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WebZip Files/"/>
    </mc:Choice>
  </mc:AlternateContent>
  <xr:revisionPtr revIDLastSave="0" documentId="8_{50DE901A-6046-4139-855A-23A52DED35E4}" xr6:coauthVersionLast="47" xr6:coauthVersionMax="47" xr10:uidLastSave="{00000000-0000-0000-0000-000000000000}"/>
  <bookViews>
    <workbookView xWindow="28680" yWindow="-120" windowWidth="29040" windowHeight="15720" tabRatio="601" activeTab="3" xr2:uid="{00000000-000D-0000-FFFF-FFFF00000000}"/>
  </bookViews>
  <sheets>
    <sheet name="Socrata_Data" sheetId="4" r:id="rId1"/>
    <sheet name="Data" sheetId="3" r:id="rId2"/>
    <sheet name="Other Locks" sheetId="6" r:id="rId3"/>
    <sheet name="Table 10 Redesign" sheetId="7" r:id="rId4"/>
    <sheet name="Table 10" sheetId="1" state="hidden" r:id="rId5"/>
    <sheet name="This week" sheetId="5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73" i="3" l="1"/>
  <c r="A1165" i="4" s="1"/>
  <c r="E1173" i="3"/>
  <c r="F1173" i="3" s="1"/>
  <c r="G1173" i="3"/>
  <c r="AU1173" i="3" s="1"/>
  <c r="O1173" i="3"/>
  <c r="P1173" i="3" s="1"/>
  <c r="Q1173" i="3"/>
  <c r="R1173" i="3"/>
  <c r="Y1173" i="3"/>
  <c r="BB1173" i="3" s="1"/>
  <c r="BG1173" i="3" s="1"/>
  <c r="AA1173" i="3"/>
  <c r="AI1173" i="3"/>
  <c r="BC1173" i="3" s="1"/>
  <c r="BH1173" i="3" s="1"/>
  <c r="AJ1173" i="3"/>
  <c r="AN1173" i="3" s="1"/>
  <c r="AK1173" i="3"/>
  <c r="AP1173" i="3"/>
  <c r="AQ1173" i="3"/>
  <c r="AR1173" i="3"/>
  <c r="BA1173" i="3"/>
  <c r="BF1173" i="3" s="1"/>
  <c r="BK1173" i="3"/>
  <c r="A644" i="6"/>
  <c r="B644" i="6"/>
  <c r="A1172" i="3"/>
  <c r="E1172" i="3"/>
  <c r="AZ1172" i="3" s="1"/>
  <c r="BE1172" i="3" s="1"/>
  <c r="F1172" i="3"/>
  <c r="G1172" i="3"/>
  <c r="H1172" i="3"/>
  <c r="I1172" i="3"/>
  <c r="J1172" i="3"/>
  <c r="O1172" i="3"/>
  <c r="P1172" i="3" s="1"/>
  <c r="Q1172" i="3"/>
  <c r="AU1172" i="3" s="1"/>
  <c r="R1172" i="3"/>
  <c r="Y1172" i="3"/>
  <c r="Z1172" i="3"/>
  <c r="AC1172" i="3" s="1"/>
  <c r="AA1172" i="3"/>
  <c r="AB1172" i="3"/>
  <c r="AD1172" i="3"/>
  <c r="AI1172" i="3"/>
  <c r="BC1172" i="3" s="1"/>
  <c r="BH1172" i="3" s="1"/>
  <c r="AJ1172" i="3"/>
  <c r="AN1172" i="3" s="1"/>
  <c r="AK1172" i="3"/>
  <c r="AL1172" i="3"/>
  <c r="AM1172" i="3"/>
  <c r="AP1172" i="3"/>
  <c r="AQ1172" i="3"/>
  <c r="AR1172" i="3"/>
  <c r="BA1172" i="3"/>
  <c r="BF1172" i="3" s="1"/>
  <c r="BK1172" i="3"/>
  <c r="A643" i="6"/>
  <c r="B643" i="6"/>
  <c r="BD1168" i="3"/>
  <c r="A1171" i="3"/>
  <c r="E1171" i="3"/>
  <c r="F1171" i="3" s="1"/>
  <c r="G1171" i="3"/>
  <c r="O1171" i="3"/>
  <c r="R1171" i="3" s="1"/>
  <c r="P1171" i="3"/>
  <c r="S1171" i="3" s="1"/>
  <c r="Q1171" i="3"/>
  <c r="AU1171" i="3" s="1"/>
  <c r="Y1171" i="3"/>
  <c r="Z1171" i="3"/>
  <c r="AC1171" i="3" s="1"/>
  <c r="AA1171" i="3"/>
  <c r="AB1171" i="3"/>
  <c r="AI1171" i="3"/>
  <c r="BC1171" i="3" s="1"/>
  <c r="BH1171" i="3" s="1"/>
  <c r="AJ1171" i="3"/>
  <c r="AN1171" i="3" s="1"/>
  <c r="AK1171" i="3"/>
  <c r="AP1171" i="3"/>
  <c r="AQ1171" i="3"/>
  <c r="AR1171" i="3"/>
  <c r="BB1171" i="3"/>
  <c r="BG1171" i="3" s="1"/>
  <c r="BK1171" i="3"/>
  <c r="A642" i="6"/>
  <c r="B642" i="6"/>
  <c r="B641" i="6"/>
  <c r="A641" i="6"/>
  <c r="E1170" i="3"/>
  <c r="F1170" i="3"/>
  <c r="I1170" i="3" s="1"/>
  <c r="G1170" i="3"/>
  <c r="H1170" i="3"/>
  <c r="J1170" i="3"/>
  <c r="O1170" i="3"/>
  <c r="P1170" i="3"/>
  <c r="T1170" i="3" s="1"/>
  <c r="Q1170" i="3"/>
  <c r="S1170" i="3"/>
  <c r="Y1170" i="3"/>
  <c r="BB1170" i="3" s="1"/>
  <c r="BG1170" i="3" s="1"/>
  <c r="AA1170" i="3"/>
  <c r="AU1170" i="3" s="1"/>
  <c r="AI1170" i="3"/>
  <c r="BC1170" i="3" s="1"/>
  <c r="BH1170" i="3" s="1"/>
  <c r="AJ1170" i="3"/>
  <c r="AK1170" i="3"/>
  <c r="AL1170" i="3"/>
  <c r="AM1170" i="3"/>
  <c r="AN1170" i="3"/>
  <c r="AP1170" i="3"/>
  <c r="AQ1170" i="3"/>
  <c r="AR1170" i="3"/>
  <c r="AZ1170" i="3"/>
  <c r="BE1170" i="3"/>
  <c r="BK1170" i="3"/>
  <c r="A1170" i="3"/>
  <c r="A1169" i="3"/>
  <c r="A1161" i="4" s="1"/>
  <c r="E1169" i="3"/>
  <c r="F1169" i="3" s="1"/>
  <c r="G1169" i="3"/>
  <c r="AU1169" i="3" s="1"/>
  <c r="O1169" i="3"/>
  <c r="BA1169" i="3" s="1"/>
  <c r="BF1169" i="3" s="1"/>
  <c r="P1169" i="3"/>
  <c r="S1169" i="3" s="1"/>
  <c r="Q1169" i="3"/>
  <c r="R1169" i="3"/>
  <c r="Y1169" i="3"/>
  <c r="BB1169" i="3" s="1"/>
  <c r="BG1169" i="3" s="1"/>
  <c r="AA1169" i="3"/>
  <c r="AI1169" i="3"/>
  <c r="BC1169" i="3" s="1"/>
  <c r="BH1169" i="3" s="1"/>
  <c r="AK1169" i="3"/>
  <c r="AP1169" i="3"/>
  <c r="AQ1169" i="3"/>
  <c r="AR1169" i="3"/>
  <c r="BK1169" i="3"/>
  <c r="A640" i="6"/>
  <c r="B640" i="6"/>
  <c r="A1168" i="3"/>
  <c r="E1168" i="3"/>
  <c r="F1168" i="3"/>
  <c r="G1168" i="3"/>
  <c r="H1168" i="3"/>
  <c r="I1168" i="3"/>
  <c r="J1168" i="3"/>
  <c r="O1168" i="3"/>
  <c r="P1168" i="3"/>
  <c r="Q1168" i="3"/>
  <c r="Y1168" i="3"/>
  <c r="Z1168" i="3" s="1"/>
  <c r="AA1168" i="3"/>
  <c r="AI1168" i="3"/>
  <c r="BC1168" i="3" s="1"/>
  <c r="BH1168" i="3" s="1"/>
  <c r="AK1168" i="3"/>
  <c r="AU1168" i="3" s="1"/>
  <c r="AL1168" i="3"/>
  <c r="AP1168" i="3"/>
  <c r="AQ1168" i="3"/>
  <c r="AR1168" i="3"/>
  <c r="AZ1168" i="3"/>
  <c r="BE1168" i="3" s="1"/>
  <c r="BB1168" i="3"/>
  <c r="BG1168" i="3" s="1"/>
  <c r="BK1168" i="3"/>
  <c r="A639" i="6"/>
  <c r="B639" i="6"/>
  <c r="A1167" i="3"/>
  <c r="E1167" i="3"/>
  <c r="H1167" i="3" s="1"/>
  <c r="G1167" i="3"/>
  <c r="AU1167" i="3" s="1"/>
  <c r="O1167" i="3"/>
  <c r="P1167" i="3"/>
  <c r="S1167" i="3" s="1"/>
  <c r="Q1167" i="3"/>
  <c r="R1167" i="3"/>
  <c r="Y1167" i="3"/>
  <c r="BB1167" i="3" s="1"/>
  <c r="BG1167" i="3" s="1"/>
  <c r="Z1167" i="3"/>
  <c r="AD1167" i="3" s="1"/>
  <c r="AA1167" i="3"/>
  <c r="AB1167" i="3"/>
  <c r="AC1167" i="3"/>
  <c r="AI1167" i="3"/>
  <c r="BC1167" i="3" s="1"/>
  <c r="BH1167" i="3" s="1"/>
  <c r="AJ1167" i="3"/>
  <c r="AN1167" i="3" s="1"/>
  <c r="AK1167" i="3"/>
  <c r="AP1167" i="3"/>
  <c r="AQ1167" i="3"/>
  <c r="AR1167" i="3"/>
  <c r="BA1167" i="3"/>
  <c r="BF1167" i="3"/>
  <c r="BK1167" i="3"/>
  <c r="A638" i="6"/>
  <c r="B638" i="6"/>
  <c r="A1166" i="3"/>
  <c r="A1158" i="4" s="1"/>
  <c r="E1166" i="3"/>
  <c r="F1166" i="3"/>
  <c r="I1166" i="3" s="1"/>
  <c r="G1166" i="3"/>
  <c r="AU1166" i="3" s="1"/>
  <c r="H1166" i="3"/>
  <c r="O1166" i="3"/>
  <c r="P1166" i="3" s="1"/>
  <c r="Q1166" i="3"/>
  <c r="Y1166" i="3"/>
  <c r="AS1166" i="3" s="1"/>
  <c r="AA1166" i="3"/>
  <c r="AI1166" i="3"/>
  <c r="AJ1166" i="3"/>
  <c r="AK1166" i="3"/>
  <c r="AN1166" i="3" s="1"/>
  <c r="AL1166" i="3"/>
  <c r="AM1166" i="3"/>
  <c r="AP1166" i="3"/>
  <c r="AQ1166" i="3"/>
  <c r="AR1166" i="3"/>
  <c r="AZ1166" i="3"/>
  <c r="BC1166" i="3"/>
  <c r="BH1166" i="3" s="1"/>
  <c r="BE1166" i="3"/>
  <c r="BK1166" i="3"/>
  <c r="A637" i="6"/>
  <c r="B637" i="6"/>
  <c r="A1165" i="3"/>
  <c r="E1165" i="3"/>
  <c r="H1165" i="3" s="1"/>
  <c r="G1165" i="3"/>
  <c r="AU1165" i="3" s="1"/>
  <c r="O1165" i="3"/>
  <c r="P1165" i="3"/>
  <c r="S1165" i="3" s="1"/>
  <c r="Q1165" i="3"/>
  <c r="R1165" i="3"/>
  <c r="T1165" i="3"/>
  <c r="Y1165" i="3"/>
  <c r="BB1165" i="3" s="1"/>
  <c r="BG1165" i="3" s="1"/>
  <c r="AA1165" i="3"/>
  <c r="AB1165" i="3"/>
  <c r="AI1165" i="3"/>
  <c r="BC1165" i="3" s="1"/>
  <c r="BH1165" i="3" s="1"/>
  <c r="AK1165" i="3"/>
  <c r="AP1165" i="3"/>
  <c r="AQ1165" i="3"/>
  <c r="AR1165" i="3"/>
  <c r="AS1165" i="3"/>
  <c r="AV1165" i="3" s="1"/>
  <c r="AZ1165" i="3"/>
  <c r="BE1165" i="3" s="1"/>
  <c r="BA1165" i="3"/>
  <c r="BF1165" i="3" s="1"/>
  <c r="BK1165" i="3"/>
  <c r="A636" i="6"/>
  <c r="B636" i="6"/>
  <c r="A1164" i="3"/>
  <c r="E1164" i="3"/>
  <c r="H1164" i="3" s="1"/>
  <c r="F1164" i="3"/>
  <c r="I1164" i="3" s="1"/>
  <c r="G1164" i="3"/>
  <c r="J1164" i="3"/>
  <c r="O1164" i="3"/>
  <c r="P1164" i="3"/>
  <c r="Q1164" i="3"/>
  <c r="AU1164" i="3" s="1"/>
  <c r="R1164" i="3"/>
  <c r="S1164" i="3"/>
  <c r="T1164" i="3"/>
  <c r="Y1164" i="3"/>
  <c r="AA1164" i="3"/>
  <c r="AI1164" i="3"/>
  <c r="BC1164" i="3" s="1"/>
  <c r="BH1164" i="3" s="1"/>
  <c r="AK1164" i="3"/>
  <c r="AP1164" i="3"/>
  <c r="AQ1164" i="3"/>
  <c r="AR1164" i="3"/>
  <c r="AZ1164" i="3"/>
  <c r="BE1164" i="3" s="1"/>
  <c r="BA1164" i="3"/>
  <c r="BF1164" i="3"/>
  <c r="BK1164" i="3"/>
  <c r="A635" i="6"/>
  <c r="B635" i="6"/>
  <c r="A1163" i="3"/>
  <c r="A1155" i="4" s="1"/>
  <c r="E1163" i="3"/>
  <c r="F1163" i="3" s="1"/>
  <c r="I1163" i="3" s="1"/>
  <c r="G1163" i="3"/>
  <c r="AU1163" i="3" s="1"/>
  <c r="O1163" i="3"/>
  <c r="R1163" i="3" s="1"/>
  <c r="P1163" i="3"/>
  <c r="S1163" i="3" s="1"/>
  <c r="Q1163" i="3"/>
  <c r="Y1163" i="3"/>
  <c r="AA1163" i="3"/>
  <c r="AI1163" i="3"/>
  <c r="AJ1163" i="3" s="1"/>
  <c r="AK1163" i="3"/>
  <c r="AP1163" i="3"/>
  <c r="AQ1163" i="3"/>
  <c r="AR1163" i="3"/>
  <c r="AZ1163" i="3"/>
  <c r="BA1163" i="3"/>
  <c r="BF1163" i="3" s="1"/>
  <c r="BC1163" i="3"/>
  <c r="BH1163" i="3" s="1"/>
  <c r="BE1163" i="3"/>
  <c r="BK1163" i="3"/>
  <c r="A634" i="6"/>
  <c r="B634" i="6"/>
  <c r="A1162" i="3"/>
  <c r="E1162" i="3"/>
  <c r="F1162" i="3"/>
  <c r="J1162" i="3" s="1"/>
  <c r="G1162" i="3"/>
  <c r="AU1162" i="3" s="1"/>
  <c r="H1162" i="3"/>
  <c r="O1162" i="3"/>
  <c r="AS1162" i="3" s="1"/>
  <c r="Q1162" i="3"/>
  <c r="Y1162" i="3"/>
  <c r="BB1162" i="3" s="1"/>
  <c r="BG1162" i="3" s="1"/>
  <c r="AA1162" i="3"/>
  <c r="AI1162" i="3"/>
  <c r="AJ1162" i="3" s="1"/>
  <c r="AK1162" i="3"/>
  <c r="AP1162" i="3"/>
  <c r="AQ1162" i="3"/>
  <c r="AR1162" i="3"/>
  <c r="AZ1162" i="3"/>
  <c r="BA1162" i="3"/>
  <c r="BF1162" i="3" s="1"/>
  <c r="BC1162" i="3"/>
  <c r="BH1162" i="3" s="1"/>
  <c r="BE1162" i="3"/>
  <c r="BK1162" i="3"/>
  <c r="A633" i="6"/>
  <c r="B633" i="6"/>
  <c r="A1161" i="3"/>
  <c r="A1153" i="4" s="1"/>
  <c r="E1161" i="3"/>
  <c r="H1161" i="3" s="1"/>
  <c r="G1161" i="3"/>
  <c r="O1161" i="3"/>
  <c r="P1161" i="3" s="1"/>
  <c r="S1161" i="3" s="1"/>
  <c r="Q1161" i="3"/>
  <c r="AU1161" i="3" s="1"/>
  <c r="Y1161" i="3"/>
  <c r="BB1161" i="3" s="1"/>
  <c r="BG1161" i="3" s="1"/>
  <c r="Z1161" i="3"/>
  <c r="AD1161" i="3" s="1"/>
  <c r="AA1161" i="3"/>
  <c r="AC1161" i="3"/>
  <c r="AI1161" i="3"/>
  <c r="AL1161" i="3" s="1"/>
  <c r="AJ1161" i="3"/>
  <c r="AM1161" i="3" s="1"/>
  <c r="AK1161" i="3"/>
  <c r="AP1161" i="3"/>
  <c r="AQ1161" i="3"/>
  <c r="AR1161" i="3"/>
  <c r="BA1161" i="3"/>
  <c r="BC1161" i="3"/>
  <c r="BH1161" i="3" s="1"/>
  <c r="BF1161" i="3"/>
  <c r="BK1161" i="3"/>
  <c r="A632" i="6"/>
  <c r="B632" i="6"/>
  <c r="A1160" i="3"/>
  <c r="E1160" i="3"/>
  <c r="F1160" i="3" s="1"/>
  <c r="I1160" i="3" s="1"/>
  <c r="G1160" i="3"/>
  <c r="O1160" i="3"/>
  <c r="Q1160" i="3"/>
  <c r="R1160" i="3"/>
  <c r="Y1160" i="3"/>
  <c r="BB1160" i="3" s="1"/>
  <c r="BG1160" i="3" s="1"/>
  <c r="AA1160" i="3"/>
  <c r="AU1160" i="3" s="1"/>
  <c r="AI1160" i="3"/>
  <c r="BC1160" i="3" s="1"/>
  <c r="BH1160" i="3" s="1"/>
  <c r="AK1160" i="3"/>
  <c r="AL1160" i="3"/>
  <c r="AP1160" i="3"/>
  <c r="AQ1160" i="3"/>
  <c r="AR1160" i="3"/>
  <c r="AZ1160" i="3"/>
  <c r="BA1160" i="3"/>
  <c r="BE1160" i="3"/>
  <c r="BF1160" i="3"/>
  <c r="BK1160" i="3"/>
  <c r="B631" i="6"/>
  <c r="B630" i="6"/>
  <c r="A631" i="6"/>
  <c r="BH1159" i="3"/>
  <c r="A1159" i="3"/>
  <c r="A1151" i="4" s="1"/>
  <c r="E1159" i="3"/>
  <c r="AZ1159" i="3" s="1"/>
  <c r="BE1159" i="3" s="1"/>
  <c r="G1159" i="3"/>
  <c r="O1159" i="3"/>
  <c r="R1159" i="3" s="1"/>
  <c r="P1159" i="3"/>
  <c r="S1159" i="3" s="1"/>
  <c r="Q1159" i="3"/>
  <c r="Y1159" i="3"/>
  <c r="BB1159" i="3" s="1"/>
  <c r="BG1159" i="3" s="1"/>
  <c r="Z1159" i="3"/>
  <c r="AC1159" i="3" s="1"/>
  <c r="AA1159" i="3"/>
  <c r="AI1159" i="3"/>
  <c r="BC1159" i="3" s="1"/>
  <c r="AK1159" i="3"/>
  <c r="AP1159" i="3"/>
  <c r="AQ1159" i="3"/>
  <c r="AR1159" i="3"/>
  <c r="BA1159" i="3"/>
  <c r="BF1159" i="3" s="1"/>
  <c r="BK1159" i="3"/>
  <c r="A630" i="6"/>
  <c r="A1152" i="4"/>
  <c r="A1154" i="4"/>
  <c r="A1156" i="4"/>
  <c r="A1157" i="4"/>
  <c r="A1159" i="4"/>
  <c r="A1160" i="4"/>
  <c r="A1162" i="4"/>
  <c r="A1163" i="4"/>
  <c r="A1164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150" i="4"/>
  <c r="BF1158" i="3"/>
  <c r="BG1158" i="3"/>
  <c r="BH1158" i="3"/>
  <c r="BI1158" i="3"/>
  <c r="BE1158" i="3"/>
  <c r="A1158" i="3"/>
  <c r="E1158" i="3"/>
  <c r="F1158" i="3" s="1"/>
  <c r="G1158" i="3"/>
  <c r="O1158" i="3"/>
  <c r="P1158" i="3" s="1"/>
  <c r="Q1158" i="3"/>
  <c r="R1158" i="3"/>
  <c r="Y1158" i="3"/>
  <c r="BB1158" i="3" s="1"/>
  <c r="AA1158" i="3"/>
  <c r="AU1158" i="3" s="1"/>
  <c r="AI1158" i="3"/>
  <c r="BC1158" i="3" s="1"/>
  <c r="AJ1158" i="3"/>
  <c r="AN1158" i="3" s="1"/>
  <c r="AK1158" i="3"/>
  <c r="AP1158" i="3"/>
  <c r="AQ1158" i="3"/>
  <c r="AR1158" i="3"/>
  <c r="BA1158" i="3"/>
  <c r="BK1158" i="3"/>
  <c r="A629" i="6"/>
  <c r="C19" i="1"/>
  <c r="D19" i="1"/>
  <c r="E19" i="1"/>
  <c r="F19" i="1"/>
  <c r="B19" i="1"/>
  <c r="C17" i="7"/>
  <c r="D17" i="7"/>
  <c r="E17" i="7"/>
  <c r="F17" i="7"/>
  <c r="B17" i="7"/>
  <c r="A1157" i="3"/>
  <c r="E1157" i="3"/>
  <c r="F1157" i="3" s="1"/>
  <c r="G1157" i="3"/>
  <c r="O1157" i="3"/>
  <c r="P1157" i="3" s="1"/>
  <c r="Q1157" i="3"/>
  <c r="Y1157" i="3"/>
  <c r="Z1157" i="3" s="1"/>
  <c r="AA1157" i="3"/>
  <c r="AI1157" i="3"/>
  <c r="BC1157" i="3" s="1"/>
  <c r="BH1157" i="3" s="1"/>
  <c r="AJ1157" i="3"/>
  <c r="AN1157" i="3" s="1"/>
  <c r="AK1157" i="3"/>
  <c r="AU1157" i="3" s="1"/>
  <c r="AL1157" i="3"/>
  <c r="AP1157" i="3"/>
  <c r="AQ1157" i="3"/>
  <c r="AR1157" i="3"/>
  <c r="BA1157" i="3"/>
  <c r="BF1157" i="3" s="1"/>
  <c r="BB1157" i="3"/>
  <c r="BG1157" i="3"/>
  <c r="BK1157" i="3"/>
  <c r="A628" i="6"/>
  <c r="B628" i="6"/>
  <c r="A1156" i="3"/>
  <c r="E1156" i="3"/>
  <c r="F1156" i="3" s="1"/>
  <c r="I1156" i="3" s="1"/>
  <c r="G1156" i="3"/>
  <c r="H1156" i="3"/>
  <c r="O1156" i="3"/>
  <c r="P1156" i="3" s="1"/>
  <c r="Q1156" i="3"/>
  <c r="Y1156" i="3"/>
  <c r="BB1156" i="3" s="1"/>
  <c r="BG1156" i="3" s="1"/>
  <c r="AA1156" i="3"/>
  <c r="AI1156" i="3"/>
  <c r="BC1156" i="3" s="1"/>
  <c r="BH1156" i="3" s="1"/>
  <c r="AJ1156" i="3"/>
  <c r="AN1156" i="3" s="1"/>
  <c r="AK1156" i="3"/>
  <c r="AL1156" i="3"/>
  <c r="AP1156" i="3"/>
  <c r="AQ1156" i="3"/>
  <c r="AR1156" i="3"/>
  <c r="AS1156" i="3"/>
  <c r="AV1156" i="3" s="1"/>
  <c r="AZ1156" i="3"/>
  <c r="BE1156" i="3"/>
  <c r="BK1156" i="3"/>
  <c r="A627" i="6"/>
  <c r="B627" i="6"/>
  <c r="A1155" i="3"/>
  <c r="E1155" i="3"/>
  <c r="AZ1155" i="3" s="1"/>
  <c r="BE1155" i="3" s="1"/>
  <c r="F1155" i="3"/>
  <c r="I1155" i="3" s="1"/>
  <c r="G1155" i="3"/>
  <c r="AU1155" i="3" s="1"/>
  <c r="H1155" i="3"/>
  <c r="O1155" i="3"/>
  <c r="P1155" i="3" s="1"/>
  <c r="Q1155" i="3"/>
  <c r="Y1155" i="3"/>
  <c r="BB1155" i="3" s="1"/>
  <c r="BG1155" i="3" s="1"/>
  <c r="AA1155" i="3"/>
  <c r="AI1155" i="3"/>
  <c r="BC1155" i="3" s="1"/>
  <c r="BH1155" i="3" s="1"/>
  <c r="AK1155" i="3"/>
  <c r="AP1155" i="3"/>
  <c r="AQ1155" i="3"/>
  <c r="AR1155" i="3"/>
  <c r="BK1155" i="3"/>
  <c r="A626" i="6"/>
  <c r="B626" i="6"/>
  <c r="A1154" i="3"/>
  <c r="A1146" i="4" s="1"/>
  <c r="E1154" i="3"/>
  <c r="AZ1154" i="3" s="1"/>
  <c r="BE1154" i="3" s="1"/>
  <c r="F1154" i="3"/>
  <c r="I1154" i="3" s="1"/>
  <c r="G1154" i="3"/>
  <c r="H1154" i="3"/>
  <c r="O1154" i="3"/>
  <c r="AS1154" i="3" s="1"/>
  <c r="P1154" i="3"/>
  <c r="S1154" i="3" s="1"/>
  <c r="Q1154" i="3"/>
  <c r="AU1154" i="3" s="1"/>
  <c r="T1154" i="3"/>
  <c r="Y1154" i="3"/>
  <c r="AB1154" i="3" s="1"/>
  <c r="AA1154" i="3"/>
  <c r="AI1154" i="3"/>
  <c r="AL1154" i="3" s="1"/>
  <c r="AJ1154" i="3"/>
  <c r="AM1154" i="3" s="1"/>
  <c r="AK1154" i="3"/>
  <c r="AP1154" i="3"/>
  <c r="AQ1154" i="3"/>
  <c r="AR1154" i="3"/>
  <c r="BB1154" i="3"/>
  <c r="BG1154" i="3" s="1"/>
  <c r="BC1154" i="3"/>
  <c r="BH1154" i="3" s="1"/>
  <c r="BK1154" i="3"/>
  <c r="A625" i="6"/>
  <c r="B625" i="6"/>
  <c r="A1153" i="3"/>
  <c r="E1153" i="3"/>
  <c r="H1153" i="3" s="1"/>
  <c r="F1153" i="3"/>
  <c r="J1153" i="3" s="1"/>
  <c r="G1153" i="3"/>
  <c r="I1153" i="3"/>
  <c r="O1153" i="3"/>
  <c r="P1153" i="3" s="1"/>
  <c r="S1153" i="3" s="1"/>
  <c r="Q1153" i="3"/>
  <c r="Y1153" i="3"/>
  <c r="BB1153" i="3" s="1"/>
  <c r="BG1153" i="3" s="1"/>
  <c r="Z1153" i="3"/>
  <c r="AC1153" i="3" s="1"/>
  <c r="AA1153" i="3"/>
  <c r="AI1153" i="3"/>
  <c r="BC1153" i="3" s="1"/>
  <c r="BH1153" i="3" s="1"/>
  <c r="AK1153" i="3"/>
  <c r="AU1153" i="3" s="1"/>
  <c r="AP1153" i="3"/>
  <c r="AQ1153" i="3"/>
  <c r="AR1153" i="3"/>
  <c r="AZ1153" i="3"/>
  <c r="BE1153" i="3" s="1"/>
  <c r="BA1153" i="3"/>
  <c r="BF1153" i="3"/>
  <c r="BK1153" i="3"/>
  <c r="A624" i="6"/>
  <c r="B624" i="6"/>
  <c r="A1152" i="3"/>
  <c r="E1152" i="3"/>
  <c r="F1152" i="3" s="1"/>
  <c r="G1152" i="3"/>
  <c r="AU1152" i="3" s="1"/>
  <c r="O1152" i="3"/>
  <c r="P1152" i="3" s="1"/>
  <c r="Q1152" i="3"/>
  <c r="Y1152" i="3"/>
  <c r="BB1152" i="3" s="1"/>
  <c r="BG1152" i="3" s="1"/>
  <c r="AA1152" i="3"/>
  <c r="AI1152" i="3"/>
  <c r="BC1152" i="3" s="1"/>
  <c r="BH1152" i="3" s="1"/>
  <c r="AK1152" i="3"/>
  <c r="AP1152" i="3"/>
  <c r="AQ1152" i="3"/>
  <c r="AR1152" i="3"/>
  <c r="BK1152" i="3"/>
  <c r="A623" i="6"/>
  <c r="B623" i="6"/>
  <c r="A1151" i="3"/>
  <c r="E1151" i="3"/>
  <c r="F1151" i="3" s="1"/>
  <c r="G1151" i="3"/>
  <c r="AU1151" i="3" s="1"/>
  <c r="O1151" i="3"/>
  <c r="R1151" i="3" s="1"/>
  <c r="P1151" i="3"/>
  <c r="S1151" i="3" s="1"/>
  <c r="Q1151" i="3"/>
  <c r="Y1151" i="3"/>
  <c r="BB1151" i="3" s="1"/>
  <c r="BG1151" i="3" s="1"/>
  <c r="Z1151" i="3"/>
  <c r="AC1151" i="3" s="1"/>
  <c r="AA1151" i="3"/>
  <c r="AI1151" i="3"/>
  <c r="BC1151" i="3" s="1"/>
  <c r="BH1151" i="3" s="1"/>
  <c r="AK1151" i="3"/>
  <c r="AP1151" i="3"/>
  <c r="AQ1151" i="3"/>
  <c r="AR1151" i="3"/>
  <c r="BK1151" i="3"/>
  <c r="A622" i="6"/>
  <c r="B622" i="6"/>
  <c r="A1150" i="3"/>
  <c r="E1150" i="3"/>
  <c r="AZ1150" i="3" s="1"/>
  <c r="BE1150" i="3" s="1"/>
  <c r="F1150" i="3"/>
  <c r="I1150" i="3" s="1"/>
  <c r="G1150" i="3"/>
  <c r="H1150" i="3"/>
  <c r="J1150" i="3"/>
  <c r="O1150" i="3"/>
  <c r="BA1150" i="3" s="1"/>
  <c r="BF1150" i="3" s="1"/>
  <c r="Q1150" i="3"/>
  <c r="Y1150" i="3"/>
  <c r="BB1150" i="3" s="1"/>
  <c r="BG1150" i="3" s="1"/>
  <c r="AA1150" i="3"/>
  <c r="AI1150" i="3"/>
  <c r="BC1150" i="3" s="1"/>
  <c r="BH1150" i="3" s="1"/>
  <c r="AK1150" i="3"/>
  <c r="AP1150" i="3"/>
  <c r="AQ1150" i="3"/>
  <c r="AR1150" i="3"/>
  <c r="AU1150" i="3"/>
  <c r="BK1150" i="3"/>
  <c r="A621" i="6"/>
  <c r="B621" i="6"/>
  <c r="A1149" i="3"/>
  <c r="E1149" i="3"/>
  <c r="F1149" i="3" s="1"/>
  <c r="G1149" i="3"/>
  <c r="AU1149" i="3" s="1"/>
  <c r="O1149" i="3"/>
  <c r="P1149" i="3" s="1"/>
  <c r="Q1149" i="3"/>
  <c r="Y1149" i="3"/>
  <c r="BB1149" i="3" s="1"/>
  <c r="BG1149" i="3" s="1"/>
  <c r="AA1149" i="3"/>
  <c r="AB1149" i="3"/>
  <c r="AI1149" i="3"/>
  <c r="AJ1149" i="3"/>
  <c r="AN1149" i="3" s="1"/>
  <c r="AK1149" i="3"/>
  <c r="AL1149" i="3"/>
  <c r="AM1149" i="3"/>
  <c r="AP1149" i="3"/>
  <c r="AQ1149" i="3"/>
  <c r="AR1149" i="3"/>
  <c r="BK1149" i="3"/>
  <c r="A620" i="6"/>
  <c r="B620" i="6"/>
  <c r="A1148" i="3"/>
  <c r="E1148" i="3"/>
  <c r="AZ1148" i="3" s="1"/>
  <c r="BE1148" i="3" s="1"/>
  <c r="F1148" i="3"/>
  <c r="I1148" i="3" s="1"/>
  <c r="G1148" i="3"/>
  <c r="AU1148" i="3" s="1"/>
  <c r="H1148" i="3"/>
  <c r="O1148" i="3"/>
  <c r="R1148" i="3" s="1"/>
  <c r="P1148" i="3"/>
  <c r="S1148" i="3" s="1"/>
  <c r="Q1148" i="3"/>
  <c r="Y1148" i="3"/>
  <c r="BB1148" i="3" s="1"/>
  <c r="BG1148" i="3" s="1"/>
  <c r="AA1148" i="3"/>
  <c r="AI1148" i="3"/>
  <c r="AJ1148" i="3" s="1"/>
  <c r="AK1148" i="3"/>
  <c r="AP1148" i="3"/>
  <c r="AQ1148" i="3"/>
  <c r="AR1148" i="3"/>
  <c r="BA1148" i="3"/>
  <c r="BF1148" i="3"/>
  <c r="BK1148" i="3"/>
  <c r="A619" i="6"/>
  <c r="B619" i="6"/>
  <c r="A1147" i="3"/>
  <c r="A1139" i="4" s="1"/>
  <c r="E1147" i="3"/>
  <c r="F1147" i="3" s="1"/>
  <c r="G1147" i="3"/>
  <c r="O1147" i="3"/>
  <c r="P1147" i="3" s="1"/>
  <c r="S1147" i="3" s="1"/>
  <c r="Q1147" i="3"/>
  <c r="R1147" i="3"/>
  <c r="Y1147" i="3"/>
  <c r="Z1147" i="3" s="1"/>
  <c r="AA1147" i="3"/>
  <c r="AB1147" i="3"/>
  <c r="AI1147" i="3"/>
  <c r="BC1147" i="3" s="1"/>
  <c r="BH1147" i="3" s="1"/>
  <c r="AJ1147" i="3"/>
  <c r="AK1147" i="3"/>
  <c r="AU1147" i="3" s="1"/>
  <c r="AM1147" i="3"/>
  <c r="AN1147" i="3"/>
  <c r="AP1147" i="3"/>
  <c r="AQ1147" i="3"/>
  <c r="AR1147" i="3"/>
  <c r="BA1147" i="3"/>
  <c r="BF1147" i="3"/>
  <c r="BK1147" i="3"/>
  <c r="A618" i="6"/>
  <c r="B618" i="6"/>
  <c r="A1146" i="3"/>
  <c r="E1146" i="3"/>
  <c r="AZ1146" i="3" s="1"/>
  <c r="BE1146" i="3" s="1"/>
  <c r="G1146" i="3"/>
  <c r="AU1146" i="3" s="1"/>
  <c r="O1146" i="3"/>
  <c r="R1146" i="3" s="1"/>
  <c r="Q1146" i="3"/>
  <c r="Y1146" i="3"/>
  <c r="BB1146" i="3" s="1"/>
  <c r="BG1146" i="3" s="1"/>
  <c r="Z1146" i="3"/>
  <c r="AC1146" i="3" s="1"/>
  <c r="AA1146" i="3"/>
  <c r="AB1146" i="3"/>
  <c r="AI1146" i="3"/>
  <c r="BC1146" i="3" s="1"/>
  <c r="BH1146" i="3" s="1"/>
  <c r="AK1146" i="3"/>
  <c r="AP1146" i="3"/>
  <c r="AQ1146" i="3"/>
  <c r="AR1146" i="3"/>
  <c r="BK1146" i="3"/>
  <c r="A617" i="6"/>
  <c r="B617" i="6"/>
  <c r="A1145" i="3"/>
  <c r="E1145" i="3"/>
  <c r="F1145" i="3" s="1"/>
  <c r="G1145" i="3"/>
  <c r="O1145" i="3"/>
  <c r="P1145" i="3" s="1"/>
  <c r="Q1145" i="3"/>
  <c r="AU1145" i="3" s="1"/>
  <c r="R1145" i="3"/>
  <c r="Y1145" i="3"/>
  <c r="Z1145" i="3" s="1"/>
  <c r="AA1145" i="3"/>
  <c r="AB1145" i="3"/>
  <c r="AI1145" i="3"/>
  <c r="BC1145" i="3" s="1"/>
  <c r="BH1145" i="3" s="1"/>
  <c r="AK1145" i="3"/>
  <c r="AL1145" i="3"/>
  <c r="AP1145" i="3"/>
  <c r="AQ1145" i="3"/>
  <c r="AR1145" i="3"/>
  <c r="BA1145" i="3"/>
  <c r="BF1145" i="3" s="1"/>
  <c r="BB1145" i="3"/>
  <c r="BG1145" i="3" s="1"/>
  <c r="BK1145" i="3"/>
  <c r="A616" i="6"/>
  <c r="B616" i="6"/>
  <c r="A1144" i="3"/>
  <c r="E1144" i="3"/>
  <c r="AZ1144" i="3" s="1"/>
  <c r="BE1144" i="3" s="1"/>
  <c r="F1144" i="3"/>
  <c r="J1144" i="3" s="1"/>
  <c r="G1144" i="3"/>
  <c r="AU1144" i="3" s="1"/>
  <c r="H1144" i="3"/>
  <c r="O1144" i="3"/>
  <c r="R1144" i="3" s="1"/>
  <c r="Q1144" i="3"/>
  <c r="Y1144" i="3"/>
  <c r="AS1144" i="3" s="1"/>
  <c r="AA1144" i="3"/>
  <c r="AI1144" i="3"/>
  <c r="AL1144" i="3" s="1"/>
  <c r="AK1144" i="3"/>
  <c r="AP1144" i="3"/>
  <c r="AQ1144" i="3"/>
  <c r="AR1144" i="3"/>
  <c r="BA1144" i="3"/>
  <c r="BF1144" i="3"/>
  <c r="BK1144" i="3"/>
  <c r="A615" i="6"/>
  <c r="B615" i="6"/>
  <c r="A1143" i="3"/>
  <c r="E1143" i="3"/>
  <c r="AZ1143" i="3" s="1"/>
  <c r="BE1143" i="3" s="1"/>
  <c r="F1143" i="3"/>
  <c r="J1143" i="3" s="1"/>
  <c r="G1143" i="3"/>
  <c r="AU1143" i="3" s="1"/>
  <c r="H1143" i="3"/>
  <c r="I1143" i="3"/>
  <c r="O1143" i="3"/>
  <c r="P1143" i="3" s="1"/>
  <c r="Q1143" i="3"/>
  <c r="Y1143" i="3"/>
  <c r="BB1143" i="3" s="1"/>
  <c r="BG1143" i="3" s="1"/>
  <c r="Z1143" i="3"/>
  <c r="AD1143" i="3" s="1"/>
  <c r="AA1143" i="3"/>
  <c r="AB1143" i="3"/>
  <c r="AC1143" i="3"/>
  <c r="AI1143" i="3"/>
  <c r="BC1143" i="3" s="1"/>
  <c r="BH1143" i="3" s="1"/>
  <c r="AK1143" i="3"/>
  <c r="AP1143" i="3"/>
  <c r="AQ1143" i="3"/>
  <c r="AR1143" i="3"/>
  <c r="BK1143" i="3"/>
  <c r="A614" i="6"/>
  <c r="B614" i="6"/>
  <c r="A1142" i="3"/>
  <c r="E1142" i="3"/>
  <c r="AZ1142" i="3" s="1"/>
  <c r="BE1142" i="3" s="1"/>
  <c r="G1142" i="3"/>
  <c r="H1142" i="3"/>
  <c r="O1142" i="3"/>
  <c r="P1142" i="3" s="1"/>
  <c r="Q1142" i="3"/>
  <c r="AU1142" i="3" s="1"/>
  <c r="Y1142" i="3"/>
  <c r="BB1142" i="3" s="1"/>
  <c r="BG1142" i="3" s="1"/>
  <c r="AA1142" i="3"/>
  <c r="AI1142" i="3"/>
  <c r="BC1142" i="3" s="1"/>
  <c r="BH1142" i="3" s="1"/>
  <c r="AJ1142" i="3"/>
  <c r="AM1142" i="3" s="1"/>
  <c r="AK1142" i="3"/>
  <c r="AP1142" i="3"/>
  <c r="AQ1142" i="3"/>
  <c r="AR1142" i="3"/>
  <c r="BK1142" i="3"/>
  <c r="A613" i="6"/>
  <c r="B613" i="6"/>
  <c r="A1141" i="3"/>
  <c r="E1141" i="3"/>
  <c r="F1141" i="3"/>
  <c r="G1141" i="3"/>
  <c r="H1141" i="3"/>
  <c r="I1141" i="3"/>
  <c r="J1141" i="3"/>
  <c r="O1141" i="3"/>
  <c r="BA1141" i="3" s="1"/>
  <c r="BF1141" i="3" s="1"/>
  <c r="P1141" i="3"/>
  <c r="S1141" i="3" s="1"/>
  <c r="Q1141" i="3"/>
  <c r="Y1141" i="3"/>
  <c r="BB1141" i="3" s="1"/>
  <c r="BG1141" i="3" s="1"/>
  <c r="AA1141" i="3"/>
  <c r="AI1141" i="3"/>
  <c r="BC1141" i="3" s="1"/>
  <c r="BH1141" i="3" s="1"/>
  <c r="AK1141" i="3"/>
  <c r="AP1141" i="3"/>
  <c r="AQ1141" i="3"/>
  <c r="AR1141" i="3"/>
  <c r="AU1141" i="3"/>
  <c r="AZ1141" i="3"/>
  <c r="BE1141" i="3" s="1"/>
  <c r="BK1141" i="3"/>
  <c r="A612" i="6"/>
  <c r="B612" i="6"/>
  <c r="A1140" i="3"/>
  <c r="E1140" i="3"/>
  <c r="F1140" i="3"/>
  <c r="J1140" i="3" s="1"/>
  <c r="G1140" i="3"/>
  <c r="H1140" i="3"/>
  <c r="I1140" i="3"/>
  <c r="O1140" i="3"/>
  <c r="BA1140" i="3" s="1"/>
  <c r="BF1140" i="3" s="1"/>
  <c r="P1140" i="3"/>
  <c r="S1140" i="3" s="1"/>
  <c r="Q1140" i="3"/>
  <c r="Y1140" i="3"/>
  <c r="BB1140" i="3" s="1"/>
  <c r="BG1140" i="3" s="1"/>
  <c r="AA1140" i="3"/>
  <c r="AI1140" i="3"/>
  <c r="BC1140" i="3" s="1"/>
  <c r="BH1140" i="3" s="1"/>
  <c r="AK1140" i="3"/>
  <c r="AP1140" i="3"/>
  <c r="AQ1140" i="3"/>
  <c r="AR1140" i="3"/>
  <c r="AU1140" i="3"/>
  <c r="AZ1140" i="3"/>
  <c r="BE1140" i="3"/>
  <c r="BK1140" i="3"/>
  <c r="A611" i="6"/>
  <c r="B611" i="6"/>
  <c r="B610" i="6"/>
  <c r="A610" i="6"/>
  <c r="BK1139" i="3"/>
  <c r="BC1139" i="3"/>
  <c r="BH1139" i="3" s="1"/>
  <c r="AR1139" i="3"/>
  <c r="AQ1139" i="3"/>
  <c r="AP1139" i="3"/>
  <c r="AK1139" i="3"/>
  <c r="AI1139" i="3"/>
  <c r="AL1139" i="3" s="1"/>
  <c r="AA1139" i="3"/>
  <c r="Y1139" i="3"/>
  <c r="R1139" i="3"/>
  <c r="Q1139" i="3"/>
  <c r="O1139" i="3"/>
  <c r="P1139" i="3" s="1"/>
  <c r="G1139" i="3"/>
  <c r="AU1139" i="3" s="1"/>
  <c r="E1139" i="3"/>
  <c r="H1139" i="3" s="1"/>
  <c r="A1139" i="3"/>
  <c r="A1131" i="4" s="1"/>
  <c r="B609" i="6"/>
  <c r="A609" i="6"/>
  <c r="BK1138" i="3"/>
  <c r="AR1138" i="3"/>
  <c r="AQ1138" i="3"/>
  <c r="AP1138" i="3"/>
  <c r="AK1138" i="3"/>
  <c r="AI1138" i="3"/>
  <c r="AL1138" i="3" s="1"/>
  <c r="AA1138" i="3"/>
  <c r="Y1138" i="3"/>
  <c r="BB1138" i="3" s="1"/>
  <c r="BG1138" i="3" s="1"/>
  <c r="Q1138" i="3"/>
  <c r="O1138" i="3"/>
  <c r="R1138" i="3" s="1"/>
  <c r="G1138" i="3"/>
  <c r="AU1138" i="3" s="1"/>
  <c r="E1138" i="3"/>
  <c r="A1138" i="3"/>
  <c r="B608" i="6"/>
  <c r="A608" i="6"/>
  <c r="BK1137" i="3"/>
  <c r="AR1137" i="3"/>
  <c r="AQ1137" i="3"/>
  <c r="AP1137" i="3"/>
  <c r="AK1137" i="3"/>
  <c r="AI1137" i="3"/>
  <c r="AL1137" i="3" s="1"/>
  <c r="AA1137" i="3"/>
  <c r="Y1137" i="3"/>
  <c r="BB1137" i="3" s="1"/>
  <c r="BG1137" i="3" s="1"/>
  <c r="Q1137" i="3"/>
  <c r="O1137" i="3"/>
  <c r="R1137" i="3" s="1"/>
  <c r="G1137" i="3"/>
  <c r="AU1137" i="3" s="1"/>
  <c r="E1137" i="3"/>
  <c r="A1137" i="3"/>
  <c r="A1129" i="4" s="1"/>
  <c r="A1136" i="3"/>
  <c r="E1136" i="3"/>
  <c r="F1136" i="3" s="1"/>
  <c r="G1136" i="3"/>
  <c r="AU1136" i="3" s="1"/>
  <c r="O1136" i="3"/>
  <c r="R1136" i="3" s="1"/>
  <c r="P1136" i="3"/>
  <c r="S1136" i="3" s="1"/>
  <c r="Q1136" i="3"/>
  <c r="Y1136" i="3"/>
  <c r="BB1136" i="3" s="1"/>
  <c r="BG1136" i="3" s="1"/>
  <c r="Z1136" i="3"/>
  <c r="AD1136" i="3" s="1"/>
  <c r="AA1136" i="3"/>
  <c r="AC1136" i="3"/>
  <c r="AI1136" i="3"/>
  <c r="BC1136" i="3" s="1"/>
  <c r="BH1136" i="3" s="1"/>
  <c r="AK1136" i="3"/>
  <c r="AP1136" i="3"/>
  <c r="AQ1136" i="3"/>
  <c r="AR1136" i="3"/>
  <c r="AS1136" i="3"/>
  <c r="AV1136" i="3" s="1"/>
  <c r="BK1136" i="3"/>
  <c r="A607" i="6"/>
  <c r="B607" i="6"/>
  <c r="B606" i="6"/>
  <c r="A606" i="6"/>
  <c r="BK1135" i="3"/>
  <c r="AR1135" i="3"/>
  <c r="AQ1135" i="3"/>
  <c r="AP1135" i="3"/>
  <c r="AK1135" i="3"/>
  <c r="AI1135" i="3"/>
  <c r="AL1135" i="3" s="1"/>
  <c r="AA1135" i="3"/>
  <c r="Y1135" i="3"/>
  <c r="BB1135" i="3" s="1"/>
  <c r="BG1135" i="3" s="1"/>
  <c r="Q1135" i="3"/>
  <c r="O1135" i="3"/>
  <c r="R1135" i="3" s="1"/>
  <c r="G1135" i="3"/>
  <c r="AU1135" i="3" s="1"/>
  <c r="E1135" i="3"/>
  <c r="A1135" i="3"/>
  <c r="A1127" i="4" s="1"/>
  <c r="B8" i="7"/>
  <c r="F7" i="7"/>
  <c r="F4" i="7"/>
  <c r="E4" i="7"/>
  <c r="A1134" i="3"/>
  <c r="E1134" i="3"/>
  <c r="AZ1134" i="3" s="1"/>
  <c r="BE1134" i="3" s="1"/>
  <c r="G1134" i="3"/>
  <c r="H1134" i="3"/>
  <c r="O1134" i="3"/>
  <c r="BA1134" i="3" s="1"/>
  <c r="BF1134" i="3" s="1"/>
  <c r="Q1134" i="3"/>
  <c r="R1134" i="3"/>
  <c r="Y1134" i="3"/>
  <c r="BB1134" i="3" s="1"/>
  <c r="BG1134" i="3" s="1"/>
  <c r="AA1134" i="3"/>
  <c r="AB1134" i="3"/>
  <c r="AI1134" i="3"/>
  <c r="BC1134" i="3" s="1"/>
  <c r="BH1134" i="3" s="1"/>
  <c r="AK1134" i="3"/>
  <c r="AU1134" i="3" s="1"/>
  <c r="AP1134" i="3"/>
  <c r="AQ1134" i="3"/>
  <c r="AR1134" i="3"/>
  <c r="BK1134" i="3"/>
  <c r="A605" i="6"/>
  <c r="B605" i="6"/>
  <c r="A1133" i="3"/>
  <c r="E1133" i="3"/>
  <c r="F1133" i="3"/>
  <c r="J1133" i="3" s="1"/>
  <c r="G1133" i="3"/>
  <c r="AU1133" i="3" s="1"/>
  <c r="H1133" i="3"/>
  <c r="I1133" i="3"/>
  <c r="O1133" i="3"/>
  <c r="P1133" i="3" s="1"/>
  <c r="Q1133" i="3"/>
  <c r="R1133" i="3"/>
  <c r="Y1133" i="3"/>
  <c r="BB1133" i="3" s="1"/>
  <c r="BG1133" i="3" s="1"/>
  <c r="AA1133" i="3"/>
  <c r="AI1133" i="3"/>
  <c r="BC1133" i="3" s="1"/>
  <c r="BH1133" i="3" s="1"/>
  <c r="AK1133" i="3"/>
  <c r="AL1133" i="3"/>
  <c r="AP1133" i="3"/>
  <c r="AQ1133" i="3"/>
  <c r="AR1133" i="3"/>
  <c r="BA1133" i="3"/>
  <c r="BF1133" i="3"/>
  <c r="BK1133" i="3"/>
  <c r="A604" i="6"/>
  <c r="B604" i="6"/>
  <c r="A1132" i="3"/>
  <c r="E1132" i="3"/>
  <c r="F1132" i="3" s="1"/>
  <c r="G1132" i="3"/>
  <c r="AU1132" i="3" s="1"/>
  <c r="H1132" i="3"/>
  <c r="O1132" i="3"/>
  <c r="P1132" i="3" s="1"/>
  <c r="Q1132" i="3"/>
  <c r="Y1132" i="3"/>
  <c r="BB1132" i="3" s="1"/>
  <c r="BG1132" i="3" s="1"/>
  <c r="Z1132" i="3"/>
  <c r="AC1132" i="3" s="1"/>
  <c r="AA1132" i="3"/>
  <c r="AI1132" i="3"/>
  <c r="BC1132" i="3" s="1"/>
  <c r="BH1132" i="3" s="1"/>
  <c r="AJ1132" i="3"/>
  <c r="AN1132" i="3" s="1"/>
  <c r="AK1132" i="3"/>
  <c r="AP1132" i="3"/>
  <c r="AQ1132" i="3"/>
  <c r="AR1132" i="3"/>
  <c r="AS1132" i="3"/>
  <c r="AV1132" i="3" s="1"/>
  <c r="BK1132" i="3"/>
  <c r="A603" i="6"/>
  <c r="B603" i="6"/>
  <c r="A1131" i="3"/>
  <c r="A1123" i="4" s="1"/>
  <c r="E1131" i="3"/>
  <c r="H1131" i="3" s="1"/>
  <c r="F1131" i="3"/>
  <c r="I1131" i="3" s="1"/>
  <c r="G1131" i="3"/>
  <c r="AU1131" i="3" s="1"/>
  <c r="O1131" i="3"/>
  <c r="R1131" i="3" s="1"/>
  <c r="P1131" i="3"/>
  <c r="S1131" i="3" s="1"/>
  <c r="Q1131" i="3"/>
  <c r="T1131" i="3"/>
  <c r="Y1131" i="3"/>
  <c r="BB1131" i="3" s="1"/>
  <c r="BG1131" i="3" s="1"/>
  <c r="AA1131" i="3"/>
  <c r="AI1131" i="3"/>
  <c r="BC1131" i="3" s="1"/>
  <c r="BH1131" i="3" s="1"/>
  <c r="AJ1131" i="3"/>
  <c r="AN1131" i="3" s="1"/>
  <c r="AK1131" i="3"/>
  <c r="AL1131" i="3"/>
  <c r="AM1131" i="3"/>
  <c r="AP1131" i="3"/>
  <c r="AQ1131" i="3"/>
  <c r="AR1131" i="3"/>
  <c r="BK1131" i="3"/>
  <c r="A602" i="6"/>
  <c r="B602" i="6"/>
  <c r="A1130" i="3"/>
  <c r="E1130" i="3"/>
  <c r="H1130" i="3" s="1"/>
  <c r="F1130" i="3"/>
  <c r="I1130" i="3" s="1"/>
  <c r="G1130" i="3"/>
  <c r="O1130" i="3"/>
  <c r="P1130" i="3"/>
  <c r="S1130" i="3" s="1"/>
  <c r="Q1130" i="3"/>
  <c r="AU1130" i="3" s="1"/>
  <c r="R1130" i="3"/>
  <c r="Y1130" i="3"/>
  <c r="BB1130" i="3" s="1"/>
  <c r="BG1130" i="3" s="1"/>
  <c r="Z1130" i="3"/>
  <c r="AD1130" i="3" s="1"/>
  <c r="AA1130" i="3"/>
  <c r="AI1130" i="3"/>
  <c r="AJ1130" i="3" s="1"/>
  <c r="AN1130" i="3" s="1"/>
  <c r="AK1130" i="3"/>
  <c r="AP1130" i="3"/>
  <c r="AQ1130" i="3"/>
  <c r="AR1130" i="3"/>
  <c r="BA1130" i="3"/>
  <c r="BF1130" i="3" s="1"/>
  <c r="BC1130" i="3"/>
  <c r="BH1130" i="3" s="1"/>
  <c r="BK1130" i="3"/>
  <c r="A601" i="6"/>
  <c r="B601" i="6"/>
  <c r="A1129" i="3"/>
  <c r="E1129" i="3"/>
  <c r="AZ1129" i="3" s="1"/>
  <c r="BE1129" i="3" s="1"/>
  <c r="F1129" i="3"/>
  <c r="I1129" i="3" s="1"/>
  <c r="G1129" i="3"/>
  <c r="AU1129" i="3" s="1"/>
  <c r="O1129" i="3"/>
  <c r="R1129" i="3" s="1"/>
  <c r="P1129" i="3"/>
  <c r="T1129" i="3" s="1"/>
  <c r="Q1129" i="3"/>
  <c r="S1129" i="3"/>
  <c r="Y1129" i="3"/>
  <c r="AA1129" i="3"/>
  <c r="AI1129" i="3"/>
  <c r="AL1129" i="3" s="1"/>
  <c r="AJ1129" i="3"/>
  <c r="AN1129" i="3" s="1"/>
  <c r="AK1129" i="3"/>
  <c r="AP1129" i="3"/>
  <c r="AQ1129" i="3"/>
  <c r="AR1129" i="3"/>
  <c r="BK1129" i="3"/>
  <c r="A600" i="6"/>
  <c r="B600" i="6"/>
  <c r="A1128" i="3"/>
  <c r="E1128" i="3"/>
  <c r="AZ1128" i="3" s="1"/>
  <c r="BE1128" i="3" s="1"/>
  <c r="F1128" i="3"/>
  <c r="I1128" i="3" s="1"/>
  <c r="G1128" i="3"/>
  <c r="AU1128" i="3" s="1"/>
  <c r="H1128" i="3"/>
  <c r="O1128" i="3"/>
  <c r="R1128" i="3" s="1"/>
  <c r="P1128" i="3"/>
  <c r="S1128" i="3" s="1"/>
  <c r="Q1128" i="3"/>
  <c r="Y1128" i="3"/>
  <c r="BB1128" i="3" s="1"/>
  <c r="BG1128" i="3" s="1"/>
  <c r="Z1128" i="3"/>
  <c r="AC1128" i="3" s="1"/>
  <c r="AA1128" i="3"/>
  <c r="AI1128" i="3"/>
  <c r="BC1128" i="3" s="1"/>
  <c r="BH1128" i="3" s="1"/>
  <c r="AK1128" i="3"/>
  <c r="AL1128" i="3"/>
  <c r="AP1128" i="3"/>
  <c r="AQ1128" i="3"/>
  <c r="AR1128" i="3"/>
  <c r="BA1128" i="3"/>
  <c r="BF1128" i="3" s="1"/>
  <c r="BK1128" i="3"/>
  <c r="A599" i="6"/>
  <c r="B599" i="6"/>
  <c r="A1127" i="3"/>
  <c r="E1127" i="3"/>
  <c r="H1127" i="3" s="1"/>
  <c r="F1127" i="3"/>
  <c r="I1127" i="3" s="1"/>
  <c r="G1127" i="3"/>
  <c r="O1127" i="3"/>
  <c r="P1127" i="3" s="1"/>
  <c r="Q1127" i="3"/>
  <c r="Y1127" i="3"/>
  <c r="Z1127" i="3" s="1"/>
  <c r="AA1127" i="3"/>
  <c r="AI1127" i="3"/>
  <c r="BC1127" i="3" s="1"/>
  <c r="BH1127" i="3" s="1"/>
  <c r="AJ1127" i="3"/>
  <c r="AN1127" i="3" s="1"/>
  <c r="AK1127" i="3"/>
  <c r="AM1127" i="3"/>
  <c r="AP1127" i="3"/>
  <c r="AQ1127" i="3"/>
  <c r="AR1127" i="3"/>
  <c r="AU1127" i="3"/>
  <c r="BB1127" i="3"/>
  <c r="BG1127" i="3"/>
  <c r="BK1127" i="3"/>
  <c r="A598" i="6"/>
  <c r="B598" i="6"/>
  <c r="A1126" i="3"/>
  <c r="E1126" i="3"/>
  <c r="H1126" i="3" s="1"/>
  <c r="G1126" i="3"/>
  <c r="AU1126" i="3" s="1"/>
  <c r="O1126" i="3"/>
  <c r="P1126" i="3" s="1"/>
  <c r="S1126" i="3" s="1"/>
  <c r="Q1126" i="3"/>
  <c r="R1126" i="3"/>
  <c r="Y1126" i="3"/>
  <c r="BB1126" i="3" s="1"/>
  <c r="BG1126" i="3" s="1"/>
  <c r="Z1126" i="3"/>
  <c r="AC1126" i="3" s="1"/>
  <c r="AA1126" i="3"/>
  <c r="AB1126" i="3"/>
  <c r="AI1126" i="3"/>
  <c r="BC1126" i="3" s="1"/>
  <c r="BH1126" i="3" s="1"/>
  <c r="AK1126" i="3"/>
  <c r="AP1126" i="3"/>
  <c r="AQ1126" i="3"/>
  <c r="AR1126" i="3"/>
  <c r="BK1126" i="3"/>
  <c r="A597" i="6"/>
  <c r="B597" i="6"/>
  <c r="A1125" i="3"/>
  <c r="E1125" i="3"/>
  <c r="AZ1125" i="3" s="1"/>
  <c r="BE1125" i="3" s="1"/>
  <c r="G1125" i="3"/>
  <c r="AU1125" i="3" s="1"/>
  <c r="H1125" i="3"/>
  <c r="O1125" i="3"/>
  <c r="P1125" i="3" s="1"/>
  <c r="S1125" i="3" s="1"/>
  <c r="Q1125" i="3"/>
  <c r="Y1125" i="3"/>
  <c r="AB1125" i="3" s="1"/>
  <c r="AA1125" i="3"/>
  <c r="AI1125" i="3"/>
  <c r="BC1125" i="3" s="1"/>
  <c r="BH1125" i="3" s="1"/>
  <c r="AK1125" i="3"/>
  <c r="AP1125" i="3"/>
  <c r="AQ1125" i="3"/>
  <c r="AR1125" i="3"/>
  <c r="BA1125" i="3"/>
  <c r="BF1125" i="3" s="1"/>
  <c r="BB1125" i="3"/>
  <c r="BG1125" i="3"/>
  <c r="BK1125" i="3"/>
  <c r="A596" i="6"/>
  <c r="B596" i="6"/>
  <c r="A1124" i="3"/>
  <c r="E1124" i="3"/>
  <c r="AZ1124" i="3" s="1"/>
  <c r="BE1124" i="3" s="1"/>
  <c r="F1124" i="3"/>
  <c r="I1124" i="3" s="1"/>
  <c r="G1124" i="3"/>
  <c r="AU1124" i="3" s="1"/>
  <c r="H1124" i="3"/>
  <c r="O1124" i="3"/>
  <c r="BA1124" i="3" s="1"/>
  <c r="BF1124" i="3" s="1"/>
  <c r="P1124" i="3"/>
  <c r="S1124" i="3" s="1"/>
  <c r="Q1124" i="3"/>
  <c r="Y1124" i="3"/>
  <c r="BB1124" i="3" s="1"/>
  <c r="BG1124" i="3" s="1"/>
  <c r="AA1124" i="3"/>
  <c r="AI1124" i="3"/>
  <c r="AL1124" i="3" s="1"/>
  <c r="AJ1124" i="3"/>
  <c r="AN1124" i="3" s="1"/>
  <c r="AK1124" i="3"/>
  <c r="AP1124" i="3"/>
  <c r="AQ1124" i="3"/>
  <c r="AR1124" i="3"/>
  <c r="BC1124" i="3"/>
  <c r="BH1124" i="3" s="1"/>
  <c r="BK1124" i="3"/>
  <c r="A595" i="6"/>
  <c r="B595" i="6"/>
  <c r="A1123" i="3"/>
  <c r="A1115" i="4" s="1"/>
  <c r="E1123" i="3"/>
  <c r="F1123" i="3" s="1"/>
  <c r="I1123" i="3" s="1"/>
  <c r="G1123" i="3"/>
  <c r="H1123" i="3"/>
  <c r="O1123" i="3"/>
  <c r="BA1123" i="3" s="1"/>
  <c r="BF1123" i="3" s="1"/>
  <c r="P1123" i="3"/>
  <c r="S1123" i="3" s="1"/>
  <c r="Q1123" i="3"/>
  <c r="R1123" i="3"/>
  <c r="Y1123" i="3"/>
  <c r="BB1123" i="3" s="1"/>
  <c r="BG1123" i="3" s="1"/>
  <c r="Z1123" i="3"/>
  <c r="AC1123" i="3" s="1"/>
  <c r="AA1123" i="3"/>
  <c r="AI1123" i="3"/>
  <c r="AJ1123" i="3"/>
  <c r="AN1123" i="3" s="1"/>
  <c r="AK1123" i="3"/>
  <c r="AP1123" i="3"/>
  <c r="AQ1123" i="3"/>
  <c r="AR1123" i="3"/>
  <c r="AZ1123" i="3"/>
  <c r="BE1123" i="3" s="1"/>
  <c r="BK1123" i="3"/>
  <c r="A594" i="6"/>
  <c r="B594" i="6"/>
  <c r="A1122" i="3"/>
  <c r="A1114" i="4" s="1"/>
  <c r="E1122" i="3"/>
  <c r="F1122" i="3" s="1"/>
  <c r="G1122" i="3"/>
  <c r="AU1122" i="3" s="1"/>
  <c r="O1122" i="3"/>
  <c r="P1122" i="3" s="1"/>
  <c r="S1122" i="3" s="1"/>
  <c r="Q1122" i="3"/>
  <c r="R1122" i="3"/>
  <c r="Y1122" i="3"/>
  <c r="BB1122" i="3" s="1"/>
  <c r="BG1122" i="3" s="1"/>
  <c r="AA1122" i="3"/>
  <c r="AI1122" i="3"/>
  <c r="BC1122" i="3" s="1"/>
  <c r="BH1122" i="3" s="1"/>
  <c r="AK1122" i="3"/>
  <c r="AP1122" i="3"/>
  <c r="AQ1122" i="3"/>
  <c r="AR1122" i="3"/>
  <c r="BK1122" i="3"/>
  <c r="A593" i="6"/>
  <c r="B593" i="6"/>
  <c r="A1121" i="3"/>
  <c r="E1121" i="3"/>
  <c r="F1121" i="3"/>
  <c r="G1121" i="3"/>
  <c r="H1121" i="3"/>
  <c r="I1121" i="3"/>
  <c r="O1121" i="3"/>
  <c r="BA1121" i="3" s="1"/>
  <c r="BF1121" i="3" s="1"/>
  <c r="P1121" i="3"/>
  <c r="S1121" i="3" s="1"/>
  <c r="Q1121" i="3"/>
  <c r="Y1121" i="3"/>
  <c r="AB1121" i="3" s="1"/>
  <c r="Z1121" i="3"/>
  <c r="AC1121" i="3" s="1"/>
  <c r="AA1121" i="3"/>
  <c r="AI1121" i="3"/>
  <c r="BC1121" i="3" s="1"/>
  <c r="BH1121" i="3" s="1"/>
  <c r="AJ1121" i="3"/>
  <c r="AN1121" i="3" s="1"/>
  <c r="AK1121" i="3"/>
  <c r="AP1121" i="3"/>
  <c r="AQ1121" i="3"/>
  <c r="AR1121" i="3"/>
  <c r="AS1121" i="3"/>
  <c r="AV1121" i="3" s="1"/>
  <c r="AU1121" i="3"/>
  <c r="AZ1121" i="3"/>
  <c r="BE1121" i="3" s="1"/>
  <c r="BB1121" i="3"/>
  <c r="BG1121" i="3" s="1"/>
  <c r="BK1121" i="3"/>
  <c r="A592" i="6"/>
  <c r="B592" i="6"/>
  <c r="A1120" i="3"/>
  <c r="E1120" i="3"/>
  <c r="F1120" i="3" s="1"/>
  <c r="G1120" i="3"/>
  <c r="H1120" i="3"/>
  <c r="O1120" i="3"/>
  <c r="P1120" i="3" s="1"/>
  <c r="S1120" i="3" s="1"/>
  <c r="Q1120" i="3"/>
  <c r="Y1120" i="3"/>
  <c r="BB1120" i="3" s="1"/>
  <c r="BG1120" i="3" s="1"/>
  <c r="AA1120" i="3"/>
  <c r="AI1120" i="3"/>
  <c r="BC1120" i="3" s="1"/>
  <c r="BH1120" i="3" s="1"/>
  <c r="AK1120" i="3"/>
  <c r="AP1120" i="3"/>
  <c r="AQ1120" i="3"/>
  <c r="AR1120" i="3"/>
  <c r="AU1120" i="3"/>
  <c r="AZ1120" i="3"/>
  <c r="BE1120" i="3" s="1"/>
  <c r="BK1120" i="3"/>
  <c r="A591" i="6"/>
  <c r="B591" i="6"/>
  <c r="A1112" i="4"/>
  <c r="A1113" i="4"/>
  <c r="A1116" i="4"/>
  <c r="A1117" i="4"/>
  <c r="A1118" i="4"/>
  <c r="A1119" i="4"/>
  <c r="A1120" i="4"/>
  <c r="A1121" i="4"/>
  <c r="A1122" i="4"/>
  <c r="A1124" i="4"/>
  <c r="A1125" i="4"/>
  <c r="A1126" i="4"/>
  <c r="A1128" i="4"/>
  <c r="A1130" i="4"/>
  <c r="A1132" i="4"/>
  <c r="A1133" i="4"/>
  <c r="A1134" i="4"/>
  <c r="A1135" i="4"/>
  <c r="A1136" i="4"/>
  <c r="A1137" i="4"/>
  <c r="A1138" i="4"/>
  <c r="A1140" i="4"/>
  <c r="A1141" i="4"/>
  <c r="A1142" i="4"/>
  <c r="A1143" i="4"/>
  <c r="A1144" i="4"/>
  <c r="A1145" i="4"/>
  <c r="A1147" i="4"/>
  <c r="A1148" i="4"/>
  <c r="A1149" i="4"/>
  <c r="A1111" i="4"/>
  <c r="A1119" i="3"/>
  <c r="E1119" i="3"/>
  <c r="AZ1119" i="3" s="1"/>
  <c r="BE1119" i="3" s="1"/>
  <c r="G1119" i="3"/>
  <c r="H1119" i="3"/>
  <c r="O1119" i="3"/>
  <c r="P1119" i="3" s="1"/>
  <c r="Q1119" i="3"/>
  <c r="Y1119" i="3"/>
  <c r="BB1119" i="3" s="1"/>
  <c r="BG1119" i="3" s="1"/>
  <c r="Z1119" i="3"/>
  <c r="AC1119" i="3" s="1"/>
  <c r="AA1119" i="3"/>
  <c r="AI1119" i="3"/>
  <c r="BC1119" i="3" s="1"/>
  <c r="BH1119" i="3" s="1"/>
  <c r="AK1119" i="3"/>
  <c r="AP1119" i="3"/>
  <c r="AQ1119" i="3"/>
  <c r="AR1119" i="3"/>
  <c r="AU1119" i="3"/>
  <c r="BK1119" i="3"/>
  <c r="A590" i="6"/>
  <c r="B590" i="6"/>
  <c r="A1110" i="4"/>
  <c r="A1118" i="3"/>
  <c r="E1118" i="3"/>
  <c r="F1118" i="3" s="1"/>
  <c r="G1118" i="3"/>
  <c r="H1118" i="3"/>
  <c r="O1118" i="3"/>
  <c r="Q1118" i="3"/>
  <c r="AU1118" i="3" s="1"/>
  <c r="Y1118" i="3"/>
  <c r="BB1118" i="3" s="1"/>
  <c r="BG1118" i="3" s="1"/>
  <c r="AA1118" i="3"/>
  <c r="AI1118" i="3"/>
  <c r="BC1118" i="3" s="1"/>
  <c r="BH1118" i="3" s="1"/>
  <c r="AK1118" i="3"/>
  <c r="AP1118" i="3"/>
  <c r="AQ1118" i="3"/>
  <c r="AR1118" i="3"/>
  <c r="AZ1118" i="3"/>
  <c r="BE1118" i="3" s="1"/>
  <c r="BK1118" i="3"/>
  <c r="A589" i="6"/>
  <c r="B589" i="6"/>
  <c r="A1117" i="3"/>
  <c r="E1117" i="3"/>
  <c r="F1117" i="3" s="1"/>
  <c r="G1117" i="3"/>
  <c r="O1117" i="3"/>
  <c r="R1117" i="3" s="1"/>
  <c r="P1117" i="3"/>
  <c r="S1117" i="3" s="1"/>
  <c r="Q1117" i="3"/>
  <c r="Y1117" i="3"/>
  <c r="BB1117" i="3" s="1"/>
  <c r="BG1117" i="3" s="1"/>
  <c r="Z1117" i="3"/>
  <c r="AD1117" i="3" s="1"/>
  <c r="AA1117" i="3"/>
  <c r="AB1117" i="3"/>
  <c r="AC1117" i="3"/>
  <c r="AI1117" i="3"/>
  <c r="BC1117" i="3" s="1"/>
  <c r="BH1117" i="3" s="1"/>
  <c r="AJ1117" i="3"/>
  <c r="AN1117" i="3" s="1"/>
  <c r="AK1117" i="3"/>
  <c r="AP1117" i="3"/>
  <c r="AQ1117" i="3"/>
  <c r="AR1117" i="3"/>
  <c r="AU1117" i="3"/>
  <c r="BK1117" i="3"/>
  <c r="A588" i="6"/>
  <c r="B588" i="6"/>
  <c r="A1116" i="3"/>
  <c r="E1116" i="3"/>
  <c r="F1116" i="3"/>
  <c r="I1116" i="3" s="1"/>
  <c r="G1116" i="3"/>
  <c r="H1116" i="3"/>
  <c r="O1116" i="3"/>
  <c r="Q1116" i="3"/>
  <c r="Y1116" i="3"/>
  <c r="BB1116" i="3" s="1"/>
  <c r="BG1116" i="3" s="1"/>
  <c r="Z1116" i="3"/>
  <c r="AD1116" i="3" s="1"/>
  <c r="AA1116" i="3"/>
  <c r="AB1116" i="3"/>
  <c r="AC1116" i="3"/>
  <c r="AI1116" i="3"/>
  <c r="BC1116" i="3" s="1"/>
  <c r="BH1116" i="3" s="1"/>
  <c r="AK1116" i="3"/>
  <c r="AP1116" i="3"/>
  <c r="AQ1116" i="3"/>
  <c r="AR1116" i="3"/>
  <c r="AZ1116" i="3"/>
  <c r="BE1116" i="3" s="1"/>
  <c r="BK1116" i="3"/>
  <c r="A587" i="6"/>
  <c r="B587" i="6"/>
  <c r="A1115" i="3"/>
  <c r="E1115" i="3"/>
  <c r="AZ1115" i="3" s="1"/>
  <c r="BE1115" i="3" s="1"/>
  <c r="F1115" i="3"/>
  <c r="J1115" i="3" s="1"/>
  <c r="G1115" i="3"/>
  <c r="AU1115" i="3" s="1"/>
  <c r="H1115" i="3"/>
  <c r="O1115" i="3"/>
  <c r="R1115" i="3" s="1"/>
  <c r="P1115" i="3"/>
  <c r="Q1115" i="3"/>
  <c r="T1115" i="3" s="1"/>
  <c r="S1115" i="3"/>
  <c r="Y1115" i="3"/>
  <c r="BB1115" i="3" s="1"/>
  <c r="BG1115" i="3" s="1"/>
  <c r="AA1115" i="3"/>
  <c r="AI1115" i="3"/>
  <c r="BC1115" i="3" s="1"/>
  <c r="BH1115" i="3" s="1"/>
  <c r="AJ1115" i="3"/>
  <c r="AN1115" i="3" s="1"/>
  <c r="AK1115" i="3"/>
  <c r="AP1115" i="3"/>
  <c r="AQ1115" i="3"/>
  <c r="AR1115" i="3"/>
  <c r="BA1115" i="3"/>
  <c r="BF1115" i="3"/>
  <c r="BK1115" i="3"/>
  <c r="A586" i="6"/>
  <c r="B586" i="6"/>
  <c r="A1114" i="3"/>
  <c r="E1114" i="3"/>
  <c r="AZ1114" i="3" s="1"/>
  <c r="BE1114" i="3" s="1"/>
  <c r="F1114" i="3"/>
  <c r="I1114" i="3" s="1"/>
  <c r="G1114" i="3"/>
  <c r="AU1114" i="3" s="1"/>
  <c r="O1114" i="3"/>
  <c r="BA1114" i="3" s="1"/>
  <c r="BF1114" i="3" s="1"/>
  <c r="P1114" i="3"/>
  <c r="S1114" i="3" s="1"/>
  <c r="Q1114" i="3"/>
  <c r="R1114" i="3"/>
  <c r="Y1114" i="3"/>
  <c r="BB1114" i="3" s="1"/>
  <c r="BG1114" i="3" s="1"/>
  <c r="AA1114" i="3"/>
  <c r="AB1114" i="3"/>
  <c r="AI1114" i="3"/>
  <c r="AL1114" i="3" s="1"/>
  <c r="AJ1114" i="3"/>
  <c r="AN1114" i="3" s="1"/>
  <c r="AK1114" i="3"/>
  <c r="AP1114" i="3"/>
  <c r="AQ1114" i="3"/>
  <c r="AR1114" i="3"/>
  <c r="BK1114" i="3"/>
  <c r="A585" i="6"/>
  <c r="B585" i="6"/>
  <c r="A1113" i="3"/>
  <c r="E1113" i="3"/>
  <c r="AZ1113" i="3" s="1"/>
  <c r="BE1113" i="3" s="1"/>
  <c r="F1113" i="3"/>
  <c r="I1113" i="3" s="1"/>
  <c r="G1113" i="3"/>
  <c r="H1113" i="3"/>
  <c r="O1113" i="3"/>
  <c r="P1113" i="3"/>
  <c r="S1113" i="3" s="1"/>
  <c r="Q1113" i="3"/>
  <c r="R1113" i="3"/>
  <c r="Y1113" i="3"/>
  <c r="Z1113" i="3"/>
  <c r="AC1113" i="3" s="1"/>
  <c r="AA1113" i="3"/>
  <c r="AI1113" i="3"/>
  <c r="BC1113" i="3" s="1"/>
  <c r="BH1113" i="3" s="1"/>
  <c r="AJ1113" i="3"/>
  <c r="AN1113" i="3" s="1"/>
  <c r="AK1113" i="3"/>
  <c r="AP1113" i="3"/>
  <c r="AQ1113" i="3"/>
  <c r="AR1113" i="3"/>
  <c r="AU1113" i="3"/>
  <c r="BA1113" i="3"/>
  <c r="BF1113" i="3" s="1"/>
  <c r="BK1113" i="3"/>
  <c r="A584" i="6"/>
  <c r="B584" i="6"/>
  <c r="A1112" i="3"/>
  <c r="E1112" i="3"/>
  <c r="AZ1112" i="3" s="1"/>
  <c r="BE1112" i="3" s="1"/>
  <c r="F1112" i="3"/>
  <c r="I1112" i="3" s="1"/>
  <c r="G1112" i="3"/>
  <c r="H1112" i="3"/>
  <c r="O1112" i="3"/>
  <c r="P1112" i="3" s="1"/>
  <c r="Q1112" i="3"/>
  <c r="Y1112" i="3"/>
  <c r="Z1112" i="3" s="1"/>
  <c r="AA1112" i="3"/>
  <c r="AI1112" i="3"/>
  <c r="BC1112" i="3" s="1"/>
  <c r="BH1112" i="3" s="1"/>
  <c r="AK1112" i="3"/>
  <c r="AP1112" i="3"/>
  <c r="AQ1112" i="3"/>
  <c r="AR1112" i="3"/>
  <c r="BK1112" i="3"/>
  <c r="A583" i="6"/>
  <c r="B583" i="6"/>
  <c r="A1111" i="3"/>
  <c r="E1111" i="3"/>
  <c r="F1111" i="3"/>
  <c r="J1111" i="3" s="1"/>
  <c r="G1111" i="3"/>
  <c r="H1111" i="3"/>
  <c r="I1111" i="3"/>
  <c r="O1111" i="3"/>
  <c r="P1111" i="3" s="1"/>
  <c r="Q1111" i="3"/>
  <c r="Y1111" i="3"/>
  <c r="BB1111" i="3" s="1"/>
  <c r="BG1111" i="3" s="1"/>
  <c r="Z1111" i="3"/>
  <c r="AD1111" i="3" s="1"/>
  <c r="AA1111" i="3"/>
  <c r="AI1111" i="3"/>
  <c r="BC1111" i="3" s="1"/>
  <c r="BH1111" i="3" s="1"/>
  <c r="AJ1111" i="3"/>
  <c r="AN1111" i="3" s="1"/>
  <c r="AK1111" i="3"/>
  <c r="AL1111" i="3"/>
  <c r="AM1111" i="3"/>
  <c r="AP1111" i="3"/>
  <c r="AQ1111" i="3"/>
  <c r="AR1111" i="3"/>
  <c r="AU1111" i="3"/>
  <c r="AZ1111" i="3"/>
  <c r="BE1111" i="3" s="1"/>
  <c r="BK1111" i="3"/>
  <c r="A582" i="6"/>
  <c r="B582" i="6"/>
  <c r="A1110" i="3"/>
  <c r="E1110" i="3"/>
  <c r="AZ1110" i="3" s="1"/>
  <c r="BE1110" i="3" s="1"/>
  <c r="F1110" i="3"/>
  <c r="I1110" i="3" s="1"/>
  <c r="G1110" i="3"/>
  <c r="H1110" i="3"/>
  <c r="J1110" i="3"/>
  <c r="O1110" i="3"/>
  <c r="P1110" i="3" s="1"/>
  <c r="Q1110" i="3"/>
  <c r="Y1110" i="3"/>
  <c r="Z1110" i="3" s="1"/>
  <c r="AA1110" i="3"/>
  <c r="AI1110" i="3"/>
  <c r="BC1110" i="3" s="1"/>
  <c r="BH1110" i="3" s="1"/>
  <c r="AJ1110" i="3"/>
  <c r="AN1110" i="3" s="1"/>
  <c r="AK1110" i="3"/>
  <c r="AL1110" i="3"/>
  <c r="AP1110" i="3"/>
  <c r="AQ1110" i="3"/>
  <c r="AR1110" i="3"/>
  <c r="AU1110" i="3"/>
  <c r="BK1110" i="3"/>
  <c r="A581" i="6"/>
  <c r="B581" i="6"/>
  <c r="BH1108" i="3"/>
  <c r="BH1109" i="3"/>
  <c r="BH1107" i="3"/>
  <c r="BG1108" i="3"/>
  <c r="BG1109" i="3"/>
  <c r="BG1107" i="3"/>
  <c r="BF1108" i="3"/>
  <c r="BF1109" i="3"/>
  <c r="BF1107" i="3"/>
  <c r="BE1108" i="3"/>
  <c r="BE1109" i="3"/>
  <c r="BE1107" i="3"/>
  <c r="BI1108" i="3"/>
  <c r="BI1109" i="3"/>
  <c r="BI1107" i="3"/>
  <c r="A1109" i="3"/>
  <c r="E1109" i="3"/>
  <c r="F1109" i="3" s="1"/>
  <c r="G1109" i="3"/>
  <c r="O1109" i="3"/>
  <c r="P1109" i="3"/>
  <c r="Q1109" i="3"/>
  <c r="Y1109" i="3"/>
  <c r="BB1109" i="3" s="1"/>
  <c r="Z1109" i="3"/>
  <c r="AA1109" i="3"/>
  <c r="AB1109" i="3"/>
  <c r="AC1109" i="3"/>
  <c r="AD1109" i="3"/>
  <c r="AI1109" i="3"/>
  <c r="BC1109" i="3" s="1"/>
  <c r="AJ1109" i="3"/>
  <c r="AN1109" i="3" s="1"/>
  <c r="AK1109" i="3"/>
  <c r="AL1109" i="3"/>
  <c r="AM1109" i="3"/>
  <c r="AP1109" i="3"/>
  <c r="AQ1109" i="3"/>
  <c r="AR1109" i="3"/>
  <c r="AU1109" i="3"/>
  <c r="AZ1109" i="3"/>
  <c r="BK1109" i="3"/>
  <c r="A580" i="6"/>
  <c r="B580" i="6"/>
  <c r="A1108" i="3"/>
  <c r="E1108" i="3"/>
  <c r="F1108" i="3" s="1"/>
  <c r="G1108" i="3"/>
  <c r="H1108" i="3"/>
  <c r="O1108" i="3"/>
  <c r="BA1108" i="3" s="1"/>
  <c r="P1108" i="3"/>
  <c r="S1108" i="3" s="1"/>
  <c r="Q1108" i="3"/>
  <c r="Y1108" i="3"/>
  <c r="BB1108" i="3" s="1"/>
  <c r="AA1108" i="3"/>
  <c r="AI1108" i="3"/>
  <c r="AJ1108" i="3"/>
  <c r="AM1108" i="3" s="1"/>
  <c r="AK1108" i="3"/>
  <c r="AN1108" i="3" s="1"/>
  <c r="AL1108" i="3"/>
  <c r="AP1108" i="3"/>
  <c r="AQ1108" i="3"/>
  <c r="AR1108" i="3"/>
  <c r="AU1108" i="3"/>
  <c r="AZ1108" i="3"/>
  <c r="BC1108" i="3"/>
  <c r="BK1108" i="3"/>
  <c r="B579" i="6"/>
  <c r="B578" i="6"/>
  <c r="A579" i="6"/>
  <c r="A1107" i="3"/>
  <c r="E1107" i="3"/>
  <c r="F1107" i="3" s="1"/>
  <c r="G1107" i="3"/>
  <c r="AU1107" i="3" s="1"/>
  <c r="O1107" i="3"/>
  <c r="P1107" i="3"/>
  <c r="S1107" i="3" s="1"/>
  <c r="Q1107" i="3"/>
  <c r="R1107" i="3"/>
  <c r="Y1107" i="3"/>
  <c r="BB1107" i="3" s="1"/>
  <c r="AA1107" i="3"/>
  <c r="AI1107" i="3"/>
  <c r="AJ1107" i="3" s="1"/>
  <c r="AK1107" i="3"/>
  <c r="AP1107" i="3"/>
  <c r="AQ1107" i="3"/>
  <c r="AR1107" i="3"/>
  <c r="BK1107" i="3"/>
  <c r="A578" i="6"/>
  <c r="A1106" i="3"/>
  <c r="E1106" i="3"/>
  <c r="F1106" i="3" s="1"/>
  <c r="G1106" i="3"/>
  <c r="O1106" i="3"/>
  <c r="BA1106" i="3" s="1"/>
  <c r="BF1106" i="3" s="1"/>
  <c r="Q1106" i="3"/>
  <c r="Y1106" i="3"/>
  <c r="Z1106" i="3" s="1"/>
  <c r="AA1106" i="3"/>
  <c r="AB1106" i="3"/>
  <c r="AI1106" i="3"/>
  <c r="BC1106" i="3" s="1"/>
  <c r="BH1106" i="3" s="1"/>
  <c r="AK1106" i="3"/>
  <c r="AP1106" i="3"/>
  <c r="AQ1106" i="3"/>
  <c r="AR1106" i="3"/>
  <c r="AU1106" i="3"/>
  <c r="BB1106" i="3"/>
  <c r="BG1106" i="3" s="1"/>
  <c r="BK1106" i="3"/>
  <c r="A577" i="6"/>
  <c r="A1105" i="3"/>
  <c r="E1105" i="3"/>
  <c r="F1105" i="3"/>
  <c r="I1105" i="3" s="1"/>
  <c r="G1105" i="3"/>
  <c r="AU1105" i="3" s="1"/>
  <c r="H1105" i="3"/>
  <c r="O1105" i="3"/>
  <c r="BA1105" i="3" s="1"/>
  <c r="BF1105" i="3" s="1"/>
  <c r="P1105" i="3"/>
  <c r="S1105" i="3" s="1"/>
  <c r="Q1105" i="3"/>
  <c r="T1105" i="3" s="1"/>
  <c r="R1105" i="3"/>
  <c r="Y1105" i="3"/>
  <c r="BB1105" i="3" s="1"/>
  <c r="BG1105" i="3" s="1"/>
  <c r="AA1105" i="3"/>
  <c r="AI1105" i="3"/>
  <c r="BC1105" i="3" s="1"/>
  <c r="BH1105" i="3" s="1"/>
  <c r="AK1105" i="3"/>
  <c r="AP1105" i="3"/>
  <c r="AQ1105" i="3"/>
  <c r="AR1105" i="3"/>
  <c r="AZ1105" i="3"/>
  <c r="BE1105" i="3" s="1"/>
  <c r="BJ1105" i="3"/>
  <c r="BK1105" i="3"/>
  <c r="A576" i="6"/>
  <c r="B576" i="6"/>
  <c r="A1104" i="3"/>
  <c r="E1104" i="3"/>
  <c r="H1104" i="3" s="1"/>
  <c r="F1104" i="3"/>
  <c r="I1104" i="3" s="1"/>
  <c r="G1104" i="3"/>
  <c r="O1104" i="3"/>
  <c r="P1104" i="3"/>
  <c r="Q1104" i="3"/>
  <c r="AU1104" i="3" s="1"/>
  <c r="S1104" i="3"/>
  <c r="T1104" i="3"/>
  <c r="Y1104" i="3"/>
  <c r="BB1104" i="3" s="1"/>
  <c r="BG1104" i="3" s="1"/>
  <c r="Z1104" i="3"/>
  <c r="AC1104" i="3" s="1"/>
  <c r="AA1104" i="3"/>
  <c r="AI1104" i="3"/>
  <c r="BC1104" i="3" s="1"/>
  <c r="BH1104" i="3" s="1"/>
  <c r="AK1104" i="3"/>
  <c r="AL1104" i="3"/>
  <c r="AP1104" i="3"/>
  <c r="AQ1104" i="3"/>
  <c r="AR1104" i="3"/>
  <c r="BA1104" i="3"/>
  <c r="BF1104" i="3"/>
  <c r="BJ1104" i="3"/>
  <c r="BK1104" i="3"/>
  <c r="A575" i="6"/>
  <c r="B575" i="6"/>
  <c r="A1103" i="3"/>
  <c r="E1103" i="3"/>
  <c r="F1103" i="3" s="1"/>
  <c r="G1103" i="3"/>
  <c r="O1103" i="3"/>
  <c r="R1103" i="3" s="1"/>
  <c r="P1103" i="3"/>
  <c r="S1103" i="3" s="1"/>
  <c r="Q1103" i="3"/>
  <c r="AU1103" i="3" s="1"/>
  <c r="Y1103" i="3"/>
  <c r="BB1103" i="3" s="1"/>
  <c r="BG1103" i="3" s="1"/>
  <c r="AA1103" i="3"/>
  <c r="AB1103" i="3"/>
  <c r="AI1103" i="3"/>
  <c r="BC1103" i="3" s="1"/>
  <c r="BH1103" i="3" s="1"/>
  <c r="AK1103" i="3"/>
  <c r="AP1103" i="3"/>
  <c r="AQ1103" i="3"/>
  <c r="AR1103" i="3"/>
  <c r="BJ1103" i="3"/>
  <c r="BK1103" i="3"/>
  <c r="A574" i="6"/>
  <c r="B574" i="6"/>
  <c r="A1102" i="3"/>
  <c r="E1102" i="3"/>
  <c r="F1102" i="3" s="1"/>
  <c r="G1102" i="3"/>
  <c r="H1102" i="3"/>
  <c r="O1102" i="3"/>
  <c r="R1102" i="3" s="1"/>
  <c r="P1102" i="3"/>
  <c r="Q1102" i="3"/>
  <c r="Y1102" i="3"/>
  <c r="BB1102" i="3" s="1"/>
  <c r="BG1102" i="3" s="1"/>
  <c r="Z1102" i="3"/>
  <c r="AC1102" i="3" s="1"/>
  <c r="AA1102" i="3"/>
  <c r="AD1102" i="3" s="1"/>
  <c r="AI1102" i="3"/>
  <c r="BC1102" i="3" s="1"/>
  <c r="BH1102" i="3" s="1"/>
  <c r="AJ1102" i="3"/>
  <c r="AN1102" i="3" s="1"/>
  <c r="AK1102" i="3"/>
  <c r="AP1102" i="3"/>
  <c r="AQ1102" i="3"/>
  <c r="AR1102" i="3"/>
  <c r="AU1102" i="3"/>
  <c r="BA1102" i="3"/>
  <c r="BF1102" i="3" s="1"/>
  <c r="BJ1102" i="3"/>
  <c r="BK1102" i="3"/>
  <c r="A573" i="6"/>
  <c r="B573" i="6"/>
  <c r="A1101" i="3"/>
  <c r="E1101" i="3"/>
  <c r="AZ1101" i="3" s="1"/>
  <c r="BE1101" i="3" s="1"/>
  <c r="G1101" i="3"/>
  <c r="O1101" i="3"/>
  <c r="P1101" i="3" s="1"/>
  <c r="Q1101" i="3"/>
  <c r="Y1101" i="3"/>
  <c r="AB1101" i="3" s="1"/>
  <c r="Z1101" i="3"/>
  <c r="AC1101" i="3" s="1"/>
  <c r="AA1101" i="3"/>
  <c r="AD1101" i="3"/>
  <c r="AI1101" i="3"/>
  <c r="BC1101" i="3" s="1"/>
  <c r="BH1101" i="3" s="1"/>
  <c r="AK1101" i="3"/>
  <c r="AP1101" i="3"/>
  <c r="AQ1101" i="3"/>
  <c r="AR1101" i="3"/>
  <c r="AU1101" i="3"/>
  <c r="BA1101" i="3"/>
  <c r="BF1101" i="3" s="1"/>
  <c r="BB1101" i="3"/>
  <c r="BG1101" i="3" s="1"/>
  <c r="BJ1101" i="3"/>
  <c r="BK1101" i="3"/>
  <c r="A572" i="6"/>
  <c r="B572" i="6"/>
  <c r="A1100" i="3"/>
  <c r="E1100" i="3"/>
  <c r="AZ1100" i="3" s="1"/>
  <c r="BE1100" i="3" s="1"/>
  <c r="F1100" i="3"/>
  <c r="G1100" i="3"/>
  <c r="H1100" i="3"/>
  <c r="I1100" i="3"/>
  <c r="J1100" i="3"/>
  <c r="O1100" i="3"/>
  <c r="Q1100" i="3"/>
  <c r="Y1100" i="3"/>
  <c r="AB1100" i="3" s="1"/>
  <c r="Z1100" i="3"/>
  <c r="AC1100" i="3" s="1"/>
  <c r="AA1100" i="3"/>
  <c r="AI1100" i="3"/>
  <c r="BC1100" i="3" s="1"/>
  <c r="BH1100" i="3" s="1"/>
  <c r="AJ1100" i="3"/>
  <c r="AM1100" i="3" s="1"/>
  <c r="AK1100" i="3"/>
  <c r="AU1100" i="3" s="1"/>
  <c r="AP1100" i="3"/>
  <c r="AQ1100" i="3"/>
  <c r="AR1100" i="3"/>
  <c r="BB1100" i="3"/>
  <c r="BG1100" i="3" s="1"/>
  <c r="BJ1100" i="3"/>
  <c r="BK1100" i="3"/>
  <c r="A571" i="6"/>
  <c r="B571" i="6"/>
  <c r="A1099" i="3"/>
  <c r="E1099" i="3"/>
  <c r="H1099" i="3" s="1"/>
  <c r="G1099" i="3"/>
  <c r="O1099" i="3"/>
  <c r="P1099" i="3"/>
  <c r="Q1099" i="3"/>
  <c r="T1099" i="3"/>
  <c r="Y1099" i="3"/>
  <c r="BB1099" i="3" s="1"/>
  <c r="BG1099" i="3" s="1"/>
  <c r="Z1099" i="3"/>
  <c r="AA1099" i="3"/>
  <c r="AU1099" i="3" s="1"/>
  <c r="AB1099" i="3"/>
  <c r="AC1099" i="3"/>
  <c r="AD1099" i="3"/>
  <c r="AI1099" i="3"/>
  <c r="BC1099" i="3" s="1"/>
  <c r="BH1099" i="3" s="1"/>
  <c r="AK1099" i="3"/>
  <c r="AP1099" i="3"/>
  <c r="AQ1099" i="3"/>
  <c r="AR1099" i="3"/>
  <c r="BJ1099" i="3"/>
  <c r="BK1099" i="3"/>
  <c r="A570" i="6"/>
  <c r="B570" i="6"/>
  <c r="A1098" i="3"/>
  <c r="E1098" i="3"/>
  <c r="F1098" i="3" s="1"/>
  <c r="I1098" i="3" s="1"/>
  <c r="G1098" i="3"/>
  <c r="O1098" i="3"/>
  <c r="P1098" i="3"/>
  <c r="Q1098" i="3"/>
  <c r="AU1098" i="3" s="1"/>
  <c r="R1098" i="3"/>
  <c r="S1098" i="3"/>
  <c r="T1098" i="3"/>
  <c r="Y1098" i="3"/>
  <c r="AA1098" i="3"/>
  <c r="AB1098" i="3"/>
  <c r="AI1098" i="3"/>
  <c r="BC1098" i="3" s="1"/>
  <c r="BH1098" i="3" s="1"/>
  <c r="AK1098" i="3"/>
  <c r="AP1098" i="3"/>
  <c r="AQ1098" i="3"/>
  <c r="AR1098" i="3"/>
  <c r="AZ1098" i="3"/>
  <c r="BE1098" i="3" s="1"/>
  <c r="BA1098" i="3"/>
  <c r="BF1098" i="3" s="1"/>
  <c r="BJ1098" i="3"/>
  <c r="BK1098" i="3"/>
  <c r="A569" i="6"/>
  <c r="B569" i="6"/>
  <c r="A1097" i="3"/>
  <c r="E1097" i="3"/>
  <c r="AZ1097" i="3" s="1"/>
  <c r="BE1097" i="3" s="1"/>
  <c r="F1097" i="3"/>
  <c r="I1097" i="3" s="1"/>
  <c r="G1097" i="3"/>
  <c r="J1097" i="3"/>
  <c r="O1097" i="3"/>
  <c r="P1097" i="3"/>
  <c r="Q1097" i="3"/>
  <c r="AU1097" i="3" s="1"/>
  <c r="S1097" i="3"/>
  <c r="T1097" i="3"/>
  <c r="Y1097" i="3"/>
  <c r="BB1097" i="3" s="1"/>
  <c r="BG1097" i="3" s="1"/>
  <c r="AA1097" i="3"/>
  <c r="AB1097" i="3"/>
  <c r="AI1097" i="3"/>
  <c r="BC1097" i="3" s="1"/>
  <c r="BH1097" i="3" s="1"/>
  <c r="AJ1097" i="3"/>
  <c r="AN1097" i="3" s="1"/>
  <c r="AK1097" i="3"/>
  <c r="AL1097" i="3"/>
  <c r="AP1097" i="3"/>
  <c r="AQ1097" i="3"/>
  <c r="AR1097" i="3"/>
  <c r="BJ1097" i="3"/>
  <c r="BK1097" i="3"/>
  <c r="A568" i="6"/>
  <c r="B568" i="6"/>
  <c r="A1096" i="3"/>
  <c r="E1096" i="3"/>
  <c r="H1096" i="3" s="1"/>
  <c r="F1096" i="3"/>
  <c r="I1096" i="3" s="1"/>
  <c r="G1096" i="3"/>
  <c r="O1096" i="3"/>
  <c r="AS1096" i="3" s="1"/>
  <c r="Q1096" i="3"/>
  <c r="AU1096" i="3" s="1"/>
  <c r="Y1096" i="3"/>
  <c r="BB1096" i="3" s="1"/>
  <c r="BG1096" i="3" s="1"/>
  <c r="AA1096" i="3"/>
  <c r="AI1096" i="3"/>
  <c r="BC1096" i="3" s="1"/>
  <c r="BH1096" i="3" s="1"/>
  <c r="AJ1096" i="3"/>
  <c r="AN1096" i="3" s="1"/>
  <c r="AK1096" i="3"/>
  <c r="AL1096" i="3"/>
  <c r="AM1096" i="3"/>
  <c r="AP1096" i="3"/>
  <c r="AQ1096" i="3"/>
  <c r="AR1096" i="3"/>
  <c r="AZ1096" i="3"/>
  <c r="BE1096" i="3" s="1"/>
  <c r="BA1096" i="3"/>
  <c r="BF1096" i="3" s="1"/>
  <c r="BJ1096" i="3"/>
  <c r="BK1096" i="3"/>
  <c r="A567" i="6"/>
  <c r="B567" i="6"/>
  <c r="A1095" i="3"/>
  <c r="E1095" i="3"/>
  <c r="H1095" i="3" s="1"/>
  <c r="F1095" i="3"/>
  <c r="I1095" i="3" s="1"/>
  <c r="G1095" i="3"/>
  <c r="O1095" i="3"/>
  <c r="P1095" i="3"/>
  <c r="Q1095" i="3"/>
  <c r="AU1095" i="3" s="1"/>
  <c r="R1095" i="3"/>
  <c r="S1095" i="3"/>
  <c r="T1095" i="3"/>
  <c r="Y1095" i="3"/>
  <c r="BB1095" i="3" s="1"/>
  <c r="BG1095" i="3" s="1"/>
  <c r="Z1095" i="3"/>
  <c r="AA1095" i="3"/>
  <c r="AB1095" i="3"/>
  <c r="AC1095" i="3"/>
  <c r="AD1095" i="3"/>
  <c r="AI1095" i="3"/>
  <c r="BC1095" i="3" s="1"/>
  <c r="BH1095" i="3" s="1"/>
  <c r="AK1095" i="3"/>
  <c r="AL1095" i="3"/>
  <c r="AP1095" i="3"/>
  <c r="AQ1095" i="3"/>
  <c r="AR1095" i="3"/>
  <c r="BA1095" i="3"/>
  <c r="BF1095" i="3"/>
  <c r="BJ1095" i="3"/>
  <c r="BK1095" i="3"/>
  <c r="A566" i="6"/>
  <c r="B566" i="6"/>
  <c r="A565" i="6"/>
  <c r="B565" i="6"/>
  <c r="A1094" i="3"/>
  <c r="E1094" i="3"/>
  <c r="H1094" i="3" s="1"/>
  <c r="F1094" i="3"/>
  <c r="I1094" i="3" s="1"/>
  <c r="G1094" i="3"/>
  <c r="O1094" i="3"/>
  <c r="P1094" i="3"/>
  <c r="S1094" i="3" s="1"/>
  <c r="Q1094" i="3"/>
  <c r="AU1094" i="3" s="1"/>
  <c r="Y1094" i="3"/>
  <c r="AB1094" i="3" s="1"/>
  <c r="Z1094" i="3"/>
  <c r="AA1094" i="3"/>
  <c r="AC1094" i="3"/>
  <c r="AD1094" i="3"/>
  <c r="AI1094" i="3"/>
  <c r="AJ1094" i="3" s="1"/>
  <c r="AK1094" i="3"/>
  <c r="AL1094" i="3"/>
  <c r="AP1094" i="3"/>
  <c r="AQ1094" i="3"/>
  <c r="AR1094" i="3"/>
  <c r="BA1094" i="3"/>
  <c r="BB1094" i="3"/>
  <c r="BC1094" i="3"/>
  <c r="BF1094" i="3"/>
  <c r="BG1094" i="3"/>
  <c r="BH1094" i="3"/>
  <c r="BJ1094" i="3"/>
  <c r="BK1094" i="3"/>
  <c r="A1093" i="3"/>
  <c r="E1093" i="3"/>
  <c r="F1093" i="3"/>
  <c r="I1093" i="3" s="1"/>
  <c r="G1093" i="3"/>
  <c r="H1093" i="3"/>
  <c r="O1093" i="3"/>
  <c r="BA1093" i="3" s="1"/>
  <c r="BF1093" i="3" s="1"/>
  <c r="P1093" i="3"/>
  <c r="Q1093" i="3"/>
  <c r="R1093" i="3"/>
  <c r="S1093" i="3"/>
  <c r="T1093" i="3"/>
  <c r="Y1093" i="3"/>
  <c r="AB1093" i="3" s="1"/>
  <c r="AA1093" i="3"/>
  <c r="AU1093" i="3" s="1"/>
  <c r="AI1093" i="3"/>
  <c r="AJ1093" i="3"/>
  <c r="AK1093" i="3"/>
  <c r="AL1093" i="3"/>
  <c r="AM1093" i="3"/>
  <c r="AN1093" i="3"/>
  <c r="AP1093" i="3"/>
  <c r="AQ1093" i="3"/>
  <c r="AR1093" i="3"/>
  <c r="AZ1093" i="3"/>
  <c r="BC1093" i="3"/>
  <c r="BE1093" i="3"/>
  <c r="BH1093" i="3"/>
  <c r="BJ1093" i="3"/>
  <c r="BK1093" i="3"/>
  <c r="A564" i="6"/>
  <c r="B564" i="6"/>
  <c r="A1092" i="3"/>
  <c r="E1092" i="3"/>
  <c r="F1092" i="3"/>
  <c r="I1092" i="3" s="1"/>
  <c r="G1092" i="3"/>
  <c r="H1092" i="3"/>
  <c r="J1092" i="3"/>
  <c r="O1092" i="3"/>
  <c r="BA1092" i="3" s="1"/>
  <c r="BF1092" i="3" s="1"/>
  <c r="Q1092" i="3"/>
  <c r="Y1092" i="3"/>
  <c r="AB1092" i="3" s="1"/>
  <c r="Z1092" i="3"/>
  <c r="AC1092" i="3" s="1"/>
  <c r="AA1092" i="3"/>
  <c r="AU1092" i="3" s="1"/>
  <c r="AI1092" i="3"/>
  <c r="AJ1092" i="3"/>
  <c r="AK1092" i="3"/>
  <c r="AL1092" i="3"/>
  <c r="AM1092" i="3"/>
  <c r="AN1092" i="3"/>
  <c r="AP1092" i="3"/>
  <c r="AQ1092" i="3"/>
  <c r="AR1092" i="3"/>
  <c r="AZ1092" i="3"/>
  <c r="BC1092" i="3"/>
  <c r="BE1092" i="3"/>
  <c r="BH1092" i="3"/>
  <c r="BJ1092" i="3"/>
  <c r="BK1092" i="3"/>
  <c r="A563" i="6"/>
  <c r="B563" i="6"/>
  <c r="A1091" i="3"/>
  <c r="E1091" i="3"/>
  <c r="F1091" i="3"/>
  <c r="G1091" i="3"/>
  <c r="H1091" i="3"/>
  <c r="I1091" i="3"/>
  <c r="J1091" i="3"/>
  <c r="O1091" i="3"/>
  <c r="BA1091" i="3" s="1"/>
  <c r="BF1091" i="3" s="1"/>
  <c r="Q1091" i="3"/>
  <c r="Y1091" i="3"/>
  <c r="AB1091" i="3" s="1"/>
  <c r="Z1091" i="3"/>
  <c r="AC1091" i="3" s="1"/>
  <c r="AA1091" i="3"/>
  <c r="AU1091" i="3" s="1"/>
  <c r="AI1091" i="3"/>
  <c r="BC1091" i="3" s="1"/>
  <c r="BH1091" i="3" s="1"/>
  <c r="AJ1091" i="3"/>
  <c r="AM1091" i="3" s="1"/>
  <c r="AK1091" i="3"/>
  <c r="AL1091" i="3"/>
  <c r="AP1091" i="3"/>
  <c r="AQ1091" i="3"/>
  <c r="AR1091" i="3"/>
  <c r="AZ1091" i="3"/>
  <c r="BE1091" i="3" s="1"/>
  <c r="BJ1091" i="3"/>
  <c r="BK1091" i="3"/>
  <c r="A562" i="6"/>
  <c r="B562" i="6"/>
  <c r="A1090" i="3"/>
  <c r="E1090" i="3"/>
  <c r="F1090" i="3"/>
  <c r="G1090" i="3"/>
  <c r="H1090" i="3"/>
  <c r="I1090" i="3"/>
  <c r="J1090" i="3"/>
  <c r="O1090" i="3"/>
  <c r="BA1090" i="3" s="1"/>
  <c r="BF1090" i="3" s="1"/>
  <c r="Q1090" i="3"/>
  <c r="R1090" i="3"/>
  <c r="Y1090" i="3"/>
  <c r="AB1090" i="3" s="1"/>
  <c r="Z1090" i="3"/>
  <c r="AC1090" i="3" s="1"/>
  <c r="AA1090" i="3"/>
  <c r="AU1090" i="3" s="1"/>
  <c r="AI1090" i="3"/>
  <c r="AL1090" i="3" s="1"/>
  <c r="AJ1090" i="3"/>
  <c r="AM1090" i="3" s="1"/>
  <c r="AK1090" i="3"/>
  <c r="AP1090" i="3"/>
  <c r="AQ1090" i="3"/>
  <c r="AR1090" i="3"/>
  <c r="AZ1090" i="3"/>
  <c r="BE1090" i="3"/>
  <c r="BJ1090" i="3"/>
  <c r="BK1090" i="3"/>
  <c r="A561" i="6"/>
  <c r="B561" i="6"/>
  <c r="A1089" i="3"/>
  <c r="E1089" i="3"/>
  <c r="F1089" i="3"/>
  <c r="I1089" i="3" s="1"/>
  <c r="G1089" i="3"/>
  <c r="H1089" i="3"/>
  <c r="J1089" i="3"/>
  <c r="O1089" i="3"/>
  <c r="BA1089" i="3" s="1"/>
  <c r="BF1089" i="3" s="1"/>
  <c r="Q1089" i="3"/>
  <c r="Y1089" i="3"/>
  <c r="AB1089" i="3" s="1"/>
  <c r="AA1089" i="3"/>
  <c r="AU1089" i="3" s="1"/>
  <c r="AI1089" i="3"/>
  <c r="BC1089" i="3" s="1"/>
  <c r="BH1089" i="3" s="1"/>
  <c r="AJ1089" i="3"/>
  <c r="AM1089" i="3" s="1"/>
  <c r="AK1089" i="3"/>
  <c r="AL1089" i="3"/>
  <c r="AN1089" i="3"/>
  <c r="AP1089" i="3"/>
  <c r="AQ1089" i="3"/>
  <c r="AR1089" i="3"/>
  <c r="AZ1089" i="3"/>
  <c r="BE1089" i="3"/>
  <c r="BJ1089" i="3"/>
  <c r="BK1089" i="3"/>
  <c r="A560" i="6"/>
  <c r="B560" i="6"/>
  <c r="A1088" i="3"/>
  <c r="E1088" i="3"/>
  <c r="F1088" i="3" s="1"/>
  <c r="G1088" i="3"/>
  <c r="H1088" i="3"/>
  <c r="O1088" i="3"/>
  <c r="BA1088" i="3" s="1"/>
  <c r="BF1088" i="3" s="1"/>
  <c r="Q1088" i="3"/>
  <c r="R1088" i="3"/>
  <c r="Y1088" i="3"/>
  <c r="AB1088" i="3" s="1"/>
  <c r="Z1088" i="3"/>
  <c r="AC1088" i="3" s="1"/>
  <c r="AA1088" i="3"/>
  <c r="AI1088" i="3"/>
  <c r="AJ1088" i="3" s="1"/>
  <c r="AK1088" i="3"/>
  <c r="AP1088" i="3"/>
  <c r="AQ1088" i="3"/>
  <c r="AR1088" i="3"/>
  <c r="AU1088" i="3"/>
  <c r="AZ1088" i="3"/>
  <c r="BE1088" i="3"/>
  <c r="BJ1088" i="3"/>
  <c r="BK1088" i="3"/>
  <c r="A559" i="6"/>
  <c r="B559" i="6"/>
  <c r="A1087" i="3"/>
  <c r="E1087" i="3"/>
  <c r="F1087" i="3"/>
  <c r="G1087" i="3"/>
  <c r="H1087" i="3"/>
  <c r="I1087" i="3"/>
  <c r="J1087" i="3"/>
  <c r="O1087" i="3"/>
  <c r="BA1087" i="3" s="1"/>
  <c r="BF1087" i="3" s="1"/>
  <c r="Q1087" i="3"/>
  <c r="Y1087" i="3"/>
  <c r="AB1087" i="3" s="1"/>
  <c r="AA1087" i="3"/>
  <c r="AU1087" i="3" s="1"/>
  <c r="AI1087" i="3"/>
  <c r="BC1087" i="3" s="1"/>
  <c r="BH1087" i="3" s="1"/>
  <c r="AK1087" i="3"/>
  <c r="AP1087" i="3"/>
  <c r="AQ1087" i="3"/>
  <c r="AR1087" i="3"/>
  <c r="AZ1087" i="3"/>
  <c r="BE1087" i="3"/>
  <c r="BJ1087" i="3"/>
  <c r="BK1087" i="3"/>
  <c r="A558" i="6"/>
  <c r="B558" i="6"/>
  <c r="A1086" i="3"/>
  <c r="E1086" i="3"/>
  <c r="H1086" i="3" s="1"/>
  <c r="F1086" i="3"/>
  <c r="I1086" i="3" s="1"/>
  <c r="G1086" i="3"/>
  <c r="O1086" i="3"/>
  <c r="BA1086" i="3" s="1"/>
  <c r="BF1086" i="3" s="1"/>
  <c r="P1086" i="3"/>
  <c r="S1086" i="3" s="1"/>
  <c r="Q1086" i="3"/>
  <c r="Y1086" i="3"/>
  <c r="AB1086" i="3" s="1"/>
  <c r="Z1086" i="3"/>
  <c r="AC1086" i="3" s="1"/>
  <c r="AA1086" i="3"/>
  <c r="AU1086" i="3" s="1"/>
  <c r="AI1086" i="3"/>
  <c r="BC1086" i="3" s="1"/>
  <c r="BH1086" i="3" s="1"/>
  <c r="AJ1086" i="3"/>
  <c r="AK1086" i="3"/>
  <c r="AL1086" i="3"/>
  <c r="AM1086" i="3"/>
  <c r="AN1086" i="3"/>
  <c r="AP1086" i="3"/>
  <c r="AQ1086" i="3"/>
  <c r="AR1086" i="3"/>
  <c r="BJ1086" i="3"/>
  <c r="BK1086" i="3"/>
  <c r="A557" i="6"/>
  <c r="B557" i="6"/>
  <c r="A1085" i="3"/>
  <c r="E1085" i="3"/>
  <c r="F1085" i="3"/>
  <c r="I1085" i="3" s="1"/>
  <c r="G1085" i="3"/>
  <c r="H1085" i="3"/>
  <c r="O1085" i="3"/>
  <c r="BA1085" i="3" s="1"/>
  <c r="BF1085" i="3" s="1"/>
  <c r="Q1085" i="3"/>
  <c r="Y1085" i="3"/>
  <c r="AB1085" i="3" s="1"/>
  <c r="Z1085" i="3"/>
  <c r="AC1085" i="3" s="1"/>
  <c r="AA1085" i="3"/>
  <c r="AU1085" i="3" s="1"/>
  <c r="AI1085" i="3"/>
  <c r="AJ1085" i="3" s="1"/>
  <c r="AK1085" i="3"/>
  <c r="AP1085" i="3"/>
  <c r="AQ1085" i="3"/>
  <c r="AR1085" i="3"/>
  <c r="AZ1085" i="3"/>
  <c r="BE1085" i="3"/>
  <c r="BJ1085" i="3"/>
  <c r="BK1085" i="3"/>
  <c r="A556" i="6"/>
  <c r="B556" i="6"/>
  <c r="A1084" i="3"/>
  <c r="E1084" i="3"/>
  <c r="F1084" i="3" s="1"/>
  <c r="G1084" i="3"/>
  <c r="O1084" i="3"/>
  <c r="BA1084" i="3" s="1"/>
  <c r="BF1084" i="3" s="1"/>
  <c r="Q1084" i="3"/>
  <c r="Y1084" i="3"/>
  <c r="AB1084" i="3" s="1"/>
  <c r="Z1084" i="3"/>
  <c r="AC1084" i="3" s="1"/>
  <c r="AA1084" i="3"/>
  <c r="AU1084" i="3" s="1"/>
  <c r="AI1084" i="3"/>
  <c r="AJ1084" i="3" s="1"/>
  <c r="AK1084" i="3"/>
  <c r="AL1084" i="3"/>
  <c r="AP1084" i="3"/>
  <c r="AQ1084" i="3"/>
  <c r="AR1084" i="3"/>
  <c r="BC1084" i="3"/>
  <c r="BH1084" i="3"/>
  <c r="BJ1084" i="3"/>
  <c r="BK1084" i="3"/>
  <c r="A555" i="6"/>
  <c r="B555" i="6"/>
  <c r="A1083" i="3"/>
  <c r="E1083" i="3"/>
  <c r="H1083" i="3" s="1"/>
  <c r="F1083" i="3"/>
  <c r="I1083" i="3" s="1"/>
  <c r="G1083" i="3"/>
  <c r="J1083" i="3"/>
  <c r="O1083" i="3"/>
  <c r="BA1083" i="3" s="1"/>
  <c r="BF1083" i="3" s="1"/>
  <c r="P1083" i="3"/>
  <c r="S1083" i="3" s="1"/>
  <c r="Q1083" i="3"/>
  <c r="T1083" i="3"/>
  <c r="Y1083" i="3"/>
  <c r="AB1083" i="3" s="1"/>
  <c r="Z1083" i="3"/>
  <c r="AC1083" i="3" s="1"/>
  <c r="AA1083" i="3"/>
  <c r="AU1083" i="3" s="1"/>
  <c r="AI1083" i="3"/>
  <c r="AJ1083" i="3" s="1"/>
  <c r="AK1083" i="3"/>
  <c r="AP1083" i="3"/>
  <c r="AQ1083" i="3"/>
  <c r="AR1083" i="3"/>
  <c r="AZ1083" i="3"/>
  <c r="BE1083" i="3"/>
  <c r="BJ1083" i="3"/>
  <c r="BK1083" i="3"/>
  <c r="A554" i="6"/>
  <c r="B554" i="6"/>
  <c r="A1082" i="3"/>
  <c r="E1082" i="3"/>
  <c r="F1082" i="3" s="1"/>
  <c r="G1082" i="3"/>
  <c r="O1082" i="3"/>
  <c r="BA1082" i="3" s="1"/>
  <c r="BF1082" i="3" s="1"/>
  <c r="Q1082" i="3"/>
  <c r="Y1082" i="3"/>
  <c r="AB1082" i="3" s="1"/>
  <c r="Z1082" i="3"/>
  <c r="AC1082" i="3" s="1"/>
  <c r="AA1082" i="3"/>
  <c r="AU1082" i="3" s="1"/>
  <c r="AI1082" i="3"/>
  <c r="AS1082" i="3" s="1"/>
  <c r="BD1082" i="3" s="1"/>
  <c r="BI1082" i="3" s="1"/>
  <c r="AJ1082" i="3"/>
  <c r="AM1082" i="3" s="1"/>
  <c r="AK1082" i="3"/>
  <c r="AP1082" i="3"/>
  <c r="AQ1082" i="3"/>
  <c r="AR1082" i="3"/>
  <c r="AZ1082" i="3"/>
  <c r="BE1082" i="3"/>
  <c r="BJ1082" i="3"/>
  <c r="BK1082" i="3"/>
  <c r="A553" i="6"/>
  <c r="B553" i="6"/>
  <c r="A1081" i="3"/>
  <c r="E1081" i="3"/>
  <c r="F1081" i="3"/>
  <c r="I1081" i="3" s="1"/>
  <c r="G1081" i="3"/>
  <c r="H1081" i="3"/>
  <c r="O1081" i="3"/>
  <c r="BA1081" i="3" s="1"/>
  <c r="BF1081" i="3" s="1"/>
  <c r="P1081" i="3"/>
  <c r="S1081" i="3" s="1"/>
  <c r="Q1081" i="3"/>
  <c r="R1081" i="3"/>
  <c r="Y1081" i="3"/>
  <c r="AB1081" i="3" s="1"/>
  <c r="Z1081" i="3"/>
  <c r="AC1081" i="3" s="1"/>
  <c r="AA1081" i="3"/>
  <c r="AU1081" i="3" s="1"/>
  <c r="AI1081" i="3"/>
  <c r="BC1081" i="3" s="1"/>
  <c r="BH1081" i="3" s="1"/>
  <c r="AJ1081" i="3"/>
  <c r="AM1081" i="3" s="1"/>
  <c r="AK1081" i="3"/>
  <c r="AL1081" i="3"/>
  <c r="AP1081" i="3"/>
  <c r="AQ1081" i="3"/>
  <c r="AR1081" i="3"/>
  <c r="AZ1081" i="3"/>
  <c r="BE1081" i="3"/>
  <c r="BJ1081" i="3"/>
  <c r="BK1081" i="3"/>
  <c r="A552" i="6"/>
  <c r="B552" i="6"/>
  <c r="A1080" i="3"/>
  <c r="E1080" i="3"/>
  <c r="H1080" i="3" s="1"/>
  <c r="F1080" i="3"/>
  <c r="G1080" i="3"/>
  <c r="I1080" i="3"/>
  <c r="J1080" i="3"/>
  <c r="O1080" i="3"/>
  <c r="BA1080" i="3" s="1"/>
  <c r="BF1080" i="3" s="1"/>
  <c r="P1080" i="3"/>
  <c r="Q1080" i="3"/>
  <c r="R1080" i="3"/>
  <c r="S1080" i="3"/>
  <c r="Y1080" i="3"/>
  <c r="AB1080" i="3" s="1"/>
  <c r="AA1080" i="3"/>
  <c r="AU1080" i="3" s="1"/>
  <c r="AI1080" i="3"/>
  <c r="AL1080" i="3" s="1"/>
  <c r="AJ1080" i="3"/>
  <c r="AM1080" i="3" s="1"/>
  <c r="AK1080" i="3"/>
  <c r="AP1080" i="3"/>
  <c r="AQ1080" i="3"/>
  <c r="AR1080" i="3"/>
  <c r="AZ1080" i="3"/>
  <c r="BE1080" i="3"/>
  <c r="BJ1080" i="3"/>
  <c r="BK1080" i="3"/>
  <c r="A551" i="6"/>
  <c r="B551" i="6"/>
  <c r="A1079" i="3"/>
  <c r="E1079" i="3"/>
  <c r="F1079" i="3" s="1"/>
  <c r="G1079" i="3"/>
  <c r="O1079" i="3"/>
  <c r="BA1079" i="3" s="1"/>
  <c r="BF1079" i="3" s="1"/>
  <c r="P1079" i="3"/>
  <c r="S1079" i="3" s="1"/>
  <c r="Q1079" i="3"/>
  <c r="R1079" i="3"/>
  <c r="Y1079" i="3"/>
  <c r="AB1079" i="3" s="1"/>
  <c r="AA1079" i="3"/>
  <c r="AU1079" i="3" s="1"/>
  <c r="AI1079" i="3"/>
  <c r="AJ1079" i="3" s="1"/>
  <c r="AK1079" i="3"/>
  <c r="AL1079" i="3"/>
  <c r="AP1079" i="3"/>
  <c r="AQ1079" i="3"/>
  <c r="AR1079" i="3"/>
  <c r="BC1079" i="3"/>
  <c r="BH1079" i="3" s="1"/>
  <c r="BJ1079" i="3"/>
  <c r="BK1079" i="3"/>
  <c r="A550" i="6"/>
  <c r="B550" i="6"/>
  <c r="A1078" i="3"/>
  <c r="E1078" i="3"/>
  <c r="H1078" i="3" s="1"/>
  <c r="G1078" i="3"/>
  <c r="O1078" i="3"/>
  <c r="BA1078" i="3" s="1"/>
  <c r="BF1078" i="3" s="1"/>
  <c r="Q1078" i="3"/>
  <c r="Y1078" i="3"/>
  <c r="AB1078" i="3" s="1"/>
  <c r="Z1078" i="3"/>
  <c r="AC1078" i="3" s="1"/>
  <c r="AA1078" i="3"/>
  <c r="AU1078" i="3" s="1"/>
  <c r="AI1078" i="3"/>
  <c r="AJ1078" i="3" s="1"/>
  <c r="AK1078" i="3"/>
  <c r="AP1078" i="3"/>
  <c r="AQ1078" i="3"/>
  <c r="AR1078" i="3"/>
  <c r="BJ1078" i="3"/>
  <c r="BK1078" i="3"/>
  <c r="A549" i="6"/>
  <c r="B549" i="6"/>
  <c r="A1077" i="3"/>
  <c r="E1077" i="3"/>
  <c r="F1077" i="3" s="1"/>
  <c r="G1077" i="3"/>
  <c r="O1077" i="3"/>
  <c r="BA1077" i="3" s="1"/>
  <c r="BF1077" i="3" s="1"/>
  <c r="P1077" i="3"/>
  <c r="T1077" i="3" s="1"/>
  <c r="Q1077" i="3"/>
  <c r="R1077" i="3"/>
  <c r="Y1077" i="3"/>
  <c r="AB1077" i="3" s="1"/>
  <c r="AA1077" i="3"/>
  <c r="AU1077" i="3" s="1"/>
  <c r="AI1077" i="3"/>
  <c r="BC1077" i="3" s="1"/>
  <c r="BH1077" i="3" s="1"/>
  <c r="AJ1077" i="3"/>
  <c r="AK1077" i="3"/>
  <c r="AL1077" i="3"/>
  <c r="AM1077" i="3"/>
  <c r="AN1077" i="3"/>
  <c r="AP1077" i="3"/>
  <c r="AQ1077" i="3"/>
  <c r="AR1077" i="3"/>
  <c r="AZ1077" i="3"/>
  <c r="BE1077" i="3"/>
  <c r="BJ1077" i="3"/>
  <c r="BK1077" i="3"/>
  <c r="A548" i="6"/>
  <c r="B548" i="6"/>
  <c r="B547" i="6"/>
  <c r="A547" i="6"/>
  <c r="BK1076" i="3"/>
  <c r="BJ1076" i="3"/>
  <c r="AU1076" i="3"/>
  <c r="AR1076" i="3"/>
  <c r="AQ1076" i="3"/>
  <c r="AP1076" i="3"/>
  <c r="AK1076" i="3"/>
  <c r="AJ1076" i="3"/>
  <c r="AN1076" i="3" s="1"/>
  <c r="AI1076" i="3"/>
  <c r="BC1076" i="3" s="1"/>
  <c r="BH1076" i="3" s="1"/>
  <c r="AA1076" i="3"/>
  <c r="Y1076" i="3"/>
  <c r="BB1076" i="3" s="1"/>
  <c r="BG1076" i="3" s="1"/>
  <c r="Q1076" i="3"/>
  <c r="O1076" i="3"/>
  <c r="R1076" i="3" s="1"/>
  <c r="G1076" i="3"/>
  <c r="F1076" i="3"/>
  <c r="E1076" i="3"/>
  <c r="A1076" i="3"/>
  <c r="BK1075" i="3"/>
  <c r="BJ1075" i="3"/>
  <c r="AR1075" i="3"/>
  <c r="AQ1075" i="3"/>
  <c r="AP1075" i="3"/>
  <c r="AK1075" i="3"/>
  <c r="AI1075" i="3"/>
  <c r="AL1075" i="3" s="1"/>
  <c r="AA1075" i="3"/>
  <c r="AU1075" i="3" s="1"/>
  <c r="Z1075" i="3"/>
  <c r="AD1075" i="3" s="1"/>
  <c r="Y1075" i="3"/>
  <c r="BB1075" i="3" s="1"/>
  <c r="BG1075" i="3" s="1"/>
  <c r="Q1075" i="3"/>
  <c r="O1075" i="3"/>
  <c r="P1075" i="3" s="1"/>
  <c r="G1075" i="3"/>
  <c r="F1075" i="3"/>
  <c r="E1075" i="3"/>
  <c r="A1075" i="3"/>
  <c r="B546" i="6"/>
  <c r="A546" i="6"/>
  <c r="A545" i="6"/>
  <c r="B545" i="6"/>
  <c r="BK1074" i="3"/>
  <c r="BJ1074" i="3"/>
  <c r="AR1074" i="3"/>
  <c r="AQ1074" i="3"/>
  <c r="AP1074" i="3"/>
  <c r="AK1074" i="3"/>
  <c r="AJ1074" i="3"/>
  <c r="AN1074" i="3" s="1"/>
  <c r="AI1074" i="3"/>
  <c r="AL1074" i="3" s="1"/>
  <c r="AA1074" i="3"/>
  <c r="AU1074" i="3" s="1"/>
  <c r="Z1074" i="3"/>
  <c r="AD1074" i="3" s="1"/>
  <c r="Y1074" i="3"/>
  <c r="BB1074" i="3" s="1"/>
  <c r="BG1074" i="3" s="1"/>
  <c r="Q1074" i="3"/>
  <c r="P1074" i="3"/>
  <c r="T1074" i="3" s="1"/>
  <c r="O1074" i="3"/>
  <c r="R1074" i="3" s="1"/>
  <c r="G1074" i="3"/>
  <c r="E1074" i="3"/>
  <c r="H1074" i="3" s="1"/>
  <c r="A1074" i="3"/>
  <c r="B544" i="6"/>
  <c r="A544" i="6"/>
  <c r="BK1073" i="3"/>
  <c r="BJ1073" i="3"/>
  <c r="AR1073" i="3"/>
  <c r="AQ1073" i="3"/>
  <c r="AP1073" i="3"/>
  <c r="AM1073" i="3"/>
  <c r="AK1073" i="3"/>
  <c r="AJ1073" i="3"/>
  <c r="AN1073" i="3" s="1"/>
  <c r="AI1073" i="3"/>
  <c r="AL1073" i="3" s="1"/>
  <c r="AA1073" i="3"/>
  <c r="Y1073" i="3"/>
  <c r="BB1073" i="3" s="1"/>
  <c r="BG1073" i="3" s="1"/>
  <c r="Q1073" i="3"/>
  <c r="AU1073" i="3" s="1"/>
  <c r="O1073" i="3"/>
  <c r="G1073" i="3"/>
  <c r="E1073" i="3"/>
  <c r="AZ1073" i="3" s="1"/>
  <c r="BE1073" i="3" s="1"/>
  <c r="A1073" i="3"/>
  <c r="BK1072" i="3"/>
  <c r="BJ1072" i="3"/>
  <c r="AU1072" i="3"/>
  <c r="AR1072" i="3"/>
  <c r="AQ1072" i="3"/>
  <c r="AP1072" i="3"/>
  <c r="AK1072" i="3"/>
  <c r="AI1072" i="3"/>
  <c r="AL1072" i="3" s="1"/>
  <c r="AA1072" i="3"/>
  <c r="Y1072" i="3"/>
  <c r="BB1072" i="3" s="1"/>
  <c r="BG1072" i="3" s="1"/>
  <c r="Q1072" i="3"/>
  <c r="P1072" i="3"/>
  <c r="T1072" i="3" s="1"/>
  <c r="O1072" i="3"/>
  <c r="R1072" i="3" s="1"/>
  <c r="G1072" i="3"/>
  <c r="E1072" i="3"/>
  <c r="A1072" i="3"/>
  <c r="A543" i="6"/>
  <c r="B543" i="6"/>
  <c r="B542" i="6"/>
  <c r="A542" i="6"/>
  <c r="BK1071" i="3"/>
  <c r="BJ1071" i="3"/>
  <c r="AU1071" i="3"/>
  <c r="AR1071" i="3"/>
  <c r="AQ1071" i="3"/>
  <c r="AP1071" i="3"/>
  <c r="AK1071" i="3"/>
  <c r="AI1071" i="3"/>
  <c r="AL1071" i="3" s="1"/>
  <c r="AA1071" i="3"/>
  <c r="Y1071" i="3"/>
  <c r="BB1071" i="3" s="1"/>
  <c r="BG1071" i="3" s="1"/>
  <c r="Q1071" i="3"/>
  <c r="O1071" i="3"/>
  <c r="R1071" i="3" s="1"/>
  <c r="G1071" i="3"/>
  <c r="E1071" i="3"/>
  <c r="A1071" i="3"/>
  <c r="BK1070" i="3"/>
  <c r="BJ1070" i="3"/>
  <c r="AU1070" i="3"/>
  <c r="AR1070" i="3"/>
  <c r="AQ1070" i="3"/>
  <c r="AP1070" i="3"/>
  <c r="AK1070" i="3"/>
  <c r="AI1070" i="3"/>
  <c r="AL1070" i="3" s="1"/>
  <c r="AA1070" i="3"/>
  <c r="Y1070" i="3"/>
  <c r="BB1070" i="3" s="1"/>
  <c r="BG1070" i="3" s="1"/>
  <c r="Q1070" i="3"/>
  <c r="O1070" i="3"/>
  <c r="R1070" i="3" s="1"/>
  <c r="G1070" i="3"/>
  <c r="E1070" i="3"/>
  <c r="A1070" i="3"/>
  <c r="A541" i="6"/>
  <c r="B541" i="6"/>
  <c r="A1069" i="3"/>
  <c r="E1069" i="3"/>
  <c r="F1069" i="3" s="1"/>
  <c r="G1069" i="3"/>
  <c r="O1069" i="3"/>
  <c r="BA1069" i="3" s="1"/>
  <c r="BF1069" i="3" s="1"/>
  <c r="P1069" i="3"/>
  <c r="T1069" i="3" s="1"/>
  <c r="Q1069" i="3"/>
  <c r="R1069" i="3"/>
  <c r="S1069" i="3"/>
  <c r="Y1069" i="3"/>
  <c r="AB1069" i="3" s="1"/>
  <c r="Z1069" i="3"/>
  <c r="AC1069" i="3" s="1"/>
  <c r="AA1069" i="3"/>
  <c r="AU1069" i="3" s="1"/>
  <c r="AI1069" i="3"/>
  <c r="AJ1069" i="3" s="1"/>
  <c r="AK1069" i="3"/>
  <c r="AP1069" i="3"/>
  <c r="AQ1069" i="3"/>
  <c r="AR1069" i="3"/>
  <c r="AZ1069" i="3"/>
  <c r="BE1069" i="3"/>
  <c r="BJ1069" i="3"/>
  <c r="BK1069" i="3"/>
  <c r="B540" i="6"/>
  <c r="A540" i="6"/>
  <c r="BK1068" i="3"/>
  <c r="BJ1068" i="3"/>
  <c r="AU1068" i="3"/>
  <c r="AR1068" i="3"/>
  <c r="AQ1068" i="3"/>
  <c r="AP1068" i="3"/>
  <c r="AK1068" i="3"/>
  <c r="AJ1068" i="3"/>
  <c r="AN1068" i="3" s="1"/>
  <c r="AI1068" i="3"/>
  <c r="AL1068" i="3" s="1"/>
  <c r="AA1068" i="3"/>
  <c r="Y1068" i="3"/>
  <c r="BB1068" i="3" s="1"/>
  <c r="BG1068" i="3" s="1"/>
  <c r="Q1068" i="3"/>
  <c r="O1068" i="3"/>
  <c r="R1068" i="3" s="1"/>
  <c r="G1068" i="3"/>
  <c r="F1068" i="3"/>
  <c r="E1068" i="3"/>
  <c r="A1068" i="3"/>
  <c r="B539" i="6"/>
  <c r="A539" i="6"/>
  <c r="A538" i="6"/>
  <c r="B538" i="6"/>
  <c r="BK1067" i="3"/>
  <c r="BJ1067" i="3"/>
  <c r="AR1067" i="3"/>
  <c r="AQ1067" i="3"/>
  <c r="AP1067" i="3"/>
  <c r="AK1067" i="3"/>
  <c r="AI1067" i="3"/>
  <c r="AL1067" i="3" s="1"/>
  <c r="AA1067" i="3"/>
  <c r="AU1067" i="3" s="1"/>
  <c r="Y1067" i="3"/>
  <c r="BB1067" i="3" s="1"/>
  <c r="BG1067" i="3" s="1"/>
  <c r="Q1067" i="3"/>
  <c r="O1067" i="3"/>
  <c r="R1067" i="3" s="1"/>
  <c r="G1067" i="3"/>
  <c r="F1067" i="3"/>
  <c r="E1067" i="3"/>
  <c r="A1067" i="3"/>
  <c r="G16" i="7"/>
  <c r="F14" i="7"/>
  <c r="E14" i="7"/>
  <c r="D14" i="7"/>
  <c r="C14" i="7"/>
  <c r="B14" i="7"/>
  <c r="G14" i="7"/>
  <c r="F12" i="7"/>
  <c r="E12" i="7"/>
  <c r="D12" i="7"/>
  <c r="C12" i="7"/>
  <c r="B12" i="7"/>
  <c r="F10" i="7"/>
  <c r="E10" i="7"/>
  <c r="D10" i="7"/>
  <c r="C10" i="7"/>
  <c r="B10" i="7"/>
  <c r="F9" i="7"/>
  <c r="E9" i="7"/>
  <c r="D9" i="7"/>
  <c r="C9" i="7"/>
  <c r="B9" i="7"/>
  <c r="F8" i="7"/>
  <c r="E8" i="7"/>
  <c r="D8" i="7"/>
  <c r="C8" i="7"/>
  <c r="E7" i="7"/>
  <c r="D7" i="7"/>
  <c r="C7" i="7"/>
  <c r="B7" i="7"/>
  <c r="F6" i="7"/>
  <c r="E6" i="7"/>
  <c r="D6" i="7"/>
  <c r="C6" i="7"/>
  <c r="B6" i="7"/>
  <c r="F5" i="7"/>
  <c r="E5" i="7"/>
  <c r="D5" i="7"/>
  <c r="C5" i="7"/>
  <c r="B5" i="7"/>
  <c r="P5" i="7"/>
  <c r="D4" i="7"/>
  <c r="C4" i="7"/>
  <c r="B4" i="7"/>
  <c r="A537" i="6"/>
  <c r="B537" i="6"/>
  <c r="BK1066" i="3"/>
  <c r="BJ1066" i="3"/>
  <c r="AR1066" i="3"/>
  <c r="AQ1066" i="3"/>
  <c r="AP1066" i="3"/>
  <c r="AK1066" i="3"/>
  <c r="AJ1066" i="3"/>
  <c r="AN1066" i="3" s="1"/>
  <c r="AI1066" i="3"/>
  <c r="AL1066" i="3" s="1"/>
  <c r="AA1066" i="3"/>
  <c r="AU1066" i="3" s="1"/>
  <c r="Y1066" i="3"/>
  <c r="AB1066" i="3" s="1"/>
  <c r="Q1066" i="3"/>
  <c r="O1066" i="3"/>
  <c r="R1066" i="3" s="1"/>
  <c r="G1066" i="3"/>
  <c r="E1066" i="3"/>
  <c r="A1066" i="3"/>
  <c r="B536" i="6"/>
  <c r="A536" i="6"/>
  <c r="BK1065" i="3"/>
  <c r="BJ1065" i="3"/>
  <c r="AR1065" i="3"/>
  <c r="AQ1065" i="3"/>
  <c r="AP1065" i="3"/>
  <c r="AK1065" i="3"/>
  <c r="AJ1065" i="3"/>
  <c r="AN1065" i="3" s="1"/>
  <c r="AI1065" i="3"/>
  <c r="AL1065" i="3" s="1"/>
  <c r="AA1065" i="3"/>
  <c r="AU1065" i="3" s="1"/>
  <c r="Z1065" i="3"/>
  <c r="AD1065" i="3" s="1"/>
  <c r="Y1065" i="3"/>
  <c r="BB1065" i="3" s="1"/>
  <c r="BG1065" i="3" s="1"/>
  <c r="Q1065" i="3"/>
  <c r="O1065" i="3"/>
  <c r="R1065" i="3" s="1"/>
  <c r="G1065" i="3"/>
  <c r="E1065" i="3"/>
  <c r="A1065" i="3"/>
  <c r="A527" i="6"/>
  <c r="A528" i="6" s="1"/>
  <c r="A529" i="6" s="1"/>
  <c r="A530" i="6" s="1"/>
  <c r="A531" i="6" s="1"/>
  <c r="A532" i="6" s="1"/>
  <c r="A533" i="6" s="1"/>
  <c r="A534" i="6" s="1"/>
  <c r="A535" i="6" s="1"/>
  <c r="B527" i="6"/>
  <c r="B528" i="6" s="1"/>
  <c r="B529" i="6" s="1"/>
  <c r="B530" i="6" s="1"/>
  <c r="B531" i="6" s="1"/>
  <c r="B532" i="6" s="1"/>
  <c r="B533" i="6" s="1"/>
  <c r="B534" i="6" s="1"/>
  <c r="B535" i="6" s="1"/>
  <c r="B526" i="6"/>
  <c r="A526" i="6"/>
  <c r="S1173" i="3" l="1"/>
  <c r="T1173" i="3"/>
  <c r="I1173" i="3"/>
  <c r="J1173" i="3"/>
  <c r="AM1173" i="3"/>
  <c r="AL1173" i="3"/>
  <c r="AB1173" i="3"/>
  <c r="Z1173" i="3"/>
  <c r="AZ1173" i="3"/>
  <c r="BE1173" i="3" s="1"/>
  <c r="AS1173" i="3"/>
  <c r="H1173" i="3"/>
  <c r="T1172" i="3"/>
  <c r="S1172" i="3"/>
  <c r="AS1172" i="3"/>
  <c r="BD1172" i="3" s="1"/>
  <c r="BI1172" i="3" s="1"/>
  <c r="AT1172" i="3"/>
  <c r="AW1172" i="3" s="1"/>
  <c r="BB1172" i="3"/>
  <c r="BG1172" i="3" s="1"/>
  <c r="AM1171" i="3"/>
  <c r="AL1171" i="3"/>
  <c r="I1171" i="3"/>
  <c r="AT1171" i="3"/>
  <c r="J1171" i="3"/>
  <c r="AD1171" i="3"/>
  <c r="T1171" i="3"/>
  <c r="BA1171" i="3"/>
  <c r="BF1171" i="3" s="1"/>
  <c r="AZ1171" i="3"/>
  <c r="BE1171" i="3" s="1"/>
  <c r="AS1171" i="3"/>
  <c r="H1171" i="3"/>
  <c r="AB1170" i="3"/>
  <c r="AS1170" i="3"/>
  <c r="R1170" i="3"/>
  <c r="BA1170" i="3"/>
  <c r="BF1170" i="3" s="1"/>
  <c r="AV1170" i="3"/>
  <c r="BD1170" i="3"/>
  <c r="BI1170" i="3" s="1"/>
  <c r="Z1170" i="3"/>
  <c r="AJ1169" i="3"/>
  <c r="AN1169" i="3" s="1"/>
  <c r="AB1169" i="3"/>
  <c r="I1169" i="3"/>
  <c r="J1169" i="3"/>
  <c r="AL1169" i="3"/>
  <c r="AM1169" i="3"/>
  <c r="Z1169" i="3"/>
  <c r="T1169" i="3"/>
  <c r="AZ1169" i="3"/>
  <c r="BE1169" i="3" s="1"/>
  <c r="H1169" i="3"/>
  <c r="AS1169" i="3"/>
  <c r="AJ1168" i="3"/>
  <c r="AC1168" i="3"/>
  <c r="AD1168" i="3"/>
  <c r="AB1168" i="3"/>
  <c r="AS1168" i="3"/>
  <c r="AV1168" i="3" s="1"/>
  <c r="T1168" i="3"/>
  <c r="BA1168" i="3"/>
  <c r="BF1168" i="3" s="1"/>
  <c r="S1168" i="3"/>
  <c r="R1168" i="3"/>
  <c r="F1167" i="3"/>
  <c r="I1167" i="3" s="1"/>
  <c r="AM1167" i="3"/>
  <c r="AL1167" i="3"/>
  <c r="T1167" i="3"/>
  <c r="AZ1167" i="3"/>
  <c r="BE1167" i="3" s="1"/>
  <c r="J1167" i="3"/>
  <c r="AT1167" i="3"/>
  <c r="AS1167" i="3"/>
  <c r="AV1166" i="3"/>
  <c r="BD1166" i="3"/>
  <c r="BI1166" i="3" s="1"/>
  <c r="T1166" i="3"/>
  <c r="S1166" i="3"/>
  <c r="AB1166" i="3"/>
  <c r="Z1166" i="3"/>
  <c r="AT1166" i="3" s="1"/>
  <c r="BB1166" i="3"/>
  <c r="BG1166" i="3" s="1"/>
  <c r="BA1166" i="3"/>
  <c r="BF1166" i="3" s="1"/>
  <c r="R1166" i="3"/>
  <c r="J1166" i="3"/>
  <c r="AL1165" i="3"/>
  <c r="AJ1165" i="3"/>
  <c r="F1165" i="3"/>
  <c r="I1165" i="3" s="1"/>
  <c r="BD1165" i="3"/>
  <c r="BI1165" i="3" s="1"/>
  <c r="Z1165" i="3"/>
  <c r="J1165" i="3"/>
  <c r="AL1164" i="3"/>
  <c r="AJ1164" i="3"/>
  <c r="AS1164" i="3"/>
  <c r="AV1164" i="3"/>
  <c r="BD1164" i="3"/>
  <c r="BI1164" i="3" s="1"/>
  <c r="AB1164" i="3"/>
  <c r="Z1164" i="3"/>
  <c r="BB1164" i="3"/>
  <c r="BG1164" i="3" s="1"/>
  <c r="AN1163" i="3"/>
  <c r="AM1163" i="3"/>
  <c r="AL1163" i="3"/>
  <c r="T1163" i="3"/>
  <c r="AS1163" i="3"/>
  <c r="BD1163" i="3" s="1"/>
  <c r="BI1163" i="3" s="1"/>
  <c r="H1163" i="3"/>
  <c r="AB1163" i="3"/>
  <c r="Z1163" i="3"/>
  <c r="BB1163" i="3"/>
  <c r="BG1163" i="3" s="1"/>
  <c r="J1163" i="3"/>
  <c r="AL1162" i="3"/>
  <c r="I1162" i="3"/>
  <c r="AN1162" i="3"/>
  <c r="AM1162" i="3"/>
  <c r="AV1162" i="3"/>
  <c r="BD1162" i="3"/>
  <c r="BI1162" i="3" s="1"/>
  <c r="AB1162" i="3"/>
  <c r="Z1162" i="3"/>
  <c r="R1162" i="3"/>
  <c r="P1162" i="3"/>
  <c r="R1161" i="3"/>
  <c r="F1161" i="3"/>
  <c r="I1161" i="3" s="1"/>
  <c r="AN1161" i="3"/>
  <c r="AB1161" i="3"/>
  <c r="T1161" i="3"/>
  <c r="AZ1161" i="3"/>
  <c r="BE1161" i="3" s="1"/>
  <c r="J1161" i="3"/>
  <c r="AT1161" i="3"/>
  <c r="AS1161" i="3"/>
  <c r="AJ1160" i="3"/>
  <c r="AS1160" i="3"/>
  <c r="AV1160" i="3" s="1"/>
  <c r="H1160" i="3"/>
  <c r="AB1160" i="3"/>
  <c r="Z1160" i="3"/>
  <c r="P1160" i="3"/>
  <c r="J1160" i="3"/>
  <c r="AD1159" i="3"/>
  <c r="AB1159" i="3"/>
  <c r="H1159" i="3"/>
  <c r="J1159" i="3"/>
  <c r="F1159" i="3"/>
  <c r="I1159" i="3" s="1"/>
  <c r="AS1159" i="3"/>
  <c r="AV1159" i="3" s="1"/>
  <c r="AL1159" i="3"/>
  <c r="AJ1159" i="3"/>
  <c r="T1159" i="3"/>
  <c r="AU1159" i="3"/>
  <c r="AM1158" i="3"/>
  <c r="AL1158" i="3"/>
  <c r="T1158" i="3"/>
  <c r="S1158" i="3"/>
  <c r="I1158" i="3"/>
  <c r="J1158" i="3"/>
  <c r="AB1158" i="3"/>
  <c r="Z1158" i="3"/>
  <c r="AZ1158" i="3"/>
  <c r="AS1158" i="3"/>
  <c r="H1158" i="3"/>
  <c r="AM1157" i="3"/>
  <c r="R1157" i="3"/>
  <c r="AC1157" i="3"/>
  <c r="AD1157" i="3"/>
  <c r="T1157" i="3"/>
  <c r="S1157" i="3"/>
  <c r="I1157" i="3"/>
  <c r="AT1157" i="3"/>
  <c r="J1157" i="3"/>
  <c r="AB1157" i="3"/>
  <c r="AZ1157" i="3"/>
  <c r="BE1157" i="3" s="1"/>
  <c r="AS1157" i="3"/>
  <c r="H1157" i="3"/>
  <c r="AM1156" i="3"/>
  <c r="J1156" i="3"/>
  <c r="T1156" i="3"/>
  <c r="S1156" i="3"/>
  <c r="AB1156" i="3"/>
  <c r="BD1156" i="3"/>
  <c r="BI1156" i="3" s="1"/>
  <c r="Z1156" i="3"/>
  <c r="BA1156" i="3"/>
  <c r="BF1156" i="3" s="1"/>
  <c r="R1156" i="3"/>
  <c r="AU1156" i="3"/>
  <c r="AJ1155" i="3"/>
  <c r="AN1155" i="3" s="1"/>
  <c r="AS1155" i="3"/>
  <c r="AV1155" i="3" s="1"/>
  <c r="Z1155" i="3"/>
  <c r="S1155" i="3"/>
  <c r="T1155" i="3"/>
  <c r="AL1155" i="3"/>
  <c r="AB1155" i="3"/>
  <c r="BD1155" i="3"/>
  <c r="BI1155" i="3" s="1"/>
  <c r="BA1155" i="3"/>
  <c r="BF1155" i="3" s="1"/>
  <c r="R1155" i="3"/>
  <c r="J1155" i="3"/>
  <c r="AN1154" i="3"/>
  <c r="Z1154" i="3"/>
  <c r="AT1154" i="3" s="1"/>
  <c r="J1154" i="3"/>
  <c r="AV1154" i="3"/>
  <c r="BD1154" i="3"/>
  <c r="BI1154" i="3" s="1"/>
  <c r="AW1154" i="3"/>
  <c r="AX1154" i="3"/>
  <c r="N4" i="7"/>
  <c r="A3" i="7" s="1"/>
  <c r="AC1154" i="3"/>
  <c r="AD1154" i="3"/>
  <c r="BA1154" i="3"/>
  <c r="BF1154" i="3" s="1"/>
  <c r="R1154" i="3"/>
  <c r="AJ1153" i="3"/>
  <c r="AN1153" i="3" s="1"/>
  <c r="AD1153" i="3"/>
  <c r="AB1153" i="3"/>
  <c r="R1153" i="3"/>
  <c r="AT1153" i="3"/>
  <c r="AM1153" i="3"/>
  <c r="AL1153" i="3"/>
  <c r="T1153" i="3"/>
  <c r="AS1153" i="3"/>
  <c r="AJ1152" i="3"/>
  <c r="S1152" i="3"/>
  <c r="T1152" i="3"/>
  <c r="I1152" i="3"/>
  <c r="J1152" i="3"/>
  <c r="AL1152" i="3"/>
  <c r="AB1152" i="3"/>
  <c r="Z1152" i="3"/>
  <c r="BA1152" i="3"/>
  <c r="BF1152" i="3" s="1"/>
  <c r="AZ1152" i="3"/>
  <c r="BE1152" i="3" s="1"/>
  <c r="R1152" i="3"/>
  <c r="AS1152" i="3"/>
  <c r="H1152" i="3"/>
  <c r="AD1151" i="3"/>
  <c r="AB1151" i="3"/>
  <c r="AS1151" i="3"/>
  <c r="AV1151" i="3" s="1"/>
  <c r="I1151" i="3"/>
  <c r="J1151" i="3"/>
  <c r="AL1151" i="3"/>
  <c r="AJ1151" i="3"/>
  <c r="AT1151" i="3" s="1"/>
  <c r="T1151" i="3"/>
  <c r="BA1151" i="3"/>
  <c r="BF1151" i="3" s="1"/>
  <c r="AZ1151" i="3"/>
  <c r="BE1151" i="3" s="1"/>
  <c r="H1151" i="3"/>
  <c r="AS1150" i="3"/>
  <c r="AV1150" i="3" s="1"/>
  <c r="AJ1150" i="3"/>
  <c r="AB1150" i="3"/>
  <c r="Z1150" i="3"/>
  <c r="AC1150" i="3" s="1"/>
  <c r="R1150" i="3"/>
  <c r="P1150" i="3"/>
  <c r="S1150" i="3" s="1"/>
  <c r="AL1150" i="3"/>
  <c r="AD1150" i="3"/>
  <c r="AT1150" i="3"/>
  <c r="AS1149" i="3"/>
  <c r="H1149" i="3"/>
  <c r="AV1149" i="3"/>
  <c r="BD1149" i="3"/>
  <c r="BI1149" i="3" s="1"/>
  <c r="T1149" i="3"/>
  <c r="S1149" i="3"/>
  <c r="I1149" i="3"/>
  <c r="J1149" i="3"/>
  <c r="Z1149" i="3"/>
  <c r="AT1149" i="3" s="1"/>
  <c r="BA1149" i="3"/>
  <c r="BF1149" i="3" s="1"/>
  <c r="AZ1149" i="3"/>
  <c r="BE1149" i="3" s="1"/>
  <c r="R1149" i="3"/>
  <c r="BC1149" i="3"/>
  <c r="BH1149" i="3" s="1"/>
  <c r="AN1148" i="3"/>
  <c r="AM1148" i="3"/>
  <c r="Z1148" i="3"/>
  <c r="AS1148" i="3"/>
  <c r="AV1148" i="3" s="1"/>
  <c r="AL1148" i="3"/>
  <c r="AB1148" i="3"/>
  <c r="T1148" i="3"/>
  <c r="BC1148" i="3"/>
  <c r="BH1148" i="3" s="1"/>
  <c r="J1148" i="3"/>
  <c r="AT1148" i="3"/>
  <c r="BB1147" i="3"/>
  <c r="BG1147" i="3" s="1"/>
  <c r="AZ1147" i="3"/>
  <c r="BE1147" i="3" s="1"/>
  <c r="AC1147" i="3"/>
  <c r="AD1147" i="3"/>
  <c r="J1147" i="3"/>
  <c r="I1147" i="3"/>
  <c r="AT1147" i="3"/>
  <c r="AL1147" i="3"/>
  <c r="T1147" i="3"/>
  <c r="AS1147" i="3"/>
  <c r="H1147" i="3"/>
  <c r="AD1146" i="3"/>
  <c r="BA1146" i="3"/>
  <c r="BF1146" i="3" s="1"/>
  <c r="P1146" i="3"/>
  <c r="AS1146" i="3"/>
  <c r="AV1146" i="3" s="1"/>
  <c r="H1146" i="3"/>
  <c r="F1146" i="3"/>
  <c r="I1146" i="3" s="1"/>
  <c r="AL1146" i="3"/>
  <c r="AJ1146" i="3"/>
  <c r="AT1146" i="3" s="1"/>
  <c r="J1146" i="3"/>
  <c r="AJ1145" i="3"/>
  <c r="AT1145" i="3" s="1"/>
  <c r="AC1145" i="3"/>
  <c r="AD1145" i="3"/>
  <c r="S1145" i="3"/>
  <c r="T1145" i="3"/>
  <c r="I1145" i="3"/>
  <c r="J1145" i="3"/>
  <c r="AZ1145" i="3"/>
  <c r="BE1145" i="3" s="1"/>
  <c r="AS1145" i="3"/>
  <c r="H1145" i="3"/>
  <c r="BC1144" i="3"/>
  <c r="BH1144" i="3" s="1"/>
  <c r="AJ1144" i="3"/>
  <c r="AN1144" i="3" s="1"/>
  <c r="P1144" i="3"/>
  <c r="I1144" i="3"/>
  <c r="AV1144" i="3"/>
  <c r="BD1144" i="3"/>
  <c r="BI1144" i="3" s="1"/>
  <c r="AB1144" i="3"/>
  <c r="Z1144" i="3"/>
  <c r="BB1144" i="3"/>
  <c r="BG1144" i="3" s="1"/>
  <c r="S1143" i="3"/>
  <c r="T1143" i="3"/>
  <c r="AS1143" i="3"/>
  <c r="AL1143" i="3"/>
  <c r="AJ1143" i="3"/>
  <c r="BA1143" i="3"/>
  <c r="BF1143" i="3" s="1"/>
  <c r="R1143" i="3"/>
  <c r="AN1142" i="3"/>
  <c r="AL1142" i="3"/>
  <c r="AS1142" i="3"/>
  <c r="AV1142" i="3" s="1"/>
  <c r="AB1142" i="3"/>
  <c r="R1142" i="3"/>
  <c r="F1142" i="3"/>
  <c r="I1142" i="3" s="1"/>
  <c r="S1142" i="3"/>
  <c r="T1142" i="3"/>
  <c r="BD1142" i="3"/>
  <c r="BI1142" i="3" s="1"/>
  <c r="Z1142" i="3"/>
  <c r="BA1142" i="3"/>
  <c r="BF1142" i="3" s="1"/>
  <c r="J1142" i="3"/>
  <c r="AJ1141" i="3"/>
  <c r="AN1141" i="3" s="1"/>
  <c r="AB1141" i="3"/>
  <c r="Z1141" i="3"/>
  <c r="AS1141" i="3"/>
  <c r="AV1141" i="3" s="1"/>
  <c r="R1141" i="3"/>
  <c r="AT1141" i="3"/>
  <c r="AW1141" i="3" s="1"/>
  <c r="AM1141" i="3"/>
  <c r="AL1141" i="3"/>
  <c r="BD1141" i="3"/>
  <c r="BI1141" i="3" s="1"/>
  <c r="T1141" i="3"/>
  <c r="AJ1140" i="3"/>
  <c r="AN1140" i="3" s="1"/>
  <c r="AB1140" i="3"/>
  <c r="Z1140" i="3"/>
  <c r="AS1140" i="3"/>
  <c r="AV1140" i="3" s="1"/>
  <c r="R1140" i="3"/>
  <c r="AL1140" i="3"/>
  <c r="AM1140" i="3"/>
  <c r="BD1140" i="3"/>
  <c r="BI1140" i="3" s="1"/>
  <c r="T1140" i="3"/>
  <c r="AT1140" i="3"/>
  <c r="AS1139" i="3"/>
  <c r="AJ1139" i="3"/>
  <c r="T1139" i="3"/>
  <c r="S1139" i="3"/>
  <c r="BD1139" i="3"/>
  <c r="BI1139" i="3" s="1"/>
  <c r="AV1139" i="3"/>
  <c r="Z1139" i="3"/>
  <c r="AB1139" i="3"/>
  <c r="F1139" i="3"/>
  <c r="AZ1139" i="3"/>
  <c r="BE1139" i="3" s="1"/>
  <c r="BA1139" i="3"/>
  <c r="BF1139" i="3" s="1"/>
  <c r="BB1139" i="3"/>
  <c r="BG1139" i="3" s="1"/>
  <c r="AS1138" i="3"/>
  <c r="BD1138" i="3" s="1"/>
  <c r="BI1138" i="3" s="1"/>
  <c r="Z1138" i="3"/>
  <c r="AB1138" i="3"/>
  <c r="F1138" i="3"/>
  <c r="AZ1138" i="3"/>
  <c r="BE1138" i="3" s="1"/>
  <c r="BA1138" i="3"/>
  <c r="BF1138" i="3" s="1"/>
  <c r="H1138" i="3"/>
  <c r="AJ1138" i="3"/>
  <c r="BC1138" i="3"/>
  <c r="BH1138" i="3" s="1"/>
  <c r="P1138" i="3"/>
  <c r="AJ1137" i="3"/>
  <c r="AS1137" i="3"/>
  <c r="BD1137" i="3" s="1"/>
  <c r="BI1137" i="3" s="1"/>
  <c r="Z1137" i="3"/>
  <c r="AB1137" i="3"/>
  <c r="F1137" i="3"/>
  <c r="AZ1137" i="3"/>
  <c r="BE1137" i="3" s="1"/>
  <c r="BA1137" i="3"/>
  <c r="BF1137" i="3" s="1"/>
  <c r="H1137" i="3"/>
  <c r="BC1137" i="3"/>
  <c r="BH1137" i="3" s="1"/>
  <c r="P1137" i="3"/>
  <c r="AL1136" i="3"/>
  <c r="BA1136" i="3"/>
  <c r="BF1136" i="3" s="1"/>
  <c r="H1136" i="3"/>
  <c r="I1136" i="3"/>
  <c r="J1136" i="3"/>
  <c r="AJ1136" i="3"/>
  <c r="AB1136" i="3"/>
  <c r="BD1136" i="3"/>
  <c r="BI1136" i="3" s="1"/>
  <c r="T1136" i="3"/>
  <c r="AZ1136" i="3"/>
  <c r="BE1136" i="3" s="1"/>
  <c r="AS1135" i="3"/>
  <c r="AJ1135" i="3"/>
  <c r="P1135" i="3"/>
  <c r="T1135" i="3" s="1"/>
  <c r="BD1135" i="3"/>
  <c r="BI1135" i="3" s="1"/>
  <c r="AV1135" i="3"/>
  <c r="Z1135" i="3"/>
  <c r="AB1135" i="3"/>
  <c r="F1135" i="3"/>
  <c r="AZ1135" i="3"/>
  <c r="BE1135" i="3" s="1"/>
  <c r="BA1135" i="3"/>
  <c r="BF1135" i="3" s="1"/>
  <c r="H1135" i="3"/>
  <c r="BC1135" i="3"/>
  <c r="BH1135" i="3" s="1"/>
  <c r="S1135" i="3"/>
  <c r="AS1134" i="3"/>
  <c r="AV1134" i="3" s="1"/>
  <c r="P1134" i="3"/>
  <c r="S1134" i="3" s="1"/>
  <c r="F1134" i="3"/>
  <c r="AL1134" i="3"/>
  <c r="AJ1134" i="3"/>
  <c r="BD1134" i="3"/>
  <c r="BI1134" i="3" s="1"/>
  <c r="Z1134" i="3"/>
  <c r="T1134" i="3"/>
  <c r="AJ1133" i="3"/>
  <c r="AB1133" i="3"/>
  <c r="S1133" i="3"/>
  <c r="T1133" i="3"/>
  <c r="AS1133" i="3"/>
  <c r="AV1133" i="3" s="1"/>
  <c r="AZ1133" i="3"/>
  <c r="BE1133" i="3" s="1"/>
  <c r="Z1133" i="3"/>
  <c r="AD1132" i="3"/>
  <c r="AB1132" i="3"/>
  <c r="I1132" i="3"/>
  <c r="AT1132" i="3"/>
  <c r="J1132" i="3"/>
  <c r="S1132" i="3"/>
  <c r="T1132" i="3"/>
  <c r="AM1132" i="3"/>
  <c r="AL1132" i="3"/>
  <c r="BD1132" i="3"/>
  <c r="BI1132" i="3" s="1"/>
  <c r="BA1132" i="3"/>
  <c r="BF1132" i="3" s="1"/>
  <c r="AZ1132" i="3"/>
  <c r="BE1132" i="3" s="1"/>
  <c r="R1132" i="3"/>
  <c r="AB1131" i="3"/>
  <c r="Z1131" i="3"/>
  <c r="BA1131" i="3"/>
  <c r="BF1131" i="3" s="1"/>
  <c r="AZ1131" i="3"/>
  <c r="BE1131" i="3" s="1"/>
  <c r="J1131" i="3"/>
  <c r="AS1131" i="3"/>
  <c r="AL1130" i="3"/>
  <c r="AC1130" i="3"/>
  <c r="AB1130" i="3"/>
  <c r="AM1130" i="3"/>
  <c r="T1130" i="3"/>
  <c r="AZ1130" i="3"/>
  <c r="BE1130" i="3" s="1"/>
  <c r="J1130" i="3"/>
  <c r="AS1130" i="3"/>
  <c r="AT1130" i="3"/>
  <c r="BC1129" i="3"/>
  <c r="BH1129" i="3" s="1"/>
  <c r="BA1129" i="3"/>
  <c r="BF1129" i="3" s="1"/>
  <c r="AS1129" i="3"/>
  <c r="AV1129" i="3" s="1"/>
  <c r="H1129" i="3"/>
  <c r="BD1129" i="3"/>
  <c r="BI1129" i="3" s="1"/>
  <c r="AM1129" i="3"/>
  <c r="AB1129" i="3"/>
  <c r="Z1129" i="3"/>
  <c r="AT1129" i="3" s="1"/>
  <c r="J1129" i="3"/>
  <c r="BB1129" i="3"/>
  <c r="BG1129" i="3" s="1"/>
  <c r="AD1128" i="3"/>
  <c r="AB1128" i="3"/>
  <c r="AS1128" i="3"/>
  <c r="AV1128" i="3" s="1"/>
  <c r="AJ1128" i="3"/>
  <c r="BD1128" i="3"/>
  <c r="BI1128" i="3" s="1"/>
  <c r="T1128" i="3"/>
  <c r="J1128" i="3"/>
  <c r="AT1128" i="3"/>
  <c r="AB1127" i="3"/>
  <c r="AZ1127" i="3"/>
  <c r="BE1127" i="3" s="1"/>
  <c r="AS1127" i="3"/>
  <c r="AV1127" i="3" s="1"/>
  <c r="J1127" i="3"/>
  <c r="AD1127" i="3"/>
  <c r="AC1127" i="3"/>
  <c r="AT1127" i="3"/>
  <c r="S1127" i="3"/>
  <c r="T1127" i="3"/>
  <c r="AL1127" i="3"/>
  <c r="BA1127" i="3"/>
  <c r="BF1127" i="3" s="1"/>
  <c r="R1127" i="3"/>
  <c r="AL1126" i="3"/>
  <c r="AD1126" i="3"/>
  <c r="BA1126" i="3"/>
  <c r="BF1126" i="3" s="1"/>
  <c r="T1126" i="3"/>
  <c r="F1126" i="3"/>
  <c r="I1126" i="3" s="1"/>
  <c r="AJ1126" i="3"/>
  <c r="AZ1126" i="3"/>
  <c r="BE1126" i="3" s="1"/>
  <c r="J1126" i="3"/>
  <c r="AT1126" i="3"/>
  <c r="AS1126" i="3"/>
  <c r="AS1125" i="3"/>
  <c r="AV1125" i="3" s="1"/>
  <c r="AJ1125" i="3"/>
  <c r="AN1125" i="3" s="1"/>
  <c r="Z1125" i="3"/>
  <c r="R1125" i="3"/>
  <c r="F1125" i="3"/>
  <c r="AL1125" i="3"/>
  <c r="T1125" i="3"/>
  <c r="BD1125" i="3"/>
  <c r="BI1125" i="3" s="1"/>
  <c r="AM1124" i="3"/>
  <c r="Z1124" i="3"/>
  <c r="T1124" i="3"/>
  <c r="R1124" i="3"/>
  <c r="AB1124" i="3"/>
  <c r="J1124" i="3"/>
  <c r="AT1124" i="3"/>
  <c r="AS1124" i="3"/>
  <c r="AD1123" i="3"/>
  <c r="AS1123" i="3"/>
  <c r="AV1123" i="3" s="1"/>
  <c r="J1123" i="3"/>
  <c r="AM1123" i="3"/>
  <c r="AL1123" i="3"/>
  <c r="AB1123" i="3"/>
  <c r="BC1123" i="3"/>
  <c r="BH1123" i="3" s="1"/>
  <c r="T1123" i="3"/>
  <c r="AU1123" i="3"/>
  <c r="AT1123" i="3"/>
  <c r="AL1122" i="3"/>
  <c r="AB1122" i="3"/>
  <c r="Z1122" i="3"/>
  <c r="BA1122" i="3"/>
  <c r="BF1122" i="3" s="1"/>
  <c r="I1122" i="3"/>
  <c r="J1122" i="3"/>
  <c r="AJ1122" i="3"/>
  <c r="T1122" i="3"/>
  <c r="AZ1122" i="3"/>
  <c r="BE1122" i="3" s="1"/>
  <c r="AS1122" i="3"/>
  <c r="H1122" i="3"/>
  <c r="AM1121" i="3"/>
  <c r="AD1121" i="3"/>
  <c r="T1121" i="3"/>
  <c r="R1121" i="3"/>
  <c r="AT1121" i="3"/>
  <c r="AW1121" i="3" s="1"/>
  <c r="J1121" i="3"/>
  <c r="AL1121" i="3"/>
  <c r="BD1121" i="3"/>
  <c r="BI1121" i="3" s="1"/>
  <c r="AL1120" i="3"/>
  <c r="AB1120" i="3"/>
  <c r="BA1120" i="3"/>
  <c r="BF1120" i="3" s="1"/>
  <c r="AS1120" i="3"/>
  <c r="AV1120" i="3" s="1"/>
  <c r="R1120" i="3"/>
  <c r="I1120" i="3"/>
  <c r="J1120" i="3"/>
  <c r="AJ1120" i="3"/>
  <c r="Z1120" i="3"/>
  <c r="T1120" i="3"/>
  <c r="AL1119" i="3"/>
  <c r="AJ1119" i="3"/>
  <c r="AS1119" i="3"/>
  <c r="AV1119" i="3" s="1"/>
  <c r="BA1119" i="3"/>
  <c r="BF1119" i="3" s="1"/>
  <c r="R1119" i="3"/>
  <c r="F1119" i="3"/>
  <c r="AT1119" i="3"/>
  <c r="S1119" i="3"/>
  <c r="T1119" i="3"/>
  <c r="AD1119" i="3"/>
  <c r="AB1119" i="3"/>
  <c r="AS1118" i="3"/>
  <c r="I1118" i="3"/>
  <c r="J1118" i="3"/>
  <c r="BD1118" i="3"/>
  <c r="BI1118" i="3" s="1"/>
  <c r="AV1118" i="3"/>
  <c r="AL1118" i="3"/>
  <c r="AJ1118" i="3"/>
  <c r="AB1118" i="3"/>
  <c r="Z1118" i="3"/>
  <c r="BA1118" i="3"/>
  <c r="BF1118" i="3" s="1"/>
  <c r="R1118" i="3"/>
  <c r="P1118" i="3"/>
  <c r="I1117" i="3"/>
  <c r="J1117" i="3"/>
  <c r="AT1117" i="3"/>
  <c r="AW1117" i="3" s="1"/>
  <c r="AZ1117" i="3"/>
  <c r="BE1117" i="3" s="1"/>
  <c r="H1117" i="3"/>
  <c r="AM1117" i="3"/>
  <c r="AL1117" i="3"/>
  <c r="AS1117" i="3"/>
  <c r="T1117" i="3"/>
  <c r="BA1117" i="3"/>
  <c r="BF1117" i="3" s="1"/>
  <c r="AJ1116" i="3"/>
  <c r="AS1116" i="3"/>
  <c r="AV1116" i="3" s="1"/>
  <c r="J1116" i="3"/>
  <c r="BD1116" i="3"/>
  <c r="BI1116" i="3" s="1"/>
  <c r="AL1116" i="3"/>
  <c r="BA1116" i="3"/>
  <c r="BF1116" i="3" s="1"/>
  <c r="R1116" i="3"/>
  <c r="P1116" i="3"/>
  <c r="AT1116" i="3"/>
  <c r="AU1116" i="3"/>
  <c r="AM1115" i="3"/>
  <c r="AS1115" i="3"/>
  <c r="AV1115" i="3" s="1"/>
  <c r="AB1115" i="3"/>
  <c r="I1115" i="3"/>
  <c r="AL1115" i="3"/>
  <c r="BD1115" i="3"/>
  <c r="BI1115" i="3" s="1"/>
  <c r="Z1115" i="3"/>
  <c r="BC1114" i="3"/>
  <c r="BH1114" i="3" s="1"/>
  <c r="AM1114" i="3"/>
  <c r="AS1114" i="3"/>
  <c r="AV1114" i="3" s="1"/>
  <c r="H1114" i="3"/>
  <c r="BD1114" i="3"/>
  <c r="BI1114" i="3" s="1"/>
  <c r="Z1114" i="3"/>
  <c r="T1114" i="3"/>
  <c r="J1114" i="3"/>
  <c r="AT1114" i="3"/>
  <c r="AM1113" i="3"/>
  <c r="AS1113" i="3"/>
  <c r="AD1113" i="3"/>
  <c r="AB1113" i="3"/>
  <c r="T1113" i="3"/>
  <c r="J1113" i="3"/>
  <c r="AV1113" i="3"/>
  <c r="BD1113" i="3"/>
  <c r="BI1113" i="3" s="1"/>
  <c r="AL1113" i="3"/>
  <c r="BB1113" i="3"/>
  <c r="BG1113" i="3" s="1"/>
  <c r="AT1113" i="3"/>
  <c r="AC1112" i="3"/>
  <c r="AD1112" i="3"/>
  <c r="BB1112" i="3"/>
  <c r="BG1112" i="3" s="1"/>
  <c r="AB1112" i="3"/>
  <c r="AS1112" i="3"/>
  <c r="AV1112" i="3" s="1"/>
  <c r="J1112" i="3"/>
  <c r="S1112" i="3"/>
  <c r="T1112" i="3"/>
  <c r="AL1112" i="3"/>
  <c r="AJ1112" i="3"/>
  <c r="BA1112" i="3"/>
  <c r="BF1112" i="3" s="1"/>
  <c r="R1112" i="3"/>
  <c r="AU1112" i="3"/>
  <c r="AT1112" i="3"/>
  <c r="AC1111" i="3"/>
  <c r="AB1111" i="3"/>
  <c r="AT1111" i="3"/>
  <c r="S1111" i="3"/>
  <c r="T1111" i="3"/>
  <c r="AS1111" i="3"/>
  <c r="BA1111" i="3"/>
  <c r="BF1111" i="3" s="1"/>
  <c r="R1111" i="3"/>
  <c r="AC1110" i="3"/>
  <c r="AD1110" i="3"/>
  <c r="BB1110" i="3"/>
  <c r="BG1110" i="3" s="1"/>
  <c r="AB1110" i="3"/>
  <c r="AS1110" i="3"/>
  <c r="AV1110" i="3" s="1"/>
  <c r="R1110" i="3"/>
  <c r="BA1110" i="3"/>
  <c r="BF1110" i="3" s="1"/>
  <c r="S1110" i="3"/>
  <c r="T1110" i="3"/>
  <c r="AM1110" i="3"/>
  <c r="AT1110" i="3"/>
  <c r="AS1109" i="3"/>
  <c r="I1109" i="3"/>
  <c r="J1109" i="3"/>
  <c r="AT1109" i="3"/>
  <c r="H1109" i="3"/>
  <c r="AV1109" i="3"/>
  <c r="BD1109" i="3"/>
  <c r="AX1109" i="3"/>
  <c r="AW1109" i="3"/>
  <c r="T1109" i="3"/>
  <c r="BA1109" i="3"/>
  <c r="S1109" i="3"/>
  <c r="R1109" i="3"/>
  <c r="AB1108" i="3"/>
  <c r="Z1108" i="3"/>
  <c r="R1108" i="3"/>
  <c r="I1108" i="3"/>
  <c r="J1108" i="3"/>
  <c r="AT1108" i="3"/>
  <c r="AS1108" i="3"/>
  <c r="T1108" i="3"/>
  <c r="BC1107" i="3"/>
  <c r="AL1107" i="3"/>
  <c r="AS1107" i="3"/>
  <c r="AV1107" i="3" s="1"/>
  <c r="BA1107" i="3"/>
  <c r="T1107" i="3"/>
  <c r="I1107" i="3"/>
  <c r="J1107" i="3"/>
  <c r="AN1107" i="3"/>
  <c r="AM1107" i="3"/>
  <c r="AB1107" i="3"/>
  <c r="BD1107" i="3"/>
  <c r="Z1107" i="3"/>
  <c r="AZ1107" i="3"/>
  <c r="H1107" i="3"/>
  <c r="AC1106" i="3"/>
  <c r="AD1106" i="3"/>
  <c r="R1106" i="3"/>
  <c r="P1106" i="3"/>
  <c r="I1106" i="3"/>
  <c r="J1106" i="3"/>
  <c r="AS1106" i="3"/>
  <c r="AV1106" i="3" s="1"/>
  <c r="H1106" i="3"/>
  <c r="AZ1106" i="3"/>
  <c r="BE1106" i="3" s="1"/>
  <c r="AL1106" i="3"/>
  <c r="AJ1106" i="3"/>
  <c r="AJ1105" i="3"/>
  <c r="AS1105" i="3"/>
  <c r="AV1105" i="3" s="1"/>
  <c r="Z1105" i="3"/>
  <c r="AL1105" i="3"/>
  <c r="AB1105" i="3"/>
  <c r="BD1105" i="3"/>
  <c r="BI1105" i="3" s="1"/>
  <c r="J1105" i="3"/>
  <c r="AT1105" i="3"/>
  <c r="AD1104" i="3"/>
  <c r="AB1104" i="3"/>
  <c r="AS1104" i="3"/>
  <c r="BD1104" i="3" s="1"/>
  <c r="BI1104" i="3" s="1"/>
  <c r="R1104" i="3"/>
  <c r="J1104" i="3"/>
  <c r="AZ1104" i="3"/>
  <c r="BE1104" i="3" s="1"/>
  <c r="AJ1104" i="3"/>
  <c r="AJ1103" i="3"/>
  <c r="AN1103" i="3" s="1"/>
  <c r="AZ1103" i="3"/>
  <c r="BE1103" i="3" s="1"/>
  <c r="I1103" i="3"/>
  <c r="J1103" i="3"/>
  <c r="AM1103" i="3"/>
  <c r="AL1103" i="3"/>
  <c r="Z1103" i="3"/>
  <c r="T1103" i="3"/>
  <c r="BA1103" i="3"/>
  <c r="BF1103" i="3" s="1"/>
  <c r="AS1103" i="3"/>
  <c r="H1103" i="3"/>
  <c r="AM1102" i="3"/>
  <c r="AL1102" i="3"/>
  <c r="AS1102" i="3"/>
  <c r="AV1102" i="3" s="1"/>
  <c r="AB1102" i="3"/>
  <c r="I1102" i="3"/>
  <c r="J1102" i="3"/>
  <c r="AT1102" i="3"/>
  <c r="AW1102" i="3" s="1"/>
  <c r="AZ1102" i="3"/>
  <c r="BE1102" i="3" s="1"/>
  <c r="AX1102" i="3"/>
  <c r="T1102" i="3"/>
  <c r="S1102" i="3"/>
  <c r="S1101" i="3"/>
  <c r="T1101" i="3"/>
  <c r="H1101" i="3"/>
  <c r="F1101" i="3"/>
  <c r="AL1101" i="3"/>
  <c r="AS1101" i="3"/>
  <c r="AJ1101" i="3"/>
  <c r="R1101" i="3"/>
  <c r="AD1100" i="3"/>
  <c r="AS1100" i="3"/>
  <c r="AV1100" i="3" s="1"/>
  <c r="AN1100" i="3"/>
  <c r="AL1100" i="3"/>
  <c r="BA1100" i="3"/>
  <c r="BF1100" i="3" s="1"/>
  <c r="R1100" i="3"/>
  <c r="P1100" i="3"/>
  <c r="AL1099" i="3"/>
  <c r="AJ1099" i="3"/>
  <c r="AS1099" i="3"/>
  <c r="AV1099" i="3" s="1"/>
  <c r="F1099" i="3"/>
  <c r="AZ1099" i="3"/>
  <c r="BE1099" i="3" s="1"/>
  <c r="BA1099" i="3"/>
  <c r="BF1099" i="3" s="1"/>
  <c r="S1099" i="3"/>
  <c r="R1099" i="3"/>
  <c r="AL1098" i="3"/>
  <c r="AS1098" i="3"/>
  <c r="Z1098" i="3"/>
  <c r="BB1098" i="3"/>
  <c r="BG1098" i="3" s="1"/>
  <c r="H1098" i="3"/>
  <c r="AV1098" i="3"/>
  <c r="BD1098" i="3"/>
  <c r="BI1098" i="3" s="1"/>
  <c r="AJ1098" i="3"/>
  <c r="J1098" i="3"/>
  <c r="AM1097" i="3"/>
  <c r="AS1097" i="3"/>
  <c r="BA1097" i="3"/>
  <c r="BF1097" i="3" s="1"/>
  <c r="R1097" i="3"/>
  <c r="H1097" i="3"/>
  <c r="AV1097" i="3"/>
  <c r="BD1097" i="3"/>
  <c r="BI1097" i="3" s="1"/>
  <c r="Z1097" i="3"/>
  <c r="AT1097" i="3" s="1"/>
  <c r="R1096" i="3"/>
  <c r="AV1096" i="3"/>
  <c r="BD1096" i="3"/>
  <c r="BI1096" i="3" s="1"/>
  <c r="AB1096" i="3"/>
  <c r="Z1096" i="3"/>
  <c r="P1096" i="3"/>
  <c r="J1096" i="3"/>
  <c r="AZ1095" i="3"/>
  <c r="BE1095" i="3" s="1"/>
  <c r="AS1095" i="3"/>
  <c r="AV1095" i="3" s="1"/>
  <c r="J1095" i="3"/>
  <c r="AJ1095" i="3"/>
  <c r="T1094" i="3"/>
  <c r="AZ1094" i="3"/>
  <c r="BE1094" i="3" s="1"/>
  <c r="AS1094" i="3"/>
  <c r="BD1094" i="3" s="1"/>
  <c r="BI1094" i="3" s="1"/>
  <c r="J1094" i="3"/>
  <c r="AN1094" i="3"/>
  <c r="AM1094" i="3"/>
  <c r="AV1094" i="3"/>
  <c r="R1094" i="3"/>
  <c r="AT1094" i="3"/>
  <c r="J1093" i="3"/>
  <c r="Z1093" i="3"/>
  <c r="AS1093" i="3"/>
  <c r="BB1093" i="3"/>
  <c r="BG1093" i="3" s="1"/>
  <c r="AS1092" i="3"/>
  <c r="R1092" i="3"/>
  <c r="P1092" i="3"/>
  <c r="BB1092" i="3"/>
  <c r="BG1092" i="3" s="1"/>
  <c r="AD1092" i="3"/>
  <c r="AN1091" i="3"/>
  <c r="R1091" i="3"/>
  <c r="P1091" i="3"/>
  <c r="BB1091" i="3"/>
  <c r="BG1091" i="3" s="1"/>
  <c r="AS1091" i="3"/>
  <c r="AD1091" i="3"/>
  <c r="BC1090" i="3"/>
  <c r="BH1090" i="3" s="1"/>
  <c r="AN1090" i="3"/>
  <c r="P1090" i="3"/>
  <c r="S1090" i="3" s="1"/>
  <c r="AS1090" i="3"/>
  <c r="BB1090" i="3"/>
  <c r="BG1090" i="3" s="1"/>
  <c r="AD1090" i="3"/>
  <c r="Z1089" i="3"/>
  <c r="AC1089" i="3" s="1"/>
  <c r="P1089" i="3"/>
  <c r="S1089" i="3" s="1"/>
  <c r="AS1089" i="3"/>
  <c r="R1089" i="3"/>
  <c r="BB1089" i="3"/>
  <c r="BG1089" i="3" s="1"/>
  <c r="AL1088" i="3"/>
  <c r="BC1088" i="3"/>
  <c r="BH1088" i="3" s="1"/>
  <c r="AS1088" i="3"/>
  <c r="BD1088" i="3" s="1"/>
  <c r="BI1088" i="3" s="1"/>
  <c r="I1088" i="3"/>
  <c r="J1088" i="3"/>
  <c r="AM1088" i="3"/>
  <c r="AN1088" i="3"/>
  <c r="P1088" i="3"/>
  <c r="BB1088" i="3"/>
  <c r="BG1088" i="3" s="1"/>
  <c r="AD1088" i="3"/>
  <c r="AL1087" i="3"/>
  <c r="AJ1087" i="3"/>
  <c r="AS1087" i="3"/>
  <c r="BD1087" i="3" s="1"/>
  <c r="BI1087" i="3" s="1"/>
  <c r="R1087" i="3"/>
  <c r="Z1087" i="3"/>
  <c r="P1087" i="3"/>
  <c r="BB1087" i="3"/>
  <c r="BG1087" i="3" s="1"/>
  <c r="AZ1086" i="3"/>
  <c r="BE1086" i="3" s="1"/>
  <c r="J1086" i="3"/>
  <c r="AT1086" i="3"/>
  <c r="AS1086" i="3"/>
  <c r="T1086" i="3"/>
  <c r="R1086" i="3"/>
  <c r="BB1086" i="3"/>
  <c r="BG1086" i="3" s="1"/>
  <c r="AD1086" i="3"/>
  <c r="AL1085" i="3"/>
  <c r="J1085" i="3"/>
  <c r="AM1085" i="3"/>
  <c r="AN1085" i="3"/>
  <c r="AS1085" i="3"/>
  <c r="R1085" i="3"/>
  <c r="P1085" i="3"/>
  <c r="BC1085" i="3"/>
  <c r="BH1085" i="3" s="1"/>
  <c r="BB1085" i="3"/>
  <c r="BG1085" i="3" s="1"/>
  <c r="AD1085" i="3"/>
  <c r="I1084" i="3"/>
  <c r="J1084" i="3"/>
  <c r="H1084" i="3"/>
  <c r="AZ1084" i="3"/>
  <c r="BE1084" i="3" s="1"/>
  <c r="AM1084" i="3"/>
  <c r="AN1084" i="3"/>
  <c r="AS1084" i="3"/>
  <c r="R1084" i="3"/>
  <c r="P1084" i="3"/>
  <c r="BB1084" i="3"/>
  <c r="BG1084" i="3" s="1"/>
  <c r="AD1084" i="3"/>
  <c r="AL1083" i="3"/>
  <c r="AM1083" i="3"/>
  <c r="AN1083" i="3"/>
  <c r="AT1083" i="3"/>
  <c r="AS1083" i="3"/>
  <c r="R1083" i="3"/>
  <c r="BC1083" i="3"/>
  <c r="BH1083" i="3" s="1"/>
  <c r="BB1083" i="3"/>
  <c r="BG1083" i="3" s="1"/>
  <c r="AD1083" i="3"/>
  <c r="AN1082" i="3"/>
  <c r="AL1082" i="3"/>
  <c r="BC1082" i="3"/>
  <c r="BH1082" i="3" s="1"/>
  <c r="P1082" i="3"/>
  <c r="AT1082" i="3" s="1"/>
  <c r="AV1082" i="3"/>
  <c r="I1082" i="3"/>
  <c r="J1082" i="3"/>
  <c r="R1082" i="3"/>
  <c r="BB1082" i="3"/>
  <c r="BG1082" i="3" s="1"/>
  <c r="H1082" i="3"/>
  <c r="AD1082" i="3"/>
  <c r="AN1081" i="3"/>
  <c r="T1081" i="3"/>
  <c r="J1081" i="3"/>
  <c r="AS1081" i="3"/>
  <c r="AT1081" i="3"/>
  <c r="BB1081" i="3"/>
  <c r="BG1081" i="3" s="1"/>
  <c r="AD1081" i="3"/>
  <c r="BC1080" i="3"/>
  <c r="BH1080" i="3" s="1"/>
  <c r="AN1080" i="3"/>
  <c r="Z1080" i="3"/>
  <c r="AC1080" i="3" s="1"/>
  <c r="T1080" i="3"/>
  <c r="AT1080" i="3"/>
  <c r="AS1080" i="3"/>
  <c r="BB1080" i="3"/>
  <c r="BG1080" i="3" s="1"/>
  <c r="AD1080" i="3"/>
  <c r="I1079" i="3"/>
  <c r="J1079" i="3"/>
  <c r="H1079" i="3"/>
  <c r="AZ1079" i="3"/>
  <c r="BE1079" i="3" s="1"/>
  <c r="AN1079" i="3"/>
  <c r="AM1079" i="3"/>
  <c r="Z1079" i="3"/>
  <c r="AS1079" i="3"/>
  <c r="T1079" i="3"/>
  <c r="BB1079" i="3"/>
  <c r="BG1079" i="3" s="1"/>
  <c r="BC1078" i="3"/>
  <c r="BH1078" i="3" s="1"/>
  <c r="AL1078" i="3"/>
  <c r="R1078" i="3"/>
  <c r="AZ1078" i="3"/>
  <c r="BE1078" i="3" s="1"/>
  <c r="F1078" i="3"/>
  <c r="AM1078" i="3"/>
  <c r="AN1078" i="3"/>
  <c r="P1078" i="3"/>
  <c r="BB1078" i="3"/>
  <c r="BG1078" i="3" s="1"/>
  <c r="AD1078" i="3"/>
  <c r="AS1078" i="3"/>
  <c r="S1077" i="3"/>
  <c r="I1077" i="3"/>
  <c r="J1077" i="3"/>
  <c r="AS1077" i="3"/>
  <c r="BB1077" i="3"/>
  <c r="BG1077" i="3" s="1"/>
  <c r="H1077" i="3"/>
  <c r="Z1077" i="3"/>
  <c r="AL1076" i="3"/>
  <c r="Z1076" i="3"/>
  <c r="AD1076" i="3" s="1"/>
  <c r="AB1076" i="3"/>
  <c r="AS1076" i="3"/>
  <c r="AV1076" i="3" s="1"/>
  <c r="BA1076" i="3"/>
  <c r="BF1076" i="3" s="1"/>
  <c r="AZ1076" i="3"/>
  <c r="BE1076" i="3" s="1"/>
  <c r="AC1076" i="3"/>
  <c r="H1076" i="3"/>
  <c r="J1076" i="3"/>
  <c r="I1076" i="3"/>
  <c r="AM1076" i="3"/>
  <c r="P1076" i="3"/>
  <c r="AJ1075" i="3"/>
  <c r="AN1075" i="3" s="1"/>
  <c r="AB1075" i="3"/>
  <c r="R1075" i="3"/>
  <c r="AS1075" i="3"/>
  <c r="AV1075" i="3" s="1"/>
  <c r="T1075" i="3"/>
  <c r="S1075" i="3"/>
  <c r="AT1075" i="3"/>
  <c r="AC1075" i="3"/>
  <c r="AZ1075" i="3"/>
  <c r="BE1075" i="3" s="1"/>
  <c r="BA1075" i="3"/>
  <c r="BF1075" i="3" s="1"/>
  <c r="I1075" i="3"/>
  <c r="BC1075" i="3"/>
  <c r="BH1075" i="3" s="1"/>
  <c r="H1075" i="3"/>
  <c r="J1075" i="3"/>
  <c r="AM1075" i="3"/>
  <c r="AB1074" i="3"/>
  <c r="BA1074" i="3"/>
  <c r="BF1074" i="3" s="1"/>
  <c r="AC1074" i="3"/>
  <c r="F1074" i="3"/>
  <c r="AZ1074" i="3"/>
  <c r="BE1074" i="3" s="1"/>
  <c r="BC1074" i="3"/>
  <c r="BH1074" i="3" s="1"/>
  <c r="AM1074" i="3"/>
  <c r="S1074" i="3"/>
  <c r="AS1074" i="3"/>
  <c r="AB1073" i="3"/>
  <c r="Z1073" i="3"/>
  <c r="AD1073" i="3" s="1"/>
  <c r="H1073" i="3"/>
  <c r="AS1073" i="3"/>
  <c r="BD1073" i="3" s="1"/>
  <c r="BI1073" i="3" s="1"/>
  <c r="F1073" i="3"/>
  <c r="BA1073" i="3"/>
  <c r="BF1073" i="3" s="1"/>
  <c r="BC1073" i="3"/>
  <c r="BH1073" i="3" s="1"/>
  <c r="P1073" i="3"/>
  <c r="R1073" i="3"/>
  <c r="AB1072" i="3"/>
  <c r="Z1072" i="3"/>
  <c r="AD1072" i="3" s="1"/>
  <c r="AS1072" i="3"/>
  <c r="BD1072" i="3" s="1"/>
  <c r="BI1072" i="3" s="1"/>
  <c r="BA1072" i="3"/>
  <c r="BF1072" i="3" s="1"/>
  <c r="F1072" i="3"/>
  <c r="H1072" i="3"/>
  <c r="AZ1072" i="3"/>
  <c r="BE1072" i="3" s="1"/>
  <c r="AJ1072" i="3"/>
  <c r="I1072" i="3"/>
  <c r="BC1072" i="3"/>
  <c r="BH1072" i="3" s="1"/>
  <c r="J1072" i="3"/>
  <c r="S1072" i="3"/>
  <c r="Z1071" i="3"/>
  <c r="AD1071" i="3" s="1"/>
  <c r="AB1071" i="3"/>
  <c r="BA1071" i="3"/>
  <c r="BF1071" i="3" s="1"/>
  <c r="AS1071" i="3"/>
  <c r="BD1071" i="3" s="1"/>
  <c r="BI1071" i="3" s="1"/>
  <c r="F1071" i="3"/>
  <c r="J1071" i="3" s="1"/>
  <c r="AV1071" i="3"/>
  <c r="AC1071" i="3"/>
  <c r="AZ1071" i="3"/>
  <c r="BE1071" i="3" s="1"/>
  <c r="AJ1071" i="3"/>
  <c r="H1071" i="3"/>
  <c r="BC1071" i="3"/>
  <c r="BH1071" i="3" s="1"/>
  <c r="P1071" i="3"/>
  <c r="AJ1070" i="3"/>
  <c r="AN1070" i="3" s="1"/>
  <c r="AB1070" i="3"/>
  <c r="Z1070" i="3"/>
  <c r="AD1070" i="3" s="1"/>
  <c r="AS1070" i="3"/>
  <c r="AV1070" i="3" s="1"/>
  <c r="AC1070" i="3"/>
  <c r="F1070" i="3"/>
  <c r="AZ1070" i="3"/>
  <c r="BE1070" i="3" s="1"/>
  <c r="BA1070" i="3"/>
  <c r="BF1070" i="3" s="1"/>
  <c r="BC1070" i="3"/>
  <c r="BH1070" i="3" s="1"/>
  <c r="H1070" i="3"/>
  <c r="AM1070" i="3"/>
  <c r="P1070" i="3"/>
  <c r="AL1069" i="3"/>
  <c r="I1069" i="3"/>
  <c r="J1069" i="3"/>
  <c r="H1069" i="3"/>
  <c r="AN1069" i="3"/>
  <c r="AM1069" i="3"/>
  <c r="AS1069" i="3"/>
  <c r="AT1069" i="3"/>
  <c r="BC1069" i="3"/>
  <c r="BH1069" i="3" s="1"/>
  <c r="BB1069" i="3"/>
  <c r="BG1069" i="3" s="1"/>
  <c r="AD1069" i="3"/>
  <c r="AB1068" i="3"/>
  <c r="Z1068" i="3"/>
  <c r="AD1068" i="3" s="1"/>
  <c r="AS1068" i="3"/>
  <c r="BD1068" i="3" s="1"/>
  <c r="BA1068" i="3"/>
  <c r="BF1068" i="3" s="1"/>
  <c r="AC1068" i="3"/>
  <c r="AZ1068" i="3"/>
  <c r="BE1068" i="3" s="1"/>
  <c r="I1068" i="3"/>
  <c r="BC1068" i="3"/>
  <c r="BH1068" i="3" s="1"/>
  <c r="AM1068" i="3"/>
  <c r="P1068" i="3"/>
  <c r="AT1068" i="3" s="1"/>
  <c r="J1068" i="3"/>
  <c r="H1068" i="3"/>
  <c r="Z1067" i="3"/>
  <c r="AD1067" i="3" s="1"/>
  <c r="AB1067" i="3"/>
  <c r="BA1067" i="3"/>
  <c r="BF1067" i="3" s="1"/>
  <c r="AS1067" i="3"/>
  <c r="AZ1067" i="3"/>
  <c r="BE1067" i="3" s="1"/>
  <c r="AV1067" i="3"/>
  <c r="BD1067" i="3"/>
  <c r="BI1067" i="3" s="1"/>
  <c r="AC1067" i="3"/>
  <c r="AJ1067" i="3"/>
  <c r="BC1067" i="3"/>
  <c r="BH1067" i="3" s="1"/>
  <c r="J1067" i="3"/>
  <c r="P1067" i="3"/>
  <c r="H1067" i="3"/>
  <c r="I1067" i="3"/>
  <c r="AS1066" i="3"/>
  <c r="BD1066" i="3" s="1"/>
  <c r="BI1066" i="3" s="1"/>
  <c r="BA1066" i="3"/>
  <c r="BF1066" i="3" s="1"/>
  <c r="AZ1066" i="3"/>
  <c r="BE1066" i="3" s="1"/>
  <c r="AM1066" i="3"/>
  <c r="P1066" i="3"/>
  <c r="F1066" i="3"/>
  <c r="H1066" i="3"/>
  <c r="BB1066" i="3"/>
  <c r="BG1066" i="3" s="1"/>
  <c r="Z1066" i="3"/>
  <c r="BC1066" i="3"/>
  <c r="BH1066" i="3" s="1"/>
  <c r="AM1065" i="3"/>
  <c r="AB1065" i="3"/>
  <c r="AS1065" i="3"/>
  <c r="BD1065" i="3" s="1"/>
  <c r="BI1065" i="3" s="1"/>
  <c r="P1065" i="3"/>
  <c r="T1065" i="3" s="1"/>
  <c r="AC1065" i="3"/>
  <c r="AZ1065" i="3"/>
  <c r="BE1065" i="3" s="1"/>
  <c r="BA1065" i="3"/>
  <c r="BF1065" i="3" s="1"/>
  <c r="F1065" i="3"/>
  <c r="H1065" i="3"/>
  <c r="BC1065" i="3"/>
  <c r="BH1065" i="3" s="1"/>
  <c r="BK1064" i="3"/>
  <c r="BJ1064" i="3"/>
  <c r="AU1064" i="3"/>
  <c r="AR1064" i="3"/>
  <c r="AQ1064" i="3"/>
  <c r="AP1064" i="3"/>
  <c r="AK1064" i="3"/>
  <c r="AI1064" i="3"/>
  <c r="AJ1064" i="3" s="1"/>
  <c r="AA1064" i="3"/>
  <c r="Z1064" i="3"/>
  <c r="AD1064" i="3" s="1"/>
  <c r="Y1064" i="3"/>
  <c r="BB1064" i="3" s="1"/>
  <c r="BG1064" i="3" s="1"/>
  <c r="Q1064" i="3"/>
  <c r="O1064" i="3"/>
  <c r="R1064" i="3" s="1"/>
  <c r="G1064" i="3"/>
  <c r="E1064" i="3"/>
  <c r="A1064" i="3"/>
  <c r="BK1063" i="3"/>
  <c r="BJ1063" i="3"/>
  <c r="AR1063" i="3"/>
  <c r="AQ1063" i="3"/>
  <c r="AP1063" i="3"/>
  <c r="AK1063" i="3"/>
  <c r="AJ1063" i="3"/>
  <c r="AN1063" i="3" s="1"/>
  <c r="AI1063" i="3"/>
  <c r="AL1063" i="3" s="1"/>
  <c r="AA1063" i="3"/>
  <c r="AU1063" i="3" s="1"/>
  <c r="Y1063" i="3"/>
  <c r="Z1063" i="3" s="1"/>
  <c r="T1063" i="3"/>
  <c r="R1063" i="3"/>
  <c r="Q1063" i="3"/>
  <c r="P1063" i="3"/>
  <c r="S1063" i="3" s="1"/>
  <c r="O1063" i="3"/>
  <c r="BA1063" i="3" s="1"/>
  <c r="BF1063" i="3" s="1"/>
  <c r="G1063" i="3"/>
  <c r="E1063" i="3"/>
  <c r="AZ1063" i="3" s="1"/>
  <c r="BE1063" i="3" s="1"/>
  <c r="A1063" i="3"/>
  <c r="BK1062" i="3"/>
  <c r="BJ1062" i="3"/>
  <c r="AR1062" i="3"/>
  <c r="AQ1062" i="3"/>
  <c r="AP1062" i="3"/>
  <c r="AK1062" i="3"/>
  <c r="AI1062" i="3"/>
  <c r="BC1062" i="3" s="1"/>
  <c r="BH1062" i="3" s="1"/>
  <c r="AA1062" i="3"/>
  <c r="AU1062" i="3" s="1"/>
  <c r="Y1062" i="3"/>
  <c r="Q1062" i="3"/>
  <c r="O1062" i="3"/>
  <c r="R1062" i="3" s="1"/>
  <c r="H1062" i="3"/>
  <c r="G1062" i="3"/>
  <c r="E1062" i="3"/>
  <c r="AZ1062" i="3" s="1"/>
  <c r="BE1062" i="3" s="1"/>
  <c r="A1062" i="3"/>
  <c r="BK1061" i="3"/>
  <c r="BJ1061" i="3"/>
  <c r="AU1061" i="3"/>
  <c r="AR1061" i="3"/>
  <c r="AQ1061" i="3"/>
  <c r="AP1061" i="3"/>
  <c r="AK1061" i="3"/>
  <c r="AI1061" i="3"/>
  <c r="AL1061" i="3" s="1"/>
  <c r="AA1061" i="3"/>
  <c r="Y1061" i="3"/>
  <c r="Z1061" i="3" s="1"/>
  <c r="Q1061" i="3"/>
  <c r="O1061" i="3"/>
  <c r="R1061" i="3" s="1"/>
  <c r="H1061" i="3"/>
  <c r="G1061" i="3"/>
  <c r="E1061" i="3"/>
  <c r="AZ1061" i="3" s="1"/>
  <c r="BE1061" i="3" s="1"/>
  <c r="A1061" i="3"/>
  <c r="BK1060" i="3"/>
  <c r="BJ1060" i="3"/>
  <c r="AR1060" i="3"/>
  <c r="AQ1060" i="3"/>
  <c r="AP1060" i="3"/>
  <c r="AK1060" i="3"/>
  <c r="AI1060" i="3"/>
  <c r="AL1060" i="3" s="1"/>
  <c r="AA1060" i="3"/>
  <c r="AU1060" i="3" s="1"/>
  <c r="Y1060" i="3"/>
  <c r="Z1060" i="3" s="1"/>
  <c r="Q1060" i="3"/>
  <c r="O1060" i="3"/>
  <c r="R1060" i="3" s="1"/>
  <c r="G1060" i="3"/>
  <c r="E1060" i="3"/>
  <c r="H1060" i="3" s="1"/>
  <c r="A1060" i="3"/>
  <c r="BK1059" i="3"/>
  <c r="BJ1059" i="3"/>
  <c r="AR1059" i="3"/>
  <c r="AQ1059" i="3"/>
  <c r="AP1059" i="3"/>
  <c r="AK1059" i="3"/>
  <c r="AI1059" i="3"/>
  <c r="AL1059" i="3" s="1"/>
  <c r="AA1059" i="3"/>
  <c r="AU1059" i="3" s="1"/>
  <c r="Y1059" i="3"/>
  <c r="BB1059" i="3" s="1"/>
  <c r="BG1059" i="3" s="1"/>
  <c r="Q1059" i="3"/>
  <c r="O1059" i="3"/>
  <c r="R1059" i="3" s="1"/>
  <c r="G1059" i="3"/>
  <c r="E1059" i="3"/>
  <c r="H1059" i="3" s="1"/>
  <c r="A1059" i="3"/>
  <c r="BK1058" i="3"/>
  <c r="BJ1058" i="3"/>
  <c r="AU1058" i="3"/>
  <c r="AR1058" i="3"/>
  <c r="AQ1058" i="3"/>
  <c r="AP1058" i="3"/>
  <c r="AK1058" i="3"/>
  <c r="AI1058" i="3"/>
  <c r="AL1058" i="3" s="1"/>
  <c r="AA1058" i="3"/>
  <c r="Z1058" i="3"/>
  <c r="AC1058" i="3" s="1"/>
  <c r="Y1058" i="3"/>
  <c r="BB1058" i="3" s="1"/>
  <c r="BG1058" i="3" s="1"/>
  <c r="Q1058" i="3"/>
  <c r="O1058" i="3"/>
  <c r="R1058" i="3" s="1"/>
  <c r="G1058" i="3"/>
  <c r="E1058" i="3"/>
  <c r="AS1058" i="3" s="1"/>
  <c r="A1058" i="3"/>
  <c r="BK1057" i="3"/>
  <c r="BJ1057" i="3"/>
  <c r="AU1057" i="3"/>
  <c r="AR1057" i="3"/>
  <c r="AQ1057" i="3"/>
  <c r="AP1057" i="3"/>
  <c r="AK1057" i="3"/>
  <c r="AI1057" i="3"/>
  <c r="BC1057" i="3" s="1"/>
  <c r="BH1057" i="3" s="1"/>
  <c r="AA1057" i="3"/>
  <c r="Y1057" i="3"/>
  <c r="Z1057" i="3" s="1"/>
  <c r="Q1057" i="3"/>
  <c r="O1057" i="3"/>
  <c r="R1057" i="3" s="1"/>
  <c r="G1057" i="3"/>
  <c r="E1057" i="3"/>
  <c r="AZ1057" i="3" s="1"/>
  <c r="BE1057" i="3" s="1"/>
  <c r="A1057" i="3"/>
  <c r="BK1056" i="3"/>
  <c r="BJ1056" i="3"/>
  <c r="AR1056" i="3"/>
  <c r="AQ1056" i="3"/>
  <c r="AP1056" i="3"/>
  <c r="AK1056" i="3"/>
  <c r="AI1056" i="3"/>
  <c r="BC1056" i="3" s="1"/>
  <c r="BH1056" i="3" s="1"/>
  <c r="AA1056" i="3"/>
  <c r="AU1056" i="3" s="1"/>
  <c r="Z1056" i="3"/>
  <c r="AD1056" i="3" s="1"/>
  <c r="Y1056" i="3"/>
  <c r="BB1056" i="3" s="1"/>
  <c r="BG1056" i="3" s="1"/>
  <c r="Q1056" i="3"/>
  <c r="O1056" i="3"/>
  <c r="R1056" i="3" s="1"/>
  <c r="G1056" i="3"/>
  <c r="E1056" i="3"/>
  <c r="A1056" i="3"/>
  <c r="BJ1055" i="3"/>
  <c r="BF1055" i="3"/>
  <c r="BG1055" i="3"/>
  <c r="BH1055" i="3"/>
  <c r="BI1055" i="3"/>
  <c r="BE1055" i="3"/>
  <c r="AV1173" i="3" l="1"/>
  <c r="BD1173" i="3"/>
  <c r="BI1173" i="3" s="1"/>
  <c r="AC1173" i="3"/>
  <c r="AD1173" i="3"/>
  <c r="AT1173" i="3"/>
  <c r="AX1172" i="3"/>
  <c r="AV1172" i="3"/>
  <c r="AV1171" i="3"/>
  <c r="BD1171" i="3"/>
  <c r="BI1171" i="3" s="1"/>
  <c r="AW1171" i="3"/>
  <c r="AX1171" i="3"/>
  <c r="AC1170" i="3"/>
  <c r="AD1170" i="3"/>
  <c r="AT1170" i="3"/>
  <c r="AV1169" i="3"/>
  <c r="BD1169" i="3"/>
  <c r="BI1169" i="3" s="1"/>
  <c r="AC1169" i="3"/>
  <c r="AD1169" i="3"/>
  <c r="AT1169" i="3"/>
  <c r="AN1168" i="3"/>
  <c r="AM1168" i="3"/>
  <c r="AT1168" i="3"/>
  <c r="AW1168" i="3" s="1"/>
  <c r="BI1168" i="3"/>
  <c r="AX1168" i="3"/>
  <c r="AV1167" i="3"/>
  <c r="BD1167" i="3"/>
  <c r="BI1167" i="3" s="1"/>
  <c r="AW1167" i="3"/>
  <c r="AX1167" i="3"/>
  <c r="AW1166" i="3"/>
  <c r="AX1166" i="3"/>
  <c r="AC1166" i="3"/>
  <c r="AD1166" i="3"/>
  <c r="AN1165" i="3"/>
  <c r="AM1165" i="3"/>
  <c r="AT1165" i="3"/>
  <c r="AX1165" i="3" s="1"/>
  <c r="AW1165" i="3"/>
  <c r="AC1165" i="3"/>
  <c r="AD1165" i="3"/>
  <c r="AN1164" i="3"/>
  <c r="AM1164" i="3"/>
  <c r="AT1164" i="3"/>
  <c r="AC1164" i="3"/>
  <c r="AD1164" i="3"/>
  <c r="AV1163" i="3"/>
  <c r="AT1163" i="3"/>
  <c r="AC1163" i="3"/>
  <c r="AD1163" i="3"/>
  <c r="AT1162" i="3"/>
  <c r="S1162" i="3"/>
  <c r="T1162" i="3"/>
  <c r="AC1162" i="3"/>
  <c r="AD1162" i="3"/>
  <c r="AW1161" i="3"/>
  <c r="AX1161" i="3"/>
  <c r="AV1161" i="3"/>
  <c r="BD1161" i="3"/>
  <c r="BI1161" i="3" s="1"/>
  <c r="AN1160" i="3"/>
  <c r="AM1160" i="3"/>
  <c r="AT1160" i="3"/>
  <c r="AW1160" i="3" s="1"/>
  <c r="BD1160" i="3"/>
  <c r="BI1160" i="3" s="1"/>
  <c r="AX1160" i="3"/>
  <c r="S1160" i="3"/>
  <c r="T1160" i="3"/>
  <c r="AC1160" i="3"/>
  <c r="AD1160" i="3"/>
  <c r="BD1159" i="3"/>
  <c r="BI1159" i="3" s="1"/>
  <c r="AN1159" i="3"/>
  <c r="AT1159" i="3"/>
  <c r="AM1159" i="3"/>
  <c r="AV1158" i="3"/>
  <c r="BD1158" i="3"/>
  <c r="AD1158" i="3"/>
  <c r="AC1158" i="3"/>
  <c r="AT1158" i="3"/>
  <c r="AV1157" i="3"/>
  <c r="BD1157" i="3"/>
  <c r="BI1157" i="3" s="1"/>
  <c r="AW1157" i="3"/>
  <c r="AX1157" i="3"/>
  <c r="AC1156" i="3"/>
  <c r="AD1156" i="3"/>
  <c r="AT1156" i="3"/>
  <c r="AT1155" i="3"/>
  <c r="AM1155" i="3"/>
  <c r="AC1155" i="3"/>
  <c r="AD1155" i="3"/>
  <c r="D11" i="7"/>
  <c r="P4" i="7"/>
  <c r="D13" i="7"/>
  <c r="D15" i="7" s="1"/>
  <c r="N6" i="7"/>
  <c r="N9" i="7" s="1"/>
  <c r="E13" i="7"/>
  <c r="E15" i="7" s="1"/>
  <c r="O4" i="7"/>
  <c r="AW1155" i="3"/>
  <c r="AX1155" i="3"/>
  <c r="AV1153" i="3"/>
  <c r="BD1153" i="3"/>
  <c r="BI1153" i="3" s="1"/>
  <c r="AW1153" i="3"/>
  <c r="AX1153" i="3"/>
  <c r="AN1152" i="3"/>
  <c r="AM1152" i="3"/>
  <c r="AT1152" i="3"/>
  <c r="AV1152" i="3"/>
  <c r="BD1152" i="3"/>
  <c r="BI1152" i="3" s="1"/>
  <c r="AC1152" i="3"/>
  <c r="AD1152" i="3"/>
  <c r="AX1152" i="3"/>
  <c r="AW1152" i="3"/>
  <c r="BD1151" i="3"/>
  <c r="BI1151" i="3" s="1"/>
  <c r="AN1151" i="3"/>
  <c r="AM1151" i="3"/>
  <c r="AW1151" i="3"/>
  <c r="AX1151" i="3"/>
  <c r="BD1150" i="3"/>
  <c r="BI1150" i="3" s="1"/>
  <c r="AN1150" i="3"/>
  <c r="AM1150" i="3"/>
  <c r="T1150" i="3"/>
  <c r="AW1150" i="3"/>
  <c r="AX1150" i="3"/>
  <c r="AC1149" i="3"/>
  <c r="AD1149" i="3"/>
  <c r="AW1149" i="3"/>
  <c r="AX1149" i="3"/>
  <c r="BD1148" i="3"/>
  <c r="BI1148" i="3" s="1"/>
  <c r="AD1148" i="3"/>
  <c r="AC1148" i="3"/>
  <c r="AW1148" i="3"/>
  <c r="AX1148" i="3"/>
  <c r="AV1147" i="3"/>
  <c r="BD1147" i="3"/>
  <c r="BI1147" i="3" s="1"/>
  <c r="AW1147" i="3"/>
  <c r="AX1147" i="3"/>
  <c r="T1146" i="3"/>
  <c r="S1146" i="3"/>
  <c r="BD1146" i="3"/>
  <c r="BI1146" i="3" s="1"/>
  <c r="AW1146" i="3"/>
  <c r="AX1146" i="3"/>
  <c r="AN1146" i="3"/>
  <c r="AM1146" i="3"/>
  <c r="AN1145" i="3"/>
  <c r="AM1145" i="3"/>
  <c r="AV1145" i="3"/>
  <c r="BD1145" i="3"/>
  <c r="BI1145" i="3" s="1"/>
  <c r="AW1145" i="3"/>
  <c r="AX1145" i="3"/>
  <c r="AM1144" i="3"/>
  <c r="S1144" i="3"/>
  <c r="T1144" i="3"/>
  <c r="AT1144" i="3"/>
  <c r="AC1144" i="3"/>
  <c r="AD1144" i="3"/>
  <c r="AN1143" i="3"/>
  <c r="AM1143" i="3"/>
  <c r="AV1143" i="3"/>
  <c r="BD1143" i="3"/>
  <c r="BI1143" i="3" s="1"/>
  <c r="AT1143" i="3"/>
  <c r="AC1142" i="3"/>
  <c r="AD1142" i="3"/>
  <c r="AT1142" i="3"/>
  <c r="AX1141" i="3"/>
  <c r="AC1141" i="3"/>
  <c r="AD1141" i="3"/>
  <c r="AC1140" i="3"/>
  <c r="AD1140" i="3"/>
  <c r="AW1140" i="3"/>
  <c r="AX1140" i="3"/>
  <c r="AN1139" i="3"/>
  <c r="AM1139" i="3"/>
  <c r="J1139" i="3"/>
  <c r="I1139" i="3"/>
  <c r="AT1139" i="3"/>
  <c r="AD1139" i="3"/>
  <c r="AC1139" i="3"/>
  <c r="AV1138" i="3"/>
  <c r="AN1138" i="3"/>
  <c r="AM1138" i="3"/>
  <c r="T1138" i="3"/>
  <c r="S1138" i="3"/>
  <c r="J1138" i="3"/>
  <c r="I1138" i="3"/>
  <c r="AT1138" i="3"/>
  <c r="AC1138" i="3"/>
  <c r="AD1138" i="3"/>
  <c r="AN1137" i="3"/>
  <c r="AM1137" i="3"/>
  <c r="AV1137" i="3"/>
  <c r="T1137" i="3"/>
  <c r="S1137" i="3"/>
  <c r="J1137" i="3"/>
  <c r="I1137" i="3"/>
  <c r="AT1137" i="3"/>
  <c r="AD1137" i="3"/>
  <c r="AC1137" i="3"/>
  <c r="AN1136" i="3"/>
  <c r="AM1136" i="3"/>
  <c r="AT1136" i="3"/>
  <c r="AN1135" i="3"/>
  <c r="AM1135" i="3"/>
  <c r="AD1135" i="3"/>
  <c r="AC1135" i="3"/>
  <c r="J1135" i="3"/>
  <c r="I1135" i="3"/>
  <c r="AT1135" i="3"/>
  <c r="J1134" i="3"/>
  <c r="I1134" i="3"/>
  <c r="AT1134" i="3"/>
  <c r="AC1134" i="3"/>
  <c r="AD1134" i="3"/>
  <c r="AN1134" i="3"/>
  <c r="AM1134" i="3"/>
  <c r="AN1133" i="3"/>
  <c r="AM1133" i="3"/>
  <c r="BD1133" i="3"/>
  <c r="BI1133" i="3" s="1"/>
  <c r="AT1133" i="3"/>
  <c r="AC1133" i="3"/>
  <c r="AD1133" i="3"/>
  <c r="AW1132" i="3"/>
  <c r="AX1132" i="3"/>
  <c r="AC1131" i="3"/>
  <c r="AD1131" i="3"/>
  <c r="AT1131" i="3"/>
  <c r="AW1131" i="3" s="1"/>
  <c r="C13" i="7"/>
  <c r="C15" i="7" s="1"/>
  <c r="B13" i="7"/>
  <c r="B15" i="7" s="1"/>
  <c r="B11" i="7"/>
  <c r="AX1131" i="3"/>
  <c r="AV1131" i="3"/>
  <c r="BD1131" i="3"/>
  <c r="BI1131" i="3" s="1"/>
  <c r="AW1130" i="3"/>
  <c r="AX1130" i="3"/>
  <c r="AV1130" i="3"/>
  <c r="BD1130" i="3"/>
  <c r="BI1130" i="3" s="1"/>
  <c r="AX1129" i="3"/>
  <c r="AW1129" i="3"/>
  <c r="AC1129" i="3"/>
  <c r="AD1129" i="3"/>
  <c r="AW1128" i="3"/>
  <c r="AX1128" i="3"/>
  <c r="AN1128" i="3"/>
  <c r="AM1128" i="3"/>
  <c r="BD1127" i="3"/>
  <c r="BI1127" i="3" s="1"/>
  <c r="AW1127" i="3"/>
  <c r="AX1127" i="3"/>
  <c r="AV1126" i="3"/>
  <c r="BD1126" i="3"/>
  <c r="BI1126" i="3" s="1"/>
  <c r="AW1126" i="3"/>
  <c r="AX1126" i="3"/>
  <c r="AN1126" i="3"/>
  <c r="AM1126" i="3"/>
  <c r="AM1125" i="3"/>
  <c r="AC1125" i="3"/>
  <c r="AD1125" i="3"/>
  <c r="J1125" i="3"/>
  <c r="I1125" i="3"/>
  <c r="AT1125" i="3"/>
  <c r="AD1124" i="3"/>
  <c r="AC1124" i="3"/>
  <c r="BD1124" i="3"/>
  <c r="BI1124" i="3" s="1"/>
  <c r="AV1124" i="3"/>
  <c r="AW1124" i="3"/>
  <c r="AX1124" i="3"/>
  <c r="BD1123" i="3"/>
  <c r="BI1123" i="3" s="1"/>
  <c r="AW1123" i="3"/>
  <c r="AX1123" i="3"/>
  <c r="AC1122" i="3"/>
  <c r="AD1122" i="3"/>
  <c r="AV1122" i="3"/>
  <c r="BD1122" i="3"/>
  <c r="BI1122" i="3" s="1"/>
  <c r="AM1122" i="3"/>
  <c r="AN1122" i="3"/>
  <c r="AT1122" i="3"/>
  <c r="AX1121" i="3"/>
  <c r="BD1120" i="3"/>
  <c r="BI1120" i="3" s="1"/>
  <c r="AC1120" i="3"/>
  <c r="AD1120" i="3"/>
  <c r="AT1120" i="3"/>
  <c r="AN1120" i="3"/>
  <c r="AM1120" i="3"/>
  <c r="AN1119" i="3"/>
  <c r="AM1119" i="3"/>
  <c r="BD1119" i="3"/>
  <c r="BI1119" i="3" s="1"/>
  <c r="J1119" i="3"/>
  <c r="I1119" i="3"/>
  <c r="AW1119" i="3"/>
  <c r="AX1119" i="3"/>
  <c r="S1118" i="3"/>
  <c r="T1118" i="3"/>
  <c r="AT1118" i="3"/>
  <c r="AC1118" i="3"/>
  <c r="AD1118" i="3"/>
  <c r="AN1118" i="3"/>
  <c r="AM1118" i="3"/>
  <c r="AX1117" i="3"/>
  <c r="AV1117" i="3"/>
  <c r="BD1117" i="3"/>
  <c r="BI1117" i="3" s="1"/>
  <c r="AM1116" i="3"/>
  <c r="AN1116" i="3"/>
  <c r="AW1116" i="3"/>
  <c r="AX1116" i="3"/>
  <c r="S1116" i="3"/>
  <c r="T1116" i="3"/>
  <c r="AD1115" i="3"/>
  <c r="AC1115" i="3"/>
  <c r="AT1115" i="3"/>
  <c r="AC1114" i="3"/>
  <c r="AD1114" i="3"/>
  <c r="AW1114" i="3"/>
  <c r="AX1114" i="3"/>
  <c r="AX1113" i="3"/>
  <c r="AW1113" i="3"/>
  <c r="BD1112" i="3"/>
  <c r="BI1112" i="3" s="1"/>
  <c r="AW1112" i="3"/>
  <c r="AX1112" i="3"/>
  <c r="AN1112" i="3"/>
  <c r="AM1112" i="3"/>
  <c r="AV1111" i="3"/>
  <c r="BD1111" i="3"/>
  <c r="BI1111" i="3" s="1"/>
  <c r="AW1111" i="3"/>
  <c r="AX1111" i="3"/>
  <c r="BD1110" i="3"/>
  <c r="BI1110" i="3" s="1"/>
  <c r="AW1110" i="3"/>
  <c r="AX1110" i="3"/>
  <c r="AC1108" i="3"/>
  <c r="AD1108" i="3"/>
  <c r="AV1108" i="3"/>
  <c r="BD1108" i="3"/>
  <c r="AW1108" i="3"/>
  <c r="AX1108" i="3"/>
  <c r="AC1107" i="3"/>
  <c r="AD1107" i="3"/>
  <c r="AT1107" i="3"/>
  <c r="BD1106" i="3"/>
  <c r="BI1106" i="3" s="1"/>
  <c r="N8" i="7"/>
  <c r="S1106" i="3"/>
  <c r="T1106" i="3"/>
  <c r="AN1106" i="3"/>
  <c r="AT1106" i="3"/>
  <c r="AM1106" i="3"/>
  <c r="AN1105" i="3"/>
  <c r="AM1105" i="3"/>
  <c r="AD1105" i="3"/>
  <c r="AC1105" i="3"/>
  <c r="AW1105" i="3"/>
  <c r="AX1105" i="3"/>
  <c r="AV1104" i="3"/>
  <c r="AN1104" i="3"/>
  <c r="AM1104" i="3"/>
  <c r="AT1104" i="3"/>
  <c r="C11" i="7"/>
  <c r="AC1103" i="3"/>
  <c r="AD1103" i="3"/>
  <c r="BD1103" i="3"/>
  <c r="BI1103" i="3" s="1"/>
  <c r="AV1103" i="3"/>
  <c r="AT1103" i="3"/>
  <c r="BD1102" i="3"/>
  <c r="BI1102" i="3" s="1"/>
  <c r="BD1101" i="3"/>
  <c r="BI1101" i="3" s="1"/>
  <c r="AV1101" i="3"/>
  <c r="AN1101" i="3"/>
  <c r="AM1101" i="3"/>
  <c r="AT1101" i="3"/>
  <c r="J1101" i="3"/>
  <c r="I1101" i="3"/>
  <c r="BD1100" i="3"/>
  <c r="BI1100" i="3" s="1"/>
  <c r="AT1100" i="3"/>
  <c r="S1100" i="3"/>
  <c r="T1100" i="3"/>
  <c r="BD1099" i="3"/>
  <c r="BI1099" i="3" s="1"/>
  <c r="AN1099" i="3"/>
  <c r="AM1099" i="3"/>
  <c r="I1099" i="3"/>
  <c r="J1099" i="3"/>
  <c r="AT1099" i="3"/>
  <c r="AC1098" i="3"/>
  <c r="AD1098" i="3"/>
  <c r="AN1098" i="3"/>
  <c r="AM1098" i="3"/>
  <c r="AT1098" i="3"/>
  <c r="AC1097" i="3"/>
  <c r="AD1097" i="3"/>
  <c r="AX1097" i="3"/>
  <c r="AW1097" i="3"/>
  <c r="S1096" i="3"/>
  <c r="AT1096" i="3"/>
  <c r="T1096" i="3"/>
  <c r="AD1096" i="3"/>
  <c r="AC1096" i="3"/>
  <c r="BD1095" i="3"/>
  <c r="BI1095" i="3" s="1"/>
  <c r="AN1095" i="3"/>
  <c r="AM1095" i="3"/>
  <c r="AT1095" i="3"/>
  <c r="AW1094" i="3"/>
  <c r="AX1094" i="3"/>
  <c r="BD1093" i="3"/>
  <c r="BI1093" i="3" s="1"/>
  <c r="AV1093" i="3"/>
  <c r="AC1093" i="3"/>
  <c r="AD1093" i="3"/>
  <c r="AT1093" i="3"/>
  <c r="S1092" i="3"/>
  <c r="T1092" i="3"/>
  <c r="AT1092" i="3"/>
  <c r="BD1092" i="3"/>
  <c r="BI1092" i="3" s="1"/>
  <c r="AV1092" i="3"/>
  <c r="BD1091" i="3"/>
  <c r="BI1091" i="3" s="1"/>
  <c r="AV1091" i="3"/>
  <c r="AT1091" i="3"/>
  <c r="S1091" i="3"/>
  <c r="T1091" i="3"/>
  <c r="AT1090" i="3"/>
  <c r="AW1090" i="3" s="1"/>
  <c r="T1090" i="3"/>
  <c r="BD1090" i="3"/>
  <c r="BI1090" i="3" s="1"/>
  <c r="AV1090" i="3"/>
  <c r="AD1089" i="3"/>
  <c r="AT1089" i="3"/>
  <c r="AW1089" i="3" s="1"/>
  <c r="T1089" i="3"/>
  <c r="BD1089" i="3"/>
  <c r="BI1089" i="3" s="1"/>
  <c r="AV1089" i="3"/>
  <c r="AV1088" i="3"/>
  <c r="S1088" i="3"/>
  <c r="T1088" i="3"/>
  <c r="AT1088" i="3"/>
  <c r="AN1087" i="3"/>
  <c r="AM1087" i="3"/>
  <c r="AV1087" i="3"/>
  <c r="S1087" i="3"/>
  <c r="T1087" i="3"/>
  <c r="AT1087" i="3"/>
  <c r="AC1087" i="3"/>
  <c r="AD1087" i="3"/>
  <c r="BD1086" i="3"/>
  <c r="BI1086" i="3" s="1"/>
  <c r="AV1086" i="3"/>
  <c r="AW1086" i="3"/>
  <c r="AX1086" i="3"/>
  <c r="AT1085" i="3"/>
  <c r="S1085" i="3"/>
  <c r="T1085" i="3"/>
  <c r="BD1085" i="3"/>
  <c r="BI1085" i="3" s="1"/>
  <c r="AV1085" i="3"/>
  <c r="S1084" i="3"/>
  <c r="AT1084" i="3"/>
  <c r="T1084" i="3"/>
  <c r="AV1084" i="3"/>
  <c r="BD1084" i="3"/>
  <c r="BI1084" i="3" s="1"/>
  <c r="BD1083" i="3"/>
  <c r="BI1083" i="3" s="1"/>
  <c r="AV1083" i="3"/>
  <c r="AW1083" i="3"/>
  <c r="AX1083" i="3"/>
  <c r="S1082" i="3"/>
  <c r="T1082" i="3"/>
  <c r="AW1082" i="3"/>
  <c r="AX1082" i="3"/>
  <c r="AW1081" i="3"/>
  <c r="AX1081" i="3"/>
  <c r="BD1081" i="3"/>
  <c r="BI1081" i="3" s="1"/>
  <c r="AV1081" i="3"/>
  <c r="BD1080" i="3"/>
  <c r="BI1080" i="3" s="1"/>
  <c r="AV1080" i="3"/>
  <c r="AW1080" i="3"/>
  <c r="AX1080" i="3"/>
  <c r="BD1079" i="3"/>
  <c r="BI1079" i="3" s="1"/>
  <c r="AV1079" i="3"/>
  <c r="AC1079" i="3"/>
  <c r="AD1079" i="3"/>
  <c r="AT1079" i="3"/>
  <c r="I1078" i="3"/>
  <c r="J1078" i="3"/>
  <c r="BD1078" i="3"/>
  <c r="BI1078" i="3" s="1"/>
  <c r="AV1078" i="3"/>
  <c r="T1078" i="3"/>
  <c r="AT1078" i="3"/>
  <c r="S1078" i="3"/>
  <c r="AC1077" i="3"/>
  <c r="AD1077" i="3"/>
  <c r="AV1077" i="3"/>
  <c r="BD1077" i="3"/>
  <c r="BI1077" i="3" s="1"/>
  <c r="AT1077" i="3"/>
  <c r="BD1076" i="3"/>
  <c r="BI1076" i="3" s="1"/>
  <c r="T1076" i="3"/>
  <c r="S1076" i="3"/>
  <c r="AT1076" i="3"/>
  <c r="BD1075" i="3"/>
  <c r="BI1075" i="3" s="1"/>
  <c r="AX1075" i="3"/>
  <c r="AW1075" i="3"/>
  <c r="BD1074" i="3"/>
  <c r="BI1074" i="3" s="1"/>
  <c r="AV1074" i="3"/>
  <c r="AT1074" i="3"/>
  <c r="I1074" i="3"/>
  <c r="J1074" i="3"/>
  <c r="AC1073" i="3"/>
  <c r="AV1073" i="3"/>
  <c r="T1073" i="3"/>
  <c r="S1073" i="3"/>
  <c r="E11" i="7"/>
  <c r="AT1073" i="3"/>
  <c r="J1073" i="3"/>
  <c r="I1073" i="3"/>
  <c r="AC1072" i="3"/>
  <c r="AV1072" i="3"/>
  <c r="AN1072" i="3"/>
  <c r="AM1072" i="3"/>
  <c r="AT1072" i="3"/>
  <c r="I1071" i="3"/>
  <c r="T1071" i="3"/>
  <c r="S1071" i="3"/>
  <c r="AN1071" i="3"/>
  <c r="AM1071" i="3"/>
  <c r="AT1071" i="3"/>
  <c r="BD1070" i="3"/>
  <c r="BI1070" i="3" s="1"/>
  <c r="T1070" i="3"/>
  <c r="S1070" i="3"/>
  <c r="AT1070" i="3"/>
  <c r="J1070" i="3"/>
  <c r="I1070" i="3"/>
  <c r="B16" i="7" s="1"/>
  <c r="AW1069" i="3"/>
  <c r="AX1069" i="3"/>
  <c r="BD1069" i="3"/>
  <c r="BI1069" i="3" s="1"/>
  <c r="AV1069" i="3"/>
  <c r="BI1068" i="3"/>
  <c r="AV1068" i="3"/>
  <c r="T1068" i="3"/>
  <c r="S1068" i="3"/>
  <c r="AW1068" i="3"/>
  <c r="AX1068" i="3"/>
  <c r="T1067" i="3"/>
  <c r="S1067" i="3"/>
  <c r="AN1067" i="3"/>
  <c r="AM1067" i="3"/>
  <c r="AT1067" i="3"/>
  <c r="AV1066" i="3"/>
  <c r="AT1066" i="3"/>
  <c r="I1066" i="3"/>
  <c r="J1066" i="3"/>
  <c r="AC1066" i="3"/>
  <c r="AD1066" i="3"/>
  <c r="T1066" i="3"/>
  <c r="S1066" i="3"/>
  <c r="S1065" i="3"/>
  <c r="AV1065" i="3"/>
  <c r="AT1065" i="3"/>
  <c r="J1065" i="3"/>
  <c r="I1065" i="3"/>
  <c r="AB1064" i="3"/>
  <c r="BA1064" i="3"/>
  <c r="BF1064" i="3" s="1"/>
  <c r="AS1064" i="3"/>
  <c r="BD1064" i="3" s="1"/>
  <c r="BI1064" i="3" s="1"/>
  <c r="AN1064" i="3"/>
  <c r="AM1064" i="3"/>
  <c r="AZ1064" i="3"/>
  <c r="BE1064" i="3" s="1"/>
  <c r="BC1064" i="3"/>
  <c r="BH1064" i="3" s="1"/>
  <c r="F1064" i="3"/>
  <c r="H1064" i="3"/>
  <c r="AL1064" i="3"/>
  <c r="AC1064" i="3"/>
  <c r="P1064" i="3"/>
  <c r="BC1063" i="3"/>
  <c r="BH1063" i="3" s="1"/>
  <c r="AS1063" i="3"/>
  <c r="BD1063" i="3" s="1"/>
  <c r="BI1063" i="3" s="1"/>
  <c r="H1063" i="3"/>
  <c r="AC1063" i="3"/>
  <c r="AD1063" i="3"/>
  <c r="AB1063" i="3"/>
  <c r="F1063" i="3"/>
  <c r="BB1063" i="3"/>
  <c r="BG1063" i="3" s="1"/>
  <c r="AM1063" i="3"/>
  <c r="AJ1062" i="3"/>
  <c r="AM1062" i="3" s="1"/>
  <c r="AL1062" i="3"/>
  <c r="AS1062" i="3"/>
  <c r="BD1062" i="3" s="1"/>
  <c r="BI1062" i="3" s="1"/>
  <c r="AB1062" i="3"/>
  <c r="Z1062" i="3"/>
  <c r="F1062" i="3"/>
  <c r="BA1062" i="3"/>
  <c r="BF1062" i="3" s="1"/>
  <c r="BB1062" i="3"/>
  <c r="BG1062" i="3" s="1"/>
  <c r="P1062" i="3"/>
  <c r="AJ1061" i="3"/>
  <c r="AN1061" i="3" s="1"/>
  <c r="BB1061" i="3"/>
  <c r="BG1061" i="3" s="1"/>
  <c r="AS1061" i="3"/>
  <c r="BD1061" i="3" s="1"/>
  <c r="BI1061" i="3" s="1"/>
  <c r="AD1061" i="3"/>
  <c r="AC1061" i="3"/>
  <c r="AV1061" i="3"/>
  <c r="AB1061" i="3"/>
  <c r="F1061" i="3"/>
  <c r="BA1061" i="3"/>
  <c r="BF1061" i="3" s="1"/>
  <c r="BC1061" i="3"/>
  <c r="BH1061" i="3" s="1"/>
  <c r="P1061" i="3"/>
  <c r="BA1060" i="3"/>
  <c r="BF1060" i="3" s="1"/>
  <c r="AS1060" i="3"/>
  <c r="BD1060" i="3" s="1"/>
  <c r="BI1060" i="3" s="1"/>
  <c r="AC1060" i="3"/>
  <c r="AD1060" i="3"/>
  <c r="AB1060" i="3"/>
  <c r="F1060" i="3"/>
  <c r="AZ1060" i="3"/>
  <c r="BE1060" i="3" s="1"/>
  <c r="AJ1060" i="3"/>
  <c r="BB1060" i="3"/>
  <c r="BG1060" i="3" s="1"/>
  <c r="BC1060" i="3"/>
  <c r="BH1060" i="3" s="1"/>
  <c r="P1060" i="3"/>
  <c r="AJ1059" i="3"/>
  <c r="AN1059" i="3" s="1"/>
  <c r="AB1059" i="3"/>
  <c r="Z1059" i="3"/>
  <c r="AD1059" i="3" s="1"/>
  <c r="BA1059" i="3"/>
  <c r="BF1059" i="3" s="1"/>
  <c r="P1059" i="3"/>
  <c r="AS1059" i="3"/>
  <c r="AZ1059" i="3"/>
  <c r="BE1059" i="3" s="1"/>
  <c r="F1059" i="3"/>
  <c r="BC1059" i="3"/>
  <c r="BH1059" i="3" s="1"/>
  <c r="BA1058" i="3"/>
  <c r="BF1058" i="3" s="1"/>
  <c r="F1058" i="3"/>
  <c r="J1058" i="3" s="1"/>
  <c r="BD1058" i="3"/>
  <c r="BI1058" i="3" s="1"/>
  <c r="AV1058" i="3"/>
  <c r="AB1058" i="3"/>
  <c r="AD1058" i="3"/>
  <c r="AJ1058" i="3"/>
  <c r="BC1058" i="3"/>
  <c r="BH1058" i="3" s="1"/>
  <c r="P1058" i="3"/>
  <c r="AZ1058" i="3"/>
  <c r="BE1058" i="3" s="1"/>
  <c r="H1058" i="3"/>
  <c r="BA1057" i="3"/>
  <c r="BF1057" i="3" s="1"/>
  <c r="AS1057" i="3"/>
  <c r="AV1057" i="3" s="1"/>
  <c r="AC1057" i="3"/>
  <c r="AD1057" i="3"/>
  <c r="AB1057" i="3"/>
  <c r="F1057" i="3"/>
  <c r="H1057" i="3"/>
  <c r="BB1057" i="3"/>
  <c r="BG1057" i="3" s="1"/>
  <c r="AL1057" i="3"/>
  <c r="AJ1057" i="3"/>
  <c r="P1057" i="3"/>
  <c r="AB1056" i="3"/>
  <c r="BA1056" i="3"/>
  <c r="BF1056" i="3" s="1"/>
  <c r="AS1056" i="3"/>
  <c r="BD1056" i="3" s="1"/>
  <c r="BI1056" i="3" s="1"/>
  <c r="H1056" i="3"/>
  <c r="AZ1056" i="3"/>
  <c r="BE1056" i="3" s="1"/>
  <c r="P1056" i="3"/>
  <c r="AJ1056" i="3"/>
  <c r="AL1056" i="3"/>
  <c r="AC1056" i="3"/>
  <c r="F1056" i="3"/>
  <c r="BK1055" i="3"/>
  <c r="AR1055" i="3"/>
  <c r="AQ1055" i="3"/>
  <c r="AP1055" i="3"/>
  <c r="AK1055" i="3"/>
  <c r="AI1055" i="3"/>
  <c r="AL1055" i="3" s="1"/>
  <c r="AA1055" i="3"/>
  <c r="AU1055" i="3" s="1"/>
  <c r="Y1055" i="3"/>
  <c r="BB1055" i="3" s="1"/>
  <c r="Q1055" i="3"/>
  <c r="O1055" i="3"/>
  <c r="R1055" i="3" s="1"/>
  <c r="G1055" i="3"/>
  <c r="E1055" i="3"/>
  <c r="AS1055" i="3" s="1"/>
  <c r="A1055" i="3"/>
  <c r="BF1054" i="3"/>
  <c r="BG1054" i="3"/>
  <c r="BH1054" i="3"/>
  <c r="BI1054" i="3"/>
  <c r="BE1054" i="3"/>
  <c r="BK1054" i="3"/>
  <c r="AU1054" i="3"/>
  <c r="AR1054" i="3"/>
  <c r="AQ1054" i="3"/>
  <c r="AP1054" i="3"/>
  <c r="AK1054" i="3"/>
  <c r="AJ1054" i="3"/>
  <c r="AN1054" i="3" s="1"/>
  <c r="AI1054" i="3"/>
  <c r="BC1054" i="3" s="1"/>
  <c r="AA1054" i="3"/>
  <c r="Z1054" i="3"/>
  <c r="AD1054" i="3" s="1"/>
  <c r="Y1054" i="3"/>
  <c r="BB1054" i="3" s="1"/>
  <c r="Q1054" i="3"/>
  <c r="O1054" i="3"/>
  <c r="R1054" i="3" s="1"/>
  <c r="G1054" i="3"/>
  <c r="E1054" i="3"/>
  <c r="A1054" i="3"/>
  <c r="BK1053" i="3"/>
  <c r="BJ1053" i="3"/>
  <c r="AR1053" i="3"/>
  <c r="AQ1053" i="3"/>
  <c r="AP1053" i="3"/>
  <c r="AK1053" i="3"/>
  <c r="AI1053" i="3"/>
  <c r="BC1053" i="3" s="1"/>
  <c r="BH1053" i="3" s="1"/>
  <c r="AA1053" i="3"/>
  <c r="Y1053" i="3"/>
  <c r="BB1053" i="3" s="1"/>
  <c r="BG1053" i="3" s="1"/>
  <c r="Q1053" i="3"/>
  <c r="O1053" i="3"/>
  <c r="BA1053" i="3" s="1"/>
  <c r="BF1053" i="3" s="1"/>
  <c r="G1053" i="3"/>
  <c r="AU1053" i="3" s="1"/>
  <c r="E1053" i="3"/>
  <c r="AS1053" i="3" s="1"/>
  <c r="A1053" i="3"/>
  <c r="BK1052" i="3"/>
  <c r="BJ1052" i="3"/>
  <c r="AU1052" i="3"/>
  <c r="AR1052" i="3"/>
  <c r="AQ1052" i="3"/>
  <c r="AP1052" i="3"/>
  <c r="AK1052" i="3"/>
  <c r="AI1052" i="3"/>
  <c r="AL1052" i="3" s="1"/>
  <c r="AA1052" i="3"/>
  <c r="Y1052" i="3"/>
  <c r="BB1052" i="3" s="1"/>
  <c r="BG1052" i="3" s="1"/>
  <c r="R1052" i="3"/>
  <c r="Q1052" i="3"/>
  <c r="O1052" i="3"/>
  <c r="P1052" i="3" s="1"/>
  <c r="G1052" i="3"/>
  <c r="F1052" i="3"/>
  <c r="I1052" i="3" s="1"/>
  <c r="E1052" i="3"/>
  <c r="H1052" i="3" s="1"/>
  <c r="A1052" i="3"/>
  <c r="BK1051" i="3"/>
  <c r="BJ1051" i="3"/>
  <c r="AU1051" i="3"/>
  <c r="AR1051" i="3"/>
  <c r="AQ1051" i="3"/>
  <c r="AP1051" i="3"/>
  <c r="AK1051" i="3"/>
  <c r="AI1051" i="3"/>
  <c r="AL1051" i="3" s="1"/>
  <c r="AA1051" i="3"/>
  <c r="Y1051" i="3"/>
  <c r="BB1051" i="3" s="1"/>
  <c r="BG1051" i="3" s="1"/>
  <c r="Q1051" i="3"/>
  <c r="O1051" i="3"/>
  <c r="R1051" i="3" s="1"/>
  <c r="G1051" i="3"/>
  <c r="E1051" i="3"/>
  <c r="AZ1051" i="3" s="1"/>
  <c r="BE1051" i="3" s="1"/>
  <c r="A1051" i="3"/>
  <c r="BK1050" i="3"/>
  <c r="BJ1050" i="3"/>
  <c r="BB1050" i="3"/>
  <c r="BG1050" i="3" s="1"/>
  <c r="BA1050" i="3"/>
  <c r="BF1050" i="3" s="1"/>
  <c r="AR1050" i="3"/>
  <c r="AQ1050" i="3"/>
  <c r="AP1050" i="3"/>
  <c r="AK1050" i="3"/>
  <c r="AI1050" i="3"/>
  <c r="AL1050" i="3" s="1"/>
  <c r="AD1050" i="3"/>
  <c r="AB1050" i="3"/>
  <c r="AA1050" i="3"/>
  <c r="Z1050" i="3"/>
  <c r="AC1050" i="3" s="1"/>
  <c r="Y1050" i="3"/>
  <c r="Q1050" i="3"/>
  <c r="O1050" i="3"/>
  <c r="R1050" i="3" s="1"/>
  <c r="G1050" i="3"/>
  <c r="AU1050" i="3" s="1"/>
  <c r="E1050" i="3"/>
  <c r="A1050" i="3"/>
  <c r="BK1049" i="3"/>
  <c r="BJ1049" i="3"/>
  <c r="BA1049" i="3"/>
  <c r="BF1049" i="3" s="1"/>
  <c r="AU1049" i="3"/>
  <c r="AR1049" i="3"/>
  <c r="AQ1049" i="3"/>
  <c r="AP1049" i="3"/>
  <c r="AK1049" i="3"/>
  <c r="AI1049" i="3"/>
  <c r="AL1049" i="3" s="1"/>
  <c r="AA1049" i="3"/>
  <c r="Z1049" i="3"/>
  <c r="AD1049" i="3" s="1"/>
  <c r="Y1049" i="3"/>
  <c r="BB1049" i="3" s="1"/>
  <c r="BG1049" i="3" s="1"/>
  <c r="S1049" i="3"/>
  <c r="Q1049" i="3"/>
  <c r="P1049" i="3"/>
  <c r="T1049" i="3" s="1"/>
  <c r="O1049" i="3"/>
  <c r="R1049" i="3" s="1"/>
  <c r="G1049" i="3"/>
  <c r="E1049" i="3"/>
  <c r="A1049" i="3"/>
  <c r="BK1048" i="3"/>
  <c r="BJ1048" i="3"/>
  <c r="AU1048" i="3"/>
  <c r="AR1048" i="3"/>
  <c r="AQ1048" i="3"/>
  <c r="AP1048" i="3"/>
  <c r="AK1048" i="3"/>
  <c r="AI1048" i="3"/>
  <c r="AL1048" i="3" s="1"/>
  <c r="AA1048" i="3"/>
  <c r="Y1048" i="3"/>
  <c r="BB1048" i="3" s="1"/>
  <c r="BG1048" i="3" s="1"/>
  <c r="Q1048" i="3"/>
  <c r="O1048" i="3"/>
  <c r="R1048" i="3" s="1"/>
  <c r="G1048" i="3"/>
  <c r="E1048" i="3"/>
  <c r="A1048" i="3"/>
  <c r="BK1047" i="3"/>
  <c r="BJ1047" i="3"/>
  <c r="AU1047" i="3"/>
  <c r="AR1047" i="3"/>
  <c r="AQ1047" i="3"/>
  <c r="AP1047" i="3"/>
  <c r="AK1047" i="3"/>
  <c r="AI1047" i="3"/>
  <c r="AL1047" i="3" s="1"/>
  <c r="AA1047" i="3"/>
  <c r="Y1047" i="3"/>
  <c r="BB1047" i="3" s="1"/>
  <c r="BG1047" i="3" s="1"/>
  <c r="Q1047" i="3"/>
  <c r="O1047" i="3"/>
  <c r="R1047" i="3" s="1"/>
  <c r="G1047" i="3"/>
  <c r="E1047" i="3"/>
  <c r="A1047" i="3"/>
  <c r="BK1046" i="3"/>
  <c r="BJ1046" i="3"/>
  <c r="AU1046" i="3"/>
  <c r="AR1046" i="3"/>
  <c r="AQ1046" i="3"/>
  <c r="AP1046" i="3"/>
  <c r="AK1046" i="3"/>
  <c r="AI1046" i="3"/>
  <c r="AL1046" i="3" s="1"/>
  <c r="AA1046" i="3"/>
  <c r="Y1046" i="3"/>
  <c r="AB1046" i="3" s="1"/>
  <c r="R1046" i="3"/>
  <c r="Q1046" i="3"/>
  <c r="O1046" i="3"/>
  <c r="P1046" i="3" s="1"/>
  <c r="G1046" i="3"/>
  <c r="E1046" i="3"/>
  <c r="A1046" i="3"/>
  <c r="BK1045" i="3"/>
  <c r="BJ1045" i="3"/>
  <c r="AU1045" i="3"/>
  <c r="AR1045" i="3"/>
  <c r="AQ1045" i="3"/>
  <c r="AP1045" i="3"/>
  <c r="AK1045" i="3"/>
  <c r="AI1045" i="3"/>
  <c r="AL1045" i="3" s="1"/>
  <c r="AA1045" i="3"/>
  <c r="Y1045" i="3"/>
  <c r="BB1045" i="3" s="1"/>
  <c r="BG1045" i="3" s="1"/>
  <c r="Q1045" i="3"/>
  <c r="O1045" i="3"/>
  <c r="R1045" i="3" s="1"/>
  <c r="G1045" i="3"/>
  <c r="E1045" i="3"/>
  <c r="A1045" i="3"/>
  <c r="BK1044" i="3"/>
  <c r="BJ1044" i="3"/>
  <c r="AR1044" i="3"/>
  <c r="AQ1044" i="3"/>
  <c r="AP1044" i="3"/>
  <c r="AK1044" i="3"/>
  <c r="AI1044" i="3"/>
  <c r="AL1044" i="3" s="1"/>
  <c r="AA1044" i="3"/>
  <c r="AU1044" i="3" s="1"/>
  <c r="Y1044" i="3"/>
  <c r="BB1044" i="3" s="1"/>
  <c r="BG1044" i="3" s="1"/>
  <c r="Q1044" i="3"/>
  <c r="O1044" i="3"/>
  <c r="P1044" i="3" s="1"/>
  <c r="G1044" i="3"/>
  <c r="E1044" i="3"/>
  <c r="A1044" i="3"/>
  <c r="BK1043" i="3"/>
  <c r="BJ1043" i="3"/>
  <c r="AU1043" i="3"/>
  <c r="AR1043" i="3"/>
  <c r="AQ1043" i="3"/>
  <c r="AP1043" i="3"/>
  <c r="AK1043" i="3"/>
  <c r="AI1043" i="3"/>
  <c r="AL1043" i="3" s="1"/>
  <c r="AA1043" i="3"/>
  <c r="Y1043" i="3"/>
  <c r="BB1043" i="3" s="1"/>
  <c r="BG1043" i="3" s="1"/>
  <c r="R1043" i="3"/>
  <c r="Q1043" i="3"/>
  <c r="P1043" i="3"/>
  <c r="T1043" i="3" s="1"/>
  <c r="O1043" i="3"/>
  <c r="BA1043" i="3" s="1"/>
  <c r="BF1043" i="3" s="1"/>
  <c r="G1043" i="3"/>
  <c r="E1043" i="3"/>
  <c r="A1043" i="3"/>
  <c r="BK1042" i="3"/>
  <c r="BJ1042" i="3"/>
  <c r="AU1042" i="3"/>
  <c r="AR1042" i="3"/>
  <c r="AQ1042" i="3"/>
  <c r="AP1042" i="3"/>
  <c r="AK1042" i="3"/>
  <c r="AI1042" i="3"/>
  <c r="AL1042" i="3" s="1"/>
  <c r="AA1042" i="3"/>
  <c r="Y1042" i="3"/>
  <c r="Z1042" i="3" s="1"/>
  <c r="Q1042" i="3"/>
  <c r="P1042" i="3"/>
  <c r="T1042" i="3" s="1"/>
  <c r="O1042" i="3"/>
  <c r="BA1042" i="3" s="1"/>
  <c r="BF1042" i="3" s="1"/>
  <c r="G1042" i="3"/>
  <c r="E1042" i="3"/>
  <c r="A1042" i="3"/>
  <c r="BK1041" i="3"/>
  <c r="BJ1041" i="3"/>
  <c r="AU1041" i="3"/>
  <c r="AR1041" i="3"/>
  <c r="AQ1041" i="3"/>
  <c r="AP1041" i="3"/>
  <c r="AK1041" i="3"/>
  <c r="AI1041" i="3"/>
  <c r="AJ1041" i="3" s="1"/>
  <c r="AA1041" i="3"/>
  <c r="Y1041" i="3"/>
  <c r="BB1041" i="3" s="1"/>
  <c r="BG1041" i="3" s="1"/>
  <c r="Q1041" i="3"/>
  <c r="O1041" i="3"/>
  <c r="BA1041" i="3" s="1"/>
  <c r="BF1041" i="3" s="1"/>
  <c r="G1041" i="3"/>
  <c r="F1041" i="3"/>
  <c r="E1041" i="3"/>
  <c r="A1041" i="3"/>
  <c r="BK1040" i="3"/>
  <c r="BJ1040" i="3"/>
  <c r="AR1040" i="3"/>
  <c r="AQ1040" i="3"/>
  <c r="AP1040" i="3"/>
  <c r="AK1040" i="3"/>
  <c r="AI1040" i="3"/>
  <c r="AL1040" i="3" s="1"/>
  <c r="AA1040" i="3"/>
  <c r="AU1040" i="3" s="1"/>
  <c r="Y1040" i="3"/>
  <c r="BB1040" i="3" s="1"/>
  <c r="BG1040" i="3" s="1"/>
  <c r="Q1040" i="3"/>
  <c r="P1040" i="3"/>
  <c r="S1040" i="3" s="1"/>
  <c r="O1040" i="3"/>
  <c r="R1040" i="3" s="1"/>
  <c r="G1040" i="3"/>
  <c r="E1040" i="3"/>
  <c r="AZ1040" i="3" s="1"/>
  <c r="BE1040" i="3" s="1"/>
  <c r="A1040" i="3"/>
  <c r="BK1039" i="3"/>
  <c r="BJ1039" i="3"/>
  <c r="AU1039" i="3"/>
  <c r="AR1039" i="3"/>
  <c r="AQ1039" i="3"/>
  <c r="AP1039" i="3"/>
  <c r="AK1039" i="3"/>
  <c r="AI1039" i="3"/>
  <c r="AL1039" i="3" s="1"/>
  <c r="AA1039" i="3"/>
  <c r="Y1039" i="3"/>
  <c r="BB1039" i="3" s="1"/>
  <c r="BG1039" i="3" s="1"/>
  <c r="Q1039" i="3"/>
  <c r="O1039" i="3"/>
  <c r="R1039" i="3" s="1"/>
  <c r="G1039" i="3"/>
  <c r="F1039" i="3"/>
  <c r="E1039" i="3"/>
  <c r="A1039" i="3"/>
  <c r="BK1038" i="3"/>
  <c r="BJ1038" i="3"/>
  <c r="AU1038" i="3"/>
  <c r="AR1038" i="3"/>
  <c r="AQ1038" i="3"/>
  <c r="AP1038" i="3"/>
  <c r="AK1038" i="3"/>
  <c r="AJ1038" i="3"/>
  <c r="AN1038" i="3" s="1"/>
  <c r="AI1038" i="3"/>
  <c r="BC1038" i="3" s="1"/>
  <c r="BH1038" i="3" s="1"/>
  <c r="AA1038" i="3"/>
  <c r="Y1038" i="3"/>
  <c r="BB1038" i="3" s="1"/>
  <c r="BG1038" i="3" s="1"/>
  <c r="Q1038" i="3"/>
  <c r="O1038" i="3"/>
  <c r="R1038" i="3" s="1"/>
  <c r="G1038" i="3"/>
  <c r="E1038" i="3"/>
  <c r="A1038" i="3"/>
  <c r="BK1037" i="3"/>
  <c r="BJ1037" i="3"/>
  <c r="BA1037" i="3"/>
  <c r="BF1037" i="3" s="1"/>
  <c r="AR1037" i="3"/>
  <c r="AQ1037" i="3"/>
  <c r="AP1037" i="3"/>
  <c r="AK1037" i="3"/>
  <c r="AI1037" i="3"/>
  <c r="AL1037" i="3" s="1"/>
  <c r="AA1037" i="3"/>
  <c r="Y1037" i="3"/>
  <c r="BB1037" i="3" s="1"/>
  <c r="BG1037" i="3" s="1"/>
  <c r="R1037" i="3"/>
  <c r="Q1037" i="3"/>
  <c r="P1037" i="3"/>
  <c r="S1037" i="3" s="1"/>
  <c r="O1037" i="3"/>
  <c r="G1037" i="3"/>
  <c r="AU1037" i="3" s="1"/>
  <c r="E1037" i="3"/>
  <c r="H1037" i="3" s="1"/>
  <c r="A1037" i="3"/>
  <c r="BK1036" i="3"/>
  <c r="BJ1036" i="3"/>
  <c r="AU1036" i="3"/>
  <c r="AR1036" i="3"/>
  <c r="AQ1036" i="3"/>
  <c r="AP1036" i="3"/>
  <c r="AK1036" i="3"/>
  <c r="AJ1036" i="3"/>
  <c r="AN1036" i="3" s="1"/>
  <c r="AI1036" i="3"/>
  <c r="AL1036" i="3" s="1"/>
  <c r="AA1036" i="3"/>
  <c r="Y1036" i="3"/>
  <c r="BB1036" i="3" s="1"/>
  <c r="BG1036" i="3" s="1"/>
  <c r="Q1036" i="3"/>
  <c r="P1036" i="3"/>
  <c r="S1036" i="3" s="1"/>
  <c r="O1036" i="3"/>
  <c r="R1036" i="3" s="1"/>
  <c r="G1036" i="3"/>
  <c r="E1036" i="3"/>
  <c r="A1036" i="3"/>
  <c r="BK1035" i="3"/>
  <c r="BJ1035" i="3"/>
  <c r="AR1035" i="3"/>
  <c r="AQ1035" i="3"/>
  <c r="AP1035" i="3"/>
  <c r="AK1035" i="3"/>
  <c r="AI1035" i="3"/>
  <c r="AL1035" i="3" s="1"/>
  <c r="AA1035" i="3"/>
  <c r="AU1035" i="3" s="1"/>
  <c r="Y1035" i="3"/>
  <c r="AB1035" i="3" s="1"/>
  <c r="Q1035" i="3"/>
  <c r="O1035" i="3"/>
  <c r="R1035" i="3" s="1"/>
  <c r="G1035" i="3"/>
  <c r="E1035" i="3"/>
  <c r="A1035" i="3"/>
  <c r="BK1034" i="3"/>
  <c r="BJ1034" i="3"/>
  <c r="AU1034" i="3"/>
  <c r="AR1034" i="3"/>
  <c r="AQ1034" i="3"/>
  <c r="AP1034" i="3"/>
  <c r="AK1034" i="3"/>
  <c r="AI1034" i="3"/>
  <c r="AL1034" i="3" s="1"/>
  <c r="AA1034" i="3"/>
  <c r="Y1034" i="3"/>
  <c r="BB1034" i="3" s="1"/>
  <c r="BG1034" i="3" s="1"/>
  <c r="Q1034" i="3"/>
  <c r="O1034" i="3"/>
  <c r="R1034" i="3" s="1"/>
  <c r="G1034" i="3"/>
  <c r="E1034" i="3"/>
  <c r="H1034" i="3" s="1"/>
  <c r="A1034" i="3"/>
  <c r="BK1033" i="3"/>
  <c r="BJ1033" i="3"/>
  <c r="AR1033" i="3"/>
  <c r="AQ1033" i="3"/>
  <c r="AP1033" i="3"/>
  <c r="AK1033" i="3"/>
  <c r="AI1033" i="3"/>
  <c r="AL1033" i="3" s="1"/>
  <c r="AA1033" i="3"/>
  <c r="Y1033" i="3"/>
  <c r="BB1033" i="3" s="1"/>
  <c r="BG1033" i="3" s="1"/>
  <c r="Q1033" i="3"/>
  <c r="O1033" i="3"/>
  <c r="R1033" i="3" s="1"/>
  <c r="G1033" i="3"/>
  <c r="AU1033" i="3" s="1"/>
  <c r="E1033" i="3"/>
  <c r="AZ1033" i="3" s="1"/>
  <c r="BE1033" i="3" s="1"/>
  <c r="A1033" i="3"/>
  <c r="BK1032" i="3"/>
  <c r="BJ1032" i="3"/>
  <c r="AU1032" i="3"/>
  <c r="AR1032" i="3"/>
  <c r="AQ1032" i="3"/>
  <c r="AP1032" i="3"/>
  <c r="AK1032" i="3"/>
  <c r="AI1032" i="3"/>
  <c r="BC1032" i="3" s="1"/>
  <c r="BH1032" i="3" s="1"/>
  <c r="AA1032" i="3"/>
  <c r="Z1032" i="3"/>
  <c r="AC1032" i="3" s="1"/>
  <c r="Y1032" i="3"/>
  <c r="AB1032" i="3" s="1"/>
  <c r="T1032" i="3"/>
  <c r="R1032" i="3"/>
  <c r="Q1032" i="3"/>
  <c r="P1032" i="3"/>
  <c r="S1032" i="3" s="1"/>
  <c r="O1032" i="3"/>
  <c r="BA1032" i="3" s="1"/>
  <c r="BF1032" i="3" s="1"/>
  <c r="G1032" i="3"/>
  <c r="E1032" i="3"/>
  <c r="H1032" i="3" s="1"/>
  <c r="A1032" i="3"/>
  <c r="BK1031" i="3"/>
  <c r="BJ1031" i="3"/>
  <c r="AU1031" i="3"/>
  <c r="AR1031" i="3"/>
  <c r="AQ1031" i="3"/>
  <c r="AP1031" i="3"/>
  <c r="AK1031" i="3"/>
  <c r="AI1031" i="3"/>
  <c r="AL1031" i="3" s="1"/>
  <c r="AA1031" i="3"/>
  <c r="Z1031" i="3"/>
  <c r="AD1031" i="3" s="1"/>
  <c r="Y1031" i="3"/>
  <c r="BB1031" i="3" s="1"/>
  <c r="BG1031" i="3" s="1"/>
  <c r="Q1031" i="3"/>
  <c r="O1031" i="3"/>
  <c r="R1031" i="3" s="1"/>
  <c r="G1031" i="3"/>
  <c r="F1031" i="3"/>
  <c r="E1031" i="3"/>
  <c r="A1031" i="3"/>
  <c r="BJ1022" i="3"/>
  <c r="BJ1023" i="3" s="1"/>
  <c r="BJ1024" i="3" s="1"/>
  <c r="BJ1025" i="3" s="1"/>
  <c r="BJ1026" i="3" s="1"/>
  <c r="BJ1027" i="3" s="1"/>
  <c r="BJ1028" i="3" s="1"/>
  <c r="BJ1029" i="3" s="1"/>
  <c r="BJ1030" i="3" s="1"/>
  <c r="BJ1021" i="3"/>
  <c r="BK1030" i="3"/>
  <c r="AR1030" i="3"/>
  <c r="AQ1030" i="3"/>
  <c r="AP1030" i="3"/>
  <c r="AK1030" i="3"/>
  <c r="AI1030" i="3"/>
  <c r="AJ1030" i="3" s="1"/>
  <c r="AA1030" i="3"/>
  <c r="Y1030" i="3"/>
  <c r="BB1030" i="3" s="1"/>
  <c r="BG1030" i="3" s="1"/>
  <c r="Q1030" i="3"/>
  <c r="O1030" i="3"/>
  <c r="R1030" i="3" s="1"/>
  <c r="G1030" i="3"/>
  <c r="AU1030" i="3" s="1"/>
  <c r="E1030" i="3"/>
  <c r="H1030" i="3" s="1"/>
  <c r="A1030" i="3"/>
  <c r="AW1173" i="3" l="1"/>
  <c r="AX1173" i="3"/>
  <c r="AW1170" i="3"/>
  <c r="AX1170" i="3"/>
  <c r="AW1169" i="3"/>
  <c r="AX1169" i="3"/>
  <c r="AW1164" i="3"/>
  <c r="AX1164" i="3"/>
  <c r="AW1163" i="3"/>
  <c r="AX1163" i="3"/>
  <c r="AW1162" i="3"/>
  <c r="AX1162" i="3"/>
  <c r="AW1159" i="3"/>
  <c r="AX1159" i="3"/>
  <c r="AW1158" i="3"/>
  <c r="AX1158" i="3"/>
  <c r="AW1156" i="3"/>
  <c r="AX1156" i="3"/>
  <c r="N10" i="7"/>
  <c r="C16" i="7"/>
  <c r="AW1144" i="3"/>
  <c r="AX1144" i="3"/>
  <c r="AW1143" i="3"/>
  <c r="AX1143" i="3"/>
  <c r="AW1142" i="3"/>
  <c r="AX1142" i="3"/>
  <c r="AX1139" i="3"/>
  <c r="AW1139" i="3"/>
  <c r="AX1138" i="3"/>
  <c r="AW1138" i="3"/>
  <c r="AX1137" i="3"/>
  <c r="AW1137" i="3"/>
  <c r="AW1136" i="3"/>
  <c r="AX1136" i="3"/>
  <c r="AX1135" i="3"/>
  <c r="AW1135" i="3"/>
  <c r="AW1134" i="3"/>
  <c r="AX1134" i="3"/>
  <c r="AW1133" i="3"/>
  <c r="AX1133" i="3"/>
  <c r="AW1125" i="3"/>
  <c r="AX1125" i="3"/>
  <c r="AW1122" i="3"/>
  <c r="AX1122" i="3"/>
  <c r="AW1120" i="3"/>
  <c r="AX1120" i="3"/>
  <c r="AW1118" i="3"/>
  <c r="AX1118" i="3"/>
  <c r="AX1115" i="3"/>
  <c r="AW1115" i="3"/>
  <c r="E16" i="7"/>
  <c r="AX1107" i="3"/>
  <c r="AW1107" i="3"/>
  <c r="AW1106" i="3"/>
  <c r="AX1106" i="3"/>
  <c r="AW1104" i="3"/>
  <c r="AX1104" i="3"/>
  <c r="F11" i="7"/>
  <c r="N12" i="7" s="1"/>
  <c r="F13" i="7"/>
  <c r="F15" i="7" s="1"/>
  <c r="AX1103" i="3"/>
  <c r="AW1103" i="3"/>
  <c r="AW1101" i="3"/>
  <c r="AX1101" i="3"/>
  <c r="AW1100" i="3"/>
  <c r="AX1100" i="3"/>
  <c r="AW1099" i="3"/>
  <c r="AX1099" i="3"/>
  <c r="D16" i="7"/>
  <c r="AW1098" i="3"/>
  <c r="AX1098" i="3"/>
  <c r="AW1096" i="3"/>
  <c r="AX1096" i="3"/>
  <c r="AW1095" i="3"/>
  <c r="AX1095" i="3"/>
  <c r="AW1093" i="3"/>
  <c r="AX1093" i="3"/>
  <c r="AW1092" i="3"/>
  <c r="AX1092" i="3"/>
  <c r="AW1091" i="3"/>
  <c r="AX1091" i="3"/>
  <c r="AX1090" i="3"/>
  <c r="AX1089" i="3"/>
  <c r="AW1088" i="3"/>
  <c r="AX1088" i="3"/>
  <c r="AW1087" i="3"/>
  <c r="AX1087" i="3"/>
  <c r="AW1085" i="3"/>
  <c r="AX1085" i="3"/>
  <c r="AW1084" i="3"/>
  <c r="AX1084" i="3"/>
  <c r="AW1079" i="3"/>
  <c r="AX1079" i="3"/>
  <c r="AW1078" i="3"/>
  <c r="AX1078" i="3"/>
  <c r="AW1077" i="3"/>
  <c r="AX1077" i="3"/>
  <c r="AW1076" i="3"/>
  <c r="AX1076" i="3"/>
  <c r="AW1074" i="3"/>
  <c r="AX1074" i="3"/>
  <c r="AX1073" i="3"/>
  <c r="AW1073" i="3"/>
  <c r="AX1072" i="3"/>
  <c r="AW1072" i="3"/>
  <c r="AX1071" i="3"/>
  <c r="AW1071" i="3"/>
  <c r="AX1070" i="3"/>
  <c r="AW1070" i="3"/>
  <c r="AX1067" i="3"/>
  <c r="AW1067" i="3"/>
  <c r="AX1066" i="3"/>
  <c r="AW1066" i="3"/>
  <c r="AX1065" i="3"/>
  <c r="AW1065" i="3"/>
  <c r="AV1064" i="3"/>
  <c r="T1064" i="3"/>
  <c r="S1064" i="3"/>
  <c r="AT1064" i="3"/>
  <c r="J1064" i="3"/>
  <c r="I1064" i="3"/>
  <c r="AV1063" i="3"/>
  <c r="J1063" i="3"/>
  <c r="I1063" i="3"/>
  <c r="AT1063" i="3"/>
  <c r="AN1062" i="3"/>
  <c r="AV1062" i="3"/>
  <c r="S1062" i="3"/>
  <c r="T1062" i="3"/>
  <c r="AT1062" i="3"/>
  <c r="J1062" i="3"/>
  <c r="I1062" i="3"/>
  <c r="AD1062" i="3"/>
  <c r="AC1062" i="3"/>
  <c r="AM1061" i="3"/>
  <c r="S1061" i="3"/>
  <c r="T1061" i="3"/>
  <c r="J1061" i="3"/>
  <c r="I1061" i="3"/>
  <c r="AT1061" i="3"/>
  <c r="AV1060" i="3"/>
  <c r="S1060" i="3"/>
  <c r="T1060" i="3"/>
  <c r="AN1060" i="3"/>
  <c r="AM1060" i="3"/>
  <c r="I1060" i="3"/>
  <c r="J1060" i="3"/>
  <c r="AT1060" i="3"/>
  <c r="AM1059" i="3"/>
  <c r="AC1059" i="3"/>
  <c r="S1059" i="3"/>
  <c r="T1059" i="3"/>
  <c r="BD1059" i="3"/>
  <c r="BI1059" i="3" s="1"/>
  <c r="AV1059" i="3"/>
  <c r="AT1059" i="3"/>
  <c r="J1059" i="3"/>
  <c r="I1059" i="3"/>
  <c r="I1058" i="3"/>
  <c r="T1058" i="3"/>
  <c r="S1058" i="3"/>
  <c r="AT1058" i="3"/>
  <c r="AM1058" i="3"/>
  <c r="AN1058" i="3"/>
  <c r="BD1057" i="3"/>
  <c r="BI1057" i="3" s="1"/>
  <c r="S1057" i="3"/>
  <c r="T1057" i="3"/>
  <c r="AN1057" i="3"/>
  <c r="AM1057" i="3"/>
  <c r="AT1057" i="3"/>
  <c r="J1057" i="3"/>
  <c r="I1057" i="3"/>
  <c r="AV1056" i="3"/>
  <c r="AT1056" i="3"/>
  <c r="I1056" i="3"/>
  <c r="J1056" i="3"/>
  <c r="AM1056" i="3"/>
  <c r="AN1056" i="3"/>
  <c r="T1056" i="3"/>
  <c r="S1056" i="3"/>
  <c r="AJ1055" i="3"/>
  <c r="AN1055" i="3" s="1"/>
  <c r="BD1055" i="3"/>
  <c r="AV1055" i="3"/>
  <c r="Z1055" i="3"/>
  <c r="AB1055" i="3"/>
  <c r="F1055" i="3"/>
  <c r="AZ1055" i="3"/>
  <c r="BA1055" i="3"/>
  <c r="H1055" i="3"/>
  <c r="BC1055" i="3"/>
  <c r="AM1055" i="3"/>
  <c r="P1055" i="3"/>
  <c r="AL1054" i="3"/>
  <c r="AB1054" i="3"/>
  <c r="AS1054" i="3"/>
  <c r="AV1054" i="3" s="1"/>
  <c r="AC1054" i="3"/>
  <c r="F1054" i="3"/>
  <c r="AZ1054" i="3"/>
  <c r="BA1054" i="3"/>
  <c r="H1054" i="3"/>
  <c r="AM1054" i="3"/>
  <c r="P1054" i="3"/>
  <c r="AB1053" i="3"/>
  <c r="P1053" i="3"/>
  <c r="S1053" i="3" s="1"/>
  <c r="R1053" i="3"/>
  <c r="BD1053" i="3"/>
  <c r="BI1053" i="3" s="1"/>
  <c r="AV1053" i="3"/>
  <c r="Z1053" i="3"/>
  <c r="AZ1053" i="3"/>
  <c r="BE1053" i="3" s="1"/>
  <c r="F1053" i="3"/>
  <c r="AL1053" i="3"/>
  <c r="H1053" i="3"/>
  <c r="AJ1053" i="3"/>
  <c r="AS1052" i="3"/>
  <c r="BD1052" i="3" s="1"/>
  <c r="BI1052" i="3" s="1"/>
  <c r="BA1052" i="3"/>
  <c r="BF1052" i="3" s="1"/>
  <c r="AZ1052" i="3"/>
  <c r="BE1052" i="3" s="1"/>
  <c r="S1052" i="3"/>
  <c r="T1052" i="3"/>
  <c r="AV1052" i="3"/>
  <c r="AB1052" i="3"/>
  <c r="AJ1052" i="3"/>
  <c r="BC1052" i="3"/>
  <c r="BH1052" i="3" s="1"/>
  <c r="J1052" i="3"/>
  <c r="Z1052" i="3"/>
  <c r="AB1051" i="3"/>
  <c r="Z1051" i="3"/>
  <c r="AC1051" i="3" s="1"/>
  <c r="BA1051" i="3"/>
  <c r="BF1051" i="3" s="1"/>
  <c r="F1051" i="3"/>
  <c r="H1051" i="3"/>
  <c r="P1051" i="3"/>
  <c r="AD1051" i="3"/>
  <c r="AJ1051" i="3"/>
  <c r="AS1051" i="3"/>
  <c r="BC1051" i="3"/>
  <c r="BH1051" i="3" s="1"/>
  <c r="AS1050" i="3"/>
  <c r="AZ1050" i="3"/>
  <c r="BE1050" i="3" s="1"/>
  <c r="F1050" i="3"/>
  <c r="H1050" i="3"/>
  <c r="BD1050" i="3"/>
  <c r="BI1050" i="3" s="1"/>
  <c r="AV1050" i="3"/>
  <c r="AJ1050" i="3"/>
  <c r="I1050" i="3"/>
  <c r="BC1050" i="3"/>
  <c r="BH1050" i="3" s="1"/>
  <c r="J1050" i="3"/>
  <c r="P1050" i="3"/>
  <c r="AT1050" i="3" s="1"/>
  <c r="AB1049" i="3"/>
  <c r="AS1049" i="3"/>
  <c r="AV1049" i="3" s="1"/>
  <c r="F1049" i="3"/>
  <c r="J1049" i="3" s="1"/>
  <c r="BD1049" i="3"/>
  <c r="BI1049" i="3" s="1"/>
  <c r="AC1049" i="3"/>
  <c r="AZ1049" i="3"/>
  <c r="BE1049" i="3" s="1"/>
  <c r="AJ1049" i="3"/>
  <c r="BC1049" i="3"/>
  <c r="BH1049" i="3" s="1"/>
  <c r="H1049" i="3"/>
  <c r="Z1048" i="3"/>
  <c r="AD1048" i="3" s="1"/>
  <c r="AB1048" i="3"/>
  <c r="AS1048" i="3"/>
  <c r="BA1048" i="3"/>
  <c r="BF1048" i="3" s="1"/>
  <c r="BD1048" i="3"/>
  <c r="BI1048" i="3" s="1"/>
  <c r="AV1048" i="3"/>
  <c r="AZ1048" i="3"/>
  <c r="BE1048" i="3" s="1"/>
  <c r="H1048" i="3"/>
  <c r="AJ1048" i="3"/>
  <c r="BC1048" i="3"/>
  <c r="BH1048" i="3" s="1"/>
  <c r="P1048" i="3"/>
  <c r="F1048" i="3"/>
  <c r="AJ1047" i="3"/>
  <c r="AN1047" i="3" s="1"/>
  <c r="Z1047" i="3"/>
  <c r="AD1047" i="3" s="1"/>
  <c r="AB1047" i="3"/>
  <c r="AS1047" i="3"/>
  <c r="BA1047" i="3"/>
  <c r="BF1047" i="3" s="1"/>
  <c r="H1047" i="3"/>
  <c r="BD1047" i="3"/>
  <c r="BI1047" i="3" s="1"/>
  <c r="AV1047" i="3"/>
  <c r="F1047" i="3"/>
  <c r="AZ1047" i="3"/>
  <c r="BE1047" i="3" s="1"/>
  <c r="BC1047" i="3"/>
  <c r="BH1047" i="3" s="1"/>
  <c r="P1047" i="3"/>
  <c r="AJ1046" i="3"/>
  <c r="AN1046" i="3" s="1"/>
  <c r="BC1046" i="3"/>
  <c r="BH1046" i="3" s="1"/>
  <c r="Z1046" i="3"/>
  <c r="AD1046" i="3" s="1"/>
  <c r="BB1046" i="3"/>
  <c r="BG1046" i="3" s="1"/>
  <c r="AS1046" i="3"/>
  <c r="BD1046" i="3" s="1"/>
  <c r="BI1046" i="3" s="1"/>
  <c r="T1046" i="3"/>
  <c r="S1046" i="3"/>
  <c r="AV1046" i="3"/>
  <c r="AC1046" i="3"/>
  <c r="F1046" i="3"/>
  <c r="AZ1046" i="3"/>
  <c r="BE1046" i="3" s="1"/>
  <c r="BA1046" i="3"/>
  <c r="BF1046" i="3" s="1"/>
  <c r="H1046" i="3"/>
  <c r="AM1046" i="3"/>
  <c r="Z1045" i="3"/>
  <c r="AD1045" i="3" s="1"/>
  <c r="AB1045" i="3"/>
  <c r="AS1045" i="3"/>
  <c r="BD1045" i="3" s="1"/>
  <c r="BI1045" i="3" s="1"/>
  <c r="BA1045" i="3"/>
  <c r="BF1045" i="3" s="1"/>
  <c r="P1045" i="3"/>
  <c r="AV1045" i="3"/>
  <c r="AC1045" i="3"/>
  <c r="F1045" i="3"/>
  <c r="AZ1045" i="3"/>
  <c r="BE1045" i="3" s="1"/>
  <c r="AJ1045" i="3"/>
  <c r="BC1045" i="3"/>
  <c r="BH1045" i="3" s="1"/>
  <c r="H1045" i="3"/>
  <c r="Z1044" i="3"/>
  <c r="AD1044" i="3" s="1"/>
  <c r="AB1044" i="3"/>
  <c r="R1044" i="3"/>
  <c r="BA1044" i="3"/>
  <c r="BF1044" i="3" s="1"/>
  <c r="AS1044" i="3"/>
  <c r="S1044" i="3"/>
  <c r="T1044" i="3"/>
  <c r="AV1044" i="3"/>
  <c r="BD1044" i="3"/>
  <c r="BI1044" i="3" s="1"/>
  <c r="AC1044" i="3"/>
  <c r="F1044" i="3"/>
  <c r="AZ1044" i="3"/>
  <c r="BE1044" i="3" s="1"/>
  <c r="AJ1044" i="3"/>
  <c r="BC1044" i="3"/>
  <c r="BH1044" i="3" s="1"/>
  <c r="H1044" i="3"/>
  <c r="AB1043" i="3"/>
  <c r="Z1043" i="3"/>
  <c r="AC1043" i="3" s="1"/>
  <c r="AS1043" i="3"/>
  <c r="F1043" i="3"/>
  <c r="BD1043" i="3"/>
  <c r="BI1043" i="3" s="1"/>
  <c r="AV1043" i="3"/>
  <c r="AD1043" i="3"/>
  <c r="AZ1043" i="3"/>
  <c r="BE1043" i="3" s="1"/>
  <c r="H1043" i="3"/>
  <c r="AJ1043" i="3"/>
  <c r="I1043" i="3"/>
  <c r="BC1043" i="3"/>
  <c r="BH1043" i="3" s="1"/>
  <c r="J1043" i="3"/>
  <c r="S1043" i="3"/>
  <c r="BC1042" i="3"/>
  <c r="BH1042" i="3" s="1"/>
  <c r="R1042" i="3"/>
  <c r="AS1042" i="3"/>
  <c r="BD1042" i="3" s="1"/>
  <c r="BI1042" i="3" s="1"/>
  <c r="AD1042" i="3"/>
  <c r="AC1042" i="3"/>
  <c r="AB1042" i="3"/>
  <c r="F1042" i="3"/>
  <c r="AZ1042" i="3"/>
  <c r="BE1042" i="3" s="1"/>
  <c r="H1042" i="3"/>
  <c r="AJ1042" i="3"/>
  <c r="BB1042" i="3"/>
  <c r="BG1042" i="3" s="1"/>
  <c r="S1042" i="3"/>
  <c r="P1041" i="3"/>
  <c r="T1041" i="3" s="1"/>
  <c r="R1041" i="3"/>
  <c r="AL1041" i="3"/>
  <c r="BC1041" i="3"/>
  <c r="BH1041" i="3" s="1"/>
  <c r="Z1041" i="3"/>
  <c r="AC1041" i="3" s="1"/>
  <c r="AB1041" i="3"/>
  <c r="AS1041" i="3"/>
  <c r="AV1041" i="3" s="1"/>
  <c r="AN1041" i="3"/>
  <c r="AM1041" i="3"/>
  <c r="AZ1041" i="3"/>
  <c r="BE1041" i="3" s="1"/>
  <c r="AD1041" i="3"/>
  <c r="H1041" i="3"/>
  <c r="I1041" i="3"/>
  <c r="J1041" i="3"/>
  <c r="AJ1040" i="3"/>
  <c r="AN1040" i="3" s="1"/>
  <c r="BC1040" i="3"/>
  <c r="BH1040" i="3" s="1"/>
  <c r="T1040" i="3"/>
  <c r="AS1040" i="3"/>
  <c r="BD1040" i="3" s="1"/>
  <c r="BI1040" i="3" s="1"/>
  <c r="H1040" i="3"/>
  <c r="F1040" i="3"/>
  <c r="Z1040" i="3"/>
  <c r="AB1040" i="3"/>
  <c r="BA1040" i="3"/>
  <c r="BF1040" i="3" s="1"/>
  <c r="AB1039" i="3"/>
  <c r="Z1039" i="3"/>
  <c r="AC1039" i="3" s="1"/>
  <c r="BA1039" i="3"/>
  <c r="BF1039" i="3" s="1"/>
  <c r="AS1039" i="3"/>
  <c r="BD1039" i="3" s="1"/>
  <c r="BI1039" i="3" s="1"/>
  <c r="AD1039" i="3"/>
  <c r="AZ1039" i="3"/>
  <c r="BE1039" i="3" s="1"/>
  <c r="AJ1039" i="3"/>
  <c r="I1039" i="3"/>
  <c r="BC1039" i="3"/>
  <c r="BH1039" i="3" s="1"/>
  <c r="H1039" i="3"/>
  <c r="J1039" i="3"/>
  <c r="P1039" i="3"/>
  <c r="AM1038" i="3"/>
  <c r="AL1038" i="3"/>
  <c r="Z1038" i="3"/>
  <c r="AD1038" i="3" s="1"/>
  <c r="AS1038" i="3"/>
  <c r="AV1038" i="3" s="1"/>
  <c r="F1038" i="3"/>
  <c r="J1038" i="3" s="1"/>
  <c r="H1038" i="3"/>
  <c r="AB1038" i="3"/>
  <c r="AZ1038" i="3"/>
  <c r="BE1038" i="3" s="1"/>
  <c r="BA1038" i="3"/>
  <c r="BF1038" i="3" s="1"/>
  <c r="I1038" i="3"/>
  <c r="P1038" i="3"/>
  <c r="AJ1037" i="3"/>
  <c r="AS1037" i="3"/>
  <c r="BD1037" i="3" s="1"/>
  <c r="BI1037" i="3" s="1"/>
  <c r="T1037" i="3"/>
  <c r="Z1037" i="3"/>
  <c r="AB1037" i="3"/>
  <c r="BC1037" i="3"/>
  <c r="BH1037" i="3" s="1"/>
  <c r="F1037" i="3"/>
  <c r="AZ1037" i="3"/>
  <c r="BE1037" i="3" s="1"/>
  <c r="AB1036" i="3"/>
  <c r="Z1036" i="3"/>
  <c r="AC1036" i="3" s="1"/>
  <c r="AS1036" i="3"/>
  <c r="T1036" i="3"/>
  <c r="AV1036" i="3"/>
  <c r="BD1036" i="3"/>
  <c r="BI1036" i="3" s="1"/>
  <c r="F1036" i="3"/>
  <c r="AZ1036" i="3"/>
  <c r="BE1036" i="3" s="1"/>
  <c r="BA1036" i="3"/>
  <c r="BF1036" i="3" s="1"/>
  <c r="BC1036" i="3"/>
  <c r="BH1036" i="3" s="1"/>
  <c r="AM1036" i="3"/>
  <c r="H1036" i="3"/>
  <c r="Z1035" i="3"/>
  <c r="AD1035" i="3" s="1"/>
  <c r="BB1035" i="3"/>
  <c r="BG1035" i="3" s="1"/>
  <c r="BA1035" i="3"/>
  <c r="BF1035" i="3" s="1"/>
  <c r="AS1035" i="3"/>
  <c r="AV1035" i="3" s="1"/>
  <c r="BC1035" i="3"/>
  <c r="BH1035" i="3" s="1"/>
  <c r="AC1035" i="3"/>
  <c r="P1035" i="3"/>
  <c r="AZ1035" i="3"/>
  <c r="BE1035" i="3" s="1"/>
  <c r="AJ1035" i="3"/>
  <c r="F1035" i="3"/>
  <c r="H1035" i="3"/>
  <c r="AJ1034" i="3"/>
  <c r="AN1034" i="3" s="1"/>
  <c r="BC1034" i="3"/>
  <c r="BH1034" i="3" s="1"/>
  <c r="P1034" i="3"/>
  <c r="AS1034" i="3"/>
  <c r="BD1034" i="3" s="1"/>
  <c r="BI1034" i="3" s="1"/>
  <c r="AB1034" i="3"/>
  <c r="F1034" i="3"/>
  <c r="AZ1034" i="3"/>
  <c r="BE1034" i="3" s="1"/>
  <c r="BA1034" i="3"/>
  <c r="BF1034" i="3" s="1"/>
  <c r="Z1034" i="3"/>
  <c r="AM1034" i="3"/>
  <c r="AJ1033" i="3"/>
  <c r="AM1033" i="3" s="1"/>
  <c r="AB1033" i="3"/>
  <c r="Z1033" i="3"/>
  <c r="AD1033" i="3" s="1"/>
  <c r="BA1033" i="3"/>
  <c r="BF1033" i="3" s="1"/>
  <c r="BC1033" i="3"/>
  <c r="BH1033" i="3" s="1"/>
  <c r="AC1033" i="3"/>
  <c r="P1033" i="3"/>
  <c r="F1033" i="3"/>
  <c r="H1033" i="3"/>
  <c r="AS1033" i="3"/>
  <c r="AL1032" i="3"/>
  <c r="AJ1032" i="3"/>
  <c r="AN1032" i="3" s="1"/>
  <c r="F1032" i="3"/>
  <c r="AT1032" i="3" s="1"/>
  <c r="AS1032" i="3"/>
  <c r="AV1032" i="3" s="1"/>
  <c r="AX1032" i="3"/>
  <c r="AW1032" i="3"/>
  <c r="AD1032" i="3"/>
  <c r="AZ1032" i="3"/>
  <c r="BE1032" i="3" s="1"/>
  <c r="J1032" i="3"/>
  <c r="AM1032" i="3"/>
  <c r="BB1032" i="3"/>
  <c r="BG1032" i="3" s="1"/>
  <c r="I1032" i="3"/>
  <c r="AJ1031" i="3"/>
  <c r="AM1031" i="3" s="1"/>
  <c r="AB1031" i="3"/>
  <c r="AS1031" i="3"/>
  <c r="BA1031" i="3"/>
  <c r="BF1031" i="3" s="1"/>
  <c r="AT1031" i="3"/>
  <c r="BD1031" i="3"/>
  <c r="BI1031" i="3" s="1"/>
  <c r="AV1031" i="3"/>
  <c r="AC1031" i="3"/>
  <c r="BC1031" i="3"/>
  <c r="BH1031" i="3" s="1"/>
  <c r="J1031" i="3"/>
  <c r="AN1031" i="3"/>
  <c r="P1031" i="3"/>
  <c r="AZ1031" i="3"/>
  <c r="BE1031" i="3" s="1"/>
  <c r="H1031" i="3"/>
  <c r="I1031" i="3"/>
  <c r="BA1030" i="3"/>
  <c r="BF1030" i="3" s="1"/>
  <c r="AS1030" i="3"/>
  <c r="BD1030" i="3" s="1"/>
  <c r="BI1030" i="3" s="1"/>
  <c r="AM1030" i="3"/>
  <c r="AN1030" i="3"/>
  <c r="F1030" i="3"/>
  <c r="AZ1030" i="3"/>
  <c r="BE1030" i="3" s="1"/>
  <c r="BC1030" i="3"/>
  <c r="BH1030" i="3" s="1"/>
  <c r="AL1030" i="3"/>
  <c r="P1030" i="3"/>
  <c r="Z1030" i="3"/>
  <c r="AB1030" i="3"/>
  <c r="BK1029" i="3"/>
  <c r="AU1029" i="3"/>
  <c r="AR1029" i="3"/>
  <c r="AQ1029" i="3"/>
  <c r="AP1029" i="3"/>
  <c r="AK1029" i="3"/>
  <c r="AI1029" i="3"/>
  <c r="AJ1029" i="3" s="1"/>
  <c r="AA1029" i="3"/>
  <c r="Y1029" i="3"/>
  <c r="BB1029" i="3" s="1"/>
  <c r="BG1029" i="3" s="1"/>
  <c r="Q1029" i="3"/>
  <c r="O1029" i="3"/>
  <c r="R1029" i="3" s="1"/>
  <c r="G1029" i="3"/>
  <c r="E1029" i="3"/>
  <c r="AZ1029" i="3" s="1"/>
  <c r="BE1029" i="3" s="1"/>
  <c r="A1029" i="3"/>
  <c r="F11" i="1"/>
  <c r="F10" i="1"/>
  <c r="F9" i="1"/>
  <c r="F8" i="1"/>
  <c r="F7" i="1"/>
  <c r="F6" i="1"/>
  <c r="F5" i="1"/>
  <c r="E11" i="1"/>
  <c r="E10" i="1"/>
  <c r="E9" i="1"/>
  <c r="E8" i="1"/>
  <c r="E7" i="1"/>
  <c r="E6" i="1"/>
  <c r="E5" i="1"/>
  <c r="D11" i="1"/>
  <c r="D10" i="1"/>
  <c r="D9" i="1"/>
  <c r="D8" i="1"/>
  <c r="D7" i="1"/>
  <c r="D6" i="1"/>
  <c r="D5" i="1"/>
  <c r="C11" i="1"/>
  <c r="C10" i="1"/>
  <c r="C9" i="1"/>
  <c r="C8" i="1"/>
  <c r="C7" i="1"/>
  <c r="C6" i="1"/>
  <c r="C5" i="1"/>
  <c r="B11" i="1"/>
  <c r="B10" i="1"/>
  <c r="B9" i="1"/>
  <c r="B8" i="1"/>
  <c r="B7" i="1"/>
  <c r="B6" i="1"/>
  <c r="B5" i="1"/>
  <c r="F16" i="7" l="1"/>
  <c r="AX1064" i="3"/>
  <c r="AW1064" i="3"/>
  <c r="AX1063" i="3"/>
  <c r="AW1063" i="3"/>
  <c r="AW1062" i="3"/>
  <c r="AX1062" i="3"/>
  <c r="AX1061" i="3"/>
  <c r="AW1061" i="3"/>
  <c r="AX1060" i="3"/>
  <c r="AW1060" i="3"/>
  <c r="AW1059" i="3"/>
  <c r="AX1059" i="3"/>
  <c r="AX1058" i="3"/>
  <c r="AW1058" i="3"/>
  <c r="AX1057" i="3"/>
  <c r="AW1057" i="3"/>
  <c r="AX1056" i="3"/>
  <c r="AW1056" i="3"/>
  <c r="T1055" i="3"/>
  <c r="S1055" i="3"/>
  <c r="J1055" i="3"/>
  <c r="I1055" i="3"/>
  <c r="AT1055" i="3"/>
  <c r="AD1055" i="3"/>
  <c r="AC1055" i="3"/>
  <c r="BD1054" i="3"/>
  <c r="AT1054" i="3"/>
  <c r="J1054" i="3"/>
  <c r="I1054" i="3"/>
  <c r="T1054" i="3"/>
  <c r="S1054" i="3"/>
  <c r="T1053" i="3"/>
  <c r="AD1053" i="3"/>
  <c r="AC1053" i="3"/>
  <c r="AT1053" i="3"/>
  <c r="I1053" i="3"/>
  <c r="J1053" i="3"/>
  <c r="AN1053" i="3"/>
  <c r="AM1053" i="3"/>
  <c r="AT1052" i="3"/>
  <c r="AX1052" i="3" s="1"/>
  <c r="AD1052" i="3"/>
  <c r="AC1052" i="3"/>
  <c r="AN1052" i="3"/>
  <c r="AM1052" i="3"/>
  <c r="BD1051" i="3"/>
  <c r="BI1051" i="3" s="1"/>
  <c r="AV1051" i="3"/>
  <c r="AM1051" i="3"/>
  <c r="AN1051" i="3"/>
  <c r="T1051" i="3"/>
  <c r="S1051" i="3"/>
  <c r="AT1051" i="3"/>
  <c r="I1051" i="3"/>
  <c r="J1051" i="3"/>
  <c r="AX1050" i="3"/>
  <c r="AW1050" i="3"/>
  <c r="AN1050" i="3"/>
  <c r="AM1050" i="3"/>
  <c r="T1050" i="3"/>
  <c r="S1050" i="3"/>
  <c r="I1049" i="3"/>
  <c r="AN1049" i="3"/>
  <c r="AM1049" i="3"/>
  <c r="AT1049" i="3"/>
  <c r="AC1048" i="3"/>
  <c r="T1048" i="3"/>
  <c r="S1048" i="3"/>
  <c r="AN1048" i="3"/>
  <c r="AM1048" i="3"/>
  <c r="AT1048" i="3"/>
  <c r="J1048" i="3"/>
  <c r="I1048" i="3"/>
  <c r="AM1047" i="3"/>
  <c r="AC1047" i="3"/>
  <c r="T1047" i="3"/>
  <c r="S1047" i="3"/>
  <c r="AT1047" i="3"/>
  <c r="J1047" i="3"/>
  <c r="I1047" i="3"/>
  <c r="AT1046" i="3"/>
  <c r="J1046" i="3"/>
  <c r="I1046" i="3"/>
  <c r="S1045" i="3"/>
  <c r="T1045" i="3"/>
  <c r="AN1045" i="3"/>
  <c r="AM1045" i="3"/>
  <c r="AT1045" i="3"/>
  <c r="J1045" i="3"/>
  <c r="I1045" i="3"/>
  <c r="AN1044" i="3"/>
  <c r="AM1044" i="3"/>
  <c r="AT1044" i="3"/>
  <c r="J1044" i="3"/>
  <c r="I1044" i="3"/>
  <c r="AN1043" i="3"/>
  <c r="AM1043" i="3"/>
  <c r="AT1043" i="3"/>
  <c r="AV1042" i="3"/>
  <c r="I1042" i="3"/>
  <c r="J1042" i="3"/>
  <c r="AT1042" i="3"/>
  <c r="AN1042" i="3"/>
  <c r="AM1042" i="3"/>
  <c r="BD1041" i="3"/>
  <c r="BI1041" i="3" s="1"/>
  <c r="AT1041" i="3"/>
  <c r="S1041" i="3"/>
  <c r="AM1040" i="3"/>
  <c r="AV1040" i="3"/>
  <c r="AD1040" i="3"/>
  <c r="AC1040" i="3"/>
  <c r="I1040" i="3"/>
  <c r="J1040" i="3"/>
  <c r="AT1040" i="3"/>
  <c r="AV1039" i="3"/>
  <c r="T1039" i="3"/>
  <c r="S1039" i="3"/>
  <c r="AN1039" i="3"/>
  <c r="AM1039" i="3"/>
  <c r="AT1039" i="3"/>
  <c r="BD1038" i="3"/>
  <c r="BI1038" i="3" s="1"/>
  <c r="AC1038" i="3"/>
  <c r="T1038" i="3"/>
  <c r="S1038" i="3"/>
  <c r="AT1038" i="3"/>
  <c r="AM1037" i="3"/>
  <c r="AN1037" i="3"/>
  <c r="AV1037" i="3"/>
  <c r="J1037" i="3"/>
  <c r="I1037" i="3"/>
  <c r="AT1037" i="3"/>
  <c r="AD1037" i="3"/>
  <c r="AC1037" i="3"/>
  <c r="AD1036" i="3"/>
  <c r="AT1036" i="3"/>
  <c r="I1036" i="3"/>
  <c r="J1036" i="3"/>
  <c r="BD1035" i="3"/>
  <c r="BI1035" i="3" s="1"/>
  <c r="AT1035" i="3"/>
  <c r="J1035" i="3"/>
  <c r="I1035" i="3"/>
  <c r="AM1035" i="3"/>
  <c r="AN1035" i="3"/>
  <c r="T1035" i="3"/>
  <c r="S1035" i="3"/>
  <c r="S1034" i="3"/>
  <c r="T1034" i="3"/>
  <c r="AV1034" i="3"/>
  <c r="AT1034" i="3"/>
  <c r="I1034" i="3"/>
  <c r="J1034" i="3"/>
  <c r="AD1034" i="3"/>
  <c r="AC1034" i="3"/>
  <c r="AN1033" i="3"/>
  <c r="AV1033" i="3"/>
  <c r="BD1033" i="3"/>
  <c r="BI1033" i="3" s="1"/>
  <c r="AT1033" i="3"/>
  <c r="I1033" i="3"/>
  <c r="J1033" i="3"/>
  <c r="S1033" i="3"/>
  <c r="T1033" i="3"/>
  <c r="BD1032" i="3"/>
  <c r="BI1032" i="3" s="1"/>
  <c r="AW1031" i="3"/>
  <c r="AX1031" i="3"/>
  <c r="T1031" i="3"/>
  <c r="S1031" i="3"/>
  <c r="AV1030" i="3"/>
  <c r="AC1030" i="3"/>
  <c r="AD1030" i="3"/>
  <c r="S1030" i="3"/>
  <c r="T1030" i="3"/>
  <c r="I1030" i="3"/>
  <c r="J1030" i="3"/>
  <c r="AT1030" i="3"/>
  <c r="BA1029" i="3"/>
  <c r="BF1029" i="3" s="1"/>
  <c r="H1029" i="3"/>
  <c r="AS1029" i="3"/>
  <c r="BD1029" i="3" s="1"/>
  <c r="BI1029" i="3" s="1"/>
  <c r="AN1029" i="3"/>
  <c r="AM1029" i="3"/>
  <c r="AB1029" i="3"/>
  <c r="F1029" i="3"/>
  <c r="BC1029" i="3"/>
  <c r="BH1029" i="3" s="1"/>
  <c r="AL1029" i="3"/>
  <c r="P1029" i="3"/>
  <c r="Z1029" i="3"/>
  <c r="BK1028" i="3"/>
  <c r="AU1028" i="3"/>
  <c r="AR1028" i="3"/>
  <c r="AQ1028" i="3"/>
  <c r="AP1028" i="3"/>
  <c r="AK1028" i="3"/>
  <c r="AI1028" i="3"/>
  <c r="AL1028" i="3" s="1"/>
  <c r="AA1028" i="3"/>
  <c r="Y1028" i="3"/>
  <c r="AB1028" i="3" s="1"/>
  <c r="Q1028" i="3"/>
  <c r="O1028" i="3"/>
  <c r="R1028" i="3" s="1"/>
  <c r="G1028" i="3"/>
  <c r="E1028" i="3"/>
  <c r="AS1028" i="3" s="1"/>
  <c r="A1028" i="3"/>
  <c r="AX1055" i="3" l="1"/>
  <c r="AW1055" i="3"/>
  <c r="AX1054" i="3"/>
  <c r="AW1054" i="3"/>
  <c r="AX1053" i="3"/>
  <c r="AW1053" i="3"/>
  <c r="AW1052" i="3"/>
  <c r="AX1051" i="3"/>
  <c r="AW1051" i="3"/>
  <c r="AW1049" i="3"/>
  <c r="AX1049" i="3"/>
  <c r="AX1048" i="3"/>
  <c r="AW1048" i="3"/>
  <c r="AX1047" i="3"/>
  <c r="AW1047" i="3"/>
  <c r="AW1046" i="3"/>
  <c r="AX1046" i="3"/>
  <c r="AX1045" i="3"/>
  <c r="AW1045" i="3"/>
  <c r="AX1044" i="3"/>
  <c r="AW1044" i="3"/>
  <c r="AX1043" i="3"/>
  <c r="AW1043" i="3"/>
  <c r="AW1042" i="3"/>
  <c r="AX1042" i="3"/>
  <c r="AX1041" i="3"/>
  <c r="AW1041" i="3"/>
  <c r="AX1040" i="3"/>
  <c r="AW1040" i="3"/>
  <c r="AX1039" i="3"/>
  <c r="AW1039" i="3"/>
  <c r="AX1038" i="3"/>
  <c r="AW1038" i="3"/>
  <c r="AX1037" i="3"/>
  <c r="AW1037" i="3"/>
  <c r="AX1036" i="3"/>
  <c r="AW1036" i="3"/>
  <c r="AX1035" i="3"/>
  <c r="AW1035" i="3"/>
  <c r="AX1034" i="3"/>
  <c r="AW1034" i="3"/>
  <c r="AX1033" i="3"/>
  <c r="AW1033" i="3"/>
  <c r="AX1030" i="3"/>
  <c r="AW1030" i="3"/>
  <c r="AV1029" i="3"/>
  <c r="AD1029" i="3"/>
  <c r="AC1029" i="3"/>
  <c r="T1029" i="3"/>
  <c r="S1029" i="3"/>
  <c r="J1029" i="3"/>
  <c r="AT1029" i="3"/>
  <c r="I1029" i="3"/>
  <c r="AJ1028" i="3"/>
  <c r="AN1028" i="3" s="1"/>
  <c r="Z1028" i="3"/>
  <c r="AD1028" i="3" s="1"/>
  <c r="BA1028" i="3"/>
  <c r="BF1028" i="3" s="1"/>
  <c r="AV1028" i="3"/>
  <c r="BD1028" i="3"/>
  <c r="BI1028" i="3" s="1"/>
  <c r="BC1028" i="3"/>
  <c r="BH1028" i="3" s="1"/>
  <c r="BB1028" i="3"/>
  <c r="BG1028" i="3" s="1"/>
  <c r="AC1028" i="3"/>
  <c r="AM1028" i="3"/>
  <c r="H1028" i="3"/>
  <c r="P1028" i="3"/>
  <c r="F1028" i="3"/>
  <c r="AZ1028" i="3"/>
  <c r="BE1028" i="3" s="1"/>
  <c r="BK1027" i="3"/>
  <c r="AR1027" i="3"/>
  <c r="AQ1027" i="3"/>
  <c r="AP1027" i="3"/>
  <c r="AK1027" i="3"/>
  <c r="AI1027" i="3"/>
  <c r="BC1027" i="3" s="1"/>
  <c r="BH1027" i="3" s="1"/>
  <c r="AA1027" i="3"/>
  <c r="Y1027" i="3"/>
  <c r="BB1027" i="3" s="1"/>
  <c r="BG1027" i="3" s="1"/>
  <c r="Q1027" i="3"/>
  <c r="O1027" i="3"/>
  <c r="R1027" i="3" s="1"/>
  <c r="G1027" i="3"/>
  <c r="AU1027" i="3" s="1"/>
  <c r="E1027" i="3"/>
  <c r="AS1027" i="3" s="1"/>
  <c r="A1027" i="3"/>
  <c r="BK1026" i="3"/>
  <c r="BA1026" i="3"/>
  <c r="BF1026" i="3" s="1"/>
  <c r="AU1026" i="3"/>
  <c r="AR1026" i="3"/>
  <c r="AQ1026" i="3"/>
  <c r="AP1026" i="3"/>
  <c r="AK1026" i="3"/>
  <c r="AI1026" i="3"/>
  <c r="AL1026" i="3" s="1"/>
  <c r="AA1026" i="3"/>
  <c r="Z1026" i="3"/>
  <c r="AD1026" i="3" s="1"/>
  <c r="Y1026" i="3"/>
  <c r="AB1026" i="3" s="1"/>
  <c r="R1026" i="3"/>
  <c r="Q1026" i="3"/>
  <c r="P1026" i="3"/>
  <c r="T1026" i="3" s="1"/>
  <c r="O1026" i="3"/>
  <c r="G1026" i="3"/>
  <c r="E1026" i="3"/>
  <c r="A1026" i="3"/>
  <c r="BK1025" i="3"/>
  <c r="AU1025" i="3"/>
  <c r="AR1025" i="3"/>
  <c r="AQ1025" i="3"/>
  <c r="AP1025" i="3"/>
  <c r="AK1025" i="3"/>
  <c r="AI1025" i="3"/>
  <c r="BC1025" i="3" s="1"/>
  <c r="BH1025" i="3" s="1"/>
  <c r="AA1025" i="3"/>
  <c r="Y1025" i="3"/>
  <c r="AB1025" i="3" s="1"/>
  <c r="Q1025" i="3"/>
  <c r="O1025" i="3"/>
  <c r="P1025" i="3" s="1"/>
  <c r="G1025" i="3"/>
  <c r="E1025" i="3"/>
  <c r="H1025" i="3" s="1"/>
  <c r="A1025" i="3"/>
  <c r="BK1024" i="3"/>
  <c r="AZ1024" i="3"/>
  <c r="BE1024" i="3" s="1"/>
  <c r="AR1024" i="3"/>
  <c r="AQ1024" i="3"/>
  <c r="AP1024" i="3"/>
  <c r="AK1024" i="3"/>
  <c r="AI1024" i="3"/>
  <c r="AL1024" i="3" s="1"/>
  <c r="AA1024" i="3"/>
  <c r="Y1024" i="3"/>
  <c r="Q1024" i="3"/>
  <c r="O1024" i="3"/>
  <c r="R1024" i="3" s="1"/>
  <c r="H1024" i="3"/>
  <c r="G1024" i="3"/>
  <c r="AU1024" i="3" s="1"/>
  <c r="F1024" i="3"/>
  <c r="J1024" i="3" s="1"/>
  <c r="E1024" i="3"/>
  <c r="A1024" i="3"/>
  <c r="BK1023" i="3"/>
  <c r="AR1023" i="3"/>
  <c r="AQ1023" i="3"/>
  <c r="AP1023" i="3"/>
  <c r="AK1023" i="3"/>
  <c r="AI1023" i="3"/>
  <c r="AL1023" i="3" s="1"/>
  <c r="AA1023" i="3"/>
  <c r="Y1023" i="3"/>
  <c r="BB1023" i="3" s="1"/>
  <c r="BG1023" i="3" s="1"/>
  <c r="Q1023" i="3"/>
  <c r="O1023" i="3"/>
  <c r="R1023" i="3" s="1"/>
  <c r="G1023" i="3"/>
  <c r="AU1023" i="3" s="1"/>
  <c r="F1023" i="3"/>
  <c r="J1023" i="3" s="1"/>
  <c r="E1023" i="3"/>
  <c r="A1023" i="3"/>
  <c r="BK1022" i="3"/>
  <c r="AR1022" i="3"/>
  <c r="AQ1022" i="3"/>
  <c r="AP1022" i="3"/>
  <c r="AK1022" i="3"/>
  <c r="AI1022" i="3"/>
  <c r="AL1022" i="3" s="1"/>
  <c r="AA1022" i="3"/>
  <c r="Y1022" i="3"/>
  <c r="BB1022" i="3" s="1"/>
  <c r="BG1022" i="3" s="1"/>
  <c r="Q1022" i="3"/>
  <c r="AU1022" i="3" s="1"/>
  <c r="O1022" i="3"/>
  <c r="R1022" i="3" s="1"/>
  <c r="G1022" i="3"/>
  <c r="E1022" i="3"/>
  <c r="AS1022" i="3" s="1"/>
  <c r="A1022" i="3"/>
  <c r="BK1021" i="3"/>
  <c r="AR1021" i="3"/>
  <c r="AQ1021" i="3"/>
  <c r="AP1021" i="3"/>
  <c r="AK1021" i="3"/>
  <c r="AJ1021" i="3"/>
  <c r="AM1021" i="3" s="1"/>
  <c r="AI1021" i="3"/>
  <c r="AL1021" i="3" s="1"/>
  <c r="AA1021" i="3"/>
  <c r="Y1021" i="3"/>
  <c r="BB1021" i="3" s="1"/>
  <c r="BG1021" i="3" s="1"/>
  <c r="Q1021" i="3"/>
  <c r="AU1021" i="3" s="1"/>
  <c r="O1021" i="3"/>
  <c r="R1021" i="3" s="1"/>
  <c r="G1021" i="3"/>
  <c r="E1021" i="3"/>
  <c r="AZ1021" i="3" s="1"/>
  <c r="BE1021" i="3" s="1"/>
  <c r="A1021" i="3"/>
  <c r="BK1020" i="3"/>
  <c r="AU1020" i="3"/>
  <c r="AR1020" i="3"/>
  <c r="AQ1020" i="3"/>
  <c r="AP1020" i="3"/>
  <c r="AK1020" i="3"/>
  <c r="AI1020" i="3"/>
  <c r="AL1020" i="3" s="1"/>
  <c r="AA1020" i="3"/>
  <c r="Z1020" i="3"/>
  <c r="AD1020" i="3" s="1"/>
  <c r="Y1020" i="3"/>
  <c r="BB1020" i="3" s="1"/>
  <c r="BG1020" i="3" s="1"/>
  <c r="Q1020" i="3"/>
  <c r="O1020" i="3"/>
  <c r="P1020" i="3" s="1"/>
  <c r="G1020" i="3"/>
  <c r="E1020" i="3"/>
  <c r="AZ1020" i="3" s="1"/>
  <c r="BE1020" i="3" s="1"/>
  <c r="A1020" i="3"/>
  <c r="BK1019" i="3"/>
  <c r="AR1019" i="3"/>
  <c r="AQ1019" i="3"/>
  <c r="AP1019" i="3"/>
  <c r="AK1019" i="3"/>
  <c r="AJ1019" i="3"/>
  <c r="AM1019" i="3" s="1"/>
  <c r="AI1019" i="3"/>
  <c r="AL1019" i="3" s="1"/>
  <c r="AA1019" i="3"/>
  <c r="Z1019" i="3"/>
  <c r="AD1019" i="3" s="1"/>
  <c r="Y1019" i="3"/>
  <c r="BB1019" i="3" s="1"/>
  <c r="BG1019" i="3" s="1"/>
  <c r="Q1019" i="3"/>
  <c r="O1019" i="3"/>
  <c r="R1019" i="3" s="1"/>
  <c r="G1019" i="3"/>
  <c r="AU1019" i="3" s="1"/>
  <c r="E1019" i="3"/>
  <c r="A1019" i="3"/>
  <c r="A1018" i="3"/>
  <c r="E1018" i="3"/>
  <c r="F1018" i="3"/>
  <c r="I1018" i="3" s="1"/>
  <c r="G1018" i="3"/>
  <c r="AU1018" i="3" s="1"/>
  <c r="H1018" i="3"/>
  <c r="O1018" i="3"/>
  <c r="BA1018" i="3" s="1"/>
  <c r="BF1018" i="3" s="1"/>
  <c r="P1018" i="3"/>
  <c r="S1018" i="3" s="1"/>
  <c r="Q1018" i="3"/>
  <c r="R1018" i="3"/>
  <c r="Y1018" i="3"/>
  <c r="Z1018" i="3" s="1"/>
  <c r="AA1018" i="3"/>
  <c r="AI1018" i="3"/>
  <c r="BC1018" i="3" s="1"/>
  <c r="BH1018" i="3" s="1"/>
  <c r="AK1018" i="3"/>
  <c r="AP1018" i="3"/>
  <c r="AQ1018" i="3"/>
  <c r="AR1018" i="3"/>
  <c r="AZ1018" i="3"/>
  <c r="BE1018" i="3" s="1"/>
  <c r="BK1018" i="3"/>
  <c r="A1017" i="3"/>
  <c r="E1017" i="3"/>
  <c r="F1017" i="3" s="1"/>
  <c r="G1017" i="3"/>
  <c r="AU1017" i="3" s="1"/>
  <c r="O1017" i="3"/>
  <c r="R1017" i="3" s="1"/>
  <c r="Q1017" i="3"/>
  <c r="Y1017" i="3"/>
  <c r="Z1017" i="3" s="1"/>
  <c r="AA1017" i="3"/>
  <c r="AB1017" i="3"/>
  <c r="AI1017" i="3"/>
  <c r="AL1017" i="3" s="1"/>
  <c r="AJ1017" i="3"/>
  <c r="AM1017" i="3" s="1"/>
  <c r="AK1017" i="3"/>
  <c r="AP1017" i="3"/>
  <c r="AQ1017" i="3"/>
  <c r="AR1017" i="3"/>
  <c r="BA1017" i="3"/>
  <c r="BF1017" i="3" s="1"/>
  <c r="BB1017" i="3"/>
  <c r="BG1017" i="3" s="1"/>
  <c r="BC1017" i="3"/>
  <c r="BH1017" i="3" s="1"/>
  <c r="BK1017" i="3"/>
  <c r="A1016" i="3"/>
  <c r="E1016" i="3"/>
  <c r="F1016" i="3" s="1"/>
  <c r="G1016" i="3"/>
  <c r="O1016" i="3"/>
  <c r="BA1016" i="3" s="1"/>
  <c r="BF1016" i="3" s="1"/>
  <c r="P1016" i="3"/>
  <c r="S1016" i="3" s="1"/>
  <c r="Q1016" i="3"/>
  <c r="AU1016" i="3" s="1"/>
  <c r="Y1016" i="3"/>
  <c r="AB1016" i="3" s="1"/>
  <c r="AA1016" i="3"/>
  <c r="AI1016" i="3"/>
  <c r="AL1016" i="3" s="1"/>
  <c r="AJ1016" i="3"/>
  <c r="AM1016" i="3" s="1"/>
  <c r="AK1016" i="3"/>
  <c r="AP1016" i="3"/>
  <c r="AQ1016" i="3"/>
  <c r="AR1016" i="3"/>
  <c r="BC1016" i="3"/>
  <c r="BH1016" i="3"/>
  <c r="BK1016" i="3"/>
  <c r="A1015" i="3"/>
  <c r="E1015" i="3"/>
  <c r="F1015" i="3" s="1"/>
  <c r="G1015" i="3"/>
  <c r="AU1015" i="3" s="1"/>
  <c r="O1015" i="3"/>
  <c r="BA1015" i="3" s="1"/>
  <c r="BF1015" i="3" s="1"/>
  <c r="Q1015" i="3"/>
  <c r="Y1015" i="3"/>
  <c r="Z1015" i="3"/>
  <c r="AA1015" i="3"/>
  <c r="AB1015" i="3"/>
  <c r="AC1015" i="3"/>
  <c r="AI1015" i="3"/>
  <c r="BC1015" i="3" s="1"/>
  <c r="BH1015" i="3" s="1"/>
  <c r="AJ1015" i="3"/>
  <c r="AN1015" i="3" s="1"/>
  <c r="AK1015" i="3"/>
  <c r="AP1015" i="3"/>
  <c r="AQ1015" i="3"/>
  <c r="AR1015" i="3"/>
  <c r="BB1015" i="3"/>
  <c r="BG1015" i="3" s="1"/>
  <c r="BK1015" i="3"/>
  <c r="A1014" i="3"/>
  <c r="E1014" i="3"/>
  <c r="F1014" i="3"/>
  <c r="I1014" i="3" s="1"/>
  <c r="G1014" i="3"/>
  <c r="AU1014" i="3" s="1"/>
  <c r="O1014" i="3"/>
  <c r="P1014" i="3" s="1"/>
  <c r="Q1014" i="3"/>
  <c r="Y1014" i="3"/>
  <c r="Z1014" i="3"/>
  <c r="AC1014" i="3" s="1"/>
  <c r="AA1014" i="3"/>
  <c r="AB1014" i="3"/>
  <c r="AD1014" i="3"/>
  <c r="AI1014" i="3"/>
  <c r="AJ1014" i="3"/>
  <c r="AN1014" i="3" s="1"/>
  <c r="AK1014" i="3"/>
  <c r="AL1014" i="3"/>
  <c r="AM1014" i="3"/>
  <c r="AP1014" i="3"/>
  <c r="AQ1014" i="3"/>
  <c r="AR1014" i="3"/>
  <c r="BB1014" i="3"/>
  <c r="BG1014" i="3" s="1"/>
  <c r="BC1014" i="3"/>
  <c r="BH1014" i="3" s="1"/>
  <c r="BK1014" i="3"/>
  <c r="A1013" i="3"/>
  <c r="E1013" i="3"/>
  <c r="H1013" i="3" s="1"/>
  <c r="F1013" i="3"/>
  <c r="I1013" i="3" s="1"/>
  <c r="G1013" i="3"/>
  <c r="AU1013" i="3" s="1"/>
  <c r="O1013" i="3"/>
  <c r="P1013" i="3" s="1"/>
  <c r="Q1013" i="3"/>
  <c r="Y1013" i="3"/>
  <c r="AB1013" i="3" s="1"/>
  <c r="Z1013" i="3"/>
  <c r="AC1013" i="3" s="1"/>
  <c r="AA1013" i="3"/>
  <c r="AI1013" i="3"/>
  <c r="BC1013" i="3" s="1"/>
  <c r="BH1013" i="3" s="1"/>
  <c r="AJ1013" i="3"/>
  <c r="AM1013" i="3" s="1"/>
  <c r="AK1013" i="3"/>
  <c r="AP1013" i="3"/>
  <c r="AQ1013" i="3"/>
  <c r="AR1013" i="3"/>
  <c r="AZ1013" i="3"/>
  <c r="BE1013" i="3" s="1"/>
  <c r="BA1013" i="3"/>
  <c r="BF1013" i="3" s="1"/>
  <c r="BK1013" i="3"/>
  <c r="A1012" i="3"/>
  <c r="E1012" i="3"/>
  <c r="F1012" i="3"/>
  <c r="J1012" i="3" s="1"/>
  <c r="G1012" i="3"/>
  <c r="H1012" i="3"/>
  <c r="O1012" i="3"/>
  <c r="BA1012" i="3" s="1"/>
  <c r="BF1012" i="3" s="1"/>
  <c r="P1012" i="3"/>
  <c r="S1012" i="3" s="1"/>
  <c r="Q1012" i="3"/>
  <c r="AU1012" i="3" s="1"/>
  <c r="R1012" i="3"/>
  <c r="Y1012" i="3"/>
  <c r="BB1012" i="3" s="1"/>
  <c r="BG1012" i="3" s="1"/>
  <c r="AA1012" i="3"/>
  <c r="AB1012" i="3"/>
  <c r="AI1012" i="3"/>
  <c r="AL1012" i="3" s="1"/>
  <c r="AJ1012" i="3"/>
  <c r="AM1012" i="3" s="1"/>
  <c r="AK1012" i="3"/>
  <c r="AP1012" i="3"/>
  <c r="AQ1012" i="3"/>
  <c r="AR1012" i="3"/>
  <c r="BK1012" i="3"/>
  <c r="A1011" i="3"/>
  <c r="E1011" i="3"/>
  <c r="G1011" i="3"/>
  <c r="AU1011" i="3" s="1"/>
  <c r="O1011" i="3"/>
  <c r="P1011" i="3" s="1"/>
  <c r="Q1011" i="3"/>
  <c r="Y1011" i="3"/>
  <c r="Z1011" i="3" s="1"/>
  <c r="AA1011" i="3"/>
  <c r="AI1011" i="3"/>
  <c r="AJ1011" i="3"/>
  <c r="AK1011" i="3"/>
  <c r="AL1011" i="3"/>
  <c r="AM1011" i="3"/>
  <c r="AN1011" i="3"/>
  <c r="AP1011" i="3"/>
  <c r="AQ1011" i="3"/>
  <c r="AR1011" i="3"/>
  <c r="BB1011" i="3"/>
  <c r="BG1011" i="3" s="1"/>
  <c r="BC1011" i="3"/>
  <c r="BH1011" i="3" s="1"/>
  <c r="BK1011" i="3"/>
  <c r="A1010" i="3"/>
  <c r="E1010" i="3"/>
  <c r="F1010" i="3"/>
  <c r="J1010" i="3" s="1"/>
  <c r="G1010" i="3"/>
  <c r="AU1010" i="3" s="1"/>
  <c r="H1010" i="3"/>
  <c r="O1010" i="3"/>
  <c r="BA1010" i="3" s="1"/>
  <c r="BF1010" i="3" s="1"/>
  <c r="P1010" i="3"/>
  <c r="Q1010" i="3"/>
  <c r="R1010" i="3"/>
  <c r="S1010" i="3"/>
  <c r="T1010" i="3"/>
  <c r="Y1010" i="3"/>
  <c r="AA1010" i="3"/>
  <c r="AI1010" i="3"/>
  <c r="AL1010" i="3" s="1"/>
  <c r="AJ1010" i="3"/>
  <c r="AM1010" i="3" s="1"/>
  <c r="AK1010" i="3"/>
  <c r="AP1010" i="3"/>
  <c r="AQ1010" i="3"/>
  <c r="AR1010" i="3"/>
  <c r="AZ1010" i="3"/>
  <c r="BE1010" i="3" s="1"/>
  <c r="BB1010" i="3"/>
  <c r="BG1010" i="3" s="1"/>
  <c r="BK1010" i="3"/>
  <c r="A1009" i="3"/>
  <c r="E1009" i="3"/>
  <c r="H1009" i="3" s="1"/>
  <c r="F1009" i="3"/>
  <c r="I1009" i="3" s="1"/>
  <c r="G1009" i="3"/>
  <c r="O1009" i="3"/>
  <c r="BA1009" i="3" s="1"/>
  <c r="BF1009" i="3" s="1"/>
  <c r="Q1009" i="3"/>
  <c r="Y1009" i="3"/>
  <c r="BB1009" i="3" s="1"/>
  <c r="BG1009" i="3" s="1"/>
  <c r="Z1009" i="3"/>
  <c r="AC1009" i="3" s="1"/>
  <c r="AA1009" i="3"/>
  <c r="AU1009" i="3" s="1"/>
  <c r="AB1009" i="3"/>
  <c r="AI1009" i="3"/>
  <c r="AJ1009" i="3" s="1"/>
  <c r="AN1009" i="3" s="1"/>
  <c r="AK1009" i="3"/>
  <c r="AP1009" i="3"/>
  <c r="AQ1009" i="3"/>
  <c r="AR1009" i="3"/>
  <c r="BC1009" i="3"/>
  <c r="BH1009" i="3"/>
  <c r="BK1009" i="3"/>
  <c r="A1008" i="3"/>
  <c r="E1008" i="3"/>
  <c r="F1008" i="3" s="1"/>
  <c r="G1008" i="3"/>
  <c r="O1008" i="3"/>
  <c r="BA1008" i="3" s="1"/>
  <c r="BF1008" i="3" s="1"/>
  <c r="P1008" i="3"/>
  <c r="S1008" i="3" s="1"/>
  <c r="Q1008" i="3"/>
  <c r="R1008" i="3"/>
  <c r="Y1008" i="3"/>
  <c r="AB1008" i="3" s="1"/>
  <c r="AA1008" i="3"/>
  <c r="AU1008" i="3" s="1"/>
  <c r="AI1008" i="3"/>
  <c r="AJ1008" i="3" s="1"/>
  <c r="AK1008" i="3"/>
  <c r="AP1008" i="3"/>
  <c r="AQ1008" i="3"/>
  <c r="AR1008" i="3"/>
  <c r="BK1008" i="3"/>
  <c r="A1007" i="3"/>
  <c r="E1007" i="3"/>
  <c r="AZ1007" i="3" s="1"/>
  <c r="BE1007" i="3" s="1"/>
  <c r="F1007" i="3"/>
  <c r="I1007" i="3" s="1"/>
  <c r="G1007" i="3"/>
  <c r="H1007" i="3"/>
  <c r="O1007" i="3"/>
  <c r="P1007" i="3" s="1"/>
  <c r="Q1007" i="3"/>
  <c r="R1007" i="3"/>
  <c r="Y1007" i="3"/>
  <c r="BB1007" i="3" s="1"/>
  <c r="BG1007" i="3" s="1"/>
  <c r="Z1007" i="3"/>
  <c r="AC1007" i="3" s="1"/>
  <c r="AA1007" i="3"/>
  <c r="AU1007" i="3" s="1"/>
  <c r="AB1007" i="3"/>
  <c r="AI1007" i="3"/>
  <c r="BC1007" i="3" s="1"/>
  <c r="BH1007" i="3" s="1"/>
  <c r="AJ1007" i="3"/>
  <c r="AM1007" i="3" s="1"/>
  <c r="AK1007" i="3"/>
  <c r="AP1007" i="3"/>
  <c r="AQ1007" i="3"/>
  <c r="AR1007" i="3"/>
  <c r="BA1007" i="3"/>
  <c r="BF1007" i="3" s="1"/>
  <c r="BK1007" i="3"/>
  <c r="A1006" i="3"/>
  <c r="E1006" i="3"/>
  <c r="F1006" i="3"/>
  <c r="J1006" i="3" s="1"/>
  <c r="G1006" i="3"/>
  <c r="AU1006" i="3" s="1"/>
  <c r="H1006" i="3"/>
  <c r="I1006" i="3"/>
  <c r="O1006" i="3"/>
  <c r="R1006" i="3" s="1"/>
  <c r="Q1006" i="3"/>
  <c r="Y1006" i="3"/>
  <c r="Z1006" i="3" s="1"/>
  <c r="AA1006" i="3"/>
  <c r="AB1006" i="3"/>
  <c r="AI1006" i="3"/>
  <c r="AL1006" i="3" s="1"/>
  <c r="AJ1006" i="3"/>
  <c r="AN1006" i="3" s="1"/>
  <c r="AK1006" i="3"/>
  <c r="AP1006" i="3"/>
  <c r="AQ1006" i="3"/>
  <c r="AR1006" i="3"/>
  <c r="AZ1006" i="3"/>
  <c r="BE1006" i="3" s="1"/>
  <c r="BC1006" i="3"/>
  <c r="BH1006" i="3" s="1"/>
  <c r="BK1006" i="3"/>
  <c r="A1005" i="3"/>
  <c r="E1005" i="3"/>
  <c r="H1005" i="3" s="1"/>
  <c r="F1005" i="3"/>
  <c r="I1005" i="3" s="1"/>
  <c r="G1005" i="3"/>
  <c r="O1005" i="3"/>
  <c r="BA1005" i="3" s="1"/>
  <c r="BF1005" i="3" s="1"/>
  <c r="Q1005" i="3"/>
  <c r="Y1005" i="3"/>
  <c r="AB1005" i="3" s="1"/>
  <c r="Z1005" i="3"/>
  <c r="AC1005" i="3" s="1"/>
  <c r="AA1005" i="3"/>
  <c r="AU1005" i="3" s="1"/>
  <c r="AI1005" i="3"/>
  <c r="AJ1005" i="3" s="1"/>
  <c r="AK1005" i="3"/>
  <c r="AL1005" i="3"/>
  <c r="AP1005" i="3"/>
  <c r="AQ1005" i="3"/>
  <c r="AR1005" i="3"/>
  <c r="BC1005" i="3"/>
  <c r="BH1005" i="3"/>
  <c r="BK1005" i="3"/>
  <c r="A1004" i="3"/>
  <c r="E1004" i="3"/>
  <c r="F1004" i="3" s="1"/>
  <c r="G1004" i="3"/>
  <c r="O1004" i="3"/>
  <c r="BA1004" i="3" s="1"/>
  <c r="BF1004" i="3" s="1"/>
  <c r="Q1004" i="3"/>
  <c r="Y1004" i="3"/>
  <c r="AB1004" i="3" s="1"/>
  <c r="Z1004" i="3"/>
  <c r="AC1004" i="3" s="1"/>
  <c r="AA1004" i="3"/>
  <c r="AU1004" i="3" s="1"/>
  <c r="AI1004" i="3"/>
  <c r="AL1004" i="3" s="1"/>
  <c r="AJ1004" i="3"/>
  <c r="AM1004" i="3" s="1"/>
  <c r="AK1004" i="3"/>
  <c r="AP1004" i="3"/>
  <c r="AQ1004" i="3"/>
  <c r="AR1004" i="3"/>
  <c r="BC1004" i="3"/>
  <c r="BH1004" i="3"/>
  <c r="BK1004" i="3"/>
  <c r="BF1003" i="3"/>
  <c r="BG1003" i="3"/>
  <c r="BH1003" i="3"/>
  <c r="BI1003" i="3"/>
  <c r="BE1003" i="3"/>
  <c r="BD1003" i="3"/>
  <c r="A1003" i="3"/>
  <c r="E1003" i="3"/>
  <c r="F1003" i="3"/>
  <c r="I1003" i="3" s="1"/>
  <c r="G1003" i="3"/>
  <c r="AU1003" i="3" s="1"/>
  <c r="H1003" i="3"/>
  <c r="O1003" i="3"/>
  <c r="P1003" i="3"/>
  <c r="S1003" i="3" s="1"/>
  <c r="Q1003" i="3"/>
  <c r="R1003" i="3"/>
  <c r="Y1003" i="3"/>
  <c r="Z1003" i="3" s="1"/>
  <c r="AA1003" i="3"/>
  <c r="AI1003" i="3"/>
  <c r="BC1003" i="3" s="1"/>
  <c r="AJ1003" i="3"/>
  <c r="AM1003" i="3" s="1"/>
  <c r="AK1003" i="3"/>
  <c r="AP1003" i="3"/>
  <c r="AQ1003" i="3"/>
  <c r="AR1003" i="3"/>
  <c r="AZ1003" i="3"/>
  <c r="BA1003" i="3"/>
  <c r="BK1003" i="3"/>
  <c r="BF1002" i="3"/>
  <c r="BG1002" i="3"/>
  <c r="BH1002" i="3"/>
  <c r="BI1002" i="3"/>
  <c r="BE1002" i="3"/>
  <c r="A1002" i="3"/>
  <c r="E1002" i="3"/>
  <c r="H1002" i="3" s="1"/>
  <c r="G1002" i="3"/>
  <c r="O1002" i="3"/>
  <c r="BA1002" i="3" s="1"/>
  <c r="P1002" i="3"/>
  <c r="S1002" i="3" s="1"/>
  <c r="Q1002" i="3"/>
  <c r="AU1002" i="3" s="1"/>
  <c r="R1002" i="3"/>
  <c r="Y1002" i="3"/>
  <c r="BB1002" i="3" s="1"/>
  <c r="AA1002" i="3"/>
  <c r="AI1002" i="3"/>
  <c r="AJ1002" i="3" s="1"/>
  <c r="AK1002" i="3"/>
  <c r="AL1002" i="3"/>
  <c r="AP1002" i="3"/>
  <c r="AQ1002" i="3"/>
  <c r="AR1002" i="3"/>
  <c r="BK1002" i="3"/>
  <c r="A1001" i="3"/>
  <c r="E1001" i="3"/>
  <c r="H1001" i="3" s="1"/>
  <c r="F1001" i="3"/>
  <c r="I1001" i="3" s="1"/>
  <c r="G1001" i="3"/>
  <c r="AU1001" i="3" s="1"/>
  <c r="O1001" i="3"/>
  <c r="BA1001" i="3" s="1"/>
  <c r="BF1001" i="3" s="1"/>
  <c r="P1001" i="3"/>
  <c r="S1001" i="3" s="1"/>
  <c r="Q1001" i="3"/>
  <c r="R1001" i="3"/>
  <c r="Y1001" i="3"/>
  <c r="AB1001" i="3" s="1"/>
  <c r="AA1001" i="3"/>
  <c r="AI1001" i="3"/>
  <c r="BC1001" i="3" s="1"/>
  <c r="BH1001" i="3" s="1"/>
  <c r="AK1001" i="3"/>
  <c r="AP1001" i="3"/>
  <c r="AQ1001" i="3"/>
  <c r="AR1001" i="3"/>
  <c r="AZ1001" i="3"/>
  <c r="BE1001" i="3" s="1"/>
  <c r="BK1001" i="3"/>
  <c r="A1000" i="3"/>
  <c r="E1000" i="3"/>
  <c r="F1000" i="3" s="1"/>
  <c r="G1000" i="3"/>
  <c r="O1000" i="3"/>
  <c r="BA1000" i="3" s="1"/>
  <c r="BF1000" i="3" s="1"/>
  <c r="P1000" i="3"/>
  <c r="S1000" i="3" s="1"/>
  <c r="Q1000" i="3"/>
  <c r="AU1000" i="3" s="1"/>
  <c r="R1000" i="3"/>
  <c r="Y1000" i="3"/>
  <c r="BB1000" i="3" s="1"/>
  <c r="BG1000" i="3" s="1"/>
  <c r="Z1000" i="3"/>
  <c r="AD1000" i="3" s="1"/>
  <c r="AA1000" i="3"/>
  <c r="AB1000" i="3"/>
  <c r="AC1000" i="3"/>
  <c r="AI1000" i="3"/>
  <c r="AJ1000" i="3" s="1"/>
  <c r="AK1000" i="3"/>
  <c r="AP1000" i="3"/>
  <c r="AQ1000" i="3"/>
  <c r="AR1000" i="3"/>
  <c r="BK1000" i="3"/>
  <c r="A999" i="3"/>
  <c r="E999" i="3"/>
  <c r="AZ999" i="3" s="1"/>
  <c r="BE999" i="3" s="1"/>
  <c r="F999" i="3"/>
  <c r="I999" i="3" s="1"/>
  <c r="G999" i="3"/>
  <c r="H999" i="3"/>
  <c r="O999" i="3"/>
  <c r="BA999" i="3" s="1"/>
  <c r="BF999" i="3" s="1"/>
  <c r="P999" i="3"/>
  <c r="Q999" i="3"/>
  <c r="R999" i="3"/>
  <c r="S999" i="3"/>
  <c r="T999" i="3"/>
  <c r="Y999" i="3"/>
  <c r="Z999" i="3"/>
  <c r="AA999" i="3"/>
  <c r="AI999" i="3"/>
  <c r="BC999" i="3" s="1"/>
  <c r="BH999" i="3" s="1"/>
  <c r="AJ999" i="3"/>
  <c r="AN999" i="3" s="1"/>
  <c r="AK999" i="3"/>
  <c r="AP999" i="3"/>
  <c r="AQ999" i="3"/>
  <c r="AR999" i="3"/>
  <c r="AU999" i="3"/>
  <c r="BK999" i="3"/>
  <c r="A998" i="3"/>
  <c r="E998" i="3"/>
  <c r="AS998" i="3" s="1"/>
  <c r="G998" i="3"/>
  <c r="AU998" i="3" s="1"/>
  <c r="O998" i="3"/>
  <c r="P998" i="3"/>
  <c r="S998" i="3" s="1"/>
  <c r="Q998" i="3"/>
  <c r="R998" i="3"/>
  <c r="Y998" i="3"/>
  <c r="BB998" i="3" s="1"/>
  <c r="BG998" i="3" s="1"/>
  <c r="Z998" i="3"/>
  <c r="AD998" i="3" s="1"/>
  <c r="AA998" i="3"/>
  <c r="AB998" i="3"/>
  <c r="AI998" i="3"/>
  <c r="BC998" i="3" s="1"/>
  <c r="BH998" i="3" s="1"/>
  <c r="AJ998" i="3"/>
  <c r="AM998" i="3" s="1"/>
  <c r="AK998" i="3"/>
  <c r="AP998" i="3"/>
  <c r="AQ998" i="3"/>
  <c r="AR998" i="3"/>
  <c r="BA998" i="3"/>
  <c r="BF998" i="3" s="1"/>
  <c r="BK998" i="3"/>
  <c r="A997" i="3"/>
  <c r="E997" i="3"/>
  <c r="G997" i="3"/>
  <c r="AU997" i="3" s="1"/>
  <c r="H997" i="3"/>
  <c r="O997" i="3"/>
  <c r="BA997" i="3" s="1"/>
  <c r="BF997" i="3" s="1"/>
  <c r="P997" i="3"/>
  <c r="S997" i="3" s="1"/>
  <c r="Q997" i="3"/>
  <c r="R997" i="3"/>
  <c r="Y997" i="3"/>
  <c r="Z997" i="3" s="1"/>
  <c r="AA997" i="3"/>
  <c r="AB997" i="3"/>
  <c r="AI997" i="3"/>
  <c r="AL997" i="3" s="1"/>
  <c r="AJ997" i="3"/>
  <c r="AM997" i="3" s="1"/>
  <c r="AK997" i="3"/>
  <c r="AP997" i="3"/>
  <c r="AQ997" i="3"/>
  <c r="AR997" i="3"/>
  <c r="AZ997" i="3"/>
  <c r="BC997" i="3"/>
  <c r="BE997" i="3"/>
  <c r="BH997" i="3"/>
  <c r="BK997" i="3"/>
  <c r="A996" i="3"/>
  <c r="E996" i="3"/>
  <c r="F996" i="3" s="1"/>
  <c r="G996" i="3"/>
  <c r="O996" i="3"/>
  <c r="BA996" i="3" s="1"/>
  <c r="BF996" i="3" s="1"/>
  <c r="P996" i="3"/>
  <c r="S996" i="3" s="1"/>
  <c r="Q996" i="3"/>
  <c r="R996" i="3"/>
  <c r="T996" i="3"/>
  <c r="Y996" i="3"/>
  <c r="AB996" i="3" s="1"/>
  <c r="Z996" i="3"/>
  <c r="AC996" i="3" s="1"/>
  <c r="AA996" i="3"/>
  <c r="AI996" i="3"/>
  <c r="AL996" i="3" s="1"/>
  <c r="AJ996" i="3"/>
  <c r="AM996" i="3" s="1"/>
  <c r="AK996" i="3"/>
  <c r="AP996" i="3"/>
  <c r="AQ996" i="3"/>
  <c r="AR996" i="3"/>
  <c r="AU996" i="3"/>
  <c r="AZ996" i="3"/>
  <c r="BC996" i="3"/>
  <c r="BH996" i="3" s="1"/>
  <c r="BE996" i="3"/>
  <c r="BK996" i="3"/>
  <c r="A995" i="3"/>
  <c r="E995" i="3"/>
  <c r="G995" i="3"/>
  <c r="AU995" i="3" s="1"/>
  <c r="H995" i="3"/>
  <c r="O995" i="3"/>
  <c r="BA995" i="3" s="1"/>
  <c r="BF995" i="3" s="1"/>
  <c r="Q995" i="3"/>
  <c r="Y995" i="3"/>
  <c r="Z995" i="3" s="1"/>
  <c r="AA995" i="3"/>
  <c r="AB995" i="3"/>
  <c r="AI995" i="3"/>
  <c r="AJ995" i="3"/>
  <c r="AK995" i="3"/>
  <c r="AL995" i="3"/>
  <c r="AM995" i="3"/>
  <c r="AN995" i="3"/>
  <c r="AP995" i="3"/>
  <c r="AQ995" i="3"/>
  <c r="AR995" i="3"/>
  <c r="AZ995" i="3"/>
  <c r="BC995" i="3"/>
  <c r="BE995" i="3"/>
  <c r="BH995" i="3"/>
  <c r="BK995" i="3"/>
  <c r="A994" i="3"/>
  <c r="E994" i="3"/>
  <c r="H994" i="3" s="1"/>
  <c r="F994" i="3"/>
  <c r="J994" i="3" s="1"/>
  <c r="G994" i="3"/>
  <c r="O994" i="3"/>
  <c r="BA994" i="3" s="1"/>
  <c r="BF994" i="3" s="1"/>
  <c r="P994" i="3"/>
  <c r="S994" i="3" s="1"/>
  <c r="Q994" i="3"/>
  <c r="AU994" i="3" s="1"/>
  <c r="R994" i="3"/>
  <c r="Y994" i="3"/>
  <c r="BB994" i="3" s="1"/>
  <c r="BG994" i="3" s="1"/>
  <c r="Z994" i="3"/>
  <c r="AD994" i="3" s="1"/>
  <c r="AA994" i="3"/>
  <c r="AB994" i="3"/>
  <c r="AI994" i="3"/>
  <c r="AJ994" i="3" s="1"/>
  <c r="AK994" i="3"/>
  <c r="AL994" i="3"/>
  <c r="AP994" i="3"/>
  <c r="AQ994" i="3"/>
  <c r="AR994" i="3"/>
  <c r="AZ994" i="3"/>
  <c r="BE994" i="3" s="1"/>
  <c r="BC994" i="3"/>
  <c r="BH994" i="3"/>
  <c r="BK994" i="3"/>
  <c r="A993" i="3"/>
  <c r="E993" i="3"/>
  <c r="F993" i="3"/>
  <c r="G993" i="3"/>
  <c r="AU993" i="3" s="1"/>
  <c r="H993" i="3"/>
  <c r="I993" i="3"/>
  <c r="J993" i="3"/>
  <c r="O993" i="3"/>
  <c r="BA993" i="3" s="1"/>
  <c r="BF993" i="3" s="1"/>
  <c r="P993" i="3"/>
  <c r="S993" i="3" s="1"/>
  <c r="Q993" i="3"/>
  <c r="R993" i="3"/>
  <c r="Y993" i="3"/>
  <c r="AB993" i="3" s="1"/>
  <c r="Z993" i="3"/>
  <c r="AD993" i="3" s="1"/>
  <c r="AA993" i="3"/>
  <c r="AI993" i="3"/>
  <c r="BC993" i="3" s="1"/>
  <c r="BH993" i="3" s="1"/>
  <c r="AJ993" i="3"/>
  <c r="AN993" i="3" s="1"/>
  <c r="AK993" i="3"/>
  <c r="AL993" i="3"/>
  <c r="AP993" i="3"/>
  <c r="AQ993" i="3"/>
  <c r="AR993" i="3"/>
  <c r="AZ993" i="3"/>
  <c r="BE993" i="3" s="1"/>
  <c r="BK993" i="3"/>
  <c r="A992" i="3"/>
  <c r="E992" i="3"/>
  <c r="F992" i="3" s="1"/>
  <c r="G992" i="3"/>
  <c r="AU992" i="3" s="1"/>
  <c r="O992" i="3"/>
  <c r="BA992" i="3" s="1"/>
  <c r="BF992" i="3" s="1"/>
  <c r="Q992" i="3"/>
  <c r="Y992" i="3"/>
  <c r="BB992" i="3" s="1"/>
  <c r="BG992" i="3" s="1"/>
  <c r="AA992" i="3"/>
  <c r="AB992" i="3"/>
  <c r="AI992" i="3"/>
  <c r="AJ992" i="3" s="1"/>
  <c r="AK992" i="3"/>
  <c r="AL992" i="3"/>
  <c r="AP992" i="3"/>
  <c r="AQ992" i="3"/>
  <c r="AR992" i="3"/>
  <c r="BK992" i="3"/>
  <c r="A991" i="3"/>
  <c r="E991" i="3"/>
  <c r="AS991" i="3" s="1"/>
  <c r="G991" i="3"/>
  <c r="AU991" i="3" s="1"/>
  <c r="O991" i="3"/>
  <c r="P991" i="3"/>
  <c r="Q991" i="3"/>
  <c r="R991" i="3"/>
  <c r="S991" i="3"/>
  <c r="T991" i="3"/>
  <c r="Y991" i="3"/>
  <c r="Z991" i="3" s="1"/>
  <c r="AA991" i="3"/>
  <c r="AI991" i="3"/>
  <c r="BC991" i="3" s="1"/>
  <c r="BH991" i="3" s="1"/>
  <c r="AJ991" i="3"/>
  <c r="AM991" i="3" s="1"/>
  <c r="AK991" i="3"/>
  <c r="AP991" i="3"/>
  <c r="AQ991" i="3"/>
  <c r="AR991" i="3"/>
  <c r="BA991" i="3"/>
  <c r="BF991" i="3" s="1"/>
  <c r="BB991" i="3"/>
  <c r="BG991" i="3" s="1"/>
  <c r="BK991" i="3"/>
  <c r="A990" i="3"/>
  <c r="E990" i="3"/>
  <c r="F990" i="3"/>
  <c r="G990" i="3"/>
  <c r="AU990" i="3" s="1"/>
  <c r="H990" i="3"/>
  <c r="I990" i="3"/>
  <c r="J990" i="3"/>
  <c r="O990" i="3"/>
  <c r="R990" i="3" s="1"/>
  <c r="P990" i="3"/>
  <c r="S990" i="3" s="1"/>
  <c r="Q990" i="3"/>
  <c r="Y990" i="3"/>
  <c r="AB990" i="3" s="1"/>
  <c r="AA990" i="3"/>
  <c r="AI990" i="3"/>
  <c r="AL990" i="3" s="1"/>
  <c r="AJ990" i="3"/>
  <c r="AM990" i="3" s="1"/>
  <c r="AK990" i="3"/>
  <c r="AP990" i="3"/>
  <c r="AQ990" i="3"/>
  <c r="AR990" i="3"/>
  <c r="AZ990" i="3"/>
  <c r="BE990" i="3" s="1"/>
  <c r="BC990" i="3"/>
  <c r="BH990" i="3" s="1"/>
  <c r="BK990" i="3"/>
  <c r="A989" i="3"/>
  <c r="E989" i="3"/>
  <c r="AS989" i="3" s="1"/>
  <c r="F989" i="3"/>
  <c r="AT989" i="3" s="1"/>
  <c r="G989" i="3"/>
  <c r="AU989" i="3" s="1"/>
  <c r="H989" i="3"/>
  <c r="I989" i="3"/>
  <c r="J989" i="3"/>
  <c r="O989" i="3"/>
  <c r="BA989" i="3" s="1"/>
  <c r="BF989" i="3" s="1"/>
  <c r="P989" i="3"/>
  <c r="T989" i="3" s="1"/>
  <c r="Q989" i="3"/>
  <c r="R989" i="3"/>
  <c r="S989" i="3"/>
  <c r="Y989" i="3"/>
  <c r="Z989" i="3"/>
  <c r="AA989" i="3"/>
  <c r="AB989" i="3"/>
  <c r="AC989" i="3"/>
  <c r="AD989" i="3"/>
  <c r="AI989" i="3"/>
  <c r="AJ989" i="3"/>
  <c r="AK989" i="3"/>
  <c r="AL989" i="3"/>
  <c r="AM989" i="3"/>
  <c r="AN989" i="3"/>
  <c r="AP989" i="3"/>
  <c r="AQ989" i="3"/>
  <c r="AR989" i="3"/>
  <c r="BB989" i="3"/>
  <c r="BG989" i="3" s="1"/>
  <c r="BC989" i="3"/>
  <c r="BH989" i="3"/>
  <c r="BK989" i="3"/>
  <c r="AW1029" i="3" l="1"/>
  <c r="AX1029" i="3"/>
  <c r="AT1028" i="3"/>
  <c r="J1028" i="3"/>
  <c r="I1028" i="3"/>
  <c r="T1028" i="3"/>
  <c r="S1028" i="3"/>
  <c r="AL1027" i="3"/>
  <c r="P1027" i="3"/>
  <c r="T1027" i="3" s="1"/>
  <c r="BD1027" i="3"/>
  <c r="BI1027" i="3" s="1"/>
  <c r="AV1027" i="3"/>
  <c r="Z1027" i="3"/>
  <c r="AB1027" i="3"/>
  <c r="F1027" i="3"/>
  <c r="AZ1027" i="3"/>
  <c r="BE1027" i="3" s="1"/>
  <c r="BA1027" i="3"/>
  <c r="BF1027" i="3" s="1"/>
  <c r="H1027" i="3"/>
  <c r="AJ1027" i="3"/>
  <c r="S1026" i="3"/>
  <c r="AS1026" i="3"/>
  <c r="AV1026" i="3" s="1"/>
  <c r="H1026" i="3"/>
  <c r="AJ1026" i="3"/>
  <c r="BB1026" i="3"/>
  <c r="BG1026" i="3" s="1"/>
  <c r="F1026" i="3"/>
  <c r="BC1026" i="3"/>
  <c r="BH1026" i="3" s="1"/>
  <c r="AC1026" i="3"/>
  <c r="AZ1026" i="3"/>
  <c r="BE1026" i="3" s="1"/>
  <c r="BB1025" i="3"/>
  <c r="BG1025" i="3" s="1"/>
  <c r="R1025" i="3"/>
  <c r="BA1025" i="3"/>
  <c r="BF1025" i="3" s="1"/>
  <c r="T1025" i="3"/>
  <c r="S1025" i="3"/>
  <c r="AS1025" i="3"/>
  <c r="Z1025" i="3"/>
  <c r="AZ1025" i="3"/>
  <c r="BE1025" i="3" s="1"/>
  <c r="F1025" i="3"/>
  <c r="AJ1025" i="3"/>
  <c r="AL1025" i="3"/>
  <c r="AJ1024" i="3"/>
  <c r="AN1024" i="3" s="1"/>
  <c r="P1024" i="3"/>
  <c r="T1024" i="3" s="1"/>
  <c r="AS1024" i="3"/>
  <c r="BD1024" i="3" s="1"/>
  <c r="BI1024" i="3" s="1"/>
  <c r="Z1024" i="3"/>
  <c r="AB1024" i="3"/>
  <c r="BA1024" i="3"/>
  <c r="BF1024" i="3" s="1"/>
  <c r="BB1024" i="3"/>
  <c r="BG1024" i="3" s="1"/>
  <c r="I1024" i="3"/>
  <c r="BC1024" i="3"/>
  <c r="BH1024" i="3" s="1"/>
  <c r="S1024" i="3"/>
  <c r="AS1023" i="3"/>
  <c r="BD1023" i="3" s="1"/>
  <c r="BI1023" i="3" s="1"/>
  <c r="AZ1023" i="3"/>
  <c r="BE1023" i="3" s="1"/>
  <c r="Z1023" i="3"/>
  <c r="AB1023" i="3"/>
  <c r="BA1023" i="3"/>
  <c r="BF1023" i="3" s="1"/>
  <c r="H1023" i="3"/>
  <c r="AJ1023" i="3"/>
  <c r="I1023" i="3"/>
  <c r="BC1023" i="3"/>
  <c r="BH1023" i="3" s="1"/>
  <c r="P1023" i="3"/>
  <c r="AJ1022" i="3"/>
  <c r="AN1022" i="3" s="1"/>
  <c r="BA1022" i="3"/>
  <c r="BF1022" i="3" s="1"/>
  <c r="BD1022" i="3"/>
  <c r="BI1022" i="3" s="1"/>
  <c r="AV1022" i="3"/>
  <c r="Z1022" i="3"/>
  <c r="AB1022" i="3"/>
  <c r="F1022" i="3"/>
  <c r="AZ1022" i="3"/>
  <c r="BE1022" i="3" s="1"/>
  <c r="H1022" i="3"/>
  <c r="BC1022" i="3"/>
  <c r="BH1022" i="3" s="1"/>
  <c r="AM1022" i="3"/>
  <c r="P1022" i="3"/>
  <c r="AN1021" i="3"/>
  <c r="P1021" i="3"/>
  <c r="BA1021" i="3"/>
  <c r="BF1021" i="3" s="1"/>
  <c r="AS1021" i="3"/>
  <c r="BD1021" i="3" s="1"/>
  <c r="BI1021" i="3" s="1"/>
  <c r="H1021" i="3"/>
  <c r="Z1021" i="3"/>
  <c r="AV1021" i="3"/>
  <c r="AB1021" i="3"/>
  <c r="F1021" i="3"/>
  <c r="BC1021" i="3"/>
  <c r="BH1021" i="3" s="1"/>
  <c r="AB1020" i="3"/>
  <c r="R1020" i="3"/>
  <c r="BA1020" i="3"/>
  <c r="BF1020" i="3" s="1"/>
  <c r="H1020" i="3"/>
  <c r="T1020" i="3"/>
  <c r="S1020" i="3"/>
  <c r="AS1020" i="3"/>
  <c r="AC1020" i="3"/>
  <c r="F1020" i="3"/>
  <c r="AJ1020" i="3"/>
  <c r="BC1020" i="3"/>
  <c r="BH1020" i="3" s="1"/>
  <c r="BC1019" i="3"/>
  <c r="BH1019" i="3" s="1"/>
  <c r="AB1019" i="3"/>
  <c r="AC1019" i="3"/>
  <c r="AS1019" i="3"/>
  <c r="BD1019" i="3" s="1"/>
  <c r="BI1019" i="3" s="1"/>
  <c r="H1019" i="3"/>
  <c r="F1019" i="3"/>
  <c r="AZ1019" i="3"/>
  <c r="BE1019" i="3" s="1"/>
  <c r="BA1019" i="3"/>
  <c r="BF1019" i="3" s="1"/>
  <c r="P1019" i="3"/>
  <c r="AN1019" i="3"/>
  <c r="AJ1018" i="3"/>
  <c r="AM1018" i="3" s="1"/>
  <c r="AB1018" i="3"/>
  <c r="BB1018" i="3"/>
  <c r="BG1018" i="3" s="1"/>
  <c r="AS1018" i="3"/>
  <c r="BD1018" i="3" s="1"/>
  <c r="BI1018" i="3" s="1"/>
  <c r="AV1018" i="3"/>
  <c r="AC1018" i="3"/>
  <c r="AD1018" i="3"/>
  <c r="T1018" i="3"/>
  <c r="AL1018" i="3"/>
  <c r="J1018" i="3"/>
  <c r="AD1017" i="3"/>
  <c r="AC1017" i="3"/>
  <c r="P1017" i="3"/>
  <c r="I1017" i="3"/>
  <c r="J1017" i="3"/>
  <c r="AT1017" i="3"/>
  <c r="AN1017" i="3"/>
  <c r="AS1017" i="3"/>
  <c r="H1017" i="3"/>
  <c r="AZ1017" i="3"/>
  <c r="BE1017" i="3" s="1"/>
  <c r="R1016" i="3"/>
  <c r="I1016" i="3"/>
  <c r="J1016" i="3"/>
  <c r="Z1016" i="3"/>
  <c r="AT1016" i="3" s="1"/>
  <c r="AS1016" i="3"/>
  <c r="T1016" i="3"/>
  <c r="AN1016" i="3"/>
  <c r="H1016" i="3"/>
  <c r="BB1016" i="3"/>
  <c r="BG1016" i="3" s="1"/>
  <c r="AZ1016" i="3"/>
  <c r="BE1016" i="3" s="1"/>
  <c r="AD1015" i="3"/>
  <c r="R1015" i="3"/>
  <c r="P1015" i="3"/>
  <c r="S1015" i="3" s="1"/>
  <c r="I1015" i="3"/>
  <c r="J1015" i="3"/>
  <c r="AS1015" i="3"/>
  <c r="AM1015" i="3"/>
  <c r="AL1015" i="3"/>
  <c r="H1015" i="3"/>
  <c r="AZ1015" i="3"/>
  <c r="BE1015" i="3" s="1"/>
  <c r="AS1014" i="3"/>
  <c r="AV1014" i="3" s="1"/>
  <c r="AZ1014" i="3"/>
  <c r="BE1014" i="3" s="1"/>
  <c r="J1014" i="3"/>
  <c r="H1014" i="3"/>
  <c r="S1014" i="3"/>
  <c r="T1014" i="3"/>
  <c r="AT1014" i="3"/>
  <c r="BA1014" i="3"/>
  <c r="BF1014" i="3" s="1"/>
  <c r="R1014" i="3"/>
  <c r="BB1013" i="3"/>
  <c r="BG1013" i="3" s="1"/>
  <c r="R1013" i="3"/>
  <c r="AS1013" i="3"/>
  <c r="BD1013" i="3" s="1"/>
  <c r="BI1013" i="3" s="1"/>
  <c r="S1013" i="3"/>
  <c r="T1013" i="3"/>
  <c r="AT1013" i="3"/>
  <c r="AN1013" i="3"/>
  <c r="AL1013" i="3"/>
  <c r="J1013" i="3"/>
  <c r="AD1013" i="3"/>
  <c r="AN1012" i="3"/>
  <c r="BC1012" i="3"/>
  <c r="BH1012" i="3" s="1"/>
  <c r="AD1012" i="3"/>
  <c r="Z1012" i="3"/>
  <c r="AC1012" i="3" s="1"/>
  <c r="AS1012" i="3"/>
  <c r="BD1012" i="3" s="1"/>
  <c r="BI1012" i="3" s="1"/>
  <c r="AZ1012" i="3"/>
  <c r="BE1012" i="3" s="1"/>
  <c r="I1012" i="3"/>
  <c r="AT1012" i="3"/>
  <c r="T1012" i="3"/>
  <c r="AS1011" i="3"/>
  <c r="BD1011" i="3" s="1"/>
  <c r="BI1011" i="3" s="1"/>
  <c r="AB1011" i="3"/>
  <c r="AZ1011" i="3"/>
  <c r="BE1011" i="3" s="1"/>
  <c r="H1011" i="3"/>
  <c r="F1011" i="3"/>
  <c r="AC1011" i="3"/>
  <c r="AD1011" i="3"/>
  <c r="S1011" i="3"/>
  <c r="T1011" i="3"/>
  <c r="AT1011" i="3"/>
  <c r="BA1011" i="3"/>
  <c r="BF1011" i="3" s="1"/>
  <c r="R1011" i="3"/>
  <c r="AS1010" i="3"/>
  <c r="BC1010" i="3"/>
  <c r="BH1010" i="3" s="1"/>
  <c r="I1010" i="3"/>
  <c r="BD1010" i="3"/>
  <c r="BI1010" i="3" s="1"/>
  <c r="AV1010" i="3"/>
  <c r="AB1010" i="3"/>
  <c r="Z1010" i="3"/>
  <c r="AN1010" i="3"/>
  <c r="AL1009" i="3"/>
  <c r="R1009" i="3"/>
  <c r="P1009" i="3"/>
  <c r="S1009" i="3" s="1"/>
  <c r="AZ1009" i="3"/>
  <c r="BE1009" i="3" s="1"/>
  <c r="AS1009" i="3"/>
  <c r="AM1009" i="3"/>
  <c r="J1009" i="3"/>
  <c r="AD1009" i="3"/>
  <c r="BC1008" i="3"/>
  <c r="BH1008" i="3" s="1"/>
  <c r="AL1008" i="3"/>
  <c r="T1008" i="3"/>
  <c r="I1008" i="3"/>
  <c r="J1008" i="3"/>
  <c r="AM1008" i="3"/>
  <c r="AN1008" i="3"/>
  <c r="Z1008" i="3"/>
  <c r="AS1008" i="3"/>
  <c r="BB1008" i="3"/>
  <c r="BG1008" i="3" s="1"/>
  <c r="H1008" i="3"/>
  <c r="AZ1008" i="3"/>
  <c r="BE1008" i="3" s="1"/>
  <c r="S1007" i="3"/>
  <c r="T1007" i="3"/>
  <c r="AT1007" i="3"/>
  <c r="AN1007" i="3"/>
  <c r="AL1007" i="3"/>
  <c r="J1007" i="3"/>
  <c r="AS1007" i="3"/>
  <c r="AD1007" i="3"/>
  <c r="BB1006" i="3"/>
  <c r="BG1006" i="3" s="1"/>
  <c r="P1006" i="3"/>
  <c r="S1006" i="3" s="1"/>
  <c r="BA1006" i="3"/>
  <c r="BF1006" i="3" s="1"/>
  <c r="AS1006" i="3"/>
  <c r="BD1006" i="3" s="1"/>
  <c r="BI1006" i="3" s="1"/>
  <c r="AC1006" i="3"/>
  <c r="AD1006" i="3"/>
  <c r="AM1006" i="3"/>
  <c r="R1005" i="3"/>
  <c r="P1005" i="3"/>
  <c r="S1005" i="3" s="1"/>
  <c r="J1005" i="3"/>
  <c r="AZ1005" i="3"/>
  <c r="BE1005" i="3" s="1"/>
  <c r="AN1005" i="3"/>
  <c r="AM1005" i="3"/>
  <c r="AS1005" i="3"/>
  <c r="AT1005" i="3"/>
  <c r="BB1005" i="3"/>
  <c r="BG1005" i="3" s="1"/>
  <c r="AD1005" i="3"/>
  <c r="AN1004" i="3"/>
  <c r="R1004" i="3"/>
  <c r="I1004" i="3"/>
  <c r="J1004" i="3"/>
  <c r="AS1004" i="3"/>
  <c r="P1004" i="3"/>
  <c r="BB1004" i="3"/>
  <c r="BG1004" i="3" s="1"/>
  <c r="H1004" i="3"/>
  <c r="AZ1004" i="3"/>
  <c r="BE1004" i="3" s="1"/>
  <c r="AD1004" i="3"/>
  <c r="AS1003" i="3"/>
  <c r="BB1003" i="3"/>
  <c r="AB1003" i="3"/>
  <c r="AV1003" i="3"/>
  <c r="AC1003" i="3"/>
  <c r="AD1003" i="3"/>
  <c r="AT1003" i="3"/>
  <c r="T1003" i="3"/>
  <c r="AN1003" i="3"/>
  <c r="AL1003" i="3"/>
  <c r="J1003" i="3"/>
  <c r="AB1002" i="3"/>
  <c r="AZ1002" i="3"/>
  <c r="F1002" i="3"/>
  <c r="I1002" i="3" s="1"/>
  <c r="AM1002" i="3"/>
  <c r="AN1002" i="3"/>
  <c r="Z1002" i="3"/>
  <c r="AT1002" i="3" s="1"/>
  <c r="AS1002" i="3"/>
  <c r="T1002" i="3"/>
  <c r="J1002" i="3"/>
  <c r="BC1002" i="3"/>
  <c r="AJ1001" i="3"/>
  <c r="Z1001" i="3"/>
  <c r="BB1001" i="3"/>
  <c r="BG1001" i="3" s="1"/>
  <c r="BI1001" i="3"/>
  <c r="AS1001" i="3"/>
  <c r="T1001" i="3"/>
  <c r="AL1001" i="3"/>
  <c r="J1001" i="3"/>
  <c r="AM1000" i="3"/>
  <c r="AN1000" i="3"/>
  <c r="I1000" i="3"/>
  <c r="J1000" i="3"/>
  <c r="AT1000" i="3"/>
  <c r="AS1000" i="3"/>
  <c r="T1000" i="3"/>
  <c r="BC1000" i="3"/>
  <c r="BH1000" i="3" s="1"/>
  <c r="AL1000" i="3"/>
  <c r="H1000" i="3"/>
  <c r="AZ1000" i="3"/>
  <c r="BE1000" i="3" s="1"/>
  <c r="AT999" i="3"/>
  <c r="AW999" i="3" s="1"/>
  <c r="AS999" i="3"/>
  <c r="BD999" i="3" s="1"/>
  <c r="BB999" i="3"/>
  <c r="BG999" i="3" s="1"/>
  <c r="BI999" i="3" s="1"/>
  <c r="AD999" i="3"/>
  <c r="AC999" i="3"/>
  <c r="AB999" i="3"/>
  <c r="AM999" i="3"/>
  <c r="AL999" i="3"/>
  <c r="J999" i="3"/>
  <c r="AC998" i="3"/>
  <c r="T998" i="3"/>
  <c r="AZ998" i="3"/>
  <c r="BE998" i="3" s="1"/>
  <c r="BI998" i="3" s="1"/>
  <c r="H998" i="3"/>
  <c r="F998" i="3"/>
  <c r="I998" i="3" s="1"/>
  <c r="BD998" i="3"/>
  <c r="AV998" i="3"/>
  <c r="AT998" i="3"/>
  <c r="AN998" i="3"/>
  <c r="AL998" i="3"/>
  <c r="J998" i="3"/>
  <c r="AN997" i="3"/>
  <c r="BI997" i="3"/>
  <c r="BB997" i="3"/>
  <c r="BG997" i="3" s="1"/>
  <c r="AS997" i="3"/>
  <c r="BD997" i="3" s="1"/>
  <c r="F997" i="3"/>
  <c r="AC997" i="3"/>
  <c r="AD997" i="3"/>
  <c r="T997" i="3"/>
  <c r="AN996" i="3"/>
  <c r="I996" i="3"/>
  <c r="J996" i="3"/>
  <c r="AT996" i="3"/>
  <c r="AW996" i="3" s="1"/>
  <c r="H996" i="3"/>
  <c r="AS996" i="3"/>
  <c r="BB996" i="3"/>
  <c r="BG996" i="3" s="1"/>
  <c r="BI996" i="3" s="1"/>
  <c r="AD996" i="3"/>
  <c r="AX996" i="3"/>
  <c r="BB995" i="3"/>
  <c r="BG995" i="3" s="1"/>
  <c r="AS995" i="3"/>
  <c r="BI995" i="3"/>
  <c r="R995" i="3"/>
  <c r="P995" i="3"/>
  <c r="S995" i="3" s="1"/>
  <c r="F995" i="3"/>
  <c r="BD995" i="3"/>
  <c r="AV995" i="3"/>
  <c r="AD995" i="3"/>
  <c r="AC995" i="3"/>
  <c r="T995" i="3"/>
  <c r="AC994" i="3"/>
  <c r="AM994" i="3"/>
  <c r="AN994" i="3"/>
  <c r="BI994" i="3"/>
  <c r="AT994" i="3"/>
  <c r="AS994" i="3"/>
  <c r="T994" i="3"/>
  <c r="I994" i="3"/>
  <c r="AM993" i="3"/>
  <c r="AC993" i="3"/>
  <c r="BB993" i="3"/>
  <c r="BG993" i="3" s="1"/>
  <c r="BI993" i="3" s="1"/>
  <c r="AS993" i="3"/>
  <c r="AV993" i="3" s="1"/>
  <c r="AT993" i="3"/>
  <c r="AW993" i="3"/>
  <c r="AX993" i="3"/>
  <c r="T993" i="3"/>
  <c r="BC992" i="3"/>
  <c r="BH992" i="3" s="1"/>
  <c r="R992" i="3"/>
  <c r="AZ992" i="3"/>
  <c r="BE992" i="3" s="1"/>
  <c r="AN992" i="3"/>
  <c r="AM992" i="3"/>
  <c r="J992" i="3"/>
  <c r="I992" i="3"/>
  <c r="Z992" i="3"/>
  <c r="AS992" i="3"/>
  <c r="P992" i="3"/>
  <c r="H992" i="3"/>
  <c r="AB991" i="3"/>
  <c r="H991" i="3"/>
  <c r="F991" i="3"/>
  <c r="I991" i="3" s="1"/>
  <c r="BD991" i="3"/>
  <c r="AV991" i="3"/>
  <c r="AC991" i="3"/>
  <c r="AD991" i="3"/>
  <c r="AT991" i="3"/>
  <c r="AN991" i="3"/>
  <c r="AZ991" i="3"/>
  <c r="BE991" i="3" s="1"/>
  <c r="BI991" i="3" s="1"/>
  <c r="AL991" i="3"/>
  <c r="J991" i="3"/>
  <c r="AS990" i="3"/>
  <c r="BD990" i="3" s="1"/>
  <c r="BB990" i="3"/>
  <c r="BG990" i="3" s="1"/>
  <c r="Z990" i="3"/>
  <c r="AC990" i="3" s="1"/>
  <c r="BA990" i="3"/>
  <c r="BF990" i="3" s="1"/>
  <c r="BI990" i="3" s="1"/>
  <c r="AD990" i="3"/>
  <c r="T990" i="3"/>
  <c r="AN990" i="3"/>
  <c r="AZ989" i="3"/>
  <c r="BE989" i="3" s="1"/>
  <c r="BI989" i="3" s="1"/>
  <c r="AX989" i="3"/>
  <c r="AW989" i="3"/>
  <c r="AV989" i="3"/>
  <c r="BD989" i="3"/>
  <c r="AX1028" i="3" l="1"/>
  <c r="AW1028" i="3"/>
  <c r="S1027" i="3"/>
  <c r="AN1027" i="3"/>
  <c r="AM1027" i="3"/>
  <c r="J1027" i="3"/>
  <c r="I1027" i="3"/>
  <c r="AT1027" i="3"/>
  <c r="AD1027" i="3"/>
  <c r="AC1027" i="3"/>
  <c r="BD1026" i="3"/>
  <c r="BI1026" i="3" s="1"/>
  <c r="J1026" i="3"/>
  <c r="I1026" i="3"/>
  <c r="AT1026" i="3"/>
  <c r="AN1026" i="3"/>
  <c r="AM1026" i="3"/>
  <c r="AN1025" i="3"/>
  <c r="AM1025" i="3"/>
  <c r="J1025" i="3"/>
  <c r="I1025" i="3"/>
  <c r="AT1025" i="3"/>
  <c r="AD1025" i="3"/>
  <c r="AC1025" i="3"/>
  <c r="BD1025" i="3"/>
  <c r="BI1025" i="3" s="1"/>
  <c r="AV1025" i="3"/>
  <c r="AM1024" i="3"/>
  <c r="AV1024" i="3"/>
  <c r="AD1024" i="3"/>
  <c r="AC1024" i="3"/>
  <c r="AT1024" i="3"/>
  <c r="AV1023" i="3"/>
  <c r="AD1023" i="3"/>
  <c r="AC1023" i="3"/>
  <c r="T1023" i="3"/>
  <c r="S1023" i="3"/>
  <c r="AT1023" i="3"/>
  <c r="AM1023" i="3"/>
  <c r="AN1023" i="3"/>
  <c r="J1022" i="3"/>
  <c r="I1022" i="3"/>
  <c r="AT1022" i="3"/>
  <c r="AD1022" i="3"/>
  <c r="AC1022" i="3"/>
  <c r="T1022" i="3"/>
  <c r="S1022" i="3"/>
  <c r="S1021" i="3"/>
  <c r="T1021" i="3"/>
  <c r="AC1021" i="3"/>
  <c r="AD1021" i="3"/>
  <c r="J1021" i="3"/>
  <c r="I1021" i="3"/>
  <c r="AT1021" i="3"/>
  <c r="AN1020" i="3"/>
  <c r="AM1020" i="3"/>
  <c r="BD1020" i="3"/>
  <c r="BI1020" i="3" s="1"/>
  <c r="AV1020" i="3"/>
  <c r="J1020" i="3"/>
  <c r="I1020" i="3"/>
  <c r="AT1020" i="3"/>
  <c r="AV1019" i="3"/>
  <c r="T1019" i="3"/>
  <c r="S1019" i="3"/>
  <c r="J1019" i="3"/>
  <c r="I1019" i="3"/>
  <c r="AT1019" i="3"/>
  <c r="AN1018" i="3"/>
  <c r="AT1018" i="3"/>
  <c r="AW1018" i="3" s="1"/>
  <c r="S1017" i="3"/>
  <c r="T1017" i="3"/>
  <c r="AW1017" i="3"/>
  <c r="AX1017" i="3"/>
  <c r="BD1017" i="3"/>
  <c r="BI1017" i="3" s="1"/>
  <c r="AV1017" i="3"/>
  <c r="AW1016" i="3"/>
  <c r="AX1016" i="3"/>
  <c r="BD1016" i="3"/>
  <c r="BI1016" i="3" s="1"/>
  <c r="AV1016" i="3"/>
  <c r="AC1016" i="3"/>
  <c r="AD1016" i="3"/>
  <c r="T1015" i="3"/>
  <c r="AT1015" i="3"/>
  <c r="AW1015" i="3" s="1"/>
  <c r="BD1015" i="3"/>
  <c r="BI1015" i="3" s="1"/>
  <c r="AV1015" i="3"/>
  <c r="BD1014" i="3"/>
  <c r="BI1014" i="3" s="1"/>
  <c r="AW1014" i="3"/>
  <c r="AX1014" i="3"/>
  <c r="AV1013" i="3"/>
  <c r="AW1013" i="3"/>
  <c r="AX1013" i="3"/>
  <c r="AV1012" i="3"/>
  <c r="AW1012" i="3"/>
  <c r="AX1012" i="3"/>
  <c r="AV1011" i="3"/>
  <c r="I1011" i="3"/>
  <c r="J1011" i="3"/>
  <c r="AX1011" i="3"/>
  <c r="AW1011" i="3"/>
  <c r="AT1010" i="3"/>
  <c r="AC1010" i="3"/>
  <c r="AD1010" i="3"/>
  <c r="AT1009" i="3"/>
  <c r="AX1009" i="3" s="1"/>
  <c r="T1009" i="3"/>
  <c r="AV1009" i="3"/>
  <c r="BD1009" i="3"/>
  <c r="BI1009" i="3" s="1"/>
  <c r="AC1008" i="3"/>
  <c r="AD1008" i="3"/>
  <c r="AV1008" i="3"/>
  <c r="BD1008" i="3"/>
  <c r="BI1008" i="3" s="1"/>
  <c r="AT1008" i="3"/>
  <c r="AX1007" i="3"/>
  <c r="AW1007" i="3"/>
  <c r="BD1007" i="3"/>
  <c r="BI1007" i="3" s="1"/>
  <c r="AV1007" i="3"/>
  <c r="AT1006" i="3"/>
  <c r="AX1006" i="3" s="1"/>
  <c r="T1006" i="3"/>
  <c r="AV1006" i="3"/>
  <c r="T1005" i="3"/>
  <c r="AV1005" i="3"/>
  <c r="BD1005" i="3"/>
  <c r="BI1005" i="3" s="1"/>
  <c r="AW1005" i="3"/>
  <c r="AX1005" i="3"/>
  <c r="S1004" i="3"/>
  <c r="T1004" i="3"/>
  <c r="BD1004" i="3"/>
  <c r="BI1004" i="3" s="1"/>
  <c r="AV1004" i="3"/>
  <c r="AT1004" i="3"/>
  <c r="AW1003" i="3"/>
  <c r="AX1003" i="3"/>
  <c r="AX1002" i="3"/>
  <c r="AW1002" i="3"/>
  <c r="BD1002" i="3"/>
  <c r="AV1002" i="3"/>
  <c r="AC1002" i="3"/>
  <c r="AD1002" i="3"/>
  <c r="AM1001" i="3"/>
  <c r="AN1001" i="3"/>
  <c r="AT1001" i="3"/>
  <c r="AW1001" i="3" s="1"/>
  <c r="AD1001" i="3"/>
  <c r="AC1001" i="3"/>
  <c r="BD1001" i="3"/>
  <c r="AV1001" i="3"/>
  <c r="BI1000" i="3"/>
  <c r="BD1000" i="3"/>
  <c r="AV1000" i="3"/>
  <c r="AW1000" i="3"/>
  <c r="AX1000" i="3"/>
  <c r="AV999" i="3"/>
  <c r="AX999" i="3"/>
  <c r="AX998" i="3"/>
  <c r="AW998" i="3"/>
  <c r="AV997" i="3"/>
  <c r="AT997" i="3"/>
  <c r="I997" i="3"/>
  <c r="J997" i="3"/>
  <c r="AV996" i="3"/>
  <c r="BD996" i="3"/>
  <c r="AT995" i="3"/>
  <c r="I995" i="3"/>
  <c r="J995" i="3"/>
  <c r="AX994" i="3"/>
  <c r="AW994" i="3"/>
  <c r="BD994" i="3"/>
  <c r="AV994" i="3"/>
  <c r="BD993" i="3"/>
  <c r="BI992" i="3"/>
  <c r="S992" i="3"/>
  <c r="T992" i="3"/>
  <c r="AT992" i="3"/>
  <c r="BD992" i="3"/>
  <c r="AV992" i="3"/>
  <c r="AC992" i="3"/>
  <c r="AD992" i="3"/>
  <c r="AW991" i="3"/>
  <c r="AX991" i="3"/>
  <c r="AV990" i="3"/>
  <c r="AT990" i="3"/>
  <c r="A988" i="3"/>
  <c r="E988" i="3"/>
  <c r="G988" i="3"/>
  <c r="AU988" i="3" s="1"/>
  <c r="O988" i="3"/>
  <c r="P988" i="3"/>
  <c r="S988" i="3" s="1"/>
  <c r="Q988" i="3"/>
  <c r="T988" i="3" s="1"/>
  <c r="R988" i="3"/>
  <c r="Y988" i="3"/>
  <c r="Z988" i="3" s="1"/>
  <c r="AA988" i="3"/>
  <c r="AI988" i="3"/>
  <c r="AL988" i="3" s="1"/>
  <c r="AK988" i="3"/>
  <c r="AP988" i="3"/>
  <c r="AQ988" i="3"/>
  <c r="AR988" i="3"/>
  <c r="BA988" i="3"/>
  <c r="BF988" i="3" s="1"/>
  <c r="BB988" i="3"/>
  <c r="BG988" i="3" s="1"/>
  <c r="BK988" i="3"/>
  <c r="A987" i="3"/>
  <c r="E987" i="3"/>
  <c r="G987" i="3"/>
  <c r="AU987" i="3" s="1"/>
  <c r="O987" i="3"/>
  <c r="P987" i="3" s="1"/>
  <c r="Q987" i="3"/>
  <c r="Y987" i="3"/>
  <c r="Z987" i="3" s="1"/>
  <c r="AA987" i="3"/>
  <c r="AI987" i="3"/>
  <c r="AL987" i="3" s="1"/>
  <c r="AJ987" i="3"/>
  <c r="AN987" i="3" s="1"/>
  <c r="AK987" i="3"/>
  <c r="AP987" i="3"/>
  <c r="AQ987" i="3"/>
  <c r="AR987" i="3"/>
  <c r="BC987" i="3"/>
  <c r="BH987" i="3"/>
  <c r="BK987" i="3"/>
  <c r="AX1027" i="3" l="1"/>
  <c r="AW1027" i="3"/>
  <c r="AX1026" i="3"/>
  <c r="AW1026" i="3"/>
  <c r="AX1025" i="3"/>
  <c r="AW1025" i="3"/>
  <c r="AX1024" i="3"/>
  <c r="AW1024" i="3"/>
  <c r="AX1023" i="3"/>
  <c r="AW1023" i="3"/>
  <c r="AX1022" i="3"/>
  <c r="AW1022" i="3"/>
  <c r="AW1021" i="3"/>
  <c r="AX1021" i="3"/>
  <c r="AX1020" i="3"/>
  <c r="AW1020" i="3"/>
  <c r="AX1019" i="3"/>
  <c r="AW1019" i="3"/>
  <c r="AX1018" i="3"/>
  <c r="AX1015" i="3"/>
  <c r="AW1010" i="3"/>
  <c r="AX1010" i="3"/>
  <c r="AW1009" i="3"/>
  <c r="AW1008" i="3"/>
  <c r="AX1008" i="3"/>
  <c r="AW1006" i="3"/>
  <c r="AW1004" i="3"/>
  <c r="AX1004" i="3"/>
  <c r="AX1001" i="3"/>
  <c r="AX997" i="3"/>
  <c r="AW997" i="3"/>
  <c r="AW995" i="3"/>
  <c r="AX995" i="3"/>
  <c r="AX992" i="3"/>
  <c r="AW992" i="3"/>
  <c r="AX990" i="3"/>
  <c r="AW990" i="3"/>
  <c r="AJ988" i="3"/>
  <c r="AM988" i="3" s="1"/>
  <c r="BC988" i="3"/>
  <c r="BH988" i="3" s="1"/>
  <c r="AB988" i="3"/>
  <c r="AS988" i="3"/>
  <c r="H988" i="3"/>
  <c r="AZ988" i="3"/>
  <c r="BE988" i="3" s="1"/>
  <c r="F988" i="3"/>
  <c r="BI988" i="3"/>
  <c r="BD988" i="3"/>
  <c r="AV988" i="3"/>
  <c r="AC988" i="3"/>
  <c r="AD988" i="3"/>
  <c r="AM987" i="3"/>
  <c r="AB987" i="3"/>
  <c r="AS987" i="3"/>
  <c r="AV987" i="3" s="1"/>
  <c r="BB987" i="3"/>
  <c r="BG987" i="3" s="1"/>
  <c r="R987" i="3"/>
  <c r="AZ987" i="3"/>
  <c r="BE987" i="3" s="1"/>
  <c r="H987" i="3"/>
  <c r="F987" i="3"/>
  <c r="AT987" i="3" s="1"/>
  <c r="AC987" i="3"/>
  <c r="AD987" i="3"/>
  <c r="S987" i="3"/>
  <c r="T987" i="3"/>
  <c r="BA987" i="3"/>
  <c r="BF987" i="3" s="1"/>
  <c r="A986" i="3"/>
  <c r="E986" i="3"/>
  <c r="F986" i="3" s="1"/>
  <c r="G986" i="3"/>
  <c r="O986" i="3"/>
  <c r="BA986" i="3" s="1"/>
  <c r="BF986" i="3" s="1"/>
  <c r="P986" i="3"/>
  <c r="Q986" i="3"/>
  <c r="S986" i="3"/>
  <c r="T986" i="3"/>
  <c r="Y986" i="3"/>
  <c r="AB986" i="3" s="1"/>
  <c r="AA986" i="3"/>
  <c r="AU986" i="3" s="1"/>
  <c r="AI986" i="3"/>
  <c r="BC986" i="3" s="1"/>
  <c r="BH986" i="3" s="1"/>
  <c r="AJ986" i="3"/>
  <c r="AM986" i="3" s="1"/>
  <c r="AK986" i="3"/>
  <c r="AP986" i="3"/>
  <c r="AQ986" i="3"/>
  <c r="AR986" i="3"/>
  <c r="BK986" i="3"/>
  <c r="A985" i="3"/>
  <c r="E985" i="3"/>
  <c r="F985" i="3"/>
  <c r="G985" i="3"/>
  <c r="AU985" i="3" s="1"/>
  <c r="H985" i="3"/>
  <c r="I985" i="3"/>
  <c r="J985" i="3"/>
  <c r="O985" i="3"/>
  <c r="BA985" i="3" s="1"/>
  <c r="BF985" i="3" s="1"/>
  <c r="Q985" i="3"/>
  <c r="R985" i="3"/>
  <c r="Y985" i="3"/>
  <c r="Z985" i="3" s="1"/>
  <c r="AA985" i="3"/>
  <c r="AI985" i="3"/>
  <c r="AJ985" i="3"/>
  <c r="AK985" i="3"/>
  <c r="AL985" i="3"/>
  <c r="AM985" i="3"/>
  <c r="AN985" i="3"/>
  <c r="AP985" i="3"/>
  <c r="AQ985" i="3"/>
  <c r="AR985" i="3"/>
  <c r="AZ985" i="3"/>
  <c r="BE985" i="3" s="1"/>
  <c r="BC985" i="3"/>
  <c r="BH985" i="3"/>
  <c r="BK985" i="3"/>
  <c r="A984" i="3"/>
  <c r="E984" i="3"/>
  <c r="F984" i="3"/>
  <c r="G984" i="3"/>
  <c r="H984" i="3"/>
  <c r="I984" i="3"/>
  <c r="J984" i="3"/>
  <c r="O984" i="3"/>
  <c r="BA984" i="3" s="1"/>
  <c r="BF984" i="3" s="1"/>
  <c r="Q984" i="3"/>
  <c r="R984" i="3"/>
  <c r="Y984" i="3"/>
  <c r="AB984" i="3" s="1"/>
  <c r="Z984" i="3"/>
  <c r="AC984" i="3" s="1"/>
  <c r="AA984" i="3"/>
  <c r="AI984" i="3"/>
  <c r="AJ984" i="3" s="1"/>
  <c r="AK984" i="3"/>
  <c r="AL984" i="3"/>
  <c r="AP984" i="3"/>
  <c r="AQ984" i="3"/>
  <c r="AR984" i="3"/>
  <c r="AU984" i="3"/>
  <c r="AZ984" i="3"/>
  <c r="BC984" i="3"/>
  <c r="BE984" i="3"/>
  <c r="BH984" i="3"/>
  <c r="BK984" i="3"/>
  <c r="A983" i="3"/>
  <c r="E983" i="3"/>
  <c r="AZ983" i="3" s="1"/>
  <c r="BE983" i="3" s="1"/>
  <c r="F983" i="3"/>
  <c r="J983" i="3" s="1"/>
  <c r="G983" i="3"/>
  <c r="O983" i="3"/>
  <c r="P983" i="3"/>
  <c r="T983" i="3" s="1"/>
  <c r="Q983" i="3"/>
  <c r="R983" i="3"/>
  <c r="Y983" i="3"/>
  <c r="AB983" i="3" s="1"/>
  <c r="AA983" i="3"/>
  <c r="AU983" i="3" s="1"/>
  <c r="AI983" i="3"/>
  <c r="AL983" i="3" s="1"/>
  <c r="AJ983" i="3"/>
  <c r="AM983" i="3" s="1"/>
  <c r="AK983" i="3"/>
  <c r="AP983" i="3"/>
  <c r="AQ983" i="3"/>
  <c r="AR983" i="3"/>
  <c r="BA983" i="3"/>
  <c r="BF983" i="3" s="1"/>
  <c r="BC983" i="3"/>
  <c r="BH983" i="3" s="1"/>
  <c r="BK983" i="3"/>
  <c r="A982" i="3"/>
  <c r="E982" i="3"/>
  <c r="F982" i="3"/>
  <c r="G982" i="3"/>
  <c r="AU982" i="3" s="1"/>
  <c r="H982" i="3"/>
  <c r="I982" i="3"/>
  <c r="J982" i="3"/>
  <c r="O982" i="3"/>
  <c r="P982" i="3" s="1"/>
  <c r="Q982" i="3"/>
  <c r="Y982" i="3"/>
  <c r="Z982" i="3" s="1"/>
  <c r="AA982" i="3"/>
  <c r="AI982" i="3"/>
  <c r="BC982" i="3" s="1"/>
  <c r="BH982" i="3" s="1"/>
  <c r="AJ982" i="3"/>
  <c r="AM982" i="3" s="1"/>
  <c r="AK982" i="3"/>
  <c r="AP982" i="3"/>
  <c r="AQ982" i="3"/>
  <c r="AR982" i="3"/>
  <c r="AZ982" i="3"/>
  <c r="BE982" i="3" s="1"/>
  <c r="BK982" i="3"/>
  <c r="A981" i="3"/>
  <c r="E981" i="3"/>
  <c r="F981" i="3"/>
  <c r="G981" i="3"/>
  <c r="AU981" i="3" s="1"/>
  <c r="H981" i="3"/>
  <c r="O981" i="3"/>
  <c r="BA981" i="3" s="1"/>
  <c r="BF981" i="3" s="1"/>
  <c r="Q981" i="3"/>
  <c r="Y981" i="3"/>
  <c r="Z981" i="3" s="1"/>
  <c r="AA981" i="3"/>
  <c r="AI981" i="3"/>
  <c r="AJ981" i="3"/>
  <c r="AK981" i="3"/>
  <c r="AL981" i="3"/>
  <c r="AM981" i="3"/>
  <c r="AN981" i="3"/>
  <c r="AP981" i="3"/>
  <c r="AQ981" i="3"/>
  <c r="AR981" i="3"/>
  <c r="AZ981" i="3"/>
  <c r="BE981" i="3" s="1"/>
  <c r="BC981" i="3"/>
  <c r="BH981" i="3"/>
  <c r="BK981" i="3"/>
  <c r="AN988" i="3" l="1"/>
  <c r="AT988" i="3"/>
  <c r="J988" i="3"/>
  <c r="I988" i="3"/>
  <c r="AW988" i="3"/>
  <c r="AX988" i="3"/>
  <c r="BI987" i="3"/>
  <c r="BD987" i="3"/>
  <c r="I987" i="3"/>
  <c r="J987" i="3"/>
  <c r="AW987" i="3"/>
  <c r="AX987" i="3"/>
  <c r="AN986" i="3"/>
  <c r="AL986" i="3"/>
  <c r="I986" i="3"/>
  <c r="J986" i="3"/>
  <c r="AZ986" i="3"/>
  <c r="BE986" i="3" s="1"/>
  <c r="H986" i="3"/>
  <c r="Z986" i="3"/>
  <c r="R986" i="3"/>
  <c r="BB986" i="3"/>
  <c r="BG986" i="3" s="1"/>
  <c r="BI986" i="3" s="1"/>
  <c r="AS986" i="3"/>
  <c r="AC985" i="3"/>
  <c r="AD985" i="3"/>
  <c r="AB985" i="3"/>
  <c r="BB985" i="3"/>
  <c r="BG985" i="3" s="1"/>
  <c r="AS985" i="3"/>
  <c r="AV985" i="3" s="1"/>
  <c r="BI985" i="3"/>
  <c r="P985" i="3"/>
  <c r="AM984" i="3"/>
  <c r="AN984" i="3"/>
  <c r="BI984" i="3"/>
  <c r="AS984" i="3"/>
  <c r="P984" i="3"/>
  <c r="BB984" i="3"/>
  <c r="BG984" i="3" s="1"/>
  <c r="AD984" i="3"/>
  <c r="S983" i="3"/>
  <c r="I983" i="3"/>
  <c r="H983" i="3"/>
  <c r="Z983" i="3"/>
  <c r="AS983" i="3"/>
  <c r="AN983" i="3"/>
  <c r="BB983" i="3"/>
  <c r="BG983" i="3" s="1"/>
  <c r="BI983" i="3" s="1"/>
  <c r="AL982" i="3"/>
  <c r="AN982" i="3"/>
  <c r="BB982" i="3"/>
  <c r="BG982" i="3" s="1"/>
  <c r="AB982" i="3"/>
  <c r="R982" i="3"/>
  <c r="AT982" i="3"/>
  <c r="AW982" i="3" s="1"/>
  <c r="AS982" i="3"/>
  <c r="AV982" i="3" s="1"/>
  <c r="AD982" i="3"/>
  <c r="AC982" i="3"/>
  <c r="S982" i="3"/>
  <c r="T982" i="3"/>
  <c r="BA982" i="3"/>
  <c r="BF982" i="3" s="1"/>
  <c r="BB981" i="3"/>
  <c r="BG981" i="3" s="1"/>
  <c r="AB981" i="3"/>
  <c r="R981" i="3"/>
  <c r="AS981" i="3"/>
  <c r="AV981" i="3" s="1"/>
  <c r="P981" i="3"/>
  <c r="J981" i="3"/>
  <c r="BI981" i="3"/>
  <c r="I981" i="3"/>
  <c r="AC981" i="3"/>
  <c r="AD981" i="3"/>
  <c r="A980" i="3"/>
  <c r="E980" i="3"/>
  <c r="F980" i="3"/>
  <c r="J980" i="3" s="1"/>
  <c r="G980" i="3"/>
  <c r="AU980" i="3" s="1"/>
  <c r="H980" i="3"/>
  <c r="I980" i="3"/>
  <c r="O980" i="3"/>
  <c r="P980" i="3"/>
  <c r="Q980" i="3"/>
  <c r="R980" i="3"/>
  <c r="S980" i="3"/>
  <c r="T980" i="3"/>
  <c r="Y980" i="3"/>
  <c r="Z980" i="3" s="1"/>
  <c r="AA980" i="3"/>
  <c r="AI980" i="3"/>
  <c r="AL980" i="3" s="1"/>
  <c r="AJ980" i="3"/>
  <c r="AM980" i="3" s="1"/>
  <c r="AK980" i="3"/>
  <c r="AP980" i="3"/>
  <c r="AQ980" i="3"/>
  <c r="AR980" i="3"/>
  <c r="AZ980" i="3"/>
  <c r="BE980" i="3" s="1"/>
  <c r="BA980" i="3"/>
  <c r="BF980" i="3" s="1"/>
  <c r="BK980" i="3"/>
  <c r="BD986" i="3" l="1"/>
  <c r="AV986" i="3"/>
  <c r="AC986" i="3"/>
  <c r="AT986" i="3"/>
  <c r="AD986" i="3"/>
  <c r="BD985" i="3"/>
  <c r="S985" i="3"/>
  <c r="T985" i="3"/>
  <c r="AT985" i="3"/>
  <c r="AT984" i="3"/>
  <c r="S984" i="3"/>
  <c r="T984" i="3"/>
  <c r="BD984" i="3"/>
  <c r="AV984" i="3"/>
  <c r="BD983" i="3"/>
  <c r="AV983" i="3"/>
  <c r="AC983" i="3"/>
  <c r="AD983" i="3"/>
  <c r="AT983" i="3"/>
  <c r="BD982" i="3"/>
  <c r="BI982" i="3"/>
  <c r="AX982" i="3"/>
  <c r="BD981" i="3"/>
  <c r="S981" i="3"/>
  <c r="T981" i="3"/>
  <c r="AT981" i="3"/>
  <c r="BC980" i="3"/>
  <c r="BH980" i="3" s="1"/>
  <c r="AB980" i="3"/>
  <c r="BB980" i="3"/>
  <c r="BG980" i="3" s="1"/>
  <c r="BI980" i="3" s="1"/>
  <c r="AS980" i="3"/>
  <c r="BD980" i="3" s="1"/>
  <c r="AC980" i="3"/>
  <c r="AD980" i="3"/>
  <c r="AT980" i="3"/>
  <c r="AN980" i="3"/>
  <c r="A979" i="3"/>
  <c r="E979" i="3"/>
  <c r="H979" i="3" s="1"/>
  <c r="F979" i="3"/>
  <c r="I979" i="3" s="1"/>
  <c r="G979" i="3"/>
  <c r="AU979" i="3" s="1"/>
  <c r="O979" i="3"/>
  <c r="P979" i="3" s="1"/>
  <c r="Q979" i="3"/>
  <c r="Y979" i="3"/>
  <c r="BB979" i="3" s="1"/>
  <c r="BG979" i="3" s="1"/>
  <c r="AA979" i="3"/>
  <c r="AI979" i="3"/>
  <c r="AJ979" i="3" s="1"/>
  <c r="AK979" i="3"/>
  <c r="AP979" i="3"/>
  <c r="AQ979" i="3"/>
  <c r="AR979" i="3"/>
  <c r="BK979" i="3"/>
  <c r="AW986" i="3" l="1"/>
  <c r="AX986" i="3"/>
  <c r="AX985" i="3"/>
  <c r="AW985" i="3"/>
  <c r="AW984" i="3"/>
  <c r="AX984" i="3"/>
  <c r="AW983" i="3"/>
  <c r="AX983" i="3"/>
  <c r="AX981" i="3"/>
  <c r="AW981" i="3"/>
  <c r="AV980" i="3"/>
  <c r="AX980" i="3"/>
  <c r="AW980" i="3"/>
  <c r="S979" i="3"/>
  <c r="T979" i="3"/>
  <c r="BA979" i="3"/>
  <c r="BF979" i="3" s="1"/>
  <c r="R979" i="3"/>
  <c r="AZ979" i="3"/>
  <c r="BE979" i="3" s="1"/>
  <c r="BI979" i="3" s="1"/>
  <c r="AM979" i="3"/>
  <c r="AN979" i="3"/>
  <c r="AB979" i="3"/>
  <c r="Z979" i="3"/>
  <c r="AT979" i="3" s="1"/>
  <c r="AS979" i="3"/>
  <c r="AL979" i="3"/>
  <c r="J979" i="3"/>
  <c r="BC979" i="3"/>
  <c r="BH979" i="3" s="1"/>
  <c r="A978" i="3"/>
  <c r="E978" i="3"/>
  <c r="F978" i="3"/>
  <c r="G978" i="3"/>
  <c r="AU978" i="3" s="1"/>
  <c r="H978" i="3"/>
  <c r="O978" i="3"/>
  <c r="R978" i="3" s="1"/>
  <c r="P978" i="3"/>
  <c r="S978" i="3" s="1"/>
  <c r="Q978" i="3"/>
  <c r="Y978" i="3"/>
  <c r="BB978" i="3" s="1"/>
  <c r="BG978" i="3" s="1"/>
  <c r="Z978" i="3"/>
  <c r="AC978" i="3" s="1"/>
  <c r="AA978" i="3"/>
  <c r="AB978" i="3"/>
  <c r="AI978" i="3"/>
  <c r="AL978" i="3" s="1"/>
  <c r="AJ978" i="3"/>
  <c r="AM978" i="3" s="1"/>
  <c r="AK978" i="3"/>
  <c r="AP978" i="3"/>
  <c r="AQ978" i="3"/>
  <c r="AR978" i="3"/>
  <c r="AZ978" i="3"/>
  <c r="BC978" i="3"/>
  <c r="BH978" i="3" s="1"/>
  <c r="BE978" i="3"/>
  <c r="BK978" i="3"/>
  <c r="AW979" i="3" l="1"/>
  <c r="AX979" i="3"/>
  <c r="BD979" i="3"/>
  <c r="AV979" i="3"/>
  <c r="AC979" i="3"/>
  <c r="AD979" i="3"/>
  <c r="AN978" i="3"/>
  <c r="AD978" i="3"/>
  <c r="AS978" i="3"/>
  <c r="BD978" i="3" s="1"/>
  <c r="AT978" i="3"/>
  <c r="AW978" i="3" s="1"/>
  <c r="I978" i="3"/>
  <c r="J978" i="3"/>
  <c r="BA978" i="3"/>
  <c r="BF978" i="3" s="1"/>
  <c r="BI978" i="3" s="1"/>
  <c r="T978" i="3"/>
  <c r="A977" i="3"/>
  <c r="E977" i="3"/>
  <c r="F977" i="3"/>
  <c r="G977" i="3"/>
  <c r="AU977" i="3" s="1"/>
  <c r="H977" i="3"/>
  <c r="O977" i="3"/>
  <c r="BA977" i="3" s="1"/>
  <c r="BF977" i="3" s="1"/>
  <c r="Q977" i="3"/>
  <c r="Y977" i="3"/>
  <c r="Z977" i="3" s="1"/>
  <c r="AA977" i="3"/>
  <c r="AI977" i="3"/>
  <c r="BC977" i="3" s="1"/>
  <c r="BH977" i="3" s="1"/>
  <c r="AJ977" i="3"/>
  <c r="AK977" i="3"/>
  <c r="AL977" i="3"/>
  <c r="AM977" i="3"/>
  <c r="AN977" i="3"/>
  <c r="AP977" i="3"/>
  <c r="AQ977" i="3"/>
  <c r="AR977" i="3"/>
  <c r="BB977" i="3"/>
  <c r="BG977" i="3"/>
  <c r="BK977" i="3"/>
  <c r="AV978" i="3" l="1"/>
  <c r="AX978" i="3"/>
  <c r="AB977" i="3"/>
  <c r="AT977" i="3"/>
  <c r="AX977" i="3" s="1"/>
  <c r="AS977" i="3"/>
  <c r="AV977" i="3" s="1"/>
  <c r="R977" i="3"/>
  <c r="P977" i="3"/>
  <c r="J977" i="3"/>
  <c r="AZ977" i="3"/>
  <c r="BE977" i="3" s="1"/>
  <c r="BI977" i="3"/>
  <c r="I977" i="3"/>
  <c r="AC977" i="3"/>
  <c r="AD977" i="3"/>
  <c r="A976" i="3"/>
  <c r="E976" i="3"/>
  <c r="H976" i="3" s="1"/>
  <c r="F976" i="3"/>
  <c r="J976" i="3" s="1"/>
  <c r="G976" i="3"/>
  <c r="O976" i="3"/>
  <c r="BA976" i="3" s="1"/>
  <c r="BF976" i="3" s="1"/>
  <c r="P976" i="3"/>
  <c r="S976" i="3" s="1"/>
  <c r="Q976" i="3"/>
  <c r="R976" i="3"/>
  <c r="T976" i="3"/>
  <c r="Y976" i="3"/>
  <c r="AB976" i="3" s="1"/>
  <c r="Z976" i="3"/>
  <c r="AC976" i="3" s="1"/>
  <c r="AA976" i="3"/>
  <c r="AU976" i="3" s="1"/>
  <c r="AI976" i="3"/>
  <c r="AJ976" i="3" s="1"/>
  <c r="AK976" i="3"/>
  <c r="AP976" i="3"/>
  <c r="AQ976" i="3"/>
  <c r="AR976" i="3"/>
  <c r="BK976" i="3"/>
  <c r="BD977" i="3" l="1"/>
  <c r="AW977" i="3"/>
  <c r="T977" i="3"/>
  <c r="S977" i="3"/>
  <c r="AL976" i="3"/>
  <c r="BC976" i="3"/>
  <c r="BH976" i="3" s="1"/>
  <c r="AZ976" i="3"/>
  <c r="BE976" i="3" s="1"/>
  <c r="AM976" i="3"/>
  <c r="AN976" i="3"/>
  <c r="AT976" i="3"/>
  <c r="I976" i="3"/>
  <c r="BB976" i="3"/>
  <c r="BG976" i="3" s="1"/>
  <c r="AD976" i="3"/>
  <c r="AS976" i="3"/>
  <c r="A975" i="3"/>
  <c r="E975" i="3"/>
  <c r="F975" i="3"/>
  <c r="I975" i="3" s="1"/>
  <c r="G975" i="3"/>
  <c r="AU975" i="3" s="1"/>
  <c r="O975" i="3"/>
  <c r="P975" i="3" s="1"/>
  <c r="Q975" i="3"/>
  <c r="Y975" i="3"/>
  <c r="Z975" i="3"/>
  <c r="AA975" i="3"/>
  <c r="AD975" i="3" s="1"/>
  <c r="AB975" i="3"/>
  <c r="AC975" i="3"/>
  <c r="AI975" i="3"/>
  <c r="BC975" i="3" s="1"/>
  <c r="BH975" i="3" s="1"/>
  <c r="AJ975" i="3"/>
  <c r="AM975" i="3" s="1"/>
  <c r="AK975" i="3"/>
  <c r="AP975" i="3"/>
  <c r="AQ975" i="3"/>
  <c r="AR975" i="3"/>
  <c r="BB975" i="3"/>
  <c r="BG975" i="3" s="1"/>
  <c r="BK975" i="3"/>
  <c r="BI976" i="3" l="1"/>
  <c r="AV976" i="3"/>
  <c r="BD976" i="3"/>
  <c r="AW976" i="3"/>
  <c r="AX976" i="3"/>
  <c r="T975" i="3"/>
  <c r="S975" i="3"/>
  <c r="AS975" i="3"/>
  <c r="BD975" i="3" s="1"/>
  <c r="R975" i="3"/>
  <c r="BA975" i="3"/>
  <c r="BF975" i="3" s="1"/>
  <c r="H975" i="3"/>
  <c r="AZ975" i="3"/>
  <c r="BE975" i="3" s="1"/>
  <c r="BI975" i="3" s="1"/>
  <c r="AT975" i="3"/>
  <c r="AN975" i="3"/>
  <c r="AL975" i="3"/>
  <c r="J975" i="3"/>
  <c r="A974" i="3"/>
  <c r="E974" i="3"/>
  <c r="AS974" i="3" s="1"/>
  <c r="F974" i="3"/>
  <c r="I974" i="3" s="1"/>
  <c r="G974" i="3"/>
  <c r="AU974" i="3" s="1"/>
  <c r="H974" i="3"/>
  <c r="O974" i="3"/>
  <c r="P974" i="3"/>
  <c r="Q974" i="3"/>
  <c r="R974" i="3"/>
  <c r="S974" i="3"/>
  <c r="T974" i="3"/>
  <c r="Y974" i="3"/>
  <c r="Z974" i="3" s="1"/>
  <c r="AA974" i="3"/>
  <c r="AI974" i="3"/>
  <c r="BC974" i="3" s="1"/>
  <c r="BH974" i="3" s="1"/>
  <c r="AJ974" i="3"/>
  <c r="AN974" i="3" s="1"/>
  <c r="AK974" i="3"/>
  <c r="AP974" i="3"/>
  <c r="AQ974" i="3"/>
  <c r="AR974" i="3"/>
  <c r="AZ974" i="3"/>
  <c r="BE974" i="3" s="1"/>
  <c r="BA974" i="3"/>
  <c r="BF974" i="3" s="1"/>
  <c r="BK974" i="3"/>
  <c r="AV975" i="3" l="1"/>
  <c r="AX975" i="3"/>
  <c r="AW975" i="3"/>
  <c r="AB974" i="3"/>
  <c r="BB974" i="3"/>
  <c r="BG974" i="3" s="1"/>
  <c r="BI974" i="3" s="1"/>
  <c r="BD974" i="3"/>
  <c r="AV974" i="3"/>
  <c r="AD974" i="3"/>
  <c r="AC974" i="3"/>
  <c r="AT974" i="3"/>
  <c r="AM974" i="3"/>
  <c r="AL974" i="3"/>
  <c r="J974" i="3"/>
  <c r="A973" i="3"/>
  <c r="E973" i="3"/>
  <c r="F973" i="3" s="1"/>
  <c r="G973" i="3"/>
  <c r="H973" i="3"/>
  <c r="O973" i="3"/>
  <c r="P973" i="3" s="1"/>
  <c r="Q973" i="3"/>
  <c r="Y973" i="3"/>
  <c r="Z973" i="3"/>
  <c r="AA973" i="3"/>
  <c r="AI973" i="3"/>
  <c r="AL973" i="3" s="1"/>
  <c r="AJ973" i="3"/>
  <c r="AM973" i="3" s="1"/>
  <c r="AK973" i="3"/>
  <c r="AP973" i="3"/>
  <c r="AQ973" i="3"/>
  <c r="AR973" i="3"/>
  <c r="AU973" i="3"/>
  <c r="AZ973" i="3"/>
  <c r="BE973" i="3" s="1"/>
  <c r="BK973" i="3"/>
  <c r="AW974" i="3" l="1"/>
  <c r="AX974" i="3"/>
  <c r="BC973" i="3"/>
  <c r="BH973" i="3" s="1"/>
  <c r="S973" i="3"/>
  <c r="T973" i="3"/>
  <c r="AS973" i="3"/>
  <c r="BD973" i="3" s="1"/>
  <c r="R973" i="3"/>
  <c r="BA973" i="3"/>
  <c r="BF973" i="3" s="1"/>
  <c r="J973" i="3"/>
  <c r="I973" i="3"/>
  <c r="AT973" i="3"/>
  <c r="AW973" i="3" s="1"/>
  <c r="BB973" i="3"/>
  <c r="BG973" i="3" s="1"/>
  <c r="BI973" i="3" s="1"/>
  <c r="AD973" i="3"/>
  <c r="AC973" i="3"/>
  <c r="AB973" i="3"/>
  <c r="AN973" i="3"/>
  <c r="A972" i="3"/>
  <c r="E972" i="3"/>
  <c r="F972" i="3"/>
  <c r="G972" i="3"/>
  <c r="AU972" i="3" s="1"/>
  <c r="H972" i="3"/>
  <c r="I972" i="3"/>
  <c r="J972" i="3"/>
  <c r="O972" i="3"/>
  <c r="BA972" i="3" s="1"/>
  <c r="BF972" i="3" s="1"/>
  <c r="P972" i="3"/>
  <c r="S972" i="3" s="1"/>
  <c r="Q972" i="3"/>
  <c r="R972" i="3"/>
  <c r="Y972" i="3"/>
  <c r="Z972" i="3"/>
  <c r="AA972" i="3"/>
  <c r="AB972" i="3"/>
  <c r="AC972" i="3"/>
  <c r="AD972" i="3"/>
  <c r="AI972" i="3"/>
  <c r="AJ972" i="3" s="1"/>
  <c r="AK972" i="3"/>
  <c r="AP972" i="3"/>
  <c r="AQ972" i="3"/>
  <c r="AR972" i="3"/>
  <c r="AZ972" i="3"/>
  <c r="BE972" i="3" s="1"/>
  <c r="BK972" i="3"/>
  <c r="AV973" i="3" l="1"/>
  <c r="AX973" i="3"/>
  <c r="BC972" i="3"/>
  <c r="BH972" i="3" s="1"/>
  <c r="AS972" i="3"/>
  <c r="BD972" i="3" s="1"/>
  <c r="AL972" i="3"/>
  <c r="BB972" i="3"/>
  <c r="BG972" i="3" s="1"/>
  <c r="AT972" i="3"/>
  <c r="AW972" i="3" s="1"/>
  <c r="BI972" i="3"/>
  <c r="T972" i="3"/>
  <c r="AM972" i="3"/>
  <c r="AN972" i="3"/>
  <c r="A971" i="3"/>
  <c r="E971" i="3"/>
  <c r="H971" i="3" s="1"/>
  <c r="F971" i="3"/>
  <c r="I971" i="3" s="1"/>
  <c r="O971" i="3"/>
  <c r="BA971" i="3" s="1"/>
  <c r="P971" i="3"/>
  <c r="S971" i="3" s="1"/>
  <c r="R971" i="3"/>
  <c r="Y971" i="3"/>
  <c r="BB971" i="3" s="1"/>
  <c r="Z971" i="3"/>
  <c r="AB971" i="3"/>
  <c r="AC971" i="3"/>
  <c r="AI971" i="3"/>
  <c r="BC971" i="3" s="1"/>
  <c r="AP971" i="3"/>
  <c r="AQ971" i="3"/>
  <c r="AR971" i="3"/>
  <c r="BK971" i="3"/>
  <c r="AX972" i="3" l="1"/>
  <c r="AV972" i="3"/>
  <c r="AL971" i="3"/>
  <c r="AS971" i="3"/>
  <c r="AZ971" i="3"/>
  <c r="AI970" i="3"/>
  <c r="AJ971" i="3" s="1"/>
  <c r="A970" i="3"/>
  <c r="F970" i="3"/>
  <c r="I970" i="3" s="1"/>
  <c r="H970" i="3"/>
  <c r="BA970" i="3"/>
  <c r="P970" i="3"/>
  <c r="S970" i="3" s="1"/>
  <c r="R970" i="3"/>
  <c r="Z970" i="3"/>
  <c r="AC970" i="3" s="1"/>
  <c r="AB970" i="3"/>
  <c r="AP970" i="3"/>
  <c r="AR970" i="3"/>
  <c r="AZ970" i="3"/>
  <c r="BK970" i="3"/>
  <c r="AM971" i="3" l="1"/>
  <c r="AT971" i="3"/>
  <c r="AW971" i="3" s="1"/>
  <c r="BD971" i="3"/>
  <c r="AV971" i="3"/>
  <c r="BC970" i="3"/>
  <c r="AJ970" i="3"/>
  <c r="AM970" i="3" s="1"/>
  <c r="AS970" i="3"/>
  <c r="BD970" i="3" s="1"/>
  <c r="AQ970" i="3"/>
  <c r="BB970" i="3"/>
  <c r="AV970" i="3"/>
  <c r="AT970" i="3"/>
  <c r="AL970" i="3"/>
  <c r="A969" i="3"/>
  <c r="F969" i="3"/>
  <c r="H969" i="3"/>
  <c r="BA969" i="3"/>
  <c r="P969" i="3"/>
  <c r="S969" i="3" s="1"/>
  <c r="R969" i="3"/>
  <c r="Z969" i="3"/>
  <c r="BC969" i="3"/>
  <c r="AJ969" i="3"/>
  <c r="AL969" i="3"/>
  <c r="AM969" i="3"/>
  <c r="AP969" i="3"/>
  <c r="AQ969" i="3"/>
  <c r="AR969" i="3"/>
  <c r="AZ969" i="3"/>
  <c r="BK969" i="3"/>
  <c r="AW970" i="3" l="1"/>
  <c r="AB969" i="3"/>
  <c r="BB969" i="3"/>
  <c r="AT969" i="3"/>
  <c r="AS969" i="3"/>
  <c r="AV969" i="3" s="1"/>
  <c r="I969" i="3"/>
  <c r="AC969" i="3"/>
  <c r="A968" i="3"/>
  <c r="H968" i="3"/>
  <c r="F968" i="3"/>
  <c r="I968" i="3" s="1"/>
  <c r="P968" i="3"/>
  <c r="AB968" i="3"/>
  <c r="Z968" i="3"/>
  <c r="AC968" i="3" s="1"/>
  <c r="AJ968" i="3"/>
  <c r="AP968" i="3"/>
  <c r="AQ968" i="3"/>
  <c r="AR968" i="3"/>
  <c r="BA968" i="3"/>
  <c r="BB968" i="3"/>
  <c r="BK968" i="3"/>
  <c r="BD969" i="3" l="1"/>
  <c r="AW969" i="3"/>
  <c r="AZ968" i="3"/>
  <c r="AM968" i="3"/>
  <c r="AT968" i="3"/>
  <c r="S968" i="3"/>
  <c r="AL968" i="3"/>
  <c r="R968" i="3"/>
  <c r="BC968" i="3"/>
  <c r="AS968" i="3"/>
  <c r="A967" i="3"/>
  <c r="H967" i="3"/>
  <c r="F967" i="3"/>
  <c r="I967" i="3" s="1"/>
  <c r="P967" i="3"/>
  <c r="AB967" i="3"/>
  <c r="Z967" i="3"/>
  <c r="AC967" i="3" s="1"/>
  <c r="AJ967" i="3"/>
  <c r="AP967" i="3"/>
  <c r="AQ967" i="3"/>
  <c r="AR967" i="3"/>
  <c r="AZ967" i="3"/>
  <c r="BK967" i="3"/>
  <c r="AW968" i="3" l="1"/>
  <c r="AV968" i="3"/>
  <c r="BD968" i="3"/>
  <c r="BA967" i="3"/>
  <c r="AM967" i="3"/>
  <c r="S967" i="3"/>
  <c r="AL967" i="3"/>
  <c r="R967" i="3"/>
  <c r="BC967" i="3"/>
  <c r="AT967" i="3"/>
  <c r="BB967" i="3"/>
  <c r="AS967" i="3"/>
  <c r="A966" i="3"/>
  <c r="H966" i="3"/>
  <c r="P966" i="3"/>
  <c r="AB966" i="3"/>
  <c r="Z966" i="3"/>
  <c r="AC966" i="3" s="1"/>
  <c r="AJ966" i="3"/>
  <c r="AP966" i="3"/>
  <c r="AQ966" i="3"/>
  <c r="AR966" i="3"/>
  <c r="AZ966" i="3"/>
  <c r="BB966" i="3"/>
  <c r="BK966" i="3"/>
  <c r="BD967" i="3" l="1"/>
  <c r="AV967" i="3"/>
  <c r="AW967" i="3"/>
  <c r="AL966" i="3"/>
  <c r="BC966" i="3"/>
  <c r="BA966" i="3"/>
  <c r="R966" i="3"/>
  <c r="F966" i="3"/>
  <c r="AM966" i="3"/>
  <c r="S966" i="3"/>
  <c r="AT966" i="3"/>
  <c r="AS966" i="3"/>
  <c r="P5" i="1"/>
  <c r="A965" i="3"/>
  <c r="F965" i="3"/>
  <c r="H965" i="3"/>
  <c r="R965" i="3"/>
  <c r="P965" i="3"/>
  <c r="S965" i="3" s="1"/>
  <c r="Z965" i="3"/>
  <c r="BC965" i="3"/>
  <c r="AJ965" i="3"/>
  <c r="AM965" i="3" s="1"/>
  <c r="AP965" i="3"/>
  <c r="AQ965" i="3"/>
  <c r="AR965" i="3"/>
  <c r="AZ965" i="3"/>
  <c r="BA965" i="3"/>
  <c r="BK965" i="3"/>
  <c r="I966" i="3" l="1"/>
  <c r="AW966" i="3"/>
  <c r="AV966" i="3"/>
  <c r="BD966" i="3"/>
  <c r="BB965" i="3"/>
  <c r="AB965" i="3"/>
  <c r="AS965" i="3"/>
  <c r="BD965" i="3" s="1"/>
  <c r="AC965" i="3"/>
  <c r="I965" i="3"/>
  <c r="AT965" i="3"/>
  <c r="AV965" i="3"/>
  <c r="AL965" i="3"/>
  <c r="A964" i="3"/>
  <c r="H964" i="3"/>
  <c r="F964" i="3"/>
  <c r="I964" i="3" s="1"/>
  <c r="P964" i="3"/>
  <c r="AB964" i="3"/>
  <c r="Z964" i="3"/>
  <c r="AC964" i="3" s="1"/>
  <c r="AJ964" i="3"/>
  <c r="AP964" i="3"/>
  <c r="AQ964" i="3"/>
  <c r="AR964" i="3"/>
  <c r="AZ964" i="3"/>
  <c r="BA964" i="3"/>
  <c r="BK964" i="3"/>
  <c r="AW965" i="3" l="1"/>
  <c r="AM964" i="3"/>
  <c r="S964" i="3"/>
  <c r="AL964" i="3"/>
  <c r="R964" i="3"/>
  <c r="BC964" i="3"/>
  <c r="AT964" i="3"/>
  <c r="BB964" i="3"/>
  <c r="AS964" i="3"/>
  <c r="A963" i="3"/>
  <c r="H963" i="3"/>
  <c r="F963" i="3"/>
  <c r="I963" i="3" s="1"/>
  <c r="P963" i="3"/>
  <c r="AB963" i="3"/>
  <c r="AJ963" i="3"/>
  <c r="AP963" i="3"/>
  <c r="AQ963" i="3"/>
  <c r="AR963" i="3"/>
  <c r="AZ963" i="3"/>
  <c r="BA963" i="3"/>
  <c r="BB963" i="3"/>
  <c r="BK963" i="3"/>
  <c r="AW964" i="3" l="1"/>
  <c r="BD964" i="3"/>
  <c r="AV964" i="3"/>
  <c r="AM963" i="3"/>
  <c r="S963" i="3"/>
  <c r="AL963" i="3"/>
  <c r="Z963" i="3"/>
  <c r="R963" i="3"/>
  <c r="BC963" i="3"/>
  <c r="AS963" i="3"/>
  <c r="AL962" i="3"/>
  <c r="A962" i="3"/>
  <c r="H962" i="3"/>
  <c r="F962" i="3"/>
  <c r="I962" i="3" s="1"/>
  <c r="P962" i="3"/>
  <c r="Z962" i="3"/>
  <c r="AJ962" i="3"/>
  <c r="AP962" i="3"/>
  <c r="AQ962" i="3"/>
  <c r="AR962" i="3"/>
  <c r="BB962" i="3"/>
  <c r="BK962" i="3"/>
  <c r="AV963" i="3" l="1"/>
  <c r="BD963" i="3"/>
  <c r="AC963" i="3"/>
  <c r="AT963" i="3"/>
  <c r="AB962" i="3"/>
  <c r="BA962" i="3"/>
  <c r="AZ962" i="3"/>
  <c r="AC962" i="3"/>
  <c r="AM962" i="3"/>
  <c r="AT962" i="3"/>
  <c r="S962" i="3"/>
  <c r="R962" i="3"/>
  <c r="BC962" i="3"/>
  <c r="AS962" i="3"/>
  <c r="A961" i="3"/>
  <c r="F961" i="3"/>
  <c r="H961" i="3"/>
  <c r="R961" i="3"/>
  <c r="P961" i="3"/>
  <c r="S961" i="3" s="1"/>
  <c r="Z961" i="3"/>
  <c r="BC961" i="3"/>
  <c r="AJ961" i="3"/>
  <c r="AP961" i="3"/>
  <c r="AQ961" i="3"/>
  <c r="AR961" i="3"/>
  <c r="AZ961" i="3"/>
  <c r="BA961" i="3"/>
  <c r="BK961" i="3"/>
  <c r="AW963" i="3" l="1"/>
  <c r="AW962" i="3"/>
  <c r="AV962" i="3"/>
  <c r="BD962" i="3"/>
  <c r="BB961" i="3"/>
  <c r="AB961" i="3"/>
  <c r="AS961" i="3"/>
  <c r="BD961" i="3" s="1"/>
  <c r="AC961" i="3"/>
  <c r="I961" i="3"/>
  <c r="AT961" i="3"/>
  <c r="AV961" i="3"/>
  <c r="AM961" i="3"/>
  <c r="AL961" i="3"/>
  <c r="A960" i="3"/>
  <c r="F960" i="3"/>
  <c r="H960" i="3"/>
  <c r="P960" i="3"/>
  <c r="S960" i="3" s="1"/>
  <c r="Z960" i="3"/>
  <c r="AC960" i="3" s="1"/>
  <c r="AB960" i="3"/>
  <c r="BC960" i="3"/>
  <c r="AJ960" i="3"/>
  <c r="AM960" i="3" s="1"/>
  <c r="AP960" i="3"/>
  <c r="AQ960" i="3"/>
  <c r="AR960" i="3"/>
  <c r="AZ960" i="3"/>
  <c r="BA960" i="3"/>
  <c r="BB960" i="3"/>
  <c r="BK960" i="3"/>
  <c r="AW961" i="3" l="1"/>
  <c r="R960" i="3"/>
  <c r="AS960" i="3"/>
  <c r="BD960" i="3" s="1"/>
  <c r="I960" i="3"/>
  <c r="AT960" i="3"/>
  <c r="AV960" i="3"/>
  <c r="AL960" i="3"/>
  <c r="AW960" i="3" l="1"/>
  <c r="D16" i="1" l="1"/>
  <c r="C16" i="1"/>
  <c r="F16" i="1"/>
  <c r="E16" i="1"/>
  <c r="B16" i="1"/>
  <c r="F14" i="1"/>
  <c r="E14" i="1"/>
  <c r="D14" i="1"/>
  <c r="C14" i="1"/>
  <c r="B14" i="1"/>
  <c r="G16" i="1"/>
  <c r="H959" i="3"/>
  <c r="AB959" i="3"/>
  <c r="AP959" i="3"/>
  <c r="AQ959" i="3"/>
  <c r="AR959" i="3"/>
  <c r="AZ959" i="3"/>
  <c r="BA959" i="3"/>
  <c r="BB959" i="3" l="1"/>
  <c r="AL959" i="3"/>
  <c r="R959" i="3"/>
  <c r="BC959" i="3"/>
  <c r="AS959" i="3"/>
  <c r="H958" i="3"/>
  <c r="AB958" i="3"/>
  <c r="AP958" i="3"/>
  <c r="AQ958" i="3"/>
  <c r="AR958" i="3"/>
  <c r="AV959" i="3" l="1"/>
  <c r="BD959" i="3"/>
  <c r="BA958" i="3"/>
  <c r="AZ958" i="3"/>
  <c r="AL958" i="3"/>
  <c r="R958" i="3"/>
  <c r="BC958" i="3"/>
  <c r="BB958" i="3"/>
  <c r="AS958" i="3"/>
  <c r="AB957" i="3"/>
  <c r="AP957" i="3"/>
  <c r="AQ957" i="3"/>
  <c r="AR957" i="3"/>
  <c r="AZ957" i="3"/>
  <c r="BB957" i="3"/>
  <c r="H957" i="3" l="1"/>
  <c r="AV958" i="3"/>
  <c r="BD958" i="3"/>
  <c r="BA957" i="3"/>
  <c r="AL957" i="3"/>
  <c r="R957" i="3"/>
  <c r="BC957" i="3"/>
  <c r="AS957" i="3"/>
  <c r="R956" i="3"/>
  <c r="AJ959" i="3"/>
  <c r="AL956" i="3"/>
  <c r="AP956" i="3"/>
  <c r="AQ956" i="3"/>
  <c r="AR956" i="3"/>
  <c r="BA956" i="3"/>
  <c r="BC956" i="3"/>
  <c r="Z959" i="3" l="1"/>
  <c r="F959" i="3"/>
  <c r="AM959" i="3"/>
  <c r="P959" i="3"/>
  <c r="AV957" i="3"/>
  <c r="BD957" i="3"/>
  <c r="AZ956" i="3"/>
  <c r="H956" i="3"/>
  <c r="AS956" i="3"/>
  <c r="BD956" i="3" s="1"/>
  <c r="AB956" i="3"/>
  <c r="BB956" i="3"/>
  <c r="P958" i="3"/>
  <c r="AP955" i="3"/>
  <c r="AQ955" i="3"/>
  <c r="AR955" i="3"/>
  <c r="AZ955" i="3"/>
  <c r="BA955" i="3"/>
  <c r="S959" i="3" l="1"/>
  <c r="AB955" i="3"/>
  <c r="Z958" i="3"/>
  <c r="S958" i="3"/>
  <c r="I959" i="3"/>
  <c r="AT959" i="3"/>
  <c r="R955" i="3"/>
  <c r="BC955" i="3"/>
  <c r="AJ958" i="3"/>
  <c r="AC959" i="3"/>
  <c r="H955" i="3"/>
  <c r="F958" i="3"/>
  <c r="AV956" i="3"/>
  <c r="AL955" i="3"/>
  <c r="BB955" i="3"/>
  <c r="AS955" i="3"/>
  <c r="AP954" i="3"/>
  <c r="AQ954" i="3"/>
  <c r="AR954" i="3"/>
  <c r="AJ957" i="3" l="1"/>
  <c r="AW959" i="3"/>
  <c r="I958" i="3"/>
  <c r="AT958" i="3"/>
  <c r="AC958" i="3"/>
  <c r="P957" i="3"/>
  <c r="AB954" i="3"/>
  <c r="Z957" i="3"/>
  <c r="H954" i="3"/>
  <c r="F957" i="3"/>
  <c r="AM958" i="3"/>
  <c r="AV955" i="3"/>
  <c r="BD955" i="3"/>
  <c r="BA954" i="3"/>
  <c r="AZ954" i="3"/>
  <c r="AL954" i="3"/>
  <c r="R954" i="3"/>
  <c r="BC954" i="3"/>
  <c r="BB954" i="3"/>
  <c r="AS954" i="3"/>
  <c r="AP953" i="3"/>
  <c r="AQ953" i="3"/>
  <c r="AR953" i="3"/>
  <c r="AZ953" i="3"/>
  <c r="BB953" i="3"/>
  <c r="AB953" i="3" l="1"/>
  <c r="Z956" i="3"/>
  <c r="AW958" i="3"/>
  <c r="H953" i="3"/>
  <c r="F956" i="3"/>
  <c r="AC957" i="3"/>
  <c r="AJ956" i="3"/>
  <c r="P956" i="3"/>
  <c r="AM957" i="3"/>
  <c r="I957" i="3"/>
  <c r="AT957" i="3"/>
  <c r="S957" i="3"/>
  <c r="BD954" i="3"/>
  <c r="AV954" i="3"/>
  <c r="BA953" i="3"/>
  <c r="AL953" i="3"/>
  <c r="R953" i="3"/>
  <c r="BC953" i="3"/>
  <c r="AS953" i="3"/>
  <c r="F955" i="3"/>
  <c r="P955" i="3"/>
  <c r="AQ952" i="3"/>
  <c r="Z955" i="3"/>
  <c r="AR952" i="3"/>
  <c r="I955" i="3" l="1"/>
  <c r="S956" i="3"/>
  <c r="AJ955" i="3"/>
  <c r="S955" i="3"/>
  <c r="AW957" i="3"/>
  <c r="AM956" i="3"/>
  <c r="AC956" i="3"/>
  <c r="AT956" i="3"/>
  <c r="I956" i="3"/>
  <c r="AC955" i="3"/>
  <c r="AV953" i="3"/>
  <c r="BD953" i="3"/>
  <c r="BB952" i="3"/>
  <c r="AB952" i="3"/>
  <c r="R952" i="3"/>
  <c r="BA952" i="3"/>
  <c r="AS952" i="3"/>
  <c r="H952" i="3"/>
  <c r="AZ952" i="3"/>
  <c r="AL952" i="3"/>
  <c r="AP952" i="3"/>
  <c r="BC952" i="3"/>
  <c r="BK951" i="3"/>
  <c r="BK952" i="3" s="1"/>
  <c r="BK953" i="3" s="1"/>
  <c r="BK954" i="3" s="1"/>
  <c r="BK955" i="3" s="1"/>
  <c r="BK956" i="3" s="1"/>
  <c r="BK957" i="3" s="1"/>
  <c r="BK958" i="3" s="1"/>
  <c r="BK959" i="3" s="1"/>
  <c r="AM955" i="3" l="1"/>
  <c r="AT955" i="3"/>
  <c r="AW956" i="3"/>
  <c r="BD952" i="3"/>
  <c r="AV952" i="3"/>
  <c r="AR951" i="3"/>
  <c r="P951" i="3"/>
  <c r="H951" i="3"/>
  <c r="AQ951" i="3"/>
  <c r="AP951" i="3"/>
  <c r="AW955" i="3" l="1"/>
  <c r="AJ951" i="3"/>
  <c r="AM951" i="3" s="1"/>
  <c r="AJ954" i="3"/>
  <c r="AJ953" i="3"/>
  <c r="AJ952" i="3"/>
  <c r="F951" i="3"/>
  <c r="I951" i="3" s="1"/>
  <c r="F954" i="3"/>
  <c r="F953" i="3"/>
  <c r="F952" i="3"/>
  <c r="AZ951" i="3"/>
  <c r="BE951" i="3" s="1"/>
  <c r="BE952" i="3" s="1"/>
  <c r="BA951" i="3"/>
  <c r="BF951" i="3" s="1"/>
  <c r="BF952" i="3" s="1"/>
  <c r="BF953" i="3" s="1"/>
  <c r="BF954" i="3" s="1"/>
  <c r="BF955" i="3" s="1"/>
  <c r="BF956" i="3" s="1"/>
  <c r="BF957" i="3" s="1"/>
  <c r="BF958" i="3" s="1"/>
  <c r="BF959" i="3" s="1"/>
  <c r="BF960" i="3" s="1"/>
  <c r="BF961" i="3" s="1"/>
  <c r="BF962" i="3" s="1"/>
  <c r="BF963" i="3" s="1"/>
  <c r="BF964" i="3" s="1"/>
  <c r="BF965" i="3" s="1"/>
  <c r="BF966" i="3" s="1"/>
  <c r="BF967" i="3" s="1"/>
  <c r="BF968" i="3" s="1"/>
  <c r="BF969" i="3" s="1"/>
  <c r="BF970" i="3" s="1"/>
  <c r="BF971" i="3" s="1"/>
  <c r="P954" i="3"/>
  <c r="P953" i="3"/>
  <c r="P952" i="3"/>
  <c r="R951" i="3"/>
  <c r="AB951" i="3"/>
  <c r="Z954" i="3"/>
  <c r="AC954" i="3" s="1"/>
  <c r="Z953" i="3"/>
  <c r="Z952" i="3"/>
  <c r="Z951" i="3"/>
  <c r="AS951" i="3"/>
  <c r="BD951" i="3" s="1"/>
  <c r="S951" i="3"/>
  <c r="BB951" i="3"/>
  <c r="BG951" i="3" s="1"/>
  <c r="BC951" i="3"/>
  <c r="BH951" i="3" s="1"/>
  <c r="BH952" i="3" s="1"/>
  <c r="BH953" i="3" s="1"/>
  <c r="AL951" i="3"/>
  <c r="AC951" i="3"/>
  <c r="AV951" i="3" l="1"/>
  <c r="AC953" i="3"/>
  <c r="S952" i="3"/>
  <c r="AT952" i="3"/>
  <c r="I952" i="3"/>
  <c r="BH954" i="3"/>
  <c r="BH955" i="3" s="1"/>
  <c r="BH956" i="3" s="1"/>
  <c r="BH957" i="3" s="1"/>
  <c r="BH958" i="3" s="1"/>
  <c r="BH959" i="3" s="1"/>
  <c r="BH960" i="3" s="1"/>
  <c r="BH961" i="3" s="1"/>
  <c r="BH962" i="3" s="1"/>
  <c r="BH963" i="3" s="1"/>
  <c r="BH964" i="3" s="1"/>
  <c r="BH965" i="3" s="1"/>
  <c r="BH966" i="3" s="1"/>
  <c r="BH967" i="3" s="1"/>
  <c r="BH968" i="3" s="1"/>
  <c r="BH969" i="3" s="1"/>
  <c r="BH970" i="3" s="1"/>
  <c r="BH971" i="3" s="1"/>
  <c r="AT951" i="3"/>
  <c r="AW951" i="3" s="1"/>
  <c r="S954" i="3"/>
  <c r="I953" i="3"/>
  <c r="AT953" i="3"/>
  <c r="AM953" i="3"/>
  <c r="BE953" i="3"/>
  <c r="BE954" i="3" s="1"/>
  <c r="S953" i="3"/>
  <c r="AM952" i="3"/>
  <c r="BI951" i="3"/>
  <c r="BG952" i="3"/>
  <c r="BG953" i="3" s="1"/>
  <c r="BG954" i="3" s="1"/>
  <c r="BG955" i="3" s="1"/>
  <c r="AC952" i="3"/>
  <c r="I954" i="3"/>
  <c r="AT954" i="3"/>
  <c r="AM954" i="3"/>
  <c r="AW954" i="3" l="1"/>
  <c r="BI952" i="3"/>
  <c r="AW953" i="3"/>
  <c r="BI953" i="3"/>
  <c r="BE955" i="3"/>
  <c r="BE956" i="3" s="1"/>
  <c r="BE957" i="3" s="1"/>
  <c r="BI954" i="3"/>
  <c r="AW952" i="3"/>
  <c r="BI955" i="3"/>
  <c r="BG956" i="3"/>
  <c r="BE958" i="3" l="1"/>
  <c r="BE959" i="3" s="1"/>
  <c r="BE960" i="3" s="1"/>
  <c r="BI956" i="3"/>
  <c r="BG957" i="3"/>
  <c r="BG958" i="3" s="1"/>
  <c r="A950" i="3"/>
  <c r="A951" i="3" s="1"/>
  <c r="A952" i="3" s="1"/>
  <c r="A953" i="3" s="1"/>
  <c r="A954" i="3" s="1"/>
  <c r="A955" i="3" s="1"/>
  <c r="A956" i="3" s="1"/>
  <c r="A957" i="3" s="1"/>
  <c r="A958" i="3" s="1"/>
  <c r="A959" i="3" s="1"/>
  <c r="BE961" i="3" l="1"/>
  <c r="BI958" i="3"/>
  <c r="BG959" i="3"/>
  <c r="BG960" i="3" s="1"/>
  <c r="BG961" i="3" s="1"/>
  <c r="BG962" i="3" s="1"/>
  <c r="BG963" i="3" s="1"/>
  <c r="BG964" i="3" s="1"/>
  <c r="BG965" i="3" s="1"/>
  <c r="BG966" i="3" s="1"/>
  <c r="BG967" i="3" s="1"/>
  <c r="BG968" i="3" s="1"/>
  <c r="BG969" i="3" s="1"/>
  <c r="BG970" i="3" s="1"/>
  <c r="BG971" i="3" s="1"/>
  <c r="BI957" i="3"/>
  <c r="A942" i="3"/>
  <c r="BI959" i="3" l="1"/>
  <c r="BI960" i="3"/>
  <c r="BE962" i="3"/>
  <c r="BI961" i="3"/>
  <c r="A937" i="3"/>
  <c r="A938" i="3" s="1"/>
  <c r="A939" i="3" s="1"/>
  <c r="A940" i="3" s="1"/>
  <c r="BE963" i="3" l="1"/>
  <c r="BI962" i="3"/>
  <c r="A930" i="3"/>
  <c r="A931" i="3" s="1"/>
  <c r="A932" i="3" s="1"/>
  <c r="A933" i="3" s="1"/>
  <c r="A934" i="3" s="1"/>
  <c r="A935" i="3" s="1"/>
  <c r="BE964" i="3" l="1"/>
  <c r="BI963" i="3"/>
  <c r="A900" i="3"/>
  <c r="BE965" i="3" l="1"/>
  <c r="BI964" i="3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BE966" i="3" l="1"/>
  <c r="BI965" i="3"/>
  <c r="BK10" i="3"/>
  <c r="BE967" i="3" l="1"/>
  <c r="BI966" i="3"/>
  <c r="AZ873" i="3"/>
  <c r="BA873" i="3"/>
  <c r="AP873" i="3"/>
  <c r="AQ873" i="3"/>
  <c r="AR873" i="3"/>
  <c r="BE968" i="3" l="1"/>
  <c r="BI967" i="3"/>
  <c r="BB873" i="3"/>
  <c r="BC873" i="3"/>
  <c r="AS873" i="3"/>
  <c r="BK872" i="3"/>
  <c r="BK873" i="3" s="1"/>
  <c r="BE969" i="3" l="1"/>
  <c r="BI968" i="3"/>
  <c r="BD873" i="3"/>
  <c r="AP872" i="3"/>
  <c r="AR872" i="3"/>
  <c r="AZ872" i="3"/>
  <c r="AQ872" i="3"/>
  <c r="BE970" i="3" l="1"/>
  <c r="BI969" i="3"/>
  <c r="BB872" i="3"/>
  <c r="BA872" i="3"/>
  <c r="BC872" i="3"/>
  <c r="AS872" i="3"/>
  <c r="BE971" i="3" l="1"/>
  <c r="BI971" i="3" s="1"/>
  <c r="BI970" i="3"/>
  <c r="BD872" i="3"/>
  <c r="F873" i="3"/>
  <c r="P873" i="3"/>
  <c r="AQ870" i="3"/>
  <c r="Z873" i="3"/>
  <c r="AJ873" i="3"/>
  <c r="AR870" i="3"/>
  <c r="AT873" i="3" l="1"/>
  <c r="AS870" i="3"/>
  <c r="AZ870" i="3"/>
  <c r="BB870" i="3"/>
  <c r="BA870" i="3"/>
  <c r="BC870" i="3"/>
  <c r="AP870" i="3"/>
  <c r="AR869" i="3" l="1"/>
  <c r="F872" i="3"/>
  <c r="P872" i="3"/>
  <c r="Z872" i="3"/>
  <c r="AJ872" i="3"/>
  <c r="AP869" i="3"/>
  <c r="AQ869" i="3"/>
  <c r="BD870" i="3"/>
  <c r="AZ868" i="3"/>
  <c r="BA868" i="3"/>
  <c r="AP868" i="3"/>
  <c r="AQ868" i="3"/>
  <c r="AR868" i="3"/>
  <c r="AZ869" i="3" l="1"/>
  <c r="BA869" i="3"/>
  <c r="BC869" i="3"/>
  <c r="AT872" i="3"/>
  <c r="BB869" i="3"/>
  <c r="AS869" i="3"/>
  <c r="BD869" i="3" s="1"/>
  <c r="BB868" i="3"/>
  <c r="AS868" i="3"/>
  <c r="BC868" i="3"/>
  <c r="Z870" i="3"/>
  <c r="AP867" i="3"/>
  <c r="AQ867" i="3"/>
  <c r="AR867" i="3"/>
  <c r="F870" i="3" l="1"/>
  <c r="AJ870" i="3"/>
  <c r="P870" i="3"/>
  <c r="BD868" i="3"/>
  <c r="BC867" i="3"/>
  <c r="BB867" i="3"/>
  <c r="AS867" i="3"/>
  <c r="BA867" i="3"/>
  <c r="AZ867" i="3"/>
  <c r="AP866" i="3"/>
  <c r="AQ866" i="3"/>
  <c r="AR866" i="3"/>
  <c r="P869" i="3" l="1"/>
  <c r="Z869" i="3"/>
  <c r="AT870" i="3"/>
  <c r="AJ869" i="3"/>
  <c r="F869" i="3"/>
  <c r="BD867" i="3"/>
  <c r="BC866" i="3"/>
  <c r="BA866" i="3"/>
  <c r="AZ866" i="3"/>
  <c r="BB866" i="3"/>
  <c r="AS866" i="3"/>
  <c r="BA865" i="3"/>
  <c r="BB865" i="3"/>
  <c r="AP865" i="3"/>
  <c r="AQ865" i="3"/>
  <c r="AR865" i="3"/>
  <c r="AJ868" i="3" l="1"/>
  <c r="F868" i="3"/>
  <c r="AT869" i="3"/>
  <c r="Z868" i="3"/>
  <c r="P868" i="3"/>
  <c r="BD866" i="3"/>
  <c r="AS865" i="3"/>
  <c r="BD865" i="3" s="1"/>
  <c r="BC865" i="3"/>
  <c r="AZ865" i="3"/>
  <c r="BA864" i="3"/>
  <c r="BC864" i="3"/>
  <c r="AP864" i="3"/>
  <c r="AQ864" i="3"/>
  <c r="AR864" i="3"/>
  <c r="AJ867" i="3" l="1"/>
  <c r="P867" i="3"/>
  <c r="Z867" i="3"/>
  <c r="AT868" i="3"/>
  <c r="F867" i="3"/>
  <c r="AZ864" i="3"/>
  <c r="BB864" i="3"/>
  <c r="AS864" i="3"/>
  <c r="BD864" i="3" s="1"/>
  <c r="AZ863" i="3"/>
  <c r="BA863" i="3"/>
  <c r="AP863" i="3"/>
  <c r="AQ863" i="3"/>
  <c r="AR863" i="3"/>
  <c r="AT867" i="3" l="1"/>
  <c r="P866" i="3"/>
  <c r="Z866" i="3"/>
  <c r="BC863" i="3"/>
  <c r="AJ866" i="3"/>
  <c r="F866" i="3"/>
  <c r="BB863" i="3"/>
  <c r="AS863" i="3"/>
  <c r="BD863" i="3" s="1"/>
  <c r="AT866" i="3" l="1"/>
  <c r="AZ862" i="3"/>
  <c r="BA862" i="3"/>
  <c r="AP862" i="3"/>
  <c r="AQ862" i="3"/>
  <c r="AR862" i="3"/>
  <c r="Z865" i="3" l="1"/>
  <c r="AJ865" i="3"/>
  <c r="F865" i="3"/>
  <c r="BB862" i="3"/>
  <c r="P865" i="3"/>
  <c r="BC862" i="3"/>
  <c r="AS862" i="3"/>
  <c r="BB861" i="3"/>
  <c r="BC861" i="3"/>
  <c r="AP861" i="3"/>
  <c r="AQ861" i="3"/>
  <c r="AR861" i="3"/>
  <c r="F864" i="3" l="1"/>
  <c r="AT865" i="3"/>
  <c r="Z864" i="3"/>
  <c r="AJ864" i="3"/>
  <c r="P864" i="3"/>
  <c r="BD862" i="3"/>
  <c r="BA861" i="3"/>
  <c r="AZ861" i="3"/>
  <c r="AS861" i="3"/>
  <c r="AZ860" i="3"/>
  <c r="BA860" i="3"/>
  <c r="AP860" i="3"/>
  <c r="AQ860" i="3"/>
  <c r="AR860" i="3"/>
  <c r="P863" i="3" l="1"/>
  <c r="AT864" i="3"/>
  <c r="BC860" i="3"/>
  <c r="AJ863" i="3"/>
  <c r="F863" i="3"/>
  <c r="Z863" i="3"/>
  <c r="BD861" i="3"/>
  <c r="AS860" i="3"/>
  <c r="BB860" i="3"/>
  <c r="AZ859" i="3"/>
  <c r="BA859" i="3"/>
  <c r="BC859" i="3"/>
  <c r="AP859" i="3"/>
  <c r="AQ859" i="3"/>
  <c r="AR859" i="3"/>
  <c r="P862" i="3" l="1"/>
  <c r="Z862" i="3"/>
  <c r="AT863" i="3"/>
  <c r="AJ862" i="3"/>
  <c r="F862" i="3"/>
  <c r="BD860" i="3"/>
  <c r="BB859" i="3"/>
  <c r="AS859" i="3"/>
  <c r="BD859" i="3" s="1"/>
  <c r="AZ858" i="3"/>
  <c r="BA858" i="3"/>
  <c r="AP858" i="3"/>
  <c r="AQ858" i="3"/>
  <c r="AR858" i="3"/>
  <c r="Z861" i="3" l="1"/>
  <c r="AJ861" i="3"/>
  <c r="F861" i="3"/>
  <c r="P861" i="3"/>
  <c r="AT862" i="3"/>
  <c r="BB858" i="3"/>
  <c r="BC858" i="3"/>
  <c r="AS858" i="3"/>
  <c r="AT861" i="3" l="1"/>
  <c r="BD858" i="3"/>
  <c r="AZ857" i="3"/>
  <c r="BA857" i="3"/>
  <c r="AP857" i="3"/>
  <c r="AQ857" i="3"/>
  <c r="AR857" i="3"/>
  <c r="Z860" i="3" l="1"/>
  <c r="F860" i="3"/>
  <c r="BC857" i="3"/>
  <c r="AJ860" i="3"/>
  <c r="P860" i="3"/>
  <c r="BB857" i="3"/>
  <c r="AS857" i="3"/>
  <c r="BD857" i="3" s="1"/>
  <c r="AT860" i="3" l="1"/>
  <c r="BC853" i="3"/>
  <c r="AJ859" i="3"/>
  <c r="Z859" i="3"/>
  <c r="BA853" i="3"/>
  <c r="P859" i="3"/>
  <c r="AZ853" i="3"/>
  <c r="F859" i="3"/>
  <c r="AP851" i="3"/>
  <c r="AQ851" i="3"/>
  <c r="AR851" i="3"/>
  <c r="AP852" i="3"/>
  <c r="AQ852" i="3"/>
  <c r="AR852" i="3"/>
  <c r="AP853" i="3"/>
  <c r="AQ853" i="3"/>
  <c r="AR853" i="3"/>
  <c r="AP854" i="3"/>
  <c r="AQ854" i="3"/>
  <c r="AR854" i="3"/>
  <c r="AP855" i="3"/>
  <c r="AQ855" i="3"/>
  <c r="AR855" i="3"/>
  <c r="AP856" i="3"/>
  <c r="AQ856" i="3"/>
  <c r="AR856" i="3"/>
  <c r="BA852" i="3"/>
  <c r="BC852" i="3"/>
  <c r="BC854" i="3"/>
  <c r="AZ855" i="3"/>
  <c r="BA856" i="3"/>
  <c r="AS854" i="3" l="1"/>
  <c r="BD854" i="3" s="1"/>
  <c r="Z855" i="3"/>
  <c r="BB852" i="3"/>
  <c r="BC856" i="3"/>
  <c r="Z854" i="3"/>
  <c r="AJ855" i="3"/>
  <c r="BB851" i="3"/>
  <c r="AS852" i="3"/>
  <c r="AJ854" i="3"/>
  <c r="P858" i="3"/>
  <c r="BB856" i="3"/>
  <c r="P857" i="3"/>
  <c r="Z858" i="3"/>
  <c r="Z856" i="3"/>
  <c r="AJ857" i="3"/>
  <c r="AJ856" i="3"/>
  <c r="AS855" i="3"/>
  <c r="AZ852" i="3"/>
  <c r="F858" i="3"/>
  <c r="F856" i="3"/>
  <c r="Z857" i="3"/>
  <c r="AS853" i="3"/>
  <c r="BC855" i="3"/>
  <c r="AJ858" i="3"/>
  <c r="BC851" i="3"/>
  <c r="AT859" i="3"/>
  <c r="AZ856" i="3"/>
  <c r="F857" i="3"/>
  <c r="F855" i="3"/>
  <c r="AS856" i="3"/>
  <c r="BB855" i="3"/>
  <c r="BA855" i="3"/>
  <c r="AZ854" i="3"/>
  <c r="P855" i="3"/>
  <c r="BA854" i="3"/>
  <c r="P856" i="3"/>
  <c r="BB853" i="3"/>
  <c r="BB854" i="3"/>
  <c r="AT855" i="3" l="1"/>
  <c r="AT856" i="3"/>
  <c r="AT857" i="3"/>
  <c r="AT858" i="3"/>
  <c r="BD856" i="3"/>
  <c r="BD853" i="3"/>
  <c r="BD855" i="3"/>
  <c r="BD852" i="3"/>
  <c r="A854" i="3"/>
  <c r="A855" i="3" l="1"/>
  <c r="A856" i="3" l="1"/>
  <c r="AS851" i="3"/>
  <c r="F854" i="3"/>
  <c r="AZ851" i="3"/>
  <c r="BA851" i="3"/>
  <c r="P854" i="3"/>
  <c r="AP850" i="3"/>
  <c r="AQ850" i="3"/>
  <c r="AR850" i="3"/>
  <c r="A857" i="3" l="1"/>
  <c r="AT854" i="3"/>
  <c r="AJ853" i="3"/>
  <c r="BC850" i="3"/>
  <c r="BB850" i="3"/>
  <c r="Z853" i="3"/>
  <c r="AZ850" i="3"/>
  <c r="F853" i="3"/>
  <c r="BD851" i="3"/>
  <c r="P853" i="3"/>
  <c r="BA850" i="3"/>
  <c r="AS850" i="3"/>
  <c r="BD850" i="3" s="1"/>
  <c r="AZ849" i="3"/>
  <c r="BA849" i="3"/>
  <c r="AP849" i="3"/>
  <c r="AQ849" i="3"/>
  <c r="AR849" i="3"/>
  <c r="A858" i="3" l="1"/>
  <c r="AT853" i="3"/>
  <c r="P852" i="3"/>
  <c r="Z852" i="3"/>
  <c r="BC849" i="3"/>
  <c r="AJ852" i="3"/>
  <c r="F852" i="3"/>
  <c r="BB849" i="3"/>
  <c r="AS849" i="3"/>
  <c r="BD849" i="3" s="1"/>
  <c r="A859" i="3" l="1"/>
  <c r="AT852" i="3"/>
  <c r="AR844" i="3"/>
  <c r="BC844" i="3"/>
  <c r="AP844" i="3"/>
  <c r="AR845" i="3"/>
  <c r="AP845" i="3"/>
  <c r="AR846" i="3"/>
  <c r="AP846" i="3"/>
  <c r="BA846" i="3"/>
  <c r="BB846" i="3"/>
  <c r="AR847" i="3"/>
  <c r="AP847" i="3"/>
  <c r="F851" i="3"/>
  <c r="AR848" i="3"/>
  <c r="AP848" i="3"/>
  <c r="BA848" i="3"/>
  <c r="BC845" i="3" l="1"/>
  <c r="BH845" i="3" s="1"/>
  <c r="A860" i="3"/>
  <c r="F850" i="3"/>
  <c r="P847" i="3"/>
  <c r="BA844" i="3"/>
  <c r="BC847" i="3"/>
  <c r="AJ850" i="3"/>
  <c r="P849" i="3"/>
  <c r="P850" i="3"/>
  <c r="Z848" i="3"/>
  <c r="Z850" i="3"/>
  <c r="Z849" i="3"/>
  <c r="BB845" i="3"/>
  <c r="BG845" i="3" s="1"/>
  <c r="BC846" i="3"/>
  <c r="BH846" i="3" s="1"/>
  <c r="AJ849" i="3"/>
  <c r="Z851" i="3"/>
  <c r="BB848" i="3"/>
  <c r="BC848" i="3"/>
  <c r="AJ851" i="3"/>
  <c r="P851" i="3"/>
  <c r="AJ847" i="3"/>
  <c r="F849" i="3"/>
  <c r="AJ848" i="3"/>
  <c r="BB847" i="3"/>
  <c r="BB844" i="3"/>
  <c r="P848" i="3"/>
  <c r="BA847" i="3"/>
  <c r="BA845" i="3"/>
  <c r="AS847" i="3"/>
  <c r="AZ847" i="3"/>
  <c r="AZ844" i="3"/>
  <c r="F847" i="3"/>
  <c r="AS844" i="3"/>
  <c r="AZ848" i="3"/>
  <c r="AZ845" i="3"/>
  <c r="BE845" i="3" s="1"/>
  <c r="F848" i="3"/>
  <c r="AS845" i="3"/>
  <c r="AS848" i="3"/>
  <c r="AZ846" i="3"/>
  <c r="AS846" i="3"/>
  <c r="AQ848" i="3"/>
  <c r="AQ847" i="3"/>
  <c r="Z847" i="3"/>
  <c r="AQ846" i="3"/>
  <c r="AQ845" i="3"/>
  <c r="AQ844" i="3"/>
  <c r="AR843" i="3"/>
  <c r="AQ843" i="3"/>
  <c r="AP843" i="3"/>
  <c r="A861" i="3" l="1"/>
  <c r="AJ846" i="3"/>
  <c r="BB843" i="3"/>
  <c r="BH847" i="3"/>
  <c r="BH848" i="3" s="1"/>
  <c r="BH849" i="3" s="1"/>
  <c r="BH850" i="3" s="1"/>
  <c r="BH851" i="3" s="1"/>
  <c r="BH852" i="3" s="1"/>
  <c r="BH853" i="3" s="1"/>
  <c r="BH854" i="3" s="1"/>
  <c r="BH855" i="3" s="1"/>
  <c r="BH856" i="3" s="1"/>
  <c r="BH857" i="3" s="1"/>
  <c r="BH858" i="3" s="1"/>
  <c r="BH859" i="3" s="1"/>
  <c r="BH860" i="3" s="1"/>
  <c r="BH861" i="3" s="1"/>
  <c r="BH862" i="3" s="1"/>
  <c r="Z846" i="3"/>
  <c r="P846" i="3"/>
  <c r="BF845" i="3"/>
  <c r="BF846" i="3" s="1"/>
  <c r="BF847" i="3" s="1"/>
  <c r="BF848" i="3" s="1"/>
  <c r="BF849" i="3" s="1"/>
  <c r="BF850" i="3" s="1"/>
  <c r="BF851" i="3" s="1"/>
  <c r="BF852" i="3" s="1"/>
  <c r="BF853" i="3" s="1"/>
  <c r="BF854" i="3" s="1"/>
  <c r="BF855" i="3" s="1"/>
  <c r="BF856" i="3" s="1"/>
  <c r="BF857" i="3" s="1"/>
  <c r="BF858" i="3" s="1"/>
  <c r="BF859" i="3" s="1"/>
  <c r="BF860" i="3" s="1"/>
  <c r="BF861" i="3" s="1"/>
  <c r="BF862" i="3" s="1"/>
  <c r="BF863" i="3" s="1"/>
  <c r="BF864" i="3" s="1"/>
  <c r="BF865" i="3" s="1"/>
  <c r="BF866" i="3" s="1"/>
  <c r="BF867" i="3" s="1"/>
  <c r="BF868" i="3" s="1"/>
  <c r="BF869" i="3" s="1"/>
  <c r="BF870" i="3" s="1"/>
  <c r="AT849" i="3"/>
  <c r="AT850" i="3"/>
  <c r="AT851" i="3"/>
  <c r="BD846" i="3"/>
  <c r="AT848" i="3"/>
  <c r="BD844" i="3"/>
  <c r="BD848" i="3"/>
  <c r="AT847" i="3"/>
  <c r="BD847" i="3"/>
  <c r="BD845" i="3"/>
  <c r="BA843" i="3"/>
  <c r="BC843" i="3"/>
  <c r="A862" i="3" l="1"/>
  <c r="F846" i="3"/>
  <c r="AS843" i="3"/>
  <c r="AZ843" i="3"/>
  <c r="BF872" i="3"/>
  <c r="BF873" i="3" s="1"/>
  <c r="BH863" i="3"/>
  <c r="BH864" i="3" s="1"/>
  <c r="BH865" i="3" s="1"/>
  <c r="BH866" i="3" s="1"/>
  <c r="BH867" i="3" s="1"/>
  <c r="BH868" i="3" s="1"/>
  <c r="BH869" i="3" s="1"/>
  <c r="BE846" i="3"/>
  <c r="BI845" i="3"/>
  <c r="AP842" i="3"/>
  <c r="AQ842" i="3"/>
  <c r="AT846" i="3" l="1"/>
  <c r="A863" i="3"/>
  <c r="BD843" i="3"/>
  <c r="AJ845" i="3"/>
  <c r="BB842" i="3"/>
  <c r="P845" i="3"/>
  <c r="Z845" i="3"/>
  <c r="F845" i="3"/>
  <c r="BH870" i="3"/>
  <c r="BE847" i="3"/>
  <c r="AZ842" i="3"/>
  <c r="BC842" i="3"/>
  <c r="AS842" i="3"/>
  <c r="BA842" i="3"/>
  <c r="AR842" i="3"/>
  <c r="AP841" i="3"/>
  <c r="AR841" i="3"/>
  <c r="AQ841" i="3"/>
  <c r="A864" i="3" l="1"/>
  <c r="AZ841" i="3"/>
  <c r="Z844" i="3"/>
  <c r="BH872" i="3"/>
  <c r="BH873" i="3" s="1"/>
  <c r="F844" i="3"/>
  <c r="P844" i="3"/>
  <c r="AT845" i="3"/>
  <c r="BE848" i="3"/>
  <c r="BE849" i="3" s="1"/>
  <c r="BD842" i="3"/>
  <c r="BB841" i="3"/>
  <c r="BA841" i="3"/>
  <c r="A865" i="3" l="1"/>
  <c r="AJ844" i="3"/>
  <c r="AT844" i="3" s="1"/>
  <c r="BE850" i="3"/>
  <c r="BE851" i="3" s="1"/>
  <c r="BC841" i="3"/>
  <c r="AS841" i="3"/>
  <c r="AR840" i="3"/>
  <c r="AQ840" i="3"/>
  <c r="AP840" i="3"/>
  <c r="F843" i="3"/>
  <c r="BA840" i="3"/>
  <c r="A866" i="3" l="1"/>
  <c r="AZ840" i="3"/>
  <c r="Z843" i="3"/>
  <c r="P843" i="3"/>
  <c r="BE852" i="3"/>
  <c r="BC840" i="3"/>
  <c r="BD841" i="3"/>
  <c r="BB840" i="3"/>
  <c r="AP839" i="3"/>
  <c r="AQ839" i="3"/>
  <c r="AR839" i="3"/>
  <c r="AJ842" i="3" l="1"/>
  <c r="A867" i="3"/>
  <c r="AS839" i="3"/>
  <c r="BD839" i="3" s="1"/>
  <c r="AS840" i="3"/>
  <c r="BD840" i="3" s="1"/>
  <c r="AJ843" i="3"/>
  <c r="AZ839" i="3"/>
  <c r="Z842" i="3"/>
  <c r="F842" i="3"/>
  <c r="BE853" i="3"/>
  <c r="BC839" i="3"/>
  <c r="P842" i="3"/>
  <c r="BB839" i="3"/>
  <c r="BA839" i="3"/>
  <c r="F841" i="3"/>
  <c r="AQ838" i="3"/>
  <c r="AR838" i="3"/>
  <c r="P841" i="3"/>
  <c r="Z841" i="3"/>
  <c r="AJ841" i="3"/>
  <c r="AP838" i="3"/>
  <c r="A868" i="3" l="1"/>
  <c r="AT843" i="3"/>
  <c r="BE854" i="3"/>
  <c r="AT841" i="3"/>
  <c r="AT842" i="3"/>
  <c r="BC838" i="3"/>
  <c r="BA838" i="3"/>
  <c r="AZ838" i="3"/>
  <c r="AS838" i="3"/>
  <c r="BB838" i="3"/>
  <c r="Z840" i="3"/>
  <c r="A869" i="3" l="1"/>
  <c r="BA837" i="3"/>
  <c r="BC837" i="3"/>
  <c r="AJ840" i="3"/>
  <c r="BE855" i="3"/>
  <c r="P840" i="3"/>
  <c r="AP837" i="3"/>
  <c r="AQ837" i="3"/>
  <c r="AR837" i="3"/>
  <c r="BB837" i="3"/>
  <c r="BD838" i="3"/>
  <c r="AZ836" i="3"/>
  <c r="Z839" i="3"/>
  <c r="AJ839" i="3"/>
  <c r="AP836" i="3"/>
  <c r="AQ836" i="3"/>
  <c r="AR836" i="3"/>
  <c r="AS837" i="3" l="1"/>
  <c r="BD837" i="3" s="1"/>
  <c r="P839" i="3"/>
  <c r="A870" i="3"/>
  <c r="BB836" i="3"/>
  <c r="BE856" i="3"/>
  <c r="F839" i="3"/>
  <c r="F840" i="3"/>
  <c r="AZ837" i="3"/>
  <c r="BA836" i="3"/>
  <c r="BC836" i="3"/>
  <c r="AS836" i="3"/>
  <c r="AZ835" i="3"/>
  <c r="BA835" i="3"/>
  <c r="AP835" i="3"/>
  <c r="AQ835" i="3"/>
  <c r="AR835" i="3"/>
  <c r="A871" i="3" l="1"/>
  <c r="BE857" i="3"/>
  <c r="AT840" i="3"/>
  <c r="AT839" i="3"/>
  <c r="AJ838" i="3"/>
  <c r="Z838" i="3"/>
  <c r="F838" i="3"/>
  <c r="P838" i="3"/>
  <c r="BD836" i="3"/>
  <c r="BC835" i="3"/>
  <c r="BB835" i="3"/>
  <c r="AS835" i="3"/>
  <c r="F837" i="3"/>
  <c r="P837" i="3"/>
  <c r="Z837" i="3"/>
  <c r="AP834" i="3"/>
  <c r="AQ834" i="3"/>
  <c r="AR834" i="3"/>
  <c r="A872" i="3" l="1"/>
  <c r="AZ834" i="3"/>
  <c r="BE858" i="3"/>
  <c r="BC834" i="3"/>
  <c r="AJ837" i="3"/>
  <c r="AT838" i="3"/>
  <c r="BB834" i="3"/>
  <c r="BA834" i="3"/>
  <c r="AT837" i="3"/>
  <c r="BD835" i="3"/>
  <c r="AS834" i="3"/>
  <c r="F836" i="3"/>
  <c r="P836" i="3"/>
  <c r="Z836" i="3"/>
  <c r="AJ836" i="3"/>
  <c r="AP833" i="3"/>
  <c r="AQ833" i="3"/>
  <c r="AR833" i="3"/>
  <c r="A873" i="3" l="1"/>
  <c r="BE859" i="3"/>
  <c r="BA833" i="3"/>
  <c r="AT836" i="3"/>
  <c r="AZ833" i="3"/>
  <c r="BD834" i="3"/>
  <c r="BB833" i="3"/>
  <c r="BC833" i="3"/>
  <c r="AS833" i="3"/>
  <c r="F835" i="3"/>
  <c r="P835" i="3"/>
  <c r="Z835" i="3"/>
  <c r="AJ835" i="3"/>
  <c r="AP832" i="3"/>
  <c r="AQ832" i="3"/>
  <c r="AR832" i="3"/>
  <c r="BA832" i="3" l="1"/>
  <c r="BE860" i="3"/>
  <c r="AT835" i="3"/>
  <c r="AZ832" i="3"/>
  <c r="BB832" i="3"/>
  <c r="BD833" i="3"/>
  <c r="BC832" i="3"/>
  <c r="AS832" i="3"/>
  <c r="AZ831" i="3"/>
  <c r="BA831" i="3"/>
  <c r="AP831" i="3"/>
  <c r="AQ831" i="3"/>
  <c r="AR831" i="3"/>
  <c r="BE861" i="3" l="1"/>
  <c r="AJ834" i="3"/>
  <c r="F834" i="3"/>
  <c r="Z834" i="3"/>
  <c r="P834" i="3"/>
  <c r="BD832" i="3"/>
  <c r="BB831" i="3"/>
  <c r="BC831" i="3"/>
  <c r="AS831" i="3"/>
  <c r="AZ830" i="3"/>
  <c r="AP830" i="3"/>
  <c r="AQ830" i="3"/>
  <c r="AR830" i="3"/>
  <c r="BE862" i="3" l="1"/>
  <c r="AT834" i="3"/>
  <c r="AJ833" i="3"/>
  <c r="F833" i="3"/>
  <c r="BB830" i="3"/>
  <c r="Z833" i="3"/>
  <c r="P833" i="3"/>
  <c r="BA830" i="3"/>
  <c r="BD831" i="3"/>
  <c r="BC830" i="3"/>
  <c r="AS830" i="3"/>
  <c r="AZ829" i="3"/>
  <c r="BA829" i="3"/>
  <c r="BB829" i="3"/>
  <c r="AP829" i="3"/>
  <c r="AQ829" i="3"/>
  <c r="AR829" i="3"/>
  <c r="BE863" i="3" l="1"/>
  <c r="AT833" i="3"/>
  <c r="AJ832" i="3"/>
  <c r="P832" i="3"/>
  <c r="F832" i="3"/>
  <c r="Z832" i="3"/>
  <c r="BD830" i="3"/>
  <c r="BC829" i="3"/>
  <c r="AS829" i="3"/>
  <c r="AP828" i="3"/>
  <c r="AQ828" i="3"/>
  <c r="AR828" i="3"/>
  <c r="BE864" i="3" l="1"/>
  <c r="F831" i="3"/>
  <c r="AT832" i="3"/>
  <c r="Z831" i="3"/>
  <c r="AJ831" i="3"/>
  <c r="P831" i="3"/>
  <c r="BD829" i="3"/>
  <c r="BC828" i="3"/>
  <c r="BA828" i="3"/>
  <c r="AZ828" i="3"/>
  <c r="BB828" i="3"/>
  <c r="AS828" i="3"/>
  <c r="AZ827" i="3"/>
  <c r="BA827" i="3"/>
  <c r="Z830" i="3"/>
  <c r="AJ830" i="3"/>
  <c r="AP827" i="3"/>
  <c r="AQ827" i="3"/>
  <c r="AR827" i="3"/>
  <c r="BB827" i="3" l="1"/>
  <c r="BE865" i="3"/>
  <c r="BC827" i="3"/>
  <c r="P830" i="3"/>
  <c r="F830" i="3"/>
  <c r="AT831" i="3"/>
  <c r="BD828" i="3"/>
  <c r="AS827" i="3"/>
  <c r="AZ826" i="3"/>
  <c r="BA826" i="3"/>
  <c r="BB826" i="3"/>
  <c r="AP826" i="3"/>
  <c r="AQ826" i="3"/>
  <c r="AR826" i="3"/>
  <c r="BE866" i="3" l="1"/>
  <c r="Z829" i="3"/>
  <c r="F829" i="3"/>
  <c r="AJ829" i="3"/>
  <c r="P829" i="3"/>
  <c r="AT830" i="3"/>
  <c r="BD827" i="3"/>
  <c r="BC826" i="3"/>
  <c r="AS826" i="3"/>
  <c r="AZ825" i="3"/>
  <c r="BA825" i="3"/>
  <c r="Z828" i="3"/>
  <c r="AP825" i="3"/>
  <c r="AQ825" i="3"/>
  <c r="AR825" i="3"/>
  <c r="BE867" i="3" l="1"/>
  <c r="BB825" i="3"/>
  <c r="BC825" i="3"/>
  <c r="AJ828" i="3"/>
  <c r="AT829" i="3"/>
  <c r="P828" i="3"/>
  <c r="AS825" i="3"/>
  <c r="BD825" i="3" s="1"/>
  <c r="F828" i="3"/>
  <c r="BD826" i="3"/>
  <c r="AZ824" i="3"/>
  <c r="BB824" i="3"/>
  <c r="AJ827" i="3"/>
  <c r="AP824" i="3"/>
  <c r="AQ824" i="3"/>
  <c r="AR824" i="3"/>
  <c r="BE868" i="3" l="1"/>
  <c r="F827" i="3"/>
  <c r="AT828" i="3"/>
  <c r="Z827" i="3"/>
  <c r="P827" i="3"/>
  <c r="BA824" i="3"/>
  <c r="BC824" i="3"/>
  <c r="AS824" i="3"/>
  <c r="AJ826" i="3"/>
  <c r="AR823" i="3"/>
  <c r="AP823" i="3"/>
  <c r="AQ823" i="3"/>
  <c r="BE869" i="3" l="1"/>
  <c r="F826" i="3"/>
  <c r="P826" i="3"/>
  <c r="AT827" i="3"/>
  <c r="AZ823" i="3"/>
  <c r="Z826" i="3"/>
  <c r="BD824" i="3"/>
  <c r="BB823" i="3"/>
  <c r="BC823" i="3"/>
  <c r="AS823" i="3"/>
  <c r="BA823" i="3"/>
  <c r="AQ822" i="3"/>
  <c r="AR822" i="3"/>
  <c r="AP822" i="3"/>
  <c r="AZ822" i="3" l="1"/>
  <c r="Z825" i="3"/>
  <c r="BE870" i="3"/>
  <c r="BB822" i="3"/>
  <c r="F825" i="3"/>
  <c r="AT826" i="3"/>
  <c r="BA822" i="3"/>
  <c r="P825" i="3"/>
  <c r="BD823" i="3"/>
  <c r="AJ825" i="3" l="1"/>
  <c r="AT825" i="3" s="1"/>
  <c r="AS822" i="3"/>
  <c r="BE872" i="3"/>
  <c r="BE873" i="3" s="1"/>
  <c r="BC822" i="3"/>
  <c r="H873" i="3"/>
  <c r="AQ821" i="3"/>
  <c r="AR821" i="3"/>
  <c r="AP821" i="3"/>
  <c r="BA821" i="3"/>
  <c r="P824" i="3" l="1"/>
  <c r="R873" i="3"/>
  <c r="BD822" i="3"/>
  <c r="Z824" i="3"/>
  <c r="AB873" i="3"/>
  <c r="BB821" i="3"/>
  <c r="F824" i="3"/>
  <c r="AZ821" i="3"/>
  <c r="H872" i="3"/>
  <c r="AQ820" i="3"/>
  <c r="AR820" i="3"/>
  <c r="AP820" i="3"/>
  <c r="AS821" i="3" l="1"/>
  <c r="AV873" i="3" s="1"/>
  <c r="AL873" i="3"/>
  <c r="BB820" i="3"/>
  <c r="AB872" i="3"/>
  <c r="P823" i="3"/>
  <c r="R872" i="3"/>
  <c r="Z823" i="3"/>
  <c r="F823" i="3"/>
  <c r="AJ824" i="3"/>
  <c r="BC821" i="3"/>
  <c r="BA820" i="3"/>
  <c r="AZ820" i="3"/>
  <c r="AZ819" i="3"/>
  <c r="AQ819" i="3"/>
  <c r="AR819" i="3"/>
  <c r="AP819" i="3"/>
  <c r="BD821" i="3" l="1"/>
  <c r="AJ823" i="3"/>
  <c r="AT823" i="3" s="1"/>
  <c r="AL872" i="3"/>
  <c r="Z822" i="3"/>
  <c r="F822" i="3"/>
  <c r="P822" i="3"/>
  <c r="AT824" i="3"/>
  <c r="AS820" i="3"/>
  <c r="BC820" i="3"/>
  <c r="BA819" i="3"/>
  <c r="BB819" i="3"/>
  <c r="AP818" i="3"/>
  <c r="AR818" i="3"/>
  <c r="BD820" i="3" l="1"/>
  <c r="AV872" i="3"/>
  <c r="AJ822" i="3"/>
  <c r="P821" i="3"/>
  <c r="R870" i="3"/>
  <c r="F821" i="3"/>
  <c r="H870" i="3"/>
  <c r="BC819" i="3"/>
  <c r="AS819" i="3"/>
  <c r="AZ818" i="3"/>
  <c r="BA818" i="3"/>
  <c r="AQ818" i="3"/>
  <c r="I873" i="3" l="1"/>
  <c r="S873" i="3"/>
  <c r="AT822" i="3"/>
  <c r="Z821" i="3"/>
  <c r="AB870" i="3"/>
  <c r="AJ821" i="3"/>
  <c r="AL870" i="3"/>
  <c r="BD819" i="3"/>
  <c r="BB817" i="3"/>
  <c r="AP817" i="3"/>
  <c r="AQ817" i="3"/>
  <c r="AR817" i="3"/>
  <c r="BC818" i="3"/>
  <c r="BB818" i="3"/>
  <c r="AS818" i="3"/>
  <c r="AV870" i="3" s="1"/>
  <c r="H868" i="3"/>
  <c r="R868" i="3"/>
  <c r="AL868" i="3"/>
  <c r="AP816" i="3"/>
  <c r="AQ816" i="3"/>
  <c r="AR816" i="3"/>
  <c r="AC873" i="3" l="1"/>
  <c r="AT821" i="3"/>
  <c r="AW873" i="3" s="1"/>
  <c r="AM873" i="3"/>
  <c r="Z820" i="3"/>
  <c r="AB869" i="3"/>
  <c r="P820" i="3"/>
  <c r="R869" i="3"/>
  <c r="BC817" i="3"/>
  <c r="AL869" i="3"/>
  <c r="AZ816" i="3"/>
  <c r="BB816" i="3"/>
  <c r="AB868" i="3"/>
  <c r="F820" i="3"/>
  <c r="H869" i="3"/>
  <c r="Z819" i="3"/>
  <c r="AJ819" i="3"/>
  <c r="AJ820" i="3"/>
  <c r="AS817" i="3"/>
  <c r="F819" i="3"/>
  <c r="P819" i="3"/>
  <c r="BA817" i="3"/>
  <c r="BD818" i="3"/>
  <c r="AZ817" i="3"/>
  <c r="BA816" i="3"/>
  <c r="BC816" i="3"/>
  <c r="AS816" i="3"/>
  <c r="AV868" i="3" s="1"/>
  <c r="H867" i="3"/>
  <c r="AB867" i="3"/>
  <c r="AL867" i="3"/>
  <c r="AP815" i="3"/>
  <c r="AQ815" i="3"/>
  <c r="AR815" i="3"/>
  <c r="S872" i="3" l="1"/>
  <c r="AT820" i="3"/>
  <c r="AW872" i="3" s="1"/>
  <c r="AM872" i="3"/>
  <c r="I872" i="3"/>
  <c r="AC872" i="3"/>
  <c r="BD817" i="3"/>
  <c r="AV869" i="3"/>
  <c r="P818" i="3"/>
  <c r="R867" i="3"/>
  <c r="Z818" i="3"/>
  <c r="AJ818" i="3"/>
  <c r="F818" i="3"/>
  <c r="AT819" i="3"/>
  <c r="BD816" i="3"/>
  <c r="BC815" i="3"/>
  <c r="BA815" i="3"/>
  <c r="AS815" i="3"/>
  <c r="AV867" i="3" s="1"/>
  <c r="BB815" i="3"/>
  <c r="AZ815" i="3"/>
  <c r="R866" i="3"/>
  <c r="AB866" i="3"/>
  <c r="AL866" i="3"/>
  <c r="AP814" i="3"/>
  <c r="AQ814" i="3"/>
  <c r="AR814" i="3"/>
  <c r="BB814" i="3" l="1"/>
  <c r="I870" i="3"/>
  <c r="S870" i="3"/>
  <c r="AZ814" i="3"/>
  <c r="H866" i="3"/>
  <c r="AM870" i="3"/>
  <c r="AC870" i="3"/>
  <c r="AT818" i="3"/>
  <c r="AW870" i="3" s="1"/>
  <c r="AJ817" i="3"/>
  <c r="P817" i="3"/>
  <c r="F817" i="3"/>
  <c r="Z817" i="3"/>
  <c r="BD815" i="3"/>
  <c r="BA814" i="3"/>
  <c r="BC814" i="3"/>
  <c r="AS814" i="3"/>
  <c r="AV866" i="3" s="1"/>
  <c r="H865" i="3"/>
  <c r="AP813" i="3"/>
  <c r="AQ813" i="3"/>
  <c r="AR813" i="3"/>
  <c r="AZ813" i="3" l="1"/>
  <c r="BC813" i="3"/>
  <c r="AL865" i="3"/>
  <c r="AC869" i="3"/>
  <c r="BB813" i="3"/>
  <c r="AB865" i="3"/>
  <c r="I869" i="3"/>
  <c r="AM869" i="3"/>
  <c r="BA813" i="3"/>
  <c r="R865" i="3"/>
  <c r="S869" i="3"/>
  <c r="AT817" i="3"/>
  <c r="AW869" i="3" s="1"/>
  <c r="Z816" i="3"/>
  <c r="AJ816" i="3"/>
  <c r="F816" i="3"/>
  <c r="P816" i="3"/>
  <c r="BD814" i="3"/>
  <c r="AS813" i="3"/>
  <c r="R864" i="3"/>
  <c r="AL864" i="3"/>
  <c r="AP812" i="3"/>
  <c r="AQ812" i="3"/>
  <c r="AR812" i="3"/>
  <c r="I868" i="3" l="1"/>
  <c r="S868" i="3"/>
  <c r="BD813" i="3"/>
  <c r="AV865" i="3"/>
  <c r="AM868" i="3"/>
  <c r="AZ812" i="3"/>
  <c r="H864" i="3"/>
  <c r="BA812" i="3"/>
  <c r="Z815" i="3"/>
  <c r="AA971" i="3" s="1"/>
  <c r="AD971" i="3" s="1"/>
  <c r="AB864" i="3"/>
  <c r="AC868" i="3"/>
  <c r="AT816" i="3"/>
  <c r="AW868" i="3" s="1"/>
  <c r="P815" i="3"/>
  <c r="Q971" i="3" s="1"/>
  <c r="T971" i="3" s="1"/>
  <c r="AJ815" i="3"/>
  <c r="AK971" i="3" s="1"/>
  <c r="AN971" i="3" s="1"/>
  <c r="BB812" i="3"/>
  <c r="F815" i="3"/>
  <c r="G971" i="3" s="1"/>
  <c r="BC812" i="3"/>
  <c r="AS812" i="3"/>
  <c r="AV864" i="3" s="1"/>
  <c r="R863" i="3"/>
  <c r="AB863" i="3"/>
  <c r="AL863" i="3"/>
  <c r="AP811" i="3"/>
  <c r="AQ811" i="3"/>
  <c r="AR811" i="3"/>
  <c r="AU971" i="3" l="1"/>
  <c r="AX971" i="3" s="1"/>
  <c r="J971" i="3"/>
  <c r="I867" i="3"/>
  <c r="AC867" i="3"/>
  <c r="AZ811" i="3"/>
  <c r="H863" i="3"/>
  <c r="BB811" i="3"/>
  <c r="AM867" i="3"/>
  <c r="S867" i="3"/>
  <c r="P814" i="3"/>
  <c r="Q970" i="3" s="1"/>
  <c r="T970" i="3" s="1"/>
  <c r="BA811" i="3"/>
  <c r="Z814" i="3"/>
  <c r="AA970" i="3" s="1"/>
  <c r="AD970" i="3" s="1"/>
  <c r="AJ814" i="3"/>
  <c r="AK970" i="3" s="1"/>
  <c r="AN970" i="3" s="1"/>
  <c r="AT815" i="3"/>
  <c r="AW867" i="3" s="1"/>
  <c r="F814" i="3"/>
  <c r="G970" i="3" s="1"/>
  <c r="BD812" i="3"/>
  <c r="BC811" i="3"/>
  <c r="AS811" i="3"/>
  <c r="AV863" i="3" s="1"/>
  <c r="J970" i="3" l="1"/>
  <c r="AU970" i="3"/>
  <c r="AX970" i="3" s="1"/>
  <c r="S866" i="3"/>
  <c r="AM866" i="3"/>
  <c r="AC866" i="3"/>
  <c r="I866" i="3"/>
  <c r="AT814" i="3"/>
  <c r="AW866" i="3" s="1"/>
  <c r="BD811" i="3"/>
  <c r="H862" i="3"/>
  <c r="AB862" i="3"/>
  <c r="AL862" i="3"/>
  <c r="AP810" i="3"/>
  <c r="AQ810" i="3"/>
  <c r="AR810" i="3"/>
  <c r="BC810" i="3" l="1"/>
  <c r="BA810" i="3"/>
  <c r="R862" i="3"/>
  <c r="BB810" i="3"/>
  <c r="F813" i="3"/>
  <c r="G969" i="3" s="1"/>
  <c r="AJ813" i="3"/>
  <c r="AK969" i="3" s="1"/>
  <c r="AN969" i="3" s="1"/>
  <c r="P813" i="3"/>
  <c r="Q969" i="3" s="1"/>
  <c r="T969" i="3" s="1"/>
  <c r="AS810" i="3"/>
  <c r="Z813" i="3"/>
  <c r="AA969" i="3" s="1"/>
  <c r="AD969" i="3" s="1"/>
  <c r="AZ810" i="3"/>
  <c r="H861" i="3"/>
  <c r="AB861" i="3"/>
  <c r="AP809" i="3"/>
  <c r="AQ809" i="3"/>
  <c r="AR809" i="3"/>
  <c r="BC809" i="3"/>
  <c r="AU969" i="3" l="1"/>
  <c r="AX969" i="3" s="1"/>
  <c r="J969" i="3"/>
  <c r="I865" i="3"/>
  <c r="BA809" i="3"/>
  <c r="R861" i="3"/>
  <c r="BD810" i="3"/>
  <c r="AV862" i="3"/>
  <c r="S865" i="3"/>
  <c r="AC865" i="3"/>
  <c r="AJ812" i="3"/>
  <c r="AK968" i="3" s="1"/>
  <c r="AN968" i="3" s="1"/>
  <c r="AL861" i="3"/>
  <c r="AM865" i="3"/>
  <c r="Z812" i="3"/>
  <c r="AA968" i="3" s="1"/>
  <c r="AD968" i="3" s="1"/>
  <c r="F812" i="3"/>
  <c r="G968" i="3" s="1"/>
  <c r="AT813" i="3"/>
  <c r="AW865" i="3" s="1"/>
  <c r="P812" i="3"/>
  <c r="Q968" i="3" s="1"/>
  <c r="T968" i="3" s="1"/>
  <c r="AZ809" i="3"/>
  <c r="BB809" i="3"/>
  <c r="AS809" i="3"/>
  <c r="AV861" i="3" s="1"/>
  <c r="R860" i="3"/>
  <c r="AL860" i="3"/>
  <c r="AP808" i="3"/>
  <c r="AQ808" i="3"/>
  <c r="AR808" i="3"/>
  <c r="J968" i="3" l="1"/>
  <c r="AU968" i="3"/>
  <c r="AX968" i="3" s="1"/>
  <c r="BB808" i="3"/>
  <c r="AB860" i="3"/>
  <c r="S864" i="3"/>
  <c r="I864" i="3"/>
  <c r="AC864" i="3"/>
  <c r="AM864" i="3"/>
  <c r="AZ808" i="3"/>
  <c r="H860" i="3"/>
  <c r="BA808" i="3"/>
  <c r="AJ811" i="3"/>
  <c r="AK967" i="3" s="1"/>
  <c r="AN967" i="3" s="1"/>
  <c r="P811" i="3"/>
  <c r="Q967" i="3" s="1"/>
  <c r="T967" i="3" s="1"/>
  <c r="AT812" i="3"/>
  <c r="AW864" i="3" s="1"/>
  <c r="F811" i="3"/>
  <c r="G967" i="3" s="1"/>
  <c r="Z811" i="3"/>
  <c r="AA967" i="3" s="1"/>
  <c r="AD967" i="3" s="1"/>
  <c r="BD809" i="3"/>
  <c r="BC808" i="3"/>
  <c r="AS808" i="3"/>
  <c r="AV860" i="3" s="1"/>
  <c r="H859" i="3"/>
  <c r="R859" i="3"/>
  <c r="AL859" i="3"/>
  <c r="AP807" i="3"/>
  <c r="AQ807" i="3"/>
  <c r="AR807" i="3"/>
  <c r="J967" i="3" l="1"/>
  <c r="AU967" i="3"/>
  <c r="AX967" i="3" s="1"/>
  <c r="S863" i="3"/>
  <c r="AC863" i="3"/>
  <c r="AM863" i="3"/>
  <c r="BB807" i="3"/>
  <c r="AB859" i="3"/>
  <c r="AZ807" i="3"/>
  <c r="I863" i="3"/>
  <c r="P810" i="3"/>
  <c r="Q966" i="3" s="1"/>
  <c r="T966" i="3" s="1"/>
  <c r="BA807" i="3"/>
  <c r="Z810" i="3"/>
  <c r="AA966" i="3" s="1"/>
  <c r="AD966" i="3" s="1"/>
  <c r="AJ810" i="3"/>
  <c r="AK966" i="3" s="1"/>
  <c r="AN966" i="3" s="1"/>
  <c r="F810" i="3"/>
  <c r="G966" i="3" s="1"/>
  <c r="AT811" i="3"/>
  <c r="AW863" i="3" s="1"/>
  <c r="BD808" i="3"/>
  <c r="BC807" i="3"/>
  <c r="AS807" i="3"/>
  <c r="AV859" i="3" s="1"/>
  <c r="R858" i="3"/>
  <c r="AB858" i="3"/>
  <c r="AL858" i="3"/>
  <c r="AP806" i="3"/>
  <c r="AQ806" i="3"/>
  <c r="AR806" i="3"/>
  <c r="AU966" i="3" l="1"/>
  <c r="AX966" i="3" s="1"/>
  <c r="J966" i="3"/>
  <c r="S862" i="3"/>
  <c r="AM862" i="3"/>
  <c r="I862" i="3"/>
  <c r="AC862" i="3"/>
  <c r="AZ806" i="3"/>
  <c r="H858" i="3"/>
  <c r="Z809" i="3"/>
  <c r="AA965" i="3" s="1"/>
  <c r="AD965" i="3" s="1"/>
  <c r="AT810" i="3"/>
  <c r="AW862" i="3" s="1"/>
  <c r="AJ809" i="3"/>
  <c r="AK965" i="3" s="1"/>
  <c r="AN965" i="3" s="1"/>
  <c r="F809" i="3"/>
  <c r="G965" i="3" s="1"/>
  <c r="BB806" i="3"/>
  <c r="P809" i="3"/>
  <c r="Q965" i="3" s="1"/>
  <c r="T965" i="3" s="1"/>
  <c r="BA806" i="3"/>
  <c r="BD807" i="3"/>
  <c r="BC806" i="3"/>
  <c r="AS806" i="3"/>
  <c r="AV858" i="3" s="1"/>
  <c r="AZ805" i="3"/>
  <c r="BA805" i="3"/>
  <c r="AP805" i="3"/>
  <c r="AQ805" i="3"/>
  <c r="AR805" i="3"/>
  <c r="AU965" i="3" l="1"/>
  <c r="AX965" i="3" s="1"/>
  <c r="J965" i="3"/>
  <c r="S861" i="3"/>
  <c r="AJ808" i="3"/>
  <c r="AK964" i="3" s="1"/>
  <c r="AN964" i="3" s="1"/>
  <c r="AL857" i="3"/>
  <c r="BC805" i="3"/>
  <c r="Z808" i="3"/>
  <c r="AA964" i="3" s="1"/>
  <c r="AD964" i="3" s="1"/>
  <c r="AB857" i="3"/>
  <c r="P808" i="3"/>
  <c r="Q964" i="3" s="1"/>
  <c r="T964" i="3" s="1"/>
  <c r="R857" i="3"/>
  <c r="I861" i="3"/>
  <c r="AC861" i="3"/>
  <c r="BB805" i="3"/>
  <c r="AS805" i="3"/>
  <c r="AV857" i="3" s="1"/>
  <c r="H857" i="3"/>
  <c r="AM861" i="3"/>
  <c r="F808" i="3"/>
  <c r="G964" i="3" s="1"/>
  <c r="AT809" i="3"/>
  <c r="AW861" i="3" s="1"/>
  <c r="BD806" i="3"/>
  <c r="H856" i="3"/>
  <c r="AL856" i="3"/>
  <c r="AP804" i="3"/>
  <c r="AQ804" i="3"/>
  <c r="AR804" i="3"/>
  <c r="J964" i="3" l="1"/>
  <c r="AU964" i="3"/>
  <c r="AX964" i="3" s="1"/>
  <c r="AM860" i="3"/>
  <c r="BA804" i="3"/>
  <c r="R856" i="3"/>
  <c r="BD805" i="3"/>
  <c r="AC860" i="3"/>
  <c r="S860" i="3"/>
  <c r="I860" i="3"/>
  <c r="AZ804" i="3"/>
  <c r="BB804" i="3"/>
  <c r="AB856" i="3"/>
  <c r="Z807" i="3"/>
  <c r="AA963" i="3" s="1"/>
  <c r="AD963" i="3" s="1"/>
  <c r="AT808" i="3"/>
  <c r="AW860" i="3" s="1"/>
  <c r="P807" i="3"/>
  <c r="Q963" i="3" s="1"/>
  <c r="T963" i="3" s="1"/>
  <c r="AJ807" i="3"/>
  <c r="AK963" i="3" s="1"/>
  <c r="AN963" i="3" s="1"/>
  <c r="F807" i="3"/>
  <c r="G963" i="3" s="1"/>
  <c r="BC804" i="3"/>
  <c r="AS804" i="3"/>
  <c r="AV856" i="3" s="1"/>
  <c r="H855" i="3"/>
  <c r="R855" i="3"/>
  <c r="AB855" i="3"/>
  <c r="AL855" i="3"/>
  <c r="AP803" i="3"/>
  <c r="AQ803" i="3"/>
  <c r="AR803" i="3"/>
  <c r="J963" i="3" l="1"/>
  <c r="AU963" i="3"/>
  <c r="AX963" i="3" s="1"/>
  <c r="I859" i="3"/>
  <c r="AC859" i="3"/>
  <c r="AM859" i="3"/>
  <c r="BB803" i="3"/>
  <c r="BA803" i="3"/>
  <c r="S859" i="3"/>
  <c r="Z806" i="3"/>
  <c r="AA962" i="3" s="1"/>
  <c r="AD962" i="3" s="1"/>
  <c r="AT807" i="3"/>
  <c r="AW859" i="3" s="1"/>
  <c r="AJ806" i="3"/>
  <c r="AK962" i="3" s="1"/>
  <c r="AN962" i="3" s="1"/>
  <c r="F806" i="3"/>
  <c r="G962" i="3" s="1"/>
  <c r="P806" i="3"/>
  <c r="Q962" i="3" s="1"/>
  <c r="T962" i="3" s="1"/>
  <c r="BD804" i="3"/>
  <c r="AZ803" i="3"/>
  <c r="BC803" i="3"/>
  <c r="AS803" i="3"/>
  <c r="AV855" i="3" s="1"/>
  <c r="H854" i="3"/>
  <c r="AB854" i="3"/>
  <c r="AL854" i="3"/>
  <c r="AP802" i="3"/>
  <c r="AQ802" i="3"/>
  <c r="AR802" i="3"/>
  <c r="AU962" i="3" l="1"/>
  <c r="AX962" i="3" s="1"/>
  <c r="J962" i="3"/>
  <c r="S858" i="3"/>
  <c r="AC858" i="3"/>
  <c r="I858" i="3"/>
  <c r="BA802" i="3"/>
  <c r="R854" i="3"/>
  <c r="AM858" i="3"/>
  <c r="AJ805" i="3"/>
  <c r="AK961" i="3" s="1"/>
  <c r="AN961" i="3" s="1"/>
  <c r="AT806" i="3"/>
  <c r="AW858" i="3" s="1"/>
  <c r="BC802" i="3"/>
  <c r="P805" i="3"/>
  <c r="Q961" i="3" s="1"/>
  <c r="T961" i="3" s="1"/>
  <c r="F805" i="3"/>
  <c r="G961" i="3" s="1"/>
  <c r="Z805" i="3"/>
  <c r="AA961" i="3" s="1"/>
  <c r="AD961" i="3" s="1"/>
  <c r="BD803" i="3"/>
  <c r="BB802" i="3"/>
  <c r="AS802" i="3"/>
  <c r="AZ802" i="3"/>
  <c r="AB853" i="3"/>
  <c r="AL853" i="3"/>
  <c r="AP801" i="3"/>
  <c r="AQ801" i="3"/>
  <c r="AR801" i="3"/>
  <c r="BB801" i="3"/>
  <c r="AU961" i="3" l="1"/>
  <c r="AX961" i="3" s="1"/>
  <c r="J961" i="3"/>
  <c r="I857" i="3"/>
  <c r="AM857" i="3"/>
  <c r="S857" i="3"/>
  <c r="AC857" i="3"/>
  <c r="BD802" i="3"/>
  <c r="AV854" i="3"/>
  <c r="BA801" i="3"/>
  <c r="R853" i="3"/>
  <c r="AZ801" i="3"/>
  <c r="H853" i="3"/>
  <c r="Z804" i="3"/>
  <c r="AA960" i="3" s="1"/>
  <c r="AD960" i="3" s="1"/>
  <c r="AT805" i="3"/>
  <c r="AW857" i="3" s="1"/>
  <c r="F804" i="3"/>
  <c r="G960" i="3" s="1"/>
  <c r="AJ804" i="3"/>
  <c r="AK960" i="3" s="1"/>
  <c r="AN960" i="3" s="1"/>
  <c r="P804" i="3"/>
  <c r="Q960" i="3" s="1"/>
  <c r="T960" i="3" s="1"/>
  <c r="BC801" i="3"/>
  <c r="AS801" i="3"/>
  <c r="AV853" i="3" s="1"/>
  <c r="H852" i="3"/>
  <c r="R852" i="3"/>
  <c r="AB852" i="3"/>
  <c r="AL852" i="3"/>
  <c r="AP800" i="3"/>
  <c r="AQ800" i="3"/>
  <c r="AR800" i="3"/>
  <c r="J960" i="3" l="1"/>
  <c r="AU960" i="3"/>
  <c r="AX960" i="3" s="1"/>
  <c r="S856" i="3"/>
  <c r="AC856" i="3"/>
  <c r="AM856" i="3"/>
  <c r="BB800" i="3"/>
  <c r="I856" i="3"/>
  <c r="Z803" i="3"/>
  <c r="AA959" i="3" s="1"/>
  <c r="AD959" i="3" s="1"/>
  <c r="F803" i="3"/>
  <c r="G959" i="3" s="1"/>
  <c r="AT804" i="3"/>
  <c r="AW856" i="3" s="1"/>
  <c r="AJ803" i="3"/>
  <c r="AK959" i="3" s="1"/>
  <c r="AN959" i="3" s="1"/>
  <c r="P803" i="3"/>
  <c r="Q959" i="3" s="1"/>
  <c r="T959" i="3" s="1"/>
  <c r="BD801" i="3"/>
  <c r="BA800" i="3"/>
  <c r="AZ800" i="3"/>
  <c r="BC800" i="3"/>
  <c r="AS800" i="3"/>
  <c r="AV852" i="3" s="1"/>
  <c r="AB851" i="3"/>
  <c r="AL851" i="3"/>
  <c r="AP799" i="3"/>
  <c r="AQ799" i="3"/>
  <c r="AR799" i="3"/>
  <c r="J959" i="3" l="1"/>
  <c r="AU959" i="3"/>
  <c r="AX959" i="3" s="1"/>
  <c r="AZ799" i="3"/>
  <c r="H851" i="3"/>
  <c r="I855" i="3"/>
  <c r="S855" i="3"/>
  <c r="AC855" i="3"/>
  <c r="BA799" i="3"/>
  <c r="R851" i="3"/>
  <c r="AM855" i="3"/>
  <c r="F802" i="3"/>
  <c r="G958" i="3" s="1"/>
  <c r="P802" i="3"/>
  <c r="Q958" i="3" s="1"/>
  <c r="T958" i="3" s="1"/>
  <c r="Z802" i="3"/>
  <c r="AA958" i="3" s="1"/>
  <c r="AD958" i="3" s="1"/>
  <c r="AJ802" i="3"/>
  <c r="AK958" i="3" s="1"/>
  <c r="AN958" i="3" s="1"/>
  <c r="AT803" i="3"/>
  <c r="AW855" i="3" s="1"/>
  <c r="BD800" i="3"/>
  <c r="AS799" i="3"/>
  <c r="BB799" i="3"/>
  <c r="BC799" i="3"/>
  <c r="AU958" i="3" l="1"/>
  <c r="AX958" i="3" s="1"/>
  <c r="J958" i="3"/>
  <c r="AM854" i="3"/>
  <c r="BD799" i="3"/>
  <c r="AV851" i="3"/>
  <c r="AC854" i="3"/>
  <c r="S854" i="3"/>
  <c r="I854" i="3"/>
  <c r="AT802" i="3"/>
  <c r="AW854" i="3" s="1"/>
  <c r="H850" i="3"/>
  <c r="AB850" i="3"/>
  <c r="AL850" i="3"/>
  <c r="AP798" i="3"/>
  <c r="AQ798" i="3"/>
  <c r="AR798" i="3"/>
  <c r="BA798" i="3" l="1"/>
  <c r="R850" i="3"/>
  <c r="Z801" i="3"/>
  <c r="AA957" i="3" s="1"/>
  <c r="AD957" i="3" s="1"/>
  <c r="AJ801" i="3"/>
  <c r="AK957" i="3" s="1"/>
  <c r="AN957" i="3" s="1"/>
  <c r="F801" i="3"/>
  <c r="G957" i="3" s="1"/>
  <c r="BC798" i="3"/>
  <c r="P801" i="3"/>
  <c r="Q957" i="3" s="1"/>
  <c r="T957" i="3" s="1"/>
  <c r="BB798" i="3"/>
  <c r="AS798" i="3"/>
  <c r="AZ798" i="3"/>
  <c r="H849" i="3"/>
  <c r="R849" i="3"/>
  <c r="AB849" i="3"/>
  <c r="AL849" i="3"/>
  <c r="AP797" i="3"/>
  <c r="AQ797" i="3"/>
  <c r="AR797" i="3"/>
  <c r="AU957" i="3" l="1"/>
  <c r="AX957" i="3" s="1"/>
  <c r="J957" i="3"/>
  <c r="S853" i="3"/>
  <c r="AC853" i="3"/>
  <c r="AM853" i="3"/>
  <c r="BD798" i="3"/>
  <c r="AV850" i="3"/>
  <c r="I853" i="3"/>
  <c r="AJ800" i="3"/>
  <c r="AK956" i="3" s="1"/>
  <c r="AN956" i="3" s="1"/>
  <c r="F800" i="3"/>
  <c r="G956" i="3" s="1"/>
  <c r="P800" i="3"/>
  <c r="Q956" i="3" s="1"/>
  <c r="T956" i="3" s="1"/>
  <c r="Z800" i="3"/>
  <c r="AA956" i="3" s="1"/>
  <c r="AD956" i="3" s="1"/>
  <c r="BC797" i="3"/>
  <c r="AT801" i="3"/>
  <c r="AW853" i="3" s="1"/>
  <c r="BA797" i="3"/>
  <c r="BB797" i="3"/>
  <c r="AS797" i="3"/>
  <c r="AV849" i="3" s="1"/>
  <c r="AZ797" i="3"/>
  <c r="H848" i="3"/>
  <c r="AB848" i="3"/>
  <c r="AL848" i="3"/>
  <c r="AP796" i="3"/>
  <c r="AQ796" i="3"/>
  <c r="AR796" i="3"/>
  <c r="AU956" i="3" l="1"/>
  <c r="AX956" i="3" s="1"/>
  <c r="J956" i="3"/>
  <c r="BC796" i="3"/>
  <c r="AM852" i="3"/>
  <c r="I852" i="3"/>
  <c r="AC852" i="3"/>
  <c r="P799" i="3"/>
  <c r="Q955" i="3" s="1"/>
  <c r="T955" i="3" s="1"/>
  <c r="R848" i="3"/>
  <c r="S852" i="3"/>
  <c r="BA796" i="3"/>
  <c r="Z799" i="3"/>
  <c r="AA955" i="3" s="1"/>
  <c r="AD955" i="3" s="1"/>
  <c r="AT800" i="3"/>
  <c r="AW852" i="3" s="1"/>
  <c r="F799" i="3"/>
  <c r="G955" i="3" s="1"/>
  <c r="AJ799" i="3"/>
  <c r="AK955" i="3" s="1"/>
  <c r="AN955" i="3" s="1"/>
  <c r="AZ796" i="3"/>
  <c r="BD797" i="3"/>
  <c r="BB796" i="3"/>
  <c r="AS796" i="3"/>
  <c r="AV848" i="3" s="1"/>
  <c r="H847" i="3"/>
  <c r="R847" i="3"/>
  <c r="AB847" i="3"/>
  <c r="AL847" i="3"/>
  <c r="AP795" i="3"/>
  <c r="AQ795" i="3"/>
  <c r="AR795" i="3"/>
  <c r="AU955" i="3" l="1"/>
  <c r="AX955" i="3" s="1"/>
  <c r="J955" i="3"/>
  <c r="AC851" i="3"/>
  <c r="AM851" i="3"/>
  <c r="S851" i="3"/>
  <c r="I851" i="3"/>
  <c r="AJ798" i="3"/>
  <c r="AK954" i="3" s="1"/>
  <c r="AN954" i="3" s="1"/>
  <c r="P798" i="3"/>
  <c r="Q954" i="3" s="1"/>
  <c r="T954" i="3" s="1"/>
  <c r="AT799" i="3"/>
  <c r="AW851" i="3" s="1"/>
  <c r="Z798" i="3"/>
  <c r="AA954" i="3" s="1"/>
  <c r="AD954" i="3" s="1"/>
  <c r="F798" i="3"/>
  <c r="G954" i="3" s="1"/>
  <c r="BD796" i="3"/>
  <c r="BB795" i="3"/>
  <c r="BA795" i="3"/>
  <c r="AZ795" i="3"/>
  <c r="BC795" i="3"/>
  <c r="AS795" i="3"/>
  <c r="AV847" i="3" s="1"/>
  <c r="H846" i="3"/>
  <c r="R846" i="3"/>
  <c r="AB846" i="3"/>
  <c r="AL846" i="3"/>
  <c r="AP794" i="3"/>
  <c r="AQ794" i="3"/>
  <c r="AR794" i="3"/>
  <c r="AU954" i="3" l="1"/>
  <c r="AX954" i="3" s="1"/>
  <c r="J954" i="3"/>
  <c r="BC794" i="3"/>
  <c r="S850" i="3"/>
  <c r="AC850" i="3"/>
  <c r="I850" i="3"/>
  <c r="AM850" i="3"/>
  <c r="Z797" i="3"/>
  <c r="AA953" i="3" s="1"/>
  <c r="AD953" i="3" s="1"/>
  <c r="AJ797" i="3"/>
  <c r="AK953" i="3" s="1"/>
  <c r="AN953" i="3" s="1"/>
  <c r="P797" i="3"/>
  <c r="Q953" i="3" s="1"/>
  <c r="T953" i="3" s="1"/>
  <c r="AT798" i="3"/>
  <c r="AW850" i="3" s="1"/>
  <c r="F797" i="3"/>
  <c r="G953" i="3" s="1"/>
  <c r="BD795" i="3"/>
  <c r="BA794" i="3"/>
  <c r="BB794" i="3"/>
  <c r="AS794" i="3"/>
  <c r="AV846" i="3" s="1"/>
  <c r="AZ794" i="3"/>
  <c r="H845" i="3"/>
  <c r="R845" i="3"/>
  <c r="AB845" i="3"/>
  <c r="AL845" i="3"/>
  <c r="AP793" i="3"/>
  <c r="AQ793" i="3"/>
  <c r="AR793" i="3"/>
  <c r="J953" i="3" l="1"/>
  <c r="AU953" i="3"/>
  <c r="AX953" i="3" s="1"/>
  <c r="AZ793" i="3"/>
  <c r="BE793" i="3" s="1"/>
  <c r="BE794" i="3" s="1"/>
  <c r="BE795" i="3" s="1"/>
  <c r="S849" i="3"/>
  <c r="AM849" i="3"/>
  <c r="I849" i="3"/>
  <c r="AC849" i="3"/>
  <c r="Z796" i="3"/>
  <c r="AA952" i="3" s="1"/>
  <c r="AD952" i="3" s="1"/>
  <c r="P796" i="3"/>
  <c r="Q952" i="3" s="1"/>
  <c r="AT797" i="3"/>
  <c r="AW849" i="3" s="1"/>
  <c r="AJ796" i="3"/>
  <c r="AK952" i="3" s="1"/>
  <c r="AN952" i="3" s="1"/>
  <c r="BA793" i="3"/>
  <c r="BF793" i="3" s="1"/>
  <c r="BF794" i="3" s="1"/>
  <c r="BF795" i="3" s="1"/>
  <c r="BF796" i="3" s="1"/>
  <c r="BF797" i="3" s="1"/>
  <c r="BF798" i="3" s="1"/>
  <c r="BF799" i="3" s="1"/>
  <c r="BF800" i="3" s="1"/>
  <c r="BF801" i="3" s="1"/>
  <c r="BF802" i="3" s="1"/>
  <c r="BF803" i="3" s="1"/>
  <c r="BF804" i="3" s="1"/>
  <c r="BF805" i="3" s="1"/>
  <c r="BF806" i="3" s="1"/>
  <c r="BF807" i="3" s="1"/>
  <c r="BF808" i="3" s="1"/>
  <c r="BF809" i="3" s="1"/>
  <c r="BF810" i="3" s="1"/>
  <c r="BF811" i="3" s="1"/>
  <c r="BF812" i="3" s="1"/>
  <c r="BF813" i="3" s="1"/>
  <c r="BF814" i="3" s="1"/>
  <c r="BF815" i="3" s="1"/>
  <c r="BF816" i="3" s="1"/>
  <c r="BF817" i="3" s="1"/>
  <c r="BF818" i="3" s="1"/>
  <c r="BF819" i="3" s="1"/>
  <c r="F796" i="3"/>
  <c r="G952" i="3" s="1"/>
  <c r="J952" i="3" s="1"/>
  <c r="BD794" i="3"/>
  <c r="BC793" i="3"/>
  <c r="BH793" i="3" s="1"/>
  <c r="BH794" i="3" s="1"/>
  <c r="BH795" i="3" s="1"/>
  <c r="BH796" i="3" s="1"/>
  <c r="BH797" i="3" s="1"/>
  <c r="BH798" i="3" s="1"/>
  <c r="BH799" i="3" s="1"/>
  <c r="BB793" i="3"/>
  <c r="BG793" i="3" s="1"/>
  <c r="BG794" i="3" s="1"/>
  <c r="BG795" i="3" s="1"/>
  <c r="BG796" i="3" s="1"/>
  <c r="AS793" i="3"/>
  <c r="AV845" i="3" s="1"/>
  <c r="H844" i="3"/>
  <c r="R844" i="3"/>
  <c r="AB844" i="3"/>
  <c r="AL844" i="3"/>
  <c r="AP792" i="3"/>
  <c r="AQ792" i="3"/>
  <c r="AR792" i="3"/>
  <c r="AU952" i="3" l="1"/>
  <c r="AX952" i="3" s="1"/>
  <c r="T952" i="3"/>
  <c r="I848" i="3"/>
  <c r="S848" i="3"/>
  <c r="BF820" i="3"/>
  <c r="AM848" i="3"/>
  <c r="AC848" i="3"/>
  <c r="Z795" i="3"/>
  <c r="AA951" i="3" s="1"/>
  <c r="AD951" i="3" s="1"/>
  <c r="F795" i="3"/>
  <c r="G951" i="3" s="1"/>
  <c r="J951" i="3" s="1"/>
  <c r="BE796" i="3"/>
  <c r="BE797" i="3" s="1"/>
  <c r="BI795" i="3"/>
  <c r="AJ795" i="3"/>
  <c r="AK951" i="3" s="1"/>
  <c r="AN951" i="3" s="1"/>
  <c r="P795" i="3"/>
  <c r="Q951" i="3" s="1"/>
  <c r="AT796" i="3"/>
  <c r="AW848" i="3" s="1"/>
  <c r="BH800" i="3"/>
  <c r="BH801" i="3" s="1"/>
  <c r="BG797" i="3"/>
  <c r="BG798" i="3" s="1"/>
  <c r="BG799" i="3" s="1"/>
  <c r="BG800" i="3" s="1"/>
  <c r="BG801" i="3" s="1"/>
  <c r="BG802" i="3" s="1"/>
  <c r="BG803" i="3" s="1"/>
  <c r="BG804" i="3" s="1"/>
  <c r="BG805" i="3" s="1"/>
  <c r="BG806" i="3" s="1"/>
  <c r="BG807" i="3" s="1"/>
  <c r="BG808" i="3" s="1"/>
  <c r="BG809" i="3" s="1"/>
  <c r="BG810" i="3" s="1"/>
  <c r="BG811" i="3" s="1"/>
  <c r="BG812" i="3" s="1"/>
  <c r="BG813" i="3" s="1"/>
  <c r="BG814" i="3" s="1"/>
  <c r="BG815" i="3" s="1"/>
  <c r="BG816" i="3" s="1"/>
  <c r="BG817" i="3" s="1"/>
  <c r="BG818" i="3" s="1"/>
  <c r="BG819" i="3" s="1"/>
  <c r="BI794" i="3"/>
  <c r="BD793" i="3"/>
  <c r="BI793" i="3" s="1"/>
  <c r="BC792" i="3"/>
  <c r="BA792" i="3"/>
  <c r="BB792" i="3"/>
  <c r="AS792" i="3"/>
  <c r="AV844" i="3" s="1"/>
  <c r="AZ792" i="3"/>
  <c r="AL843" i="3"/>
  <c r="AP791" i="3"/>
  <c r="AQ791" i="3"/>
  <c r="AR791" i="3"/>
  <c r="AU951" i="3" l="1"/>
  <c r="AX951" i="3" s="1"/>
  <c r="T951" i="3"/>
  <c r="BF821" i="3"/>
  <c r="BF822" i="3" s="1"/>
  <c r="BG820" i="3"/>
  <c r="AM847" i="3"/>
  <c r="AC847" i="3"/>
  <c r="F794" i="3"/>
  <c r="H843" i="3"/>
  <c r="BB791" i="3"/>
  <c r="AB843" i="3"/>
  <c r="BA791" i="3"/>
  <c r="R843" i="3"/>
  <c r="S847" i="3"/>
  <c r="I847" i="3"/>
  <c r="AZ791" i="3"/>
  <c r="BI796" i="3"/>
  <c r="AT795" i="3"/>
  <c r="AW847" i="3" s="1"/>
  <c r="P794" i="3"/>
  <c r="BH802" i="3"/>
  <c r="BH803" i="3" s="1"/>
  <c r="BH804" i="3" s="1"/>
  <c r="BC791" i="3"/>
  <c r="AJ794" i="3"/>
  <c r="BI797" i="3"/>
  <c r="BE798" i="3"/>
  <c r="Z794" i="3"/>
  <c r="BD792" i="3"/>
  <c r="AS791" i="3"/>
  <c r="H842" i="3"/>
  <c r="R842" i="3"/>
  <c r="AB842" i="3"/>
  <c r="AL842" i="3"/>
  <c r="AP790" i="3"/>
  <c r="AQ790" i="3"/>
  <c r="AR790" i="3"/>
  <c r="BF823" i="3" l="1"/>
  <c r="BF824" i="3" s="1"/>
  <c r="BF825" i="3" s="1"/>
  <c r="BF826" i="3" s="1"/>
  <c r="BF827" i="3" s="1"/>
  <c r="BF828" i="3" s="1"/>
  <c r="BF829" i="3" s="1"/>
  <c r="BF830" i="3" s="1"/>
  <c r="BF831" i="3" s="1"/>
  <c r="BF832" i="3" s="1"/>
  <c r="BF833" i="3" s="1"/>
  <c r="BF834" i="3" s="1"/>
  <c r="BF835" i="3" s="1"/>
  <c r="BF836" i="3" s="1"/>
  <c r="BF837" i="3" s="1"/>
  <c r="BF838" i="3" s="1"/>
  <c r="BF839" i="3" s="1"/>
  <c r="BF840" i="3" s="1"/>
  <c r="BF841" i="3" s="1"/>
  <c r="BG821" i="3"/>
  <c r="BG822" i="3" s="1"/>
  <c r="AC846" i="3"/>
  <c r="I846" i="3"/>
  <c r="BD791" i="3"/>
  <c r="AV843" i="3"/>
  <c r="S846" i="3"/>
  <c r="AM846" i="3"/>
  <c r="AT794" i="3"/>
  <c r="AW846" i="3" s="1"/>
  <c r="AJ793" i="3"/>
  <c r="P793" i="3"/>
  <c r="BI798" i="3"/>
  <c r="BE799" i="3"/>
  <c r="BH805" i="3"/>
  <c r="BH806" i="3" s="1"/>
  <c r="Z793" i="3"/>
  <c r="F793" i="3"/>
  <c r="BC790" i="3"/>
  <c r="BA790" i="3"/>
  <c r="AZ790" i="3"/>
  <c r="BB790" i="3"/>
  <c r="AS790" i="3"/>
  <c r="AV842" i="3" s="1"/>
  <c r="H841" i="3"/>
  <c r="R841" i="3"/>
  <c r="AB841" i="3"/>
  <c r="AL841" i="3"/>
  <c r="AP789" i="3"/>
  <c r="AQ789" i="3"/>
  <c r="AR789" i="3"/>
  <c r="BF842" i="3" l="1"/>
  <c r="BG823" i="3"/>
  <c r="BG824" i="3" s="1"/>
  <c r="BG825" i="3" s="1"/>
  <c r="BG826" i="3" s="1"/>
  <c r="BG827" i="3" s="1"/>
  <c r="BG828" i="3" s="1"/>
  <c r="BG829" i="3" s="1"/>
  <c r="BG830" i="3" s="1"/>
  <c r="BG831" i="3" s="1"/>
  <c r="BG832" i="3" s="1"/>
  <c r="BG833" i="3" s="1"/>
  <c r="BG834" i="3" s="1"/>
  <c r="BG835" i="3" s="1"/>
  <c r="BG836" i="3" s="1"/>
  <c r="BG837" i="3" s="1"/>
  <c r="BG838" i="3" s="1"/>
  <c r="BG839" i="3" s="1"/>
  <c r="BG840" i="3" s="1"/>
  <c r="BG841" i="3" s="1"/>
  <c r="AC845" i="3"/>
  <c r="S845" i="3"/>
  <c r="I845" i="3"/>
  <c r="AM845" i="3"/>
  <c r="P792" i="3"/>
  <c r="BH807" i="3"/>
  <c r="AJ792" i="3"/>
  <c r="AT793" i="3"/>
  <c r="AW845" i="3" s="1"/>
  <c r="Z792" i="3"/>
  <c r="F792" i="3"/>
  <c r="BE800" i="3"/>
  <c r="BI799" i="3"/>
  <c r="BD790" i="3"/>
  <c r="BA789" i="3"/>
  <c r="AZ789" i="3"/>
  <c r="BC789" i="3"/>
  <c r="BB789" i="3"/>
  <c r="AS789" i="3"/>
  <c r="AV841" i="3" s="1"/>
  <c r="BF843" i="3" l="1"/>
  <c r="BG842" i="3"/>
  <c r="AC844" i="3"/>
  <c r="S844" i="3"/>
  <c r="I844" i="3"/>
  <c r="AM844" i="3"/>
  <c r="BE801" i="3"/>
  <c r="BI800" i="3"/>
  <c r="AT792" i="3"/>
  <c r="AW844" i="3" s="1"/>
  <c r="BH808" i="3"/>
  <c r="BD789" i="3"/>
  <c r="H840" i="3"/>
  <c r="R840" i="3"/>
  <c r="AB840" i="3"/>
  <c r="AL840" i="3"/>
  <c r="AP788" i="3"/>
  <c r="AQ788" i="3"/>
  <c r="AR788" i="3"/>
  <c r="BF844" i="3" l="1"/>
  <c r="BG843" i="3"/>
  <c r="BA788" i="3"/>
  <c r="Z791" i="3"/>
  <c r="BH809" i="3"/>
  <c r="BH810" i="3" s="1"/>
  <c r="BH811" i="3" s="1"/>
  <c r="BE802" i="3"/>
  <c r="BI801" i="3"/>
  <c r="BC788" i="3"/>
  <c r="AJ791" i="3"/>
  <c r="P791" i="3"/>
  <c r="F791" i="3"/>
  <c r="AS788" i="3"/>
  <c r="BB788" i="3"/>
  <c r="AZ788" i="3"/>
  <c r="R839" i="3"/>
  <c r="AB839" i="3"/>
  <c r="AL839" i="3"/>
  <c r="AP787" i="3"/>
  <c r="AQ787" i="3"/>
  <c r="AR787" i="3"/>
  <c r="BG844" i="3" l="1"/>
  <c r="BG846" i="3" s="1"/>
  <c r="BI846" i="3" s="1"/>
  <c r="AM843" i="3"/>
  <c r="BD788" i="3"/>
  <c r="AV840" i="3"/>
  <c r="AC843" i="3"/>
  <c r="F790" i="3"/>
  <c r="H839" i="3"/>
  <c r="I843" i="3"/>
  <c r="BB787" i="3"/>
  <c r="S843" i="3"/>
  <c r="AZ787" i="3"/>
  <c r="P790" i="3"/>
  <c r="AT791" i="3"/>
  <c r="AW843" i="3" s="1"/>
  <c r="BH812" i="3"/>
  <c r="Z790" i="3"/>
  <c r="BA787" i="3"/>
  <c r="BC787" i="3"/>
  <c r="AJ790" i="3"/>
  <c r="BI802" i="3"/>
  <c r="BE803" i="3"/>
  <c r="AS787" i="3"/>
  <c r="BG847" i="3" l="1"/>
  <c r="BG848" i="3"/>
  <c r="BI847" i="3"/>
  <c r="AC842" i="3"/>
  <c r="AM842" i="3"/>
  <c r="I842" i="3"/>
  <c r="BD787" i="3"/>
  <c r="AV839" i="3"/>
  <c r="S842" i="3"/>
  <c r="BH813" i="3"/>
  <c r="BH814" i="3" s="1"/>
  <c r="BE804" i="3"/>
  <c r="BI803" i="3"/>
  <c r="AT790" i="3"/>
  <c r="AW842" i="3" s="1"/>
  <c r="BG849" i="3" l="1"/>
  <c r="BI848" i="3"/>
  <c r="BE805" i="3"/>
  <c r="BI804" i="3"/>
  <c r="BH815" i="3"/>
  <c r="BH816" i="3" s="1"/>
  <c r="AR786" i="3"/>
  <c r="AQ786" i="3"/>
  <c r="AP786" i="3"/>
  <c r="AL838" i="3"/>
  <c r="AB838" i="3"/>
  <c r="R838" i="3"/>
  <c r="BI849" i="3" l="1"/>
  <c r="BG850" i="3"/>
  <c r="F789" i="3"/>
  <c r="H838" i="3"/>
  <c r="BE806" i="3"/>
  <c r="BI805" i="3"/>
  <c r="BB786" i="3"/>
  <c r="Z789" i="3"/>
  <c r="BH817" i="3"/>
  <c r="BH818" i="3" s="1"/>
  <c r="BH819" i="3" s="1"/>
  <c r="AJ789" i="3"/>
  <c r="P789" i="3"/>
  <c r="AS786" i="3"/>
  <c r="AV838" i="3" s="1"/>
  <c r="BC786" i="3"/>
  <c r="AZ786" i="3"/>
  <c r="BA786" i="3"/>
  <c r="H837" i="3"/>
  <c r="R837" i="3"/>
  <c r="AB837" i="3"/>
  <c r="AL837" i="3"/>
  <c r="AP785" i="3"/>
  <c r="AQ785" i="3"/>
  <c r="AR785" i="3"/>
  <c r="BG851" i="3" l="1"/>
  <c r="BI850" i="3"/>
  <c r="S841" i="3"/>
  <c r="I841" i="3"/>
  <c r="AC841" i="3"/>
  <c r="BD786" i="3"/>
  <c r="AM841" i="3"/>
  <c r="BH820" i="3"/>
  <c r="Z788" i="3"/>
  <c r="F788" i="3"/>
  <c r="AT789" i="3"/>
  <c r="AW841" i="3" s="1"/>
  <c r="P788" i="3"/>
  <c r="AJ788" i="3"/>
  <c r="BE807" i="3"/>
  <c r="G14" i="1" s="1"/>
  <c r="BI806" i="3"/>
  <c r="BC785" i="3"/>
  <c r="BA785" i="3"/>
  <c r="BB785" i="3"/>
  <c r="AS785" i="3"/>
  <c r="AV837" i="3" s="1"/>
  <c r="AZ785" i="3"/>
  <c r="H836" i="3"/>
  <c r="R836" i="3"/>
  <c r="AB836" i="3"/>
  <c r="AL836" i="3"/>
  <c r="AP784" i="3"/>
  <c r="AQ784" i="3"/>
  <c r="AR784" i="3"/>
  <c r="BI851" i="3" l="1"/>
  <c r="BG852" i="3"/>
  <c r="BH821" i="3"/>
  <c r="BH822" i="3" s="1"/>
  <c r="AM840" i="3"/>
  <c r="I840" i="3"/>
  <c r="S840" i="3"/>
  <c r="AC840" i="3"/>
  <c r="BE808" i="3"/>
  <c r="BI807" i="3"/>
  <c r="Z787" i="3"/>
  <c r="F787" i="3"/>
  <c r="AJ787" i="3"/>
  <c r="P787" i="3"/>
  <c r="AT788" i="3"/>
  <c r="AW840" i="3" s="1"/>
  <c r="BD785" i="3"/>
  <c r="BC784" i="3"/>
  <c r="BA784" i="3"/>
  <c r="BB784" i="3"/>
  <c r="AS784" i="3"/>
  <c r="AV836" i="3" s="1"/>
  <c r="AZ784" i="3"/>
  <c r="H835" i="3"/>
  <c r="R835" i="3"/>
  <c r="AB835" i="3"/>
  <c r="AL835" i="3"/>
  <c r="AP783" i="3"/>
  <c r="AQ783" i="3"/>
  <c r="AR783" i="3"/>
  <c r="BG853" i="3" l="1"/>
  <c r="BI852" i="3"/>
  <c r="BH823" i="3"/>
  <c r="BH824" i="3" s="1"/>
  <c r="BH825" i="3" s="1"/>
  <c r="BH826" i="3" s="1"/>
  <c r="BH827" i="3" s="1"/>
  <c r="BH828" i="3" s="1"/>
  <c r="BH829" i="3" s="1"/>
  <c r="BH830" i="3" s="1"/>
  <c r="BH831" i="3" s="1"/>
  <c r="AM839" i="3"/>
  <c r="S839" i="3"/>
  <c r="I839" i="3"/>
  <c r="AC839" i="3"/>
  <c r="BA783" i="3"/>
  <c r="Z786" i="3"/>
  <c r="BB783" i="3"/>
  <c r="BC783" i="3"/>
  <c r="AJ786" i="3"/>
  <c r="F786" i="3"/>
  <c r="AZ783" i="3"/>
  <c r="P786" i="3"/>
  <c r="AT787" i="3"/>
  <c r="AW839" i="3" s="1"/>
  <c r="BE809" i="3"/>
  <c r="BI808" i="3"/>
  <c r="BD784" i="3"/>
  <c r="AS783" i="3"/>
  <c r="BG854" i="3" l="1"/>
  <c r="BI853" i="3"/>
  <c r="S838" i="3"/>
  <c r="BD783" i="3"/>
  <c r="AV835" i="3"/>
  <c r="I838" i="3"/>
  <c r="AC838" i="3"/>
  <c r="AM838" i="3"/>
  <c r="BH832" i="3"/>
  <c r="AT786" i="3"/>
  <c r="AW838" i="3" s="1"/>
  <c r="BE810" i="3"/>
  <c r="BI809" i="3"/>
  <c r="AZ782" i="3"/>
  <c r="AP782" i="3"/>
  <c r="AQ782" i="3"/>
  <c r="AR782" i="3"/>
  <c r="BB782" i="3"/>
  <c r="BI854" i="3" l="1"/>
  <c r="BG855" i="3"/>
  <c r="R834" i="3"/>
  <c r="P785" i="3"/>
  <c r="BH833" i="3"/>
  <c r="BA782" i="3"/>
  <c r="AB834" i="3"/>
  <c r="Z785" i="3"/>
  <c r="AL834" i="3"/>
  <c r="AJ785" i="3"/>
  <c r="H834" i="3"/>
  <c r="F785" i="3"/>
  <c r="BI810" i="3"/>
  <c r="BE811" i="3"/>
  <c r="BC782" i="3"/>
  <c r="AS782" i="3"/>
  <c r="AV834" i="3" s="1"/>
  <c r="BC781" i="3"/>
  <c r="AP781" i="3"/>
  <c r="AQ781" i="3"/>
  <c r="AR781" i="3"/>
  <c r="BG856" i="3" l="1"/>
  <c r="BI855" i="3"/>
  <c r="I837" i="3"/>
  <c r="AC837" i="3"/>
  <c r="S837" i="3"/>
  <c r="AM837" i="3"/>
  <c r="AB833" i="3"/>
  <c r="Z784" i="3"/>
  <c r="H833" i="3"/>
  <c r="F784" i="3"/>
  <c r="AT785" i="3"/>
  <c r="AW837" i="3" s="1"/>
  <c r="BH834" i="3"/>
  <c r="AL833" i="3"/>
  <c r="AJ784" i="3"/>
  <c r="R833" i="3"/>
  <c r="P784" i="3"/>
  <c r="BE812" i="3"/>
  <c r="BI811" i="3"/>
  <c r="BD782" i="3"/>
  <c r="BA781" i="3"/>
  <c r="AZ781" i="3"/>
  <c r="BB781" i="3"/>
  <c r="AS781" i="3"/>
  <c r="AV833" i="3" s="1"/>
  <c r="AZ780" i="3"/>
  <c r="AP780" i="3"/>
  <c r="AQ780" i="3"/>
  <c r="AR780" i="3"/>
  <c r="BI856" i="3" l="1"/>
  <c r="BG857" i="3"/>
  <c r="I836" i="3"/>
  <c r="S836" i="3"/>
  <c r="AC836" i="3"/>
  <c r="AM836" i="3"/>
  <c r="BH835" i="3"/>
  <c r="BH836" i="3" s="1"/>
  <c r="BH837" i="3" s="1"/>
  <c r="BH838" i="3" s="1"/>
  <c r="BH839" i="3" s="1"/>
  <c r="BH840" i="3" s="1"/>
  <c r="BH841" i="3" s="1"/>
  <c r="R780" i="3"/>
  <c r="R832" i="3"/>
  <c r="P783" i="3"/>
  <c r="AB832" i="3"/>
  <c r="Z783" i="3"/>
  <c r="BB780" i="3"/>
  <c r="BC780" i="3"/>
  <c r="AL832" i="3"/>
  <c r="AJ783" i="3"/>
  <c r="BA780" i="3"/>
  <c r="H780" i="3"/>
  <c r="H832" i="3"/>
  <c r="F783" i="3"/>
  <c r="AT784" i="3"/>
  <c r="AW836" i="3" s="1"/>
  <c r="BE813" i="3"/>
  <c r="BI812" i="3"/>
  <c r="BD781" i="3"/>
  <c r="AS780" i="3"/>
  <c r="BD780" i="3" s="1"/>
  <c r="AB780" i="3"/>
  <c r="AL780" i="3"/>
  <c r="AZ779" i="3"/>
  <c r="AP779" i="3"/>
  <c r="AQ779" i="3"/>
  <c r="AR779" i="3"/>
  <c r="BG858" i="3" l="1"/>
  <c r="BI857" i="3"/>
  <c r="BH842" i="3"/>
  <c r="S835" i="3"/>
  <c r="I835" i="3"/>
  <c r="AM835" i="3"/>
  <c r="AC835" i="3"/>
  <c r="H831" i="3"/>
  <c r="F782" i="3"/>
  <c r="AL831" i="3"/>
  <c r="AJ782" i="3"/>
  <c r="BE814" i="3"/>
  <c r="BI813" i="3"/>
  <c r="R831" i="3"/>
  <c r="P782" i="3"/>
  <c r="AT783" i="3"/>
  <c r="AW835" i="3" s="1"/>
  <c r="AV780" i="3"/>
  <c r="AV832" i="3"/>
  <c r="AB831" i="3"/>
  <c r="Z782" i="3"/>
  <c r="BA779" i="3"/>
  <c r="BC779" i="3"/>
  <c r="BB779" i="3"/>
  <c r="AS779" i="3"/>
  <c r="AV831" i="3" s="1"/>
  <c r="AZ778" i="3"/>
  <c r="BC778" i="3"/>
  <c r="AP778" i="3"/>
  <c r="AQ778" i="3"/>
  <c r="AR778" i="3"/>
  <c r="BH843" i="3" l="1"/>
  <c r="BI858" i="3"/>
  <c r="BG859" i="3"/>
  <c r="BH844" i="3"/>
  <c r="AM834" i="3"/>
  <c r="AB830" i="3"/>
  <c r="Z781" i="3"/>
  <c r="S834" i="3"/>
  <c r="I834" i="3"/>
  <c r="AT782" i="3"/>
  <c r="H830" i="3"/>
  <c r="F781" i="3"/>
  <c r="AL830" i="3"/>
  <c r="AJ781" i="3"/>
  <c r="R830" i="3"/>
  <c r="P781" i="3"/>
  <c r="AC834" i="3"/>
  <c r="BE815" i="3"/>
  <c r="BI814" i="3"/>
  <c r="BD779" i="3"/>
  <c r="BB778" i="3"/>
  <c r="BA778" i="3"/>
  <c r="AS778" i="3"/>
  <c r="BA777" i="3"/>
  <c r="AP777" i="3"/>
  <c r="AQ777" i="3"/>
  <c r="AR777" i="3"/>
  <c r="BI859" i="3" l="1"/>
  <c r="BG860" i="3"/>
  <c r="I833" i="3"/>
  <c r="AT781" i="3"/>
  <c r="AC833" i="3"/>
  <c r="H829" i="3"/>
  <c r="F780" i="3"/>
  <c r="AM833" i="3"/>
  <c r="AZ777" i="3"/>
  <c r="R829" i="3"/>
  <c r="P780" i="3"/>
  <c r="AL829" i="3"/>
  <c r="AJ780" i="3"/>
  <c r="BE816" i="3"/>
  <c r="BI815" i="3"/>
  <c r="AW834" i="3"/>
  <c r="AB829" i="3"/>
  <c r="Z780" i="3"/>
  <c r="BD778" i="3"/>
  <c r="AV830" i="3"/>
  <c r="S833" i="3"/>
  <c r="BC777" i="3"/>
  <c r="BB777" i="3"/>
  <c r="AS777" i="3"/>
  <c r="AV829" i="3" s="1"/>
  <c r="BG861" i="3" l="1"/>
  <c r="BI860" i="3"/>
  <c r="AC780" i="3"/>
  <c r="AC832" i="3"/>
  <c r="S832" i="3"/>
  <c r="S780" i="3"/>
  <c r="I780" i="3"/>
  <c r="I832" i="3"/>
  <c r="AT780" i="3"/>
  <c r="AM832" i="3"/>
  <c r="AM780" i="3"/>
  <c r="BE817" i="3"/>
  <c r="BI816" i="3"/>
  <c r="AW833" i="3"/>
  <c r="BD777" i="3"/>
  <c r="BC776" i="3"/>
  <c r="AP776" i="3"/>
  <c r="AQ776" i="3"/>
  <c r="AR776" i="3"/>
  <c r="BG862" i="3" l="1"/>
  <c r="BI861" i="3"/>
  <c r="BE818" i="3"/>
  <c r="BI817" i="3"/>
  <c r="AW780" i="3"/>
  <c r="AW832" i="3"/>
  <c r="AB776" i="3"/>
  <c r="AB828" i="3"/>
  <c r="Z779" i="3"/>
  <c r="H776" i="3"/>
  <c r="H828" i="3"/>
  <c r="F779" i="3"/>
  <c r="AL828" i="3"/>
  <c r="AJ779" i="3"/>
  <c r="R828" i="3"/>
  <c r="P779" i="3"/>
  <c r="BA776" i="3"/>
  <c r="AZ776" i="3"/>
  <c r="AL776" i="3"/>
  <c r="R776" i="3"/>
  <c r="BB776" i="3"/>
  <c r="AS776" i="3"/>
  <c r="AV828" i="3" s="1"/>
  <c r="BA775" i="3"/>
  <c r="BB775" i="3"/>
  <c r="AP775" i="3"/>
  <c r="AQ775" i="3"/>
  <c r="AR775" i="3"/>
  <c r="BG863" i="3" l="1"/>
  <c r="BI862" i="3"/>
  <c r="R827" i="3"/>
  <c r="P778" i="3"/>
  <c r="H827" i="3"/>
  <c r="F778" i="3"/>
  <c r="BI818" i="3"/>
  <c r="BE819" i="3"/>
  <c r="AZ775" i="3"/>
  <c r="AB827" i="3"/>
  <c r="Z778" i="3"/>
  <c r="AM831" i="3"/>
  <c r="AC831" i="3"/>
  <c r="BC775" i="3"/>
  <c r="AL827" i="3"/>
  <c r="AJ778" i="3"/>
  <c r="S831" i="3"/>
  <c r="I831" i="3"/>
  <c r="AT779" i="3"/>
  <c r="BD776" i="3"/>
  <c r="AV776" i="3"/>
  <c r="AS775" i="3"/>
  <c r="AZ774" i="3"/>
  <c r="AP774" i="3"/>
  <c r="AQ774" i="3"/>
  <c r="AR774" i="3"/>
  <c r="BG864" i="3" l="1"/>
  <c r="BI863" i="3"/>
  <c r="AB826" i="3"/>
  <c r="Z777" i="3"/>
  <c r="I830" i="3"/>
  <c r="AT778" i="3"/>
  <c r="AL826" i="3"/>
  <c r="AJ777" i="3"/>
  <c r="H826" i="3"/>
  <c r="F777" i="3"/>
  <c r="BD775" i="3"/>
  <c r="AV827" i="3"/>
  <c r="R826" i="3"/>
  <c r="P777" i="3"/>
  <c r="BE820" i="3"/>
  <c r="BI819" i="3"/>
  <c r="AW831" i="3"/>
  <c r="AM830" i="3"/>
  <c r="S830" i="3"/>
  <c r="BB774" i="3"/>
  <c r="AC830" i="3"/>
  <c r="BA774" i="3"/>
  <c r="BC774" i="3"/>
  <c r="AS774" i="3"/>
  <c r="AV826" i="3" s="1"/>
  <c r="AP773" i="3"/>
  <c r="AQ773" i="3"/>
  <c r="AR773" i="3"/>
  <c r="BG865" i="3" l="1"/>
  <c r="BI864" i="3"/>
  <c r="AB825" i="3"/>
  <c r="Z776" i="3"/>
  <c r="H825" i="3"/>
  <c r="F776" i="3"/>
  <c r="AM829" i="3"/>
  <c r="BE821" i="3"/>
  <c r="BI820" i="3"/>
  <c r="I829" i="3"/>
  <c r="AT777" i="3"/>
  <c r="AW830" i="3"/>
  <c r="AC829" i="3"/>
  <c r="R825" i="3"/>
  <c r="P776" i="3"/>
  <c r="S829" i="3"/>
  <c r="AL825" i="3"/>
  <c r="AJ776" i="3"/>
  <c r="BD774" i="3"/>
  <c r="BC773" i="3"/>
  <c r="BA773" i="3"/>
  <c r="BB773" i="3"/>
  <c r="AS773" i="3"/>
  <c r="AV825" i="3" s="1"/>
  <c r="AZ773" i="3"/>
  <c r="BG866" i="3" l="1"/>
  <c r="BI865" i="3"/>
  <c r="S828" i="3"/>
  <c r="S776" i="3"/>
  <c r="BE822" i="3"/>
  <c r="BI821" i="3"/>
  <c r="AM828" i="3"/>
  <c r="AM776" i="3"/>
  <c r="AW829" i="3"/>
  <c r="AC828" i="3"/>
  <c r="AC776" i="3"/>
  <c r="I828" i="3"/>
  <c r="I776" i="3"/>
  <c r="AT776" i="3"/>
  <c r="BD773" i="3"/>
  <c r="AZ772" i="3"/>
  <c r="BA772" i="3"/>
  <c r="AP772" i="3"/>
  <c r="AQ772" i="3"/>
  <c r="AR772" i="3"/>
  <c r="BI866" i="3" l="1"/>
  <c r="BG867" i="3"/>
  <c r="BG872" i="3"/>
  <c r="BG873" i="3" s="1"/>
  <c r="AB824" i="3"/>
  <c r="Z775" i="3"/>
  <c r="BC772" i="3"/>
  <c r="AL824" i="3"/>
  <c r="AJ775" i="3"/>
  <c r="H824" i="3"/>
  <c r="F775" i="3"/>
  <c r="R824" i="3"/>
  <c r="P775" i="3"/>
  <c r="AW828" i="3"/>
  <c r="AW776" i="3"/>
  <c r="BE823" i="3"/>
  <c r="BI822" i="3"/>
  <c r="BB772" i="3"/>
  <c r="AS772" i="3"/>
  <c r="BA771" i="3"/>
  <c r="AP771" i="3"/>
  <c r="AQ771" i="3"/>
  <c r="AR771" i="3"/>
  <c r="BI867" i="3" l="1"/>
  <c r="BG868" i="3"/>
  <c r="BI873" i="3"/>
  <c r="BI872" i="3"/>
  <c r="AL823" i="3"/>
  <c r="AJ774" i="3"/>
  <c r="BD772" i="3"/>
  <c r="AV824" i="3"/>
  <c r="S827" i="3"/>
  <c r="AC827" i="3"/>
  <c r="AB823" i="3"/>
  <c r="Z774" i="3"/>
  <c r="H823" i="3"/>
  <c r="F774" i="3"/>
  <c r="AM827" i="3"/>
  <c r="BE824" i="3"/>
  <c r="BI823" i="3"/>
  <c r="I827" i="3"/>
  <c r="AT775" i="3"/>
  <c r="R823" i="3"/>
  <c r="P774" i="3"/>
  <c r="AZ771" i="3"/>
  <c r="BC771" i="3"/>
  <c r="BB771" i="3"/>
  <c r="AS771" i="3"/>
  <c r="AV823" i="3" s="1"/>
  <c r="AZ770" i="3"/>
  <c r="AP770" i="3"/>
  <c r="AQ770" i="3"/>
  <c r="AR770" i="3"/>
  <c r="BI868" i="3" l="1"/>
  <c r="BG869" i="3"/>
  <c r="H822" i="3"/>
  <c r="F773" i="3"/>
  <c r="AW827" i="3"/>
  <c r="AM826" i="3"/>
  <c r="AL822" i="3"/>
  <c r="AJ773" i="3"/>
  <c r="S826" i="3"/>
  <c r="BE825" i="3"/>
  <c r="BI824" i="3"/>
  <c r="AC826" i="3"/>
  <c r="R822" i="3"/>
  <c r="P773" i="3"/>
  <c r="I826" i="3"/>
  <c r="AT774" i="3"/>
  <c r="BA770" i="3"/>
  <c r="AB822" i="3"/>
  <c r="Z773" i="3"/>
  <c r="BD771" i="3"/>
  <c r="BC770" i="3"/>
  <c r="BB770" i="3"/>
  <c r="AS770" i="3"/>
  <c r="AV822" i="3" s="1"/>
  <c r="AP769" i="3"/>
  <c r="AQ769" i="3"/>
  <c r="AR769" i="3"/>
  <c r="BI869" i="3" l="1"/>
  <c r="BG870" i="3"/>
  <c r="BI870" i="3" s="1"/>
  <c r="H821" i="3"/>
  <c r="F772" i="3"/>
  <c r="AW826" i="3"/>
  <c r="S825" i="3"/>
  <c r="BE826" i="3"/>
  <c r="BI825" i="3"/>
  <c r="BC769" i="3"/>
  <c r="AL821" i="3"/>
  <c r="AJ772" i="3"/>
  <c r="I825" i="3"/>
  <c r="AT773" i="3"/>
  <c r="R821" i="3"/>
  <c r="P772" i="3"/>
  <c r="AM825" i="3"/>
  <c r="BA769" i="3"/>
  <c r="AB821" i="3"/>
  <c r="Z772" i="3"/>
  <c r="AC825" i="3"/>
  <c r="BD770" i="3"/>
  <c r="AZ769" i="3"/>
  <c r="AS769" i="3"/>
  <c r="AV821" i="3" s="1"/>
  <c r="BB769" i="3"/>
  <c r="BC768" i="3"/>
  <c r="AP768" i="3"/>
  <c r="AQ768" i="3"/>
  <c r="AR768" i="3"/>
  <c r="R820" i="3" l="1"/>
  <c r="P771" i="3"/>
  <c r="S824" i="3"/>
  <c r="AW825" i="3"/>
  <c r="AB820" i="3"/>
  <c r="Z771" i="3"/>
  <c r="H820" i="3"/>
  <c r="F771" i="3"/>
  <c r="AM824" i="3"/>
  <c r="BE827" i="3"/>
  <c r="BI826" i="3"/>
  <c r="I824" i="3"/>
  <c r="AT772" i="3"/>
  <c r="AC824" i="3"/>
  <c r="AL820" i="3"/>
  <c r="AJ771" i="3"/>
  <c r="BD769" i="3"/>
  <c r="BA768" i="3"/>
  <c r="BB768" i="3"/>
  <c r="AS768" i="3"/>
  <c r="AV820" i="3" s="1"/>
  <c r="AZ768" i="3"/>
  <c r="AZ767" i="3"/>
  <c r="AP767" i="3"/>
  <c r="AQ767" i="3"/>
  <c r="AR767" i="3"/>
  <c r="AL819" i="3" l="1"/>
  <c r="AJ770" i="3"/>
  <c r="BE828" i="3"/>
  <c r="BI827" i="3"/>
  <c r="AB819" i="3"/>
  <c r="Z770" i="3"/>
  <c r="AM823" i="3"/>
  <c r="AC823" i="3"/>
  <c r="S823" i="3"/>
  <c r="H819" i="3"/>
  <c r="F770" i="3"/>
  <c r="AW824" i="3"/>
  <c r="I823" i="3"/>
  <c r="AT771" i="3"/>
  <c r="R819" i="3"/>
  <c r="P770" i="3"/>
  <c r="BD768" i="3"/>
  <c r="BA767" i="3"/>
  <c r="BC767" i="3"/>
  <c r="BB767" i="3"/>
  <c r="AS767" i="3"/>
  <c r="AV819" i="3" s="1"/>
  <c r="AZ766" i="3"/>
  <c r="AP766" i="3"/>
  <c r="AQ766" i="3"/>
  <c r="AR766" i="3"/>
  <c r="AB818" i="3" l="1"/>
  <c r="Z769" i="3"/>
  <c r="AC822" i="3"/>
  <c r="BE829" i="3"/>
  <c r="BI828" i="3"/>
  <c r="AM822" i="3"/>
  <c r="I822" i="3"/>
  <c r="AT770" i="3"/>
  <c r="H818" i="3"/>
  <c r="F769" i="3"/>
  <c r="AL818" i="3"/>
  <c r="AJ769" i="3"/>
  <c r="R818" i="3"/>
  <c r="P769" i="3"/>
  <c r="S822" i="3"/>
  <c r="AW823" i="3"/>
  <c r="BD767" i="3"/>
  <c r="BA766" i="3"/>
  <c r="BC766" i="3"/>
  <c r="BB766" i="3"/>
  <c r="AS766" i="3"/>
  <c r="AV818" i="3" s="1"/>
  <c r="AZ765" i="3"/>
  <c r="BA765" i="3"/>
  <c r="AS765" i="3"/>
  <c r="AP765" i="3"/>
  <c r="AQ765" i="3"/>
  <c r="AR765" i="3"/>
  <c r="BB765" i="3" l="1"/>
  <c r="BD765" i="3"/>
  <c r="AV817" i="3"/>
  <c r="R817" i="3"/>
  <c r="P768" i="3"/>
  <c r="H817" i="3"/>
  <c r="F768" i="3"/>
  <c r="AM821" i="3"/>
  <c r="AC821" i="3"/>
  <c r="AB817" i="3"/>
  <c r="Z768" i="3"/>
  <c r="S821" i="3"/>
  <c r="BC765" i="3"/>
  <c r="AL817" i="3"/>
  <c r="AJ768" i="3"/>
  <c r="AW822" i="3"/>
  <c r="I821" i="3"/>
  <c r="AT769" i="3"/>
  <c r="BE830" i="3"/>
  <c r="BI829" i="3"/>
  <c r="BD766" i="3"/>
  <c r="S820" i="3" l="1"/>
  <c r="AW821" i="3"/>
  <c r="BE831" i="3"/>
  <c r="BI830" i="3"/>
  <c r="AM820" i="3"/>
  <c r="AC820" i="3"/>
  <c r="I820" i="3"/>
  <c r="AT768" i="3"/>
  <c r="AP764" i="3"/>
  <c r="AQ764" i="3"/>
  <c r="AR764" i="3"/>
  <c r="AB816" i="3" l="1"/>
  <c r="Z767" i="3"/>
  <c r="H816" i="3"/>
  <c r="F767" i="3"/>
  <c r="AW820" i="3"/>
  <c r="BE832" i="3"/>
  <c r="BI831" i="3"/>
  <c r="AL816" i="3"/>
  <c r="AJ767" i="3"/>
  <c r="R816" i="3"/>
  <c r="P767" i="3"/>
  <c r="BC764" i="3"/>
  <c r="BA764" i="3"/>
  <c r="AZ764" i="3"/>
  <c r="BB764" i="3"/>
  <c r="AS764" i="3"/>
  <c r="AV816" i="3" s="1"/>
  <c r="AP763" i="3"/>
  <c r="AQ763" i="3"/>
  <c r="AR763" i="3"/>
  <c r="S819" i="3" l="1"/>
  <c r="AC819" i="3"/>
  <c r="AM819" i="3"/>
  <c r="BE833" i="3"/>
  <c r="BI832" i="3"/>
  <c r="I819" i="3"/>
  <c r="AT767" i="3"/>
  <c r="BD764" i="3"/>
  <c r="BB763" i="3"/>
  <c r="R815" i="3" l="1"/>
  <c r="P766" i="3"/>
  <c r="AW819" i="3"/>
  <c r="BE834" i="3"/>
  <c r="BE835" i="3" s="1"/>
  <c r="BI833" i="3"/>
  <c r="AB815" i="3"/>
  <c r="Z766" i="3"/>
  <c r="H815" i="3"/>
  <c r="F766" i="3"/>
  <c r="AL815" i="3"/>
  <c r="AJ766" i="3"/>
  <c r="BA763" i="3"/>
  <c r="AZ763" i="3"/>
  <c r="BC763" i="3"/>
  <c r="AS763" i="3"/>
  <c r="AV815" i="3" s="1"/>
  <c r="BA762" i="3"/>
  <c r="BB762" i="3"/>
  <c r="AP762" i="3"/>
  <c r="AQ762" i="3"/>
  <c r="AR762" i="3"/>
  <c r="AR761" i="3"/>
  <c r="AQ761" i="3"/>
  <c r="AP761" i="3"/>
  <c r="BB761" i="3"/>
  <c r="BA761" i="3"/>
  <c r="AZ761" i="3"/>
  <c r="BI835" i="3" l="1"/>
  <c r="BE836" i="3"/>
  <c r="BE837" i="3" s="1"/>
  <c r="AL814" i="3"/>
  <c r="AJ765" i="3"/>
  <c r="H814" i="3"/>
  <c r="F765" i="3"/>
  <c r="AL813" i="3"/>
  <c r="AJ764" i="3"/>
  <c r="R814" i="3"/>
  <c r="P765" i="3"/>
  <c r="AT766" i="3"/>
  <c r="AC818" i="3"/>
  <c r="BI834" i="3"/>
  <c r="S818" i="3"/>
  <c r="R813" i="3"/>
  <c r="P764" i="3"/>
  <c r="H813" i="3"/>
  <c r="F764" i="3"/>
  <c r="AS761" i="3"/>
  <c r="I818" i="3"/>
  <c r="AB813" i="3"/>
  <c r="Z764" i="3"/>
  <c r="BC761" i="3"/>
  <c r="AB814" i="3"/>
  <c r="Z765" i="3"/>
  <c r="AM818" i="3"/>
  <c r="BD763" i="3"/>
  <c r="AZ762" i="3"/>
  <c r="BC762" i="3"/>
  <c r="AS762" i="3"/>
  <c r="AV814" i="3" s="1"/>
  <c r="BE838" i="3" l="1"/>
  <c r="BE839" i="3" s="1"/>
  <c r="BI837" i="3"/>
  <c r="BI836" i="3"/>
  <c r="I816" i="3"/>
  <c r="AT764" i="3"/>
  <c r="S817" i="3"/>
  <c r="AC817" i="3"/>
  <c r="AM817" i="3"/>
  <c r="AC816" i="3"/>
  <c r="AV813" i="3"/>
  <c r="BD761" i="3"/>
  <c r="S816" i="3"/>
  <c r="AW818" i="3"/>
  <c r="AM816" i="3"/>
  <c r="I817" i="3"/>
  <c r="AT765" i="3"/>
  <c r="BD762" i="3"/>
  <c r="AZ760" i="3"/>
  <c r="BA760" i="3"/>
  <c r="AP760" i="3"/>
  <c r="AQ760" i="3"/>
  <c r="AR760" i="3"/>
  <c r="AS760" i="3" l="1"/>
  <c r="BD760" i="3" s="1"/>
  <c r="BE840" i="3"/>
  <c r="BI839" i="3"/>
  <c r="BB760" i="3"/>
  <c r="BI838" i="3"/>
  <c r="AW817" i="3"/>
  <c r="BC760" i="3"/>
  <c r="AL812" i="3"/>
  <c r="AJ763" i="3"/>
  <c r="R812" i="3"/>
  <c r="P763" i="3"/>
  <c r="H812" i="3"/>
  <c r="F763" i="3"/>
  <c r="AW816" i="3"/>
  <c r="AB812" i="3"/>
  <c r="Z763" i="3"/>
  <c r="AP759" i="3"/>
  <c r="AQ759" i="3"/>
  <c r="AR759" i="3"/>
  <c r="AV812" i="3" l="1"/>
  <c r="BE841" i="3"/>
  <c r="BI840" i="3"/>
  <c r="H811" i="3"/>
  <c r="F762" i="3"/>
  <c r="AM815" i="3"/>
  <c r="AL811" i="3"/>
  <c r="AJ762" i="3"/>
  <c r="AC815" i="3"/>
  <c r="S815" i="3"/>
  <c r="R811" i="3"/>
  <c r="P762" i="3"/>
  <c r="AB811" i="3"/>
  <c r="Z762" i="3"/>
  <c r="I815" i="3"/>
  <c r="AT763" i="3"/>
  <c r="BC759" i="3"/>
  <c r="BA759" i="3"/>
  <c r="BB759" i="3"/>
  <c r="AS759" i="3"/>
  <c r="AV811" i="3" s="1"/>
  <c r="AZ759" i="3"/>
  <c r="BB758" i="3"/>
  <c r="AP758" i="3"/>
  <c r="AQ758" i="3"/>
  <c r="AR758" i="3"/>
  <c r="BE842" i="3" l="1"/>
  <c r="BI841" i="3"/>
  <c r="AW815" i="3"/>
  <c r="AC814" i="3"/>
  <c r="AL810" i="3"/>
  <c r="AJ761" i="3"/>
  <c r="H810" i="3"/>
  <c r="F761" i="3"/>
  <c r="R810" i="3"/>
  <c r="P761" i="3"/>
  <c r="AM814" i="3"/>
  <c r="I814" i="3"/>
  <c r="AT762" i="3"/>
  <c r="S814" i="3"/>
  <c r="AB810" i="3"/>
  <c r="Z761" i="3"/>
  <c r="BD759" i="3"/>
  <c r="BA758" i="3"/>
  <c r="AZ758" i="3"/>
  <c r="BC758" i="3"/>
  <c r="AS758" i="3"/>
  <c r="AV810" i="3" s="1"/>
  <c r="AP757" i="3"/>
  <c r="AQ757" i="3"/>
  <c r="AR757" i="3"/>
  <c r="BE843" i="3" l="1"/>
  <c r="BI842" i="3"/>
  <c r="R809" i="3"/>
  <c r="P760" i="3"/>
  <c r="S813" i="3"/>
  <c r="AC813" i="3"/>
  <c r="AL809" i="3"/>
  <c r="AJ760" i="3"/>
  <c r="H809" i="3"/>
  <c r="F760" i="3"/>
  <c r="AB809" i="3"/>
  <c r="Z760" i="3"/>
  <c r="AM813" i="3"/>
  <c r="AW814" i="3"/>
  <c r="I813" i="3"/>
  <c r="AT761" i="3"/>
  <c r="BD758" i="3"/>
  <c r="BA757" i="3"/>
  <c r="AZ757" i="3"/>
  <c r="BC757" i="3"/>
  <c r="BB757" i="3"/>
  <c r="AS757" i="3"/>
  <c r="AV809" i="3" s="1"/>
  <c r="BC756" i="3"/>
  <c r="AP756" i="3"/>
  <c r="AQ756" i="3"/>
  <c r="AR756" i="3"/>
  <c r="BE844" i="3" l="1"/>
  <c r="BI844" i="3" s="1"/>
  <c r="BI843" i="3"/>
  <c r="AB808" i="3"/>
  <c r="Z759" i="3"/>
  <c r="H808" i="3"/>
  <c r="F759" i="3"/>
  <c r="AM812" i="3"/>
  <c r="AW813" i="3"/>
  <c r="S812" i="3"/>
  <c r="I812" i="3"/>
  <c r="AT760" i="3"/>
  <c r="AL808" i="3"/>
  <c r="AJ759" i="3"/>
  <c r="R808" i="3"/>
  <c r="P759" i="3"/>
  <c r="AC812" i="3"/>
  <c r="BD757" i="3"/>
  <c r="BA756" i="3"/>
  <c r="BB756" i="3"/>
  <c r="AS756" i="3"/>
  <c r="AV808" i="3" s="1"/>
  <c r="AZ756" i="3"/>
  <c r="AP755" i="3"/>
  <c r="AQ755" i="3"/>
  <c r="AR755" i="3"/>
  <c r="AL807" i="3" l="1"/>
  <c r="AJ758" i="3"/>
  <c r="S811" i="3"/>
  <c r="R807" i="3"/>
  <c r="P758" i="3"/>
  <c r="I811" i="3"/>
  <c r="AT759" i="3"/>
  <c r="AB807" i="3"/>
  <c r="Z758" i="3"/>
  <c r="AW812" i="3"/>
  <c r="H807" i="3"/>
  <c r="F758" i="3"/>
  <c r="AM811" i="3"/>
  <c r="AC811" i="3"/>
  <c r="BD756" i="3"/>
  <c r="BC755" i="3"/>
  <c r="BA755" i="3"/>
  <c r="BB755" i="3"/>
  <c r="AS755" i="3"/>
  <c r="AV807" i="3" s="1"/>
  <c r="AZ755" i="3"/>
  <c r="AP754" i="3"/>
  <c r="AQ754" i="3"/>
  <c r="AR754" i="3"/>
  <c r="H806" i="3" l="1"/>
  <c r="F757" i="3"/>
  <c r="R806" i="3"/>
  <c r="P757" i="3"/>
  <c r="BA754" i="3"/>
  <c r="AB806" i="3"/>
  <c r="Z757" i="3"/>
  <c r="AC810" i="3"/>
  <c r="AM810" i="3"/>
  <c r="AZ754" i="3"/>
  <c r="AL806" i="3"/>
  <c r="AJ757" i="3"/>
  <c r="I810" i="3"/>
  <c r="AT758" i="3"/>
  <c r="AW811" i="3"/>
  <c r="S810" i="3"/>
  <c r="BD755" i="3"/>
  <c r="BC754" i="3"/>
  <c r="BB754" i="3"/>
  <c r="AS754" i="3"/>
  <c r="AV806" i="3" s="1"/>
  <c r="AM809" i="3" l="1"/>
  <c r="I809" i="3"/>
  <c r="AT757" i="3"/>
  <c r="AW810" i="3"/>
  <c r="AC809" i="3"/>
  <c r="S809" i="3"/>
  <c r="BD754" i="3"/>
  <c r="AW809" i="3" l="1"/>
  <c r="AP753" i="3"/>
  <c r="AQ753" i="3"/>
  <c r="AR753" i="3"/>
  <c r="BC753" i="3"/>
  <c r="AL805" i="3" l="1"/>
  <c r="AJ756" i="3"/>
  <c r="R805" i="3"/>
  <c r="P756" i="3"/>
  <c r="AB805" i="3"/>
  <c r="Z756" i="3"/>
  <c r="H805" i="3"/>
  <c r="F756" i="3"/>
  <c r="BA753" i="3"/>
  <c r="BB753" i="3"/>
  <c r="AS753" i="3"/>
  <c r="AV805" i="3" s="1"/>
  <c r="AZ753" i="3"/>
  <c r="AP752" i="3"/>
  <c r="AQ752" i="3"/>
  <c r="AR752" i="3"/>
  <c r="I808" i="3" l="1"/>
  <c r="AT756" i="3"/>
  <c r="AL804" i="3"/>
  <c r="AJ755" i="3"/>
  <c r="R804" i="3"/>
  <c r="P755" i="3"/>
  <c r="AM808" i="3"/>
  <c r="AB804" i="3"/>
  <c r="Z755" i="3"/>
  <c r="H804" i="3"/>
  <c r="F755" i="3"/>
  <c r="AC808" i="3"/>
  <c r="S808" i="3"/>
  <c r="BD753" i="3"/>
  <c r="BC752" i="3"/>
  <c r="BA752" i="3"/>
  <c r="BB752" i="3"/>
  <c r="AS752" i="3"/>
  <c r="AV804" i="3" s="1"/>
  <c r="AZ752" i="3"/>
  <c r="AP751" i="3"/>
  <c r="AQ751" i="3"/>
  <c r="AR751" i="3"/>
  <c r="AL803" i="3" l="1"/>
  <c r="AJ754" i="3"/>
  <c r="R803" i="3"/>
  <c r="P754" i="3"/>
  <c r="AM807" i="3"/>
  <c r="AW808" i="3"/>
  <c r="AC807" i="3"/>
  <c r="S807" i="3"/>
  <c r="AB803" i="3"/>
  <c r="Z754" i="3"/>
  <c r="H803" i="3"/>
  <c r="F754" i="3"/>
  <c r="I807" i="3"/>
  <c r="AT755" i="3"/>
  <c r="BD752" i="3"/>
  <c r="BC751" i="3"/>
  <c r="BA751" i="3"/>
  <c r="AZ751" i="3"/>
  <c r="BB751" i="3"/>
  <c r="AS751" i="3"/>
  <c r="AV803" i="3" s="1"/>
  <c r="AZ750" i="3"/>
  <c r="BC750" i="3"/>
  <c r="AP750" i="3"/>
  <c r="AQ750" i="3"/>
  <c r="AR750" i="3"/>
  <c r="AL802" i="3" l="1"/>
  <c r="AJ753" i="3"/>
  <c r="H802" i="3"/>
  <c r="F753" i="3"/>
  <c r="AW807" i="3"/>
  <c r="AC806" i="3"/>
  <c r="R802" i="3"/>
  <c r="P753" i="3"/>
  <c r="AM806" i="3"/>
  <c r="BA750" i="3"/>
  <c r="AB802" i="3"/>
  <c r="Z753" i="3"/>
  <c r="I806" i="3"/>
  <c r="AT754" i="3"/>
  <c r="S806" i="3"/>
  <c r="BD751" i="3"/>
  <c r="BB750" i="3"/>
  <c r="AS750" i="3"/>
  <c r="AP749" i="3"/>
  <c r="AQ749" i="3"/>
  <c r="AR749" i="3"/>
  <c r="AL801" i="3" l="1"/>
  <c r="AJ752" i="3"/>
  <c r="AM805" i="3"/>
  <c r="AC805" i="3"/>
  <c r="I805" i="3"/>
  <c r="AT753" i="3"/>
  <c r="R801" i="3"/>
  <c r="P752" i="3"/>
  <c r="AB801" i="3"/>
  <c r="Z752" i="3"/>
  <c r="BD750" i="3"/>
  <c r="AV802" i="3"/>
  <c r="S805" i="3"/>
  <c r="H801" i="3"/>
  <c r="F752" i="3"/>
  <c r="AW806" i="3"/>
  <c r="BC749" i="3"/>
  <c r="BA749" i="3"/>
  <c r="BB749" i="3"/>
  <c r="AS749" i="3"/>
  <c r="AV801" i="3" s="1"/>
  <c r="AZ749" i="3"/>
  <c r="AZ748" i="3"/>
  <c r="AP748" i="3"/>
  <c r="AQ748" i="3"/>
  <c r="AR748" i="3"/>
  <c r="BC748" i="3"/>
  <c r="AW805" i="3" l="1"/>
  <c r="R800" i="3"/>
  <c r="P751" i="3"/>
  <c r="I804" i="3"/>
  <c r="AT752" i="3"/>
  <c r="S804" i="3"/>
  <c r="AB800" i="3"/>
  <c r="Z751" i="3"/>
  <c r="AC804" i="3"/>
  <c r="AM804" i="3"/>
  <c r="AL800" i="3"/>
  <c r="AJ751" i="3"/>
  <c r="H800" i="3"/>
  <c r="F751" i="3"/>
  <c r="BD749" i="3"/>
  <c r="BA748" i="3"/>
  <c r="BB748" i="3"/>
  <c r="AS748" i="3"/>
  <c r="AV800" i="3" s="1"/>
  <c r="AZ747" i="3"/>
  <c r="BA747" i="3"/>
  <c r="AP747" i="3"/>
  <c r="AQ747" i="3"/>
  <c r="AR747" i="3"/>
  <c r="AB799" i="3" l="1"/>
  <c r="Z750" i="3"/>
  <c r="AC803" i="3"/>
  <c r="AW804" i="3"/>
  <c r="AM803" i="3"/>
  <c r="S803" i="3"/>
  <c r="I803" i="3"/>
  <c r="AT751" i="3"/>
  <c r="AL799" i="3"/>
  <c r="AJ750" i="3"/>
  <c r="R799" i="3"/>
  <c r="P750" i="3"/>
  <c r="H799" i="3"/>
  <c r="F750" i="3"/>
  <c r="BD748" i="3"/>
  <c r="BB747" i="3"/>
  <c r="BC747" i="3"/>
  <c r="AS747" i="3"/>
  <c r="AV799" i="3" s="1"/>
  <c r="AP746" i="3"/>
  <c r="AQ746" i="3"/>
  <c r="AR746" i="3"/>
  <c r="AL798" i="3" l="1"/>
  <c r="AJ749" i="3"/>
  <c r="AM802" i="3"/>
  <c r="R798" i="3"/>
  <c r="P749" i="3"/>
  <c r="S802" i="3"/>
  <c r="AC802" i="3"/>
  <c r="AB798" i="3"/>
  <c r="Z749" i="3"/>
  <c r="H798" i="3"/>
  <c r="F749" i="3"/>
  <c r="I802" i="3"/>
  <c r="AT750" i="3"/>
  <c r="AW803" i="3"/>
  <c r="BD747" i="3"/>
  <c r="BA746" i="3"/>
  <c r="AZ746" i="3"/>
  <c r="BC746" i="3"/>
  <c r="BB746" i="3"/>
  <c r="AS746" i="3"/>
  <c r="AV798" i="3" s="1"/>
  <c r="AZ745" i="3"/>
  <c r="AP745" i="3"/>
  <c r="AQ745" i="3"/>
  <c r="AR745" i="3"/>
  <c r="H797" i="3" l="1"/>
  <c r="F748" i="3"/>
  <c r="AW802" i="3"/>
  <c r="AC801" i="3"/>
  <c r="AB797" i="3"/>
  <c r="Z748" i="3"/>
  <c r="R797" i="3"/>
  <c r="P748" i="3"/>
  <c r="I801" i="3"/>
  <c r="AT749" i="3"/>
  <c r="S801" i="3"/>
  <c r="AM801" i="3"/>
  <c r="BA745" i="3"/>
  <c r="BC745" i="3"/>
  <c r="AL797" i="3"/>
  <c r="AJ748" i="3"/>
  <c r="BD746" i="3"/>
  <c r="BB745" i="3"/>
  <c r="AS745" i="3"/>
  <c r="AV797" i="3" s="1"/>
  <c r="I800" i="3" l="1"/>
  <c r="AT748" i="3"/>
  <c r="AM800" i="3"/>
  <c r="AC800" i="3"/>
  <c r="S800" i="3"/>
  <c r="AW801" i="3"/>
  <c r="BD745" i="3"/>
  <c r="AZ744" i="3"/>
  <c r="BB744" i="3"/>
  <c r="AP744" i="3"/>
  <c r="AQ744" i="3"/>
  <c r="AR744" i="3"/>
  <c r="AB796" i="3" l="1"/>
  <c r="Z747" i="3"/>
  <c r="H796" i="3"/>
  <c r="F747" i="3"/>
  <c r="AW800" i="3"/>
  <c r="BC744" i="3"/>
  <c r="AL796" i="3"/>
  <c r="AJ747" i="3"/>
  <c r="R796" i="3"/>
  <c r="P747" i="3"/>
  <c r="BA744" i="3"/>
  <c r="AS744" i="3"/>
  <c r="BB743" i="3"/>
  <c r="AP743" i="3"/>
  <c r="AQ743" i="3"/>
  <c r="AR743" i="3"/>
  <c r="AZ743" i="3"/>
  <c r="R795" i="3" l="1"/>
  <c r="P746" i="3"/>
  <c r="BA743" i="3"/>
  <c r="AM799" i="3"/>
  <c r="AB795" i="3"/>
  <c r="Z746" i="3"/>
  <c r="AV796" i="3"/>
  <c r="S799" i="3"/>
  <c r="AC799" i="3"/>
  <c r="AL795" i="3"/>
  <c r="AJ746" i="3"/>
  <c r="H795" i="3"/>
  <c r="F746" i="3"/>
  <c r="I799" i="3"/>
  <c r="AT747" i="3"/>
  <c r="BD744" i="3"/>
  <c r="BC743" i="3"/>
  <c r="AS743" i="3"/>
  <c r="AV795" i="3" s="1"/>
  <c r="AM798" i="3" l="1"/>
  <c r="AC798" i="3"/>
  <c r="AW799" i="3"/>
  <c r="S798" i="3"/>
  <c r="I798" i="3"/>
  <c r="AT746" i="3"/>
  <c r="BD743" i="3"/>
  <c r="BB742" i="3"/>
  <c r="BG742" i="3" s="1"/>
  <c r="BG743" i="3" s="1"/>
  <c r="BG744" i="3" s="1"/>
  <c r="BG745" i="3" s="1"/>
  <c r="BG746" i="3" s="1"/>
  <c r="BG747" i="3" s="1"/>
  <c r="BG748" i="3" s="1"/>
  <c r="BG749" i="3" s="1"/>
  <c r="BG750" i="3" s="1"/>
  <c r="BG751" i="3" s="1"/>
  <c r="BG752" i="3" s="1"/>
  <c r="BG753" i="3" s="1"/>
  <c r="BG754" i="3" s="1"/>
  <c r="BG755" i="3" s="1"/>
  <c r="BG756" i="3" s="1"/>
  <c r="BG757" i="3" s="1"/>
  <c r="BG758" i="3" s="1"/>
  <c r="BG759" i="3" s="1"/>
  <c r="BG760" i="3" s="1"/>
  <c r="BG761" i="3" s="1"/>
  <c r="BG762" i="3" s="1"/>
  <c r="BG763" i="3" s="1"/>
  <c r="BG764" i="3" s="1"/>
  <c r="BG765" i="3" s="1"/>
  <c r="BG766" i="3" s="1"/>
  <c r="BG767" i="3" s="1"/>
  <c r="BG768" i="3" s="1"/>
  <c r="BG769" i="3" s="1"/>
  <c r="BG770" i="3" s="1"/>
  <c r="BG771" i="3" s="1"/>
  <c r="BG772" i="3" s="1"/>
  <c r="BG773" i="3" s="1"/>
  <c r="BG774" i="3" s="1"/>
  <c r="BG775" i="3" s="1"/>
  <c r="BG776" i="3" s="1"/>
  <c r="BG777" i="3" s="1"/>
  <c r="BG778" i="3" s="1"/>
  <c r="BG779" i="3" s="1"/>
  <c r="BG780" i="3" s="1"/>
  <c r="BG781" i="3" s="1"/>
  <c r="BG782" i="3" s="1"/>
  <c r="AP742" i="3"/>
  <c r="AQ742" i="3"/>
  <c r="AR742" i="3"/>
  <c r="AL794" i="3" l="1"/>
  <c r="AJ745" i="3"/>
  <c r="AZ742" i="3"/>
  <c r="BE742" i="3" s="1"/>
  <c r="BE743" i="3" s="1"/>
  <c r="BE744" i="3" s="1"/>
  <c r="BE745" i="3" s="1"/>
  <c r="BE746" i="3" s="1"/>
  <c r="BE747" i="3" s="1"/>
  <c r="BE748" i="3" s="1"/>
  <c r="BE749" i="3" s="1"/>
  <c r="BE750" i="3" s="1"/>
  <c r="BE751" i="3" s="1"/>
  <c r="BE752" i="3" s="1"/>
  <c r="BE753" i="3" s="1"/>
  <c r="BE754" i="3" s="1"/>
  <c r="BE755" i="3" s="1"/>
  <c r="BE756" i="3" s="1"/>
  <c r="BE757" i="3" s="1"/>
  <c r="BE758" i="3" s="1"/>
  <c r="BE759" i="3" s="1"/>
  <c r="BE760" i="3" s="1"/>
  <c r="BE761" i="3" s="1"/>
  <c r="BE762" i="3" s="1"/>
  <c r="BE763" i="3" s="1"/>
  <c r="BE764" i="3" s="1"/>
  <c r="BE765" i="3" s="1"/>
  <c r="BE766" i="3" s="1"/>
  <c r="BE767" i="3" s="1"/>
  <c r="BE768" i="3" s="1"/>
  <c r="BE769" i="3" s="1"/>
  <c r="BE770" i="3" s="1"/>
  <c r="BE771" i="3" s="1"/>
  <c r="BE772" i="3" s="1"/>
  <c r="BE773" i="3" s="1"/>
  <c r="BE774" i="3" s="1"/>
  <c r="BE775" i="3" s="1"/>
  <c r="BE776" i="3" s="1"/>
  <c r="BE777" i="3" s="1"/>
  <c r="BE778" i="3" s="1"/>
  <c r="BE779" i="3" s="1"/>
  <c r="BE780" i="3" s="1"/>
  <c r="BE781" i="3" s="1"/>
  <c r="BE782" i="3" s="1"/>
  <c r="H794" i="3"/>
  <c r="F745" i="3"/>
  <c r="BG783" i="3"/>
  <c r="BG784" i="3" s="1"/>
  <c r="BG785" i="3" s="1"/>
  <c r="BG786" i="3" s="1"/>
  <c r="AB794" i="3"/>
  <c r="Z745" i="3"/>
  <c r="R794" i="3"/>
  <c r="P745" i="3"/>
  <c r="AW798" i="3"/>
  <c r="BA742" i="3"/>
  <c r="BF742" i="3" s="1"/>
  <c r="BF743" i="3" s="1"/>
  <c r="BF744" i="3" s="1"/>
  <c r="BF745" i="3" s="1"/>
  <c r="BF746" i="3" s="1"/>
  <c r="BF747" i="3" s="1"/>
  <c r="BF748" i="3" s="1"/>
  <c r="BF749" i="3" s="1"/>
  <c r="BF750" i="3" s="1"/>
  <c r="BF751" i="3" s="1"/>
  <c r="BF752" i="3" s="1"/>
  <c r="BF753" i="3" s="1"/>
  <c r="BF754" i="3" s="1"/>
  <c r="BF755" i="3" s="1"/>
  <c r="BF756" i="3" s="1"/>
  <c r="BF757" i="3" s="1"/>
  <c r="BF758" i="3" s="1"/>
  <c r="BF759" i="3" s="1"/>
  <c r="BF760" i="3" s="1"/>
  <c r="BF761" i="3" s="1"/>
  <c r="BF762" i="3" s="1"/>
  <c r="BF763" i="3" s="1"/>
  <c r="BF764" i="3" s="1"/>
  <c r="BF765" i="3" s="1"/>
  <c r="BF766" i="3" s="1"/>
  <c r="BF767" i="3" s="1"/>
  <c r="BF768" i="3" s="1"/>
  <c r="BF769" i="3" s="1"/>
  <c r="BF770" i="3" s="1"/>
  <c r="BF771" i="3" s="1"/>
  <c r="BF772" i="3" s="1"/>
  <c r="BF773" i="3" s="1"/>
  <c r="BF774" i="3" s="1"/>
  <c r="BF775" i="3" s="1"/>
  <c r="BF776" i="3" s="1"/>
  <c r="BF777" i="3" s="1"/>
  <c r="BF778" i="3" s="1"/>
  <c r="BF779" i="3" s="1"/>
  <c r="BF780" i="3" s="1"/>
  <c r="BF781" i="3" s="1"/>
  <c r="BF782" i="3" s="1"/>
  <c r="BC742" i="3"/>
  <c r="BH742" i="3" s="1"/>
  <c r="BH743" i="3" s="1"/>
  <c r="BH744" i="3" s="1"/>
  <c r="BH745" i="3" s="1"/>
  <c r="BH746" i="3" s="1"/>
  <c r="BH747" i="3" s="1"/>
  <c r="BH748" i="3" s="1"/>
  <c r="BH749" i="3" s="1"/>
  <c r="BH750" i="3" s="1"/>
  <c r="BH751" i="3" s="1"/>
  <c r="BH752" i="3" s="1"/>
  <c r="BH753" i="3" s="1"/>
  <c r="BH754" i="3" s="1"/>
  <c r="BH755" i="3" s="1"/>
  <c r="BH756" i="3" s="1"/>
  <c r="BH757" i="3" s="1"/>
  <c r="BH758" i="3" s="1"/>
  <c r="BH759" i="3" s="1"/>
  <c r="BH760" i="3" s="1"/>
  <c r="BH761" i="3" s="1"/>
  <c r="BH762" i="3" s="1"/>
  <c r="BH763" i="3" s="1"/>
  <c r="BH764" i="3" s="1"/>
  <c r="BH765" i="3" s="1"/>
  <c r="BH766" i="3" s="1"/>
  <c r="BH767" i="3" s="1"/>
  <c r="BH768" i="3" s="1"/>
  <c r="BH769" i="3" s="1"/>
  <c r="BH770" i="3" s="1"/>
  <c r="BH771" i="3" s="1"/>
  <c r="BH772" i="3" s="1"/>
  <c r="BH773" i="3" s="1"/>
  <c r="BH774" i="3" s="1"/>
  <c r="BH775" i="3" s="1"/>
  <c r="BH776" i="3" s="1"/>
  <c r="BH777" i="3" s="1"/>
  <c r="BH778" i="3" s="1"/>
  <c r="BH779" i="3" s="1"/>
  <c r="BH780" i="3" s="1"/>
  <c r="BH781" i="3" s="1"/>
  <c r="BH782" i="3" s="1"/>
  <c r="AS742" i="3"/>
  <c r="AV794" i="3" s="1"/>
  <c r="AP741" i="3"/>
  <c r="AQ741" i="3"/>
  <c r="AR741" i="3"/>
  <c r="BC741" i="3"/>
  <c r="BG787" i="3" l="1"/>
  <c r="BG788" i="3" s="1"/>
  <c r="BG789" i="3" s="1"/>
  <c r="BG790" i="3" s="1"/>
  <c r="BG791" i="3" s="1"/>
  <c r="BG792" i="3" s="1"/>
  <c r="BE783" i="3"/>
  <c r="BE784" i="3" s="1"/>
  <c r="BE785" i="3" s="1"/>
  <c r="BE786" i="3" s="1"/>
  <c r="H793" i="3"/>
  <c r="F744" i="3"/>
  <c r="AL793" i="3"/>
  <c r="AJ744" i="3"/>
  <c r="S797" i="3"/>
  <c r="AC797" i="3"/>
  <c r="AM797" i="3"/>
  <c r="BF783" i="3"/>
  <c r="BF784" i="3" s="1"/>
  <c r="BF785" i="3" s="1"/>
  <c r="BF786" i="3" s="1"/>
  <c r="R793" i="3"/>
  <c r="P744" i="3"/>
  <c r="I797" i="3"/>
  <c r="AT745" i="3"/>
  <c r="AB793" i="3"/>
  <c r="Z744" i="3"/>
  <c r="BH783" i="3"/>
  <c r="BH784" i="3" s="1"/>
  <c r="BH785" i="3" s="1"/>
  <c r="BH786" i="3" s="1"/>
  <c r="BD742" i="3"/>
  <c r="BI742" i="3" s="1"/>
  <c r="BI743" i="3" s="1"/>
  <c r="BI744" i="3" s="1"/>
  <c r="BI745" i="3" s="1"/>
  <c r="BI746" i="3" s="1"/>
  <c r="BI747" i="3" s="1"/>
  <c r="BI748" i="3" s="1"/>
  <c r="BI749" i="3" s="1"/>
  <c r="BI750" i="3" s="1"/>
  <c r="BI751" i="3" s="1"/>
  <c r="BI752" i="3" s="1"/>
  <c r="BI753" i="3" s="1"/>
  <c r="BI754" i="3" s="1"/>
  <c r="BI755" i="3" s="1"/>
  <c r="BI756" i="3" s="1"/>
  <c r="BI757" i="3" s="1"/>
  <c r="BI758" i="3" s="1"/>
  <c r="BI759" i="3" s="1"/>
  <c r="BI760" i="3" s="1"/>
  <c r="BI761" i="3" s="1"/>
  <c r="BI762" i="3" s="1"/>
  <c r="BI763" i="3" s="1"/>
  <c r="BI764" i="3" s="1"/>
  <c r="BI765" i="3" s="1"/>
  <c r="BI766" i="3" s="1"/>
  <c r="BI767" i="3" s="1"/>
  <c r="BI768" i="3" s="1"/>
  <c r="BI769" i="3" s="1"/>
  <c r="BI770" i="3" s="1"/>
  <c r="BI771" i="3" s="1"/>
  <c r="BI772" i="3" s="1"/>
  <c r="BI773" i="3" s="1"/>
  <c r="BI774" i="3" s="1"/>
  <c r="BI775" i="3" s="1"/>
  <c r="BI776" i="3" s="1"/>
  <c r="BI777" i="3" s="1"/>
  <c r="BI778" i="3" s="1"/>
  <c r="BI779" i="3" s="1"/>
  <c r="BI780" i="3" s="1"/>
  <c r="BI781" i="3" s="1"/>
  <c r="BI782" i="3" s="1"/>
  <c r="BA741" i="3"/>
  <c r="BB741" i="3"/>
  <c r="AS741" i="3"/>
  <c r="AV793" i="3" s="1"/>
  <c r="AZ741" i="3"/>
  <c r="AZ740" i="3"/>
  <c r="BA740" i="3"/>
  <c r="BC740" i="3"/>
  <c r="AP740" i="3"/>
  <c r="AQ740" i="3"/>
  <c r="AR740" i="3"/>
  <c r="BF787" i="3" l="1"/>
  <c r="BF788" i="3" s="1"/>
  <c r="BF789" i="3" s="1"/>
  <c r="BF790" i="3" s="1"/>
  <c r="BF791" i="3" s="1"/>
  <c r="BF792" i="3" s="1"/>
  <c r="BE787" i="3"/>
  <c r="BE788" i="3" s="1"/>
  <c r="BE789" i="3" s="1"/>
  <c r="BE790" i="3" s="1"/>
  <c r="BE791" i="3" s="1"/>
  <c r="BE792" i="3" s="1"/>
  <c r="BH787" i="3"/>
  <c r="BH788" i="3" s="1"/>
  <c r="BH789" i="3" s="1"/>
  <c r="BH790" i="3" s="1"/>
  <c r="BH791" i="3" s="1"/>
  <c r="BH792" i="3" s="1"/>
  <c r="BI783" i="3"/>
  <c r="BI784" i="3" s="1"/>
  <c r="BI785" i="3" s="1"/>
  <c r="BI786" i="3" s="1"/>
  <c r="AC796" i="3"/>
  <c r="AW797" i="3"/>
  <c r="S796" i="3"/>
  <c r="AM796" i="3"/>
  <c r="AB792" i="3"/>
  <c r="Z743" i="3"/>
  <c r="AL792" i="3"/>
  <c r="AJ743" i="3"/>
  <c r="H792" i="3"/>
  <c r="F743" i="3"/>
  <c r="R792" i="3"/>
  <c r="P743" i="3"/>
  <c r="I796" i="3"/>
  <c r="AT744" i="3"/>
  <c r="BD741" i="3"/>
  <c r="BB740" i="3"/>
  <c r="AS740" i="3"/>
  <c r="AV792" i="3" s="1"/>
  <c r="AZ739" i="3"/>
  <c r="BA739" i="3"/>
  <c r="AP739" i="3"/>
  <c r="AQ739" i="3"/>
  <c r="AR739" i="3"/>
  <c r="BI787" i="3" l="1"/>
  <c r="BI788" i="3" s="1"/>
  <c r="BI789" i="3" s="1"/>
  <c r="BI790" i="3" s="1"/>
  <c r="BI791" i="3" s="1"/>
  <c r="BI792" i="3" s="1"/>
  <c r="BC739" i="3"/>
  <c r="AL791" i="3"/>
  <c r="AJ742" i="3"/>
  <c r="AC795" i="3"/>
  <c r="H791" i="3"/>
  <c r="F742" i="3"/>
  <c r="AM795" i="3"/>
  <c r="AB791" i="3"/>
  <c r="Z742" i="3"/>
  <c r="R791" i="3"/>
  <c r="P742" i="3"/>
  <c r="I795" i="3"/>
  <c r="AT743" i="3"/>
  <c r="AW796" i="3"/>
  <c r="S795" i="3"/>
  <c r="BD740" i="3"/>
  <c r="AS739" i="3"/>
  <c r="BB739" i="3"/>
  <c r="AL787" i="3"/>
  <c r="BC738" i="3"/>
  <c r="AZ738" i="3"/>
  <c r="AP738" i="3"/>
  <c r="AQ738" i="3"/>
  <c r="AR738" i="3"/>
  <c r="AB790" i="3" l="1"/>
  <c r="Z741" i="3"/>
  <c r="AL789" i="3"/>
  <c r="AJ740" i="3"/>
  <c r="AJ738" i="3"/>
  <c r="H790" i="3"/>
  <c r="F741" i="3"/>
  <c r="AL788" i="3"/>
  <c r="AJ739" i="3"/>
  <c r="AM794" i="3"/>
  <c r="I794" i="3"/>
  <c r="AT742" i="3"/>
  <c r="BD739" i="3"/>
  <c r="AV791" i="3"/>
  <c r="AC794" i="3"/>
  <c r="R790" i="3"/>
  <c r="P741" i="3"/>
  <c r="AL790" i="3"/>
  <c r="AJ741" i="3"/>
  <c r="AW795" i="3"/>
  <c r="S794" i="3"/>
  <c r="BB738" i="3"/>
  <c r="AS738" i="3"/>
  <c r="AV790" i="3" s="1"/>
  <c r="BA738" i="3"/>
  <c r="BC736" i="3"/>
  <c r="BC737" i="3"/>
  <c r="AP735" i="3"/>
  <c r="AQ735" i="3"/>
  <c r="AR735" i="3"/>
  <c r="AP736" i="3"/>
  <c r="AQ736" i="3"/>
  <c r="AR736" i="3"/>
  <c r="AP737" i="3"/>
  <c r="AQ737" i="3"/>
  <c r="AR737" i="3"/>
  <c r="AQ734" i="3"/>
  <c r="AR734" i="3"/>
  <c r="BB736" i="3"/>
  <c r="AZ736" i="3"/>
  <c r="H789" i="3" l="1"/>
  <c r="F740" i="3"/>
  <c r="R789" i="3"/>
  <c r="P740" i="3"/>
  <c r="AB789" i="3"/>
  <c r="Z740" i="3"/>
  <c r="AM791" i="3"/>
  <c r="H788" i="3"/>
  <c r="F739" i="3"/>
  <c r="BA737" i="3"/>
  <c r="AM790" i="3"/>
  <c r="AC793" i="3"/>
  <c r="R787" i="3"/>
  <c r="P738" i="3"/>
  <c r="R788" i="3"/>
  <c r="P739" i="3"/>
  <c r="AB788" i="3"/>
  <c r="Z739" i="3"/>
  <c r="AS737" i="3"/>
  <c r="AV789" i="3" s="1"/>
  <c r="BA736" i="3"/>
  <c r="S793" i="3"/>
  <c r="I793" i="3"/>
  <c r="AT741" i="3"/>
  <c r="AS736" i="3"/>
  <c r="BD736" i="3" s="1"/>
  <c r="AZ737" i="3"/>
  <c r="BB737" i="3"/>
  <c r="AM793" i="3"/>
  <c r="AW794" i="3"/>
  <c r="AM792" i="3"/>
  <c r="BD738" i="3"/>
  <c r="BD737" i="3" l="1"/>
  <c r="AW793" i="3"/>
  <c r="S790" i="3"/>
  <c r="S791" i="3"/>
  <c r="S792" i="3"/>
  <c r="AC792" i="3"/>
  <c r="AV788" i="3"/>
  <c r="AC791" i="3"/>
  <c r="I791" i="3"/>
  <c r="AT739" i="3"/>
  <c r="I792" i="3"/>
  <c r="AT740" i="3"/>
  <c r="BB735" i="3"/>
  <c r="BC735" i="3"/>
  <c r="BA735" i="3"/>
  <c r="AB787" i="3" l="1"/>
  <c r="Z738" i="3"/>
  <c r="AW792" i="3"/>
  <c r="H787" i="3"/>
  <c r="F738" i="3"/>
  <c r="AS735" i="3"/>
  <c r="AW791" i="3"/>
  <c r="AZ735" i="3"/>
  <c r="AV787" i="3" l="1"/>
  <c r="AC790" i="3"/>
  <c r="I790" i="3"/>
  <c r="AT738" i="3"/>
  <c r="BD735" i="3"/>
  <c r="AZ734" i="3"/>
  <c r="AP734" i="3"/>
  <c r="R786" i="3" l="1"/>
  <c r="BA734" i="3"/>
  <c r="P737" i="3"/>
  <c r="H786" i="3"/>
  <c r="F737" i="3"/>
  <c r="AS734" i="3"/>
  <c r="AL786" i="3"/>
  <c r="BC734" i="3"/>
  <c r="AJ737" i="3"/>
  <c r="AB786" i="3"/>
  <c r="BB734" i="3"/>
  <c r="Z737" i="3"/>
  <c r="AW790" i="3"/>
  <c r="AZ733" i="3"/>
  <c r="AP733" i="3"/>
  <c r="AQ733" i="3"/>
  <c r="AR733" i="3"/>
  <c r="H785" i="3" l="1"/>
  <c r="F736" i="3"/>
  <c r="S789" i="3"/>
  <c r="R785" i="3"/>
  <c r="BA733" i="3"/>
  <c r="P736" i="3"/>
  <c r="AM789" i="3"/>
  <c r="BD734" i="3"/>
  <c r="AV786" i="3"/>
  <c r="AB785" i="3"/>
  <c r="BB733" i="3"/>
  <c r="Z736" i="3"/>
  <c r="AC789" i="3"/>
  <c r="I789" i="3"/>
  <c r="AT737" i="3"/>
  <c r="AL785" i="3"/>
  <c r="AJ736" i="3"/>
  <c r="BC733" i="3"/>
  <c r="AS733" i="3"/>
  <c r="S788" i="3" l="1"/>
  <c r="I788" i="3"/>
  <c r="AV785" i="3"/>
  <c r="BD733" i="3"/>
  <c r="AW789" i="3"/>
  <c r="AT736" i="3"/>
  <c r="AM788" i="3"/>
  <c r="AC788" i="3"/>
  <c r="BA732" i="3"/>
  <c r="AP732" i="3"/>
  <c r="AQ732" i="3"/>
  <c r="AR732" i="3"/>
  <c r="R784" i="3" l="1"/>
  <c r="P735" i="3"/>
  <c r="H784" i="3"/>
  <c r="F735" i="3"/>
  <c r="AW788" i="3"/>
  <c r="AB784" i="3"/>
  <c r="Z735" i="3"/>
  <c r="AL784" i="3"/>
  <c r="AJ735" i="3"/>
  <c r="BC732" i="3"/>
  <c r="BB732" i="3"/>
  <c r="AS732" i="3"/>
  <c r="AV784" i="3" s="1"/>
  <c r="AZ732" i="3"/>
  <c r="AM787" i="3" l="1"/>
  <c r="I787" i="3"/>
  <c r="AT735" i="3"/>
  <c r="S787" i="3"/>
  <c r="AC787" i="3"/>
  <c r="BD732" i="3"/>
  <c r="BA731" i="3"/>
  <c r="AP731" i="3"/>
  <c r="AQ731" i="3"/>
  <c r="AR731" i="3"/>
  <c r="AW787" i="3" l="1"/>
  <c r="AL783" i="3"/>
  <c r="AJ734" i="3"/>
  <c r="R783" i="3"/>
  <c r="P734" i="3"/>
  <c r="AB783" i="3"/>
  <c r="Z734" i="3"/>
  <c r="H783" i="3"/>
  <c r="F734" i="3"/>
  <c r="BC731" i="3"/>
  <c r="AZ731" i="3"/>
  <c r="BB731" i="3"/>
  <c r="AS731" i="3"/>
  <c r="AV783" i="3" s="1"/>
  <c r="BA730" i="3"/>
  <c r="BB730" i="3"/>
  <c r="AP730" i="3"/>
  <c r="AQ730" i="3"/>
  <c r="AR730" i="3"/>
  <c r="AL782" i="3" l="1"/>
  <c r="AJ733" i="3"/>
  <c r="AB782" i="3"/>
  <c r="Z733" i="3"/>
  <c r="AM786" i="3"/>
  <c r="H782" i="3"/>
  <c r="F733" i="3"/>
  <c r="S786" i="3"/>
  <c r="AC786" i="3"/>
  <c r="R782" i="3"/>
  <c r="P733" i="3"/>
  <c r="I786" i="3"/>
  <c r="AT734" i="3"/>
  <c r="BD731" i="3"/>
  <c r="AZ730" i="3"/>
  <c r="BC730" i="3"/>
  <c r="AS730" i="3"/>
  <c r="AV782" i="3" s="1"/>
  <c r="A729" i="3"/>
  <c r="BC729" i="3"/>
  <c r="BH729" i="3" s="1"/>
  <c r="AP729" i="3"/>
  <c r="AQ729" i="3"/>
  <c r="AR729" i="3"/>
  <c r="BJ729" i="3"/>
  <c r="BJ730" i="3" s="1"/>
  <c r="BJ731" i="3" s="1"/>
  <c r="BJ732" i="3" s="1"/>
  <c r="BJ733" i="3" s="1"/>
  <c r="BJ734" i="3" s="1"/>
  <c r="BJ735" i="3" s="1"/>
  <c r="BJ736" i="3" s="1"/>
  <c r="BJ737" i="3" s="1"/>
  <c r="BJ738" i="3" s="1"/>
  <c r="BJ739" i="3" s="1"/>
  <c r="BJ740" i="3" s="1"/>
  <c r="BK729" i="3"/>
  <c r="BK730" i="3" s="1"/>
  <c r="BK731" i="3" s="1"/>
  <c r="BK732" i="3" s="1"/>
  <c r="BK733" i="3" s="1"/>
  <c r="BK734" i="3" s="1"/>
  <c r="BK735" i="3" s="1"/>
  <c r="BK736" i="3" s="1"/>
  <c r="BK737" i="3" s="1"/>
  <c r="BK738" i="3" s="1"/>
  <c r="BK739" i="3" s="1"/>
  <c r="BK740" i="3" s="1"/>
  <c r="BK741" i="3" s="1"/>
  <c r="BK742" i="3" s="1"/>
  <c r="BK743" i="3" s="1"/>
  <c r="BK744" i="3" s="1"/>
  <c r="BK745" i="3" s="1"/>
  <c r="BK746" i="3" s="1"/>
  <c r="BK747" i="3" s="1"/>
  <c r="BK748" i="3" s="1"/>
  <c r="BK749" i="3" s="1"/>
  <c r="BK750" i="3" s="1"/>
  <c r="BK751" i="3" s="1"/>
  <c r="BK752" i="3" s="1"/>
  <c r="BK753" i="3" s="1"/>
  <c r="BK754" i="3" s="1"/>
  <c r="BK755" i="3" s="1"/>
  <c r="BK756" i="3" s="1"/>
  <c r="BK757" i="3" s="1"/>
  <c r="BK758" i="3" s="1"/>
  <c r="BK759" i="3" s="1"/>
  <c r="BK760" i="3" s="1"/>
  <c r="BK761" i="3" s="1"/>
  <c r="BK762" i="3" s="1"/>
  <c r="BK763" i="3" s="1"/>
  <c r="BK764" i="3" s="1"/>
  <c r="BK765" i="3" s="1"/>
  <c r="BK766" i="3" s="1"/>
  <c r="BK767" i="3" s="1"/>
  <c r="BK768" i="3" s="1"/>
  <c r="BK769" i="3" s="1"/>
  <c r="BK770" i="3" s="1"/>
  <c r="BK771" i="3" s="1"/>
  <c r="BK772" i="3" s="1"/>
  <c r="BK773" i="3" s="1"/>
  <c r="BK774" i="3" s="1"/>
  <c r="BK775" i="3" s="1"/>
  <c r="BK776" i="3" s="1"/>
  <c r="BK777" i="3" s="1"/>
  <c r="BK778" i="3" s="1"/>
  <c r="BK779" i="3" s="1"/>
  <c r="BK780" i="3" s="1"/>
  <c r="BK781" i="3" s="1"/>
  <c r="BK782" i="3" s="1"/>
  <c r="BK783" i="3" s="1"/>
  <c r="BK784" i="3" s="1"/>
  <c r="BK785" i="3" s="1"/>
  <c r="BK786" i="3" s="1"/>
  <c r="BK787" i="3" s="1"/>
  <c r="BK788" i="3" s="1"/>
  <c r="BK789" i="3" s="1"/>
  <c r="BK790" i="3" s="1"/>
  <c r="BK791" i="3" s="1"/>
  <c r="BK792" i="3" s="1"/>
  <c r="BK793" i="3" s="1"/>
  <c r="BK794" i="3" s="1"/>
  <c r="BK795" i="3" s="1"/>
  <c r="BK796" i="3" s="1"/>
  <c r="BK797" i="3" s="1"/>
  <c r="BK798" i="3" s="1"/>
  <c r="BK799" i="3" s="1"/>
  <c r="BK800" i="3" s="1"/>
  <c r="BK801" i="3" s="1"/>
  <c r="BK802" i="3" s="1"/>
  <c r="BK803" i="3" s="1"/>
  <c r="BK804" i="3" s="1"/>
  <c r="BK805" i="3" s="1"/>
  <c r="BK806" i="3" s="1"/>
  <c r="BK807" i="3" s="1"/>
  <c r="BK808" i="3" s="1"/>
  <c r="BK809" i="3" s="1"/>
  <c r="BK810" i="3" s="1"/>
  <c r="BK811" i="3" s="1"/>
  <c r="BK812" i="3" s="1"/>
  <c r="BK813" i="3" s="1"/>
  <c r="BK814" i="3" s="1"/>
  <c r="BK815" i="3" s="1"/>
  <c r="BK816" i="3" s="1"/>
  <c r="BK817" i="3" s="1"/>
  <c r="BK818" i="3" s="1"/>
  <c r="BK819" i="3" s="1"/>
  <c r="BK820" i="3" s="1"/>
  <c r="BK821" i="3" s="1"/>
  <c r="BK822" i="3" s="1"/>
  <c r="BK823" i="3" s="1"/>
  <c r="BK824" i="3" s="1"/>
  <c r="BK825" i="3" s="1"/>
  <c r="BK826" i="3" s="1"/>
  <c r="BK827" i="3" s="1"/>
  <c r="BK828" i="3" s="1"/>
  <c r="BK829" i="3" s="1"/>
  <c r="BK830" i="3" s="1"/>
  <c r="BK831" i="3" s="1"/>
  <c r="BK832" i="3" s="1"/>
  <c r="BK833" i="3" s="1"/>
  <c r="BK834" i="3" s="1"/>
  <c r="BK835" i="3" s="1"/>
  <c r="BK836" i="3" s="1"/>
  <c r="BK837" i="3" s="1"/>
  <c r="BK838" i="3" s="1"/>
  <c r="BK839" i="3" s="1"/>
  <c r="BK840" i="3" s="1"/>
  <c r="BK841" i="3" s="1"/>
  <c r="BK842" i="3" s="1"/>
  <c r="BK843" i="3" s="1"/>
  <c r="BK844" i="3" s="1"/>
  <c r="BK845" i="3" s="1"/>
  <c r="BK846" i="3" s="1"/>
  <c r="BK847" i="3" s="1"/>
  <c r="BK848" i="3" s="1"/>
  <c r="BK849" i="3" s="1"/>
  <c r="BK850" i="3" s="1"/>
  <c r="BK851" i="3" s="1"/>
  <c r="BK852" i="3" s="1"/>
  <c r="BK853" i="3" s="1"/>
  <c r="BK854" i="3" s="1"/>
  <c r="BK855" i="3" s="1"/>
  <c r="BK856" i="3" s="1"/>
  <c r="BK857" i="3" s="1"/>
  <c r="BK858" i="3" s="1"/>
  <c r="BK859" i="3" s="1"/>
  <c r="BK860" i="3" s="1"/>
  <c r="BK861" i="3" s="1"/>
  <c r="BK862" i="3" s="1"/>
  <c r="BK863" i="3" s="1"/>
  <c r="BK864" i="3" s="1"/>
  <c r="BK865" i="3" s="1"/>
  <c r="BK866" i="3" s="1"/>
  <c r="BK867" i="3" s="1"/>
  <c r="BK868" i="3" s="1"/>
  <c r="BK869" i="3" s="1"/>
  <c r="BK870" i="3" s="1"/>
  <c r="A730" i="3" l="1"/>
  <c r="AB781" i="3"/>
  <c r="Z732" i="3"/>
  <c r="Z731" i="3"/>
  <c r="H781" i="3"/>
  <c r="F732" i="3"/>
  <c r="F731" i="3"/>
  <c r="AM785" i="3"/>
  <c r="I785" i="3"/>
  <c r="AT733" i="3"/>
  <c r="AC785" i="3"/>
  <c r="AL781" i="3"/>
  <c r="AJ732" i="3"/>
  <c r="AJ731" i="3"/>
  <c r="R781" i="3"/>
  <c r="P732" i="3"/>
  <c r="P731" i="3"/>
  <c r="BH730" i="3"/>
  <c r="BH731" i="3" s="1"/>
  <c r="BH732" i="3" s="1"/>
  <c r="BH733" i="3" s="1"/>
  <c r="BH734" i="3" s="1"/>
  <c r="BH735" i="3" s="1"/>
  <c r="BH736" i="3" s="1"/>
  <c r="BH737" i="3" s="1"/>
  <c r="BH738" i="3" s="1"/>
  <c r="BH739" i="3" s="1"/>
  <c r="BH740" i="3" s="1"/>
  <c r="AW786" i="3"/>
  <c r="S785" i="3"/>
  <c r="BD730" i="3"/>
  <c r="BA729" i="3"/>
  <c r="BF729" i="3" s="1"/>
  <c r="BF730" i="3" s="1"/>
  <c r="BF731" i="3" s="1"/>
  <c r="BF732" i="3" s="1"/>
  <c r="BF733" i="3" s="1"/>
  <c r="BF734" i="3" s="1"/>
  <c r="BF735" i="3" s="1"/>
  <c r="BF736" i="3" s="1"/>
  <c r="BF737" i="3" s="1"/>
  <c r="BF738" i="3" s="1"/>
  <c r="BF739" i="3" s="1"/>
  <c r="BF740" i="3" s="1"/>
  <c r="BB729" i="3"/>
  <c r="BG729" i="3" s="1"/>
  <c r="BG730" i="3" s="1"/>
  <c r="BG731" i="3" s="1"/>
  <c r="BG732" i="3" s="1"/>
  <c r="BG733" i="3" s="1"/>
  <c r="BG734" i="3" s="1"/>
  <c r="BG735" i="3" s="1"/>
  <c r="BG736" i="3" s="1"/>
  <c r="BG737" i="3" s="1"/>
  <c r="BG738" i="3" s="1"/>
  <c r="BG739" i="3" s="1"/>
  <c r="BG740" i="3" s="1"/>
  <c r="AS729" i="3"/>
  <c r="AV781" i="3" s="1"/>
  <c r="AZ729" i="3"/>
  <c r="BE729" i="3" s="1"/>
  <c r="BE730" i="3" s="1"/>
  <c r="BE731" i="3" s="1"/>
  <c r="BE732" i="3" s="1"/>
  <c r="BE733" i="3" s="1"/>
  <c r="BE734" i="3" s="1"/>
  <c r="BE735" i="3" s="1"/>
  <c r="BE736" i="3" s="1"/>
  <c r="BE737" i="3" s="1"/>
  <c r="BE738" i="3" s="1"/>
  <c r="BE739" i="3" s="1"/>
  <c r="BE740" i="3" s="1"/>
  <c r="A731" i="3" l="1"/>
  <c r="S784" i="3"/>
  <c r="AM784" i="3"/>
  <c r="I783" i="3"/>
  <c r="AT731" i="3"/>
  <c r="AC783" i="3"/>
  <c r="I784" i="3"/>
  <c r="AT732" i="3"/>
  <c r="AC784" i="3"/>
  <c r="AW785" i="3"/>
  <c r="S783" i="3"/>
  <c r="AM783" i="3"/>
  <c r="BD729" i="3"/>
  <c r="BI729" i="3" s="1"/>
  <c r="BI730" i="3" s="1"/>
  <c r="BI731" i="3" s="1"/>
  <c r="BI732" i="3" s="1"/>
  <c r="BI733" i="3" s="1"/>
  <c r="BI734" i="3" s="1"/>
  <c r="BI735" i="3" s="1"/>
  <c r="BI736" i="3" s="1"/>
  <c r="BI737" i="3" s="1"/>
  <c r="BI738" i="3" s="1"/>
  <c r="BI739" i="3" s="1"/>
  <c r="BI740" i="3" s="1"/>
  <c r="A732" i="3" l="1"/>
  <c r="AW783" i="3"/>
  <c r="AW784" i="3"/>
  <c r="BC727" i="3"/>
  <c r="AP727" i="3"/>
  <c r="AQ727" i="3"/>
  <c r="AR727" i="3"/>
  <c r="A733" i="3" l="1"/>
  <c r="H779" i="3"/>
  <c r="F730" i="3"/>
  <c r="F722" i="4" s="1"/>
  <c r="AB779" i="3"/>
  <c r="Z771" i="4" s="1"/>
  <c r="Z730" i="3"/>
  <c r="R727" i="3"/>
  <c r="R779" i="3"/>
  <c r="P730" i="3"/>
  <c r="O722" i="4" s="1"/>
  <c r="AL779" i="3"/>
  <c r="AI771" i="4" s="1"/>
  <c r="AJ730" i="3"/>
  <c r="BA727" i="3"/>
  <c r="AV719" i="4" s="1"/>
  <c r="BB727" i="3"/>
  <c r="AS727" i="3"/>
  <c r="AV779" i="3" s="1"/>
  <c r="AR771" i="4" s="1"/>
  <c r="AZ727" i="3"/>
  <c r="AU719" i="4" s="1"/>
  <c r="B719" i="4"/>
  <c r="C719" i="4"/>
  <c r="D719" i="4"/>
  <c r="E719" i="4"/>
  <c r="K719" i="4"/>
  <c r="L719" i="4"/>
  <c r="M719" i="4"/>
  <c r="N719" i="4"/>
  <c r="Q719" i="4"/>
  <c r="T719" i="4"/>
  <c r="U719" i="4"/>
  <c r="V719" i="4"/>
  <c r="W719" i="4"/>
  <c r="AC719" i="4"/>
  <c r="AD719" i="4"/>
  <c r="AE719" i="4"/>
  <c r="AF719" i="4"/>
  <c r="AL719" i="4"/>
  <c r="AM719" i="4"/>
  <c r="AN719" i="4"/>
  <c r="AX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Z720" i="4"/>
  <c r="AA720" i="4"/>
  <c r="AB720" i="4"/>
  <c r="AC720" i="4"/>
  <c r="AD720" i="4"/>
  <c r="AE720" i="4"/>
  <c r="AF720" i="4"/>
  <c r="AG720" i="4"/>
  <c r="AH720" i="4"/>
  <c r="AI720" i="4"/>
  <c r="AJ720" i="4"/>
  <c r="AK720" i="4"/>
  <c r="AL720" i="4"/>
  <c r="AM720" i="4"/>
  <c r="AN720" i="4"/>
  <c r="AO720" i="4"/>
  <c r="AP720" i="4"/>
  <c r="AQ720" i="4"/>
  <c r="AR720" i="4"/>
  <c r="AS720" i="4"/>
  <c r="AT720" i="4"/>
  <c r="AU720" i="4"/>
  <c r="AV720" i="4"/>
  <c r="AW720" i="4"/>
  <c r="AX720" i="4"/>
  <c r="AY720" i="4"/>
  <c r="AZ720" i="4"/>
  <c r="BA720" i="4"/>
  <c r="BB720" i="4"/>
  <c r="BC720" i="4"/>
  <c r="BD720" i="4"/>
  <c r="B721" i="4"/>
  <c r="C721" i="4"/>
  <c r="D721" i="4"/>
  <c r="E721" i="4"/>
  <c r="K721" i="4"/>
  <c r="L721" i="4"/>
  <c r="M721" i="4"/>
  <c r="N721" i="4"/>
  <c r="T721" i="4"/>
  <c r="U721" i="4"/>
  <c r="V721" i="4"/>
  <c r="W721" i="4"/>
  <c r="AC721" i="4"/>
  <c r="AD721" i="4"/>
  <c r="AE721" i="4"/>
  <c r="AF721" i="4"/>
  <c r="AL721" i="4"/>
  <c r="AM721" i="4"/>
  <c r="AN721" i="4"/>
  <c r="AO721" i="4"/>
  <c r="AU721" i="4"/>
  <c r="AV721" i="4"/>
  <c r="AW721" i="4"/>
  <c r="AX721" i="4"/>
  <c r="AY721" i="4"/>
  <c r="AZ721" i="4"/>
  <c r="BA721" i="4"/>
  <c r="BB721" i="4"/>
  <c r="BC721" i="4"/>
  <c r="BD721" i="4"/>
  <c r="B722" i="4"/>
  <c r="C722" i="4"/>
  <c r="D722" i="4"/>
  <c r="E722" i="4"/>
  <c r="K722" i="4"/>
  <c r="L722" i="4"/>
  <c r="M722" i="4"/>
  <c r="N722" i="4"/>
  <c r="T722" i="4"/>
  <c r="U722" i="4"/>
  <c r="V722" i="4"/>
  <c r="W722" i="4"/>
  <c r="X722" i="4"/>
  <c r="AC722" i="4"/>
  <c r="AD722" i="4"/>
  <c r="AE722" i="4"/>
  <c r="AF722" i="4"/>
  <c r="AG722" i="4"/>
  <c r="AL722" i="4"/>
  <c r="AM722" i="4"/>
  <c r="AN722" i="4"/>
  <c r="AO722" i="4"/>
  <c r="AU722" i="4"/>
  <c r="AV722" i="4"/>
  <c r="AW722" i="4"/>
  <c r="AX722" i="4"/>
  <c r="AY722" i="4"/>
  <c r="AZ722" i="4"/>
  <c r="BA722" i="4"/>
  <c r="BB722" i="4"/>
  <c r="BC722" i="4"/>
  <c r="BD722" i="4"/>
  <c r="B723" i="4"/>
  <c r="C723" i="4"/>
  <c r="D723" i="4"/>
  <c r="E723" i="4"/>
  <c r="F723" i="4"/>
  <c r="K723" i="4"/>
  <c r="L723" i="4"/>
  <c r="M723" i="4"/>
  <c r="N723" i="4"/>
  <c r="O723" i="4"/>
  <c r="T723" i="4"/>
  <c r="U723" i="4"/>
  <c r="V723" i="4"/>
  <c r="W723" i="4"/>
  <c r="X723" i="4"/>
  <c r="AC723" i="4"/>
  <c r="AD723" i="4"/>
  <c r="AE723" i="4"/>
  <c r="AF723" i="4"/>
  <c r="AG723" i="4"/>
  <c r="AL723" i="4"/>
  <c r="AM723" i="4"/>
  <c r="AN723" i="4"/>
  <c r="AO723" i="4"/>
  <c r="AP723" i="4"/>
  <c r="AU723" i="4"/>
  <c r="AV723" i="4"/>
  <c r="AW723" i="4"/>
  <c r="AX723" i="4"/>
  <c r="AY723" i="4"/>
  <c r="AZ723" i="4"/>
  <c r="BA723" i="4"/>
  <c r="BB723" i="4"/>
  <c r="BC723" i="4"/>
  <c r="BD723" i="4"/>
  <c r="B724" i="4"/>
  <c r="C724" i="4"/>
  <c r="D724" i="4"/>
  <c r="E724" i="4"/>
  <c r="F724" i="4"/>
  <c r="K724" i="4"/>
  <c r="L724" i="4"/>
  <c r="M724" i="4"/>
  <c r="N724" i="4"/>
  <c r="O724" i="4"/>
  <c r="T724" i="4"/>
  <c r="U724" i="4"/>
  <c r="V724" i="4"/>
  <c r="W724" i="4"/>
  <c r="X724" i="4"/>
  <c r="AC724" i="4"/>
  <c r="AD724" i="4"/>
  <c r="AE724" i="4"/>
  <c r="AF724" i="4"/>
  <c r="AG724" i="4"/>
  <c r="AL724" i="4"/>
  <c r="AM724" i="4"/>
  <c r="AN724" i="4"/>
  <c r="AO724" i="4"/>
  <c r="AP724" i="4"/>
  <c r="AU724" i="4"/>
  <c r="AV724" i="4"/>
  <c r="AW724" i="4"/>
  <c r="AX724" i="4"/>
  <c r="AY724" i="4"/>
  <c r="AZ724" i="4"/>
  <c r="BA724" i="4"/>
  <c r="BB724" i="4"/>
  <c r="BC724" i="4"/>
  <c r="BD724" i="4"/>
  <c r="B725" i="4"/>
  <c r="C725" i="4"/>
  <c r="D725" i="4"/>
  <c r="E725" i="4"/>
  <c r="F725" i="4"/>
  <c r="K725" i="4"/>
  <c r="L725" i="4"/>
  <c r="M725" i="4"/>
  <c r="N725" i="4"/>
  <c r="O725" i="4"/>
  <c r="T725" i="4"/>
  <c r="U725" i="4"/>
  <c r="V725" i="4"/>
  <c r="W725" i="4"/>
  <c r="X725" i="4"/>
  <c r="AC725" i="4"/>
  <c r="AD725" i="4"/>
  <c r="AE725" i="4"/>
  <c r="AF725" i="4"/>
  <c r="AG725" i="4"/>
  <c r="AL725" i="4"/>
  <c r="AM725" i="4"/>
  <c r="AN725" i="4"/>
  <c r="AO725" i="4"/>
  <c r="AP725" i="4"/>
  <c r="AU725" i="4"/>
  <c r="AV725" i="4"/>
  <c r="AW725" i="4"/>
  <c r="AX725" i="4"/>
  <c r="AY725" i="4"/>
  <c r="AZ725" i="4"/>
  <c r="BA725" i="4"/>
  <c r="BB725" i="4"/>
  <c r="BC725" i="4"/>
  <c r="BD725" i="4"/>
  <c r="B726" i="4"/>
  <c r="C726" i="4"/>
  <c r="D726" i="4"/>
  <c r="E726" i="4"/>
  <c r="F726" i="4"/>
  <c r="K726" i="4"/>
  <c r="L726" i="4"/>
  <c r="M726" i="4"/>
  <c r="N726" i="4"/>
  <c r="O726" i="4"/>
  <c r="T726" i="4"/>
  <c r="U726" i="4"/>
  <c r="V726" i="4"/>
  <c r="W726" i="4"/>
  <c r="X726" i="4"/>
  <c r="AC726" i="4"/>
  <c r="AD726" i="4"/>
  <c r="AE726" i="4"/>
  <c r="AF726" i="4"/>
  <c r="AG726" i="4"/>
  <c r="AL726" i="4"/>
  <c r="AM726" i="4"/>
  <c r="AN726" i="4"/>
  <c r="AO726" i="4"/>
  <c r="AP726" i="4"/>
  <c r="AU726" i="4"/>
  <c r="AV726" i="4"/>
  <c r="AW726" i="4"/>
  <c r="AX726" i="4"/>
  <c r="AY726" i="4"/>
  <c r="AZ726" i="4"/>
  <c r="BA726" i="4"/>
  <c r="BB726" i="4"/>
  <c r="BC726" i="4"/>
  <c r="BD726" i="4"/>
  <c r="B727" i="4"/>
  <c r="C727" i="4"/>
  <c r="D727" i="4"/>
  <c r="E727" i="4"/>
  <c r="F727" i="4"/>
  <c r="K727" i="4"/>
  <c r="L727" i="4"/>
  <c r="M727" i="4"/>
  <c r="N727" i="4"/>
  <c r="O727" i="4"/>
  <c r="T727" i="4"/>
  <c r="U727" i="4"/>
  <c r="V727" i="4"/>
  <c r="W727" i="4"/>
  <c r="X727" i="4"/>
  <c r="AC727" i="4"/>
  <c r="AD727" i="4"/>
  <c r="AE727" i="4"/>
  <c r="AF727" i="4"/>
  <c r="AG727" i="4"/>
  <c r="AL727" i="4"/>
  <c r="AM727" i="4"/>
  <c r="AN727" i="4"/>
  <c r="AO727" i="4"/>
  <c r="AP727" i="4"/>
  <c r="AU727" i="4"/>
  <c r="AV727" i="4"/>
  <c r="AW727" i="4"/>
  <c r="AX727" i="4"/>
  <c r="AY727" i="4"/>
  <c r="AZ727" i="4"/>
  <c r="BA727" i="4"/>
  <c r="BB727" i="4"/>
  <c r="BC727" i="4"/>
  <c r="BD727" i="4"/>
  <c r="B728" i="4"/>
  <c r="C728" i="4"/>
  <c r="D728" i="4"/>
  <c r="E728" i="4"/>
  <c r="F728" i="4"/>
  <c r="K728" i="4"/>
  <c r="L728" i="4"/>
  <c r="M728" i="4"/>
  <c r="N728" i="4"/>
  <c r="O728" i="4"/>
  <c r="T728" i="4"/>
  <c r="U728" i="4"/>
  <c r="V728" i="4"/>
  <c r="W728" i="4"/>
  <c r="X728" i="4"/>
  <c r="AC728" i="4"/>
  <c r="AD728" i="4"/>
  <c r="AE728" i="4"/>
  <c r="AF728" i="4"/>
  <c r="AG728" i="4"/>
  <c r="AL728" i="4"/>
  <c r="AM728" i="4"/>
  <c r="AN728" i="4"/>
  <c r="AO728" i="4"/>
  <c r="AP728" i="4"/>
  <c r="AU728" i="4"/>
  <c r="AV728" i="4"/>
  <c r="AW728" i="4"/>
  <c r="AX728" i="4"/>
  <c r="AY728" i="4"/>
  <c r="AZ728" i="4"/>
  <c r="BA728" i="4"/>
  <c r="BB728" i="4"/>
  <c r="BC728" i="4"/>
  <c r="BD728" i="4"/>
  <c r="B729" i="4"/>
  <c r="C729" i="4"/>
  <c r="D729" i="4"/>
  <c r="E729" i="4"/>
  <c r="F729" i="4"/>
  <c r="K729" i="4"/>
  <c r="L729" i="4"/>
  <c r="M729" i="4"/>
  <c r="N729" i="4"/>
  <c r="O729" i="4"/>
  <c r="T729" i="4"/>
  <c r="U729" i="4"/>
  <c r="V729" i="4"/>
  <c r="W729" i="4"/>
  <c r="X729" i="4"/>
  <c r="AC729" i="4"/>
  <c r="AD729" i="4"/>
  <c r="AE729" i="4"/>
  <c r="AF729" i="4"/>
  <c r="AG729" i="4"/>
  <c r="AL729" i="4"/>
  <c r="AM729" i="4"/>
  <c r="AN729" i="4"/>
  <c r="AO729" i="4"/>
  <c r="AP729" i="4"/>
  <c r="AU729" i="4"/>
  <c r="AV729" i="4"/>
  <c r="AW729" i="4"/>
  <c r="AX729" i="4"/>
  <c r="AY729" i="4"/>
  <c r="AZ729" i="4"/>
  <c r="BA729" i="4"/>
  <c r="BB729" i="4"/>
  <c r="BC729" i="4"/>
  <c r="BD729" i="4"/>
  <c r="B730" i="4"/>
  <c r="C730" i="4"/>
  <c r="D730" i="4"/>
  <c r="E730" i="4"/>
  <c r="F730" i="4"/>
  <c r="K730" i="4"/>
  <c r="L730" i="4"/>
  <c r="M730" i="4"/>
  <c r="N730" i="4"/>
  <c r="O730" i="4"/>
  <c r="T730" i="4"/>
  <c r="U730" i="4"/>
  <c r="V730" i="4"/>
  <c r="W730" i="4"/>
  <c r="X730" i="4"/>
  <c r="AC730" i="4"/>
  <c r="AD730" i="4"/>
  <c r="AE730" i="4"/>
  <c r="AF730" i="4"/>
  <c r="AG730" i="4"/>
  <c r="AL730" i="4"/>
  <c r="AM730" i="4"/>
  <c r="AN730" i="4"/>
  <c r="AO730" i="4"/>
  <c r="AP730" i="4"/>
  <c r="AU730" i="4"/>
  <c r="AV730" i="4"/>
  <c r="AW730" i="4"/>
  <c r="AX730" i="4"/>
  <c r="AY730" i="4"/>
  <c r="AZ730" i="4"/>
  <c r="BA730" i="4"/>
  <c r="BB730" i="4"/>
  <c r="BC730" i="4"/>
  <c r="BD730" i="4"/>
  <c r="B731" i="4"/>
  <c r="C731" i="4"/>
  <c r="D731" i="4"/>
  <c r="E731" i="4"/>
  <c r="F731" i="4"/>
  <c r="K731" i="4"/>
  <c r="L731" i="4"/>
  <c r="M731" i="4"/>
  <c r="N731" i="4"/>
  <c r="O731" i="4"/>
  <c r="T731" i="4"/>
  <c r="U731" i="4"/>
  <c r="V731" i="4"/>
  <c r="W731" i="4"/>
  <c r="X731" i="4"/>
  <c r="AC731" i="4"/>
  <c r="AD731" i="4"/>
  <c r="AE731" i="4"/>
  <c r="AF731" i="4"/>
  <c r="AG731" i="4"/>
  <c r="AL731" i="4"/>
  <c r="AM731" i="4"/>
  <c r="AN731" i="4"/>
  <c r="AO731" i="4"/>
  <c r="AP731" i="4"/>
  <c r="AU731" i="4"/>
  <c r="AV731" i="4"/>
  <c r="AW731" i="4"/>
  <c r="AX731" i="4"/>
  <c r="AY731" i="4"/>
  <c r="AZ731" i="4"/>
  <c r="BA731" i="4"/>
  <c r="BB731" i="4"/>
  <c r="BC731" i="4"/>
  <c r="BD731" i="4"/>
  <c r="B732" i="4"/>
  <c r="C732" i="4"/>
  <c r="D732" i="4"/>
  <c r="E732" i="4"/>
  <c r="F732" i="4"/>
  <c r="K732" i="4"/>
  <c r="L732" i="4"/>
  <c r="M732" i="4"/>
  <c r="N732" i="4"/>
  <c r="O732" i="4"/>
  <c r="T732" i="4"/>
  <c r="U732" i="4"/>
  <c r="V732" i="4"/>
  <c r="W732" i="4"/>
  <c r="X732" i="4"/>
  <c r="AC732" i="4"/>
  <c r="AD732" i="4"/>
  <c r="AE732" i="4"/>
  <c r="AF732" i="4"/>
  <c r="AG732" i="4"/>
  <c r="AL732" i="4"/>
  <c r="AM732" i="4"/>
  <c r="AN732" i="4"/>
  <c r="AO732" i="4"/>
  <c r="AP732" i="4"/>
  <c r="AU732" i="4"/>
  <c r="AV732" i="4"/>
  <c r="AW732" i="4"/>
  <c r="AX732" i="4"/>
  <c r="AY732" i="4"/>
  <c r="AZ732" i="4"/>
  <c r="BA732" i="4"/>
  <c r="BB732" i="4"/>
  <c r="BC732" i="4"/>
  <c r="BD732" i="4"/>
  <c r="B733" i="4"/>
  <c r="C733" i="4"/>
  <c r="D733" i="4"/>
  <c r="E733" i="4"/>
  <c r="F733" i="4"/>
  <c r="K733" i="4"/>
  <c r="L733" i="4"/>
  <c r="M733" i="4"/>
  <c r="N733" i="4"/>
  <c r="O733" i="4"/>
  <c r="T733" i="4"/>
  <c r="U733" i="4"/>
  <c r="V733" i="4"/>
  <c r="W733" i="4"/>
  <c r="X733" i="4"/>
  <c r="AC733" i="4"/>
  <c r="AD733" i="4"/>
  <c r="AE733" i="4"/>
  <c r="AF733" i="4"/>
  <c r="AG733" i="4"/>
  <c r="AL733" i="4"/>
  <c r="AM733" i="4"/>
  <c r="AN733" i="4"/>
  <c r="AO733" i="4"/>
  <c r="AP733" i="4"/>
  <c r="AU733" i="4"/>
  <c r="AV733" i="4"/>
  <c r="AW733" i="4"/>
  <c r="AX733" i="4"/>
  <c r="AY733" i="4"/>
  <c r="AZ733" i="4"/>
  <c r="BA733" i="4"/>
  <c r="BB733" i="4"/>
  <c r="BC733" i="4"/>
  <c r="BD733" i="4"/>
  <c r="B734" i="4"/>
  <c r="C734" i="4"/>
  <c r="D734" i="4"/>
  <c r="E734" i="4"/>
  <c r="F734" i="4"/>
  <c r="K734" i="4"/>
  <c r="L734" i="4"/>
  <c r="M734" i="4"/>
  <c r="N734" i="4"/>
  <c r="O734" i="4"/>
  <c r="T734" i="4"/>
  <c r="U734" i="4"/>
  <c r="V734" i="4"/>
  <c r="W734" i="4"/>
  <c r="X734" i="4"/>
  <c r="AC734" i="4"/>
  <c r="AD734" i="4"/>
  <c r="AE734" i="4"/>
  <c r="AF734" i="4"/>
  <c r="AG734" i="4"/>
  <c r="AL734" i="4"/>
  <c r="AM734" i="4"/>
  <c r="AN734" i="4"/>
  <c r="AO734" i="4"/>
  <c r="AP734" i="4"/>
  <c r="AU734" i="4"/>
  <c r="AV734" i="4"/>
  <c r="AW734" i="4"/>
  <c r="AX734" i="4"/>
  <c r="AY734" i="4"/>
  <c r="AZ734" i="4"/>
  <c r="BA734" i="4"/>
  <c r="BB734" i="4"/>
  <c r="BC734" i="4"/>
  <c r="BD734" i="4"/>
  <c r="B735" i="4"/>
  <c r="C735" i="4"/>
  <c r="D735" i="4"/>
  <c r="E735" i="4"/>
  <c r="F735" i="4"/>
  <c r="K735" i="4"/>
  <c r="L735" i="4"/>
  <c r="M735" i="4"/>
  <c r="N735" i="4"/>
  <c r="O735" i="4"/>
  <c r="T735" i="4"/>
  <c r="U735" i="4"/>
  <c r="V735" i="4"/>
  <c r="W735" i="4"/>
  <c r="X735" i="4"/>
  <c r="AC735" i="4"/>
  <c r="AD735" i="4"/>
  <c r="AE735" i="4"/>
  <c r="AF735" i="4"/>
  <c r="AG735" i="4"/>
  <c r="AL735" i="4"/>
  <c r="AM735" i="4"/>
  <c r="AN735" i="4"/>
  <c r="AO735" i="4"/>
  <c r="AP735" i="4"/>
  <c r="AU735" i="4"/>
  <c r="AV735" i="4"/>
  <c r="AW735" i="4"/>
  <c r="AX735" i="4"/>
  <c r="AY735" i="4"/>
  <c r="AZ735" i="4"/>
  <c r="BA735" i="4"/>
  <c r="BB735" i="4"/>
  <c r="BC735" i="4"/>
  <c r="BD735" i="4"/>
  <c r="B736" i="4"/>
  <c r="C736" i="4"/>
  <c r="D736" i="4"/>
  <c r="E736" i="4"/>
  <c r="F736" i="4"/>
  <c r="K736" i="4"/>
  <c r="L736" i="4"/>
  <c r="M736" i="4"/>
  <c r="N736" i="4"/>
  <c r="O736" i="4"/>
  <c r="T736" i="4"/>
  <c r="U736" i="4"/>
  <c r="V736" i="4"/>
  <c r="W736" i="4"/>
  <c r="X736" i="4"/>
  <c r="AC736" i="4"/>
  <c r="AD736" i="4"/>
  <c r="AE736" i="4"/>
  <c r="AF736" i="4"/>
  <c r="AG736" i="4"/>
  <c r="AL736" i="4"/>
  <c r="AM736" i="4"/>
  <c r="AN736" i="4"/>
  <c r="AO736" i="4"/>
  <c r="AP736" i="4"/>
  <c r="AU736" i="4"/>
  <c r="AV736" i="4"/>
  <c r="AW736" i="4"/>
  <c r="AX736" i="4"/>
  <c r="AY736" i="4"/>
  <c r="AZ736" i="4"/>
  <c r="BA736" i="4"/>
  <c r="BB736" i="4"/>
  <c r="BC736" i="4"/>
  <c r="BD736" i="4"/>
  <c r="B737" i="4"/>
  <c r="C737" i="4"/>
  <c r="D737" i="4"/>
  <c r="E737" i="4"/>
  <c r="F737" i="4"/>
  <c r="K737" i="4"/>
  <c r="L737" i="4"/>
  <c r="M737" i="4"/>
  <c r="N737" i="4"/>
  <c r="O737" i="4"/>
  <c r="T737" i="4"/>
  <c r="U737" i="4"/>
  <c r="V737" i="4"/>
  <c r="W737" i="4"/>
  <c r="X737" i="4"/>
  <c r="AC737" i="4"/>
  <c r="AD737" i="4"/>
  <c r="AE737" i="4"/>
  <c r="AF737" i="4"/>
  <c r="AG737" i="4"/>
  <c r="AL737" i="4"/>
  <c r="AM737" i="4"/>
  <c r="AN737" i="4"/>
  <c r="AO737" i="4"/>
  <c r="AP737" i="4"/>
  <c r="AU737" i="4"/>
  <c r="AV737" i="4"/>
  <c r="AW737" i="4"/>
  <c r="AX737" i="4"/>
  <c r="AY737" i="4"/>
  <c r="AZ737" i="4"/>
  <c r="BA737" i="4"/>
  <c r="BB737" i="4"/>
  <c r="BC737" i="4"/>
  <c r="BD737" i="4"/>
  <c r="B738" i="4"/>
  <c r="C738" i="4"/>
  <c r="D738" i="4"/>
  <c r="E738" i="4"/>
  <c r="F738" i="4"/>
  <c r="K738" i="4"/>
  <c r="L738" i="4"/>
  <c r="M738" i="4"/>
  <c r="N738" i="4"/>
  <c r="O738" i="4"/>
  <c r="T738" i="4"/>
  <c r="U738" i="4"/>
  <c r="V738" i="4"/>
  <c r="W738" i="4"/>
  <c r="X738" i="4"/>
  <c r="AC738" i="4"/>
  <c r="AD738" i="4"/>
  <c r="AE738" i="4"/>
  <c r="AF738" i="4"/>
  <c r="AG738" i="4"/>
  <c r="AL738" i="4"/>
  <c r="AM738" i="4"/>
  <c r="AN738" i="4"/>
  <c r="AO738" i="4"/>
  <c r="AP738" i="4"/>
  <c r="AU738" i="4"/>
  <c r="AV738" i="4"/>
  <c r="AW738" i="4"/>
  <c r="AX738" i="4"/>
  <c r="AY738" i="4"/>
  <c r="AZ738" i="4"/>
  <c r="BA738" i="4"/>
  <c r="BB738" i="4"/>
  <c r="BC738" i="4"/>
  <c r="BD738" i="4"/>
  <c r="B739" i="4"/>
  <c r="C739" i="4"/>
  <c r="D739" i="4"/>
  <c r="E739" i="4"/>
  <c r="F739" i="4"/>
  <c r="K739" i="4"/>
  <c r="L739" i="4"/>
  <c r="M739" i="4"/>
  <c r="N739" i="4"/>
  <c r="O739" i="4"/>
  <c r="T739" i="4"/>
  <c r="U739" i="4"/>
  <c r="V739" i="4"/>
  <c r="W739" i="4"/>
  <c r="X739" i="4"/>
  <c r="AC739" i="4"/>
  <c r="AD739" i="4"/>
  <c r="AE739" i="4"/>
  <c r="AF739" i="4"/>
  <c r="AG739" i="4"/>
  <c r="AL739" i="4"/>
  <c r="AM739" i="4"/>
  <c r="AN739" i="4"/>
  <c r="AO739" i="4"/>
  <c r="AP739" i="4"/>
  <c r="AU739" i="4"/>
  <c r="AV739" i="4"/>
  <c r="AW739" i="4"/>
  <c r="AX739" i="4"/>
  <c r="AY739" i="4"/>
  <c r="AZ739" i="4"/>
  <c r="BA739" i="4"/>
  <c r="BB739" i="4"/>
  <c r="BC739" i="4"/>
  <c r="BD739" i="4"/>
  <c r="B740" i="4"/>
  <c r="C740" i="4"/>
  <c r="D740" i="4"/>
  <c r="E740" i="4"/>
  <c r="F740" i="4"/>
  <c r="K740" i="4"/>
  <c r="L740" i="4"/>
  <c r="M740" i="4"/>
  <c r="N740" i="4"/>
  <c r="O740" i="4"/>
  <c r="T740" i="4"/>
  <c r="U740" i="4"/>
  <c r="V740" i="4"/>
  <c r="W740" i="4"/>
  <c r="X740" i="4"/>
  <c r="AC740" i="4"/>
  <c r="AD740" i="4"/>
  <c r="AE740" i="4"/>
  <c r="AF740" i="4"/>
  <c r="AG740" i="4"/>
  <c r="AL740" i="4"/>
  <c r="AM740" i="4"/>
  <c r="AN740" i="4"/>
  <c r="AO740" i="4"/>
  <c r="AP740" i="4"/>
  <c r="AU740" i="4"/>
  <c r="AV740" i="4"/>
  <c r="AW740" i="4"/>
  <c r="AX740" i="4"/>
  <c r="AY740" i="4"/>
  <c r="AZ740" i="4"/>
  <c r="BA740" i="4"/>
  <c r="BB740" i="4"/>
  <c r="BC740" i="4"/>
  <c r="BD740" i="4"/>
  <c r="B741" i="4"/>
  <c r="C741" i="4"/>
  <c r="D741" i="4"/>
  <c r="E741" i="4"/>
  <c r="F741" i="4"/>
  <c r="K741" i="4"/>
  <c r="L741" i="4"/>
  <c r="M741" i="4"/>
  <c r="N741" i="4"/>
  <c r="O741" i="4"/>
  <c r="T741" i="4"/>
  <c r="U741" i="4"/>
  <c r="V741" i="4"/>
  <c r="W741" i="4"/>
  <c r="X741" i="4"/>
  <c r="AC741" i="4"/>
  <c r="AD741" i="4"/>
  <c r="AE741" i="4"/>
  <c r="AF741" i="4"/>
  <c r="AG741" i="4"/>
  <c r="AL741" i="4"/>
  <c r="AM741" i="4"/>
  <c r="AN741" i="4"/>
  <c r="AO741" i="4"/>
  <c r="AP741" i="4"/>
  <c r="AU741" i="4"/>
  <c r="AV741" i="4"/>
  <c r="AW741" i="4"/>
  <c r="AX741" i="4"/>
  <c r="AY741" i="4"/>
  <c r="AZ741" i="4"/>
  <c r="BA741" i="4"/>
  <c r="BB741" i="4"/>
  <c r="BC741" i="4"/>
  <c r="BD741" i="4"/>
  <c r="B742" i="4"/>
  <c r="C742" i="4"/>
  <c r="D742" i="4"/>
  <c r="E742" i="4"/>
  <c r="F742" i="4"/>
  <c r="K742" i="4"/>
  <c r="L742" i="4"/>
  <c r="M742" i="4"/>
  <c r="N742" i="4"/>
  <c r="O742" i="4"/>
  <c r="T742" i="4"/>
  <c r="U742" i="4"/>
  <c r="V742" i="4"/>
  <c r="W742" i="4"/>
  <c r="X742" i="4"/>
  <c r="AC742" i="4"/>
  <c r="AD742" i="4"/>
  <c r="AE742" i="4"/>
  <c r="AF742" i="4"/>
  <c r="AG742" i="4"/>
  <c r="AL742" i="4"/>
  <c r="AM742" i="4"/>
  <c r="AN742" i="4"/>
  <c r="AO742" i="4"/>
  <c r="AP742" i="4"/>
  <c r="AU742" i="4"/>
  <c r="AV742" i="4"/>
  <c r="AW742" i="4"/>
  <c r="AX742" i="4"/>
  <c r="AY742" i="4"/>
  <c r="AZ742" i="4"/>
  <c r="BA742" i="4"/>
  <c r="BB742" i="4"/>
  <c r="BC742" i="4"/>
  <c r="BD742" i="4"/>
  <c r="B743" i="4"/>
  <c r="C743" i="4"/>
  <c r="D743" i="4"/>
  <c r="E743" i="4"/>
  <c r="F743" i="4"/>
  <c r="K743" i="4"/>
  <c r="L743" i="4"/>
  <c r="M743" i="4"/>
  <c r="N743" i="4"/>
  <c r="O743" i="4"/>
  <c r="T743" i="4"/>
  <c r="U743" i="4"/>
  <c r="V743" i="4"/>
  <c r="W743" i="4"/>
  <c r="X743" i="4"/>
  <c r="AC743" i="4"/>
  <c r="AD743" i="4"/>
  <c r="AE743" i="4"/>
  <c r="AF743" i="4"/>
  <c r="AG743" i="4"/>
  <c r="AL743" i="4"/>
  <c r="AM743" i="4"/>
  <c r="AN743" i="4"/>
  <c r="AO743" i="4"/>
  <c r="AP743" i="4"/>
  <c r="AU743" i="4"/>
  <c r="AV743" i="4"/>
  <c r="AW743" i="4"/>
  <c r="AX743" i="4"/>
  <c r="AY743" i="4"/>
  <c r="AZ743" i="4"/>
  <c r="BA743" i="4"/>
  <c r="BB743" i="4"/>
  <c r="BC743" i="4"/>
  <c r="BD743" i="4"/>
  <c r="B744" i="4"/>
  <c r="C744" i="4"/>
  <c r="D744" i="4"/>
  <c r="E744" i="4"/>
  <c r="F744" i="4"/>
  <c r="K744" i="4"/>
  <c r="L744" i="4"/>
  <c r="M744" i="4"/>
  <c r="N744" i="4"/>
  <c r="O744" i="4"/>
  <c r="T744" i="4"/>
  <c r="U744" i="4"/>
  <c r="V744" i="4"/>
  <c r="W744" i="4"/>
  <c r="X744" i="4"/>
  <c r="AC744" i="4"/>
  <c r="AD744" i="4"/>
  <c r="AE744" i="4"/>
  <c r="AF744" i="4"/>
  <c r="AG744" i="4"/>
  <c r="AL744" i="4"/>
  <c r="AM744" i="4"/>
  <c r="AN744" i="4"/>
  <c r="AO744" i="4"/>
  <c r="AP744" i="4"/>
  <c r="AU744" i="4"/>
  <c r="AV744" i="4"/>
  <c r="AW744" i="4"/>
  <c r="AX744" i="4"/>
  <c r="AY744" i="4"/>
  <c r="AZ744" i="4"/>
  <c r="BA744" i="4"/>
  <c r="BB744" i="4"/>
  <c r="BC744" i="4"/>
  <c r="BD744" i="4"/>
  <c r="B745" i="4"/>
  <c r="C745" i="4"/>
  <c r="D745" i="4"/>
  <c r="E745" i="4"/>
  <c r="F745" i="4"/>
  <c r="K745" i="4"/>
  <c r="L745" i="4"/>
  <c r="M745" i="4"/>
  <c r="N745" i="4"/>
  <c r="O745" i="4"/>
  <c r="T745" i="4"/>
  <c r="U745" i="4"/>
  <c r="V745" i="4"/>
  <c r="W745" i="4"/>
  <c r="X745" i="4"/>
  <c r="AC745" i="4"/>
  <c r="AD745" i="4"/>
  <c r="AE745" i="4"/>
  <c r="AF745" i="4"/>
  <c r="AG745" i="4"/>
  <c r="AL745" i="4"/>
  <c r="AM745" i="4"/>
  <c r="AN745" i="4"/>
  <c r="AO745" i="4"/>
  <c r="AP745" i="4"/>
  <c r="AU745" i="4"/>
  <c r="AV745" i="4"/>
  <c r="AW745" i="4"/>
  <c r="AX745" i="4"/>
  <c r="AY745" i="4"/>
  <c r="AZ745" i="4"/>
  <c r="BA745" i="4"/>
  <c r="BB745" i="4"/>
  <c r="BC745" i="4"/>
  <c r="BD745" i="4"/>
  <c r="B746" i="4"/>
  <c r="C746" i="4"/>
  <c r="D746" i="4"/>
  <c r="E746" i="4"/>
  <c r="F746" i="4"/>
  <c r="K746" i="4"/>
  <c r="L746" i="4"/>
  <c r="M746" i="4"/>
  <c r="N746" i="4"/>
  <c r="O746" i="4"/>
  <c r="T746" i="4"/>
  <c r="U746" i="4"/>
  <c r="V746" i="4"/>
  <c r="W746" i="4"/>
  <c r="X746" i="4"/>
  <c r="AC746" i="4"/>
  <c r="AD746" i="4"/>
  <c r="AE746" i="4"/>
  <c r="AF746" i="4"/>
  <c r="AG746" i="4"/>
  <c r="AL746" i="4"/>
  <c r="AM746" i="4"/>
  <c r="AN746" i="4"/>
  <c r="AO746" i="4"/>
  <c r="AP746" i="4"/>
  <c r="AU746" i="4"/>
  <c r="AV746" i="4"/>
  <c r="AW746" i="4"/>
  <c r="AX746" i="4"/>
  <c r="AY746" i="4"/>
  <c r="AZ746" i="4"/>
  <c r="BA746" i="4"/>
  <c r="BB746" i="4"/>
  <c r="BC746" i="4"/>
  <c r="BD746" i="4"/>
  <c r="B747" i="4"/>
  <c r="C747" i="4"/>
  <c r="D747" i="4"/>
  <c r="E747" i="4"/>
  <c r="F747" i="4"/>
  <c r="K747" i="4"/>
  <c r="L747" i="4"/>
  <c r="M747" i="4"/>
  <c r="N747" i="4"/>
  <c r="O747" i="4"/>
  <c r="T747" i="4"/>
  <c r="U747" i="4"/>
  <c r="V747" i="4"/>
  <c r="W747" i="4"/>
  <c r="X747" i="4"/>
  <c r="AC747" i="4"/>
  <c r="AD747" i="4"/>
  <c r="AE747" i="4"/>
  <c r="AF747" i="4"/>
  <c r="AG747" i="4"/>
  <c r="AL747" i="4"/>
  <c r="AM747" i="4"/>
  <c r="AN747" i="4"/>
  <c r="AO747" i="4"/>
  <c r="AP747" i="4"/>
  <c r="AU747" i="4"/>
  <c r="AV747" i="4"/>
  <c r="AW747" i="4"/>
  <c r="AX747" i="4"/>
  <c r="AY747" i="4"/>
  <c r="AZ747" i="4"/>
  <c r="BA747" i="4"/>
  <c r="BB747" i="4"/>
  <c r="BC747" i="4"/>
  <c r="BD747" i="4"/>
  <c r="B748" i="4"/>
  <c r="C748" i="4"/>
  <c r="D748" i="4"/>
  <c r="E748" i="4"/>
  <c r="F748" i="4"/>
  <c r="K748" i="4"/>
  <c r="L748" i="4"/>
  <c r="M748" i="4"/>
  <c r="N748" i="4"/>
  <c r="O748" i="4"/>
  <c r="T748" i="4"/>
  <c r="U748" i="4"/>
  <c r="V748" i="4"/>
  <c r="W748" i="4"/>
  <c r="X748" i="4"/>
  <c r="AC748" i="4"/>
  <c r="AD748" i="4"/>
  <c r="AE748" i="4"/>
  <c r="AF748" i="4"/>
  <c r="AG748" i="4"/>
  <c r="AL748" i="4"/>
  <c r="AM748" i="4"/>
  <c r="AN748" i="4"/>
  <c r="AO748" i="4"/>
  <c r="AP748" i="4"/>
  <c r="AU748" i="4"/>
  <c r="AV748" i="4"/>
  <c r="AW748" i="4"/>
  <c r="AX748" i="4"/>
  <c r="AY748" i="4"/>
  <c r="AZ748" i="4"/>
  <c r="BA748" i="4"/>
  <c r="BB748" i="4"/>
  <c r="BC748" i="4"/>
  <c r="BD748" i="4"/>
  <c r="B749" i="4"/>
  <c r="C749" i="4"/>
  <c r="D749" i="4"/>
  <c r="E749" i="4"/>
  <c r="F749" i="4"/>
  <c r="K749" i="4"/>
  <c r="L749" i="4"/>
  <c r="M749" i="4"/>
  <c r="N749" i="4"/>
  <c r="O749" i="4"/>
  <c r="T749" i="4"/>
  <c r="U749" i="4"/>
  <c r="V749" i="4"/>
  <c r="W749" i="4"/>
  <c r="X749" i="4"/>
  <c r="AC749" i="4"/>
  <c r="AD749" i="4"/>
  <c r="AE749" i="4"/>
  <c r="AF749" i="4"/>
  <c r="AG749" i="4"/>
  <c r="AL749" i="4"/>
  <c r="AM749" i="4"/>
  <c r="AN749" i="4"/>
  <c r="AO749" i="4"/>
  <c r="AP749" i="4"/>
  <c r="AU749" i="4"/>
  <c r="AV749" i="4"/>
  <c r="AW749" i="4"/>
  <c r="AX749" i="4"/>
  <c r="AY749" i="4"/>
  <c r="AZ749" i="4"/>
  <c r="BA749" i="4"/>
  <c r="BB749" i="4"/>
  <c r="BC749" i="4"/>
  <c r="BD749" i="4"/>
  <c r="B750" i="4"/>
  <c r="C750" i="4"/>
  <c r="D750" i="4"/>
  <c r="E750" i="4"/>
  <c r="F750" i="4"/>
  <c r="K750" i="4"/>
  <c r="L750" i="4"/>
  <c r="M750" i="4"/>
  <c r="N750" i="4"/>
  <c r="O750" i="4"/>
  <c r="T750" i="4"/>
  <c r="U750" i="4"/>
  <c r="V750" i="4"/>
  <c r="W750" i="4"/>
  <c r="X750" i="4"/>
  <c r="AC750" i="4"/>
  <c r="AD750" i="4"/>
  <c r="AE750" i="4"/>
  <c r="AF750" i="4"/>
  <c r="AG750" i="4"/>
  <c r="AL750" i="4"/>
  <c r="AM750" i="4"/>
  <c r="AN750" i="4"/>
  <c r="AO750" i="4"/>
  <c r="AP750" i="4"/>
  <c r="AU750" i="4"/>
  <c r="AV750" i="4"/>
  <c r="AW750" i="4"/>
  <c r="AX750" i="4"/>
  <c r="AY750" i="4"/>
  <c r="AZ750" i="4"/>
  <c r="BA750" i="4"/>
  <c r="BB750" i="4"/>
  <c r="BC750" i="4"/>
  <c r="BD750" i="4"/>
  <c r="B751" i="4"/>
  <c r="C751" i="4"/>
  <c r="D751" i="4"/>
  <c r="E751" i="4"/>
  <c r="F751" i="4"/>
  <c r="K751" i="4"/>
  <c r="L751" i="4"/>
  <c r="M751" i="4"/>
  <c r="N751" i="4"/>
  <c r="O751" i="4"/>
  <c r="T751" i="4"/>
  <c r="U751" i="4"/>
  <c r="V751" i="4"/>
  <c r="W751" i="4"/>
  <c r="X751" i="4"/>
  <c r="AC751" i="4"/>
  <c r="AD751" i="4"/>
  <c r="AE751" i="4"/>
  <c r="AF751" i="4"/>
  <c r="AG751" i="4"/>
  <c r="AL751" i="4"/>
  <c r="AM751" i="4"/>
  <c r="AN751" i="4"/>
  <c r="AO751" i="4"/>
  <c r="AP751" i="4"/>
  <c r="AU751" i="4"/>
  <c r="AV751" i="4"/>
  <c r="AW751" i="4"/>
  <c r="AX751" i="4"/>
  <c r="AY751" i="4"/>
  <c r="AZ751" i="4"/>
  <c r="BA751" i="4"/>
  <c r="BB751" i="4"/>
  <c r="BC751" i="4"/>
  <c r="BD751" i="4"/>
  <c r="B752" i="4"/>
  <c r="C752" i="4"/>
  <c r="D752" i="4"/>
  <c r="E752" i="4"/>
  <c r="F752" i="4"/>
  <c r="K752" i="4"/>
  <c r="L752" i="4"/>
  <c r="M752" i="4"/>
  <c r="N752" i="4"/>
  <c r="O752" i="4"/>
  <c r="T752" i="4"/>
  <c r="U752" i="4"/>
  <c r="V752" i="4"/>
  <c r="W752" i="4"/>
  <c r="X752" i="4"/>
  <c r="AC752" i="4"/>
  <c r="AD752" i="4"/>
  <c r="AE752" i="4"/>
  <c r="AF752" i="4"/>
  <c r="AG752" i="4"/>
  <c r="AL752" i="4"/>
  <c r="AM752" i="4"/>
  <c r="AN752" i="4"/>
  <c r="AO752" i="4"/>
  <c r="AP752" i="4"/>
  <c r="AU752" i="4"/>
  <c r="AV752" i="4"/>
  <c r="AW752" i="4"/>
  <c r="AX752" i="4"/>
  <c r="AY752" i="4"/>
  <c r="AZ752" i="4"/>
  <c r="BA752" i="4"/>
  <c r="BB752" i="4"/>
  <c r="BC752" i="4"/>
  <c r="BD752" i="4"/>
  <c r="B753" i="4"/>
  <c r="C753" i="4"/>
  <c r="D753" i="4"/>
  <c r="E753" i="4"/>
  <c r="F753" i="4"/>
  <c r="K753" i="4"/>
  <c r="L753" i="4"/>
  <c r="M753" i="4"/>
  <c r="N753" i="4"/>
  <c r="O753" i="4"/>
  <c r="T753" i="4"/>
  <c r="U753" i="4"/>
  <c r="V753" i="4"/>
  <c r="W753" i="4"/>
  <c r="X753" i="4"/>
  <c r="AC753" i="4"/>
  <c r="AD753" i="4"/>
  <c r="AE753" i="4"/>
  <c r="AF753" i="4"/>
  <c r="AG753" i="4"/>
  <c r="AL753" i="4"/>
  <c r="AM753" i="4"/>
  <c r="AN753" i="4"/>
  <c r="AO753" i="4"/>
  <c r="AP753" i="4"/>
  <c r="AU753" i="4"/>
  <c r="AV753" i="4"/>
  <c r="AW753" i="4"/>
  <c r="AX753" i="4"/>
  <c r="AY753" i="4"/>
  <c r="AZ753" i="4"/>
  <c r="BA753" i="4"/>
  <c r="BB753" i="4"/>
  <c r="BC753" i="4"/>
  <c r="BD753" i="4"/>
  <c r="B754" i="4"/>
  <c r="C754" i="4"/>
  <c r="D754" i="4"/>
  <c r="E754" i="4"/>
  <c r="F754" i="4"/>
  <c r="K754" i="4"/>
  <c r="L754" i="4"/>
  <c r="M754" i="4"/>
  <c r="N754" i="4"/>
  <c r="O754" i="4"/>
  <c r="T754" i="4"/>
  <c r="U754" i="4"/>
  <c r="V754" i="4"/>
  <c r="W754" i="4"/>
  <c r="X754" i="4"/>
  <c r="AC754" i="4"/>
  <c r="AD754" i="4"/>
  <c r="AE754" i="4"/>
  <c r="AF754" i="4"/>
  <c r="AG754" i="4"/>
  <c r="AL754" i="4"/>
  <c r="AM754" i="4"/>
  <c r="AN754" i="4"/>
  <c r="AO754" i="4"/>
  <c r="AP754" i="4"/>
  <c r="AU754" i="4"/>
  <c r="AV754" i="4"/>
  <c r="AW754" i="4"/>
  <c r="AX754" i="4"/>
  <c r="AY754" i="4"/>
  <c r="AZ754" i="4"/>
  <c r="BA754" i="4"/>
  <c r="BB754" i="4"/>
  <c r="BC754" i="4"/>
  <c r="BD754" i="4"/>
  <c r="B755" i="4"/>
  <c r="C755" i="4"/>
  <c r="D755" i="4"/>
  <c r="E755" i="4"/>
  <c r="F755" i="4"/>
  <c r="K755" i="4"/>
  <c r="L755" i="4"/>
  <c r="M755" i="4"/>
  <c r="N755" i="4"/>
  <c r="O755" i="4"/>
  <c r="T755" i="4"/>
  <c r="U755" i="4"/>
  <c r="V755" i="4"/>
  <c r="W755" i="4"/>
  <c r="X755" i="4"/>
  <c r="AC755" i="4"/>
  <c r="AD755" i="4"/>
  <c r="AE755" i="4"/>
  <c r="AF755" i="4"/>
  <c r="AG755" i="4"/>
  <c r="AL755" i="4"/>
  <c r="AM755" i="4"/>
  <c r="AN755" i="4"/>
  <c r="AO755" i="4"/>
  <c r="AP755" i="4"/>
  <c r="AU755" i="4"/>
  <c r="AV755" i="4"/>
  <c r="AW755" i="4"/>
  <c r="AX755" i="4"/>
  <c r="AY755" i="4"/>
  <c r="AZ755" i="4"/>
  <c r="BA755" i="4"/>
  <c r="BB755" i="4"/>
  <c r="BC755" i="4"/>
  <c r="BD755" i="4"/>
  <c r="B756" i="4"/>
  <c r="C756" i="4"/>
  <c r="D756" i="4"/>
  <c r="E756" i="4"/>
  <c r="F756" i="4"/>
  <c r="K756" i="4"/>
  <c r="L756" i="4"/>
  <c r="M756" i="4"/>
  <c r="N756" i="4"/>
  <c r="O756" i="4"/>
  <c r="T756" i="4"/>
  <c r="U756" i="4"/>
  <c r="V756" i="4"/>
  <c r="W756" i="4"/>
  <c r="X756" i="4"/>
  <c r="AC756" i="4"/>
  <c r="AD756" i="4"/>
  <c r="AE756" i="4"/>
  <c r="AF756" i="4"/>
  <c r="AG756" i="4"/>
  <c r="AL756" i="4"/>
  <c r="AM756" i="4"/>
  <c r="AN756" i="4"/>
  <c r="AO756" i="4"/>
  <c r="AP756" i="4"/>
  <c r="AU756" i="4"/>
  <c r="AV756" i="4"/>
  <c r="AW756" i="4"/>
  <c r="AX756" i="4"/>
  <c r="AY756" i="4"/>
  <c r="AZ756" i="4"/>
  <c r="BA756" i="4"/>
  <c r="BB756" i="4"/>
  <c r="BC756" i="4"/>
  <c r="BD756" i="4"/>
  <c r="B757" i="4"/>
  <c r="C757" i="4"/>
  <c r="D757" i="4"/>
  <c r="E757" i="4"/>
  <c r="F757" i="4"/>
  <c r="K757" i="4"/>
  <c r="L757" i="4"/>
  <c r="M757" i="4"/>
  <c r="N757" i="4"/>
  <c r="O757" i="4"/>
  <c r="T757" i="4"/>
  <c r="U757" i="4"/>
  <c r="V757" i="4"/>
  <c r="W757" i="4"/>
  <c r="X757" i="4"/>
  <c r="AC757" i="4"/>
  <c r="AD757" i="4"/>
  <c r="AE757" i="4"/>
  <c r="AF757" i="4"/>
  <c r="AG757" i="4"/>
  <c r="AL757" i="4"/>
  <c r="AM757" i="4"/>
  <c r="AN757" i="4"/>
  <c r="AO757" i="4"/>
  <c r="AP757" i="4"/>
  <c r="AU757" i="4"/>
  <c r="AV757" i="4"/>
  <c r="AW757" i="4"/>
  <c r="AX757" i="4"/>
  <c r="AY757" i="4"/>
  <c r="AZ757" i="4"/>
  <c r="BA757" i="4"/>
  <c r="BB757" i="4"/>
  <c r="BC757" i="4"/>
  <c r="BD757" i="4"/>
  <c r="B758" i="4"/>
  <c r="C758" i="4"/>
  <c r="D758" i="4"/>
  <c r="E758" i="4"/>
  <c r="F758" i="4"/>
  <c r="K758" i="4"/>
  <c r="L758" i="4"/>
  <c r="M758" i="4"/>
  <c r="N758" i="4"/>
  <c r="O758" i="4"/>
  <c r="T758" i="4"/>
  <c r="U758" i="4"/>
  <c r="V758" i="4"/>
  <c r="W758" i="4"/>
  <c r="X758" i="4"/>
  <c r="AC758" i="4"/>
  <c r="AD758" i="4"/>
  <c r="AE758" i="4"/>
  <c r="AF758" i="4"/>
  <c r="AG758" i="4"/>
  <c r="AL758" i="4"/>
  <c r="AM758" i="4"/>
  <c r="AN758" i="4"/>
  <c r="AO758" i="4"/>
  <c r="AP758" i="4"/>
  <c r="AU758" i="4"/>
  <c r="AV758" i="4"/>
  <c r="AW758" i="4"/>
  <c r="AX758" i="4"/>
  <c r="AY758" i="4"/>
  <c r="AZ758" i="4"/>
  <c r="BA758" i="4"/>
  <c r="BB758" i="4"/>
  <c r="BC758" i="4"/>
  <c r="BD758" i="4"/>
  <c r="B759" i="4"/>
  <c r="C759" i="4"/>
  <c r="D759" i="4"/>
  <c r="E759" i="4"/>
  <c r="F759" i="4"/>
  <c r="K759" i="4"/>
  <c r="L759" i="4"/>
  <c r="M759" i="4"/>
  <c r="N759" i="4"/>
  <c r="O759" i="4"/>
  <c r="T759" i="4"/>
  <c r="U759" i="4"/>
  <c r="V759" i="4"/>
  <c r="W759" i="4"/>
  <c r="X759" i="4"/>
  <c r="AC759" i="4"/>
  <c r="AD759" i="4"/>
  <c r="AE759" i="4"/>
  <c r="AF759" i="4"/>
  <c r="AG759" i="4"/>
  <c r="AL759" i="4"/>
  <c r="AM759" i="4"/>
  <c r="AN759" i="4"/>
  <c r="AO759" i="4"/>
  <c r="AP759" i="4"/>
  <c r="AU759" i="4"/>
  <c r="AV759" i="4"/>
  <c r="AW759" i="4"/>
  <c r="AX759" i="4"/>
  <c r="AY759" i="4"/>
  <c r="AZ759" i="4"/>
  <c r="BA759" i="4"/>
  <c r="BB759" i="4"/>
  <c r="BC759" i="4"/>
  <c r="BD759" i="4"/>
  <c r="B760" i="4"/>
  <c r="C760" i="4"/>
  <c r="D760" i="4"/>
  <c r="E760" i="4"/>
  <c r="F760" i="4"/>
  <c r="K760" i="4"/>
  <c r="L760" i="4"/>
  <c r="M760" i="4"/>
  <c r="N760" i="4"/>
  <c r="O760" i="4"/>
  <c r="T760" i="4"/>
  <c r="U760" i="4"/>
  <c r="V760" i="4"/>
  <c r="W760" i="4"/>
  <c r="X760" i="4"/>
  <c r="AC760" i="4"/>
  <c r="AD760" i="4"/>
  <c r="AE760" i="4"/>
  <c r="AF760" i="4"/>
  <c r="AG760" i="4"/>
  <c r="AL760" i="4"/>
  <c r="AM760" i="4"/>
  <c r="AN760" i="4"/>
  <c r="AO760" i="4"/>
  <c r="AP760" i="4"/>
  <c r="AU760" i="4"/>
  <c r="AV760" i="4"/>
  <c r="AW760" i="4"/>
  <c r="AX760" i="4"/>
  <c r="AY760" i="4"/>
  <c r="AZ760" i="4"/>
  <c r="BA760" i="4"/>
  <c r="BB760" i="4"/>
  <c r="BC760" i="4"/>
  <c r="BD760" i="4"/>
  <c r="B761" i="4"/>
  <c r="C761" i="4"/>
  <c r="D761" i="4"/>
  <c r="E761" i="4"/>
  <c r="F761" i="4"/>
  <c r="K761" i="4"/>
  <c r="L761" i="4"/>
  <c r="M761" i="4"/>
  <c r="N761" i="4"/>
  <c r="O761" i="4"/>
  <c r="T761" i="4"/>
  <c r="U761" i="4"/>
  <c r="V761" i="4"/>
  <c r="W761" i="4"/>
  <c r="X761" i="4"/>
  <c r="AC761" i="4"/>
  <c r="AD761" i="4"/>
  <c r="AE761" i="4"/>
  <c r="AF761" i="4"/>
  <c r="AG761" i="4"/>
  <c r="AL761" i="4"/>
  <c r="AM761" i="4"/>
  <c r="AN761" i="4"/>
  <c r="AO761" i="4"/>
  <c r="AP761" i="4"/>
  <c r="AU761" i="4"/>
  <c r="AV761" i="4"/>
  <c r="AW761" i="4"/>
  <c r="AX761" i="4"/>
  <c r="AY761" i="4"/>
  <c r="AZ761" i="4"/>
  <c r="BA761" i="4"/>
  <c r="BB761" i="4"/>
  <c r="BC761" i="4"/>
  <c r="BD761" i="4"/>
  <c r="B762" i="4"/>
  <c r="C762" i="4"/>
  <c r="D762" i="4"/>
  <c r="E762" i="4"/>
  <c r="F762" i="4"/>
  <c r="K762" i="4"/>
  <c r="L762" i="4"/>
  <c r="M762" i="4"/>
  <c r="N762" i="4"/>
  <c r="O762" i="4"/>
  <c r="T762" i="4"/>
  <c r="U762" i="4"/>
  <c r="V762" i="4"/>
  <c r="W762" i="4"/>
  <c r="X762" i="4"/>
  <c r="AC762" i="4"/>
  <c r="AD762" i="4"/>
  <c r="AE762" i="4"/>
  <c r="AF762" i="4"/>
  <c r="AG762" i="4"/>
  <c r="AL762" i="4"/>
  <c r="AM762" i="4"/>
  <c r="AN762" i="4"/>
  <c r="AO762" i="4"/>
  <c r="AP762" i="4"/>
  <c r="AU762" i="4"/>
  <c r="AV762" i="4"/>
  <c r="AW762" i="4"/>
  <c r="AX762" i="4"/>
  <c r="AY762" i="4"/>
  <c r="AZ762" i="4"/>
  <c r="BA762" i="4"/>
  <c r="BB762" i="4"/>
  <c r="BC762" i="4"/>
  <c r="BD762" i="4"/>
  <c r="B763" i="4"/>
  <c r="C763" i="4"/>
  <c r="D763" i="4"/>
  <c r="E763" i="4"/>
  <c r="F763" i="4"/>
  <c r="K763" i="4"/>
  <c r="L763" i="4"/>
  <c r="M763" i="4"/>
  <c r="N763" i="4"/>
  <c r="O763" i="4"/>
  <c r="T763" i="4"/>
  <c r="U763" i="4"/>
  <c r="V763" i="4"/>
  <c r="W763" i="4"/>
  <c r="X763" i="4"/>
  <c r="AC763" i="4"/>
  <c r="AD763" i="4"/>
  <c r="AE763" i="4"/>
  <c r="AF763" i="4"/>
  <c r="AG763" i="4"/>
  <c r="AL763" i="4"/>
  <c r="AM763" i="4"/>
  <c r="AN763" i="4"/>
  <c r="AO763" i="4"/>
  <c r="AP763" i="4"/>
  <c r="AU763" i="4"/>
  <c r="AV763" i="4"/>
  <c r="AW763" i="4"/>
  <c r="AX763" i="4"/>
  <c r="AY763" i="4"/>
  <c r="AZ763" i="4"/>
  <c r="BA763" i="4"/>
  <c r="BB763" i="4"/>
  <c r="BC763" i="4"/>
  <c r="BD763" i="4"/>
  <c r="B764" i="4"/>
  <c r="C764" i="4"/>
  <c r="D764" i="4"/>
  <c r="E764" i="4"/>
  <c r="F764" i="4"/>
  <c r="K764" i="4"/>
  <c r="L764" i="4"/>
  <c r="M764" i="4"/>
  <c r="N764" i="4"/>
  <c r="O764" i="4"/>
  <c r="T764" i="4"/>
  <c r="U764" i="4"/>
  <c r="V764" i="4"/>
  <c r="W764" i="4"/>
  <c r="X764" i="4"/>
  <c r="AC764" i="4"/>
  <c r="AD764" i="4"/>
  <c r="AE764" i="4"/>
  <c r="AF764" i="4"/>
  <c r="AG764" i="4"/>
  <c r="AL764" i="4"/>
  <c r="AM764" i="4"/>
  <c r="AN764" i="4"/>
  <c r="AO764" i="4"/>
  <c r="AP764" i="4"/>
  <c r="AU764" i="4"/>
  <c r="AV764" i="4"/>
  <c r="AW764" i="4"/>
  <c r="AX764" i="4"/>
  <c r="AY764" i="4"/>
  <c r="AZ764" i="4"/>
  <c r="BA764" i="4"/>
  <c r="BB764" i="4"/>
  <c r="BC764" i="4"/>
  <c r="BD764" i="4"/>
  <c r="B765" i="4"/>
  <c r="C765" i="4"/>
  <c r="D765" i="4"/>
  <c r="E765" i="4"/>
  <c r="F765" i="4"/>
  <c r="K765" i="4"/>
  <c r="L765" i="4"/>
  <c r="M765" i="4"/>
  <c r="N765" i="4"/>
  <c r="O765" i="4"/>
  <c r="T765" i="4"/>
  <c r="U765" i="4"/>
  <c r="V765" i="4"/>
  <c r="W765" i="4"/>
  <c r="X765" i="4"/>
  <c r="AC765" i="4"/>
  <c r="AD765" i="4"/>
  <c r="AE765" i="4"/>
  <c r="AF765" i="4"/>
  <c r="AG765" i="4"/>
  <c r="AL765" i="4"/>
  <c r="AM765" i="4"/>
  <c r="AN765" i="4"/>
  <c r="AO765" i="4"/>
  <c r="AP765" i="4"/>
  <c r="AU765" i="4"/>
  <c r="AV765" i="4"/>
  <c r="AW765" i="4"/>
  <c r="AX765" i="4"/>
  <c r="AY765" i="4"/>
  <c r="AZ765" i="4"/>
  <c r="BA765" i="4"/>
  <c r="BB765" i="4"/>
  <c r="BC765" i="4"/>
  <c r="BD765" i="4"/>
  <c r="B766" i="4"/>
  <c r="C766" i="4"/>
  <c r="D766" i="4"/>
  <c r="E766" i="4"/>
  <c r="F766" i="4"/>
  <c r="K766" i="4"/>
  <c r="L766" i="4"/>
  <c r="M766" i="4"/>
  <c r="N766" i="4"/>
  <c r="O766" i="4"/>
  <c r="T766" i="4"/>
  <c r="U766" i="4"/>
  <c r="V766" i="4"/>
  <c r="W766" i="4"/>
  <c r="X766" i="4"/>
  <c r="AC766" i="4"/>
  <c r="AD766" i="4"/>
  <c r="AE766" i="4"/>
  <c r="AF766" i="4"/>
  <c r="AG766" i="4"/>
  <c r="AL766" i="4"/>
  <c r="AM766" i="4"/>
  <c r="AN766" i="4"/>
  <c r="AO766" i="4"/>
  <c r="AP766" i="4"/>
  <c r="AU766" i="4"/>
  <c r="AV766" i="4"/>
  <c r="AW766" i="4"/>
  <c r="AX766" i="4"/>
  <c r="AY766" i="4"/>
  <c r="AZ766" i="4"/>
  <c r="BA766" i="4"/>
  <c r="BB766" i="4"/>
  <c r="BC766" i="4"/>
  <c r="BD766" i="4"/>
  <c r="B767" i="4"/>
  <c r="C767" i="4"/>
  <c r="D767" i="4"/>
  <c r="E767" i="4"/>
  <c r="F767" i="4"/>
  <c r="K767" i="4"/>
  <c r="L767" i="4"/>
  <c r="M767" i="4"/>
  <c r="N767" i="4"/>
  <c r="O767" i="4"/>
  <c r="T767" i="4"/>
  <c r="U767" i="4"/>
  <c r="V767" i="4"/>
  <c r="W767" i="4"/>
  <c r="X767" i="4"/>
  <c r="AC767" i="4"/>
  <c r="AD767" i="4"/>
  <c r="AE767" i="4"/>
  <c r="AF767" i="4"/>
  <c r="AG767" i="4"/>
  <c r="AL767" i="4"/>
  <c r="AM767" i="4"/>
  <c r="AN767" i="4"/>
  <c r="AO767" i="4"/>
  <c r="AP767" i="4"/>
  <c r="AU767" i="4"/>
  <c r="AV767" i="4"/>
  <c r="AW767" i="4"/>
  <c r="AX767" i="4"/>
  <c r="AY767" i="4"/>
  <c r="AZ767" i="4"/>
  <c r="BA767" i="4"/>
  <c r="BB767" i="4"/>
  <c r="BC767" i="4"/>
  <c r="BD767" i="4"/>
  <c r="B768" i="4"/>
  <c r="C768" i="4"/>
  <c r="D768" i="4"/>
  <c r="E768" i="4"/>
  <c r="F768" i="4"/>
  <c r="H768" i="4"/>
  <c r="I768" i="4"/>
  <c r="K768" i="4"/>
  <c r="L768" i="4"/>
  <c r="M768" i="4"/>
  <c r="N768" i="4"/>
  <c r="O768" i="4"/>
  <c r="Q768" i="4"/>
  <c r="R768" i="4"/>
  <c r="T768" i="4"/>
  <c r="U768" i="4"/>
  <c r="V768" i="4"/>
  <c r="W768" i="4"/>
  <c r="X768" i="4"/>
  <c r="Z768" i="4"/>
  <c r="AA768" i="4"/>
  <c r="AC768" i="4"/>
  <c r="AD768" i="4"/>
  <c r="AE768" i="4"/>
  <c r="AF768" i="4"/>
  <c r="AG768" i="4"/>
  <c r="AI768" i="4"/>
  <c r="AJ768" i="4"/>
  <c r="AL768" i="4"/>
  <c r="AM768" i="4"/>
  <c r="AN768" i="4"/>
  <c r="AO768" i="4"/>
  <c r="AP768" i="4"/>
  <c r="AR768" i="4"/>
  <c r="AS768" i="4"/>
  <c r="AU768" i="4"/>
  <c r="AV768" i="4"/>
  <c r="AW768" i="4"/>
  <c r="AX768" i="4"/>
  <c r="AY768" i="4"/>
  <c r="AZ768" i="4"/>
  <c r="BA768" i="4"/>
  <c r="BB768" i="4"/>
  <c r="BC768" i="4"/>
  <c r="BD768" i="4"/>
  <c r="B769" i="4"/>
  <c r="C769" i="4"/>
  <c r="D769" i="4"/>
  <c r="E769" i="4"/>
  <c r="F769" i="4"/>
  <c r="K769" i="4"/>
  <c r="L769" i="4"/>
  <c r="M769" i="4"/>
  <c r="N769" i="4"/>
  <c r="O769" i="4"/>
  <c r="T769" i="4"/>
  <c r="U769" i="4"/>
  <c r="V769" i="4"/>
  <c r="W769" i="4"/>
  <c r="X769" i="4"/>
  <c r="AC769" i="4"/>
  <c r="AD769" i="4"/>
  <c r="AE769" i="4"/>
  <c r="AF769" i="4"/>
  <c r="AG769" i="4"/>
  <c r="AL769" i="4"/>
  <c r="AM769" i="4"/>
  <c r="AN769" i="4"/>
  <c r="AO769" i="4"/>
  <c r="AP769" i="4"/>
  <c r="AU769" i="4"/>
  <c r="AV769" i="4"/>
  <c r="AW769" i="4"/>
  <c r="AX769" i="4"/>
  <c r="AY769" i="4"/>
  <c r="AZ769" i="4"/>
  <c r="BA769" i="4"/>
  <c r="BB769" i="4"/>
  <c r="BC769" i="4"/>
  <c r="BD769" i="4"/>
  <c r="B770" i="4"/>
  <c r="C770" i="4"/>
  <c r="D770" i="4"/>
  <c r="E770" i="4"/>
  <c r="F770" i="4"/>
  <c r="K770" i="4"/>
  <c r="L770" i="4"/>
  <c r="M770" i="4"/>
  <c r="N770" i="4"/>
  <c r="O770" i="4"/>
  <c r="T770" i="4"/>
  <c r="U770" i="4"/>
  <c r="V770" i="4"/>
  <c r="W770" i="4"/>
  <c r="X770" i="4"/>
  <c r="AC770" i="4"/>
  <c r="AD770" i="4"/>
  <c r="AE770" i="4"/>
  <c r="AF770" i="4"/>
  <c r="AG770" i="4"/>
  <c r="AL770" i="4"/>
  <c r="AM770" i="4"/>
  <c r="AN770" i="4"/>
  <c r="AO770" i="4"/>
  <c r="AP770" i="4"/>
  <c r="AU770" i="4"/>
  <c r="AV770" i="4"/>
  <c r="AW770" i="4"/>
  <c r="AX770" i="4"/>
  <c r="AY770" i="4"/>
  <c r="AZ770" i="4"/>
  <c r="BA770" i="4"/>
  <c r="BB770" i="4"/>
  <c r="BC770" i="4"/>
  <c r="BD770" i="4"/>
  <c r="B771" i="4"/>
  <c r="C771" i="4"/>
  <c r="D771" i="4"/>
  <c r="E771" i="4"/>
  <c r="F771" i="4"/>
  <c r="H771" i="4"/>
  <c r="K771" i="4"/>
  <c r="L771" i="4"/>
  <c r="M771" i="4"/>
  <c r="N771" i="4"/>
  <c r="O771" i="4"/>
  <c r="Q771" i="4"/>
  <c r="T771" i="4"/>
  <c r="U771" i="4"/>
  <c r="V771" i="4"/>
  <c r="W771" i="4"/>
  <c r="X771" i="4"/>
  <c r="AC771" i="4"/>
  <c r="AD771" i="4"/>
  <c r="AE771" i="4"/>
  <c r="AF771" i="4"/>
  <c r="AG771" i="4"/>
  <c r="AL771" i="4"/>
  <c r="AM771" i="4"/>
  <c r="AN771" i="4"/>
  <c r="AO771" i="4"/>
  <c r="AP771" i="4"/>
  <c r="AU771" i="4"/>
  <c r="AV771" i="4"/>
  <c r="AW771" i="4"/>
  <c r="AX771" i="4"/>
  <c r="AY771" i="4"/>
  <c r="AZ771" i="4"/>
  <c r="BA771" i="4"/>
  <c r="BB771" i="4"/>
  <c r="BC771" i="4"/>
  <c r="BD771" i="4"/>
  <c r="B772" i="4"/>
  <c r="C772" i="4"/>
  <c r="D772" i="4"/>
  <c r="E772" i="4"/>
  <c r="F772" i="4"/>
  <c r="H772" i="4"/>
  <c r="I772" i="4"/>
  <c r="K772" i="4"/>
  <c r="L772" i="4"/>
  <c r="M772" i="4"/>
  <c r="N772" i="4"/>
  <c r="O772" i="4"/>
  <c r="Q772" i="4"/>
  <c r="R772" i="4"/>
  <c r="T772" i="4"/>
  <c r="U772" i="4"/>
  <c r="V772" i="4"/>
  <c r="W772" i="4"/>
  <c r="X772" i="4"/>
  <c r="Z772" i="4"/>
  <c r="AA772" i="4"/>
  <c r="AC772" i="4"/>
  <c r="AD772" i="4"/>
  <c r="AE772" i="4"/>
  <c r="AF772" i="4"/>
  <c r="AG772" i="4"/>
  <c r="AI772" i="4"/>
  <c r="AJ772" i="4"/>
  <c r="AL772" i="4"/>
  <c r="AM772" i="4"/>
  <c r="AN772" i="4"/>
  <c r="AO772" i="4"/>
  <c r="AP772" i="4"/>
  <c r="AR772" i="4"/>
  <c r="AS772" i="4"/>
  <c r="AU772" i="4"/>
  <c r="AV772" i="4"/>
  <c r="AW772" i="4"/>
  <c r="AX772" i="4"/>
  <c r="AY772" i="4"/>
  <c r="AZ772" i="4"/>
  <c r="BA772" i="4"/>
  <c r="BB772" i="4"/>
  <c r="BC772" i="4"/>
  <c r="BD772" i="4"/>
  <c r="B773" i="4"/>
  <c r="C773" i="4"/>
  <c r="D773" i="4"/>
  <c r="E773" i="4"/>
  <c r="F773" i="4"/>
  <c r="H773" i="4"/>
  <c r="K773" i="4"/>
  <c r="L773" i="4"/>
  <c r="M773" i="4"/>
  <c r="N773" i="4"/>
  <c r="O773" i="4"/>
  <c r="Q773" i="4"/>
  <c r="T773" i="4"/>
  <c r="U773" i="4"/>
  <c r="V773" i="4"/>
  <c r="W773" i="4"/>
  <c r="X773" i="4"/>
  <c r="Z773" i="4"/>
  <c r="AC773" i="4"/>
  <c r="AD773" i="4"/>
  <c r="AE773" i="4"/>
  <c r="AF773" i="4"/>
  <c r="AG773" i="4"/>
  <c r="AI773" i="4"/>
  <c r="AL773" i="4"/>
  <c r="AM773" i="4"/>
  <c r="AN773" i="4"/>
  <c r="AO773" i="4"/>
  <c r="AP773" i="4"/>
  <c r="AR773" i="4"/>
  <c r="AU773" i="4"/>
  <c r="AV773" i="4"/>
  <c r="AW773" i="4"/>
  <c r="AX773" i="4"/>
  <c r="AY773" i="4"/>
  <c r="AZ773" i="4"/>
  <c r="BA773" i="4"/>
  <c r="BB773" i="4"/>
  <c r="BC773" i="4"/>
  <c r="BD773" i="4"/>
  <c r="B774" i="4"/>
  <c r="C774" i="4"/>
  <c r="D774" i="4"/>
  <c r="E774" i="4"/>
  <c r="F774" i="4"/>
  <c r="H774" i="4"/>
  <c r="K774" i="4"/>
  <c r="L774" i="4"/>
  <c r="M774" i="4"/>
  <c r="N774" i="4"/>
  <c r="O774" i="4"/>
  <c r="Q774" i="4"/>
  <c r="T774" i="4"/>
  <c r="U774" i="4"/>
  <c r="V774" i="4"/>
  <c r="W774" i="4"/>
  <c r="X774" i="4"/>
  <c r="Z774" i="4"/>
  <c r="AC774" i="4"/>
  <c r="AD774" i="4"/>
  <c r="AE774" i="4"/>
  <c r="AF774" i="4"/>
  <c r="AG774" i="4"/>
  <c r="AI774" i="4"/>
  <c r="AL774" i="4"/>
  <c r="AM774" i="4"/>
  <c r="AN774" i="4"/>
  <c r="AO774" i="4"/>
  <c r="AP774" i="4"/>
  <c r="AR774" i="4"/>
  <c r="AU774" i="4"/>
  <c r="AV774" i="4"/>
  <c r="AW774" i="4"/>
  <c r="AX774" i="4"/>
  <c r="AY774" i="4"/>
  <c r="AZ774" i="4"/>
  <c r="BA774" i="4"/>
  <c r="BB774" i="4"/>
  <c r="BC774" i="4"/>
  <c r="BD774" i="4"/>
  <c r="B775" i="4"/>
  <c r="C775" i="4"/>
  <c r="D775" i="4"/>
  <c r="E775" i="4"/>
  <c r="F775" i="4"/>
  <c r="H775" i="4"/>
  <c r="I775" i="4"/>
  <c r="K775" i="4"/>
  <c r="L775" i="4"/>
  <c r="M775" i="4"/>
  <c r="N775" i="4"/>
  <c r="O775" i="4"/>
  <c r="Q775" i="4"/>
  <c r="R775" i="4"/>
  <c r="T775" i="4"/>
  <c r="U775" i="4"/>
  <c r="V775" i="4"/>
  <c r="W775" i="4"/>
  <c r="X775" i="4"/>
  <c r="Z775" i="4"/>
  <c r="AA775" i="4"/>
  <c r="AC775" i="4"/>
  <c r="AD775" i="4"/>
  <c r="AE775" i="4"/>
  <c r="AF775" i="4"/>
  <c r="AG775" i="4"/>
  <c r="AI775" i="4"/>
  <c r="AJ775" i="4"/>
  <c r="AL775" i="4"/>
  <c r="AM775" i="4"/>
  <c r="AN775" i="4"/>
  <c r="AO775" i="4"/>
  <c r="AP775" i="4"/>
  <c r="AR775" i="4"/>
  <c r="AS775" i="4"/>
  <c r="AU775" i="4"/>
  <c r="AV775" i="4"/>
  <c r="AW775" i="4"/>
  <c r="AX775" i="4"/>
  <c r="AY775" i="4"/>
  <c r="AZ775" i="4"/>
  <c r="BA775" i="4"/>
  <c r="BB775" i="4"/>
  <c r="BC775" i="4"/>
  <c r="BD775" i="4"/>
  <c r="B776" i="4"/>
  <c r="C776" i="4"/>
  <c r="D776" i="4"/>
  <c r="E776" i="4"/>
  <c r="F776" i="4"/>
  <c r="H776" i="4"/>
  <c r="I776" i="4"/>
  <c r="K776" i="4"/>
  <c r="L776" i="4"/>
  <c r="M776" i="4"/>
  <c r="N776" i="4"/>
  <c r="O776" i="4"/>
  <c r="Q776" i="4"/>
  <c r="R776" i="4"/>
  <c r="T776" i="4"/>
  <c r="U776" i="4"/>
  <c r="V776" i="4"/>
  <c r="W776" i="4"/>
  <c r="X776" i="4"/>
  <c r="Z776" i="4"/>
  <c r="AA776" i="4"/>
  <c r="AC776" i="4"/>
  <c r="AD776" i="4"/>
  <c r="AE776" i="4"/>
  <c r="AF776" i="4"/>
  <c r="AG776" i="4"/>
  <c r="AI776" i="4"/>
  <c r="AJ776" i="4"/>
  <c r="AL776" i="4"/>
  <c r="AM776" i="4"/>
  <c r="AN776" i="4"/>
  <c r="AO776" i="4"/>
  <c r="AP776" i="4"/>
  <c r="AR776" i="4"/>
  <c r="AS776" i="4"/>
  <c r="AU776" i="4"/>
  <c r="AV776" i="4"/>
  <c r="AW776" i="4"/>
  <c r="AX776" i="4"/>
  <c r="AY776" i="4"/>
  <c r="AZ776" i="4"/>
  <c r="BA776" i="4"/>
  <c r="BB776" i="4"/>
  <c r="BC776" i="4"/>
  <c r="BD776" i="4"/>
  <c r="B777" i="4"/>
  <c r="C777" i="4"/>
  <c r="D777" i="4"/>
  <c r="E777" i="4"/>
  <c r="F777" i="4"/>
  <c r="H777" i="4"/>
  <c r="I777" i="4"/>
  <c r="K777" i="4"/>
  <c r="L777" i="4"/>
  <c r="M777" i="4"/>
  <c r="N777" i="4"/>
  <c r="O777" i="4"/>
  <c r="Q777" i="4"/>
  <c r="R777" i="4"/>
  <c r="T777" i="4"/>
  <c r="U777" i="4"/>
  <c r="V777" i="4"/>
  <c r="W777" i="4"/>
  <c r="X777" i="4"/>
  <c r="Z777" i="4"/>
  <c r="AA777" i="4"/>
  <c r="AC777" i="4"/>
  <c r="AD777" i="4"/>
  <c r="AE777" i="4"/>
  <c r="AF777" i="4"/>
  <c r="AG777" i="4"/>
  <c r="AI777" i="4"/>
  <c r="AJ777" i="4"/>
  <c r="AL777" i="4"/>
  <c r="AM777" i="4"/>
  <c r="AN777" i="4"/>
  <c r="AO777" i="4"/>
  <c r="AP777" i="4"/>
  <c r="AR777" i="4"/>
  <c r="AS777" i="4"/>
  <c r="AU777" i="4"/>
  <c r="AV777" i="4"/>
  <c r="AW777" i="4"/>
  <c r="AX777" i="4"/>
  <c r="AY777" i="4"/>
  <c r="AZ777" i="4"/>
  <c r="BA777" i="4"/>
  <c r="BB777" i="4"/>
  <c r="BC777" i="4"/>
  <c r="BD777" i="4"/>
  <c r="B778" i="4"/>
  <c r="C778" i="4"/>
  <c r="D778" i="4"/>
  <c r="E778" i="4"/>
  <c r="F778" i="4"/>
  <c r="H778" i="4"/>
  <c r="I778" i="4"/>
  <c r="K778" i="4"/>
  <c r="L778" i="4"/>
  <c r="M778" i="4"/>
  <c r="N778" i="4"/>
  <c r="O778" i="4"/>
  <c r="Q778" i="4"/>
  <c r="R778" i="4"/>
  <c r="T778" i="4"/>
  <c r="U778" i="4"/>
  <c r="V778" i="4"/>
  <c r="W778" i="4"/>
  <c r="X778" i="4"/>
  <c r="Z778" i="4"/>
  <c r="AA778" i="4"/>
  <c r="AC778" i="4"/>
  <c r="AD778" i="4"/>
  <c r="AE778" i="4"/>
  <c r="AF778" i="4"/>
  <c r="AG778" i="4"/>
  <c r="AI778" i="4"/>
  <c r="AJ778" i="4"/>
  <c r="AL778" i="4"/>
  <c r="AM778" i="4"/>
  <c r="AN778" i="4"/>
  <c r="AO778" i="4"/>
  <c r="AP778" i="4"/>
  <c r="AR778" i="4"/>
  <c r="AS778" i="4"/>
  <c r="AU778" i="4"/>
  <c r="AV778" i="4"/>
  <c r="AW778" i="4"/>
  <c r="AX778" i="4"/>
  <c r="AY778" i="4"/>
  <c r="AZ778" i="4"/>
  <c r="BA778" i="4"/>
  <c r="BB778" i="4"/>
  <c r="BC778" i="4"/>
  <c r="BD778" i="4"/>
  <c r="B779" i="4"/>
  <c r="C779" i="4"/>
  <c r="D779" i="4"/>
  <c r="E779" i="4"/>
  <c r="F779" i="4"/>
  <c r="H779" i="4"/>
  <c r="I779" i="4"/>
  <c r="K779" i="4"/>
  <c r="L779" i="4"/>
  <c r="M779" i="4"/>
  <c r="N779" i="4"/>
  <c r="O779" i="4"/>
  <c r="Q779" i="4"/>
  <c r="R779" i="4"/>
  <c r="T779" i="4"/>
  <c r="U779" i="4"/>
  <c r="V779" i="4"/>
  <c r="W779" i="4"/>
  <c r="X779" i="4"/>
  <c r="Z779" i="4"/>
  <c r="AA779" i="4"/>
  <c r="AC779" i="4"/>
  <c r="AD779" i="4"/>
  <c r="AE779" i="4"/>
  <c r="AF779" i="4"/>
  <c r="AG779" i="4"/>
  <c r="AI779" i="4"/>
  <c r="AJ779" i="4"/>
  <c r="AL779" i="4"/>
  <c r="AM779" i="4"/>
  <c r="AN779" i="4"/>
  <c r="AO779" i="4"/>
  <c r="AP779" i="4"/>
  <c r="AR779" i="4"/>
  <c r="AS779" i="4"/>
  <c r="AU779" i="4"/>
  <c r="AV779" i="4"/>
  <c r="AW779" i="4"/>
  <c r="AX779" i="4"/>
  <c r="AY779" i="4"/>
  <c r="AZ779" i="4"/>
  <c r="BA779" i="4"/>
  <c r="BB779" i="4"/>
  <c r="BC779" i="4"/>
  <c r="BD779" i="4"/>
  <c r="B780" i="4"/>
  <c r="C780" i="4"/>
  <c r="D780" i="4"/>
  <c r="E780" i="4"/>
  <c r="F780" i="4"/>
  <c r="H780" i="4"/>
  <c r="I780" i="4"/>
  <c r="K780" i="4"/>
  <c r="L780" i="4"/>
  <c r="M780" i="4"/>
  <c r="N780" i="4"/>
  <c r="O780" i="4"/>
  <c r="Q780" i="4"/>
  <c r="R780" i="4"/>
  <c r="T780" i="4"/>
  <c r="U780" i="4"/>
  <c r="V780" i="4"/>
  <c r="W780" i="4"/>
  <c r="X780" i="4"/>
  <c r="Z780" i="4"/>
  <c r="AA780" i="4"/>
  <c r="AC780" i="4"/>
  <c r="AD780" i="4"/>
  <c r="AE780" i="4"/>
  <c r="AF780" i="4"/>
  <c r="AG780" i="4"/>
  <c r="AI780" i="4"/>
  <c r="AJ780" i="4"/>
  <c r="AL780" i="4"/>
  <c r="AM780" i="4"/>
  <c r="AN780" i="4"/>
  <c r="AO780" i="4"/>
  <c r="AP780" i="4"/>
  <c r="AR780" i="4"/>
  <c r="AS780" i="4"/>
  <c r="AU780" i="4"/>
  <c r="AV780" i="4"/>
  <c r="AW780" i="4"/>
  <c r="AX780" i="4"/>
  <c r="AY780" i="4"/>
  <c r="AZ780" i="4"/>
  <c r="BA780" i="4"/>
  <c r="BB780" i="4"/>
  <c r="BC780" i="4"/>
  <c r="BD780" i="4"/>
  <c r="B781" i="4"/>
  <c r="C781" i="4"/>
  <c r="D781" i="4"/>
  <c r="E781" i="4"/>
  <c r="F781" i="4"/>
  <c r="H781" i="4"/>
  <c r="I781" i="4"/>
  <c r="K781" i="4"/>
  <c r="L781" i="4"/>
  <c r="M781" i="4"/>
  <c r="N781" i="4"/>
  <c r="O781" i="4"/>
  <c r="Q781" i="4"/>
  <c r="R781" i="4"/>
  <c r="T781" i="4"/>
  <c r="U781" i="4"/>
  <c r="V781" i="4"/>
  <c r="W781" i="4"/>
  <c r="X781" i="4"/>
  <c r="Z781" i="4"/>
  <c r="AA781" i="4"/>
  <c r="AC781" i="4"/>
  <c r="AD781" i="4"/>
  <c r="AE781" i="4"/>
  <c r="AF781" i="4"/>
  <c r="AG781" i="4"/>
  <c r="AI781" i="4"/>
  <c r="AJ781" i="4"/>
  <c r="AL781" i="4"/>
  <c r="AM781" i="4"/>
  <c r="AN781" i="4"/>
  <c r="AO781" i="4"/>
  <c r="AP781" i="4"/>
  <c r="AR781" i="4"/>
  <c r="AS781" i="4"/>
  <c r="AU781" i="4"/>
  <c r="AV781" i="4"/>
  <c r="AW781" i="4"/>
  <c r="AX781" i="4"/>
  <c r="AY781" i="4"/>
  <c r="AZ781" i="4"/>
  <c r="BA781" i="4"/>
  <c r="BB781" i="4"/>
  <c r="BC781" i="4"/>
  <c r="BD781" i="4"/>
  <c r="B782" i="4"/>
  <c r="C782" i="4"/>
  <c r="D782" i="4"/>
  <c r="E782" i="4"/>
  <c r="F782" i="4"/>
  <c r="H782" i="4"/>
  <c r="I782" i="4"/>
  <c r="K782" i="4"/>
  <c r="L782" i="4"/>
  <c r="M782" i="4"/>
  <c r="N782" i="4"/>
  <c r="O782" i="4"/>
  <c r="Q782" i="4"/>
  <c r="R782" i="4"/>
  <c r="T782" i="4"/>
  <c r="U782" i="4"/>
  <c r="V782" i="4"/>
  <c r="W782" i="4"/>
  <c r="X782" i="4"/>
  <c r="Z782" i="4"/>
  <c r="AA782" i="4"/>
  <c r="AC782" i="4"/>
  <c r="AD782" i="4"/>
  <c r="AE782" i="4"/>
  <c r="AF782" i="4"/>
  <c r="AG782" i="4"/>
  <c r="AI782" i="4"/>
  <c r="AJ782" i="4"/>
  <c r="AL782" i="4"/>
  <c r="AM782" i="4"/>
  <c r="AN782" i="4"/>
  <c r="AO782" i="4"/>
  <c r="AP782" i="4"/>
  <c r="AR782" i="4"/>
  <c r="AS782" i="4"/>
  <c r="AU782" i="4"/>
  <c r="AV782" i="4"/>
  <c r="AW782" i="4"/>
  <c r="AX782" i="4"/>
  <c r="AY782" i="4"/>
  <c r="AZ782" i="4"/>
  <c r="BA782" i="4"/>
  <c r="BB782" i="4"/>
  <c r="BC782" i="4"/>
  <c r="BD782" i="4"/>
  <c r="B783" i="4"/>
  <c r="C783" i="4"/>
  <c r="D783" i="4"/>
  <c r="E783" i="4"/>
  <c r="F783" i="4"/>
  <c r="H783" i="4"/>
  <c r="I783" i="4"/>
  <c r="K783" i="4"/>
  <c r="L783" i="4"/>
  <c r="M783" i="4"/>
  <c r="N783" i="4"/>
  <c r="O783" i="4"/>
  <c r="Q783" i="4"/>
  <c r="R783" i="4"/>
  <c r="T783" i="4"/>
  <c r="U783" i="4"/>
  <c r="V783" i="4"/>
  <c r="W783" i="4"/>
  <c r="X783" i="4"/>
  <c r="Z783" i="4"/>
  <c r="AA783" i="4"/>
  <c r="AC783" i="4"/>
  <c r="AD783" i="4"/>
  <c r="AE783" i="4"/>
  <c r="AF783" i="4"/>
  <c r="AG783" i="4"/>
  <c r="AI783" i="4"/>
  <c r="AJ783" i="4"/>
  <c r="AL783" i="4"/>
  <c r="AM783" i="4"/>
  <c r="AN783" i="4"/>
  <c r="AO783" i="4"/>
  <c r="AP783" i="4"/>
  <c r="AR783" i="4"/>
  <c r="AS783" i="4"/>
  <c r="AU783" i="4"/>
  <c r="AV783" i="4"/>
  <c r="AW783" i="4"/>
  <c r="AX783" i="4"/>
  <c r="AY783" i="4"/>
  <c r="AZ783" i="4"/>
  <c r="BA783" i="4"/>
  <c r="BB783" i="4"/>
  <c r="BC783" i="4"/>
  <c r="BD783" i="4"/>
  <c r="B784" i="4"/>
  <c r="C784" i="4"/>
  <c r="D784" i="4"/>
  <c r="E784" i="4"/>
  <c r="F784" i="4"/>
  <c r="H784" i="4"/>
  <c r="I784" i="4"/>
  <c r="K784" i="4"/>
  <c r="L784" i="4"/>
  <c r="M784" i="4"/>
  <c r="N784" i="4"/>
  <c r="O784" i="4"/>
  <c r="Q784" i="4"/>
  <c r="R784" i="4"/>
  <c r="T784" i="4"/>
  <c r="U784" i="4"/>
  <c r="V784" i="4"/>
  <c r="W784" i="4"/>
  <c r="X784" i="4"/>
  <c r="Z784" i="4"/>
  <c r="AA784" i="4"/>
  <c r="AC784" i="4"/>
  <c r="AD784" i="4"/>
  <c r="AE784" i="4"/>
  <c r="AF784" i="4"/>
  <c r="AG784" i="4"/>
  <c r="AI784" i="4"/>
  <c r="AJ784" i="4"/>
  <c r="AL784" i="4"/>
  <c r="AM784" i="4"/>
  <c r="AN784" i="4"/>
  <c r="AO784" i="4"/>
  <c r="AP784" i="4"/>
  <c r="AR784" i="4"/>
  <c r="AS784" i="4"/>
  <c r="AU784" i="4"/>
  <c r="AV784" i="4"/>
  <c r="AW784" i="4"/>
  <c r="AX784" i="4"/>
  <c r="AY784" i="4"/>
  <c r="AZ784" i="4"/>
  <c r="BA784" i="4"/>
  <c r="BB784" i="4"/>
  <c r="BC784" i="4"/>
  <c r="BD784" i="4"/>
  <c r="B785" i="4"/>
  <c r="C785" i="4"/>
  <c r="D785" i="4"/>
  <c r="E785" i="4"/>
  <c r="F785" i="4"/>
  <c r="H785" i="4"/>
  <c r="I785" i="4"/>
  <c r="K785" i="4"/>
  <c r="L785" i="4"/>
  <c r="M785" i="4"/>
  <c r="N785" i="4"/>
  <c r="O785" i="4"/>
  <c r="Q785" i="4"/>
  <c r="R785" i="4"/>
  <c r="T785" i="4"/>
  <c r="U785" i="4"/>
  <c r="V785" i="4"/>
  <c r="W785" i="4"/>
  <c r="X785" i="4"/>
  <c r="Z785" i="4"/>
  <c r="AA785" i="4"/>
  <c r="AC785" i="4"/>
  <c r="AD785" i="4"/>
  <c r="AE785" i="4"/>
  <c r="AF785" i="4"/>
  <c r="AG785" i="4"/>
  <c r="AI785" i="4"/>
  <c r="AJ785" i="4"/>
  <c r="AL785" i="4"/>
  <c r="AM785" i="4"/>
  <c r="AN785" i="4"/>
  <c r="AO785" i="4"/>
  <c r="AP785" i="4"/>
  <c r="AR785" i="4"/>
  <c r="AS785" i="4"/>
  <c r="AU785" i="4"/>
  <c r="AV785" i="4"/>
  <c r="AW785" i="4"/>
  <c r="AX785" i="4"/>
  <c r="AY785" i="4"/>
  <c r="AZ785" i="4"/>
  <c r="BA785" i="4"/>
  <c r="BB785" i="4"/>
  <c r="BC785" i="4"/>
  <c r="BD785" i="4"/>
  <c r="B786" i="4"/>
  <c r="C786" i="4"/>
  <c r="D786" i="4"/>
  <c r="E786" i="4"/>
  <c r="F786" i="4"/>
  <c r="H786" i="4"/>
  <c r="I786" i="4"/>
  <c r="K786" i="4"/>
  <c r="L786" i="4"/>
  <c r="M786" i="4"/>
  <c r="N786" i="4"/>
  <c r="O786" i="4"/>
  <c r="Q786" i="4"/>
  <c r="R786" i="4"/>
  <c r="T786" i="4"/>
  <c r="U786" i="4"/>
  <c r="V786" i="4"/>
  <c r="W786" i="4"/>
  <c r="X786" i="4"/>
  <c r="Z786" i="4"/>
  <c r="AA786" i="4"/>
  <c r="AC786" i="4"/>
  <c r="AD786" i="4"/>
  <c r="AE786" i="4"/>
  <c r="AF786" i="4"/>
  <c r="AG786" i="4"/>
  <c r="AI786" i="4"/>
  <c r="AJ786" i="4"/>
  <c r="AL786" i="4"/>
  <c r="AM786" i="4"/>
  <c r="AN786" i="4"/>
  <c r="AO786" i="4"/>
  <c r="AP786" i="4"/>
  <c r="AR786" i="4"/>
  <c r="AS786" i="4"/>
  <c r="AU786" i="4"/>
  <c r="AV786" i="4"/>
  <c r="AW786" i="4"/>
  <c r="AX786" i="4"/>
  <c r="AY786" i="4"/>
  <c r="AZ786" i="4"/>
  <c r="BA786" i="4"/>
  <c r="BB786" i="4"/>
  <c r="BC786" i="4"/>
  <c r="BD786" i="4"/>
  <c r="B787" i="4"/>
  <c r="C787" i="4"/>
  <c r="D787" i="4"/>
  <c r="E787" i="4"/>
  <c r="F787" i="4"/>
  <c r="H787" i="4"/>
  <c r="I787" i="4"/>
  <c r="K787" i="4"/>
  <c r="L787" i="4"/>
  <c r="M787" i="4"/>
  <c r="N787" i="4"/>
  <c r="O787" i="4"/>
  <c r="Q787" i="4"/>
  <c r="R787" i="4"/>
  <c r="T787" i="4"/>
  <c r="U787" i="4"/>
  <c r="V787" i="4"/>
  <c r="W787" i="4"/>
  <c r="X787" i="4"/>
  <c r="Z787" i="4"/>
  <c r="AA787" i="4"/>
  <c r="AC787" i="4"/>
  <c r="AD787" i="4"/>
  <c r="AE787" i="4"/>
  <c r="AF787" i="4"/>
  <c r="AG787" i="4"/>
  <c r="AI787" i="4"/>
  <c r="AJ787" i="4"/>
  <c r="AL787" i="4"/>
  <c r="AM787" i="4"/>
  <c r="AN787" i="4"/>
  <c r="AO787" i="4"/>
  <c r="AP787" i="4"/>
  <c r="AR787" i="4"/>
  <c r="AS787" i="4"/>
  <c r="AU787" i="4"/>
  <c r="AV787" i="4"/>
  <c r="AW787" i="4"/>
  <c r="AX787" i="4"/>
  <c r="AY787" i="4"/>
  <c r="AZ787" i="4"/>
  <c r="BA787" i="4"/>
  <c r="BB787" i="4"/>
  <c r="BC787" i="4"/>
  <c r="BD787" i="4"/>
  <c r="B788" i="4"/>
  <c r="C788" i="4"/>
  <c r="D788" i="4"/>
  <c r="E788" i="4"/>
  <c r="F788" i="4"/>
  <c r="H788" i="4"/>
  <c r="I788" i="4"/>
  <c r="K788" i="4"/>
  <c r="L788" i="4"/>
  <c r="M788" i="4"/>
  <c r="N788" i="4"/>
  <c r="O788" i="4"/>
  <c r="Q788" i="4"/>
  <c r="R788" i="4"/>
  <c r="T788" i="4"/>
  <c r="U788" i="4"/>
  <c r="V788" i="4"/>
  <c r="W788" i="4"/>
  <c r="X788" i="4"/>
  <c r="Z788" i="4"/>
  <c r="AA788" i="4"/>
  <c r="AC788" i="4"/>
  <c r="AD788" i="4"/>
  <c r="AE788" i="4"/>
  <c r="AF788" i="4"/>
  <c r="AG788" i="4"/>
  <c r="AI788" i="4"/>
  <c r="AJ788" i="4"/>
  <c r="AL788" i="4"/>
  <c r="AM788" i="4"/>
  <c r="AN788" i="4"/>
  <c r="AO788" i="4"/>
  <c r="AP788" i="4"/>
  <c r="AR788" i="4"/>
  <c r="AS788" i="4"/>
  <c r="AU788" i="4"/>
  <c r="AV788" i="4"/>
  <c r="AW788" i="4"/>
  <c r="AX788" i="4"/>
  <c r="AY788" i="4"/>
  <c r="AZ788" i="4"/>
  <c r="BA788" i="4"/>
  <c r="BB788" i="4"/>
  <c r="BC788" i="4"/>
  <c r="BD788" i="4"/>
  <c r="B789" i="4"/>
  <c r="C789" i="4"/>
  <c r="D789" i="4"/>
  <c r="E789" i="4"/>
  <c r="F789" i="4"/>
  <c r="H789" i="4"/>
  <c r="I789" i="4"/>
  <c r="K789" i="4"/>
  <c r="L789" i="4"/>
  <c r="M789" i="4"/>
  <c r="N789" i="4"/>
  <c r="O789" i="4"/>
  <c r="Q789" i="4"/>
  <c r="R789" i="4"/>
  <c r="T789" i="4"/>
  <c r="U789" i="4"/>
  <c r="V789" i="4"/>
  <c r="W789" i="4"/>
  <c r="X789" i="4"/>
  <c r="Z789" i="4"/>
  <c r="AA789" i="4"/>
  <c r="AC789" i="4"/>
  <c r="AD789" i="4"/>
  <c r="AE789" i="4"/>
  <c r="AF789" i="4"/>
  <c r="AG789" i="4"/>
  <c r="AI789" i="4"/>
  <c r="AJ789" i="4"/>
  <c r="AL789" i="4"/>
  <c r="AM789" i="4"/>
  <c r="AN789" i="4"/>
  <c r="AO789" i="4"/>
  <c r="AP789" i="4"/>
  <c r="AR789" i="4"/>
  <c r="AS789" i="4"/>
  <c r="AU789" i="4"/>
  <c r="AV789" i="4"/>
  <c r="AW789" i="4"/>
  <c r="AX789" i="4"/>
  <c r="AY789" i="4"/>
  <c r="AZ789" i="4"/>
  <c r="BA789" i="4"/>
  <c r="BB789" i="4"/>
  <c r="BC789" i="4"/>
  <c r="BD789" i="4"/>
  <c r="B790" i="4"/>
  <c r="C790" i="4"/>
  <c r="D790" i="4"/>
  <c r="E790" i="4"/>
  <c r="F790" i="4"/>
  <c r="H790" i="4"/>
  <c r="I790" i="4"/>
  <c r="K790" i="4"/>
  <c r="L790" i="4"/>
  <c r="M790" i="4"/>
  <c r="N790" i="4"/>
  <c r="O790" i="4"/>
  <c r="Q790" i="4"/>
  <c r="R790" i="4"/>
  <c r="T790" i="4"/>
  <c r="U790" i="4"/>
  <c r="V790" i="4"/>
  <c r="W790" i="4"/>
  <c r="X790" i="4"/>
  <c r="Z790" i="4"/>
  <c r="AA790" i="4"/>
  <c r="AC790" i="4"/>
  <c r="AD790" i="4"/>
  <c r="AE790" i="4"/>
  <c r="AF790" i="4"/>
  <c r="AG790" i="4"/>
  <c r="AI790" i="4"/>
  <c r="AJ790" i="4"/>
  <c r="AL790" i="4"/>
  <c r="AM790" i="4"/>
  <c r="AN790" i="4"/>
  <c r="AO790" i="4"/>
  <c r="AP790" i="4"/>
  <c r="AR790" i="4"/>
  <c r="AS790" i="4"/>
  <c r="AU790" i="4"/>
  <c r="AV790" i="4"/>
  <c r="AW790" i="4"/>
  <c r="AX790" i="4"/>
  <c r="AY790" i="4"/>
  <c r="AZ790" i="4"/>
  <c r="BA790" i="4"/>
  <c r="BB790" i="4"/>
  <c r="BC790" i="4"/>
  <c r="BD790" i="4"/>
  <c r="B791" i="4"/>
  <c r="C791" i="4"/>
  <c r="D791" i="4"/>
  <c r="E791" i="4"/>
  <c r="F791" i="4"/>
  <c r="H791" i="4"/>
  <c r="I791" i="4"/>
  <c r="K791" i="4"/>
  <c r="L791" i="4"/>
  <c r="M791" i="4"/>
  <c r="N791" i="4"/>
  <c r="O791" i="4"/>
  <c r="Q791" i="4"/>
  <c r="R791" i="4"/>
  <c r="T791" i="4"/>
  <c r="U791" i="4"/>
  <c r="V791" i="4"/>
  <c r="W791" i="4"/>
  <c r="X791" i="4"/>
  <c r="Z791" i="4"/>
  <c r="AA791" i="4"/>
  <c r="AC791" i="4"/>
  <c r="AD791" i="4"/>
  <c r="AE791" i="4"/>
  <c r="AF791" i="4"/>
  <c r="AG791" i="4"/>
  <c r="AI791" i="4"/>
  <c r="AJ791" i="4"/>
  <c r="AL791" i="4"/>
  <c r="AM791" i="4"/>
  <c r="AN791" i="4"/>
  <c r="AO791" i="4"/>
  <c r="AP791" i="4"/>
  <c r="AR791" i="4"/>
  <c r="AS791" i="4"/>
  <c r="AU791" i="4"/>
  <c r="AV791" i="4"/>
  <c r="AW791" i="4"/>
  <c r="AX791" i="4"/>
  <c r="AY791" i="4"/>
  <c r="AZ791" i="4"/>
  <c r="BA791" i="4"/>
  <c r="BB791" i="4"/>
  <c r="BC791" i="4"/>
  <c r="BD791" i="4"/>
  <c r="B792" i="4"/>
  <c r="C792" i="4"/>
  <c r="D792" i="4"/>
  <c r="E792" i="4"/>
  <c r="F792" i="4"/>
  <c r="H792" i="4"/>
  <c r="I792" i="4"/>
  <c r="K792" i="4"/>
  <c r="L792" i="4"/>
  <c r="M792" i="4"/>
  <c r="N792" i="4"/>
  <c r="O792" i="4"/>
  <c r="Q792" i="4"/>
  <c r="R792" i="4"/>
  <c r="T792" i="4"/>
  <c r="U792" i="4"/>
  <c r="V792" i="4"/>
  <c r="W792" i="4"/>
  <c r="X792" i="4"/>
  <c r="Z792" i="4"/>
  <c r="AA792" i="4"/>
  <c r="AC792" i="4"/>
  <c r="AD792" i="4"/>
  <c r="AE792" i="4"/>
  <c r="AF792" i="4"/>
  <c r="AG792" i="4"/>
  <c r="AI792" i="4"/>
  <c r="AJ792" i="4"/>
  <c r="AL792" i="4"/>
  <c r="AM792" i="4"/>
  <c r="AN792" i="4"/>
  <c r="AO792" i="4"/>
  <c r="AP792" i="4"/>
  <c r="AR792" i="4"/>
  <c r="AS792" i="4"/>
  <c r="AU792" i="4"/>
  <c r="AV792" i="4"/>
  <c r="AW792" i="4"/>
  <c r="AX792" i="4"/>
  <c r="AY792" i="4"/>
  <c r="AZ792" i="4"/>
  <c r="BA792" i="4"/>
  <c r="BB792" i="4"/>
  <c r="BC792" i="4"/>
  <c r="BD792" i="4"/>
  <c r="B793" i="4"/>
  <c r="C793" i="4"/>
  <c r="D793" i="4"/>
  <c r="E793" i="4"/>
  <c r="F793" i="4"/>
  <c r="H793" i="4"/>
  <c r="I793" i="4"/>
  <c r="K793" i="4"/>
  <c r="L793" i="4"/>
  <c r="M793" i="4"/>
  <c r="N793" i="4"/>
  <c r="O793" i="4"/>
  <c r="Q793" i="4"/>
  <c r="R793" i="4"/>
  <c r="T793" i="4"/>
  <c r="U793" i="4"/>
  <c r="V793" i="4"/>
  <c r="W793" i="4"/>
  <c r="X793" i="4"/>
  <c r="Z793" i="4"/>
  <c r="AA793" i="4"/>
  <c r="AC793" i="4"/>
  <c r="AD793" i="4"/>
  <c r="AE793" i="4"/>
  <c r="AF793" i="4"/>
  <c r="AG793" i="4"/>
  <c r="AI793" i="4"/>
  <c r="AJ793" i="4"/>
  <c r="AL793" i="4"/>
  <c r="AM793" i="4"/>
  <c r="AN793" i="4"/>
  <c r="AO793" i="4"/>
  <c r="AP793" i="4"/>
  <c r="AR793" i="4"/>
  <c r="AS793" i="4"/>
  <c r="AU793" i="4"/>
  <c r="AV793" i="4"/>
  <c r="AW793" i="4"/>
  <c r="AX793" i="4"/>
  <c r="AY793" i="4"/>
  <c r="AZ793" i="4"/>
  <c r="BA793" i="4"/>
  <c r="BB793" i="4"/>
  <c r="BC793" i="4"/>
  <c r="BD793" i="4"/>
  <c r="B794" i="4"/>
  <c r="C794" i="4"/>
  <c r="D794" i="4"/>
  <c r="E794" i="4"/>
  <c r="F794" i="4"/>
  <c r="H794" i="4"/>
  <c r="I794" i="4"/>
  <c r="K794" i="4"/>
  <c r="L794" i="4"/>
  <c r="M794" i="4"/>
  <c r="N794" i="4"/>
  <c r="O794" i="4"/>
  <c r="Q794" i="4"/>
  <c r="R794" i="4"/>
  <c r="T794" i="4"/>
  <c r="U794" i="4"/>
  <c r="V794" i="4"/>
  <c r="W794" i="4"/>
  <c r="X794" i="4"/>
  <c r="Z794" i="4"/>
  <c r="AA794" i="4"/>
  <c r="AC794" i="4"/>
  <c r="AD794" i="4"/>
  <c r="AE794" i="4"/>
  <c r="AF794" i="4"/>
  <c r="AG794" i="4"/>
  <c r="AI794" i="4"/>
  <c r="AJ794" i="4"/>
  <c r="AL794" i="4"/>
  <c r="AM794" i="4"/>
  <c r="AN794" i="4"/>
  <c r="AO794" i="4"/>
  <c r="AP794" i="4"/>
  <c r="AR794" i="4"/>
  <c r="AS794" i="4"/>
  <c r="AU794" i="4"/>
  <c r="AV794" i="4"/>
  <c r="AW794" i="4"/>
  <c r="AX794" i="4"/>
  <c r="AY794" i="4"/>
  <c r="AZ794" i="4"/>
  <c r="BA794" i="4"/>
  <c r="BB794" i="4"/>
  <c r="BC794" i="4"/>
  <c r="BD794" i="4"/>
  <c r="B795" i="4"/>
  <c r="C795" i="4"/>
  <c r="D795" i="4"/>
  <c r="E795" i="4"/>
  <c r="F795" i="4"/>
  <c r="H795" i="4"/>
  <c r="I795" i="4"/>
  <c r="K795" i="4"/>
  <c r="L795" i="4"/>
  <c r="M795" i="4"/>
  <c r="N795" i="4"/>
  <c r="O795" i="4"/>
  <c r="Q795" i="4"/>
  <c r="R795" i="4"/>
  <c r="T795" i="4"/>
  <c r="U795" i="4"/>
  <c r="V795" i="4"/>
  <c r="W795" i="4"/>
  <c r="X795" i="4"/>
  <c r="Z795" i="4"/>
  <c r="AA795" i="4"/>
  <c r="AC795" i="4"/>
  <c r="AD795" i="4"/>
  <c r="AE795" i="4"/>
  <c r="AF795" i="4"/>
  <c r="AG795" i="4"/>
  <c r="AI795" i="4"/>
  <c r="AJ795" i="4"/>
  <c r="AL795" i="4"/>
  <c r="AM795" i="4"/>
  <c r="AN795" i="4"/>
  <c r="AO795" i="4"/>
  <c r="AP795" i="4"/>
  <c r="AR795" i="4"/>
  <c r="AS795" i="4"/>
  <c r="AU795" i="4"/>
  <c r="AV795" i="4"/>
  <c r="AW795" i="4"/>
  <c r="AX795" i="4"/>
  <c r="AY795" i="4"/>
  <c r="AZ795" i="4"/>
  <c r="BA795" i="4"/>
  <c r="BB795" i="4"/>
  <c r="BC795" i="4"/>
  <c r="BD795" i="4"/>
  <c r="B796" i="4"/>
  <c r="C796" i="4"/>
  <c r="D796" i="4"/>
  <c r="E796" i="4"/>
  <c r="F796" i="4"/>
  <c r="H796" i="4"/>
  <c r="I796" i="4"/>
  <c r="K796" i="4"/>
  <c r="L796" i="4"/>
  <c r="M796" i="4"/>
  <c r="N796" i="4"/>
  <c r="O796" i="4"/>
  <c r="Q796" i="4"/>
  <c r="R796" i="4"/>
  <c r="T796" i="4"/>
  <c r="U796" i="4"/>
  <c r="V796" i="4"/>
  <c r="W796" i="4"/>
  <c r="X796" i="4"/>
  <c r="Z796" i="4"/>
  <c r="AA796" i="4"/>
  <c r="AC796" i="4"/>
  <c r="AD796" i="4"/>
  <c r="AE796" i="4"/>
  <c r="AF796" i="4"/>
  <c r="AG796" i="4"/>
  <c r="AI796" i="4"/>
  <c r="AJ796" i="4"/>
  <c r="AL796" i="4"/>
  <c r="AM796" i="4"/>
  <c r="AN796" i="4"/>
  <c r="AO796" i="4"/>
  <c r="AP796" i="4"/>
  <c r="AR796" i="4"/>
  <c r="AS796" i="4"/>
  <c r="AU796" i="4"/>
  <c r="AV796" i="4"/>
  <c r="AW796" i="4"/>
  <c r="AX796" i="4"/>
  <c r="AY796" i="4"/>
  <c r="AZ796" i="4"/>
  <c r="BA796" i="4"/>
  <c r="BB796" i="4"/>
  <c r="BC796" i="4"/>
  <c r="BD796" i="4"/>
  <c r="B797" i="4"/>
  <c r="C797" i="4"/>
  <c r="D797" i="4"/>
  <c r="E797" i="4"/>
  <c r="F797" i="4"/>
  <c r="H797" i="4"/>
  <c r="I797" i="4"/>
  <c r="K797" i="4"/>
  <c r="L797" i="4"/>
  <c r="M797" i="4"/>
  <c r="N797" i="4"/>
  <c r="O797" i="4"/>
  <c r="Q797" i="4"/>
  <c r="R797" i="4"/>
  <c r="T797" i="4"/>
  <c r="U797" i="4"/>
  <c r="V797" i="4"/>
  <c r="W797" i="4"/>
  <c r="X797" i="4"/>
  <c r="Z797" i="4"/>
  <c r="AA797" i="4"/>
  <c r="AC797" i="4"/>
  <c r="AD797" i="4"/>
  <c r="AE797" i="4"/>
  <c r="AF797" i="4"/>
  <c r="AG797" i="4"/>
  <c r="AI797" i="4"/>
  <c r="AJ797" i="4"/>
  <c r="AL797" i="4"/>
  <c r="AM797" i="4"/>
  <c r="AN797" i="4"/>
  <c r="AO797" i="4"/>
  <c r="AP797" i="4"/>
  <c r="AR797" i="4"/>
  <c r="AS797" i="4"/>
  <c r="AU797" i="4"/>
  <c r="AV797" i="4"/>
  <c r="AW797" i="4"/>
  <c r="AX797" i="4"/>
  <c r="AY797" i="4"/>
  <c r="AZ797" i="4"/>
  <c r="BA797" i="4"/>
  <c r="BB797" i="4"/>
  <c r="BC797" i="4"/>
  <c r="BD797" i="4"/>
  <c r="B798" i="4"/>
  <c r="C798" i="4"/>
  <c r="D798" i="4"/>
  <c r="E798" i="4"/>
  <c r="F798" i="4"/>
  <c r="H798" i="4"/>
  <c r="I798" i="4"/>
  <c r="K798" i="4"/>
  <c r="L798" i="4"/>
  <c r="M798" i="4"/>
  <c r="N798" i="4"/>
  <c r="O798" i="4"/>
  <c r="Q798" i="4"/>
  <c r="R798" i="4"/>
  <c r="T798" i="4"/>
  <c r="U798" i="4"/>
  <c r="V798" i="4"/>
  <c r="W798" i="4"/>
  <c r="X798" i="4"/>
  <c r="Z798" i="4"/>
  <c r="AA798" i="4"/>
  <c r="AC798" i="4"/>
  <c r="AD798" i="4"/>
  <c r="AE798" i="4"/>
  <c r="AF798" i="4"/>
  <c r="AG798" i="4"/>
  <c r="AI798" i="4"/>
  <c r="AJ798" i="4"/>
  <c r="AL798" i="4"/>
  <c r="AM798" i="4"/>
  <c r="AN798" i="4"/>
  <c r="AO798" i="4"/>
  <c r="AP798" i="4"/>
  <c r="AR798" i="4"/>
  <c r="AS798" i="4"/>
  <c r="AU798" i="4"/>
  <c r="AV798" i="4"/>
  <c r="AW798" i="4"/>
  <c r="AX798" i="4"/>
  <c r="AY798" i="4"/>
  <c r="AZ798" i="4"/>
  <c r="BA798" i="4"/>
  <c r="BB798" i="4"/>
  <c r="BC798" i="4"/>
  <c r="BD798" i="4"/>
  <c r="B799" i="4"/>
  <c r="C799" i="4"/>
  <c r="D799" i="4"/>
  <c r="E799" i="4"/>
  <c r="F799" i="4"/>
  <c r="H799" i="4"/>
  <c r="I799" i="4"/>
  <c r="K799" i="4"/>
  <c r="L799" i="4"/>
  <c r="M799" i="4"/>
  <c r="N799" i="4"/>
  <c r="O799" i="4"/>
  <c r="Q799" i="4"/>
  <c r="R799" i="4"/>
  <c r="T799" i="4"/>
  <c r="U799" i="4"/>
  <c r="V799" i="4"/>
  <c r="W799" i="4"/>
  <c r="X799" i="4"/>
  <c r="Z799" i="4"/>
  <c r="AA799" i="4"/>
  <c r="AC799" i="4"/>
  <c r="AD799" i="4"/>
  <c r="AE799" i="4"/>
  <c r="AF799" i="4"/>
  <c r="AG799" i="4"/>
  <c r="AI799" i="4"/>
  <c r="AJ799" i="4"/>
  <c r="AL799" i="4"/>
  <c r="AM799" i="4"/>
  <c r="AN799" i="4"/>
  <c r="AO799" i="4"/>
  <c r="AP799" i="4"/>
  <c r="AR799" i="4"/>
  <c r="AS799" i="4"/>
  <c r="AU799" i="4"/>
  <c r="AV799" i="4"/>
  <c r="AW799" i="4"/>
  <c r="AX799" i="4"/>
  <c r="AY799" i="4"/>
  <c r="AZ799" i="4"/>
  <c r="BA799" i="4"/>
  <c r="BB799" i="4"/>
  <c r="BC799" i="4"/>
  <c r="BD799" i="4"/>
  <c r="B800" i="4"/>
  <c r="C800" i="4"/>
  <c r="D800" i="4"/>
  <c r="E800" i="4"/>
  <c r="F800" i="4"/>
  <c r="H800" i="4"/>
  <c r="I800" i="4"/>
  <c r="K800" i="4"/>
  <c r="L800" i="4"/>
  <c r="M800" i="4"/>
  <c r="N800" i="4"/>
  <c r="O800" i="4"/>
  <c r="Q800" i="4"/>
  <c r="R800" i="4"/>
  <c r="T800" i="4"/>
  <c r="U800" i="4"/>
  <c r="V800" i="4"/>
  <c r="W800" i="4"/>
  <c r="X800" i="4"/>
  <c r="Z800" i="4"/>
  <c r="AA800" i="4"/>
  <c r="AC800" i="4"/>
  <c r="AD800" i="4"/>
  <c r="AE800" i="4"/>
  <c r="AF800" i="4"/>
  <c r="AG800" i="4"/>
  <c r="AI800" i="4"/>
  <c r="AJ800" i="4"/>
  <c r="AL800" i="4"/>
  <c r="AM800" i="4"/>
  <c r="AN800" i="4"/>
  <c r="AO800" i="4"/>
  <c r="AP800" i="4"/>
  <c r="AR800" i="4"/>
  <c r="AS800" i="4"/>
  <c r="AU800" i="4"/>
  <c r="AV800" i="4"/>
  <c r="AW800" i="4"/>
  <c r="AX800" i="4"/>
  <c r="AY800" i="4"/>
  <c r="AZ800" i="4"/>
  <c r="BA800" i="4"/>
  <c r="BB800" i="4"/>
  <c r="BC800" i="4"/>
  <c r="BD800" i="4"/>
  <c r="B801" i="4"/>
  <c r="C801" i="4"/>
  <c r="D801" i="4"/>
  <c r="E801" i="4"/>
  <c r="F801" i="4"/>
  <c r="H801" i="4"/>
  <c r="I801" i="4"/>
  <c r="K801" i="4"/>
  <c r="L801" i="4"/>
  <c r="M801" i="4"/>
  <c r="N801" i="4"/>
  <c r="O801" i="4"/>
  <c r="Q801" i="4"/>
  <c r="R801" i="4"/>
  <c r="T801" i="4"/>
  <c r="U801" i="4"/>
  <c r="V801" i="4"/>
  <c r="W801" i="4"/>
  <c r="X801" i="4"/>
  <c r="Z801" i="4"/>
  <c r="AA801" i="4"/>
  <c r="AC801" i="4"/>
  <c r="AD801" i="4"/>
  <c r="AE801" i="4"/>
  <c r="AF801" i="4"/>
  <c r="AG801" i="4"/>
  <c r="AI801" i="4"/>
  <c r="AJ801" i="4"/>
  <c r="AL801" i="4"/>
  <c r="AM801" i="4"/>
  <c r="AN801" i="4"/>
  <c r="AO801" i="4"/>
  <c r="AP801" i="4"/>
  <c r="AR801" i="4"/>
  <c r="AS801" i="4"/>
  <c r="AU801" i="4"/>
  <c r="AV801" i="4"/>
  <c r="AW801" i="4"/>
  <c r="AX801" i="4"/>
  <c r="AY801" i="4"/>
  <c r="AZ801" i="4"/>
  <c r="BA801" i="4"/>
  <c r="BB801" i="4"/>
  <c r="BC801" i="4"/>
  <c r="BD801" i="4"/>
  <c r="B802" i="4"/>
  <c r="C802" i="4"/>
  <c r="D802" i="4"/>
  <c r="E802" i="4"/>
  <c r="F802" i="4"/>
  <c r="H802" i="4"/>
  <c r="I802" i="4"/>
  <c r="K802" i="4"/>
  <c r="L802" i="4"/>
  <c r="M802" i="4"/>
  <c r="N802" i="4"/>
  <c r="O802" i="4"/>
  <c r="Q802" i="4"/>
  <c r="R802" i="4"/>
  <c r="T802" i="4"/>
  <c r="U802" i="4"/>
  <c r="V802" i="4"/>
  <c r="W802" i="4"/>
  <c r="X802" i="4"/>
  <c r="Z802" i="4"/>
  <c r="AA802" i="4"/>
  <c r="AC802" i="4"/>
  <c r="AD802" i="4"/>
  <c r="AE802" i="4"/>
  <c r="AF802" i="4"/>
  <c r="AG802" i="4"/>
  <c r="AI802" i="4"/>
  <c r="AJ802" i="4"/>
  <c r="AL802" i="4"/>
  <c r="AM802" i="4"/>
  <c r="AN802" i="4"/>
  <c r="AO802" i="4"/>
  <c r="AP802" i="4"/>
  <c r="AR802" i="4"/>
  <c r="AS802" i="4"/>
  <c r="AU802" i="4"/>
  <c r="AV802" i="4"/>
  <c r="AW802" i="4"/>
  <c r="AX802" i="4"/>
  <c r="AY802" i="4"/>
  <c r="AZ802" i="4"/>
  <c r="BA802" i="4"/>
  <c r="BB802" i="4"/>
  <c r="BC802" i="4"/>
  <c r="BD802" i="4"/>
  <c r="B803" i="4"/>
  <c r="C803" i="4"/>
  <c r="D803" i="4"/>
  <c r="E803" i="4"/>
  <c r="F803" i="4"/>
  <c r="H803" i="4"/>
  <c r="I803" i="4"/>
  <c r="K803" i="4"/>
  <c r="L803" i="4"/>
  <c r="M803" i="4"/>
  <c r="N803" i="4"/>
  <c r="O803" i="4"/>
  <c r="Q803" i="4"/>
  <c r="R803" i="4"/>
  <c r="T803" i="4"/>
  <c r="U803" i="4"/>
  <c r="V803" i="4"/>
  <c r="W803" i="4"/>
  <c r="X803" i="4"/>
  <c r="Z803" i="4"/>
  <c r="AA803" i="4"/>
  <c r="AC803" i="4"/>
  <c r="AD803" i="4"/>
  <c r="AE803" i="4"/>
  <c r="AF803" i="4"/>
  <c r="AG803" i="4"/>
  <c r="AI803" i="4"/>
  <c r="AJ803" i="4"/>
  <c r="AL803" i="4"/>
  <c r="AM803" i="4"/>
  <c r="AN803" i="4"/>
  <c r="AO803" i="4"/>
  <c r="AP803" i="4"/>
  <c r="AR803" i="4"/>
  <c r="AS803" i="4"/>
  <c r="AU803" i="4"/>
  <c r="AV803" i="4"/>
  <c r="AW803" i="4"/>
  <c r="AX803" i="4"/>
  <c r="AY803" i="4"/>
  <c r="AZ803" i="4"/>
  <c r="BA803" i="4"/>
  <c r="BB803" i="4"/>
  <c r="BC803" i="4"/>
  <c r="BD803" i="4"/>
  <c r="B804" i="4"/>
  <c r="C804" i="4"/>
  <c r="D804" i="4"/>
  <c r="E804" i="4"/>
  <c r="F804" i="4"/>
  <c r="H804" i="4"/>
  <c r="I804" i="4"/>
  <c r="K804" i="4"/>
  <c r="L804" i="4"/>
  <c r="M804" i="4"/>
  <c r="N804" i="4"/>
  <c r="O804" i="4"/>
  <c r="Q804" i="4"/>
  <c r="R804" i="4"/>
  <c r="T804" i="4"/>
  <c r="U804" i="4"/>
  <c r="V804" i="4"/>
  <c r="W804" i="4"/>
  <c r="X804" i="4"/>
  <c r="Z804" i="4"/>
  <c r="AA804" i="4"/>
  <c r="AC804" i="4"/>
  <c r="AD804" i="4"/>
  <c r="AE804" i="4"/>
  <c r="AF804" i="4"/>
  <c r="AG804" i="4"/>
  <c r="AI804" i="4"/>
  <c r="AJ804" i="4"/>
  <c r="AL804" i="4"/>
  <c r="AM804" i="4"/>
  <c r="AN804" i="4"/>
  <c r="AO804" i="4"/>
  <c r="AP804" i="4"/>
  <c r="AR804" i="4"/>
  <c r="AS804" i="4"/>
  <c r="AU804" i="4"/>
  <c r="AV804" i="4"/>
  <c r="AW804" i="4"/>
  <c r="AX804" i="4"/>
  <c r="AY804" i="4"/>
  <c r="AZ804" i="4"/>
  <c r="BA804" i="4"/>
  <c r="BB804" i="4"/>
  <c r="BC804" i="4"/>
  <c r="BD804" i="4"/>
  <c r="B805" i="4"/>
  <c r="C805" i="4"/>
  <c r="D805" i="4"/>
  <c r="E805" i="4"/>
  <c r="F805" i="4"/>
  <c r="H805" i="4"/>
  <c r="I805" i="4"/>
  <c r="K805" i="4"/>
  <c r="L805" i="4"/>
  <c r="M805" i="4"/>
  <c r="N805" i="4"/>
  <c r="O805" i="4"/>
  <c r="Q805" i="4"/>
  <c r="R805" i="4"/>
  <c r="T805" i="4"/>
  <c r="U805" i="4"/>
  <c r="V805" i="4"/>
  <c r="W805" i="4"/>
  <c r="X805" i="4"/>
  <c r="Z805" i="4"/>
  <c r="AA805" i="4"/>
  <c r="AC805" i="4"/>
  <c r="AD805" i="4"/>
  <c r="AE805" i="4"/>
  <c r="AF805" i="4"/>
  <c r="AG805" i="4"/>
  <c r="AI805" i="4"/>
  <c r="AJ805" i="4"/>
  <c r="AL805" i="4"/>
  <c r="AM805" i="4"/>
  <c r="AN805" i="4"/>
  <c r="AO805" i="4"/>
  <c r="AP805" i="4"/>
  <c r="AR805" i="4"/>
  <c r="AS805" i="4"/>
  <c r="AU805" i="4"/>
  <c r="AV805" i="4"/>
  <c r="AW805" i="4"/>
  <c r="AX805" i="4"/>
  <c r="AY805" i="4"/>
  <c r="AZ805" i="4"/>
  <c r="BA805" i="4"/>
  <c r="BB805" i="4"/>
  <c r="BC805" i="4"/>
  <c r="BD805" i="4"/>
  <c r="B806" i="4"/>
  <c r="C806" i="4"/>
  <c r="D806" i="4"/>
  <c r="E806" i="4"/>
  <c r="F806" i="4"/>
  <c r="H806" i="4"/>
  <c r="I806" i="4"/>
  <c r="K806" i="4"/>
  <c r="L806" i="4"/>
  <c r="M806" i="4"/>
  <c r="N806" i="4"/>
  <c r="O806" i="4"/>
  <c r="Q806" i="4"/>
  <c r="R806" i="4"/>
  <c r="T806" i="4"/>
  <c r="U806" i="4"/>
  <c r="V806" i="4"/>
  <c r="W806" i="4"/>
  <c r="X806" i="4"/>
  <c r="Z806" i="4"/>
  <c r="AA806" i="4"/>
  <c r="AC806" i="4"/>
  <c r="AD806" i="4"/>
  <c r="AE806" i="4"/>
  <c r="AF806" i="4"/>
  <c r="AG806" i="4"/>
  <c r="AI806" i="4"/>
  <c r="AJ806" i="4"/>
  <c r="AL806" i="4"/>
  <c r="AM806" i="4"/>
  <c r="AN806" i="4"/>
  <c r="AO806" i="4"/>
  <c r="AP806" i="4"/>
  <c r="AR806" i="4"/>
  <c r="AS806" i="4"/>
  <c r="AU806" i="4"/>
  <c r="AV806" i="4"/>
  <c r="AW806" i="4"/>
  <c r="AX806" i="4"/>
  <c r="AY806" i="4"/>
  <c r="AZ806" i="4"/>
  <c r="BA806" i="4"/>
  <c r="BB806" i="4"/>
  <c r="BC806" i="4"/>
  <c r="BD806" i="4"/>
  <c r="B807" i="4"/>
  <c r="C807" i="4"/>
  <c r="D807" i="4"/>
  <c r="E807" i="4"/>
  <c r="F807" i="4"/>
  <c r="H807" i="4"/>
  <c r="I807" i="4"/>
  <c r="K807" i="4"/>
  <c r="L807" i="4"/>
  <c r="M807" i="4"/>
  <c r="N807" i="4"/>
  <c r="O807" i="4"/>
  <c r="Q807" i="4"/>
  <c r="R807" i="4"/>
  <c r="T807" i="4"/>
  <c r="U807" i="4"/>
  <c r="V807" i="4"/>
  <c r="W807" i="4"/>
  <c r="X807" i="4"/>
  <c r="Z807" i="4"/>
  <c r="AA807" i="4"/>
  <c r="AC807" i="4"/>
  <c r="AD807" i="4"/>
  <c r="AE807" i="4"/>
  <c r="AF807" i="4"/>
  <c r="AG807" i="4"/>
  <c r="AI807" i="4"/>
  <c r="AJ807" i="4"/>
  <c r="AL807" i="4"/>
  <c r="AM807" i="4"/>
  <c r="AN807" i="4"/>
  <c r="AO807" i="4"/>
  <c r="AP807" i="4"/>
  <c r="AR807" i="4"/>
  <c r="AS807" i="4"/>
  <c r="AU807" i="4"/>
  <c r="AV807" i="4"/>
  <c r="AW807" i="4"/>
  <c r="AX807" i="4"/>
  <c r="AY807" i="4"/>
  <c r="AZ807" i="4"/>
  <c r="BA807" i="4"/>
  <c r="BB807" i="4"/>
  <c r="BC807" i="4"/>
  <c r="BD807" i="4"/>
  <c r="B808" i="4"/>
  <c r="C808" i="4"/>
  <c r="D808" i="4"/>
  <c r="E808" i="4"/>
  <c r="F808" i="4"/>
  <c r="H808" i="4"/>
  <c r="I808" i="4"/>
  <c r="K808" i="4"/>
  <c r="L808" i="4"/>
  <c r="M808" i="4"/>
  <c r="N808" i="4"/>
  <c r="O808" i="4"/>
  <c r="Q808" i="4"/>
  <c r="R808" i="4"/>
  <c r="T808" i="4"/>
  <c r="U808" i="4"/>
  <c r="V808" i="4"/>
  <c r="W808" i="4"/>
  <c r="X808" i="4"/>
  <c r="Z808" i="4"/>
  <c r="AA808" i="4"/>
  <c r="AC808" i="4"/>
  <c r="AD808" i="4"/>
  <c r="AE808" i="4"/>
  <c r="AF808" i="4"/>
  <c r="AG808" i="4"/>
  <c r="AI808" i="4"/>
  <c r="AJ808" i="4"/>
  <c r="AL808" i="4"/>
  <c r="AM808" i="4"/>
  <c r="AN808" i="4"/>
  <c r="AO808" i="4"/>
  <c r="AP808" i="4"/>
  <c r="AR808" i="4"/>
  <c r="AS808" i="4"/>
  <c r="AU808" i="4"/>
  <c r="AV808" i="4"/>
  <c r="AW808" i="4"/>
  <c r="AX808" i="4"/>
  <c r="AY808" i="4"/>
  <c r="AZ808" i="4"/>
  <c r="BA808" i="4"/>
  <c r="BB808" i="4"/>
  <c r="BC808" i="4"/>
  <c r="BD808" i="4"/>
  <c r="B809" i="4"/>
  <c r="C809" i="4"/>
  <c r="D809" i="4"/>
  <c r="E809" i="4"/>
  <c r="F809" i="4"/>
  <c r="H809" i="4"/>
  <c r="I809" i="4"/>
  <c r="K809" i="4"/>
  <c r="L809" i="4"/>
  <c r="M809" i="4"/>
  <c r="N809" i="4"/>
  <c r="O809" i="4"/>
  <c r="Q809" i="4"/>
  <c r="R809" i="4"/>
  <c r="T809" i="4"/>
  <c r="U809" i="4"/>
  <c r="V809" i="4"/>
  <c r="W809" i="4"/>
  <c r="X809" i="4"/>
  <c r="Z809" i="4"/>
  <c r="AA809" i="4"/>
  <c r="AC809" i="4"/>
  <c r="AD809" i="4"/>
  <c r="AE809" i="4"/>
  <c r="AF809" i="4"/>
  <c r="AG809" i="4"/>
  <c r="AI809" i="4"/>
  <c r="AJ809" i="4"/>
  <c r="AL809" i="4"/>
  <c r="AM809" i="4"/>
  <c r="AN809" i="4"/>
  <c r="AO809" i="4"/>
  <c r="AP809" i="4"/>
  <c r="AR809" i="4"/>
  <c r="AS809" i="4"/>
  <c r="AU809" i="4"/>
  <c r="AV809" i="4"/>
  <c r="AW809" i="4"/>
  <c r="AX809" i="4"/>
  <c r="AY809" i="4"/>
  <c r="AZ809" i="4"/>
  <c r="BA809" i="4"/>
  <c r="BB809" i="4"/>
  <c r="BC809" i="4"/>
  <c r="BD809" i="4"/>
  <c r="B810" i="4"/>
  <c r="C810" i="4"/>
  <c r="D810" i="4"/>
  <c r="E810" i="4"/>
  <c r="F810" i="4"/>
  <c r="H810" i="4"/>
  <c r="I810" i="4"/>
  <c r="K810" i="4"/>
  <c r="L810" i="4"/>
  <c r="M810" i="4"/>
  <c r="N810" i="4"/>
  <c r="O810" i="4"/>
  <c r="Q810" i="4"/>
  <c r="R810" i="4"/>
  <c r="T810" i="4"/>
  <c r="U810" i="4"/>
  <c r="V810" i="4"/>
  <c r="W810" i="4"/>
  <c r="X810" i="4"/>
  <c r="Z810" i="4"/>
  <c r="AA810" i="4"/>
  <c r="AC810" i="4"/>
  <c r="AD810" i="4"/>
  <c r="AE810" i="4"/>
  <c r="AF810" i="4"/>
  <c r="AG810" i="4"/>
  <c r="AI810" i="4"/>
  <c r="AJ810" i="4"/>
  <c r="AL810" i="4"/>
  <c r="AM810" i="4"/>
  <c r="AN810" i="4"/>
  <c r="AO810" i="4"/>
  <c r="AP810" i="4"/>
  <c r="AR810" i="4"/>
  <c r="AS810" i="4"/>
  <c r="AU810" i="4"/>
  <c r="AV810" i="4"/>
  <c r="AW810" i="4"/>
  <c r="AX810" i="4"/>
  <c r="AY810" i="4"/>
  <c r="AZ810" i="4"/>
  <c r="BA810" i="4"/>
  <c r="BB810" i="4"/>
  <c r="BC810" i="4"/>
  <c r="BD810" i="4"/>
  <c r="B811" i="4"/>
  <c r="C811" i="4"/>
  <c r="D811" i="4"/>
  <c r="E811" i="4"/>
  <c r="F811" i="4"/>
  <c r="H811" i="4"/>
  <c r="I811" i="4"/>
  <c r="K811" i="4"/>
  <c r="L811" i="4"/>
  <c r="M811" i="4"/>
  <c r="N811" i="4"/>
  <c r="O811" i="4"/>
  <c r="Q811" i="4"/>
  <c r="R811" i="4"/>
  <c r="T811" i="4"/>
  <c r="U811" i="4"/>
  <c r="V811" i="4"/>
  <c r="W811" i="4"/>
  <c r="X811" i="4"/>
  <c r="Z811" i="4"/>
  <c r="AA811" i="4"/>
  <c r="AC811" i="4"/>
  <c r="AD811" i="4"/>
  <c r="AE811" i="4"/>
  <c r="AF811" i="4"/>
  <c r="AG811" i="4"/>
  <c r="AI811" i="4"/>
  <c r="AJ811" i="4"/>
  <c r="AL811" i="4"/>
  <c r="AM811" i="4"/>
  <c r="AN811" i="4"/>
  <c r="AO811" i="4"/>
  <c r="AP811" i="4"/>
  <c r="AR811" i="4"/>
  <c r="AS811" i="4"/>
  <c r="AU811" i="4"/>
  <c r="AV811" i="4"/>
  <c r="AW811" i="4"/>
  <c r="AX811" i="4"/>
  <c r="AY811" i="4"/>
  <c r="AZ811" i="4"/>
  <c r="BA811" i="4"/>
  <c r="BB811" i="4"/>
  <c r="BC811" i="4"/>
  <c r="BD811" i="4"/>
  <c r="B812" i="4"/>
  <c r="C812" i="4"/>
  <c r="D812" i="4"/>
  <c r="E812" i="4"/>
  <c r="F812" i="4"/>
  <c r="H812" i="4"/>
  <c r="I812" i="4"/>
  <c r="K812" i="4"/>
  <c r="L812" i="4"/>
  <c r="M812" i="4"/>
  <c r="N812" i="4"/>
  <c r="O812" i="4"/>
  <c r="Q812" i="4"/>
  <c r="R812" i="4"/>
  <c r="T812" i="4"/>
  <c r="U812" i="4"/>
  <c r="V812" i="4"/>
  <c r="W812" i="4"/>
  <c r="X812" i="4"/>
  <c r="Z812" i="4"/>
  <c r="AA812" i="4"/>
  <c r="AC812" i="4"/>
  <c r="AD812" i="4"/>
  <c r="AE812" i="4"/>
  <c r="AF812" i="4"/>
  <c r="AG812" i="4"/>
  <c r="AI812" i="4"/>
  <c r="AJ812" i="4"/>
  <c r="AL812" i="4"/>
  <c r="AM812" i="4"/>
  <c r="AN812" i="4"/>
  <c r="AO812" i="4"/>
  <c r="AP812" i="4"/>
  <c r="AR812" i="4"/>
  <c r="AS812" i="4"/>
  <c r="AU812" i="4"/>
  <c r="AV812" i="4"/>
  <c r="AW812" i="4"/>
  <c r="AX812" i="4"/>
  <c r="AY812" i="4"/>
  <c r="AZ812" i="4"/>
  <c r="BA812" i="4"/>
  <c r="BB812" i="4"/>
  <c r="BC812" i="4"/>
  <c r="BD812" i="4"/>
  <c r="B813" i="4"/>
  <c r="C813" i="4"/>
  <c r="D813" i="4"/>
  <c r="E813" i="4"/>
  <c r="F813" i="4"/>
  <c r="H813" i="4"/>
  <c r="I813" i="4"/>
  <c r="K813" i="4"/>
  <c r="L813" i="4"/>
  <c r="M813" i="4"/>
  <c r="N813" i="4"/>
  <c r="O813" i="4"/>
  <c r="Q813" i="4"/>
  <c r="R813" i="4"/>
  <c r="T813" i="4"/>
  <c r="U813" i="4"/>
  <c r="V813" i="4"/>
  <c r="W813" i="4"/>
  <c r="X813" i="4"/>
  <c r="Z813" i="4"/>
  <c r="AA813" i="4"/>
  <c r="AC813" i="4"/>
  <c r="AD813" i="4"/>
  <c r="AE813" i="4"/>
  <c r="AF813" i="4"/>
  <c r="AG813" i="4"/>
  <c r="AI813" i="4"/>
  <c r="AJ813" i="4"/>
  <c r="AL813" i="4"/>
  <c r="AM813" i="4"/>
  <c r="AN813" i="4"/>
  <c r="AO813" i="4"/>
  <c r="AP813" i="4"/>
  <c r="AR813" i="4"/>
  <c r="AS813" i="4"/>
  <c r="AU813" i="4"/>
  <c r="AV813" i="4"/>
  <c r="AW813" i="4"/>
  <c r="AX813" i="4"/>
  <c r="AY813" i="4"/>
  <c r="AZ813" i="4"/>
  <c r="BA813" i="4"/>
  <c r="BB813" i="4"/>
  <c r="BC813" i="4"/>
  <c r="BD813" i="4"/>
  <c r="B814" i="4"/>
  <c r="C814" i="4"/>
  <c r="D814" i="4"/>
  <c r="E814" i="4"/>
  <c r="F814" i="4"/>
  <c r="H814" i="4"/>
  <c r="I814" i="4"/>
  <c r="K814" i="4"/>
  <c r="L814" i="4"/>
  <c r="M814" i="4"/>
  <c r="N814" i="4"/>
  <c r="O814" i="4"/>
  <c r="Q814" i="4"/>
  <c r="R814" i="4"/>
  <c r="T814" i="4"/>
  <c r="U814" i="4"/>
  <c r="V814" i="4"/>
  <c r="W814" i="4"/>
  <c r="X814" i="4"/>
  <c r="Z814" i="4"/>
  <c r="AA814" i="4"/>
  <c r="AC814" i="4"/>
  <c r="AD814" i="4"/>
  <c r="AE814" i="4"/>
  <c r="AF814" i="4"/>
  <c r="AG814" i="4"/>
  <c r="AI814" i="4"/>
  <c r="AJ814" i="4"/>
  <c r="AL814" i="4"/>
  <c r="AM814" i="4"/>
  <c r="AN814" i="4"/>
  <c r="AO814" i="4"/>
  <c r="AP814" i="4"/>
  <c r="AR814" i="4"/>
  <c r="AS814" i="4"/>
  <c r="AU814" i="4"/>
  <c r="AV814" i="4"/>
  <c r="AW814" i="4"/>
  <c r="AX814" i="4"/>
  <c r="AY814" i="4"/>
  <c r="AZ814" i="4"/>
  <c r="BA814" i="4"/>
  <c r="BB814" i="4"/>
  <c r="BC814" i="4"/>
  <c r="BD814" i="4"/>
  <c r="B815" i="4"/>
  <c r="C815" i="4"/>
  <c r="D815" i="4"/>
  <c r="E815" i="4"/>
  <c r="F815" i="4"/>
  <c r="H815" i="4"/>
  <c r="I815" i="4"/>
  <c r="K815" i="4"/>
  <c r="L815" i="4"/>
  <c r="M815" i="4"/>
  <c r="N815" i="4"/>
  <c r="O815" i="4"/>
  <c r="Q815" i="4"/>
  <c r="R815" i="4"/>
  <c r="T815" i="4"/>
  <c r="U815" i="4"/>
  <c r="V815" i="4"/>
  <c r="W815" i="4"/>
  <c r="X815" i="4"/>
  <c r="Z815" i="4"/>
  <c r="AA815" i="4"/>
  <c r="AC815" i="4"/>
  <c r="AD815" i="4"/>
  <c r="AE815" i="4"/>
  <c r="AF815" i="4"/>
  <c r="AG815" i="4"/>
  <c r="AI815" i="4"/>
  <c r="AJ815" i="4"/>
  <c r="AL815" i="4"/>
  <c r="AM815" i="4"/>
  <c r="AN815" i="4"/>
  <c r="AO815" i="4"/>
  <c r="AP815" i="4"/>
  <c r="AR815" i="4"/>
  <c r="AS815" i="4"/>
  <c r="AU815" i="4"/>
  <c r="AV815" i="4"/>
  <c r="AW815" i="4"/>
  <c r="AX815" i="4"/>
  <c r="AY815" i="4"/>
  <c r="AZ815" i="4"/>
  <c r="BA815" i="4"/>
  <c r="BB815" i="4"/>
  <c r="BC815" i="4"/>
  <c r="BD815" i="4"/>
  <c r="B816" i="4"/>
  <c r="C816" i="4"/>
  <c r="D816" i="4"/>
  <c r="E816" i="4"/>
  <c r="F816" i="4"/>
  <c r="H816" i="4"/>
  <c r="I816" i="4"/>
  <c r="K816" i="4"/>
  <c r="L816" i="4"/>
  <c r="M816" i="4"/>
  <c r="N816" i="4"/>
  <c r="O816" i="4"/>
  <c r="Q816" i="4"/>
  <c r="R816" i="4"/>
  <c r="T816" i="4"/>
  <c r="U816" i="4"/>
  <c r="V816" i="4"/>
  <c r="W816" i="4"/>
  <c r="X816" i="4"/>
  <c r="Z816" i="4"/>
  <c r="AA816" i="4"/>
  <c r="AC816" i="4"/>
  <c r="AD816" i="4"/>
  <c r="AE816" i="4"/>
  <c r="AF816" i="4"/>
  <c r="AG816" i="4"/>
  <c r="AI816" i="4"/>
  <c r="AJ816" i="4"/>
  <c r="AL816" i="4"/>
  <c r="AM816" i="4"/>
  <c r="AN816" i="4"/>
  <c r="AO816" i="4"/>
  <c r="AP816" i="4"/>
  <c r="AR816" i="4"/>
  <c r="AS816" i="4"/>
  <c r="AU816" i="4"/>
  <c r="AV816" i="4"/>
  <c r="AW816" i="4"/>
  <c r="AX816" i="4"/>
  <c r="AY816" i="4"/>
  <c r="AZ816" i="4"/>
  <c r="BA816" i="4"/>
  <c r="BB816" i="4"/>
  <c r="BC816" i="4"/>
  <c r="BD816" i="4"/>
  <c r="B817" i="4"/>
  <c r="C817" i="4"/>
  <c r="D817" i="4"/>
  <c r="E817" i="4"/>
  <c r="F817" i="4"/>
  <c r="H817" i="4"/>
  <c r="I817" i="4"/>
  <c r="K817" i="4"/>
  <c r="L817" i="4"/>
  <c r="M817" i="4"/>
  <c r="N817" i="4"/>
  <c r="O817" i="4"/>
  <c r="Q817" i="4"/>
  <c r="R817" i="4"/>
  <c r="T817" i="4"/>
  <c r="U817" i="4"/>
  <c r="V817" i="4"/>
  <c r="W817" i="4"/>
  <c r="X817" i="4"/>
  <c r="Z817" i="4"/>
  <c r="AA817" i="4"/>
  <c r="AC817" i="4"/>
  <c r="AD817" i="4"/>
  <c r="AE817" i="4"/>
  <c r="AF817" i="4"/>
  <c r="AG817" i="4"/>
  <c r="AI817" i="4"/>
  <c r="AJ817" i="4"/>
  <c r="AL817" i="4"/>
  <c r="AM817" i="4"/>
  <c r="AN817" i="4"/>
  <c r="AO817" i="4"/>
  <c r="AP817" i="4"/>
  <c r="AR817" i="4"/>
  <c r="AS817" i="4"/>
  <c r="AU817" i="4"/>
  <c r="AV817" i="4"/>
  <c r="AW817" i="4"/>
  <c r="AX817" i="4"/>
  <c r="AY817" i="4"/>
  <c r="AZ817" i="4"/>
  <c r="BA817" i="4"/>
  <c r="BB817" i="4"/>
  <c r="BC817" i="4"/>
  <c r="BD817" i="4"/>
  <c r="B818" i="4"/>
  <c r="C818" i="4"/>
  <c r="D818" i="4"/>
  <c r="E818" i="4"/>
  <c r="F818" i="4"/>
  <c r="H818" i="4"/>
  <c r="I818" i="4"/>
  <c r="K818" i="4"/>
  <c r="L818" i="4"/>
  <c r="M818" i="4"/>
  <c r="N818" i="4"/>
  <c r="O818" i="4"/>
  <c r="Q818" i="4"/>
  <c r="R818" i="4"/>
  <c r="T818" i="4"/>
  <c r="U818" i="4"/>
  <c r="V818" i="4"/>
  <c r="W818" i="4"/>
  <c r="X818" i="4"/>
  <c r="Z818" i="4"/>
  <c r="AA818" i="4"/>
  <c r="AC818" i="4"/>
  <c r="AD818" i="4"/>
  <c r="AE818" i="4"/>
  <c r="AF818" i="4"/>
  <c r="AG818" i="4"/>
  <c r="AI818" i="4"/>
  <c r="AJ818" i="4"/>
  <c r="AL818" i="4"/>
  <c r="AM818" i="4"/>
  <c r="AN818" i="4"/>
  <c r="AO818" i="4"/>
  <c r="AP818" i="4"/>
  <c r="AR818" i="4"/>
  <c r="AS818" i="4"/>
  <c r="AU818" i="4"/>
  <c r="AV818" i="4"/>
  <c r="AW818" i="4"/>
  <c r="AX818" i="4"/>
  <c r="AY818" i="4"/>
  <c r="AZ818" i="4"/>
  <c r="BA818" i="4"/>
  <c r="BB818" i="4"/>
  <c r="BC818" i="4"/>
  <c r="BD818" i="4"/>
  <c r="B819" i="4"/>
  <c r="C819" i="4"/>
  <c r="D819" i="4"/>
  <c r="E819" i="4"/>
  <c r="F819" i="4"/>
  <c r="H819" i="4"/>
  <c r="I819" i="4"/>
  <c r="K819" i="4"/>
  <c r="L819" i="4"/>
  <c r="M819" i="4"/>
  <c r="N819" i="4"/>
  <c r="O819" i="4"/>
  <c r="Q819" i="4"/>
  <c r="R819" i="4"/>
  <c r="T819" i="4"/>
  <c r="U819" i="4"/>
  <c r="V819" i="4"/>
  <c r="W819" i="4"/>
  <c r="X819" i="4"/>
  <c r="Z819" i="4"/>
  <c r="AA819" i="4"/>
  <c r="AC819" i="4"/>
  <c r="AD819" i="4"/>
  <c r="AE819" i="4"/>
  <c r="AF819" i="4"/>
  <c r="AG819" i="4"/>
  <c r="AI819" i="4"/>
  <c r="AJ819" i="4"/>
  <c r="AL819" i="4"/>
  <c r="AM819" i="4"/>
  <c r="AN819" i="4"/>
  <c r="AO819" i="4"/>
  <c r="AP819" i="4"/>
  <c r="AR819" i="4"/>
  <c r="AS819" i="4"/>
  <c r="AU819" i="4"/>
  <c r="AV819" i="4"/>
  <c r="AW819" i="4"/>
  <c r="AX819" i="4"/>
  <c r="AY819" i="4"/>
  <c r="AZ819" i="4"/>
  <c r="BA819" i="4"/>
  <c r="BB819" i="4"/>
  <c r="BC819" i="4"/>
  <c r="BD819" i="4"/>
  <c r="B820" i="4"/>
  <c r="C820" i="4"/>
  <c r="D820" i="4"/>
  <c r="E820" i="4"/>
  <c r="F820" i="4"/>
  <c r="H820" i="4"/>
  <c r="I820" i="4"/>
  <c r="K820" i="4"/>
  <c r="L820" i="4"/>
  <c r="M820" i="4"/>
  <c r="N820" i="4"/>
  <c r="O820" i="4"/>
  <c r="Q820" i="4"/>
  <c r="R820" i="4"/>
  <c r="T820" i="4"/>
  <c r="U820" i="4"/>
  <c r="V820" i="4"/>
  <c r="W820" i="4"/>
  <c r="X820" i="4"/>
  <c r="Z820" i="4"/>
  <c r="AA820" i="4"/>
  <c r="AC820" i="4"/>
  <c r="AD820" i="4"/>
  <c r="AE820" i="4"/>
  <c r="AF820" i="4"/>
  <c r="AG820" i="4"/>
  <c r="AI820" i="4"/>
  <c r="AJ820" i="4"/>
  <c r="AL820" i="4"/>
  <c r="AM820" i="4"/>
  <c r="AN820" i="4"/>
  <c r="AO820" i="4"/>
  <c r="AP820" i="4"/>
  <c r="AR820" i="4"/>
  <c r="AS820" i="4"/>
  <c r="AU820" i="4"/>
  <c r="AV820" i="4"/>
  <c r="AW820" i="4"/>
  <c r="AX820" i="4"/>
  <c r="AY820" i="4"/>
  <c r="AZ820" i="4"/>
  <c r="BA820" i="4"/>
  <c r="BB820" i="4"/>
  <c r="BC820" i="4"/>
  <c r="BD820" i="4"/>
  <c r="B821" i="4"/>
  <c r="C821" i="4"/>
  <c r="D821" i="4"/>
  <c r="E821" i="4"/>
  <c r="F821" i="4"/>
  <c r="H821" i="4"/>
  <c r="I821" i="4"/>
  <c r="K821" i="4"/>
  <c r="L821" i="4"/>
  <c r="M821" i="4"/>
  <c r="N821" i="4"/>
  <c r="O821" i="4"/>
  <c r="Q821" i="4"/>
  <c r="R821" i="4"/>
  <c r="T821" i="4"/>
  <c r="U821" i="4"/>
  <c r="V821" i="4"/>
  <c r="W821" i="4"/>
  <c r="X821" i="4"/>
  <c r="Z821" i="4"/>
  <c r="AA821" i="4"/>
  <c r="AC821" i="4"/>
  <c r="AD821" i="4"/>
  <c r="AE821" i="4"/>
  <c r="AF821" i="4"/>
  <c r="AG821" i="4"/>
  <c r="AI821" i="4"/>
  <c r="AJ821" i="4"/>
  <c r="AL821" i="4"/>
  <c r="AM821" i="4"/>
  <c r="AN821" i="4"/>
  <c r="AO821" i="4"/>
  <c r="AP821" i="4"/>
  <c r="AR821" i="4"/>
  <c r="AS821" i="4"/>
  <c r="AU821" i="4"/>
  <c r="AV821" i="4"/>
  <c r="AW821" i="4"/>
  <c r="AX821" i="4"/>
  <c r="AY821" i="4"/>
  <c r="AZ821" i="4"/>
  <c r="BA821" i="4"/>
  <c r="BB821" i="4"/>
  <c r="BC821" i="4"/>
  <c r="BD821" i="4"/>
  <c r="B822" i="4"/>
  <c r="C822" i="4"/>
  <c r="D822" i="4"/>
  <c r="E822" i="4"/>
  <c r="F822" i="4"/>
  <c r="H822" i="4"/>
  <c r="I822" i="4"/>
  <c r="K822" i="4"/>
  <c r="L822" i="4"/>
  <c r="M822" i="4"/>
  <c r="N822" i="4"/>
  <c r="O822" i="4"/>
  <c r="Q822" i="4"/>
  <c r="R822" i="4"/>
  <c r="T822" i="4"/>
  <c r="U822" i="4"/>
  <c r="V822" i="4"/>
  <c r="W822" i="4"/>
  <c r="X822" i="4"/>
  <c r="Z822" i="4"/>
  <c r="AA822" i="4"/>
  <c r="AC822" i="4"/>
  <c r="AD822" i="4"/>
  <c r="AE822" i="4"/>
  <c r="AF822" i="4"/>
  <c r="AG822" i="4"/>
  <c r="AI822" i="4"/>
  <c r="AJ822" i="4"/>
  <c r="AL822" i="4"/>
  <c r="AM822" i="4"/>
  <c r="AN822" i="4"/>
  <c r="AO822" i="4"/>
  <c r="AP822" i="4"/>
  <c r="AR822" i="4"/>
  <c r="AS822" i="4"/>
  <c r="AU822" i="4"/>
  <c r="AV822" i="4"/>
  <c r="AW822" i="4"/>
  <c r="AX822" i="4"/>
  <c r="AY822" i="4"/>
  <c r="AZ822" i="4"/>
  <c r="BA822" i="4"/>
  <c r="BB822" i="4"/>
  <c r="BC822" i="4"/>
  <c r="BD822" i="4"/>
  <c r="B823" i="4"/>
  <c r="C823" i="4"/>
  <c r="D823" i="4"/>
  <c r="E823" i="4"/>
  <c r="F823" i="4"/>
  <c r="H823" i="4"/>
  <c r="I823" i="4"/>
  <c r="K823" i="4"/>
  <c r="L823" i="4"/>
  <c r="M823" i="4"/>
  <c r="N823" i="4"/>
  <c r="O823" i="4"/>
  <c r="Q823" i="4"/>
  <c r="R823" i="4"/>
  <c r="T823" i="4"/>
  <c r="U823" i="4"/>
  <c r="V823" i="4"/>
  <c r="W823" i="4"/>
  <c r="X823" i="4"/>
  <c r="Z823" i="4"/>
  <c r="AA823" i="4"/>
  <c r="AC823" i="4"/>
  <c r="AD823" i="4"/>
  <c r="AE823" i="4"/>
  <c r="AF823" i="4"/>
  <c r="AG823" i="4"/>
  <c r="AI823" i="4"/>
  <c r="AJ823" i="4"/>
  <c r="AL823" i="4"/>
  <c r="AM823" i="4"/>
  <c r="AN823" i="4"/>
  <c r="AO823" i="4"/>
  <c r="AP823" i="4"/>
  <c r="AR823" i="4"/>
  <c r="AS823" i="4"/>
  <c r="AU823" i="4"/>
  <c r="AV823" i="4"/>
  <c r="AW823" i="4"/>
  <c r="AX823" i="4"/>
  <c r="AY823" i="4"/>
  <c r="AZ823" i="4"/>
  <c r="BA823" i="4"/>
  <c r="BB823" i="4"/>
  <c r="BC823" i="4"/>
  <c r="BD823" i="4"/>
  <c r="B824" i="4"/>
  <c r="C824" i="4"/>
  <c r="D824" i="4"/>
  <c r="E824" i="4"/>
  <c r="F824" i="4"/>
  <c r="H824" i="4"/>
  <c r="I824" i="4"/>
  <c r="K824" i="4"/>
  <c r="L824" i="4"/>
  <c r="M824" i="4"/>
  <c r="N824" i="4"/>
  <c r="O824" i="4"/>
  <c r="Q824" i="4"/>
  <c r="R824" i="4"/>
  <c r="T824" i="4"/>
  <c r="U824" i="4"/>
  <c r="V824" i="4"/>
  <c r="W824" i="4"/>
  <c r="X824" i="4"/>
  <c r="Z824" i="4"/>
  <c r="AA824" i="4"/>
  <c r="AC824" i="4"/>
  <c r="AD824" i="4"/>
  <c r="AE824" i="4"/>
  <c r="AF824" i="4"/>
  <c r="AG824" i="4"/>
  <c r="AI824" i="4"/>
  <c r="AJ824" i="4"/>
  <c r="AL824" i="4"/>
  <c r="AM824" i="4"/>
  <c r="AN824" i="4"/>
  <c r="AO824" i="4"/>
  <c r="AP824" i="4"/>
  <c r="AR824" i="4"/>
  <c r="AS824" i="4"/>
  <c r="AU824" i="4"/>
  <c r="AV824" i="4"/>
  <c r="AW824" i="4"/>
  <c r="AX824" i="4"/>
  <c r="AY824" i="4"/>
  <c r="AZ824" i="4"/>
  <c r="BA824" i="4"/>
  <c r="BB824" i="4"/>
  <c r="BC824" i="4"/>
  <c r="BD824" i="4"/>
  <c r="B825" i="4"/>
  <c r="C825" i="4"/>
  <c r="D825" i="4"/>
  <c r="E825" i="4"/>
  <c r="F825" i="4"/>
  <c r="H825" i="4"/>
  <c r="I825" i="4"/>
  <c r="K825" i="4"/>
  <c r="L825" i="4"/>
  <c r="M825" i="4"/>
  <c r="N825" i="4"/>
  <c r="O825" i="4"/>
  <c r="Q825" i="4"/>
  <c r="R825" i="4"/>
  <c r="T825" i="4"/>
  <c r="U825" i="4"/>
  <c r="V825" i="4"/>
  <c r="W825" i="4"/>
  <c r="X825" i="4"/>
  <c r="Z825" i="4"/>
  <c r="AA825" i="4"/>
  <c r="AC825" i="4"/>
  <c r="AD825" i="4"/>
  <c r="AE825" i="4"/>
  <c r="AF825" i="4"/>
  <c r="AG825" i="4"/>
  <c r="AI825" i="4"/>
  <c r="AJ825" i="4"/>
  <c r="AL825" i="4"/>
  <c r="AM825" i="4"/>
  <c r="AN825" i="4"/>
  <c r="AO825" i="4"/>
  <c r="AP825" i="4"/>
  <c r="AR825" i="4"/>
  <c r="AS825" i="4"/>
  <c r="AU825" i="4"/>
  <c r="AV825" i="4"/>
  <c r="AW825" i="4"/>
  <c r="AX825" i="4"/>
  <c r="AY825" i="4"/>
  <c r="AZ825" i="4"/>
  <c r="BA825" i="4"/>
  <c r="BB825" i="4"/>
  <c r="BC825" i="4"/>
  <c r="BD825" i="4"/>
  <c r="B826" i="4"/>
  <c r="C826" i="4"/>
  <c r="D826" i="4"/>
  <c r="E826" i="4"/>
  <c r="F826" i="4"/>
  <c r="H826" i="4"/>
  <c r="I826" i="4"/>
  <c r="K826" i="4"/>
  <c r="L826" i="4"/>
  <c r="M826" i="4"/>
  <c r="N826" i="4"/>
  <c r="O826" i="4"/>
  <c r="Q826" i="4"/>
  <c r="R826" i="4"/>
  <c r="T826" i="4"/>
  <c r="U826" i="4"/>
  <c r="V826" i="4"/>
  <c r="W826" i="4"/>
  <c r="X826" i="4"/>
  <c r="Z826" i="4"/>
  <c r="AA826" i="4"/>
  <c r="AC826" i="4"/>
  <c r="AD826" i="4"/>
  <c r="AE826" i="4"/>
  <c r="AF826" i="4"/>
  <c r="AG826" i="4"/>
  <c r="AI826" i="4"/>
  <c r="AJ826" i="4"/>
  <c r="AL826" i="4"/>
  <c r="AM826" i="4"/>
  <c r="AN826" i="4"/>
  <c r="AO826" i="4"/>
  <c r="AP826" i="4"/>
  <c r="AR826" i="4"/>
  <c r="AS826" i="4"/>
  <c r="AU826" i="4"/>
  <c r="AV826" i="4"/>
  <c r="AW826" i="4"/>
  <c r="AX826" i="4"/>
  <c r="AY826" i="4"/>
  <c r="AZ826" i="4"/>
  <c r="BA826" i="4"/>
  <c r="BB826" i="4"/>
  <c r="BC826" i="4"/>
  <c r="BD826" i="4"/>
  <c r="B827" i="4"/>
  <c r="C827" i="4"/>
  <c r="D827" i="4"/>
  <c r="E827" i="4"/>
  <c r="F827" i="4"/>
  <c r="H827" i="4"/>
  <c r="I827" i="4"/>
  <c r="K827" i="4"/>
  <c r="L827" i="4"/>
  <c r="M827" i="4"/>
  <c r="N827" i="4"/>
  <c r="O827" i="4"/>
  <c r="Q827" i="4"/>
  <c r="R827" i="4"/>
  <c r="T827" i="4"/>
  <c r="U827" i="4"/>
  <c r="V827" i="4"/>
  <c r="W827" i="4"/>
  <c r="X827" i="4"/>
  <c r="Z827" i="4"/>
  <c r="AA827" i="4"/>
  <c r="AC827" i="4"/>
  <c r="AD827" i="4"/>
  <c r="AE827" i="4"/>
  <c r="AF827" i="4"/>
  <c r="AG827" i="4"/>
  <c r="AI827" i="4"/>
  <c r="AJ827" i="4"/>
  <c r="AL827" i="4"/>
  <c r="AM827" i="4"/>
  <c r="AN827" i="4"/>
  <c r="AO827" i="4"/>
  <c r="AP827" i="4"/>
  <c r="AR827" i="4"/>
  <c r="AS827" i="4"/>
  <c r="AU827" i="4"/>
  <c r="AV827" i="4"/>
  <c r="AW827" i="4"/>
  <c r="AX827" i="4"/>
  <c r="AY827" i="4"/>
  <c r="AZ827" i="4"/>
  <c r="BA827" i="4"/>
  <c r="BB827" i="4"/>
  <c r="BC827" i="4"/>
  <c r="BD827" i="4"/>
  <c r="B828" i="4"/>
  <c r="C828" i="4"/>
  <c r="D828" i="4"/>
  <c r="E828" i="4"/>
  <c r="F828" i="4"/>
  <c r="H828" i="4"/>
  <c r="I828" i="4"/>
  <c r="K828" i="4"/>
  <c r="L828" i="4"/>
  <c r="M828" i="4"/>
  <c r="N828" i="4"/>
  <c r="O828" i="4"/>
  <c r="Q828" i="4"/>
  <c r="R828" i="4"/>
  <c r="T828" i="4"/>
  <c r="U828" i="4"/>
  <c r="V828" i="4"/>
  <c r="W828" i="4"/>
  <c r="X828" i="4"/>
  <c r="Z828" i="4"/>
  <c r="AA828" i="4"/>
  <c r="AC828" i="4"/>
  <c r="AD828" i="4"/>
  <c r="AE828" i="4"/>
  <c r="AF828" i="4"/>
  <c r="AG828" i="4"/>
  <c r="AI828" i="4"/>
  <c r="AJ828" i="4"/>
  <c r="AL828" i="4"/>
  <c r="AM828" i="4"/>
  <c r="AN828" i="4"/>
  <c r="AO828" i="4"/>
  <c r="AP828" i="4"/>
  <c r="AR828" i="4"/>
  <c r="AS828" i="4"/>
  <c r="AU828" i="4"/>
  <c r="AV828" i="4"/>
  <c r="AW828" i="4"/>
  <c r="AX828" i="4"/>
  <c r="AY828" i="4"/>
  <c r="AZ828" i="4"/>
  <c r="BA828" i="4"/>
  <c r="BB828" i="4"/>
  <c r="BC828" i="4"/>
  <c r="BD828" i="4"/>
  <c r="B829" i="4"/>
  <c r="C829" i="4"/>
  <c r="D829" i="4"/>
  <c r="E829" i="4"/>
  <c r="F829" i="4"/>
  <c r="H829" i="4"/>
  <c r="I829" i="4"/>
  <c r="K829" i="4"/>
  <c r="L829" i="4"/>
  <c r="M829" i="4"/>
  <c r="N829" i="4"/>
  <c r="O829" i="4"/>
  <c r="Q829" i="4"/>
  <c r="R829" i="4"/>
  <c r="T829" i="4"/>
  <c r="U829" i="4"/>
  <c r="V829" i="4"/>
  <c r="W829" i="4"/>
  <c r="X829" i="4"/>
  <c r="Z829" i="4"/>
  <c r="AA829" i="4"/>
  <c r="AC829" i="4"/>
  <c r="AD829" i="4"/>
  <c r="AE829" i="4"/>
  <c r="AF829" i="4"/>
  <c r="AG829" i="4"/>
  <c r="AI829" i="4"/>
  <c r="AJ829" i="4"/>
  <c r="AL829" i="4"/>
  <c r="AM829" i="4"/>
  <c r="AN829" i="4"/>
  <c r="AO829" i="4"/>
  <c r="AP829" i="4"/>
  <c r="AR829" i="4"/>
  <c r="AS829" i="4"/>
  <c r="AU829" i="4"/>
  <c r="AV829" i="4"/>
  <c r="AW829" i="4"/>
  <c r="AX829" i="4"/>
  <c r="AY829" i="4"/>
  <c r="AZ829" i="4"/>
  <c r="BA829" i="4"/>
  <c r="BB829" i="4"/>
  <c r="BC829" i="4"/>
  <c r="BD829" i="4"/>
  <c r="B830" i="4"/>
  <c r="C830" i="4"/>
  <c r="D830" i="4"/>
  <c r="E830" i="4"/>
  <c r="F830" i="4"/>
  <c r="H830" i="4"/>
  <c r="I830" i="4"/>
  <c r="K830" i="4"/>
  <c r="L830" i="4"/>
  <c r="M830" i="4"/>
  <c r="N830" i="4"/>
  <c r="O830" i="4"/>
  <c r="Q830" i="4"/>
  <c r="R830" i="4"/>
  <c r="T830" i="4"/>
  <c r="U830" i="4"/>
  <c r="V830" i="4"/>
  <c r="W830" i="4"/>
  <c r="X830" i="4"/>
  <c r="Z830" i="4"/>
  <c r="AA830" i="4"/>
  <c r="AC830" i="4"/>
  <c r="AD830" i="4"/>
  <c r="AE830" i="4"/>
  <c r="AF830" i="4"/>
  <c r="AG830" i="4"/>
  <c r="AI830" i="4"/>
  <c r="AJ830" i="4"/>
  <c r="AL830" i="4"/>
  <c r="AM830" i="4"/>
  <c r="AN830" i="4"/>
  <c r="AO830" i="4"/>
  <c r="AP830" i="4"/>
  <c r="AR830" i="4"/>
  <c r="AS830" i="4"/>
  <c r="AU830" i="4"/>
  <c r="AV830" i="4"/>
  <c r="AW830" i="4"/>
  <c r="AX830" i="4"/>
  <c r="AY830" i="4"/>
  <c r="AZ830" i="4"/>
  <c r="BA830" i="4"/>
  <c r="BB830" i="4"/>
  <c r="BC830" i="4"/>
  <c r="BD830" i="4"/>
  <c r="B831" i="4"/>
  <c r="C831" i="4"/>
  <c r="D831" i="4"/>
  <c r="E831" i="4"/>
  <c r="F831" i="4"/>
  <c r="H831" i="4"/>
  <c r="I831" i="4"/>
  <c r="K831" i="4"/>
  <c r="L831" i="4"/>
  <c r="M831" i="4"/>
  <c r="N831" i="4"/>
  <c r="O831" i="4"/>
  <c r="Q831" i="4"/>
  <c r="R831" i="4"/>
  <c r="T831" i="4"/>
  <c r="U831" i="4"/>
  <c r="V831" i="4"/>
  <c r="W831" i="4"/>
  <c r="X831" i="4"/>
  <c r="Z831" i="4"/>
  <c r="AA831" i="4"/>
  <c r="AC831" i="4"/>
  <c r="AD831" i="4"/>
  <c r="AE831" i="4"/>
  <c r="AF831" i="4"/>
  <c r="AG831" i="4"/>
  <c r="AI831" i="4"/>
  <c r="AJ831" i="4"/>
  <c r="AL831" i="4"/>
  <c r="AM831" i="4"/>
  <c r="AN831" i="4"/>
  <c r="AO831" i="4"/>
  <c r="AP831" i="4"/>
  <c r="AR831" i="4"/>
  <c r="AS831" i="4"/>
  <c r="AU831" i="4"/>
  <c r="AV831" i="4"/>
  <c r="AW831" i="4"/>
  <c r="AX831" i="4"/>
  <c r="AY831" i="4"/>
  <c r="AZ831" i="4"/>
  <c r="BA831" i="4"/>
  <c r="BB831" i="4"/>
  <c r="BC831" i="4"/>
  <c r="BD831" i="4"/>
  <c r="B832" i="4"/>
  <c r="C832" i="4"/>
  <c r="D832" i="4"/>
  <c r="E832" i="4"/>
  <c r="F832" i="4"/>
  <c r="H832" i="4"/>
  <c r="I832" i="4"/>
  <c r="K832" i="4"/>
  <c r="L832" i="4"/>
  <c r="M832" i="4"/>
  <c r="N832" i="4"/>
  <c r="O832" i="4"/>
  <c r="Q832" i="4"/>
  <c r="R832" i="4"/>
  <c r="T832" i="4"/>
  <c r="U832" i="4"/>
  <c r="V832" i="4"/>
  <c r="W832" i="4"/>
  <c r="X832" i="4"/>
  <c r="Z832" i="4"/>
  <c r="AA832" i="4"/>
  <c r="AC832" i="4"/>
  <c r="AD832" i="4"/>
  <c r="AE832" i="4"/>
  <c r="AF832" i="4"/>
  <c r="AG832" i="4"/>
  <c r="AI832" i="4"/>
  <c r="AJ832" i="4"/>
  <c r="AL832" i="4"/>
  <c r="AM832" i="4"/>
  <c r="AN832" i="4"/>
  <c r="AO832" i="4"/>
  <c r="AP832" i="4"/>
  <c r="AR832" i="4"/>
  <c r="AS832" i="4"/>
  <c r="AU832" i="4"/>
  <c r="AV832" i="4"/>
  <c r="AW832" i="4"/>
  <c r="AX832" i="4"/>
  <c r="AY832" i="4"/>
  <c r="AZ832" i="4"/>
  <c r="BA832" i="4"/>
  <c r="BB832" i="4"/>
  <c r="BC832" i="4"/>
  <c r="BD832" i="4"/>
  <c r="B833" i="4"/>
  <c r="C833" i="4"/>
  <c r="D833" i="4"/>
  <c r="E833" i="4"/>
  <c r="F833" i="4"/>
  <c r="H833" i="4"/>
  <c r="I833" i="4"/>
  <c r="K833" i="4"/>
  <c r="L833" i="4"/>
  <c r="M833" i="4"/>
  <c r="N833" i="4"/>
  <c r="O833" i="4"/>
  <c r="Q833" i="4"/>
  <c r="R833" i="4"/>
  <c r="T833" i="4"/>
  <c r="U833" i="4"/>
  <c r="V833" i="4"/>
  <c r="W833" i="4"/>
  <c r="X833" i="4"/>
  <c r="Z833" i="4"/>
  <c r="AA833" i="4"/>
  <c r="AC833" i="4"/>
  <c r="AD833" i="4"/>
  <c r="AE833" i="4"/>
  <c r="AF833" i="4"/>
  <c r="AG833" i="4"/>
  <c r="AI833" i="4"/>
  <c r="AJ833" i="4"/>
  <c r="AL833" i="4"/>
  <c r="AM833" i="4"/>
  <c r="AN833" i="4"/>
  <c r="AO833" i="4"/>
  <c r="AP833" i="4"/>
  <c r="AR833" i="4"/>
  <c r="AS833" i="4"/>
  <c r="AU833" i="4"/>
  <c r="AV833" i="4"/>
  <c r="AW833" i="4"/>
  <c r="AX833" i="4"/>
  <c r="AY833" i="4"/>
  <c r="AZ833" i="4"/>
  <c r="BA833" i="4"/>
  <c r="BB833" i="4"/>
  <c r="BC833" i="4"/>
  <c r="BD833" i="4"/>
  <c r="B834" i="4"/>
  <c r="C834" i="4"/>
  <c r="D834" i="4"/>
  <c r="E834" i="4"/>
  <c r="F834" i="4"/>
  <c r="H834" i="4"/>
  <c r="I834" i="4"/>
  <c r="K834" i="4"/>
  <c r="L834" i="4"/>
  <c r="M834" i="4"/>
  <c r="N834" i="4"/>
  <c r="O834" i="4"/>
  <c r="Q834" i="4"/>
  <c r="R834" i="4"/>
  <c r="T834" i="4"/>
  <c r="U834" i="4"/>
  <c r="V834" i="4"/>
  <c r="W834" i="4"/>
  <c r="X834" i="4"/>
  <c r="Z834" i="4"/>
  <c r="AA834" i="4"/>
  <c r="AC834" i="4"/>
  <c r="AD834" i="4"/>
  <c r="AE834" i="4"/>
  <c r="AF834" i="4"/>
  <c r="AG834" i="4"/>
  <c r="AI834" i="4"/>
  <c r="AJ834" i="4"/>
  <c r="AL834" i="4"/>
  <c r="AM834" i="4"/>
  <c r="AN834" i="4"/>
  <c r="AO834" i="4"/>
  <c r="AP834" i="4"/>
  <c r="AR834" i="4"/>
  <c r="AS834" i="4"/>
  <c r="AU834" i="4"/>
  <c r="AV834" i="4"/>
  <c r="AW834" i="4"/>
  <c r="AX834" i="4"/>
  <c r="AY834" i="4"/>
  <c r="AZ834" i="4"/>
  <c r="BA834" i="4"/>
  <c r="BB834" i="4"/>
  <c r="BC834" i="4"/>
  <c r="BD834" i="4"/>
  <c r="B835" i="4"/>
  <c r="C835" i="4"/>
  <c r="D835" i="4"/>
  <c r="E835" i="4"/>
  <c r="F835" i="4"/>
  <c r="H835" i="4"/>
  <c r="I835" i="4"/>
  <c r="K835" i="4"/>
  <c r="L835" i="4"/>
  <c r="M835" i="4"/>
  <c r="N835" i="4"/>
  <c r="O835" i="4"/>
  <c r="Q835" i="4"/>
  <c r="R835" i="4"/>
  <c r="T835" i="4"/>
  <c r="U835" i="4"/>
  <c r="V835" i="4"/>
  <c r="W835" i="4"/>
  <c r="X835" i="4"/>
  <c r="Z835" i="4"/>
  <c r="AA835" i="4"/>
  <c r="AC835" i="4"/>
  <c r="AD835" i="4"/>
  <c r="AE835" i="4"/>
  <c r="AF835" i="4"/>
  <c r="AG835" i="4"/>
  <c r="AI835" i="4"/>
  <c r="AJ835" i="4"/>
  <c r="AL835" i="4"/>
  <c r="AM835" i="4"/>
  <c r="AN835" i="4"/>
  <c r="AO835" i="4"/>
  <c r="AP835" i="4"/>
  <c r="AR835" i="4"/>
  <c r="AS835" i="4"/>
  <c r="AU835" i="4"/>
  <c r="AV835" i="4"/>
  <c r="AW835" i="4"/>
  <c r="AX835" i="4"/>
  <c r="AY835" i="4"/>
  <c r="AZ835" i="4"/>
  <c r="BA835" i="4"/>
  <c r="BB835" i="4"/>
  <c r="BC835" i="4"/>
  <c r="BD835" i="4"/>
  <c r="B836" i="4"/>
  <c r="C836" i="4"/>
  <c r="D836" i="4"/>
  <c r="E836" i="4"/>
  <c r="F836" i="4"/>
  <c r="H836" i="4"/>
  <c r="I836" i="4"/>
  <c r="K836" i="4"/>
  <c r="L836" i="4"/>
  <c r="M836" i="4"/>
  <c r="N836" i="4"/>
  <c r="O836" i="4"/>
  <c r="Q836" i="4"/>
  <c r="R836" i="4"/>
  <c r="T836" i="4"/>
  <c r="U836" i="4"/>
  <c r="V836" i="4"/>
  <c r="W836" i="4"/>
  <c r="X836" i="4"/>
  <c r="Z836" i="4"/>
  <c r="AA836" i="4"/>
  <c r="AC836" i="4"/>
  <c r="AD836" i="4"/>
  <c r="AE836" i="4"/>
  <c r="AF836" i="4"/>
  <c r="AG836" i="4"/>
  <c r="AI836" i="4"/>
  <c r="AJ836" i="4"/>
  <c r="AL836" i="4"/>
  <c r="AM836" i="4"/>
  <c r="AN836" i="4"/>
  <c r="AO836" i="4"/>
  <c r="AP836" i="4"/>
  <c r="AR836" i="4"/>
  <c r="AS836" i="4"/>
  <c r="AU836" i="4"/>
  <c r="AV836" i="4"/>
  <c r="AW836" i="4"/>
  <c r="AX836" i="4"/>
  <c r="AY836" i="4"/>
  <c r="AZ836" i="4"/>
  <c r="BA836" i="4"/>
  <c r="BB836" i="4"/>
  <c r="BC836" i="4"/>
  <c r="BD836" i="4"/>
  <c r="B837" i="4"/>
  <c r="C837" i="4"/>
  <c r="D837" i="4"/>
  <c r="E837" i="4"/>
  <c r="F837" i="4"/>
  <c r="H837" i="4"/>
  <c r="I837" i="4"/>
  <c r="K837" i="4"/>
  <c r="L837" i="4"/>
  <c r="M837" i="4"/>
  <c r="N837" i="4"/>
  <c r="O837" i="4"/>
  <c r="Q837" i="4"/>
  <c r="R837" i="4"/>
  <c r="T837" i="4"/>
  <c r="U837" i="4"/>
  <c r="V837" i="4"/>
  <c r="W837" i="4"/>
  <c r="X837" i="4"/>
  <c r="Z837" i="4"/>
  <c r="AA837" i="4"/>
  <c r="AC837" i="4"/>
  <c r="AD837" i="4"/>
  <c r="AE837" i="4"/>
  <c r="AF837" i="4"/>
  <c r="AG837" i="4"/>
  <c r="AI837" i="4"/>
  <c r="AJ837" i="4"/>
  <c r="AL837" i="4"/>
  <c r="AM837" i="4"/>
  <c r="AN837" i="4"/>
  <c r="AO837" i="4"/>
  <c r="AP837" i="4"/>
  <c r="AR837" i="4"/>
  <c r="AS837" i="4"/>
  <c r="AU837" i="4"/>
  <c r="AV837" i="4"/>
  <c r="AW837" i="4"/>
  <c r="AX837" i="4"/>
  <c r="AY837" i="4"/>
  <c r="AZ837" i="4"/>
  <c r="BA837" i="4"/>
  <c r="BB837" i="4"/>
  <c r="BC837" i="4"/>
  <c r="BD837" i="4"/>
  <c r="B838" i="4"/>
  <c r="C838" i="4"/>
  <c r="D838" i="4"/>
  <c r="E838" i="4"/>
  <c r="F838" i="4"/>
  <c r="H838" i="4"/>
  <c r="I838" i="4"/>
  <c r="K838" i="4"/>
  <c r="L838" i="4"/>
  <c r="M838" i="4"/>
  <c r="N838" i="4"/>
  <c r="O838" i="4"/>
  <c r="Q838" i="4"/>
  <c r="R838" i="4"/>
  <c r="T838" i="4"/>
  <c r="U838" i="4"/>
  <c r="V838" i="4"/>
  <c r="W838" i="4"/>
  <c r="X838" i="4"/>
  <c r="Z838" i="4"/>
  <c r="AA838" i="4"/>
  <c r="AC838" i="4"/>
  <c r="AD838" i="4"/>
  <c r="AE838" i="4"/>
  <c r="AF838" i="4"/>
  <c r="AG838" i="4"/>
  <c r="AI838" i="4"/>
  <c r="AJ838" i="4"/>
  <c r="AL838" i="4"/>
  <c r="AM838" i="4"/>
  <c r="AN838" i="4"/>
  <c r="AO838" i="4"/>
  <c r="AP838" i="4"/>
  <c r="AR838" i="4"/>
  <c r="AS838" i="4"/>
  <c r="AU838" i="4"/>
  <c r="AV838" i="4"/>
  <c r="AW838" i="4"/>
  <c r="AX838" i="4"/>
  <c r="AY838" i="4"/>
  <c r="AZ838" i="4"/>
  <c r="BA838" i="4"/>
  <c r="BB838" i="4"/>
  <c r="BC838" i="4"/>
  <c r="BD838" i="4"/>
  <c r="B839" i="4"/>
  <c r="C839" i="4"/>
  <c r="D839" i="4"/>
  <c r="E839" i="4"/>
  <c r="F839" i="4"/>
  <c r="H839" i="4"/>
  <c r="I839" i="4"/>
  <c r="K839" i="4"/>
  <c r="L839" i="4"/>
  <c r="M839" i="4"/>
  <c r="N839" i="4"/>
  <c r="O839" i="4"/>
  <c r="Q839" i="4"/>
  <c r="R839" i="4"/>
  <c r="T839" i="4"/>
  <c r="U839" i="4"/>
  <c r="V839" i="4"/>
  <c r="W839" i="4"/>
  <c r="X839" i="4"/>
  <c r="Z839" i="4"/>
  <c r="AA839" i="4"/>
  <c r="AC839" i="4"/>
  <c r="AD839" i="4"/>
  <c r="AE839" i="4"/>
  <c r="AF839" i="4"/>
  <c r="AG839" i="4"/>
  <c r="AI839" i="4"/>
  <c r="AJ839" i="4"/>
  <c r="AL839" i="4"/>
  <c r="AM839" i="4"/>
  <c r="AN839" i="4"/>
  <c r="AO839" i="4"/>
  <c r="AP839" i="4"/>
  <c r="AR839" i="4"/>
  <c r="AS839" i="4"/>
  <c r="AU839" i="4"/>
  <c r="AV839" i="4"/>
  <c r="AW839" i="4"/>
  <c r="AX839" i="4"/>
  <c r="AY839" i="4"/>
  <c r="AZ839" i="4"/>
  <c r="BA839" i="4"/>
  <c r="BB839" i="4"/>
  <c r="BC839" i="4"/>
  <c r="BD839" i="4"/>
  <c r="B840" i="4"/>
  <c r="C840" i="4"/>
  <c r="D840" i="4"/>
  <c r="E840" i="4"/>
  <c r="F840" i="4"/>
  <c r="H840" i="4"/>
  <c r="I840" i="4"/>
  <c r="K840" i="4"/>
  <c r="L840" i="4"/>
  <c r="M840" i="4"/>
  <c r="N840" i="4"/>
  <c r="O840" i="4"/>
  <c r="Q840" i="4"/>
  <c r="R840" i="4"/>
  <c r="T840" i="4"/>
  <c r="U840" i="4"/>
  <c r="V840" i="4"/>
  <c r="W840" i="4"/>
  <c r="X840" i="4"/>
  <c r="Z840" i="4"/>
  <c r="AA840" i="4"/>
  <c r="AC840" i="4"/>
  <c r="AD840" i="4"/>
  <c r="AE840" i="4"/>
  <c r="AF840" i="4"/>
  <c r="AG840" i="4"/>
  <c r="AI840" i="4"/>
  <c r="AJ840" i="4"/>
  <c r="AL840" i="4"/>
  <c r="AM840" i="4"/>
  <c r="AN840" i="4"/>
  <c r="AO840" i="4"/>
  <c r="AP840" i="4"/>
  <c r="AR840" i="4"/>
  <c r="AS840" i="4"/>
  <c r="AU840" i="4"/>
  <c r="AV840" i="4"/>
  <c r="AW840" i="4"/>
  <c r="AX840" i="4"/>
  <c r="AY840" i="4"/>
  <c r="AZ840" i="4"/>
  <c r="BA840" i="4"/>
  <c r="BB840" i="4"/>
  <c r="BC840" i="4"/>
  <c r="BD840" i="4"/>
  <c r="B841" i="4"/>
  <c r="C841" i="4"/>
  <c r="D841" i="4"/>
  <c r="E841" i="4"/>
  <c r="F841" i="4"/>
  <c r="H841" i="4"/>
  <c r="I841" i="4"/>
  <c r="K841" i="4"/>
  <c r="L841" i="4"/>
  <c r="M841" i="4"/>
  <c r="N841" i="4"/>
  <c r="O841" i="4"/>
  <c r="Q841" i="4"/>
  <c r="R841" i="4"/>
  <c r="T841" i="4"/>
  <c r="U841" i="4"/>
  <c r="V841" i="4"/>
  <c r="W841" i="4"/>
  <c r="X841" i="4"/>
  <c r="Z841" i="4"/>
  <c r="AA841" i="4"/>
  <c r="AC841" i="4"/>
  <c r="AD841" i="4"/>
  <c r="AE841" i="4"/>
  <c r="AF841" i="4"/>
  <c r="AG841" i="4"/>
  <c r="AI841" i="4"/>
  <c r="AJ841" i="4"/>
  <c r="AL841" i="4"/>
  <c r="AM841" i="4"/>
  <c r="AN841" i="4"/>
  <c r="AO841" i="4"/>
  <c r="AP841" i="4"/>
  <c r="AR841" i="4"/>
  <c r="AS841" i="4"/>
  <c r="AU841" i="4"/>
  <c r="AV841" i="4"/>
  <c r="AW841" i="4"/>
  <c r="AX841" i="4"/>
  <c r="AY841" i="4"/>
  <c r="AZ841" i="4"/>
  <c r="BA841" i="4"/>
  <c r="BB841" i="4"/>
  <c r="BC841" i="4"/>
  <c r="BD841" i="4"/>
  <c r="B842" i="4"/>
  <c r="C842" i="4"/>
  <c r="D842" i="4"/>
  <c r="E842" i="4"/>
  <c r="F842" i="4"/>
  <c r="H842" i="4"/>
  <c r="I842" i="4"/>
  <c r="K842" i="4"/>
  <c r="L842" i="4"/>
  <c r="M842" i="4"/>
  <c r="N842" i="4"/>
  <c r="O842" i="4"/>
  <c r="Q842" i="4"/>
  <c r="R842" i="4"/>
  <c r="T842" i="4"/>
  <c r="U842" i="4"/>
  <c r="V842" i="4"/>
  <c r="W842" i="4"/>
  <c r="X842" i="4"/>
  <c r="Z842" i="4"/>
  <c r="AA842" i="4"/>
  <c r="AC842" i="4"/>
  <c r="AD842" i="4"/>
  <c r="AE842" i="4"/>
  <c r="AF842" i="4"/>
  <c r="AG842" i="4"/>
  <c r="AI842" i="4"/>
  <c r="AJ842" i="4"/>
  <c r="AL842" i="4"/>
  <c r="AM842" i="4"/>
  <c r="AN842" i="4"/>
  <c r="AO842" i="4"/>
  <c r="AP842" i="4"/>
  <c r="AR842" i="4"/>
  <c r="AS842" i="4"/>
  <c r="AU842" i="4"/>
  <c r="AV842" i="4"/>
  <c r="AW842" i="4"/>
  <c r="AX842" i="4"/>
  <c r="AY842" i="4"/>
  <c r="AZ842" i="4"/>
  <c r="BA842" i="4"/>
  <c r="BB842" i="4"/>
  <c r="BC842" i="4"/>
  <c r="BD842" i="4"/>
  <c r="B843" i="4"/>
  <c r="C843" i="4"/>
  <c r="D843" i="4"/>
  <c r="E843" i="4"/>
  <c r="F843" i="4"/>
  <c r="H843" i="4"/>
  <c r="I843" i="4"/>
  <c r="K843" i="4"/>
  <c r="L843" i="4"/>
  <c r="M843" i="4"/>
  <c r="N843" i="4"/>
  <c r="O843" i="4"/>
  <c r="Q843" i="4"/>
  <c r="R843" i="4"/>
  <c r="T843" i="4"/>
  <c r="U843" i="4"/>
  <c r="V843" i="4"/>
  <c r="W843" i="4"/>
  <c r="X843" i="4"/>
  <c r="Z843" i="4"/>
  <c r="AA843" i="4"/>
  <c r="AC843" i="4"/>
  <c r="AD843" i="4"/>
  <c r="AE843" i="4"/>
  <c r="AF843" i="4"/>
  <c r="AG843" i="4"/>
  <c r="AI843" i="4"/>
  <c r="AJ843" i="4"/>
  <c r="AL843" i="4"/>
  <c r="AM843" i="4"/>
  <c r="AN843" i="4"/>
  <c r="AO843" i="4"/>
  <c r="AP843" i="4"/>
  <c r="AR843" i="4"/>
  <c r="AS843" i="4"/>
  <c r="AU843" i="4"/>
  <c r="AV843" i="4"/>
  <c r="AW843" i="4"/>
  <c r="AX843" i="4"/>
  <c r="AY843" i="4"/>
  <c r="AZ843" i="4"/>
  <c r="BA843" i="4"/>
  <c r="BB843" i="4"/>
  <c r="BC843" i="4"/>
  <c r="BD843" i="4"/>
  <c r="B844" i="4"/>
  <c r="C844" i="4"/>
  <c r="D844" i="4"/>
  <c r="E844" i="4"/>
  <c r="F844" i="4"/>
  <c r="H844" i="4"/>
  <c r="I844" i="4"/>
  <c r="K844" i="4"/>
  <c r="L844" i="4"/>
  <c r="M844" i="4"/>
  <c r="N844" i="4"/>
  <c r="O844" i="4"/>
  <c r="Q844" i="4"/>
  <c r="R844" i="4"/>
  <c r="T844" i="4"/>
  <c r="U844" i="4"/>
  <c r="V844" i="4"/>
  <c r="W844" i="4"/>
  <c r="X844" i="4"/>
  <c r="Z844" i="4"/>
  <c r="AA844" i="4"/>
  <c r="AC844" i="4"/>
  <c r="AD844" i="4"/>
  <c r="AE844" i="4"/>
  <c r="AF844" i="4"/>
  <c r="AG844" i="4"/>
  <c r="AI844" i="4"/>
  <c r="AJ844" i="4"/>
  <c r="AL844" i="4"/>
  <c r="AM844" i="4"/>
  <c r="AN844" i="4"/>
  <c r="AO844" i="4"/>
  <c r="AP844" i="4"/>
  <c r="AR844" i="4"/>
  <c r="AS844" i="4"/>
  <c r="AU844" i="4"/>
  <c r="AV844" i="4"/>
  <c r="AW844" i="4"/>
  <c r="AX844" i="4"/>
  <c r="AY844" i="4"/>
  <c r="AZ844" i="4"/>
  <c r="BA844" i="4"/>
  <c r="BB844" i="4"/>
  <c r="BC844" i="4"/>
  <c r="BD844" i="4"/>
  <c r="B845" i="4"/>
  <c r="C845" i="4"/>
  <c r="D845" i="4"/>
  <c r="E845" i="4"/>
  <c r="F845" i="4"/>
  <c r="H845" i="4"/>
  <c r="I845" i="4"/>
  <c r="K845" i="4"/>
  <c r="L845" i="4"/>
  <c r="M845" i="4"/>
  <c r="N845" i="4"/>
  <c r="O845" i="4"/>
  <c r="Q845" i="4"/>
  <c r="R845" i="4"/>
  <c r="T845" i="4"/>
  <c r="U845" i="4"/>
  <c r="V845" i="4"/>
  <c r="W845" i="4"/>
  <c r="X845" i="4"/>
  <c r="Z845" i="4"/>
  <c r="AA845" i="4"/>
  <c r="AC845" i="4"/>
  <c r="AD845" i="4"/>
  <c r="AE845" i="4"/>
  <c r="AF845" i="4"/>
  <c r="AG845" i="4"/>
  <c r="AI845" i="4"/>
  <c r="AJ845" i="4"/>
  <c r="AL845" i="4"/>
  <c r="AM845" i="4"/>
  <c r="AN845" i="4"/>
  <c r="AO845" i="4"/>
  <c r="AP845" i="4"/>
  <c r="AR845" i="4"/>
  <c r="AS845" i="4"/>
  <c r="AU845" i="4"/>
  <c r="AV845" i="4"/>
  <c r="AW845" i="4"/>
  <c r="AX845" i="4"/>
  <c r="AY845" i="4"/>
  <c r="AZ845" i="4"/>
  <c r="BA845" i="4"/>
  <c r="BB845" i="4"/>
  <c r="BC845" i="4"/>
  <c r="BD845" i="4"/>
  <c r="B846" i="4"/>
  <c r="C846" i="4"/>
  <c r="D846" i="4"/>
  <c r="E846" i="4"/>
  <c r="F846" i="4"/>
  <c r="H846" i="4"/>
  <c r="I846" i="4"/>
  <c r="K846" i="4"/>
  <c r="L846" i="4"/>
  <c r="M846" i="4"/>
  <c r="N846" i="4"/>
  <c r="O846" i="4"/>
  <c r="Q846" i="4"/>
  <c r="R846" i="4"/>
  <c r="T846" i="4"/>
  <c r="U846" i="4"/>
  <c r="V846" i="4"/>
  <c r="W846" i="4"/>
  <c r="X846" i="4"/>
  <c r="Z846" i="4"/>
  <c r="AA846" i="4"/>
  <c r="AC846" i="4"/>
  <c r="AD846" i="4"/>
  <c r="AE846" i="4"/>
  <c r="AF846" i="4"/>
  <c r="AG846" i="4"/>
  <c r="AI846" i="4"/>
  <c r="AJ846" i="4"/>
  <c r="AL846" i="4"/>
  <c r="AM846" i="4"/>
  <c r="AN846" i="4"/>
  <c r="AO846" i="4"/>
  <c r="AP846" i="4"/>
  <c r="AR846" i="4"/>
  <c r="AS846" i="4"/>
  <c r="AU846" i="4"/>
  <c r="AV846" i="4"/>
  <c r="AW846" i="4"/>
  <c r="AX846" i="4"/>
  <c r="AY846" i="4"/>
  <c r="AZ846" i="4"/>
  <c r="BA846" i="4"/>
  <c r="BB846" i="4"/>
  <c r="BC846" i="4"/>
  <c r="BD846" i="4"/>
  <c r="B847" i="4"/>
  <c r="C847" i="4"/>
  <c r="D847" i="4"/>
  <c r="E847" i="4"/>
  <c r="F847" i="4"/>
  <c r="H847" i="4"/>
  <c r="I847" i="4"/>
  <c r="K847" i="4"/>
  <c r="L847" i="4"/>
  <c r="M847" i="4"/>
  <c r="N847" i="4"/>
  <c r="O847" i="4"/>
  <c r="Q847" i="4"/>
  <c r="R847" i="4"/>
  <c r="T847" i="4"/>
  <c r="U847" i="4"/>
  <c r="V847" i="4"/>
  <c r="W847" i="4"/>
  <c r="X847" i="4"/>
  <c r="Z847" i="4"/>
  <c r="AA847" i="4"/>
  <c r="AC847" i="4"/>
  <c r="AD847" i="4"/>
  <c r="AE847" i="4"/>
  <c r="AF847" i="4"/>
  <c r="AG847" i="4"/>
  <c r="AI847" i="4"/>
  <c r="AJ847" i="4"/>
  <c r="AL847" i="4"/>
  <c r="AM847" i="4"/>
  <c r="AN847" i="4"/>
  <c r="AO847" i="4"/>
  <c r="AP847" i="4"/>
  <c r="AR847" i="4"/>
  <c r="AS847" i="4"/>
  <c r="AU847" i="4"/>
  <c r="AV847" i="4"/>
  <c r="AW847" i="4"/>
  <c r="AX847" i="4"/>
  <c r="AY847" i="4"/>
  <c r="AZ847" i="4"/>
  <c r="BA847" i="4"/>
  <c r="BB847" i="4"/>
  <c r="BC847" i="4"/>
  <c r="BD847" i="4"/>
  <c r="B848" i="4"/>
  <c r="C848" i="4"/>
  <c r="D848" i="4"/>
  <c r="E848" i="4"/>
  <c r="F848" i="4"/>
  <c r="H848" i="4"/>
  <c r="I848" i="4"/>
  <c r="K848" i="4"/>
  <c r="L848" i="4"/>
  <c r="M848" i="4"/>
  <c r="N848" i="4"/>
  <c r="O848" i="4"/>
  <c r="Q848" i="4"/>
  <c r="R848" i="4"/>
  <c r="T848" i="4"/>
  <c r="U848" i="4"/>
  <c r="V848" i="4"/>
  <c r="W848" i="4"/>
  <c r="X848" i="4"/>
  <c r="Z848" i="4"/>
  <c r="AA848" i="4"/>
  <c r="AC848" i="4"/>
  <c r="AD848" i="4"/>
  <c r="AE848" i="4"/>
  <c r="AF848" i="4"/>
  <c r="AG848" i="4"/>
  <c r="AI848" i="4"/>
  <c r="AJ848" i="4"/>
  <c r="AL848" i="4"/>
  <c r="AM848" i="4"/>
  <c r="AN848" i="4"/>
  <c r="AO848" i="4"/>
  <c r="AP848" i="4"/>
  <c r="AR848" i="4"/>
  <c r="AS848" i="4"/>
  <c r="AU848" i="4"/>
  <c r="AV848" i="4"/>
  <c r="AW848" i="4"/>
  <c r="AX848" i="4"/>
  <c r="AY848" i="4"/>
  <c r="AZ848" i="4"/>
  <c r="BA848" i="4"/>
  <c r="BB848" i="4"/>
  <c r="BC848" i="4"/>
  <c r="BD848" i="4"/>
  <c r="B849" i="4"/>
  <c r="C849" i="4"/>
  <c r="D849" i="4"/>
  <c r="E849" i="4"/>
  <c r="F849" i="4"/>
  <c r="H849" i="4"/>
  <c r="I849" i="4"/>
  <c r="K849" i="4"/>
  <c r="L849" i="4"/>
  <c r="M849" i="4"/>
  <c r="N849" i="4"/>
  <c r="O849" i="4"/>
  <c r="Q849" i="4"/>
  <c r="R849" i="4"/>
  <c r="T849" i="4"/>
  <c r="U849" i="4"/>
  <c r="V849" i="4"/>
  <c r="W849" i="4"/>
  <c r="X849" i="4"/>
  <c r="Z849" i="4"/>
  <c r="AA849" i="4"/>
  <c r="AC849" i="4"/>
  <c r="AD849" i="4"/>
  <c r="AE849" i="4"/>
  <c r="AF849" i="4"/>
  <c r="AG849" i="4"/>
  <c r="AI849" i="4"/>
  <c r="AJ849" i="4"/>
  <c r="AL849" i="4"/>
  <c r="AM849" i="4"/>
  <c r="AN849" i="4"/>
  <c r="AO849" i="4"/>
  <c r="AP849" i="4"/>
  <c r="AR849" i="4"/>
  <c r="AS849" i="4"/>
  <c r="AU849" i="4"/>
  <c r="AV849" i="4"/>
  <c r="AW849" i="4"/>
  <c r="AX849" i="4"/>
  <c r="AY849" i="4"/>
  <c r="AZ849" i="4"/>
  <c r="BA849" i="4"/>
  <c r="BB849" i="4"/>
  <c r="BC849" i="4"/>
  <c r="BD849" i="4"/>
  <c r="B850" i="4"/>
  <c r="C850" i="4"/>
  <c r="D850" i="4"/>
  <c r="E850" i="4"/>
  <c r="F850" i="4"/>
  <c r="H850" i="4"/>
  <c r="I850" i="4"/>
  <c r="K850" i="4"/>
  <c r="L850" i="4"/>
  <c r="M850" i="4"/>
  <c r="N850" i="4"/>
  <c r="O850" i="4"/>
  <c r="Q850" i="4"/>
  <c r="R850" i="4"/>
  <c r="T850" i="4"/>
  <c r="U850" i="4"/>
  <c r="V850" i="4"/>
  <c r="W850" i="4"/>
  <c r="X850" i="4"/>
  <c r="Z850" i="4"/>
  <c r="AA850" i="4"/>
  <c r="AC850" i="4"/>
  <c r="AD850" i="4"/>
  <c r="AE850" i="4"/>
  <c r="AF850" i="4"/>
  <c r="AG850" i="4"/>
  <c r="AI850" i="4"/>
  <c r="AJ850" i="4"/>
  <c r="AL850" i="4"/>
  <c r="AM850" i="4"/>
  <c r="AN850" i="4"/>
  <c r="AO850" i="4"/>
  <c r="AP850" i="4"/>
  <c r="AR850" i="4"/>
  <c r="AS850" i="4"/>
  <c r="AU850" i="4"/>
  <c r="AV850" i="4"/>
  <c r="AW850" i="4"/>
  <c r="AX850" i="4"/>
  <c r="AY850" i="4"/>
  <c r="AZ850" i="4"/>
  <c r="BA850" i="4"/>
  <c r="BB850" i="4"/>
  <c r="BC850" i="4"/>
  <c r="BD850" i="4"/>
  <c r="B851" i="4"/>
  <c r="C851" i="4"/>
  <c r="D851" i="4"/>
  <c r="E851" i="4"/>
  <c r="F851" i="4"/>
  <c r="H851" i="4"/>
  <c r="I851" i="4"/>
  <c r="K851" i="4"/>
  <c r="L851" i="4"/>
  <c r="M851" i="4"/>
  <c r="N851" i="4"/>
  <c r="O851" i="4"/>
  <c r="Q851" i="4"/>
  <c r="R851" i="4"/>
  <c r="T851" i="4"/>
  <c r="U851" i="4"/>
  <c r="V851" i="4"/>
  <c r="W851" i="4"/>
  <c r="X851" i="4"/>
  <c r="Z851" i="4"/>
  <c r="AA851" i="4"/>
  <c r="AC851" i="4"/>
  <c r="AD851" i="4"/>
  <c r="AE851" i="4"/>
  <c r="AF851" i="4"/>
  <c r="AG851" i="4"/>
  <c r="AI851" i="4"/>
  <c r="AJ851" i="4"/>
  <c r="AL851" i="4"/>
  <c r="AM851" i="4"/>
  <c r="AN851" i="4"/>
  <c r="AO851" i="4"/>
  <c r="AP851" i="4"/>
  <c r="AR851" i="4"/>
  <c r="AS851" i="4"/>
  <c r="AU851" i="4"/>
  <c r="AV851" i="4"/>
  <c r="AW851" i="4"/>
  <c r="AX851" i="4"/>
  <c r="AY851" i="4"/>
  <c r="AZ851" i="4"/>
  <c r="BA851" i="4"/>
  <c r="BB851" i="4"/>
  <c r="BC851" i="4"/>
  <c r="BD851" i="4"/>
  <c r="B852" i="4"/>
  <c r="C852" i="4"/>
  <c r="D852" i="4"/>
  <c r="E852" i="4"/>
  <c r="F852" i="4"/>
  <c r="H852" i="4"/>
  <c r="I852" i="4"/>
  <c r="K852" i="4"/>
  <c r="L852" i="4"/>
  <c r="M852" i="4"/>
  <c r="N852" i="4"/>
  <c r="O852" i="4"/>
  <c r="Q852" i="4"/>
  <c r="R852" i="4"/>
  <c r="T852" i="4"/>
  <c r="U852" i="4"/>
  <c r="V852" i="4"/>
  <c r="W852" i="4"/>
  <c r="X852" i="4"/>
  <c r="Z852" i="4"/>
  <c r="AA852" i="4"/>
  <c r="AC852" i="4"/>
  <c r="AD852" i="4"/>
  <c r="AE852" i="4"/>
  <c r="AF852" i="4"/>
  <c r="AG852" i="4"/>
  <c r="AI852" i="4"/>
  <c r="AJ852" i="4"/>
  <c r="AL852" i="4"/>
  <c r="AM852" i="4"/>
  <c r="AN852" i="4"/>
  <c r="AO852" i="4"/>
  <c r="AP852" i="4"/>
  <c r="AR852" i="4"/>
  <c r="AS852" i="4"/>
  <c r="AU852" i="4"/>
  <c r="AV852" i="4"/>
  <c r="AW852" i="4"/>
  <c r="AX852" i="4"/>
  <c r="AY852" i="4"/>
  <c r="AZ852" i="4"/>
  <c r="BA852" i="4"/>
  <c r="BB852" i="4"/>
  <c r="BC852" i="4"/>
  <c r="BD852" i="4"/>
  <c r="B853" i="4"/>
  <c r="C853" i="4"/>
  <c r="D853" i="4"/>
  <c r="E853" i="4"/>
  <c r="F853" i="4"/>
  <c r="H853" i="4"/>
  <c r="I853" i="4"/>
  <c r="K853" i="4"/>
  <c r="L853" i="4"/>
  <c r="M853" i="4"/>
  <c r="N853" i="4"/>
  <c r="O853" i="4"/>
  <c r="Q853" i="4"/>
  <c r="R853" i="4"/>
  <c r="T853" i="4"/>
  <c r="U853" i="4"/>
  <c r="V853" i="4"/>
  <c r="W853" i="4"/>
  <c r="X853" i="4"/>
  <c r="Z853" i="4"/>
  <c r="AA853" i="4"/>
  <c r="AC853" i="4"/>
  <c r="AD853" i="4"/>
  <c r="AE853" i="4"/>
  <c r="AF853" i="4"/>
  <c r="AG853" i="4"/>
  <c r="AI853" i="4"/>
  <c r="AJ853" i="4"/>
  <c r="AL853" i="4"/>
  <c r="AM853" i="4"/>
  <c r="AN853" i="4"/>
  <c r="AO853" i="4"/>
  <c r="AP853" i="4"/>
  <c r="AR853" i="4"/>
  <c r="AS853" i="4"/>
  <c r="AU853" i="4"/>
  <c r="AV853" i="4"/>
  <c r="AW853" i="4"/>
  <c r="AX853" i="4"/>
  <c r="AY853" i="4"/>
  <c r="AZ853" i="4"/>
  <c r="BA853" i="4"/>
  <c r="BB853" i="4"/>
  <c r="BC853" i="4"/>
  <c r="BD853" i="4"/>
  <c r="B854" i="4"/>
  <c r="C854" i="4"/>
  <c r="D854" i="4"/>
  <c r="E854" i="4"/>
  <c r="F854" i="4"/>
  <c r="H854" i="4"/>
  <c r="I854" i="4"/>
  <c r="K854" i="4"/>
  <c r="L854" i="4"/>
  <c r="M854" i="4"/>
  <c r="N854" i="4"/>
  <c r="O854" i="4"/>
  <c r="Q854" i="4"/>
  <c r="R854" i="4"/>
  <c r="T854" i="4"/>
  <c r="U854" i="4"/>
  <c r="V854" i="4"/>
  <c r="W854" i="4"/>
  <c r="X854" i="4"/>
  <c r="Z854" i="4"/>
  <c r="AA854" i="4"/>
  <c r="AC854" i="4"/>
  <c r="AD854" i="4"/>
  <c r="AE854" i="4"/>
  <c r="AF854" i="4"/>
  <c r="AG854" i="4"/>
  <c r="AI854" i="4"/>
  <c r="AJ854" i="4"/>
  <c r="AL854" i="4"/>
  <c r="AM854" i="4"/>
  <c r="AN854" i="4"/>
  <c r="AO854" i="4"/>
  <c r="AP854" i="4"/>
  <c r="AR854" i="4"/>
  <c r="AS854" i="4"/>
  <c r="AU854" i="4"/>
  <c r="AV854" i="4"/>
  <c r="AW854" i="4"/>
  <c r="AX854" i="4"/>
  <c r="AY854" i="4"/>
  <c r="AZ854" i="4"/>
  <c r="BA854" i="4"/>
  <c r="BB854" i="4"/>
  <c r="BC854" i="4"/>
  <c r="BD854" i="4"/>
  <c r="B855" i="4"/>
  <c r="C855" i="4"/>
  <c r="D855" i="4"/>
  <c r="E855" i="4"/>
  <c r="F855" i="4"/>
  <c r="H855" i="4"/>
  <c r="I855" i="4"/>
  <c r="K855" i="4"/>
  <c r="L855" i="4"/>
  <c r="M855" i="4"/>
  <c r="N855" i="4"/>
  <c r="O855" i="4"/>
  <c r="Q855" i="4"/>
  <c r="R855" i="4"/>
  <c r="T855" i="4"/>
  <c r="U855" i="4"/>
  <c r="V855" i="4"/>
  <c r="W855" i="4"/>
  <c r="X855" i="4"/>
  <c r="Z855" i="4"/>
  <c r="AA855" i="4"/>
  <c r="AC855" i="4"/>
  <c r="AD855" i="4"/>
  <c r="AE855" i="4"/>
  <c r="AF855" i="4"/>
  <c r="AG855" i="4"/>
  <c r="AI855" i="4"/>
  <c r="AJ855" i="4"/>
  <c r="AL855" i="4"/>
  <c r="AM855" i="4"/>
  <c r="AN855" i="4"/>
  <c r="AO855" i="4"/>
  <c r="AP855" i="4"/>
  <c r="AR855" i="4"/>
  <c r="AS855" i="4"/>
  <c r="AU855" i="4"/>
  <c r="AV855" i="4"/>
  <c r="AW855" i="4"/>
  <c r="AX855" i="4"/>
  <c r="AY855" i="4"/>
  <c r="AZ855" i="4"/>
  <c r="BA855" i="4"/>
  <c r="BB855" i="4"/>
  <c r="BC855" i="4"/>
  <c r="BD855" i="4"/>
  <c r="B856" i="4"/>
  <c r="C856" i="4"/>
  <c r="D856" i="4"/>
  <c r="E856" i="4"/>
  <c r="F856" i="4"/>
  <c r="H856" i="4"/>
  <c r="I856" i="4"/>
  <c r="K856" i="4"/>
  <c r="L856" i="4"/>
  <c r="M856" i="4"/>
  <c r="N856" i="4"/>
  <c r="O856" i="4"/>
  <c r="Q856" i="4"/>
  <c r="R856" i="4"/>
  <c r="T856" i="4"/>
  <c r="U856" i="4"/>
  <c r="V856" i="4"/>
  <c r="W856" i="4"/>
  <c r="X856" i="4"/>
  <c r="Z856" i="4"/>
  <c r="AA856" i="4"/>
  <c r="AC856" i="4"/>
  <c r="AD856" i="4"/>
  <c r="AE856" i="4"/>
  <c r="AF856" i="4"/>
  <c r="AG856" i="4"/>
  <c r="AI856" i="4"/>
  <c r="AJ856" i="4"/>
  <c r="AL856" i="4"/>
  <c r="AM856" i="4"/>
  <c r="AN856" i="4"/>
  <c r="AO856" i="4"/>
  <c r="AP856" i="4"/>
  <c r="AR856" i="4"/>
  <c r="AS856" i="4"/>
  <c r="AU856" i="4"/>
  <c r="AV856" i="4"/>
  <c r="AW856" i="4"/>
  <c r="AX856" i="4"/>
  <c r="AY856" i="4"/>
  <c r="AZ856" i="4"/>
  <c r="BA856" i="4"/>
  <c r="BB856" i="4"/>
  <c r="BC856" i="4"/>
  <c r="BD856" i="4"/>
  <c r="B857" i="4"/>
  <c r="C857" i="4"/>
  <c r="D857" i="4"/>
  <c r="E857" i="4"/>
  <c r="F857" i="4"/>
  <c r="H857" i="4"/>
  <c r="I857" i="4"/>
  <c r="K857" i="4"/>
  <c r="L857" i="4"/>
  <c r="M857" i="4"/>
  <c r="N857" i="4"/>
  <c r="O857" i="4"/>
  <c r="Q857" i="4"/>
  <c r="R857" i="4"/>
  <c r="T857" i="4"/>
  <c r="U857" i="4"/>
  <c r="V857" i="4"/>
  <c r="W857" i="4"/>
  <c r="X857" i="4"/>
  <c r="Z857" i="4"/>
  <c r="AA857" i="4"/>
  <c r="AC857" i="4"/>
  <c r="AD857" i="4"/>
  <c r="AE857" i="4"/>
  <c r="AF857" i="4"/>
  <c r="AG857" i="4"/>
  <c r="AI857" i="4"/>
  <c r="AJ857" i="4"/>
  <c r="AL857" i="4"/>
  <c r="AM857" i="4"/>
  <c r="AN857" i="4"/>
  <c r="AO857" i="4"/>
  <c r="AP857" i="4"/>
  <c r="AR857" i="4"/>
  <c r="AS857" i="4"/>
  <c r="AU857" i="4"/>
  <c r="AV857" i="4"/>
  <c r="AW857" i="4"/>
  <c r="AX857" i="4"/>
  <c r="AY857" i="4"/>
  <c r="AZ857" i="4"/>
  <c r="BA857" i="4"/>
  <c r="BB857" i="4"/>
  <c r="BC857" i="4"/>
  <c r="BD857" i="4"/>
  <c r="B858" i="4"/>
  <c r="C858" i="4"/>
  <c r="D858" i="4"/>
  <c r="E858" i="4"/>
  <c r="F858" i="4"/>
  <c r="H858" i="4"/>
  <c r="I858" i="4"/>
  <c r="K858" i="4"/>
  <c r="L858" i="4"/>
  <c r="M858" i="4"/>
  <c r="N858" i="4"/>
  <c r="O858" i="4"/>
  <c r="Q858" i="4"/>
  <c r="R858" i="4"/>
  <c r="T858" i="4"/>
  <c r="U858" i="4"/>
  <c r="V858" i="4"/>
  <c r="W858" i="4"/>
  <c r="X858" i="4"/>
  <c r="Z858" i="4"/>
  <c r="AA858" i="4"/>
  <c r="AC858" i="4"/>
  <c r="AD858" i="4"/>
  <c r="AE858" i="4"/>
  <c r="AF858" i="4"/>
  <c r="AG858" i="4"/>
  <c r="AI858" i="4"/>
  <c r="AJ858" i="4"/>
  <c r="AL858" i="4"/>
  <c r="AM858" i="4"/>
  <c r="AN858" i="4"/>
  <c r="AO858" i="4"/>
  <c r="AP858" i="4"/>
  <c r="AR858" i="4"/>
  <c r="AS858" i="4"/>
  <c r="AU858" i="4"/>
  <c r="AV858" i="4"/>
  <c r="AW858" i="4"/>
  <c r="AX858" i="4"/>
  <c r="AY858" i="4"/>
  <c r="AZ858" i="4"/>
  <c r="BA858" i="4"/>
  <c r="BB858" i="4"/>
  <c r="BC858" i="4"/>
  <c r="BD858" i="4"/>
  <c r="B859" i="4"/>
  <c r="C859" i="4"/>
  <c r="D859" i="4"/>
  <c r="E859" i="4"/>
  <c r="F859" i="4"/>
  <c r="H859" i="4"/>
  <c r="I859" i="4"/>
  <c r="K859" i="4"/>
  <c r="L859" i="4"/>
  <c r="M859" i="4"/>
  <c r="N859" i="4"/>
  <c r="O859" i="4"/>
  <c r="Q859" i="4"/>
  <c r="R859" i="4"/>
  <c r="T859" i="4"/>
  <c r="U859" i="4"/>
  <c r="V859" i="4"/>
  <c r="W859" i="4"/>
  <c r="X859" i="4"/>
  <c r="Z859" i="4"/>
  <c r="AA859" i="4"/>
  <c r="AC859" i="4"/>
  <c r="AD859" i="4"/>
  <c r="AE859" i="4"/>
  <c r="AF859" i="4"/>
  <c r="AG859" i="4"/>
  <c r="AI859" i="4"/>
  <c r="AJ859" i="4"/>
  <c r="AL859" i="4"/>
  <c r="AM859" i="4"/>
  <c r="AN859" i="4"/>
  <c r="AO859" i="4"/>
  <c r="AP859" i="4"/>
  <c r="AR859" i="4"/>
  <c r="AS859" i="4"/>
  <c r="AU859" i="4"/>
  <c r="AV859" i="4"/>
  <c r="AW859" i="4"/>
  <c r="AX859" i="4"/>
  <c r="AY859" i="4"/>
  <c r="AZ859" i="4"/>
  <c r="BA859" i="4"/>
  <c r="BB859" i="4"/>
  <c r="BC859" i="4"/>
  <c r="BD859" i="4"/>
  <c r="B860" i="4"/>
  <c r="C860" i="4"/>
  <c r="D860" i="4"/>
  <c r="E860" i="4"/>
  <c r="F860" i="4"/>
  <c r="H860" i="4"/>
  <c r="I860" i="4"/>
  <c r="K860" i="4"/>
  <c r="L860" i="4"/>
  <c r="M860" i="4"/>
  <c r="N860" i="4"/>
  <c r="O860" i="4"/>
  <c r="Q860" i="4"/>
  <c r="R860" i="4"/>
  <c r="T860" i="4"/>
  <c r="U860" i="4"/>
  <c r="V860" i="4"/>
  <c r="W860" i="4"/>
  <c r="X860" i="4"/>
  <c r="Z860" i="4"/>
  <c r="AA860" i="4"/>
  <c r="AC860" i="4"/>
  <c r="AD860" i="4"/>
  <c r="AE860" i="4"/>
  <c r="AF860" i="4"/>
  <c r="AG860" i="4"/>
  <c r="AI860" i="4"/>
  <c r="AJ860" i="4"/>
  <c r="AL860" i="4"/>
  <c r="AM860" i="4"/>
  <c r="AN860" i="4"/>
  <c r="AO860" i="4"/>
  <c r="AP860" i="4"/>
  <c r="AR860" i="4"/>
  <c r="AS860" i="4"/>
  <c r="AU860" i="4"/>
  <c r="AV860" i="4"/>
  <c r="AW860" i="4"/>
  <c r="AX860" i="4"/>
  <c r="AY860" i="4"/>
  <c r="AZ860" i="4"/>
  <c r="BA860" i="4"/>
  <c r="BB860" i="4"/>
  <c r="BC860" i="4"/>
  <c r="BD860" i="4"/>
  <c r="B861" i="4"/>
  <c r="C861" i="4"/>
  <c r="D861" i="4"/>
  <c r="E861" i="4"/>
  <c r="F861" i="4"/>
  <c r="H861" i="4"/>
  <c r="I861" i="4"/>
  <c r="K861" i="4"/>
  <c r="L861" i="4"/>
  <c r="M861" i="4"/>
  <c r="N861" i="4"/>
  <c r="O861" i="4"/>
  <c r="Q861" i="4"/>
  <c r="R861" i="4"/>
  <c r="T861" i="4"/>
  <c r="U861" i="4"/>
  <c r="V861" i="4"/>
  <c r="W861" i="4"/>
  <c r="X861" i="4"/>
  <c r="Z861" i="4"/>
  <c r="AA861" i="4"/>
  <c r="AC861" i="4"/>
  <c r="AD861" i="4"/>
  <c r="AE861" i="4"/>
  <c r="AF861" i="4"/>
  <c r="AG861" i="4"/>
  <c r="AI861" i="4"/>
  <c r="AJ861" i="4"/>
  <c r="AL861" i="4"/>
  <c r="AM861" i="4"/>
  <c r="AN861" i="4"/>
  <c r="AO861" i="4"/>
  <c r="AP861" i="4"/>
  <c r="AR861" i="4"/>
  <c r="AS861" i="4"/>
  <c r="AU861" i="4"/>
  <c r="AV861" i="4"/>
  <c r="AW861" i="4"/>
  <c r="AX861" i="4"/>
  <c r="AY861" i="4"/>
  <c r="AZ861" i="4"/>
  <c r="BA861" i="4"/>
  <c r="BB861" i="4"/>
  <c r="BC861" i="4"/>
  <c r="BD861" i="4"/>
  <c r="B862" i="4"/>
  <c r="C862" i="4"/>
  <c r="D862" i="4"/>
  <c r="E862" i="4"/>
  <c r="F862" i="4"/>
  <c r="H862" i="4"/>
  <c r="I862" i="4"/>
  <c r="K862" i="4"/>
  <c r="L862" i="4"/>
  <c r="M862" i="4"/>
  <c r="N862" i="4"/>
  <c r="O862" i="4"/>
  <c r="Q862" i="4"/>
  <c r="R862" i="4"/>
  <c r="T862" i="4"/>
  <c r="U862" i="4"/>
  <c r="V862" i="4"/>
  <c r="W862" i="4"/>
  <c r="X862" i="4"/>
  <c r="Z862" i="4"/>
  <c r="AA862" i="4"/>
  <c r="AC862" i="4"/>
  <c r="AD862" i="4"/>
  <c r="AE862" i="4"/>
  <c r="AF862" i="4"/>
  <c r="AG862" i="4"/>
  <c r="AI862" i="4"/>
  <c r="AJ862" i="4"/>
  <c r="AL862" i="4"/>
  <c r="AM862" i="4"/>
  <c r="AN862" i="4"/>
  <c r="AO862" i="4"/>
  <c r="AP862" i="4"/>
  <c r="AR862" i="4"/>
  <c r="AS862" i="4"/>
  <c r="AU862" i="4"/>
  <c r="AV862" i="4"/>
  <c r="AW862" i="4"/>
  <c r="AX862" i="4"/>
  <c r="AY862" i="4"/>
  <c r="AZ862" i="4"/>
  <c r="BA862" i="4"/>
  <c r="BB862" i="4"/>
  <c r="BC862" i="4"/>
  <c r="BD862" i="4"/>
  <c r="B863" i="4"/>
  <c r="C863" i="4"/>
  <c r="D863" i="4"/>
  <c r="E863" i="4"/>
  <c r="F863" i="4"/>
  <c r="H863" i="4"/>
  <c r="I863" i="4"/>
  <c r="K863" i="4"/>
  <c r="L863" i="4"/>
  <c r="M863" i="4"/>
  <c r="N863" i="4"/>
  <c r="O863" i="4"/>
  <c r="Q863" i="4"/>
  <c r="R863" i="4"/>
  <c r="T863" i="4"/>
  <c r="U863" i="4"/>
  <c r="V863" i="4"/>
  <c r="W863" i="4"/>
  <c r="X863" i="4"/>
  <c r="Z863" i="4"/>
  <c r="AA863" i="4"/>
  <c r="AC863" i="4"/>
  <c r="AD863" i="4"/>
  <c r="AE863" i="4"/>
  <c r="AF863" i="4"/>
  <c r="AG863" i="4"/>
  <c r="AI863" i="4"/>
  <c r="AJ863" i="4"/>
  <c r="AL863" i="4"/>
  <c r="AM863" i="4"/>
  <c r="AN863" i="4"/>
  <c r="AO863" i="4"/>
  <c r="AP863" i="4"/>
  <c r="AR863" i="4"/>
  <c r="AS863" i="4"/>
  <c r="AU863" i="4"/>
  <c r="AV863" i="4"/>
  <c r="AW863" i="4"/>
  <c r="AX863" i="4"/>
  <c r="AY863" i="4"/>
  <c r="AZ863" i="4"/>
  <c r="BA863" i="4"/>
  <c r="BB863" i="4"/>
  <c r="BC863" i="4"/>
  <c r="BD863" i="4"/>
  <c r="B864" i="4"/>
  <c r="C864" i="4"/>
  <c r="D864" i="4"/>
  <c r="E864" i="4"/>
  <c r="F864" i="4"/>
  <c r="H864" i="4"/>
  <c r="I864" i="4"/>
  <c r="K864" i="4"/>
  <c r="L864" i="4"/>
  <c r="M864" i="4"/>
  <c r="N864" i="4"/>
  <c r="O864" i="4"/>
  <c r="Q864" i="4"/>
  <c r="R864" i="4"/>
  <c r="T864" i="4"/>
  <c r="U864" i="4"/>
  <c r="V864" i="4"/>
  <c r="W864" i="4"/>
  <c r="X864" i="4"/>
  <c r="Z864" i="4"/>
  <c r="AA864" i="4"/>
  <c r="AC864" i="4"/>
  <c r="AD864" i="4"/>
  <c r="AE864" i="4"/>
  <c r="AF864" i="4"/>
  <c r="AG864" i="4"/>
  <c r="AI864" i="4"/>
  <c r="AJ864" i="4"/>
  <c r="AL864" i="4"/>
  <c r="AM864" i="4"/>
  <c r="AN864" i="4"/>
  <c r="AO864" i="4"/>
  <c r="AP864" i="4"/>
  <c r="AR864" i="4"/>
  <c r="AS864" i="4"/>
  <c r="AU864" i="4"/>
  <c r="AV864" i="4"/>
  <c r="AW864" i="4"/>
  <c r="AX864" i="4"/>
  <c r="AY864" i="4"/>
  <c r="AZ864" i="4"/>
  <c r="BA864" i="4"/>
  <c r="BB864" i="4"/>
  <c r="BC864" i="4"/>
  <c r="BD864" i="4"/>
  <c r="B865" i="4"/>
  <c r="C865" i="4"/>
  <c r="D865" i="4"/>
  <c r="E865" i="4"/>
  <c r="F865" i="4"/>
  <c r="H865" i="4"/>
  <c r="I865" i="4"/>
  <c r="K865" i="4"/>
  <c r="L865" i="4"/>
  <c r="M865" i="4"/>
  <c r="N865" i="4"/>
  <c r="O865" i="4"/>
  <c r="Q865" i="4"/>
  <c r="R865" i="4"/>
  <c r="T865" i="4"/>
  <c r="U865" i="4"/>
  <c r="V865" i="4"/>
  <c r="W865" i="4"/>
  <c r="X865" i="4"/>
  <c r="Z865" i="4"/>
  <c r="AA865" i="4"/>
  <c r="AC865" i="4"/>
  <c r="AD865" i="4"/>
  <c r="AE865" i="4"/>
  <c r="AF865" i="4"/>
  <c r="AG865" i="4"/>
  <c r="AI865" i="4"/>
  <c r="AJ865" i="4"/>
  <c r="AL865" i="4"/>
  <c r="AM865" i="4"/>
  <c r="AN865" i="4"/>
  <c r="AO865" i="4"/>
  <c r="AP865" i="4"/>
  <c r="AR865" i="4"/>
  <c r="AS865" i="4"/>
  <c r="AU865" i="4"/>
  <c r="AV865" i="4"/>
  <c r="AW865" i="4"/>
  <c r="AX865" i="4"/>
  <c r="AY865" i="4"/>
  <c r="AZ865" i="4"/>
  <c r="BA865" i="4"/>
  <c r="BB865" i="4"/>
  <c r="BC865" i="4"/>
  <c r="BD865" i="4"/>
  <c r="B866" i="4"/>
  <c r="C866" i="4"/>
  <c r="D866" i="4"/>
  <c r="E866" i="4"/>
  <c r="F866" i="4"/>
  <c r="H866" i="4"/>
  <c r="I866" i="4"/>
  <c r="K866" i="4"/>
  <c r="L866" i="4"/>
  <c r="M866" i="4"/>
  <c r="N866" i="4"/>
  <c r="O866" i="4"/>
  <c r="Q866" i="4"/>
  <c r="R866" i="4"/>
  <c r="T866" i="4"/>
  <c r="U866" i="4"/>
  <c r="V866" i="4"/>
  <c r="W866" i="4"/>
  <c r="X866" i="4"/>
  <c r="Z866" i="4"/>
  <c r="AA866" i="4"/>
  <c r="AC866" i="4"/>
  <c r="AD866" i="4"/>
  <c r="AE866" i="4"/>
  <c r="AF866" i="4"/>
  <c r="AG866" i="4"/>
  <c r="AI866" i="4"/>
  <c r="AJ866" i="4"/>
  <c r="AL866" i="4"/>
  <c r="AM866" i="4"/>
  <c r="AN866" i="4"/>
  <c r="AO866" i="4"/>
  <c r="AP866" i="4"/>
  <c r="AR866" i="4"/>
  <c r="AS866" i="4"/>
  <c r="AU866" i="4"/>
  <c r="AV866" i="4"/>
  <c r="AW866" i="4"/>
  <c r="AX866" i="4"/>
  <c r="AY866" i="4"/>
  <c r="AZ866" i="4"/>
  <c r="BA866" i="4"/>
  <c r="BB866" i="4"/>
  <c r="BC866" i="4"/>
  <c r="BD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Z867" i="4"/>
  <c r="AA867" i="4"/>
  <c r="AB867" i="4"/>
  <c r="AC867" i="4"/>
  <c r="AD867" i="4"/>
  <c r="AE867" i="4"/>
  <c r="AF867" i="4"/>
  <c r="AG867" i="4"/>
  <c r="AH867" i="4"/>
  <c r="AI867" i="4"/>
  <c r="AJ867" i="4"/>
  <c r="AK867" i="4"/>
  <c r="AL867" i="4"/>
  <c r="AM867" i="4"/>
  <c r="AN867" i="4"/>
  <c r="AO867" i="4"/>
  <c r="AP867" i="4"/>
  <c r="AQ867" i="4"/>
  <c r="AR867" i="4"/>
  <c r="AS867" i="4"/>
  <c r="AT867" i="4"/>
  <c r="AU867" i="4"/>
  <c r="AV867" i="4"/>
  <c r="AW867" i="4"/>
  <c r="AX867" i="4"/>
  <c r="AY867" i="4"/>
  <c r="AZ867" i="4"/>
  <c r="BA867" i="4"/>
  <c r="BB867" i="4"/>
  <c r="BC867" i="4"/>
  <c r="BD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Z868" i="4"/>
  <c r="AA868" i="4"/>
  <c r="AB868" i="4"/>
  <c r="AC868" i="4"/>
  <c r="AD868" i="4"/>
  <c r="AE868" i="4"/>
  <c r="AF868" i="4"/>
  <c r="AG868" i="4"/>
  <c r="AH868" i="4"/>
  <c r="AI868" i="4"/>
  <c r="AJ868" i="4"/>
  <c r="AK868" i="4"/>
  <c r="AL868" i="4"/>
  <c r="AM868" i="4"/>
  <c r="AN868" i="4"/>
  <c r="AO868" i="4"/>
  <c r="AP868" i="4"/>
  <c r="AQ868" i="4"/>
  <c r="AR868" i="4"/>
  <c r="AS868" i="4"/>
  <c r="AT868" i="4"/>
  <c r="AU868" i="4"/>
  <c r="AV868" i="4"/>
  <c r="AW868" i="4"/>
  <c r="AX868" i="4"/>
  <c r="AY868" i="4"/>
  <c r="AZ868" i="4"/>
  <c r="BA868" i="4"/>
  <c r="BB868" i="4"/>
  <c r="BC868" i="4"/>
  <c r="BD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Z869" i="4"/>
  <c r="AA869" i="4"/>
  <c r="AB869" i="4"/>
  <c r="AC869" i="4"/>
  <c r="AD869" i="4"/>
  <c r="AE869" i="4"/>
  <c r="AF869" i="4"/>
  <c r="AG869" i="4"/>
  <c r="AH869" i="4"/>
  <c r="AI869" i="4"/>
  <c r="AJ869" i="4"/>
  <c r="AK869" i="4"/>
  <c r="AL869" i="4"/>
  <c r="AM869" i="4"/>
  <c r="AN869" i="4"/>
  <c r="AO869" i="4"/>
  <c r="AP869" i="4"/>
  <c r="AQ869" i="4"/>
  <c r="AR869" i="4"/>
  <c r="AS869" i="4"/>
  <c r="AT869" i="4"/>
  <c r="AU869" i="4"/>
  <c r="AV869" i="4"/>
  <c r="AW869" i="4"/>
  <c r="AX869" i="4"/>
  <c r="AY869" i="4"/>
  <c r="AZ869" i="4"/>
  <c r="BA869" i="4"/>
  <c r="BB869" i="4"/>
  <c r="BC869" i="4"/>
  <c r="BD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Z870" i="4"/>
  <c r="AA870" i="4"/>
  <c r="AB870" i="4"/>
  <c r="AC870" i="4"/>
  <c r="AD870" i="4"/>
  <c r="AE870" i="4"/>
  <c r="AF870" i="4"/>
  <c r="AG870" i="4"/>
  <c r="AH870" i="4"/>
  <c r="AI870" i="4"/>
  <c r="AJ870" i="4"/>
  <c r="AK870" i="4"/>
  <c r="AL870" i="4"/>
  <c r="AM870" i="4"/>
  <c r="AN870" i="4"/>
  <c r="AO870" i="4"/>
  <c r="AP870" i="4"/>
  <c r="AQ870" i="4"/>
  <c r="AR870" i="4"/>
  <c r="AS870" i="4"/>
  <c r="AT870" i="4"/>
  <c r="AU870" i="4"/>
  <c r="AV870" i="4"/>
  <c r="AW870" i="4"/>
  <c r="AX870" i="4"/>
  <c r="AY870" i="4"/>
  <c r="AZ870" i="4"/>
  <c r="BA870" i="4"/>
  <c r="BB870" i="4"/>
  <c r="BC870" i="4"/>
  <c r="BD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Z871" i="4"/>
  <c r="AA871" i="4"/>
  <c r="AB871" i="4"/>
  <c r="AC871" i="4"/>
  <c r="AD871" i="4"/>
  <c r="AE871" i="4"/>
  <c r="AF871" i="4"/>
  <c r="AG871" i="4"/>
  <c r="AH871" i="4"/>
  <c r="AI871" i="4"/>
  <c r="AJ871" i="4"/>
  <c r="AK871" i="4"/>
  <c r="AL871" i="4"/>
  <c r="AM871" i="4"/>
  <c r="AN871" i="4"/>
  <c r="AO871" i="4"/>
  <c r="AP871" i="4"/>
  <c r="AQ871" i="4"/>
  <c r="AR871" i="4"/>
  <c r="AS871" i="4"/>
  <c r="AT871" i="4"/>
  <c r="AU871" i="4"/>
  <c r="AV871" i="4"/>
  <c r="AW871" i="4"/>
  <c r="AX871" i="4"/>
  <c r="AY871" i="4"/>
  <c r="AZ871" i="4"/>
  <c r="BA871" i="4"/>
  <c r="BB871" i="4"/>
  <c r="BC871" i="4"/>
  <c r="BD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Z872" i="4"/>
  <c r="AA872" i="4"/>
  <c r="AB872" i="4"/>
  <c r="AC872" i="4"/>
  <c r="AD872" i="4"/>
  <c r="AE872" i="4"/>
  <c r="AF872" i="4"/>
  <c r="AG872" i="4"/>
  <c r="AH872" i="4"/>
  <c r="AI872" i="4"/>
  <c r="AJ872" i="4"/>
  <c r="AK872" i="4"/>
  <c r="AL872" i="4"/>
  <c r="AM872" i="4"/>
  <c r="AN872" i="4"/>
  <c r="AO872" i="4"/>
  <c r="AP872" i="4"/>
  <c r="AQ872" i="4"/>
  <c r="AR872" i="4"/>
  <c r="AS872" i="4"/>
  <c r="AT872" i="4"/>
  <c r="AU872" i="4"/>
  <c r="AV872" i="4"/>
  <c r="AW872" i="4"/>
  <c r="AX872" i="4"/>
  <c r="AY872" i="4"/>
  <c r="AZ872" i="4"/>
  <c r="BA872" i="4"/>
  <c r="BB872" i="4"/>
  <c r="BC872" i="4"/>
  <c r="BD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Z873" i="4"/>
  <c r="AA873" i="4"/>
  <c r="AB873" i="4"/>
  <c r="AC873" i="4"/>
  <c r="AD873" i="4"/>
  <c r="AE873" i="4"/>
  <c r="AF873" i="4"/>
  <c r="AG873" i="4"/>
  <c r="AH873" i="4"/>
  <c r="AI873" i="4"/>
  <c r="AJ873" i="4"/>
  <c r="AK873" i="4"/>
  <c r="AL873" i="4"/>
  <c r="AM873" i="4"/>
  <c r="AN873" i="4"/>
  <c r="AO873" i="4"/>
  <c r="AP873" i="4"/>
  <c r="AQ873" i="4"/>
  <c r="AR873" i="4"/>
  <c r="AS873" i="4"/>
  <c r="AT873" i="4"/>
  <c r="AU873" i="4"/>
  <c r="AV873" i="4"/>
  <c r="AW873" i="4"/>
  <c r="AX873" i="4"/>
  <c r="AY873" i="4"/>
  <c r="AZ873" i="4"/>
  <c r="BA873" i="4"/>
  <c r="BB873" i="4"/>
  <c r="BC873" i="4"/>
  <c r="BD873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Z874" i="4"/>
  <c r="AA874" i="4"/>
  <c r="AB874" i="4"/>
  <c r="AC874" i="4"/>
  <c r="AD874" i="4"/>
  <c r="AE874" i="4"/>
  <c r="AF874" i="4"/>
  <c r="AG874" i="4"/>
  <c r="AH874" i="4"/>
  <c r="AI874" i="4"/>
  <c r="AJ874" i="4"/>
  <c r="AK874" i="4"/>
  <c r="AL874" i="4"/>
  <c r="AM874" i="4"/>
  <c r="AN874" i="4"/>
  <c r="AO874" i="4"/>
  <c r="AP874" i="4"/>
  <c r="AQ874" i="4"/>
  <c r="AR874" i="4"/>
  <c r="AS874" i="4"/>
  <c r="AT874" i="4"/>
  <c r="AU874" i="4"/>
  <c r="AV874" i="4"/>
  <c r="AW874" i="4"/>
  <c r="AX874" i="4"/>
  <c r="AY874" i="4"/>
  <c r="AZ874" i="4"/>
  <c r="BA874" i="4"/>
  <c r="BB874" i="4"/>
  <c r="BC874" i="4"/>
  <c r="BD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Z875" i="4"/>
  <c r="AA875" i="4"/>
  <c r="AB875" i="4"/>
  <c r="AC875" i="4"/>
  <c r="AD875" i="4"/>
  <c r="AE875" i="4"/>
  <c r="AF875" i="4"/>
  <c r="AG875" i="4"/>
  <c r="AH875" i="4"/>
  <c r="AI875" i="4"/>
  <c r="AJ875" i="4"/>
  <c r="AK875" i="4"/>
  <c r="AL875" i="4"/>
  <c r="AM875" i="4"/>
  <c r="AN875" i="4"/>
  <c r="AO875" i="4"/>
  <c r="AP875" i="4"/>
  <c r="AQ875" i="4"/>
  <c r="AR875" i="4"/>
  <c r="AS875" i="4"/>
  <c r="AT875" i="4"/>
  <c r="AU875" i="4"/>
  <c r="AV875" i="4"/>
  <c r="AW875" i="4"/>
  <c r="AX875" i="4"/>
  <c r="AY875" i="4"/>
  <c r="AZ875" i="4"/>
  <c r="BA875" i="4"/>
  <c r="BB875" i="4"/>
  <c r="BC875" i="4"/>
  <c r="BD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Z876" i="4"/>
  <c r="AA876" i="4"/>
  <c r="AB876" i="4"/>
  <c r="AC876" i="4"/>
  <c r="AD876" i="4"/>
  <c r="AE876" i="4"/>
  <c r="AF876" i="4"/>
  <c r="AG876" i="4"/>
  <c r="AH876" i="4"/>
  <c r="AI876" i="4"/>
  <c r="AJ876" i="4"/>
  <c r="AK876" i="4"/>
  <c r="AL876" i="4"/>
  <c r="AM876" i="4"/>
  <c r="AN876" i="4"/>
  <c r="AO876" i="4"/>
  <c r="AP876" i="4"/>
  <c r="AQ876" i="4"/>
  <c r="AR876" i="4"/>
  <c r="AS876" i="4"/>
  <c r="AT876" i="4"/>
  <c r="AU876" i="4"/>
  <c r="AV876" i="4"/>
  <c r="AW876" i="4"/>
  <c r="AX876" i="4"/>
  <c r="AY876" i="4"/>
  <c r="AZ876" i="4"/>
  <c r="BA876" i="4"/>
  <c r="BB876" i="4"/>
  <c r="BC876" i="4"/>
  <c r="BD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Z877" i="4"/>
  <c r="AA877" i="4"/>
  <c r="AB877" i="4"/>
  <c r="AC877" i="4"/>
  <c r="AD877" i="4"/>
  <c r="AE877" i="4"/>
  <c r="AF877" i="4"/>
  <c r="AG877" i="4"/>
  <c r="AH877" i="4"/>
  <c r="AI877" i="4"/>
  <c r="AJ877" i="4"/>
  <c r="AK877" i="4"/>
  <c r="AL877" i="4"/>
  <c r="AM877" i="4"/>
  <c r="AN877" i="4"/>
  <c r="AO877" i="4"/>
  <c r="AP877" i="4"/>
  <c r="AQ877" i="4"/>
  <c r="AR877" i="4"/>
  <c r="AS877" i="4"/>
  <c r="AT877" i="4"/>
  <c r="AU877" i="4"/>
  <c r="AV877" i="4"/>
  <c r="AW877" i="4"/>
  <c r="AX877" i="4"/>
  <c r="AY877" i="4"/>
  <c r="AZ877" i="4"/>
  <c r="BA877" i="4"/>
  <c r="BB877" i="4"/>
  <c r="BC877" i="4"/>
  <c r="BD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Z878" i="4"/>
  <c r="AA878" i="4"/>
  <c r="AB878" i="4"/>
  <c r="AC878" i="4"/>
  <c r="AD878" i="4"/>
  <c r="AE878" i="4"/>
  <c r="AF878" i="4"/>
  <c r="AG878" i="4"/>
  <c r="AH878" i="4"/>
  <c r="AI878" i="4"/>
  <c r="AJ878" i="4"/>
  <c r="AK878" i="4"/>
  <c r="AL878" i="4"/>
  <c r="AM878" i="4"/>
  <c r="AN878" i="4"/>
  <c r="AO878" i="4"/>
  <c r="AP878" i="4"/>
  <c r="AQ878" i="4"/>
  <c r="AR878" i="4"/>
  <c r="AS878" i="4"/>
  <c r="AT878" i="4"/>
  <c r="AU878" i="4"/>
  <c r="AV878" i="4"/>
  <c r="AW878" i="4"/>
  <c r="AX878" i="4"/>
  <c r="AY878" i="4"/>
  <c r="AZ878" i="4"/>
  <c r="BA878" i="4"/>
  <c r="BB878" i="4"/>
  <c r="BC878" i="4"/>
  <c r="BD878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Z879" i="4"/>
  <c r="AA879" i="4"/>
  <c r="AB879" i="4"/>
  <c r="AC879" i="4"/>
  <c r="AD879" i="4"/>
  <c r="AE879" i="4"/>
  <c r="AF879" i="4"/>
  <c r="AG879" i="4"/>
  <c r="AH879" i="4"/>
  <c r="AI879" i="4"/>
  <c r="AJ879" i="4"/>
  <c r="AK879" i="4"/>
  <c r="AL879" i="4"/>
  <c r="AM879" i="4"/>
  <c r="AN879" i="4"/>
  <c r="AO879" i="4"/>
  <c r="AP879" i="4"/>
  <c r="AQ879" i="4"/>
  <c r="AR879" i="4"/>
  <c r="AS879" i="4"/>
  <c r="AT879" i="4"/>
  <c r="AU879" i="4"/>
  <c r="AV879" i="4"/>
  <c r="AW879" i="4"/>
  <c r="AX879" i="4"/>
  <c r="AY879" i="4"/>
  <c r="AZ879" i="4"/>
  <c r="BA879" i="4"/>
  <c r="BB879" i="4"/>
  <c r="BC879" i="4"/>
  <c r="BD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Z880" i="4"/>
  <c r="AA880" i="4"/>
  <c r="AB880" i="4"/>
  <c r="AC880" i="4"/>
  <c r="AD880" i="4"/>
  <c r="AE880" i="4"/>
  <c r="AF880" i="4"/>
  <c r="AG880" i="4"/>
  <c r="AH880" i="4"/>
  <c r="AI880" i="4"/>
  <c r="AJ880" i="4"/>
  <c r="AK880" i="4"/>
  <c r="AL880" i="4"/>
  <c r="AM880" i="4"/>
  <c r="AN880" i="4"/>
  <c r="AO880" i="4"/>
  <c r="AP880" i="4"/>
  <c r="AQ880" i="4"/>
  <c r="AR880" i="4"/>
  <c r="AS880" i="4"/>
  <c r="AT880" i="4"/>
  <c r="AU880" i="4"/>
  <c r="AV880" i="4"/>
  <c r="AW880" i="4"/>
  <c r="AX880" i="4"/>
  <c r="AY880" i="4"/>
  <c r="AZ880" i="4"/>
  <c r="BA880" i="4"/>
  <c r="BB880" i="4"/>
  <c r="BC880" i="4"/>
  <c r="BD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Z881" i="4"/>
  <c r="AA881" i="4"/>
  <c r="AB881" i="4"/>
  <c r="AC881" i="4"/>
  <c r="AD881" i="4"/>
  <c r="AE881" i="4"/>
  <c r="AF881" i="4"/>
  <c r="AG881" i="4"/>
  <c r="AH881" i="4"/>
  <c r="AI881" i="4"/>
  <c r="AJ881" i="4"/>
  <c r="AK881" i="4"/>
  <c r="AL881" i="4"/>
  <c r="AM881" i="4"/>
  <c r="AN881" i="4"/>
  <c r="AO881" i="4"/>
  <c r="AP881" i="4"/>
  <c r="AQ881" i="4"/>
  <c r="AR881" i="4"/>
  <c r="AS881" i="4"/>
  <c r="AT881" i="4"/>
  <c r="AU881" i="4"/>
  <c r="AV881" i="4"/>
  <c r="AW881" i="4"/>
  <c r="AX881" i="4"/>
  <c r="AY881" i="4"/>
  <c r="AZ881" i="4"/>
  <c r="BA881" i="4"/>
  <c r="BB881" i="4"/>
  <c r="BC881" i="4"/>
  <c r="BD881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Z882" i="4"/>
  <c r="AA882" i="4"/>
  <c r="AB882" i="4"/>
  <c r="AC882" i="4"/>
  <c r="AD882" i="4"/>
  <c r="AE882" i="4"/>
  <c r="AF882" i="4"/>
  <c r="AG882" i="4"/>
  <c r="AH882" i="4"/>
  <c r="AI882" i="4"/>
  <c r="AJ882" i="4"/>
  <c r="AK882" i="4"/>
  <c r="AL882" i="4"/>
  <c r="AM882" i="4"/>
  <c r="AN882" i="4"/>
  <c r="AO882" i="4"/>
  <c r="AP882" i="4"/>
  <c r="AQ882" i="4"/>
  <c r="AR882" i="4"/>
  <c r="AS882" i="4"/>
  <c r="AT882" i="4"/>
  <c r="AU882" i="4"/>
  <c r="AV882" i="4"/>
  <c r="AW882" i="4"/>
  <c r="AX882" i="4"/>
  <c r="AY882" i="4"/>
  <c r="AZ882" i="4"/>
  <c r="BA882" i="4"/>
  <c r="BB882" i="4"/>
  <c r="BC882" i="4"/>
  <c r="BD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Z883" i="4"/>
  <c r="AA883" i="4"/>
  <c r="AB883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O883" i="4"/>
  <c r="AP883" i="4"/>
  <c r="AQ883" i="4"/>
  <c r="AR883" i="4"/>
  <c r="AS883" i="4"/>
  <c r="AT883" i="4"/>
  <c r="AU883" i="4"/>
  <c r="AV883" i="4"/>
  <c r="AW883" i="4"/>
  <c r="AX883" i="4"/>
  <c r="AY883" i="4"/>
  <c r="AZ883" i="4"/>
  <c r="BA883" i="4"/>
  <c r="BB883" i="4"/>
  <c r="BC883" i="4"/>
  <c r="BD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Z884" i="4"/>
  <c r="AA884" i="4"/>
  <c r="AB884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O884" i="4"/>
  <c r="AP884" i="4"/>
  <c r="AQ884" i="4"/>
  <c r="AR884" i="4"/>
  <c r="AS884" i="4"/>
  <c r="AT884" i="4"/>
  <c r="AU884" i="4"/>
  <c r="AV884" i="4"/>
  <c r="AW884" i="4"/>
  <c r="AX884" i="4"/>
  <c r="AY884" i="4"/>
  <c r="AZ884" i="4"/>
  <c r="BA884" i="4"/>
  <c r="BB884" i="4"/>
  <c r="BC884" i="4"/>
  <c r="BD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Z885" i="4"/>
  <c r="AA885" i="4"/>
  <c r="AB885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O885" i="4"/>
  <c r="AP885" i="4"/>
  <c r="AQ885" i="4"/>
  <c r="AR885" i="4"/>
  <c r="AS885" i="4"/>
  <c r="AT885" i="4"/>
  <c r="AU885" i="4"/>
  <c r="AV885" i="4"/>
  <c r="AW885" i="4"/>
  <c r="AX885" i="4"/>
  <c r="AY885" i="4"/>
  <c r="AZ885" i="4"/>
  <c r="BA885" i="4"/>
  <c r="BB885" i="4"/>
  <c r="BC885" i="4"/>
  <c r="BD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Z886" i="4"/>
  <c r="AA886" i="4"/>
  <c r="AB886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O886" i="4"/>
  <c r="AP886" i="4"/>
  <c r="AQ886" i="4"/>
  <c r="AR886" i="4"/>
  <c r="AS886" i="4"/>
  <c r="AT886" i="4"/>
  <c r="AU886" i="4"/>
  <c r="AV886" i="4"/>
  <c r="AW886" i="4"/>
  <c r="AX886" i="4"/>
  <c r="AY886" i="4"/>
  <c r="AZ886" i="4"/>
  <c r="BA886" i="4"/>
  <c r="BB886" i="4"/>
  <c r="BC886" i="4"/>
  <c r="BD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Z887" i="4"/>
  <c r="AA887" i="4"/>
  <c r="AB887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O887" i="4"/>
  <c r="AP887" i="4"/>
  <c r="AQ887" i="4"/>
  <c r="AR887" i="4"/>
  <c r="AS887" i="4"/>
  <c r="AT887" i="4"/>
  <c r="AU887" i="4"/>
  <c r="AV887" i="4"/>
  <c r="AW887" i="4"/>
  <c r="AX887" i="4"/>
  <c r="AY887" i="4"/>
  <c r="AZ887" i="4"/>
  <c r="BA887" i="4"/>
  <c r="BB887" i="4"/>
  <c r="BC887" i="4"/>
  <c r="BD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Z888" i="4"/>
  <c r="AA888" i="4"/>
  <c r="AB888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O888" i="4"/>
  <c r="AP888" i="4"/>
  <c r="AQ888" i="4"/>
  <c r="AR888" i="4"/>
  <c r="AS888" i="4"/>
  <c r="AT888" i="4"/>
  <c r="AU888" i="4"/>
  <c r="AV888" i="4"/>
  <c r="AW888" i="4"/>
  <c r="AX888" i="4"/>
  <c r="AY888" i="4"/>
  <c r="AZ888" i="4"/>
  <c r="BA888" i="4"/>
  <c r="BB888" i="4"/>
  <c r="BC888" i="4"/>
  <c r="BD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Z889" i="4"/>
  <c r="AA889" i="4"/>
  <c r="AB889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O889" i="4"/>
  <c r="AP889" i="4"/>
  <c r="AQ889" i="4"/>
  <c r="AR889" i="4"/>
  <c r="AS889" i="4"/>
  <c r="AT889" i="4"/>
  <c r="AU889" i="4"/>
  <c r="AV889" i="4"/>
  <c r="AW889" i="4"/>
  <c r="AX889" i="4"/>
  <c r="AY889" i="4"/>
  <c r="AZ889" i="4"/>
  <c r="BA889" i="4"/>
  <c r="BB889" i="4"/>
  <c r="BC889" i="4"/>
  <c r="BD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Z890" i="4"/>
  <c r="AA890" i="4"/>
  <c r="AB890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O890" i="4"/>
  <c r="AP890" i="4"/>
  <c r="AQ890" i="4"/>
  <c r="AR890" i="4"/>
  <c r="AS890" i="4"/>
  <c r="AT890" i="4"/>
  <c r="AU890" i="4"/>
  <c r="AV890" i="4"/>
  <c r="AW890" i="4"/>
  <c r="AX890" i="4"/>
  <c r="AY890" i="4"/>
  <c r="AZ890" i="4"/>
  <c r="BA890" i="4"/>
  <c r="BB890" i="4"/>
  <c r="BC890" i="4"/>
  <c r="BD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Z891" i="4"/>
  <c r="AA891" i="4"/>
  <c r="AB891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AO891" i="4"/>
  <c r="AP891" i="4"/>
  <c r="AQ891" i="4"/>
  <c r="AR891" i="4"/>
  <c r="AS891" i="4"/>
  <c r="AT891" i="4"/>
  <c r="AU891" i="4"/>
  <c r="AV891" i="4"/>
  <c r="AW891" i="4"/>
  <c r="AX891" i="4"/>
  <c r="AY891" i="4"/>
  <c r="AZ891" i="4"/>
  <c r="BA891" i="4"/>
  <c r="BB891" i="4"/>
  <c r="BC891" i="4"/>
  <c r="BD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Z892" i="4"/>
  <c r="AA892" i="4"/>
  <c r="AB892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O892" i="4"/>
  <c r="AP892" i="4"/>
  <c r="AQ892" i="4"/>
  <c r="AR892" i="4"/>
  <c r="AS892" i="4"/>
  <c r="AT892" i="4"/>
  <c r="AU892" i="4"/>
  <c r="AV892" i="4"/>
  <c r="AW892" i="4"/>
  <c r="AX892" i="4"/>
  <c r="AY892" i="4"/>
  <c r="AZ892" i="4"/>
  <c r="BA892" i="4"/>
  <c r="BB892" i="4"/>
  <c r="BC892" i="4"/>
  <c r="BD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Z893" i="4"/>
  <c r="AA893" i="4"/>
  <c r="AB893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O893" i="4"/>
  <c r="AP893" i="4"/>
  <c r="AQ893" i="4"/>
  <c r="AR893" i="4"/>
  <c r="AS893" i="4"/>
  <c r="AT893" i="4"/>
  <c r="AU893" i="4"/>
  <c r="AV893" i="4"/>
  <c r="AW893" i="4"/>
  <c r="AX893" i="4"/>
  <c r="AY893" i="4"/>
  <c r="AZ893" i="4"/>
  <c r="BA893" i="4"/>
  <c r="BB893" i="4"/>
  <c r="BC893" i="4"/>
  <c r="BD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Z894" i="4"/>
  <c r="AA894" i="4"/>
  <c r="AB894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O894" i="4"/>
  <c r="AP894" i="4"/>
  <c r="AQ894" i="4"/>
  <c r="AR894" i="4"/>
  <c r="AS894" i="4"/>
  <c r="AT894" i="4"/>
  <c r="AU894" i="4"/>
  <c r="AV894" i="4"/>
  <c r="AW894" i="4"/>
  <c r="AX894" i="4"/>
  <c r="AY894" i="4"/>
  <c r="AZ894" i="4"/>
  <c r="BA894" i="4"/>
  <c r="BB894" i="4"/>
  <c r="BC894" i="4"/>
  <c r="BD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Z895" i="4"/>
  <c r="AA895" i="4"/>
  <c r="AB895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O895" i="4"/>
  <c r="AP895" i="4"/>
  <c r="AQ895" i="4"/>
  <c r="AR895" i="4"/>
  <c r="AS895" i="4"/>
  <c r="AT895" i="4"/>
  <c r="AU895" i="4"/>
  <c r="AV895" i="4"/>
  <c r="AW895" i="4"/>
  <c r="AX895" i="4"/>
  <c r="AY895" i="4"/>
  <c r="AZ895" i="4"/>
  <c r="BA895" i="4"/>
  <c r="BB895" i="4"/>
  <c r="BC895" i="4"/>
  <c r="BD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Z896" i="4"/>
  <c r="AA896" i="4"/>
  <c r="AB896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O896" i="4"/>
  <c r="AP896" i="4"/>
  <c r="AQ896" i="4"/>
  <c r="AR896" i="4"/>
  <c r="AS896" i="4"/>
  <c r="AT896" i="4"/>
  <c r="AU896" i="4"/>
  <c r="AV896" i="4"/>
  <c r="AW896" i="4"/>
  <c r="AX896" i="4"/>
  <c r="AY896" i="4"/>
  <c r="AZ896" i="4"/>
  <c r="BA896" i="4"/>
  <c r="BB896" i="4"/>
  <c r="BC896" i="4"/>
  <c r="BD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Z897" i="4"/>
  <c r="AA897" i="4"/>
  <c r="AB897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O897" i="4"/>
  <c r="AP897" i="4"/>
  <c r="AQ897" i="4"/>
  <c r="AR897" i="4"/>
  <c r="AS897" i="4"/>
  <c r="AT897" i="4"/>
  <c r="AU897" i="4"/>
  <c r="AV897" i="4"/>
  <c r="AW897" i="4"/>
  <c r="AX897" i="4"/>
  <c r="AY897" i="4"/>
  <c r="AZ897" i="4"/>
  <c r="BA897" i="4"/>
  <c r="BB897" i="4"/>
  <c r="BC897" i="4"/>
  <c r="BD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Z898" i="4"/>
  <c r="AA898" i="4"/>
  <c r="AB898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O898" i="4"/>
  <c r="AP898" i="4"/>
  <c r="AQ898" i="4"/>
  <c r="AR898" i="4"/>
  <c r="AS898" i="4"/>
  <c r="AT898" i="4"/>
  <c r="AU898" i="4"/>
  <c r="AV898" i="4"/>
  <c r="AW898" i="4"/>
  <c r="AX898" i="4"/>
  <c r="AY898" i="4"/>
  <c r="AZ898" i="4"/>
  <c r="BA898" i="4"/>
  <c r="BB898" i="4"/>
  <c r="BC898" i="4"/>
  <c r="BD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Z899" i="4"/>
  <c r="AA899" i="4"/>
  <c r="AB899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AO899" i="4"/>
  <c r="AP899" i="4"/>
  <c r="AQ899" i="4"/>
  <c r="AR899" i="4"/>
  <c r="AS899" i="4"/>
  <c r="AT899" i="4"/>
  <c r="AU899" i="4"/>
  <c r="AV899" i="4"/>
  <c r="AW899" i="4"/>
  <c r="AX899" i="4"/>
  <c r="AY899" i="4"/>
  <c r="AZ899" i="4"/>
  <c r="BA899" i="4"/>
  <c r="BB899" i="4"/>
  <c r="BC899" i="4"/>
  <c r="BD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Z900" i="4"/>
  <c r="AA900" i="4"/>
  <c r="AB900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O900" i="4"/>
  <c r="AP900" i="4"/>
  <c r="AQ900" i="4"/>
  <c r="AR900" i="4"/>
  <c r="AS900" i="4"/>
  <c r="AT900" i="4"/>
  <c r="AU900" i="4"/>
  <c r="AV900" i="4"/>
  <c r="AW900" i="4"/>
  <c r="AX900" i="4"/>
  <c r="AY900" i="4"/>
  <c r="AZ900" i="4"/>
  <c r="BA900" i="4"/>
  <c r="BB900" i="4"/>
  <c r="BC900" i="4"/>
  <c r="BD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Z901" i="4"/>
  <c r="AA901" i="4"/>
  <c r="AB901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O901" i="4"/>
  <c r="AP901" i="4"/>
  <c r="AQ901" i="4"/>
  <c r="AR901" i="4"/>
  <c r="AS901" i="4"/>
  <c r="AT901" i="4"/>
  <c r="AU901" i="4"/>
  <c r="AV901" i="4"/>
  <c r="AW901" i="4"/>
  <c r="AX901" i="4"/>
  <c r="AY901" i="4"/>
  <c r="AZ901" i="4"/>
  <c r="BA901" i="4"/>
  <c r="BB901" i="4"/>
  <c r="BC901" i="4"/>
  <c r="BD901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Z902" i="4"/>
  <c r="AA902" i="4"/>
  <c r="AB902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O902" i="4"/>
  <c r="AP902" i="4"/>
  <c r="AQ902" i="4"/>
  <c r="AR902" i="4"/>
  <c r="AS902" i="4"/>
  <c r="AT902" i="4"/>
  <c r="AU902" i="4"/>
  <c r="AV902" i="4"/>
  <c r="AW902" i="4"/>
  <c r="AX902" i="4"/>
  <c r="AY902" i="4"/>
  <c r="AZ902" i="4"/>
  <c r="BA902" i="4"/>
  <c r="BB902" i="4"/>
  <c r="BC902" i="4"/>
  <c r="BD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Z903" i="4"/>
  <c r="AA903" i="4"/>
  <c r="AB903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AO903" i="4"/>
  <c r="AP903" i="4"/>
  <c r="AQ903" i="4"/>
  <c r="AR903" i="4"/>
  <c r="AS903" i="4"/>
  <c r="AT903" i="4"/>
  <c r="AU903" i="4"/>
  <c r="AV903" i="4"/>
  <c r="AW903" i="4"/>
  <c r="AX903" i="4"/>
  <c r="AY903" i="4"/>
  <c r="AZ903" i="4"/>
  <c r="BA903" i="4"/>
  <c r="BB903" i="4"/>
  <c r="BC903" i="4"/>
  <c r="BD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Z904" i="4"/>
  <c r="AA904" i="4"/>
  <c r="AB904" i="4"/>
  <c r="AC904" i="4"/>
  <c r="AD904" i="4"/>
  <c r="AE904" i="4"/>
  <c r="AF904" i="4"/>
  <c r="AG904" i="4"/>
  <c r="AH904" i="4"/>
  <c r="AI904" i="4"/>
  <c r="AJ904" i="4"/>
  <c r="AK904" i="4"/>
  <c r="AL904" i="4"/>
  <c r="AM904" i="4"/>
  <c r="AN904" i="4"/>
  <c r="AO904" i="4"/>
  <c r="AP904" i="4"/>
  <c r="AQ904" i="4"/>
  <c r="AR904" i="4"/>
  <c r="AS904" i="4"/>
  <c r="AT904" i="4"/>
  <c r="AU904" i="4"/>
  <c r="AV904" i="4"/>
  <c r="AW904" i="4"/>
  <c r="AX904" i="4"/>
  <c r="AY904" i="4"/>
  <c r="AZ904" i="4"/>
  <c r="BA904" i="4"/>
  <c r="BB904" i="4"/>
  <c r="BC904" i="4"/>
  <c r="BD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Z905" i="4"/>
  <c r="AA905" i="4"/>
  <c r="AB905" i="4"/>
  <c r="AC905" i="4"/>
  <c r="AD905" i="4"/>
  <c r="AE905" i="4"/>
  <c r="AF905" i="4"/>
  <c r="AG905" i="4"/>
  <c r="AH905" i="4"/>
  <c r="AI905" i="4"/>
  <c r="AJ905" i="4"/>
  <c r="AK905" i="4"/>
  <c r="AL905" i="4"/>
  <c r="AM905" i="4"/>
  <c r="AN905" i="4"/>
  <c r="AO905" i="4"/>
  <c r="AP905" i="4"/>
  <c r="AQ905" i="4"/>
  <c r="AR905" i="4"/>
  <c r="AS905" i="4"/>
  <c r="AT905" i="4"/>
  <c r="AU905" i="4"/>
  <c r="AV905" i="4"/>
  <c r="AW905" i="4"/>
  <c r="AX905" i="4"/>
  <c r="AY905" i="4"/>
  <c r="AZ905" i="4"/>
  <c r="BA905" i="4"/>
  <c r="BB905" i="4"/>
  <c r="BC905" i="4"/>
  <c r="BD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Z906" i="4"/>
  <c r="AA906" i="4"/>
  <c r="AB906" i="4"/>
  <c r="AC906" i="4"/>
  <c r="AD906" i="4"/>
  <c r="AE906" i="4"/>
  <c r="AF906" i="4"/>
  <c r="AG906" i="4"/>
  <c r="AH906" i="4"/>
  <c r="AI906" i="4"/>
  <c r="AJ906" i="4"/>
  <c r="AK906" i="4"/>
  <c r="AL906" i="4"/>
  <c r="AM906" i="4"/>
  <c r="AN906" i="4"/>
  <c r="AO906" i="4"/>
  <c r="AP906" i="4"/>
  <c r="AQ906" i="4"/>
  <c r="AR906" i="4"/>
  <c r="AS906" i="4"/>
  <c r="AT906" i="4"/>
  <c r="AU906" i="4"/>
  <c r="AV906" i="4"/>
  <c r="AW906" i="4"/>
  <c r="AX906" i="4"/>
  <c r="AY906" i="4"/>
  <c r="AZ906" i="4"/>
  <c r="BA906" i="4"/>
  <c r="BB906" i="4"/>
  <c r="BC906" i="4"/>
  <c r="BD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Z907" i="4"/>
  <c r="AA907" i="4"/>
  <c r="AB907" i="4"/>
  <c r="AC907" i="4"/>
  <c r="AD907" i="4"/>
  <c r="AE907" i="4"/>
  <c r="AF907" i="4"/>
  <c r="AG907" i="4"/>
  <c r="AH907" i="4"/>
  <c r="AI907" i="4"/>
  <c r="AJ907" i="4"/>
  <c r="AK907" i="4"/>
  <c r="AL907" i="4"/>
  <c r="AM907" i="4"/>
  <c r="AN907" i="4"/>
  <c r="AO907" i="4"/>
  <c r="AP907" i="4"/>
  <c r="AQ907" i="4"/>
  <c r="AR907" i="4"/>
  <c r="AS907" i="4"/>
  <c r="AT907" i="4"/>
  <c r="AU907" i="4"/>
  <c r="AV907" i="4"/>
  <c r="AW907" i="4"/>
  <c r="AX907" i="4"/>
  <c r="AY907" i="4"/>
  <c r="AZ907" i="4"/>
  <c r="BA907" i="4"/>
  <c r="BB907" i="4"/>
  <c r="BC907" i="4"/>
  <c r="BD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Z908" i="4"/>
  <c r="AA908" i="4"/>
  <c r="AB908" i="4"/>
  <c r="AC908" i="4"/>
  <c r="AD908" i="4"/>
  <c r="AE908" i="4"/>
  <c r="AF908" i="4"/>
  <c r="AG908" i="4"/>
  <c r="AH908" i="4"/>
  <c r="AI908" i="4"/>
  <c r="AJ908" i="4"/>
  <c r="AK908" i="4"/>
  <c r="AL908" i="4"/>
  <c r="AM908" i="4"/>
  <c r="AN908" i="4"/>
  <c r="AO908" i="4"/>
  <c r="AP908" i="4"/>
  <c r="AQ908" i="4"/>
  <c r="AR908" i="4"/>
  <c r="AS908" i="4"/>
  <c r="AT908" i="4"/>
  <c r="AU908" i="4"/>
  <c r="AV908" i="4"/>
  <c r="AW908" i="4"/>
  <c r="AX908" i="4"/>
  <c r="AY908" i="4"/>
  <c r="AZ908" i="4"/>
  <c r="BA908" i="4"/>
  <c r="BB908" i="4"/>
  <c r="BC908" i="4"/>
  <c r="BD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Z909" i="4"/>
  <c r="AA909" i="4"/>
  <c r="AB909" i="4"/>
  <c r="AC909" i="4"/>
  <c r="AD909" i="4"/>
  <c r="AE909" i="4"/>
  <c r="AF909" i="4"/>
  <c r="AG909" i="4"/>
  <c r="AH909" i="4"/>
  <c r="AI909" i="4"/>
  <c r="AJ909" i="4"/>
  <c r="AK909" i="4"/>
  <c r="AL909" i="4"/>
  <c r="AM909" i="4"/>
  <c r="AN909" i="4"/>
  <c r="AO909" i="4"/>
  <c r="AP909" i="4"/>
  <c r="AQ909" i="4"/>
  <c r="AR909" i="4"/>
  <c r="AS909" i="4"/>
  <c r="AT909" i="4"/>
  <c r="AU909" i="4"/>
  <c r="AV909" i="4"/>
  <c r="AW909" i="4"/>
  <c r="AX909" i="4"/>
  <c r="AY909" i="4"/>
  <c r="AZ909" i="4"/>
  <c r="BA909" i="4"/>
  <c r="BB909" i="4"/>
  <c r="BC909" i="4"/>
  <c r="BD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Z910" i="4"/>
  <c r="AA910" i="4"/>
  <c r="AB910" i="4"/>
  <c r="AC910" i="4"/>
  <c r="AD910" i="4"/>
  <c r="AE910" i="4"/>
  <c r="AF910" i="4"/>
  <c r="AG910" i="4"/>
  <c r="AH910" i="4"/>
  <c r="AI910" i="4"/>
  <c r="AJ910" i="4"/>
  <c r="AK910" i="4"/>
  <c r="AL910" i="4"/>
  <c r="AM910" i="4"/>
  <c r="AN910" i="4"/>
  <c r="AO910" i="4"/>
  <c r="AP910" i="4"/>
  <c r="AQ910" i="4"/>
  <c r="AR910" i="4"/>
  <c r="AS910" i="4"/>
  <c r="AT910" i="4"/>
  <c r="AU910" i="4"/>
  <c r="AV910" i="4"/>
  <c r="AW910" i="4"/>
  <c r="AX910" i="4"/>
  <c r="AY910" i="4"/>
  <c r="AZ910" i="4"/>
  <c r="BA910" i="4"/>
  <c r="BB910" i="4"/>
  <c r="BC910" i="4"/>
  <c r="BD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Z911" i="4"/>
  <c r="AA911" i="4"/>
  <c r="AB911" i="4"/>
  <c r="AC911" i="4"/>
  <c r="AD911" i="4"/>
  <c r="AE911" i="4"/>
  <c r="AF911" i="4"/>
  <c r="AG911" i="4"/>
  <c r="AH911" i="4"/>
  <c r="AI911" i="4"/>
  <c r="AJ911" i="4"/>
  <c r="AK911" i="4"/>
  <c r="AL911" i="4"/>
  <c r="AM911" i="4"/>
  <c r="AN911" i="4"/>
  <c r="AO911" i="4"/>
  <c r="AP911" i="4"/>
  <c r="AQ911" i="4"/>
  <c r="AR911" i="4"/>
  <c r="AS911" i="4"/>
  <c r="AT911" i="4"/>
  <c r="AU911" i="4"/>
  <c r="AV911" i="4"/>
  <c r="AW911" i="4"/>
  <c r="AX911" i="4"/>
  <c r="AY911" i="4"/>
  <c r="AZ911" i="4"/>
  <c r="BA911" i="4"/>
  <c r="BB911" i="4"/>
  <c r="BC911" i="4"/>
  <c r="BD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Z912" i="4"/>
  <c r="AA912" i="4"/>
  <c r="AB912" i="4"/>
  <c r="AC912" i="4"/>
  <c r="AD912" i="4"/>
  <c r="AE912" i="4"/>
  <c r="AF912" i="4"/>
  <c r="AG912" i="4"/>
  <c r="AH912" i="4"/>
  <c r="AI912" i="4"/>
  <c r="AJ912" i="4"/>
  <c r="AK912" i="4"/>
  <c r="AL912" i="4"/>
  <c r="AM912" i="4"/>
  <c r="AN912" i="4"/>
  <c r="AO912" i="4"/>
  <c r="AP912" i="4"/>
  <c r="AQ912" i="4"/>
  <c r="AR912" i="4"/>
  <c r="AS912" i="4"/>
  <c r="AT912" i="4"/>
  <c r="AU912" i="4"/>
  <c r="AV912" i="4"/>
  <c r="AW912" i="4"/>
  <c r="AX912" i="4"/>
  <c r="AY912" i="4"/>
  <c r="AZ912" i="4"/>
  <c r="BA912" i="4"/>
  <c r="BB912" i="4"/>
  <c r="BC912" i="4"/>
  <c r="BD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Z913" i="4"/>
  <c r="AA913" i="4"/>
  <c r="AB913" i="4"/>
  <c r="AC913" i="4"/>
  <c r="AD913" i="4"/>
  <c r="AE913" i="4"/>
  <c r="AF913" i="4"/>
  <c r="AG913" i="4"/>
  <c r="AH913" i="4"/>
  <c r="AI913" i="4"/>
  <c r="AJ913" i="4"/>
  <c r="AK913" i="4"/>
  <c r="AL913" i="4"/>
  <c r="AM913" i="4"/>
  <c r="AN913" i="4"/>
  <c r="AO913" i="4"/>
  <c r="AP913" i="4"/>
  <c r="AQ913" i="4"/>
  <c r="AR913" i="4"/>
  <c r="AS913" i="4"/>
  <c r="AT913" i="4"/>
  <c r="AU913" i="4"/>
  <c r="AV913" i="4"/>
  <c r="AW913" i="4"/>
  <c r="AX913" i="4"/>
  <c r="AY913" i="4"/>
  <c r="AZ913" i="4"/>
  <c r="BA913" i="4"/>
  <c r="BB913" i="4"/>
  <c r="BC913" i="4"/>
  <c r="BD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Z914" i="4"/>
  <c r="AA914" i="4"/>
  <c r="AB914" i="4"/>
  <c r="AC914" i="4"/>
  <c r="AD914" i="4"/>
  <c r="AE914" i="4"/>
  <c r="AF914" i="4"/>
  <c r="AG914" i="4"/>
  <c r="AH914" i="4"/>
  <c r="AI914" i="4"/>
  <c r="AJ914" i="4"/>
  <c r="AK914" i="4"/>
  <c r="AL914" i="4"/>
  <c r="AM914" i="4"/>
  <c r="AN914" i="4"/>
  <c r="AO914" i="4"/>
  <c r="AP914" i="4"/>
  <c r="AQ914" i="4"/>
  <c r="AR914" i="4"/>
  <c r="AS914" i="4"/>
  <c r="AT914" i="4"/>
  <c r="AU914" i="4"/>
  <c r="AV914" i="4"/>
  <c r="AW914" i="4"/>
  <c r="AX914" i="4"/>
  <c r="AY914" i="4"/>
  <c r="AZ914" i="4"/>
  <c r="BA914" i="4"/>
  <c r="BB914" i="4"/>
  <c r="BC914" i="4"/>
  <c r="BD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AB915" i="4"/>
  <c r="AC915" i="4"/>
  <c r="AD915" i="4"/>
  <c r="AE915" i="4"/>
  <c r="AF915" i="4"/>
  <c r="AG915" i="4"/>
  <c r="AH915" i="4"/>
  <c r="AI915" i="4"/>
  <c r="AJ915" i="4"/>
  <c r="AK915" i="4"/>
  <c r="AL915" i="4"/>
  <c r="AM915" i="4"/>
  <c r="AN915" i="4"/>
  <c r="AO915" i="4"/>
  <c r="AP915" i="4"/>
  <c r="AQ915" i="4"/>
  <c r="AR915" i="4"/>
  <c r="AS915" i="4"/>
  <c r="AT915" i="4"/>
  <c r="AU915" i="4"/>
  <c r="AV915" i="4"/>
  <c r="AW915" i="4"/>
  <c r="AX915" i="4"/>
  <c r="AY915" i="4"/>
  <c r="AZ915" i="4"/>
  <c r="BA915" i="4"/>
  <c r="BB915" i="4"/>
  <c r="BC915" i="4"/>
  <c r="BD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Z916" i="4"/>
  <c r="AA916" i="4"/>
  <c r="AB916" i="4"/>
  <c r="AC916" i="4"/>
  <c r="AD916" i="4"/>
  <c r="AE916" i="4"/>
  <c r="AF916" i="4"/>
  <c r="AG916" i="4"/>
  <c r="AH916" i="4"/>
  <c r="AI916" i="4"/>
  <c r="AJ916" i="4"/>
  <c r="AK916" i="4"/>
  <c r="AL916" i="4"/>
  <c r="AM916" i="4"/>
  <c r="AN916" i="4"/>
  <c r="AO916" i="4"/>
  <c r="AP916" i="4"/>
  <c r="AQ916" i="4"/>
  <c r="AR916" i="4"/>
  <c r="AS916" i="4"/>
  <c r="AT916" i="4"/>
  <c r="AU916" i="4"/>
  <c r="AV916" i="4"/>
  <c r="AW916" i="4"/>
  <c r="AX916" i="4"/>
  <c r="AY916" i="4"/>
  <c r="AZ916" i="4"/>
  <c r="BA916" i="4"/>
  <c r="BB916" i="4"/>
  <c r="BC916" i="4"/>
  <c r="BD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Z917" i="4"/>
  <c r="AA917" i="4"/>
  <c r="AB917" i="4"/>
  <c r="AC917" i="4"/>
  <c r="AD917" i="4"/>
  <c r="AE917" i="4"/>
  <c r="AF917" i="4"/>
  <c r="AG917" i="4"/>
  <c r="AH917" i="4"/>
  <c r="AI917" i="4"/>
  <c r="AJ917" i="4"/>
  <c r="AK917" i="4"/>
  <c r="AL917" i="4"/>
  <c r="AM917" i="4"/>
  <c r="AN917" i="4"/>
  <c r="AO917" i="4"/>
  <c r="AP917" i="4"/>
  <c r="AQ917" i="4"/>
  <c r="AR917" i="4"/>
  <c r="AS917" i="4"/>
  <c r="AT917" i="4"/>
  <c r="AU917" i="4"/>
  <c r="AV917" i="4"/>
  <c r="AW917" i="4"/>
  <c r="AX917" i="4"/>
  <c r="AY917" i="4"/>
  <c r="AZ917" i="4"/>
  <c r="BA917" i="4"/>
  <c r="BB917" i="4"/>
  <c r="BC917" i="4"/>
  <c r="BD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Z918" i="4"/>
  <c r="AA918" i="4"/>
  <c r="AB918" i="4"/>
  <c r="AC918" i="4"/>
  <c r="AD918" i="4"/>
  <c r="AE918" i="4"/>
  <c r="AF918" i="4"/>
  <c r="AG918" i="4"/>
  <c r="AH918" i="4"/>
  <c r="AI918" i="4"/>
  <c r="AJ918" i="4"/>
  <c r="AK918" i="4"/>
  <c r="AL918" i="4"/>
  <c r="AM918" i="4"/>
  <c r="AN918" i="4"/>
  <c r="AO918" i="4"/>
  <c r="AP918" i="4"/>
  <c r="AQ918" i="4"/>
  <c r="AR918" i="4"/>
  <c r="AS918" i="4"/>
  <c r="AT918" i="4"/>
  <c r="AU918" i="4"/>
  <c r="AV918" i="4"/>
  <c r="AW918" i="4"/>
  <c r="AX918" i="4"/>
  <c r="AY918" i="4"/>
  <c r="AZ918" i="4"/>
  <c r="BA918" i="4"/>
  <c r="BB918" i="4"/>
  <c r="BC918" i="4"/>
  <c r="BD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AB919" i="4"/>
  <c r="AC919" i="4"/>
  <c r="AD919" i="4"/>
  <c r="AE919" i="4"/>
  <c r="AF919" i="4"/>
  <c r="AG919" i="4"/>
  <c r="AH919" i="4"/>
  <c r="AI919" i="4"/>
  <c r="AJ919" i="4"/>
  <c r="AK919" i="4"/>
  <c r="AL919" i="4"/>
  <c r="AM919" i="4"/>
  <c r="AN919" i="4"/>
  <c r="AO919" i="4"/>
  <c r="AP919" i="4"/>
  <c r="AQ919" i="4"/>
  <c r="AR919" i="4"/>
  <c r="AS919" i="4"/>
  <c r="AT919" i="4"/>
  <c r="AU919" i="4"/>
  <c r="AV919" i="4"/>
  <c r="AW919" i="4"/>
  <c r="AX919" i="4"/>
  <c r="AY919" i="4"/>
  <c r="AZ919" i="4"/>
  <c r="BA919" i="4"/>
  <c r="BB919" i="4"/>
  <c r="BC919" i="4"/>
  <c r="BD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Z920" i="4"/>
  <c r="AA920" i="4"/>
  <c r="AB920" i="4"/>
  <c r="AC920" i="4"/>
  <c r="AD920" i="4"/>
  <c r="AE920" i="4"/>
  <c r="AF920" i="4"/>
  <c r="AG920" i="4"/>
  <c r="AH920" i="4"/>
  <c r="AI920" i="4"/>
  <c r="AJ920" i="4"/>
  <c r="AK920" i="4"/>
  <c r="AL920" i="4"/>
  <c r="AM920" i="4"/>
  <c r="AN920" i="4"/>
  <c r="AO920" i="4"/>
  <c r="AP920" i="4"/>
  <c r="AQ920" i="4"/>
  <c r="AR920" i="4"/>
  <c r="AS920" i="4"/>
  <c r="AT920" i="4"/>
  <c r="AU920" i="4"/>
  <c r="AV920" i="4"/>
  <c r="AW920" i="4"/>
  <c r="AX920" i="4"/>
  <c r="AY920" i="4"/>
  <c r="AZ920" i="4"/>
  <c r="BA920" i="4"/>
  <c r="BB920" i="4"/>
  <c r="BC920" i="4"/>
  <c r="BD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AB921" i="4"/>
  <c r="AC921" i="4"/>
  <c r="AD921" i="4"/>
  <c r="AE921" i="4"/>
  <c r="AF921" i="4"/>
  <c r="AG921" i="4"/>
  <c r="AH921" i="4"/>
  <c r="AI921" i="4"/>
  <c r="AJ921" i="4"/>
  <c r="AK921" i="4"/>
  <c r="AL921" i="4"/>
  <c r="AM921" i="4"/>
  <c r="AN921" i="4"/>
  <c r="AO921" i="4"/>
  <c r="AP921" i="4"/>
  <c r="AQ921" i="4"/>
  <c r="AR921" i="4"/>
  <c r="AS921" i="4"/>
  <c r="AT921" i="4"/>
  <c r="AU921" i="4"/>
  <c r="AV921" i="4"/>
  <c r="AW921" i="4"/>
  <c r="AX921" i="4"/>
  <c r="AY921" i="4"/>
  <c r="AZ921" i="4"/>
  <c r="BA921" i="4"/>
  <c r="BB921" i="4"/>
  <c r="BC921" i="4"/>
  <c r="BD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Z922" i="4"/>
  <c r="AA922" i="4"/>
  <c r="AB922" i="4"/>
  <c r="AC922" i="4"/>
  <c r="AD922" i="4"/>
  <c r="AE922" i="4"/>
  <c r="AF922" i="4"/>
  <c r="AG922" i="4"/>
  <c r="AH922" i="4"/>
  <c r="AI922" i="4"/>
  <c r="AJ922" i="4"/>
  <c r="AK922" i="4"/>
  <c r="AL922" i="4"/>
  <c r="AM922" i="4"/>
  <c r="AN922" i="4"/>
  <c r="AO922" i="4"/>
  <c r="AP922" i="4"/>
  <c r="AQ922" i="4"/>
  <c r="AR922" i="4"/>
  <c r="AS922" i="4"/>
  <c r="AT922" i="4"/>
  <c r="AU922" i="4"/>
  <c r="AV922" i="4"/>
  <c r="AW922" i="4"/>
  <c r="AX922" i="4"/>
  <c r="AY922" i="4"/>
  <c r="AZ922" i="4"/>
  <c r="BA922" i="4"/>
  <c r="BB922" i="4"/>
  <c r="BC922" i="4"/>
  <c r="BD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Z923" i="4"/>
  <c r="AA923" i="4"/>
  <c r="AB923" i="4"/>
  <c r="AC923" i="4"/>
  <c r="AD923" i="4"/>
  <c r="AE923" i="4"/>
  <c r="AF923" i="4"/>
  <c r="AG923" i="4"/>
  <c r="AH923" i="4"/>
  <c r="AI923" i="4"/>
  <c r="AJ923" i="4"/>
  <c r="AK923" i="4"/>
  <c r="AL923" i="4"/>
  <c r="AM923" i="4"/>
  <c r="AN923" i="4"/>
  <c r="AO923" i="4"/>
  <c r="AP923" i="4"/>
  <c r="AQ923" i="4"/>
  <c r="AR923" i="4"/>
  <c r="AS923" i="4"/>
  <c r="AT923" i="4"/>
  <c r="AU923" i="4"/>
  <c r="AV923" i="4"/>
  <c r="AW923" i="4"/>
  <c r="AX923" i="4"/>
  <c r="AY923" i="4"/>
  <c r="AZ923" i="4"/>
  <c r="BA923" i="4"/>
  <c r="BB923" i="4"/>
  <c r="BC923" i="4"/>
  <c r="BD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Z924" i="4"/>
  <c r="AA924" i="4"/>
  <c r="AB924" i="4"/>
  <c r="AC924" i="4"/>
  <c r="AD924" i="4"/>
  <c r="AE924" i="4"/>
  <c r="AF924" i="4"/>
  <c r="AG924" i="4"/>
  <c r="AH924" i="4"/>
  <c r="AI924" i="4"/>
  <c r="AJ924" i="4"/>
  <c r="AK924" i="4"/>
  <c r="AL924" i="4"/>
  <c r="AM924" i="4"/>
  <c r="AN924" i="4"/>
  <c r="AO924" i="4"/>
  <c r="AP924" i="4"/>
  <c r="AQ924" i="4"/>
  <c r="AR924" i="4"/>
  <c r="AS924" i="4"/>
  <c r="AT924" i="4"/>
  <c r="AU924" i="4"/>
  <c r="AV924" i="4"/>
  <c r="AW924" i="4"/>
  <c r="AX924" i="4"/>
  <c r="AY924" i="4"/>
  <c r="AZ924" i="4"/>
  <c r="BA924" i="4"/>
  <c r="BB924" i="4"/>
  <c r="BC924" i="4"/>
  <c r="BD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Z925" i="4"/>
  <c r="AA925" i="4"/>
  <c r="AB925" i="4"/>
  <c r="AC925" i="4"/>
  <c r="AD925" i="4"/>
  <c r="AE925" i="4"/>
  <c r="AF925" i="4"/>
  <c r="AG925" i="4"/>
  <c r="AH925" i="4"/>
  <c r="AI925" i="4"/>
  <c r="AJ925" i="4"/>
  <c r="AK925" i="4"/>
  <c r="AL925" i="4"/>
  <c r="AM925" i="4"/>
  <c r="AN925" i="4"/>
  <c r="AO925" i="4"/>
  <c r="AP925" i="4"/>
  <c r="AQ925" i="4"/>
  <c r="AR925" i="4"/>
  <c r="AS925" i="4"/>
  <c r="AT925" i="4"/>
  <c r="AU925" i="4"/>
  <c r="AV925" i="4"/>
  <c r="AW925" i="4"/>
  <c r="AX925" i="4"/>
  <c r="AY925" i="4"/>
  <c r="AZ925" i="4"/>
  <c r="BA925" i="4"/>
  <c r="BB925" i="4"/>
  <c r="BC925" i="4"/>
  <c r="BD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Z926" i="4"/>
  <c r="AA926" i="4"/>
  <c r="AB926" i="4"/>
  <c r="AC926" i="4"/>
  <c r="AD926" i="4"/>
  <c r="AE926" i="4"/>
  <c r="AF926" i="4"/>
  <c r="AG926" i="4"/>
  <c r="AH926" i="4"/>
  <c r="AI926" i="4"/>
  <c r="AJ926" i="4"/>
  <c r="AK926" i="4"/>
  <c r="AL926" i="4"/>
  <c r="AM926" i="4"/>
  <c r="AN926" i="4"/>
  <c r="AO926" i="4"/>
  <c r="AP926" i="4"/>
  <c r="AQ926" i="4"/>
  <c r="AR926" i="4"/>
  <c r="AS926" i="4"/>
  <c r="AT926" i="4"/>
  <c r="AU926" i="4"/>
  <c r="AV926" i="4"/>
  <c r="AW926" i="4"/>
  <c r="AX926" i="4"/>
  <c r="AY926" i="4"/>
  <c r="AZ926" i="4"/>
  <c r="BA926" i="4"/>
  <c r="BB926" i="4"/>
  <c r="BC926" i="4"/>
  <c r="BD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Z927" i="4"/>
  <c r="AA927" i="4"/>
  <c r="AB927" i="4"/>
  <c r="AC927" i="4"/>
  <c r="AD927" i="4"/>
  <c r="AE927" i="4"/>
  <c r="AF927" i="4"/>
  <c r="AG927" i="4"/>
  <c r="AH927" i="4"/>
  <c r="AI927" i="4"/>
  <c r="AJ927" i="4"/>
  <c r="AK927" i="4"/>
  <c r="AL927" i="4"/>
  <c r="AM927" i="4"/>
  <c r="AN927" i="4"/>
  <c r="AO927" i="4"/>
  <c r="AP927" i="4"/>
  <c r="AQ927" i="4"/>
  <c r="AR927" i="4"/>
  <c r="AS927" i="4"/>
  <c r="AT927" i="4"/>
  <c r="AU927" i="4"/>
  <c r="AV927" i="4"/>
  <c r="AW927" i="4"/>
  <c r="AX927" i="4"/>
  <c r="AY927" i="4"/>
  <c r="AZ927" i="4"/>
  <c r="BA927" i="4"/>
  <c r="BB927" i="4"/>
  <c r="BC927" i="4"/>
  <c r="BD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Z928" i="4"/>
  <c r="AA928" i="4"/>
  <c r="AB928" i="4"/>
  <c r="AC928" i="4"/>
  <c r="AD928" i="4"/>
  <c r="AE928" i="4"/>
  <c r="AF928" i="4"/>
  <c r="AG928" i="4"/>
  <c r="AH928" i="4"/>
  <c r="AI928" i="4"/>
  <c r="AJ928" i="4"/>
  <c r="AK928" i="4"/>
  <c r="AL928" i="4"/>
  <c r="AM928" i="4"/>
  <c r="AN928" i="4"/>
  <c r="AO928" i="4"/>
  <c r="AP928" i="4"/>
  <c r="AQ928" i="4"/>
  <c r="AR928" i="4"/>
  <c r="AS928" i="4"/>
  <c r="AT928" i="4"/>
  <c r="AU928" i="4"/>
  <c r="AV928" i="4"/>
  <c r="AW928" i="4"/>
  <c r="AX928" i="4"/>
  <c r="AY928" i="4"/>
  <c r="AZ928" i="4"/>
  <c r="BA928" i="4"/>
  <c r="BB928" i="4"/>
  <c r="BC928" i="4"/>
  <c r="BD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Z929" i="4"/>
  <c r="AA929" i="4"/>
  <c r="AB929" i="4"/>
  <c r="AC929" i="4"/>
  <c r="AD929" i="4"/>
  <c r="AE929" i="4"/>
  <c r="AF929" i="4"/>
  <c r="AG929" i="4"/>
  <c r="AH929" i="4"/>
  <c r="AI929" i="4"/>
  <c r="AJ929" i="4"/>
  <c r="AK929" i="4"/>
  <c r="AL929" i="4"/>
  <c r="AM929" i="4"/>
  <c r="AN929" i="4"/>
  <c r="AO929" i="4"/>
  <c r="AP929" i="4"/>
  <c r="AQ929" i="4"/>
  <c r="AR929" i="4"/>
  <c r="AS929" i="4"/>
  <c r="AT929" i="4"/>
  <c r="AU929" i="4"/>
  <c r="AV929" i="4"/>
  <c r="AW929" i="4"/>
  <c r="AX929" i="4"/>
  <c r="AY929" i="4"/>
  <c r="AZ929" i="4"/>
  <c r="BA929" i="4"/>
  <c r="BB929" i="4"/>
  <c r="BC929" i="4"/>
  <c r="BD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Z930" i="4"/>
  <c r="AA930" i="4"/>
  <c r="AB930" i="4"/>
  <c r="AC930" i="4"/>
  <c r="AD930" i="4"/>
  <c r="AE930" i="4"/>
  <c r="AF930" i="4"/>
  <c r="AG930" i="4"/>
  <c r="AH930" i="4"/>
  <c r="AI930" i="4"/>
  <c r="AJ930" i="4"/>
  <c r="AK930" i="4"/>
  <c r="AL930" i="4"/>
  <c r="AM930" i="4"/>
  <c r="AN930" i="4"/>
  <c r="AO930" i="4"/>
  <c r="AP930" i="4"/>
  <c r="AQ930" i="4"/>
  <c r="AR930" i="4"/>
  <c r="AS930" i="4"/>
  <c r="AT930" i="4"/>
  <c r="AU930" i="4"/>
  <c r="AV930" i="4"/>
  <c r="AW930" i="4"/>
  <c r="AX930" i="4"/>
  <c r="AY930" i="4"/>
  <c r="AZ930" i="4"/>
  <c r="BA930" i="4"/>
  <c r="BB930" i="4"/>
  <c r="BC930" i="4"/>
  <c r="BD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Z931" i="4"/>
  <c r="AA931" i="4"/>
  <c r="AB931" i="4"/>
  <c r="AC931" i="4"/>
  <c r="AD931" i="4"/>
  <c r="AE931" i="4"/>
  <c r="AF931" i="4"/>
  <c r="AG931" i="4"/>
  <c r="AH931" i="4"/>
  <c r="AI931" i="4"/>
  <c r="AJ931" i="4"/>
  <c r="AK931" i="4"/>
  <c r="AL931" i="4"/>
  <c r="AM931" i="4"/>
  <c r="AN931" i="4"/>
  <c r="AO931" i="4"/>
  <c r="AP931" i="4"/>
  <c r="AQ931" i="4"/>
  <c r="AR931" i="4"/>
  <c r="AS931" i="4"/>
  <c r="AT931" i="4"/>
  <c r="AU931" i="4"/>
  <c r="AV931" i="4"/>
  <c r="AW931" i="4"/>
  <c r="AX931" i="4"/>
  <c r="AY931" i="4"/>
  <c r="AZ931" i="4"/>
  <c r="BA931" i="4"/>
  <c r="BB931" i="4"/>
  <c r="BC931" i="4"/>
  <c r="BD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AB932" i="4"/>
  <c r="AC932" i="4"/>
  <c r="AD932" i="4"/>
  <c r="AE932" i="4"/>
  <c r="AF932" i="4"/>
  <c r="AG932" i="4"/>
  <c r="AH932" i="4"/>
  <c r="AI932" i="4"/>
  <c r="AJ932" i="4"/>
  <c r="AK932" i="4"/>
  <c r="AL932" i="4"/>
  <c r="AM932" i="4"/>
  <c r="AN932" i="4"/>
  <c r="AO932" i="4"/>
  <c r="AP932" i="4"/>
  <c r="AQ932" i="4"/>
  <c r="AR932" i="4"/>
  <c r="AS932" i="4"/>
  <c r="AT932" i="4"/>
  <c r="AU932" i="4"/>
  <c r="AV932" i="4"/>
  <c r="AW932" i="4"/>
  <c r="AX932" i="4"/>
  <c r="AY932" i="4"/>
  <c r="AZ932" i="4"/>
  <c r="BA932" i="4"/>
  <c r="BB932" i="4"/>
  <c r="BC932" i="4"/>
  <c r="BD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Z933" i="4"/>
  <c r="AA933" i="4"/>
  <c r="AB933" i="4"/>
  <c r="AC933" i="4"/>
  <c r="AD933" i="4"/>
  <c r="AE933" i="4"/>
  <c r="AF933" i="4"/>
  <c r="AG933" i="4"/>
  <c r="AH933" i="4"/>
  <c r="AI933" i="4"/>
  <c r="AJ933" i="4"/>
  <c r="AK933" i="4"/>
  <c r="AL933" i="4"/>
  <c r="AM933" i="4"/>
  <c r="AN933" i="4"/>
  <c r="AO933" i="4"/>
  <c r="AP933" i="4"/>
  <c r="AQ933" i="4"/>
  <c r="AR933" i="4"/>
  <c r="AS933" i="4"/>
  <c r="AT933" i="4"/>
  <c r="AU933" i="4"/>
  <c r="AV933" i="4"/>
  <c r="AW933" i="4"/>
  <c r="AX933" i="4"/>
  <c r="AY933" i="4"/>
  <c r="AZ933" i="4"/>
  <c r="BA933" i="4"/>
  <c r="BB933" i="4"/>
  <c r="BC933" i="4"/>
  <c r="BD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Z934" i="4"/>
  <c r="AA934" i="4"/>
  <c r="AB934" i="4"/>
  <c r="AC934" i="4"/>
  <c r="AD934" i="4"/>
  <c r="AE934" i="4"/>
  <c r="AF934" i="4"/>
  <c r="AG934" i="4"/>
  <c r="AH934" i="4"/>
  <c r="AI934" i="4"/>
  <c r="AJ934" i="4"/>
  <c r="AK934" i="4"/>
  <c r="AL934" i="4"/>
  <c r="AM934" i="4"/>
  <c r="AN934" i="4"/>
  <c r="AO934" i="4"/>
  <c r="AP934" i="4"/>
  <c r="AQ934" i="4"/>
  <c r="AR934" i="4"/>
  <c r="AS934" i="4"/>
  <c r="AT934" i="4"/>
  <c r="AU934" i="4"/>
  <c r="AV934" i="4"/>
  <c r="AW934" i="4"/>
  <c r="AX934" i="4"/>
  <c r="AY934" i="4"/>
  <c r="AZ934" i="4"/>
  <c r="BA934" i="4"/>
  <c r="BB934" i="4"/>
  <c r="BC934" i="4"/>
  <c r="BD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Z935" i="4"/>
  <c r="AA935" i="4"/>
  <c r="AB935" i="4"/>
  <c r="AC935" i="4"/>
  <c r="AD935" i="4"/>
  <c r="AE935" i="4"/>
  <c r="AF935" i="4"/>
  <c r="AG935" i="4"/>
  <c r="AH935" i="4"/>
  <c r="AI935" i="4"/>
  <c r="AJ935" i="4"/>
  <c r="AK935" i="4"/>
  <c r="AL935" i="4"/>
  <c r="AM935" i="4"/>
  <c r="AN935" i="4"/>
  <c r="AO935" i="4"/>
  <c r="AP935" i="4"/>
  <c r="AQ935" i="4"/>
  <c r="AR935" i="4"/>
  <c r="AS935" i="4"/>
  <c r="AT935" i="4"/>
  <c r="AU935" i="4"/>
  <c r="AV935" i="4"/>
  <c r="AW935" i="4"/>
  <c r="AX935" i="4"/>
  <c r="AY935" i="4"/>
  <c r="AZ935" i="4"/>
  <c r="BA935" i="4"/>
  <c r="BB935" i="4"/>
  <c r="BC935" i="4"/>
  <c r="BD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Z936" i="4"/>
  <c r="AA936" i="4"/>
  <c r="AB936" i="4"/>
  <c r="AC936" i="4"/>
  <c r="AD936" i="4"/>
  <c r="AE936" i="4"/>
  <c r="AF936" i="4"/>
  <c r="AG936" i="4"/>
  <c r="AH936" i="4"/>
  <c r="AI936" i="4"/>
  <c r="AJ936" i="4"/>
  <c r="AK936" i="4"/>
  <c r="AL936" i="4"/>
  <c r="AM936" i="4"/>
  <c r="AN936" i="4"/>
  <c r="AO936" i="4"/>
  <c r="AP936" i="4"/>
  <c r="AQ936" i="4"/>
  <c r="AR936" i="4"/>
  <c r="AS936" i="4"/>
  <c r="AT936" i="4"/>
  <c r="AU936" i="4"/>
  <c r="AV936" i="4"/>
  <c r="AW936" i="4"/>
  <c r="AX936" i="4"/>
  <c r="AY936" i="4"/>
  <c r="AZ936" i="4"/>
  <c r="BA936" i="4"/>
  <c r="BB936" i="4"/>
  <c r="BC936" i="4"/>
  <c r="BD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Z937" i="4"/>
  <c r="AA937" i="4"/>
  <c r="AB937" i="4"/>
  <c r="AC937" i="4"/>
  <c r="AD937" i="4"/>
  <c r="AE937" i="4"/>
  <c r="AF937" i="4"/>
  <c r="AG937" i="4"/>
  <c r="AH937" i="4"/>
  <c r="AI937" i="4"/>
  <c r="AJ937" i="4"/>
  <c r="AK937" i="4"/>
  <c r="AL937" i="4"/>
  <c r="AM937" i="4"/>
  <c r="AN937" i="4"/>
  <c r="AO937" i="4"/>
  <c r="AP937" i="4"/>
  <c r="AQ937" i="4"/>
  <c r="AR937" i="4"/>
  <c r="AS937" i="4"/>
  <c r="AT937" i="4"/>
  <c r="AU937" i="4"/>
  <c r="AV937" i="4"/>
  <c r="AW937" i="4"/>
  <c r="AX937" i="4"/>
  <c r="AY937" i="4"/>
  <c r="AZ937" i="4"/>
  <c r="BA937" i="4"/>
  <c r="BB937" i="4"/>
  <c r="BC937" i="4"/>
  <c r="BD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Z938" i="4"/>
  <c r="AA938" i="4"/>
  <c r="AB938" i="4"/>
  <c r="AC938" i="4"/>
  <c r="AD938" i="4"/>
  <c r="AE938" i="4"/>
  <c r="AF938" i="4"/>
  <c r="AG938" i="4"/>
  <c r="AH938" i="4"/>
  <c r="AI938" i="4"/>
  <c r="AJ938" i="4"/>
  <c r="AK938" i="4"/>
  <c r="AL938" i="4"/>
  <c r="AM938" i="4"/>
  <c r="AN938" i="4"/>
  <c r="AO938" i="4"/>
  <c r="AP938" i="4"/>
  <c r="AQ938" i="4"/>
  <c r="AR938" i="4"/>
  <c r="AS938" i="4"/>
  <c r="AT938" i="4"/>
  <c r="AU938" i="4"/>
  <c r="AV938" i="4"/>
  <c r="AW938" i="4"/>
  <c r="AX938" i="4"/>
  <c r="AY938" i="4"/>
  <c r="AZ938" i="4"/>
  <c r="BA938" i="4"/>
  <c r="BB938" i="4"/>
  <c r="BC938" i="4"/>
  <c r="BD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Z939" i="4"/>
  <c r="AA939" i="4"/>
  <c r="AB939" i="4"/>
  <c r="AC939" i="4"/>
  <c r="AD939" i="4"/>
  <c r="AE939" i="4"/>
  <c r="AF939" i="4"/>
  <c r="AG939" i="4"/>
  <c r="AH939" i="4"/>
  <c r="AI939" i="4"/>
  <c r="AJ939" i="4"/>
  <c r="AK939" i="4"/>
  <c r="AL939" i="4"/>
  <c r="AM939" i="4"/>
  <c r="AN939" i="4"/>
  <c r="AO939" i="4"/>
  <c r="AP939" i="4"/>
  <c r="AQ939" i="4"/>
  <c r="AR939" i="4"/>
  <c r="AS939" i="4"/>
  <c r="AT939" i="4"/>
  <c r="AU939" i="4"/>
  <c r="AV939" i="4"/>
  <c r="AW939" i="4"/>
  <c r="AX939" i="4"/>
  <c r="AY939" i="4"/>
  <c r="AZ939" i="4"/>
  <c r="BA939" i="4"/>
  <c r="BB939" i="4"/>
  <c r="BC939" i="4"/>
  <c r="BD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AB940" i="4"/>
  <c r="AC940" i="4"/>
  <c r="AD940" i="4"/>
  <c r="AE940" i="4"/>
  <c r="AF940" i="4"/>
  <c r="AG940" i="4"/>
  <c r="AH940" i="4"/>
  <c r="AI940" i="4"/>
  <c r="AJ940" i="4"/>
  <c r="AK940" i="4"/>
  <c r="AL940" i="4"/>
  <c r="AM940" i="4"/>
  <c r="AN940" i="4"/>
  <c r="AO940" i="4"/>
  <c r="AP940" i="4"/>
  <c r="AQ940" i="4"/>
  <c r="AR940" i="4"/>
  <c r="AS940" i="4"/>
  <c r="AT940" i="4"/>
  <c r="AU940" i="4"/>
  <c r="AV940" i="4"/>
  <c r="AW940" i="4"/>
  <c r="AX940" i="4"/>
  <c r="AY940" i="4"/>
  <c r="AZ940" i="4"/>
  <c r="BA940" i="4"/>
  <c r="BB940" i="4"/>
  <c r="BC940" i="4"/>
  <c r="BD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Z941" i="4"/>
  <c r="AA941" i="4"/>
  <c r="AB941" i="4"/>
  <c r="AC941" i="4"/>
  <c r="AD941" i="4"/>
  <c r="AE941" i="4"/>
  <c r="AF941" i="4"/>
  <c r="AG941" i="4"/>
  <c r="AH941" i="4"/>
  <c r="AI941" i="4"/>
  <c r="AJ941" i="4"/>
  <c r="AK941" i="4"/>
  <c r="AL941" i="4"/>
  <c r="AM941" i="4"/>
  <c r="AN941" i="4"/>
  <c r="AO941" i="4"/>
  <c r="AP941" i="4"/>
  <c r="AQ941" i="4"/>
  <c r="AR941" i="4"/>
  <c r="AS941" i="4"/>
  <c r="AT941" i="4"/>
  <c r="AU941" i="4"/>
  <c r="AV941" i="4"/>
  <c r="AW941" i="4"/>
  <c r="AX941" i="4"/>
  <c r="AY941" i="4"/>
  <c r="AZ941" i="4"/>
  <c r="BA941" i="4"/>
  <c r="BB941" i="4"/>
  <c r="BC941" i="4"/>
  <c r="BD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Z942" i="4"/>
  <c r="AA942" i="4"/>
  <c r="AB942" i="4"/>
  <c r="AC942" i="4"/>
  <c r="AD942" i="4"/>
  <c r="AE942" i="4"/>
  <c r="AF942" i="4"/>
  <c r="AG942" i="4"/>
  <c r="AH942" i="4"/>
  <c r="AI942" i="4"/>
  <c r="AJ942" i="4"/>
  <c r="AK942" i="4"/>
  <c r="AL942" i="4"/>
  <c r="AM942" i="4"/>
  <c r="AN942" i="4"/>
  <c r="AO942" i="4"/>
  <c r="AP942" i="4"/>
  <c r="AQ942" i="4"/>
  <c r="AR942" i="4"/>
  <c r="AS942" i="4"/>
  <c r="AT942" i="4"/>
  <c r="AU942" i="4"/>
  <c r="AV942" i="4"/>
  <c r="AW942" i="4"/>
  <c r="AX942" i="4"/>
  <c r="AY942" i="4"/>
  <c r="AZ942" i="4"/>
  <c r="BA942" i="4"/>
  <c r="BB942" i="4"/>
  <c r="BC942" i="4"/>
  <c r="BD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Z943" i="4"/>
  <c r="AA943" i="4"/>
  <c r="AB943" i="4"/>
  <c r="AC943" i="4"/>
  <c r="AD943" i="4"/>
  <c r="AE943" i="4"/>
  <c r="AF943" i="4"/>
  <c r="AG943" i="4"/>
  <c r="AH943" i="4"/>
  <c r="AI943" i="4"/>
  <c r="AJ943" i="4"/>
  <c r="AK943" i="4"/>
  <c r="AL943" i="4"/>
  <c r="AM943" i="4"/>
  <c r="AN943" i="4"/>
  <c r="AO943" i="4"/>
  <c r="AP943" i="4"/>
  <c r="AQ943" i="4"/>
  <c r="AR943" i="4"/>
  <c r="AS943" i="4"/>
  <c r="AT943" i="4"/>
  <c r="AU943" i="4"/>
  <c r="AV943" i="4"/>
  <c r="AW943" i="4"/>
  <c r="AX943" i="4"/>
  <c r="AY943" i="4"/>
  <c r="AZ943" i="4"/>
  <c r="BA943" i="4"/>
  <c r="BB943" i="4"/>
  <c r="BC943" i="4"/>
  <c r="BD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Z944" i="4"/>
  <c r="AA944" i="4"/>
  <c r="AB944" i="4"/>
  <c r="AC944" i="4"/>
  <c r="AD944" i="4"/>
  <c r="AE944" i="4"/>
  <c r="AF944" i="4"/>
  <c r="AG944" i="4"/>
  <c r="AH944" i="4"/>
  <c r="AI944" i="4"/>
  <c r="AJ944" i="4"/>
  <c r="AK944" i="4"/>
  <c r="AL944" i="4"/>
  <c r="AM944" i="4"/>
  <c r="AN944" i="4"/>
  <c r="AO944" i="4"/>
  <c r="AP944" i="4"/>
  <c r="AQ944" i="4"/>
  <c r="AR944" i="4"/>
  <c r="AS944" i="4"/>
  <c r="AT944" i="4"/>
  <c r="AU944" i="4"/>
  <c r="AV944" i="4"/>
  <c r="AW944" i="4"/>
  <c r="AX944" i="4"/>
  <c r="AY944" i="4"/>
  <c r="AZ944" i="4"/>
  <c r="BA944" i="4"/>
  <c r="BB944" i="4"/>
  <c r="BC944" i="4"/>
  <c r="BD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Z945" i="4"/>
  <c r="AA945" i="4"/>
  <c r="AB945" i="4"/>
  <c r="AC945" i="4"/>
  <c r="AD945" i="4"/>
  <c r="AE945" i="4"/>
  <c r="AF945" i="4"/>
  <c r="AG945" i="4"/>
  <c r="AH945" i="4"/>
  <c r="AI945" i="4"/>
  <c r="AJ945" i="4"/>
  <c r="AK945" i="4"/>
  <c r="AL945" i="4"/>
  <c r="AM945" i="4"/>
  <c r="AN945" i="4"/>
  <c r="AO945" i="4"/>
  <c r="AP945" i="4"/>
  <c r="AQ945" i="4"/>
  <c r="AR945" i="4"/>
  <c r="AS945" i="4"/>
  <c r="AT945" i="4"/>
  <c r="AU945" i="4"/>
  <c r="AV945" i="4"/>
  <c r="AW945" i="4"/>
  <c r="AX945" i="4"/>
  <c r="AY945" i="4"/>
  <c r="AZ945" i="4"/>
  <c r="BA945" i="4"/>
  <c r="BB945" i="4"/>
  <c r="BC945" i="4"/>
  <c r="BD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Z946" i="4"/>
  <c r="AA946" i="4"/>
  <c r="AB946" i="4"/>
  <c r="AC946" i="4"/>
  <c r="AD946" i="4"/>
  <c r="AE946" i="4"/>
  <c r="AF946" i="4"/>
  <c r="AG946" i="4"/>
  <c r="AH946" i="4"/>
  <c r="AI946" i="4"/>
  <c r="AJ946" i="4"/>
  <c r="AK946" i="4"/>
  <c r="AL946" i="4"/>
  <c r="AM946" i="4"/>
  <c r="AN946" i="4"/>
  <c r="AO946" i="4"/>
  <c r="AP946" i="4"/>
  <c r="AQ946" i="4"/>
  <c r="AR946" i="4"/>
  <c r="AS946" i="4"/>
  <c r="AT946" i="4"/>
  <c r="AU946" i="4"/>
  <c r="AV946" i="4"/>
  <c r="AW946" i="4"/>
  <c r="AX946" i="4"/>
  <c r="AY946" i="4"/>
  <c r="AZ946" i="4"/>
  <c r="BA946" i="4"/>
  <c r="BB946" i="4"/>
  <c r="BC946" i="4"/>
  <c r="BD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Z947" i="4"/>
  <c r="AA947" i="4"/>
  <c r="AB947" i="4"/>
  <c r="AC947" i="4"/>
  <c r="AD947" i="4"/>
  <c r="AE947" i="4"/>
  <c r="AF947" i="4"/>
  <c r="AG947" i="4"/>
  <c r="AH947" i="4"/>
  <c r="AI947" i="4"/>
  <c r="AJ947" i="4"/>
  <c r="AK947" i="4"/>
  <c r="AL947" i="4"/>
  <c r="AM947" i="4"/>
  <c r="AN947" i="4"/>
  <c r="AO947" i="4"/>
  <c r="AP947" i="4"/>
  <c r="AQ947" i="4"/>
  <c r="AR947" i="4"/>
  <c r="AS947" i="4"/>
  <c r="AT947" i="4"/>
  <c r="AU947" i="4"/>
  <c r="AV947" i="4"/>
  <c r="AW947" i="4"/>
  <c r="AX947" i="4"/>
  <c r="AY947" i="4"/>
  <c r="AZ947" i="4"/>
  <c r="BA947" i="4"/>
  <c r="BB947" i="4"/>
  <c r="BC947" i="4"/>
  <c r="BD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Z948" i="4"/>
  <c r="AA948" i="4"/>
  <c r="AB948" i="4"/>
  <c r="AC948" i="4"/>
  <c r="AD948" i="4"/>
  <c r="AE948" i="4"/>
  <c r="AF948" i="4"/>
  <c r="AG948" i="4"/>
  <c r="AH948" i="4"/>
  <c r="AI948" i="4"/>
  <c r="AJ948" i="4"/>
  <c r="AK948" i="4"/>
  <c r="AL948" i="4"/>
  <c r="AM948" i="4"/>
  <c r="AN948" i="4"/>
  <c r="AO948" i="4"/>
  <c r="AP948" i="4"/>
  <c r="AQ948" i="4"/>
  <c r="AR948" i="4"/>
  <c r="AS948" i="4"/>
  <c r="AT948" i="4"/>
  <c r="AU948" i="4"/>
  <c r="AV948" i="4"/>
  <c r="AW948" i="4"/>
  <c r="AX948" i="4"/>
  <c r="AY948" i="4"/>
  <c r="AZ948" i="4"/>
  <c r="BA948" i="4"/>
  <c r="BB948" i="4"/>
  <c r="BC948" i="4"/>
  <c r="BD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AB949" i="4"/>
  <c r="AC949" i="4"/>
  <c r="AD949" i="4"/>
  <c r="AE949" i="4"/>
  <c r="AF949" i="4"/>
  <c r="AG949" i="4"/>
  <c r="AH949" i="4"/>
  <c r="AI949" i="4"/>
  <c r="AJ949" i="4"/>
  <c r="AK949" i="4"/>
  <c r="AL949" i="4"/>
  <c r="AM949" i="4"/>
  <c r="AN949" i="4"/>
  <c r="AO949" i="4"/>
  <c r="AP949" i="4"/>
  <c r="AQ949" i="4"/>
  <c r="AR949" i="4"/>
  <c r="AS949" i="4"/>
  <c r="AT949" i="4"/>
  <c r="AU949" i="4"/>
  <c r="AV949" i="4"/>
  <c r="AW949" i="4"/>
  <c r="AX949" i="4"/>
  <c r="AY949" i="4"/>
  <c r="AZ949" i="4"/>
  <c r="BA949" i="4"/>
  <c r="BB949" i="4"/>
  <c r="BC949" i="4"/>
  <c r="BD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Z950" i="4"/>
  <c r="AA950" i="4"/>
  <c r="AB950" i="4"/>
  <c r="AC950" i="4"/>
  <c r="AD950" i="4"/>
  <c r="AE950" i="4"/>
  <c r="AF950" i="4"/>
  <c r="AG950" i="4"/>
  <c r="AH950" i="4"/>
  <c r="AI950" i="4"/>
  <c r="AJ950" i="4"/>
  <c r="AK950" i="4"/>
  <c r="AL950" i="4"/>
  <c r="AM950" i="4"/>
  <c r="AN950" i="4"/>
  <c r="AO950" i="4"/>
  <c r="AP950" i="4"/>
  <c r="AQ950" i="4"/>
  <c r="AR950" i="4"/>
  <c r="AS950" i="4"/>
  <c r="AT950" i="4"/>
  <c r="AU950" i="4"/>
  <c r="AV950" i="4"/>
  <c r="AW950" i="4"/>
  <c r="AX950" i="4"/>
  <c r="AY950" i="4"/>
  <c r="AZ950" i="4"/>
  <c r="BA950" i="4"/>
  <c r="BB950" i="4"/>
  <c r="BC950" i="4"/>
  <c r="BD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Z951" i="4"/>
  <c r="AA951" i="4"/>
  <c r="AB951" i="4"/>
  <c r="AC951" i="4"/>
  <c r="AD951" i="4"/>
  <c r="AE951" i="4"/>
  <c r="AF951" i="4"/>
  <c r="AG951" i="4"/>
  <c r="AH951" i="4"/>
  <c r="AI951" i="4"/>
  <c r="AJ951" i="4"/>
  <c r="AK951" i="4"/>
  <c r="AL951" i="4"/>
  <c r="AM951" i="4"/>
  <c r="AN951" i="4"/>
  <c r="AO951" i="4"/>
  <c r="AP951" i="4"/>
  <c r="AQ951" i="4"/>
  <c r="AR951" i="4"/>
  <c r="AS951" i="4"/>
  <c r="AT951" i="4"/>
  <c r="AU951" i="4"/>
  <c r="AV951" i="4"/>
  <c r="AW951" i="4"/>
  <c r="AX951" i="4"/>
  <c r="AY951" i="4"/>
  <c r="AZ951" i="4"/>
  <c r="BA951" i="4"/>
  <c r="BB951" i="4"/>
  <c r="BC951" i="4"/>
  <c r="BD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Z952" i="4"/>
  <c r="AA952" i="4"/>
  <c r="AB952" i="4"/>
  <c r="AC952" i="4"/>
  <c r="AD952" i="4"/>
  <c r="AE952" i="4"/>
  <c r="AF952" i="4"/>
  <c r="AG952" i="4"/>
  <c r="AH952" i="4"/>
  <c r="AI952" i="4"/>
  <c r="AJ952" i="4"/>
  <c r="AK952" i="4"/>
  <c r="AL952" i="4"/>
  <c r="AM952" i="4"/>
  <c r="AN952" i="4"/>
  <c r="AO952" i="4"/>
  <c r="AP952" i="4"/>
  <c r="AQ952" i="4"/>
  <c r="AR952" i="4"/>
  <c r="AS952" i="4"/>
  <c r="AT952" i="4"/>
  <c r="AU952" i="4"/>
  <c r="AV952" i="4"/>
  <c r="AW952" i="4"/>
  <c r="AX952" i="4"/>
  <c r="AY952" i="4"/>
  <c r="AZ952" i="4"/>
  <c r="BA952" i="4"/>
  <c r="BB952" i="4"/>
  <c r="BC952" i="4"/>
  <c r="BD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Z953" i="4"/>
  <c r="AA953" i="4"/>
  <c r="AB953" i="4"/>
  <c r="AC953" i="4"/>
  <c r="AD953" i="4"/>
  <c r="AE953" i="4"/>
  <c r="AF953" i="4"/>
  <c r="AG953" i="4"/>
  <c r="AH953" i="4"/>
  <c r="AI953" i="4"/>
  <c r="AJ953" i="4"/>
  <c r="AK953" i="4"/>
  <c r="AL953" i="4"/>
  <c r="AM953" i="4"/>
  <c r="AN953" i="4"/>
  <c r="AO953" i="4"/>
  <c r="AP953" i="4"/>
  <c r="AQ953" i="4"/>
  <c r="AR953" i="4"/>
  <c r="AS953" i="4"/>
  <c r="AT953" i="4"/>
  <c r="AU953" i="4"/>
  <c r="AV953" i="4"/>
  <c r="AW953" i="4"/>
  <c r="AX953" i="4"/>
  <c r="AY953" i="4"/>
  <c r="AZ953" i="4"/>
  <c r="BA953" i="4"/>
  <c r="BB953" i="4"/>
  <c r="BC953" i="4"/>
  <c r="BD953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Z954" i="4"/>
  <c r="AA954" i="4"/>
  <c r="AB954" i="4"/>
  <c r="AC954" i="4"/>
  <c r="AD954" i="4"/>
  <c r="AE954" i="4"/>
  <c r="AF954" i="4"/>
  <c r="AG954" i="4"/>
  <c r="AH954" i="4"/>
  <c r="AI954" i="4"/>
  <c r="AJ954" i="4"/>
  <c r="AK954" i="4"/>
  <c r="AL954" i="4"/>
  <c r="AM954" i="4"/>
  <c r="AN954" i="4"/>
  <c r="AO954" i="4"/>
  <c r="AP954" i="4"/>
  <c r="AQ954" i="4"/>
  <c r="AR954" i="4"/>
  <c r="AS954" i="4"/>
  <c r="AT954" i="4"/>
  <c r="AU954" i="4"/>
  <c r="AV954" i="4"/>
  <c r="AW954" i="4"/>
  <c r="AX954" i="4"/>
  <c r="AY954" i="4"/>
  <c r="AZ954" i="4"/>
  <c r="BA954" i="4"/>
  <c r="BB954" i="4"/>
  <c r="BC954" i="4"/>
  <c r="BD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Z955" i="4"/>
  <c r="AA955" i="4"/>
  <c r="AB955" i="4"/>
  <c r="AC955" i="4"/>
  <c r="AD955" i="4"/>
  <c r="AE955" i="4"/>
  <c r="AF955" i="4"/>
  <c r="AG955" i="4"/>
  <c r="AH955" i="4"/>
  <c r="AI955" i="4"/>
  <c r="AJ955" i="4"/>
  <c r="AK955" i="4"/>
  <c r="AL955" i="4"/>
  <c r="AM955" i="4"/>
  <c r="AN955" i="4"/>
  <c r="AO955" i="4"/>
  <c r="AP955" i="4"/>
  <c r="AQ955" i="4"/>
  <c r="AR955" i="4"/>
  <c r="AS955" i="4"/>
  <c r="AT955" i="4"/>
  <c r="AU955" i="4"/>
  <c r="AV955" i="4"/>
  <c r="AW955" i="4"/>
  <c r="AX955" i="4"/>
  <c r="AY955" i="4"/>
  <c r="AZ955" i="4"/>
  <c r="BA955" i="4"/>
  <c r="BB955" i="4"/>
  <c r="BC955" i="4"/>
  <c r="BD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Z956" i="4"/>
  <c r="AA956" i="4"/>
  <c r="AB956" i="4"/>
  <c r="AC956" i="4"/>
  <c r="AD956" i="4"/>
  <c r="AE956" i="4"/>
  <c r="AF956" i="4"/>
  <c r="AG956" i="4"/>
  <c r="AH956" i="4"/>
  <c r="AI956" i="4"/>
  <c r="AJ956" i="4"/>
  <c r="AK956" i="4"/>
  <c r="AL956" i="4"/>
  <c r="AM956" i="4"/>
  <c r="AN956" i="4"/>
  <c r="AO956" i="4"/>
  <c r="AP956" i="4"/>
  <c r="AQ956" i="4"/>
  <c r="AR956" i="4"/>
  <c r="AS956" i="4"/>
  <c r="AT956" i="4"/>
  <c r="AU956" i="4"/>
  <c r="AV956" i="4"/>
  <c r="AW956" i="4"/>
  <c r="AX956" i="4"/>
  <c r="AY956" i="4"/>
  <c r="AZ956" i="4"/>
  <c r="BA956" i="4"/>
  <c r="BB956" i="4"/>
  <c r="BC956" i="4"/>
  <c r="BD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Z957" i="4"/>
  <c r="AA957" i="4"/>
  <c r="AB957" i="4"/>
  <c r="AC957" i="4"/>
  <c r="AD957" i="4"/>
  <c r="AE957" i="4"/>
  <c r="AF957" i="4"/>
  <c r="AG957" i="4"/>
  <c r="AH957" i="4"/>
  <c r="AI957" i="4"/>
  <c r="AJ957" i="4"/>
  <c r="AK957" i="4"/>
  <c r="AL957" i="4"/>
  <c r="AM957" i="4"/>
  <c r="AN957" i="4"/>
  <c r="AO957" i="4"/>
  <c r="AP957" i="4"/>
  <c r="AQ957" i="4"/>
  <c r="AR957" i="4"/>
  <c r="AS957" i="4"/>
  <c r="AT957" i="4"/>
  <c r="AU957" i="4"/>
  <c r="AV957" i="4"/>
  <c r="AW957" i="4"/>
  <c r="AX957" i="4"/>
  <c r="AY957" i="4"/>
  <c r="AZ957" i="4"/>
  <c r="BA957" i="4"/>
  <c r="BB957" i="4"/>
  <c r="BC957" i="4"/>
  <c r="BD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Z958" i="4"/>
  <c r="AA958" i="4"/>
  <c r="AB958" i="4"/>
  <c r="AC958" i="4"/>
  <c r="AD958" i="4"/>
  <c r="AE958" i="4"/>
  <c r="AF958" i="4"/>
  <c r="AG958" i="4"/>
  <c r="AH958" i="4"/>
  <c r="AI958" i="4"/>
  <c r="AJ958" i="4"/>
  <c r="AK958" i="4"/>
  <c r="AL958" i="4"/>
  <c r="AM958" i="4"/>
  <c r="AN958" i="4"/>
  <c r="AO958" i="4"/>
  <c r="AP958" i="4"/>
  <c r="AQ958" i="4"/>
  <c r="AR958" i="4"/>
  <c r="AS958" i="4"/>
  <c r="AT958" i="4"/>
  <c r="AU958" i="4"/>
  <c r="AV958" i="4"/>
  <c r="AW958" i="4"/>
  <c r="AX958" i="4"/>
  <c r="AY958" i="4"/>
  <c r="AZ958" i="4"/>
  <c r="BA958" i="4"/>
  <c r="BB958" i="4"/>
  <c r="BC958" i="4"/>
  <c r="BD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Z959" i="4"/>
  <c r="AA959" i="4"/>
  <c r="AB959" i="4"/>
  <c r="AC959" i="4"/>
  <c r="AD959" i="4"/>
  <c r="AE959" i="4"/>
  <c r="AF959" i="4"/>
  <c r="AG959" i="4"/>
  <c r="AH959" i="4"/>
  <c r="AI959" i="4"/>
  <c r="AJ959" i="4"/>
  <c r="AK959" i="4"/>
  <c r="AL959" i="4"/>
  <c r="AM959" i="4"/>
  <c r="AN959" i="4"/>
  <c r="AO959" i="4"/>
  <c r="AP959" i="4"/>
  <c r="AQ959" i="4"/>
  <c r="AR959" i="4"/>
  <c r="AS959" i="4"/>
  <c r="AT959" i="4"/>
  <c r="AU959" i="4"/>
  <c r="AV959" i="4"/>
  <c r="AW959" i="4"/>
  <c r="AX959" i="4"/>
  <c r="AY959" i="4"/>
  <c r="AZ959" i="4"/>
  <c r="BA959" i="4"/>
  <c r="BB959" i="4"/>
  <c r="BC959" i="4"/>
  <c r="BD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Z960" i="4"/>
  <c r="AA960" i="4"/>
  <c r="AB960" i="4"/>
  <c r="AC960" i="4"/>
  <c r="AD960" i="4"/>
  <c r="AE960" i="4"/>
  <c r="AF960" i="4"/>
  <c r="AG960" i="4"/>
  <c r="AH960" i="4"/>
  <c r="AI960" i="4"/>
  <c r="AJ960" i="4"/>
  <c r="AK960" i="4"/>
  <c r="AL960" i="4"/>
  <c r="AM960" i="4"/>
  <c r="AN960" i="4"/>
  <c r="AO960" i="4"/>
  <c r="AP960" i="4"/>
  <c r="AQ960" i="4"/>
  <c r="AR960" i="4"/>
  <c r="AS960" i="4"/>
  <c r="AT960" i="4"/>
  <c r="AU960" i="4"/>
  <c r="AV960" i="4"/>
  <c r="AW960" i="4"/>
  <c r="AX960" i="4"/>
  <c r="AY960" i="4"/>
  <c r="AZ960" i="4"/>
  <c r="BA960" i="4"/>
  <c r="BB960" i="4"/>
  <c r="BC960" i="4"/>
  <c r="BD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Z961" i="4"/>
  <c r="AA961" i="4"/>
  <c r="AB961" i="4"/>
  <c r="AC961" i="4"/>
  <c r="AD961" i="4"/>
  <c r="AE961" i="4"/>
  <c r="AF961" i="4"/>
  <c r="AG961" i="4"/>
  <c r="AH961" i="4"/>
  <c r="AI961" i="4"/>
  <c r="AJ961" i="4"/>
  <c r="AK961" i="4"/>
  <c r="AL961" i="4"/>
  <c r="AM961" i="4"/>
  <c r="AN961" i="4"/>
  <c r="AO961" i="4"/>
  <c r="AP961" i="4"/>
  <c r="AQ961" i="4"/>
  <c r="AR961" i="4"/>
  <c r="AS961" i="4"/>
  <c r="AT961" i="4"/>
  <c r="AU961" i="4"/>
  <c r="AV961" i="4"/>
  <c r="AW961" i="4"/>
  <c r="AX961" i="4"/>
  <c r="AY961" i="4"/>
  <c r="AZ961" i="4"/>
  <c r="BA961" i="4"/>
  <c r="BB961" i="4"/>
  <c r="BC961" i="4"/>
  <c r="BD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Z962" i="4"/>
  <c r="AA962" i="4"/>
  <c r="AB962" i="4"/>
  <c r="AC962" i="4"/>
  <c r="AD962" i="4"/>
  <c r="AE962" i="4"/>
  <c r="AF962" i="4"/>
  <c r="AG962" i="4"/>
  <c r="AH962" i="4"/>
  <c r="AI962" i="4"/>
  <c r="AJ962" i="4"/>
  <c r="AK962" i="4"/>
  <c r="AL962" i="4"/>
  <c r="AM962" i="4"/>
  <c r="AN962" i="4"/>
  <c r="AO962" i="4"/>
  <c r="AP962" i="4"/>
  <c r="AQ962" i="4"/>
  <c r="AR962" i="4"/>
  <c r="AS962" i="4"/>
  <c r="AT962" i="4"/>
  <c r="AU962" i="4"/>
  <c r="AV962" i="4"/>
  <c r="AW962" i="4"/>
  <c r="AX962" i="4"/>
  <c r="AY962" i="4"/>
  <c r="AZ962" i="4"/>
  <c r="BA962" i="4"/>
  <c r="BB962" i="4"/>
  <c r="BC962" i="4"/>
  <c r="BD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Z963" i="4"/>
  <c r="AA963" i="4"/>
  <c r="AB963" i="4"/>
  <c r="AC963" i="4"/>
  <c r="AD963" i="4"/>
  <c r="AE963" i="4"/>
  <c r="AF963" i="4"/>
  <c r="AG963" i="4"/>
  <c r="AH963" i="4"/>
  <c r="AI963" i="4"/>
  <c r="AJ963" i="4"/>
  <c r="AK963" i="4"/>
  <c r="AL963" i="4"/>
  <c r="AM963" i="4"/>
  <c r="AN963" i="4"/>
  <c r="AO963" i="4"/>
  <c r="AP963" i="4"/>
  <c r="AQ963" i="4"/>
  <c r="AR963" i="4"/>
  <c r="AS963" i="4"/>
  <c r="AT963" i="4"/>
  <c r="AU963" i="4"/>
  <c r="AV963" i="4"/>
  <c r="AW963" i="4"/>
  <c r="AX963" i="4"/>
  <c r="AY963" i="4"/>
  <c r="AZ963" i="4"/>
  <c r="BA963" i="4"/>
  <c r="BB963" i="4"/>
  <c r="BC963" i="4"/>
  <c r="BD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Z964" i="4"/>
  <c r="AA964" i="4"/>
  <c r="AB964" i="4"/>
  <c r="AC964" i="4"/>
  <c r="AD964" i="4"/>
  <c r="AE964" i="4"/>
  <c r="AF964" i="4"/>
  <c r="AG964" i="4"/>
  <c r="AH964" i="4"/>
  <c r="AI964" i="4"/>
  <c r="AJ964" i="4"/>
  <c r="AK964" i="4"/>
  <c r="AL964" i="4"/>
  <c r="AM964" i="4"/>
  <c r="AN964" i="4"/>
  <c r="AO964" i="4"/>
  <c r="AP964" i="4"/>
  <c r="AQ964" i="4"/>
  <c r="AR964" i="4"/>
  <c r="AS964" i="4"/>
  <c r="AT964" i="4"/>
  <c r="AU964" i="4"/>
  <c r="AV964" i="4"/>
  <c r="AW964" i="4"/>
  <c r="AX964" i="4"/>
  <c r="AY964" i="4"/>
  <c r="AZ964" i="4"/>
  <c r="BA964" i="4"/>
  <c r="BB964" i="4"/>
  <c r="BC964" i="4"/>
  <c r="BD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AB965" i="4"/>
  <c r="AC965" i="4"/>
  <c r="AD965" i="4"/>
  <c r="AE965" i="4"/>
  <c r="AF965" i="4"/>
  <c r="AG965" i="4"/>
  <c r="AH965" i="4"/>
  <c r="AI965" i="4"/>
  <c r="AJ965" i="4"/>
  <c r="AK965" i="4"/>
  <c r="AL965" i="4"/>
  <c r="AM965" i="4"/>
  <c r="AN965" i="4"/>
  <c r="AO965" i="4"/>
  <c r="AP965" i="4"/>
  <c r="AQ965" i="4"/>
  <c r="AR965" i="4"/>
  <c r="AS965" i="4"/>
  <c r="AT965" i="4"/>
  <c r="AU965" i="4"/>
  <c r="AV965" i="4"/>
  <c r="AW965" i="4"/>
  <c r="AX965" i="4"/>
  <c r="AY965" i="4"/>
  <c r="AZ965" i="4"/>
  <c r="BA965" i="4"/>
  <c r="BB965" i="4"/>
  <c r="BC965" i="4"/>
  <c r="BD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AB966" i="4"/>
  <c r="AC966" i="4"/>
  <c r="AD966" i="4"/>
  <c r="AE966" i="4"/>
  <c r="AF966" i="4"/>
  <c r="AG966" i="4"/>
  <c r="AH966" i="4"/>
  <c r="AI966" i="4"/>
  <c r="AJ966" i="4"/>
  <c r="AK966" i="4"/>
  <c r="AL966" i="4"/>
  <c r="AM966" i="4"/>
  <c r="AN966" i="4"/>
  <c r="AO966" i="4"/>
  <c r="AP966" i="4"/>
  <c r="AQ966" i="4"/>
  <c r="AR966" i="4"/>
  <c r="AS966" i="4"/>
  <c r="AT966" i="4"/>
  <c r="AU966" i="4"/>
  <c r="AV966" i="4"/>
  <c r="AW966" i="4"/>
  <c r="AX966" i="4"/>
  <c r="AY966" i="4"/>
  <c r="AZ966" i="4"/>
  <c r="BA966" i="4"/>
  <c r="BB966" i="4"/>
  <c r="BC966" i="4"/>
  <c r="BD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AB967" i="4"/>
  <c r="AC967" i="4"/>
  <c r="AD967" i="4"/>
  <c r="AE967" i="4"/>
  <c r="AF967" i="4"/>
  <c r="AG967" i="4"/>
  <c r="AH967" i="4"/>
  <c r="AI967" i="4"/>
  <c r="AJ967" i="4"/>
  <c r="AK967" i="4"/>
  <c r="AL967" i="4"/>
  <c r="AM967" i="4"/>
  <c r="AN967" i="4"/>
  <c r="AO967" i="4"/>
  <c r="AP967" i="4"/>
  <c r="AQ967" i="4"/>
  <c r="AR967" i="4"/>
  <c r="AS967" i="4"/>
  <c r="AT967" i="4"/>
  <c r="AU967" i="4"/>
  <c r="AV967" i="4"/>
  <c r="AW967" i="4"/>
  <c r="AX967" i="4"/>
  <c r="AY967" i="4"/>
  <c r="AZ967" i="4"/>
  <c r="BA967" i="4"/>
  <c r="BB967" i="4"/>
  <c r="BC967" i="4"/>
  <c r="BD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AB968" i="4"/>
  <c r="AC968" i="4"/>
  <c r="AD968" i="4"/>
  <c r="AE968" i="4"/>
  <c r="AF968" i="4"/>
  <c r="AG968" i="4"/>
  <c r="AH968" i="4"/>
  <c r="AI968" i="4"/>
  <c r="AJ968" i="4"/>
  <c r="AK968" i="4"/>
  <c r="AL968" i="4"/>
  <c r="AM968" i="4"/>
  <c r="AN968" i="4"/>
  <c r="AO968" i="4"/>
  <c r="AP968" i="4"/>
  <c r="AQ968" i="4"/>
  <c r="AR968" i="4"/>
  <c r="AS968" i="4"/>
  <c r="AT968" i="4"/>
  <c r="AU968" i="4"/>
  <c r="AV968" i="4"/>
  <c r="AW968" i="4"/>
  <c r="AX968" i="4"/>
  <c r="AY968" i="4"/>
  <c r="AZ968" i="4"/>
  <c r="BA968" i="4"/>
  <c r="BB968" i="4"/>
  <c r="BC968" i="4"/>
  <c r="BD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AB969" i="4"/>
  <c r="AC969" i="4"/>
  <c r="AD969" i="4"/>
  <c r="AE969" i="4"/>
  <c r="AF969" i="4"/>
  <c r="AG969" i="4"/>
  <c r="AH969" i="4"/>
  <c r="AI969" i="4"/>
  <c r="AJ969" i="4"/>
  <c r="AK969" i="4"/>
  <c r="AL969" i="4"/>
  <c r="AM969" i="4"/>
  <c r="AN969" i="4"/>
  <c r="AO969" i="4"/>
  <c r="AP969" i="4"/>
  <c r="AQ969" i="4"/>
  <c r="AR969" i="4"/>
  <c r="AS969" i="4"/>
  <c r="AT969" i="4"/>
  <c r="AU969" i="4"/>
  <c r="AV969" i="4"/>
  <c r="AW969" i="4"/>
  <c r="AX969" i="4"/>
  <c r="AY969" i="4"/>
  <c r="AZ969" i="4"/>
  <c r="BA969" i="4"/>
  <c r="BB969" i="4"/>
  <c r="BC969" i="4"/>
  <c r="BD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AB970" i="4"/>
  <c r="AC970" i="4"/>
  <c r="AD970" i="4"/>
  <c r="AE970" i="4"/>
  <c r="AF970" i="4"/>
  <c r="AG970" i="4"/>
  <c r="AH970" i="4"/>
  <c r="AI970" i="4"/>
  <c r="AJ970" i="4"/>
  <c r="AK970" i="4"/>
  <c r="AL970" i="4"/>
  <c r="AM970" i="4"/>
  <c r="AN970" i="4"/>
  <c r="AO970" i="4"/>
  <c r="AP970" i="4"/>
  <c r="AQ970" i="4"/>
  <c r="AR970" i="4"/>
  <c r="AS970" i="4"/>
  <c r="AT970" i="4"/>
  <c r="AU970" i="4"/>
  <c r="AV970" i="4"/>
  <c r="AW970" i="4"/>
  <c r="AX970" i="4"/>
  <c r="AY970" i="4"/>
  <c r="AZ970" i="4"/>
  <c r="BA970" i="4"/>
  <c r="BB970" i="4"/>
  <c r="BC970" i="4"/>
  <c r="BD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AB971" i="4"/>
  <c r="AC971" i="4"/>
  <c r="AD971" i="4"/>
  <c r="AE971" i="4"/>
  <c r="AF971" i="4"/>
  <c r="AG971" i="4"/>
  <c r="AH971" i="4"/>
  <c r="AI971" i="4"/>
  <c r="AJ971" i="4"/>
  <c r="AK971" i="4"/>
  <c r="AL971" i="4"/>
  <c r="AM971" i="4"/>
  <c r="AN971" i="4"/>
  <c r="AO971" i="4"/>
  <c r="AP971" i="4"/>
  <c r="AQ971" i="4"/>
  <c r="AR971" i="4"/>
  <c r="AS971" i="4"/>
  <c r="AT971" i="4"/>
  <c r="AU971" i="4"/>
  <c r="AV971" i="4"/>
  <c r="AW971" i="4"/>
  <c r="AX971" i="4"/>
  <c r="AY971" i="4"/>
  <c r="AZ971" i="4"/>
  <c r="BA971" i="4"/>
  <c r="BB971" i="4"/>
  <c r="BC971" i="4"/>
  <c r="BD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AB972" i="4"/>
  <c r="AC972" i="4"/>
  <c r="AD972" i="4"/>
  <c r="AE972" i="4"/>
  <c r="AF972" i="4"/>
  <c r="AG972" i="4"/>
  <c r="AH972" i="4"/>
  <c r="AI972" i="4"/>
  <c r="AJ972" i="4"/>
  <c r="AK972" i="4"/>
  <c r="AL972" i="4"/>
  <c r="AM972" i="4"/>
  <c r="AN972" i="4"/>
  <c r="AO972" i="4"/>
  <c r="AP972" i="4"/>
  <c r="AQ972" i="4"/>
  <c r="AR972" i="4"/>
  <c r="AS972" i="4"/>
  <c r="AT972" i="4"/>
  <c r="AU972" i="4"/>
  <c r="AV972" i="4"/>
  <c r="AW972" i="4"/>
  <c r="AX972" i="4"/>
  <c r="AY972" i="4"/>
  <c r="AZ972" i="4"/>
  <c r="BA972" i="4"/>
  <c r="BB972" i="4"/>
  <c r="BC972" i="4"/>
  <c r="BD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AB973" i="4"/>
  <c r="AC973" i="4"/>
  <c r="AD973" i="4"/>
  <c r="AE973" i="4"/>
  <c r="AF973" i="4"/>
  <c r="AG973" i="4"/>
  <c r="AH973" i="4"/>
  <c r="AI973" i="4"/>
  <c r="AJ973" i="4"/>
  <c r="AK973" i="4"/>
  <c r="AL973" i="4"/>
  <c r="AM973" i="4"/>
  <c r="AN973" i="4"/>
  <c r="AO973" i="4"/>
  <c r="AP973" i="4"/>
  <c r="AQ973" i="4"/>
  <c r="AR973" i="4"/>
  <c r="AS973" i="4"/>
  <c r="AT973" i="4"/>
  <c r="AU973" i="4"/>
  <c r="AV973" i="4"/>
  <c r="AW973" i="4"/>
  <c r="AX973" i="4"/>
  <c r="AY973" i="4"/>
  <c r="AZ973" i="4"/>
  <c r="BA973" i="4"/>
  <c r="BB973" i="4"/>
  <c r="BC973" i="4"/>
  <c r="BD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AB974" i="4"/>
  <c r="AC974" i="4"/>
  <c r="AD974" i="4"/>
  <c r="AE974" i="4"/>
  <c r="AF974" i="4"/>
  <c r="AG974" i="4"/>
  <c r="AH974" i="4"/>
  <c r="AI974" i="4"/>
  <c r="AJ974" i="4"/>
  <c r="AK974" i="4"/>
  <c r="AL974" i="4"/>
  <c r="AM974" i="4"/>
  <c r="AN974" i="4"/>
  <c r="AO974" i="4"/>
  <c r="AP974" i="4"/>
  <c r="AQ974" i="4"/>
  <c r="AR974" i="4"/>
  <c r="AS974" i="4"/>
  <c r="AT974" i="4"/>
  <c r="AU974" i="4"/>
  <c r="AV974" i="4"/>
  <c r="AW974" i="4"/>
  <c r="AX974" i="4"/>
  <c r="AY974" i="4"/>
  <c r="AZ974" i="4"/>
  <c r="BA974" i="4"/>
  <c r="BB974" i="4"/>
  <c r="BC974" i="4"/>
  <c r="BD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AC975" i="4"/>
  <c r="AD975" i="4"/>
  <c r="AE975" i="4"/>
  <c r="AF975" i="4"/>
  <c r="AG975" i="4"/>
  <c r="AH975" i="4"/>
  <c r="AI975" i="4"/>
  <c r="AJ975" i="4"/>
  <c r="AK975" i="4"/>
  <c r="AL975" i="4"/>
  <c r="AM975" i="4"/>
  <c r="AN975" i="4"/>
  <c r="AO975" i="4"/>
  <c r="AP975" i="4"/>
  <c r="AQ975" i="4"/>
  <c r="AR975" i="4"/>
  <c r="AS975" i="4"/>
  <c r="AT975" i="4"/>
  <c r="AU975" i="4"/>
  <c r="AV975" i="4"/>
  <c r="AW975" i="4"/>
  <c r="AX975" i="4"/>
  <c r="AY975" i="4"/>
  <c r="AZ975" i="4"/>
  <c r="BA975" i="4"/>
  <c r="BB975" i="4"/>
  <c r="BC975" i="4"/>
  <c r="BD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AB976" i="4"/>
  <c r="AC976" i="4"/>
  <c r="AD976" i="4"/>
  <c r="AE976" i="4"/>
  <c r="AF976" i="4"/>
  <c r="AG976" i="4"/>
  <c r="AH976" i="4"/>
  <c r="AI976" i="4"/>
  <c r="AJ976" i="4"/>
  <c r="AK976" i="4"/>
  <c r="AL976" i="4"/>
  <c r="AM976" i="4"/>
  <c r="AN976" i="4"/>
  <c r="AO976" i="4"/>
  <c r="AP976" i="4"/>
  <c r="AQ976" i="4"/>
  <c r="AR976" i="4"/>
  <c r="AS976" i="4"/>
  <c r="AT976" i="4"/>
  <c r="AU976" i="4"/>
  <c r="AV976" i="4"/>
  <c r="AW976" i="4"/>
  <c r="AX976" i="4"/>
  <c r="AY976" i="4"/>
  <c r="AZ976" i="4"/>
  <c r="BA976" i="4"/>
  <c r="BB976" i="4"/>
  <c r="BC976" i="4"/>
  <c r="BD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AB977" i="4"/>
  <c r="AC977" i="4"/>
  <c r="AD977" i="4"/>
  <c r="AE977" i="4"/>
  <c r="AF977" i="4"/>
  <c r="AG977" i="4"/>
  <c r="AH977" i="4"/>
  <c r="AI977" i="4"/>
  <c r="AJ977" i="4"/>
  <c r="AK977" i="4"/>
  <c r="AL977" i="4"/>
  <c r="AM977" i="4"/>
  <c r="AN977" i="4"/>
  <c r="AO977" i="4"/>
  <c r="AP977" i="4"/>
  <c r="AQ977" i="4"/>
  <c r="AR977" i="4"/>
  <c r="AS977" i="4"/>
  <c r="AT977" i="4"/>
  <c r="AU977" i="4"/>
  <c r="AV977" i="4"/>
  <c r="AW977" i="4"/>
  <c r="AX977" i="4"/>
  <c r="AY977" i="4"/>
  <c r="AZ977" i="4"/>
  <c r="BA977" i="4"/>
  <c r="BB977" i="4"/>
  <c r="BC977" i="4"/>
  <c r="BD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AB978" i="4"/>
  <c r="AC978" i="4"/>
  <c r="AD978" i="4"/>
  <c r="AE978" i="4"/>
  <c r="AF978" i="4"/>
  <c r="AG978" i="4"/>
  <c r="AH978" i="4"/>
  <c r="AI978" i="4"/>
  <c r="AJ978" i="4"/>
  <c r="AK978" i="4"/>
  <c r="AL978" i="4"/>
  <c r="AM978" i="4"/>
  <c r="AN978" i="4"/>
  <c r="AO978" i="4"/>
  <c r="AP978" i="4"/>
  <c r="AQ978" i="4"/>
  <c r="AR978" i="4"/>
  <c r="AS978" i="4"/>
  <c r="AT978" i="4"/>
  <c r="AU978" i="4"/>
  <c r="AV978" i="4"/>
  <c r="AW978" i="4"/>
  <c r="AX978" i="4"/>
  <c r="AY978" i="4"/>
  <c r="AZ978" i="4"/>
  <c r="BA978" i="4"/>
  <c r="BB978" i="4"/>
  <c r="BC978" i="4"/>
  <c r="BD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AB979" i="4"/>
  <c r="AC979" i="4"/>
  <c r="AD979" i="4"/>
  <c r="AE979" i="4"/>
  <c r="AF979" i="4"/>
  <c r="AG979" i="4"/>
  <c r="AH979" i="4"/>
  <c r="AI979" i="4"/>
  <c r="AJ979" i="4"/>
  <c r="AK979" i="4"/>
  <c r="AL979" i="4"/>
  <c r="AM979" i="4"/>
  <c r="AN979" i="4"/>
  <c r="AO979" i="4"/>
  <c r="AP979" i="4"/>
  <c r="AQ979" i="4"/>
  <c r="AR979" i="4"/>
  <c r="AS979" i="4"/>
  <c r="AT979" i="4"/>
  <c r="AU979" i="4"/>
  <c r="AV979" i="4"/>
  <c r="AW979" i="4"/>
  <c r="AX979" i="4"/>
  <c r="AY979" i="4"/>
  <c r="AZ979" i="4"/>
  <c r="BA979" i="4"/>
  <c r="BB979" i="4"/>
  <c r="BC979" i="4"/>
  <c r="BD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AB980" i="4"/>
  <c r="AC980" i="4"/>
  <c r="AD980" i="4"/>
  <c r="AE980" i="4"/>
  <c r="AF980" i="4"/>
  <c r="AG980" i="4"/>
  <c r="AH980" i="4"/>
  <c r="AI980" i="4"/>
  <c r="AJ980" i="4"/>
  <c r="AK980" i="4"/>
  <c r="AL980" i="4"/>
  <c r="AM980" i="4"/>
  <c r="AN980" i="4"/>
  <c r="AO980" i="4"/>
  <c r="AP980" i="4"/>
  <c r="AQ980" i="4"/>
  <c r="AR980" i="4"/>
  <c r="AS980" i="4"/>
  <c r="AT980" i="4"/>
  <c r="AU980" i="4"/>
  <c r="AV980" i="4"/>
  <c r="AW980" i="4"/>
  <c r="AX980" i="4"/>
  <c r="AY980" i="4"/>
  <c r="AZ980" i="4"/>
  <c r="BA980" i="4"/>
  <c r="BB980" i="4"/>
  <c r="BC980" i="4"/>
  <c r="BD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AB981" i="4"/>
  <c r="AC981" i="4"/>
  <c r="AD981" i="4"/>
  <c r="AE981" i="4"/>
  <c r="AF981" i="4"/>
  <c r="AG981" i="4"/>
  <c r="AH981" i="4"/>
  <c r="AI981" i="4"/>
  <c r="AJ981" i="4"/>
  <c r="AK981" i="4"/>
  <c r="AL981" i="4"/>
  <c r="AM981" i="4"/>
  <c r="AN981" i="4"/>
  <c r="AO981" i="4"/>
  <c r="AP981" i="4"/>
  <c r="AQ981" i="4"/>
  <c r="AR981" i="4"/>
  <c r="AS981" i="4"/>
  <c r="AT981" i="4"/>
  <c r="AU981" i="4"/>
  <c r="AV981" i="4"/>
  <c r="AW981" i="4"/>
  <c r="AX981" i="4"/>
  <c r="AY981" i="4"/>
  <c r="AZ981" i="4"/>
  <c r="BA981" i="4"/>
  <c r="BB981" i="4"/>
  <c r="BC981" i="4"/>
  <c r="BD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AC982" i="4"/>
  <c r="AD982" i="4"/>
  <c r="AE982" i="4"/>
  <c r="AF982" i="4"/>
  <c r="AG982" i="4"/>
  <c r="AH982" i="4"/>
  <c r="AI982" i="4"/>
  <c r="AJ982" i="4"/>
  <c r="AK982" i="4"/>
  <c r="AL982" i="4"/>
  <c r="AM982" i="4"/>
  <c r="AN982" i="4"/>
  <c r="AO982" i="4"/>
  <c r="AP982" i="4"/>
  <c r="AQ982" i="4"/>
  <c r="AR982" i="4"/>
  <c r="AS982" i="4"/>
  <c r="AT982" i="4"/>
  <c r="AU982" i="4"/>
  <c r="AV982" i="4"/>
  <c r="AW982" i="4"/>
  <c r="AX982" i="4"/>
  <c r="AY982" i="4"/>
  <c r="AZ982" i="4"/>
  <c r="BA982" i="4"/>
  <c r="BB982" i="4"/>
  <c r="BC982" i="4"/>
  <c r="BD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AB983" i="4"/>
  <c r="AC983" i="4"/>
  <c r="AD983" i="4"/>
  <c r="AE983" i="4"/>
  <c r="AF983" i="4"/>
  <c r="AG983" i="4"/>
  <c r="AH983" i="4"/>
  <c r="AI983" i="4"/>
  <c r="AJ983" i="4"/>
  <c r="AK983" i="4"/>
  <c r="AL983" i="4"/>
  <c r="AM983" i="4"/>
  <c r="AN983" i="4"/>
  <c r="AO983" i="4"/>
  <c r="AP983" i="4"/>
  <c r="AQ983" i="4"/>
  <c r="AR983" i="4"/>
  <c r="AS983" i="4"/>
  <c r="AT983" i="4"/>
  <c r="AU983" i="4"/>
  <c r="AV983" i="4"/>
  <c r="AW983" i="4"/>
  <c r="AX983" i="4"/>
  <c r="AY983" i="4"/>
  <c r="AZ983" i="4"/>
  <c r="BA983" i="4"/>
  <c r="BB983" i="4"/>
  <c r="BC983" i="4"/>
  <c r="BD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AB984" i="4"/>
  <c r="AC984" i="4"/>
  <c r="AD984" i="4"/>
  <c r="AE984" i="4"/>
  <c r="AF984" i="4"/>
  <c r="AG984" i="4"/>
  <c r="AH984" i="4"/>
  <c r="AI984" i="4"/>
  <c r="AJ984" i="4"/>
  <c r="AK984" i="4"/>
  <c r="AL984" i="4"/>
  <c r="AM984" i="4"/>
  <c r="AN984" i="4"/>
  <c r="AO984" i="4"/>
  <c r="AP984" i="4"/>
  <c r="AQ984" i="4"/>
  <c r="AR984" i="4"/>
  <c r="AS984" i="4"/>
  <c r="AT984" i="4"/>
  <c r="AU984" i="4"/>
  <c r="AV984" i="4"/>
  <c r="AW984" i="4"/>
  <c r="AX984" i="4"/>
  <c r="AY984" i="4"/>
  <c r="AZ984" i="4"/>
  <c r="BA984" i="4"/>
  <c r="BB984" i="4"/>
  <c r="BC984" i="4"/>
  <c r="BD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AB985" i="4"/>
  <c r="AC985" i="4"/>
  <c r="AD985" i="4"/>
  <c r="AE985" i="4"/>
  <c r="AF985" i="4"/>
  <c r="AG985" i="4"/>
  <c r="AH985" i="4"/>
  <c r="AI985" i="4"/>
  <c r="AJ985" i="4"/>
  <c r="AK985" i="4"/>
  <c r="AL985" i="4"/>
  <c r="AM985" i="4"/>
  <c r="AN985" i="4"/>
  <c r="AO985" i="4"/>
  <c r="AP985" i="4"/>
  <c r="AQ985" i="4"/>
  <c r="AR985" i="4"/>
  <c r="AS985" i="4"/>
  <c r="AT985" i="4"/>
  <c r="AU985" i="4"/>
  <c r="AV985" i="4"/>
  <c r="AW985" i="4"/>
  <c r="AX985" i="4"/>
  <c r="AY985" i="4"/>
  <c r="AZ985" i="4"/>
  <c r="BA985" i="4"/>
  <c r="BB985" i="4"/>
  <c r="BC985" i="4"/>
  <c r="BD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AB986" i="4"/>
  <c r="AC986" i="4"/>
  <c r="AD986" i="4"/>
  <c r="AE986" i="4"/>
  <c r="AF986" i="4"/>
  <c r="AG986" i="4"/>
  <c r="AH986" i="4"/>
  <c r="AI986" i="4"/>
  <c r="AJ986" i="4"/>
  <c r="AK986" i="4"/>
  <c r="AL986" i="4"/>
  <c r="AM986" i="4"/>
  <c r="AN986" i="4"/>
  <c r="AO986" i="4"/>
  <c r="AP986" i="4"/>
  <c r="AQ986" i="4"/>
  <c r="AR986" i="4"/>
  <c r="AS986" i="4"/>
  <c r="AT986" i="4"/>
  <c r="AU986" i="4"/>
  <c r="AV986" i="4"/>
  <c r="AW986" i="4"/>
  <c r="AX986" i="4"/>
  <c r="AY986" i="4"/>
  <c r="AZ986" i="4"/>
  <c r="BA986" i="4"/>
  <c r="BB986" i="4"/>
  <c r="BC986" i="4"/>
  <c r="BD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AB987" i="4"/>
  <c r="AC987" i="4"/>
  <c r="AD987" i="4"/>
  <c r="AE987" i="4"/>
  <c r="AF987" i="4"/>
  <c r="AG987" i="4"/>
  <c r="AH987" i="4"/>
  <c r="AI987" i="4"/>
  <c r="AJ987" i="4"/>
  <c r="AK987" i="4"/>
  <c r="AL987" i="4"/>
  <c r="AM987" i="4"/>
  <c r="AN987" i="4"/>
  <c r="AO987" i="4"/>
  <c r="AP987" i="4"/>
  <c r="AQ987" i="4"/>
  <c r="AR987" i="4"/>
  <c r="AS987" i="4"/>
  <c r="AT987" i="4"/>
  <c r="AU987" i="4"/>
  <c r="AV987" i="4"/>
  <c r="AW987" i="4"/>
  <c r="AX987" i="4"/>
  <c r="AY987" i="4"/>
  <c r="AZ987" i="4"/>
  <c r="BA987" i="4"/>
  <c r="BB987" i="4"/>
  <c r="BC987" i="4"/>
  <c r="BD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AB988" i="4"/>
  <c r="AC988" i="4"/>
  <c r="AD988" i="4"/>
  <c r="AE988" i="4"/>
  <c r="AF988" i="4"/>
  <c r="AG988" i="4"/>
  <c r="AH988" i="4"/>
  <c r="AI988" i="4"/>
  <c r="AJ988" i="4"/>
  <c r="AK988" i="4"/>
  <c r="AL988" i="4"/>
  <c r="AM988" i="4"/>
  <c r="AN988" i="4"/>
  <c r="AO988" i="4"/>
  <c r="AP988" i="4"/>
  <c r="AQ988" i="4"/>
  <c r="AR988" i="4"/>
  <c r="AS988" i="4"/>
  <c r="AT988" i="4"/>
  <c r="AU988" i="4"/>
  <c r="AV988" i="4"/>
  <c r="AW988" i="4"/>
  <c r="AX988" i="4"/>
  <c r="AY988" i="4"/>
  <c r="AZ988" i="4"/>
  <c r="BA988" i="4"/>
  <c r="BB988" i="4"/>
  <c r="BC988" i="4"/>
  <c r="BD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AB989" i="4"/>
  <c r="AC989" i="4"/>
  <c r="AD989" i="4"/>
  <c r="AE989" i="4"/>
  <c r="AF989" i="4"/>
  <c r="AG989" i="4"/>
  <c r="AH989" i="4"/>
  <c r="AI989" i="4"/>
  <c r="AJ989" i="4"/>
  <c r="AK989" i="4"/>
  <c r="AL989" i="4"/>
  <c r="AM989" i="4"/>
  <c r="AN989" i="4"/>
  <c r="AO989" i="4"/>
  <c r="AP989" i="4"/>
  <c r="AQ989" i="4"/>
  <c r="AR989" i="4"/>
  <c r="AS989" i="4"/>
  <c r="AT989" i="4"/>
  <c r="AU989" i="4"/>
  <c r="AV989" i="4"/>
  <c r="AW989" i="4"/>
  <c r="AX989" i="4"/>
  <c r="AY989" i="4"/>
  <c r="AZ989" i="4"/>
  <c r="BA989" i="4"/>
  <c r="BB989" i="4"/>
  <c r="BC989" i="4"/>
  <c r="BD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AB990" i="4"/>
  <c r="AC990" i="4"/>
  <c r="AD990" i="4"/>
  <c r="AE990" i="4"/>
  <c r="AF990" i="4"/>
  <c r="AG990" i="4"/>
  <c r="AH990" i="4"/>
  <c r="AI990" i="4"/>
  <c r="AJ990" i="4"/>
  <c r="AK990" i="4"/>
  <c r="AL990" i="4"/>
  <c r="AM990" i="4"/>
  <c r="AN990" i="4"/>
  <c r="AO990" i="4"/>
  <c r="AP990" i="4"/>
  <c r="AQ990" i="4"/>
  <c r="AR990" i="4"/>
  <c r="AS990" i="4"/>
  <c r="AT990" i="4"/>
  <c r="AU990" i="4"/>
  <c r="AV990" i="4"/>
  <c r="AW990" i="4"/>
  <c r="AX990" i="4"/>
  <c r="AY990" i="4"/>
  <c r="AZ990" i="4"/>
  <c r="BA990" i="4"/>
  <c r="BB990" i="4"/>
  <c r="BC990" i="4"/>
  <c r="BD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AB991" i="4"/>
  <c r="AC991" i="4"/>
  <c r="AD991" i="4"/>
  <c r="AE991" i="4"/>
  <c r="AF991" i="4"/>
  <c r="AG991" i="4"/>
  <c r="AH991" i="4"/>
  <c r="AI991" i="4"/>
  <c r="AJ991" i="4"/>
  <c r="AK991" i="4"/>
  <c r="AL991" i="4"/>
  <c r="AM991" i="4"/>
  <c r="AN991" i="4"/>
  <c r="AO991" i="4"/>
  <c r="AP991" i="4"/>
  <c r="AQ991" i="4"/>
  <c r="AR991" i="4"/>
  <c r="AS991" i="4"/>
  <c r="AT991" i="4"/>
  <c r="AU991" i="4"/>
  <c r="AV991" i="4"/>
  <c r="AW991" i="4"/>
  <c r="AX991" i="4"/>
  <c r="AY991" i="4"/>
  <c r="AZ991" i="4"/>
  <c r="BA991" i="4"/>
  <c r="BB991" i="4"/>
  <c r="BC991" i="4"/>
  <c r="BD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AB992" i="4"/>
  <c r="AC992" i="4"/>
  <c r="AD992" i="4"/>
  <c r="AE992" i="4"/>
  <c r="AF992" i="4"/>
  <c r="AG992" i="4"/>
  <c r="AH992" i="4"/>
  <c r="AI992" i="4"/>
  <c r="AJ992" i="4"/>
  <c r="AK992" i="4"/>
  <c r="AL992" i="4"/>
  <c r="AM992" i="4"/>
  <c r="AN992" i="4"/>
  <c r="AO992" i="4"/>
  <c r="AP992" i="4"/>
  <c r="AQ992" i="4"/>
  <c r="AR992" i="4"/>
  <c r="AS992" i="4"/>
  <c r="AT992" i="4"/>
  <c r="AU992" i="4"/>
  <c r="AV992" i="4"/>
  <c r="AW992" i="4"/>
  <c r="AX992" i="4"/>
  <c r="AY992" i="4"/>
  <c r="AZ992" i="4"/>
  <c r="BA992" i="4"/>
  <c r="BB992" i="4"/>
  <c r="BC992" i="4"/>
  <c r="BD992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AB993" i="4"/>
  <c r="AC993" i="4"/>
  <c r="AD993" i="4"/>
  <c r="AE993" i="4"/>
  <c r="AF993" i="4"/>
  <c r="AG993" i="4"/>
  <c r="AH993" i="4"/>
  <c r="AI993" i="4"/>
  <c r="AJ993" i="4"/>
  <c r="AK993" i="4"/>
  <c r="AL993" i="4"/>
  <c r="AM993" i="4"/>
  <c r="AN993" i="4"/>
  <c r="AO993" i="4"/>
  <c r="AP993" i="4"/>
  <c r="AQ993" i="4"/>
  <c r="AR993" i="4"/>
  <c r="AS993" i="4"/>
  <c r="AT993" i="4"/>
  <c r="AU993" i="4"/>
  <c r="AV993" i="4"/>
  <c r="AW993" i="4"/>
  <c r="AX993" i="4"/>
  <c r="AY993" i="4"/>
  <c r="AZ993" i="4"/>
  <c r="BA993" i="4"/>
  <c r="BB993" i="4"/>
  <c r="BC993" i="4"/>
  <c r="BD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AB994" i="4"/>
  <c r="AC994" i="4"/>
  <c r="AD994" i="4"/>
  <c r="AE994" i="4"/>
  <c r="AF994" i="4"/>
  <c r="AG994" i="4"/>
  <c r="AH994" i="4"/>
  <c r="AI994" i="4"/>
  <c r="AJ994" i="4"/>
  <c r="AK994" i="4"/>
  <c r="AL994" i="4"/>
  <c r="AM994" i="4"/>
  <c r="AN994" i="4"/>
  <c r="AO994" i="4"/>
  <c r="AP994" i="4"/>
  <c r="AQ994" i="4"/>
  <c r="AR994" i="4"/>
  <c r="AS994" i="4"/>
  <c r="AT994" i="4"/>
  <c r="AU994" i="4"/>
  <c r="AV994" i="4"/>
  <c r="AW994" i="4"/>
  <c r="AX994" i="4"/>
  <c r="AY994" i="4"/>
  <c r="AZ994" i="4"/>
  <c r="BA994" i="4"/>
  <c r="BB994" i="4"/>
  <c r="BC994" i="4"/>
  <c r="BD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AB995" i="4"/>
  <c r="AC995" i="4"/>
  <c r="AD995" i="4"/>
  <c r="AE995" i="4"/>
  <c r="AF995" i="4"/>
  <c r="AG995" i="4"/>
  <c r="AH995" i="4"/>
  <c r="AI995" i="4"/>
  <c r="AJ995" i="4"/>
  <c r="AK995" i="4"/>
  <c r="AL995" i="4"/>
  <c r="AM995" i="4"/>
  <c r="AN995" i="4"/>
  <c r="AO995" i="4"/>
  <c r="AP995" i="4"/>
  <c r="AQ995" i="4"/>
  <c r="AR995" i="4"/>
  <c r="AS995" i="4"/>
  <c r="AT995" i="4"/>
  <c r="AU995" i="4"/>
  <c r="AV995" i="4"/>
  <c r="AW995" i="4"/>
  <c r="AX995" i="4"/>
  <c r="AY995" i="4"/>
  <c r="AZ995" i="4"/>
  <c r="BA995" i="4"/>
  <c r="BB995" i="4"/>
  <c r="BC995" i="4"/>
  <c r="BD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AB996" i="4"/>
  <c r="AC996" i="4"/>
  <c r="AD996" i="4"/>
  <c r="AE996" i="4"/>
  <c r="AF996" i="4"/>
  <c r="AG996" i="4"/>
  <c r="AH996" i="4"/>
  <c r="AI996" i="4"/>
  <c r="AJ996" i="4"/>
  <c r="AK996" i="4"/>
  <c r="AL996" i="4"/>
  <c r="AM996" i="4"/>
  <c r="AN996" i="4"/>
  <c r="AO996" i="4"/>
  <c r="AP996" i="4"/>
  <c r="AQ996" i="4"/>
  <c r="AR996" i="4"/>
  <c r="AS996" i="4"/>
  <c r="AT996" i="4"/>
  <c r="AU996" i="4"/>
  <c r="AV996" i="4"/>
  <c r="AW996" i="4"/>
  <c r="AX996" i="4"/>
  <c r="AY996" i="4"/>
  <c r="AZ996" i="4"/>
  <c r="BA996" i="4"/>
  <c r="BB996" i="4"/>
  <c r="BC996" i="4"/>
  <c r="BD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AB997" i="4"/>
  <c r="AC997" i="4"/>
  <c r="AD997" i="4"/>
  <c r="AE997" i="4"/>
  <c r="AF997" i="4"/>
  <c r="AG997" i="4"/>
  <c r="AH997" i="4"/>
  <c r="AI997" i="4"/>
  <c r="AJ997" i="4"/>
  <c r="AK997" i="4"/>
  <c r="AL997" i="4"/>
  <c r="AM997" i="4"/>
  <c r="AN997" i="4"/>
  <c r="AO997" i="4"/>
  <c r="AP997" i="4"/>
  <c r="AQ997" i="4"/>
  <c r="AR997" i="4"/>
  <c r="AS997" i="4"/>
  <c r="AT997" i="4"/>
  <c r="AU997" i="4"/>
  <c r="AV997" i="4"/>
  <c r="AW997" i="4"/>
  <c r="AX997" i="4"/>
  <c r="AY997" i="4"/>
  <c r="AZ997" i="4"/>
  <c r="BA997" i="4"/>
  <c r="BB997" i="4"/>
  <c r="BC997" i="4"/>
  <c r="BD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AB998" i="4"/>
  <c r="AC998" i="4"/>
  <c r="AD998" i="4"/>
  <c r="AE998" i="4"/>
  <c r="AF998" i="4"/>
  <c r="AG998" i="4"/>
  <c r="AH998" i="4"/>
  <c r="AI998" i="4"/>
  <c r="AJ998" i="4"/>
  <c r="AK998" i="4"/>
  <c r="AL998" i="4"/>
  <c r="AM998" i="4"/>
  <c r="AN998" i="4"/>
  <c r="AO998" i="4"/>
  <c r="AP998" i="4"/>
  <c r="AQ998" i="4"/>
  <c r="AR998" i="4"/>
  <c r="AS998" i="4"/>
  <c r="AT998" i="4"/>
  <c r="AU998" i="4"/>
  <c r="AV998" i="4"/>
  <c r="AW998" i="4"/>
  <c r="AX998" i="4"/>
  <c r="AY998" i="4"/>
  <c r="AZ998" i="4"/>
  <c r="BA998" i="4"/>
  <c r="BB998" i="4"/>
  <c r="BC998" i="4"/>
  <c r="BD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AB999" i="4"/>
  <c r="AC999" i="4"/>
  <c r="AD999" i="4"/>
  <c r="AE999" i="4"/>
  <c r="AF999" i="4"/>
  <c r="AG999" i="4"/>
  <c r="AH999" i="4"/>
  <c r="AI999" i="4"/>
  <c r="AJ999" i="4"/>
  <c r="AK999" i="4"/>
  <c r="AL999" i="4"/>
  <c r="AM999" i="4"/>
  <c r="AN999" i="4"/>
  <c r="AO999" i="4"/>
  <c r="AP999" i="4"/>
  <c r="AQ999" i="4"/>
  <c r="AR999" i="4"/>
  <c r="AS999" i="4"/>
  <c r="AT999" i="4"/>
  <c r="AU999" i="4"/>
  <c r="AV999" i="4"/>
  <c r="AW999" i="4"/>
  <c r="AX999" i="4"/>
  <c r="AY999" i="4"/>
  <c r="AZ999" i="4"/>
  <c r="BA999" i="4"/>
  <c r="BB999" i="4"/>
  <c r="BC999" i="4"/>
  <c r="BD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AB1000" i="4"/>
  <c r="AC1000" i="4"/>
  <c r="AD1000" i="4"/>
  <c r="AE1000" i="4"/>
  <c r="AF1000" i="4"/>
  <c r="AG1000" i="4"/>
  <c r="AH1000" i="4"/>
  <c r="AI1000" i="4"/>
  <c r="AJ1000" i="4"/>
  <c r="AK1000" i="4"/>
  <c r="AL1000" i="4"/>
  <c r="AM1000" i="4"/>
  <c r="AN1000" i="4"/>
  <c r="AO1000" i="4"/>
  <c r="AP1000" i="4"/>
  <c r="AQ1000" i="4"/>
  <c r="AR1000" i="4"/>
  <c r="AS1000" i="4"/>
  <c r="AT1000" i="4"/>
  <c r="AU1000" i="4"/>
  <c r="AV1000" i="4"/>
  <c r="AW1000" i="4"/>
  <c r="AX1000" i="4"/>
  <c r="AY1000" i="4"/>
  <c r="AZ1000" i="4"/>
  <c r="BA1000" i="4"/>
  <c r="BB1000" i="4"/>
  <c r="BC1000" i="4"/>
  <c r="BD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AB1001" i="4"/>
  <c r="AC1001" i="4"/>
  <c r="AD1001" i="4"/>
  <c r="AE1001" i="4"/>
  <c r="AF1001" i="4"/>
  <c r="AG1001" i="4"/>
  <c r="AH1001" i="4"/>
  <c r="AI1001" i="4"/>
  <c r="AJ1001" i="4"/>
  <c r="AK1001" i="4"/>
  <c r="AL1001" i="4"/>
  <c r="AM1001" i="4"/>
  <c r="AN1001" i="4"/>
  <c r="AO1001" i="4"/>
  <c r="AP1001" i="4"/>
  <c r="AQ1001" i="4"/>
  <c r="AR1001" i="4"/>
  <c r="AS1001" i="4"/>
  <c r="AT1001" i="4"/>
  <c r="AU1001" i="4"/>
  <c r="AV1001" i="4"/>
  <c r="AW1001" i="4"/>
  <c r="AX1001" i="4"/>
  <c r="AY1001" i="4"/>
  <c r="AZ1001" i="4"/>
  <c r="BA1001" i="4"/>
  <c r="BB1001" i="4"/>
  <c r="BC1001" i="4"/>
  <c r="BD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AB1002" i="4"/>
  <c r="AC1002" i="4"/>
  <c r="AD1002" i="4"/>
  <c r="AE1002" i="4"/>
  <c r="AF1002" i="4"/>
  <c r="AG1002" i="4"/>
  <c r="AH1002" i="4"/>
  <c r="AI1002" i="4"/>
  <c r="AJ1002" i="4"/>
  <c r="AK1002" i="4"/>
  <c r="AL1002" i="4"/>
  <c r="AM1002" i="4"/>
  <c r="AN1002" i="4"/>
  <c r="AO1002" i="4"/>
  <c r="AP1002" i="4"/>
  <c r="AQ1002" i="4"/>
  <c r="AR1002" i="4"/>
  <c r="AS1002" i="4"/>
  <c r="AT1002" i="4"/>
  <c r="AU1002" i="4"/>
  <c r="AV1002" i="4"/>
  <c r="AW1002" i="4"/>
  <c r="AX1002" i="4"/>
  <c r="AY1002" i="4"/>
  <c r="AZ1002" i="4"/>
  <c r="BA1002" i="4"/>
  <c r="BB1002" i="4"/>
  <c r="BC1002" i="4"/>
  <c r="BD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AB1003" i="4"/>
  <c r="AC1003" i="4"/>
  <c r="AD1003" i="4"/>
  <c r="AE1003" i="4"/>
  <c r="AF1003" i="4"/>
  <c r="AG1003" i="4"/>
  <c r="AH1003" i="4"/>
  <c r="AI1003" i="4"/>
  <c r="AJ1003" i="4"/>
  <c r="AK1003" i="4"/>
  <c r="AL1003" i="4"/>
  <c r="AM1003" i="4"/>
  <c r="AN1003" i="4"/>
  <c r="AO1003" i="4"/>
  <c r="AP1003" i="4"/>
  <c r="AQ1003" i="4"/>
  <c r="AR1003" i="4"/>
  <c r="AS1003" i="4"/>
  <c r="AT1003" i="4"/>
  <c r="AU1003" i="4"/>
  <c r="AV1003" i="4"/>
  <c r="AW1003" i="4"/>
  <c r="AX1003" i="4"/>
  <c r="AY1003" i="4"/>
  <c r="AZ1003" i="4"/>
  <c r="BA1003" i="4"/>
  <c r="BB1003" i="4"/>
  <c r="BC1003" i="4"/>
  <c r="BD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AB1004" i="4"/>
  <c r="AC1004" i="4"/>
  <c r="AD1004" i="4"/>
  <c r="AE1004" i="4"/>
  <c r="AF1004" i="4"/>
  <c r="AG1004" i="4"/>
  <c r="AH1004" i="4"/>
  <c r="AI1004" i="4"/>
  <c r="AJ1004" i="4"/>
  <c r="AK1004" i="4"/>
  <c r="AL1004" i="4"/>
  <c r="AM1004" i="4"/>
  <c r="AN1004" i="4"/>
  <c r="AO1004" i="4"/>
  <c r="AP1004" i="4"/>
  <c r="AQ1004" i="4"/>
  <c r="AR1004" i="4"/>
  <c r="AS1004" i="4"/>
  <c r="AT1004" i="4"/>
  <c r="AU1004" i="4"/>
  <c r="AV1004" i="4"/>
  <c r="AW1004" i="4"/>
  <c r="AX1004" i="4"/>
  <c r="AY1004" i="4"/>
  <c r="AZ1004" i="4"/>
  <c r="BA1004" i="4"/>
  <c r="BB1004" i="4"/>
  <c r="BC1004" i="4"/>
  <c r="BD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AB1005" i="4"/>
  <c r="AC1005" i="4"/>
  <c r="AD1005" i="4"/>
  <c r="AE1005" i="4"/>
  <c r="AF1005" i="4"/>
  <c r="AG1005" i="4"/>
  <c r="AH1005" i="4"/>
  <c r="AI1005" i="4"/>
  <c r="AJ1005" i="4"/>
  <c r="AK1005" i="4"/>
  <c r="AL1005" i="4"/>
  <c r="AM1005" i="4"/>
  <c r="AN1005" i="4"/>
  <c r="AO1005" i="4"/>
  <c r="AP1005" i="4"/>
  <c r="AQ1005" i="4"/>
  <c r="AR1005" i="4"/>
  <c r="AS1005" i="4"/>
  <c r="AT1005" i="4"/>
  <c r="AU1005" i="4"/>
  <c r="AV1005" i="4"/>
  <c r="AW1005" i="4"/>
  <c r="AX1005" i="4"/>
  <c r="AY1005" i="4"/>
  <c r="AZ1005" i="4"/>
  <c r="BA1005" i="4"/>
  <c r="BB1005" i="4"/>
  <c r="BC1005" i="4"/>
  <c r="BD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AB1006" i="4"/>
  <c r="AC1006" i="4"/>
  <c r="AD1006" i="4"/>
  <c r="AE1006" i="4"/>
  <c r="AF1006" i="4"/>
  <c r="AG1006" i="4"/>
  <c r="AH1006" i="4"/>
  <c r="AI1006" i="4"/>
  <c r="AJ1006" i="4"/>
  <c r="AK1006" i="4"/>
  <c r="AL1006" i="4"/>
  <c r="AM1006" i="4"/>
  <c r="AN1006" i="4"/>
  <c r="AO1006" i="4"/>
  <c r="AP1006" i="4"/>
  <c r="AQ1006" i="4"/>
  <c r="AR1006" i="4"/>
  <c r="AS1006" i="4"/>
  <c r="AT1006" i="4"/>
  <c r="AU1006" i="4"/>
  <c r="AV1006" i="4"/>
  <c r="AW1006" i="4"/>
  <c r="AX1006" i="4"/>
  <c r="AY1006" i="4"/>
  <c r="AZ1006" i="4"/>
  <c r="BA1006" i="4"/>
  <c r="BB1006" i="4"/>
  <c r="BC1006" i="4"/>
  <c r="BD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AC1007" i="4"/>
  <c r="AD1007" i="4"/>
  <c r="AE1007" i="4"/>
  <c r="AF1007" i="4"/>
  <c r="AG1007" i="4"/>
  <c r="AH1007" i="4"/>
  <c r="AI1007" i="4"/>
  <c r="AJ1007" i="4"/>
  <c r="AK1007" i="4"/>
  <c r="AL1007" i="4"/>
  <c r="AM1007" i="4"/>
  <c r="AN1007" i="4"/>
  <c r="AO1007" i="4"/>
  <c r="AP1007" i="4"/>
  <c r="AQ1007" i="4"/>
  <c r="AR1007" i="4"/>
  <c r="AS1007" i="4"/>
  <c r="AT1007" i="4"/>
  <c r="AU1007" i="4"/>
  <c r="AV1007" i="4"/>
  <c r="AW1007" i="4"/>
  <c r="AX1007" i="4"/>
  <c r="AY1007" i="4"/>
  <c r="AZ1007" i="4"/>
  <c r="BA1007" i="4"/>
  <c r="BB1007" i="4"/>
  <c r="BC1007" i="4"/>
  <c r="BD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AB1008" i="4"/>
  <c r="AC1008" i="4"/>
  <c r="AD1008" i="4"/>
  <c r="AE1008" i="4"/>
  <c r="AF1008" i="4"/>
  <c r="AG1008" i="4"/>
  <c r="AH1008" i="4"/>
  <c r="AI1008" i="4"/>
  <c r="AJ1008" i="4"/>
  <c r="AK1008" i="4"/>
  <c r="AL1008" i="4"/>
  <c r="AM1008" i="4"/>
  <c r="AN1008" i="4"/>
  <c r="AO1008" i="4"/>
  <c r="AP1008" i="4"/>
  <c r="AQ1008" i="4"/>
  <c r="AR1008" i="4"/>
  <c r="AS1008" i="4"/>
  <c r="AT1008" i="4"/>
  <c r="AU1008" i="4"/>
  <c r="AV1008" i="4"/>
  <c r="AW1008" i="4"/>
  <c r="AX1008" i="4"/>
  <c r="AY1008" i="4"/>
  <c r="AZ1008" i="4"/>
  <c r="BA1008" i="4"/>
  <c r="BB1008" i="4"/>
  <c r="BC1008" i="4"/>
  <c r="BD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AB1009" i="4"/>
  <c r="AC1009" i="4"/>
  <c r="AD1009" i="4"/>
  <c r="AE1009" i="4"/>
  <c r="AF1009" i="4"/>
  <c r="AG1009" i="4"/>
  <c r="AH1009" i="4"/>
  <c r="AI1009" i="4"/>
  <c r="AJ1009" i="4"/>
  <c r="AK1009" i="4"/>
  <c r="AL1009" i="4"/>
  <c r="AM1009" i="4"/>
  <c r="AN1009" i="4"/>
  <c r="AO1009" i="4"/>
  <c r="AP1009" i="4"/>
  <c r="AQ1009" i="4"/>
  <c r="AR1009" i="4"/>
  <c r="AS1009" i="4"/>
  <c r="AT1009" i="4"/>
  <c r="AU1009" i="4"/>
  <c r="AV1009" i="4"/>
  <c r="AW1009" i="4"/>
  <c r="AX1009" i="4"/>
  <c r="AY1009" i="4"/>
  <c r="AZ1009" i="4"/>
  <c r="BA1009" i="4"/>
  <c r="BB1009" i="4"/>
  <c r="BC1009" i="4"/>
  <c r="BD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AB1010" i="4"/>
  <c r="AC1010" i="4"/>
  <c r="AD1010" i="4"/>
  <c r="AE1010" i="4"/>
  <c r="AF1010" i="4"/>
  <c r="AG1010" i="4"/>
  <c r="AH1010" i="4"/>
  <c r="AI1010" i="4"/>
  <c r="AJ1010" i="4"/>
  <c r="AK1010" i="4"/>
  <c r="AL1010" i="4"/>
  <c r="AM1010" i="4"/>
  <c r="AN1010" i="4"/>
  <c r="AO1010" i="4"/>
  <c r="AP1010" i="4"/>
  <c r="AQ1010" i="4"/>
  <c r="AR1010" i="4"/>
  <c r="AS1010" i="4"/>
  <c r="AT1010" i="4"/>
  <c r="AU1010" i="4"/>
  <c r="AV1010" i="4"/>
  <c r="AW1010" i="4"/>
  <c r="AX1010" i="4"/>
  <c r="AY1010" i="4"/>
  <c r="AZ1010" i="4"/>
  <c r="BA1010" i="4"/>
  <c r="BB1010" i="4"/>
  <c r="BC1010" i="4"/>
  <c r="BD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AB1011" i="4"/>
  <c r="AC1011" i="4"/>
  <c r="AD1011" i="4"/>
  <c r="AE1011" i="4"/>
  <c r="AF1011" i="4"/>
  <c r="AG1011" i="4"/>
  <c r="AH1011" i="4"/>
  <c r="AI1011" i="4"/>
  <c r="AJ1011" i="4"/>
  <c r="AK1011" i="4"/>
  <c r="AL1011" i="4"/>
  <c r="AM1011" i="4"/>
  <c r="AN1011" i="4"/>
  <c r="AO1011" i="4"/>
  <c r="AP1011" i="4"/>
  <c r="AQ1011" i="4"/>
  <c r="AR1011" i="4"/>
  <c r="AS1011" i="4"/>
  <c r="AT1011" i="4"/>
  <c r="AU1011" i="4"/>
  <c r="AV1011" i="4"/>
  <c r="AW1011" i="4"/>
  <c r="AX1011" i="4"/>
  <c r="AY1011" i="4"/>
  <c r="AZ1011" i="4"/>
  <c r="BA1011" i="4"/>
  <c r="BB1011" i="4"/>
  <c r="BC1011" i="4"/>
  <c r="BD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AB1012" i="4"/>
  <c r="AC1012" i="4"/>
  <c r="AD1012" i="4"/>
  <c r="AE1012" i="4"/>
  <c r="AF1012" i="4"/>
  <c r="AG1012" i="4"/>
  <c r="AH1012" i="4"/>
  <c r="AI1012" i="4"/>
  <c r="AJ1012" i="4"/>
  <c r="AK1012" i="4"/>
  <c r="AL1012" i="4"/>
  <c r="AM1012" i="4"/>
  <c r="AN1012" i="4"/>
  <c r="AO1012" i="4"/>
  <c r="AP1012" i="4"/>
  <c r="AQ1012" i="4"/>
  <c r="AR1012" i="4"/>
  <c r="AS1012" i="4"/>
  <c r="AT1012" i="4"/>
  <c r="AU1012" i="4"/>
  <c r="AV1012" i="4"/>
  <c r="AW1012" i="4"/>
  <c r="AX1012" i="4"/>
  <c r="AY1012" i="4"/>
  <c r="AZ1012" i="4"/>
  <c r="BA1012" i="4"/>
  <c r="BB1012" i="4"/>
  <c r="BC1012" i="4"/>
  <c r="BD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AB1013" i="4"/>
  <c r="AC1013" i="4"/>
  <c r="AD1013" i="4"/>
  <c r="AE1013" i="4"/>
  <c r="AF1013" i="4"/>
  <c r="AG1013" i="4"/>
  <c r="AH1013" i="4"/>
  <c r="AI1013" i="4"/>
  <c r="AJ1013" i="4"/>
  <c r="AK1013" i="4"/>
  <c r="AL1013" i="4"/>
  <c r="AM1013" i="4"/>
  <c r="AN1013" i="4"/>
  <c r="AO1013" i="4"/>
  <c r="AP1013" i="4"/>
  <c r="AQ1013" i="4"/>
  <c r="AR1013" i="4"/>
  <c r="AS1013" i="4"/>
  <c r="AT1013" i="4"/>
  <c r="AU1013" i="4"/>
  <c r="AV1013" i="4"/>
  <c r="AW1013" i="4"/>
  <c r="AX1013" i="4"/>
  <c r="AY1013" i="4"/>
  <c r="AZ1013" i="4"/>
  <c r="BA1013" i="4"/>
  <c r="BB1013" i="4"/>
  <c r="BC1013" i="4"/>
  <c r="BD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AB1014" i="4"/>
  <c r="AC1014" i="4"/>
  <c r="AD1014" i="4"/>
  <c r="AE1014" i="4"/>
  <c r="AF1014" i="4"/>
  <c r="AG1014" i="4"/>
  <c r="AH1014" i="4"/>
  <c r="AI1014" i="4"/>
  <c r="AJ1014" i="4"/>
  <c r="AK1014" i="4"/>
  <c r="AL1014" i="4"/>
  <c r="AM1014" i="4"/>
  <c r="AN1014" i="4"/>
  <c r="AO1014" i="4"/>
  <c r="AP1014" i="4"/>
  <c r="AQ1014" i="4"/>
  <c r="AR1014" i="4"/>
  <c r="AS1014" i="4"/>
  <c r="AT1014" i="4"/>
  <c r="AU1014" i="4"/>
  <c r="AV1014" i="4"/>
  <c r="AW1014" i="4"/>
  <c r="AX1014" i="4"/>
  <c r="AY1014" i="4"/>
  <c r="AZ1014" i="4"/>
  <c r="BA1014" i="4"/>
  <c r="BB1014" i="4"/>
  <c r="BC1014" i="4"/>
  <c r="BD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AB1015" i="4"/>
  <c r="AC1015" i="4"/>
  <c r="AD1015" i="4"/>
  <c r="AE1015" i="4"/>
  <c r="AF1015" i="4"/>
  <c r="AG1015" i="4"/>
  <c r="AH1015" i="4"/>
  <c r="AI1015" i="4"/>
  <c r="AJ1015" i="4"/>
  <c r="AK1015" i="4"/>
  <c r="AL1015" i="4"/>
  <c r="AM1015" i="4"/>
  <c r="AN1015" i="4"/>
  <c r="AO1015" i="4"/>
  <c r="AP1015" i="4"/>
  <c r="AQ1015" i="4"/>
  <c r="AR1015" i="4"/>
  <c r="AS1015" i="4"/>
  <c r="AT1015" i="4"/>
  <c r="AU1015" i="4"/>
  <c r="AV1015" i="4"/>
  <c r="AW1015" i="4"/>
  <c r="AX1015" i="4"/>
  <c r="AY1015" i="4"/>
  <c r="AZ1015" i="4"/>
  <c r="BA1015" i="4"/>
  <c r="BB1015" i="4"/>
  <c r="BC1015" i="4"/>
  <c r="BD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AB1016" i="4"/>
  <c r="AC1016" i="4"/>
  <c r="AD1016" i="4"/>
  <c r="AE1016" i="4"/>
  <c r="AF1016" i="4"/>
  <c r="AG1016" i="4"/>
  <c r="AH1016" i="4"/>
  <c r="AI1016" i="4"/>
  <c r="AJ1016" i="4"/>
  <c r="AK1016" i="4"/>
  <c r="AL1016" i="4"/>
  <c r="AM1016" i="4"/>
  <c r="AN1016" i="4"/>
  <c r="AO1016" i="4"/>
  <c r="AP1016" i="4"/>
  <c r="AQ1016" i="4"/>
  <c r="AR1016" i="4"/>
  <c r="AS1016" i="4"/>
  <c r="AT1016" i="4"/>
  <c r="AU1016" i="4"/>
  <c r="AV1016" i="4"/>
  <c r="AW1016" i="4"/>
  <c r="AX1016" i="4"/>
  <c r="AY1016" i="4"/>
  <c r="AZ1016" i="4"/>
  <c r="BA1016" i="4"/>
  <c r="BB1016" i="4"/>
  <c r="BC1016" i="4"/>
  <c r="BD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AB1017" i="4"/>
  <c r="AC1017" i="4"/>
  <c r="AD1017" i="4"/>
  <c r="AE1017" i="4"/>
  <c r="AF1017" i="4"/>
  <c r="AG1017" i="4"/>
  <c r="AH1017" i="4"/>
  <c r="AI1017" i="4"/>
  <c r="AJ1017" i="4"/>
  <c r="AK1017" i="4"/>
  <c r="AL1017" i="4"/>
  <c r="AM1017" i="4"/>
  <c r="AN1017" i="4"/>
  <c r="AO1017" i="4"/>
  <c r="AP1017" i="4"/>
  <c r="AQ1017" i="4"/>
  <c r="AR1017" i="4"/>
  <c r="AS1017" i="4"/>
  <c r="AT1017" i="4"/>
  <c r="AU1017" i="4"/>
  <c r="AV1017" i="4"/>
  <c r="AW1017" i="4"/>
  <c r="AX1017" i="4"/>
  <c r="AY1017" i="4"/>
  <c r="AZ1017" i="4"/>
  <c r="BA1017" i="4"/>
  <c r="BB1017" i="4"/>
  <c r="BC1017" i="4"/>
  <c r="BD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AB1018" i="4"/>
  <c r="AC1018" i="4"/>
  <c r="AD1018" i="4"/>
  <c r="AE1018" i="4"/>
  <c r="AF1018" i="4"/>
  <c r="AG1018" i="4"/>
  <c r="AH1018" i="4"/>
  <c r="AI1018" i="4"/>
  <c r="AJ1018" i="4"/>
  <c r="AK1018" i="4"/>
  <c r="AL1018" i="4"/>
  <c r="AM1018" i="4"/>
  <c r="AN1018" i="4"/>
  <c r="AO1018" i="4"/>
  <c r="AP1018" i="4"/>
  <c r="AQ1018" i="4"/>
  <c r="AR1018" i="4"/>
  <c r="AS1018" i="4"/>
  <c r="AT1018" i="4"/>
  <c r="AU1018" i="4"/>
  <c r="AV1018" i="4"/>
  <c r="AW1018" i="4"/>
  <c r="AX1018" i="4"/>
  <c r="AY1018" i="4"/>
  <c r="AZ1018" i="4"/>
  <c r="BA1018" i="4"/>
  <c r="BB1018" i="4"/>
  <c r="BC1018" i="4"/>
  <c r="BD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AB1019" i="4"/>
  <c r="AC1019" i="4"/>
  <c r="AD1019" i="4"/>
  <c r="AE1019" i="4"/>
  <c r="AF1019" i="4"/>
  <c r="AG1019" i="4"/>
  <c r="AH1019" i="4"/>
  <c r="AI1019" i="4"/>
  <c r="AJ1019" i="4"/>
  <c r="AK1019" i="4"/>
  <c r="AL1019" i="4"/>
  <c r="AM1019" i="4"/>
  <c r="AN1019" i="4"/>
  <c r="AO1019" i="4"/>
  <c r="AP1019" i="4"/>
  <c r="AQ1019" i="4"/>
  <c r="AR1019" i="4"/>
  <c r="AS1019" i="4"/>
  <c r="AT1019" i="4"/>
  <c r="AU1019" i="4"/>
  <c r="AV1019" i="4"/>
  <c r="AW1019" i="4"/>
  <c r="AX1019" i="4"/>
  <c r="AY1019" i="4"/>
  <c r="AZ1019" i="4"/>
  <c r="BA1019" i="4"/>
  <c r="BB1019" i="4"/>
  <c r="BC1019" i="4"/>
  <c r="BD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AB1020" i="4"/>
  <c r="AC1020" i="4"/>
  <c r="AD1020" i="4"/>
  <c r="AE1020" i="4"/>
  <c r="AF1020" i="4"/>
  <c r="AG1020" i="4"/>
  <c r="AH1020" i="4"/>
  <c r="AI1020" i="4"/>
  <c r="AJ1020" i="4"/>
  <c r="AK1020" i="4"/>
  <c r="AL1020" i="4"/>
  <c r="AM1020" i="4"/>
  <c r="AN1020" i="4"/>
  <c r="AO1020" i="4"/>
  <c r="AP1020" i="4"/>
  <c r="AQ1020" i="4"/>
  <c r="AR1020" i="4"/>
  <c r="AS1020" i="4"/>
  <c r="AT1020" i="4"/>
  <c r="AU1020" i="4"/>
  <c r="AV1020" i="4"/>
  <c r="AW1020" i="4"/>
  <c r="AX1020" i="4"/>
  <c r="AY1020" i="4"/>
  <c r="AZ1020" i="4"/>
  <c r="BA1020" i="4"/>
  <c r="BB1020" i="4"/>
  <c r="BC1020" i="4"/>
  <c r="BD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AB1021" i="4"/>
  <c r="AC1021" i="4"/>
  <c r="AD1021" i="4"/>
  <c r="AE1021" i="4"/>
  <c r="AF1021" i="4"/>
  <c r="AG1021" i="4"/>
  <c r="AH1021" i="4"/>
  <c r="AI1021" i="4"/>
  <c r="AJ1021" i="4"/>
  <c r="AK1021" i="4"/>
  <c r="AL1021" i="4"/>
  <c r="AM1021" i="4"/>
  <c r="AN1021" i="4"/>
  <c r="AO1021" i="4"/>
  <c r="AP1021" i="4"/>
  <c r="AQ1021" i="4"/>
  <c r="AR1021" i="4"/>
  <c r="AS1021" i="4"/>
  <c r="AT1021" i="4"/>
  <c r="AU1021" i="4"/>
  <c r="AV1021" i="4"/>
  <c r="AW1021" i="4"/>
  <c r="AX1021" i="4"/>
  <c r="AY1021" i="4"/>
  <c r="AZ1021" i="4"/>
  <c r="BA1021" i="4"/>
  <c r="BB1021" i="4"/>
  <c r="BC1021" i="4"/>
  <c r="BD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AB1022" i="4"/>
  <c r="AC1022" i="4"/>
  <c r="AD1022" i="4"/>
  <c r="AE1022" i="4"/>
  <c r="AF1022" i="4"/>
  <c r="AG1022" i="4"/>
  <c r="AH1022" i="4"/>
  <c r="AI1022" i="4"/>
  <c r="AJ1022" i="4"/>
  <c r="AK1022" i="4"/>
  <c r="AL1022" i="4"/>
  <c r="AM1022" i="4"/>
  <c r="AN1022" i="4"/>
  <c r="AO1022" i="4"/>
  <c r="AP1022" i="4"/>
  <c r="AQ1022" i="4"/>
  <c r="AR1022" i="4"/>
  <c r="AS1022" i="4"/>
  <c r="AT1022" i="4"/>
  <c r="AU1022" i="4"/>
  <c r="AV1022" i="4"/>
  <c r="AW1022" i="4"/>
  <c r="AX1022" i="4"/>
  <c r="AY1022" i="4"/>
  <c r="AZ1022" i="4"/>
  <c r="BA1022" i="4"/>
  <c r="BB1022" i="4"/>
  <c r="BC1022" i="4"/>
  <c r="BD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AB1023" i="4"/>
  <c r="AC1023" i="4"/>
  <c r="AD1023" i="4"/>
  <c r="AE1023" i="4"/>
  <c r="AF1023" i="4"/>
  <c r="AG1023" i="4"/>
  <c r="AH1023" i="4"/>
  <c r="AI1023" i="4"/>
  <c r="AJ1023" i="4"/>
  <c r="AK1023" i="4"/>
  <c r="AL1023" i="4"/>
  <c r="AM1023" i="4"/>
  <c r="AN1023" i="4"/>
  <c r="AO1023" i="4"/>
  <c r="AP1023" i="4"/>
  <c r="AQ1023" i="4"/>
  <c r="AR1023" i="4"/>
  <c r="AS1023" i="4"/>
  <c r="AT1023" i="4"/>
  <c r="AU1023" i="4"/>
  <c r="AV1023" i="4"/>
  <c r="AW1023" i="4"/>
  <c r="AX1023" i="4"/>
  <c r="AY1023" i="4"/>
  <c r="AZ1023" i="4"/>
  <c r="BA1023" i="4"/>
  <c r="BB1023" i="4"/>
  <c r="BC1023" i="4"/>
  <c r="BD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AB1024" i="4"/>
  <c r="AC1024" i="4"/>
  <c r="AD1024" i="4"/>
  <c r="AE1024" i="4"/>
  <c r="AF1024" i="4"/>
  <c r="AG1024" i="4"/>
  <c r="AH1024" i="4"/>
  <c r="AI1024" i="4"/>
  <c r="AJ1024" i="4"/>
  <c r="AK1024" i="4"/>
  <c r="AL1024" i="4"/>
  <c r="AM1024" i="4"/>
  <c r="AN1024" i="4"/>
  <c r="AO1024" i="4"/>
  <c r="AP1024" i="4"/>
  <c r="AQ1024" i="4"/>
  <c r="AR1024" i="4"/>
  <c r="AS1024" i="4"/>
  <c r="AT1024" i="4"/>
  <c r="AU1024" i="4"/>
  <c r="AV1024" i="4"/>
  <c r="AW1024" i="4"/>
  <c r="AX1024" i="4"/>
  <c r="AY1024" i="4"/>
  <c r="AZ1024" i="4"/>
  <c r="BA1024" i="4"/>
  <c r="BB1024" i="4"/>
  <c r="BC1024" i="4"/>
  <c r="BD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AB1025" i="4"/>
  <c r="AC1025" i="4"/>
  <c r="AD1025" i="4"/>
  <c r="AE1025" i="4"/>
  <c r="AF1025" i="4"/>
  <c r="AG1025" i="4"/>
  <c r="AH1025" i="4"/>
  <c r="AI1025" i="4"/>
  <c r="AJ1025" i="4"/>
  <c r="AK1025" i="4"/>
  <c r="AL1025" i="4"/>
  <c r="AM1025" i="4"/>
  <c r="AN1025" i="4"/>
  <c r="AO1025" i="4"/>
  <c r="AP1025" i="4"/>
  <c r="AQ1025" i="4"/>
  <c r="AR1025" i="4"/>
  <c r="AS1025" i="4"/>
  <c r="AT1025" i="4"/>
  <c r="AU1025" i="4"/>
  <c r="AV1025" i="4"/>
  <c r="AW1025" i="4"/>
  <c r="AX1025" i="4"/>
  <c r="AY1025" i="4"/>
  <c r="AZ1025" i="4"/>
  <c r="BA1025" i="4"/>
  <c r="BB1025" i="4"/>
  <c r="BC1025" i="4"/>
  <c r="BD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AB1026" i="4"/>
  <c r="AC1026" i="4"/>
  <c r="AD1026" i="4"/>
  <c r="AE1026" i="4"/>
  <c r="AF1026" i="4"/>
  <c r="AG1026" i="4"/>
  <c r="AH1026" i="4"/>
  <c r="AI1026" i="4"/>
  <c r="AJ1026" i="4"/>
  <c r="AK1026" i="4"/>
  <c r="AL1026" i="4"/>
  <c r="AM1026" i="4"/>
  <c r="AN1026" i="4"/>
  <c r="AO1026" i="4"/>
  <c r="AP1026" i="4"/>
  <c r="AQ1026" i="4"/>
  <c r="AR1026" i="4"/>
  <c r="AS1026" i="4"/>
  <c r="AT1026" i="4"/>
  <c r="AU1026" i="4"/>
  <c r="AV1026" i="4"/>
  <c r="AW1026" i="4"/>
  <c r="AX1026" i="4"/>
  <c r="AY1026" i="4"/>
  <c r="AZ1026" i="4"/>
  <c r="BA1026" i="4"/>
  <c r="BB1026" i="4"/>
  <c r="BC1026" i="4"/>
  <c r="BD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AB1027" i="4"/>
  <c r="AC1027" i="4"/>
  <c r="AD1027" i="4"/>
  <c r="AE1027" i="4"/>
  <c r="AF1027" i="4"/>
  <c r="AG1027" i="4"/>
  <c r="AH1027" i="4"/>
  <c r="AI1027" i="4"/>
  <c r="AJ1027" i="4"/>
  <c r="AK1027" i="4"/>
  <c r="AL1027" i="4"/>
  <c r="AM1027" i="4"/>
  <c r="AN1027" i="4"/>
  <c r="AO1027" i="4"/>
  <c r="AP1027" i="4"/>
  <c r="AQ1027" i="4"/>
  <c r="AR1027" i="4"/>
  <c r="AS1027" i="4"/>
  <c r="AT1027" i="4"/>
  <c r="AU1027" i="4"/>
  <c r="AV1027" i="4"/>
  <c r="AW1027" i="4"/>
  <c r="AX1027" i="4"/>
  <c r="AY1027" i="4"/>
  <c r="AZ1027" i="4"/>
  <c r="BA1027" i="4"/>
  <c r="BB1027" i="4"/>
  <c r="BC1027" i="4"/>
  <c r="BD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AB1028" i="4"/>
  <c r="AC1028" i="4"/>
  <c r="AD1028" i="4"/>
  <c r="AE1028" i="4"/>
  <c r="AF1028" i="4"/>
  <c r="AG1028" i="4"/>
  <c r="AH1028" i="4"/>
  <c r="AI1028" i="4"/>
  <c r="AJ1028" i="4"/>
  <c r="AK1028" i="4"/>
  <c r="AL1028" i="4"/>
  <c r="AM1028" i="4"/>
  <c r="AN1028" i="4"/>
  <c r="AO1028" i="4"/>
  <c r="AP1028" i="4"/>
  <c r="AQ1028" i="4"/>
  <c r="AR1028" i="4"/>
  <c r="AS1028" i="4"/>
  <c r="AT1028" i="4"/>
  <c r="AU1028" i="4"/>
  <c r="AV1028" i="4"/>
  <c r="AW1028" i="4"/>
  <c r="AX1028" i="4"/>
  <c r="AY1028" i="4"/>
  <c r="AZ1028" i="4"/>
  <c r="BA1028" i="4"/>
  <c r="BB1028" i="4"/>
  <c r="BC1028" i="4"/>
  <c r="BD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AB1029" i="4"/>
  <c r="AC1029" i="4"/>
  <c r="AD1029" i="4"/>
  <c r="AE1029" i="4"/>
  <c r="AF1029" i="4"/>
  <c r="AG1029" i="4"/>
  <c r="AH1029" i="4"/>
  <c r="AI1029" i="4"/>
  <c r="AJ1029" i="4"/>
  <c r="AK1029" i="4"/>
  <c r="AL1029" i="4"/>
  <c r="AM1029" i="4"/>
  <c r="AN1029" i="4"/>
  <c r="AO1029" i="4"/>
  <c r="AP1029" i="4"/>
  <c r="AQ1029" i="4"/>
  <c r="AR1029" i="4"/>
  <c r="AS1029" i="4"/>
  <c r="AT1029" i="4"/>
  <c r="AU1029" i="4"/>
  <c r="AV1029" i="4"/>
  <c r="AW1029" i="4"/>
  <c r="AX1029" i="4"/>
  <c r="AY1029" i="4"/>
  <c r="AZ1029" i="4"/>
  <c r="BA1029" i="4"/>
  <c r="BB1029" i="4"/>
  <c r="BC1029" i="4"/>
  <c r="BD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AB1030" i="4"/>
  <c r="AC1030" i="4"/>
  <c r="AD1030" i="4"/>
  <c r="AE1030" i="4"/>
  <c r="AF1030" i="4"/>
  <c r="AG1030" i="4"/>
  <c r="AH1030" i="4"/>
  <c r="AI1030" i="4"/>
  <c r="AJ1030" i="4"/>
  <c r="AK1030" i="4"/>
  <c r="AL1030" i="4"/>
  <c r="AM1030" i="4"/>
  <c r="AN1030" i="4"/>
  <c r="AO1030" i="4"/>
  <c r="AP1030" i="4"/>
  <c r="AQ1030" i="4"/>
  <c r="AR1030" i="4"/>
  <c r="AS1030" i="4"/>
  <c r="AT1030" i="4"/>
  <c r="AU1030" i="4"/>
  <c r="AV1030" i="4"/>
  <c r="AW1030" i="4"/>
  <c r="AX1030" i="4"/>
  <c r="AY1030" i="4"/>
  <c r="AZ1030" i="4"/>
  <c r="BA1030" i="4"/>
  <c r="BB1030" i="4"/>
  <c r="BC1030" i="4"/>
  <c r="BD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AB1031" i="4"/>
  <c r="AC1031" i="4"/>
  <c r="AD1031" i="4"/>
  <c r="AE1031" i="4"/>
  <c r="AF1031" i="4"/>
  <c r="AG1031" i="4"/>
  <c r="AH1031" i="4"/>
  <c r="AI1031" i="4"/>
  <c r="AJ1031" i="4"/>
  <c r="AK1031" i="4"/>
  <c r="AL1031" i="4"/>
  <c r="AM1031" i="4"/>
  <c r="AN1031" i="4"/>
  <c r="AO1031" i="4"/>
  <c r="AP1031" i="4"/>
  <c r="AQ1031" i="4"/>
  <c r="AR1031" i="4"/>
  <c r="AS1031" i="4"/>
  <c r="AT1031" i="4"/>
  <c r="AU1031" i="4"/>
  <c r="AV1031" i="4"/>
  <c r="AW1031" i="4"/>
  <c r="AX1031" i="4"/>
  <c r="AY1031" i="4"/>
  <c r="AZ1031" i="4"/>
  <c r="BA1031" i="4"/>
  <c r="BB1031" i="4"/>
  <c r="BC1031" i="4"/>
  <c r="BD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AB1032" i="4"/>
  <c r="AC1032" i="4"/>
  <c r="AD1032" i="4"/>
  <c r="AE1032" i="4"/>
  <c r="AF1032" i="4"/>
  <c r="AG1032" i="4"/>
  <c r="AH1032" i="4"/>
  <c r="AI1032" i="4"/>
  <c r="AJ1032" i="4"/>
  <c r="AK1032" i="4"/>
  <c r="AL1032" i="4"/>
  <c r="AM1032" i="4"/>
  <c r="AN1032" i="4"/>
  <c r="AO1032" i="4"/>
  <c r="AP1032" i="4"/>
  <c r="AQ1032" i="4"/>
  <c r="AR1032" i="4"/>
  <c r="AS1032" i="4"/>
  <c r="AT1032" i="4"/>
  <c r="AU1032" i="4"/>
  <c r="AV1032" i="4"/>
  <c r="AW1032" i="4"/>
  <c r="AX1032" i="4"/>
  <c r="AY1032" i="4"/>
  <c r="AZ1032" i="4"/>
  <c r="BA1032" i="4"/>
  <c r="BB1032" i="4"/>
  <c r="BC1032" i="4"/>
  <c r="BD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AB1033" i="4"/>
  <c r="AC1033" i="4"/>
  <c r="AD1033" i="4"/>
  <c r="AE1033" i="4"/>
  <c r="AF1033" i="4"/>
  <c r="AG1033" i="4"/>
  <c r="AH1033" i="4"/>
  <c r="AI1033" i="4"/>
  <c r="AJ1033" i="4"/>
  <c r="AK1033" i="4"/>
  <c r="AL1033" i="4"/>
  <c r="AM1033" i="4"/>
  <c r="AN1033" i="4"/>
  <c r="AO1033" i="4"/>
  <c r="AP1033" i="4"/>
  <c r="AQ1033" i="4"/>
  <c r="AR1033" i="4"/>
  <c r="AS1033" i="4"/>
  <c r="AT1033" i="4"/>
  <c r="AU1033" i="4"/>
  <c r="AV1033" i="4"/>
  <c r="AW1033" i="4"/>
  <c r="AX1033" i="4"/>
  <c r="AY1033" i="4"/>
  <c r="AZ1033" i="4"/>
  <c r="BA1033" i="4"/>
  <c r="BB1033" i="4"/>
  <c r="BC1033" i="4"/>
  <c r="BD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AB1034" i="4"/>
  <c r="AC1034" i="4"/>
  <c r="AD1034" i="4"/>
  <c r="AE1034" i="4"/>
  <c r="AF1034" i="4"/>
  <c r="AG1034" i="4"/>
  <c r="AH1034" i="4"/>
  <c r="AI1034" i="4"/>
  <c r="AJ1034" i="4"/>
  <c r="AK1034" i="4"/>
  <c r="AL1034" i="4"/>
  <c r="AM1034" i="4"/>
  <c r="AN1034" i="4"/>
  <c r="AO1034" i="4"/>
  <c r="AP1034" i="4"/>
  <c r="AQ1034" i="4"/>
  <c r="AR1034" i="4"/>
  <c r="AS1034" i="4"/>
  <c r="AT1034" i="4"/>
  <c r="AU1034" i="4"/>
  <c r="AV1034" i="4"/>
  <c r="AW1034" i="4"/>
  <c r="AX1034" i="4"/>
  <c r="AY1034" i="4"/>
  <c r="AZ1034" i="4"/>
  <c r="BA1034" i="4"/>
  <c r="BB1034" i="4"/>
  <c r="BC1034" i="4"/>
  <c r="BD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AB1035" i="4"/>
  <c r="AC1035" i="4"/>
  <c r="AD1035" i="4"/>
  <c r="AE1035" i="4"/>
  <c r="AF1035" i="4"/>
  <c r="AG1035" i="4"/>
  <c r="AH1035" i="4"/>
  <c r="AI1035" i="4"/>
  <c r="AJ1035" i="4"/>
  <c r="AK1035" i="4"/>
  <c r="AL1035" i="4"/>
  <c r="AM1035" i="4"/>
  <c r="AN1035" i="4"/>
  <c r="AO1035" i="4"/>
  <c r="AP1035" i="4"/>
  <c r="AQ1035" i="4"/>
  <c r="AR1035" i="4"/>
  <c r="AS1035" i="4"/>
  <c r="AT1035" i="4"/>
  <c r="AU1035" i="4"/>
  <c r="AV1035" i="4"/>
  <c r="AW1035" i="4"/>
  <c r="AX1035" i="4"/>
  <c r="AY1035" i="4"/>
  <c r="AZ1035" i="4"/>
  <c r="BA1035" i="4"/>
  <c r="BB1035" i="4"/>
  <c r="BC1035" i="4"/>
  <c r="BD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AB1036" i="4"/>
  <c r="AC1036" i="4"/>
  <c r="AD1036" i="4"/>
  <c r="AE1036" i="4"/>
  <c r="AF1036" i="4"/>
  <c r="AG1036" i="4"/>
  <c r="AH1036" i="4"/>
  <c r="AI1036" i="4"/>
  <c r="AJ1036" i="4"/>
  <c r="AK1036" i="4"/>
  <c r="AL1036" i="4"/>
  <c r="AM1036" i="4"/>
  <c r="AN1036" i="4"/>
  <c r="AO1036" i="4"/>
  <c r="AP1036" i="4"/>
  <c r="AQ1036" i="4"/>
  <c r="AR1036" i="4"/>
  <c r="AS1036" i="4"/>
  <c r="AT1036" i="4"/>
  <c r="AU1036" i="4"/>
  <c r="AV1036" i="4"/>
  <c r="AW1036" i="4"/>
  <c r="AX1036" i="4"/>
  <c r="AY1036" i="4"/>
  <c r="AZ1036" i="4"/>
  <c r="BA1036" i="4"/>
  <c r="BB1036" i="4"/>
  <c r="BC1036" i="4"/>
  <c r="BD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AB1037" i="4"/>
  <c r="AC1037" i="4"/>
  <c r="AD1037" i="4"/>
  <c r="AE1037" i="4"/>
  <c r="AF1037" i="4"/>
  <c r="AG1037" i="4"/>
  <c r="AH1037" i="4"/>
  <c r="AI1037" i="4"/>
  <c r="AJ1037" i="4"/>
  <c r="AK1037" i="4"/>
  <c r="AL1037" i="4"/>
  <c r="AM1037" i="4"/>
  <c r="AN1037" i="4"/>
  <c r="AO1037" i="4"/>
  <c r="AP1037" i="4"/>
  <c r="AQ1037" i="4"/>
  <c r="AR1037" i="4"/>
  <c r="AS1037" i="4"/>
  <c r="AT1037" i="4"/>
  <c r="AU1037" i="4"/>
  <c r="AV1037" i="4"/>
  <c r="AW1037" i="4"/>
  <c r="AX1037" i="4"/>
  <c r="AY1037" i="4"/>
  <c r="AZ1037" i="4"/>
  <c r="BA1037" i="4"/>
  <c r="BB1037" i="4"/>
  <c r="BC1037" i="4"/>
  <c r="BD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AB1038" i="4"/>
  <c r="AC1038" i="4"/>
  <c r="AD1038" i="4"/>
  <c r="AE1038" i="4"/>
  <c r="AF1038" i="4"/>
  <c r="AG1038" i="4"/>
  <c r="AH1038" i="4"/>
  <c r="AI1038" i="4"/>
  <c r="AJ1038" i="4"/>
  <c r="AK1038" i="4"/>
  <c r="AL1038" i="4"/>
  <c r="AM1038" i="4"/>
  <c r="AN1038" i="4"/>
  <c r="AO1038" i="4"/>
  <c r="AP1038" i="4"/>
  <c r="AQ1038" i="4"/>
  <c r="AR1038" i="4"/>
  <c r="AS1038" i="4"/>
  <c r="AT1038" i="4"/>
  <c r="AU1038" i="4"/>
  <c r="AV1038" i="4"/>
  <c r="AW1038" i="4"/>
  <c r="AX1038" i="4"/>
  <c r="AY1038" i="4"/>
  <c r="AZ1038" i="4"/>
  <c r="BA1038" i="4"/>
  <c r="BB1038" i="4"/>
  <c r="BC1038" i="4"/>
  <c r="BD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AB1039" i="4"/>
  <c r="AC1039" i="4"/>
  <c r="AD1039" i="4"/>
  <c r="AE1039" i="4"/>
  <c r="AF1039" i="4"/>
  <c r="AG1039" i="4"/>
  <c r="AH1039" i="4"/>
  <c r="AI1039" i="4"/>
  <c r="AJ1039" i="4"/>
  <c r="AK1039" i="4"/>
  <c r="AL1039" i="4"/>
  <c r="AM1039" i="4"/>
  <c r="AN1039" i="4"/>
  <c r="AO1039" i="4"/>
  <c r="AP1039" i="4"/>
  <c r="AQ1039" i="4"/>
  <c r="AR1039" i="4"/>
  <c r="AS1039" i="4"/>
  <c r="AT1039" i="4"/>
  <c r="AU1039" i="4"/>
  <c r="AV1039" i="4"/>
  <c r="AW1039" i="4"/>
  <c r="AX1039" i="4"/>
  <c r="AY1039" i="4"/>
  <c r="AZ1039" i="4"/>
  <c r="BA1039" i="4"/>
  <c r="BB1039" i="4"/>
  <c r="BC1039" i="4"/>
  <c r="BD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AB1040" i="4"/>
  <c r="AC1040" i="4"/>
  <c r="AD1040" i="4"/>
  <c r="AE1040" i="4"/>
  <c r="AF1040" i="4"/>
  <c r="AG1040" i="4"/>
  <c r="AH1040" i="4"/>
  <c r="AI1040" i="4"/>
  <c r="AJ1040" i="4"/>
  <c r="AK1040" i="4"/>
  <c r="AL1040" i="4"/>
  <c r="AM1040" i="4"/>
  <c r="AN1040" i="4"/>
  <c r="AO1040" i="4"/>
  <c r="AP1040" i="4"/>
  <c r="AQ1040" i="4"/>
  <c r="AR1040" i="4"/>
  <c r="AS1040" i="4"/>
  <c r="AT1040" i="4"/>
  <c r="AU1040" i="4"/>
  <c r="AV1040" i="4"/>
  <c r="AW1040" i="4"/>
  <c r="AX1040" i="4"/>
  <c r="AY1040" i="4"/>
  <c r="AZ1040" i="4"/>
  <c r="BA1040" i="4"/>
  <c r="BB1040" i="4"/>
  <c r="BC1040" i="4"/>
  <c r="BD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AB1041" i="4"/>
  <c r="AC1041" i="4"/>
  <c r="AD1041" i="4"/>
  <c r="AE1041" i="4"/>
  <c r="AF1041" i="4"/>
  <c r="AG1041" i="4"/>
  <c r="AH1041" i="4"/>
  <c r="AI1041" i="4"/>
  <c r="AJ1041" i="4"/>
  <c r="AK1041" i="4"/>
  <c r="AL1041" i="4"/>
  <c r="AM1041" i="4"/>
  <c r="AN1041" i="4"/>
  <c r="AO1041" i="4"/>
  <c r="AP1041" i="4"/>
  <c r="AQ1041" i="4"/>
  <c r="AR1041" i="4"/>
  <c r="AS1041" i="4"/>
  <c r="AT1041" i="4"/>
  <c r="AU1041" i="4"/>
  <c r="AV1041" i="4"/>
  <c r="AW1041" i="4"/>
  <c r="AX1041" i="4"/>
  <c r="AY1041" i="4"/>
  <c r="AZ1041" i="4"/>
  <c r="BA1041" i="4"/>
  <c r="BB1041" i="4"/>
  <c r="BC1041" i="4"/>
  <c r="BD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AB1042" i="4"/>
  <c r="AC1042" i="4"/>
  <c r="AD1042" i="4"/>
  <c r="AE1042" i="4"/>
  <c r="AF1042" i="4"/>
  <c r="AG1042" i="4"/>
  <c r="AH1042" i="4"/>
  <c r="AI1042" i="4"/>
  <c r="AJ1042" i="4"/>
  <c r="AK1042" i="4"/>
  <c r="AL1042" i="4"/>
  <c r="AM1042" i="4"/>
  <c r="AN1042" i="4"/>
  <c r="AO1042" i="4"/>
  <c r="AP1042" i="4"/>
  <c r="AQ1042" i="4"/>
  <c r="AR1042" i="4"/>
  <c r="AS1042" i="4"/>
  <c r="AT1042" i="4"/>
  <c r="AU1042" i="4"/>
  <c r="AV1042" i="4"/>
  <c r="AW1042" i="4"/>
  <c r="AX1042" i="4"/>
  <c r="AY1042" i="4"/>
  <c r="AZ1042" i="4"/>
  <c r="BA1042" i="4"/>
  <c r="BB1042" i="4"/>
  <c r="BC1042" i="4"/>
  <c r="BD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AB1043" i="4"/>
  <c r="AC1043" i="4"/>
  <c r="AD1043" i="4"/>
  <c r="AE1043" i="4"/>
  <c r="AF1043" i="4"/>
  <c r="AG1043" i="4"/>
  <c r="AH1043" i="4"/>
  <c r="AI1043" i="4"/>
  <c r="AJ1043" i="4"/>
  <c r="AK1043" i="4"/>
  <c r="AL1043" i="4"/>
  <c r="AM1043" i="4"/>
  <c r="AN1043" i="4"/>
  <c r="AO1043" i="4"/>
  <c r="AP1043" i="4"/>
  <c r="AQ1043" i="4"/>
  <c r="AR1043" i="4"/>
  <c r="AS1043" i="4"/>
  <c r="AT1043" i="4"/>
  <c r="AU1043" i="4"/>
  <c r="AV1043" i="4"/>
  <c r="AW1043" i="4"/>
  <c r="AX1043" i="4"/>
  <c r="AY1043" i="4"/>
  <c r="AZ1043" i="4"/>
  <c r="BA1043" i="4"/>
  <c r="BB1043" i="4"/>
  <c r="BC1043" i="4"/>
  <c r="BD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AB1044" i="4"/>
  <c r="AC1044" i="4"/>
  <c r="AD1044" i="4"/>
  <c r="AE1044" i="4"/>
  <c r="AF1044" i="4"/>
  <c r="AG1044" i="4"/>
  <c r="AH1044" i="4"/>
  <c r="AI1044" i="4"/>
  <c r="AJ1044" i="4"/>
  <c r="AK1044" i="4"/>
  <c r="AL1044" i="4"/>
  <c r="AM1044" i="4"/>
  <c r="AN1044" i="4"/>
  <c r="AO1044" i="4"/>
  <c r="AP1044" i="4"/>
  <c r="AQ1044" i="4"/>
  <c r="AR1044" i="4"/>
  <c r="AS1044" i="4"/>
  <c r="AT1044" i="4"/>
  <c r="AU1044" i="4"/>
  <c r="AV1044" i="4"/>
  <c r="AW1044" i="4"/>
  <c r="AX1044" i="4"/>
  <c r="AY1044" i="4"/>
  <c r="AZ1044" i="4"/>
  <c r="BA1044" i="4"/>
  <c r="BB1044" i="4"/>
  <c r="BC1044" i="4"/>
  <c r="BD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AB1045" i="4"/>
  <c r="AC1045" i="4"/>
  <c r="AD1045" i="4"/>
  <c r="AE1045" i="4"/>
  <c r="AF1045" i="4"/>
  <c r="AG1045" i="4"/>
  <c r="AH1045" i="4"/>
  <c r="AI1045" i="4"/>
  <c r="AJ1045" i="4"/>
  <c r="AK1045" i="4"/>
  <c r="AL1045" i="4"/>
  <c r="AM1045" i="4"/>
  <c r="AN1045" i="4"/>
  <c r="AO1045" i="4"/>
  <c r="AP1045" i="4"/>
  <c r="AQ1045" i="4"/>
  <c r="AR1045" i="4"/>
  <c r="AS1045" i="4"/>
  <c r="AT1045" i="4"/>
  <c r="AU1045" i="4"/>
  <c r="AV1045" i="4"/>
  <c r="AW1045" i="4"/>
  <c r="AX1045" i="4"/>
  <c r="AY1045" i="4"/>
  <c r="AZ1045" i="4"/>
  <c r="BA1045" i="4"/>
  <c r="BB1045" i="4"/>
  <c r="BC1045" i="4"/>
  <c r="BD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AB1046" i="4"/>
  <c r="AC1046" i="4"/>
  <c r="AD1046" i="4"/>
  <c r="AE1046" i="4"/>
  <c r="AF1046" i="4"/>
  <c r="AG1046" i="4"/>
  <c r="AH1046" i="4"/>
  <c r="AI1046" i="4"/>
  <c r="AJ1046" i="4"/>
  <c r="AK1046" i="4"/>
  <c r="AL1046" i="4"/>
  <c r="AM1046" i="4"/>
  <c r="AN1046" i="4"/>
  <c r="AO1046" i="4"/>
  <c r="AP1046" i="4"/>
  <c r="AQ1046" i="4"/>
  <c r="AR1046" i="4"/>
  <c r="AS1046" i="4"/>
  <c r="AT1046" i="4"/>
  <c r="AU1046" i="4"/>
  <c r="AV1046" i="4"/>
  <c r="AW1046" i="4"/>
  <c r="AX1046" i="4"/>
  <c r="AY1046" i="4"/>
  <c r="AZ1046" i="4"/>
  <c r="BA1046" i="4"/>
  <c r="BB1046" i="4"/>
  <c r="BC1046" i="4"/>
  <c r="BD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AB1047" i="4"/>
  <c r="AC1047" i="4"/>
  <c r="AD1047" i="4"/>
  <c r="AE1047" i="4"/>
  <c r="AF1047" i="4"/>
  <c r="AG1047" i="4"/>
  <c r="AH1047" i="4"/>
  <c r="AI1047" i="4"/>
  <c r="AJ1047" i="4"/>
  <c r="AK1047" i="4"/>
  <c r="AL1047" i="4"/>
  <c r="AM1047" i="4"/>
  <c r="AN1047" i="4"/>
  <c r="AO1047" i="4"/>
  <c r="AP1047" i="4"/>
  <c r="AQ1047" i="4"/>
  <c r="AR1047" i="4"/>
  <c r="AS1047" i="4"/>
  <c r="AT1047" i="4"/>
  <c r="AU1047" i="4"/>
  <c r="AV1047" i="4"/>
  <c r="AW1047" i="4"/>
  <c r="AX1047" i="4"/>
  <c r="AY1047" i="4"/>
  <c r="AZ1047" i="4"/>
  <c r="BA1047" i="4"/>
  <c r="BB1047" i="4"/>
  <c r="BC1047" i="4"/>
  <c r="BD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AB1048" i="4"/>
  <c r="AC1048" i="4"/>
  <c r="AD1048" i="4"/>
  <c r="AE1048" i="4"/>
  <c r="AF1048" i="4"/>
  <c r="AG1048" i="4"/>
  <c r="AH1048" i="4"/>
  <c r="AI1048" i="4"/>
  <c r="AJ1048" i="4"/>
  <c r="AK1048" i="4"/>
  <c r="AL1048" i="4"/>
  <c r="AM1048" i="4"/>
  <c r="AN1048" i="4"/>
  <c r="AO1048" i="4"/>
  <c r="AP1048" i="4"/>
  <c r="AQ1048" i="4"/>
  <c r="AR1048" i="4"/>
  <c r="AS1048" i="4"/>
  <c r="AT1048" i="4"/>
  <c r="AU1048" i="4"/>
  <c r="AV1048" i="4"/>
  <c r="AW1048" i="4"/>
  <c r="AX1048" i="4"/>
  <c r="AY1048" i="4"/>
  <c r="AZ1048" i="4"/>
  <c r="BA1048" i="4"/>
  <c r="BB1048" i="4"/>
  <c r="BC1048" i="4"/>
  <c r="BD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AB1049" i="4"/>
  <c r="AC1049" i="4"/>
  <c r="AD1049" i="4"/>
  <c r="AE1049" i="4"/>
  <c r="AF1049" i="4"/>
  <c r="AG1049" i="4"/>
  <c r="AH1049" i="4"/>
  <c r="AI1049" i="4"/>
  <c r="AJ1049" i="4"/>
  <c r="AK1049" i="4"/>
  <c r="AL1049" i="4"/>
  <c r="AM1049" i="4"/>
  <c r="AN1049" i="4"/>
  <c r="AO1049" i="4"/>
  <c r="AP1049" i="4"/>
  <c r="AQ1049" i="4"/>
  <c r="AR1049" i="4"/>
  <c r="AS1049" i="4"/>
  <c r="AT1049" i="4"/>
  <c r="AU1049" i="4"/>
  <c r="AV1049" i="4"/>
  <c r="AW1049" i="4"/>
  <c r="AX1049" i="4"/>
  <c r="AY1049" i="4"/>
  <c r="AZ1049" i="4"/>
  <c r="BA1049" i="4"/>
  <c r="BB1049" i="4"/>
  <c r="BC1049" i="4"/>
  <c r="BD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AB1050" i="4"/>
  <c r="AC1050" i="4"/>
  <c r="AD1050" i="4"/>
  <c r="AE1050" i="4"/>
  <c r="AF1050" i="4"/>
  <c r="AG1050" i="4"/>
  <c r="AH1050" i="4"/>
  <c r="AI1050" i="4"/>
  <c r="AJ1050" i="4"/>
  <c r="AK1050" i="4"/>
  <c r="AL1050" i="4"/>
  <c r="AM1050" i="4"/>
  <c r="AN1050" i="4"/>
  <c r="AO1050" i="4"/>
  <c r="AP1050" i="4"/>
  <c r="AQ1050" i="4"/>
  <c r="AR1050" i="4"/>
  <c r="AS1050" i="4"/>
  <c r="AT1050" i="4"/>
  <c r="AU1050" i="4"/>
  <c r="AV1050" i="4"/>
  <c r="AW1050" i="4"/>
  <c r="AX1050" i="4"/>
  <c r="AY1050" i="4"/>
  <c r="AZ1050" i="4"/>
  <c r="BA1050" i="4"/>
  <c r="BB1050" i="4"/>
  <c r="BC1050" i="4"/>
  <c r="BD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AB1051" i="4"/>
  <c r="AC1051" i="4"/>
  <c r="AD1051" i="4"/>
  <c r="AE1051" i="4"/>
  <c r="AF1051" i="4"/>
  <c r="AG1051" i="4"/>
  <c r="AH1051" i="4"/>
  <c r="AI1051" i="4"/>
  <c r="AJ1051" i="4"/>
  <c r="AK1051" i="4"/>
  <c r="AL1051" i="4"/>
  <c r="AM1051" i="4"/>
  <c r="AN1051" i="4"/>
  <c r="AO1051" i="4"/>
  <c r="AP1051" i="4"/>
  <c r="AQ1051" i="4"/>
  <c r="AR1051" i="4"/>
  <c r="AS1051" i="4"/>
  <c r="AT1051" i="4"/>
  <c r="AU1051" i="4"/>
  <c r="AV1051" i="4"/>
  <c r="AW1051" i="4"/>
  <c r="AX1051" i="4"/>
  <c r="AY1051" i="4"/>
  <c r="AZ1051" i="4"/>
  <c r="BA1051" i="4"/>
  <c r="BB1051" i="4"/>
  <c r="BC1051" i="4"/>
  <c r="BD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AB1052" i="4"/>
  <c r="AC1052" i="4"/>
  <c r="AD1052" i="4"/>
  <c r="AE1052" i="4"/>
  <c r="AF1052" i="4"/>
  <c r="AG1052" i="4"/>
  <c r="AH1052" i="4"/>
  <c r="AI1052" i="4"/>
  <c r="AJ1052" i="4"/>
  <c r="AK1052" i="4"/>
  <c r="AL1052" i="4"/>
  <c r="AM1052" i="4"/>
  <c r="AN1052" i="4"/>
  <c r="AO1052" i="4"/>
  <c r="AP1052" i="4"/>
  <c r="AQ1052" i="4"/>
  <c r="AR1052" i="4"/>
  <c r="AS1052" i="4"/>
  <c r="AT1052" i="4"/>
  <c r="AU1052" i="4"/>
  <c r="AV1052" i="4"/>
  <c r="AW1052" i="4"/>
  <c r="AX1052" i="4"/>
  <c r="AY1052" i="4"/>
  <c r="AZ1052" i="4"/>
  <c r="BA1052" i="4"/>
  <c r="BB1052" i="4"/>
  <c r="BC1052" i="4"/>
  <c r="BD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AB1053" i="4"/>
  <c r="AC1053" i="4"/>
  <c r="AD1053" i="4"/>
  <c r="AE1053" i="4"/>
  <c r="AF1053" i="4"/>
  <c r="AG1053" i="4"/>
  <c r="AH1053" i="4"/>
  <c r="AI1053" i="4"/>
  <c r="AJ1053" i="4"/>
  <c r="AK1053" i="4"/>
  <c r="AL1053" i="4"/>
  <c r="AM1053" i="4"/>
  <c r="AN1053" i="4"/>
  <c r="AO1053" i="4"/>
  <c r="AP1053" i="4"/>
  <c r="AQ1053" i="4"/>
  <c r="AR1053" i="4"/>
  <c r="AS1053" i="4"/>
  <c r="AT1053" i="4"/>
  <c r="AU1053" i="4"/>
  <c r="AV1053" i="4"/>
  <c r="AW1053" i="4"/>
  <c r="AX1053" i="4"/>
  <c r="AY1053" i="4"/>
  <c r="AZ1053" i="4"/>
  <c r="BA1053" i="4"/>
  <c r="BB1053" i="4"/>
  <c r="BC1053" i="4"/>
  <c r="BD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AB1054" i="4"/>
  <c r="AC1054" i="4"/>
  <c r="AD1054" i="4"/>
  <c r="AE1054" i="4"/>
  <c r="AF1054" i="4"/>
  <c r="AG1054" i="4"/>
  <c r="AH1054" i="4"/>
  <c r="AI1054" i="4"/>
  <c r="AJ1054" i="4"/>
  <c r="AK1054" i="4"/>
  <c r="AL1054" i="4"/>
  <c r="AM1054" i="4"/>
  <c r="AN1054" i="4"/>
  <c r="AO1054" i="4"/>
  <c r="AP1054" i="4"/>
  <c r="AQ1054" i="4"/>
  <c r="AR1054" i="4"/>
  <c r="AS1054" i="4"/>
  <c r="AT1054" i="4"/>
  <c r="AU1054" i="4"/>
  <c r="AV1054" i="4"/>
  <c r="AW1054" i="4"/>
  <c r="AX1054" i="4"/>
  <c r="AY1054" i="4"/>
  <c r="AZ1054" i="4"/>
  <c r="BA1054" i="4"/>
  <c r="BB1054" i="4"/>
  <c r="BC1054" i="4"/>
  <c r="BD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AB1055" i="4"/>
  <c r="AC1055" i="4"/>
  <c r="AD1055" i="4"/>
  <c r="AE1055" i="4"/>
  <c r="AF1055" i="4"/>
  <c r="AG1055" i="4"/>
  <c r="AH1055" i="4"/>
  <c r="AI1055" i="4"/>
  <c r="AJ1055" i="4"/>
  <c r="AK1055" i="4"/>
  <c r="AL1055" i="4"/>
  <c r="AM1055" i="4"/>
  <c r="AN1055" i="4"/>
  <c r="AO1055" i="4"/>
  <c r="AP1055" i="4"/>
  <c r="AQ1055" i="4"/>
  <c r="AR1055" i="4"/>
  <c r="AS1055" i="4"/>
  <c r="AT1055" i="4"/>
  <c r="AU1055" i="4"/>
  <c r="AV1055" i="4"/>
  <c r="AW1055" i="4"/>
  <c r="AX1055" i="4"/>
  <c r="AY1055" i="4"/>
  <c r="AZ1055" i="4"/>
  <c r="BA1055" i="4"/>
  <c r="BB1055" i="4"/>
  <c r="BC1055" i="4"/>
  <c r="BD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AB1056" i="4"/>
  <c r="AC1056" i="4"/>
  <c r="AD1056" i="4"/>
  <c r="AE1056" i="4"/>
  <c r="AF1056" i="4"/>
  <c r="AG1056" i="4"/>
  <c r="AH1056" i="4"/>
  <c r="AI1056" i="4"/>
  <c r="AJ1056" i="4"/>
  <c r="AK1056" i="4"/>
  <c r="AL1056" i="4"/>
  <c r="AM1056" i="4"/>
  <c r="AN1056" i="4"/>
  <c r="AO1056" i="4"/>
  <c r="AP1056" i="4"/>
  <c r="AQ1056" i="4"/>
  <c r="AR1056" i="4"/>
  <c r="AS1056" i="4"/>
  <c r="AT1056" i="4"/>
  <c r="AU1056" i="4"/>
  <c r="AV1056" i="4"/>
  <c r="AW1056" i="4"/>
  <c r="AX1056" i="4"/>
  <c r="AY1056" i="4"/>
  <c r="AZ1056" i="4"/>
  <c r="BA1056" i="4"/>
  <c r="BB1056" i="4"/>
  <c r="BC1056" i="4"/>
  <c r="BD1056" i="4"/>
  <c r="B1057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AB1057" i="4"/>
  <c r="AC1057" i="4"/>
  <c r="AD1057" i="4"/>
  <c r="AE1057" i="4"/>
  <c r="AF1057" i="4"/>
  <c r="AG1057" i="4"/>
  <c r="AH1057" i="4"/>
  <c r="AI1057" i="4"/>
  <c r="AJ1057" i="4"/>
  <c r="AK1057" i="4"/>
  <c r="AL1057" i="4"/>
  <c r="AM1057" i="4"/>
  <c r="AN1057" i="4"/>
  <c r="AO1057" i="4"/>
  <c r="AP1057" i="4"/>
  <c r="AQ1057" i="4"/>
  <c r="AR1057" i="4"/>
  <c r="AS1057" i="4"/>
  <c r="AT1057" i="4"/>
  <c r="AU1057" i="4"/>
  <c r="AV1057" i="4"/>
  <c r="AW1057" i="4"/>
  <c r="AX1057" i="4"/>
  <c r="AY1057" i="4"/>
  <c r="AZ1057" i="4"/>
  <c r="BA1057" i="4"/>
  <c r="BB1057" i="4"/>
  <c r="BC1057" i="4"/>
  <c r="BD1057" i="4"/>
  <c r="B1058" i="4"/>
  <c r="C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AB1058" i="4"/>
  <c r="AC1058" i="4"/>
  <c r="AD1058" i="4"/>
  <c r="AE1058" i="4"/>
  <c r="AF1058" i="4"/>
  <c r="AG1058" i="4"/>
  <c r="AH1058" i="4"/>
  <c r="AI1058" i="4"/>
  <c r="AJ1058" i="4"/>
  <c r="AK1058" i="4"/>
  <c r="AL1058" i="4"/>
  <c r="AM1058" i="4"/>
  <c r="AN1058" i="4"/>
  <c r="AO1058" i="4"/>
  <c r="AP1058" i="4"/>
  <c r="AQ1058" i="4"/>
  <c r="AR1058" i="4"/>
  <c r="AS1058" i="4"/>
  <c r="AT1058" i="4"/>
  <c r="AU1058" i="4"/>
  <c r="AV1058" i="4"/>
  <c r="AW1058" i="4"/>
  <c r="AX1058" i="4"/>
  <c r="AY1058" i="4"/>
  <c r="AZ1058" i="4"/>
  <c r="BA1058" i="4"/>
  <c r="BB1058" i="4"/>
  <c r="BC1058" i="4"/>
  <c r="BD1058" i="4"/>
  <c r="B1059" i="4"/>
  <c r="C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AB1059" i="4"/>
  <c r="AC1059" i="4"/>
  <c r="AD1059" i="4"/>
  <c r="AE1059" i="4"/>
  <c r="AF1059" i="4"/>
  <c r="AG1059" i="4"/>
  <c r="AH1059" i="4"/>
  <c r="AI1059" i="4"/>
  <c r="AJ1059" i="4"/>
  <c r="AK1059" i="4"/>
  <c r="AL1059" i="4"/>
  <c r="AM1059" i="4"/>
  <c r="AN1059" i="4"/>
  <c r="AO1059" i="4"/>
  <c r="AP1059" i="4"/>
  <c r="AQ1059" i="4"/>
  <c r="AR1059" i="4"/>
  <c r="AS1059" i="4"/>
  <c r="AT1059" i="4"/>
  <c r="AU1059" i="4"/>
  <c r="AV1059" i="4"/>
  <c r="AW1059" i="4"/>
  <c r="AX1059" i="4"/>
  <c r="AY1059" i="4"/>
  <c r="AZ1059" i="4"/>
  <c r="BA1059" i="4"/>
  <c r="BB1059" i="4"/>
  <c r="BC1059" i="4"/>
  <c r="BD1059" i="4"/>
  <c r="B1060" i="4"/>
  <c r="C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AB1060" i="4"/>
  <c r="AC1060" i="4"/>
  <c r="AD1060" i="4"/>
  <c r="AE1060" i="4"/>
  <c r="AF1060" i="4"/>
  <c r="AG1060" i="4"/>
  <c r="AH1060" i="4"/>
  <c r="AI1060" i="4"/>
  <c r="AJ1060" i="4"/>
  <c r="AK1060" i="4"/>
  <c r="AL1060" i="4"/>
  <c r="AM1060" i="4"/>
  <c r="AN1060" i="4"/>
  <c r="AO1060" i="4"/>
  <c r="AP1060" i="4"/>
  <c r="AQ1060" i="4"/>
  <c r="AR1060" i="4"/>
  <c r="AS1060" i="4"/>
  <c r="AT1060" i="4"/>
  <c r="AU1060" i="4"/>
  <c r="AV1060" i="4"/>
  <c r="AW1060" i="4"/>
  <c r="AX1060" i="4"/>
  <c r="AY1060" i="4"/>
  <c r="AZ1060" i="4"/>
  <c r="BA1060" i="4"/>
  <c r="BB1060" i="4"/>
  <c r="BC1060" i="4"/>
  <c r="BD1060" i="4"/>
  <c r="B1061" i="4"/>
  <c r="C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AB1061" i="4"/>
  <c r="AC1061" i="4"/>
  <c r="AD1061" i="4"/>
  <c r="AE1061" i="4"/>
  <c r="AF1061" i="4"/>
  <c r="AG1061" i="4"/>
  <c r="AH1061" i="4"/>
  <c r="AI1061" i="4"/>
  <c r="AJ1061" i="4"/>
  <c r="AK1061" i="4"/>
  <c r="AL1061" i="4"/>
  <c r="AM1061" i="4"/>
  <c r="AN1061" i="4"/>
  <c r="AO1061" i="4"/>
  <c r="AP1061" i="4"/>
  <c r="AQ1061" i="4"/>
  <c r="AR1061" i="4"/>
  <c r="AS1061" i="4"/>
  <c r="AT1061" i="4"/>
  <c r="AU1061" i="4"/>
  <c r="AV1061" i="4"/>
  <c r="AW1061" i="4"/>
  <c r="AX1061" i="4"/>
  <c r="AY1061" i="4"/>
  <c r="AZ1061" i="4"/>
  <c r="BA1061" i="4"/>
  <c r="BB1061" i="4"/>
  <c r="BC1061" i="4"/>
  <c r="BD1061" i="4"/>
  <c r="B1062" i="4"/>
  <c r="C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AB1062" i="4"/>
  <c r="AC1062" i="4"/>
  <c r="AD1062" i="4"/>
  <c r="AE1062" i="4"/>
  <c r="AF1062" i="4"/>
  <c r="AG1062" i="4"/>
  <c r="AH1062" i="4"/>
  <c r="AI1062" i="4"/>
  <c r="AJ1062" i="4"/>
  <c r="AK1062" i="4"/>
  <c r="AL1062" i="4"/>
  <c r="AM1062" i="4"/>
  <c r="AN1062" i="4"/>
  <c r="AO1062" i="4"/>
  <c r="AP1062" i="4"/>
  <c r="AQ1062" i="4"/>
  <c r="AR1062" i="4"/>
  <c r="AS1062" i="4"/>
  <c r="AT1062" i="4"/>
  <c r="AU1062" i="4"/>
  <c r="AV1062" i="4"/>
  <c r="AW1062" i="4"/>
  <c r="AX1062" i="4"/>
  <c r="AY1062" i="4"/>
  <c r="AZ1062" i="4"/>
  <c r="BA1062" i="4"/>
  <c r="BB1062" i="4"/>
  <c r="BC1062" i="4"/>
  <c r="BD1062" i="4"/>
  <c r="B1063" i="4"/>
  <c r="C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AB1063" i="4"/>
  <c r="AC1063" i="4"/>
  <c r="AD1063" i="4"/>
  <c r="AE1063" i="4"/>
  <c r="AF1063" i="4"/>
  <c r="AG1063" i="4"/>
  <c r="AH1063" i="4"/>
  <c r="AI1063" i="4"/>
  <c r="AJ1063" i="4"/>
  <c r="AK1063" i="4"/>
  <c r="AL1063" i="4"/>
  <c r="AM1063" i="4"/>
  <c r="AN1063" i="4"/>
  <c r="AO1063" i="4"/>
  <c r="AP1063" i="4"/>
  <c r="AQ1063" i="4"/>
  <c r="AR1063" i="4"/>
  <c r="AS1063" i="4"/>
  <c r="AT1063" i="4"/>
  <c r="AU1063" i="4"/>
  <c r="AV1063" i="4"/>
  <c r="AW1063" i="4"/>
  <c r="AX1063" i="4"/>
  <c r="AY1063" i="4"/>
  <c r="AZ1063" i="4"/>
  <c r="BA1063" i="4"/>
  <c r="BB1063" i="4"/>
  <c r="BC1063" i="4"/>
  <c r="BD1063" i="4"/>
  <c r="B1064" i="4"/>
  <c r="C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AB1064" i="4"/>
  <c r="AC1064" i="4"/>
  <c r="AD1064" i="4"/>
  <c r="AE1064" i="4"/>
  <c r="AF1064" i="4"/>
  <c r="AG1064" i="4"/>
  <c r="AH1064" i="4"/>
  <c r="AI1064" i="4"/>
  <c r="AJ1064" i="4"/>
  <c r="AK1064" i="4"/>
  <c r="AL1064" i="4"/>
  <c r="AM1064" i="4"/>
  <c r="AN1064" i="4"/>
  <c r="AO1064" i="4"/>
  <c r="AP1064" i="4"/>
  <c r="AQ1064" i="4"/>
  <c r="AR1064" i="4"/>
  <c r="AS1064" i="4"/>
  <c r="AT1064" i="4"/>
  <c r="AU1064" i="4"/>
  <c r="AV1064" i="4"/>
  <c r="AW1064" i="4"/>
  <c r="AX1064" i="4"/>
  <c r="AY1064" i="4"/>
  <c r="AZ1064" i="4"/>
  <c r="BA1064" i="4"/>
  <c r="BB1064" i="4"/>
  <c r="BC1064" i="4"/>
  <c r="BD1064" i="4"/>
  <c r="B1065" i="4"/>
  <c r="C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AB1065" i="4"/>
  <c r="AC1065" i="4"/>
  <c r="AD1065" i="4"/>
  <c r="AE1065" i="4"/>
  <c r="AF1065" i="4"/>
  <c r="AG1065" i="4"/>
  <c r="AH1065" i="4"/>
  <c r="AI1065" i="4"/>
  <c r="AJ1065" i="4"/>
  <c r="AK1065" i="4"/>
  <c r="AL1065" i="4"/>
  <c r="AM1065" i="4"/>
  <c r="AN1065" i="4"/>
  <c r="AO1065" i="4"/>
  <c r="AP1065" i="4"/>
  <c r="AQ1065" i="4"/>
  <c r="AR1065" i="4"/>
  <c r="AS1065" i="4"/>
  <c r="AT1065" i="4"/>
  <c r="AU1065" i="4"/>
  <c r="AV1065" i="4"/>
  <c r="AW1065" i="4"/>
  <c r="AX1065" i="4"/>
  <c r="AY1065" i="4"/>
  <c r="AZ1065" i="4"/>
  <c r="BA1065" i="4"/>
  <c r="BB1065" i="4"/>
  <c r="BC1065" i="4"/>
  <c r="BD1065" i="4"/>
  <c r="B1066" i="4"/>
  <c r="C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AB1066" i="4"/>
  <c r="AC1066" i="4"/>
  <c r="AD1066" i="4"/>
  <c r="AE1066" i="4"/>
  <c r="AF1066" i="4"/>
  <c r="AG1066" i="4"/>
  <c r="AH1066" i="4"/>
  <c r="AI1066" i="4"/>
  <c r="AJ1066" i="4"/>
  <c r="AK1066" i="4"/>
  <c r="AL1066" i="4"/>
  <c r="AM1066" i="4"/>
  <c r="AN1066" i="4"/>
  <c r="AO1066" i="4"/>
  <c r="AP1066" i="4"/>
  <c r="AQ1066" i="4"/>
  <c r="AR1066" i="4"/>
  <c r="AS1066" i="4"/>
  <c r="AT1066" i="4"/>
  <c r="AU1066" i="4"/>
  <c r="AV1066" i="4"/>
  <c r="AW1066" i="4"/>
  <c r="AX1066" i="4"/>
  <c r="AY1066" i="4"/>
  <c r="AZ1066" i="4"/>
  <c r="BA1066" i="4"/>
  <c r="BB1066" i="4"/>
  <c r="BC1066" i="4"/>
  <c r="BD1066" i="4"/>
  <c r="B1067" i="4"/>
  <c r="C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AB1067" i="4"/>
  <c r="AC1067" i="4"/>
  <c r="AD1067" i="4"/>
  <c r="AE1067" i="4"/>
  <c r="AF1067" i="4"/>
  <c r="AG1067" i="4"/>
  <c r="AH1067" i="4"/>
  <c r="AI1067" i="4"/>
  <c r="AJ1067" i="4"/>
  <c r="AK1067" i="4"/>
  <c r="AL1067" i="4"/>
  <c r="AM1067" i="4"/>
  <c r="AN1067" i="4"/>
  <c r="AO1067" i="4"/>
  <c r="AP1067" i="4"/>
  <c r="AQ1067" i="4"/>
  <c r="AR1067" i="4"/>
  <c r="AS1067" i="4"/>
  <c r="AT1067" i="4"/>
  <c r="AU1067" i="4"/>
  <c r="AV1067" i="4"/>
  <c r="AW1067" i="4"/>
  <c r="AX1067" i="4"/>
  <c r="AY1067" i="4"/>
  <c r="AZ1067" i="4"/>
  <c r="BA1067" i="4"/>
  <c r="BB1067" i="4"/>
  <c r="BC1067" i="4"/>
  <c r="BD1067" i="4"/>
  <c r="B1068" i="4"/>
  <c r="C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AB1068" i="4"/>
  <c r="AC1068" i="4"/>
  <c r="AD1068" i="4"/>
  <c r="AE1068" i="4"/>
  <c r="AF1068" i="4"/>
  <c r="AG1068" i="4"/>
  <c r="AH1068" i="4"/>
  <c r="AI1068" i="4"/>
  <c r="AJ1068" i="4"/>
  <c r="AK1068" i="4"/>
  <c r="AL1068" i="4"/>
  <c r="AM1068" i="4"/>
  <c r="AN1068" i="4"/>
  <c r="AO1068" i="4"/>
  <c r="AP1068" i="4"/>
  <c r="AQ1068" i="4"/>
  <c r="AR1068" i="4"/>
  <c r="AS1068" i="4"/>
  <c r="AT1068" i="4"/>
  <c r="AU1068" i="4"/>
  <c r="AV1068" i="4"/>
  <c r="AW1068" i="4"/>
  <c r="AX1068" i="4"/>
  <c r="AY1068" i="4"/>
  <c r="AZ1068" i="4"/>
  <c r="BA1068" i="4"/>
  <c r="BB1068" i="4"/>
  <c r="BC1068" i="4"/>
  <c r="BD1068" i="4"/>
  <c r="B1069" i="4"/>
  <c r="C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AB1069" i="4"/>
  <c r="AC1069" i="4"/>
  <c r="AD1069" i="4"/>
  <c r="AE1069" i="4"/>
  <c r="AF1069" i="4"/>
  <c r="AG1069" i="4"/>
  <c r="AH1069" i="4"/>
  <c r="AI1069" i="4"/>
  <c r="AJ1069" i="4"/>
  <c r="AK1069" i="4"/>
  <c r="AL1069" i="4"/>
  <c r="AM1069" i="4"/>
  <c r="AN1069" i="4"/>
  <c r="AO1069" i="4"/>
  <c r="AP1069" i="4"/>
  <c r="AQ1069" i="4"/>
  <c r="AR1069" i="4"/>
  <c r="AS1069" i="4"/>
  <c r="AT1069" i="4"/>
  <c r="AU1069" i="4"/>
  <c r="AV1069" i="4"/>
  <c r="AW1069" i="4"/>
  <c r="AX1069" i="4"/>
  <c r="AY1069" i="4"/>
  <c r="AZ1069" i="4"/>
  <c r="BA1069" i="4"/>
  <c r="BB1069" i="4"/>
  <c r="BC1069" i="4"/>
  <c r="BD1069" i="4"/>
  <c r="B1070" i="4"/>
  <c r="C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AB1070" i="4"/>
  <c r="AC1070" i="4"/>
  <c r="AD1070" i="4"/>
  <c r="AE1070" i="4"/>
  <c r="AF1070" i="4"/>
  <c r="AG1070" i="4"/>
  <c r="AH1070" i="4"/>
  <c r="AI1070" i="4"/>
  <c r="AJ1070" i="4"/>
  <c r="AK1070" i="4"/>
  <c r="AL1070" i="4"/>
  <c r="AM1070" i="4"/>
  <c r="AN1070" i="4"/>
  <c r="AO1070" i="4"/>
  <c r="AP1070" i="4"/>
  <c r="AQ1070" i="4"/>
  <c r="AR1070" i="4"/>
  <c r="AS1070" i="4"/>
  <c r="AT1070" i="4"/>
  <c r="AU1070" i="4"/>
  <c r="AV1070" i="4"/>
  <c r="AW1070" i="4"/>
  <c r="AX1070" i="4"/>
  <c r="AY1070" i="4"/>
  <c r="AZ1070" i="4"/>
  <c r="BA1070" i="4"/>
  <c r="BB1070" i="4"/>
  <c r="BC1070" i="4"/>
  <c r="BD1070" i="4"/>
  <c r="B1071" i="4"/>
  <c r="C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AB1071" i="4"/>
  <c r="AC1071" i="4"/>
  <c r="AD1071" i="4"/>
  <c r="AE1071" i="4"/>
  <c r="AF1071" i="4"/>
  <c r="AG1071" i="4"/>
  <c r="AH1071" i="4"/>
  <c r="AI1071" i="4"/>
  <c r="AJ1071" i="4"/>
  <c r="AK1071" i="4"/>
  <c r="AL1071" i="4"/>
  <c r="AM1071" i="4"/>
  <c r="AN1071" i="4"/>
  <c r="AO1071" i="4"/>
  <c r="AP1071" i="4"/>
  <c r="AQ1071" i="4"/>
  <c r="AR1071" i="4"/>
  <c r="AS1071" i="4"/>
  <c r="AT1071" i="4"/>
  <c r="AU1071" i="4"/>
  <c r="AV1071" i="4"/>
  <c r="AW1071" i="4"/>
  <c r="AX1071" i="4"/>
  <c r="AY1071" i="4"/>
  <c r="AZ1071" i="4"/>
  <c r="BA1071" i="4"/>
  <c r="BB1071" i="4"/>
  <c r="BC1071" i="4"/>
  <c r="BD1071" i="4"/>
  <c r="B1072" i="4"/>
  <c r="C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AB1072" i="4"/>
  <c r="AC1072" i="4"/>
  <c r="AD1072" i="4"/>
  <c r="AE1072" i="4"/>
  <c r="AF1072" i="4"/>
  <c r="AG1072" i="4"/>
  <c r="AH1072" i="4"/>
  <c r="AI1072" i="4"/>
  <c r="AJ1072" i="4"/>
  <c r="AK1072" i="4"/>
  <c r="AL1072" i="4"/>
  <c r="AM1072" i="4"/>
  <c r="AN1072" i="4"/>
  <c r="AO1072" i="4"/>
  <c r="AP1072" i="4"/>
  <c r="AQ1072" i="4"/>
  <c r="AR1072" i="4"/>
  <c r="AS1072" i="4"/>
  <c r="AT1072" i="4"/>
  <c r="AU1072" i="4"/>
  <c r="AV1072" i="4"/>
  <c r="AW1072" i="4"/>
  <c r="AX1072" i="4"/>
  <c r="AY1072" i="4"/>
  <c r="AZ1072" i="4"/>
  <c r="BA1072" i="4"/>
  <c r="BB1072" i="4"/>
  <c r="BC1072" i="4"/>
  <c r="BD1072" i="4"/>
  <c r="B1073" i="4"/>
  <c r="C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AB1073" i="4"/>
  <c r="AC1073" i="4"/>
  <c r="AD1073" i="4"/>
  <c r="AE1073" i="4"/>
  <c r="AF1073" i="4"/>
  <c r="AG1073" i="4"/>
  <c r="AH1073" i="4"/>
  <c r="AI1073" i="4"/>
  <c r="AJ1073" i="4"/>
  <c r="AK1073" i="4"/>
  <c r="AL1073" i="4"/>
  <c r="AM1073" i="4"/>
  <c r="AN1073" i="4"/>
  <c r="AO1073" i="4"/>
  <c r="AP1073" i="4"/>
  <c r="AQ1073" i="4"/>
  <c r="AR1073" i="4"/>
  <c r="AS1073" i="4"/>
  <c r="AT1073" i="4"/>
  <c r="AU1073" i="4"/>
  <c r="AV1073" i="4"/>
  <c r="AW1073" i="4"/>
  <c r="AX1073" i="4"/>
  <c r="AY1073" i="4"/>
  <c r="AZ1073" i="4"/>
  <c r="BA1073" i="4"/>
  <c r="BB1073" i="4"/>
  <c r="BC1073" i="4"/>
  <c r="BD1073" i="4"/>
  <c r="B1074" i="4"/>
  <c r="C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AB1074" i="4"/>
  <c r="AC1074" i="4"/>
  <c r="AD1074" i="4"/>
  <c r="AE1074" i="4"/>
  <c r="AF1074" i="4"/>
  <c r="AG1074" i="4"/>
  <c r="AH1074" i="4"/>
  <c r="AI1074" i="4"/>
  <c r="AJ1074" i="4"/>
  <c r="AK1074" i="4"/>
  <c r="AL1074" i="4"/>
  <c r="AM1074" i="4"/>
  <c r="AN1074" i="4"/>
  <c r="AO1074" i="4"/>
  <c r="AP1074" i="4"/>
  <c r="AQ1074" i="4"/>
  <c r="AR1074" i="4"/>
  <c r="AS1074" i="4"/>
  <c r="AT1074" i="4"/>
  <c r="AU1074" i="4"/>
  <c r="AV1074" i="4"/>
  <c r="AW1074" i="4"/>
  <c r="AX1074" i="4"/>
  <c r="AY1074" i="4"/>
  <c r="AZ1074" i="4"/>
  <c r="BA1074" i="4"/>
  <c r="BB1074" i="4"/>
  <c r="BC1074" i="4"/>
  <c r="BD1074" i="4"/>
  <c r="B1075" i="4"/>
  <c r="C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AB1075" i="4"/>
  <c r="AC1075" i="4"/>
  <c r="AD1075" i="4"/>
  <c r="AE1075" i="4"/>
  <c r="AF1075" i="4"/>
  <c r="AG1075" i="4"/>
  <c r="AH1075" i="4"/>
  <c r="AI1075" i="4"/>
  <c r="AJ1075" i="4"/>
  <c r="AK1075" i="4"/>
  <c r="AL1075" i="4"/>
  <c r="AM1075" i="4"/>
  <c r="AN1075" i="4"/>
  <c r="AO1075" i="4"/>
  <c r="AP1075" i="4"/>
  <c r="AQ1075" i="4"/>
  <c r="AR1075" i="4"/>
  <c r="AS1075" i="4"/>
  <c r="AT1075" i="4"/>
  <c r="AU1075" i="4"/>
  <c r="AV1075" i="4"/>
  <c r="AW1075" i="4"/>
  <c r="AX1075" i="4"/>
  <c r="AY1075" i="4"/>
  <c r="AZ1075" i="4"/>
  <c r="BA1075" i="4"/>
  <c r="BB1075" i="4"/>
  <c r="BC1075" i="4"/>
  <c r="BD1075" i="4"/>
  <c r="B1076" i="4"/>
  <c r="C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AB1076" i="4"/>
  <c r="AC1076" i="4"/>
  <c r="AD1076" i="4"/>
  <c r="AE1076" i="4"/>
  <c r="AF1076" i="4"/>
  <c r="AG1076" i="4"/>
  <c r="AH1076" i="4"/>
  <c r="AI1076" i="4"/>
  <c r="AJ1076" i="4"/>
  <c r="AK1076" i="4"/>
  <c r="AL1076" i="4"/>
  <c r="AM1076" i="4"/>
  <c r="AN1076" i="4"/>
  <c r="AO1076" i="4"/>
  <c r="AP1076" i="4"/>
  <c r="AQ1076" i="4"/>
  <c r="AR1076" i="4"/>
  <c r="AS1076" i="4"/>
  <c r="AT1076" i="4"/>
  <c r="AU1076" i="4"/>
  <c r="AV1076" i="4"/>
  <c r="AW1076" i="4"/>
  <c r="AX1076" i="4"/>
  <c r="AY1076" i="4"/>
  <c r="AZ1076" i="4"/>
  <c r="BA1076" i="4"/>
  <c r="BB1076" i="4"/>
  <c r="BC1076" i="4"/>
  <c r="BD1076" i="4"/>
  <c r="B1077" i="4"/>
  <c r="C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AB1077" i="4"/>
  <c r="AC1077" i="4"/>
  <c r="AD1077" i="4"/>
  <c r="AE1077" i="4"/>
  <c r="AF1077" i="4"/>
  <c r="AG1077" i="4"/>
  <c r="AH1077" i="4"/>
  <c r="AI1077" i="4"/>
  <c r="AJ1077" i="4"/>
  <c r="AK1077" i="4"/>
  <c r="AL1077" i="4"/>
  <c r="AM1077" i="4"/>
  <c r="AN1077" i="4"/>
  <c r="AO1077" i="4"/>
  <c r="AP1077" i="4"/>
  <c r="AQ1077" i="4"/>
  <c r="AR1077" i="4"/>
  <c r="AS1077" i="4"/>
  <c r="AT1077" i="4"/>
  <c r="AU1077" i="4"/>
  <c r="AV1077" i="4"/>
  <c r="AW1077" i="4"/>
  <c r="AX1077" i="4"/>
  <c r="AY1077" i="4"/>
  <c r="AZ1077" i="4"/>
  <c r="BA1077" i="4"/>
  <c r="BB1077" i="4"/>
  <c r="BC1077" i="4"/>
  <c r="BD1077" i="4"/>
  <c r="B1078" i="4"/>
  <c r="C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AB1078" i="4"/>
  <c r="AC1078" i="4"/>
  <c r="AD1078" i="4"/>
  <c r="AE1078" i="4"/>
  <c r="AF1078" i="4"/>
  <c r="AG1078" i="4"/>
  <c r="AH1078" i="4"/>
  <c r="AI1078" i="4"/>
  <c r="AJ1078" i="4"/>
  <c r="AK1078" i="4"/>
  <c r="AL1078" i="4"/>
  <c r="AM1078" i="4"/>
  <c r="AN1078" i="4"/>
  <c r="AO1078" i="4"/>
  <c r="AP1078" i="4"/>
  <c r="AQ1078" i="4"/>
  <c r="AR1078" i="4"/>
  <c r="AS1078" i="4"/>
  <c r="AT1078" i="4"/>
  <c r="AU1078" i="4"/>
  <c r="AV1078" i="4"/>
  <c r="AW1078" i="4"/>
  <c r="AX1078" i="4"/>
  <c r="AY1078" i="4"/>
  <c r="AZ1078" i="4"/>
  <c r="BA1078" i="4"/>
  <c r="BB1078" i="4"/>
  <c r="BC1078" i="4"/>
  <c r="BD1078" i="4"/>
  <c r="B1079" i="4"/>
  <c r="C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AB1079" i="4"/>
  <c r="AC1079" i="4"/>
  <c r="AD1079" i="4"/>
  <c r="AE1079" i="4"/>
  <c r="AF1079" i="4"/>
  <c r="AG1079" i="4"/>
  <c r="AH1079" i="4"/>
  <c r="AI1079" i="4"/>
  <c r="AJ1079" i="4"/>
  <c r="AK1079" i="4"/>
  <c r="AL1079" i="4"/>
  <c r="AM1079" i="4"/>
  <c r="AN1079" i="4"/>
  <c r="AO1079" i="4"/>
  <c r="AP1079" i="4"/>
  <c r="AQ1079" i="4"/>
  <c r="AR1079" i="4"/>
  <c r="AS1079" i="4"/>
  <c r="AT1079" i="4"/>
  <c r="AU1079" i="4"/>
  <c r="AV1079" i="4"/>
  <c r="AW1079" i="4"/>
  <c r="AX1079" i="4"/>
  <c r="AY1079" i="4"/>
  <c r="AZ1079" i="4"/>
  <c r="BA1079" i="4"/>
  <c r="BB1079" i="4"/>
  <c r="BC1079" i="4"/>
  <c r="BD1079" i="4"/>
  <c r="B1080" i="4"/>
  <c r="C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AB1080" i="4"/>
  <c r="AC1080" i="4"/>
  <c r="AD1080" i="4"/>
  <c r="AE1080" i="4"/>
  <c r="AF1080" i="4"/>
  <c r="AG1080" i="4"/>
  <c r="AH1080" i="4"/>
  <c r="AI1080" i="4"/>
  <c r="AJ1080" i="4"/>
  <c r="AK1080" i="4"/>
  <c r="AL1080" i="4"/>
  <c r="AM1080" i="4"/>
  <c r="AN1080" i="4"/>
  <c r="AO1080" i="4"/>
  <c r="AP1080" i="4"/>
  <c r="AQ1080" i="4"/>
  <c r="AR1080" i="4"/>
  <c r="AS1080" i="4"/>
  <c r="AT1080" i="4"/>
  <c r="AU1080" i="4"/>
  <c r="AV1080" i="4"/>
  <c r="AW1080" i="4"/>
  <c r="AX1080" i="4"/>
  <c r="AY1080" i="4"/>
  <c r="AZ1080" i="4"/>
  <c r="BA1080" i="4"/>
  <c r="BB1080" i="4"/>
  <c r="BC1080" i="4"/>
  <c r="BD1080" i="4"/>
  <c r="B1081" i="4"/>
  <c r="C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AB1081" i="4"/>
  <c r="AC1081" i="4"/>
  <c r="AD1081" i="4"/>
  <c r="AE1081" i="4"/>
  <c r="AF1081" i="4"/>
  <c r="AG1081" i="4"/>
  <c r="AH1081" i="4"/>
  <c r="AI1081" i="4"/>
  <c r="AJ1081" i="4"/>
  <c r="AK1081" i="4"/>
  <c r="AL1081" i="4"/>
  <c r="AM1081" i="4"/>
  <c r="AN1081" i="4"/>
  <c r="AO1081" i="4"/>
  <c r="AP1081" i="4"/>
  <c r="AQ1081" i="4"/>
  <c r="AR1081" i="4"/>
  <c r="AS1081" i="4"/>
  <c r="AT1081" i="4"/>
  <c r="AU1081" i="4"/>
  <c r="AV1081" i="4"/>
  <c r="AW1081" i="4"/>
  <c r="AX1081" i="4"/>
  <c r="AY1081" i="4"/>
  <c r="AZ1081" i="4"/>
  <c r="BA1081" i="4"/>
  <c r="BB1081" i="4"/>
  <c r="BC1081" i="4"/>
  <c r="BD1081" i="4"/>
  <c r="B1082" i="4"/>
  <c r="C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AB1082" i="4"/>
  <c r="AC1082" i="4"/>
  <c r="AD1082" i="4"/>
  <c r="AE1082" i="4"/>
  <c r="AF1082" i="4"/>
  <c r="AG1082" i="4"/>
  <c r="AH1082" i="4"/>
  <c r="AI1082" i="4"/>
  <c r="AJ1082" i="4"/>
  <c r="AK1082" i="4"/>
  <c r="AL1082" i="4"/>
  <c r="AM1082" i="4"/>
  <c r="AN1082" i="4"/>
  <c r="AO1082" i="4"/>
  <c r="AP1082" i="4"/>
  <c r="AQ1082" i="4"/>
  <c r="AR1082" i="4"/>
  <c r="AS1082" i="4"/>
  <c r="AT1082" i="4"/>
  <c r="AU1082" i="4"/>
  <c r="AV1082" i="4"/>
  <c r="AW1082" i="4"/>
  <c r="AX1082" i="4"/>
  <c r="AY1082" i="4"/>
  <c r="AZ1082" i="4"/>
  <c r="BA1082" i="4"/>
  <c r="BB1082" i="4"/>
  <c r="BC1082" i="4"/>
  <c r="BD1082" i="4"/>
  <c r="B1083" i="4"/>
  <c r="C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AB1083" i="4"/>
  <c r="AC1083" i="4"/>
  <c r="AD1083" i="4"/>
  <c r="AE1083" i="4"/>
  <c r="AF1083" i="4"/>
  <c r="AG1083" i="4"/>
  <c r="AH1083" i="4"/>
  <c r="AI1083" i="4"/>
  <c r="AJ1083" i="4"/>
  <c r="AK1083" i="4"/>
  <c r="AL1083" i="4"/>
  <c r="AM1083" i="4"/>
  <c r="AN1083" i="4"/>
  <c r="AO1083" i="4"/>
  <c r="AP1083" i="4"/>
  <c r="AQ1083" i="4"/>
  <c r="AR1083" i="4"/>
  <c r="AS1083" i="4"/>
  <c r="AT1083" i="4"/>
  <c r="AU1083" i="4"/>
  <c r="AV1083" i="4"/>
  <c r="AW1083" i="4"/>
  <c r="AX1083" i="4"/>
  <c r="AY1083" i="4"/>
  <c r="AZ1083" i="4"/>
  <c r="BA1083" i="4"/>
  <c r="BB1083" i="4"/>
  <c r="BC1083" i="4"/>
  <c r="BD1083" i="4"/>
  <c r="B1084" i="4"/>
  <c r="C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AB1084" i="4"/>
  <c r="AC1084" i="4"/>
  <c r="AD1084" i="4"/>
  <c r="AE1084" i="4"/>
  <c r="AF1084" i="4"/>
  <c r="AG1084" i="4"/>
  <c r="AH1084" i="4"/>
  <c r="AI1084" i="4"/>
  <c r="AJ1084" i="4"/>
  <c r="AK1084" i="4"/>
  <c r="AL1084" i="4"/>
  <c r="AM1084" i="4"/>
  <c r="AN1084" i="4"/>
  <c r="AO1084" i="4"/>
  <c r="AP1084" i="4"/>
  <c r="AQ1084" i="4"/>
  <c r="AR1084" i="4"/>
  <c r="AS1084" i="4"/>
  <c r="AT1084" i="4"/>
  <c r="AU1084" i="4"/>
  <c r="AV1084" i="4"/>
  <c r="AW1084" i="4"/>
  <c r="AX1084" i="4"/>
  <c r="AY1084" i="4"/>
  <c r="AZ1084" i="4"/>
  <c r="BA1084" i="4"/>
  <c r="BB1084" i="4"/>
  <c r="BC1084" i="4"/>
  <c r="BD1084" i="4"/>
  <c r="B1085" i="4"/>
  <c r="C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AB1085" i="4"/>
  <c r="AC1085" i="4"/>
  <c r="AD1085" i="4"/>
  <c r="AE1085" i="4"/>
  <c r="AF1085" i="4"/>
  <c r="AG1085" i="4"/>
  <c r="AH1085" i="4"/>
  <c r="AI1085" i="4"/>
  <c r="AJ1085" i="4"/>
  <c r="AK1085" i="4"/>
  <c r="AL1085" i="4"/>
  <c r="AM1085" i="4"/>
  <c r="AN1085" i="4"/>
  <c r="AO1085" i="4"/>
  <c r="AP1085" i="4"/>
  <c r="AQ1085" i="4"/>
  <c r="AR1085" i="4"/>
  <c r="AS1085" i="4"/>
  <c r="AT1085" i="4"/>
  <c r="AU1085" i="4"/>
  <c r="AV1085" i="4"/>
  <c r="AW1085" i="4"/>
  <c r="AX1085" i="4"/>
  <c r="AY1085" i="4"/>
  <c r="AZ1085" i="4"/>
  <c r="BA1085" i="4"/>
  <c r="BB1085" i="4"/>
  <c r="BC1085" i="4"/>
  <c r="BD1085" i="4"/>
  <c r="B1086" i="4"/>
  <c r="C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AB1086" i="4"/>
  <c r="AC1086" i="4"/>
  <c r="AD1086" i="4"/>
  <c r="AE1086" i="4"/>
  <c r="AF1086" i="4"/>
  <c r="AG1086" i="4"/>
  <c r="AH1086" i="4"/>
  <c r="AI1086" i="4"/>
  <c r="AJ1086" i="4"/>
  <c r="AK1086" i="4"/>
  <c r="AL1086" i="4"/>
  <c r="AM1086" i="4"/>
  <c r="AN1086" i="4"/>
  <c r="AO1086" i="4"/>
  <c r="AP1086" i="4"/>
  <c r="AQ1086" i="4"/>
  <c r="AR1086" i="4"/>
  <c r="AS1086" i="4"/>
  <c r="AT1086" i="4"/>
  <c r="AU1086" i="4"/>
  <c r="AV1086" i="4"/>
  <c r="AW1086" i="4"/>
  <c r="AX1086" i="4"/>
  <c r="AY1086" i="4"/>
  <c r="AZ1086" i="4"/>
  <c r="BA1086" i="4"/>
  <c r="BB1086" i="4"/>
  <c r="BC1086" i="4"/>
  <c r="BD1086" i="4"/>
  <c r="B1087" i="4"/>
  <c r="C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AB1087" i="4"/>
  <c r="AC1087" i="4"/>
  <c r="AD1087" i="4"/>
  <c r="AE1087" i="4"/>
  <c r="AF1087" i="4"/>
  <c r="AG1087" i="4"/>
  <c r="AH1087" i="4"/>
  <c r="AI1087" i="4"/>
  <c r="AJ1087" i="4"/>
  <c r="AK1087" i="4"/>
  <c r="AL1087" i="4"/>
  <c r="AM1087" i="4"/>
  <c r="AN1087" i="4"/>
  <c r="AO1087" i="4"/>
  <c r="AP1087" i="4"/>
  <c r="AQ1087" i="4"/>
  <c r="AR1087" i="4"/>
  <c r="AS1087" i="4"/>
  <c r="AT1087" i="4"/>
  <c r="AU1087" i="4"/>
  <c r="AV1087" i="4"/>
  <c r="AW1087" i="4"/>
  <c r="AX1087" i="4"/>
  <c r="AY1087" i="4"/>
  <c r="AZ1087" i="4"/>
  <c r="BA1087" i="4"/>
  <c r="BB1087" i="4"/>
  <c r="BC1087" i="4"/>
  <c r="BD1087" i="4"/>
  <c r="B1088" i="4"/>
  <c r="C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AB1088" i="4"/>
  <c r="AC1088" i="4"/>
  <c r="AD1088" i="4"/>
  <c r="AE1088" i="4"/>
  <c r="AF1088" i="4"/>
  <c r="AG1088" i="4"/>
  <c r="AH1088" i="4"/>
  <c r="AI1088" i="4"/>
  <c r="AJ1088" i="4"/>
  <c r="AK1088" i="4"/>
  <c r="AL1088" i="4"/>
  <c r="AM1088" i="4"/>
  <c r="AN1088" i="4"/>
  <c r="AO1088" i="4"/>
  <c r="AP1088" i="4"/>
  <c r="AQ1088" i="4"/>
  <c r="AR1088" i="4"/>
  <c r="AS1088" i="4"/>
  <c r="AT1088" i="4"/>
  <c r="AU1088" i="4"/>
  <c r="AV1088" i="4"/>
  <c r="AW1088" i="4"/>
  <c r="AX1088" i="4"/>
  <c r="AY1088" i="4"/>
  <c r="AZ1088" i="4"/>
  <c r="BA1088" i="4"/>
  <c r="BB1088" i="4"/>
  <c r="BC1088" i="4"/>
  <c r="BD1088" i="4"/>
  <c r="B1089" i="4"/>
  <c r="C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AB1089" i="4"/>
  <c r="AC1089" i="4"/>
  <c r="AD1089" i="4"/>
  <c r="AE1089" i="4"/>
  <c r="AF1089" i="4"/>
  <c r="AG1089" i="4"/>
  <c r="AH1089" i="4"/>
  <c r="AI1089" i="4"/>
  <c r="AJ1089" i="4"/>
  <c r="AK1089" i="4"/>
  <c r="AL1089" i="4"/>
  <c r="AM1089" i="4"/>
  <c r="AN1089" i="4"/>
  <c r="AO1089" i="4"/>
  <c r="AP1089" i="4"/>
  <c r="AQ1089" i="4"/>
  <c r="AR1089" i="4"/>
  <c r="AS1089" i="4"/>
  <c r="AT1089" i="4"/>
  <c r="AU1089" i="4"/>
  <c r="AV1089" i="4"/>
  <c r="AW1089" i="4"/>
  <c r="AX1089" i="4"/>
  <c r="AY1089" i="4"/>
  <c r="AZ1089" i="4"/>
  <c r="BA1089" i="4"/>
  <c r="BB1089" i="4"/>
  <c r="BC1089" i="4"/>
  <c r="BD1089" i="4"/>
  <c r="B1090" i="4"/>
  <c r="C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AB1090" i="4"/>
  <c r="AC1090" i="4"/>
  <c r="AD1090" i="4"/>
  <c r="AE1090" i="4"/>
  <c r="AF1090" i="4"/>
  <c r="AG1090" i="4"/>
  <c r="AH1090" i="4"/>
  <c r="AI1090" i="4"/>
  <c r="AJ1090" i="4"/>
  <c r="AK1090" i="4"/>
  <c r="AL1090" i="4"/>
  <c r="AM1090" i="4"/>
  <c r="AN1090" i="4"/>
  <c r="AO1090" i="4"/>
  <c r="AP1090" i="4"/>
  <c r="AQ1090" i="4"/>
  <c r="AR1090" i="4"/>
  <c r="AS1090" i="4"/>
  <c r="AT1090" i="4"/>
  <c r="AU1090" i="4"/>
  <c r="AV1090" i="4"/>
  <c r="AW1090" i="4"/>
  <c r="AX1090" i="4"/>
  <c r="AY1090" i="4"/>
  <c r="AZ1090" i="4"/>
  <c r="BA1090" i="4"/>
  <c r="BB1090" i="4"/>
  <c r="BC1090" i="4"/>
  <c r="BD1090" i="4"/>
  <c r="B1091" i="4"/>
  <c r="C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AB1091" i="4"/>
  <c r="AC1091" i="4"/>
  <c r="AD1091" i="4"/>
  <c r="AE1091" i="4"/>
  <c r="AF1091" i="4"/>
  <c r="AG1091" i="4"/>
  <c r="AH1091" i="4"/>
  <c r="AI1091" i="4"/>
  <c r="AJ1091" i="4"/>
  <c r="AK1091" i="4"/>
  <c r="AL1091" i="4"/>
  <c r="AM1091" i="4"/>
  <c r="AN1091" i="4"/>
  <c r="AO1091" i="4"/>
  <c r="AP1091" i="4"/>
  <c r="AQ1091" i="4"/>
  <c r="AR1091" i="4"/>
  <c r="AS1091" i="4"/>
  <c r="AT1091" i="4"/>
  <c r="AU1091" i="4"/>
  <c r="AV1091" i="4"/>
  <c r="AW1091" i="4"/>
  <c r="AX1091" i="4"/>
  <c r="AY1091" i="4"/>
  <c r="AZ1091" i="4"/>
  <c r="BA1091" i="4"/>
  <c r="BB1091" i="4"/>
  <c r="BC1091" i="4"/>
  <c r="BD1091" i="4"/>
  <c r="B1092" i="4"/>
  <c r="C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AB1092" i="4"/>
  <c r="AC1092" i="4"/>
  <c r="AD1092" i="4"/>
  <c r="AE1092" i="4"/>
  <c r="AF1092" i="4"/>
  <c r="AG1092" i="4"/>
  <c r="AH1092" i="4"/>
  <c r="AI1092" i="4"/>
  <c r="AJ1092" i="4"/>
  <c r="AK1092" i="4"/>
  <c r="AL1092" i="4"/>
  <c r="AM1092" i="4"/>
  <c r="AN1092" i="4"/>
  <c r="AO1092" i="4"/>
  <c r="AP1092" i="4"/>
  <c r="AQ1092" i="4"/>
  <c r="AR1092" i="4"/>
  <c r="AS1092" i="4"/>
  <c r="AT1092" i="4"/>
  <c r="AU1092" i="4"/>
  <c r="AV1092" i="4"/>
  <c r="AW1092" i="4"/>
  <c r="AX1092" i="4"/>
  <c r="AY1092" i="4"/>
  <c r="AZ1092" i="4"/>
  <c r="BA1092" i="4"/>
  <c r="BB1092" i="4"/>
  <c r="BC1092" i="4"/>
  <c r="BD1092" i="4"/>
  <c r="B1093" i="4"/>
  <c r="C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AB1093" i="4"/>
  <c r="AC1093" i="4"/>
  <c r="AD1093" i="4"/>
  <c r="AE1093" i="4"/>
  <c r="AF1093" i="4"/>
  <c r="AG1093" i="4"/>
  <c r="AH1093" i="4"/>
  <c r="AI1093" i="4"/>
  <c r="AJ1093" i="4"/>
  <c r="AK1093" i="4"/>
  <c r="AL1093" i="4"/>
  <c r="AM1093" i="4"/>
  <c r="AN1093" i="4"/>
  <c r="AO1093" i="4"/>
  <c r="AP1093" i="4"/>
  <c r="AQ1093" i="4"/>
  <c r="AR1093" i="4"/>
  <c r="AS1093" i="4"/>
  <c r="AT1093" i="4"/>
  <c r="AU1093" i="4"/>
  <c r="AV1093" i="4"/>
  <c r="AW1093" i="4"/>
  <c r="AX1093" i="4"/>
  <c r="AY1093" i="4"/>
  <c r="AZ1093" i="4"/>
  <c r="BA1093" i="4"/>
  <c r="BB1093" i="4"/>
  <c r="BC1093" i="4"/>
  <c r="BD1093" i="4"/>
  <c r="B1094" i="4"/>
  <c r="C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AB1094" i="4"/>
  <c r="AC1094" i="4"/>
  <c r="AD1094" i="4"/>
  <c r="AE1094" i="4"/>
  <c r="AF1094" i="4"/>
  <c r="AG1094" i="4"/>
  <c r="AH1094" i="4"/>
  <c r="AI1094" i="4"/>
  <c r="AJ1094" i="4"/>
  <c r="AK1094" i="4"/>
  <c r="AL1094" i="4"/>
  <c r="AM1094" i="4"/>
  <c r="AN1094" i="4"/>
  <c r="AO1094" i="4"/>
  <c r="AP1094" i="4"/>
  <c r="AQ1094" i="4"/>
  <c r="AR1094" i="4"/>
  <c r="AS1094" i="4"/>
  <c r="AT1094" i="4"/>
  <c r="AU1094" i="4"/>
  <c r="AV1094" i="4"/>
  <c r="AW1094" i="4"/>
  <c r="AX1094" i="4"/>
  <c r="AY1094" i="4"/>
  <c r="AZ1094" i="4"/>
  <c r="BA1094" i="4"/>
  <c r="BB1094" i="4"/>
  <c r="BC1094" i="4"/>
  <c r="BD1094" i="4"/>
  <c r="B1095" i="4"/>
  <c r="C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AB1095" i="4"/>
  <c r="AC1095" i="4"/>
  <c r="AD1095" i="4"/>
  <c r="AE1095" i="4"/>
  <c r="AF1095" i="4"/>
  <c r="AG1095" i="4"/>
  <c r="AH1095" i="4"/>
  <c r="AI1095" i="4"/>
  <c r="AJ1095" i="4"/>
  <c r="AK1095" i="4"/>
  <c r="AL1095" i="4"/>
  <c r="AM1095" i="4"/>
  <c r="AN1095" i="4"/>
  <c r="AO1095" i="4"/>
  <c r="AP1095" i="4"/>
  <c r="AQ1095" i="4"/>
  <c r="AR1095" i="4"/>
  <c r="AS1095" i="4"/>
  <c r="AT1095" i="4"/>
  <c r="AU1095" i="4"/>
  <c r="AV1095" i="4"/>
  <c r="AW1095" i="4"/>
  <c r="AX1095" i="4"/>
  <c r="AY1095" i="4"/>
  <c r="AZ1095" i="4"/>
  <c r="BA1095" i="4"/>
  <c r="BB1095" i="4"/>
  <c r="BC1095" i="4"/>
  <c r="BD1095" i="4"/>
  <c r="B1096" i="4"/>
  <c r="C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AB1096" i="4"/>
  <c r="AC1096" i="4"/>
  <c r="AD1096" i="4"/>
  <c r="AE1096" i="4"/>
  <c r="AF1096" i="4"/>
  <c r="AG1096" i="4"/>
  <c r="AH1096" i="4"/>
  <c r="AI1096" i="4"/>
  <c r="AJ1096" i="4"/>
  <c r="AK1096" i="4"/>
  <c r="AL1096" i="4"/>
  <c r="AM1096" i="4"/>
  <c r="AN1096" i="4"/>
  <c r="AO1096" i="4"/>
  <c r="AP1096" i="4"/>
  <c r="AQ1096" i="4"/>
  <c r="AR1096" i="4"/>
  <c r="AS1096" i="4"/>
  <c r="AT1096" i="4"/>
  <c r="AU1096" i="4"/>
  <c r="AV1096" i="4"/>
  <c r="AW1096" i="4"/>
  <c r="AX1096" i="4"/>
  <c r="AY1096" i="4"/>
  <c r="AZ1096" i="4"/>
  <c r="BA1096" i="4"/>
  <c r="BB1096" i="4"/>
  <c r="BC1096" i="4"/>
  <c r="BD1096" i="4"/>
  <c r="B1097" i="4"/>
  <c r="C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AB1097" i="4"/>
  <c r="AC1097" i="4"/>
  <c r="AD1097" i="4"/>
  <c r="AE1097" i="4"/>
  <c r="AF1097" i="4"/>
  <c r="AG1097" i="4"/>
  <c r="AH1097" i="4"/>
  <c r="AI1097" i="4"/>
  <c r="AJ1097" i="4"/>
  <c r="AK1097" i="4"/>
  <c r="AL1097" i="4"/>
  <c r="AM1097" i="4"/>
  <c r="AN1097" i="4"/>
  <c r="AO1097" i="4"/>
  <c r="AP1097" i="4"/>
  <c r="AQ1097" i="4"/>
  <c r="AR1097" i="4"/>
  <c r="AS1097" i="4"/>
  <c r="AT1097" i="4"/>
  <c r="AU1097" i="4"/>
  <c r="AV1097" i="4"/>
  <c r="AW1097" i="4"/>
  <c r="AX1097" i="4"/>
  <c r="AY1097" i="4"/>
  <c r="AZ1097" i="4"/>
  <c r="BA1097" i="4"/>
  <c r="BB1097" i="4"/>
  <c r="BC1097" i="4"/>
  <c r="BD1097" i="4"/>
  <c r="B1098" i="4"/>
  <c r="C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AB1098" i="4"/>
  <c r="AC1098" i="4"/>
  <c r="AD1098" i="4"/>
  <c r="AE1098" i="4"/>
  <c r="AF1098" i="4"/>
  <c r="AG1098" i="4"/>
  <c r="AH1098" i="4"/>
  <c r="AI1098" i="4"/>
  <c r="AJ1098" i="4"/>
  <c r="AK1098" i="4"/>
  <c r="AL1098" i="4"/>
  <c r="AM1098" i="4"/>
  <c r="AN1098" i="4"/>
  <c r="AO1098" i="4"/>
  <c r="AP1098" i="4"/>
  <c r="AQ1098" i="4"/>
  <c r="AR1098" i="4"/>
  <c r="AS1098" i="4"/>
  <c r="AT1098" i="4"/>
  <c r="AU1098" i="4"/>
  <c r="AV1098" i="4"/>
  <c r="AW1098" i="4"/>
  <c r="AX1098" i="4"/>
  <c r="AY1098" i="4"/>
  <c r="AZ1098" i="4"/>
  <c r="BA1098" i="4"/>
  <c r="BB1098" i="4"/>
  <c r="BC1098" i="4"/>
  <c r="BD1098" i="4"/>
  <c r="B1099" i="4"/>
  <c r="C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AB1099" i="4"/>
  <c r="AC1099" i="4"/>
  <c r="AD1099" i="4"/>
  <c r="AE1099" i="4"/>
  <c r="AF1099" i="4"/>
  <c r="AG1099" i="4"/>
  <c r="AH1099" i="4"/>
  <c r="AI1099" i="4"/>
  <c r="AJ1099" i="4"/>
  <c r="AK1099" i="4"/>
  <c r="AL1099" i="4"/>
  <c r="AM1099" i="4"/>
  <c r="AN1099" i="4"/>
  <c r="AO1099" i="4"/>
  <c r="AP1099" i="4"/>
  <c r="AQ1099" i="4"/>
  <c r="AR1099" i="4"/>
  <c r="AS1099" i="4"/>
  <c r="AT1099" i="4"/>
  <c r="AU1099" i="4"/>
  <c r="AV1099" i="4"/>
  <c r="AW1099" i="4"/>
  <c r="AX1099" i="4"/>
  <c r="AY1099" i="4"/>
  <c r="AZ1099" i="4"/>
  <c r="BA1099" i="4"/>
  <c r="BB1099" i="4"/>
  <c r="BC1099" i="4"/>
  <c r="BD1099" i="4"/>
  <c r="B1100" i="4"/>
  <c r="C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AB1100" i="4"/>
  <c r="AC1100" i="4"/>
  <c r="AD1100" i="4"/>
  <c r="AE1100" i="4"/>
  <c r="AF1100" i="4"/>
  <c r="AG1100" i="4"/>
  <c r="AH1100" i="4"/>
  <c r="AI1100" i="4"/>
  <c r="AJ1100" i="4"/>
  <c r="AK1100" i="4"/>
  <c r="AL1100" i="4"/>
  <c r="AM1100" i="4"/>
  <c r="AN1100" i="4"/>
  <c r="AO1100" i="4"/>
  <c r="AP1100" i="4"/>
  <c r="AQ1100" i="4"/>
  <c r="AR1100" i="4"/>
  <c r="AS1100" i="4"/>
  <c r="AT1100" i="4"/>
  <c r="AU1100" i="4"/>
  <c r="AV1100" i="4"/>
  <c r="AW1100" i="4"/>
  <c r="AX1100" i="4"/>
  <c r="AY1100" i="4"/>
  <c r="AZ1100" i="4"/>
  <c r="BA1100" i="4"/>
  <c r="BB1100" i="4"/>
  <c r="BC1100" i="4"/>
  <c r="BD1100" i="4"/>
  <c r="B1101" i="4"/>
  <c r="C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AB1101" i="4"/>
  <c r="AC1101" i="4"/>
  <c r="AD1101" i="4"/>
  <c r="AE1101" i="4"/>
  <c r="AF1101" i="4"/>
  <c r="AG1101" i="4"/>
  <c r="AH1101" i="4"/>
  <c r="AI1101" i="4"/>
  <c r="AJ1101" i="4"/>
  <c r="AK1101" i="4"/>
  <c r="AL1101" i="4"/>
  <c r="AM1101" i="4"/>
  <c r="AN1101" i="4"/>
  <c r="AO1101" i="4"/>
  <c r="AP1101" i="4"/>
  <c r="AQ1101" i="4"/>
  <c r="AR1101" i="4"/>
  <c r="AS1101" i="4"/>
  <c r="AT1101" i="4"/>
  <c r="AU1101" i="4"/>
  <c r="AV1101" i="4"/>
  <c r="AW1101" i="4"/>
  <c r="AX1101" i="4"/>
  <c r="AY1101" i="4"/>
  <c r="AZ1101" i="4"/>
  <c r="BA1101" i="4"/>
  <c r="BB1101" i="4"/>
  <c r="BC1101" i="4"/>
  <c r="BD1101" i="4"/>
  <c r="B1102" i="4"/>
  <c r="C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AB1102" i="4"/>
  <c r="AC1102" i="4"/>
  <c r="AD1102" i="4"/>
  <c r="AE1102" i="4"/>
  <c r="AF1102" i="4"/>
  <c r="AG1102" i="4"/>
  <c r="AH1102" i="4"/>
  <c r="AI1102" i="4"/>
  <c r="AJ1102" i="4"/>
  <c r="AK1102" i="4"/>
  <c r="AL1102" i="4"/>
  <c r="AM1102" i="4"/>
  <c r="AN1102" i="4"/>
  <c r="AO1102" i="4"/>
  <c r="AP1102" i="4"/>
  <c r="AQ1102" i="4"/>
  <c r="AR1102" i="4"/>
  <c r="AS1102" i="4"/>
  <c r="AT1102" i="4"/>
  <c r="AU1102" i="4"/>
  <c r="AV1102" i="4"/>
  <c r="AW1102" i="4"/>
  <c r="AX1102" i="4"/>
  <c r="AY1102" i="4"/>
  <c r="AZ1102" i="4"/>
  <c r="BA1102" i="4"/>
  <c r="BB1102" i="4"/>
  <c r="BC1102" i="4"/>
  <c r="BD1102" i="4"/>
  <c r="B1103" i="4"/>
  <c r="C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AB1103" i="4"/>
  <c r="AC1103" i="4"/>
  <c r="AD1103" i="4"/>
  <c r="AE1103" i="4"/>
  <c r="AF1103" i="4"/>
  <c r="AG1103" i="4"/>
  <c r="AH1103" i="4"/>
  <c r="AI1103" i="4"/>
  <c r="AJ1103" i="4"/>
  <c r="AK1103" i="4"/>
  <c r="AL1103" i="4"/>
  <c r="AM1103" i="4"/>
  <c r="AN1103" i="4"/>
  <c r="AO1103" i="4"/>
  <c r="AP1103" i="4"/>
  <c r="AQ1103" i="4"/>
  <c r="AR1103" i="4"/>
  <c r="AS1103" i="4"/>
  <c r="AT1103" i="4"/>
  <c r="AU1103" i="4"/>
  <c r="AV1103" i="4"/>
  <c r="AW1103" i="4"/>
  <c r="AX1103" i="4"/>
  <c r="AY1103" i="4"/>
  <c r="AZ1103" i="4"/>
  <c r="BA1103" i="4"/>
  <c r="BB1103" i="4"/>
  <c r="BC1103" i="4"/>
  <c r="BD1103" i="4"/>
  <c r="B1104" i="4"/>
  <c r="C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AB1104" i="4"/>
  <c r="AC1104" i="4"/>
  <c r="AD1104" i="4"/>
  <c r="AE1104" i="4"/>
  <c r="AF1104" i="4"/>
  <c r="AG1104" i="4"/>
  <c r="AH1104" i="4"/>
  <c r="AI1104" i="4"/>
  <c r="AJ1104" i="4"/>
  <c r="AK1104" i="4"/>
  <c r="AL1104" i="4"/>
  <c r="AM1104" i="4"/>
  <c r="AN1104" i="4"/>
  <c r="AO1104" i="4"/>
  <c r="AP1104" i="4"/>
  <c r="AQ1104" i="4"/>
  <c r="AR1104" i="4"/>
  <c r="AS1104" i="4"/>
  <c r="AT1104" i="4"/>
  <c r="AU1104" i="4"/>
  <c r="AV1104" i="4"/>
  <c r="AW1104" i="4"/>
  <c r="AX1104" i="4"/>
  <c r="AY1104" i="4"/>
  <c r="AZ1104" i="4"/>
  <c r="BA1104" i="4"/>
  <c r="BB1104" i="4"/>
  <c r="BC1104" i="4"/>
  <c r="BD1104" i="4"/>
  <c r="B1105" i="4"/>
  <c r="C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AB1105" i="4"/>
  <c r="AC1105" i="4"/>
  <c r="AD1105" i="4"/>
  <c r="AE1105" i="4"/>
  <c r="AF1105" i="4"/>
  <c r="AG1105" i="4"/>
  <c r="AH1105" i="4"/>
  <c r="AI1105" i="4"/>
  <c r="AJ1105" i="4"/>
  <c r="AK1105" i="4"/>
  <c r="AL1105" i="4"/>
  <c r="AM1105" i="4"/>
  <c r="AN1105" i="4"/>
  <c r="AO1105" i="4"/>
  <c r="AP1105" i="4"/>
  <c r="AQ1105" i="4"/>
  <c r="AR1105" i="4"/>
  <c r="AS1105" i="4"/>
  <c r="AT1105" i="4"/>
  <c r="AU1105" i="4"/>
  <c r="AV1105" i="4"/>
  <c r="AW1105" i="4"/>
  <c r="AX1105" i="4"/>
  <c r="AY1105" i="4"/>
  <c r="AZ1105" i="4"/>
  <c r="BA1105" i="4"/>
  <c r="BB1105" i="4"/>
  <c r="BC1105" i="4"/>
  <c r="BD1105" i="4"/>
  <c r="B1106" i="4"/>
  <c r="C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AB1106" i="4"/>
  <c r="AC1106" i="4"/>
  <c r="AD1106" i="4"/>
  <c r="AE1106" i="4"/>
  <c r="AF1106" i="4"/>
  <c r="AG1106" i="4"/>
  <c r="AH1106" i="4"/>
  <c r="AI1106" i="4"/>
  <c r="AJ1106" i="4"/>
  <c r="AK1106" i="4"/>
  <c r="AL1106" i="4"/>
  <c r="AM1106" i="4"/>
  <c r="AN1106" i="4"/>
  <c r="AO1106" i="4"/>
  <c r="AP1106" i="4"/>
  <c r="AQ1106" i="4"/>
  <c r="AR1106" i="4"/>
  <c r="AS1106" i="4"/>
  <c r="AT1106" i="4"/>
  <c r="AU1106" i="4"/>
  <c r="AV1106" i="4"/>
  <c r="AW1106" i="4"/>
  <c r="AX1106" i="4"/>
  <c r="AY1106" i="4"/>
  <c r="AZ1106" i="4"/>
  <c r="BA1106" i="4"/>
  <c r="BB1106" i="4"/>
  <c r="BC1106" i="4"/>
  <c r="BD1106" i="4"/>
  <c r="B1107" i="4"/>
  <c r="C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W1107" i="4"/>
  <c r="X1107" i="4"/>
  <c r="Y1107" i="4"/>
  <c r="Z1107" i="4"/>
  <c r="AA1107" i="4"/>
  <c r="AB1107" i="4"/>
  <c r="AC1107" i="4"/>
  <c r="AD1107" i="4"/>
  <c r="AE1107" i="4"/>
  <c r="AF1107" i="4"/>
  <c r="AG1107" i="4"/>
  <c r="AH1107" i="4"/>
  <c r="AI1107" i="4"/>
  <c r="AJ1107" i="4"/>
  <c r="AK1107" i="4"/>
  <c r="AL1107" i="4"/>
  <c r="AM1107" i="4"/>
  <c r="AN1107" i="4"/>
  <c r="AO1107" i="4"/>
  <c r="AP1107" i="4"/>
  <c r="AQ1107" i="4"/>
  <c r="AR1107" i="4"/>
  <c r="AS1107" i="4"/>
  <c r="AT1107" i="4"/>
  <c r="AU1107" i="4"/>
  <c r="AV1107" i="4"/>
  <c r="AW1107" i="4"/>
  <c r="AX1107" i="4"/>
  <c r="AY1107" i="4"/>
  <c r="AZ1107" i="4"/>
  <c r="BA1107" i="4"/>
  <c r="BB1107" i="4"/>
  <c r="BC1107" i="4"/>
  <c r="BD1107" i="4"/>
  <c r="B1108" i="4"/>
  <c r="C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W1108" i="4"/>
  <c r="X1108" i="4"/>
  <c r="Y1108" i="4"/>
  <c r="Z1108" i="4"/>
  <c r="AA1108" i="4"/>
  <c r="AB1108" i="4"/>
  <c r="AC1108" i="4"/>
  <c r="AD1108" i="4"/>
  <c r="AE1108" i="4"/>
  <c r="AF1108" i="4"/>
  <c r="AG1108" i="4"/>
  <c r="AH1108" i="4"/>
  <c r="AI1108" i="4"/>
  <c r="AJ1108" i="4"/>
  <c r="AK1108" i="4"/>
  <c r="AL1108" i="4"/>
  <c r="AM1108" i="4"/>
  <c r="AN1108" i="4"/>
  <c r="AO1108" i="4"/>
  <c r="AP1108" i="4"/>
  <c r="AQ1108" i="4"/>
  <c r="AR1108" i="4"/>
  <c r="AS1108" i="4"/>
  <c r="AT1108" i="4"/>
  <c r="AU1108" i="4"/>
  <c r="AV1108" i="4"/>
  <c r="AW1108" i="4"/>
  <c r="AX1108" i="4"/>
  <c r="AY1108" i="4"/>
  <c r="AZ1108" i="4"/>
  <c r="BA1108" i="4"/>
  <c r="BB1108" i="4"/>
  <c r="BC1108" i="4"/>
  <c r="BD1108" i="4"/>
  <c r="B1109" i="4"/>
  <c r="C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W1109" i="4"/>
  <c r="X1109" i="4"/>
  <c r="Y1109" i="4"/>
  <c r="Z1109" i="4"/>
  <c r="AA1109" i="4"/>
  <c r="AB1109" i="4"/>
  <c r="AC1109" i="4"/>
  <c r="AD1109" i="4"/>
  <c r="AE1109" i="4"/>
  <c r="AF1109" i="4"/>
  <c r="AG1109" i="4"/>
  <c r="AH1109" i="4"/>
  <c r="AI1109" i="4"/>
  <c r="AJ1109" i="4"/>
  <c r="AK1109" i="4"/>
  <c r="AL1109" i="4"/>
  <c r="AM1109" i="4"/>
  <c r="AN1109" i="4"/>
  <c r="AO1109" i="4"/>
  <c r="AP1109" i="4"/>
  <c r="AQ1109" i="4"/>
  <c r="AR1109" i="4"/>
  <c r="AS1109" i="4"/>
  <c r="AT1109" i="4"/>
  <c r="AU1109" i="4"/>
  <c r="AV1109" i="4"/>
  <c r="AW1109" i="4"/>
  <c r="AX1109" i="4"/>
  <c r="AY1109" i="4"/>
  <c r="AZ1109" i="4"/>
  <c r="BA1109" i="4"/>
  <c r="BB1109" i="4"/>
  <c r="BC1109" i="4"/>
  <c r="BD1109" i="4"/>
  <c r="B1110" i="4"/>
  <c r="C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W1110" i="4"/>
  <c r="X1110" i="4"/>
  <c r="Y1110" i="4"/>
  <c r="Z1110" i="4"/>
  <c r="AA1110" i="4"/>
  <c r="AB1110" i="4"/>
  <c r="AC1110" i="4"/>
  <c r="AD1110" i="4"/>
  <c r="AE1110" i="4"/>
  <c r="AF1110" i="4"/>
  <c r="AG1110" i="4"/>
  <c r="AH1110" i="4"/>
  <c r="AI1110" i="4"/>
  <c r="AJ1110" i="4"/>
  <c r="AK1110" i="4"/>
  <c r="AL1110" i="4"/>
  <c r="AM1110" i="4"/>
  <c r="AN1110" i="4"/>
  <c r="AO1110" i="4"/>
  <c r="AP1110" i="4"/>
  <c r="AQ1110" i="4"/>
  <c r="AR1110" i="4"/>
  <c r="AS1110" i="4"/>
  <c r="AT1110" i="4"/>
  <c r="AU1110" i="4"/>
  <c r="AV1110" i="4"/>
  <c r="AW1110" i="4"/>
  <c r="AX1110" i="4"/>
  <c r="AY1110" i="4"/>
  <c r="AZ1110" i="4"/>
  <c r="BA1110" i="4"/>
  <c r="BB1110" i="4"/>
  <c r="BC1110" i="4"/>
  <c r="BD1110" i="4"/>
  <c r="B1111" i="4"/>
  <c r="C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W1111" i="4"/>
  <c r="X1111" i="4"/>
  <c r="Y1111" i="4"/>
  <c r="Z1111" i="4"/>
  <c r="AA1111" i="4"/>
  <c r="AB1111" i="4"/>
  <c r="AC1111" i="4"/>
  <c r="AD1111" i="4"/>
  <c r="AE1111" i="4"/>
  <c r="AF1111" i="4"/>
  <c r="AG1111" i="4"/>
  <c r="AH1111" i="4"/>
  <c r="AI1111" i="4"/>
  <c r="AJ1111" i="4"/>
  <c r="AK1111" i="4"/>
  <c r="AL1111" i="4"/>
  <c r="AM1111" i="4"/>
  <c r="AN1111" i="4"/>
  <c r="AO1111" i="4"/>
  <c r="AP1111" i="4"/>
  <c r="AQ1111" i="4"/>
  <c r="AR1111" i="4"/>
  <c r="AS1111" i="4"/>
  <c r="AT1111" i="4"/>
  <c r="AU1111" i="4"/>
  <c r="AV1111" i="4"/>
  <c r="AW1111" i="4"/>
  <c r="AX1111" i="4"/>
  <c r="AY1111" i="4"/>
  <c r="AZ1111" i="4"/>
  <c r="BA1111" i="4"/>
  <c r="BB1111" i="4"/>
  <c r="BC1111" i="4"/>
  <c r="BD1111" i="4"/>
  <c r="B1112" i="4"/>
  <c r="C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Z1112" i="4"/>
  <c r="AA1112" i="4"/>
  <c r="AB1112" i="4"/>
  <c r="AC1112" i="4"/>
  <c r="AD1112" i="4"/>
  <c r="AE1112" i="4"/>
  <c r="AF1112" i="4"/>
  <c r="AG1112" i="4"/>
  <c r="AH1112" i="4"/>
  <c r="AI1112" i="4"/>
  <c r="AJ1112" i="4"/>
  <c r="AK1112" i="4"/>
  <c r="AL1112" i="4"/>
  <c r="AM1112" i="4"/>
  <c r="AN1112" i="4"/>
  <c r="AO1112" i="4"/>
  <c r="AP1112" i="4"/>
  <c r="AQ1112" i="4"/>
  <c r="AR1112" i="4"/>
  <c r="AS1112" i="4"/>
  <c r="AT1112" i="4"/>
  <c r="AU1112" i="4"/>
  <c r="AV1112" i="4"/>
  <c r="AW1112" i="4"/>
  <c r="AX1112" i="4"/>
  <c r="AY1112" i="4"/>
  <c r="AZ1112" i="4"/>
  <c r="BA1112" i="4"/>
  <c r="BB1112" i="4"/>
  <c r="BC1112" i="4"/>
  <c r="BD1112" i="4"/>
  <c r="B1113" i="4"/>
  <c r="C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W1113" i="4"/>
  <c r="X1113" i="4"/>
  <c r="Y1113" i="4"/>
  <c r="Z1113" i="4"/>
  <c r="AA1113" i="4"/>
  <c r="AB1113" i="4"/>
  <c r="AC1113" i="4"/>
  <c r="AD1113" i="4"/>
  <c r="AE1113" i="4"/>
  <c r="AF1113" i="4"/>
  <c r="AG1113" i="4"/>
  <c r="AH1113" i="4"/>
  <c r="AI1113" i="4"/>
  <c r="AJ1113" i="4"/>
  <c r="AK1113" i="4"/>
  <c r="AL1113" i="4"/>
  <c r="AM1113" i="4"/>
  <c r="AN1113" i="4"/>
  <c r="AO1113" i="4"/>
  <c r="AP1113" i="4"/>
  <c r="AQ1113" i="4"/>
  <c r="AR1113" i="4"/>
  <c r="AS1113" i="4"/>
  <c r="AT1113" i="4"/>
  <c r="AU1113" i="4"/>
  <c r="AV1113" i="4"/>
  <c r="AW1113" i="4"/>
  <c r="AX1113" i="4"/>
  <c r="AY1113" i="4"/>
  <c r="AZ1113" i="4"/>
  <c r="BA1113" i="4"/>
  <c r="BB1113" i="4"/>
  <c r="BC1113" i="4"/>
  <c r="BD1113" i="4"/>
  <c r="B1114" i="4"/>
  <c r="C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W1114" i="4"/>
  <c r="X1114" i="4"/>
  <c r="Y1114" i="4"/>
  <c r="Z1114" i="4"/>
  <c r="AA1114" i="4"/>
  <c r="AB1114" i="4"/>
  <c r="AC1114" i="4"/>
  <c r="AD1114" i="4"/>
  <c r="AE1114" i="4"/>
  <c r="AF1114" i="4"/>
  <c r="AG1114" i="4"/>
  <c r="AH1114" i="4"/>
  <c r="AI1114" i="4"/>
  <c r="AJ1114" i="4"/>
  <c r="AK1114" i="4"/>
  <c r="AL1114" i="4"/>
  <c r="AM1114" i="4"/>
  <c r="AN1114" i="4"/>
  <c r="AO1114" i="4"/>
  <c r="AP1114" i="4"/>
  <c r="AQ1114" i="4"/>
  <c r="AR1114" i="4"/>
  <c r="AS1114" i="4"/>
  <c r="AT1114" i="4"/>
  <c r="AU1114" i="4"/>
  <c r="AV1114" i="4"/>
  <c r="AW1114" i="4"/>
  <c r="AX1114" i="4"/>
  <c r="AY1114" i="4"/>
  <c r="AZ1114" i="4"/>
  <c r="BA1114" i="4"/>
  <c r="BB1114" i="4"/>
  <c r="BC1114" i="4"/>
  <c r="BD1114" i="4"/>
  <c r="B1115" i="4"/>
  <c r="C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W1115" i="4"/>
  <c r="X1115" i="4"/>
  <c r="Y1115" i="4"/>
  <c r="Z1115" i="4"/>
  <c r="AA1115" i="4"/>
  <c r="AB1115" i="4"/>
  <c r="AC1115" i="4"/>
  <c r="AD1115" i="4"/>
  <c r="AE1115" i="4"/>
  <c r="AF1115" i="4"/>
  <c r="AG1115" i="4"/>
  <c r="AH1115" i="4"/>
  <c r="AI1115" i="4"/>
  <c r="AJ1115" i="4"/>
  <c r="AK1115" i="4"/>
  <c r="AL1115" i="4"/>
  <c r="AM1115" i="4"/>
  <c r="AN1115" i="4"/>
  <c r="AO1115" i="4"/>
  <c r="AP1115" i="4"/>
  <c r="AQ1115" i="4"/>
  <c r="AR1115" i="4"/>
  <c r="AS1115" i="4"/>
  <c r="AT1115" i="4"/>
  <c r="AU1115" i="4"/>
  <c r="AV1115" i="4"/>
  <c r="AW1115" i="4"/>
  <c r="AX1115" i="4"/>
  <c r="AY1115" i="4"/>
  <c r="AZ1115" i="4"/>
  <c r="BA1115" i="4"/>
  <c r="BB1115" i="4"/>
  <c r="BC1115" i="4"/>
  <c r="BD1115" i="4"/>
  <c r="B1116" i="4"/>
  <c r="C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W1116" i="4"/>
  <c r="X1116" i="4"/>
  <c r="Y1116" i="4"/>
  <c r="Z1116" i="4"/>
  <c r="AA1116" i="4"/>
  <c r="AB1116" i="4"/>
  <c r="AC1116" i="4"/>
  <c r="AD1116" i="4"/>
  <c r="AE1116" i="4"/>
  <c r="AF1116" i="4"/>
  <c r="AG1116" i="4"/>
  <c r="AH1116" i="4"/>
  <c r="AI1116" i="4"/>
  <c r="AJ1116" i="4"/>
  <c r="AK1116" i="4"/>
  <c r="AL1116" i="4"/>
  <c r="AM1116" i="4"/>
  <c r="AN1116" i="4"/>
  <c r="AO1116" i="4"/>
  <c r="AP1116" i="4"/>
  <c r="AQ1116" i="4"/>
  <c r="AR1116" i="4"/>
  <c r="AS1116" i="4"/>
  <c r="AT1116" i="4"/>
  <c r="AU1116" i="4"/>
  <c r="AV1116" i="4"/>
  <c r="AW1116" i="4"/>
  <c r="AX1116" i="4"/>
  <c r="AY1116" i="4"/>
  <c r="AZ1116" i="4"/>
  <c r="BA1116" i="4"/>
  <c r="BB1116" i="4"/>
  <c r="BC1116" i="4"/>
  <c r="BD1116" i="4"/>
  <c r="B1117" i="4"/>
  <c r="C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W1117" i="4"/>
  <c r="X1117" i="4"/>
  <c r="Y1117" i="4"/>
  <c r="Z1117" i="4"/>
  <c r="AA1117" i="4"/>
  <c r="AB1117" i="4"/>
  <c r="AC1117" i="4"/>
  <c r="AD1117" i="4"/>
  <c r="AE1117" i="4"/>
  <c r="AF1117" i="4"/>
  <c r="AG1117" i="4"/>
  <c r="AH1117" i="4"/>
  <c r="AI1117" i="4"/>
  <c r="AJ1117" i="4"/>
  <c r="AK1117" i="4"/>
  <c r="AL1117" i="4"/>
  <c r="AM1117" i="4"/>
  <c r="AN1117" i="4"/>
  <c r="AO1117" i="4"/>
  <c r="AP1117" i="4"/>
  <c r="AQ1117" i="4"/>
  <c r="AR1117" i="4"/>
  <c r="AS1117" i="4"/>
  <c r="AT1117" i="4"/>
  <c r="AU1117" i="4"/>
  <c r="AV1117" i="4"/>
  <c r="AW1117" i="4"/>
  <c r="AX1117" i="4"/>
  <c r="AY1117" i="4"/>
  <c r="AZ1117" i="4"/>
  <c r="BA1117" i="4"/>
  <c r="BB1117" i="4"/>
  <c r="BC1117" i="4"/>
  <c r="BD1117" i="4"/>
  <c r="B1118" i="4"/>
  <c r="C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W1118" i="4"/>
  <c r="X1118" i="4"/>
  <c r="Y1118" i="4"/>
  <c r="Z1118" i="4"/>
  <c r="AA1118" i="4"/>
  <c r="AB1118" i="4"/>
  <c r="AC1118" i="4"/>
  <c r="AD1118" i="4"/>
  <c r="AE1118" i="4"/>
  <c r="AF1118" i="4"/>
  <c r="AG1118" i="4"/>
  <c r="AH1118" i="4"/>
  <c r="AI1118" i="4"/>
  <c r="AJ1118" i="4"/>
  <c r="AK1118" i="4"/>
  <c r="AL1118" i="4"/>
  <c r="AM1118" i="4"/>
  <c r="AN1118" i="4"/>
  <c r="AO1118" i="4"/>
  <c r="AP1118" i="4"/>
  <c r="AQ1118" i="4"/>
  <c r="AR1118" i="4"/>
  <c r="AS1118" i="4"/>
  <c r="AT1118" i="4"/>
  <c r="AU1118" i="4"/>
  <c r="AV1118" i="4"/>
  <c r="AW1118" i="4"/>
  <c r="AX1118" i="4"/>
  <c r="AY1118" i="4"/>
  <c r="AZ1118" i="4"/>
  <c r="BA1118" i="4"/>
  <c r="BB1118" i="4"/>
  <c r="BC1118" i="4"/>
  <c r="BD1118" i="4"/>
  <c r="B1119" i="4"/>
  <c r="C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W1119" i="4"/>
  <c r="X1119" i="4"/>
  <c r="Y1119" i="4"/>
  <c r="Z1119" i="4"/>
  <c r="AA1119" i="4"/>
  <c r="AB1119" i="4"/>
  <c r="AC1119" i="4"/>
  <c r="AD1119" i="4"/>
  <c r="AE1119" i="4"/>
  <c r="AF1119" i="4"/>
  <c r="AG1119" i="4"/>
  <c r="AH1119" i="4"/>
  <c r="AI1119" i="4"/>
  <c r="AJ1119" i="4"/>
  <c r="AK1119" i="4"/>
  <c r="AL1119" i="4"/>
  <c r="AM1119" i="4"/>
  <c r="AN1119" i="4"/>
  <c r="AO1119" i="4"/>
  <c r="AP1119" i="4"/>
  <c r="AQ1119" i="4"/>
  <c r="AR1119" i="4"/>
  <c r="AS1119" i="4"/>
  <c r="AT1119" i="4"/>
  <c r="AU1119" i="4"/>
  <c r="AV1119" i="4"/>
  <c r="AW1119" i="4"/>
  <c r="AX1119" i="4"/>
  <c r="AY1119" i="4"/>
  <c r="AZ1119" i="4"/>
  <c r="BA1119" i="4"/>
  <c r="BB1119" i="4"/>
  <c r="BC1119" i="4"/>
  <c r="BD1119" i="4"/>
  <c r="B1120" i="4"/>
  <c r="C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W1120" i="4"/>
  <c r="X1120" i="4"/>
  <c r="Y1120" i="4"/>
  <c r="Z1120" i="4"/>
  <c r="AA1120" i="4"/>
  <c r="AB1120" i="4"/>
  <c r="AC1120" i="4"/>
  <c r="AD1120" i="4"/>
  <c r="AE1120" i="4"/>
  <c r="AF1120" i="4"/>
  <c r="AG1120" i="4"/>
  <c r="AH1120" i="4"/>
  <c r="AI1120" i="4"/>
  <c r="AJ1120" i="4"/>
  <c r="AK1120" i="4"/>
  <c r="AL1120" i="4"/>
  <c r="AM1120" i="4"/>
  <c r="AN1120" i="4"/>
  <c r="AO1120" i="4"/>
  <c r="AP1120" i="4"/>
  <c r="AQ1120" i="4"/>
  <c r="AR1120" i="4"/>
  <c r="AS1120" i="4"/>
  <c r="AT1120" i="4"/>
  <c r="AU1120" i="4"/>
  <c r="AV1120" i="4"/>
  <c r="AW1120" i="4"/>
  <c r="AX1120" i="4"/>
  <c r="AY1120" i="4"/>
  <c r="AZ1120" i="4"/>
  <c r="BA1120" i="4"/>
  <c r="BB1120" i="4"/>
  <c r="BC1120" i="4"/>
  <c r="BD1120" i="4"/>
  <c r="B1121" i="4"/>
  <c r="C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W1121" i="4"/>
  <c r="X1121" i="4"/>
  <c r="Y1121" i="4"/>
  <c r="Z1121" i="4"/>
  <c r="AA1121" i="4"/>
  <c r="AB1121" i="4"/>
  <c r="AC1121" i="4"/>
  <c r="AD1121" i="4"/>
  <c r="AE1121" i="4"/>
  <c r="AF1121" i="4"/>
  <c r="AG1121" i="4"/>
  <c r="AH1121" i="4"/>
  <c r="AI1121" i="4"/>
  <c r="AJ1121" i="4"/>
  <c r="AK1121" i="4"/>
  <c r="AL1121" i="4"/>
  <c r="AM1121" i="4"/>
  <c r="AN1121" i="4"/>
  <c r="AO1121" i="4"/>
  <c r="AP1121" i="4"/>
  <c r="AQ1121" i="4"/>
  <c r="AR1121" i="4"/>
  <c r="AS1121" i="4"/>
  <c r="AT1121" i="4"/>
  <c r="AU1121" i="4"/>
  <c r="AV1121" i="4"/>
  <c r="AW1121" i="4"/>
  <c r="AX1121" i="4"/>
  <c r="AY1121" i="4"/>
  <c r="AZ1121" i="4"/>
  <c r="BA1121" i="4"/>
  <c r="BB1121" i="4"/>
  <c r="BC1121" i="4"/>
  <c r="BD1121" i="4"/>
  <c r="B1122" i="4"/>
  <c r="C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W1122" i="4"/>
  <c r="X1122" i="4"/>
  <c r="Y1122" i="4"/>
  <c r="Z1122" i="4"/>
  <c r="AA1122" i="4"/>
  <c r="AB1122" i="4"/>
  <c r="AC1122" i="4"/>
  <c r="AD1122" i="4"/>
  <c r="AE1122" i="4"/>
  <c r="AF1122" i="4"/>
  <c r="AG1122" i="4"/>
  <c r="AH1122" i="4"/>
  <c r="AI1122" i="4"/>
  <c r="AJ1122" i="4"/>
  <c r="AK1122" i="4"/>
  <c r="AL1122" i="4"/>
  <c r="AM1122" i="4"/>
  <c r="AN1122" i="4"/>
  <c r="AO1122" i="4"/>
  <c r="AP1122" i="4"/>
  <c r="AQ1122" i="4"/>
  <c r="AR1122" i="4"/>
  <c r="AS1122" i="4"/>
  <c r="AT1122" i="4"/>
  <c r="AU1122" i="4"/>
  <c r="AV1122" i="4"/>
  <c r="AW1122" i="4"/>
  <c r="AX1122" i="4"/>
  <c r="AY1122" i="4"/>
  <c r="AZ1122" i="4"/>
  <c r="BA1122" i="4"/>
  <c r="BB1122" i="4"/>
  <c r="BC1122" i="4"/>
  <c r="BD1122" i="4"/>
  <c r="B1123" i="4"/>
  <c r="C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W1123" i="4"/>
  <c r="X1123" i="4"/>
  <c r="Y1123" i="4"/>
  <c r="Z1123" i="4"/>
  <c r="AA1123" i="4"/>
  <c r="AB1123" i="4"/>
  <c r="AC1123" i="4"/>
  <c r="AD1123" i="4"/>
  <c r="AE1123" i="4"/>
  <c r="AF1123" i="4"/>
  <c r="AG1123" i="4"/>
  <c r="AH1123" i="4"/>
  <c r="AI1123" i="4"/>
  <c r="AJ1123" i="4"/>
  <c r="AK1123" i="4"/>
  <c r="AL1123" i="4"/>
  <c r="AM1123" i="4"/>
  <c r="AN1123" i="4"/>
  <c r="AO1123" i="4"/>
  <c r="AP1123" i="4"/>
  <c r="AQ1123" i="4"/>
  <c r="AR1123" i="4"/>
  <c r="AS1123" i="4"/>
  <c r="AT1123" i="4"/>
  <c r="AU1123" i="4"/>
  <c r="AV1123" i="4"/>
  <c r="AW1123" i="4"/>
  <c r="AX1123" i="4"/>
  <c r="AY1123" i="4"/>
  <c r="AZ1123" i="4"/>
  <c r="BA1123" i="4"/>
  <c r="BB1123" i="4"/>
  <c r="BC1123" i="4"/>
  <c r="BD1123" i="4"/>
  <c r="B1124" i="4"/>
  <c r="C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W1124" i="4"/>
  <c r="X1124" i="4"/>
  <c r="Y1124" i="4"/>
  <c r="Z1124" i="4"/>
  <c r="AA1124" i="4"/>
  <c r="AB1124" i="4"/>
  <c r="AC1124" i="4"/>
  <c r="AD1124" i="4"/>
  <c r="AE1124" i="4"/>
  <c r="AF1124" i="4"/>
  <c r="AG1124" i="4"/>
  <c r="AH1124" i="4"/>
  <c r="AI1124" i="4"/>
  <c r="AJ1124" i="4"/>
  <c r="AK1124" i="4"/>
  <c r="AL1124" i="4"/>
  <c r="AM1124" i="4"/>
  <c r="AN1124" i="4"/>
  <c r="AO1124" i="4"/>
  <c r="AP1124" i="4"/>
  <c r="AQ1124" i="4"/>
  <c r="AR1124" i="4"/>
  <c r="AS1124" i="4"/>
  <c r="AT1124" i="4"/>
  <c r="AU1124" i="4"/>
  <c r="AV1124" i="4"/>
  <c r="AW1124" i="4"/>
  <c r="AX1124" i="4"/>
  <c r="AY1124" i="4"/>
  <c r="AZ1124" i="4"/>
  <c r="BA1124" i="4"/>
  <c r="BB1124" i="4"/>
  <c r="BC1124" i="4"/>
  <c r="BD1124" i="4"/>
  <c r="B1125" i="4"/>
  <c r="C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W1125" i="4"/>
  <c r="X1125" i="4"/>
  <c r="Y1125" i="4"/>
  <c r="Z1125" i="4"/>
  <c r="AA1125" i="4"/>
  <c r="AB1125" i="4"/>
  <c r="AC1125" i="4"/>
  <c r="AD1125" i="4"/>
  <c r="AE1125" i="4"/>
  <c r="AF1125" i="4"/>
  <c r="AG1125" i="4"/>
  <c r="AH1125" i="4"/>
  <c r="AI1125" i="4"/>
  <c r="AJ1125" i="4"/>
  <c r="AK1125" i="4"/>
  <c r="AL1125" i="4"/>
  <c r="AM1125" i="4"/>
  <c r="AN1125" i="4"/>
  <c r="AO1125" i="4"/>
  <c r="AP1125" i="4"/>
  <c r="AQ1125" i="4"/>
  <c r="AR1125" i="4"/>
  <c r="AS1125" i="4"/>
  <c r="AT1125" i="4"/>
  <c r="AU1125" i="4"/>
  <c r="AV1125" i="4"/>
  <c r="AW1125" i="4"/>
  <c r="AX1125" i="4"/>
  <c r="AY1125" i="4"/>
  <c r="AZ1125" i="4"/>
  <c r="BA1125" i="4"/>
  <c r="BB1125" i="4"/>
  <c r="BC1125" i="4"/>
  <c r="BD1125" i="4"/>
  <c r="B1126" i="4"/>
  <c r="C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W1126" i="4"/>
  <c r="X1126" i="4"/>
  <c r="Y1126" i="4"/>
  <c r="Z1126" i="4"/>
  <c r="AA1126" i="4"/>
  <c r="AB1126" i="4"/>
  <c r="AC1126" i="4"/>
  <c r="AD1126" i="4"/>
  <c r="AE1126" i="4"/>
  <c r="AF1126" i="4"/>
  <c r="AG1126" i="4"/>
  <c r="AH1126" i="4"/>
  <c r="AI1126" i="4"/>
  <c r="AJ1126" i="4"/>
  <c r="AK1126" i="4"/>
  <c r="AL1126" i="4"/>
  <c r="AM1126" i="4"/>
  <c r="AN1126" i="4"/>
  <c r="AO1126" i="4"/>
  <c r="AP1126" i="4"/>
  <c r="AQ1126" i="4"/>
  <c r="AR1126" i="4"/>
  <c r="AS1126" i="4"/>
  <c r="AT1126" i="4"/>
  <c r="AU1126" i="4"/>
  <c r="AV1126" i="4"/>
  <c r="AW1126" i="4"/>
  <c r="AX1126" i="4"/>
  <c r="AY1126" i="4"/>
  <c r="AZ1126" i="4"/>
  <c r="BA1126" i="4"/>
  <c r="BB1126" i="4"/>
  <c r="BC1126" i="4"/>
  <c r="BD1126" i="4"/>
  <c r="B1127" i="4"/>
  <c r="C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W1127" i="4"/>
  <c r="X1127" i="4"/>
  <c r="Y1127" i="4"/>
  <c r="Z1127" i="4"/>
  <c r="AA1127" i="4"/>
  <c r="AB1127" i="4"/>
  <c r="AC1127" i="4"/>
  <c r="AD1127" i="4"/>
  <c r="AE1127" i="4"/>
  <c r="AF1127" i="4"/>
  <c r="AG1127" i="4"/>
  <c r="AH1127" i="4"/>
  <c r="AI1127" i="4"/>
  <c r="AJ1127" i="4"/>
  <c r="AK1127" i="4"/>
  <c r="AL1127" i="4"/>
  <c r="AM1127" i="4"/>
  <c r="AN1127" i="4"/>
  <c r="AO1127" i="4"/>
  <c r="AP1127" i="4"/>
  <c r="AQ1127" i="4"/>
  <c r="AR1127" i="4"/>
  <c r="AS1127" i="4"/>
  <c r="AT1127" i="4"/>
  <c r="AU1127" i="4"/>
  <c r="AV1127" i="4"/>
  <c r="AW1127" i="4"/>
  <c r="AX1127" i="4"/>
  <c r="AY1127" i="4"/>
  <c r="AZ1127" i="4"/>
  <c r="BA1127" i="4"/>
  <c r="BB1127" i="4"/>
  <c r="BC1127" i="4"/>
  <c r="BD1127" i="4"/>
  <c r="B1128" i="4"/>
  <c r="C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W1128" i="4"/>
  <c r="X1128" i="4"/>
  <c r="Y1128" i="4"/>
  <c r="Z1128" i="4"/>
  <c r="AA1128" i="4"/>
  <c r="AB1128" i="4"/>
  <c r="AC1128" i="4"/>
  <c r="AD1128" i="4"/>
  <c r="AE1128" i="4"/>
  <c r="AF1128" i="4"/>
  <c r="AG1128" i="4"/>
  <c r="AH1128" i="4"/>
  <c r="AI1128" i="4"/>
  <c r="AJ1128" i="4"/>
  <c r="AK1128" i="4"/>
  <c r="AL1128" i="4"/>
  <c r="AM1128" i="4"/>
  <c r="AN1128" i="4"/>
  <c r="AO1128" i="4"/>
  <c r="AP1128" i="4"/>
  <c r="AQ1128" i="4"/>
  <c r="AR1128" i="4"/>
  <c r="AS1128" i="4"/>
  <c r="AT1128" i="4"/>
  <c r="AU1128" i="4"/>
  <c r="AV1128" i="4"/>
  <c r="AW1128" i="4"/>
  <c r="AX1128" i="4"/>
  <c r="AY1128" i="4"/>
  <c r="AZ1128" i="4"/>
  <c r="BA1128" i="4"/>
  <c r="BB1128" i="4"/>
  <c r="BC1128" i="4"/>
  <c r="BD1128" i="4"/>
  <c r="B1129" i="4"/>
  <c r="C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W1129" i="4"/>
  <c r="X1129" i="4"/>
  <c r="Y1129" i="4"/>
  <c r="Z1129" i="4"/>
  <c r="AA1129" i="4"/>
  <c r="AB1129" i="4"/>
  <c r="AC1129" i="4"/>
  <c r="AD1129" i="4"/>
  <c r="AE1129" i="4"/>
  <c r="AF1129" i="4"/>
  <c r="AG1129" i="4"/>
  <c r="AH1129" i="4"/>
  <c r="AI1129" i="4"/>
  <c r="AJ1129" i="4"/>
  <c r="AK1129" i="4"/>
  <c r="AL1129" i="4"/>
  <c r="AM1129" i="4"/>
  <c r="AN1129" i="4"/>
  <c r="AO1129" i="4"/>
  <c r="AP1129" i="4"/>
  <c r="AQ1129" i="4"/>
  <c r="AR1129" i="4"/>
  <c r="AS1129" i="4"/>
  <c r="AT1129" i="4"/>
  <c r="AU1129" i="4"/>
  <c r="AV1129" i="4"/>
  <c r="AW1129" i="4"/>
  <c r="AX1129" i="4"/>
  <c r="AY1129" i="4"/>
  <c r="AZ1129" i="4"/>
  <c r="BA1129" i="4"/>
  <c r="BB1129" i="4"/>
  <c r="BC1129" i="4"/>
  <c r="BD1129" i="4"/>
  <c r="B1130" i="4"/>
  <c r="C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W1130" i="4"/>
  <c r="X1130" i="4"/>
  <c r="Y1130" i="4"/>
  <c r="Z1130" i="4"/>
  <c r="AA1130" i="4"/>
  <c r="AB1130" i="4"/>
  <c r="AC1130" i="4"/>
  <c r="AD1130" i="4"/>
  <c r="AE1130" i="4"/>
  <c r="AF1130" i="4"/>
  <c r="AG1130" i="4"/>
  <c r="AH1130" i="4"/>
  <c r="AI1130" i="4"/>
  <c r="AJ1130" i="4"/>
  <c r="AK1130" i="4"/>
  <c r="AL1130" i="4"/>
  <c r="AM1130" i="4"/>
  <c r="AN1130" i="4"/>
  <c r="AO1130" i="4"/>
  <c r="AP1130" i="4"/>
  <c r="AQ1130" i="4"/>
  <c r="AR1130" i="4"/>
  <c r="AS1130" i="4"/>
  <c r="AT1130" i="4"/>
  <c r="AU1130" i="4"/>
  <c r="AV1130" i="4"/>
  <c r="AW1130" i="4"/>
  <c r="AX1130" i="4"/>
  <c r="AY1130" i="4"/>
  <c r="AZ1130" i="4"/>
  <c r="BA1130" i="4"/>
  <c r="BB1130" i="4"/>
  <c r="BC1130" i="4"/>
  <c r="BD1130" i="4"/>
  <c r="B1131" i="4"/>
  <c r="C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W1131" i="4"/>
  <c r="X1131" i="4"/>
  <c r="Y1131" i="4"/>
  <c r="Z1131" i="4"/>
  <c r="AA1131" i="4"/>
  <c r="AB1131" i="4"/>
  <c r="AC1131" i="4"/>
  <c r="AD1131" i="4"/>
  <c r="AE1131" i="4"/>
  <c r="AF1131" i="4"/>
  <c r="AG1131" i="4"/>
  <c r="AH1131" i="4"/>
  <c r="AI1131" i="4"/>
  <c r="AJ1131" i="4"/>
  <c r="AK1131" i="4"/>
  <c r="AL1131" i="4"/>
  <c r="AM1131" i="4"/>
  <c r="AN1131" i="4"/>
  <c r="AO1131" i="4"/>
  <c r="AP1131" i="4"/>
  <c r="AQ1131" i="4"/>
  <c r="AR1131" i="4"/>
  <c r="AS1131" i="4"/>
  <c r="AT1131" i="4"/>
  <c r="AU1131" i="4"/>
  <c r="AV1131" i="4"/>
  <c r="AW1131" i="4"/>
  <c r="AX1131" i="4"/>
  <c r="AY1131" i="4"/>
  <c r="AZ1131" i="4"/>
  <c r="BA1131" i="4"/>
  <c r="BB1131" i="4"/>
  <c r="BC1131" i="4"/>
  <c r="BD1131" i="4"/>
  <c r="B1132" i="4"/>
  <c r="C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W1132" i="4"/>
  <c r="X1132" i="4"/>
  <c r="Y1132" i="4"/>
  <c r="Z1132" i="4"/>
  <c r="AA1132" i="4"/>
  <c r="AB1132" i="4"/>
  <c r="AC1132" i="4"/>
  <c r="AD1132" i="4"/>
  <c r="AE1132" i="4"/>
  <c r="AF1132" i="4"/>
  <c r="AG1132" i="4"/>
  <c r="AH1132" i="4"/>
  <c r="AI1132" i="4"/>
  <c r="AJ1132" i="4"/>
  <c r="AK1132" i="4"/>
  <c r="AL1132" i="4"/>
  <c r="AM1132" i="4"/>
  <c r="AN1132" i="4"/>
  <c r="AO1132" i="4"/>
  <c r="AP1132" i="4"/>
  <c r="AQ1132" i="4"/>
  <c r="AR1132" i="4"/>
  <c r="AS1132" i="4"/>
  <c r="AT1132" i="4"/>
  <c r="AU1132" i="4"/>
  <c r="AV1132" i="4"/>
  <c r="AW1132" i="4"/>
  <c r="AX1132" i="4"/>
  <c r="AY1132" i="4"/>
  <c r="AZ1132" i="4"/>
  <c r="BA1132" i="4"/>
  <c r="BB1132" i="4"/>
  <c r="BC1132" i="4"/>
  <c r="BD1132" i="4"/>
  <c r="B1133" i="4"/>
  <c r="C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W1133" i="4"/>
  <c r="X1133" i="4"/>
  <c r="Y1133" i="4"/>
  <c r="Z1133" i="4"/>
  <c r="AA1133" i="4"/>
  <c r="AB1133" i="4"/>
  <c r="AC1133" i="4"/>
  <c r="AD1133" i="4"/>
  <c r="AE1133" i="4"/>
  <c r="AF1133" i="4"/>
  <c r="AG1133" i="4"/>
  <c r="AH1133" i="4"/>
  <c r="AI1133" i="4"/>
  <c r="AJ1133" i="4"/>
  <c r="AK1133" i="4"/>
  <c r="AL1133" i="4"/>
  <c r="AM1133" i="4"/>
  <c r="AN1133" i="4"/>
  <c r="AO1133" i="4"/>
  <c r="AP1133" i="4"/>
  <c r="AQ1133" i="4"/>
  <c r="AR1133" i="4"/>
  <c r="AS1133" i="4"/>
  <c r="AT1133" i="4"/>
  <c r="AU1133" i="4"/>
  <c r="AV1133" i="4"/>
  <c r="AW1133" i="4"/>
  <c r="AX1133" i="4"/>
  <c r="AY1133" i="4"/>
  <c r="AZ1133" i="4"/>
  <c r="BA1133" i="4"/>
  <c r="BB1133" i="4"/>
  <c r="BC1133" i="4"/>
  <c r="BD1133" i="4"/>
  <c r="B1134" i="4"/>
  <c r="C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W1134" i="4"/>
  <c r="X1134" i="4"/>
  <c r="Y1134" i="4"/>
  <c r="Z1134" i="4"/>
  <c r="AA1134" i="4"/>
  <c r="AB1134" i="4"/>
  <c r="AC1134" i="4"/>
  <c r="AD1134" i="4"/>
  <c r="AE1134" i="4"/>
  <c r="AF1134" i="4"/>
  <c r="AG1134" i="4"/>
  <c r="AH1134" i="4"/>
  <c r="AI1134" i="4"/>
  <c r="AJ1134" i="4"/>
  <c r="AK1134" i="4"/>
  <c r="AL1134" i="4"/>
  <c r="AM1134" i="4"/>
  <c r="AN1134" i="4"/>
  <c r="AO1134" i="4"/>
  <c r="AP1134" i="4"/>
  <c r="AQ1134" i="4"/>
  <c r="AR1134" i="4"/>
  <c r="AS1134" i="4"/>
  <c r="AT1134" i="4"/>
  <c r="AU1134" i="4"/>
  <c r="AV1134" i="4"/>
  <c r="AW1134" i="4"/>
  <c r="AX1134" i="4"/>
  <c r="AY1134" i="4"/>
  <c r="AZ1134" i="4"/>
  <c r="BA1134" i="4"/>
  <c r="BB1134" i="4"/>
  <c r="BC1134" i="4"/>
  <c r="BD1134" i="4"/>
  <c r="B1135" i="4"/>
  <c r="C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W1135" i="4"/>
  <c r="X1135" i="4"/>
  <c r="Y1135" i="4"/>
  <c r="Z1135" i="4"/>
  <c r="AA1135" i="4"/>
  <c r="AB1135" i="4"/>
  <c r="AC1135" i="4"/>
  <c r="AD1135" i="4"/>
  <c r="AE1135" i="4"/>
  <c r="AF1135" i="4"/>
  <c r="AG1135" i="4"/>
  <c r="AH1135" i="4"/>
  <c r="AI1135" i="4"/>
  <c r="AJ1135" i="4"/>
  <c r="AK1135" i="4"/>
  <c r="AL1135" i="4"/>
  <c r="AM1135" i="4"/>
  <c r="AN1135" i="4"/>
  <c r="AO1135" i="4"/>
  <c r="AP1135" i="4"/>
  <c r="AQ1135" i="4"/>
  <c r="AR1135" i="4"/>
  <c r="AS1135" i="4"/>
  <c r="AT1135" i="4"/>
  <c r="AU1135" i="4"/>
  <c r="AV1135" i="4"/>
  <c r="AW1135" i="4"/>
  <c r="AX1135" i="4"/>
  <c r="AY1135" i="4"/>
  <c r="AZ1135" i="4"/>
  <c r="BA1135" i="4"/>
  <c r="BB1135" i="4"/>
  <c r="BC1135" i="4"/>
  <c r="BD1135" i="4"/>
  <c r="B1136" i="4"/>
  <c r="C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W1136" i="4"/>
  <c r="X1136" i="4"/>
  <c r="Y1136" i="4"/>
  <c r="Z1136" i="4"/>
  <c r="AA1136" i="4"/>
  <c r="AB1136" i="4"/>
  <c r="AC1136" i="4"/>
  <c r="AD1136" i="4"/>
  <c r="AE1136" i="4"/>
  <c r="AF1136" i="4"/>
  <c r="AG1136" i="4"/>
  <c r="AH1136" i="4"/>
  <c r="AI1136" i="4"/>
  <c r="AJ1136" i="4"/>
  <c r="AK1136" i="4"/>
  <c r="AL1136" i="4"/>
  <c r="AM1136" i="4"/>
  <c r="AN1136" i="4"/>
  <c r="AO1136" i="4"/>
  <c r="AP1136" i="4"/>
  <c r="AQ1136" i="4"/>
  <c r="AR1136" i="4"/>
  <c r="AS1136" i="4"/>
  <c r="AT1136" i="4"/>
  <c r="AU1136" i="4"/>
  <c r="AV1136" i="4"/>
  <c r="AW1136" i="4"/>
  <c r="AX1136" i="4"/>
  <c r="AY1136" i="4"/>
  <c r="AZ1136" i="4"/>
  <c r="BA1136" i="4"/>
  <c r="BB1136" i="4"/>
  <c r="BC1136" i="4"/>
  <c r="BD1136" i="4"/>
  <c r="B1137" i="4"/>
  <c r="C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W1137" i="4"/>
  <c r="X1137" i="4"/>
  <c r="Y1137" i="4"/>
  <c r="Z1137" i="4"/>
  <c r="AA1137" i="4"/>
  <c r="AB1137" i="4"/>
  <c r="AC1137" i="4"/>
  <c r="AD1137" i="4"/>
  <c r="AE1137" i="4"/>
  <c r="AF1137" i="4"/>
  <c r="AG1137" i="4"/>
  <c r="AH1137" i="4"/>
  <c r="AI1137" i="4"/>
  <c r="AJ1137" i="4"/>
  <c r="AK1137" i="4"/>
  <c r="AL1137" i="4"/>
  <c r="AM1137" i="4"/>
  <c r="AN1137" i="4"/>
  <c r="AO1137" i="4"/>
  <c r="AP1137" i="4"/>
  <c r="AQ1137" i="4"/>
  <c r="AR1137" i="4"/>
  <c r="AS1137" i="4"/>
  <c r="AT1137" i="4"/>
  <c r="AU1137" i="4"/>
  <c r="AV1137" i="4"/>
  <c r="AW1137" i="4"/>
  <c r="AX1137" i="4"/>
  <c r="AY1137" i="4"/>
  <c r="AZ1137" i="4"/>
  <c r="BA1137" i="4"/>
  <c r="BB1137" i="4"/>
  <c r="BC1137" i="4"/>
  <c r="BD1137" i="4"/>
  <c r="B1138" i="4"/>
  <c r="C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W1138" i="4"/>
  <c r="X1138" i="4"/>
  <c r="Y1138" i="4"/>
  <c r="Z1138" i="4"/>
  <c r="AA1138" i="4"/>
  <c r="AB1138" i="4"/>
  <c r="AC1138" i="4"/>
  <c r="AD1138" i="4"/>
  <c r="AE1138" i="4"/>
  <c r="AF1138" i="4"/>
  <c r="AG1138" i="4"/>
  <c r="AH1138" i="4"/>
  <c r="AI1138" i="4"/>
  <c r="AJ1138" i="4"/>
  <c r="AK1138" i="4"/>
  <c r="AL1138" i="4"/>
  <c r="AM1138" i="4"/>
  <c r="AN1138" i="4"/>
  <c r="AO1138" i="4"/>
  <c r="AP1138" i="4"/>
  <c r="AQ1138" i="4"/>
  <c r="AR1138" i="4"/>
  <c r="AS1138" i="4"/>
  <c r="AT1138" i="4"/>
  <c r="AU1138" i="4"/>
  <c r="AV1138" i="4"/>
  <c r="AW1138" i="4"/>
  <c r="AX1138" i="4"/>
  <c r="AY1138" i="4"/>
  <c r="AZ1138" i="4"/>
  <c r="BA1138" i="4"/>
  <c r="BB1138" i="4"/>
  <c r="BC1138" i="4"/>
  <c r="BD1138" i="4"/>
  <c r="B1139" i="4"/>
  <c r="C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W1139" i="4"/>
  <c r="X1139" i="4"/>
  <c r="Y1139" i="4"/>
  <c r="Z1139" i="4"/>
  <c r="AA1139" i="4"/>
  <c r="AB1139" i="4"/>
  <c r="AC1139" i="4"/>
  <c r="AD1139" i="4"/>
  <c r="AE1139" i="4"/>
  <c r="AF1139" i="4"/>
  <c r="AG1139" i="4"/>
  <c r="AH1139" i="4"/>
  <c r="AI1139" i="4"/>
  <c r="AJ1139" i="4"/>
  <c r="AK1139" i="4"/>
  <c r="AL1139" i="4"/>
  <c r="AM1139" i="4"/>
  <c r="AN1139" i="4"/>
  <c r="AO1139" i="4"/>
  <c r="AP1139" i="4"/>
  <c r="AQ1139" i="4"/>
  <c r="AR1139" i="4"/>
  <c r="AS1139" i="4"/>
  <c r="AT1139" i="4"/>
  <c r="AU1139" i="4"/>
  <c r="AV1139" i="4"/>
  <c r="AW1139" i="4"/>
  <c r="AX1139" i="4"/>
  <c r="AY1139" i="4"/>
  <c r="AZ1139" i="4"/>
  <c r="BA1139" i="4"/>
  <c r="BB1139" i="4"/>
  <c r="BC1139" i="4"/>
  <c r="BD1139" i="4"/>
  <c r="B1140" i="4"/>
  <c r="C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W1140" i="4"/>
  <c r="X1140" i="4"/>
  <c r="Y1140" i="4"/>
  <c r="Z1140" i="4"/>
  <c r="AA1140" i="4"/>
  <c r="AB1140" i="4"/>
  <c r="AC1140" i="4"/>
  <c r="AD1140" i="4"/>
  <c r="AE1140" i="4"/>
  <c r="AF1140" i="4"/>
  <c r="AG1140" i="4"/>
  <c r="AH1140" i="4"/>
  <c r="AI1140" i="4"/>
  <c r="AJ1140" i="4"/>
  <c r="AK1140" i="4"/>
  <c r="AL1140" i="4"/>
  <c r="AM1140" i="4"/>
  <c r="AN1140" i="4"/>
  <c r="AO1140" i="4"/>
  <c r="AP1140" i="4"/>
  <c r="AQ1140" i="4"/>
  <c r="AR1140" i="4"/>
  <c r="AS1140" i="4"/>
  <c r="AT1140" i="4"/>
  <c r="AU1140" i="4"/>
  <c r="AV1140" i="4"/>
  <c r="AW1140" i="4"/>
  <c r="AX1140" i="4"/>
  <c r="AY1140" i="4"/>
  <c r="AZ1140" i="4"/>
  <c r="BA1140" i="4"/>
  <c r="BB1140" i="4"/>
  <c r="BC1140" i="4"/>
  <c r="BD1140" i="4"/>
  <c r="B1141" i="4"/>
  <c r="C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W1141" i="4"/>
  <c r="X1141" i="4"/>
  <c r="Y1141" i="4"/>
  <c r="Z1141" i="4"/>
  <c r="AA1141" i="4"/>
  <c r="AB1141" i="4"/>
  <c r="AC1141" i="4"/>
  <c r="AD1141" i="4"/>
  <c r="AE1141" i="4"/>
  <c r="AF1141" i="4"/>
  <c r="AG1141" i="4"/>
  <c r="AH1141" i="4"/>
  <c r="AI1141" i="4"/>
  <c r="AJ1141" i="4"/>
  <c r="AK1141" i="4"/>
  <c r="AL1141" i="4"/>
  <c r="AM1141" i="4"/>
  <c r="AN1141" i="4"/>
  <c r="AO1141" i="4"/>
  <c r="AP1141" i="4"/>
  <c r="AQ1141" i="4"/>
  <c r="AR1141" i="4"/>
  <c r="AS1141" i="4"/>
  <c r="AT1141" i="4"/>
  <c r="AU1141" i="4"/>
  <c r="AV1141" i="4"/>
  <c r="AW1141" i="4"/>
  <c r="AX1141" i="4"/>
  <c r="AY1141" i="4"/>
  <c r="AZ1141" i="4"/>
  <c r="BA1141" i="4"/>
  <c r="BB1141" i="4"/>
  <c r="BC1141" i="4"/>
  <c r="BD1141" i="4"/>
  <c r="B1142" i="4"/>
  <c r="C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W1142" i="4"/>
  <c r="X1142" i="4"/>
  <c r="Y1142" i="4"/>
  <c r="Z1142" i="4"/>
  <c r="AA1142" i="4"/>
  <c r="AB1142" i="4"/>
  <c r="AC1142" i="4"/>
  <c r="AD1142" i="4"/>
  <c r="AE1142" i="4"/>
  <c r="AF1142" i="4"/>
  <c r="AG1142" i="4"/>
  <c r="AH1142" i="4"/>
  <c r="AI1142" i="4"/>
  <c r="AJ1142" i="4"/>
  <c r="AK1142" i="4"/>
  <c r="AL1142" i="4"/>
  <c r="AM1142" i="4"/>
  <c r="AN1142" i="4"/>
  <c r="AO1142" i="4"/>
  <c r="AP1142" i="4"/>
  <c r="AQ1142" i="4"/>
  <c r="AR1142" i="4"/>
  <c r="AS1142" i="4"/>
  <c r="AT1142" i="4"/>
  <c r="AU1142" i="4"/>
  <c r="AV1142" i="4"/>
  <c r="AW1142" i="4"/>
  <c r="AX1142" i="4"/>
  <c r="AY1142" i="4"/>
  <c r="AZ1142" i="4"/>
  <c r="BA1142" i="4"/>
  <c r="BB1142" i="4"/>
  <c r="BC1142" i="4"/>
  <c r="BD1142" i="4"/>
  <c r="B1143" i="4"/>
  <c r="C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W1143" i="4"/>
  <c r="X1143" i="4"/>
  <c r="Y1143" i="4"/>
  <c r="Z1143" i="4"/>
  <c r="AA1143" i="4"/>
  <c r="AB1143" i="4"/>
  <c r="AC1143" i="4"/>
  <c r="AD1143" i="4"/>
  <c r="AE1143" i="4"/>
  <c r="AF1143" i="4"/>
  <c r="AG1143" i="4"/>
  <c r="AH1143" i="4"/>
  <c r="AI1143" i="4"/>
  <c r="AJ1143" i="4"/>
  <c r="AK1143" i="4"/>
  <c r="AL1143" i="4"/>
  <c r="AM1143" i="4"/>
  <c r="AN1143" i="4"/>
  <c r="AO1143" i="4"/>
  <c r="AP1143" i="4"/>
  <c r="AQ1143" i="4"/>
  <c r="AR1143" i="4"/>
  <c r="AS1143" i="4"/>
  <c r="AT1143" i="4"/>
  <c r="AU1143" i="4"/>
  <c r="AV1143" i="4"/>
  <c r="AW1143" i="4"/>
  <c r="AX1143" i="4"/>
  <c r="AY1143" i="4"/>
  <c r="AZ1143" i="4"/>
  <c r="BA1143" i="4"/>
  <c r="BB1143" i="4"/>
  <c r="BC1143" i="4"/>
  <c r="BD1143" i="4"/>
  <c r="B1144" i="4"/>
  <c r="C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W1144" i="4"/>
  <c r="X1144" i="4"/>
  <c r="Y1144" i="4"/>
  <c r="Z1144" i="4"/>
  <c r="AA1144" i="4"/>
  <c r="AB1144" i="4"/>
  <c r="AC1144" i="4"/>
  <c r="AD1144" i="4"/>
  <c r="AE1144" i="4"/>
  <c r="AF1144" i="4"/>
  <c r="AG1144" i="4"/>
  <c r="AH1144" i="4"/>
  <c r="AI1144" i="4"/>
  <c r="AJ1144" i="4"/>
  <c r="AK1144" i="4"/>
  <c r="AL1144" i="4"/>
  <c r="AM1144" i="4"/>
  <c r="AN1144" i="4"/>
  <c r="AO1144" i="4"/>
  <c r="AP1144" i="4"/>
  <c r="AQ1144" i="4"/>
  <c r="AR1144" i="4"/>
  <c r="AS1144" i="4"/>
  <c r="AT1144" i="4"/>
  <c r="AU1144" i="4"/>
  <c r="AV1144" i="4"/>
  <c r="AW1144" i="4"/>
  <c r="AX1144" i="4"/>
  <c r="AY1144" i="4"/>
  <c r="AZ1144" i="4"/>
  <c r="BA1144" i="4"/>
  <c r="BB1144" i="4"/>
  <c r="BC1144" i="4"/>
  <c r="BD1144" i="4"/>
  <c r="B1145" i="4"/>
  <c r="C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W1145" i="4"/>
  <c r="X1145" i="4"/>
  <c r="Y1145" i="4"/>
  <c r="Z1145" i="4"/>
  <c r="AA1145" i="4"/>
  <c r="AB1145" i="4"/>
  <c r="AC1145" i="4"/>
  <c r="AD1145" i="4"/>
  <c r="AE1145" i="4"/>
  <c r="AF1145" i="4"/>
  <c r="AG1145" i="4"/>
  <c r="AH1145" i="4"/>
  <c r="AI1145" i="4"/>
  <c r="AJ1145" i="4"/>
  <c r="AK1145" i="4"/>
  <c r="AL1145" i="4"/>
  <c r="AM1145" i="4"/>
  <c r="AN1145" i="4"/>
  <c r="AO1145" i="4"/>
  <c r="AP1145" i="4"/>
  <c r="AQ1145" i="4"/>
  <c r="AR1145" i="4"/>
  <c r="AS1145" i="4"/>
  <c r="AT1145" i="4"/>
  <c r="AU1145" i="4"/>
  <c r="AV1145" i="4"/>
  <c r="AW1145" i="4"/>
  <c r="AX1145" i="4"/>
  <c r="AY1145" i="4"/>
  <c r="AZ1145" i="4"/>
  <c r="BA1145" i="4"/>
  <c r="BB1145" i="4"/>
  <c r="BC1145" i="4"/>
  <c r="BD1145" i="4"/>
  <c r="B1146" i="4"/>
  <c r="C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W1146" i="4"/>
  <c r="X1146" i="4"/>
  <c r="Y1146" i="4"/>
  <c r="Z1146" i="4"/>
  <c r="AA1146" i="4"/>
  <c r="AB1146" i="4"/>
  <c r="AC1146" i="4"/>
  <c r="AD1146" i="4"/>
  <c r="AE1146" i="4"/>
  <c r="AF1146" i="4"/>
  <c r="AG1146" i="4"/>
  <c r="AH1146" i="4"/>
  <c r="AI1146" i="4"/>
  <c r="AJ1146" i="4"/>
  <c r="AK1146" i="4"/>
  <c r="AL1146" i="4"/>
  <c r="AM1146" i="4"/>
  <c r="AN1146" i="4"/>
  <c r="AO1146" i="4"/>
  <c r="AP1146" i="4"/>
  <c r="AQ1146" i="4"/>
  <c r="AR1146" i="4"/>
  <c r="AS1146" i="4"/>
  <c r="AT1146" i="4"/>
  <c r="AU1146" i="4"/>
  <c r="AV1146" i="4"/>
  <c r="AW1146" i="4"/>
  <c r="AX1146" i="4"/>
  <c r="AY1146" i="4"/>
  <c r="AZ1146" i="4"/>
  <c r="BA1146" i="4"/>
  <c r="BB1146" i="4"/>
  <c r="BC1146" i="4"/>
  <c r="BD1146" i="4"/>
  <c r="B1147" i="4"/>
  <c r="C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W1147" i="4"/>
  <c r="X1147" i="4"/>
  <c r="Y1147" i="4"/>
  <c r="Z1147" i="4"/>
  <c r="AA1147" i="4"/>
  <c r="AB1147" i="4"/>
  <c r="AC1147" i="4"/>
  <c r="AD1147" i="4"/>
  <c r="AE1147" i="4"/>
  <c r="AF1147" i="4"/>
  <c r="AG1147" i="4"/>
  <c r="AH1147" i="4"/>
  <c r="AI1147" i="4"/>
  <c r="AJ1147" i="4"/>
  <c r="AK1147" i="4"/>
  <c r="AL1147" i="4"/>
  <c r="AM1147" i="4"/>
  <c r="AN1147" i="4"/>
  <c r="AO1147" i="4"/>
  <c r="AP1147" i="4"/>
  <c r="AQ1147" i="4"/>
  <c r="AR1147" i="4"/>
  <c r="AS1147" i="4"/>
  <c r="AT1147" i="4"/>
  <c r="AU1147" i="4"/>
  <c r="AV1147" i="4"/>
  <c r="AW1147" i="4"/>
  <c r="AX1147" i="4"/>
  <c r="AY1147" i="4"/>
  <c r="AZ1147" i="4"/>
  <c r="BA1147" i="4"/>
  <c r="BB1147" i="4"/>
  <c r="BC1147" i="4"/>
  <c r="BD1147" i="4"/>
  <c r="B1148" i="4"/>
  <c r="C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W1148" i="4"/>
  <c r="X1148" i="4"/>
  <c r="Y1148" i="4"/>
  <c r="Z1148" i="4"/>
  <c r="AA1148" i="4"/>
  <c r="AB1148" i="4"/>
  <c r="AC1148" i="4"/>
  <c r="AD1148" i="4"/>
  <c r="AE1148" i="4"/>
  <c r="AF1148" i="4"/>
  <c r="AG1148" i="4"/>
  <c r="AH1148" i="4"/>
  <c r="AI1148" i="4"/>
  <c r="AJ1148" i="4"/>
  <c r="AK1148" i="4"/>
  <c r="AL1148" i="4"/>
  <c r="AM1148" i="4"/>
  <c r="AN1148" i="4"/>
  <c r="AO1148" i="4"/>
  <c r="AP1148" i="4"/>
  <c r="AQ1148" i="4"/>
  <c r="AR1148" i="4"/>
  <c r="AS1148" i="4"/>
  <c r="AT1148" i="4"/>
  <c r="AU1148" i="4"/>
  <c r="AV1148" i="4"/>
  <c r="AW1148" i="4"/>
  <c r="AX1148" i="4"/>
  <c r="AY1148" i="4"/>
  <c r="AZ1148" i="4"/>
  <c r="BA1148" i="4"/>
  <c r="BB1148" i="4"/>
  <c r="BC1148" i="4"/>
  <c r="BD1148" i="4"/>
  <c r="B1149" i="4"/>
  <c r="C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W1149" i="4"/>
  <c r="X1149" i="4"/>
  <c r="Y1149" i="4"/>
  <c r="Z1149" i="4"/>
  <c r="AA1149" i="4"/>
  <c r="AB1149" i="4"/>
  <c r="AC1149" i="4"/>
  <c r="AD1149" i="4"/>
  <c r="AE1149" i="4"/>
  <c r="AF1149" i="4"/>
  <c r="AG1149" i="4"/>
  <c r="AH1149" i="4"/>
  <c r="AI1149" i="4"/>
  <c r="AJ1149" i="4"/>
  <c r="AK1149" i="4"/>
  <c r="AL1149" i="4"/>
  <c r="AM1149" i="4"/>
  <c r="AN1149" i="4"/>
  <c r="AO1149" i="4"/>
  <c r="AP1149" i="4"/>
  <c r="AQ1149" i="4"/>
  <c r="AR1149" i="4"/>
  <c r="AS1149" i="4"/>
  <c r="AT1149" i="4"/>
  <c r="AU1149" i="4"/>
  <c r="AV1149" i="4"/>
  <c r="AW1149" i="4"/>
  <c r="AX1149" i="4"/>
  <c r="AY1149" i="4"/>
  <c r="AZ1149" i="4"/>
  <c r="BA1149" i="4"/>
  <c r="BB1149" i="4"/>
  <c r="BC1149" i="4"/>
  <c r="BD1149" i="4"/>
  <c r="B1150" i="4"/>
  <c r="C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W1150" i="4"/>
  <c r="X1150" i="4"/>
  <c r="Y1150" i="4"/>
  <c r="Z1150" i="4"/>
  <c r="AA1150" i="4"/>
  <c r="AB1150" i="4"/>
  <c r="AC1150" i="4"/>
  <c r="AD1150" i="4"/>
  <c r="AE1150" i="4"/>
  <c r="AF1150" i="4"/>
  <c r="AG1150" i="4"/>
  <c r="AH1150" i="4"/>
  <c r="AI1150" i="4"/>
  <c r="AJ1150" i="4"/>
  <c r="AK1150" i="4"/>
  <c r="AL1150" i="4"/>
  <c r="AM1150" i="4"/>
  <c r="AN1150" i="4"/>
  <c r="AO1150" i="4"/>
  <c r="AP1150" i="4"/>
  <c r="AQ1150" i="4"/>
  <c r="AR1150" i="4"/>
  <c r="AS1150" i="4"/>
  <c r="AT1150" i="4"/>
  <c r="AU1150" i="4"/>
  <c r="AV1150" i="4"/>
  <c r="AW1150" i="4"/>
  <c r="AX1150" i="4"/>
  <c r="AY1150" i="4"/>
  <c r="AZ1150" i="4"/>
  <c r="BA1150" i="4"/>
  <c r="BB1150" i="4"/>
  <c r="BC1150" i="4"/>
  <c r="BD1150" i="4"/>
  <c r="B1151" i="4"/>
  <c r="C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W1151" i="4"/>
  <c r="X1151" i="4"/>
  <c r="Y1151" i="4"/>
  <c r="Z1151" i="4"/>
  <c r="AA1151" i="4"/>
  <c r="AB1151" i="4"/>
  <c r="AC1151" i="4"/>
  <c r="AD1151" i="4"/>
  <c r="AE1151" i="4"/>
  <c r="AF1151" i="4"/>
  <c r="AG1151" i="4"/>
  <c r="AH1151" i="4"/>
  <c r="AI1151" i="4"/>
  <c r="AJ1151" i="4"/>
  <c r="AK1151" i="4"/>
  <c r="AL1151" i="4"/>
  <c r="AM1151" i="4"/>
  <c r="AN1151" i="4"/>
  <c r="AO1151" i="4"/>
  <c r="AP1151" i="4"/>
  <c r="AQ1151" i="4"/>
  <c r="AR1151" i="4"/>
  <c r="AS1151" i="4"/>
  <c r="AT1151" i="4"/>
  <c r="AU1151" i="4"/>
  <c r="AV1151" i="4"/>
  <c r="AW1151" i="4"/>
  <c r="AX1151" i="4"/>
  <c r="AY1151" i="4"/>
  <c r="AZ1151" i="4"/>
  <c r="BA1151" i="4"/>
  <c r="BB1151" i="4"/>
  <c r="BC1151" i="4"/>
  <c r="BD1151" i="4"/>
  <c r="B1152" i="4"/>
  <c r="C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W1152" i="4"/>
  <c r="X1152" i="4"/>
  <c r="Y1152" i="4"/>
  <c r="Z1152" i="4"/>
  <c r="AA1152" i="4"/>
  <c r="AB1152" i="4"/>
  <c r="AC1152" i="4"/>
  <c r="AD1152" i="4"/>
  <c r="AE1152" i="4"/>
  <c r="AF1152" i="4"/>
  <c r="AG1152" i="4"/>
  <c r="AH1152" i="4"/>
  <c r="AI1152" i="4"/>
  <c r="AJ1152" i="4"/>
  <c r="AK1152" i="4"/>
  <c r="AL1152" i="4"/>
  <c r="AM1152" i="4"/>
  <c r="AN1152" i="4"/>
  <c r="AO1152" i="4"/>
  <c r="AP1152" i="4"/>
  <c r="AQ1152" i="4"/>
  <c r="AR1152" i="4"/>
  <c r="AS1152" i="4"/>
  <c r="AT1152" i="4"/>
  <c r="AU1152" i="4"/>
  <c r="AV1152" i="4"/>
  <c r="AW1152" i="4"/>
  <c r="AX1152" i="4"/>
  <c r="AY1152" i="4"/>
  <c r="AZ1152" i="4"/>
  <c r="BA1152" i="4"/>
  <c r="BB1152" i="4"/>
  <c r="BC1152" i="4"/>
  <c r="BD1152" i="4"/>
  <c r="B1153" i="4"/>
  <c r="C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W1153" i="4"/>
  <c r="X1153" i="4"/>
  <c r="Y1153" i="4"/>
  <c r="Z1153" i="4"/>
  <c r="AA1153" i="4"/>
  <c r="AB1153" i="4"/>
  <c r="AC1153" i="4"/>
  <c r="AD1153" i="4"/>
  <c r="AE1153" i="4"/>
  <c r="AF1153" i="4"/>
  <c r="AG1153" i="4"/>
  <c r="AH1153" i="4"/>
  <c r="AI1153" i="4"/>
  <c r="AJ1153" i="4"/>
  <c r="AK1153" i="4"/>
  <c r="AL1153" i="4"/>
  <c r="AM1153" i="4"/>
  <c r="AN1153" i="4"/>
  <c r="AO1153" i="4"/>
  <c r="AP1153" i="4"/>
  <c r="AQ1153" i="4"/>
  <c r="AR1153" i="4"/>
  <c r="AS1153" i="4"/>
  <c r="AT1153" i="4"/>
  <c r="AU1153" i="4"/>
  <c r="AV1153" i="4"/>
  <c r="AW1153" i="4"/>
  <c r="AX1153" i="4"/>
  <c r="AY1153" i="4"/>
  <c r="AZ1153" i="4"/>
  <c r="BA1153" i="4"/>
  <c r="BB1153" i="4"/>
  <c r="BC1153" i="4"/>
  <c r="BD1153" i="4"/>
  <c r="B1154" i="4"/>
  <c r="C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W1154" i="4"/>
  <c r="X1154" i="4"/>
  <c r="Y1154" i="4"/>
  <c r="Z1154" i="4"/>
  <c r="AA1154" i="4"/>
  <c r="AB1154" i="4"/>
  <c r="AC1154" i="4"/>
  <c r="AD1154" i="4"/>
  <c r="AE1154" i="4"/>
  <c r="AF1154" i="4"/>
  <c r="AG1154" i="4"/>
  <c r="AH1154" i="4"/>
  <c r="AI1154" i="4"/>
  <c r="AJ1154" i="4"/>
  <c r="AK1154" i="4"/>
  <c r="AL1154" i="4"/>
  <c r="AM1154" i="4"/>
  <c r="AN1154" i="4"/>
  <c r="AO1154" i="4"/>
  <c r="AP1154" i="4"/>
  <c r="AQ1154" i="4"/>
  <c r="AR1154" i="4"/>
  <c r="AS1154" i="4"/>
  <c r="AT1154" i="4"/>
  <c r="AU1154" i="4"/>
  <c r="AV1154" i="4"/>
  <c r="AW1154" i="4"/>
  <c r="AX1154" i="4"/>
  <c r="AY1154" i="4"/>
  <c r="AZ1154" i="4"/>
  <c r="BA1154" i="4"/>
  <c r="BB1154" i="4"/>
  <c r="BC1154" i="4"/>
  <c r="BD1154" i="4"/>
  <c r="B1155" i="4"/>
  <c r="C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W1155" i="4"/>
  <c r="X1155" i="4"/>
  <c r="Y1155" i="4"/>
  <c r="Z1155" i="4"/>
  <c r="AA1155" i="4"/>
  <c r="AB1155" i="4"/>
  <c r="AC1155" i="4"/>
  <c r="AD1155" i="4"/>
  <c r="AE1155" i="4"/>
  <c r="AF1155" i="4"/>
  <c r="AG1155" i="4"/>
  <c r="AH1155" i="4"/>
  <c r="AI1155" i="4"/>
  <c r="AJ1155" i="4"/>
  <c r="AK1155" i="4"/>
  <c r="AL1155" i="4"/>
  <c r="AM1155" i="4"/>
  <c r="AN1155" i="4"/>
  <c r="AO1155" i="4"/>
  <c r="AP1155" i="4"/>
  <c r="AQ1155" i="4"/>
  <c r="AR1155" i="4"/>
  <c r="AS1155" i="4"/>
  <c r="AT1155" i="4"/>
  <c r="AU1155" i="4"/>
  <c r="AV1155" i="4"/>
  <c r="AW1155" i="4"/>
  <c r="AX1155" i="4"/>
  <c r="AY1155" i="4"/>
  <c r="AZ1155" i="4"/>
  <c r="BA1155" i="4"/>
  <c r="BB1155" i="4"/>
  <c r="BC1155" i="4"/>
  <c r="BD1155" i="4"/>
  <c r="B1156" i="4"/>
  <c r="C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W1156" i="4"/>
  <c r="X1156" i="4"/>
  <c r="Y1156" i="4"/>
  <c r="Z1156" i="4"/>
  <c r="AA1156" i="4"/>
  <c r="AB1156" i="4"/>
  <c r="AC1156" i="4"/>
  <c r="AD1156" i="4"/>
  <c r="AE1156" i="4"/>
  <c r="AF1156" i="4"/>
  <c r="AG1156" i="4"/>
  <c r="AH1156" i="4"/>
  <c r="AI1156" i="4"/>
  <c r="AJ1156" i="4"/>
  <c r="AK1156" i="4"/>
  <c r="AL1156" i="4"/>
  <c r="AM1156" i="4"/>
  <c r="AN1156" i="4"/>
  <c r="AO1156" i="4"/>
  <c r="AP1156" i="4"/>
  <c r="AQ1156" i="4"/>
  <c r="AR1156" i="4"/>
  <c r="AS1156" i="4"/>
  <c r="AT1156" i="4"/>
  <c r="AU1156" i="4"/>
  <c r="AV1156" i="4"/>
  <c r="AW1156" i="4"/>
  <c r="AX1156" i="4"/>
  <c r="AY1156" i="4"/>
  <c r="AZ1156" i="4"/>
  <c r="BA1156" i="4"/>
  <c r="BB1156" i="4"/>
  <c r="BC1156" i="4"/>
  <c r="BD1156" i="4"/>
  <c r="B1157" i="4"/>
  <c r="C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W1157" i="4"/>
  <c r="X1157" i="4"/>
  <c r="Y1157" i="4"/>
  <c r="Z1157" i="4"/>
  <c r="AA1157" i="4"/>
  <c r="AB1157" i="4"/>
  <c r="AC1157" i="4"/>
  <c r="AD1157" i="4"/>
  <c r="AE1157" i="4"/>
  <c r="AF1157" i="4"/>
  <c r="AG1157" i="4"/>
  <c r="AH1157" i="4"/>
  <c r="AI1157" i="4"/>
  <c r="AJ1157" i="4"/>
  <c r="AK1157" i="4"/>
  <c r="AL1157" i="4"/>
  <c r="AM1157" i="4"/>
  <c r="AN1157" i="4"/>
  <c r="AO1157" i="4"/>
  <c r="AP1157" i="4"/>
  <c r="AQ1157" i="4"/>
  <c r="AR1157" i="4"/>
  <c r="AS1157" i="4"/>
  <c r="AT1157" i="4"/>
  <c r="AU1157" i="4"/>
  <c r="AV1157" i="4"/>
  <c r="AW1157" i="4"/>
  <c r="AX1157" i="4"/>
  <c r="AY1157" i="4"/>
  <c r="AZ1157" i="4"/>
  <c r="BA1157" i="4"/>
  <c r="BB1157" i="4"/>
  <c r="BC1157" i="4"/>
  <c r="BD1157" i="4"/>
  <c r="B1158" i="4"/>
  <c r="C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W1158" i="4"/>
  <c r="X1158" i="4"/>
  <c r="Y1158" i="4"/>
  <c r="Z1158" i="4"/>
  <c r="AA1158" i="4"/>
  <c r="AB1158" i="4"/>
  <c r="AC1158" i="4"/>
  <c r="AD1158" i="4"/>
  <c r="AE1158" i="4"/>
  <c r="AF1158" i="4"/>
  <c r="AG1158" i="4"/>
  <c r="AH1158" i="4"/>
  <c r="AI1158" i="4"/>
  <c r="AJ1158" i="4"/>
  <c r="AK1158" i="4"/>
  <c r="AL1158" i="4"/>
  <c r="AM1158" i="4"/>
  <c r="AN1158" i="4"/>
  <c r="AO1158" i="4"/>
  <c r="AP1158" i="4"/>
  <c r="AQ1158" i="4"/>
  <c r="AR1158" i="4"/>
  <c r="AS1158" i="4"/>
  <c r="AT1158" i="4"/>
  <c r="AU1158" i="4"/>
  <c r="AV1158" i="4"/>
  <c r="AW1158" i="4"/>
  <c r="AX1158" i="4"/>
  <c r="AY1158" i="4"/>
  <c r="AZ1158" i="4"/>
  <c r="BA1158" i="4"/>
  <c r="BB1158" i="4"/>
  <c r="BC1158" i="4"/>
  <c r="BD1158" i="4"/>
  <c r="B1159" i="4"/>
  <c r="C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W1159" i="4"/>
  <c r="X1159" i="4"/>
  <c r="Y1159" i="4"/>
  <c r="Z1159" i="4"/>
  <c r="AA1159" i="4"/>
  <c r="AB1159" i="4"/>
  <c r="AC1159" i="4"/>
  <c r="AD1159" i="4"/>
  <c r="AE1159" i="4"/>
  <c r="AF1159" i="4"/>
  <c r="AG1159" i="4"/>
  <c r="AH1159" i="4"/>
  <c r="AI1159" i="4"/>
  <c r="AJ1159" i="4"/>
  <c r="AK1159" i="4"/>
  <c r="AL1159" i="4"/>
  <c r="AM1159" i="4"/>
  <c r="AN1159" i="4"/>
  <c r="AO1159" i="4"/>
  <c r="AP1159" i="4"/>
  <c r="AQ1159" i="4"/>
  <c r="AR1159" i="4"/>
  <c r="AS1159" i="4"/>
  <c r="AT1159" i="4"/>
  <c r="AU1159" i="4"/>
  <c r="AV1159" i="4"/>
  <c r="AW1159" i="4"/>
  <c r="AX1159" i="4"/>
  <c r="AY1159" i="4"/>
  <c r="AZ1159" i="4"/>
  <c r="BA1159" i="4"/>
  <c r="BB1159" i="4"/>
  <c r="BC1159" i="4"/>
  <c r="BD1159" i="4"/>
  <c r="B1160" i="4"/>
  <c r="C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W1160" i="4"/>
  <c r="X1160" i="4"/>
  <c r="Y1160" i="4"/>
  <c r="Z1160" i="4"/>
  <c r="AA1160" i="4"/>
  <c r="AB1160" i="4"/>
  <c r="AC1160" i="4"/>
  <c r="AD1160" i="4"/>
  <c r="AE1160" i="4"/>
  <c r="AF1160" i="4"/>
  <c r="AG1160" i="4"/>
  <c r="AH1160" i="4"/>
  <c r="AI1160" i="4"/>
  <c r="AJ1160" i="4"/>
  <c r="AK1160" i="4"/>
  <c r="AL1160" i="4"/>
  <c r="AM1160" i="4"/>
  <c r="AN1160" i="4"/>
  <c r="AO1160" i="4"/>
  <c r="AP1160" i="4"/>
  <c r="AQ1160" i="4"/>
  <c r="AR1160" i="4"/>
  <c r="AS1160" i="4"/>
  <c r="AT1160" i="4"/>
  <c r="AU1160" i="4"/>
  <c r="AV1160" i="4"/>
  <c r="AW1160" i="4"/>
  <c r="AX1160" i="4"/>
  <c r="AY1160" i="4"/>
  <c r="AZ1160" i="4"/>
  <c r="BA1160" i="4"/>
  <c r="BB1160" i="4"/>
  <c r="BC1160" i="4"/>
  <c r="BD1160" i="4"/>
  <c r="B1161" i="4"/>
  <c r="C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W1161" i="4"/>
  <c r="X1161" i="4"/>
  <c r="Y1161" i="4"/>
  <c r="Z1161" i="4"/>
  <c r="AA1161" i="4"/>
  <c r="AB1161" i="4"/>
  <c r="AC1161" i="4"/>
  <c r="AD1161" i="4"/>
  <c r="AE1161" i="4"/>
  <c r="AF1161" i="4"/>
  <c r="AG1161" i="4"/>
  <c r="AH1161" i="4"/>
  <c r="AI1161" i="4"/>
  <c r="AJ1161" i="4"/>
  <c r="AK1161" i="4"/>
  <c r="AL1161" i="4"/>
  <c r="AM1161" i="4"/>
  <c r="AN1161" i="4"/>
  <c r="AO1161" i="4"/>
  <c r="AP1161" i="4"/>
  <c r="AQ1161" i="4"/>
  <c r="AR1161" i="4"/>
  <c r="AS1161" i="4"/>
  <c r="AT1161" i="4"/>
  <c r="AU1161" i="4"/>
  <c r="AV1161" i="4"/>
  <c r="AW1161" i="4"/>
  <c r="AX1161" i="4"/>
  <c r="AY1161" i="4"/>
  <c r="AZ1161" i="4"/>
  <c r="BA1161" i="4"/>
  <c r="BB1161" i="4"/>
  <c r="BC1161" i="4"/>
  <c r="BD1161" i="4"/>
  <c r="B1162" i="4"/>
  <c r="C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W1162" i="4"/>
  <c r="X1162" i="4"/>
  <c r="Y1162" i="4"/>
  <c r="Z1162" i="4"/>
  <c r="AA1162" i="4"/>
  <c r="AB1162" i="4"/>
  <c r="AC1162" i="4"/>
  <c r="AD1162" i="4"/>
  <c r="AE1162" i="4"/>
  <c r="AF1162" i="4"/>
  <c r="AG1162" i="4"/>
  <c r="AH1162" i="4"/>
  <c r="AI1162" i="4"/>
  <c r="AJ1162" i="4"/>
  <c r="AK1162" i="4"/>
  <c r="AL1162" i="4"/>
  <c r="AM1162" i="4"/>
  <c r="AN1162" i="4"/>
  <c r="AO1162" i="4"/>
  <c r="AP1162" i="4"/>
  <c r="AQ1162" i="4"/>
  <c r="AR1162" i="4"/>
  <c r="AS1162" i="4"/>
  <c r="AT1162" i="4"/>
  <c r="AU1162" i="4"/>
  <c r="AV1162" i="4"/>
  <c r="AW1162" i="4"/>
  <c r="AX1162" i="4"/>
  <c r="AY1162" i="4"/>
  <c r="AZ1162" i="4"/>
  <c r="BA1162" i="4"/>
  <c r="BB1162" i="4"/>
  <c r="BC1162" i="4"/>
  <c r="BD1162" i="4"/>
  <c r="B1163" i="4"/>
  <c r="C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W1163" i="4"/>
  <c r="X1163" i="4"/>
  <c r="Y1163" i="4"/>
  <c r="Z1163" i="4"/>
  <c r="AA1163" i="4"/>
  <c r="AB1163" i="4"/>
  <c r="AC1163" i="4"/>
  <c r="AD1163" i="4"/>
  <c r="AE1163" i="4"/>
  <c r="AF1163" i="4"/>
  <c r="AG1163" i="4"/>
  <c r="AH1163" i="4"/>
  <c r="AI1163" i="4"/>
  <c r="AJ1163" i="4"/>
  <c r="AK1163" i="4"/>
  <c r="AL1163" i="4"/>
  <c r="AM1163" i="4"/>
  <c r="AN1163" i="4"/>
  <c r="AO1163" i="4"/>
  <c r="AP1163" i="4"/>
  <c r="AQ1163" i="4"/>
  <c r="AR1163" i="4"/>
  <c r="AS1163" i="4"/>
  <c r="AT1163" i="4"/>
  <c r="AU1163" i="4"/>
  <c r="AV1163" i="4"/>
  <c r="AW1163" i="4"/>
  <c r="AX1163" i="4"/>
  <c r="AY1163" i="4"/>
  <c r="AZ1163" i="4"/>
  <c r="BA1163" i="4"/>
  <c r="BB1163" i="4"/>
  <c r="BC1163" i="4"/>
  <c r="BD1163" i="4"/>
  <c r="B1164" i="4"/>
  <c r="C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W1164" i="4"/>
  <c r="X1164" i="4"/>
  <c r="Y1164" i="4"/>
  <c r="Z1164" i="4"/>
  <c r="AA1164" i="4"/>
  <c r="AB1164" i="4"/>
  <c r="AC1164" i="4"/>
  <c r="AD1164" i="4"/>
  <c r="AE1164" i="4"/>
  <c r="AF1164" i="4"/>
  <c r="AG1164" i="4"/>
  <c r="AH1164" i="4"/>
  <c r="AI1164" i="4"/>
  <c r="AJ1164" i="4"/>
  <c r="AK1164" i="4"/>
  <c r="AL1164" i="4"/>
  <c r="AM1164" i="4"/>
  <c r="AN1164" i="4"/>
  <c r="AO1164" i="4"/>
  <c r="AP1164" i="4"/>
  <c r="AQ1164" i="4"/>
  <c r="AR1164" i="4"/>
  <c r="AS1164" i="4"/>
  <c r="AT1164" i="4"/>
  <c r="AU1164" i="4"/>
  <c r="AV1164" i="4"/>
  <c r="AW1164" i="4"/>
  <c r="AX1164" i="4"/>
  <c r="AY1164" i="4"/>
  <c r="AZ1164" i="4"/>
  <c r="BA1164" i="4"/>
  <c r="BB1164" i="4"/>
  <c r="BC1164" i="4"/>
  <c r="BD1164" i="4"/>
  <c r="B1165" i="4"/>
  <c r="C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W1165" i="4"/>
  <c r="X1165" i="4"/>
  <c r="Y1165" i="4"/>
  <c r="Z1165" i="4"/>
  <c r="AA1165" i="4"/>
  <c r="AB1165" i="4"/>
  <c r="AC1165" i="4"/>
  <c r="AD1165" i="4"/>
  <c r="AE1165" i="4"/>
  <c r="AF1165" i="4"/>
  <c r="AG1165" i="4"/>
  <c r="AH1165" i="4"/>
  <c r="AI1165" i="4"/>
  <c r="AJ1165" i="4"/>
  <c r="AK1165" i="4"/>
  <c r="AL1165" i="4"/>
  <c r="AM1165" i="4"/>
  <c r="AN1165" i="4"/>
  <c r="AO1165" i="4"/>
  <c r="AP1165" i="4"/>
  <c r="AQ1165" i="4"/>
  <c r="AR1165" i="4"/>
  <c r="AS1165" i="4"/>
  <c r="AT1165" i="4"/>
  <c r="AU1165" i="4"/>
  <c r="AV1165" i="4"/>
  <c r="AW1165" i="4"/>
  <c r="AX1165" i="4"/>
  <c r="AY1165" i="4"/>
  <c r="AZ1165" i="4"/>
  <c r="BA1165" i="4"/>
  <c r="BB1165" i="4"/>
  <c r="BC1165" i="4"/>
  <c r="BD1165" i="4"/>
  <c r="B1166" i="4"/>
  <c r="C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W1166" i="4"/>
  <c r="X1166" i="4"/>
  <c r="Y1166" i="4"/>
  <c r="Z1166" i="4"/>
  <c r="AA1166" i="4"/>
  <c r="AB1166" i="4"/>
  <c r="AC1166" i="4"/>
  <c r="AD1166" i="4"/>
  <c r="AE1166" i="4"/>
  <c r="AF1166" i="4"/>
  <c r="AG1166" i="4"/>
  <c r="AH1166" i="4"/>
  <c r="AI1166" i="4"/>
  <c r="AJ1166" i="4"/>
  <c r="AK1166" i="4"/>
  <c r="AL1166" i="4"/>
  <c r="AM1166" i="4"/>
  <c r="AN1166" i="4"/>
  <c r="AO1166" i="4"/>
  <c r="AP1166" i="4"/>
  <c r="AQ1166" i="4"/>
  <c r="AR1166" i="4"/>
  <c r="AS1166" i="4"/>
  <c r="AT1166" i="4"/>
  <c r="AU1166" i="4"/>
  <c r="AV1166" i="4"/>
  <c r="AW1166" i="4"/>
  <c r="AX1166" i="4"/>
  <c r="AY1166" i="4"/>
  <c r="AZ1166" i="4"/>
  <c r="BA1166" i="4"/>
  <c r="BB1166" i="4"/>
  <c r="BC1166" i="4"/>
  <c r="BD1166" i="4"/>
  <c r="B1167" i="4"/>
  <c r="C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W1167" i="4"/>
  <c r="X1167" i="4"/>
  <c r="Y1167" i="4"/>
  <c r="Z1167" i="4"/>
  <c r="AA1167" i="4"/>
  <c r="AB1167" i="4"/>
  <c r="AC1167" i="4"/>
  <c r="AD1167" i="4"/>
  <c r="AE1167" i="4"/>
  <c r="AF1167" i="4"/>
  <c r="AG1167" i="4"/>
  <c r="AH1167" i="4"/>
  <c r="AI1167" i="4"/>
  <c r="AJ1167" i="4"/>
  <c r="AK1167" i="4"/>
  <c r="AL1167" i="4"/>
  <c r="AM1167" i="4"/>
  <c r="AN1167" i="4"/>
  <c r="AO1167" i="4"/>
  <c r="AP1167" i="4"/>
  <c r="AQ1167" i="4"/>
  <c r="AR1167" i="4"/>
  <c r="AS1167" i="4"/>
  <c r="AT1167" i="4"/>
  <c r="AU1167" i="4"/>
  <c r="AV1167" i="4"/>
  <c r="AW1167" i="4"/>
  <c r="AX1167" i="4"/>
  <c r="AY1167" i="4"/>
  <c r="AZ1167" i="4"/>
  <c r="BA1167" i="4"/>
  <c r="BB1167" i="4"/>
  <c r="BC1167" i="4"/>
  <c r="BD1167" i="4"/>
  <c r="B1168" i="4"/>
  <c r="C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W1168" i="4"/>
  <c r="X1168" i="4"/>
  <c r="Y1168" i="4"/>
  <c r="Z1168" i="4"/>
  <c r="AA1168" i="4"/>
  <c r="AB1168" i="4"/>
  <c r="AC1168" i="4"/>
  <c r="AD1168" i="4"/>
  <c r="AE1168" i="4"/>
  <c r="AF1168" i="4"/>
  <c r="AG1168" i="4"/>
  <c r="AH1168" i="4"/>
  <c r="AI1168" i="4"/>
  <c r="AJ1168" i="4"/>
  <c r="AK1168" i="4"/>
  <c r="AL1168" i="4"/>
  <c r="AM1168" i="4"/>
  <c r="AN1168" i="4"/>
  <c r="AO1168" i="4"/>
  <c r="AP1168" i="4"/>
  <c r="AQ1168" i="4"/>
  <c r="AR1168" i="4"/>
  <c r="AS1168" i="4"/>
  <c r="AT1168" i="4"/>
  <c r="AU1168" i="4"/>
  <c r="AV1168" i="4"/>
  <c r="AW1168" i="4"/>
  <c r="AX1168" i="4"/>
  <c r="AY1168" i="4"/>
  <c r="AZ1168" i="4"/>
  <c r="BA1168" i="4"/>
  <c r="BB1168" i="4"/>
  <c r="BC1168" i="4"/>
  <c r="BD1168" i="4"/>
  <c r="B1169" i="4"/>
  <c r="C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W1169" i="4"/>
  <c r="X1169" i="4"/>
  <c r="Y1169" i="4"/>
  <c r="Z1169" i="4"/>
  <c r="AA1169" i="4"/>
  <c r="AB1169" i="4"/>
  <c r="AC1169" i="4"/>
  <c r="AD1169" i="4"/>
  <c r="AE1169" i="4"/>
  <c r="AF1169" i="4"/>
  <c r="AG1169" i="4"/>
  <c r="AH1169" i="4"/>
  <c r="AI1169" i="4"/>
  <c r="AJ1169" i="4"/>
  <c r="AK1169" i="4"/>
  <c r="AL1169" i="4"/>
  <c r="AM1169" i="4"/>
  <c r="AN1169" i="4"/>
  <c r="AO1169" i="4"/>
  <c r="AP1169" i="4"/>
  <c r="AQ1169" i="4"/>
  <c r="AR1169" i="4"/>
  <c r="AS1169" i="4"/>
  <c r="AT1169" i="4"/>
  <c r="AU1169" i="4"/>
  <c r="AV1169" i="4"/>
  <c r="AW1169" i="4"/>
  <c r="AX1169" i="4"/>
  <c r="AY1169" i="4"/>
  <c r="AZ1169" i="4"/>
  <c r="BA1169" i="4"/>
  <c r="BB1169" i="4"/>
  <c r="BC1169" i="4"/>
  <c r="BD1169" i="4"/>
  <c r="B1170" i="4"/>
  <c r="C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W1170" i="4"/>
  <c r="X1170" i="4"/>
  <c r="Y1170" i="4"/>
  <c r="Z1170" i="4"/>
  <c r="AA1170" i="4"/>
  <c r="AB1170" i="4"/>
  <c r="AC1170" i="4"/>
  <c r="AD1170" i="4"/>
  <c r="AE1170" i="4"/>
  <c r="AF1170" i="4"/>
  <c r="AG1170" i="4"/>
  <c r="AH1170" i="4"/>
  <c r="AI1170" i="4"/>
  <c r="AJ1170" i="4"/>
  <c r="AK1170" i="4"/>
  <c r="AL1170" i="4"/>
  <c r="AM1170" i="4"/>
  <c r="AN1170" i="4"/>
  <c r="AO1170" i="4"/>
  <c r="AP1170" i="4"/>
  <c r="AQ1170" i="4"/>
  <c r="AR1170" i="4"/>
  <c r="AS1170" i="4"/>
  <c r="AT1170" i="4"/>
  <c r="AU1170" i="4"/>
  <c r="AV1170" i="4"/>
  <c r="AW1170" i="4"/>
  <c r="AX1170" i="4"/>
  <c r="AY1170" i="4"/>
  <c r="AZ1170" i="4"/>
  <c r="BA1170" i="4"/>
  <c r="BB1170" i="4"/>
  <c r="BC1170" i="4"/>
  <c r="BD1170" i="4"/>
  <c r="B1171" i="4"/>
  <c r="C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W1171" i="4"/>
  <c r="X1171" i="4"/>
  <c r="Y1171" i="4"/>
  <c r="Z1171" i="4"/>
  <c r="AA1171" i="4"/>
  <c r="AB1171" i="4"/>
  <c r="AC1171" i="4"/>
  <c r="AD1171" i="4"/>
  <c r="AE1171" i="4"/>
  <c r="AF1171" i="4"/>
  <c r="AG1171" i="4"/>
  <c r="AH1171" i="4"/>
  <c r="AI1171" i="4"/>
  <c r="AJ1171" i="4"/>
  <c r="AK1171" i="4"/>
  <c r="AL1171" i="4"/>
  <c r="AM1171" i="4"/>
  <c r="AN1171" i="4"/>
  <c r="AO1171" i="4"/>
  <c r="AP1171" i="4"/>
  <c r="AQ1171" i="4"/>
  <c r="AR1171" i="4"/>
  <c r="AS1171" i="4"/>
  <c r="AT1171" i="4"/>
  <c r="AU1171" i="4"/>
  <c r="AV1171" i="4"/>
  <c r="AW1171" i="4"/>
  <c r="AX1171" i="4"/>
  <c r="AY1171" i="4"/>
  <c r="AZ1171" i="4"/>
  <c r="BA1171" i="4"/>
  <c r="BB1171" i="4"/>
  <c r="BC1171" i="4"/>
  <c r="BD1171" i="4"/>
  <c r="B1172" i="4"/>
  <c r="C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W1172" i="4"/>
  <c r="X1172" i="4"/>
  <c r="Y1172" i="4"/>
  <c r="Z1172" i="4"/>
  <c r="AA1172" i="4"/>
  <c r="AB1172" i="4"/>
  <c r="AC1172" i="4"/>
  <c r="AD1172" i="4"/>
  <c r="AE1172" i="4"/>
  <c r="AF1172" i="4"/>
  <c r="AG1172" i="4"/>
  <c r="AH1172" i="4"/>
  <c r="AI1172" i="4"/>
  <c r="AJ1172" i="4"/>
  <c r="AK1172" i="4"/>
  <c r="AL1172" i="4"/>
  <c r="AM1172" i="4"/>
  <c r="AN1172" i="4"/>
  <c r="AO1172" i="4"/>
  <c r="AP1172" i="4"/>
  <c r="AQ1172" i="4"/>
  <c r="AR1172" i="4"/>
  <c r="AS1172" i="4"/>
  <c r="AT1172" i="4"/>
  <c r="AU1172" i="4"/>
  <c r="AV1172" i="4"/>
  <c r="AW1172" i="4"/>
  <c r="AX1172" i="4"/>
  <c r="AY1172" i="4"/>
  <c r="AZ1172" i="4"/>
  <c r="BA1172" i="4"/>
  <c r="BB1172" i="4"/>
  <c r="BC1172" i="4"/>
  <c r="BD1172" i="4"/>
  <c r="B1173" i="4"/>
  <c r="C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W1173" i="4"/>
  <c r="X1173" i="4"/>
  <c r="Y1173" i="4"/>
  <c r="Z1173" i="4"/>
  <c r="AA1173" i="4"/>
  <c r="AB1173" i="4"/>
  <c r="AC1173" i="4"/>
  <c r="AD1173" i="4"/>
  <c r="AE1173" i="4"/>
  <c r="AF1173" i="4"/>
  <c r="AG1173" i="4"/>
  <c r="AH1173" i="4"/>
  <c r="AI1173" i="4"/>
  <c r="AJ1173" i="4"/>
  <c r="AK1173" i="4"/>
  <c r="AL1173" i="4"/>
  <c r="AM1173" i="4"/>
  <c r="AN1173" i="4"/>
  <c r="AO1173" i="4"/>
  <c r="AP1173" i="4"/>
  <c r="AQ1173" i="4"/>
  <c r="AR1173" i="4"/>
  <c r="AS1173" i="4"/>
  <c r="AT1173" i="4"/>
  <c r="AU1173" i="4"/>
  <c r="AV1173" i="4"/>
  <c r="AW1173" i="4"/>
  <c r="AX1173" i="4"/>
  <c r="AY1173" i="4"/>
  <c r="AZ1173" i="4"/>
  <c r="BA1173" i="4"/>
  <c r="BB1173" i="4"/>
  <c r="BC1173" i="4"/>
  <c r="BD1173" i="4"/>
  <c r="B1174" i="4"/>
  <c r="C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W1174" i="4"/>
  <c r="X1174" i="4"/>
  <c r="Y1174" i="4"/>
  <c r="Z1174" i="4"/>
  <c r="AA1174" i="4"/>
  <c r="AB1174" i="4"/>
  <c r="AC1174" i="4"/>
  <c r="AD1174" i="4"/>
  <c r="AE1174" i="4"/>
  <c r="AF1174" i="4"/>
  <c r="AG1174" i="4"/>
  <c r="AH1174" i="4"/>
  <c r="AI1174" i="4"/>
  <c r="AJ1174" i="4"/>
  <c r="AK1174" i="4"/>
  <c r="AL1174" i="4"/>
  <c r="AM1174" i="4"/>
  <c r="AN1174" i="4"/>
  <c r="AO1174" i="4"/>
  <c r="AP1174" i="4"/>
  <c r="AQ1174" i="4"/>
  <c r="AR1174" i="4"/>
  <c r="AS1174" i="4"/>
  <c r="AT1174" i="4"/>
  <c r="AU1174" i="4"/>
  <c r="AV1174" i="4"/>
  <c r="AW1174" i="4"/>
  <c r="AX1174" i="4"/>
  <c r="AY1174" i="4"/>
  <c r="AZ1174" i="4"/>
  <c r="BA1174" i="4"/>
  <c r="BB1174" i="4"/>
  <c r="BC1174" i="4"/>
  <c r="BD1174" i="4"/>
  <c r="B1175" i="4"/>
  <c r="C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W1175" i="4"/>
  <c r="X1175" i="4"/>
  <c r="Y1175" i="4"/>
  <c r="Z1175" i="4"/>
  <c r="AA1175" i="4"/>
  <c r="AB1175" i="4"/>
  <c r="AC1175" i="4"/>
  <c r="AD1175" i="4"/>
  <c r="AE1175" i="4"/>
  <c r="AF1175" i="4"/>
  <c r="AG1175" i="4"/>
  <c r="AH1175" i="4"/>
  <c r="AI1175" i="4"/>
  <c r="AJ1175" i="4"/>
  <c r="AK1175" i="4"/>
  <c r="AL1175" i="4"/>
  <c r="AM1175" i="4"/>
  <c r="AN1175" i="4"/>
  <c r="AO1175" i="4"/>
  <c r="AP1175" i="4"/>
  <c r="AQ1175" i="4"/>
  <c r="AR1175" i="4"/>
  <c r="AS1175" i="4"/>
  <c r="AT1175" i="4"/>
  <c r="AU1175" i="4"/>
  <c r="AV1175" i="4"/>
  <c r="AW1175" i="4"/>
  <c r="AX1175" i="4"/>
  <c r="AY1175" i="4"/>
  <c r="AZ1175" i="4"/>
  <c r="BA1175" i="4"/>
  <c r="BB1175" i="4"/>
  <c r="BC1175" i="4"/>
  <c r="BD1175" i="4"/>
  <c r="B1176" i="4"/>
  <c r="C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W1176" i="4"/>
  <c r="X1176" i="4"/>
  <c r="Y1176" i="4"/>
  <c r="Z1176" i="4"/>
  <c r="AA1176" i="4"/>
  <c r="AB1176" i="4"/>
  <c r="AC1176" i="4"/>
  <c r="AD1176" i="4"/>
  <c r="AE1176" i="4"/>
  <c r="AF1176" i="4"/>
  <c r="AG1176" i="4"/>
  <c r="AH1176" i="4"/>
  <c r="AI1176" i="4"/>
  <c r="AJ1176" i="4"/>
  <c r="AK1176" i="4"/>
  <c r="AL1176" i="4"/>
  <c r="AM1176" i="4"/>
  <c r="AN1176" i="4"/>
  <c r="AO1176" i="4"/>
  <c r="AP1176" i="4"/>
  <c r="AQ1176" i="4"/>
  <c r="AR1176" i="4"/>
  <c r="AS1176" i="4"/>
  <c r="AT1176" i="4"/>
  <c r="AU1176" i="4"/>
  <c r="AV1176" i="4"/>
  <c r="AW1176" i="4"/>
  <c r="AX1176" i="4"/>
  <c r="AY1176" i="4"/>
  <c r="AZ1176" i="4"/>
  <c r="BA1176" i="4"/>
  <c r="BB1176" i="4"/>
  <c r="BC1176" i="4"/>
  <c r="BD1176" i="4"/>
  <c r="B1177" i="4"/>
  <c r="C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W1177" i="4"/>
  <c r="X1177" i="4"/>
  <c r="Y1177" i="4"/>
  <c r="Z1177" i="4"/>
  <c r="AA1177" i="4"/>
  <c r="AB1177" i="4"/>
  <c r="AC1177" i="4"/>
  <c r="AD1177" i="4"/>
  <c r="AE1177" i="4"/>
  <c r="AF1177" i="4"/>
  <c r="AG1177" i="4"/>
  <c r="AH1177" i="4"/>
  <c r="AI1177" i="4"/>
  <c r="AJ1177" i="4"/>
  <c r="AK1177" i="4"/>
  <c r="AL1177" i="4"/>
  <c r="AM1177" i="4"/>
  <c r="AN1177" i="4"/>
  <c r="AO1177" i="4"/>
  <c r="AP1177" i="4"/>
  <c r="AQ1177" i="4"/>
  <c r="AR1177" i="4"/>
  <c r="AS1177" i="4"/>
  <c r="AT1177" i="4"/>
  <c r="AU1177" i="4"/>
  <c r="AV1177" i="4"/>
  <c r="AW1177" i="4"/>
  <c r="AX1177" i="4"/>
  <c r="AY1177" i="4"/>
  <c r="AZ1177" i="4"/>
  <c r="BA1177" i="4"/>
  <c r="BB1177" i="4"/>
  <c r="BC1177" i="4"/>
  <c r="BD1177" i="4"/>
  <c r="B1178" i="4"/>
  <c r="C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W1178" i="4"/>
  <c r="X1178" i="4"/>
  <c r="Y1178" i="4"/>
  <c r="Z1178" i="4"/>
  <c r="AA1178" i="4"/>
  <c r="AB1178" i="4"/>
  <c r="AC1178" i="4"/>
  <c r="AD1178" i="4"/>
  <c r="AE1178" i="4"/>
  <c r="AF1178" i="4"/>
  <c r="AG1178" i="4"/>
  <c r="AH1178" i="4"/>
  <c r="AI1178" i="4"/>
  <c r="AJ1178" i="4"/>
  <c r="AK1178" i="4"/>
  <c r="AL1178" i="4"/>
  <c r="AM1178" i="4"/>
  <c r="AN1178" i="4"/>
  <c r="AO1178" i="4"/>
  <c r="AP1178" i="4"/>
  <c r="AQ1178" i="4"/>
  <c r="AR1178" i="4"/>
  <c r="AS1178" i="4"/>
  <c r="AT1178" i="4"/>
  <c r="AU1178" i="4"/>
  <c r="AV1178" i="4"/>
  <c r="AW1178" i="4"/>
  <c r="AX1178" i="4"/>
  <c r="AY1178" i="4"/>
  <c r="AZ1178" i="4"/>
  <c r="BA1178" i="4"/>
  <c r="BB1178" i="4"/>
  <c r="BC1178" i="4"/>
  <c r="BD1178" i="4"/>
  <c r="B1179" i="4"/>
  <c r="C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W1179" i="4"/>
  <c r="X1179" i="4"/>
  <c r="Y1179" i="4"/>
  <c r="Z1179" i="4"/>
  <c r="AA1179" i="4"/>
  <c r="AB1179" i="4"/>
  <c r="AC1179" i="4"/>
  <c r="AD1179" i="4"/>
  <c r="AE1179" i="4"/>
  <c r="AF1179" i="4"/>
  <c r="AG1179" i="4"/>
  <c r="AH1179" i="4"/>
  <c r="AI1179" i="4"/>
  <c r="AJ1179" i="4"/>
  <c r="AK1179" i="4"/>
  <c r="AL1179" i="4"/>
  <c r="AM1179" i="4"/>
  <c r="AN1179" i="4"/>
  <c r="AO1179" i="4"/>
  <c r="AP1179" i="4"/>
  <c r="AQ1179" i="4"/>
  <c r="AR1179" i="4"/>
  <c r="AS1179" i="4"/>
  <c r="AT1179" i="4"/>
  <c r="AU1179" i="4"/>
  <c r="AV1179" i="4"/>
  <c r="AW1179" i="4"/>
  <c r="AX1179" i="4"/>
  <c r="AY1179" i="4"/>
  <c r="AZ1179" i="4"/>
  <c r="BA1179" i="4"/>
  <c r="BB1179" i="4"/>
  <c r="BC1179" i="4"/>
  <c r="BD1179" i="4"/>
  <c r="B1180" i="4"/>
  <c r="C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W1180" i="4"/>
  <c r="X1180" i="4"/>
  <c r="Y1180" i="4"/>
  <c r="Z1180" i="4"/>
  <c r="AA1180" i="4"/>
  <c r="AB1180" i="4"/>
  <c r="AC1180" i="4"/>
  <c r="AD1180" i="4"/>
  <c r="AE1180" i="4"/>
  <c r="AF1180" i="4"/>
  <c r="AG1180" i="4"/>
  <c r="AH1180" i="4"/>
  <c r="AI1180" i="4"/>
  <c r="AJ1180" i="4"/>
  <c r="AK1180" i="4"/>
  <c r="AL1180" i="4"/>
  <c r="AM1180" i="4"/>
  <c r="AN1180" i="4"/>
  <c r="AO1180" i="4"/>
  <c r="AP1180" i="4"/>
  <c r="AQ1180" i="4"/>
  <c r="AR1180" i="4"/>
  <c r="AS1180" i="4"/>
  <c r="AT1180" i="4"/>
  <c r="AU1180" i="4"/>
  <c r="AV1180" i="4"/>
  <c r="AW1180" i="4"/>
  <c r="AX1180" i="4"/>
  <c r="AY1180" i="4"/>
  <c r="AZ1180" i="4"/>
  <c r="BA1180" i="4"/>
  <c r="BB1180" i="4"/>
  <c r="BC1180" i="4"/>
  <c r="BD1180" i="4"/>
  <c r="B1181" i="4"/>
  <c r="C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W1181" i="4"/>
  <c r="X1181" i="4"/>
  <c r="Y1181" i="4"/>
  <c r="Z1181" i="4"/>
  <c r="AA1181" i="4"/>
  <c r="AB1181" i="4"/>
  <c r="AC1181" i="4"/>
  <c r="AD1181" i="4"/>
  <c r="AE1181" i="4"/>
  <c r="AF1181" i="4"/>
  <c r="AG1181" i="4"/>
  <c r="AH1181" i="4"/>
  <c r="AI1181" i="4"/>
  <c r="AJ1181" i="4"/>
  <c r="AK1181" i="4"/>
  <c r="AL1181" i="4"/>
  <c r="AM1181" i="4"/>
  <c r="AN1181" i="4"/>
  <c r="AO1181" i="4"/>
  <c r="AP1181" i="4"/>
  <c r="AQ1181" i="4"/>
  <c r="AR1181" i="4"/>
  <c r="AS1181" i="4"/>
  <c r="AT1181" i="4"/>
  <c r="AU1181" i="4"/>
  <c r="AV1181" i="4"/>
  <c r="AW1181" i="4"/>
  <c r="AX1181" i="4"/>
  <c r="AY1181" i="4"/>
  <c r="AZ1181" i="4"/>
  <c r="BA1181" i="4"/>
  <c r="BB1181" i="4"/>
  <c r="BC1181" i="4"/>
  <c r="BD1181" i="4"/>
  <c r="B1182" i="4"/>
  <c r="C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W1182" i="4"/>
  <c r="X1182" i="4"/>
  <c r="Y1182" i="4"/>
  <c r="Z1182" i="4"/>
  <c r="AA1182" i="4"/>
  <c r="AB1182" i="4"/>
  <c r="AC1182" i="4"/>
  <c r="AD1182" i="4"/>
  <c r="AE1182" i="4"/>
  <c r="AF1182" i="4"/>
  <c r="AG1182" i="4"/>
  <c r="AH1182" i="4"/>
  <c r="AI1182" i="4"/>
  <c r="AJ1182" i="4"/>
  <c r="AK1182" i="4"/>
  <c r="AL1182" i="4"/>
  <c r="AM1182" i="4"/>
  <c r="AN1182" i="4"/>
  <c r="AO1182" i="4"/>
  <c r="AP1182" i="4"/>
  <c r="AQ1182" i="4"/>
  <c r="AR1182" i="4"/>
  <c r="AS1182" i="4"/>
  <c r="AT1182" i="4"/>
  <c r="AU1182" i="4"/>
  <c r="AV1182" i="4"/>
  <c r="AW1182" i="4"/>
  <c r="AX1182" i="4"/>
  <c r="AY1182" i="4"/>
  <c r="AZ1182" i="4"/>
  <c r="BA1182" i="4"/>
  <c r="BB1182" i="4"/>
  <c r="BC1182" i="4"/>
  <c r="BD1182" i="4"/>
  <c r="B1183" i="4"/>
  <c r="C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W1183" i="4"/>
  <c r="X1183" i="4"/>
  <c r="Y1183" i="4"/>
  <c r="Z1183" i="4"/>
  <c r="AA1183" i="4"/>
  <c r="AB1183" i="4"/>
  <c r="AC1183" i="4"/>
  <c r="AD1183" i="4"/>
  <c r="AE1183" i="4"/>
  <c r="AF1183" i="4"/>
  <c r="AG1183" i="4"/>
  <c r="AH1183" i="4"/>
  <c r="AI1183" i="4"/>
  <c r="AJ1183" i="4"/>
  <c r="AK1183" i="4"/>
  <c r="AL1183" i="4"/>
  <c r="AM1183" i="4"/>
  <c r="AN1183" i="4"/>
  <c r="AO1183" i="4"/>
  <c r="AP1183" i="4"/>
  <c r="AQ1183" i="4"/>
  <c r="AR1183" i="4"/>
  <c r="AS1183" i="4"/>
  <c r="AT1183" i="4"/>
  <c r="AU1183" i="4"/>
  <c r="AV1183" i="4"/>
  <c r="AW1183" i="4"/>
  <c r="AX1183" i="4"/>
  <c r="AY1183" i="4"/>
  <c r="AZ1183" i="4"/>
  <c r="BA1183" i="4"/>
  <c r="BB1183" i="4"/>
  <c r="BC1183" i="4"/>
  <c r="BD1183" i="4"/>
  <c r="B1184" i="4"/>
  <c r="C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W1184" i="4"/>
  <c r="X1184" i="4"/>
  <c r="Y1184" i="4"/>
  <c r="Z1184" i="4"/>
  <c r="AA1184" i="4"/>
  <c r="AB1184" i="4"/>
  <c r="AC1184" i="4"/>
  <c r="AD1184" i="4"/>
  <c r="AE1184" i="4"/>
  <c r="AF1184" i="4"/>
  <c r="AG1184" i="4"/>
  <c r="AH1184" i="4"/>
  <c r="AI1184" i="4"/>
  <c r="AJ1184" i="4"/>
  <c r="AK1184" i="4"/>
  <c r="AL1184" i="4"/>
  <c r="AM1184" i="4"/>
  <c r="AN1184" i="4"/>
  <c r="AO1184" i="4"/>
  <c r="AP1184" i="4"/>
  <c r="AQ1184" i="4"/>
  <c r="AR1184" i="4"/>
  <c r="AS1184" i="4"/>
  <c r="AT1184" i="4"/>
  <c r="AU1184" i="4"/>
  <c r="AV1184" i="4"/>
  <c r="AW1184" i="4"/>
  <c r="AX1184" i="4"/>
  <c r="AY1184" i="4"/>
  <c r="AZ1184" i="4"/>
  <c r="BA1184" i="4"/>
  <c r="BB1184" i="4"/>
  <c r="BC1184" i="4"/>
  <c r="BD1184" i="4"/>
  <c r="B1185" i="4"/>
  <c r="C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W1185" i="4"/>
  <c r="X1185" i="4"/>
  <c r="Y1185" i="4"/>
  <c r="Z1185" i="4"/>
  <c r="AA1185" i="4"/>
  <c r="AB1185" i="4"/>
  <c r="AC1185" i="4"/>
  <c r="AD1185" i="4"/>
  <c r="AE1185" i="4"/>
  <c r="AF1185" i="4"/>
  <c r="AG1185" i="4"/>
  <c r="AH1185" i="4"/>
  <c r="AI1185" i="4"/>
  <c r="AJ1185" i="4"/>
  <c r="AK1185" i="4"/>
  <c r="AL1185" i="4"/>
  <c r="AM1185" i="4"/>
  <c r="AN1185" i="4"/>
  <c r="AO1185" i="4"/>
  <c r="AP1185" i="4"/>
  <c r="AQ1185" i="4"/>
  <c r="AR1185" i="4"/>
  <c r="AS1185" i="4"/>
  <c r="AT1185" i="4"/>
  <c r="AU1185" i="4"/>
  <c r="AV1185" i="4"/>
  <c r="AW1185" i="4"/>
  <c r="AX1185" i="4"/>
  <c r="AY1185" i="4"/>
  <c r="AZ1185" i="4"/>
  <c r="BA1185" i="4"/>
  <c r="BB1185" i="4"/>
  <c r="BC1185" i="4"/>
  <c r="BD1185" i="4"/>
  <c r="B1186" i="4"/>
  <c r="C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W1186" i="4"/>
  <c r="X1186" i="4"/>
  <c r="Y1186" i="4"/>
  <c r="Z1186" i="4"/>
  <c r="AA1186" i="4"/>
  <c r="AB1186" i="4"/>
  <c r="AC1186" i="4"/>
  <c r="AD1186" i="4"/>
  <c r="AE1186" i="4"/>
  <c r="AF1186" i="4"/>
  <c r="AG1186" i="4"/>
  <c r="AH1186" i="4"/>
  <c r="AI1186" i="4"/>
  <c r="AJ1186" i="4"/>
  <c r="AK1186" i="4"/>
  <c r="AL1186" i="4"/>
  <c r="AM1186" i="4"/>
  <c r="AN1186" i="4"/>
  <c r="AO1186" i="4"/>
  <c r="AP1186" i="4"/>
  <c r="AQ1186" i="4"/>
  <c r="AR1186" i="4"/>
  <c r="AS1186" i="4"/>
  <c r="AT1186" i="4"/>
  <c r="AU1186" i="4"/>
  <c r="AV1186" i="4"/>
  <c r="AW1186" i="4"/>
  <c r="AX1186" i="4"/>
  <c r="AY1186" i="4"/>
  <c r="AZ1186" i="4"/>
  <c r="BA1186" i="4"/>
  <c r="BB1186" i="4"/>
  <c r="BC1186" i="4"/>
  <c r="BD1186" i="4"/>
  <c r="B1187" i="4"/>
  <c r="C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W1187" i="4"/>
  <c r="X1187" i="4"/>
  <c r="Y1187" i="4"/>
  <c r="Z1187" i="4"/>
  <c r="AA1187" i="4"/>
  <c r="AB1187" i="4"/>
  <c r="AC1187" i="4"/>
  <c r="AD1187" i="4"/>
  <c r="AE1187" i="4"/>
  <c r="AF1187" i="4"/>
  <c r="AG1187" i="4"/>
  <c r="AH1187" i="4"/>
  <c r="AI1187" i="4"/>
  <c r="AJ1187" i="4"/>
  <c r="AK1187" i="4"/>
  <c r="AL1187" i="4"/>
  <c r="AM1187" i="4"/>
  <c r="AN1187" i="4"/>
  <c r="AO1187" i="4"/>
  <c r="AP1187" i="4"/>
  <c r="AQ1187" i="4"/>
  <c r="AR1187" i="4"/>
  <c r="AS1187" i="4"/>
  <c r="AT1187" i="4"/>
  <c r="AU1187" i="4"/>
  <c r="AV1187" i="4"/>
  <c r="AW1187" i="4"/>
  <c r="AX1187" i="4"/>
  <c r="AY1187" i="4"/>
  <c r="AZ1187" i="4"/>
  <c r="BA1187" i="4"/>
  <c r="BB1187" i="4"/>
  <c r="BC1187" i="4"/>
  <c r="BD1187" i="4"/>
  <c r="B1188" i="4"/>
  <c r="C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W1188" i="4"/>
  <c r="X1188" i="4"/>
  <c r="Y1188" i="4"/>
  <c r="Z1188" i="4"/>
  <c r="AA1188" i="4"/>
  <c r="AB1188" i="4"/>
  <c r="AC1188" i="4"/>
  <c r="AD1188" i="4"/>
  <c r="AE1188" i="4"/>
  <c r="AF1188" i="4"/>
  <c r="AG1188" i="4"/>
  <c r="AH1188" i="4"/>
  <c r="AI1188" i="4"/>
  <c r="AJ1188" i="4"/>
  <c r="AK1188" i="4"/>
  <c r="AL1188" i="4"/>
  <c r="AM1188" i="4"/>
  <c r="AN1188" i="4"/>
  <c r="AO1188" i="4"/>
  <c r="AP1188" i="4"/>
  <c r="AQ1188" i="4"/>
  <c r="AR1188" i="4"/>
  <c r="AS1188" i="4"/>
  <c r="AT1188" i="4"/>
  <c r="AU1188" i="4"/>
  <c r="AV1188" i="4"/>
  <c r="AW1188" i="4"/>
  <c r="AX1188" i="4"/>
  <c r="AY1188" i="4"/>
  <c r="AZ1188" i="4"/>
  <c r="BA1188" i="4"/>
  <c r="BB1188" i="4"/>
  <c r="BC1188" i="4"/>
  <c r="BD1188" i="4"/>
  <c r="B1189" i="4"/>
  <c r="C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W1189" i="4"/>
  <c r="X1189" i="4"/>
  <c r="Y1189" i="4"/>
  <c r="Z1189" i="4"/>
  <c r="AA1189" i="4"/>
  <c r="AB1189" i="4"/>
  <c r="AC1189" i="4"/>
  <c r="AD1189" i="4"/>
  <c r="AE1189" i="4"/>
  <c r="AF1189" i="4"/>
  <c r="AG1189" i="4"/>
  <c r="AH1189" i="4"/>
  <c r="AI1189" i="4"/>
  <c r="AJ1189" i="4"/>
  <c r="AK1189" i="4"/>
  <c r="AL1189" i="4"/>
  <c r="AM1189" i="4"/>
  <c r="AN1189" i="4"/>
  <c r="AO1189" i="4"/>
  <c r="AP1189" i="4"/>
  <c r="AQ1189" i="4"/>
  <c r="AR1189" i="4"/>
  <c r="AS1189" i="4"/>
  <c r="AT1189" i="4"/>
  <c r="AU1189" i="4"/>
  <c r="AV1189" i="4"/>
  <c r="AW1189" i="4"/>
  <c r="AX1189" i="4"/>
  <c r="AY1189" i="4"/>
  <c r="AZ1189" i="4"/>
  <c r="BA1189" i="4"/>
  <c r="BB1189" i="4"/>
  <c r="BC1189" i="4"/>
  <c r="BD1189" i="4"/>
  <c r="B1190" i="4"/>
  <c r="C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W1190" i="4"/>
  <c r="X1190" i="4"/>
  <c r="Y1190" i="4"/>
  <c r="Z1190" i="4"/>
  <c r="AA1190" i="4"/>
  <c r="AB1190" i="4"/>
  <c r="AC1190" i="4"/>
  <c r="AD1190" i="4"/>
  <c r="AE1190" i="4"/>
  <c r="AF1190" i="4"/>
  <c r="AG1190" i="4"/>
  <c r="AH1190" i="4"/>
  <c r="AI1190" i="4"/>
  <c r="AJ1190" i="4"/>
  <c r="AK1190" i="4"/>
  <c r="AL1190" i="4"/>
  <c r="AM1190" i="4"/>
  <c r="AN1190" i="4"/>
  <c r="AO1190" i="4"/>
  <c r="AP1190" i="4"/>
  <c r="AQ1190" i="4"/>
  <c r="AR1190" i="4"/>
  <c r="AS1190" i="4"/>
  <c r="AT1190" i="4"/>
  <c r="AU1190" i="4"/>
  <c r="AV1190" i="4"/>
  <c r="AW1190" i="4"/>
  <c r="AX1190" i="4"/>
  <c r="AY1190" i="4"/>
  <c r="AZ1190" i="4"/>
  <c r="BA1190" i="4"/>
  <c r="BB1190" i="4"/>
  <c r="BC1190" i="4"/>
  <c r="BD1190" i="4"/>
  <c r="B1191" i="4"/>
  <c r="C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W1191" i="4"/>
  <c r="X1191" i="4"/>
  <c r="Y1191" i="4"/>
  <c r="Z1191" i="4"/>
  <c r="AA1191" i="4"/>
  <c r="AB1191" i="4"/>
  <c r="AC1191" i="4"/>
  <c r="AD1191" i="4"/>
  <c r="AE1191" i="4"/>
  <c r="AF1191" i="4"/>
  <c r="AG1191" i="4"/>
  <c r="AH1191" i="4"/>
  <c r="AI1191" i="4"/>
  <c r="AJ1191" i="4"/>
  <c r="AK1191" i="4"/>
  <c r="AL1191" i="4"/>
  <c r="AM1191" i="4"/>
  <c r="AN1191" i="4"/>
  <c r="AO1191" i="4"/>
  <c r="AP1191" i="4"/>
  <c r="AQ1191" i="4"/>
  <c r="AR1191" i="4"/>
  <c r="AS1191" i="4"/>
  <c r="AT1191" i="4"/>
  <c r="AU1191" i="4"/>
  <c r="AV1191" i="4"/>
  <c r="AW1191" i="4"/>
  <c r="AX1191" i="4"/>
  <c r="AY1191" i="4"/>
  <c r="AZ1191" i="4"/>
  <c r="BA1191" i="4"/>
  <c r="BB1191" i="4"/>
  <c r="BC1191" i="4"/>
  <c r="BD1191" i="4"/>
  <c r="B1192" i="4"/>
  <c r="C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W1192" i="4"/>
  <c r="X1192" i="4"/>
  <c r="Y1192" i="4"/>
  <c r="Z1192" i="4"/>
  <c r="AA1192" i="4"/>
  <c r="AB1192" i="4"/>
  <c r="AC1192" i="4"/>
  <c r="AD1192" i="4"/>
  <c r="AE1192" i="4"/>
  <c r="AF1192" i="4"/>
  <c r="AG1192" i="4"/>
  <c r="AH1192" i="4"/>
  <c r="AI1192" i="4"/>
  <c r="AJ1192" i="4"/>
  <c r="AK1192" i="4"/>
  <c r="AL1192" i="4"/>
  <c r="AM1192" i="4"/>
  <c r="AN1192" i="4"/>
  <c r="AO1192" i="4"/>
  <c r="AP1192" i="4"/>
  <c r="AQ1192" i="4"/>
  <c r="AR1192" i="4"/>
  <c r="AS1192" i="4"/>
  <c r="AT1192" i="4"/>
  <c r="AU1192" i="4"/>
  <c r="AV1192" i="4"/>
  <c r="AW1192" i="4"/>
  <c r="AX1192" i="4"/>
  <c r="AY1192" i="4"/>
  <c r="AZ1192" i="4"/>
  <c r="BA1192" i="4"/>
  <c r="BB1192" i="4"/>
  <c r="BC1192" i="4"/>
  <c r="BD1192" i="4"/>
  <c r="B1193" i="4"/>
  <c r="C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W1193" i="4"/>
  <c r="X1193" i="4"/>
  <c r="Y1193" i="4"/>
  <c r="Z1193" i="4"/>
  <c r="AA1193" i="4"/>
  <c r="AB1193" i="4"/>
  <c r="AC1193" i="4"/>
  <c r="AD1193" i="4"/>
  <c r="AE1193" i="4"/>
  <c r="AF1193" i="4"/>
  <c r="AG1193" i="4"/>
  <c r="AH1193" i="4"/>
  <c r="AI1193" i="4"/>
  <c r="AJ1193" i="4"/>
  <c r="AK1193" i="4"/>
  <c r="AL1193" i="4"/>
  <c r="AM1193" i="4"/>
  <c r="AN1193" i="4"/>
  <c r="AO1193" i="4"/>
  <c r="AP1193" i="4"/>
  <c r="AQ1193" i="4"/>
  <c r="AR1193" i="4"/>
  <c r="AS1193" i="4"/>
  <c r="AT1193" i="4"/>
  <c r="AU1193" i="4"/>
  <c r="AV1193" i="4"/>
  <c r="AW1193" i="4"/>
  <c r="AX1193" i="4"/>
  <c r="AY1193" i="4"/>
  <c r="AZ1193" i="4"/>
  <c r="BA1193" i="4"/>
  <c r="BB1193" i="4"/>
  <c r="BC1193" i="4"/>
  <c r="BD1193" i="4"/>
  <c r="B1194" i="4"/>
  <c r="C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W1194" i="4"/>
  <c r="X1194" i="4"/>
  <c r="Y1194" i="4"/>
  <c r="Z1194" i="4"/>
  <c r="AA1194" i="4"/>
  <c r="AB1194" i="4"/>
  <c r="AC1194" i="4"/>
  <c r="AD1194" i="4"/>
  <c r="AE1194" i="4"/>
  <c r="AF1194" i="4"/>
  <c r="AG1194" i="4"/>
  <c r="AH1194" i="4"/>
  <c r="AI1194" i="4"/>
  <c r="AJ1194" i="4"/>
  <c r="AK1194" i="4"/>
  <c r="AL1194" i="4"/>
  <c r="AM1194" i="4"/>
  <c r="AN1194" i="4"/>
  <c r="AO1194" i="4"/>
  <c r="AP1194" i="4"/>
  <c r="AQ1194" i="4"/>
  <c r="AR1194" i="4"/>
  <c r="AS1194" i="4"/>
  <c r="AT1194" i="4"/>
  <c r="AU1194" i="4"/>
  <c r="AV1194" i="4"/>
  <c r="AW1194" i="4"/>
  <c r="AX1194" i="4"/>
  <c r="AY1194" i="4"/>
  <c r="AZ1194" i="4"/>
  <c r="BA1194" i="4"/>
  <c r="BB1194" i="4"/>
  <c r="BC1194" i="4"/>
  <c r="BD1194" i="4"/>
  <c r="B1195" i="4"/>
  <c r="C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W1195" i="4"/>
  <c r="X1195" i="4"/>
  <c r="Y1195" i="4"/>
  <c r="Z1195" i="4"/>
  <c r="AA1195" i="4"/>
  <c r="AB1195" i="4"/>
  <c r="AC1195" i="4"/>
  <c r="AD1195" i="4"/>
  <c r="AE1195" i="4"/>
  <c r="AF1195" i="4"/>
  <c r="AG1195" i="4"/>
  <c r="AH1195" i="4"/>
  <c r="AI1195" i="4"/>
  <c r="AJ1195" i="4"/>
  <c r="AK1195" i="4"/>
  <c r="AL1195" i="4"/>
  <c r="AM1195" i="4"/>
  <c r="AN1195" i="4"/>
  <c r="AO1195" i="4"/>
  <c r="AP1195" i="4"/>
  <c r="AQ1195" i="4"/>
  <c r="AR1195" i="4"/>
  <c r="AS1195" i="4"/>
  <c r="AT1195" i="4"/>
  <c r="AU1195" i="4"/>
  <c r="AV1195" i="4"/>
  <c r="AW1195" i="4"/>
  <c r="AX1195" i="4"/>
  <c r="AY1195" i="4"/>
  <c r="AZ1195" i="4"/>
  <c r="BA1195" i="4"/>
  <c r="BB1195" i="4"/>
  <c r="BC1195" i="4"/>
  <c r="BD1195" i="4"/>
  <c r="B1196" i="4"/>
  <c r="C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W1196" i="4"/>
  <c r="X1196" i="4"/>
  <c r="Y1196" i="4"/>
  <c r="Z1196" i="4"/>
  <c r="AA1196" i="4"/>
  <c r="AB1196" i="4"/>
  <c r="AC1196" i="4"/>
  <c r="AD1196" i="4"/>
  <c r="AE1196" i="4"/>
  <c r="AF1196" i="4"/>
  <c r="AG1196" i="4"/>
  <c r="AH1196" i="4"/>
  <c r="AI1196" i="4"/>
  <c r="AJ1196" i="4"/>
  <c r="AK1196" i="4"/>
  <c r="AL1196" i="4"/>
  <c r="AM1196" i="4"/>
  <c r="AN1196" i="4"/>
  <c r="AO1196" i="4"/>
  <c r="AP1196" i="4"/>
  <c r="AQ1196" i="4"/>
  <c r="AR1196" i="4"/>
  <c r="AS1196" i="4"/>
  <c r="AT1196" i="4"/>
  <c r="AU1196" i="4"/>
  <c r="AV1196" i="4"/>
  <c r="AW1196" i="4"/>
  <c r="AX1196" i="4"/>
  <c r="AY1196" i="4"/>
  <c r="AZ1196" i="4"/>
  <c r="BA1196" i="4"/>
  <c r="BB1196" i="4"/>
  <c r="BC1196" i="4"/>
  <c r="BD1196" i="4"/>
  <c r="B1197" i="4"/>
  <c r="C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W1197" i="4"/>
  <c r="X1197" i="4"/>
  <c r="Y1197" i="4"/>
  <c r="Z1197" i="4"/>
  <c r="AA1197" i="4"/>
  <c r="AB1197" i="4"/>
  <c r="AC1197" i="4"/>
  <c r="AD1197" i="4"/>
  <c r="AE1197" i="4"/>
  <c r="AF1197" i="4"/>
  <c r="AG1197" i="4"/>
  <c r="AH1197" i="4"/>
  <c r="AI1197" i="4"/>
  <c r="AJ1197" i="4"/>
  <c r="AK1197" i="4"/>
  <c r="AL1197" i="4"/>
  <c r="AM1197" i="4"/>
  <c r="AN1197" i="4"/>
  <c r="AO1197" i="4"/>
  <c r="AP1197" i="4"/>
  <c r="AQ1197" i="4"/>
  <c r="AR1197" i="4"/>
  <c r="AS1197" i="4"/>
  <c r="AT1197" i="4"/>
  <c r="AU1197" i="4"/>
  <c r="AV1197" i="4"/>
  <c r="AW1197" i="4"/>
  <c r="AX1197" i="4"/>
  <c r="AY1197" i="4"/>
  <c r="AZ1197" i="4"/>
  <c r="BA1197" i="4"/>
  <c r="BB1197" i="4"/>
  <c r="BC1197" i="4"/>
  <c r="BD1197" i="4"/>
  <c r="B1198" i="4"/>
  <c r="C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W1198" i="4"/>
  <c r="X1198" i="4"/>
  <c r="Y1198" i="4"/>
  <c r="Z1198" i="4"/>
  <c r="AA1198" i="4"/>
  <c r="AB1198" i="4"/>
  <c r="AC1198" i="4"/>
  <c r="AD1198" i="4"/>
  <c r="AE1198" i="4"/>
  <c r="AF1198" i="4"/>
  <c r="AG1198" i="4"/>
  <c r="AH1198" i="4"/>
  <c r="AI1198" i="4"/>
  <c r="AJ1198" i="4"/>
  <c r="AK1198" i="4"/>
  <c r="AL1198" i="4"/>
  <c r="AM1198" i="4"/>
  <c r="AN1198" i="4"/>
  <c r="AO1198" i="4"/>
  <c r="AP1198" i="4"/>
  <c r="AQ1198" i="4"/>
  <c r="AR1198" i="4"/>
  <c r="AS1198" i="4"/>
  <c r="AT1198" i="4"/>
  <c r="AU1198" i="4"/>
  <c r="AV1198" i="4"/>
  <c r="AW1198" i="4"/>
  <c r="AX1198" i="4"/>
  <c r="AY1198" i="4"/>
  <c r="AZ1198" i="4"/>
  <c r="BA1198" i="4"/>
  <c r="BB1198" i="4"/>
  <c r="BC1198" i="4"/>
  <c r="BD1198" i="4"/>
  <c r="B1199" i="4"/>
  <c r="C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W1199" i="4"/>
  <c r="X1199" i="4"/>
  <c r="Y1199" i="4"/>
  <c r="Z1199" i="4"/>
  <c r="AA1199" i="4"/>
  <c r="AB1199" i="4"/>
  <c r="AC1199" i="4"/>
  <c r="AD1199" i="4"/>
  <c r="AE1199" i="4"/>
  <c r="AF1199" i="4"/>
  <c r="AG1199" i="4"/>
  <c r="AH1199" i="4"/>
  <c r="AI1199" i="4"/>
  <c r="AJ1199" i="4"/>
  <c r="AK1199" i="4"/>
  <c r="AL1199" i="4"/>
  <c r="AM1199" i="4"/>
  <c r="AN1199" i="4"/>
  <c r="AO1199" i="4"/>
  <c r="AP1199" i="4"/>
  <c r="AQ1199" i="4"/>
  <c r="AR1199" i="4"/>
  <c r="AS1199" i="4"/>
  <c r="AT1199" i="4"/>
  <c r="AU1199" i="4"/>
  <c r="AV1199" i="4"/>
  <c r="AW1199" i="4"/>
  <c r="AX1199" i="4"/>
  <c r="AY1199" i="4"/>
  <c r="AZ1199" i="4"/>
  <c r="BA1199" i="4"/>
  <c r="BB1199" i="4"/>
  <c r="BC1199" i="4"/>
  <c r="BD1199" i="4"/>
  <c r="B1200" i="4"/>
  <c r="C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W1200" i="4"/>
  <c r="X1200" i="4"/>
  <c r="Y1200" i="4"/>
  <c r="Z1200" i="4"/>
  <c r="AA1200" i="4"/>
  <c r="AB1200" i="4"/>
  <c r="AC1200" i="4"/>
  <c r="AD1200" i="4"/>
  <c r="AE1200" i="4"/>
  <c r="AF1200" i="4"/>
  <c r="AG1200" i="4"/>
  <c r="AH1200" i="4"/>
  <c r="AI1200" i="4"/>
  <c r="AJ1200" i="4"/>
  <c r="AK1200" i="4"/>
  <c r="AL1200" i="4"/>
  <c r="AM1200" i="4"/>
  <c r="AN1200" i="4"/>
  <c r="AO1200" i="4"/>
  <c r="AP1200" i="4"/>
  <c r="AQ1200" i="4"/>
  <c r="AR1200" i="4"/>
  <c r="AS1200" i="4"/>
  <c r="AT1200" i="4"/>
  <c r="AU1200" i="4"/>
  <c r="AV1200" i="4"/>
  <c r="AW1200" i="4"/>
  <c r="AX1200" i="4"/>
  <c r="AY1200" i="4"/>
  <c r="AZ1200" i="4"/>
  <c r="BA1200" i="4"/>
  <c r="BB1200" i="4"/>
  <c r="BC1200" i="4"/>
  <c r="BD1200" i="4"/>
  <c r="B1201" i="4"/>
  <c r="C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W1201" i="4"/>
  <c r="X1201" i="4"/>
  <c r="Y1201" i="4"/>
  <c r="Z1201" i="4"/>
  <c r="AA1201" i="4"/>
  <c r="AB1201" i="4"/>
  <c r="AC1201" i="4"/>
  <c r="AD1201" i="4"/>
  <c r="AE1201" i="4"/>
  <c r="AF1201" i="4"/>
  <c r="AG1201" i="4"/>
  <c r="AH1201" i="4"/>
  <c r="AI1201" i="4"/>
  <c r="AJ1201" i="4"/>
  <c r="AK1201" i="4"/>
  <c r="AL1201" i="4"/>
  <c r="AM1201" i="4"/>
  <c r="AN1201" i="4"/>
  <c r="AO1201" i="4"/>
  <c r="AP1201" i="4"/>
  <c r="AQ1201" i="4"/>
  <c r="AR1201" i="4"/>
  <c r="AS1201" i="4"/>
  <c r="AT1201" i="4"/>
  <c r="AU1201" i="4"/>
  <c r="AV1201" i="4"/>
  <c r="AW1201" i="4"/>
  <c r="AX1201" i="4"/>
  <c r="AY1201" i="4"/>
  <c r="AZ1201" i="4"/>
  <c r="BA1201" i="4"/>
  <c r="BB1201" i="4"/>
  <c r="BC1201" i="4"/>
  <c r="BD1201" i="4"/>
  <c r="B1202" i="4"/>
  <c r="C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W1202" i="4"/>
  <c r="X1202" i="4"/>
  <c r="Y1202" i="4"/>
  <c r="Z1202" i="4"/>
  <c r="AA1202" i="4"/>
  <c r="AB1202" i="4"/>
  <c r="AC1202" i="4"/>
  <c r="AD1202" i="4"/>
  <c r="AE1202" i="4"/>
  <c r="AF1202" i="4"/>
  <c r="AG1202" i="4"/>
  <c r="AH1202" i="4"/>
  <c r="AI1202" i="4"/>
  <c r="AJ1202" i="4"/>
  <c r="AK1202" i="4"/>
  <c r="AL1202" i="4"/>
  <c r="AM1202" i="4"/>
  <c r="AN1202" i="4"/>
  <c r="AO1202" i="4"/>
  <c r="AP1202" i="4"/>
  <c r="AQ1202" i="4"/>
  <c r="AR1202" i="4"/>
  <c r="AS1202" i="4"/>
  <c r="AT1202" i="4"/>
  <c r="AU1202" i="4"/>
  <c r="AV1202" i="4"/>
  <c r="AW1202" i="4"/>
  <c r="AX1202" i="4"/>
  <c r="AY1202" i="4"/>
  <c r="AZ1202" i="4"/>
  <c r="BA1202" i="4"/>
  <c r="BB1202" i="4"/>
  <c r="BC1202" i="4"/>
  <c r="BD1202" i="4"/>
  <c r="B1203" i="4"/>
  <c r="C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W1203" i="4"/>
  <c r="X1203" i="4"/>
  <c r="Y1203" i="4"/>
  <c r="Z1203" i="4"/>
  <c r="AA1203" i="4"/>
  <c r="AB1203" i="4"/>
  <c r="AC1203" i="4"/>
  <c r="AD1203" i="4"/>
  <c r="AE1203" i="4"/>
  <c r="AF1203" i="4"/>
  <c r="AG1203" i="4"/>
  <c r="AH1203" i="4"/>
  <c r="AI1203" i="4"/>
  <c r="AJ1203" i="4"/>
  <c r="AK1203" i="4"/>
  <c r="AL1203" i="4"/>
  <c r="AM1203" i="4"/>
  <c r="AN1203" i="4"/>
  <c r="AO1203" i="4"/>
  <c r="AP1203" i="4"/>
  <c r="AQ1203" i="4"/>
  <c r="AR1203" i="4"/>
  <c r="AS1203" i="4"/>
  <c r="AT1203" i="4"/>
  <c r="AU1203" i="4"/>
  <c r="AV1203" i="4"/>
  <c r="AW1203" i="4"/>
  <c r="AX1203" i="4"/>
  <c r="AY1203" i="4"/>
  <c r="AZ1203" i="4"/>
  <c r="BA1203" i="4"/>
  <c r="BB1203" i="4"/>
  <c r="BC1203" i="4"/>
  <c r="BD1203" i="4"/>
  <c r="B1204" i="4"/>
  <c r="C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W1204" i="4"/>
  <c r="X1204" i="4"/>
  <c r="Y1204" i="4"/>
  <c r="Z1204" i="4"/>
  <c r="AA1204" i="4"/>
  <c r="AB1204" i="4"/>
  <c r="AC1204" i="4"/>
  <c r="AD1204" i="4"/>
  <c r="AE1204" i="4"/>
  <c r="AF1204" i="4"/>
  <c r="AG1204" i="4"/>
  <c r="AH1204" i="4"/>
  <c r="AI1204" i="4"/>
  <c r="AJ1204" i="4"/>
  <c r="AK1204" i="4"/>
  <c r="AL1204" i="4"/>
  <c r="AM1204" i="4"/>
  <c r="AN1204" i="4"/>
  <c r="AO1204" i="4"/>
  <c r="AP1204" i="4"/>
  <c r="AQ1204" i="4"/>
  <c r="AR1204" i="4"/>
  <c r="AS1204" i="4"/>
  <c r="AT1204" i="4"/>
  <c r="AU1204" i="4"/>
  <c r="AV1204" i="4"/>
  <c r="AW1204" i="4"/>
  <c r="AX1204" i="4"/>
  <c r="AY1204" i="4"/>
  <c r="AZ1204" i="4"/>
  <c r="BA1204" i="4"/>
  <c r="BB1204" i="4"/>
  <c r="BC1204" i="4"/>
  <c r="BD1204" i="4"/>
  <c r="B1205" i="4"/>
  <c r="C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W1205" i="4"/>
  <c r="X1205" i="4"/>
  <c r="Y1205" i="4"/>
  <c r="Z1205" i="4"/>
  <c r="AA1205" i="4"/>
  <c r="AB1205" i="4"/>
  <c r="AC1205" i="4"/>
  <c r="AD1205" i="4"/>
  <c r="AE1205" i="4"/>
  <c r="AF1205" i="4"/>
  <c r="AG1205" i="4"/>
  <c r="AH1205" i="4"/>
  <c r="AI1205" i="4"/>
  <c r="AJ1205" i="4"/>
  <c r="AK1205" i="4"/>
  <c r="AL1205" i="4"/>
  <c r="AM1205" i="4"/>
  <c r="AN1205" i="4"/>
  <c r="AO1205" i="4"/>
  <c r="AP1205" i="4"/>
  <c r="AQ1205" i="4"/>
  <c r="AR1205" i="4"/>
  <c r="AS1205" i="4"/>
  <c r="AT1205" i="4"/>
  <c r="AU1205" i="4"/>
  <c r="AV1205" i="4"/>
  <c r="AW1205" i="4"/>
  <c r="AX1205" i="4"/>
  <c r="AY1205" i="4"/>
  <c r="AZ1205" i="4"/>
  <c r="BA1205" i="4"/>
  <c r="BB1205" i="4"/>
  <c r="BC1205" i="4"/>
  <c r="BD1205" i="4"/>
  <c r="B1206" i="4"/>
  <c r="C1206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T1206" i="4"/>
  <c r="U1206" i="4"/>
  <c r="V1206" i="4"/>
  <c r="W1206" i="4"/>
  <c r="X1206" i="4"/>
  <c r="Y1206" i="4"/>
  <c r="Z1206" i="4"/>
  <c r="AA1206" i="4"/>
  <c r="AB1206" i="4"/>
  <c r="AC1206" i="4"/>
  <c r="AD1206" i="4"/>
  <c r="AE1206" i="4"/>
  <c r="AF1206" i="4"/>
  <c r="AG1206" i="4"/>
  <c r="AH1206" i="4"/>
  <c r="AI1206" i="4"/>
  <c r="AJ1206" i="4"/>
  <c r="AK1206" i="4"/>
  <c r="AL1206" i="4"/>
  <c r="AM1206" i="4"/>
  <c r="AN1206" i="4"/>
  <c r="AO1206" i="4"/>
  <c r="AP1206" i="4"/>
  <c r="AQ1206" i="4"/>
  <c r="AR1206" i="4"/>
  <c r="AS1206" i="4"/>
  <c r="AT1206" i="4"/>
  <c r="AU1206" i="4"/>
  <c r="AV1206" i="4"/>
  <c r="AW1206" i="4"/>
  <c r="AX1206" i="4"/>
  <c r="AY1206" i="4"/>
  <c r="AZ1206" i="4"/>
  <c r="BA1206" i="4"/>
  <c r="BB1206" i="4"/>
  <c r="BC1206" i="4"/>
  <c r="BD1206" i="4"/>
  <c r="B1207" i="4"/>
  <c r="C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W1207" i="4"/>
  <c r="X1207" i="4"/>
  <c r="Y1207" i="4"/>
  <c r="Z1207" i="4"/>
  <c r="AA1207" i="4"/>
  <c r="AB1207" i="4"/>
  <c r="AC1207" i="4"/>
  <c r="AD1207" i="4"/>
  <c r="AE1207" i="4"/>
  <c r="AF1207" i="4"/>
  <c r="AG1207" i="4"/>
  <c r="AH1207" i="4"/>
  <c r="AI1207" i="4"/>
  <c r="AJ1207" i="4"/>
  <c r="AK1207" i="4"/>
  <c r="AL1207" i="4"/>
  <c r="AM1207" i="4"/>
  <c r="AN1207" i="4"/>
  <c r="AO1207" i="4"/>
  <c r="AP1207" i="4"/>
  <c r="AQ1207" i="4"/>
  <c r="AR1207" i="4"/>
  <c r="AS1207" i="4"/>
  <c r="AT1207" i="4"/>
  <c r="AU1207" i="4"/>
  <c r="AV1207" i="4"/>
  <c r="AW1207" i="4"/>
  <c r="AX1207" i="4"/>
  <c r="AY1207" i="4"/>
  <c r="AZ1207" i="4"/>
  <c r="BA1207" i="4"/>
  <c r="BB1207" i="4"/>
  <c r="BC1207" i="4"/>
  <c r="BD1207" i="4"/>
  <c r="B1208" i="4"/>
  <c r="C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W1208" i="4"/>
  <c r="X1208" i="4"/>
  <c r="Y1208" i="4"/>
  <c r="Z1208" i="4"/>
  <c r="AA1208" i="4"/>
  <c r="AB1208" i="4"/>
  <c r="AC1208" i="4"/>
  <c r="AD1208" i="4"/>
  <c r="AE1208" i="4"/>
  <c r="AF1208" i="4"/>
  <c r="AG1208" i="4"/>
  <c r="AH1208" i="4"/>
  <c r="AI1208" i="4"/>
  <c r="AJ1208" i="4"/>
  <c r="AK1208" i="4"/>
  <c r="AL1208" i="4"/>
  <c r="AM1208" i="4"/>
  <c r="AN1208" i="4"/>
  <c r="AO1208" i="4"/>
  <c r="AP1208" i="4"/>
  <c r="AQ1208" i="4"/>
  <c r="AR1208" i="4"/>
  <c r="AS1208" i="4"/>
  <c r="AT1208" i="4"/>
  <c r="AU1208" i="4"/>
  <c r="AV1208" i="4"/>
  <c r="AW1208" i="4"/>
  <c r="AX1208" i="4"/>
  <c r="AY1208" i="4"/>
  <c r="AZ1208" i="4"/>
  <c r="BA1208" i="4"/>
  <c r="BB1208" i="4"/>
  <c r="BC1208" i="4"/>
  <c r="BD1208" i="4"/>
  <c r="B1209" i="4"/>
  <c r="C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W1209" i="4"/>
  <c r="X1209" i="4"/>
  <c r="Y1209" i="4"/>
  <c r="Z1209" i="4"/>
  <c r="AA1209" i="4"/>
  <c r="AB1209" i="4"/>
  <c r="AC1209" i="4"/>
  <c r="AD1209" i="4"/>
  <c r="AE1209" i="4"/>
  <c r="AF1209" i="4"/>
  <c r="AG1209" i="4"/>
  <c r="AH1209" i="4"/>
  <c r="AI1209" i="4"/>
  <c r="AJ1209" i="4"/>
  <c r="AK1209" i="4"/>
  <c r="AL1209" i="4"/>
  <c r="AM1209" i="4"/>
  <c r="AN1209" i="4"/>
  <c r="AO1209" i="4"/>
  <c r="AP1209" i="4"/>
  <c r="AQ1209" i="4"/>
  <c r="AR1209" i="4"/>
  <c r="AS1209" i="4"/>
  <c r="AT1209" i="4"/>
  <c r="AU1209" i="4"/>
  <c r="AV1209" i="4"/>
  <c r="AW1209" i="4"/>
  <c r="AX1209" i="4"/>
  <c r="AY1209" i="4"/>
  <c r="AZ1209" i="4"/>
  <c r="BA1209" i="4"/>
  <c r="BB1209" i="4"/>
  <c r="BC1209" i="4"/>
  <c r="BD1209" i="4"/>
  <c r="B1210" i="4"/>
  <c r="C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W1210" i="4"/>
  <c r="X1210" i="4"/>
  <c r="Y1210" i="4"/>
  <c r="Z1210" i="4"/>
  <c r="AA1210" i="4"/>
  <c r="AB1210" i="4"/>
  <c r="AC1210" i="4"/>
  <c r="AD1210" i="4"/>
  <c r="AE1210" i="4"/>
  <c r="AF1210" i="4"/>
  <c r="AG1210" i="4"/>
  <c r="AH1210" i="4"/>
  <c r="AI1210" i="4"/>
  <c r="AJ1210" i="4"/>
  <c r="AK1210" i="4"/>
  <c r="AL1210" i="4"/>
  <c r="AM1210" i="4"/>
  <c r="AN1210" i="4"/>
  <c r="AO1210" i="4"/>
  <c r="AP1210" i="4"/>
  <c r="AQ1210" i="4"/>
  <c r="AR1210" i="4"/>
  <c r="AS1210" i="4"/>
  <c r="AT1210" i="4"/>
  <c r="AU1210" i="4"/>
  <c r="AV1210" i="4"/>
  <c r="AW1210" i="4"/>
  <c r="AX1210" i="4"/>
  <c r="AY1210" i="4"/>
  <c r="AZ1210" i="4"/>
  <c r="BA1210" i="4"/>
  <c r="BB1210" i="4"/>
  <c r="BC1210" i="4"/>
  <c r="BD1210" i="4"/>
  <c r="B1211" i="4"/>
  <c r="C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W1211" i="4"/>
  <c r="X1211" i="4"/>
  <c r="Y1211" i="4"/>
  <c r="Z1211" i="4"/>
  <c r="AA1211" i="4"/>
  <c r="AB1211" i="4"/>
  <c r="AC1211" i="4"/>
  <c r="AD1211" i="4"/>
  <c r="AE1211" i="4"/>
  <c r="AF1211" i="4"/>
  <c r="AG1211" i="4"/>
  <c r="AH1211" i="4"/>
  <c r="AI1211" i="4"/>
  <c r="AJ1211" i="4"/>
  <c r="AK1211" i="4"/>
  <c r="AL1211" i="4"/>
  <c r="AM1211" i="4"/>
  <c r="AN1211" i="4"/>
  <c r="AO1211" i="4"/>
  <c r="AP1211" i="4"/>
  <c r="AQ1211" i="4"/>
  <c r="AR1211" i="4"/>
  <c r="AS1211" i="4"/>
  <c r="AT1211" i="4"/>
  <c r="AU1211" i="4"/>
  <c r="AV1211" i="4"/>
  <c r="AW1211" i="4"/>
  <c r="AX1211" i="4"/>
  <c r="AY1211" i="4"/>
  <c r="AZ1211" i="4"/>
  <c r="BA1211" i="4"/>
  <c r="BB1211" i="4"/>
  <c r="BC1211" i="4"/>
  <c r="BD1211" i="4"/>
  <c r="B1212" i="4"/>
  <c r="C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W1212" i="4"/>
  <c r="X1212" i="4"/>
  <c r="Y1212" i="4"/>
  <c r="Z1212" i="4"/>
  <c r="AA1212" i="4"/>
  <c r="AB1212" i="4"/>
  <c r="AC1212" i="4"/>
  <c r="AD1212" i="4"/>
  <c r="AE1212" i="4"/>
  <c r="AF1212" i="4"/>
  <c r="AG1212" i="4"/>
  <c r="AH1212" i="4"/>
  <c r="AI1212" i="4"/>
  <c r="AJ1212" i="4"/>
  <c r="AK1212" i="4"/>
  <c r="AL1212" i="4"/>
  <c r="AM1212" i="4"/>
  <c r="AN1212" i="4"/>
  <c r="AO1212" i="4"/>
  <c r="AP1212" i="4"/>
  <c r="AQ1212" i="4"/>
  <c r="AR1212" i="4"/>
  <c r="AS1212" i="4"/>
  <c r="AT1212" i="4"/>
  <c r="AU1212" i="4"/>
  <c r="AV1212" i="4"/>
  <c r="AW1212" i="4"/>
  <c r="AX1212" i="4"/>
  <c r="AY1212" i="4"/>
  <c r="AZ1212" i="4"/>
  <c r="BA1212" i="4"/>
  <c r="BB1212" i="4"/>
  <c r="BC1212" i="4"/>
  <c r="BD1212" i="4"/>
  <c r="B1213" i="4"/>
  <c r="C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W1213" i="4"/>
  <c r="X1213" i="4"/>
  <c r="Y1213" i="4"/>
  <c r="Z1213" i="4"/>
  <c r="AA1213" i="4"/>
  <c r="AB1213" i="4"/>
  <c r="AC1213" i="4"/>
  <c r="AD1213" i="4"/>
  <c r="AE1213" i="4"/>
  <c r="AF1213" i="4"/>
  <c r="AG1213" i="4"/>
  <c r="AH1213" i="4"/>
  <c r="AI1213" i="4"/>
  <c r="AJ1213" i="4"/>
  <c r="AK1213" i="4"/>
  <c r="AL1213" i="4"/>
  <c r="AM1213" i="4"/>
  <c r="AN1213" i="4"/>
  <c r="AO1213" i="4"/>
  <c r="AP1213" i="4"/>
  <c r="AQ1213" i="4"/>
  <c r="AR1213" i="4"/>
  <c r="AS1213" i="4"/>
  <c r="AT1213" i="4"/>
  <c r="AU1213" i="4"/>
  <c r="AV1213" i="4"/>
  <c r="AW1213" i="4"/>
  <c r="AX1213" i="4"/>
  <c r="AY1213" i="4"/>
  <c r="AZ1213" i="4"/>
  <c r="BA1213" i="4"/>
  <c r="BB1213" i="4"/>
  <c r="BC1213" i="4"/>
  <c r="BD1213" i="4"/>
  <c r="B1214" i="4"/>
  <c r="C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W1214" i="4"/>
  <c r="X1214" i="4"/>
  <c r="Y1214" i="4"/>
  <c r="Z1214" i="4"/>
  <c r="AA1214" i="4"/>
  <c r="AB1214" i="4"/>
  <c r="AC1214" i="4"/>
  <c r="AD1214" i="4"/>
  <c r="AE1214" i="4"/>
  <c r="AF1214" i="4"/>
  <c r="AG1214" i="4"/>
  <c r="AH1214" i="4"/>
  <c r="AI1214" i="4"/>
  <c r="AJ1214" i="4"/>
  <c r="AK1214" i="4"/>
  <c r="AL1214" i="4"/>
  <c r="AM1214" i="4"/>
  <c r="AN1214" i="4"/>
  <c r="AO1214" i="4"/>
  <c r="AP1214" i="4"/>
  <c r="AQ1214" i="4"/>
  <c r="AR1214" i="4"/>
  <c r="AS1214" i="4"/>
  <c r="AT1214" i="4"/>
  <c r="AU1214" i="4"/>
  <c r="AV1214" i="4"/>
  <c r="AW1214" i="4"/>
  <c r="AX1214" i="4"/>
  <c r="AY1214" i="4"/>
  <c r="AZ1214" i="4"/>
  <c r="BA1214" i="4"/>
  <c r="BB1214" i="4"/>
  <c r="BC1214" i="4"/>
  <c r="BD1214" i="4"/>
  <c r="B1215" i="4"/>
  <c r="C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W1215" i="4"/>
  <c r="X1215" i="4"/>
  <c r="Y1215" i="4"/>
  <c r="Z1215" i="4"/>
  <c r="AA1215" i="4"/>
  <c r="AB1215" i="4"/>
  <c r="AC1215" i="4"/>
  <c r="AD1215" i="4"/>
  <c r="AE1215" i="4"/>
  <c r="AF1215" i="4"/>
  <c r="AG1215" i="4"/>
  <c r="AH1215" i="4"/>
  <c r="AI1215" i="4"/>
  <c r="AJ1215" i="4"/>
  <c r="AK1215" i="4"/>
  <c r="AL1215" i="4"/>
  <c r="AM1215" i="4"/>
  <c r="AN1215" i="4"/>
  <c r="AO1215" i="4"/>
  <c r="AP1215" i="4"/>
  <c r="AQ1215" i="4"/>
  <c r="AR1215" i="4"/>
  <c r="AS1215" i="4"/>
  <c r="AT1215" i="4"/>
  <c r="AU1215" i="4"/>
  <c r="AV1215" i="4"/>
  <c r="AW1215" i="4"/>
  <c r="AX1215" i="4"/>
  <c r="AY1215" i="4"/>
  <c r="AZ1215" i="4"/>
  <c r="BA1215" i="4"/>
  <c r="BB1215" i="4"/>
  <c r="BC1215" i="4"/>
  <c r="BD1215" i="4"/>
  <c r="B1216" i="4"/>
  <c r="C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W1216" i="4"/>
  <c r="X1216" i="4"/>
  <c r="Y1216" i="4"/>
  <c r="Z1216" i="4"/>
  <c r="AA1216" i="4"/>
  <c r="AB1216" i="4"/>
  <c r="AC1216" i="4"/>
  <c r="AD1216" i="4"/>
  <c r="AE1216" i="4"/>
  <c r="AF1216" i="4"/>
  <c r="AG1216" i="4"/>
  <c r="AH1216" i="4"/>
  <c r="AI1216" i="4"/>
  <c r="AJ1216" i="4"/>
  <c r="AK1216" i="4"/>
  <c r="AL1216" i="4"/>
  <c r="AM1216" i="4"/>
  <c r="AN1216" i="4"/>
  <c r="AO1216" i="4"/>
  <c r="AP1216" i="4"/>
  <c r="AQ1216" i="4"/>
  <c r="AR1216" i="4"/>
  <c r="AS1216" i="4"/>
  <c r="AT1216" i="4"/>
  <c r="AU1216" i="4"/>
  <c r="AV1216" i="4"/>
  <c r="AW1216" i="4"/>
  <c r="AX1216" i="4"/>
  <c r="AY1216" i="4"/>
  <c r="AZ1216" i="4"/>
  <c r="BA1216" i="4"/>
  <c r="BB1216" i="4"/>
  <c r="BC1216" i="4"/>
  <c r="BD1216" i="4"/>
  <c r="B1217" i="4"/>
  <c r="C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W1217" i="4"/>
  <c r="X1217" i="4"/>
  <c r="Y1217" i="4"/>
  <c r="Z1217" i="4"/>
  <c r="AA1217" i="4"/>
  <c r="AB1217" i="4"/>
  <c r="AC1217" i="4"/>
  <c r="AD1217" i="4"/>
  <c r="AE1217" i="4"/>
  <c r="AF1217" i="4"/>
  <c r="AG1217" i="4"/>
  <c r="AH1217" i="4"/>
  <c r="AI1217" i="4"/>
  <c r="AJ1217" i="4"/>
  <c r="AK1217" i="4"/>
  <c r="AL1217" i="4"/>
  <c r="AM1217" i="4"/>
  <c r="AN1217" i="4"/>
  <c r="AO1217" i="4"/>
  <c r="AP1217" i="4"/>
  <c r="AQ1217" i="4"/>
  <c r="AR1217" i="4"/>
  <c r="AS1217" i="4"/>
  <c r="AT1217" i="4"/>
  <c r="AU1217" i="4"/>
  <c r="AV1217" i="4"/>
  <c r="AW1217" i="4"/>
  <c r="AX1217" i="4"/>
  <c r="AY1217" i="4"/>
  <c r="AZ1217" i="4"/>
  <c r="BA1217" i="4"/>
  <c r="BB1217" i="4"/>
  <c r="BC1217" i="4"/>
  <c r="BD1217" i="4"/>
  <c r="B1218" i="4"/>
  <c r="C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W1218" i="4"/>
  <c r="X1218" i="4"/>
  <c r="Y1218" i="4"/>
  <c r="Z1218" i="4"/>
  <c r="AA1218" i="4"/>
  <c r="AB1218" i="4"/>
  <c r="AC1218" i="4"/>
  <c r="AD1218" i="4"/>
  <c r="AE1218" i="4"/>
  <c r="AF1218" i="4"/>
  <c r="AG1218" i="4"/>
  <c r="AH1218" i="4"/>
  <c r="AI1218" i="4"/>
  <c r="AJ1218" i="4"/>
  <c r="AK1218" i="4"/>
  <c r="AL1218" i="4"/>
  <c r="AM1218" i="4"/>
  <c r="AN1218" i="4"/>
  <c r="AO1218" i="4"/>
  <c r="AP1218" i="4"/>
  <c r="AQ1218" i="4"/>
  <c r="AR1218" i="4"/>
  <c r="AS1218" i="4"/>
  <c r="AT1218" i="4"/>
  <c r="AU1218" i="4"/>
  <c r="AV1218" i="4"/>
  <c r="AW1218" i="4"/>
  <c r="AX1218" i="4"/>
  <c r="AY1218" i="4"/>
  <c r="AZ1218" i="4"/>
  <c r="BA1218" i="4"/>
  <c r="BB1218" i="4"/>
  <c r="BC1218" i="4"/>
  <c r="BD1218" i="4"/>
  <c r="B1219" i="4"/>
  <c r="C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W1219" i="4"/>
  <c r="X1219" i="4"/>
  <c r="Y1219" i="4"/>
  <c r="Z1219" i="4"/>
  <c r="AA1219" i="4"/>
  <c r="AB1219" i="4"/>
  <c r="AC1219" i="4"/>
  <c r="AD1219" i="4"/>
  <c r="AE1219" i="4"/>
  <c r="AF1219" i="4"/>
  <c r="AG1219" i="4"/>
  <c r="AH1219" i="4"/>
  <c r="AI1219" i="4"/>
  <c r="AJ1219" i="4"/>
  <c r="AK1219" i="4"/>
  <c r="AL1219" i="4"/>
  <c r="AM1219" i="4"/>
  <c r="AN1219" i="4"/>
  <c r="AO1219" i="4"/>
  <c r="AP1219" i="4"/>
  <c r="AQ1219" i="4"/>
  <c r="AR1219" i="4"/>
  <c r="AS1219" i="4"/>
  <c r="AT1219" i="4"/>
  <c r="AU1219" i="4"/>
  <c r="AV1219" i="4"/>
  <c r="AW1219" i="4"/>
  <c r="AX1219" i="4"/>
  <c r="AY1219" i="4"/>
  <c r="AZ1219" i="4"/>
  <c r="BA1219" i="4"/>
  <c r="BB1219" i="4"/>
  <c r="BC1219" i="4"/>
  <c r="BD1219" i="4"/>
  <c r="B1220" i="4"/>
  <c r="C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W1220" i="4"/>
  <c r="X1220" i="4"/>
  <c r="Y1220" i="4"/>
  <c r="Z1220" i="4"/>
  <c r="AA1220" i="4"/>
  <c r="AB1220" i="4"/>
  <c r="AC1220" i="4"/>
  <c r="AD1220" i="4"/>
  <c r="AE1220" i="4"/>
  <c r="AF1220" i="4"/>
  <c r="AG1220" i="4"/>
  <c r="AH1220" i="4"/>
  <c r="AI1220" i="4"/>
  <c r="AJ1220" i="4"/>
  <c r="AK1220" i="4"/>
  <c r="AL1220" i="4"/>
  <c r="AM1220" i="4"/>
  <c r="AN1220" i="4"/>
  <c r="AO1220" i="4"/>
  <c r="AP1220" i="4"/>
  <c r="AQ1220" i="4"/>
  <c r="AR1220" i="4"/>
  <c r="AS1220" i="4"/>
  <c r="AT1220" i="4"/>
  <c r="AU1220" i="4"/>
  <c r="AV1220" i="4"/>
  <c r="AW1220" i="4"/>
  <c r="AX1220" i="4"/>
  <c r="AY1220" i="4"/>
  <c r="AZ1220" i="4"/>
  <c r="BA1220" i="4"/>
  <c r="BB1220" i="4"/>
  <c r="BC1220" i="4"/>
  <c r="BD1220" i="4"/>
  <c r="B1221" i="4"/>
  <c r="C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W1221" i="4"/>
  <c r="X1221" i="4"/>
  <c r="Y1221" i="4"/>
  <c r="Z1221" i="4"/>
  <c r="AA1221" i="4"/>
  <c r="AB1221" i="4"/>
  <c r="AC1221" i="4"/>
  <c r="AD1221" i="4"/>
  <c r="AE1221" i="4"/>
  <c r="AF1221" i="4"/>
  <c r="AG1221" i="4"/>
  <c r="AH1221" i="4"/>
  <c r="AI1221" i="4"/>
  <c r="AJ1221" i="4"/>
  <c r="AK1221" i="4"/>
  <c r="AL1221" i="4"/>
  <c r="AM1221" i="4"/>
  <c r="AN1221" i="4"/>
  <c r="AO1221" i="4"/>
  <c r="AP1221" i="4"/>
  <c r="AQ1221" i="4"/>
  <c r="AR1221" i="4"/>
  <c r="AS1221" i="4"/>
  <c r="AT1221" i="4"/>
  <c r="AU1221" i="4"/>
  <c r="AV1221" i="4"/>
  <c r="AW1221" i="4"/>
  <c r="AX1221" i="4"/>
  <c r="AY1221" i="4"/>
  <c r="AZ1221" i="4"/>
  <c r="BA1221" i="4"/>
  <c r="BB1221" i="4"/>
  <c r="BC1221" i="4"/>
  <c r="BD1221" i="4"/>
  <c r="B1222" i="4"/>
  <c r="C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W1222" i="4"/>
  <c r="X1222" i="4"/>
  <c r="Y1222" i="4"/>
  <c r="Z1222" i="4"/>
  <c r="AA1222" i="4"/>
  <c r="AB1222" i="4"/>
  <c r="AC1222" i="4"/>
  <c r="AD1222" i="4"/>
  <c r="AE1222" i="4"/>
  <c r="AF1222" i="4"/>
  <c r="AG1222" i="4"/>
  <c r="AH1222" i="4"/>
  <c r="AI1222" i="4"/>
  <c r="AJ1222" i="4"/>
  <c r="AK1222" i="4"/>
  <c r="AL1222" i="4"/>
  <c r="AM1222" i="4"/>
  <c r="AN1222" i="4"/>
  <c r="AO1222" i="4"/>
  <c r="AP1222" i="4"/>
  <c r="AQ1222" i="4"/>
  <c r="AR1222" i="4"/>
  <c r="AS1222" i="4"/>
  <c r="AT1222" i="4"/>
  <c r="AU1222" i="4"/>
  <c r="AV1222" i="4"/>
  <c r="AW1222" i="4"/>
  <c r="AX1222" i="4"/>
  <c r="AY1222" i="4"/>
  <c r="AZ1222" i="4"/>
  <c r="BA1222" i="4"/>
  <c r="BB1222" i="4"/>
  <c r="BC1222" i="4"/>
  <c r="BD1222" i="4"/>
  <c r="B1223" i="4"/>
  <c r="C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W1223" i="4"/>
  <c r="X1223" i="4"/>
  <c r="Y1223" i="4"/>
  <c r="Z1223" i="4"/>
  <c r="AA1223" i="4"/>
  <c r="AB1223" i="4"/>
  <c r="AC1223" i="4"/>
  <c r="AD1223" i="4"/>
  <c r="AE1223" i="4"/>
  <c r="AF1223" i="4"/>
  <c r="AG1223" i="4"/>
  <c r="AH1223" i="4"/>
  <c r="AI1223" i="4"/>
  <c r="AJ1223" i="4"/>
  <c r="AK1223" i="4"/>
  <c r="AL1223" i="4"/>
  <c r="AM1223" i="4"/>
  <c r="AN1223" i="4"/>
  <c r="AO1223" i="4"/>
  <c r="AP1223" i="4"/>
  <c r="AQ1223" i="4"/>
  <c r="AR1223" i="4"/>
  <c r="AS1223" i="4"/>
  <c r="AT1223" i="4"/>
  <c r="AU1223" i="4"/>
  <c r="AV1223" i="4"/>
  <c r="AW1223" i="4"/>
  <c r="AX1223" i="4"/>
  <c r="AY1223" i="4"/>
  <c r="AZ1223" i="4"/>
  <c r="BA1223" i="4"/>
  <c r="BB1223" i="4"/>
  <c r="BC1223" i="4"/>
  <c r="BD1223" i="4"/>
  <c r="B1224" i="4"/>
  <c r="C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W1224" i="4"/>
  <c r="X1224" i="4"/>
  <c r="Y1224" i="4"/>
  <c r="Z1224" i="4"/>
  <c r="AA1224" i="4"/>
  <c r="AB1224" i="4"/>
  <c r="AC1224" i="4"/>
  <c r="AD1224" i="4"/>
  <c r="AE1224" i="4"/>
  <c r="AF1224" i="4"/>
  <c r="AG1224" i="4"/>
  <c r="AH1224" i="4"/>
  <c r="AI1224" i="4"/>
  <c r="AJ1224" i="4"/>
  <c r="AK1224" i="4"/>
  <c r="AL1224" i="4"/>
  <c r="AM1224" i="4"/>
  <c r="AN1224" i="4"/>
  <c r="AO1224" i="4"/>
  <c r="AP1224" i="4"/>
  <c r="AQ1224" i="4"/>
  <c r="AR1224" i="4"/>
  <c r="AS1224" i="4"/>
  <c r="AT1224" i="4"/>
  <c r="AU1224" i="4"/>
  <c r="AV1224" i="4"/>
  <c r="AW1224" i="4"/>
  <c r="AX1224" i="4"/>
  <c r="AY1224" i="4"/>
  <c r="AZ1224" i="4"/>
  <c r="BA1224" i="4"/>
  <c r="BB1224" i="4"/>
  <c r="BC1224" i="4"/>
  <c r="BD1224" i="4"/>
  <c r="B1225" i="4"/>
  <c r="C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W1225" i="4"/>
  <c r="X1225" i="4"/>
  <c r="Y1225" i="4"/>
  <c r="Z1225" i="4"/>
  <c r="AA1225" i="4"/>
  <c r="AB1225" i="4"/>
  <c r="AC1225" i="4"/>
  <c r="AD1225" i="4"/>
  <c r="AE1225" i="4"/>
  <c r="AF1225" i="4"/>
  <c r="AG1225" i="4"/>
  <c r="AH1225" i="4"/>
  <c r="AI1225" i="4"/>
  <c r="AJ1225" i="4"/>
  <c r="AK1225" i="4"/>
  <c r="AL1225" i="4"/>
  <c r="AM1225" i="4"/>
  <c r="AN1225" i="4"/>
  <c r="AO1225" i="4"/>
  <c r="AP1225" i="4"/>
  <c r="AQ1225" i="4"/>
  <c r="AR1225" i="4"/>
  <c r="AS1225" i="4"/>
  <c r="AT1225" i="4"/>
  <c r="AU1225" i="4"/>
  <c r="AV1225" i="4"/>
  <c r="AW1225" i="4"/>
  <c r="AX1225" i="4"/>
  <c r="AY1225" i="4"/>
  <c r="AZ1225" i="4"/>
  <c r="BA1225" i="4"/>
  <c r="BB1225" i="4"/>
  <c r="BC1225" i="4"/>
  <c r="BD1225" i="4"/>
  <c r="B1226" i="4"/>
  <c r="C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W1226" i="4"/>
  <c r="X1226" i="4"/>
  <c r="Y1226" i="4"/>
  <c r="Z1226" i="4"/>
  <c r="AA1226" i="4"/>
  <c r="AB1226" i="4"/>
  <c r="AC1226" i="4"/>
  <c r="AD1226" i="4"/>
  <c r="AE1226" i="4"/>
  <c r="AF1226" i="4"/>
  <c r="AG1226" i="4"/>
  <c r="AH1226" i="4"/>
  <c r="AI1226" i="4"/>
  <c r="AJ1226" i="4"/>
  <c r="AK1226" i="4"/>
  <c r="AL1226" i="4"/>
  <c r="AM1226" i="4"/>
  <c r="AN1226" i="4"/>
  <c r="AO1226" i="4"/>
  <c r="AP1226" i="4"/>
  <c r="AQ1226" i="4"/>
  <c r="AR1226" i="4"/>
  <c r="AS1226" i="4"/>
  <c r="AT1226" i="4"/>
  <c r="AU1226" i="4"/>
  <c r="AV1226" i="4"/>
  <c r="AW1226" i="4"/>
  <c r="AX1226" i="4"/>
  <c r="AY1226" i="4"/>
  <c r="AZ1226" i="4"/>
  <c r="BA1226" i="4"/>
  <c r="BB1226" i="4"/>
  <c r="BC1226" i="4"/>
  <c r="BD1226" i="4"/>
  <c r="B1227" i="4"/>
  <c r="C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W1227" i="4"/>
  <c r="X1227" i="4"/>
  <c r="Y1227" i="4"/>
  <c r="Z1227" i="4"/>
  <c r="AA1227" i="4"/>
  <c r="AB1227" i="4"/>
  <c r="AC1227" i="4"/>
  <c r="AD1227" i="4"/>
  <c r="AE1227" i="4"/>
  <c r="AF1227" i="4"/>
  <c r="AG1227" i="4"/>
  <c r="AH1227" i="4"/>
  <c r="AI1227" i="4"/>
  <c r="AJ1227" i="4"/>
  <c r="AK1227" i="4"/>
  <c r="AL1227" i="4"/>
  <c r="AM1227" i="4"/>
  <c r="AN1227" i="4"/>
  <c r="AO1227" i="4"/>
  <c r="AP1227" i="4"/>
  <c r="AQ1227" i="4"/>
  <c r="AR1227" i="4"/>
  <c r="AS1227" i="4"/>
  <c r="AT1227" i="4"/>
  <c r="AU1227" i="4"/>
  <c r="AV1227" i="4"/>
  <c r="AW1227" i="4"/>
  <c r="AX1227" i="4"/>
  <c r="AY1227" i="4"/>
  <c r="AZ1227" i="4"/>
  <c r="BA1227" i="4"/>
  <c r="BB1227" i="4"/>
  <c r="BC1227" i="4"/>
  <c r="BD1227" i="4"/>
  <c r="B1228" i="4"/>
  <c r="C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W1228" i="4"/>
  <c r="X1228" i="4"/>
  <c r="Y1228" i="4"/>
  <c r="Z1228" i="4"/>
  <c r="AA1228" i="4"/>
  <c r="AB1228" i="4"/>
  <c r="AC1228" i="4"/>
  <c r="AD1228" i="4"/>
  <c r="AE1228" i="4"/>
  <c r="AF1228" i="4"/>
  <c r="AG1228" i="4"/>
  <c r="AH1228" i="4"/>
  <c r="AI1228" i="4"/>
  <c r="AJ1228" i="4"/>
  <c r="AK1228" i="4"/>
  <c r="AL1228" i="4"/>
  <c r="AM1228" i="4"/>
  <c r="AN1228" i="4"/>
  <c r="AO1228" i="4"/>
  <c r="AP1228" i="4"/>
  <c r="AQ1228" i="4"/>
  <c r="AR1228" i="4"/>
  <c r="AS1228" i="4"/>
  <c r="AT1228" i="4"/>
  <c r="AU1228" i="4"/>
  <c r="AV1228" i="4"/>
  <c r="AW1228" i="4"/>
  <c r="AX1228" i="4"/>
  <c r="AY1228" i="4"/>
  <c r="AZ1228" i="4"/>
  <c r="BA1228" i="4"/>
  <c r="BB1228" i="4"/>
  <c r="BC1228" i="4"/>
  <c r="BD1228" i="4"/>
  <c r="B1229" i="4"/>
  <c r="C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W1229" i="4"/>
  <c r="X1229" i="4"/>
  <c r="Y1229" i="4"/>
  <c r="Z1229" i="4"/>
  <c r="AA1229" i="4"/>
  <c r="AB1229" i="4"/>
  <c r="AC1229" i="4"/>
  <c r="AD1229" i="4"/>
  <c r="AE1229" i="4"/>
  <c r="AF1229" i="4"/>
  <c r="AG1229" i="4"/>
  <c r="AH1229" i="4"/>
  <c r="AI1229" i="4"/>
  <c r="AJ1229" i="4"/>
  <c r="AK1229" i="4"/>
  <c r="AL1229" i="4"/>
  <c r="AM1229" i="4"/>
  <c r="AN1229" i="4"/>
  <c r="AO1229" i="4"/>
  <c r="AP1229" i="4"/>
  <c r="AQ1229" i="4"/>
  <c r="AR1229" i="4"/>
  <c r="AS1229" i="4"/>
  <c r="AT1229" i="4"/>
  <c r="AU1229" i="4"/>
  <c r="AV1229" i="4"/>
  <c r="AW1229" i="4"/>
  <c r="AX1229" i="4"/>
  <c r="AY1229" i="4"/>
  <c r="AZ1229" i="4"/>
  <c r="BA1229" i="4"/>
  <c r="BB1229" i="4"/>
  <c r="BC1229" i="4"/>
  <c r="BD1229" i="4"/>
  <c r="B1230" i="4"/>
  <c r="C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W1230" i="4"/>
  <c r="X1230" i="4"/>
  <c r="Y1230" i="4"/>
  <c r="Z1230" i="4"/>
  <c r="AA1230" i="4"/>
  <c r="AB1230" i="4"/>
  <c r="AC1230" i="4"/>
  <c r="AD1230" i="4"/>
  <c r="AE1230" i="4"/>
  <c r="AF1230" i="4"/>
  <c r="AG1230" i="4"/>
  <c r="AH1230" i="4"/>
  <c r="AI1230" i="4"/>
  <c r="AJ1230" i="4"/>
  <c r="AK1230" i="4"/>
  <c r="AL1230" i="4"/>
  <c r="AM1230" i="4"/>
  <c r="AN1230" i="4"/>
  <c r="AO1230" i="4"/>
  <c r="AP1230" i="4"/>
  <c r="AQ1230" i="4"/>
  <c r="AR1230" i="4"/>
  <c r="AS1230" i="4"/>
  <c r="AT1230" i="4"/>
  <c r="AU1230" i="4"/>
  <c r="AV1230" i="4"/>
  <c r="AW1230" i="4"/>
  <c r="AX1230" i="4"/>
  <c r="AY1230" i="4"/>
  <c r="AZ1230" i="4"/>
  <c r="BA1230" i="4"/>
  <c r="BB1230" i="4"/>
  <c r="BC1230" i="4"/>
  <c r="BD1230" i="4"/>
  <c r="B1231" i="4"/>
  <c r="C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W1231" i="4"/>
  <c r="X1231" i="4"/>
  <c r="Y1231" i="4"/>
  <c r="Z1231" i="4"/>
  <c r="AA1231" i="4"/>
  <c r="AB1231" i="4"/>
  <c r="AC1231" i="4"/>
  <c r="AD1231" i="4"/>
  <c r="AE1231" i="4"/>
  <c r="AF1231" i="4"/>
  <c r="AG1231" i="4"/>
  <c r="AH1231" i="4"/>
  <c r="AI1231" i="4"/>
  <c r="AJ1231" i="4"/>
  <c r="AK1231" i="4"/>
  <c r="AL1231" i="4"/>
  <c r="AM1231" i="4"/>
  <c r="AN1231" i="4"/>
  <c r="AO1231" i="4"/>
  <c r="AP1231" i="4"/>
  <c r="AQ1231" i="4"/>
  <c r="AR1231" i="4"/>
  <c r="AS1231" i="4"/>
  <c r="AT1231" i="4"/>
  <c r="AU1231" i="4"/>
  <c r="AV1231" i="4"/>
  <c r="AW1231" i="4"/>
  <c r="AX1231" i="4"/>
  <c r="AY1231" i="4"/>
  <c r="AZ1231" i="4"/>
  <c r="BA1231" i="4"/>
  <c r="BB1231" i="4"/>
  <c r="BC1231" i="4"/>
  <c r="BD1231" i="4"/>
  <c r="B1232" i="4"/>
  <c r="C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W1232" i="4"/>
  <c r="X1232" i="4"/>
  <c r="Y1232" i="4"/>
  <c r="Z1232" i="4"/>
  <c r="AA1232" i="4"/>
  <c r="AB1232" i="4"/>
  <c r="AC1232" i="4"/>
  <c r="AD1232" i="4"/>
  <c r="AE1232" i="4"/>
  <c r="AF1232" i="4"/>
  <c r="AG1232" i="4"/>
  <c r="AH1232" i="4"/>
  <c r="AI1232" i="4"/>
  <c r="AJ1232" i="4"/>
  <c r="AK1232" i="4"/>
  <c r="AL1232" i="4"/>
  <c r="AM1232" i="4"/>
  <c r="AN1232" i="4"/>
  <c r="AO1232" i="4"/>
  <c r="AP1232" i="4"/>
  <c r="AQ1232" i="4"/>
  <c r="AR1232" i="4"/>
  <c r="AS1232" i="4"/>
  <c r="AT1232" i="4"/>
  <c r="AU1232" i="4"/>
  <c r="AV1232" i="4"/>
  <c r="AW1232" i="4"/>
  <c r="AX1232" i="4"/>
  <c r="AY1232" i="4"/>
  <c r="AZ1232" i="4"/>
  <c r="BA1232" i="4"/>
  <c r="BB1232" i="4"/>
  <c r="BC1232" i="4"/>
  <c r="BD1232" i="4"/>
  <c r="B1233" i="4"/>
  <c r="C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W1233" i="4"/>
  <c r="X1233" i="4"/>
  <c r="Y1233" i="4"/>
  <c r="Z1233" i="4"/>
  <c r="AA1233" i="4"/>
  <c r="AB1233" i="4"/>
  <c r="AC1233" i="4"/>
  <c r="AD1233" i="4"/>
  <c r="AE1233" i="4"/>
  <c r="AF1233" i="4"/>
  <c r="AG1233" i="4"/>
  <c r="AH1233" i="4"/>
  <c r="AI1233" i="4"/>
  <c r="AJ1233" i="4"/>
  <c r="AK1233" i="4"/>
  <c r="AL1233" i="4"/>
  <c r="AM1233" i="4"/>
  <c r="AN1233" i="4"/>
  <c r="AO1233" i="4"/>
  <c r="AP1233" i="4"/>
  <c r="AQ1233" i="4"/>
  <c r="AR1233" i="4"/>
  <c r="AS1233" i="4"/>
  <c r="AT1233" i="4"/>
  <c r="AU1233" i="4"/>
  <c r="AV1233" i="4"/>
  <c r="AW1233" i="4"/>
  <c r="AX1233" i="4"/>
  <c r="AY1233" i="4"/>
  <c r="AZ1233" i="4"/>
  <c r="BA1233" i="4"/>
  <c r="BB1233" i="4"/>
  <c r="BC1233" i="4"/>
  <c r="BD1233" i="4"/>
  <c r="B1234" i="4"/>
  <c r="C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W1234" i="4"/>
  <c r="X1234" i="4"/>
  <c r="Y1234" i="4"/>
  <c r="Z1234" i="4"/>
  <c r="AA1234" i="4"/>
  <c r="AB1234" i="4"/>
  <c r="AC1234" i="4"/>
  <c r="AD1234" i="4"/>
  <c r="AE1234" i="4"/>
  <c r="AF1234" i="4"/>
  <c r="AG1234" i="4"/>
  <c r="AH1234" i="4"/>
  <c r="AI1234" i="4"/>
  <c r="AJ1234" i="4"/>
  <c r="AK1234" i="4"/>
  <c r="AL1234" i="4"/>
  <c r="AM1234" i="4"/>
  <c r="AN1234" i="4"/>
  <c r="AO1234" i="4"/>
  <c r="AP1234" i="4"/>
  <c r="AQ1234" i="4"/>
  <c r="AR1234" i="4"/>
  <c r="AS1234" i="4"/>
  <c r="AT1234" i="4"/>
  <c r="AU1234" i="4"/>
  <c r="AV1234" i="4"/>
  <c r="AW1234" i="4"/>
  <c r="AX1234" i="4"/>
  <c r="AY1234" i="4"/>
  <c r="AZ1234" i="4"/>
  <c r="BA1234" i="4"/>
  <c r="BB1234" i="4"/>
  <c r="BC1234" i="4"/>
  <c r="BD1234" i="4"/>
  <c r="B1235" i="4"/>
  <c r="C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W1235" i="4"/>
  <c r="X1235" i="4"/>
  <c r="Y1235" i="4"/>
  <c r="Z1235" i="4"/>
  <c r="AA1235" i="4"/>
  <c r="AB1235" i="4"/>
  <c r="AC1235" i="4"/>
  <c r="AD1235" i="4"/>
  <c r="AE1235" i="4"/>
  <c r="AF1235" i="4"/>
  <c r="AG1235" i="4"/>
  <c r="AH1235" i="4"/>
  <c r="AI1235" i="4"/>
  <c r="AJ1235" i="4"/>
  <c r="AK1235" i="4"/>
  <c r="AL1235" i="4"/>
  <c r="AM1235" i="4"/>
  <c r="AN1235" i="4"/>
  <c r="AO1235" i="4"/>
  <c r="AP1235" i="4"/>
  <c r="AQ1235" i="4"/>
  <c r="AR1235" i="4"/>
  <c r="AS1235" i="4"/>
  <c r="AT1235" i="4"/>
  <c r="AU1235" i="4"/>
  <c r="AV1235" i="4"/>
  <c r="AW1235" i="4"/>
  <c r="AX1235" i="4"/>
  <c r="AY1235" i="4"/>
  <c r="AZ1235" i="4"/>
  <c r="BA1235" i="4"/>
  <c r="BB1235" i="4"/>
  <c r="BC1235" i="4"/>
  <c r="BD1235" i="4"/>
  <c r="B1236" i="4"/>
  <c r="C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W1236" i="4"/>
  <c r="X1236" i="4"/>
  <c r="Y1236" i="4"/>
  <c r="Z1236" i="4"/>
  <c r="AA1236" i="4"/>
  <c r="AB1236" i="4"/>
  <c r="AC1236" i="4"/>
  <c r="AD1236" i="4"/>
  <c r="AE1236" i="4"/>
  <c r="AF1236" i="4"/>
  <c r="AG1236" i="4"/>
  <c r="AH1236" i="4"/>
  <c r="AI1236" i="4"/>
  <c r="AJ1236" i="4"/>
  <c r="AK1236" i="4"/>
  <c r="AL1236" i="4"/>
  <c r="AM1236" i="4"/>
  <c r="AN1236" i="4"/>
  <c r="AO1236" i="4"/>
  <c r="AP1236" i="4"/>
  <c r="AQ1236" i="4"/>
  <c r="AR1236" i="4"/>
  <c r="AS1236" i="4"/>
  <c r="AT1236" i="4"/>
  <c r="AU1236" i="4"/>
  <c r="AV1236" i="4"/>
  <c r="AW1236" i="4"/>
  <c r="AX1236" i="4"/>
  <c r="AY1236" i="4"/>
  <c r="AZ1236" i="4"/>
  <c r="BA1236" i="4"/>
  <c r="BB1236" i="4"/>
  <c r="BC1236" i="4"/>
  <c r="BD1236" i="4"/>
  <c r="B1237" i="4"/>
  <c r="C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W1237" i="4"/>
  <c r="X1237" i="4"/>
  <c r="Y1237" i="4"/>
  <c r="Z1237" i="4"/>
  <c r="AA1237" i="4"/>
  <c r="AB1237" i="4"/>
  <c r="AC1237" i="4"/>
  <c r="AD1237" i="4"/>
  <c r="AE1237" i="4"/>
  <c r="AF1237" i="4"/>
  <c r="AG1237" i="4"/>
  <c r="AH1237" i="4"/>
  <c r="AI1237" i="4"/>
  <c r="AJ1237" i="4"/>
  <c r="AK1237" i="4"/>
  <c r="AL1237" i="4"/>
  <c r="AM1237" i="4"/>
  <c r="AN1237" i="4"/>
  <c r="AO1237" i="4"/>
  <c r="AP1237" i="4"/>
  <c r="AQ1237" i="4"/>
  <c r="AR1237" i="4"/>
  <c r="AS1237" i="4"/>
  <c r="AT1237" i="4"/>
  <c r="AU1237" i="4"/>
  <c r="AV1237" i="4"/>
  <c r="AW1237" i="4"/>
  <c r="AX1237" i="4"/>
  <c r="AY1237" i="4"/>
  <c r="AZ1237" i="4"/>
  <c r="BA1237" i="4"/>
  <c r="BB1237" i="4"/>
  <c r="BC1237" i="4"/>
  <c r="BD1237" i="4"/>
  <c r="B1238" i="4"/>
  <c r="C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W1238" i="4"/>
  <c r="X1238" i="4"/>
  <c r="Y1238" i="4"/>
  <c r="Z1238" i="4"/>
  <c r="AA1238" i="4"/>
  <c r="AB1238" i="4"/>
  <c r="AC1238" i="4"/>
  <c r="AD1238" i="4"/>
  <c r="AE1238" i="4"/>
  <c r="AF1238" i="4"/>
  <c r="AG1238" i="4"/>
  <c r="AH1238" i="4"/>
  <c r="AI1238" i="4"/>
  <c r="AJ1238" i="4"/>
  <c r="AK1238" i="4"/>
  <c r="AL1238" i="4"/>
  <c r="AM1238" i="4"/>
  <c r="AN1238" i="4"/>
  <c r="AO1238" i="4"/>
  <c r="AP1238" i="4"/>
  <c r="AQ1238" i="4"/>
  <c r="AR1238" i="4"/>
  <c r="AS1238" i="4"/>
  <c r="AT1238" i="4"/>
  <c r="AU1238" i="4"/>
  <c r="AV1238" i="4"/>
  <c r="AW1238" i="4"/>
  <c r="AX1238" i="4"/>
  <c r="AY1238" i="4"/>
  <c r="AZ1238" i="4"/>
  <c r="BA1238" i="4"/>
  <c r="BB1238" i="4"/>
  <c r="BC1238" i="4"/>
  <c r="BD1238" i="4"/>
  <c r="B1239" i="4"/>
  <c r="C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W1239" i="4"/>
  <c r="X1239" i="4"/>
  <c r="Y1239" i="4"/>
  <c r="Z1239" i="4"/>
  <c r="AA1239" i="4"/>
  <c r="AB1239" i="4"/>
  <c r="AC1239" i="4"/>
  <c r="AD1239" i="4"/>
  <c r="AE1239" i="4"/>
  <c r="AF1239" i="4"/>
  <c r="AG1239" i="4"/>
  <c r="AH1239" i="4"/>
  <c r="AI1239" i="4"/>
  <c r="AJ1239" i="4"/>
  <c r="AK1239" i="4"/>
  <c r="AL1239" i="4"/>
  <c r="AM1239" i="4"/>
  <c r="AN1239" i="4"/>
  <c r="AO1239" i="4"/>
  <c r="AP1239" i="4"/>
  <c r="AQ1239" i="4"/>
  <c r="AR1239" i="4"/>
  <c r="AS1239" i="4"/>
  <c r="AT1239" i="4"/>
  <c r="AU1239" i="4"/>
  <c r="AV1239" i="4"/>
  <c r="AW1239" i="4"/>
  <c r="AX1239" i="4"/>
  <c r="AY1239" i="4"/>
  <c r="AZ1239" i="4"/>
  <c r="BA1239" i="4"/>
  <c r="BB1239" i="4"/>
  <c r="BC1239" i="4"/>
  <c r="BD1239" i="4"/>
  <c r="B1240" i="4"/>
  <c r="C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W1240" i="4"/>
  <c r="X1240" i="4"/>
  <c r="Y1240" i="4"/>
  <c r="Z1240" i="4"/>
  <c r="AA1240" i="4"/>
  <c r="AB1240" i="4"/>
  <c r="AC1240" i="4"/>
  <c r="AD1240" i="4"/>
  <c r="AE1240" i="4"/>
  <c r="AF1240" i="4"/>
  <c r="AG1240" i="4"/>
  <c r="AH1240" i="4"/>
  <c r="AI1240" i="4"/>
  <c r="AJ1240" i="4"/>
  <c r="AK1240" i="4"/>
  <c r="AL1240" i="4"/>
  <c r="AM1240" i="4"/>
  <c r="AN1240" i="4"/>
  <c r="AO1240" i="4"/>
  <c r="AP1240" i="4"/>
  <c r="AQ1240" i="4"/>
  <c r="AR1240" i="4"/>
  <c r="AS1240" i="4"/>
  <c r="AT1240" i="4"/>
  <c r="AU1240" i="4"/>
  <c r="AV1240" i="4"/>
  <c r="AW1240" i="4"/>
  <c r="AX1240" i="4"/>
  <c r="AY1240" i="4"/>
  <c r="AZ1240" i="4"/>
  <c r="BA1240" i="4"/>
  <c r="BB1240" i="4"/>
  <c r="BC1240" i="4"/>
  <c r="BD1240" i="4"/>
  <c r="B1241" i="4"/>
  <c r="C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W1241" i="4"/>
  <c r="X1241" i="4"/>
  <c r="Y1241" i="4"/>
  <c r="Z1241" i="4"/>
  <c r="AA1241" i="4"/>
  <c r="AB1241" i="4"/>
  <c r="AC1241" i="4"/>
  <c r="AD1241" i="4"/>
  <c r="AE1241" i="4"/>
  <c r="AF1241" i="4"/>
  <c r="AG1241" i="4"/>
  <c r="AH1241" i="4"/>
  <c r="AI1241" i="4"/>
  <c r="AJ1241" i="4"/>
  <c r="AK1241" i="4"/>
  <c r="AL1241" i="4"/>
  <c r="AM1241" i="4"/>
  <c r="AN1241" i="4"/>
  <c r="AO1241" i="4"/>
  <c r="AP1241" i="4"/>
  <c r="AQ1241" i="4"/>
  <c r="AR1241" i="4"/>
  <c r="AS1241" i="4"/>
  <c r="AT1241" i="4"/>
  <c r="AU1241" i="4"/>
  <c r="AV1241" i="4"/>
  <c r="AW1241" i="4"/>
  <c r="AX1241" i="4"/>
  <c r="AY1241" i="4"/>
  <c r="AZ1241" i="4"/>
  <c r="BA1241" i="4"/>
  <c r="BB1241" i="4"/>
  <c r="BC1241" i="4"/>
  <c r="BD1241" i="4"/>
  <c r="B1242" i="4"/>
  <c r="C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W1242" i="4"/>
  <c r="X1242" i="4"/>
  <c r="Y1242" i="4"/>
  <c r="Z1242" i="4"/>
  <c r="AA1242" i="4"/>
  <c r="AB1242" i="4"/>
  <c r="AC1242" i="4"/>
  <c r="AD1242" i="4"/>
  <c r="AE1242" i="4"/>
  <c r="AF1242" i="4"/>
  <c r="AG1242" i="4"/>
  <c r="AH1242" i="4"/>
  <c r="AI1242" i="4"/>
  <c r="AJ1242" i="4"/>
  <c r="AK1242" i="4"/>
  <c r="AL1242" i="4"/>
  <c r="AM1242" i="4"/>
  <c r="AN1242" i="4"/>
  <c r="AO1242" i="4"/>
  <c r="AP1242" i="4"/>
  <c r="AQ1242" i="4"/>
  <c r="AR1242" i="4"/>
  <c r="AS1242" i="4"/>
  <c r="AT1242" i="4"/>
  <c r="AU1242" i="4"/>
  <c r="AV1242" i="4"/>
  <c r="AW1242" i="4"/>
  <c r="AX1242" i="4"/>
  <c r="AY1242" i="4"/>
  <c r="AZ1242" i="4"/>
  <c r="BA1242" i="4"/>
  <c r="BB1242" i="4"/>
  <c r="BC1242" i="4"/>
  <c r="BD1242" i="4"/>
  <c r="B1243" i="4"/>
  <c r="C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W1243" i="4"/>
  <c r="X1243" i="4"/>
  <c r="Y1243" i="4"/>
  <c r="Z1243" i="4"/>
  <c r="AA1243" i="4"/>
  <c r="AB1243" i="4"/>
  <c r="AC1243" i="4"/>
  <c r="AD1243" i="4"/>
  <c r="AE1243" i="4"/>
  <c r="AF1243" i="4"/>
  <c r="AG1243" i="4"/>
  <c r="AH1243" i="4"/>
  <c r="AI1243" i="4"/>
  <c r="AJ1243" i="4"/>
  <c r="AK1243" i="4"/>
  <c r="AL1243" i="4"/>
  <c r="AM1243" i="4"/>
  <c r="AN1243" i="4"/>
  <c r="AO1243" i="4"/>
  <c r="AP1243" i="4"/>
  <c r="AQ1243" i="4"/>
  <c r="AR1243" i="4"/>
  <c r="AS1243" i="4"/>
  <c r="AT1243" i="4"/>
  <c r="AU1243" i="4"/>
  <c r="AV1243" i="4"/>
  <c r="AW1243" i="4"/>
  <c r="AX1243" i="4"/>
  <c r="AY1243" i="4"/>
  <c r="AZ1243" i="4"/>
  <c r="BA1243" i="4"/>
  <c r="BB1243" i="4"/>
  <c r="BC1243" i="4"/>
  <c r="BD1243" i="4"/>
  <c r="B1244" i="4"/>
  <c r="C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W1244" i="4"/>
  <c r="X1244" i="4"/>
  <c r="Y1244" i="4"/>
  <c r="Z1244" i="4"/>
  <c r="AA1244" i="4"/>
  <c r="AB1244" i="4"/>
  <c r="AC1244" i="4"/>
  <c r="AD1244" i="4"/>
  <c r="AE1244" i="4"/>
  <c r="AF1244" i="4"/>
  <c r="AG1244" i="4"/>
  <c r="AH1244" i="4"/>
  <c r="AI1244" i="4"/>
  <c r="AJ1244" i="4"/>
  <c r="AK1244" i="4"/>
  <c r="AL1244" i="4"/>
  <c r="AM1244" i="4"/>
  <c r="AN1244" i="4"/>
  <c r="AO1244" i="4"/>
  <c r="AP1244" i="4"/>
  <c r="AQ1244" i="4"/>
  <c r="AR1244" i="4"/>
  <c r="AS1244" i="4"/>
  <c r="AT1244" i="4"/>
  <c r="AU1244" i="4"/>
  <c r="AV1244" i="4"/>
  <c r="AW1244" i="4"/>
  <c r="AX1244" i="4"/>
  <c r="AY1244" i="4"/>
  <c r="AZ1244" i="4"/>
  <c r="BA1244" i="4"/>
  <c r="BB1244" i="4"/>
  <c r="BC1244" i="4"/>
  <c r="BD1244" i="4"/>
  <c r="B1245" i="4"/>
  <c r="C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W1245" i="4"/>
  <c r="X1245" i="4"/>
  <c r="Y1245" i="4"/>
  <c r="Z1245" i="4"/>
  <c r="AA1245" i="4"/>
  <c r="AB1245" i="4"/>
  <c r="AC1245" i="4"/>
  <c r="AD1245" i="4"/>
  <c r="AE1245" i="4"/>
  <c r="AF1245" i="4"/>
  <c r="AG1245" i="4"/>
  <c r="AH1245" i="4"/>
  <c r="AI1245" i="4"/>
  <c r="AJ1245" i="4"/>
  <c r="AK1245" i="4"/>
  <c r="AL1245" i="4"/>
  <c r="AM1245" i="4"/>
  <c r="AN1245" i="4"/>
  <c r="AO1245" i="4"/>
  <c r="AP1245" i="4"/>
  <c r="AQ1245" i="4"/>
  <c r="AR1245" i="4"/>
  <c r="AS1245" i="4"/>
  <c r="AT1245" i="4"/>
  <c r="AU1245" i="4"/>
  <c r="AV1245" i="4"/>
  <c r="AW1245" i="4"/>
  <c r="AX1245" i="4"/>
  <c r="AY1245" i="4"/>
  <c r="AZ1245" i="4"/>
  <c r="BA1245" i="4"/>
  <c r="BB1245" i="4"/>
  <c r="BC1245" i="4"/>
  <c r="BD1245" i="4"/>
  <c r="B1246" i="4"/>
  <c r="C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W1246" i="4"/>
  <c r="X1246" i="4"/>
  <c r="Y1246" i="4"/>
  <c r="Z1246" i="4"/>
  <c r="AA1246" i="4"/>
  <c r="AB1246" i="4"/>
  <c r="AC1246" i="4"/>
  <c r="AD1246" i="4"/>
  <c r="AE1246" i="4"/>
  <c r="AF1246" i="4"/>
  <c r="AG1246" i="4"/>
  <c r="AH1246" i="4"/>
  <c r="AI1246" i="4"/>
  <c r="AJ1246" i="4"/>
  <c r="AK1246" i="4"/>
  <c r="AL1246" i="4"/>
  <c r="AM1246" i="4"/>
  <c r="AN1246" i="4"/>
  <c r="AO1246" i="4"/>
  <c r="AP1246" i="4"/>
  <c r="AQ1246" i="4"/>
  <c r="AR1246" i="4"/>
  <c r="AS1246" i="4"/>
  <c r="AT1246" i="4"/>
  <c r="AU1246" i="4"/>
  <c r="AV1246" i="4"/>
  <c r="AW1246" i="4"/>
  <c r="AX1246" i="4"/>
  <c r="AY1246" i="4"/>
  <c r="AZ1246" i="4"/>
  <c r="BA1246" i="4"/>
  <c r="BB1246" i="4"/>
  <c r="BC1246" i="4"/>
  <c r="BD1246" i="4"/>
  <c r="B1247" i="4"/>
  <c r="C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W1247" i="4"/>
  <c r="X1247" i="4"/>
  <c r="Y1247" i="4"/>
  <c r="Z1247" i="4"/>
  <c r="AA1247" i="4"/>
  <c r="AB1247" i="4"/>
  <c r="AC1247" i="4"/>
  <c r="AD1247" i="4"/>
  <c r="AE1247" i="4"/>
  <c r="AF1247" i="4"/>
  <c r="AG1247" i="4"/>
  <c r="AH1247" i="4"/>
  <c r="AI1247" i="4"/>
  <c r="AJ1247" i="4"/>
  <c r="AK1247" i="4"/>
  <c r="AL1247" i="4"/>
  <c r="AM1247" i="4"/>
  <c r="AN1247" i="4"/>
  <c r="AO1247" i="4"/>
  <c r="AP1247" i="4"/>
  <c r="AQ1247" i="4"/>
  <c r="AR1247" i="4"/>
  <c r="AS1247" i="4"/>
  <c r="AT1247" i="4"/>
  <c r="AU1247" i="4"/>
  <c r="AV1247" i="4"/>
  <c r="AW1247" i="4"/>
  <c r="AX1247" i="4"/>
  <c r="AY1247" i="4"/>
  <c r="AZ1247" i="4"/>
  <c r="BA1247" i="4"/>
  <c r="BB1247" i="4"/>
  <c r="BC1247" i="4"/>
  <c r="BD1247" i="4"/>
  <c r="B1248" i="4"/>
  <c r="C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W1248" i="4"/>
  <c r="X1248" i="4"/>
  <c r="Y1248" i="4"/>
  <c r="Z1248" i="4"/>
  <c r="AA1248" i="4"/>
  <c r="AB1248" i="4"/>
  <c r="AC1248" i="4"/>
  <c r="AD1248" i="4"/>
  <c r="AE1248" i="4"/>
  <c r="AF1248" i="4"/>
  <c r="AG1248" i="4"/>
  <c r="AH1248" i="4"/>
  <c r="AI1248" i="4"/>
  <c r="AJ1248" i="4"/>
  <c r="AK1248" i="4"/>
  <c r="AL1248" i="4"/>
  <c r="AM1248" i="4"/>
  <c r="AN1248" i="4"/>
  <c r="AO1248" i="4"/>
  <c r="AP1248" i="4"/>
  <c r="AQ1248" i="4"/>
  <c r="AR1248" i="4"/>
  <c r="AS1248" i="4"/>
  <c r="AT1248" i="4"/>
  <c r="AU1248" i="4"/>
  <c r="AV1248" i="4"/>
  <c r="AW1248" i="4"/>
  <c r="AX1248" i="4"/>
  <c r="AY1248" i="4"/>
  <c r="AZ1248" i="4"/>
  <c r="BA1248" i="4"/>
  <c r="BB1248" i="4"/>
  <c r="BC1248" i="4"/>
  <c r="BD1248" i="4"/>
  <c r="B1249" i="4"/>
  <c r="C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W1249" i="4"/>
  <c r="X1249" i="4"/>
  <c r="Y1249" i="4"/>
  <c r="Z1249" i="4"/>
  <c r="AA1249" i="4"/>
  <c r="AB1249" i="4"/>
  <c r="AC1249" i="4"/>
  <c r="AD1249" i="4"/>
  <c r="AE1249" i="4"/>
  <c r="AF1249" i="4"/>
  <c r="AG1249" i="4"/>
  <c r="AH1249" i="4"/>
  <c r="AI1249" i="4"/>
  <c r="AJ1249" i="4"/>
  <c r="AK1249" i="4"/>
  <c r="AL1249" i="4"/>
  <c r="AM1249" i="4"/>
  <c r="AN1249" i="4"/>
  <c r="AO1249" i="4"/>
  <c r="AP1249" i="4"/>
  <c r="AQ1249" i="4"/>
  <c r="AR1249" i="4"/>
  <c r="AS1249" i="4"/>
  <c r="AT1249" i="4"/>
  <c r="AU1249" i="4"/>
  <c r="AV1249" i="4"/>
  <c r="AW1249" i="4"/>
  <c r="AX1249" i="4"/>
  <c r="AY1249" i="4"/>
  <c r="AZ1249" i="4"/>
  <c r="BA1249" i="4"/>
  <c r="BB1249" i="4"/>
  <c r="BC1249" i="4"/>
  <c r="BD1249" i="4"/>
  <c r="B1250" i="4"/>
  <c r="C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W1250" i="4"/>
  <c r="X1250" i="4"/>
  <c r="Y1250" i="4"/>
  <c r="Z1250" i="4"/>
  <c r="AA1250" i="4"/>
  <c r="AB1250" i="4"/>
  <c r="AC1250" i="4"/>
  <c r="AD1250" i="4"/>
  <c r="AE1250" i="4"/>
  <c r="AF1250" i="4"/>
  <c r="AG1250" i="4"/>
  <c r="AH1250" i="4"/>
  <c r="AI1250" i="4"/>
  <c r="AJ1250" i="4"/>
  <c r="AK1250" i="4"/>
  <c r="AL1250" i="4"/>
  <c r="AM1250" i="4"/>
  <c r="AN1250" i="4"/>
  <c r="AO1250" i="4"/>
  <c r="AP1250" i="4"/>
  <c r="AQ1250" i="4"/>
  <c r="AR1250" i="4"/>
  <c r="AS1250" i="4"/>
  <c r="AT1250" i="4"/>
  <c r="AU1250" i="4"/>
  <c r="AV1250" i="4"/>
  <c r="AW1250" i="4"/>
  <c r="AX1250" i="4"/>
  <c r="AY1250" i="4"/>
  <c r="AZ1250" i="4"/>
  <c r="BA1250" i="4"/>
  <c r="BB1250" i="4"/>
  <c r="BC1250" i="4"/>
  <c r="BD1250" i="4"/>
  <c r="B1251" i="4"/>
  <c r="C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W1251" i="4"/>
  <c r="X1251" i="4"/>
  <c r="Y1251" i="4"/>
  <c r="Z1251" i="4"/>
  <c r="AA1251" i="4"/>
  <c r="AB1251" i="4"/>
  <c r="AC1251" i="4"/>
  <c r="AD1251" i="4"/>
  <c r="AE1251" i="4"/>
  <c r="AF1251" i="4"/>
  <c r="AG1251" i="4"/>
  <c r="AH1251" i="4"/>
  <c r="AI1251" i="4"/>
  <c r="AJ1251" i="4"/>
  <c r="AK1251" i="4"/>
  <c r="AL1251" i="4"/>
  <c r="AM1251" i="4"/>
  <c r="AN1251" i="4"/>
  <c r="AO1251" i="4"/>
  <c r="AP1251" i="4"/>
  <c r="AQ1251" i="4"/>
  <c r="AR1251" i="4"/>
  <c r="AS1251" i="4"/>
  <c r="AT1251" i="4"/>
  <c r="AU1251" i="4"/>
  <c r="AV1251" i="4"/>
  <c r="AW1251" i="4"/>
  <c r="AX1251" i="4"/>
  <c r="AY1251" i="4"/>
  <c r="AZ1251" i="4"/>
  <c r="BA1251" i="4"/>
  <c r="BB1251" i="4"/>
  <c r="BC1251" i="4"/>
  <c r="BD1251" i="4"/>
  <c r="B1252" i="4"/>
  <c r="C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W1252" i="4"/>
  <c r="X1252" i="4"/>
  <c r="Y1252" i="4"/>
  <c r="Z1252" i="4"/>
  <c r="AA1252" i="4"/>
  <c r="AB1252" i="4"/>
  <c r="AC1252" i="4"/>
  <c r="AD1252" i="4"/>
  <c r="AE1252" i="4"/>
  <c r="AF1252" i="4"/>
  <c r="AG1252" i="4"/>
  <c r="AH1252" i="4"/>
  <c r="AI1252" i="4"/>
  <c r="AJ1252" i="4"/>
  <c r="AK1252" i="4"/>
  <c r="AL1252" i="4"/>
  <c r="AM1252" i="4"/>
  <c r="AN1252" i="4"/>
  <c r="AO1252" i="4"/>
  <c r="AP1252" i="4"/>
  <c r="AQ1252" i="4"/>
  <c r="AR1252" i="4"/>
  <c r="AS1252" i="4"/>
  <c r="AT1252" i="4"/>
  <c r="AU1252" i="4"/>
  <c r="AV1252" i="4"/>
  <c r="AW1252" i="4"/>
  <c r="AX1252" i="4"/>
  <c r="AY1252" i="4"/>
  <c r="AZ1252" i="4"/>
  <c r="BA1252" i="4"/>
  <c r="BB1252" i="4"/>
  <c r="BC1252" i="4"/>
  <c r="BD1252" i="4"/>
  <c r="B1253" i="4"/>
  <c r="C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W1253" i="4"/>
  <c r="X1253" i="4"/>
  <c r="Y1253" i="4"/>
  <c r="Z1253" i="4"/>
  <c r="AA1253" i="4"/>
  <c r="AB1253" i="4"/>
  <c r="AC1253" i="4"/>
  <c r="AD1253" i="4"/>
  <c r="AE1253" i="4"/>
  <c r="AF1253" i="4"/>
  <c r="AG1253" i="4"/>
  <c r="AH1253" i="4"/>
  <c r="AI1253" i="4"/>
  <c r="AJ1253" i="4"/>
  <c r="AK1253" i="4"/>
  <c r="AL1253" i="4"/>
  <c r="AM1253" i="4"/>
  <c r="AN1253" i="4"/>
  <c r="AO1253" i="4"/>
  <c r="AP1253" i="4"/>
  <c r="AQ1253" i="4"/>
  <c r="AR1253" i="4"/>
  <c r="AS1253" i="4"/>
  <c r="AT1253" i="4"/>
  <c r="AU1253" i="4"/>
  <c r="AV1253" i="4"/>
  <c r="AW1253" i="4"/>
  <c r="AX1253" i="4"/>
  <c r="AY1253" i="4"/>
  <c r="AZ1253" i="4"/>
  <c r="BA1253" i="4"/>
  <c r="BB1253" i="4"/>
  <c r="BC1253" i="4"/>
  <c r="BD1253" i="4"/>
  <c r="B1254" i="4"/>
  <c r="C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T1254" i="4"/>
  <c r="U1254" i="4"/>
  <c r="V1254" i="4"/>
  <c r="W1254" i="4"/>
  <c r="X1254" i="4"/>
  <c r="Y1254" i="4"/>
  <c r="Z1254" i="4"/>
  <c r="AA1254" i="4"/>
  <c r="AB1254" i="4"/>
  <c r="AC1254" i="4"/>
  <c r="AD1254" i="4"/>
  <c r="AE1254" i="4"/>
  <c r="AF1254" i="4"/>
  <c r="AG1254" i="4"/>
  <c r="AH1254" i="4"/>
  <c r="AI1254" i="4"/>
  <c r="AJ1254" i="4"/>
  <c r="AK1254" i="4"/>
  <c r="AL1254" i="4"/>
  <c r="AM1254" i="4"/>
  <c r="AN1254" i="4"/>
  <c r="AO1254" i="4"/>
  <c r="AP1254" i="4"/>
  <c r="AQ1254" i="4"/>
  <c r="AR1254" i="4"/>
  <c r="AS1254" i="4"/>
  <c r="AT1254" i="4"/>
  <c r="AU1254" i="4"/>
  <c r="AV1254" i="4"/>
  <c r="AW1254" i="4"/>
  <c r="AX1254" i="4"/>
  <c r="AY1254" i="4"/>
  <c r="AZ1254" i="4"/>
  <c r="BA1254" i="4"/>
  <c r="BB1254" i="4"/>
  <c r="BC1254" i="4"/>
  <c r="BD1254" i="4"/>
  <c r="B1255" i="4"/>
  <c r="C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W1255" i="4"/>
  <c r="X1255" i="4"/>
  <c r="Y1255" i="4"/>
  <c r="Z1255" i="4"/>
  <c r="AA1255" i="4"/>
  <c r="AB1255" i="4"/>
  <c r="AC1255" i="4"/>
  <c r="AD1255" i="4"/>
  <c r="AE1255" i="4"/>
  <c r="AF1255" i="4"/>
  <c r="AG1255" i="4"/>
  <c r="AH1255" i="4"/>
  <c r="AI1255" i="4"/>
  <c r="AJ1255" i="4"/>
  <c r="AK1255" i="4"/>
  <c r="AL1255" i="4"/>
  <c r="AM1255" i="4"/>
  <c r="AN1255" i="4"/>
  <c r="AO1255" i="4"/>
  <c r="AP1255" i="4"/>
  <c r="AQ1255" i="4"/>
  <c r="AR1255" i="4"/>
  <c r="AS1255" i="4"/>
  <c r="AT1255" i="4"/>
  <c r="AU1255" i="4"/>
  <c r="AV1255" i="4"/>
  <c r="AW1255" i="4"/>
  <c r="AX1255" i="4"/>
  <c r="AY1255" i="4"/>
  <c r="AZ1255" i="4"/>
  <c r="BA1255" i="4"/>
  <c r="BB1255" i="4"/>
  <c r="BC1255" i="4"/>
  <c r="BD1255" i="4"/>
  <c r="B1256" i="4"/>
  <c r="C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W1256" i="4"/>
  <c r="X1256" i="4"/>
  <c r="Y1256" i="4"/>
  <c r="Z1256" i="4"/>
  <c r="AA1256" i="4"/>
  <c r="AB1256" i="4"/>
  <c r="AC1256" i="4"/>
  <c r="AD1256" i="4"/>
  <c r="AE1256" i="4"/>
  <c r="AF1256" i="4"/>
  <c r="AG1256" i="4"/>
  <c r="AH1256" i="4"/>
  <c r="AI1256" i="4"/>
  <c r="AJ1256" i="4"/>
  <c r="AK1256" i="4"/>
  <c r="AL1256" i="4"/>
  <c r="AM1256" i="4"/>
  <c r="AN1256" i="4"/>
  <c r="AO1256" i="4"/>
  <c r="AP1256" i="4"/>
  <c r="AQ1256" i="4"/>
  <c r="AR1256" i="4"/>
  <c r="AS1256" i="4"/>
  <c r="AT1256" i="4"/>
  <c r="AU1256" i="4"/>
  <c r="AV1256" i="4"/>
  <c r="AW1256" i="4"/>
  <c r="AX1256" i="4"/>
  <c r="AY1256" i="4"/>
  <c r="AZ1256" i="4"/>
  <c r="BA1256" i="4"/>
  <c r="BB1256" i="4"/>
  <c r="BC1256" i="4"/>
  <c r="BD1256" i="4"/>
  <c r="B1257" i="4"/>
  <c r="C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W1257" i="4"/>
  <c r="X1257" i="4"/>
  <c r="Y1257" i="4"/>
  <c r="Z1257" i="4"/>
  <c r="AA1257" i="4"/>
  <c r="AB1257" i="4"/>
  <c r="AC1257" i="4"/>
  <c r="AD1257" i="4"/>
  <c r="AE1257" i="4"/>
  <c r="AF1257" i="4"/>
  <c r="AG1257" i="4"/>
  <c r="AH1257" i="4"/>
  <c r="AI1257" i="4"/>
  <c r="AJ1257" i="4"/>
  <c r="AK1257" i="4"/>
  <c r="AL1257" i="4"/>
  <c r="AM1257" i="4"/>
  <c r="AN1257" i="4"/>
  <c r="AO1257" i="4"/>
  <c r="AP1257" i="4"/>
  <c r="AQ1257" i="4"/>
  <c r="AR1257" i="4"/>
  <c r="AS1257" i="4"/>
  <c r="AT1257" i="4"/>
  <c r="AU1257" i="4"/>
  <c r="AV1257" i="4"/>
  <c r="AW1257" i="4"/>
  <c r="AX1257" i="4"/>
  <c r="AY1257" i="4"/>
  <c r="AZ1257" i="4"/>
  <c r="BA1257" i="4"/>
  <c r="BB1257" i="4"/>
  <c r="BC1257" i="4"/>
  <c r="BD1257" i="4"/>
  <c r="B1258" i="4"/>
  <c r="C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W1258" i="4"/>
  <c r="X1258" i="4"/>
  <c r="Y1258" i="4"/>
  <c r="Z1258" i="4"/>
  <c r="AA1258" i="4"/>
  <c r="AB1258" i="4"/>
  <c r="AC1258" i="4"/>
  <c r="AD1258" i="4"/>
  <c r="AE1258" i="4"/>
  <c r="AF1258" i="4"/>
  <c r="AG1258" i="4"/>
  <c r="AH1258" i="4"/>
  <c r="AI1258" i="4"/>
  <c r="AJ1258" i="4"/>
  <c r="AK1258" i="4"/>
  <c r="AL1258" i="4"/>
  <c r="AM1258" i="4"/>
  <c r="AN1258" i="4"/>
  <c r="AO1258" i="4"/>
  <c r="AP1258" i="4"/>
  <c r="AQ1258" i="4"/>
  <c r="AR1258" i="4"/>
  <c r="AS1258" i="4"/>
  <c r="AT1258" i="4"/>
  <c r="AU1258" i="4"/>
  <c r="AV1258" i="4"/>
  <c r="AW1258" i="4"/>
  <c r="AX1258" i="4"/>
  <c r="AY1258" i="4"/>
  <c r="AZ1258" i="4"/>
  <c r="BA1258" i="4"/>
  <c r="BB1258" i="4"/>
  <c r="BC1258" i="4"/>
  <c r="BD1258" i="4"/>
  <c r="B1259" i="4"/>
  <c r="C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W1259" i="4"/>
  <c r="X1259" i="4"/>
  <c r="Y1259" i="4"/>
  <c r="Z1259" i="4"/>
  <c r="AA1259" i="4"/>
  <c r="AB1259" i="4"/>
  <c r="AC1259" i="4"/>
  <c r="AD1259" i="4"/>
  <c r="AE1259" i="4"/>
  <c r="AF1259" i="4"/>
  <c r="AG1259" i="4"/>
  <c r="AH1259" i="4"/>
  <c r="AI1259" i="4"/>
  <c r="AJ1259" i="4"/>
  <c r="AK1259" i="4"/>
  <c r="AL1259" i="4"/>
  <c r="AM1259" i="4"/>
  <c r="AN1259" i="4"/>
  <c r="AO1259" i="4"/>
  <c r="AP1259" i="4"/>
  <c r="AQ1259" i="4"/>
  <c r="AR1259" i="4"/>
  <c r="AS1259" i="4"/>
  <c r="AT1259" i="4"/>
  <c r="AU1259" i="4"/>
  <c r="AV1259" i="4"/>
  <c r="AW1259" i="4"/>
  <c r="AX1259" i="4"/>
  <c r="AY1259" i="4"/>
  <c r="AZ1259" i="4"/>
  <c r="BA1259" i="4"/>
  <c r="BB1259" i="4"/>
  <c r="BC1259" i="4"/>
  <c r="BD1259" i="4"/>
  <c r="B1260" i="4"/>
  <c r="C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W1260" i="4"/>
  <c r="X1260" i="4"/>
  <c r="Y1260" i="4"/>
  <c r="Z1260" i="4"/>
  <c r="AA1260" i="4"/>
  <c r="AB1260" i="4"/>
  <c r="AC1260" i="4"/>
  <c r="AD1260" i="4"/>
  <c r="AE1260" i="4"/>
  <c r="AF1260" i="4"/>
  <c r="AG1260" i="4"/>
  <c r="AH1260" i="4"/>
  <c r="AI1260" i="4"/>
  <c r="AJ1260" i="4"/>
  <c r="AK1260" i="4"/>
  <c r="AL1260" i="4"/>
  <c r="AM1260" i="4"/>
  <c r="AN1260" i="4"/>
  <c r="AO1260" i="4"/>
  <c r="AP1260" i="4"/>
  <c r="AQ1260" i="4"/>
  <c r="AR1260" i="4"/>
  <c r="AS1260" i="4"/>
  <c r="AT1260" i="4"/>
  <c r="AU1260" i="4"/>
  <c r="AV1260" i="4"/>
  <c r="AW1260" i="4"/>
  <c r="AX1260" i="4"/>
  <c r="AY1260" i="4"/>
  <c r="AZ1260" i="4"/>
  <c r="BA1260" i="4"/>
  <c r="BB1260" i="4"/>
  <c r="BC1260" i="4"/>
  <c r="BD1260" i="4"/>
  <c r="B1261" i="4"/>
  <c r="C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W1261" i="4"/>
  <c r="X1261" i="4"/>
  <c r="Y1261" i="4"/>
  <c r="Z1261" i="4"/>
  <c r="AA1261" i="4"/>
  <c r="AB1261" i="4"/>
  <c r="AC1261" i="4"/>
  <c r="AD1261" i="4"/>
  <c r="AE1261" i="4"/>
  <c r="AF1261" i="4"/>
  <c r="AG1261" i="4"/>
  <c r="AH1261" i="4"/>
  <c r="AI1261" i="4"/>
  <c r="AJ1261" i="4"/>
  <c r="AK1261" i="4"/>
  <c r="AL1261" i="4"/>
  <c r="AM1261" i="4"/>
  <c r="AN1261" i="4"/>
  <c r="AO1261" i="4"/>
  <c r="AP1261" i="4"/>
  <c r="AQ1261" i="4"/>
  <c r="AR1261" i="4"/>
  <c r="AS1261" i="4"/>
  <c r="AT1261" i="4"/>
  <c r="AU1261" i="4"/>
  <c r="AV1261" i="4"/>
  <c r="AW1261" i="4"/>
  <c r="AX1261" i="4"/>
  <c r="AY1261" i="4"/>
  <c r="AZ1261" i="4"/>
  <c r="BA1261" i="4"/>
  <c r="BB1261" i="4"/>
  <c r="BC1261" i="4"/>
  <c r="BD1261" i="4"/>
  <c r="B1262" i="4"/>
  <c r="C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W1262" i="4"/>
  <c r="X1262" i="4"/>
  <c r="Y1262" i="4"/>
  <c r="Z1262" i="4"/>
  <c r="AA1262" i="4"/>
  <c r="AB1262" i="4"/>
  <c r="AC1262" i="4"/>
  <c r="AD1262" i="4"/>
  <c r="AE1262" i="4"/>
  <c r="AF1262" i="4"/>
  <c r="AG1262" i="4"/>
  <c r="AH1262" i="4"/>
  <c r="AI1262" i="4"/>
  <c r="AJ1262" i="4"/>
  <c r="AK1262" i="4"/>
  <c r="AL1262" i="4"/>
  <c r="AM1262" i="4"/>
  <c r="AN1262" i="4"/>
  <c r="AO1262" i="4"/>
  <c r="AP1262" i="4"/>
  <c r="AQ1262" i="4"/>
  <c r="AR1262" i="4"/>
  <c r="AS1262" i="4"/>
  <c r="AT1262" i="4"/>
  <c r="AU1262" i="4"/>
  <c r="AV1262" i="4"/>
  <c r="AW1262" i="4"/>
  <c r="AX1262" i="4"/>
  <c r="AY1262" i="4"/>
  <c r="AZ1262" i="4"/>
  <c r="BA1262" i="4"/>
  <c r="BB1262" i="4"/>
  <c r="BC1262" i="4"/>
  <c r="BD1262" i="4"/>
  <c r="B1263" i="4"/>
  <c r="C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W1263" i="4"/>
  <c r="X1263" i="4"/>
  <c r="Y1263" i="4"/>
  <c r="Z1263" i="4"/>
  <c r="AA1263" i="4"/>
  <c r="AB1263" i="4"/>
  <c r="AC1263" i="4"/>
  <c r="AD1263" i="4"/>
  <c r="AE1263" i="4"/>
  <c r="AF1263" i="4"/>
  <c r="AG1263" i="4"/>
  <c r="AH1263" i="4"/>
  <c r="AI1263" i="4"/>
  <c r="AJ1263" i="4"/>
  <c r="AK1263" i="4"/>
  <c r="AL1263" i="4"/>
  <c r="AM1263" i="4"/>
  <c r="AN1263" i="4"/>
  <c r="AO1263" i="4"/>
  <c r="AP1263" i="4"/>
  <c r="AQ1263" i="4"/>
  <c r="AR1263" i="4"/>
  <c r="AS1263" i="4"/>
  <c r="AT1263" i="4"/>
  <c r="AU1263" i="4"/>
  <c r="AV1263" i="4"/>
  <c r="AW1263" i="4"/>
  <c r="AX1263" i="4"/>
  <c r="AY1263" i="4"/>
  <c r="AZ1263" i="4"/>
  <c r="BA1263" i="4"/>
  <c r="BB1263" i="4"/>
  <c r="BC1263" i="4"/>
  <c r="BD1263" i="4"/>
  <c r="B1264" i="4"/>
  <c r="C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W1264" i="4"/>
  <c r="X1264" i="4"/>
  <c r="Y1264" i="4"/>
  <c r="Z1264" i="4"/>
  <c r="AA1264" i="4"/>
  <c r="AB1264" i="4"/>
  <c r="AC1264" i="4"/>
  <c r="AD1264" i="4"/>
  <c r="AE1264" i="4"/>
  <c r="AF1264" i="4"/>
  <c r="AG1264" i="4"/>
  <c r="AH1264" i="4"/>
  <c r="AI1264" i="4"/>
  <c r="AJ1264" i="4"/>
  <c r="AK1264" i="4"/>
  <c r="AL1264" i="4"/>
  <c r="AM1264" i="4"/>
  <c r="AN1264" i="4"/>
  <c r="AO1264" i="4"/>
  <c r="AP1264" i="4"/>
  <c r="AQ1264" i="4"/>
  <c r="AR1264" i="4"/>
  <c r="AS1264" i="4"/>
  <c r="AT1264" i="4"/>
  <c r="AU1264" i="4"/>
  <c r="AV1264" i="4"/>
  <c r="AW1264" i="4"/>
  <c r="AX1264" i="4"/>
  <c r="AY1264" i="4"/>
  <c r="AZ1264" i="4"/>
  <c r="BA1264" i="4"/>
  <c r="BB1264" i="4"/>
  <c r="BC1264" i="4"/>
  <c r="BD1264" i="4"/>
  <c r="B1265" i="4"/>
  <c r="C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W1265" i="4"/>
  <c r="X1265" i="4"/>
  <c r="Y1265" i="4"/>
  <c r="Z1265" i="4"/>
  <c r="AA1265" i="4"/>
  <c r="AB1265" i="4"/>
  <c r="AC1265" i="4"/>
  <c r="AD1265" i="4"/>
  <c r="AE1265" i="4"/>
  <c r="AF1265" i="4"/>
  <c r="AG1265" i="4"/>
  <c r="AH1265" i="4"/>
  <c r="AI1265" i="4"/>
  <c r="AJ1265" i="4"/>
  <c r="AK1265" i="4"/>
  <c r="AL1265" i="4"/>
  <c r="AM1265" i="4"/>
  <c r="AN1265" i="4"/>
  <c r="AO1265" i="4"/>
  <c r="AP1265" i="4"/>
  <c r="AQ1265" i="4"/>
  <c r="AR1265" i="4"/>
  <c r="AS1265" i="4"/>
  <c r="AT1265" i="4"/>
  <c r="AU1265" i="4"/>
  <c r="AV1265" i="4"/>
  <c r="AW1265" i="4"/>
  <c r="AX1265" i="4"/>
  <c r="AY1265" i="4"/>
  <c r="AZ1265" i="4"/>
  <c r="BA1265" i="4"/>
  <c r="BB1265" i="4"/>
  <c r="BC1265" i="4"/>
  <c r="BD1265" i="4"/>
  <c r="B1266" i="4"/>
  <c r="C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W1266" i="4"/>
  <c r="X1266" i="4"/>
  <c r="Y1266" i="4"/>
  <c r="Z1266" i="4"/>
  <c r="AA1266" i="4"/>
  <c r="AB1266" i="4"/>
  <c r="AC1266" i="4"/>
  <c r="AD1266" i="4"/>
  <c r="AE1266" i="4"/>
  <c r="AF1266" i="4"/>
  <c r="AG1266" i="4"/>
  <c r="AH1266" i="4"/>
  <c r="AI1266" i="4"/>
  <c r="AJ1266" i="4"/>
  <c r="AK1266" i="4"/>
  <c r="AL1266" i="4"/>
  <c r="AM1266" i="4"/>
  <c r="AN1266" i="4"/>
  <c r="AO1266" i="4"/>
  <c r="AP1266" i="4"/>
  <c r="AQ1266" i="4"/>
  <c r="AR1266" i="4"/>
  <c r="AS1266" i="4"/>
  <c r="AT1266" i="4"/>
  <c r="AU1266" i="4"/>
  <c r="AV1266" i="4"/>
  <c r="AW1266" i="4"/>
  <c r="AX1266" i="4"/>
  <c r="AY1266" i="4"/>
  <c r="AZ1266" i="4"/>
  <c r="BA1266" i="4"/>
  <c r="BB1266" i="4"/>
  <c r="BC1266" i="4"/>
  <c r="BD1266" i="4"/>
  <c r="B1267" i="4"/>
  <c r="C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W1267" i="4"/>
  <c r="X1267" i="4"/>
  <c r="Y1267" i="4"/>
  <c r="Z1267" i="4"/>
  <c r="AA1267" i="4"/>
  <c r="AB1267" i="4"/>
  <c r="AC1267" i="4"/>
  <c r="AD1267" i="4"/>
  <c r="AE1267" i="4"/>
  <c r="AF1267" i="4"/>
  <c r="AG1267" i="4"/>
  <c r="AH1267" i="4"/>
  <c r="AI1267" i="4"/>
  <c r="AJ1267" i="4"/>
  <c r="AK1267" i="4"/>
  <c r="AL1267" i="4"/>
  <c r="AM1267" i="4"/>
  <c r="AN1267" i="4"/>
  <c r="AO1267" i="4"/>
  <c r="AP1267" i="4"/>
  <c r="AQ1267" i="4"/>
  <c r="AR1267" i="4"/>
  <c r="AS1267" i="4"/>
  <c r="AT1267" i="4"/>
  <c r="AU1267" i="4"/>
  <c r="AV1267" i="4"/>
  <c r="AW1267" i="4"/>
  <c r="AX1267" i="4"/>
  <c r="AY1267" i="4"/>
  <c r="AZ1267" i="4"/>
  <c r="BA1267" i="4"/>
  <c r="BB1267" i="4"/>
  <c r="BC1267" i="4"/>
  <c r="BD1267" i="4"/>
  <c r="B1268" i="4"/>
  <c r="C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W1268" i="4"/>
  <c r="X1268" i="4"/>
  <c r="Y1268" i="4"/>
  <c r="Z1268" i="4"/>
  <c r="AA1268" i="4"/>
  <c r="AB1268" i="4"/>
  <c r="AC1268" i="4"/>
  <c r="AD1268" i="4"/>
  <c r="AE1268" i="4"/>
  <c r="AF1268" i="4"/>
  <c r="AG1268" i="4"/>
  <c r="AH1268" i="4"/>
  <c r="AI1268" i="4"/>
  <c r="AJ1268" i="4"/>
  <c r="AK1268" i="4"/>
  <c r="AL1268" i="4"/>
  <c r="AM1268" i="4"/>
  <c r="AN1268" i="4"/>
  <c r="AO1268" i="4"/>
  <c r="AP1268" i="4"/>
  <c r="AQ1268" i="4"/>
  <c r="AR1268" i="4"/>
  <c r="AS1268" i="4"/>
  <c r="AT1268" i="4"/>
  <c r="AU1268" i="4"/>
  <c r="AV1268" i="4"/>
  <c r="AW1268" i="4"/>
  <c r="AX1268" i="4"/>
  <c r="AY1268" i="4"/>
  <c r="AZ1268" i="4"/>
  <c r="BA1268" i="4"/>
  <c r="BB1268" i="4"/>
  <c r="BC1268" i="4"/>
  <c r="BD1268" i="4"/>
  <c r="B1269" i="4"/>
  <c r="C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W1269" i="4"/>
  <c r="X1269" i="4"/>
  <c r="Y1269" i="4"/>
  <c r="Z1269" i="4"/>
  <c r="AA1269" i="4"/>
  <c r="AB1269" i="4"/>
  <c r="AC1269" i="4"/>
  <c r="AD1269" i="4"/>
  <c r="AE1269" i="4"/>
  <c r="AF1269" i="4"/>
  <c r="AG1269" i="4"/>
  <c r="AH1269" i="4"/>
  <c r="AI1269" i="4"/>
  <c r="AJ1269" i="4"/>
  <c r="AK1269" i="4"/>
  <c r="AL1269" i="4"/>
  <c r="AM1269" i="4"/>
  <c r="AN1269" i="4"/>
  <c r="AO1269" i="4"/>
  <c r="AP1269" i="4"/>
  <c r="AQ1269" i="4"/>
  <c r="AR1269" i="4"/>
  <c r="AS1269" i="4"/>
  <c r="AT1269" i="4"/>
  <c r="AU1269" i="4"/>
  <c r="AV1269" i="4"/>
  <c r="AW1269" i="4"/>
  <c r="AX1269" i="4"/>
  <c r="AY1269" i="4"/>
  <c r="AZ1269" i="4"/>
  <c r="BA1269" i="4"/>
  <c r="BB1269" i="4"/>
  <c r="BC1269" i="4"/>
  <c r="BD1269" i="4"/>
  <c r="B1270" i="4"/>
  <c r="C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W1270" i="4"/>
  <c r="X1270" i="4"/>
  <c r="Y1270" i="4"/>
  <c r="Z1270" i="4"/>
  <c r="AA1270" i="4"/>
  <c r="AB1270" i="4"/>
  <c r="AC1270" i="4"/>
  <c r="AD1270" i="4"/>
  <c r="AE1270" i="4"/>
  <c r="AF1270" i="4"/>
  <c r="AG1270" i="4"/>
  <c r="AH1270" i="4"/>
  <c r="AI1270" i="4"/>
  <c r="AJ1270" i="4"/>
  <c r="AK1270" i="4"/>
  <c r="AL1270" i="4"/>
  <c r="AM1270" i="4"/>
  <c r="AN1270" i="4"/>
  <c r="AO1270" i="4"/>
  <c r="AP1270" i="4"/>
  <c r="AQ1270" i="4"/>
  <c r="AR1270" i="4"/>
  <c r="AS1270" i="4"/>
  <c r="AT1270" i="4"/>
  <c r="AU1270" i="4"/>
  <c r="AV1270" i="4"/>
  <c r="AW1270" i="4"/>
  <c r="AX1270" i="4"/>
  <c r="AY1270" i="4"/>
  <c r="AZ1270" i="4"/>
  <c r="BA1270" i="4"/>
  <c r="BB1270" i="4"/>
  <c r="BC1270" i="4"/>
  <c r="BD1270" i="4"/>
  <c r="B1271" i="4"/>
  <c r="C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W1271" i="4"/>
  <c r="X1271" i="4"/>
  <c r="Y1271" i="4"/>
  <c r="Z1271" i="4"/>
  <c r="AA1271" i="4"/>
  <c r="AB1271" i="4"/>
  <c r="AC1271" i="4"/>
  <c r="AD1271" i="4"/>
  <c r="AE1271" i="4"/>
  <c r="AF1271" i="4"/>
  <c r="AG1271" i="4"/>
  <c r="AH1271" i="4"/>
  <c r="AI1271" i="4"/>
  <c r="AJ1271" i="4"/>
  <c r="AK1271" i="4"/>
  <c r="AL1271" i="4"/>
  <c r="AM1271" i="4"/>
  <c r="AN1271" i="4"/>
  <c r="AO1271" i="4"/>
  <c r="AP1271" i="4"/>
  <c r="AQ1271" i="4"/>
  <c r="AR1271" i="4"/>
  <c r="AS1271" i="4"/>
  <c r="AT1271" i="4"/>
  <c r="AU1271" i="4"/>
  <c r="AV1271" i="4"/>
  <c r="AW1271" i="4"/>
  <c r="AX1271" i="4"/>
  <c r="AY1271" i="4"/>
  <c r="AZ1271" i="4"/>
  <c r="BA1271" i="4"/>
  <c r="BB1271" i="4"/>
  <c r="BC1271" i="4"/>
  <c r="BD1271" i="4"/>
  <c r="B1272" i="4"/>
  <c r="C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W1272" i="4"/>
  <c r="X1272" i="4"/>
  <c r="Y1272" i="4"/>
  <c r="Z1272" i="4"/>
  <c r="AA1272" i="4"/>
  <c r="AB1272" i="4"/>
  <c r="AC1272" i="4"/>
  <c r="AD1272" i="4"/>
  <c r="AE1272" i="4"/>
  <c r="AF1272" i="4"/>
  <c r="AG1272" i="4"/>
  <c r="AH1272" i="4"/>
  <c r="AI1272" i="4"/>
  <c r="AJ1272" i="4"/>
  <c r="AK1272" i="4"/>
  <c r="AL1272" i="4"/>
  <c r="AM1272" i="4"/>
  <c r="AN1272" i="4"/>
  <c r="AO1272" i="4"/>
  <c r="AP1272" i="4"/>
  <c r="AQ1272" i="4"/>
  <c r="AR1272" i="4"/>
  <c r="AS1272" i="4"/>
  <c r="AT1272" i="4"/>
  <c r="AU1272" i="4"/>
  <c r="AV1272" i="4"/>
  <c r="AW1272" i="4"/>
  <c r="AX1272" i="4"/>
  <c r="AY1272" i="4"/>
  <c r="AZ1272" i="4"/>
  <c r="BA1272" i="4"/>
  <c r="BB1272" i="4"/>
  <c r="BC1272" i="4"/>
  <c r="BD1272" i="4"/>
  <c r="B1273" i="4"/>
  <c r="C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W1273" i="4"/>
  <c r="X1273" i="4"/>
  <c r="Y1273" i="4"/>
  <c r="Z1273" i="4"/>
  <c r="AA1273" i="4"/>
  <c r="AB1273" i="4"/>
  <c r="AC1273" i="4"/>
  <c r="AD1273" i="4"/>
  <c r="AE1273" i="4"/>
  <c r="AF1273" i="4"/>
  <c r="AG1273" i="4"/>
  <c r="AH1273" i="4"/>
  <c r="AI1273" i="4"/>
  <c r="AJ1273" i="4"/>
  <c r="AK1273" i="4"/>
  <c r="AL1273" i="4"/>
  <c r="AM1273" i="4"/>
  <c r="AN1273" i="4"/>
  <c r="AO1273" i="4"/>
  <c r="AP1273" i="4"/>
  <c r="AQ1273" i="4"/>
  <c r="AR1273" i="4"/>
  <c r="AS1273" i="4"/>
  <c r="AT1273" i="4"/>
  <c r="AU1273" i="4"/>
  <c r="AV1273" i="4"/>
  <c r="AW1273" i="4"/>
  <c r="AX1273" i="4"/>
  <c r="AY1273" i="4"/>
  <c r="AZ1273" i="4"/>
  <c r="BA1273" i="4"/>
  <c r="BB1273" i="4"/>
  <c r="BC1273" i="4"/>
  <c r="BD1273" i="4"/>
  <c r="B1274" i="4"/>
  <c r="C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W1274" i="4"/>
  <c r="X1274" i="4"/>
  <c r="Y1274" i="4"/>
  <c r="Z1274" i="4"/>
  <c r="AA1274" i="4"/>
  <c r="AB1274" i="4"/>
  <c r="AC1274" i="4"/>
  <c r="AD1274" i="4"/>
  <c r="AE1274" i="4"/>
  <c r="AF1274" i="4"/>
  <c r="AG1274" i="4"/>
  <c r="AH1274" i="4"/>
  <c r="AI1274" i="4"/>
  <c r="AJ1274" i="4"/>
  <c r="AK1274" i="4"/>
  <c r="AL1274" i="4"/>
  <c r="AM1274" i="4"/>
  <c r="AN1274" i="4"/>
  <c r="AO1274" i="4"/>
  <c r="AP1274" i="4"/>
  <c r="AQ1274" i="4"/>
  <c r="AR1274" i="4"/>
  <c r="AS1274" i="4"/>
  <c r="AT1274" i="4"/>
  <c r="AU1274" i="4"/>
  <c r="AV1274" i="4"/>
  <c r="AW1274" i="4"/>
  <c r="AX1274" i="4"/>
  <c r="AY1274" i="4"/>
  <c r="AZ1274" i="4"/>
  <c r="BA1274" i="4"/>
  <c r="BB1274" i="4"/>
  <c r="BC1274" i="4"/>
  <c r="BD1274" i="4"/>
  <c r="B1275" i="4"/>
  <c r="C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W1275" i="4"/>
  <c r="X1275" i="4"/>
  <c r="Y1275" i="4"/>
  <c r="Z1275" i="4"/>
  <c r="AA1275" i="4"/>
  <c r="AB1275" i="4"/>
  <c r="AC1275" i="4"/>
  <c r="AD1275" i="4"/>
  <c r="AE1275" i="4"/>
  <c r="AF1275" i="4"/>
  <c r="AG1275" i="4"/>
  <c r="AH1275" i="4"/>
  <c r="AI1275" i="4"/>
  <c r="AJ1275" i="4"/>
  <c r="AK1275" i="4"/>
  <c r="AL1275" i="4"/>
  <c r="AM1275" i="4"/>
  <c r="AN1275" i="4"/>
  <c r="AO1275" i="4"/>
  <c r="AP1275" i="4"/>
  <c r="AQ1275" i="4"/>
  <c r="AR1275" i="4"/>
  <c r="AS1275" i="4"/>
  <c r="AT1275" i="4"/>
  <c r="AU1275" i="4"/>
  <c r="AV1275" i="4"/>
  <c r="AW1275" i="4"/>
  <c r="AX1275" i="4"/>
  <c r="AY1275" i="4"/>
  <c r="AZ1275" i="4"/>
  <c r="BA1275" i="4"/>
  <c r="BB1275" i="4"/>
  <c r="BC1275" i="4"/>
  <c r="BD1275" i="4"/>
  <c r="B1276" i="4"/>
  <c r="C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W1276" i="4"/>
  <c r="X1276" i="4"/>
  <c r="Y1276" i="4"/>
  <c r="Z1276" i="4"/>
  <c r="AA1276" i="4"/>
  <c r="AB1276" i="4"/>
  <c r="AC1276" i="4"/>
  <c r="AD1276" i="4"/>
  <c r="AE1276" i="4"/>
  <c r="AF1276" i="4"/>
  <c r="AG1276" i="4"/>
  <c r="AH1276" i="4"/>
  <c r="AI1276" i="4"/>
  <c r="AJ1276" i="4"/>
  <c r="AK1276" i="4"/>
  <c r="AL1276" i="4"/>
  <c r="AM1276" i="4"/>
  <c r="AN1276" i="4"/>
  <c r="AO1276" i="4"/>
  <c r="AP1276" i="4"/>
  <c r="AQ1276" i="4"/>
  <c r="AR1276" i="4"/>
  <c r="AS1276" i="4"/>
  <c r="AT1276" i="4"/>
  <c r="AU1276" i="4"/>
  <c r="AV1276" i="4"/>
  <c r="AW1276" i="4"/>
  <c r="AX1276" i="4"/>
  <c r="AY1276" i="4"/>
  <c r="AZ1276" i="4"/>
  <c r="BA1276" i="4"/>
  <c r="BB1276" i="4"/>
  <c r="BC1276" i="4"/>
  <c r="BD1276" i="4"/>
  <c r="B1277" i="4"/>
  <c r="C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W1277" i="4"/>
  <c r="X1277" i="4"/>
  <c r="Y1277" i="4"/>
  <c r="Z1277" i="4"/>
  <c r="AA1277" i="4"/>
  <c r="AB1277" i="4"/>
  <c r="AC1277" i="4"/>
  <c r="AD1277" i="4"/>
  <c r="AE1277" i="4"/>
  <c r="AF1277" i="4"/>
  <c r="AG1277" i="4"/>
  <c r="AH1277" i="4"/>
  <c r="AI1277" i="4"/>
  <c r="AJ1277" i="4"/>
  <c r="AK1277" i="4"/>
  <c r="AL1277" i="4"/>
  <c r="AM1277" i="4"/>
  <c r="AN1277" i="4"/>
  <c r="AO1277" i="4"/>
  <c r="AP1277" i="4"/>
  <c r="AQ1277" i="4"/>
  <c r="AR1277" i="4"/>
  <c r="AS1277" i="4"/>
  <c r="AT1277" i="4"/>
  <c r="AU1277" i="4"/>
  <c r="AV1277" i="4"/>
  <c r="AW1277" i="4"/>
  <c r="AX1277" i="4"/>
  <c r="AY1277" i="4"/>
  <c r="AZ1277" i="4"/>
  <c r="BA1277" i="4"/>
  <c r="BB1277" i="4"/>
  <c r="BC1277" i="4"/>
  <c r="BD1277" i="4"/>
  <c r="B1278" i="4"/>
  <c r="C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W1278" i="4"/>
  <c r="X1278" i="4"/>
  <c r="Y1278" i="4"/>
  <c r="Z1278" i="4"/>
  <c r="AA1278" i="4"/>
  <c r="AB1278" i="4"/>
  <c r="AC1278" i="4"/>
  <c r="AD1278" i="4"/>
  <c r="AE1278" i="4"/>
  <c r="AF1278" i="4"/>
  <c r="AG1278" i="4"/>
  <c r="AH1278" i="4"/>
  <c r="AI1278" i="4"/>
  <c r="AJ1278" i="4"/>
  <c r="AK1278" i="4"/>
  <c r="AL1278" i="4"/>
  <c r="AM1278" i="4"/>
  <c r="AN1278" i="4"/>
  <c r="AO1278" i="4"/>
  <c r="AP1278" i="4"/>
  <c r="AQ1278" i="4"/>
  <c r="AR1278" i="4"/>
  <c r="AS1278" i="4"/>
  <c r="AT1278" i="4"/>
  <c r="AU1278" i="4"/>
  <c r="AV1278" i="4"/>
  <c r="AW1278" i="4"/>
  <c r="AX1278" i="4"/>
  <c r="AY1278" i="4"/>
  <c r="AZ1278" i="4"/>
  <c r="BA1278" i="4"/>
  <c r="BB1278" i="4"/>
  <c r="BC1278" i="4"/>
  <c r="BD1278" i="4"/>
  <c r="B1279" i="4"/>
  <c r="C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W1279" i="4"/>
  <c r="X1279" i="4"/>
  <c r="Y1279" i="4"/>
  <c r="Z1279" i="4"/>
  <c r="AA1279" i="4"/>
  <c r="AB1279" i="4"/>
  <c r="AC1279" i="4"/>
  <c r="AD1279" i="4"/>
  <c r="AE1279" i="4"/>
  <c r="AF1279" i="4"/>
  <c r="AG1279" i="4"/>
  <c r="AH1279" i="4"/>
  <c r="AI1279" i="4"/>
  <c r="AJ1279" i="4"/>
  <c r="AK1279" i="4"/>
  <c r="AL1279" i="4"/>
  <c r="AM1279" i="4"/>
  <c r="AN1279" i="4"/>
  <c r="AO1279" i="4"/>
  <c r="AP1279" i="4"/>
  <c r="AQ1279" i="4"/>
  <c r="AR1279" i="4"/>
  <c r="AS1279" i="4"/>
  <c r="AT1279" i="4"/>
  <c r="AU1279" i="4"/>
  <c r="AV1279" i="4"/>
  <c r="AW1279" i="4"/>
  <c r="AX1279" i="4"/>
  <c r="AY1279" i="4"/>
  <c r="AZ1279" i="4"/>
  <c r="BA1279" i="4"/>
  <c r="BB1279" i="4"/>
  <c r="BC1279" i="4"/>
  <c r="BD1279" i="4"/>
  <c r="B1280" i="4"/>
  <c r="C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W1280" i="4"/>
  <c r="X1280" i="4"/>
  <c r="Y1280" i="4"/>
  <c r="Z1280" i="4"/>
  <c r="AA1280" i="4"/>
  <c r="AB1280" i="4"/>
  <c r="AC1280" i="4"/>
  <c r="AD1280" i="4"/>
  <c r="AE1280" i="4"/>
  <c r="AF1280" i="4"/>
  <c r="AG1280" i="4"/>
  <c r="AH1280" i="4"/>
  <c r="AI1280" i="4"/>
  <c r="AJ1280" i="4"/>
  <c r="AK1280" i="4"/>
  <c r="AL1280" i="4"/>
  <c r="AM1280" i="4"/>
  <c r="AN1280" i="4"/>
  <c r="AO1280" i="4"/>
  <c r="AP1280" i="4"/>
  <c r="AQ1280" i="4"/>
  <c r="AR1280" i="4"/>
  <c r="AS1280" i="4"/>
  <c r="AT1280" i="4"/>
  <c r="AU1280" i="4"/>
  <c r="AV1280" i="4"/>
  <c r="AW1280" i="4"/>
  <c r="AX1280" i="4"/>
  <c r="AY1280" i="4"/>
  <c r="AZ1280" i="4"/>
  <c r="BA1280" i="4"/>
  <c r="BB1280" i="4"/>
  <c r="BC1280" i="4"/>
  <c r="BD1280" i="4"/>
  <c r="B1281" i="4"/>
  <c r="C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W1281" i="4"/>
  <c r="X1281" i="4"/>
  <c r="Y1281" i="4"/>
  <c r="Z1281" i="4"/>
  <c r="AA1281" i="4"/>
  <c r="AB1281" i="4"/>
  <c r="AC1281" i="4"/>
  <c r="AD1281" i="4"/>
  <c r="AE1281" i="4"/>
  <c r="AF1281" i="4"/>
  <c r="AG1281" i="4"/>
  <c r="AH1281" i="4"/>
  <c r="AI1281" i="4"/>
  <c r="AJ1281" i="4"/>
  <c r="AK1281" i="4"/>
  <c r="AL1281" i="4"/>
  <c r="AM1281" i="4"/>
  <c r="AN1281" i="4"/>
  <c r="AO1281" i="4"/>
  <c r="AP1281" i="4"/>
  <c r="AQ1281" i="4"/>
  <c r="AR1281" i="4"/>
  <c r="AS1281" i="4"/>
  <c r="AT1281" i="4"/>
  <c r="AU1281" i="4"/>
  <c r="AV1281" i="4"/>
  <c r="AW1281" i="4"/>
  <c r="AX1281" i="4"/>
  <c r="AY1281" i="4"/>
  <c r="AZ1281" i="4"/>
  <c r="BA1281" i="4"/>
  <c r="BB1281" i="4"/>
  <c r="BC1281" i="4"/>
  <c r="BD1281" i="4"/>
  <c r="B1282" i="4"/>
  <c r="C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W1282" i="4"/>
  <c r="X1282" i="4"/>
  <c r="Y1282" i="4"/>
  <c r="Z1282" i="4"/>
  <c r="AA1282" i="4"/>
  <c r="AB1282" i="4"/>
  <c r="AC1282" i="4"/>
  <c r="AD1282" i="4"/>
  <c r="AE1282" i="4"/>
  <c r="AF1282" i="4"/>
  <c r="AG1282" i="4"/>
  <c r="AH1282" i="4"/>
  <c r="AI1282" i="4"/>
  <c r="AJ1282" i="4"/>
  <c r="AK1282" i="4"/>
  <c r="AL1282" i="4"/>
  <c r="AM1282" i="4"/>
  <c r="AN1282" i="4"/>
  <c r="AO1282" i="4"/>
  <c r="AP1282" i="4"/>
  <c r="AQ1282" i="4"/>
  <c r="AR1282" i="4"/>
  <c r="AS1282" i="4"/>
  <c r="AT1282" i="4"/>
  <c r="AU1282" i="4"/>
  <c r="AV1282" i="4"/>
  <c r="AW1282" i="4"/>
  <c r="AX1282" i="4"/>
  <c r="AY1282" i="4"/>
  <c r="AZ1282" i="4"/>
  <c r="BA1282" i="4"/>
  <c r="BB1282" i="4"/>
  <c r="BC1282" i="4"/>
  <c r="BD1282" i="4"/>
  <c r="B1283" i="4"/>
  <c r="C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W1283" i="4"/>
  <c r="X1283" i="4"/>
  <c r="Y1283" i="4"/>
  <c r="Z1283" i="4"/>
  <c r="AA1283" i="4"/>
  <c r="AB1283" i="4"/>
  <c r="AC1283" i="4"/>
  <c r="AD1283" i="4"/>
  <c r="AE1283" i="4"/>
  <c r="AF1283" i="4"/>
  <c r="AG1283" i="4"/>
  <c r="AH1283" i="4"/>
  <c r="AI1283" i="4"/>
  <c r="AJ1283" i="4"/>
  <c r="AK1283" i="4"/>
  <c r="AL1283" i="4"/>
  <c r="AM1283" i="4"/>
  <c r="AN1283" i="4"/>
  <c r="AO1283" i="4"/>
  <c r="AP1283" i="4"/>
  <c r="AQ1283" i="4"/>
  <c r="AR1283" i="4"/>
  <c r="AS1283" i="4"/>
  <c r="AT1283" i="4"/>
  <c r="AU1283" i="4"/>
  <c r="AV1283" i="4"/>
  <c r="AW1283" i="4"/>
  <c r="AX1283" i="4"/>
  <c r="AY1283" i="4"/>
  <c r="AZ1283" i="4"/>
  <c r="BA1283" i="4"/>
  <c r="BB1283" i="4"/>
  <c r="BC1283" i="4"/>
  <c r="BD1283" i="4"/>
  <c r="B1284" i="4"/>
  <c r="C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W1284" i="4"/>
  <c r="X1284" i="4"/>
  <c r="Y1284" i="4"/>
  <c r="Z1284" i="4"/>
  <c r="AA1284" i="4"/>
  <c r="AB1284" i="4"/>
  <c r="AC1284" i="4"/>
  <c r="AD1284" i="4"/>
  <c r="AE1284" i="4"/>
  <c r="AF1284" i="4"/>
  <c r="AG1284" i="4"/>
  <c r="AH1284" i="4"/>
  <c r="AI1284" i="4"/>
  <c r="AJ1284" i="4"/>
  <c r="AK1284" i="4"/>
  <c r="AL1284" i="4"/>
  <c r="AM1284" i="4"/>
  <c r="AN1284" i="4"/>
  <c r="AO1284" i="4"/>
  <c r="AP1284" i="4"/>
  <c r="AQ1284" i="4"/>
  <c r="AR1284" i="4"/>
  <c r="AS1284" i="4"/>
  <c r="AT1284" i="4"/>
  <c r="AU1284" i="4"/>
  <c r="AV1284" i="4"/>
  <c r="AW1284" i="4"/>
  <c r="AX1284" i="4"/>
  <c r="AY1284" i="4"/>
  <c r="AZ1284" i="4"/>
  <c r="BA1284" i="4"/>
  <c r="BB1284" i="4"/>
  <c r="BC1284" i="4"/>
  <c r="BD1284" i="4"/>
  <c r="B1285" i="4"/>
  <c r="C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W1285" i="4"/>
  <c r="X1285" i="4"/>
  <c r="Y1285" i="4"/>
  <c r="Z1285" i="4"/>
  <c r="AA1285" i="4"/>
  <c r="AB1285" i="4"/>
  <c r="AC1285" i="4"/>
  <c r="AD1285" i="4"/>
  <c r="AE1285" i="4"/>
  <c r="AF1285" i="4"/>
  <c r="AG1285" i="4"/>
  <c r="AH1285" i="4"/>
  <c r="AI1285" i="4"/>
  <c r="AJ1285" i="4"/>
  <c r="AK1285" i="4"/>
  <c r="AL1285" i="4"/>
  <c r="AM1285" i="4"/>
  <c r="AN1285" i="4"/>
  <c r="AO1285" i="4"/>
  <c r="AP1285" i="4"/>
  <c r="AQ1285" i="4"/>
  <c r="AR1285" i="4"/>
  <c r="AS1285" i="4"/>
  <c r="AT1285" i="4"/>
  <c r="AU1285" i="4"/>
  <c r="AV1285" i="4"/>
  <c r="AW1285" i="4"/>
  <c r="AX1285" i="4"/>
  <c r="AY1285" i="4"/>
  <c r="AZ1285" i="4"/>
  <c r="BA1285" i="4"/>
  <c r="BB1285" i="4"/>
  <c r="BC1285" i="4"/>
  <c r="BD1285" i="4"/>
  <c r="B1286" i="4"/>
  <c r="C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W1286" i="4"/>
  <c r="X1286" i="4"/>
  <c r="Y1286" i="4"/>
  <c r="Z1286" i="4"/>
  <c r="AA1286" i="4"/>
  <c r="AB1286" i="4"/>
  <c r="AC1286" i="4"/>
  <c r="AD1286" i="4"/>
  <c r="AE1286" i="4"/>
  <c r="AF1286" i="4"/>
  <c r="AG1286" i="4"/>
  <c r="AH1286" i="4"/>
  <c r="AI1286" i="4"/>
  <c r="AJ1286" i="4"/>
  <c r="AK1286" i="4"/>
  <c r="AL1286" i="4"/>
  <c r="AM1286" i="4"/>
  <c r="AN1286" i="4"/>
  <c r="AO1286" i="4"/>
  <c r="AP1286" i="4"/>
  <c r="AQ1286" i="4"/>
  <c r="AR1286" i="4"/>
  <c r="AS1286" i="4"/>
  <c r="AT1286" i="4"/>
  <c r="AU1286" i="4"/>
  <c r="AV1286" i="4"/>
  <c r="AW1286" i="4"/>
  <c r="AX1286" i="4"/>
  <c r="AY1286" i="4"/>
  <c r="AZ1286" i="4"/>
  <c r="BA1286" i="4"/>
  <c r="BB1286" i="4"/>
  <c r="BC1286" i="4"/>
  <c r="BD1286" i="4"/>
  <c r="B1287" i="4"/>
  <c r="C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W1287" i="4"/>
  <c r="X1287" i="4"/>
  <c r="Y1287" i="4"/>
  <c r="Z1287" i="4"/>
  <c r="AA1287" i="4"/>
  <c r="AB1287" i="4"/>
  <c r="AC1287" i="4"/>
  <c r="AD1287" i="4"/>
  <c r="AE1287" i="4"/>
  <c r="AF1287" i="4"/>
  <c r="AG1287" i="4"/>
  <c r="AH1287" i="4"/>
  <c r="AI1287" i="4"/>
  <c r="AJ1287" i="4"/>
  <c r="AK1287" i="4"/>
  <c r="AL1287" i="4"/>
  <c r="AM1287" i="4"/>
  <c r="AN1287" i="4"/>
  <c r="AO1287" i="4"/>
  <c r="AP1287" i="4"/>
  <c r="AQ1287" i="4"/>
  <c r="AR1287" i="4"/>
  <c r="AS1287" i="4"/>
  <c r="AT1287" i="4"/>
  <c r="AU1287" i="4"/>
  <c r="AV1287" i="4"/>
  <c r="AW1287" i="4"/>
  <c r="AX1287" i="4"/>
  <c r="AY1287" i="4"/>
  <c r="AZ1287" i="4"/>
  <c r="BA1287" i="4"/>
  <c r="BB1287" i="4"/>
  <c r="BC1287" i="4"/>
  <c r="BD1287" i="4"/>
  <c r="B1288" i="4"/>
  <c r="C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W1288" i="4"/>
  <c r="X1288" i="4"/>
  <c r="Y1288" i="4"/>
  <c r="Z1288" i="4"/>
  <c r="AA1288" i="4"/>
  <c r="AB1288" i="4"/>
  <c r="AC1288" i="4"/>
  <c r="AD1288" i="4"/>
  <c r="AE1288" i="4"/>
  <c r="AF1288" i="4"/>
  <c r="AG1288" i="4"/>
  <c r="AH1288" i="4"/>
  <c r="AI1288" i="4"/>
  <c r="AJ1288" i="4"/>
  <c r="AK1288" i="4"/>
  <c r="AL1288" i="4"/>
  <c r="AM1288" i="4"/>
  <c r="AN1288" i="4"/>
  <c r="AO1288" i="4"/>
  <c r="AP1288" i="4"/>
  <c r="AQ1288" i="4"/>
  <c r="AR1288" i="4"/>
  <c r="AS1288" i="4"/>
  <c r="AT1288" i="4"/>
  <c r="AU1288" i="4"/>
  <c r="AV1288" i="4"/>
  <c r="AW1288" i="4"/>
  <c r="AX1288" i="4"/>
  <c r="AY1288" i="4"/>
  <c r="AZ1288" i="4"/>
  <c r="BA1288" i="4"/>
  <c r="BB1288" i="4"/>
  <c r="BC1288" i="4"/>
  <c r="BD1288" i="4"/>
  <c r="B1289" i="4"/>
  <c r="C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W1289" i="4"/>
  <c r="X1289" i="4"/>
  <c r="Y1289" i="4"/>
  <c r="Z1289" i="4"/>
  <c r="AA1289" i="4"/>
  <c r="AB1289" i="4"/>
  <c r="AC1289" i="4"/>
  <c r="AD1289" i="4"/>
  <c r="AE1289" i="4"/>
  <c r="AF1289" i="4"/>
  <c r="AG1289" i="4"/>
  <c r="AH1289" i="4"/>
  <c r="AI1289" i="4"/>
  <c r="AJ1289" i="4"/>
  <c r="AK1289" i="4"/>
  <c r="AL1289" i="4"/>
  <c r="AM1289" i="4"/>
  <c r="AN1289" i="4"/>
  <c r="AO1289" i="4"/>
  <c r="AP1289" i="4"/>
  <c r="AQ1289" i="4"/>
  <c r="AR1289" i="4"/>
  <c r="AS1289" i="4"/>
  <c r="AT1289" i="4"/>
  <c r="AU1289" i="4"/>
  <c r="AV1289" i="4"/>
  <c r="AW1289" i="4"/>
  <c r="AX1289" i="4"/>
  <c r="AY1289" i="4"/>
  <c r="AZ1289" i="4"/>
  <c r="BA1289" i="4"/>
  <c r="BB1289" i="4"/>
  <c r="BC1289" i="4"/>
  <c r="BD1289" i="4"/>
  <c r="B1290" i="4"/>
  <c r="C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W1290" i="4"/>
  <c r="X1290" i="4"/>
  <c r="Y1290" i="4"/>
  <c r="Z1290" i="4"/>
  <c r="AA1290" i="4"/>
  <c r="AB1290" i="4"/>
  <c r="AC1290" i="4"/>
  <c r="AD1290" i="4"/>
  <c r="AE1290" i="4"/>
  <c r="AF1290" i="4"/>
  <c r="AG1290" i="4"/>
  <c r="AH1290" i="4"/>
  <c r="AI1290" i="4"/>
  <c r="AJ1290" i="4"/>
  <c r="AK1290" i="4"/>
  <c r="AL1290" i="4"/>
  <c r="AM1290" i="4"/>
  <c r="AN1290" i="4"/>
  <c r="AO1290" i="4"/>
  <c r="AP1290" i="4"/>
  <c r="AQ1290" i="4"/>
  <c r="AR1290" i="4"/>
  <c r="AS1290" i="4"/>
  <c r="AT1290" i="4"/>
  <c r="AU1290" i="4"/>
  <c r="AV1290" i="4"/>
  <c r="AW1290" i="4"/>
  <c r="AX1290" i="4"/>
  <c r="AY1290" i="4"/>
  <c r="AZ1290" i="4"/>
  <c r="BA1290" i="4"/>
  <c r="BB1290" i="4"/>
  <c r="BC1290" i="4"/>
  <c r="BD1290" i="4"/>
  <c r="B1291" i="4"/>
  <c r="C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W1291" i="4"/>
  <c r="X1291" i="4"/>
  <c r="Y1291" i="4"/>
  <c r="Z1291" i="4"/>
  <c r="AA1291" i="4"/>
  <c r="AB1291" i="4"/>
  <c r="AC1291" i="4"/>
  <c r="AD1291" i="4"/>
  <c r="AE1291" i="4"/>
  <c r="AF1291" i="4"/>
  <c r="AG1291" i="4"/>
  <c r="AH1291" i="4"/>
  <c r="AI1291" i="4"/>
  <c r="AJ1291" i="4"/>
  <c r="AK1291" i="4"/>
  <c r="AL1291" i="4"/>
  <c r="AM1291" i="4"/>
  <c r="AN1291" i="4"/>
  <c r="AO1291" i="4"/>
  <c r="AP1291" i="4"/>
  <c r="AQ1291" i="4"/>
  <c r="AR1291" i="4"/>
  <c r="AS1291" i="4"/>
  <c r="AT1291" i="4"/>
  <c r="AU1291" i="4"/>
  <c r="AV1291" i="4"/>
  <c r="AW1291" i="4"/>
  <c r="AX1291" i="4"/>
  <c r="AY1291" i="4"/>
  <c r="AZ1291" i="4"/>
  <c r="BA1291" i="4"/>
  <c r="BB1291" i="4"/>
  <c r="BC1291" i="4"/>
  <c r="BD1291" i="4"/>
  <c r="B1292" i="4"/>
  <c r="C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W1292" i="4"/>
  <c r="X1292" i="4"/>
  <c r="Y1292" i="4"/>
  <c r="Z1292" i="4"/>
  <c r="AA1292" i="4"/>
  <c r="AB1292" i="4"/>
  <c r="AC1292" i="4"/>
  <c r="AD1292" i="4"/>
  <c r="AE1292" i="4"/>
  <c r="AF1292" i="4"/>
  <c r="AG1292" i="4"/>
  <c r="AH1292" i="4"/>
  <c r="AI1292" i="4"/>
  <c r="AJ1292" i="4"/>
  <c r="AK1292" i="4"/>
  <c r="AL1292" i="4"/>
  <c r="AM1292" i="4"/>
  <c r="AN1292" i="4"/>
  <c r="AO1292" i="4"/>
  <c r="AP1292" i="4"/>
  <c r="AQ1292" i="4"/>
  <c r="AR1292" i="4"/>
  <c r="AS1292" i="4"/>
  <c r="AT1292" i="4"/>
  <c r="AU1292" i="4"/>
  <c r="AV1292" i="4"/>
  <c r="AW1292" i="4"/>
  <c r="AX1292" i="4"/>
  <c r="AY1292" i="4"/>
  <c r="AZ1292" i="4"/>
  <c r="BA1292" i="4"/>
  <c r="BB1292" i="4"/>
  <c r="BC1292" i="4"/>
  <c r="BD1292" i="4"/>
  <c r="B1293" i="4"/>
  <c r="C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W1293" i="4"/>
  <c r="X1293" i="4"/>
  <c r="Y1293" i="4"/>
  <c r="Z1293" i="4"/>
  <c r="AA1293" i="4"/>
  <c r="AB1293" i="4"/>
  <c r="AC1293" i="4"/>
  <c r="AD1293" i="4"/>
  <c r="AE1293" i="4"/>
  <c r="AF1293" i="4"/>
  <c r="AG1293" i="4"/>
  <c r="AH1293" i="4"/>
  <c r="AI1293" i="4"/>
  <c r="AJ1293" i="4"/>
  <c r="AK1293" i="4"/>
  <c r="AL1293" i="4"/>
  <c r="AM1293" i="4"/>
  <c r="AN1293" i="4"/>
  <c r="AO1293" i="4"/>
  <c r="AP1293" i="4"/>
  <c r="AQ1293" i="4"/>
  <c r="AR1293" i="4"/>
  <c r="AS1293" i="4"/>
  <c r="AT1293" i="4"/>
  <c r="AU1293" i="4"/>
  <c r="AV1293" i="4"/>
  <c r="AW1293" i="4"/>
  <c r="AX1293" i="4"/>
  <c r="AY1293" i="4"/>
  <c r="AZ1293" i="4"/>
  <c r="BA1293" i="4"/>
  <c r="BB1293" i="4"/>
  <c r="BC1293" i="4"/>
  <c r="BD1293" i="4"/>
  <c r="B1294" i="4"/>
  <c r="C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W1294" i="4"/>
  <c r="X1294" i="4"/>
  <c r="Y1294" i="4"/>
  <c r="Z1294" i="4"/>
  <c r="AA1294" i="4"/>
  <c r="AB1294" i="4"/>
  <c r="AC1294" i="4"/>
  <c r="AD1294" i="4"/>
  <c r="AE1294" i="4"/>
  <c r="AF1294" i="4"/>
  <c r="AG1294" i="4"/>
  <c r="AH1294" i="4"/>
  <c r="AI1294" i="4"/>
  <c r="AJ1294" i="4"/>
  <c r="AK1294" i="4"/>
  <c r="AL1294" i="4"/>
  <c r="AM1294" i="4"/>
  <c r="AN1294" i="4"/>
  <c r="AO1294" i="4"/>
  <c r="AP1294" i="4"/>
  <c r="AQ1294" i="4"/>
  <c r="AR1294" i="4"/>
  <c r="AS1294" i="4"/>
  <c r="AT1294" i="4"/>
  <c r="AU1294" i="4"/>
  <c r="AV1294" i="4"/>
  <c r="AW1294" i="4"/>
  <c r="AX1294" i="4"/>
  <c r="AY1294" i="4"/>
  <c r="AZ1294" i="4"/>
  <c r="BA1294" i="4"/>
  <c r="BB1294" i="4"/>
  <c r="BC1294" i="4"/>
  <c r="BD1294" i="4"/>
  <c r="B1295" i="4"/>
  <c r="C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W1295" i="4"/>
  <c r="X1295" i="4"/>
  <c r="Y1295" i="4"/>
  <c r="Z1295" i="4"/>
  <c r="AA1295" i="4"/>
  <c r="AB1295" i="4"/>
  <c r="AC1295" i="4"/>
  <c r="AD1295" i="4"/>
  <c r="AE1295" i="4"/>
  <c r="AF1295" i="4"/>
  <c r="AG1295" i="4"/>
  <c r="AH1295" i="4"/>
  <c r="AI1295" i="4"/>
  <c r="AJ1295" i="4"/>
  <c r="AK1295" i="4"/>
  <c r="AL1295" i="4"/>
  <c r="AM1295" i="4"/>
  <c r="AN1295" i="4"/>
  <c r="AO1295" i="4"/>
  <c r="AP1295" i="4"/>
  <c r="AQ1295" i="4"/>
  <c r="AR1295" i="4"/>
  <c r="AS1295" i="4"/>
  <c r="AT1295" i="4"/>
  <c r="AU1295" i="4"/>
  <c r="AV1295" i="4"/>
  <c r="AW1295" i="4"/>
  <c r="AX1295" i="4"/>
  <c r="AY1295" i="4"/>
  <c r="AZ1295" i="4"/>
  <c r="BA1295" i="4"/>
  <c r="BB1295" i="4"/>
  <c r="BC1295" i="4"/>
  <c r="BD1295" i="4"/>
  <c r="B1296" i="4"/>
  <c r="C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W1296" i="4"/>
  <c r="X1296" i="4"/>
  <c r="Y1296" i="4"/>
  <c r="Z1296" i="4"/>
  <c r="AA1296" i="4"/>
  <c r="AB1296" i="4"/>
  <c r="AC1296" i="4"/>
  <c r="AD1296" i="4"/>
  <c r="AE1296" i="4"/>
  <c r="AF1296" i="4"/>
  <c r="AG1296" i="4"/>
  <c r="AH1296" i="4"/>
  <c r="AI1296" i="4"/>
  <c r="AJ1296" i="4"/>
  <c r="AK1296" i="4"/>
  <c r="AL1296" i="4"/>
  <c r="AM1296" i="4"/>
  <c r="AN1296" i="4"/>
  <c r="AO1296" i="4"/>
  <c r="AP1296" i="4"/>
  <c r="AQ1296" i="4"/>
  <c r="AR1296" i="4"/>
  <c r="AS1296" i="4"/>
  <c r="AT1296" i="4"/>
  <c r="AU1296" i="4"/>
  <c r="AV1296" i="4"/>
  <c r="AW1296" i="4"/>
  <c r="AX1296" i="4"/>
  <c r="AY1296" i="4"/>
  <c r="AZ1296" i="4"/>
  <c r="BA1296" i="4"/>
  <c r="BB1296" i="4"/>
  <c r="BC1296" i="4"/>
  <c r="BD1296" i="4"/>
  <c r="B1297" i="4"/>
  <c r="C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W1297" i="4"/>
  <c r="X1297" i="4"/>
  <c r="Y1297" i="4"/>
  <c r="Z1297" i="4"/>
  <c r="AA1297" i="4"/>
  <c r="AB1297" i="4"/>
  <c r="AC1297" i="4"/>
  <c r="AD1297" i="4"/>
  <c r="AE1297" i="4"/>
  <c r="AF1297" i="4"/>
  <c r="AG1297" i="4"/>
  <c r="AH1297" i="4"/>
  <c r="AI1297" i="4"/>
  <c r="AJ1297" i="4"/>
  <c r="AK1297" i="4"/>
  <c r="AL1297" i="4"/>
  <c r="AM1297" i="4"/>
  <c r="AN1297" i="4"/>
  <c r="AO1297" i="4"/>
  <c r="AP1297" i="4"/>
  <c r="AQ1297" i="4"/>
  <c r="AR1297" i="4"/>
  <c r="AS1297" i="4"/>
  <c r="AT1297" i="4"/>
  <c r="AU1297" i="4"/>
  <c r="AV1297" i="4"/>
  <c r="AW1297" i="4"/>
  <c r="AX1297" i="4"/>
  <c r="AY1297" i="4"/>
  <c r="AZ1297" i="4"/>
  <c r="BA1297" i="4"/>
  <c r="BB1297" i="4"/>
  <c r="BC1297" i="4"/>
  <c r="BD1297" i="4"/>
  <c r="B1298" i="4"/>
  <c r="C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W1298" i="4"/>
  <c r="X1298" i="4"/>
  <c r="Y1298" i="4"/>
  <c r="Z1298" i="4"/>
  <c r="AA1298" i="4"/>
  <c r="AB1298" i="4"/>
  <c r="AC1298" i="4"/>
  <c r="AD1298" i="4"/>
  <c r="AE1298" i="4"/>
  <c r="AF1298" i="4"/>
  <c r="AG1298" i="4"/>
  <c r="AH1298" i="4"/>
  <c r="AI1298" i="4"/>
  <c r="AJ1298" i="4"/>
  <c r="AK1298" i="4"/>
  <c r="AL1298" i="4"/>
  <c r="AM1298" i="4"/>
  <c r="AN1298" i="4"/>
  <c r="AO1298" i="4"/>
  <c r="AP1298" i="4"/>
  <c r="AQ1298" i="4"/>
  <c r="AR1298" i="4"/>
  <c r="AS1298" i="4"/>
  <c r="AT1298" i="4"/>
  <c r="AU1298" i="4"/>
  <c r="AV1298" i="4"/>
  <c r="AW1298" i="4"/>
  <c r="AX1298" i="4"/>
  <c r="AY1298" i="4"/>
  <c r="AZ1298" i="4"/>
  <c r="BA1298" i="4"/>
  <c r="BB1298" i="4"/>
  <c r="BC1298" i="4"/>
  <c r="BD1298" i="4"/>
  <c r="B1299" i="4"/>
  <c r="C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W1299" i="4"/>
  <c r="X1299" i="4"/>
  <c r="Y1299" i="4"/>
  <c r="Z1299" i="4"/>
  <c r="AA1299" i="4"/>
  <c r="AB1299" i="4"/>
  <c r="AC1299" i="4"/>
  <c r="AD1299" i="4"/>
  <c r="AE1299" i="4"/>
  <c r="AF1299" i="4"/>
  <c r="AG1299" i="4"/>
  <c r="AH1299" i="4"/>
  <c r="AI1299" i="4"/>
  <c r="AJ1299" i="4"/>
  <c r="AK1299" i="4"/>
  <c r="AL1299" i="4"/>
  <c r="AM1299" i="4"/>
  <c r="AN1299" i="4"/>
  <c r="AO1299" i="4"/>
  <c r="AP1299" i="4"/>
  <c r="AQ1299" i="4"/>
  <c r="AR1299" i="4"/>
  <c r="AS1299" i="4"/>
  <c r="AT1299" i="4"/>
  <c r="AU1299" i="4"/>
  <c r="AV1299" i="4"/>
  <c r="AW1299" i="4"/>
  <c r="AX1299" i="4"/>
  <c r="AY1299" i="4"/>
  <c r="AZ1299" i="4"/>
  <c r="BA1299" i="4"/>
  <c r="BB1299" i="4"/>
  <c r="BC1299" i="4"/>
  <c r="BD1299" i="4"/>
  <c r="B1300" i="4"/>
  <c r="C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W1300" i="4"/>
  <c r="X1300" i="4"/>
  <c r="Y1300" i="4"/>
  <c r="Z1300" i="4"/>
  <c r="AA1300" i="4"/>
  <c r="AB1300" i="4"/>
  <c r="AC1300" i="4"/>
  <c r="AD1300" i="4"/>
  <c r="AE1300" i="4"/>
  <c r="AF1300" i="4"/>
  <c r="AG1300" i="4"/>
  <c r="AH1300" i="4"/>
  <c r="AI1300" i="4"/>
  <c r="AJ1300" i="4"/>
  <c r="AK1300" i="4"/>
  <c r="AL1300" i="4"/>
  <c r="AM1300" i="4"/>
  <c r="AN1300" i="4"/>
  <c r="AO1300" i="4"/>
  <c r="AP1300" i="4"/>
  <c r="AQ1300" i="4"/>
  <c r="AR1300" i="4"/>
  <c r="AS1300" i="4"/>
  <c r="AT1300" i="4"/>
  <c r="AU1300" i="4"/>
  <c r="AV1300" i="4"/>
  <c r="AW1300" i="4"/>
  <c r="AX1300" i="4"/>
  <c r="AY1300" i="4"/>
  <c r="AZ1300" i="4"/>
  <c r="BA1300" i="4"/>
  <c r="BB1300" i="4"/>
  <c r="BC1300" i="4"/>
  <c r="BD1300" i="4"/>
  <c r="B1301" i="4"/>
  <c r="C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W1301" i="4"/>
  <c r="X1301" i="4"/>
  <c r="Y1301" i="4"/>
  <c r="Z1301" i="4"/>
  <c r="AA1301" i="4"/>
  <c r="AB1301" i="4"/>
  <c r="AC1301" i="4"/>
  <c r="AD1301" i="4"/>
  <c r="AE1301" i="4"/>
  <c r="AF1301" i="4"/>
  <c r="AG1301" i="4"/>
  <c r="AH1301" i="4"/>
  <c r="AI1301" i="4"/>
  <c r="AJ1301" i="4"/>
  <c r="AK1301" i="4"/>
  <c r="AL1301" i="4"/>
  <c r="AM1301" i="4"/>
  <c r="AN1301" i="4"/>
  <c r="AO1301" i="4"/>
  <c r="AP1301" i="4"/>
  <c r="AQ1301" i="4"/>
  <c r="AR1301" i="4"/>
  <c r="AS1301" i="4"/>
  <c r="AT1301" i="4"/>
  <c r="AU1301" i="4"/>
  <c r="AV1301" i="4"/>
  <c r="AW1301" i="4"/>
  <c r="AX1301" i="4"/>
  <c r="AY1301" i="4"/>
  <c r="AZ1301" i="4"/>
  <c r="BA1301" i="4"/>
  <c r="BB1301" i="4"/>
  <c r="BC1301" i="4"/>
  <c r="BD1301" i="4"/>
  <c r="B1302" i="4"/>
  <c r="C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W1302" i="4"/>
  <c r="X1302" i="4"/>
  <c r="Y1302" i="4"/>
  <c r="Z1302" i="4"/>
  <c r="AA1302" i="4"/>
  <c r="AB1302" i="4"/>
  <c r="AC1302" i="4"/>
  <c r="AD1302" i="4"/>
  <c r="AE1302" i="4"/>
  <c r="AF1302" i="4"/>
  <c r="AG1302" i="4"/>
  <c r="AH1302" i="4"/>
  <c r="AI1302" i="4"/>
  <c r="AJ1302" i="4"/>
  <c r="AK1302" i="4"/>
  <c r="AL1302" i="4"/>
  <c r="AM1302" i="4"/>
  <c r="AN1302" i="4"/>
  <c r="AO1302" i="4"/>
  <c r="AP1302" i="4"/>
  <c r="AQ1302" i="4"/>
  <c r="AR1302" i="4"/>
  <c r="AS1302" i="4"/>
  <c r="AT1302" i="4"/>
  <c r="AU1302" i="4"/>
  <c r="AV1302" i="4"/>
  <c r="AW1302" i="4"/>
  <c r="AX1302" i="4"/>
  <c r="AY1302" i="4"/>
  <c r="AZ1302" i="4"/>
  <c r="BA1302" i="4"/>
  <c r="BB1302" i="4"/>
  <c r="BC1302" i="4"/>
  <c r="BD1302" i="4"/>
  <c r="B1303" i="4"/>
  <c r="C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W1303" i="4"/>
  <c r="X1303" i="4"/>
  <c r="Y1303" i="4"/>
  <c r="Z1303" i="4"/>
  <c r="AA1303" i="4"/>
  <c r="AB1303" i="4"/>
  <c r="AC1303" i="4"/>
  <c r="AD1303" i="4"/>
  <c r="AE1303" i="4"/>
  <c r="AF1303" i="4"/>
  <c r="AG1303" i="4"/>
  <c r="AH1303" i="4"/>
  <c r="AI1303" i="4"/>
  <c r="AJ1303" i="4"/>
  <c r="AK1303" i="4"/>
  <c r="AL1303" i="4"/>
  <c r="AM1303" i="4"/>
  <c r="AN1303" i="4"/>
  <c r="AO1303" i="4"/>
  <c r="AP1303" i="4"/>
  <c r="AQ1303" i="4"/>
  <c r="AR1303" i="4"/>
  <c r="AS1303" i="4"/>
  <c r="AT1303" i="4"/>
  <c r="AU1303" i="4"/>
  <c r="AV1303" i="4"/>
  <c r="AW1303" i="4"/>
  <c r="AX1303" i="4"/>
  <c r="AY1303" i="4"/>
  <c r="AZ1303" i="4"/>
  <c r="BA1303" i="4"/>
  <c r="BB1303" i="4"/>
  <c r="BC1303" i="4"/>
  <c r="BD1303" i="4"/>
  <c r="B1304" i="4"/>
  <c r="C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W1304" i="4"/>
  <c r="X1304" i="4"/>
  <c r="Y1304" i="4"/>
  <c r="Z1304" i="4"/>
  <c r="AA1304" i="4"/>
  <c r="AB1304" i="4"/>
  <c r="AC1304" i="4"/>
  <c r="AD1304" i="4"/>
  <c r="AE1304" i="4"/>
  <c r="AF1304" i="4"/>
  <c r="AG1304" i="4"/>
  <c r="AH1304" i="4"/>
  <c r="AI1304" i="4"/>
  <c r="AJ1304" i="4"/>
  <c r="AK1304" i="4"/>
  <c r="AL1304" i="4"/>
  <c r="AM1304" i="4"/>
  <c r="AN1304" i="4"/>
  <c r="AO1304" i="4"/>
  <c r="AP1304" i="4"/>
  <c r="AQ1304" i="4"/>
  <c r="AR1304" i="4"/>
  <c r="AS1304" i="4"/>
  <c r="AT1304" i="4"/>
  <c r="AU1304" i="4"/>
  <c r="AV1304" i="4"/>
  <c r="AW1304" i="4"/>
  <c r="AX1304" i="4"/>
  <c r="AY1304" i="4"/>
  <c r="AZ1304" i="4"/>
  <c r="BA1304" i="4"/>
  <c r="BB1304" i="4"/>
  <c r="BC1304" i="4"/>
  <c r="BD1304" i="4"/>
  <c r="B1305" i="4"/>
  <c r="C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W1305" i="4"/>
  <c r="X1305" i="4"/>
  <c r="Y1305" i="4"/>
  <c r="Z1305" i="4"/>
  <c r="AA1305" i="4"/>
  <c r="AB1305" i="4"/>
  <c r="AC1305" i="4"/>
  <c r="AD1305" i="4"/>
  <c r="AE1305" i="4"/>
  <c r="AF1305" i="4"/>
  <c r="AG1305" i="4"/>
  <c r="AH1305" i="4"/>
  <c r="AI1305" i="4"/>
  <c r="AJ1305" i="4"/>
  <c r="AK1305" i="4"/>
  <c r="AL1305" i="4"/>
  <c r="AM1305" i="4"/>
  <c r="AN1305" i="4"/>
  <c r="AO1305" i="4"/>
  <c r="AP1305" i="4"/>
  <c r="AQ1305" i="4"/>
  <c r="AR1305" i="4"/>
  <c r="AS1305" i="4"/>
  <c r="AT1305" i="4"/>
  <c r="AU1305" i="4"/>
  <c r="AV1305" i="4"/>
  <c r="AW1305" i="4"/>
  <c r="AX1305" i="4"/>
  <c r="AY1305" i="4"/>
  <c r="AZ1305" i="4"/>
  <c r="BA1305" i="4"/>
  <c r="BB1305" i="4"/>
  <c r="BC1305" i="4"/>
  <c r="BD1305" i="4"/>
  <c r="B1306" i="4"/>
  <c r="C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W1306" i="4"/>
  <c r="X1306" i="4"/>
  <c r="Y1306" i="4"/>
  <c r="Z1306" i="4"/>
  <c r="AA1306" i="4"/>
  <c r="AB1306" i="4"/>
  <c r="AC1306" i="4"/>
  <c r="AD1306" i="4"/>
  <c r="AE1306" i="4"/>
  <c r="AF1306" i="4"/>
  <c r="AG1306" i="4"/>
  <c r="AH1306" i="4"/>
  <c r="AI1306" i="4"/>
  <c r="AJ1306" i="4"/>
  <c r="AK1306" i="4"/>
  <c r="AL1306" i="4"/>
  <c r="AM1306" i="4"/>
  <c r="AN1306" i="4"/>
  <c r="AO1306" i="4"/>
  <c r="AP1306" i="4"/>
  <c r="AQ1306" i="4"/>
  <c r="AR1306" i="4"/>
  <c r="AS1306" i="4"/>
  <c r="AT1306" i="4"/>
  <c r="AU1306" i="4"/>
  <c r="AV1306" i="4"/>
  <c r="AW1306" i="4"/>
  <c r="AX1306" i="4"/>
  <c r="AY1306" i="4"/>
  <c r="AZ1306" i="4"/>
  <c r="BA1306" i="4"/>
  <c r="BB1306" i="4"/>
  <c r="BC1306" i="4"/>
  <c r="BD1306" i="4"/>
  <c r="B1307" i="4"/>
  <c r="C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W1307" i="4"/>
  <c r="X1307" i="4"/>
  <c r="Y1307" i="4"/>
  <c r="Z1307" i="4"/>
  <c r="AA1307" i="4"/>
  <c r="AB1307" i="4"/>
  <c r="AC1307" i="4"/>
  <c r="AD1307" i="4"/>
  <c r="AE1307" i="4"/>
  <c r="AF1307" i="4"/>
  <c r="AG1307" i="4"/>
  <c r="AH1307" i="4"/>
  <c r="AI1307" i="4"/>
  <c r="AJ1307" i="4"/>
  <c r="AK1307" i="4"/>
  <c r="AL1307" i="4"/>
  <c r="AM1307" i="4"/>
  <c r="AN1307" i="4"/>
  <c r="AO1307" i="4"/>
  <c r="AP1307" i="4"/>
  <c r="AQ1307" i="4"/>
  <c r="AR1307" i="4"/>
  <c r="AS1307" i="4"/>
  <c r="AT1307" i="4"/>
  <c r="AU1307" i="4"/>
  <c r="AV1307" i="4"/>
  <c r="AW1307" i="4"/>
  <c r="AX1307" i="4"/>
  <c r="AY1307" i="4"/>
  <c r="AZ1307" i="4"/>
  <c r="BA1307" i="4"/>
  <c r="BB1307" i="4"/>
  <c r="BC1307" i="4"/>
  <c r="BD1307" i="4"/>
  <c r="B1308" i="4"/>
  <c r="C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W1308" i="4"/>
  <c r="X1308" i="4"/>
  <c r="Y1308" i="4"/>
  <c r="Z1308" i="4"/>
  <c r="AA1308" i="4"/>
  <c r="AB1308" i="4"/>
  <c r="AC1308" i="4"/>
  <c r="AD1308" i="4"/>
  <c r="AE1308" i="4"/>
  <c r="AF1308" i="4"/>
  <c r="AG1308" i="4"/>
  <c r="AH1308" i="4"/>
  <c r="AI1308" i="4"/>
  <c r="AJ1308" i="4"/>
  <c r="AK1308" i="4"/>
  <c r="AL1308" i="4"/>
  <c r="AM1308" i="4"/>
  <c r="AN1308" i="4"/>
  <c r="AO1308" i="4"/>
  <c r="AP1308" i="4"/>
  <c r="AQ1308" i="4"/>
  <c r="AR1308" i="4"/>
  <c r="AS1308" i="4"/>
  <c r="AT1308" i="4"/>
  <c r="AU1308" i="4"/>
  <c r="AV1308" i="4"/>
  <c r="AW1308" i="4"/>
  <c r="AX1308" i="4"/>
  <c r="AY1308" i="4"/>
  <c r="AZ1308" i="4"/>
  <c r="BA1308" i="4"/>
  <c r="BB1308" i="4"/>
  <c r="BC1308" i="4"/>
  <c r="BD1308" i="4"/>
  <c r="B1309" i="4"/>
  <c r="C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W1309" i="4"/>
  <c r="X1309" i="4"/>
  <c r="Y1309" i="4"/>
  <c r="Z1309" i="4"/>
  <c r="AA1309" i="4"/>
  <c r="AB1309" i="4"/>
  <c r="AC1309" i="4"/>
  <c r="AD1309" i="4"/>
  <c r="AE1309" i="4"/>
  <c r="AF1309" i="4"/>
  <c r="AG1309" i="4"/>
  <c r="AH1309" i="4"/>
  <c r="AI1309" i="4"/>
  <c r="AJ1309" i="4"/>
  <c r="AK1309" i="4"/>
  <c r="AL1309" i="4"/>
  <c r="AM1309" i="4"/>
  <c r="AN1309" i="4"/>
  <c r="AO1309" i="4"/>
  <c r="AP1309" i="4"/>
  <c r="AQ1309" i="4"/>
  <c r="AR1309" i="4"/>
  <c r="AS1309" i="4"/>
  <c r="AT1309" i="4"/>
  <c r="AU1309" i="4"/>
  <c r="AV1309" i="4"/>
  <c r="AW1309" i="4"/>
  <c r="AX1309" i="4"/>
  <c r="AY1309" i="4"/>
  <c r="AZ1309" i="4"/>
  <c r="BA1309" i="4"/>
  <c r="BB1309" i="4"/>
  <c r="BC1309" i="4"/>
  <c r="BD1309" i="4"/>
  <c r="B1310" i="4"/>
  <c r="C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W1310" i="4"/>
  <c r="X1310" i="4"/>
  <c r="Y1310" i="4"/>
  <c r="Z1310" i="4"/>
  <c r="AA1310" i="4"/>
  <c r="AB1310" i="4"/>
  <c r="AC1310" i="4"/>
  <c r="AD1310" i="4"/>
  <c r="AE1310" i="4"/>
  <c r="AF1310" i="4"/>
  <c r="AG1310" i="4"/>
  <c r="AH1310" i="4"/>
  <c r="AI1310" i="4"/>
  <c r="AJ1310" i="4"/>
  <c r="AK1310" i="4"/>
  <c r="AL1310" i="4"/>
  <c r="AM1310" i="4"/>
  <c r="AN1310" i="4"/>
  <c r="AO1310" i="4"/>
  <c r="AP1310" i="4"/>
  <c r="AQ1310" i="4"/>
  <c r="AR1310" i="4"/>
  <c r="AS1310" i="4"/>
  <c r="AT1310" i="4"/>
  <c r="AU1310" i="4"/>
  <c r="AV1310" i="4"/>
  <c r="AW1310" i="4"/>
  <c r="AX1310" i="4"/>
  <c r="AY1310" i="4"/>
  <c r="AZ1310" i="4"/>
  <c r="BA1310" i="4"/>
  <c r="BB1310" i="4"/>
  <c r="BC1310" i="4"/>
  <c r="BD1310" i="4"/>
  <c r="B1311" i="4"/>
  <c r="C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W1311" i="4"/>
  <c r="X1311" i="4"/>
  <c r="Y1311" i="4"/>
  <c r="Z1311" i="4"/>
  <c r="AA1311" i="4"/>
  <c r="AB1311" i="4"/>
  <c r="AC1311" i="4"/>
  <c r="AD1311" i="4"/>
  <c r="AE1311" i="4"/>
  <c r="AF1311" i="4"/>
  <c r="AG1311" i="4"/>
  <c r="AH1311" i="4"/>
  <c r="AI1311" i="4"/>
  <c r="AJ1311" i="4"/>
  <c r="AK1311" i="4"/>
  <c r="AL1311" i="4"/>
  <c r="AM1311" i="4"/>
  <c r="AN1311" i="4"/>
  <c r="AO1311" i="4"/>
  <c r="AP1311" i="4"/>
  <c r="AQ1311" i="4"/>
  <c r="AR1311" i="4"/>
  <c r="AS1311" i="4"/>
  <c r="AT1311" i="4"/>
  <c r="AU1311" i="4"/>
  <c r="AV1311" i="4"/>
  <c r="AW1311" i="4"/>
  <c r="AX1311" i="4"/>
  <c r="AY1311" i="4"/>
  <c r="AZ1311" i="4"/>
  <c r="BA1311" i="4"/>
  <c r="BB1311" i="4"/>
  <c r="BC1311" i="4"/>
  <c r="BD1311" i="4"/>
  <c r="B1312" i="4"/>
  <c r="C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W1312" i="4"/>
  <c r="X1312" i="4"/>
  <c r="Y1312" i="4"/>
  <c r="Z1312" i="4"/>
  <c r="AA1312" i="4"/>
  <c r="AB1312" i="4"/>
  <c r="AC1312" i="4"/>
  <c r="AD1312" i="4"/>
  <c r="AE1312" i="4"/>
  <c r="AF1312" i="4"/>
  <c r="AG1312" i="4"/>
  <c r="AH1312" i="4"/>
  <c r="AI1312" i="4"/>
  <c r="AJ1312" i="4"/>
  <c r="AK1312" i="4"/>
  <c r="AL1312" i="4"/>
  <c r="AM1312" i="4"/>
  <c r="AN1312" i="4"/>
  <c r="AO1312" i="4"/>
  <c r="AP1312" i="4"/>
  <c r="AQ1312" i="4"/>
  <c r="AR1312" i="4"/>
  <c r="AS1312" i="4"/>
  <c r="AT1312" i="4"/>
  <c r="AU1312" i="4"/>
  <c r="AV1312" i="4"/>
  <c r="AW1312" i="4"/>
  <c r="AX1312" i="4"/>
  <c r="AY1312" i="4"/>
  <c r="AZ1312" i="4"/>
  <c r="BA1312" i="4"/>
  <c r="BB1312" i="4"/>
  <c r="BC1312" i="4"/>
  <c r="BD1312" i="4"/>
  <c r="B1313" i="4"/>
  <c r="C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W1313" i="4"/>
  <c r="X1313" i="4"/>
  <c r="Y1313" i="4"/>
  <c r="Z1313" i="4"/>
  <c r="AA1313" i="4"/>
  <c r="AB1313" i="4"/>
  <c r="AC1313" i="4"/>
  <c r="AD1313" i="4"/>
  <c r="AE1313" i="4"/>
  <c r="AF1313" i="4"/>
  <c r="AG1313" i="4"/>
  <c r="AH1313" i="4"/>
  <c r="AI1313" i="4"/>
  <c r="AJ1313" i="4"/>
  <c r="AK1313" i="4"/>
  <c r="AL1313" i="4"/>
  <c r="AM1313" i="4"/>
  <c r="AN1313" i="4"/>
  <c r="AO1313" i="4"/>
  <c r="AP1313" i="4"/>
  <c r="AQ1313" i="4"/>
  <c r="AR1313" i="4"/>
  <c r="AS1313" i="4"/>
  <c r="AT1313" i="4"/>
  <c r="AU1313" i="4"/>
  <c r="AV1313" i="4"/>
  <c r="AW1313" i="4"/>
  <c r="AX1313" i="4"/>
  <c r="AY1313" i="4"/>
  <c r="AZ1313" i="4"/>
  <c r="BA1313" i="4"/>
  <c r="BB1313" i="4"/>
  <c r="BC1313" i="4"/>
  <c r="BD1313" i="4"/>
  <c r="B1314" i="4"/>
  <c r="C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W1314" i="4"/>
  <c r="X1314" i="4"/>
  <c r="Y1314" i="4"/>
  <c r="Z1314" i="4"/>
  <c r="AA1314" i="4"/>
  <c r="AB1314" i="4"/>
  <c r="AC1314" i="4"/>
  <c r="AD1314" i="4"/>
  <c r="AE1314" i="4"/>
  <c r="AF1314" i="4"/>
  <c r="AG1314" i="4"/>
  <c r="AH1314" i="4"/>
  <c r="AI1314" i="4"/>
  <c r="AJ1314" i="4"/>
  <c r="AK1314" i="4"/>
  <c r="AL1314" i="4"/>
  <c r="AM1314" i="4"/>
  <c r="AN1314" i="4"/>
  <c r="AO1314" i="4"/>
  <c r="AP1314" i="4"/>
  <c r="AQ1314" i="4"/>
  <c r="AR1314" i="4"/>
  <c r="AS1314" i="4"/>
  <c r="AT1314" i="4"/>
  <c r="AU1314" i="4"/>
  <c r="AV1314" i="4"/>
  <c r="AW1314" i="4"/>
  <c r="AX1314" i="4"/>
  <c r="AY1314" i="4"/>
  <c r="AZ1314" i="4"/>
  <c r="BA1314" i="4"/>
  <c r="BB1314" i="4"/>
  <c r="BC1314" i="4"/>
  <c r="BD1314" i="4"/>
  <c r="B1315" i="4"/>
  <c r="C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W1315" i="4"/>
  <c r="X1315" i="4"/>
  <c r="Y1315" i="4"/>
  <c r="Z1315" i="4"/>
  <c r="AA1315" i="4"/>
  <c r="AB1315" i="4"/>
  <c r="AC1315" i="4"/>
  <c r="AD1315" i="4"/>
  <c r="AE1315" i="4"/>
  <c r="AF1315" i="4"/>
  <c r="AG1315" i="4"/>
  <c r="AH1315" i="4"/>
  <c r="AI1315" i="4"/>
  <c r="AJ1315" i="4"/>
  <c r="AK1315" i="4"/>
  <c r="AL1315" i="4"/>
  <c r="AM1315" i="4"/>
  <c r="AN1315" i="4"/>
  <c r="AO1315" i="4"/>
  <c r="AP1315" i="4"/>
  <c r="AQ1315" i="4"/>
  <c r="AR1315" i="4"/>
  <c r="AS1315" i="4"/>
  <c r="AT1315" i="4"/>
  <c r="AU1315" i="4"/>
  <c r="AV1315" i="4"/>
  <c r="AW1315" i="4"/>
  <c r="AX1315" i="4"/>
  <c r="AY1315" i="4"/>
  <c r="AZ1315" i="4"/>
  <c r="BA1315" i="4"/>
  <c r="BB1315" i="4"/>
  <c r="BC1315" i="4"/>
  <c r="BD1315" i="4"/>
  <c r="B1316" i="4"/>
  <c r="C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W1316" i="4"/>
  <c r="X1316" i="4"/>
  <c r="Y1316" i="4"/>
  <c r="Z1316" i="4"/>
  <c r="AA1316" i="4"/>
  <c r="AB1316" i="4"/>
  <c r="AC1316" i="4"/>
  <c r="AD1316" i="4"/>
  <c r="AE1316" i="4"/>
  <c r="AF1316" i="4"/>
  <c r="AG1316" i="4"/>
  <c r="AH1316" i="4"/>
  <c r="AI1316" i="4"/>
  <c r="AJ1316" i="4"/>
  <c r="AK1316" i="4"/>
  <c r="AL1316" i="4"/>
  <c r="AM1316" i="4"/>
  <c r="AN1316" i="4"/>
  <c r="AO1316" i="4"/>
  <c r="AP1316" i="4"/>
  <c r="AQ1316" i="4"/>
  <c r="AR1316" i="4"/>
  <c r="AS1316" i="4"/>
  <c r="AT1316" i="4"/>
  <c r="AU1316" i="4"/>
  <c r="AV1316" i="4"/>
  <c r="AW1316" i="4"/>
  <c r="AX1316" i="4"/>
  <c r="AY1316" i="4"/>
  <c r="AZ1316" i="4"/>
  <c r="BA1316" i="4"/>
  <c r="BB1316" i="4"/>
  <c r="BC1316" i="4"/>
  <c r="BD1316" i="4"/>
  <c r="B1317" i="4"/>
  <c r="C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W1317" i="4"/>
  <c r="X1317" i="4"/>
  <c r="Y1317" i="4"/>
  <c r="Z1317" i="4"/>
  <c r="AA1317" i="4"/>
  <c r="AB1317" i="4"/>
  <c r="AC1317" i="4"/>
  <c r="AD1317" i="4"/>
  <c r="AE1317" i="4"/>
  <c r="AF1317" i="4"/>
  <c r="AG1317" i="4"/>
  <c r="AH1317" i="4"/>
  <c r="AI1317" i="4"/>
  <c r="AJ1317" i="4"/>
  <c r="AK1317" i="4"/>
  <c r="AL1317" i="4"/>
  <c r="AM1317" i="4"/>
  <c r="AN1317" i="4"/>
  <c r="AO1317" i="4"/>
  <c r="AP1317" i="4"/>
  <c r="AQ1317" i="4"/>
  <c r="AR1317" i="4"/>
  <c r="AS1317" i="4"/>
  <c r="AT1317" i="4"/>
  <c r="AU1317" i="4"/>
  <c r="AV1317" i="4"/>
  <c r="AW1317" i="4"/>
  <c r="AX1317" i="4"/>
  <c r="AY1317" i="4"/>
  <c r="AZ1317" i="4"/>
  <c r="BA1317" i="4"/>
  <c r="BB1317" i="4"/>
  <c r="BC1317" i="4"/>
  <c r="BD1317" i="4"/>
  <c r="B1318" i="4"/>
  <c r="C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W1318" i="4"/>
  <c r="X1318" i="4"/>
  <c r="Y1318" i="4"/>
  <c r="Z1318" i="4"/>
  <c r="AA1318" i="4"/>
  <c r="AB1318" i="4"/>
  <c r="AC1318" i="4"/>
  <c r="AD1318" i="4"/>
  <c r="AE1318" i="4"/>
  <c r="AF1318" i="4"/>
  <c r="AG1318" i="4"/>
  <c r="AH1318" i="4"/>
  <c r="AI1318" i="4"/>
  <c r="AJ1318" i="4"/>
  <c r="AK1318" i="4"/>
  <c r="AL1318" i="4"/>
  <c r="AM1318" i="4"/>
  <c r="AN1318" i="4"/>
  <c r="AO1318" i="4"/>
  <c r="AP1318" i="4"/>
  <c r="AQ1318" i="4"/>
  <c r="AR1318" i="4"/>
  <c r="AS1318" i="4"/>
  <c r="AT1318" i="4"/>
  <c r="AU1318" i="4"/>
  <c r="AV1318" i="4"/>
  <c r="AW1318" i="4"/>
  <c r="AX1318" i="4"/>
  <c r="AY1318" i="4"/>
  <c r="AZ1318" i="4"/>
  <c r="BA1318" i="4"/>
  <c r="BB1318" i="4"/>
  <c r="BC1318" i="4"/>
  <c r="BD1318" i="4"/>
  <c r="B1319" i="4"/>
  <c r="C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W1319" i="4"/>
  <c r="X1319" i="4"/>
  <c r="Y1319" i="4"/>
  <c r="Z1319" i="4"/>
  <c r="AA1319" i="4"/>
  <c r="AB1319" i="4"/>
  <c r="AC1319" i="4"/>
  <c r="AD1319" i="4"/>
  <c r="AE1319" i="4"/>
  <c r="AF1319" i="4"/>
  <c r="AG1319" i="4"/>
  <c r="AH1319" i="4"/>
  <c r="AI1319" i="4"/>
  <c r="AJ1319" i="4"/>
  <c r="AK1319" i="4"/>
  <c r="AL1319" i="4"/>
  <c r="AM1319" i="4"/>
  <c r="AN1319" i="4"/>
  <c r="AO1319" i="4"/>
  <c r="AP1319" i="4"/>
  <c r="AQ1319" i="4"/>
  <c r="AR1319" i="4"/>
  <c r="AS1319" i="4"/>
  <c r="AT1319" i="4"/>
  <c r="AU1319" i="4"/>
  <c r="AV1319" i="4"/>
  <c r="AW1319" i="4"/>
  <c r="AX1319" i="4"/>
  <c r="AY1319" i="4"/>
  <c r="AZ1319" i="4"/>
  <c r="BA1319" i="4"/>
  <c r="BB1319" i="4"/>
  <c r="BC1319" i="4"/>
  <c r="BD1319" i="4"/>
  <c r="B1320" i="4"/>
  <c r="C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W1320" i="4"/>
  <c r="X1320" i="4"/>
  <c r="Y1320" i="4"/>
  <c r="Z1320" i="4"/>
  <c r="AA1320" i="4"/>
  <c r="AB1320" i="4"/>
  <c r="AC1320" i="4"/>
  <c r="AD1320" i="4"/>
  <c r="AE1320" i="4"/>
  <c r="AF1320" i="4"/>
  <c r="AG1320" i="4"/>
  <c r="AH1320" i="4"/>
  <c r="AI1320" i="4"/>
  <c r="AJ1320" i="4"/>
  <c r="AK1320" i="4"/>
  <c r="AL1320" i="4"/>
  <c r="AM1320" i="4"/>
  <c r="AN1320" i="4"/>
  <c r="AO1320" i="4"/>
  <c r="AP1320" i="4"/>
  <c r="AQ1320" i="4"/>
  <c r="AR1320" i="4"/>
  <c r="AS1320" i="4"/>
  <c r="AT1320" i="4"/>
  <c r="AU1320" i="4"/>
  <c r="AV1320" i="4"/>
  <c r="AW1320" i="4"/>
  <c r="AX1320" i="4"/>
  <c r="AY1320" i="4"/>
  <c r="AZ1320" i="4"/>
  <c r="BA1320" i="4"/>
  <c r="BB1320" i="4"/>
  <c r="BC1320" i="4"/>
  <c r="BD1320" i="4"/>
  <c r="B1321" i="4"/>
  <c r="C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W1321" i="4"/>
  <c r="X1321" i="4"/>
  <c r="Y1321" i="4"/>
  <c r="Z1321" i="4"/>
  <c r="AA1321" i="4"/>
  <c r="AB1321" i="4"/>
  <c r="AC1321" i="4"/>
  <c r="AD1321" i="4"/>
  <c r="AE1321" i="4"/>
  <c r="AF1321" i="4"/>
  <c r="AG1321" i="4"/>
  <c r="AH1321" i="4"/>
  <c r="AI1321" i="4"/>
  <c r="AJ1321" i="4"/>
  <c r="AK1321" i="4"/>
  <c r="AL1321" i="4"/>
  <c r="AM1321" i="4"/>
  <c r="AN1321" i="4"/>
  <c r="AO1321" i="4"/>
  <c r="AP1321" i="4"/>
  <c r="AQ1321" i="4"/>
  <c r="AR1321" i="4"/>
  <c r="AS1321" i="4"/>
  <c r="AT1321" i="4"/>
  <c r="AU1321" i="4"/>
  <c r="AV1321" i="4"/>
  <c r="AW1321" i="4"/>
  <c r="AX1321" i="4"/>
  <c r="AY1321" i="4"/>
  <c r="AZ1321" i="4"/>
  <c r="BA1321" i="4"/>
  <c r="BB1321" i="4"/>
  <c r="BC1321" i="4"/>
  <c r="BD1321" i="4"/>
  <c r="B1322" i="4"/>
  <c r="C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W1322" i="4"/>
  <c r="X1322" i="4"/>
  <c r="Y1322" i="4"/>
  <c r="Z1322" i="4"/>
  <c r="AA1322" i="4"/>
  <c r="AB1322" i="4"/>
  <c r="AC1322" i="4"/>
  <c r="AD1322" i="4"/>
  <c r="AE1322" i="4"/>
  <c r="AF1322" i="4"/>
  <c r="AG1322" i="4"/>
  <c r="AH1322" i="4"/>
  <c r="AI1322" i="4"/>
  <c r="AJ1322" i="4"/>
  <c r="AK1322" i="4"/>
  <c r="AL1322" i="4"/>
  <c r="AM1322" i="4"/>
  <c r="AN1322" i="4"/>
  <c r="AO1322" i="4"/>
  <c r="AP1322" i="4"/>
  <c r="AQ1322" i="4"/>
  <c r="AR1322" i="4"/>
  <c r="AS1322" i="4"/>
  <c r="AT1322" i="4"/>
  <c r="AU1322" i="4"/>
  <c r="AV1322" i="4"/>
  <c r="AW1322" i="4"/>
  <c r="AX1322" i="4"/>
  <c r="AY1322" i="4"/>
  <c r="AZ1322" i="4"/>
  <c r="BA1322" i="4"/>
  <c r="BB1322" i="4"/>
  <c r="BC1322" i="4"/>
  <c r="BD1322" i="4"/>
  <c r="B1323" i="4"/>
  <c r="C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W1323" i="4"/>
  <c r="X1323" i="4"/>
  <c r="Y1323" i="4"/>
  <c r="Z1323" i="4"/>
  <c r="AA1323" i="4"/>
  <c r="AB1323" i="4"/>
  <c r="AC1323" i="4"/>
  <c r="AD1323" i="4"/>
  <c r="AE1323" i="4"/>
  <c r="AF1323" i="4"/>
  <c r="AG1323" i="4"/>
  <c r="AH1323" i="4"/>
  <c r="AI1323" i="4"/>
  <c r="AJ1323" i="4"/>
  <c r="AK1323" i="4"/>
  <c r="AL1323" i="4"/>
  <c r="AM1323" i="4"/>
  <c r="AN1323" i="4"/>
  <c r="AO1323" i="4"/>
  <c r="AP1323" i="4"/>
  <c r="AQ1323" i="4"/>
  <c r="AR1323" i="4"/>
  <c r="AS1323" i="4"/>
  <c r="AT1323" i="4"/>
  <c r="AU1323" i="4"/>
  <c r="AV1323" i="4"/>
  <c r="AW1323" i="4"/>
  <c r="AX1323" i="4"/>
  <c r="AY1323" i="4"/>
  <c r="AZ1323" i="4"/>
  <c r="BA1323" i="4"/>
  <c r="BB1323" i="4"/>
  <c r="BC1323" i="4"/>
  <c r="BD1323" i="4"/>
  <c r="B1324" i="4"/>
  <c r="C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W1324" i="4"/>
  <c r="X1324" i="4"/>
  <c r="Y1324" i="4"/>
  <c r="Z1324" i="4"/>
  <c r="AA1324" i="4"/>
  <c r="AB1324" i="4"/>
  <c r="AC1324" i="4"/>
  <c r="AD1324" i="4"/>
  <c r="AE1324" i="4"/>
  <c r="AF1324" i="4"/>
  <c r="AG1324" i="4"/>
  <c r="AH1324" i="4"/>
  <c r="AI1324" i="4"/>
  <c r="AJ1324" i="4"/>
  <c r="AK1324" i="4"/>
  <c r="AL1324" i="4"/>
  <c r="AM1324" i="4"/>
  <c r="AN1324" i="4"/>
  <c r="AO1324" i="4"/>
  <c r="AP1324" i="4"/>
  <c r="AQ1324" i="4"/>
  <c r="AR1324" i="4"/>
  <c r="AS1324" i="4"/>
  <c r="AT1324" i="4"/>
  <c r="AU1324" i="4"/>
  <c r="AV1324" i="4"/>
  <c r="AW1324" i="4"/>
  <c r="AX1324" i="4"/>
  <c r="AY1324" i="4"/>
  <c r="AZ1324" i="4"/>
  <c r="BA1324" i="4"/>
  <c r="BB1324" i="4"/>
  <c r="BC1324" i="4"/>
  <c r="BD1324" i="4"/>
  <c r="B1325" i="4"/>
  <c r="C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W1325" i="4"/>
  <c r="X1325" i="4"/>
  <c r="Y1325" i="4"/>
  <c r="Z1325" i="4"/>
  <c r="AA1325" i="4"/>
  <c r="AB1325" i="4"/>
  <c r="AC1325" i="4"/>
  <c r="AD1325" i="4"/>
  <c r="AE1325" i="4"/>
  <c r="AF1325" i="4"/>
  <c r="AG1325" i="4"/>
  <c r="AH1325" i="4"/>
  <c r="AI1325" i="4"/>
  <c r="AJ1325" i="4"/>
  <c r="AK1325" i="4"/>
  <c r="AL1325" i="4"/>
  <c r="AM1325" i="4"/>
  <c r="AN1325" i="4"/>
  <c r="AO1325" i="4"/>
  <c r="AP1325" i="4"/>
  <c r="AQ1325" i="4"/>
  <c r="AR1325" i="4"/>
  <c r="AS1325" i="4"/>
  <c r="AT1325" i="4"/>
  <c r="AU1325" i="4"/>
  <c r="AV1325" i="4"/>
  <c r="AW1325" i="4"/>
  <c r="AX1325" i="4"/>
  <c r="AY1325" i="4"/>
  <c r="AZ1325" i="4"/>
  <c r="BA1325" i="4"/>
  <c r="BB1325" i="4"/>
  <c r="BC1325" i="4"/>
  <c r="BD1325" i="4"/>
  <c r="B1326" i="4"/>
  <c r="C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W1326" i="4"/>
  <c r="X1326" i="4"/>
  <c r="Y1326" i="4"/>
  <c r="Z1326" i="4"/>
  <c r="AA1326" i="4"/>
  <c r="AB1326" i="4"/>
  <c r="AC1326" i="4"/>
  <c r="AD1326" i="4"/>
  <c r="AE1326" i="4"/>
  <c r="AF1326" i="4"/>
  <c r="AG1326" i="4"/>
  <c r="AH1326" i="4"/>
  <c r="AI1326" i="4"/>
  <c r="AJ1326" i="4"/>
  <c r="AK1326" i="4"/>
  <c r="AL1326" i="4"/>
  <c r="AM1326" i="4"/>
  <c r="AN1326" i="4"/>
  <c r="AO1326" i="4"/>
  <c r="AP1326" i="4"/>
  <c r="AQ1326" i="4"/>
  <c r="AR1326" i="4"/>
  <c r="AS1326" i="4"/>
  <c r="AT1326" i="4"/>
  <c r="AU1326" i="4"/>
  <c r="AV1326" i="4"/>
  <c r="AW1326" i="4"/>
  <c r="AX1326" i="4"/>
  <c r="AY1326" i="4"/>
  <c r="AZ1326" i="4"/>
  <c r="BA1326" i="4"/>
  <c r="BB1326" i="4"/>
  <c r="BC1326" i="4"/>
  <c r="BD1326" i="4"/>
  <c r="B1327" i="4"/>
  <c r="C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W1327" i="4"/>
  <c r="X1327" i="4"/>
  <c r="Y1327" i="4"/>
  <c r="Z1327" i="4"/>
  <c r="AA1327" i="4"/>
  <c r="AB1327" i="4"/>
  <c r="AC1327" i="4"/>
  <c r="AD1327" i="4"/>
  <c r="AE1327" i="4"/>
  <c r="AF1327" i="4"/>
  <c r="AG1327" i="4"/>
  <c r="AH1327" i="4"/>
  <c r="AI1327" i="4"/>
  <c r="AJ1327" i="4"/>
  <c r="AK1327" i="4"/>
  <c r="AL1327" i="4"/>
  <c r="AM1327" i="4"/>
  <c r="AN1327" i="4"/>
  <c r="AO1327" i="4"/>
  <c r="AP1327" i="4"/>
  <c r="AQ1327" i="4"/>
  <c r="AR1327" i="4"/>
  <c r="AS1327" i="4"/>
  <c r="AT1327" i="4"/>
  <c r="AU1327" i="4"/>
  <c r="AV1327" i="4"/>
  <c r="AW1327" i="4"/>
  <c r="AX1327" i="4"/>
  <c r="AY1327" i="4"/>
  <c r="AZ1327" i="4"/>
  <c r="BA1327" i="4"/>
  <c r="BB1327" i="4"/>
  <c r="BC1327" i="4"/>
  <c r="BD1327" i="4"/>
  <c r="B1328" i="4"/>
  <c r="C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W1328" i="4"/>
  <c r="X1328" i="4"/>
  <c r="Y1328" i="4"/>
  <c r="Z1328" i="4"/>
  <c r="AA1328" i="4"/>
  <c r="AB1328" i="4"/>
  <c r="AC1328" i="4"/>
  <c r="AD1328" i="4"/>
  <c r="AE1328" i="4"/>
  <c r="AF1328" i="4"/>
  <c r="AG1328" i="4"/>
  <c r="AH1328" i="4"/>
  <c r="AI1328" i="4"/>
  <c r="AJ1328" i="4"/>
  <c r="AK1328" i="4"/>
  <c r="AL1328" i="4"/>
  <c r="AM1328" i="4"/>
  <c r="AN1328" i="4"/>
  <c r="AO1328" i="4"/>
  <c r="AP1328" i="4"/>
  <c r="AQ1328" i="4"/>
  <c r="AR1328" i="4"/>
  <c r="AS1328" i="4"/>
  <c r="AT1328" i="4"/>
  <c r="AU1328" i="4"/>
  <c r="AV1328" i="4"/>
  <c r="AW1328" i="4"/>
  <c r="AX1328" i="4"/>
  <c r="AY1328" i="4"/>
  <c r="AZ1328" i="4"/>
  <c r="BA1328" i="4"/>
  <c r="BB1328" i="4"/>
  <c r="BC1328" i="4"/>
  <c r="BD1328" i="4"/>
  <c r="B1329" i="4"/>
  <c r="C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W1329" i="4"/>
  <c r="X1329" i="4"/>
  <c r="Y1329" i="4"/>
  <c r="Z1329" i="4"/>
  <c r="AA1329" i="4"/>
  <c r="AB1329" i="4"/>
  <c r="AC1329" i="4"/>
  <c r="AD1329" i="4"/>
  <c r="AE1329" i="4"/>
  <c r="AF1329" i="4"/>
  <c r="AG1329" i="4"/>
  <c r="AH1329" i="4"/>
  <c r="AI1329" i="4"/>
  <c r="AJ1329" i="4"/>
  <c r="AK1329" i="4"/>
  <c r="AL1329" i="4"/>
  <c r="AM1329" i="4"/>
  <c r="AN1329" i="4"/>
  <c r="AO1329" i="4"/>
  <c r="AP1329" i="4"/>
  <c r="AQ1329" i="4"/>
  <c r="AR1329" i="4"/>
  <c r="AS1329" i="4"/>
  <c r="AT1329" i="4"/>
  <c r="AU1329" i="4"/>
  <c r="AV1329" i="4"/>
  <c r="AW1329" i="4"/>
  <c r="AX1329" i="4"/>
  <c r="AY1329" i="4"/>
  <c r="AZ1329" i="4"/>
  <c r="BA1329" i="4"/>
  <c r="BB1329" i="4"/>
  <c r="BC1329" i="4"/>
  <c r="BD1329" i="4"/>
  <c r="B1330" i="4"/>
  <c r="C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W1330" i="4"/>
  <c r="X1330" i="4"/>
  <c r="Y1330" i="4"/>
  <c r="Z1330" i="4"/>
  <c r="AA1330" i="4"/>
  <c r="AB1330" i="4"/>
  <c r="AC1330" i="4"/>
  <c r="AD1330" i="4"/>
  <c r="AE1330" i="4"/>
  <c r="AF1330" i="4"/>
  <c r="AG1330" i="4"/>
  <c r="AH1330" i="4"/>
  <c r="AI1330" i="4"/>
  <c r="AJ1330" i="4"/>
  <c r="AK1330" i="4"/>
  <c r="AL1330" i="4"/>
  <c r="AM1330" i="4"/>
  <c r="AN1330" i="4"/>
  <c r="AO1330" i="4"/>
  <c r="AP1330" i="4"/>
  <c r="AQ1330" i="4"/>
  <c r="AR1330" i="4"/>
  <c r="AS1330" i="4"/>
  <c r="AT1330" i="4"/>
  <c r="AU1330" i="4"/>
  <c r="AV1330" i="4"/>
  <c r="AW1330" i="4"/>
  <c r="AX1330" i="4"/>
  <c r="AY1330" i="4"/>
  <c r="AZ1330" i="4"/>
  <c r="BA1330" i="4"/>
  <c r="BB1330" i="4"/>
  <c r="BC1330" i="4"/>
  <c r="BD1330" i="4"/>
  <c r="B1331" i="4"/>
  <c r="C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W1331" i="4"/>
  <c r="X1331" i="4"/>
  <c r="Y1331" i="4"/>
  <c r="Z1331" i="4"/>
  <c r="AA1331" i="4"/>
  <c r="AB1331" i="4"/>
  <c r="AC1331" i="4"/>
  <c r="AD1331" i="4"/>
  <c r="AE1331" i="4"/>
  <c r="AF1331" i="4"/>
  <c r="AG1331" i="4"/>
  <c r="AH1331" i="4"/>
  <c r="AI1331" i="4"/>
  <c r="AJ1331" i="4"/>
  <c r="AK1331" i="4"/>
  <c r="AL1331" i="4"/>
  <c r="AM1331" i="4"/>
  <c r="AN1331" i="4"/>
  <c r="AO1331" i="4"/>
  <c r="AP1331" i="4"/>
  <c r="AQ1331" i="4"/>
  <c r="AR1331" i="4"/>
  <c r="AS1331" i="4"/>
  <c r="AT1331" i="4"/>
  <c r="AU1331" i="4"/>
  <c r="AV1331" i="4"/>
  <c r="AW1331" i="4"/>
  <c r="AX1331" i="4"/>
  <c r="AY1331" i="4"/>
  <c r="AZ1331" i="4"/>
  <c r="BA1331" i="4"/>
  <c r="BB1331" i="4"/>
  <c r="BC1331" i="4"/>
  <c r="BD1331" i="4"/>
  <c r="B1332" i="4"/>
  <c r="C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W1332" i="4"/>
  <c r="X1332" i="4"/>
  <c r="Y1332" i="4"/>
  <c r="Z1332" i="4"/>
  <c r="AA1332" i="4"/>
  <c r="AB1332" i="4"/>
  <c r="AC1332" i="4"/>
  <c r="AD1332" i="4"/>
  <c r="AE1332" i="4"/>
  <c r="AF1332" i="4"/>
  <c r="AG1332" i="4"/>
  <c r="AH1332" i="4"/>
  <c r="AI1332" i="4"/>
  <c r="AJ1332" i="4"/>
  <c r="AK1332" i="4"/>
  <c r="AL1332" i="4"/>
  <c r="AM1332" i="4"/>
  <c r="AN1332" i="4"/>
  <c r="AO1332" i="4"/>
  <c r="AP1332" i="4"/>
  <c r="AQ1332" i="4"/>
  <c r="AR1332" i="4"/>
  <c r="AS1332" i="4"/>
  <c r="AT1332" i="4"/>
  <c r="AU1332" i="4"/>
  <c r="AV1332" i="4"/>
  <c r="AW1332" i="4"/>
  <c r="AX1332" i="4"/>
  <c r="AY1332" i="4"/>
  <c r="AZ1332" i="4"/>
  <c r="BA1332" i="4"/>
  <c r="BB1332" i="4"/>
  <c r="BC1332" i="4"/>
  <c r="BD1332" i="4"/>
  <c r="B1333" i="4"/>
  <c r="C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W1333" i="4"/>
  <c r="X1333" i="4"/>
  <c r="Y1333" i="4"/>
  <c r="Z1333" i="4"/>
  <c r="AA1333" i="4"/>
  <c r="AB1333" i="4"/>
  <c r="AC1333" i="4"/>
  <c r="AD1333" i="4"/>
  <c r="AE1333" i="4"/>
  <c r="AF1333" i="4"/>
  <c r="AG1333" i="4"/>
  <c r="AH1333" i="4"/>
  <c r="AI1333" i="4"/>
  <c r="AJ1333" i="4"/>
  <c r="AK1333" i="4"/>
  <c r="AL1333" i="4"/>
  <c r="AM1333" i="4"/>
  <c r="AN1333" i="4"/>
  <c r="AO1333" i="4"/>
  <c r="AP1333" i="4"/>
  <c r="AQ1333" i="4"/>
  <c r="AR1333" i="4"/>
  <c r="AS1333" i="4"/>
  <c r="AT1333" i="4"/>
  <c r="AU1333" i="4"/>
  <c r="AV1333" i="4"/>
  <c r="AW1333" i="4"/>
  <c r="AX1333" i="4"/>
  <c r="AY1333" i="4"/>
  <c r="AZ1333" i="4"/>
  <c r="BA1333" i="4"/>
  <c r="BB1333" i="4"/>
  <c r="BC1333" i="4"/>
  <c r="BD1333" i="4"/>
  <c r="B1334" i="4"/>
  <c r="C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W1334" i="4"/>
  <c r="X1334" i="4"/>
  <c r="Y1334" i="4"/>
  <c r="Z1334" i="4"/>
  <c r="AA1334" i="4"/>
  <c r="AB1334" i="4"/>
  <c r="AC1334" i="4"/>
  <c r="AD1334" i="4"/>
  <c r="AE1334" i="4"/>
  <c r="AF1334" i="4"/>
  <c r="AG1334" i="4"/>
  <c r="AH1334" i="4"/>
  <c r="AI1334" i="4"/>
  <c r="AJ1334" i="4"/>
  <c r="AK1334" i="4"/>
  <c r="AL1334" i="4"/>
  <c r="AM1334" i="4"/>
  <c r="AN1334" i="4"/>
  <c r="AO1334" i="4"/>
  <c r="AP1334" i="4"/>
  <c r="AQ1334" i="4"/>
  <c r="AR1334" i="4"/>
  <c r="AS1334" i="4"/>
  <c r="AT1334" i="4"/>
  <c r="AU1334" i="4"/>
  <c r="AV1334" i="4"/>
  <c r="AW1334" i="4"/>
  <c r="AX1334" i="4"/>
  <c r="AY1334" i="4"/>
  <c r="AZ1334" i="4"/>
  <c r="BA1334" i="4"/>
  <c r="BB1334" i="4"/>
  <c r="BC1334" i="4"/>
  <c r="BD1334" i="4"/>
  <c r="B1335" i="4"/>
  <c r="C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W1335" i="4"/>
  <c r="X1335" i="4"/>
  <c r="Y1335" i="4"/>
  <c r="Z1335" i="4"/>
  <c r="AA1335" i="4"/>
  <c r="AB1335" i="4"/>
  <c r="AC1335" i="4"/>
  <c r="AD1335" i="4"/>
  <c r="AE1335" i="4"/>
  <c r="AF1335" i="4"/>
  <c r="AG1335" i="4"/>
  <c r="AH1335" i="4"/>
  <c r="AI1335" i="4"/>
  <c r="AJ1335" i="4"/>
  <c r="AK1335" i="4"/>
  <c r="AL1335" i="4"/>
  <c r="AM1335" i="4"/>
  <c r="AN1335" i="4"/>
  <c r="AO1335" i="4"/>
  <c r="AP1335" i="4"/>
  <c r="AQ1335" i="4"/>
  <c r="AR1335" i="4"/>
  <c r="AS1335" i="4"/>
  <c r="AT1335" i="4"/>
  <c r="AU1335" i="4"/>
  <c r="AV1335" i="4"/>
  <c r="AW1335" i="4"/>
  <c r="AX1335" i="4"/>
  <c r="AY1335" i="4"/>
  <c r="AZ1335" i="4"/>
  <c r="BA1335" i="4"/>
  <c r="BB1335" i="4"/>
  <c r="BC1335" i="4"/>
  <c r="BD1335" i="4"/>
  <c r="B1336" i="4"/>
  <c r="C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W1336" i="4"/>
  <c r="X1336" i="4"/>
  <c r="Y1336" i="4"/>
  <c r="Z1336" i="4"/>
  <c r="AA1336" i="4"/>
  <c r="AB1336" i="4"/>
  <c r="AC1336" i="4"/>
  <c r="AD1336" i="4"/>
  <c r="AE1336" i="4"/>
  <c r="AF1336" i="4"/>
  <c r="AG1336" i="4"/>
  <c r="AH1336" i="4"/>
  <c r="AI1336" i="4"/>
  <c r="AJ1336" i="4"/>
  <c r="AK1336" i="4"/>
  <c r="AL1336" i="4"/>
  <c r="AM1336" i="4"/>
  <c r="AN1336" i="4"/>
  <c r="AO1336" i="4"/>
  <c r="AP1336" i="4"/>
  <c r="AQ1336" i="4"/>
  <c r="AR1336" i="4"/>
  <c r="AS1336" i="4"/>
  <c r="AT1336" i="4"/>
  <c r="AU1336" i="4"/>
  <c r="AV1336" i="4"/>
  <c r="AW1336" i="4"/>
  <c r="AX1336" i="4"/>
  <c r="AY1336" i="4"/>
  <c r="AZ1336" i="4"/>
  <c r="BA1336" i="4"/>
  <c r="BB1336" i="4"/>
  <c r="BC1336" i="4"/>
  <c r="BD1336" i="4"/>
  <c r="B1337" i="4"/>
  <c r="C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W1337" i="4"/>
  <c r="X1337" i="4"/>
  <c r="Y1337" i="4"/>
  <c r="Z1337" i="4"/>
  <c r="AA1337" i="4"/>
  <c r="AB1337" i="4"/>
  <c r="AC1337" i="4"/>
  <c r="AD1337" i="4"/>
  <c r="AE1337" i="4"/>
  <c r="AF1337" i="4"/>
  <c r="AG1337" i="4"/>
  <c r="AH1337" i="4"/>
  <c r="AI1337" i="4"/>
  <c r="AJ1337" i="4"/>
  <c r="AK1337" i="4"/>
  <c r="AL1337" i="4"/>
  <c r="AM1337" i="4"/>
  <c r="AN1337" i="4"/>
  <c r="AO1337" i="4"/>
  <c r="AP1337" i="4"/>
  <c r="AQ1337" i="4"/>
  <c r="AR1337" i="4"/>
  <c r="AS1337" i="4"/>
  <c r="AT1337" i="4"/>
  <c r="AU1337" i="4"/>
  <c r="AV1337" i="4"/>
  <c r="AW1337" i="4"/>
  <c r="AX1337" i="4"/>
  <c r="AY1337" i="4"/>
  <c r="AZ1337" i="4"/>
  <c r="BA1337" i="4"/>
  <c r="BB1337" i="4"/>
  <c r="BC1337" i="4"/>
  <c r="BD1337" i="4"/>
  <c r="B1338" i="4"/>
  <c r="C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W1338" i="4"/>
  <c r="X1338" i="4"/>
  <c r="Y1338" i="4"/>
  <c r="Z1338" i="4"/>
  <c r="AA1338" i="4"/>
  <c r="AB1338" i="4"/>
  <c r="AC1338" i="4"/>
  <c r="AD1338" i="4"/>
  <c r="AE1338" i="4"/>
  <c r="AF1338" i="4"/>
  <c r="AG1338" i="4"/>
  <c r="AH1338" i="4"/>
  <c r="AI1338" i="4"/>
  <c r="AJ1338" i="4"/>
  <c r="AK1338" i="4"/>
  <c r="AL1338" i="4"/>
  <c r="AM1338" i="4"/>
  <c r="AN1338" i="4"/>
  <c r="AO1338" i="4"/>
  <c r="AP1338" i="4"/>
  <c r="AQ1338" i="4"/>
  <c r="AR1338" i="4"/>
  <c r="AS1338" i="4"/>
  <c r="AT1338" i="4"/>
  <c r="AU1338" i="4"/>
  <c r="AV1338" i="4"/>
  <c r="AW1338" i="4"/>
  <c r="AX1338" i="4"/>
  <c r="AY1338" i="4"/>
  <c r="AZ1338" i="4"/>
  <c r="BA1338" i="4"/>
  <c r="BB1338" i="4"/>
  <c r="BC1338" i="4"/>
  <c r="BD1338" i="4"/>
  <c r="B1339" i="4"/>
  <c r="C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W1339" i="4"/>
  <c r="X1339" i="4"/>
  <c r="Y1339" i="4"/>
  <c r="Z1339" i="4"/>
  <c r="AA1339" i="4"/>
  <c r="AB1339" i="4"/>
  <c r="AC1339" i="4"/>
  <c r="AD1339" i="4"/>
  <c r="AE1339" i="4"/>
  <c r="AF1339" i="4"/>
  <c r="AG1339" i="4"/>
  <c r="AH1339" i="4"/>
  <c r="AI1339" i="4"/>
  <c r="AJ1339" i="4"/>
  <c r="AK1339" i="4"/>
  <c r="AL1339" i="4"/>
  <c r="AM1339" i="4"/>
  <c r="AN1339" i="4"/>
  <c r="AO1339" i="4"/>
  <c r="AP1339" i="4"/>
  <c r="AQ1339" i="4"/>
  <c r="AR1339" i="4"/>
  <c r="AS1339" i="4"/>
  <c r="AT1339" i="4"/>
  <c r="AU1339" i="4"/>
  <c r="AV1339" i="4"/>
  <c r="AW1339" i="4"/>
  <c r="AX1339" i="4"/>
  <c r="AY1339" i="4"/>
  <c r="AZ1339" i="4"/>
  <c r="BA1339" i="4"/>
  <c r="BB1339" i="4"/>
  <c r="BC1339" i="4"/>
  <c r="BD1339" i="4"/>
  <c r="B1340" i="4"/>
  <c r="C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W1340" i="4"/>
  <c r="X1340" i="4"/>
  <c r="Y1340" i="4"/>
  <c r="Z1340" i="4"/>
  <c r="AA1340" i="4"/>
  <c r="AB1340" i="4"/>
  <c r="AC1340" i="4"/>
  <c r="AD1340" i="4"/>
  <c r="AE1340" i="4"/>
  <c r="AF1340" i="4"/>
  <c r="AG1340" i="4"/>
  <c r="AH1340" i="4"/>
  <c r="AI1340" i="4"/>
  <c r="AJ1340" i="4"/>
  <c r="AK1340" i="4"/>
  <c r="AL1340" i="4"/>
  <c r="AM1340" i="4"/>
  <c r="AN1340" i="4"/>
  <c r="AO1340" i="4"/>
  <c r="AP1340" i="4"/>
  <c r="AQ1340" i="4"/>
  <c r="AR1340" i="4"/>
  <c r="AS1340" i="4"/>
  <c r="AT1340" i="4"/>
  <c r="AU1340" i="4"/>
  <c r="AV1340" i="4"/>
  <c r="AW1340" i="4"/>
  <c r="AX1340" i="4"/>
  <c r="AY1340" i="4"/>
  <c r="AZ1340" i="4"/>
  <c r="BA1340" i="4"/>
  <c r="BB1340" i="4"/>
  <c r="BC1340" i="4"/>
  <c r="BD1340" i="4"/>
  <c r="B1341" i="4"/>
  <c r="C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Z1341" i="4"/>
  <c r="AA1341" i="4"/>
  <c r="AB1341" i="4"/>
  <c r="AC1341" i="4"/>
  <c r="AD1341" i="4"/>
  <c r="AE1341" i="4"/>
  <c r="AF1341" i="4"/>
  <c r="AG1341" i="4"/>
  <c r="AH1341" i="4"/>
  <c r="AI1341" i="4"/>
  <c r="AJ1341" i="4"/>
  <c r="AK1341" i="4"/>
  <c r="AL1341" i="4"/>
  <c r="AM1341" i="4"/>
  <c r="AN1341" i="4"/>
  <c r="AO1341" i="4"/>
  <c r="AP1341" i="4"/>
  <c r="AQ1341" i="4"/>
  <c r="AR1341" i="4"/>
  <c r="AS1341" i="4"/>
  <c r="AT1341" i="4"/>
  <c r="AU1341" i="4"/>
  <c r="AV1341" i="4"/>
  <c r="AW1341" i="4"/>
  <c r="AX1341" i="4"/>
  <c r="AY1341" i="4"/>
  <c r="AZ1341" i="4"/>
  <c r="BA1341" i="4"/>
  <c r="BB1341" i="4"/>
  <c r="BC1341" i="4"/>
  <c r="BD1341" i="4"/>
  <c r="B1342" i="4"/>
  <c r="C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W1342" i="4"/>
  <c r="X1342" i="4"/>
  <c r="Y1342" i="4"/>
  <c r="Z1342" i="4"/>
  <c r="AA1342" i="4"/>
  <c r="AB1342" i="4"/>
  <c r="AC1342" i="4"/>
  <c r="AD1342" i="4"/>
  <c r="AE1342" i="4"/>
  <c r="AF1342" i="4"/>
  <c r="AG1342" i="4"/>
  <c r="AH1342" i="4"/>
  <c r="AI1342" i="4"/>
  <c r="AJ1342" i="4"/>
  <c r="AK1342" i="4"/>
  <c r="AL1342" i="4"/>
  <c r="AM1342" i="4"/>
  <c r="AN1342" i="4"/>
  <c r="AO1342" i="4"/>
  <c r="AP1342" i="4"/>
  <c r="AQ1342" i="4"/>
  <c r="AR1342" i="4"/>
  <c r="AS1342" i="4"/>
  <c r="AT1342" i="4"/>
  <c r="AU1342" i="4"/>
  <c r="AV1342" i="4"/>
  <c r="AW1342" i="4"/>
  <c r="AX1342" i="4"/>
  <c r="AY1342" i="4"/>
  <c r="AZ1342" i="4"/>
  <c r="BA1342" i="4"/>
  <c r="BB1342" i="4"/>
  <c r="BC1342" i="4"/>
  <c r="BD1342" i="4"/>
  <c r="B1343" i="4"/>
  <c r="C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W1343" i="4"/>
  <c r="X1343" i="4"/>
  <c r="Y1343" i="4"/>
  <c r="Z1343" i="4"/>
  <c r="AA1343" i="4"/>
  <c r="AB1343" i="4"/>
  <c r="AC1343" i="4"/>
  <c r="AD1343" i="4"/>
  <c r="AE1343" i="4"/>
  <c r="AF1343" i="4"/>
  <c r="AG1343" i="4"/>
  <c r="AH1343" i="4"/>
  <c r="AI1343" i="4"/>
  <c r="AJ1343" i="4"/>
  <c r="AK1343" i="4"/>
  <c r="AL1343" i="4"/>
  <c r="AM1343" i="4"/>
  <c r="AN1343" i="4"/>
  <c r="AO1343" i="4"/>
  <c r="AP1343" i="4"/>
  <c r="AQ1343" i="4"/>
  <c r="AR1343" i="4"/>
  <c r="AS1343" i="4"/>
  <c r="AT1343" i="4"/>
  <c r="AU1343" i="4"/>
  <c r="AV1343" i="4"/>
  <c r="AW1343" i="4"/>
  <c r="AX1343" i="4"/>
  <c r="AY1343" i="4"/>
  <c r="AZ1343" i="4"/>
  <c r="BA1343" i="4"/>
  <c r="BB1343" i="4"/>
  <c r="BC1343" i="4"/>
  <c r="BD1343" i="4"/>
  <c r="B1344" i="4"/>
  <c r="C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W1344" i="4"/>
  <c r="X1344" i="4"/>
  <c r="Y1344" i="4"/>
  <c r="Z1344" i="4"/>
  <c r="AA1344" i="4"/>
  <c r="AB1344" i="4"/>
  <c r="AC1344" i="4"/>
  <c r="AD1344" i="4"/>
  <c r="AE1344" i="4"/>
  <c r="AF1344" i="4"/>
  <c r="AG1344" i="4"/>
  <c r="AH1344" i="4"/>
  <c r="AI1344" i="4"/>
  <c r="AJ1344" i="4"/>
  <c r="AK1344" i="4"/>
  <c r="AL1344" i="4"/>
  <c r="AM1344" i="4"/>
  <c r="AN1344" i="4"/>
  <c r="AO1344" i="4"/>
  <c r="AP1344" i="4"/>
  <c r="AQ1344" i="4"/>
  <c r="AR1344" i="4"/>
  <c r="AS1344" i="4"/>
  <c r="AT1344" i="4"/>
  <c r="AU1344" i="4"/>
  <c r="AV1344" i="4"/>
  <c r="AW1344" i="4"/>
  <c r="AX1344" i="4"/>
  <c r="AY1344" i="4"/>
  <c r="AZ1344" i="4"/>
  <c r="BA1344" i="4"/>
  <c r="BB1344" i="4"/>
  <c r="BC1344" i="4"/>
  <c r="BD1344" i="4"/>
  <c r="B1345" i="4"/>
  <c r="C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W1345" i="4"/>
  <c r="X1345" i="4"/>
  <c r="Y1345" i="4"/>
  <c r="Z1345" i="4"/>
  <c r="AA1345" i="4"/>
  <c r="AB1345" i="4"/>
  <c r="AC1345" i="4"/>
  <c r="AD1345" i="4"/>
  <c r="AE1345" i="4"/>
  <c r="AF1345" i="4"/>
  <c r="AG1345" i="4"/>
  <c r="AH1345" i="4"/>
  <c r="AI1345" i="4"/>
  <c r="AJ1345" i="4"/>
  <c r="AK1345" i="4"/>
  <c r="AL1345" i="4"/>
  <c r="AM1345" i="4"/>
  <c r="AN1345" i="4"/>
  <c r="AO1345" i="4"/>
  <c r="AP1345" i="4"/>
  <c r="AQ1345" i="4"/>
  <c r="AR1345" i="4"/>
  <c r="AS1345" i="4"/>
  <c r="AT1345" i="4"/>
  <c r="AU1345" i="4"/>
  <c r="AV1345" i="4"/>
  <c r="AW1345" i="4"/>
  <c r="AX1345" i="4"/>
  <c r="AY1345" i="4"/>
  <c r="AZ1345" i="4"/>
  <c r="BA1345" i="4"/>
  <c r="BB1345" i="4"/>
  <c r="BC1345" i="4"/>
  <c r="BD1345" i="4"/>
  <c r="B1346" i="4"/>
  <c r="C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W1346" i="4"/>
  <c r="X1346" i="4"/>
  <c r="Y1346" i="4"/>
  <c r="Z1346" i="4"/>
  <c r="AA1346" i="4"/>
  <c r="AB1346" i="4"/>
  <c r="AC1346" i="4"/>
  <c r="AD1346" i="4"/>
  <c r="AE1346" i="4"/>
  <c r="AF1346" i="4"/>
  <c r="AG1346" i="4"/>
  <c r="AH1346" i="4"/>
  <c r="AI1346" i="4"/>
  <c r="AJ1346" i="4"/>
  <c r="AK1346" i="4"/>
  <c r="AL1346" i="4"/>
  <c r="AM1346" i="4"/>
  <c r="AN1346" i="4"/>
  <c r="AO1346" i="4"/>
  <c r="AP1346" i="4"/>
  <c r="AQ1346" i="4"/>
  <c r="AR1346" i="4"/>
  <c r="AS1346" i="4"/>
  <c r="AT1346" i="4"/>
  <c r="AU1346" i="4"/>
  <c r="AV1346" i="4"/>
  <c r="AW1346" i="4"/>
  <c r="AX1346" i="4"/>
  <c r="AY1346" i="4"/>
  <c r="AZ1346" i="4"/>
  <c r="BA1346" i="4"/>
  <c r="BB1346" i="4"/>
  <c r="BC1346" i="4"/>
  <c r="BD1346" i="4"/>
  <c r="B1347" i="4"/>
  <c r="C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W1347" i="4"/>
  <c r="X1347" i="4"/>
  <c r="Y1347" i="4"/>
  <c r="Z1347" i="4"/>
  <c r="AA1347" i="4"/>
  <c r="AB1347" i="4"/>
  <c r="AC1347" i="4"/>
  <c r="AD1347" i="4"/>
  <c r="AE1347" i="4"/>
  <c r="AF1347" i="4"/>
  <c r="AG1347" i="4"/>
  <c r="AH1347" i="4"/>
  <c r="AI1347" i="4"/>
  <c r="AJ1347" i="4"/>
  <c r="AK1347" i="4"/>
  <c r="AL1347" i="4"/>
  <c r="AM1347" i="4"/>
  <c r="AN1347" i="4"/>
  <c r="AO1347" i="4"/>
  <c r="AP1347" i="4"/>
  <c r="AQ1347" i="4"/>
  <c r="AR1347" i="4"/>
  <c r="AS1347" i="4"/>
  <c r="AT1347" i="4"/>
  <c r="AU1347" i="4"/>
  <c r="AV1347" i="4"/>
  <c r="AW1347" i="4"/>
  <c r="AX1347" i="4"/>
  <c r="AY1347" i="4"/>
  <c r="AZ1347" i="4"/>
  <c r="BA1347" i="4"/>
  <c r="BB1347" i="4"/>
  <c r="BC1347" i="4"/>
  <c r="BD1347" i="4"/>
  <c r="B1348" i="4"/>
  <c r="C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W1348" i="4"/>
  <c r="X1348" i="4"/>
  <c r="Y1348" i="4"/>
  <c r="Z1348" i="4"/>
  <c r="AA1348" i="4"/>
  <c r="AB1348" i="4"/>
  <c r="AC1348" i="4"/>
  <c r="AD1348" i="4"/>
  <c r="AE1348" i="4"/>
  <c r="AF1348" i="4"/>
  <c r="AG1348" i="4"/>
  <c r="AH1348" i="4"/>
  <c r="AI1348" i="4"/>
  <c r="AJ1348" i="4"/>
  <c r="AK1348" i="4"/>
  <c r="AL1348" i="4"/>
  <c r="AM1348" i="4"/>
  <c r="AN1348" i="4"/>
  <c r="AO1348" i="4"/>
  <c r="AP1348" i="4"/>
  <c r="AQ1348" i="4"/>
  <c r="AR1348" i="4"/>
  <c r="AS1348" i="4"/>
  <c r="AT1348" i="4"/>
  <c r="AU1348" i="4"/>
  <c r="AV1348" i="4"/>
  <c r="AW1348" i="4"/>
  <c r="AX1348" i="4"/>
  <c r="AY1348" i="4"/>
  <c r="AZ1348" i="4"/>
  <c r="BA1348" i="4"/>
  <c r="BB1348" i="4"/>
  <c r="BC1348" i="4"/>
  <c r="BD1348" i="4"/>
  <c r="B1349" i="4"/>
  <c r="C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W1349" i="4"/>
  <c r="X1349" i="4"/>
  <c r="Y1349" i="4"/>
  <c r="Z1349" i="4"/>
  <c r="AA1349" i="4"/>
  <c r="AB1349" i="4"/>
  <c r="AC1349" i="4"/>
  <c r="AD1349" i="4"/>
  <c r="AE1349" i="4"/>
  <c r="AF1349" i="4"/>
  <c r="AG1349" i="4"/>
  <c r="AH1349" i="4"/>
  <c r="AI1349" i="4"/>
  <c r="AJ1349" i="4"/>
  <c r="AK1349" i="4"/>
  <c r="AL1349" i="4"/>
  <c r="AM1349" i="4"/>
  <c r="AN1349" i="4"/>
  <c r="AO1349" i="4"/>
  <c r="AP1349" i="4"/>
  <c r="AQ1349" i="4"/>
  <c r="AR1349" i="4"/>
  <c r="AS1349" i="4"/>
  <c r="AT1349" i="4"/>
  <c r="AU1349" i="4"/>
  <c r="AV1349" i="4"/>
  <c r="AW1349" i="4"/>
  <c r="AX1349" i="4"/>
  <c r="AY1349" i="4"/>
  <c r="AZ1349" i="4"/>
  <c r="BA1349" i="4"/>
  <c r="BB1349" i="4"/>
  <c r="BC1349" i="4"/>
  <c r="BD1349" i="4"/>
  <c r="B1350" i="4"/>
  <c r="C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W1350" i="4"/>
  <c r="X1350" i="4"/>
  <c r="Y1350" i="4"/>
  <c r="Z1350" i="4"/>
  <c r="AA1350" i="4"/>
  <c r="AB1350" i="4"/>
  <c r="AC1350" i="4"/>
  <c r="AD1350" i="4"/>
  <c r="AE1350" i="4"/>
  <c r="AF1350" i="4"/>
  <c r="AG1350" i="4"/>
  <c r="AH1350" i="4"/>
  <c r="AI1350" i="4"/>
  <c r="AJ1350" i="4"/>
  <c r="AK1350" i="4"/>
  <c r="AL1350" i="4"/>
  <c r="AM1350" i="4"/>
  <c r="AN1350" i="4"/>
  <c r="AO1350" i="4"/>
  <c r="AP1350" i="4"/>
  <c r="AQ1350" i="4"/>
  <c r="AR1350" i="4"/>
  <c r="AS1350" i="4"/>
  <c r="AT1350" i="4"/>
  <c r="AU1350" i="4"/>
  <c r="AV1350" i="4"/>
  <c r="AW1350" i="4"/>
  <c r="AX1350" i="4"/>
  <c r="AY1350" i="4"/>
  <c r="AZ1350" i="4"/>
  <c r="BA1350" i="4"/>
  <c r="BB1350" i="4"/>
  <c r="BC1350" i="4"/>
  <c r="BD1350" i="4"/>
  <c r="B1351" i="4"/>
  <c r="C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W1351" i="4"/>
  <c r="X1351" i="4"/>
  <c r="Y1351" i="4"/>
  <c r="Z1351" i="4"/>
  <c r="AA1351" i="4"/>
  <c r="AB1351" i="4"/>
  <c r="AC1351" i="4"/>
  <c r="AD1351" i="4"/>
  <c r="AE1351" i="4"/>
  <c r="AF1351" i="4"/>
  <c r="AG1351" i="4"/>
  <c r="AH1351" i="4"/>
  <c r="AI1351" i="4"/>
  <c r="AJ1351" i="4"/>
  <c r="AK1351" i="4"/>
  <c r="AL1351" i="4"/>
  <c r="AM1351" i="4"/>
  <c r="AN1351" i="4"/>
  <c r="AO1351" i="4"/>
  <c r="AP1351" i="4"/>
  <c r="AQ1351" i="4"/>
  <c r="AR1351" i="4"/>
  <c r="AS1351" i="4"/>
  <c r="AT1351" i="4"/>
  <c r="AU1351" i="4"/>
  <c r="AV1351" i="4"/>
  <c r="AW1351" i="4"/>
  <c r="AX1351" i="4"/>
  <c r="AY1351" i="4"/>
  <c r="AZ1351" i="4"/>
  <c r="BA1351" i="4"/>
  <c r="BB1351" i="4"/>
  <c r="BC1351" i="4"/>
  <c r="BD1351" i="4"/>
  <c r="B1352" i="4"/>
  <c r="C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W1352" i="4"/>
  <c r="X1352" i="4"/>
  <c r="Y1352" i="4"/>
  <c r="Z1352" i="4"/>
  <c r="AA1352" i="4"/>
  <c r="AB1352" i="4"/>
  <c r="AC1352" i="4"/>
  <c r="AD1352" i="4"/>
  <c r="AE1352" i="4"/>
  <c r="AF1352" i="4"/>
  <c r="AG1352" i="4"/>
  <c r="AH1352" i="4"/>
  <c r="AI1352" i="4"/>
  <c r="AJ1352" i="4"/>
  <c r="AK1352" i="4"/>
  <c r="AL1352" i="4"/>
  <c r="AM1352" i="4"/>
  <c r="AN1352" i="4"/>
  <c r="AO1352" i="4"/>
  <c r="AP1352" i="4"/>
  <c r="AQ1352" i="4"/>
  <c r="AR1352" i="4"/>
  <c r="AS1352" i="4"/>
  <c r="AT1352" i="4"/>
  <c r="AU1352" i="4"/>
  <c r="AV1352" i="4"/>
  <c r="AW1352" i="4"/>
  <c r="AX1352" i="4"/>
  <c r="AY1352" i="4"/>
  <c r="AZ1352" i="4"/>
  <c r="BA1352" i="4"/>
  <c r="BB1352" i="4"/>
  <c r="BC1352" i="4"/>
  <c r="BD1352" i="4"/>
  <c r="B1353" i="4"/>
  <c r="C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W1353" i="4"/>
  <c r="X1353" i="4"/>
  <c r="Y1353" i="4"/>
  <c r="Z1353" i="4"/>
  <c r="AA1353" i="4"/>
  <c r="AB1353" i="4"/>
  <c r="AC1353" i="4"/>
  <c r="AD1353" i="4"/>
  <c r="AE1353" i="4"/>
  <c r="AF1353" i="4"/>
  <c r="AG1353" i="4"/>
  <c r="AH1353" i="4"/>
  <c r="AI1353" i="4"/>
  <c r="AJ1353" i="4"/>
  <c r="AK1353" i="4"/>
  <c r="AL1353" i="4"/>
  <c r="AM1353" i="4"/>
  <c r="AN1353" i="4"/>
  <c r="AO1353" i="4"/>
  <c r="AP1353" i="4"/>
  <c r="AQ1353" i="4"/>
  <c r="AR1353" i="4"/>
  <c r="AS1353" i="4"/>
  <c r="AT1353" i="4"/>
  <c r="AU1353" i="4"/>
  <c r="AV1353" i="4"/>
  <c r="AW1353" i="4"/>
  <c r="AX1353" i="4"/>
  <c r="AY1353" i="4"/>
  <c r="AZ1353" i="4"/>
  <c r="BA1353" i="4"/>
  <c r="BB1353" i="4"/>
  <c r="BC1353" i="4"/>
  <c r="BD1353" i="4"/>
  <c r="B1354" i="4"/>
  <c r="C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W1354" i="4"/>
  <c r="X1354" i="4"/>
  <c r="Y1354" i="4"/>
  <c r="Z1354" i="4"/>
  <c r="AA1354" i="4"/>
  <c r="AB1354" i="4"/>
  <c r="AC1354" i="4"/>
  <c r="AD1354" i="4"/>
  <c r="AE1354" i="4"/>
  <c r="AF1354" i="4"/>
  <c r="AG1354" i="4"/>
  <c r="AH1354" i="4"/>
  <c r="AI1354" i="4"/>
  <c r="AJ1354" i="4"/>
  <c r="AK1354" i="4"/>
  <c r="AL1354" i="4"/>
  <c r="AM1354" i="4"/>
  <c r="AN1354" i="4"/>
  <c r="AO1354" i="4"/>
  <c r="AP1354" i="4"/>
  <c r="AQ1354" i="4"/>
  <c r="AR1354" i="4"/>
  <c r="AS1354" i="4"/>
  <c r="AT1354" i="4"/>
  <c r="AU1354" i="4"/>
  <c r="AV1354" i="4"/>
  <c r="AW1354" i="4"/>
  <c r="AX1354" i="4"/>
  <c r="AY1354" i="4"/>
  <c r="AZ1354" i="4"/>
  <c r="BA1354" i="4"/>
  <c r="BB1354" i="4"/>
  <c r="BC1354" i="4"/>
  <c r="BD1354" i="4"/>
  <c r="B1355" i="4"/>
  <c r="C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W1355" i="4"/>
  <c r="X1355" i="4"/>
  <c r="Y1355" i="4"/>
  <c r="Z1355" i="4"/>
  <c r="AA1355" i="4"/>
  <c r="AB1355" i="4"/>
  <c r="AC1355" i="4"/>
  <c r="AD1355" i="4"/>
  <c r="AE1355" i="4"/>
  <c r="AF1355" i="4"/>
  <c r="AG1355" i="4"/>
  <c r="AH1355" i="4"/>
  <c r="AI1355" i="4"/>
  <c r="AJ1355" i="4"/>
  <c r="AK1355" i="4"/>
  <c r="AL1355" i="4"/>
  <c r="AM1355" i="4"/>
  <c r="AN1355" i="4"/>
  <c r="AO1355" i="4"/>
  <c r="AP1355" i="4"/>
  <c r="AQ1355" i="4"/>
  <c r="AR1355" i="4"/>
  <c r="AS1355" i="4"/>
  <c r="AT1355" i="4"/>
  <c r="AU1355" i="4"/>
  <c r="AV1355" i="4"/>
  <c r="AW1355" i="4"/>
  <c r="AX1355" i="4"/>
  <c r="AY1355" i="4"/>
  <c r="AZ1355" i="4"/>
  <c r="BA1355" i="4"/>
  <c r="BB1355" i="4"/>
  <c r="BC1355" i="4"/>
  <c r="BD1355" i="4"/>
  <c r="B1356" i="4"/>
  <c r="C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W1356" i="4"/>
  <c r="X1356" i="4"/>
  <c r="Y1356" i="4"/>
  <c r="Z1356" i="4"/>
  <c r="AA1356" i="4"/>
  <c r="AB1356" i="4"/>
  <c r="AC1356" i="4"/>
  <c r="AD1356" i="4"/>
  <c r="AE1356" i="4"/>
  <c r="AF1356" i="4"/>
  <c r="AG1356" i="4"/>
  <c r="AH1356" i="4"/>
  <c r="AI1356" i="4"/>
  <c r="AJ1356" i="4"/>
  <c r="AK1356" i="4"/>
  <c r="AL1356" i="4"/>
  <c r="AM1356" i="4"/>
  <c r="AN1356" i="4"/>
  <c r="AO1356" i="4"/>
  <c r="AP1356" i="4"/>
  <c r="AQ1356" i="4"/>
  <c r="AR1356" i="4"/>
  <c r="AS1356" i="4"/>
  <c r="AT1356" i="4"/>
  <c r="AU1356" i="4"/>
  <c r="AV1356" i="4"/>
  <c r="AW1356" i="4"/>
  <c r="AX1356" i="4"/>
  <c r="AY1356" i="4"/>
  <c r="AZ1356" i="4"/>
  <c r="BA1356" i="4"/>
  <c r="BB1356" i="4"/>
  <c r="BC1356" i="4"/>
  <c r="BD1356" i="4"/>
  <c r="B1357" i="4"/>
  <c r="C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W1357" i="4"/>
  <c r="X1357" i="4"/>
  <c r="Y1357" i="4"/>
  <c r="Z1357" i="4"/>
  <c r="AA1357" i="4"/>
  <c r="AB1357" i="4"/>
  <c r="AC1357" i="4"/>
  <c r="AD1357" i="4"/>
  <c r="AE1357" i="4"/>
  <c r="AF1357" i="4"/>
  <c r="AG1357" i="4"/>
  <c r="AH1357" i="4"/>
  <c r="AI1357" i="4"/>
  <c r="AJ1357" i="4"/>
  <c r="AK1357" i="4"/>
  <c r="AL1357" i="4"/>
  <c r="AM1357" i="4"/>
  <c r="AN1357" i="4"/>
  <c r="AO1357" i="4"/>
  <c r="AP1357" i="4"/>
  <c r="AQ1357" i="4"/>
  <c r="AR1357" i="4"/>
  <c r="AS1357" i="4"/>
  <c r="AT1357" i="4"/>
  <c r="AU1357" i="4"/>
  <c r="AV1357" i="4"/>
  <c r="AW1357" i="4"/>
  <c r="AX1357" i="4"/>
  <c r="AY1357" i="4"/>
  <c r="AZ1357" i="4"/>
  <c r="BA1357" i="4"/>
  <c r="BB1357" i="4"/>
  <c r="BC1357" i="4"/>
  <c r="BD1357" i="4"/>
  <c r="B1358" i="4"/>
  <c r="C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W1358" i="4"/>
  <c r="X1358" i="4"/>
  <c r="Y1358" i="4"/>
  <c r="Z1358" i="4"/>
  <c r="AA1358" i="4"/>
  <c r="AB1358" i="4"/>
  <c r="AC1358" i="4"/>
  <c r="AD1358" i="4"/>
  <c r="AE1358" i="4"/>
  <c r="AF1358" i="4"/>
  <c r="AG1358" i="4"/>
  <c r="AH1358" i="4"/>
  <c r="AI1358" i="4"/>
  <c r="AJ1358" i="4"/>
  <c r="AK1358" i="4"/>
  <c r="AL1358" i="4"/>
  <c r="AM1358" i="4"/>
  <c r="AN1358" i="4"/>
  <c r="AO1358" i="4"/>
  <c r="AP1358" i="4"/>
  <c r="AQ1358" i="4"/>
  <c r="AR1358" i="4"/>
  <c r="AS1358" i="4"/>
  <c r="AT1358" i="4"/>
  <c r="AU1358" i="4"/>
  <c r="AV1358" i="4"/>
  <c r="AW1358" i="4"/>
  <c r="AX1358" i="4"/>
  <c r="AY1358" i="4"/>
  <c r="AZ1358" i="4"/>
  <c r="BA1358" i="4"/>
  <c r="BB1358" i="4"/>
  <c r="BC1358" i="4"/>
  <c r="BD1358" i="4"/>
  <c r="B1359" i="4"/>
  <c r="C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W1359" i="4"/>
  <c r="X1359" i="4"/>
  <c r="Y1359" i="4"/>
  <c r="Z1359" i="4"/>
  <c r="AA1359" i="4"/>
  <c r="AB1359" i="4"/>
  <c r="AC1359" i="4"/>
  <c r="AD1359" i="4"/>
  <c r="AE1359" i="4"/>
  <c r="AF1359" i="4"/>
  <c r="AG1359" i="4"/>
  <c r="AH1359" i="4"/>
  <c r="AI1359" i="4"/>
  <c r="AJ1359" i="4"/>
  <c r="AK1359" i="4"/>
  <c r="AL1359" i="4"/>
  <c r="AM1359" i="4"/>
  <c r="AN1359" i="4"/>
  <c r="AO1359" i="4"/>
  <c r="AP1359" i="4"/>
  <c r="AQ1359" i="4"/>
  <c r="AR1359" i="4"/>
  <c r="AS1359" i="4"/>
  <c r="AT1359" i="4"/>
  <c r="AU1359" i="4"/>
  <c r="AV1359" i="4"/>
  <c r="AW1359" i="4"/>
  <c r="AX1359" i="4"/>
  <c r="AY1359" i="4"/>
  <c r="AZ1359" i="4"/>
  <c r="BA1359" i="4"/>
  <c r="BB1359" i="4"/>
  <c r="BC1359" i="4"/>
  <c r="BD1359" i="4"/>
  <c r="B1360" i="4"/>
  <c r="C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W1360" i="4"/>
  <c r="X1360" i="4"/>
  <c r="Y1360" i="4"/>
  <c r="Z1360" i="4"/>
  <c r="AA1360" i="4"/>
  <c r="AB1360" i="4"/>
  <c r="AC1360" i="4"/>
  <c r="AD1360" i="4"/>
  <c r="AE1360" i="4"/>
  <c r="AF1360" i="4"/>
  <c r="AG1360" i="4"/>
  <c r="AH1360" i="4"/>
  <c r="AI1360" i="4"/>
  <c r="AJ1360" i="4"/>
  <c r="AK1360" i="4"/>
  <c r="AL1360" i="4"/>
  <c r="AM1360" i="4"/>
  <c r="AN1360" i="4"/>
  <c r="AO1360" i="4"/>
  <c r="AP1360" i="4"/>
  <c r="AQ1360" i="4"/>
  <c r="AR1360" i="4"/>
  <c r="AS1360" i="4"/>
  <c r="AT1360" i="4"/>
  <c r="AU1360" i="4"/>
  <c r="AV1360" i="4"/>
  <c r="AW1360" i="4"/>
  <c r="AX1360" i="4"/>
  <c r="AY1360" i="4"/>
  <c r="AZ1360" i="4"/>
  <c r="BA1360" i="4"/>
  <c r="BB1360" i="4"/>
  <c r="BC1360" i="4"/>
  <c r="BD1360" i="4"/>
  <c r="B1361" i="4"/>
  <c r="C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W1361" i="4"/>
  <c r="X1361" i="4"/>
  <c r="Y1361" i="4"/>
  <c r="Z1361" i="4"/>
  <c r="AA1361" i="4"/>
  <c r="AB1361" i="4"/>
  <c r="AC1361" i="4"/>
  <c r="AD1361" i="4"/>
  <c r="AE1361" i="4"/>
  <c r="AF1361" i="4"/>
  <c r="AG1361" i="4"/>
  <c r="AH1361" i="4"/>
  <c r="AI1361" i="4"/>
  <c r="AJ1361" i="4"/>
  <c r="AK1361" i="4"/>
  <c r="AL1361" i="4"/>
  <c r="AM1361" i="4"/>
  <c r="AN1361" i="4"/>
  <c r="AO1361" i="4"/>
  <c r="AP1361" i="4"/>
  <c r="AQ1361" i="4"/>
  <c r="AR1361" i="4"/>
  <c r="AS1361" i="4"/>
  <c r="AT1361" i="4"/>
  <c r="AU1361" i="4"/>
  <c r="AV1361" i="4"/>
  <c r="AW1361" i="4"/>
  <c r="AX1361" i="4"/>
  <c r="AY1361" i="4"/>
  <c r="AZ1361" i="4"/>
  <c r="BA1361" i="4"/>
  <c r="BB1361" i="4"/>
  <c r="BC1361" i="4"/>
  <c r="BD1361" i="4"/>
  <c r="B1362" i="4"/>
  <c r="C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W1362" i="4"/>
  <c r="X1362" i="4"/>
  <c r="Y1362" i="4"/>
  <c r="Z1362" i="4"/>
  <c r="AA1362" i="4"/>
  <c r="AB1362" i="4"/>
  <c r="AC1362" i="4"/>
  <c r="AD1362" i="4"/>
  <c r="AE1362" i="4"/>
  <c r="AF1362" i="4"/>
  <c r="AG1362" i="4"/>
  <c r="AH1362" i="4"/>
  <c r="AI1362" i="4"/>
  <c r="AJ1362" i="4"/>
  <c r="AK1362" i="4"/>
  <c r="AL1362" i="4"/>
  <c r="AM1362" i="4"/>
  <c r="AN1362" i="4"/>
  <c r="AO1362" i="4"/>
  <c r="AP1362" i="4"/>
  <c r="AQ1362" i="4"/>
  <c r="AR1362" i="4"/>
  <c r="AS1362" i="4"/>
  <c r="AT1362" i="4"/>
  <c r="AU1362" i="4"/>
  <c r="AV1362" i="4"/>
  <c r="AW1362" i="4"/>
  <c r="AX1362" i="4"/>
  <c r="AY1362" i="4"/>
  <c r="AZ1362" i="4"/>
  <c r="BA1362" i="4"/>
  <c r="BB1362" i="4"/>
  <c r="BC1362" i="4"/>
  <c r="BD1362" i="4"/>
  <c r="B1363" i="4"/>
  <c r="C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W1363" i="4"/>
  <c r="X1363" i="4"/>
  <c r="Y1363" i="4"/>
  <c r="Z1363" i="4"/>
  <c r="AA1363" i="4"/>
  <c r="AB1363" i="4"/>
  <c r="AC1363" i="4"/>
  <c r="AD1363" i="4"/>
  <c r="AE1363" i="4"/>
  <c r="AF1363" i="4"/>
  <c r="AG1363" i="4"/>
  <c r="AH1363" i="4"/>
  <c r="AI1363" i="4"/>
  <c r="AJ1363" i="4"/>
  <c r="AK1363" i="4"/>
  <c r="AL1363" i="4"/>
  <c r="AM1363" i="4"/>
  <c r="AN1363" i="4"/>
  <c r="AO1363" i="4"/>
  <c r="AP1363" i="4"/>
  <c r="AQ1363" i="4"/>
  <c r="AR1363" i="4"/>
  <c r="AS1363" i="4"/>
  <c r="AT1363" i="4"/>
  <c r="AU1363" i="4"/>
  <c r="AV1363" i="4"/>
  <c r="AW1363" i="4"/>
  <c r="AX1363" i="4"/>
  <c r="AY1363" i="4"/>
  <c r="AZ1363" i="4"/>
  <c r="BA1363" i="4"/>
  <c r="BB1363" i="4"/>
  <c r="BC1363" i="4"/>
  <c r="BD1363" i="4"/>
  <c r="B1364" i="4"/>
  <c r="C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W1364" i="4"/>
  <c r="X1364" i="4"/>
  <c r="Y1364" i="4"/>
  <c r="Z1364" i="4"/>
  <c r="AA1364" i="4"/>
  <c r="AB1364" i="4"/>
  <c r="AC1364" i="4"/>
  <c r="AD1364" i="4"/>
  <c r="AE1364" i="4"/>
  <c r="AF1364" i="4"/>
  <c r="AG1364" i="4"/>
  <c r="AH1364" i="4"/>
  <c r="AI1364" i="4"/>
  <c r="AJ1364" i="4"/>
  <c r="AK1364" i="4"/>
  <c r="AL1364" i="4"/>
  <c r="AM1364" i="4"/>
  <c r="AN1364" i="4"/>
  <c r="AO1364" i="4"/>
  <c r="AP1364" i="4"/>
  <c r="AQ1364" i="4"/>
  <c r="AR1364" i="4"/>
  <c r="AS1364" i="4"/>
  <c r="AT1364" i="4"/>
  <c r="AU1364" i="4"/>
  <c r="AV1364" i="4"/>
  <c r="AW1364" i="4"/>
  <c r="AX1364" i="4"/>
  <c r="AY1364" i="4"/>
  <c r="AZ1364" i="4"/>
  <c r="BA1364" i="4"/>
  <c r="BB1364" i="4"/>
  <c r="BC1364" i="4"/>
  <c r="BD1364" i="4"/>
  <c r="B1365" i="4"/>
  <c r="C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W1365" i="4"/>
  <c r="X1365" i="4"/>
  <c r="Y1365" i="4"/>
  <c r="Z1365" i="4"/>
  <c r="AA1365" i="4"/>
  <c r="AB1365" i="4"/>
  <c r="AC1365" i="4"/>
  <c r="AD1365" i="4"/>
  <c r="AE1365" i="4"/>
  <c r="AF1365" i="4"/>
  <c r="AG1365" i="4"/>
  <c r="AH1365" i="4"/>
  <c r="AI1365" i="4"/>
  <c r="AJ1365" i="4"/>
  <c r="AK1365" i="4"/>
  <c r="AL1365" i="4"/>
  <c r="AM1365" i="4"/>
  <c r="AN1365" i="4"/>
  <c r="AO1365" i="4"/>
  <c r="AP1365" i="4"/>
  <c r="AQ1365" i="4"/>
  <c r="AR1365" i="4"/>
  <c r="AS1365" i="4"/>
  <c r="AT1365" i="4"/>
  <c r="AU1365" i="4"/>
  <c r="AV1365" i="4"/>
  <c r="AW1365" i="4"/>
  <c r="AX1365" i="4"/>
  <c r="AY1365" i="4"/>
  <c r="AZ1365" i="4"/>
  <c r="BA1365" i="4"/>
  <c r="BB1365" i="4"/>
  <c r="BC1365" i="4"/>
  <c r="BD1365" i="4"/>
  <c r="B1366" i="4"/>
  <c r="C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W1366" i="4"/>
  <c r="X1366" i="4"/>
  <c r="Y1366" i="4"/>
  <c r="Z1366" i="4"/>
  <c r="AA1366" i="4"/>
  <c r="AB1366" i="4"/>
  <c r="AC1366" i="4"/>
  <c r="AD1366" i="4"/>
  <c r="AE1366" i="4"/>
  <c r="AF1366" i="4"/>
  <c r="AG1366" i="4"/>
  <c r="AH1366" i="4"/>
  <c r="AI1366" i="4"/>
  <c r="AJ1366" i="4"/>
  <c r="AK1366" i="4"/>
  <c r="AL1366" i="4"/>
  <c r="AM1366" i="4"/>
  <c r="AN1366" i="4"/>
  <c r="AO1366" i="4"/>
  <c r="AP1366" i="4"/>
  <c r="AQ1366" i="4"/>
  <c r="AR1366" i="4"/>
  <c r="AS1366" i="4"/>
  <c r="AT1366" i="4"/>
  <c r="AU1366" i="4"/>
  <c r="AV1366" i="4"/>
  <c r="AW1366" i="4"/>
  <c r="AX1366" i="4"/>
  <c r="AY1366" i="4"/>
  <c r="AZ1366" i="4"/>
  <c r="BA1366" i="4"/>
  <c r="BB1366" i="4"/>
  <c r="BC1366" i="4"/>
  <c r="BD1366" i="4"/>
  <c r="B1367" i="4"/>
  <c r="C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W1367" i="4"/>
  <c r="X1367" i="4"/>
  <c r="Y1367" i="4"/>
  <c r="Z1367" i="4"/>
  <c r="AA1367" i="4"/>
  <c r="AB1367" i="4"/>
  <c r="AC1367" i="4"/>
  <c r="AD1367" i="4"/>
  <c r="AE1367" i="4"/>
  <c r="AF1367" i="4"/>
  <c r="AG1367" i="4"/>
  <c r="AH1367" i="4"/>
  <c r="AI1367" i="4"/>
  <c r="AJ1367" i="4"/>
  <c r="AK1367" i="4"/>
  <c r="AL1367" i="4"/>
  <c r="AM1367" i="4"/>
  <c r="AN1367" i="4"/>
  <c r="AO1367" i="4"/>
  <c r="AP1367" i="4"/>
  <c r="AQ1367" i="4"/>
  <c r="AR1367" i="4"/>
  <c r="AS1367" i="4"/>
  <c r="AT1367" i="4"/>
  <c r="AU1367" i="4"/>
  <c r="AV1367" i="4"/>
  <c r="AW1367" i="4"/>
  <c r="AX1367" i="4"/>
  <c r="AY1367" i="4"/>
  <c r="AZ1367" i="4"/>
  <c r="BA1367" i="4"/>
  <c r="BB1367" i="4"/>
  <c r="BC1367" i="4"/>
  <c r="BD1367" i="4"/>
  <c r="B1368" i="4"/>
  <c r="C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W1368" i="4"/>
  <c r="X1368" i="4"/>
  <c r="Y1368" i="4"/>
  <c r="Z1368" i="4"/>
  <c r="AA1368" i="4"/>
  <c r="AB1368" i="4"/>
  <c r="AC1368" i="4"/>
  <c r="AD1368" i="4"/>
  <c r="AE1368" i="4"/>
  <c r="AF1368" i="4"/>
  <c r="AG1368" i="4"/>
  <c r="AH1368" i="4"/>
  <c r="AI1368" i="4"/>
  <c r="AJ1368" i="4"/>
  <c r="AK1368" i="4"/>
  <c r="AL1368" i="4"/>
  <c r="AM1368" i="4"/>
  <c r="AN1368" i="4"/>
  <c r="AO1368" i="4"/>
  <c r="AP1368" i="4"/>
  <c r="AQ1368" i="4"/>
  <c r="AR1368" i="4"/>
  <c r="AS1368" i="4"/>
  <c r="AT1368" i="4"/>
  <c r="AU1368" i="4"/>
  <c r="AV1368" i="4"/>
  <c r="AW1368" i="4"/>
  <c r="AX1368" i="4"/>
  <c r="AY1368" i="4"/>
  <c r="AZ1368" i="4"/>
  <c r="BA1368" i="4"/>
  <c r="BB1368" i="4"/>
  <c r="BC1368" i="4"/>
  <c r="BD1368" i="4"/>
  <c r="B1369" i="4"/>
  <c r="C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W1369" i="4"/>
  <c r="X1369" i="4"/>
  <c r="Y1369" i="4"/>
  <c r="Z1369" i="4"/>
  <c r="AA1369" i="4"/>
  <c r="AB1369" i="4"/>
  <c r="AC1369" i="4"/>
  <c r="AD1369" i="4"/>
  <c r="AE1369" i="4"/>
  <c r="AF1369" i="4"/>
  <c r="AG1369" i="4"/>
  <c r="AH1369" i="4"/>
  <c r="AI1369" i="4"/>
  <c r="AJ1369" i="4"/>
  <c r="AK1369" i="4"/>
  <c r="AL1369" i="4"/>
  <c r="AM1369" i="4"/>
  <c r="AN1369" i="4"/>
  <c r="AO1369" i="4"/>
  <c r="AP1369" i="4"/>
  <c r="AQ1369" i="4"/>
  <c r="AR1369" i="4"/>
  <c r="AS1369" i="4"/>
  <c r="AT1369" i="4"/>
  <c r="AU1369" i="4"/>
  <c r="AV1369" i="4"/>
  <c r="AW1369" i="4"/>
  <c r="AX1369" i="4"/>
  <c r="AY1369" i="4"/>
  <c r="AZ1369" i="4"/>
  <c r="BA1369" i="4"/>
  <c r="BB1369" i="4"/>
  <c r="BC1369" i="4"/>
  <c r="BD1369" i="4"/>
  <c r="B1370" i="4"/>
  <c r="C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W1370" i="4"/>
  <c r="X1370" i="4"/>
  <c r="Y1370" i="4"/>
  <c r="Z1370" i="4"/>
  <c r="AA1370" i="4"/>
  <c r="AB1370" i="4"/>
  <c r="AC1370" i="4"/>
  <c r="AD1370" i="4"/>
  <c r="AE1370" i="4"/>
  <c r="AF1370" i="4"/>
  <c r="AG1370" i="4"/>
  <c r="AH1370" i="4"/>
  <c r="AI1370" i="4"/>
  <c r="AJ1370" i="4"/>
  <c r="AK1370" i="4"/>
  <c r="AL1370" i="4"/>
  <c r="AM1370" i="4"/>
  <c r="AN1370" i="4"/>
  <c r="AO1370" i="4"/>
  <c r="AP1370" i="4"/>
  <c r="AQ1370" i="4"/>
  <c r="AR1370" i="4"/>
  <c r="AS1370" i="4"/>
  <c r="AT1370" i="4"/>
  <c r="AU1370" i="4"/>
  <c r="AV1370" i="4"/>
  <c r="AW1370" i="4"/>
  <c r="AX1370" i="4"/>
  <c r="AY1370" i="4"/>
  <c r="AZ1370" i="4"/>
  <c r="BA1370" i="4"/>
  <c r="BB1370" i="4"/>
  <c r="BC1370" i="4"/>
  <c r="BD1370" i="4"/>
  <c r="B1371" i="4"/>
  <c r="C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W1371" i="4"/>
  <c r="X1371" i="4"/>
  <c r="Y1371" i="4"/>
  <c r="Z1371" i="4"/>
  <c r="AA1371" i="4"/>
  <c r="AB1371" i="4"/>
  <c r="AC1371" i="4"/>
  <c r="AD1371" i="4"/>
  <c r="AE1371" i="4"/>
  <c r="AF1371" i="4"/>
  <c r="AG1371" i="4"/>
  <c r="AH1371" i="4"/>
  <c r="AI1371" i="4"/>
  <c r="AJ1371" i="4"/>
  <c r="AK1371" i="4"/>
  <c r="AL1371" i="4"/>
  <c r="AM1371" i="4"/>
  <c r="AN1371" i="4"/>
  <c r="AO1371" i="4"/>
  <c r="AP1371" i="4"/>
  <c r="AQ1371" i="4"/>
  <c r="AR1371" i="4"/>
  <c r="AS1371" i="4"/>
  <c r="AT1371" i="4"/>
  <c r="AU1371" i="4"/>
  <c r="AV1371" i="4"/>
  <c r="AW1371" i="4"/>
  <c r="AX1371" i="4"/>
  <c r="AY1371" i="4"/>
  <c r="AZ1371" i="4"/>
  <c r="BA1371" i="4"/>
  <c r="BB1371" i="4"/>
  <c r="BC1371" i="4"/>
  <c r="BD1371" i="4"/>
  <c r="B1372" i="4"/>
  <c r="C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W1372" i="4"/>
  <c r="X1372" i="4"/>
  <c r="Y1372" i="4"/>
  <c r="Z1372" i="4"/>
  <c r="AA1372" i="4"/>
  <c r="AB1372" i="4"/>
  <c r="AC1372" i="4"/>
  <c r="AD1372" i="4"/>
  <c r="AE1372" i="4"/>
  <c r="AF1372" i="4"/>
  <c r="AG1372" i="4"/>
  <c r="AH1372" i="4"/>
  <c r="AI1372" i="4"/>
  <c r="AJ1372" i="4"/>
  <c r="AK1372" i="4"/>
  <c r="AL1372" i="4"/>
  <c r="AM1372" i="4"/>
  <c r="AN1372" i="4"/>
  <c r="AO1372" i="4"/>
  <c r="AP1372" i="4"/>
  <c r="AQ1372" i="4"/>
  <c r="AR1372" i="4"/>
  <c r="AS1372" i="4"/>
  <c r="AT1372" i="4"/>
  <c r="AU1372" i="4"/>
  <c r="AV1372" i="4"/>
  <c r="AW1372" i="4"/>
  <c r="AX1372" i="4"/>
  <c r="AY1372" i="4"/>
  <c r="AZ1372" i="4"/>
  <c r="BA1372" i="4"/>
  <c r="BB1372" i="4"/>
  <c r="BC1372" i="4"/>
  <c r="BD1372" i="4"/>
  <c r="B1373" i="4"/>
  <c r="C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W1373" i="4"/>
  <c r="X1373" i="4"/>
  <c r="Y1373" i="4"/>
  <c r="Z1373" i="4"/>
  <c r="AA1373" i="4"/>
  <c r="AB1373" i="4"/>
  <c r="AC1373" i="4"/>
  <c r="AD1373" i="4"/>
  <c r="AE1373" i="4"/>
  <c r="AF1373" i="4"/>
  <c r="AG1373" i="4"/>
  <c r="AH1373" i="4"/>
  <c r="AI1373" i="4"/>
  <c r="AJ1373" i="4"/>
  <c r="AK1373" i="4"/>
  <c r="AL1373" i="4"/>
  <c r="AM1373" i="4"/>
  <c r="AN1373" i="4"/>
  <c r="AO1373" i="4"/>
  <c r="AP1373" i="4"/>
  <c r="AQ1373" i="4"/>
  <c r="AR1373" i="4"/>
  <c r="AS1373" i="4"/>
  <c r="AT1373" i="4"/>
  <c r="AU1373" i="4"/>
  <c r="AV1373" i="4"/>
  <c r="AW1373" i="4"/>
  <c r="AX1373" i="4"/>
  <c r="AY1373" i="4"/>
  <c r="AZ1373" i="4"/>
  <c r="BA1373" i="4"/>
  <c r="BB1373" i="4"/>
  <c r="BC1373" i="4"/>
  <c r="BD1373" i="4"/>
  <c r="B1374" i="4"/>
  <c r="C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W1374" i="4"/>
  <c r="X1374" i="4"/>
  <c r="Y1374" i="4"/>
  <c r="Z1374" i="4"/>
  <c r="AA1374" i="4"/>
  <c r="AB1374" i="4"/>
  <c r="AC1374" i="4"/>
  <c r="AD1374" i="4"/>
  <c r="AE1374" i="4"/>
  <c r="AF1374" i="4"/>
  <c r="AG1374" i="4"/>
  <c r="AH1374" i="4"/>
  <c r="AI1374" i="4"/>
  <c r="AJ1374" i="4"/>
  <c r="AK1374" i="4"/>
  <c r="AL1374" i="4"/>
  <c r="AM1374" i="4"/>
  <c r="AN1374" i="4"/>
  <c r="AO1374" i="4"/>
  <c r="AP1374" i="4"/>
  <c r="AQ1374" i="4"/>
  <c r="AR1374" i="4"/>
  <c r="AS1374" i="4"/>
  <c r="AT1374" i="4"/>
  <c r="AU1374" i="4"/>
  <c r="AV1374" i="4"/>
  <c r="AW1374" i="4"/>
  <c r="AX1374" i="4"/>
  <c r="AY1374" i="4"/>
  <c r="AZ1374" i="4"/>
  <c r="BA1374" i="4"/>
  <c r="BB1374" i="4"/>
  <c r="BC1374" i="4"/>
  <c r="BD1374" i="4"/>
  <c r="B1375" i="4"/>
  <c r="C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W1375" i="4"/>
  <c r="X1375" i="4"/>
  <c r="Y1375" i="4"/>
  <c r="Z1375" i="4"/>
  <c r="AA1375" i="4"/>
  <c r="AB1375" i="4"/>
  <c r="AC1375" i="4"/>
  <c r="AD1375" i="4"/>
  <c r="AE1375" i="4"/>
  <c r="AF1375" i="4"/>
  <c r="AG1375" i="4"/>
  <c r="AH1375" i="4"/>
  <c r="AI1375" i="4"/>
  <c r="AJ1375" i="4"/>
  <c r="AK1375" i="4"/>
  <c r="AL1375" i="4"/>
  <c r="AM1375" i="4"/>
  <c r="AN1375" i="4"/>
  <c r="AO1375" i="4"/>
  <c r="AP1375" i="4"/>
  <c r="AQ1375" i="4"/>
  <c r="AR1375" i="4"/>
  <c r="AS1375" i="4"/>
  <c r="AT1375" i="4"/>
  <c r="AU1375" i="4"/>
  <c r="AV1375" i="4"/>
  <c r="AW1375" i="4"/>
  <c r="AX1375" i="4"/>
  <c r="AY1375" i="4"/>
  <c r="AZ1375" i="4"/>
  <c r="BA1375" i="4"/>
  <c r="BB1375" i="4"/>
  <c r="BC1375" i="4"/>
  <c r="BD1375" i="4"/>
  <c r="B1376" i="4"/>
  <c r="C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W1376" i="4"/>
  <c r="X1376" i="4"/>
  <c r="Y1376" i="4"/>
  <c r="Z1376" i="4"/>
  <c r="AA1376" i="4"/>
  <c r="AB1376" i="4"/>
  <c r="AC1376" i="4"/>
  <c r="AD1376" i="4"/>
  <c r="AE1376" i="4"/>
  <c r="AF1376" i="4"/>
  <c r="AG1376" i="4"/>
  <c r="AH1376" i="4"/>
  <c r="AI1376" i="4"/>
  <c r="AJ1376" i="4"/>
  <c r="AK1376" i="4"/>
  <c r="AL1376" i="4"/>
  <c r="AM1376" i="4"/>
  <c r="AN1376" i="4"/>
  <c r="AO1376" i="4"/>
  <c r="AP1376" i="4"/>
  <c r="AQ1376" i="4"/>
  <c r="AR1376" i="4"/>
  <c r="AS1376" i="4"/>
  <c r="AT1376" i="4"/>
  <c r="AU1376" i="4"/>
  <c r="AV1376" i="4"/>
  <c r="AW1376" i="4"/>
  <c r="AX1376" i="4"/>
  <c r="AY1376" i="4"/>
  <c r="AZ1376" i="4"/>
  <c r="BA1376" i="4"/>
  <c r="BB1376" i="4"/>
  <c r="BC1376" i="4"/>
  <c r="BD1376" i="4"/>
  <c r="B1377" i="4"/>
  <c r="C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W1377" i="4"/>
  <c r="X1377" i="4"/>
  <c r="Y1377" i="4"/>
  <c r="Z1377" i="4"/>
  <c r="AA1377" i="4"/>
  <c r="AB1377" i="4"/>
  <c r="AC1377" i="4"/>
  <c r="AD1377" i="4"/>
  <c r="AE1377" i="4"/>
  <c r="AF1377" i="4"/>
  <c r="AG1377" i="4"/>
  <c r="AH1377" i="4"/>
  <c r="AI1377" i="4"/>
  <c r="AJ1377" i="4"/>
  <c r="AK1377" i="4"/>
  <c r="AL1377" i="4"/>
  <c r="AM1377" i="4"/>
  <c r="AN1377" i="4"/>
  <c r="AO1377" i="4"/>
  <c r="AP1377" i="4"/>
  <c r="AQ1377" i="4"/>
  <c r="AR1377" i="4"/>
  <c r="AS1377" i="4"/>
  <c r="AT1377" i="4"/>
  <c r="AU1377" i="4"/>
  <c r="AV1377" i="4"/>
  <c r="AW1377" i="4"/>
  <c r="AX1377" i="4"/>
  <c r="AY1377" i="4"/>
  <c r="AZ1377" i="4"/>
  <c r="BA1377" i="4"/>
  <c r="BB1377" i="4"/>
  <c r="BC1377" i="4"/>
  <c r="BD1377" i="4"/>
  <c r="B1378" i="4"/>
  <c r="C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W1378" i="4"/>
  <c r="X1378" i="4"/>
  <c r="Y1378" i="4"/>
  <c r="Z1378" i="4"/>
  <c r="AA1378" i="4"/>
  <c r="AB1378" i="4"/>
  <c r="AC1378" i="4"/>
  <c r="AD1378" i="4"/>
  <c r="AE1378" i="4"/>
  <c r="AF1378" i="4"/>
  <c r="AG1378" i="4"/>
  <c r="AH1378" i="4"/>
  <c r="AI1378" i="4"/>
  <c r="AJ1378" i="4"/>
  <c r="AK1378" i="4"/>
  <c r="AL1378" i="4"/>
  <c r="AM1378" i="4"/>
  <c r="AN1378" i="4"/>
  <c r="AO1378" i="4"/>
  <c r="AP1378" i="4"/>
  <c r="AQ1378" i="4"/>
  <c r="AR1378" i="4"/>
  <c r="AS1378" i="4"/>
  <c r="AT1378" i="4"/>
  <c r="AU1378" i="4"/>
  <c r="AV1378" i="4"/>
  <c r="AW1378" i="4"/>
  <c r="AX1378" i="4"/>
  <c r="AY1378" i="4"/>
  <c r="AZ1378" i="4"/>
  <c r="BA1378" i="4"/>
  <c r="BB1378" i="4"/>
  <c r="BC1378" i="4"/>
  <c r="BD1378" i="4"/>
  <c r="B1379" i="4"/>
  <c r="C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W1379" i="4"/>
  <c r="X1379" i="4"/>
  <c r="Y1379" i="4"/>
  <c r="Z1379" i="4"/>
  <c r="AA1379" i="4"/>
  <c r="AB1379" i="4"/>
  <c r="AC1379" i="4"/>
  <c r="AD1379" i="4"/>
  <c r="AE1379" i="4"/>
  <c r="AF1379" i="4"/>
  <c r="AG1379" i="4"/>
  <c r="AH1379" i="4"/>
  <c r="AI1379" i="4"/>
  <c r="AJ1379" i="4"/>
  <c r="AK1379" i="4"/>
  <c r="AL1379" i="4"/>
  <c r="AM1379" i="4"/>
  <c r="AN1379" i="4"/>
  <c r="AO1379" i="4"/>
  <c r="AP1379" i="4"/>
  <c r="AQ1379" i="4"/>
  <c r="AR1379" i="4"/>
  <c r="AS1379" i="4"/>
  <c r="AT1379" i="4"/>
  <c r="AU1379" i="4"/>
  <c r="AV1379" i="4"/>
  <c r="AW1379" i="4"/>
  <c r="AX1379" i="4"/>
  <c r="AY1379" i="4"/>
  <c r="AZ1379" i="4"/>
  <c r="BA1379" i="4"/>
  <c r="BB1379" i="4"/>
  <c r="BC1379" i="4"/>
  <c r="BD1379" i="4"/>
  <c r="B1380" i="4"/>
  <c r="C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W1380" i="4"/>
  <c r="X1380" i="4"/>
  <c r="Y1380" i="4"/>
  <c r="Z1380" i="4"/>
  <c r="AA1380" i="4"/>
  <c r="AB1380" i="4"/>
  <c r="AC1380" i="4"/>
  <c r="AD1380" i="4"/>
  <c r="AE1380" i="4"/>
  <c r="AF1380" i="4"/>
  <c r="AG1380" i="4"/>
  <c r="AH1380" i="4"/>
  <c r="AI1380" i="4"/>
  <c r="AJ1380" i="4"/>
  <c r="AK1380" i="4"/>
  <c r="AL1380" i="4"/>
  <c r="AM1380" i="4"/>
  <c r="AN1380" i="4"/>
  <c r="AO1380" i="4"/>
  <c r="AP1380" i="4"/>
  <c r="AQ1380" i="4"/>
  <c r="AR1380" i="4"/>
  <c r="AS1380" i="4"/>
  <c r="AT1380" i="4"/>
  <c r="AU1380" i="4"/>
  <c r="AV1380" i="4"/>
  <c r="AW1380" i="4"/>
  <c r="AX1380" i="4"/>
  <c r="AY1380" i="4"/>
  <c r="AZ1380" i="4"/>
  <c r="BA1380" i="4"/>
  <c r="BB1380" i="4"/>
  <c r="BC1380" i="4"/>
  <c r="BD1380" i="4"/>
  <c r="B1381" i="4"/>
  <c r="C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W1381" i="4"/>
  <c r="X1381" i="4"/>
  <c r="Y1381" i="4"/>
  <c r="Z1381" i="4"/>
  <c r="AA1381" i="4"/>
  <c r="AB1381" i="4"/>
  <c r="AC1381" i="4"/>
  <c r="AD1381" i="4"/>
  <c r="AE1381" i="4"/>
  <c r="AF1381" i="4"/>
  <c r="AG1381" i="4"/>
  <c r="AH1381" i="4"/>
  <c r="AI1381" i="4"/>
  <c r="AJ1381" i="4"/>
  <c r="AK1381" i="4"/>
  <c r="AL1381" i="4"/>
  <c r="AM1381" i="4"/>
  <c r="AN1381" i="4"/>
  <c r="AO1381" i="4"/>
  <c r="AP1381" i="4"/>
  <c r="AQ1381" i="4"/>
  <c r="AR1381" i="4"/>
  <c r="AS1381" i="4"/>
  <c r="AT1381" i="4"/>
  <c r="AU1381" i="4"/>
  <c r="AV1381" i="4"/>
  <c r="AW1381" i="4"/>
  <c r="AX1381" i="4"/>
  <c r="AY1381" i="4"/>
  <c r="AZ1381" i="4"/>
  <c r="BA1381" i="4"/>
  <c r="BB1381" i="4"/>
  <c r="BC1381" i="4"/>
  <c r="BD1381" i="4"/>
  <c r="B1382" i="4"/>
  <c r="C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W1382" i="4"/>
  <c r="X1382" i="4"/>
  <c r="Y1382" i="4"/>
  <c r="Z1382" i="4"/>
  <c r="AA1382" i="4"/>
  <c r="AB1382" i="4"/>
  <c r="AC1382" i="4"/>
  <c r="AD1382" i="4"/>
  <c r="AE1382" i="4"/>
  <c r="AF1382" i="4"/>
  <c r="AG1382" i="4"/>
  <c r="AH1382" i="4"/>
  <c r="AI1382" i="4"/>
  <c r="AJ1382" i="4"/>
  <c r="AK1382" i="4"/>
  <c r="AL1382" i="4"/>
  <c r="AM1382" i="4"/>
  <c r="AN1382" i="4"/>
  <c r="AO1382" i="4"/>
  <c r="AP1382" i="4"/>
  <c r="AQ1382" i="4"/>
  <c r="AR1382" i="4"/>
  <c r="AS1382" i="4"/>
  <c r="AT1382" i="4"/>
  <c r="AU1382" i="4"/>
  <c r="AV1382" i="4"/>
  <c r="AW1382" i="4"/>
  <c r="AX1382" i="4"/>
  <c r="AY1382" i="4"/>
  <c r="AZ1382" i="4"/>
  <c r="BA1382" i="4"/>
  <c r="BB1382" i="4"/>
  <c r="BC1382" i="4"/>
  <c r="BD1382" i="4"/>
  <c r="B1383" i="4"/>
  <c r="C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W1383" i="4"/>
  <c r="X1383" i="4"/>
  <c r="Y1383" i="4"/>
  <c r="Z1383" i="4"/>
  <c r="AA1383" i="4"/>
  <c r="AB1383" i="4"/>
  <c r="AC1383" i="4"/>
  <c r="AD1383" i="4"/>
  <c r="AE1383" i="4"/>
  <c r="AF1383" i="4"/>
  <c r="AG1383" i="4"/>
  <c r="AH1383" i="4"/>
  <c r="AI1383" i="4"/>
  <c r="AJ1383" i="4"/>
  <c r="AK1383" i="4"/>
  <c r="AL1383" i="4"/>
  <c r="AM1383" i="4"/>
  <c r="AN1383" i="4"/>
  <c r="AO1383" i="4"/>
  <c r="AP1383" i="4"/>
  <c r="AQ1383" i="4"/>
  <c r="AR1383" i="4"/>
  <c r="AS1383" i="4"/>
  <c r="AT1383" i="4"/>
  <c r="AU1383" i="4"/>
  <c r="AV1383" i="4"/>
  <c r="AW1383" i="4"/>
  <c r="AX1383" i="4"/>
  <c r="AY1383" i="4"/>
  <c r="AZ1383" i="4"/>
  <c r="BA1383" i="4"/>
  <c r="BB1383" i="4"/>
  <c r="BC1383" i="4"/>
  <c r="BD1383" i="4"/>
  <c r="B1384" i="4"/>
  <c r="C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W1384" i="4"/>
  <c r="X1384" i="4"/>
  <c r="Y1384" i="4"/>
  <c r="Z1384" i="4"/>
  <c r="AA1384" i="4"/>
  <c r="AB1384" i="4"/>
  <c r="AC1384" i="4"/>
  <c r="AD1384" i="4"/>
  <c r="AE1384" i="4"/>
  <c r="AF1384" i="4"/>
  <c r="AG1384" i="4"/>
  <c r="AH1384" i="4"/>
  <c r="AI1384" i="4"/>
  <c r="AJ1384" i="4"/>
  <c r="AK1384" i="4"/>
  <c r="AL1384" i="4"/>
  <c r="AM1384" i="4"/>
  <c r="AN1384" i="4"/>
  <c r="AO1384" i="4"/>
  <c r="AP1384" i="4"/>
  <c r="AQ1384" i="4"/>
  <c r="AR1384" i="4"/>
  <c r="AS1384" i="4"/>
  <c r="AT1384" i="4"/>
  <c r="AU1384" i="4"/>
  <c r="AV1384" i="4"/>
  <c r="AW1384" i="4"/>
  <c r="AX1384" i="4"/>
  <c r="AY1384" i="4"/>
  <c r="AZ1384" i="4"/>
  <c r="BA1384" i="4"/>
  <c r="BB1384" i="4"/>
  <c r="BC1384" i="4"/>
  <c r="BD1384" i="4"/>
  <c r="B1385" i="4"/>
  <c r="C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W1385" i="4"/>
  <c r="X1385" i="4"/>
  <c r="Y1385" i="4"/>
  <c r="Z1385" i="4"/>
  <c r="AA1385" i="4"/>
  <c r="AB1385" i="4"/>
  <c r="AC1385" i="4"/>
  <c r="AD1385" i="4"/>
  <c r="AE1385" i="4"/>
  <c r="AF1385" i="4"/>
  <c r="AG1385" i="4"/>
  <c r="AH1385" i="4"/>
  <c r="AI1385" i="4"/>
  <c r="AJ1385" i="4"/>
  <c r="AK1385" i="4"/>
  <c r="AL1385" i="4"/>
  <c r="AM1385" i="4"/>
  <c r="AN1385" i="4"/>
  <c r="AO1385" i="4"/>
  <c r="AP1385" i="4"/>
  <c r="AQ1385" i="4"/>
  <c r="AR1385" i="4"/>
  <c r="AS1385" i="4"/>
  <c r="AT1385" i="4"/>
  <c r="AU1385" i="4"/>
  <c r="AV1385" i="4"/>
  <c r="AW1385" i="4"/>
  <c r="AX1385" i="4"/>
  <c r="AY1385" i="4"/>
  <c r="AZ1385" i="4"/>
  <c r="BA1385" i="4"/>
  <c r="BB1385" i="4"/>
  <c r="BC1385" i="4"/>
  <c r="BD1385" i="4"/>
  <c r="B1386" i="4"/>
  <c r="C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W1386" i="4"/>
  <c r="X1386" i="4"/>
  <c r="Y1386" i="4"/>
  <c r="Z1386" i="4"/>
  <c r="AA1386" i="4"/>
  <c r="AB1386" i="4"/>
  <c r="AC1386" i="4"/>
  <c r="AD1386" i="4"/>
  <c r="AE1386" i="4"/>
  <c r="AF1386" i="4"/>
  <c r="AG1386" i="4"/>
  <c r="AH1386" i="4"/>
  <c r="AI1386" i="4"/>
  <c r="AJ1386" i="4"/>
  <c r="AK1386" i="4"/>
  <c r="AL1386" i="4"/>
  <c r="AM1386" i="4"/>
  <c r="AN1386" i="4"/>
  <c r="AO1386" i="4"/>
  <c r="AP1386" i="4"/>
  <c r="AQ1386" i="4"/>
  <c r="AR1386" i="4"/>
  <c r="AS1386" i="4"/>
  <c r="AT1386" i="4"/>
  <c r="AU1386" i="4"/>
  <c r="AV1386" i="4"/>
  <c r="AW1386" i="4"/>
  <c r="AX1386" i="4"/>
  <c r="AY1386" i="4"/>
  <c r="AZ1386" i="4"/>
  <c r="BA1386" i="4"/>
  <c r="BB1386" i="4"/>
  <c r="BC1386" i="4"/>
  <c r="BD1386" i="4"/>
  <c r="B1387" i="4"/>
  <c r="C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W1387" i="4"/>
  <c r="X1387" i="4"/>
  <c r="Y1387" i="4"/>
  <c r="Z1387" i="4"/>
  <c r="AA1387" i="4"/>
  <c r="AB1387" i="4"/>
  <c r="AC1387" i="4"/>
  <c r="AD1387" i="4"/>
  <c r="AE1387" i="4"/>
  <c r="AF1387" i="4"/>
  <c r="AG1387" i="4"/>
  <c r="AH1387" i="4"/>
  <c r="AI1387" i="4"/>
  <c r="AJ1387" i="4"/>
  <c r="AK1387" i="4"/>
  <c r="AL1387" i="4"/>
  <c r="AM1387" i="4"/>
  <c r="AN1387" i="4"/>
  <c r="AO1387" i="4"/>
  <c r="AP1387" i="4"/>
  <c r="AQ1387" i="4"/>
  <c r="AR1387" i="4"/>
  <c r="AS1387" i="4"/>
  <c r="AT1387" i="4"/>
  <c r="AU1387" i="4"/>
  <c r="AV1387" i="4"/>
  <c r="AW1387" i="4"/>
  <c r="AX1387" i="4"/>
  <c r="AY1387" i="4"/>
  <c r="AZ1387" i="4"/>
  <c r="BA1387" i="4"/>
  <c r="BB1387" i="4"/>
  <c r="BC1387" i="4"/>
  <c r="BD1387" i="4"/>
  <c r="B1388" i="4"/>
  <c r="C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W1388" i="4"/>
  <c r="X1388" i="4"/>
  <c r="Y1388" i="4"/>
  <c r="Z1388" i="4"/>
  <c r="AA1388" i="4"/>
  <c r="AB1388" i="4"/>
  <c r="AC1388" i="4"/>
  <c r="AD1388" i="4"/>
  <c r="AE1388" i="4"/>
  <c r="AF1388" i="4"/>
  <c r="AG1388" i="4"/>
  <c r="AH1388" i="4"/>
  <c r="AI1388" i="4"/>
  <c r="AJ1388" i="4"/>
  <c r="AK1388" i="4"/>
  <c r="AL1388" i="4"/>
  <c r="AM1388" i="4"/>
  <c r="AN1388" i="4"/>
  <c r="AO1388" i="4"/>
  <c r="AP1388" i="4"/>
  <c r="AQ1388" i="4"/>
  <c r="AR1388" i="4"/>
  <c r="AS1388" i="4"/>
  <c r="AT1388" i="4"/>
  <c r="AU1388" i="4"/>
  <c r="AV1388" i="4"/>
  <c r="AW1388" i="4"/>
  <c r="AX1388" i="4"/>
  <c r="AY1388" i="4"/>
  <c r="AZ1388" i="4"/>
  <c r="BA1388" i="4"/>
  <c r="BB1388" i="4"/>
  <c r="BC1388" i="4"/>
  <c r="BD1388" i="4"/>
  <c r="B1389" i="4"/>
  <c r="C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W1389" i="4"/>
  <c r="X1389" i="4"/>
  <c r="Y1389" i="4"/>
  <c r="Z1389" i="4"/>
  <c r="AA1389" i="4"/>
  <c r="AB1389" i="4"/>
  <c r="AC1389" i="4"/>
  <c r="AD1389" i="4"/>
  <c r="AE1389" i="4"/>
  <c r="AF1389" i="4"/>
  <c r="AG1389" i="4"/>
  <c r="AH1389" i="4"/>
  <c r="AI1389" i="4"/>
  <c r="AJ1389" i="4"/>
  <c r="AK1389" i="4"/>
  <c r="AL1389" i="4"/>
  <c r="AM1389" i="4"/>
  <c r="AN1389" i="4"/>
  <c r="AO1389" i="4"/>
  <c r="AP1389" i="4"/>
  <c r="AQ1389" i="4"/>
  <c r="AR1389" i="4"/>
  <c r="AS1389" i="4"/>
  <c r="AT1389" i="4"/>
  <c r="AU1389" i="4"/>
  <c r="AV1389" i="4"/>
  <c r="AW1389" i="4"/>
  <c r="AX1389" i="4"/>
  <c r="AY1389" i="4"/>
  <c r="AZ1389" i="4"/>
  <c r="BA1389" i="4"/>
  <c r="BB1389" i="4"/>
  <c r="BC1389" i="4"/>
  <c r="BD1389" i="4"/>
  <c r="B1390" i="4"/>
  <c r="C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W1390" i="4"/>
  <c r="X1390" i="4"/>
  <c r="Y1390" i="4"/>
  <c r="Z1390" i="4"/>
  <c r="AA1390" i="4"/>
  <c r="AB1390" i="4"/>
  <c r="AC1390" i="4"/>
  <c r="AD1390" i="4"/>
  <c r="AE1390" i="4"/>
  <c r="AF1390" i="4"/>
  <c r="AG1390" i="4"/>
  <c r="AH1390" i="4"/>
  <c r="AI1390" i="4"/>
  <c r="AJ1390" i="4"/>
  <c r="AK1390" i="4"/>
  <c r="AL1390" i="4"/>
  <c r="AM1390" i="4"/>
  <c r="AN1390" i="4"/>
  <c r="AO1390" i="4"/>
  <c r="AP1390" i="4"/>
  <c r="AQ1390" i="4"/>
  <c r="AR1390" i="4"/>
  <c r="AS1390" i="4"/>
  <c r="AT1390" i="4"/>
  <c r="AU1390" i="4"/>
  <c r="AV1390" i="4"/>
  <c r="AW1390" i="4"/>
  <c r="AX1390" i="4"/>
  <c r="AY1390" i="4"/>
  <c r="AZ1390" i="4"/>
  <c r="BA1390" i="4"/>
  <c r="BB1390" i="4"/>
  <c r="BC1390" i="4"/>
  <c r="BD1390" i="4"/>
  <c r="B1391" i="4"/>
  <c r="C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W1391" i="4"/>
  <c r="X1391" i="4"/>
  <c r="Y1391" i="4"/>
  <c r="Z1391" i="4"/>
  <c r="AA1391" i="4"/>
  <c r="AB1391" i="4"/>
  <c r="AC1391" i="4"/>
  <c r="AD1391" i="4"/>
  <c r="AE1391" i="4"/>
  <c r="AF1391" i="4"/>
  <c r="AG1391" i="4"/>
  <c r="AH1391" i="4"/>
  <c r="AI1391" i="4"/>
  <c r="AJ1391" i="4"/>
  <c r="AK1391" i="4"/>
  <c r="AL1391" i="4"/>
  <c r="AM1391" i="4"/>
  <c r="AN1391" i="4"/>
  <c r="AO1391" i="4"/>
  <c r="AP1391" i="4"/>
  <c r="AQ1391" i="4"/>
  <c r="AR1391" i="4"/>
  <c r="AS1391" i="4"/>
  <c r="AT1391" i="4"/>
  <c r="AU1391" i="4"/>
  <c r="AV1391" i="4"/>
  <c r="AW1391" i="4"/>
  <c r="AX1391" i="4"/>
  <c r="AY1391" i="4"/>
  <c r="AZ1391" i="4"/>
  <c r="BA1391" i="4"/>
  <c r="BB1391" i="4"/>
  <c r="BC1391" i="4"/>
  <c r="BD1391" i="4"/>
  <c r="B1392" i="4"/>
  <c r="C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W1392" i="4"/>
  <c r="X1392" i="4"/>
  <c r="Y1392" i="4"/>
  <c r="Z1392" i="4"/>
  <c r="AA1392" i="4"/>
  <c r="AB1392" i="4"/>
  <c r="AC1392" i="4"/>
  <c r="AD1392" i="4"/>
  <c r="AE1392" i="4"/>
  <c r="AF1392" i="4"/>
  <c r="AG1392" i="4"/>
  <c r="AH1392" i="4"/>
  <c r="AI1392" i="4"/>
  <c r="AJ1392" i="4"/>
  <c r="AK1392" i="4"/>
  <c r="AL1392" i="4"/>
  <c r="AM1392" i="4"/>
  <c r="AN1392" i="4"/>
  <c r="AO1392" i="4"/>
  <c r="AP1392" i="4"/>
  <c r="AQ1392" i="4"/>
  <c r="AR1392" i="4"/>
  <c r="AS1392" i="4"/>
  <c r="AT1392" i="4"/>
  <c r="AU1392" i="4"/>
  <c r="AV1392" i="4"/>
  <c r="AW1392" i="4"/>
  <c r="AX1392" i="4"/>
  <c r="AY1392" i="4"/>
  <c r="AZ1392" i="4"/>
  <c r="BA1392" i="4"/>
  <c r="BB1392" i="4"/>
  <c r="BC1392" i="4"/>
  <c r="BD1392" i="4"/>
  <c r="B1393" i="4"/>
  <c r="C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W1393" i="4"/>
  <c r="X1393" i="4"/>
  <c r="Y1393" i="4"/>
  <c r="Z1393" i="4"/>
  <c r="AA1393" i="4"/>
  <c r="AB1393" i="4"/>
  <c r="AC1393" i="4"/>
  <c r="AD1393" i="4"/>
  <c r="AE1393" i="4"/>
  <c r="AF1393" i="4"/>
  <c r="AG1393" i="4"/>
  <c r="AH1393" i="4"/>
  <c r="AI1393" i="4"/>
  <c r="AJ1393" i="4"/>
  <c r="AK1393" i="4"/>
  <c r="AL1393" i="4"/>
  <c r="AM1393" i="4"/>
  <c r="AN1393" i="4"/>
  <c r="AO1393" i="4"/>
  <c r="AP1393" i="4"/>
  <c r="AQ1393" i="4"/>
  <c r="AR1393" i="4"/>
  <c r="AS1393" i="4"/>
  <c r="AT1393" i="4"/>
  <c r="AU1393" i="4"/>
  <c r="AV1393" i="4"/>
  <c r="AW1393" i="4"/>
  <c r="AX1393" i="4"/>
  <c r="AY1393" i="4"/>
  <c r="AZ1393" i="4"/>
  <c r="BA1393" i="4"/>
  <c r="BB1393" i="4"/>
  <c r="BC1393" i="4"/>
  <c r="BD1393" i="4"/>
  <c r="B1394" i="4"/>
  <c r="C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W1394" i="4"/>
  <c r="X1394" i="4"/>
  <c r="Y1394" i="4"/>
  <c r="Z1394" i="4"/>
  <c r="AA1394" i="4"/>
  <c r="AB1394" i="4"/>
  <c r="AC1394" i="4"/>
  <c r="AD1394" i="4"/>
  <c r="AE1394" i="4"/>
  <c r="AF1394" i="4"/>
  <c r="AG1394" i="4"/>
  <c r="AH1394" i="4"/>
  <c r="AI1394" i="4"/>
  <c r="AJ1394" i="4"/>
  <c r="AK1394" i="4"/>
  <c r="AL1394" i="4"/>
  <c r="AM1394" i="4"/>
  <c r="AN1394" i="4"/>
  <c r="AO1394" i="4"/>
  <c r="AP1394" i="4"/>
  <c r="AQ1394" i="4"/>
  <c r="AR1394" i="4"/>
  <c r="AS1394" i="4"/>
  <c r="AT1394" i="4"/>
  <c r="AU1394" i="4"/>
  <c r="AV1394" i="4"/>
  <c r="AW1394" i="4"/>
  <c r="AX1394" i="4"/>
  <c r="AY1394" i="4"/>
  <c r="AZ1394" i="4"/>
  <c r="BA1394" i="4"/>
  <c r="BB1394" i="4"/>
  <c r="BC1394" i="4"/>
  <c r="BD1394" i="4"/>
  <c r="B1395" i="4"/>
  <c r="C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W1395" i="4"/>
  <c r="X1395" i="4"/>
  <c r="Y1395" i="4"/>
  <c r="Z1395" i="4"/>
  <c r="AA1395" i="4"/>
  <c r="AB1395" i="4"/>
  <c r="AC1395" i="4"/>
  <c r="AD1395" i="4"/>
  <c r="AE1395" i="4"/>
  <c r="AF1395" i="4"/>
  <c r="AG1395" i="4"/>
  <c r="AH1395" i="4"/>
  <c r="AI1395" i="4"/>
  <c r="AJ1395" i="4"/>
  <c r="AK1395" i="4"/>
  <c r="AL1395" i="4"/>
  <c r="AM1395" i="4"/>
  <c r="AN1395" i="4"/>
  <c r="AO1395" i="4"/>
  <c r="AP1395" i="4"/>
  <c r="AQ1395" i="4"/>
  <c r="AR1395" i="4"/>
  <c r="AS1395" i="4"/>
  <c r="AT1395" i="4"/>
  <c r="AU1395" i="4"/>
  <c r="AV1395" i="4"/>
  <c r="AW1395" i="4"/>
  <c r="AX1395" i="4"/>
  <c r="AY1395" i="4"/>
  <c r="AZ1395" i="4"/>
  <c r="BA1395" i="4"/>
  <c r="BB1395" i="4"/>
  <c r="BC1395" i="4"/>
  <c r="BD1395" i="4"/>
  <c r="B1396" i="4"/>
  <c r="C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W1396" i="4"/>
  <c r="X1396" i="4"/>
  <c r="Y1396" i="4"/>
  <c r="Z1396" i="4"/>
  <c r="AA1396" i="4"/>
  <c r="AB1396" i="4"/>
  <c r="AC1396" i="4"/>
  <c r="AD1396" i="4"/>
  <c r="AE1396" i="4"/>
  <c r="AF1396" i="4"/>
  <c r="AG1396" i="4"/>
  <c r="AH1396" i="4"/>
  <c r="AI1396" i="4"/>
  <c r="AJ1396" i="4"/>
  <c r="AK1396" i="4"/>
  <c r="AL1396" i="4"/>
  <c r="AM1396" i="4"/>
  <c r="AN1396" i="4"/>
  <c r="AO1396" i="4"/>
  <c r="AP1396" i="4"/>
  <c r="AQ1396" i="4"/>
  <c r="AR1396" i="4"/>
  <c r="AS1396" i="4"/>
  <c r="AT1396" i="4"/>
  <c r="AU1396" i="4"/>
  <c r="AV1396" i="4"/>
  <c r="AW1396" i="4"/>
  <c r="AX1396" i="4"/>
  <c r="AY1396" i="4"/>
  <c r="AZ1396" i="4"/>
  <c r="BA1396" i="4"/>
  <c r="BB1396" i="4"/>
  <c r="BC1396" i="4"/>
  <c r="BD1396" i="4"/>
  <c r="B1397" i="4"/>
  <c r="C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W1397" i="4"/>
  <c r="X1397" i="4"/>
  <c r="Y1397" i="4"/>
  <c r="Z1397" i="4"/>
  <c r="AA1397" i="4"/>
  <c r="AB1397" i="4"/>
  <c r="AC1397" i="4"/>
  <c r="AD1397" i="4"/>
  <c r="AE1397" i="4"/>
  <c r="AF1397" i="4"/>
  <c r="AG1397" i="4"/>
  <c r="AH1397" i="4"/>
  <c r="AI1397" i="4"/>
  <c r="AJ1397" i="4"/>
  <c r="AK1397" i="4"/>
  <c r="AL1397" i="4"/>
  <c r="AM1397" i="4"/>
  <c r="AN1397" i="4"/>
  <c r="AO1397" i="4"/>
  <c r="AP1397" i="4"/>
  <c r="AQ1397" i="4"/>
  <c r="AR1397" i="4"/>
  <c r="AS1397" i="4"/>
  <c r="AT1397" i="4"/>
  <c r="AU1397" i="4"/>
  <c r="AV1397" i="4"/>
  <c r="AW1397" i="4"/>
  <c r="AX1397" i="4"/>
  <c r="AY1397" i="4"/>
  <c r="AZ1397" i="4"/>
  <c r="BA1397" i="4"/>
  <c r="BB1397" i="4"/>
  <c r="BC1397" i="4"/>
  <c r="BD1397" i="4"/>
  <c r="B1398" i="4"/>
  <c r="C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W1398" i="4"/>
  <c r="X1398" i="4"/>
  <c r="Y1398" i="4"/>
  <c r="Z1398" i="4"/>
  <c r="AA1398" i="4"/>
  <c r="AB1398" i="4"/>
  <c r="AC1398" i="4"/>
  <c r="AD1398" i="4"/>
  <c r="AE1398" i="4"/>
  <c r="AF1398" i="4"/>
  <c r="AG1398" i="4"/>
  <c r="AH1398" i="4"/>
  <c r="AI1398" i="4"/>
  <c r="AJ1398" i="4"/>
  <c r="AK1398" i="4"/>
  <c r="AL1398" i="4"/>
  <c r="AM1398" i="4"/>
  <c r="AN1398" i="4"/>
  <c r="AO1398" i="4"/>
  <c r="AP1398" i="4"/>
  <c r="AQ1398" i="4"/>
  <c r="AR1398" i="4"/>
  <c r="AS1398" i="4"/>
  <c r="AT1398" i="4"/>
  <c r="AU1398" i="4"/>
  <c r="AV1398" i="4"/>
  <c r="AW1398" i="4"/>
  <c r="AX1398" i="4"/>
  <c r="AY1398" i="4"/>
  <c r="AZ1398" i="4"/>
  <c r="BA1398" i="4"/>
  <c r="BB1398" i="4"/>
  <c r="BC1398" i="4"/>
  <c r="BD1398" i="4"/>
  <c r="B1399" i="4"/>
  <c r="C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W1399" i="4"/>
  <c r="X1399" i="4"/>
  <c r="Y1399" i="4"/>
  <c r="Z1399" i="4"/>
  <c r="AA1399" i="4"/>
  <c r="AB1399" i="4"/>
  <c r="AC1399" i="4"/>
  <c r="AD1399" i="4"/>
  <c r="AE1399" i="4"/>
  <c r="AF1399" i="4"/>
  <c r="AG1399" i="4"/>
  <c r="AH1399" i="4"/>
  <c r="AI1399" i="4"/>
  <c r="AJ1399" i="4"/>
  <c r="AK1399" i="4"/>
  <c r="AL1399" i="4"/>
  <c r="AM1399" i="4"/>
  <c r="AN1399" i="4"/>
  <c r="AO1399" i="4"/>
  <c r="AP1399" i="4"/>
  <c r="AQ1399" i="4"/>
  <c r="AR1399" i="4"/>
  <c r="AS1399" i="4"/>
  <c r="AT1399" i="4"/>
  <c r="AU1399" i="4"/>
  <c r="AV1399" i="4"/>
  <c r="AW1399" i="4"/>
  <c r="AX1399" i="4"/>
  <c r="AY1399" i="4"/>
  <c r="AZ1399" i="4"/>
  <c r="BA1399" i="4"/>
  <c r="BB1399" i="4"/>
  <c r="BC1399" i="4"/>
  <c r="BD1399" i="4"/>
  <c r="B1400" i="4"/>
  <c r="C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W1400" i="4"/>
  <c r="X1400" i="4"/>
  <c r="Y1400" i="4"/>
  <c r="Z1400" i="4"/>
  <c r="AA1400" i="4"/>
  <c r="AB1400" i="4"/>
  <c r="AC1400" i="4"/>
  <c r="AD1400" i="4"/>
  <c r="AE1400" i="4"/>
  <c r="AF1400" i="4"/>
  <c r="AG1400" i="4"/>
  <c r="AH1400" i="4"/>
  <c r="AI1400" i="4"/>
  <c r="AJ1400" i="4"/>
  <c r="AK1400" i="4"/>
  <c r="AL1400" i="4"/>
  <c r="AM1400" i="4"/>
  <c r="AN1400" i="4"/>
  <c r="AO1400" i="4"/>
  <c r="AP1400" i="4"/>
  <c r="AQ1400" i="4"/>
  <c r="AR1400" i="4"/>
  <c r="AS1400" i="4"/>
  <c r="AT1400" i="4"/>
  <c r="AU1400" i="4"/>
  <c r="AV1400" i="4"/>
  <c r="AW1400" i="4"/>
  <c r="AX1400" i="4"/>
  <c r="AY1400" i="4"/>
  <c r="AZ1400" i="4"/>
  <c r="BA1400" i="4"/>
  <c r="BB1400" i="4"/>
  <c r="BC1400" i="4"/>
  <c r="BD1400" i="4"/>
  <c r="B1401" i="4"/>
  <c r="C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W1401" i="4"/>
  <c r="X1401" i="4"/>
  <c r="Y1401" i="4"/>
  <c r="Z1401" i="4"/>
  <c r="AA1401" i="4"/>
  <c r="AB1401" i="4"/>
  <c r="AC1401" i="4"/>
  <c r="AD1401" i="4"/>
  <c r="AE1401" i="4"/>
  <c r="AF1401" i="4"/>
  <c r="AG1401" i="4"/>
  <c r="AH1401" i="4"/>
  <c r="AI1401" i="4"/>
  <c r="AJ1401" i="4"/>
  <c r="AK1401" i="4"/>
  <c r="AL1401" i="4"/>
  <c r="AM1401" i="4"/>
  <c r="AN1401" i="4"/>
  <c r="AO1401" i="4"/>
  <c r="AP1401" i="4"/>
  <c r="AQ1401" i="4"/>
  <c r="AR1401" i="4"/>
  <c r="AS1401" i="4"/>
  <c r="AT1401" i="4"/>
  <c r="AU1401" i="4"/>
  <c r="AV1401" i="4"/>
  <c r="AW1401" i="4"/>
  <c r="AX1401" i="4"/>
  <c r="AY1401" i="4"/>
  <c r="AZ1401" i="4"/>
  <c r="BA1401" i="4"/>
  <c r="BB1401" i="4"/>
  <c r="BC1401" i="4"/>
  <c r="BD1401" i="4"/>
  <c r="B1402" i="4"/>
  <c r="C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W1402" i="4"/>
  <c r="X1402" i="4"/>
  <c r="Y1402" i="4"/>
  <c r="Z1402" i="4"/>
  <c r="AA1402" i="4"/>
  <c r="AB1402" i="4"/>
  <c r="AC1402" i="4"/>
  <c r="AD1402" i="4"/>
  <c r="AE1402" i="4"/>
  <c r="AF1402" i="4"/>
  <c r="AG1402" i="4"/>
  <c r="AH1402" i="4"/>
  <c r="AI1402" i="4"/>
  <c r="AJ1402" i="4"/>
  <c r="AK1402" i="4"/>
  <c r="AL1402" i="4"/>
  <c r="AM1402" i="4"/>
  <c r="AN1402" i="4"/>
  <c r="AO1402" i="4"/>
  <c r="AP1402" i="4"/>
  <c r="AQ1402" i="4"/>
  <c r="AR1402" i="4"/>
  <c r="AS1402" i="4"/>
  <c r="AT1402" i="4"/>
  <c r="AU1402" i="4"/>
  <c r="AV1402" i="4"/>
  <c r="AW1402" i="4"/>
  <c r="AX1402" i="4"/>
  <c r="AY1402" i="4"/>
  <c r="AZ1402" i="4"/>
  <c r="BA1402" i="4"/>
  <c r="BB1402" i="4"/>
  <c r="BC1402" i="4"/>
  <c r="BD1402" i="4"/>
  <c r="B1403" i="4"/>
  <c r="C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W1403" i="4"/>
  <c r="X1403" i="4"/>
  <c r="Y1403" i="4"/>
  <c r="Z1403" i="4"/>
  <c r="AA1403" i="4"/>
  <c r="AB1403" i="4"/>
  <c r="AC1403" i="4"/>
  <c r="AD1403" i="4"/>
  <c r="AE1403" i="4"/>
  <c r="AF1403" i="4"/>
  <c r="AG1403" i="4"/>
  <c r="AH1403" i="4"/>
  <c r="AI1403" i="4"/>
  <c r="AJ1403" i="4"/>
  <c r="AK1403" i="4"/>
  <c r="AL1403" i="4"/>
  <c r="AM1403" i="4"/>
  <c r="AN1403" i="4"/>
  <c r="AO1403" i="4"/>
  <c r="AP1403" i="4"/>
  <c r="AQ1403" i="4"/>
  <c r="AR1403" i="4"/>
  <c r="AS1403" i="4"/>
  <c r="AT1403" i="4"/>
  <c r="AU1403" i="4"/>
  <c r="AV1403" i="4"/>
  <c r="AW1403" i="4"/>
  <c r="AX1403" i="4"/>
  <c r="AY1403" i="4"/>
  <c r="AZ1403" i="4"/>
  <c r="BA1403" i="4"/>
  <c r="BB1403" i="4"/>
  <c r="BC1403" i="4"/>
  <c r="BD1403" i="4"/>
  <c r="B1404" i="4"/>
  <c r="C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W1404" i="4"/>
  <c r="X1404" i="4"/>
  <c r="Y1404" i="4"/>
  <c r="Z1404" i="4"/>
  <c r="AA1404" i="4"/>
  <c r="AB1404" i="4"/>
  <c r="AC1404" i="4"/>
  <c r="AD1404" i="4"/>
  <c r="AE1404" i="4"/>
  <c r="AF1404" i="4"/>
  <c r="AG1404" i="4"/>
  <c r="AH1404" i="4"/>
  <c r="AI1404" i="4"/>
  <c r="AJ1404" i="4"/>
  <c r="AK1404" i="4"/>
  <c r="AL1404" i="4"/>
  <c r="AM1404" i="4"/>
  <c r="AN1404" i="4"/>
  <c r="AO1404" i="4"/>
  <c r="AP1404" i="4"/>
  <c r="AQ1404" i="4"/>
  <c r="AR1404" i="4"/>
  <c r="AS1404" i="4"/>
  <c r="AT1404" i="4"/>
  <c r="AU1404" i="4"/>
  <c r="AV1404" i="4"/>
  <c r="AW1404" i="4"/>
  <c r="AX1404" i="4"/>
  <c r="AY1404" i="4"/>
  <c r="AZ1404" i="4"/>
  <c r="BA1404" i="4"/>
  <c r="BB1404" i="4"/>
  <c r="BC1404" i="4"/>
  <c r="BD1404" i="4"/>
  <c r="B1405" i="4"/>
  <c r="C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W1405" i="4"/>
  <c r="X1405" i="4"/>
  <c r="Y1405" i="4"/>
  <c r="Z1405" i="4"/>
  <c r="AA1405" i="4"/>
  <c r="AB1405" i="4"/>
  <c r="AC1405" i="4"/>
  <c r="AD1405" i="4"/>
  <c r="AE1405" i="4"/>
  <c r="AF1405" i="4"/>
  <c r="AG1405" i="4"/>
  <c r="AH1405" i="4"/>
  <c r="AI1405" i="4"/>
  <c r="AJ1405" i="4"/>
  <c r="AK1405" i="4"/>
  <c r="AL1405" i="4"/>
  <c r="AM1405" i="4"/>
  <c r="AN1405" i="4"/>
  <c r="AO1405" i="4"/>
  <c r="AP1405" i="4"/>
  <c r="AQ1405" i="4"/>
  <c r="AR1405" i="4"/>
  <c r="AS1405" i="4"/>
  <c r="AT1405" i="4"/>
  <c r="AU1405" i="4"/>
  <c r="AV1405" i="4"/>
  <c r="AW1405" i="4"/>
  <c r="AX1405" i="4"/>
  <c r="AY1405" i="4"/>
  <c r="AZ1405" i="4"/>
  <c r="BA1405" i="4"/>
  <c r="BB1405" i="4"/>
  <c r="BC1405" i="4"/>
  <c r="BD1405" i="4"/>
  <c r="B1406" i="4"/>
  <c r="C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W1406" i="4"/>
  <c r="X1406" i="4"/>
  <c r="Y1406" i="4"/>
  <c r="Z1406" i="4"/>
  <c r="AA1406" i="4"/>
  <c r="AB1406" i="4"/>
  <c r="AC1406" i="4"/>
  <c r="AD1406" i="4"/>
  <c r="AE1406" i="4"/>
  <c r="AF1406" i="4"/>
  <c r="AG1406" i="4"/>
  <c r="AH1406" i="4"/>
  <c r="AI1406" i="4"/>
  <c r="AJ1406" i="4"/>
  <c r="AK1406" i="4"/>
  <c r="AL1406" i="4"/>
  <c r="AM1406" i="4"/>
  <c r="AN1406" i="4"/>
  <c r="AO1406" i="4"/>
  <c r="AP1406" i="4"/>
  <c r="AQ1406" i="4"/>
  <c r="AR1406" i="4"/>
  <c r="AS1406" i="4"/>
  <c r="AT1406" i="4"/>
  <c r="AU1406" i="4"/>
  <c r="AV1406" i="4"/>
  <c r="AW1406" i="4"/>
  <c r="AX1406" i="4"/>
  <c r="AY1406" i="4"/>
  <c r="AZ1406" i="4"/>
  <c r="BA1406" i="4"/>
  <c r="BB1406" i="4"/>
  <c r="BC1406" i="4"/>
  <c r="BD1406" i="4"/>
  <c r="B1407" i="4"/>
  <c r="C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W1407" i="4"/>
  <c r="X1407" i="4"/>
  <c r="Y1407" i="4"/>
  <c r="Z1407" i="4"/>
  <c r="AA1407" i="4"/>
  <c r="AB1407" i="4"/>
  <c r="AC1407" i="4"/>
  <c r="AD1407" i="4"/>
  <c r="AE1407" i="4"/>
  <c r="AF1407" i="4"/>
  <c r="AG1407" i="4"/>
  <c r="AH1407" i="4"/>
  <c r="AI1407" i="4"/>
  <c r="AJ1407" i="4"/>
  <c r="AK1407" i="4"/>
  <c r="AL1407" i="4"/>
  <c r="AM1407" i="4"/>
  <c r="AN1407" i="4"/>
  <c r="AO1407" i="4"/>
  <c r="AP1407" i="4"/>
  <c r="AQ1407" i="4"/>
  <c r="AR1407" i="4"/>
  <c r="AS1407" i="4"/>
  <c r="AT1407" i="4"/>
  <c r="AU1407" i="4"/>
  <c r="AV1407" i="4"/>
  <c r="AW1407" i="4"/>
  <c r="AX1407" i="4"/>
  <c r="AY1407" i="4"/>
  <c r="AZ1407" i="4"/>
  <c r="BA1407" i="4"/>
  <c r="BB1407" i="4"/>
  <c r="BC1407" i="4"/>
  <c r="BD1407" i="4"/>
  <c r="B1408" i="4"/>
  <c r="C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W1408" i="4"/>
  <c r="X1408" i="4"/>
  <c r="Y1408" i="4"/>
  <c r="Z1408" i="4"/>
  <c r="AA1408" i="4"/>
  <c r="AB1408" i="4"/>
  <c r="AC1408" i="4"/>
  <c r="AD1408" i="4"/>
  <c r="AE1408" i="4"/>
  <c r="AF1408" i="4"/>
  <c r="AG1408" i="4"/>
  <c r="AH1408" i="4"/>
  <c r="AI1408" i="4"/>
  <c r="AJ1408" i="4"/>
  <c r="AK1408" i="4"/>
  <c r="AL1408" i="4"/>
  <c r="AM1408" i="4"/>
  <c r="AN1408" i="4"/>
  <c r="AO1408" i="4"/>
  <c r="AP1408" i="4"/>
  <c r="AQ1408" i="4"/>
  <c r="AR1408" i="4"/>
  <c r="AS1408" i="4"/>
  <c r="AT1408" i="4"/>
  <c r="AU1408" i="4"/>
  <c r="AV1408" i="4"/>
  <c r="AW1408" i="4"/>
  <c r="AX1408" i="4"/>
  <c r="AY1408" i="4"/>
  <c r="AZ1408" i="4"/>
  <c r="BA1408" i="4"/>
  <c r="BB1408" i="4"/>
  <c r="BC1408" i="4"/>
  <c r="BD1408" i="4"/>
  <c r="B1409" i="4"/>
  <c r="C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W1409" i="4"/>
  <c r="X1409" i="4"/>
  <c r="Y1409" i="4"/>
  <c r="Z1409" i="4"/>
  <c r="AA1409" i="4"/>
  <c r="AB1409" i="4"/>
  <c r="AC1409" i="4"/>
  <c r="AD1409" i="4"/>
  <c r="AE1409" i="4"/>
  <c r="AF1409" i="4"/>
  <c r="AG1409" i="4"/>
  <c r="AH1409" i="4"/>
  <c r="AI1409" i="4"/>
  <c r="AJ1409" i="4"/>
  <c r="AK1409" i="4"/>
  <c r="AL1409" i="4"/>
  <c r="AM1409" i="4"/>
  <c r="AN1409" i="4"/>
  <c r="AO1409" i="4"/>
  <c r="AP1409" i="4"/>
  <c r="AQ1409" i="4"/>
  <c r="AR1409" i="4"/>
  <c r="AS1409" i="4"/>
  <c r="AT1409" i="4"/>
  <c r="AU1409" i="4"/>
  <c r="AV1409" i="4"/>
  <c r="AW1409" i="4"/>
  <c r="AX1409" i="4"/>
  <c r="AY1409" i="4"/>
  <c r="AZ1409" i="4"/>
  <c r="BA1409" i="4"/>
  <c r="BB1409" i="4"/>
  <c r="BC1409" i="4"/>
  <c r="BD1409" i="4"/>
  <c r="B1410" i="4"/>
  <c r="C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W1410" i="4"/>
  <c r="X1410" i="4"/>
  <c r="Y1410" i="4"/>
  <c r="Z1410" i="4"/>
  <c r="AA1410" i="4"/>
  <c r="AB1410" i="4"/>
  <c r="AC1410" i="4"/>
  <c r="AD1410" i="4"/>
  <c r="AE1410" i="4"/>
  <c r="AF1410" i="4"/>
  <c r="AG1410" i="4"/>
  <c r="AH1410" i="4"/>
  <c r="AI1410" i="4"/>
  <c r="AJ1410" i="4"/>
  <c r="AK1410" i="4"/>
  <c r="AL1410" i="4"/>
  <c r="AM1410" i="4"/>
  <c r="AN1410" i="4"/>
  <c r="AO1410" i="4"/>
  <c r="AP1410" i="4"/>
  <c r="AQ1410" i="4"/>
  <c r="AR1410" i="4"/>
  <c r="AS1410" i="4"/>
  <c r="AT1410" i="4"/>
  <c r="AU1410" i="4"/>
  <c r="AV1410" i="4"/>
  <c r="AW1410" i="4"/>
  <c r="AX1410" i="4"/>
  <c r="AY1410" i="4"/>
  <c r="AZ1410" i="4"/>
  <c r="BA1410" i="4"/>
  <c r="BB1410" i="4"/>
  <c r="BC1410" i="4"/>
  <c r="BD1410" i="4"/>
  <c r="B1411" i="4"/>
  <c r="C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W1411" i="4"/>
  <c r="X1411" i="4"/>
  <c r="Y1411" i="4"/>
  <c r="Z1411" i="4"/>
  <c r="AA1411" i="4"/>
  <c r="AB1411" i="4"/>
  <c r="AC1411" i="4"/>
  <c r="AD1411" i="4"/>
  <c r="AE1411" i="4"/>
  <c r="AF1411" i="4"/>
  <c r="AG1411" i="4"/>
  <c r="AH1411" i="4"/>
  <c r="AI1411" i="4"/>
  <c r="AJ1411" i="4"/>
  <c r="AK1411" i="4"/>
  <c r="AL1411" i="4"/>
  <c r="AM1411" i="4"/>
  <c r="AN1411" i="4"/>
  <c r="AO1411" i="4"/>
  <c r="AP1411" i="4"/>
  <c r="AQ1411" i="4"/>
  <c r="AR1411" i="4"/>
  <c r="AS1411" i="4"/>
  <c r="AT1411" i="4"/>
  <c r="AU1411" i="4"/>
  <c r="AV1411" i="4"/>
  <c r="AW1411" i="4"/>
  <c r="AX1411" i="4"/>
  <c r="AY1411" i="4"/>
  <c r="AZ1411" i="4"/>
  <c r="BA1411" i="4"/>
  <c r="BB1411" i="4"/>
  <c r="BC1411" i="4"/>
  <c r="BD1411" i="4"/>
  <c r="B1412" i="4"/>
  <c r="C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W1412" i="4"/>
  <c r="X1412" i="4"/>
  <c r="Y1412" i="4"/>
  <c r="Z1412" i="4"/>
  <c r="AA1412" i="4"/>
  <c r="AB1412" i="4"/>
  <c r="AC1412" i="4"/>
  <c r="AD1412" i="4"/>
  <c r="AE1412" i="4"/>
  <c r="AF1412" i="4"/>
  <c r="AG1412" i="4"/>
  <c r="AH1412" i="4"/>
  <c r="AI1412" i="4"/>
  <c r="AJ1412" i="4"/>
  <c r="AK1412" i="4"/>
  <c r="AL1412" i="4"/>
  <c r="AM1412" i="4"/>
  <c r="AN1412" i="4"/>
  <c r="AO1412" i="4"/>
  <c r="AP1412" i="4"/>
  <c r="AQ1412" i="4"/>
  <c r="AR1412" i="4"/>
  <c r="AS1412" i="4"/>
  <c r="AT1412" i="4"/>
  <c r="AU1412" i="4"/>
  <c r="AV1412" i="4"/>
  <c r="AW1412" i="4"/>
  <c r="AX1412" i="4"/>
  <c r="AY1412" i="4"/>
  <c r="AZ1412" i="4"/>
  <c r="BA1412" i="4"/>
  <c r="BB1412" i="4"/>
  <c r="BC1412" i="4"/>
  <c r="BD1412" i="4"/>
  <c r="B1413" i="4"/>
  <c r="C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W1413" i="4"/>
  <c r="X1413" i="4"/>
  <c r="Y1413" i="4"/>
  <c r="Z1413" i="4"/>
  <c r="AA1413" i="4"/>
  <c r="AB1413" i="4"/>
  <c r="AC1413" i="4"/>
  <c r="AD1413" i="4"/>
  <c r="AE1413" i="4"/>
  <c r="AF1413" i="4"/>
  <c r="AG1413" i="4"/>
  <c r="AH1413" i="4"/>
  <c r="AI1413" i="4"/>
  <c r="AJ1413" i="4"/>
  <c r="AK1413" i="4"/>
  <c r="AL1413" i="4"/>
  <c r="AM1413" i="4"/>
  <c r="AN1413" i="4"/>
  <c r="AO1413" i="4"/>
  <c r="AP1413" i="4"/>
  <c r="AQ1413" i="4"/>
  <c r="AR1413" i="4"/>
  <c r="AS1413" i="4"/>
  <c r="AT1413" i="4"/>
  <c r="AU1413" i="4"/>
  <c r="AV1413" i="4"/>
  <c r="AW1413" i="4"/>
  <c r="AX1413" i="4"/>
  <c r="AY1413" i="4"/>
  <c r="AZ1413" i="4"/>
  <c r="BA1413" i="4"/>
  <c r="BB1413" i="4"/>
  <c r="BC1413" i="4"/>
  <c r="BD1413" i="4"/>
  <c r="B1414" i="4"/>
  <c r="C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W1414" i="4"/>
  <c r="X1414" i="4"/>
  <c r="Y1414" i="4"/>
  <c r="Z1414" i="4"/>
  <c r="AA1414" i="4"/>
  <c r="AB1414" i="4"/>
  <c r="AC1414" i="4"/>
  <c r="AD1414" i="4"/>
  <c r="AE1414" i="4"/>
  <c r="AF1414" i="4"/>
  <c r="AG1414" i="4"/>
  <c r="AH1414" i="4"/>
  <c r="AI1414" i="4"/>
  <c r="AJ1414" i="4"/>
  <c r="AK1414" i="4"/>
  <c r="AL1414" i="4"/>
  <c r="AM1414" i="4"/>
  <c r="AN1414" i="4"/>
  <c r="AO1414" i="4"/>
  <c r="AP1414" i="4"/>
  <c r="AQ1414" i="4"/>
  <c r="AR1414" i="4"/>
  <c r="AS1414" i="4"/>
  <c r="AT1414" i="4"/>
  <c r="AU1414" i="4"/>
  <c r="AV1414" i="4"/>
  <c r="AW1414" i="4"/>
  <c r="AX1414" i="4"/>
  <c r="AY1414" i="4"/>
  <c r="AZ1414" i="4"/>
  <c r="BA1414" i="4"/>
  <c r="BB1414" i="4"/>
  <c r="BC1414" i="4"/>
  <c r="BD1414" i="4"/>
  <c r="B1415" i="4"/>
  <c r="C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W1415" i="4"/>
  <c r="X1415" i="4"/>
  <c r="Y1415" i="4"/>
  <c r="Z1415" i="4"/>
  <c r="AA1415" i="4"/>
  <c r="AB1415" i="4"/>
  <c r="AC1415" i="4"/>
  <c r="AD1415" i="4"/>
  <c r="AE1415" i="4"/>
  <c r="AF1415" i="4"/>
  <c r="AG1415" i="4"/>
  <c r="AH1415" i="4"/>
  <c r="AI1415" i="4"/>
  <c r="AJ1415" i="4"/>
  <c r="AK1415" i="4"/>
  <c r="AL1415" i="4"/>
  <c r="AM1415" i="4"/>
  <c r="AN1415" i="4"/>
  <c r="AO1415" i="4"/>
  <c r="AP1415" i="4"/>
  <c r="AQ1415" i="4"/>
  <c r="AR1415" i="4"/>
  <c r="AS1415" i="4"/>
  <c r="AT1415" i="4"/>
  <c r="AU1415" i="4"/>
  <c r="AV1415" i="4"/>
  <c r="AW1415" i="4"/>
  <c r="AX1415" i="4"/>
  <c r="AY1415" i="4"/>
  <c r="AZ1415" i="4"/>
  <c r="BA1415" i="4"/>
  <c r="BB1415" i="4"/>
  <c r="BC1415" i="4"/>
  <c r="BD1415" i="4"/>
  <c r="B1416" i="4"/>
  <c r="C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W1416" i="4"/>
  <c r="X1416" i="4"/>
  <c r="Y1416" i="4"/>
  <c r="Z1416" i="4"/>
  <c r="AA1416" i="4"/>
  <c r="AB1416" i="4"/>
  <c r="AC1416" i="4"/>
  <c r="AD1416" i="4"/>
  <c r="AE1416" i="4"/>
  <c r="AF1416" i="4"/>
  <c r="AG1416" i="4"/>
  <c r="AH1416" i="4"/>
  <c r="AI1416" i="4"/>
  <c r="AJ1416" i="4"/>
  <c r="AK1416" i="4"/>
  <c r="AL1416" i="4"/>
  <c r="AM1416" i="4"/>
  <c r="AN1416" i="4"/>
  <c r="AO1416" i="4"/>
  <c r="AP1416" i="4"/>
  <c r="AQ1416" i="4"/>
  <c r="AR1416" i="4"/>
  <c r="AS1416" i="4"/>
  <c r="AT1416" i="4"/>
  <c r="AU1416" i="4"/>
  <c r="AV1416" i="4"/>
  <c r="AW1416" i="4"/>
  <c r="AX1416" i="4"/>
  <c r="AY1416" i="4"/>
  <c r="AZ1416" i="4"/>
  <c r="BA1416" i="4"/>
  <c r="BB1416" i="4"/>
  <c r="BC1416" i="4"/>
  <c r="BD1416" i="4"/>
  <c r="B1417" i="4"/>
  <c r="C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W1417" i="4"/>
  <c r="X1417" i="4"/>
  <c r="Y1417" i="4"/>
  <c r="Z1417" i="4"/>
  <c r="AA1417" i="4"/>
  <c r="AB1417" i="4"/>
  <c r="AC1417" i="4"/>
  <c r="AD1417" i="4"/>
  <c r="AE1417" i="4"/>
  <c r="AF1417" i="4"/>
  <c r="AG1417" i="4"/>
  <c r="AH1417" i="4"/>
  <c r="AI1417" i="4"/>
  <c r="AJ1417" i="4"/>
  <c r="AK1417" i="4"/>
  <c r="AL1417" i="4"/>
  <c r="AM1417" i="4"/>
  <c r="AN1417" i="4"/>
  <c r="AO1417" i="4"/>
  <c r="AP1417" i="4"/>
  <c r="AQ1417" i="4"/>
  <c r="AR1417" i="4"/>
  <c r="AS1417" i="4"/>
  <c r="AT1417" i="4"/>
  <c r="AU1417" i="4"/>
  <c r="AV1417" i="4"/>
  <c r="AW1417" i="4"/>
  <c r="AX1417" i="4"/>
  <c r="AY1417" i="4"/>
  <c r="AZ1417" i="4"/>
  <c r="BA1417" i="4"/>
  <c r="BB1417" i="4"/>
  <c r="BC1417" i="4"/>
  <c r="BD1417" i="4"/>
  <c r="B1418" i="4"/>
  <c r="C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W1418" i="4"/>
  <c r="X1418" i="4"/>
  <c r="Y1418" i="4"/>
  <c r="Z1418" i="4"/>
  <c r="AA1418" i="4"/>
  <c r="AB1418" i="4"/>
  <c r="AC1418" i="4"/>
  <c r="AD1418" i="4"/>
  <c r="AE1418" i="4"/>
  <c r="AF1418" i="4"/>
  <c r="AG1418" i="4"/>
  <c r="AH1418" i="4"/>
  <c r="AI1418" i="4"/>
  <c r="AJ1418" i="4"/>
  <c r="AK1418" i="4"/>
  <c r="AL1418" i="4"/>
  <c r="AM1418" i="4"/>
  <c r="AN1418" i="4"/>
  <c r="AO1418" i="4"/>
  <c r="AP1418" i="4"/>
  <c r="AQ1418" i="4"/>
  <c r="AR1418" i="4"/>
  <c r="AS1418" i="4"/>
  <c r="AT1418" i="4"/>
  <c r="AU1418" i="4"/>
  <c r="AV1418" i="4"/>
  <c r="AW1418" i="4"/>
  <c r="AX1418" i="4"/>
  <c r="AY1418" i="4"/>
  <c r="AZ1418" i="4"/>
  <c r="BA1418" i="4"/>
  <c r="BB1418" i="4"/>
  <c r="BC1418" i="4"/>
  <c r="BD1418" i="4"/>
  <c r="B1419" i="4"/>
  <c r="C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W1419" i="4"/>
  <c r="X1419" i="4"/>
  <c r="Y1419" i="4"/>
  <c r="Z1419" i="4"/>
  <c r="AA1419" i="4"/>
  <c r="AB1419" i="4"/>
  <c r="AC1419" i="4"/>
  <c r="AD1419" i="4"/>
  <c r="AE1419" i="4"/>
  <c r="AF1419" i="4"/>
  <c r="AG1419" i="4"/>
  <c r="AH1419" i="4"/>
  <c r="AI1419" i="4"/>
  <c r="AJ1419" i="4"/>
  <c r="AK1419" i="4"/>
  <c r="AL1419" i="4"/>
  <c r="AM1419" i="4"/>
  <c r="AN1419" i="4"/>
  <c r="AO1419" i="4"/>
  <c r="AP1419" i="4"/>
  <c r="AQ1419" i="4"/>
  <c r="AR1419" i="4"/>
  <c r="AS1419" i="4"/>
  <c r="AT1419" i="4"/>
  <c r="AU1419" i="4"/>
  <c r="AV1419" i="4"/>
  <c r="AW1419" i="4"/>
  <c r="AX1419" i="4"/>
  <c r="AY1419" i="4"/>
  <c r="AZ1419" i="4"/>
  <c r="BA1419" i="4"/>
  <c r="BB1419" i="4"/>
  <c r="BC1419" i="4"/>
  <c r="BD1419" i="4"/>
  <c r="B1420" i="4"/>
  <c r="C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W1420" i="4"/>
  <c r="X1420" i="4"/>
  <c r="Y1420" i="4"/>
  <c r="Z1420" i="4"/>
  <c r="AA1420" i="4"/>
  <c r="AB1420" i="4"/>
  <c r="AC1420" i="4"/>
  <c r="AD1420" i="4"/>
  <c r="AE1420" i="4"/>
  <c r="AF1420" i="4"/>
  <c r="AG1420" i="4"/>
  <c r="AH1420" i="4"/>
  <c r="AI1420" i="4"/>
  <c r="AJ1420" i="4"/>
  <c r="AK1420" i="4"/>
  <c r="AL1420" i="4"/>
  <c r="AM1420" i="4"/>
  <c r="AN1420" i="4"/>
  <c r="AO1420" i="4"/>
  <c r="AP1420" i="4"/>
  <c r="AQ1420" i="4"/>
  <c r="AR1420" i="4"/>
  <c r="AS1420" i="4"/>
  <c r="AT1420" i="4"/>
  <c r="AU1420" i="4"/>
  <c r="AV1420" i="4"/>
  <c r="AW1420" i="4"/>
  <c r="AX1420" i="4"/>
  <c r="AY1420" i="4"/>
  <c r="AZ1420" i="4"/>
  <c r="BA1420" i="4"/>
  <c r="BB1420" i="4"/>
  <c r="BC1420" i="4"/>
  <c r="BD1420" i="4"/>
  <c r="B1421" i="4"/>
  <c r="C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W1421" i="4"/>
  <c r="X1421" i="4"/>
  <c r="Y1421" i="4"/>
  <c r="Z1421" i="4"/>
  <c r="AA1421" i="4"/>
  <c r="AB1421" i="4"/>
  <c r="AC1421" i="4"/>
  <c r="AD1421" i="4"/>
  <c r="AE1421" i="4"/>
  <c r="AF1421" i="4"/>
  <c r="AG1421" i="4"/>
  <c r="AH1421" i="4"/>
  <c r="AI1421" i="4"/>
  <c r="AJ1421" i="4"/>
  <c r="AK1421" i="4"/>
  <c r="AL1421" i="4"/>
  <c r="AM1421" i="4"/>
  <c r="AN1421" i="4"/>
  <c r="AO1421" i="4"/>
  <c r="AP1421" i="4"/>
  <c r="AQ1421" i="4"/>
  <c r="AR1421" i="4"/>
  <c r="AS1421" i="4"/>
  <c r="AT1421" i="4"/>
  <c r="AU1421" i="4"/>
  <c r="AV1421" i="4"/>
  <c r="AW1421" i="4"/>
  <c r="AX1421" i="4"/>
  <c r="AY1421" i="4"/>
  <c r="AZ1421" i="4"/>
  <c r="BA1421" i="4"/>
  <c r="BB1421" i="4"/>
  <c r="BC1421" i="4"/>
  <c r="BD1421" i="4"/>
  <c r="B1422" i="4"/>
  <c r="C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W1422" i="4"/>
  <c r="X1422" i="4"/>
  <c r="Y1422" i="4"/>
  <c r="Z1422" i="4"/>
  <c r="AA1422" i="4"/>
  <c r="AB1422" i="4"/>
  <c r="AC1422" i="4"/>
  <c r="AD1422" i="4"/>
  <c r="AE1422" i="4"/>
  <c r="AF1422" i="4"/>
  <c r="AG1422" i="4"/>
  <c r="AH1422" i="4"/>
  <c r="AI1422" i="4"/>
  <c r="AJ1422" i="4"/>
  <c r="AK1422" i="4"/>
  <c r="AL1422" i="4"/>
  <c r="AM1422" i="4"/>
  <c r="AN1422" i="4"/>
  <c r="AO1422" i="4"/>
  <c r="AP1422" i="4"/>
  <c r="AQ1422" i="4"/>
  <c r="AR1422" i="4"/>
  <c r="AS1422" i="4"/>
  <c r="AT1422" i="4"/>
  <c r="AU1422" i="4"/>
  <c r="AV1422" i="4"/>
  <c r="AW1422" i="4"/>
  <c r="AX1422" i="4"/>
  <c r="AY1422" i="4"/>
  <c r="AZ1422" i="4"/>
  <c r="BA1422" i="4"/>
  <c r="BB1422" i="4"/>
  <c r="BC1422" i="4"/>
  <c r="BD1422" i="4"/>
  <c r="B1423" i="4"/>
  <c r="C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W1423" i="4"/>
  <c r="X1423" i="4"/>
  <c r="Y1423" i="4"/>
  <c r="Z1423" i="4"/>
  <c r="AA1423" i="4"/>
  <c r="AB1423" i="4"/>
  <c r="AC1423" i="4"/>
  <c r="AD1423" i="4"/>
  <c r="AE1423" i="4"/>
  <c r="AF1423" i="4"/>
  <c r="AG1423" i="4"/>
  <c r="AH1423" i="4"/>
  <c r="AI1423" i="4"/>
  <c r="AJ1423" i="4"/>
  <c r="AK1423" i="4"/>
  <c r="AL1423" i="4"/>
  <c r="AM1423" i="4"/>
  <c r="AN1423" i="4"/>
  <c r="AO1423" i="4"/>
  <c r="AP1423" i="4"/>
  <c r="AQ1423" i="4"/>
  <c r="AR1423" i="4"/>
  <c r="AS1423" i="4"/>
  <c r="AT1423" i="4"/>
  <c r="AU1423" i="4"/>
  <c r="AV1423" i="4"/>
  <c r="AW1423" i="4"/>
  <c r="AX1423" i="4"/>
  <c r="AY1423" i="4"/>
  <c r="AZ1423" i="4"/>
  <c r="BA1423" i="4"/>
  <c r="BB1423" i="4"/>
  <c r="BC1423" i="4"/>
  <c r="BD1423" i="4"/>
  <c r="B1424" i="4"/>
  <c r="C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W1424" i="4"/>
  <c r="X1424" i="4"/>
  <c r="Y1424" i="4"/>
  <c r="Z1424" i="4"/>
  <c r="AA1424" i="4"/>
  <c r="AB1424" i="4"/>
  <c r="AC1424" i="4"/>
  <c r="AD1424" i="4"/>
  <c r="AE1424" i="4"/>
  <c r="AF1424" i="4"/>
  <c r="AG1424" i="4"/>
  <c r="AH1424" i="4"/>
  <c r="AI1424" i="4"/>
  <c r="AJ1424" i="4"/>
  <c r="AK1424" i="4"/>
  <c r="AL1424" i="4"/>
  <c r="AM1424" i="4"/>
  <c r="AN1424" i="4"/>
  <c r="AO1424" i="4"/>
  <c r="AP1424" i="4"/>
  <c r="AQ1424" i="4"/>
  <c r="AR1424" i="4"/>
  <c r="AS1424" i="4"/>
  <c r="AT1424" i="4"/>
  <c r="AU1424" i="4"/>
  <c r="AV1424" i="4"/>
  <c r="AW1424" i="4"/>
  <c r="AX1424" i="4"/>
  <c r="AY1424" i="4"/>
  <c r="AZ1424" i="4"/>
  <c r="BA1424" i="4"/>
  <c r="BB1424" i="4"/>
  <c r="BC1424" i="4"/>
  <c r="BD1424" i="4"/>
  <c r="B1425" i="4"/>
  <c r="C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W1425" i="4"/>
  <c r="X1425" i="4"/>
  <c r="Y1425" i="4"/>
  <c r="Z1425" i="4"/>
  <c r="AA1425" i="4"/>
  <c r="AB1425" i="4"/>
  <c r="AC1425" i="4"/>
  <c r="AD1425" i="4"/>
  <c r="AE1425" i="4"/>
  <c r="AF1425" i="4"/>
  <c r="AG1425" i="4"/>
  <c r="AH1425" i="4"/>
  <c r="AI1425" i="4"/>
  <c r="AJ1425" i="4"/>
  <c r="AK1425" i="4"/>
  <c r="AL1425" i="4"/>
  <c r="AM1425" i="4"/>
  <c r="AN1425" i="4"/>
  <c r="AO1425" i="4"/>
  <c r="AP1425" i="4"/>
  <c r="AQ1425" i="4"/>
  <c r="AR1425" i="4"/>
  <c r="AS1425" i="4"/>
  <c r="AT1425" i="4"/>
  <c r="AU1425" i="4"/>
  <c r="AV1425" i="4"/>
  <c r="AW1425" i="4"/>
  <c r="AX1425" i="4"/>
  <c r="AY1425" i="4"/>
  <c r="AZ1425" i="4"/>
  <c r="BA1425" i="4"/>
  <c r="BB1425" i="4"/>
  <c r="BC1425" i="4"/>
  <c r="BD1425" i="4"/>
  <c r="B1426" i="4"/>
  <c r="C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W1426" i="4"/>
  <c r="X1426" i="4"/>
  <c r="Y1426" i="4"/>
  <c r="Z1426" i="4"/>
  <c r="AA1426" i="4"/>
  <c r="AB1426" i="4"/>
  <c r="AC1426" i="4"/>
  <c r="AD1426" i="4"/>
  <c r="AE1426" i="4"/>
  <c r="AF1426" i="4"/>
  <c r="AG1426" i="4"/>
  <c r="AH1426" i="4"/>
  <c r="AI1426" i="4"/>
  <c r="AJ1426" i="4"/>
  <c r="AK1426" i="4"/>
  <c r="AL1426" i="4"/>
  <c r="AM1426" i="4"/>
  <c r="AN1426" i="4"/>
  <c r="AO1426" i="4"/>
  <c r="AP1426" i="4"/>
  <c r="AQ1426" i="4"/>
  <c r="AR1426" i="4"/>
  <c r="AS1426" i="4"/>
  <c r="AT1426" i="4"/>
  <c r="AU1426" i="4"/>
  <c r="AV1426" i="4"/>
  <c r="AW1426" i="4"/>
  <c r="AX1426" i="4"/>
  <c r="AY1426" i="4"/>
  <c r="AZ1426" i="4"/>
  <c r="BA1426" i="4"/>
  <c r="BB1426" i="4"/>
  <c r="BC1426" i="4"/>
  <c r="BD1426" i="4"/>
  <c r="B1427" i="4"/>
  <c r="C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W1427" i="4"/>
  <c r="X1427" i="4"/>
  <c r="Y1427" i="4"/>
  <c r="Z1427" i="4"/>
  <c r="AA1427" i="4"/>
  <c r="AB1427" i="4"/>
  <c r="AC1427" i="4"/>
  <c r="AD1427" i="4"/>
  <c r="AE1427" i="4"/>
  <c r="AF1427" i="4"/>
  <c r="AG1427" i="4"/>
  <c r="AH1427" i="4"/>
  <c r="AI1427" i="4"/>
  <c r="AJ1427" i="4"/>
  <c r="AK1427" i="4"/>
  <c r="AL1427" i="4"/>
  <c r="AM1427" i="4"/>
  <c r="AN1427" i="4"/>
  <c r="AO1427" i="4"/>
  <c r="AP1427" i="4"/>
  <c r="AQ1427" i="4"/>
  <c r="AR1427" i="4"/>
  <c r="AS1427" i="4"/>
  <c r="AT1427" i="4"/>
  <c r="AU1427" i="4"/>
  <c r="AV1427" i="4"/>
  <c r="AW1427" i="4"/>
  <c r="AX1427" i="4"/>
  <c r="AY1427" i="4"/>
  <c r="AZ1427" i="4"/>
  <c r="BA1427" i="4"/>
  <c r="BB1427" i="4"/>
  <c r="BC1427" i="4"/>
  <c r="BD1427" i="4"/>
  <c r="B1428" i="4"/>
  <c r="C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W1428" i="4"/>
  <c r="X1428" i="4"/>
  <c r="Y1428" i="4"/>
  <c r="Z1428" i="4"/>
  <c r="AA1428" i="4"/>
  <c r="AB1428" i="4"/>
  <c r="AC1428" i="4"/>
  <c r="AD1428" i="4"/>
  <c r="AE1428" i="4"/>
  <c r="AF1428" i="4"/>
  <c r="AG1428" i="4"/>
  <c r="AH1428" i="4"/>
  <c r="AI1428" i="4"/>
  <c r="AJ1428" i="4"/>
  <c r="AK1428" i="4"/>
  <c r="AL1428" i="4"/>
  <c r="AM1428" i="4"/>
  <c r="AN1428" i="4"/>
  <c r="AO1428" i="4"/>
  <c r="AP1428" i="4"/>
  <c r="AQ1428" i="4"/>
  <c r="AR1428" i="4"/>
  <c r="AS1428" i="4"/>
  <c r="AT1428" i="4"/>
  <c r="AU1428" i="4"/>
  <c r="AV1428" i="4"/>
  <c r="AW1428" i="4"/>
  <c r="AX1428" i="4"/>
  <c r="AY1428" i="4"/>
  <c r="AZ1428" i="4"/>
  <c r="BA1428" i="4"/>
  <c r="BB1428" i="4"/>
  <c r="BC1428" i="4"/>
  <c r="BD1428" i="4"/>
  <c r="B1429" i="4"/>
  <c r="C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W1429" i="4"/>
  <c r="X1429" i="4"/>
  <c r="Y1429" i="4"/>
  <c r="Z1429" i="4"/>
  <c r="AA1429" i="4"/>
  <c r="AB1429" i="4"/>
  <c r="AC1429" i="4"/>
  <c r="AD1429" i="4"/>
  <c r="AE1429" i="4"/>
  <c r="AF1429" i="4"/>
  <c r="AG1429" i="4"/>
  <c r="AH1429" i="4"/>
  <c r="AI1429" i="4"/>
  <c r="AJ1429" i="4"/>
  <c r="AK1429" i="4"/>
  <c r="AL1429" i="4"/>
  <c r="AM1429" i="4"/>
  <c r="AN1429" i="4"/>
  <c r="AO1429" i="4"/>
  <c r="AP1429" i="4"/>
  <c r="AQ1429" i="4"/>
  <c r="AR1429" i="4"/>
  <c r="AS1429" i="4"/>
  <c r="AT1429" i="4"/>
  <c r="AU1429" i="4"/>
  <c r="AV1429" i="4"/>
  <c r="AW1429" i="4"/>
  <c r="AX1429" i="4"/>
  <c r="AY1429" i="4"/>
  <c r="AZ1429" i="4"/>
  <c r="BA1429" i="4"/>
  <c r="BB1429" i="4"/>
  <c r="BC1429" i="4"/>
  <c r="BD1429" i="4"/>
  <c r="B1430" i="4"/>
  <c r="C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W1430" i="4"/>
  <c r="X1430" i="4"/>
  <c r="Y1430" i="4"/>
  <c r="Z1430" i="4"/>
  <c r="AA1430" i="4"/>
  <c r="AB1430" i="4"/>
  <c r="AC1430" i="4"/>
  <c r="AD1430" i="4"/>
  <c r="AE1430" i="4"/>
  <c r="AF1430" i="4"/>
  <c r="AG1430" i="4"/>
  <c r="AH1430" i="4"/>
  <c r="AI1430" i="4"/>
  <c r="AJ1430" i="4"/>
  <c r="AK1430" i="4"/>
  <c r="AL1430" i="4"/>
  <c r="AM1430" i="4"/>
  <c r="AN1430" i="4"/>
  <c r="AO1430" i="4"/>
  <c r="AP1430" i="4"/>
  <c r="AQ1430" i="4"/>
  <c r="AR1430" i="4"/>
  <c r="AS1430" i="4"/>
  <c r="AT1430" i="4"/>
  <c r="AU1430" i="4"/>
  <c r="AV1430" i="4"/>
  <c r="AW1430" i="4"/>
  <c r="AX1430" i="4"/>
  <c r="AY1430" i="4"/>
  <c r="AZ1430" i="4"/>
  <c r="BA1430" i="4"/>
  <c r="BB1430" i="4"/>
  <c r="BC1430" i="4"/>
  <c r="BD1430" i="4"/>
  <c r="B1431" i="4"/>
  <c r="C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W1431" i="4"/>
  <c r="X1431" i="4"/>
  <c r="Y1431" i="4"/>
  <c r="Z1431" i="4"/>
  <c r="AA1431" i="4"/>
  <c r="AB1431" i="4"/>
  <c r="AC1431" i="4"/>
  <c r="AD1431" i="4"/>
  <c r="AE1431" i="4"/>
  <c r="AF1431" i="4"/>
  <c r="AG1431" i="4"/>
  <c r="AH1431" i="4"/>
  <c r="AI1431" i="4"/>
  <c r="AJ1431" i="4"/>
  <c r="AK1431" i="4"/>
  <c r="AL1431" i="4"/>
  <c r="AM1431" i="4"/>
  <c r="AN1431" i="4"/>
  <c r="AO1431" i="4"/>
  <c r="AP1431" i="4"/>
  <c r="AQ1431" i="4"/>
  <c r="AR1431" i="4"/>
  <c r="AS1431" i="4"/>
  <c r="AT1431" i="4"/>
  <c r="AU1431" i="4"/>
  <c r="AV1431" i="4"/>
  <c r="AW1431" i="4"/>
  <c r="AX1431" i="4"/>
  <c r="AY1431" i="4"/>
  <c r="AZ1431" i="4"/>
  <c r="BA1431" i="4"/>
  <c r="BB1431" i="4"/>
  <c r="BC1431" i="4"/>
  <c r="BD1431" i="4"/>
  <c r="B1432" i="4"/>
  <c r="C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W1432" i="4"/>
  <c r="X1432" i="4"/>
  <c r="Y1432" i="4"/>
  <c r="Z1432" i="4"/>
  <c r="AA1432" i="4"/>
  <c r="AB1432" i="4"/>
  <c r="AC1432" i="4"/>
  <c r="AD1432" i="4"/>
  <c r="AE1432" i="4"/>
  <c r="AF1432" i="4"/>
  <c r="AG1432" i="4"/>
  <c r="AH1432" i="4"/>
  <c r="AI1432" i="4"/>
  <c r="AJ1432" i="4"/>
  <c r="AK1432" i="4"/>
  <c r="AL1432" i="4"/>
  <c r="AM1432" i="4"/>
  <c r="AN1432" i="4"/>
  <c r="AO1432" i="4"/>
  <c r="AP1432" i="4"/>
  <c r="AQ1432" i="4"/>
  <c r="AR1432" i="4"/>
  <c r="AS1432" i="4"/>
  <c r="AT1432" i="4"/>
  <c r="AU1432" i="4"/>
  <c r="AV1432" i="4"/>
  <c r="AW1432" i="4"/>
  <c r="AX1432" i="4"/>
  <c r="AY1432" i="4"/>
  <c r="AZ1432" i="4"/>
  <c r="BA1432" i="4"/>
  <c r="BB1432" i="4"/>
  <c r="BC1432" i="4"/>
  <c r="BD1432" i="4"/>
  <c r="B1433" i="4"/>
  <c r="C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W1433" i="4"/>
  <c r="X1433" i="4"/>
  <c r="Y1433" i="4"/>
  <c r="Z1433" i="4"/>
  <c r="AA1433" i="4"/>
  <c r="AB1433" i="4"/>
  <c r="AC1433" i="4"/>
  <c r="AD1433" i="4"/>
  <c r="AE1433" i="4"/>
  <c r="AF1433" i="4"/>
  <c r="AG1433" i="4"/>
  <c r="AH1433" i="4"/>
  <c r="AI1433" i="4"/>
  <c r="AJ1433" i="4"/>
  <c r="AK1433" i="4"/>
  <c r="AL1433" i="4"/>
  <c r="AM1433" i="4"/>
  <c r="AN1433" i="4"/>
  <c r="AO1433" i="4"/>
  <c r="AP1433" i="4"/>
  <c r="AQ1433" i="4"/>
  <c r="AR1433" i="4"/>
  <c r="AS1433" i="4"/>
  <c r="AT1433" i="4"/>
  <c r="AU1433" i="4"/>
  <c r="AV1433" i="4"/>
  <c r="AW1433" i="4"/>
  <c r="AX1433" i="4"/>
  <c r="AY1433" i="4"/>
  <c r="AZ1433" i="4"/>
  <c r="BA1433" i="4"/>
  <c r="BB1433" i="4"/>
  <c r="BC1433" i="4"/>
  <c r="BD1433" i="4"/>
  <c r="B1434" i="4"/>
  <c r="C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W1434" i="4"/>
  <c r="X1434" i="4"/>
  <c r="Y1434" i="4"/>
  <c r="Z1434" i="4"/>
  <c r="AA1434" i="4"/>
  <c r="AB1434" i="4"/>
  <c r="AC1434" i="4"/>
  <c r="AD1434" i="4"/>
  <c r="AE1434" i="4"/>
  <c r="AF1434" i="4"/>
  <c r="AG1434" i="4"/>
  <c r="AH1434" i="4"/>
  <c r="AI1434" i="4"/>
  <c r="AJ1434" i="4"/>
  <c r="AK1434" i="4"/>
  <c r="AL1434" i="4"/>
  <c r="AM1434" i="4"/>
  <c r="AN1434" i="4"/>
  <c r="AO1434" i="4"/>
  <c r="AP1434" i="4"/>
  <c r="AQ1434" i="4"/>
  <c r="AR1434" i="4"/>
  <c r="AS1434" i="4"/>
  <c r="AT1434" i="4"/>
  <c r="AU1434" i="4"/>
  <c r="AV1434" i="4"/>
  <c r="AW1434" i="4"/>
  <c r="AX1434" i="4"/>
  <c r="AY1434" i="4"/>
  <c r="AZ1434" i="4"/>
  <c r="BA1434" i="4"/>
  <c r="BB1434" i="4"/>
  <c r="BC1434" i="4"/>
  <c r="BD1434" i="4"/>
  <c r="B1435" i="4"/>
  <c r="C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W1435" i="4"/>
  <c r="X1435" i="4"/>
  <c r="Y1435" i="4"/>
  <c r="Z1435" i="4"/>
  <c r="AA1435" i="4"/>
  <c r="AB1435" i="4"/>
  <c r="AC1435" i="4"/>
  <c r="AD1435" i="4"/>
  <c r="AE1435" i="4"/>
  <c r="AF1435" i="4"/>
  <c r="AG1435" i="4"/>
  <c r="AH1435" i="4"/>
  <c r="AI1435" i="4"/>
  <c r="AJ1435" i="4"/>
  <c r="AK1435" i="4"/>
  <c r="AL1435" i="4"/>
  <c r="AM1435" i="4"/>
  <c r="AN1435" i="4"/>
  <c r="AO1435" i="4"/>
  <c r="AP1435" i="4"/>
  <c r="AQ1435" i="4"/>
  <c r="AR1435" i="4"/>
  <c r="AS1435" i="4"/>
  <c r="AT1435" i="4"/>
  <c r="AU1435" i="4"/>
  <c r="AV1435" i="4"/>
  <c r="AW1435" i="4"/>
  <c r="AX1435" i="4"/>
  <c r="AY1435" i="4"/>
  <c r="AZ1435" i="4"/>
  <c r="BA1435" i="4"/>
  <c r="BB1435" i="4"/>
  <c r="BC1435" i="4"/>
  <c r="BD1435" i="4"/>
  <c r="B1436" i="4"/>
  <c r="C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W1436" i="4"/>
  <c r="X1436" i="4"/>
  <c r="Y1436" i="4"/>
  <c r="Z1436" i="4"/>
  <c r="AA1436" i="4"/>
  <c r="AB1436" i="4"/>
  <c r="AC1436" i="4"/>
  <c r="AD1436" i="4"/>
  <c r="AE1436" i="4"/>
  <c r="AF1436" i="4"/>
  <c r="AG1436" i="4"/>
  <c r="AH1436" i="4"/>
  <c r="AI1436" i="4"/>
  <c r="AJ1436" i="4"/>
  <c r="AK1436" i="4"/>
  <c r="AL1436" i="4"/>
  <c r="AM1436" i="4"/>
  <c r="AN1436" i="4"/>
  <c r="AO1436" i="4"/>
  <c r="AP1436" i="4"/>
  <c r="AQ1436" i="4"/>
  <c r="AR1436" i="4"/>
  <c r="AS1436" i="4"/>
  <c r="AT1436" i="4"/>
  <c r="AU1436" i="4"/>
  <c r="AV1436" i="4"/>
  <c r="AW1436" i="4"/>
  <c r="AX1436" i="4"/>
  <c r="AY1436" i="4"/>
  <c r="AZ1436" i="4"/>
  <c r="BA1436" i="4"/>
  <c r="BB1436" i="4"/>
  <c r="BC1436" i="4"/>
  <c r="BD1436" i="4"/>
  <c r="B1437" i="4"/>
  <c r="C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W1437" i="4"/>
  <c r="X1437" i="4"/>
  <c r="Y1437" i="4"/>
  <c r="Z1437" i="4"/>
  <c r="AA1437" i="4"/>
  <c r="AB1437" i="4"/>
  <c r="AC1437" i="4"/>
  <c r="AD1437" i="4"/>
  <c r="AE1437" i="4"/>
  <c r="AF1437" i="4"/>
  <c r="AG1437" i="4"/>
  <c r="AH1437" i="4"/>
  <c r="AI1437" i="4"/>
  <c r="AJ1437" i="4"/>
  <c r="AK1437" i="4"/>
  <c r="AL1437" i="4"/>
  <c r="AM1437" i="4"/>
  <c r="AN1437" i="4"/>
  <c r="AO1437" i="4"/>
  <c r="AP1437" i="4"/>
  <c r="AQ1437" i="4"/>
  <c r="AR1437" i="4"/>
  <c r="AS1437" i="4"/>
  <c r="AT1437" i="4"/>
  <c r="AU1437" i="4"/>
  <c r="AV1437" i="4"/>
  <c r="AW1437" i="4"/>
  <c r="AX1437" i="4"/>
  <c r="AY1437" i="4"/>
  <c r="AZ1437" i="4"/>
  <c r="BA1437" i="4"/>
  <c r="BB1437" i="4"/>
  <c r="BC1437" i="4"/>
  <c r="BD1437" i="4"/>
  <c r="B1438" i="4"/>
  <c r="C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W1438" i="4"/>
  <c r="X1438" i="4"/>
  <c r="Y1438" i="4"/>
  <c r="Z1438" i="4"/>
  <c r="AA1438" i="4"/>
  <c r="AB1438" i="4"/>
  <c r="AC1438" i="4"/>
  <c r="AD1438" i="4"/>
  <c r="AE1438" i="4"/>
  <c r="AF1438" i="4"/>
  <c r="AG1438" i="4"/>
  <c r="AH1438" i="4"/>
  <c r="AI1438" i="4"/>
  <c r="AJ1438" i="4"/>
  <c r="AK1438" i="4"/>
  <c r="AL1438" i="4"/>
  <c r="AM1438" i="4"/>
  <c r="AN1438" i="4"/>
  <c r="AO1438" i="4"/>
  <c r="AP1438" i="4"/>
  <c r="AQ1438" i="4"/>
  <c r="AR1438" i="4"/>
  <c r="AS1438" i="4"/>
  <c r="AT1438" i="4"/>
  <c r="AU1438" i="4"/>
  <c r="AV1438" i="4"/>
  <c r="AW1438" i="4"/>
  <c r="AX1438" i="4"/>
  <c r="AY1438" i="4"/>
  <c r="AZ1438" i="4"/>
  <c r="BA1438" i="4"/>
  <c r="BB1438" i="4"/>
  <c r="BC1438" i="4"/>
  <c r="BD1438" i="4"/>
  <c r="B1439" i="4"/>
  <c r="C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W1439" i="4"/>
  <c r="X1439" i="4"/>
  <c r="Y1439" i="4"/>
  <c r="Z1439" i="4"/>
  <c r="AA1439" i="4"/>
  <c r="AB1439" i="4"/>
  <c r="AC1439" i="4"/>
  <c r="AD1439" i="4"/>
  <c r="AE1439" i="4"/>
  <c r="AF1439" i="4"/>
  <c r="AG1439" i="4"/>
  <c r="AH1439" i="4"/>
  <c r="AI1439" i="4"/>
  <c r="AJ1439" i="4"/>
  <c r="AK1439" i="4"/>
  <c r="AL1439" i="4"/>
  <c r="AM1439" i="4"/>
  <c r="AN1439" i="4"/>
  <c r="AO1439" i="4"/>
  <c r="AP1439" i="4"/>
  <c r="AQ1439" i="4"/>
  <c r="AR1439" i="4"/>
  <c r="AS1439" i="4"/>
  <c r="AT1439" i="4"/>
  <c r="AU1439" i="4"/>
  <c r="AV1439" i="4"/>
  <c r="AW1439" i="4"/>
  <c r="AX1439" i="4"/>
  <c r="AY1439" i="4"/>
  <c r="AZ1439" i="4"/>
  <c r="BA1439" i="4"/>
  <c r="BB1439" i="4"/>
  <c r="BC1439" i="4"/>
  <c r="BD1439" i="4"/>
  <c r="B1440" i="4"/>
  <c r="C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T1440" i="4"/>
  <c r="U1440" i="4"/>
  <c r="V1440" i="4"/>
  <c r="W1440" i="4"/>
  <c r="X1440" i="4"/>
  <c r="Y1440" i="4"/>
  <c r="Z1440" i="4"/>
  <c r="AA1440" i="4"/>
  <c r="AB1440" i="4"/>
  <c r="AC1440" i="4"/>
  <c r="AD1440" i="4"/>
  <c r="AE1440" i="4"/>
  <c r="AF1440" i="4"/>
  <c r="AG1440" i="4"/>
  <c r="AH1440" i="4"/>
  <c r="AI1440" i="4"/>
  <c r="AJ1440" i="4"/>
  <c r="AK1440" i="4"/>
  <c r="AL1440" i="4"/>
  <c r="AM1440" i="4"/>
  <c r="AN1440" i="4"/>
  <c r="AO1440" i="4"/>
  <c r="AP1440" i="4"/>
  <c r="AQ1440" i="4"/>
  <c r="AR1440" i="4"/>
  <c r="AS1440" i="4"/>
  <c r="AT1440" i="4"/>
  <c r="AU1440" i="4"/>
  <c r="AV1440" i="4"/>
  <c r="AW1440" i="4"/>
  <c r="AX1440" i="4"/>
  <c r="AY1440" i="4"/>
  <c r="AZ1440" i="4"/>
  <c r="BA1440" i="4"/>
  <c r="BB1440" i="4"/>
  <c r="BC1440" i="4"/>
  <c r="BD1440" i="4"/>
  <c r="B1441" i="4"/>
  <c r="C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T1441" i="4"/>
  <c r="U1441" i="4"/>
  <c r="V1441" i="4"/>
  <c r="W1441" i="4"/>
  <c r="X1441" i="4"/>
  <c r="Y1441" i="4"/>
  <c r="Z1441" i="4"/>
  <c r="AA1441" i="4"/>
  <c r="AB1441" i="4"/>
  <c r="AC1441" i="4"/>
  <c r="AD1441" i="4"/>
  <c r="AE1441" i="4"/>
  <c r="AF1441" i="4"/>
  <c r="AG1441" i="4"/>
  <c r="AH1441" i="4"/>
  <c r="AI1441" i="4"/>
  <c r="AJ1441" i="4"/>
  <c r="AK1441" i="4"/>
  <c r="AL1441" i="4"/>
  <c r="AM1441" i="4"/>
  <c r="AN1441" i="4"/>
  <c r="AO1441" i="4"/>
  <c r="AP1441" i="4"/>
  <c r="AQ1441" i="4"/>
  <c r="AR1441" i="4"/>
  <c r="AS1441" i="4"/>
  <c r="AT1441" i="4"/>
  <c r="AU1441" i="4"/>
  <c r="AV1441" i="4"/>
  <c r="AW1441" i="4"/>
  <c r="AX1441" i="4"/>
  <c r="AY1441" i="4"/>
  <c r="AZ1441" i="4"/>
  <c r="BA1441" i="4"/>
  <c r="BB1441" i="4"/>
  <c r="BC1441" i="4"/>
  <c r="BD1441" i="4"/>
  <c r="B1442" i="4"/>
  <c r="C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T1442" i="4"/>
  <c r="U1442" i="4"/>
  <c r="V1442" i="4"/>
  <c r="W1442" i="4"/>
  <c r="X1442" i="4"/>
  <c r="Y1442" i="4"/>
  <c r="Z1442" i="4"/>
  <c r="AA1442" i="4"/>
  <c r="AB1442" i="4"/>
  <c r="AC1442" i="4"/>
  <c r="AD1442" i="4"/>
  <c r="AE1442" i="4"/>
  <c r="AF1442" i="4"/>
  <c r="AG1442" i="4"/>
  <c r="AH1442" i="4"/>
  <c r="AI1442" i="4"/>
  <c r="AJ1442" i="4"/>
  <c r="AK1442" i="4"/>
  <c r="AL1442" i="4"/>
  <c r="AM1442" i="4"/>
  <c r="AN1442" i="4"/>
  <c r="AO1442" i="4"/>
  <c r="AP1442" i="4"/>
  <c r="AQ1442" i="4"/>
  <c r="AR1442" i="4"/>
  <c r="AS1442" i="4"/>
  <c r="AT1442" i="4"/>
  <c r="AU1442" i="4"/>
  <c r="AV1442" i="4"/>
  <c r="AW1442" i="4"/>
  <c r="AX1442" i="4"/>
  <c r="AY1442" i="4"/>
  <c r="AZ1442" i="4"/>
  <c r="BA1442" i="4"/>
  <c r="BB1442" i="4"/>
  <c r="BC1442" i="4"/>
  <c r="BD1442" i="4"/>
  <c r="B1443" i="4"/>
  <c r="C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T1443" i="4"/>
  <c r="U1443" i="4"/>
  <c r="V1443" i="4"/>
  <c r="W1443" i="4"/>
  <c r="X1443" i="4"/>
  <c r="Y1443" i="4"/>
  <c r="Z1443" i="4"/>
  <c r="AA1443" i="4"/>
  <c r="AB1443" i="4"/>
  <c r="AC1443" i="4"/>
  <c r="AD1443" i="4"/>
  <c r="AE1443" i="4"/>
  <c r="AF1443" i="4"/>
  <c r="AG1443" i="4"/>
  <c r="AH1443" i="4"/>
  <c r="AI1443" i="4"/>
  <c r="AJ1443" i="4"/>
  <c r="AK1443" i="4"/>
  <c r="AL1443" i="4"/>
  <c r="AM1443" i="4"/>
  <c r="AN1443" i="4"/>
  <c r="AO1443" i="4"/>
  <c r="AP1443" i="4"/>
  <c r="AQ1443" i="4"/>
  <c r="AR1443" i="4"/>
  <c r="AS1443" i="4"/>
  <c r="AT1443" i="4"/>
  <c r="AU1443" i="4"/>
  <c r="AV1443" i="4"/>
  <c r="AW1443" i="4"/>
  <c r="AX1443" i="4"/>
  <c r="AY1443" i="4"/>
  <c r="AZ1443" i="4"/>
  <c r="BA1443" i="4"/>
  <c r="BB1443" i="4"/>
  <c r="BC1443" i="4"/>
  <c r="BD1443" i="4"/>
  <c r="B1444" i="4"/>
  <c r="C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T1444" i="4"/>
  <c r="U1444" i="4"/>
  <c r="V1444" i="4"/>
  <c r="W1444" i="4"/>
  <c r="X1444" i="4"/>
  <c r="Y1444" i="4"/>
  <c r="Z1444" i="4"/>
  <c r="AA1444" i="4"/>
  <c r="AB1444" i="4"/>
  <c r="AC1444" i="4"/>
  <c r="AD1444" i="4"/>
  <c r="AE1444" i="4"/>
  <c r="AF1444" i="4"/>
  <c r="AG1444" i="4"/>
  <c r="AH1444" i="4"/>
  <c r="AI1444" i="4"/>
  <c r="AJ1444" i="4"/>
  <c r="AK1444" i="4"/>
  <c r="AL1444" i="4"/>
  <c r="AM1444" i="4"/>
  <c r="AN1444" i="4"/>
  <c r="AO1444" i="4"/>
  <c r="AP1444" i="4"/>
  <c r="AQ1444" i="4"/>
  <c r="AR1444" i="4"/>
  <c r="AS1444" i="4"/>
  <c r="AT1444" i="4"/>
  <c r="AU1444" i="4"/>
  <c r="AV1444" i="4"/>
  <c r="AW1444" i="4"/>
  <c r="AX1444" i="4"/>
  <c r="AY1444" i="4"/>
  <c r="AZ1444" i="4"/>
  <c r="BA1444" i="4"/>
  <c r="BB1444" i="4"/>
  <c r="BC1444" i="4"/>
  <c r="BD1444" i="4"/>
  <c r="B1445" i="4"/>
  <c r="C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T1445" i="4"/>
  <c r="U1445" i="4"/>
  <c r="V1445" i="4"/>
  <c r="W1445" i="4"/>
  <c r="X1445" i="4"/>
  <c r="Y1445" i="4"/>
  <c r="Z1445" i="4"/>
  <c r="AA1445" i="4"/>
  <c r="AB1445" i="4"/>
  <c r="AC1445" i="4"/>
  <c r="AD1445" i="4"/>
  <c r="AE1445" i="4"/>
  <c r="AF1445" i="4"/>
  <c r="AG1445" i="4"/>
  <c r="AH1445" i="4"/>
  <c r="AI1445" i="4"/>
  <c r="AJ1445" i="4"/>
  <c r="AK1445" i="4"/>
  <c r="AL1445" i="4"/>
  <c r="AM1445" i="4"/>
  <c r="AN1445" i="4"/>
  <c r="AO1445" i="4"/>
  <c r="AP1445" i="4"/>
  <c r="AQ1445" i="4"/>
  <c r="AR1445" i="4"/>
  <c r="AS1445" i="4"/>
  <c r="AT1445" i="4"/>
  <c r="AU1445" i="4"/>
  <c r="AV1445" i="4"/>
  <c r="AW1445" i="4"/>
  <c r="AX1445" i="4"/>
  <c r="AY1445" i="4"/>
  <c r="AZ1445" i="4"/>
  <c r="BA1445" i="4"/>
  <c r="BB1445" i="4"/>
  <c r="BC1445" i="4"/>
  <c r="BD1445" i="4"/>
  <c r="B1446" i="4"/>
  <c r="C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T1446" i="4"/>
  <c r="U1446" i="4"/>
  <c r="V1446" i="4"/>
  <c r="W1446" i="4"/>
  <c r="X1446" i="4"/>
  <c r="Y1446" i="4"/>
  <c r="Z1446" i="4"/>
  <c r="AA1446" i="4"/>
  <c r="AB1446" i="4"/>
  <c r="AC1446" i="4"/>
  <c r="AD1446" i="4"/>
  <c r="AE1446" i="4"/>
  <c r="AF1446" i="4"/>
  <c r="AG1446" i="4"/>
  <c r="AH1446" i="4"/>
  <c r="AI1446" i="4"/>
  <c r="AJ1446" i="4"/>
  <c r="AK1446" i="4"/>
  <c r="AL1446" i="4"/>
  <c r="AM1446" i="4"/>
  <c r="AN1446" i="4"/>
  <c r="AO1446" i="4"/>
  <c r="AP1446" i="4"/>
  <c r="AQ1446" i="4"/>
  <c r="AR1446" i="4"/>
  <c r="AS1446" i="4"/>
  <c r="AT1446" i="4"/>
  <c r="AU1446" i="4"/>
  <c r="AV1446" i="4"/>
  <c r="AW1446" i="4"/>
  <c r="AX1446" i="4"/>
  <c r="AY1446" i="4"/>
  <c r="AZ1446" i="4"/>
  <c r="BA1446" i="4"/>
  <c r="BB1446" i="4"/>
  <c r="BC1446" i="4"/>
  <c r="BD1446" i="4"/>
  <c r="B1447" i="4"/>
  <c r="C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T1447" i="4"/>
  <c r="U1447" i="4"/>
  <c r="V1447" i="4"/>
  <c r="W1447" i="4"/>
  <c r="X1447" i="4"/>
  <c r="Y1447" i="4"/>
  <c r="Z1447" i="4"/>
  <c r="AA1447" i="4"/>
  <c r="AB1447" i="4"/>
  <c r="AC1447" i="4"/>
  <c r="AD1447" i="4"/>
  <c r="AE1447" i="4"/>
  <c r="AF1447" i="4"/>
  <c r="AG1447" i="4"/>
  <c r="AH1447" i="4"/>
  <c r="AI1447" i="4"/>
  <c r="AJ1447" i="4"/>
  <c r="AK1447" i="4"/>
  <c r="AL1447" i="4"/>
  <c r="AM1447" i="4"/>
  <c r="AN1447" i="4"/>
  <c r="AO1447" i="4"/>
  <c r="AP1447" i="4"/>
  <c r="AQ1447" i="4"/>
  <c r="AR1447" i="4"/>
  <c r="AS1447" i="4"/>
  <c r="AT1447" i="4"/>
  <c r="AU1447" i="4"/>
  <c r="AV1447" i="4"/>
  <c r="AW1447" i="4"/>
  <c r="AX1447" i="4"/>
  <c r="AY1447" i="4"/>
  <c r="AZ1447" i="4"/>
  <c r="BA1447" i="4"/>
  <c r="BB1447" i="4"/>
  <c r="BC1447" i="4"/>
  <c r="BD1447" i="4"/>
  <c r="B1448" i="4"/>
  <c r="C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T1448" i="4"/>
  <c r="U1448" i="4"/>
  <c r="V1448" i="4"/>
  <c r="W1448" i="4"/>
  <c r="X1448" i="4"/>
  <c r="Y1448" i="4"/>
  <c r="Z1448" i="4"/>
  <c r="AA1448" i="4"/>
  <c r="AB1448" i="4"/>
  <c r="AC1448" i="4"/>
  <c r="AD1448" i="4"/>
  <c r="AE1448" i="4"/>
  <c r="AF1448" i="4"/>
  <c r="AG1448" i="4"/>
  <c r="AH1448" i="4"/>
  <c r="AI1448" i="4"/>
  <c r="AJ1448" i="4"/>
  <c r="AK1448" i="4"/>
  <c r="AL1448" i="4"/>
  <c r="AM1448" i="4"/>
  <c r="AN1448" i="4"/>
  <c r="AO1448" i="4"/>
  <c r="AP1448" i="4"/>
  <c r="AQ1448" i="4"/>
  <c r="AR1448" i="4"/>
  <c r="AS1448" i="4"/>
  <c r="AT1448" i="4"/>
  <c r="AU1448" i="4"/>
  <c r="AV1448" i="4"/>
  <c r="AW1448" i="4"/>
  <c r="AX1448" i="4"/>
  <c r="AY1448" i="4"/>
  <c r="AZ1448" i="4"/>
  <c r="BA1448" i="4"/>
  <c r="BB1448" i="4"/>
  <c r="BC1448" i="4"/>
  <c r="BD1448" i="4"/>
  <c r="B1449" i="4"/>
  <c r="C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T1449" i="4"/>
  <c r="U1449" i="4"/>
  <c r="V1449" i="4"/>
  <c r="W1449" i="4"/>
  <c r="X1449" i="4"/>
  <c r="Y1449" i="4"/>
  <c r="Z1449" i="4"/>
  <c r="AA1449" i="4"/>
  <c r="AB1449" i="4"/>
  <c r="AC1449" i="4"/>
  <c r="AD1449" i="4"/>
  <c r="AE1449" i="4"/>
  <c r="AF1449" i="4"/>
  <c r="AG1449" i="4"/>
  <c r="AH1449" i="4"/>
  <c r="AI1449" i="4"/>
  <c r="AJ1449" i="4"/>
  <c r="AK1449" i="4"/>
  <c r="AL1449" i="4"/>
  <c r="AM1449" i="4"/>
  <c r="AN1449" i="4"/>
  <c r="AO1449" i="4"/>
  <c r="AP1449" i="4"/>
  <c r="AQ1449" i="4"/>
  <c r="AR1449" i="4"/>
  <c r="AS1449" i="4"/>
  <c r="AT1449" i="4"/>
  <c r="AU1449" i="4"/>
  <c r="AV1449" i="4"/>
  <c r="AW1449" i="4"/>
  <c r="AX1449" i="4"/>
  <c r="AY1449" i="4"/>
  <c r="AZ1449" i="4"/>
  <c r="BA1449" i="4"/>
  <c r="BB1449" i="4"/>
  <c r="BC1449" i="4"/>
  <c r="BD1449" i="4"/>
  <c r="B1450" i="4"/>
  <c r="C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T1450" i="4"/>
  <c r="U1450" i="4"/>
  <c r="V1450" i="4"/>
  <c r="W1450" i="4"/>
  <c r="X1450" i="4"/>
  <c r="Y1450" i="4"/>
  <c r="Z1450" i="4"/>
  <c r="AA1450" i="4"/>
  <c r="AB1450" i="4"/>
  <c r="AC1450" i="4"/>
  <c r="AD1450" i="4"/>
  <c r="AE1450" i="4"/>
  <c r="AF1450" i="4"/>
  <c r="AG1450" i="4"/>
  <c r="AH1450" i="4"/>
  <c r="AI1450" i="4"/>
  <c r="AJ1450" i="4"/>
  <c r="AK1450" i="4"/>
  <c r="AL1450" i="4"/>
  <c r="AM1450" i="4"/>
  <c r="AN1450" i="4"/>
  <c r="AO1450" i="4"/>
  <c r="AP1450" i="4"/>
  <c r="AQ1450" i="4"/>
  <c r="AR1450" i="4"/>
  <c r="AS1450" i="4"/>
  <c r="AT1450" i="4"/>
  <c r="AU1450" i="4"/>
  <c r="AV1450" i="4"/>
  <c r="AW1450" i="4"/>
  <c r="AX1450" i="4"/>
  <c r="AY1450" i="4"/>
  <c r="AZ1450" i="4"/>
  <c r="BA1450" i="4"/>
  <c r="BB1450" i="4"/>
  <c r="BC1450" i="4"/>
  <c r="BD1450" i="4"/>
  <c r="B1451" i="4"/>
  <c r="C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T1451" i="4"/>
  <c r="U1451" i="4"/>
  <c r="V1451" i="4"/>
  <c r="W1451" i="4"/>
  <c r="X1451" i="4"/>
  <c r="Y1451" i="4"/>
  <c r="Z1451" i="4"/>
  <c r="AA1451" i="4"/>
  <c r="AB1451" i="4"/>
  <c r="AC1451" i="4"/>
  <c r="AD1451" i="4"/>
  <c r="AE1451" i="4"/>
  <c r="AF1451" i="4"/>
  <c r="AG1451" i="4"/>
  <c r="AH1451" i="4"/>
  <c r="AI1451" i="4"/>
  <c r="AJ1451" i="4"/>
  <c r="AK1451" i="4"/>
  <c r="AL1451" i="4"/>
  <c r="AM1451" i="4"/>
  <c r="AN1451" i="4"/>
  <c r="AO1451" i="4"/>
  <c r="AP1451" i="4"/>
  <c r="AQ1451" i="4"/>
  <c r="AR1451" i="4"/>
  <c r="AS1451" i="4"/>
  <c r="AT1451" i="4"/>
  <c r="AU1451" i="4"/>
  <c r="AV1451" i="4"/>
  <c r="AW1451" i="4"/>
  <c r="AX1451" i="4"/>
  <c r="AY1451" i="4"/>
  <c r="AZ1451" i="4"/>
  <c r="BA1451" i="4"/>
  <c r="BB1451" i="4"/>
  <c r="BC1451" i="4"/>
  <c r="BD1451" i="4"/>
  <c r="B1452" i="4"/>
  <c r="C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T1452" i="4"/>
  <c r="U1452" i="4"/>
  <c r="V1452" i="4"/>
  <c r="W1452" i="4"/>
  <c r="X1452" i="4"/>
  <c r="Y1452" i="4"/>
  <c r="Z1452" i="4"/>
  <c r="AA1452" i="4"/>
  <c r="AB1452" i="4"/>
  <c r="AC1452" i="4"/>
  <c r="AD1452" i="4"/>
  <c r="AE1452" i="4"/>
  <c r="AF1452" i="4"/>
  <c r="AG1452" i="4"/>
  <c r="AH1452" i="4"/>
  <c r="AI1452" i="4"/>
  <c r="AJ1452" i="4"/>
  <c r="AK1452" i="4"/>
  <c r="AL1452" i="4"/>
  <c r="AM1452" i="4"/>
  <c r="AN1452" i="4"/>
  <c r="AO1452" i="4"/>
  <c r="AP1452" i="4"/>
  <c r="AQ1452" i="4"/>
  <c r="AR1452" i="4"/>
  <c r="AS1452" i="4"/>
  <c r="AT1452" i="4"/>
  <c r="AU1452" i="4"/>
  <c r="AV1452" i="4"/>
  <c r="AW1452" i="4"/>
  <c r="AX1452" i="4"/>
  <c r="AY1452" i="4"/>
  <c r="AZ1452" i="4"/>
  <c r="BA1452" i="4"/>
  <c r="BB1452" i="4"/>
  <c r="BC1452" i="4"/>
  <c r="BD1452" i="4"/>
  <c r="B1453" i="4"/>
  <c r="C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T1453" i="4"/>
  <c r="U1453" i="4"/>
  <c r="V1453" i="4"/>
  <c r="W1453" i="4"/>
  <c r="X1453" i="4"/>
  <c r="Y1453" i="4"/>
  <c r="Z1453" i="4"/>
  <c r="AA1453" i="4"/>
  <c r="AB1453" i="4"/>
  <c r="AC1453" i="4"/>
  <c r="AD1453" i="4"/>
  <c r="AE1453" i="4"/>
  <c r="AF1453" i="4"/>
  <c r="AG1453" i="4"/>
  <c r="AH1453" i="4"/>
  <c r="AI1453" i="4"/>
  <c r="AJ1453" i="4"/>
  <c r="AK1453" i="4"/>
  <c r="AL1453" i="4"/>
  <c r="AM1453" i="4"/>
  <c r="AN1453" i="4"/>
  <c r="AO1453" i="4"/>
  <c r="AP1453" i="4"/>
  <c r="AQ1453" i="4"/>
  <c r="AR1453" i="4"/>
  <c r="AS1453" i="4"/>
  <c r="AT1453" i="4"/>
  <c r="AU1453" i="4"/>
  <c r="AV1453" i="4"/>
  <c r="AW1453" i="4"/>
  <c r="AX1453" i="4"/>
  <c r="AY1453" i="4"/>
  <c r="AZ1453" i="4"/>
  <c r="BA1453" i="4"/>
  <c r="BB1453" i="4"/>
  <c r="BC1453" i="4"/>
  <c r="BD1453" i="4"/>
  <c r="B1454" i="4"/>
  <c r="C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T1454" i="4"/>
  <c r="U1454" i="4"/>
  <c r="V1454" i="4"/>
  <c r="W1454" i="4"/>
  <c r="X1454" i="4"/>
  <c r="Y1454" i="4"/>
  <c r="Z1454" i="4"/>
  <c r="AA1454" i="4"/>
  <c r="AB1454" i="4"/>
  <c r="AC1454" i="4"/>
  <c r="AD1454" i="4"/>
  <c r="AE1454" i="4"/>
  <c r="AF1454" i="4"/>
  <c r="AG1454" i="4"/>
  <c r="AH1454" i="4"/>
  <c r="AI1454" i="4"/>
  <c r="AJ1454" i="4"/>
  <c r="AK1454" i="4"/>
  <c r="AL1454" i="4"/>
  <c r="AM1454" i="4"/>
  <c r="AN1454" i="4"/>
  <c r="AO1454" i="4"/>
  <c r="AP1454" i="4"/>
  <c r="AQ1454" i="4"/>
  <c r="AR1454" i="4"/>
  <c r="AS1454" i="4"/>
  <c r="AT1454" i="4"/>
  <c r="AU1454" i="4"/>
  <c r="AV1454" i="4"/>
  <c r="AW1454" i="4"/>
  <c r="AX1454" i="4"/>
  <c r="AY1454" i="4"/>
  <c r="AZ1454" i="4"/>
  <c r="BA1454" i="4"/>
  <c r="BB1454" i="4"/>
  <c r="BC1454" i="4"/>
  <c r="BD1454" i="4"/>
  <c r="B1455" i="4"/>
  <c r="C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T1455" i="4"/>
  <c r="U1455" i="4"/>
  <c r="V1455" i="4"/>
  <c r="W1455" i="4"/>
  <c r="X1455" i="4"/>
  <c r="Y1455" i="4"/>
  <c r="Z1455" i="4"/>
  <c r="AA1455" i="4"/>
  <c r="AB1455" i="4"/>
  <c r="AC1455" i="4"/>
  <c r="AD1455" i="4"/>
  <c r="AE1455" i="4"/>
  <c r="AF1455" i="4"/>
  <c r="AG1455" i="4"/>
  <c r="AH1455" i="4"/>
  <c r="AI1455" i="4"/>
  <c r="AJ1455" i="4"/>
  <c r="AK1455" i="4"/>
  <c r="AL1455" i="4"/>
  <c r="AM1455" i="4"/>
  <c r="AN1455" i="4"/>
  <c r="AO1455" i="4"/>
  <c r="AP1455" i="4"/>
  <c r="AQ1455" i="4"/>
  <c r="AR1455" i="4"/>
  <c r="AS1455" i="4"/>
  <c r="AT1455" i="4"/>
  <c r="AU1455" i="4"/>
  <c r="AV1455" i="4"/>
  <c r="AW1455" i="4"/>
  <c r="AX1455" i="4"/>
  <c r="AY1455" i="4"/>
  <c r="AZ1455" i="4"/>
  <c r="BA1455" i="4"/>
  <c r="BB1455" i="4"/>
  <c r="BC1455" i="4"/>
  <c r="BD1455" i="4"/>
  <c r="B1456" i="4"/>
  <c r="C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T1456" i="4"/>
  <c r="U1456" i="4"/>
  <c r="V1456" i="4"/>
  <c r="W1456" i="4"/>
  <c r="X1456" i="4"/>
  <c r="Y1456" i="4"/>
  <c r="Z1456" i="4"/>
  <c r="AA1456" i="4"/>
  <c r="AB1456" i="4"/>
  <c r="AC1456" i="4"/>
  <c r="AD1456" i="4"/>
  <c r="AE1456" i="4"/>
  <c r="AF1456" i="4"/>
  <c r="AG1456" i="4"/>
  <c r="AH1456" i="4"/>
  <c r="AI1456" i="4"/>
  <c r="AJ1456" i="4"/>
  <c r="AK1456" i="4"/>
  <c r="AL1456" i="4"/>
  <c r="AM1456" i="4"/>
  <c r="AN1456" i="4"/>
  <c r="AO1456" i="4"/>
  <c r="AP1456" i="4"/>
  <c r="AQ1456" i="4"/>
  <c r="AR1456" i="4"/>
  <c r="AS1456" i="4"/>
  <c r="AT1456" i="4"/>
  <c r="AU1456" i="4"/>
  <c r="AV1456" i="4"/>
  <c r="AW1456" i="4"/>
  <c r="AX1456" i="4"/>
  <c r="AY1456" i="4"/>
  <c r="AZ1456" i="4"/>
  <c r="BA1456" i="4"/>
  <c r="BB1456" i="4"/>
  <c r="BC1456" i="4"/>
  <c r="BD1456" i="4"/>
  <c r="B1457" i="4"/>
  <c r="C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T1457" i="4"/>
  <c r="U1457" i="4"/>
  <c r="V1457" i="4"/>
  <c r="W1457" i="4"/>
  <c r="X1457" i="4"/>
  <c r="Y1457" i="4"/>
  <c r="Z1457" i="4"/>
  <c r="AA1457" i="4"/>
  <c r="AB1457" i="4"/>
  <c r="AC1457" i="4"/>
  <c r="AD1457" i="4"/>
  <c r="AE1457" i="4"/>
  <c r="AF1457" i="4"/>
  <c r="AG1457" i="4"/>
  <c r="AH1457" i="4"/>
  <c r="AI1457" i="4"/>
  <c r="AJ1457" i="4"/>
  <c r="AK1457" i="4"/>
  <c r="AL1457" i="4"/>
  <c r="AM1457" i="4"/>
  <c r="AN1457" i="4"/>
  <c r="AO1457" i="4"/>
  <c r="AP1457" i="4"/>
  <c r="AQ1457" i="4"/>
  <c r="AR1457" i="4"/>
  <c r="AS1457" i="4"/>
  <c r="AT1457" i="4"/>
  <c r="AU1457" i="4"/>
  <c r="AV1457" i="4"/>
  <c r="AW1457" i="4"/>
  <c r="AX1457" i="4"/>
  <c r="AY1457" i="4"/>
  <c r="AZ1457" i="4"/>
  <c r="BA1457" i="4"/>
  <c r="BB1457" i="4"/>
  <c r="BC1457" i="4"/>
  <c r="BD1457" i="4"/>
  <c r="B1458" i="4"/>
  <c r="C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T1458" i="4"/>
  <c r="U1458" i="4"/>
  <c r="V1458" i="4"/>
  <c r="W1458" i="4"/>
  <c r="X1458" i="4"/>
  <c r="Y1458" i="4"/>
  <c r="Z1458" i="4"/>
  <c r="AA1458" i="4"/>
  <c r="AB1458" i="4"/>
  <c r="AC1458" i="4"/>
  <c r="AD1458" i="4"/>
  <c r="AE1458" i="4"/>
  <c r="AF1458" i="4"/>
  <c r="AG1458" i="4"/>
  <c r="AH1458" i="4"/>
  <c r="AI1458" i="4"/>
  <c r="AJ1458" i="4"/>
  <c r="AK1458" i="4"/>
  <c r="AL1458" i="4"/>
  <c r="AM1458" i="4"/>
  <c r="AN1458" i="4"/>
  <c r="AO1458" i="4"/>
  <c r="AP1458" i="4"/>
  <c r="AQ1458" i="4"/>
  <c r="AR1458" i="4"/>
  <c r="AS1458" i="4"/>
  <c r="AT1458" i="4"/>
  <c r="AU1458" i="4"/>
  <c r="AV1458" i="4"/>
  <c r="AW1458" i="4"/>
  <c r="AX1458" i="4"/>
  <c r="AY1458" i="4"/>
  <c r="AZ1458" i="4"/>
  <c r="BA1458" i="4"/>
  <c r="BB1458" i="4"/>
  <c r="BC1458" i="4"/>
  <c r="BD1458" i="4"/>
  <c r="AE718" i="4"/>
  <c r="AD718" i="4"/>
  <c r="AC718" i="4"/>
  <c r="V718" i="4"/>
  <c r="U718" i="4"/>
  <c r="T718" i="4"/>
  <c r="M718" i="4"/>
  <c r="L718" i="4"/>
  <c r="K718" i="4"/>
  <c r="D718" i="4"/>
  <c r="C718" i="4"/>
  <c r="B718" i="4"/>
  <c r="A734" i="3" l="1"/>
  <c r="AC782" i="3"/>
  <c r="AA774" i="4" s="1"/>
  <c r="I782" i="3"/>
  <c r="I774" i="4" s="1"/>
  <c r="AT730" i="3"/>
  <c r="S782" i="3"/>
  <c r="R774" i="4" s="1"/>
  <c r="AM782" i="3"/>
  <c r="AJ774" i="4" s="1"/>
  <c r="AW719" i="4"/>
  <c r="BD727" i="3"/>
  <c r="AO719" i="4"/>
  <c r="AZ726" i="3"/>
  <c r="AU718" i="4" s="1"/>
  <c r="AP726" i="3"/>
  <c r="AL718" i="4" s="1"/>
  <c r="AQ726" i="3"/>
  <c r="AM718" i="4" s="1"/>
  <c r="AR726" i="3"/>
  <c r="AN718" i="4" s="1"/>
  <c r="A735" i="3" l="1"/>
  <c r="AL778" i="3"/>
  <c r="AI770" i="4" s="1"/>
  <c r="AJ729" i="3"/>
  <c r="AF718" i="4"/>
  <c r="AB778" i="3"/>
  <c r="Z770" i="4" s="1"/>
  <c r="Z729" i="3"/>
  <c r="W718" i="4"/>
  <c r="AW782" i="3"/>
  <c r="AS774" i="4" s="1"/>
  <c r="AP722" i="4"/>
  <c r="R778" i="3"/>
  <c r="Q770" i="4" s="1"/>
  <c r="P729" i="3"/>
  <c r="N718" i="4"/>
  <c r="H778" i="3"/>
  <c r="H770" i="4" s="1"/>
  <c r="F729" i="3"/>
  <c r="E718" i="4"/>
  <c r="AY719" i="4"/>
  <c r="BA726" i="3"/>
  <c r="AV718" i="4" s="1"/>
  <c r="BC726" i="3"/>
  <c r="AX718" i="4" s="1"/>
  <c r="BB726" i="3"/>
  <c r="AW718" i="4" s="1"/>
  <c r="AS726" i="3"/>
  <c r="A725" i="3"/>
  <c r="AZ725" i="3"/>
  <c r="BE725" i="3" s="1"/>
  <c r="BE726" i="3" s="1"/>
  <c r="AP725" i="3"/>
  <c r="AQ725" i="3"/>
  <c r="AR725" i="3"/>
  <c r="BJ725" i="3"/>
  <c r="BJ726" i="3" s="1"/>
  <c r="BJ727" i="3" s="1"/>
  <c r="BK725" i="3"/>
  <c r="BK726" i="3" s="1"/>
  <c r="BK727" i="3" s="1"/>
  <c r="A726" i="3" l="1"/>
  <c r="A736" i="3"/>
  <c r="AZ718" i="4"/>
  <c r="BE727" i="3"/>
  <c r="AZ719" i="4" s="1"/>
  <c r="S781" i="3"/>
  <c r="R773" i="4" s="1"/>
  <c r="O721" i="4"/>
  <c r="AL777" i="3"/>
  <c r="AI769" i="4" s="1"/>
  <c r="AJ727" i="3"/>
  <c r="AB777" i="3"/>
  <c r="Z769" i="4" s="1"/>
  <c r="Z727" i="3"/>
  <c r="AV778" i="3"/>
  <c r="AR770" i="4" s="1"/>
  <c r="AO718" i="4"/>
  <c r="I781" i="3"/>
  <c r="I773" i="4" s="1"/>
  <c r="AT729" i="3"/>
  <c r="F721" i="4"/>
  <c r="R777" i="3"/>
  <c r="Q769" i="4" s="1"/>
  <c r="P727" i="3"/>
  <c r="AM781" i="3"/>
  <c r="AJ773" i="4" s="1"/>
  <c r="AG721" i="4"/>
  <c r="H777" i="3"/>
  <c r="H769" i="4" s="1"/>
  <c r="F727" i="3"/>
  <c r="AC781" i="3"/>
  <c r="AA773" i="4" s="1"/>
  <c r="X721" i="4"/>
  <c r="BA725" i="3"/>
  <c r="BF725" i="3" s="1"/>
  <c r="BF726" i="3" s="1"/>
  <c r="BD726" i="3"/>
  <c r="AY718" i="4" s="1"/>
  <c r="BB725" i="3"/>
  <c r="BG725" i="3" s="1"/>
  <c r="BG726" i="3" s="1"/>
  <c r="BC725" i="3"/>
  <c r="BH725" i="3" s="1"/>
  <c r="BH726" i="3" s="1"/>
  <c r="AS725" i="3"/>
  <c r="AV777" i="3" s="1"/>
  <c r="AR769" i="4" s="1"/>
  <c r="AX218" i="4"/>
  <c r="AU716" i="4"/>
  <c r="AV716" i="4"/>
  <c r="AW716" i="4"/>
  <c r="AX716" i="4"/>
  <c r="AY716" i="4"/>
  <c r="AZ716" i="4"/>
  <c r="BA716" i="4"/>
  <c r="BB716" i="4"/>
  <c r="BC716" i="4"/>
  <c r="BD716" i="4"/>
  <c r="AU717" i="4"/>
  <c r="AZ717" i="4"/>
  <c r="AP3" i="4"/>
  <c r="AQ3" i="4"/>
  <c r="AR3" i="4"/>
  <c r="AS3" i="4"/>
  <c r="AT3" i="4"/>
  <c r="AP4" i="4"/>
  <c r="AQ4" i="4"/>
  <c r="AR4" i="4"/>
  <c r="AS4" i="4"/>
  <c r="AT4" i="4"/>
  <c r="AQ5" i="4"/>
  <c r="AR5" i="4"/>
  <c r="AS5" i="4"/>
  <c r="AT5" i="4"/>
  <c r="AQ6" i="4"/>
  <c r="AR6" i="4"/>
  <c r="AS6" i="4"/>
  <c r="AT6" i="4"/>
  <c r="AQ7" i="4"/>
  <c r="AR7" i="4"/>
  <c r="AS7" i="4"/>
  <c r="AT7" i="4"/>
  <c r="AQ8" i="4"/>
  <c r="AR8" i="4"/>
  <c r="AS8" i="4"/>
  <c r="AT8" i="4"/>
  <c r="AQ9" i="4"/>
  <c r="AR9" i="4"/>
  <c r="AS9" i="4"/>
  <c r="AT9" i="4"/>
  <c r="AQ10" i="4"/>
  <c r="AR10" i="4"/>
  <c r="AS10" i="4"/>
  <c r="AT10" i="4"/>
  <c r="AQ11" i="4"/>
  <c r="AR11" i="4"/>
  <c r="AS11" i="4"/>
  <c r="AT11" i="4"/>
  <c r="AQ12" i="4"/>
  <c r="AR12" i="4"/>
  <c r="AS12" i="4"/>
  <c r="AT12" i="4"/>
  <c r="AQ13" i="4"/>
  <c r="AR13" i="4"/>
  <c r="AS13" i="4"/>
  <c r="AT13" i="4"/>
  <c r="AQ14" i="4"/>
  <c r="AR14" i="4"/>
  <c r="AS14" i="4"/>
  <c r="AT14" i="4"/>
  <c r="AQ15" i="4"/>
  <c r="AR15" i="4"/>
  <c r="AS15" i="4"/>
  <c r="AT15" i="4"/>
  <c r="AQ16" i="4"/>
  <c r="AR16" i="4"/>
  <c r="AS16" i="4"/>
  <c r="AT16" i="4"/>
  <c r="AQ17" i="4"/>
  <c r="AR17" i="4"/>
  <c r="AS17" i="4"/>
  <c r="AT17" i="4"/>
  <c r="AQ18" i="4"/>
  <c r="AR18" i="4"/>
  <c r="AS18" i="4"/>
  <c r="AT18" i="4"/>
  <c r="AQ19" i="4"/>
  <c r="AR19" i="4"/>
  <c r="AS19" i="4"/>
  <c r="AT19" i="4"/>
  <c r="AQ20" i="4"/>
  <c r="AR20" i="4"/>
  <c r="AS20" i="4"/>
  <c r="AT20" i="4"/>
  <c r="AQ21" i="4"/>
  <c r="AR21" i="4"/>
  <c r="AS21" i="4"/>
  <c r="AT21" i="4"/>
  <c r="AQ22" i="4"/>
  <c r="AR22" i="4"/>
  <c r="AS22" i="4"/>
  <c r="AT22" i="4"/>
  <c r="AQ23" i="4"/>
  <c r="AR23" i="4"/>
  <c r="AS23" i="4"/>
  <c r="AT23" i="4"/>
  <c r="AQ24" i="4"/>
  <c r="AR24" i="4"/>
  <c r="AS24" i="4"/>
  <c r="AT24" i="4"/>
  <c r="AQ25" i="4"/>
  <c r="AR25" i="4"/>
  <c r="AS25" i="4"/>
  <c r="AT25" i="4"/>
  <c r="AQ26" i="4"/>
  <c r="AR26" i="4"/>
  <c r="AS26" i="4"/>
  <c r="AT26" i="4"/>
  <c r="AQ27" i="4"/>
  <c r="AR27" i="4"/>
  <c r="AS27" i="4"/>
  <c r="AT27" i="4"/>
  <c r="AQ28" i="4"/>
  <c r="AR28" i="4"/>
  <c r="AS28" i="4"/>
  <c r="AT28" i="4"/>
  <c r="AQ29" i="4"/>
  <c r="AR29" i="4"/>
  <c r="AS29" i="4"/>
  <c r="AT29" i="4"/>
  <c r="AQ30" i="4"/>
  <c r="AR30" i="4"/>
  <c r="AS30" i="4"/>
  <c r="AT30" i="4"/>
  <c r="AQ31" i="4"/>
  <c r="AR31" i="4"/>
  <c r="AS31" i="4"/>
  <c r="AT31" i="4"/>
  <c r="AQ32" i="4"/>
  <c r="AR32" i="4"/>
  <c r="AS32" i="4"/>
  <c r="AT32" i="4"/>
  <c r="AQ33" i="4"/>
  <c r="AR33" i="4"/>
  <c r="AS33" i="4"/>
  <c r="AT33" i="4"/>
  <c r="AQ34" i="4"/>
  <c r="AR34" i="4"/>
  <c r="AS34" i="4"/>
  <c r="AT34" i="4"/>
  <c r="AQ35" i="4"/>
  <c r="AR35" i="4"/>
  <c r="AS35" i="4"/>
  <c r="AT35" i="4"/>
  <c r="AQ36" i="4"/>
  <c r="AR36" i="4"/>
  <c r="AS36" i="4"/>
  <c r="AT36" i="4"/>
  <c r="AQ37" i="4"/>
  <c r="AR37" i="4"/>
  <c r="AS37" i="4"/>
  <c r="AT37" i="4"/>
  <c r="AQ38" i="4"/>
  <c r="AR38" i="4"/>
  <c r="AS38" i="4"/>
  <c r="AT38" i="4"/>
  <c r="AQ39" i="4"/>
  <c r="AR39" i="4"/>
  <c r="AS39" i="4"/>
  <c r="AT39" i="4"/>
  <c r="AQ40" i="4"/>
  <c r="AR40" i="4"/>
  <c r="AS40" i="4"/>
  <c r="AT40" i="4"/>
  <c r="AQ41" i="4"/>
  <c r="AR41" i="4"/>
  <c r="AS41" i="4"/>
  <c r="AT41" i="4"/>
  <c r="AQ42" i="4"/>
  <c r="AR42" i="4"/>
  <c r="AS42" i="4"/>
  <c r="AT42" i="4"/>
  <c r="AQ43" i="4"/>
  <c r="AR43" i="4"/>
  <c r="AS43" i="4"/>
  <c r="AT43" i="4"/>
  <c r="AQ44" i="4"/>
  <c r="AR44" i="4"/>
  <c r="AS44" i="4"/>
  <c r="AT44" i="4"/>
  <c r="AQ45" i="4"/>
  <c r="AR45" i="4"/>
  <c r="AS45" i="4"/>
  <c r="AT45" i="4"/>
  <c r="AQ46" i="4"/>
  <c r="AR46" i="4"/>
  <c r="AS46" i="4"/>
  <c r="AT46" i="4"/>
  <c r="AQ47" i="4"/>
  <c r="AR47" i="4"/>
  <c r="AS47" i="4"/>
  <c r="AT47" i="4"/>
  <c r="AQ48" i="4"/>
  <c r="AR48" i="4"/>
  <c r="AS48" i="4"/>
  <c r="AT48" i="4"/>
  <c r="AQ49" i="4"/>
  <c r="AR49" i="4"/>
  <c r="AS49" i="4"/>
  <c r="AT49" i="4"/>
  <c r="AQ50" i="4"/>
  <c r="AR50" i="4"/>
  <c r="AS50" i="4"/>
  <c r="AT50" i="4"/>
  <c r="AQ51" i="4"/>
  <c r="AR51" i="4"/>
  <c r="AS51" i="4"/>
  <c r="AT51" i="4"/>
  <c r="AQ52" i="4"/>
  <c r="AR52" i="4"/>
  <c r="AS52" i="4"/>
  <c r="AT52" i="4"/>
  <c r="AQ53" i="4"/>
  <c r="AR53" i="4"/>
  <c r="AS53" i="4"/>
  <c r="AT53" i="4"/>
  <c r="AQ54" i="4"/>
  <c r="AS54" i="4"/>
  <c r="AT54" i="4"/>
  <c r="AQ55" i="4"/>
  <c r="AS55" i="4"/>
  <c r="AT55" i="4"/>
  <c r="AQ56" i="4"/>
  <c r="AS56" i="4"/>
  <c r="AT56" i="4"/>
  <c r="AQ57" i="4"/>
  <c r="AT57" i="4"/>
  <c r="AQ58" i="4"/>
  <c r="AT58" i="4"/>
  <c r="AQ59" i="4"/>
  <c r="AT59" i="4"/>
  <c r="AQ60" i="4"/>
  <c r="AT60" i="4"/>
  <c r="AQ61" i="4"/>
  <c r="AT61" i="4"/>
  <c r="AQ62" i="4"/>
  <c r="AT62" i="4"/>
  <c r="AQ63" i="4"/>
  <c r="AT63" i="4"/>
  <c r="AQ64" i="4"/>
  <c r="AT64" i="4"/>
  <c r="AQ65" i="4"/>
  <c r="AT65" i="4"/>
  <c r="AQ66" i="4"/>
  <c r="AT66" i="4"/>
  <c r="AQ67" i="4"/>
  <c r="AT67" i="4"/>
  <c r="AQ68" i="4"/>
  <c r="AT68" i="4"/>
  <c r="AQ69" i="4"/>
  <c r="AT69" i="4"/>
  <c r="AQ70" i="4"/>
  <c r="AT70" i="4"/>
  <c r="AQ71" i="4"/>
  <c r="AT71" i="4"/>
  <c r="AQ72" i="4"/>
  <c r="AT72" i="4"/>
  <c r="AQ73" i="4"/>
  <c r="AT73" i="4"/>
  <c r="AQ74" i="4"/>
  <c r="AT74" i="4"/>
  <c r="AQ75" i="4"/>
  <c r="AT75" i="4"/>
  <c r="AQ76" i="4"/>
  <c r="AT76" i="4"/>
  <c r="AQ77" i="4"/>
  <c r="AT77" i="4"/>
  <c r="AQ78" i="4"/>
  <c r="AT78" i="4"/>
  <c r="AQ79" i="4"/>
  <c r="AT79" i="4"/>
  <c r="AQ80" i="4"/>
  <c r="AT80" i="4"/>
  <c r="AQ81" i="4"/>
  <c r="AT81" i="4"/>
  <c r="AQ82" i="4"/>
  <c r="AT82" i="4"/>
  <c r="AQ83" i="4"/>
  <c r="AT83" i="4"/>
  <c r="AQ84" i="4"/>
  <c r="AT84" i="4"/>
  <c r="AQ85" i="4"/>
  <c r="AT85" i="4"/>
  <c r="AQ86" i="4"/>
  <c r="AT86" i="4"/>
  <c r="AQ87" i="4"/>
  <c r="AT87" i="4"/>
  <c r="AQ88" i="4"/>
  <c r="AT88" i="4"/>
  <c r="AQ89" i="4"/>
  <c r="AT89" i="4"/>
  <c r="AQ90" i="4"/>
  <c r="AT90" i="4"/>
  <c r="AQ91" i="4"/>
  <c r="AT91" i="4"/>
  <c r="AQ92" i="4"/>
  <c r="AT92" i="4"/>
  <c r="AQ93" i="4"/>
  <c r="AT93" i="4"/>
  <c r="AQ94" i="4"/>
  <c r="AT94" i="4"/>
  <c r="AQ95" i="4"/>
  <c r="AT95" i="4"/>
  <c r="AQ96" i="4"/>
  <c r="AT96" i="4"/>
  <c r="AQ97" i="4"/>
  <c r="AT97" i="4"/>
  <c r="AQ98" i="4"/>
  <c r="AT98" i="4"/>
  <c r="AQ99" i="4"/>
  <c r="AT99" i="4"/>
  <c r="AQ100" i="4"/>
  <c r="AT100" i="4"/>
  <c r="AQ101" i="4"/>
  <c r="AT101" i="4"/>
  <c r="AQ102" i="4"/>
  <c r="AT102" i="4"/>
  <c r="AQ103" i="4"/>
  <c r="AT103" i="4"/>
  <c r="AQ104" i="4"/>
  <c r="AT104" i="4"/>
  <c r="AQ105" i="4"/>
  <c r="AT105" i="4"/>
  <c r="AQ106" i="4"/>
  <c r="AT106" i="4"/>
  <c r="AQ107" i="4"/>
  <c r="AT107" i="4"/>
  <c r="AQ108" i="4"/>
  <c r="AT108" i="4"/>
  <c r="AQ109" i="4"/>
  <c r="AT109" i="4"/>
  <c r="AQ110" i="4"/>
  <c r="AT110" i="4"/>
  <c r="AQ111" i="4"/>
  <c r="AT111" i="4"/>
  <c r="AQ112" i="4"/>
  <c r="AT112" i="4"/>
  <c r="AQ113" i="4"/>
  <c r="AT113" i="4"/>
  <c r="AQ114" i="4"/>
  <c r="AT114" i="4"/>
  <c r="AQ115" i="4"/>
  <c r="AT115" i="4"/>
  <c r="AQ116" i="4"/>
  <c r="AT116" i="4"/>
  <c r="AQ117" i="4"/>
  <c r="AT117" i="4"/>
  <c r="AQ118" i="4"/>
  <c r="AT118" i="4"/>
  <c r="AQ119" i="4"/>
  <c r="AT119" i="4"/>
  <c r="AQ120" i="4"/>
  <c r="AT120" i="4"/>
  <c r="AQ121" i="4"/>
  <c r="AT121" i="4"/>
  <c r="AQ122" i="4"/>
  <c r="AT122" i="4"/>
  <c r="AQ123" i="4"/>
  <c r="AT123" i="4"/>
  <c r="AQ124" i="4"/>
  <c r="AT124" i="4"/>
  <c r="AQ125" i="4"/>
  <c r="AT125" i="4"/>
  <c r="AQ126" i="4"/>
  <c r="AT126" i="4"/>
  <c r="AQ127" i="4"/>
  <c r="AT127" i="4"/>
  <c r="AQ128" i="4"/>
  <c r="AT128" i="4"/>
  <c r="AQ129" i="4"/>
  <c r="AT129" i="4"/>
  <c r="AQ130" i="4"/>
  <c r="AT130" i="4"/>
  <c r="AQ131" i="4"/>
  <c r="AT131" i="4"/>
  <c r="AQ132" i="4"/>
  <c r="AT132" i="4"/>
  <c r="AQ133" i="4"/>
  <c r="AT133" i="4"/>
  <c r="AQ134" i="4"/>
  <c r="AT134" i="4"/>
  <c r="AQ135" i="4"/>
  <c r="AT135" i="4"/>
  <c r="AQ136" i="4"/>
  <c r="AT136" i="4"/>
  <c r="AQ137" i="4"/>
  <c r="AT137" i="4"/>
  <c r="AQ138" i="4"/>
  <c r="AT138" i="4"/>
  <c r="AQ139" i="4"/>
  <c r="AT139" i="4"/>
  <c r="AQ140" i="4"/>
  <c r="AT140" i="4"/>
  <c r="AQ141" i="4"/>
  <c r="AT141" i="4"/>
  <c r="AQ142" i="4"/>
  <c r="AT142" i="4"/>
  <c r="AQ143" i="4"/>
  <c r="AT143" i="4"/>
  <c r="AQ144" i="4"/>
  <c r="AT144" i="4"/>
  <c r="AQ145" i="4"/>
  <c r="AT145" i="4"/>
  <c r="AQ146" i="4"/>
  <c r="AT146" i="4"/>
  <c r="AQ147" i="4"/>
  <c r="AT147" i="4"/>
  <c r="AQ148" i="4"/>
  <c r="AT148" i="4"/>
  <c r="AQ149" i="4"/>
  <c r="AT149" i="4"/>
  <c r="AQ150" i="4"/>
  <c r="AT150" i="4"/>
  <c r="AQ151" i="4"/>
  <c r="AT151" i="4"/>
  <c r="AQ152" i="4"/>
  <c r="AT152" i="4"/>
  <c r="AQ153" i="4"/>
  <c r="AT153" i="4"/>
  <c r="AQ154" i="4"/>
  <c r="AT154" i="4"/>
  <c r="AQ155" i="4"/>
  <c r="AT155" i="4"/>
  <c r="AQ156" i="4"/>
  <c r="AT156" i="4"/>
  <c r="AQ157" i="4"/>
  <c r="AT157" i="4"/>
  <c r="AQ158" i="4"/>
  <c r="AT158" i="4"/>
  <c r="AL716" i="4"/>
  <c r="AM716" i="4"/>
  <c r="AN716" i="4"/>
  <c r="AO716" i="4"/>
  <c r="AP716" i="4"/>
  <c r="AQ716" i="4"/>
  <c r="AR716" i="4"/>
  <c r="AS716" i="4"/>
  <c r="AT716" i="4"/>
  <c r="AL717" i="4"/>
  <c r="AM717" i="4"/>
  <c r="AN717" i="4"/>
  <c r="AP2" i="4"/>
  <c r="AQ2" i="4"/>
  <c r="AR2" i="4"/>
  <c r="AS2" i="4"/>
  <c r="AT2" i="4"/>
  <c r="AC3" i="4"/>
  <c r="AD3" i="4"/>
  <c r="AE3" i="4"/>
  <c r="AG3" i="4"/>
  <c r="AH3" i="4"/>
  <c r="AI3" i="4"/>
  <c r="AJ3" i="4"/>
  <c r="AK3" i="4"/>
  <c r="AC4" i="4"/>
  <c r="AD4" i="4"/>
  <c r="AE4" i="4"/>
  <c r="AG4" i="4"/>
  <c r="AH4" i="4"/>
  <c r="AI4" i="4"/>
  <c r="AJ4" i="4"/>
  <c r="AK4" i="4"/>
  <c r="AC5" i="4"/>
  <c r="AD5" i="4"/>
  <c r="AE5" i="4"/>
  <c r="AH5" i="4"/>
  <c r="AI5" i="4"/>
  <c r="AJ5" i="4"/>
  <c r="AK5" i="4"/>
  <c r="AC6" i="4"/>
  <c r="AD6" i="4"/>
  <c r="AE6" i="4"/>
  <c r="AH6" i="4"/>
  <c r="AI6" i="4"/>
  <c r="AJ6" i="4"/>
  <c r="AK6" i="4"/>
  <c r="AC7" i="4"/>
  <c r="AD7" i="4"/>
  <c r="AE7" i="4"/>
  <c r="AH7" i="4"/>
  <c r="AI7" i="4"/>
  <c r="AJ7" i="4"/>
  <c r="AK7" i="4"/>
  <c r="AC8" i="4"/>
  <c r="AD8" i="4"/>
  <c r="AE8" i="4"/>
  <c r="AH8" i="4"/>
  <c r="AI8" i="4"/>
  <c r="AJ8" i="4"/>
  <c r="AK8" i="4"/>
  <c r="AC9" i="4"/>
  <c r="AD9" i="4"/>
  <c r="AE9" i="4"/>
  <c r="AH9" i="4"/>
  <c r="AI9" i="4"/>
  <c r="AJ9" i="4"/>
  <c r="AK9" i="4"/>
  <c r="AC10" i="4"/>
  <c r="AD10" i="4"/>
  <c r="AE10" i="4"/>
  <c r="AH10" i="4"/>
  <c r="AI10" i="4"/>
  <c r="AJ10" i="4"/>
  <c r="AK10" i="4"/>
  <c r="AC11" i="4"/>
  <c r="AD11" i="4"/>
  <c r="AE11" i="4"/>
  <c r="AH11" i="4"/>
  <c r="AI11" i="4"/>
  <c r="AJ11" i="4"/>
  <c r="AK11" i="4"/>
  <c r="AC12" i="4"/>
  <c r="AD12" i="4"/>
  <c r="AE12" i="4"/>
  <c r="AH12" i="4"/>
  <c r="AI12" i="4"/>
  <c r="AJ12" i="4"/>
  <c r="AK12" i="4"/>
  <c r="AC13" i="4"/>
  <c r="AD13" i="4"/>
  <c r="AE13" i="4"/>
  <c r="AH13" i="4"/>
  <c r="AI13" i="4"/>
  <c r="AJ13" i="4"/>
  <c r="AK13" i="4"/>
  <c r="AC14" i="4"/>
  <c r="AD14" i="4"/>
  <c r="AE14" i="4"/>
  <c r="AH14" i="4"/>
  <c r="AI14" i="4"/>
  <c r="AJ14" i="4"/>
  <c r="AK14" i="4"/>
  <c r="AC15" i="4"/>
  <c r="AD15" i="4"/>
  <c r="AE15" i="4"/>
  <c r="AH15" i="4"/>
  <c r="AI15" i="4"/>
  <c r="AJ15" i="4"/>
  <c r="AK15" i="4"/>
  <c r="AC16" i="4"/>
  <c r="AD16" i="4"/>
  <c r="AE16" i="4"/>
  <c r="AH16" i="4"/>
  <c r="AI16" i="4"/>
  <c r="AJ16" i="4"/>
  <c r="AK16" i="4"/>
  <c r="AC17" i="4"/>
  <c r="AD17" i="4"/>
  <c r="AE17" i="4"/>
  <c r="AH17" i="4"/>
  <c r="AI17" i="4"/>
  <c r="AJ17" i="4"/>
  <c r="AK17" i="4"/>
  <c r="AC18" i="4"/>
  <c r="AD18" i="4"/>
  <c r="AE18" i="4"/>
  <c r="AH18" i="4"/>
  <c r="AI18" i="4"/>
  <c r="AJ18" i="4"/>
  <c r="AK18" i="4"/>
  <c r="AC19" i="4"/>
  <c r="AD19" i="4"/>
  <c r="AE19" i="4"/>
  <c r="AH19" i="4"/>
  <c r="AI19" i="4"/>
  <c r="AJ19" i="4"/>
  <c r="AK19" i="4"/>
  <c r="AC20" i="4"/>
  <c r="AD20" i="4"/>
  <c r="AE20" i="4"/>
  <c r="AH20" i="4"/>
  <c r="AI20" i="4"/>
  <c r="AJ20" i="4"/>
  <c r="AK20" i="4"/>
  <c r="AC21" i="4"/>
  <c r="AD21" i="4"/>
  <c r="AE21" i="4"/>
  <c r="AH21" i="4"/>
  <c r="AI21" i="4"/>
  <c r="AJ21" i="4"/>
  <c r="AK21" i="4"/>
  <c r="AC22" i="4"/>
  <c r="AD22" i="4"/>
  <c r="AE22" i="4"/>
  <c r="AH22" i="4"/>
  <c r="AI22" i="4"/>
  <c r="AJ22" i="4"/>
  <c r="AK22" i="4"/>
  <c r="AC23" i="4"/>
  <c r="AD23" i="4"/>
  <c r="AE23" i="4"/>
  <c r="AH23" i="4"/>
  <c r="AI23" i="4"/>
  <c r="AJ23" i="4"/>
  <c r="AK23" i="4"/>
  <c r="AC24" i="4"/>
  <c r="AD24" i="4"/>
  <c r="AE24" i="4"/>
  <c r="AH24" i="4"/>
  <c r="AI24" i="4"/>
  <c r="AJ24" i="4"/>
  <c r="AK24" i="4"/>
  <c r="AC25" i="4"/>
  <c r="AD25" i="4"/>
  <c r="AE25" i="4"/>
  <c r="AH25" i="4"/>
  <c r="AI25" i="4"/>
  <c r="AJ25" i="4"/>
  <c r="AK25" i="4"/>
  <c r="AC26" i="4"/>
  <c r="AD26" i="4"/>
  <c r="AE26" i="4"/>
  <c r="AH26" i="4"/>
  <c r="AI26" i="4"/>
  <c r="AJ26" i="4"/>
  <c r="AK26" i="4"/>
  <c r="AC27" i="4"/>
  <c r="AD27" i="4"/>
  <c r="AE27" i="4"/>
  <c r="AH27" i="4"/>
  <c r="AI27" i="4"/>
  <c r="AJ27" i="4"/>
  <c r="AK27" i="4"/>
  <c r="AC28" i="4"/>
  <c r="AD28" i="4"/>
  <c r="AE28" i="4"/>
  <c r="AH28" i="4"/>
  <c r="AI28" i="4"/>
  <c r="AJ28" i="4"/>
  <c r="AK28" i="4"/>
  <c r="AC29" i="4"/>
  <c r="AD29" i="4"/>
  <c r="AE29" i="4"/>
  <c r="AH29" i="4"/>
  <c r="AI29" i="4"/>
  <c r="AJ29" i="4"/>
  <c r="AK29" i="4"/>
  <c r="AC30" i="4"/>
  <c r="AD30" i="4"/>
  <c r="AE30" i="4"/>
  <c r="AH30" i="4"/>
  <c r="AI30" i="4"/>
  <c r="AJ30" i="4"/>
  <c r="AK30" i="4"/>
  <c r="AC31" i="4"/>
  <c r="AD31" i="4"/>
  <c r="AE31" i="4"/>
  <c r="AH31" i="4"/>
  <c r="AI31" i="4"/>
  <c r="AJ31" i="4"/>
  <c r="AK31" i="4"/>
  <c r="AC32" i="4"/>
  <c r="AD32" i="4"/>
  <c r="AE32" i="4"/>
  <c r="AH32" i="4"/>
  <c r="AI32" i="4"/>
  <c r="AJ32" i="4"/>
  <c r="AK32" i="4"/>
  <c r="AC33" i="4"/>
  <c r="AD33" i="4"/>
  <c r="AE33" i="4"/>
  <c r="AH33" i="4"/>
  <c r="AI33" i="4"/>
  <c r="AJ33" i="4"/>
  <c r="AK33" i="4"/>
  <c r="AC34" i="4"/>
  <c r="AD34" i="4"/>
  <c r="AE34" i="4"/>
  <c r="AH34" i="4"/>
  <c r="AI34" i="4"/>
  <c r="AJ34" i="4"/>
  <c r="AK34" i="4"/>
  <c r="AC35" i="4"/>
  <c r="AD35" i="4"/>
  <c r="AE35" i="4"/>
  <c r="AH35" i="4"/>
  <c r="AI35" i="4"/>
  <c r="AJ35" i="4"/>
  <c r="AK35" i="4"/>
  <c r="AC36" i="4"/>
  <c r="AD36" i="4"/>
  <c r="AE36" i="4"/>
  <c r="AH36" i="4"/>
  <c r="AI36" i="4"/>
  <c r="AJ36" i="4"/>
  <c r="AK36" i="4"/>
  <c r="AC37" i="4"/>
  <c r="AD37" i="4"/>
  <c r="AE37" i="4"/>
  <c r="AH37" i="4"/>
  <c r="AI37" i="4"/>
  <c r="AJ37" i="4"/>
  <c r="AK37" i="4"/>
  <c r="AC38" i="4"/>
  <c r="AD38" i="4"/>
  <c r="AE38" i="4"/>
  <c r="AH38" i="4"/>
  <c r="AI38" i="4"/>
  <c r="AJ38" i="4"/>
  <c r="AK38" i="4"/>
  <c r="AC39" i="4"/>
  <c r="AD39" i="4"/>
  <c r="AE39" i="4"/>
  <c r="AH39" i="4"/>
  <c r="AI39" i="4"/>
  <c r="AJ39" i="4"/>
  <c r="AK39" i="4"/>
  <c r="AC40" i="4"/>
  <c r="AD40" i="4"/>
  <c r="AE40" i="4"/>
  <c r="AH40" i="4"/>
  <c r="AI40" i="4"/>
  <c r="AJ40" i="4"/>
  <c r="AK40" i="4"/>
  <c r="AC41" i="4"/>
  <c r="AD41" i="4"/>
  <c r="AE41" i="4"/>
  <c r="AH41" i="4"/>
  <c r="AI41" i="4"/>
  <c r="AJ41" i="4"/>
  <c r="AK41" i="4"/>
  <c r="AC42" i="4"/>
  <c r="AD42" i="4"/>
  <c r="AE42" i="4"/>
  <c r="AH42" i="4"/>
  <c r="AI42" i="4"/>
  <c r="AJ42" i="4"/>
  <c r="AK42" i="4"/>
  <c r="AC43" i="4"/>
  <c r="AD43" i="4"/>
  <c r="AE43" i="4"/>
  <c r="AH43" i="4"/>
  <c r="AI43" i="4"/>
  <c r="AJ43" i="4"/>
  <c r="AK43" i="4"/>
  <c r="AC44" i="4"/>
  <c r="AD44" i="4"/>
  <c r="AE44" i="4"/>
  <c r="AH44" i="4"/>
  <c r="AI44" i="4"/>
  <c r="AJ44" i="4"/>
  <c r="AK44" i="4"/>
  <c r="AC45" i="4"/>
  <c r="AD45" i="4"/>
  <c r="AE45" i="4"/>
  <c r="AH45" i="4"/>
  <c r="AI45" i="4"/>
  <c r="AJ45" i="4"/>
  <c r="AK45" i="4"/>
  <c r="AC46" i="4"/>
  <c r="AD46" i="4"/>
  <c r="AE46" i="4"/>
  <c r="AH46" i="4"/>
  <c r="AI46" i="4"/>
  <c r="AJ46" i="4"/>
  <c r="AK46" i="4"/>
  <c r="AC47" i="4"/>
  <c r="AD47" i="4"/>
  <c r="AE47" i="4"/>
  <c r="AH47" i="4"/>
  <c r="AI47" i="4"/>
  <c r="AJ47" i="4"/>
  <c r="AK47" i="4"/>
  <c r="AC48" i="4"/>
  <c r="AD48" i="4"/>
  <c r="AE48" i="4"/>
  <c r="AH48" i="4"/>
  <c r="AI48" i="4"/>
  <c r="AJ48" i="4"/>
  <c r="AK48" i="4"/>
  <c r="AC49" i="4"/>
  <c r="AD49" i="4"/>
  <c r="AE49" i="4"/>
  <c r="AH49" i="4"/>
  <c r="AI49" i="4"/>
  <c r="AJ49" i="4"/>
  <c r="AK49" i="4"/>
  <c r="AC50" i="4"/>
  <c r="AD50" i="4"/>
  <c r="AE50" i="4"/>
  <c r="AH50" i="4"/>
  <c r="AI50" i="4"/>
  <c r="AJ50" i="4"/>
  <c r="AK50" i="4"/>
  <c r="AC51" i="4"/>
  <c r="AD51" i="4"/>
  <c r="AE51" i="4"/>
  <c r="AH51" i="4"/>
  <c r="AI51" i="4"/>
  <c r="AJ51" i="4"/>
  <c r="AK51" i="4"/>
  <c r="AC52" i="4"/>
  <c r="AD52" i="4"/>
  <c r="AE52" i="4"/>
  <c r="AH52" i="4"/>
  <c r="AI52" i="4"/>
  <c r="AJ52" i="4"/>
  <c r="AK52" i="4"/>
  <c r="AC53" i="4"/>
  <c r="AD53" i="4"/>
  <c r="AE53" i="4"/>
  <c r="AH53" i="4"/>
  <c r="AI53" i="4"/>
  <c r="AJ53" i="4"/>
  <c r="AK53" i="4"/>
  <c r="AC54" i="4"/>
  <c r="AD54" i="4"/>
  <c r="AE54" i="4"/>
  <c r="AH54" i="4"/>
  <c r="AJ54" i="4"/>
  <c r="AK54" i="4"/>
  <c r="AC55" i="4"/>
  <c r="AD55" i="4"/>
  <c r="AE55" i="4"/>
  <c r="AH55" i="4"/>
  <c r="AJ55" i="4"/>
  <c r="AK55" i="4"/>
  <c r="AC56" i="4"/>
  <c r="AD56" i="4"/>
  <c r="AE56" i="4"/>
  <c r="AH56" i="4"/>
  <c r="AJ56" i="4"/>
  <c r="AK56" i="4"/>
  <c r="AC57" i="4"/>
  <c r="AD57" i="4"/>
  <c r="AE57" i="4"/>
  <c r="AH57" i="4"/>
  <c r="AK57" i="4"/>
  <c r="AC58" i="4"/>
  <c r="AD58" i="4"/>
  <c r="AE58" i="4"/>
  <c r="AH58" i="4"/>
  <c r="AK58" i="4"/>
  <c r="AC59" i="4"/>
  <c r="AD59" i="4"/>
  <c r="AE59" i="4"/>
  <c r="AH59" i="4"/>
  <c r="AK59" i="4"/>
  <c r="AC60" i="4"/>
  <c r="AD60" i="4"/>
  <c r="AE60" i="4"/>
  <c r="AH60" i="4"/>
  <c r="AK60" i="4"/>
  <c r="AC61" i="4"/>
  <c r="AD61" i="4"/>
  <c r="AE61" i="4"/>
  <c r="AH61" i="4"/>
  <c r="AK61" i="4"/>
  <c r="AC62" i="4"/>
  <c r="AD62" i="4"/>
  <c r="AE62" i="4"/>
  <c r="AH62" i="4"/>
  <c r="AK62" i="4"/>
  <c r="AC63" i="4"/>
  <c r="AD63" i="4"/>
  <c r="AE63" i="4"/>
  <c r="AH63" i="4"/>
  <c r="AK63" i="4"/>
  <c r="AC64" i="4"/>
  <c r="AD64" i="4"/>
  <c r="AE64" i="4"/>
  <c r="AH64" i="4"/>
  <c r="AK64" i="4"/>
  <c r="AC65" i="4"/>
  <c r="AD65" i="4"/>
  <c r="AE65" i="4"/>
  <c r="AH65" i="4"/>
  <c r="AK65" i="4"/>
  <c r="AC66" i="4"/>
  <c r="AD66" i="4"/>
  <c r="AE66" i="4"/>
  <c r="AH66" i="4"/>
  <c r="AK66" i="4"/>
  <c r="AC67" i="4"/>
  <c r="AD67" i="4"/>
  <c r="AE67" i="4"/>
  <c r="AH67" i="4"/>
  <c r="AK67" i="4"/>
  <c r="AC68" i="4"/>
  <c r="AD68" i="4"/>
  <c r="AE68" i="4"/>
  <c r="AH68" i="4"/>
  <c r="AK68" i="4"/>
  <c r="AC69" i="4"/>
  <c r="AD69" i="4"/>
  <c r="AE69" i="4"/>
  <c r="AH69" i="4"/>
  <c r="AK69" i="4"/>
  <c r="AC70" i="4"/>
  <c r="AD70" i="4"/>
  <c r="AE70" i="4"/>
  <c r="AH70" i="4"/>
  <c r="AK70" i="4"/>
  <c r="AC71" i="4"/>
  <c r="AD71" i="4"/>
  <c r="AE71" i="4"/>
  <c r="AH71" i="4"/>
  <c r="AK71" i="4"/>
  <c r="AC72" i="4"/>
  <c r="AD72" i="4"/>
  <c r="AE72" i="4"/>
  <c r="AH72" i="4"/>
  <c r="AK72" i="4"/>
  <c r="AC73" i="4"/>
  <c r="AD73" i="4"/>
  <c r="AE73" i="4"/>
  <c r="AH73" i="4"/>
  <c r="AI73" i="4"/>
  <c r="AK73" i="4"/>
  <c r="AC74" i="4"/>
  <c r="AD74" i="4"/>
  <c r="AE74" i="4"/>
  <c r="AH74" i="4"/>
  <c r="AK74" i="4"/>
  <c r="AC75" i="4"/>
  <c r="AD75" i="4"/>
  <c r="AE75" i="4"/>
  <c r="AH75" i="4"/>
  <c r="AK75" i="4"/>
  <c r="AC76" i="4"/>
  <c r="AD76" i="4"/>
  <c r="AE76" i="4"/>
  <c r="AH76" i="4"/>
  <c r="AK76" i="4"/>
  <c r="AC77" i="4"/>
  <c r="AD77" i="4"/>
  <c r="AE77" i="4"/>
  <c r="AH77" i="4"/>
  <c r="AK77" i="4"/>
  <c r="AC78" i="4"/>
  <c r="AD78" i="4"/>
  <c r="AE78" i="4"/>
  <c r="AH78" i="4"/>
  <c r="AK78" i="4"/>
  <c r="AC79" i="4"/>
  <c r="AD79" i="4"/>
  <c r="AE79" i="4"/>
  <c r="AH79" i="4"/>
  <c r="AK79" i="4"/>
  <c r="AC80" i="4"/>
  <c r="AD80" i="4"/>
  <c r="AE80" i="4"/>
  <c r="AH80" i="4"/>
  <c r="AK80" i="4"/>
  <c r="AC81" i="4"/>
  <c r="AD81" i="4"/>
  <c r="AE81" i="4"/>
  <c r="AH81" i="4"/>
  <c r="AI81" i="4"/>
  <c r="AK81" i="4"/>
  <c r="AC82" i="4"/>
  <c r="AD82" i="4"/>
  <c r="AE82" i="4"/>
  <c r="AH82" i="4"/>
  <c r="AK82" i="4"/>
  <c r="AC83" i="4"/>
  <c r="AD83" i="4"/>
  <c r="AE83" i="4"/>
  <c r="AH83" i="4"/>
  <c r="AK83" i="4"/>
  <c r="AC84" i="4"/>
  <c r="AD84" i="4"/>
  <c r="AE84" i="4"/>
  <c r="AH84" i="4"/>
  <c r="AK84" i="4"/>
  <c r="AC85" i="4"/>
  <c r="AD85" i="4"/>
  <c r="AE85" i="4"/>
  <c r="AH85" i="4"/>
  <c r="AK85" i="4"/>
  <c r="AC86" i="4"/>
  <c r="AD86" i="4"/>
  <c r="AE86" i="4"/>
  <c r="AH86" i="4"/>
  <c r="AK86" i="4"/>
  <c r="AC87" i="4"/>
  <c r="AD87" i="4"/>
  <c r="AE87" i="4"/>
  <c r="AH87" i="4"/>
  <c r="AK87" i="4"/>
  <c r="AC88" i="4"/>
  <c r="AD88" i="4"/>
  <c r="AE88" i="4"/>
  <c r="AH88" i="4"/>
  <c r="AK88" i="4"/>
  <c r="AC89" i="4"/>
  <c r="AD89" i="4"/>
  <c r="AE89" i="4"/>
  <c r="AH89" i="4"/>
  <c r="AK89" i="4"/>
  <c r="AC90" i="4"/>
  <c r="AD90" i="4"/>
  <c r="AE90" i="4"/>
  <c r="AH90" i="4"/>
  <c r="AK90" i="4"/>
  <c r="AC91" i="4"/>
  <c r="AD91" i="4"/>
  <c r="AE91" i="4"/>
  <c r="AH91" i="4"/>
  <c r="AI91" i="4"/>
  <c r="AK91" i="4"/>
  <c r="AC92" i="4"/>
  <c r="AD92" i="4"/>
  <c r="AE92" i="4"/>
  <c r="AH92" i="4"/>
  <c r="AK92" i="4"/>
  <c r="AC93" i="4"/>
  <c r="AD93" i="4"/>
  <c r="AE93" i="4"/>
  <c r="AH93" i="4"/>
  <c r="AI93" i="4"/>
  <c r="AK93" i="4"/>
  <c r="AC94" i="4"/>
  <c r="AD94" i="4"/>
  <c r="AE94" i="4"/>
  <c r="AH94" i="4"/>
  <c r="AK94" i="4"/>
  <c r="AC95" i="4"/>
  <c r="AD95" i="4"/>
  <c r="AE95" i="4"/>
  <c r="AH95" i="4"/>
  <c r="AI95" i="4"/>
  <c r="AK95" i="4"/>
  <c r="AC96" i="4"/>
  <c r="AD96" i="4"/>
  <c r="AE96" i="4"/>
  <c r="AH96" i="4"/>
  <c r="AK96" i="4"/>
  <c r="AC97" i="4"/>
  <c r="AD97" i="4"/>
  <c r="AE97" i="4"/>
  <c r="AH97" i="4"/>
  <c r="AK97" i="4"/>
  <c r="AC98" i="4"/>
  <c r="AD98" i="4"/>
  <c r="AE98" i="4"/>
  <c r="AH98" i="4"/>
  <c r="AK98" i="4"/>
  <c r="AC99" i="4"/>
  <c r="AD99" i="4"/>
  <c r="AE99" i="4"/>
  <c r="AH99" i="4"/>
  <c r="AK99" i="4"/>
  <c r="AC100" i="4"/>
  <c r="AD100" i="4"/>
  <c r="AE100" i="4"/>
  <c r="AH100" i="4"/>
  <c r="AK100" i="4"/>
  <c r="AC101" i="4"/>
  <c r="AD101" i="4"/>
  <c r="AE101" i="4"/>
  <c r="AH101" i="4"/>
  <c r="AI101" i="4"/>
  <c r="AK101" i="4"/>
  <c r="AC102" i="4"/>
  <c r="AD102" i="4"/>
  <c r="AE102" i="4"/>
  <c r="AH102" i="4"/>
  <c r="AK102" i="4"/>
  <c r="AC103" i="4"/>
  <c r="AD103" i="4"/>
  <c r="AE103" i="4"/>
  <c r="AH103" i="4"/>
  <c r="AI103" i="4"/>
  <c r="AK103" i="4"/>
  <c r="AC104" i="4"/>
  <c r="AD104" i="4"/>
  <c r="AE104" i="4"/>
  <c r="AH104" i="4"/>
  <c r="AK104" i="4"/>
  <c r="AC105" i="4"/>
  <c r="AD105" i="4"/>
  <c r="AE105" i="4"/>
  <c r="AH105" i="4"/>
  <c r="AK105" i="4"/>
  <c r="AC106" i="4"/>
  <c r="AD106" i="4"/>
  <c r="AE106" i="4"/>
  <c r="AH106" i="4"/>
  <c r="AK106" i="4"/>
  <c r="AC107" i="4"/>
  <c r="AD107" i="4"/>
  <c r="AE107" i="4"/>
  <c r="AH107" i="4"/>
  <c r="AK107" i="4"/>
  <c r="AC108" i="4"/>
  <c r="AD108" i="4"/>
  <c r="AE108" i="4"/>
  <c r="AH108" i="4"/>
  <c r="AK108" i="4"/>
  <c r="AC109" i="4"/>
  <c r="AD109" i="4"/>
  <c r="AE109" i="4"/>
  <c r="AH109" i="4"/>
  <c r="AK109" i="4"/>
  <c r="AC110" i="4"/>
  <c r="AD110" i="4"/>
  <c r="AE110" i="4"/>
  <c r="AH110" i="4"/>
  <c r="AK110" i="4"/>
  <c r="AC111" i="4"/>
  <c r="AD111" i="4"/>
  <c r="AE111" i="4"/>
  <c r="AH111" i="4"/>
  <c r="AK111" i="4"/>
  <c r="AC112" i="4"/>
  <c r="AD112" i="4"/>
  <c r="AE112" i="4"/>
  <c r="AH112" i="4"/>
  <c r="AK112" i="4"/>
  <c r="AC113" i="4"/>
  <c r="AD113" i="4"/>
  <c r="AE113" i="4"/>
  <c r="AH113" i="4"/>
  <c r="AK113" i="4"/>
  <c r="AC114" i="4"/>
  <c r="AD114" i="4"/>
  <c r="AE114" i="4"/>
  <c r="AH114" i="4"/>
  <c r="AK114" i="4"/>
  <c r="AC115" i="4"/>
  <c r="AD115" i="4"/>
  <c r="AE115" i="4"/>
  <c r="AH115" i="4"/>
  <c r="AK115" i="4"/>
  <c r="AC116" i="4"/>
  <c r="AD116" i="4"/>
  <c r="AE116" i="4"/>
  <c r="AH116" i="4"/>
  <c r="AK116" i="4"/>
  <c r="AC117" i="4"/>
  <c r="AD117" i="4"/>
  <c r="AE117" i="4"/>
  <c r="AH117" i="4"/>
  <c r="AI117" i="4"/>
  <c r="AK117" i="4"/>
  <c r="AC118" i="4"/>
  <c r="AD118" i="4"/>
  <c r="AE118" i="4"/>
  <c r="AH118" i="4"/>
  <c r="AK118" i="4"/>
  <c r="AC119" i="4"/>
  <c r="AD119" i="4"/>
  <c r="AE119" i="4"/>
  <c r="AH119" i="4"/>
  <c r="AK119" i="4"/>
  <c r="AC120" i="4"/>
  <c r="AD120" i="4"/>
  <c r="AE120" i="4"/>
  <c r="AH120" i="4"/>
  <c r="AI120" i="4"/>
  <c r="AK120" i="4"/>
  <c r="AC121" i="4"/>
  <c r="AD121" i="4"/>
  <c r="AE121" i="4"/>
  <c r="AH121" i="4"/>
  <c r="AK121" i="4"/>
  <c r="AC122" i="4"/>
  <c r="AD122" i="4"/>
  <c r="AE122" i="4"/>
  <c r="AH122" i="4"/>
  <c r="AK122" i="4"/>
  <c r="AC123" i="4"/>
  <c r="AD123" i="4"/>
  <c r="AE123" i="4"/>
  <c r="AH123" i="4"/>
  <c r="AK123" i="4"/>
  <c r="AC124" i="4"/>
  <c r="AD124" i="4"/>
  <c r="AE124" i="4"/>
  <c r="AH124" i="4"/>
  <c r="AK124" i="4"/>
  <c r="AC125" i="4"/>
  <c r="AD125" i="4"/>
  <c r="AE125" i="4"/>
  <c r="AH125" i="4"/>
  <c r="AK125" i="4"/>
  <c r="AC126" i="4"/>
  <c r="AD126" i="4"/>
  <c r="AE126" i="4"/>
  <c r="AH126" i="4"/>
  <c r="AK126" i="4"/>
  <c r="AC127" i="4"/>
  <c r="AD127" i="4"/>
  <c r="AE127" i="4"/>
  <c r="AH127" i="4"/>
  <c r="AK127" i="4"/>
  <c r="AC128" i="4"/>
  <c r="AD128" i="4"/>
  <c r="AE128" i="4"/>
  <c r="AH128" i="4"/>
  <c r="AK128" i="4"/>
  <c r="AC129" i="4"/>
  <c r="AD129" i="4"/>
  <c r="AE129" i="4"/>
  <c r="AH129" i="4"/>
  <c r="AK129" i="4"/>
  <c r="AC130" i="4"/>
  <c r="AD130" i="4"/>
  <c r="AE130" i="4"/>
  <c r="AH130" i="4"/>
  <c r="AK130" i="4"/>
  <c r="AC131" i="4"/>
  <c r="AD131" i="4"/>
  <c r="AE131" i="4"/>
  <c r="AH131" i="4"/>
  <c r="AI131" i="4"/>
  <c r="AK131" i="4"/>
  <c r="AC132" i="4"/>
  <c r="AD132" i="4"/>
  <c r="AE132" i="4"/>
  <c r="AH132" i="4"/>
  <c r="AK132" i="4"/>
  <c r="AC133" i="4"/>
  <c r="AD133" i="4"/>
  <c r="AE133" i="4"/>
  <c r="AH133" i="4"/>
  <c r="AK133" i="4"/>
  <c r="AC134" i="4"/>
  <c r="AD134" i="4"/>
  <c r="AE134" i="4"/>
  <c r="AH134" i="4"/>
  <c r="AK134" i="4"/>
  <c r="AC135" i="4"/>
  <c r="AD135" i="4"/>
  <c r="AE135" i="4"/>
  <c r="AH135" i="4"/>
  <c r="AK135" i="4"/>
  <c r="AC136" i="4"/>
  <c r="AD136" i="4"/>
  <c r="AE136" i="4"/>
  <c r="AH136" i="4"/>
  <c r="AK136" i="4"/>
  <c r="AC137" i="4"/>
  <c r="AD137" i="4"/>
  <c r="AE137" i="4"/>
  <c r="AH137" i="4"/>
  <c r="AK137" i="4"/>
  <c r="AC138" i="4"/>
  <c r="AD138" i="4"/>
  <c r="AE138" i="4"/>
  <c r="AH138" i="4"/>
  <c r="AK138" i="4"/>
  <c r="AC139" i="4"/>
  <c r="AD139" i="4"/>
  <c r="AE139" i="4"/>
  <c r="AH139" i="4"/>
  <c r="AK139" i="4"/>
  <c r="AC140" i="4"/>
  <c r="AD140" i="4"/>
  <c r="AE140" i="4"/>
  <c r="AH140" i="4"/>
  <c r="AK140" i="4"/>
  <c r="AC141" i="4"/>
  <c r="AD141" i="4"/>
  <c r="AE141" i="4"/>
  <c r="AH141" i="4"/>
  <c r="AK141" i="4"/>
  <c r="AC142" i="4"/>
  <c r="AD142" i="4"/>
  <c r="AE142" i="4"/>
  <c r="AH142" i="4"/>
  <c r="AK142" i="4"/>
  <c r="AC143" i="4"/>
  <c r="AD143" i="4"/>
  <c r="AE143" i="4"/>
  <c r="AH143" i="4"/>
  <c r="AK143" i="4"/>
  <c r="AC144" i="4"/>
  <c r="AD144" i="4"/>
  <c r="AE144" i="4"/>
  <c r="AH144" i="4"/>
  <c r="AK144" i="4"/>
  <c r="AC145" i="4"/>
  <c r="AD145" i="4"/>
  <c r="AE145" i="4"/>
  <c r="AH145" i="4"/>
  <c r="AK145" i="4"/>
  <c r="AC146" i="4"/>
  <c r="AD146" i="4"/>
  <c r="AE146" i="4"/>
  <c r="AH146" i="4"/>
  <c r="AK146" i="4"/>
  <c r="AC147" i="4"/>
  <c r="AD147" i="4"/>
  <c r="AE147" i="4"/>
  <c r="AH147" i="4"/>
  <c r="AK147" i="4"/>
  <c r="AC148" i="4"/>
  <c r="AD148" i="4"/>
  <c r="AE148" i="4"/>
  <c r="AH148" i="4"/>
  <c r="AK148" i="4"/>
  <c r="AC149" i="4"/>
  <c r="AD149" i="4"/>
  <c r="AE149" i="4"/>
  <c r="AH149" i="4"/>
  <c r="AK149" i="4"/>
  <c r="AC150" i="4"/>
  <c r="AD150" i="4"/>
  <c r="AE150" i="4"/>
  <c r="AH150" i="4"/>
  <c r="AK150" i="4"/>
  <c r="AC151" i="4"/>
  <c r="AD151" i="4"/>
  <c r="AE151" i="4"/>
  <c r="AH151" i="4"/>
  <c r="AK151" i="4"/>
  <c r="AC152" i="4"/>
  <c r="AD152" i="4"/>
  <c r="AE152" i="4"/>
  <c r="AH152" i="4"/>
  <c r="AK152" i="4"/>
  <c r="AC153" i="4"/>
  <c r="AD153" i="4"/>
  <c r="AE153" i="4"/>
  <c r="AH153" i="4"/>
  <c r="AK153" i="4"/>
  <c r="AC154" i="4"/>
  <c r="AD154" i="4"/>
  <c r="AE154" i="4"/>
  <c r="AH154" i="4"/>
  <c r="AK154" i="4"/>
  <c r="AC155" i="4"/>
  <c r="AD155" i="4"/>
  <c r="AE155" i="4"/>
  <c r="AH155" i="4"/>
  <c r="AK155" i="4"/>
  <c r="AC156" i="4"/>
  <c r="AD156" i="4"/>
  <c r="AE156" i="4"/>
  <c r="AH156" i="4"/>
  <c r="AK156" i="4"/>
  <c r="AC157" i="4"/>
  <c r="AD157" i="4"/>
  <c r="AE157" i="4"/>
  <c r="AH157" i="4"/>
  <c r="AK157" i="4"/>
  <c r="AC158" i="4"/>
  <c r="AD158" i="4"/>
  <c r="AE158" i="4"/>
  <c r="AH158" i="4"/>
  <c r="AK158" i="4"/>
  <c r="AC159" i="4"/>
  <c r="AD159" i="4"/>
  <c r="AE159" i="4"/>
  <c r="AC160" i="4"/>
  <c r="AD160" i="4"/>
  <c r="AE160" i="4"/>
  <c r="AC161" i="4"/>
  <c r="AD161" i="4"/>
  <c r="AE161" i="4"/>
  <c r="AC162" i="4"/>
  <c r="AD162" i="4"/>
  <c r="AE162" i="4"/>
  <c r="AC163" i="4"/>
  <c r="AD163" i="4"/>
  <c r="AE163" i="4"/>
  <c r="AC164" i="4"/>
  <c r="AD164" i="4"/>
  <c r="AE164" i="4"/>
  <c r="AC165" i="4"/>
  <c r="AD165" i="4"/>
  <c r="AE165" i="4"/>
  <c r="AI165" i="4"/>
  <c r="AC166" i="4"/>
  <c r="AD166" i="4"/>
  <c r="AE166" i="4"/>
  <c r="AI166" i="4"/>
  <c r="AC167" i="4"/>
  <c r="AD167" i="4"/>
  <c r="AE167" i="4"/>
  <c r="AC168" i="4"/>
  <c r="AD168" i="4"/>
  <c r="AE168" i="4"/>
  <c r="AC169" i="4"/>
  <c r="AD169" i="4"/>
  <c r="AE169" i="4"/>
  <c r="AC170" i="4"/>
  <c r="AD170" i="4"/>
  <c r="AE170" i="4"/>
  <c r="AC171" i="4"/>
  <c r="AD171" i="4"/>
  <c r="AE171" i="4"/>
  <c r="AC172" i="4"/>
  <c r="AD172" i="4"/>
  <c r="AE172" i="4"/>
  <c r="AC173" i="4"/>
  <c r="AD173" i="4"/>
  <c r="AE173" i="4"/>
  <c r="AC174" i="4"/>
  <c r="AD174" i="4"/>
  <c r="AE174" i="4"/>
  <c r="AC175" i="4"/>
  <c r="AD175" i="4"/>
  <c r="AE175" i="4"/>
  <c r="AC176" i="4"/>
  <c r="AD176" i="4"/>
  <c r="AE176" i="4"/>
  <c r="AC177" i="4"/>
  <c r="AD177" i="4"/>
  <c r="AE177" i="4"/>
  <c r="AC178" i="4"/>
  <c r="AD178" i="4"/>
  <c r="AE178" i="4"/>
  <c r="AC179" i="4"/>
  <c r="AD179" i="4"/>
  <c r="AE179" i="4"/>
  <c r="AC180" i="4"/>
  <c r="AD180" i="4"/>
  <c r="AE180" i="4"/>
  <c r="AC181" i="4"/>
  <c r="AD181" i="4"/>
  <c r="AE181" i="4"/>
  <c r="AI181" i="4"/>
  <c r="AC182" i="4"/>
  <c r="AD182" i="4"/>
  <c r="AE182" i="4"/>
  <c r="AC183" i="4"/>
  <c r="AD183" i="4"/>
  <c r="AE183" i="4"/>
  <c r="AC184" i="4"/>
  <c r="AD184" i="4"/>
  <c r="AE184" i="4"/>
  <c r="AC185" i="4"/>
  <c r="AD185" i="4"/>
  <c r="AE185" i="4"/>
  <c r="AC186" i="4"/>
  <c r="AD186" i="4"/>
  <c r="AE186" i="4"/>
  <c r="AC187" i="4"/>
  <c r="AD187" i="4"/>
  <c r="AE187" i="4"/>
  <c r="AC188" i="4"/>
  <c r="AD188" i="4"/>
  <c r="AE188" i="4"/>
  <c r="AC189" i="4"/>
  <c r="AD189" i="4"/>
  <c r="AE189" i="4"/>
  <c r="AC190" i="4"/>
  <c r="AD190" i="4"/>
  <c r="AE190" i="4"/>
  <c r="AC191" i="4"/>
  <c r="AD191" i="4"/>
  <c r="AE191" i="4"/>
  <c r="AC192" i="4"/>
  <c r="AD192" i="4"/>
  <c r="AE192" i="4"/>
  <c r="AC193" i="4"/>
  <c r="AD193" i="4"/>
  <c r="AE193" i="4"/>
  <c r="AC194" i="4"/>
  <c r="AD194" i="4"/>
  <c r="AE194" i="4"/>
  <c r="AC195" i="4"/>
  <c r="AD195" i="4"/>
  <c r="AE195" i="4"/>
  <c r="AC196" i="4"/>
  <c r="AD196" i="4"/>
  <c r="AE196" i="4"/>
  <c r="AC197" i="4"/>
  <c r="AD197" i="4"/>
  <c r="AE197" i="4"/>
  <c r="AC198" i="4"/>
  <c r="AD198" i="4"/>
  <c r="AE198" i="4"/>
  <c r="AC199" i="4"/>
  <c r="AD199" i="4"/>
  <c r="AE199" i="4"/>
  <c r="AC200" i="4"/>
  <c r="AD200" i="4"/>
  <c r="AE200" i="4"/>
  <c r="AC201" i="4"/>
  <c r="AD201" i="4"/>
  <c r="AE201" i="4"/>
  <c r="AC202" i="4"/>
  <c r="AD202" i="4"/>
  <c r="AE202" i="4"/>
  <c r="AC203" i="4"/>
  <c r="AD203" i="4"/>
  <c r="AE203" i="4"/>
  <c r="AC204" i="4"/>
  <c r="AD204" i="4"/>
  <c r="AE204" i="4"/>
  <c r="AC205" i="4"/>
  <c r="AD205" i="4"/>
  <c r="AE205" i="4"/>
  <c r="AC206" i="4"/>
  <c r="AD206" i="4"/>
  <c r="AE206" i="4"/>
  <c r="AC207" i="4"/>
  <c r="AD207" i="4"/>
  <c r="AE207" i="4"/>
  <c r="AC208" i="4"/>
  <c r="AD208" i="4"/>
  <c r="AE208" i="4"/>
  <c r="AC209" i="4"/>
  <c r="AD209" i="4"/>
  <c r="AE209" i="4"/>
  <c r="AC210" i="4"/>
  <c r="AD210" i="4"/>
  <c r="AE210" i="4"/>
  <c r="AC211" i="4"/>
  <c r="AD211" i="4"/>
  <c r="AE211" i="4"/>
  <c r="AC212" i="4"/>
  <c r="AD212" i="4"/>
  <c r="AE212" i="4"/>
  <c r="AC213" i="4"/>
  <c r="AD213" i="4"/>
  <c r="AE213" i="4"/>
  <c r="AC214" i="4"/>
  <c r="AD214" i="4"/>
  <c r="AE214" i="4"/>
  <c r="AC215" i="4"/>
  <c r="AD215" i="4"/>
  <c r="AE215" i="4"/>
  <c r="AC216" i="4"/>
  <c r="AD216" i="4"/>
  <c r="AE216" i="4"/>
  <c r="AC217" i="4"/>
  <c r="AD217" i="4"/>
  <c r="AE217" i="4"/>
  <c r="AC218" i="4"/>
  <c r="AD218" i="4"/>
  <c r="AE218" i="4"/>
  <c r="AC219" i="4"/>
  <c r="AD219" i="4"/>
  <c r="AE219" i="4"/>
  <c r="AC220" i="4"/>
  <c r="AD220" i="4"/>
  <c r="AE220" i="4"/>
  <c r="AC221" i="4"/>
  <c r="AD221" i="4"/>
  <c r="AE221" i="4"/>
  <c r="AC222" i="4"/>
  <c r="AD222" i="4"/>
  <c r="AE222" i="4"/>
  <c r="AC223" i="4"/>
  <c r="AD223" i="4"/>
  <c r="AE223" i="4"/>
  <c r="AC224" i="4"/>
  <c r="AD224" i="4"/>
  <c r="AE224" i="4"/>
  <c r="AC225" i="4"/>
  <c r="AD225" i="4"/>
  <c r="AE225" i="4"/>
  <c r="AC226" i="4"/>
  <c r="AD226" i="4"/>
  <c r="AE226" i="4"/>
  <c r="AC227" i="4"/>
  <c r="AD227" i="4"/>
  <c r="AE227" i="4"/>
  <c r="AC228" i="4"/>
  <c r="AD228" i="4"/>
  <c r="AE228" i="4"/>
  <c r="AC229" i="4"/>
  <c r="AD229" i="4"/>
  <c r="AE229" i="4"/>
  <c r="AC230" i="4"/>
  <c r="AD230" i="4"/>
  <c r="AE230" i="4"/>
  <c r="AC231" i="4"/>
  <c r="AD231" i="4"/>
  <c r="AE231" i="4"/>
  <c r="AC232" i="4"/>
  <c r="AD232" i="4"/>
  <c r="AE232" i="4"/>
  <c r="AC233" i="4"/>
  <c r="AD233" i="4"/>
  <c r="AE233" i="4"/>
  <c r="AC234" i="4"/>
  <c r="AD234" i="4"/>
  <c r="AE234" i="4"/>
  <c r="AC235" i="4"/>
  <c r="AD235" i="4"/>
  <c r="AE235" i="4"/>
  <c r="AC236" i="4"/>
  <c r="AD236" i="4"/>
  <c r="AE236" i="4"/>
  <c r="AC237" i="4"/>
  <c r="AD237" i="4"/>
  <c r="AE237" i="4"/>
  <c r="AC238" i="4"/>
  <c r="AD238" i="4"/>
  <c r="AE238" i="4"/>
  <c r="AC239" i="4"/>
  <c r="AD239" i="4"/>
  <c r="AE239" i="4"/>
  <c r="AC240" i="4"/>
  <c r="AD240" i="4"/>
  <c r="AE240" i="4"/>
  <c r="AC241" i="4"/>
  <c r="AD241" i="4"/>
  <c r="AE241" i="4"/>
  <c r="AC242" i="4"/>
  <c r="AD242" i="4"/>
  <c r="AE242" i="4"/>
  <c r="AC243" i="4"/>
  <c r="AD243" i="4"/>
  <c r="AE243" i="4"/>
  <c r="AC244" i="4"/>
  <c r="AD244" i="4"/>
  <c r="AE244" i="4"/>
  <c r="AC245" i="4"/>
  <c r="AD245" i="4"/>
  <c r="AE245" i="4"/>
  <c r="AC246" i="4"/>
  <c r="AD246" i="4"/>
  <c r="AE246" i="4"/>
  <c r="AC247" i="4"/>
  <c r="AD247" i="4"/>
  <c r="AE247" i="4"/>
  <c r="AC248" i="4"/>
  <c r="AD248" i="4"/>
  <c r="AE248" i="4"/>
  <c r="AC249" i="4"/>
  <c r="AD249" i="4"/>
  <c r="AE249" i="4"/>
  <c r="AC250" i="4"/>
  <c r="AD250" i="4"/>
  <c r="AE250" i="4"/>
  <c r="AC251" i="4"/>
  <c r="AD251" i="4"/>
  <c r="AE251" i="4"/>
  <c r="AC252" i="4"/>
  <c r="AD252" i="4"/>
  <c r="AE252" i="4"/>
  <c r="AC253" i="4"/>
  <c r="AD253" i="4"/>
  <c r="AE253" i="4"/>
  <c r="AC254" i="4"/>
  <c r="AD254" i="4"/>
  <c r="AE254" i="4"/>
  <c r="AC255" i="4"/>
  <c r="AD255" i="4"/>
  <c r="AE255" i="4"/>
  <c r="AC256" i="4"/>
  <c r="AD256" i="4"/>
  <c r="AE256" i="4"/>
  <c r="AC257" i="4"/>
  <c r="AD257" i="4"/>
  <c r="AE257" i="4"/>
  <c r="AC258" i="4"/>
  <c r="AD258" i="4"/>
  <c r="AE258" i="4"/>
  <c r="AC259" i="4"/>
  <c r="AD259" i="4"/>
  <c r="AE259" i="4"/>
  <c r="AC260" i="4"/>
  <c r="AD260" i="4"/>
  <c r="AE260" i="4"/>
  <c r="AC261" i="4"/>
  <c r="AD261" i="4"/>
  <c r="AE261" i="4"/>
  <c r="AC262" i="4"/>
  <c r="AD262" i="4"/>
  <c r="AE262" i="4"/>
  <c r="AC263" i="4"/>
  <c r="AD263" i="4"/>
  <c r="AE263" i="4"/>
  <c r="AC264" i="4"/>
  <c r="AD264" i="4"/>
  <c r="AE264" i="4"/>
  <c r="AC265" i="4"/>
  <c r="AD265" i="4"/>
  <c r="AE265" i="4"/>
  <c r="AC266" i="4"/>
  <c r="AD266" i="4"/>
  <c r="AE266" i="4"/>
  <c r="AC267" i="4"/>
  <c r="AD267" i="4"/>
  <c r="AE267" i="4"/>
  <c r="AC268" i="4"/>
  <c r="AD268" i="4"/>
  <c r="AE268" i="4"/>
  <c r="AC269" i="4"/>
  <c r="AD269" i="4"/>
  <c r="AE269" i="4"/>
  <c r="AC270" i="4"/>
  <c r="AD270" i="4"/>
  <c r="AE270" i="4"/>
  <c r="AI270" i="4"/>
  <c r="AC271" i="4"/>
  <c r="AD271" i="4"/>
  <c r="AE271" i="4"/>
  <c r="AC272" i="4"/>
  <c r="AD272" i="4"/>
  <c r="AE272" i="4"/>
  <c r="AC273" i="4"/>
  <c r="AD273" i="4"/>
  <c r="AE273" i="4"/>
  <c r="AC274" i="4"/>
  <c r="AD274" i="4"/>
  <c r="AE274" i="4"/>
  <c r="AC275" i="4"/>
  <c r="AD275" i="4"/>
  <c r="AE275" i="4"/>
  <c r="AC276" i="4"/>
  <c r="AD276" i="4"/>
  <c r="AE276" i="4"/>
  <c r="AC277" i="4"/>
  <c r="AD277" i="4"/>
  <c r="AE277" i="4"/>
  <c r="AC278" i="4"/>
  <c r="AD278" i="4"/>
  <c r="AE278" i="4"/>
  <c r="AC279" i="4"/>
  <c r="AD279" i="4"/>
  <c r="AE279" i="4"/>
  <c r="AC280" i="4"/>
  <c r="AD280" i="4"/>
  <c r="AE280" i="4"/>
  <c r="AC281" i="4"/>
  <c r="AD281" i="4"/>
  <c r="AE281" i="4"/>
  <c r="AC282" i="4"/>
  <c r="AD282" i="4"/>
  <c r="AE282" i="4"/>
  <c r="AC283" i="4"/>
  <c r="AD283" i="4"/>
  <c r="AE283" i="4"/>
  <c r="AC284" i="4"/>
  <c r="AD284" i="4"/>
  <c r="AE284" i="4"/>
  <c r="AC285" i="4"/>
  <c r="AD285" i="4"/>
  <c r="AE285" i="4"/>
  <c r="AC286" i="4"/>
  <c r="AD286" i="4"/>
  <c r="AE286" i="4"/>
  <c r="AC287" i="4"/>
  <c r="AD287" i="4"/>
  <c r="AE287" i="4"/>
  <c r="AC288" i="4"/>
  <c r="AD288" i="4"/>
  <c r="AE288" i="4"/>
  <c r="AC289" i="4"/>
  <c r="AD289" i="4"/>
  <c r="AE289" i="4"/>
  <c r="AC290" i="4"/>
  <c r="AD290" i="4"/>
  <c r="AE290" i="4"/>
  <c r="AC291" i="4"/>
  <c r="AD291" i="4"/>
  <c r="AE291" i="4"/>
  <c r="AC292" i="4"/>
  <c r="AD292" i="4"/>
  <c r="AE292" i="4"/>
  <c r="AC293" i="4"/>
  <c r="AD293" i="4"/>
  <c r="AE293" i="4"/>
  <c r="AC294" i="4"/>
  <c r="AD294" i="4"/>
  <c r="AE294" i="4"/>
  <c r="AC295" i="4"/>
  <c r="AD295" i="4"/>
  <c r="AE295" i="4"/>
  <c r="AC296" i="4"/>
  <c r="AD296" i="4"/>
  <c r="AE296" i="4"/>
  <c r="AC297" i="4"/>
  <c r="AD297" i="4"/>
  <c r="AE297" i="4"/>
  <c r="AC298" i="4"/>
  <c r="AD298" i="4"/>
  <c r="AE298" i="4"/>
  <c r="AC299" i="4"/>
  <c r="AD299" i="4"/>
  <c r="AE299" i="4"/>
  <c r="AC300" i="4"/>
  <c r="AD300" i="4"/>
  <c r="AE300" i="4"/>
  <c r="AC301" i="4"/>
  <c r="AD301" i="4"/>
  <c r="AE301" i="4"/>
  <c r="AC302" i="4"/>
  <c r="AD302" i="4"/>
  <c r="AE302" i="4"/>
  <c r="AC303" i="4"/>
  <c r="AD303" i="4"/>
  <c r="AE303" i="4"/>
  <c r="AC304" i="4"/>
  <c r="AD304" i="4"/>
  <c r="AE304" i="4"/>
  <c r="AC305" i="4"/>
  <c r="AD305" i="4"/>
  <c r="AE305" i="4"/>
  <c r="AC306" i="4"/>
  <c r="AD306" i="4"/>
  <c r="AE306" i="4"/>
  <c r="AC307" i="4"/>
  <c r="AD307" i="4"/>
  <c r="AE307" i="4"/>
  <c r="AC308" i="4"/>
  <c r="AD308" i="4"/>
  <c r="AE308" i="4"/>
  <c r="AC309" i="4"/>
  <c r="AD309" i="4"/>
  <c r="AE309" i="4"/>
  <c r="AC310" i="4"/>
  <c r="AD310" i="4"/>
  <c r="AE310" i="4"/>
  <c r="AC311" i="4"/>
  <c r="AD311" i="4"/>
  <c r="AE311" i="4"/>
  <c r="AC312" i="4"/>
  <c r="AD312" i="4"/>
  <c r="AE312" i="4"/>
  <c r="AC313" i="4"/>
  <c r="AD313" i="4"/>
  <c r="AE313" i="4"/>
  <c r="AC314" i="4"/>
  <c r="AD314" i="4"/>
  <c r="AE314" i="4"/>
  <c r="AC315" i="4"/>
  <c r="AD315" i="4"/>
  <c r="AE315" i="4"/>
  <c r="AC316" i="4"/>
  <c r="AD316" i="4"/>
  <c r="AE316" i="4"/>
  <c r="AC317" i="4"/>
  <c r="AD317" i="4"/>
  <c r="AE317" i="4"/>
  <c r="AC318" i="4"/>
  <c r="AD318" i="4"/>
  <c r="AE318" i="4"/>
  <c r="AC319" i="4"/>
  <c r="AD319" i="4"/>
  <c r="AE319" i="4"/>
  <c r="AC320" i="4"/>
  <c r="AD320" i="4"/>
  <c r="AE320" i="4"/>
  <c r="AC321" i="4"/>
  <c r="AD321" i="4"/>
  <c r="AE321" i="4"/>
  <c r="AC322" i="4"/>
  <c r="AD322" i="4"/>
  <c r="AE322" i="4"/>
  <c r="AC323" i="4"/>
  <c r="AD323" i="4"/>
  <c r="AE323" i="4"/>
  <c r="AC324" i="4"/>
  <c r="AD324" i="4"/>
  <c r="AE324" i="4"/>
  <c r="AC325" i="4"/>
  <c r="AD325" i="4"/>
  <c r="AE325" i="4"/>
  <c r="AC326" i="4"/>
  <c r="AD326" i="4"/>
  <c r="AE326" i="4"/>
  <c r="AC327" i="4"/>
  <c r="AD327" i="4"/>
  <c r="AE327" i="4"/>
  <c r="AC328" i="4"/>
  <c r="AD328" i="4"/>
  <c r="AE328" i="4"/>
  <c r="AC329" i="4"/>
  <c r="AD329" i="4"/>
  <c r="AE329" i="4"/>
  <c r="AC330" i="4"/>
  <c r="AD330" i="4"/>
  <c r="AE330" i="4"/>
  <c r="AC331" i="4"/>
  <c r="AD331" i="4"/>
  <c r="AE331" i="4"/>
  <c r="AI331" i="4"/>
  <c r="AC332" i="4"/>
  <c r="AD332" i="4"/>
  <c r="AE332" i="4"/>
  <c r="AC333" i="4"/>
  <c r="AD333" i="4"/>
  <c r="AE333" i="4"/>
  <c r="AC334" i="4"/>
  <c r="AD334" i="4"/>
  <c r="AE334" i="4"/>
  <c r="AC335" i="4"/>
  <c r="AD335" i="4"/>
  <c r="AE335" i="4"/>
  <c r="AC336" i="4"/>
  <c r="AD336" i="4"/>
  <c r="AE336" i="4"/>
  <c r="AC337" i="4"/>
  <c r="AD337" i="4"/>
  <c r="AE337" i="4"/>
  <c r="AC338" i="4"/>
  <c r="AD338" i="4"/>
  <c r="AE338" i="4"/>
  <c r="AC339" i="4"/>
  <c r="AD339" i="4"/>
  <c r="AE339" i="4"/>
  <c r="AC340" i="4"/>
  <c r="AD340" i="4"/>
  <c r="AE340" i="4"/>
  <c r="AC341" i="4"/>
  <c r="AD341" i="4"/>
  <c r="AE341" i="4"/>
  <c r="AC342" i="4"/>
  <c r="AD342" i="4"/>
  <c r="AE342" i="4"/>
  <c r="AC343" i="4"/>
  <c r="AD343" i="4"/>
  <c r="AE343" i="4"/>
  <c r="AC344" i="4"/>
  <c r="AD344" i="4"/>
  <c r="AE344" i="4"/>
  <c r="AI344" i="4"/>
  <c r="AC345" i="4"/>
  <c r="AD345" i="4"/>
  <c r="AE345" i="4"/>
  <c r="AC346" i="4"/>
  <c r="AD346" i="4"/>
  <c r="AE346" i="4"/>
  <c r="AC347" i="4"/>
  <c r="AD347" i="4"/>
  <c r="AE347" i="4"/>
  <c r="AC348" i="4"/>
  <c r="AD348" i="4"/>
  <c r="AE348" i="4"/>
  <c r="AC349" i="4"/>
  <c r="AD349" i="4"/>
  <c r="AE349" i="4"/>
  <c r="AC350" i="4"/>
  <c r="AD350" i="4"/>
  <c r="AE350" i="4"/>
  <c r="AC351" i="4"/>
  <c r="AD351" i="4"/>
  <c r="AE351" i="4"/>
  <c r="AC352" i="4"/>
  <c r="AD352" i="4"/>
  <c r="AE352" i="4"/>
  <c r="AI352" i="4"/>
  <c r="AC353" i="4"/>
  <c r="AD353" i="4"/>
  <c r="AE353" i="4"/>
  <c r="AC354" i="4"/>
  <c r="AD354" i="4"/>
  <c r="AE354" i="4"/>
  <c r="AC355" i="4"/>
  <c r="AD355" i="4"/>
  <c r="AE355" i="4"/>
  <c r="AC356" i="4"/>
  <c r="AD356" i="4"/>
  <c r="AE356" i="4"/>
  <c r="AC357" i="4"/>
  <c r="AD357" i="4"/>
  <c r="AE357" i="4"/>
  <c r="AC358" i="4"/>
  <c r="AD358" i="4"/>
  <c r="AE358" i="4"/>
  <c r="AC359" i="4"/>
  <c r="AD359" i="4"/>
  <c r="AE359" i="4"/>
  <c r="AC360" i="4"/>
  <c r="AD360" i="4"/>
  <c r="AE360" i="4"/>
  <c r="AC361" i="4"/>
  <c r="AD361" i="4"/>
  <c r="AE361" i="4"/>
  <c r="AC362" i="4"/>
  <c r="AD362" i="4"/>
  <c r="AE362" i="4"/>
  <c r="AC363" i="4"/>
  <c r="AD363" i="4"/>
  <c r="AE363" i="4"/>
  <c r="AC364" i="4"/>
  <c r="AD364" i="4"/>
  <c r="AE364" i="4"/>
  <c r="AC365" i="4"/>
  <c r="AD365" i="4"/>
  <c r="AE365" i="4"/>
  <c r="AC366" i="4"/>
  <c r="AD366" i="4"/>
  <c r="AE366" i="4"/>
  <c r="AC367" i="4"/>
  <c r="AD367" i="4"/>
  <c r="AE367" i="4"/>
  <c r="AC368" i="4"/>
  <c r="AD368" i="4"/>
  <c r="AE368" i="4"/>
  <c r="AC369" i="4"/>
  <c r="AD369" i="4"/>
  <c r="AE369" i="4"/>
  <c r="AI369" i="4"/>
  <c r="AC370" i="4"/>
  <c r="AD370" i="4"/>
  <c r="AE370" i="4"/>
  <c r="AC371" i="4"/>
  <c r="AD371" i="4"/>
  <c r="AE371" i="4"/>
  <c r="AI371" i="4"/>
  <c r="AC372" i="4"/>
  <c r="AD372" i="4"/>
  <c r="AE372" i="4"/>
  <c r="AC373" i="4"/>
  <c r="AD373" i="4"/>
  <c r="AE373" i="4"/>
  <c r="AC374" i="4"/>
  <c r="AD374" i="4"/>
  <c r="AE374" i="4"/>
  <c r="AC375" i="4"/>
  <c r="AD375" i="4"/>
  <c r="AE375" i="4"/>
  <c r="AC376" i="4"/>
  <c r="AD376" i="4"/>
  <c r="AE376" i="4"/>
  <c r="AC377" i="4"/>
  <c r="AD377" i="4"/>
  <c r="AE377" i="4"/>
  <c r="AC378" i="4"/>
  <c r="AD378" i="4"/>
  <c r="AE378" i="4"/>
  <c r="AC379" i="4"/>
  <c r="AD379" i="4"/>
  <c r="AE379" i="4"/>
  <c r="AC380" i="4"/>
  <c r="AD380" i="4"/>
  <c r="AE380" i="4"/>
  <c r="AC381" i="4"/>
  <c r="AD381" i="4"/>
  <c r="AE381" i="4"/>
  <c r="AC382" i="4"/>
  <c r="AD382" i="4"/>
  <c r="AE382" i="4"/>
  <c r="AC383" i="4"/>
  <c r="AD383" i="4"/>
  <c r="AE383" i="4"/>
  <c r="AC384" i="4"/>
  <c r="AD384" i="4"/>
  <c r="AE384" i="4"/>
  <c r="AC385" i="4"/>
  <c r="AD385" i="4"/>
  <c r="AE385" i="4"/>
  <c r="AC386" i="4"/>
  <c r="AD386" i="4"/>
  <c r="AE386" i="4"/>
  <c r="AC387" i="4"/>
  <c r="AD387" i="4"/>
  <c r="AE387" i="4"/>
  <c r="AC388" i="4"/>
  <c r="AD388" i="4"/>
  <c r="AE388" i="4"/>
  <c r="AC389" i="4"/>
  <c r="AD389" i="4"/>
  <c r="AE389" i="4"/>
  <c r="AC390" i="4"/>
  <c r="AD390" i="4"/>
  <c r="AE390" i="4"/>
  <c r="AC391" i="4"/>
  <c r="AD391" i="4"/>
  <c r="AE391" i="4"/>
  <c r="AC392" i="4"/>
  <c r="AD392" i="4"/>
  <c r="AE392" i="4"/>
  <c r="AC393" i="4"/>
  <c r="AD393" i="4"/>
  <c r="AE393" i="4"/>
  <c r="AC394" i="4"/>
  <c r="AD394" i="4"/>
  <c r="AE394" i="4"/>
  <c r="AI394" i="4"/>
  <c r="AC395" i="4"/>
  <c r="AD395" i="4"/>
  <c r="AE395" i="4"/>
  <c r="AI395" i="4"/>
  <c r="AC396" i="4"/>
  <c r="AD396" i="4"/>
  <c r="AE396" i="4"/>
  <c r="AC397" i="4"/>
  <c r="AD397" i="4"/>
  <c r="AE397" i="4"/>
  <c r="AC398" i="4"/>
  <c r="AD398" i="4"/>
  <c r="AE398" i="4"/>
  <c r="AC399" i="4"/>
  <c r="AD399" i="4"/>
  <c r="AE399" i="4"/>
  <c r="AI399" i="4"/>
  <c r="AC400" i="4"/>
  <c r="AD400" i="4"/>
  <c r="AE400" i="4"/>
  <c r="AC401" i="4"/>
  <c r="AD401" i="4"/>
  <c r="AE401" i="4"/>
  <c r="AC402" i="4"/>
  <c r="AD402" i="4"/>
  <c r="AE402" i="4"/>
  <c r="AC403" i="4"/>
  <c r="AD403" i="4"/>
  <c r="AE403" i="4"/>
  <c r="AC404" i="4"/>
  <c r="AD404" i="4"/>
  <c r="AE404" i="4"/>
  <c r="AI404" i="4"/>
  <c r="AC405" i="4"/>
  <c r="AD405" i="4"/>
  <c r="AE405" i="4"/>
  <c r="AC406" i="4"/>
  <c r="AD406" i="4"/>
  <c r="AE406" i="4"/>
  <c r="AC407" i="4"/>
  <c r="AD407" i="4"/>
  <c r="AE407" i="4"/>
  <c r="AC408" i="4"/>
  <c r="AD408" i="4"/>
  <c r="AE408" i="4"/>
  <c r="AC409" i="4"/>
  <c r="AD409" i="4"/>
  <c r="AE409" i="4"/>
  <c r="AC410" i="4"/>
  <c r="AD410" i="4"/>
  <c r="AE410" i="4"/>
  <c r="AC411" i="4"/>
  <c r="AD411" i="4"/>
  <c r="AE411" i="4"/>
  <c r="AC412" i="4"/>
  <c r="AD412" i="4"/>
  <c r="AE412" i="4"/>
  <c r="AC413" i="4"/>
  <c r="AD413" i="4"/>
  <c r="AE413" i="4"/>
  <c r="AC414" i="4"/>
  <c r="AD414" i="4"/>
  <c r="AE414" i="4"/>
  <c r="AC415" i="4"/>
  <c r="AD415" i="4"/>
  <c r="AE415" i="4"/>
  <c r="AC416" i="4"/>
  <c r="AD416" i="4"/>
  <c r="AE416" i="4"/>
  <c r="AC417" i="4"/>
  <c r="AD417" i="4"/>
  <c r="AE417" i="4"/>
  <c r="AC418" i="4"/>
  <c r="AD418" i="4"/>
  <c r="AE418" i="4"/>
  <c r="AC419" i="4"/>
  <c r="AD419" i="4"/>
  <c r="AE419" i="4"/>
  <c r="AC420" i="4"/>
  <c r="AD420" i="4"/>
  <c r="AE420" i="4"/>
  <c r="AC421" i="4"/>
  <c r="AD421" i="4"/>
  <c r="AE421" i="4"/>
  <c r="AC422" i="4"/>
  <c r="AD422" i="4"/>
  <c r="AE422" i="4"/>
  <c r="AC423" i="4"/>
  <c r="AD423" i="4"/>
  <c r="AE423" i="4"/>
  <c r="AC424" i="4"/>
  <c r="AD424" i="4"/>
  <c r="AE424" i="4"/>
  <c r="AC425" i="4"/>
  <c r="AD425" i="4"/>
  <c r="AE425" i="4"/>
  <c r="AC426" i="4"/>
  <c r="AD426" i="4"/>
  <c r="AE426" i="4"/>
  <c r="AC427" i="4"/>
  <c r="AD427" i="4"/>
  <c r="AE427" i="4"/>
  <c r="AC428" i="4"/>
  <c r="AD428" i="4"/>
  <c r="AE428" i="4"/>
  <c r="AC429" i="4"/>
  <c r="AD429" i="4"/>
  <c r="AE429" i="4"/>
  <c r="AC430" i="4"/>
  <c r="AD430" i="4"/>
  <c r="AE430" i="4"/>
  <c r="AC431" i="4"/>
  <c r="AD431" i="4"/>
  <c r="AE431" i="4"/>
  <c r="AC432" i="4"/>
  <c r="AD432" i="4"/>
  <c r="AE432" i="4"/>
  <c r="AC433" i="4"/>
  <c r="AD433" i="4"/>
  <c r="AE433" i="4"/>
  <c r="AC434" i="4"/>
  <c r="AD434" i="4"/>
  <c r="AE434" i="4"/>
  <c r="AC435" i="4"/>
  <c r="AD435" i="4"/>
  <c r="AE435" i="4"/>
  <c r="AC436" i="4"/>
  <c r="AD436" i="4"/>
  <c r="AE436" i="4"/>
  <c r="AC437" i="4"/>
  <c r="AD437" i="4"/>
  <c r="AE437" i="4"/>
  <c r="AC438" i="4"/>
  <c r="AD438" i="4"/>
  <c r="AE438" i="4"/>
  <c r="AC439" i="4"/>
  <c r="AD439" i="4"/>
  <c r="AE439" i="4"/>
  <c r="AC440" i="4"/>
  <c r="AD440" i="4"/>
  <c r="AE440" i="4"/>
  <c r="AC441" i="4"/>
  <c r="AD441" i="4"/>
  <c r="AE441" i="4"/>
  <c r="AC442" i="4"/>
  <c r="AD442" i="4"/>
  <c r="AE442" i="4"/>
  <c r="AC443" i="4"/>
  <c r="AD443" i="4"/>
  <c r="AE443" i="4"/>
  <c r="AC444" i="4"/>
  <c r="AD444" i="4"/>
  <c r="AE444" i="4"/>
  <c r="AC445" i="4"/>
  <c r="AD445" i="4"/>
  <c r="AE445" i="4"/>
  <c r="AC446" i="4"/>
  <c r="AD446" i="4"/>
  <c r="AE446" i="4"/>
  <c r="AI446" i="4"/>
  <c r="AC447" i="4"/>
  <c r="AD447" i="4"/>
  <c r="AE447" i="4"/>
  <c r="AC448" i="4"/>
  <c r="AD448" i="4"/>
  <c r="AE448" i="4"/>
  <c r="AC449" i="4"/>
  <c r="AD449" i="4"/>
  <c r="AE449" i="4"/>
  <c r="AI449" i="4"/>
  <c r="AC450" i="4"/>
  <c r="AD450" i="4"/>
  <c r="AE450" i="4"/>
  <c r="AC451" i="4"/>
  <c r="AD451" i="4"/>
  <c r="AE451" i="4"/>
  <c r="AC452" i="4"/>
  <c r="AD452" i="4"/>
  <c r="AE452" i="4"/>
  <c r="AC453" i="4"/>
  <c r="AD453" i="4"/>
  <c r="AE453" i="4"/>
  <c r="AC454" i="4"/>
  <c r="AD454" i="4"/>
  <c r="AE454" i="4"/>
  <c r="AC455" i="4"/>
  <c r="AD455" i="4"/>
  <c r="AE455" i="4"/>
  <c r="AC456" i="4"/>
  <c r="AD456" i="4"/>
  <c r="AE456" i="4"/>
  <c r="AC457" i="4"/>
  <c r="AD457" i="4"/>
  <c r="AE457" i="4"/>
  <c r="AC458" i="4"/>
  <c r="AD458" i="4"/>
  <c r="AE458" i="4"/>
  <c r="AC459" i="4"/>
  <c r="AD459" i="4"/>
  <c r="AE459" i="4"/>
  <c r="AC460" i="4"/>
  <c r="AD460" i="4"/>
  <c r="AE460" i="4"/>
  <c r="AC461" i="4"/>
  <c r="AD461" i="4"/>
  <c r="AE461" i="4"/>
  <c r="AC462" i="4"/>
  <c r="AD462" i="4"/>
  <c r="AE462" i="4"/>
  <c r="AC463" i="4"/>
  <c r="AD463" i="4"/>
  <c r="AE463" i="4"/>
  <c r="AI463" i="4"/>
  <c r="AC464" i="4"/>
  <c r="AD464" i="4"/>
  <c r="AE464" i="4"/>
  <c r="AC465" i="4"/>
  <c r="AD465" i="4"/>
  <c r="AE465" i="4"/>
  <c r="AC466" i="4"/>
  <c r="AD466" i="4"/>
  <c r="AE466" i="4"/>
  <c r="AC467" i="4"/>
  <c r="AD467" i="4"/>
  <c r="AE467" i="4"/>
  <c r="AC468" i="4"/>
  <c r="AD468" i="4"/>
  <c r="AE468" i="4"/>
  <c r="AC469" i="4"/>
  <c r="AD469" i="4"/>
  <c r="AE469" i="4"/>
  <c r="AC470" i="4"/>
  <c r="AD470" i="4"/>
  <c r="AE470" i="4"/>
  <c r="AC471" i="4"/>
  <c r="AD471" i="4"/>
  <c r="AE471" i="4"/>
  <c r="AC472" i="4"/>
  <c r="AD472" i="4"/>
  <c r="AE472" i="4"/>
  <c r="AC473" i="4"/>
  <c r="AD473" i="4"/>
  <c r="AE473" i="4"/>
  <c r="AC474" i="4"/>
  <c r="AD474" i="4"/>
  <c r="AE474" i="4"/>
  <c r="AC475" i="4"/>
  <c r="AD475" i="4"/>
  <c r="AE475" i="4"/>
  <c r="AC476" i="4"/>
  <c r="AD476" i="4"/>
  <c r="AE476" i="4"/>
  <c r="AC477" i="4"/>
  <c r="AD477" i="4"/>
  <c r="AE477" i="4"/>
  <c r="AC478" i="4"/>
  <c r="AD478" i="4"/>
  <c r="AE478" i="4"/>
  <c r="AC479" i="4"/>
  <c r="AD479" i="4"/>
  <c r="AE479" i="4"/>
  <c r="AC480" i="4"/>
  <c r="AD480" i="4"/>
  <c r="AE480" i="4"/>
  <c r="AC481" i="4"/>
  <c r="AD481" i="4"/>
  <c r="AE481" i="4"/>
  <c r="AC482" i="4"/>
  <c r="AD482" i="4"/>
  <c r="AE482" i="4"/>
  <c r="AC483" i="4"/>
  <c r="AD483" i="4"/>
  <c r="AE483" i="4"/>
  <c r="AC484" i="4"/>
  <c r="AD484" i="4"/>
  <c r="AE484" i="4"/>
  <c r="AC485" i="4"/>
  <c r="AD485" i="4"/>
  <c r="AE485" i="4"/>
  <c r="AC486" i="4"/>
  <c r="AD486" i="4"/>
  <c r="AE486" i="4"/>
  <c r="AC487" i="4"/>
  <c r="AD487" i="4"/>
  <c r="AE487" i="4"/>
  <c r="AC488" i="4"/>
  <c r="AD488" i="4"/>
  <c r="AE488" i="4"/>
  <c r="AC489" i="4"/>
  <c r="AD489" i="4"/>
  <c r="AE489" i="4"/>
  <c r="AD490" i="4"/>
  <c r="AE490" i="4"/>
  <c r="AI490" i="4"/>
  <c r="AC491" i="4"/>
  <c r="AD491" i="4"/>
  <c r="AE491" i="4"/>
  <c r="AC492" i="4"/>
  <c r="AD492" i="4"/>
  <c r="AE492" i="4"/>
  <c r="AI492" i="4"/>
  <c r="AC493" i="4"/>
  <c r="AD493" i="4"/>
  <c r="AE493" i="4"/>
  <c r="AC494" i="4"/>
  <c r="AD494" i="4"/>
  <c r="AE494" i="4"/>
  <c r="AC495" i="4"/>
  <c r="AD495" i="4"/>
  <c r="AE495" i="4"/>
  <c r="AI495" i="4"/>
  <c r="AC496" i="4"/>
  <c r="AD496" i="4"/>
  <c r="AE496" i="4"/>
  <c r="AC497" i="4"/>
  <c r="AD497" i="4"/>
  <c r="AE497" i="4"/>
  <c r="AC498" i="4"/>
  <c r="AD498" i="4"/>
  <c r="AE498" i="4"/>
  <c r="AC499" i="4"/>
  <c r="AD499" i="4"/>
  <c r="AE499" i="4"/>
  <c r="AC500" i="4"/>
  <c r="AD500" i="4"/>
  <c r="AE500" i="4"/>
  <c r="AC501" i="4"/>
  <c r="AD501" i="4"/>
  <c r="AE501" i="4"/>
  <c r="AC502" i="4"/>
  <c r="AD502" i="4"/>
  <c r="AE502" i="4"/>
  <c r="AC503" i="4"/>
  <c r="AD503" i="4"/>
  <c r="AE503" i="4"/>
  <c r="AC504" i="4"/>
  <c r="AD504" i="4"/>
  <c r="AE504" i="4"/>
  <c r="AC505" i="4"/>
  <c r="AD505" i="4"/>
  <c r="AE505" i="4"/>
  <c r="AC506" i="4"/>
  <c r="AD506" i="4"/>
  <c r="AE506" i="4"/>
  <c r="AC507" i="4"/>
  <c r="AD507" i="4"/>
  <c r="AE507" i="4"/>
  <c r="AC508" i="4"/>
  <c r="AD508" i="4"/>
  <c r="AE508" i="4"/>
  <c r="AC509" i="4"/>
  <c r="AD509" i="4"/>
  <c r="AE509" i="4"/>
  <c r="AC510" i="4"/>
  <c r="AD510" i="4"/>
  <c r="AE510" i="4"/>
  <c r="AC511" i="4"/>
  <c r="AD511" i="4"/>
  <c r="AE511" i="4"/>
  <c r="AI511" i="4"/>
  <c r="AC512" i="4"/>
  <c r="AD512" i="4"/>
  <c r="AE512" i="4"/>
  <c r="AC513" i="4"/>
  <c r="AD513" i="4"/>
  <c r="AE513" i="4"/>
  <c r="AC514" i="4"/>
  <c r="AD514" i="4"/>
  <c r="AE514" i="4"/>
  <c r="AC515" i="4"/>
  <c r="AD515" i="4"/>
  <c r="AE515" i="4"/>
  <c r="AC516" i="4"/>
  <c r="AD516" i="4"/>
  <c r="AE516" i="4"/>
  <c r="AC517" i="4"/>
  <c r="AD517" i="4"/>
  <c r="AE517" i="4"/>
  <c r="AC518" i="4"/>
  <c r="AD518" i="4"/>
  <c r="AE518" i="4"/>
  <c r="AC519" i="4"/>
  <c r="AD519" i="4"/>
  <c r="AE519" i="4"/>
  <c r="AC520" i="4"/>
  <c r="AD520" i="4"/>
  <c r="AE520" i="4"/>
  <c r="AF520" i="4"/>
  <c r="AC521" i="4"/>
  <c r="AD521" i="4"/>
  <c r="AE521" i="4"/>
  <c r="AC522" i="4"/>
  <c r="AD522" i="4"/>
  <c r="AE522" i="4"/>
  <c r="AC523" i="4"/>
  <c r="AD523" i="4"/>
  <c r="AE523" i="4"/>
  <c r="AI523" i="4"/>
  <c r="AC524" i="4"/>
  <c r="AD524" i="4"/>
  <c r="AE524" i="4"/>
  <c r="AI524" i="4"/>
  <c r="AC525" i="4"/>
  <c r="AD525" i="4"/>
  <c r="AE525" i="4"/>
  <c r="AI525" i="4"/>
  <c r="AC526" i="4"/>
  <c r="AD526" i="4"/>
  <c r="AE526" i="4"/>
  <c r="AC527" i="4"/>
  <c r="AD527" i="4"/>
  <c r="AE527" i="4"/>
  <c r="AC528" i="4"/>
  <c r="AD528" i="4"/>
  <c r="AE528" i="4"/>
  <c r="AC529" i="4"/>
  <c r="AD529" i="4"/>
  <c r="AE529" i="4"/>
  <c r="AC530" i="4"/>
  <c r="AD530" i="4"/>
  <c r="AE530" i="4"/>
  <c r="AC531" i="4"/>
  <c r="AD531" i="4"/>
  <c r="AE531" i="4"/>
  <c r="AC532" i="4"/>
  <c r="AD532" i="4"/>
  <c r="AE532" i="4"/>
  <c r="AC533" i="4"/>
  <c r="AD533" i="4"/>
  <c r="AE533" i="4"/>
  <c r="AC534" i="4"/>
  <c r="AD534" i="4"/>
  <c r="AE534" i="4"/>
  <c r="AC535" i="4"/>
  <c r="AD535" i="4"/>
  <c r="AE535" i="4"/>
  <c r="AC536" i="4"/>
  <c r="AD536" i="4"/>
  <c r="AE536" i="4"/>
  <c r="AC537" i="4"/>
  <c r="AD537" i="4"/>
  <c r="AE537" i="4"/>
  <c r="AC538" i="4"/>
  <c r="AD538" i="4"/>
  <c r="AE538" i="4"/>
  <c r="AC539" i="4"/>
  <c r="AD539" i="4"/>
  <c r="AE539" i="4"/>
  <c r="AC540" i="4"/>
  <c r="AD540" i="4"/>
  <c r="AE540" i="4"/>
  <c r="AC541" i="4"/>
  <c r="AD541" i="4"/>
  <c r="AE541" i="4"/>
  <c r="AC542" i="4"/>
  <c r="AD542" i="4"/>
  <c r="AE542" i="4"/>
  <c r="AC543" i="4"/>
  <c r="AD543" i="4"/>
  <c r="AE543" i="4"/>
  <c r="AC544" i="4"/>
  <c r="AD544" i="4"/>
  <c r="AE544" i="4"/>
  <c r="AI544" i="4"/>
  <c r="AC545" i="4"/>
  <c r="AD545" i="4"/>
  <c r="AE545" i="4"/>
  <c r="AI545" i="4"/>
  <c r="AC546" i="4"/>
  <c r="AD546" i="4"/>
  <c r="AE546" i="4"/>
  <c r="AC547" i="4"/>
  <c r="AD547" i="4"/>
  <c r="AE547" i="4"/>
  <c r="AC548" i="4"/>
  <c r="AD548" i="4"/>
  <c r="AE548" i="4"/>
  <c r="AC549" i="4"/>
  <c r="AD549" i="4"/>
  <c r="AE549" i="4"/>
  <c r="AI549" i="4"/>
  <c r="AC550" i="4"/>
  <c r="AD550" i="4"/>
  <c r="AE550" i="4"/>
  <c r="AC551" i="4"/>
  <c r="AD551" i="4"/>
  <c r="AE551" i="4"/>
  <c r="AC552" i="4"/>
  <c r="AD552" i="4"/>
  <c r="AE552" i="4"/>
  <c r="AI552" i="4"/>
  <c r="AC553" i="4"/>
  <c r="AD553" i="4"/>
  <c r="AE553" i="4"/>
  <c r="AC554" i="4"/>
  <c r="AD554" i="4"/>
  <c r="AE554" i="4"/>
  <c r="AC555" i="4"/>
  <c r="AD555" i="4"/>
  <c r="AE555" i="4"/>
  <c r="AI555" i="4"/>
  <c r="AC556" i="4"/>
  <c r="AD556" i="4"/>
  <c r="AE556" i="4"/>
  <c r="AC557" i="4"/>
  <c r="AD557" i="4"/>
  <c r="AE557" i="4"/>
  <c r="AC558" i="4"/>
  <c r="AD558" i="4"/>
  <c r="AE558" i="4"/>
  <c r="AI558" i="4"/>
  <c r="AC559" i="4"/>
  <c r="AD559" i="4"/>
  <c r="AE559" i="4"/>
  <c r="AC560" i="4"/>
  <c r="AD560" i="4"/>
  <c r="AE560" i="4"/>
  <c r="AC561" i="4"/>
  <c r="AD561" i="4"/>
  <c r="AE561" i="4"/>
  <c r="AI561" i="4"/>
  <c r="AC562" i="4"/>
  <c r="AD562" i="4"/>
  <c r="AE562" i="4"/>
  <c r="AI562" i="4"/>
  <c r="AC563" i="4"/>
  <c r="AD563" i="4"/>
  <c r="AE563" i="4"/>
  <c r="AC564" i="4"/>
  <c r="AD564" i="4"/>
  <c r="AE564" i="4"/>
  <c r="AC565" i="4"/>
  <c r="AD565" i="4"/>
  <c r="AE565" i="4"/>
  <c r="AC566" i="4"/>
  <c r="AD566" i="4"/>
  <c r="AE566" i="4"/>
  <c r="AC567" i="4"/>
  <c r="AD567" i="4"/>
  <c r="AE567" i="4"/>
  <c r="AC568" i="4"/>
  <c r="AD568" i="4"/>
  <c r="AE568" i="4"/>
  <c r="AC569" i="4"/>
  <c r="AD569" i="4"/>
  <c r="AE569" i="4"/>
  <c r="AI569" i="4"/>
  <c r="AC570" i="4"/>
  <c r="AD570" i="4"/>
  <c r="AE570" i="4"/>
  <c r="AC571" i="4"/>
  <c r="AD571" i="4"/>
  <c r="AE571" i="4"/>
  <c r="AC572" i="4"/>
  <c r="AD572" i="4"/>
  <c r="AE572" i="4"/>
  <c r="AI572" i="4"/>
  <c r="AC573" i="4"/>
  <c r="AD573" i="4"/>
  <c r="AE573" i="4"/>
  <c r="AC574" i="4"/>
  <c r="AD574" i="4"/>
  <c r="AE574" i="4"/>
  <c r="AI574" i="4"/>
  <c r="AC575" i="4"/>
  <c r="AD575" i="4"/>
  <c r="AE575" i="4"/>
  <c r="AI575" i="4"/>
  <c r="AC576" i="4"/>
  <c r="AD576" i="4"/>
  <c r="AE576" i="4"/>
  <c r="AC577" i="4"/>
  <c r="AD577" i="4"/>
  <c r="AE577" i="4"/>
  <c r="AC578" i="4"/>
  <c r="AD578" i="4"/>
  <c r="AE578" i="4"/>
  <c r="AC579" i="4"/>
  <c r="AD579" i="4"/>
  <c r="AE579" i="4"/>
  <c r="AI579" i="4"/>
  <c r="AC580" i="4"/>
  <c r="AD580" i="4"/>
  <c r="AE580" i="4"/>
  <c r="AC581" i="4"/>
  <c r="AD581" i="4"/>
  <c r="AE581" i="4"/>
  <c r="AC582" i="4"/>
  <c r="AD582" i="4"/>
  <c r="AE582" i="4"/>
  <c r="AC583" i="4"/>
  <c r="AD583" i="4"/>
  <c r="AE583" i="4"/>
  <c r="AC584" i="4"/>
  <c r="AD584" i="4"/>
  <c r="AE584" i="4"/>
  <c r="AI584" i="4"/>
  <c r="AC585" i="4"/>
  <c r="AD585" i="4"/>
  <c r="AE585" i="4"/>
  <c r="AC586" i="4"/>
  <c r="AD586" i="4"/>
  <c r="AE586" i="4"/>
  <c r="AC587" i="4"/>
  <c r="AD587" i="4"/>
  <c r="AE587" i="4"/>
  <c r="AC588" i="4"/>
  <c r="AD588" i="4"/>
  <c r="AE588" i="4"/>
  <c r="AC589" i="4"/>
  <c r="AD589" i="4"/>
  <c r="AE589" i="4"/>
  <c r="AC590" i="4"/>
  <c r="AD590" i="4"/>
  <c r="AE590" i="4"/>
  <c r="AI590" i="4"/>
  <c r="AC591" i="4"/>
  <c r="AD591" i="4"/>
  <c r="AE591" i="4"/>
  <c r="AC592" i="4"/>
  <c r="AD592" i="4"/>
  <c r="AE592" i="4"/>
  <c r="AI592" i="4"/>
  <c r="AC593" i="4"/>
  <c r="AD593" i="4"/>
  <c r="AE593" i="4"/>
  <c r="AC594" i="4"/>
  <c r="AD594" i="4"/>
  <c r="AE594" i="4"/>
  <c r="AC595" i="4"/>
  <c r="AD595" i="4"/>
  <c r="AE595" i="4"/>
  <c r="AC596" i="4"/>
  <c r="AD596" i="4"/>
  <c r="AE596" i="4"/>
  <c r="AC597" i="4"/>
  <c r="AD597" i="4"/>
  <c r="AE597" i="4"/>
  <c r="AC598" i="4"/>
  <c r="AD598" i="4"/>
  <c r="AE598" i="4"/>
  <c r="AC599" i="4"/>
  <c r="AD599" i="4"/>
  <c r="AE599" i="4"/>
  <c r="AI599" i="4"/>
  <c r="AC600" i="4"/>
  <c r="AD600" i="4"/>
  <c r="AE600" i="4"/>
  <c r="AI600" i="4"/>
  <c r="AC601" i="4"/>
  <c r="AD601" i="4"/>
  <c r="AE601" i="4"/>
  <c r="AI601" i="4"/>
  <c r="AC602" i="4"/>
  <c r="AD602" i="4"/>
  <c r="AE602" i="4"/>
  <c r="AI602" i="4"/>
  <c r="AJ602" i="4"/>
  <c r="AC603" i="4"/>
  <c r="AD603" i="4"/>
  <c r="AE603" i="4"/>
  <c r="AC604" i="4"/>
  <c r="AD604" i="4"/>
  <c r="AE604" i="4"/>
  <c r="AI604" i="4"/>
  <c r="AC605" i="4"/>
  <c r="AD605" i="4"/>
  <c r="AE605" i="4"/>
  <c r="AC606" i="4"/>
  <c r="AD606" i="4"/>
  <c r="AE606" i="4"/>
  <c r="AI606" i="4"/>
  <c r="AC607" i="4"/>
  <c r="AD607" i="4"/>
  <c r="AE607" i="4"/>
  <c r="AC608" i="4"/>
  <c r="AD608" i="4"/>
  <c r="AE608" i="4"/>
  <c r="AI608" i="4"/>
  <c r="AC609" i="4"/>
  <c r="AD609" i="4"/>
  <c r="AE609" i="4"/>
  <c r="AC610" i="4"/>
  <c r="AD610" i="4"/>
  <c r="AE610" i="4"/>
  <c r="AI610" i="4"/>
  <c r="AC611" i="4"/>
  <c r="AD611" i="4"/>
  <c r="AE611" i="4"/>
  <c r="AI611" i="4"/>
  <c r="AC612" i="4"/>
  <c r="AD612" i="4"/>
  <c r="AE612" i="4"/>
  <c r="AC613" i="4"/>
  <c r="AD613" i="4"/>
  <c r="AE613" i="4"/>
  <c r="AI613" i="4"/>
  <c r="AC614" i="4"/>
  <c r="AD614" i="4"/>
  <c r="AE614" i="4"/>
  <c r="AI614" i="4"/>
  <c r="AC615" i="4"/>
  <c r="AD615" i="4"/>
  <c r="AE615" i="4"/>
  <c r="AC616" i="4"/>
  <c r="AD616" i="4"/>
  <c r="AE616" i="4"/>
  <c r="AC617" i="4"/>
  <c r="AD617" i="4"/>
  <c r="AE617" i="4"/>
  <c r="AC618" i="4"/>
  <c r="AD618" i="4"/>
  <c r="AE618" i="4"/>
  <c r="AC619" i="4"/>
  <c r="AD619" i="4"/>
  <c r="AE619" i="4"/>
  <c r="AC620" i="4"/>
  <c r="AD620" i="4"/>
  <c r="AE620" i="4"/>
  <c r="AC621" i="4"/>
  <c r="AD621" i="4"/>
  <c r="AE621" i="4"/>
  <c r="AC622" i="4"/>
  <c r="AD622" i="4"/>
  <c r="AE622" i="4"/>
  <c r="AC623" i="4"/>
  <c r="AD623" i="4"/>
  <c r="AE623" i="4"/>
  <c r="AC624" i="4"/>
  <c r="AD624" i="4"/>
  <c r="AE624" i="4"/>
  <c r="AC625" i="4"/>
  <c r="AD625" i="4"/>
  <c r="AE625" i="4"/>
  <c r="AC626" i="4"/>
  <c r="AD626" i="4"/>
  <c r="AE626" i="4"/>
  <c r="AC627" i="4"/>
  <c r="AD627" i="4"/>
  <c r="AE627" i="4"/>
  <c r="AC628" i="4"/>
  <c r="AD628" i="4"/>
  <c r="AE628" i="4"/>
  <c r="AC629" i="4"/>
  <c r="AD629" i="4"/>
  <c r="AE629" i="4"/>
  <c r="AC630" i="4"/>
  <c r="AD630" i="4"/>
  <c r="AE630" i="4"/>
  <c r="AC631" i="4"/>
  <c r="AD631" i="4"/>
  <c r="AE631" i="4"/>
  <c r="AI631" i="4"/>
  <c r="AC632" i="4"/>
  <c r="AD632" i="4"/>
  <c r="AE632" i="4"/>
  <c r="AC633" i="4"/>
  <c r="AD633" i="4"/>
  <c r="AE633" i="4"/>
  <c r="AC634" i="4"/>
  <c r="AD634" i="4"/>
  <c r="AE634" i="4"/>
  <c r="AC635" i="4"/>
  <c r="AD635" i="4"/>
  <c r="AE635" i="4"/>
  <c r="AC636" i="4"/>
  <c r="AD636" i="4"/>
  <c r="AE636" i="4"/>
  <c r="AC637" i="4"/>
  <c r="AD637" i="4"/>
  <c r="AE637" i="4"/>
  <c r="AI637" i="4"/>
  <c r="AC638" i="4"/>
  <c r="AD638" i="4"/>
  <c r="AE638" i="4"/>
  <c r="AC639" i="4"/>
  <c r="AD639" i="4"/>
  <c r="AE639" i="4"/>
  <c r="AC640" i="4"/>
  <c r="AD640" i="4"/>
  <c r="AE640" i="4"/>
  <c r="AC641" i="4"/>
  <c r="AD641" i="4"/>
  <c r="AE641" i="4"/>
  <c r="AC642" i="4"/>
  <c r="AD642" i="4"/>
  <c r="AE642" i="4"/>
  <c r="AC643" i="4"/>
  <c r="AD643" i="4"/>
  <c r="AE643" i="4"/>
  <c r="AC644" i="4"/>
  <c r="AD644" i="4"/>
  <c r="AE644" i="4"/>
  <c r="AC645" i="4"/>
  <c r="AD645" i="4"/>
  <c r="AE645" i="4"/>
  <c r="AC646" i="4"/>
  <c r="AD646" i="4"/>
  <c r="AE646" i="4"/>
  <c r="AF646" i="4"/>
  <c r="AC647" i="4"/>
  <c r="AD647" i="4"/>
  <c r="AE647" i="4"/>
  <c r="AC648" i="4"/>
  <c r="AD648" i="4"/>
  <c r="AE648" i="4"/>
  <c r="AC649" i="4"/>
  <c r="AD649" i="4"/>
  <c r="AE649" i="4"/>
  <c r="AC650" i="4"/>
  <c r="AD650" i="4"/>
  <c r="AE650" i="4"/>
  <c r="AC651" i="4"/>
  <c r="AD651" i="4"/>
  <c r="AE651" i="4"/>
  <c r="AC652" i="4"/>
  <c r="AD652" i="4"/>
  <c r="AE652" i="4"/>
  <c r="AC653" i="4"/>
  <c r="AD653" i="4"/>
  <c r="AE653" i="4"/>
  <c r="AC654" i="4"/>
  <c r="AD654" i="4"/>
  <c r="AE654" i="4"/>
  <c r="AC655" i="4"/>
  <c r="AD655" i="4"/>
  <c r="AE655" i="4"/>
  <c r="AC656" i="4"/>
  <c r="AD656" i="4"/>
  <c r="AE656" i="4"/>
  <c r="AC657" i="4"/>
  <c r="AD657" i="4"/>
  <c r="AE657" i="4"/>
  <c r="AC658" i="4"/>
  <c r="AD658" i="4"/>
  <c r="AE658" i="4"/>
  <c r="AC659" i="4"/>
  <c r="AD659" i="4"/>
  <c r="AE659" i="4"/>
  <c r="AC660" i="4"/>
  <c r="AD660" i="4"/>
  <c r="AE660" i="4"/>
  <c r="AC661" i="4"/>
  <c r="AD661" i="4"/>
  <c r="AE661" i="4"/>
  <c r="AC662" i="4"/>
  <c r="AD662" i="4"/>
  <c r="AE662" i="4"/>
  <c r="AC663" i="4"/>
  <c r="AD663" i="4"/>
  <c r="AE663" i="4"/>
  <c r="AC664" i="4"/>
  <c r="AD664" i="4"/>
  <c r="AE664" i="4"/>
  <c r="AC665" i="4"/>
  <c r="AD665" i="4"/>
  <c r="AE665" i="4"/>
  <c r="AC666" i="4"/>
  <c r="AD666" i="4"/>
  <c r="AE666" i="4"/>
  <c r="AC667" i="4"/>
  <c r="AD667" i="4"/>
  <c r="AE667" i="4"/>
  <c r="AC668" i="4"/>
  <c r="AD668" i="4"/>
  <c r="AE668" i="4"/>
  <c r="AC669" i="4"/>
  <c r="AD669" i="4"/>
  <c r="AE669" i="4"/>
  <c r="AC670" i="4"/>
  <c r="AD670" i="4"/>
  <c r="AE670" i="4"/>
  <c r="AC671" i="4"/>
  <c r="AD671" i="4"/>
  <c r="AE671" i="4"/>
  <c r="AC672" i="4"/>
  <c r="AD672" i="4"/>
  <c r="AE672" i="4"/>
  <c r="AC673" i="4"/>
  <c r="AD673" i="4"/>
  <c r="AE673" i="4"/>
  <c r="AC674" i="4"/>
  <c r="AD674" i="4"/>
  <c r="AE674" i="4"/>
  <c r="AC675" i="4"/>
  <c r="AD675" i="4"/>
  <c r="AE675" i="4"/>
  <c r="AC676" i="4"/>
  <c r="AD676" i="4"/>
  <c r="AE676" i="4"/>
  <c r="AC677" i="4"/>
  <c r="AD677" i="4"/>
  <c r="AE677" i="4"/>
  <c r="AC678" i="4"/>
  <c r="AD678" i="4"/>
  <c r="AE678" i="4"/>
  <c r="AC679" i="4"/>
  <c r="AD679" i="4"/>
  <c r="AE679" i="4"/>
  <c r="AC680" i="4"/>
  <c r="AD680" i="4"/>
  <c r="AE680" i="4"/>
  <c r="AC681" i="4"/>
  <c r="AD681" i="4"/>
  <c r="AE681" i="4"/>
  <c r="AC682" i="4"/>
  <c r="AD682" i="4"/>
  <c r="AE682" i="4"/>
  <c r="AC683" i="4"/>
  <c r="AD683" i="4"/>
  <c r="AE683" i="4"/>
  <c r="AC684" i="4"/>
  <c r="AD684" i="4"/>
  <c r="AE684" i="4"/>
  <c r="AC685" i="4"/>
  <c r="AD685" i="4"/>
  <c r="AE685" i="4"/>
  <c r="AC686" i="4"/>
  <c r="AD686" i="4"/>
  <c r="AE686" i="4"/>
  <c r="AC687" i="4"/>
  <c r="AD687" i="4"/>
  <c r="AE687" i="4"/>
  <c r="AC688" i="4"/>
  <c r="AD688" i="4"/>
  <c r="AE688" i="4"/>
  <c r="AC689" i="4"/>
  <c r="AD689" i="4"/>
  <c r="AE689" i="4"/>
  <c r="AC690" i="4"/>
  <c r="AD690" i="4"/>
  <c r="AE690" i="4"/>
  <c r="AC691" i="4"/>
  <c r="AD691" i="4"/>
  <c r="AE691" i="4"/>
  <c r="AC692" i="4"/>
  <c r="AD692" i="4"/>
  <c r="AE692" i="4"/>
  <c r="AC693" i="4"/>
  <c r="AD693" i="4"/>
  <c r="AE693" i="4"/>
  <c r="AC694" i="4"/>
  <c r="AD694" i="4"/>
  <c r="AE694" i="4"/>
  <c r="AC695" i="4"/>
  <c r="AD695" i="4"/>
  <c r="AE695" i="4"/>
  <c r="AC696" i="4"/>
  <c r="AD696" i="4"/>
  <c r="AE696" i="4"/>
  <c r="AC697" i="4"/>
  <c r="AD697" i="4"/>
  <c r="AE697" i="4"/>
  <c r="AC698" i="4"/>
  <c r="AD698" i="4"/>
  <c r="AE698" i="4"/>
  <c r="AC699" i="4"/>
  <c r="AD699" i="4"/>
  <c r="AE699" i="4"/>
  <c r="AC700" i="4"/>
  <c r="AD700" i="4"/>
  <c r="AE700" i="4"/>
  <c r="AC701" i="4"/>
  <c r="AD701" i="4"/>
  <c r="AE701" i="4"/>
  <c r="AC702" i="4"/>
  <c r="AD702" i="4"/>
  <c r="AE702" i="4"/>
  <c r="AC703" i="4"/>
  <c r="AD703" i="4"/>
  <c r="AE703" i="4"/>
  <c r="AC704" i="4"/>
  <c r="AD704" i="4"/>
  <c r="AE704" i="4"/>
  <c r="AC705" i="4"/>
  <c r="AD705" i="4"/>
  <c r="AE705" i="4"/>
  <c r="AC706" i="4"/>
  <c r="AD706" i="4"/>
  <c r="AE706" i="4"/>
  <c r="AC707" i="4"/>
  <c r="AD707" i="4"/>
  <c r="AE707" i="4"/>
  <c r="AC708" i="4"/>
  <c r="AD708" i="4"/>
  <c r="AE708" i="4"/>
  <c r="AC709" i="4"/>
  <c r="AD709" i="4"/>
  <c r="AE709" i="4"/>
  <c r="AC710" i="4"/>
  <c r="AD710" i="4"/>
  <c r="AE710" i="4"/>
  <c r="AC711" i="4"/>
  <c r="AD711" i="4"/>
  <c r="AE711" i="4"/>
  <c r="AC712" i="4"/>
  <c r="AD712" i="4"/>
  <c r="AE712" i="4"/>
  <c r="AC713" i="4"/>
  <c r="AD713" i="4"/>
  <c r="AE713" i="4"/>
  <c r="AC714" i="4"/>
  <c r="AD714" i="4"/>
  <c r="AE714" i="4"/>
  <c r="AC715" i="4"/>
  <c r="AD715" i="4"/>
  <c r="AE715" i="4"/>
  <c r="AC716" i="4"/>
  <c r="AD716" i="4"/>
  <c r="AE716" i="4"/>
  <c r="AF716" i="4"/>
  <c r="AG716" i="4"/>
  <c r="AH716" i="4"/>
  <c r="AI716" i="4"/>
  <c r="AJ716" i="4"/>
  <c r="AK716" i="4"/>
  <c r="AC717" i="4"/>
  <c r="AD717" i="4"/>
  <c r="AE717" i="4"/>
  <c r="AF717" i="4"/>
  <c r="AD2" i="4"/>
  <c r="AE2" i="4"/>
  <c r="AG2" i="4"/>
  <c r="AH2" i="4"/>
  <c r="AI2" i="4"/>
  <c r="AJ2" i="4"/>
  <c r="AK2" i="4"/>
  <c r="AC2" i="4"/>
  <c r="BC717" i="4" l="1"/>
  <c r="AX717" i="4"/>
  <c r="AW717" i="4"/>
  <c r="A737" i="3"/>
  <c r="BB717" i="4"/>
  <c r="A727" i="3"/>
  <c r="BA717" i="4"/>
  <c r="AV717" i="4"/>
  <c r="AW781" i="3"/>
  <c r="AS773" i="4" s="1"/>
  <c r="AP721" i="4"/>
  <c r="AC779" i="3"/>
  <c r="AA771" i="4" s="1"/>
  <c r="X719" i="4"/>
  <c r="I779" i="3"/>
  <c r="I771" i="4" s="1"/>
  <c r="F719" i="4"/>
  <c r="AT727" i="3"/>
  <c r="S779" i="3"/>
  <c r="R771" i="4" s="1"/>
  <c r="O719" i="4"/>
  <c r="BH727" i="3"/>
  <c r="BC719" i="4" s="1"/>
  <c r="BC718" i="4"/>
  <c r="BA718" i="4"/>
  <c r="BF727" i="3"/>
  <c r="BA719" i="4" s="1"/>
  <c r="AM779" i="3"/>
  <c r="AJ771" i="4" s="1"/>
  <c r="AG719" i="4"/>
  <c r="BB718" i="4"/>
  <c r="BG727" i="3"/>
  <c r="BB719" i="4" s="1"/>
  <c r="AO717" i="4"/>
  <c r="BD725" i="3"/>
  <c r="T3" i="4"/>
  <c r="U3" i="4"/>
  <c r="V3" i="4"/>
  <c r="X3" i="4"/>
  <c r="Y3" i="4"/>
  <c r="Z3" i="4"/>
  <c r="AA3" i="4"/>
  <c r="AB3" i="4"/>
  <c r="T4" i="4"/>
  <c r="U4" i="4"/>
  <c r="V4" i="4"/>
  <c r="X4" i="4"/>
  <c r="Y4" i="4"/>
  <c r="Z4" i="4"/>
  <c r="AA4" i="4"/>
  <c r="AB4" i="4"/>
  <c r="T5" i="4"/>
  <c r="U5" i="4"/>
  <c r="V5" i="4"/>
  <c r="Y5" i="4"/>
  <c r="Z5" i="4"/>
  <c r="AA5" i="4"/>
  <c r="AB5" i="4"/>
  <c r="T6" i="4"/>
  <c r="U6" i="4"/>
  <c r="V6" i="4"/>
  <c r="Y6" i="4"/>
  <c r="Z6" i="4"/>
  <c r="AA6" i="4"/>
  <c r="AB6" i="4"/>
  <c r="T7" i="4"/>
  <c r="U7" i="4"/>
  <c r="V7" i="4"/>
  <c r="Y7" i="4"/>
  <c r="Z7" i="4"/>
  <c r="AA7" i="4"/>
  <c r="AB7" i="4"/>
  <c r="T8" i="4"/>
  <c r="U8" i="4"/>
  <c r="V8" i="4"/>
  <c r="Y8" i="4"/>
  <c r="Z8" i="4"/>
  <c r="AA8" i="4"/>
  <c r="AB8" i="4"/>
  <c r="T9" i="4"/>
  <c r="U9" i="4"/>
  <c r="V9" i="4"/>
  <c r="Y9" i="4"/>
  <c r="Z9" i="4"/>
  <c r="AA9" i="4"/>
  <c r="AB9" i="4"/>
  <c r="T10" i="4"/>
  <c r="U10" i="4"/>
  <c r="V10" i="4"/>
  <c r="Y10" i="4"/>
  <c r="Z10" i="4"/>
  <c r="AA10" i="4"/>
  <c r="AB10" i="4"/>
  <c r="T11" i="4"/>
  <c r="U11" i="4"/>
  <c r="V11" i="4"/>
  <c r="Y11" i="4"/>
  <c r="Z11" i="4"/>
  <c r="AA11" i="4"/>
  <c r="AB11" i="4"/>
  <c r="T12" i="4"/>
  <c r="U12" i="4"/>
  <c r="V12" i="4"/>
  <c r="Y12" i="4"/>
  <c r="Z12" i="4"/>
  <c r="AA12" i="4"/>
  <c r="AB12" i="4"/>
  <c r="T13" i="4"/>
  <c r="U13" i="4"/>
  <c r="V13" i="4"/>
  <c r="Y13" i="4"/>
  <c r="Z13" i="4"/>
  <c r="AA13" i="4"/>
  <c r="AB13" i="4"/>
  <c r="T14" i="4"/>
  <c r="U14" i="4"/>
  <c r="V14" i="4"/>
  <c r="Y14" i="4"/>
  <c r="Z14" i="4"/>
  <c r="AA14" i="4"/>
  <c r="AB14" i="4"/>
  <c r="T15" i="4"/>
  <c r="U15" i="4"/>
  <c r="V15" i="4"/>
  <c r="Y15" i="4"/>
  <c r="Z15" i="4"/>
  <c r="AA15" i="4"/>
  <c r="AB15" i="4"/>
  <c r="T16" i="4"/>
  <c r="U16" i="4"/>
  <c r="V16" i="4"/>
  <c r="Y16" i="4"/>
  <c r="Z16" i="4"/>
  <c r="AA16" i="4"/>
  <c r="AB16" i="4"/>
  <c r="T17" i="4"/>
  <c r="U17" i="4"/>
  <c r="V17" i="4"/>
  <c r="Y17" i="4"/>
  <c r="Z17" i="4"/>
  <c r="AA17" i="4"/>
  <c r="AB17" i="4"/>
  <c r="T18" i="4"/>
  <c r="U18" i="4"/>
  <c r="V18" i="4"/>
  <c r="Y18" i="4"/>
  <c r="Z18" i="4"/>
  <c r="AA18" i="4"/>
  <c r="AB18" i="4"/>
  <c r="T19" i="4"/>
  <c r="U19" i="4"/>
  <c r="V19" i="4"/>
  <c r="Y19" i="4"/>
  <c r="Z19" i="4"/>
  <c r="AA19" i="4"/>
  <c r="AB19" i="4"/>
  <c r="T20" i="4"/>
  <c r="U20" i="4"/>
  <c r="V20" i="4"/>
  <c r="Y20" i="4"/>
  <c r="Z20" i="4"/>
  <c r="AA20" i="4"/>
  <c r="AB20" i="4"/>
  <c r="T21" i="4"/>
  <c r="U21" i="4"/>
  <c r="V21" i="4"/>
  <c r="Y21" i="4"/>
  <c r="Z21" i="4"/>
  <c r="AA21" i="4"/>
  <c r="AB21" i="4"/>
  <c r="T22" i="4"/>
  <c r="U22" i="4"/>
  <c r="V22" i="4"/>
  <c r="Y22" i="4"/>
  <c r="Z22" i="4"/>
  <c r="AA22" i="4"/>
  <c r="AB22" i="4"/>
  <c r="T23" i="4"/>
  <c r="U23" i="4"/>
  <c r="V23" i="4"/>
  <c r="Y23" i="4"/>
  <c r="Z23" i="4"/>
  <c r="AA23" i="4"/>
  <c r="AB23" i="4"/>
  <c r="T24" i="4"/>
  <c r="U24" i="4"/>
  <c r="V24" i="4"/>
  <c r="Y24" i="4"/>
  <c r="Z24" i="4"/>
  <c r="AA24" i="4"/>
  <c r="AB24" i="4"/>
  <c r="T25" i="4"/>
  <c r="U25" i="4"/>
  <c r="V25" i="4"/>
  <c r="Y25" i="4"/>
  <c r="Z25" i="4"/>
  <c r="AA25" i="4"/>
  <c r="AB25" i="4"/>
  <c r="T26" i="4"/>
  <c r="U26" i="4"/>
  <c r="V26" i="4"/>
  <c r="Y26" i="4"/>
  <c r="Z26" i="4"/>
  <c r="AA26" i="4"/>
  <c r="AB26" i="4"/>
  <c r="T27" i="4"/>
  <c r="U27" i="4"/>
  <c r="V27" i="4"/>
  <c r="Y27" i="4"/>
  <c r="Z27" i="4"/>
  <c r="AA27" i="4"/>
  <c r="AB27" i="4"/>
  <c r="T28" i="4"/>
  <c r="U28" i="4"/>
  <c r="V28" i="4"/>
  <c r="Y28" i="4"/>
  <c r="Z28" i="4"/>
  <c r="AA28" i="4"/>
  <c r="AB28" i="4"/>
  <c r="T29" i="4"/>
  <c r="U29" i="4"/>
  <c r="V29" i="4"/>
  <c r="Y29" i="4"/>
  <c r="Z29" i="4"/>
  <c r="AA29" i="4"/>
  <c r="AB29" i="4"/>
  <c r="T30" i="4"/>
  <c r="U30" i="4"/>
  <c r="V30" i="4"/>
  <c r="Y30" i="4"/>
  <c r="Z30" i="4"/>
  <c r="AA30" i="4"/>
  <c r="AB30" i="4"/>
  <c r="T31" i="4"/>
  <c r="U31" i="4"/>
  <c r="V31" i="4"/>
  <c r="Y31" i="4"/>
  <c r="Z31" i="4"/>
  <c r="AA31" i="4"/>
  <c r="AB31" i="4"/>
  <c r="T32" i="4"/>
  <c r="U32" i="4"/>
  <c r="V32" i="4"/>
  <c r="Y32" i="4"/>
  <c r="Z32" i="4"/>
  <c r="AA32" i="4"/>
  <c r="AB32" i="4"/>
  <c r="T33" i="4"/>
  <c r="U33" i="4"/>
  <c r="V33" i="4"/>
  <c r="Y33" i="4"/>
  <c r="Z33" i="4"/>
  <c r="AA33" i="4"/>
  <c r="AB33" i="4"/>
  <c r="T34" i="4"/>
  <c r="U34" i="4"/>
  <c r="V34" i="4"/>
  <c r="Y34" i="4"/>
  <c r="Z34" i="4"/>
  <c r="AA34" i="4"/>
  <c r="AB34" i="4"/>
  <c r="T35" i="4"/>
  <c r="U35" i="4"/>
  <c r="V35" i="4"/>
  <c r="Y35" i="4"/>
  <c r="Z35" i="4"/>
  <c r="AA35" i="4"/>
  <c r="AB35" i="4"/>
  <c r="T36" i="4"/>
  <c r="U36" i="4"/>
  <c r="V36" i="4"/>
  <c r="Y36" i="4"/>
  <c r="Z36" i="4"/>
  <c r="AA36" i="4"/>
  <c r="AB36" i="4"/>
  <c r="T37" i="4"/>
  <c r="U37" i="4"/>
  <c r="V37" i="4"/>
  <c r="Y37" i="4"/>
  <c r="Z37" i="4"/>
  <c r="AA37" i="4"/>
  <c r="AB37" i="4"/>
  <c r="T38" i="4"/>
  <c r="U38" i="4"/>
  <c r="V38" i="4"/>
  <c r="Y38" i="4"/>
  <c r="Z38" i="4"/>
  <c r="AA38" i="4"/>
  <c r="AB38" i="4"/>
  <c r="T39" i="4"/>
  <c r="U39" i="4"/>
  <c r="V39" i="4"/>
  <c r="Y39" i="4"/>
  <c r="Z39" i="4"/>
  <c r="AA39" i="4"/>
  <c r="AB39" i="4"/>
  <c r="T40" i="4"/>
  <c r="U40" i="4"/>
  <c r="V40" i="4"/>
  <c r="Y40" i="4"/>
  <c r="Z40" i="4"/>
  <c r="AA40" i="4"/>
  <c r="AB40" i="4"/>
  <c r="T41" i="4"/>
  <c r="U41" i="4"/>
  <c r="V41" i="4"/>
  <c r="Y41" i="4"/>
  <c r="Z41" i="4"/>
  <c r="AA41" i="4"/>
  <c r="AB41" i="4"/>
  <c r="T42" i="4"/>
  <c r="U42" i="4"/>
  <c r="V42" i="4"/>
  <c r="Y42" i="4"/>
  <c r="Z42" i="4"/>
  <c r="AA42" i="4"/>
  <c r="AB42" i="4"/>
  <c r="T43" i="4"/>
  <c r="U43" i="4"/>
  <c r="V43" i="4"/>
  <c r="Y43" i="4"/>
  <c r="Z43" i="4"/>
  <c r="AA43" i="4"/>
  <c r="AB43" i="4"/>
  <c r="T44" i="4"/>
  <c r="U44" i="4"/>
  <c r="V44" i="4"/>
  <c r="Y44" i="4"/>
  <c r="Z44" i="4"/>
  <c r="AA44" i="4"/>
  <c r="AB44" i="4"/>
  <c r="T45" i="4"/>
  <c r="U45" i="4"/>
  <c r="V45" i="4"/>
  <c r="Y45" i="4"/>
  <c r="Z45" i="4"/>
  <c r="AA45" i="4"/>
  <c r="AB45" i="4"/>
  <c r="T46" i="4"/>
  <c r="U46" i="4"/>
  <c r="V46" i="4"/>
  <c r="Y46" i="4"/>
  <c r="Z46" i="4"/>
  <c r="AA46" i="4"/>
  <c r="AB46" i="4"/>
  <c r="T47" i="4"/>
  <c r="U47" i="4"/>
  <c r="V47" i="4"/>
  <c r="Y47" i="4"/>
  <c r="Z47" i="4"/>
  <c r="AA47" i="4"/>
  <c r="AB47" i="4"/>
  <c r="T48" i="4"/>
  <c r="U48" i="4"/>
  <c r="V48" i="4"/>
  <c r="Y48" i="4"/>
  <c r="Z48" i="4"/>
  <c r="AA48" i="4"/>
  <c r="AB48" i="4"/>
  <c r="T49" i="4"/>
  <c r="U49" i="4"/>
  <c r="V49" i="4"/>
  <c r="Y49" i="4"/>
  <c r="Z49" i="4"/>
  <c r="AA49" i="4"/>
  <c r="AB49" i="4"/>
  <c r="T50" i="4"/>
  <c r="U50" i="4"/>
  <c r="V50" i="4"/>
  <c r="Y50" i="4"/>
  <c r="Z50" i="4"/>
  <c r="AA50" i="4"/>
  <c r="AB50" i="4"/>
  <c r="T51" i="4"/>
  <c r="U51" i="4"/>
  <c r="V51" i="4"/>
  <c r="Y51" i="4"/>
  <c r="Z51" i="4"/>
  <c r="AA51" i="4"/>
  <c r="AB51" i="4"/>
  <c r="T52" i="4"/>
  <c r="U52" i="4"/>
  <c r="V52" i="4"/>
  <c r="Y52" i="4"/>
  <c r="Z52" i="4"/>
  <c r="AA52" i="4"/>
  <c r="AB52" i="4"/>
  <c r="T53" i="4"/>
  <c r="U53" i="4"/>
  <c r="V53" i="4"/>
  <c r="Y53" i="4"/>
  <c r="Z53" i="4"/>
  <c r="AA53" i="4"/>
  <c r="AB53" i="4"/>
  <c r="T54" i="4"/>
  <c r="U54" i="4"/>
  <c r="V54" i="4"/>
  <c r="Y54" i="4"/>
  <c r="AA54" i="4"/>
  <c r="AB54" i="4"/>
  <c r="T55" i="4"/>
  <c r="U55" i="4"/>
  <c r="V55" i="4"/>
  <c r="Y55" i="4"/>
  <c r="AA55" i="4"/>
  <c r="AB55" i="4"/>
  <c r="T56" i="4"/>
  <c r="U56" i="4"/>
  <c r="V56" i="4"/>
  <c r="Y56" i="4"/>
  <c r="AA56" i="4"/>
  <c r="AB56" i="4"/>
  <c r="T57" i="4"/>
  <c r="U57" i="4"/>
  <c r="V57" i="4"/>
  <c r="Y57" i="4"/>
  <c r="AB57" i="4"/>
  <c r="T58" i="4"/>
  <c r="U58" i="4"/>
  <c r="V58" i="4"/>
  <c r="Y58" i="4"/>
  <c r="AB58" i="4"/>
  <c r="T59" i="4"/>
  <c r="U59" i="4"/>
  <c r="V59" i="4"/>
  <c r="Y59" i="4"/>
  <c r="AB59" i="4"/>
  <c r="T60" i="4"/>
  <c r="U60" i="4"/>
  <c r="V60" i="4"/>
  <c r="Y60" i="4"/>
  <c r="AB60" i="4"/>
  <c r="T61" i="4"/>
  <c r="U61" i="4"/>
  <c r="V61" i="4"/>
  <c r="Y61" i="4"/>
  <c r="AB61" i="4"/>
  <c r="T62" i="4"/>
  <c r="U62" i="4"/>
  <c r="V62" i="4"/>
  <c r="Y62" i="4"/>
  <c r="AB62" i="4"/>
  <c r="T63" i="4"/>
  <c r="U63" i="4"/>
  <c r="V63" i="4"/>
  <c r="Y63" i="4"/>
  <c r="AB63" i="4"/>
  <c r="T64" i="4"/>
  <c r="U64" i="4"/>
  <c r="V64" i="4"/>
  <c r="Y64" i="4"/>
  <c r="AB64" i="4"/>
  <c r="T65" i="4"/>
  <c r="U65" i="4"/>
  <c r="V65" i="4"/>
  <c r="Y65" i="4"/>
  <c r="AB65" i="4"/>
  <c r="T66" i="4"/>
  <c r="U66" i="4"/>
  <c r="V66" i="4"/>
  <c r="Y66" i="4"/>
  <c r="AB66" i="4"/>
  <c r="T67" i="4"/>
  <c r="U67" i="4"/>
  <c r="V67" i="4"/>
  <c r="Y67" i="4"/>
  <c r="AB67" i="4"/>
  <c r="T68" i="4"/>
  <c r="U68" i="4"/>
  <c r="V68" i="4"/>
  <c r="Y68" i="4"/>
  <c r="AB68" i="4"/>
  <c r="T69" i="4"/>
  <c r="U69" i="4"/>
  <c r="V69" i="4"/>
  <c r="Y69" i="4"/>
  <c r="AB69" i="4"/>
  <c r="T70" i="4"/>
  <c r="U70" i="4"/>
  <c r="V70" i="4"/>
  <c r="Y70" i="4"/>
  <c r="AB70" i="4"/>
  <c r="T71" i="4"/>
  <c r="U71" i="4"/>
  <c r="V71" i="4"/>
  <c r="Y71" i="4"/>
  <c r="AB71" i="4"/>
  <c r="T72" i="4"/>
  <c r="U72" i="4"/>
  <c r="V72" i="4"/>
  <c r="Y72" i="4"/>
  <c r="AB72" i="4"/>
  <c r="T73" i="4"/>
  <c r="U73" i="4"/>
  <c r="V73" i="4"/>
  <c r="Y73" i="4"/>
  <c r="AB73" i="4"/>
  <c r="T74" i="4"/>
  <c r="U74" i="4"/>
  <c r="V74" i="4"/>
  <c r="Y74" i="4"/>
  <c r="AB74" i="4"/>
  <c r="T75" i="4"/>
  <c r="U75" i="4"/>
  <c r="V75" i="4"/>
  <c r="Y75" i="4"/>
  <c r="AB75" i="4"/>
  <c r="T76" i="4"/>
  <c r="U76" i="4"/>
  <c r="V76" i="4"/>
  <c r="Y76" i="4"/>
  <c r="AB76" i="4"/>
  <c r="T77" i="4"/>
  <c r="U77" i="4"/>
  <c r="V77" i="4"/>
  <c r="Y77" i="4"/>
  <c r="AB77" i="4"/>
  <c r="T78" i="4"/>
  <c r="U78" i="4"/>
  <c r="V78" i="4"/>
  <c r="Y78" i="4"/>
  <c r="AB78" i="4"/>
  <c r="T79" i="4"/>
  <c r="U79" i="4"/>
  <c r="V79" i="4"/>
  <c r="Y79" i="4"/>
  <c r="AB79" i="4"/>
  <c r="T80" i="4"/>
  <c r="U80" i="4"/>
  <c r="V80" i="4"/>
  <c r="Y80" i="4"/>
  <c r="AB80" i="4"/>
  <c r="T81" i="4"/>
  <c r="U81" i="4"/>
  <c r="V81" i="4"/>
  <c r="Y81" i="4"/>
  <c r="AB81" i="4"/>
  <c r="T82" i="4"/>
  <c r="U82" i="4"/>
  <c r="V82" i="4"/>
  <c r="Y82" i="4"/>
  <c r="AB82" i="4"/>
  <c r="T83" i="4"/>
  <c r="U83" i="4"/>
  <c r="V83" i="4"/>
  <c r="Y83" i="4"/>
  <c r="AB83" i="4"/>
  <c r="T84" i="4"/>
  <c r="U84" i="4"/>
  <c r="V84" i="4"/>
  <c r="Y84" i="4"/>
  <c r="AB84" i="4"/>
  <c r="T85" i="4"/>
  <c r="U85" i="4"/>
  <c r="V85" i="4"/>
  <c r="Y85" i="4"/>
  <c r="AB85" i="4"/>
  <c r="T86" i="4"/>
  <c r="U86" i="4"/>
  <c r="V86" i="4"/>
  <c r="Y86" i="4"/>
  <c r="AB86" i="4"/>
  <c r="T87" i="4"/>
  <c r="U87" i="4"/>
  <c r="V87" i="4"/>
  <c r="Y87" i="4"/>
  <c r="AB87" i="4"/>
  <c r="T88" i="4"/>
  <c r="U88" i="4"/>
  <c r="V88" i="4"/>
  <c r="Y88" i="4"/>
  <c r="AB88" i="4"/>
  <c r="T89" i="4"/>
  <c r="U89" i="4"/>
  <c r="V89" i="4"/>
  <c r="Y89" i="4"/>
  <c r="AB89" i="4"/>
  <c r="T90" i="4"/>
  <c r="U90" i="4"/>
  <c r="V90" i="4"/>
  <c r="Y90" i="4"/>
  <c r="AB90" i="4"/>
  <c r="T91" i="4"/>
  <c r="U91" i="4"/>
  <c r="V91" i="4"/>
  <c r="Y91" i="4"/>
  <c r="AB91" i="4"/>
  <c r="T92" i="4"/>
  <c r="U92" i="4"/>
  <c r="V92" i="4"/>
  <c r="Y92" i="4"/>
  <c r="AB92" i="4"/>
  <c r="T93" i="4"/>
  <c r="U93" i="4"/>
  <c r="V93" i="4"/>
  <c r="Y93" i="4"/>
  <c r="AB93" i="4"/>
  <c r="T94" i="4"/>
  <c r="U94" i="4"/>
  <c r="V94" i="4"/>
  <c r="Y94" i="4"/>
  <c r="AB94" i="4"/>
  <c r="T95" i="4"/>
  <c r="U95" i="4"/>
  <c r="V95" i="4"/>
  <c r="Y95" i="4"/>
  <c r="AB95" i="4"/>
  <c r="T96" i="4"/>
  <c r="U96" i="4"/>
  <c r="V96" i="4"/>
  <c r="Y96" i="4"/>
  <c r="AB96" i="4"/>
  <c r="T97" i="4"/>
  <c r="U97" i="4"/>
  <c r="V97" i="4"/>
  <c r="Y97" i="4"/>
  <c r="AB97" i="4"/>
  <c r="T98" i="4"/>
  <c r="U98" i="4"/>
  <c r="V98" i="4"/>
  <c r="Y98" i="4"/>
  <c r="AB98" i="4"/>
  <c r="T99" i="4"/>
  <c r="U99" i="4"/>
  <c r="V99" i="4"/>
  <c r="Y99" i="4"/>
  <c r="AB99" i="4"/>
  <c r="T100" i="4"/>
  <c r="U100" i="4"/>
  <c r="V100" i="4"/>
  <c r="Y100" i="4"/>
  <c r="AB100" i="4"/>
  <c r="T101" i="4"/>
  <c r="U101" i="4"/>
  <c r="V101" i="4"/>
  <c r="Y101" i="4"/>
  <c r="AB101" i="4"/>
  <c r="T102" i="4"/>
  <c r="U102" i="4"/>
  <c r="V102" i="4"/>
  <c r="Y102" i="4"/>
  <c r="AB102" i="4"/>
  <c r="T103" i="4"/>
  <c r="U103" i="4"/>
  <c r="V103" i="4"/>
  <c r="Y103" i="4"/>
  <c r="AB103" i="4"/>
  <c r="T104" i="4"/>
  <c r="U104" i="4"/>
  <c r="V104" i="4"/>
  <c r="Y104" i="4"/>
  <c r="AB104" i="4"/>
  <c r="T105" i="4"/>
  <c r="U105" i="4"/>
  <c r="V105" i="4"/>
  <c r="Y105" i="4"/>
  <c r="AB105" i="4"/>
  <c r="T106" i="4"/>
  <c r="U106" i="4"/>
  <c r="V106" i="4"/>
  <c r="Y106" i="4"/>
  <c r="AB106" i="4"/>
  <c r="T107" i="4"/>
  <c r="U107" i="4"/>
  <c r="V107" i="4"/>
  <c r="Y107" i="4"/>
  <c r="AB107" i="4"/>
  <c r="T108" i="4"/>
  <c r="U108" i="4"/>
  <c r="V108" i="4"/>
  <c r="Y108" i="4"/>
  <c r="AB108" i="4"/>
  <c r="T109" i="4"/>
  <c r="U109" i="4"/>
  <c r="V109" i="4"/>
  <c r="Y109" i="4"/>
  <c r="AB109" i="4"/>
  <c r="T110" i="4"/>
  <c r="U110" i="4"/>
  <c r="V110" i="4"/>
  <c r="Y110" i="4"/>
  <c r="AB110" i="4"/>
  <c r="T111" i="4"/>
  <c r="U111" i="4"/>
  <c r="V111" i="4"/>
  <c r="Y111" i="4"/>
  <c r="AB111" i="4"/>
  <c r="T112" i="4"/>
  <c r="U112" i="4"/>
  <c r="V112" i="4"/>
  <c r="Y112" i="4"/>
  <c r="AB112" i="4"/>
  <c r="T113" i="4"/>
  <c r="U113" i="4"/>
  <c r="V113" i="4"/>
  <c r="Y113" i="4"/>
  <c r="AB113" i="4"/>
  <c r="T114" i="4"/>
  <c r="U114" i="4"/>
  <c r="V114" i="4"/>
  <c r="Y114" i="4"/>
  <c r="AB114" i="4"/>
  <c r="T115" i="4"/>
  <c r="U115" i="4"/>
  <c r="V115" i="4"/>
  <c r="Y115" i="4"/>
  <c r="AB115" i="4"/>
  <c r="T116" i="4"/>
  <c r="U116" i="4"/>
  <c r="V116" i="4"/>
  <c r="Y116" i="4"/>
  <c r="AB116" i="4"/>
  <c r="T117" i="4"/>
  <c r="U117" i="4"/>
  <c r="V117" i="4"/>
  <c r="Y117" i="4"/>
  <c r="AB117" i="4"/>
  <c r="T118" i="4"/>
  <c r="U118" i="4"/>
  <c r="V118" i="4"/>
  <c r="Y118" i="4"/>
  <c r="AB118" i="4"/>
  <c r="T119" i="4"/>
  <c r="U119" i="4"/>
  <c r="V119" i="4"/>
  <c r="Y119" i="4"/>
  <c r="AB119" i="4"/>
  <c r="T120" i="4"/>
  <c r="U120" i="4"/>
  <c r="V120" i="4"/>
  <c r="Y120" i="4"/>
  <c r="AB120" i="4"/>
  <c r="T121" i="4"/>
  <c r="U121" i="4"/>
  <c r="V121" i="4"/>
  <c r="Y121" i="4"/>
  <c r="AB121" i="4"/>
  <c r="T122" i="4"/>
  <c r="U122" i="4"/>
  <c r="V122" i="4"/>
  <c r="Y122" i="4"/>
  <c r="AB122" i="4"/>
  <c r="T123" i="4"/>
  <c r="U123" i="4"/>
  <c r="V123" i="4"/>
  <c r="Y123" i="4"/>
  <c r="AB123" i="4"/>
  <c r="T124" i="4"/>
  <c r="U124" i="4"/>
  <c r="V124" i="4"/>
  <c r="Y124" i="4"/>
  <c r="AB124" i="4"/>
  <c r="T125" i="4"/>
  <c r="U125" i="4"/>
  <c r="V125" i="4"/>
  <c r="Y125" i="4"/>
  <c r="AB125" i="4"/>
  <c r="T126" i="4"/>
  <c r="U126" i="4"/>
  <c r="V126" i="4"/>
  <c r="Y126" i="4"/>
  <c r="AB126" i="4"/>
  <c r="T127" i="4"/>
  <c r="U127" i="4"/>
  <c r="V127" i="4"/>
  <c r="Y127" i="4"/>
  <c r="AB127" i="4"/>
  <c r="T128" i="4"/>
  <c r="U128" i="4"/>
  <c r="V128" i="4"/>
  <c r="Y128" i="4"/>
  <c r="AB128" i="4"/>
  <c r="T129" i="4"/>
  <c r="U129" i="4"/>
  <c r="V129" i="4"/>
  <c r="Y129" i="4"/>
  <c r="AB129" i="4"/>
  <c r="T130" i="4"/>
  <c r="U130" i="4"/>
  <c r="V130" i="4"/>
  <c r="Y130" i="4"/>
  <c r="AB130" i="4"/>
  <c r="T131" i="4"/>
  <c r="U131" i="4"/>
  <c r="V131" i="4"/>
  <c r="Y131" i="4"/>
  <c r="AB131" i="4"/>
  <c r="T132" i="4"/>
  <c r="U132" i="4"/>
  <c r="V132" i="4"/>
  <c r="Y132" i="4"/>
  <c r="AB132" i="4"/>
  <c r="T133" i="4"/>
  <c r="U133" i="4"/>
  <c r="V133" i="4"/>
  <c r="Y133" i="4"/>
  <c r="AB133" i="4"/>
  <c r="T134" i="4"/>
  <c r="U134" i="4"/>
  <c r="V134" i="4"/>
  <c r="Y134" i="4"/>
  <c r="AB134" i="4"/>
  <c r="T135" i="4"/>
  <c r="U135" i="4"/>
  <c r="V135" i="4"/>
  <c r="Y135" i="4"/>
  <c r="AB135" i="4"/>
  <c r="T136" i="4"/>
  <c r="U136" i="4"/>
  <c r="V136" i="4"/>
  <c r="Y136" i="4"/>
  <c r="AB136" i="4"/>
  <c r="T137" i="4"/>
  <c r="U137" i="4"/>
  <c r="V137" i="4"/>
  <c r="Y137" i="4"/>
  <c r="AB137" i="4"/>
  <c r="T138" i="4"/>
  <c r="U138" i="4"/>
  <c r="V138" i="4"/>
  <c r="Y138" i="4"/>
  <c r="AB138" i="4"/>
  <c r="T139" i="4"/>
  <c r="U139" i="4"/>
  <c r="V139" i="4"/>
  <c r="Y139" i="4"/>
  <c r="AB139" i="4"/>
  <c r="T140" i="4"/>
  <c r="U140" i="4"/>
  <c r="V140" i="4"/>
  <c r="Y140" i="4"/>
  <c r="AB140" i="4"/>
  <c r="T141" i="4"/>
  <c r="U141" i="4"/>
  <c r="V141" i="4"/>
  <c r="Y141" i="4"/>
  <c r="AB141" i="4"/>
  <c r="T142" i="4"/>
  <c r="U142" i="4"/>
  <c r="V142" i="4"/>
  <c r="Y142" i="4"/>
  <c r="AB142" i="4"/>
  <c r="T143" i="4"/>
  <c r="U143" i="4"/>
  <c r="V143" i="4"/>
  <c r="Y143" i="4"/>
  <c r="AB143" i="4"/>
  <c r="T144" i="4"/>
  <c r="U144" i="4"/>
  <c r="V144" i="4"/>
  <c r="Y144" i="4"/>
  <c r="AB144" i="4"/>
  <c r="T145" i="4"/>
  <c r="U145" i="4"/>
  <c r="V145" i="4"/>
  <c r="Y145" i="4"/>
  <c r="AB145" i="4"/>
  <c r="T146" i="4"/>
  <c r="U146" i="4"/>
  <c r="V146" i="4"/>
  <c r="Y146" i="4"/>
  <c r="AB146" i="4"/>
  <c r="T147" i="4"/>
  <c r="U147" i="4"/>
  <c r="V147" i="4"/>
  <c r="Y147" i="4"/>
  <c r="AB147" i="4"/>
  <c r="T148" i="4"/>
  <c r="U148" i="4"/>
  <c r="V148" i="4"/>
  <c r="Y148" i="4"/>
  <c r="AB148" i="4"/>
  <c r="T149" i="4"/>
  <c r="U149" i="4"/>
  <c r="V149" i="4"/>
  <c r="Y149" i="4"/>
  <c r="AB149" i="4"/>
  <c r="T150" i="4"/>
  <c r="U150" i="4"/>
  <c r="V150" i="4"/>
  <c r="Y150" i="4"/>
  <c r="AB150" i="4"/>
  <c r="T151" i="4"/>
  <c r="U151" i="4"/>
  <c r="V151" i="4"/>
  <c r="Y151" i="4"/>
  <c r="AB151" i="4"/>
  <c r="T152" i="4"/>
  <c r="U152" i="4"/>
  <c r="V152" i="4"/>
  <c r="Y152" i="4"/>
  <c r="AB152" i="4"/>
  <c r="T153" i="4"/>
  <c r="U153" i="4"/>
  <c r="V153" i="4"/>
  <c r="Y153" i="4"/>
  <c r="AB153" i="4"/>
  <c r="T154" i="4"/>
  <c r="U154" i="4"/>
  <c r="V154" i="4"/>
  <c r="Y154" i="4"/>
  <c r="AB154" i="4"/>
  <c r="T155" i="4"/>
  <c r="U155" i="4"/>
  <c r="V155" i="4"/>
  <c r="Y155" i="4"/>
  <c r="AB155" i="4"/>
  <c r="T156" i="4"/>
  <c r="U156" i="4"/>
  <c r="V156" i="4"/>
  <c r="Y156" i="4"/>
  <c r="AB156" i="4"/>
  <c r="T157" i="4"/>
  <c r="U157" i="4"/>
  <c r="V157" i="4"/>
  <c r="Y157" i="4"/>
  <c r="AB157" i="4"/>
  <c r="T158" i="4"/>
  <c r="U158" i="4"/>
  <c r="V158" i="4"/>
  <c r="Y158" i="4"/>
  <c r="AB158" i="4"/>
  <c r="T159" i="4"/>
  <c r="U159" i="4"/>
  <c r="V159" i="4"/>
  <c r="T160" i="4"/>
  <c r="U160" i="4"/>
  <c r="V160" i="4"/>
  <c r="T161" i="4"/>
  <c r="U161" i="4"/>
  <c r="V161" i="4"/>
  <c r="T162" i="4"/>
  <c r="U162" i="4"/>
  <c r="V162" i="4"/>
  <c r="T163" i="4"/>
  <c r="U163" i="4"/>
  <c r="V163" i="4"/>
  <c r="T164" i="4"/>
  <c r="U164" i="4"/>
  <c r="V164" i="4"/>
  <c r="T165" i="4"/>
  <c r="U165" i="4"/>
  <c r="V165" i="4"/>
  <c r="T166" i="4"/>
  <c r="U166" i="4"/>
  <c r="V166" i="4"/>
  <c r="T167" i="4"/>
  <c r="U167" i="4"/>
  <c r="V167" i="4"/>
  <c r="T168" i="4"/>
  <c r="U168" i="4"/>
  <c r="V168" i="4"/>
  <c r="T169" i="4"/>
  <c r="U169" i="4"/>
  <c r="V169" i="4"/>
  <c r="T170" i="4"/>
  <c r="U170" i="4"/>
  <c r="V170" i="4"/>
  <c r="T171" i="4"/>
  <c r="U171" i="4"/>
  <c r="V171" i="4"/>
  <c r="T172" i="4"/>
  <c r="U172" i="4"/>
  <c r="V172" i="4"/>
  <c r="T173" i="4"/>
  <c r="U173" i="4"/>
  <c r="V173" i="4"/>
  <c r="T174" i="4"/>
  <c r="U174" i="4"/>
  <c r="V174" i="4"/>
  <c r="T175" i="4"/>
  <c r="U175" i="4"/>
  <c r="V175" i="4"/>
  <c r="T176" i="4"/>
  <c r="U176" i="4"/>
  <c r="V176" i="4"/>
  <c r="T177" i="4"/>
  <c r="U177" i="4"/>
  <c r="V177" i="4"/>
  <c r="T178" i="4"/>
  <c r="U178" i="4"/>
  <c r="V178" i="4"/>
  <c r="T179" i="4"/>
  <c r="U179" i="4"/>
  <c r="V179" i="4"/>
  <c r="T180" i="4"/>
  <c r="U180" i="4"/>
  <c r="V180" i="4"/>
  <c r="T181" i="4"/>
  <c r="U181" i="4"/>
  <c r="V181" i="4"/>
  <c r="T182" i="4"/>
  <c r="U182" i="4"/>
  <c r="V182" i="4"/>
  <c r="T183" i="4"/>
  <c r="U183" i="4"/>
  <c r="V183" i="4"/>
  <c r="T184" i="4"/>
  <c r="U184" i="4"/>
  <c r="V184" i="4"/>
  <c r="T185" i="4"/>
  <c r="U185" i="4"/>
  <c r="V185" i="4"/>
  <c r="T186" i="4"/>
  <c r="U186" i="4"/>
  <c r="V186" i="4"/>
  <c r="T187" i="4"/>
  <c r="U187" i="4"/>
  <c r="V187" i="4"/>
  <c r="T188" i="4"/>
  <c r="U188" i="4"/>
  <c r="V188" i="4"/>
  <c r="T189" i="4"/>
  <c r="U189" i="4"/>
  <c r="V189" i="4"/>
  <c r="T190" i="4"/>
  <c r="U190" i="4"/>
  <c r="V190" i="4"/>
  <c r="T191" i="4"/>
  <c r="U191" i="4"/>
  <c r="V191" i="4"/>
  <c r="T192" i="4"/>
  <c r="U192" i="4"/>
  <c r="V192" i="4"/>
  <c r="T193" i="4"/>
  <c r="U193" i="4"/>
  <c r="V193" i="4"/>
  <c r="T194" i="4"/>
  <c r="U194" i="4"/>
  <c r="V194" i="4"/>
  <c r="T195" i="4"/>
  <c r="U195" i="4"/>
  <c r="V195" i="4"/>
  <c r="T196" i="4"/>
  <c r="U196" i="4"/>
  <c r="V196" i="4"/>
  <c r="T197" i="4"/>
  <c r="U197" i="4"/>
  <c r="V197" i="4"/>
  <c r="T198" i="4"/>
  <c r="U198" i="4"/>
  <c r="V198" i="4"/>
  <c r="T199" i="4"/>
  <c r="U199" i="4"/>
  <c r="V199" i="4"/>
  <c r="T200" i="4"/>
  <c r="U200" i="4"/>
  <c r="V200" i="4"/>
  <c r="T201" i="4"/>
  <c r="U201" i="4"/>
  <c r="V201" i="4"/>
  <c r="T202" i="4"/>
  <c r="U202" i="4"/>
  <c r="V202" i="4"/>
  <c r="T203" i="4"/>
  <c r="U203" i="4"/>
  <c r="V203" i="4"/>
  <c r="T204" i="4"/>
  <c r="U204" i="4"/>
  <c r="V204" i="4"/>
  <c r="T205" i="4"/>
  <c r="U205" i="4"/>
  <c r="V205" i="4"/>
  <c r="T206" i="4"/>
  <c r="U206" i="4"/>
  <c r="V206" i="4"/>
  <c r="T207" i="4"/>
  <c r="U207" i="4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8" i="4"/>
  <c r="U218" i="4"/>
  <c r="V218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3" i="4"/>
  <c r="U223" i="4"/>
  <c r="V223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4" i="4"/>
  <c r="U244" i="4"/>
  <c r="V244" i="4"/>
  <c r="T245" i="4"/>
  <c r="U245" i="4"/>
  <c r="V245" i="4"/>
  <c r="T246" i="4"/>
  <c r="U246" i="4"/>
  <c r="V246" i="4"/>
  <c r="T247" i="4"/>
  <c r="U247" i="4"/>
  <c r="V247" i="4"/>
  <c r="T248" i="4"/>
  <c r="U248" i="4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V256" i="4"/>
  <c r="T257" i="4"/>
  <c r="U257" i="4"/>
  <c r="V257" i="4"/>
  <c r="T258" i="4"/>
  <c r="U258" i="4"/>
  <c r="V258" i="4"/>
  <c r="T259" i="4"/>
  <c r="U259" i="4"/>
  <c r="V259" i="4"/>
  <c r="T260" i="4"/>
  <c r="U260" i="4"/>
  <c r="V260" i="4"/>
  <c r="T261" i="4"/>
  <c r="U261" i="4"/>
  <c r="V261" i="4"/>
  <c r="T262" i="4"/>
  <c r="U262" i="4"/>
  <c r="V262" i="4"/>
  <c r="T263" i="4"/>
  <c r="U263" i="4"/>
  <c r="V263" i="4"/>
  <c r="T264" i="4"/>
  <c r="U264" i="4"/>
  <c r="V264" i="4"/>
  <c r="T265" i="4"/>
  <c r="U265" i="4"/>
  <c r="V265" i="4"/>
  <c r="T266" i="4"/>
  <c r="U266" i="4"/>
  <c r="V266" i="4"/>
  <c r="T267" i="4"/>
  <c r="U267" i="4"/>
  <c r="V267" i="4"/>
  <c r="T268" i="4"/>
  <c r="U268" i="4"/>
  <c r="V268" i="4"/>
  <c r="T269" i="4"/>
  <c r="U269" i="4"/>
  <c r="V269" i="4"/>
  <c r="T270" i="4"/>
  <c r="U270" i="4"/>
  <c r="V270" i="4"/>
  <c r="T271" i="4"/>
  <c r="U271" i="4"/>
  <c r="V271" i="4"/>
  <c r="T272" i="4"/>
  <c r="U272" i="4"/>
  <c r="V272" i="4"/>
  <c r="T273" i="4"/>
  <c r="U273" i="4"/>
  <c r="V273" i="4"/>
  <c r="T274" i="4"/>
  <c r="U274" i="4"/>
  <c r="V274" i="4"/>
  <c r="T275" i="4"/>
  <c r="U275" i="4"/>
  <c r="V275" i="4"/>
  <c r="T276" i="4"/>
  <c r="U276" i="4"/>
  <c r="V276" i="4"/>
  <c r="T277" i="4"/>
  <c r="U277" i="4"/>
  <c r="V277" i="4"/>
  <c r="T278" i="4"/>
  <c r="U278" i="4"/>
  <c r="V278" i="4"/>
  <c r="T279" i="4"/>
  <c r="U279" i="4"/>
  <c r="V279" i="4"/>
  <c r="T280" i="4"/>
  <c r="U280" i="4"/>
  <c r="V280" i="4"/>
  <c r="T281" i="4"/>
  <c r="U281" i="4"/>
  <c r="V281" i="4"/>
  <c r="T282" i="4"/>
  <c r="U282" i="4"/>
  <c r="V282" i="4"/>
  <c r="T283" i="4"/>
  <c r="U283" i="4"/>
  <c r="V283" i="4"/>
  <c r="T284" i="4"/>
  <c r="U284" i="4"/>
  <c r="V284" i="4"/>
  <c r="T285" i="4"/>
  <c r="U285" i="4"/>
  <c r="V285" i="4"/>
  <c r="T286" i="4"/>
  <c r="U286" i="4"/>
  <c r="V286" i="4"/>
  <c r="T287" i="4"/>
  <c r="U287" i="4"/>
  <c r="V287" i="4"/>
  <c r="T288" i="4"/>
  <c r="U288" i="4"/>
  <c r="V288" i="4"/>
  <c r="T289" i="4"/>
  <c r="U289" i="4"/>
  <c r="V289" i="4"/>
  <c r="T290" i="4"/>
  <c r="U290" i="4"/>
  <c r="V290" i="4"/>
  <c r="T291" i="4"/>
  <c r="U291" i="4"/>
  <c r="V291" i="4"/>
  <c r="T292" i="4"/>
  <c r="U292" i="4"/>
  <c r="V292" i="4"/>
  <c r="T293" i="4"/>
  <c r="U293" i="4"/>
  <c r="V293" i="4"/>
  <c r="T294" i="4"/>
  <c r="U294" i="4"/>
  <c r="V294" i="4"/>
  <c r="T295" i="4"/>
  <c r="U295" i="4"/>
  <c r="V295" i="4"/>
  <c r="T296" i="4"/>
  <c r="U296" i="4"/>
  <c r="V296" i="4"/>
  <c r="T297" i="4"/>
  <c r="U297" i="4"/>
  <c r="V297" i="4"/>
  <c r="T298" i="4"/>
  <c r="U298" i="4"/>
  <c r="V298" i="4"/>
  <c r="T299" i="4"/>
  <c r="U299" i="4"/>
  <c r="V299" i="4"/>
  <c r="T300" i="4"/>
  <c r="U300" i="4"/>
  <c r="V300" i="4"/>
  <c r="T301" i="4"/>
  <c r="U301" i="4"/>
  <c r="V301" i="4"/>
  <c r="T302" i="4"/>
  <c r="U302" i="4"/>
  <c r="V302" i="4"/>
  <c r="T303" i="4"/>
  <c r="U303" i="4"/>
  <c r="V303" i="4"/>
  <c r="T304" i="4"/>
  <c r="U304" i="4"/>
  <c r="V304" i="4"/>
  <c r="T305" i="4"/>
  <c r="U305" i="4"/>
  <c r="V305" i="4"/>
  <c r="T306" i="4"/>
  <c r="U306" i="4"/>
  <c r="V306" i="4"/>
  <c r="T307" i="4"/>
  <c r="U307" i="4"/>
  <c r="V307" i="4"/>
  <c r="T308" i="4"/>
  <c r="U308" i="4"/>
  <c r="V308" i="4"/>
  <c r="T309" i="4"/>
  <c r="U309" i="4"/>
  <c r="V309" i="4"/>
  <c r="T310" i="4"/>
  <c r="U310" i="4"/>
  <c r="V310" i="4"/>
  <c r="T311" i="4"/>
  <c r="U311" i="4"/>
  <c r="V311" i="4"/>
  <c r="T312" i="4"/>
  <c r="U312" i="4"/>
  <c r="V312" i="4"/>
  <c r="T313" i="4"/>
  <c r="U313" i="4"/>
  <c r="V313" i="4"/>
  <c r="T314" i="4"/>
  <c r="U314" i="4"/>
  <c r="V314" i="4"/>
  <c r="T315" i="4"/>
  <c r="U315" i="4"/>
  <c r="V315" i="4"/>
  <c r="T316" i="4"/>
  <c r="U316" i="4"/>
  <c r="V316" i="4"/>
  <c r="T317" i="4"/>
  <c r="U317" i="4"/>
  <c r="V317" i="4"/>
  <c r="T318" i="4"/>
  <c r="U318" i="4"/>
  <c r="V318" i="4"/>
  <c r="T319" i="4"/>
  <c r="U319" i="4"/>
  <c r="V319" i="4"/>
  <c r="T320" i="4"/>
  <c r="U320" i="4"/>
  <c r="V320" i="4"/>
  <c r="T321" i="4"/>
  <c r="U321" i="4"/>
  <c r="V321" i="4"/>
  <c r="T322" i="4"/>
  <c r="U322" i="4"/>
  <c r="V322" i="4"/>
  <c r="T323" i="4"/>
  <c r="U323" i="4"/>
  <c r="V323" i="4"/>
  <c r="T324" i="4"/>
  <c r="U324" i="4"/>
  <c r="V324" i="4"/>
  <c r="T325" i="4"/>
  <c r="U325" i="4"/>
  <c r="V325" i="4"/>
  <c r="T326" i="4"/>
  <c r="U326" i="4"/>
  <c r="V326" i="4"/>
  <c r="T327" i="4"/>
  <c r="U327" i="4"/>
  <c r="V327" i="4"/>
  <c r="T328" i="4"/>
  <c r="U328" i="4"/>
  <c r="V328" i="4"/>
  <c r="T329" i="4"/>
  <c r="U329" i="4"/>
  <c r="V329" i="4"/>
  <c r="T330" i="4"/>
  <c r="U330" i="4"/>
  <c r="V330" i="4"/>
  <c r="T331" i="4"/>
  <c r="U331" i="4"/>
  <c r="V331" i="4"/>
  <c r="T332" i="4"/>
  <c r="U332" i="4"/>
  <c r="V332" i="4"/>
  <c r="T333" i="4"/>
  <c r="U333" i="4"/>
  <c r="V333" i="4"/>
  <c r="T334" i="4"/>
  <c r="U334" i="4"/>
  <c r="V334" i="4"/>
  <c r="T335" i="4"/>
  <c r="U335" i="4"/>
  <c r="V335" i="4"/>
  <c r="T336" i="4"/>
  <c r="U336" i="4"/>
  <c r="V336" i="4"/>
  <c r="T337" i="4"/>
  <c r="U337" i="4"/>
  <c r="V337" i="4"/>
  <c r="T338" i="4"/>
  <c r="U338" i="4"/>
  <c r="V338" i="4"/>
  <c r="T339" i="4"/>
  <c r="U339" i="4"/>
  <c r="V339" i="4"/>
  <c r="T340" i="4"/>
  <c r="U340" i="4"/>
  <c r="V340" i="4"/>
  <c r="T341" i="4"/>
  <c r="U341" i="4"/>
  <c r="V341" i="4"/>
  <c r="T342" i="4"/>
  <c r="U342" i="4"/>
  <c r="V342" i="4"/>
  <c r="T343" i="4"/>
  <c r="U343" i="4"/>
  <c r="V343" i="4"/>
  <c r="T344" i="4"/>
  <c r="U344" i="4"/>
  <c r="V344" i="4"/>
  <c r="T345" i="4"/>
  <c r="U345" i="4"/>
  <c r="V345" i="4"/>
  <c r="T346" i="4"/>
  <c r="U346" i="4"/>
  <c r="V346" i="4"/>
  <c r="T347" i="4"/>
  <c r="U347" i="4"/>
  <c r="V347" i="4"/>
  <c r="T348" i="4"/>
  <c r="U348" i="4"/>
  <c r="V348" i="4"/>
  <c r="T349" i="4"/>
  <c r="U349" i="4"/>
  <c r="V349" i="4"/>
  <c r="T350" i="4"/>
  <c r="U350" i="4"/>
  <c r="V350" i="4"/>
  <c r="T351" i="4"/>
  <c r="U351" i="4"/>
  <c r="V351" i="4"/>
  <c r="T352" i="4"/>
  <c r="U352" i="4"/>
  <c r="V352" i="4"/>
  <c r="T353" i="4"/>
  <c r="U353" i="4"/>
  <c r="V353" i="4"/>
  <c r="T354" i="4"/>
  <c r="U354" i="4"/>
  <c r="V354" i="4"/>
  <c r="T355" i="4"/>
  <c r="U355" i="4"/>
  <c r="V355" i="4"/>
  <c r="T356" i="4"/>
  <c r="U356" i="4"/>
  <c r="V356" i="4"/>
  <c r="T357" i="4"/>
  <c r="U357" i="4"/>
  <c r="V357" i="4"/>
  <c r="T358" i="4"/>
  <c r="U358" i="4"/>
  <c r="V358" i="4"/>
  <c r="T359" i="4"/>
  <c r="U359" i="4"/>
  <c r="V359" i="4"/>
  <c r="T360" i="4"/>
  <c r="U360" i="4"/>
  <c r="V360" i="4"/>
  <c r="T361" i="4"/>
  <c r="U361" i="4"/>
  <c r="V361" i="4"/>
  <c r="T362" i="4"/>
  <c r="U362" i="4"/>
  <c r="V362" i="4"/>
  <c r="T363" i="4"/>
  <c r="U363" i="4"/>
  <c r="V363" i="4"/>
  <c r="T364" i="4"/>
  <c r="U364" i="4"/>
  <c r="V364" i="4"/>
  <c r="T365" i="4"/>
  <c r="U365" i="4"/>
  <c r="V365" i="4"/>
  <c r="T366" i="4"/>
  <c r="U366" i="4"/>
  <c r="V366" i="4"/>
  <c r="T367" i="4"/>
  <c r="U367" i="4"/>
  <c r="V367" i="4"/>
  <c r="T368" i="4"/>
  <c r="U368" i="4"/>
  <c r="V368" i="4"/>
  <c r="T369" i="4"/>
  <c r="U369" i="4"/>
  <c r="V369" i="4"/>
  <c r="T370" i="4"/>
  <c r="U370" i="4"/>
  <c r="V370" i="4"/>
  <c r="T371" i="4"/>
  <c r="U371" i="4"/>
  <c r="V371" i="4"/>
  <c r="T372" i="4"/>
  <c r="U372" i="4"/>
  <c r="V372" i="4"/>
  <c r="T373" i="4"/>
  <c r="U373" i="4"/>
  <c r="V373" i="4"/>
  <c r="T374" i="4"/>
  <c r="U374" i="4"/>
  <c r="V374" i="4"/>
  <c r="T375" i="4"/>
  <c r="U375" i="4"/>
  <c r="V375" i="4"/>
  <c r="T376" i="4"/>
  <c r="U376" i="4"/>
  <c r="V376" i="4"/>
  <c r="T377" i="4"/>
  <c r="U377" i="4"/>
  <c r="V377" i="4"/>
  <c r="T378" i="4"/>
  <c r="U378" i="4"/>
  <c r="V378" i="4"/>
  <c r="T379" i="4"/>
  <c r="U379" i="4"/>
  <c r="V379" i="4"/>
  <c r="T380" i="4"/>
  <c r="U380" i="4"/>
  <c r="V380" i="4"/>
  <c r="T381" i="4"/>
  <c r="U381" i="4"/>
  <c r="V381" i="4"/>
  <c r="T382" i="4"/>
  <c r="U382" i="4"/>
  <c r="V382" i="4"/>
  <c r="T383" i="4"/>
  <c r="U383" i="4"/>
  <c r="V383" i="4"/>
  <c r="T384" i="4"/>
  <c r="U384" i="4"/>
  <c r="V384" i="4"/>
  <c r="T385" i="4"/>
  <c r="U385" i="4"/>
  <c r="V385" i="4"/>
  <c r="T386" i="4"/>
  <c r="U386" i="4"/>
  <c r="V386" i="4"/>
  <c r="T387" i="4"/>
  <c r="U387" i="4"/>
  <c r="V387" i="4"/>
  <c r="T388" i="4"/>
  <c r="U388" i="4"/>
  <c r="V388" i="4"/>
  <c r="T389" i="4"/>
  <c r="U389" i="4"/>
  <c r="V389" i="4"/>
  <c r="T390" i="4"/>
  <c r="U390" i="4"/>
  <c r="V390" i="4"/>
  <c r="T391" i="4"/>
  <c r="U391" i="4"/>
  <c r="V391" i="4"/>
  <c r="T392" i="4"/>
  <c r="U392" i="4"/>
  <c r="V392" i="4"/>
  <c r="T393" i="4"/>
  <c r="U393" i="4"/>
  <c r="V393" i="4"/>
  <c r="T394" i="4"/>
  <c r="U394" i="4"/>
  <c r="V394" i="4"/>
  <c r="T395" i="4"/>
  <c r="U395" i="4"/>
  <c r="V395" i="4"/>
  <c r="T396" i="4"/>
  <c r="U396" i="4"/>
  <c r="V396" i="4"/>
  <c r="T397" i="4"/>
  <c r="U397" i="4"/>
  <c r="V397" i="4"/>
  <c r="T398" i="4"/>
  <c r="U398" i="4"/>
  <c r="V398" i="4"/>
  <c r="T399" i="4"/>
  <c r="U399" i="4"/>
  <c r="V399" i="4"/>
  <c r="T400" i="4"/>
  <c r="U400" i="4"/>
  <c r="V400" i="4"/>
  <c r="T401" i="4"/>
  <c r="U401" i="4"/>
  <c r="V401" i="4"/>
  <c r="T402" i="4"/>
  <c r="U402" i="4"/>
  <c r="V402" i="4"/>
  <c r="T403" i="4"/>
  <c r="U403" i="4"/>
  <c r="V403" i="4"/>
  <c r="T404" i="4"/>
  <c r="U404" i="4"/>
  <c r="V404" i="4"/>
  <c r="T405" i="4"/>
  <c r="U405" i="4"/>
  <c r="V405" i="4"/>
  <c r="T406" i="4"/>
  <c r="U406" i="4"/>
  <c r="V406" i="4"/>
  <c r="T407" i="4"/>
  <c r="U407" i="4"/>
  <c r="V407" i="4"/>
  <c r="T408" i="4"/>
  <c r="U408" i="4"/>
  <c r="V408" i="4"/>
  <c r="T409" i="4"/>
  <c r="U409" i="4"/>
  <c r="V409" i="4"/>
  <c r="T410" i="4"/>
  <c r="U410" i="4"/>
  <c r="V410" i="4"/>
  <c r="T411" i="4"/>
  <c r="U411" i="4"/>
  <c r="V411" i="4"/>
  <c r="T412" i="4"/>
  <c r="U412" i="4"/>
  <c r="V412" i="4"/>
  <c r="T413" i="4"/>
  <c r="U413" i="4"/>
  <c r="V413" i="4"/>
  <c r="T414" i="4"/>
  <c r="U414" i="4"/>
  <c r="V414" i="4"/>
  <c r="T415" i="4"/>
  <c r="U415" i="4"/>
  <c r="V415" i="4"/>
  <c r="T416" i="4"/>
  <c r="U416" i="4"/>
  <c r="V416" i="4"/>
  <c r="T417" i="4"/>
  <c r="U417" i="4"/>
  <c r="V417" i="4"/>
  <c r="T418" i="4"/>
  <c r="U418" i="4"/>
  <c r="V418" i="4"/>
  <c r="T419" i="4"/>
  <c r="U419" i="4"/>
  <c r="V419" i="4"/>
  <c r="T420" i="4"/>
  <c r="U420" i="4"/>
  <c r="V420" i="4"/>
  <c r="T421" i="4"/>
  <c r="U421" i="4"/>
  <c r="V421" i="4"/>
  <c r="T422" i="4"/>
  <c r="U422" i="4"/>
  <c r="V422" i="4"/>
  <c r="T423" i="4"/>
  <c r="U423" i="4"/>
  <c r="V423" i="4"/>
  <c r="T424" i="4"/>
  <c r="U424" i="4"/>
  <c r="V424" i="4"/>
  <c r="T425" i="4"/>
  <c r="U425" i="4"/>
  <c r="V425" i="4"/>
  <c r="T426" i="4"/>
  <c r="U426" i="4"/>
  <c r="V426" i="4"/>
  <c r="T427" i="4"/>
  <c r="U427" i="4"/>
  <c r="V427" i="4"/>
  <c r="T428" i="4"/>
  <c r="U428" i="4"/>
  <c r="V428" i="4"/>
  <c r="T429" i="4"/>
  <c r="U429" i="4"/>
  <c r="V429" i="4"/>
  <c r="T430" i="4"/>
  <c r="U430" i="4"/>
  <c r="V430" i="4"/>
  <c r="T431" i="4"/>
  <c r="U431" i="4"/>
  <c r="V431" i="4"/>
  <c r="T432" i="4"/>
  <c r="U432" i="4"/>
  <c r="V432" i="4"/>
  <c r="T433" i="4"/>
  <c r="U433" i="4"/>
  <c r="V433" i="4"/>
  <c r="T434" i="4"/>
  <c r="U434" i="4"/>
  <c r="V434" i="4"/>
  <c r="T435" i="4"/>
  <c r="U435" i="4"/>
  <c r="V435" i="4"/>
  <c r="T436" i="4"/>
  <c r="U436" i="4"/>
  <c r="V436" i="4"/>
  <c r="T437" i="4"/>
  <c r="U437" i="4"/>
  <c r="V437" i="4"/>
  <c r="T438" i="4"/>
  <c r="U438" i="4"/>
  <c r="V438" i="4"/>
  <c r="T439" i="4"/>
  <c r="U439" i="4"/>
  <c r="V439" i="4"/>
  <c r="T440" i="4"/>
  <c r="U440" i="4"/>
  <c r="V440" i="4"/>
  <c r="T441" i="4"/>
  <c r="U441" i="4"/>
  <c r="V441" i="4"/>
  <c r="T442" i="4"/>
  <c r="U442" i="4"/>
  <c r="V442" i="4"/>
  <c r="T443" i="4"/>
  <c r="U443" i="4"/>
  <c r="V443" i="4"/>
  <c r="T444" i="4"/>
  <c r="U444" i="4"/>
  <c r="V444" i="4"/>
  <c r="T445" i="4"/>
  <c r="U445" i="4"/>
  <c r="V445" i="4"/>
  <c r="T446" i="4"/>
  <c r="U446" i="4"/>
  <c r="V446" i="4"/>
  <c r="T447" i="4"/>
  <c r="U447" i="4"/>
  <c r="V447" i="4"/>
  <c r="T448" i="4"/>
  <c r="U448" i="4"/>
  <c r="V448" i="4"/>
  <c r="T449" i="4"/>
  <c r="U449" i="4"/>
  <c r="V449" i="4"/>
  <c r="T450" i="4"/>
  <c r="U450" i="4"/>
  <c r="V450" i="4"/>
  <c r="T451" i="4"/>
  <c r="U451" i="4"/>
  <c r="V451" i="4"/>
  <c r="T452" i="4"/>
  <c r="U452" i="4"/>
  <c r="V452" i="4"/>
  <c r="T453" i="4"/>
  <c r="U453" i="4"/>
  <c r="V453" i="4"/>
  <c r="T454" i="4"/>
  <c r="U454" i="4"/>
  <c r="V454" i="4"/>
  <c r="T455" i="4"/>
  <c r="U455" i="4"/>
  <c r="V455" i="4"/>
  <c r="T456" i="4"/>
  <c r="U456" i="4"/>
  <c r="V456" i="4"/>
  <c r="T457" i="4"/>
  <c r="U457" i="4"/>
  <c r="V457" i="4"/>
  <c r="T458" i="4"/>
  <c r="U458" i="4"/>
  <c r="V458" i="4"/>
  <c r="T459" i="4"/>
  <c r="U459" i="4"/>
  <c r="V459" i="4"/>
  <c r="T460" i="4"/>
  <c r="U460" i="4"/>
  <c r="V460" i="4"/>
  <c r="T461" i="4"/>
  <c r="U461" i="4"/>
  <c r="V461" i="4"/>
  <c r="T462" i="4"/>
  <c r="U462" i="4"/>
  <c r="V462" i="4"/>
  <c r="T463" i="4"/>
  <c r="U463" i="4"/>
  <c r="V463" i="4"/>
  <c r="T464" i="4"/>
  <c r="U464" i="4"/>
  <c r="V464" i="4"/>
  <c r="T465" i="4"/>
  <c r="U465" i="4"/>
  <c r="V465" i="4"/>
  <c r="T466" i="4"/>
  <c r="U466" i="4"/>
  <c r="V466" i="4"/>
  <c r="T467" i="4"/>
  <c r="U467" i="4"/>
  <c r="V467" i="4"/>
  <c r="T468" i="4"/>
  <c r="U468" i="4"/>
  <c r="V468" i="4"/>
  <c r="T469" i="4"/>
  <c r="U469" i="4"/>
  <c r="V469" i="4"/>
  <c r="T470" i="4"/>
  <c r="U470" i="4"/>
  <c r="V470" i="4"/>
  <c r="T471" i="4"/>
  <c r="U471" i="4"/>
  <c r="V471" i="4"/>
  <c r="T472" i="4"/>
  <c r="U472" i="4"/>
  <c r="V472" i="4"/>
  <c r="T473" i="4"/>
  <c r="U473" i="4"/>
  <c r="V473" i="4"/>
  <c r="T474" i="4"/>
  <c r="U474" i="4"/>
  <c r="V474" i="4"/>
  <c r="T475" i="4"/>
  <c r="U475" i="4"/>
  <c r="V475" i="4"/>
  <c r="T476" i="4"/>
  <c r="U476" i="4"/>
  <c r="V476" i="4"/>
  <c r="T477" i="4"/>
  <c r="U477" i="4"/>
  <c r="V477" i="4"/>
  <c r="T478" i="4"/>
  <c r="U478" i="4"/>
  <c r="V478" i="4"/>
  <c r="T479" i="4"/>
  <c r="U479" i="4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V490" i="4"/>
  <c r="T491" i="4"/>
  <c r="U491" i="4"/>
  <c r="V491" i="4"/>
  <c r="T492" i="4"/>
  <c r="U492" i="4"/>
  <c r="V492" i="4"/>
  <c r="T493" i="4"/>
  <c r="U493" i="4"/>
  <c r="V493" i="4"/>
  <c r="T494" i="4"/>
  <c r="U494" i="4"/>
  <c r="V494" i="4"/>
  <c r="T495" i="4"/>
  <c r="U495" i="4"/>
  <c r="V495" i="4"/>
  <c r="T496" i="4"/>
  <c r="U496" i="4"/>
  <c r="V496" i="4"/>
  <c r="T497" i="4"/>
  <c r="U497" i="4"/>
  <c r="V497" i="4"/>
  <c r="T498" i="4"/>
  <c r="U498" i="4"/>
  <c r="V498" i="4"/>
  <c r="T499" i="4"/>
  <c r="U499" i="4"/>
  <c r="V499" i="4"/>
  <c r="T500" i="4"/>
  <c r="U500" i="4"/>
  <c r="V500" i="4"/>
  <c r="T501" i="4"/>
  <c r="U501" i="4"/>
  <c r="V501" i="4"/>
  <c r="T502" i="4"/>
  <c r="U502" i="4"/>
  <c r="V502" i="4"/>
  <c r="T503" i="4"/>
  <c r="U503" i="4"/>
  <c r="V503" i="4"/>
  <c r="T504" i="4"/>
  <c r="U504" i="4"/>
  <c r="V504" i="4"/>
  <c r="T505" i="4"/>
  <c r="U505" i="4"/>
  <c r="V505" i="4"/>
  <c r="T506" i="4"/>
  <c r="U506" i="4"/>
  <c r="V506" i="4"/>
  <c r="T507" i="4"/>
  <c r="U507" i="4"/>
  <c r="V507" i="4"/>
  <c r="T508" i="4"/>
  <c r="U508" i="4"/>
  <c r="V508" i="4"/>
  <c r="T509" i="4"/>
  <c r="U509" i="4"/>
  <c r="V509" i="4"/>
  <c r="T510" i="4"/>
  <c r="U510" i="4"/>
  <c r="V510" i="4"/>
  <c r="T511" i="4"/>
  <c r="U511" i="4"/>
  <c r="V511" i="4"/>
  <c r="T512" i="4"/>
  <c r="U512" i="4"/>
  <c r="V512" i="4"/>
  <c r="T513" i="4"/>
  <c r="U513" i="4"/>
  <c r="V513" i="4"/>
  <c r="T514" i="4"/>
  <c r="U514" i="4"/>
  <c r="V514" i="4"/>
  <c r="T515" i="4"/>
  <c r="U515" i="4"/>
  <c r="V515" i="4"/>
  <c r="T516" i="4"/>
  <c r="U516" i="4"/>
  <c r="V516" i="4"/>
  <c r="T517" i="4"/>
  <c r="U517" i="4"/>
  <c r="V517" i="4"/>
  <c r="T518" i="4"/>
  <c r="U518" i="4"/>
  <c r="V518" i="4"/>
  <c r="T519" i="4"/>
  <c r="U519" i="4"/>
  <c r="V519" i="4"/>
  <c r="T520" i="4"/>
  <c r="U520" i="4"/>
  <c r="V520" i="4"/>
  <c r="T521" i="4"/>
  <c r="U521" i="4"/>
  <c r="V521" i="4"/>
  <c r="T522" i="4"/>
  <c r="U522" i="4"/>
  <c r="V522" i="4"/>
  <c r="T523" i="4"/>
  <c r="U523" i="4"/>
  <c r="V523" i="4"/>
  <c r="T524" i="4"/>
  <c r="U524" i="4"/>
  <c r="V524" i="4"/>
  <c r="T525" i="4"/>
  <c r="U525" i="4"/>
  <c r="V525" i="4"/>
  <c r="T526" i="4"/>
  <c r="U526" i="4"/>
  <c r="V526" i="4"/>
  <c r="T527" i="4"/>
  <c r="U527" i="4"/>
  <c r="V527" i="4"/>
  <c r="T528" i="4"/>
  <c r="U528" i="4"/>
  <c r="V528" i="4"/>
  <c r="T529" i="4"/>
  <c r="U529" i="4"/>
  <c r="V529" i="4"/>
  <c r="T530" i="4"/>
  <c r="U530" i="4"/>
  <c r="V530" i="4"/>
  <c r="T531" i="4"/>
  <c r="U531" i="4"/>
  <c r="V531" i="4"/>
  <c r="T532" i="4"/>
  <c r="U532" i="4"/>
  <c r="V532" i="4"/>
  <c r="T533" i="4"/>
  <c r="U533" i="4"/>
  <c r="V533" i="4"/>
  <c r="T534" i="4"/>
  <c r="U534" i="4"/>
  <c r="V534" i="4"/>
  <c r="T535" i="4"/>
  <c r="U535" i="4"/>
  <c r="V535" i="4"/>
  <c r="T536" i="4"/>
  <c r="U536" i="4"/>
  <c r="V536" i="4"/>
  <c r="T537" i="4"/>
  <c r="U537" i="4"/>
  <c r="V537" i="4"/>
  <c r="T538" i="4"/>
  <c r="U538" i="4"/>
  <c r="V538" i="4"/>
  <c r="T539" i="4"/>
  <c r="U539" i="4"/>
  <c r="V539" i="4"/>
  <c r="T540" i="4"/>
  <c r="U540" i="4"/>
  <c r="V540" i="4"/>
  <c r="T541" i="4"/>
  <c r="U541" i="4"/>
  <c r="V541" i="4"/>
  <c r="T542" i="4"/>
  <c r="U542" i="4"/>
  <c r="V542" i="4"/>
  <c r="T543" i="4"/>
  <c r="U543" i="4"/>
  <c r="V543" i="4"/>
  <c r="T544" i="4"/>
  <c r="U544" i="4"/>
  <c r="V544" i="4"/>
  <c r="T545" i="4"/>
  <c r="U545" i="4"/>
  <c r="V545" i="4"/>
  <c r="T546" i="4"/>
  <c r="U546" i="4"/>
  <c r="V546" i="4"/>
  <c r="T547" i="4"/>
  <c r="U547" i="4"/>
  <c r="V547" i="4"/>
  <c r="T548" i="4"/>
  <c r="U548" i="4"/>
  <c r="V548" i="4"/>
  <c r="T549" i="4"/>
  <c r="U549" i="4"/>
  <c r="V549" i="4"/>
  <c r="T550" i="4"/>
  <c r="U550" i="4"/>
  <c r="V550" i="4"/>
  <c r="T551" i="4"/>
  <c r="U551" i="4"/>
  <c r="V551" i="4"/>
  <c r="T552" i="4"/>
  <c r="U552" i="4"/>
  <c r="V552" i="4"/>
  <c r="T553" i="4"/>
  <c r="U553" i="4"/>
  <c r="V553" i="4"/>
  <c r="T554" i="4"/>
  <c r="U554" i="4"/>
  <c r="V554" i="4"/>
  <c r="T555" i="4"/>
  <c r="U555" i="4"/>
  <c r="V555" i="4"/>
  <c r="T556" i="4"/>
  <c r="U556" i="4"/>
  <c r="V556" i="4"/>
  <c r="T557" i="4"/>
  <c r="U557" i="4"/>
  <c r="V557" i="4"/>
  <c r="T558" i="4"/>
  <c r="U558" i="4"/>
  <c r="V558" i="4"/>
  <c r="T559" i="4"/>
  <c r="U559" i="4"/>
  <c r="V559" i="4"/>
  <c r="T560" i="4"/>
  <c r="U560" i="4"/>
  <c r="V560" i="4"/>
  <c r="T561" i="4"/>
  <c r="U561" i="4"/>
  <c r="V561" i="4"/>
  <c r="T562" i="4"/>
  <c r="U562" i="4"/>
  <c r="V562" i="4"/>
  <c r="T563" i="4"/>
  <c r="U563" i="4"/>
  <c r="V563" i="4"/>
  <c r="T564" i="4"/>
  <c r="U564" i="4"/>
  <c r="V564" i="4"/>
  <c r="T565" i="4"/>
  <c r="U565" i="4"/>
  <c r="V565" i="4"/>
  <c r="T566" i="4"/>
  <c r="U566" i="4"/>
  <c r="V566" i="4"/>
  <c r="T567" i="4"/>
  <c r="U567" i="4"/>
  <c r="V567" i="4"/>
  <c r="T568" i="4"/>
  <c r="U568" i="4"/>
  <c r="V568" i="4"/>
  <c r="T569" i="4"/>
  <c r="U569" i="4"/>
  <c r="V569" i="4"/>
  <c r="T570" i="4"/>
  <c r="U570" i="4"/>
  <c r="V570" i="4"/>
  <c r="T571" i="4"/>
  <c r="U571" i="4"/>
  <c r="V571" i="4"/>
  <c r="T572" i="4"/>
  <c r="U572" i="4"/>
  <c r="V572" i="4"/>
  <c r="T573" i="4"/>
  <c r="U573" i="4"/>
  <c r="V573" i="4"/>
  <c r="T574" i="4"/>
  <c r="U574" i="4"/>
  <c r="V574" i="4"/>
  <c r="T575" i="4"/>
  <c r="U575" i="4"/>
  <c r="V575" i="4"/>
  <c r="T576" i="4"/>
  <c r="U576" i="4"/>
  <c r="V576" i="4"/>
  <c r="T577" i="4"/>
  <c r="U577" i="4"/>
  <c r="V577" i="4"/>
  <c r="T578" i="4"/>
  <c r="U578" i="4"/>
  <c r="V578" i="4"/>
  <c r="T579" i="4"/>
  <c r="U579" i="4"/>
  <c r="V579" i="4"/>
  <c r="T580" i="4"/>
  <c r="U580" i="4"/>
  <c r="V580" i="4"/>
  <c r="T581" i="4"/>
  <c r="U581" i="4"/>
  <c r="V581" i="4"/>
  <c r="T582" i="4"/>
  <c r="U582" i="4"/>
  <c r="V582" i="4"/>
  <c r="T583" i="4"/>
  <c r="U583" i="4"/>
  <c r="V583" i="4"/>
  <c r="T584" i="4"/>
  <c r="U584" i="4"/>
  <c r="V584" i="4"/>
  <c r="T585" i="4"/>
  <c r="U585" i="4"/>
  <c r="V585" i="4"/>
  <c r="T586" i="4"/>
  <c r="U586" i="4"/>
  <c r="V586" i="4"/>
  <c r="T587" i="4"/>
  <c r="U587" i="4"/>
  <c r="V587" i="4"/>
  <c r="T588" i="4"/>
  <c r="U588" i="4"/>
  <c r="V588" i="4"/>
  <c r="T589" i="4"/>
  <c r="U589" i="4"/>
  <c r="V589" i="4"/>
  <c r="T590" i="4"/>
  <c r="U590" i="4"/>
  <c r="V590" i="4"/>
  <c r="T591" i="4"/>
  <c r="U591" i="4"/>
  <c r="V591" i="4"/>
  <c r="T592" i="4"/>
  <c r="U592" i="4"/>
  <c r="V592" i="4"/>
  <c r="T593" i="4"/>
  <c r="U593" i="4"/>
  <c r="V593" i="4"/>
  <c r="T594" i="4"/>
  <c r="U594" i="4"/>
  <c r="V594" i="4"/>
  <c r="T595" i="4"/>
  <c r="U595" i="4"/>
  <c r="V595" i="4"/>
  <c r="T596" i="4"/>
  <c r="U596" i="4"/>
  <c r="V596" i="4"/>
  <c r="T597" i="4"/>
  <c r="U597" i="4"/>
  <c r="V597" i="4"/>
  <c r="T598" i="4"/>
  <c r="U598" i="4"/>
  <c r="V598" i="4"/>
  <c r="T599" i="4"/>
  <c r="U599" i="4"/>
  <c r="V599" i="4"/>
  <c r="T600" i="4"/>
  <c r="U600" i="4"/>
  <c r="V600" i="4"/>
  <c r="T601" i="4"/>
  <c r="U601" i="4"/>
  <c r="V601" i="4"/>
  <c r="T602" i="4"/>
  <c r="U602" i="4"/>
  <c r="V602" i="4"/>
  <c r="T603" i="4"/>
  <c r="U603" i="4"/>
  <c r="V603" i="4"/>
  <c r="T604" i="4"/>
  <c r="U604" i="4"/>
  <c r="V604" i="4"/>
  <c r="T605" i="4"/>
  <c r="U605" i="4"/>
  <c r="V605" i="4"/>
  <c r="T606" i="4"/>
  <c r="U606" i="4"/>
  <c r="V606" i="4"/>
  <c r="T607" i="4"/>
  <c r="U607" i="4"/>
  <c r="V607" i="4"/>
  <c r="T608" i="4"/>
  <c r="U608" i="4"/>
  <c r="V608" i="4"/>
  <c r="T609" i="4"/>
  <c r="U609" i="4"/>
  <c r="V609" i="4"/>
  <c r="T610" i="4"/>
  <c r="U610" i="4"/>
  <c r="V610" i="4"/>
  <c r="T611" i="4"/>
  <c r="U611" i="4"/>
  <c r="V611" i="4"/>
  <c r="T612" i="4"/>
  <c r="U612" i="4"/>
  <c r="V612" i="4"/>
  <c r="T613" i="4"/>
  <c r="U613" i="4"/>
  <c r="V613" i="4"/>
  <c r="T614" i="4"/>
  <c r="U614" i="4"/>
  <c r="V614" i="4"/>
  <c r="T615" i="4"/>
  <c r="U615" i="4"/>
  <c r="V615" i="4"/>
  <c r="T616" i="4"/>
  <c r="U616" i="4"/>
  <c r="V616" i="4"/>
  <c r="T617" i="4"/>
  <c r="U617" i="4"/>
  <c r="V617" i="4"/>
  <c r="T618" i="4"/>
  <c r="U618" i="4"/>
  <c r="V618" i="4"/>
  <c r="T619" i="4"/>
  <c r="U619" i="4"/>
  <c r="V619" i="4"/>
  <c r="T620" i="4"/>
  <c r="U620" i="4"/>
  <c r="V620" i="4"/>
  <c r="T621" i="4"/>
  <c r="U621" i="4"/>
  <c r="V621" i="4"/>
  <c r="T622" i="4"/>
  <c r="U622" i="4"/>
  <c r="V622" i="4"/>
  <c r="T623" i="4"/>
  <c r="U623" i="4"/>
  <c r="V623" i="4"/>
  <c r="T624" i="4"/>
  <c r="U624" i="4"/>
  <c r="V624" i="4"/>
  <c r="T625" i="4"/>
  <c r="U625" i="4"/>
  <c r="V625" i="4"/>
  <c r="T626" i="4"/>
  <c r="U626" i="4"/>
  <c r="V626" i="4"/>
  <c r="T627" i="4"/>
  <c r="U627" i="4"/>
  <c r="V627" i="4"/>
  <c r="T628" i="4"/>
  <c r="U628" i="4"/>
  <c r="V628" i="4"/>
  <c r="T629" i="4"/>
  <c r="U629" i="4"/>
  <c r="V629" i="4"/>
  <c r="T630" i="4"/>
  <c r="U630" i="4"/>
  <c r="V630" i="4"/>
  <c r="T631" i="4"/>
  <c r="U631" i="4"/>
  <c r="V631" i="4"/>
  <c r="T632" i="4"/>
  <c r="U632" i="4"/>
  <c r="V632" i="4"/>
  <c r="T633" i="4"/>
  <c r="U633" i="4"/>
  <c r="V633" i="4"/>
  <c r="T634" i="4"/>
  <c r="U634" i="4"/>
  <c r="V634" i="4"/>
  <c r="T635" i="4"/>
  <c r="U635" i="4"/>
  <c r="V635" i="4"/>
  <c r="T636" i="4"/>
  <c r="U636" i="4"/>
  <c r="V636" i="4"/>
  <c r="T637" i="4"/>
  <c r="U637" i="4"/>
  <c r="V637" i="4"/>
  <c r="T638" i="4"/>
  <c r="U638" i="4"/>
  <c r="V638" i="4"/>
  <c r="T639" i="4"/>
  <c r="U639" i="4"/>
  <c r="V639" i="4"/>
  <c r="T640" i="4"/>
  <c r="U640" i="4"/>
  <c r="V640" i="4"/>
  <c r="T641" i="4"/>
  <c r="U641" i="4"/>
  <c r="V641" i="4"/>
  <c r="T642" i="4"/>
  <c r="U642" i="4"/>
  <c r="V642" i="4"/>
  <c r="T643" i="4"/>
  <c r="U643" i="4"/>
  <c r="V643" i="4"/>
  <c r="T644" i="4"/>
  <c r="U644" i="4"/>
  <c r="V644" i="4"/>
  <c r="T645" i="4"/>
  <c r="U645" i="4"/>
  <c r="V645" i="4"/>
  <c r="T646" i="4"/>
  <c r="U646" i="4"/>
  <c r="V646" i="4"/>
  <c r="T647" i="4"/>
  <c r="U647" i="4"/>
  <c r="V647" i="4"/>
  <c r="T648" i="4"/>
  <c r="U648" i="4"/>
  <c r="V648" i="4"/>
  <c r="T649" i="4"/>
  <c r="U649" i="4"/>
  <c r="V649" i="4"/>
  <c r="T650" i="4"/>
  <c r="U650" i="4"/>
  <c r="V650" i="4"/>
  <c r="T651" i="4"/>
  <c r="U651" i="4"/>
  <c r="V651" i="4"/>
  <c r="T652" i="4"/>
  <c r="U652" i="4"/>
  <c r="V652" i="4"/>
  <c r="T653" i="4"/>
  <c r="U653" i="4"/>
  <c r="V653" i="4"/>
  <c r="T654" i="4"/>
  <c r="U654" i="4"/>
  <c r="V654" i="4"/>
  <c r="T655" i="4"/>
  <c r="U655" i="4"/>
  <c r="V655" i="4"/>
  <c r="T656" i="4"/>
  <c r="U656" i="4"/>
  <c r="V656" i="4"/>
  <c r="T657" i="4"/>
  <c r="U657" i="4"/>
  <c r="V657" i="4"/>
  <c r="T658" i="4"/>
  <c r="U658" i="4"/>
  <c r="V658" i="4"/>
  <c r="T659" i="4"/>
  <c r="U659" i="4"/>
  <c r="V659" i="4"/>
  <c r="T660" i="4"/>
  <c r="U660" i="4"/>
  <c r="V660" i="4"/>
  <c r="T661" i="4"/>
  <c r="U661" i="4"/>
  <c r="V661" i="4"/>
  <c r="T662" i="4"/>
  <c r="U662" i="4"/>
  <c r="V662" i="4"/>
  <c r="T663" i="4"/>
  <c r="U663" i="4"/>
  <c r="V663" i="4"/>
  <c r="T664" i="4"/>
  <c r="U664" i="4"/>
  <c r="V664" i="4"/>
  <c r="T665" i="4"/>
  <c r="U665" i="4"/>
  <c r="V665" i="4"/>
  <c r="T666" i="4"/>
  <c r="U666" i="4"/>
  <c r="V666" i="4"/>
  <c r="T667" i="4"/>
  <c r="U667" i="4"/>
  <c r="V667" i="4"/>
  <c r="T668" i="4"/>
  <c r="U668" i="4"/>
  <c r="V668" i="4"/>
  <c r="T669" i="4"/>
  <c r="U669" i="4"/>
  <c r="V669" i="4"/>
  <c r="T670" i="4"/>
  <c r="U670" i="4"/>
  <c r="V670" i="4"/>
  <c r="T671" i="4"/>
  <c r="U671" i="4"/>
  <c r="V671" i="4"/>
  <c r="T672" i="4"/>
  <c r="U672" i="4"/>
  <c r="V672" i="4"/>
  <c r="T673" i="4"/>
  <c r="U673" i="4"/>
  <c r="V673" i="4"/>
  <c r="T674" i="4"/>
  <c r="U674" i="4"/>
  <c r="V674" i="4"/>
  <c r="T675" i="4"/>
  <c r="U675" i="4"/>
  <c r="V675" i="4"/>
  <c r="T676" i="4"/>
  <c r="U676" i="4"/>
  <c r="V676" i="4"/>
  <c r="T677" i="4"/>
  <c r="U677" i="4"/>
  <c r="V677" i="4"/>
  <c r="T678" i="4"/>
  <c r="U678" i="4"/>
  <c r="V678" i="4"/>
  <c r="T679" i="4"/>
  <c r="U679" i="4"/>
  <c r="V679" i="4"/>
  <c r="T680" i="4"/>
  <c r="U680" i="4"/>
  <c r="V680" i="4"/>
  <c r="T681" i="4"/>
  <c r="U681" i="4"/>
  <c r="V681" i="4"/>
  <c r="T682" i="4"/>
  <c r="U682" i="4"/>
  <c r="V682" i="4"/>
  <c r="T683" i="4"/>
  <c r="U683" i="4"/>
  <c r="V683" i="4"/>
  <c r="T684" i="4"/>
  <c r="U684" i="4"/>
  <c r="V684" i="4"/>
  <c r="T685" i="4"/>
  <c r="U685" i="4"/>
  <c r="V685" i="4"/>
  <c r="T686" i="4"/>
  <c r="U686" i="4"/>
  <c r="V686" i="4"/>
  <c r="T687" i="4"/>
  <c r="U687" i="4"/>
  <c r="V687" i="4"/>
  <c r="T688" i="4"/>
  <c r="U688" i="4"/>
  <c r="V688" i="4"/>
  <c r="T689" i="4"/>
  <c r="U689" i="4"/>
  <c r="V689" i="4"/>
  <c r="T690" i="4"/>
  <c r="U690" i="4"/>
  <c r="V690" i="4"/>
  <c r="T691" i="4"/>
  <c r="U691" i="4"/>
  <c r="V691" i="4"/>
  <c r="T692" i="4"/>
  <c r="U692" i="4"/>
  <c r="V692" i="4"/>
  <c r="T693" i="4"/>
  <c r="U693" i="4"/>
  <c r="V693" i="4"/>
  <c r="T694" i="4"/>
  <c r="U694" i="4"/>
  <c r="V694" i="4"/>
  <c r="T695" i="4"/>
  <c r="U695" i="4"/>
  <c r="V695" i="4"/>
  <c r="T696" i="4"/>
  <c r="U696" i="4"/>
  <c r="V696" i="4"/>
  <c r="T697" i="4"/>
  <c r="U697" i="4"/>
  <c r="V697" i="4"/>
  <c r="T698" i="4"/>
  <c r="U698" i="4"/>
  <c r="V698" i="4"/>
  <c r="T699" i="4"/>
  <c r="U699" i="4"/>
  <c r="V699" i="4"/>
  <c r="T700" i="4"/>
  <c r="U700" i="4"/>
  <c r="V700" i="4"/>
  <c r="T701" i="4"/>
  <c r="U701" i="4"/>
  <c r="V701" i="4"/>
  <c r="T702" i="4"/>
  <c r="U702" i="4"/>
  <c r="V702" i="4"/>
  <c r="T703" i="4"/>
  <c r="U703" i="4"/>
  <c r="V703" i="4"/>
  <c r="T704" i="4"/>
  <c r="U704" i="4"/>
  <c r="V704" i="4"/>
  <c r="T705" i="4"/>
  <c r="U705" i="4"/>
  <c r="V705" i="4"/>
  <c r="T706" i="4"/>
  <c r="U706" i="4"/>
  <c r="V706" i="4"/>
  <c r="T707" i="4"/>
  <c r="U707" i="4"/>
  <c r="V707" i="4"/>
  <c r="T708" i="4"/>
  <c r="U708" i="4"/>
  <c r="V708" i="4"/>
  <c r="T709" i="4"/>
  <c r="U709" i="4"/>
  <c r="V709" i="4"/>
  <c r="T710" i="4"/>
  <c r="U710" i="4"/>
  <c r="V710" i="4"/>
  <c r="T711" i="4"/>
  <c r="U711" i="4"/>
  <c r="V711" i="4"/>
  <c r="T712" i="4"/>
  <c r="U712" i="4"/>
  <c r="V712" i="4"/>
  <c r="T713" i="4"/>
  <c r="U713" i="4"/>
  <c r="V713" i="4"/>
  <c r="T714" i="4"/>
  <c r="U714" i="4"/>
  <c r="V714" i="4"/>
  <c r="T715" i="4"/>
  <c r="U715" i="4"/>
  <c r="V715" i="4"/>
  <c r="T716" i="4"/>
  <c r="U716" i="4"/>
  <c r="V716" i="4"/>
  <c r="W716" i="4"/>
  <c r="X716" i="4"/>
  <c r="Y716" i="4"/>
  <c r="Z716" i="4"/>
  <c r="AA716" i="4"/>
  <c r="AB716" i="4"/>
  <c r="T717" i="4"/>
  <c r="U717" i="4"/>
  <c r="V717" i="4"/>
  <c r="W717" i="4"/>
  <c r="U2" i="4"/>
  <c r="V2" i="4"/>
  <c r="X2" i="4"/>
  <c r="Y2" i="4"/>
  <c r="Z2" i="4"/>
  <c r="AA2" i="4"/>
  <c r="AB2" i="4"/>
  <c r="T2" i="4"/>
  <c r="K3" i="4"/>
  <c r="L3" i="4"/>
  <c r="M3" i="4"/>
  <c r="O3" i="4"/>
  <c r="P3" i="4"/>
  <c r="Q3" i="4"/>
  <c r="R3" i="4"/>
  <c r="S3" i="4"/>
  <c r="K4" i="4"/>
  <c r="L4" i="4"/>
  <c r="M4" i="4"/>
  <c r="O4" i="4"/>
  <c r="P4" i="4"/>
  <c r="Q4" i="4"/>
  <c r="R4" i="4"/>
  <c r="S4" i="4"/>
  <c r="K5" i="4"/>
  <c r="L5" i="4"/>
  <c r="M5" i="4"/>
  <c r="P5" i="4"/>
  <c r="Q5" i="4"/>
  <c r="R5" i="4"/>
  <c r="S5" i="4"/>
  <c r="K6" i="4"/>
  <c r="L6" i="4"/>
  <c r="M6" i="4"/>
  <c r="P6" i="4"/>
  <c r="Q6" i="4"/>
  <c r="R6" i="4"/>
  <c r="S6" i="4"/>
  <c r="K7" i="4"/>
  <c r="L7" i="4"/>
  <c r="M7" i="4"/>
  <c r="P7" i="4"/>
  <c r="Q7" i="4"/>
  <c r="R7" i="4"/>
  <c r="S7" i="4"/>
  <c r="K8" i="4"/>
  <c r="L8" i="4"/>
  <c r="M8" i="4"/>
  <c r="P8" i="4"/>
  <c r="Q8" i="4"/>
  <c r="R8" i="4"/>
  <c r="S8" i="4"/>
  <c r="K9" i="4"/>
  <c r="L9" i="4"/>
  <c r="M9" i="4"/>
  <c r="P9" i="4"/>
  <c r="Q9" i="4"/>
  <c r="R9" i="4"/>
  <c r="S9" i="4"/>
  <c r="K10" i="4"/>
  <c r="L10" i="4"/>
  <c r="M10" i="4"/>
  <c r="P10" i="4"/>
  <c r="Q10" i="4"/>
  <c r="R10" i="4"/>
  <c r="S10" i="4"/>
  <c r="K11" i="4"/>
  <c r="L11" i="4"/>
  <c r="M11" i="4"/>
  <c r="P11" i="4"/>
  <c r="Q11" i="4"/>
  <c r="R11" i="4"/>
  <c r="S11" i="4"/>
  <c r="K12" i="4"/>
  <c r="L12" i="4"/>
  <c r="M12" i="4"/>
  <c r="P12" i="4"/>
  <c r="Q12" i="4"/>
  <c r="R12" i="4"/>
  <c r="S12" i="4"/>
  <c r="K13" i="4"/>
  <c r="L13" i="4"/>
  <c r="M13" i="4"/>
  <c r="P13" i="4"/>
  <c r="Q13" i="4"/>
  <c r="R13" i="4"/>
  <c r="S13" i="4"/>
  <c r="K14" i="4"/>
  <c r="L14" i="4"/>
  <c r="M14" i="4"/>
  <c r="P14" i="4"/>
  <c r="Q14" i="4"/>
  <c r="R14" i="4"/>
  <c r="S14" i="4"/>
  <c r="K15" i="4"/>
  <c r="L15" i="4"/>
  <c r="M15" i="4"/>
  <c r="P15" i="4"/>
  <c r="Q15" i="4"/>
  <c r="R15" i="4"/>
  <c r="S15" i="4"/>
  <c r="K16" i="4"/>
  <c r="L16" i="4"/>
  <c r="M16" i="4"/>
  <c r="P16" i="4"/>
  <c r="Q16" i="4"/>
  <c r="R16" i="4"/>
  <c r="S16" i="4"/>
  <c r="K17" i="4"/>
  <c r="L17" i="4"/>
  <c r="M17" i="4"/>
  <c r="P17" i="4"/>
  <c r="Q17" i="4"/>
  <c r="R17" i="4"/>
  <c r="S17" i="4"/>
  <c r="K18" i="4"/>
  <c r="L18" i="4"/>
  <c r="M18" i="4"/>
  <c r="P18" i="4"/>
  <c r="Q18" i="4"/>
  <c r="R18" i="4"/>
  <c r="S18" i="4"/>
  <c r="K19" i="4"/>
  <c r="L19" i="4"/>
  <c r="M19" i="4"/>
  <c r="P19" i="4"/>
  <c r="Q19" i="4"/>
  <c r="R19" i="4"/>
  <c r="S19" i="4"/>
  <c r="K20" i="4"/>
  <c r="L20" i="4"/>
  <c r="M20" i="4"/>
  <c r="P20" i="4"/>
  <c r="Q20" i="4"/>
  <c r="R20" i="4"/>
  <c r="S20" i="4"/>
  <c r="K21" i="4"/>
  <c r="L21" i="4"/>
  <c r="M21" i="4"/>
  <c r="P21" i="4"/>
  <c r="Q21" i="4"/>
  <c r="R21" i="4"/>
  <c r="S21" i="4"/>
  <c r="K22" i="4"/>
  <c r="L22" i="4"/>
  <c r="M22" i="4"/>
  <c r="P22" i="4"/>
  <c r="Q22" i="4"/>
  <c r="R22" i="4"/>
  <c r="S22" i="4"/>
  <c r="K23" i="4"/>
  <c r="L23" i="4"/>
  <c r="M23" i="4"/>
  <c r="P23" i="4"/>
  <c r="Q23" i="4"/>
  <c r="R23" i="4"/>
  <c r="S23" i="4"/>
  <c r="K24" i="4"/>
  <c r="L24" i="4"/>
  <c r="M24" i="4"/>
  <c r="P24" i="4"/>
  <c r="Q24" i="4"/>
  <c r="R24" i="4"/>
  <c r="S24" i="4"/>
  <c r="K25" i="4"/>
  <c r="L25" i="4"/>
  <c r="M25" i="4"/>
  <c r="P25" i="4"/>
  <c r="Q25" i="4"/>
  <c r="R25" i="4"/>
  <c r="S25" i="4"/>
  <c r="K26" i="4"/>
  <c r="L26" i="4"/>
  <c r="M26" i="4"/>
  <c r="P26" i="4"/>
  <c r="Q26" i="4"/>
  <c r="R26" i="4"/>
  <c r="S26" i="4"/>
  <c r="K27" i="4"/>
  <c r="L27" i="4"/>
  <c r="M27" i="4"/>
  <c r="P27" i="4"/>
  <c r="Q27" i="4"/>
  <c r="R27" i="4"/>
  <c r="S27" i="4"/>
  <c r="K28" i="4"/>
  <c r="L28" i="4"/>
  <c r="M28" i="4"/>
  <c r="P28" i="4"/>
  <c r="Q28" i="4"/>
  <c r="R28" i="4"/>
  <c r="S28" i="4"/>
  <c r="K29" i="4"/>
  <c r="L29" i="4"/>
  <c r="M29" i="4"/>
  <c r="P29" i="4"/>
  <c r="Q29" i="4"/>
  <c r="R29" i="4"/>
  <c r="S29" i="4"/>
  <c r="K30" i="4"/>
  <c r="L30" i="4"/>
  <c r="M30" i="4"/>
  <c r="P30" i="4"/>
  <c r="Q30" i="4"/>
  <c r="R30" i="4"/>
  <c r="S30" i="4"/>
  <c r="K31" i="4"/>
  <c r="L31" i="4"/>
  <c r="M31" i="4"/>
  <c r="P31" i="4"/>
  <c r="Q31" i="4"/>
  <c r="R31" i="4"/>
  <c r="S31" i="4"/>
  <c r="K32" i="4"/>
  <c r="L32" i="4"/>
  <c r="M32" i="4"/>
  <c r="P32" i="4"/>
  <c r="Q32" i="4"/>
  <c r="R32" i="4"/>
  <c r="S32" i="4"/>
  <c r="K33" i="4"/>
  <c r="L33" i="4"/>
  <c r="M33" i="4"/>
  <c r="P33" i="4"/>
  <c r="Q33" i="4"/>
  <c r="R33" i="4"/>
  <c r="S33" i="4"/>
  <c r="K34" i="4"/>
  <c r="L34" i="4"/>
  <c r="M34" i="4"/>
  <c r="P34" i="4"/>
  <c r="Q34" i="4"/>
  <c r="R34" i="4"/>
  <c r="S34" i="4"/>
  <c r="K35" i="4"/>
  <c r="L35" i="4"/>
  <c r="M35" i="4"/>
  <c r="P35" i="4"/>
  <c r="Q35" i="4"/>
  <c r="R35" i="4"/>
  <c r="S35" i="4"/>
  <c r="K36" i="4"/>
  <c r="L36" i="4"/>
  <c r="M36" i="4"/>
  <c r="P36" i="4"/>
  <c r="Q36" i="4"/>
  <c r="R36" i="4"/>
  <c r="S36" i="4"/>
  <c r="K37" i="4"/>
  <c r="L37" i="4"/>
  <c r="M37" i="4"/>
  <c r="P37" i="4"/>
  <c r="Q37" i="4"/>
  <c r="R37" i="4"/>
  <c r="S37" i="4"/>
  <c r="K38" i="4"/>
  <c r="L38" i="4"/>
  <c r="M38" i="4"/>
  <c r="P38" i="4"/>
  <c r="Q38" i="4"/>
  <c r="R38" i="4"/>
  <c r="S38" i="4"/>
  <c r="K39" i="4"/>
  <c r="L39" i="4"/>
  <c r="M39" i="4"/>
  <c r="P39" i="4"/>
  <c r="Q39" i="4"/>
  <c r="R39" i="4"/>
  <c r="S39" i="4"/>
  <c r="K40" i="4"/>
  <c r="L40" i="4"/>
  <c r="M40" i="4"/>
  <c r="P40" i="4"/>
  <c r="Q40" i="4"/>
  <c r="R40" i="4"/>
  <c r="S40" i="4"/>
  <c r="K41" i="4"/>
  <c r="L41" i="4"/>
  <c r="M41" i="4"/>
  <c r="P41" i="4"/>
  <c r="Q41" i="4"/>
  <c r="R41" i="4"/>
  <c r="S41" i="4"/>
  <c r="K42" i="4"/>
  <c r="L42" i="4"/>
  <c r="M42" i="4"/>
  <c r="P42" i="4"/>
  <c r="Q42" i="4"/>
  <c r="R42" i="4"/>
  <c r="S42" i="4"/>
  <c r="K43" i="4"/>
  <c r="L43" i="4"/>
  <c r="M43" i="4"/>
  <c r="P43" i="4"/>
  <c r="Q43" i="4"/>
  <c r="R43" i="4"/>
  <c r="S43" i="4"/>
  <c r="K44" i="4"/>
  <c r="L44" i="4"/>
  <c r="M44" i="4"/>
  <c r="P44" i="4"/>
  <c r="Q44" i="4"/>
  <c r="R44" i="4"/>
  <c r="S44" i="4"/>
  <c r="K45" i="4"/>
  <c r="L45" i="4"/>
  <c r="M45" i="4"/>
  <c r="P45" i="4"/>
  <c r="Q45" i="4"/>
  <c r="R45" i="4"/>
  <c r="S45" i="4"/>
  <c r="K46" i="4"/>
  <c r="L46" i="4"/>
  <c r="M46" i="4"/>
  <c r="P46" i="4"/>
  <c r="Q46" i="4"/>
  <c r="R46" i="4"/>
  <c r="S46" i="4"/>
  <c r="K47" i="4"/>
  <c r="L47" i="4"/>
  <c r="M47" i="4"/>
  <c r="P47" i="4"/>
  <c r="Q47" i="4"/>
  <c r="R47" i="4"/>
  <c r="S47" i="4"/>
  <c r="K48" i="4"/>
  <c r="L48" i="4"/>
  <c r="M48" i="4"/>
  <c r="P48" i="4"/>
  <c r="Q48" i="4"/>
  <c r="R48" i="4"/>
  <c r="S48" i="4"/>
  <c r="K49" i="4"/>
  <c r="L49" i="4"/>
  <c r="M49" i="4"/>
  <c r="P49" i="4"/>
  <c r="Q49" i="4"/>
  <c r="R49" i="4"/>
  <c r="S49" i="4"/>
  <c r="K50" i="4"/>
  <c r="L50" i="4"/>
  <c r="M50" i="4"/>
  <c r="P50" i="4"/>
  <c r="Q50" i="4"/>
  <c r="R50" i="4"/>
  <c r="S50" i="4"/>
  <c r="K51" i="4"/>
  <c r="L51" i="4"/>
  <c r="M51" i="4"/>
  <c r="P51" i="4"/>
  <c r="Q51" i="4"/>
  <c r="R51" i="4"/>
  <c r="S51" i="4"/>
  <c r="K52" i="4"/>
  <c r="L52" i="4"/>
  <c r="M52" i="4"/>
  <c r="P52" i="4"/>
  <c r="Q52" i="4"/>
  <c r="R52" i="4"/>
  <c r="S52" i="4"/>
  <c r="K53" i="4"/>
  <c r="L53" i="4"/>
  <c r="M53" i="4"/>
  <c r="P53" i="4"/>
  <c r="Q53" i="4"/>
  <c r="R53" i="4"/>
  <c r="S53" i="4"/>
  <c r="K54" i="4"/>
  <c r="L54" i="4"/>
  <c r="M54" i="4"/>
  <c r="P54" i="4"/>
  <c r="R54" i="4"/>
  <c r="S54" i="4"/>
  <c r="K55" i="4"/>
  <c r="L55" i="4"/>
  <c r="M55" i="4"/>
  <c r="P55" i="4"/>
  <c r="R55" i="4"/>
  <c r="S55" i="4"/>
  <c r="K56" i="4"/>
  <c r="L56" i="4"/>
  <c r="M56" i="4"/>
  <c r="P56" i="4"/>
  <c r="R56" i="4"/>
  <c r="S56" i="4"/>
  <c r="K57" i="4"/>
  <c r="L57" i="4"/>
  <c r="M57" i="4"/>
  <c r="P57" i="4"/>
  <c r="S57" i="4"/>
  <c r="K58" i="4"/>
  <c r="L58" i="4"/>
  <c r="M58" i="4"/>
  <c r="P58" i="4"/>
  <c r="S58" i="4"/>
  <c r="K59" i="4"/>
  <c r="L59" i="4"/>
  <c r="M59" i="4"/>
  <c r="P59" i="4"/>
  <c r="S59" i="4"/>
  <c r="K60" i="4"/>
  <c r="L60" i="4"/>
  <c r="M60" i="4"/>
  <c r="P60" i="4"/>
  <c r="S60" i="4"/>
  <c r="K61" i="4"/>
  <c r="L61" i="4"/>
  <c r="M61" i="4"/>
  <c r="P61" i="4"/>
  <c r="S61" i="4"/>
  <c r="K62" i="4"/>
  <c r="L62" i="4"/>
  <c r="M62" i="4"/>
  <c r="P62" i="4"/>
  <c r="S62" i="4"/>
  <c r="K63" i="4"/>
  <c r="L63" i="4"/>
  <c r="M63" i="4"/>
  <c r="P63" i="4"/>
  <c r="S63" i="4"/>
  <c r="K64" i="4"/>
  <c r="L64" i="4"/>
  <c r="M64" i="4"/>
  <c r="P64" i="4"/>
  <c r="S64" i="4"/>
  <c r="K65" i="4"/>
  <c r="L65" i="4"/>
  <c r="M65" i="4"/>
  <c r="P65" i="4"/>
  <c r="S65" i="4"/>
  <c r="K66" i="4"/>
  <c r="L66" i="4"/>
  <c r="M66" i="4"/>
  <c r="P66" i="4"/>
  <c r="S66" i="4"/>
  <c r="K67" i="4"/>
  <c r="L67" i="4"/>
  <c r="M67" i="4"/>
  <c r="P67" i="4"/>
  <c r="S67" i="4"/>
  <c r="K68" i="4"/>
  <c r="L68" i="4"/>
  <c r="M68" i="4"/>
  <c r="P68" i="4"/>
  <c r="S68" i="4"/>
  <c r="K69" i="4"/>
  <c r="L69" i="4"/>
  <c r="M69" i="4"/>
  <c r="P69" i="4"/>
  <c r="S69" i="4"/>
  <c r="K70" i="4"/>
  <c r="L70" i="4"/>
  <c r="M70" i="4"/>
  <c r="P70" i="4"/>
  <c r="S70" i="4"/>
  <c r="K71" i="4"/>
  <c r="L71" i="4"/>
  <c r="M71" i="4"/>
  <c r="P71" i="4"/>
  <c r="S71" i="4"/>
  <c r="K72" i="4"/>
  <c r="L72" i="4"/>
  <c r="M72" i="4"/>
  <c r="P72" i="4"/>
  <c r="S72" i="4"/>
  <c r="K73" i="4"/>
  <c r="L73" i="4"/>
  <c r="M73" i="4"/>
  <c r="P73" i="4"/>
  <c r="S73" i="4"/>
  <c r="K74" i="4"/>
  <c r="L74" i="4"/>
  <c r="M74" i="4"/>
  <c r="P74" i="4"/>
  <c r="S74" i="4"/>
  <c r="K75" i="4"/>
  <c r="L75" i="4"/>
  <c r="M75" i="4"/>
  <c r="P75" i="4"/>
  <c r="S75" i="4"/>
  <c r="K76" i="4"/>
  <c r="L76" i="4"/>
  <c r="M76" i="4"/>
  <c r="P76" i="4"/>
  <c r="S76" i="4"/>
  <c r="K77" i="4"/>
  <c r="L77" i="4"/>
  <c r="M77" i="4"/>
  <c r="P77" i="4"/>
  <c r="S77" i="4"/>
  <c r="K78" i="4"/>
  <c r="L78" i="4"/>
  <c r="M78" i="4"/>
  <c r="P78" i="4"/>
  <c r="S78" i="4"/>
  <c r="K79" i="4"/>
  <c r="L79" i="4"/>
  <c r="M79" i="4"/>
  <c r="P79" i="4"/>
  <c r="S79" i="4"/>
  <c r="K80" i="4"/>
  <c r="L80" i="4"/>
  <c r="M80" i="4"/>
  <c r="P80" i="4"/>
  <c r="S80" i="4"/>
  <c r="K81" i="4"/>
  <c r="L81" i="4"/>
  <c r="M81" i="4"/>
  <c r="P81" i="4"/>
  <c r="S81" i="4"/>
  <c r="K82" i="4"/>
  <c r="L82" i="4"/>
  <c r="M82" i="4"/>
  <c r="P82" i="4"/>
  <c r="S82" i="4"/>
  <c r="K83" i="4"/>
  <c r="L83" i="4"/>
  <c r="M83" i="4"/>
  <c r="P83" i="4"/>
  <c r="S83" i="4"/>
  <c r="K84" i="4"/>
  <c r="L84" i="4"/>
  <c r="M84" i="4"/>
  <c r="P84" i="4"/>
  <c r="S84" i="4"/>
  <c r="K85" i="4"/>
  <c r="L85" i="4"/>
  <c r="M85" i="4"/>
  <c r="P85" i="4"/>
  <c r="S85" i="4"/>
  <c r="K86" i="4"/>
  <c r="L86" i="4"/>
  <c r="M86" i="4"/>
  <c r="P86" i="4"/>
  <c r="S86" i="4"/>
  <c r="K87" i="4"/>
  <c r="L87" i="4"/>
  <c r="M87" i="4"/>
  <c r="P87" i="4"/>
  <c r="S87" i="4"/>
  <c r="K88" i="4"/>
  <c r="L88" i="4"/>
  <c r="M88" i="4"/>
  <c r="P88" i="4"/>
  <c r="S88" i="4"/>
  <c r="K89" i="4"/>
  <c r="L89" i="4"/>
  <c r="M89" i="4"/>
  <c r="P89" i="4"/>
  <c r="S89" i="4"/>
  <c r="K90" i="4"/>
  <c r="L90" i="4"/>
  <c r="M90" i="4"/>
  <c r="P90" i="4"/>
  <c r="S90" i="4"/>
  <c r="K91" i="4"/>
  <c r="L91" i="4"/>
  <c r="M91" i="4"/>
  <c r="P91" i="4"/>
  <c r="S91" i="4"/>
  <c r="K92" i="4"/>
  <c r="L92" i="4"/>
  <c r="M92" i="4"/>
  <c r="P92" i="4"/>
  <c r="S92" i="4"/>
  <c r="K93" i="4"/>
  <c r="L93" i="4"/>
  <c r="M93" i="4"/>
  <c r="P93" i="4"/>
  <c r="S93" i="4"/>
  <c r="K94" i="4"/>
  <c r="L94" i="4"/>
  <c r="M94" i="4"/>
  <c r="P94" i="4"/>
  <c r="S94" i="4"/>
  <c r="K95" i="4"/>
  <c r="L95" i="4"/>
  <c r="M95" i="4"/>
  <c r="P95" i="4"/>
  <c r="S95" i="4"/>
  <c r="K96" i="4"/>
  <c r="L96" i="4"/>
  <c r="M96" i="4"/>
  <c r="P96" i="4"/>
  <c r="S96" i="4"/>
  <c r="K97" i="4"/>
  <c r="L97" i="4"/>
  <c r="M97" i="4"/>
  <c r="P97" i="4"/>
  <c r="S97" i="4"/>
  <c r="K98" i="4"/>
  <c r="L98" i="4"/>
  <c r="M98" i="4"/>
  <c r="P98" i="4"/>
  <c r="S98" i="4"/>
  <c r="K99" i="4"/>
  <c r="L99" i="4"/>
  <c r="M99" i="4"/>
  <c r="P99" i="4"/>
  <c r="S99" i="4"/>
  <c r="K100" i="4"/>
  <c r="L100" i="4"/>
  <c r="M100" i="4"/>
  <c r="P100" i="4"/>
  <c r="S100" i="4"/>
  <c r="K101" i="4"/>
  <c r="L101" i="4"/>
  <c r="M101" i="4"/>
  <c r="P101" i="4"/>
  <c r="S101" i="4"/>
  <c r="K102" i="4"/>
  <c r="L102" i="4"/>
  <c r="M102" i="4"/>
  <c r="P102" i="4"/>
  <c r="S102" i="4"/>
  <c r="K103" i="4"/>
  <c r="L103" i="4"/>
  <c r="M103" i="4"/>
  <c r="P103" i="4"/>
  <c r="S103" i="4"/>
  <c r="K104" i="4"/>
  <c r="L104" i="4"/>
  <c r="M104" i="4"/>
  <c r="P104" i="4"/>
  <c r="S104" i="4"/>
  <c r="K105" i="4"/>
  <c r="L105" i="4"/>
  <c r="M105" i="4"/>
  <c r="P105" i="4"/>
  <c r="S105" i="4"/>
  <c r="K106" i="4"/>
  <c r="L106" i="4"/>
  <c r="M106" i="4"/>
  <c r="P106" i="4"/>
  <c r="S106" i="4"/>
  <c r="K107" i="4"/>
  <c r="L107" i="4"/>
  <c r="M107" i="4"/>
  <c r="P107" i="4"/>
  <c r="S107" i="4"/>
  <c r="K108" i="4"/>
  <c r="L108" i="4"/>
  <c r="M108" i="4"/>
  <c r="P108" i="4"/>
  <c r="S108" i="4"/>
  <c r="K109" i="4"/>
  <c r="L109" i="4"/>
  <c r="M109" i="4"/>
  <c r="P109" i="4"/>
  <c r="S109" i="4"/>
  <c r="K110" i="4"/>
  <c r="L110" i="4"/>
  <c r="M110" i="4"/>
  <c r="P110" i="4"/>
  <c r="S110" i="4"/>
  <c r="K111" i="4"/>
  <c r="L111" i="4"/>
  <c r="M111" i="4"/>
  <c r="P111" i="4"/>
  <c r="S111" i="4"/>
  <c r="K112" i="4"/>
  <c r="L112" i="4"/>
  <c r="M112" i="4"/>
  <c r="P112" i="4"/>
  <c r="S112" i="4"/>
  <c r="K113" i="4"/>
  <c r="L113" i="4"/>
  <c r="M113" i="4"/>
  <c r="P113" i="4"/>
  <c r="S113" i="4"/>
  <c r="K114" i="4"/>
  <c r="L114" i="4"/>
  <c r="M114" i="4"/>
  <c r="P114" i="4"/>
  <c r="S114" i="4"/>
  <c r="K115" i="4"/>
  <c r="L115" i="4"/>
  <c r="M115" i="4"/>
  <c r="P115" i="4"/>
  <c r="S115" i="4"/>
  <c r="K116" i="4"/>
  <c r="L116" i="4"/>
  <c r="M116" i="4"/>
  <c r="P116" i="4"/>
  <c r="S116" i="4"/>
  <c r="K117" i="4"/>
  <c r="L117" i="4"/>
  <c r="M117" i="4"/>
  <c r="P117" i="4"/>
  <c r="S117" i="4"/>
  <c r="K118" i="4"/>
  <c r="L118" i="4"/>
  <c r="M118" i="4"/>
  <c r="P118" i="4"/>
  <c r="S118" i="4"/>
  <c r="K119" i="4"/>
  <c r="L119" i="4"/>
  <c r="M119" i="4"/>
  <c r="P119" i="4"/>
  <c r="S119" i="4"/>
  <c r="K120" i="4"/>
  <c r="L120" i="4"/>
  <c r="M120" i="4"/>
  <c r="P120" i="4"/>
  <c r="S120" i="4"/>
  <c r="K121" i="4"/>
  <c r="L121" i="4"/>
  <c r="M121" i="4"/>
  <c r="P121" i="4"/>
  <c r="S121" i="4"/>
  <c r="K122" i="4"/>
  <c r="L122" i="4"/>
  <c r="M122" i="4"/>
  <c r="P122" i="4"/>
  <c r="S122" i="4"/>
  <c r="K123" i="4"/>
  <c r="L123" i="4"/>
  <c r="M123" i="4"/>
  <c r="P123" i="4"/>
  <c r="S123" i="4"/>
  <c r="K124" i="4"/>
  <c r="L124" i="4"/>
  <c r="M124" i="4"/>
  <c r="P124" i="4"/>
  <c r="S124" i="4"/>
  <c r="K125" i="4"/>
  <c r="L125" i="4"/>
  <c r="M125" i="4"/>
  <c r="P125" i="4"/>
  <c r="S125" i="4"/>
  <c r="K126" i="4"/>
  <c r="L126" i="4"/>
  <c r="M126" i="4"/>
  <c r="P126" i="4"/>
  <c r="S126" i="4"/>
  <c r="K127" i="4"/>
  <c r="L127" i="4"/>
  <c r="M127" i="4"/>
  <c r="P127" i="4"/>
  <c r="S127" i="4"/>
  <c r="K128" i="4"/>
  <c r="L128" i="4"/>
  <c r="M128" i="4"/>
  <c r="P128" i="4"/>
  <c r="S128" i="4"/>
  <c r="K129" i="4"/>
  <c r="L129" i="4"/>
  <c r="M129" i="4"/>
  <c r="P129" i="4"/>
  <c r="S129" i="4"/>
  <c r="K130" i="4"/>
  <c r="L130" i="4"/>
  <c r="M130" i="4"/>
  <c r="P130" i="4"/>
  <c r="S130" i="4"/>
  <c r="K131" i="4"/>
  <c r="L131" i="4"/>
  <c r="M131" i="4"/>
  <c r="P131" i="4"/>
  <c r="S131" i="4"/>
  <c r="K132" i="4"/>
  <c r="L132" i="4"/>
  <c r="M132" i="4"/>
  <c r="P132" i="4"/>
  <c r="S132" i="4"/>
  <c r="K133" i="4"/>
  <c r="L133" i="4"/>
  <c r="M133" i="4"/>
  <c r="P133" i="4"/>
  <c r="S133" i="4"/>
  <c r="K134" i="4"/>
  <c r="L134" i="4"/>
  <c r="M134" i="4"/>
  <c r="P134" i="4"/>
  <c r="S134" i="4"/>
  <c r="K135" i="4"/>
  <c r="L135" i="4"/>
  <c r="M135" i="4"/>
  <c r="P135" i="4"/>
  <c r="S135" i="4"/>
  <c r="K136" i="4"/>
  <c r="L136" i="4"/>
  <c r="M136" i="4"/>
  <c r="P136" i="4"/>
  <c r="S136" i="4"/>
  <c r="K137" i="4"/>
  <c r="L137" i="4"/>
  <c r="M137" i="4"/>
  <c r="P137" i="4"/>
  <c r="S137" i="4"/>
  <c r="K138" i="4"/>
  <c r="L138" i="4"/>
  <c r="M138" i="4"/>
  <c r="P138" i="4"/>
  <c r="S138" i="4"/>
  <c r="K139" i="4"/>
  <c r="L139" i="4"/>
  <c r="M139" i="4"/>
  <c r="P139" i="4"/>
  <c r="S139" i="4"/>
  <c r="K140" i="4"/>
  <c r="L140" i="4"/>
  <c r="M140" i="4"/>
  <c r="P140" i="4"/>
  <c r="S140" i="4"/>
  <c r="K141" i="4"/>
  <c r="L141" i="4"/>
  <c r="M141" i="4"/>
  <c r="P141" i="4"/>
  <c r="S141" i="4"/>
  <c r="K142" i="4"/>
  <c r="L142" i="4"/>
  <c r="M142" i="4"/>
  <c r="P142" i="4"/>
  <c r="S142" i="4"/>
  <c r="K143" i="4"/>
  <c r="L143" i="4"/>
  <c r="M143" i="4"/>
  <c r="P143" i="4"/>
  <c r="S143" i="4"/>
  <c r="K144" i="4"/>
  <c r="L144" i="4"/>
  <c r="M144" i="4"/>
  <c r="P144" i="4"/>
  <c r="S144" i="4"/>
  <c r="K145" i="4"/>
  <c r="L145" i="4"/>
  <c r="M145" i="4"/>
  <c r="P145" i="4"/>
  <c r="S145" i="4"/>
  <c r="K146" i="4"/>
  <c r="L146" i="4"/>
  <c r="M146" i="4"/>
  <c r="P146" i="4"/>
  <c r="S146" i="4"/>
  <c r="K147" i="4"/>
  <c r="L147" i="4"/>
  <c r="M147" i="4"/>
  <c r="P147" i="4"/>
  <c r="S147" i="4"/>
  <c r="K148" i="4"/>
  <c r="L148" i="4"/>
  <c r="M148" i="4"/>
  <c r="P148" i="4"/>
  <c r="S148" i="4"/>
  <c r="K149" i="4"/>
  <c r="L149" i="4"/>
  <c r="M149" i="4"/>
  <c r="P149" i="4"/>
  <c r="S149" i="4"/>
  <c r="K150" i="4"/>
  <c r="L150" i="4"/>
  <c r="M150" i="4"/>
  <c r="P150" i="4"/>
  <c r="S150" i="4"/>
  <c r="K151" i="4"/>
  <c r="L151" i="4"/>
  <c r="M151" i="4"/>
  <c r="P151" i="4"/>
  <c r="S151" i="4"/>
  <c r="K152" i="4"/>
  <c r="L152" i="4"/>
  <c r="M152" i="4"/>
  <c r="P152" i="4"/>
  <c r="S152" i="4"/>
  <c r="K153" i="4"/>
  <c r="L153" i="4"/>
  <c r="M153" i="4"/>
  <c r="P153" i="4"/>
  <c r="S153" i="4"/>
  <c r="K154" i="4"/>
  <c r="L154" i="4"/>
  <c r="M154" i="4"/>
  <c r="P154" i="4"/>
  <c r="S154" i="4"/>
  <c r="K155" i="4"/>
  <c r="L155" i="4"/>
  <c r="M155" i="4"/>
  <c r="P155" i="4"/>
  <c r="S155" i="4"/>
  <c r="K156" i="4"/>
  <c r="L156" i="4"/>
  <c r="M156" i="4"/>
  <c r="P156" i="4"/>
  <c r="S156" i="4"/>
  <c r="K157" i="4"/>
  <c r="L157" i="4"/>
  <c r="M157" i="4"/>
  <c r="P157" i="4"/>
  <c r="S157" i="4"/>
  <c r="K158" i="4"/>
  <c r="L158" i="4"/>
  <c r="M158" i="4"/>
  <c r="P158" i="4"/>
  <c r="S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Q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K501" i="4"/>
  <c r="L501" i="4"/>
  <c r="M501" i="4"/>
  <c r="K502" i="4"/>
  <c r="L502" i="4"/>
  <c r="M502" i="4"/>
  <c r="K503" i="4"/>
  <c r="L503" i="4"/>
  <c r="M503" i="4"/>
  <c r="K504" i="4"/>
  <c r="L504" i="4"/>
  <c r="M504" i="4"/>
  <c r="K505" i="4"/>
  <c r="L505" i="4"/>
  <c r="M505" i="4"/>
  <c r="K506" i="4"/>
  <c r="L506" i="4"/>
  <c r="M506" i="4"/>
  <c r="K507" i="4"/>
  <c r="L507" i="4"/>
  <c r="M507" i="4"/>
  <c r="K508" i="4"/>
  <c r="L508" i="4"/>
  <c r="M508" i="4"/>
  <c r="K509" i="4"/>
  <c r="L509" i="4"/>
  <c r="M509" i="4"/>
  <c r="K510" i="4"/>
  <c r="L510" i="4"/>
  <c r="M510" i="4"/>
  <c r="K511" i="4"/>
  <c r="L511" i="4"/>
  <c r="M511" i="4"/>
  <c r="K512" i="4"/>
  <c r="L512" i="4"/>
  <c r="M512" i="4"/>
  <c r="K513" i="4"/>
  <c r="L513" i="4"/>
  <c r="M513" i="4"/>
  <c r="K514" i="4"/>
  <c r="L514" i="4"/>
  <c r="M514" i="4"/>
  <c r="K515" i="4"/>
  <c r="L515" i="4"/>
  <c r="M515" i="4"/>
  <c r="K516" i="4"/>
  <c r="L516" i="4"/>
  <c r="M516" i="4"/>
  <c r="K517" i="4"/>
  <c r="L517" i="4"/>
  <c r="M517" i="4"/>
  <c r="K518" i="4"/>
  <c r="L518" i="4"/>
  <c r="M518" i="4"/>
  <c r="K519" i="4"/>
  <c r="L519" i="4"/>
  <c r="M519" i="4"/>
  <c r="K520" i="4"/>
  <c r="L520" i="4"/>
  <c r="M520" i="4"/>
  <c r="K521" i="4"/>
  <c r="L521" i="4"/>
  <c r="M521" i="4"/>
  <c r="K522" i="4"/>
  <c r="L522" i="4"/>
  <c r="M522" i="4"/>
  <c r="K523" i="4"/>
  <c r="L523" i="4"/>
  <c r="M523" i="4"/>
  <c r="K524" i="4"/>
  <c r="L524" i="4"/>
  <c r="M524" i="4"/>
  <c r="K525" i="4"/>
  <c r="L525" i="4"/>
  <c r="M525" i="4"/>
  <c r="K526" i="4"/>
  <c r="L526" i="4"/>
  <c r="M526" i="4"/>
  <c r="K527" i="4"/>
  <c r="L527" i="4"/>
  <c r="M527" i="4"/>
  <c r="K528" i="4"/>
  <c r="L528" i="4"/>
  <c r="M528" i="4"/>
  <c r="K529" i="4"/>
  <c r="L529" i="4"/>
  <c r="M529" i="4"/>
  <c r="K530" i="4"/>
  <c r="L530" i="4"/>
  <c r="M530" i="4"/>
  <c r="K531" i="4"/>
  <c r="L531" i="4"/>
  <c r="M531" i="4"/>
  <c r="K532" i="4"/>
  <c r="L532" i="4"/>
  <c r="M532" i="4"/>
  <c r="K533" i="4"/>
  <c r="L533" i="4"/>
  <c r="M533" i="4"/>
  <c r="K534" i="4"/>
  <c r="L534" i="4"/>
  <c r="M534" i="4"/>
  <c r="K535" i="4"/>
  <c r="L535" i="4"/>
  <c r="M535" i="4"/>
  <c r="K536" i="4"/>
  <c r="L536" i="4"/>
  <c r="M536" i="4"/>
  <c r="K537" i="4"/>
  <c r="L537" i="4"/>
  <c r="M537" i="4"/>
  <c r="K538" i="4"/>
  <c r="L538" i="4"/>
  <c r="M538" i="4"/>
  <c r="K539" i="4"/>
  <c r="L539" i="4"/>
  <c r="M539" i="4"/>
  <c r="K540" i="4"/>
  <c r="L540" i="4"/>
  <c r="M540" i="4"/>
  <c r="K541" i="4"/>
  <c r="L541" i="4"/>
  <c r="M541" i="4"/>
  <c r="K542" i="4"/>
  <c r="L542" i="4"/>
  <c r="M542" i="4"/>
  <c r="K543" i="4"/>
  <c r="L543" i="4"/>
  <c r="M543" i="4"/>
  <c r="K544" i="4"/>
  <c r="L544" i="4"/>
  <c r="M544" i="4"/>
  <c r="K545" i="4"/>
  <c r="L545" i="4"/>
  <c r="M545" i="4"/>
  <c r="K546" i="4"/>
  <c r="L546" i="4"/>
  <c r="M546" i="4"/>
  <c r="K547" i="4"/>
  <c r="L547" i="4"/>
  <c r="M547" i="4"/>
  <c r="K548" i="4"/>
  <c r="L548" i="4"/>
  <c r="M548" i="4"/>
  <c r="K549" i="4"/>
  <c r="L549" i="4"/>
  <c r="M549" i="4"/>
  <c r="K550" i="4"/>
  <c r="L550" i="4"/>
  <c r="M550" i="4"/>
  <c r="K551" i="4"/>
  <c r="L551" i="4"/>
  <c r="M551" i="4"/>
  <c r="K552" i="4"/>
  <c r="L552" i="4"/>
  <c r="M552" i="4"/>
  <c r="K553" i="4"/>
  <c r="L553" i="4"/>
  <c r="M553" i="4"/>
  <c r="K554" i="4"/>
  <c r="L554" i="4"/>
  <c r="M554" i="4"/>
  <c r="K555" i="4"/>
  <c r="L555" i="4"/>
  <c r="M555" i="4"/>
  <c r="K556" i="4"/>
  <c r="L556" i="4"/>
  <c r="M556" i="4"/>
  <c r="K557" i="4"/>
  <c r="L557" i="4"/>
  <c r="M557" i="4"/>
  <c r="K558" i="4"/>
  <c r="L558" i="4"/>
  <c r="M558" i="4"/>
  <c r="K559" i="4"/>
  <c r="L559" i="4"/>
  <c r="M559" i="4"/>
  <c r="K560" i="4"/>
  <c r="L560" i="4"/>
  <c r="M560" i="4"/>
  <c r="K561" i="4"/>
  <c r="L561" i="4"/>
  <c r="M561" i="4"/>
  <c r="K562" i="4"/>
  <c r="L562" i="4"/>
  <c r="M562" i="4"/>
  <c r="K563" i="4"/>
  <c r="L563" i="4"/>
  <c r="M563" i="4"/>
  <c r="K564" i="4"/>
  <c r="L564" i="4"/>
  <c r="M564" i="4"/>
  <c r="K565" i="4"/>
  <c r="L565" i="4"/>
  <c r="M565" i="4"/>
  <c r="K566" i="4"/>
  <c r="L566" i="4"/>
  <c r="M566" i="4"/>
  <c r="K567" i="4"/>
  <c r="L567" i="4"/>
  <c r="M567" i="4"/>
  <c r="K568" i="4"/>
  <c r="L568" i="4"/>
  <c r="M568" i="4"/>
  <c r="K569" i="4"/>
  <c r="L569" i="4"/>
  <c r="M569" i="4"/>
  <c r="K570" i="4"/>
  <c r="L570" i="4"/>
  <c r="M570" i="4"/>
  <c r="K571" i="4"/>
  <c r="L571" i="4"/>
  <c r="M571" i="4"/>
  <c r="K572" i="4"/>
  <c r="L572" i="4"/>
  <c r="M572" i="4"/>
  <c r="K573" i="4"/>
  <c r="L573" i="4"/>
  <c r="M573" i="4"/>
  <c r="K574" i="4"/>
  <c r="L574" i="4"/>
  <c r="M574" i="4"/>
  <c r="K575" i="4"/>
  <c r="L575" i="4"/>
  <c r="M575" i="4"/>
  <c r="K576" i="4"/>
  <c r="L576" i="4"/>
  <c r="M576" i="4"/>
  <c r="K577" i="4"/>
  <c r="L577" i="4"/>
  <c r="M577" i="4"/>
  <c r="K578" i="4"/>
  <c r="L578" i="4"/>
  <c r="M578" i="4"/>
  <c r="K579" i="4"/>
  <c r="L579" i="4"/>
  <c r="M579" i="4"/>
  <c r="K580" i="4"/>
  <c r="L580" i="4"/>
  <c r="M580" i="4"/>
  <c r="K581" i="4"/>
  <c r="L581" i="4"/>
  <c r="M581" i="4"/>
  <c r="K582" i="4"/>
  <c r="L582" i="4"/>
  <c r="M582" i="4"/>
  <c r="K583" i="4"/>
  <c r="L583" i="4"/>
  <c r="M583" i="4"/>
  <c r="K584" i="4"/>
  <c r="L584" i="4"/>
  <c r="M584" i="4"/>
  <c r="K585" i="4"/>
  <c r="L585" i="4"/>
  <c r="M585" i="4"/>
  <c r="K586" i="4"/>
  <c r="L586" i="4"/>
  <c r="M586" i="4"/>
  <c r="K587" i="4"/>
  <c r="L587" i="4"/>
  <c r="M587" i="4"/>
  <c r="K588" i="4"/>
  <c r="L588" i="4"/>
  <c r="M588" i="4"/>
  <c r="K589" i="4"/>
  <c r="L589" i="4"/>
  <c r="M589" i="4"/>
  <c r="K590" i="4"/>
  <c r="L590" i="4"/>
  <c r="M590" i="4"/>
  <c r="K591" i="4"/>
  <c r="L591" i="4"/>
  <c r="M591" i="4"/>
  <c r="K592" i="4"/>
  <c r="L592" i="4"/>
  <c r="M592" i="4"/>
  <c r="K593" i="4"/>
  <c r="L593" i="4"/>
  <c r="M593" i="4"/>
  <c r="K594" i="4"/>
  <c r="L594" i="4"/>
  <c r="M594" i="4"/>
  <c r="K595" i="4"/>
  <c r="L595" i="4"/>
  <c r="M595" i="4"/>
  <c r="K596" i="4"/>
  <c r="L596" i="4"/>
  <c r="M596" i="4"/>
  <c r="K597" i="4"/>
  <c r="L597" i="4"/>
  <c r="M597" i="4"/>
  <c r="K598" i="4"/>
  <c r="L598" i="4"/>
  <c r="M598" i="4"/>
  <c r="K599" i="4"/>
  <c r="L599" i="4"/>
  <c r="M599" i="4"/>
  <c r="K600" i="4"/>
  <c r="L600" i="4"/>
  <c r="M600" i="4"/>
  <c r="K601" i="4"/>
  <c r="L601" i="4"/>
  <c r="M601" i="4"/>
  <c r="K602" i="4"/>
  <c r="L602" i="4"/>
  <c r="M602" i="4"/>
  <c r="K603" i="4"/>
  <c r="L603" i="4"/>
  <c r="M603" i="4"/>
  <c r="K604" i="4"/>
  <c r="L604" i="4"/>
  <c r="M604" i="4"/>
  <c r="K605" i="4"/>
  <c r="L605" i="4"/>
  <c r="M605" i="4"/>
  <c r="K606" i="4"/>
  <c r="L606" i="4"/>
  <c r="M606" i="4"/>
  <c r="K607" i="4"/>
  <c r="L607" i="4"/>
  <c r="M607" i="4"/>
  <c r="K608" i="4"/>
  <c r="L608" i="4"/>
  <c r="M608" i="4"/>
  <c r="K609" i="4"/>
  <c r="L609" i="4"/>
  <c r="M609" i="4"/>
  <c r="K610" i="4"/>
  <c r="L610" i="4"/>
  <c r="M610" i="4"/>
  <c r="K611" i="4"/>
  <c r="L611" i="4"/>
  <c r="M611" i="4"/>
  <c r="K612" i="4"/>
  <c r="L612" i="4"/>
  <c r="M612" i="4"/>
  <c r="K613" i="4"/>
  <c r="L613" i="4"/>
  <c r="M613" i="4"/>
  <c r="K614" i="4"/>
  <c r="L614" i="4"/>
  <c r="M614" i="4"/>
  <c r="K615" i="4"/>
  <c r="L615" i="4"/>
  <c r="M615" i="4"/>
  <c r="K616" i="4"/>
  <c r="L616" i="4"/>
  <c r="M616" i="4"/>
  <c r="K617" i="4"/>
  <c r="L617" i="4"/>
  <c r="M617" i="4"/>
  <c r="K618" i="4"/>
  <c r="L618" i="4"/>
  <c r="M618" i="4"/>
  <c r="K619" i="4"/>
  <c r="L619" i="4"/>
  <c r="M619" i="4"/>
  <c r="K620" i="4"/>
  <c r="L620" i="4"/>
  <c r="M620" i="4"/>
  <c r="K621" i="4"/>
  <c r="L621" i="4"/>
  <c r="M621" i="4"/>
  <c r="K622" i="4"/>
  <c r="L622" i="4"/>
  <c r="M622" i="4"/>
  <c r="K623" i="4"/>
  <c r="L623" i="4"/>
  <c r="M623" i="4"/>
  <c r="K624" i="4"/>
  <c r="L624" i="4"/>
  <c r="M624" i="4"/>
  <c r="K625" i="4"/>
  <c r="L625" i="4"/>
  <c r="M625" i="4"/>
  <c r="K626" i="4"/>
  <c r="L626" i="4"/>
  <c r="M626" i="4"/>
  <c r="K627" i="4"/>
  <c r="L627" i="4"/>
  <c r="M627" i="4"/>
  <c r="K628" i="4"/>
  <c r="L628" i="4"/>
  <c r="M628" i="4"/>
  <c r="K629" i="4"/>
  <c r="L629" i="4"/>
  <c r="M629" i="4"/>
  <c r="K630" i="4"/>
  <c r="L630" i="4"/>
  <c r="M630" i="4"/>
  <c r="K631" i="4"/>
  <c r="L631" i="4"/>
  <c r="M631" i="4"/>
  <c r="K632" i="4"/>
  <c r="L632" i="4"/>
  <c r="M632" i="4"/>
  <c r="K633" i="4"/>
  <c r="L633" i="4"/>
  <c r="M633" i="4"/>
  <c r="K634" i="4"/>
  <c r="L634" i="4"/>
  <c r="M634" i="4"/>
  <c r="K635" i="4"/>
  <c r="L635" i="4"/>
  <c r="M635" i="4"/>
  <c r="K636" i="4"/>
  <c r="L636" i="4"/>
  <c r="M636" i="4"/>
  <c r="K637" i="4"/>
  <c r="L637" i="4"/>
  <c r="M637" i="4"/>
  <c r="K638" i="4"/>
  <c r="L638" i="4"/>
  <c r="M638" i="4"/>
  <c r="K639" i="4"/>
  <c r="L639" i="4"/>
  <c r="M639" i="4"/>
  <c r="K640" i="4"/>
  <c r="L640" i="4"/>
  <c r="M640" i="4"/>
  <c r="K641" i="4"/>
  <c r="L641" i="4"/>
  <c r="M641" i="4"/>
  <c r="K642" i="4"/>
  <c r="L642" i="4"/>
  <c r="M642" i="4"/>
  <c r="K643" i="4"/>
  <c r="L643" i="4"/>
  <c r="M643" i="4"/>
  <c r="K644" i="4"/>
  <c r="L644" i="4"/>
  <c r="M644" i="4"/>
  <c r="K645" i="4"/>
  <c r="L645" i="4"/>
  <c r="M645" i="4"/>
  <c r="K646" i="4"/>
  <c r="L646" i="4"/>
  <c r="M646" i="4"/>
  <c r="K647" i="4"/>
  <c r="L647" i="4"/>
  <c r="M647" i="4"/>
  <c r="K648" i="4"/>
  <c r="L648" i="4"/>
  <c r="M648" i="4"/>
  <c r="K649" i="4"/>
  <c r="L649" i="4"/>
  <c r="M649" i="4"/>
  <c r="K650" i="4"/>
  <c r="L650" i="4"/>
  <c r="M650" i="4"/>
  <c r="K651" i="4"/>
  <c r="L651" i="4"/>
  <c r="M651" i="4"/>
  <c r="K652" i="4"/>
  <c r="L652" i="4"/>
  <c r="M652" i="4"/>
  <c r="K653" i="4"/>
  <c r="L653" i="4"/>
  <c r="M653" i="4"/>
  <c r="K654" i="4"/>
  <c r="L654" i="4"/>
  <c r="M654" i="4"/>
  <c r="K655" i="4"/>
  <c r="L655" i="4"/>
  <c r="M655" i="4"/>
  <c r="K656" i="4"/>
  <c r="L656" i="4"/>
  <c r="M656" i="4"/>
  <c r="K657" i="4"/>
  <c r="L657" i="4"/>
  <c r="M657" i="4"/>
  <c r="K658" i="4"/>
  <c r="L658" i="4"/>
  <c r="M658" i="4"/>
  <c r="K659" i="4"/>
  <c r="L659" i="4"/>
  <c r="M659" i="4"/>
  <c r="K660" i="4"/>
  <c r="L660" i="4"/>
  <c r="M660" i="4"/>
  <c r="K661" i="4"/>
  <c r="L661" i="4"/>
  <c r="M661" i="4"/>
  <c r="K662" i="4"/>
  <c r="L662" i="4"/>
  <c r="M662" i="4"/>
  <c r="K663" i="4"/>
  <c r="L663" i="4"/>
  <c r="M663" i="4"/>
  <c r="K664" i="4"/>
  <c r="L664" i="4"/>
  <c r="M664" i="4"/>
  <c r="K665" i="4"/>
  <c r="L665" i="4"/>
  <c r="M665" i="4"/>
  <c r="K666" i="4"/>
  <c r="L666" i="4"/>
  <c r="M666" i="4"/>
  <c r="K667" i="4"/>
  <c r="L667" i="4"/>
  <c r="M667" i="4"/>
  <c r="K668" i="4"/>
  <c r="L668" i="4"/>
  <c r="M668" i="4"/>
  <c r="K669" i="4"/>
  <c r="L669" i="4"/>
  <c r="M669" i="4"/>
  <c r="K670" i="4"/>
  <c r="L670" i="4"/>
  <c r="M670" i="4"/>
  <c r="K671" i="4"/>
  <c r="L671" i="4"/>
  <c r="M671" i="4"/>
  <c r="K672" i="4"/>
  <c r="L672" i="4"/>
  <c r="M672" i="4"/>
  <c r="K673" i="4"/>
  <c r="L673" i="4"/>
  <c r="M673" i="4"/>
  <c r="K674" i="4"/>
  <c r="L674" i="4"/>
  <c r="M674" i="4"/>
  <c r="K675" i="4"/>
  <c r="L675" i="4"/>
  <c r="M675" i="4"/>
  <c r="K676" i="4"/>
  <c r="L676" i="4"/>
  <c r="M676" i="4"/>
  <c r="K677" i="4"/>
  <c r="L677" i="4"/>
  <c r="M677" i="4"/>
  <c r="K678" i="4"/>
  <c r="L678" i="4"/>
  <c r="M678" i="4"/>
  <c r="K679" i="4"/>
  <c r="L679" i="4"/>
  <c r="M679" i="4"/>
  <c r="K680" i="4"/>
  <c r="L680" i="4"/>
  <c r="M680" i="4"/>
  <c r="K681" i="4"/>
  <c r="L681" i="4"/>
  <c r="M681" i="4"/>
  <c r="K682" i="4"/>
  <c r="L682" i="4"/>
  <c r="M682" i="4"/>
  <c r="K683" i="4"/>
  <c r="L683" i="4"/>
  <c r="M683" i="4"/>
  <c r="K684" i="4"/>
  <c r="L684" i="4"/>
  <c r="M684" i="4"/>
  <c r="K685" i="4"/>
  <c r="L685" i="4"/>
  <c r="M685" i="4"/>
  <c r="K686" i="4"/>
  <c r="L686" i="4"/>
  <c r="M686" i="4"/>
  <c r="K687" i="4"/>
  <c r="L687" i="4"/>
  <c r="M687" i="4"/>
  <c r="K688" i="4"/>
  <c r="L688" i="4"/>
  <c r="M688" i="4"/>
  <c r="K689" i="4"/>
  <c r="L689" i="4"/>
  <c r="M689" i="4"/>
  <c r="K690" i="4"/>
  <c r="L690" i="4"/>
  <c r="M690" i="4"/>
  <c r="K691" i="4"/>
  <c r="L691" i="4"/>
  <c r="M691" i="4"/>
  <c r="K692" i="4"/>
  <c r="L692" i="4"/>
  <c r="M692" i="4"/>
  <c r="K693" i="4"/>
  <c r="L693" i="4"/>
  <c r="M693" i="4"/>
  <c r="K694" i="4"/>
  <c r="L694" i="4"/>
  <c r="M694" i="4"/>
  <c r="K695" i="4"/>
  <c r="L695" i="4"/>
  <c r="M695" i="4"/>
  <c r="K696" i="4"/>
  <c r="L696" i="4"/>
  <c r="M696" i="4"/>
  <c r="K697" i="4"/>
  <c r="L697" i="4"/>
  <c r="M697" i="4"/>
  <c r="K698" i="4"/>
  <c r="L698" i="4"/>
  <c r="M698" i="4"/>
  <c r="K699" i="4"/>
  <c r="L699" i="4"/>
  <c r="M699" i="4"/>
  <c r="K700" i="4"/>
  <c r="L700" i="4"/>
  <c r="M700" i="4"/>
  <c r="K701" i="4"/>
  <c r="L701" i="4"/>
  <c r="M701" i="4"/>
  <c r="K702" i="4"/>
  <c r="L702" i="4"/>
  <c r="M702" i="4"/>
  <c r="K703" i="4"/>
  <c r="L703" i="4"/>
  <c r="M703" i="4"/>
  <c r="K704" i="4"/>
  <c r="L704" i="4"/>
  <c r="M704" i="4"/>
  <c r="K705" i="4"/>
  <c r="L705" i="4"/>
  <c r="M705" i="4"/>
  <c r="K706" i="4"/>
  <c r="L706" i="4"/>
  <c r="M706" i="4"/>
  <c r="K707" i="4"/>
  <c r="L707" i="4"/>
  <c r="M707" i="4"/>
  <c r="K708" i="4"/>
  <c r="L708" i="4"/>
  <c r="M708" i="4"/>
  <c r="K709" i="4"/>
  <c r="L709" i="4"/>
  <c r="M709" i="4"/>
  <c r="K710" i="4"/>
  <c r="L710" i="4"/>
  <c r="M710" i="4"/>
  <c r="K711" i="4"/>
  <c r="L711" i="4"/>
  <c r="M711" i="4"/>
  <c r="K712" i="4"/>
  <c r="L712" i="4"/>
  <c r="M712" i="4"/>
  <c r="K713" i="4"/>
  <c r="L713" i="4"/>
  <c r="M713" i="4"/>
  <c r="K714" i="4"/>
  <c r="L714" i="4"/>
  <c r="M714" i="4"/>
  <c r="K715" i="4"/>
  <c r="L715" i="4"/>
  <c r="M715" i="4"/>
  <c r="K716" i="4"/>
  <c r="L716" i="4"/>
  <c r="M716" i="4"/>
  <c r="N716" i="4"/>
  <c r="O716" i="4"/>
  <c r="P716" i="4"/>
  <c r="Q716" i="4"/>
  <c r="R716" i="4"/>
  <c r="S716" i="4"/>
  <c r="K717" i="4"/>
  <c r="L717" i="4"/>
  <c r="M717" i="4"/>
  <c r="N717" i="4"/>
  <c r="L2" i="4"/>
  <c r="M2" i="4"/>
  <c r="O2" i="4"/>
  <c r="P2" i="4"/>
  <c r="Q2" i="4"/>
  <c r="R2" i="4"/>
  <c r="S2" i="4"/>
  <c r="K2" i="4"/>
  <c r="H3" i="4"/>
  <c r="I3" i="4"/>
  <c r="J3" i="4"/>
  <c r="H4" i="4"/>
  <c r="I4" i="4"/>
  <c r="J4" i="4"/>
  <c r="H5" i="4"/>
  <c r="I5" i="4"/>
  <c r="J5" i="4"/>
  <c r="H6" i="4"/>
  <c r="I6" i="4"/>
  <c r="J6" i="4"/>
  <c r="H7" i="4"/>
  <c r="I7" i="4"/>
  <c r="J7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5" i="4"/>
  <c r="I25" i="4"/>
  <c r="J25" i="4"/>
  <c r="H26" i="4"/>
  <c r="I26" i="4"/>
  <c r="J26" i="4"/>
  <c r="H27" i="4"/>
  <c r="I27" i="4"/>
  <c r="J27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3" i="4"/>
  <c r="I33" i="4"/>
  <c r="J33" i="4"/>
  <c r="H34" i="4"/>
  <c r="I34" i="4"/>
  <c r="J34" i="4"/>
  <c r="H35" i="4"/>
  <c r="I35" i="4"/>
  <c r="J35" i="4"/>
  <c r="H36" i="4"/>
  <c r="I36" i="4"/>
  <c r="J36" i="4"/>
  <c r="H37" i="4"/>
  <c r="I37" i="4"/>
  <c r="J37" i="4"/>
  <c r="H38" i="4"/>
  <c r="I38" i="4"/>
  <c r="J38" i="4"/>
  <c r="H39" i="4"/>
  <c r="I39" i="4"/>
  <c r="J39" i="4"/>
  <c r="H40" i="4"/>
  <c r="I40" i="4"/>
  <c r="J40" i="4"/>
  <c r="H41" i="4"/>
  <c r="I41" i="4"/>
  <c r="J41" i="4"/>
  <c r="H42" i="4"/>
  <c r="I42" i="4"/>
  <c r="J42" i="4"/>
  <c r="H43" i="4"/>
  <c r="I43" i="4"/>
  <c r="J43" i="4"/>
  <c r="H44" i="4"/>
  <c r="I44" i="4"/>
  <c r="J44" i="4"/>
  <c r="H45" i="4"/>
  <c r="I45" i="4"/>
  <c r="J45" i="4"/>
  <c r="H46" i="4"/>
  <c r="I46" i="4"/>
  <c r="J46" i="4"/>
  <c r="H47" i="4"/>
  <c r="I47" i="4"/>
  <c r="J47" i="4"/>
  <c r="H48" i="4"/>
  <c r="I48" i="4"/>
  <c r="J48" i="4"/>
  <c r="H49" i="4"/>
  <c r="I49" i="4"/>
  <c r="J49" i="4"/>
  <c r="H50" i="4"/>
  <c r="I50" i="4"/>
  <c r="J50" i="4"/>
  <c r="H51" i="4"/>
  <c r="I51" i="4"/>
  <c r="J51" i="4"/>
  <c r="H52" i="4"/>
  <c r="I52" i="4"/>
  <c r="J52" i="4"/>
  <c r="H53" i="4"/>
  <c r="I53" i="4"/>
  <c r="J53" i="4"/>
  <c r="I54" i="4"/>
  <c r="J54" i="4"/>
  <c r="I55" i="4"/>
  <c r="J55" i="4"/>
  <c r="I56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H716" i="4"/>
  <c r="I716" i="4"/>
  <c r="J716" i="4"/>
  <c r="B3" i="4"/>
  <c r="C3" i="4"/>
  <c r="D3" i="4"/>
  <c r="F3" i="4"/>
  <c r="G3" i="4"/>
  <c r="B4" i="4"/>
  <c r="C4" i="4"/>
  <c r="D4" i="4"/>
  <c r="F4" i="4"/>
  <c r="G4" i="4"/>
  <c r="B5" i="4"/>
  <c r="C5" i="4"/>
  <c r="D5" i="4"/>
  <c r="G5" i="4"/>
  <c r="B6" i="4"/>
  <c r="C6" i="4"/>
  <c r="D6" i="4"/>
  <c r="G6" i="4"/>
  <c r="B7" i="4"/>
  <c r="C7" i="4"/>
  <c r="D7" i="4"/>
  <c r="G7" i="4"/>
  <c r="B8" i="4"/>
  <c r="C8" i="4"/>
  <c r="D8" i="4"/>
  <c r="G8" i="4"/>
  <c r="B9" i="4"/>
  <c r="C9" i="4"/>
  <c r="D9" i="4"/>
  <c r="G9" i="4"/>
  <c r="B10" i="4"/>
  <c r="C10" i="4"/>
  <c r="D10" i="4"/>
  <c r="G10" i="4"/>
  <c r="B11" i="4"/>
  <c r="C11" i="4"/>
  <c r="D11" i="4"/>
  <c r="G11" i="4"/>
  <c r="B12" i="4"/>
  <c r="C12" i="4"/>
  <c r="D12" i="4"/>
  <c r="G12" i="4"/>
  <c r="B13" i="4"/>
  <c r="C13" i="4"/>
  <c r="D13" i="4"/>
  <c r="G13" i="4"/>
  <c r="B14" i="4"/>
  <c r="C14" i="4"/>
  <c r="D14" i="4"/>
  <c r="G14" i="4"/>
  <c r="B15" i="4"/>
  <c r="C15" i="4"/>
  <c r="D15" i="4"/>
  <c r="G15" i="4"/>
  <c r="B16" i="4"/>
  <c r="C16" i="4"/>
  <c r="D16" i="4"/>
  <c r="G16" i="4"/>
  <c r="B17" i="4"/>
  <c r="C17" i="4"/>
  <c r="D17" i="4"/>
  <c r="G17" i="4"/>
  <c r="B18" i="4"/>
  <c r="C18" i="4"/>
  <c r="D18" i="4"/>
  <c r="G18" i="4"/>
  <c r="B19" i="4"/>
  <c r="C19" i="4"/>
  <c r="D19" i="4"/>
  <c r="G19" i="4"/>
  <c r="B20" i="4"/>
  <c r="C20" i="4"/>
  <c r="D20" i="4"/>
  <c r="G20" i="4"/>
  <c r="B21" i="4"/>
  <c r="C21" i="4"/>
  <c r="D21" i="4"/>
  <c r="G21" i="4"/>
  <c r="B22" i="4"/>
  <c r="C22" i="4"/>
  <c r="D22" i="4"/>
  <c r="G22" i="4"/>
  <c r="B23" i="4"/>
  <c r="C23" i="4"/>
  <c r="D23" i="4"/>
  <c r="G23" i="4"/>
  <c r="B24" i="4"/>
  <c r="C24" i="4"/>
  <c r="D24" i="4"/>
  <c r="G24" i="4"/>
  <c r="B25" i="4"/>
  <c r="C25" i="4"/>
  <c r="D25" i="4"/>
  <c r="G25" i="4"/>
  <c r="B26" i="4"/>
  <c r="C26" i="4"/>
  <c r="D26" i="4"/>
  <c r="G26" i="4"/>
  <c r="B27" i="4"/>
  <c r="C27" i="4"/>
  <c r="D27" i="4"/>
  <c r="G27" i="4"/>
  <c r="B28" i="4"/>
  <c r="C28" i="4"/>
  <c r="D28" i="4"/>
  <c r="G28" i="4"/>
  <c r="B29" i="4"/>
  <c r="C29" i="4"/>
  <c r="D29" i="4"/>
  <c r="G29" i="4"/>
  <c r="B30" i="4"/>
  <c r="C30" i="4"/>
  <c r="D30" i="4"/>
  <c r="G30" i="4"/>
  <c r="B31" i="4"/>
  <c r="C31" i="4"/>
  <c r="D31" i="4"/>
  <c r="G31" i="4"/>
  <c r="B32" i="4"/>
  <c r="C32" i="4"/>
  <c r="D32" i="4"/>
  <c r="G32" i="4"/>
  <c r="B33" i="4"/>
  <c r="C33" i="4"/>
  <c r="D33" i="4"/>
  <c r="G33" i="4"/>
  <c r="B34" i="4"/>
  <c r="C34" i="4"/>
  <c r="D34" i="4"/>
  <c r="G34" i="4"/>
  <c r="B35" i="4"/>
  <c r="C35" i="4"/>
  <c r="D35" i="4"/>
  <c r="G35" i="4"/>
  <c r="B36" i="4"/>
  <c r="C36" i="4"/>
  <c r="D36" i="4"/>
  <c r="G36" i="4"/>
  <c r="B37" i="4"/>
  <c r="C37" i="4"/>
  <c r="D37" i="4"/>
  <c r="G37" i="4"/>
  <c r="B38" i="4"/>
  <c r="C38" i="4"/>
  <c r="D38" i="4"/>
  <c r="G38" i="4"/>
  <c r="B39" i="4"/>
  <c r="C39" i="4"/>
  <c r="D39" i="4"/>
  <c r="G39" i="4"/>
  <c r="B40" i="4"/>
  <c r="C40" i="4"/>
  <c r="D40" i="4"/>
  <c r="G40" i="4"/>
  <c r="B41" i="4"/>
  <c r="C41" i="4"/>
  <c r="D41" i="4"/>
  <c r="G41" i="4"/>
  <c r="B42" i="4"/>
  <c r="C42" i="4"/>
  <c r="D42" i="4"/>
  <c r="G42" i="4"/>
  <c r="B43" i="4"/>
  <c r="C43" i="4"/>
  <c r="D43" i="4"/>
  <c r="G43" i="4"/>
  <c r="B44" i="4"/>
  <c r="C44" i="4"/>
  <c r="D44" i="4"/>
  <c r="G44" i="4"/>
  <c r="B45" i="4"/>
  <c r="C45" i="4"/>
  <c r="D45" i="4"/>
  <c r="G45" i="4"/>
  <c r="B46" i="4"/>
  <c r="C46" i="4"/>
  <c r="D46" i="4"/>
  <c r="G46" i="4"/>
  <c r="B47" i="4"/>
  <c r="C47" i="4"/>
  <c r="D47" i="4"/>
  <c r="G47" i="4"/>
  <c r="B48" i="4"/>
  <c r="C48" i="4"/>
  <c r="D48" i="4"/>
  <c r="G48" i="4"/>
  <c r="B49" i="4"/>
  <c r="C49" i="4"/>
  <c r="D49" i="4"/>
  <c r="G49" i="4"/>
  <c r="B50" i="4"/>
  <c r="C50" i="4"/>
  <c r="D50" i="4"/>
  <c r="G50" i="4"/>
  <c r="B51" i="4"/>
  <c r="C51" i="4"/>
  <c r="D51" i="4"/>
  <c r="G51" i="4"/>
  <c r="B52" i="4"/>
  <c r="C52" i="4"/>
  <c r="D52" i="4"/>
  <c r="G52" i="4"/>
  <c r="B53" i="4"/>
  <c r="C53" i="4"/>
  <c r="D53" i="4"/>
  <c r="G53" i="4"/>
  <c r="B54" i="4"/>
  <c r="C54" i="4"/>
  <c r="D54" i="4"/>
  <c r="G54" i="4"/>
  <c r="B55" i="4"/>
  <c r="C55" i="4"/>
  <c r="D55" i="4"/>
  <c r="G55" i="4"/>
  <c r="B56" i="4"/>
  <c r="C56" i="4"/>
  <c r="D56" i="4"/>
  <c r="G56" i="4"/>
  <c r="B57" i="4"/>
  <c r="C57" i="4"/>
  <c r="D57" i="4"/>
  <c r="G57" i="4"/>
  <c r="B58" i="4"/>
  <c r="C58" i="4"/>
  <c r="D58" i="4"/>
  <c r="G58" i="4"/>
  <c r="B59" i="4"/>
  <c r="C59" i="4"/>
  <c r="D59" i="4"/>
  <c r="G59" i="4"/>
  <c r="B60" i="4"/>
  <c r="C60" i="4"/>
  <c r="D60" i="4"/>
  <c r="G60" i="4"/>
  <c r="B61" i="4"/>
  <c r="C61" i="4"/>
  <c r="D61" i="4"/>
  <c r="G61" i="4"/>
  <c r="B62" i="4"/>
  <c r="C62" i="4"/>
  <c r="D62" i="4"/>
  <c r="G62" i="4"/>
  <c r="B63" i="4"/>
  <c r="C63" i="4"/>
  <c r="D63" i="4"/>
  <c r="G63" i="4"/>
  <c r="B64" i="4"/>
  <c r="C64" i="4"/>
  <c r="D64" i="4"/>
  <c r="G64" i="4"/>
  <c r="B65" i="4"/>
  <c r="C65" i="4"/>
  <c r="D65" i="4"/>
  <c r="G65" i="4"/>
  <c r="B66" i="4"/>
  <c r="C66" i="4"/>
  <c r="D66" i="4"/>
  <c r="G66" i="4"/>
  <c r="B67" i="4"/>
  <c r="C67" i="4"/>
  <c r="D67" i="4"/>
  <c r="G67" i="4"/>
  <c r="B68" i="4"/>
  <c r="C68" i="4"/>
  <c r="D68" i="4"/>
  <c r="G68" i="4"/>
  <c r="B69" i="4"/>
  <c r="C69" i="4"/>
  <c r="D69" i="4"/>
  <c r="G69" i="4"/>
  <c r="B70" i="4"/>
  <c r="C70" i="4"/>
  <c r="D70" i="4"/>
  <c r="G70" i="4"/>
  <c r="B71" i="4"/>
  <c r="C71" i="4"/>
  <c r="D71" i="4"/>
  <c r="G71" i="4"/>
  <c r="B72" i="4"/>
  <c r="C72" i="4"/>
  <c r="D72" i="4"/>
  <c r="G72" i="4"/>
  <c r="B73" i="4"/>
  <c r="C73" i="4"/>
  <c r="D73" i="4"/>
  <c r="G73" i="4"/>
  <c r="B74" i="4"/>
  <c r="C74" i="4"/>
  <c r="D74" i="4"/>
  <c r="G74" i="4"/>
  <c r="B75" i="4"/>
  <c r="C75" i="4"/>
  <c r="D75" i="4"/>
  <c r="G75" i="4"/>
  <c r="B76" i="4"/>
  <c r="C76" i="4"/>
  <c r="D76" i="4"/>
  <c r="G76" i="4"/>
  <c r="B77" i="4"/>
  <c r="C77" i="4"/>
  <c r="D77" i="4"/>
  <c r="G77" i="4"/>
  <c r="B78" i="4"/>
  <c r="C78" i="4"/>
  <c r="D78" i="4"/>
  <c r="G78" i="4"/>
  <c r="B79" i="4"/>
  <c r="C79" i="4"/>
  <c r="D79" i="4"/>
  <c r="G79" i="4"/>
  <c r="B80" i="4"/>
  <c r="C80" i="4"/>
  <c r="D80" i="4"/>
  <c r="G80" i="4"/>
  <c r="B81" i="4"/>
  <c r="C81" i="4"/>
  <c r="D81" i="4"/>
  <c r="G81" i="4"/>
  <c r="B82" i="4"/>
  <c r="C82" i="4"/>
  <c r="D82" i="4"/>
  <c r="G82" i="4"/>
  <c r="B83" i="4"/>
  <c r="C83" i="4"/>
  <c r="D83" i="4"/>
  <c r="G83" i="4"/>
  <c r="B84" i="4"/>
  <c r="C84" i="4"/>
  <c r="D84" i="4"/>
  <c r="G84" i="4"/>
  <c r="B85" i="4"/>
  <c r="C85" i="4"/>
  <c r="D85" i="4"/>
  <c r="G85" i="4"/>
  <c r="B86" i="4"/>
  <c r="C86" i="4"/>
  <c r="D86" i="4"/>
  <c r="G86" i="4"/>
  <c r="B87" i="4"/>
  <c r="C87" i="4"/>
  <c r="D87" i="4"/>
  <c r="G87" i="4"/>
  <c r="B88" i="4"/>
  <c r="C88" i="4"/>
  <c r="D88" i="4"/>
  <c r="G88" i="4"/>
  <c r="B89" i="4"/>
  <c r="C89" i="4"/>
  <c r="D89" i="4"/>
  <c r="G89" i="4"/>
  <c r="B90" i="4"/>
  <c r="C90" i="4"/>
  <c r="D90" i="4"/>
  <c r="G90" i="4"/>
  <c r="B91" i="4"/>
  <c r="C91" i="4"/>
  <c r="D91" i="4"/>
  <c r="G91" i="4"/>
  <c r="B92" i="4"/>
  <c r="C92" i="4"/>
  <c r="D92" i="4"/>
  <c r="G92" i="4"/>
  <c r="B93" i="4"/>
  <c r="C93" i="4"/>
  <c r="D93" i="4"/>
  <c r="G93" i="4"/>
  <c r="B94" i="4"/>
  <c r="C94" i="4"/>
  <c r="D94" i="4"/>
  <c r="G94" i="4"/>
  <c r="B95" i="4"/>
  <c r="C95" i="4"/>
  <c r="D95" i="4"/>
  <c r="G95" i="4"/>
  <c r="B96" i="4"/>
  <c r="C96" i="4"/>
  <c r="D96" i="4"/>
  <c r="G96" i="4"/>
  <c r="B97" i="4"/>
  <c r="C97" i="4"/>
  <c r="D97" i="4"/>
  <c r="G97" i="4"/>
  <c r="B98" i="4"/>
  <c r="C98" i="4"/>
  <c r="D98" i="4"/>
  <c r="G98" i="4"/>
  <c r="B99" i="4"/>
  <c r="C99" i="4"/>
  <c r="D99" i="4"/>
  <c r="G99" i="4"/>
  <c r="B100" i="4"/>
  <c r="C100" i="4"/>
  <c r="D100" i="4"/>
  <c r="G100" i="4"/>
  <c r="B101" i="4"/>
  <c r="C101" i="4"/>
  <c r="D101" i="4"/>
  <c r="G101" i="4"/>
  <c r="B102" i="4"/>
  <c r="C102" i="4"/>
  <c r="D102" i="4"/>
  <c r="G102" i="4"/>
  <c r="B103" i="4"/>
  <c r="C103" i="4"/>
  <c r="D103" i="4"/>
  <c r="G103" i="4"/>
  <c r="B104" i="4"/>
  <c r="C104" i="4"/>
  <c r="D104" i="4"/>
  <c r="G104" i="4"/>
  <c r="B105" i="4"/>
  <c r="C105" i="4"/>
  <c r="D105" i="4"/>
  <c r="G105" i="4"/>
  <c r="B106" i="4"/>
  <c r="C106" i="4"/>
  <c r="D106" i="4"/>
  <c r="G106" i="4"/>
  <c r="B107" i="4"/>
  <c r="C107" i="4"/>
  <c r="D107" i="4"/>
  <c r="G107" i="4"/>
  <c r="B108" i="4"/>
  <c r="C108" i="4"/>
  <c r="D108" i="4"/>
  <c r="G108" i="4"/>
  <c r="B109" i="4"/>
  <c r="C109" i="4"/>
  <c r="D109" i="4"/>
  <c r="G109" i="4"/>
  <c r="B110" i="4"/>
  <c r="C110" i="4"/>
  <c r="D110" i="4"/>
  <c r="G110" i="4"/>
  <c r="B111" i="4"/>
  <c r="C111" i="4"/>
  <c r="D111" i="4"/>
  <c r="G111" i="4"/>
  <c r="B112" i="4"/>
  <c r="C112" i="4"/>
  <c r="D112" i="4"/>
  <c r="G112" i="4"/>
  <c r="B113" i="4"/>
  <c r="C113" i="4"/>
  <c r="D113" i="4"/>
  <c r="G113" i="4"/>
  <c r="B114" i="4"/>
  <c r="C114" i="4"/>
  <c r="D114" i="4"/>
  <c r="G114" i="4"/>
  <c r="B115" i="4"/>
  <c r="C115" i="4"/>
  <c r="D115" i="4"/>
  <c r="G115" i="4"/>
  <c r="B116" i="4"/>
  <c r="C116" i="4"/>
  <c r="D116" i="4"/>
  <c r="G116" i="4"/>
  <c r="B117" i="4"/>
  <c r="C117" i="4"/>
  <c r="D117" i="4"/>
  <c r="G117" i="4"/>
  <c r="B118" i="4"/>
  <c r="C118" i="4"/>
  <c r="D118" i="4"/>
  <c r="G118" i="4"/>
  <c r="B119" i="4"/>
  <c r="C119" i="4"/>
  <c r="D119" i="4"/>
  <c r="G119" i="4"/>
  <c r="B120" i="4"/>
  <c r="C120" i="4"/>
  <c r="D120" i="4"/>
  <c r="G120" i="4"/>
  <c r="B121" i="4"/>
  <c r="C121" i="4"/>
  <c r="D121" i="4"/>
  <c r="G121" i="4"/>
  <c r="B122" i="4"/>
  <c r="C122" i="4"/>
  <c r="D122" i="4"/>
  <c r="G122" i="4"/>
  <c r="B123" i="4"/>
  <c r="C123" i="4"/>
  <c r="D123" i="4"/>
  <c r="G123" i="4"/>
  <c r="B124" i="4"/>
  <c r="C124" i="4"/>
  <c r="D124" i="4"/>
  <c r="G124" i="4"/>
  <c r="B125" i="4"/>
  <c r="C125" i="4"/>
  <c r="D125" i="4"/>
  <c r="G125" i="4"/>
  <c r="B126" i="4"/>
  <c r="C126" i="4"/>
  <c r="D126" i="4"/>
  <c r="G126" i="4"/>
  <c r="B127" i="4"/>
  <c r="C127" i="4"/>
  <c r="D127" i="4"/>
  <c r="G127" i="4"/>
  <c r="B128" i="4"/>
  <c r="C128" i="4"/>
  <c r="D128" i="4"/>
  <c r="G128" i="4"/>
  <c r="B129" i="4"/>
  <c r="C129" i="4"/>
  <c r="D129" i="4"/>
  <c r="G129" i="4"/>
  <c r="B130" i="4"/>
  <c r="C130" i="4"/>
  <c r="D130" i="4"/>
  <c r="G130" i="4"/>
  <c r="B131" i="4"/>
  <c r="C131" i="4"/>
  <c r="D131" i="4"/>
  <c r="G131" i="4"/>
  <c r="B132" i="4"/>
  <c r="C132" i="4"/>
  <c r="D132" i="4"/>
  <c r="G132" i="4"/>
  <c r="B133" i="4"/>
  <c r="C133" i="4"/>
  <c r="D133" i="4"/>
  <c r="G133" i="4"/>
  <c r="B134" i="4"/>
  <c r="C134" i="4"/>
  <c r="D134" i="4"/>
  <c r="G134" i="4"/>
  <c r="B135" i="4"/>
  <c r="C135" i="4"/>
  <c r="D135" i="4"/>
  <c r="G135" i="4"/>
  <c r="B136" i="4"/>
  <c r="C136" i="4"/>
  <c r="D136" i="4"/>
  <c r="G136" i="4"/>
  <c r="B137" i="4"/>
  <c r="C137" i="4"/>
  <c r="D137" i="4"/>
  <c r="G137" i="4"/>
  <c r="B138" i="4"/>
  <c r="C138" i="4"/>
  <c r="D138" i="4"/>
  <c r="G138" i="4"/>
  <c r="B139" i="4"/>
  <c r="C139" i="4"/>
  <c r="D139" i="4"/>
  <c r="G139" i="4"/>
  <c r="B140" i="4"/>
  <c r="C140" i="4"/>
  <c r="D140" i="4"/>
  <c r="G140" i="4"/>
  <c r="B141" i="4"/>
  <c r="C141" i="4"/>
  <c r="D141" i="4"/>
  <c r="G141" i="4"/>
  <c r="B142" i="4"/>
  <c r="C142" i="4"/>
  <c r="D142" i="4"/>
  <c r="G142" i="4"/>
  <c r="B143" i="4"/>
  <c r="C143" i="4"/>
  <c r="D143" i="4"/>
  <c r="G143" i="4"/>
  <c r="B144" i="4"/>
  <c r="C144" i="4"/>
  <c r="D144" i="4"/>
  <c r="G144" i="4"/>
  <c r="B145" i="4"/>
  <c r="C145" i="4"/>
  <c r="D145" i="4"/>
  <c r="G145" i="4"/>
  <c r="B146" i="4"/>
  <c r="C146" i="4"/>
  <c r="D146" i="4"/>
  <c r="G146" i="4"/>
  <c r="B147" i="4"/>
  <c r="C147" i="4"/>
  <c r="D147" i="4"/>
  <c r="G147" i="4"/>
  <c r="B148" i="4"/>
  <c r="C148" i="4"/>
  <c r="D148" i="4"/>
  <c r="G148" i="4"/>
  <c r="B149" i="4"/>
  <c r="C149" i="4"/>
  <c r="D149" i="4"/>
  <c r="G149" i="4"/>
  <c r="B150" i="4"/>
  <c r="C150" i="4"/>
  <c r="D150" i="4"/>
  <c r="G150" i="4"/>
  <c r="B151" i="4"/>
  <c r="C151" i="4"/>
  <c r="D151" i="4"/>
  <c r="G151" i="4"/>
  <c r="B152" i="4"/>
  <c r="C152" i="4"/>
  <c r="D152" i="4"/>
  <c r="G152" i="4"/>
  <c r="B153" i="4"/>
  <c r="C153" i="4"/>
  <c r="D153" i="4"/>
  <c r="G153" i="4"/>
  <c r="B154" i="4"/>
  <c r="C154" i="4"/>
  <c r="D154" i="4"/>
  <c r="G154" i="4"/>
  <c r="B155" i="4"/>
  <c r="C155" i="4"/>
  <c r="D155" i="4"/>
  <c r="G155" i="4"/>
  <c r="B156" i="4"/>
  <c r="C156" i="4"/>
  <c r="D156" i="4"/>
  <c r="G156" i="4"/>
  <c r="B157" i="4"/>
  <c r="C157" i="4"/>
  <c r="D157" i="4"/>
  <c r="G157" i="4"/>
  <c r="B158" i="4"/>
  <c r="C158" i="4"/>
  <c r="D158" i="4"/>
  <c r="G158" i="4"/>
  <c r="B159" i="4"/>
  <c r="C159" i="4"/>
  <c r="D159" i="4"/>
  <c r="G159" i="4"/>
  <c r="B160" i="4"/>
  <c r="C160" i="4"/>
  <c r="D160" i="4"/>
  <c r="G160" i="4"/>
  <c r="B161" i="4"/>
  <c r="C161" i="4"/>
  <c r="D161" i="4"/>
  <c r="B162" i="4"/>
  <c r="C162" i="4"/>
  <c r="D162" i="4"/>
  <c r="B163" i="4"/>
  <c r="C163" i="4"/>
  <c r="D163" i="4"/>
  <c r="B164" i="4"/>
  <c r="C164" i="4"/>
  <c r="D164" i="4"/>
  <c r="B165" i="4"/>
  <c r="C165" i="4"/>
  <c r="D165" i="4"/>
  <c r="B166" i="4"/>
  <c r="C166" i="4"/>
  <c r="D166" i="4"/>
  <c r="B167" i="4"/>
  <c r="C167" i="4"/>
  <c r="D167" i="4"/>
  <c r="B168" i="4"/>
  <c r="C168" i="4"/>
  <c r="D168" i="4"/>
  <c r="B169" i="4"/>
  <c r="C169" i="4"/>
  <c r="D169" i="4"/>
  <c r="B170" i="4"/>
  <c r="C170" i="4"/>
  <c r="D170" i="4"/>
  <c r="B171" i="4"/>
  <c r="C171" i="4"/>
  <c r="D171" i="4"/>
  <c r="B172" i="4"/>
  <c r="C172" i="4"/>
  <c r="D172" i="4"/>
  <c r="B173" i="4"/>
  <c r="C173" i="4"/>
  <c r="D173" i="4"/>
  <c r="B174" i="4"/>
  <c r="C174" i="4"/>
  <c r="D174" i="4"/>
  <c r="B175" i="4"/>
  <c r="C175" i="4"/>
  <c r="D175" i="4"/>
  <c r="B176" i="4"/>
  <c r="C176" i="4"/>
  <c r="D176" i="4"/>
  <c r="B177" i="4"/>
  <c r="C177" i="4"/>
  <c r="D177" i="4"/>
  <c r="B178" i="4"/>
  <c r="C178" i="4"/>
  <c r="D178" i="4"/>
  <c r="B179" i="4"/>
  <c r="C179" i="4"/>
  <c r="D179" i="4"/>
  <c r="B180" i="4"/>
  <c r="C180" i="4"/>
  <c r="D180" i="4"/>
  <c r="B181" i="4"/>
  <c r="C181" i="4"/>
  <c r="D181" i="4"/>
  <c r="B182" i="4"/>
  <c r="C182" i="4"/>
  <c r="D182" i="4"/>
  <c r="B183" i="4"/>
  <c r="C183" i="4"/>
  <c r="D183" i="4"/>
  <c r="B184" i="4"/>
  <c r="C184" i="4"/>
  <c r="D184" i="4"/>
  <c r="B185" i="4"/>
  <c r="C185" i="4"/>
  <c r="D185" i="4"/>
  <c r="B186" i="4"/>
  <c r="C186" i="4"/>
  <c r="D186" i="4"/>
  <c r="B187" i="4"/>
  <c r="C187" i="4"/>
  <c r="D187" i="4"/>
  <c r="B188" i="4"/>
  <c r="C188" i="4"/>
  <c r="D188" i="4"/>
  <c r="B189" i="4"/>
  <c r="C189" i="4"/>
  <c r="D189" i="4"/>
  <c r="B190" i="4"/>
  <c r="C190" i="4"/>
  <c r="D190" i="4"/>
  <c r="B191" i="4"/>
  <c r="C191" i="4"/>
  <c r="D191" i="4"/>
  <c r="B192" i="4"/>
  <c r="C192" i="4"/>
  <c r="D192" i="4"/>
  <c r="B193" i="4"/>
  <c r="C193" i="4"/>
  <c r="D193" i="4"/>
  <c r="B194" i="4"/>
  <c r="C194" i="4"/>
  <c r="D194" i="4"/>
  <c r="B195" i="4"/>
  <c r="C195" i="4"/>
  <c r="D195" i="4"/>
  <c r="B196" i="4"/>
  <c r="C196" i="4"/>
  <c r="D196" i="4"/>
  <c r="B197" i="4"/>
  <c r="C197" i="4"/>
  <c r="D197" i="4"/>
  <c r="B198" i="4"/>
  <c r="C198" i="4"/>
  <c r="D198" i="4"/>
  <c r="B199" i="4"/>
  <c r="C199" i="4"/>
  <c r="D199" i="4"/>
  <c r="B200" i="4"/>
  <c r="C200" i="4"/>
  <c r="D200" i="4"/>
  <c r="B201" i="4"/>
  <c r="C201" i="4"/>
  <c r="D201" i="4"/>
  <c r="B202" i="4"/>
  <c r="C202" i="4"/>
  <c r="D202" i="4"/>
  <c r="B203" i="4"/>
  <c r="C203" i="4"/>
  <c r="D203" i="4"/>
  <c r="B204" i="4"/>
  <c r="C204" i="4"/>
  <c r="D204" i="4"/>
  <c r="B205" i="4"/>
  <c r="C205" i="4"/>
  <c r="D205" i="4"/>
  <c r="B206" i="4"/>
  <c r="C206" i="4"/>
  <c r="D206" i="4"/>
  <c r="B207" i="4"/>
  <c r="C207" i="4"/>
  <c r="D207" i="4"/>
  <c r="B208" i="4"/>
  <c r="C208" i="4"/>
  <c r="D208" i="4"/>
  <c r="B209" i="4"/>
  <c r="C209" i="4"/>
  <c r="D209" i="4"/>
  <c r="B210" i="4"/>
  <c r="C210" i="4"/>
  <c r="D210" i="4"/>
  <c r="B211" i="4"/>
  <c r="C211" i="4"/>
  <c r="D211" i="4"/>
  <c r="B212" i="4"/>
  <c r="C212" i="4"/>
  <c r="D212" i="4"/>
  <c r="B213" i="4"/>
  <c r="C213" i="4"/>
  <c r="D213" i="4"/>
  <c r="B214" i="4"/>
  <c r="C214" i="4"/>
  <c r="D214" i="4"/>
  <c r="B215" i="4"/>
  <c r="C215" i="4"/>
  <c r="D215" i="4"/>
  <c r="B216" i="4"/>
  <c r="C216" i="4"/>
  <c r="D216" i="4"/>
  <c r="B217" i="4"/>
  <c r="C217" i="4"/>
  <c r="D217" i="4"/>
  <c r="B218" i="4"/>
  <c r="C218" i="4"/>
  <c r="D218" i="4"/>
  <c r="B219" i="4"/>
  <c r="C219" i="4"/>
  <c r="D219" i="4"/>
  <c r="B220" i="4"/>
  <c r="C220" i="4"/>
  <c r="D220" i="4"/>
  <c r="B221" i="4"/>
  <c r="C221" i="4"/>
  <c r="D221" i="4"/>
  <c r="B222" i="4"/>
  <c r="C222" i="4"/>
  <c r="D222" i="4"/>
  <c r="B223" i="4"/>
  <c r="C223" i="4"/>
  <c r="D223" i="4"/>
  <c r="B224" i="4"/>
  <c r="C224" i="4"/>
  <c r="D224" i="4"/>
  <c r="B225" i="4"/>
  <c r="C225" i="4"/>
  <c r="D225" i="4"/>
  <c r="B226" i="4"/>
  <c r="C226" i="4"/>
  <c r="D226" i="4"/>
  <c r="B227" i="4"/>
  <c r="C227" i="4"/>
  <c r="D227" i="4"/>
  <c r="B228" i="4"/>
  <c r="C228" i="4"/>
  <c r="D228" i="4"/>
  <c r="B229" i="4"/>
  <c r="C229" i="4"/>
  <c r="D229" i="4"/>
  <c r="B230" i="4"/>
  <c r="C230" i="4"/>
  <c r="D230" i="4"/>
  <c r="B231" i="4"/>
  <c r="C231" i="4"/>
  <c r="D231" i="4"/>
  <c r="B232" i="4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38" i="4"/>
  <c r="C238" i="4"/>
  <c r="D238" i="4"/>
  <c r="B239" i="4"/>
  <c r="C239" i="4"/>
  <c r="D239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B247" i="4"/>
  <c r="C247" i="4"/>
  <c r="D247" i="4"/>
  <c r="B248" i="4"/>
  <c r="C248" i="4"/>
  <c r="D248" i="4"/>
  <c r="B249" i="4"/>
  <c r="C249" i="4"/>
  <c r="D249" i="4"/>
  <c r="B250" i="4"/>
  <c r="C250" i="4"/>
  <c r="D250" i="4"/>
  <c r="B251" i="4"/>
  <c r="C251" i="4"/>
  <c r="D251" i="4"/>
  <c r="B252" i="4"/>
  <c r="C252" i="4"/>
  <c r="D252" i="4"/>
  <c r="B253" i="4"/>
  <c r="C253" i="4"/>
  <c r="D253" i="4"/>
  <c r="B254" i="4"/>
  <c r="C254" i="4"/>
  <c r="D254" i="4"/>
  <c r="B255" i="4"/>
  <c r="C255" i="4"/>
  <c r="D255" i="4"/>
  <c r="B256" i="4"/>
  <c r="C256" i="4"/>
  <c r="D256" i="4"/>
  <c r="B257" i="4"/>
  <c r="C257" i="4"/>
  <c r="D257" i="4"/>
  <c r="B258" i="4"/>
  <c r="C258" i="4"/>
  <c r="D258" i="4"/>
  <c r="B259" i="4"/>
  <c r="C259" i="4"/>
  <c r="D259" i="4"/>
  <c r="B260" i="4"/>
  <c r="C260" i="4"/>
  <c r="D260" i="4"/>
  <c r="B261" i="4"/>
  <c r="C261" i="4"/>
  <c r="D261" i="4"/>
  <c r="B262" i="4"/>
  <c r="C262" i="4"/>
  <c r="D262" i="4"/>
  <c r="B263" i="4"/>
  <c r="C263" i="4"/>
  <c r="D263" i="4"/>
  <c r="B264" i="4"/>
  <c r="C264" i="4"/>
  <c r="D264" i="4"/>
  <c r="B265" i="4"/>
  <c r="C265" i="4"/>
  <c r="D265" i="4"/>
  <c r="B266" i="4"/>
  <c r="C266" i="4"/>
  <c r="D266" i="4"/>
  <c r="B267" i="4"/>
  <c r="C267" i="4"/>
  <c r="D267" i="4"/>
  <c r="B268" i="4"/>
  <c r="C268" i="4"/>
  <c r="D268" i="4"/>
  <c r="B269" i="4"/>
  <c r="C269" i="4"/>
  <c r="D269" i="4"/>
  <c r="B270" i="4"/>
  <c r="C270" i="4"/>
  <c r="D270" i="4"/>
  <c r="B271" i="4"/>
  <c r="C271" i="4"/>
  <c r="D271" i="4"/>
  <c r="B272" i="4"/>
  <c r="C272" i="4"/>
  <c r="D272" i="4"/>
  <c r="B273" i="4"/>
  <c r="C273" i="4"/>
  <c r="D273" i="4"/>
  <c r="B274" i="4"/>
  <c r="C274" i="4"/>
  <c r="D274" i="4"/>
  <c r="B275" i="4"/>
  <c r="C275" i="4"/>
  <c r="D275" i="4"/>
  <c r="B276" i="4"/>
  <c r="C276" i="4"/>
  <c r="D276" i="4"/>
  <c r="B277" i="4"/>
  <c r="C277" i="4"/>
  <c r="D277" i="4"/>
  <c r="B278" i="4"/>
  <c r="C278" i="4"/>
  <c r="D278" i="4"/>
  <c r="B279" i="4"/>
  <c r="C279" i="4"/>
  <c r="D279" i="4"/>
  <c r="B280" i="4"/>
  <c r="C280" i="4"/>
  <c r="D280" i="4"/>
  <c r="B281" i="4"/>
  <c r="C281" i="4"/>
  <c r="D281" i="4"/>
  <c r="B282" i="4"/>
  <c r="C282" i="4"/>
  <c r="D282" i="4"/>
  <c r="B283" i="4"/>
  <c r="C283" i="4"/>
  <c r="D283" i="4"/>
  <c r="B284" i="4"/>
  <c r="C284" i="4"/>
  <c r="D284" i="4"/>
  <c r="B285" i="4"/>
  <c r="C285" i="4"/>
  <c r="D285" i="4"/>
  <c r="B286" i="4"/>
  <c r="C286" i="4"/>
  <c r="D286" i="4"/>
  <c r="B287" i="4"/>
  <c r="C287" i="4"/>
  <c r="D287" i="4"/>
  <c r="B288" i="4"/>
  <c r="C288" i="4"/>
  <c r="D288" i="4"/>
  <c r="B289" i="4"/>
  <c r="C289" i="4"/>
  <c r="D289" i="4"/>
  <c r="B290" i="4"/>
  <c r="C290" i="4"/>
  <c r="D290" i="4"/>
  <c r="B291" i="4"/>
  <c r="C291" i="4"/>
  <c r="D291" i="4"/>
  <c r="B292" i="4"/>
  <c r="C292" i="4"/>
  <c r="D292" i="4"/>
  <c r="B293" i="4"/>
  <c r="C293" i="4"/>
  <c r="D293" i="4"/>
  <c r="B294" i="4"/>
  <c r="C294" i="4"/>
  <c r="D294" i="4"/>
  <c r="B295" i="4"/>
  <c r="C295" i="4"/>
  <c r="D295" i="4"/>
  <c r="B296" i="4"/>
  <c r="C296" i="4"/>
  <c r="D296" i="4"/>
  <c r="B297" i="4"/>
  <c r="C297" i="4"/>
  <c r="D297" i="4"/>
  <c r="B298" i="4"/>
  <c r="C298" i="4"/>
  <c r="D298" i="4"/>
  <c r="B299" i="4"/>
  <c r="C299" i="4"/>
  <c r="D299" i="4"/>
  <c r="B300" i="4"/>
  <c r="C300" i="4"/>
  <c r="D300" i="4"/>
  <c r="B301" i="4"/>
  <c r="C301" i="4"/>
  <c r="D301" i="4"/>
  <c r="B302" i="4"/>
  <c r="C302" i="4"/>
  <c r="D302" i="4"/>
  <c r="B303" i="4"/>
  <c r="C303" i="4"/>
  <c r="D303" i="4"/>
  <c r="B304" i="4"/>
  <c r="C304" i="4"/>
  <c r="D304" i="4"/>
  <c r="B305" i="4"/>
  <c r="C305" i="4"/>
  <c r="D305" i="4"/>
  <c r="B306" i="4"/>
  <c r="C306" i="4"/>
  <c r="D306" i="4"/>
  <c r="B307" i="4"/>
  <c r="C307" i="4"/>
  <c r="D307" i="4"/>
  <c r="B308" i="4"/>
  <c r="C308" i="4"/>
  <c r="D308" i="4"/>
  <c r="B309" i="4"/>
  <c r="C309" i="4"/>
  <c r="D309" i="4"/>
  <c r="B310" i="4"/>
  <c r="C310" i="4"/>
  <c r="D310" i="4"/>
  <c r="B311" i="4"/>
  <c r="C311" i="4"/>
  <c r="D311" i="4"/>
  <c r="B312" i="4"/>
  <c r="C312" i="4"/>
  <c r="D312" i="4"/>
  <c r="B313" i="4"/>
  <c r="C313" i="4"/>
  <c r="D313" i="4"/>
  <c r="B314" i="4"/>
  <c r="C314" i="4"/>
  <c r="D314" i="4"/>
  <c r="B315" i="4"/>
  <c r="C315" i="4"/>
  <c r="D315" i="4"/>
  <c r="B316" i="4"/>
  <c r="C316" i="4"/>
  <c r="D316" i="4"/>
  <c r="B317" i="4"/>
  <c r="C317" i="4"/>
  <c r="D317" i="4"/>
  <c r="B318" i="4"/>
  <c r="C318" i="4"/>
  <c r="D318" i="4"/>
  <c r="B319" i="4"/>
  <c r="C319" i="4"/>
  <c r="D319" i="4"/>
  <c r="B320" i="4"/>
  <c r="C320" i="4"/>
  <c r="D320" i="4"/>
  <c r="B321" i="4"/>
  <c r="C321" i="4"/>
  <c r="D321" i="4"/>
  <c r="B322" i="4"/>
  <c r="C322" i="4"/>
  <c r="D322" i="4"/>
  <c r="B323" i="4"/>
  <c r="C323" i="4"/>
  <c r="D323" i="4"/>
  <c r="B324" i="4"/>
  <c r="C324" i="4"/>
  <c r="D324" i="4"/>
  <c r="B325" i="4"/>
  <c r="C325" i="4"/>
  <c r="D325" i="4"/>
  <c r="B326" i="4"/>
  <c r="C326" i="4"/>
  <c r="D326" i="4"/>
  <c r="B327" i="4"/>
  <c r="C327" i="4"/>
  <c r="D327" i="4"/>
  <c r="B328" i="4"/>
  <c r="C328" i="4"/>
  <c r="D328" i="4"/>
  <c r="B329" i="4"/>
  <c r="C329" i="4"/>
  <c r="D329" i="4"/>
  <c r="B330" i="4"/>
  <c r="C330" i="4"/>
  <c r="D330" i="4"/>
  <c r="B331" i="4"/>
  <c r="C331" i="4"/>
  <c r="D331" i="4"/>
  <c r="B332" i="4"/>
  <c r="C332" i="4"/>
  <c r="D332" i="4"/>
  <c r="B333" i="4"/>
  <c r="C333" i="4"/>
  <c r="D333" i="4"/>
  <c r="B334" i="4"/>
  <c r="C334" i="4"/>
  <c r="D334" i="4"/>
  <c r="B335" i="4"/>
  <c r="C335" i="4"/>
  <c r="D335" i="4"/>
  <c r="B336" i="4"/>
  <c r="C336" i="4"/>
  <c r="D336" i="4"/>
  <c r="B337" i="4"/>
  <c r="C337" i="4"/>
  <c r="D337" i="4"/>
  <c r="B338" i="4"/>
  <c r="C338" i="4"/>
  <c r="D338" i="4"/>
  <c r="B339" i="4"/>
  <c r="C339" i="4"/>
  <c r="D339" i="4"/>
  <c r="B340" i="4"/>
  <c r="C340" i="4"/>
  <c r="D340" i="4"/>
  <c r="B341" i="4"/>
  <c r="C341" i="4"/>
  <c r="D341" i="4"/>
  <c r="B342" i="4"/>
  <c r="C342" i="4"/>
  <c r="D342" i="4"/>
  <c r="B343" i="4"/>
  <c r="C343" i="4"/>
  <c r="D343" i="4"/>
  <c r="B344" i="4"/>
  <c r="C344" i="4"/>
  <c r="D344" i="4"/>
  <c r="B345" i="4"/>
  <c r="C345" i="4"/>
  <c r="D345" i="4"/>
  <c r="B346" i="4"/>
  <c r="C346" i="4"/>
  <c r="D346" i="4"/>
  <c r="B347" i="4"/>
  <c r="C347" i="4"/>
  <c r="D347" i="4"/>
  <c r="B348" i="4"/>
  <c r="C348" i="4"/>
  <c r="D348" i="4"/>
  <c r="B349" i="4"/>
  <c r="C349" i="4"/>
  <c r="D349" i="4"/>
  <c r="B350" i="4"/>
  <c r="C350" i="4"/>
  <c r="D350" i="4"/>
  <c r="B351" i="4"/>
  <c r="C351" i="4"/>
  <c r="D351" i="4"/>
  <c r="B352" i="4"/>
  <c r="C352" i="4"/>
  <c r="D352" i="4"/>
  <c r="B353" i="4"/>
  <c r="C353" i="4"/>
  <c r="D353" i="4"/>
  <c r="B354" i="4"/>
  <c r="C354" i="4"/>
  <c r="D354" i="4"/>
  <c r="B355" i="4"/>
  <c r="C355" i="4"/>
  <c r="D355" i="4"/>
  <c r="B356" i="4"/>
  <c r="C356" i="4"/>
  <c r="D356" i="4"/>
  <c r="B357" i="4"/>
  <c r="C357" i="4"/>
  <c r="D357" i="4"/>
  <c r="B358" i="4"/>
  <c r="C358" i="4"/>
  <c r="D358" i="4"/>
  <c r="B359" i="4"/>
  <c r="C359" i="4"/>
  <c r="D359" i="4"/>
  <c r="B360" i="4"/>
  <c r="C360" i="4"/>
  <c r="D360" i="4"/>
  <c r="B361" i="4"/>
  <c r="C361" i="4"/>
  <c r="D361" i="4"/>
  <c r="B362" i="4"/>
  <c r="C362" i="4"/>
  <c r="D362" i="4"/>
  <c r="B363" i="4"/>
  <c r="C363" i="4"/>
  <c r="D363" i="4"/>
  <c r="B364" i="4"/>
  <c r="C364" i="4"/>
  <c r="D364" i="4"/>
  <c r="B365" i="4"/>
  <c r="C365" i="4"/>
  <c r="D365" i="4"/>
  <c r="B366" i="4"/>
  <c r="C366" i="4"/>
  <c r="D366" i="4"/>
  <c r="B367" i="4"/>
  <c r="C367" i="4"/>
  <c r="D367" i="4"/>
  <c r="B368" i="4"/>
  <c r="C368" i="4"/>
  <c r="D368" i="4"/>
  <c r="B369" i="4"/>
  <c r="C369" i="4"/>
  <c r="D369" i="4"/>
  <c r="B370" i="4"/>
  <c r="C370" i="4"/>
  <c r="D370" i="4"/>
  <c r="B371" i="4"/>
  <c r="C371" i="4"/>
  <c r="D371" i="4"/>
  <c r="B372" i="4"/>
  <c r="C372" i="4"/>
  <c r="D372" i="4"/>
  <c r="B373" i="4"/>
  <c r="C373" i="4"/>
  <c r="D373" i="4"/>
  <c r="B374" i="4"/>
  <c r="C374" i="4"/>
  <c r="D374" i="4"/>
  <c r="B375" i="4"/>
  <c r="C375" i="4"/>
  <c r="D375" i="4"/>
  <c r="B376" i="4"/>
  <c r="C376" i="4"/>
  <c r="D376" i="4"/>
  <c r="B377" i="4"/>
  <c r="C377" i="4"/>
  <c r="D377" i="4"/>
  <c r="B378" i="4"/>
  <c r="C378" i="4"/>
  <c r="D378" i="4"/>
  <c r="B379" i="4"/>
  <c r="C379" i="4"/>
  <c r="D379" i="4"/>
  <c r="B380" i="4"/>
  <c r="C380" i="4"/>
  <c r="D380" i="4"/>
  <c r="B381" i="4"/>
  <c r="C381" i="4"/>
  <c r="D381" i="4"/>
  <c r="B382" i="4"/>
  <c r="C382" i="4"/>
  <c r="D382" i="4"/>
  <c r="B383" i="4"/>
  <c r="C383" i="4"/>
  <c r="D383" i="4"/>
  <c r="B384" i="4"/>
  <c r="C384" i="4"/>
  <c r="D384" i="4"/>
  <c r="B385" i="4"/>
  <c r="C385" i="4"/>
  <c r="D385" i="4"/>
  <c r="B386" i="4"/>
  <c r="C386" i="4"/>
  <c r="D386" i="4"/>
  <c r="B387" i="4"/>
  <c r="C387" i="4"/>
  <c r="D387" i="4"/>
  <c r="B388" i="4"/>
  <c r="C388" i="4"/>
  <c r="D388" i="4"/>
  <c r="B389" i="4"/>
  <c r="C389" i="4"/>
  <c r="D389" i="4"/>
  <c r="B390" i="4"/>
  <c r="C390" i="4"/>
  <c r="D390" i="4"/>
  <c r="B391" i="4"/>
  <c r="C391" i="4"/>
  <c r="D391" i="4"/>
  <c r="B392" i="4"/>
  <c r="C392" i="4"/>
  <c r="D392" i="4"/>
  <c r="B393" i="4"/>
  <c r="C393" i="4"/>
  <c r="D393" i="4"/>
  <c r="B394" i="4"/>
  <c r="C394" i="4"/>
  <c r="D394" i="4"/>
  <c r="B395" i="4"/>
  <c r="C395" i="4"/>
  <c r="D395" i="4"/>
  <c r="B396" i="4"/>
  <c r="C396" i="4"/>
  <c r="D396" i="4"/>
  <c r="B397" i="4"/>
  <c r="C397" i="4"/>
  <c r="D397" i="4"/>
  <c r="B398" i="4"/>
  <c r="C398" i="4"/>
  <c r="D398" i="4"/>
  <c r="B399" i="4"/>
  <c r="C399" i="4"/>
  <c r="D399" i="4"/>
  <c r="B400" i="4"/>
  <c r="C400" i="4"/>
  <c r="D400" i="4"/>
  <c r="B401" i="4"/>
  <c r="C401" i="4"/>
  <c r="D401" i="4"/>
  <c r="B402" i="4"/>
  <c r="C402" i="4"/>
  <c r="D402" i="4"/>
  <c r="B403" i="4"/>
  <c r="C403" i="4"/>
  <c r="D403" i="4"/>
  <c r="B404" i="4"/>
  <c r="C404" i="4"/>
  <c r="D404" i="4"/>
  <c r="B405" i="4"/>
  <c r="C405" i="4"/>
  <c r="D405" i="4"/>
  <c r="B406" i="4"/>
  <c r="C406" i="4"/>
  <c r="D406" i="4"/>
  <c r="B407" i="4"/>
  <c r="C407" i="4"/>
  <c r="D407" i="4"/>
  <c r="B408" i="4"/>
  <c r="C408" i="4"/>
  <c r="D408" i="4"/>
  <c r="B409" i="4"/>
  <c r="C409" i="4"/>
  <c r="D409" i="4"/>
  <c r="B410" i="4"/>
  <c r="C410" i="4"/>
  <c r="D410" i="4"/>
  <c r="B411" i="4"/>
  <c r="C411" i="4"/>
  <c r="D411" i="4"/>
  <c r="B412" i="4"/>
  <c r="C412" i="4"/>
  <c r="D412" i="4"/>
  <c r="B413" i="4"/>
  <c r="C413" i="4"/>
  <c r="D413" i="4"/>
  <c r="B414" i="4"/>
  <c r="C414" i="4"/>
  <c r="D414" i="4"/>
  <c r="B415" i="4"/>
  <c r="C415" i="4"/>
  <c r="D415" i="4"/>
  <c r="B416" i="4"/>
  <c r="C416" i="4"/>
  <c r="D416" i="4"/>
  <c r="B417" i="4"/>
  <c r="C417" i="4"/>
  <c r="D417" i="4"/>
  <c r="B418" i="4"/>
  <c r="C418" i="4"/>
  <c r="D418" i="4"/>
  <c r="B419" i="4"/>
  <c r="C419" i="4"/>
  <c r="D419" i="4"/>
  <c r="B420" i="4"/>
  <c r="C420" i="4"/>
  <c r="D420" i="4"/>
  <c r="B421" i="4"/>
  <c r="C421" i="4"/>
  <c r="D421" i="4"/>
  <c r="B422" i="4"/>
  <c r="C422" i="4"/>
  <c r="D422" i="4"/>
  <c r="B423" i="4"/>
  <c r="C423" i="4"/>
  <c r="D423" i="4"/>
  <c r="B424" i="4"/>
  <c r="C424" i="4"/>
  <c r="D424" i="4"/>
  <c r="B425" i="4"/>
  <c r="C425" i="4"/>
  <c r="D425" i="4"/>
  <c r="B426" i="4"/>
  <c r="C426" i="4"/>
  <c r="D426" i="4"/>
  <c r="B427" i="4"/>
  <c r="C427" i="4"/>
  <c r="D427" i="4"/>
  <c r="B428" i="4"/>
  <c r="C428" i="4"/>
  <c r="D428" i="4"/>
  <c r="B429" i="4"/>
  <c r="C429" i="4"/>
  <c r="D429" i="4"/>
  <c r="B430" i="4"/>
  <c r="C430" i="4"/>
  <c r="D430" i="4"/>
  <c r="B431" i="4"/>
  <c r="C431" i="4"/>
  <c r="D431" i="4"/>
  <c r="B432" i="4"/>
  <c r="C432" i="4"/>
  <c r="D432" i="4"/>
  <c r="B433" i="4"/>
  <c r="C433" i="4"/>
  <c r="D433" i="4"/>
  <c r="B434" i="4"/>
  <c r="C434" i="4"/>
  <c r="D434" i="4"/>
  <c r="B435" i="4"/>
  <c r="C435" i="4"/>
  <c r="D435" i="4"/>
  <c r="B436" i="4"/>
  <c r="C436" i="4"/>
  <c r="D436" i="4"/>
  <c r="B437" i="4"/>
  <c r="C437" i="4"/>
  <c r="D437" i="4"/>
  <c r="B438" i="4"/>
  <c r="C438" i="4"/>
  <c r="D438" i="4"/>
  <c r="B439" i="4"/>
  <c r="C439" i="4"/>
  <c r="D439" i="4"/>
  <c r="B440" i="4"/>
  <c r="C440" i="4"/>
  <c r="D440" i="4"/>
  <c r="B441" i="4"/>
  <c r="C441" i="4"/>
  <c r="D441" i="4"/>
  <c r="B442" i="4"/>
  <c r="C442" i="4"/>
  <c r="D442" i="4"/>
  <c r="B443" i="4"/>
  <c r="C443" i="4"/>
  <c r="D443" i="4"/>
  <c r="B444" i="4"/>
  <c r="C444" i="4"/>
  <c r="D444" i="4"/>
  <c r="B445" i="4"/>
  <c r="C445" i="4"/>
  <c r="D445" i="4"/>
  <c r="B446" i="4"/>
  <c r="C446" i="4"/>
  <c r="D446" i="4"/>
  <c r="B447" i="4"/>
  <c r="C447" i="4"/>
  <c r="D447" i="4"/>
  <c r="B448" i="4"/>
  <c r="C448" i="4"/>
  <c r="D448" i="4"/>
  <c r="B449" i="4"/>
  <c r="C449" i="4"/>
  <c r="D449" i="4"/>
  <c r="B450" i="4"/>
  <c r="C450" i="4"/>
  <c r="D450" i="4"/>
  <c r="B451" i="4"/>
  <c r="C451" i="4"/>
  <c r="D451" i="4"/>
  <c r="B452" i="4"/>
  <c r="C452" i="4"/>
  <c r="D452" i="4"/>
  <c r="B453" i="4"/>
  <c r="C453" i="4"/>
  <c r="D453" i="4"/>
  <c r="B454" i="4"/>
  <c r="C454" i="4"/>
  <c r="D454" i="4"/>
  <c r="B455" i="4"/>
  <c r="C455" i="4"/>
  <c r="D455" i="4"/>
  <c r="B456" i="4"/>
  <c r="C456" i="4"/>
  <c r="D456" i="4"/>
  <c r="B457" i="4"/>
  <c r="C457" i="4"/>
  <c r="D457" i="4"/>
  <c r="B458" i="4"/>
  <c r="C458" i="4"/>
  <c r="D458" i="4"/>
  <c r="B459" i="4"/>
  <c r="C459" i="4"/>
  <c r="D459" i="4"/>
  <c r="B460" i="4"/>
  <c r="C460" i="4"/>
  <c r="D460" i="4"/>
  <c r="B461" i="4"/>
  <c r="C461" i="4"/>
  <c r="D461" i="4"/>
  <c r="B462" i="4"/>
  <c r="C462" i="4"/>
  <c r="D462" i="4"/>
  <c r="B463" i="4"/>
  <c r="C463" i="4"/>
  <c r="D463" i="4"/>
  <c r="B464" i="4"/>
  <c r="C464" i="4"/>
  <c r="D464" i="4"/>
  <c r="B465" i="4"/>
  <c r="C465" i="4"/>
  <c r="D465" i="4"/>
  <c r="B466" i="4"/>
  <c r="C466" i="4"/>
  <c r="D466" i="4"/>
  <c r="B467" i="4"/>
  <c r="C467" i="4"/>
  <c r="D467" i="4"/>
  <c r="B468" i="4"/>
  <c r="C468" i="4"/>
  <c r="D468" i="4"/>
  <c r="B469" i="4"/>
  <c r="C469" i="4"/>
  <c r="D469" i="4"/>
  <c r="B470" i="4"/>
  <c r="C470" i="4"/>
  <c r="D470" i="4"/>
  <c r="B471" i="4"/>
  <c r="C471" i="4"/>
  <c r="D471" i="4"/>
  <c r="B472" i="4"/>
  <c r="C472" i="4"/>
  <c r="D472" i="4"/>
  <c r="B473" i="4"/>
  <c r="C473" i="4"/>
  <c r="D473" i="4"/>
  <c r="B474" i="4"/>
  <c r="C474" i="4"/>
  <c r="D474" i="4"/>
  <c r="B475" i="4"/>
  <c r="C475" i="4"/>
  <c r="D475" i="4"/>
  <c r="B476" i="4"/>
  <c r="C476" i="4"/>
  <c r="D476" i="4"/>
  <c r="B477" i="4"/>
  <c r="C477" i="4"/>
  <c r="D477" i="4"/>
  <c r="B478" i="4"/>
  <c r="C478" i="4"/>
  <c r="D478" i="4"/>
  <c r="B479" i="4"/>
  <c r="C479" i="4"/>
  <c r="D479" i="4"/>
  <c r="B480" i="4"/>
  <c r="C480" i="4"/>
  <c r="D480" i="4"/>
  <c r="B481" i="4"/>
  <c r="C481" i="4"/>
  <c r="D481" i="4"/>
  <c r="B482" i="4"/>
  <c r="C482" i="4"/>
  <c r="D482" i="4"/>
  <c r="B483" i="4"/>
  <c r="C483" i="4"/>
  <c r="D483" i="4"/>
  <c r="B484" i="4"/>
  <c r="C484" i="4"/>
  <c r="D484" i="4"/>
  <c r="B485" i="4"/>
  <c r="C485" i="4"/>
  <c r="D485" i="4"/>
  <c r="B486" i="4"/>
  <c r="C486" i="4"/>
  <c r="D486" i="4"/>
  <c r="B487" i="4"/>
  <c r="C487" i="4"/>
  <c r="D487" i="4"/>
  <c r="B488" i="4"/>
  <c r="C488" i="4"/>
  <c r="D488" i="4"/>
  <c r="B489" i="4"/>
  <c r="C489" i="4"/>
  <c r="D489" i="4"/>
  <c r="B490" i="4"/>
  <c r="C490" i="4"/>
  <c r="D490" i="4"/>
  <c r="B491" i="4"/>
  <c r="C491" i="4"/>
  <c r="D491" i="4"/>
  <c r="B492" i="4"/>
  <c r="C492" i="4"/>
  <c r="D492" i="4"/>
  <c r="B493" i="4"/>
  <c r="C493" i="4"/>
  <c r="D493" i="4"/>
  <c r="B494" i="4"/>
  <c r="C494" i="4"/>
  <c r="D494" i="4"/>
  <c r="B495" i="4"/>
  <c r="C495" i="4"/>
  <c r="D495" i="4"/>
  <c r="B496" i="4"/>
  <c r="C496" i="4"/>
  <c r="D496" i="4"/>
  <c r="B497" i="4"/>
  <c r="C497" i="4"/>
  <c r="D497" i="4"/>
  <c r="B498" i="4"/>
  <c r="C498" i="4"/>
  <c r="D498" i="4"/>
  <c r="B499" i="4"/>
  <c r="C499" i="4"/>
  <c r="D499" i="4"/>
  <c r="B500" i="4"/>
  <c r="C500" i="4"/>
  <c r="D500" i="4"/>
  <c r="B501" i="4"/>
  <c r="C501" i="4"/>
  <c r="D501" i="4"/>
  <c r="B502" i="4"/>
  <c r="C502" i="4"/>
  <c r="D502" i="4"/>
  <c r="B503" i="4"/>
  <c r="C503" i="4"/>
  <c r="D503" i="4"/>
  <c r="B504" i="4"/>
  <c r="C504" i="4"/>
  <c r="D504" i="4"/>
  <c r="B505" i="4"/>
  <c r="C505" i="4"/>
  <c r="D505" i="4"/>
  <c r="B506" i="4"/>
  <c r="C506" i="4"/>
  <c r="D506" i="4"/>
  <c r="B507" i="4"/>
  <c r="C507" i="4"/>
  <c r="D507" i="4"/>
  <c r="B508" i="4"/>
  <c r="C508" i="4"/>
  <c r="D508" i="4"/>
  <c r="B509" i="4"/>
  <c r="C509" i="4"/>
  <c r="D509" i="4"/>
  <c r="B510" i="4"/>
  <c r="C510" i="4"/>
  <c r="D510" i="4"/>
  <c r="B511" i="4"/>
  <c r="C511" i="4"/>
  <c r="D511" i="4"/>
  <c r="B512" i="4"/>
  <c r="C512" i="4"/>
  <c r="D512" i="4"/>
  <c r="B513" i="4"/>
  <c r="C513" i="4"/>
  <c r="D513" i="4"/>
  <c r="B514" i="4"/>
  <c r="C514" i="4"/>
  <c r="D514" i="4"/>
  <c r="B515" i="4"/>
  <c r="C515" i="4"/>
  <c r="D515" i="4"/>
  <c r="B516" i="4"/>
  <c r="C516" i="4"/>
  <c r="D516" i="4"/>
  <c r="B517" i="4"/>
  <c r="C517" i="4"/>
  <c r="D517" i="4"/>
  <c r="B518" i="4"/>
  <c r="C518" i="4"/>
  <c r="D518" i="4"/>
  <c r="B519" i="4"/>
  <c r="C519" i="4"/>
  <c r="D519" i="4"/>
  <c r="B520" i="4"/>
  <c r="C520" i="4"/>
  <c r="D520" i="4"/>
  <c r="B521" i="4"/>
  <c r="C521" i="4"/>
  <c r="D521" i="4"/>
  <c r="B522" i="4"/>
  <c r="C522" i="4"/>
  <c r="D522" i="4"/>
  <c r="B523" i="4"/>
  <c r="C523" i="4"/>
  <c r="D523" i="4"/>
  <c r="B524" i="4"/>
  <c r="C524" i="4"/>
  <c r="D524" i="4"/>
  <c r="B525" i="4"/>
  <c r="C525" i="4"/>
  <c r="D525" i="4"/>
  <c r="B526" i="4"/>
  <c r="C526" i="4"/>
  <c r="D526" i="4"/>
  <c r="B527" i="4"/>
  <c r="C527" i="4"/>
  <c r="D527" i="4"/>
  <c r="B528" i="4"/>
  <c r="C528" i="4"/>
  <c r="D528" i="4"/>
  <c r="B529" i="4"/>
  <c r="C529" i="4"/>
  <c r="D529" i="4"/>
  <c r="B530" i="4"/>
  <c r="C530" i="4"/>
  <c r="D530" i="4"/>
  <c r="B531" i="4"/>
  <c r="C531" i="4"/>
  <c r="D531" i="4"/>
  <c r="B532" i="4"/>
  <c r="C532" i="4"/>
  <c r="D532" i="4"/>
  <c r="B533" i="4"/>
  <c r="C533" i="4"/>
  <c r="D533" i="4"/>
  <c r="B534" i="4"/>
  <c r="C534" i="4"/>
  <c r="D534" i="4"/>
  <c r="B535" i="4"/>
  <c r="C535" i="4"/>
  <c r="D535" i="4"/>
  <c r="B536" i="4"/>
  <c r="C536" i="4"/>
  <c r="D536" i="4"/>
  <c r="B537" i="4"/>
  <c r="C537" i="4"/>
  <c r="D537" i="4"/>
  <c r="B538" i="4"/>
  <c r="C538" i="4"/>
  <c r="D538" i="4"/>
  <c r="B539" i="4"/>
  <c r="C539" i="4"/>
  <c r="D539" i="4"/>
  <c r="B540" i="4"/>
  <c r="C540" i="4"/>
  <c r="D540" i="4"/>
  <c r="B541" i="4"/>
  <c r="C541" i="4"/>
  <c r="D541" i="4"/>
  <c r="B542" i="4"/>
  <c r="C542" i="4"/>
  <c r="D542" i="4"/>
  <c r="B543" i="4"/>
  <c r="C543" i="4"/>
  <c r="D543" i="4"/>
  <c r="B544" i="4"/>
  <c r="C544" i="4"/>
  <c r="D544" i="4"/>
  <c r="B545" i="4"/>
  <c r="C545" i="4"/>
  <c r="D545" i="4"/>
  <c r="B546" i="4"/>
  <c r="C546" i="4"/>
  <c r="D546" i="4"/>
  <c r="B547" i="4"/>
  <c r="C547" i="4"/>
  <c r="D547" i="4"/>
  <c r="B548" i="4"/>
  <c r="C548" i="4"/>
  <c r="D548" i="4"/>
  <c r="B549" i="4"/>
  <c r="C549" i="4"/>
  <c r="D549" i="4"/>
  <c r="B550" i="4"/>
  <c r="C550" i="4"/>
  <c r="D550" i="4"/>
  <c r="B551" i="4"/>
  <c r="C551" i="4"/>
  <c r="D551" i="4"/>
  <c r="B552" i="4"/>
  <c r="C552" i="4"/>
  <c r="D552" i="4"/>
  <c r="B553" i="4"/>
  <c r="C553" i="4"/>
  <c r="D553" i="4"/>
  <c r="B554" i="4"/>
  <c r="C554" i="4"/>
  <c r="D554" i="4"/>
  <c r="B555" i="4"/>
  <c r="C555" i="4"/>
  <c r="D555" i="4"/>
  <c r="B556" i="4"/>
  <c r="C556" i="4"/>
  <c r="D556" i="4"/>
  <c r="B557" i="4"/>
  <c r="C557" i="4"/>
  <c r="D557" i="4"/>
  <c r="B558" i="4"/>
  <c r="C558" i="4"/>
  <c r="D558" i="4"/>
  <c r="B559" i="4"/>
  <c r="C559" i="4"/>
  <c r="D559" i="4"/>
  <c r="B560" i="4"/>
  <c r="C560" i="4"/>
  <c r="D560" i="4"/>
  <c r="B561" i="4"/>
  <c r="C561" i="4"/>
  <c r="D561" i="4"/>
  <c r="B562" i="4"/>
  <c r="C562" i="4"/>
  <c r="D562" i="4"/>
  <c r="B563" i="4"/>
  <c r="C563" i="4"/>
  <c r="D563" i="4"/>
  <c r="B564" i="4"/>
  <c r="C564" i="4"/>
  <c r="D564" i="4"/>
  <c r="B565" i="4"/>
  <c r="C565" i="4"/>
  <c r="D565" i="4"/>
  <c r="B566" i="4"/>
  <c r="C566" i="4"/>
  <c r="D566" i="4"/>
  <c r="B567" i="4"/>
  <c r="C567" i="4"/>
  <c r="D567" i="4"/>
  <c r="B568" i="4"/>
  <c r="C568" i="4"/>
  <c r="D568" i="4"/>
  <c r="B569" i="4"/>
  <c r="C569" i="4"/>
  <c r="D569" i="4"/>
  <c r="B570" i="4"/>
  <c r="C570" i="4"/>
  <c r="D570" i="4"/>
  <c r="B571" i="4"/>
  <c r="C571" i="4"/>
  <c r="D571" i="4"/>
  <c r="B572" i="4"/>
  <c r="C572" i="4"/>
  <c r="D572" i="4"/>
  <c r="B573" i="4"/>
  <c r="C573" i="4"/>
  <c r="D573" i="4"/>
  <c r="B574" i="4"/>
  <c r="C574" i="4"/>
  <c r="D574" i="4"/>
  <c r="B575" i="4"/>
  <c r="C575" i="4"/>
  <c r="D575" i="4"/>
  <c r="B576" i="4"/>
  <c r="C576" i="4"/>
  <c r="D576" i="4"/>
  <c r="B577" i="4"/>
  <c r="C577" i="4"/>
  <c r="D577" i="4"/>
  <c r="B578" i="4"/>
  <c r="C578" i="4"/>
  <c r="D578" i="4"/>
  <c r="B579" i="4"/>
  <c r="C579" i="4"/>
  <c r="D579" i="4"/>
  <c r="B580" i="4"/>
  <c r="C580" i="4"/>
  <c r="D580" i="4"/>
  <c r="B581" i="4"/>
  <c r="C581" i="4"/>
  <c r="D581" i="4"/>
  <c r="B582" i="4"/>
  <c r="C582" i="4"/>
  <c r="D582" i="4"/>
  <c r="B583" i="4"/>
  <c r="C583" i="4"/>
  <c r="D583" i="4"/>
  <c r="B584" i="4"/>
  <c r="C584" i="4"/>
  <c r="D584" i="4"/>
  <c r="B585" i="4"/>
  <c r="C585" i="4"/>
  <c r="D585" i="4"/>
  <c r="B586" i="4"/>
  <c r="C586" i="4"/>
  <c r="D586" i="4"/>
  <c r="B587" i="4"/>
  <c r="C587" i="4"/>
  <c r="D587" i="4"/>
  <c r="B588" i="4"/>
  <c r="C588" i="4"/>
  <c r="D588" i="4"/>
  <c r="B589" i="4"/>
  <c r="C589" i="4"/>
  <c r="D589" i="4"/>
  <c r="B590" i="4"/>
  <c r="C590" i="4"/>
  <c r="D590" i="4"/>
  <c r="B591" i="4"/>
  <c r="C591" i="4"/>
  <c r="D591" i="4"/>
  <c r="B592" i="4"/>
  <c r="C592" i="4"/>
  <c r="D592" i="4"/>
  <c r="B593" i="4"/>
  <c r="C593" i="4"/>
  <c r="D593" i="4"/>
  <c r="B594" i="4"/>
  <c r="C594" i="4"/>
  <c r="D594" i="4"/>
  <c r="B595" i="4"/>
  <c r="C595" i="4"/>
  <c r="D595" i="4"/>
  <c r="B596" i="4"/>
  <c r="C596" i="4"/>
  <c r="D596" i="4"/>
  <c r="B597" i="4"/>
  <c r="C597" i="4"/>
  <c r="D597" i="4"/>
  <c r="B598" i="4"/>
  <c r="C598" i="4"/>
  <c r="D598" i="4"/>
  <c r="B599" i="4"/>
  <c r="C599" i="4"/>
  <c r="D599" i="4"/>
  <c r="B600" i="4"/>
  <c r="C600" i="4"/>
  <c r="D600" i="4"/>
  <c r="B601" i="4"/>
  <c r="C601" i="4"/>
  <c r="D601" i="4"/>
  <c r="B602" i="4"/>
  <c r="C602" i="4"/>
  <c r="D602" i="4"/>
  <c r="B603" i="4"/>
  <c r="C603" i="4"/>
  <c r="D603" i="4"/>
  <c r="B604" i="4"/>
  <c r="C604" i="4"/>
  <c r="D604" i="4"/>
  <c r="B605" i="4"/>
  <c r="C605" i="4"/>
  <c r="D605" i="4"/>
  <c r="B606" i="4"/>
  <c r="C606" i="4"/>
  <c r="D606" i="4"/>
  <c r="B607" i="4"/>
  <c r="C607" i="4"/>
  <c r="D607" i="4"/>
  <c r="B608" i="4"/>
  <c r="C608" i="4"/>
  <c r="D608" i="4"/>
  <c r="B609" i="4"/>
  <c r="C609" i="4"/>
  <c r="D609" i="4"/>
  <c r="B610" i="4"/>
  <c r="C610" i="4"/>
  <c r="D610" i="4"/>
  <c r="B611" i="4"/>
  <c r="C611" i="4"/>
  <c r="D611" i="4"/>
  <c r="B612" i="4"/>
  <c r="C612" i="4"/>
  <c r="D612" i="4"/>
  <c r="B613" i="4"/>
  <c r="C613" i="4"/>
  <c r="D613" i="4"/>
  <c r="B614" i="4"/>
  <c r="C614" i="4"/>
  <c r="D614" i="4"/>
  <c r="B615" i="4"/>
  <c r="C615" i="4"/>
  <c r="D615" i="4"/>
  <c r="B616" i="4"/>
  <c r="C616" i="4"/>
  <c r="D616" i="4"/>
  <c r="B617" i="4"/>
  <c r="C617" i="4"/>
  <c r="D617" i="4"/>
  <c r="B618" i="4"/>
  <c r="C618" i="4"/>
  <c r="D618" i="4"/>
  <c r="B619" i="4"/>
  <c r="C619" i="4"/>
  <c r="D619" i="4"/>
  <c r="B620" i="4"/>
  <c r="C620" i="4"/>
  <c r="D620" i="4"/>
  <c r="B621" i="4"/>
  <c r="C621" i="4"/>
  <c r="D621" i="4"/>
  <c r="B622" i="4"/>
  <c r="C622" i="4"/>
  <c r="D622" i="4"/>
  <c r="B623" i="4"/>
  <c r="C623" i="4"/>
  <c r="D623" i="4"/>
  <c r="B624" i="4"/>
  <c r="C624" i="4"/>
  <c r="D624" i="4"/>
  <c r="B625" i="4"/>
  <c r="C625" i="4"/>
  <c r="D625" i="4"/>
  <c r="B626" i="4"/>
  <c r="C626" i="4"/>
  <c r="D626" i="4"/>
  <c r="B627" i="4"/>
  <c r="C627" i="4"/>
  <c r="D627" i="4"/>
  <c r="B628" i="4"/>
  <c r="C628" i="4"/>
  <c r="D628" i="4"/>
  <c r="B629" i="4"/>
  <c r="C629" i="4"/>
  <c r="D629" i="4"/>
  <c r="B630" i="4"/>
  <c r="C630" i="4"/>
  <c r="D630" i="4"/>
  <c r="B631" i="4"/>
  <c r="C631" i="4"/>
  <c r="D631" i="4"/>
  <c r="B632" i="4"/>
  <c r="C632" i="4"/>
  <c r="D632" i="4"/>
  <c r="B633" i="4"/>
  <c r="C633" i="4"/>
  <c r="D633" i="4"/>
  <c r="B634" i="4"/>
  <c r="C634" i="4"/>
  <c r="D634" i="4"/>
  <c r="B635" i="4"/>
  <c r="C635" i="4"/>
  <c r="D635" i="4"/>
  <c r="B636" i="4"/>
  <c r="C636" i="4"/>
  <c r="D636" i="4"/>
  <c r="B637" i="4"/>
  <c r="C637" i="4"/>
  <c r="D637" i="4"/>
  <c r="B638" i="4"/>
  <c r="C638" i="4"/>
  <c r="D638" i="4"/>
  <c r="B639" i="4"/>
  <c r="C639" i="4"/>
  <c r="D639" i="4"/>
  <c r="B640" i="4"/>
  <c r="C640" i="4"/>
  <c r="D640" i="4"/>
  <c r="B641" i="4"/>
  <c r="C641" i="4"/>
  <c r="D641" i="4"/>
  <c r="B642" i="4"/>
  <c r="C642" i="4"/>
  <c r="D642" i="4"/>
  <c r="B643" i="4"/>
  <c r="C643" i="4"/>
  <c r="D643" i="4"/>
  <c r="B644" i="4"/>
  <c r="C644" i="4"/>
  <c r="D644" i="4"/>
  <c r="B645" i="4"/>
  <c r="C645" i="4"/>
  <c r="D645" i="4"/>
  <c r="B646" i="4"/>
  <c r="C646" i="4"/>
  <c r="D646" i="4"/>
  <c r="B647" i="4"/>
  <c r="C647" i="4"/>
  <c r="D647" i="4"/>
  <c r="B648" i="4"/>
  <c r="C648" i="4"/>
  <c r="D648" i="4"/>
  <c r="B649" i="4"/>
  <c r="C649" i="4"/>
  <c r="D649" i="4"/>
  <c r="B650" i="4"/>
  <c r="C650" i="4"/>
  <c r="D650" i="4"/>
  <c r="B651" i="4"/>
  <c r="C651" i="4"/>
  <c r="D651" i="4"/>
  <c r="B652" i="4"/>
  <c r="C652" i="4"/>
  <c r="D652" i="4"/>
  <c r="B653" i="4"/>
  <c r="C653" i="4"/>
  <c r="D653" i="4"/>
  <c r="B654" i="4"/>
  <c r="C654" i="4"/>
  <c r="D654" i="4"/>
  <c r="B655" i="4"/>
  <c r="C655" i="4"/>
  <c r="D655" i="4"/>
  <c r="B656" i="4"/>
  <c r="C656" i="4"/>
  <c r="D656" i="4"/>
  <c r="B657" i="4"/>
  <c r="C657" i="4"/>
  <c r="D657" i="4"/>
  <c r="B658" i="4"/>
  <c r="C658" i="4"/>
  <c r="D658" i="4"/>
  <c r="B659" i="4"/>
  <c r="C659" i="4"/>
  <c r="D659" i="4"/>
  <c r="B660" i="4"/>
  <c r="C660" i="4"/>
  <c r="D660" i="4"/>
  <c r="B661" i="4"/>
  <c r="C661" i="4"/>
  <c r="D661" i="4"/>
  <c r="B662" i="4"/>
  <c r="C662" i="4"/>
  <c r="D662" i="4"/>
  <c r="B663" i="4"/>
  <c r="C663" i="4"/>
  <c r="D663" i="4"/>
  <c r="B664" i="4"/>
  <c r="C664" i="4"/>
  <c r="D664" i="4"/>
  <c r="B665" i="4"/>
  <c r="C665" i="4"/>
  <c r="D665" i="4"/>
  <c r="B666" i="4"/>
  <c r="C666" i="4"/>
  <c r="D666" i="4"/>
  <c r="B667" i="4"/>
  <c r="C667" i="4"/>
  <c r="D667" i="4"/>
  <c r="B668" i="4"/>
  <c r="C668" i="4"/>
  <c r="D668" i="4"/>
  <c r="B669" i="4"/>
  <c r="C669" i="4"/>
  <c r="D669" i="4"/>
  <c r="B670" i="4"/>
  <c r="C670" i="4"/>
  <c r="D670" i="4"/>
  <c r="B671" i="4"/>
  <c r="C671" i="4"/>
  <c r="D671" i="4"/>
  <c r="B672" i="4"/>
  <c r="C672" i="4"/>
  <c r="D672" i="4"/>
  <c r="B673" i="4"/>
  <c r="C673" i="4"/>
  <c r="D673" i="4"/>
  <c r="B674" i="4"/>
  <c r="C674" i="4"/>
  <c r="D674" i="4"/>
  <c r="B675" i="4"/>
  <c r="C675" i="4"/>
  <c r="D675" i="4"/>
  <c r="B676" i="4"/>
  <c r="C676" i="4"/>
  <c r="D676" i="4"/>
  <c r="B677" i="4"/>
  <c r="C677" i="4"/>
  <c r="D677" i="4"/>
  <c r="B678" i="4"/>
  <c r="C678" i="4"/>
  <c r="D678" i="4"/>
  <c r="B679" i="4"/>
  <c r="C679" i="4"/>
  <c r="D679" i="4"/>
  <c r="B680" i="4"/>
  <c r="C680" i="4"/>
  <c r="D680" i="4"/>
  <c r="B681" i="4"/>
  <c r="C681" i="4"/>
  <c r="D681" i="4"/>
  <c r="B682" i="4"/>
  <c r="C682" i="4"/>
  <c r="D682" i="4"/>
  <c r="B683" i="4"/>
  <c r="C683" i="4"/>
  <c r="D683" i="4"/>
  <c r="B684" i="4"/>
  <c r="C684" i="4"/>
  <c r="D684" i="4"/>
  <c r="B685" i="4"/>
  <c r="C685" i="4"/>
  <c r="D685" i="4"/>
  <c r="B686" i="4"/>
  <c r="C686" i="4"/>
  <c r="D686" i="4"/>
  <c r="B687" i="4"/>
  <c r="C687" i="4"/>
  <c r="D687" i="4"/>
  <c r="B688" i="4"/>
  <c r="C688" i="4"/>
  <c r="D688" i="4"/>
  <c r="B689" i="4"/>
  <c r="C689" i="4"/>
  <c r="D689" i="4"/>
  <c r="B690" i="4"/>
  <c r="C690" i="4"/>
  <c r="D690" i="4"/>
  <c r="B691" i="4"/>
  <c r="C691" i="4"/>
  <c r="D691" i="4"/>
  <c r="B692" i="4"/>
  <c r="C692" i="4"/>
  <c r="D692" i="4"/>
  <c r="B693" i="4"/>
  <c r="C693" i="4"/>
  <c r="D693" i="4"/>
  <c r="B694" i="4"/>
  <c r="C694" i="4"/>
  <c r="D694" i="4"/>
  <c r="B695" i="4"/>
  <c r="C695" i="4"/>
  <c r="D695" i="4"/>
  <c r="B696" i="4"/>
  <c r="C696" i="4"/>
  <c r="D696" i="4"/>
  <c r="B697" i="4"/>
  <c r="C697" i="4"/>
  <c r="D697" i="4"/>
  <c r="B698" i="4"/>
  <c r="C698" i="4"/>
  <c r="D698" i="4"/>
  <c r="B699" i="4"/>
  <c r="C699" i="4"/>
  <c r="D699" i="4"/>
  <c r="B700" i="4"/>
  <c r="C700" i="4"/>
  <c r="D700" i="4"/>
  <c r="B701" i="4"/>
  <c r="C701" i="4"/>
  <c r="D701" i="4"/>
  <c r="B702" i="4"/>
  <c r="C702" i="4"/>
  <c r="D702" i="4"/>
  <c r="B703" i="4"/>
  <c r="C703" i="4"/>
  <c r="D703" i="4"/>
  <c r="B704" i="4"/>
  <c r="C704" i="4"/>
  <c r="D704" i="4"/>
  <c r="B705" i="4"/>
  <c r="C705" i="4"/>
  <c r="D705" i="4"/>
  <c r="B706" i="4"/>
  <c r="C706" i="4"/>
  <c r="D706" i="4"/>
  <c r="B707" i="4"/>
  <c r="C707" i="4"/>
  <c r="D707" i="4"/>
  <c r="B708" i="4"/>
  <c r="C708" i="4"/>
  <c r="D708" i="4"/>
  <c r="B709" i="4"/>
  <c r="C709" i="4"/>
  <c r="D709" i="4"/>
  <c r="B710" i="4"/>
  <c r="C710" i="4"/>
  <c r="D710" i="4"/>
  <c r="B711" i="4"/>
  <c r="C711" i="4"/>
  <c r="D711" i="4"/>
  <c r="B712" i="4"/>
  <c r="C712" i="4"/>
  <c r="D712" i="4"/>
  <c r="B713" i="4"/>
  <c r="C713" i="4"/>
  <c r="D713" i="4"/>
  <c r="B714" i="4"/>
  <c r="C714" i="4"/>
  <c r="D714" i="4"/>
  <c r="B715" i="4"/>
  <c r="C715" i="4"/>
  <c r="D715" i="4"/>
  <c r="B716" i="4"/>
  <c r="C716" i="4"/>
  <c r="D716" i="4"/>
  <c r="E716" i="4"/>
  <c r="F716" i="4"/>
  <c r="G716" i="4"/>
  <c r="B717" i="4"/>
  <c r="C717" i="4"/>
  <c r="D717" i="4"/>
  <c r="E717" i="4"/>
  <c r="C2" i="4"/>
  <c r="D2" i="4"/>
  <c r="F2" i="4"/>
  <c r="G2" i="4"/>
  <c r="H2" i="4"/>
  <c r="I2" i="4"/>
  <c r="J2" i="4"/>
  <c r="B2" i="4"/>
  <c r="A738" i="3" l="1"/>
  <c r="AP719" i="4"/>
  <c r="AW779" i="3"/>
  <c r="AS771" i="4" s="1"/>
  <c r="BI725" i="3"/>
  <c r="AY717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739" i="3" l="1"/>
  <c r="BD717" i="4"/>
  <c r="BI726" i="3"/>
  <c r="H775" i="3"/>
  <c r="H767" i="4" s="1"/>
  <c r="R775" i="3"/>
  <c r="Q767" i="4" s="1"/>
  <c r="AB775" i="3"/>
  <c r="Z767" i="4" s="1"/>
  <c r="AL775" i="3"/>
  <c r="AI767" i="4" s="1"/>
  <c r="AP723" i="3"/>
  <c r="AL715" i="4" s="1"/>
  <c r="AQ723" i="3"/>
  <c r="AM715" i="4" s="1"/>
  <c r="AR723" i="3"/>
  <c r="AN715" i="4" s="1"/>
  <c r="A740" i="3" l="1"/>
  <c r="BD718" i="4"/>
  <c r="BI727" i="3"/>
  <c r="BD719" i="4" s="1"/>
  <c r="F726" i="3"/>
  <c r="E715" i="4"/>
  <c r="P726" i="3"/>
  <c r="N715" i="4"/>
  <c r="AJ726" i="3"/>
  <c r="AF715" i="4"/>
  <c r="Z726" i="3"/>
  <c r="W715" i="4"/>
  <c r="BC723" i="3"/>
  <c r="BA723" i="3"/>
  <c r="BB723" i="3"/>
  <c r="AS723" i="3"/>
  <c r="AZ723" i="3"/>
  <c r="H774" i="3"/>
  <c r="H766" i="4" s="1"/>
  <c r="R774" i="3"/>
  <c r="Q766" i="4" s="1"/>
  <c r="AB774" i="3"/>
  <c r="Z766" i="4" s="1"/>
  <c r="AL774" i="3"/>
  <c r="AI766" i="4" s="1"/>
  <c r="AP722" i="3"/>
  <c r="AL714" i="4" s="1"/>
  <c r="AQ722" i="3"/>
  <c r="AM714" i="4" s="1"/>
  <c r="AR722" i="3"/>
  <c r="AN714" i="4" s="1"/>
  <c r="A741" i="3" l="1"/>
  <c r="AZ722" i="3"/>
  <c r="AU714" i="4" s="1"/>
  <c r="AC778" i="3"/>
  <c r="AA770" i="4" s="1"/>
  <c r="X718" i="4"/>
  <c r="S778" i="3"/>
  <c r="R770" i="4" s="1"/>
  <c r="O718" i="4"/>
  <c r="BA722" i="3"/>
  <c r="AV714" i="4" s="1"/>
  <c r="AM778" i="3"/>
  <c r="AJ770" i="4" s="1"/>
  <c r="AG718" i="4"/>
  <c r="I778" i="3"/>
  <c r="I770" i="4" s="1"/>
  <c r="F718" i="4"/>
  <c r="AO715" i="4"/>
  <c r="AV775" i="3"/>
  <c r="AR767" i="4" s="1"/>
  <c r="AJ725" i="3"/>
  <c r="AF714" i="4"/>
  <c r="F725" i="3"/>
  <c r="E714" i="4"/>
  <c r="AV715" i="4"/>
  <c r="Z725" i="3"/>
  <c r="W714" i="4"/>
  <c r="BC722" i="3"/>
  <c r="AT726" i="3"/>
  <c r="P725" i="3"/>
  <c r="N714" i="4"/>
  <c r="AU715" i="4"/>
  <c r="AW715" i="4"/>
  <c r="AX715" i="4"/>
  <c r="BD723" i="3"/>
  <c r="BB722" i="3"/>
  <c r="AS722" i="3"/>
  <c r="H773" i="3"/>
  <c r="H765" i="4" s="1"/>
  <c r="R773" i="3"/>
  <c r="Q765" i="4" s="1"/>
  <c r="AB773" i="3"/>
  <c r="Z765" i="4" s="1"/>
  <c r="BC721" i="3"/>
  <c r="AP721" i="3"/>
  <c r="AL713" i="4" s="1"/>
  <c r="AQ721" i="3"/>
  <c r="AM713" i="4" s="1"/>
  <c r="AR721" i="3"/>
  <c r="AN713" i="4" s="1"/>
  <c r="A742" i="3" l="1"/>
  <c r="AC777" i="3"/>
  <c r="AA769" i="4" s="1"/>
  <c r="AW778" i="3"/>
  <c r="AS770" i="4" s="1"/>
  <c r="AP718" i="4"/>
  <c r="AM777" i="3"/>
  <c r="AJ769" i="4" s="1"/>
  <c r="S777" i="3"/>
  <c r="R769" i="4" s="1"/>
  <c r="AF713" i="4"/>
  <c r="AL773" i="3"/>
  <c r="AI765" i="4" s="1"/>
  <c r="AO714" i="4"/>
  <c r="AV774" i="3"/>
  <c r="AR766" i="4" s="1"/>
  <c r="I777" i="3"/>
  <c r="I769" i="4" s="1"/>
  <c r="E713" i="4"/>
  <c r="AX713" i="4"/>
  <c r="AT725" i="3"/>
  <c r="AW777" i="3" s="1"/>
  <c r="AS769" i="4" s="1"/>
  <c r="F717" i="4"/>
  <c r="W713" i="4"/>
  <c r="AW714" i="4"/>
  <c r="O717" i="4"/>
  <c r="AX714" i="4"/>
  <c r="N713" i="4"/>
  <c r="AY715" i="4"/>
  <c r="X717" i="4"/>
  <c r="AG717" i="4"/>
  <c r="BD722" i="3"/>
  <c r="BA721" i="3"/>
  <c r="BB721" i="3"/>
  <c r="AS721" i="3"/>
  <c r="AZ721" i="3"/>
  <c r="A743" i="3" l="1"/>
  <c r="AO713" i="4"/>
  <c r="AV773" i="3"/>
  <c r="AR765" i="4" s="1"/>
  <c r="AW713" i="4"/>
  <c r="AP717" i="4"/>
  <c r="AU713" i="4"/>
  <c r="AY714" i="4"/>
  <c r="AV713" i="4"/>
  <c r="BD721" i="3"/>
  <c r="H772" i="3"/>
  <c r="H764" i="4" s="1"/>
  <c r="R772" i="3"/>
  <c r="Q764" i="4" s="1"/>
  <c r="AB772" i="3"/>
  <c r="Z764" i="4" s="1"/>
  <c r="AL772" i="3"/>
  <c r="AI764" i="4" s="1"/>
  <c r="AP720" i="3"/>
  <c r="AL712" i="4" s="1"/>
  <c r="AQ720" i="3"/>
  <c r="AM712" i="4" s="1"/>
  <c r="AR720" i="3"/>
  <c r="AN712" i="4" s="1"/>
  <c r="A744" i="3" l="1"/>
  <c r="BC720" i="3"/>
  <c r="AX712" i="4" s="1"/>
  <c r="E712" i="4"/>
  <c r="F723" i="3"/>
  <c r="AY713" i="4"/>
  <c r="AF712" i="4"/>
  <c r="AJ723" i="3"/>
  <c r="BA720" i="3"/>
  <c r="N712" i="4"/>
  <c r="P723" i="3"/>
  <c r="W712" i="4"/>
  <c r="Z723" i="3"/>
  <c r="AZ720" i="3"/>
  <c r="BB720" i="3"/>
  <c r="AS720" i="3"/>
  <c r="A745" i="3" l="1"/>
  <c r="AC775" i="3"/>
  <c r="AA767" i="4" s="1"/>
  <c r="I775" i="3"/>
  <c r="I767" i="4" s="1"/>
  <c r="AO712" i="4"/>
  <c r="AV772" i="3"/>
  <c r="AR764" i="4" s="1"/>
  <c r="AM775" i="3"/>
  <c r="AJ767" i="4" s="1"/>
  <c r="S775" i="3"/>
  <c r="R767" i="4" s="1"/>
  <c r="AG715" i="4"/>
  <c r="O715" i="4"/>
  <c r="X715" i="4"/>
  <c r="F715" i="4"/>
  <c r="AT723" i="3"/>
  <c r="AW775" i="3" s="1"/>
  <c r="AS767" i="4" s="1"/>
  <c r="AW712" i="4"/>
  <c r="AU712" i="4"/>
  <c r="AV712" i="4"/>
  <c r="BD720" i="3"/>
  <c r="H771" i="3"/>
  <c r="H763" i="4" s="1"/>
  <c r="R771" i="3"/>
  <c r="Q763" i="4" s="1"/>
  <c r="AB771" i="3"/>
  <c r="Z763" i="4" s="1"/>
  <c r="AL771" i="3"/>
  <c r="AI763" i="4" s="1"/>
  <c r="AP719" i="3"/>
  <c r="AL711" i="4" s="1"/>
  <c r="AQ719" i="3"/>
  <c r="AM711" i="4" s="1"/>
  <c r="AR719" i="3"/>
  <c r="AN711" i="4" s="1"/>
  <c r="A746" i="3" l="1"/>
  <c r="BA719" i="3"/>
  <c r="AV711" i="4" s="1"/>
  <c r="AZ719" i="3"/>
  <c r="AU711" i="4" s="1"/>
  <c r="W711" i="4"/>
  <c r="Z722" i="3"/>
  <c r="BB719" i="3"/>
  <c r="AP715" i="4"/>
  <c r="BC719" i="3"/>
  <c r="AF711" i="4"/>
  <c r="AJ722" i="3"/>
  <c r="E711" i="4"/>
  <c r="F722" i="3"/>
  <c r="AY712" i="4"/>
  <c r="N711" i="4"/>
  <c r="P722" i="3"/>
  <c r="AS719" i="3"/>
  <c r="AV771" i="3" s="1"/>
  <c r="AR763" i="4" s="1"/>
  <c r="H770" i="3"/>
  <c r="H762" i="4" s="1"/>
  <c r="R770" i="3"/>
  <c r="Q762" i="4" s="1"/>
  <c r="AB770" i="3"/>
  <c r="Z762" i="4" s="1"/>
  <c r="AL770" i="3"/>
  <c r="AI762" i="4" s="1"/>
  <c r="AP718" i="3"/>
  <c r="AL710" i="4" s="1"/>
  <c r="AQ718" i="3"/>
  <c r="AM710" i="4" s="1"/>
  <c r="AR718" i="3"/>
  <c r="AN710" i="4" s="1"/>
  <c r="A747" i="3" l="1"/>
  <c r="I774" i="3"/>
  <c r="I766" i="4" s="1"/>
  <c r="AC774" i="3"/>
  <c r="AA766" i="4" s="1"/>
  <c r="S774" i="3"/>
  <c r="R766" i="4" s="1"/>
  <c r="AM774" i="3"/>
  <c r="AJ766" i="4" s="1"/>
  <c r="O714" i="4"/>
  <c r="W710" i="4"/>
  <c r="Z721" i="3"/>
  <c r="E710" i="4"/>
  <c r="F721" i="3"/>
  <c r="F714" i="4"/>
  <c r="AT722" i="3"/>
  <c r="AW774" i="3" s="1"/>
  <c r="AS766" i="4" s="1"/>
  <c r="AG714" i="4"/>
  <c r="AF710" i="4"/>
  <c r="AJ721" i="3"/>
  <c r="AX711" i="4"/>
  <c r="AW711" i="4"/>
  <c r="BD719" i="3"/>
  <c r="AO711" i="4"/>
  <c r="N710" i="4"/>
  <c r="P721" i="3"/>
  <c r="X714" i="4"/>
  <c r="BA718" i="3"/>
  <c r="AZ718" i="3"/>
  <c r="BC718" i="3"/>
  <c r="BB718" i="3"/>
  <c r="AS718" i="3"/>
  <c r="H769" i="3"/>
  <c r="H761" i="4" s="1"/>
  <c r="R769" i="3"/>
  <c r="Q761" i="4" s="1"/>
  <c r="AB769" i="3"/>
  <c r="Z761" i="4" s="1"/>
  <c r="AL769" i="3"/>
  <c r="AI761" i="4" s="1"/>
  <c r="AP717" i="3"/>
  <c r="AL709" i="4" s="1"/>
  <c r="AQ717" i="3"/>
  <c r="AM709" i="4" s="1"/>
  <c r="AR717" i="3"/>
  <c r="AN709" i="4" s="1"/>
  <c r="A748" i="3" l="1"/>
  <c r="S773" i="3"/>
  <c r="R765" i="4" s="1"/>
  <c r="AO710" i="4"/>
  <c r="AV770" i="3"/>
  <c r="AR762" i="4" s="1"/>
  <c r="AM773" i="3"/>
  <c r="AJ765" i="4" s="1"/>
  <c r="AC773" i="3"/>
  <c r="AA765" i="4" s="1"/>
  <c r="I773" i="3"/>
  <c r="I765" i="4" s="1"/>
  <c r="AW710" i="4"/>
  <c r="F713" i="4"/>
  <c r="AT721" i="3"/>
  <c r="AW773" i="3" s="1"/>
  <c r="AS765" i="4" s="1"/>
  <c r="W709" i="4"/>
  <c r="Z720" i="3"/>
  <c r="E709" i="4"/>
  <c r="F720" i="3"/>
  <c r="AV710" i="4"/>
  <c r="N709" i="4"/>
  <c r="P720" i="3"/>
  <c r="AF709" i="4"/>
  <c r="AJ720" i="3"/>
  <c r="AX710" i="4"/>
  <c r="O713" i="4"/>
  <c r="AY711" i="4"/>
  <c r="AP714" i="4"/>
  <c r="AU710" i="4"/>
  <c r="AG713" i="4"/>
  <c r="X713" i="4"/>
  <c r="BD718" i="3"/>
  <c r="BA717" i="3"/>
  <c r="AZ717" i="3"/>
  <c r="BC717" i="3"/>
  <c r="BB717" i="3"/>
  <c r="AS717" i="3"/>
  <c r="H768" i="3"/>
  <c r="H760" i="4" s="1"/>
  <c r="R768" i="3"/>
  <c r="Q760" i="4" s="1"/>
  <c r="AB768" i="3"/>
  <c r="Z760" i="4" s="1"/>
  <c r="AL768" i="3"/>
  <c r="AI760" i="4" s="1"/>
  <c r="AP716" i="3"/>
  <c r="AL708" i="4" s="1"/>
  <c r="AQ716" i="3"/>
  <c r="AM708" i="4" s="1"/>
  <c r="AR716" i="3"/>
  <c r="AN708" i="4" s="1"/>
  <c r="A749" i="3" l="1"/>
  <c r="S772" i="3"/>
  <c r="R764" i="4" s="1"/>
  <c r="AO709" i="4"/>
  <c r="AV769" i="3"/>
  <c r="AR761" i="4" s="1"/>
  <c r="AM772" i="3"/>
  <c r="AJ764" i="4" s="1"/>
  <c r="AC772" i="3"/>
  <c r="AA764" i="4" s="1"/>
  <c r="I772" i="3"/>
  <c r="I764" i="4" s="1"/>
  <c r="E708" i="4"/>
  <c r="F719" i="3"/>
  <c r="AV709" i="4"/>
  <c r="AG712" i="4"/>
  <c r="AX709" i="4"/>
  <c r="W708" i="4"/>
  <c r="Z719" i="3"/>
  <c r="F712" i="4"/>
  <c r="AT720" i="3"/>
  <c r="AW772" i="3" s="1"/>
  <c r="AS764" i="4" s="1"/>
  <c r="AF708" i="4"/>
  <c r="AJ719" i="3"/>
  <c r="N708" i="4"/>
  <c r="P719" i="3"/>
  <c r="AU709" i="4"/>
  <c r="AP713" i="4"/>
  <c r="AW709" i="4"/>
  <c r="AY710" i="4"/>
  <c r="O712" i="4"/>
  <c r="X712" i="4"/>
  <c r="BD717" i="3"/>
  <c r="BA716" i="3"/>
  <c r="AZ716" i="3"/>
  <c r="BC716" i="3"/>
  <c r="BB716" i="3"/>
  <c r="AS716" i="3"/>
  <c r="H767" i="3"/>
  <c r="H759" i="4" s="1"/>
  <c r="R767" i="3"/>
  <c r="Q759" i="4" s="1"/>
  <c r="AB767" i="3"/>
  <c r="Z759" i="4" s="1"/>
  <c r="AL767" i="3"/>
  <c r="AI759" i="4" s="1"/>
  <c r="AP715" i="3"/>
  <c r="AL707" i="4" s="1"/>
  <c r="AQ715" i="3"/>
  <c r="AM707" i="4" s="1"/>
  <c r="AR715" i="3"/>
  <c r="AN707" i="4" s="1"/>
  <c r="A750" i="3" l="1"/>
  <c r="I771" i="3"/>
  <c r="I763" i="4" s="1"/>
  <c r="AZ715" i="3"/>
  <c r="AU707" i="4" s="1"/>
  <c r="AO708" i="4"/>
  <c r="AV768" i="3"/>
  <c r="AR760" i="4" s="1"/>
  <c r="S771" i="3"/>
  <c r="R763" i="4" s="1"/>
  <c r="AM771" i="3"/>
  <c r="AJ763" i="4" s="1"/>
  <c r="AC771" i="3"/>
  <c r="AA763" i="4" s="1"/>
  <c r="W707" i="4"/>
  <c r="Z718" i="3"/>
  <c r="AW708" i="4"/>
  <c r="AV708" i="4"/>
  <c r="AG711" i="4"/>
  <c r="AP712" i="4"/>
  <c r="F711" i="4"/>
  <c r="AT719" i="3"/>
  <c r="AW771" i="3" s="1"/>
  <c r="AS763" i="4" s="1"/>
  <c r="AU708" i="4"/>
  <c r="X711" i="4"/>
  <c r="AF707" i="4"/>
  <c r="AJ718" i="3"/>
  <c r="E707" i="4"/>
  <c r="F718" i="3"/>
  <c r="AY709" i="4"/>
  <c r="O711" i="4"/>
  <c r="N707" i="4"/>
  <c r="P718" i="3"/>
  <c r="AX708" i="4"/>
  <c r="BD716" i="3"/>
  <c r="BA715" i="3"/>
  <c r="BC715" i="3"/>
  <c r="BB715" i="3"/>
  <c r="AS715" i="3"/>
  <c r="H766" i="3"/>
  <c r="H758" i="4" s="1"/>
  <c r="R766" i="3"/>
  <c r="Q758" i="4" s="1"/>
  <c r="AB766" i="3"/>
  <c r="Z758" i="4" s="1"/>
  <c r="AL766" i="3"/>
  <c r="AI758" i="4" s="1"/>
  <c r="AP714" i="3"/>
  <c r="AL706" i="4" s="1"/>
  <c r="AQ714" i="3"/>
  <c r="AM706" i="4" s="1"/>
  <c r="AR714" i="3"/>
  <c r="AN706" i="4" s="1"/>
  <c r="A751" i="3" l="1"/>
  <c r="AK866" i="4"/>
  <c r="AH866" i="4"/>
  <c r="S866" i="4"/>
  <c r="P866" i="4"/>
  <c r="J866" i="4"/>
  <c r="G866" i="4"/>
  <c r="AB866" i="4"/>
  <c r="Y866" i="4"/>
  <c r="BA714" i="3"/>
  <c r="AV706" i="4" s="1"/>
  <c r="S770" i="3"/>
  <c r="R762" i="4" s="1"/>
  <c r="I770" i="3"/>
  <c r="I762" i="4" s="1"/>
  <c r="AC770" i="3"/>
  <c r="AA762" i="4" s="1"/>
  <c r="AO707" i="4"/>
  <c r="AV767" i="3"/>
  <c r="AR759" i="4" s="1"/>
  <c r="AM770" i="3"/>
  <c r="AJ762" i="4" s="1"/>
  <c r="BC714" i="3"/>
  <c r="AX706" i="4" s="1"/>
  <c r="AX707" i="4"/>
  <c r="AY708" i="4"/>
  <c r="AF706" i="4"/>
  <c r="AJ717" i="3"/>
  <c r="AK873" i="3" s="1"/>
  <c r="AV707" i="4"/>
  <c r="W706" i="4"/>
  <c r="Z717" i="3"/>
  <c r="AA873" i="3" s="1"/>
  <c r="AW707" i="4"/>
  <c r="AG710" i="4"/>
  <c r="E706" i="4"/>
  <c r="F717" i="3"/>
  <c r="G873" i="3" s="1"/>
  <c r="N706" i="4"/>
  <c r="P717" i="3"/>
  <c r="Q873" i="3" s="1"/>
  <c r="O710" i="4"/>
  <c r="F710" i="4"/>
  <c r="AT718" i="3"/>
  <c r="AW770" i="3" s="1"/>
  <c r="AS762" i="4" s="1"/>
  <c r="AP711" i="4"/>
  <c r="X710" i="4"/>
  <c r="BD715" i="3"/>
  <c r="BB714" i="3"/>
  <c r="AS714" i="3"/>
  <c r="AZ714" i="3"/>
  <c r="A752" i="3" l="1"/>
  <c r="AU873" i="3"/>
  <c r="J873" i="3"/>
  <c r="J865" i="4" s="1"/>
  <c r="G865" i="4"/>
  <c r="T873" i="3"/>
  <c r="S865" i="4" s="1"/>
  <c r="P865" i="4"/>
  <c r="AD873" i="3"/>
  <c r="AB865" i="4" s="1"/>
  <c r="Y865" i="4"/>
  <c r="AN873" i="3"/>
  <c r="AK865" i="4" s="1"/>
  <c r="AH865" i="4"/>
  <c r="AT866" i="4"/>
  <c r="AQ866" i="4"/>
  <c r="I769" i="3"/>
  <c r="I761" i="4" s="1"/>
  <c r="AC769" i="3"/>
  <c r="AA761" i="4" s="1"/>
  <c r="AO706" i="4"/>
  <c r="AV766" i="3"/>
  <c r="AR758" i="4" s="1"/>
  <c r="AM769" i="3"/>
  <c r="AJ761" i="4" s="1"/>
  <c r="S769" i="3"/>
  <c r="R761" i="4" s="1"/>
  <c r="AU706" i="4"/>
  <c r="AW706" i="4"/>
  <c r="AP710" i="4"/>
  <c r="AY707" i="4"/>
  <c r="F709" i="4"/>
  <c r="AT717" i="3"/>
  <c r="AW769" i="3" s="1"/>
  <c r="AS761" i="4" s="1"/>
  <c r="X709" i="4"/>
  <c r="O709" i="4"/>
  <c r="AG709" i="4"/>
  <c r="BD714" i="3"/>
  <c r="H765" i="3"/>
  <c r="H757" i="4" s="1"/>
  <c r="R765" i="3"/>
  <c r="Q757" i="4" s="1"/>
  <c r="AB765" i="3"/>
  <c r="Z757" i="4" s="1"/>
  <c r="AL765" i="3"/>
  <c r="AI757" i="4" s="1"/>
  <c r="AP713" i="3"/>
  <c r="AL705" i="4" s="1"/>
  <c r="AQ713" i="3"/>
  <c r="AM705" i="4" s="1"/>
  <c r="AR713" i="3"/>
  <c r="AN705" i="4" s="1"/>
  <c r="BC713" i="3" l="1"/>
  <c r="A753" i="3"/>
  <c r="AX873" i="3"/>
  <c r="AT865" i="4" s="1"/>
  <c r="AQ865" i="4"/>
  <c r="W705" i="4"/>
  <c r="Z716" i="3"/>
  <c r="AA872" i="3" s="1"/>
  <c r="N705" i="4"/>
  <c r="P716" i="3"/>
  <c r="Q872" i="3" s="1"/>
  <c r="AF705" i="4"/>
  <c r="AJ716" i="3"/>
  <c r="AK872" i="3" s="1"/>
  <c r="AP709" i="4"/>
  <c r="AY706" i="4"/>
  <c r="E705" i="4"/>
  <c r="F716" i="3"/>
  <c r="G872" i="3" s="1"/>
  <c r="AX705" i="4"/>
  <c r="BA713" i="3"/>
  <c r="BB713" i="3"/>
  <c r="AS713" i="3"/>
  <c r="AZ713" i="3"/>
  <c r="A754" i="3" l="1"/>
  <c r="T872" i="3"/>
  <c r="S864" i="4" s="1"/>
  <c r="P864" i="4"/>
  <c r="AN872" i="3"/>
  <c r="AK864" i="4" s="1"/>
  <c r="AH864" i="4"/>
  <c r="AU872" i="3"/>
  <c r="AD872" i="3"/>
  <c r="AB864" i="4" s="1"/>
  <c r="Y864" i="4"/>
  <c r="J872" i="3"/>
  <c r="J864" i="4" s="1"/>
  <c r="G864" i="4"/>
  <c r="S768" i="3"/>
  <c r="R760" i="4" s="1"/>
  <c r="AO705" i="4"/>
  <c r="AV765" i="3"/>
  <c r="AR757" i="4" s="1"/>
  <c r="I768" i="3"/>
  <c r="I760" i="4" s="1"/>
  <c r="AM768" i="3"/>
  <c r="AJ760" i="4" s="1"/>
  <c r="AC768" i="3"/>
  <c r="AA760" i="4" s="1"/>
  <c r="X708" i="4"/>
  <c r="AV705" i="4"/>
  <c r="O708" i="4"/>
  <c r="AU705" i="4"/>
  <c r="AW705" i="4"/>
  <c r="F708" i="4"/>
  <c r="AT716" i="3"/>
  <c r="AW768" i="3" s="1"/>
  <c r="AS760" i="4" s="1"/>
  <c r="AG708" i="4"/>
  <c r="BD713" i="3"/>
  <c r="H764" i="3"/>
  <c r="H756" i="4" s="1"/>
  <c r="R764" i="3"/>
  <c r="Q756" i="4" s="1"/>
  <c r="AB764" i="3"/>
  <c r="Z756" i="4" s="1"/>
  <c r="AL764" i="3"/>
  <c r="AI756" i="4" s="1"/>
  <c r="AP712" i="3"/>
  <c r="AL704" i="4" s="1"/>
  <c r="AQ712" i="3"/>
  <c r="AM704" i="4" s="1"/>
  <c r="AR712" i="3"/>
  <c r="AN704" i="4" s="1"/>
  <c r="A755" i="3" l="1"/>
  <c r="AX872" i="3"/>
  <c r="AT864" i="4" s="1"/>
  <c r="AQ864" i="4"/>
  <c r="BB712" i="3"/>
  <c r="AW704" i="4" s="1"/>
  <c r="AZ712" i="3"/>
  <c r="AU704" i="4" s="1"/>
  <c r="AY705" i="4"/>
  <c r="AP708" i="4"/>
  <c r="BC712" i="3"/>
  <c r="AF704" i="4"/>
  <c r="AJ715" i="3"/>
  <c r="N704" i="4"/>
  <c r="P715" i="3"/>
  <c r="BA712" i="3"/>
  <c r="W704" i="4"/>
  <c r="Z715" i="3"/>
  <c r="E704" i="4"/>
  <c r="F715" i="3"/>
  <c r="AS712" i="3"/>
  <c r="AV764" i="3" s="1"/>
  <c r="AR756" i="4" s="1"/>
  <c r="H763" i="3"/>
  <c r="H755" i="4" s="1"/>
  <c r="R763" i="3"/>
  <c r="Q755" i="4" s="1"/>
  <c r="AB763" i="3"/>
  <c r="Z755" i="4" s="1"/>
  <c r="AL763" i="3"/>
  <c r="AI755" i="4" s="1"/>
  <c r="AP711" i="3"/>
  <c r="AL703" i="4" s="1"/>
  <c r="AQ711" i="3"/>
  <c r="AM703" i="4" s="1"/>
  <c r="AR711" i="3"/>
  <c r="AN703" i="4" s="1"/>
  <c r="A756" i="3" l="1"/>
  <c r="AK863" i="4"/>
  <c r="AH863" i="4"/>
  <c r="J863" i="4"/>
  <c r="G863" i="4"/>
  <c r="S863" i="4"/>
  <c r="P863" i="4"/>
  <c r="AB863" i="4"/>
  <c r="Y863" i="4"/>
  <c r="BC711" i="3"/>
  <c r="AX703" i="4" s="1"/>
  <c r="S767" i="3"/>
  <c r="R759" i="4" s="1"/>
  <c r="AZ711" i="3"/>
  <c r="AU703" i="4" s="1"/>
  <c r="AM767" i="3"/>
  <c r="AJ759" i="4" s="1"/>
  <c r="I767" i="3"/>
  <c r="I759" i="4" s="1"/>
  <c r="AC767" i="3"/>
  <c r="AA759" i="4" s="1"/>
  <c r="AX704" i="4"/>
  <c r="W703" i="4"/>
  <c r="Z714" i="3"/>
  <c r="AA870" i="3" s="1"/>
  <c r="N703" i="4"/>
  <c r="P714" i="3"/>
  <c r="Q870" i="3" s="1"/>
  <c r="BD712" i="3"/>
  <c r="AO704" i="4"/>
  <c r="X707" i="4"/>
  <c r="AV704" i="4"/>
  <c r="AG707" i="4"/>
  <c r="AF703" i="4"/>
  <c r="AJ714" i="3"/>
  <c r="AK870" i="3" s="1"/>
  <c r="E703" i="4"/>
  <c r="F714" i="3"/>
  <c r="G870" i="3" s="1"/>
  <c r="F707" i="4"/>
  <c r="AT715" i="3"/>
  <c r="AW767" i="3" s="1"/>
  <c r="AS759" i="4" s="1"/>
  <c r="O707" i="4"/>
  <c r="BA711" i="3"/>
  <c r="BB711" i="3"/>
  <c r="AS711" i="3"/>
  <c r="H762" i="3"/>
  <c r="H754" i="4" s="1"/>
  <c r="R762" i="3"/>
  <c r="Q754" i="4" s="1"/>
  <c r="AB762" i="3"/>
  <c r="Z754" i="4" s="1"/>
  <c r="AL762" i="3"/>
  <c r="AI754" i="4" s="1"/>
  <c r="AP710" i="3"/>
  <c r="AL702" i="4" s="1"/>
  <c r="AQ710" i="3"/>
  <c r="AM702" i="4" s="1"/>
  <c r="AR710" i="3"/>
  <c r="AN702" i="4" s="1"/>
  <c r="A757" i="3" l="1"/>
  <c r="AT863" i="4"/>
  <c r="AQ863" i="4"/>
  <c r="AN870" i="3"/>
  <c r="AK862" i="4" s="1"/>
  <c r="AH862" i="4"/>
  <c r="AD870" i="3"/>
  <c r="AB862" i="4" s="1"/>
  <c r="Y862" i="4"/>
  <c r="J870" i="3"/>
  <c r="J862" i="4" s="1"/>
  <c r="G862" i="4"/>
  <c r="AU870" i="3"/>
  <c r="T870" i="3"/>
  <c r="S862" i="4" s="1"/>
  <c r="P862" i="4"/>
  <c r="I766" i="3"/>
  <c r="I758" i="4" s="1"/>
  <c r="X706" i="4"/>
  <c r="AC766" i="3"/>
  <c r="AA758" i="4" s="1"/>
  <c r="S766" i="3"/>
  <c r="R758" i="4" s="1"/>
  <c r="BB710" i="3"/>
  <c r="AW702" i="4" s="1"/>
  <c r="AO703" i="4"/>
  <c r="AV763" i="3"/>
  <c r="AR755" i="4" s="1"/>
  <c r="AM766" i="3"/>
  <c r="AJ758" i="4" s="1"/>
  <c r="AP707" i="4"/>
  <c r="AF702" i="4"/>
  <c r="AJ713" i="3"/>
  <c r="AK869" i="3" s="1"/>
  <c r="AV703" i="4"/>
  <c r="AG706" i="4"/>
  <c r="AY704" i="4"/>
  <c r="N702" i="4"/>
  <c r="P713" i="3"/>
  <c r="Q869" i="3" s="1"/>
  <c r="AW703" i="4"/>
  <c r="W702" i="4"/>
  <c r="Z713" i="3"/>
  <c r="AA869" i="3" s="1"/>
  <c r="E702" i="4"/>
  <c r="F713" i="3"/>
  <c r="G869" i="3" s="1"/>
  <c r="F706" i="4"/>
  <c r="AT714" i="3"/>
  <c r="O706" i="4"/>
  <c r="BD711" i="3"/>
  <c r="BA710" i="3"/>
  <c r="AZ710" i="3"/>
  <c r="BC710" i="3"/>
  <c r="AS710" i="3"/>
  <c r="A758" i="3" l="1"/>
  <c r="T869" i="3"/>
  <c r="S861" i="4" s="1"/>
  <c r="P861" i="4"/>
  <c r="AD869" i="3"/>
  <c r="AB861" i="4" s="1"/>
  <c r="Y861" i="4"/>
  <c r="AN869" i="3"/>
  <c r="AK861" i="4" s="1"/>
  <c r="AH861" i="4"/>
  <c r="AU869" i="3"/>
  <c r="J869" i="3"/>
  <c r="J861" i="4" s="1"/>
  <c r="G861" i="4"/>
  <c r="AX870" i="3"/>
  <c r="AT862" i="4" s="1"/>
  <c r="AQ862" i="4"/>
  <c r="AP706" i="4"/>
  <c r="AW766" i="3"/>
  <c r="AS758" i="4" s="1"/>
  <c r="X705" i="4"/>
  <c r="AC765" i="3"/>
  <c r="AA757" i="4" s="1"/>
  <c r="AM765" i="3"/>
  <c r="AJ757" i="4" s="1"/>
  <c r="AO702" i="4"/>
  <c r="AV762" i="3"/>
  <c r="AR754" i="4" s="1"/>
  <c r="I765" i="3"/>
  <c r="I757" i="4" s="1"/>
  <c r="S765" i="3"/>
  <c r="R757" i="4" s="1"/>
  <c r="AV702" i="4"/>
  <c r="AX702" i="4"/>
  <c r="AY703" i="4"/>
  <c r="AG705" i="4"/>
  <c r="F705" i="4"/>
  <c r="AT713" i="3"/>
  <c r="AU702" i="4"/>
  <c r="O705" i="4"/>
  <c r="BD710" i="3"/>
  <c r="H761" i="3"/>
  <c r="H753" i="4" s="1"/>
  <c r="R761" i="3"/>
  <c r="Q753" i="4" s="1"/>
  <c r="AB761" i="3"/>
  <c r="Z753" i="4" s="1"/>
  <c r="AL761" i="3"/>
  <c r="AI753" i="4" s="1"/>
  <c r="AP709" i="3"/>
  <c r="AL701" i="4" s="1"/>
  <c r="AQ709" i="3"/>
  <c r="AM701" i="4" s="1"/>
  <c r="AR709" i="3"/>
  <c r="AN701" i="4" s="1"/>
  <c r="A759" i="3" l="1"/>
  <c r="BA709" i="3"/>
  <c r="AV701" i="4" s="1"/>
  <c r="AX869" i="3"/>
  <c r="AT861" i="4" s="1"/>
  <c r="AQ861" i="4"/>
  <c r="AP705" i="4"/>
  <c r="AW765" i="3"/>
  <c r="AS757" i="4" s="1"/>
  <c r="AZ709" i="3"/>
  <c r="AU701" i="4" s="1"/>
  <c r="W701" i="4"/>
  <c r="Z712" i="3"/>
  <c r="AA868" i="3" s="1"/>
  <c r="AY702" i="4"/>
  <c r="BB709" i="3"/>
  <c r="E701" i="4"/>
  <c r="F712" i="3"/>
  <c r="G868" i="3" s="1"/>
  <c r="BC709" i="3"/>
  <c r="AF701" i="4"/>
  <c r="AJ712" i="3"/>
  <c r="AK868" i="3" s="1"/>
  <c r="N701" i="4"/>
  <c r="P712" i="3"/>
  <c r="Q868" i="3" s="1"/>
  <c r="AS709" i="3"/>
  <c r="AV761" i="3" s="1"/>
  <c r="AR753" i="4" s="1"/>
  <c r="H760" i="3"/>
  <c r="H752" i="4" s="1"/>
  <c r="R760" i="3"/>
  <c r="Q752" i="4" s="1"/>
  <c r="AB760" i="3"/>
  <c r="Z752" i="4" s="1"/>
  <c r="AL760" i="3"/>
  <c r="AI752" i="4" s="1"/>
  <c r="AP708" i="3"/>
  <c r="AL700" i="4" s="1"/>
  <c r="AQ708" i="3"/>
  <c r="AM700" i="4" s="1"/>
  <c r="AR708" i="3"/>
  <c r="AN700" i="4" s="1"/>
  <c r="A760" i="3" l="1"/>
  <c r="BA708" i="3"/>
  <c r="AU868" i="3"/>
  <c r="J868" i="3"/>
  <c r="J860" i="4" s="1"/>
  <c r="G860" i="4"/>
  <c r="AD868" i="3"/>
  <c r="AB860" i="4" s="1"/>
  <c r="Y860" i="4"/>
  <c r="AN868" i="3"/>
  <c r="AK860" i="4" s="1"/>
  <c r="AH860" i="4"/>
  <c r="T868" i="3"/>
  <c r="S860" i="4" s="1"/>
  <c r="P860" i="4"/>
  <c r="AZ708" i="3"/>
  <c r="AU700" i="4" s="1"/>
  <c r="S764" i="3"/>
  <c r="R756" i="4" s="1"/>
  <c r="I764" i="3"/>
  <c r="I756" i="4" s="1"/>
  <c r="X704" i="4"/>
  <c r="AC764" i="3"/>
  <c r="AA756" i="4" s="1"/>
  <c r="AM764" i="3"/>
  <c r="AJ756" i="4" s="1"/>
  <c r="BD709" i="3"/>
  <c r="AO701" i="4"/>
  <c r="E700" i="4"/>
  <c r="F711" i="3"/>
  <c r="G867" i="3" s="1"/>
  <c r="F704" i="4"/>
  <c r="AT712" i="3"/>
  <c r="AW701" i="4"/>
  <c r="AV700" i="4"/>
  <c r="BC708" i="3"/>
  <c r="AF700" i="4"/>
  <c r="AJ711" i="3"/>
  <c r="AK867" i="3" s="1"/>
  <c r="AG704" i="4"/>
  <c r="AX701" i="4"/>
  <c r="W700" i="4"/>
  <c r="Z711" i="3"/>
  <c r="AA867" i="3" s="1"/>
  <c r="N700" i="4"/>
  <c r="P711" i="3"/>
  <c r="Q867" i="3" s="1"/>
  <c r="O704" i="4"/>
  <c r="AS708" i="3"/>
  <c r="AV760" i="3" s="1"/>
  <c r="AR752" i="4" s="1"/>
  <c r="BB708" i="3"/>
  <c r="H759" i="3"/>
  <c r="H751" i="4" s="1"/>
  <c r="R759" i="3"/>
  <c r="Q751" i="4" s="1"/>
  <c r="AB759" i="3"/>
  <c r="Z751" i="4" s="1"/>
  <c r="AL759" i="3"/>
  <c r="AI751" i="4" s="1"/>
  <c r="AP707" i="3"/>
  <c r="AL699" i="4" s="1"/>
  <c r="AQ707" i="3"/>
  <c r="AM699" i="4" s="1"/>
  <c r="AR707" i="3"/>
  <c r="AN699" i="4" s="1"/>
  <c r="BA707" i="3"/>
  <c r="A761" i="3" l="1"/>
  <c r="AU867" i="3"/>
  <c r="J867" i="3"/>
  <c r="J859" i="4" s="1"/>
  <c r="G859" i="4"/>
  <c r="T867" i="3"/>
  <c r="S859" i="4" s="1"/>
  <c r="P859" i="4"/>
  <c r="AD867" i="3"/>
  <c r="AB859" i="4" s="1"/>
  <c r="Y859" i="4"/>
  <c r="AN867" i="3"/>
  <c r="AK859" i="4" s="1"/>
  <c r="AH859" i="4"/>
  <c r="AX868" i="3"/>
  <c r="AT860" i="4" s="1"/>
  <c r="AQ860" i="4"/>
  <c r="AM763" i="3"/>
  <c r="AJ755" i="4" s="1"/>
  <c r="AP704" i="4"/>
  <c r="AW764" i="3"/>
  <c r="AS756" i="4" s="1"/>
  <c r="S763" i="3"/>
  <c r="R755" i="4" s="1"/>
  <c r="AZ707" i="3"/>
  <c r="AU699" i="4" s="1"/>
  <c r="I763" i="3"/>
  <c r="I755" i="4" s="1"/>
  <c r="X703" i="4"/>
  <c r="AC763" i="3"/>
  <c r="AA755" i="4" s="1"/>
  <c r="W699" i="4"/>
  <c r="Z710" i="3"/>
  <c r="AA866" i="3" s="1"/>
  <c r="BC707" i="3"/>
  <c r="AF699" i="4"/>
  <c r="AJ710" i="3"/>
  <c r="AK866" i="3" s="1"/>
  <c r="E699" i="4"/>
  <c r="F710" i="3"/>
  <c r="G866" i="3" s="1"/>
  <c r="BB707" i="3"/>
  <c r="N699" i="4"/>
  <c r="P710" i="3"/>
  <c r="Q866" i="3" s="1"/>
  <c r="AG703" i="4"/>
  <c r="AW700" i="4"/>
  <c r="AV699" i="4"/>
  <c r="BD708" i="3"/>
  <c r="AO700" i="4"/>
  <c r="O703" i="4"/>
  <c r="AX700" i="4"/>
  <c r="F703" i="4"/>
  <c r="AT711" i="3"/>
  <c r="AY701" i="4"/>
  <c r="AS707" i="3"/>
  <c r="AV759" i="3" s="1"/>
  <c r="AR751" i="4" s="1"/>
  <c r="A762" i="3" l="1"/>
  <c r="AU866" i="3"/>
  <c r="J866" i="3"/>
  <c r="J858" i="4" s="1"/>
  <c r="G858" i="4"/>
  <c r="AN866" i="3"/>
  <c r="AK858" i="4" s="1"/>
  <c r="AH858" i="4"/>
  <c r="T866" i="3"/>
  <c r="S858" i="4" s="1"/>
  <c r="P858" i="4"/>
  <c r="AD866" i="3"/>
  <c r="AB858" i="4" s="1"/>
  <c r="Y858" i="4"/>
  <c r="AX867" i="3"/>
  <c r="AT859" i="4" s="1"/>
  <c r="AQ859" i="4"/>
  <c r="AM762" i="3"/>
  <c r="AJ754" i="4" s="1"/>
  <c r="AP703" i="4"/>
  <c r="AW763" i="3"/>
  <c r="AS755" i="4" s="1"/>
  <c r="I762" i="3"/>
  <c r="I754" i="4" s="1"/>
  <c r="S762" i="3"/>
  <c r="R754" i="4" s="1"/>
  <c r="X702" i="4"/>
  <c r="AC762" i="3"/>
  <c r="AA754" i="4" s="1"/>
  <c r="O702" i="4"/>
  <c r="F702" i="4"/>
  <c r="AT710" i="3"/>
  <c r="AX699" i="4"/>
  <c r="AW699" i="4"/>
  <c r="BD707" i="3"/>
  <c r="AO699" i="4"/>
  <c r="AG702" i="4"/>
  <c r="AY700" i="4"/>
  <c r="H758" i="3"/>
  <c r="H750" i="4" s="1"/>
  <c r="R758" i="3"/>
  <c r="Q750" i="4" s="1"/>
  <c r="AB758" i="3"/>
  <c r="Z750" i="4" s="1"/>
  <c r="AL758" i="3"/>
  <c r="AI750" i="4" s="1"/>
  <c r="AP706" i="3"/>
  <c r="AL698" i="4" s="1"/>
  <c r="AQ706" i="3"/>
  <c r="AM698" i="4" s="1"/>
  <c r="AR706" i="3"/>
  <c r="AN698" i="4" s="1"/>
  <c r="A763" i="3" l="1"/>
  <c r="AX866" i="3"/>
  <c r="AT858" i="4" s="1"/>
  <c r="AQ858" i="4"/>
  <c r="AP702" i="4"/>
  <c r="AW762" i="3"/>
  <c r="AS754" i="4" s="1"/>
  <c r="N698" i="4"/>
  <c r="P709" i="3"/>
  <c r="Q865" i="3" s="1"/>
  <c r="AY699" i="4"/>
  <c r="AF698" i="4"/>
  <c r="AJ709" i="3"/>
  <c r="AK865" i="3" s="1"/>
  <c r="AL706" i="3"/>
  <c r="AI698" i="4" s="1"/>
  <c r="E698" i="4"/>
  <c r="F709" i="3"/>
  <c r="G865" i="3" s="1"/>
  <c r="W698" i="4"/>
  <c r="Z709" i="3"/>
  <c r="AA865" i="3" s="1"/>
  <c r="BC706" i="3"/>
  <c r="BA706" i="3"/>
  <c r="BB706" i="3"/>
  <c r="AS706" i="3"/>
  <c r="AZ706" i="3"/>
  <c r="A764" i="3" l="1"/>
  <c r="AU865" i="3"/>
  <c r="J865" i="3"/>
  <c r="J857" i="4" s="1"/>
  <c r="G857" i="4"/>
  <c r="AD865" i="3"/>
  <c r="AB857" i="4" s="1"/>
  <c r="Y857" i="4"/>
  <c r="T865" i="3"/>
  <c r="S857" i="4" s="1"/>
  <c r="P857" i="4"/>
  <c r="AN865" i="3"/>
  <c r="AK857" i="4" s="1"/>
  <c r="AH857" i="4"/>
  <c r="S761" i="3"/>
  <c r="R753" i="4" s="1"/>
  <c r="AO698" i="4"/>
  <c r="AV758" i="3"/>
  <c r="AR750" i="4" s="1"/>
  <c r="AC761" i="3"/>
  <c r="AA753" i="4" s="1"/>
  <c r="AM761" i="3"/>
  <c r="AJ753" i="4" s="1"/>
  <c r="I761" i="3"/>
  <c r="I753" i="4" s="1"/>
  <c r="AV698" i="4"/>
  <c r="AX698" i="4"/>
  <c r="AU698" i="4"/>
  <c r="AW698" i="4"/>
  <c r="F701" i="4"/>
  <c r="AT709" i="3"/>
  <c r="AW761" i="3" s="1"/>
  <c r="AS753" i="4" s="1"/>
  <c r="AG701" i="4"/>
  <c r="O701" i="4"/>
  <c r="X701" i="4"/>
  <c r="BD706" i="3"/>
  <c r="A765" i="3" l="1"/>
  <c r="AX865" i="3"/>
  <c r="AT857" i="4" s="1"/>
  <c r="AQ857" i="4"/>
  <c r="AP701" i="4"/>
  <c r="AY698" i="4"/>
  <c r="H757" i="3"/>
  <c r="H749" i="4" s="1"/>
  <c r="R757" i="3"/>
  <c r="Q749" i="4" s="1"/>
  <c r="AB757" i="3"/>
  <c r="Z749" i="4" s="1"/>
  <c r="AL757" i="3"/>
  <c r="AI749" i="4" s="1"/>
  <c r="AP705" i="3"/>
  <c r="AL697" i="4" s="1"/>
  <c r="AQ705" i="3"/>
  <c r="AM697" i="4" s="1"/>
  <c r="AR705" i="3"/>
  <c r="AN697" i="4" s="1"/>
  <c r="A766" i="3" l="1"/>
  <c r="E697" i="4"/>
  <c r="F708" i="3"/>
  <c r="G864" i="3" s="1"/>
  <c r="W697" i="4"/>
  <c r="Z708" i="3"/>
  <c r="AA864" i="3" s="1"/>
  <c r="BC705" i="3"/>
  <c r="AF697" i="4"/>
  <c r="AJ708" i="3"/>
  <c r="AK864" i="3" s="1"/>
  <c r="N697" i="4"/>
  <c r="P708" i="3"/>
  <c r="Q864" i="3" s="1"/>
  <c r="BB705" i="3"/>
  <c r="BA705" i="3"/>
  <c r="AZ705" i="3"/>
  <c r="AS705" i="3"/>
  <c r="AV757" i="3" s="1"/>
  <c r="AR749" i="4" s="1"/>
  <c r="H756" i="3"/>
  <c r="H748" i="4" s="1"/>
  <c r="R756" i="3"/>
  <c r="Q748" i="4" s="1"/>
  <c r="AB756" i="3"/>
  <c r="Z748" i="4" s="1"/>
  <c r="AL756" i="3"/>
  <c r="AI748" i="4" s="1"/>
  <c r="AP704" i="3"/>
  <c r="AL696" i="4" s="1"/>
  <c r="AQ704" i="3"/>
  <c r="AM696" i="4" s="1"/>
  <c r="AR704" i="3"/>
  <c r="AN696" i="4" s="1"/>
  <c r="A767" i="3" l="1"/>
  <c r="AD864" i="3"/>
  <c r="AB856" i="4" s="1"/>
  <c r="Y856" i="4"/>
  <c r="AU864" i="3"/>
  <c r="AN864" i="3"/>
  <c r="AK856" i="4" s="1"/>
  <c r="AH856" i="4"/>
  <c r="J864" i="3"/>
  <c r="J856" i="4" s="1"/>
  <c r="G856" i="4"/>
  <c r="T864" i="3"/>
  <c r="S856" i="4" s="1"/>
  <c r="P856" i="4"/>
  <c r="S760" i="3"/>
  <c r="R752" i="4" s="1"/>
  <c r="AC760" i="3"/>
  <c r="AA752" i="4" s="1"/>
  <c r="AG700" i="4"/>
  <c r="AM760" i="3"/>
  <c r="AJ752" i="4" s="1"/>
  <c r="I760" i="3"/>
  <c r="I752" i="4" s="1"/>
  <c r="N696" i="4"/>
  <c r="P707" i="3"/>
  <c r="Q863" i="3" s="1"/>
  <c r="O700" i="4"/>
  <c r="E696" i="4"/>
  <c r="F707" i="3"/>
  <c r="G863" i="3" s="1"/>
  <c r="AU697" i="4"/>
  <c r="AX697" i="4"/>
  <c r="F700" i="4"/>
  <c r="AT708" i="3"/>
  <c r="BD705" i="3"/>
  <c r="AO697" i="4"/>
  <c r="AW697" i="4"/>
  <c r="AF696" i="4"/>
  <c r="AJ707" i="3"/>
  <c r="AK863" i="3" s="1"/>
  <c r="AV697" i="4"/>
  <c r="X700" i="4"/>
  <c r="W696" i="4"/>
  <c r="Z707" i="3"/>
  <c r="AA863" i="3" s="1"/>
  <c r="BA704" i="3"/>
  <c r="AZ704" i="3"/>
  <c r="BC704" i="3"/>
  <c r="BB704" i="3"/>
  <c r="AS704" i="3"/>
  <c r="H755" i="3"/>
  <c r="H747" i="4" s="1"/>
  <c r="R755" i="3"/>
  <c r="Q747" i="4" s="1"/>
  <c r="AB755" i="3"/>
  <c r="Z747" i="4" s="1"/>
  <c r="AL755" i="3"/>
  <c r="AI747" i="4" s="1"/>
  <c r="AP703" i="3"/>
  <c r="AL695" i="4" s="1"/>
  <c r="AQ703" i="3"/>
  <c r="AM695" i="4" s="1"/>
  <c r="AR703" i="3"/>
  <c r="AN695" i="4" s="1"/>
  <c r="A768" i="3" l="1"/>
  <c r="T863" i="3"/>
  <c r="S855" i="4" s="1"/>
  <c r="P855" i="4"/>
  <c r="AU863" i="3"/>
  <c r="J863" i="3"/>
  <c r="J855" i="4" s="1"/>
  <c r="G855" i="4"/>
  <c r="AX864" i="3"/>
  <c r="AT856" i="4" s="1"/>
  <c r="AQ856" i="4"/>
  <c r="AD863" i="3"/>
  <c r="AB855" i="4" s="1"/>
  <c r="Y855" i="4"/>
  <c r="AN863" i="3"/>
  <c r="AK855" i="4" s="1"/>
  <c r="AH855" i="4"/>
  <c r="AZ703" i="3"/>
  <c r="AU695" i="4" s="1"/>
  <c r="AS703" i="3"/>
  <c r="AV755" i="3" s="1"/>
  <c r="AR747" i="4" s="1"/>
  <c r="AO696" i="4"/>
  <c r="AV756" i="3"/>
  <c r="AR748" i="4" s="1"/>
  <c r="AG699" i="4"/>
  <c r="AM759" i="3"/>
  <c r="AJ751" i="4" s="1"/>
  <c r="S759" i="3"/>
  <c r="R751" i="4" s="1"/>
  <c r="X699" i="4"/>
  <c r="AC759" i="3"/>
  <c r="AA751" i="4" s="1"/>
  <c r="BB703" i="3"/>
  <c r="AW695" i="4" s="1"/>
  <c r="AP700" i="4"/>
  <c r="AW760" i="3"/>
  <c r="AS752" i="4" s="1"/>
  <c r="I759" i="3"/>
  <c r="I751" i="4" s="1"/>
  <c r="AU696" i="4"/>
  <c r="W695" i="4"/>
  <c r="Z706" i="3"/>
  <c r="AA862" i="3" s="1"/>
  <c r="E695" i="4"/>
  <c r="F706" i="3"/>
  <c r="G862" i="3" s="1"/>
  <c r="AX696" i="4"/>
  <c r="AV696" i="4"/>
  <c r="O699" i="4"/>
  <c r="BC703" i="3"/>
  <c r="AF695" i="4"/>
  <c r="AJ706" i="3"/>
  <c r="AK862" i="3" s="1"/>
  <c r="BA703" i="3"/>
  <c r="N695" i="4"/>
  <c r="P706" i="3"/>
  <c r="Q862" i="3" s="1"/>
  <c r="AW696" i="4"/>
  <c r="AY697" i="4"/>
  <c r="F699" i="4"/>
  <c r="AT707" i="3"/>
  <c r="BD704" i="3"/>
  <c r="AL751" i="3"/>
  <c r="AI743" i="4" s="1"/>
  <c r="AL752" i="3"/>
  <c r="AI744" i="4" s="1"/>
  <c r="AL753" i="3"/>
  <c r="AI745" i="4" s="1"/>
  <c r="AL754" i="3"/>
  <c r="AI746" i="4" s="1"/>
  <c r="AB752" i="3"/>
  <c r="Z744" i="4" s="1"/>
  <c r="AB753" i="3"/>
  <c r="Z745" i="4" s="1"/>
  <c r="AB754" i="3"/>
  <c r="Z746" i="4" s="1"/>
  <c r="H754" i="3"/>
  <c r="H746" i="4" s="1"/>
  <c r="R754" i="3"/>
  <c r="Q746" i="4" s="1"/>
  <c r="AP702" i="3"/>
  <c r="AL694" i="4" s="1"/>
  <c r="AQ702" i="3"/>
  <c r="AM694" i="4" s="1"/>
  <c r="AR702" i="3"/>
  <c r="AN694" i="4" s="1"/>
  <c r="AO695" i="4" l="1"/>
  <c r="BC702" i="3"/>
  <c r="AX694" i="4" s="1"/>
  <c r="A769" i="3"/>
  <c r="AD862" i="3"/>
  <c r="AB854" i="4" s="1"/>
  <c r="Y854" i="4"/>
  <c r="AX863" i="3"/>
  <c r="AT855" i="4" s="1"/>
  <c r="AQ855" i="4"/>
  <c r="T862" i="3"/>
  <c r="S854" i="4" s="1"/>
  <c r="P854" i="4"/>
  <c r="AN862" i="3"/>
  <c r="AK854" i="4" s="1"/>
  <c r="AH854" i="4"/>
  <c r="AU862" i="3"/>
  <c r="J862" i="3"/>
  <c r="J854" i="4" s="1"/>
  <c r="G854" i="4"/>
  <c r="O698" i="4"/>
  <c r="S758" i="3"/>
  <c r="R750" i="4" s="1"/>
  <c r="I758" i="3"/>
  <c r="I750" i="4" s="1"/>
  <c r="W691" i="4"/>
  <c r="AB751" i="3"/>
  <c r="Z743" i="4" s="1"/>
  <c r="X698" i="4"/>
  <c r="AC758" i="3"/>
  <c r="AA750" i="4" s="1"/>
  <c r="AG698" i="4"/>
  <c r="AM758" i="3"/>
  <c r="AJ750" i="4" s="1"/>
  <c r="BD703" i="3"/>
  <c r="AY695" i="4" s="1"/>
  <c r="AP699" i="4"/>
  <c r="AW759" i="3"/>
  <c r="AS751" i="4" s="1"/>
  <c r="AF692" i="4"/>
  <c r="AJ703" i="3"/>
  <c r="AK859" i="3" s="1"/>
  <c r="AJ702" i="3"/>
  <c r="AK858" i="3" s="1"/>
  <c r="AF691" i="4"/>
  <c r="BB702" i="3"/>
  <c r="AW694" i="4" s="1"/>
  <c r="W694" i="4"/>
  <c r="Z705" i="3"/>
  <c r="AA861" i="3" s="1"/>
  <c r="AF694" i="4"/>
  <c r="AJ705" i="3"/>
  <c r="AK861" i="3" s="1"/>
  <c r="Z702" i="3"/>
  <c r="AA858" i="3" s="1"/>
  <c r="E694" i="4"/>
  <c r="F705" i="3"/>
  <c r="G861" i="3" s="1"/>
  <c r="AV695" i="4"/>
  <c r="N694" i="4"/>
  <c r="P705" i="3"/>
  <c r="Q861" i="3" s="1"/>
  <c r="W693" i="4"/>
  <c r="Z704" i="3"/>
  <c r="AA860" i="3" s="1"/>
  <c r="AF693" i="4"/>
  <c r="AJ704" i="3"/>
  <c r="AK860" i="3" s="1"/>
  <c r="AY696" i="4"/>
  <c r="F698" i="4"/>
  <c r="AT706" i="3"/>
  <c r="W692" i="4"/>
  <c r="Z703" i="3"/>
  <c r="AA859" i="3" s="1"/>
  <c r="AX695" i="4"/>
  <c r="AZ702" i="3"/>
  <c r="AS702" i="3"/>
  <c r="BA702" i="3"/>
  <c r="H753" i="3"/>
  <c r="H745" i="4" s="1"/>
  <c r="R753" i="3"/>
  <c r="Q745" i="4" s="1"/>
  <c r="AP701" i="3"/>
  <c r="AL693" i="4" s="1"/>
  <c r="AQ701" i="3"/>
  <c r="AM693" i="4" s="1"/>
  <c r="AR701" i="3"/>
  <c r="AN693" i="4" s="1"/>
  <c r="BB701" i="3"/>
  <c r="AW693" i="4" s="1"/>
  <c r="BC701" i="3"/>
  <c r="AX693" i="4" s="1"/>
  <c r="A770" i="3" l="1"/>
  <c r="AD859" i="3"/>
  <c r="AB851" i="4" s="1"/>
  <c r="Y851" i="4"/>
  <c r="AN860" i="3"/>
  <c r="AK852" i="4" s="1"/>
  <c r="AH852" i="4"/>
  <c r="T861" i="3"/>
  <c r="S853" i="4" s="1"/>
  <c r="P853" i="4"/>
  <c r="AU861" i="3"/>
  <c r="J861" i="3"/>
  <c r="J853" i="4" s="1"/>
  <c r="G853" i="4"/>
  <c r="AD861" i="3"/>
  <c r="AB853" i="4" s="1"/>
  <c r="Y853" i="4"/>
  <c r="AN858" i="3"/>
  <c r="AK850" i="4" s="1"/>
  <c r="AH850" i="4"/>
  <c r="AN861" i="3"/>
  <c r="AK853" i="4" s="1"/>
  <c r="AH853" i="4"/>
  <c r="AD860" i="3"/>
  <c r="AB852" i="4" s="1"/>
  <c r="Y852" i="4"/>
  <c r="AD858" i="3"/>
  <c r="AB850" i="4" s="1"/>
  <c r="Y850" i="4"/>
  <c r="AN859" i="3"/>
  <c r="AK851" i="4" s="1"/>
  <c r="AH851" i="4"/>
  <c r="AX862" i="3"/>
  <c r="AT854" i="4" s="1"/>
  <c r="AQ854" i="4"/>
  <c r="AO694" i="4"/>
  <c r="AV754" i="3"/>
  <c r="AR746" i="4" s="1"/>
  <c r="AG696" i="4"/>
  <c r="AM756" i="3"/>
  <c r="AJ748" i="4" s="1"/>
  <c r="O697" i="4"/>
  <c r="S757" i="3"/>
  <c r="R749" i="4" s="1"/>
  <c r="AP698" i="4"/>
  <c r="AW758" i="3"/>
  <c r="AS750" i="4" s="1"/>
  <c r="X697" i="4"/>
  <c r="AC757" i="3"/>
  <c r="AA749" i="4" s="1"/>
  <c r="AG694" i="4"/>
  <c r="AM754" i="3"/>
  <c r="AJ746" i="4" s="1"/>
  <c r="X696" i="4"/>
  <c r="AC756" i="3"/>
  <c r="AA748" i="4" s="1"/>
  <c r="X694" i="4"/>
  <c r="AC754" i="3"/>
  <c r="AA746" i="4" s="1"/>
  <c r="AG695" i="4"/>
  <c r="AM755" i="3"/>
  <c r="AJ747" i="4" s="1"/>
  <c r="X695" i="4"/>
  <c r="AC755" i="3"/>
  <c r="AA747" i="4" s="1"/>
  <c r="I757" i="3"/>
  <c r="I749" i="4" s="1"/>
  <c r="AG697" i="4"/>
  <c r="AM757" i="3"/>
  <c r="AJ749" i="4" s="1"/>
  <c r="AU694" i="4"/>
  <c r="AV694" i="4"/>
  <c r="E693" i="4"/>
  <c r="F704" i="3"/>
  <c r="G860" i="3" s="1"/>
  <c r="F697" i="4"/>
  <c r="AT705" i="3"/>
  <c r="N693" i="4"/>
  <c r="P704" i="3"/>
  <c r="Q860" i="3" s="1"/>
  <c r="BD702" i="3"/>
  <c r="AY694" i="4" s="1"/>
  <c r="AS701" i="3"/>
  <c r="BA701" i="3"/>
  <c r="AZ701" i="3"/>
  <c r="A771" i="3" l="1"/>
  <c r="AX861" i="3"/>
  <c r="AT853" i="4" s="1"/>
  <c r="AQ853" i="4"/>
  <c r="J860" i="3"/>
  <c r="J852" i="4" s="1"/>
  <c r="AU860" i="3"/>
  <c r="G852" i="4"/>
  <c r="T860" i="3"/>
  <c r="S852" i="4" s="1"/>
  <c r="P852" i="4"/>
  <c r="O696" i="4"/>
  <c r="S756" i="3"/>
  <c r="R748" i="4" s="1"/>
  <c r="AP697" i="4"/>
  <c r="AW757" i="3"/>
  <c r="AS749" i="4" s="1"/>
  <c r="I756" i="3"/>
  <c r="I748" i="4" s="1"/>
  <c r="AO693" i="4"/>
  <c r="AV753" i="3"/>
  <c r="AR745" i="4" s="1"/>
  <c r="AU693" i="4"/>
  <c r="AV693" i="4"/>
  <c r="F696" i="4"/>
  <c r="AT704" i="3"/>
  <c r="BD701" i="3"/>
  <c r="AY693" i="4" s="1"/>
  <c r="H752" i="3"/>
  <c r="H744" i="4" s="1"/>
  <c r="R752" i="3"/>
  <c r="Q744" i="4" s="1"/>
  <c r="BC700" i="3"/>
  <c r="AX692" i="4" s="1"/>
  <c r="AP700" i="3"/>
  <c r="AL692" i="4" s="1"/>
  <c r="AQ700" i="3"/>
  <c r="AM692" i="4" s="1"/>
  <c r="AR700" i="3"/>
  <c r="AN692" i="4" s="1"/>
  <c r="A772" i="3" l="1"/>
  <c r="AX860" i="3"/>
  <c r="AT852" i="4" s="1"/>
  <c r="AQ852" i="4"/>
  <c r="AZ700" i="3"/>
  <c r="AU692" i="4" s="1"/>
  <c r="AP696" i="4"/>
  <c r="AW756" i="3"/>
  <c r="AS748" i="4" s="1"/>
  <c r="E692" i="4"/>
  <c r="F703" i="3"/>
  <c r="G859" i="3" s="1"/>
  <c r="N692" i="4"/>
  <c r="P703" i="3"/>
  <c r="Q859" i="3" s="1"/>
  <c r="BB700" i="3"/>
  <c r="AW692" i="4" s="1"/>
  <c r="BA700" i="3"/>
  <c r="AS700" i="3"/>
  <c r="AV752" i="3" s="1"/>
  <c r="AR744" i="4" s="1"/>
  <c r="A773" i="3" l="1"/>
  <c r="AU859" i="3"/>
  <c r="J859" i="3"/>
  <c r="J851" i="4" s="1"/>
  <c r="G851" i="4"/>
  <c r="T859" i="3"/>
  <c r="S851" i="4" s="1"/>
  <c r="P851" i="4"/>
  <c r="I755" i="3"/>
  <c r="I747" i="4" s="1"/>
  <c r="O695" i="4"/>
  <c r="S755" i="3"/>
  <c r="R747" i="4" s="1"/>
  <c r="AV692" i="4"/>
  <c r="F695" i="4"/>
  <c r="AT703" i="3"/>
  <c r="BD700" i="3"/>
  <c r="AY692" i="4" s="1"/>
  <c r="AO692" i="4"/>
  <c r="H751" i="3"/>
  <c r="H743" i="4" s="1"/>
  <c r="R751" i="3"/>
  <c r="Q743" i="4" s="1"/>
  <c r="BC699" i="3"/>
  <c r="AP699" i="3"/>
  <c r="AL691" i="4" s="1"/>
  <c r="AQ699" i="3"/>
  <c r="AM691" i="4" s="1"/>
  <c r="AR699" i="3"/>
  <c r="AN691" i="4" s="1"/>
  <c r="A774" i="3" l="1"/>
  <c r="AX859" i="3"/>
  <c r="AT851" i="4" s="1"/>
  <c r="AQ851" i="4"/>
  <c r="AP695" i="4"/>
  <c r="AW755" i="3"/>
  <c r="AS747" i="4" s="1"/>
  <c r="AX691" i="4"/>
  <c r="E691" i="4"/>
  <c r="F702" i="3"/>
  <c r="G858" i="3" s="1"/>
  <c r="N691" i="4"/>
  <c r="P702" i="3"/>
  <c r="Q858" i="3" s="1"/>
  <c r="BB699" i="3"/>
  <c r="BA699" i="3"/>
  <c r="AZ699" i="3"/>
  <c r="AS699" i="3"/>
  <c r="A775" i="3" l="1"/>
  <c r="AU858" i="3"/>
  <c r="J858" i="3"/>
  <c r="J850" i="4" s="1"/>
  <c r="G850" i="4"/>
  <c r="T858" i="3"/>
  <c r="S850" i="4" s="1"/>
  <c r="P850" i="4"/>
  <c r="AO691" i="4"/>
  <c r="AV751" i="3"/>
  <c r="AR743" i="4" s="1"/>
  <c r="I754" i="3"/>
  <c r="I746" i="4" s="1"/>
  <c r="O694" i="4"/>
  <c r="S754" i="3"/>
  <c r="R746" i="4" s="1"/>
  <c r="AW691" i="4"/>
  <c r="AV691" i="4"/>
  <c r="F694" i="4"/>
  <c r="AT702" i="3"/>
  <c r="AU691" i="4"/>
  <c r="BD699" i="3"/>
  <c r="AR698" i="3"/>
  <c r="AN690" i="4" s="1"/>
  <c r="AQ698" i="3"/>
  <c r="AM690" i="4" s="1"/>
  <c r="AP698" i="3"/>
  <c r="AL690" i="4" s="1"/>
  <c r="AL750" i="3"/>
  <c r="AI742" i="4" s="1"/>
  <c r="AB750" i="3"/>
  <c r="Z742" i="4" s="1"/>
  <c r="R750" i="3"/>
  <c r="Q742" i="4" s="1"/>
  <c r="H750" i="3"/>
  <c r="H742" i="4" s="1"/>
  <c r="A776" i="3" l="1"/>
  <c r="AX858" i="3"/>
  <c r="AT850" i="4" s="1"/>
  <c r="AQ850" i="4"/>
  <c r="AP694" i="4"/>
  <c r="AW754" i="3"/>
  <c r="AS746" i="4" s="1"/>
  <c r="W690" i="4"/>
  <c r="Z701" i="3"/>
  <c r="AA857" i="3" s="1"/>
  <c r="AY691" i="4"/>
  <c r="AF690" i="4"/>
  <c r="AJ701" i="3"/>
  <c r="AK857" i="3" s="1"/>
  <c r="AZ698" i="3"/>
  <c r="E690" i="4"/>
  <c r="F701" i="3"/>
  <c r="G857" i="3" s="1"/>
  <c r="BA698" i="3"/>
  <c r="N690" i="4"/>
  <c r="P701" i="3"/>
  <c r="Q857" i="3" s="1"/>
  <c r="BC698" i="3"/>
  <c r="BB698" i="3"/>
  <c r="AS698" i="3"/>
  <c r="AR697" i="3"/>
  <c r="AN689" i="4" s="1"/>
  <c r="AQ697" i="3"/>
  <c r="AM689" i="4" s="1"/>
  <c r="AP697" i="3"/>
  <c r="AL689" i="4" s="1"/>
  <c r="AL749" i="3"/>
  <c r="AI741" i="4" s="1"/>
  <c r="AB749" i="3"/>
  <c r="Z741" i="4" s="1"/>
  <c r="R749" i="3"/>
  <c r="Q741" i="4" s="1"/>
  <c r="H749" i="3"/>
  <c r="H741" i="4" s="1"/>
  <c r="A777" i="3" l="1"/>
  <c r="T857" i="3"/>
  <c r="S849" i="4" s="1"/>
  <c r="P849" i="4"/>
  <c r="AD857" i="3"/>
  <c r="AB849" i="4" s="1"/>
  <c r="Y849" i="4"/>
  <c r="J857" i="3"/>
  <c r="J849" i="4" s="1"/>
  <c r="AU857" i="3"/>
  <c r="G849" i="4"/>
  <c r="AN857" i="3"/>
  <c r="AK849" i="4" s="1"/>
  <c r="AH849" i="4"/>
  <c r="O693" i="4"/>
  <c r="S753" i="3"/>
  <c r="R745" i="4" s="1"/>
  <c r="AO690" i="4"/>
  <c r="AV750" i="3"/>
  <c r="AR742" i="4" s="1"/>
  <c r="X693" i="4"/>
  <c r="AC753" i="3"/>
  <c r="AA745" i="4" s="1"/>
  <c r="AG693" i="4"/>
  <c r="AM753" i="3"/>
  <c r="AJ745" i="4" s="1"/>
  <c r="I753" i="3"/>
  <c r="I745" i="4" s="1"/>
  <c r="AS697" i="3"/>
  <c r="BD697" i="3" s="1"/>
  <c r="E689" i="4"/>
  <c r="F700" i="3"/>
  <c r="G856" i="3" s="1"/>
  <c r="AW690" i="4"/>
  <c r="AU690" i="4"/>
  <c r="AX690" i="4"/>
  <c r="AV690" i="4"/>
  <c r="F693" i="4"/>
  <c r="AT701" i="3"/>
  <c r="N689" i="4"/>
  <c r="P700" i="3"/>
  <c r="Q856" i="3" s="1"/>
  <c r="BB697" i="3"/>
  <c r="W689" i="4"/>
  <c r="Z700" i="3"/>
  <c r="AA856" i="3" s="1"/>
  <c r="AF689" i="4"/>
  <c r="AJ700" i="3"/>
  <c r="AK856" i="3" s="1"/>
  <c r="BC697" i="3"/>
  <c r="BD698" i="3"/>
  <c r="AY690" i="4" s="1"/>
  <c r="AZ697" i="3"/>
  <c r="BA697" i="3"/>
  <c r="AR696" i="3"/>
  <c r="AN688" i="4" s="1"/>
  <c r="AQ696" i="3"/>
  <c r="AM688" i="4" s="1"/>
  <c r="AP696" i="3"/>
  <c r="AL688" i="4" s="1"/>
  <c r="AL748" i="3"/>
  <c r="AI740" i="4" s="1"/>
  <c r="AB748" i="3"/>
  <c r="Z740" i="4" s="1"/>
  <c r="R748" i="3"/>
  <c r="Q740" i="4" s="1"/>
  <c r="H748" i="3"/>
  <c r="H740" i="4" s="1"/>
  <c r="A778" i="3" l="1"/>
  <c r="AD856" i="3"/>
  <c r="AB848" i="4" s="1"/>
  <c r="Y848" i="4"/>
  <c r="AN856" i="3"/>
  <c r="AK848" i="4" s="1"/>
  <c r="AH848" i="4"/>
  <c r="AX857" i="3"/>
  <c r="AT849" i="4" s="1"/>
  <c r="AQ849" i="4"/>
  <c r="T856" i="3"/>
  <c r="S848" i="4" s="1"/>
  <c r="P848" i="4"/>
  <c r="AU856" i="3"/>
  <c r="J856" i="3"/>
  <c r="J848" i="4" s="1"/>
  <c r="G848" i="4"/>
  <c r="AG692" i="4"/>
  <c r="AM752" i="3"/>
  <c r="AJ744" i="4" s="1"/>
  <c r="O692" i="4"/>
  <c r="S752" i="3"/>
  <c r="R744" i="4" s="1"/>
  <c r="I752" i="3"/>
  <c r="I744" i="4" s="1"/>
  <c r="X692" i="4"/>
  <c r="AC752" i="3"/>
  <c r="AA744" i="4" s="1"/>
  <c r="AP693" i="4"/>
  <c r="AW753" i="3"/>
  <c r="AS745" i="4" s="1"/>
  <c r="AO689" i="4"/>
  <c r="AV749" i="3"/>
  <c r="AR741" i="4" s="1"/>
  <c r="BC696" i="3"/>
  <c r="AF688" i="4"/>
  <c r="AJ699" i="3"/>
  <c r="AK855" i="3" s="1"/>
  <c r="AX689" i="4"/>
  <c r="F692" i="4"/>
  <c r="AT700" i="3"/>
  <c r="W688" i="4"/>
  <c r="Z699" i="3"/>
  <c r="AA855" i="3" s="1"/>
  <c r="E688" i="4"/>
  <c r="F699" i="3"/>
  <c r="G855" i="3" s="1"/>
  <c r="AV689" i="4"/>
  <c r="AY689" i="4"/>
  <c r="N688" i="4"/>
  <c r="P699" i="3"/>
  <c r="Q855" i="3" s="1"/>
  <c r="AU689" i="4"/>
  <c r="AW689" i="4"/>
  <c r="AZ696" i="3"/>
  <c r="BB696" i="3"/>
  <c r="AS696" i="3"/>
  <c r="BA696" i="3"/>
  <c r="A779" i="3" l="1"/>
  <c r="T855" i="3"/>
  <c r="S847" i="4" s="1"/>
  <c r="P847" i="4"/>
  <c r="AU855" i="3"/>
  <c r="J855" i="3"/>
  <c r="J847" i="4" s="1"/>
  <c r="G847" i="4"/>
  <c r="AD855" i="3"/>
  <c r="AB847" i="4" s="1"/>
  <c r="Y847" i="4"/>
  <c r="AN855" i="3"/>
  <c r="AK847" i="4" s="1"/>
  <c r="AH847" i="4"/>
  <c r="AX856" i="3"/>
  <c r="AT848" i="4" s="1"/>
  <c r="AQ848" i="4"/>
  <c r="O691" i="4"/>
  <c r="S751" i="3"/>
  <c r="R743" i="4" s="1"/>
  <c r="I751" i="3"/>
  <c r="I743" i="4" s="1"/>
  <c r="AP692" i="4"/>
  <c r="AW752" i="3"/>
  <c r="AS744" i="4" s="1"/>
  <c r="X691" i="4"/>
  <c r="AC751" i="3"/>
  <c r="AA743" i="4" s="1"/>
  <c r="AO688" i="4"/>
  <c r="AV748" i="3"/>
  <c r="AR740" i="4" s="1"/>
  <c r="AG691" i="4"/>
  <c r="AM751" i="3"/>
  <c r="AJ743" i="4" s="1"/>
  <c r="F691" i="4"/>
  <c r="AT699" i="3"/>
  <c r="AX688" i="4"/>
  <c r="AV688" i="4"/>
  <c r="AW688" i="4"/>
  <c r="AU688" i="4"/>
  <c r="BD696" i="3"/>
  <c r="AR695" i="3"/>
  <c r="AN687" i="4" s="1"/>
  <c r="AQ695" i="3"/>
  <c r="AM687" i="4" s="1"/>
  <c r="AP695" i="3"/>
  <c r="AL687" i="4" s="1"/>
  <c r="AL747" i="3"/>
  <c r="AI739" i="4" s="1"/>
  <c r="AB747" i="3"/>
  <c r="Z739" i="4" s="1"/>
  <c r="R747" i="3"/>
  <c r="Q739" i="4" s="1"/>
  <c r="H747" i="3"/>
  <c r="H739" i="4" s="1"/>
  <c r="A780" i="3" l="1"/>
  <c r="AX855" i="3"/>
  <c r="AT847" i="4" s="1"/>
  <c r="AQ847" i="4"/>
  <c r="AP691" i="4"/>
  <c r="AW751" i="3"/>
  <c r="AS743" i="4" s="1"/>
  <c r="AZ695" i="3"/>
  <c r="E687" i="4"/>
  <c r="F698" i="3"/>
  <c r="G854" i="3" s="1"/>
  <c r="BA695" i="3"/>
  <c r="N687" i="4"/>
  <c r="P698" i="3"/>
  <c r="Q854" i="3" s="1"/>
  <c r="AY688" i="4"/>
  <c r="W687" i="4"/>
  <c r="Z698" i="3"/>
  <c r="AA854" i="3" s="1"/>
  <c r="AF687" i="4"/>
  <c r="AJ698" i="3"/>
  <c r="AK854" i="3" s="1"/>
  <c r="BC695" i="3"/>
  <c r="AX687" i="4" s="1"/>
  <c r="BB695" i="3"/>
  <c r="AS695" i="3"/>
  <c r="AR694" i="3"/>
  <c r="AN686" i="4" s="1"/>
  <c r="AQ694" i="3"/>
  <c r="AM686" i="4" s="1"/>
  <c r="AP694" i="3"/>
  <c r="AL686" i="4" s="1"/>
  <c r="AL746" i="3"/>
  <c r="AI738" i="4" s="1"/>
  <c r="AB746" i="3"/>
  <c r="Z738" i="4" s="1"/>
  <c r="R746" i="3"/>
  <c r="Q738" i="4" s="1"/>
  <c r="H746" i="3"/>
  <c r="H738" i="4" s="1"/>
  <c r="A781" i="3" l="1"/>
  <c r="AN854" i="3"/>
  <c r="AK846" i="4" s="1"/>
  <c r="AH846" i="4"/>
  <c r="AU854" i="3"/>
  <c r="J854" i="3"/>
  <c r="J846" i="4" s="1"/>
  <c r="G846" i="4"/>
  <c r="T854" i="3"/>
  <c r="S846" i="4" s="1"/>
  <c r="P846" i="4"/>
  <c r="AD854" i="3"/>
  <c r="AB846" i="4" s="1"/>
  <c r="Y846" i="4"/>
  <c r="AG690" i="4"/>
  <c r="AM750" i="3"/>
  <c r="AJ742" i="4" s="1"/>
  <c r="AO687" i="4"/>
  <c r="AV747" i="3"/>
  <c r="AR739" i="4" s="1"/>
  <c r="O690" i="4"/>
  <c r="S750" i="3"/>
  <c r="R742" i="4" s="1"/>
  <c r="X690" i="4"/>
  <c r="AC750" i="3"/>
  <c r="AA742" i="4" s="1"/>
  <c r="I750" i="3"/>
  <c r="I742" i="4" s="1"/>
  <c r="AF686" i="4"/>
  <c r="AJ697" i="3"/>
  <c r="AK853" i="3" s="1"/>
  <c r="N686" i="4"/>
  <c r="P697" i="3"/>
  <c r="Q853" i="3" s="1"/>
  <c r="AV687" i="4"/>
  <c r="F690" i="4"/>
  <c r="AT698" i="3"/>
  <c r="AS694" i="3"/>
  <c r="E686" i="4"/>
  <c r="F697" i="3"/>
  <c r="G853" i="3" s="1"/>
  <c r="BC694" i="3"/>
  <c r="AW687" i="4"/>
  <c r="BB694" i="3"/>
  <c r="W686" i="4"/>
  <c r="Z697" i="3"/>
  <c r="AA853" i="3" s="1"/>
  <c r="AU687" i="4"/>
  <c r="BD695" i="3"/>
  <c r="AY687" i="4" s="1"/>
  <c r="AZ694" i="3"/>
  <c r="BA694" i="3"/>
  <c r="AV686" i="4" s="1"/>
  <c r="AR693" i="3"/>
  <c r="AN685" i="4" s="1"/>
  <c r="AQ693" i="3"/>
  <c r="AM685" i="4" s="1"/>
  <c r="AP693" i="3"/>
  <c r="AL685" i="4" s="1"/>
  <c r="AL745" i="3"/>
  <c r="AI737" i="4" s="1"/>
  <c r="AB745" i="3"/>
  <c r="Z737" i="4" s="1"/>
  <c r="R745" i="3"/>
  <c r="Q737" i="4" s="1"/>
  <c r="H745" i="3"/>
  <c r="H737" i="4" s="1"/>
  <c r="A782" i="3" l="1"/>
  <c r="AN853" i="3"/>
  <c r="AK845" i="4" s="1"/>
  <c r="AH845" i="4"/>
  <c r="AX854" i="3"/>
  <c r="AT846" i="4" s="1"/>
  <c r="AQ846" i="4"/>
  <c r="T853" i="3"/>
  <c r="S845" i="4" s="1"/>
  <c r="P845" i="4"/>
  <c r="AU853" i="3"/>
  <c r="J853" i="3"/>
  <c r="J845" i="4" s="1"/>
  <c r="G845" i="4"/>
  <c r="AD853" i="3"/>
  <c r="AB845" i="4" s="1"/>
  <c r="Y845" i="4"/>
  <c r="X689" i="4"/>
  <c r="AC749" i="3"/>
  <c r="AA741" i="4" s="1"/>
  <c r="AP690" i="4"/>
  <c r="AW750" i="3"/>
  <c r="AS742" i="4" s="1"/>
  <c r="I749" i="3"/>
  <c r="I741" i="4" s="1"/>
  <c r="AG689" i="4"/>
  <c r="AM749" i="3"/>
  <c r="AJ741" i="4" s="1"/>
  <c r="AO686" i="4"/>
  <c r="AV746" i="3"/>
  <c r="AR738" i="4" s="1"/>
  <c r="O689" i="4"/>
  <c r="S749" i="3"/>
  <c r="R741" i="4" s="1"/>
  <c r="AX686" i="4"/>
  <c r="AZ693" i="3"/>
  <c r="E685" i="4"/>
  <c r="F696" i="3"/>
  <c r="G852" i="3" s="1"/>
  <c r="BA693" i="3"/>
  <c r="N685" i="4"/>
  <c r="P696" i="3"/>
  <c r="Q852" i="3" s="1"/>
  <c r="W685" i="4"/>
  <c r="Z696" i="3"/>
  <c r="AA852" i="3" s="1"/>
  <c r="BD694" i="3"/>
  <c r="AY686" i="4" s="1"/>
  <c r="AW686" i="4"/>
  <c r="F689" i="4"/>
  <c r="AT697" i="3"/>
  <c r="BC693" i="3"/>
  <c r="AF685" i="4"/>
  <c r="AJ696" i="3"/>
  <c r="AK852" i="3" s="1"/>
  <c r="AU686" i="4"/>
  <c r="BB693" i="3"/>
  <c r="AS693" i="3"/>
  <c r="AR692" i="3"/>
  <c r="AN684" i="4" s="1"/>
  <c r="AQ692" i="3"/>
  <c r="AM684" i="4" s="1"/>
  <c r="AP692" i="3"/>
  <c r="AL684" i="4" s="1"/>
  <c r="AL744" i="3"/>
  <c r="AI736" i="4" s="1"/>
  <c r="AB744" i="3"/>
  <c r="Z736" i="4" s="1"/>
  <c r="R744" i="3"/>
  <c r="Q736" i="4" s="1"/>
  <c r="H744" i="3"/>
  <c r="H736" i="4" s="1"/>
  <c r="A783" i="3" l="1"/>
  <c r="AD852" i="3"/>
  <c r="AB844" i="4" s="1"/>
  <c r="Y844" i="4"/>
  <c r="AX853" i="3"/>
  <c r="AT845" i="4" s="1"/>
  <c r="AQ845" i="4"/>
  <c r="AU852" i="3"/>
  <c r="J852" i="3"/>
  <c r="J844" i="4" s="1"/>
  <c r="G844" i="4"/>
  <c r="AN852" i="3"/>
  <c r="AK844" i="4" s="1"/>
  <c r="AH844" i="4"/>
  <c r="T852" i="3"/>
  <c r="S844" i="4" s="1"/>
  <c r="P844" i="4"/>
  <c r="AP689" i="4"/>
  <c r="AW749" i="3"/>
  <c r="AS741" i="4" s="1"/>
  <c r="X688" i="4"/>
  <c r="AC748" i="3"/>
  <c r="AA740" i="4" s="1"/>
  <c r="I748" i="3"/>
  <c r="I740" i="4" s="1"/>
  <c r="AG688" i="4"/>
  <c r="AM748" i="3"/>
  <c r="AJ740" i="4" s="1"/>
  <c r="AO685" i="4"/>
  <c r="AV745" i="3"/>
  <c r="AR737" i="4" s="1"/>
  <c r="O688" i="4"/>
  <c r="S748" i="3"/>
  <c r="R740" i="4" s="1"/>
  <c r="AX685" i="4"/>
  <c r="AW685" i="4"/>
  <c r="AU685" i="4"/>
  <c r="N684" i="4"/>
  <c r="P695" i="3"/>
  <c r="Q851" i="3" s="1"/>
  <c r="BB692" i="3"/>
  <c r="W684" i="4"/>
  <c r="Z695" i="3"/>
  <c r="AA851" i="3" s="1"/>
  <c r="AF684" i="4"/>
  <c r="AJ695" i="3"/>
  <c r="AK851" i="3" s="1"/>
  <c r="AV685" i="4"/>
  <c r="E684" i="4"/>
  <c r="F695" i="3"/>
  <c r="G851" i="3" s="1"/>
  <c r="F688" i="4"/>
  <c r="AT696" i="3"/>
  <c r="BD693" i="3"/>
  <c r="AS692" i="3"/>
  <c r="BC692" i="3"/>
  <c r="AX684" i="4" s="1"/>
  <c r="AZ692" i="3"/>
  <c r="BA692" i="3"/>
  <c r="A784" i="3" l="1"/>
  <c r="AN851" i="3"/>
  <c r="AK843" i="4" s="1"/>
  <c r="AH843" i="4"/>
  <c r="J851" i="3"/>
  <c r="J843" i="4" s="1"/>
  <c r="AU851" i="3"/>
  <c r="G843" i="4"/>
  <c r="T851" i="3"/>
  <c r="S843" i="4" s="1"/>
  <c r="P843" i="4"/>
  <c r="AD851" i="3"/>
  <c r="AB843" i="4" s="1"/>
  <c r="Y843" i="4"/>
  <c r="AX852" i="3"/>
  <c r="AT844" i="4" s="1"/>
  <c r="AQ844" i="4"/>
  <c r="AG687" i="4"/>
  <c r="AM747" i="3"/>
  <c r="AJ739" i="4" s="1"/>
  <c r="AO684" i="4"/>
  <c r="AV744" i="3"/>
  <c r="AR736" i="4" s="1"/>
  <c r="I747" i="3"/>
  <c r="I739" i="4" s="1"/>
  <c r="O687" i="4"/>
  <c r="S747" i="3"/>
  <c r="R739" i="4" s="1"/>
  <c r="X687" i="4"/>
  <c r="AC747" i="3"/>
  <c r="AA739" i="4" s="1"/>
  <c r="AP688" i="4"/>
  <c r="AW748" i="3"/>
  <c r="AS740" i="4" s="1"/>
  <c r="F687" i="4"/>
  <c r="AT695" i="3"/>
  <c r="AV684" i="4"/>
  <c r="BD692" i="3"/>
  <c r="AY684" i="4" s="1"/>
  <c r="AY685" i="4"/>
  <c r="AW684" i="4"/>
  <c r="AU684" i="4"/>
  <c r="AR691" i="3"/>
  <c r="AN683" i="4" s="1"/>
  <c r="AQ691" i="3"/>
  <c r="AM683" i="4" s="1"/>
  <c r="AP691" i="3"/>
  <c r="AL683" i="4" s="1"/>
  <c r="AL743" i="3"/>
  <c r="AI735" i="4" s="1"/>
  <c r="AB743" i="3"/>
  <c r="Z735" i="4" s="1"/>
  <c r="R743" i="3"/>
  <c r="Q735" i="4" s="1"/>
  <c r="H743" i="3"/>
  <c r="H735" i="4" s="1"/>
  <c r="A785" i="3" l="1"/>
  <c r="AX851" i="3"/>
  <c r="AT843" i="4" s="1"/>
  <c r="AQ843" i="4"/>
  <c r="AP687" i="4"/>
  <c r="AW747" i="3"/>
  <c r="AS739" i="4" s="1"/>
  <c r="BC691" i="3"/>
  <c r="AF683" i="4"/>
  <c r="AJ694" i="3"/>
  <c r="AK850" i="3" s="1"/>
  <c r="N683" i="4"/>
  <c r="P694" i="3"/>
  <c r="Q850" i="3" s="1"/>
  <c r="BB691" i="3"/>
  <c r="W683" i="4"/>
  <c r="Z694" i="3"/>
  <c r="AA850" i="3" s="1"/>
  <c r="E683" i="4"/>
  <c r="F694" i="3"/>
  <c r="G850" i="3" s="1"/>
  <c r="AS691" i="3"/>
  <c r="AZ691" i="3"/>
  <c r="BA691" i="3"/>
  <c r="BJ690" i="3"/>
  <c r="BJ691" i="3" s="1"/>
  <c r="BJ692" i="3" s="1"/>
  <c r="BJ693" i="3" s="1"/>
  <c r="BJ694" i="3" s="1"/>
  <c r="BJ695" i="3" s="1"/>
  <c r="BJ696" i="3" s="1"/>
  <c r="BJ697" i="3" s="1"/>
  <c r="BJ698" i="3" s="1"/>
  <c r="BJ699" i="3" s="1"/>
  <c r="BJ700" i="3" s="1"/>
  <c r="BJ701" i="3" s="1"/>
  <c r="BJ702" i="3" s="1"/>
  <c r="BJ703" i="3" s="1"/>
  <c r="BJ704" i="3" s="1"/>
  <c r="BJ705" i="3" s="1"/>
  <c r="BJ706" i="3" s="1"/>
  <c r="BJ707" i="3" s="1"/>
  <c r="BJ708" i="3" s="1"/>
  <c r="BJ709" i="3" s="1"/>
  <c r="BJ710" i="3" s="1"/>
  <c r="BJ711" i="3" s="1"/>
  <c r="BJ712" i="3" s="1"/>
  <c r="BJ713" i="3" s="1"/>
  <c r="BJ714" i="3" s="1"/>
  <c r="BJ715" i="3" s="1"/>
  <c r="BJ716" i="3" s="1"/>
  <c r="BJ717" i="3" s="1"/>
  <c r="BJ718" i="3" s="1"/>
  <c r="BJ719" i="3" s="1"/>
  <c r="BJ720" i="3" s="1"/>
  <c r="BJ721" i="3" s="1"/>
  <c r="BJ722" i="3" s="1"/>
  <c r="BJ723" i="3" s="1"/>
  <c r="AR690" i="3"/>
  <c r="AN682" i="4" s="1"/>
  <c r="AQ690" i="3"/>
  <c r="AM682" i="4" s="1"/>
  <c r="AP690" i="3"/>
  <c r="AL682" i="4" s="1"/>
  <c r="AL742" i="3"/>
  <c r="AI734" i="4" s="1"/>
  <c r="AB742" i="3"/>
  <c r="Z734" i="4" s="1"/>
  <c r="R742" i="3"/>
  <c r="Q734" i="4" s="1"/>
  <c r="H742" i="3"/>
  <c r="H734" i="4" s="1"/>
  <c r="A786" i="3" l="1"/>
  <c r="AD850" i="3"/>
  <c r="AB842" i="4" s="1"/>
  <c r="Y842" i="4"/>
  <c r="AN850" i="3"/>
  <c r="AK842" i="4" s="1"/>
  <c r="AH842" i="4"/>
  <c r="AU850" i="3"/>
  <c r="J850" i="3"/>
  <c r="J842" i="4" s="1"/>
  <c r="G842" i="4"/>
  <c r="T850" i="3"/>
  <c r="S842" i="4" s="1"/>
  <c r="P842" i="4"/>
  <c r="I746" i="3"/>
  <c r="I738" i="4" s="1"/>
  <c r="AO683" i="4"/>
  <c r="AV743" i="3"/>
  <c r="AR735" i="4" s="1"/>
  <c r="AG686" i="4"/>
  <c r="AM746" i="3"/>
  <c r="AJ738" i="4" s="1"/>
  <c r="O686" i="4"/>
  <c r="S746" i="3"/>
  <c r="R738" i="4" s="1"/>
  <c r="X686" i="4"/>
  <c r="AC746" i="3"/>
  <c r="AA738" i="4" s="1"/>
  <c r="BA690" i="3"/>
  <c r="N682" i="4"/>
  <c r="P693" i="3"/>
  <c r="Q849" i="3" s="1"/>
  <c r="AV683" i="4"/>
  <c r="W682" i="4"/>
  <c r="Z693" i="3"/>
  <c r="AA849" i="3" s="1"/>
  <c r="AU683" i="4"/>
  <c r="F686" i="4"/>
  <c r="AT694" i="3"/>
  <c r="AW683" i="4"/>
  <c r="AX683" i="4"/>
  <c r="BC690" i="3"/>
  <c r="AF682" i="4"/>
  <c r="AJ693" i="3"/>
  <c r="AK849" i="3" s="1"/>
  <c r="AZ690" i="3"/>
  <c r="E682" i="4"/>
  <c r="F693" i="3"/>
  <c r="G849" i="3" s="1"/>
  <c r="BD691" i="3"/>
  <c r="BB690" i="3"/>
  <c r="AW682" i="4" s="1"/>
  <c r="AS690" i="3"/>
  <c r="AR689" i="3"/>
  <c r="AN681" i="4" s="1"/>
  <c r="AQ689" i="3"/>
  <c r="AM681" i="4" s="1"/>
  <c r="AP689" i="3"/>
  <c r="AL681" i="4" s="1"/>
  <c r="AL741" i="3"/>
  <c r="AI733" i="4" s="1"/>
  <c r="AB741" i="3"/>
  <c r="Z733" i="4" s="1"/>
  <c r="R741" i="3"/>
  <c r="Q733" i="4" s="1"/>
  <c r="H741" i="3"/>
  <c r="H733" i="4" s="1"/>
  <c r="A787" i="3" l="1"/>
  <c r="AN849" i="3"/>
  <c r="AK841" i="4" s="1"/>
  <c r="AH841" i="4"/>
  <c r="J849" i="3"/>
  <c r="J841" i="4" s="1"/>
  <c r="AU849" i="3"/>
  <c r="G841" i="4"/>
  <c r="AD849" i="3"/>
  <c r="AB841" i="4" s="1"/>
  <c r="Y841" i="4"/>
  <c r="T849" i="3"/>
  <c r="S841" i="4" s="1"/>
  <c r="P841" i="4"/>
  <c r="AX850" i="3"/>
  <c r="AT842" i="4" s="1"/>
  <c r="AQ842" i="4"/>
  <c r="O685" i="4"/>
  <c r="S745" i="3"/>
  <c r="R737" i="4" s="1"/>
  <c r="AG685" i="4"/>
  <c r="AM745" i="3"/>
  <c r="AJ737" i="4" s="1"/>
  <c r="X685" i="4"/>
  <c r="AC745" i="3"/>
  <c r="AA737" i="4" s="1"/>
  <c r="I745" i="3"/>
  <c r="I737" i="4" s="1"/>
  <c r="AP686" i="4"/>
  <c r="AW746" i="3"/>
  <c r="AS738" i="4" s="1"/>
  <c r="AO682" i="4"/>
  <c r="AV742" i="3"/>
  <c r="AR734" i="4" s="1"/>
  <c r="AY683" i="4"/>
  <c r="AZ689" i="3"/>
  <c r="E681" i="4"/>
  <c r="F692" i="3"/>
  <c r="G848" i="3" s="1"/>
  <c r="N681" i="4"/>
  <c r="P692" i="3"/>
  <c r="Q848" i="3" s="1"/>
  <c r="AU682" i="4"/>
  <c r="W681" i="4"/>
  <c r="Z692" i="3"/>
  <c r="AA848" i="3" s="1"/>
  <c r="BC689" i="3"/>
  <c r="AF681" i="4"/>
  <c r="AJ692" i="3"/>
  <c r="AK848" i="3" s="1"/>
  <c r="F685" i="4"/>
  <c r="AT693" i="3"/>
  <c r="AX682" i="4"/>
  <c r="AV682" i="4"/>
  <c r="BD690" i="3"/>
  <c r="AY682" i="4" s="1"/>
  <c r="BB689" i="3"/>
  <c r="AS689" i="3"/>
  <c r="AV741" i="3" s="1"/>
  <c r="AR733" i="4" s="1"/>
  <c r="BA689" i="3"/>
  <c r="AR688" i="3"/>
  <c r="AN680" i="4" s="1"/>
  <c r="AQ688" i="3"/>
  <c r="AM680" i="4" s="1"/>
  <c r="AP688" i="3"/>
  <c r="AL680" i="4" s="1"/>
  <c r="AL740" i="3"/>
  <c r="AI732" i="4" s="1"/>
  <c r="AB740" i="3"/>
  <c r="Z732" i="4" s="1"/>
  <c r="R740" i="3"/>
  <c r="Q732" i="4" s="1"/>
  <c r="H740" i="3"/>
  <c r="H732" i="4" s="1"/>
  <c r="A788" i="3" l="1"/>
  <c r="T848" i="3"/>
  <c r="S840" i="4" s="1"/>
  <c r="P840" i="4"/>
  <c r="AX849" i="3"/>
  <c r="AT841" i="4" s="1"/>
  <c r="AQ841" i="4"/>
  <c r="AN848" i="3"/>
  <c r="AK840" i="4" s="1"/>
  <c r="AH840" i="4"/>
  <c r="AU848" i="3"/>
  <c r="J848" i="3"/>
  <c r="J840" i="4" s="1"/>
  <c r="G840" i="4"/>
  <c r="AD848" i="3"/>
  <c r="AB840" i="4" s="1"/>
  <c r="Y840" i="4"/>
  <c r="X684" i="4"/>
  <c r="AC744" i="3"/>
  <c r="AA736" i="4" s="1"/>
  <c r="AG684" i="4"/>
  <c r="AM744" i="3"/>
  <c r="AJ736" i="4" s="1"/>
  <c r="I744" i="3"/>
  <c r="I736" i="4" s="1"/>
  <c r="AP685" i="4"/>
  <c r="AW745" i="3"/>
  <c r="AS737" i="4" s="1"/>
  <c r="O684" i="4"/>
  <c r="S744" i="3"/>
  <c r="R736" i="4" s="1"/>
  <c r="AZ688" i="3"/>
  <c r="AU680" i="4" s="1"/>
  <c r="E680" i="4"/>
  <c r="F691" i="3"/>
  <c r="G847" i="3" s="1"/>
  <c r="BA688" i="3"/>
  <c r="AV680" i="4" s="1"/>
  <c r="N680" i="4"/>
  <c r="P691" i="3"/>
  <c r="Q847" i="3" s="1"/>
  <c r="AU681" i="4"/>
  <c r="BE689" i="3"/>
  <c r="AW681" i="4"/>
  <c r="BG689" i="3"/>
  <c r="W680" i="4"/>
  <c r="Z691" i="3"/>
  <c r="AA847" i="3" s="1"/>
  <c r="BC688" i="3"/>
  <c r="AX680" i="4" s="1"/>
  <c r="AF680" i="4"/>
  <c r="AJ691" i="3"/>
  <c r="AK847" i="3" s="1"/>
  <c r="BD689" i="3"/>
  <c r="AO681" i="4"/>
  <c r="AV681" i="4"/>
  <c r="BF689" i="3"/>
  <c r="AX681" i="4"/>
  <c r="BH689" i="3"/>
  <c r="F684" i="4"/>
  <c r="AT692" i="3"/>
  <c r="BB688" i="3"/>
  <c r="AW680" i="4" s="1"/>
  <c r="AS688" i="3"/>
  <c r="AR687" i="3"/>
  <c r="AN679" i="4" s="1"/>
  <c r="AQ687" i="3"/>
  <c r="AM679" i="4" s="1"/>
  <c r="AP687" i="3"/>
  <c r="AL679" i="4" s="1"/>
  <c r="AL739" i="3"/>
  <c r="AI731" i="4" s="1"/>
  <c r="AB739" i="3"/>
  <c r="Z731" i="4" s="1"/>
  <c r="R739" i="3"/>
  <c r="Q731" i="4" s="1"/>
  <c r="H739" i="3"/>
  <c r="H731" i="4" s="1"/>
  <c r="A789" i="3" l="1"/>
  <c r="AN847" i="3"/>
  <c r="AK839" i="4" s="1"/>
  <c r="AH839" i="4"/>
  <c r="AU847" i="3"/>
  <c r="J847" i="3"/>
  <c r="J839" i="4" s="1"/>
  <c r="G839" i="4"/>
  <c r="AX848" i="3"/>
  <c r="AT840" i="4" s="1"/>
  <c r="AQ840" i="4"/>
  <c r="AD847" i="3"/>
  <c r="AB839" i="4" s="1"/>
  <c r="Y839" i="4"/>
  <c r="T847" i="3"/>
  <c r="S839" i="4" s="1"/>
  <c r="P839" i="4"/>
  <c r="AP684" i="4"/>
  <c r="AW744" i="3"/>
  <c r="AS736" i="4" s="1"/>
  <c r="AG683" i="4"/>
  <c r="AM743" i="3"/>
  <c r="AJ735" i="4" s="1"/>
  <c r="I743" i="3"/>
  <c r="I735" i="4" s="1"/>
  <c r="O683" i="4"/>
  <c r="S743" i="3"/>
  <c r="R735" i="4" s="1"/>
  <c r="AO680" i="4"/>
  <c r="AV740" i="3"/>
  <c r="AR732" i="4" s="1"/>
  <c r="X683" i="4"/>
  <c r="AC743" i="3"/>
  <c r="AA735" i="4" s="1"/>
  <c r="W679" i="4"/>
  <c r="Z690" i="3"/>
  <c r="AA846" i="3" s="1"/>
  <c r="AZ681" i="4"/>
  <c r="BE690" i="3"/>
  <c r="BC687" i="3"/>
  <c r="AX679" i="4" s="1"/>
  <c r="AF679" i="4"/>
  <c r="AJ690" i="3"/>
  <c r="AK846" i="3" s="1"/>
  <c r="F683" i="4"/>
  <c r="AT691" i="3"/>
  <c r="BA681" i="4"/>
  <c r="BF690" i="3"/>
  <c r="AZ687" i="3"/>
  <c r="AU679" i="4" s="1"/>
  <c r="E679" i="4"/>
  <c r="F690" i="3"/>
  <c r="G846" i="3" s="1"/>
  <c r="BC681" i="4"/>
  <c r="BH690" i="3"/>
  <c r="BB681" i="4"/>
  <c r="BG690" i="3"/>
  <c r="BA687" i="3"/>
  <c r="AV679" i="4" s="1"/>
  <c r="N679" i="4"/>
  <c r="P690" i="3"/>
  <c r="Q846" i="3" s="1"/>
  <c r="AY681" i="4"/>
  <c r="BI689" i="3"/>
  <c r="BD688" i="3"/>
  <c r="AY680" i="4" s="1"/>
  <c r="BB687" i="3"/>
  <c r="AW679" i="4" s="1"/>
  <c r="AS687" i="3"/>
  <c r="A790" i="3" l="1"/>
  <c r="T846" i="3"/>
  <c r="S838" i="4" s="1"/>
  <c r="P838" i="4"/>
  <c r="AX847" i="3"/>
  <c r="AT839" i="4" s="1"/>
  <c r="AQ839" i="4"/>
  <c r="AD846" i="3"/>
  <c r="AB838" i="4" s="1"/>
  <c r="Y838" i="4"/>
  <c r="AU846" i="3"/>
  <c r="J846" i="3"/>
  <c r="J838" i="4" s="1"/>
  <c r="G838" i="4"/>
  <c r="AN846" i="3"/>
  <c r="AK838" i="4" s="1"/>
  <c r="AH838" i="4"/>
  <c r="O682" i="4"/>
  <c r="S742" i="3"/>
  <c r="R734" i="4" s="1"/>
  <c r="AP683" i="4"/>
  <c r="AW743" i="3"/>
  <c r="AS735" i="4" s="1"/>
  <c r="AG682" i="4"/>
  <c r="AM742" i="3"/>
  <c r="AJ734" i="4" s="1"/>
  <c r="AO679" i="4"/>
  <c r="AV739" i="3"/>
  <c r="AR731" i="4" s="1"/>
  <c r="I742" i="3"/>
  <c r="I734" i="4" s="1"/>
  <c r="X682" i="4"/>
  <c r="AC742" i="3"/>
  <c r="AA734" i="4" s="1"/>
  <c r="BC682" i="4"/>
  <c r="BH691" i="3"/>
  <c r="AZ682" i="4"/>
  <c r="BE691" i="3"/>
  <c r="BD681" i="4"/>
  <c r="BI690" i="3"/>
  <c r="BB682" i="4"/>
  <c r="BG691" i="3"/>
  <c r="F682" i="4"/>
  <c r="AT690" i="3"/>
  <c r="BA682" i="4"/>
  <c r="BF691" i="3"/>
  <c r="BD687" i="3"/>
  <c r="AY679" i="4" s="1"/>
  <c r="A791" i="3" l="1"/>
  <c r="AX846" i="3"/>
  <c r="AT838" i="4" s="1"/>
  <c r="AQ838" i="4"/>
  <c r="AP682" i="4"/>
  <c r="AW742" i="3"/>
  <c r="AS734" i="4" s="1"/>
  <c r="BB683" i="4"/>
  <c r="BG692" i="3"/>
  <c r="AZ683" i="4"/>
  <c r="BE692" i="3"/>
  <c r="BA683" i="4"/>
  <c r="BF692" i="3"/>
  <c r="BD682" i="4"/>
  <c r="BI691" i="3"/>
  <c r="BC683" i="4"/>
  <c r="BH692" i="3"/>
  <c r="AR686" i="3"/>
  <c r="AN678" i="4" s="1"/>
  <c r="AQ686" i="3"/>
  <c r="AM678" i="4" s="1"/>
  <c r="AP686" i="3"/>
  <c r="AL678" i="4" s="1"/>
  <c r="AL738" i="3"/>
  <c r="AI730" i="4" s="1"/>
  <c r="AB738" i="3"/>
  <c r="Z730" i="4" s="1"/>
  <c r="R738" i="3"/>
  <c r="Q730" i="4" s="1"/>
  <c r="H738" i="3"/>
  <c r="H730" i="4" s="1"/>
  <c r="A792" i="3" l="1"/>
  <c r="W678" i="4"/>
  <c r="Z689" i="3"/>
  <c r="AA845" i="3" s="1"/>
  <c r="BD683" i="4"/>
  <c r="BI692" i="3"/>
  <c r="AZ684" i="4"/>
  <c r="BE693" i="3"/>
  <c r="AZ686" i="3"/>
  <c r="AU678" i="4" s="1"/>
  <c r="E678" i="4"/>
  <c r="F689" i="3"/>
  <c r="G845" i="3" s="1"/>
  <c r="AF678" i="4"/>
  <c r="AJ689" i="3"/>
  <c r="AK845" i="3" s="1"/>
  <c r="BB686" i="3"/>
  <c r="AW678" i="4" s="1"/>
  <c r="N678" i="4"/>
  <c r="P689" i="3"/>
  <c r="Q845" i="3" s="1"/>
  <c r="BC684" i="4"/>
  <c r="BH693" i="3"/>
  <c r="BA684" i="4"/>
  <c r="BF693" i="3"/>
  <c r="BB684" i="4"/>
  <c r="BG693" i="3"/>
  <c r="BC686" i="3"/>
  <c r="AX678" i="4" s="1"/>
  <c r="AS686" i="3"/>
  <c r="AV738" i="3" s="1"/>
  <c r="AR730" i="4" s="1"/>
  <c r="BA686" i="3"/>
  <c r="AV678" i="4" s="1"/>
  <c r="AR685" i="3"/>
  <c r="AN677" i="4" s="1"/>
  <c r="AQ685" i="3"/>
  <c r="AM677" i="4" s="1"/>
  <c r="AP685" i="3"/>
  <c r="AL677" i="4" s="1"/>
  <c r="AL737" i="3"/>
  <c r="AI729" i="4" s="1"/>
  <c r="AB737" i="3"/>
  <c r="Z729" i="4" s="1"/>
  <c r="R737" i="3"/>
  <c r="Q729" i="4" s="1"/>
  <c r="H737" i="3"/>
  <c r="H729" i="4" s="1"/>
  <c r="A793" i="3" l="1"/>
  <c r="AN845" i="3"/>
  <c r="AK837" i="4" s="1"/>
  <c r="AH837" i="4"/>
  <c r="T845" i="3"/>
  <c r="S837" i="4" s="1"/>
  <c r="P837" i="4"/>
  <c r="AD845" i="3"/>
  <c r="AB837" i="4" s="1"/>
  <c r="Y837" i="4"/>
  <c r="AU845" i="3"/>
  <c r="J845" i="3"/>
  <c r="J837" i="4" s="1"/>
  <c r="G837" i="4"/>
  <c r="AZ685" i="3"/>
  <c r="AU677" i="4" s="1"/>
  <c r="AG681" i="4"/>
  <c r="AM741" i="3"/>
  <c r="AJ733" i="4" s="1"/>
  <c r="O681" i="4"/>
  <c r="S741" i="3"/>
  <c r="R733" i="4" s="1"/>
  <c r="X681" i="4"/>
  <c r="AC741" i="3"/>
  <c r="AA733" i="4" s="1"/>
  <c r="I741" i="3"/>
  <c r="I733" i="4" s="1"/>
  <c r="E677" i="4"/>
  <c r="F688" i="3"/>
  <c r="G844" i="3" s="1"/>
  <c r="AZ685" i="4"/>
  <c r="BE694" i="3"/>
  <c r="W677" i="4"/>
  <c r="Z688" i="3"/>
  <c r="AA844" i="3" s="1"/>
  <c r="AF677" i="4"/>
  <c r="AJ688" i="3"/>
  <c r="AK844" i="3" s="1"/>
  <c r="BA685" i="4"/>
  <c r="BF694" i="3"/>
  <c r="BA685" i="3"/>
  <c r="AV677" i="4" s="1"/>
  <c r="N677" i="4"/>
  <c r="P688" i="3"/>
  <c r="Q844" i="3" s="1"/>
  <c r="BB685" i="4"/>
  <c r="BG694" i="3"/>
  <c r="BC685" i="4"/>
  <c r="BH694" i="3"/>
  <c r="F681" i="4"/>
  <c r="AT689" i="3"/>
  <c r="BD686" i="3"/>
  <c r="AY678" i="4" s="1"/>
  <c r="AO678" i="4"/>
  <c r="BD684" i="4"/>
  <c r="BI693" i="3"/>
  <c r="BC685" i="3"/>
  <c r="AX677" i="4" s="1"/>
  <c r="AS685" i="3"/>
  <c r="BB685" i="3"/>
  <c r="AW677" i="4" s="1"/>
  <c r="BK638" i="3"/>
  <c r="BK639" i="3" s="1"/>
  <c r="BK640" i="3" s="1"/>
  <c r="BK641" i="3" s="1"/>
  <c r="BK642" i="3" s="1"/>
  <c r="BK643" i="3" s="1"/>
  <c r="BK644" i="3" s="1"/>
  <c r="BK645" i="3" s="1"/>
  <c r="BK646" i="3" s="1"/>
  <c r="BK647" i="3" s="1"/>
  <c r="BK648" i="3" s="1"/>
  <c r="BK649" i="3" s="1"/>
  <c r="BK650" i="3" s="1"/>
  <c r="BK651" i="3" s="1"/>
  <c r="BK652" i="3" s="1"/>
  <c r="BK653" i="3" s="1"/>
  <c r="BK654" i="3" s="1"/>
  <c r="BK655" i="3" s="1"/>
  <c r="BK656" i="3" s="1"/>
  <c r="BK657" i="3" s="1"/>
  <c r="BK658" i="3" s="1"/>
  <c r="BK659" i="3" s="1"/>
  <c r="BK660" i="3" s="1"/>
  <c r="BK661" i="3" s="1"/>
  <c r="BK662" i="3" s="1"/>
  <c r="BK663" i="3" s="1"/>
  <c r="BK664" i="3" s="1"/>
  <c r="BK665" i="3" s="1"/>
  <c r="BK666" i="3" s="1"/>
  <c r="BK667" i="3" s="1"/>
  <c r="BK668" i="3" s="1"/>
  <c r="BK669" i="3" s="1"/>
  <c r="BK670" i="3" s="1"/>
  <c r="BK671" i="3" s="1"/>
  <c r="BK672" i="3" s="1"/>
  <c r="BK673" i="3" s="1"/>
  <c r="BK674" i="3" s="1"/>
  <c r="BK675" i="3" s="1"/>
  <c r="BK676" i="3" s="1"/>
  <c r="BK677" i="3" s="1"/>
  <c r="BK678" i="3" s="1"/>
  <c r="BK679" i="3" s="1"/>
  <c r="BK680" i="3" s="1"/>
  <c r="BK681" i="3" s="1"/>
  <c r="BK682" i="3" s="1"/>
  <c r="BK683" i="3" s="1"/>
  <c r="BK684" i="3" s="1"/>
  <c r="BK685" i="3" s="1"/>
  <c r="BK686" i="3" s="1"/>
  <c r="BK687" i="3" s="1"/>
  <c r="BK688" i="3" s="1"/>
  <c r="BK689" i="3" s="1"/>
  <c r="BK690" i="3" s="1"/>
  <c r="BK691" i="3" s="1"/>
  <c r="BK692" i="3" s="1"/>
  <c r="BK693" i="3" s="1"/>
  <c r="BK694" i="3" s="1"/>
  <c r="BK695" i="3" s="1"/>
  <c r="BK696" i="3" s="1"/>
  <c r="BK697" i="3" s="1"/>
  <c r="BK698" i="3" s="1"/>
  <c r="BK699" i="3" s="1"/>
  <c r="BK700" i="3" s="1"/>
  <c r="BK701" i="3" s="1"/>
  <c r="BK702" i="3" s="1"/>
  <c r="BK703" i="3" s="1"/>
  <c r="BK704" i="3" s="1"/>
  <c r="BK705" i="3" s="1"/>
  <c r="BK706" i="3" s="1"/>
  <c r="BK707" i="3" s="1"/>
  <c r="BK708" i="3" s="1"/>
  <c r="BK709" i="3" s="1"/>
  <c r="BK710" i="3" s="1"/>
  <c r="BK711" i="3" s="1"/>
  <c r="BK712" i="3" s="1"/>
  <c r="BK713" i="3" s="1"/>
  <c r="BK714" i="3" s="1"/>
  <c r="BK715" i="3" s="1"/>
  <c r="BK716" i="3" s="1"/>
  <c r="BK717" i="3" s="1"/>
  <c r="BK718" i="3" s="1"/>
  <c r="BK719" i="3" s="1"/>
  <c r="BK720" i="3" s="1"/>
  <c r="BK721" i="3" s="1"/>
  <c r="BK722" i="3" s="1"/>
  <c r="BK723" i="3" s="1"/>
  <c r="A794" i="3" l="1"/>
  <c r="AX845" i="3"/>
  <c r="AT837" i="4" s="1"/>
  <c r="AQ837" i="4"/>
  <c r="AD844" i="3"/>
  <c r="AB836" i="4" s="1"/>
  <c r="Y836" i="4"/>
  <c r="T844" i="3"/>
  <c r="S836" i="4" s="1"/>
  <c r="P836" i="4"/>
  <c r="AU844" i="3"/>
  <c r="J844" i="3"/>
  <c r="J836" i="4" s="1"/>
  <c r="G836" i="4"/>
  <c r="AN844" i="3"/>
  <c r="AK836" i="4" s="1"/>
  <c r="AH836" i="4"/>
  <c r="O680" i="4"/>
  <c r="S740" i="3"/>
  <c r="R732" i="4" s="1"/>
  <c r="AG680" i="4"/>
  <c r="AM740" i="3"/>
  <c r="AJ732" i="4" s="1"/>
  <c r="AP681" i="4"/>
  <c r="AW741" i="3"/>
  <c r="AS733" i="4" s="1"/>
  <c r="X680" i="4"/>
  <c r="AC740" i="3"/>
  <c r="AA732" i="4" s="1"/>
  <c r="I740" i="3"/>
  <c r="I732" i="4" s="1"/>
  <c r="AO677" i="4"/>
  <c r="AV737" i="3"/>
  <c r="AR729" i="4" s="1"/>
  <c r="BA686" i="4"/>
  <c r="BF695" i="3"/>
  <c r="BC686" i="4"/>
  <c r="BH695" i="3"/>
  <c r="F680" i="4"/>
  <c r="AT688" i="3"/>
  <c r="BD685" i="4"/>
  <c r="BI694" i="3"/>
  <c r="BB686" i="4"/>
  <c r="BG695" i="3"/>
  <c r="AZ686" i="4"/>
  <c r="BE695" i="3"/>
  <c r="BD685" i="3"/>
  <c r="AY677" i="4" s="1"/>
  <c r="A795" i="3" l="1"/>
  <c r="AX844" i="3"/>
  <c r="AT836" i="4" s="1"/>
  <c r="AQ836" i="4"/>
  <c r="AP680" i="4"/>
  <c r="AW740" i="3"/>
  <c r="AS732" i="4" s="1"/>
  <c r="BC687" i="4"/>
  <c r="BH696" i="3"/>
  <c r="BD686" i="4"/>
  <c r="BI695" i="3"/>
  <c r="BB687" i="4"/>
  <c r="BG696" i="3"/>
  <c r="BA687" i="4"/>
  <c r="BF696" i="3"/>
  <c r="AZ687" i="4"/>
  <c r="BE696" i="3"/>
  <c r="AR684" i="3"/>
  <c r="AN676" i="4" s="1"/>
  <c r="AQ684" i="3"/>
  <c r="AM676" i="4" s="1"/>
  <c r="AP684" i="3"/>
  <c r="AL676" i="4" s="1"/>
  <c r="AL736" i="3"/>
  <c r="AI728" i="4" s="1"/>
  <c r="AB736" i="3"/>
  <c r="Z728" i="4" s="1"/>
  <c r="R736" i="3"/>
  <c r="Q728" i="4" s="1"/>
  <c r="H736" i="3"/>
  <c r="H728" i="4" s="1"/>
  <c r="A796" i="3" l="1"/>
  <c r="BA684" i="3"/>
  <c r="AV676" i="4" s="1"/>
  <c r="N676" i="4"/>
  <c r="P687" i="3"/>
  <c r="Q843" i="3" s="1"/>
  <c r="BA688" i="4"/>
  <c r="BF697" i="3"/>
  <c r="BD687" i="4"/>
  <c r="BI696" i="3"/>
  <c r="W676" i="4"/>
  <c r="Z687" i="3"/>
  <c r="AA843" i="3" s="1"/>
  <c r="BC684" i="3"/>
  <c r="AX676" i="4" s="1"/>
  <c r="AF676" i="4"/>
  <c r="AJ687" i="3"/>
  <c r="AK843" i="3" s="1"/>
  <c r="AZ688" i="4"/>
  <c r="BE697" i="3"/>
  <c r="BB688" i="4"/>
  <c r="BG697" i="3"/>
  <c r="BC688" i="4"/>
  <c r="BH697" i="3"/>
  <c r="AZ684" i="3"/>
  <c r="AU676" i="4" s="1"/>
  <c r="E676" i="4"/>
  <c r="F687" i="3"/>
  <c r="G843" i="3" s="1"/>
  <c r="BB684" i="3"/>
  <c r="AW676" i="4" s="1"/>
  <c r="AS684" i="3"/>
  <c r="A797" i="3" l="1"/>
  <c r="AU843" i="3"/>
  <c r="J843" i="3"/>
  <c r="J835" i="4" s="1"/>
  <c r="G835" i="4"/>
  <c r="T843" i="3"/>
  <c r="S835" i="4" s="1"/>
  <c r="P835" i="4"/>
  <c r="AN843" i="3"/>
  <c r="AK835" i="4" s="1"/>
  <c r="AH835" i="4"/>
  <c r="AD843" i="3"/>
  <c r="AB835" i="4" s="1"/>
  <c r="Y835" i="4"/>
  <c r="X679" i="4"/>
  <c r="AC739" i="3"/>
  <c r="AA731" i="4" s="1"/>
  <c r="AG679" i="4"/>
  <c r="AM739" i="3"/>
  <c r="AJ731" i="4" s="1"/>
  <c r="AO676" i="4"/>
  <c r="AV736" i="3"/>
  <c r="AR728" i="4" s="1"/>
  <c r="O679" i="4"/>
  <c r="S739" i="3"/>
  <c r="R731" i="4" s="1"/>
  <c r="I739" i="3"/>
  <c r="I731" i="4" s="1"/>
  <c r="BC689" i="4"/>
  <c r="BH698" i="3"/>
  <c r="AZ689" i="4"/>
  <c r="BE698" i="3"/>
  <c r="BD688" i="4"/>
  <c r="BI697" i="3"/>
  <c r="F679" i="4"/>
  <c r="AT687" i="3"/>
  <c r="BB689" i="4"/>
  <c r="BG698" i="3"/>
  <c r="BA689" i="4"/>
  <c r="BF698" i="3"/>
  <c r="BD684" i="3"/>
  <c r="AY676" i="4" s="1"/>
  <c r="AR683" i="3"/>
  <c r="AN675" i="4" s="1"/>
  <c r="AQ683" i="3"/>
  <c r="AM675" i="4" s="1"/>
  <c r="AP683" i="3"/>
  <c r="AL675" i="4" s="1"/>
  <c r="AL735" i="3"/>
  <c r="AI727" i="4" s="1"/>
  <c r="AB735" i="3"/>
  <c r="Z727" i="4" s="1"/>
  <c r="R735" i="3"/>
  <c r="Q727" i="4" s="1"/>
  <c r="H735" i="3"/>
  <c r="H727" i="4" s="1"/>
  <c r="A798" i="3" l="1"/>
  <c r="AX843" i="3"/>
  <c r="AT835" i="4" s="1"/>
  <c r="AQ835" i="4"/>
  <c r="AP679" i="4"/>
  <c r="AW739" i="3"/>
  <c r="AS731" i="4" s="1"/>
  <c r="N675" i="4"/>
  <c r="P686" i="3"/>
  <c r="Q842" i="3" s="1"/>
  <c r="BA690" i="4"/>
  <c r="BF699" i="3"/>
  <c r="AZ690" i="4"/>
  <c r="BE699" i="3"/>
  <c r="BB683" i="3"/>
  <c r="AW675" i="4" s="1"/>
  <c r="W675" i="4"/>
  <c r="Z686" i="3"/>
  <c r="AA842" i="3" s="1"/>
  <c r="AF675" i="4"/>
  <c r="AJ686" i="3"/>
  <c r="AK842" i="3" s="1"/>
  <c r="BB690" i="4"/>
  <c r="BG699" i="3"/>
  <c r="BD689" i="4"/>
  <c r="BI698" i="3"/>
  <c r="BC690" i="4"/>
  <c r="BH699" i="3"/>
  <c r="E675" i="4"/>
  <c r="F686" i="3"/>
  <c r="G842" i="3" s="1"/>
  <c r="BC683" i="3"/>
  <c r="AX675" i="4" s="1"/>
  <c r="AS683" i="3"/>
  <c r="AZ683" i="3"/>
  <c r="AU675" i="4" s="1"/>
  <c r="BA683" i="3"/>
  <c r="AV675" i="4" s="1"/>
  <c r="AR682" i="3"/>
  <c r="AN674" i="4" s="1"/>
  <c r="AQ682" i="3"/>
  <c r="AM674" i="4" s="1"/>
  <c r="AP682" i="3"/>
  <c r="AL674" i="4" s="1"/>
  <c r="AL734" i="3"/>
  <c r="AI726" i="4" s="1"/>
  <c r="AB734" i="3"/>
  <c r="Z726" i="4" s="1"/>
  <c r="R734" i="3"/>
  <c r="Q726" i="4" s="1"/>
  <c r="H734" i="3"/>
  <c r="H726" i="4" s="1"/>
  <c r="A799" i="3" l="1"/>
  <c r="AU842" i="3"/>
  <c r="J842" i="3"/>
  <c r="J834" i="4" s="1"/>
  <c r="G834" i="4"/>
  <c r="AN842" i="3"/>
  <c r="AK834" i="4" s="1"/>
  <c r="AH834" i="4"/>
  <c r="T842" i="3"/>
  <c r="S834" i="4" s="1"/>
  <c r="P834" i="4"/>
  <c r="AD842" i="3"/>
  <c r="AB834" i="4" s="1"/>
  <c r="Y834" i="4"/>
  <c r="O678" i="4"/>
  <c r="S738" i="3"/>
  <c r="R730" i="4" s="1"/>
  <c r="X678" i="4"/>
  <c r="AC738" i="3"/>
  <c r="AA730" i="4" s="1"/>
  <c r="AO675" i="4"/>
  <c r="AV735" i="3"/>
  <c r="AR727" i="4" s="1"/>
  <c r="I738" i="3"/>
  <c r="I730" i="4" s="1"/>
  <c r="AG678" i="4"/>
  <c r="AM738" i="3"/>
  <c r="AJ730" i="4" s="1"/>
  <c r="E674" i="4"/>
  <c r="F685" i="3"/>
  <c r="G841" i="3" s="1"/>
  <c r="BH700" i="3"/>
  <c r="BC691" i="4"/>
  <c r="BG700" i="3"/>
  <c r="BB691" i="4"/>
  <c r="AZ691" i="4"/>
  <c r="BE700" i="3"/>
  <c r="AF674" i="4"/>
  <c r="AJ685" i="3"/>
  <c r="AK841" i="3" s="1"/>
  <c r="N674" i="4"/>
  <c r="P685" i="3"/>
  <c r="Q841" i="3" s="1"/>
  <c r="BB682" i="3"/>
  <c r="AW674" i="4" s="1"/>
  <c r="W674" i="4"/>
  <c r="Z685" i="3"/>
  <c r="AA841" i="3" s="1"/>
  <c r="F678" i="4"/>
  <c r="AT686" i="3"/>
  <c r="BD690" i="4"/>
  <c r="BI699" i="3"/>
  <c r="BA691" i="4"/>
  <c r="BF700" i="3"/>
  <c r="BD683" i="3"/>
  <c r="AY675" i="4" s="1"/>
  <c r="AS682" i="3"/>
  <c r="BC682" i="3"/>
  <c r="AX674" i="4" s="1"/>
  <c r="AZ682" i="3"/>
  <c r="AU674" i="4" s="1"/>
  <c r="BA682" i="3"/>
  <c r="AV674" i="4" s="1"/>
  <c r="AR681" i="3"/>
  <c r="AN673" i="4" s="1"/>
  <c r="AQ681" i="3"/>
  <c r="AM673" i="4" s="1"/>
  <c r="AP681" i="3"/>
  <c r="AL673" i="4" s="1"/>
  <c r="AL733" i="3"/>
  <c r="AI725" i="4" s="1"/>
  <c r="AB733" i="3"/>
  <c r="Z725" i="4" s="1"/>
  <c r="R733" i="3"/>
  <c r="Q725" i="4" s="1"/>
  <c r="H733" i="3"/>
  <c r="H725" i="4" s="1"/>
  <c r="A800" i="3" l="1"/>
  <c r="AU841" i="3"/>
  <c r="J841" i="3"/>
  <c r="J833" i="4" s="1"/>
  <c r="G833" i="4"/>
  <c r="T841" i="3"/>
  <c r="S833" i="4" s="1"/>
  <c r="P833" i="4"/>
  <c r="AN841" i="3"/>
  <c r="AK833" i="4" s="1"/>
  <c r="AH833" i="4"/>
  <c r="AD841" i="3"/>
  <c r="AB833" i="4" s="1"/>
  <c r="Y833" i="4"/>
  <c r="AX842" i="3"/>
  <c r="AT834" i="4" s="1"/>
  <c r="AQ834" i="4"/>
  <c r="O677" i="4"/>
  <c r="S737" i="3"/>
  <c r="R729" i="4" s="1"/>
  <c r="AO674" i="4"/>
  <c r="AV734" i="3"/>
  <c r="AR726" i="4" s="1"/>
  <c r="X677" i="4"/>
  <c r="AC737" i="3"/>
  <c r="AA729" i="4" s="1"/>
  <c r="AG677" i="4"/>
  <c r="AM737" i="3"/>
  <c r="AJ729" i="4" s="1"/>
  <c r="I737" i="3"/>
  <c r="I729" i="4" s="1"/>
  <c r="AP678" i="4"/>
  <c r="AW738" i="3"/>
  <c r="AS730" i="4" s="1"/>
  <c r="N673" i="4"/>
  <c r="P684" i="3"/>
  <c r="Q840" i="3" s="1"/>
  <c r="BB681" i="3"/>
  <c r="AW673" i="4" s="1"/>
  <c r="W673" i="4"/>
  <c r="Z684" i="3"/>
  <c r="AA840" i="3" s="1"/>
  <c r="AZ692" i="4"/>
  <c r="BE701" i="3"/>
  <c r="AF673" i="4"/>
  <c r="AJ684" i="3"/>
  <c r="AK840" i="3" s="1"/>
  <c r="BI700" i="3"/>
  <c r="BD691" i="4"/>
  <c r="BH701" i="3"/>
  <c r="BC692" i="4"/>
  <c r="E673" i="4"/>
  <c r="F684" i="3"/>
  <c r="G840" i="3" s="1"/>
  <c r="F677" i="4"/>
  <c r="AT685" i="3"/>
  <c r="BA692" i="4"/>
  <c r="BF701" i="3"/>
  <c r="BG701" i="3"/>
  <c r="BB692" i="4"/>
  <c r="BD682" i="3"/>
  <c r="AY674" i="4" s="1"/>
  <c r="BC681" i="3"/>
  <c r="AX673" i="4" s="1"/>
  <c r="AS681" i="3"/>
  <c r="AZ681" i="3"/>
  <c r="AU673" i="4" s="1"/>
  <c r="BA681" i="3"/>
  <c r="AV673" i="4" s="1"/>
  <c r="AR680" i="3"/>
  <c r="AN672" i="4" s="1"/>
  <c r="AQ680" i="3"/>
  <c r="AM672" i="4" s="1"/>
  <c r="AP680" i="3"/>
  <c r="AL672" i="4" s="1"/>
  <c r="AL732" i="3"/>
  <c r="AI724" i="4" s="1"/>
  <c r="AB732" i="3"/>
  <c r="Z724" i="4" s="1"/>
  <c r="R732" i="3"/>
  <c r="Q724" i="4" s="1"/>
  <c r="H732" i="3"/>
  <c r="H724" i="4" s="1"/>
  <c r="A801" i="3" l="1"/>
  <c r="T840" i="3"/>
  <c r="S832" i="4" s="1"/>
  <c r="P832" i="4"/>
  <c r="AN840" i="3"/>
  <c r="AK832" i="4" s="1"/>
  <c r="AH832" i="4"/>
  <c r="AD840" i="3"/>
  <c r="AB832" i="4" s="1"/>
  <c r="Y832" i="4"/>
  <c r="AU840" i="3"/>
  <c r="J840" i="3"/>
  <c r="J832" i="4" s="1"/>
  <c r="G832" i="4"/>
  <c r="AX841" i="3"/>
  <c r="AT833" i="4" s="1"/>
  <c r="AQ833" i="4"/>
  <c r="AP677" i="4"/>
  <c r="AW737" i="3"/>
  <c r="AS729" i="4" s="1"/>
  <c r="AG676" i="4"/>
  <c r="AM736" i="3"/>
  <c r="AJ728" i="4" s="1"/>
  <c r="X676" i="4"/>
  <c r="AC736" i="3"/>
  <c r="AA728" i="4" s="1"/>
  <c r="AO673" i="4"/>
  <c r="AV733" i="3"/>
  <c r="AR725" i="4" s="1"/>
  <c r="I736" i="3"/>
  <c r="I728" i="4" s="1"/>
  <c r="O676" i="4"/>
  <c r="S736" i="3"/>
  <c r="R728" i="4" s="1"/>
  <c r="W672" i="4"/>
  <c r="Z683" i="3"/>
  <c r="AA839" i="3" s="1"/>
  <c r="BA693" i="4"/>
  <c r="BF702" i="3"/>
  <c r="F676" i="4"/>
  <c r="AT684" i="3"/>
  <c r="AZ693" i="4"/>
  <c r="BE702" i="3"/>
  <c r="BB693" i="4"/>
  <c r="BG702" i="3"/>
  <c r="BC693" i="4"/>
  <c r="BH702" i="3"/>
  <c r="AF672" i="4"/>
  <c r="AJ683" i="3"/>
  <c r="AK839" i="3" s="1"/>
  <c r="BI701" i="3"/>
  <c r="BD692" i="4"/>
  <c r="N672" i="4"/>
  <c r="P683" i="3"/>
  <c r="Q839" i="3" s="1"/>
  <c r="AZ680" i="3"/>
  <c r="AU672" i="4" s="1"/>
  <c r="E672" i="4"/>
  <c r="F683" i="3"/>
  <c r="G839" i="3" s="1"/>
  <c r="BD681" i="3"/>
  <c r="AY673" i="4" s="1"/>
  <c r="BB680" i="3"/>
  <c r="AW672" i="4" s="1"/>
  <c r="BA680" i="3"/>
  <c r="AV672" i="4" s="1"/>
  <c r="AS680" i="3"/>
  <c r="BC680" i="3"/>
  <c r="AX672" i="4" s="1"/>
  <c r="A802" i="3" l="1"/>
  <c r="T839" i="3"/>
  <c r="S831" i="4" s="1"/>
  <c r="P831" i="4"/>
  <c r="AX840" i="3"/>
  <c r="AT832" i="4" s="1"/>
  <c r="AQ832" i="4"/>
  <c r="AD839" i="3"/>
  <c r="AB831" i="4" s="1"/>
  <c r="Y831" i="4"/>
  <c r="AN839" i="3"/>
  <c r="AK831" i="4" s="1"/>
  <c r="AH831" i="4"/>
  <c r="AU839" i="3"/>
  <c r="J839" i="3"/>
  <c r="J831" i="4" s="1"/>
  <c r="G831" i="4"/>
  <c r="AO672" i="4"/>
  <c r="AV732" i="3"/>
  <c r="AR724" i="4" s="1"/>
  <c r="I735" i="3"/>
  <c r="I727" i="4" s="1"/>
  <c r="O675" i="4"/>
  <c r="S735" i="3"/>
  <c r="R727" i="4" s="1"/>
  <c r="AG675" i="4"/>
  <c r="AM735" i="3"/>
  <c r="AJ727" i="4" s="1"/>
  <c r="AP676" i="4"/>
  <c r="AW736" i="3"/>
  <c r="AS728" i="4" s="1"/>
  <c r="X675" i="4"/>
  <c r="AC735" i="3"/>
  <c r="AA727" i="4" s="1"/>
  <c r="BC694" i="4"/>
  <c r="BH703" i="3"/>
  <c r="AZ694" i="4"/>
  <c r="BE703" i="3"/>
  <c r="BA694" i="4"/>
  <c r="BF703" i="3"/>
  <c r="BD693" i="4"/>
  <c r="BI702" i="3"/>
  <c r="F675" i="4"/>
  <c r="AT683" i="3"/>
  <c r="BB694" i="4"/>
  <c r="BG703" i="3"/>
  <c r="BD680" i="3"/>
  <c r="AY672" i="4" s="1"/>
  <c r="H731" i="3"/>
  <c r="H723" i="4" s="1"/>
  <c r="AR679" i="3"/>
  <c r="AN671" i="4" s="1"/>
  <c r="AQ679" i="3"/>
  <c r="AM671" i="4" s="1"/>
  <c r="AP679" i="3"/>
  <c r="AL671" i="4" s="1"/>
  <c r="R731" i="3"/>
  <c r="Q723" i="4" s="1"/>
  <c r="A803" i="3" l="1"/>
  <c r="AZ679" i="3"/>
  <c r="AU671" i="4" s="1"/>
  <c r="AX839" i="3"/>
  <c r="AT831" i="4" s="1"/>
  <c r="AQ831" i="4"/>
  <c r="W671" i="4"/>
  <c r="AB731" i="3"/>
  <c r="Z723" i="4" s="1"/>
  <c r="AF671" i="4"/>
  <c r="AL731" i="3"/>
  <c r="AI723" i="4" s="1"/>
  <c r="AP675" i="4"/>
  <c r="AW735" i="3"/>
  <c r="AS727" i="4" s="1"/>
  <c r="BB695" i="4"/>
  <c r="BG704" i="3"/>
  <c r="BD694" i="4"/>
  <c r="BI703" i="3"/>
  <c r="AZ695" i="4"/>
  <c r="BE704" i="3"/>
  <c r="BB679" i="3"/>
  <c r="AW671" i="4" s="1"/>
  <c r="F682" i="3"/>
  <c r="G838" i="3" s="1"/>
  <c r="E671" i="4"/>
  <c r="BA695" i="4"/>
  <c r="BF704" i="3"/>
  <c r="BC695" i="4"/>
  <c r="BH704" i="3"/>
  <c r="N671" i="4"/>
  <c r="AJ682" i="3"/>
  <c r="AK838" i="3" s="1"/>
  <c r="Z682" i="3"/>
  <c r="AA838" i="3" s="1"/>
  <c r="BA679" i="3"/>
  <c r="AV671" i="4" s="1"/>
  <c r="P682" i="3"/>
  <c r="Q838" i="3" s="1"/>
  <c r="BC679" i="3"/>
  <c r="AX671" i="4" s="1"/>
  <c r="AS679" i="3"/>
  <c r="AR678" i="3"/>
  <c r="AN670" i="4" s="1"/>
  <c r="AQ678" i="3"/>
  <c r="AM670" i="4" s="1"/>
  <c r="AP678" i="3"/>
  <c r="AL670" i="4" s="1"/>
  <c r="H730" i="3"/>
  <c r="H722" i="4" s="1"/>
  <c r="A804" i="3" l="1"/>
  <c r="T838" i="3"/>
  <c r="S830" i="4" s="1"/>
  <c r="P830" i="4"/>
  <c r="AD838" i="3"/>
  <c r="AB830" i="4" s="1"/>
  <c r="Y830" i="4"/>
  <c r="AU838" i="3"/>
  <c r="J838" i="3"/>
  <c r="J830" i="4" s="1"/>
  <c r="G830" i="4"/>
  <c r="AN838" i="3"/>
  <c r="AK830" i="4" s="1"/>
  <c r="AH830" i="4"/>
  <c r="N670" i="4"/>
  <c r="R730" i="3"/>
  <c r="Q722" i="4" s="1"/>
  <c r="O674" i="4"/>
  <c r="S734" i="3"/>
  <c r="R726" i="4" s="1"/>
  <c r="W670" i="4"/>
  <c r="AB730" i="3"/>
  <c r="Z722" i="4" s="1"/>
  <c r="AF670" i="4"/>
  <c r="AL730" i="3"/>
  <c r="AI722" i="4" s="1"/>
  <c r="AO671" i="4"/>
  <c r="AV731" i="3"/>
  <c r="AR723" i="4" s="1"/>
  <c r="X674" i="4"/>
  <c r="AC734" i="3"/>
  <c r="AA726" i="4" s="1"/>
  <c r="F674" i="4"/>
  <c r="I734" i="3"/>
  <c r="I726" i="4" s="1"/>
  <c r="AG674" i="4"/>
  <c r="AM734" i="3"/>
  <c r="AJ726" i="4" s="1"/>
  <c r="BD695" i="4"/>
  <c r="BI704" i="3"/>
  <c r="BA696" i="4"/>
  <c r="BF705" i="3"/>
  <c r="F681" i="3"/>
  <c r="G837" i="3" s="1"/>
  <c r="E670" i="4"/>
  <c r="AZ696" i="4"/>
  <c r="BE705" i="3"/>
  <c r="BB696" i="4"/>
  <c r="BG705" i="3"/>
  <c r="BC696" i="4"/>
  <c r="BH705" i="3"/>
  <c r="AJ681" i="3"/>
  <c r="AK837" i="3" s="1"/>
  <c r="AT682" i="3"/>
  <c r="BB678" i="3"/>
  <c r="AW670" i="4" s="1"/>
  <c r="Z681" i="3"/>
  <c r="AA837" i="3" s="1"/>
  <c r="P681" i="3"/>
  <c r="Q837" i="3" s="1"/>
  <c r="BD679" i="3"/>
  <c r="AY671" i="4" s="1"/>
  <c r="BC678" i="3"/>
  <c r="AX670" i="4" s="1"/>
  <c r="AS678" i="3"/>
  <c r="AZ678" i="3"/>
  <c r="AU670" i="4" s="1"/>
  <c r="BA678" i="3"/>
  <c r="AV670" i="4" s="1"/>
  <c r="AR677" i="3"/>
  <c r="AN669" i="4" s="1"/>
  <c r="AQ677" i="3"/>
  <c r="AM669" i="4" s="1"/>
  <c r="AP677" i="3"/>
  <c r="AL669" i="4" s="1"/>
  <c r="H729" i="3"/>
  <c r="H721" i="4" s="1"/>
  <c r="A805" i="3" l="1"/>
  <c r="T837" i="3"/>
  <c r="S829" i="4" s="1"/>
  <c r="P829" i="4"/>
  <c r="AN837" i="3"/>
  <c r="AK829" i="4" s="1"/>
  <c r="AH829" i="4"/>
  <c r="AU837" i="3"/>
  <c r="J837" i="3"/>
  <c r="J829" i="4" s="1"/>
  <c r="G829" i="4"/>
  <c r="AD837" i="3"/>
  <c r="AB829" i="4" s="1"/>
  <c r="Y829" i="4"/>
  <c r="AX838" i="3"/>
  <c r="AT830" i="4" s="1"/>
  <c r="AQ830" i="4"/>
  <c r="N669" i="4"/>
  <c r="R729" i="3"/>
  <c r="Q721" i="4" s="1"/>
  <c r="AO670" i="4"/>
  <c r="AV730" i="3"/>
  <c r="AR722" i="4" s="1"/>
  <c r="X673" i="4"/>
  <c r="AC733" i="3"/>
  <c r="AA725" i="4" s="1"/>
  <c r="W669" i="4"/>
  <c r="AB729" i="3"/>
  <c r="Z721" i="4" s="1"/>
  <c r="AF669" i="4"/>
  <c r="AL729" i="3"/>
  <c r="AI721" i="4" s="1"/>
  <c r="AP674" i="4"/>
  <c r="AW734" i="3"/>
  <c r="AS726" i="4" s="1"/>
  <c r="O673" i="4"/>
  <c r="S733" i="3"/>
  <c r="R725" i="4" s="1"/>
  <c r="AG673" i="4"/>
  <c r="AM733" i="3"/>
  <c r="AJ725" i="4" s="1"/>
  <c r="F673" i="4"/>
  <c r="I733" i="3"/>
  <c r="I725" i="4" s="1"/>
  <c r="BA697" i="4"/>
  <c r="BF706" i="3"/>
  <c r="AT681" i="3"/>
  <c r="F680" i="3"/>
  <c r="G836" i="3" s="1"/>
  <c r="E669" i="4"/>
  <c r="BC697" i="4"/>
  <c r="BH706" i="3"/>
  <c r="AZ697" i="4"/>
  <c r="BE706" i="3"/>
  <c r="BB697" i="4"/>
  <c r="BG706" i="3"/>
  <c r="BD696" i="4"/>
  <c r="BI705" i="3"/>
  <c r="AJ680" i="3"/>
  <c r="AK836" i="3" s="1"/>
  <c r="BB677" i="3"/>
  <c r="AW669" i="4" s="1"/>
  <c r="Z680" i="3"/>
  <c r="AA836" i="3" s="1"/>
  <c r="P680" i="3"/>
  <c r="Q836" i="3" s="1"/>
  <c r="BD678" i="3"/>
  <c r="AY670" i="4" s="1"/>
  <c r="AS677" i="3"/>
  <c r="AV729" i="3" s="1"/>
  <c r="AR721" i="4" s="1"/>
  <c r="AZ677" i="3"/>
  <c r="AU669" i="4" s="1"/>
  <c r="BC677" i="3"/>
  <c r="AX669" i="4" s="1"/>
  <c r="BA677" i="3"/>
  <c r="AV669" i="4" s="1"/>
  <c r="AR676" i="3"/>
  <c r="AN668" i="4" s="1"/>
  <c r="AQ676" i="3"/>
  <c r="AM668" i="4" s="1"/>
  <c r="AP676" i="3"/>
  <c r="AL668" i="4" s="1"/>
  <c r="W668" i="4"/>
  <c r="A806" i="3" l="1"/>
  <c r="AN836" i="3"/>
  <c r="AK828" i="4" s="1"/>
  <c r="AH828" i="4"/>
  <c r="T836" i="3"/>
  <c r="S828" i="4" s="1"/>
  <c r="P828" i="4"/>
  <c r="AD836" i="3"/>
  <c r="AB828" i="4" s="1"/>
  <c r="Y828" i="4"/>
  <c r="AU836" i="3"/>
  <c r="J836" i="3"/>
  <c r="J828" i="4" s="1"/>
  <c r="G828" i="4"/>
  <c r="AX837" i="3"/>
  <c r="AT829" i="4" s="1"/>
  <c r="AQ829" i="4"/>
  <c r="AG672" i="4"/>
  <c r="AM732" i="3"/>
  <c r="AJ724" i="4" s="1"/>
  <c r="S732" i="3"/>
  <c r="R724" i="4" s="1"/>
  <c r="X672" i="4"/>
  <c r="AC732" i="3"/>
  <c r="AA724" i="4" s="1"/>
  <c r="F672" i="4"/>
  <c r="I732" i="3"/>
  <c r="I724" i="4" s="1"/>
  <c r="AP673" i="4"/>
  <c r="AW733" i="3"/>
  <c r="AS725" i="4" s="1"/>
  <c r="AJ679" i="3"/>
  <c r="AK835" i="3" s="1"/>
  <c r="AF668" i="4"/>
  <c r="F679" i="3"/>
  <c r="G835" i="3" s="1"/>
  <c r="E668" i="4"/>
  <c r="BB698" i="4"/>
  <c r="BG707" i="3"/>
  <c r="BC698" i="4"/>
  <c r="BH707" i="3"/>
  <c r="BA698" i="4"/>
  <c r="BF707" i="3"/>
  <c r="BD677" i="3"/>
  <c r="AY669" i="4" s="1"/>
  <c r="AO669" i="4"/>
  <c r="P679" i="3"/>
  <c r="Q835" i="3" s="1"/>
  <c r="N668" i="4"/>
  <c r="O672" i="4"/>
  <c r="BD697" i="4"/>
  <c r="BI706" i="3"/>
  <c r="AZ698" i="4"/>
  <c r="BE707" i="3"/>
  <c r="BC676" i="3"/>
  <c r="AX668" i="4" s="1"/>
  <c r="BB676" i="3"/>
  <c r="AW668" i="4" s="1"/>
  <c r="Z679" i="3"/>
  <c r="AA835" i="3" s="1"/>
  <c r="AT680" i="3"/>
  <c r="AS676" i="3"/>
  <c r="AO668" i="4" s="1"/>
  <c r="AZ676" i="3"/>
  <c r="AU668" i="4" s="1"/>
  <c r="BA676" i="3"/>
  <c r="AV668" i="4" s="1"/>
  <c r="A807" i="3" l="1"/>
  <c r="J835" i="3"/>
  <c r="J827" i="4" s="1"/>
  <c r="AU835" i="3"/>
  <c r="G827" i="4"/>
  <c r="AX836" i="3"/>
  <c r="AT828" i="4" s="1"/>
  <c r="AQ828" i="4"/>
  <c r="AD835" i="3"/>
  <c r="AB827" i="4" s="1"/>
  <c r="Y827" i="4"/>
  <c r="T835" i="3"/>
  <c r="S827" i="4" s="1"/>
  <c r="P827" i="4"/>
  <c r="AN835" i="3"/>
  <c r="AK827" i="4" s="1"/>
  <c r="AH827" i="4"/>
  <c r="AP672" i="4"/>
  <c r="AW732" i="3"/>
  <c r="AS724" i="4" s="1"/>
  <c r="F671" i="4"/>
  <c r="I731" i="3"/>
  <c r="I723" i="4" s="1"/>
  <c r="X671" i="4"/>
  <c r="AC731" i="3"/>
  <c r="AA723" i="4" s="1"/>
  <c r="S731" i="3"/>
  <c r="R723" i="4" s="1"/>
  <c r="AG671" i="4"/>
  <c r="AM731" i="3"/>
  <c r="AJ723" i="4" s="1"/>
  <c r="O671" i="4"/>
  <c r="AZ699" i="4"/>
  <c r="BE708" i="3"/>
  <c r="AT679" i="3"/>
  <c r="BC699" i="4"/>
  <c r="BH708" i="3"/>
  <c r="BD698" i="4"/>
  <c r="BI707" i="3"/>
  <c r="BA699" i="4"/>
  <c r="BF708" i="3"/>
  <c r="BB699" i="4"/>
  <c r="BG708" i="3"/>
  <c r="BD676" i="3"/>
  <c r="AY668" i="4" s="1"/>
  <c r="AR675" i="3"/>
  <c r="AN667" i="4" s="1"/>
  <c r="AQ675" i="3"/>
  <c r="AM667" i="4" s="1"/>
  <c r="AP675" i="3"/>
  <c r="AL667" i="4" s="1"/>
  <c r="AL727" i="3"/>
  <c r="AI719" i="4" s="1"/>
  <c r="H727" i="3"/>
  <c r="H719" i="4" s="1"/>
  <c r="A808" i="3" l="1"/>
  <c r="AX835" i="3"/>
  <c r="AT827" i="4" s="1"/>
  <c r="AQ827" i="4"/>
  <c r="W667" i="4"/>
  <c r="AB727" i="3"/>
  <c r="Z719" i="4" s="1"/>
  <c r="AP671" i="4"/>
  <c r="AW731" i="3"/>
  <c r="AS723" i="4" s="1"/>
  <c r="AZ700" i="4"/>
  <c r="BE709" i="3"/>
  <c r="BA700" i="4"/>
  <c r="BF709" i="3"/>
  <c r="BC700" i="4"/>
  <c r="BH709" i="3"/>
  <c r="AJ678" i="3"/>
  <c r="AF667" i="4"/>
  <c r="P678" i="3"/>
  <c r="N667" i="4"/>
  <c r="F678" i="3"/>
  <c r="E667" i="4"/>
  <c r="BB700" i="4"/>
  <c r="BG709" i="3"/>
  <c r="BD699" i="4"/>
  <c r="BI708" i="3"/>
  <c r="BB675" i="3"/>
  <c r="AW667" i="4" s="1"/>
  <c r="Z678" i="3"/>
  <c r="BC675" i="3"/>
  <c r="AX667" i="4" s="1"/>
  <c r="AS675" i="3"/>
  <c r="AV727" i="3" s="1"/>
  <c r="AR719" i="4" s="1"/>
  <c r="AZ675" i="3"/>
  <c r="AU667" i="4" s="1"/>
  <c r="BA675" i="3"/>
  <c r="AR674" i="3"/>
  <c r="AN666" i="4" s="1"/>
  <c r="AQ674" i="3"/>
  <c r="AM666" i="4" s="1"/>
  <c r="AP674" i="3"/>
  <c r="AL666" i="4" s="1"/>
  <c r="A809" i="3" l="1"/>
  <c r="F670" i="4"/>
  <c r="G834" i="3"/>
  <c r="I730" i="3"/>
  <c r="I722" i="4" s="1"/>
  <c r="AG670" i="4"/>
  <c r="AK834" i="3"/>
  <c r="AM730" i="3"/>
  <c r="AJ722" i="4" s="1"/>
  <c r="X670" i="4"/>
  <c r="AC730" i="3"/>
  <c r="AA722" i="4" s="1"/>
  <c r="AA834" i="3"/>
  <c r="O670" i="4"/>
  <c r="S730" i="3"/>
  <c r="R722" i="4" s="1"/>
  <c r="Q834" i="3"/>
  <c r="AV667" i="4"/>
  <c r="BD700" i="4"/>
  <c r="BI709" i="3"/>
  <c r="BA701" i="4"/>
  <c r="BF710" i="3"/>
  <c r="AL726" i="3"/>
  <c r="AI718" i="4" s="1"/>
  <c r="AF666" i="4"/>
  <c r="AT678" i="3"/>
  <c r="R726" i="3"/>
  <c r="Q718" i="4" s="1"/>
  <c r="N666" i="4"/>
  <c r="BD675" i="3"/>
  <c r="AO667" i="4"/>
  <c r="AB726" i="3"/>
  <c r="Z718" i="4" s="1"/>
  <c r="W666" i="4"/>
  <c r="H726" i="3"/>
  <c r="H718" i="4" s="1"/>
  <c r="E666" i="4"/>
  <c r="BB701" i="4"/>
  <c r="BG710" i="3"/>
  <c r="BC701" i="4"/>
  <c r="BH710" i="3"/>
  <c r="AZ701" i="4"/>
  <c r="BE710" i="3"/>
  <c r="BC674" i="3"/>
  <c r="AJ677" i="3"/>
  <c r="BB674" i="3"/>
  <c r="Z677" i="3"/>
  <c r="BA674" i="3"/>
  <c r="P677" i="3"/>
  <c r="AZ674" i="3"/>
  <c r="F677" i="3"/>
  <c r="AS674" i="3"/>
  <c r="AR673" i="3"/>
  <c r="AN665" i="4" s="1"/>
  <c r="AQ673" i="3"/>
  <c r="AM665" i="4" s="1"/>
  <c r="AP673" i="3"/>
  <c r="AL665" i="4" s="1"/>
  <c r="A810" i="3" l="1"/>
  <c r="O669" i="4"/>
  <c r="Q833" i="3"/>
  <c r="S729" i="3"/>
  <c r="R721" i="4" s="1"/>
  <c r="AG669" i="4"/>
  <c r="AK833" i="3"/>
  <c r="AM729" i="3"/>
  <c r="AJ721" i="4" s="1"/>
  <c r="AP670" i="4"/>
  <c r="AW730" i="3"/>
  <c r="AS722" i="4" s="1"/>
  <c r="T834" i="3"/>
  <c r="S826" i="4" s="1"/>
  <c r="P826" i="4"/>
  <c r="AN834" i="3"/>
  <c r="AK826" i="4" s="1"/>
  <c r="AH826" i="4"/>
  <c r="AD834" i="3"/>
  <c r="AB826" i="4" s="1"/>
  <c r="Y826" i="4"/>
  <c r="AU834" i="3"/>
  <c r="J834" i="3"/>
  <c r="J826" i="4" s="1"/>
  <c r="G826" i="4"/>
  <c r="I729" i="3"/>
  <c r="I721" i="4" s="1"/>
  <c r="G833" i="3"/>
  <c r="X669" i="4"/>
  <c r="AA833" i="3"/>
  <c r="AC729" i="3"/>
  <c r="AA721" i="4" s="1"/>
  <c r="AY667" i="4"/>
  <c r="AZ702" i="4"/>
  <c r="BE711" i="3"/>
  <c r="AW666" i="4"/>
  <c r="BC702" i="4"/>
  <c r="BH711" i="3"/>
  <c r="P676" i="3"/>
  <c r="R725" i="3"/>
  <c r="Q717" i="4" s="1"/>
  <c r="N665" i="4"/>
  <c r="AU666" i="4"/>
  <c r="BA702" i="4"/>
  <c r="BF711" i="3"/>
  <c r="AB725" i="3"/>
  <c r="Z717" i="4" s="1"/>
  <c r="W665" i="4"/>
  <c r="AJ676" i="3"/>
  <c r="AL725" i="3"/>
  <c r="AI717" i="4" s="1"/>
  <c r="AF665" i="4"/>
  <c r="BD674" i="3"/>
  <c r="AV726" i="3"/>
  <c r="AR718" i="4" s="1"/>
  <c r="AO666" i="4"/>
  <c r="AV666" i="4"/>
  <c r="AX666" i="4"/>
  <c r="BD701" i="4"/>
  <c r="BI710" i="3"/>
  <c r="F676" i="3"/>
  <c r="H725" i="3"/>
  <c r="H717" i="4" s="1"/>
  <c r="E665" i="4"/>
  <c r="AT677" i="3"/>
  <c r="F669" i="4"/>
  <c r="BB702" i="4"/>
  <c r="BG711" i="3"/>
  <c r="BB673" i="3"/>
  <c r="AW665" i="4" s="1"/>
  <c r="Z676" i="3"/>
  <c r="BC673" i="3"/>
  <c r="AX665" i="4" s="1"/>
  <c r="AS673" i="3"/>
  <c r="AZ673" i="3"/>
  <c r="AU665" i="4" s="1"/>
  <c r="BA673" i="3"/>
  <c r="AV665" i="4" s="1"/>
  <c r="AR672" i="3"/>
  <c r="AN664" i="4" s="1"/>
  <c r="AQ672" i="3"/>
  <c r="AM664" i="4" s="1"/>
  <c r="AP672" i="3"/>
  <c r="AL664" i="4" s="1"/>
  <c r="A811" i="3" l="1"/>
  <c r="AD833" i="3"/>
  <c r="AB825" i="4" s="1"/>
  <c r="Y825" i="4"/>
  <c r="AA832" i="3"/>
  <c r="F668" i="4"/>
  <c r="G832" i="3"/>
  <c r="AX834" i="3"/>
  <c r="AT826" i="4" s="1"/>
  <c r="AQ826" i="4"/>
  <c r="T833" i="3"/>
  <c r="S825" i="4" s="1"/>
  <c r="P825" i="4"/>
  <c r="AP669" i="4"/>
  <c r="AW729" i="3"/>
  <c r="AS721" i="4" s="1"/>
  <c r="AG668" i="4"/>
  <c r="AK832" i="3"/>
  <c r="O668" i="4"/>
  <c r="Q832" i="3"/>
  <c r="J833" i="3"/>
  <c r="J825" i="4" s="1"/>
  <c r="AU833" i="3"/>
  <c r="G825" i="4"/>
  <c r="AN833" i="3"/>
  <c r="AK825" i="4" s="1"/>
  <c r="AH825" i="4"/>
  <c r="AJ675" i="3"/>
  <c r="AF664" i="4"/>
  <c r="F675" i="3"/>
  <c r="E664" i="4"/>
  <c r="BD702" i="4"/>
  <c r="BI711" i="3"/>
  <c r="AY666" i="4"/>
  <c r="P675" i="3"/>
  <c r="N664" i="4"/>
  <c r="AO665" i="4"/>
  <c r="AV725" i="3"/>
  <c r="AR717" i="4" s="1"/>
  <c r="BB703" i="4"/>
  <c r="BG712" i="3"/>
  <c r="BC703" i="4"/>
  <c r="BH712" i="3"/>
  <c r="AZ703" i="4"/>
  <c r="BE712" i="3"/>
  <c r="AT676" i="3"/>
  <c r="AP668" i="4" s="1"/>
  <c r="X668" i="4"/>
  <c r="Z675" i="3"/>
  <c r="W664" i="4"/>
  <c r="BA703" i="4"/>
  <c r="BF712" i="3"/>
  <c r="BC672" i="3"/>
  <c r="AX664" i="4" s="1"/>
  <c r="AZ672" i="3"/>
  <c r="AU664" i="4" s="1"/>
  <c r="BB672" i="3"/>
  <c r="AW664" i="4" s="1"/>
  <c r="BD673" i="3"/>
  <c r="AY665" i="4" s="1"/>
  <c r="AS672" i="3"/>
  <c r="BA672" i="3"/>
  <c r="AV664" i="4" s="1"/>
  <c r="AR671" i="3"/>
  <c r="AN663" i="4" s="1"/>
  <c r="AQ671" i="3"/>
  <c r="AM663" i="4" s="1"/>
  <c r="AP671" i="3"/>
  <c r="AL663" i="4" s="1"/>
  <c r="A812" i="3" l="1"/>
  <c r="AT675" i="3"/>
  <c r="AP667" i="4" s="1"/>
  <c r="AN832" i="3"/>
  <c r="AK824" i="4" s="1"/>
  <c r="AH824" i="4"/>
  <c r="AD832" i="3"/>
  <c r="AB824" i="4" s="1"/>
  <c r="Y824" i="4"/>
  <c r="F667" i="4"/>
  <c r="G831" i="3"/>
  <c r="I727" i="3"/>
  <c r="I719" i="4" s="1"/>
  <c r="T832" i="3"/>
  <c r="S824" i="4" s="1"/>
  <c r="P824" i="4"/>
  <c r="J832" i="3"/>
  <c r="J824" i="4" s="1"/>
  <c r="AU832" i="3"/>
  <c r="G824" i="4"/>
  <c r="X667" i="4"/>
  <c r="AA831" i="3"/>
  <c r="AC727" i="3"/>
  <c r="AA719" i="4" s="1"/>
  <c r="Q831" i="3"/>
  <c r="AG667" i="4"/>
  <c r="AK831" i="3"/>
  <c r="AM727" i="3"/>
  <c r="AJ719" i="4" s="1"/>
  <c r="AX833" i="3"/>
  <c r="AT825" i="4" s="1"/>
  <c r="AQ825" i="4"/>
  <c r="O667" i="4"/>
  <c r="S727" i="3"/>
  <c r="BA704" i="4"/>
  <c r="BF713" i="3"/>
  <c r="AJ674" i="3"/>
  <c r="AF663" i="4"/>
  <c r="AL723" i="3"/>
  <c r="AI715" i="4" s="1"/>
  <c r="BC704" i="4"/>
  <c r="BH713" i="3"/>
  <c r="F674" i="3"/>
  <c r="E663" i="4"/>
  <c r="H723" i="3"/>
  <c r="H715" i="4" s="1"/>
  <c r="BD672" i="3"/>
  <c r="AY664" i="4" s="1"/>
  <c r="AO664" i="4"/>
  <c r="AZ704" i="4"/>
  <c r="BE713" i="3"/>
  <c r="BB704" i="4"/>
  <c r="BG713" i="3"/>
  <c r="BD703" i="4"/>
  <c r="BI712" i="3"/>
  <c r="Z674" i="3"/>
  <c r="W663" i="4"/>
  <c r="AB723" i="3"/>
  <c r="Z715" i="4" s="1"/>
  <c r="P674" i="3"/>
  <c r="N663" i="4"/>
  <c r="R723" i="3"/>
  <c r="Q715" i="4" s="1"/>
  <c r="BB671" i="3"/>
  <c r="AW663" i="4" s="1"/>
  <c r="AS671" i="3"/>
  <c r="BA671" i="3"/>
  <c r="AV663" i="4" s="1"/>
  <c r="AZ671" i="3"/>
  <c r="AU663" i="4" s="1"/>
  <c r="BC671" i="3"/>
  <c r="AX663" i="4" s="1"/>
  <c r="AR670" i="3"/>
  <c r="AN662" i="4" s="1"/>
  <c r="AQ670" i="3"/>
  <c r="AM662" i="4" s="1"/>
  <c r="AP670" i="3"/>
  <c r="AL662" i="4" s="1"/>
  <c r="AW727" i="3" l="1"/>
  <c r="AS719" i="4" s="1"/>
  <c r="A813" i="3"/>
  <c r="AA830" i="3"/>
  <c r="AK830" i="3"/>
  <c r="AN831" i="3"/>
  <c r="AK823" i="4" s="1"/>
  <c r="AH823" i="4"/>
  <c r="Q830" i="3"/>
  <c r="J831" i="3"/>
  <c r="J823" i="4" s="1"/>
  <c r="AU831" i="3"/>
  <c r="G823" i="4"/>
  <c r="AD831" i="3"/>
  <c r="AB823" i="4" s="1"/>
  <c r="Y823" i="4"/>
  <c r="G830" i="3"/>
  <c r="T831" i="3"/>
  <c r="S823" i="4" s="1"/>
  <c r="P823" i="4"/>
  <c r="AX832" i="3"/>
  <c r="AT824" i="4" s="1"/>
  <c r="AQ824" i="4"/>
  <c r="R719" i="4"/>
  <c r="P673" i="3"/>
  <c r="N662" i="4"/>
  <c r="R722" i="3"/>
  <c r="Q714" i="4" s="1"/>
  <c r="BB705" i="4"/>
  <c r="BG714" i="3"/>
  <c r="F666" i="4"/>
  <c r="I726" i="3"/>
  <c r="I718" i="4" s="1"/>
  <c r="Z673" i="3"/>
  <c r="W662" i="4"/>
  <c r="AB722" i="3"/>
  <c r="Z714" i="4" s="1"/>
  <c r="AO663" i="4"/>
  <c r="AV723" i="3"/>
  <c r="AR715" i="4" s="1"/>
  <c r="X666" i="4"/>
  <c r="AC726" i="3"/>
  <c r="AA718" i="4" s="1"/>
  <c r="BC705" i="4"/>
  <c r="BH714" i="3"/>
  <c r="AG666" i="4"/>
  <c r="AM726" i="3"/>
  <c r="AJ718" i="4" s="1"/>
  <c r="AJ673" i="3"/>
  <c r="AF662" i="4"/>
  <c r="AL722" i="3"/>
  <c r="AI714" i="4" s="1"/>
  <c r="O666" i="4"/>
  <c r="S726" i="3"/>
  <c r="R718" i="4" s="1"/>
  <c r="BD704" i="4"/>
  <c r="BI713" i="3"/>
  <c r="AZ705" i="4"/>
  <c r="BE714" i="3"/>
  <c r="BA705" i="4"/>
  <c r="BF714" i="3"/>
  <c r="E662" i="4"/>
  <c r="H722" i="3"/>
  <c r="H714" i="4" s="1"/>
  <c r="AT674" i="3"/>
  <c r="AZ670" i="3"/>
  <c r="AU662" i="4" s="1"/>
  <c r="F673" i="3"/>
  <c r="BD671" i="3"/>
  <c r="AY663" i="4" s="1"/>
  <c r="BA670" i="3"/>
  <c r="AV662" i="4" s="1"/>
  <c r="BB670" i="3"/>
  <c r="AW662" i="4" s="1"/>
  <c r="AS670" i="3"/>
  <c r="BC670" i="3"/>
  <c r="AX662" i="4" s="1"/>
  <c r="AR669" i="3"/>
  <c r="AN661" i="4" s="1"/>
  <c r="AQ669" i="3"/>
  <c r="AM661" i="4" s="1"/>
  <c r="AP669" i="3"/>
  <c r="AL661" i="4" s="1"/>
  <c r="A814" i="3" l="1"/>
  <c r="AA829" i="3"/>
  <c r="AN830" i="3"/>
  <c r="AK822" i="4" s="1"/>
  <c r="AH822" i="4"/>
  <c r="AK829" i="3"/>
  <c r="AU830" i="3"/>
  <c r="J830" i="3"/>
  <c r="J822" i="4" s="1"/>
  <c r="G822" i="4"/>
  <c r="T830" i="3"/>
  <c r="S822" i="4" s="1"/>
  <c r="P822" i="4"/>
  <c r="G829" i="3"/>
  <c r="AX831" i="3"/>
  <c r="AT823" i="4" s="1"/>
  <c r="AQ823" i="4"/>
  <c r="Q829" i="3"/>
  <c r="AD830" i="3"/>
  <c r="AB822" i="4" s="1"/>
  <c r="Y822" i="4"/>
  <c r="AP666" i="4"/>
  <c r="AW726" i="3"/>
  <c r="AS718" i="4" s="1"/>
  <c r="AF661" i="4"/>
  <c r="AL721" i="3"/>
  <c r="AI713" i="4" s="1"/>
  <c r="AZ706" i="4"/>
  <c r="BE715" i="3"/>
  <c r="N661" i="4"/>
  <c r="R721" i="3"/>
  <c r="Q713" i="4" s="1"/>
  <c r="W661" i="4"/>
  <c r="AB721" i="3"/>
  <c r="Z713" i="4" s="1"/>
  <c r="F672" i="3"/>
  <c r="E661" i="4"/>
  <c r="H721" i="3"/>
  <c r="H713" i="4" s="1"/>
  <c r="AO662" i="4"/>
  <c r="AV722" i="3"/>
  <c r="AR714" i="4" s="1"/>
  <c r="F665" i="4"/>
  <c r="I725" i="3"/>
  <c r="I717" i="4" s="1"/>
  <c r="AG665" i="4"/>
  <c r="AM725" i="3"/>
  <c r="AJ717" i="4" s="1"/>
  <c r="BC706" i="4"/>
  <c r="BH715" i="3"/>
  <c r="BA706" i="4"/>
  <c r="BF715" i="3"/>
  <c r="BD705" i="4"/>
  <c r="BI714" i="3"/>
  <c r="X665" i="4"/>
  <c r="AC725" i="3"/>
  <c r="AA717" i="4" s="1"/>
  <c r="BB706" i="4"/>
  <c r="BG715" i="3"/>
  <c r="O665" i="4"/>
  <c r="S725" i="3"/>
  <c r="R717" i="4" s="1"/>
  <c r="AT673" i="3"/>
  <c r="BB669" i="3"/>
  <c r="AW661" i="4" s="1"/>
  <c r="Z672" i="3"/>
  <c r="BA669" i="3"/>
  <c r="AV661" i="4" s="1"/>
  <c r="P672" i="3"/>
  <c r="AJ672" i="3"/>
  <c r="BD670" i="3"/>
  <c r="AY662" i="4" s="1"/>
  <c r="BC669" i="3"/>
  <c r="AX661" i="4" s="1"/>
  <c r="AS669" i="3"/>
  <c r="AZ669" i="3"/>
  <c r="AU661" i="4" s="1"/>
  <c r="AR668" i="3"/>
  <c r="AN660" i="4" s="1"/>
  <c r="AQ668" i="3"/>
  <c r="AM660" i="4" s="1"/>
  <c r="AP668" i="3"/>
  <c r="AL660" i="4" s="1"/>
  <c r="A815" i="3" l="1"/>
  <c r="F664" i="4"/>
  <c r="G828" i="3"/>
  <c r="J829" i="3"/>
  <c r="J821" i="4" s="1"/>
  <c r="AU829" i="3"/>
  <c r="G821" i="4"/>
  <c r="X664" i="4"/>
  <c r="AA828" i="3"/>
  <c r="AX830" i="3"/>
  <c r="AT822" i="4" s="1"/>
  <c r="AQ822" i="4"/>
  <c r="AG664" i="4"/>
  <c r="AK828" i="3"/>
  <c r="AN829" i="3"/>
  <c r="AK821" i="4" s="1"/>
  <c r="AH821" i="4"/>
  <c r="AD829" i="3"/>
  <c r="AB821" i="4" s="1"/>
  <c r="Y821" i="4"/>
  <c r="O664" i="4"/>
  <c r="Q828" i="3"/>
  <c r="T829" i="3"/>
  <c r="S821" i="4" s="1"/>
  <c r="P821" i="4"/>
  <c r="BB707" i="4"/>
  <c r="BG716" i="3"/>
  <c r="N660" i="4"/>
  <c r="R720" i="3"/>
  <c r="Q712" i="4" s="1"/>
  <c r="BD706" i="4"/>
  <c r="BI715" i="3"/>
  <c r="BC707" i="4"/>
  <c r="BH716" i="3"/>
  <c r="E660" i="4"/>
  <c r="H720" i="3"/>
  <c r="H712" i="4" s="1"/>
  <c r="BD669" i="3"/>
  <c r="AY661" i="4" s="1"/>
  <c r="AO661" i="4"/>
  <c r="AV721" i="3"/>
  <c r="AR713" i="4" s="1"/>
  <c r="AP665" i="4"/>
  <c r="AW725" i="3"/>
  <c r="AS717" i="4" s="1"/>
  <c r="W660" i="4"/>
  <c r="AB720" i="3"/>
  <c r="Z712" i="4" s="1"/>
  <c r="AZ707" i="4"/>
  <c r="BE716" i="3"/>
  <c r="AF660" i="4"/>
  <c r="AL720" i="3"/>
  <c r="AI712" i="4" s="1"/>
  <c r="BA707" i="4"/>
  <c r="BF716" i="3"/>
  <c r="AT672" i="3"/>
  <c r="AP664" i="4" s="1"/>
  <c r="BA668" i="3"/>
  <c r="AV660" i="4" s="1"/>
  <c r="P671" i="3"/>
  <c r="BC668" i="3"/>
  <c r="AX660" i="4" s="1"/>
  <c r="AJ671" i="3"/>
  <c r="AZ668" i="3"/>
  <c r="AU660" i="4" s="1"/>
  <c r="F671" i="3"/>
  <c r="Z671" i="3"/>
  <c r="BB668" i="3"/>
  <c r="AW660" i="4" s="1"/>
  <c r="AS668" i="3"/>
  <c r="A816" i="3" l="1"/>
  <c r="AU828" i="3"/>
  <c r="J828" i="3"/>
  <c r="J820" i="4" s="1"/>
  <c r="G820" i="4"/>
  <c r="AK827" i="3"/>
  <c r="AA827" i="3"/>
  <c r="AN828" i="3"/>
  <c r="AK820" i="4" s="1"/>
  <c r="AH820" i="4"/>
  <c r="G827" i="3"/>
  <c r="Q827" i="3"/>
  <c r="T828" i="3"/>
  <c r="S820" i="4" s="1"/>
  <c r="P820" i="4"/>
  <c r="AD828" i="3"/>
  <c r="AB820" i="4" s="1"/>
  <c r="Y820" i="4"/>
  <c r="AX829" i="3"/>
  <c r="AT821" i="4" s="1"/>
  <c r="AQ821" i="4"/>
  <c r="X663" i="4"/>
  <c r="AC723" i="3"/>
  <c r="AA715" i="4" s="1"/>
  <c r="BA708" i="4"/>
  <c r="BF717" i="3"/>
  <c r="AZ708" i="4"/>
  <c r="BE717" i="3"/>
  <c r="BC708" i="4"/>
  <c r="BH717" i="3"/>
  <c r="F663" i="4"/>
  <c r="I723" i="3"/>
  <c r="I715" i="4" s="1"/>
  <c r="O663" i="4"/>
  <c r="S723" i="3"/>
  <c r="R715" i="4" s="1"/>
  <c r="BD707" i="4"/>
  <c r="BI716" i="3"/>
  <c r="BB708" i="4"/>
  <c r="BG717" i="3"/>
  <c r="AG663" i="4"/>
  <c r="AM723" i="3"/>
  <c r="AJ715" i="4" s="1"/>
  <c r="AO660" i="4"/>
  <c r="AV720" i="3"/>
  <c r="AR712" i="4" s="1"/>
  <c r="AT671" i="3"/>
  <c r="BD668" i="3"/>
  <c r="AY660" i="4" s="1"/>
  <c r="AP667" i="3"/>
  <c r="AL659" i="4" s="1"/>
  <c r="AQ667" i="3"/>
  <c r="AM659" i="4" s="1"/>
  <c r="AR667" i="3"/>
  <c r="AN659" i="4" s="1"/>
  <c r="A817" i="3" l="1"/>
  <c r="T827" i="3"/>
  <c r="S819" i="4" s="1"/>
  <c r="P819" i="4"/>
  <c r="AU827" i="3"/>
  <c r="J827" i="3"/>
  <c r="J819" i="4" s="1"/>
  <c r="G819" i="4"/>
  <c r="AD827" i="3"/>
  <c r="AB819" i="4" s="1"/>
  <c r="Y819" i="4"/>
  <c r="AN827" i="3"/>
  <c r="AK819" i="4" s="1"/>
  <c r="AH819" i="4"/>
  <c r="AX828" i="3"/>
  <c r="AT820" i="4" s="1"/>
  <c r="AQ820" i="4"/>
  <c r="E659" i="4"/>
  <c r="H719" i="3"/>
  <c r="H711" i="4" s="1"/>
  <c r="N659" i="4"/>
  <c r="R719" i="3"/>
  <c r="Q711" i="4" s="1"/>
  <c r="Z670" i="3"/>
  <c r="W659" i="4"/>
  <c r="AB719" i="3"/>
  <c r="Z711" i="4" s="1"/>
  <c r="BB709" i="4"/>
  <c r="BG718" i="3"/>
  <c r="AZ709" i="4"/>
  <c r="BE718" i="3"/>
  <c r="AP663" i="4"/>
  <c r="AW723" i="3"/>
  <c r="AS715" i="4" s="1"/>
  <c r="AJ670" i="3"/>
  <c r="AF659" i="4"/>
  <c r="AL719" i="3"/>
  <c r="AI711" i="4" s="1"/>
  <c r="BD708" i="4"/>
  <c r="BI717" i="3"/>
  <c r="BC709" i="4"/>
  <c r="BH718" i="3"/>
  <c r="BA709" i="4"/>
  <c r="BF718" i="3"/>
  <c r="BC667" i="3"/>
  <c r="AX659" i="4" s="1"/>
  <c r="P670" i="3"/>
  <c r="F670" i="3"/>
  <c r="BB667" i="3"/>
  <c r="AW659" i="4" s="1"/>
  <c r="BA667" i="3"/>
  <c r="AV659" i="4" s="1"/>
  <c r="AS667" i="3"/>
  <c r="AZ667" i="3"/>
  <c r="AU659" i="4" s="1"/>
  <c r="A818" i="3" l="1"/>
  <c r="AK826" i="3"/>
  <c r="G826" i="3"/>
  <c r="AA826" i="3"/>
  <c r="Q826" i="3"/>
  <c r="AX827" i="3"/>
  <c r="AT819" i="4" s="1"/>
  <c r="AQ819" i="4"/>
  <c r="AZ710" i="4"/>
  <c r="BE719" i="3"/>
  <c r="AO659" i="4"/>
  <c r="AV719" i="3"/>
  <c r="AR711" i="4" s="1"/>
  <c r="BC710" i="4"/>
  <c r="BH719" i="3"/>
  <c r="BA710" i="4"/>
  <c r="BF719" i="3"/>
  <c r="BD709" i="4"/>
  <c r="BI718" i="3"/>
  <c r="AG662" i="4"/>
  <c r="AM722" i="3"/>
  <c r="AJ714" i="4" s="1"/>
  <c r="O662" i="4"/>
  <c r="S722" i="3"/>
  <c r="R714" i="4" s="1"/>
  <c r="F662" i="4"/>
  <c r="I722" i="3"/>
  <c r="I714" i="4" s="1"/>
  <c r="BB710" i="4"/>
  <c r="BG719" i="3"/>
  <c r="X662" i="4"/>
  <c r="AC722" i="3"/>
  <c r="AA714" i="4" s="1"/>
  <c r="AT670" i="3"/>
  <c r="BD667" i="3"/>
  <c r="AY659" i="4" s="1"/>
  <c r="A819" i="3" l="1"/>
  <c r="AD826" i="3"/>
  <c r="AB818" i="4" s="1"/>
  <c r="Y818" i="4"/>
  <c r="J826" i="3"/>
  <c r="J818" i="4" s="1"/>
  <c r="AU826" i="3"/>
  <c r="G818" i="4"/>
  <c r="T826" i="3"/>
  <c r="S818" i="4" s="1"/>
  <c r="P818" i="4"/>
  <c r="AN826" i="3"/>
  <c r="AK818" i="4" s="1"/>
  <c r="AH818" i="4"/>
  <c r="AP662" i="4"/>
  <c r="AW722" i="3"/>
  <c r="AS714" i="4" s="1"/>
  <c r="BB711" i="4"/>
  <c r="BG720" i="3"/>
  <c r="BA711" i="4"/>
  <c r="BF720" i="3"/>
  <c r="BD710" i="4"/>
  <c r="BI719" i="3"/>
  <c r="BC711" i="4"/>
  <c r="BH720" i="3"/>
  <c r="AZ711" i="4"/>
  <c r="BE720" i="3"/>
  <c r="AR666" i="3"/>
  <c r="AN658" i="4" s="1"/>
  <c r="AQ666" i="3"/>
  <c r="AM658" i="4" s="1"/>
  <c r="AP666" i="3"/>
  <c r="AL658" i="4" s="1"/>
  <c r="A820" i="3" l="1"/>
  <c r="AX826" i="3"/>
  <c r="AT818" i="4" s="1"/>
  <c r="AQ818" i="4"/>
  <c r="W658" i="4"/>
  <c r="AB718" i="3"/>
  <c r="Z710" i="4" s="1"/>
  <c r="AZ712" i="4"/>
  <c r="BE721" i="3"/>
  <c r="BB712" i="4"/>
  <c r="BG721" i="3"/>
  <c r="F669" i="3"/>
  <c r="E658" i="4"/>
  <c r="H718" i="3"/>
  <c r="H710" i="4" s="1"/>
  <c r="AJ669" i="3"/>
  <c r="AF658" i="4"/>
  <c r="AL718" i="3"/>
  <c r="AI710" i="4" s="1"/>
  <c r="BD711" i="4"/>
  <c r="BI720" i="3"/>
  <c r="P669" i="3"/>
  <c r="N658" i="4"/>
  <c r="R718" i="3"/>
  <c r="Q710" i="4" s="1"/>
  <c r="BC712" i="4"/>
  <c r="BH721" i="3"/>
  <c r="BA712" i="4"/>
  <c r="BF721" i="3"/>
  <c r="BB666" i="3"/>
  <c r="AW658" i="4" s="1"/>
  <c r="Z669" i="3"/>
  <c r="BC666" i="3"/>
  <c r="AX658" i="4" s="1"/>
  <c r="AS666" i="3"/>
  <c r="AZ666" i="3"/>
  <c r="AU658" i="4" s="1"/>
  <c r="BA666" i="3"/>
  <c r="AV658" i="4" s="1"/>
  <c r="AR665" i="3"/>
  <c r="AN657" i="4" s="1"/>
  <c r="AQ665" i="3"/>
  <c r="AM657" i="4" s="1"/>
  <c r="AP665" i="3"/>
  <c r="AL657" i="4" s="1"/>
  <c r="A821" i="3" l="1"/>
  <c r="AK825" i="3"/>
  <c r="AA825" i="3"/>
  <c r="Q825" i="3"/>
  <c r="G825" i="3"/>
  <c r="W657" i="4"/>
  <c r="AB717" i="3"/>
  <c r="Z709" i="4" s="1"/>
  <c r="AZ713" i="4"/>
  <c r="BE722" i="3"/>
  <c r="AF657" i="4"/>
  <c r="AL717" i="3"/>
  <c r="AI709" i="4" s="1"/>
  <c r="AT669" i="3"/>
  <c r="X661" i="4"/>
  <c r="AC721" i="3"/>
  <c r="AA713" i="4" s="1"/>
  <c r="BC713" i="4"/>
  <c r="BH722" i="3"/>
  <c r="O661" i="4"/>
  <c r="S721" i="3"/>
  <c r="R713" i="4" s="1"/>
  <c r="F661" i="4"/>
  <c r="I721" i="3"/>
  <c r="I713" i="4" s="1"/>
  <c r="BD712" i="4"/>
  <c r="BI721" i="3"/>
  <c r="AG661" i="4"/>
  <c r="AM721" i="3"/>
  <c r="AJ713" i="4" s="1"/>
  <c r="BB713" i="4"/>
  <c r="BG722" i="3"/>
  <c r="E657" i="4"/>
  <c r="H717" i="3"/>
  <c r="H709" i="4" s="1"/>
  <c r="N657" i="4"/>
  <c r="R717" i="3"/>
  <c r="Q709" i="4" s="1"/>
  <c r="BD666" i="3"/>
  <c r="AY658" i="4" s="1"/>
  <c r="AO658" i="4"/>
  <c r="AV718" i="3"/>
  <c r="AR710" i="4" s="1"/>
  <c r="BA713" i="4"/>
  <c r="BF722" i="3"/>
  <c r="AZ665" i="3"/>
  <c r="AU657" i="4" s="1"/>
  <c r="F668" i="3"/>
  <c r="BA665" i="3"/>
  <c r="AV657" i="4" s="1"/>
  <c r="P668" i="3"/>
  <c r="BB665" i="3"/>
  <c r="AW657" i="4" s="1"/>
  <c r="Z668" i="3"/>
  <c r="BC665" i="3"/>
  <c r="AX657" i="4" s="1"/>
  <c r="AJ668" i="3"/>
  <c r="AS665" i="3"/>
  <c r="AR664" i="3"/>
  <c r="AN656" i="4" s="1"/>
  <c r="AQ664" i="3"/>
  <c r="AM656" i="4" s="1"/>
  <c r="AP664" i="3"/>
  <c r="AL656" i="4" s="1"/>
  <c r="A822" i="3" l="1"/>
  <c r="AA824" i="3"/>
  <c r="G824" i="3"/>
  <c r="AD825" i="3"/>
  <c r="AB817" i="4" s="1"/>
  <c r="Y817" i="4"/>
  <c r="J825" i="3"/>
  <c r="J817" i="4" s="1"/>
  <c r="AU825" i="3"/>
  <c r="G817" i="4"/>
  <c r="Q824" i="3"/>
  <c r="T825" i="3"/>
  <c r="S817" i="4" s="1"/>
  <c r="P817" i="4"/>
  <c r="AN825" i="3"/>
  <c r="AK817" i="4" s="1"/>
  <c r="AH817" i="4"/>
  <c r="AK824" i="3"/>
  <c r="X660" i="4"/>
  <c r="AC720" i="3"/>
  <c r="AA712" i="4" s="1"/>
  <c r="BD713" i="4"/>
  <c r="BI722" i="3"/>
  <c r="BC714" i="4"/>
  <c r="BH723" i="3"/>
  <c r="BC715" i="4" s="1"/>
  <c r="AZ714" i="4"/>
  <c r="BE723" i="3"/>
  <c r="AZ715" i="4" s="1"/>
  <c r="AJ667" i="3"/>
  <c r="AF656" i="4"/>
  <c r="AL716" i="3"/>
  <c r="AI708" i="4" s="1"/>
  <c r="AO657" i="4"/>
  <c r="AV717" i="3"/>
  <c r="AR709" i="4" s="1"/>
  <c r="AP661" i="4"/>
  <c r="AW721" i="3"/>
  <c r="AS713" i="4" s="1"/>
  <c r="W656" i="4"/>
  <c r="AB716" i="3"/>
  <c r="Z708" i="4" s="1"/>
  <c r="F660" i="4"/>
  <c r="I720" i="3"/>
  <c r="I712" i="4" s="1"/>
  <c r="F667" i="3"/>
  <c r="E656" i="4"/>
  <c r="H716" i="3"/>
  <c r="H708" i="4" s="1"/>
  <c r="AG660" i="4"/>
  <c r="AM720" i="3"/>
  <c r="AJ712" i="4" s="1"/>
  <c r="O660" i="4"/>
  <c r="S720" i="3"/>
  <c r="R712" i="4" s="1"/>
  <c r="BA714" i="4"/>
  <c r="BF723" i="3"/>
  <c r="BA715" i="4" s="1"/>
  <c r="P667" i="3"/>
  <c r="N656" i="4"/>
  <c r="R716" i="3"/>
  <c r="Q708" i="4" s="1"/>
  <c r="BB714" i="4"/>
  <c r="BG723" i="3"/>
  <c r="BB715" i="4" s="1"/>
  <c r="AT668" i="3"/>
  <c r="BB664" i="3"/>
  <c r="AW656" i="4" s="1"/>
  <c r="Z667" i="3"/>
  <c r="BD665" i="3"/>
  <c r="AY657" i="4" s="1"/>
  <c r="BA664" i="3"/>
  <c r="AV656" i="4" s="1"/>
  <c r="AS664" i="3"/>
  <c r="AZ664" i="3"/>
  <c r="AU656" i="4" s="1"/>
  <c r="BC664" i="3"/>
  <c r="AX656" i="4" s="1"/>
  <c r="AR663" i="3"/>
  <c r="AN655" i="4" s="1"/>
  <c r="AQ663" i="3"/>
  <c r="AM655" i="4" s="1"/>
  <c r="AP663" i="3"/>
  <c r="AL655" i="4" s="1"/>
  <c r="A823" i="3" l="1"/>
  <c r="AX825" i="3"/>
  <c r="AT817" i="4" s="1"/>
  <c r="AQ817" i="4"/>
  <c r="T824" i="3"/>
  <c r="S816" i="4" s="1"/>
  <c r="P816" i="4"/>
  <c r="J824" i="3"/>
  <c r="J816" i="4" s="1"/>
  <c r="AU824" i="3"/>
  <c r="G816" i="4"/>
  <c r="Q823" i="3"/>
  <c r="AK823" i="3"/>
  <c r="AD824" i="3"/>
  <c r="AB816" i="4" s="1"/>
  <c r="Y816" i="4"/>
  <c r="AA823" i="3"/>
  <c r="G823" i="3"/>
  <c r="AN824" i="3"/>
  <c r="AK816" i="4" s="1"/>
  <c r="AH816" i="4"/>
  <c r="E655" i="4"/>
  <c r="H715" i="3"/>
  <c r="H707" i="4" s="1"/>
  <c r="N655" i="4"/>
  <c r="R715" i="3"/>
  <c r="Q707" i="4" s="1"/>
  <c r="W655" i="4"/>
  <c r="AB715" i="3"/>
  <c r="Z707" i="4" s="1"/>
  <c r="BD664" i="3"/>
  <c r="AY656" i="4" s="1"/>
  <c r="AO656" i="4"/>
  <c r="AV716" i="3"/>
  <c r="AR708" i="4" s="1"/>
  <c r="AT667" i="3"/>
  <c r="X659" i="4"/>
  <c r="AC719" i="3"/>
  <c r="AA711" i="4" s="1"/>
  <c r="AF655" i="4"/>
  <c r="AL715" i="3"/>
  <c r="AI707" i="4" s="1"/>
  <c r="AP660" i="4"/>
  <c r="AW720" i="3"/>
  <c r="AS712" i="4" s="1"/>
  <c r="F659" i="4"/>
  <c r="I719" i="3"/>
  <c r="I711" i="4" s="1"/>
  <c r="AG659" i="4"/>
  <c r="AM719" i="3"/>
  <c r="AJ711" i="4" s="1"/>
  <c r="O659" i="4"/>
  <c r="S719" i="3"/>
  <c r="R711" i="4" s="1"/>
  <c r="BD714" i="4"/>
  <c r="BI723" i="3"/>
  <c r="BD715" i="4" s="1"/>
  <c r="BA663" i="3"/>
  <c r="AV655" i="4" s="1"/>
  <c r="P666" i="3"/>
  <c r="AJ666" i="3"/>
  <c r="AZ663" i="3"/>
  <c r="AU655" i="4" s="1"/>
  <c r="F666" i="3"/>
  <c r="Z666" i="3"/>
  <c r="BC663" i="3"/>
  <c r="AX655" i="4" s="1"/>
  <c r="BB663" i="3"/>
  <c r="AW655" i="4" s="1"/>
  <c r="AS663" i="3"/>
  <c r="AR662" i="3"/>
  <c r="AN654" i="4" s="1"/>
  <c r="AQ662" i="3"/>
  <c r="AM654" i="4" s="1"/>
  <c r="AP662" i="3"/>
  <c r="AL654" i="4" s="1"/>
  <c r="A824" i="3" l="1"/>
  <c r="AA822" i="3"/>
  <c r="G822" i="3"/>
  <c r="T823" i="3"/>
  <c r="S815" i="4" s="1"/>
  <c r="P815" i="4"/>
  <c r="AD823" i="3"/>
  <c r="AB815" i="4" s="1"/>
  <c r="Y815" i="4"/>
  <c r="AN823" i="3"/>
  <c r="AK815" i="4" s="1"/>
  <c r="AH815" i="4"/>
  <c r="AK822" i="3"/>
  <c r="AX824" i="3"/>
  <c r="AT816" i="4" s="1"/>
  <c r="AQ816" i="4"/>
  <c r="Q822" i="3"/>
  <c r="AU823" i="3"/>
  <c r="J823" i="3"/>
  <c r="J815" i="4" s="1"/>
  <c r="G815" i="4"/>
  <c r="AO655" i="4"/>
  <c r="AV715" i="3"/>
  <c r="AR707" i="4" s="1"/>
  <c r="F665" i="3"/>
  <c r="E654" i="4"/>
  <c r="H714" i="3"/>
  <c r="H706" i="4" s="1"/>
  <c r="N654" i="4"/>
  <c r="R714" i="3"/>
  <c r="Q706" i="4" s="1"/>
  <c r="AG658" i="4"/>
  <c r="AM718" i="3"/>
  <c r="AJ710" i="4" s="1"/>
  <c r="AF654" i="4"/>
  <c r="AL714" i="3"/>
  <c r="AI706" i="4" s="1"/>
  <c r="W654" i="4"/>
  <c r="AB714" i="3"/>
  <c r="Z706" i="4" s="1"/>
  <c r="X658" i="4"/>
  <c r="AC718" i="3"/>
  <c r="AA710" i="4" s="1"/>
  <c r="O658" i="4"/>
  <c r="S718" i="3"/>
  <c r="R710" i="4" s="1"/>
  <c r="AP659" i="4"/>
  <c r="AW719" i="3"/>
  <c r="AS711" i="4" s="1"/>
  <c r="F658" i="4"/>
  <c r="I718" i="3"/>
  <c r="I710" i="4" s="1"/>
  <c r="Z665" i="3"/>
  <c r="AT666" i="3"/>
  <c r="BA662" i="3"/>
  <c r="AV654" i="4" s="1"/>
  <c r="P665" i="3"/>
  <c r="BC662" i="3"/>
  <c r="AX654" i="4" s="1"/>
  <c r="AJ665" i="3"/>
  <c r="BD663" i="3"/>
  <c r="AY655" i="4" s="1"/>
  <c r="BB662" i="3"/>
  <c r="AW654" i="4" s="1"/>
  <c r="AS662" i="3"/>
  <c r="AZ662" i="3"/>
  <c r="AU654" i="4" s="1"/>
  <c r="AR661" i="3"/>
  <c r="AN653" i="4" s="1"/>
  <c r="AQ661" i="3"/>
  <c r="AM653" i="4" s="1"/>
  <c r="AP661" i="3"/>
  <c r="AL653" i="4" s="1"/>
  <c r="A825" i="3" l="1"/>
  <c r="Q821" i="3"/>
  <c r="T822" i="3"/>
  <c r="S814" i="4" s="1"/>
  <c r="P814" i="4"/>
  <c r="AN822" i="3"/>
  <c r="AK814" i="4" s="1"/>
  <c r="AH814" i="4"/>
  <c r="AU822" i="3"/>
  <c r="J822" i="3"/>
  <c r="J814" i="4" s="1"/>
  <c r="G814" i="4"/>
  <c r="AK821" i="3"/>
  <c r="G821" i="3"/>
  <c r="AA821" i="3"/>
  <c r="AX823" i="3"/>
  <c r="AT815" i="4" s="1"/>
  <c r="AQ815" i="4"/>
  <c r="AD822" i="3"/>
  <c r="AB814" i="4" s="1"/>
  <c r="Y814" i="4"/>
  <c r="N653" i="4"/>
  <c r="R713" i="3"/>
  <c r="Q705" i="4" s="1"/>
  <c r="O657" i="4"/>
  <c r="S717" i="3"/>
  <c r="R709" i="4" s="1"/>
  <c r="W653" i="4"/>
  <c r="AB713" i="3"/>
  <c r="Z705" i="4" s="1"/>
  <c r="AF653" i="4"/>
  <c r="AL713" i="3"/>
  <c r="AI705" i="4" s="1"/>
  <c r="AG657" i="4"/>
  <c r="AM717" i="3"/>
  <c r="AJ709" i="4" s="1"/>
  <c r="AP658" i="4"/>
  <c r="AW718" i="3"/>
  <c r="AS710" i="4" s="1"/>
  <c r="F657" i="4"/>
  <c r="I717" i="3"/>
  <c r="I709" i="4" s="1"/>
  <c r="E653" i="4"/>
  <c r="H713" i="3"/>
  <c r="H705" i="4" s="1"/>
  <c r="AO654" i="4"/>
  <c r="AV714" i="3"/>
  <c r="AR706" i="4" s="1"/>
  <c r="X657" i="4"/>
  <c r="AC717" i="3"/>
  <c r="AA709" i="4" s="1"/>
  <c r="AT665" i="3"/>
  <c r="BA661" i="3"/>
  <c r="AV653" i="4" s="1"/>
  <c r="P664" i="3"/>
  <c r="BC661" i="3"/>
  <c r="AX653" i="4" s="1"/>
  <c r="AJ664" i="3"/>
  <c r="F664" i="3"/>
  <c r="Z664" i="3"/>
  <c r="BD662" i="3"/>
  <c r="AY654" i="4" s="1"/>
  <c r="BB661" i="3"/>
  <c r="AW653" i="4" s="1"/>
  <c r="AZ661" i="3"/>
  <c r="AU653" i="4" s="1"/>
  <c r="AS661" i="3"/>
  <c r="AR660" i="3"/>
  <c r="AN652" i="4" s="1"/>
  <c r="AQ660" i="3"/>
  <c r="AM652" i="4" s="1"/>
  <c r="AP660" i="3"/>
  <c r="AL652" i="4" s="1"/>
  <c r="A826" i="3" l="1"/>
  <c r="G820" i="3"/>
  <c r="AK820" i="3"/>
  <c r="AN821" i="3"/>
  <c r="AK813" i="4" s="1"/>
  <c r="AH813" i="4"/>
  <c r="AX822" i="3"/>
  <c r="AT814" i="4" s="1"/>
  <c r="AQ814" i="4"/>
  <c r="AA820" i="3"/>
  <c r="Q820" i="3"/>
  <c r="AD821" i="3"/>
  <c r="AB813" i="4" s="1"/>
  <c r="Y813" i="4"/>
  <c r="AU821" i="3"/>
  <c r="J821" i="3"/>
  <c r="J813" i="4" s="1"/>
  <c r="G813" i="4"/>
  <c r="T821" i="3"/>
  <c r="S813" i="4" s="1"/>
  <c r="P813" i="4"/>
  <c r="W652" i="4"/>
  <c r="AB712" i="3"/>
  <c r="Z704" i="4" s="1"/>
  <c r="AF652" i="4"/>
  <c r="AL712" i="3"/>
  <c r="AI704" i="4" s="1"/>
  <c r="AO653" i="4"/>
  <c r="AV713" i="3"/>
  <c r="AR705" i="4" s="1"/>
  <c r="X656" i="4"/>
  <c r="AC716" i="3"/>
  <c r="AA708" i="4" s="1"/>
  <c r="O656" i="4"/>
  <c r="S716" i="3"/>
  <c r="R708" i="4" s="1"/>
  <c r="N652" i="4"/>
  <c r="R712" i="3"/>
  <c r="Q704" i="4" s="1"/>
  <c r="F663" i="3"/>
  <c r="E652" i="4"/>
  <c r="H712" i="3"/>
  <c r="H704" i="4" s="1"/>
  <c r="F656" i="4"/>
  <c r="I716" i="3"/>
  <c r="I708" i="4" s="1"/>
  <c r="AG656" i="4"/>
  <c r="AM716" i="3"/>
  <c r="AJ708" i="4" s="1"/>
  <c r="AP657" i="4"/>
  <c r="AW717" i="3"/>
  <c r="AS709" i="4" s="1"/>
  <c r="P663" i="3"/>
  <c r="AT664" i="3"/>
  <c r="AJ663" i="3"/>
  <c r="Z663" i="3"/>
  <c r="BD661" i="3"/>
  <c r="AY653" i="4" s="1"/>
  <c r="BB660" i="3"/>
  <c r="AW652" i="4" s="1"/>
  <c r="BA660" i="3"/>
  <c r="AV652" i="4" s="1"/>
  <c r="AS660" i="3"/>
  <c r="BC660" i="3"/>
  <c r="AX652" i="4" s="1"/>
  <c r="AZ660" i="3"/>
  <c r="AU652" i="4" s="1"/>
  <c r="A827" i="3" l="1"/>
  <c r="Q819" i="3"/>
  <c r="AA819" i="3"/>
  <c r="G819" i="3"/>
  <c r="T820" i="3"/>
  <c r="S812" i="4" s="1"/>
  <c r="P812" i="4"/>
  <c r="AN820" i="3"/>
  <c r="AK812" i="4" s="1"/>
  <c r="AH812" i="4"/>
  <c r="AX821" i="3"/>
  <c r="AT813" i="4" s="1"/>
  <c r="AQ813" i="4"/>
  <c r="AK819" i="3"/>
  <c r="AU820" i="3"/>
  <c r="J820" i="3"/>
  <c r="J812" i="4" s="1"/>
  <c r="G812" i="4"/>
  <c r="AD820" i="3"/>
  <c r="AB812" i="4" s="1"/>
  <c r="Y812" i="4"/>
  <c r="AP656" i="4"/>
  <c r="AW716" i="3"/>
  <c r="AS708" i="4" s="1"/>
  <c r="F655" i="4"/>
  <c r="I715" i="3"/>
  <c r="I707" i="4" s="1"/>
  <c r="O655" i="4"/>
  <c r="S715" i="3"/>
  <c r="R707" i="4" s="1"/>
  <c r="AG655" i="4"/>
  <c r="AM715" i="3"/>
  <c r="AJ707" i="4" s="1"/>
  <c r="BD660" i="3"/>
  <c r="AY652" i="4" s="1"/>
  <c r="AO652" i="4"/>
  <c r="AV712" i="3"/>
  <c r="AR704" i="4" s="1"/>
  <c r="X655" i="4"/>
  <c r="AC715" i="3"/>
  <c r="AA707" i="4" s="1"/>
  <c r="AT663" i="3"/>
  <c r="AR659" i="3"/>
  <c r="AN651" i="4" s="1"/>
  <c r="AQ659" i="3"/>
  <c r="AM651" i="4" s="1"/>
  <c r="AP659" i="3"/>
  <c r="AL651" i="4" s="1"/>
  <c r="A828" i="3" l="1"/>
  <c r="AD819" i="3"/>
  <c r="AB811" i="4" s="1"/>
  <c r="Y811" i="4"/>
  <c r="AX820" i="3"/>
  <c r="AT812" i="4" s="1"/>
  <c r="AQ812" i="4"/>
  <c r="AN819" i="3"/>
  <c r="AK811" i="4" s="1"/>
  <c r="AH811" i="4"/>
  <c r="AU819" i="3"/>
  <c r="J819" i="3"/>
  <c r="J811" i="4" s="1"/>
  <c r="G811" i="4"/>
  <c r="T819" i="3"/>
  <c r="S811" i="4" s="1"/>
  <c r="P811" i="4"/>
  <c r="N651" i="4"/>
  <c r="R711" i="3"/>
  <c r="Q703" i="4" s="1"/>
  <c r="AF651" i="4"/>
  <c r="AL711" i="3"/>
  <c r="AI703" i="4" s="1"/>
  <c r="AB711" i="3"/>
  <c r="Z703" i="4" s="1"/>
  <c r="W651" i="4"/>
  <c r="AP655" i="4"/>
  <c r="AW715" i="3"/>
  <c r="AS707" i="4" s="1"/>
  <c r="F662" i="3"/>
  <c r="E651" i="4"/>
  <c r="H711" i="3"/>
  <c r="H703" i="4" s="1"/>
  <c r="BC659" i="3"/>
  <c r="AX651" i="4" s="1"/>
  <c r="AJ662" i="3"/>
  <c r="BB659" i="3"/>
  <c r="AW651" i="4" s="1"/>
  <c r="Z662" i="3"/>
  <c r="P662" i="3"/>
  <c r="AS659" i="3"/>
  <c r="AO651" i="4" s="1"/>
  <c r="BA659" i="3"/>
  <c r="AV651" i="4" s="1"/>
  <c r="AZ659" i="3"/>
  <c r="AU651" i="4" s="1"/>
  <c r="AR658" i="3"/>
  <c r="AN650" i="4" s="1"/>
  <c r="AQ658" i="3"/>
  <c r="AM650" i="4" s="1"/>
  <c r="AP658" i="3"/>
  <c r="AL650" i="4" s="1"/>
  <c r="A829" i="3" l="1"/>
  <c r="AK818" i="3"/>
  <c r="G818" i="3"/>
  <c r="Q818" i="3"/>
  <c r="AX819" i="3"/>
  <c r="AT811" i="4" s="1"/>
  <c r="AQ811" i="4"/>
  <c r="X654" i="4"/>
  <c r="AA818" i="3"/>
  <c r="AB710" i="3"/>
  <c r="Z702" i="4" s="1"/>
  <c r="W650" i="4"/>
  <c r="O654" i="4"/>
  <c r="S714" i="3"/>
  <c r="R706" i="4" s="1"/>
  <c r="AF650" i="4"/>
  <c r="AL710" i="3"/>
  <c r="AI702" i="4" s="1"/>
  <c r="N650" i="4"/>
  <c r="R710" i="3"/>
  <c r="Q702" i="4" s="1"/>
  <c r="AG654" i="4"/>
  <c r="AM714" i="3"/>
  <c r="AJ706" i="4" s="1"/>
  <c r="F661" i="3"/>
  <c r="E650" i="4"/>
  <c r="H710" i="3"/>
  <c r="H702" i="4" s="1"/>
  <c r="F654" i="4"/>
  <c r="I714" i="3"/>
  <c r="I706" i="4" s="1"/>
  <c r="BD659" i="3"/>
  <c r="AY651" i="4" s="1"/>
  <c r="AV711" i="3"/>
  <c r="AR703" i="4" s="1"/>
  <c r="AC714" i="3"/>
  <c r="AA706" i="4" s="1"/>
  <c r="BB658" i="3"/>
  <c r="AW650" i="4" s="1"/>
  <c r="Z661" i="3"/>
  <c r="AT662" i="3"/>
  <c r="BA658" i="3"/>
  <c r="AV650" i="4" s="1"/>
  <c r="P661" i="3"/>
  <c r="AJ661" i="3"/>
  <c r="AS658" i="3"/>
  <c r="AO650" i="4" s="1"/>
  <c r="BC658" i="3"/>
  <c r="AX650" i="4" s="1"/>
  <c r="AZ658" i="3"/>
  <c r="AU650" i="4" s="1"/>
  <c r="AR657" i="3"/>
  <c r="AN649" i="4" s="1"/>
  <c r="AQ657" i="3"/>
  <c r="AM649" i="4" s="1"/>
  <c r="AP657" i="3"/>
  <c r="AL649" i="4" s="1"/>
  <c r="A830" i="3" l="1"/>
  <c r="J818" i="3"/>
  <c r="J810" i="4" s="1"/>
  <c r="G810" i="4"/>
  <c r="X653" i="4"/>
  <c r="AA817" i="3"/>
  <c r="AK817" i="3"/>
  <c r="Q817" i="3"/>
  <c r="G817" i="3"/>
  <c r="AD818" i="3"/>
  <c r="AB810" i="4" s="1"/>
  <c r="Y810" i="4"/>
  <c r="AN818" i="3"/>
  <c r="AK810" i="4" s="1"/>
  <c r="AH810" i="4"/>
  <c r="AU818" i="3"/>
  <c r="T818" i="3"/>
  <c r="S810" i="4" s="1"/>
  <c r="P810" i="4"/>
  <c r="W649" i="4"/>
  <c r="AB709" i="3"/>
  <c r="Z701" i="4" s="1"/>
  <c r="AF649" i="4"/>
  <c r="AL709" i="3"/>
  <c r="AI701" i="4" s="1"/>
  <c r="O653" i="4"/>
  <c r="S713" i="3"/>
  <c r="R705" i="4" s="1"/>
  <c r="F653" i="4"/>
  <c r="I713" i="3"/>
  <c r="I705" i="4" s="1"/>
  <c r="F660" i="3"/>
  <c r="E649" i="4"/>
  <c r="H709" i="3"/>
  <c r="H701" i="4" s="1"/>
  <c r="AG653" i="4"/>
  <c r="AM713" i="3"/>
  <c r="AJ705" i="4" s="1"/>
  <c r="N649" i="4"/>
  <c r="R709" i="3"/>
  <c r="Q701" i="4" s="1"/>
  <c r="AW714" i="3"/>
  <c r="AS706" i="4" s="1"/>
  <c r="AP654" i="4"/>
  <c r="BD658" i="3"/>
  <c r="AY650" i="4" s="1"/>
  <c r="AV710" i="3"/>
  <c r="AR702" i="4" s="1"/>
  <c r="AC713" i="3"/>
  <c r="AA705" i="4" s="1"/>
  <c r="AT661" i="3"/>
  <c r="BB657" i="3"/>
  <c r="AW649" i="4" s="1"/>
  <c r="Z660" i="3"/>
  <c r="BA657" i="3"/>
  <c r="AV649" i="4" s="1"/>
  <c r="P660" i="3"/>
  <c r="AJ660" i="3"/>
  <c r="BC657" i="3"/>
  <c r="AX649" i="4" s="1"/>
  <c r="AS657" i="3"/>
  <c r="AZ657" i="3"/>
  <c r="AU649" i="4" s="1"/>
  <c r="AR656" i="3"/>
  <c r="AN648" i="4" s="1"/>
  <c r="AQ656" i="3"/>
  <c r="AM648" i="4" s="1"/>
  <c r="AP656" i="3"/>
  <c r="AL648" i="4" s="1"/>
  <c r="A831" i="3" l="1"/>
  <c r="AK816" i="3"/>
  <c r="AX818" i="3"/>
  <c r="AT810" i="4" s="1"/>
  <c r="AQ810" i="4"/>
  <c r="Q816" i="3"/>
  <c r="G816" i="3"/>
  <c r="AN817" i="3"/>
  <c r="AK809" i="4" s="1"/>
  <c r="AH809" i="4"/>
  <c r="AU817" i="3"/>
  <c r="J817" i="3"/>
  <c r="J809" i="4" s="1"/>
  <c r="G809" i="4"/>
  <c r="X652" i="4"/>
  <c r="AA816" i="3"/>
  <c r="T817" i="3"/>
  <c r="S809" i="4" s="1"/>
  <c r="P809" i="4"/>
  <c r="AD817" i="3"/>
  <c r="AB809" i="4" s="1"/>
  <c r="Y809" i="4"/>
  <c r="N648" i="4"/>
  <c r="R708" i="3"/>
  <c r="Q700" i="4" s="1"/>
  <c r="E648" i="4"/>
  <c r="H708" i="3"/>
  <c r="H700" i="4" s="1"/>
  <c r="AO649" i="4"/>
  <c r="AV709" i="3"/>
  <c r="AR701" i="4" s="1"/>
  <c r="W648" i="4"/>
  <c r="AB708" i="3"/>
  <c r="Z700" i="4" s="1"/>
  <c r="AG652" i="4"/>
  <c r="AM712" i="3"/>
  <c r="AJ704" i="4" s="1"/>
  <c r="AF648" i="4"/>
  <c r="AL708" i="3"/>
  <c r="AI700" i="4" s="1"/>
  <c r="O652" i="4"/>
  <c r="S712" i="3"/>
  <c r="R704" i="4" s="1"/>
  <c r="AW713" i="3"/>
  <c r="AS705" i="4" s="1"/>
  <c r="AP653" i="4"/>
  <c r="F652" i="4"/>
  <c r="I712" i="3"/>
  <c r="I704" i="4" s="1"/>
  <c r="AC712" i="3"/>
  <c r="AA704" i="4" s="1"/>
  <c r="AT660" i="3"/>
  <c r="P659" i="3"/>
  <c r="BB656" i="3"/>
  <c r="AW648" i="4" s="1"/>
  <c r="Z659" i="3"/>
  <c r="AJ659" i="3"/>
  <c r="AZ656" i="3"/>
  <c r="AU648" i="4" s="1"/>
  <c r="F659" i="3"/>
  <c r="BD657" i="3"/>
  <c r="AY649" i="4" s="1"/>
  <c r="BA656" i="3"/>
  <c r="AV648" i="4" s="1"/>
  <c r="AS656" i="3"/>
  <c r="BC656" i="3"/>
  <c r="AX648" i="4" s="1"/>
  <c r="AR655" i="3"/>
  <c r="AN647" i="4" s="1"/>
  <c r="AQ655" i="3"/>
  <c r="AM647" i="4" s="1"/>
  <c r="AP655" i="3"/>
  <c r="AL647" i="4" s="1"/>
  <c r="A832" i="3" l="1"/>
  <c r="AK815" i="3"/>
  <c r="X651" i="4"/>
  <c r="AA815" i="3"/>
  <c r="AD816" i="3"/>
  <c r="AB808" i="4" s="1"/>
  <c r="Y808" i="4"/>
  <c r="AX817" i="3"/>
  <c r="AT809" i="4" s="1"/>
  <c r="AQ809" i="4"/>
  <c r="AU816" i="3"/>
  <c r="J816" i="3"/>
  <c r="J808" i="4" s="1"/>
  <c r="G808" i="4"/>
  <c r="G815" i="3"/>
  <c r="T816" i="3"/>
  <c r="S808" i="4" s="1"/>
  <c r="P808" i="4"/>
  <c r="AN816" i="3"/>
  <c r="AK808" i="4" s="1"/>
  <c r="AH808" i="4"/>
  <c r="Q815" i="3"/>
  <c r="N647" i="4"/>
  <c r="R707" i="3"/>
  <c r="Q699" i="4" s="1"/>
  <c r="AW712" i="3"/>
  <c r="AS704" i="4" s="1"/>
  <c r="AP652" i="4"/>
  <c r="W647" i="4"/>
  <c r="AB707" i="3"/>
  <c r="Z699" i="4" s="1"/>
  <c r="AG651" i="4"/>
  <c r="AM711" i="3"/>
  <c r="AJ703" i="4" s="1"/>
  <c r="AF647" i="4"/>
  <c r="AL707" i="3"/>
  <c r="AI699" i="4" s="1"/>
  <c r="F651" i="4"/>
  <c r="I711" i="3"/>
  <c r="I703" i="4" s="1"/>
  <c r="E647" i="4"/>
  <c r="H707" i="3"/>
  <c r="H699" i="4" s="1"/>
  <c r="AO648" i="4"/>
  <c r="AV708" i="3"/>
  <c r="AR700" i="4" s="1"/>
  <c r="O651" i="4"/>
  <c r="S711" i="3"/>
  <c r="R703" i="4" s="1"/>
  <c r="AC711" i="3"/>
  <c r="AA703" i="4" s="1"/>
  <c r="AZ655" i="3"/>
  <c r="AU647" i="4" s="1"/>
  <c r="F658" i="3"/>
  <c r="Z658" i="3"/>
  <c r="AT659" i="3"/>
  <c r="P658" i="3"/>
  <c r="AJ658" i="3"/>
  <c r="BD656" i="3"/>
  <c r="AY648" i="4" s="1"/>
  <c r="BB655" i="3"/>
  <c r="AW647" i="4" s="1"/>
  <c r="BA655" i="3"/>
  <c r="AV647" i="4" s="1"/>
  <c r="AS655" i="3"/>
  <c r="BC655" i="3"/>
  <c r="AX647" i="4" s="1"/>
  <c r="AR654" i="3"/>
  <c r="AN646" i="4" s="1"/>
  <c r="AQ654" i="3"/>
  <c r="AM646" i="4" s="1"/>
  <c r="AP654" i="3"/>
  <c r="AL646" i="4" s="1"/>
  <c r="A833" i="3" l="1"/>
  <c r="Q814" i="3"/>
  <c r="AU815" i="3"/>
  <c r="T815" i="3"/>
  <c r="S807" i="4" s="1"/>
  <c r="P807" i="4"/>
  <c r="J815" i="3"/>
  <c r="J807" i="4" s="1"/>
  <c r="G807" i="4"/>
  <c r="AX816" i="3"/>
  <c r="AT808" i="4" s="1"/>
  <c r="AQ808" i="4"/>
  <c r="AN815" i="3"/>
  <c r="AK807" i="4" s="1"/>
  <c r="AH807" i="4"/>
  <c r="X650" i="4"/>
  <c r="AA814" i="3"/>
  <c r="AK814" i="3"/>
  <c r="G814" i="3"/>
  <c r="AD815" i="3"/>
  <c r="AB807" i="4" s="1"/>
  <c r="Y807" i="4"/>
  <c r="E646" i="4"/>
  <c r="H706" i="3"/>
  <c r="H698" i="4" s="1"/>
  <c r="N646" i="4"/>
  <c r="R706" i="3"/>
  <c r="Q698" i="4" s="1"/>
  <c r="AW711" i="3"/>
  <c r="AS703" i="4" s="1"/>
  <c r="AP651" i="4"/>
  <c r="O650" i="4"/>
  <c r="S710" i="3"/>
  <c r="R702" i="4" s="1"/>
  <c r="W646" i="4"/>
  <c r="AB706" i="3"/>
  <c r="Z698" i="4" s="1"/>
  <c r="AO647" i="4"/>
  <c r="AV707" i="3"/>
  <c r="AR699" i="4" s="1"/>
  <c r="AG650" i="4"/>
  <c r="AM710" i="3"/>
  <c r="AJ702" i="4" s="1"/>
  <c r="F650" i="4"/>
  <c r="I710" i="3"/>
  <c r="I702" i="4" s="1"/>
  <c r="AC710" i="3"/>
  <c r="AA702" i="4" s="1"/>
  <c r="AZ654" i="3"/>
  <c r="AU646" i="4" s="1"/>
  <c r="F657" i="3"/>
  <c r="Z657" i="3"/>
  <c r="AT658" i="3"/>
  <c r="BA654" i="3"/>
  <c r="AV646" i="4" s="1"/>
  <c r="P657" i="3"/>
  <c r="AJ657" i="3"/>
  <c r="BD655" i="3"/>
  <c r="AY647" i="4" s="1"/>
  <c r="BB654" i="3"/>
  <c r="AW646" i="4" s="1"/>
  <c r="AS654" i="3"/>
  <c r="BC654" i="3"/>
  <c r="AX646" i="4" s="1"/>
  <c r="AR653" i="3"/>
  <c r="AN645" i="4" s="1"/>
  <c r="AQ653" i="3"/>
  <c r="AM645" i="4" s="1"/>
  <c r="AP653" i="3"/>
  <c r="AL645" i="4" s="1"/>
  <c r="A834" i="3" l="1"/>
  <c r="AK813" i="3"/>
  <c r="AA813" i="3"/>
  <c r="AN814" i="3"/>
  <c r="AK806" i="4" s="1"/>
  <c r="AH806" i="4"/>
  <c r="Q813" i="3"/>
  <c r="G813" i="3"/>
  <c r="AX815" i="3"/>
  <c r="AT807" i="4" s="1"/>
  <c r="AQ807" i="4"/>
  <c r="J814" i="3"/>
  <c r="J806" i="4" s="1"/>
  <c r="AU814" i="3"/>
  <c r="G806" i="4"/>
  <c r="AD814" i="3"/>
  <c r="AB806" i="4" s="1"/>
  <c r="Y806" i="4"/>
  <c r="T814" i="3"/>
  <c r="S806" i="4" s="1"/>
  <c r="P806" i="4"/>
  <c r="F649" i="4"/>
  <c r="I709" i="3"/>
  <c r="I701" i="4" s="1"/>
  <c r="N645" i="4"/>
  <c r="R705" i="3"/>
  <c r="Q697" i="4" s="1"/>
  <c r="E645" i="4"/>
  <c r="H705" i="3"/>
  <c r="H697" i="4" s="1"/>
  <c r="O649" i="4"/>
  <c r="S709" i="3"/>
  <c r="R701" i="4" s="1"/>
  <c r="W645" i="4"/>
  <c r="AB705" i="3"/>
  <c r="Z697" i="4" s="1"/>
  <c r="AW710" i="3"/>
  <c r="AS702" i="4" s="1"/>
  <c r="AP650" i="4"/>
  <c r="AV706" i="3"/>
  <c r="AR698" i="4" s="1"/>
  <c r="AO646" i="4"/>
  <c r="AL705" i="3"/>
  <c r="AI697" i="4" s="1"/>
  <c r="AF645" i="4"/>
  <c r="AG649" i="4"/>
  <c r="AM709" i="3"/>
  <c r="AJ701" i="4" s="1"/>
  <c r="X649" i="4"/>
  <c r="AC709" i="3"/>
  <c r="AA701" i="4" s="1"/>
  <c r="Z656" i="3"/>
  <c r="AZ653" i="3"/>
  <c r="AU645" i="4" s="1"/>
  <c r="F656" i="3"/>
  <c r="AT657" i="3"/>
  <c r="BA653" i="3"/>
  <c r="AV645" i="4" s="1"/>
  <c r="P656" i="3"/>
  <c r="BC653" i="3"/>
  <c r="AX645" i="4" s="1"/>
  <c r="AJ656" i="3"/>
  <c r="BD654" i="3"/>
  <c r="AY646" i="4" s="1"/>
  <c r="BB653" i="3"/>
  <c r="AW645" i="4" s="1"/>
  <c r="AS653" i="3"/>
  <c r="AR652" i="3"/>
  <c r="AN644" i="4" s="1"/>
  <c r="AQ652" i="3"/>
  <c r="AM644" i="4" s="1"/>
  <c r="AP652" i="3"/>
  <c r="AL644" i="4" s="1"/>
  <c r="AF644" i="4"/>
  <c r="A835" i="3" l="1"/>
  <c r="AA812" i="3"/>
  <c r="AU813" i="3"/>
  <c r="T813" i="3"/>
  <c r="S805" i="4" s="1"/>
  <c r="P805" i="4"/>
  <c r="AD813" i="3"/>
  <c r="AB805" i="4" s="1"/>
  <c r="Y805" i="4"/>
  <c r="AG648" i="4"/>
  <c r="AK812" i="3"/>
  <c r="G812" i="3"/>
  <c r="AX814" i="3"/>
  <c r="AT806" i="4" s="1"/>
  <c r="AQ806" i="4"/>
  <c r="J813" i="3"/>
  <c r="J805" i="4" s="1"/>
  <c r="G805" i="4"/>
  <c r="Q812" i="3"/>
  <c r="AN813" i="3"/>
  <c r="AK805" i="4" s="1"/>
  <c r="AH805" i="4"/>
  <c r="AB704" i="3"/>
  <c r="Z696" i="4" s="1"/>
  <c r="W644" i="4"/>
  <c r="AV705" i="3"/>
  <c r="AR697" i="4" s="1"/>
  <c r="AO645" i="4"/>
  <c r="F648" i="4"/>
  <c r="I708" i="3"/>
  <c r="I700" i="4" s="1"/>
  <c r="AZ652" i="3"/>
  <c r="AU644" i="4" s="1"/>
  <c r="E644" i="4"/>
  <c r="H704" i="3"/>
  <c r="H696" i="4" s="1"/>
  <c r="O648" i="4"/>
  <c r="S708" i="3"/>
  <c r="R700" i="4" s="1"/>
  <c r="N644" i="4"/>
  <c r="R704" i="3"/>
  <c r="Q696" i="4" s="1"/>
  <c r="X648" i="4"/>
  <c r="AC708" i="3"/>
  <c r="AA700" i="4" s="1"/>
  <c r="AP649" i="4"/>
  <c r="AW709" i="3"/>
  <c r="AS701" i="4" s="1"/>
  <c r="AM708" i="3"/>
  <c r="AJ700" i="4" s="1"/>
  <c r="AJ655" i="3"/>
  <c r="AL704" i="3"/>
  <c r="AI696" i="4" s="1"/>
  <c r="AS652" i="3"/>
  <c r="AO644" i="4" s="1"/>
  <c r="P655" i="3"/>
  <c r="F655" i="3"/>
  <c r="BB652" i="3"/>
  <c r="AW644" i="4" s="1"/>
  <c r="Z655" i="3"/>
  <c r="BC652" i="3"/>
  <c r="AX644" i="4" s="1"/>
  <c r="AT656" i="3"/>
  <c r="BD653" i="3"/>
  <c r="AY645" i="4" s="1"/>
  <c r="BA652" i="3"/>
  <c r="AV644" i="4" s="1"/>
  <c r="AF643" i="4"/>
  <c r="AR651" i="3"/>
  <c r="AN643" i="4" s="1"/>
  <c r="AQ651" i="3"/>
  <c r="AM643" i="4" s="1"/>
  <c r="AP651" i="3"/>
  <c r="AL643" i="4" s="1"/>
  <c r="A836" i="3" l="1"/>
  <c r="X647" i="4"/>
  <c r="AA811" i="3"/>
  <c r="J812" i="3"/>
  <c r="J804" i="4" s="1"/>
  <c r="AU812" i="3"/>
  <c r="G804" i="4"/>
  <c r="G811" i="3"/>
  <c r="AG647" i="4"/>
  <c r="AK811" i="3"/>
  <c r="AX813" i="3"/>
  <c r="AT805" i="4" s="1"/>
  <c r="AQ805" i="4"/>
  <c r="Q811" i="3"/>
  <c r="T812" i="3"/>
  <c r="S804" i="4" s="1"/>
  <c r="P804" i="4"/>
  <c r="AN812" i="3"/>
  <c r="AK804" i="4" s="1"/>
  <c r="AH804" i="4"/>
  <c r="AD812" i="3"/>
  <c r="AB804" i="4" s="1"/>
  <c r="Y804" i="4"/>
  <c r="O647" i="4"/>
  <c r="S707" i="3"/>
  <c r="R699" i="4" s="1"/>
  <c r="AB703" i="3"/>
  <c r="Z695" i="4" s="1"/>
  <c r="W643" i="4"/>
  <c r="R703" i="3"/>
  <c r="Q695" i="4" s="1"/>
  <c r="N643" i="4"/>
  <c r="AW708" i="3"/>
  <c r="AS700" i="4" s="1"/>
  <c r="AP648" i="4"/>
  <c r="F647" i="4"/>
  <c r="I707" i="3"/>
  <c r="I699" i="4" s="1"/>
  <c r="AC707" i="3"/>
  <c r="AA699" i="4" s="1"/>
  <c r="BD652" i="3"/>
  <c r="AY644" i="4" s="1"/>
  <c r="AV704" i="3"/>
  <c r="AR696" i="4" s="1"/>
  <c r="AM707" i="3"/>
  <c r="AJ699" i="4" s="1"/>
  <c r="AJ654" i="3"/>
  <c r="AL703" i="3"/>
  <c r="AI695" i="4" s="1"/>
  <c r="AT655" i="3"/>
  <c r="P654" i="3"/>
  <c r="Z654" i="3"/>
  <c r="BC651" i="3"/>
  <c r="AX643" i="4" s="1"/>
  <c r="BB651" i="3"/>
  <c r="AW643" i="4" s="1"/>
  <c r="BA651" i="3"/>
  <c r="AV643" i="4" s="1"/>
  <c r="E643" i="4"/>
  <c r="A837" i="3" l="1"/>
  <c r="X646" i="4"/>
  <c r="AA810" i="3"/>
  <c r="J811" i="3"/>
  <c r="J803" i="4" s="1"/>
  <c r="AU811" i="3"/>
  <c r="G803" i="4"/>
  <c r="O646" i="4"/>
  <c r="Q810" i="3"/>
  <c r="T811" i="3"/>
  <c r="S803" i="4" s="1"/>
  <c r="P803" i="4"/>
  <c r="AD811" i="3"/>
  <c r="AB803" i="4" s="1"/>
  <c r="Y803" i="4"/>
  <c r="AN811" i="3"/>
  <c r="AK803" i="4" s="1"/>
  <c r="AH803" i="4"/>
  <c r="AG646" i="4"/>
  <c r="AK810" i="3"/>
  <c r="AX812" i="3"/>
  <c r="AT804" i="4" s="1"/>
  <c r="AQ804" i="4"/>
  <c r="AW707" i="3"/>
  <c r="AS699" i="4" s="1"/>
  <c r="AP647" i="4"/>
  <c r="AC706" i="3"/>
  <c r="AA698" i="4" s="1"/>
  <c r="S706" i="3"/>
  <c r="R698" i="4" s="1"/>
  <c r="AM706" i="3"/>
  <c r="AJ698" i="4" s="1"/>
  <c r="AS651" i="3"/>
  <c r="BD651" i="3" s="1"/>
  <c r="AY643" i="4" s="1"/>
  <c r="H703" i="3"/>
  <c r="H695" i="4" s="1"/>
  <c r="F654" i="3"/>
  <c r="AZ651" i="3"/>
  <c r="AU643" i="4" s="1"/>
  <c r="AR650" i="3"/>
  <c r="AN642" i="4" s="1"/>
  <c r="AQ650" i="3"/>
  <c r="AM642" i="4" s="1"/>
  <c r="AP650" i="3"/>
  <c r="AL642" i="4" s="1"/>
  <c r="A838" i="3" l="1"/>
  <c r="AD810" i="3"/>
  <c r="AB802" i="4" s="1"/>
  <c r="Y802" i="4"/>
  <c r="F646" i="4"/>
  <c r="G810" i="3"/>
  <c r="AN810" i="3"/>
  <c r="AK802" i="4" s="1"/>
  <c r="AH802" i="4"/>
  <c r="T810" i="3"/>
  <c r="S802" i="4" s="1"/>
  <c r="P802" i="4"/>
  <c r="AX811" i="3"/>
  <c r="AT803" i="4" s="1"/>
  <c r="AQ803" i="4"/>
  <c r="AB702" i="3"/>
  <c r="Z694" i="4" s="1"/>
  <c r="W642" i="4"/>
  <c r="AL701" i="3"/>
  <c r="AI693" i="4" s="1"/>
  <c r="AF641" i="4"/>
  <c r="R702" i="3"/>
  <c r="Q694" i="4" s="1"/>
  <c r="N642" i="4"/>
  <c r="H702" i="3"/>
  <c r="H694" i="4" s="1"/>
  <c r="E642" i="4"/>
  <c r="AL702" i="3"/>
  <c r="AI694" i="4" s="1"/>
  <c r="AF642" i="4"/>
  <c r="AV703" i="3"/>
  <c r="AR695" i="4" s="1"/>
  <c r="AO643" i="4"/>
  <c r="I706" i="3"/>
  <c r="I698" i="4" s="1"/>
  <c r="F653" i="3"/>
  <c r="AJ652" i="3"/>
  <c r="AJ653" i="3"/>
  <c r="BA650" i="3"/>
  <c r="AV642" i="4" s="1"/>
  <c r="P653" i="3"/>
  <c r="Z653" i="3"/>
  <c r="BC650" i="3"/>
  <c r="AX642" i="4" s="1"/>
  <c r="AT654" i="3"/>
  <c r="BB650" i="3"/>
  <c r="AW642" i="4" s="1"/>
  <c r="AZ650" i="3"/>
  <c r="AU642" i="4" s="1"/>
  <c r="AS650" i="3"/>
  <c r="A839" i="3" l="1"/>
  <c r="X645" i="4"/>
  <c r="AA809" i="3"/>
  <c r="AG644" i="4"/>
  <c r="AK808" i="3"/>
  <c r="AG645" i="4"/>
  <c r="AK809" i="3"/>
  <c r="O645" i="4"/>
  <c r="Q809" i="3"/>
  <c r="F645" i="4"/>
  <c r="G809" i="3"/>
  <c r="AU810" i="3"/>
  <c r="J810" i="3"/>
  <c r="J802" i="4" s="1"/>
  <c r="G802" i="4"/>
  <c r="AV702" i="3"/>
  <c r="AR694" i="4" s="1"/>
  <c r="AO642" i="4"/>
  <c r="AW706" i="3"/>
  <c r="AS698" i="4" s="1"/>
  <c r="AP646" i="4"/>
  <c r="AM705" i="3"/>
  <c r="AJ697" i="4" s="1"/>
  <c r="AC705" i="3"/>
  <c r="AA697" i="4" s="1"/>
  <c r="AM704" i="3"/>
  <c r="AJ696" i="4" s="1"/>
  <c r="S705" i="3"/>
  <c r="R697" i="4" s="1"/>
  <c r="I705" i="3"/>
  <c r="I697" i="4" s="1"/>
  <c r="AT653" i="3"/>
  <c r="BD650" i="3"/>
  <c r="AY642" i="4" s="1"/>
  <c r="AR649" i="3"/>
  <c r="AN641" i="4" s="1"/>
  <c r="W641" i="4"/>
  <c r="AQ649" i="3"/>
  <c r="AM641" i="4" s="1"/>
  <c r="AP649" i="3"/>
  <c r="AL641" i="4" s="1"/>
  <c r="A840" i="3" l="1"/>
  <c r="AN809" i="3"/>
  <c r="AK801" i="4" s="1"/>
  <c r="AH801" i="4"/>
  <c r="T809" i="3"/>
  <c r="S801" i="4" s="1"/>
  <c r="P801" i="4"/>
  <c r="AD809" i="3"/>
  <c r="AB801" i="4" s="1"/>
  <c r="Y801" i="4"/>
  <c r="AX810" i="3"/>
  <c r="AT802" i="4" s="1"/>
  <c r="AQ802" i="4"/>
  <c r="AU809" i="3"/>
  <c r="J809" i="3"/>
  <c r="J801" i="4" s="1"/>
  <c r="G801" i="4"/>
  <c r="AN808" i="3"/>
  <c r="AK800" i="4" s="1"/>
  <c r="AH800" i="4"/>
  <c r="H701" i="3"/>
  <c r="H693" i="4" s="1"/>
  <c r="E641" i="4"/>
  <c r="R701" i="3"/>
  <c r="Q693" i="4" s="1"/>
  <c r="N641" i="4"/>
  <c r="AW705" i="3"/>
  <c r="AS697" i="4" s="1"/>
  <c r="AP645" i="4"/>
  <c r="Z652" i="3"/>
  <c r="AB701" i="3"/>
  <c r="Z693" i="4" s="1"/>
  <c r="BB649" i="3"/>
  <c r="AW641" i="4" s="1"/>
  <c r="AZ649" i="3"/>
  <c r="AU641" i="4" s="1"/>
  <c r="F652" i="3"/>
  <c r="BA649" i="3"/>
  <c r="AV641" i="4" s="1"/>
  <c r="P652" i="3"/>
  <c r="AS649" i="3"/>
  <c r="BC649" i="3"/>
  <c r="AX641" i="4" s="1"/>
  <c r="AF640" i="4"/>
  <c r="AR648" i="3"/>
  <c r="AN640" i="4" s="1"/>
  <c r="AQ648" i="3"/>
  <c r="AM640" i="4" s="1"/>
  <c r="AP648" i="3"/>
  <c r="AL640" i="4" s="1"/>
  <c r="N640" i="4"/>
  <c r="E640" i="4"/>
  <c r="A841" i="3" l="1"/>
  <c r="F644" i="4"/>
  <c r="G808" i="3"/>
  <c r="X644" i="4"/>
  <c r="AA808" i="3"/>
  <c r="O644" i="4"/>
  <c r="Q808" i="3"/>
  <c r="AX809" i="3"/>
  <c r="AT801" i="4" s="1"/>
  <c r="AQ801" i="4"/>
  <c r="AB700" i="3"/>
  <c r="Z692" i="4" s="1"/>
  <c r="W640" i="4"/>
  <c r="AV701" i="3"/>
  <c r="AR693" i="4" s="1"/>
  <c r="AO641" i="4"/>
  <c r="S704" i="3"/>
  <c r="R696" i="4" s="1"/>
  <c r="I704" i="3"/>
  <c r="I696" i="4" s="1"/>
  <c r="AC704" i="3"/>
  <c r="AA696" i="4" s="1"/>
  <c r="P651" i="3"/>
  <c r="R700" i="3"/>
  <c r="Q692" i="4" s="1"/>
  <c r="AJ651" i="3"/>
  <c r="AL700" i="3"/>
  <c r="AI692" i="4" s="1"/>
  <c r="F651" i="3"/>
  <c r="H700" i="3"/>
  <c r="H692" i="4" s="1"/>
  <c r="BA648" i="3"/>
  <c r="AV640" i="4" s="1"/>
  <c r="Z651" i="3"/>
  <c r="AZ648" i="3"/>
  <c r="AU640" i="4" s="1"/>
  <c r="BC648" i="3"/>
  <c r="AX640" i="4" s="1"/>
  <c r="AT652" i="3"/>
  <c r="BD649" i="3"/>
  <c r="AY641" i="4" s="1"/>
  <c r="BB648" i="3"/>
  <c r="AW640" i="4" s="1"/>
  <c r="AS648" i="3"/>
  <c r="A842" i="3" l="1"/>
  <c r="F643" i="4"/>
  <c r="G807" i="3"/>
  <c r="O643" i="4"/>
  <c r="Q807" i="3"/>
  <c r="J808" i="3"/>
  <c r="J800" i="4" s="1"/>
  <c r="AU808" i="3"/>
  <c r="G800" i="4"/>
  <c r="X643" i="4"/>
  <c r="AA807" i="3"/>
  <c r="AD808" i="3"/>
  <c r="AB800" i="4" s="1"/>
  <c r="Y800" i="4"/>
  <c r="AG643" i="4"/>
  <c r="AK807" i="3"/>
  <c r="T808" i="3"/>
  <c r="S800" i="4" s="1"/>
  <c r="P800" i="4"/>
  <c r="AV700" i="3"/>
  <c r="AR692" i="4" s="1"/>
  <c r="AO640" i="4"/>
  <c r="AW704" i="3"/>
  <c r="AS696" i="4" s="1"/>
  <c r="AP644" i="4"/>
  <c r="I703" i="3"/>
  <c r="I695" i="4" s="1"/>
  <c r="S703" i="3"/>
  <c r="R695" i="4" s="1"/>
  <c r="AT651" i="3"/>
  <c r="AC703" i="3"/>
  <c r="AA695" i="4" s="1"/>
  <c r="AM703" i="3"/>
  <c r="AJ695" i="4" s="1"/>
  <c r="BD648" i="3"/>
  <c r="AY640" i="4" s="1"/>
  <c r="AR647" i="3"/>
  <c r="AN639" i="4" s="1"/>
  <c r="W639" i="4"/>
  <c r="AQ647" i="3"/>
  <c r="AM639" i="4" s="1"/>
  <c r="AP647" i="3"/>
  <c r="AL639" i="4" s="1"/>
  <c r="N639" i="4"/>
  <c r="A843" i="3" l="1"/>
  <c r="AD807" i="3"/>
  <c r="AB799" i="4" s="1"/>
  <c r="Y799" i="4"/>
  <c r="AX808" i="3"/>
  <c r="AT800" i="4" s="1"/>
  <c r="AQ800" i="4"/>
  <c r="AU807" i="3"/>
  <c r="J807" i="3"/>
  <c r="J799" i="4" s="1"/>
  <c r="G799" i="4"/>
  <c r="T807" i="3"/>
  <c r="S799" i="4" s="1"/>
  <c r="P799" i="4"/>
  <c r="AN807" i="3"/>
  <c r="AK799" i="4" s="1"/>
  <c r="AH799" i="4"/>
  <c r="AW703" i="3"/>
  <c r="AS695" i="4" s="1"/>
  <c r="AP643" i="4"/>
  <c r="H699" i="3"/>
  <c r="H691" i="4" s="1"/>
  <c r="E639" i="4"/>
  <c r="AL699" i="3"/>
  <c r="AI691" i="4" s="1"/>
  <c r="AF639" i="4"/>
  <c r="Z650" i="3"/>
  <c r="AB699" i="3"/>
  <c r="Z691" i="4" s="1"/>
  <c r="BA647" i="3"/>
  <c r="AV639" i="4" s="1"/>
  <c r="R699" i="3"/>
  <c r="Q691" i="4" s="1"/>
  <c r="P650" i="3"/>
  <c r="BB647" i="3"/>
  <c r="AW639" i="4" s="1"/>
  <c r="AZ647" i="3"/>
  <c r="AU639" i="4" s="1"/>
  <c r="F650" i="3"/>
  <c r="BC647" i="3"/>
  <c r="AX639" i="4" s="1"/>
  <c r="AJ650" i="3"/>
  <c r="AS647" i="3"/>
  <c r="AR646" i="3"/>
  <c r="AN638" i="4" s="1"/>
  <c r="AQ646" i="3"/>
  <c r="AM638" i="4" s="1"/>
  <c r="AP646" i="3"/>
  <c r="AL638" i="4" s="1"/>
  <c r="W638" i="4"/>
  <c r="N638" i="4"/>
  <c r="A844" i="3" l="1"/>
  <c r="AG642" i="4"/>
  <c r="AK806" i="3"/>
  <c r="O642" i="4"/>
  <c r="Q806" i="3"/>
  <c r="X642" i="4"/>
  <c r="AA806" i="3"/>
  <c r="F642" i="4"/>
  <c r="G806" i="3"/>
  <c r="AX807" i="3"/>
  <c r="AT799" i="4" s="1"/>
  <c r="AQ799" i="4"/>
  <c r="H698" i="3"/>
  <c r="H690" i="4" s="1"/>
  <c r="E638" i="4"/>
  <c r="AL698" i="3"/>
  <c r="AI690" i="4" s="1"/>
  <c r="AF638" i="4"/>
  <c r="AV699" i="3"/>
  <c r="AR691" i="4" s="1"/>
  <c r="AO639" i="4"/>
  <c r="P649" i="3"/>
  <c r="R698" i="3"/>
  <c r="Q690" i="4" s="1"/>
  <c r="S702" i="3"/>
  <c r="R694" i="4" s="1"/>
  <c r="AC702" i="3"/>
  <c r="AA694" i="4" s="1"/>
  <c r="Z649" i="3"/>
  <c r="AB698" i="3"/>
  <c r="Z690" i="4" s="1"/>
  <c r="I702" i="3"/>
  <c r="I694" i="4" s="1"/>
  <c r="AM702" i="3"/>
  <c r="AJ694" i="4" s="1"/>
  <c r="BB646" i="3"/>
  <c r="AW638" i="4" s="1"/>
  <c r="AT650" i="3"/>
  <c r="AS646" i="3"/>
  <c r="AO638" i="4" s="1"/>
  <c r="AJ649" i="3"/>
  <c r="BC646" i="3"/>
  <c r="AX638" i="4" s="1"/>
  <c r="F649" i="3"/>
  <c r="AZ646" i="3"/>
  <c r="AU638" i="4" s="1"/>
  <c r="BA646" i="3"/>
  <c r="AV638" i="4" s="1"/>
  <c r="BD647" i="3"/>
  <c r="AY639" i="4" s="1"/>
  <c r="A845" i="3" l="1"/>
  <c r="AD806" i="3"/>
  <c r="AB798" i="4" s="1"/>
  <c r="Y798" i="4"/>
  <c r="AG641" i="4"/>
  <c r="AK805" i="3"/>
  <c r="J806" i="3"/>
  <c r="J798" i="4" s="1"/>
  <c r="AU806" i="3"/>
  <c r="G798" i="4"/>
  <c r="X641" i="4"/>
  <c r="AA805" i="3"/>
  <c r="O641" i="4"/>
  <c r="Q805" i="3"/>
  <c r="AN806" i="3"/>
  <c r="AK798" i="4" s="1"/>
  <c r="AH798" i="4"/>
  <c r="T806" i="3"/>
  <c r="S798" i="4" s="1"/>
  <c r="P798" i="4"/>
  <c r="F641" i="4"/>
  <c r="G805" i="3"/>
  <c r="AW702" i="3"/>
  <c r="AS694" i="4" s="1"/>
  <c r="AP642" i="4"/>
  <c r="BD646" i="3"/>
  <c r="AY638" i="4" s="1"/>
  <c r="AV698" i="3"/>
  <c r="AR690" i="4" s="1"/>
  <c r="S701" i="3"/>
  <c r="R693" i="4" s="1"/>
  <c r="AM701" i="3"/>
  <c r="AJ693" i="4" s="1"/>
  <c r="AC701" i="3"/>
  <c r="AA693" i="4" s="1"/>
  <c r="I701" i="3"/>
  <c r="I693" i="4" s="1"/>
  <c r="AT649" i="3"/>
  <c r="AR645" i="3"/>
  <c r="AN637" i="4" s="1"/>
  <c r="AF637" i="4"/>
  <c r="AQ645" i="3"/>
  <c r="AM637" i="4" s="1"/>
  <c r="AP645" i="3"/>
  <c r="AL637" i="4" s="1"/>
  <c r="A846" i="3" l="1"/>
  <c r="AN805" i="3"/>
  <c r="AK797" i="4" s="1"/>
  <c r="AH797" i="4"/>
  <c r="AX806" i="3"/>
  <c r="AT798" i="4" s="1"/>
  <c r="AQ798" i="4"/>
  <c r="T805" i="3"/>
  <c r="S797" i="4" s="1"/>
  <c r="P797" i="4"/>
  <c r="AD805" i="3"/>
  <c r="AB797" i="4" s="1"/>
  <c r="Y797" i="4"/>
  <c r="AU805" i="3"/>
  <c r="J805" i="3"/>
  <c r="J797" i="4" s="1"/>
  <c r="G797" i="4"/>
  <c r="AW701" i="3"/>
  <c r="AS693" i="4" s="1"/>
  <c r="AP641" i="4"/>
  <c r="H697" i="3"/>
  <c r="H689" i="4" s="1"/>
  <c r="E637" i="4"/>
  <c r="R697" i="3"/>
  <c r="Q689" i="4" s="1"/>
  <c r="N637" i="4"/>
  <c r="AB697" i="3"/>
  <c r="Z689" i="4" s="1"/>
  <c r="W637" i="4"/>
  <c r="AJ648" i="3"/>
  <c r="AL697" i="3"/>
  <c r="AI689" i="4" s="1"/>
  <c r="BB645" i="3"/>
  <c r="AW637" i="4" s="1"/>
  <c r="Z648" i="3"/>
  <c r="AZ645" i="3"/>
  <c r="AU637" i="4" s="1"/>
  <c r="F648" i="3"/>
  <c r="BA645" i="3"/>
  <c r="AV637" i="4" s="1"/>
  <c r="P648" i="3"/>
  <c r="AS645" i="3"/>
  <c r="BC645" i="3"/>
  <c r="AX637" i="4" s="1"/>
  <c r="A847" i="3" l="1"/>
  <c r="F640" i="4"/>
  <c r="G804" i="3"/>
  <c r="AG640" i="4"/>
  <c r="AK804" i="3"/>
  <c r="AX805" i="3"/>
  <c r="AT797" i="4" s="1"/>
  <c r="AQ797" i="4"/>
  <c r="O640" i="4"/>
  <c r="Q804" i="3"/>
  <c r="X640" i="4"/>
  <c r="AA804" i="3"/>
  <c r="AV697" i="3"/>
  <c r="AR689" i="4" s="1"/>
  <c r="AO637" i="4"/>
  <c r="I700" i="3"/>
  <c r="I692" i="4" s="1"/>
  <c r="AM700" i="3"/>
  <c r="AJ692" i="4" s="1"/>
  <c r="S700" i="3"/>
  <c r="R692" i="4" s="1"/>
  <c r="AC700" i="3"/>
  <c r="AA692" i="4" s="1"/>
  <c r="AT648" i="3"/>
  <c r="BD645" i="3"/>
  <c r="AY637" i="4" s="1"/>
  <c r="AQ644" i="3"/>
  <c r="AM636" i="4" s="1"/>
  <c r="W636" i="4"/>
  <c r="AR644" i="3"/>
  <c r="AN636" i="4" s="1"/>
  <c r="AP644" i="3"/>
  <c r="AL636" i="4" s="1"/>
  <c r="N636" i="4"/>
  <c r="A848" i="3" l="1"/>
  <c r="T804" i="3"/>
  <c r="S796" i="4" s="1"/>
  <c r="P796" i="4"/>
  <c r="AN804" i="3"/>
  <c r="AK796" i="4" s="1"/>
  <c r="AH796" i="4"/>
  <c r="AU804" i="3"/>
  <c r="J804" i="3"/>
  <c r="J796" i="4" s="1"/>
  <c r="G796" i="4"/>
  <c r="AD804" i="3"/>
  <c r="AB796" i="4" s="1"/>
  <c r="Y796" i="4"/>
  <c r="H696" i="3"/>
  <c r="H688" i="4" s="1"/>
  <c r="E636" i="4"/>
  <c r="AL696" i="3"/>
  <c r="AI688" i="4" s="1"/>
  <c r="AF636" i="4"/>
  <c r="AW700" i="3"/>
  <c r="AS692" i="4" s="1"/>
  <c r="AP640" i="4"/>
  <c r="P647" i="3"/>
  <c r="R696" i="3"/>
  <c r="Q688" i="4" s="1"/>
  <c r="Z647" i="3"/>
  <c r="AB696" i="3"/>
  <c r="Z688" i="4" s="1"/>
  <c r="BA644" i="3"/>
  <c r="AV636" i="4" s="1"/>
  <c r="AJ647" i="3"/>
  <c r="AZ644" i="3"/>
  <c r="AU636" i="4" s="1"/>
  <c r="F647" i="3"/>
  <c r="BC644" i="3"/>
  <c r="AX636" i="4" s="1"/>
  <c r="BB644" i="3"/>
  <c r="AW636" i="4" s="1"/>
  <c r="AS644" i="3"/>
  <c r="A849" i="3" l="1"/>
  <c r="O639" i="4"/>
  <c r="Q803" i="3"/>
  <c r="F639" i="4"/>
  <c r="G803" i="3"/>
  <c r="X639" i="4"/>
  <c r="AA803" i="3"/>
  <c r="AG639" i="4"/>
  <c r="AK803" i="3"/>
  <c r="AX804" i="3"/>
  <c r="AT796" i="4" s="1"/>
  <c r="AQ796" i="4"/>
  <c r="AV696" i="3"/>
  <c r="AR688" i="4" s="1"/>
  <c r="AO636" i="4"/>
  <c r="S699" i="3"/>
  <c r="R691" i="4" s="1"/>
  <c r="I699" i="3"/>
  <c r="I691" i="4" s="1"/>
  <c r="AC699" i="3"/>
  <c r="AA691" i="4" s="1"/>
  <c r="AM699" i="3"/>
  <c r="AJ691" i="4" s="1"/>
  <c r="BD644" i="3"/>
  <c r="AY636" i="4" s="1"/>
  <c r="AT647" i="3"/>
  <c r="AF635" i="4"/>
  <c r="A850" i="3" l="1"/>
  <c r="AN803" i="3"/>
  <c r="AK795" i="4" s="1"/>
  <c r="AH795" i="4"/>
  <c r="T803" i="3"/>
  <c r="S795" i="4" s="1"/>
  <c r="P795" i="4"/>
  <c r="AD803" i="3"/>
  <c r="AB795" i="4" s="1"/>
  <c r="Y795" i="4"/>
  <c r="AU803" i="3"/>
  <c r="J803" i="3"/>
  <c r="J795" i="4" s="1"/>
  <c r="G795" i="4"/>
  <c r="AW699" i="3"/>
  <c r="AS691" i="4" s="1"/>
  <c r="AP639" i="4"/>
  <c r="AJ646" i="3"/>
  <c r="AL695" i="3"/>
  <c r="AI687" i="4" s="1"/>
  <c r="BC643" i="3"/>
  <c r="AX635" i="4" s="1"/>
  <c r="AR643" i="3"/>
  <c r="AN635" i="4" s="1"/>
  <c r="AQ643" i="3"/>
  <c r="AM635" i="4" s="1"/>
  <c r="AP643" i="3"/>
  <c r="AL635" i="4" s="1"/>
  <c r="A851" i="3" l="1"/>
  <c r="AG638" i="4"/>
  <c r="AK802" i="3"/>
  <c r="AX803" i="3"/>
  <c r="AT795" i="4" s="1"/>
  <c r="AQ795" i="4"/>
  <c r="H695" i="3"/>
  <c r="H687" i="4" s="1"/>
  <c r="E635" i="4"/>
  <c r="R695" i="3"/>
  <c r="Q687" i="4" s="1"/>
  <c r="N635" i="4"/>
  <c r="AB695" i="3"/>
  <c r="Z687" i="4" s="1"/>
  <c r="W635" i="4"/>
  <c r="AM698" i="3"/>
  <c r="AJ690" i="4" s="1"/>
  <c r="P646" i="3"/>
  <c r="AZ643" i="3"/>
  <c r="AU635" i="4" s="1"/>
  <c r="F646" i="3"/>
  <c r="AS643" i="3"/>
  <c r="BB643" i="3"/>
  <c r="AW635" i="4" s="1"/>
  <c r="Z646" i="3"/>
  <c r="BA643" i="3"/>
  <c r="AV635" i="4" s="1"/>
  <c r="AR642" i="3"/>
  <c r="AN634" i="4" s="1"/>
  <c r="AQ642" i="3"/>
  <c r="AM634" i="4" s="1"/>
  <c r="AP642" i="3"/>
  <c r="AL634" i="4" s="1"/>
  <c r="AF634" i="4"/>
  <c r="W634" i="4"/>
  <c r="E634" i="4"/>
  <c r="A852" i="3" l="1"/>
  <c r="O638" i="4"/>
  <c r="Q802" i="3"/>
  <c r="AN802" i="3"/>
  <c r="AK794" i="4" s="1"/>
  <c r="AH794" i="4"/>
  <c r="F638" i="4"/>
  <c r="G802" i="3"/>
  <c r="X638" i="4"/>
  <c r="AA802" i="3"/>
  <c r="AV695" i="3"/>
  <c r="AR687" i="4" s="1"/>
  <c r="AO635" i="4"/>
  <c r="P645" i="3"/>
  <c r="S697" i="3" s="1"/>
  <c r="R689" i="4" s="1"/>
  <c r="N634" i="4"/>
  <c r="R694" i="3"/>
  <c r="Q686" i="4" s="1"/>
  <c r="I698" i="3"/>
  <c r="I690" i="4" s="1"/>
  <c r="AC698" i="3"/>
  <c r="AA690" i="4" s="1"/>
  <c r="S698" i="3"/>
  <c r="R690" i="4" s="1"/>
  <c r="BC642" i="3"/>
  <c r="AX634" i="4" s="1"/>
  <c r="AL694" i="3"/>
  <c r="AI686" i="4" s="1"/>
  <c r="BD643" i="3"/>
  <c r="AY635" i="4" s="1"/>
  <c r="F645" i="3"/>
  <c r="H694" i="3"/>
  <c r="H686" i="4" s="1"/>
  <c r="Z645" i="3"/>
  <c r="AB694" i="3"/>
  <c r="Z686" i="4" s="1"/>
  <c r="AZ642" i="3"/>
  <c r="AU634" i="4" s="1"/>
  <c r="AJ645" i="3"/>
  <c r="BA642" i="3"/>
  <c r="AV634" i="4" s="1"/>
  <c r="AT646" i="3"/>
  <c r="BB642" i="3"/>
  <c r="AW634" i="4" s="1"/>
  <c r="AS642" i="3"/>
  <c r="F637" i="4" l="1"/>
  <c r="G801" i="3"/>
  <c r="J802" i="3"/>
  <c r="J794" i="4" s="1"/>
  <c r="G794" i="4"/>
  <c r="AG637" i="4"/>
  <c r="AK801" i="3"/>
  <c r="X637" i="4"/>
  <c r="AA801" i="3"/>
  <c r="O637" i="4"/>
  <c r="Q801" i="3"/>
  <c r="AD802" i="3"/>
  <c r="AB794" i="4" s="1"/>
  <c r="Y794" i="4"/>
  <c r="AU802" i="3"/>
  <c r="T802" i="3"/>
  <c r="S794" i="4" s="1"/>
  <c r="P794" i="4"/>
  <c r="AV694" i="3"/>
  <c r="AR686" i="4" s="1"/>
  <c r="AO634" i="4"/>
  <c r="AW698" i="3"/>
  <c r="AS690" i="4" s="1"/>
  <c r="AP638" i="4"/>
  <c r="AM697" i="3"/>
  <c r="AJ689" i="4" s="1"/>
  <c r="AC697" i="3"/>
  <c r="AA689" i="4" s="1"/>
  <c r="I697" i="3"/>
  <c r="I689" i="4" s="1"/>
  <c r="AT645" i="3"/>
  <c r="BD642" i="3"/>
  <c r="AY634" i="4" s="1"/>
  <c r="AR641" i="3"/>
  <c r="AN633" i="4" s="1"/>
  <c r="AQ641" i="3"/>
  <c r="AM633" i="4" s="1"/>
  <c r="AP641" i="3"/>
  <c r="AL633" i="4" s="1"/>
  <c r="W633" i="4"/>
  <c r="N633" i="4"/>
  <c r="AN801" i="3" l="1"/>
  <c r="AK793" i="4" s="1"/>
  <c r="AH793" i="4"/>
  <c r="J801" i="3"/>
  <c r="J793" i="4" s="1"/>
  <c r="AU801" i="3"/>
  <c r="G793" i="4"/>
  <c r="AD801" i="3"/>
  <c r="AB793" i="4" s="1"/>
  <c r="Y793" i="4"/>
  <c r="T801" i="3"/>
  <c r="S793" i="4" s="1"/>
  <c r="P793" i="4"/>
  <c r="AX802" i="3"/>
  <c r="AT794" i="4" s="1"/>
  <c r="AQ794" i="4"/>
  <c r="AW697" i="3"/>
  <c r="AS689" i="4" s="1"/>
  <c r="AP637" i="4"/>
  <c r="E633" i="4"/>
  <c r="H693" i="3"/>
  <c r="H685" i="4" s="1"/>
  <c r="AJ644" i="3"/>
  <c r="AF633" i="4"/>
  <c r="AL693" i="3"/>
  <c r="AI685" i="4" s="1"/>
  <c r="P644" i="3"/>
  <c r="R693" i="3"/>
  <c r="Q685" i="4" s="1"/>
  <c r="Z644" i="3"/>
  <c r="AB693" i="3"/>
  <c r="Z685" i="4" s="1"/>
  <c r="BA641" i="3"/>
  <c r="AV633" i="4" s="1"/>
  <c r="BB641" i="3"/>
  <c r="AW633" i="4" s="1"/>
  <c r="BC641" i="3"/>
  <c r="AX633" i="4" s="1"/>
  <c r="AS641" i="3"/>
  <c r="AO633" i="4" s="1"/>
  <c r="F644" i="3"/>
  <c r="AZ641" i="3"/>
  <c r="AU633" i="4" s="1"/>
  <c r="AG636" i="4" l="1"/>
  <c r="AK800" i="3"/>
  <c r="AX801" i="3"/>
  <c r="AT793" i="4" s="1"/>
  <c r="AQ793" i="4"/>
  <c r="O636" i="4"/>
  <c r="Q800" i="3"/>
  <c r="F636" i="4"/>
  <c r="G800" i="3"/>
  <c r="X636" i="4"/>
  <c r="AA800" i="3"/>
  <c r="AM696" i="3"/>
  <c r="AJ688" i="4" s="1"/>
  <c r="BD641" i="3"/>
  <c r="AY633" i="4" s="1"/>
  <c r="AV693" i="3"/>
  <c r="AR685" i="4" s="1"/>
  <c r="AC696" i="3"/>
  <c r="AA688" i="4" s="1"/>
  <c r="I696" i="3"/>
  <c r="I688" i="4" s="1"/>
  <c r="S696" i="3"/>
  <c r="R688" i="4" s="1"/>
  <c r="AT644" i="3"/>
  <c r="AU800" i="3" l="1"/>
  <c r="J800" i="3"/>
  <c r="J792" i="4" s="1"/>
  <c r="G792" i="4"/>
  <c r="T800" i="3"/>
  <c r="S792" i="4" s="1"/>
  <c r="P792" i="4"/>
  <c r="AN800" i="3"/>
  <c r="AK792" i="4" s="1"/>
  <c r="AH792" i="4"/>
  <c r="AD800" i="3"/>
  <c r="AB792" i="4" s="1"/>
  <c r="Y792" i="4"/>
  <c r="AW696" i="3"/>
  <c r="AS688" i="4" s="1"/>
  <c r="AP636" i="4"/>
  <c r="AQ640" i="3"/>
  <c r="AM632" i="4" s="1"/>
  <c r="AF632" i="4"/>
  <c r="AR640" i="3"/>
  <c r="AN632" i="4" s="1"/>
  <c r="AP640" i="3"/>
  <c r="AL632" i="4" s="1"/>
  <c r="N632" i="4"/>
  <c r="E632" i="4"/>
  <c r="AX800" i="3" l="1"/>
  <c r="AT792" i="4" s="1"/>
  <c r="AQ792" i="4"/>
  <c r="AB692" i="3"/>
  <c r="Z684" i="4" s="1"/>
  <c r="W632" i="4"/>
  <c r="F643" i="3"/>
  <c r="H692" i="3"/>
  <c r="H684" i="4" s="1"/>
  <c r="P643" i="3"/>
  <c r="R692" i="3"/>
  <c r="Q684" i="4" s="1"/>
  <c r="AJ643" i="3"/>
  <c r="AL692" i="3"/>
  <c r="AI684" i="4" s="1"/>
  <c r="BA640" i="3"/>
  <c r="AV632" i="4" s="1"/>
  <c r="BB640" i="3"/>
  <c r="AW632" i="4" s="1"/>
  <c r="Z643" i="3"/>
  <c r="BC640" i="3"/>
  <c r="AX632" i="4" s="1"/>
  <c r="AZ640" i="3"/>
  <c r="AU632" i="4" s="1"/>
  <c r="AS640" i="3"/>
  <c r="O635" i="4" l="1"/>
  <c r="Q799" i="3"/>
  <c r="X635" i="4"/>
  <c r="AA799" i="3"/>
  <c r="AG635" i="4"/>
  <c r="AK799" i="3"/>
  <c r="F635" i="4"/>
  <c r="G799" i="3"/>
  <c r="AV692" i="3"/>
  <c r="AR684" i="4" s="1"/>
  <c r="AO632" i="4"/>
  <c r="S695" i="3"/>
  <c r="R687" i="4" s="1"/>
  <c r="AC695" i="3"/>
  <c r="AA687" i="4" s="1"/>
  <c r="AM695" i="3"/>
  <c r="AJ687" i="4" s="1"/>
  <c r="I695" i="3"/>
  <c r="I687" i="4" s="1"/>
  <c r="AT643" i="3"/>
  <c r="BD640" i="3"/>
  <c r="AY632" i="4" s="1"/>
  <c r="AF631" i="4"/>
  <c r="AQ639" i="3"/>
  <c r="AM631" i="4" s="1"/>
  <c r="AP639" i="3"/>
  <c r="AL631" i="4" s="1"/>
  <c r="AR639" i="3"/>
  <c r="AN631" i="4" s="1"/>
  <c r="N631" i="4"/>
  <c r="E631" i="4"/>
  <c r="AU799" i="3" l="1"/>
  <c r="J799" i="3"/>
  <c r="J791" i="4" s="1"/>
  <c r="G791" i="4"/>
  <c r="T799" i="3"/>
  <c r="S791" i="4" s="1"/>
  <c r="P791" i="4"/>
  <c r="AD799" i="3"/>
  <c r="AB791" i="4" s="1"/>
  <c r="Y791" i="4"/>
  <c r="AN799" i="3"/>
  <c r="AK791" i="4" s="1"/>
  <c r="AH791" i="4"/>
  <c r="AW695" i="3"/>
  <c r="AS687" i="4" s="1"/>
  <c r="AP635" i="4"/>
  <c r="AB691" i="3"/>
  <c r="Z683" i="4" s="1"/>
  <c r="W631" i="4"/>
  <c r="AJ642" i="3"/>
  <c r="AL691" i="3"/>
  <c r="AI683" i="4" s="1"/>
  <c r="P642" i="3"/>
  <c r="R691" i="3"/>
  <c r="Q683" i="4" s="1"/>
  <c r="AZ639" i="3"/>
  <c r="AU631" i="4" s="1"/>
  <c r="H691" i="3"/>
  <c r="H683" i="4" s="1"/>
  <c r="BC639" i="3"/>
  <c r="AX631" i="4" s="1"/>
  <c r="BA639" i="3"/>
  <c r="AV631" i="4" s="1"/>
  <c r="F642" i="3"/>
  <c r="BB639" i="3"/>
  <c r="AW631" i="4" s="1"/>
  <c r="Z642" i="3"/>
  <c r="AS639" i="3"/>
  <c r="AO631" i="4" s="1"/>
  <c r="BJ638" i="3"/>
  <c r="BJ639" i="3" s="1"/>
  <c r="BJ640" i="3" s="1"/>
  <c r="BJ641" i="3" s="1"/>
  <c r="BJ642" i="3" s="1"/>
  <c r="BJ643" i="3" s="1"/>
  <c r="BJ644" i="3" s="1"/>
  <c r="BJ645" i="3" s="1"/>
  <c r="BJ646" i="3" s="1"/>
  <c r="BJ647" i="3" s="1"/>
  <c r="BJ648" i="3" s="1"/>
  <c r="BJ649" i="3" s="1"/>
  <c r="BJ650" i="3" s="1"/>
  <c r="BJ651" i="3" s="1"/>
  <c r="BJ652" i="3" s="1"/>
  <c r="BJ653" i="3" s="1"/>
  <c r="BJ654" i="3" s="1"/>
  <c r="BJ655" i="3" s="1"/>
  <c r="BJ656" i="3" s="1"/>
  <c r="BJ657" i="3" s="1"/>
  <c r="BJ658" i="3" s="1"/>
  <c r="BJ659" i="3" s="1"/>
  <c r="BJ660" i="3" s="1"/>
  <c r="BJ661" i="3" s="1"/>
  <c r="BJ662" i="3" s="1"/>
  <c r="BJ663" i="3" s="1"/>
  <c r="BJ664" i="3" s="1"/>
  <c r="BJ665" i="3" s="1"/>
  <c r="BJ666" i="3" s="1"/>
  <c r="BJ667" i="3" s="1"/>
  <c r="BJ668" i="3" s="1"/>
  <c r="BJ669" i="3" s="1"/>
  <c r="BJ670" i="3" s="1"/>
  <c r="BJ671" i="3" s="1"/>
  <c r="BJ672" i="3" s="1"/>
  <c r="BJ673" i="3" s="1"/>
  <c r="BJ674" i="3" s="1"/>
  <c r="BJ675" i="3" s="1"/>
  <c r="BJ676" i="3" s="1"/>
  <c r="BJ677" i="3" s="1"/>
  <c r="BJ678" i="3" s="1"/>
  <c r="BJ679" i="3" s="1"/>
  <c r="BJ680" i="3" s="1"/>
  <c r="BJ681" i="3" s="1"/>
  <c r="BJ682" i="3" s="1"/>
  <c r="BJ683" i="3" s="1"/>
  <c r="BJ684" i="3" s="1"/>
  <c r="BJ685" i="3" s="1"/>
  <c r="BJ686" i="3" s="1"/>
  <c r="BJ687" i="3" s="1"/>
  <c r="BJ688" i="3" s="1"/>
  <c r="AR638" i="3"/>
  <c r="AN630" i="4" s="1"/>
  <c r="AF630" i="4"/>
  <c r="AQ638" i="3"/>
  <c r="AM630" i="4" s="1"/>
  <c r="AP638" i="3"/>
  <c r="AL630" i="4" s="1"/>
  <c r="N630" i="4"/>
  <c r="X634" i="4" l="1"/>
  <c r="AA798" i="3"/>
  <c r="O634" i="4"/>
  <c r="Q798" i="3"/>
  <c r="F634" i="4"/>
  <c r="G798" i="3"/>
  <c r="AG634" i="4"/>
  <c r="AK798" i="3"/>
  <c r="AX799" i="3"/>
  <c r="AT791" i="4" s="1"/>
  <c r="AQ791" i="4"/>
  <c r="H690" i="3"/>
  <c r="H682" i="4" s="1"/>
  <c r="E630" i="4"/>
  <c r="AB690" i="3"/>
  <c r="Z682" i="4" s="1"/>
  <c r="W630" i="4"/>
  <c r="AT642" i="3"/>
  <c r="AV691" i="3"/>
  <c r="AR683" i="4" s="1"/>
  <c r="AC694" i="3"/>
  <c r="AA686" i="4" s="1"/>
  <c r="S694" i="3"/>
  <c r="R686" i="4" s="1"/>
  <c r="I694" i="3"/>
  <c r="I686" i="4" s="1"/>
  <c r="AM694" i="3"/>
  <c r="AJ686" i="4" s="1"/>
  <c r="P641" i="3"/>
  <c r="R690" i="3"/>
  <c r="Q682" i="4" s="1"/>
  <c r="BC638" i="3"/>
  <c r="AX630" i="4" s="1"/>
  <c r="AL690" i="3"/>
  <c r="AI682" i="4" s="1"/>
  <c r="AS638" i="3"/>
  <c r="AO630" i="4" s="1"/>
  <c r="AZ638" i="3"/>
  <c r="AU630" i="4" s="1"/>
  <c r="BA638" i="3"/>
  <c r="AV630" i="4" s="1"/>
  <c r="AJ641" i="3"/>
  <c r="F641" i="3"/>
  <c r="BB638" i="3"/>
  <c r="AW630" i="4" s="1"/>
  <c r="Z641" i="3"/>
  <c r="BD639" i="3"/>
  <c r="AY631" i="4" s="1"/>
  <c r="AG633" i="4" l="1"/>
  <c r="AK797" i="3"/>
  <c r="AN798" i="3"/>
  <c r="AK790" i="4" s="1"/>
  <c r="AH790" i="4"/>
  <c r="AD798" i="3"/>
  <c r="AB790" i="4" s="1"/>
  <c r="Y790" i="4"/>
  <c r="X633" i="4"/>
  <c r="AA797" i="3"/>
  <c r="F633" i="4"/>
  <c r="G797" i="3"/>
  <c r="O633" i="4"/>
  <c r="Q797" i="3"/>
  <c r="AU798" i="3"/>
  <c r="J798" i="3"/>
  <c r="J790" i="4" s="1"/>
  <c r="G790" i="4"/>
  <c r="T798" i="3"/>
  <c r="S790" i="4" s="1"/>
  <c r="P790" i="4"/>
  <c r="AW694" i="3"/>
  <c r="AS686" i="4" s="1"/>
  <c r="AP634" i="4"/>
  <c r="I693" i="3"/>
  <c r="I685" i="4" s="1"/>
  <c r="S693" i="3"/>
  <c r="R685" i="4" s="1"/>
  <c r="AM693" i="3"/>
  <c r="AJ685" i="4" s="1"/>
  <c r="AC693" i="3"/>
  <c r="AA685" i="4" s="1"/>
  <c r="BD638" i="3"/>
  <c r="AY630" i="4" s="1"/>
  <c r="AV690" i="3"/>
  <c r="AR682" i="4" s="1"/>
  <c r="AT641" i="3"/>
  <c r="BL586" i="3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AR637" i="3"/>
  <c r="AN629" i="4" s="1"/>
  <c r="AQ637" i="3"/>
  <c r="AM629" i="4" s="1"/>
  <c r="AP637" i="3"/>
  <c r="AL629" i="4" s="1"/>
  <c r="T797" i="3" l="1"/>
  <c r="S789" i="4" s="1"/>
  <c r="P789" i="4"/>
  <c r="AN797" i="3"/>
  <c r="AK789" i="4" s="1"/>
  <c r="AH789" i="4"/>
  <c r="AD797" i="3"/>
  <c r="AB789" i="4" s="1"/>
  <c r="Y789" i="4"/>
  <c r="AX798" i="3"/>
  <c r="AT790" i="4" s="1"/>
  <c r="AQ790" i="4"/>
  <c r="AU797" i="3"/>
  <c r="J797" i="3"/>
  <c r="J789" i="4" s="1"/>
  <c r="G789" i="4"/>
  <c r="H689" i="3"/>
  <c r="H681" i="4" s="1"/>
  <c r="E629" i="4"/>
  <c r="AW693" i="3"/>
  <c r="AS685" i="4" s="1"/>
  <c r="AP633" i="4"/>
  <c r="R689" i="3"/>
  <c r="Q681" i="4" s="1"/>
  <c r="N629" i="4"/>
  <c r="AB689" i="3"/>
  <c r="Z681" i="4" s="1"/>
  <c r="W629" i="4"/>
  <c r="AL689" i="3"/>
  <c r="AI681" i="4" s="1"/>
  <c r="AF629" i="4"/>
  <c r="AJ640" i="3"/>
  <c r="F640" i="3"/>
  <c r="BA637" i="3"/>
  <c r="AV629" i="4" s="1"/>
  <c r="P640" i="3"/>
  <c r="BB637" i="3"/>
  <c r="AW629" i="4" s="1"/>
  <c r="Z640" i="3"/>
  <c r="AZ637" i="3"/>
  <c r="BC637" i="3"/>
  <c r="AS637" i="3"/>
  <c r="X632" i="4" l="1"/>
  <c r="AA796" i="3"/>
  <c r="F632" i="4"/>
  <c r="G796" i="3"/>
  <c r="AG632" i="4"/>
  <c r="AK796" i="3"/>
  <c r="O632" i="4"/>
  <c r="Q796" i="3"/>
  <c r="AX797" i="3"/>
  <c r="AT789" i="4" s="1"/>
  <c r="AQ789" i="4"/>
  <c r="AV689" i="3"/>
  <c r="AR681" i="4" s="1"/>
  <c r="AO629" i="4"/>
  <c r="BH638" i="3"/>
  <c r="BC630" i="4" s="1"/>
  <c r="AX629" i="4"/>
  <c r="BE638" i="3"/>
  <c r="AZ630" i="4" s="1"/>
  <c r="AU629" i="4"/>
  <c r="AC692" i="3"/>
  <c r="AA684" i="4" s="1"/>
  <c r="I692" i="3"/>
  <c r="I684" i="4" s="1"/>
  <c r="AM692" i="3"/>
  <c r="AJ684" i="4" s="1"/>
  <c r="S692" i="3"/>
  <c r="R684" i="4" s="1"/>
  <c r="BF638" i="3"/>
  <c r="BA630" i="4" s="1"/>
  <c r="BF637" i="3"/>
  <c r="BA629" i="4" s="1"/>
  <c r="AT640" i="3"/>
  <c r="BG638" i="3"/>
  <c r="BB630" i="4" s="1"/>
  <c r="BG637" i="3"/>
  <c r="BB629" i="4" s="1"/>
  <c r="BH637" i="3"/>
  <c r="BC629" i="4" s="1"/>
  <c r="BE637" i="3"/>
  <c r="AZ629" i="4" s="1"/>
  <c r="BD637" i="3"/>
  <c r="AY629" i="4" s="1"/>
  <c r="BH639" i="3" l="1"/>
  <c r="T796" i="3"/>
  <c r="S788" i="4" s="1"/>
  <c r="P788" i="4"/>
  <c r="AD796" i="3"/>
  <c r="AB788" i="4" s="1"/>
  <c r="Y788" i="4"/>
  <c r="BE639" i="3"/>
  <c r="AZ631" i="4" s="1"/>
  <c r="AU796" i="3"/>
  <c r="J796" i="3"/>
  <c r="J788" i="4" s="1"/>
  <c r="G788" i="4"/>
  <c r="AN796" i="3"/>
  <c r="AK788" i="4" s="1"/>
  <c r="AH788" i="4"/>
  <c r="AW692" i="3"/>
  <c r="AS684" i="4" s="1"/>
  <c r="AP632" i="4"/>
  <c r="BH640" i="3"/>
  <c r="BC631" i="4"/>
  <c r="BG639" i="3"/>
  <c r="BF639" i="3"/>
  <c r="BI637" i="3"/>
  <c r="BD629" i="4" s="1"/>
  <c r="BI638" i="3"/>
  <c r="BD630" i="4" s="1"/>
  <c r="BE640" i="3" l="1"/>
  <c r="AX796" i="3"/>
  <c r="AT788" i="4" s="1"/>
  <c r="AQ788" i="4"/>
  <c r="BG640" i="3"/>
  <c r="BB631" i="4"/>
  <c r="BH641" i="3"/>
  <c r="BC632" i="4"/>
  <c r="BE641" i="3"/>
  <c r="AZ632" i="4"/>
  <c r="BF640" i="3"/>
  <c r="BA631" i="4"/>
  <c r="BI639" i="3"/>
  <c r="AF628" i="4"/>
  <c r="AR636" i="3"/>
  <c r="AN628" i="4" s="1"/>
  <c r="AQ636" i="3"/>
  <c r="AM628" i="4" s="1"/>
  <c r="AP636" i="3"/>
  <c r="AL628" i="4" s="1"/>
  <c r="E628" i="4"/>
  <c r="BF641" i="3" l="1"/>
  <c r="BA632" i="4"/>
  <c r="BH642" i="3"/>
  <c r="BC633" i="4"/>
  <c r="AB688" i="3"/>
  <c r="Z680" i="4" s="1"/>
  <c r="W628" i="4"/>
  <c r="R688" i="3"/>
  <c r="Q680" i="4" s="1"/>
  <c r="N628" i="4"/>
  <c r="BI640" i="3"/>
  <c r="BD631" i="4"/>
  <c r="BE642" i="3"/>
  <c r="AZ633" i="4"/>
  <c r="BG641" i="3"/>
  <c r="BB632" i="4"/>
  <c r="AJ639" i="3"/>
  <c r="AL688" i="3"/>
  <c r="AI680" i="4" s="1"/>
  <c r="F639" i="3"/>
  <c r="H688" i="3"/>
  <c r="H680" i="4" s="1"/>
  <c r="Z639" i="3"/>
  <c r="AS636" i="3"/>
  <c r="BC636" i="3"/>
  <c r="AX628" i="4" s="1"/>
  <c r="BB636" i="3"/>
  <c r="AW628" i="4" s="1"/>
  <c r="P639" i="3"/>
  <c r="BA636" i="3"/>
  <c r="AV628" i="4" s="1"/>
  <c r="AZ636" i="3"/>
  <c r="AU628" i="4" s="1"/>
  <c r="AP635" i="3"/>
  <c r="AL627" i="4" s="1"/>
  <c r="AQ635" i="3"/>
  <c r="AM627" i="4" s="1"/>
  <c r="AR635" i="3"/>
  <c r="AN627" i="4" s="1"/>
  <c r="AF627" i="4"/>
  <c r="N627" i="4"/>
  <c r="E627" i="4"/>
  <c r="O631" i="4" l="1"/>
  <c r="Q795" i="3"/>
  <c r="X631" i="4"/>
  <c r="AA795" i="3"/>
  <c r="AG631" i="4"/>
  <c r="AK795" i="3"/>
  <c r="F631" i="4"/>
  <c r="G795" i="3"/>
  <c r="Z638" i="3"/>
  <c r="W627" i="4"/>
  <c r="AB687" i="3"/>
  <c r="Z679" i="4" s="1"/>
  <c r="BG642" i="3"/>
  <c r="BB633" i="4"/>
  <c r="BI641" i="3"/>
  <c r="BD632" i="4"/>
  <c r="BE643" i="3"/>
  <c r="AZ634" i="4"/>
  <c r="BH643" i="3"/>
  <c r="BC634" i="4"/>
  <c r="AV688" i="3"/>
  <c r="AR680" i="4" s="1"/>
  <c r="AO628" i="4"/>
  <c r="BF642" i="3"/>
  <c r="BA633" i="4"/>
  <c r="I691" i="3"/>
  <c r="I683" i="4" s="1"/>
  <c r="S691" i="3"/>
  <c r="R683" i="4" s="1"/>
  <c r="AC691" i="3"/>
  <c r="AA683" i="4" s="1"/>
  <c r="AM691" i="3"/>
  <c r="AJ683" i="4" s="1"/>
  <c r="P638" i="3"/>
  <c r="R687" i="3"/>
  <c r="Q679" i="4" s="1"/>
  <c r="AJ638" i="3"/>
  <c r="AL687" i="3"/>
  <c r="AI679" i="4" s="1"/>
  <c r="F638" i="3"/>
  <c r="H687" i="3"/>
  <c r="H679" i="4" s="1"/>
  <c r="BC635" i="3"/>
  <c r="AX627" i="4" s="1"/>
  <c r="BB635" i="3"/>
  <c r="AW627" i="4" s="1"/>
  <c r="AT639" i="3"/>
  <c r="BD636" i="3"/>
  <c r="AY628" i="4" s="1"/>
  <c r="BA635" i="3"/>
  <c r="AV627" i="4" s="1"/>
  <c r="AS635" i="3"/>
  <c r="AZ635" i="3"/>
  <c r="AU627" i="4" s="1"/>
  <c r="F630" i="4" l="1"/>
  <c r="G794" i="3"/>
  <c r="O630" i="4"/>
  <c r="Q794" i="3"/>
  <c r="AN795" i="3"/>
  <c r="AK787" i="4" s="1"/>
  <c r="AH787" i="4"/>
  <c r="T795" i="3"/>
  <c r="S787" i="4" s="1"/>
  <c r="P787" i="4"/>
  <c r="AU795" i="3"/>
  <c r="J795" i="3"/>
  <c r="J787" i="4" s="1"/>
  <c r="G787" i="4"/>
  <c r="AG630" i="4"/>
  <c r="AK794" i="3"/>
  <c r="AD795" i="3"/>
  <c r="AB787" i="4" s="1"/>
  <c r="Y787" i="4"/>
  <c r="X630" i="4"/>
  <c r="AA794" i="3"/>
  <c r="BF643" i="3"/>
  <c r="BA634" i="4"/>
  <c r="BI642" i="3"/>
  <c r="BD633" i="4"/>
  <c r="AC690" i="3"/>
  <c r="AA682" i="4" s="1"/>
  <c r="BE644" i="3"/>
  <c r="AZ635" i="4"/>
  <c r="BG643" i="3"/>
  <c r="BB634" i="4"/>
  <c r="AW691" i="3"/>
  <c r="AS683" i="4" s="1"/>
  <c r="AP631" i="4"/>
  <c r="AV687" i="3"/>
  <c r="AR679" i="4" s="1"/>
  <c r="AO627" i="4"/>
  <c r="BH644" i="3"/>
  <c r="BC635" i="4"/>
  <c r="I690" i="3"/>
  <c r="I682" i="4" s="1"/>
  <c r="AM690" i="3"/>
  <c r="AJ682" i="4" s="1"/>
  <c r="S690" i="3"/>
  <c r="R682" i="4" s="1"/>
  <c r="AT638" i="3"/>
  <c r="BD635" i="3"/>
  <c r="AY627" i="4" s="1"/>
  <c r="AP634" i="3"/>
  <c r="AL626" i="4" s="1"/>
  <c r="AQ634" i="3"/>
  <c r="AM626" i="4" s="1"/>
  <c r="AR634" i="3"/>
  <c r="AN626" i="4" s="1"/>
  <c r="AF626" i="4"/>
  <c r="N626" i="4"/>
  <c r="E626" i="4"/>
  <c r="AN794" i="3" l="1"/>
  <c r="AK786" i="4" s="1"/>
  <c r="AH786" i="4"/>
  <c r="AX795" i="3"/>
  <c r="AT787" i="4" s="1"/>
  <c r="AQ787" i="4"/>
  <c r="AU794" i="3"/>
  <c r="J794" i="3"/>
  <c r="J786" i="4" s="1"/>
  <c r="G786" i="4"/>
  <c r="T794" i="3"/>
  <c r="S786" i="4" s="1"/>
  <c r="P786" i="4"/>
  <c r="AD794" i="3"/>
  <c r="AB786" i="4" s="1"/>
  <c r="Y786" i="4"/>
  <c r="Z637" i="3"/>
  <c r="W626" i="4"/>
  <c r="AB686" i="3"/>
  <c r="Z678" i="4" s="1"/>
  <c r="BG644" i="3"/>
  <c r="BB635" i="4"/>
  <c r="BI643" i="3"/>
  <c r="BD634" i="4"/>
  <c r="AW690" i="3"/>
  <c r="AS682" i="4" s="1"/>
  <c r="AP630" i="4"/>
  <c r="BH645" i="3"/>
  <c r="BC636" i="4"/>
  <c r="BE645" i="3"/>
  <c r="AZ636" i="4"/>
  <c r="BF644" i="3"/>
  <c r="BA635" i="4"/>
  <c r="AJ637" i="3"/>
  <c r="AL686" i="3"/>
  <c r="AI678" i="4" s="1"/>
  <c r="F637" i="3"/>
  <c r="H686" i="3"/>
  <c r="H678" i="4" s="1"/>
  <c r="P637" i="3"/>
  <c r="R686" i="3"/>
  <c r="Q678" i="4" s="1"/>
  <c r="AZ634" i="3"/>
  <c r="AU626" i="4" s="1"/>
  <c r="AS634" i="3"/>
  <c r="BC634" i="3"/>
  <c r="AX626" i="4" s="1"/>
  <c r="BB634" i="3"/>
  <c r="AW626" i="4" s="1"/>
  <c r="BA634" i="3"/>
  <c r="AV626" i="4" s="1"/>
  <c r="AP633" i="3"/>
  <c r="AL625" i="4" s="1"/>
  <c r="AQ633" i="3"/>
  <c r="AM625" i="4" s="1"/>
  <c r="AR633" i="3"/>
  <c r="AN625" i="4" s="1"/>
  <c r="AF625" i="4"/>
  <c r="N625" i="4"/>
  <c r="E625" i="4"/>
  <c r="X629" i="4" l="1"/>
  <c r="AA793" i="3"/>
  <c r="O629" i="4"/>
  <c r="Q793" i="3"/>
  <c r="AG629" i="4"/>
  <c r="AK793" i="3"/>
  <c r="F629" i="4"/>
  <c r="G793" i="3"/>
  <c r="AX794" i="3"/>
  <c r="AT786" i="4" s="1"/>
  <c r="AQ786" i="4"/>
  <c r="BB633" i="3"/>
  <c r="AW625" i="4" s="1"/>
  <c r="W625" i="4"/>
  <c r="AB685" i="3"/>
  <c r="Z677" i="4" s="1"/>
  <c r="AV686" i="3"/>
  <c r="AR678" i="4" s="1"/>
  <c r="AO626" i="4"/>
  <c r="AZ637" i="4"/>
  <c r="BE646" i="3"/>
  <c r="BG645" i="3"/>
  <c r="BB636" i="4"/>
  <c r="AC689" i="3"/>
  <c r="AA681" i="4" s="1"/>
  <c r="BF645" i="3"/>
  <c r="BA636" i="4"/>
  <c r="BC637" i="4"/>
  <c r="BH646" i="3"/>
  <c r="BI644" i="3"/>
  <c r="BD635" i="4"/>
  <c r="F636" i="3"/>
  <c r="H685" i="3"/>
  <c r="H677" i="4" s="1"/>
  <c r="BA633" i="3"/>
  <c r="AV625" i="4" s="1"/>
  <c r="R685" i="3"/>
  <c r="Q677" i="4" s="1"/>
  <c r="I689" i="3"/>
  <c r="I681" i="4" s="1"/>
  <c r="AJ636" i="3"/>
  <c r="AL685" i="3"/>
  <c r="AI677" i="4" s="1"/>
  <c r="S689" i="3"/>
  <c r="R681" i="4" s="1"/>
  <c r="AM689" i="3"/>
  <c r="AJ681" i="4" s="1"/>
  <c r="AZ633" i="3"/>
  <c r="AU625" i="4" s="1"/>
  <c r="AT637" i="3"/>
  <c r="BD634" i="3"/>
  <c r="AY626" i="4" s="1"/>
  <c r="P636" i="3"/>
  <c r="Z636" i="3"/>
  <c r="AS633" i="3"/>
  <c r="BC633" i="3"/>
  <c r="AX625" i="4" s="1"/>
  <c r="AP632" i="3"/>
  <c r="AL624" i="4" s="1"/>
  <c r="AQ632" i="3"/>
  <c r="AM624" i="4" s="1"/>
  <c r="AR632" i="3"/>
  <c r="AN624" i="4" s="1"/>
  <c r="AF624" i="4"/>
  <c r="W624" i="4"/>
  <c r="N624" i="4"/>
  <c r="E624" i="4"/>
  <c r="X628" i="4" l="1"/>
  <c r="AA792" i="3"/>
  <c r="AG628" i="4"/>
  <c r="AK792" i="3"/>
  <c r="AU793" i="3"/>
  <c r="J793" i="3"/>
  <c r="J785" i="4" s="1"/>
  <c r="G785" i="4"/>
  <c r="AN793" i="3"/>
  <c r="AK785" i="4" s="1"/>
  <c r="AH785" i="4"/>
  <c r="O628" i="4"/>
  <c r="Q792" i="3"/>
  <c r="AD793" i="3"/>
  <c r="AB785" i="4" s="1"/>
  <c r="Y785" i="4"/>
  <c r="F628" i="4"/>
  <c r="G792" i="3"/>
  <c r="T793" i="3"/>
  <c r="S785" i="4" s="1"/>
  <c r="P785" i="4"/>
  <c r="AV685" i="3"/>
  <c r="AR677" i="4" s="1"/>
  <c r="AO625" i="4"/>
  <c r="BH647" i="3"/>
  <c r="BC638" i="4"/>
  <c r="BB637" i="4"/>
  <c r="BG646" i="3"/>
  <c r="AW689" i="3"/>
  <c r="AS681" i="4" s="1"/>
  <c r="AP629" i="4"/>
  <c r="BI645" i="3"/>
  <c r="BD636" i="4"/>
  <c r="BA637" i="4"/>
  <c r="BF646" i="3"/>
  <c r="BE647" i="3"/>
  <c r="AZ638" i="4"/>
  <c r="S688" i="3"/>
  <c r="R680" i="4" s="1"/>
  <c r="AM688" i="3"/>
  <c r="AJ680" i="4" s="1"/>
  <c r="AC688" i="3"/>
  <c r="AA680" i="4" s="1"/>
  <c r="I688" i="3"/>
  <c r="I680" i="4" s="1"/>
  <c r="BB632" i="3"/>
  <c r="AW624" i="4" s="1"/>
  <c r="AB684" i="3"/>
  <c r="Z676" i="4" s="1"/>
  <c r="AJ635" i="3"/>
  <c r="AL684" i="3"/>
  <c r="AI676" i="4" s="1"/>
  <c r="F635" i="3"/>
  <c r="H684" i="3"/>
  <c r="H676" i="4" s="1"/>
  <c r="P635" i="3"/>
  <c r="R684" i="3"/>
  <c r="Q676" i="4" s="1"/>
  <c r="AS632" i="3"/>
  <c r="AT636" i="3"/>
  <c r="BD633" i="3"/>
  <c r="AY625" i="4" s="1"/>
  <c r="Z635" i="3"/>
  <c r="BA632" i="3"/>
  <c r="AV624" i="4" s="1"/>
  <c r="AZ632" i="3"/>
  <c r="AU624" i="4" s="1"/>
  <c r="BC632" i="3"/>
  <c r="AX624" i="4" s="1"/>
  <c r="F627" i="4" l="1"/>
  <c r="G791" i="3"/>
  <c r="AX793" i="3"/>
  <c r="AT785" i="4" s="1"/>
  <c r="AQ785" i="4"/>
  <c r="X627" i="4"/>
  <c r="AA791" i="3"/>
  <c r="O627" i="4"/>
  <c r="Q791" i="3"/>
  <c r="AG627" i="4"/>
  <c r="AK791" i="3"/>
  <c r="AU792" i="3"/>
  <c r="J792" i="3"/>
  <c r="J784" i="4" s="1"/>
  <c r="G784" i="4"/>
  <c r="T792" i="3"/>
  <c r="S784" i="4" s="1"/>
  <c r="P784" i="4"/>
  <c r="AN792" i="3"/>
  <c r="AK784" i="4" s="1"/>
  <c r="AH784" i="4"/>
  <c r="AD792" i="3"/>
  <c r="AB784" i="4" s="1"/>
  <c r="Y784" i="4"/>
  <c r="AW688" i="3"/>
  <c r="AS680" i="4" s="1"/>
  <c r="AP628" i="4"/>
  <c r="BF647" i="3"/>
  <c r="BA638" i="4"/>
  <c r="AV684" i="3"/>
  <c r="AR676" i="4" s="1"/>
  <c r="AO624" i="4"/>
  <c r="BH648" i="3"/>
  <c r="BC639" i="4"/>
  <c r="BG647" i="3"/>
  <c r="BB638" i="4"/>
  <c r="BE648" i="3"/>
  <c r="AZ639" i="4"/>
  <c r="BD637" i="4"/>
  <c r="BI646" i="3"/>
  <c r="AC687" i="3"/>
  <c r="AA679" i="4" s="1"/>
  <c r="S687" i="3"/>
  <c r="R679" i="4" s="1"/>
  <c r="AM687" i="3"/>
  <c r="AJ679" i="4" s="1"/>
  <c r="I687" i="3"/>
  <c r="I679" i="4" s="1"/>
  <c r="AT635" i="3"/>
  <c r="BD632" i="3"/>
  <c r="AY624" i="4" s="1"/>
  <c r="AP631" i="3"/>
  <c r="AL623" i="4" s="1"/>
  <c r="AQ631" i="3"/>
  <c r="AM623" i="4" s="1"/>
  <c r="AR631" i="3"/>
  <c r="AN623" i="4" s="1"/>
  <c r="AF623" i="4"/>
  <c r="W623" i="4"/>
  <c r="E623" i="4"/>
  <c r="AD791" i="3" l="1"/>
  <c r="AB783" i="4" s="1"/>
  <c r="Y783" i="4"/>
  <c r="AX792" i="3"/>
  <c r="AT784" i="4" s="1"/>
  <c r="AQ784" i="4"/>
  <c r="J791" i="3"/>
  <c r="J783" i="4" s="1"/>
  <c r="AU791" i="3"/>
  <c r="G783" i="4"/>
  <c r="AN791" i="3"/>
  <c r="AK783" i="4" s="1"/>
  <c r="AH783" i="4"/>
  <c r="T791" i="3"/>
  <c r="S783" i="4" s="1"/>
  <c r="P783" i="4"/>
  <c r="AW687" i="3"/>
  <c r="AS679" i="4" s="1"/>
  <c r="AP627" i="4"/>
  <c r="BH649" i="3"/>
  <c r="BC640" i="4"/>
  <c r="N623" i="4"/>
  <c r="R683" i="3"/>
  <c r="Q675" i="4" s="1"/>
  <c r="BG648" i="3"/>
  <c r="BB639" i="4"/>
  <c r="BE649" i="3"/>
  <c r="AZ640" i="4"/>
  <c r="BF648" i="3"/>
  <c r="BA639" i="4"/>
  <c r="BI647" i="3"/>
  <c r="BD638" i="4"/>
  <c r="Z634" i="3"/>
  <c r="AB683" i="3"/>
  <c r="Z675" i="4" s="1"/>
  <c r="AJ634" i="3"/>
  <c r="AL683" i="3"/>
  <c r="AI675" i="4" s="1"/>
  <c r="F634" i="3"/>
  <c r="H683" i="3"/>
  <c r="H675" i="4" s="1"/>
  <c r="P634" i="3"/>
  <c r="AS631" i="3"/>
  <c r="BB631" i="3"/>
  <c r="AW623" i="4" s="1"/>
  <c r="BA631" i="3"/>
  <c r="AV623" i="4" s="1"/>
  <c r="AZ631" i="3"/>
  <c r="AU623" i="4" s="1"/>
  <c r="BC631" i="3"/>
  <c r="AX623" i="4" s="1"/>
  <c r="AP630" i="3"/>
  <c r="AL622" i="4" s="1"/>
  <c r="AQ630" i="3"/>
  <c r="AM622" i="4" s="1"/>
  <c r="AR630" i="3"/>
  <c r="AN622" i="4" s="1"/>
  <c r="AF622" i="4"/>
  <c r="W622" i="4"/>
  <c r="N622" i="4"/>
  <c r="E622" i="4"/>
  <c r="O626" i="4" l="1"/>
  <c r="Q790" i="3"/>
  <c r="AG626" i="4"/>
  <c r="AK790" i="3"/>
  <c r="F626" i="4"/>
  <c r="G790" i="3"/>
  <c r="X626" i="4"/>
  <c r="AA790" i="3"/>
  <c r="AX791" i="3"/>
  <c r="AT783" i="4" s="1"/>
  <c r="AQ783" i="4"/>
  <c r="BF649" i="3"/>
  <c r="BA640" i="4"/>
  <c r="BG649" i="3"/>
  <c r="BB640" i="4"/>
  <c r="BH650" i="3"/>
  <c r="BC641" i="4"/>
  <c r="AV683" i="3"/>
  <c r="AR675" i="4" s="1"/>
  <c r="AO623" i="4"/>
  <c r="BI648" i="3"/>
  <c r="BD639" i="4"/>
  <c r="BE650" i="3"/>
  <c r="AZ641" i="4"/>
  <c r="S686" i="3"/>
  <c r="R678" i="4" s="1"/>
  <c r="AM686" i="3"/>
  <c r="AJ678" i="4" s="1"/>
  <c r="I686" i="3"/>
  <c r="I678" i="4" s="1"/>
  <c r="AC686" i="3"/>
  <c r="AA678" i="4" s="1"/>
  <c r="AJ633" i="3"/>
  <c r="AL682" i="3"/>
  <c r="AI674" i="4" s="1"/>
  <c r="F633" i="3"/>
  <c r="H682" i="3"/>
  <c r="H674" i="4" s="1"/>
  <c r="P633" i="3"/>
  <c r="R682" i="3"/>
  <c r="Q674" i="4" s="1"/>
  <c r="BB630" i="3"/>
  <c r="AW622" i="4" s="1"/>
  <c r="AB682" i="3"/>
  <c r="Z674" i="4" s="1"/>
  <c r="AZ630" i="3"/>
  <c r="AU622" i="4" s="1"/>
  <c r="BD631" i="3"/>
  <c r="AY623" i="4" s="1"/>
  <c r="AT634" i="3"/>
  <c r="BC630" i="3"/>
  <c r="AX622" i="4" s="1"/>
  <c r="AS630" i="3"/>
  <c r="Z633" i="3"/>
  <c r="BA630" i="3"/>
  <c r="AV622" i="4" s="1"/>
  <c r="AP629" i="3"/>
  <c r="AL621" i="4" s="1"/>
  <c r="AQ629" i="3"/>
  <c r="AM621" i="4" s="1"/>
  <c r="AR629" i="3"/>
  <c r="AN621" i="4" s="1"/>
  <c r="AF621" i="4"/>
  <c r="E621" i="4"/>
  <c r="X625" i="4" l="1"/>
  <c r="AA789" i="3"/>
  <c r="AD790" i="3"/>
  <c r="AB782" i="4" s="1"/>
  <c r="Y782" i="4"/>
  <c r="J790" i="3"/>
  <c r="J782" i="4" s="1"/>
  <c r="G782" i="4"/>
  <c r="AG625" i="4"/>
  <c r="AK789" i="3"/>
  <c r="AU790" i="3"/>
  <c r="T790" i="3"/>
  <c r="S782" i="4" s="1"/>
  <c r="P782" i="4"/>
  <c r="O625" i="4"/>
  <c r="Q789" i="3"/>
  <c r="AN790" i="3"/>
  <c r="AK782" i="4" s="1"/>
  <c r="AH782" i="4"/>
  <c r="F625" i="4"/>
  <c r="G789" i="3"/>
  <c r="AW686" i="3"/>
  <c r="AS678" i="4" s="1"/>
  <c r="AP626" i="4"/>
  <c r="BG650" i="3"/>
  <c r="BB641" i="4"/>
  <c r="AB681" i="3"/>
  <c r="Z673" i="4" s="1"/>
  <c r="W621" i="4"/>
  <c r="AZ642" i="4"/>
  <c r="BE651" i="3"/>
  <c r="R681" i="3"/>
  <c r="Q673" i="4" s="1"/>
  <c r="N621" i="4"/>
  <c r="AV682" i="3"/>
  <c r="AR674" i="4" s="1"/>
  <c r="AO622" i="4"/>
  <c r="BI649" i="3"/>
  <c r="BD640" i="4"/>
  <c r="BC642" i="4"/>
  <c r="BH651" i="3"/>
  <c r="BF650" i="3"/>
  <c r="BA641" i="4"/>
  <c r="S685" i="3"/>
  <c r="R677" i="4" s="1"/>
  <c r="AM685" i="3"/>
  <c r="AJ677" i="4" s="1"/>
  <c r="I685" i="3"/>
  <c r="I677" i="4" s="1"/>
  <c r="AC685" i="3"/>
  <c r="AA677" i="4" s="1"/>
  <c r="AJ632" i="3"/>
  <c r="AL681" i="3"/>
  <c r="AI673" i="4" s="1"/>
  <c r="F632" i="3"/>
  <c r="H681" i="3"/>
  <c r="H673" i="4" s="1"/>
  <c r="P632" i="3"/>
  <c r="AZ629" i="3"/>
  <c r="AU621" i="4" s="1"/>
  <c r="BC629" i="3"/>
  <c r="AX621" i="4" s="1"/>
  <c r="Z632" i="3"/>
  <c r="AS629" i="3"/>
  <c r="AO621" i="4" s="1"/>
  <c r="BB629" i="3"/>
  <c r="AW621" i="4" s="1"/>
  <c r="AT633" i="3"/>
  <c r="BD630" i="3"/>
  <c r="AY622" i="4" s="1"/>
  <c r="BA629" i="3"/>
  <c r="AV621" i="4" s="1"/>
  <c r="AF620" i="4"/>
  <c r="AR628" i="3"/>
  <c r="AN620" i="4" s="1"/>
  <c r="AQ628" i="3"/>
  <c r="AM620" i="4" s="1"/>
  <c r="AP628" i="3"/>
  <c r="AL620" i="4" s="1"/>
  <c r="W620" i="4"/>
  <c r="E620" i="4"/>
  <c r="O624" i="4" l="1"/>
  <c r="Q788" i="3"/>
  <c r="AG624" i="4"/>
  <c r="AK788" i="3"/>
  <c r="AU789" i="3"/>
  <c r="J789" i="3"/>
  <c r="J781" i="4" s="1"/>
  <c r="G781" i="4"/>
  <c r="T789" i="3"/>
  <c r="S781" i="4" s="1"/>
  <c r="P781" i="4"/>
  <c r="X624" i="4"/>
  <c r="AA788" i="3"/>
  <c r="AX790" i="3"/>
  <c r="AT782" i="4" s="1"/>
  <c r="AQ782" i="4"/>
  <c r="F624" i="4"/>
  <c r="G788" i="3"/>
  <c r="AD789" i="3"/>
  <c r="AB781" i="4" s="1"/>
  <c r="Y781" i="4"/>
  <c r="AN789" i="3"/>
  <c r="AK781" i="4" s="1"/>
  <c r="AH781" i="4"/>
  <c r="P631" i="3"/>
  <c r="N620" i="4"/>
  <c r="R680" i="3"/>
  <c r="Q672" i="4" s="1"/>
  <c r="AW685" i="3"/>
  <c r="AS677" i="4" s="1"/>
  <c r="AP625" i="4"/>
  <c r="BB642" i="4"/>
  <c r="BG651" i="3"/>
  <c r="BA642" i="4"/>
  <c r="BF651" i="3"/>
  <c r="BI650" i="3"/>
  <c r="BD641" i="4"/>
  <c r="BH652" i="3"/>
  <c r="BC643" i="4"/>
  <c r="BE652" i="3"/>
  <c r="AZ643" i="4"/>
  <c r="S684" i="3"/>
  <c r="R676" i="4" s="1"/>
  <c r="AM684" i="3"/>
  <c r="AJ676" i="4" s="1"/>
  <c r="AC684" i="3"/>
  <c r="AA676" i="4" s="1"/>
  <c r="I684" i="3"/>
  <c r="I676" i="4" s="1"/>
  <c r="Z631" i="3"/>
  <c r="AB680" i="3"/>
  <c r="Z672" i="4" s="1"/>
  <c r="AJ631" i="3"/>
  <c r="AL680" i="3"/>
  <c r="AI672" i="4" s="1"/>
  <c r="BD629" i="3"/>
  <c r="AY621" i="4" s="1"/>
  <c r="AV681" i="3"/>
  <c r="AR673" i="4" s="1"/>
  <c r="F631" i="3"/>
  <c r="H680" i="3"/>
  <c r="H672" i="4" s="1"/>
  <c r="AT632" i="3"/>
  <c r="AS628" i="3"/>
  <c r="AO620" i="4" s="1"/>
  <c r="BC628" i="3"/>
  <c r="AX620" i="4" s="1"/>
  <c r="BB628" i="3"/>
  <c r="AW620" i="4" s="1"/>
  <c r="BA628" i="3"/>
  <c r="AV620" i="4" s="1"/>
  <c r="AZ628" i="3"/>
  <c r="AU620" i="4" s="1"/>
  <c r="AR627" i="3"/>
  <c r="AN619" i="4" s="1"/>
  <c r="AQ627" i="3"/>
  <c r="AM619" i="4" s="1"/>
  <c r="AP627" i="3"/>
  <c r="AL619" i="4" s="1"/>
  <c r="E619" i="4"/>
  <c r="O623" i="4" l="1"/>
  <c r="Q787" i="3"/>
  <c r="X623" i="4"/>
  <c r="AA787" i="3"/>
  <c r="AU788" i="3"/>
  <c r="J788" i="3"/>
  <c r="J780" i="4" s="1"/>
  <c r="G780" i="4"/>
  <c r="AX789" i="3"/>
  <c r="AT781" i="4" s="1"/>
  <c r="AQ781" i="4"/>
  <c r="T788" i="3"/>
  <c r="S780" i="4" s="1"/>
  <c r="P780" i="4"/>
  <c r="F623" i="4"/>
  <c r="G787" i="3"/>
  <c r="AG623" i="4"/>
  <c r="AK787" i="3"/>
  <c r="AD788" i="3"/>
  <c r="AB780" i="4" s="1"/>
  <c r="Y780" i="4"/>
  <c r="AN788" i="3"/>
  <c r="AK780" i="4" s="1"/>
  <c r="AH780" i="4"/>
  <c r="AB679" i="3"/>
  <c r="Z671" i="4" s="1"/>
  <c r="W619" i="4"/>
  <c r="AL679" i="3"/>
  <c r="AI671" i="4" s="1"/>
  <c r="AF619" i="4"/>
  <c r="S683" i="3"/>
  <c r="R675" i="4" s="1"/>
  <c r="BG652" i="3"/>
  <c r="BB643" i="4"/>
  <c r="AW684" i="3"/>
  <c r="AS676" i="4" s="1"/>
  <c r="AP624" i="4"/>
  <c r="BF652" i="3"/>
  <c r="BA643" i="4"/>
  <c r="P630" i="3"/>
  <c r="N619" i="4"/>
  <c r="R679" i="3"/>
  <c r="Q671" i="4" s="1"/>
  <c r="BH653" i="3"/>
  <c r="BC644" i="4"/>
  <c r="BE653" i="3"/>
  <c r="AZ644" i="4"/>
  <c r="BD642" i="4"/>
  <c r="BI651" i="3"/>
  <c r="AC683" i="3"/>
  <c r="AA675" i="4" s="1"/>
  <c r="I683" i="3"/>
  <c r="I675" i="4" s="1"/>
  <c r="AM683" i="3"/>
  <c r="AJ675" i="4" s="1"/>
  <c r="F630" i="3"/>
  <c r="H679" i="3"/>
  <c r="H671" i="4" s="1"/>
  <c r="BD628" i="3"/>
  <c r="AY620" i="4" s="1"/>
  <c r="AV680" i="3"/>
  <c r="AR672" i="4" s="1"/>
  <c r="AZ627" i="3"/>
  <c r="AU619" i="4" s="1"/>
  <c r="BB627" i="3"/>
  <c r="AW619" i="4" s="1"/>
  <c r="Z630" i="3"/>
  <c r="BC627" i="3"/>
  <c r="AX619" i="4" s="1"/>
  <c r="AJ630" i="3"/>
  <c r="AT631" i="3"/>
  <c r="BA627" i="3"/>
  <c r="AV619" i="4" s="1"/>
  <c r="AS627" i="3"/>
  <c r="AO619" i="4" s="1"/>
  <c r="AP626" i="3"/>
  <c r="AL618" i="4" s="1"/>
  <c r="AQ626" i="3"/>
  <c r="AM618" i="4" s="1"/>
  <c r="AR626" i="3"/>
  <c r="AN618" i="4" s="1"/>
  <c r="AF618" i="4"/>
  <c r="AG622" i="4" l="1"/>
  <c r="AK786" i="3"/>
  <c r="F622" i="4"/>
  <c r="G786" i="3"/>
  <c r="O622" i="4"/>
  <c r="Q786" i="3"/>
  <c r="AN787" i="3"/>
  <c r="AK779" i="4" s="1"/>
  <c r="AH779" i="4"/>
  <c r="J787" i="3"/>
  <c r="J779" i="4" s="1"/>
  <c r="AU787" i="3"/>
  <c r="G779" i="4"/>
  <c r="AX788" i="3"/>
  <c r="AT780" i="4" s="1"/>
  <c r="AQ780" i="4"/>
  <c r="T787" i="3"/>
  <c r="S779" i="4" s="1"/>
  <c r="P779" i="4"/>
  <c r="AD787" i="3"/>
  <c r="AB779" i="4" s="1"/>
  <c r="Y779" i="4"/>
  <c r="X622" i="4"/>
  <c r="AA786" i="3"/>
  <c r="BI652" i="3"/>
  <c r="BD643" i="4"/>
  <c r="H678" i="3"/>
  <c r="H670" i="4" s="1"/>
  <c r="E618" i="4"/>
  <c r="BH654" i="3"/>
  <c r="BC645" i="4"/>
  <c r="P629" i="3"/>
  <c r="N618" i="4"/>
  <c r="R678" i="3"/>
  <c r="Q670" i="4" s="1"/>
  <c r="AW683" i="3"/>
  <c r="AS675" i="4" s="1"/>
  <c r="AP623" i="4"/>
  <c r="S682" i="3"/>
  <c r="R674" i="4" s="1"/>
  <c r="BF653" i="3"/>
  <c r="BA644" i="4"/>
  <c r="BG653" i="3"/>
  <c r="BB644" i="4"/>
  <c r="W618" i="4"/>
  <c r="AB678" i="3"/>
  <c r="Z670" i="4" s="1"/>
  <c r="BE654" i="3"/>
  <c r="AZ645" i="4"/>
  <c r="AJ629" i="3"/>
  <c r="AL678" i="3"/>
  <c r="AI670" i="4" s="1"/>
  <c r="BD627" i="3"/>
  <c r="AY619" i="4" s="1"/>
  <c r="AV679" i="3"/>
  <c r="AR671" i="4" s="1"/>
  <c r="AC682" i="3"/>
  <c r="AA674" i="4" s="1"/>
  <c r="I682" i="3"/>
  <c r="I674" i="4" s="1"/>
  <c r="S681" i="3"/>
  <c r="R673" i="4" s="1"/>
  <c r="AM682" i="3"/>
  <c r="AJ674" i="4" s="1"/>
  <c r="BB626" i="3"/>
  <c r="AW618" i="4" s="1"/>
  <c r="Z629" i="3"/>
  <c r="AZ626" i="3"/>
  <c r="AU618" i="4" s="1"/>
  <c r="F629" i="3"/>
  <c r="BC626" i="3"/>
  <c r="AX618" i="4" s="1"/>
  <c r="AT630" i="3"/>
  <c r="AS626" i="3"/>
  <c r="AO618" i="4" s="1"/>
  <c r="BA626" i="3"/>
  <c r="AV618" i="4" s="1"/>
  <c r="AF617" i="4"/>
  <c r="AR625" i="3"/>
  <c r="AN617" i="4" s="1"/>
  <c r="AQ625" i="3"/>
  <c r="AM617" i="4" s="1"/>
  <c r="AP625" i="3"/>
  <c r="AL617" i="4" s="1"/>
  <c r="E617" i="4"/>
  <c r="AG621" i="4" l="1"/>
  <c r="AK785" i="3"/>
  <c r="AU786" i="3"/>
  <c r="T786" i="3"/>
  <c r="S778" i="4" s="1"/>
  <c r="P778" i="4"/>
  <c r="F621" i="4"/>
  <c r="G785" i="3"/>
  <c r="AD786" i="3"/>
  <c r="AB778" i="4" s="1"/>
  <c r="Y778" i="4"/>
  <c r="AN786" i="3"/>
  <c r="AK778" i="4" s="1"/>
  <c r="AH778" i="4"/>
  <c r="O621" i="4"/>
  <c r="Q785" i="3"/>
  <c r="J786" i="3"/>
  <c r="J778" i="4" s="1"/>
  <c r="G778" i="4"/>
  <c r="X621" i="4"/>
  <c r="AA785" i="3"/>
  <c r="AX787" i="3"/>
  <c r="AT779" i="4" s="1"/>
  <c r="AQ779" i="4"/>
  <c r="BE655" i="3"/>
  <c r="AZ646" i="4"/>
  <c r="BG654" i="3"/>
  <c r="BB645" i="4"/>
  <c r="P628" i="3"/>
  <c r="N617" i="4"/>
  <c r="R677" i="3"/>
  <c r="Q669" i="4" s="1"/>
  <c r="AW682" i="3"/>
  <c r="AS674" i="4" s="1"/>
  <c r="AP622" i="4"/>
  <c r="Z628" i="3"/>
  <c r="W617" i="4"/>
  <c r="AB677" i="3"/>
  <c r="Z669" i="4" s="1"/>
  <c r="BF654" i="3"/>
  <c r="BA645" i="4"/>
  <c r="BH655" i="3"/>
  <c r="BC646" i="4"/>
  <c r="BI653" i="3"/>
  <c r="BD644" i="4"/>
  <c r="AC681" i="3"/>
  <c r="AA673" i="4" s="1"/>
  <c r="AJ628" i="3"/>
  <c r="AL677" i="3"/>
  <c r="AI669" i="4" s="1"/>
  <c r="AM681" i="3"/>
  <c r="AJ673" i="4" s="1"/>
  <c r="I681" i="3"/>
  <c r="I673" i="4" s="1"/>
  <c r="F628" i="3"/>
  <c r="H677" i="3"/>
  <c r="H669" i="4" s="1"/>
  <c r="AT629" i="3"/>
  <c r="AV678" i="3"/>
  <c r="AR670" i="4" s="1"/>
  <c r="BC625" i="3"/>
  <c r="AX617" i="4" s="1"/>
  <c r="BB625" i="3"/>
  <c r="AW617" i="4" s="1"/>
  <c r="AS625" i="3"/>
  <c r="BA625" i="3"/>
  <c r="AV617" i="4" s="1"/>
  <c r="AZ625" i="3"/>
  <c r="AU617" i="4" s="1"/>
  <c r="BD626" i="3"/>
  <c r="AY618" i="4" s="1"/>
  <c r="AP624" i="3"/>
  <c r="AL616" i="4" s="1"/>
  <c r="AQ624" i="3"/>
  <c r="AM616" i="4" s="1"/>
  <c r="AR624" i="3"/>
  <c r="AN616" i="4" s="1"/>
  <c r="AF616" i="4"/>
  <c r="W616" i="4"/>
  <c r="N616" i="4"/>
  <c r="E616" i="4"/>
  <c r="Q784" i="3" l="1"/>
  <c r="AU785" i="3"/>
  <c r="J785" i="3"/>
  <c r="J777" i="4" s="1"/>
  <c r="G777" i="4"/>
  <c r="AX786" i="3"/>
  <c r="AT778" i="4" s="1"/>
  <c r="AQ778" i="4"/>
  <c r="F620" i="4"/>
  <c r="G784" i="3"/>
  <c r="AG620" i="4"/>
  <c r="AK784" i="3"/>
  <c r="T785" i="3"/>
  <c r="S777" i="4" s="1"/>
  <c r="P777" i="4"/>
  <c r="AN785" i="3"/>
  <c r="AK777" i="4" s="1"/>
  <c r="AH777" i="4"/>
  <c r="X620" i="4"/>
  <c r="AA784" i="3"/>
  <c r="AD785" i="3"/>
  <c r="AB777" i="4" s="1"/>
  <c r="Y777" i="4"/>
  <c r="AC680" i="3"/>
  <c r="AA672" i="4" s="1"/>
  <c r="AV677" i="3"/>
  <c r="AR669" i="4" s="1"/>
  <c r="AO617" i="4"/>
  <c r="AW681" i="3"/>
  <c r="AS673" i="4" s="1"/>
  <c r="AP621" i="4"/>
  <c r="BC647" i="4"/>
  <c r="BH656" i="3"/>
  <c r="BG655" i="3"/>
  <c r="BB646" i="4"/>
  <c r="BI654" i="3"/>
  <c r="BD645" i="4"/>
  <c r="BF655" i="3"/>
  <c r="BA646" i="4"/>
  <c r="O620" i="4"/>
  <c r="S680" i="3"/>
  <c r="R672" i="4" s="1"/>
  <c r="AZ647" i="4"/>
  <c r="BE656" i="3"/>
  <c r="AM680" i="3"/>
  <c r="AJ672" i="4" s="1"/>
  <c r="I680" i="3"/>
  <c r="I672" i="4" s="1"/>
  <c r="AJ627" i="3"/>
  <c r="AL676" i="3"/>
  <c r="AI668" i="4" s="1"/>
  <c r="P627" i="3"/>
  <c r="R676" i="3"/>
  <c r="Q668" i="4" s="1"/>
  <c r="Z627" i="3"/>
  <c r="AB676" i="3"/>
  <c r="Z668" i="4" s="1"/>
  <c r="AZ624" i="3"/>
  <c r="AU616" i="4" s="1"/>
  <c r="H676" i="3"/>
  <c r="H668" i="4" s="1"/>
  <c r="BD625" i="3"/>
  <c r="AY617" i="4" s="1"/>
  <c r="AT628" i="3"/>
  <c r="BA624" i="3"/>
  <c r="AV616" i="4" s="1"/>
  <c r="F627" i="3"/>
  <c r="BC624" i="3"/>
  <c r="AX616" i="4" s="1"/>
  <c r="AS624" i="3"/>
  <c r="BB624" i="3"/>
  <c r="AW616" i="4" s="1"/>
  <c r="AQ623" i="3"/>
  <c r="AM615" i="4" s="1"/>
  <c r="AF615" i="4"/>
  <c r="AR623" i="3"/>
  <c r="AN615" i="4" s="1"/>
  <c r="AP623" i="3"/>
  <c r="AL615" i="4" s="1"/>
  <c r="W615" i="4"/>
  <c r="N615" i="4"/>
  <c r="Q783" i="3" l="1"/>
  <c r="AD784" i="3"/>
  <c r="AB776" i="4" s="1"/>
  <c r="Y776" i="4"/>
  <c r="AX785" i="3"/>
  <c r="AT777" i="4" s="1"/>
  <c r="AQ777" i="4"/>
  <c r="X619" i="4"/>
  <c r="AA783" i="3"/>
  <c r="AG619" i="4"/>
  <c r="AK783" i="3"/>
  <c r="AU784" i="3"/>
  <c r="J784" i="3"/>
  <c r="J776" i="4" s="1"/>
  <c r="G776" i="4"/>
  <c r="T784" i="3"/>
  <c r="S776" i="4" s="1"/>
  <c r="P776" i="4"/>
  <c r="F619" i="4"/>
  <c r="G783" i="3"/>
  <c r="AN784" i="3"/>
  <c r="AK776" i="4" s="1"/>
  <c r="AH776" i="4"/>
  <c r="BA647" i="4"/>
  <c r="BF656" i="3"/>
  <c r="BB647" i="4"/>
  <c r="BG656" i="3"/>
  <c r="BH657" i="3"/>
  <c r="BC648" i="4"/>
  <c r="O619" i="4"/>
  <c r="S679" i="3"/>
  <c r="R671" i="4" s="1"/>
  <c r="BI655" i="3"/>
  <c r="BD646" i="4"/>
  <c r="H675" i="3"/>
  <c r="H667" i="4" s="1"/>
  <c r="E615" i="4"/>
  <c r="AV676" i="3"/>
  <c r="AR668" i="4" s="1"/>
  <c r="AO616" i="4"/>
  <c r="AW680" i="3"/>
  <c r="AS672" i="4" s="1"/>
  <c r="AP620" i="4"/>
  <c r="BE657" i="3"/>
  <c r="AZ648" i="4"/>
  <c r="AC679" i="3"/>
  <c r="AA671" i="4" s="1"/>
  <c r="AM679" i="3"/>
  <c r="AJ671" i="4" s="1"/>
  <c r="I679" i="3"/>
  <c r="I671" i="4" s="1"/>
  <c r="Z626" i="3"/>
  <c r="AB675" i="3"/>
  <c r="Z667" i="4" s="1"/>
  <c r="P626" i="3"/>
  <c r="R675" i="3"/>
  <c r="Q667" i="4" s="1"/>
  <c r="AJ626" i="3"/>
  <c r="AL675" i="3"/>
  <c r="AI667" i="4" s="1"/>
  <c r="BC623" i="3"/>
  <c r="AX615" i="4" s="1"/>
  <c r="BA623" i="3"/>
  <c r="AV615" i="4" s="1"/>
  <c r="AS623" i="3"/>
  <c r="AT627" i="3"/>
  <c r="BD624" i="3"/>
  <c r="AY616" i="4" s="1"/>
  <c r="AZ623" i="3"/>
  <c r="AU615" i="4" s="1"/>
  <c r="F626" i="3"/>
  <c r="BB623" i="3"/>
  <c r="AW615" i="4" s="1"/>
  <c r="AP622" i="3"/>
  <c r="AL614" i="4" s="1"/>
  <c r="AQ622" i="3"/>
  <c r="AM614" i="4" s="1"/>
  <c r="AR622" i="3"/>
  <c r="AN614" i="4" s="1"/>
  <c r="AF614" i="4"/>
  <c r="W614" i="4"/>
  <c r="E614" i="4"/>
  <c r="F618" i="4" l="1"/>
  <c r="G782" i="3"/>
  <c r="AG618" i="4"/>
  <c r="AK782" i="3"/>
  <c r="X618" i="4"/>
  <c r="AA782" i="3"/>
  <c r="AD783" i="3"/>
  <c r="AB775" i="4" s="1"/>
  <c r="Y775" i="4"/>
  <c r="AU783" i="3"/>
  <c r="J783" i="3"/>
  <c r="J775" i="4" s="1"/>
  <c r="G775" i="4"/>
  <c r="AN783" i="3"/>
  <c r="AK775" i="4" s="1"/>
  <c r="AH775" i="4"/>
  <c r="O618" i="4"/>
  <c r="Q782" i="3"/>
  <c r="T783" i="3"/>
  <c r="S775" i="4" s="1"/>
  <c r="P775" i="4"/>
  <c r="AX784" i="3"/>
  <c r="AT776" i="4" s="1"/>
  <c r="AQ776" i="4"/>
  <c r="AV675" i="3"/>
  <c r="AR667" i="4" s="1"/>
  <c r="AO615" i="4"/>
  <c r="BG657" i="3"/>
  <c r="BB648" i="4"/>
  <c r="AW679" i="3"/>
  <c r="AS671" i="4" s="1"/>
  <c r="AP619" i="4"/>
  <c r="BF657" i="3"/>
  <c r="BA648" i="4"/>
  <c r="R674" i="3"/>
  <c r="Q666" i="4" s="1"/>
  <c r="N614" i="4"/>
  <c r="BE658" i="3"/>
  <c r="AZ649" i="4"/>
  <c r="BD647" i="4"/>
  <c r="BI656" i="3"/>
  <c r="BH658" i="3"/>
  <c r="BC649" i="4"/>
  <c r="S678" i="3"/>
  <c r="R670" i="4" s="1"/>
  <c r="I678" i="3"/>
  <c r="I670" i="4" s="1"/>
  <c r="AM678" i="3"/>
  <c r="AJ670" i="4" s="1"/>
  <c r="AC678" i="3"/>
  <c r="AA670" i="4" s="1"/>
  <c r="F625" i="3"/>
  <c r="H674" i="3"/>
  <c r="H666" i="4" s="1"/>
  <c r="Z625" i="3"/>
  <c r="AB674" i="3"/>
  <c r="Z666" i="4" s="1"/>
  <c r="AJ625" i="3"/>
  <c r="AL674" i="3"/>
  <c r="AI666" i="4" s="1"/>
  <c r="BB622" i="3"/>
  <c r="AW614" i="4" s="1"/>
  <c r="AZ622" i="3"/>
  <c r="AU614" i="4" s="1"/>
  <c r="BC622" i="3"/>
  <c r="AX614" i="4" s="1"/>
  <c r="P625" i="3"/>
  <c r="AS622" i="3"/>
  <c r="BA622" i="3"/>
  <c r="AV614" i="4" s="1"/>
  <c r="AT626" i="3"/>
  <c r="BD623" i="3"/>
  <c r="AY615" i="4" s="1"/>
  <c r="AP621" i="3"/>
  <c r="AL613" i="4" s="1"/>
  <c r="AQ621" i="3"/>
  <c r="AM613" i="4" s="1"/>
  <c r="AR621" i="3"/>
  <c r="AN613" i="4" s="1"/>
  <c r="W613" i="4"/>
  <c r="N613" i="4"/>
  <c r="E613" i="4"/>
  <c r="AG617" i="4" l="1"/>
  <c r="AK781" i="3"/>
  <c r="F617" i="4"/>
  <c r="G781" i="3"/>
  <c r="AX783" i="3"/>
  <c r="AT775" i="4" s="1"/>
  <c r="AQ775" i="4"/>
  <c r="AD782" i="3"/>
  <c r="AB774" i="4" s="1"/>
  <c r="Y774" i="4"/>
  <c r="T782" i="3"/>
  <c r="S774" i="4" s="1"/>
  <c r="P774" i="4"/>
  <c r="X617" i="4"/>
  <c r="AA781" i="3"/>
  <c r="AU782" i="3"/>
  <c r="J782" i="3"/>
  <c r="J774" i="4" s="1"/>
  <c r="G774" i="4"/>
  <c r="O617" i="4"/>
  <c r="Q781" i="3"/>
  <c r="AN782" i="3"/>
  <c r="AK774" i="4" s="1"/>
  <c r="AH774" i="4"/>
  <c r="AV674" i="3"/>
  <c r="AR666" i="4" s="1"/>
  <c r="AO614" i="4"/>
  <c r="BH659" i="3"/>
  <c r="BC650" i="4"/>
  <c r="BE659" i="3"/>
  <c r="AZ650" i="4"/>
  <c r="BF658" i="3"/>
  <c r="BA649" i="4"/>
  <c r="BG658" i="3"/>
  <c r="BB649" i="4"/>
  <c r="AL673" i="3"/>
  <c r="AI665" i="4" s="1"/>
  <c r="AF613" i="4"/>
  <c r="BI657" i="3"/>
  <c r="BD648" i="4"/>
  <c r="AW678" i="3"/>
  <c r="AS670" i="4" s="1"/>
  <c r="AP618" i="4"/>
  <c r="S677" i="3"/>
  <c r="R669" i="4" s="1"/>
  <c r="AM677" i="3"/>
  <c r="AJ669" i="4" s="1"/>
  <c r="I677" i="3"/>
  <c r="I669" i="4" s="1"/>
  <c r="AC677" i="3"/>
  <c r="AA669" i="4" s="1"/>
  <c r="P624" i="3"/>
  <c r="R673" i="3"/>
  <c r="Q665" i="4" s="1"/>
  <c r="Z624" i="3"/>
  <c r="AB673" i="3"/>
  <c r="Z665" i="4" s="1"/>
  <c r="F624" i="3"/>
  <c r="H673" i="3"/>
  <c r="H665" i="4" s="1"/>
  <c r="AS621" i="3"/>
  <c r="BB621" i="3"/>
  <c r="AW613" i="4" s="1"/>
  <c r="BA621" i="3"/>
  <c r="AV613" i="4" s="1"/>
  <c r="AJ624" i="3"/>
  <c r="AT625" i="3"/>
  <c r="BD622" i="3"/>
  <c r="AY614" i="4" s="1"/>
  <c r="BC621" i="3"/>
  <c r="AX613" i="4" s="1"/>
  <c r="AZ621" i="3"/>
  <c r="AU613" i="4" s="1"/>
  <c r="AP620" i="3"/>
  <c r="AL612" i="4" s="1"/>
  <c r="AQ620" i="3"/>
  <c r="AM612" i="4" s="1"/>
  <c r="AR620" i="3"/>
  <c r="AN612" i="4" s="1"/>
  <c r="AF612" i="4"/>
  <c r="W612" i="4"/>
  <c r="N612" i="4"/>
  <c r="E612" i="4"/>
  <c r="F616" i="4" l="1"/>
  <c r="G780" i="3"/>
  <c r="O616" i="4"/>
  <c r="Q780" i="3"/>
  <c r="T781" i="3"/>
  <c r="S773" i="4" s="1"/>
  <c r="P773" i="4"/>
  <c r="AX782" i="3"/>
  <c r="AT774" i="4" s="1"/>
  <c r="AQ774" i="4"/>
  <c r="AN781" i="3"/>
  <c r="AK773" i="4" s="1"/>
  <c r="AH773" i="4"/>
  <c r="X616" i="4"/>
  <c r="AA780" i="3"/>
  <c r="AD781" i="3"/>
  <c r="AB773" i="4" s="1"/>
  <c r="Y773" i="4"/>
  <c r="AU781" i="3"/>
  <c r="J781" i="3"/>
  <c r="J773" i="4" s="1"/>
  <c r="G773" i="4"/>
  <c r="AG616" i="4"/>
  <c r="AK780" i="3"/>
  <c r="AW677" i="3"/>
  <c r="AS669" i="4" s="1"/>
  <c r="AP617" i="4"/>
  <c r="AV673" i="3"/>
  <c r="AR665" i="4" s="1"/>
  <c r="AO613" i="4"/>
  <c r="BF659" i="3"/>
  <c r="BA650" i="4"/>
  <c r="BH660" i="3"/>
  <c r="BC651" i="4"/>
  <c r="BI658" i="3"/>
  <c r="BD649" i="4"/>
  <c r="BG659" i="3"/>
  <c r="BB650" i="4"/>
  <c r="BE660" i="3"/>
  <c r="AZ651" i="4"/>
  <c r="AC676" i="3"/>
  <c r="AA668" i="4" s="1"/>
  <c r="AM676" i="3"/>
  <c r="AJ668" i="4" s="1"/>
  <c r="I676" i="3"/>
  <c r="I668" i="4" s="1"/>
  <c r="S676" i="3"/>
  <c r="R668" i="4" s="1"/>
  <c r="AZ620" i="3"/>
  <c r="AU612" i="4" s="1"/>
  <c r="H672" i="3"/>
  <c r="H664" i="4" s="1"/>
  <c r="BC620" i="3"/>
  <c r="AX612" i="4" s="1"/>
  <c r="AL672" i="3"/>
  <c r="AI664" i="4" s="1"/>
  <c r="P623" i="3"/>
  <c r="R672" i="3"/>
  <c r="Q664" i="4" s="1"/>
  <c r="Z623" i="3"/>
  <c r="AB672" i="3"/>
  <c r="Z664" i="4" s="1"/>
  <c r="BA620" i="3"/>
  <c r="AV612" i="4" s="1"/>
  <c r="AT624" i="3"/>
  <c r="BD621" i="3"/>
  <c r="AY613" i="4" s="1"/>
  <c r="BB620" i="3"/>
  <c r="AW612" i="4" s="1"/>
  <c r="AJ623" i="3"/>
  <c r="F623" i="3"/>
  <c r="AS620" i="3"/>
  <c r="AP619" i="3"/>
  <c r="AL611" i="4" s="1"/>
  <c r="AQ619" i="3"/>
  <c r="AM611" i="4" s="1"/>
  <c r="AR619" i="3"/>
  <c r="AN611" i="4" s="1"/>
  <c r="AF611" i="4"/>
  <c r="W611" i="4"/>
  <c r="N611" i="4"/>
  <c r="E611" i="4"/>
  <c r="X615" i="4" l="1"/>
  <c r="AA779" i="3"/>
  <c r="AD780" i="3"/>
  <c r="AB772" i="4" s="1"/>
  <c r="Y772" i="4"/>
  <c r="T780" i="3"/>
  <c r="S772" i="4" s="1"/>
  <c r="P772" i="4"/>
  <c r="F615" i="4"/>
  <c r="G779" i="3"/>
  <c r="AN780" i="3"/>
  <c r="AK772" i="4" s="1"/>
  <c r="AH772" i="4"/>
  <c r="AX781" i="3"/>
  <c r="AT773" i="4" s="1"/>
  <c r="AQ773" i="4"/>
  <c r="AG615" i="4"/>
  <c r="AK779" i="3"/>
  <c r="O615" i="4"/>
  <c r="Q779" i="3"/>
  <c r="J780" i="3"/>
  <c r="J772" i="4" s="1"/>
  <c r="AU780" i="3"/>
  <c r="G772" i="4"/>
  <c r="AW676" i="3"/>
  <c r="AS668" i="4" s="1"/>
  <c r="AP616" i="4"/>
  <c r="BG660" i="3"/>
  <c r="BB651" i="4"/>
  <c r="BH661" i="3"/>
  <c r="BC652" i="4"/>
  <c r="AV672" i="3"/>
  <c r="AR664" i="4" s="1"/>
  <c r="AO612" i="4"/>
  <c r="BE661" i="3"/>
  <c r="AZ652" i="4"/>
  <c r="BI659" i="3"/>
  <c r="BD650" i="4"/>
  <c r="BF660" i="3"/>
  <c r="BA651" i="4"/>
  <c r="AC675" i="3"/>
  <c r="AA667" i="4" s="1"/>
  <c r="I675" i="3"/>
  <c r="I667" i="4" s="1"/>
  <c r="AM675" i="3"/>
  <c r="AJ667" i="4" s="1"/>
  <c r="S675" i="3"/>
  <c r="R667" i="4" s="1"/>
  <c r="BC619" i="3"/>
  <c r="AX611" i="4" s="1"/>
  <c r="AL671" i="3"/>
  <c r="AI663" i="4" s="1"/>
  <c r="F622" i="3"/>
  <c r="G778" i="3" s="1"/>
  <c r="H671" i="3"/>
  <c r="H663" i="4" s="1"/>
  <c r="Z622" i="3"/>
  <c r="AA778" i="3" s="1"/>
  <c r="AB671" i="3"/>
  <c r="Z663" i="4" s="1"/>
  <c r="BA619" i="3"/>
  <c r="AV611" i="4" s="1"/>
  <c r="R671" i="3"/>
  <c r="Q663" i="4" s="1"/>
  <c r="BB619" i="3"/>
  <c r="AW611" i="4" s="1"/>
  <c r="P622" i="3"/>
  <c r="Q778" i="3" s="1"/>
  <c r="AT623" i="3"/>
  <c r="BD620" i="3"/>
  <c r="AY612" i="4" s="1"/>
  <c r="AJ622" i="3"/>
  <c r="AK778" i="3" s="1"/>
  <c r="AZ619" i="3"/>
  <c r="AU611" i="4" s="1"/>
  <c r="AS619" i="3"/>
  <c r="AP618" i="3"/>
  <c r="AL610" i="4" s="1"/>
  <c r="AQ618" i="3"/>
  <c r="AM610" i="4" s="1"/>
  <c r="AR618" i="3"/>
  <c r="AN610" i="4" s="1"/>
  <c r="AF610" i="4"/>
  <c r="W610" i="4"/>
  <c r="N610" i="4"/>
  <c r="E610" i="4"/>
  <c r="J778" i="3" l="1"/>
  <c r="J770" i="4" s="1"/>
  <c r="G770" i="4"/>
  <c r="AN779" i="3"/>
  <c r="AK771" i="4" s="1"/>
  <c r="AH771" i="4"/>
  <c r="T779" i="3"/>
  <c r="S771" i="4" s="1"/>
  <c r="P771" i="4"/>
  <c r="AU778" i="3"/>
  <c r="T778" i="3"/>
  <c r="S770" i="4" s="1"/>
  <c r="P770" i="4"/>
  <c r="AN778" i="3"/>
  <c r="AK770" i="4" s="1"/>
  <c r="AH770" i="4"/>
  <c r="AD778" i="3"/>
  <c r="AB770" i="4" s="1"/>
  <c r="Y770" i="4"/>
  <c r="AX780" i="3"/>
  <c r="AT772" i="4" s="1"/>
  <c r="AQ772" i="4"/>
  <c r="AU779" i="3"/>
  <c r="J779" i="3"/>
  <c r="J771" i="4" s="1"/>
  <c r="G771" i="4"/>
  <c r="AD779" i="3"/>
  <c r="AB771" i="4" s="1"/>
  <c r="Y771" i="4"/>
  <c r="AG614" i="4"/>
  <c r="X614" i="4"/>
  <c r="BI660" i="3"/>
  <c r="BD651" i="4"/>
  <c r="BG661" i="3"/>
  <c r="BB652" i="4"/>
  <c r="O614" i="4"/>
  <c r="AV671" i="3"/>
  <c r="AR663" i="4" s="1"/>
  <c r="AO611" i="4"/>
  <c r="AW675" i="3"/>
  <c r="AS667" i="4" s="1"/>
  <c r="AP615" i="4"/>
  <c r="F614" i="4"/>
  <c r="BF661" i="3"/>
  <c r="BA652" i="4"/>
  <c r="AZ653" i="4"/>
  <c r="BE662" i="3"/>
  <c r="BC653" i="4"/>
  <c r="BH662" i="3"/>
  <c r="AM674" i="3"/>
  <c r="AJ666" i="4" s="1"/>
  <c r="AC674" i="3"/>
  <c r="AA666" i="4" s="1"/>
  <c r="I674" i="3"/>
  <c r="I666" i="4" s="1"/>
  <c r="S674" i="3"/>
  <c r="R666" i="4" s="1"/>
  <c r="AJ621" i="3"/>
  <c r="AK777" i="3" s="1"/>
  <c r="AL670" i="3"/>
  <c r="AI662" i="4" s="1"/>
  <c r="BB618" i="3"/>
  <c r="AW610" i="4" s="1"/>
  <c r="AB670" i="3"/>
  <c r="Z662" i="4" s="1"/>
  <c r="AZ618" i="3"/>
  <c r="AU610" i="4" s="1"/>
  <c r="H670" i="3"/>
  <c r="H662" i="4" s="1"/>
  <c r="P621" i="3"/>
  <c r="Q777" i="3" s="1"/>
  <c r="R670" i="3"/>
  <c r="Q662" i="4" s="1"/>
  <c r="AT622" i="3"/>
  <c r="BD619" i="3"/>
  <c r="AY611" i="4" s="1"/>
  <c r="BC618" i="3"/>
  <c r="AX610" i="4" s="1"/>
  <c r="BA618" i="3"/>
  <c r="AV610" i="4" s="1"/>
  <c r="F621" i="3"/>
  <c r="G777" i="3" s="1"/>
  <c r="AS618" i="3"/>
  <c r="Z621" i="3"/>
  <c r="AA777" i="3" s="1"/>
  <c r="AR617" i="3"/>
  <c r="AN609" i="4" s="1"/>
  <c r="AF609" i="4"/>
  <c r="AQ617" i="3"/>
  <c r="AM609" i="4" s="1"/>
  <c r="AP617" i="3"/>
  <c r="AL609" i="4" s="1"/>
  <c r="W609" i="4"/>
  <c r="E609" i="4"/>
  <c r="AX779" i="3" l="1"/>
  <c r="AT771" i="4" s="1"/>
  <c r="AQ771" i="4"/>
  <c r="AU777" i="3"/>
  <c r="J777" i="3"/>
  <c r="J769" i="4" s="1"/>
  <c r="G769" i="4"/>
  <c r="AN777" i="3"/>
  <c r="AK769" i="4" s="1"/>
  <c r="AH769" i="4"/>
  <c r="AX778" i="3"/>
  <c r="AT770" i="4" s="1"/>
  <c r="AQ770" i="4"/>
  <c r="AD777" i="3"/>
  <c r="AB769" i="4" s="1"/>
  <c r="Y769" i="4"/>
  <c r="T777" i="3"/>
  <c r="S769" i="4" s="1"/>
  <c r="P769" i="4"/>
  <c r="BA653" i="4"/>
  <c r="BF662" i="3"/>
  <c r="BE663" i="3"/>
  <c r="AZ654" i="4"/>
  <c r="R669" i="3"/>
  <c r="Q661" i="4" s="1"/>
  <c r="N609" i="4"/>
  <c r="AG613" i="4"/>
  <c r="AC673" i="3"/>
  <c r="AA665" i="4" s="1"/>
  <c r="X613" i="4"/>
  <c r="S673" i="3"/>
  <c r="R665" i="4" s="1"/>
  <c r="O613" i="4"/>
  <c r="BI661" i="3"/>
  <c r="BD652" i="4"/>
  <c r="AV670" i="3"/>
  <c r="AR662" i="4" s="1"/>
  <c r="AO610" i="4"/>
  <c r="I673" i="3"/>
  <c r="I665" i="4" s="1"/>
  <c r="F613" i="4"/>
  <c r="AW674" i="3"/>
  <c r="AS666" i="4" s="1"/>
  <c r="AP614" i="4"/>
  <c r="BB653" i="4"/>
  <c r="BG662" i="3"/>
  <c r="BH663" i="3"/>
  <c r="BC654" i="4"/>
  <c r="AM673" i="3"/>
  <c r="AJ665" i="4" s="1"/>
  <c r="F620" i="3"/>
  <c r="H669" i="3"/>
  <c r="H661" i="4" s="1"/>
  <c r="Z620" i="3"/>
  <c r="AB669" i="3"/>
  <c r="Z661" i="4" s="1"/>
  <c r="AJ620" i="3"/>
  <c r="AL669" i="3"/>
  <c r="AI661" i="4" s="1"/>
  <c r="AS617" i="3"/>
  <c r="P620" i="3"/>
  <c r="AT621" i="3"/>
  <c r="BD618" i="3"/>
  <c r="AY610" i="4" s="1"/>
  <c r="BA617" i="3"/>
  <c r="AV609" i="4" s="1"/>
  <c r="AZ617" i="3"/>
  <c r="AU609" i="4" s="1"/>
  <c r="BC617" i="3"/>
  <c r="AX609" i="4" s="1"/>
  <c r="BB617" i="3"/>
  <c r="AW609" i="4" s="1"/>
  <c r="AP616" i="3"/>
  <c r="AL608" i="4" s="1"/>
  <c r="AQ616" i="3"/>
  <c r="AM608" i="4" s="1"/>
  <c r="AR616" i="3"/>
  <c r="AN608" i="4" s="1"/>
  <c r="W608" i="4"/>
  <c r="N608" i="4"/>
  <c r="X612" i="4" l="1"/>
  <c r="AA776" i="3"/>
  <c r="AX777" i="3"/>
  <c r="AT769" i="4" s="1"/>
  <c r="AQ769" i="4"/>
  <c r="AG612" i="4"/>
  <c r="AK776" i="3"/>
  <c r="F612" i="4"/>
  <c r="G776" i="3"/>
  <c r="O612" i="4"/>
  <c r="Q776" i="3"/>
  <c r="AV669" i="3"/>
  <c r="AR661" i="4" s="1"/>
  <c r="AO609" i="4"/>
  <c r="BD653" i="4"/>
  <c r="BI662" i="3"/>
  <c r="BE664" i="3"/>
  <c r="AZ655" i="4"/>
  <c r="AL668" i="3"/>
  <c r="AI660" i="4" s="1"/>
  <c r="AF608" i="4"/>
  <c r="BH664" i="3"/>
  <c r="BC655" i="4"/>
  <c r="BF663" i="3"/>
  <c r="BA654" i="4"/>
  <c r="H668" i="3"/>
  <c r="H660" i="4" s="1"/>
  <c r="E608" i="4"/>
  <c r="AW673" i="3"/>
  <c r="AS665" i="4" s="1"/>
  <c r="AP613" i="4"/>
  <c r="BG663" i="3"/>
  <c r="BB654" i="4"/>
  <c r="AC672" i="3"/>
  <c r="AA664" i="4" s="1"/>
  <c r="P619" i="3"/>
  <c r="Q775" i="3" s="1"/>
  <c r="R668" i="3"/>
  <c r="Q660" i="4" s="1"/>
  <c r="S672" i="3"/>
  <c r="R664" i="4" s="1"/>
  <c r="Z619" i="3"/>
  <c r="AA775" i="3" s="1"/>
  <c r="AB668" i="3"/>
  <c r="Z660" i="4" s="1"/>
  <c r="AM672" i="3"/>
  <c r="AJ664" i="4" s="1"/>
  <c r="I672" i="3"/>
  <c r="I664" i="4" s="1"/>
  <c r="BB616" i="3"/>
  <c r="AW608" i="4" s="1"/>
  <c r="BA616" i="3"/>
  <c r="AV608" i="4" s="1"/>
  <c r="AZ616" i="3"/>
  <c r="AU608" i="4" s="1"/>
  <c r="F619" i="3"/>
  <c r="G775" i="3" s="1"/>
  <c r="AT620" i="3"/>
  <c r="BD617" i="3"/>
  <c r="AY609" i="4" s="1"/>
  <c r="BC616" i="3"/>
  <c r="AX608" i="4" s="1"/>
  <c r="AJ619" i="3"/>
  <c r="AK775" i="3" s="1"/>
  <c r="AS616" i="3"/>
  <c r="AO608" i="4" s="1"/>
  <c r="AF607" i="4"/>
  <c r="AR615" i="3"/>
  <c r="AN607" i="4" s="1"/>
  <c r="AQ615" i="3"/>
  <c r="AM607" i="4" s="1"/>
  <c r="AP615" i="3"/>
  <c r="AL607" i="4" s="1"/>
  <c r="E607" i="4"/>
  <c r="AN775" i="3" l="1"/>
  <c r="AK767" i="4" s="1"/>
  <c r="AH767" i="4"/>
  <c r="J775" i="3"/>
  <c r="J767" i="4" s="1"/>
  <c r="AU775" i="3"/>
  <c r="G767" i="4"/>
  <c r="AU776" i="3"/>
  <c r="J776" i="3"/>
  <c r="J768" i="4" s="1"/>
  <c r="G768" i="4"/>
  <c r="T775" i="3"/>
  <c r="S767" i="4" s="1"/>
  <c r="P767" i="4"/>
  <c r="T776" i="3"/>
  <c r="S768" i="4" s="1"/>
  <c r="P768" i="4"/>
  <c r="AN776" i="3"/>
  <c r="AK768" i="4" s="1"/>
  <c r="AH768" i="4"/>
  <c r="AD776" i="3"/>
  <c r="AB768" i="4" s="1"/>
  <c r="Y768" i="4"/>
  <c r="AD775" i="3"/>
  <c r="AB767" i="4" s="1"/>
  <c r="Y767" i="4"/>
  <c r="AG611" i="4"/>
  <c r="AB667" i="3"/>
  <c r="Z659" i="4" s="1"/>
  <c r="W607" i="4"/>
  <c r="O611" i="4"/>
  <c r="BI663" i="3"/>
  <c r="BD654" i="4"/>
  <c r="AW672" i="3"/>
  <c r="AS664" i="4" s="1"/>
  <c r="AP612" i="4"/>
  <c r="X611" i="4"/>
  <c r="BF664" i="3"/>
  <c r="BA655" i="4"/>
  <c r="F611" i="4"/>
  <c r="R667" i="3"/>
  <c r="Q659" i="4" s="1"/>
  <c r="N607" i="4"/>
  <c r="BG664" i="3"/>
  <c r="BB655" i="4"/>
  <c r="BH665" i="3"/>
  <c r="BC656" i="4"/>
  <c r="BE665" i="3"/>
  <c r="AZ656" i="4"/>
  <c r="AC671" i="3"/>
  <c r="AA663" i="4" s="1"/>
  <c r="S671" i="3"/>
  <c r="R663" i="4" s="1"/>
  <c r="F618" i="3"/>
  <c r="G774" i="3" s="1"/>
  <c r="H667" i="3"/>
  <c r="H659" i="4" s="1"/>
  <c r="I671" i="3"/>
  <c r="I663" i="4" s="1"/>
  <c r="AJ618" i="3"/>
  <c r="AK774" i="3" s="1"/>
  <c r="AL667" i="3"/>
  <c r="AI659" i="4" s="1"/>
  <c r="AM671" i="3"/>
  <c r="AJ663" i="4" s="1"/>
  <c r="AT619" i="3"/>
  <c r="AV668" i="3"/>
  <c r="AR660" i="4" s="1"/>
  <c r="AZ615" i="3"/>
  <c r="AU607" i="4" s="1"/>
  <c r="AS615" i="3"/>
  <c r="AO607" i="4" s="1"/>
  <c r="P618" i="3"/>
  <c r="Q774" i="3" s="1"/>
  <c r="BC615" i="3"/>
  <c r="AX607" i="4" s="1"/>
  <c r="BB615" i="3"/>
  <c r="AW607" i="4" s="1"/>
  <c r="Z618" i="3"/>
  <c r="AA774" i="3" s="1"/>
  <c r="BD616" i="3"/>
  <c r="AY608" i="4" s="1"/>
  <c r="BA615" i="3"/>
  <c r="AV607" i="4" s="1"/>
  <c r="AP614" i="3"/>
  <c r="AL606" i="4" s="1"/>
  <c r="AQ614" i="3"/>
  <c r="AM606" i="4" s="1"/>
  <c r="AR614" i="3"/>
  <c r="AN606" i="4" s="1"/>
  <c r="W606" i="4"/>
  <c r="N606" i="4"/>
  <c r="E606" i="4"/>
  <c r="AN774" i="3" l="1"/>
  <c r="AK766" i="4" s="1"/>
  <c r="AH766" i="4"/>
  <c r="AX775" i="3"/>
  <c r="AT767" i="4" s="1"/>
  <c r="AQ767" i="4"/>
  <c r="T774" i="3"/>
  <c r="S766" i="4" s="1"/>
  <c r="P766" i="4"/>
  <c r="AD774" i="3"/>
  <c r="AB766" i="4" s="1"/>
  <c r="Y766" i="4"/>
  <c r="AX776" i="3"/>
  <c r="AT768" i="4" s="1"/>
  <c r="AQ768" i="4"/>
  <c r="AU774" i="3"/>
  <c r="J774" i="3"/>
  <c r="J766" i="4" s="1"/>
  <c r="G766" i="4"/>
  <c r="X610" i="4"/>
  <c r="AL666" i="3"/>
  <c r="AI658" i="4" s="1"/>
  <c r="AF606" i="4"/>
  <c r="BA614" i="3"/>
  <c r="AV606" i="4" s="1"/>
  <c r="F610" i="4"/>
  <c r="BE666" i="3"/>
  <c r="AZ657" i="4"/>
  <c r="BG665" i="3"/>
  <c r="BB656" i="4"/>
  <c r="BI664" i="3"/>
  <c r="BD655" i="4"/>
  <c r="AG610" i="4"/>
  <c r="O610" i="4"/>
  <c r="AW671" i="3"/>
  <c r="AS663" i="4" s="1"/>
  <c r="AP611" i="4"/>
  <c r="BH666" i="3"/>
  <c r="BC657" i="4"/>
  <c r="BF665" i="3"/>
  <c r="BA656" i="4"/>
  <c r="AC670" i="3"/>
  <c r="AA662" i="4" s="1"/>
  <c r="AT618" i="3"/>
  <c r="AV667" i="3"/>
  <c r="AR659" i="4" s="1"/>
  <c r="BD615" i="3"/>
  <c r="AY607" i="4" s="1"/>
  <c r="S670" i="3"/>
  <c r="R662" i="4" s="1"/>
  <c r="AM670" i="3"/>
  <c r="AJ662" i="4" s="1"/>
  <c r="I670" i="3"/>
  <c r="I662" i="4" s="1"/>
  <c r="F617" i="3"/>
  <c r="G773" i="3" s="1"/>
  <c r="H666" i="3"/>
  <c r="H658" i="4" s="1"/>
  <c r="Z617" i="3"/>
  <c r="AA773" i="3" s="1"/>
  <c r="AB666" i="3"/>
  <c r="Z658" i="4" s="1"/>
  <c r="BB614" i="3"/>
  <c r="AW606" i="4" s="1"/>
  <c r="P617" i="3"/>
  <c r="Q773" i="3" s="1"/>
  <c r="R666" i="3"/>
  <c r="Q658" i="4" s="1"/>
  <c r="BC614" i="3"/>
  <c r="AX606" i="4" s="1"/>
  <c r="AJ617" i="3"/>
  <c r="AK773" i="3" s="1"/>
  <c r="AZ614" i="3"/>
  <c r="AU606" i="4" s="1"/>
  <c r="AS614" i="3"/>
  <c r="AO606" i="4" s="1"/>
  <c r="AR613" i="3"/>
  <c r="AN605" i="4" s="1"/>
  <c r="AQ613" i="3"/>
  <c r="AM605" i="4" s="1"/>
  <c r="AP613" i="3"/>
  <c r="AL605" i="4" s="1"/>
  <c r="W605" i="4"/>
  <c r="N605" i="4"/>
  <c r="E605" i="4"/>
  <c r="AN773" i="3" l="1"/>
  <c r="AK765" i="4" s="1"/>
  <c r="AH765" i="4"/>
  <c r="AU773" i="3"/>
  <c r="J773" i="3"/>
  <c r="J765" i="4" s="1"/>
  <c r="G765" i="4"/>
  <c r="AX774" i="3"/>
  <c r="AT766" i="4" s="1"/>
  <c r="AQ766" i="4"/>
  <c r="AD773" i="3"/>
  <c r="AB765" i="4" s="1"/>
  <c r="Y765" i="4"/>
  <c r="T773" i="3"/>
  <c r="S765" i="4" s="1"/>
  <c r="P765" i="4"/>
  <c r="BF666" i="3"/>
  <c r="BA657" i="4"/>
  <c r="O609" i="4"/>
  <c r="BH667" i="3"/>
  <c r="BC658" i="4"/>
  <c r="BI665" i="3"/>
  <c r="BD656" i="4"/>
  <c r="BE667" i="3"/>
  <c r="AZ658" i="4"/>
  <c r="AG609" i="4"/>
  <c r="F609" i="4"/>
  <c r="AL665" i="3"/>
  <c r="AI657" i="4" s="1"/>
  <c r="AF605" i="4"/>
  <c r="BG666" i="3"/>
  <c r="BB657" i="4"/>
  <c r="X609" i="4"/>
  <c r="AW670" i="3"/>
  <c r="AS662" i="4" s="1"/>
  <c r="AP610" i="4"/>
  <c r="AM669" i="3"/>
  <c r="AJ661" i="4" s="1"/>
  <c r="I669" i="3"/>
  <c r="I661" i="4" s="1"/>
  <c r="AC669" i="3"/>
  <c r="AA661" i="4" s="1"/>
  <c r="S669" i="3"/>
  <c r="R661" i="4" s="1"/>
  <c r="AT617" i="3"/>
  <c r="AV666" i="3"/>
  <c r="AR658" i="4" s="1"/>
  <c r="Z616" i="3"/>
  <c r="AA772" i="3" s="1"/>
  <c r="AB665" i="3"/>
  <c r="Z657" i="4" s="1"/>
  <c r="F616" i="3"/>
  <c r="G772" i="3" s="1"/>
  <c r="H665" i="3"/>
  <c r="H657" i="4" s="1"/>
  <c r="P616" i="3"/>
  <c r="Q772" i="3" s="1"/>
  <c r="R665" i="3"/>
  <c r="Q657" i="4" s="1"/>
  <c r="BD614" i="3"/>
  <c r="AY606" i="4" s="1"/>
  <c r="BC613" i="3"/>
  <c r="AX605" i="4" s="1"/>
  <c r="AJ616" i="3"/>
  <c r="AK772" i="3" s="1"/>
  <c r="BB613" i="3"/>
  <c r="AW605" i="4" s="1"/>
  <c r="BA613" i="3"/>
  <c r="AV605" i="4" s="1"/>
  <c r="AZ613" i="3"/>
  <c r="AU605" i="4" s="1"/>
  <c r="AS613" i="3"/>
  <c r="AO605" i="4" s="1"/>
  <c r="AR612" i="3"/>
  <c r="AN604" i="4" s="1"/>
  <c r="AQ612" i="3"/>
  <c r="AM604" i="4" s="1"/>
  <c r="AP612" i="3"/>
  <c r="AL604" i="4" s="1"/>
  <c r="AN772" i="3" l="1"/>
  <c r="AK764" i="4" s="1"/>
  <c r="AH764" i="4"/>
  <c r="T772" i="3"/>
  <c r="S764" i="4" s="1"/>
  <c r="P764" i="4"/>
  <c r="AD772" i="3"/>
  <c r="AB764" i="4" s="1"/>
  <c r="Y764" i="4"/>
  <c r="AX773" i="3"/>
  <c r="AT765" i="4" s="1"/>
  <c r="AQ765" i="4"/>
  <c r="AU772" i="3"/>
  <c r="J772" i="3"/>
  <c r="J764" i="4" s="1"/>
  <c r="G764" i="4"/>
  <c r="R664" i="3"/>
  <c r="Q656" i="4" s="1"/>
  <c r="N604" i="4"/>
  <c r="F608" i="4"/>
  <c r="AW669" i="3"/>
  <c r="AS661" i="4" s="1"/>
  <c r="AP609" i="4"/>
  <c r="BI666" i="3"/>
  <c r="BD657" i="4"/>
  <c r="H664" i="3"/>
  <c r="H656" i="4" s="1"/>
  <c r="E604" i="4"/>
  <c r="AB664" i="3"/>
  <c r="Z656" i="4" s="1"/>
  <c r="W604" i="4"/>
  <c r="AL664" i="3"/>
  <c r="AI656" i="4" s="1"/>
  <c r="AF604" i="4"/>
  <c r="AG608" i="4"/>
  <c r="O608" i="4"/>
  <c r="X608" i="4"/>
  <c r="BG667" i="3"/>
  <c r="BB658" i="4"/>
  <c r="BE668" i="3"/>
  <c r="AZ659" i="4"/>
  <c r="BH668" i="3"/>
  <c r="BC659" i="4"/>
  <c r="BF667" i="3"/>
  <c r="BA658" i="4"/>
  <c r="AM668" i="3"/>
  <c r="AJ660" i="4" s="1"/>
  <c r="S668" i="3"/>
  <c r="R660" i="4" s="1"/>
  <c r="AC668" i="3"/>
  <c r="AA660" i="4" s="1"/>
  <c r="I668" i="3"/>
  <c r="I660" i="4" s="1"/>
  <c r="AT616" i="3"/>
  <c r="AV665" i="3"/>
  <c r="AR657" i="4" s="1"/>
  <c r="AZ612" i="3"/>
  <c r="AU604" i="4" s="1"/>
  <c r="F615" i="3"/>
  <c r="G771" i="3" s="1"/>
  <c r="BA612" i="3"/>
  <c r="AV604" i="4" s="1"/>
  <c r="P615" i="3"/>
  <c r="Q771" i="3" s="1"/>
  <c r="BB612" i="3"/>
  <c r="AW604" i="4" s="1"/>
  <c r="Z615" i="3"/>
  <c r="AA771" i="3" s="1"/>
  <c r="BC612" i="3"/>
  <c r="AX604" i="4" s="1"/>
  <c r="AJ615" i="3"/>
  <c r="AK771" i="3" s="1"/>
  <c r="BD613" i="3"/>
  <c r="AY605" i="4" s="1"/>
  <c r="AS612" i="3"/>
  <c r="AO604" i="4" s="1"/>
  <c r="AP611" i="3"/>
  <c r="AL603" i="4" s="1"/>
  <c r="AQ611" i="3"/>
  <c r="AM603" i="4" s="1"/>
  <c r="AR611" i="3"/>
  <c r="AN603" i="4" s="1"/>
  <c r="AF603" i="4"/>
  <c r="AU771" i="3" l="1"/>
  <c r="J771" i="3"/>
  <c r="J763" i="4" s="1"/>
  <c r="G763" i="4"/>
  <c r="AD771" i="3"/>
  <c r="AB763" i="4" s="1"/>
  <c r="Y763" i="4"/>
  <c r="AN771" i="3"/>
  <c r="AK763" i="4" s="1"/>
  <c r="AH763" i="4"/>
  <c r="T771" i="3"/>
  <c r="S763" i="4" s="1"/>
  <c r="P763" i="4"/>
  <c r="AX772" i="3"/>
  <c r="AT764" i="4" s="1"/>
  <c r="AQ764" i="4"/>
  <c r="R663" i="3"/>
  <c r="Q655" i="4" s="1"/>
  <c r="N603" i="4"/>
  <c r="AG607" i="4"/>
  <c r="X607" i="4"/>
  <c r="F607" i="4"/>
  <c r="H663" i="3"/>
  <c r="H655" i="4" s="1"/>
  <c r="E603" i="4"/>
  <c r="BF668" i="3"/>
  <c r="BA659" i="4"/>
  <c r="BE669" i="3"/>
  <c r="AZ660" i="4"/>
  <c r="BI667" i="3"/>
  <c r="BD658" i="4"/>
  <c r="O607" i="4"/>
  <c r="AB663" i="3"/>
  <c r="Z655" i="4" s="1"/>
  <c r="W603" i="4"/>
  <c r="AW668" i="3"/>
  <c r="AS660" i="4" s="1"/>
  <c r="AP608" i="4"/>
  <c r="BH669" i="3"/>
  <c r="BC660" i="4"/>
  <c r="BG668" i="3"/>
  <c r="BB659" i="4"/>
  <c r="AC667" i="3"/>
  <c r="AA659" i="4" s="1"/>
  <c r="I667" i="3"/>
  <c r="I659" i="4" s="1"/>
  <c r="AM667" i="3"/>
  <c r="AJ659" i="4" s="1"/>
  <c r="S667" i="3"/>
  <c r="R659" i="4" s="1"/>
  <c r="AJ614" i="3"/>
  <c r="AK770" i="3" s="1"/>
  <c r="AL663" i="3"/>
  <c r="AI655" i="4" s="1"/>
  <c r="AT615" i="3"/>
  <c r="AV664" i="3"/>
  <c r="AR656" i="4" s="1"/>
  <c r="AZ611" i="3"/>
  <c r="AU603" i="4" s="1"/>
  <c r="F614" i="3"/>
  <c r="G770" i="3" s="1"/>
  <c r="BA611" i="3"/>
  <c r="AV603" i="4" s="1"/>
  <c r="P614" i="3"/>
  <c r="Q770" i="3" s="1"/>
  <c r="BB611" i="3"/>
  <c r="AW603" i="4" s="1"/>
  <c r="Z614" i="3"/>
  <c r="AA770" i="3" s="1"/>
  <c r="BD612" i="3"/>
  <c r="AY604" i="4" s="1"/>
  <c r="AS611" i="3"/>
  <c r="AO603" i="4" s="1"/>
  <c r="BC611" i="3"/>
  <c r="AX603" i="4" s="1"/>
  <c r="AP610" i="3"/>
  <c r="AL602" i="4" s="1"/>
  <c r="AQ610" i="3"/>
  <c r="AM602" i="4" s="1"/>
  <c r="AR610" i="3"/>
  <c r="AN602" i="4" s="1"/>
  <c r="AF602" i="4"/>
  <c r="W602" i="4"/>
  <c r="N602" i="4"/>
  <c r="E602" i="4"/>
  <c r="AD770" i="3" l="1"/>
  <c r="AB762" i="4" s="1"/>
  <c r="Y762" i="4"/>
  <c r="J770" i="3"/>
  <c r="J762" i="4" s="1"/>
  <c r="AU770" i="3"/>
  <c r="G762" i="4"/>
  <c r="AN770" i="3"/>
  <c r="AK762" i="4" s="1"/>
  <c r="AH762" i="4"/>
  <c r="T770" i="3"/>
  <c r="S762" i="4" s="1"/>
  <c r="P762" i="4"/>
  <c r="AX771" i="3"/>
  <c r="AT763" i="4" s="1"/>
  <c r="AQ763" i="4"/>
  <c r="X606" i="4"/>
  <c r="F606" i="4"/>
  <c r="AG606" i="4"/>
  <c r="BH670" i="3"/>
  <c r="BC661" i="4"/>
  <c r="BI668" i="3"/>
  <c r="BD659" i="4"/>
  <c r="BF669" i="3"/>
  <c r="BA660" i="4"/>
  <c r="O606" i="4"/>
  <c r="AW667" i="3"/>
  <c r="AS659" i="4" s="1"/>
  <c r="AP607" i="4"/>
  <c r="BG669" i="3"/>
  <c r="BB660" i="4"/>
  <c r="BE670" i="3"/>
  <c r="AZ661" i="4"/>
  <c r="F613" i="3"/>
  <c r="G769" i="3" s="1"/>
  <c r="H662" i="3"/>
  <c r="H654" i="4" s="1"/>
  <c r="AT614" i="3"/>
  <c r="AV663" i="3"/>
  <c r="AR655" i="4" s="1"/>
  <c r="S666" i="3"/>
  <c r="R658" i="4" s="1"/>
  <c r="P613" i="3"/>
  <c r="Q769" i="3" s="1"/>
  <c r="R662" i="3"/>
  <c r="Q654" i="4" s="1"/>
  <c r="AC666" i="3"/>
  <c r="AA658" i="4" s="1"/>
  <c r="I666" i="3"/>
  <c r="I658" i="4" s="1"/>
  <c r="Z613" i="3"/>
  <c r="AA769" i="3" s="1"/>
  <c r="AB662" i="3"/>
  <c r="Z654" i="4" s="1"/>
  <c r="AJ613" i="3"/>
  <c r="AK769" i="3" s="1"/>
  <c r="AL662" i="3"/>
  <c r="AI654" i="4" s="1"/>
  <c r="AM666" i="3"/>
  <c r="AJ658" i="4" s="1"/>
  <c r="BC610" i="3"/>
  <c r="AX602" i="4" s="1"/>
  <c r="AZ610" i="3"/>
  <c r="AU602" i="4" s="1"/>
  <c r="AS610" i="3"/>
  <c r="BB610" i="3"/>
  <c r="AW602" i="4" s="1"/>
  <c r="BA610" i="3"/>
  <c r="AV602" i="4" s="1"/>
  <c r="BD611" i="3"/>
  <c r="AY603" i="4" s="1"/>
  <c r="AR609" i="3"/>
  <c r="AN601" i="4" s="1"/>
  <c r="AF601" i="4"/>
  <c r="AQ609" i="3"/>
  <c r="AM601" i="4" s="1"/>
  <c r="AP609" i="3"/>
  <c r="AL601" i="4" s="1"/>
  <c r="W601" i="4"/>
  <c r="E601" i="4"/>
  <c r="AU769" i="3" l="1"/>
  <c r="J769" i="3"/>
  <c r="J761" i="4" s="1"/>
  <c r="G761" i="4"/>
  <c r="AX770" i="3"/>
  <c r="AT762" i="4" s="1"/>
  <c r="AQ762" i="4"/>
  <c r="AN769" i="3"/>
  <c r="AK761" i="4" s="1"/>
  <c r="AH761" i="4"/>
  <c r="AD769" i="3"/>
  <c r="AB761" i="4" s="1"/>
  <c r="Y761" i="4"/>
  <c r="T769" i="3"/>
  <c r="S761" i="4" s="1"/>
  <c r="P761" i="4"/>
  <c r="AG605" i="4"/>
  <c r="AW666" i="3"/>
  <c r="AS658" i="4" s="1"/>
  <c r="AP606" i="4"/>
  <c r="BE671" i="3"/>
  <c r="AZ662" i="4"/>
  <c r="BF670" i="3"/>
  <c r="BA661" i="4"/>
  <c r="BH671" i="3"/>
  <c r="BC662" i="4"/>
  <c r="R661" i="3"/>
  <c r="Q653" i="4" s="1"/>
  <c r="N601" i="4"/>
  <c r="X605" i="4"/>
  <c r="O605" i="4"/>
  <c r="AV662" i="3"/>
  <c r="AR654" i="4" s="1"/>
  <c r="AO602" i="4"/>
  <c r="F605" i="4"/>
  <c r="BG670" i="3"/>
  <c r="BB661" i="4"/>
  <c r="BI669" i="3"/>
  <c r="BD660" i="4"/>
  <c r="AM665" i="3"/>
  <c r="AJ657" i="4" s="1"/>
  <c r="S665" i="3"/>
  <c r="R657" i="4" s="1"/>
  <c r="F612" i="3"/>
  <c r="G768" i="3" s="1"/>
  <c r="H661" i="3"/>
  <c r="H653" i="4" s="1"/>
  <c r="AJ612" i="3"/>
  <c r="AK768" i="3" s="1"/>
  <c r="AL661" i="3"/>
  <c r="AI653" i="4" s="1"/>
  <c r="Z612" i="3"/>
  <c r="AA768" i="3" s="1"/>
  <c r="AB661" i="3"/>
  <c r="Z653" i="4" s="1"/>
  <c r="AC665" i="3"/>
  <c r="AA657" i="4" s="1"/>
  <c r="I665" i="3"/>
  <c r="I657" i="4" s="1"/>
  <c r="BB609" i="3"/>
  <c r="AW601" i="4" s="1"/>
  <c r="AT613" i="3"/>
  <c r="BD610" i="3"/>
  <c r="AY602" i="4" s="1"/>
  <c r="P612" i="3"/>
  <c r="Q768" i="3" s="1"/>
  <c r="BA609" i="3"/>
  <c r="AV601" i="4" s="1"/>
  <c r="BC609" i="3"/>
  <c r="AX601" i="4" s="1"/>
  <c r="AZ609" i="3"/>
  <c r="AU601" i="4" s="1"/>
  <c r="AS609" i="3"/>
  <c r="AP608" i="3"/>
  <c r="AL600" i="4" s="1"/>
  <c r="AQ608" i="3"/>
  <c r="AM600" i="4" s="1"/>
  <c r="AR608" i="3"/>
  <c r="AN600" i="4" s="1"/>
  <c r="AF600" i="4"/>
  <c r="W600" i="4"/>
  <c r="E600" i="4"/>
  <c r="AN768" i="3" l="1"/>
  <c r="AK760" i="4" s="1"/>
  <c r="AH760" i="4"/>
  <c r="AD768" i="3"/>
  <c r="AB760" i="4" s="1"/>
  <c r="Y760" i="4"/>
  <c r="AU768" i="3"/>
  <c r="J768" i="3"/>
  <c r="J760" i="4" s="1"/>
  <c r="G760" i="4"/>
  <c r="T768" i="3"/>
  <c r="S760" i="4" s="1"/>
  <c r="P760" i="4"/>
  <c r="AX769" i="3"/>
  <c r="AT761" i="4" s="1"/>
  <c r="AQ761" i="4"/>
  <c r="R660" i="3"/>
  <c r="Q652" i="4" s="1"/>
  <c r="N600" i="4"/>
  <c r="AW665" i="3"/>
  <c r="AS657" i="4" s="1"/>
  <c r="AP605" i="4"/>
  <c r="X604" i="4"/>
  <c r="F604" i="4"/>
  <c r="BI670" i="3"/>
  <c r="BD661" i="4"/>
  <c r="BF671" i="3"/>
  <c r="BA662" i="4"/>
  <c r="AV661" i="3"/>
  <c r="AR653" i="4" s="1"/>
  <c r="AO601" i="4"/>
  <c r="O604" i="4"/>
  <c r="AG604" i="4"/>
  <c r="BG671" i="3"/>
  <c r="BB662" i="4"/>
  <c r="BH672" i="3"/>
  <c r="BC663" i="4"/>
  <c r="BE672" i="3"/>
  <c r="AZ663" i="4"/>
  <c r="AJ611" i="3"/>
  <c r="AK767" i="3" s="1"/>
  <c r="AL660" i="3"/>
  <c r="AI652" i="4" s="1"/>
  <c r="Z611" i="3"/>
  <c r="AA767" i="3" s="1"/>
  <c r="AB660" i="3"/>
  <c r="Z652" i="4" s="1"/>
  <c r="AM664" i="3"/>
  <c r="AJ656" i="4" s="1"/>
  <c r="S664" i="3"/>
  <c r="R656" i="4" s="1"/>
  <c r="F611" i="3"/>
  <c r="G767" i="3" s="1"/>
  <c r="H660" i="3"/>
  <c r="H652" i="4" s="1"/>
  <c r="AC664" i="3"/>
  <c r="AA656" i="4" s="1"/>
  <c r="I664" i="3"/>
  <c r="I656" i="4" s="1"/>
  <c r="AZ608" i="3"/>
  <c r="AU600" i="4" s="1"/>
  <c r="P611" i="3"/>
  <c r="Q767" i="3" s="1"/>
  <c r="AS608" i="3"/>
  <c r="AT612" i="3"/>
  <c r="BD609" i="3"/>
  <c r="AY601" i="4" s="1"/>
  <c r="BC608" i="3"/>
  <c r="AX600" i="4" s="1"/>
  <c r="BB608" i="3"/>
  <c r="AW600" i="4" s="1"/>
  <c r="BA608" i="3"/>
  <c r="AV600" i="4" s="1"/>
  <c r="AP607" i="3"/>
  <c r="AL599" i="4" s="1"/>
  <c r="AQ607" i="3"/>
  <c r="AM599" i="4" s="1"/>
  <c r="AR607" i="3"/>
  <c r="AN599" i="4" s="1"/>
  <c r="AF599" i="4"/>
  <c r="W599" i="4"/>
  <c r="N599" i="4"/>
  <c r="E599" i="4"/>
  <c r="AN767" i="3" l="1"/>
  <c r="AK759" i="4" s="1"/>
  <c r="AH759" i="4"/>
  <c r="T767" i="3"/>
  <c r="S759" i="4" s="1"/>
  <c r="P759" i="4"/>
  <c r="J767" i="3"/>
  <c r="J759" i="4" s="1"/>
  <c r="AU767" i="3"/>
  <c r="G759" i="4"/>
  <c r="AD767" i="3"/>
  <c r="AB759" i="4" s="1"/>
  <c r="Y759" i="4"/>
  <c r="AX768" i="3"/>
  <c r="AT760" i="4" s="1"/>
  <c r="AQ760" i="4"/>
  <c r="O603" i="4"/>
  <c r="F603" i="4"/>
  <c r="X603" i="4"/>
  <c r="BE673" i="3"/>
  <c r="AZ664" i="4"/>
  <c r="BG672" i="3"/>
  <c r="BB663" i="4"/>
  <c r="BF672" i="3"/>
  <c r="BA663" i="4"/>
  <c r="AW664" i="3"/>
  <c r="AS656" i="4" s="1"/>
  <c r="AP604" i="4"/>
  <c r="AV660" i="3"/>
  <c r="AR652" i="4" s="1"/>
  <c r="AO600" i="4"/>
  <c r="AG603" i="4"/>
  <c r="BH673" i="3"/>
  <c r="BC664" i="4"/>
  <c r="BI671" i="3"/>
  <c r="BD662" i="4"/>
  <c r="F610" i="3"/>
  <c r="H659" i="3"/>
  <c r="H651" i="4" s="1"/>
  <c r="P610" i="3"/>
  <c r="R659" i="3"/>
  <c r="Q651" i="4" s="1"/>
  <c r="S663" i="3"/>
  <c r="R655" i="4" s="1"/>
  <c r="Z610" i="3"/>
  <c r="AB659" i="3"/>
  <c r="Z651" i="4" s="1"/>
  <c r="AC663" i="3"/>
  <c r="AA655" i="4" s="1"/>
  <c r="AJ610" i="3"/>
  <c r="AL659" i="3"/>
  <c r="AI651" i="4" s="1"/>
  <c r="I663" i="3"/>
  <c r="I655" i="4" s="1"/>
  <c r="AM663" i="3"/>
  <c r="AJ655" i="4" s="1"/>
  <c r="BA607" i="3"/>
  <c r="AV599" i="4" s="1"/>
  <c r="AZ607" i="3"/>
  <c r="AU599" i="4" s="1"/>
  <c r="BC607" i="3"/>
  <c r="AX599" i="4" s="1"/>
  <c r="AS607" i="3"/>
  <c r="BB607" i="3"/>
  <c r="AW599" i="4" s="1"/>
  <c r="AT611" i="3"/>
  <c r="BD608" i="3"/>
  <c r="AY600" i="4" s="1"/>
  <c r="AR606" i="3"/>
  <c r="AN598" i="4" s="1"/>
  <c r="AQ606" i="3"/>
  <c r="AM598" i="4" s="1"/>
  <c r="AP606" i="3"/>
  <c r="AL598" i="4" s="1"/>
  <c r="W598" i="4"/>
  <c r="N598" i="4"/>
  <c r="E598" i="4"/>
  <c r="O602" i="4" l="1"/>
  <c r="Q766" i="3"/>
  <c r="X602" i="4"/>
  <c r="AA766" i="3"/>
  <c r="AG602" i="4"/>
  <c r="AK766" i="3"/>
  <c r="F602" i="4"/>
  <c r="G766" i="3"/>
  <c r="AX767" i="3"/>
  <c r="AT759" i="4" s="1"/>
  <c r="AQ759" i="4"/>
  <c r="BG673" i="3"/>
  <c r="BB664" i="4"/>
  <c r="AL658" i="3"/>
  <c r="AI650" i="4" s="1"/>
  <c r="AF598" i="4"/>
  <c r="BH674" i="3"/>
  <c r="BC665" i="4"/>
  <c r="BF673" i="3"/>
  <c r="BA664" i="4"/>
  <c r="BE674" i="3"/>
  <c r="AZ665" i="4"/>
  <c r="BI672" i="3"/>
  <c r="BD663" i="4"/>
  <c r="AW663" i="3"/>
  <c r="AS655" i="4" s="1"/>
  <c r="AP603" i="4"/>
  <c r="AV659" i="3"/>
  <c r="AR651" i="4" s="1"/>
  <c r="AO599" i="4"/>
  <c r="Z609" i="3"/>
  <c r="AB658" i="3"/>
  <c r="Z650" i="4" s="1"/>
  <c r="BC606" i="3"/>
  <c r="AX598" i="4" s="1"/>
  <c r="F609" i="3"/>
  <c r="H658" i="3"/>
  <c r="H650" i="4" s="1"/>
  <c r="AM662" i="3"/>
  <c r="AJ654" i="4" s="1"/>
  <c r="AC662" i="3"/>
  <c r="AA654" i="4" s="1"/>
  <c r="S662" i="3"/>
  <c r="R654" i="4" s="1"/>
  <c r="P609" i="3"/>
  <c r="R658" i="3"/>
  <c r="Q650" i="4" s="1"/>
  <c r="I662" i="3"/>
  <c r="I654" i="4" s="1"/>
  <c r="BB606" i="3"/>
  <c r="AW598" i="4" s="1"/>
  <c r="AT610" i="3"/>
  <c r="BD607" i="3"/>
  <c r="AY599" i="4" s="1"/>
  <c r="AJ609" i="3"/>
  <c r="AS606" i="3"/>
  <c r="BA606" i="3"/>
  <c r="AV598" i="4" s="1"/>
  <c r="AZ606" i="3"/>
  <c r="AU598" i="4" s="1"/>
  <c r="AP605" i="3"/>
  <c r="AL597" i="4" s="1"/>
  <c r="AQ605" i="3"/>
  <c r="AM597" i="4" s="1"/>
  <c r="AR605" i="3"/>
  <c r="AN597" i="4" s="1"/>
  <c r="AF597" i="4"/>
  <c r="W597" i="4"/>
  <c r="AU766" i="3" l="1"/>
  <c r="J766" i="3"/>
  <c r="J758" i="4" s="1"/>
  <c r="G758" i="4"/>
  <c r="AD766" i="3"/>
  <c r="AB758" i="4" s="1"/>
  <c r="Y758" i="4"/>
  <c r="O601" i="4"/>
  <c r="Q765" i="3"/>
  <c r="X601" i="4"/>
  <c r="AA765" i="3"/>
  <c r="F601" i="4"/>
  <c r="G765" i="3"/>
  <c r="AN766" i="3"/>
  <c r="AK758" i="4" s="1"/>
  <c r="AH758" i="4"/>
  <c r="T766" i="3"/>
  <c r="S758" i="4" s="1"/>
  <c r="P758" i="4"/>
  <c r="AG601" i="4"/>
  <c r="AK765" i="3"/>
  <c r="R657" i="3"/>
  <c r="Q649" i="4" s="1"/>
  <c r="N597" i="4"/>
  <c r="AV658" i="3"/>
  <c r="AR650" i="4" s="1"/>
  <c r="AO598" i="4"/>
  <c r="BI673" i="3"/>
  <c r="BD664" i="4"/>
  <c r="BF674" i="3"/>
  <c r="BA665" i="4"/>
  <c r="AZ605" i="3"/>
  <c r="AU597" i="4" s="1"/>
  <c r="E597" i="4"/>
  <c r="AW662" i="3"/>
  <c r="AS654" i="4" s="1"/>
  <c r="AP602" i="4"/>
  <c r="BE675" i="3"/>
  <c r="AZ666" i="4"/>
  <c r="BH675" i="3"/>
  <c r="BC666" i="4"/>
  <c r="BG674" i="3"/>
  <c r="BB665" i="4"/>
  <c r="Z608" i="3"/>
  <c r="AB657" i="3"/>
  <c r="Z649" i="4" s="1"/>
  <c r="S661" i="3"/>
  <c r="R653" i="4" s="1"/>
  <c r="I661" i="3"/>
  <c r="I653" i="4" s="1"/>
  <c r="AJ608" i="3"/>
  <c r="AL657" i="3"/>
  <c r="AI649" i="4" s="1"/>
  <c r="AM661" i="3"/>
  <c r="AJ653" i="4" s="1"/>
  <c r="F608" i="3"/>
  <c r="H657" i="3"/>
  <c r="H649" i="4" s="1"/>
  <c r="AC661" i="3"/>
  <c r="AA653" i="4" s="1"/>
  <c r="P608" i="3"/>
  <c r="AT609" i="3"/>
  <c r="BD606" i="3"/>
  <c r="AY598" i="4" s="1"/>
  <c r="AS605" i="3"/>
  <c r="BC605" i="3"/>
  <c r="AX597" i="4" s="1"/>
  <c r="BB605" i="3"/>
  <c r="AW597" i="4" s="1"/>
  <c r="BA605" i="3"/>
  <c r="AV597" i="4" s="1"/>
  <c r="AP604" i="3"/>
  <c r="AL596" i="4" s="1"/>
  <c r="AQ604" i="3"/>
  <c r="AM596" i="4" s="1"/>
  <c r="AR604" i="3"/>
  <c r="AN596" i="4" s="1"/>
  <c r="AF596" i="4"/>
  <c r="W596" i="4"/>
  <c r="N596" i="4"/>
  <c r="E596" i="4"/>
  <c r="AP602" i="3"/>
  <c r="AL594" i="4" s="1"/>
  <c r="AQ602" i="3"/>
  <c r="AM594" i="4" s="1"/>
  <c r="AR602" i="3"/>
  <c r="AN594" i="4" s="1"/>
  <c r="E595" i="4"/>
  <c r="AP603" i="3"/>
  <c r="AL595" i="4" s="1"/>
  <c r="AQ603" i="3"/>
  <c r="AM595" i="4" s="1"/>
  <c r="AR603" i="3"/>
  <c r="AN595" i="4" s="1"/>
  <c r="F600" i="4" l="1"/>
  <c r="G764" i="3"/>
  <c r="O600" i="4"/>
  <c r="Q764" i="3"/>
  <c r="J765" i="3"/>
  <c r="J757" i="4" s="1"/>
  <c r="G757" i="4"/>
  <c r="T765" i="3"/>
  <c r="S757" i="4" s="1"/>
  <c r="P757" i="4"/>
  <c r="AG600" i="4"/>
  <c r="AK764" i="3"/>
  <c r="X600" i="4"/>
  <c r="AA764" i="3"/>
  <c r="AN765" i="3"/>
  <c r="AK757" i="4" s="1"/>
  <c r="AH757" i="4"/>
  <c r="AU765" i="3"/>
  <c r="AD765" i="3"/>
  <c r="AB757" i="4" s="1"/>
  <c r="Y757" i="4"/>
  <c r="AX766" i="3"/>
  <c r="AT758" i="4" s="1"/>
  <c r="AQ758" i="4"/>
  <c r="AL654" i="3"/>
  <c r="AI646" i="4" s="1"/>
  <c r="AF594" i="4"/>
  <c r="BH676" i="3"/>
  <c r="BC667" i="4"/>
  <c r="AB654" i="3"/>
  <c r="Z646" i="4" s="1"/>
  <c r="W594" i="4"/>
  <c r="BG675" i="3"/>
  <c r="BB666" i="4"/>
  <c r="BF675" i="3"/>
  <c r="BA666" i="4"/>
  <c r="AB655" i="3"/>
  <c r="Z647" i="4" s="1"/>
  <c r="W595" i="4"/>
  <c r="R654" i="3"/>
  <c r="Q646" i="4" s="1"/>
  <c r="N594" i="4"/>
  <c r="AV657" i="3"/>
  <c r="AR649" i="4" s="1"/>
  <c r="AO597" i="4"/>
  <c r="AW661" i="3"/>
  <c r="AS653" i="4" s="1"/>
  <c r="AP601" i="4"/>
  <c r="AL655" i="3"/>
  <c r="AI647" i="4" s="1"/>
  <c r="AF595" i="4"/>
  <c r="R655" i="3"/>
  <c r="Q647" i="4" s="1"/>
  <c r="N595" i="4"/>
  <c r="H654" i="3"/>
  <c r="H646" i="4" s="1"/>
  <c r="E594" i="4"/>
  <c r="BE676" i="3"/>
  <c r="AZ667" i="4"/>
  <c r="BI674" i="3"/>
  <c r="BD665" i="4"/>
  <c r="F606" i="3"/>
  <c r="H655" i="3"/>
  <c r="H647" i="4" s="1"/>
  <c r="F607" i="3"/>
  <c r="H656" i="3"/>
  <c r="H648" i="4" s="1"/>
  <c r="P607" i="3"/>
  <c r="R656" i="3"/>
  <c r="Q648" i="4" s="1"/>
  <c r="S660" i="3"/>
  <c r="R652" i="4" s="1"/>
  <c r="I660" i="3"/>
  <c r="I652" i="4" s="1"/>
  <c r="AM660" i="3"/>
  <c r="AJ652" i="4" s="1"/>
  <c r="Z607" i="3"/>
  <c r="AB656" i="3"/>
  <c r="Z648" i="4" s="1"/>
  <c r="AJ607" i="3"/>
  <c r="AL656" i="3"/>
  <c r="AI648" i="4" s="1"/>
  <c r="AC660" i="3"/>
  <c r="AA652" i="4" s="1"/>
  <c r="Z605" i="3"/>
  <c r="BC604" i="3"/>
  <c r="AX596" i="4" s="1"/>
  <c r="AZ604" i="3"/>
  <c r="AU596" i="4" s="1"/>
  <c r="AJ605" i="3"/>
  <c r="AS604" i="3"/>
  <c r="BB604" i="3"/>
  <c r="AW596" i="4" s="1"/>
  <c r="P606" i="3"/>
  <c r="Q762" i="3" s="1"/>
  <c r="BA604" i="3"/>
  <c r="AV596" i="4" s="1"/>
  <c r="AJ606" i="3"/>
  <c r="AT608" i="3"/>
  <c r="BD605" i="3"/>
  <c r="AY597" i="4" s="1"/>
  <c r="AS603" i="3"/>
  <c r="AO595" i="4" s="1"/>
  <c r="Z606" i="3"/>
  <c r="P605" i="3"/>
  <c r="Q761" i="3" s="1"/>
  <c r="F605" i="3"/>
  <c r="AS602" i="3"/>
  <c r="AZ603" i="3"/>
  <c r="AU595" i="4" s="1"/>
  <c r="BA603" i="3"/>
  <c r="AV595" i="4" s="1"/>
  <c r="BB603" i="3"/>
  <c r="AW595" i="4" s="1"/>
  <c r="BC603" i="3"/>
  <c r="AX595" i="4" s="1"/>
  <c r="T762" i="3" l="1"/>
  <c r="S754" i="4" s="1"/>
  <c r="P754" i="4"/>
  <c r="O599" i="4"/>
  <c r="Q763" i="3"/>
  <c r="F598" i="4"/>
  <c r="G762" i="3"/>
  <c r="AD764" i="3"/>
  <c r="AB756" i="4" s="1"/>
  <c r="Y756" i="4"/>
  <c r="AU764" i="3"/>
  <c r="T764" i="3"/>
  <c r="S756" i="4" s="1"/>
  <c r="P756" i="4"/>
  <c r="F597" i="4"/>
  <c r="G761" i="3"/>
  <c r="T761" i="3"/>
  <c r="S753" i="4" s="1"/>
  <c r="P753" i="4"/>
  <c r="AG599" i="4"/>
  <c r="AK763" i="3"/>
  <c r="AX765" i="3"/>
  <c r="AT757" i="4" s="1"/>
  <c r="AQ757" i="4"/>
  <c r="X598" i="4"/>
  <c r="AA762" i="3"/>
  <c r="AG598" i="4"/>
  <c r="AK762" i="3"/>
  <c r="X597" i="4"/>
  <c r="AA761" i="3"/>
  <c r="F599" i="4"/>
  <c r="G763" i="3"/>
  <c r="AN764" i="3"/>
  <c r="AK756" i="4" s="1"/>
  <c r="AH756" i="4"/>
  <c r="J764" i="3"/>
  <c r="J756" i="4" s="1"/>
  <c r="G756" i="4"/>
  <c r="AG597" i="4"/>
  <c r="AK761" i="3"/>
  <c r="X599" i="4"/>
  <c r="AA763" i="3"/>
  <c r="AV654" i="3"/>
  <c r="AR646" i="4" s="1"/>
  <c r="AO594" i="4"/>
  <c r="O598" i="4"/>
  <c r="BE677" i="3"/>
  <c r="AZ668" i="4"/>
  <c r="BG676" i="3"/>
  <c r="BB667" i="4"/>
  <c r="BH677" i="3"/>
  <c r="BC668" i="4"/>
  <c r="O597" i="4"/>
  <c r="AW660" i="3"/>
  <c r="AS652" i="4" s="1"/>
  <c r="AP600" i="4"/>
  <c r="BF676" i="3"/>
  <c r="BA667" i="4"/>
  <c r="AV656" i="3"/>
  <c r="AR648" i="4" s="1"/>
  <c r="AO596" i="4"/>
  <c r="BI675" i="3"/>
  <c r="BD666" i="4"/>
  <c r="S657" i="3"/>
  <c r="R649" i="4" s="1"/>
  <c r="AC658" i="3"/>
  <c r="AA650" i="4" s="1"/>
  <c r="AC657" i="3"/>
  <c r="AA649" i="4" s="1"/>
  <c r="AM659" i="3"/>
  <c r="AJ651" i="4" s="1"/>
  <c r="I659" i="3"/>
  <c r="I651" i="4" s="1"/>
  <c r="AM658" i="3"/>
  <c r="AJ650" i="4" s="1"/>
  <c r="BD603" i="3"/>
  <c r="AY595" i="4" s="1"/>
  <c r="AV655" i="3"/>
  <c r="AR647" i="4" s="1"/>
  <c r="AM657" i="3"/>
  <c r="AJ649" i="4" s="1"/>
  <c r="I657" i="3"/>
  <c r="I649" i="4" s="1"/>
  <c r="S658" i="3"/>
  <c r="R650" i="4" s="1"/>
  <c r="AC659" i="3"/>
  <c r="AA651" i="4" s="1"/>
  <c r="S659" i="3"/>
  <c r="R651" i="4" s="1"/>
  <c r="I658" i="3"/>
  <c r="I650" i="4" s="1"/>
  <c r="AT606" i="3"/>
  <c r="AT607" i="3"/>
  <c r="BD604" i="3"/>
  <c r="AY596" i="4" s="1"/>
  <c r="AT605" i="3"/>
  <c r="AZ602" i="3"/>
  <c r="AU594" i="4" s="1"/>
  <c r="BA602" i="3"/>
  <c r="AV594" i="4" s="1"/>
  <c r="BB602" i="3"/>
  <c r="AW594" i="4" s="1"/>
  <c r="BC602" i="3"/>
  <c r="AX594" i="4" s="1"/>
  <c r="BD602" i="3"/>
  <c r="AY594" i="4" s="1"/>
  <c r="T763" i="3" l="1"/>
  <c r="S755" i="4" s="1"/>
  <c r="P755" i="4"/>
  <c r="AD763" i="3"/>
  <c r="AB755" i="4" s="1"/>
  <c r="Y755" i="4"/>
  <c r="AU763" i="3"/>
  <c r="J763" i="3"/>
  <c r="J755" i="4" s="1"/>
  <c r="G755" i="4"/>
  <c r="AN762" i="3"/>
  <c r="AK754" i="4" s="1"/>
  <c r="AH754" i="4"/>
  <c r="AU762" i="3"/>
  <c r="J762" i="3"/>
  <c r="J754" i="4" s="1"/>
  <c r="G754" i="4"/>
  <c r="AN761" i="3"/>
  <c r="AK753" i="4" s="1"/>
  <c r="AH753" i="4"/>
  <c r="AD761" i="3"/>
  <c r="AB753" i="4" s="1"/>
  <c r="Y753" i="4"/>
  <c r="AD762" i="3"/>
  <c r="AB754" i="4" s="1"/>
  <c r="Y754" i="4"/>
  <c r="AN763" i="3"/>
  <c r="AK755" i="4" s="1"/>
  <c r="AH755" i="4"/>
  <c r="J761" i="3"/>
  <c r="J753" i="4" s="1"/>
  <c r="AU761" i="3"/>
  <c r="G753" i="4"/>
  <c r="AX764" i="3"/>
  <c r="AT756" i="4" s="1"/>
  <c r="AQ756" i="4"/>
  <c r="AW658" i="3"/>
  <c r="AS650" i="4" s="1"/>
  <c r="AP598" i="4"/>
  <c r="AW657" i="3"/>
  <c r="AS649" i="4" s="1"/>
  <c r="AP597" i="4"/>
  <c r="BI676" i="3"/>
  <c r="BD667" i="4"/>
  <c r="BF677" i="3"/>
  <c r="BA668" i="4"/>
  <c r="BG677" i="3"/>
  <c r="BB668" i="4"/>
  <c r="AW659" i="3"/>
  <c r="AS651" i="4" s="1"/>
  <c r="AP599" i="4"/>
  <c r="BH678" i="3"/>
  <c r="BC669" i="4"/>
  <c r="BE678" i="3"/>
  <c r="AZ669" i="4"/>
  <c r="AF593" i="4"/>
  <c r="AR601" i="3"/>
  <c r="AN593" i="4" s="1"/>
  <c r="AQ601" i="3"/>
  <c r="AM593" i="4" s="1"/>
  <c r="AP601" i="3"/>
  <c r="AL593" i="4" s="1"/>
  <c r="N593" i="4"/>
  <c r="E593" i="4"/>
  <c r="AX761" i="3" l="1"/>
  <c r="AT753" i="4" s="1"/>
  <c r="AQ753" i="4"/>
  <c r="AX762" i="3"/>
  <c r="AT754" i="4" s="1"/>
  <c r="AQ754" i="4"/>
  <c r="AX763" i="3"/>
  <c r="AT755" i="4" s="1"/>
  <c r="AQ755" i="4"/>
  <c r="AB653" i="3"/>
  <c r="Z645" i="4" s="1"/>
  <c r="W593" i="4"/>
  <c r="BH679" i="3"/>
  <c r="BC670" i="4"/>
  <c r="BE679" i="3"/>
  <c r="AZ670" i="4"/>
  <c r="BF678" i="3"/>
  <c r="BA669" i="4"/>
  <c r="BG678" i="3"/>
  <c r="BB669" i="4"/>
  <c r="BI677" i="3"/>
  <c r="BD668" i="4"/>
  <c r="BA601" i="3"/>
  <c r="AV593" i="4" s="1"/>
  <c r="R653" i="3"/>
  <c r="Q645" i="4" s="1"/>
  <c r="F604" i="3"/>
  <c r="H653" i="3"/>
  <c r="H645" i="4" s="1"/>
  <c r="BC601" i="3"/>
  <c r="AX593" i="4" s="1"/>
  <c r="AL653" i="3"/>
  <c r="AI645" i="4" s="1"/>
  <c r="AZ601" i="3"/>
  <c r="AU593" i="4" s="1"/>
  <c r="P604" i="3"/>
  <c r="Q760" i="3" s="1"/>
  <c r="Z604" i="3"/>
  <c r="BB601" i="3"/>
  <c r="AW593" i="4" s="1"/>
  <c r="AS601" i="3"/>
  <c r="AJ604" i="3"/>
  <c r="AP600" i="3"/>
  <c r="AL592" i="4" s="1"/>
  <c r="AQ600" i="3"/>
  <c r="AM592" i="4" s="1"/>
  <c r="AR600" i="3"/>
  <c r="AN592" i="4" s="1"/>
  <c r="AF592" i="4"/>
  <c r="W592" i="4"/>
  <c r="X596" i="4" l="1"/>
  <c r="AA760" i="3"/>
  <c r="AG596" i="4"/>
  <c r="AK760" i="3"/>
  <c r="T760" i="3"/>
  <c r="S752" i="4" s="1"/>
  <c r="P752" i="4"/>
  <c r="F596" i="4"/>
  <c r="G760" i="3"/>
  <c r="O596" i="4"/>
  <c r="H652" i="3"/>
  <c r="H644" i="4" s="1"/>
  <c r="E592" i="4"/>
  <c r="AV653" i="3"/>
  <c r="AR645" i="4" s="1"/>
  <c r="AO593" i="4"/>
  <c r="BI678" i="3"/>
  <c r="BD669" i="4"/>
  <c r="BF679" i="3"/>
  <c r="BA670" i="4"/>
  <c r="BH680" i="3"/>
  <c r="BC671" i="4"/>
  <c r="R652" i="3"/>
  <c r="Q644" i="4" s="1"/>
  <c r="N592" i="4"/>
  <c r="BG679" i="3"/>
  <c r="BB670" i="4"/>
  <c r="BE680" i="3"/>
  <c r="AZ671" i="4"/>
  <c r="AJ603" i="3"/>
  <c r="AL652" i="3"/>
  <c r="AI644" i="4" s="1"/>
  <c r="AM656" i="3"/>
  <c r="AJ648" i="4" s="1"/>
  <c r="S656" i="3"/>
  <c r="R648" i="4" s="1"/>
  <c r="I656" i="3"/>
  <c r="I648" i="4" s="1"/>
  <c r="BB600" i="3"/>
  <c r="AW592" i="4" s="1"/>
  <c r="AB652" i="3"/>
  <c r="Z644" i="4" s="1"/>
  <c r="AC656" i="3"/>
  <c r="AA648" i="4" s="1"/>
  <c r="AS600" i="3"/>
  <c r="AZ600" i="3"/>
  <c r="AU592" i="4" s="1"/>
  <c r="F603" i="3"/>
  <c r="BC600" i="3"/>
  <c r="AX592" i="4" s="1"/>
  <c r="P603" i="3"/>
  <c r="BA600" i="3"/>
  <c r="AV592" i="4" s="1"/>
  <c r="AT604" i="3"/>
  <c r="BD601" i="3"/>
  <c r="AY593" i="4" s="1"/>
  <c r="Z603" i="3"/>
  <c r="AR599" i="3"/>
  <c r="AN591" i="4" s="1"/>
  <c r="AQ599" i="3"/>
  <c r="AM591" i="4" s="1"/>
  <c r="AP599" i="3"/>
  <c r="AL591" i="4" s="1"/>
  <c r="W591" i="4"/>
  <c r="N591" i="4"/>
  <c r="E591" i="4"/>
  <c r="F595" i="4" l="1"/>
  <c r="G759" i="3"/>
  <c r="J760" i="3"/>
  <c r="J752" i="4" s="1"/>
  <c r="AU760" i="3"/>
  <c r="G752" i="4"/>
  <c r="AN760" i="3"/>
  <c r="AK752" i="4" s="1"/>
  <c r="AH752" i="4"/>
  <c r="X595" i="4"/>
  <c r="AA759" i="3"/>
  <c r="O595" i="4"/>
  <c r="Q759" i="3"/>
  <c r="AG595" i="4"/>
  <c r="AK759" i="3"/>
  <c r="AD760" i="3"/>
  <c r="AB752" i="4" s="1"/>
  <c r="Y752" i="4"/>
  <c r="AT603" i="3"/>
  <c r="AO592" i="4"/>
  <c r="BG680" i="3"/>
  <c r="BB671" i="4"/>
  <c r="BH681" i="3"/>
  <c r="BC672" i="4"/>
  <c r="BI679" i="3"/>
  <c r="BD670" i="4"/>
  <c r="AL651" i="3"/>
  <c r="AI643" i="4" s="1"/>
  <c r="AF591" i="4"/>
  <c r="AW656" i="3"/>
  <c r="AS648" i="4" s="1"/>
  <c r="AP596" i="4"/>
  <c r="BE681" i="3"/>
  <c r="AZ672" i="4"/>
  <c r="BF680" i="3"/>
  <c r="BA671" i="4"/>
  <c r="P602" i="3"/>
  <c r="R651" i="3"/>
  <c r="Q643" i="4" s="1"/>
  <c r="I655" i="3"/>
  <c r="I647" i="4" s="1"/>
  <c r="Z602" i="3"/>
  <c r="AB651" i="3"/>
  <c r="Z643" i="4" s="1"/>
  <c r="F602" i="3"/>
  <c r="H651" i="3"/>
  <c r="H643" i="4" s="1"/>
  <c r="AC655" i="3"/>
  <c r="AA647" i="4" s="1"/>
  <c r="S655" i="3"/>
  <c r="R647" i="4" s="1"/>
  <c r="BD600" i="3"/>
  <c r="AY592" i="4" s="1"/>
  <c r="AV652" i="3"/>
  <c r="AR644" i="4" s="1"/>
  <c r="AM655" i="3"/>
  <c r="AJ647" i="4" s="1"/>
  <c r="BB599" i="3"/>
  <c r="AW591" i="4" s="1"/>
  <c r="AZ599" i="3"/>
  <c r="AU591" i="4" s="1"/>
  <c r="AJ602" i="3"/>
  <c r="BC599" i="3"/>
  <c r="AX591" i="4" s="1"/>
  <c r="AS599" i="3"/>
  <c r="BA599" i="3"/>
  <c r="AV591" i="4" s="1"/>
  <c r="AP598" i="3"/>
  <c r="AL590" i="4" s="1"/>
  <c r="AQ598" i="3"/>
  <c r="AM590" i="4" s="1"/>
  <c r="AR598" i="3"/>
  <c r="AN590" i="4" s="1"/>
  <c r="AF590" i="4"/>
  <c r="W590" i="4"/>
  <c r="N590" i="4"/>
  <c r="E590" i="4"/>
  <c r="O594" i="4" l="1"/>
  <c r="Q758" i="3"/>
  <c r="AX760" i="3"/>
  <c r="AT752" i="4" s="1"/>
  <c r="AQ752" i="4"/>
  <c r="X594" i="4"/>
  <c r="AA758" i="3"/>
  <c r="T759" i="3"/>
  <c r="S751" i="4" s="1"/>
  <c r="P751" i="4"/>
  <c r="AG594" i="4"/>
  <c r="AK758" i="3"/>
  <c r="AU759" i="3"/>
  <c r="J759" i="3"/>
  <c r="J751" i="4" s="1"/>
  <c r="G751" i="4"/>
  <c r="F594" i="4"/>
  <c r="G758" i="3"/>
  <c r="AN759" i="3"/>
  <c r="AK751" i="4" s="1"/>
  <c r="AH751" i="4"/>
  <c r="AD759" i="3"/>
  <c r="AB751" i="4" s="1"/>
  <c r="Y751" i="4"/>
  <c r="BF681" i="3"/>
  <c r="BA672" i="4"/>
  <c r="BI680" i="3"/>
  <c r="BD671" i="4"/>
  <c r="BG681" i="3"/>
  <c r="BB672" i="4"/>
  <c r="AV651" i="3"/>
  <c r="AR643" i="4" s="1"/>
  <c r="AO591" i="4"/>
  <c r="BE682" i="3"/>
  <c r="AZ673" i="4"/>
  <c r="BH682" i="3"/>
  <c r="BC673" i="4"/>
  <c r="AW655" i="3"/>
  <c r="AS647" i="4" s="1"/>
  <c r="AP595" i="4"/>
  <c r="F601" i="3"/>
  <c r="H650" i="3"/>
  <c r="H642" i="4" s="1"/>
  <c r="P601" i="3"/>
  <c r="R650" i="3"/>
  <c r="Q642" i="4" s="1"/>
  <c r="Z601" i="3"/>
  <c r="AB650" i="3"/>
  <c r="Z642" i="4" s="1"/>
  <c r="AM654" i="3"/>
  <c r="AJ646" i="4" s="1"/>
  <c r="I654" i="3"/>
  <c r="I646" i="4" s="1"/>
  <c r="AJ601" i="3"/>
  <c r="AL650" i="3"/>
  <c r="AI642" i="4" s="1"/>
  <c r="AC654" i="3"/>
  <c r="AA646" i="4" s="1"/>
  <c r="S654" i="3"/>
  <c r="R646" i="4" s="1"/>
  <c r="AZ598" i="3"/>
  <c r="AU590" i="4" s="1"/>
  <c r="BA598" i="3"/>
  <c r="AV590" i="4" s="1"/>
  <c r="BC598" i="3"/>
  <c r="AX590" i="4" s="1"/>
  <c r="AT602" i="3"/>
  <c r="BD599" i="3"/>
  <c r="AY591" i="4" s="1"/>
  <c r="AS598" i="3"/>
  <c r="BB598" i="3"/>
  <c r="AW590" i="4" s="1"/>
  <c r="AR597" i="3"/>
  <c r="AN589" i="4" s="1"/>
  <c r="AF589" i="4"/>
  <c r="AQ597" i="3"/>
  <c r="AM589" i="4" s="1"/>
  <c r="AP597" i="3"/>
  <c r="AL589" i="4" s="1"/>
  <c r="N589" i="4"/>
  <c r="E589" i="4"/>
  <c r="O593" i="4" l="1"/>
  <c r="Q757" i="3"/>
  <c r="AU758" i="3"/>
  <c r="J758" i="3"/>
  <c r="J750" i="4" s="1"/>
  <c r="G750" i="4"/>
  <c r="AX759" i="3"/>
  <c r="AT751" i="4" s="1"/>
  <c r="AQ751" i="4"/>
  <c r="AG593" i="4"/>
  <c r="AK757" i="3"/>
  <c r="X593" i="4"/>
  <c r="AA757" i="3"/>
  <c r="F593" i="4"/>
  <c r="G757" i="3"/>
  <c r="AN758" i="3"/>
  <c r="AK750" i="4" s="1"/>
  <c r="AH750" i="4"/>
  <c r="AD758" i="3"/>
  <c r="AB750" i="4" s="1"/>
  <c r="Y750" i="4"/>
  <c r="T758" i="3"/>
  <c r="S750" i="4" s="1"/>
  <c r="P750" i="4"/>
  <c r="BH683" i="3"/>
  <c r="BC674" i="4"/>
  <c r="BI681" i="3"/>
  <c r="BD672" i="4"/>
  <c r="AB649" i="3"/>
  <c r="Z641" i="4" s="1"/>
  <c r="W589" i="4"/>
  <c r="AW654" i="3"/>
  <c r="AS646" i="4" s="1"/>
  <c r="AP594" i="4"/>
  <c r="AV650" i="3"/>
  <c r="AR642" i="4" s="1"/>
  <c r="AO590" i="4"/>
  <c r="BE683" i="3"/>
  <c r="AZ674" i="4"/>
  <c r="BG682" i="3"/>
  <c r="BB673" i="4"/>
  <c r="BF682" i="3"/>
  <c r="BA673" i="4"/>
  <c r="AM653" i="3"/>
  <c r="AJ645" i="4" s="1"/>
  <c r="S653" i="3"/>
  <c r="R645" i="4" s="1"/>
  <c r="F600" i="3"/>
  <c r="H649" i="3"/>
  <c r="H641" i="4" s="1"/>
  <c r="P600" i="3"/>
  <c r="R649" i="3"/>
  <c r="Q641" i="4" s="1"/>
  <c r="AJ600" i="3"/>
  <c r="AL649" i="3"/>
  <c r="AI641" i="4" s="1"/>
  <c r="AC653" i="3"/>
  <c r="AA645" i="4" s="1"/>
  <c r="I653" i="3"/>
  <c r="I645" i="4" s="1"/>
  <c r="BC597" i="3"/>
  <c r="AX589" i="4" s="1"/>
  <c r="Z600" i="3"/>
  <c r="BB597" i="3"/>
  <c r="AW589" i="4" s="1"/>
  <c r="AZ597" i="3"/>
  <c r="AU589" i="4" s="1"/>
  <c r="AS597" i="3"/>
  <c r="BA597" i="3"/>
  <c r="AV589" i="4" s="1"/>
  <c r="AT601" i="3"/>
  <c r="BD598" i="3"/>
  <c r="AY590" i="4" s="1"/>
  <c r="AP596" i="3"/>
  <c r="AL588" i="4" s="1"/>
  <c r="AQ596" i="3"/>
  <c r="AM588" i="4" s="1"/>
  <c r="AR596" i="3"/>
  <c r="AN588" i="4" s="1"/>
  <c r="AF588" i="4"/>
  <c r="W588" i="4"/>
  <c r="N588" i="4"/>
  <c r="E588" i="4"/>
  <c r="O592" i="4" l="1"/>
  <c r="Q756" i="3"/>
  <c r="X592" i="4"/>
  <c r="AA756" i="3"/>
  <c r="AD757" i="3"/>
  <c r="AB749" i="4" s="1"/>
  <c r="Y749" i="4"/>
  <c r="AX758" i="3"/>
  <c r="AT750" i="4" s="1"/>
  <c r="AQ750" i="4"/>
  <c r="AG592" i="4"/>
  <c r="AK756" i="3"/>
  <c r="F592" i="4"/>
  <c r="G756" i="3"/>
  <c r="T757" i="3"/>
  <c r="S749" i="4" s="1"/>
  <c r="P749" i="4"/>
  <c r="AU757" i="3"/>
  <c r="J757" i="3"/>
  <c r="J749" i="4" s="1"/>
  <c r="G749" i="4"/>
  <c r="AN757" i="3"/>
  <c r="AK749" i="4" s="1"/>
  <c r="AH749" i="4"/>
  <c r="AV649" i="3"/>
  <c r="AR641" i="4" s="1"/>
  <c r="AO589" i="4"/>
  <c r="BE684" i="3"/>
  <c r="AZ675" i="4"/>
  <c r="AW653" i="3"/>
  <c r="AS645" i="4" s="1"/>
  <c r="AP593" i="4"/>
  <c r="BF683" i="3"/>
  <c r="BA674" i="4"/>
  <c r="BI682" i="3"/>
  <c r="BD673" i="4"/>
  <c r="BG683" i="3"/>
  <c r="BB674" i="4"/>
  <c r="BH684" i="3"/>
  <c r="BC675" i="4"/>
  <c r="F599" i="3"/>
  <c r="H648" i="3"/>
  <c r="H640" i="4" s="1"/>
  <c r="BA596" i="3"/>
  <c r="AV588" i="4" s="1"/>
  <c r="R648" i="3"/>
  <c r="Q640" i="4" s="1"/>
  <c r="AC652" i="3"/>
  <c r="AA644" i="4" s="1"/>
  <c r="Z599" i="3"/>
  <c r="AB648" i="3"/>
  <c r="Z640" i="4" s="1"/>
  <c r="S652" i="3"/>
  <c r="R644" i="4" s="1"/>
  <c r="AJ599" i="3"/>
  <c r="AL648" i="3"/>
  <c r="AI640" i="4" s="1"/>
  <c r="AM652" i="3"/>
  <c r="AJ644" i="4" s="1"/>
  <c r="I652" i="3"/>
  <c r="I644" i="4" s="1"/>
  <c r="AZ596" i="3"/>
  <c r="AU588" i="4" s="1"/>
  <c r="BC596" i="3"/>
  <c r="AX588" i="4" s="1"/>
  <c r="AT600" i="3"/>
  <c r="BD597" i="3"/>
  <c r="AY589" i="4" s="1"/>
  <c r="P599" i="3"/>
  <c r="BB596" i="3"/>
  <c r="AW588" i="4" s="1"/>
  <c r="AS596" i="3"/>
  <c r="AR595" i="3"/>
  <c r="AN587" i="4" s="1"/>
  <c r="AQ595" i="3"/>
  <c r="AM587" i="4" s="1"/>
  <c r="AP595" i="3"/>
  <c r="AL587" i="4" s="1"/>
  <c r="W587" i="4"/>
  <c r="E587" i="4"/>
  <c r="AU756" i="3" l="1"/>
  <c r="J756" i="3"/>
  <c r="J748" i="4" s="1"/>
  <c r="G748" i="4"/>
  <c r="AD756" i="3"/>
  <c r="AB748" i="4" s="1"/>
  <c r="Y748" i="4"/>
  <c r="X591" i="4"/>
  <c r="AA755" i="3"/>
  <c r="AX757" i="3"/>
  <c r="AT749" i="4" s="1"/>
  <c r="AQ749" i="4"/>
  <c r="O591" i="4"/>
  <c r="Q755" i="3"/>
  <c r="AG591" i="4"/>
  <c r="AK755" i="3"/>
  <c r="F591" i="4"/>
  <c r="G755" i="3"/>
  <c r="AN756" i="3"/>
  <c r="AK748" i="4" s="1"/>
  <c r="AH748" i="4"/>
  <c r="T756" i="3"/>
  <c r="S748" i="4" s="1"/>
  <c r="P748" i="4"/>
  <c r="BG684" i="3"/>
  <c r="BB675" i="4"/>
  <c r="BF684" i="3"/>
  <c r="BA675" i="4"/>
  <c r="BE685" i="3"/>
  <c r="AZ676" i="4"/>
  <c r="AL647" i="3"/>
  <c r="AI639" i="4" s="1"/>
  <c r="AF587" i="4"/>
  <c r="R647" i="3"/>
  <c r="Q639" i="4" s="1"/>
  <c r="N587" i="4"/>
  <c r="AV648" i="3"/>
  <c r="AR640" i="4" s="1"/>
  <c r="AO588" i="4"/>
  <c r="AW652" i="3"/>
  <c r="AS644" i="4" s="1"/>
  <c r="AP592" i="4"/>
  <c r="BH685" i="3"/>
  <c r="BC676" i="4"/>
  <c r="BI683" i="3"/>
  <c r="BD674" i="4"/>
  <c r="Z598" i="3"/>
  <c r="AB647" i="3"/>
  <c r="Z639" i="4" s="1"/>
  <c r="AM651" i="3"/>
  <c r="AJ643" i="4" s="1"/>
  <c r="AC651" i="3"/>
  <c r="AA643" i="4" s="1"/>
  <c r="AZ595" i="3"/>
  <c r="AU587" i="4" s="1"/>
  <c r="H647" i="3"/>
  <c r="H639" i="4" s="1"/>
  <c r="S651" i="3"/>
  <c r="R643" i="4" s="1"/>
  <c r="I651" i="3"/>
  <c r="I643" i="4" s="1"/>
  <c r="BB595" i="3"/>
  <c r="AW587" i="4" s="1"/>
  <c r="AS595" i="3"/>
  <c r="AJ598" i="3"/>
  <c r="BC595" i="3"/>
  <c r="AX587" i="4" s="1"/>
  <c r="P598" i="3"/>
  <c r="Q754" i="3" s="1"/>
  <c r="BA595" i="3"/>
  <c r="AV587" i="4" s="1"/>
  <c r="AT599" i="3"/>
  <c r="BD596" i="3"/>
  <c r="AY588" i="4" s="1"/>
  <c r="F598" i="3"/>
  <c r="AR594" i="3"/>
  <c r="AN586" i="4" s="1"/>
  <c r="AF586" i="4"/>
  <c r="AQ594" i="3"/>
  <c r="AM586" i="4" s="1"/>
  <c r="AP594" i="3"/>
  <c r="AL586" i="4" s="1"/>
  <c r="W586" i="4"/>
  <c r="N586" i="4"/>
  <c r="E586" i="4"/>
  <c r="AG590" i="4" l="1"/>
  <c r="AK754" i="3"/>
  <c r="J755" i="3"/>
  <c r="J747" i="4" s="1"/>
  <c r="G747" i="4"/>
  <c r="AU755" i="3"/>
  <c r="T755" i="3"/>
  <c r="S747" i="4" s="1"/>
  <c r="P747" i="4"/>
  <c r="AD755" i="3"/>
  <c r="AB747" i="4" s="1"/>
  <c r="Y747" i="4"/>
  <c r="F590" i="4"/>
  <c r="G754" i="3"/>
  <c r="T754" i="3"/>
  <c r="S746" i="4" s="1"/>
  <c r="P746" i="4"/>
  <c r="X590" i="4"/>
  <c r="AA754" i="3"/>
  <c r="AN755" i="3"/>
  <c r="AK747" i="4" s="1"/>
  <c r="AH747" i="4"/>
  <c r="AX756" i="3"/>
  <c r="AT748" i="4" s="1"/>
  <c r="AQ748" i="4"/>
  <c r="BF685" i="3"/>
  <c r="BA676" i="4"/>
  <c r="AW651" i="3"/>
  <c r="AS643" i="4" s="1"/>
  <c r="AP591" i="4"/>
  <c r="AV647" i="3"/>
  <c r="AR639" i="4" s="1"/>
  <c r="AO587" i="4"/>
  <c r="O590" i="4"/>
  <c r="BH686" i="3"/>
  <c r="BC677" i="4"/>
  <c r="BI684" i="3"/>
  <c r="BD675" i="4"/>
  <c r="BE686" i="3"/>
  <c r="AZ677" i="4"/>
  <c r="BG685" i="3"/>
  <c r="BB676" i="4"/>
  <c r="F597" i="3"/>
  <c r="H646" i="3"/>
  <c r="H638" i="4" s="1"/>
  <c r="AJ597" i="3"/>
  <c r="AL646" i="3"/>
  <c r="AI638" i="4" s="1"/>
  <c r="AM650" i="3"/>
  <c r="AJ642" i="4" s="1"/>
  <c r="P597" i="3"/>
  <c r="R646" i="3"/>
  <c r="Q638" i="4" s="1"/>
  <c r="Z597" i="3"/>
  <c r="AB646" i="3"/>
  <c r="Z638" i="4" s="1"/>
  <c r="I650" i="3"/>
  <c r="I642" i="4" s="1"/>
  <c r="S650" i="3"/>
  <c r="R642" i="4" s="1"/>
  <c r="AC650" i="3"/>
  <c r="AA642" i="4" s="1"/>
  <c r="BB594" i="3"/>
  <c r="AW586" i="4" s="1"/>
  <c r="AS594" i="3"/>
  <c r="AO586" i="4" s="1"/>
  <c r="BA594" i="3"/>
  <c r="AV586" i="4" s="1"/>
  <c r="BC594" i="3"/>
  <c r="AX586" i="4" s="1"/>
  <c r="AZ594" i="3"/>
  <c r="AU586" i="4" s="1"/>
  <c r="AT598" i="3"/>
  <c r="BD595" i="3"/>
  <c r="AY587" i="4" s="1"/>
  <c r="AR593" i="3"/>
  <c r="AN585" i="4" s="1"/>
  <c r="AQ593" i="3"/>
  <c r="AM585" i="4" s="1"/>
  <c r="AP593" i="3"/>
  <c r="AL585" i="4" s="1"/>
  <c r="W585" i="4"/>
  <c r="E585" i="4"/>
  <c r="O589" i="4" l="1"/>
  <c r="Q753" i="3"/>
  <c r="F589" i="4"/>
  <c r="G753" i="3"/>
  <c r="AU754" i="3"/>
  <c r="AD754" i="3"/>
  <c r="AB746" i="4" s="1"/>
  <c r="Y746" i="4"/>
  <c r="J754" i="3"/>
  <c r="J746" i="4" s="1"/>
  <c r="G746" i="4"/>
  <c r="X589" i="4"/>
  <c r="AA753" i="3"/>
  <c r="AN754" i="3"/>
  <c r="AK746" i="4" s="1"/>
  <c r="AH746" i="4"/>
  <c r="AG589" i="4"/>
  <c r="AK753" i="3"/>
  <c r="AX755" i="3"/>
  <c r="AT747" i="4" s="1"/>
  <c r="AQ747" i="4"/>
  <c r="AW650" i="3"/>
  <c r="AS642" i="4" s="1"/>
  <c r="AP590" i="4"/>
  <c r="BA593" i="3"/>
  <c r="AV585" i="4" s="1"/>
  <c r="N585" i="4"/>
  <c r="AJ596" i="3"/>
  <c r="AM648" i="3" s="1"/>
  <c r="AJ640" i="4" s="1"/>
  <c r="AF585" i="4"/>
  <c r="BG686" i="3"/>
  <c r="BB677" i="4"/>
  <c r="BI685" i="3"/>
  <c r="BD676" i="4"/>
  <c r="BE687" i="3"/>
  <c r="AZ678" i="4"/>
  <c r="BH687" i="3"/>
  <c r="BC678" i="4"/>
  <c r="BF686" i="3"/>
  <c r="BA677" i="4"/>
  <c r="Z596" i="3"/>
  <c r="AA752" i="3" s="1"/>
  <c r="AB645" i="3"/>
  <c r="Z637" i="4" s="1"/>
  <c r="AZ593" i="3"/>
  <c r="AU585" i="4" s="1"/>
  <c r="H645" i="3"/>
  <c r="H637" i="4" s="1"/>
  <c r="S649" i="3"/>
  <c r="R641" i="4" s="1"/>
  <c r="AM649" i="3"/>
  <c r="AJ641" i="4" s="1"/>
  <c r="P596" i="3"/>
  <c r="R645" i="3"/>
  <c r="Q637" i="4" s="1"/>
  <c r="AT597" i="3"/>
  <c r="AV646" i="3"/>
  <c r="AR638" i="4" s="1"/>
  <c r="AC649" i="3"/>
  <c r="AA641" i="4" s="1"/>
  <c r="I649" i="3"/>
  <c r="I641" i="4" s="1"/>
  <c r="BD594" i="3"/>
  <c r="AY586" i="4" s="1"/>
  <c r="BC593" i="3"/>
  <c r="AX585" i="4" s="1"/>
  <c r="F596" i="3"/>
  <c r="BB593" i="3"/>
  <c r="AW585" i="4" s="1"/>
  <c r="AS593" i="3"/>
  <c r="AP592" i="3"/>
  <c r="AL584" i="4" s="1"/>
  <c r="AQ592" i="3"/>
  <c r="AM584" i="4" s="1"/>
  <c r="AR592" i="3"/>
  <c r="AN584" i="4" s="1"/>
  <c r="AF584" i="4"/>
  <c r="E584" i="4"/>
  <c r="O588" i="4" l="1"/>
  <c r="Q752" i="3"/>
  <c r="AU753" i="3"/>
  <c r="J753" i="3"/>
  <c r="J745" i="4" s="1"/>
  <c r="G745" i="4"/>
  <c r="AN753" i="3"/>
  <c r="AK745" i="4" s="1"/>
  <c r="AH745" i="4"/>
  <c r="AD753" i="3"/>
  <c r="AB745" i="4" s="1"/>
  <c r="Y745" i="4"/>
  <c r="AD752" i="3"/>
  <c r="AB744" i="4" s="1"/>
  <c r="Y744" i="4"/>
  <c r="AG588" i="4"/>
  <c r="AK752" i="3"/>
  <c r="T753" i="3"/>
  <c r="S745" i="4" s="1"/>
  <c r="P745" i="4"/>
  <c r="F588" i="4"/>
  <c r="G752" i="3"/>
  <c r="AX754" i="3"/>
  <c r="AT746" i="4" s="1"/>
  <c r="AQ746" i="4"/>
  <c r="BE688" i="3"/>
  <c r="AZ680" i="4" s="1"/>
  <c r="AZ679" i="4"/>
  <c r="R644" i="3"/>
  <c r="Q636" i="4" s="1"/>
  <c r="N584" i="4"/>
  <c r="AB644" i="3"/>
  <c r="Z636" i="4" s="1"/>
  <c r="W584" i="4"/>
  <c r="BF687" i="3"/>
  <c r="BA678" i="4"/>
  <c r="BG687" i="3"/>
  <c r="BB678" i="4"/>
  <c r="AV645" i="3"/>
  <c r="AR637" i="4" s="1"/>
  <c r="AO585" i="4"/>
  <c r="AW649" i="3"/>
  <c r="AS641" i="4" s="1"/>
  <c r="AP589" i="4"/>
  <c r="X588" i="4"/>
  <c r="BH688" i="3"/>
  <c r="BC680" i="4" s="1"/>
  <c r="BC679" i="4"/>
  <c r="BI686" i="3"/>
  <c r="BD677" i="4"/>
  <c r="AJ595" i="3"/>
  <c r="AL644" i="3"/>
  <c r="AI636" i="4" s="1"/>
  <c r="AZ592" i="3"/>
  <c r="AU584" i="4" s="1"/>
  <c r="H644" i="3"/>
  <c r="H636" i="4" s="1"/>
  <c r="I648" i="3"/>
  <c r="I640" i="4" s="1"/>
  <c r="S648" i="3"/>
  <c r="R640" i="4" s="1"/>
  <c r="AC648" i="3"/>
  <c r="AA640" i="4" s="1"/>
  <c r="P595" i="3"/>
  <c r="F595" i="3"/>
  <c r="AT596" i="3"/>
  <c r="BD593" i="3"/>
  <c r="AY585" i="4" s="1"/>
  <c r="Z595" i="3"/>
  <c r="AS592" i="3"/>
  <c r="BC592" i="3"/>
  <c r="AX584" i="4" s="1"/>
  <c r="BB592" i="3"/>
  <c r="AW584" i="4" s="1"/>
  <c r="BA592" i="3"/>
  <c r="AV584" i="4" s="1"/>
  <c r="AR591" i="3"/>
  <c r="AN583" i="4" s="1"/>
  <c r="AF583" i="4"/>
  <c r="AQ591" i="3"/>
  <c r="AM583" i="4" s="1"/>
  <c r="AP591" i="3"/>
  <c r="AL583" i="4" s="1"/>
  <c r="W583" i="4"/>
  <c r="N583" i="4"/>
  <c r="F587" i="4" l="1"/>
  <c r="G751" i="3"/>
  <c r="AG587" i="4"/>
  <c r="AK751" i="3"/>
  <c r="AX753" i="3"/>
  <c r="AT745" i="4" s="1"/>
  <c r="AQ745" i="4"/>
  <c r="X587" i="4"/>
  <c r="AA751" i="3"/>
  <c r="O587" i="4"/>
  <c r="Q751" i="3"/>
  <c r="T752" i="3"/>
  <c r="S744" i="4" s="1"/>
  <c r="P744" i="4"/>
  <c r="AU752" i="3"/>
  <c r="J752" i="3"/>
  <c r="J744" i="4" s="1"/>
  <c r="G744" i="4"/>
  <c r="AN752" i="3"/>
  <c r="AK744" i="4" s="1"/>
  <c r="AH744" i="4"/>
  <c r="BI687" i="3"/>
  <c r="BD678" i="4"/>
  <c r="BF688" i="3"/>
  <c r="BA680" i="4" s="1"/>
  <c r="BA679" i="4"/>
  <c r="AW648" i="3"/>
  <c r="AS640" i="4" s="1"/>
  <c r="AP588" i="4"/>
  <c r="H643" i="3"/>
  <c r="H635" i="4" s="1"/>
  <c r="E583" i="4"/>
  <c r="AV644" i="3"/>
  <c r="AR636" i="4" s="1"/>
  <c r="AO584" i="4"/>
  <c r="BG688" i="3"/>
  <c r="BB680" i="4" s="1"/>
  <c r="BB679" i="4"/>
  <c r="AC647" i="3"/>
  <c r="AA639" i="4" s="1"/>
  <c r="S647" i="3"/>
  <c r="R639" i="4" s="1"/>
  <c r="Z594" i="3"/>
  <c r="AB643" i="3"/>
  <c r="Z635" i="4" s="1"/>
  <c r="I647" i="3"/>
  <c r="I639" i="4" s="1"/>
  <c r="P594" i="3"/>
  <c r="R643" i="3"/>
  <c r="Q635" i="4" s="1"/>
  <c r="AJ594" i="3"/>
  <c r="AL643" i="3"/>
  <c r="AI635" i="4" s="1"/>
  <c r="AM647" i="3"/>
  <c r="AJ639" i="4" s="1"/>
  <c r="BA591" i="3"/>
  <c r="AV583" i="4" s="1"/>
  <c r="AZ591" i="3"/>
  <c r="AU583" i="4" s="1"/>
  <c r="F594" i="3"/>
  <c r="AT595" i="3"/>
  <c r="BD592" i="3"/>
  <c r="AY584" i="4" s="1"/>
  <c r="BC591" i="3"/>
  <c r="AX583" i="4" s="1"/>
  <c r="AS591" i="3"/>
  <c r="AO583" i="4" s="1"/>
  <c r="BB591" i="3"/>
  <c r="AW583" i="4" s="1"/>
  <c r="AR590" i="3"/>
  <c r="AN582" i="4" s="1"/>
  <c r="AF582" i="4"/>
  <c r="AQ590" i="3"/>
  <c r="AM582" i="4" s="1"/>
  <c r="AP590" i="3"/>
  <c r="AL582" i="4" s="1"/>
  <c r="W582" i="4"/>
  <c r="N582" i="4"/>
  <c r="X586" i="4" l="1"/>
  <c r="AA750" i="3"/>
  <c r="AD751" i="3"/>
  <c r="AB743" i="4" s="1"/>
  <c r="Y743" i="4"/>
  <c r="AN751" i="3"/>
  <c r="AK743" i="4" s="1"/>
  <c r="AH743" i="4"/>
  <c r="O586" i="4"/>
  <c r="Q750" i="3"/>
  <c r="F586" i="4"/>
  <c r="G750" i="3"/>
  <c r="T751" i="3"/>
  <c r="S743" i="4" s="1"/>
  <c r="P743" i="4"/>
  <c r="AU751" i="3"/>
  <c r="J751" i="3"/>
  <c r="J743" i="4" s="1"/>
  <c r="G743" i="4"/>
  <c r="AG586" i="4"/>
  <c r="AK750" i="3"/>
  <c r="AX752" i="3"/>
  <c r="AT744" i="4" s="1"/>
  <c r="AQ744" i="4"/>
  <c r="H642" i="3"/>
  <c r="H634" i="4" s="1"/>
  <c r="E582" i="4"/>
  <c r="AW647" i="3"/>
  <c r="AS639" i="4" s="1"/>
  <c r="AP587" i="4"/>
  <c r="BI688" i="3"/>
  <c r="BD680" i="4" s="1"/>
  <c r="BD679" i="4"/>
  <c r="Z593" i="3"/>
  <c r="AB642" i="3"/>
  <c r="Z634" i="4" s="1"/>
  <c r="AM646" i="3"/>
  <c r="AJ638" i="4" s="1"/>
  <c r="P593" i="3"/>
  <c r="R642" i="3"/>
  <c r="Q634" i="4" s="1"/>
  <c r="AJ593" i="3"/>
  <c r="AL642" i="3"/>
  <c r="AI634" i="4" s="1"/>
  <c r="AT594" i="3"/>
  <c r="AP586" i="4" s="1"/>
  <c r="AV643" i="3"/>
  <c r="AR635" i="4" s="1"/>
  <c r="I646" i="3"/>
  <c r="I638" i="4" s="1"/>
  <c r="S646" i="3"/>
  <c r="R638" i="4" s="1"/>
  <c r="AC646" i="3"/>
  <c r="AA638" i="4" s="1"/>
  <c r="AZ590" i="3"/>
  <c r="AU582" i="4" s="1"/>
  <c r="F593" i="3"/>
  <c r="BB590" i="3"/>
  <c r="AW582" i="4" s="1"/>
  <c r="BD591" i="3"/>
  <c r="AY583" i="4" s="1"/>
  <c r="BC590" i="3"/>
  <c r="AX582" i="4" s="1"/>
  <c r="BA590" i="3"/>
  <c r="AV582" i="4" s="1"/>
  <c r="AS590" i="3"/>
  <c r="AO582" i="4" s="1"/>
  <c r="AF581" i="4"/>
  <c r="AR589" i="3"/>
  <c r="AN581" i="4" s="1"/>
  <c r="AQ589" i="3"/>
  <c r="AM581" i="4" s="1"/>
  <c r="AP589" i="3"/>
  <c r="AL581" i="4" s="1"/>
  <c r="W581" i="4"/>
  <c r="N581" i="4"/>
  <c r="E581" i="4"/>
  <c r="T750" i="3" l="1"/>
  <c r="S742" i="4" s="1"/>
  <c r="P742" i="4"/>
  <c r="F585" i="4"/>
  <c r="G749" i="3"/>
  <c r="AG585" i="4"/>
  <c r="AK749" i="3"/>
  <c r="X585" i="4"/>
  <c r="AA749" i="3"/>
  <c r="AU750" i="3"/>
  <c r="J750" i="3"/>
  <c r="J742" i="4" s="1"/>
  <c r="G742" i="4"/>
  <c r="AD750" i="3"/>
  <c r="AB742" i="4" s="1"/>
  <c r="Y742" i="4"/>
  <c r="O585" i="4"/>
  <c r="Q749" i="3"/>
  <c r="AN750" i="3"/>
  <c r="AK742" i="4" s="1"/>
  <c r="AH742" i="4"/>
  <c r="AX751" i="3"/>
  <c r="AT743" i="4" s="1"/>
  <c r="AQ743" i="4"/>
  <c r="AT593" i="3"/>
  <c r="AP585" i="4" s="1"/>
  <c r="AV642" i="3"/>
  <c r="AR634" i="4" s="1"/>
  <c r="AM645" i="3"/>
  <c r="AJ637" i="4" s="1"/>
  <c r="AJ592" i="3"/>
  <c r="AL641" i="3"/>
  <c r="AI633" i="4" s="1"/>
  <c r="F592" i="3"/>
  <c r="H641" i="3"/>
  <c r="H633" i="4" s="1"/>
  <c r="I645" i="3"/>
  <c r="I637" i="4" s="1"/>
  <c r="Z592" i="3"/>
  <c r="AB641" i="3"/>
  <c r="Z633" i="4" s="1"/>
  <c r="P592" i="3"/>
  <c r="R641" i="3"/>
  <c r="Q633" i="4" s="1"/>
  <c r="AW646" i="3"/>
  <c r="AS638" i="4" s="1"/>
  <c r="S645" i="3"/>
  <c r="R637" i="4" s="1"/>
  <c r="AC645" i="3"/>
  <c r="AA637" i="4" s="1"/>
  <c r="BC589" i="3"/>
  <c r="AX581" i="4" s="1"/>
  <c r="BD590" i="3"/>
  <c r="AY582" i="4" s="1"/>
  <c r="BB589" i="3"/>
  <c r="AW581" i="4" s="1"/>
  <c r="BA589" i="3"/>
  <c r="AV581" i="4" s="1"/>
  <c r="AS589" i="3"/>
  <c r="AO581" i="4" s="1"/>
  <c r="AZ589" i="3"/>
  <c r="AU581" i="4" s="1"/>
  <c r="AP588" i="3"/>
  <c r="AL580" i="4" s="1"/>
  <c r="AQ588" i="3"/>
  <c r="AM580" i="4" s="1"/>
  <c r="AR588" i="3"/>
  <c r="AN580" i="4" s="1"/>
  <c r="AF580" i="4"/>
  <c r="W580" i="4"/>
  <c r="N580" i="4"/>
  <c r="E580" i="4"/>
  <c r="X584" i="4" l="1"/>
  <c r="AA748" i="3"/>
  <c r="AD749" i="3"/>
  <c r="AB741" i="4" s="1"/>
  <c r="Y741" i="4"/>
  <c r="AU749" i="3"/>
  <c r="J749" i="3"/>
  <c r="J741" i="4" s="1"/>
  <c r="G741" i="4"/>
  <c r="AG584" i="4"/>
  <c r="AK748" i="3"/>
  <c r="T749" i="3"/>
  <c r="S741" i="4" s="1"/>
  <c r="P741" i="4"/>
  <c r="O584" i="4"/>
  <c r="Q748" i="3"/>
  <c r="AN749" i="3"/>
  <c r="AK741" i="4" s="1"/>
  <c r="AH741" i="4"/>
  <c r="F584" i="4"/>
  <c r="G748" i="3"/>
  <c r="AX750" i="3"/>
  <c r="AT742" i="4" s="1"/>
  <c r="AQ742" i="4"/>
  <c r="P591" i="3"/>
  <c r="R640" i="3"/>
  <c r="Q632" i="4" s="1"/>
  <c r="AC644" i="3"/>
  <c r="AA636" i="4" s="1"/>
  <c r="I644" i="3"/>
  <c r="I636" i="4" s="1"/>
  <c r="Z591" i="3"/>
  <c r="AB640" i="3"/>
  <c r="Z632" i="4" s="1"/>
  <c r="AJ591" i="3"/>
  <c r="AL640" i="3"/>
  <c r="AI632" i="4" s="1"/>
  <c r="F591" i="3"/>
  <c r="H640" i="3"/>
  <c r="H632" i="4" s="1"/>
  <c r="AT592" i="3"/>
  <c r="AP584" i="4" s="1"/>
  <c r="AV641" i="3"/>
  <c r="AR633" i="4" s="1"/>
  <c r="S644" i="3"/>
  <c r="R636" i="4" s="1"/>
  <c r="AM644" i="3"/>
  <c r="AJ636" i="4" s="1"/>
  <c r="AW645" i="3"/>
  <c r="AS637" i="4" s="1"/>
  <c r="AS588" i="3"/>
  <c r="BC588" i="3"/>
  <c r="AX580" i="4" s="1"/>
  <c r="BB588" i="3"/>
  <c r="AW580" i="4" s="1"/>
  <c r="BA588" i="3"/>
  <c r="AV580" i="4" s="1"/>
  <c r="AZ588" i="3"/>
  <c r="AU580" i="4" s="1"/>
  <c r="BD589" i="3"/>
  <c r="AY581" i="4" s="1"/>
  <c r="F583" i="4" l="1"/>
  <c r="G747" i="3"/>
  <c r="X583" i="4"/>
  <c r="AA747" i="3"/>
  <c r="O583" i="4"/>
  <c r="Q747" i="3"/>
  <c r="AG583" i="4"/>
  <c r="AK747" i="3"/>
  <c r="AD748" i="3"/>
  <c r="AB740" i="4" s="1"/>
  <c r="Y740" i="4"/>
  <c r="AU748" i="3"/>
  <c r="J748" i="3"/>
  <c r="J740" i="4" s="1"/>
  <c r="G740" i="4"/>
  <c r="T748" i="3"/>
  <c r="S740" i="4" s="1"/>
  <c r="P740" i="4"/>
  <c r="AN748" i="3"/>
  <c r="AK740" i="4" s="1"/>
  <c r="AH740" i="4"/>
  <c r="AX749" i="3"/>
  <c r="AT741" i="4" s="1"/>
  <c r="AQ741" i="4"/>
  <c r="AV640" i="3"/>
  <c r="AR632" i="4" s="1"/>
  <c r="AO580" i="4"/>
  <c r="I643" i="3"/>
  <c r="I635" i="4" s="1"/>
  <c r="AC643" i="3"/>
  <c r="AA635" i="4" s="1"/>
  <c r="AW644" i="3"/>
  <c r="AS636" i="4" s="1"/>
  <c r="AM643" i="3"/>
  <c r="AJ635" i="4" s="1"/>
  <c r="S643" i="3"/>
  <c r="R635" i="4" s="1"/>
  <c r="AT591" i="3"/>
  <c r="AP583" i="4" s="1"/>
  <c r="BD588" i="3"/>
  <c r="AY580" i="4" s="1"/>
  <c r="AR587" i="3"/>
  <c r="AN579" i="4" s="1"/>
  <c r="AQ587" i="3"/>
  <c r="AM579" i="4" s="1"/>
  <c r="AP587" i="3"/>
  <c r="AL579" i="4" s="1"/>
  <c r="W579" i="4"/>
  <c r="E579" i="4"/>
  <c r="AN747" i="3" l="1"/>
  <c r="AK739" i="4" s="1"/>
  <c r="AH739" i="4"/>
  <c r="AD747" i="3"/>
  <c r="AB739" i="4" s="1"/>
  <c r="Y739" i="4"/>
  <c r="AX748" i="3"/>
  <c r="AT740" i="4" s="1"/>
  <c r="AQ740" i="4"/>
  <c r="T747" i="3"/>
  <c r="S739" i="4" s="1"/>
  <c r="P739" i="4"/>
  <c r="AU747" i="3"/>
  <c r="J747" i="3"/>
  <c r="J739" i="4" s="1"/>
  <c r="G739" i="4"/>
  <c r="R639" i="3"/>
  <c r="Q631" i="4" s="1"/>
  <c r="N579" i="4"/>
  <c r="AJ590" i="3"/>
  <c r="AM642" i="3" s="1"/>
  <c r="AJ634" i="4" s="1"/>
  <c r="AF579" i="4"/>
  <c r="F590" i="3"/>
  <c r="H639" i="3"/>
  <c r="H631" i="4" s="1"/>
  <c r="AW643" i="3"/>
  <c r="AS635" i="4" s="1"/>
  <c r="Z590" i="3"/>
  <c r="AA746" i="3" s="1"/>
  <c r="AB639" i="3"/>
  <c r="Z631" i="4" s="1"/>
  <c r="BC587" i="3"/>
  <c r="AX579" i="4" s="1"/>
  <c r="BB587" i="3"/>
  <c r="AW579" i="4" s="1"/>
  <c r="P590" i="3"/>
  <c r="Q746" i="3" s="1"/>
  <c r="AS587" i="3"/>
  <c r="BA587" i="3"/>
  <c r="AV579" i="4" s="1"/>
  <c r="AZ587" i="3"/>
  <c r="AU579" i="4" s="1"/>
  <c r="AP586" i="3"/>
  <c r="AL578" i="4" s="1"/>
  <c r="AQ586" i="3"/>
  <c r="AM578" i="4" s="1"/>
  <c r="AR586" i="3"/>
  <c r="AN578" i="4" s="1"/>
  <c r="W578" i="4"/>
  <c r="N578" i="4"/>
  <c r="E578" i="4"/>
  <c r="F582" i="4" l="1"/>
  <c r="G746" i="3"/>
  <c r="AX747" i="3"/>
  <c r="AT739" i="4" s="1"/>
  <c r="AQ739" i="4"/>
  <c r="T746" i="3"/>
  <c r="S738" i="4" s="1"/>
  <c r="P738" i="4"/>
  <c r="AD746" i="3"/>
  <c r="AB738" i="4" s="1"/>
  <c r="Y738" i="4"/>
  <c r="AG582" i="4"/>
  <c r="AK746" i="3"/>
  <c r="O582" i="4"/>
  <c r="AL638" i="3"/>
  <c r="AI630" i="4" s="1"/>
  <c r="AF578" i="4"/>
  <c r="X582" i="4"/>
  <c r="AV639" i="3"/>
  <c r="AR631" i="4" s="1"/>
  <c r="AO579" i="4"/>
  <c r="P589" i="3"/>
  <c r="Q745" i="3" s="1"/>
  <c r="R638" i="3"/>
  <c r="Q630" i="4" s="1"/>
  <c r="Z589" i="3"/>
  <c r="AA745" i="3" s="1"/>
  <c r="AB638" i="3"/>
  <c r="Z630" i="4" s="1"/>
  <c r="S642" i="3"/>
  <c r="R634" i="4" s="1"/>
  <c r="AC642" i="3"/>
  <c r="AA634" i="4" s="1"/>
  <c r="I642" i="3"/>
  <c r="I634" i="4" s="1"/>
  <c r="F589" i="3"/>
  <c r="H638" i="3"/>
  <c r="H630" i="4" s="1"/>
  <c r="BA586" i="3"/>
  <c r="AV578" i="4" s="1"/>
  <c r="AZ586" i="3"/>
  <c r="AU578" i="4" s="1"/>
  <c r="AJ589" i="3"/>
  <c r="BC586" i="3"/>
  <c r="AX578" i="4" s="1"/>
  <c r="AT590" i="3"/>
  <c r="AP582" i="4" s="1"/>
  <c r="BD587" i="3"/>
  <c r="AY579" i="4" s="1"/>
  <c r="AS586" i="3"/>
  <c r="BB586" i="3"/>
  <c r="AW578" i="4" s="1"/>
  <c r="BJ585" i="3"/>
  <c r="BJ586" i="3" s="1"/>
  <c r="BJ587" i="3" s="1"/>
  <c r="BJ588" i="3" s="1"/>
  <c r="BJ589" i="3" s="1"/>
  <c r="BJ590" i="3" s="1"/>
  <c r="BJ591" i="3" s="1"/>
  <c r="BJ592" i="3" s="1"/>
  <c r="BJ593" i="3" s="1"/>
  <c r="BJ594" i="3" s="1"/>
  <c r="BJ595" i="3" s="1"/>
  <c r="BJ596" i="3" s="1"/>
  <c r="BJ597" i="3" s="1"/>
  <c r="BJ598" i="3" s="1"/>
  <c r="BJ599" i="3" s="1"/>
  <c r="BJ600" i="3" s="1"/>
  <c r="BJ601" i="3" s="1"/>
  <c r="BJ602" i="3" s="1"/>
  <c r="BJ603" i="3" s="1"/>
  <c r="BJ604" i="3" s="1"/>
  <c r="BJ605" i="3" s="1"/>
  <c r="BJ606" i="3" s="1"/>
  <c r="BJ607" i="3" s="1"/>
  <c r="BJ608" i="3" s="1"/>
  <c r="BJ609" i="3" s="1"/>
  <c r="BJ610" i="3" s="1"/>
  <c r="BJ611" i="3" s="1"/>
  <c r="BJ612" i="3" s="1"/>
  <c r="BJ613" i="3" s="1"/>
  <c r="BJ614" i="3" s="1"/>
  <c r="BJ615" i="3" s="1"/>
  <c r="BJ616" i="3" s="1"/>
  <c r="BJ617" i="3" s="1"/>
  <c r="BJ618" i="3" s="1"/>
  <c r="BJ619" i="3" s="1"/>
  <c r="BJ620" i="3" s="1"/>
  <c r="BJ621" i="3" s="1"/>
  <c r="BJ622" i="3" s="1"/>
  <c r="BJ623" i="3" s="1"/>
  <c r="BJ624" i="3" s="1"/>
  <c r="BJ625" i="3" s="1"/>
  <c r="BJ626" i="3" s="1"/>
  <c r="BJ627" i="3" s="1"/>
  <c r="BJ628" i="3" s="1"/>
  <c r="BJ629" i="3" s="1"/>
  <c r="BJ630" i="3" s="1"/>
  <c r="BJ631" i="3" s="1"/>
  <c r="BJ632" i="3" s="1"/>
  <c r="BJ633" i="3" s="1"/>
  <c r="BJ634" i="3" s="1"/>
  <c r="BJ635" i="3" s="1"/>
  <c r="BJ636" i="3" s="1"/>
  <c r="AP585" i="3"/>
  <c r="AL577" i="4" s="1"/>
  <c r="AQ585" i="3"/>
  <c r="AM577" i="4" s="1"/>
  <c r="AR585" i="3"/>
  <c r="AN577" i="4" s="1"/>
  <c r="W577" i="4"/>
  <c r="N577" i="4"/>
  <c r="E577" i="4"/>
  <c r="T745" i="3" l="1"/>
  <c r="S737" i="4" s="1"/>
  <c r="P737" i="4"/>
  <c r="AG581" i="4"/>
  <c r="AK745" i="3"/>
  <c r="F581" i="4"/>
  <c r="G745" i="3"/>
  <c r="AD745" i="3"/>
  <c r="AB737" i="4" s="1"/>
  <c r="Y737" i="4"/>
  <c r="AN746" i="3"/>
  <c r="AK738" i="4" s="1"/>
  <c r="AH738" i="4"/>
  <c r="AU746" i="3"/>
  <c r="J746" i="3"/>
  <c r="J738" i="4" s="1"/>
  <c r="G738" i="4"/>
  <c r="O581" i="4"/>
  <c r="AV638" i="3"/>
  <c r="AR630" i="4" s="1"/>
  <c r="AO578" i="4"/>
  <c r="X581" i="4"/>
  <c r="AL637" i="3"/>
  <c r="AI629" i="4" s="1"/>
  <c r="AF577" i="4"/>
  <c r="AM641" i="3"/>
  <c r="AJ633" i="4" s="1"/>
  <c r="F588" i="3"/>
  <c r="H637" i="3"/>
  <c r="H629" i="4" s="1"/>
  <c r="AC641" i="3"/>
  <c r="AA633" i="4" s="1"/>
  <c r="P588" i="3"/>
  <c r="R637" i="3"/>
  <c r="Q629" i="4" s="1"/>
  <c r="Z588" i="3"/>
  <c r="AB637" i="3"/>
  <c r="Z629" i="4" s="1"/>
  <c r="S641" i="3"/>
  <c r="R633" i="4" s="1"/>
  <c r="AW642" i="3"/>
  <c r="AS634" i="4" s="1"/>
  <c r="I641" i="3"/>
  <c r="I633" i="4" s="1"/>
  <c r="BB585" i="3"/>
  <c r="AJ588" i="3"/>
  <c r="AZ585" i="3"/>
  <c r="BC585" i="3"/>
  <c r="AT589" i="3"/>
  <c r="AP581" i="4" s="1"/>
  <c r="BD586" i="3"/>
  <c r="AY578" i="4" s="1"/>
  <c r="BA585" i="3"/>
  <c r="AS585" i="3"/>
  <c r="AO577" i="4" s="1"/>
  <c r="AQ584" i="3"/>
  <c r="AM576" i="4" s="1"/>
  <c r="AR584" i="3"/>
  <c r="AN576" i="4" s="1"/>
  <c r="AP584" i="3"/>
  <c r="AL576" i="4" s="1"/>
  <c r="W576" i="4"/>
  <c r="N576" i="4"/>
  <c r="E576" i="4"/>
  <c r="AG580" i="4" l="1"/>
  <c r="AK744" i="3"/>
  <c r="O580" i="4"/>
  <c r="Q744" i="3"/>
  <c r="AN745" i="3"/>
  <c r="AK737" i="4" s="1"/>
  <c r="AH737" i="4"/>
  <c r="AX746" i="3"/>
  <c r="AT738" i="4" s="1"/>
  <c r="AQ738" i="4"/>
  <c r="X580" i="4"/>
  <c r="AA744" i="3"/>
  <c r="AU745" i="3"/>
  <c r="J745" i="3"/>
  <c r="J737" i="4" s="1"/>
  <c r="G737" i="4"/>
  <c r="F580" i="4"/>
  <c r="G744" i="3"/>
  <c r="BP585" i="3"/>
  <c r="BP586" i="3" s="1"/>
  <c r="BP587" i="3" s="1"/>
  <c r="BP588" i="3" s="1"/>
  <c r="BP589" i="3" s="1"/>
  <c r="BP590" i="3" s="1"/>
  <c r="BP591" i="3" s="1"/>
  <c r="BP592" i="3" s="1"/>
  <c r="BP593" i="3" s="1"/>
  <c r="BP594" i="3" s="1"/>
  <c r="BP595" i="3" s="1"/>
  <c r="BP596" i="3" s="1"/>
  <c r="BP597" i="3" s="1"/>
  <c r="BP598" i="3" s="1"/>
  <c r="BP599" i="3" s="1"/>
  <c r="BP600" i="3" s="1"/>
  <c r="BP601" i="3" s="1"/>
  <c r="BP602" i="3" s="1"/>
  <c r="BP603" i="3" s="1"/>
  <c r="BP604" i="3" s="1"/>
  <c r="BP605" i="3" s="1"/>
  <c r="BP606" i="3" s="1"/>
  <c r="BP607" i="3" s="1"/>
  <c r="BP608" i="3" s="1"/>
  <c r="BP609" i="3" s="1"/>
  <c r="BP610" i="3" s="1"/>
  <c r="BP611" i="3" s="1"/>
  <c r="BP612" i="3" s="1"/>
  <c r="BP613" i="3" s="1"/>
  <c r="BP614" i="3" s="1"/>
  <c r="BP615" i="3" s="1"/>
  <c r="BP616" i="3" s="1"/>
  <c r="BP617" i="3" s="1"/>
  <c r="BP618" i="3" s="1"/>
  <c r="BP619" i="3" s="1"/>
  <c r="BP620" i="3" s="1"/>
  <c r="AX577" i="4"/>
  <c r="BO585" i="3"/>
  <c r="BO586" i="3" s="1"/>
  <c r="BO587" i="3" s="1"/>
  <c r="BO588" i="3" s="1"/>
  <c r="BO589" i="3" s="1"/>
  <c r="BO590" i="3" s="1"/>
  <c r="BO591" i="3" s="1"/>
  <c r="BO592" i="3" s="1"/>
  <c r="BO593" i="3" s="1"/>
  <c r="BO594" i="3" s="1"/>
  <c r="BO595" i="3" s="1"/>
  <c r="BO596" i="3" s="1"/>
  <c r="BO597" i="3" s="1"/>
  <c r="BO598" i="3" s="1"/>
  <c r="BO599" i="3" s="1"/>
  <c r="BO600" i="3" s="1"/>
  <c r="BO601" i="3" s="1"/>
  <c r="BO602" i="3" s="1"/>
  <c r="BO603" i="3" s="1"/>
  <c r="BO604" i="3" s="1"/>
  <c r="BO605" i="3" s="1"/>
  <c r="BO606" i="3" s="1"/>
  <c r="BO607" i="3" s="1"/>
  <c r="BO608" i="3" s="1"/>
  <c r="BO609" i="3" s="1"/>
  <c r="BO610" i="3" s="1"/>
  <c r="BO611" i="3" s="1"/>
  <c r="BO612" i="3" s="1"/>
  <c r="BO613" i="3" s="1"/>
  <c r="BO614" i="3" s="1"/>
  <c r="BO615" i="3" s="1"/>
  <c r="BO616" i="3" s="1"/>
  <c r="BO617" i="3" s="1"/>
  <c r="BO618" i="3" s="1"/>
  <c r="BO619" i="3" s="1"/>
  <c r="BO620" i="3" s="1"/>
  <c r="AW577" i="4"/>
  <c r="AL636" i="3"/>
  <c r="AI628" i="4" s="1"/>
  <c r="AF576" i="4"/>
  <c r="BN585" i="3"/>
  <c r="BN586" i="3" s="1"/>
  <c r="BN587" i="3" s="1"/>
  <c r="BN588" i="3" s="1"/>
  <c r="BN589" i="3" s="1"/>
  <c r="BN590" i="3" s="1"/>
  <c r="BN591" i="3" s="1"/>
  <c r="BN592" i="3" s="1"/>
  <c r="BN593" i="3" s="1"/>
  <c r="BN594" i="3" s="1"/>
  <c r="BN595" i="3" s="1"/>
  <c r="BN596" i="3" s="1"/>
  <c r="BN597" i="3" s="1"/>
  <c r="BN598" i="3" s="1"/>
  <c r="BN599" i="3" s="1"/>
  <c r="BN600" i="3" s="1"/>
  <c r="BN601" i="3" s="1"/>
  <c r="BN602" i="3" s="1"/>
  <c r="BN603" i="3" s="1"/>
  <c r="BN604" i="3" s="1"/>
  <c r="BN605" i="3" s="1"/>
  <c r="BN606" i="3" s="1"/>
  <c r="BN607" i="3" s="1"/>
  <c r="BN608" i="3" s="1"/>
  <c r="BN609" i="3" s="1"/>
  <c r="BN610" i="3" s="1"/>
  <c r="BN611" i="3" s="1"/>
  <c r="BN612" i="3" s="1"/>
  <c r="BN613" i="3" s="1"/>
  <c r="BN614" i="3" s="1"/>
  <c r="BN615" i="3" s="1"/>
  <c r="BN616" i="3" s="1"/>
  <c r="BN617" i="3" s="1"/>
  <c r="BN618" i="3" s="1"/>
  <c r="BN619" i="3" s="1"/>
  <c r="BN620" i="3" s="1"/>
  <c r="AV577" i="4"/>
  <c r="BM585" i="3"/>
  <c r="BM586" i="3" s="1"/>
  <c r="BM587" i="3" s="1"/>
  <c r="BM588" i="3" s="1"/>
  <c r="BM589" i="3" s="1"/>
  <c r="BM590" i="3" s="1"/>
  <c r="BM591" i="3" s="1"/>
  <c r="BM592" i="3" s="1"/>
  <c r="BM593" i="3" s="1"/>
  <c r="BM594" i="3" s="1"/>
  <c r="BM595" i="3" s="1"/>
  <c r="BM596" i="3" s="1"/>
  <c r="BM597" i="3" s="1"/>
  <c r="BM598" i="3" s="1"/>
  <c r="BM599" i="3" s="1"/>
  <c r="BM600" i="3" s="1"/>
  <c r="BM601" i="3" s="1"/>
  <c r="BM602" i="3" s="1"/>
  <c r="BM603" i="3" s="1"/>
  <c r="BM604" i="3" s="1"/>
  <c r="BM605" i="3" s="1"/>
  <c r="BM606" i="3" s="1"/>
  <c r="BM607" i="3" s="1"/>
  <c r="BM608" i="3" s="1"/>
  <c r="BM609" i="3" s="1"/>
  <c r="BM610" i="3" s="1"/>
  <c r="BM611" i="3" s="1"/>
  <c r="BM612" i="3" s="1"/>
  <c r="BM613" i="3" s="1"/>
  <c r="BM614" i="3" s="1"/>
  <c r="BM615" i="3" s="1"/>
  <c r="BM616" i="3" s="1"/>
  <c r="BM617" i="3" s="1"/>
  <c r="BM618" i="3" s="1"/>
  <c r="BM619" i="3" s="1"/>
  <c r="BM620" i="3" s="1"/>
  <c r="AU577" i="4"/>
  <c r="F587" i="3"/>
  <c r="H636" i="3"/>
  <c r="H628" i="4" s="1"/>
  <c r="AM640" i="3"/>
  <c r="AJ632" i="4" s="1"/>
  <c r="AC640" i="3"/>
  <c r="AA632" i="4" s="1"/>
  <c r="I640" i="3"/>
  <c r="I632" i="4" s="1"/>
  <c r="BA584" i="3"/>
  <c r="R636" i="3"/>
  <c r="Q628" i="4" s="1"/>
  <c r="Z587" i="3"/>
  <c r="AB636" i="3"/>
  <c r="Z628" i="4" s="1"/>
  <c r="AW641" i="3"/>
  <c r="AS633" i="4" s="1"/>
  <c r="BD585" i="3"/>
  <c r="AV637" i="3"/>
  <c r="AR629" i="4" s="1"/>
  <c r="S640" i="3"/>
  <c r="R632" i="4" s="1"/>
  <c r="AS584" i="3"/>
  <c r="AO576" i="4" s="1"/>
  <c r="BB584" i="3"/>
  <c r="AZ584" i="3"/>
  <c r="P587" i="3"/>
  <c r="BD584" i="3"/>
  <c r="AJ587" i="3"/>
  <c r="BC584" i="3"/>
  <c r="AT588" i="3"/>
  <c r="AP580" i="4" s="1"/>
  <c r="AP583" i="3"/>
  <c r="AL575" i="4" s="1"/>
  <c r="AQ583" i="3"/>
  <c r="AM575" i="4" s="1"/>
  <c r="AR583" i="3"/>
  <c r="AN575" i="4" s="1"/>
  <c r="AF575" i="4"/>
  <c r="N575" i="4"/>
  <c r="O579" i="4" l="1"/>
  <c r="Q743" i="3"/>
  <c r="F579" i="4"/>
  <c r="G743" i="3"/>
  <c r="T744" i="3"/>
  <c r="S736" i="4" s="1"/>
  <c r="P736" i="4"/>
  <c r="X579" i="4"/>
  <c r="AA743" i="3"/>
  <c r="AU744" i="3"/>
  <c r="J744" i="3"/>
  <c r="J736" i="4" s="1"/>
  <c r="G736" i="4"/>
  <c r="AX745" i="3"/>
  <c r="AT737" i="4" s="1"/>
  <c r="AQ737" i="4"/>
  <c r="AG579" i="4"/>
  <c r="AK743" i="3"/>
  <c r="AD744" i="3"/>
  <c r="AB736" i="4" s="1"/>
  <c r="Y736" i="4"/>
  <c r="AN744" i="3"/>
  <c r="AK736" i="4" s="1"/>
  <c r="AH736" i="4"/>
  <c r="BQ585" i="3"/>
  <c r="BQ586" i="3" s="1"/>
  <c r="BQ587" i="3" s="1"/>
  <c r="BQ588" i="3" s="1"/>
  <c r="BQ589" i="3" s="1"/>
  <c r="BQ590" i="3" s="1"/>
  <c r="BQ591" i="3" s="1"/>
  <c r="BQ592" i="3" s="1"/>
  <c r="BQ593" i="3" s="1"/>
  <c r="BQ594" i="3" s="1"/>
  <c r="BQ595" i="3" s="1"/>
  <c r="BQ596" i="3" s="1"/>
  <c r="BQ597" i="3" s="1"/>
  <c r="BQ598" i="3" s="1"/>
  <c r="BQ599" i="3" s="1"/>
  <c r="BQ600" i="3" s="1"/>
  <c r="BQ601" i="3" s="1"/>
  <c r="BQ602" i="3" s="1"/>
  <c r="BQ603" i="3" s="1"/>
  <c r="BQ604" i="3" s="1"/>
  <c r="BQ605" i="3" s="1"/>
  <c r="BQ606" i="3" s="1"/>
  <c r="BQ607" i="3" s="1"/>
  <c r="BQ608" i="3" s="1"/>
  <c r="BQ609" i="3" s="1"/>
  <c r="BQ610" i="3" s="1"/>
  <c r="BQ611" i="3" s="1"/>
  <c r="BQ612" i="3" s="1"/>
  <c r="BQ613" i="3" s="1"/>
  <c r="BQ614" i="3" s="1"/>
  <c r="BQ615" i="3" s="1"/>
  <c r="BQ616" i="3" s="1"/>
  <c r="BQ617" i="3" s="1"/>
  <c r="BQ618" i="3" s="1"/>
  <c r="BQ619" i="3" s="1"/>
  <c r="BQ620" i="3" s="1"/>
  <c r="AY577" i="4"/>
  <c r="AB635" i="3"/>
  <c r="Z627" i="4" s="1"/>
  <c r="W575" i="4"/>
  <c r="BI584" i="3"/>
  <c r="BD576" i="4" s="1"/>
  <c r="AY576" i="4"/>
  <c r="BG584" i="3"/>
  <c r="AW576" i="4"/>
  <c r="BF584" i="3"/>
  <c r="AV576" i="4"/>
  <c r="H635" i="3"/>
  <c r="H627" i="4" s="1"/>
  <c r="E575" i="4"/>
  <c r="BH584" i="3"/>
  <c r="AX576" i="4"/>
  <c r="BE584" i="3"/>
  <c r="AU576" i="4"/>
  <c r="BM621" i="3"/>
  <c r="BM622" i="3" s="1"/>
  <c r="BN621" i="3"/>
  <c r="BN622" i="3" s="1"/>
  <c r="BO621" i="3"/>
  <c r="BO622" i="3" s="1"/>
  <c r="BP621" i="3"/>
  <c r="BP622" i="3" s="1"/>
  <c r="AW640" i="3"/>
  <c r="AS632" i="4" s="1"/>
  <c r="AC639" i="3"/>
  <c r="AA631" i="4" s="1"/>
  <c r="P586" i="3"/>
  <c r="R635" i="3"/>
  <c r="Q627" i="4" s="1"/>
  <c r="AM639" i="3"/>
  <c r="AJ631" i="4" s="1"/>
  <c r="AJ586" i="3"/>
  <c r="AL635" i="3"/>
  <c r="AI627" i="4" s="1"/>
  <c r="S639" i="3"/>
  <c r="R631" i="4" s="1"/>
  <c r="AT587" i="3"/>
  <c r="AP579" i="4" s="1"/>
  <c r="AV636" i="3"/>
  <c r="AR628" i="4" s="1"/>
  <c r="I639" i="3"/>
  <c r="I631" i="4" s="1"/>
  <c r="BA583" i="3"/>
  <c r="AV575" i="4" s="1"/>
  <c r="F586" i="3"/>
  <c r="AZ583" i="3"/>
  <c r="AU575" i="4" s="1"/>
  <c r="Z586" i="3"/>
  <c r="AS583" i="3"/>
  <c r="BC583" i="3"/>
  <c r="AX575" i="4" s="1"/>
  <c r="BB583" i="3"/>
  <c r="AW575" i="4" s="1"/>
  <c r="F578" i="4" l="1"/>
  <c r="G742" i="3"/>
  <c r="AD743" i="3"/>
  <c r="AB735" i="4" s="1"/>
  <c r="Y735" i="4"/>
  <c r="J743" i="3"/>
  <c r="J735" i="4" s="1"/>
  <c r="AU743" i="3"/>
  <c r="G735" i="4"/>
  <c r="AN743" i="3"/>
  <c r="AK735" i="4" s="1"/>
  <c r="AH735" i="4"/>
  <c r="X578" i="4"/>
  <c r="AA742" i="3"/>
  <c r="O578" i="4"/>
  <c r="Q742" i="3"/>
  <c r="T743" i="3"/>
  <c r="S735" i="4" s="1"/>
  <c r="P735" i="4"/>
  <c r="AG578" i="4"/>
  <c r="AK742" i="3"/>
  <c r="AX744" i="3"/>
  <c r="AT736" i="4" s="1"/>
  <c r="AQ736" i="4"/>
  <c r="AV635" i="3"/>
  <c r="AR627" i="4" s="1"/>
  <c r="AO575" i="4"/>
  <c r="BH585" i="3"/>
  <c r="BC576" i="4"/>
  <c r="BF585" i="3"/>
  <c r="BA576" i="4"/>
  <c r="BE585" i="3"/>
  <c r="AZ576" i="4"/>
  <c r="BG585" i="3"/>
  <c r="BB576" i="4"/>
  <c r="BI585" i="3"/>
  <c r="BN623" i="3"/>
  <c r="BN624" i="3" s="1"/>
  <c r="BP623" i="3"/>
  <c r="BP624" i="3" s="1"/>
  <c r="BO623" i="3"/>
  <c r="BO624" i="3" s="1"/>
  <c r="BM623" i="3"/>
  <c r="BM624" i="3" s="1"/>
  <c r="BQ621" i="3"/>
  <c r="BQ622" i="3" s="1"/>
  <c r="AC638" i="3"/>
  <c r="AA630" i="4" s="1"/>
  <c r="AM638" i="3"/>
  <c r="AJ630" i="4" s="1"/>
  <c r="S638" i="3"/>
  <c r="R630" i="4" s="1"/>
  <c r="AW639" i="3"/>
  <c r="AS631" i="4" s="1"/>
  <c r="I638" i="3"/>
  <c r="I630" i="4" s="1"/>
  <c r="AT586" i="3"/>
  <c r="AP578" i="4" s="1"/>
  <c r="BD583" i="3"/>
  <c r="AY575" i="4" s="1"/>
  <c r="AP582" i="3"/>
  <c r="AL574" i="4" s="1"/>
  <c r="AQ582" i="3"/>
  <c r="AM574" i="4" s="1"/>
  <c r="AR582" i="3"/>
  <c r="AN574" i="4" s="1"/>
  <c r="AF574" i="4"/>
  <c r="W574" i="4"/>
  <c r="E574" i="4"/>
  <c r="AN742" i="3" l="1"/>
  <c r="AK734" i="4" s="1"/>
  <c r="AH734" i="4"/>
  <c r="AD742" i="3"/>
  <c r="AB734" i="4" s="1"/>
  <c r="Y734" i="4"/>
  <c r="AX743" i="3"/>
  <c r="AT735" i="4" s="1"/>
  <c r="AQ735" i="4"/>
  <c r="AU742" i="3"/>
  <c r="J742" i="3"/>
  <c r="J734" i="4" s="1"/>
  <c r="G734" i="4"/>
  <c r="T742" i="3"/>
  <c r="S734" i="4" s="1"/>
  <c r="P734" i="4"/>
  <c r="BG586" i="3"/>
  <c r="BB577" i="4"/>
  <c r="BI586" i="3"/>
  <c r="BD577" i="4"/>
  <c r="BE586" i="3"/>
  <c r="AZ577" i="4"/>
  <c r="BH586" i="3"/>
  <c r="BC577" i="4"/>
  <c r="BF586" i="3"/>
  <c r="BA577" i="4"/>
  <c r="R634" i="3"/>
  <c r="Q626" i="4" s="1"/>
  <c r="N574" i="4"/>
  <c r="BM625" i="3"/>
  <c r="BM626" i="3" s="1"/>
  <c r="BM627" i="3" s="1"/>
  <c r="BM628" i="3" s="1"/>
  <c r="BM629" i="3" s="1"/>
  <c r="BM630" i="3" s="1"/>
  <c r="BO625" i="3"/>
  <c r="BO626" i="3" s="1"/>
  <c r="BO627" i="3" s="1"/>
  <c r="BO628" i="3" s="1"/>
  <c r="BO629" i="3" s="1"/>
  <c r="BO630" i="3" s="1"/>
  <c r="BP625" i="3"/>
  <c r="BP626" i="3" s="1"/>
  <c r="BP627" i="3" s="1"/>
  <c r="BP628" i="3" s="1"/>
  <c r="BP629" i="3" s="1"/>
  <c r="BP630" i="3" s="1"/>
  <c r="BN625" i="3"/>
  <c r="BN626" i="3" s="1"/>
  <c r="BN627" i="3" s="1"/>
  <c r="BN628" i="3" s="1"/>
  <c r="BN629" i="3" s="1"/>
  <c r="BN630" i="3" s="1"/>
  <c r="BQ623" i="3"/>
  <c r="BQ624" i="3" s="1"/>
  <c r="Z585" i="3"/>
  <c r="AB634" i="3"/>
  <c r="Z626" i="4" s="1"/>
  <c r="AJ585" i="3"/>
  <c r="AL634" i="3"/>
  <c r="AI626" i="4" s="1"/>
  <c r="AW638" i="3"/>
  <c r="AS630" i="4" s="1"/>
  <c r="F585" i="3"/>
  <c r="H634" i="3"/>
  <c r="H626" i="4" s="1"/>
  <c r="AZ582" i="3"/>
  <c r="AU574" i="4" s="1"/>
  <c r="AS582" i="3"/>
  <c r="BC582" i="3"/>
  <c r="AX574" i="4" s="1"/>
  <c r="BB582" i="3"/>
  <c r="AW574" i="4" s="1"/>
  <c r="P585" i="3"/>
  <c r="BA582" i="3"/>
  <c r="AV574" i="4" s="1"/>
  <c r="O577" i="4" l="1"/>
  <c r="Q741" i="3"/>
  <c r="AG577" i="4"/>
  <c r="AK741" i="3"/>
  <c r="AX742" i="3"/>
  <c r="AT734" i="4" s="1"/>
  <c r="AQ734" i="4"/>
  <c r="F577" i="4"/>
  <c r="G741" i="3"/>
  <c r="X577" i="4"/>
  <c r="AA741" i="3"/>
  <c r="BE587" i="3"/>
  <c r="AZ578" i="4"/>
  <c r="BH587" i="3"/>
  <c r="BC578" i="4"/>
  <c r="BI587" i="3"/>
  <c r="BD578" i="4"/>
  <c r="BF587" i="3"/>
  <c r="BA578" i="4"/>
  <c r="BG587" i="3"/>
  <c r="BB578" i="4"/>
  <c r="AV634" i="3"/>
  <c r="AR626" i="4" s="1"/>
  <c r="AO574" i="4"/>
  <c r="BO631" i="3"/>
  <c r="BO632" i="3" s="1"/>
  <c r="BP631" i="3"/>
  <c r="BP632" i="3" s="1"/>
  <c r="BN631" i="3"/>
  <c r="BN632" i="3" s="1"/>
  <c r="BM631" i="3"/>
  <c r="BM632" i="3" s="1"/>
  <c r="BQ625" i="3"/>
  <c r="BQ626" i="3" s="1"/>
  <c r="BQ627" i="3" s="1"/>
  <c r="BQ628" i="3" s="1"/>
  <c r="BQ629" i="3" s="1"/>
  <c r="BQ630" i="3" s="1"/>
  <c r="I637" i="3"/>
  <c r="I629" i="4" s="1"/>
  <c r="AM637" i="3"/>
  <c r="AJ629" i="4" s="1"/>
  <c r="S637" i="3"/>
  <c r="R629" i="4" s="1"/>
  <c r="AC637" i="3"/>
  <c r="AA629" i="4" s="1"/>
  <c r="AT585" i="3"/>
  <c r="AP577" i="4" s="1"/>
  <c r="BD582" i="3"/>
  <c r="AY574" i="4" s="1"/>
  <c r="BJ581" i="3"/>
  <c r="BJ582" i="3" s="1"/>
  <c r="BJ583" i="3" s="1"/>
  <c r="AR581" i="3"/>
  <c r="AN573" i="4" s="1"/>
  <c r="AQ581" i="3"/>
  <c r="AM573" i="4" s="1"/>
  <c r="AP581" i="3"/>
  <c r="AL573" i="4" s="1"/>
  <c r="AU741" i="3" l="1"/>
  <c r="J741" i="3"/>
  <c r="J733" i="4" s="1"/>
  <c r="G733" i="4"/>
  <c r="AN741" i="3"/>
  <c r="AK733" i="4" s="1"/>
  <c r="AH733" i="4"/>
  <c r="AD741" i="3"/>
  <c r="AB733" i="4" s="1"/>
  <c r="Y733" i="4"/>
  <c r="T741" i="3"/>
  <c r="S733" i="4" s="1"/>
  <c r="P733" i="4"/>
  <c r="AB633" i="3"/>
  <c r="Z625" i="4" s="1"/>
  <c r="W573" i="4"/>
  <c r="BG588" i="3"/>
  <c r="BB579" i="4"/>
  <c r="BE588" i="3"/>
  <c r="AZ579" i="4"/>
  <c r="BF588" i="3"/>
  <c r="BA579" i="4"/>
  <c r="BH588" i="3"/>
  <c r="BC579" i="4"/>
  <c r="BI588" i="3"/>
  <c r="BD579" i="4"/>
  <c r="AL633" i="3"/>
  <c r="AI625" i="4" s="1"/>
  <c r="AF573" i="4"/>
  <c r="H633" i="3"/>
  <c r="H625" i="4" s="1"/>
  <c r="E573" i="4"/>
  <c r="R633" i="3"/>
  <c r="Q625" i="4" s="1"/>
  <c r="N573" i="4"/>
  <c r="BN633" i="3"/>
  <c r="BN634" i="3" s="1"/>
  <c r="BN635" i="3" s="1"/>
  <c r="BN636" i="3" s="1"/>
  <c r="BP633" i="3"/>
  <c r="BP634" i="3" s="1"/>
  <c r="BP635" i="3" s="1"/>
  <c r="BP636" i="3" s="1"/>
  <c r="BO633" i="3"/>
  <c r="BO634" i="3" s="1"/>
  <c r="BO635" i="3" s="1"/>
  <c r="BO636" i="3" s="1"/>
  <c r="BM633" i="3"/>
  <c r="BM634" i="3" s="1"/>
  <c r="BM635" i="3" s="1"/>
  <c r="BM636" i="3" s="1"/>
  <c r="BQ631" i="3"/>
  <c r="BQ632" i="3" s="1"/>
  <c r="AW637" i="3"/>
  <c r="AS629" i="4" s="1"/>
  <c r="AJ584" i="3"/>
  <c r="F584" i="3"/>
  <c r="P584" i="3"/>
  <c r="Z584" i="3"/>
  <c r="BA581" i="3"/>
  <c r="AV573" i="4" s="1"/>
  <c r="BB581" i="3"/>
  <c r="AW573" i="4" s="1"/>
  <c r="AZ581" i="3"/>
  <c r="AU573" i="4" s="1"/>
  <c r="BC581" i="3"/>
  <c r="AX573" i="4" s="1"/>
  <c r="AS581" i="3"/>
  <c r="AO573" i="4" s="1"/>
  <c r="AQ580" i="3"/>
  <c r="AM572" i="4" s="1"/>
  <c r="AF572" i="4"/>
  <c r="W572" i="4"/>
  <c r="N572" i="4"/>
  <c r="AP580" i="3"/>
  <c r="AL572" i="4" s="1"/>
  <c r="AR580" i="3"/>
  <c r="AN572" i="4" s="1"/>
  <c r="O576" i="4" l="1"/>
  <c r="Q740" i="3"/>
  <c r="F576" i="4"/>
  <c r="G740" i="3"/>
  <c r="AG576" i="4"/>
  <c r="AK740" i="3"/>
  <c r="X576" i="4"/>
  <c r="AA740" i="3"/>
  <c r="AX741" i="3"/>
  <c r="AT733" i="4" s="1"/>
  <c r="AQ733" i="4"/>
  <c r="BI589" i="3"/>
  <c r="BD580" i="4"/>
  <c r="BF589" i="3"/>
  <c r="BA580" i="4"/>
  <c r="BG589" i="3"/>
  <c r="BB580" i="4"/>
  <c r="BH589" i="3"/>
  <c r="BC580" i="4"/>
  <c r="BE589" i="3"/>
  <c r="AZ580" i="4"/>
  <c r="H632" i="3"/>
  <c r="H624" i="4" s="1"/>
  <c r="E572" i="4"/>
  <c r="BQ633" i="3"/>
  <c r="BQ634" i="3" s="1"/>
  <c r="BQ635" i="3" s="1"/>
  <c r="BQ636" i="3" s="1"/>
  <c r="I636" i="3"/>
  <c r="I628" i="4" s="1"/>
  <c r="P583" i="3"/>
  <c r="R632" i="3"/>
  <c r="Q624" i="4" s="1"/>
  <c r="AT584" i="3"/>
  <c r="AP576" i="4" s="1"/>
  <c r="AV633" i="3"/>
  <c r="AR625" i="4" s="1"/>
  <c r="AM636" i="3"/>
  <c r="AJ628" i="4" s="1"/>
  <c r="Z583" i="3"/>
  <c r="AB632" i="3"/>
  <c r="Z624" i="4" s="1"/>
  <c r="AC636" i="3"/>
  <c r="AA628" i="4" s="1"/>
  <c r="AJ583" i="3"/>
  <c r="AL632" i="3"/>
  <c r="AI624" i="4" s="1"/>
  <c r="S636" i="3"/>
  <c r="R628" i="4" s="1"/>
  <c r="F583" i="3"/>
  <c r="BB580" i="3"/>
  <c r="AW572" i="4" s="1"/>
  <c r="AS580" i="3"/>
  <c r="BD581" i="3"/>
  <c r="AY573" i="4" s="1"/>
  <c r="AZ580" i="3"/>
  <c r="AU572" i="4" s="1"/>
  <c r="BA580" i="3"/>
  <c r="AV572" i="4" s="1"/>
  <c r="BC580" i="3"/>
  <c r="AX572" i="4" s="1"/>
  <c r="AP579" i="3"/>
  <c r="AL571" i="4" s="1"/>
  <c r="AQ579" i="3"/>
  <c r="AM571" i="4" s="1"/>
  <c r="AR579" i="3"/>
  <c r="AN571" i="4" s="1"/>
  <c r="AF571" i="4"/>
  <c r="F575" i="4" l="1"/>
  <c r="G739" i="3"/>
  <c r="AD740" i="3"/>
  <c r="AB732" i="4" s="1"/>
  <c r="Y732" i="4"/>
  <c r="AU740" i="3"/>
  <c r="J740" i="3"/>
  <c r="J732" i="4" s="1"/>
  <c r="G732" i="4"/>
  <c r="X575" i="4"/>
  <c r="AA739" i="3"/>
  <c r="AN740" i="3"/>
  <c r="AK732" i="4" s="1"/>
  <c r="AH732" i="4"/>
  <c r="T740" i="3"/>
  <c r="S732" i="4" s="1"/>
  <c r="P732" i="4"/>
  <c r="AG575" i="4"/>
  <c r="AK739" i="3"/>
  <c r="O575" i="4"/>
  <c r="Q739" i="3"/>
  <c r="AB631" i="3"/>
  <c r="Z623" i="4" s="1"/>
  <c r="W571" i="4"/>
  <c r="BE590" i="3"/>
  <c r="AZ581" i="4"/>
  <c r="BH590" i="3"/>
  <c r="BC581" i="4"/>
  <c r="BF590" i="3"/>
  <c r="BA581" i="4"/>
  <c r="BG590" i="3"/>
  <c r="BB581" i="4"/>
  <c r="BI590" i="3"/>
  <c r="BD581" i="4"/>
  <c r="AV632" i="3"/>
  <c r="AR624" i="4" s="1"/>
  <c r="AO572" i="4"/>
  <c r="H631" i="3"/>
  <c r="H623" i="4" s="1"/>
  <c r="E571" i="4"/>
  <c r="R631" i="3"/>
  <c r="Q623" i="4" s="1"/>
  <c r="N571" i="4"/>
  <c r="AJ582" i="3"/>
  <c r="AL631" i="3"/>
  <c r="AI623" i="4" s="1"/>
  <c r="S635" i="3"/>
  <c r="R627" i="4" s="1"/>
  <c r="BC579" i="3"/>
  <c r="AX571" i="4" s="1"/>
  <c r="I635" i="3"/>
  <c r="I627" i="4" s="1"/>
  <c r="AM635" i="3"/>
  <c r="AJ627" i="4" s="1"/>
  <c r="AC635" i="3"/>
  <c r="AA627" i="4" s="1"/>
  <c r="AW636" i="3"/>
  <c r="AS628" i="4" s="1"/>
  <c r="AZ579" i="3"/>
  <c r="AU571" i="4" s="1"/>
  <c r="F582" i="3"/>
  <c r="BB579" i="3"/>
  <c r="AW571" i="4" s="1"/>
  <c r="Z582" i="3"/>
  <c r="BA579" i="3"/>
  <c r="AV571" i="4" s="1"/>
  <c r="P582" i="3"/>
  <c r="BD580" i="3"/>
  <c r="AY572" i="4" s="1"/>
  <c r="AT583" i="3"/>
  <c r="AP575" i="4" s="1"/>
  <c r="AS579" i="3"/>
  <c r="AO571" i="4" s="1"/>
  <c r="AQ578" i="3"/>
  <c r="AM570" i="4" s="1"/>
  <c r="AR578" i="3"/>
  <c r="AN570" i="4" s="1"/>
  <c r="AP578" i="3"/>
  <c r="AL570" i="4" s="1"/>
  <c r="W570" i="4"/>
  <c r="N570" i="4"/>
  <c r="E570" i="4"/>
  <c r="AG574" i="4" l="1"/>
  <c r="AK738" i="3"/>
  <c r="X574" i="4"/>
  <c r="AA738" i="3"/>
  <c r="AN739" i="3"/>
  <c r="AK731" i="4" s="1"/>
  <c r="AH731" i="4"/>
  <c r="AU739" i="3"/>
  <c r="J739" i="3"/>
  <c r="J731" i="4" s="1"/>
  <c r="G731" i="4"/>
  <c r="O574" i="4"/>
  <c r="Q738" i="3"/>
  <c r="F574" i="4"/>
  <c r="G738" i="3"/>
  <c r="T739" i="3"/>
  <c r="S731" i="4" s="1"/>
  <c r="P731" i="4"/>
  <c r="AD739" i="3"/>
  <c r="AB731" i="4" s="1"/>
  <c r="Y731" i="4"/>
  <c r="AX740" i="3"/>
  <c r="AT732" i="4" s="1"/>
  <c r="AQ732" i="4"/>
  <c r="AL630" i="3"/>
  <c r="AI622" i="4" s="1"/>
  <c r="AF570" i="4"/>
  <c r="BI591" i="3"/>
  <c r="BD582" i="4"/>
  <c r="BF591" i="3"/>
  <c r="BA582" i="4"/>
  <c r="BE591" i="3"/>
  <c r="AZ582" i="4"/>
  <c r="BG591" i="3"/>
  <c r="BB582" i="4"/>
  <c r="BH591" i="3"/>
  <c r="BC582" i="4"/>
  <c r="I634" i="3"/>
  <c r="I626" i="4" s="1"/>
  <c r="S634" i="3"/>
  <c r="R626" i="4" s="1"/>
  <c r="AT582" i="3"/>
  <c r="AP574" i="4" s="1"/>
  <c r="AV631" i="3"/>
  <c r="AR623" i="4" s="1"/>
  <c r="P581" i="3"/>
  <c r="R630" i="3"/>
  <c r="Q622" i="4" s="1"/>
  <c r="Z581" i="3"/>
  <c r="AB630" i="3"/>
  <c r="Z622" i="4" s="1"/>
  <c r="F581" i="3"/>
  <c r="H630" i="3"/>
  <c r="H622" i="4" s="1"/>
  <c r="AW635" i="3"/>
  <c r="AS627" i="4" s="1"/>
  <c r="AC634" i="3"/>
  <c r="AA626" i="4" s="1"/>
  <c r="AM634" i="3"/>
  <c r="AJ626" i="4" s="1"/>
  <c r="BA578" i="3"/>
  <c r="AV570" i="4" s="1"/>
  <c r="BC578" i="3"/>
  <c r="AX570" i="4" s="1"/>
  <c r="AJ581" i="3"/>
  <c r="BB578" i="3"/>
  <c r="AW570" i="4" s="1"/>
  <c r="AS578" i="3"/>
  <c r="AO570" i="4" s="1"/>
  <c r="AZ578" i="3"/>
  <c r="AU570" i="4" s="1"/>
  <c r="BD579" i="3"/>
  <c r="AY571" i="4" s="1"/>
  <c r="AQ577" i="3"/>
  <c r="AM569" i="4" s="1"/>
  <c r="AR577" i="3"/>
  <c r="AN569" i="4" s="1"/>
  <c r="AP577" i="3"/>
  <c r="AL569" i="4" s="1"/>
  <c r="W569" i="4"/>
  <c r="N569" i="4"/>
  <c r="E569" i="4"/>
  <c r="F573" i="4" l="1"/>
  <c r="G737" i="3"/>
  <c r="O573" i="4"/>
  <c r="Q737" i="3"/>
  <c r="AD738" i="3"/>
  <c r="AB730" i="4" s="1"/>
  <c r="Y730" i="4"/>
  <c r="AG573" i="4"/>
  <c r="AK737" i="3"/>
  <c r="T738" i="3"/>
  <c r="S730" i="4" s="1"/>
  <c r="P730" i="4"/>
  <c r="AX739" i="3"/>
  <c r="AT731" i="4" s="1"/>
  <c r="AQ731" i="4"/>
  <c r="X573" i="4"/>
  <c r="AA737" i="3"/>
  <c r="AN738" i="3"/>
  <c r="AK730" i="4" s="1"/>
  <c r="AH730" i="4"/>
  <c r="AU738" i="3"/>
  <c r="J738" i="3"/>
  <c r="J730" i="4" s="1"/>
  <c r="G730" i="4"/>
  <c r="AL629" i="3"/>
  <c r="AI621" i="4" s="1"/>
  <c r="AF569" i="4"/>
  <c r="BH592" i="3"/>
  <c r="BC583" i="4"/>
  <c r="BE592" i="3"/>
  <c r="AZ583" i="4"/>
  <c r="BI592" i="3"/>
  <c r="BD583" i="4"/>
  <c r="BG592" i="3"/>
  <c r="BB583" i="4"/>
  <c r="BF592" i="3"/>
  <c r="BA583" i="4"/>
  <c r="P580" i="3"/>
  <c r="R629" i="3"/>
  <c r="Q621" i="4" s="1"/>
  <c r="AT581" i="3"/>
  <c r="AP573" i="4" s="1"/>
  <c r="AV630" i="3"/>
  <c r="AR622" i="4" s="1"/>
  <c r="I633" i="3"/>
  <c r="I625" i="4" s="1"/>
  <c r="S633" i="3"/>
  <c r="R625" i="4" s="1"/>
  <c r="F580" i="3"/>
  <c r="H629" i="3"/>
  <c r="H621" i="4" s="1"/>
  <c r="Z580" i="3"/>
  <c r="AB629" i="3"/>
  <c r="Z621" i="4" s="1"/>
  <c r="AM633" i="3"/>
  <c r="AJ625" i="4" s="1"/>
  <c r="AC633" i="3"/>
  <c r="AA625" i="4" s="1"/>
  <c r="AW634" i="3"/>
  <c r="AS626" i="4" s="1"/>
  <c r="BB577" i="3"/>
  <c r="AW569" i="4" s="1"/>
  <c r="BC577" i="3"/>
  <c r="AX569" i="4" s="1"/>
  <c r="AJ580" i="3"/>
  <c r="AS577" i="3"/>
  <c r="AO569" i="4" s="1"/>
  <c r="BA577" i="3"/>
  <c r="AV569" i="4" s="1"/>
  <c r="BD578" i="3"/>
  <c r="AY570" i="4" s="1"/>
  <c r="AZ577" i="3"/>
  <c r="AU569" i="4" s="1"/>
  <c r="AP576" i="3"/>
  <c r="AL568" i="4" s="1"/>
  <c r="AQ576" i="3"/>
  <c r="AM568" i="4" s="1"/>
  <c r="AR576" i="3"/>
  <c r="AN568" i="4" s="1"/>
  <c r="AF568" i="4"/>
  <c r="W568" i="4"/>
  <c r="X572" i="4" l="1"/>
  <c r="AA736" i="3"/>
  <c r="O572" i="4"/>
  <c r="Q736" i="3"/>
  <c r="AN737" i="3"/>
  <c r="AK729" i="4" s="1"/>
  <c r="AH729" i="4"/>
  <c r="T737" i="3"/>
  <c r="S729" i="4" s="1"/>
  <c r="P729" i="4"/>
  <c r="AG572" i="4"/>
  <c r="AK736" i="3"/>
  <c r="F572" i="4"/>
  <c r="G736" i="3"/>
  <c r="AD737" i="3"/>
  <c r="AB729" i="4" s="1"/>
  <c r="Y729" i="4"/>
  <c r="J737" i="3"/>
  <c r="J729" i="4" s="1"/>
  <c r="AU737" i="3"/>
  <c r="G729" i="4"/>
  <c r="AX738" i="3"/>
  <c r="AT730" i="4" s="1"/>
  <c r="AQ730" i="4"/>
  <c r="BG593" i="3"/>
  <c r="BB584" i="4"/>
  <c r="BF593" i="3"/>
  <c r="BA584" i="4"/>
  <c r="BI593" i="3"/>
  <c r="BD584" i="4"/>
  <c r="BH593" i="3"/>
  <c r="BC584" i="4"/>
  <c r="BE593" i="3"/>
  <c r="AZ584" i="4"/>
  <c r="H628" i="3"/>
  <c r="H620" i="4" s="1"/>
  <c r="E568" i="4"/>
  <c r="R628" i="3"/>
  <c r="Q620" i="4" s="1"/>
  <c r="N568" i="4"/>
  <c r="AC632" i="3"/>
  <c r="AA624" i="4" s="1"/>
  <c r="AW633" i="3"/>
  <c r="AS625" i="4" s="1"/>
  <c r="BB576" i="3"/>
  <c r="AW568" i="4" s="1"/>
  <c r="AB628" i="3"/>
  <c r="Z620" i="4" s="1"/>
  <c r="AT580" i="3"/>
  <c r="AP572" i="4" s="1"/>
  <c r="AV629" i="3"/>
  <c r="AR621" i="4" s="1"/>
  <c r="AJ579" i="3"/>
  <c r="AL628" i="3"/>
  <c r="AI620" i="4" s="1"/>
  <c r="AM632" i="3"/>
  <c r="AJ624" i="4" s="1"/>
  <c r="I632" i="3"/>
  <c r="I624" i="4" s="1"/>
  <c r="S632" i="3"/>
  <c r="R624" i="4" s="1"/>
  <c r="BC576" i="3"/>
  <c r="AX568" i="4" s="1"/>
  <c r="BD577" i="3"/>
  <c r="AY569" i="4" s="1"/>
  <c r="F579" i="3"/>
  <c r="AS576" i="3"/>
  <c r="P579" i="3"/>
  <c r="AZ576" i="3"/>
  <c r="AU568" i="4" s="1"/>
  <c r="Z579" i="3"/>
  <c r="BA576" i="3"/>
  <c r="AV568" i="4" s="1"/>
  <c r="AP575" i="3"/>
  <c r="AL567" i="4" s="1"/>
  <c r="AQ575" i="3"/>
  <c r="AM567" i="4" s="1"/>
  <c r="AR575" i="3"/>
  <c r="AN567" i="4" s="1"/>
  <c r="AF567" i="4"/>
  <c r="W567" i="4"/>
  <c r="N567" i="4"/>
  <c r="O571" i="4" l="1"/>
  <c r="Q735" i="3"/>
  <c r="AG571" i="4"/>
  <c r="AK735" i="3"/>
  <c r="AX737" i="3"/>
  <c r="AT729" i="4" s="1"/>
  <c r="AQ729" i="4"/>
  <c r="AU736" i="3"/>
  <c r="J736" i="3"/>
  <c r="J728" i="4" s="1"/>
  <c r="G728" i="4"/>
  <c r="T736" i="3"/>
  <c r="S728" i="4" s="1"/>
  <c r="P728" i="4"/>
  <c r="X571" i="4"/>
  <c r="AA735" i="3"/>
  <c r="F571" i="4"/>
  <c r="G735" i="3"/>
  <c r="AN736" i="3"/>
  <c r="AK728" i="4" s="1"/>
  <c r="AH728" i="4"/>
  <c r="AD736" i="3"/>
  <c r="AB728" i="4" s="1"/>
  <c r="Y728" i="4"/>
  <c r="BH594" i="3"/>
  <c r="BC585" i="4"/>
  <c r="BF594" i="3"/>
  <c r="BA585" i="4"/>
  <c r="AV628" i="3"/>
  <c r="AR620" i="4" s="1"/>
  <c r="AO568" i="4"/>
  <c r="BE594" i="3"/>
  <c r="AZ585" i="4"/>
  <c r="BI594" i="3"/>
  <c r="BD585" i="4"/>
  <c r="BG594" i="3"/>
  <c r="BB585" i="4"/>
  <c r="H627" i="3"/>
  <c r="H619" i="4" s="1"/>
  <c r="E567" i="4"/>
  <c r="I631" i="3"/>
  <c r="I623" i="4" s="1"/>
  <c r="AW632" i="3"/>
  <c r="AS624" i="4" s="1"/>
  <c r="AC631" i="3"/>
  <c r="AA623" i="4" s="1"/>
  <c r="S631" i="3"/>
  <c r="R623" i="4" s="1"/>
  <c r="AM631" i="3"/>
  <c r="AJ623" i="4" s="1"/>
  <c r="Z578" i="3"/>
  <c r="AB627" i="3"/>
  <c r="Z619" i="4" s="1"/>
  <c r="P578" i="3"/>
  <c r="R627" i="3"/>
  <c r="Q619" i="4" s="1"/>
  <c r="AJ578" i="3"/>
  <c r="AL627" i="3"/>
  <c r="AI619" i="4" s="1"/>
  <c r="BB575" i="3"/>
  <c r="AW567" i="4" s="1"/>
  <c r="BA575" i="3"/>
  <c r="AV567" i="4" s="1"/>
  <c r="AT579" i="3"/>
  <c r="AP571" i="4" s="1"/>
  <c r="BD576" i="3"/>
  <c r="AY568" i="4" s="1"/>
  <c r="F578" i="3"/>
  <c r="BC575" i="3"/>
  <c r="AX567" i="4" s="1"/>
  <c r="AS575" i="3"/>
  <c r="AO567" i="4" s="1"/>
  <c r="AZ575" i="3"/>
  <c r="AU567" i="4" s="1"/>
  <c r="AQ574" i="3"/>
  <c r="AM566" i="4" s="1"/>
  <c r="AR574" i="3"/>
  <c r="AN566" i="4" s="1"/>
  <c r="AF566" i="4"/>
  <c r="AP574" i="3"/>
  <c r="AL566" i="4" s="1"/>
  <c r="W566" i="4"/>
  <c r="N566" i="4"/>
  <c r="E566" i="4"/>
  <c r="AN735" i="3" l="1"/>
  <c r="AK727" i="4" s="1"/>
  <c r="AH727" i="4"/>
  <c r="AG570" i="4"/>
  <c r="AK734" i="3"/>
  <c r="X570" i="4"/>
  <c r="AA734" i="3"/>
  <c r="J735" i="3"/>
  <c r="J727" i="4" s="1"/>
  <c r="AU735" i="3"/>
  <c r="G727" i="4"/>
  <c r="AX736" i="3"/>
  <c r="AT728" i="4" s="1"/>
  <c r="AQ728" i="4"/>
  <c r="T735" i="3"/>
  <c r="S727" i="4" s="1"/>
  <c r="P727" i="4"/>
  <c r="F570" i="4"/>
  <c r="G734" i="3"/>
  <c r="O570" i="4"/>
  <c r="Q734" i="3"/>
  <c r="AD735" i="3"/>
  <c r="AB727" i="4" s="1"/>
  <c r="Y727" i="4"/>
  <c r="BI595" i="3"/>
  <c r="BD586" i="4"/>
  <c r="BH595" i="3"/>
  <c r="BC586" i="4"/>
  <c r="BG595" i="3"/>
  <c r="BB586" i="4"/>
  <c r="BE595" i="3"/>
  <c r="AZ586" i="4"/>
  <c r="BF595" i="3"/>
  <c r="BA586" i="4"/>
  <c r="AW631" i="3"/>
  <c r="AS623" i="4" s="1"/>
  <c r="AM630" i="3"/>
  <c r="AJ622" i="4" s="1"/>
  <c r="AC630" i="3"/>
  <c r="AA622" i="4" s="1"/>
  <c r="I630" i="3"/>
  <c r="I622" i="4" s="1"/>
  <c r="S630" i="3"/>
  <c r="R622" i="4" s="1"/>
  <c r="P577" i="3"/>
  <c r="R626" i="3"/>
  <c r="Q618" i="4" s="1"/>
  <c r="F577" i="3"/>
  <c r="H626" i="3"/>
  <c r="H618" i="4" s="1"/>
  <c r="Z577" i="3"/>
  <c r="AB626" i="3"/>
  <c r="Z618" i="4" s="1"/>
  <c r="AT578" i="3"/>
  <c r="AP570" i="4" s="1"/>
  <c r="AV627" i="3"/>
  <c r="AR619" i="4" s="1"/>
  <c r="BC574" i="3"/>
  <c r="AX566" i="4" s="1"/>
  <c r="AL626" i="3"/>
  <c r="AI618" i="4" s="1"/>
  <c r="BA574" i="3"/>
  <c r="AV566" i="4" s="1"/>
  <c r="BB574" i="3"/>
  <c r="AW566" i="4" s="1"/>
  <c r="AS574" i="3"/>
  <c r="AZ574" i="3"/>
  <c r="AU566" i="4" s="1"/>
  <c r="AJ577" i="3"/>
  <c r="BD575" i="3"/>
  <c r="AY567" i="4" s="1"/>
  <c r="AQ573" i="3"/>
  <c r="AM565" i="4" s="1"/>
  <c r="AR573" i="3"/>
  <c r="AN565" i="4" s="1"/>
  <c r="AF565" i="4"/>
  <c r="AP573" i="3"/>
  <c r="AL565" i="4" s="1"/>
  <c r="W565" i="4"/>
  <c r="N565" i="4"/>
  <c r="E565" i="4"/>
  <c r="AR572" i="3"/>
  <c r="AN564" i="4" s="1"/>
  <c r="AQ572" i="3"/>
  <c r="AM564" i="4" s="1"/>
  <c r="AP572" i="3"/>
  <c r="AL564" i="4" s="1"/>
  <c r="AR571" i="3"/>
  <c r="AN563" i="4" s="1"/>
  <c r="AQ571" i="3"/>
  <c r="AM563" i="4" s="1"/>
  <c r="AP571" i="3"/>
  <c r="AL563" i="4" s="1"/>
  <c r="N563" i="4"/>
  <c r="AX735" i="3" l="1"/>
  <c r="AT727" i="4" s="1"/>
  <c r="AQ727" i="4"/>
  <c r="AN734" i="3"/>
  <c r="AK726" i="4" s="1"/>
  <c r="AH726" i="4"/>
  <c r="X569" i="4"/>
  <c r="AA733" i="3"/>
  <c r="O569" i="4"/>
  <c r="Q733" i="3"/>
  <c r="AU734" i="3"/>
  <c r="J734" i="3"/>
  <c r="J726" i="4" s="1"/>
  <c r="G726" i="4"/>
  <c r="AD734" i="3"/>
  <c r="AB726" i="4" s="1"/>
  <c r="Y726" i="4"/>
  <c r="AG569" i="4"/>
  <c r="AK733" i="3"/>
  <c r="F569" i="4"/>
  <c r="G733" i="3"/>
  <c r="T734" i="3"/>
  <c r="S726" i="4" s="1"/>
  <c r="P726" i="4"/>
  <c r="H624" i="3"/>
  <c r="H616" i="4" s="1"/>
  <c r="E564" i="4"/>
  <c r="BI596" i="3"/>
  <c r="BD587" i="4"/>
  <c r="H623" i="3"/>
  <c r="H615" i="4" s="1"/>
  <c r="E563" i="4"/>
  <c r="AV626" i="3"/>
  <c r="AR618" i="4" s="1"/>
  <c r="AO566" i="4"/>
  <c r="AL623" i="3"/>
  <c r="AI615" i="4" s="1"/>
  <c r="AF563" i="4"/>
  <c r="AB624" i="3"/>
  <c r="Z616" i="4" s="1"/>
  <c r="W564" i="4"/>
  <c r="BE596" i="3"/>
  <c r="AZ587" i="4"/>
  <c r="BH596" i="3"/>
  <c r="BC587" i="4"/>
  <c r="BF596" i="3"/>
  <c r="BA587" i="4"/>
  <c r="BG596" i="3"/>
  <c r="BB587" i="4"/>
  <c r="R624" i="3"/>
  <c r="Q616" i="4" s="1"/>
  <c r="N564" i="4"/>
  <c r="AL624" i="3"/>
  <c r="AI616" i="4" s="1"/>
  <c r="AF564" i="4"/>
  <c r="AB623" i="3"/>
  <c r="Z615" i="4" s="1"/>
  <c r="W563" i="4"/>
  <c r="AC629" i="3"/>
  <c r="AA621" i="4" s="1"/>
  <c r="S629" i="3"/>
  <c r="R621" i="4" s="1"/>
  <c r="AM629" i="3"/>
  <c r="AJ621" i="4" s="1"/>
  <c r="AW630" i="3"/>
  <c r="AS622" i="4" s="1"/>
  <c r="I629" i="3"/>
  <c r="I621" i="4" s="1"/>
  <c r="AZ573" i="3"/>
  <c r="AU565" i="4" s="1"/>
  <c r="H625" i="3"/>
  <c r="H617" i="4" s="1"/>
  <c r="BA571" i="3"/>
  <c r="AV563" i="4" s="1"/>
  <c r="R623" i="3"/>
  <c r="Q615" i="4" s="1"/>
  <c r="AJ576" i="3"/>
  <c r="AL625" i="3"/>
  <c r="AI617" i="4" s="1"/>
  <c r="P576" i="3"/>
  <c r="R625" i="3"/>
  <c r="Q617" i="4" s="1"/>
  <c r="Z576" i="3"/>
  <c r="AB625" i="3"/>
  <c r="Z617" i="4" s="1"/>
  <c r="AJ575" i="3"/>
  <c r="P575" i="3"/>
  <c r="AJ574" i="3"/>
  <c r="BA573" i="3"/>
  <c r="AV565" i="4" s="1"/>
  <c r="Z574" i="3"/>
  <c r="BA572" i="3"/>
  <c r="AV564" i="4" s="1"/>
  <c r="F575" i="3"/>
  <c r="AZ572" i="3"/>
  <c r="AU564" i="4" s="1"/>
  <c r="BB573" i="3"/>
  <c r="AW565" i="4" s="1"/>
  <c r="AS572" i="3"/>
  <c r="AS573" i="3"/>
  <c r="P574" i="3"/>
  <c r="AT577" i="3"/>
  <c r="AP569" i="4" s="1"/>
  <c r="BD574" i="3"/>
  <c r="AY566" i="4" s="1"/>
  <c r="BC571" i="3"/>
  <c r="AX563" i="4" s="1"/>
  <c r="BB571" i="3"/>
  <c r="AW563" i="4" s="1"/>
  <c r="F576" i="3"/>
  <c r="F574" i="3"/>
  <c r="Z575" i="3"/>
  <c r="AZ571" i="3"/>
  <c r="AU563" i="4" s="1"/>
  <c r="BC572" i="3"/>
  <c r="AX564" i="4" s="1"/>
  <c r="AS571" i="3"/>
  <c r="BB572" i="3"/>
  <c r="AW564" i="4" s="1"/>
  <c r="BC573" i="3"/>
  <c r="AX565" i="4" s="1"/>
  <c r="AR570" i="3"/>
  <c r="AN562" i="4" s="1"/>
  <c r="AQ570" i="3"/>
  <c r="AM562" i="4" s="1"/>
  <c r="AP570" i="3"/>
  <c r="AL562" i="4" s="1"/>
  <c r="W562" i="4"/>
  <c r="N562" i="4"/>
  <c r="E562" i="4"/>
  <c r="F568" i="4" l="1"/>
  <c r="G732" i="3"/>
  <c r="O566" i="4"/>
  <c r="Q730" i="3"/>
  <c r="T733" i="3"/>
  <c r="S725" i="4" s="1"/>
  <c r="P725" i="4"/>
  <c r="F567" i="4"/>
  <c r="G731" i="3"/>
  <c r="AG566" i="4"/>
  <c r="AK730" i="3"/>
  <c r="X568" i="4"/>
  <c r="AA732" i="3"/>
  <c r="AG568" i="4"/>
  <c r="AK732" i="3"/>
  <c r="AN733" i="3"/>
  <c r="AK725" i="4" s="1"/>
  <c r="AH725" i="4"/>
  <c r="X567" i="4"/>
  <c r="AA731" i="3"/>
  <c r="F566" i="4"/>
  <c r="G730" i="3"/>
  <c r="O567" i="4"/>
  <c r="Q731" i="3"/>
  <c r="AD733" i="3"/>
  <c r="AB725" i="4" s="1"/>
  <c r="Y725" i="4"/>
  <c r="X566" i="4"/>
  <c r="AA730" i="3"/>
  <c r="AG567" i="4"/>
  <c r="AK731" i="3"/>
  <c r="O568" i="4"/>
  <c r="Q732" i="3"/>
  <c r="J733" i="3"/>
  <c r="J725" i="4" s="1"/>
  <c r="AU733" i="3"/>
  <c r="G725" i="4"/>
  <c r="AX734" i="3"/>
  <c r="AT726" i="4" s="1"/>
  <c r="AQ726" i="4"/>
  <c r="BF597" i="3"/>
  <c r="BA588" i="4"/>
  <c r="AV625" i="3"/>
  <c r="AR617" i="4" s="1"/>
  <c r="AO565" i="4"/>
  <c r="AV624" i="3"/>
  <c r="AR616" i="4" s="1"/>
  <c r="AO564" i="4"/>
  <c r="BG597" i="3"/>
  <c r="BB588" i="4"/>
  <c r="BH597" i="3"/>
  <c r="BC588" i="4"/>
  <c r="BI597" i="3"/>
  <c r="BD588" i="4"/>
  <c r="BE597" i="3"/>
  <c r="AZ588" i="4"/>
  <c r="AV623" i="3"/>
  <c r="AR615" i="4" s="1"/>
  <c r="AO563" i="4"/>
  <c r="AJ573" i="3"/>
  <c r="AF562" i="4"/>
  <c r="AM628" i="3"/>
  <c r="AJ620" i="4" s="1"/>
  <c r="AC628" i="3"/>
  <c r="AA620" i="4" s="1"/>
  <c r="AW629" i="3"/>
  <c r="AS621" i="4" s="1"/>
  <c r="P573" i="3"/>
  <c r="R622" i="3"/>
  <c r="Q614" i="4" s="1"/>
  <c r="AC627" i="3"/>
  <c r="AA619" i="4" s="1"/>
  <c r="S627" i="3"/>
  <c r="R619" i="4" s="1"/>
  <c r="AM627" i="3"/>
  <c r="AJ619" i="4" s="1"/>
  <c r="AC626" i="3"/>
  <c r="AA618" i="4" s="1"/>
  <c r="S626" i="3"/>
  <c r="R618" i="4" s="1"/>
  <c r="AM626" i="3"/>
  <c r="AJ618" i="4" s="1"/>
  <c r="I626" i="3"/>
  <c r="I618" i="4" s="1"/>
  <c r="Z573" i="3"/>
  <c r="AB622" i="3"/>
  <c r="Z614" i="4" s="1"/>
  <c r="S628" i="3"/>
  <c r="R620" i="4" s="1"/>
  <c r="I628" i="3"/>
  <c r="I620" i="4" s="1"/>
  <c r="AZ570" i="3"/>
  <c r="AU562" i="4" s="1"/>
  <c r="H622" i="3"/>
  <c r="H614" i="4" s="1"/>
  <c r="I627" i="3"/>
  <c r="I619" i="4" s="1"/>
  <c r="F573" i="3"/>
  <c r="BD572" i="3"/>
  <c r="AY564" i="4" s="1"/>
  <c r="AT575" i="3"/>
  <c r="AP567" i="4" s="1"/>
  <c r="AT574" i="3"/>
  <c r="AP566" i="4" s="1"/>
  <c r="BD571" i="3"/>
  <c r="AY563" i="4" s="1"/>
  <c r="AT576" i="3"/>
  <c r="AP568" i="4" s="1"/>
  <c r="BD573" i="3"/>
  <c r="AY565" i="4" s="1"/>
  <c r="BC570" i="3"/>
  <c r="AX562" i="4" s="1"/>
  <c r="AS570" i="3"/>
  <c r="BB570" i="3"/>
  <c r="AW562" i="4" s="1"/>
  <c r="BA570" i="3"/>
  <c r="AV562" i="4" s="1"/>
  <c r="AR569" i="3"/>
  <c r="AN561" i="4" s="1"/>
  <c r="AQ569" i="3"/>
  <c r="AM561" i="4" s="1"/>
  <c r="AP569" i="3"/>
  <c r="AL561" i="4" s="1"/>
  <c r="W561" i="4"/>
  <c r="E561" i="4"/>
  <c r="AG565" i="4" l="1"/>
  <c r="AK729" i="3"/>
  <c r="AX733" i="3"/>
  <c r="AT725" i="4" s="1"/>
  <c r="AQ725" i="4"/>
  <c r="AN731" i="3"/>
  <c r="AK723" i="4" s="1"/>
  <c r="AH723" i="4"/>
  <c r="AU730" i="3"/>
  <c r="G722" i="4"/>
  <c r="J730" i="3"/>
  <c r="J722" i="4" s="1"/>
  <c r="AD732" i="3"/>
  <c r="AB724" i="4" s="1"/>
  <c r="Y724" i="4"/>
  <c r="AU731" i="3"/>
  <c r="J731" i="3"/>
  <c r="J723" i="4" s="1"/>
  <c r="G723" i="4"/>
  <c r="P722" i="4"/>
  <c r="T730" i="3"/>
  <c r="S722" i="4" s="1"/>
  <c r="X565" i="4"/>
  <c r="AA729" i="3"/>
  <c r="T732" i="3"/>
  <c r="S724" i="4" s="1"/>
  <c r="P724" i="4"/>
  <c r="Y722" i="4"/>
  <c r="AD730" i="3"/>
  <c r="AB722" i="4" s="1"/>
  <c r="T731" i="3"/>
  <c r="S723" i="4" s="1"/>
  <c r="P723" i="4"/>
  <c r="AD731" i="3"/>
  <c r="AB723" i="4" s="1"/>
  <c r="Y723" i="4"/>
  <c r="AN732" i="3"/>
  <c r="AK724" i="4" s="1"/>
  <c r="AH724" i="4"/>
  <c r="AH722" i="4"/>
  <c r="AN730" i="3"/>
  <c r="AK722" i="4" s="1"/>
  <c r="AU732" i="3"/>
  <c r="J732" i="3"/>
  <c r="J724" i="4" s="1"/>
  <c r="G724" i="4"/>
  <c r="F565" i="4"/>
  <c r="G729" i="3"/>
  <c r="O565" i="4"/>
  <c r="Q729" i="3"/>
  <c r="R621" i="3"/>
  <c r="Q613" i="4" s="1"/>
  <c r="N561" i="4"/>
  <c r="AM625" i="3"/>
  <c r="AJ617" i="4" s="1"/>
  <c r="BI598" i="3"/>
  <c r="BD589" i="4"/>
  <c r="BG598" i="3"/>
  <c r="BB589" i="4"/>
  <c r="BE598" i="3"/>
  <c r="AZ589" i="4"/>
  <c r="BH598" i="3"/>
  <c r="BC589" i="4"/>
  <c r="BF598" i="3"/>
  <c r="BA589" i="4"/>
  <c r="AV622" i="3"/>
  <c r="AR614" i="4" s="1"/>
  <c r="AO562" i="4"/>
  <c r="BC569" i="3"/>
  <c r="AX561" i="4" s="1"/>
  <c r="AF561" i="4"/>
  <c r="BA569" i="3"/>
  <c r="AV561" i="4" s="1"/>
  <c r="AW628" i="3"/>
  <c r="AS620" i="4" s="1"/>
  <c r="F572" i="3"/>
  <c r="F564" i="4" s="1"/>
  <c r="H621" i="3"/>
  <c r="H613" i="4" s="1"/>
  <c r="AW627" i="3"/>
  <c r="AS619" i="4" s="1"/>
  <c r="Z572" i="3"/>
  <c r="X564" i="4" s="1"/>
  <c r="AB621" i="3"/>
  <c r="Z613" i="4" s="1"/>
  <c r="AC625" i="3"/>
  <c r="AA617" i="4" s="1"/>
  <c r="AW626" i="3"/>
  <c r="AS618" i="4" s="1"/>
  <c r="I625" i="3"/>
  <c r="I617" i="4" s="1"/>
  <c r="S625" i="3"/>
  <c r="R617" i="4" s="1"/>
  <c r="AZ569" i="3"/>
  <c r="AU561" i="4" s="1"/>
  <c r="P572" i="3"/>
  <c r="O564" i="4" s="1"/>
  <c r="AS569" i="3"/>
  <c r="AJ572" i="3"/>
  <c r="AG564" i="4" s="1"/>
  <c r="AT573" i="3"/>
  <c r="AP565" i="4" s="1"/>
  <c r="BD570" i="3"/>
  <c r="AY562" i="4" s="1"/>
  <c r="BB569" i="3"/>
  <c r="AW561" i="4" s="1"/>
  <c r="AP568" i="3"/>
  <c r="AL560" i="4" s="1"/>
  <c r="AQ568" i="3"/>
  <c r="AM560" i="4" s="1"/>
  <c r="AR568" i="3"/>
  <c r="AN560" i="4" s="1"/>
  <c r="AF560" i="4"/>
  <c r="W560" i="4"/>
  <c r="AX731" i="3" l="1"/>
  <c r="AT723" i="4" s="1"/>
  <c r="AQ723" i="4"/>
  <c r="AU729" i="3"/>
  <c r="G721" i="4"/>
  <c r="J729" i="3"/>
  <c r="J721" i="4" s="1"/>
  <c r="AX732" i="3"/>
  <c r="AT724" i="4" s="1"/>
  <c r="AQ724" i="4"/>
  <c r="AQ722" i="4"/>
  <c r="AX730" i="3"/>
  <c r="AT722" i="4" s="1"/>
  <c r="Y721" i="4"/>
  <c r="AD729" i="3"/>
  <c r="AB721" i="4" s="1"/>
  <c r="AH721" i="4"/>
  <c r="AN729" i="3"/>
  <c r="AK721" i="4" s="1"/>
  <c r="P721" i="4"/>
  <c r="T729" i="3"/>
  <c r="S721" i="4" s="1"/>
  <c r="BE599" i="3"/>
  <c r="AZ590" i="4"/>
  <c r="AV621" i="3"/>
  <c r="AR613" i="4" s="1"/>
  <c r="AO561" i="4"/>
  <c r="R620" i="3"/>
  <c r="Q612" i="4" s="1"/>
  <c r="N560" i="4"/>
  <c r="BF599" i="3"/>
  <c r="BA590" i="4"/>
  <c r="BI599" i="3"/>
  <c r="BD590" i="4"/>
  <c r="H620" i="3"/>
  <c r="H612" i="4" s="1"/>
  <c r="E560" i="4"/>
  <c r="BH599" i="3"/>
  <c r="BC590" i="4"/>
  <c r="BG599" i="3"/>
  <c r="BB590" i="4"/>
  <c r="AC624" i="3"/>
  <c r="AA616" i="4" s="1"/>
  <c r="AW625" i="3"/>
  <c r="AS617" i="4" s="1"/>
  <c r="S624" i="3"/>
  <c r="R616" i="4" s="1"/>
  <c r="Z571" i="3"/>
  <c r="AB620" i="3"/>
  <c r="Z612" i="4" s="1"/>
  <c r="AM624" i="3"/>
  <c r="AJ616" i="4" s="1"/>
  <c r="AJ571" i="3"/>
  <c r="AL620" i="3"/>
  <c r="AI612" i="4" s="1"/>
  <c r="I624" i="3"/>
  <c r="I616" i="4" s="1"/>
  <c r="BC568" i="3"/>
  <c r="AX560" i="4" s="1"/>
  <c r="F571" i="3"/>
  <c r="AS568" i="3"/>
  <c r="BB568" i="3"/>
  <c r="AW560" i="4" s="1"/>
  <c r="AT572" i="3"/>
  <c r="AP564" i="4" s="1"/>
  <c r="BD569" i="3"/>
  <c r="AY561" i="4" s="1"/>
  <c r="P571" i="3"/>
  <c r="BA568" i="3"/>
  <c r="AV560" i="4" s="1"/>
  <c r="AZ568" i="3"/>
  <c r="AU560" i="4" s="1"/>
  <c r="AR567" i="3"/>
  <c r="AN559" i="4" s="1"/>
  <c r="AQ567" i="3"/>
  <c r="AM559" i="4" s="1"/>
  <c r="AP567" i="3"/>
  <c r="AL559" i="4" s="1"/>
  <c r="W559" i="4"/>
  <c r="O563" i="4" l="1"/>
  <c r="Q727" i="3"/>
  <c r="X563" i="4"/>
  <c r="AA727" i="3"/>
  <c r="AQ721" i="4"/>
  <c r="AX729" i="3"/>
  <c r="AT721" i="4" s="1"/>
  <c r="F563" i="4"/>
  <c r="G727" i="3"/>
  <c r="AG563" i="4"/>
  <c r="AK727" i="3"/>
  <c r="H619" i="3"/>
  <c r="H611" i="4" s="1"/>
  <c r="E559" i="4"/>
  <c r="BI600" i="3"/>
  <c r="BD591" i="4"/>
  <c r="BE600" i="3"/>
  <c r="AZ591" i="4"/>
  <c r="R619" i="3"/>
  <c r="Q611" i="4" s="1"/>
  <c r="N559" i="4"/>
  <c r="BC567" i="3"/>
  <c r="AX559" i="4" s="1"/>
  <c r="AF559" i="4"/>
  <c r="BG600" i="3"/>
  <c r="BB591" i="4"/>
  <c r="BF600" i="3"/>
  <c r="BA591" i="4"/>
  <c r="BH600" i="3"/>
  <c r="BC591" i="4"/>
  <c r="AV620" i="3"/>
  <c r="AR612" i="4" s="1"/>
  <c r="AO560" i="4"/>
  <c r="I623" i="3"/>
  <c r="I615" i="4" s="1"/>
  <c r="AC623" i="3"/>
  <c r="AA615" i="4" s="1"/>
  <c r="AW624" i="3"/>
  <c r="AS616" i="4" s="1"/>
  <c r="AM623" i="3"/>
  <c r="AJ615" i="4" s="1"/>
  <c r="S623" i="3"/>
  <c r="R615" i="4" s="1"/>
  <c r="Z570" i="3"/>
  <c r="AB619" i="3"/>
  <c r="Z611" i="4" s="1"/>
  <c r="BB567" i="3"/>
  <c r="AW559" i="4" s="1"/>
  <c r="P570" i="3"/>
  <c r="BA567" i="3"/>
  <c r="AV559" i="4" s="1"/>
  <c r="AS567" i="3"/>
  <c r="AZ567" i="3"/>
  <c r="AU559" i="4" s="1"/>
  <c r="AT571" i="3"/>
  <c r="AP563" i="4" s="1"/>
  <c r="BD568" i="3"/>
  <c r="AY560" i="4" s="1"/>
  <c r="AJ570" i="3"/>
  <c r="F570" i="3"/>
  <c r="G719" i="4" l="1"/>
  <c r="J727" i="3"/>
  <c r="J719" i="4" s="1"/>
  <c r="AU727" i="3"/>
  <c r="Y719" i="4"/>
  <c r="AD727" i="3"/>
  <c r="AB719" i="4" s="1"/>
  <c r="AN727" i="3"/>
  <c r="AK719" i="4" s="1"/>
  <c r="AH719" i="4"/>
  <c r="P719" i="4"/>
  <c r="T727" i="3"/>
  <c r="S719" i="4" s="1"/>
  <c r="AV619" i="3"/>
  <c r="AR611" i="4" s="1"/>
  <c r="AO559" i="4"/>
  <c r="BF601" i="3"/>
  <c r="BA592" i="4"/>
  <c r="X562" i="4"/>
  <c r="AA726" i="3"/>
  <c r="O562" i="4"/>
  <c r="Q726" i="3"/>
  <c r="BH601" i="3"/>
  <c r="BC592" i="4"/>
  <c r="BG601" i="3"/>
  <c r="BB592" i="4"/>
  <c r="BI601" i="3"/>
  <c r="BD592" i="4"/>
  <c r="AG562" i="4"/>
  <c r="AK726" i="3"/>
  <c r="BE601" i="3"/>
  <c r="AZ592" i="4"/>
  <c r="F562" i="4"/>
  <c r="G726" i="3"/>
  <c r="G718" i="4" s="1"/>
  <c r="I622" i="3"/>
  <c r="I614" i="4" s="1"/>
  <c r="AM622" i="3"/>
  <c r="AJ614" i="4" s="1"/>
  <c r="S622" i="3"/>
  <c r="R614" i="4" s="1"/>
  <c r="AW623" i="3"/>
  <c r="AS615" i="4" s="1"/>
  <c r="AC622" i="3"/>
  <c r="AA614" i="4" s="1"/>
  <c r="AT570" i="3"/>
  <c r="AP562" i="4" s="1"/>
  <c r="BD567" i="3"/>
  <c r="AY559" i="4" s="1"/>
  <c r="AD726" i="3" l="1"/>
  <c r="AB718" i="4" s="1"/>
  <c r="Y718" i="4"/>
  <c r="AX727" i="3"/>
  <c r="AT719" i="4" s="1"/>
  <c r="AQ719" i="4"/>
  <c r="AN726" i="3"/>
  <c r="AK718" i="4" s="1"/>
  <c r="AH718" i="4"/>
  <c r="T726" i="3"/>
  <c r="S718" i="4" s="1"/>
  <c r="P718" i="4"/>
  <c r="BE602" i="3"/>
  <c r="AZ593" i="4"/>
  <c r="J726" i="3"/>
  <c r="J718" i="4" s="1"/>
  <c r="AU726" i="3"/>
  <c r="BG602" i="3"/>
  <c r="BB593" i="4"/>
  <c r="BF602" i="3"/>
  <c r="BA593" i="4"/>
  <c r="BI602" i="3"/>
  <c r="BD593" i="4"/>
  <c r="BH602" i="3"/>
  <c r="BC593" i="4"/>
  <c r="AW622" i="3"/>
  <c r="AS614" i="4" s="1"/>
  <c r="AR566" i="3"/>
  <c r="AN558" i="4" s="1"/>
  <c r="AQ566" i="3"/>
  <c r="AM558" i="4" s="1"/>
  <c r="AP566" i="3"/>
  <c r="AL558" i="4" s="1"/>
  <c r="W558" i="4"/>
  <c r="N558" i="4"/>
  <c r="E558" i="4"/>
  <c r="AX726" i="3" l="1"/>
  <c r="AT718" i="4" s="1"/>
  <c r="AQ718" i="4"/>
  <c r="BE603" i="3"/>
  <c r="AZ594" i="4"/>
  <c r="BH603" i="3"/>
  <c r="BC594" i="4"/>
  <c r="BF603" i="3"/>
  <c r="BA594" i="4"/>
  <c r="BI603" i="3"/>
  <c r="BD594" i="4"/>
  <c r="BG603" i="3"/>
  <c r="BB594" i="4"/>
  <c r="AJ569" i="3"/>
  <c r="AM621" i="3" s="1"/>
  <c r="AJ613" i="4" s="1"/>
  <c r="AF558" i="4"/>
  <c r="Z569" i="3"/>
  <c r="AB618" i="3"/>
  <c r="Z610" i="4" s="1"/>
  <c r="P569" i="3"/>
  <c r="R618" i="3"/>
  <c r="Q610" i="4" s="1"/>
  <c r="F569" i="3"/>
  <c r="H618" i="3"/>
  <c r="H610" i="4" s="1"/>
  <c r="BC566" i="3"/>
  <c r="AX558" i="4" s="1"/>
  <c r="BB566" i="3"/>
  <c r="AW558" i="4" s="1"/>
  <c r="BA566" i="3"/>
  <c r="AV558" i="4" s="1"/>
  <c r="AZ566" i="3"/>
  <c r="AU558" i="4" s="1"/>
  <c r="AS566" i="3"/>
  <c r="BF604" i="3" l="1"/>
  <c r="BA595" i="4"/>
  <c r="AV618" i="3"/>
  <c r="AR610" i="4" s="1"/>
  <c r="AO558" i="4"/>
  <c r="O561" i="4"/>
  <c r="Q725" i="3"/>
  <c r="AG561" i="4"/>
  <c r="AK725" i="3"/>
  <c r="BI604" i="3"/>
  <c r="BD595" i="4"/>
  <c r="BH604" i="3"/>
  <c r="BC595" i="4"/>
  <c r="BG604" i="3"/>
  <c r="BB595" i="4"/>
  <c r="BE604" i="3"/>
  <c r="AZ595" i="4"/>
  <c r="F561" i="4"/>
  <c r="G725" i="3"/>
  <c r="X561" i="4"/>
  <c r="AA725" i="3"/>
  <c r="AC621" i="3"/>
  <c r="AA613" i="4" s="1"/>
  <c r="I621" i="3"/>
  <c r="I613" i="4" s="1"/>
  <c r="S621" i="3"/>
  <c r="R613" i="4" s="1"/>
  <c r="AT569" i="3"/>
  <c r="AP561" i="4" s="1"/>
  <c r="BD566" i="3"/>
  <c r="AY558" i="4" s="1"/>
  <c r="Y717" i="4" l="1"/>
  <c r="AD725" i="3"/>
  <c r="AB717" i="4" s="1"/>
  <c r="AH717" i="4"/>
  <c r="AN725" i="3"/>
  <c r="AK717" i="4" s="1"/>
  <c r="BE605" i="3"/>
  <c r="AZ596" i="4"/>
  <c r="BH605" i="3"/>
  <c r="BC596" i="4"/>
  <c r="AU725" i="3"/>
  <c r="G717" i="4"/>
  <c r="J725" i="3"/>
  <c r="J717" i="4" s="1"/>
  <c r="P717" i="4"/>
  <c r="T725" i="3"/>
  <c r="S717" i="4" s="1"/>
  <c r="BG605" i="3"/>
  <c r="BB596" i="4"/>
  <c r="BI605" i="3"/>
  <c r="BD596" i="4"/>
  <c r="BF605" i="3"/>
  <c r="BA596" i="4"/>
  <c r="AW621" i="3"/>
  <c r="AS613" i="4" s="1"/>
  <c r="AR565" i="3"/>
  <c r="AN557" i="4" s="1"/>
  <c r="AP565" i="3"/>
  <c r="AL557" i="4" s="1"/>
  <c r="AQ565" i="3"/>
  <c r="AM557" i="4" s="1"/>
  <c r="W557" i="4"/>
  <c r="N557" i="4"/>
  <c r="BI606" i="3" l="1"/>
  <c r="BD597" i="4"/>
  <c r="H617" i="3"/>
  <c r="H609" i="4" s="1"/>
  <c r="E557" i="4"/>
  <c r="AL617" i="3"/>
  <c r="AI609" i="4" s="1"/>
  <c r="AF557" i="4"/>
  <c r="BH606" i="3"/>
  <c r="BC597" i="4"/>
  <c r="BF606" i="3"/>
  <c r="BA597" i="4"/>
  <c r="BG606" i="3"/>
  <c r="BB597" i="4"/>
  <c r="AQ717" i="4"/>
  <c r="AX725" i="3"/>
  <c r="AT717" i="4" s="1"/>
  <c r="BE606" i="3"/>
  <c r="AZ597" i="4"/>
  <c r="Z568" i="3"/>
  <c r="X560" i="4" s="1"/>
  <c r="AB617" i="3"/>
  <c r="Z609" i="4" s="1"/>
  <c r="P568" i="3"/>
  <c r="O560" i="4" s="1"/>
  <c r="R617" i="3"/>
  <c r="Q609" i="4" s="1"/>
  <c r="AZ565" i="3"/>
  <c r="AU557" i="4" s="1"/>
  <c r="F568" i="3"/>
  <c r="F560" i="4" s="1"/>
  <c r="BA565" i="3"/>
  <c r="AV557" i="4" s="1"/>
  <c r="BB565" i="3"/>
  <c r="AW557" i="4" s="1"/>
  <c r="AJ568" i="3"/>
  <c r="AG560" i="4" s="1"/>
  <c r="BC565" i="3"/>
  <c r="AX557" i="4" s="1"/>
  <c r="AS565" i="3"/>
  <c r="AO557" i="4" s="1"/>
  <c r="AF556" i="4"/>
  <c r="AR564" i="3"/>
  <c r="AN556" i="4" s="1"/>
  <c r="AQ564" i="3"/>
  <c r="AM556" i="4" s="1"/>
  <c r="AP564" i="3"/>
  <c r="AL556" i="4" s="1"/>
  <c r="W556" i="4"/>
  <c r="N556" i="4"/>
  <c r="E556" i="4"/>
  <c r="BE607" i="3" l="1"/>
  <c r="AZ598" i="4"/>
  <c r="BG607" i="3"/>
  <c r="BB598" i="4"/>
  <c r="BH607" i="3"/>
  <c r="BC598" i="4"/>
  <c r="BF607" i="3"/>
  <c r="BA598" i="4"/>
  <c r="BI607" i="3"/>
  <c r="BD598" i="4"/>
  <c r="I620" i="3"/>
  <c r="I612" i="4" s="1"/>
  <c r="S620" i="3"/>
  <c r="R612" i="4" s="1"/>
  <c r="AT568" i="3"/>
  <c r="AP560" i="4" s="1"/>
  <c r="AV617" i="3"/>
  <c r="AR609" i="4" s="1"/>
  <c r="AM620" i="3"/>
  <c r="AJ612" i="4" s="1"/>
  <c r="AC620" i="3"/>
  <c r="AA612" i="4" s="1"/>
  <c r="F567" i="3"/>
  <c r="H616" i="3"/>
  <c r="H608" i="4" s="1"/>
  <c r="AJ567" i="3"/>
  <c r="P567" i="3"/>
  <c r="R616" i="3"/>
  <c r="Q608" i="4" s="1"/>
  <c r="Z567" i="3"/>
  <c r="AB616" i="3"/>
  <c r="Z608" i="4" s="1"/>
  <c r="AZ564" i="3"/>
  <c r="AU556" i="4" s="1"/>
  <c r="BC564" i="3"/>
  <c r="AX556" i="4" s="1"/>
  <c r="BB564" i="3"/>
  <c r="AW556" i="4" s="1"/>
  <c r="BA564" i="3"/>
  <c r="AV556" i="4" s="1"/>
  <c r="AS564" i="3"/>
  <c r="BD565" i="3"/>
  <c r="AY557" i="4" s="1"/>
  <c r="AF555" i="4"/>
  <c r="AR563" i="3"/>
  <c r="AN555" i="4" s="1"/>
  <c r="AQ563" i="3"/>
  <c r="AM555" i="4" s="1"/>
  <c r="AP563" i="3"/>
  <c r="AL555" i="4" s="1"/>
  <c r="W555" i="4"/>
  <c r="N555" i="4"/>
  <c r="E555" i="4"/>
  <c r="AV616" i="3" l="1"/>
  <c r="AR608" i="4" s="1"/>
  <c r="AO556" i="4"/>
  <c r="O559" i="4"/>
  <c r="Q723" i="3"/>
  <c r="AG559" i="4"/>
  <c r="AK723" i="3"/>
  <c r="BF608" i="3"/>
  <c r="BA599" i="4"/>
  <c r="BG608" i="3"/>
  <c r="BB599" i="4"/>
  <c r="X559" i="4"/>
  <c r="AA723" i="3"/>
  <c r="F559" i="4"/>
  <c r="G723" i="3"/>
  <c r="BI608" i="3"/>
  <c r="BD599" i="4"/>
  <c r="BH608" i="3"/>
  <c r="BC599" i="4"/>
  <c r="BE608" i="3"/>
  <c r="AZ599" i="4"/>
  <c r="AC619" i="3"/>
  <c r="AA611" i="4" s="1"/>
  <c r="S619" i="3"/>
  <c r="R611" i="4" s="1"/>
  <c r="I619" i="3"/>
  <c r="I611" i="4" s="1"/>
  <c r="AM619" i="3"/>
  <c r="AJ611" i="4" s="1"/>
  <c r="AW620" i="3"/>
  <c r="AS612" i="4" s="1"/>
  <c r="AJ566" i="3"/>
  <c r="AL615" i="3"/>
  <c r="AI607" i="4" s="1"/>
  <c r="BA563" i="3"/>
  <c r="AV555" i="4" s="1"/>
  <c r="R615" i="3"/>
  <c r="Q607" i="4" s="1"/>
  <c r="F566" i="3"/>
  <c r="H615" i="3"/>
  <c r="H607" i="4" s="1"/>
  <c r="Z566" i="3"/>
  <c r="AB615" i="3"/>
  <c r="Z607" i="4" s="1"/>
  <c r="AZ563" i="3"/>
  <c r="AU555" i="4" s="1"/>
  <c r="BC563" i="3"/>
  <c r="AX555" i="4" s="1"/>
  <c r="P566" i="3"/>
  <c r="AS563" i="3"/>
  <c r="BB563" i="3"/>
  <c r="AW555" i="4" s="1"/>
  <c r="AT567" i="3"/>
  <c r="AP559" i="4" s="1"/>
  <c r="BD564" i="3"/>
  <c r="AY556" i="4" s="1"/>
  <c r="O558" i="4" l="1"/>
  <c r="Q722" i="3"/>
  <c r="X558" i="4"/>
  <c r="AA722" i="3"/>
  <c r="Y715" i="4"/>
  <c r="AD723" i="3"/>
  <c r="AB715" i="4" s="1"/>
  <c r="T723" i="3"/>
  <c r="S715" i="4" s="1"/>
  <c r="P715" i="4"/>
  <c r="BE609" i="3"/>
  <c r="AZ600" i="4"/>
  <c r="BI609" i="3"/>
  <c r="BD600" i="4"/>
  <c r="BF609" i="3"/>
  <c r="BA600" i="4"/>
  <c r="F558" i="4"/>
  <c r="G722" i="3"/>
  <c r="AG558" i="4"/>
  <c r="AK722" i="3"/>
  <c r="AU723" i="3"/>
  <c r="G715" i="4"/>
  <c r="J723" i="3"/>
  <c r="J715" i="4" s="1"/>
  <c r="AH715" i="4"/>
  <c r="AN723" i="3"/>
  <c r="AK715" i="4" s="1"/>
  <c r="AV615" i="3"/>
  <c r="AR607" i="4" s="1"/>
  <c r="AO555" i="4"/>
  <c r="BH609" i="3"/>
  <c r="BC600" i="4"/>
  <c r="BG609" i="3"/>
  <c r="BB600" i="4"/>
  <c r="AW619" i="3"/>
  <c r="AS611" i="4" s="1"/>
  <c r="I618" i="3"/>
  <c r="I610" i="4" s="1"/>
  <c r="S618" i="3"/>
  <c r="R610" i="4" s="1"/>
  <c r="AM618" i="3"/>
  <c r="AJ610" i="4" s="1"/>
  <c r="AC618" i="3"/>
  <c r="AA610" i="4" s="1"/>
  <c r="AT566" i="3"/>
  <c r="AP558" i="4" s="1"/>
  <c r="BD563" i="3"/>
  <c r="AY555" i="4" s="1"/>
  <c r="AF554" i="4"/>
  <c r="AR562" i="3"/>
  <c r="AN554" i="4" s="1"/>
  <c r="AQ562" i="3"/>
  <c r="AM554" i="4" s="1"/>
  <c r="AP562" i="3"/>
  <c r="AL554" i="4" s="1"/>
  <c r="W554" i="4"/>
  <c r="N554" i="4"/>
  <c r="E554" i="4"/>
  <c r="BG610" i="3" l="1"/>
  <c r="BB601" i="4"/>
  <c r="G714" i="4"/>
  <c r="AU722" i="3"/>
  <c r="J722" i="3"/>
  <c r="J714" i="4" s="1"/>
  <c r="Y714" i="4"/>
  <c r="AD722" i="3"/>
  <c r="AB714" i="4" s="1"/>
  <c r="AQ715" i="4"/>
  <c r="AX723" i="3"/>
  <c r="AT715" i="4" s="1"/>
  <c r="BI610" i="3"/>
  <c r="BD601" i="4"/>
  <c r="BH610" i="3"/>
  <c r="BC601" i="4"/>
  <c r="AN722" i="3"/>
  <c r="AK714" i="4" s="1"/>
  <c r="AH714" i="4"/>
  <c r="T722" i="3"/>
  <c r="S714" i="4" s="1"/>
  <c r="P714" i="4"/>
  <c r="BF610" i="3"/>
  <c r="BA601" i="4"/>
  <c r="BE610" i="3"/>
  <c r="AZ601" i="4"/>
  <c r="AW618" i="3"/>
  <c r="AS610" i="4" s="1"/>
  <c r="Z565" i="3"/>
  <c r="AB614" i="3"/>
  <c r="Z606" i="4" s="1"/>
  <c r="P565" i="3"/>
  <c r="R614" i="3"/>
  <c r="Q606" i="4" s="1"/>
  <c r="F565" i="3"/>
  <c r="H614" i="3"/>
  <c r="H606" i="4" s="1"/>
  <c r="BB562" i="3"/>
  <c r="AW554" i="4" s="1"/>
  <c r="AS562" i="3"/>
  <c r="BC562" i="3"/>
  <c r="AX554" i="4" s="1"/>
  <c r="AJ565" i="3"/>
  <c r="BA562" i="3"/>
  <c r="AV554" i="4" s="1"/>
  <c r="AZ562" i="3"/>
  <c r="AU554" i="4" s="1"/>
  <c r="AP561" i="3"/>
  <c r="AL553" i="4" s="1"/>
  <c r="AQ561" i="3"/>
  <c r="AM553" i="4" s="1"/>
  <c r="AR561" i="3"/>
  <c r="AN553" i="4" s="1"/>
  <c r="W553" i="4"/>
  <c r="N553" i="4"/>
  <c r="E553" i="4"/>
  <c r="AL613" i="3" l="1"/>
  <c r="AI605" i="4" s="1"/>
  <c r="AF553" i="4"/>
  <c r="AV614" i="3"/>
  <c r="AR606" i="4" s="1"/>
  <c r="AO554" i="4"/>
  <c r="BF611" i="3"/>
  <c r="BA602" i="4"/>
  <c r="BI611" i="3"/>
  <c r="BD602" i="4"/>
  <c r="O557" i="4"/>
  <c r="Q721" i="3"/>
  <c r="AG557" i="4"/>
  <c r="AK721" i="3"/>
  <c r="BE611" i="3"/>
  <c r="AZ602" i="4"/>
  <c r="BH611" i="3"/>
  <c r="BC602" i="4"/>
  <c r="AQ714" i="4"/>
  <c r="AX722" i="3"/>
  <c r="AT714" i="4" s="1"/>
  <c r="F557" i="4"/>
  <c r="G721" i="3"/>
  <c r="X557" i="4"/>
  <c r="AA721" i="3"/>
  <c r="BG611" i="3"/>
  <c r="BB602" i="4"/>
  <c r="I617" i="3"/>
  <c r="I609" i="4" s="1"/>
  <c r="AC617" i="3"/>
  <c r="AA609" i="4" s="1"/>
  <c r="AM617" i="3"/>
  <c r="AJ609" i="4" s="1"/>
  <c r="S617" i="3"/>
  <c r="R609" i="4" s="1"/>
  <c r="F564" i="3"/>
  <c r="H613" i="3"/>
  <c r="H605" i="4" s="1"/>
  <c r="P564" i="3"/>
  <c r="R613" i="3"/>
  <c r="Q605" i="4" s="1"/>
  <c r="Z564" i="3"/>
  <c r="AB613" i="3"/>
  <c r="Z605" i="4" s="1"/>
  <c r="BB561" i="3"/>
  <c r="AW553" i="4" s="1"/>
  <c r="BA561" i="3"/>
  <c r="AV553" i="4" s="1"/>
  <c r="BC561" i="3"/>
  <c r="AX553" i="4" s="1"/>
  <c r="AJ564" i="3"/>
  <c r="BD562" i="3"/>
  <c r="AY554" i="4" s="1"/>
  <c r="AT565" i="3"/>
  <c r="AP557" i="4" s="1"/>
  <c r="AS561" i="3"/>
  <c r="AO553" i="4" s="1"/>
  <c r="AZ561" i="3"/>
  <c r="AU553" i="4" s="1"/>
  <c r="AR560" i="3"/>
  <c r="AN552" i="4" s="1"/>
  <c r="AQ560" i="3"/>
  <c r="AM552" i="4" s="1"/>
  <c r="AP560" i="3"/>
  <c r="AL552" i="4" s="1"/>
  <c r="W552" i="4"/>
  <c r="N552" i="4"/>
  <c r="H612" i="3" l="1"/>
  <c r="H604" i="4" s="1"/>
  <c r="E552" i="4"/>
  <c r="X556" i="4"/>
  <c r="AA720" i="3"/>
  <c r="F556" i="4"/>
  <c r="G720" i="3"/>
  <c r="BE612" i="3"/>
  <c r="AZ603" i="4"/>
  <c r="BF612" i="3"/>
  <c r="BA603" i="4"/>
  <c r="AU721" i="3"/>
  <c r="G713" i="4"/>
  <c r="J721" i="3"/>
  <c r="J713" i="4" s="1"/>
  <c r="AH713" i="4"/>
  <c r="AN721" i="3"/>
  <c r="AK713" i="4" s="1"/>
  <c r="AJ563" i="3"/>
  <c r="AF552" i="4"/>
  <c r="O556" i="4"/>
  <c r="Q720" i="3"/>
  <c r="BG612" i="3"/>
  <c r="BB603" i="4"/>
  <c r="BH612" i="3"/>
  <c r="BC603" i="4"/>
  <c r="BI612" i="3"/>
  <c r="BD603" i="4"/>
  <c r="AG556" i="4"/>
  <c r="AK720" i="3"/>
  <c r="Y713" i="4"/>
  <c r="AD721" i="3"/>
  <c r="AB713" i="4" s="1"/>
  <c r="P713" i="4"/>
  <c r="T721" i="3"/>
  <c r="S713" i="4" s="1"/>
  <c r="AW617" i="3"/>
  <c r="AS609" i="4" s="1"/>
  <c r="AC616" i="3"/>
  <c r="AA608" i="4" s="1"/>
  <c r="S616" i="3"/>
  <c r="R608" i="4" s="1"/>
  <c r="AM616" i="3"/>
  <c r="AJ608" i="4" s="1"/>
  <c r="I616" i="3"/>
  <c r="I608" i="4" s="1"/>
  <c r="AT564" i="3"/>
  <c r="AP556" i="4" s="1"/>
  <c r="AV613" i="3"/>
  <c r="AR605" i="4" s="1"/>
  <c r="P563" i="3"/>
  <c r="R612" i="3"/>
  <c r="Q604" i="4" s="1"/>
  <c r="Z563" i="3"/>
  <c r="AB612" i="3"/>
  <c r="Z604" i="4" s="1"/>
  <c r="BA560" i="3"/>
  <c r="AV552" i="4" s="1"/>
  <c r="AZ560" i="3"/>
  <c r="AU552" i="4" s="1"/>
  <c r="F563" i="3"/>
  <c r="AS560" i="3"/>
  <c r="BB560" i="3"/>
  <c r="AW552" i="4" s="1"/>
  <c r="BD561" i="3"/>
  <c r="AY553" i="4" s="1"/>
  <c r="BC560" i="3"/>
  <c r="AX552" i="4" s="1"/>
  <c r="O555" i="4" l="1"/>
  <c r="Q719" i="3"/>
  <c r="BI613" i="3"/>
  <c r="BD604" i="4"/>
  <c r="BG613" i="3"/>
  <c r="BB604" i="4"/>
  <c r="AG555" i="4"/>
  <c r="AK719" i="3"/>
  <c r="Y712" i="4"/>
  <c r="AD720" i="3"/>
  <c r="AB712" i="4" s="1"/>
  <c r="AV612" i="3"/>
  <c r="AR604" i="4" s="1"/>
  <c r="AO552" i="4"/>
  <c r="AN720" i="3"/>
  <c r="AK712" i="4" s="1"/>
  <c r="AH712" i="4"/>
  <c r="P712" i="4"/>
  <c r="T720" i="3"/>
  <c r="S712" i="4" s="1"/>
  <c r="AQ713" i="4"/>
  <c r="AX721" i="3"/>
  <c r="AT713" i="4" s="1"/>
  <c r="BE613" i="3"/>
  <c r="AZ604" i="4"/>
  <c r="F555" i="4"/>
  <c r="G719" i="3"/>
  <c r="X555" i="4"/>
  <c r="AA719" i="3"/>
  <c r="BH613" i="3"/>
  <c r="BC604" i="4"/>
  <c r="G712" i="4"/>
  <c r="AU720" i="3"/>
  <c r="J720" i="3"/>
  <c r="J712" i="4" s="1"/>
  <c r="AM615" i="3"/>
  <c r="AJ607" i="4" s="1"/>
  <c r="BF613" i="3"/>
  <c r="BA604" i="4"/>
  <c r="AC615" i="3"/>
  <c r="AA607" i="4" s="1"/>
  <c r="AW616" i="3"/>
  <c r="AS608" i="4" s="1"/>
  <c r="S615" i="3"/>
  <c r="R607" i="4" s="1"/>
  <c r="I615" i="3"/>
  <c r="I607" i="4" s="1"/>
  <c r="BD560" i="3"/>
  <c r="AY552" i="4" s="1"/>
  <c r="AT563" i="3"/>
  <c r="AP555" i="4" s="1"/>
  <c r="AP559" i="3"/>
  <c r="AL551" i="4" s="1"/>
  <c r="AQ559" i="3"/>
  <c r="AM551" i="4" s="1"/>
  <c r="AR559" i="3"/>
  <c r="AN551" i="4" s="1"/>
  <c r="AF551" i="4"/>
  <c r="W551" i="4"/>
  <c r="AQ712" i="4" l="1"/>
  <c r="AX720" i="3"/>
  <c r="AT712" i="4" s="1"/>
  <c r="Y711" i="4"/>
  <c r="AD719" i="3"/>
  <c r="AB711" i="4" s="1"/>
  <c r="AH711" i="4"/>
  <c r="AN719" i="3"/>
  <c r="AK711" i="4" s="1"/>
  <c r="R611" i="3"/>
  <c r="Q603" i="4" s="1"/>
  <c r="N551" i="4"/>
  <c r="BF614" i="3"/>
  <c r="BA605" i="4"/>
  <c r="BE614" i="3"/>
  <c r="AZ605" i="4"/>
  <c r="BI614" i="3"/>
  <c r="BD605" i="4"/>
  <c r="G711" i="4"/>
  <c r="AU719" i="3"/>
  <c r="J719" i="3"/>
  <c r="J711" i="4" s="1"/>
  <c r="P711" i="4"/>
  <c r="T719" i="3"/>
  <c r="S711" i="4" s="1"/>
  <c r="H611" i="3"/>
  <c r="H603" i="4" s="1"/>
  <c r="E551" i="4"/>
  <c r="BH614" i="3"/>
  <c r="BC605" i="4"/>
  <c r="BG614" i="3"/>
  <c r="BB605" i="4"/>
  <c r="AW615" i="3"/>
  <c r="AS607" i="4" s="1"/>
  <c r="AJ562" i="3"/>
  <c r="AL611" i="3"/>
  <c r="AI603" i="4" s="1"/>
  <c r="Z562" i="3"/>
  <c r="AB611" i="3"/>
  <c r="Z603" i="4" s="1"/>
  <c r="BB559" i="3"/>
  <c r="AW551" i="4" s="1"/>
  <c r="BA559" i="3"/>
  <c r="AV551" i="4" s="1"/>
  <c r="P562" i="3"/>
  <c r="AS559" i="3"/>
  <c r="F562" i="3"/>
  <c r="AZ559" i="3"/>
  <c r="AU551" i="4" s="1"/>
  <c r="BC559" i="3"/>
  <c r="AX551" i="4" s="1"/>
  <c r="AP558" i="3"/>
  <c r="AL550" i="4" s="1"/>
  <c r="AQ558" i="3"/>
  <c r="AM550" i="4" s="1"/>
  <c r="AR558" i="3"/>
  <c r="AN550" i="4" s="1"/>
  <c r="W550" i="4"/>
  <c r="N550" i="4"/>
  <c r="H610" i="3" l="1"/>
  <c r="H602" i="4" s="1"/>
  <c r="E550" i="4"/>
  <c r="F554" i="4"/>
  <c r="G718" i="3"/>
  <c r="AG554" i="4"/>
  <c r="AK718" i="3"/>
  <c r="BE615" i="3"/>
  <c r="AZ606" i="4"/>
  <c r="O554" i="4"/>
  <c r="Q718" i="3"/>
  <c r="BG615" i="3"/>
  <c r="BB606" i="4"/>
  <c r="AQ711" i="4"/>
  <c r="AX719" i="3"/>
  <c r="AT711" i="4" s="1"/>
  <c r="AV611" i="3"/>
  <c r="AR603" i="4" s="1"/>
  <c r="AO551" i="4"/>
  <c r="BH615" i="3"/>
  <c r="BC606" i="4"/>
  <c r="AJ561" i="3"/>
  <c r="AM613" i="3" s="1"/>
  <c r="AJ605" i="4" s="1"/>
  <c r="AF550" i="4"/>
  <c r="X554" i="4"/>
  <c r="AA718" i="3"/>
  <c r="BI615" i="3"/>
  <c r="BD606" i="4"/>
  <c r="BF615" i="3"/>
  <c r="BA606" i="4"/>
  <c r="AC614" i="3"/>
  <c r="AA606" i="4" s="1"/>
  <c r="I614" i="3"/>
  <c r="I606" i="4" s="1"/>
  <c r="AM614" i="3"/>
  <c r="AJ606" i="4" s="1"/>
  <c r="S614" i="3"/>
  <c r="R606" i="4" s="1"/>
  <c r="Z561" i="3"/>
  <c r="AB610" i="3"/>
  <c r="Z602" i="4" s="1"/>
  <c r="P561" i="3"/>
  <c r="R610" i="3"/>
  <c r="Q602" i="4" s="1"/>
  <c r="BC558" i="3"/>
  <c r="AX550" i="4" s="1"/>
  <c r="BB558" i="3"/>
  <c r="AW550" i="4" s="1"/>
  <c r="BD559" i="3"/>
  <c r="AY551" i="4" s="1"/>
  <c r="AT562" i="3"/>
  <c r="AP554" i="4" s="1"/>
  <c r="AZ558" i="3"/>
  <c r="AU550" i="4" s="1"/>
  <c r="F561" i="3"/>
  <c r="BA558" i="3"/>
  <c r="AV550" i="4" s="1"/>
  <c r="AS558" i="3"/>
  <c r="AO550" i="4" s="1"/>
  <c r="AP557" i="3"/>
  <c r="AL549" i="4" s="1"/>
  <c r="AQ557" i="3"/>
  <c r="AM549" i="4" s="1"/>
  <c r="AR557" i="3"/>
  <c r="AN549" i="4" s="1"/>
  <c r="N549" i="4"/>
  <c r="E549" i="4"/>
  <c r="AJ560" i="3" l="1"/>
  <c r="AM612" i="3" s="1"/>
  <c r="AJ604" i="4" s="1"/>
  <c r="AF549" i="4"/>
  <c r="BI616" i="3"/>
  <c r="BD607" i="4"/>
  <c r="AG553" i="4"/>
  <c r="AK717" i="3"/>
  <c r="BB607" i="4"/>
  <c r="BG616" i="3"/>
  <c r="AZ607" i="4"/>
  <c r="BE616" i="3"/>
  <c r="AB609" i="3"/>
  <c r="Z601" i="4" s="1"/>
  <c r="W549" i="4"/>
  <c r="G710" i="4"/>
  <c r="AU718" i="3"/>
  <c r="J718" i="3"/>
  <c r="J710" i="4" s="1"/>
  <c r="O553" i="4"/>
  <c r="Q717" i="3"/>
  <c r="AD718" i="3"/>
  <c r="AB710" i="4" s="1"/>
  <c r="Y710" i="4"/>
  <c r="P710" i="4"/>
  <c r="T718" i="3"/>
  <c r="S710" i="4" s="1"/>
  <c r="AH710" i="4"/>
  <c r="AN718" i="3"/>
  <c r="AK710" i="4" s="1"/>
  <c r="X553" i="4"/>
  <c r="AA717" i="3"/>
  <c r="F553" i="4"/>
  <c r="G717" i="3"/>
  <c r="BF616" i="3"/>
  <c r="BA607" i="4"/>
  <c r="BC607" i="4"/>
  <c r="BH616" i="3"/>
  <c r="AW614" i="3"/>
  <c r="AS606" i="4" s="1"/>
  <c r="S613" i="3"/>
  <c r="R605" i="4" s="1"/>
  <c r="P560" i="3"/>
  <c r="R609" i="3"/>
  <c r="Q601" i="4" s="1"/>
  <c r="AC613" i="3"/>
  <c r="AA605" i="4" s="1"/>
  <c r="AT561" i="3"/>
  <c r="AP553" i="4" s="1"/>
  <c r="AV610" i="3"/>
  <c r="AR602" i="4" s="1"/>
  <c r="F560" i="3"/>
  <c r="H609" i="3"/>
  <c r="H601" i="4" s="1"/>
  <c r="I613" i="3"/>
  <c r="I605" i="4" s="1"/>
  <c r="Z560" i="3"/>
  <c r="BC557" i="3"/>
  <c r="AX549" i="4" s="1"/>
  <c r="BB557" i="3"/>
  <c r="AW549" i="4" s="1"/>
  <c r="BA557" i="3"/>
  <c r="AV549" i="4" s="1"/>
  <c r="BD558" i="3"/>
  <c r="AY550" i="4" s="1"/>
  <c r="AS557" i="3"/>
  <c r="AZ557" i="3"/>
  <c r="AU549" i="4" s="1"/>
  <c r="BF617" i="3" l="1"/>
  <c r="BA608" i="4"/>
  <c r="BH617" i="3"/>
  <c r="BC608" i="4"/>
  <c r="G709" i="4"/>
  <c r="AU717" i="3"/>
  <c r="J717" i="3"/>
  <c r="J709" i="4" s="1"/>
  <c r="BI617" i="3"/>
  <c r="BD608" i="4"/>
  <c r="BG617" i="3"/>
  <c r="BB608" i="4"/>
  <c r="F552" i="4"/>
  <c r="G716" i="3"/>
  <c r="O552" i="4"/>
  <c r="Q716" i="3"/>
  <c r="AQ710" i="4"/>
  <c r="AX718" i="3"/>
  <c r="AT710" i="4" s="1"/>
  <c r="BE617" i="3"/>
  <c r="AZ608" i="4"/>
  <c r="AH709" i="4"/>
  <c r="AN717" i="3"/>
  <c r="AK709" i="4" s="1"/>
  <c r="AV609" i="3"/>
  <c r="AR601" i="4" s="1"/>
  <c r="AO549" i="4"/>
  <c r="X552" i="4"/>
  <c r="AA716" i="3"/>
  <c r="Y709" i="4"/>
  <c r="AD717" i="3"/>
  <c r="AB709" i="4" s="1"/>
  <c r="P709" i="4"/>
  <c r="T717" i="3"/>
  <c r="S709" i="4" s="1"/>
  <c r="AG552" i="4"/>
  <c r="AK716" i="3"/>
  <c r="AW613" i="3"/>
  <c r="AS605" i="4" s="1"/>
  <c r="AC612" i="3"/>
  <c r="AA604" i="4" s="1"/>
  <c r="S612" i="3"/>
  <c r="R604" i="4" s="1"/>
  <c r="I612" i="3"/>
  <c r="I604" i="4" s="1"/>
  <c r="AT560" i="3"/>
  <c r="AP552" i="4" s="1"/>
  <c r="BD557" i="3"/>
  <c r="AY549" i="4" s="1"/>
  <c r="Y708" i="4" l="1"/>
  <c r="AD716" i="3"/>
  <c r="AB708" i="4" s="1"/>
  <c r="G708" i="4"/>
  <c r="AU716" i="3"/>
  <c r="J716" i="3"/>
  <c r="J708" i="4" s="1"/>
  <c r="BI618" i="3"/>
  <c r="BD609" i="4"/>
  <c r="AH708" i="4"/>
  <c r="AN716" i="3"/>
  <c r="AK708" i="4" s="1"/>
  <c r="P708" i="4"/>
  <c r="T716" i="3"/>
  <c r="S708" i="4" s="1"/>
  <c r="BH618" i="3"/>
  <c r="BC609" i="4"/>
  <c r="BE618" i="3"/>
  <c r="AZ609" i="4"/>
  <c r="BG618" i="3"/>
  <c r="BB609" i="4"/>
  <c r="AQ709" i="4"/>
  <c r="AX717" i="3"/>
  <c r="AT709" i="4" s="1"/>
  <c r="BF618" i="3"/>
  <c r="BA609" i="4"/>
  <c r="AW612" i="3"/>
  <c r="AS604" i="4" s="1"/>
  <c r="AR556" i="3"/>
  <c r="AN548" i="4" s="1"/>
  <c r="AQ556" i="3"/>
  <c r="AM548" i="4" s="1"/>
  <c r="AP556" i="3"/>
  <c r="AL548" i="4" s="1"/>
  <c r="E548" i="4"/>
  <c r="R608" i="3" l="1"/>
  <c r="Q600" i="4" s="1"/>
  <c r="N548" i="4"/>
  <c r="BG619" i="3"/>
  <c r="BB610" i="4"/>
  <c r="AQ708" i="4"/>
  <c r="AX716" i="3"/>
  <c r="AT708" i="4" s="1"/>
  <c r="AB608" i="3"/>
  <c r="Z600" i="4" s="1"/>
  <c r="W548" i="4"/>
  <c r="AJ559" i="3"/>
  <c r="AM611" i="3" s="1"/>
  <c r="AJ603" i="4" s="1"/>
  <c r="AF548" i="4"/>
  <c r="BE619" i="3"/>
  <c r="AZ610" i="4"/>
  <c r="BI619" i="3"/>
  <c r="BD610" i="4"/>
  <c r="BF619" i="3"/>
  <c r="BA610" i="4"/>
  <c r="BH619" i="3"/>
  <c r="BC610" i="4"/>
  <c r="F559" i="3"/>
  <c r="H608" i="3"/>
  <c r="H600" i="4" s="1"/>
  <c r="BB556" i="3"/>
  <c r="AW548" i="4" s="1"/>
  <c r="Z559" i="3"/>
  <c r="BA556" i="3"/>
  <c r="AV548" i="4" s="1"/>
  <c r="P559" i="3"/>
  <c r="AZ556" i="3"/>
  <c r="AU548" i="4" s="1"/>
  <c r="AS556" i="3"/>
  <c r="AO548" i="4" s="1"/>
  <c r="BC556" i="3"/>
  <c r="AX548" i="4" s="1"/>
  <c r="AP555" i="3"/>
  <c r="AL547" i="4" s="1"/>
  <c r="AQ555" i="3"/>
  <c r="AM547" i="4" s="1"/>
  <c r="AR555" i="3"/>
  <c r="AN547" i="4" s="1"/>
  <c r="AF547" i="4"/>
  <c r="H607" i="3" l="1"/>
  <c r="H599" i="4" s="1"/>
  <c r="E547" i="4"/>
  <c r="X551" i="4"/>
  <c r="AA715" i="3"/>
  <c r="BF620" i="3"/>
  <c r="BA611" i="4"/>
  <c r="BE620" i="3"/>
  <c r="AZ611" i="4"/>
  <c r="BG620" i="3"/>
  <c r="BB611" i="4"/>
  <c r="BA555" i="3"/>
  <c r="AV547" i="4" s="1"/>
  <c r="N547" i="4"/>
  <c r="F551" i="4"/>
  <c r="G715" i="3"/>
  <c r="AB607" i="3"/>
  <c r="Z599" i="4" s="1"/>
  <c r="W547" i="4"/>
  <c r="O551" i="4"/>
  <c r="Q715" i="3"/>
  <c r="BH620" i="3"/>
  <c r="BC611" i="4"/>
  <c r="BI620" i="3"/>
  <c r="BD611" i="4"/>
  <c r="AG551" i="4"/>
  <c r="AK715" i="3"/>
  <c r="S611" i="3"/>
  <c r="R603" i="4" s="1"/>
  <c r="AC611" i="3"/>
  <c r="AA603" i="4" s="1"/>
  <c r="AT559" i="3"/>
  <c r="AP551" i="4" s="1"/>
  <c r="AV608" i="3"/>
  <c r="AR600" i="4" s="1"/>
  <c r="I611" i="3"/>
  <c r="I603" i="4" s="1"/>
  <c r="P558" i="3"/>
  <c r="R607" i="3"/>
  <c r="Q599" i="4" s="1"/>
  <c r="BB555" i="3"/>
  <c r="AW547" i="4" s="1"/>
  <c r="Z558" i="3"/>
  <c r="AS555" i="3"/>
  <c r="AO547" i="4" s="1"/>
  <c r="F558" i="3"/>
  <c r="BC555" i="3"/>
  <c r="AX547" i="4" s="1"/>
  <c r="AJ558" i="3"/>
  <c r="AZ555" i="3"/>
  <c r="AU547" i="4" s="1"/>
  <c r="BD556" i="3"/>
  <c r="AY548" i="4" s="1"/>
  <c r="AP554" i="3"/>
  <c r="AL546" i="4" s="1"/>
  <c r="AQ554" i="3"/>
  <c r="AM546" i="4" s="1"/>
  <c r="AR554" i="3"/>
  <c r="AN546" i="4" s="1"/>
  <c r="AF546" i="4"/>
  <c r="W546" i="4"/>
  <c r="N546" i="4"/>
  <c r="BI621" i="3" l="1"/>
  <c r="BD612" i="4"/>
  <c r="G714" i="3"/>
  <c r="G706" i="4" s="1"/>
  <c r="F550" i="4"/>
  <c r="BH621" i="3"/>
  <c r="BC612" i="4"/>
  <c r="BE621" i="3"/>
  <c r="AZ612" i="4"/>
  <c r="AA714" i="3"/>
  <c r="X550" i="4"/>
  <c r="BG621" i="3"/>
  <c r="BB612" i="4"/>
  <c r="BF621" i="3"/>
  <c r="BA612" i="4"/>
  <c r="AH707" i="4"/>
  <c r="AN715" i="3"/>
  <c r="AK707" i="4" s="1"/>
  <c r="Y707" i="4"/>
  <c r="AD715" i="3"/>
  <c r="AB707" i="4" s="1"/>
  <c r="H606" i="3"/>
  <c r="H598" i="4" s="1"/>
  <c r="E546" i="4"/>
  <c r="Q714" i="3"/>
  <c r="O550" i="4"/>
  <c r="P707" i="4"/>
  <c r="T715" i="3"/>
  <c r="S707" i="4" s="1"/>
  <c r="G707" i="4"/>
  <c r="AU715" i="3"/>
  <c r="J715" i="3"/>
  <c r="J707" i="4" s="1"/>
  <c r="AK714" i="3"/>
  <c r="AG550" i="4"/>
  <c r="P557" i="3"/>
  <c r="R606" i="3"/>
  <c r="Q598" i="4" s="1"/>
  <c r="Z557" i="3"/>
  <c r="AB606" i="3"/>
  <c r="Z598" i="4" s="1"/>
  <c r="I610" i="3"/>
  <c r="I602" i="4" s="1"/>
  <c r="AT558" i="3"/>
  <c r="AP550" i="4" s="1"/>
  <c r="AV607" i="3"/>
  <c r="AR599" i="4" s="1"/>
  <c r="AJ557" i="3"/>
  <c r="AL606" i="3"/>
  <c r="AI598" i="4" s="1"/>
  <c r="AW611" i="3"/>
  <c r="AS603" i="4" s="1"/>
  <c r="AC610" i="3"/>
  <c r="AA602" i="4" s="1"/>
  <c r="S610" i="3"/>
  <c r="R602" i="4" s="1"/>
  <c r="BD555" i="3"/>
  <c r="AY547" i="4" s="1"/>
  <c r="BB554" i="3"/>
  <c r="AW546" i="4" s="1"/>
  <c r="BC554" i="3"/>
  <c r="AX546" i="4" s="1"/>
  <c r="BA554" i="3"/>
  <c r="AV546" i="4" s="1"/>
  <c r="AZ554" i="3"/>
  <c r="AU546" i="4" s="1"/>
  <c r="F557" i="3"/>
  <c r="AS554" i="3"/>
  <c r="AO546" i="4" s="1"/>
  <c r="AP553" i="3"/>
  <c r="AL545" i="4" s="1"/>
  <c r="AQ553" i="3"/>
  <c r="AM545" i="4" s="1"/>
  <c r="AR553" i="3"/>
  <c r="AN545" i="4" s="1"/>
  <c r="AF545" i="4"/>
  <c r="W545" i="4"/>
  <c r="E545" i="4"/>
  <c r="J714" i="3" l="1"/>
  <c r="J706" i="4" s="1"/>
  <c r="R605" i="3"/>
  <c r="Q597" i="4" s="1"/>
  <c r="N545" i="4"/>
  <c r="AN714" i="3"/>
  <c r="AK706" i="4" s="1"/>
  <c r="AH706" i="4"/>
  <c r="BG622" i="3"/>
  <c r="BB613" i="4"/>
  <c r="BE622" i="3"/>
  <c r="AZ613" i="4"/>
  <c r="AK713" i="3"/>
  <c r="AG549" i="4"/>
  <c r="AA713" i="3"/>
  <c r="X549" i="4"/>
  <c r="AU714" i="3"/>
  <c r="AQ707" i="4"/>
  <c r="AX715" i="3"/>
  <c r="AT707" i="4" s="1"/>
  <c r="Q713" i="3"/>
  <c r="O549" i="4"/>
  <c r="G713" i="3"/>
  <c r="G705" i="4" s="1"/>
  <c r="F549" i="4"/>
  <c r="T714" i="3"/>
  <c r="S706" i="4" s="1"/>
  <c r="P706" i="4"/>
  <c r="BF622" i="3"/>
  <c r="BA613" i="4"/>
  <c r="AD714" i="3"/>
  <c r="AB706" i="4" s="1"/>
  <c r="Y706" i="4"/>
  <c r="BH622" i="3"/>
  <c r="BC613" i="4"/>
  <c r="BI622" i="3"/>
  <c r="BD613" i="4"/>
  <c r="AT557" i="3"/>
  <c r="AP549" i="4" s="1"/>
  <c r="AV606" i="3"/>
  <c r="AR598" i="4" s="1"/>
  <c r="AW610" i="3"/>
  <c r="AS602" i="4" s="1"/>
  <c r="Z556" i="3"/>
  <c r="AB605" i="3"/>
  <c r="Z597" i="4" s="1"/>
  <c r="AJ556" i="3"/>
  <c r="AL605" i="3"/>
  <c r="AI597" i="4" s="1"/>
  <c r="F556" i="3"/>
  <c r="H605" i="3"/>
  <c r="H597" i="4" s="1"/>
  <c r="I609" i="3"/>
  <c r="I601" i="4" s="1"/>
  <c r="AM609" i="3"/>
  <c r="AJ601" i="4" s="1"/>
  <c r="S609" i="3"/>
  <c r="R601" i="4" s="1"/>
  <c r="AC609" i="3"/>
  <c r="AA601" i="4" s="1"/>
  <c r="P556" i="3"/>
  <c r="BB553" i="3"/>
  <c r="AW545" i="4" s="1"/>
  <c r="BA553" i="3"/>
  <c r="AV545" i="4" s="1"/>
  <c r="BC553" i="3"/>
  <c r="AX545" i="4" s="1"/>
  <c r="AZ553" i="3"/>
  <c r="AU545" i="4" s="1"/>
  <c r="BD554" i="3"/>
  <c r="AY546" i="4" s="1"/>
  <c r="AS553" i="3"/>
  <c r="AP552" i="3"/>
  <c r="AL544" i="4" s="1"/>
  <c r="AQ552" i="3"/>
  <c r="AM544" i="4" s="1"/>
  <c r="AR552" i="3"/>
  <c r="AN544" i="4" s="1"/>
  <c r="AF544" i="4"/>
  <c r="E544" i="4"/>
  <c r="J713" i="3" l="1"/>
  <c r="J705" i="4" s="1"/>
  <c r="AK712" i="3"/>
  <c r="AG548" i="4"/>
  <c r="AX714" i="3"/>
  <c r="AT706" i="4" s="1"/>
  <c r="AQ706" i="4"/>
  <c r="BG623" i="3"/>
  <c r="BB614" i="4"/>
  <c r="AB604" i="3"/>
  <c r="Z596" i="4" s="1"/>
  <c r="W544" i="4"/>
  <c r="T713" i="3"/>
  <c r="S705" i="4" s="1"/>
  <c r="P705" i="4"/>
  <c r="AV605" i="3"/>
  <c r="AR597" i="4" s="1"/>
  <c r="AO545" i="4"/>
  <c r="G712" i="3"/>
  <c r="G704" i="4" s="1"/>
  <c r="F548" i="4"/>
  <c r="AA712" i="3"/>
  <c r="X548" i="4"/>
  <c r="AD713" i="3"/>
  <c r="AB705" i="4" s="1"/>
  <c r="Y705" i="4"/>
  <c r="BE623" i="3"/>
  <c r="AZ614" i="4"/>
  <c r="BA552" i="3"/>
  <c r="AV544" i="4" s="1"/>
  <c r="N544" i="4"/>
  <c r="AN713" i="3"/>
  <c r="AK705" i="4" s="1"/>
  <c r="AH705" i="4"/>
  <c r="BI623" i="3"/>
  <c r="BD614" i="4"/>
  <c r="AU713" i="3"/>
  <c r="BH623" i="3"/>
  <c r="BC614" i="4"/>
  <c r="BF623" i="3"/>
  <c r="BA614" i="4"/>
  <c r="Q712" i="3"/>
  <c r="O548" i="4"/>
  <c r="P555" i="3"/>
  <c r="R604" i="3"/>
  <c r="Q596" i="4" s="1"/>
  <c r="AM608" i="3"/>
  <c r="AJ600" i="4" s="1"/>
  <c r="AC608" i="3"/>
  <c r="AA600" i="4" s="1"/>
  <c r="AJ555" i="3"/>
  <c r="AL604" i="3"/>
  <c r="AI596" i="4" s="1"/>
  <c r="S608" i="3"/>
  <c r="R600" i="4" s="1"/>
  <c r="F555" i="3"/>
  <c r="H604" i="3"/>
  <c r="H596" i="4" s="1"/>
  <c r="I608" i="3"/>
  <c r="I600" i="4" s="1"/>
  <c r="AW609" i="3"/>
  <c r="AS601" i="4" s="1"/>
  <c r="BC552" i="3"/>
  <c r="AX544" i="4" s="1"/>
  <c r="Z555" i="3"/>
  <c r="BB552" i="3"/>
  <c r="AW544" i="4" s="1"/>
  <c r="AT556" i="3"/>
  <c r="AP548" i="4" s="1"/>
  <c r="BD553" i="3"/>
  <c r="AY545" i="4" s="1"/>
  <c r="AS552" i="3"/>
  <c r="AZ552" i="3"/>
  <c r="AU544" i="4" s="1"/>
  <c r="AP551" i="3"/>
  <c r="AL543" i="4" s="1"/>
  <c r="AQ551" i="3"/>
  <c r="AM543" i="4" s="1"/>
  <c r="AR551" i="3"/>
  <c r="AN543" i="4" s="1"/>
  <c r="AF543" i="4"/>
  <c r="W543" i="4"/>
  <c r="N543" i="4"/>
  <c r="E543" i="4"/>
  <c r="J712" i="3" l="1"/>
  <c r="J704" i="4" s="1"/>
  <c r="AU712" i="3"/>
  <c r="AX712" i="3" s="1"/>
  <c r="AT704" i="4" s="1"/>
  <c r="Q711" i="3"/>
  <c r="O547" i="4"/>
  <c r="BH624" i="3"/>
  <c r="BC615" i="4"/>
  <c r="G711" i="3"/>
  <c r="G703" i="4" s="1"/>
  <c r="F547" i="4"/>
  <c r="AX713" i="3"/>
  <c r="AT705" i="4" s="1"/>
  <c r="AQ705" i="4"/>
  <c r="BE624" i="3"/>
  <c r="AZ615" i="4"/>
  <c r="AD712" i="3"/>
  <c r="AB704" i="4" s="1"/>
  <c r="Y704" i="4"/>
  <c r="AA711" i="3"/>
  <c r="X547" i="4"/>
  <c r="T712" i="3"/>
  <c r="S704" i="4" s="1"/>
  <c r="P704" i="4"/>
  <c r="BF624" i="3"/>
  <c r="BA615" i="4"/>
  <c r="AV604" i="3"/>
  <c r="AR596" i="4" s="1"/>
  <c r="AO544" i="4"/>
  <c r="AK711" i="3"/>
  <c r="AG547" i="4"/>
  <c r="BI624" i="3"/>
  <c r="BD615" i="4"/>
  <c r="BG624" i="3"/>
  <c r="BB615" i="4"/>
  <c r="AN712" i="3"/>
  <c r="AK704" i="4" s="1"/>
  <c r="AH704" i="4"/>
  <c r="Z554" i="3"/>
  <c r="AB603" i="3"/>
  <c r="Z595" i="4" s="1"/>
  <c r="P554" i="3"/>
  <c r="R603" i="3"/>
  <c r="Q595" i="4" s="1"/>
  <c r="AM607" i="3"/>
  <c r="AJ599" i="4" s="1"/>
  <c r="F554" i="3"/>
  <c r="H603" i="3"/>
  <c r="H595" i="4" s="1"/>
  <c r="AC607" i="3"/>
  <c r="AA599" i="4" s="1"/>
  <c r="AW608" i="3"/>
  <c r="AS600" i="4" s="1"/>
  <c r="AJ554" i="3"/>
  <c r="AL603" i="3"/>
  <c r="AI595" i="4" s="1"/>
  <c r="I607" i="3"/>
  <c r="I599" i="4" s="1"/>
  <c r="S607" i="3"/>
  <c r="R599" i="4" s="1"/>
  <c r="BA551" i="3"/>
  <c r="AV543" i="4" s="1"/>
  <c r="BB551" i="3"/>
  <c r="AW543" i="4" s="1"/>
  <c r="BC551" i="3"/>
  <c r="AX543" i="4" s="1"/>
  <c r="AS551" i="3"/>
  <c r="AZ551" i="3"/>
  <c r="AU543" i="4" s="1"/>
  <c r="AT555" i="3"/>
  <c r="AP547" i="4" s="1"/>
  <c r="BD552" i="3"/>
  <c r="AY544" i="4" s="1"/>
  <c r="AP550" i="3"/>
  <c r="AL542" i="4" s="1"/>
  <c r="AQ550" i="3"/>
  <c r="AM542" i="4" s="1"/>
  <c r="AR550" i="3"/>
  <c r="AN542" i="4" s="1"/>
  <c r="AF542" i="4"/>
  <c r="N542" i="4"/>
  <c r="E542" i="4"/>
  <c r="AQ704" i="4" l="1"/>
  <c r="AU711" i="3"/>
  <c r="J711" i="3"/>
  <c r="J703" i="4" s="1"/>
  <c r="O546" i="4"/>
  <c r="Q710" i="3"/>
  <c r="AX711" i="3"/>
  <c r="AT703" i="4" s="1"/>
  <c r="AQ703" i="4"/>
  <c r="BG625" i="3"/>
  <c r="BB616" i="4"/>
  <c r="AN711" i="3"/>
  <c r="AK703" i="4" s="1"/>
  <c r="AH703" i="4"/>
  <c r="BF625" i="3"/>
  <c r="BA616" i="4"/>
  <c r="AD711" i="3"/>
  <c r="AB703" i="4" s="1"/>
  <c r="Y703" i="4"/>
  <c r="BE625" i="3"/>
  <c r="AZ616" i="4"/>
  <c r="T711" i="3"/>
  <c r="S703" i="4" s="1"/>
  <c r="P703" i="4"/>
  <c r="AK710" i="3"/>
  <c r="AG546" i="4"/>
  <c r="G710" i="3"/>
  <c r="G702" i="4" s="1"/>
  <c r="F546" i="4"/>
  <c r="AB602" i="3"/>
  <c r="Z594" i="4" s="1"/>
  <c r="W542" i="4"/>
  <c r="AV603" i="3"/>
  <c r="AR595" i="4" s="1"/>
  <c r="AO543" i="4"/>
  <c r="AA710" i="3"/>
  <c r="X546" i="4"/>
  <c r="BI625" i="3"/>
  <c r="BD616" i="4"/>
  <c r="BH625" i="3"/>
  <c r="BC616" i="4"/>
  <c r="AM606" i="3"/>
  <c r="AJ598" i="4" s="1"/>
  <c r="F553" i="3"/>
  <c r="H602" i="3"/>
  <c r="H594" i="4" s="1"/>
  <c r="AW607" i="3"/>
  <c r="AS599" i="4" s="1"/>
  <c r="AJ553" i="3"/>
  <c r="AL602" i="3"/>
  <c r="AI594" i="4" s="1"/>
  <c r="P553" i="3"/>
  <c r="R602" i="3"/>
  <c r="Q594" i="4" s="1"/>
  <c r="I606" i="3"/>
  <c r="I598" i="4" s="1"/>
  <c r="S606" i="3"/>
  <c r="R598" i="4" s="1"/>
  <c r="AC606" i="3"/>
  <c r="AA598" i="4" s="1"/>
  <c r="BA550" i="3"/>
  <c r="AV542" i="4" s="1"/>
  <c r="Z553" i="3"/>
  <c r="AT554" i="3"/>
  <c r="AP546" i="4" s="1"/>
  <c r="BD551" i="3"/>
  <c r="AY543" i="4" s="1"/>
  <c r="AS550" i="3"/>
  <c r="BC550" i="3"/>
  <c r="AX542" i="4" s="1"/>
  <c r="BB550" i="3"/>
  <c r="AW542" i="4" s="1"/>
  <c r="AZ550" i="3"/>
  <c r="AU542" i="4" s="1"/>
  <c r="AR549" i="3"/>
  <c r="AN541" i="4" s="1"/>
  <c r="AQ549" i="3"/>
  <c r="AM541" i="4" s="1"/>
  <c r="AP549" i="3"/>
  <c r="AL541" i="4" s="1"/>
  <c r="AR548" i="3"/>
  <c r="AN540" i="4" s="1"/>
  <c r="AQ548" i="3"/>
  <c r="AM540" i="4" s="1"/>
  <c r="AP548" i="3"/>
  <c r="AL540" i="4" s="1"/>
  <c r="AF541" i="4"/>
  <c r="W541" i="4"/>
  <c r="N541" i="4"/>
  <c r="J710" i="3" l="1"/>
  <c r="J702" i="4" s="1"/>
  <c r="AU710" i="3"/>
  <c r="AX710" i="3" s="1"/>
  <c r="AT702" i="4" s="1"/>
  <c r="AV602" i="3"/>
  <c r="AR594" i="4" s="1"/>
  <c r="AO542" i="4"/>
  <c r="O545" i="4"/>
  <c r="Q709" i="3"/>
  <c r="BI626" i="3"/>
  <c r="BD617" i="4"/>
  <c r="AA709" i="3"/>
  <c r="X545" i="4"/>
  <c r="G709" i="3"/>
  <c r="G701" i="4" s="1"/>
  <c r="F545" i="4"/>
  <c r="P702" i="4"/>
  <c r="T710" i="3"/>
  <c r="S702" i="4" s="1"/>
  <c r="H601" i="3"/>
  <c r="H593" i="4" s="1"/>
  <c r="E541" i="4"/>
  <c r="AK709" i="3"/>
  <c r="AG545" i="4"/>
  <c r="BH626" i="3"/>
  <c r="BC617" i="4"/>
  <c r="AD710" i="3"/>
  <c r="AB702" i="4" s="1"/>
  <c r="Y702" i="4"/>
  <c r="AN710" i="3"/>
  <c r="AK702" i="4" s="1"/>
  <c r="AH702" i="4"/>
  <c r="BE626" i="3"/>
  <c r="AZ617" i="4"/>
  <c r="BF626" i="3"/>
  <c r="BA617" i="4"/>
  <c r="BG626" i="3"/>
  <c r="BB617" i="4"/>
  <c r="Z552" i="3"/>
  <c r="AB601" i="3"/>
  <c r="Z593" i="4" s="1"/>
  <c r="AM605" i="3"/>
  <c r="AJ597" i="4" s="1"/>
  <c r="AJ552" i="3"/>
  <c r="AL601" i="3"/>
  <c r="AI593" i="4" s="1"/>
  <c r="AC605" i="3"/>
  <c r="AA597" i="4" s="1"/>
  <c r="AW606" i="3"/>
  <c r="AS598" i="4" s="1"/>
  <c r="I605" i="3"/>
  <c r="I597" i="4" s="1"/>
  <c r="P552" i="3"/>
  <c r="R601" i="3"/>
  <c r="Q593" i="4" s="1"/>
  <c r="S605" i="3"/>
  <c r="R597" i="4" s="1"/>
  <c r="BB549" i="3"/>
  <c r="AW541" i="4" s="1"/>
  <c r="BA549" i="3"/>
  <c r="AV541" i="4" s="1"/>
  <c r="AT553" i="3"/>
  <c r="AP545" i="4" s="1"/>
  <c r="BD550" i="3"/>
  <c r="AY542" i="4" s="1"/>
  <c r="AZ549" i="3"/>
  <c r="AU541" i="4" s="1"/>
  <c r="F552" i="3"/>
  <c r="BC549" i="3"/>
  <c r="AX541" i="4" s="1"/>
  <c r="AS549" i="3"/>
  <c r="AO541" i="4" s="1"/>
  <c r="AQ702" i="4" l="1"/>
  <c r="AU709" i="3"/>
  <c r="AX709" i="3" s="1"/>
  <c r="AT701" i="4" s="1"/>
  <c r="J709" i="3"/>
  <c r="J701" i="4" s="1"/>
  <c r="AQ701" i="4"/>
  <c r="BF627" i="3"/>
  <c r="BA618" i="4"/>
  <c r="BH627" i="3"/>
  <c r="BC618" i="4"/>
  <c r="BI627" i="3"/>
  <c r="BD618" i="4"/>
  <c r="P701" i="4"/>
  <c r="T709" i="3"/>
  <c r="S701" i="4" s="1"/>
  <c r="AK708" i="3"/>
  <c r="AG544" i="4"/>
  <c r="G708" i="3"/>
  <c r="G700" i="4" s="1"/>
  <c r="F544" i="4"/>
  <c r="O544" i="4"/>
  <c r="Q708" i="3"/>
  <c r="AA708" i="3"/>
  <c r="X544" i="4"/>
  <c r="BG627" i="3"/>
  <c r="BB618" i="4"/>
  <c r="BE627" i="3"/>
  <c r="AZ618" i="4"/>
  <c r="AN709" i="3"/>
  <c r="AK701" i="4" s="1"/>
  <c r="AH701" i="4"/>
  <c r="AD709" i="3"/>
  <c r="AB701" i="4" s="1"/>
  <c r="Y701" i="4"/>
  <c r="AT552" i="3"/>
  <c r="AP544" i="4" s="1"/>
  <c r="AV601" i="3"/>
  <c r="AR593" i="4" s="1"/>
  <c r="I604" i="3"/>
  <c r="I596" i="4" s="1"/>
  <c r="S604" i="3"/>
  <c r="R596" i="4" s="1"/>
  <c r="AM604" i="3"/>
  <c r="AJ596" i="4" s="1"/>
  <c r="AW605" i="3"/>
  <c r="AS597" i="4" s="1"/>
  <c r="AC604" i="3"/>
  <c r="AA596" i="4" s="1"/>
  <c r="BD549" i="3"/>
  <c r="AY541" i="4" s="1"/>
  <c r="W540" i="4"/>
  <c r="N540" i="4"/>
  <c r="E540" i="4"/>
  <c r="AJ551" i="3" l="1"/>
  <c r="AM603" i="3" s="1"/>
  <c r="AJ595" i="4" s="1"/>
  <c r="AF540" i="4"/>
  <c r="BE628" i="3"/>
  <c r="AZ619" i="4"/>
  <c r="AD708" i="3"/>
  <c r="AB700" i="4" s="1"/>
  <c r="Y700" i="4"/>
  <c r="AU708" i="3"/>
  <c r="P700" i="4"/>
  <c r="T708" i="3"/>
  <c r="S700" i="4" s="1"/>
  <c r="J708" i="3"/>
  <c r="J700" i="4" s="1"/>
  <c r="BG628" i="3"/>
  <c r="BB619" i="4"/>
  <c r="AN708" i="3"/>
  <c r="AK700" i="4" s="1"/>
  <c r="AH700" i="4"/>
  <c r="BI628" i="3"/>
  <c r="BD619" i="4"/>
  <c r="BF628" i="3"/>
  <c r="BA619" i="4"/>
  <c r="BH628" i="3"/>
  <c r="BC619" i="4"/>
  <c r="P551" i="3"/>
  <c r="R600" i="3"/>
  <c r="Q592" i="4" s="1"/>
  <c r="BB548" i="3"/>
  <c r="AW540" i="4" s="1"/>
  <c r="AB600" i="3"/>
  <c r="Z592" i="4" s="1"/>
  <c r="F551" i="3"/>
  <c r="H600" i="3"/>
  <c r="H592" i="4" s="1"/>
  <c r="AW604" i="3"/>
  <c r="AS596" i="4" s="1"/>
  <c r="BA548" i="3"/>
  <c r="AV540" i="4" s="1"/>
  <c r="Z551" i="3"/>
  <c r="BC548" i="3"/>
  <c r="AX540" i="4" s="1"/>
  <c r="AZ548" i="3"/>
  <c r="AU540" i="4" s="1"/>
  <c r="AS548" i="3"/>
  <c r="AO540" i="4" s="1"/>
  <c r="BH629" i="3" l="1"/>
  <c r="BC620" i="4"/>
  <c r="BI629" i="3"/>
  <c r="BD620" i="4"/>
  <c r="BG629" i="3"/>
  <c r="BB620" i="4"/>
  <c r="AX708" i="3"/>
  <c r="AT700" i="4" s="1"/>
  <c r="AQ700" i="4"/>
  <c r="BE629" i="3"/>
  <c r="AZ620" i="4"/>
  <c r="AA707" i="3"/>
  <c r="X543" i="4"/>
  <c r="G707" i="3"/>
  <c r="G699" i="4" s="1"/>
  <c r="F543" i="4"/>
  <c r="Q707" i="3"/>
  <c r="O543" i="4"/>
  <c r="BF629" i="3"/>
  <c r="BA620" i="4"/>
  <c r="AK707" i="3"/>
  <c r="AG543" i="4"/>
  <c r="I603" i="3"/>
  <c r="I595" i="4" s="1"/>
  <c r="AT551" i="3"/>
  <c r="AP543" i="4" s="1"/>
  <c r="AV600" i="3"/>
  <c r="AR592" i="4" s="1"/>
  <c r="AC603" i="3"/>
  <c r="AA595" i="4" s="1"/>
  <c r="S603" i="3"/>
  <c r="R595" i="4" s="1"/>
  <c r="BD548" i="3"/>
  <c r="AY540" i="4" s="1"/>
  <c r="AP547" i="3"/>
  <c r="AL539" i="4" s="1"/>
  <c r="AQ547" i="3"/>
  <c r="AM539" i="4" s="1"/>
  <c r="AR547" i="3"/>
  <c r="AN539" i="4" s="1"/>
  <c r="N539" i="4"/>
  <c r="E539" i="4"/>
  <c r="J707" i="3" l="1"/>
  <c r="J699" i="4" s="1"/>
  <c r="AN707" i="3"/>
  <c r="AK699" i="4" s="1"/>
  <c r="AH699" i="4"/>
  <c r="T707" i="3"/>
  <c r="S699" i="4" s="1"/>
  <c r="P699" i="4"/>
  <c r="AD707" i="3"/>
  <c r="AB699" i="4" s="1"/>
  <c r="Y699" i="4"/>
  <c r="BI630" i="3"/>
  <c r="BD621" i="4"/>
  <c r="AL599" i="3"/>
  <c r="AI591" i="4" s="1"/>
  <c r="AF539" i="4"/>
  <c r="AU707" i="3"/>
  <c r="AB599" i="3"/>
  <c r="Z591" i="4" s="1"/>
  <c r="W539" i="4"/>
  <c r="BF630" i="3"/>
  <c r="BA621" i="4"/>
  <c r="BE630" i="3"/>
  <c r="AZ621" i="4"/>
  <c r="BG630" i="3"/>
  <c r="BB621" i="4"/>
  <c r="BH630" i="3"/>
  <c r="BC621" i="4"/>
  <c r="F550" i="3"/>
  <c r="H599" i="3"/>
  <c r="H591" i="4" s="1"/>
  <c r="P550" i="3"/>
  <c r="R599" i="3"/>
  <c r="Q591" i="4" s="1"/>
  <c r="AW603" i="3"/>
  <c r="AS595" i="4" s="1"/>
  <c r="BA547" i="3"/>
  <c r="AV539" i="4" s="1"/>
  <c r="AZ547" i="3"/>
  <c r="AU539" i="4" s="1"/>
  <c r="BB547" i="3"/>
  <c r="AW539" i="4" s="1"/>
  <c r="Z550" i="3"/>
  <c r="BC547" i="3"/>
  <c r="AX539" i="4" s="1"/>
  <c r="AJ550" i="3"/>
  <c r="AS547" i="3"/>
  <c r="AO539" i="4" s="1"/>
  <c r="AP546" i="3"/>
  <c r="AL538" i="4" s="1"/>
  <c r="AQ546" i="3"/>
  <c r="AM538" i="4" s="1"/>
  <c r="AR546" i="3"/>
  <c r="AN538" i="4" s="1"/>
  <c r="AF538" i="4"/>
  <c r="W538" i="4"/>
  <c r="N538" i="4"/>
  <c r="E538" i="4"/>
  <c r="AK706" i="3" l="1"/>
  <c r="AG542" i="4"/>
  <c r="Q706" i="3"/>
  <c r="O542" i="4"/>
  <c r="AX707" i="3"/>
  <c r="AT699" i="4" s="1"/>
  <c r="AQ699" i="4"/>
  <c r="BI631" i="3"/>
  <c r="BD622" i="4"/>
  <c r="BH631" i="3"/>
  <c r="BC622" i="4"/>
  <c r="BE631" i="3"/>
  <c r="AZ622" i="4"/>
  <c r="AA706" i="3"/>
  <c r="X542" i="4"/>
  <c r="G706" i="3"/>
  <c r="G698" i="4" s="1"/>
  <c r="F542" i="4"/>
  <c r="BG631" i="3"/>
  <c r="BB622" i="4"/>
  <c r="BF631" i="3"/>
  <c r="BA622" i="4"/>
  <c r="AC602" i="3"/>
  <c r="AA594" i="4" s="1"/>
  <c r="AT550" i="3"/>
  <c r="AP542" i="4" s="1"/>
  <c r="AV599" i="3"/>
  <c r="AR591" i="4" s="1"/>
  <c r="F549" i="3"/>
  <c r="H598" i="3"/>
  <c r="H590" i="4" s="1"/>
  <c r="AM602" i="3"/>
  <c r="AJ594" i="4" s="1"/>
  <c r="BA546" i="3"/>
  <c r="AV538" i="4" s="1"/>
  <c r="R598" i="3"/>
  <c r="Q590" i="4" s="1"/>
  <c r="S602" i="3"/>
  <c r="R594" i="4" s="1"/>
  <c r="Z549" i="3"/>
  <c r="AB598" i="3"/>
  <c r="Z590" i="4" s="1"/>
  <c r="I602" i="3"/>
  <c r="I594" i="4" s="1"/>
  <c r="P549" i="3"/>
  <c r="AJ549" i="3"/>
  <c r="BC546" i="3"/>
  <c r="AX538" i="4" s="1"/>
  <c r="AS546" i="3"/>
  <c r="BB546" i="3"/>
  <c r="AW538" i="4" s="1"/>
  <c r="BD547" i="3"/>
  <c r="AY539" i="4" s="1"/>
  <c r="AZ546" i="3"/>
  <c r="AU538" i="4" s="1"/>
  <c r="AP545" i="3"/>
  <c r="AL537" i="4" s="1"/>
  <c r="AQ545" i="3"/>
  <c r="AM537" i="4" s="1"/>
  <c r="AR545" i="3"/>
  <c r="AN537" i="4" s="1"/>
  <c r="AF537" i="4"/>
  <c r="W537" i="4"/>
  <c r="N537" i="4"/>
  <c r="E537" i="4"/>
  <c r="J706" i="3" l="1"/>
  <c r="J698" i="4" s="1"/>
  <c r="AK705" i="3"/>
  <c r="AG541" i="4"/>
  <c r="Q705" i="3"/>
  <c r="O541" i="4"/>
  <c r="BF632" i="3"/>
  <c r="BA623" i="4"/>
  <c r="BE632" i="3"/>
  <c r="AZ623" i="4"/>
  <c r="BI632" i="3"/>
  <c r="BD623" i="4"/>
  <c r="T706" i="3"/>
  <c r="S698" i="4" s="1"/>
  <c r="P698" i="4"/>
  <c r="BG632" i="3"/>
  <c r="BB623" i="4"/>
  <c r="AA705" i="3"/>
  <c r="X541" i="4"/>
  <c r="AV598" i="3"/>
  <c r="AR590" i="4" s="1"/>
  <c r="AO538" i="4"/>
  <c r="G705" i="3"/>
  <c r="G697" i="4" s="1"/>
  <c r="F541" i="4"/>
  <c r="AU706" i="3"/>
  <c r="AD706" i="3"/>
  <c r="AB698" i="4" s="1"/>
  <c r="Y698" i="4"/>
  <c r="BH632" i="3"/>
  <c r="BC623" i="4"/>
  <c r="AN706" i="3"/>
  <c r="AK698" i="4" s="1"/>
  <c r="AH698" i="4"/>
  <c r="AC601" i="3"/>
  <c r="AA593" i="4" s="1"/>
  <c r="BB545" i="3"/>
  <c r="AW537" i="4" s="1"/>
  <c r="AB597" i="3"/>
  <c r="Z589" i="4" s="1"/>
  <c r="I601" i="3"/>
  <c r="I593" i="4" s="1"/>
  <c r="P548" i="3"/>
  <c r="R597" i="3"/>
  <c r="Q589" i="4" s="1"/>
  <c r="F548" i="3"/>
  <c r="H597" i="3"/>
  <c r="H589" i="4" s="1"/>
  <c r="AM601" i="3"/>
  <c r="AJ593" i="4" s="1"/>
  <c r="AJ548" i="3"/>
  <c r="AL597" i="3"/>
  <c r="AI589" i="4" s="1"/>
  <c r="AW602" i="3"/>
  <c r="AS594" i="4" s="1"/>
  <c r="S601" i="3"/>
  <c r="R593" i="4" s="1"/>
  <c r="BC545" i="3"/>
  <c r="AX537" i="4" s="1"/>
  <c r="BA545" i="3"/>
  <c r="AV537" i="4" s="1"/>
  <c r="AT549" i="3"/>
  <c r="AP541" i="4" s="1"/>
  <c r="BD546" i="3"/>
  <c r="AY538" i="4" s="1"/>
  <c r="Z548" i="3"/>
  <c r="AZ545" i="3"/>
  <c r="AU537" i="4" s="1"/>
  <c r="AS545" i="3"/>
  <c r="AP544" i="3"/>
  <c r="AL536" i="4" s="1"/>
  <c r="AQ544" i="3"/>
  <c r="AM536" i="4" s="1"/>
  <c r="AR544" i="3"/>
  <c r="AN536" i="4" s="1"/>
  <c r="AF536" i="4"/>
  <c r="W536" i="4"/>
  <c r="N536" i="4"/>
  <c r="AU705" i="3" l="1"/>
  <c r="AX705" i="3" s="1"/>
  <c r="AT697" i="4" s="1"/>
  <c r="AD705" i="3"/>
  <c r="AB697" i="4" s="1"/>
  <c r="Y697" i="4"/>
  <c r="BE633" i="3"/>
  <c r="AZ624" i="4"/>
  <c r="T705" i="3"/>
  <c r="S697" i="4" s="1"/>
  <c r="P697" i="4"/>
  <c r="Q704" i="3"/>
  <c r="O540" i="4"/>
  <c r="H596" i="3"/>
  <c r="H588" i="4" s="1"/>
  <c r="E536" i="4"/>
  <c r="G704" i="3"/>
  <c r="G696" i="4" s="1"/>
  <c r="F540" i="4"/>
  <c r="BH633" i="3"/>
  <c r="BC624" i="4"/>
  <c r="AA704" i="3"/>
  <c r="X540" i="4"/>
  <c r="AK704" i="3"/>
  <c r="AG540" i="4"/>
  <c r="AV597" i="3"/>
  <c r="AR589" i="4" s="1"/>
  <c r="AO537" i="4"/>
  <c r="J705" i="3"/>
  <c r="J697" i="4" s="1"/>
  <c r="AX706" i="3"/>
  <c r="AT698" i="4" s="1"/>
  <c r="AQ698" i="4"/>
  <c r="BG633" i="3"/>
  <c r="BB624" i="4"/>
  <c r="BI633" i="3"/>
  <c r="BD624" i="4"/>
  <c r="BF633" i="3"/>
  <c r="BA624" i="4"/>
  <c r="AN705" i="3"/>
  <c r="AK697" i="4" s="1"/>
  <c r="AH697" i="4"/>
  <c r="AM600" i="3"/>
  <c r="AJ592" i="4" s="1"/>
  <c r="AC600" i="3"/>
  <c r="AA592" i="4" s="1"/>
  <c r="S600" i="3"/>
  <c r="R592" i="4" s="1"/>
  <c r="AJ547" i="3"/>
  <c r="AL596" i="3"/>
  <c r="AI588" i="4" s="1"/>
  <c r="P547" i="3"/>
  <c r="R596" i="3"/>
  <c r="Q588" i="4" s="1"/>
  <c r="BB544" i="3"/>
  <c r="AW536" i="4" s="1"/>
  <c r="AB596" i="3"/>
  <c r="Z588" i="4" s="1"/>
  <c r="AW601" i="3"/>
  <c r="AS593" i="4" s="1"/>
  <c r="I600" i="3"/>
  <c r="I592" i="4" s="1"/>
  <c r="Z547" i="3"/>
  <c r="BC544" i="3"/>
  <c r="AX536" i="4" s="1"/>
  <c r="BA544" i="3"/>
  <c r="AV536" i="4" s="1"/>
  <c r="AZ544" i="3"/>
  <c r="AU536" i="4" s="1"/>
  <c r="F547" i="3"/>
  <c r="BD545" i="3"/>
  <c r="AY537" i="4" s="1"/>
  <c r="AT548" i="3"/>
  <c r="AP540" i="4" s="1"/>
  <c r="AS544" i="3"/>
  <c r="AO536" i="4" s="1"/>
  <c r="AP543" i="3"/>
  <c r="AL535" i="4" s="1"/>
  <c r="AQ543" i="3"/>
  <c r="AM535" i="4" s="1"/>
  <c r="AR543" i="3"/>
  <c r="AN535" i="4" s="1"/>
  <c r="W535" i="4"/>
  <c r="N535" i="4"/>
  <c r="AU704" i="3" l="1"/>
  <c r="AX704" i="3" s="1"/>
  <c r="AT696" i="4" s="1"/>
  <c r="AQ697" i="4"/>
  <c r="J704" i="3"/>
  <c r="J696" i="4" s="1"/>
  <c r="BI634" i="3"/>
  <c r="BD625" i="4"/>
  <c r="G703" i="3"/>
  <c r="G695" i="4" s="1"/>
  <c r="F539" i="4"/>
  <c r="AA703" i="3"/>
  <c r="X539" i="4"/>
  <c r="AK703" i="3"/>
  <c r="AG539" i="4"/>
  <c r="AN704" i="3"/>
  <c r="AK696" i="4" s="1"/>
  <c r="AH696" i="4"/>
  <c r="BH634" i="3"/>
  <c r="BC625" i="4"/>
  <c r="AL595" i="3"/>
  <c r="AI587" i="4" s="1"/>
  <c r="AF535" i="4"/>
  <c r="BF634" i="3"/>
  <c r="BA625" i="4"/>
  <c r="BG634" i="3"/>
  <c r="BB625" i="4"/>
  <c r="H595" i="3"/>
  <c r="H587" i="4" s="1"/>
  <c r="E535" i="4"/>
  <c r="Q703" i="3"/>
  <c r="O539" i="4"/>
  <c r="AD704" i="3"/>
  <c r="AB696" i="4" s="1"/>
  <c r="Y696" i="4"/>
  <c r="T704" i="3"/>
  <c r="S696" i="4" s="1"/>
  <c r="P696" i="4"/>
  <c r="BE634" i="3"/>
  <c r="AZ625" i="4"/>
  <c r="Z546" i="3"/>
  <c r="AB595" i="3"/>
  <c r="Z587" i="4" s="1"/>
  <c r="AT547" i="3"/>
  <c r="AP539" i="4" s="1"/>
  <c r="AV596" i="3"/>
  <c r="AR588" i="4" s="1"/>
  <c r="AW600" i="3"/>
  <c r="AS592" i="4" s="1"/>
  <c r="AM599" i="3"/>
  <c r="AJ591" i="4" s="1"/>
  <c r="P546" i="3"/>
  <c r="R595" i="3"/>
  <c r="Q587" i="4" s="1"/>
  <c r="I599" i="3"/>
  <c r="I591" i="4" s="1"/>
  <c r="AC599" i="3"/>
  <c r="AA591" i="4" s="1"/>
  <c r="S599" i="3"/>
  <c r="R591" i="4" s="1"/>
  <c r="BB543" i="3"/>
  <c r="AW535" i="4" s="1"/>
  <c r="BA543" i="3"/>
  <c r="AV535" i="4" s="1"/>
  <c r="AS543" i="3"/>
  <c r="AO535" i="4" s="1"/>
  <c r="F546" i="3"/>
  <c r="BC543" i="3"/>
  <c r="AX535" i="4" s="1"/>
  <c r="AJ546" i="3"/>
  <c r="AZ543" i="3"/>
  <c r="AU535" i="4" s="1"/>
  <c r="BD544" i="3"/>
  <c r="AY536" i="4" s="1"/>
  <c r="AQ696" i="4" l="1"/>
  <c r="J703" i="3"/>
  <c r="J695" i="4" s="1"/>
  <c r="AU703" i="3"/>
  <c r="AQ695" i="4" s="1"/>
  <c r="T703" i="3"/>
  <c r="S695" i="4" s="1"/>
  <c r="P695" i="4"/>
  <c r="BG635" i="3"/>
  <c r="BB626" i="4"/>
  <c r="BH635" i="3"/>
  <c r="BC626" i="4"/>
  <c r="AN703" i="3"/>
  <c r="AK695" i="4" s="1"/>
  <c r="AH695" i="4"/>
  <c r="AX703" i="3"/>
  <c r="AT695" i="4" s="1"/>
  <c r="G702" i="3"/>
  <c r="G694" i="4" s="1"/>
  <c r="F538" i="4"/>
  <c r="O538" i="4"/>
  <c r="Q702" i="3"/>
  <c r="AK702" i="3"/>
  <c r="AG538" i="4"/>
  <c r="AA702" i="3"/>
  <c r="X538" i="4"/>
  <c r="BE635" i="3"/>
  <c r="AZ626" i="4"/>
  <c r="BF635" i="3"/>
  <c r="BA626" i="4"/>
  <c r="AD703" i="3"/>
  <c r="AB695" i="4" s="1"/>
  <c r="Y695" i="4"/>
  <c r="BI635" i="3"/>
  <c r="BD626" i="4"/>
  <c r="AM598" i="3"/>
  <c r="AJ590" i="4" s="1"/>
  <c r="I598" i="3"/>
  <c r="I590" i="4" s="1"/>
  <c r="AT546" i="3"/>
  <c r="AP538" i="4" s="1"/>
  <c r="AV595" i="3"/>
  <c r="AR587" i="4" s="1"/>
  <c r="AW599" i="3"/>
  <c r="AS591" i="4" s="1"/>
  <c r="S598" i="3"/>
  <c r="R590" i="4" s="1"/>
  <c r="AC598" i="3"/>
  <c r="AA590" i="4" s="1"/>
  <c r="BD543" i="3"/>
  <c r="AY535" i="4" s="1"/>
  <c r="J702" i="3" l="1"/>
  <c r="J694" i="4" s="1"/>
  <c r="AU702" i="3"/>
  <c r="AX702" i="3" s="1"/>
  <c r="AT694" i="4" s="1"/>
  <c r="BF636" i="3"/>
  <c r="BA628" i="4" s="1"/>
  <c r="BA627" i="4"/>
  <c r="BE636" i="3"/>
  <c r="AZ628" i="4" s="1"/>
  <c r="AZ627" i="4"/>
  <c r="AN702" i="3"/>
  <c r="AK694" i="4" s="1"/>
  <c r="AH694" i="4"/>
  <c r="BG636" i="3"/>
  <c r="BB628" i="4" s="1"/>
  <c r="BB627" i="4"/>
  <c r="BI636" i="3"/>
  <c r="BD628" i="4" s="1"/>
  <c r="BD627" i="4"/>
  <c r="AD702" i="3"/>
  <c r="AB694" i="4" s="1"/>
  <c r="Y694" i="4"/>
  <c r="BH636" i="3"/>
  <c r="BC628" i="4" s="1"/>
  <c r="BC627" i="4"/>
  <c r="T702" i="3"/>
  <c r="S694" i="4" s="1"/>
  <c r="P694" i="4"/>
  <c r="AW598" i="3"/>
  <c r="AS590" i="4" s="1"/>
  <c r="AR542" i="3"/>
  <c r="AN534" i="4" s="1"/>
  <c r="AQ542" i="3"/>
  <c r="AM534" i="4" s="1"/>
  <c r="AP542" i="3"/>
  <c r="AL534" i="4" s="1"/>
  <c r="AQ694" i="4" l="1"/>
  <c r="AL594" i="3"/>
  <c r="AI586" i="4" s="1"/>
  <c r="AF534" i="4"/>
  <c r="R594" i="3"/>
  <c r="Q586" i="4" s="1"/>
  <c r="N534" i="4"/>
  <c r="AB594" i="3"/>
  <c r="Z586" i="4" s="1"/>
  <c r="W534" i="4"/>
  <c r="H594" i="3"/>
  <c r="H586" i="4" s="1"/>
  <c r="E534" i="4"/>
  <c r="Z545" i="3"/>
  <c r="BB542" i="3"/>
  <c r="AW534" i="4" s="1"/>
  <c r="AJ545" i="3"/>
  <c r="BC542" i="3"/>
  <c r="AX534" i="4" s="1"/>
  <c r="BA542" i="3"/>
  <c r="AV534" i="4" s="1"/>
  <c r="P545" i="3"/>
  <c r="AZ542" i="3"/>
  <c r="AU534" i="4" s="1"/>
  <c r="F545" i="3"/>
  <c r="AS542" i="3"/>
  <c r="AO534" i="4" s="1"/>
  <c r="G701" i="3" l="1"/>
  <c r="G693" i="4" s="1"/>
  <c r="F537" i="4"/>
  <c r="AK701" i="3"/>
  <c r="AG537" i="4"/>
  <c r="AA701" i="3"/>
  <c r="X537" i="4"/>
  <c r="Q701" i="3"/>
  <c r="O537" i="4"/>
  <c r="I597" i="3"/>
  <c r="I589" i="4" s="1"/>
  <c r="AM597" i="3"/>
  <c r="AJ589" i="4" s="1"/>
  <c r="S597" i="3"/>
  <c r="R589" i="4" s="1"/>
  <c r="AT545" i="3"/>
  <c r="AP537" i="4" s="1"/>
  <c r="AV594" i="3"/>
  <c r="AR586" i="4" s="1"/>
  <c r="AC597" i="3"/>
  <c r="AA589" i="4" s="1"/>
  <c r="BD542" i="3"/>
  <c r="AY534" i="4" s="1"/>
  <c r="AP541" i="3"/>
  <c r="AL533" i="4" s="1"/>
  <c r="AQ541" i="3"/>
  <c r="AM533" i="4" s="1"/>
  <c r="AR541" i="3"/>
  <c r="AN533" i="4" s="1"/>
  <c r="AF533" i="4"/>
  <c r="W533" i="4"/>
  <c r="N533" i="4"/>
  <c r="E533" i="4"/>
  <c r="AU701" i="3" l="1"/>
  <c r="T701" i="3"/>
  <c r="S693" i="4" s="1"/>
  <c r="P693" i="4"/>
  <c r="AN701" i="3"/>
  <c r="AK693" i="4" s="1"/>
  <c r="AH693" i="4"/>
  <c r="AD701" i="3"/>
  <c r="AB693" i="4" s="1"/>
  <c r="Y693" i="4"/>
  <c r="J701" i="3"/>
  <c r="J693" i="4" s="1"/>
  <c r="AW597" i="3"/>
  <c r="AS589" i="4" s="1"/>
  <c r="F544" i="3"/>
  <c r="H593" i="3"/>
  <c r="H585" i="4" s="1"/>
  <c r="Z544" i="3"/>
  <c r="AB593" i="3"/>
  <c r="Z585" i="4" s="1"/>
  <c r="AJ544" i="3"/>
  <c r="AL593" i="3"/>
  <c r="AI585" i="4" s="1"/>
  <c r="P544" i="3"/>
  <c r="R593" i="3"/>
  <c r="Q585" i="4" s="1"/>
  <c r="BB541" i="3"/>
  <c r="AW533" i="4" s="1"/>
  <c r="BC541" i="3"/>
  <c r="AX533" i="4" s="1"/>
  <c r="BA541" i="3"/>
  <c r="AV533" i="4" s="1"/>
  <c r="AZ541" i="3"/>
  <c r="AU533" i="4" s="1"/>
  <c r="AS541" i="3"/>
  <c r="AO533" i="4" s="1"/>
  <c r="AF532" i="4"/>
  <c r="AR540" i="3"/>
  <c r="AN532" i="4" s="1"/>
  <c r="AQ540" i="3"/>
  <c r="AM532" i="4" s="1"/>
  <c r="AP540" i="3"/>
  <c r="AL532" i="4" s="1"/>
  <c r="N532" i="4"/>
  <c r="E532" i="4"/>
  <c r="Q700" i="3" l="1"/>
  <c r="O536" i="4"/>
  <c r="AB592" i="3"/>
  <c r="Z584" i="4" s="1"/>
  <c r="W532" i="4"/>
  <c r="X536" i="4"/>
  <c r="AA700" i="3"/>
  <c r="AK700" i="3"/>
  <c r="AG536" i="4"/>
  <c r="G700" i="3"/>
  <c r="G692" i="4" s="1"/>
  <c r="F536" i="4"/>
  <c r="AX701" i="3"/>
  <c r="AT693" i="4" s="1"/>
  <c r="AQ693" i="4"/>
  <c r="AC596" i="3"/>
  <c r="AA588" i="4" s="1"/>
  <c r="P543" i="3"/>
  <c r="R592" i="3"/>
  <c r="Q584" i="4" s="1"/>
  <c r="AT544" i="3"/>
  <c r="AP536" i="4" s="1"/>
  <c r="AV593" i="3"/>
  <c r="AR585" i="4" s="1"/>
  <c r="AM596" i="3"/>
  <c r="AJ588" i="4" s="1"/>
  <c r="F543" i="3"/>
  <c r="H592" i="3"/>
  <c r="H584" i="4" s="1"/>
  <c r="I596" i="3"/>
  <c r="I588" i="4" s="1"/>
  <c r="S596" i="3"/>
  <c r="R588" i="4" s="1"/>
  <c r="BC540" i="3"/>
  <c r="AX532" i="4" s="1"/>
  <c r="AJ543" i="3"/>
  <c r="BB540" i="3"/>
  <c r="AW532" i="4" s="1"/>
  <c r="Z543" i="3"/>
  <c r="BA540" i="3"/>
  <c r="AV532" i="4" s="1"/>
  <c r="AS540" i="3"/>
  <c r="BD541" i="3"/>
  <c r="AY533" i="4" s="1"/>
  <c r="AZ540" i="3"/>
  <c r="AU532" i="4" s="1"/>
  <c r="AF531" i="4"/>
  <c r="AR539" i="3"/>
  <c r="AN531" i="4" s="1"/>
  <c r="AQ539" i="3"/>
  <c r="AM531" i="4" s="1"/>
  <c r="AP539" i="3"/>
  <c r="AL531" i="4" s="1"/>
  <c r="W531" i="4"/>
  <c r="N531" i="4"/>
  <c r="E531" i="4"/>
  <c r="J700" i="3" l="1"/>
  <c r="J692" i="4" s="1"/>
  <c r="AN700" i="3"/>
  <c r="AK692" i="4" s="1"/>
  <c r="AH692" i="4"/>
  <c r="AA699" i="3"/>
  <c r="X535" i="4"/>
  <c r="Q699" i="3"/>
  <c r="O535" i="4"/>
  <c r="AV592" i="3"/>
  <c r="AR584" i="4" s="1"/>
  <c r="AO532" i="4"/>
  <c r="AK699" i="3"/>
  <c r="AG535" i="4"/>
  <c r="AD700" i="3"/>
  <c r="AB692" i="4" s="1"/>
  <c r="Y692" i="4"/>
  <c r="G699" i="3"/>
  <c r="G691" i="4" s="1"/>
  <c r="F535" i="4"/>
  <c r="AU700" i="3"/>
  <c r="T700" i="3"/>
  <c r="S692" i="4" s="1"/>
  <c r="P692" i="4"/>
  <c r="AM595" i="3"/>
  <c r="AJ587" i="4" s="1"/>
  <c r="AW596" i="3"/>
  <c r="AS588" i="4" s="1"/>
  <c r="AC595" i="3"/>
  <c r="AA587" i="4" s="1"/>
  <c r="S595" i="3"/>
  <c r="R587" i="4" s="1"/>
  <c r="I595" i="3"/>
  <c r="I587" i="4" s="1"/>
  <c r="BA539" i="3"/>
  <c r="AV531" i="4" s="1"/>
  <c r="R591" i="3"/>
  <c r="Q583" i="4" s="1"/>
  <c r="F542" i="3"/>
  <c r="H591" i="3"/>
  <c r="H583" i="4" s="1"/>
  <c r="BB539" i="3"/>
  <c r="AW531" i="4" s="1"/>
  <c r="AB591" i="3"/>
  <c r="Z583" i="4" s="1"/>
  <c r="AJ542" i="3"/>
  <c r="AL591" i="3"/>
  <c r="AI583" i="4" s="1"/>
  <c r="BC539" i="3"/>
  <c r="AX531" i="4" s="1"/>
  <c r="Z542" i="3"/>
  <c r="AT543" i="3"/>
  <c r="AP535" i="4" s="1"/>
  <c r="P542" i="3"/>
  <c r="AS539" i="3"/>
  <c r="AZ539" i="3"/>
  <c r="AU531" i="4" s="1"/>
  <c r="BD540" i="3"/>
  <c r="AY532" i="4" s="1"/>
  <c r="AP538" i="3"/>
  <c r="AL530" i="4" s="1"/>
  <c r="AQ538" i="3"/>
  <c r="AM530" i="4" s="1"/>
  <c r="AR538" i="3"/>
  <c r="AN530" i="4" s="1"/>
  <c r="AF530" i="4"/>
  <c r="W530" i="4"/>
  <c r="N530" i="4"/>
  <c r="AU699" i="3" l="1"/>
  <c r="AX699" i="3" s="1"/>
  <c r="AT691" i="4" s="1"/>
  <c r="Q698" i="3"/>
  <c r="P690" i="4" s="1"/>
  <c r="O534" i="4"/>
  <c r="AK698" i="3"/>
  <c r="AG534" i="4"/>
  <c r="G698" i="3"/>
  <c r="F534" i="4"/>
  <c r="AQ691" i="4"/>
  <c r="AX700" i="3"/>
  <c r="AT692" i="4" s="1"/>
  <c r="AQ692" i="4"/>
  <c r="AD699" i="3"/>
  <c r="AB691" i="4" s="1"/>
  <c r="Y691" i="4"/>
  <c r="H590" i="3"/>
  <c r="H582" i="4" s="1"/>
  <c r="E530" i="4"/>
  <c r="AA698" i="3"/>
  <c r="X534" i="4"/>
  <c r="J699" i="3"/>
  <c r="J691" i="4" s="1"/>
  <c r="AV591" i="3"/>
  <c r="AR583" i="4" s="1"/>
  <c r="AO531" i="4"/>
  <c r="AN699" i="3"/>
  <c r="AK691" i="4" s="1"/>
  <c r="AH691" i="4"/>
  <c r="T699" i="3"/>
  <c r="S691" i="4" s="1"/>
  <c r="P691" i="4"/>
  <c r="I594" i="3"/>
  <c r="I586" i="4" s="1"/>
  <c r="S594" i="3"/>
  <c r="R586" i="4" s="1"/>
  <c r="AW595" i="3"/>
  <c r="AS587" i="4" s="1"/>
  <c r="AC594" i="3"/>
  <c r="AA586" i="4" s="1"/>
  <c r="AM594" i="3"/>
  <c r="AJ586" i="4" s="1"/>
  <c r="Z541" i="3"/>
  <c r="AB590" i="3"/>
  <c r="Z582" i="4" s="1"/>
  <c r="P541" i="3"/>
  <c r="R590" i="3"/>
  <c r="Q582" i="4" s="1"/>
  <c r="AJ541" i="3"/>
  <c r="AL590" i="3"/>
  <c r="AI582" i="4" s="1"/>
  <c r="BB538" i="3"/>
  <c r="AW530" i="4" s="1"/>
  <c r="AS538" i="3"/>
  <c r="BC538" i="3"/>
  <c r="AX530" i="4" s="1"/>
  <c r="BA538" i="3"/>
  <c r="AV530" i="4" s="1"/>
  <c r="AZ538" i="3"/>
  <c r="AU530" i="4" s="1"/>
  <c r="F541" i="3"/>
  <c r="AT542" i="3"/>
  <c r="AP534" i="4" s="1"/>
  <c r="BD539" i="3"/>
  <c r="AY531" i="4" s="1"/>
  <c r="T698" i="3" l="1"/>
  <c r="S690" i="4" s="1"/>
  <c r="J698" i="3"/>
  <c r="J690" i="4" s="1"/>
  <c r="G690" i="4"/>
  <c r="AU698" i="3"/>
  <c r="AK697" i="3"/>
  <c r="AG533" i="4"/>
  <c r="AA697" i="3"/>
  <c r="X533" i="4"/>
  <c r="AD698" i="3"/>
  <c r="AB690" i="4" s="1"/>
  <c r="Y690" i="4"/>
  <c r="AN698" i="3"/>
  <c r="AK690" i="4" s="1"/>
  <c r="AH690" i="4"/>
  <c r="Q697" i="3"/>
  <c r="P689" i="4" s="1"/>
  <c r="O533" i="4"/>
  <c r="G697" i="3"/>
  <c r="F533" i="4"/>
  <c r="AV590" i="3"/>
  <c r="AR582" i="4" s="1"/>
  <c r="AO530" i="4"/>
  <c r="AM593" i="3"/>
  <c r="AJ585" i="4" s="1"/>
  <c r="AW594" i="3"/>
  <c r="AS586" i="4" s="1"/>
  <c r="I593" i="3"/>
  <c r="I585" i="4" s="1"/>
  <c r="S593" i="3"/>
  <c r="R585" i="4" s="1"/>
  <c r="AC593" i="3"/>
  <c r="AA585" i="4" s="1"/>
  <c r="BD538" i="3"/>
  <c r="AY530" i="4" s="1"/>
  <c r="AT541" i="3"/>
  <c r="AP533" i="4" s="1"/>
  <c r="AP537" i="3"/>
  <c r="AL529" i="4" s="1"/>
  <c r="AQ537" i="3"/>
  <c r="AM529" i="4" s="1"/>
  <c r="AR537" i="3"/>
  <c r="AN529" i="4" s="1"/>
  <c r="AF529" i="4"/>
  <c r="W529" i="4"/>
  <c r="N529" i="4"/>
  <c r="E529" i="4"/>
  <c r="AN697" i="3" l="1"/>
  <c r="AK689" i="4" s="1"/>
  <c r="AH689" i="4"/>
  <c r="T697" i="3"/>
  <c r="S689" i="4" s="1"/>
  <c r="AX698" i="3"/>
  <c r="AT690" i="4" s="1"/>
  <c r="AQ690" i="4"/>
  <c r="AU697" i="3"/>
  <c r="J697" i="3"/>
  <c r="J689" i="4" s="1"/>
  <c r="G689" i="4"/>
  <c r="AD697" i="3"/>
  <c r="AB689" i="4" s="1"/>
  <c r="Y689" i="4"/>
  <c r="AW593" i="3"/>
  <c r="AS585" i="4" s="1"/>
  <c r="Z540" i="3"/>
  <c r="AB589" i="3"/>
  <c r="Z581" i="4" s="1"/>
  <c r="AJ540" i="3"/>
  <c r="AL589" i="3"/>
  <c r="AI581" i="4" s="1"/>
  <c r="P540" i="3"/>
  <c r="R589" i="3"/>
  <c r="Q581" i="4" s="1"/>
  <c r="F540" i="3"/>
  <c r="H589" i="3"/>
  <c r="H581" i="4" s="1"/>
  <c r="BB537" i="3"/>
  <c r="AW529" i="4" s="1"/>
  <c r="BA537" i="3"/>
  <c r="AV529" i="4" s="1"/>
  <c r="BC537" i="3"/>
  <c r="AX529" i="4" s="1"/>
  <c r="AZ537" i="3"/>
  <c r="AU529" i="4" s="1"/>
  <c r="AS537" i="3"/>
  <c r="AV589" i="3" l="1"/>
  <c r="AR581" i="4" s="1"/>
  <c r="AO529" i="4"/>
  <c r="AA696" i="3"/>
  <c r="X532" i="4"/>
  <c r="G696" i="3"/>
  <c r="G688" i="4" s="1"/>
  <c r="F532" i="4"/>
  <c r="AK696" i="3"/>
  <c r="AG532" i="4"/>
  <c r="AX697" i="3"/>
  <c r="AT689" i="4" s="1"/>
  <c r="AQ689" i="4"/>
  <c r="Q696" i="3"/>
  <c r="AU696" i="3" s="1"/>
  <c r="O532" i="4"/>
  <c r="S592" i="3"/>
  <c r="R584" i="4" s="1"/>
  <c r="AM592" i="3"/>
  <c r="AJ584" i="4" s="1"/>
  <c r="AC592" i="3"/>
  <c r="AA584" i="4" s="1"/>
  <c r="I592" i="3"/>
  <c r="I584" i="4" s="1"/>
  <c r="AT540" i="3"/>
  <c r="AP532" i="4" s="1"/>
  <c r="BD537" i="3"/>
  <c r="AY529" i="4" s="1"/>
  <c r="AF528" i="4"/>
  <c r="AR536" i="3"/>
  <c r="AN528" i="4" s="1"/>
  <c r="AQ536" i="3"/>
  <c r="AM528" i="4" s="1"/>
  <c r="AP536" i="3"/>
  <c r="AL528" i="4" s="1"/>
  <c r="W528" i="4"/>
  <c r="N528" i="4"/>
  <c r="E528" i="4"/>
  <c r="J696" i="3" l="1"/>
  <c r="J688" i="4" s="1"/>
  <c r="T696" i="3"/>
  <c r="S688" i="4" s="1"/>
  <c r="P688" i="4"/>
  <c r="AN696" i="3"/>
  <c r="AK688" i="4" s="1"/>
  <c r="AH688" i="4"/>
  <c r="AD696" i="3"/>
  <c r="AB688" i="4" s="1"/>
  <c r="Y688" i="4"/>
  <c r="AX696" i="3"/>
  <c r="AT688" i="4" s="1"/>
  <c r="AQ688" i="4"/>
  <c r="AW592" i="3"/>
  <c r="AS584" i="4" s="1"/>
  <c r="P539" i="3"/>
  <c r="R588" i="3"/>
  <c r="Q580" i="4" s="1"/>
  <c r="Z539" i="3"/>
  <c r="AB588" i="3"/>
  <c r="Z580" i="4" s="1"/>
  <c r="AJ539" i="3"/>
  <c r="AL588" i="3"/>
  <c r="AI580" i="4" s="1"/>
  <c r="F539" i="3"/>
  <c r="H588" i="3"/>
  <c r="H580" i="4" s="1"/>
  <c r="BB536" i="3"/>
  <c r="AW528" i="4" s="1"/>
  <c r="BA536" i="3"/>
  <c r="AV528" i="4" s="1"/>
  <c r="BC536" i="3"/>
  <c r="AX528" i="4" s="1"/>
  <c r="AS536" i="3"/>
  <c r="AZ536" i="3"/>
  <c r="AU528" i="4" s="1"/>
  <c r="AP535" i="3"/>
  <c r="AL527" i="4" s="1"/>
  <c r="AQ535" i="3"/>
  <c r="AM527" i="4" s="1"/>
  <c r="AR535" i="3"/>
  <c r="AN527" i="4" s="1"/>
  <c r="W527" i="4"/>
  <c r="E527" i="4"/>
  <c r="AV588" i="3" l="1"/>
  <c r="AR580" i="4" s="1"/>
  <c r="AO528" i="4"/>
  <c r="G695" i="3"/>
  <c r="F531" i="4"/>
  <c r="BA535" i="3"/>
  <c r="AV527" i="4" s="1"/>
  <c r="N527" i="4"/>
  <c r="AA695" i="3"/>
  <c r="X531" i="4"/>
  <c r="AJ538" i="3"/>
  <c r="AM590" i="3" s="1"/>
  <c r="AJ582" i="4" s="1"/>
  <c r="AF527" i="4"/>
  <c r="AK695" i="3"/>
  <c r="AG531" i="4"/>
  <c r="Q695" i="3"/>
  <c r="P687" i="4" s="1"/>
  <c r="O531" i="4"/>
  <c r="I591" i="3"/>
  <c r="I583" i="4" s="1"/>
  <c r="F538" i="3"/>
  <c r="H587" i="3"/>
  <c r="H579" i="4" s="1"/>
  <c r="AC591" i="3"/>
  <c r="AA583" i="4" s="1"/>
  <c r="AM591" i="3"/>
  <c r="AJ583" i="4" s="1"/>
  <c r="P538" i="3"/>
  <c r="R587" i="3"/>
  <c r="Q579" i="4" s="1"/>
  <c r="Z538" i="3"/>
  <c r="AB587" i="3"/>
  <c r="Z579" i="4" s="1"/>
  <c r="S591" i="3"/>
  <c r="R583" i="4" s="1"/>
  <c r="BB535" i="3"/>
  <c r="AW527" i="4" s="1"/>
  <c r="AS535" i="3"/>
  <c r="AZ535" i="3"/>
  <c r="AU527" i="4" s="1"/>
  <c r="AT539" i="3"/>
  <c r="AP531" i="4" s="1"/>
  <c r="BD536" i="3"/>
  <c r="AY528" i="4" s="1"/>
  <c r="BC535" i="3"/>
  <c r="AX527" i="4" s="1"/>
  <c r="T695" i="3" l="1"/>
  <c r="S687" i="4" s="1"/>
  <c r="AU695" i="3"/>
  <c r="AX695" i="3" s="1"/>
  <c r="AT687" i="4" s="1"/>
  <c r="O530" i="4"/>
  <c r="Q694" i="3"/>
  <c r="AN695" i="3"/>
  <c r="AK687" i="4" s="1"/>
  <c r="AH687" i="4"/>
  <c r="AD695" i="3"/>
  <c r="AB687" i="4" s="1"/>
  <c r="Y687" i="4"/>
  <c r="J695" i="3"/>
  <c r="J687" i="4" s="1"/>
  <c r="G687" i="4"/>
  <c r="G694" i="3"/>
  <c r="G686" i="4" s="1"/>
  <c r="F530" i="4"/>
  <c r="AV587" i="3"/>
  <c r="AR579" i="4" s="1"/>
  <c r="AO527" i="4"/>
  <c r="X530" i="4"/>
  <c r="AA694" i="3"/>
  <c r="AK694" i="3"/>
  <c r="AG530" i="4"/>
  <c r="AW591" i="3"/>
  <c r="AS583" i="4" s="1"/>
  <c r="AC590" i="3"/>
  <c r="AA582" i="4" s="1"/>
  <c r="S590" i="3"/>
  <c r="R582" i="4" s="1"/>
  <c r="I590" i="3"/>
  <c r="I582" i="4" s="1"/>
  <c r="AT538" i="3"/>
  <c r="AP530" i="4" s="1"/>
  <c r="BD535" i="3"/>
  <c r="AY527" i="4" s="1"/>
  <c r="J694" i="3" l="1"/>
  <c r="J686" i="4" s="1"/>
  <c r="AQ687" i="4"/>
  <c r="AU694" i="3"/>
  <c r="AQ686" i="4" s="1"/>
  <c r="AD694" i="3"/>
  <c r="AB686" i="4" s="1"/>
  <c r="Y686" i="4"/>
  <c r="P686" i="4"/>
  <c r="T694" i="3"/>
  <c r="S686" i="4" s="1"/>
  <c r="AN694" i="3"/>
  <c r="AK686" i="4" s="1"/>
  <c r="AH686" i="4"/>
  <c r="AW590" i="3"/>
  <c r="AS582" i="4" s="1"/>
  <c r="AF526" i="4"/>
  <c r="AR534" i="3"/>
  <c r="AN526" i="4" s="1"/>
  <c r="AQ534" i="3"/>
  <c r="AM526" i="4" s="1"/>
  <c r="AP534" i="3"/>
  <c r="AL526" i="4" s="1"/>
  <c r="W526" i="4"/>
  <c r="N526" i="4"/>
  <c r="E526" i="4"/>
  <c r="AX694" i="3" l="1"/>
  <c r="AT686" i="4" s="1"/>
  <c r="AJ537" i="3"/>
  <c r="AL586" i="3"/>
  <c r="AI578" i="4" s="1"/>
  <c r="Z537" i="3"/>
  <c r="AB586" i="3"/>
  <c r="Z578" i="4" s="1"/>
  <c r="P537" i="3"/>
  <c r="R586" i="3"/>
  <c r="Q578" i="4" s="1"/>
  <c r="F537" i="3"/>
  <c r="H586" i="3"/>
  <c r="H578" i="4" s="1"/>
  <c r="BB534" i="3"/>
  <c r="AW526" i="4" s="1"/>
  <c r="BA534" i="3"/>
  <c r="AV526" i="4" s="1"/>
  <c r="AZ534" i="3"/>
  <c r="AU526" i="4" s="1"/>
  <c r="BC534" i="3"/>
  <c r="AX526" i="4" s="1"/>
  <c r="AS534" i="3"/>
  <c r="AV586" i="3" l="1"/>
  <c r="AR578" i="4" s="1"/>
  <c r="AO526" i="4"/>
  <c r="O529" i="4"/>
  <c r="Q693" i="3"/>
  <c r="G693" i="3"/>
  <c r="G685" i="4" s="1"/>
  <c r="F529" i="4"/>
  <c r="X529" i="4"/>
  <c r="AA693" i="3"/>
  <c r="AK693" i="3"/>
  <c r="AG529" i="4"/>
  <c r="I589" i="3"/>
  <c r="I581" i="4" s="1"/>
  <c r="AC589" i="3"/>
  <c r="AA581" i="4" s="1"/>
  <c r="S589" i="3"/>
  <c r="R581" i="4" s="1"/>
  <c r="AM589" i="3"/>
  <c r="AJ581" i="4" s="1"/>
  <c r="AT537" i="3"/>
  <c r="AP529" i="4" s="1"/>
  <c r="BD534" i="3"/>
  <c r="AY526" i="4" s="1"/>
  <c r="AF525" i="4"/>
  <c r="AQ533" i="3"/>
  <c r="AM525" i="4" s="1"/>
  <c r="AR533" i="3"/>
  <c r="AN525" i="4" s="1"/>
  <c r="AP533" i="3"/>
  <c r="AL525" i="4" s="1"/>
  <c r="AU693" i="3" l="1"/>
  <c r="J693" i="3"/>
  <c r="J685" i="4" s="1"/>
  <c r="AD693" i="3"/>
  <c r="AB685" i="4" s="1"/>
  <c r="Y685" i="4"/>
  <c r="AB585" i="3"/>
  <c r="Z577" i="4" s="1"/>
  <c r="W525" i="4"/>
  <c r="AX693" i="3"/>
  <c r="AT685" i="4" s="1"/>
  <c r="AQ685" i="4"/>
  <c r="P685" i="4"/>
  <c r="T693" i="3"/>
  <c r="S685" i="4" s="1"/>
  <c r="R585" i="3"/>
  <c r="Q577" i="4" s="1"/>
  <c r="N525" i="4"/>
  <c r="H585" i="3"/>
  <c r="H577" i="4" s="1"/>
  <c r="E525" i="4"/>
  <c r="AN693" i="3"/>
  <c r="AK685" i="4" s="1"/>
  <c r="AH685" i="4"/>
  <c r="AJ536" i="3"/>
  <c r="AL585" i="3"/>
  <c r="AI577" i="4" s="1"/>
  <c r="AW589" i="3"/>
  <c r="AS581" i="4" s="1"/>
  <c r="BC533" i="3"/>
  <c r="AX525" i="4" s="1"/>
  <c r="AZ533" i="3"/>
  <c r="AU525" i="4" s="1"/>
  <c r="F536" i="3"/>
  <c r="BA533" i="3"/>
  <c r="AV525" i="4" s="1"/>
  <c r="P536" i="3"/>
  <c r="BB533" i="3"/>
  <c r="AW525" i="4" s="1"/>
  <c r="Z536" i="3"/>
  <c r="AS533" i="3"/>
  <c r="AR532" i="3"/>
  <c r="AN524" i="4" s="1"/>
  <c r="AQ532" i="3"/>
  <c r="AM524" i="4" s="1"/>
  <c r="AP532" i="3"/>
  <c r="AL524" i="4" s="1"/>
  <c r="W524" i="4"/>
  <c r="N524" i="4"/>
  <c r="H584" i="3" l="1"/>
  <c r="H576" i="4" s="1"/>
  <c r="E524" i="4"/>
  <c r="G692" i="3"/>
  <c r="F528" i="4"/>
  <c r="AK692" i="3"/>
  <c r="AG528" i="4"/>
  <c r="AL584" i="3"/>
  <c r="AI576" i="4" s="1"/>
  <c r="AF524" i="4"/>
  <c r="Q692" i="3"/>
  <c r="P684" i="4" s="1"/>
  <c r="O528" i="4"/>
  <c r="AA692" i="3"/>
  <c r="X528" i="4"/>
  <c r="AV585" i="3"/>
  <c r="AR577" i="4" s="1"/>
  <c r="AO525" i="4"/>
  <c r="AC588" i="3"/>
  <c r="AA580" i="4" s="1"/>
  <c r="I588" i="3"/>
  <c r="I580" i="4" s="1"/>
  <c r="P535" i="3"/>
  <c r="R584" i="3"/>
  <c r="Q576" i="4" s="1"/>
  <c r="Z535" i="3"/>
  <c r="AB584" i="3"/>
  <c r="Z576" i="4" s="1"/>
  <c r="S588" i="3"/>
  <c r="R580" i="4" s="1"/>
  <c r="AM588" i="3"/>
  <c r="AJ580" i="4" s="1"/>
  <c r="AT536" i="3"/>
  <c r="AP528" i="4" s="1"/>
  <c r="BD533" i="3"/>
  <c r="AY525" i="4" s="1"/>
  <c r="BB532" i="3"/>
  <c r="F535" i="3"/>
  <c r="BA532" i="3"/>
  <c r="AS532" i="3"/>
  <c r="AJ535" i="3"/>
  <c r="AZ532" i="3"/>
  <c r="BC532" i="3"/>
  <c r="AX524" i="4" s="1"/>
  <c r="AR531" i="3"/>
  <c r="AN523" i="4" s="1"/>
  <c r="AQ531" i="3"/>
  <c r="AM523" i="4" s="1"/>
  <c r="AP531" i="3"/>
  <c r="AL523" i="4" s="1"/>
  <c r="W523" i="4"/>
  <c r="N523" i="4"/>
  <c r="E523" i="4"/>
  <c r="T692" i="3" l="1"/>
  <c r="S684" i="4" s="1"/>
  <c r="BF532" i="3"/>
  <c r="AV524" i="4"/>
  <c r="AK691" i="3"/>
  <c r="AG527" i="4"/>
  <c r="BG532" i="3"/>
  <c r="AW524" i="4"/>
  <c r="Q691" i="3"/>
  <c r="O527" i="4"/>
  <c r="AU692" i="3"/>
  <c r="AD692" i="3"/>
  <c r="AB684" i="4" s="1"/>
  <c r="Y684" i="4"/>
  <c r="J692" i="3"/>
  <c r="J684" i="4" s="1"/>
  <c r="G684" i="4"/>
  <c r="BE532" i="3"/>
  <c r="AU524" i="4"/>
  <c r="G691" i="3"/>
  <c r="G683" i="4" s="1"/>
  <c r="F527" i="4"/>
  <c r="AJ534" i="3"/>
  <c r="AM586" i="3" s="1"/>
  <c r="AJ578" i="4" s="1"/>
  <c r="AF523" i="4"/>
  <c r="AV584" i="3"/>
  <c r="AR576" i="4" s="1"/>
  <c r="AO524" i="4"/>
  <c r="AA691" i="3"/>
  <c r="X527" i="4"/>
  <c r="AN692" i="3"/>
  <c r="AK684" i="4" s="1"/>
  <c r="AH684" i="4"/>
  <c r="AC587" i="3"/>
  <c r="AA579" i="4" s="1"/>
  <c r="F534" i="3"/>
  <c r="H583" i="3"/>
  <c r="H575" i="4" s="1"/>
  <c r="I587" i="3"/>
  <c r="I579" i="4" s="1"/>
  <c r="AW588" i="3"/>
  <c r="AS580" i="4" s="1"/>
  <c r="S587" i="3"/>
  <c r="R579" i="4" s="1"/>
  <c r="P534" i="3"/>
  <c r="R583" i="3"/>
  <c r="Q575" i="4" s="1"/>
  <c r="AM587" i="3"/>
  <c r="AJ579" i="4" s="1"/>
  <c r="Z534" i="3"/>
  <c r="AB583" i="3"/>
  <c r="Z575" i="4" s="1"/>
  <c r="AT535" i="3"/>
  <c r="AP527" i="4" s="1"/>
  <c r="BD532" i="3"/>
  <c r="BC531" i="3"/>
  <c r="AX523" i="4" s="1"/>
  <c r="BA531" i="3"/>
  <c r="AV523" i="4" s="1"/>
  <c r="BB531" i="3"/>
  <c r="AW523" i="4" s="1"/>
  <c r="AZ531" i="3"/>
  <c r="AU523" i="4" s="1"/>
  <c r="AS531" i="3"/>
  <c r="BH532" i="3"/>
  <c r="AR530" i="3"/>
  <c r="AN522" i="4" s="1"/>
  <c r="AQ530" i="3"/>
  <c r="AM522" i="4" s="1"/>
  <c r="AP530" i="3"/>
  <c r="AL522" i="4" s="1"/>
  <c r="N522" i="4"/>
  <c r="E522" i="4"/>
  <c r="BI532" i="3" l="1"/>
  <c r="AY524" i="4"/>
  <c r="AB582" i="3"/>
  <c r="Z574" i="4" s="1"/>
  <c r="W522" i="4"/>
  <c r="AJ533" i="3"/>
  <c r="AM585" i="3" s="1"/>
  <c r="AJ577" i="4" s="1"/>
  <c r="AF522" i="4"/>
  <c r="G690" i="3"/>
  <c r="F526" i="4"/>
  <c r="J691" i="3"/>
  <c r="J683" i="4" s="1"/>
  <c r="T691" i="3"/>
  <c r="S683" i="4" s="1"/>
  <c r="P683" i="4"/>
  <c r="AN691" i="3"/>
  <c r="AK683" i="4" s="1"/>
  <c r="AH683" i="4"/>
  <c r="BH533" i="3"/>
  <c r="BC524" i="4"/>
  <c r="AU691" i="3"/>
  <c r="AD691" i="3"/>
  <c r="AB683" i="4" s="1"/>
  <c r="Y683" i="4"/>
  <c r="AK690" i="3"/>
  <c r="AG526" i="4"/>
  <c r="BE533" i="3"/>
  <c r="AZ524" i="4"/>
  <c r="AA690" i="3"/>
  <c r="X526" i="4"/>
  <c r="AV583" i="3"/>
  <c r="AR575" i="4" s="1"/>
  <c r="AO523" i="4"/>
  <c r="Q690" i="3"/>
  <c r="P682" i="4" s="1"/>
  <c r="O526" i="4"/>
  <c r="AX692" i="3"/>
  <c r="AT684" i="4" s="1"/>
  <c r="AQ684" i="4"/>
  <c r="BG533" i="3"/>
  <c r="BB524" i="4"/>
  <c r="BF533" i="3"/>
  <c r="BA524" i="4"/>
  <c r="I586" i="3"/>
  <c r="I578" i="4" s="1"/>
  <c r="AW587" i="3"/>
  <c r="AS579" i="4" s="1"/>
  <c r="F533" i="3"/>
  <c r="H582" i="3"/>
  <c r="H574" i="4" s="1"/>
  <c r="AC586" i="3"/>
  <c r="AA578" i="4" s="1"/>
  <c r="BA530" i="3"/>
  <c r="AV522" i="4" s="1"/>
  <c r="R582" i="3"/>
  <c r="Q574" i="4" s="1"/>
  <c r="S586" i="3"/>
  <c r="R578" i="4" s="1"/>
  <c r="BC530" i="3"/>
  <c r="AX522" i="4" s="1"/>
  <c r="AT534" i="3"/>
  <c r="AP526" i="4" s="1"/>
  <c r="BD531" i="3"/>
  <c r="AY523" i="4" s="1"/>
  <c r="AS530" i="3"/>
  <c r="AZ530" i="3"/>
  <c r="AU522" i="4" s="1"/>
  <c r="Z533" i="3"/>
  <c r="P533" i="3"/>
  <c r="BB530" i="3"/>
  <c r="AW522" i="4" s="1"/>
  <c r="AP529" i="3"/>
  <c r="AL521" i="4" s="1"/>
  <c r="AQ529" i="3"/>
  <c r="AM521" i="4" s="1"/>
  <c r="AR529" i="3"/>
  <c r="AN521" i="4" s="1"/>
  <c r="AF521" i="4"/>
  <c r="W521" i="4"/>
  <c r="N521" i="4"/>
  <c r="E521" i="4"/>
  <c r="AU690" i="3" l="1"/>
  <c r="T690" i="3"/>
  <c r="S682" i="4" s="1"/>
  <c r="AX691" i="3"/>
  <c r="AT683" i="4" s="1"/>
  <c r="AQ683" i="4"/>
  <c r="AX690" i="3"/>
  <c r="AT682" i="4" s="1"/>
  <c r="AQ682" i="4"/>
  <c r="BG534" i="3"/>
  <c r="BB525" i="4"/>
  <c r="AD690" i="3"/>
  <c r="AB682" i="4" s="1"/>
  <c r="Y682" i="4"/>
  <c r="AN690" i="3"/>
  <c r="AK682" i="4" s="1"/>
  <c r="AH682" i="4"/>
  <c r="J690" i="3"/>
  <c r="J682" i="4" s="1"/>
  <c r="G682" i="4"/>
  <c r="AA689" i="3"/>
  <c r="X525" i="4"/>
  <c r="AV582" i="3"/>
  <c r="AR574" i="4" s="1"/>
  <c r="AO522" i="4"/>
  <c r="BH534" i="3"/>
  <c r="BC525" i="4"/>
  <c r="G689" i="3"/>
  <c r="G681" i="4" s="1"/>
  <c r="F525" i="4"/>
  <c r="Q689" i="3"/>
  <c r="O525" i="4"/>
  <c r="BF534" i="3"/>
  <c r="BA525" i="4"/>
  <c r="BE534" i="3"/>
  <c r="AZ525" i="4"/>
  <c r="AK689" i="3"/>
  <c r="AG525" i="4"/>
  <c r="BI533" i="3"/>
  <c r="BD524" i="4"/>
  <c r="S585" i="3"/>
  <c r="R577" i="4" s="1"/>
  <c r="F532" i="3"/>
  <c r="H581" i="3"/>
  <c r="H573" i="4" s="1"/>
  <c r="BB529" i="3"/>
  <c r="AW521" i="4" s="1"/>
  <c r="AB581" i="3"/>
  <c r="Z573" i="4" s="1"/>
  <c r="BC529" i="3"/>
  <c r="AX521" i="4" s="1"/>
  <c r="AL581" i="3"/>
  <c r="AI573" i="4" s="1"/>
  <c r="AW586" i="3"/>
  <c r="AS578" i="4" s="1"/>
  <c r="P532" i="3"/>
  <c r="R581" i="3"/>
  <c r="Q573" i="4" s="1"/>
  <c r="AC585" i="3"/>
  <c r="AA577" i="4" s="1"/>
  <c r="I585" i="3"/>
  <c r="I577" i="4" s="1"/>
  <c r="BA529" i="3"/>
  <c r="AV521" i="4" s="1"/>
  <c r="Z532" i="3"/>
  <c r="AT533" i="3"/>
  <c r="AP525" i="4" s="1"/>
  <c r="BD530" i="3"/>
  <c r="AY522" i="4" s="1"/>
  <c r="AS529" i="3"/>
  <c r="AJ532" i="3"/>
  <c r="AZ529" i="3"/>
  <c r="AU521" i="4" s="1"/>
  <c r="J689" i="3" l="1"/>
  <c r="J681" i="4" s="1"/>
  <c r="AU689" i="3"/>
  <c r="AX689" i="3" s="1"/>
  <c r="AT681" i="4" s="1"/>
  <c r="AK688" i="3"/>
  <c r="AG524" i="4"/>
  <c r="AN689" i="3"/>
  <c r="AK681" i="4" s="1"/>
  <c r="AH681" i="4"/>
  <c r="BF535" i="3"/>
  <c r="BA526" i="4"/>
  <c r="AV581" i="3"/>
  <c r="AR573" i="4" s="1"/>
  <c r="AO521" i="4"/>
  <c r="AA688" i="3"/>
  <c r="X524" i="4"/>
  <c r="G688" i="3"/>
  <c r="F524" i="4"/>
  <c r="Q688" i="3"/>
  <c r="P680" i="4" s="1"/>
  <c r="O524" i="4"/>
  <c r="BI534" i="3"/>
  <c r="BD525" i="4"/>
  <c r="BE535" i="3"/>
  <c r="AZ526" i="4"/>
  <c r="T689" i="3"/>
  <c r="S681" i="4" s="1"/>
  <c r="P681" i="4"/>
  <c r="BH535" i="3"/>
  <c r="BC526" i="4"/>
  <c r="AD689" i="3"/>
  <c r="AB681" i="4" s="1"/>
  <c r="Y681" i="4"/>
  <c r="BG535" i="3"/>
  <c r="BB526" i="4"/>
  <c r="AW585" i="3"/>
  <c r="AS577" i="4" s="1"/>
  <c r="AM584" i="3"/>
  <c r="AJ576" i="4" s="1"/>
  <c r="S584" i="3"/>
  <c r="R576" i="4" s="1"/>
  <c r="I584" i="3"/>
  <c r="I576" i="4" s="1"/>
  <c r="AC584" i="3"/>
  <c r="AA576" i="4" s="1"/>
  <c r="AT532" i="3"/>
  <c r="AP524" i="4" s="1"/>
  <c r="BD529" i="3"/>
  <c r="AY521" i="4" s="1"/>
  <c r="AJ531" i="3"/>
  <c r="AR528" i="3"/>
  <c r="AN520" i="4" s="1"/>
  <c r="AQ528" i="3"/>
  <c r="AM520" i="4" s="1"/>
  <c r="AP528" i="3"/>
  <c r="AL520" i="4" s="1"/>
  <c r="W520" i="4"/>
  <c r="N520" i="4"/>
  <c r="E520" i="4"/>
  <c r="AQ681" i="4" l="1"/>
  <c r="T688" i="3"/>
  <c r="S680" i="4" s="1"/>
  <c r="AU688" i="3"/>
  <c r="AX688" i="3" s="1"/>
  <c r="AT680" i="4" s="1"/>
  <c r="AK687" i="3"/>
  <c r="AG523" i="4"/>
  <c r="BG536" i="3"/>
  <c r="BB527" i="4"/>
  <c r="BH536" i="3"/>
  <c r="BC527" i="4"/>
  <c r="BE536" i="3"/>
  <c r="AZ527" i="4"/>
  <c r="AD688" i="3"/>
  <c r="AB680" i="4" s="1"/>
  <c r="Y680" i="4"/>
  <c r="BF536" i="3"/>
  <c r="BA527" i="4"/>
  <c r="AN688" i="3"/>
  <c r="AK680" i="4" s="1"/>
  <c r="AH680" i="4"/>
  <c r="BI535" i="3"/>
  <c r="BD526" i="4"/>
  <c r="J688" i="3"/>
  <c r="J680" i="4" s="1"/>
  <c r="G680" i="4"/>
  <c r="AM583" i="3"/>
  <c r="AJ575" i="4" s="1"/>
  <c r="AW584" i="3"/>
  <c r="AS576" i="4" s="1"/>
  <c r="Z531" i="3"/>
  <c r="AB580" i="3"/>
  <c r="Z572" i="4" s="1"/>
  <c r="P531" i="3"/>
  <c r="R580" i="3"/>
  <c r="Q572" i="4" s="1"/>
  <c r="F531" i="3"/>
  <c r="H580" i="3"/>
  <c r="H572" i="4" s="1"/>
  <c r="BC528" i="3"/>
  <c r="AX520" i="4" s="1"/>
  <c r="BB528" i="3"/>
  <c r="AW520" i="4" s="1"/>
  <c r="AS528" i="3"/>
  <c r="BA528" i="3"/>
  <c r="AV520" i="4" s="1"/>
  <c r="AZ528" i="3"/>
  <c r="AU520" i="4" s="1"/>
  <c r="AQ680" i="4" l="1"/>
  <c r="Q687" i="3"/>
  <c r="O523" i="4"/>
  <c r="BH537" i="3"/>
  <c r="BC528" i="4"/>
  <c r="AN687" i="3"/>
  <c r="AK679" i="4" s="1"/>
  <c r="AH679" i="4"/>
  <c r="AV580" i="3"/>
  <c r="AR572" i="4" s="1"/>
  <c r="AO520" i="4"/>
  <c r="G687" i="3"/>
  <c r="G679" i="4" s="1"/>
  <c r="F523" i="4"/>
  <c r="AA687" i="3"/>
  <c r="X523" i="4"/>
  <c r="BI536" i="3"/>
  <c r="BD527" i="4"/>
  <c r="BF537" i="3"/>
  <c r="BA528" i="4"/>
  <c r="BE537" i="3"/>
  <c r="AZ528" i="4"/>
  <c r="BG537" i="3"/>
  <c r="BB528" i="4"/>
  <c r="S583" i="3"/>
  <c r="R575" i="4" s="1"/>
  <c r="AC583" i="3"/>
  <c r="AA575" i="4" s="1"/>
  <c r="I583" i="3"/>
  <c r="I575" i="4" s="1"/>
  <c r="AT531" i="3"/>
  <c r="AP523" i="4" s="1"/>
  <c r="BD528" i="3"/>
  <c r="AY520" i="4" s="1"/>
  <c r="AP527" i="3"/>
  <c r="AL519" i="4" s="1"/>
  <c r="AQ527" i="3"/>
  <c r="AM519" i="4" s="1"/>
  <c r="AR527" i="3"/>
  <c r="AN519" i="4" s="1"/>
  <c r="AF519" i="4"/>
  <c r="N519" i="4"/>
  <c r="E519" i="4"/>
  <c r="J687" i="3" l="1"/>
  <c r="J679" i="4" s="1"/>
  <c r="AU687" i="3"/>
  <c r="AX687" i="3" s="1"/>
  <c r="AT679" i="4" s="1"/>
  <c r="BG538" i="3"/>
  <c r="BB529" i="4"/>
  <c r="BF538" i="3"/>
  <c r="BA529" i="4"/>
  <c r="AD687" i="3"/>
  <c r="AB679" i="4" s="1"/>
  <c r="Y679" i="4"/>
  <c r="BH538" i="3"/>
  <c r="BC529" i="4"/>
  <c r="AB579" i="3"/>
  <c r="Z571" i="4" s="1"/>
  <c r="W519" i="4"/>
  <c r="BE538" i="3"/>
  <c r="AZ529" i="4"/>
  <c r="BI537" i="3"/>
  <c r="BD528" i="4"/>
  <c r="T687" i="3"/>
  <c r="S679" i="4" s="1"/>
  <c r="P679" i="4"/>
  <c r="AW583" i="3"/>
  <c r="AS575" i="4" s="1"/>
  <c r="AJ530" i="3"/>
  <c r="AL579" i="3"/>
  <c r="AI571" i="4" s="1"/>
  <c r="BA527" i="3"/>
  <c r="AV519" i="4" s="1"/>
  <c r="R579" i="3"/>
  <c r="Q571" i="4" s="1"/>
  <c r="AZ527" i="3"/>
  <c r="AU519" i="4" s="1"/>
  <c r="H579" i="3"/>
  <c r="H571" i="4" s="1"/>
  <c r="Z530" i="3"/>
  <c r="BC527" i="3"/>
  <c r="AX519" i="4" s="1"/>
  <c r="BB527" i="3"/>
  <c r="AW519" i="4" s="1"/>
  <c r="P530" i="3"/>
  <c r="F530" i="3"/>
  <c r="AS527" i="3"/>
  <c r="AP526" i="3"/>
  <c r="AL518" i="4" s="1"/>
  <c r="AQ526" i="3"/>
  <c r="AM518" i="4" s="1"/>
  <c r="AR526" i="3"/>
  <c r="AN518" i="4" s="1"/>
  <c r="AF518" i="4"/>
  <c r="W518" i="4"/>
  <c r="N518" i="4"/>
  <c r="E518" i="4"/>
  <c r="AQ679" i="4" l="1"/>
  <c r="Q686" i="3"/>
  <c r="O522" i="4"/>
  <c r="AK686" i="3"/>
  <c r="AG522" i="4"/>
  <c r="AV579" i="3"/>
  <c r="AR571" i="4" s="1"/>
  <c r="AO519" i="4"/>
  <c r="BI538" i="3"/>
  <c r="BD529" i="4"/>
  <c r="BH539" i="3"/>
  <c r="BC530" i="4"/>
  <c r="BF539" i="3"/>
  <c r="BA530" i="4"/>
  <c r="G686" i="3"/>
  <c r="G678" i="4" s="1"/>
  <c r="F522" i="4"/>
  <c r="AA686" i="3"/>
  <c r="AU686" i="3" s="1"/>
  <c r="X522" i="4"/>
  <c r="BE539" i="3"/>
  <c r="AZ530" i="4"/>
  <c r="BG539" i="3"/>
  <c r="BB530" i="4"/>
  <c r="I582" i="3"/>
  <c r="I574" i="4" s="1"/>
  <c r="AM582" i="3"/>
  <c r="AJ574" i="4" s="1"/>
  <c r="S582" i="3"/>
  <c r="R574" i="4" s="1"/>
  <c r="AC582" i="3"/>
  <c r="AA574" i="4" s="1"/>
  <c r="Z529" i="3"/>
  <c r="AB578" i="3"/>
  <c r="Z570" i="4" s="1"/>
  <c r="AJ529" i="3"/>
  <c r="AL578" i="3"/>
  <c r="AI570" i="4" s="1"/>
  <c r="F529" i="3"/>
  <c r="H578" i="3"/>
  <c r="H570" i="4" s="1"/>
  <c r="BA526" i="3"/>
  <c r="AV518" i="4" s="1"/>
  <c r="R578" i="3"/>
  <c r="Q570" i="4" s="1"/>
  <c r="BB526" i="3"/>
  <c r="AW518" i="4" s="1"/>
  <c r="P529" i="3"/>
  <c r="BC526" i="3"/>
  <c r="AX518" i="4" s="1"/>
  <c r="AS526" i="3"/>
  <c r="AZ526" i="3"/>
  <c r="AU518" i="4" s="1"/>
  <c r="AT530" i="3"/>
  <c r="AP522" i="4" s="1"/>
  <c r="BD527" i="3"/>
  <c r="AY519" i="4" s="1"/>
  <c r="AR525" i="3"/>
  <c r="AN517" i="4" s="1"/>
  <c r="AQ525" i="3"/>
  <c r="AM517" i="4" s="1"/>
  <c r="AP525" i="3"/>
  <c r="AL517" i="4" s="1"/>
  <c r="N517" i="4"/>
  <c r="E517" i="4"/>
  <c r="J686" i="3" l="1"/>
  <c r="J678" i="4" s="1"/>
  <c r="Q685" i="3"/>
  <c r="O521" i="4"/>
  <c r="G685" i="3"/>
  <c r="G677" i="4" s="1"/>
  <c r="F521" i="4"/>
  <c r="AA685" i="3"/>
  <c r="X521" i="4"/>
  <c r="BB531" i="4"/>
  <c r="BG540" i="3"/>
  <c r="AD686" i="3"/>
  <c r="AB678" i="4" s="1"/>
  <c r="Y678" i="4"/>
  <c r="BA531" i="4"/>
  <c r="BF540" i="3"/>
  <c r="BI539" i="3"/>
  <c r="BD530" i="4"/>
  <c r="AN686" i="3"/>
  <c r="AK678" i="4" s="1"/>
  <c r="AH678" i="4"/>
  <c r="BB525" i="3"/>
  <c r="AW517" i="4" s="1"/>
  <c r="W517" i="4"/>
  <c r="AJ528" i="3"/>
  <c r="AM580" i="3" s="1"/>
  <c r="AJ572" i="4" s="1"/>
  <c r="AF517" i="4"/>
  <c r="AV578" i="3"/>
  <c r="AR570" i="4" s="1"/>
  <c r="AO518" i="4"/>
  <c r="AK685" i="3"/>
  <c r="AG521" i="4"/>
  <c r="AX686" i="3"/>
  <c r="AT678" i="4" s="1"/>
  <c r="AQ678" i="4"/>
  <c r="AZ531" i="4"/>
  <c r="BE540" i="3"/>
  <c r="BC531" i="4"/>
  <c r="BH540" i="3"/>
  <c r="T686" i="3"/>
  <c r="S678" i="4" s="1"/>
  <c r="P678" i="4"/>
  <c r="AW582" i="3"/>
  <c r="AS574" i="4" s="1"/>
  <c r="I581" i="3"/>
  <c r="I573" i="4" s="1"/>
  <c r="AM581" i="3"/>
  <c r="AJ573" i="4" s="1"/>
  <c r="S581" i="3"/>
  <c r="R573" i="4" s="1"/>
  <c r="AC581" i="3"/>
  <c r="AA573" i="4" s="1"/>
  <c r="P528" i="3"/>
  <c r="R577" i="3"/>
  <c r="Q569" i="4" s="1"/>
  <c r="Z528" i="3"/>
  <c r="AB577" i="3"/>
  <c r="Z569" i="4" s="1"/>
  <c r="F528" i="3"/>
  <c r="H577" i="3"/>
  <c r="H569" i="4" s="1"/>
  <c r="BA525" i="3"/>
  <c r="AV517" i="4" s="1"/>
  <c r="BC525" i="3"/>
  <c r="AX517" i="4" s="1"/>
  <c r="AZ525" i="3"/>
  <c r="AU517" i="4" s="1"/>
  <c r="AT529" i="3"/>
  <c r="AP521" i="4" s="1"/>
  <c r="BD526" i="3"/>
  <c r="AY518" i="4" s="1"/>
  <c r="AS525" i="3"/>
  <c r="AP524" i="3"/>
  <c r="AL516" i="4" s="1"/>
  <c r="AQ524" i="3"/>
  <c r="AM516" i="4" s="1"/>
  <c r="AR524" i="3"/>
  <c r="AN516" i="4" s="1"/>
  <c r="AF516" i="4"/>
  <c r="N516" i="4"/>
  <c r="E516" i="4"/>
  <c r="J685" i="3" l="1"/>
  <c r="J677" i="4" s="1"/>
  <c r="AU685" i="3"/>
  <c r="AX685" i="3" s="1"/>
  <c r="AT677" i="4" s="1"/>
  <c r="AV577" i="3"/>
  <c r="AR569" i="4" s="1"/>
  <c r="AO517" i="4"/>
  <c r="BE541" i="3"/>
  <c r="AZ532" i="4"/>
  <c r="BF541" i="3"/>
  <c r="BA532" i="4"/>
  <c r="AA684" i="3"/>
  <c r="X520" i="4"/>
  <c r="AN685" i="3"/>
  <c r="AK677" i="4" s="1"/>
  <c r="AH677" i="4"/>
  <c r="AK684" i="3"/>
  <c r="AG520" i="4"/>
  <c r="BH541" i="3"/>
  <c r="BC532" i="4"/>
  <c r="BG541" i="3"/>
  <c r="BB532" i="4"/>
  <c r="BB524" i="3"/>
  <c r="AW516" i="4" s="1"/>
  <c r="W516" i="4"/>
  <c r="G684" i="3"/>
  <c r="F520" i="4"/>
  <c r="Q684" i="3"/>
  <c r="P676" i="4" s="1"/>
  <c r="O520" i="4"/>
  <c r="AQ677" i="4"/>
  <c r="BD531" i="4"/>
  <c r="BI540" i="3"/>
  <c r="AD685" i="3"/>
  <c r="AB677" i="4" s="1"/>
  <c r="Y677" i="4"/>
  <c r="T685" i="3"/>
  <c r="S677" i="4" s="1"/>
  <c r="P677" i="4"/>
  <c r="AW581" i="3"/>
  <c r="AS573" i="4" s="1"/>
  <c r="I580" i="3"/>
  <c r="I572" i="4" s="1"/>
  <c r="AC580" i="3"/>
  <c r="AA572" i="4" s="1"/>
  <c r="S580" i="3"/>
  <c r="R572" i="4" s="1"/>
  <c r="F527" i="3"/>
  <c r="H576" i="3"/>
  <c r="H568" i="4" s="1"/>
  <c r="AJ527" i="3"/>
  <c r="AL576" i="3"/>
  <c r="AI568" i="4" s="1"/>
  <c r="P527" i="3"/>
  <c r="R576" i="3"/>
  <c r="Q568" i="4" s="1"/>
  <c r="Z527" i="3"/>
  <c r="AB576" i="3"/>
  <c r="Z568" i="4" s="1"/>
  <c r="BC524" i="3"/>
  <c r="AX516" i="4" s="1"/>
  <c r="AZ524" i="3"/>
  <c r="AU516" i="4" s="1"/>
  <c r="BA524" i="3"/>
  <c r="AV516" i="4" s="1"/>
  <c r="AT528" i="3"/>
  <c r="AP520" i="4" s="1"/>
  <c r="BD525" i="3"/>
  <c r="AY517" i="4" s="1"/>
  <c r="AS524" i="3"/>
  <c r="AF515" i="4"/>
  <c r="AR523" i="3"/>
  <c r="AN515" i="4" s="1"/>
  <c r="AQ523" i="3"/>
  <c r="AM515" i="4" s="1"/>
  <c r="AP523" i="3"/>
  <c r="AL515" i="4" s="1"/>
  <c r="W515" i="4"/>
  <c r="T684" i="3" l="1"/>
  <c r="S676" i="4" s="1"/>
  <c r="AA683" i="3"/>
  <c r="X519" i="4"/>
  <c r="AK683" i="3"/>
  <c r="AG519" i="4"/>
  <c r="AU684" i="3"/>
  <c r="J684" i="3"/>
  <c r="J676" i="4" s="1"/>
  <c r="G676" i="4"/>
  <c r="BG542" i="3"/>
  <c r="BB533" i="4"/>
  <c r="AN684" i="3"/>
  <c r="AK676" i="4" s="1"/>
  <c r="AH676" i="4"/>
  <c r="AD684" i="3"/>
  <c r="AB676" i="4" s="1"/>
  <c r="Y676" i="4"/>
  <c r="BE542" i="3"/>
  <c r="AZ533" i="4"/>
  <c r="R575" i="3"/>
  <c r="Q567" i="4" s="1"/>
  <c r="N515" i="4"/>
  <c r="AV576" i="3"/>
  <c r="AR568" i="4" s="1"/>
  <c r="AO516" i="4"/>
  <c r="BI541" i="3"/>
  <c r="BD532" i="4"/>
  <c r="H575" i="3"/>
  <c r="H567" i="4" s="1"/>
  <c r="E515" i="4"/>
  <c r="Q683" i="3"/>
  <c r="P675" i="4" s="1"/>
  <c r="O519" i="4"/>
  <c r="G683" i="3"/>
  <c r="F519" i="4"/>
  <c r="BH542" i="3"/>
  <c r="BC533" i="4"/>
  <c r="BF542" i="3"/>
  <c r="BA533" i="4"/>
  <c r="AW580" i="3"/>
  <c r="AS572" i="4" s="1"/>
  <c r="AC579" i="3"/>
  <c r="AA571" i="4" s="1"/>
  <c r="S579" i="3"/>
  <c r="R571" i="4" s="1"/>
  <c r="Z526" i="3"/>
  <c r="AB575" i="3"/>
  <c r="Z567" i="4" s="1"/>
  <c r="AM579" i="3"/>
  <c r="AJ571" i="4" s="1"/>
  <c r="AJ526" i="3"/>
  <c r="AL575" i="3"/>
  <c r="AI567" i="4" s="1"/>
  <c r="I579" i="3"/>
  <c r="I571" i="4" s="1"/>
  <c r="BB523" i="3"/>
  <c r="AW515" i="4" s="1"/>
  <c r="BC523" i="3"/>
  <c r="AX515" i="4" s="1"/>
  <c r="AT527" i="3"/>
  <c r="AP519" i="4" s="1"/>
  <c r="BD524" i="3"/>
  <c r="AY516" i="4" s="1"/>
  <c r="AS523" i="3"/>
  <c r="F526" i="3"/>
  <c r="P526" i="3"/>
  <c r="BA523" i="3"/>
  <c r="AV515" i="4" s="1"/>
  <c r="AZ523" i="3"/>
  <c r="AU515" i="4" s="1"/>
  <c r="AR522" i="3"/>
  <c r="AN514" i="4" s="1"/>
  <c r="AQ522" i="3"/>
  <c r="AM514" i="4" s="1"/>
  <c r="AP522" i="3"/>
  <c r="AL514" i="4" s="1"/>
  <c r="W514" i="4"/>
  <c r="AU683" i="3" l="1"/>
  <c r="AK682" i="3"/>
  <c r="AG518" i="4"/>
  <c r="BI542" i="3"/>
  <c r="BD533" i="4"/>
  <c r="H573" i="3"/>
  <c r="H565" i="4" s="1"/>
  <c r="E513" i="4"/>
  <c r="H572" i="3"/>
  <c r="H564" i="4" s="1"/>
  <c r="E512" i="4"/>
  <c r="AV575" i="3"/>
  <c r="AR567" i="4" s="1"/>
  <c r="AO515" i="4"/>
  <c r="AN683" i="3"/>
  <c r="AK675" i="4" s="1"/>
  <c r="AH675" i="4"/>
  <c r="R573" i="3"/>
  <c r="Q565" i="4" s="1"/>
  <c r="N513" i="4"/>
  <c r="AL574" i="3"/>
  <c r="AI566" i="4" s="1"/>
  <c r="AF514" i="4"/>
  <c r="AX683" i="3"/>
  <c r="AT675" i="4" s="1"/>
  <c r="AQ675" i="4"/>
  <c r="BH543" i="3"/>
  <c r="BC534" i="4"/>
  <c r="BG543" i="3"/>
  <c r="BB534" i="4"/>
  <c r="AL573" i="3"/>
  <c r="AI565" i="4" s="1"/>
  <c r="AF513" i="4"/>
  <c r="AL572" i="3"/>
  <c r="AI564" i="4" s="1"/>
  <c r="AF512" i="4"/>
  <c r="H574" i="3"/>
  <c r="H566" i="4" s="1"/>
  <c r="E514" i="4"/>
  <c r="BF543" i="3"/>
  <c r="BA534" i="4"/>
  <c r="J683" i="3"/>
  <c r="J675" i="4" s="1"/>
  <c r="G675" i="4"/>
  <c r="BE543" i="3"/>
  <c r="AZ534" i="4"/>
  <c r="R572" i="3"/>
  <c r="Q564" i="4" s="1"/>
  <c r="N512" i="4"/>
  <c r="G682" i="3"/>
  <c r="F518" i="4"/>
  <c r="AB573" i="3"/>
  <c r="Z565" i="4" s="1"/>
  <c r="W513" i="4"/>
  <c r="AB572" i="3"/>
  <c r="Z564" i="4" s="1"/>
  <c r="W512" i="4"/>
  <c r="R574" i="3"/>
  <c r="Q566" i="4" s="1"/>
  <c r="N514" i="4"/>
  <c r="Q682" i="3"/>
  <c r="P674" i="4" s="1"/>
  <c r="O518" i="4"/>
  <c r="AA682" i="3"/>
  <c r="X518" i="4"/>
  <c r="T683" i="3"/>
  <c r="S675" i="4" s="1"/>
  <c r="AX684" i="3"/>
  <c r="AT676" i="4" s="1"/>
  <c r="AQ676" i="4"/>
  <c r="AD683" i="3"/>
  <c r="AB675" i="4" s="1"/>
  <c r="Y675" i="4"/>
  <c r="AW579" i="3"/>
  <c r="AS571" i="4" s="1"/>
  <c r="AC578" i="3"/>
  <c r="AA570" i="4" s="1"/>
  <c r="S578" i="3"/>
  <c r="R570" i="4" s="1"/>
  <c r="Z525" i="3"/>
  <c r="AB574" i="3"/>
  <c r="Z566" i="4" s="1"/>
  <c r="I578" i="3"/>
  <c r="I570" i="4" s="1"/>
  <c r="AM578" i="3"/>
  <c r="AJ570" i="4" s="1"/>
  <c r="AJ524" i="3"/>
  <c r="F524" i="3"/>
  <c r="AZ522" i="3"/>
  <c r="AU514" i="4" s="1"/>
  <c r="F525" i="3"/>
  <c r="Z524" i="3"/>
  <c r="Z523" i="3"/>
  <c r="BB522" i="3"/>
  <c r="AW514" i="4" s="1"/>
  <c r="AT526" i="3"/>
  <c r="AP518" i="4" s="1"/>
  <c r="BD523" i="3"/>
  <c r="AY515" i="4" s="1"/>
  <c r="F523" i="3"/>
  <c r="P523" i="3"/>
  <c r="P524" i="3"/>
  <c r="AJ523" i="3"/>
  <c r="BC522" i="3"/>
  <c r="AX514" i="4" s="1"/>
  <c r="AJ525" i="3"/>
  <c r="BA522" i="3"/>
  <c r="AV514" i="4" s="1"/>
  <c r="P525" i="3"/>
  <c r="AS522" i="3"/>
  <c r="AZ521" i="3"/>
  <c r="AU513" i="4" s="1"/>
  <c r="BA521" i="3"/>
  <c r="AV513" i="4" s="1"/>
  <c r="BB521" i="3"/>
  <c r="AW513" i="4" s="1"/>
  <c r="BC521" i="3"/>
  <c r="AX513" i="4" s="1"/>
  <c r="AS521" i="3"/>
  <c r="AR521" i="3"/>
  <c r="AN513" i="4" s="1"/>
  <c r="AQ521" i="3"/>
  <c r="AM513" i="4" s="1"/>
  <c r="AP521" i="3"/>
  <c r="AL513" i="4" s="1"/>
  <c r="AU682" i="3" l="1"/>
  <c r="AX682" i="3" s="1"/>
  <c r="AT674" i="4" s="1"/>
  <c r="AV574" i="3"/>
  <c r="AR566" i="4" s="1"/>
  <c r="AO514" i="4"/>
  <c r="AA679" i="3"/>
  <c r="X515" i="4"/>
  <c r="AK679" i="3"/>
  <c r="AG515" i="4"/>
  <c r="AA680" i="3"/>
  <c r="X516" i="4"/>
  <c r="AK680" i="3"/>
  <c r="AG516" i="4"/>
  <c r="AA681" i="3"/>
  <c r="X517" i="4"/>
  <c r="T682" i="3"/>
  <c r="S674" i="4" s="1"/>
  <c r="AD682" i="3"/>
  <c r="AB674" i="4" s="1"/>
  <c r="Y674" i="4"/>
  <c r="BH544" i="3"/>
  <c r="BC535" i="4"/>
  <c r="BI543" i="3"/>
  <c r="BD534" i="4"/>
  <c r="G679" i="3"/>
  <c r="F515" i="4"/>
  <c r="Q681" i="3"/>
  <c r="P673" i="4" s="1"/>
  <c r="O517" i="4"/>
  <c r="Q680" i="3"/>
  <c r="O516" i="4"/>
  <c r="G681" i="3"/>
  <c r="F517" i="4"/>
  <c r="G680" i="3"/>
  <c r="G672" i="4" s="1"/>
  <c r="F516" i="4"/>
  <c r="AV573" i="3"/>
  <c r="AR565" i="4" s="1"/>
  <c r="AO513" i="4"/>
  <c r="AK681" i="3"/>
  <c r="AG517" i="4"/>
  <c r="Q679" i="3"/>
  <c r="P671" i="4" s="1"/>
  <c r="O515" i="4"/>
  <c r="J682" i="3"/>
  <c r="J674" i="4" s="1"/>
  <c r="G674" i="4"/>
  <c r="BE544" i="3"/>
  <c r="AZ535" i="4"/>
  <c r="BF544" i="3"/>
  <c r="BA535" i="4"/>
  <c r="BG544" i="3"/>
  <c r="BB535" i="4"/>
  <c r="AN682" i="3"/>
  <c r="AK674" i="4" s="1"/>
  <c r="AH674" i="4"/>
  <c r="J680" i="3"/>
  <c r="J672" i="4" s="1"/>
  <c r="AM575" i="3"/>
  <c r="AJ567" i="4" s="1"/>
  <c r="S576" i="3"/>
  <c r="R568" i="4" s="1"/>
  <c r="I577" i="3"/>
  <c r="I569" i="4" s="1"/>
  <c r="S575" i="3"/>
  <c r="R567" i="4" s="1"/>
  <c r="AC577" i="3"/>
  <c r="AA569" i="4" s="1"/>
  <c r="I575" i="3"/>
  <c r="I567" i="4" s="1"/>
  <c r="I576" i="3"/>
  <c r="I568" i="4" s="1"/>
  <c r="AC576" i="3"/>
  <c r="AA568" i="4" s="1"/>
  <c r="S577" i="3"/>
  <c r="R569" i="4" s="1"/>
  <c r="AM576" i="3"/>
  <c r="AJ568" i="4" s="1"/>
  <c r="AW578" i="3"/>
  <c r="AS570" i="4" s="1"/>
  <c r="AM577" i="3"/>
  <c r="AJ569" i="4" s="1"/>
  <c r="AC575" i="3"/>
  <c r="AA567" i="4" s="1"/>
  <c r="AT525" i="3"/>
  <c r="AP517" i="4" s="1"/>
  <c r="BD522" i="3"/>
  <c r="AY514" i="4" s="1"/>
  <c r="BD521" i="3"/>
  <c r="AY513" i="4" s="1"/>
  <c r="AT524" i="3"/>
  <c r="AP516" i="4" s="1"/>
  <c r="AZ520" i="3"/>
  <c r="AU512" i="4" s="1"/>
  <c r="BA520" i="3"/>
  <c r="AV512" i="4" s="1"/>
  <c r="BB520" i="3"/>
  <c r="AW512" i="4" s="1"/>
  <c r="BC520" i="3"/>
  <c r="AX512" i="4" s="1"/>
  <c r="AU679" i="3" l="1"/>
  <c r="AU681" i="3"/>
  <c r="AX681" i="3" s="1"/>
  <c r="AT673" i="4" s="1"/>
  <c r="AQ674" i="4"/>
  <c r="AU680" i="3"/>
  <c r="AQ672" i="4" s="1"/>
  <c r="BG545" i="3"/>
  <c r="BB536" i="4"/>
  <c r="J681" i="3"/>
  <c r="J673" i="4" s="1"/>
  <c r="G673" i="4"/>
  <c r="AN680" i="3"/>
  <c r="AK672" i="4" s="1"/>
  <c r="AH672" i="4"/>
  <c r="AN679" i="3"/>
  <c r="AK671" i="4" s="1"/>
  <c r="AH671" i="4"/>
  <c r="BI544" i="3"/>
  <c r="BD535" i="4"/>
  <c r="BF545" i="3"/>
  <c r="BA536" i="4"/>
  <c r="AN681" i="3"/>
  <c r="AK673" i="4" s="1"/>
  <c r="AH673" i="4"/>
  <c r="T680" i="3"/>
  <c r="S672" i="4" s="1"/>
  <c r="P672" i="4"/>
  <c r="J679" i="3"/>
  <c r="J671" i="4" s="1"/>
  <c r="G671" i="4"/>
  <c r="BH545" i="3"/>
  <c r="BC536" i="4"/>
  <c r="AX679" i="3"/>
  <c r="AT671" i="4" s="1"/>
  <c r="AQ671" i="4"/>
  <c r="BE545" i="3"/>
  <c r="AZ536" i="4"/>
  <c r="T681" i="3"/>
  <c r="S673" i="4" s="1"/>
  <c r="T679" i="3"/>
  <c r="S671" i="4" s="1"/>
  <c r="AD681" i="3"/>
  <c r="AB673" i="4" s="1"/>
  <c r="Y673" i="4"/>
  <c r="AD680" i="3"/>
  <c r="AB672" i="4" s="1"/>
  <c r="Y672" i="4"/>
  <c r="AD679" i="3"/>
  <c r="AB671" i="4" s="1"/>
  <c r="Y671" i="4"/>
  <c r="AW576" i="3"/>
  <c r="AS568" i="4" s="1"/>
  <c r="AW577" i="3"/>
  <c r="AS569" i="4" s="1"/>
  <c r="AP520" i="3"/>
  <c r="AL512" i="4" s="1"/>
  <c r="AQ520" i="3"/>
  <c r="AM512" i="4" s="1"/>
  <c r="AR520" i="3"/>
  <c r="AN512" i="4" s="1"/>
  <c r="AS520" i="3"/>
  <c r="AO512" i="4" s="1"/>
  <c r="AQ673" i="4" l="1"/>
  <c r="AX680" i="3"/>
  <c r="AT672" i="4" s="1"/>
  <c r="BE546" i="3"/>
  <c r="AZ537" i="4"/>
  <c r="BH546" i="3"/>
  <c r="BC537" i="4"/>
  <c r="BF546" i="3"/>
  <c r="BA537" i="4"/>
  <c r="BI545" i="3"/>
  <c r="BD536" i="4"/>
  <c r="BG546" i="3"/>
  <c r="BB537" i="4"/>
  <c r="AT523" i="3"/>
  <c r="AP515" i="4" s="1"/>
  <c r="AV572" i="3"/>
  <c r="AR564" i="4" s="1"/>
  <c r="BD520" i="3"/>
  <c r="AY512" i="4" s="1"/>
  <c r="AP519" i="3"/>
  <c r="AL511" i="4" s="1"/>
  <c r="AQ519" i="3"/>
  <c r="AM511" i="4" s="1"/>
  <c r="AR519" i="3"/>
  <c r="AN511" i="4" s="1"/>
  <c r="AF511" i="4"/>
  <c r="W511" i="4"/>
  <c r="N511" i="4"/>
  <c r="E511" i="4"/>
  <c r="BI546" i="3" l="1"/>
  <c r="BD537" i="4"/>
  <c r="BH547" i="3"/>
  <c r="BC538" i="4"/>
  <c r="BG547" i="3"/>
  <c r="BB538" i="4"/>
  <c r="BF547" i="3"/>
  <c r="BA538" i="4"/>
  <c r="BE547" i="3"/>
  <c r="AZ538" i="4"/>
  <c r="BC519" i="3"/>
  <c r="AX511" i="4" s="1"/>
  <c r="AL571" i="3"/>
  <c r="AI563" i="4" s="1"/>
  <c r="F522" i="3"/>
  <c r="H571" i="3"/>
  <c r="H563" i="4" s="1"/>
  <c r="P522" i="3"/>
  <c r="R571" i="3"/>
  <c r="Q563" i="4" s="1"/>
  <c r="Z522" i="3"/>
  <c r="AB571" i="3"/>
  <c r="Z563" i="4" s="1"/>
  <c r="AW575" i="3"/>
  <c r="AS567" i="4" s="1"/>
  <c r="BA519" i="3"/>
  <c r="AV511" i="4" s="1"/>
  <c r="AZ519" i="3"/>
  <c r="AU511" i="4" s="1"/>
  <c r="BB519" i="3"/>
  <c r="AW511" i="4" s="1"/>
  <c r="AJ522" i="3"/>
  <c r="AS519" i="3"/>
  <c r="AR518" i="3"/>
  <c r="AN510" i="4" s="1"/>
  <c r="AQ518" i="3"/>
  <c r="AM510" i="4" s="1"/>
  <c r="AP518" i="3"/>
  <c r="AL510" i="4" s="1"/>
  <c r="W510" i="4"/>
  <c r="N510" i="4"/>
  <c r="BC518" i="3" l="1"/>
  <c r="AX510" i="4" s="1"/>
  <c r="AF510" i="4"/>
  <c r="H570" i="3"/>
  <c r="H562" i="4" s="1"/>
  <c r="E510" i="4"/>
  <c r="AK678" i="3"/>
  <c r="AG514" i="4"/>
  <c r="Q678" i="3"/>
  <c r="P670" i="4" s="1"/>
  <c r="O514" i="4"/>
  <c r="BF548" i="3"/>
  <c r="BA539" i="4"/>
  <c r="BH548" i="3"/>
  <c r="BC539" i="4"/>
  <c r="AV571" i="3"/>
  <c r="AR563" i="4" s="1"/>
  <c r="AO511" i="4"/>
  <c r="AA678" i="3"/>
  <c r="X514" i="4"/>
  <c r="G678" i="3"/>
  <c r="F514" i="4"/>
  <c r="BE548" i="3"/>
  <c r="AZ539" i="4"/>
  <c r="BG548" i="3"/>
  <c r="BB539" i="4"/>
  <c r="BI547" i="3"/>
  <c r="BD538" i="4"/>
  <c r="AC574" i="3"/>
  <c r="AA566" i="4" s="1"/>
  <c r="BA518" i="3"/>
  <c r="AV510" i="4" s="1"/>
  <c r="R570" i="3"/>
  <c r="Q562" i="4" s="1"/>
  <c r="AM574" i="3"/>
  <c r="AJ566" i="4" s="1"/>
  <c r="Z521" i="3"/>
  <c r="AB570" i="3"/>
  <c r="Z562" i="4" s="1"/>
  <c r="S574" i="3"/>
  <c r="R566" i="4" s="1"/>
  <c r="I574" i="3"/>
  <c r="I566" i="4" s="1"/>
  <c r="AJ521" i="3"/>
  <c r="AZ518" i="3"/>
  <c r="AU510" i="4" s="1"/>
  <c r="F521" i="3"/>
  <c r="BB518" i="3"/>
  <c r="AW510" i="4" s="1"/>
  <c r="P521" i="3"/>
  <c r="AT522" i="3"/>
  <c r="AP514" i="4" s="1"/>
  <c r="BD519" i="3"/>
  <c r="AY511" i="4" s="1"/>
  <c r="AS518" i="3"/>
  <c r="AR517" i="3"/>
  <c r="AN509" i="4" s="1"/>
  <c r="AQ517" i="3"/>
  <c r="AM509" i="4" s="1"/>
  <c r="AP517" i="3"/>
  <c r="AL509" i="4" s="1"/>
  <c r="W509" i="4"/>
  <c r="AU678" i="3" l="1"/>
  <c r="T678" i="3"/>
  <c r="S670" i="4" s="1"/>
  <c r="AJ520" i="3"/>
  <c r="AM572" i="3" s="1"/>
  <c r="AJ564" i="4" s="1"/>
  <c r="AF509" i="4"/>
  <c r="Q677" i="3"/>
  <c r="O513" i="4"/>
  <c r="AK677" i="3"/>
  <c r="AG513" i="4"/>
  <c r="AA677" i="3"/>
  <c r="X513" i="4"/>
  <c r="BI548" i="3"/>
  <c r="BD539" i="4"/>
  <c r="BE549" i="3"/>
  <c r="AZ540" i="4"/>
  <c r="AD678" i="3"/>
  <c r="AB670" i="4" s="1"/>
  <c r="Y670" i="4"/>
  <c r="BH549" i="3"/>
  <c r="BC540" i="4"/>
  <c r="R569" i="3"/>
  <c r="Q561" i="4" s="1"/>
  <c r="N509" i="4"/>
  <c r="AV570" i="3"/>
  <c r="AR562" i="4" s="1"/>
  <c r="AO510" i="4"/>
  <c r="H569" i="3"/>
  <c r="H561" i="4" s="1"/>
  <c r="E509" i="4"/>
  <c r="G677" i="3"/>
  <c r="G669" i="4" s="1"/>
  <c r="F513" i="4"/>
  <c r="AX678" i="3"/>
  <c r="AT670" i="4" s="1"/>
  <c r="AQ670" i="4"/>
  <c r="BG549" i="3"/>
  <c r="BB540" i="4"/>
  <c r="J678" i="3"/>
  <c r="J670" i="4" s="1"/>
  <c r="G670" i="4"/>
  <c r="BF549" i="3"/>
  <c r="BA540" i="4"/>
  <c r="AN678" i="3"/>
  <c r="AK670" i="4" s="1"/>
  <c r="AH670" i="4"/>
  <c r="AM573" i="3"/>
  <c r="AJ565" i="4" s="1"/>
  <c r="AW574" i="3"/>
  <c r="AS566" i="4" s="1"/>
  <c r="BB517" i="3"/>
  <c r="AW509" i="4" s="1"/>
  <c r="AB569" i="3"/>
  <c r="Z561" i="4" s="1"/>
  <c r="S573" i="3"/>
  <c r="R565" i="4" s="1"/>
  <c r="I573" i="3"/>
  <c r="I565" i="4" s="1"/>
  <c r="AC573" i="3"/>
  <c r="AA565" i="4" s="1"/>
  <c r="BC517" i="3"/>
  <c r="AX509" i="4" s="1"/>
  <c r="AZ517" i="3"/>
  <c r="AU509" i="4" s="1"/>
  <c r="F520" i="3"/>
  <c r="Z520" i="3"/>
  <c r="BD518" i="3"/>
  <c r="AY510" i="4" s="1"/>
  <c r="AT521" i="3"/>
  <c r="AP513" i="4" s="1"/>
  <c r="BA517" i="3"/>
  <c r="AV509" i="4" s="1"/>
  <c r="P520" i="3"/>
  <c r="AS517" i="3"/>
  <c r="AO509" i="4" s="1"/>
  <c r="J677" i="3" l="1"/>
  <c r="J669" i="4" s="1"/>
  <c r="AU677" i="3"/>
  <c r="AX677" i="3" s="1"/>
  <c r="AT669" i="4" s="1"/>
  <c r="AA676" i="3"/>
  <c r="X512" i="4"/>
  <c r="G676" i="3"/>
  <c r="F512" i="4"/>
  <c r="BF550" i="3"/>
  <c r="BA541" i="4"/>
  <c r="BG550" i="3"/>
  <c r="BB541" i="4"/>
  <c r="BH550" i="3"/>
  <c r="BC541" i="4"/>
  <c r="BE550" i="3"/>
  <c r="AZ541" i="4"/>
  <c r="AD677" i="3"/>
  <c r="AB669" i="4" s="1"/>
  <c r="Y669" i="4"/>
  <c r="T677" i="3"/>
  <c r="S669" i="4" s="1"/>
  <c r="P669" i="4"/>
  <c r="Q676" i="3"/>
  <c r="P668" i="4" s="1"/>
  <c r="O512" i="4"/>
  <c r="BI549" i="3"/>
  <c r="BD540" i="4"/>
  <c r="AN677" i="3"/>
  <c r="AK669" i="4" s="1"/>
  <c r="AH669" i="4"/>
  <c r="AK676" i="3"/>
  <c r="AG512" i="4"/>
  <c r="S572" i="3"/>
  <c r="R564" i="4" s="1"/>
  <c r="I572" i="3"/>
  <c r="I564" i="4" s="1"/>
  <c r="AT520" i="3"/>
  <c r="AP512" i="4" s="1"/>
  <c r="AV569" i="3"/>
  <c r="AR561" i="4" s="1"/>
  <c r="AW573" i="3"/>
  <c r="AS565" i="4" s="1"/>
  <c r="AC572" i="3"/>
  <c r="AA564" i="4" s="1"/>
  <c r="BD517" i="3"/>
  <c r="AY509" i="4" s="1"/>
  <c r="AP516" i="3"/>
  <c r="AL508" i="4" s="1"/>
  <c r="AQ516" i="3"/>
  <c r="AM508" i="4" s="1"/>
  <c r="AR516" i="3"/>
  <c r="AN508" i="4" s="1"/>
  <c r="AF508" i="4"/>
  <c r="E508" i="4"/>
  <c r="T676" i="3" l="1"/>
  <c r="S668" i="4" s="1"/>
  <c r="AQ669" i="4"/>
  <c r="AU676" i="3"/>
  <c r="AX676" i="3" s="1"/>
  <c r="AT668" i="4" s="1"/>
  <c r="R568" i="3"/>
  <c r="Q560" i="4" s="1"/>
  <c r="N508" i="4"/>
  <c r="BH551" i="3"/>
  <c r="BC542" i="4"/>
  <c r="BF551" i="3"/>
  <c r="BA542" i="4"/>
  <c r="AD676" i="3"/>
  <c r="AB668" i="4" s="1"/>
  <c r="Y668" i="4"/>
  <c r="AB568" i="3"/>
  <c r="Z560" i="4" s="1"/>
  <c r="W508" i="4"/>
  <c r="AN676" i="3"/>
  <c r="AK668" i="4" s="1"/>
  <c r="AH668" i="4"/>
  <c r="BI550" i="3"/>
  <c r="BD541" i="4"/>
  <c r="BE551" i="3"/>
  <c r="AZ542" i="4"/>
  <c r="BG551" i="3"/>
  <c r="BB542" i="4"/>
  <c r="J676" i="3"/>
  <c r="J668" i="4" s="1"/>
  <c r="G668" i="4"/>
  <c r="AJ519" i="3"/>
  <c r="AL568" i="3"/>
  <c r="AI560" i="4" s="1"/>
  <c r="AW572" i="3"/>
  <c r="AS564" i="4" s="1"/>
  <c r="F519" i="3"/>
  <c r="H568" i="3"/>
  <c r="H560" i="4" s="1"/>
  <c r="Z519" i="3"/>
  <c r="BB516" i="3"/>
  <c r="AW508" i="4" s="1"/>
  <c r="BC516" i="3"/>
  <c r="AX508" i="4" s="1"/>
  <c r="P519" i="3"/>
  <c r="BA516" i="3"/>
  <c r="AV508" i="4" s="1"/>
  <c r="AS516" i="3"/>
  <c r="AZ516" i="3"/>
  <c r="AU508" i="4" s="1"/>
  <c r="AF507" i="4"/>
  <c r="AR515" i="3"/>
  <c r="AN507" i="4" s="1"/>
  <c r="AQ515" i="3"/>
  <c r="AM507" i="4" s="1"/>
  <c r="AP515" i="3"/>
  <c r="AL507" i="4" s="1"/>
  <c r="N507" i="4"/>
  <c r="E507" i="4"/>
  <c r="AQ668" i="4" l="1"/>
  <c r="AB567" i="3"/>
  <c r="Z559" i="4" s="1"/>
  <c r="W507" i="4"/>
  <c r="Q675" i="3"/>
  <c r="P667" i="4" s="1"/>
  <c r="O511" i="4"/>
  <c r="AK675" i="3"/>
  <c r="AG511" i="4"/>
  <c r="BG552" i="3"/>
  <c r="BB543" i="4"/>
  <c r="BI551" i="3"/>
  <c r="BD542" i="4"/>
  <c r="BF552" i="3"/>
  <c r="BA543" i="4"/>
  <c r="AV568" i="3"/>
  <c r="AR560" i="4" s="1"/>
  <c r="AO508" i="4"/>
  <c r="AA675" i="3"/>
  <c r="X511" i="4"/>
  <c r="G675" i="3"/>
  <c r="F511" i="4"/>
  <c r="BE552" i="3"/>
  <c r="AZ543" i="4"/>
  <c r="BH552" i="3"/>
  <c r="BC543" i="4"/>
  <c r="AZ515" i="3"/>
  <c r="AU507" i="4" s="1"/>
  <c r="H567" i="3"/>
  <c r="H559" i="4" s="1"/>
  <c r="AC571" i="3"/>
  <c r="AA563" i="4" s="1"/>
  <c r="AJ518" i="3"/>
  <c r="AL567" i="3"/>
  <c r="AI559" i="4" s="1"/>
  <c r="I571" i="3"/>
  <c r="I563" i="4" s="1"/>
  <c r="P518" i="3"/>
  <c r="R567" i="3"/>
  <c r="Q559" i="4" s="1"/>
  <c r="S571" i="3"/>
  <c r="R563" i="4" s="1"/>
  <c r="AM571" i="3"/>
  <c r="AJ563" i="4" s="1"/>
  <c r="Z518" i="3"/>
  <c r="BB515" i="3"/>
  <c r="AW507" i="4" s="1"/>
  <c r="F518" i="3"/>
  <c r="BC515" i="3"/>
  <c r="AX507" i="4" s="1"/>
  <c r="AS515" i="3"/>
  <c r="AO507" i="4" s="1"/>
  <c r="AT519" i="3"/>
  <c r="AP511" i="4" s="1"/>
  <c r="BD516" i="3"/>
  <c r="AY508" i="4" s="1"/>
  <c r="BA515" i="3"/>
  <c r="AV507" i="4" s="1"/>
  <c r="AF506" i="4"/>
  <c r="AR514" i="3"/>
  <c r="AN506" i="4" s="1"/>
  <c r="AQ514" i="3"/>
  <c r="AM506" i="4" s="1"/>
  <c r="AP514" i="3"/>
  <c r="AL506" i="4" s="1"/>
  <c r="W506" i="4"/>
  <c r="T675" i="3" l="1"/>
  <c r="S667" i="4" s="1"/>
  <c r="AU675" i="3"/>
  <c r="AA674" i="3"/>
  <c r="X510" i="4"/>
  <c r="Q674" i="3"/>
  <c r="P666" i="4" s="1"/>
  <c r="O510" i="4"/>
  <c r="AX675" i="3"/>
  <c r="AT667" i="4" s="1"/>
  <c r="AQ667" i="4"/>
  <c r="BE553" i="3"/>
  <c r="AZ544" i="4"/>
  <c r="AD675" i="3"/>
  <c r="AB667" i="4" s="1"/>
  <c r="Y667" i="4"/>
  <c r="BF553" i="3"/>
  <c r="BA544" i="4"/>
  <c r="BG553" i="3"/>
  <c r="BB544" i="4"/>
  <c r="AK674" i="3"/>
  <c r="AG510" i="4"/>
  <c r="R566" i="3"/>
  <c r="Q558" i="4" s="1"/>
  <c r="N506" i="4"/>
  <c r="H566" i="3"/>
  <c r="H558" i="4" s="1"/>
  <c r="E506" i="4"/>
  <c r="G674" i="3"/>
  <c r="F510" i="4"/>
  <c r="BH553" i="3"/>
  <c r="BC544" i="4"/>
  <c r="J675" i="3"/>
  <c r="J667" i="4" s="1"/>
  <c r="G667" i="4"/>
  <c r="BI552" i="3"/>
  <c r="BD543" i="4"/>
  <c r="AN675" i="3"/>
  <c r="AK667" i="4" s="1"/>
  <c r="AH667" i="4"/>
  <c r="I570" i="3"/>
  <c r="I562" i="4" s="1"/>
  <c r="AC570" i="3"/>
  <c r="AA562" i="4" s="1"/>
  <c r="AM570" i="3"/>
  <c r="AJ562" i="4" s="1"/>
  <c r="AW571" i="3"/>
  <c r="AS563" i="4" s="1"/>
  <c r="Z517" i="3"/>
  <c r="AB566" i="3"/>
  <c r="Z558" i="4" s="1"/>
  <c r="BD515" i="3"/>
  <c r="AY507" i="4" s="1"/>
  <c r="AV567" i="3"/>
  <c r="AR559" i="4" s="1"/>
  <c r="S570" i="3"/>
  <c r="R562" i="4" s="1"/>
  <c r="AT518" i="3"/>
  <c r="AP510" i="4" s="1"/>
  <c r="P517" i="3"/>
  <c r="BA514" i="3"/>
  <c r="AV506" i="4" s="1"/>
  <c r="BB514" i="3"/>
  <c r="AW506" i="4" s="1"/>
  <c r="AZ514" i="3"/>
  <c r="AU506" i="4" s="1"/>
  <c r="F517" i="3"/>
  <c r="AJ517" i="3"/>
  <c r="BC514" i="3"/>
  <c r="AX506" i="4" s="1"/>
  <c r="AS514" i="3"/>
  <c r="W505" i="4"/>
  <c r="W504" i="4"/>
  <c r="N505" i="4"/>
  <c r="E505" i="4"/>
  <c r="T674" i="3" l="1"/>
  <c r="S666" i="4" s="1"/>
  <c r="AU674" i="3"/>
  <c r="AX674" i="3" s="1"/>
  <c r="AT666" i="4" s="1"/>
  <c r="G673" i="3"/>
  <c r="F509" i="4"/>
  <c r="Q673" i="3"/>
  <c r="P665" i="4" s="1"/>
  <c r="O509" i="4"/>
  <c r="BI553" i="3"/>
  <c r="BD544" i="4"/>
  <c r="BH554" i="3"/>
  <c r="BC545" i="4"/>
  <c r="AN674" i="3"/>
  <c r="AK666" i="4" s="1"/>
  <c r="AH666" i="4"/>
  <c r="BF554" i="3"/>
  <c r="BA545" i="4"/>
  <c r="BE554" i="3"/>
  <c r="AZ545" i="4"/>
  <c r="AK673" i="3"/>
  <c r="AG509" i="4"/>
  <c r="AV566" i="3"/>
  <c r="AR558" i="4" s="1"/>
  <c r="AO506" i="4"/>
  <c r="AA673" i="3"/>
  <c r="X509" i="4"/>
  <c r="J674" i="3"/>
  <c r="J666" i="4" s="1"/>
  <c r="G666" i="4"/>
  <c r="BG554" i="3"/>
  <c r="BB545" i="4"/>
  <c r="AD674" i="3"/>
  <c r="AB666" i="4" s="1"/>
  <c r="Y666" i="4"/>
  <c r="Z515" i="3"/>
  <c r="AB564" i="3"/>
  <c r="Z556" i="4" s="1"/>
  <c r="Z516" i="3"/>
  <c r="AB565" i="3"/>
  <c r="Z557" i="4" s="1"/>
  <c r="S569" i="3"/>
  <c r="R561" i="4" s="1"/>
  <c r="AW570" i="3"/>
  <c r="AS562" i="4" s="1"/>
  <c r="AM569" i="3"/>
  <c r="AJ561" i="4" s="1"/>
  <c r="I569" i="3"/>
  <c r="I561" i="4" s="1"/>
  <c r="F516" i="3"/>
  <c r="H565" i="3"/>
  <c r="H557" i="4" s="1"/>
  <c r="P516" i="3"/>
  <c r="R565" i="3"/>
  <c r="Q557" i="4" s="1"/>
  <c r="AC569" i="3"/>
  <c r="AA561" i="4" s="1"/>
  <c r="BD514" i="3"/>
  <c r="AY506" i="4" s="1"/>
  <c r="AT517" i="3"/>
  <c r="AP509" i="4" s="1"/>
  <c r="AF505" i="4"/>
  <c r="AR513" i="3"/>
  <c r="AN505" i="4" s="1"/>
  <c r="AQ513" i="3"/>
  <c r="AM505" i="4" s="1"/>
  <c r="AP513" i="3"/>
  <c r="AL505" i="4" s="1"/>
  <c r="BA513" i="3"/>
  <c r="AV505" i="4" s="1"/>
  <c r="AZ513" i="3"/>
  <c r="AU505" i="4" s="1"/>
  <c r="AQ666" i="4" l="1"/>
  <c r="AU673" i="3"/>
  <c r="AQ665" i="4" s="1"/>
  <c r="G672" i="3"/>
  <c r="G664" i="4" s="1"/>
  <c r="F508" i="4"/>
  <c r="AA671" i="3"/>
  <c r="X507" i="4"/>
  <c r="BE555" i="3"/>
  <c r="AZ546" i="4"/>
  <c r="BI554" i="3"/>
  <c r="BD545" i="4"/>
  <c r="J673" i="3"/>
  <c r="J665" i="4" s="1"/>
  <c r="G665" i="4"/>
  <c r="T673" i="3"/>
  <c r="S665" i="4" s="1"/>
  <c r="Q672" i="3"/>
  <c r="O508" i="4"/>
  <c r="AA672" i="3"/>
  <c r="X508" i="4"/>
  <c r="AX673" i="3"/>
  <c r="AT665" i="4" s="1"/>
  <c r="BG555" i="3"/>
  <c r="BB546" i="4"/>
  <c r="AD673" i="3"/>
  <c r="AB665" i="4" s="1"/>
  <c r="Y665" i="4"/>
  <c r="AN673" i="3"/>
  <c r="AK665" i="4" s="1"/>
  <c r="AH665" i="4"/>
  <c r="BF555" i="3"/>
  <c r="BA546" i="4"/>
  <c r="BH555" i="3"/>
  <c r="BC546" i="4"/>
  <c r="AC568" i="3"/>
  <c r="AA560" i="4" s="1"/>
  <c r="AJ516" i="3"/>
  <c r="AL565" i="3"/>
  <c r="AI557" i="4" s="1"/>
  <c r="AW569" i="3"/>
  <c r="AS561" i="4" s="1"/>
  <c r="S568" i="3"/>
  <c r="R560" i="4" s="1"/>
  <c r="I568" i="3"/>
  <c r="I560" i="4" s="1"/>
  <c r="AC567" i="3"/>
  <c r="AA559" i="4" s="1"/>
  <c r="BC513" i="3"/>
  <c r="AX505" i="4" s="1"/>
  <c r="BB513" i="3"/>
  <c r="AW505" i="4" s="1"/>
  <c r="AS513" i="3"/>
  <c r="AO505" i="4" s="1"/>
  <c r="J672" i="3" l="1"/>
  <c r="J664" i="4" s="1"/>
  <c r="BF556" i="3"/>
  <c r="BA547" i="4"/>
  <c r="T672" i="3"/>
  <c r="S664" i="4" s="1"/>
  <c r="P664" i="4"/>
  <c r="BI555" i="3"/>
  <c r="BD546" i="4"/>
  <c r="AD671" i="3"/>
  <c r="AB663" i="4" s="1"/>
  <c r="Y663" i="4"/>
  <c r="AK672" i="3"/>
  <c r="AU672" i="3" s="1"/>
  <c r="AG508" i="4"/>
  <c r="BH556" i="3"/>
  <c r="BC547" i="4"/>
  <c r="BG556" i="3"/>
  <c r="BB547" i="4"/>
  <c r="AD672" i="3"/>
  <c r="AB664" i="4" s="1"/>
  <c r="Y664" i="4"/>
  <c r="BE556" i="3"/>
  <c r="AZ547" i="4"/>
  <c r="AT516" i="3"/>
  <c r="AP508" i="4" s="1"/>
  <c r="AV565" i="3"/>
  <c r="AR557" i="4" s="1"/>
  <c r="AM568" i="3"/>
  <c r="AJ560" i="4" s="1"/>
  <c r="BD513" i="3"/>
  <c r="AY505" i="4" s="1"/>
  <c r="BB512" i="3"/>
  <c r="AW504" i="4" s="1"/>
  <c r="AQ512" i="3"/>
  <c r="AM504" i="4" s="1"/>
  <c r="AR512" i="3"/>
  <c r="AN504" i="4" s="1"/>
  <c r="AF504" i="4"/>
  <c r="AP512" i="3"/>
  <c r="AL504" i="4" s="1"/>
  <c r="N504" i="4"/>
  <c r="E504" i="4"/>
  <c r="AX672" i="3" l="1"/>
  <c r="AT664" i="4" s="1"/>
  <c r="AQ664" i="4"/>
  <c r="BH557" i="3"/>
  <c r="BC548" i="4"/>
  <c r="BE557" i="3"/>
  <c r="AZ548" i="4"/>
  <c r="BG557" i="3"/>
  <c r="BB548" i="4"/>
  <c r="AN672" i="3"/>
  <c r="AK664" i="4" s="1"/>
  <c r="AH664" i="4"/>
  <c r="BI556" i="3"/>
  <c r="BD547" i="4"/>
  <c r="BF557" i="3"/>
  <c r="BA548" i="4"/>
  <c r="F515" i="3"/>
  <c r="H564" i="3"/>
  <c r="H556" i="4" s="1"/>
  <c r="P515" i="3"/>
  <c r="R564" i="3"/>
  <c r="Q556" i="4" s="1"/>
  <c r="AJ515" i="3"/>
  <c r="AL564" i="3"/>
  <c r="AI556" i="4" s="1"/>
  <c r="AW568" i="3"/>
  <c r="AS560" i="4" s="1"/>
  <c r="BA512" i="3"/>
  <c r="AV504" i="4" s="1"/>
  <c r="AZ512" i="3"/>
  <c r="AU504" i="4" s="1"/>
  <c r="BC512" i="3"/>
  <c r="AX504" i="4" s="1"/>
  <c r="AS512" i="3"/>
  <c r="AO504" i="4" s="1"/>
  <c r="AR511" i="3"/>
  <c r="AN503" i="4" s="1"/>
  <c r="AQ511" i="3"/>
  <c r="AM503" i="4" s="1"/>
  <c r="AP511" i="3"/>
  <c r="AL503" i="4" s="1"/>
  <c r="N503" i="4"/>
  <c r="E503" i="4"/>
  <c r="AK671" i="3" l="1"/>
  <c r="AG507" i="4"/>
  <c r="G671" i="3"/>
  <c r="G663" i="4" s="1"/>
  <c r="F507" i="4"/>
  <c r="BI557" i="3"/>
  <c r="BD548" i="4"/>
  <c r="BG558" i="3"/>
  <c r="BB549" i="4"/>
  <c r="BH558" i="3"/>
  <c r="BC549" i="4"/>
  <c r="BF558" i="3"/>
  <c r="BA549" i="4"/>
  <c r="BB511" i="3"/>
  <c r="AW503" i="4" s="1"/>
  <c r="W503" i="4"/>
  <c r="AJ514" i="3"/>
  <c r="AM566" i="3" s="1"/>
  <c r="AJ558" i="4" s="1"/>
  <c r="AF503" i="4"/>
  <c r="Q671" i="3"/>
  <c r="O507" i="4"/>
  <c r="BE558" i="3"/>
  <c r="AZ549" i="4"/>
  <c r="AM567" i="3"/>
  <c r="AJ559" i="4" s="1"/>
  <c r="F514" i="3"/>
  <c r="H563" i="3"/>
  <c r="H555" i="4" s="1"/>
  <c r="AT515" i="3"/>
  <c r="AP507" i="4" s="1"/>
  <c r="AV564" i="3"/>
  <c r="AR556" i="4" s="1"/>
  <c r="P514" i="3"/>
  <c r="R563" i="3"/>
  <c r="Q555" i="4" s="1"/>
  <c r="S567" i="3"/>
  <c r="R559" i="4" s="1"/>
  <c r="Z514" i="3"/>
  <c r="AB563" i="3"/>
  <c r="Z555" i="4" s="1"/>
  <c r="I567" i="3"/>
  <c r="I559" i="4" s="1"/>
  <c r="AS511" i="3"/>
  <c r="BA511" i="3"/>
  <c r="AV503" i="4" s="1"/>
  <c r="AZ511" i="3"/>
  <c r="AU503" i="4" s="1"/>
  <c r="BD512" i="3"/>
  <c r="AY504" i="4" s="1"/>
  <c r="BC511" i="3"/>
  <c r="AX503" i="4" s="1"/>
  <c r="AP510" i="3"/>
  <c r="AL502" i="4" s="1"/>
  <c r="AQ510" i="3"/>
  <c r="AM502" i="4" s="1"/>
  <c r="AR510" i="3"/>
  <c r="AN502" i="4" s="1"/>
  <c r="AF502" i="4"/>
  <c r="W502" i="4"/>
  <c r="N502" i="4"/>
  <c r="J671" i="3" l="1"/>
  <c r="J663" i="4" s="1"/>
  <c r="AU671" i="3"/>
  <c r="AV563" i="3"/>
  <c r="AR555" i="4" s="1"/>
  <c r="AO503" i="4"/>
  <c r="BE559" i="3"/>
  <c r="AZ550" i="4"/>
  <c r="AK670" i="3"/>
  <c r="AG506" i="4"/>
  <c r="BF559" i="3"/>
  <c r="BA550" i="4"/>
  <c r="BG559" i="3"/>
  <c r="BB550" i="4"/>
  <c r="AA670" i="3"/>
  <c r="X506" i="4"/>
  <c r="AZ510" i="3"/>
  <c r="AU502" i="4" s="1"/>
  <c r="E502" i="4"/>
  <c r="Q670" i="3"/>
  <c r="O506" i="4"/>
  <c r="G670" i="3"/>
  <c r="G662" i="4" s="1"/>
  <c r="F506" i="4"/>
  <c r="AX671" i="3"/>
  <c r="AT663" i="4" s="1"/>
  <c r="AQ663" i="4"/>
  <c r="T671" i="3"/>
  <c r="S663" i="4" s="1"/>
  <c r="P663" i="4"/>
  <c r="BH559" i="3"/>
  <c r="BC550" i="4"/>
  <c r="BI558" i="3"/>
  <c r="BD549" i="4"/>
  <c r="AN671" i="3"/>
  <c r="AK663" i="4" s="1"/>
  <c r="AH663" i="4"/>
  <c r="AW567" i="3"/>
  <c r="AS559" i="4" s="1"/>
  <c r="P513" i="3"/>
  <c r="R562" i="3"/>
  <c r="Q554" i="4" s="1"/>
  <c r="F513" i="3"/>
  <c r="H562" i="3"/>
  <c r="H554" i="4" s="1"/>
  <c r="BD511" i="3"/>
  <c r="AY503" i="4" s="1"/>
  <c r="Z513" i="3"/>
  <c r="AB562" i="3"/>
  <c r="Z554" i="4" s="1"/>
  <c r="AT514" i="3"/>
  <c r="AP506" i="4" s="1"/>
  <c r="AC566" i="3"/>
  <c r="AA558" i="4" s="1"/>
  <c r="I566" i="3"/>
  <c r="I558" i="4" s="1"/>
  <c r="S566" i="3"/>
  <c r="R558" i="4" s="1"/>
  <c r="AJ513" i="3"/>
  <c r="AL562" i="3"/>
  <c r="AI554" i="4" s="1"/>
  <c r="BB510" i="3"/>
  <c r="AW502" i="4" s="1"/>
  <c r="BA510" i="3"/>
  <c r="AV502" i="4" s="1"/>
  <c r="BC510" i="3"/>
  <c r="AX502" i="4" s="1"/>
  <c r="AS510" i="3"/>
  <c r="AR509" i="3"/>
  <c r="AN501" i="4" s="1"/>
  <c r="AP509" i="3"/>
  <c r="AL501" i="4" s="1"/>
  <c r="AQ509" i="3"/>
  <c r="AM501" i="4" s="1"/>
  <c r="W501" i="4"/>
  <c r="E501" i="4"/>
  <c r="AU670" i="3" l="1"/>
  <c r="J670" i="3"/>
  <c r="J662" i="4" s="1"/>
  <c r="AV562" i="3"/>
  <c r="AR554" i="4" s="1"/>
  <c r="AO502" i="4"/>
  <c r="AK669" i="3"/>
  <c r="AG505" i="4"/>
  <c r="BH560" i="3"/>
  <c r="BC551" i="4"/>
  <c r="T670" i="3"/>
  <c r="S662" i="4" s="1"/>
  <c r="P662" i="4"/>
  <c r="AD670" i="3"/>
  <c r="AB662" i="4" s="1"/>
  <c r="Y662" i="4"/>
  <c r="BF560" i="3"/>
  <c r="BA551" i="4"/>
  <c r="BE560" i="3"/>
  <c r="AZ551" i="4"/>
  <c r="Q669" i="3"/>
  <c r="O505" i="4"/>
  <c r="R561" i="3"/>
  <c r="Q553" i="4" s="1"/>
  <c r="N501" i="4"/>
  <c r="G669" i="3"/>
  <c r="G661" i="4" s="1"/>
  <c r="F505" i="4"/>
  <c r="AL561" i="3"/>
  <c r="AI553" i="4" s="1"/>
  <c r="AF501" i="4"/>
  <c r="AA669" i="3"/>
  <c r="X505" i="4"/>
  <c r="AX670" i="3"/>
  <c r="AT662" i="4" s="1"/>
  <c r="AQ662" i="4"/>
  <c r="BI559" i="3"/>
  <c r="BD550" i="4"/>
  <c r="BG560" i="3"/>
  <c r="BB551" i="4"/>
  <c r="AN670" i="3"/>
  <c r="AK662" i="4" s="1"/>
  <c r="AH662" i="4"/>
  <c r="AM565" i="3"/>
  <c r="AJ557" i="4" s="1"/>
  <c r="AC565" i="3"/>
  <c r="AA557" i="4" s="1"/>
  <c r="I565" i="3"/>
  <c r="I557" i="4" s="1"/>
  <c r="S565" i="3"/>
  <c r="R557" i="4" s="1"/>
  <c r="AW566" i="3"/>
  <c r="AS558" i="4" s="1"/>
  <c r="F512" i="3"/>
  <c r="H561" i="3"/>
  <c r="H553" i="4" s="1"/>
  <c r="Z512" i="3"/>
  <c r="AB561" i="3"/>
  <c r="Z553" i="4" s="1"/>
  <c r="AZ509" i="3"/>
  <c r="AU501" i="4" s="1"/>
  <c r="AS509" i="3"/>
  <c r="AO501" i="4" s="1"/>
  <c r="AT513" i="3"/>
  <c r="AP505" i="4" s="1"/>
  <c r="BD510" i="3"/>
  <c r="AY502" i="4" s="1"/>
  <c r="BA509" i="3"/>
  <c r="AV501" i="4" s="1"/>
  <c r="P512" i="3"/>
  <c r="BC509" i="3"/>
  <c r="AX501" i="4" s="1"/>
  <c r="AJ512" i="3"/>
  <c r="BB509" i="3"/>
  <c r="AW501" i="4" s="1"/>
  <c r="AF500" i="4"/>
  <c r="AR508" i="3"/>
  <c r="AN500" i="4" s="1"/>
  <c r="AQ508" i="3"/>
  <c r="AM500" i="4" s="1"/>
  <c r="AP508" i="3"/>
  <c r="AL500" i="4" s="1"/>
  <c r="W500" i="4"/>
  <c r="N500" i="4"/>
  <c r="E500" i="4"/>
  <c r="AU669" i="3" l="1"/>
  <c r="J669" i="3"/>
  <c r="J661" i="4" s="1"/>
  <c r="G668" i="3"/>
  <c r="F504" i="4"/>
  <c r="AK668" i="3"/>
  <c r="AG504" i="4"/>
  <c r="BI560" i="3"/>
  <c r="BD551" i="4"/>
  <c r="AD669" i="3"/>
  <c r="AB661" i="4" s="1"/>
  <c r="Y661" i="4"/>
  <c r="T669" i="3"/>
  <c r="S661" i="4" s="1"/>
  <c r="P661" i="4"/>
  <c r="BF561" i="3"/>
  <c r="BA552" i="4"/>
  <c r="AN669" i="3"/>
  <c r="AK661" i="4" s="1"/>
  <c r="AH661" i="4"/>
  <c r="AA668" i="3"/>
  <c r="X504" i="4"/>
  <c r="Q668" i="3"/>
  <c r="P660" i="4" s="1"/>
  <c r="O504" i="4"/>
  <c r="AX669" i="3"/>
  <c r="AT661" i="4" s="1"/>
  <c r="AQ661" i="4"/>
  <c r="BG561" i="3"/>
  <c r="BB552" i="4"/>
  <c r="BE561" i="3"/>
  <c r="AZ552" i="4"/>
  <c r="BC552" i="4"/>
  <c r="BH561" i="3"/>
  <c r="AW565" i="3"/>
  <c r="AS557" i="4" s="1"/>
  <c r="AM564" i="3"/>
  <c r="AJ556" i="4" s="1"/>
  <c r="AC564" i="3"/>
  <c r="AA556" i="4" s="1"/>
  <c r="I564" i="3"/>
  <c r="I556" i="4" s="1"/>
  <c r="S564" i="3"/>
  <c r="R556" i="4" s="1"/>
  <c r="BD509" i="3"/>
  <c r="AY501" i="4" s="1"/>
  <c r="AV561" i="3"/>
  <c r="AR553" i="4" s="1"/>
  <c r="F511" i="3"/>
  <c r="H560" i="3"/>
  <c r="H552" i="4" s="1"/>
  <c r="BB508" i="3"/>
  <c r="AW500" i="4" s="1"/>
  <c r="AB560" i="3"/>
  <c r="Z552" i="4" s="1"/>
  <c r="P511" i="3"/>
  <c r="R560" i="3"/>
  <c r="Q552" i="4" s="1"/>
  <c r="BC508" i="3"/>
  <c r="AX500" i="4" s="1"/>
  <c r="BA508" i="3"/>
  <c r="AV500" i="4" s="1"/>
  <c r="Z511" i="3"/>
  <c r="AZ508" i="3"/>
  <c r="AU500" i="4" s="1"/>
  <c r="AS508" i="3"/>
  <c r="AJ511" i="3"/>
  <c r="AT512" i="3"/>
  <c r="AP504" i="4" s="1"/>
  <c r="AR507" i="3"/>
  <c r="AN499" i="4" s="1"/>
  <c r="AQ507" i="3"/>
  <c r="AM499" i="4" s="1"/>
  <c r="AP507" i="3"/>
  <c r="AL499" i="4" s="1"/>
  <c r="W499" i="4"/>
  <c r="N499" i="4"/>
  <c r="E499" i="4"/>
  <c r="AU668" i="3" l="1"/>
  <c r="T668" i="3"/>
  <c r="S660" i="4" s="1"/>
  <c r="Q667" i="3"/>
  <c r="O503" i="4"/>
  <c r="AK667" i="3"/>
  <c r="AG503" i="4"/>
  <c r="AX668" i="3"/>
  <c r="AT660" i="4" s="1"/>
  <c r="AQ660" i="4"/>
  <c r="AZ553" i="4"/>
  <c r="BE562" i="3"/>
  <c r="AD668" i="3"/>
  <c r="AB660" i="4" s="1"/>
  <c r="Y660" i="4"/>
  <c r="BA553" i="4"/>
  <c r="BF562" i="3"/>
  <c r="AN668" i="3"/>
  <c r="AK660" i="4" s="1"/>
  <c r="AH660" i="4"/>
  <c r="AV560" i="3"/>
  <c r="AR552" i="4" s="1"/>
  <c r="AO500" i="4"/>
  <c r="BC553" i="4"/>
  <c r="BH562" i="3"/>
  <c r="AA667" i="3"/>
  <c r="X503" i="4"/>
  <c r="G667" i="3"/>
  <c r="G659" i="4" s="1"/>
  <c r="F503" i="4"/>
  <c r="AL559" i="3"/>
  <c r="AI551" i="4" s="1"/>
  <c r="AF499" i="4"/>
  <c r="BB553" i="4"/>
  <c r="BG562" i="3"/>
  <c r="BI561" i="3"/>
  <c r="BD552" i="4"/>
  <c r="J668" i="3"/>
  <c r="J660" i="4" s="1"/>
  <c r="G660" i="4"/>
  <c r="S563" i="3"/>
  <c r="R555" i="4" s="1"/>
  <c r="AW564" i="3"/>
  <c r="AS556" i="4" s="1"/>
  <c r="AM563" i="3"/>
  <c r="AJ555" i="4" s="1"/>
  <c r="AC563" i="3"/>
  <c r="AA555" i="4" s="1"/>
  <c r="I563" i="3"/>
  <c r="I555" i="4" s="1"/>
  <c r="R559" i="3"/>
  <c r="Q551" i="4" s="1"/>
  <c r="F510" i="3"/>
  <c r="H559" i="3"/>
  <c r="H551" i="4" s="1"/>
  <c r="Z510" i="3"/>
  <c r="AB559" i="3"/>
  <c r="Z551" i="4" s="1"/>
  <c r="BA507" i="3"/>
  <c r="AV499" i="4" s="1"/>
  <c r="P510" i="3"/>
  <c r="AT511" i="3"/>
  <c r="AP503" i="4" s="1"/>
  <c r="BD508" i="3"/>
  <c r="AY500" i="4" s="1"/>
  <c r="BC507" i="3"/>
  <c r="AX499" i="4" s="1"/>
  <c r="AJ510" i="3"/>
  <c r="AS507" i="3"/>
  <c r="BB507" i="3"/>
  <c r="AW499" i="4" s="1"/>
  <c r="AZ507" i="3"/>
  <c r="AU499" i="4" s="1"/>
  <c r="AQ506" i="3"/>
  <c r="AM498" i="4" s="1"/>
  <c r="AR506" i="3"/>
  <c r="AN498" i="4" s="1"/>
  <c r="AP506" i="3"/>
  <c r="AL498" i="4" s="1"/>
  <c r="J667" i="3" l="1"/>
  <c r="J659" i="4" s="1"/>
  <c r="BE563" i="3"/>
  <c r="AZ554" i="4"/>
  <c r="G666" i="3"/>
  <c r="F502" i="4"/>
  <c r="AU667" i="3"/>
  <c r="BD553" i="4"/>
  <c r="BI562" i="3"/>
  <c r="AD667" i="3"/>
  <c r="AB659" i="4" s="1"/>
  <c r="Y659" i="4"/>
  <c r="AN667" i="3"/>
  <c r="AK659" i="4" s="1"/>
  <c r="AH659" i="4"/>
  <c r="AK666" i="3"/>
  <c r="AH658" i="4" s="1"/>
  <c r="AG502" i="4"/>
  <c r="Q666" i="3"/>
  <c r="O502" i="4"/>
  <c r="BF563" i="3"/>
  <c r="BA554" i="4"/>
  <c r="H558" i="3"/>
  <c r="H550" i="4" s="1"/>
  <c r="E498" i="4"/>
  <c r="AL558" i="3"/>
  <c r="AI550" i="4" s="1"/>
  <c r="AF498" i="4"/>
  <c r="BG563" i="3"/>
  <c r="BB554" i="4"/>
  <c r="BH563" i="3"/>
  <c r="BC554" i="4"/>
  <c r="AB558" i="3"/>
  <c r="Z550" i="4" s="1"/>
  <c r="W498" i="4"/>
  <c r="R558" i="3"/>
  <c r="Q550" i="4" s="1"/>
  <c r="N498" i="4"/>
  <c r="AV559" i="3"/>
  <c r="AR551" i="4" s="1"/>
  <c r="AO499" i="4"/>
  <c r="AA666" i="3"/>
  <c r="X502" i="4"/>
  <c r="T667" i="3"/>
  <c r="S659" i="4" s="1"/>
  <c r="P659" i="4"/>
  <c r="AJ509" i="3"/>
  <c r="AW563" i="3"/>
  <c r="AS555" i="4" s="1"/>
  <c r="S562" i="3"/>
  <c r="R554" i="4" s="1"/>
  <c r="I562" i="3"/>
  <c r="I554" i="4" s="1"/>
  <c r="AC562" i="3"/>
  <c r="AA554" i="4" s="1"/>
  <c r="AM562" i="3"/>
  <c r="AJ554" i="4" s="1"/>
  <c r="AZ506" i="3"/>
  <c r="AU498" i="4" s="1"/>
  <c r="F509" i="3"/>
  <c r="BD507" i="3"/>
  <c r="AY499" i="4" s="1"/>
  <c r="AT510" i="3"/>
  <c r="AP502" i="4" s="1"/>
  <c r="BA506" i="3"/>
  <c r="AV498" i="4" s="1"/>
  <c r="P509" i="3"/>
  <c r="BB506" i="3"/>
  <c r="AW498" i="4" s="1"/>
  <c r="Z509" i="3"/>
  <c r="AS506" i="3"/>
  <c r="BC506" i="3"/>
  <c r="AX498" i="4" s="1"/>
  <c r="AF497" i="4"/>
  <c r="AR505" i="3"/>
  <c r="AN497" i="4" s="1"/>
  <c r="AQ505" i="3"/>
  <c r="AM497" i="4" s="1"/>
  <c r="AP505" i="3"/>
  <c r="AL497" i="4" s="1"/>
  <c r="N497" i="4"/>
  <c r="AU666" i="3" l="1"/>
  <c r="AX666" i="3" s="1"/>
  <c r="AT658" i="4" s="1"/>
  <c r="H557" i="3"/>
  <c r="H549" i="4" s="1"/>
  <c r="E497" i="4"/>
  <c r="AD666" i="3"/>
  <c r="AB658" i="4" s="1"/>
  <c r="Y658" i="4"/>
  <c r="BC555" i="4"/>
  <c r="BH564" i="3"/>
  <c r="AA665" i="3"/>
  <c r="X501" i="4"/>
  <c r="BI563" i="3"/>
  <c r="BD554" i="4"/>
  <c r="J666" i="3"/>
  <c r="J658" i="4" s="1"/>
  <c r="G658" i="4"/>
  <c r="BA555" i="4"/>
  <c r="BF564" i="3"/>
  <c r="AB557" i="3"/>
  <c r="Z549" i="4" s="1"/>
  <c r="W497" i="4"/>
  <c r="AK665" i="3"/>
  <c r="AH657" i="4" s="1"/>
  <c r="AG501" i="4"/>
  <c r="BB555" i="4"/>
  <c r="BG564" i="3"/>
  <c r="T666" i="3"/>
  <c r="S658" i="4" s="1"/>
  <c r="P658" i="4"/>
  <c r="AV558" i="3"/>
  <c r="AR550" i="4" s="1"/>
  <c r="AO498" i="4"/>
  <c r="Q665" i="3"/>
  <c r="O501" i="4"/>
  <c r="G665" i="3"/>
  <c r="F501" i="4"/>
  <c r="AN666" i="3"/>
  <c r="AK658" i="4" s="1"/>
  <c r="AX667" i="3"/>
  <c r="AT659" i="4" s="1"/>
  <c r="AQ659" i="4"/>
  <c r="AZ555" i="4"/>
  <c r="BE564" i="3"/>
  <c r="AM561" i="3"/>
  <c r="AJ553" i="4" s="1"/>
  <c r="AW562" i="3"/>
  <c r="AS554" i="4" s="1"/>
  <c r="S561" i="3"/>
  <c r="R553" i="4" s="1"/>
  <c r="AC561" i="3"/>
  <c r="AA553" i="4" s="1"/>
  <c r="I561" i="3"/>
  <c r="I553" i="4" s="1"/>
  <c r="P508" i="3"/>
  <c r="R557" i="3"/>
  <c r="Q549" i="4" s="1"/>
  <c r="BB505" i="3"/>
  <c r="AW497" i="4" s="1"/>
  <c r="Z508" i="3"/>
  <c r="BC505" i="3"/>
  <c r="AX497" i="4" s="1"/>
  <c r="AJ508" i="3"/>
  <c r="AZ505" i="3"/>
  <c r="AU497" i="4" s="1"/>
  <c r="F508" i="3"/>
  <c r="BD506" i="3"/>
  <c r="AY498" i="4" s="1"/>
  <c r="AT509" i="3"/>
  <c r="AP501" i="4" s="1"/>
  <c r="AS505" i="3"/>
  <c r="AO497" i="4" s="1"/>
  <c r="BA505" i="3"/>
  <c r="AV497" i="4" s="1"/>
  <c r="AQ658" i="4" l="1"/>
  <c r="AU665" i="3"/>
  <c r="AN665" i="3"/>
  <c r="AK657" i="4" s="1"/>
  <c r="BF565" i="3"/>
  <c r="BA556" i="4"/>
  <c r="BH565" i="3"/>
  <c r="BC556" i="4"/>
  <c r="Q664" i="3"/>
  <c r="O500" i="4"/>
  <c r="BE565" i="3"/>
  <c r="AZ556" i="4"/>
  <c r="T665" i="3"/>
  <c r="S657" i="4" s="1"/>
  <c r="P657" i="4"/>
  <c r="BD555" i="4"/>
  <c r="BI564" i="3"/>
  <c r="AK664" i="3"/>
  <c r="AG500" i="4"/>
  <c r="G664" i="3"/>
  <c r="G656" i="4" s="1"/>
  <c r="F500" i="4"/>
  <c r="AA664" i="3"/>
  <c r="X500" i="4"/>
  <c r="BG565" i="3"/>
  <c r="BB556" i="4"/>
  <c r="AX665" i="3"/>
  <c r="AT657" i="4" s="1"/>
  <c r="AQ657" i="4"/>
  <c r="J665" i="3"/>
  <c r="J657" i="4" s="1"/>
  <c r="G657" i="4"/>
  <c r="AD665" i="3"/>
  <c r="AB657" i="4" s="1"/>
  <c r="Y657" i="4"/>
  <c r="AW561" i="3"/>
  <c r="AS553" i="4" s="1"/>
  <c r="I560" i="3"/>
  <c r="I552" i="4" s="1"/>
  <c r="AT508" i="3"/>
  <c r="AP500" i="4" s="1"/>
  <c r="AV557" i="3"/>
  <c r="AR549" i="4" s="1"/>
  <c r="AM560" i="3"/>
  <c r="AJ552" i="4" s="1"/>
  <c r="AC560" i="3"/>
  <c r="AA552" i="4" s="1"/>
  <c r="S560" i="3"/>
  <c r="R552" i="4" s="1"/>
  <c r="BD505" i="3"/>
  <c r="AY497" i="4" s="1"/>
  <c r="AP504" i="3"/>
  <c r="AL496" i="4" s="1"/>
  <c r="AQ504" i="3"/>
  <c r="AM496" i="4" s="1"/>
  <c r="AR504" i="3"/>
  <c r="AN496" i="4" s="1"/>
  <c r="AF496" i="4"/>
  <c r="E496" i="4"/>
  <c r="J664" i="3" l="1"/>
  <c r="J656" i="4" s="1"/>
  <c r="AU664" i="3"/>
  <c r="AX664" i="3" s="1"/>
  <c r="AT656" i="4" s="1"/>
  <c r="BI565" i="3"/>
  <c r="BD556" i="4"/>
  <c r="BG566" i="3"/>
  <c r="BB557" i="4"/>
  <c r="BE566" i="3"/>
  <c r="AZ557" i="4"/>
  <c r="BH566" i="3"/>
  <c r="BC557" i="4"/>
  <c r="AB556" i="3"/>
  <c r="Z548" i="4" s="1"/>
  <c r="W496" i="4"/>
  <c r="R556" i="3"/>
  <c r="Q548" i="4" s="1"/>
  <c r="N496" i="4"/>
  <c r="AD664" i="3"/>
  <c r="AB656" i="4" s="1"/>
  <c r="Y656" i="4"/>
  <c r="AN664" i="3"/>
  <c r="AK656" i="4" s="1"/>
  <c r="AH656" i="4"/>
  <c r="T664" i="3"/>
  <c r="S656" i="4" s="1"/>
  <c r="P656" i="4"/>
  <c r="BF566" i="3"/>
  <c r="BA557" i="4"/>
  <c r="AW560" i="3"/>
  <c r="AS552" i="4" s="1"/>
  <c r="F507" i="3"/>
  <c r="H556" i="3"/>
  <c r="H548" i="4" s="1"/>
  <c r="AJ507" i="3"/>
  <c r="AL556" i="3"/>
  <c r="AI548" i="4" s="1"/>
  <c r="BB504" i="3"/>
  <c r="AW496" i="4" s="1"/>
  <c r="Z507" i="3"/>
  <c r="BC504" i="3"/>
  <c r="AX496" i="4" s="1"/>
  <c r="P507" i="3"/>
  <c r="AZ504" i="3"/>
  <c r="AU496" i="4" s="1"/>
  <c r="BA504" i="3"/>
  <c r="AV496" i="4" s="1"/>
  <c r="AS504" i="3"/>
  <c r="AF495" i="4"/>
  <c r="AR503" i="3"/>
  <c r="AN495" i="4" s="1"/>
  <c r="AQ503" i="3"/>
  <c r="AM495" i="4" s="1"/>
  <c r="AP503" i="3"/>
  <c r="AL495" i="4" s="1"/>
  <c r="N495" i="4"/>
  <c r="AQ656" i="4" l="1"/>
  <c r="Q663" i="3"/>
  <c r="O499" i="4"/>
  <c r="BE567" i="3"/>
  <c r="AZ558" i="4"/>
  <c r="BI566" i="3"/>
  <c r="BD557" i="4"/>
  <c r="AB555" i="3"/>
  <c r="Z547" i="4" s="1"/>
  <c r="W495" i="4"/>
  <c r="AV556" i="3"/>
  <c r="AR548" i="4" s="1"/>
  <c r="AO496" i="4"/>
  <c r="AK663" i="3"/>
  <c r="AG499" i="4"/>
  <c r="G663" i="3"/>
  <c r="F499" i="4"/>
  <c r="AZ503" i="3"/>
  <c r="AU495" i="4" s="1"/>
  <c r="E495" i="4"/>
  <c r="AA663" i="3"/>
  <c r="Y655" i="4" s="1"/>
  <c r="X499" i="4"/>
  <c r="BF567" i="3"/>
  <c r="BA558" i="4"/>
  <c r="BH567" i="3"/>
  <c r="BC558" i="4"/>
  <c r="BG567" i="3"/>
  <c r="BB558" i="4"/>
  <c r="AM559" i="3"/>
  <c r="AJ551" i="4" s="1"/>
  <c r="I559" i="3"/>
  <c r="I551" i="4" s="1"/>
  <c r="S559" i="3"/>
  <c r="R551" i="4" s="1"/>
  <c r="AC559" i="3"/>
  <c r="AA551" i="4" s="1"/>
  <c r="AJ506" i="3"/>
  <c r="AL555" i="3"/>
  <c r="AI547" i="4" s="1"/>
  <c r="F506" i="3"/>
  <c r="H555" i="3"/>
  <c r="H547" i="4" s="1"/>
  <c r="P506" i="3"/>
  <c r="R555" i="3"/>
  <c r="Q547" i="4" s="1"/>
  <c r="Z506" i="3"/>
  <c r="BA503" i="3"/>
  <c r="AV495" i="4" s="1"/>
  <c r="AT507" i="3"/>
  <c r="AP499" i="4" s="1"/>
  <c r="BC503" i="3"/>
  <c r="AX495" i="4" s="1"/>
  <c r="AS503" i="3"/>
  <c r="BB503" i="3"/>
  <c r="AW495" i="4" s="1"/>
  <c r="BD504" i="3"/>
  <c r="AY496" i="4" s="1"/>
  <c r="AF494" i="4"/>
  <c r="AR502" i="3"/>
  <c r="AN494" i="4" s="1"/>
  <c r="AQ502" i="3"/>
  <c r="AM494" i="4" s="1"/>
  <c r="AP502" i="3"/>
  <c r="AL494" i="4" s="1"/>
  <c r="E494" i="4"/>
  <c r="AD663" i="3" l="1"/>
  <c r="AB655" i="4" s="1"/>
  <c r="BB502" i="3"/>
  <c r="AW494" i="4" s="1"/>
  <c r="W494" i="4"/>
  <c r="Q662" i="3"/>
  <c r="O498" i="4"/>
  <c r="AK662" i="3"/>
  <c r="AG498" i="4"/>
  <c r="BG568" i="3"/>
  <c r="BB559" i="4"/>
  <c r="BF568" i="3"/>
  <c r="BA559" i="4"/>
  <c r="AN663" i="3"/>
  <c r="AK655" i="4" s="1"/>
  <c r="AH655" i="4"/>
  <c r="BE568" i="3"/>
  <c r="AZ559" i="4"/>
  <c r="R554" i="3"/>
  <c r="Q546" i="4" s="1"/>
  <c r="N494" i="4"/>
  <c r="BD503" i="3"/>
  <c r="AY495" i="4" s="1"/>
  <c r="AO495" i="4"/>
  <c r="AA662" i="3"/>
  <c r="X498" i="4"/>
  <c r="G662" i="3"/>
  <c r="G654" i="4" s="1"/>
  <c r="F498" i="4"/>
  <c r="AU663" i="3"/>
  <c r="BH568" i="3"/>
  <c r="BC559" i="4"/>
  <c r="J663" i="3"/>
  <c r="J655" i="4" s="1"/>
  <c r="G655" i="4"/>
  <c r="BI567" i="3"/>
  <c r="BD558" i="4"/>
  <c r="T663" i="3"/>
  <c r="S655" i="4" s="1"/>
  <c r="P655" i="4"/>
  <c r="AC558" i="3"/>
  <c r="AA550" i="4" s="1"/>
  <c r="I558" i="3"/>
  <c r="I550" i="4" s="1"/>
  <c r="S558" i="3"/>
  <c r="R550" i="4" s="1"/>
  <c r="AW559" i="3"/>
  <c r="AS551" i="4" s="1"/>
  <c r="AM558" i="3"/>
  <c r="AJ550" i="4" s="1"/>
  <c r="AJ505" i="3"/>
  <c r="AL554" i="3"/>
  <c r="AI546" i="4" s="1"/>
  <c r="Z505" i="3"/>
  <c r="AB554" i="3"/>
  <c r="Z546" i="4" s="1"/>
  <c r="AT506" i="3"/>
  <c r="AP498" i="4" s="1"/>
  <c r="AV555" i="3"/>
  <c r="AR547" i="4" s="1"/>
  <c r="F505" i="3"/>
  <c r="H554" i="3"/>
  <c r="H546" i="4" s="1"/>
  <c r="AZ502" i="3"/>
  <c r="AU494" i="4" s="1"/>
  <c r="BA502" i="3"/>
  <c r="AV494" i="4" s="1"/>
  <c r="P505" i="3"/>
  <c r="AS502" i="3"/>
  <c r="AO494" i="4" s="1"/>
  <c r="BC502" i="3"/>
  <c r="AX494" i="4" s="1"/>
  <c r="AR501" i="3"/>
  <c r="AN493" i="4" s="1"/>
  <c r="AQ501" i="3"/>
  <c r="AM493" i="4" s="1"/>
  <c r="AP501" i="3"/>
  <c r="AL493" i="4" s="1"/>
  <c r="J662" i="3" l="1"/>
  <c r="J654" i="4" s="1"/>
  <c r="AU662" i="3"/>
  <c r="AX662" i="3" s="1"/>
  <c r="AT654" i="4" s="1"/>
  <c r="BI568" i="3"/>
  <c r="BD559" i="4"/>
  <c r="AK661" i="3"/>
  <c r="AG497" i="4"/>
  <c r="AX663" i="3"/>
  <c r="AT655" i="4" s="1"/>
  <c r="AQ655" i="4"/>
  <c r="AD662" i="3"/>
  <c r="AB654" i="4" s="1"/>
  <c r="Y654" i="4"/>
  <c r="BG569" i="3"/>
  <c r="BB560" i="4"/>
  <c r="T662" i="3"/>
  <c r="S654" i="4" s="1"/>
  <c r="P654" i="4"/>
  <c r="AQ654" i="4"/>
  <c r="AB553" i="3"/>
  <c r="Z545" i="4" s="1"/>
  <c r="W493" i="4"/>
  <c r="BC501" i="3"/>
  <c r="AX493" i="4" s="1"/>
  <c r="AF493" i="4"/>
  <c r="BH569" i="3"/>
  <c r="BC560" i="4"/>
  <c r="H553" i="3"/>
  <c r="H545" i="4" s="1"/>
  <c r="E493" i="4"/>
  <c r="R553" i="3"/>
  <c r="Q545" i="4" s="1"/>
  <c r="N493" i="4"/>
  <c r="Q661" i="3"/>
  <c r="O497" i="4"/>
  <c r="G661" i="3"/>
  <c r="F497" i="4"/>
  <c r="AA661" i="3"/>
  <c r="Y653" i="4" s="1"/>
  <c r="X497" i="4"/>
  <c r="BE569" i="3"/>
  <c r="AZ560" i="4"/>
  <c r="BF569" i="3"/>
  <c r="BA560" i="4"/>
  <c r="AN662" i="3"/>
  <c r="AK654" i="4" s="1"/>
  <c r="AH654" i="4"/>
  <c r="AM557" i="3"/>
  <c r="AJ549" i="4" s="1"/>
  <c r="AW558" i="3"/>
  <c r="AS550" i="4" s="1"/>
  <c r="AC557" i="3"/>
  <c r="AA549" i="4" s="1"/>
  <c r="I557" i="3"/>
  <c r="I549" i="4" s="1"/>
  <c r="S557" i="3"/>
  <c r="R549" i="4" s="1"/>
  <c r="AT505" i="3"/>
  <c r="AP497" i="4" s="1"/>
  <c r="AV554" i="3"/>
  <c r="AR546" i="4" s="1"/>
  <c r="AJ504" i="3"/>
  <c r="AZ501" i="3"/>
  <c r="AU493" i="4" s="1"/>
  <c r="F504" i="3"/>
  <c r="BA501" i="3"/>
  <c r="AV493" i="4" s="1"/>
  <c r="P504" i="3"/>
  <c r="BB501" i="3"/>
  <c r="AW493" i="4" s="1"/>
  <c r="Z504" i="3"/>
  <c r="AS501" i="3"/>
  <c r="BD502" i="3"/>
  <c r="AY494" i="4" s="1"/>
  <c r="AF492" i="4"/>
  <c r="AR500" i="3"/>
  <c r="AN492" i="4" s="1"/>
  <c r="AQ500" i="3"/>
  <c r="AM492" i="4" s="1"/>
  <c r="AP500" i="3"/>
  <c r="AL492" i="4" s="1"/>
  <c r="E492" i="4"/>
  <c r="AU661" i="3" l="1"/>
  <c r="AV553" i="3"/>
  <c r="AR545" i="4" s="1"/>
  <c r="AO493" i="4"/>
  <c r="R552" i="3"/>
  <c r="Q544" i="4" s="1"/>
  <c r="N492" i="4"/>
  <c r="AA660" i="3"/>
  <c r="X496" i="4"/>
  <c r="G660" i="3"/>
  <c r="G652" i="4" s="1"/>
  <c r="F496" i="4"/>
  <c r="BE570" i="3"/>
  <c r="AZ561" i="4"/>
  <c r="J661" i="3"/>
  <c r="J653" i="4" s="1"/>
  <c r="G653" i="4"/>
  <c r="BH570" i="3"/>
  <c r="BC561" i="4"/>
  <c r="AN661" i="3"/>
  <c r="AK653" i="4" s="1"/>
  <c r="AH653" i="4"/>
  <c r="AB552" i="3"/>
  <c r="Z544" i="4" s="1"/>
  <c r="W492" i="4"/>
  <c r="Q660" i="3"/>
  <c r="O496" i="4"/>
  <c r="AK660" i="3"/>
  <c r="AG496" i="4"/>
  <c r="AD661" i="3"/>
  <c r="AB653" i="4" s="1"/>
  <c r="AX661" i="3"/>
  <c r="AT653" i="4" s="1"/>
  <c r="AQ653" i="4"/>
  <c r="BF570" i="3"/>
  <c r="BA561" i="4"/>
  <c r="T661" i="3"/>
  <c r="S653" i="4" s="1"/>
  <c r="P653" i="4"/>
  <c r="BG570" i="3"/>
  <c r="BB561" i="4"/>
  <c r="BI569" i="3"/>
  <c r="BD560" i="4"/>
  <c r="AW557" i="3"/>
  <c r="AS549" i="4" s="1"/>
  <c r="S556" i="3"/>
  <c r="R548" i="4" s="1"/>
  <c r="I556" i="3"/>
  <c r="I548" i="4" s="1"/>
  <c r="AM556" i="3"/>
  <c r="AJ548" i="4" s="1"/>
  <c r="AJ503" i="3"/>
  <c r="F503" i="3"/>
  <c r="H552" i="3"/>
  <c r="H544" i="4" s="1"/>
  <c r="AC556" i="3"/>
  <c r="AA548" i="4" s="1"/>
  <c r="BA500" i="3"/>
  <c r="AV492" i="4" s="1"/>
  <c r="P503" i="3"/>
  <c r="BB500" i="3"/>
  <c r="AW492" i="4" s="1"/>
  <c r="Z503" i="3"/>
  <c r="AZ500" i="3"/>
  <c r="AU492" i="4" s="1"/>
  <c r="BD501" i="3"/>
  <c r="AY493" i="4" s="1"/>
  <c r="AT504" i="3"/>
  <c r="AP496" i="4" s="1"/>
  <c r="AS500" i="3"/>
  <c r="AO492" i="4" s="1"/>
  <c r="BC500" i="3"/>
  <c r="AX492" i="4" s="1"/>
  <c r="AP499" i="3"/>
  <c r="AL491" i="4" s="1"/>
  <c r="AQ499" i="3"/>
  <c r="AM491" i="4" s="1"/>
  <c r="AR499" i="3"/>
  <c r="AN491" i="4" s="1"/>
  <c r="N491" i="4"/>
  <c r="J660" i="3" l="1"/>
  <c r="J652" i="4" s="1"/>
  <c r="AA659" i="3"/>
  <c r="X495" i="4"/>
  <c r="T660" i="3"/>
  <c r="S652" i="4" s="1"/>
  <c r="P652" i="4"/>
  <c r="AL551" i="3"/>
  <c r="AI543" i="4" s="1"/>
  <c r="AF491" i="4"/>
  <c r="BI570" i="3"/>
  <c r="BD561" i="4"/>
  <c r="H551" i="3"/>
  <c r="H543" i="4" s="1"/>
  <c r="E491" i="4"/>
  <c r="AU660" i="3"/>
  <c r="BG571" i="3"/>
  <c r="BB562" i="4"/>
  <c r="BF571" i="3"/>
  <c r="BA562" i="4"/>
  <c r="AK659" i="3"/>
  <c r="AG495" i="4"/>
  <c r="AB551" i="3"/>
  <c r="Z543" i="4" s="1"/>
  <c r="W491" i="4"/>
  <c r="Q659" i="3"/>
  <c r="O495" i="4"/>
  <c r="G659" i="3"/>
  <c r="G651" i="4" s="1"/>
  <c r="F495" i="4"/>
  <c r="AN660" i="3"/>
  <c r="AK652" i="4" s="1"/>
  <c r="AH652" i="4"/>
  <c r="BH571" i="3"/>
  <c r="BC562" i="4"/>
  <c r="BE571" i="3"/>
  <c r="AZ562" i="4"/>
  <c r="AD660" i="3"/>
  <c r="AB652" i="4" s="1"/>
  <c r="Y652" i="4"/>
  <c r="I555" i="3"/>
  <c r="I547" i="4" s="1"/>
  <c r="AM555" i="3"/>
  <c r="AJ547" i="4" s="1"/>
  <c r="S555" i="3"/>
  <c r="R547" i="4" s="1"/>
  <c r="P502" i="3"/>
  <c r="R551" i="3"/>
  <c r="Q543" i="4" s="1"/>
  <c r="AC555" i="3"/>
  <c r="AA547" i="4" s="1"/>
  <c r="AT503" i="3"/>
  <c r="AP495" i="4" s="1"/>
  <c r="AV552" i="3"/>
  <c r="AR544" i="4" s="1"/>
  <c r="AW556" i="3"/>
  <c r="AS548" i="4" s="1"/>
  <c r="AZ499" i="3"/>
  <c r="AU491" i="4" s="1"/>
  <c r="F502" i="3"/>
  <c r="BB499" i="3"/>
  <c r="AW491" i="4" s="1"/>
  <c r="Z502" i="3"/>
  <c r="AJ502" i="3"/>
  <c r="BC499" i="3"/>
  <c r="AX491" i="4" s="1"/>
  <c r="BA499" i="3"/>
  <c r="AV491" i="4" s="1"/>
  <c r="BD500" i="3"/>
  <c r="AY492" i="4" s="1"/>
  <c r="AS499" i="3"/>
  <c r="AO491" i="4" s="1"/>
  <c r="AQ498" i="3"/>
  <c r="AM490" i="4" s="1"/>
  <c r="AR498" i="3"/>
  <c r="AN490" i="4" s="1"/>
  <c r="J659" i="3" l="1"/>
  <c r="J651" i="4" s="1"/>
  <c r="AU659" i="3"/>
  <c r="AX659" i="3" s="1"/>
  <c r="AT651" i="4" s="1"/>
  <c r="AZ498" i="3"/>
  <c r="AU490" i="4" s="1"/>
  <c r="E490" i="4"/>
  <c r="R550" i="3"/>
  <c r="Q542" i="4" s="1"/>
  <c r="N490" i="4"/>
  <c r="AN659" i="3"/>
  <c r="AK651" i="4" s="1"/>
  <c r="AH651" i="4"/>
  <c r="AB550" i="3"/>
  <c r="Z542" i="4" s="1"/>
  <c r="W490" i="4"/>
  <c r="AK658" i="3"/>
  <c r="AG494" i="4"/>
  <c r="AX660" i="3"/>
  <c r="AT652" i="4" s="1"/>
  <c r="AQ652" i="4"/>
  <c r="BI571" i="3"/>
  <c r="BD562" i="4"/>
  <c r="G658" i="3"/>
  <c r="G650" i="4" s="1"/>
  <c r="F494" i="4"/>
  <c r="BE572" i="3"/>
  <c r="AZ563" i="4"/>
  <c r="T659" i="3"/>
  <c r="S651" i="4" s="1"/>
  <c r="P651" i="4"/>
  <c r="BG572" i="3"/>
  <c r="BB563" i="4"/>
  <c r="AP498" i="3"/>
  <c r="AL490" i="4" s="1"/>
  <c r="AC490" i="4"/>
  <c r="AA658" i="3"/>
  <c r="X494" i="4"/>
  <c r="BH572" i="3"/>
  <c r="BC563" i="4"/>
  <c r="BF572" i="3"/>
  <c r="BA563" i="4"/>
  <c r="Q658" i="3"/>
  <c r="O494" i="4"/>
  <c r="AD659" i="3"/>
  <c r="AB651" i="4" s="1"/>
  <c r="Y651" i="4"/>
  <c r="AT502" i="3"/>
  <c r="AP494" i="4" s="1"/>
  <c r="AV551" i="3"/>
  <c r="AR543" i="4" s="1"/>
  <c r="I554" i="3"/>
  <c r="I546" i="4" s="1"/>
  <c r="S554" i="3"/>
  <c r="R546" i="4" s="1"/>
  <c r="AM554" i="3"/>
  <c r="AJ546" i="4" s="1"/>
  <c r="AW555" i="3"/>
  <c r="AS547" i="4" s="1"/>
  <c r="F501" i="3"/>
  <c r="H550" i="3"/>
  <c r="H542" i="4" s="1"/>
  <c r="AC554" i="3"/>
  <c r="AA546" i="4" s="1"/>
  <c r="BA498" i="3"/>
  <c r="AV490" i="4" s="1"/>
  <c r="P501" i="3"/>
  <c r="BB498" i="3"/>
  <c r="AW490" i="4" s="1"/>
  <c r="Z501" i="3"/>
  <c r="BD499" i="3"/>
  <c r="AY491" i="4" s="1"/>
  <c r="AP497" i="3"/>
  <c r="AL489" i="4" s="1"/>
  <c r="AQ497" i="3"/>
  <c r="AM489" i="4" s="1"/>
  <c r="AR497" i="3"/>
  <c r="AN489" i="4" s="1"/>
  <c r="W489" i="4"/>
  <c r="N489" i="4"/>
  <c r="E489" i="4"/>
  <c r="AU658" i="3" l="1"/>
  <c r="AQ651" i="4"/>
  <c r="G657" i="3"/>
  <c r="F493" i="4"/>
  <c r="BF573" i="3"/>
  <c r="BA564" i="4"/>
  <c r="AD658" i="3"/>
  <c r="AB650" i="4" s="1"/>
  <c r="Y650" i="4"/>
  <c r="BG573" i="3"/>
  <c r="BB564" i="4"/>
  <c r="BE573" i="3"/>
  <c r="AZ564" i="4"/>
  <c r="BI572" i="3"/>
  <c r="BD563" i="4"/>
  <c r="AN658" i="3"/>
  <c r="AK650" i="4" s="1"/>
  <c r="AH650" i="4"/>
  <c r="AL549" i="3"/>
  <c r="AI541" i="4" s="1"/>
  <c r="AF489" i="4"/>
  <c r="Q657" i="3"/>
  <c r="O493" i="4"/>
  <c r="AA657" i="3"/>
  <c r="X493" i="4"/>
  <c r="AL550" i="3"/>
  <c r="AI542" i="4" s="1"/>
  <c r="AF490" i="4"/>
  <c r="J658" i="3"/>
  <c r="J650" i="4" s="1"/>
  <c r="AX658" i="3"/>
  <c r="AT650" i="4" s="1"/>
  <c r="AQ650" i="4"/>
  <c r="T658" i="3"/>
  <c r="S650" i="4" s="1"/>
  <c r="P650" i="4"/>
  <c r="BH573" i="3"/>
  <c r="BC564" i="4"/>
  <c r="AS498" i="3"/>
  <c r="AC553" i="3"/>
  <c r="AA545" i="4" s="1"/>
  <c r="I553" i="3"/>
  <c r="I545" i="4" s="1"/>
  <c r="S553" i="3"/>
  <c r="R545" i="4" s="1"/>
  <c r="AW554" i="3"/>
  <c r="AS546" i="4" s="1"/>
  <c r="F500" i="3"/>
  <c r="H549" i="3"/>
  <c r="H541" i="4" s="1"/>
  <c r="Z500" i="3"/>
  <c r="AB549" i="3"/>
  <c r="Z541" i="4" s="1"/>
  <c r="P500" i="3"/>
  <c r="R549" i="3"/>
  <c r="Q541" i="4" s="1"/>
  <c r="AJ500" i="3"/>
  <c r="AJ501" i="3"/>
  <c r="BC498" i="3"/>
  <c r="AX490" i="4" s="1"/>
  <c r="BB497" i="3"/>
  <c r="AW489" i="4" s="1"/>
  <c r="BC497" i="3"/>
  <c r="AX489" i="4" s="1"/>
  <c r="BA497" i="3"/>
  <c r="AV489" i="4" s="1"/>
  <c r="AZ497" i="3"/>
  <c r="AU489" i="4" s="1"/>
  <c r="AS497" i="3"/>
  <c r="Q656" i="3" l="1"/>
  <c r="O492" i="4"/>
  <c r="G656" i="3"/>
  <c r="G648" i="4" s="1"/>
  <c r="F492" i="4"/>
  <c r="AD657" i="3"/>
  <c r="AB649" i="4" s="1"/>
  <c r="Y649" i="4"/>
  <c r="BI573" i="3"/>
  <c r="BD564" i="4"/>
  <c r="BG574" i="3"/>
  <c r="BB565" i="4"/>
  <c r="BF574" i="3"/>
  <c r="BA565" i="4"/>
  <c r="AV549" i="3"/>
  <c r="AR541" i="4" s="1"/>
  <c r="AO489" i="4"/>
  <c r="AK657" i="3"/>
  <c r="AH649" i="4" s="1"/>
  <c r="AG493" i="4"/>
  <c r="AV550" i="3"/>
  <c r="AR542" i="4" s="1"/>
  <c r="AO490" i="4"/>
  <c r="BH574" i="3"/>
  <c r="BC565" i="4"/>
  <c r="AK656" i="3"/>
  <c r="AG492" i="4"/>
  <c r="AA656" i="3"/>
  <c r="X492" i="4"/>
  <c r="T657" i="3"/>
  <c r="S649" i="4" s="1"/>
  <c r="P649" i="4"/>
  <c r="BE574" i="3"/>
  <c r="AZ565" i="4"/>
  <c r="J657" i="3"/>
  <c r="J649" i="4" s="1"/>
  <c r="G649" i="4"/>
  <c r="J656" i="3"/>
  <c r="J648" i="4" s="1"/>
  <c r="AT501" i="3"/>
  <c r="BD498" i="3"/>
  <c r="AY490" i="4" s="1"/>
  <c r="S552" i="3"/>
  <c r="R544" i="4" s="1"/>
  <c r="AM552" i="3"/>
  <c r="AJ544" i="4" s="1"/>
  <c r="AC552" i="3"/>
  <c r="AA544" i="4" s="1"/>
  <c r="AM553" i="3"/>
  <c r="AJ545" i="4" s="1"/>
  <c r="I552" i="3"/>
  <c r="I544" i="4" s="1"/>
  <c r="AT500" i="3"/>
  <c r="AP492" i="4" s="1"/>
  <c r="BD497" i="3"/>
  <c r="AY489" i="4" s="1"/>
  <c r="AP496" i="3"/>
  <c r="AL488" i="4" s="1"/>
  <c r="AQ496" i="3"/>
  <c r="AM488" i="4" s="1"/>
  <c r="AR496" i="3"/>
  <c r="AN488" i="4" s="1"/>
  <c r="AU657" i="3" l="1"/>
  <c r="AN657" i="3"/>
  <c r="AK649" i="4" s="1"/>
  <c r="AU656" i="3"/>
  <c r="AX656" i="3" s="1"/>
  <c r="AT648" i="4" s="1"/>
  <c r="AB548" i="3"/>
  <c r="Z540" i="4" s="1"/>
  <c r="W488" i="4"/>
  <c r="AL548" i="3"/>
  <c r="AI540" i="4" s="1"/>
  <c r="AF488" i="4"/>
  <c r="AW553" i="3"/>
  <c r="AS545" i="4" s="1"/>
  <c r="AP493" i="4"/>
  <c r="BE575" i="3"/>
  <c r="AZ566" i="4"/>
  <c r="AD656" i="3"/>
  <c r="AB648" i="4" s="1"/>
  <c r="Y648" i="4"/>
  <c r="BH575" i="3"/>
  <c r="BC566" i="4"/>
  <c r="BF575" i="3"/>
  <c r="BA566" i="4"/>
  <c r="BI574" i="3"/>
  <c r="BD565" i="4"/>
  <c r="H548" i="3"/>
  <c r="H540" i="4" s="1"/>
  <c r="E488" i="4"/>
  <c r="R548" i="3"/>
  <c r="Q540" i="4" s="1"/>
  <c r="N488" i="4"/>
  <c r="AX657" i="3"/>
  <c r="AT649" i="4" s="1"/>
  <c r="AQ649" i="4"/>
  <c r="AN656" i="3"/>
  <c r="AK648" i="4" s="1"/>
  <c r="AH648" i="4"/>
  <c r="BG575" i="3"/>
  <c r="BB566" i="4"/>
  <c r="T656" i="3"/>
  <c r="S648" i="4" s="1"/>
  <c r="P648" i="4"/>
  <c r="AW552" i="3"/>
  <c r="AS544" i="4" s="1"/>
  <c r="AZ496" i="3"/>
  <c r="AU488" i="4" s="1"/>
  <c r="F499" i="3"/>
  <c r="BA496" i="3"/>
  <c r="AV488" i="4" s="1"/>
  <c r="P499" i="3"/>
  <c r="Z499" i="3"/>
  <c r="AJ499" i="3"/>
  <c r="BC496" i="3"/>
  <c r="AX488" i="4" s="1"/>
  <c r="BB496" i="3"/>
  <c r="AW488" i="4" s="1"/>
  <c r="AS496" i="3"/>
  <c r="AO488" i="4" s="1"/>
  <c r="AR495" i="3"/>
  <c r="AN487" i="4" s="1"/>
  <c r="AQ495" i="3"/>
  <c r="AM487" i="4" s="1"/>
  <c r="AP495" i="3"/>
  <c r="AL487" i="4" s="1"/>
  <c r="AQ648" i="4" l="1"/>
  <c r="AL547" i="3"/>
  <c r="AI539" i="4" s="1"/>
  <c r="AF487" i="4"/>
  <c r="Q655" i="3"/>
  <c r="O491" i="4"/>
  <c r="BB567" i="4"/>
  <c r="BG576" i="3"/>
  <c r="BA567" i="4"/>
  <c r="BF576" i="3"/>
  <c r="AB547" i="3"/>
  <c r="Z539" i="4" s="1"/>
  <c r="W487" i="4"/>
  <c r="AK655" i="3"/>
  <c r="AG491" i="4"/>
  <c r="AA655" i="3"/>
  <c r="X491" i="4"/>
  <c r="H547" i="3"/>
  <c r="H539" i="4" s="1"/>
  <c r="E487" i="4"/>
  <c r="R547" i="3"/>
  <c r="Q539" i="4" s="1"/>
  <c r="N487" i="4"/>
  <c r="G655" i="3"/>
  <c r="G647" i="4" s="1"/>
  <c r="F491" i="4"/>
  <c r="BI575" i="3"/>
  <c r="BD566" i="4"/>
  <c r="BC567" i="4"/>
  <c r="BH576" i="3"/>
  <c r="AZ567" i="4"/>
  <c r="BE576" i="3"/>
  <c r="AM551" i="3"/>
  <c r="AJ543" i="4" s="1"/>
  <c r="I551" i="3"/>
  <c r="I543" i="4" s="1"/>
  <c r="S551" i="3"/>
  <c r="R543" i="4" s="1"/>
  <c r="AC551" i="3"/>
  <c r="AA543" i="4" s="1"/>
  <c r="AT499" i="3"/>
  <c r="AP491" i="4" s="1"/>
  <c r="AV548" i="3"/>
  <c r="AR540" i="4" s="1"/>
  <c r="AZ495" i="3"/>
  <c r="AU487" i="4" s="1"/>
  <c r="F498" i="3"/>
  <c r="BA495" i="3"/>
  <c r="AV487" i="4" s="1"/>
  <c r="P498" i="3"/>
  <c r="BB495" i="3"/>
  <c r="AW487" i="4" s="1"/>
  <c r="Z498" i="3"/>
  <c r="AS495" i="3"/>
  <c r="AJ498" i="3"/>
  <c r="BD496" i="3"/>
  <c r="AY488" i="4" s="1"/>
  <c r="BC495" i="3"/>
  <c r="AX487" i="4" s="1"/>
  <c r="AR494" i="3"/>
  <c r="AN486" i="4" s="1"/>
  <c r="AQ494" i="3"/>
  <c r="AM486" i="4" s="1"/>
  <c r="AP494" i="3"/>
  <c r="AL486" i="4" s="1"/>
  <c r="N486" i="4"/>
  <c r="J655" i="3" l="1"/>
  <c r="J647" i="4" s="1"/>
  <c r="AU655" i="3"/>
  <c r="AX655" i="3" s="1"/>
  <c r="AT647" i="4" s="1"/>
  <c r="AB546" i="3"/>
  <c r="Z538" i="4" s="1"/>
  <c r="W486" i="4"/>
  <c r="AA654" i="3"/>
  <c r="X490" i="4"/>
  <c r="BF577" i="3"/>
  <c r="BA568" i="4"/>
  <c r="H546" i="3"/>
  <c r="H538" i="4" s="1"/>
  <c r="E486" i="4"/>
  <c r="AN655" i="3"/>
  <c r="AK647" i="4" s="1"/>
  <c r="AH647" i="4"/>
  <c r="T655" i="3"/>
  <c r="S647" i="4" s="1"/>
  <c r="P647" i="4"/>
  <c r="G654" i="3"/>
  <c r="G646" i="4" s="1"/>
  <c r="F490" i="4"/>
  <c r="BH577" i="3"/>
  <c r="BC568" i="4"/>
  <c r="AL546" i="3"/>
  <c r="AI538" i="4" s="1"/>
  <c r="AF486" i="4"/>
  <c r="AK654" i="3"/>
  <c r="AG490" i="4"/>
  <c r="Q654" i="3"/>
  <c r="O490" i="4"/>
  <c r="BE577" i="3"/>
  <c r="AZ568" i="4"/>
  <c r="BG577" i="3"/>
  <c r="BB568" i="4"/>
  <c r="AV547" i="3"/>
  <c r="AR539" i="4" s="1"/>
  <c r="AO487" i="4"/>
  <c r="BD567" i="4"/>
  <c r="BI576" i="3"/>
  <c r="AD655" i="3"/>
  <c r="AB647" i="4" s="1"/>
  <c r="Y647" i="4"/>
  <c r="AW551" i="3"/>
  <c r="AS543" i="4" s="1"/>
  <c r="S550" i="3"/>
  <c r="R542" i="4" s="1"/>
  <c r="AC550" i="3"/>
  <c r="AA542" i="4" s="1"/>
  <c r="I550" i="3"/>
  <c r="I542" i="4" s="1"/>
  <c r="AM550" i="3"/>
  <c r="AJ542" i="4" s="1"/>
  <c r="P497" i="3"/>
  <c r="R546" i="3"/>
  <c r="Q538" i="4" s="1"/>
  <c r="BA494" i="3"/>
  <c r="AV486" i="4" s="1"/>
  <c r="AZ494" i="3"/>
  <c r="AU486" i="4" s="1"/>
  <c r="F497" i="3"/>
  <c r="BD495" i="3"/>
  <c r="AY487" i="4" s="1"/>
  <c r="AT498" i="3"/>
  <c r="AP490" i="4" s="1"/>
  <c r="BB494" i="3"/>
  <c r="AW486" i="4" s="1"/>
  <c r="Z497" i="3"/>
  <c r="AS494" i="3"/>
  <c r="AJ497" i="3"/>
  <c r="BC494" i="3"/>
  <c r="AX486" i="4" s="1"/>
  <c r="AR493" i="3"/>
  <c r="AN485" i="4" s="1"/>
  <c r="AQ493" i="3"/>
  <c r="AM485" i="4" s="1"/>
  <c r="AP493" i="3"/>
  <c r="AL485" i="4" s="1"/>
  <c r="N485" i="4"/>
  <c r="J654" i="3" l="1"/>
  <c r="J646" i="4" s="1"/>
  <c r="AQ647" i="4"/>
  <c r="AU654" i="3"/>
  <c r="AX654" i="3" s="1"/>
  <c r="AT646" i="4" s="1"/>
  <c r="AB545" i="3"/>
  <c r="Z537" i="4" s="1"/>
  <c r="W485" i="4"/>
  <c r="AL545" i="3"/>
  <c r="AI537" i="4" s="1"/>
  <c r="AF485" i="4"/>
  <c r="AV546" i="3"/>
  <c r="AR538" i="4" s="1"/>
  <c r="AO486" i="4"/>
  <c r="BG578" i="3"/>
  <c r="BB569" i="4"/>
  <c r="T654" i="3"/>
  <c r="S646" i="4" s="1"/>
  <c r="P646" i="4"/>
  <c r="BF578" i="3"/>
  <c r="BA569" i="4"/>
  <c r="AZ493" i="3"/>
  <c r="AU485" i="4" s="1"/>
  <c r="E485" i="4"/>
  <c r="AK653" i="3"/>
  <c r="AG489" i="4"/>
  <c r="BI577" i="3"/>
  <c r="BD568" i="4"/>
  <c r="AA653" i="3"/>
  <c r="X489" i="4"/>
  <c r="G653" i="3"/>
  <c r="G645" i="4" s="1"/>
  <c r="F489" i="4"/>
  <c r="Q653" i="3"/>
  <c r="O489" i="4"/>
  <c r="BE578" i="3"/>
  <c r="AZ569" i="4"/>
  <c r="AN654" i="3"/>
  <c r="AK646" i="4" s="1"/>
  <c r="AH646" i="4"/>
  <c r="BH578" i="3"/>
  <c r="BC569" i="4"/>
  <c r="AD654" i="3"/>
  <c r="AB646" i="4" s="1"/>
  <c r="Y646" i="4"/>
  <c r="AW550" i="3"/>
  <c r="AS542" i="4" s="1"/>
  <c r="I549" i="3"/>
  <c r="I541" i="4" s="1"/>
  <c r="AM549" i="3"/>
  <c r="AJ541" i="4" s="1"/>
  <c r="AC549" i="3"/>
  <c r="AA541" i="4" s="1"/>
  <c r="S549" i="3"/>
  <c r="R541" i="4" s="1"/>
  <c r="P496" i="3"/>
  <c r="R545" i="3"/>
  <c r="Q537" i="4" s="1"/>
  <c r="F496" i="3"/>
  <c r="H545" i="3"/>
  <c r="H537" i="4" s="1"/>
  <c r="BA493" i="3"/>
  <c r="AV485" i="4" s="1"/>
  <c r="BD494" i="3"/>
  <c r="AY486" i="4" s="1"/>
  <c r="AT497" i="3"/>
  <c r="AP489" i="4" s="1"/>
  <c r="Z496" i="3"/>
  <c r="AJ496" i="3"/>
  <c r="BC493" i="3"/>
  <c r="AX485" i="4" s="1"/>
  <c r="AS493" i="3"/>
  <c r="AO485" i="4" s="1"/>
  <c r="BB493" i="3"/>
  <c r="AW485" i="4" s="1"/>
  <c r="AU653" i="3" l="1"/>
  <c r="AQ646" i="4"/>
  <c r="J653" i="3"/>
  <c r="J645" i="4" s="1"/>
  <c r="AX653" i="3"/>
  <c r="AT645" i="4" s="1"/>
  <c r="AQ645" i="4"/>
  <c r="BH579" i="3"/>
  <c r="BC570" i="4"/>
  <c r="BE579" i="3"/>
  <c r="AZ570" i="4"/>
  <c r="BI578" i="3"/>
  <c r="BD569" i="4"/>
  <c r="AK652" i="3"/>
  <c r="AG488" i="4"/>
  <c r="Q652" i="3"/>
  <c r="O488" i="4"/>
  <c r="G652" i="3"/>
  <c r="G644" i="4" s="1"/>
  <c r="F488" i="4"/>
  <c r="AA652" i="3"/>
  <c r="X488" i="4"/>
  <c r="T653" i="3"/>
  <c r="S645" i="4" s="1"/>
  <c r="P645" i="4"/>
  <c r="AD653" i="3"/>
  <c r="AB645" i="4" s="1"/>
  <c r="Y645" i="4"/>
  <c r="AN653" i="3"/>
  <c r="AK645" i="4" s="1"/>
  <c r="AH645" i="4"/>
  <c r="BF579" i="3"/>
  <c r="BA570" i="4"/>
  <c r="BG579" i="3"/>
  <c r="BB570" i="4"/>
  <c r="AW549" i="3"/>
  <c r="AS541" i="4" s="1"/>
  <c r="S548" i="3"/>
  <c r="R540" i="4" s="1"/>
  <c r="AC548" i="3"/>
  <c r="AA540" i="4" s="1"/>
  <c r="I548" i="3"/>
  <c r="I540" i="4" s="1"/>
  <c r="AM548" i="3"/>
  <c r="AJ540" i="4" s="1"/>
  <c r="AT496" i="3"/>
  <c r="AP488" i="4" s="1"/>
  <c r="AV545" i="3"/>
  <c r="AR537" i="4" s="1"/>
  <c r="BD493" i="3"/>
  <c r="AY485" i="4" s="1"/>
  <c r="J652" i="3" l="1"/>
  <c r="J644" i="4" s="1"/>
  <c r="AU652" i="3"/>
  <c r="AX652" i="3" s="1"/>
  <c r="AT644" i="4" s="1"/>
  <c r="AQ644" i="4"/>
  <c r="BF580" i="3"/>
  <c r="BA571" i="4"/>
  <c r="AD652" i="3"/>
  <c r="AB644" i="4" s="1"/>
  <c r="Y644" i="4"/>
  <c r="T652" i="3"/>
  <c r="S644" i="4" s="1"/>
  <c r="P644" i="4"/>
  <c r="BI579" i="3"/>
  <c r="BD570" i="4"/>
  <c r="BH580" i="3"/>
  <c r="BC571" i="4"/>
  <c r="BG580" i="3"/>
  <c r="BB571" i="4"/>
  <c r="AN652" i="3"/>
  <c r="AK644" i="4" s="1"/>
  <c r="AH644" i="4"/>
  <c r="BE580" i="3"/>
  <c r="AZ571" i="4"/>
  <c r="AW548" i="3"/>
  <c r="AS540" i="4" s="1"/>
  <c r="AR492" i="3"/>
  <c r="AN484" i="4" s="1"/>
  <c r="AQ492" i="3"/>
  <c r="AM484" i="4" s="1"/>
  <c r="AP492" i="3"/>
  <c r="AL484" i="4" s="1"/>
  <c r="H544" i="3" l="1"/>
  <c r="H536" i="4" s="1"/>
  <c r="E484" i="4"/>
  <c r="AL544" i="3"/>
  <c r="AI536" i="4" s="1"/>
  <c r="AF484" i="4"/>
  <c r="BH581" i="3"/>
  <c r="BC572" i="4"/>
  <c r="BF581" i="3"/>
  <c r="BA572" i="4"/>
  <c r="R544" i="3"/>
  <c r="Q536" i="4" s="1"/>
  <c r="N484" i="4"/>
  <c r="AB544" i="3"/>
  <c r="Z536" i="4" s="1"/>
  <c r="W484" i="4"/>
  <c r="BE581" i="3"/>
  <c r="AZ572" i="4"/>
  <c r="BG581" i="3"/>
  <c r="BB572" i="4"/>
  <c r="BI580" i="3"/>
  <c r="BD571" i="4"/>
  <c r="BA492" i="3"/>
  <c r="AV484" i="4" s="1"/>
  <c r="P495" i="3"/>
  <c r="F495" i="3"/>
  <c r="BC492" i="3"/>
  <c r="AX484" i="4" s="1"/>
  <c r="AJ495" i="3"/>
  <c r="BB492" i="3"/>
  <c r="AW484" i="4" s="1"/>
  <c r="Z495" i="3"/>
  <c r="AS492" i="3"/>
  <c r="AO484" i="4" s="1"/>
  <c r="AZ492" i="3"/>
  <c r="AU484" i="4" s="1"/>
  <c r="BI581" i="3" l="1"/>
  <c r="BD572" i="4"/>
  <c r="Q651" i="3"/>
  <c r="O487" i="4"/>
  <c r="AK651" i="3"/>
  <c r="AG487" i="4"/>
  <c r="BG582" i="3"/>
  <c r="BB573" i="4"/>
  <c r="BF582" i="3"/>
  <c r="BA573" i="4"/>
  <c r="G651" i="3"/>
  <c r="G643" i="4" s="1"/>
  <c r="F487" i="4"/>
  <c r="AA651" i="3"/>
  <c r="X487" i="4"/>
  <c r="BE582" i="3"/>
  <c r="AZ573" i="4"/>
  <c r="BH582" i="3"/>
  <c r="BC573" i="4"/>
  <c r="AC547" i="3"/>
  <c r="AA539" i="4" s="1"/>
  <c r="AM547" i="3"/>
  <c r="AJ539" i="4" s="1"/>
  <c r="I547" i="3"/>
  <c r="I539" i="4" s="1"/>
  <c r="S547" i="3"/>
  <c r="R539" i="4" s="1"/>
  <c r="AT495" i="3"/>
  <c r="AP487" i="4" s="1"/>
  <c r="AV544" i="3"/>
  <c r="AR536" i="4" s="1"/>
  <c r="BD492" i="3"/>
  <c r="AY484" i="4" s="1"/>
  <c r="AR491" i="3"/>
  <c r="AN483" i="4" s="1"/>
  <c r="AQ491" i="3"/>
  <c r="AM483" i="4" s="1"/>
  <c r="E483" i="4"/>
  <c r="AP491" i="3"/>
  <c r="AL483" i="4" s="1"/>
  <c r="J651" i="3" l="1"/>
  <c r="J643" i="4" s="1"/>
  <c r="AU651" i="3"/>
  <c r="AX651" i="3" s="1"/>
  <c r="AT643" i="4" s="1"/>
  <c r="AB543" i="3"/>
  <c r="Z535" i="4" s="1"/>
  <c r="W483" i="4"/>
  <c r="AQ643" i="4"/>
  <c r="BE583" i="3"/>
  <c r="AZ575" i="4" s="1"/>
  <c r="AZ574" i="4"/>
  <c r="BG583" i="3"/>
  <c r="BB575" i="4" s="1"/>
  <c r="BB574" i="4"/>
  <c r="T651" i="3"/>
  <c r="S643" i="4" s="1"/>
  <c r="P643" i="4"/>
  <c r="AL543" i="3"/>
  <c r="AI535" i="4" s="1"/>
  <c r="AF483" i="4"/>
  <c r="R543" i="3"/>
  <c r="Q535" i="4" s="1"/>
  <c r="N483" i="4"/>
  <c r="BH583" i="3"/>
  <c r="BC575" i="4" s="1"/>
  <c r="BC574" i="4"/>
  <c r="AD651" i="3"/>
  <c r="AB643" i="4" s="1"/>
  <c r="Y643" i="4"/>
  <c r="BF583" i="3"/>
  <c r="BA575" i="4" s="1"/>
  <c r="BA574" i="4"/>
  <c r="AN651" i="3"/>
  <c r="AK643" i="4" s="1"/>
  <c r="AH643" i="4"/>
  <c r="BI582" i="3"/>
  <c r="BD573" i="4"/>
  <c r="AW547" i="3"/>
  <c r="AS539" i="4" s="1"/>
  <c r="F494" i="3"/>
  <c r="H543" i="3"/>
  <c r="H535" i="4" s="1"/>
  <c r="AJ494" i="3"/>
  <c r="BC491" i="3"/>
  <c r="AX483" i="4" s="1"/>
  <c r="BA491" i="3"/>
  <c r="AV483" i="4" s="1"/>
  <c r="P494" i="3"/>
  <c r="BB491" i="3"/>
  <c r="AW483" i="4" s="1"/>
  <c r="Z494" i="3"/>
  <c r="AZ491" i="3"/>
  <c r="AU483" i="4" s="1"/>
  <c r="AS491" i="3"/>
  <c r="AO483" i="4" s="1"/>
  <c r="AK650" i="3" l="1"/>
  <c r="AH642" i="4" s="1"/>
  <c r="AG486" i="4"/>
  <c r="BI583" i="3"/>
  <c r="BD575" i="4" s="1"/>
  <c r="BD574" i="4"/>
  <c r="Q650" i="3"/>
  <c r="O486" i="4"/>
  <c r="G650" i="3"/>
  <c r="F486" i="4"/>
  <c r="AA650" i="3"/>
  <c r="X486" i="4"/>
  <c r="I546" i="3"/>
  <c r="I538" i="4" s="1"/>
  <c r="S546" i="3"/>
  <c r="R538" i="4" s="1"/>
  <c r="AM546" i="3"/>
  <c r="AJ538" i="4" s="1"/>
  <c r="AC546" i="3"/>
  <c r="AA538" i="4" s="1"/>
  <c r="AT494" i="3"/>
  <c r="AP486" i="4" s="1"/>
  <c r="AV543" i="3"/>
  <c r="AR535" i="4" s="1"/>
  <c r="BD491" i="3"/>
  <c r="AY483" i="4" s="1"/>
  <c r="AR490" i="3"/>
  <c r="AN482" i="4" s="1"/>
  <c r="AQ490" i="3"/>
  <c r="AM482" i="4" s="1"/>
  <c r="AP490" i="3"/>
  <c r="AL482" i="4" s="1"/>
  <c r="AU650" i="3" l="1"/>
  <c r="AN650" i="3"/>
  <c r="AK642" i="4" s="1"/>
  <c r="AX650" i="3"/>
  <c r="AT642" i="4" s="1"/>
  <c r="AQ642" i="4"/>
  <c r="J650" i="3"/>
  <c r="J642" i="4" s="1"/>
  <c r="G642" i="4"/>
  <c r="H542" i="3"/>
  <c r="H534" i="4" s="1"/>
  <c r="E482" i="4"/>
  <c r="AB542" i="3"/>
  <c r="Z534" i="4" s="1"/>
  <c r="W482" i="4"/>
  <c r="AL542" i="3"/>
  <c r="AI534" i="4" s="1"/>
  <c r="AF482" i="4"/>
  <c r="R542" i="3"/>
  <c r="Q534" i="4" s="1"/>
  <c r="N482" i="4"/>
  <c r="AD650" i="3"/>
  <c r="AB642" i="4" s="1"/>
  <c r="Y642" i="4"/>
  <c r="T650" i="3"/>
  <c r="S642" i="4" s="1"/>
  <c r="P642" i="4"/>
  <c r="AW546" i="3"/>
  <c r="AS538" i="4" s="1"/>
  <c r="BB490" i="3"/>
  <c r="AW482" i="4" s="1"/>
  <c r="Z493" i="3"/>
  <c r="AS490" i="3"/>
  <c r="AJ493" i="3"/>
  <c r="AZ490" i="3"/>
  <c r="AU482" i="4" s="1"/>
  <c r="F493" i="3"/>
  <c r="BA490" i="3"/>
  <c r="AV482" i="4" s="1"/>
  <c r="P493" i="3"/>
  <c r="BC490" i="3"/>
  <c r="AX482" i="4" s="1"/>
  <c r="AA649" i="3" l="1"/>
  <c r="X485" i="4"/>
  <c r="G649" i="3"/>
  <c r="G641" i="4" s="1"/>
  <c r="F485" i="4"/>
  <c r="AV542" i="3"/>
  <c r="AR534" i="4" s="1"/>
  <c r="AO482" i="4"/>
  <c r="Q649" i="3"/>
  <c r="O485" i="4"/>
  <c r="AK649" i="3"/>
  <c r="AG485" i="4"/>
  <c r="I545" i="3"/>
  <c r="I537" i="4" s="1"/>
  <c r="AC545" i="3"/>
  <c r="AA537" i="4" s="1"/>
  <c r="S545" i="3"/>
  <c r="R537" i="4" s="1"/>
  <c r="AM545" i="3"/>
  <c r="AJ537" i="4" s="1"/>
  <c r="BD490" i="3"/>
  <c r="AY482" i="4" s="1"/>
  <c r="AT493" i="3"/>
  <c r="AP485" i="4" s="1"/>
  <c r="AR489" i="3"/>
  <c r="AN481" i="4" s="1"/>
  <c r="AQ489" i="3"/>
  <c r="AM481" i="4" s="1"/>
  <c r="AP489" i="3"/>
  <c r="AL481" i="4" s="1"/>
  <c r="E481" i="4"/>
  <c r="AU649" i="3" l="1"/>
  <c r="J649" i="3"/>
  <c r="J641" i="4" s="1"/>
  <c r="R541" i="3"/>
  <c r="Q533" i="4" s="1"/>
  <c r="N481" i="4"/>
  <c r="AB541" i="3"/>
  <c r="Z533" i="4" s="1"/>
  <c r="W481" i="4"/>
  <c r="AL541" i="3"/>
  <c r="AI533" i="4" s="1"/>
  <c r="AF481" i="4"/>
  <c r="AX649" i="3"/>
  <c r="AT641" i="4" s="1"/>
  <c r="AQ641" i="4"/>
  <c r="T649" i="3"/>
  <c r="S641" i="4" s="1"/>
  <c r="P641" i="4"/>
  <c r="AN649" i="3"/>
  <c r="AK641" i="4" s="1"/>
  <c r="AH641" i="4"/>
  <c r="AD649" i="3"/>
  <c r="AB641" i="4" s="1"/>
  <c r="Y641" i="4"/>
  <c r="AW545" i="3"/>
  <c r="AS537" i="4" s="1"/>
  <c r="F492" i="3"/>
  <c r="H541" i="3"/>
  <c r="H533" i="4" s="1"/>
  <c r="AZ489" i="3"/>
  <c r="AU481" i="4" s="1"/>
  <c r="BA489" i="3"/>
  <c r="AV481" i="4" s="1"/>
  <c r="P492" i="3"/>
  <c r="BB489" i="3"/>
  <c r="AW481" i="4" s="1"/>
  <c r="Z492" i="3"/>
  <c r="AS489" i="3"/>
  <c r="AJ492" i="3"/>
  <c r="BC489" i="3"/>
  <c r="AX481" i="4" s="1"/>
  <c r="AR488" i="3"/>
  <c r="AN480" i="4" s="1"/>
  <c r="AQ488" i="3"/>
  <c r="AM480" i="4" s="1"/>
  <c r="AP488" i="3"/>
  <c r="AL480" i="4" s="1"/>
  <c r="H540" i="3" l="1"/>
  <c r="H532" i="4" s="1"/>
  <c r="E480" i="4"/>
  <c r="AK648" i="3"/>
  <c r="AH640" i="4" s="1"/>
  <c r="AG484" i="4"/>
  <c r="G648" i="3"/>
  <c r="F484" i="4"/>
  <c r="R540" i="3"/>
  <c r="Q532" i="4" s="1"/>
  <c r="N480" i="4"/>
  <c r="AV541" i="3"/>
  <c r="AR533" i="4" s="1"/>
  <c r="AO481" i="4"/>
  <c r="Q648" i="3"/>
  <c r="O484" i="4"/>
  <c r="AB540" i="3"/>
  <c r="Z532" i="4" s="1"/>
  <c r="W480" i="4"/>
  <c r="AL540" i="3"/>
  <c r="AI532" i="4" s="1"/>
  <c r="AF480" i="4"/>
  <c r="AA648" i="3"/>
  <c r="X484" i="4"/>
  <c r="S544" i="3"/>
  <c r="R536" i="4" s="1"/>
  <c r="AM544" i="3"/>
  <c r="AJ536" i="4" s="1"/>
  <c r="I544" i="3"/>
  <c r="I536" i="4" s="1"/>
  <c r="AC544" i="3"/>
  <c r="AA536" i="4" s="1"/>
  <c r="AZ488" i="3"/>
  <c r="AU480" i="4" s="1"/>
  <c r="F491" i="3"/>
  <c r="BB488" i="3"/>
  <c r="AW480" i="4" s="1"/>
  <c r="Z491" i="3"/>
  <c r="BC488" i="3"/>
  <c r="AX480" i="4" s="1"/>
  <c r="AJ491" i="3"/>
  <c r="BA488" i="3"/>
  <c r="AV480" i="4" s="1"/>
  <c r="P491" i="3"/>
  <c r="BD489" i="3"/>
  <c r="AY481" i="4" s="1"/>
  <c r="AT492" i="3"/>
  <c r="AP484" i="4" s="1"/>
  <c r="AS488" i="3"/>
  <c r="AO480" i="4" s="1"/>
  <c r="AR487" i="3"/>
  <c r="AN479" i="4" s="1"/>
  <c r="AQ487" i="3"/>
  <c r="AM479" i="4" s="1"/>
  <c r="AP487" i="3"/>
  <c r="AL479" i="4" s="1"/>
  <c r="AN648" i="3" l="1"/>
  <c r="AK640" i="4" s="1"/>
  <c r="AU648" i="3"/>
  <c r="Q647" i="3"/>
  <c r="O483" i="4"/>
  <c r="AX648" i="3"/>
  <c r="AT640" i="4" s="1"/>
  <c r="AQ640" i="4"/>
  <c r="T648" i="3"/>
  <c r="S640" i="4" s="1"/>
  <c r="P640" i="4"/>
  <c r="AA647" i="3"/>
  <c r="X483" i="4"/>
  <c r="H539" i="3"/>
  <c r="H531" i="4" s="1"/>
  <c r="E479" i="4"/>
  <c r="AK647" i="3"/>
  <c r="AG483" i="4"/>
  <c r="G647" i="3"/>
  <c r="G639" i="4" s="1"/>
  <c r="F483" i="4"/>
  <c r="AB539" i="3"/>
  <c r="Z531" i="4" s="1"/>
  <c r="W479" i="4"/>
  <c r="BC487" i="3"/>
  <c r="AX479" i="4" s="1"/>
  <c r="AF479" i="4"/>
  <c r="R539" i="3"/>
  <c r="Q531" i="4" s="1"/>
  <c r="N479" i="4"/>
  <c r="AD648" i="3"/>
  <c r="AB640" i="4" s="1"/>
  <c r="Y640" i="4"/>
  <c r="J648" i="3"/>
  <c r="J640" i="4" s="1"/>
  <c r="G640" i="4"/>
  <c r="AM543" i="3"/>
  <c r="AJ535" i="4" s="1"/>
  <c r="S543" i="3"/>
  <c r="R535" i="4" s="1"/>
  <c r="AC543" i="3"/>
  <c r="AA535" i="4" s="1"/>
  <c r="AW544" i="3"/>
  <c r="AS536" i="4" s="1"/>
  <c r="I543" i="3"/>
  <c r="I535" i="4" s="1"/>
  <c r="AJ490" i="3"/>
  <c r="AL539" i="3"/>
  <c r="AI531" i="4" s="1"/>
  <c r="AT491" i="3"/>
  <c r="AP483" i="4" s="1"/>
  <c r="AV540" i="3"/>
  <c r="AR532" i="4" s="1"/>
  <c r="BB487" i="3"/>
  <c r="AW479" i="4" s="1"/>
  <c r="Z490" i="3"/>
  <c r="AS487" i="3"/>
  <c r="F490" i="3"/>
  <c r="BA487" i="3"/>
  <c r="AV479" i="4" s="1"/>
  <c r="P490" i="3"/>
  <c r="AZ487" i="3"/>
  <c r="AU479" i="4" s="1"/>
  <c r="BD488" i="3"/>
  <c r="AY480" i="4" s="1"/>
  <c r="AF478" i="4"/>
  <c r="AR486" i="3"/>
  <c r="AN478" i="4" s="1"/>
  <c r="AQ486" i="3"/>
  <c r="AM478" i="4" s="1"/>
  <c r="AP486" i="3"/>
  <c r="AL478" i="4" s="1"/>
  <c r="J647" i="3" l="1"/>
  <c r="J639" i="4" s="1"/>
  <c r="AU647" i="3"/>
  <c r="AB538" i="3"/>
  <c r="Z530" i="4" s="1"/>
  <c r="W478" i="4"/>
  <c r="AK646" i="3"/>
  <c r="AG482" i="4"/>
  <c r="G646" i="3"/>
  <c r="F482" i="4"/>
  <c r="AN647" i="3"/>
  <c r="AK639" i="4" s="1"/>
  <c r="AH639" i="4"/>
  <c r="AD647" i="3"/>
  <c r="AB639" i="4" s="1"/>
  <c r="Y639" i="4"/>
  <c r="H538" i="3"/>
  <c r="H530" i="4" s="1"/>
  <c r="E478" i="4"/>
  <c r="BD487" i="3"/>
  <c r="AY479" i="4" s="1"/>
  <c r="AO479" i="4"/>
  <c r="R538" i="3"/>
  <c r="Q530" i="4" s="1"/>
  <c r="N478" i="4"/>
  <c r="Q646" i="3"/>
  <c r="O482" i="4"/>
  <c r="AA646" i="3"/>
  <c r="X482" i="4"/>
  <c r="AX647" i="3"/>
  <c r="AT639" i="4" s="1"/>
  <c r="AQ639" i="4"/>
  <c r="T647" i="3"/>
  <c r="S639" i="4" s="1"/>
  <c r="P639" i="4"/>
  <c r="AJ489" i="3"/>
  <c r="AL538" i="3"/>
  <c r="AI530" i="4" s="1"/>
  <c r="AW543" i="3"/>
  <c r="AS535" i="4" s="1"/>
  <c r="S542" i="3"/>
  <c r="R534" i="4" s="1"/>
  <c r="AC542" i="3"/>
  <c r="AA534" i="4" s="1"/>
  <c r="I542" i="3"/>
  <c r="I534" i="4" s="1"/>
  <c r="AM542" i="3"/>
  <c r="AJ534" i="4" s="1"/>
  <c r="AT490" i="3"/>
  <c r="AV539" i="3"/>
  <c r="AR531" i="4" s="1"/>
  <c r="BB486" i="3"/>
  <c r="AW478" i="4" s="1"/>
  <c r="Z489" i="3"/>
  <c r="AZ486" i="3"/>
  <c r="AU478" i="4" s="1"/>
  <c r="F489" i="3"/>
  <c r="BA486" i="3"/>
  <c r="AV478" i="4" s="1"/>
  <c r="P489" i="3"/>
  <c r="AS486" i="3"/>
  <c r="AO478" i="4" s="1"/>
  <c r="BC486" i="3"/>
  <c r="AX478" i="4" s="1"/>
  <c r="AF477" i="4"/>
  <c r="AR485" i="3"/>
  <c r="AN477" i="4" s="1"/>
  <c r="AQ485" i="3"/>
  <c r="AM477" i="4" s="1"/>
  <c r="AP485" i="3"/>
  <c r="AL477" i="4" s="1"/>
  <c r="R537" i="3" l="1"/>
  <c r="Q529" i="4" s="1"/>
  <c r="N477" i="4"/>
  <c r="Q645" i="3"/>
  <c r="O481" i="4"/>
  <c r="AA645" i="3"/>
  <c r="X481" i="4"/>
  <c r="AD646" i="3"/>
  <c r="AB638" i="4" s="1"/>
  <c r="Y638" i="4"/>
  <c r="AN646" i="3"/>
  <c r="AK638" i="4" s="1"/>
  <c r="AH638" i="4"/>
  <c r="H537" i="3"/>
  <c r="H529" i="4" s="1"/>
  <c r="E477" i="4"/>
  <c r="AU646" i="3"/>
  <c r="AP482" i="4"/>
  <c r="AB537" i="3"/>
  <c r="Z529" i="4" s="1"/>
  <c r="W477" i="4"/>
  <c r="G645" i="3"/>
  <c r="F481" i="4"/>
  <c r="AK645" i="3"/>
  <c r="AG481" i="4"/>
  <c r="T646" i="3"/>
  <c r="S638" i="4" s="1"/>
  <c r="P638" i="4"/>
  <c r="J646" i="3"/>
  <c r="J638" i="4" s="1"/>
  <c r="G638" i="4"/>
  <c r="AC541" i="3"/>
  <c r="AA533" i="4" s="1"/>
  <c r="AJ488" i="3"/>
  <c r="AL537" i="3"/>
  <c r="AI529" i="4" s="1"/>
  <c r="AT489" i="3"/>
  <c r="AV538" i="3"/>
  <c r="AR530" i="4" s="1"/>
  <c r="S541" i="3"/>
  <c r="R533" i="4" s="1"/>
  <c r="AW542" i="3"/>
  <c r="AS534" i="4" s="1"/>
  <c r="I541" i="3"/>
  <c r="I533" i="4" s="1"/>
  <c r="AM541" i="3"/>
  <c r="AJ533" i="4" s="1"/>
  <c r="BC485" i="3"/>
  <c r="AX477" i="4" s="1"/>
  <c r="AZ485" i="3"/>
  <c r="AU477" i="4" s="1"/>
  <c r="F488" i="3"/>
  <c r="BA485" i="3"/>
  <c r="AV477" i="4" s="1"/>
  <c r="P488" i="3"/>
  <c r="BD486" i="3"/>
  <c r="AY478" i="4" s="1"/>
  <c r="BB485" i="3"/>
  <c r="AW477" i="4" s="1"/>
  <c r="Z488" i="3"/>
  <c r="AS485" i="3"/>
  <c r="AR484" i="3"/>
  <c r="AN476" i="4" s="1"/>
  <c r="AQ484" i="3"/>
  <c r="AM476" i="4" s="1"/>
  <c r="AP484" i="3"/>
  <c r="AL476" i="4" s="1"/>
  <c r="E476" i="4"/>
  <c r="G644" i="3" l="1"/>
  <c r="F480" i="4"/>
  <c r="AU645" i="3"/>
  <c r="AP481" i="4"/>
  <c r="AB536" i="3"/>
  <c r="Z528" i="4" s="1"/>
  <c r="W476" i="4"/>
  <c r="AN645" i="3"/>
  <c r="AK637" i="4" s="1"/>
  <c r="AH637" i="4"/>
  <c r="T645" i="3"/>
  <c r="S637" i="4" s="1"/>
  <c r="P637" i="4"/>
  <c r="R536" i="3"/>
  <c r="Q528" i="4" s="1"/>
  <c r="N476" i="4"/>
  <c r="AL536" i="3"/>
  <c r="AI528" i="4" s="1"/>
  <c r="AF476" i="4"/>
  <c r="AV537" i="3"/>
  <c r="AR529" i="4" s="1"/>
  <c r="AO477" i="4"/>
  <c r="Q644" i="3"/>
  <c r="O480" i="4"/>
  <c r="AK644" i="3"/>
  <c r="AG480" i="4"/>
  <c r="AA644" i="3"/>
  <c r="X480" i="4"/>
  <c r="J645" i="3"/>
  <c r="J637" i="4" s="1"/>
  <c r="G637" i="4"/>
  <c r="AX646" i="3"/>
  <c r="AT638" i="4" s="1"/>
  <c r="AQ638" i="4"/>
  <c r="AD645" i="3"/>
  <c r="AB637" i="4" s="1"/>
  <c r="Y637" i="4"/>
  <c r="AC540" i="3"/>
  <c r="AA532" i="4" s="1"/>
  <c r="AW541" i="3"/>
  <c r="AS533" i="4" s="1"/>
  <c r="AM540" i="3"/>
  <c r="AJ532" i="4" s="1"/>
  <c r="F487" i="3"/>
  <c r="H536" i="3"/>
  <c r="H528" i="4" s="1"/>
  <c r="S540" i="3"/>
  <c r="R532" i="4" s="1"/>
  <c r="I540" i="3"/>
  <c r="I532" i="4" s="1"/>
  <c r="AZ484" i="3"/>
  <c r="AU476" i="4" s="1"/>
  <c r="BB484" i="3"/>
  <c r="AW476" i="4" s="1"/>
  <c r="Z487" i="3"/>
  <c r="AS484" i="3"/>
  <c r="AJ487" i="3"/>
  <c r="BD485" i="3"/>
  <c r="AY477" i="4" s="1"/>
  <c r="AT488" i="3"/>
  <c r="BA484" i="3"/>
  <c r="AV476" i="4" s="1"/>
  <c r="P487" i="3"/>
  <c r="BC484" i="3"/>
  <c r="AX476" i="4" s="1"/>
  <c r="AF475" i="4"/>
  <c r="AR483" i="3"/>
  <c r="AN475" i="4" s="1"/>
  <c r="AQ483" i="3"/>
  <c r="AM475" i="4" s="1"/>
  <c r="AP483" i="3"/>
  <c r="AL475" i="4" s="1"/>
  <c r="G643" i="3" l="1"/>
  <c r="F479" i="4"/>
  <c r="R535" i="3"/>
  <c r="Q527" i="4" s="1"/>
  <c r="N475" i="4"/>
  <c r="AV536" i="3"/>
  <c r="AR528" i="4" s="1"/>
  <c r="AO476" i="4"/>
  <c r="AN644" i="3"/>
  <c r="AK636" i="4" s="1"/>
  <c r="AH636" i="4"/>
  <c r="AX645" i="3"/>
  <c r="AT637" i="4" s="1"/>
  <c r="AQ637" i="4"/>
  <c r="H535" i="3"/>
  <c r="H527" i="4" s="1"/>
  <c r="E475" i="4"/>
  <c r="AK643" i="3"/>
  <c r="AG479" i="4"/>
  <c r="AB535" i="3"/>
  <c r="Z527" i="4" s="1"/>
  <c r="W475" i="4"/>
  <c r="AU644" i="3"/>
  <c r="AP480" i="4"/>
  <c r="AA643" i="3"/>
  <c r="X479" i="4"/>
  <c r="Q643" i="3"/>
  <c r="O479" i="4"/>
  <c r="AD644" i="3"/>
  <c r="AB636" i="4" s="1"/>
  <c r="Y636" i="4"/>
  <c r="T644" i="3"/>
  <c r="S636" i="4" s="1"/>
  <c r="P636" i="4"/>
  <c r="J644" i="3"/>
  <c r="J636" i="4" s="1"/>
  <c r="G636" i="4"/>
  <c r="AJ486" i="3"/>
  <c r="AL535" i="3"/>
  <c r="AI527" i="4" s="1"/>
  <c r="S539" i="3"/>
  <c r="R531" i="4" s="1"/>
  <c r="AC539" i="3"/>
  <c r="AA531" i="4" s="1"/>
  <c r="AW540" i="3"/>
  <c r="AS532" i="4" s="1"/>
  <c r="I539" i="3"/>
  <c r="I531" i="4" s="1"/>
  <c r="AM539" i="3"/>
  <c r="AJ531" i="4" s="1"/>
  <c r="AS483" i="3"/>
  <c r="AO475" i="4" s="1"/>
  <c r="BC483" i="3"/>
  <c r="AX475" i="4" s="1"/>
  <c r="BA483" i="3"/>
  <c r="AV475" i="4" s="1"/>
  <c r="P486" i="3"/>
  <c r="BD484" i="3"/>
  <c r="AY476" i="4" s="1"/>
  <c r="AT487" i="3"/>
  <c r="AZ483" i="3"/>
  <c r="AU475" i="4" s="1"/>
  <c r="F486" i="3"/>
  <c r="BB483" i="3"/>
  <c r="AW475" i="4" s="1"/>
  <c r="Z486" i="3"/>
  <c r="AR482" i="3"/>
  <c r="AN474" i="4" s="1"/>
  <c r="AQ482" i="3"/>
  <c r="AM474" i="4" s="1"/>
  <c r="AP482" i="3"/>
  <c r="AL474" i="4" s="1"/>
  <c r="AA642" i="3" l="1"/>
  <c r="X478" i="4"/>
  <c r="R534" i="3"/>
  <c r="Q526" i="4" s="1"/>
  <c r="N474" i="4"/>
  <c r="G642" i="3"/>
  <c r="F478" i="4"/>
  <c r="AD643" i="3"/>
  <c r="AB635" i="4" s="1"/>
  <c r="Y635" i="4"/>
  <c r="AU643" i="3"/>
  <c r="AP479" i="4"/>
  <c r="H534" i="3"/>
  <c r="H526" i="4" s="1"/>
  <c r="E474" i="4"/>
  <c r="Q642" i="3"/>
  <c r="O478" i="4"/>
  <c r="AB534" i="3"/>
  <c r="Z526" i="4" s="1"/>
  <c r="W474" i="4"/>
  <c r="AL534" i="3"/>
  <c r="AI526" i="4" s="1"/>
  <c r="AF474" i="4"/>
  <c r="AK642" i="3"/>
  <c r="AG478" i="4"/>
  <c r="T643" i="3"/>
  <c r="S635" i="4" s="1"/>
  <c r="P635" i="4"/>
  <c r="AX644" i="3"/>
  <c r="AT636" i="4" s="1"/>
  <c r="AQ636" i="4"/>
  <c r="AN643" i="3"/>
  <c r="AK635" i="4" s="1"/>
  <c r="AH635" i="4"/>
  <c r="J643" i="3"/>
  <c r="J635" i="4" s="1"/>
  <c r="G635" i="4"/>
  <c r="S538" i="3"/>
  <c r="R530" i="4" s="1"/>
  <c r="BD483" i="3"/>
  <c r="AY475" i="4" s="1"/>
  <c r="AV535" i="3"/>
  <c r="AR527" i="4" s="1"/>
  <c r="I538" i="3"/>
  <c r="I530" i="4" s="1"/>
  <c r="AC538" i="3"/>
  <c r="AA530" i="4" s="1"/>
  <c r="AW539" i="3"/>
  <c r="AS531" i="4" s="1"/>
  <c r="AM538" i="3"/>
  <c r="AJ530" i="4" s="1"/>
  <c r="AT486" i="3"/>
  <c r="BB482" i="3"/>
  <c r="AW474" i="4" s="1"/>
  <c r="Z485" i="3"/>
  <c r="AS482" i="3"/>
  <c r="AJ485" i="3"/>
  <c r="AZ482" i="3"/>
  <c r="AU474" i="4" s="1"/>
  <c r="F485" i="3"/>
  <c r="BA482" i="3"/>
  <c r="AV474" i="4" s="1"/>
  <c r="P485" i="3"/>
  <c r="BC482" i="3"/>
  <c r="AX474" i="4" s="1"/>
  <c r="AF473" i="4"/>
  <c r="AR481" i="3"/>
  <c r="AN473" i="4" s="1"/>
  <c r="AQ481" i="3"/>
  <c r="AM473" i="4" s="1"/>
  <c r="AP481" i="3"/>
  <c r="AL473" i="4" s="1"/>
  <c r="W473" i="4"/>
  <c r="H533" i="3" l="1"/>
  <c r="H525" i="4" s="1"/>
  <c r="E473" i="4"/>
  <c r="AK641" i="3"/>
  <c r="AG477" i="4"/>
  <c r="R533" i="3"/>
  <c r="Q525" i="4" s="1"/>
  <c r="N473" i="4"/>
  <c r="AV534" i="3"/>
  <c r="AR526" i="4" s="1"/>
  <c r="AO474" i="4"/>
  <c r="AN642" i="3"/>
  <c r="AK634" i="4" s="1"/>
  <c r="AH634" i="4"/>
  <c r="G641" i="3"/>
  <c r="F477" i="4"/>
  <c r="AA641" i="3"/>
  <c r="X477" i="4"/>
  <c r="Q641" i="3"/>
  <c r="O477" i="4"/>
  <c r="AU642" i="3"/>
  <c r="AP478" i="4"/>
  <c r="T642" i="3"/>
  <c r="S634" i="4" s="1"/>
  <c r="P634" i="4"/>
  <c r="AX643" i="3"/>
  <c r="AT635" i="4" s="1"/>
  <c r="AQ635" i="4"/>
  <c r="J642" i="3"/>
  <c r="J634" i="4" s="1"/>
  <c r="G634" i="4"/>
  <c r="AD642" i="3"/>
  <c r="AB634" i="4" s="1"/>
  <c r="Y634" i="4"/>
  <c r="I537" i="3"/>
  <c r="I529" i="4" s="1"/>
  <c r="AC537" i="3"/>
  <c r="AA529" i="4" s="1"/>
  <c r="AW538" i="3"/>
  <c r="AS530" i="4" s="1"/>
  <c r="S537" i="3"/>
  <c r="R529" i="4" s="1"/>
  <c r="Z484" i="3"/>
  <c r="AB533" i="3"/>
  <c r="Z525" i="4" s="1"/>
  <c r="AM537" i="3"/>
  <c r="AJ529" i="4" s="1"/>
  <c r="BA481" i="3"/>
  <c r="AV473" i="4" s="1"/>
  <c r="P484" i="3"/>
  <c r="AZ481" i="3"/>
  <c r="AU473" i="4" s="1"/>
  <c r="F484" i="3"/>
  <c r="BB481" i="3"/>
  <c r="AW473" i="4" s="1"/>
  <c r="BC481" i="3"/>
  <c r="AX473" i="4" s="1"/>
  <c r="AS481" i="3"/>
  <c r="AJ484" i="3"/>
  <c r="BD482" i="3"/>
  <c r="AY474" i="4" s="1"/>
  <c r="AT485" i="3"/>
  <c r="AK640" i="3" l="1"/>
  <c r="AG476" i="4"/>
  <c r="G640" i="3"/>
  <c r="F476" i="4"/>
  <c r="AV533" i="3"/>
  <c r="AR525" i="4" s="1"/>
  <c r="AO473" i="4"/>
  <c r="AU641" i="3"/>
  <c r="AP477" i="4"/>
  <c r="Q640" i="3"/>
  <c r="O476" i="4"/>
  <c r="AA640" i="3"/>
  <c r="X476" i="4"/>
  <c r="T641" i="3"/>
  <c r="S633" i="4" s="1"/>
  <c r="P633" i="4"/>
  <c r="J641" i="3"/>
  <c r="J633" i="4" s="1"/>
  <c r="G633" i="4"/>
  <c r="AN641" i="3"/>
  <c r="AK633" i="4" s="1"/>
  <c r="AH633" i="4"/>
  <c r="AX642" i="3"/>
  <c r="AT634" i="4" s="1"/>
  <c r="AQ634" i="4"/>
  <c r="AD641" i="3"/>
  <c r="AB633" i="4" s="1"/>
  <c r="Y633" i="4"/>
  <c r="I536" i="3"/>
  <c r="I528" i="4" s="1"/>
  <c r="AM536" i="3"/>
  <c r="AJ528" i="4" s="1"/>
  <c r="S536" i="3"/>
  <c r="R528" i="4" s="1"/>
  <c r="AW537" i="3"/>
  <c r="AS529" i="4" s="1"/>
  <c r="AC536" i="3"/>
  <c r="AA528" i="4" s="1"/>
  <c r="BD481" i="3"/>
  <c r="AY473" i="4" s="1"/>
  <c r="AT484" i="3"/>
  <c r="AD640" i="3" l="1"/>
  <c r="AB632" i="4" s="1"/>
  <c r="Y632" i="4"/>
  <c r="AX641" i="3"/>
  <c r="AT633" i="4" s="1"/>
  <c r="AQ633" i="4"/>
  <c r="J640" i="3"/>
  <c r="J632" i="4" s="1"/>
  <c r="G632" i="4"/>
  <c r="AU640" i="3"/>
  <c r="AP476" i="4"/>
  <c r="T640" i="3"/>
  <c r="S632" i="4" s="1"/>
  <c r="P632" i="4"/>
  <c r="AN640" i="3"/>
  <c r="AK632" i="4" s="1"/>
  <c r="AH632" i="4"/>
  <c r="AW536" i="3"/>
  <c r="AS528" i="4" s="1"/>
  <c r="AF472" i="4"/>
  <c r="AR480" i="3"/>
  <c r="AN472" i="4" s="1"/>
  <c r="AQ480" i="3"/>
  <c r="AM472" i="4" s="1"/>
  <c r="AP480" i="3"/>
  <c r="AL472" i="4" s="1"/>
  <c r="R532" i="3" l="1"/>
  <c r="Q524" i="4" s="1"/>
  <c r="N472" i="4"/>
  <c r="AX640" i="3"/>
  <c r="AT632" i="4" s="1"/>
  <c r="AQ632" i="4"/>
  <c r="H532" i="3"/>
  <c r="H524" i="4" s="1"/>
  <c r="E472" i="4"/>
  <c r="AB532" i="3"/>
  <c r="Z524" i="4" s="1"/>
  <c r="W472" i="4"/>
  <c r="AJ483" i="3"/>
  <c r="AZ480" i="3"/>
  <c r="F483" i="3"/>
  <c r="BA480" i="3"/>
  <c r="P483" i="3"/>
  <c r="BB480" i="3"/>
  <c r="Z483" i="3"/>
  <c r="BC480" i="3"/>
  <c r="AS480" i="3"/>
  <c r="AO472" i="4" s="1"/>
  <c r="AF471" i="4"/>
  <c r="AR479" i="3"/>
  <c r="AN471" i="4" s="1"/>
  <c r="AQ479" i="3"/>
  <c r="AM471" i="4" s="1"/>
  <c r="AP479" i="3"/>
  <c r="AL471" i="4" s="1"/>
  <c r="W471" i="4"/>
  <c r="Q639" i="3" l="1"/>
  <c r="O475" i="4"/>
  <c r="BF480" i="3"/>
  <c r="AV472" i="4"/>
  <c r="AA639" i="3"/>
  <c r="X475" i="4"/>
  <c r="G639" i="3"/>
  <c r="F475" i="4"/>
  <c r="H531" i="3"/>
  <c r="H523" i="4" s="1"/>
  <c r="E471" i="4"/>
  <c r="BH480" i="3"/>
  <c r="AX472" i="4"/>
  <c r="R531" i="3"/>
  <c r="Q523" i="4" s="1"/>
  <c r="N471" i="4"/>
  <c r="BG480" i="3"/>
  <c r="AW472" i="4"/>
  <c r="BE480" i="3"/>
  <c r="AU472" i="4"/>
  <c r="AK639" i="3"/>
  <c r="AG475" i="4"/>
  <c r="AC535" i="3"/>
  <c r="AA527" i="4" s="1"/>
  <c r="S535" i="3"/>
  <c r="R527" i="4" s="1"/>
  <c r="Z482" i="3"/>
  <c r="AB531" i="3"/>
  <c r="Z523" i="4" s="1"/>
  <c r="AT483" i="3"/>
  <c r="AV532" i="3"/>
  <c r="AR524" i="4" s="1"/>
  <c r="I535" i="3"/>
  <c r="I527" i="4" s="1"/>
  <c r="BB479" i="3"/>
  <c r="AW471" i="4" s="1"/>
  <c r="AM535" i="3"/>
  <c r="AJ527" i="4" s="1"/>
  <c r="BA479" i="3"/>
  <c r="AV471" i="4" s="1"/>
  <c r="P482" i="3"/>
  <c r="AZ479" i="3"/>
  <c r="AU471" i="4" s="1"/>
  <c r="F482" i="3"/>
  <c r="AS479" i="3"/>
  <c r="AJ482" i="3"/>
  <c r="BD480" i="3"/>
  <c r="AY472" i="4" s="1"/>
  <c r="BC479" i="3"/>
  <c r="AX471" i="4" s="1"/>
  <c r="AF470" i="4"/>
  <c r="AR478" i="3"/>
  <c r="AN470" i="4" s="1"/>
  <c r="AQ478" i="3"/>
  <c r="AM470" i="4" s="1"/>
  <c r="AP478" i="3"/>
  <c r="AL470" i="4" s="1"/>
  <c r="W470" i="4"/>
  <c r="R530" i="3" l="1"/>
  <c r="Q522" i="4" s="1"/>
  <c r="N470" i="4"/>
  <c r="AK638" i="3"/>
  <c r="AG474" i="4"/>
  <c r="Q638" i="3"/>
  <c r="O474" i="4"/>
  <c r="AN639" i="3"/>
  <c r="AK631" i="4" s="1"/>
  <c r="AH631" i="4"/>
  <c r="BG481" i="3"/>
  <c r="BB472" i="4"/>
  <c r="BH481" i="3"/>
  <c r="BC472" i="4"/>
  <c r="J639" i="3"/>
  <c r="J631" i="4" s="1"/>
  <c r="G631" i="4"/>
  <c r="BF481" i="3"/>
  <c r="BA472" i="4"/>
  <c r="AU639" i="3"/>
  <c r="AP475" i="4"/>
  <c r="AV531" i="3"/>
  <c r="AR523" i="4" s="1"/>
  <c r="AO471" i="4"/>
  <c r="H530" i="3"/>
  <c r="H522" i="4" s="1"/>
  <c r="E470" i="4"/>
  <c r="G638" i="3"/>
  <c r="F474" i="4"/>
  <c r="AA638" i="3"/>
  <c r="X474" i="4"/>
  <c r="BE481" i="3"/>
  <c r="AZ472" i="4"/>
  <c r="AD639" i="3"/>
  <c r="AB631" i="4" s="1"/>
  <c r="Y631" i="4"/>
  <c r="T639" i="3"/>
  <c r="S631" i="4" s="1"/>
  <c r="P631" i="4"/>
  <c r="AJ481" i="3"/>
  <c r="AL530" i="3"/>
  <c r="AI522" i="4" s="1"/>
  <c r="AW535" i="3"/>
  <c r="AS527" i="4" s="1"/>
  <c r="S534" i="3"/>
  <c r="R526" i="4" s="1"/>
  <c r="AM534" i="3"/>
  <c r="AJ526" i="4" s="1"/>
  <c r="Z481" i="3"/>
  <c r="AB530" i="3"/>
  <c r="Z522" i="4" s="1"/>
  <c r="I534" i="3"/>
  <c r="I526" i="4" s="1"/>
  <c r="AC534" i="3"/>
  <c r="AA526" i="4" s="1"/>
  <c r="BB478" i="3"/>
  <c r="AW470" i="4" s="1"/>
  <c r="AZ478" i="3"/>
  <c r="AU470" i="4" s="1"/>
  <c r="F481" i="3"/>
  <c r="BA478" i="3"/>
  <c r="AV470" i="4" s="1"/>
  <c r="P481" i="3"/>
  <c r="BD479" i="3"/>
  <c r="AY471" i="4" s="1"/>
  <c r="AT482" i="3"/>
  <c r="BI480" i="3"/>
  <c r="AS478" i="3"/>
  <c r="AO470" i="4" s="1"/>
  <c r="BC478" i="3"/>
  <c r="AX470" i="4" s="1"/>
  <c r="G637" i="3" l="1"/>
  <c r="F473" i="4"/>
  <c r="BE482" i="3"/>
  <c r="AZ473" i="4"/>
  <c r="J638" i="3"/>
  <c r="J630" i="4" s="1"/>
  <c r="G630" i="4"/>
  <c r="BF482" i="3"/>
  <c r="BA473" i="4"/>
  <c r="BH482" i="3"/>
  <c r="BC473" i="4"/>
  <c r="AN638" i="3"/>
  <c r="AK630" i="4" s="1"/>
  <c r="AH630" i="4"/>
  <c r="AU638" i="3"/>
  <c r="AP474" i="4"/>
  <c r="Q637" i="3"/>
  <c r="O473" i="4"/>
  <c r="AA637" i="3"/>
  <c r="X473" i="4"/>
  <c r="BI481" i="3"/>
  <c r="BD472" i="4"/>
  <c r="AK637" i="3"/>
  <c r="AG473" i="4"/>
  <c r="AD638" i="3"/>
  <c r="AB630" i="4" s="1"/>
  <c r="Y630" i="4"/>
  <c r="AX639" i="3"/>
  <c r="AT631" i="4" s="1"/>
  <c r="AQ631" i="4"/>
  <c r="BG482" i="3"/>
  <c r="BB473" i="4"/>
  <c r="T638" i="3"/>
  <c r="S630" i="4" s="1"/>
  <c r="P630" i="4"/>
  <c r="AW534" i="3"/>
  <c r="AS526" i="4" s="1"/>
  <c r="AT481" i="3"/>
  <c r="AV530" i="3"/>
  <c r="AR522" i="4" s="1"/>
  <c r="S533" i="3"/>
  <c r="R525" i="4" s="1"/>
  <c r="I533" i="3"/>
  <c r="I525" i="4" s="1"/>
  <c r="AC533" i="3"/>
  <c r="AA525" i="4" s="1"/>
  <c r="AM533" i="3"/>
  <c r="AJ525" i="4" s="1"/>
  <c r="BD478" i="3"/>
  <c r="AY470" i="4" s="1"/>
  <c r="AR477" i="3"/>
  <c r="AN469" i="4" s="1"/>
  <c r="AQ477" i="3"/>
  <c r="AM469" i="4" s="1"/>
  <c r="AP477" i="3"/>
  <c r="AL469" i="4" s="1"/>
  <c r="AB529" i="3" l="1"/>
  <c r="Z521" i="4" s="1"/>
  <c r="W469" i="4"/>
  <c r="AL529" i="3"/>
  <c r="AI521" i="4" s="1"/>
  <c r="AF469" i="4"/>
  <c r="BG483" i="3"/>
  <c r="BB474" i="4"/>
  <c r="BI482" i="3"/>
  <c r="BD473" i="4"/>
  <c r="T637" i="3"/>
  <c r="S629" i="4" s="1"/>
  <c r="P629" i="4"/>
  <c r="BF483" i="3"/>
  <c r="BA474" i="4"/>
  <c r="BE483" i="3"/>
  <c r="AZ474" i="4"/>
  <c r="H529" i="3"/>
  <c r="H521" i="4" s="1"/>
  <c r="E469" i="4"/>
  <c r="AU637" i="3"/>
  <c r="AP473" i="4"/>
  <c r="R529" i="3"/>
  <c r="Q521" i="4" s="1"/>
  <c r="N469" i="4"/>
  <c r="AN637" i="3"/>
  <c r="AK629" i="4" s="1"/>
  <c r="AH629" i="4"/>
  <c r="AD637" i="3"/>
  <c r="AB629" i="4" s="1"/>
  <c r="Y629" i="4"/>
  <c r="AX638" i="3"/>
  <c r="AT630" i="4" s="1"/>
  <c r="AQ630" i="4"/>
  <c r="BH483" i="3"/>
  <c r="BC474" i="4"/>
  <c r="J637" i="3"/>
  <c r="J629" i="4" s="1"/>
  <c r="G629" i="4"/>
  <c r="AW533" i="3"/>
  <c r="AS525" i="4" s="1"/>
  <c r="AZ477" i="3"/>
  <c r="AU469" i="4" s="1"/>
  <c r="F480" i="3"/>
  <c r="P480" i="3"/>
  <c r="Z480" i="3"/>
  <c r="AJ480" i="3"/>
  <c r="BB477" i="3"/>
  <c r="AW469" i="4" s="1"/>
  <c r="BA477" i="3"/>
  <c r="AV469" i="4" s="1"/>
  <c r="AS477" i="3"/>
  <c r="AO469" i="4" s="1"/>
  <c r="BC477" i="3"/>
  <c r="AX469" i="4" s="1"/>
  <c r="AR476" i="3"/>
  <c r="AN468" i="4" s="1"/>
  <c r="AQ476" i="3"/>
  <c r="AM468" i="4" s="1"/>
  <c r="AP476" i="3"/>
  <c r="AL468" i="4" s="1"/>
  <c r="AF468" i="4"/>
  <c r="E468" i="4"/>
  <c r="R528" i="3" l="1"/>
  <c r="Q520" i="4" s="1"/>
  <c r="N468" i="4"/>
  <c r="Q636" i="3"/>
  <c r="O472" i="4"/>
  <c r="BH484" i="3"/>
  <c r="BC475" i="4"/>
  <c r="BF484" i="3"/>
  <c r="BA475" i="4"/>
  <c r="BI483" i="3"/>
  <c r="BD474" i="4"/>
  <c r="AK636" i="3"/>
  <c r="AG472" i="4"/>
  <c r="AA636" i="3"/>
  <c r="X472" i="4"/>
  <c r="AB528" i="3"/>
  <c r="Z520" i="4" s="1"/>
  <c r="W468" i="4"/>
  <c r="G636" i="3"/>
  <c r="F472" i="4"/>
  <c r="AX637" i="3"/>
  <c r="AT629" i="4" s="1"/>
  <c r="AQ629" i="4"/>
  <c r="BE484" i="3"/>
  <c r="AZ475" i="4"/>
  <c r="BG484" i="3"/>
  <c r="BB475" i="4"/>
  <c r="S532" i="3"/>
  <c r="R524" i="4" s="1"/>
  <c r="AM532" i="3"/>
  <c r="AJ524" i="4" s="1"/>
  <c r="I532" i="3"/>
  <c r="I524" i="4" s="1"/>
  <c r="AC532" i="3"/>
  <c r="AA524" i="4" s="1"/>
  <c r="AZ476" i="3"/>
  <c r="AU468" i="4" s="1"/>
  <c r="H528" i="3"/>
  <c r="H520" i="4" s="1"/>
  <c r="AT480" i="3"/>
  <c r="AV529" i="3"/>
  <c r="AR521" i="4" s="1"/>
  <c r="AJ479" i="3"/>
  <c r="AL528" i="3"/>
  <c r="AI520" i="4" s="1"/>
  <c r="F479" i="3"/>
  <c r="P479" i="3"/>
  <c r="BB476" i="3"/>
  <c r="AW468" i="4" s="1"/>
  <c r="Z479" i="3"/>
  <c r="BA476" i="3"/>
  <c r="AV468" i="4" s="1"/>
  <c r="AS476" i="3"/>
  <c r="AO468" i="4" s="1"/>
  <c r="BD477" i="3"/>
  <c r="AY469" i="4" s="1"/>
  <c r="BC476" i="3"/>
  <c r="AX468" i="4" s="1"/>
  <c r="AF467" i="4"/>
  <c r="AR475" i="3"/>
  <c r="AN467" i="4" s="1"/>
  <c r="AQ475" i="3"/>
  <c r="AM467" i="4" s="1"/>
  <c r="AP475" i="3"/>
  <c r="AL467" i="4" s="1"/>
  <c r="W467" i="4"/>
  <c r="N467" i="4"/>
  <c r="G635" i="3" l="1"/>
  <c r="F471" i="4"/>
  <c r="AU636" i="3"/>
  <c r="AP472" i="4"/>
  <c r="AA635" i="3"/>
  <c r="X471" i="4"/>
  <c r="BG485" i="3"/>
  <c r="BB476" i="4"/>
  <c r="AN636" i="3"/>
  <c r="AK628" i="4" s="1"/>
  <c r="AH628" i="4"/>
  <c r="BF485" i="3"/>
  <c r="BA476" i="4"/>
  <c r="T636" i="3"/>
  <c r="S628" i="4" s="1"/>
  <c r="P628" i="4"/>
  <c r="H527" i="3"/>
  <c r="H519" i="4" s="1"/>
  <c r="E467" i="4"/>
  <c r="AK635" i="3"/>
  <c r="AG471" i="4"/>
  <c r="Q635" i="3"/>
  <c r="O471" i="4"/>
  <c r="BE485" i="3"/>
  <c r="AZ476" i="4"/>
  <c r="J636" i="3"/>
  <c r="J628" i="4" s="1"/>
  <c r="G628" i="4"/>
  <c r="AD636" i="3"/>
  <c r="AB628" i="4" s="1"/>
  <c r="Y628" i="4"/>
  <c r="BI484" i="3"/>
  <c r="BD475" i="4"/>
  <c r="BH485" i="3"/>
  <c r="BC476" i="4"/>
  <c r="S531" i="3"/>
  <c r="R523" i="4" s="1"/>
  <c r="AJ478" i="3"/>
  <c r="AL527" i="3"/>
  <c r="AI519" i="4" s="1"/>
  <c r="AM531" i="3"/>
  <c r="AJ523" i="4" s="1"/>
  <c r="AT479" i="3"/>
  <c r="AV528" i="3"/>
  <c r="AR520" i="4" s="1"/>
  <c r="I531" i="3"/>
  <c r="I523" i="4" s="1"/>
  <c r="AW532" i="3"/>
  <c r="AS524" i="4" s="1"/>
  <c r="AC531" i="3"/>
  <c r="AA523" i="4" s="1"/>
  <c r="BA475" i="3"/>
  <c r="AV467" i="4" s="1"/>
  <c r="R527" i="3"/>
  <c r="Q519" i="4" s="1"/>
  <c r="Z478" i="3"/>
  <c r="AB527" i="3"/>
  <c r="Z519" i="4" s="1"/>
  <c r="BC475" i="3"/>
  <c r="AX467" i="4" s="1"/>
  <c r="P478" i="3"/>
  <c r="AZ475" i="3"/>
  <c r="AU467" i="4" s="1"/>
  <c r="F478" i="3"/>
  <c r="BB475" i="3"/>
  <c r="AW467" i="4" s="1"/>
  <c r="AS475" i="3"/>
  <c r="AO467" i="4" s="1"/>
  <c r="BD476" i="3"/>
  <c r="AY468" i="4" s="1"/>
  <c r="AR474" i="3"/>
  <c r="AN466" i="4" s="1"/>
  <c r="AQ474" i="3"/>
  <c r="AM466" i="4" s="1"/>
  <c r="AP474" i="3"/>
  <c r="AL466" i="4" s="1"/>
  <c r="AL526" i="3" l="1"/>
  <c r="AI518" i="4" s="1"/>
  <c r="AF466" i="4"/>
  <c r="AA634" i="3"/>
  <c r="X470" i="4"/>
  <c r="BI485" i="3"/>
  <c r="BD476" i="4"/>
  <c r="T635" i="3"/>
  <c r="S627" i="4" s="1"/>
  <c r="P627" i="4"/>
  <c r="BF486" i="3"/>
  <c r="BA477" i="4"/>
  <c r="BG486" i="3"/>
  <c r="BB477" i="4"/>
  <c r="AX636" i="3"/>
  <c r="AT628" i="4" s="1"/>
  <c r="AQ628" i="4"/>
  <c r="AB526" i="3"/>
  <c r="Z518" i="4" s="1"/>
  <c r="W466" i="4"/>
  <c r="H526" i="3"/>
  <c r="H518" i="4" s="1"/>
  <c r="E466" i="4"/>
  <c r="Q634" i="3"/>
  <c r="O470" i="4"/>
  <c r="G634" i="3"/>
  <c r="F470" i="4"/>
  <c r="AU635" i="3"/>
  <c r="AP471" i="4"/>
  <c r="R526" i="3"/>
  <c r="Q518" i="4" s="1"/>
  <c r="N466" i="4"/>
  <c r="AK634" i="3"/>
  <c r="AG470" i="4"/>
  <c r="BH486" i="3"/>
  <c r="BC477" i="4"/>
  <c r="BE486" i="3"/>
  <c r="AZ477" i="4"/>
  <c r="AN635" i="3"/>
  <c r="AK627" i="4" s="1"/>
  <c r="AH627" i="4"/>
  <c r="AD635" i="3"/>
  <c r="AB627" i="4" s="1"/>
  <c r="Y627" i="4"/>
  <c r="J635" i="3"/>
  <c r="J627" i="4" s="1"/>
  <c r="G627" i="4"/>
  <c r="I530" i="3"/>
  <c r="I522" i="4" s="1"/>
  <c r="S530" i="3"/>
  <c r="R522" i="4" s="1"/>
  <c r="AT478" i="3"/>
  <c r="AV527" i="3"/>
  <c r="AR519" i="4" s="1"/>
  <c r="AW531" i="3"/>
  <c r="AS523" i="4" s="1"/>
  <c r="AM530" i="3"/>
  <c r="AJ522" i="4" s="1"/>
  <c r="AC530" i="3"/>
  <c r="AA522" i="4" s="1"/>
  <c r="AZ474" i="3"/>
  <c r="AU466" i="4" s="1"/>
  <c r="F477" i="3"/>
  <c r="BA474" i="3"/>
  <c r="AV466" i="4" s="1"/>
  <c r="P477" i="3"/>
  <c r="BB474" i="3"/>
  <c r="AW466" i="4" s="1"/>
  <c r="Z477" i="3"/>
  <c r="AS474" i="3"/>
  <c r="AJ477" i="3"/>
  <c r="BD475" i="3"/>
  <c r="AY467" i="4" s="1"/>
  <c r="BC474" i="3"/>
  <c r="AX466" i="4" s="1"/>
  <c r="AR473" i="3"/>
  <c r="AN465" i="4" s="1"/>
  <c r="AQ473" i="3"/>
  <c r="AM465" i="4" s="1"/>
  <c r="AP473" i="3"/>
  <c r="AL465" i="4" s="1"/>
  <c r="Q633" i="3" l="1"/>
  <c r="O469" i="4"/>
  <c r="AU634" i="3"/>
  <c r="AP470" i="4"/>
  <c r="BE487" i="3"/>
  <c r="AZ478" i="4"/>
  <c r="AN634" i="3"/>
  <c r="AK626" i="4" s="1"/>
  <c r="AH626" i="4"/>
  <c r="AX635" i="3"/>
  <c r="AT627" i="4" s="1"/>
  <c r="AQ627" i="4"/>
  <c r="T634" i="3"/>
  <c r="S626" i="4" s="1"/>
  <c r="P626" i="4"/>
  <c r="BG487" i="3"/>
  <c r="BB478" i="4"/>
  <c r="AD634" i="3"/>
  <c r="AB626" i="4" s="1"/>
  <c r="Y626" i="4"/>
  <c r="AA633" i="3"/>
  <c r="X469" i="4"/>
  <c r="H525" i="3"/>
  <c r="H517" i="4" s="1"/>
  <c r="E465" i="4"/>
  <c r="R525" i="3"/>
  <c r="Q517" i="4" s="1"/>
  <c r="N465" i="4"/>
  <c r="AK633" i="3"/>
  <c r="AG469" i="4"/>
  <c r="AB525" i="3"/>
  <c r="Z517" i="4" s="1"/>
  <c r="W465" i="4"/>
  <c r="AL525" i="3"/>
  <c r="AI517" i="4" s="1"/>
  <c r="AF465" i="4"/>
  <c r="AV526" i="3"/>
  <c r="AR518" i="4" s="1"/>
  <c r="AO466" i="4"/>
  <c r="G633" i="3"/>
  <c r="F469" i="4"/>
  <c r="BH487" i="3"/>
  <c r="BC478" i="4"/>
  <c r="J634" i="3"/>
  <c r="J626" i="4" s="1"/>
  <c r="G626" i="4"/>
  <c r="BF487" i="3"/>
  <c r="BA478" i="4"/>
  <c r="BI486" i="3"/>
  <c r="BD477" i="4"/>
  <c r="S529" i="3"/>
  <c r="R521" i="4" s="1"/>
  <c r="I529" i="3"/>
  <c r="I521" i="4" s="1"/>
  <c r="AW530" i="3"/>
  <c r="AS522" i="4" s="1"/>
  <c r="AM529" i="3"/>
  <c r="AJ521" i="4" s="1"/>
  <c r="AC529" i="3"/>
  <c r="AA521" i="4" s="1"/>
  <c r="AZ473" i="3"/>
  <c r="AU465" i="4" s="1"/>
  <c r="F476" i="3"/>
  <c r="BA473" i="3"/>
  <c r="AV465" i="4" s="1"/>
  <c r="P476" i="3"/>
  <c r="BB473" i="3"/>
  <c r="AW465" i="4" s="1"/>
  <c r="Z476" i="3"/>
  <c r="AS473" i="3"/>
  <c r="AJ476" i="3"/>
  <c r="BD474" i="3"/>
  <c r="AY466" i="4" s="1"/>
  <c r="AT477" i="3"/>
  <c r="BC473" i="3"/>
  <c r="AX465" i="4" s="1"/>
  <c r="AR472" i="3"/>
  <c r="AN464" i="4" s="1"/>
  <c r="AQ472" i="3"/>
  <c r="AM464" i="4" s="1"/>
  <c r="AP472" i="3"/>
  <c r="AL464" i="4" s="1"/>
  <c r="AU633" i="3" l="1"/>
  <c r="AP469" i="4"/>
  <c r="G632" i="3"/>
  <c r="F468" i="4"/>
  <c r="R524" i="3"/>
  <c r="Q516" i="4" s="1"/>
  <c r="N464" i="4"/>
  <c r="BI487" i="3"/>
  <c r="BD478" i="4"/>
  <c r="J633" i="3"/>
  <c r="J625" i="4" s="1"/>
  <c r="G625" i="4"/>
  <c r="AN633" i="3"/>
  <c r="AK625" i="4" s="1"/>
  <c r="AH625" i="4"/>
  <c r="AX634" i="3"/>
  <c r="AT626" i="4" s="1"/>
  <c r="AQ626" i="4"/>
  <c r="AA632" i="3"/>
  <c r="X468" i="4"/>
  <c r="AB524" i="3"/>
  <c r="Z516" i="4" s="1"/>
  <c r="W464" i="4"/>
  <c r="AL524" i="3"/>
  <c r="AI516" i="4" s="1"/>
  <c r="AF464" i="4"/>
  <c r="AK632" i="3"/>
  <c r="AG468" i="4"/>
  <c r="Q632" i="3"/>
  <c r="O468" i="4"/>
  <c r="H524" i="3"/>
  <c r="H516" i="4" s="1"/>
  <c r="E464" i="4"/>
  <c r="AV525" i="3"/>
  <c r="AR517" i="4" s="1"/>
  <c r="AO465" i="4"/>
  <c r="BF488" i="3"/>
  <c r="BA479" i="4"/>
  <c r="BH488" i="3"/>
  <c r="BC479" i="4"/>
  <c r="AD633" i="3"/>
  <c r="AB625" i="4" s="1"/>
  <c r="Y625" i="4"/>
  <c r="BG488" i="3"/>
  <c r="BB479" i="4"/>
  <c r="BE488" i="3"/>
  <c r="AZ479" i="4"/>
  <c r="T633" i="3"/>
  <c r="S625" i="4" s="1"/>
  <c r="P625" i="4"/>
  <c r="S528" i="3"/>
  <c r="R520" i="4" s="1"/>
  <c r="AC528" i="3"/>
  <c r="AA520" i="4" s="1"/>
  <c r="I528" i="3"/>
  <c r="I520" i="4" s="1"/>
  <c r="AM528" i="3"/>
  <c r="AJ520" i="4" s="1"/>
  <c r="AW529" i="3"/>
  <c r="AS521" i="4" s="1"/>
  <c r="AZ472" i="3"/>
  <c r="AU464" i="4" s="1"/>
  <c r="F475" i="3"/>
  <c r="BA472" i="3"/>
  <c r="AV464" i="4" s="1"/>
  <c r="P475" i="3"/>
  <c r="BD473" i="3"/>
  <c r="AY465" i="4" s="1"/>
  <c r="AT476" i="3"/>
  <c r="BB472" i="3"/>
  <c r="AW464" i="4" s="1"/>
  <c r="Z475" i="3"/>
  <c r="AS472" i="3"/>
  <c r="AJ475" i="3"/>
  <c r="BC472" i="3"/>
  <c r="AX464" i="4" s="1"/>
  <c r="AF463" i="4"/>
  <c r="AR471" i="3"/>
  <c r="AN463" i="4" s="1"/>
  <c r="AQ471" i="3"/>
  <c r="AM463" i="4" s="1"/>
  <c r="AP471" i="3"/>
  <c r="AL463" i="4" s="1"/>
  <c r="H523" i="3" l="1"/>
  <c r="H515" i="4" s="1"/>
  <c r="E463" i="4"/>
  <c r="AK631" i="3"/>
  <c r="AG467" i="4"/>
  <c r="G631" i="3"/>
  <c r="F467" i="4"/>
  <c r="R523" i="3"/>
  <c r="Q515" i="4" s="1"/>
  <c r="N463" i="4"/>
  <c r="AV524" i="3"/>
  <c r="AR516" i="4" s="1"/>
  <c r="AO464" i="4"/>
  <c r="BG489" i="3"/>
  <c r="BB480" i="4"/>
  <c r="BH489" i="3"/>
  <c r="BC480" i="4"/>
  <c r="T632" i="3"/>
  <c r="S624" i="4" s="1"/>
  <c r="P624" i="4"/>
  <c r="AD632" i="3"/>
  <c r="AB624" i="4" s="1"/>
  <c r="Y624" i="4"/>
  <c r="BI488" i="3"/>
  <c r="BD479" i="4"/>
  <c r="J632" i="3"/>
  <c r="J624" i="4" s="1"/>
  <c r="G624" i="4"/>
  <c r="AU632" i="3"/>
  <c r="AP468" i="4"/>
  <c r="AB523" i="3"/>
  <c r="Z515" i="4" s="1"/>
  <c r="W463" i="4"/>
  <c r="AA631" i="3"/>
  <c r="X467" i="4"/>
  <c r="Q631" i="3"/>
  <c r="O467" i="4"/>
  <c r="BE489" i="3"/>
  <c r="AZ480" i="4"/>
  <c r="BF489" i="3"/>
  <c r="BA480" i="4"/>
  <c r="AN632" i="3"/>
  <c r="AK624" i="4" s="1"/>
  <c r="AH624" i="4"/>
  <c r="AX633" i="3"/>
  <c r="AT625" i="4" s="1"/>
  <c r="AQ625" i="4"/>
  <c r="AW528" i="3"/>
  <c r="AS520" i="4" s="1"/>
  <c r="AJ474" i="3"/>
  <c r="AL523" i="3"/>
  <c r="AI515" i="4" s="1"/>
  <c r="S527" i="3"/>
  <c r="R519" i="4" s="1"/>
  <c r="I527" i="3"/>
  <c r="I519" i="4" s="1"/>
  <c r="AC527" i="3"/>
  <c r="AA519" i="4" s="1"/>
  <c r="AM527" i="3"/>
  <c r="AJ519" i="4" s="1"/>
  <c r="AS471" i="3"/>
  <c r="BC471" i="3"/>
  <c r="AX463" i="4" s="1"/>
  <c r="BB471" i="3"/>
  <c r="AW463" i="4" s="1"/>
  <c r="Z474" i="3"/>
  <c r="AZ471" i="3"/>
  <c r="AU463" i="4" s="1"/>
  <c r="F474" i="3"/>
  <c r="BA471" i="3"/>
  <c r="AV463" i="4" s="1"/>
  <c r="P474" i="3"/>
  <c r="BD472" i="3"/>
  <c r="AY464" i="4" s="1"/>
  <c r="AT475" i="3"/>
  <c r="AF462" i="4"/>
  <c r="AR470" i="3"/>
  <c r="AN462" i="4" s="1"/>
  <c r="AQ470" i="3"/>
  <c r="AM462" i="4" s="1"/>
  <c r="AP470" i="3"/>
  <c r="AL462" i="4" s="1"/>
  <c r="N462" i="4"/>
  <c r="AA630" i="3" l="1"/>
  <c r="X466" i="4"/>
  <c r="AB522" i="3"/>
  <c r="Z514" i="4" s="1"/>
  <c r="W462" i="4"/>
  <c r="AU631" i="3"/>
  <c r="AP467" i="4"/>
  <c r="G630" i="3"/>
  <c r="F466" i="4"/>
  <c r="BE490" i="3"/>
  <c r="AZ481" i="4"/>
  <c r="AD631" i="3"/>
  <c r="AB623" i="4" s="1"/>
  <c r="Y623" i="4"/>
  <c r="AX632" i="3"/>
  <c r="AT624" i="4" s="1"/>
  <c r="AQ624" i="4"/>
  <c r="BI489" i="3"/>
  <c r="BD480" i="4"/>
  <c r="BG490" i="3"/>
  <c r="BB481" i="4"/>
  <c r="AN631" i="3"/>
  <c r="AK623" i="4" s="1"/>
  <c r="AH623" i="4"/>
  <c r="AK630" i="3"/>
  <c r="AG466" i="4"/>
  <c r="H522" i="3"/>
  <c r="H514" i="4" s="1"/>
  <c r="E462" i="4"/>
  <c r="AV523" i="3"/>
  <c r="AR515" i="4" s="1"/>
  <c r="AO463" i="4"/>
  <c r="Q630" i="3"/>
  <c r="O466" i="4"/>
  <c r="BF490" i="3"/>
  <c r="BA481" i="4"/>
  <c r="T631" i="3"/>
  <c r="S623" i="4" s="1"/>
  <c r="P623" i="4"/>
  <c r="BH490" i="3"/>
  <c r="BC481" i="4"/>
  <c r="J631" i="3"/>
  <c r="J623" i="4" s="1"/>
  <c r="G623" i="4"/>
  <c r="AT474" i="3"/>
  <c r="BD471" i="3"/>
  <c r="AY463" i="4" s="1"/>
  <c r="S526" i="3"/>
  <c r="R518" i="4" s="1"/>
  <c r="I526" i="3"/>
  <c r="I518" i="4" s="1"/>
  <c r="AW527" i="3"/>
  <c r="AS519" i="4" s="1"/>
  <c r="P473" i="3"/>
  <c r="R522" i="3"/>
  <c r="Q514" i="4" s="1"/>
  <c r="AC526" i="3"/>
  <c r="AA518" i="4" s="1"/>
  <c r="AM526" i="3"/>
  <c r="AJ518" i="4" s="1"/>
  <c r="AJ473" i="3"/>
  <c r="AL522" i="3"/>
  <c r="AI514" i="4" s="1"/>
  <c r="BC470" i="3"/>
  <c r="AX462" i="4" s="1"/>
  <c r="AS470" i="3"/>
  <c r="AZ470" i="3"/>
  <c r="AU462" i="4" s="1"/>
  <c r="F473" i="3"/>
  <c r="BA470" i="3"/>
  <c r="AV462" i="4" s="1"/>
  <c r="BB470" i="3"/>
  <c r="AW462" i="4" s="1"/>
  <c r="Z473" i="3"/>
  <c r="AR469" i="3"/>
  <c r="AN461" i="4" s="1"/>
  <c r="AQ469" i="3"/>
  <c r="AM461" i="4" s="1"/>
  <c r="AP469" i="3"/>
  <c r="AL461" i="4" s="1"/>
  <c r="E461" i="4"/>
  <c r="AB521" i="3" l="1"/>
  <c r="Z513" i="4" s="1"/>
  <c r="W461" i="4"/>
  <c r="AL521" i="3"/>
  <c r="AI513" i="4" s="1"/>
  <c r="AF461" i="4"/>
  <c r="T630" i="3"/>
  <c r="S622" i="4" s="1"/>
  <c r="P622" i="4"/>
  <c r="BI490" i="3"/>
  <c r="BD481" i="4"/>
  <c r="J630" i="3"/>
  <c r="J622" i="4" s="1"/>
  <c r="G622" i="4"/>
  <c r="R521" i="3"/>
  <c r="Q513" i="4" s="1"/>
  <c r="N461" i="4"/>
  <c r="G629" i="3"/>
  <c r="F465" i="4"/>
  <c r="AA629" i="3"/>
  <c r="X465" i="4"/>
  <c r="AK629" i="3"/>
  <c r="AG465" i="4"/>
  <c r="Q629" i="3"/>
  <c r="O465" i="4"/>
  <c r="AV522" i="3"/>
  <c r="AR514" i="4" s="1"/>
  <c r="AO462" i="4"/>
  <c r="AU630" i="3"/>
  <c r="AP466" i="4"/>
  <c r="BH491" i="3"/>
  <c r="BC482" i="4"/>
  <c r="BF491" i="3"/>
  <c r="BA482" i="4"/>
  <c r="AN630" i="3"/>
  <c r="AK622" i="4" s="1"/>
  <c r="AH622" i="4"/>
  <c r="BG491" i="3"/>
  <c r="BB482" i="4"/>
  <c r="BE491" i="3"/>
  <c r="AZ482" i="4"/>
  <c r="AX631" i="3"/>
  <c r="AT623" i="4" s="1"/>
  <c r="AQ623" i="4"/>
  <c r="AD630" i="3"/>
  <c r="AB622" i="4" s="1"/>
  <c r="Y622" i="4"/>
  <c r="AW526" i="3"/>
  <c r="AS518" i="4" s="1"/>
  <c r="AC525" i="3"/>
  <c r="AA517" i="4" s="1"/>
  <c r="F472" i="3"/>
  <c r="H521" i="3"/>
  <c r="H513" i="4" s="1"/>
  <c r="I525" i="3"/>
  <c r="I517" i="4" s="1"/>
  <c r="S525" i="3"/>
  <c r="R517" i="4" s="1"/>
  <c r="AM525" i="3"/>
  <c r="AJ517" i="4" s="1"/>
  <c r="AZ469" i="3"/>
  <c r="AU461" i="4" s="1"/>
  <c r="BA469" i="3"/>
  <c r="AV461" i="4" s="1"/>
  <c r="P472" i="3"/>
  <c r="BB469" i="3"/>
  <c r="AW461" i="4" s="1"/>
  <c r="Z472" i="3"/>
  <c r="BD470" i="3"/>
  <c r="AY462" i="4" s="1"/>
  <c r="AT473" i="3"/>
  <c r="AS469" i="3"/>
  <c r="AJ472" i="3"/>
  <c r="BC469" i="3"/>
  <c r="AX461" i="4" s="1"/>
  <c r="AR468" i="3"/>
  <c r="AN460" i="4" s="1"/>
  <c r="AQ468" i="3"/>
  <c r="AM460" i="4" s="1"/>
  <c r="AP468" i="3"/>
  <c r="AL460" i="4" s="1"/>
  <c r="E460" i="4"/>
  <c r="Q628" i="3" l="1"/>
  <c r="O464" i="4"/>
  <c r="BG492" i="3"/>
  <c r="BB483" i="4"/>
  <c r="BF492" i="3"/>
  <c r="BA483" i="4"/>
  <c r="AX630" i="3"/>
  <c r="AT622" i="4" s="1"/>
  <c r="AQ622" i="4"/>
  <c r="T629" i="3"/>
  <c r="S621" i="4" s="1"/>
  <c r="P621" i="4"/>
  <c r="AD629" i="3"/>
  <c r="AB621" i="4" s="1"/>
  <c r="Y621" i="4"/>
  <c r="BI491" i="3"/>
  <c r="BD482" i="4"/>
  <c r="AB520" i="3"/>
  <c r="Z512" i="4" s="1"/>
  <c r="W460" i="4"/>
  <c r="AL520" i="3"/>
  <c r="AI512" i="4" s="1"/>
  <c r="AF460" i="4"/>
  <c r="AK628" i="3"/>
  <c r="AG464" i="4"/>
  <c r="AA628" i="3"/>
  <c r="X464" i="4"/>
  <c r="AU629" i="3"/>
  <c r="AP465" i="4"/>
  <c r="R520" i="3"/>
  <c r="Q512" i="4" s="1"/>
  <c r="N460" i="4"/>
  <c r="AV521" i="3"/>
  <c r="AR513" i="4" s="1"/>
  <c r="AO461" i="4"/>
  <c r="G628" i="3"/>
  <c r="F464" i="4"/>
  <c r="BE492" i="3"/>
  <c r="AZ483" i="4"/>
  <c r="BH492" i="3"/>
  <c r="BC483" i="4"/>
  <c r="AN629" i="3"/>
  <c r="AK621" i="4" s="1"/>
  <c r="AH621" i="4"/>
  <c r="J629" i="3"/>
  <c r="J621" i="4" s="1"/>
  <c r="G621" i="4"/>
  <c r="S524" i="3"/>
  <c r="R516" i="4" s="1"/>
  <c r="F471" i="3"/>
  <c r="H520" i="3"/>
  <c r="H512" i="4" s="1"/>
  <c r="AM524" i="3"/>
  <c r="AJ516" i="4" s="1"/>
  <c r="I524" i="3"/>
  <c r="I516" i="4" s="1"/>
  <c r="AC524" i="3"/>
  <c r="AA516" i="4" s="1"/>
  <c r="AW525" i="3"/>
  <c r="AS517" i="4" s="1"/>
  <c r="BA468" i="3"/>
  <c r="AV460" i="4" s="1"/>
  <c r="P471" i="3"/>
  <c r="AZ468" i="3"/>
  <c r="AU460" i="4" s="1"/>
  <c r="BB468" i="3"/>
  <c r="AW460" i="4" s="1"/>
  <c r="Z471" i="3"/>
  <c r="AS468" i="3"/>
  <c r="AJ471" i="3"/>
  <c r="BD469" i="3"/>
  <c r="AY461" i="4" s="1"/>
  <c r="AT472" i="3"/>
  <c r="BC468" i="3"/>
  <c r="AX460" i="4" s="1"/>
  <c r="AF459" i="4"/>
  <c r="AR467" i="3"/>
  <c r="AN459" i="4" s="1"/>
  <c r="AQ467" i="3"/>
  <c r="AM459" i="4" s="1"/>
  <c r="AP467" i="3"/>
  <c r="AL459" i="4" s="1"/>
  <c r="R519" i="3" l="1"/>
  <c r="Q511" i="4" s="1"/>
  <c r="N459" i="4"/>
  <c r="AV520" i="3"/>
  <c r="AR512" i="4" s="1"/>
  <c r="AO460" i="4"/>
  <c r="Q627" i="3"/>
  <c r="O463" i="4"/>
  <c r="BE493" i="3"/>
  <c r="AZ484" i="4"/>
  <c r="AX629" i="3"/>
  <c r="AT621" i="4" s="1"/>
  <c r="AQ621" i="4"/>
  <c r="AN628" i="3"/>
  <c r="AK620" i="4" s="1"/>
  <c r="AH620" i="4"/>
  <c r="BG493" i="3"/>
  <c r="BB484" i="4"/>
  <c r="AB519" i="3"/>
  <c r="Z511" i="4" s="1"/>
  <c r="W459" i="4"/>
  <c r="AK627" i="3"/>
  <c r="AG463" i="4"/>
  <c r="G627" i="3"/>
  <c r="F463" i="4"/>
  <c r="H519" i="3"/>
  <c r="H511" i="4" s="1"/>
  <c r="E459" i="4"/>
  <c r="AU628" i="3"/>
  <c r="AP464" i="4"/>
  <c r="AA627" i="3"/>
  <c r="X463" i="4"/>
  <c r="BH493" i="3"/>
  <c r="BC484" i="4"/>
  <c r="J628" i="3"/>
  <c r="J620" i="4" s="1"/>
  <c r="G620" i="4"/>
  <c r="AD628" i="3"/>
  <c r="AB620" i="4" s="1"/>
  <c r="Y620" i="4"/>
  <c r="BI492" i="3"/>
  <c r="BD483" i="4"/>
  <c r="BF493" i="3"/>
  <c r="BA484" i="4"/>
  <c r="T628" i="3"/>
  <c r="S620" i="4" s="1"/>
  <c r="P620" i="4"/>
  <c r="AW524" i="3"/>
  <c r="AS516" i="4" s="1"/>
  <c r="I523" i="3"/>
  <c r="I515" i="4" s="1"/>
  <c r="S523" i="3"/>
  <c r="R515" i="4" s="1"/>
  <c r="AM523" i="3"/>
  <c r="AJ515" i="4" s="1"/>
  <c r="AC523" i="3"/>
  <c r="AA515" i="4" s="1"/>
  <c r="BA467" i="3"/>
  <c r="AV459" i="4" s="1"/>
  <c r="P470" i="3"/>
  <c r="BD468" i="3"/>
  <c r="AY460" i="4" s="1"/>
  <c r="AT471" i="3"/>
  <c r="AZ467" i="3"/>
  <c r="AU459" i="4" s="1"/>
  <c r="F470" i="3"/>
  <c r="BB467" i="3"/>
  <c r="AW459" i="4" s="1"/>
  <c r="Z470" i="3"/>
  <c r="AS467" i="3"/>
  <c r="AO459" i="4" s="1"/>
  <c r="AJ470" i="3"/>
  <c r="BC467" i="3"/>
  <c r="AX459" i="4" s="1"/>
  <c r="AF458" i="4"/>
  <c r="AR466" i="3"/>
  <c r="AN458" i="4" s="1"/>
  <c r="AQ466" i="3"/>
  <c r="AM458" i="4" s="1"/>
  <c r="AP466" i="3"/>
  <c r="AL458" i="4" s="1"/>
  <c r="AA626" i="3" l="1"/>
  <c r="X462" i="4"/>
  <c r="AU627" i="3"/>
  <c r="AP463" i="4"/>
  <c r="BA485" i="4"/>
  <c r="BF494" i="3"/>
  <c r="BC485" i="4"/>
  <c r="BH494" i="3"/>
  <c r="AX628" i="3"/>
  <c r="AT620" i="4" s="1"/>
  <c r="AQ620" i="4"/>
  <c r="J627" i="3"/>
  <c r="J619" i="4" s="1"/>
  <c r="G619" i="4"/>
  <c r="AZ485" i="4"/>
  <c r="BE494" i="3"/>
  <c r="AB518" i="3"/>
  <c r="Z510" i="4" s="1"/>
  <c r="W458" i="4"/>
  <c r="R518" i="3"/>
  <c r="Q510" i="4" s="1"/>
  <c r="N458" i="4"/>
  <c r="H518" i="3"/>
  <c r="H510" i="4" s="1"/>
  <c r="E458" i="4"/>
  <c r="AK626" i="3"/>
  <c r="AG462" i="4"/>
  <c r="G626" i="3"/>
  <c r="F462" i="4"/>
  <c r="Q626" i="3"/>
  <c r="O462" i="4"/>
  <c r="BI493" i="3"/>
  <c r="BD484" i="4"/>
  <c r="AD627" i="3"/>
  <c r="AB619" i="4" s="1"/>
  <c r="Y619" i="4"/>
  <c r="AN627" i="3"/>
  <c r="AK619" i="4" s="1"/>
  <c r="AH619" i="4"/>
  <c r="BB485" i="4"/>
  <c r="BG494" i="3"/>
  <c r="T627" i="3"/>
  <c r="S619" i="4" s="1"/>
  <c r="P619" i="4"/>
  <c r="AJ469" i="3"/>
  <c r="AL518" i="3"/>
  <c r="AI510" i="4" s="1"/>
  <c r="AW523" i="3"/>
  <c r="AS515" i="4" s="1"/>
  <c r="S522" i="3"/>
  <c r="R514" i="4" s="1"/>
  <c r="AT470" i="3"/>
  <c r="AV519" i="3"/>
  <c r="AR511" i="4" s="1"/>
  <c r="AC522" i="3"/>
  <c r="AA514" i="4" s="1"/>
  <c r="I522" i="3"/>
  <c r="I514" i="4" s="1"/>
  <c r="AM522" i="3"/>
  <c r="AJ514" i="4" s="1"/>
  <c r="BA466" i="3"/>
  <c r="AV458" i="4" s="1"/>
  <c r="P469" i="3"/>
  <c r="AZ466" i="3"/>
  <c r="AU458" i="4" s="1"/>
  <c r="F469" i="3"/>
  <c r="BB466" i="3"/>
  <c r="AW458" i="4" s="1"/>
  <c r="Z469" i="3"/>
  <c r="AS466" i="3"/>
  <c r="BD467" i="3"/>
  <c r="AY459" i="4" s="1"/>
  <c r="BC466" i="3"/>
  <c r="AX458" i="4" s="1"/>
  <c r="AF457" i="4"/>
  <c r="AR465" i="3"/>
  <c r="AN457" i="4" s="1"/>
  <c r="AQ465" i="3"/>
  <c r="AM457" i="4" s="1"/>
  <c r="AP465" i="3"/>
  <c r="AL457" i="4" s="1"/>
  <c r="N457" i="4"/>
  <c r="AV518" i="3" l="1"/>
  <c r="AR510" i="4" s="1"/>
  <c r="AO458" i="4"/>
  <c r="BH495" i="3"/>
  <c r="BC486" i="4"/>
  <c r="AB517" i="3"/>
  <c r="Z509" i="4" s="1"/>
  <c r="W457" i="4"/>
  <c r="AA625" i="3"/>
  <c r="X461" i="4"/>
  <c r="Q625" i="3"/>
  <c r="O461" i="4"/>
  <c r="BD485" i="4"/>
  <c r="BI494" i="3"/>
  <c r="J626" i="3"/>
  <c r="J618" i="4" s="1"/>
  <c r="G618" i="4"/>
  <c r="AX627" i="3"/>
  <c r="AT619" i="4" s="1"/>
  <c r="AQ619" i="4"/>
  <c r="BG495" i="3"/>
  <c r="BB486" i="4"/>
  <c r="BE495" i="3"/>
  <c r="AZ486" i="4"/>
  <c r="BF495" i="3"/>
  <c r="BA486" i="4"/>
  <c r="H517" i="3"/>
  <c r="H509" i="4" s="1"/>
  <c r="E457" i="4"/>
  <c r="G625" i="3"/>
  <c r="F461" i="4"/>
  <c r="AU626" i="3"/>
  <c r="AP462" i="4"/>
  <c r="AK625" i="3"/>
  <c r="AG461" i="4"/>
  <c r="T626" i="3"/>
  <c r="S618" i="4" s="1"/>
  <c r="P618" i="4"/>
  <c r="AN626" i="3"/>
  <c r="AK618" i="4" s="1"/>
  <c r="AH618" i="4"/>
  <c r="AD626" i="3"/>
  <c r="AB618" i="4" s="1"/>
  <c r="Y618" i="4"/>
  <c r="AT469" i="3"/>
  <c r="S521" i="3"/>
  <c r="R513" i="4" s="1"/>
  <c r="P468" i="3"/>
  <c r="R517" i="3"/>
  <c r="Q509" i="4" s="1"/>
  <c r="AC521" i="3"/>
  <c r="AA513" i="4" s="1"/>
  <c r="I521" i="3"/>
  <c r="I513" i="4" s="1"/>
  <c r="AW522" i="3"/>
  <c r="AS514" i="4" s="1"/>
  <c r="AJ468" i="3"/>
  <c r="AL517" i="3"/>
  <c r="AI509" i="4" s="1"/>
  <c r="AM521" i="3"/>
  <c r="AJ513" i="4" s="1"/>
  <c r="BC465" i="3"/>
  <c r="AX457" i="4" s="1"/>
  <c r="AZ465" i="3"/>
  <c r="AU457" i="4" s="1"/>
  <c r="F468" i="3"/>
  <c r="BA465" i="3"/>
  <c r="AV457" i="4" s="1"/>
  <c r="AS465" i="3"/>
  <c r="BB465" i="3"/>
  <c r="AW457" i="4" s="1"/>
  <c r="Z468" i="3"/>
  <c r="BD466" i="3"/>
  <c r="AY458" i="4" s="1"/>
  <c r="AR464" i="3"/>
  <c r="AN456" i="4" s="1"/>
  <c r="AQ464" i="3"/>
  <c r="AM456" i="4" s="1"/>
  <c r="AP464" i="3"/>
  <c r="AL456" i="4" s="1"/>
  <c r="R516" i="3" l="1"/>
  <c r="Q508" i="4" s="1"/>
  <c r="N456" i="4"/>
  <c r="BI495" i="3"/>
  <c r="BD486" i="4"/>
  <c r="AB516" i="3"/>
  <c r="Z508" i="4" s="1"/>
  <c r="W456" i="4"/>
  <c r="AL516" i="3"/>
  <c r="AI508" i="4" s="1"/>
  <c r="AF456" i="4"/>
  <c r="AV517" i="3"/>
  <c r="AR509" i="4" s="1"/>
  <c r="AO457" i="4"/>
  <c r="Q624" i="3"/>
  <c r="O460" i="4"/>
  <c r="AX626" i="3"/>
  <c r="AT618" i="4" s="1"/>
  <c r="AQ618" i="4"/>
  <c r="BE496" i="3"/>
  <c r="AZ487" i="4"/>
  <c r="AD625" i="3"/>
  <c r="AB617" i="4" s="1"/>
  <c r="Y617" i="4"/>
  <c r="BH496" i="3"/>
  <c r="BC487" i="4"/>
  <c r="AK624" i="3"/>
  <c r="AG460" i="4"/>
  <c r="H516" i="3"/>
  <c r="H508" i="4" s="1"/>
  <c r="E456" i="4"/>
  <c r="AA624" i="3"/>
  <c r="X460" i="4"/>
  <c r="G624" i="3"/>
  <c r="F460" i="4"/>
  <c r="AU625" i="3"/>
  <c r="AP461" i="4"/>
  <c r="AN625" i="3"/>
  <c r="AK617" i="4" s="1"/>
  <c r="AH617" i="4"/>
  <c r="J625" i="3"/>
  <c r="J617" i="4" s="1"/>
  <c r="G617" i="4"/>
  <c r="BF496" i="3"/>
  <c r="BA487" i="4"/>
  <c r="BG496" i="3"/>
  <c r="BB487" i="4"/>
  <c r="T625" i="3"/>
  <c r="S617" i="4" s="1"/>
  <c r="P617" i="4"/>
  <c r="AW521" i="3"/>
  <c r="AS513" i="4" s="1"/>
  <c r="S520" i="3"/>
  <c r="R512" i="4" s="1"/>
  <c r="AC520" i="3"/>
  <c r="AA512" i="4" s="1"/>
  <c r="AM520" i="3"/>
  <c r="AJ512" i="4" s="1"/>
  <c r="I520" i="3"/>
  <c r="I512" i="4" s="1"/>
  <c r="BA464" i="3"/>
  <c r="AV456" i="4" s="1"/>
  <c r="P467" i="3"/>
  <c r="AZ464" i="3"/>
  <c r="AU456" i="4" s="1"/>
  <c r="F467" i="3"/>
  <c r="BB464" i="3"/>
  <c r="AW456" i="4" s="1"/>
  <c r="Z467" i="3"/>
  <c r="AS464" i="3"/>
  <c r="AJ467" i="3"/>
  <c r="BD465" i="3"/>
  <c r="AY457" i="4" s="1"/>
  <c r="AT468" i="3"/>
  <c r="BC464" i="3"/>
  <c r="AX456" i="4" s="1"/>
  <c r="AR463" i="3"/>
  <c r="AN455" i="4" s="1"/>
  <c r="AF455" i="4"/>
  <c r="AQ463" i="3"/>
  <c r="AM455" i="4" s="1"/>
  <c r="AP463" i="3"/>
  <c r="AL455" i="4" s="1"/>
  <c r="W455" i="4"/>
  <c r="AV516" i="3" l="1"/>
  <c r="AR508" i="4" s="1"/>
  <c r="AO456" i="4"/>
  <c r="H515" i="3"/>
  <c r="H507" i="4" s="1"/>
  <c r="E455" i="4"/>
  <c r="AU624" i="3"/>
  <c r="AP460" i="4"/>
  <c r="AA623" i="3"/>
  <c r="X459" i="4"/>
  <c r="Q623" i="3"/>
  <c r="O459" i="4"/>
  <c r="BF497" i="3"/>
  <c r="BA488" i="4"/>
  <c r="J624" i="3"/>
  <c r="J616" i="4" s="1"/>
  <c r="G616" i="4"/>
  <c r="BH497" i="3"/>
  <c r="BC488" i="4"/>
  <c r="BE497" i="3"/>
  <c r="AZ488" i="4"/>
  <c r="T624" i="3"/>
  <c r="S616" i="4" s="1"/>
  <c r="P616" i="4"/>
  <c r="BI496" i="3"/>
  <c r="BD487" i="4"/>
  <c r="R515" i="3"/>
  <c r="Q507" i="4" s="1"/>
  <c r="N455" i="4"/>
  <c r="AK623" i="3"/>
  <c r="AG459" i="4"/>
  <c r="G623" i="3"/>
  <c r="F459" i="4"/>
  <c r="BG497" i="3"/>
  <c r="BB488" i="4"/>
  <c r="AX625" i="3"/>
  <c r="AT617" i="4" s="1"/>
  <c r="AQ617" i="4"/>
  <c r="AD624" i="3"/>
  <c r="AB616" i="4" s="1"/>
  <c r="Y616" i="4"/>
  <c r="AN624" i="3"/>
  <c r="AK616" i="4" s="1"/>
  <c r="AH616" i="4"/>
  <c r="I519" i="3"/>
  <c r="I511" i="4" s="1"/>
  <c r="AC519" i="3"/>
  <c r="AA511" i="4" s="1"/>
  <c r="Z466" i="3"/>
  <c r="AB515" i="3"/>
  <c r="Z507" i="4" s="1"/>
  <c r="AJ466" i="3"/>
  <c r="AL515" i="3"/>
  <c r="AI507" i="4" s="1"/>
  <c r="AW520" i="3"/>
  <c r="AS512" i="4" s="1"/>
  <c r="S519" i="3"/>
  <c r="R511" i="4" s="1"/>
  <c r="AM519" i="3"/>
  <c r="AJ511" i="4" s="1"/>
  <c r="BD464" i="3"/>
  <c r="AY456" i="4" s="1"/>
  <c r="AT467" i="3"/>
  <c r="BA463" i="3"/>
  <c r="AV455" i="4" s="1"/>
  <c r="P466" i="3"/>
  <c r="BC463" i="3"/>
  <c r="AX455" i="4" s="1"/>
  <c r="AS463" i="3"/>
  <c r="AO455" i="4" s="1"/>
  <c r="F466" i="3"/>
  <c r="AZ463" i="3"/>
  <c r="AU455" i="4" s="1"/>
  <c r="BB463" i="3"/>
  <c r="AW455" i="4" s="1"/>
  <c r="AF454" i="4"/>
  <c r="AR462" i="3"/>
  <c r="AN454" i="4" s="1"/>
  <c r="AQ462" i="3"/>
  <c r="AM454" i="4" s="1"/>
  <c r="AP462" i="3"/>
  <c r="AL454" i="4" s="1"/>
  <c r="N454" i="4"/>
  <c r="AU623" i="3" l="1"/>
  <c r="AP459" i="4"/>
  <c r="AA622" i="3"/>
  <c r="X458" i="4"/>
  <c r="J623" i="3"/>
  <c r="J615" i="4" s="1"/>
  <c r="G615" i="4"/>
  <c r="BC489" i="4"/>
  <c r="BH498" i="3"/>
  <c r="BA489" i="4"/>
  <c r="BF498" i="3"/>
  <c r="AD623" i="3"/>
  <c r="AB615" i="4" s="1"/>
  <c r="Y615" i="4"/>
  <c r="G622" i="3"/>
  <c r="F458" i="4"/>
  <c r="AB514" i="3"/>
  <c r="Z506" i="4" s="1"/>
  <c r="W454" i="4"/>
  <c r="H514" i="3"/>
  <c r="H506" i="4" s="1"/>
  <c r="E454" i="4"/>
  <c r="Q622" i="3"/>
  <c r="O458" i="4"/>
  <c r="AK622" i="3"/>
  <c r="AG458" i="4"/>
  <c r="BB489" i="4"/>
  <c r="BG498" i="3"/>
  <c r="AN623" i="3"/>
  <c r="AK615" i="4" s="1"/>
  <c r="AH615" i="4"/>
  <c r="BI497" i="3"/>
  <c r="BD488" i="4"/>
  <c r="AZ489" i="4"/>
  <c r="BE498" i="3"/>
  <c r="T623" i="3"/>
  <c r="S615" i="4" s="1"/>
  <c r="P615" i="4"/>
  <c r="AX624" i="3"/>
  <c r="AT616" i="4" s="1"/>
  <c r="AQ616" i="4"/>
  <c r="AW519" i="3"/>
  <c r="AS511" i="4" s="1"/>
  <c r="AT466" i="3"/>
  <c r="AV515" i="3"/>
  <c r="AR507" i="4" s="1"/>
  <c r="AM518" i="3"/>
  <c r="AJ510" i="4" s="1"/>
  <c r="P465" i="3"/>
  <c r="R514" i="3"/>
  <c r="Q506" i="4" s="1"/>
  <c r="AC518" i="3"/>
  <c r="AA510" i="4" s="1"/>
  <c r="S518" i="3"/>
  <c r="R510" i="4" s="1"/>
  <c r="AJ465" i="3"/>
  <c r="AL514" i="3"/>
  <c r="AI506" i="4" s="1"/>
  <c r="I518" i="3"/>
  <c r="I510" i="4" s="1"/>
  <c r="AZ462" i="3"/>
  <c r="AU454" i="4" s="1"/>
  <c r="F465" i="3"/>
  <c r="BA462" i="3"/>
  <c r="AV454" i="4" s="1"/>
  <c r="BB462" i="3"/>
  <c r="AW454" i="4" s="1"/>
  <c r="Z465" i="3"/>
  <c r="BC462" i="3"/>
  <c r="AX454" i="4" s="1"/>
  <c r="BD463" i="3"/>
  <c r="AY455" i="4" s="1"/>
  <c r="AS462" i="3"/>
  <c r="AO454" i="4" s="1"/>
  <c r="BH499" i="3" l="1"/>
  <c r="BC490" i="4"/>
  <c r="G621" i="3"/>
  <c r="F457" i="4"/>
  <c r="AK621" i="3"/>
  <c r="AG457" i="4"/>
  <c r="Q621" i="3"/>
  <c r="O457" i="4"/>
  <c r="BD489" i="4"/>
  <c r="BI498" i="3"/>
  <c r="T622" i="3"/>
  <c r="S614" i="4" s="1"/>
  <c r="P614" i="4"/>
  <c r="AD622" i="3"/>
  <c r="AB614" i="4" s="1"/>
  <c r="Y614" i="4"/>
  <c r="AU622" i="3"/>
  <c r="AP458" i="4"/>
  <c r="BG499" i="3"/>
  <c r="BB490" i="4"/>
  <c r="AA621" i="3"/>
  <c r="X457" i="4"/>
  <c r="BE499" i="3"/>
  <c r="AZ490" i="4"/>
  <c r="BF499" i="3"/>
  <c r="BA490" i="4"/>
  <c r="AN622" i="3"/>
  <c r="AK614" i="4" s="1"/>
  <c r="AH614" i="4"/>
  <c r="J622" i="3"/>
  <c r="J614" i="4" s="1"/>
  <c r="G614" i="4"/>
  <c r="AX623" i="3"/>
  <c r="AT615" i="4" s="1"/>
  <c r="AQ615" i="4"/>
  <c r="AC517" i="3"/>
  <c r="AA509" i="4" s="1"/>
  <c r="AW518" i="3"/>
  <c r="AS510" i="4" s="1"/>
  <c r="S517" i="3"/>
  <c r="R509" i="4" s="1"/>
  <c r="I517" i="3"/>
  <c r="I509" i="4" s="1"/>
  <c r="AT465" i="3"/>
  <c r="AV514" i="3"/>
  <c r="AR506" i="4" s="1"/>
  <c r="AM517" i="3"/>
  <c r="AJ509" i="4" s="1"/>
  <c r="BD462" i="3"/>
  <c r="AY454" i="4" s="1"/>
  <c r="AF453" i="4"/>
  <c r="AR461" i="3"/>
  <c r="AN453" i="4" s="1"/>
  <c r="AQ461" i="3"/>
  <c r="AM453" i="4" s="1"/>
  <c r="AP461" i="3"/>
  <c r="AL453" i="4" s="1"/>
  <c r="W453" i="4"/>
  <c r="N453" i="4"/>
  <c r="E453" i="4"/>
  <c r="AU621" i="3" l="1"/>
  <c r="AP457" i="4"/>
  <c r="BF500" i="3"/>
  <c r="BA491" i="4"/>
  <c r="AD621" i="3"/>
  <c r="AB613" i="4" s="1"/>
  <c r="Y613" i="4"/>
  <c r="AX622" i="3"/>
  <c r="AT614" i="4" s="1"/>
  <c r="AQ614" i="4"/>
  <c r="T621" i="3"/>
  <c r="S613" i="4" s="1"/>
  <c r="P613" i="4"/>
  <c r="J621" i="3"/>
  <c r="J613" i="4" s="1"/>
  <c r="G613" i="4"/>
  <c r="BI499" i="3"/>
  <c r="BD490" i="4"/>
  <c r="BE500" i="3"/>
  <c r="AZ491" i="4"/>
  <c r="BG500" i="3"/>
  <c r="BB491" i="4"/>
  <c r="AN621" i="3"/>
  <c r="AK613" i="4" s="1"/>
  <c r="AH613" i="4"/>
  <c r="BH500" i="3"/>
  <c r="BC491" i="4"/>
  <c r="F464" i="3"/>
  <c r="H513" i="3"/>
  <c r="H505" i="4" s="1"/>
  <c r="AJ464" i="3"/>
  <c r="AL513" i="3"/>
  <c r="AI505" i="4" s="1"/>
  <c r="P464" i="3"/>
  <c r="R513" i="3"/>
  <c r="Q505" i="4" s="1"/>
  <c r="Z464" i="3"/>
  <c r="AB513" i="3"/>
  <c r="Z505" i="4" s="1"/>
  <c r="AW517" i="3"/>
  <c r="AS509" i="4" s="1"/>
  <c r="AZ461" i="3"/>
  <c r="AU453" i="4" s="1"/>
  <c r="BA461" i="3"/>
  <c r="AV453" i="4" s="1"/>
  <c r="BB461" i="3"/>
  <c r="AW453" i="4" s="1"/>
  <c r="AS461" i="3"/>
  <c r="AO453" i="4" s="1"/>
  <c r="BC461" i="3"/>
  <c r="AX453" i="4" s="1"/>
  <c r="AF452" i="4"/>
  <c r="AR460" i="3"/>
  <c r="AN452" i="4" s="1"/>
  <c r="AQ460" i="3"/>
  <c r="AM452" i="4" s="1"/>
  <c r="AP460" i="3"/>
  <c r="AL452" i="4" s="1"/>
  <c r="W452" i="4"/>
  <c r="E452" i="4"/>
  <c r="Q620" i="3" l="1"/>
  <c r="O456" i="4"/>
  <c r="G620" i="3"/>
  <c r="F456" i="4"/>
  <c r="BE501" i="3"/>
  <c r="AZ492" i="4"/>
  <c r="BF501" i="3"/>
  <c r="BA492" i="4"/>
  <c r="R512" i="3"/>
  <c r="Q504" i="4" s="1"/>
  <c r="N452" i="4"/>
  <c r="AA620" i="3"/>
  <c r="X456" i="4"/>
  <c r="AK620" i="3"/>
  <c r="AG456" i="4"/>
  <c r="BH501" i="3"/>
  <c r="BC492" i="4"/>
  <c r="BG501" i="3"/>
  <c r="BB492" i="4"/>
  <c r="BI500" i="3"/>
  <c r="BD491" i="4"/>
  <c r="AX621" i="3"/>
  <c r="AT613" i="4" s="1"/>
  <c r="AQ613" i="4"/>
  <c r="F463" i="3"/>
  <c r="H512" i="3"/>
  <c r="H504" i="4" s="1"/>
  <c r="AC516" i="3"/>
  <c r="AA508" i="4" s="1"/>
  <c r="S516" i="3"/>
  <c r="R508" i="4" s="1"/>
  <c r="AM516" i="3"/>
  <c r="AJ508" i="4" s="1"/>
  <c r="AJ463" i="3"/>
  <c r="AL512" i="3"/>
  <c r="AI504" i="4" s="1"/>
  <c r="Z463" i="3"/>
  <c r="AB512" i="3"/>
  <c r="Z504" i="4" s="1"/>
  <c r="AT464" i="3"/>
  <c r="AV513" i="3"/>
  <c r="AR505" i="4" s="1"/>
  <c r="I516" i="3"/>
  <c r="I508" i="4" s="1"/>
  <c r="BB460" i="3"/>
  <c r="AW452" i="4" s="1"/>
  <c r="AZ460" i="3"/>
  <c r="AU452" i="4" s="1"/>
  <c r="BC460" i="3"/>
  <c r="AX452" i="4" s="1"/>
  <c r="BA460" i="3"/>
  <c r="AV452" i="4" s="1"/>
  <c r="P463" i="3"/>
  <c r="AS460" i="3"/>
  <c r="BD461" i="3"/>
  <c r="AY453" i="4" s="1"/>
  <c r="AV512" i="3" l="1"/>
  <c r="AR504" i="4" s="1"/>
  <c r="AO452" i="4"/>
  <c r="AU620" i="3"/>
  <c r="AP456" i="4"/>
  <c r="Q619" i="3"/>
  <c r="O455" i="4"/>
  <c r="G619" i="3"/>
  <c r="F455" i="4"/>
  <c r="BI501" i="3"/>
  <c r="BD492" i="4"/>
  <c r="BH502" i="3"/>
  <c r="BC493" i="4"/>
  <c r="AD620" i="3"/>
  <c r="AB612" i="4" s="1"/>
  <c r="Y612" i="4"/>
  <c r="BF502" i="3"/>
  <c r="BA493" i="4"/>
  <c r="J620" i="3"/>
  <c r="J612" i="4" s="1"/>
  <c r="G612" i="4"/>
  <c r="AK619" i="3"/>
  <c r="AG455" i="4"/>
  <c r="AA619" i="3"/>
  <c r="X455" i="4"/>
  <c r="BG502" i="3"/>
  <c r="BB493" i="4"/>
  <c r="AN620" i="3"/>
  <c r="AK612" i="4" s="1"/>
  <c r="AH612" i="4"/>
  <c r="BE502" i="3"/>
  <c r="AZ493" i="4"/>
  <c r="T620" i="3"/>
  <c r="S612" i="4" s="1"/>
  <c r="P612" i="4"/>
  <c r="AW516" i="3"/>
  <c r="AS508" i="4" s="1"/>
  <c r="AC515" i="3"/>
  <c r="AA507" i="4" s="1"/>
  <c r="S515" i="3"/>
  <c r="R507" i="4" s="1"/>
  <c r="AM515" i="3"/>
  <c r="AJ507" i="4" s="1"/>
  <c r="I515" i="3"/>
  <c r="I507" i="4" s="1"/>
  <c r="AT463" i="3"/>
  <c r="BD460" i="3"/>
  <c r="AY452" i="4" s="1"/>
  <c r="AF451" i="4"/>
  <c r="AR459" i="3"/>
  <c r="AN451" i="4" s="1"/>
  <c r="AQ459" i="3"/>
  <c r="AM451" i="4" s="1"/>
  <c r="AP459" i="3"/>
  <c r="AL451" i="4" s="1"/>
  <c r="R511" i="3" l="1"/>
  <c r="Q503" i="4" s="1"/>
  <c r="N451" i="4"/>
  <c r="BE503" i="3"/>
  <c r="AZ494" i="4"/>
  <c r="BG503" i="3"/>
  <c r="BB494" i="4"/>
  <c r="AN619" i="3"/>
  <c r="AK611" i="4" s="1"/>
  <c r="AH611" i="4"/>
  <c r="BF503" i="3"/>
  <c r="BA494" i="4"/>
  <c r="BH503" i="3"/>
  <c r="BC494" i="4"/>
  <c r="J619" i="3"/>
  <c r="J611" i="4" s="1"/>
  <c r="G611" i="4"/>
  <c r="AX620" i="3"/>
  <c r="AT612" i="4" s="1"/>
  <c r="AQ612" i="4"/>
  <c r="H511" i="3"/>
  <c r="H503" i="4" s="1"/>
  <c r="E451" i="4"/>
  <c r="AU619" i="3"/>
  <c r="AP455" i="4"/>
  <c r="AB511" i="3"/>
  <c r="Z503" i="4" s="1"/>
  <c r="W451" i="4"/>
  <c r="AD619" i="3"/>
  <c r="AB611" i="4" s="1"/>
  <c r="Y611" i="4"/>
  <c r="BI502" i="3"/>
  <c r="BD493" i="4"/>
  <c r="T619" i="3"/>
  <c r="S611" i="4" s="1"/>
  <c r="P611" i="4"/>
  <c r="AW515" i="3"/>
  <c r="AS507" i="4" s="1"/>
  <c r="AJ462" i="3"/>
  <c r="AL511" i="3"/>
  <c r="AI503" i="4" s="1"/>
  <c r="AZ459" i="3"/>
  <c r="AU451" i="4" s="1"/>
  <c r="F462" i="3"/>
  <c r="BA459" i="3"/>
  <c r="AV451" i="4" s="1"/>
  <c r="P462" i="3"/>
  <c r="BB459" i="3"/>
  <c r="AW451" i="4" s="1"/>
  <c r="Z462" i="3"/>
  <c r="BC459" i="3"/>
  <c r="AX451" i="4" s="1"/>
  <c r="AS459" i="3"/>
  <c r="AF450" i="4"/>
  <c r="AR458" i="3"/>
  <c r="AN450" i="4" s="1"/>
  <c r="AQ458" i="3"/>
  <c r="AM450" i="4" s="1"/>
  <c r="AP458" i="3"/>
  <c r="AL450" i="4" s="1"/>
  <c r="AV511" i="3" l="1"/>
  <c r="AR503" i="4" s="1"/>
  <c r="AO451" i="4"/>
  <c r="Q618" i="3"/>
  <c r="O454" i="4"/>
  <c r="AX619" i="3"/>
  <c r="AT611" i="4" s="1"/>
  <c r="AQ611" i="4"/>
  <c r="BH504" i="3"/>
  <c r="BC495" i="4"/>
  <c r="BE504" i="3"/>
  <c r="AZ495" i="4"/>
  <c r="R510" i="3"/>
  <c r="Q502" i="4" s="1"/>
  <c r="N450" i="4"/>
  <c r="AB510" i="3"/>
  <c r="Z502" i="4" s="1"/>
  <c r="W450" i="4"/>
  <c r="H510" i="3"/>
  <c r="H502" i="4" s="1"/>
  <c r="E450" i="4"/>
  <c r="AK618" i="3"/>
  <c r="AG454" i="4"/>
  <c r="AA618" i="3"/>
  <c r="X454" i="4"/>
  <c r="G618" i="3"/>
  <c r="F454" i="4"/>
  <c r="BI503" i="3"/>
  <c r="BD494" i="4"/>
  <c r="BF504" i="3"/>
  <c r="BA495" i="4"/>
  <c r="BG504" i="3"/>
  <c r="BB495" i="4"/>
  <c r="I514" i="3"/>
  <c r="I506" i="4" s="1"/>
  <c r="BC458" i="3"/>
  <c r="AX450" i="4" s="1"/>
  <c r="AL510" i="3"/>
  <c r="AI502" i="4" s="1"/>
  <c r="S514" i="3"/>
  <c r="R506" i="4" s="1"/>
  <c r="AC514" i="3"/>
  <c r="AA506" i="4" s="1"/>
  <c r="AM514" i="3"/>
  <c r="AJ506" i="4" s="1"/>
  <c r="AZ458" i="3"/>
  <c r="AU450" i="4" s="1"/>
  <c r="F461" i="3"/>
  <c r="BA458" i="3"/>
  <c r="AV450" i="4" s="1"/>
  <c r="P461" i="3"/>
  <c r="BB458" i="3"/>
  <c r="AW450" i="4" s="1"/>
  <c r="Z461" i="3"/>
  <c r="AS458" i="3"/>
  <c r="AJ461" i="3"/>
  <c r="AT462" i="3"/>
  <c r="BD459" i="3"/>
  <c r="AY451" i="4" s="1"/>
  <c r="AR457" i="3"/>
  <c r="AN449" i="4" s="1"/>
  <c r="AQ457" i="3"/>
  <c r="AM449" i="4" s="1"/>
  <c r="AP457" i="3"/>
  <c r="AL449" i="4" s="1"/>
  <c r="AA617" i="3" l="1"/>
  <c r="X453" i="4"/>
  <c r="H509" i="3"/>
  <c r="H501" i="4" s="1"/>
  <c r="E449" i="4"/>
  <c r="AU618" i="3"/>
  <c r="AP454" i="4"/>
  <c r="BB496" i="4"/>
  <c r="BG505" i="3"/>
  <c r="BI504" i="3"/>
  <c r="BD495" i="4"/>
  <c r="AD618" i="3"/>
  <c r="AB610" i="4" s="1"/>
  <c r="Y610" i="4"/>
  <c r="BC496" i="4"/>
  <c r="BH505" i="3"/>
  <c r="T618" i="3"/>
  <c r="S610" i="4" s="1"/>
  <c r="P610" i="4"/>
  <c r="AL509" i="3"/>
  <c r="AI501" i="4" s="1"/>
  <c r="AF449" i="4"/>
  <c r="G617" i="3"/>
  <c r="F453" i="4"/>
  <c r="R509" i="3"/>
  <c r="Q501" i="4" s="1"/>
  <c r="N449" i="4"/>
  <c r="AK617" i="3"/>
  <c r="AG453" i="4"/>
  <c r="Q617" i="3"/>
  <c r="O453" i="4"/>
  <c r="AB509" i="3"/>
  <c r="Z501" i="4" s="1"/>
  <c r="W449" i="4"/>
  <c r="AV510" i="3"/>
  <c r="AR502" i="4" s="1"/>
  <c r="AO450" i="4"/>
  <c r="BA496" i="4"/>
  <c r="BF505" i="3"/>
  <c r="J618" i="3"/>
  <c r="J610" i="4" s="1"/>
  <c r="G610" i="4"/>
  <c r="AN618" i="3"/>
  <c r="AK610" i="4" s="1"/>
  <c r="AH610" i="4"/>
  <c r="AZ496" i="4"/>
  <c r="BE505" i="3"/>
  <c r="S513" i="3"/>
  <c r="R505" i="4" s="1"/>
  <c r="AW514" i="3"/>
  <c r="AS506" i="4" s="1"/>
  <c r="AC513" i="3"/>
  <c r="AA505" i="4" s="1"/>
  <c r="I513" i="3"/>
  <c r="I505" i="4" s="1"/>
  <c r="AM513" i="3"/>
  <c r="AJ505" i="4" s="1"/>
  <c r="BB457" i="3"/>
  <c r="AW449" i="4" s="1"/>
  <c r="Z460" i="3"/>
  <c r="AZ457" i="3"/>
  <c r="AU449" i="4" s="1"/>
  <c r="F460" i="3"/>
  <c r="BA457" i="3"/>
  <c r="AV449" i="4" s="1"/>
  <c r="P460" i="3"/>
  <c r="AS457" i="3"/>
  <c r="AJ460" i="3"/>
  <c r="BD458" i="3"/>
  <c r="AY450" i="4" s="1"/>
  <c r="AT461" i="3"/>
  <c r="BC457" i="3"/>
  <c r="AX449" i="4" s="1"/>
  <c r="AF448" i="4"/>
  <c r="AR456" i="3"/>
  <c r="AN448" i="4" s="1"/>
  <c r="AQ456" i="3"/>
  <c r="AM448" i="4" s="1"/>
  <c r="AP456" i="3"/>
  <c r="AL448" i="4" s="1"/>
  <c r="N448" i="4"/>
  <c r="E448" i="4"/>
  <c r="AB508" i="3" l="1"/>
  <c r="Z500" i="4" s="1"/>
  <c r="W448" i="4"/>
  <c r="AK616" i="3"/>
  <c r="AG452" i="4"/>
  <c r="AN617" i="3"/>
  <c r="AK609" i="4" s="1"/>
  <c r="AH609" i="4"/>
  <c r="J617" i="3"/>
  <c r="J609" i="4" s="1"/>
  <c r="G609" i="4"/>
  <c r="BF506" i="3"/>
  <c r="BA497" i="4"/>
  <c r="BG506" i="3"/>
  <c r="BB497" i="4"/>
  <c r="G616" i="3"/>
  <c r="F452" i="4"/>
  <c r="AV509" i="3"/>
  <c r="AR501" i="4" s="1"/>
  <c r="AO449" i="4"/>
  <c r="BE506" i="3"/>
  <c r="AZ497" i="4"/>
  <c r="BH506" i="3"/>
  <c r="BC497" i="4"/>
  <c r="AU617" i="3"/>
  <c r="AP453" i="4"/>
  <c r="Q616" i="3"/>
  <c r="O452" i="4"/>
  <c r="AA616" i="3"/>
  <c r="X452" i="4"/>
  <c r="T617" i="3"/>
  <c r="S609" i="4" s="1"/>
  <c r="P609" i="4"/>
  <c r="BD496" i="4"/>
  <c r="BI505" i="3"/>
  <c r="AX618" i="3"/>
  <c r="AT610" i="4" s="1"/>
  <c r="AQ610" i="4"/>
  <c r="AD617" i="3"/>
  <c r="AB609" i="4" s="1"/>
  <c r="Y609" i="4"/>
  <c r="S512" i="3"/>
  <c r="R504" i="4" s="1"/>
  <c r="AJ459" i="3"/>
  <c r="AL508" i="3"/>
  <c r="AI500" i="4" s="1"/>
  <c r="I512" i="3"/>
  <c r="I504" i="4" s="1"/>
  <c r="AC512" i="3"/>
  <c r="AA504" i="4" s="1"/>
  <c r="F459" i="3"/>
  <c r="H508" i="3"/>
  <c r="H500" i="4" s="1"/>
  <c r="P459" i="3"/>
  <c r="R508" i="3"/>
  <c r="Q500" i="4" s="1"/>
  <c r="AM512" i="3"/>
  <c r="AJ504" i="4" s="1"/>
  <c r="AW513" i="3"/>
  <c r="AS505" i="4" s="1"/>
  <c r="BC456" i="3"/>
  <c r="AX448" i="4" s="1"/>
  <c r="AZ456" i="3"/>
  <c r="AU448" i="4" s="1"/>
  <c r="BA456" i="3"/>
  <c r="AV448" i="4" s="1"/>
  <c r="BB456" i="3"/>
  <c r="AW448" i="4" s="1"/>
  <c r="Z459" i="3"/>
  <c r="AS456" i="3"/>
  <c r="BD457" i="3"/>
  <c r="AY449" i="4" s="1"/>
  <c r="AT460" i="3"/>
  <c r="AR455" i="3"/>
  <c r="AN447" i="4" s="1"/>
  <c r="AQ455" i="3"/>
  <c r="AM447" i="4" s="1"/>
  <c r="AP455" i="3"/>
  <c r="AL447" i="4" s="1"/>
  <c r="W447" i="4"/>
  <c r="N447" i="4"/>
  <c r="AK615" i="3" l="1"/>
  <c r="AG451" i="4"/>
  <c r="AV508" i="3"/>
  <c r="AR500" i="4" s="1"/>
  <c r="AO448" i="4"/>
  <c r="T616" i="3"/>
  <c r="S608" i="4" s="1"/>
  <c r="P608" i="4"/>
  <c r="BH507" i="3"/>
  <c r="BC498" i="4"/>
  <c r="BG507" i="3"/>
  <c r="BB498" i="4"/>
  <c r="AN616" i="3"/>
  <c r="AK608" i="4" s="1"/>
  <c r="AH608" i="4"/>
  <c r="H507" i="3"/>
  <c r="H499" i="4" s="1"/>
  <c r="E447" i="4"/>
  <c r="G615" i="3"/>
  <c r="F451" i="4"/>
  <c r="AL507" i="3"/>
  <c r="AI499" i="4" s="1"/>
  <c r="AF447" i="4"/>
  <c r="AA615" i="3"/>
  <c r="X451" i="4"/>
  <c r="Q615" i="3"/>
  <c r="O451" i="4"/>
  <c r="BI506" i="3"/>
  <c r="BD497" i="4"/>
  <c r="AU616" i="3"/>
  <c r="AP452" i="4"/>
  <c r="AD616" i="3"/>
  <c r="AB608" i="4" s="1"/>
  <c r="Y608" i="4"/>
  <c r="AX617" i="3"/>
  <c r="AT609" i="4" s="1"/>
  <c r="AQ609" i="4"/>
  <c r="BE507" i="3"/>
  <c r="AZ498" i="4"/>
  <c r="J616" i="3"/>
  <c r="J608" i="4" s="1"/>
  <c r="G608" i="4"/>
  <c r="BF507" i="3"/>
  <c r="BA498" i="4"/>
  <c r="R507" i="3"/>
  <c r="Q499" i="4" s="1"/>
  <c r="AC511" i="3"/>
  <c r="AA503" i="4" s="1"/>
  <c r="AW512" i="3"/>
  <c r="AS504" i="4" s="1"/>
  <c r="AM511" i="3"/>
  <c r="AJ503" i="4" s="1"/>
  <c r="S511" i="3"/>
  <c r="R503" i="4" s="1"/>
  <c r="I511" i="3"/>
  <c r="I503" i="4" s="1"/>
  <c r="Z458" i="3"/>
  <c r="AB507" i="3"/>
  <c r="Z499" i="4" s="1"/>
  <c r="BB455" i="3"/>
  <c r="AW447" i="4" s="1"/>
  <c r="AZ455" i="3"/>
  <c r="AU447" i="4" s="1"/>
  <c r="F458" i="3"/>
  <c r="AS455" i="3"/>
  <c r="AJ458" i="3"/>
  <c r="BA455" i="3"/>
  <c r="AV447" i="4" s="1"/>
  <c r="P458" i="3"/>
  <c r="BD456" i="3"/>
  <c r="AY448" i="4" s="1"/>
  <c r="AT459" i="3"/>
  <c r="BC455" i="3"/>
  <c r="AX447" i="4" s="1"/>
  <c r="AR454" i="3"/>
  <c r="AN446" i="4" s="1"/>
  <c r="AQ454" i="3"/>
  <c r="AM446" i="4" s="1"/>
  <c r="AP454" i="3"/>
  <c r="AL446" i="4" s="1"/>
  <c r="E446" i="4"/>
  <c r="AV507" i="3" l="1"/>
  <c r="AR499" i="4" s="1"/>
  <c r="AO447" i="4"/>
  <c r="AB506" i="3"/>
  <c r="Z498" i="4" s="1"/>
  <c r="W446" i="4"/>
  <c r="AL506" i="3"/>
  <c r="AI498" i="4" s="1"/>
  <c r="AF446" i="4"/>
  <c r="Q614" i="3"/>
  <c r="O450" i="4"/>
  <c r="G614" i="3"/>
  <c r="F450" i="4"/>
  <c r="AA614" i="3"/>
  <c r="X450" i="4"/>
  <c r="BF508" i="3"/>
  <c r="BA499" i="4"/>
  <c r="BE508" i="3"/>
  <c r="AZ499" i="4"/>
  <c r="BI507" i="3"/>
  <c r="BD498" i="4"/>
  <c r="AD615" i="3"/>
  <c r="AB607" i="4" s="1"/>
  <c r="Y607" i="4"/>
  <c r="J615" i="3"/>
  <c r="J607" i="4" s="1"/>
  <c r="G607" i="4"/>
  <c r="BH508" i="3"/>
  <c r="BC499" i="4"/>
  <c r="R506" i="3"/>
  <c r="Q498" i="4" s="1"/>
  <c r="N446" i="4"/>
  <c r="AU615" i="3"/>
  <c r="AP451" i="4"/>
  <c r="AK614" i="3"/>
  <c r="AG450" i="4"/>
  <c r="AX616" i="3"/>
  <c r="AT608" i="4" s="1"/>
  <c r="AQ608" i="4"/>
  <c r="T615" i="3"/>
  <c r="S607" i="4" s="1"/>
  <c r="P607" i="4"/>
  <c r="BG508" i="3"/>
  <c r="BB499" i="4"/>
  <c r="AN615" i="3"/>
  <c r="AK607" i="4" s="1"/>
  <c r="AH607" i="4"/>
  <c r="I510" i="3"/>
  <c r="I502" i="4" s="1"/>
  <c r="AW511" i="3"/>
  <c r="AS503" i="4" s="1"/>
  <c r="S510" i="3"/>
  <c r="R502" i="4" s="1"/>
  <c r="AC510" i="3"/>
  <c r="AA502" i="4" s="1"/>
  <c r="AM510" i="3"/>
  <c r="AJ502" i="4" s="1"/>
  <c r="F457" i="3"/>
  <c r="H506" i="3"/>
  <c r="H498" i="4" s="1"/>
  <c r="AZ454" i="3"/>
  <c r="AU446" i="4" s="1"/>
  <c r="BB454" i="3"/>
  <c r="AW446" i="4" s="1"/>
  <c r="Z457" i="3"/>
  <c r="AS454" i="3"/>
  <c r="AJ457" i="3"/>
  <c r="BD455" i="3"/>
  <c r="AY447" i="4" s="1"/>
  <c r="AT458" i="3"/>
  <c r="BA454" i="3"/>
  <c r="AV446" i="4" s="1"/>
  <c r="P457" i="3"/>
  <c r="BC454" i="3"/>
  <c r="AX446" i="4" s="1"/>
  <c r="AR453" i="3"/>
  <c r="AN445" i="4" s="1"/>
  <c r="AQ453" i="3"/>
  <c r="AM445" i="4" s="1"/>
  <c r="AP453" i="3"/>
  <c r="AL445" i="4" s="1"/>
  <c r="AB505" i="3" l="1"/>
  <c r="Z497" i="4" s="1"/>
  <c r="W445" i="4"/>
  <c r="AA613" i="3"/>
  <c r="X449" i="4"/>
  <c r="BB500" i="4"/>
  <c r="BG509" i="3"/>
  <c r="AX615" i="3"/>
  <c r="AT607" i="4" s="1"/>
  <c r="AQ607" i="4"/>
  <c r="BC500" i="4"/>
  <c r="BH509" i="3"/>
  <c r="AZ500" i="4"/>
  <c r="BE509" i="3"/>
  <c r="AD614" i="3"/>
  <c r="AB606" i="4" s="1"/>
  <c r="Y606" i="4"/>
  <c r="T614" i="3"/>
  <c r="S606" i="4" s="1"/>
  <c r="P606" i="4"/>
  <c r="AL505" i="3"/>
  <c r="AI497" i="4" s="1"/>
  <c r="AF445" i="4"/>
  <c r="G613" i="3"/>
  <c r="F449" i="4"/>
  <c r="H505" i="3"/>
  <c r="H497" i="4" s="1"/>
  <c r="E445" i="4"/>
  <c r="Q613" i="3"/>
  <c r="O449" i="4"/>
  <c r="AK613" i="3"/>
  <c r="AG449" i="4"/>
  <c r="AU614" i="3"/>
  <c r="AP450" i="4"/>
  <c r="R505" i="3"/>
  <c r="Q497" i="4" s="1"/>
  <c r="N445" i="4"/>
  <c r="AV506" i="3"/>
  <c r="AR498" i="4" s="1"/>
  <c r="AO446" i="4"/>
  <c r="AN614" i="3"/>
  <c r="AK606" i="4" s="1"/>
  <c r="AH606" i="4"/>
  <c r="BI508" i="3"/>
  <c r="BD499" i="4"/>
  <c r="BA500" i="4"/>
  <c r="BF509" i="3"/>
  <c r="J614" i="3"/>
  <c r="J606" i="4" s="1"/>
  <c r="G606" i="4"/>
  <c r="S509" i="3"/>
  <c r="R501" i="4" s="1"/>
  <c r="AC509" i="3"/>
  <c r="AA501" i="4" s="1"/>
  <c r="I509" i="3"/>
  <c r="I501" i="4" s="1"/>
  <c r="AW510" i="3"/>
  <c r="AS502" i="4" s="1"/>
  <c r="AM509" i="3"/>
  <c r="AJ501" i="4" s="1"/>
  <c r="AZ453" i="3"/>
  <c r="AU445" i="4" s="1"/>
  <c r="F456" i="3"/>
  <c r="BB453" i="3"/>
  <c r="AW445" i="4" s="1"/>
  <c r="Z456" i="3"/>
  <c r="BC453" i="3"/>
  <c r="AX445" i="4" s="1"/>
  <c r="BD454" i="3"/>
  <c r="AY446" i="4" s="1"/>
  <c r="AT457" i="3"/>
  <c r="BA453" i="3"/>
  <c r="AV445" i="4" s="1"/>
  <c r="P456" i="3"/>
  <c r="AS453" i="3"/>
  <c r="AJ456" i="3"/>
  <c r="AR452" i="3"/>
  <c r="AN444" i="4" s="1"/>
  <c r="AQ452" i="3"/>
  <c r="AM444" i="4" s="1"/>
  <c r="AP452" i="3"/>
  <c r="AL444" i="4" s="1"/>
  <c r="N444" i="4"/>
  <c r="E444" i="4"/>
  <c r="AK612" i="3" l="1"/>
  <c r="AG448" i="4"/>
  <c r="BE510" i="3"/>
  <c r="AZ501" i="4"/>
  <c r="AV505" i="3"/>
  <c r="AR497" i="4" s="1"/>
  <c r="AO445" i="4"/>
  <c r="G612" i="3"/>
  <c r="F448" i="4"/>
  <c r="BD500" i="4"/>
  <c r="BI509" i="3"/>
  <c r="AX614" i="3"/>
  <c r="AT606" i="4" s="1"/>
  <c r="AQ606" i="4"/>
  <c r="T613" i="3"/>
  <c r="S605" i="4" s="1"/>
  <c r="P605" i="4"/>
  <c r="J613" i="3"/>
  <c r="J605" i="4" s="1"/>
  <c r="G605" i="4"/>
  <c r="AD613" i="3"/>
  <c r="AB605" i="4" s="1"/>
  <c r="Y605" i="4"/>
  <c r="Q612" i="3"/>
  <c r="O448" i="4"/>
  <c r="BF510" i="3"/>
  <c r="BA501" i="4"/>
  <c r="BH510" i="3"/>
  <c r="BC501" i="4"/>
  <c r="BG510" i="3"/>
  <c r="BB501" i="4"/>
  <c r="AU613" i="3"/>
  <c r="AP449" i="4"/>
  <c r="AB504" i="3"/>
  <c r="Z496" i="4" s="1"/>
  <c r="W444" i="4"/>
  <c r="AL504" i="3"/>
  <c r="AI496" i="4" s="1"/>
  <c r="AF444" i="4"/>
  <c r="AA612" i="3"/>
  <c r="X448" i="4"/>
  <c r="AN613" i="3"/>
  <c r="AK605" i="4" s="1"/>
  <c r="AH605" i="4"/>
  <c r="AM508" i="3"/>
  <c r="AJ500" i="4" s="1"/>
  <c r="AC508" i="3"/>
  <c r="AA500" i="4" s="1"/>
  <c r="I508" i="3"/>
  <c r="I500" i="4" s="1"/>
  <c r="S508" i="3"/>
  <c r="R500" i="4" s="1"/>
  <c r="AW509" i="3"/>
  <c r="AS501" i="4" s="1"/>
  <c r="F455" i="3"/>
  <c r="H504" i="3"/>
  <c r="H496" i="4" s="1"/>
  <c r="P455" i="3"/>
  <c r="R504" i="3"/>
  <c r="Q496" i="4" s="1"/>
  <c r="AZ452" i="3"/>
  <c r="AU444" i="4" s="1"/>
  <c r="BA452" i="3"/>
  <c r="AV444" i="4" s="1"/>
  <c r="BB452" i="3"/>
  <c r="AW444" i="4" s="1"/>
  <c r="Z455" i="3"/>
  <c r="AS452" i="3"/>
  <c r="AJ455" i="3"/>
  <c r="BD453" i="3"/>
  <c r="AY445" i="4" s="1"/>
  <c r="AT456" i="3"/>
  <c r="BC452" i="3"/>
  <c r="AX444" i="4" s="1"/>
  <c r="AF443" i="4"/>
  <c r="AR451" i="3"/>
  <c r="AN443" i="4" s="1"/>
  <c r="AQ451" i="3"/>
  <c r="AM443" i="4" s="1"/>
  <c r="AP451" i="3"/>
  <c r="AL443" i="4" s="1"/>
  <c r="Q611" i="3" l="1"/>
  <c r="O447" i="4"/>
  <c r="AB503" i="3"/>
  <c r="Z495" i="4" s="1"/>
  <c r="W443" i="4"/>
  <c r="AK611" i="3"/>
  <c r="AG447" i="4"/>
  <c r="AX613" i="3"/>
  <c r="AT605" i="4" s="1"/>
  <c r="AQ605" i="4"/>
  <c r="BC502" i="4"/>
  <c r="BH511" i="3"/>
  <c r="T612" i="3"/>
  <c r="S604" i="4" s="1"/>
  <c r="P604" i="4"/>
  <c r="J612" i="3"/>
  <c r="J604" i="4" s="1"/>
  <c r="G604" i="4"/>
  <c r="AZ502" i="4"/>
  <c r="BE511" i="3"/>
  <c r="R503" i="3"/>
  <c r="Q495" i="4" s="1"/>
  <c r="N443" i="4"/>
  <c r="AV504" i="3"/>
  <c r="AR496" i="4" s="1"/>
  <c r="AO444" i="4"/>
  <c r="G611" i="3"/>
  <c r="F447" i="4"/>
  <c r="BI510" i="3"/>
  <c r="BD501" i="4"/>
  <c r="H503" i="3"/>
  <c r="H495" i="4" s="1"/>
  <c r="E443" i="4"/>
  <c r="AU612" i="3"/>
  <c r="AP448" i="4"/>
  <c r="AA611" i="3"/>
  <c r="X447" i="4"/>
  <c r="AD612" i="3"/>
  <c r="AB604" i="4" s="1"/>
  <c r="Y604" i="4"/>
  <c r="BB502" i="4"/>
  <c r="BG511" i="3"/>
  <c r="BA502" i="4"/>
  <c r="BF511" i="3"/>
  <c r="AN612" i="3"/>
  <c r="AK604" i="4" s="1"/>
  <c r="AH604" i="4"/>
  <c r="AW508" i="3"/>
  <c r="AS500" i="4" s="1"/>
  <c r="AJ454" i="3"/>
  <c r="AM507" i="3"/>
  <c r="AJ499" i="4" s="1"/>
  <c r="AC507" i="3"/>
  <c r="AA499" i="4" s="1"/>
  <c r="BC451" i="3"/>
  <c r="AX443" i="4" s="1"/>
  <c r="S507" i="3"/>
  <c r="R499" i="4" s="1"/>
  <c r="I507" i="3"/>
  <c r="I499" i="4" s="1"/>
  <c r="AZ451" i="3"/>
  <c r="AU443" i="4" s="1"/>
  <c r="F454" i="3"/>
  <c r="BA451" i="3"/>
  <c r="AV443" i="4" s="1"/>
  <c r="P454" i="3"/>
  <c r="BB451" i="3"/>
  <c r="AW443" i="4" s="1"/>
  <c r="Z454" i="3"/>
  <c r="AS451" i="3"/>
  <c r="BD452" i="3"/>
  <c r="AY444" i="4" s="1"/>
  <c r="AT455" i="3"/>
  <c r="AF442" i="4"/>
  <c r="AR450" i="3"/>
  <c r="AN442" i="4" s="1"/>
  <c r="AQ450" i="3"/>
  <c r="AM442" i="4" s="1"/>
  <c r="AP450" i="3"/>
  <c r="AL442" i="4" s="1"/>
  <c r="N442" i="4"/>
  <c r="AV503" i="3" l="1"/>
  <c r="AR495" i="4" s="1"/>
  <c r="AO443" i="4"/>
  <c r="BF512" i="3"/>
  <c r="BA503" i="4"/>
  <c r="BE512" i="3"/>
  <c r="AZ503" i="4"/>
  <c r="AA610" i="3"/>
  <c r="X446" i="4"/>
  <c r="G610" i="3"/>
  <c r="F446" i="4"/>
  <c r="AX612" i="3"/>
  <c r="AT604" i="4" s="1"/>
  <c r="AQ604" i="4"/>
  <c r="BD502" i="4"/>
  <c r="BI511" i="3"/>
  <c r="AK610" i="3"/>
  <c r="AG446" i="4"/>
  <c r="AB502" i="3"/>
  <c r="Z494" i="4" s="1"/>
  <c r="W442" i="4"/>
  <c r="AU611" i="3"/>
  <c r="AP447" i="4"/>
  <c r="BG512" i="3"/>
  <c r="BB503" i="4"/>
  <c r="BH512" i="3"/>
  <c r="BC503" i="4"/>
  <c r="H502" i="3"/>
  <c r="H494" i="4" s="1"/>
  <c r="E442" i="4"/>
  <c r="Q610" i="3"/>
  <c r="O446" i="4"/>
  <c r="AD611" i="3"/>
  <c r="AB603" i="4" s="1"/>
  <c r="Y603" i="4"/>
  <c r="J611" i="3"/>
  <c r="J603" i="4" s="1"/>
  <c r="G603" i="4"/>
  <c r="AN611" i="3"/>
  <c r="AK603" i="4" s="1"/>
  <c r="AH603" i="4"/>
  <c r="T611" i="3"/>
  <c r="S603" i="4" s="1"/>
  <c r="P603" i="4"/>
  <c r="AW507" i="3"/>
  <c r="AS499" i="4" s="1"/>
  <c r="P453" i="3"/>
  <c r="R502" i="3"/>
  <c r="Q494" i="4" s="1"/>
  <c r="BC450" i="3"/>
  <c r="AX442" i="4" s="1"/>
  <c r="AL502" i="3"/>
  <c r="AI494" i="4" s="1"/>
  <c r="AC506" i="3"/>
  <c r="AA498" i="4" s="1"/>
  <c r="S506" i="3"/>
  <c r="R498" i="4" s="1"/>
  <c r="I506" i="3"/>
  <c r="I498" i="4" s="1"/>
  <c r="AM506" i="3"/>
  <c r="AJ498" i="4" s="1"/>
  <c r="AZ450" i="3"/>
  <c r="AU442" i="4" s="1"/>
  <c r="F453" i="3"/>
  <c r="BA450" i="3"/>
  <c r="AV442" i="4" s="1"/>
  <c r="BB450" i="3"/>
  <c r="AW442" i="4" s="1"/>
  <c r="Z453" i="3"/>
  <c r="BD451" i="3"/>
  <c r="AY443" i="4" s="1"/>
  <c r="AT454" i="3"/>
  <c r="AS450" i="3"/>
  <c r="AJ453" i="3"/>
  <c r="AR449" i="3"/>
  <c r="AN441" i="4" s="1"/>
  <c r="AQ449" i="3"/>
  <c r="AM441" i="4" s="1"/>
  <c r="AP449" i="3"/>
  <c r="AL441" i="4" s="1"/>
  <c r="W441" i="4"/>
  <c r="H501" i="3" l="1"/>
  <c r="H493" i="4" s="1"/>
  <c r="E441" i="4"/>
  <c r="R501" i="3"/>
  <c r="Q493" i="4" s="1"/>
  <c r="N441" i="4"/>
  <c r="AU610" i="3"/>
  <c r="AP446" i="4"/>
  <c r="AL501" i="3"/>
  <c r="AI493" i="4" s="1"/>
  <c r="AF441" i="4"/>
  <c r="G609" i="3"/>
  <c r="F445" i="4"/>
  <c r="T610" i="3"/>
  <c r="S602" i="4" s="1"/>
  <c r="P602" i="4"/>
  <c r="BH513" i="3"/>
  <c r="BC504" i="4"/>
  <c r="AX611" i="3"/>
  <c r="AT603" i="4" s="1"/>
  <c r="AQ603" i="4"/>
  <c r="AN610" i="3"/>
  <c r="AK602" i="4" s="1"/>
  <c r="AH602" i="4"/>
  <c r="AD610" i="3"/>
  <c r="AB602" i="4" s="1"/>
  <c r="Y602" i="4"/>
  <c r="BF513" i="3"/>
  <c r="BA504" i="4"/>
  <c r="AK609" i="3"/>
  <c r="AG445" i="4"/>
  <c r="AA609" i="3"/>
  <c r="X445" i="4"/>
  <c r="Q609" i="3"/>
  <c r="O445" i="4"/>
  <c r="BI512" i="3"/>
  <c r="BD503" i="4"/>
  <c r="AV502" i="3"/>
  <c r="AR494" i="4" s="1"/>
  <c r="AO442" i="4"/>
  <c r="BG513" i="3"/>
  <c r="BB504" i="4"/>
  <c r="J610" i="3"/>
  <c r="J602" i="4" s="1"/>
  <c r="G602" i="4"/>
  <c r="BE513" i="3"/>
  <c r="AZ504" i="4"/>
  <c r="BC449" i="3"/>
  <c r="AX441" i="4" s="1"/>
  <c r="I505" i="3"/>
  <c r="I497" i="4" s="1"/>
  <c r="Z452" i="3"/>
  <c r="AB501" i="3"/>
  <c r="Z493" i="4" s="1"/>
  <c r="AM505" i="3"/>
  <c r="AJ497" i="4" s="1"/>
  <c r="AW506" i="3"/>
  <c r="AS498" i="4" s="1"/>
  <c r="AC505" i="3"/>
  <c r="AA497" i="4" s="1"/>
  <c r="S505" i="3"/>
  <c r="R497" i="4" s="1"/>
  <c r="AZ449" i="3"/>
  <c r="AU441" i="4" s="1"/>
  <c r="F452" i="3"/>
  <c r="BB449" i="3"/>
  <c r="AW441" i="4" s="1"/>
  <c r="AS449" i="3"/>
  <c r="AJ452" i="3"/>
  <c r="BA449" i="3"/>
  <c r="AV441" i="4" s="1"/>
  <c r="P452" i="3"/>
  <c r="BD450" i="3"/>
  <c r="AY442" i="4" s="1"/>
  <c r="AT453" i="3"/>
  <c r="AR448" i="3"/>
  <c r="AN440" i="4" s="1"/>
  <c r="AQ448" i="3"/>
  <c r="AM440" i="4" s="1"/>
  <c r="AP448" i="3"/>
  <c r="AL440" i="4" s="1"/>
  <c r="E440" i="4"/>
  <c r="BC448" i="3" l="1"/>
  <c r="AX440" i="4" s="1"/>
  <c r="AF440" i="4"/>
  <c r="G608" i="3"/>
  <c r="F444" i="4"/>
  <c r="AK608" i="3"/>
  <c r="AG444" i="4"/>
  <c r="T609" i="3"/>
  <c r="S601" i="4" s="1"/>
  <c r="P601" i="4"/>
  <c r="AN609" i="3"/>
  <c r="AK601" i="4" s="1"/>
  <c r="AH601" i="4"/>
  <c r="AU609" i="3"/>
  <c r="AP445" i="4"/>
  <c r="AV501" i="3"/>
  <c r="AR493" i="4" s="1"/>
  <c r="AO441" i="4"/>
  <c r="AB500" i="3"/>
  <c r="Z492" i="4" s="1"/>
  <c r="W440" i="4"/>
  <c r="R500" i="3"/>
  <c r="Q492" i="4" s="1"/>
  <c r="N440" i="4"/>
  <c r="Q608" i="3"/>
  <c r="O444" i="4"/>
  <c r="AA608" i="3"/>
  <c r="X444" i="4"/>
  <c r="BE514" i="3"/>
  <c r="AZ505" i="4"/>
  <c r="BG514" i="3"/>
  <c r="BB505" i="4"/>
  <c r="BI513" i="3"/>
  <c r="BD504" i="4"/>
  <c r="AD609" i="3"/>
  <c r="AB601" i="4" s="1"/>
  <c r="Y601" i="4"/>
  <c r="BF514" i="3"/>
  <c r="BA505" i="4"/>
  <c r="BH514" i="3"/>
  <c r="BC505" i="4"/>
  <c r="J609" i="3"/>
  <c r="J601" i="4" s="1"/>
  <c r="G601" i="4"/>
  <c r="AX610" i="3"/>
  <c r="AT602" i="4" s="1"/>
  <c r="AQ602" i="4"/>
  <c r="F451" i="3"/>
  <c r="H500" i="3"/>
  <c r="H492" i="4" s="1"/>
  <c r="AJ451" i="3"/>
  <c r="I504" i="3"/>
  <c r="I496" i="4" s="1"/>
  <c r="AW505" i="3"/>
  <c r="AS497" i="4" s="1"/>
  <c r="S504" i="3"/>
  <c r="R496" i="4" s="1"/>
  <c r="AM504" i="3"/>
  <c r="AJ496" i="4" s="1"/>
  <c r="AC504" i="3"/>
  <c r="AA496" i="4" s="1"/>
  <c r="AZ448" i="3"/>
  <c r="AU440" i="4" s="1"/>
  <c r="BA448" i="3"/>
  <c r="AV440" i="4" s="1"/>
  <c r="P451" i="3"/>
  <c r="BB448" i="3"/>
  <c r="AW440" i="4" s="1"/>
  <c r="Z451" i="3"/>
  <c r="AS448" i="3"/>
  <c r="BD449" i="3"/>
  <c r="AY441" i="4" s="1"/>
  <c r="AT452" i="3"/>
  <c r="AF439" i="4"/>
  <c r="AR447" i="3"/>
  <c r="AN439" i="4" s="1"/>
  <c r="AQ447" i="3"/>
  <c r="AM439" i="4" s="1"/>
  <c r="AP447" i="3"/>
  <c r="AL439" i="4" s="1"/>
  <c r="AF438" i="4"/>
  <c r="AR446" i="3"/>
  <c r="AN438" i="4" s="1"/>
  <c r="AQ446" i="3"/>
  <c r="AM438" i="4" s="1"/>
  <c r="AP446" i="3"/>
  <c r="AL438" i="4" s="1"/>
  <c r="N438" i="4"/>
  <c r="AF437" i="4"/>
  <c r="AR445" i="3"/>
  <c r="AN437" i="4" s="1"/>
  <c r="AQ445" i="3"/>
  <c r="AM437" i="4" s="1"/>
  <c r="AP445" i="3"/>
  <c r="AL437" i="4" s="1"/>
  <c r="AR444" i="3"/>
  <c r="AN436" i="4" s="1"/>
  <c r="AQ444" i="3"/>
  <c r="AM436" i="4" s="1"/>
  <c r="AP444" i="3"/>
  <c r="AL436" i="4" s="1"/>
  <c r="N436" i="4"/>
  <c r="E436" i="4"/>
  <c r="AB496" i="3" l="1"/>
  <c r="Z488" i="4" s="1"/>
  <c r="W436" i="4"/>
  <c r="H497" i="3"/>
  <c r="H489" i="4" s="1"/>
  <c r="E437" i="4"/>
  <c r="AB499" i="3"/>
  <c r="Z491" i="4" s="1"/>
  <c r="W439" i="4"/>
  <c r="AA607" i="3"/>
  <c r="X443" i="4"/>
  <c r="G607" i="3"/>
  <c r="F443" i="4"/>
  <c r="BF515" i="3"/>
  <c r="BA506" i="4"/>
  <c r="BI514" i="3"/>
  <c r="BD505" i="4"/>
  <c r="BE515" i="3"/>
  <c r="AZ506" i="4"/>
  <c r="T608" i="3"/>
  <c r="S600" i="4" s="1"/>
  <c r="P600" i="4"/>
  <c r="AX609" i="3"/>
  <c r="AT601" i="4" s="1"/>
  <c r="AQ601" i="4"/>
  <c r="J608" i="3"/>
  <c r="J600" i="4" s="1"/>
  <c r="G600" i="4"/>
  <c r="AL496" i="3"/>
  <c r="AI488" i="4" s="1"/>
  <c r="AF436" i="4"/>
  <c r="H498" i="3"/>
  <c r="H490" i="4" s="1"/>
  <c r="E438" i="4"/>
  <c r="R499" i="3"/>
  <c r="Q491" i="4" s="1"/>
  <c r="N439" i="4"/>
  <c r="R497" i="3"/>
  <c r="Q489" i="4" s="1"/>
  <c r="N437" i="4"/>
  <c r="AB498" i="3"/>
  <c r="Z490" i="4" s="1"/>
  <c r="W438" i="4"/>
  <c r="AU608" i="3"/>
  <c r="AP444" i="4"/>
  <c r="AV500" i="3"/>
  <c r="AR492" i="4" s="1"/>
  <c r="AO440" i="4"/>
  <c r="AB497" i="3"/>
  <c r="Z489" i="4" s="1"/>
  <c r="W437" i="4"/>
  <c r="H499" i="3"/>
  <c r="H491" i="4" s="1"/>
  <c r="E439" i="4"/>
  <c r="Q607" i="3"/>
  <c r="O443" i="4"/>
  <c r="AK607" i="3"/>
  <c r="AG443" i="4"/>
  <c r="BH515" i="3"/>
  <c r="BC506" i="4"/>
  <c r="BG515" i="3"/>
  <c r="BB506" i="4"/>
  <c r="AD608" i="3"/>
  <c r="AB600" i="4" s="1"/>
  <c r="Y600" i="4"/>
  <c r="AN608" i="3"/>
  <c r="AK600" i="4" s="1"/>
  <c r="AH600" i="4"/>
  <c r="AW504" i="3"/>
  <c r="AS496" i="4" s="1"/>
  <c r="BA444" i="3"/>
  <c r="AV436" i="4" s="1"/>
  <c r="R496" i="3"/>
  <c r="Q488" i="4" s="1"/>
  <c r="AZ444" i="3"/>
  <c r="AU436" i="4" s="1"/>
  <c r="H496" i="3"/>
  <c r="H488" i="4" s="1"/>
  <c r="BB444" i="3"/>
  <c r="AW436" i="4" s="1"/>
  <c r="AJ448" i="3"/>
  <c r="AL497" i="3"/>
  <c r="AI489" i="4" s="1"/>
  <c r="P449" i="3"/>
  <c r="R498" i="3"/>
  <c r="Q490" i="4" s="1"/>
  <c r="BC447" i="3"/>
  <c r="AX439" i="4" s="1"/>
  <c r="AL499" i="3"/>
  <c r="AI491" i="4" s="1"/>
  <c r="AC503" i="3"/>
  <c r="AA495" i="4" s="1"/>
  <c r="S503" i="3"/>
  <c r="R495" i="4" s="1"/>
  <c r="AM503" i="3"/>
  <c r="AJ495" i="4" s="1"/>
  <c r="I503" i="3"/>
  <c r="I495" i="4" s="1"/>
  <c r="AJ449" i="3"/>
  <c r="Z447" i="3"/>
  <c r="BC446" i="3"/>
  <c r="AX438" i="4" s="1"/>
  <c r="BB445" i="3"/>
  <c r="AW437" i="4" s="1"/>
  <c r="Z448" i="3"/>
  <c r="AS446" i="3"/>
  <c r="AO438" i="4" s="1"/>
  <c r="F449" i="3"/>
  <c r="AZ447" i="3"/>
  <c r="AU439" i="4" s="1"/>
  <c r="F450" i="3"/>
  <c r="P447" i="3"/>
  <c r="AJ447" i="3"/>
  <c r="AJ450" i="3"/>
  <c r="BA445" i="3"/>
  <c r="AV437" i="4" s="1"/>
  <c r="P448" i="3"/>
  <c r="AZ446" i="3"/>
  <c r="AU438" i="4" s="1"/>
  <c r="BA446" i="3"/>
  <c r="AV438" i="4" s="1"/>
  <c r="BB446" i="3"/>
  <c r="AW438" i="4" s="1"/>
  <c r="Z449" i="3"/>
  <c r="BA447" i="3"/>
  <c r="AV439" i="4" s="1"/>
  <c r="P450" i="3"/>
  <c r="BB447" i="3"/>
  <c r="AW439" i="4" s="1"/>
  <c r="Z450" i="3"/>
  <c r="AS447" i="3"/>
  <c r="BD448" i="3"/>
  <c r="AY440" i="4" s="1"/>
  <c r="AT451" i="3"/>
  <c r="AZ445" i="3"/>
  <c r="AU437" i="4" s="1"/>
  <c r="F448" i="3"/>
  <c r="F447" i="3"/>
  <c r="AS444" i="3"/>
  <c r="AO436" i="4" s="1"/>
  <c r="AS445" i="3"/>
  <c r="BC445" i="3"/>
  <c r="AX437" i="4" s="1"/>
  <c r="BC444" i="3"/>
  <c r="AX436" i="4" s="1"/>
  <c r="AF435" i="4"/>
  <c r="AR443" i="3"/>
  <c r="AN435" i="4" s="1"/>
  <c r="AQ443" i="3"/>
  <c r="AM435" i="4" s="1"/>
  <c r="AP443" i="3"/>
  <c r="AL435" i="4" s="1"/>
  <c r="W435" i="4"/>
  <c r="N435" i="4"/>
  <c r="E435" i="4"/>
  <c r="AR442" i="3"/>
  <c r="AN434" i="4" s="1"/>
  <c r="AQ442" i="3"/>
  <c r="AM434" i="4" s="1"/>
  <c r="AP442" i="3"/>
  <c r="AL434" i="4" s="1"/>
  <c r="AF433" i="4"/>
  <c r="AR441" i="3"/>
  <c r="AN433" i="4" s="1"/>
  <c r="AQ441" i="3"/>
  <c r="AM433" i="4" s="1"/>
  <c r="AP441" i="3"/>
  <c r="AL433" i="4" s="1"/>
  <c r="AR440" i="3"/>
  <c r="AN432" i="4" s="1"/>
  <c r="AQ440" i="3"/>
  <c r="AM432" i="4" s="1"/>
  <c r="AP440" i="3"/>
  <c r="AL432" i="4" s="1"/>
  <c r="AF54" i="4"/>
  <c r="W54" i="4"/>
  <c r="N54" i="4"/>
  <c r="E54" i="4"/>
  <c r="AR439" i="3"/>
  <c r="AN431" i="4" s="1"/>
  <c r="AF431" i="4"/>
  <c r="AQ439" i="3"/>
  <c r="AM431" i="4" s="1"/>
  <c r="AP439" i="3"/>
  <c r="AL431" i="4" s="1"/>
  <c r="W431" i="4"/>
  <c r="E431" i="4"/>
  <c r="H492" i="3" l="1"/>
  <c r="H484" i="4" s="1"/>
  <c r="E432" i="4"/>
  <c r="R492" i="3"/>
  <c r="Q484" i="4" s="1"/>
  <c r="N432" i="4"/>
  <c r="AB493" i="3"/>
  <c r="Z485" i="4" s="1"/>
  <c r="W433" i="4"/>
  <c r="G604" i="3"/>
  <c r="F440" i="4"/>
  <c r="AV499" i="3"/>
  <c r="AR491" i="4" s="1"/>
  <c r="AO439" i="4"/>
  <c r="AK603" i="3"/>
  <c r="AG439" i="4"/>
  <c r="G605" i="3"/>
  <c r="F441" i="4"/>
  <c r="AK604" i="3"/>
  <c r="AG440" i="4"/>
  <c r="BG516" i="3"/>
  <c r="BB507" i="4"/>
  <c r="AN607" i="3"/>
  <c r="AK599" i="4" s="1"/>
  <c r="AH599" i="4"/>
  <c r="BE516" i="3"/>
  <c r="AZ507" i="4"/>
  <c r="BF516" i="3"/>
  <c r="BA507" i="4"/>
  <c r="AD607" i="3"/>
  <c r="AB599" i="4" s="1"/>
  <c r="Y599" i="4"/>
  <c r="R491" i="3"/>
  <c r="Q483" i="4" s="1"/>
  <c r="N431" i="4"/>
  <c r="AB492" i="3"/>
  <c r="Z484" i="4" s="1"/>
  <c r="W432" i="4"/>
  <c r="AL492" i="3"/>
  <c r="AI484" i="4" s="1"/>
  <c r="AF432" i="4"/>
  <c r="H494" i="3"/>
  <c r="H486" i="4" s="1"/>
  <c r="E434" i="4"/>
  <c r="AV497" i="3"/>
  <c r="AR489" i="4" s="1"/>
  <c r="AO437" i="4"/>
  <c r="AA606" i="3"/>
  <c r="X442" i="4"/>
  <c r="AA605" i="3"/>
  <c r="X441" i="4"/>
  <c r="Q604" i="3"/>
  <c r="O440" i="4"/>
  <c r="Q603" i="3"/>
  <c r="O439" i="4"/>
  <c r="AA603" i="3"/>
  <c r="X439" i="4"/>
  <c r="R493" i="3"/>
  <c r="Q485" i="4" s="1"/>
  <c r="N433" i="4"/>
  <c r="AB494" i="3"/>
  <c r="Z486" i="4" s="1"/>
  <c r="W434" i="4"/>
  <c r="AL494" i="3"/>
  <c r="AI486" i="4" s="1"/>
  <c r="AF434" i="4"/>
  <c r="G603" i="3"/>
  <c r="F439" i="4"/>
  <c r="Q606" i="3"/>
  <c r="O442" i="4"/>
  <c r="AK606" i="3"/>
  <c r="AG442" i="4"/>
  <c r="H493" i="3"/>
  <c r="H485" i="4" s="1"/>
  <c r="E433" i="4"/>
  <c r="R494" i="3"/>
  <c r="Q486" i="4" s="1"/>
  <c r="N434" i="4"/>
  <c r="AU607" i="3"/>
  <c r="AP443" i="4"/>
  <c r="G606" i="3"/>
  <c r="F442" i="4"/>
  <c r="AA604" i="3"/>
  <c r="X440" i="4"/>
  <c r="AK605" i="3"/>
  <c r="AG441" i="4"/>
  <c r="Q605" i="3"/>
  <c r="O441" i="4"/>
  <c r="BH516" i="3"/>
  <c r="BC507" i="4"/>
  <c r="T607" i="3"/>
  <c r="S599" i="4" s="1"/>
  <c r="P599" i="4"/>
  <c r="AX608" i="3"/>
  <c r="AT600" i="4" s="1"/>
  <c r="AQ600" i="4"/>
  <c r="BI515" i="3"/>
  <c r="BD506" i="4"/>
  <c r="J607" i="3"/>
  <c r="J599" i="4" s="1"/>
  <c r="G599" i="4"/>
  <c r="AZ440" i="3"/>
  <c r="AU432" i="4" s="1"/>
  <c r="AJ442" i="3"/>
  <c r="AL491" i="3"/>
  <c r="AI483" i="4" s="1"/>
  <c r="AJ444" i="3"/>
  <c r="AL493" i="3"/>
  <c r="AI485" i="4" s="1"/>
  <c r="F446" i="3"/>
  <c r="H495" i="3"/>
  <c r="H487" i="4" s="1"/>
  <c r="Z446" i="3"/>
  <c r="AB495" i="3"/>
  <c r="Z487" i="4" s="1"/>
  <c r="AJ446" i="3"/>
  <c r="AL495" i="3"/>
  <c r="AI487" i="4" s="1"/>
  <c r="AT447" i="3"/>
  <c r="AV496" i="3"/>
  <c r="AR488" i="4" s="1"/>
  <c r="I500" i="3"/>
  <c r="I492" i="4" s="1"/>
  <c r="AW503" i="3"/>
  <c r="AS495" i="4" s="1"/>
  <c r="AM499" i="3"/>
  <c r="AJ491" i="4" s="1"/>
  <c r="I502" i="3"/>
  <c r="I494" i="4" s="1"/>
  <c r="I501" i="3"/>
  <c r="I493" i="4" s="1"/>
  <c r="AC500" i="3"/>
  <c r="AA492" i="4" s="1"/>
  <c r="AM501" i="3"/>
  <c r="AJ493" i="4" s="1"/>
  <c r="S501" i="3"/>
  <c r="R493" i="4" s="1"/>
  <c r="AM500" i="3"/>
  <c r="AJ492" i="4" s="1"/>
  <c r="F442" i="3"/>
  <c r="H491" i="3"/>
  <c r="H483" i="4" s="1"/>
  <c r="Z442" i="3"/>
  <c r="AB491" i="3"/>
  <c r="Z483" i="4" s="1"/>
  <c r="P446" i="3"/>
  <c r="R495" i="3"/>
  <c r="Q487" i="4" s="1"/>
  <c r="I499" i="3"/>
  <c r="I491" i="4" s="1"/>
  <c r="AC502" i="3"/>
  <c r="AA494" i="4" s="1"/>
  <c r="S502" i="3"/>
  <c r="R494" i="4" s="1"/>
  <c r="AC501" i="3"/>
  <c r="AA493" i="4" s="1"/>
  <c r="S500" i="3"/>
  <c r="R492" i="4" s="1"/>
  <c r="AM502" i="3"/>
  <c r="AJ494" i="4" s="1"/>
  <c r="S499" i="3"/>
  <c r="R491" i="4" s="1"/>
  <c r="BD446" i="3"/>
  <c r="AY438" i="4" s="1"/>
  <c r="AV498" i="3"/>
  <c r="AR490" i="4" s="1"/>
  <c r="AC499" i="3"/>
  <c r="AA491" i="4" s="1"/>
  <c r="AJ443" i="3"/>
  <c r="F445" i="3"/>
  <c r="Z445" i="3"/>
  <c r="AJ445" i="3"/>
  <c r="AT448" i="3"/>
  <c r="F443" i="3"/>
  <c r="Z443" i="3"/>
  <c r="BC440" i="3"/>
  <c r="AX432" i="4" s="1"/>
  <c r="F444" i="3"/>
  <c r="BC441" i="3"/>
  <c r="AX433" i="4" s="1"/>
  <c r="AZ442" i="3"/>
  <c r="AU434" i="4" s="1"/>
  <c r="P445" i="3"/>
  <c r="BC443" i="3"/>
  <c r="AX435" i="4" s="1"/>
  <c r="AZ439" i="3"/>
  <c r="AU431" i="4" s="1"/>
  <c r="BC442" i="3"/>
  <c r="AX434" i="4" s="1"/>
  <c r="BD447" i="3"/>
  <c r="AY439" i="4" s="1"/>
  <c r="AT450" i="3"/>
  <c r="AT449" i="3"/>
  <c r="BA439" i="3"/>
  <c r="AV431" i="4" s="1"/>
  <c r="P442" i="3"/>
  <c r="BC439" i="3"/>
  <c r="AX431" i="4" s="1"/>
  <c r="BB439" i="3"/>
  <c r="AW431" i="4" s="1"/>
  <c r="AS439" i="3"/>
  <c r="BA440" i="3"/>
  <c r="AV432" i="4" s="1"/>
  <c r="P443" i="3"/>
  <c r="BB440" i="3"/>
  <c r="AW432" i="4" s="1"/>
  <c r="AZ441" i="3"/>
  <c r="AU433" i="4" s="1"/>
  <c r="BB441" i="3"/>
  <c r="AW433" i="4" s="1"/>
  <c r="Z444" i="3"/>
  <c r="BA442" i="3"/>
  <c r="AV434" i="4" s="1"/>
  <c r="BB442" i="3"/>
  <c r="AW434" i="4" s="1"/>
  <c r="AS442" i="3"/>
  <c r="AZ443" i="3"/>
  <c r="AU435" i="4" s="1"/>
  <c r="BA443" i="3"/>
  <c r="AV435" i="4" s="1"/>
  <c r="BB443" i="3"/>
  <c r="AW435" i="4" s="1"/>
  <c r="AS443" i="3"/>
  <c r="AS440" i="3"/>
  <c r="BA441" i="3"/>
  <c r="AV433" i="4" s="1"/>
  <c r="P444" i="3"/>
  <c r="AS441" i="3"/>
  <c r="BD444" i="3"/>
  <c r="AY436" i="4" s="1"/>
  <c r="BD445" i="3"/>
  <c r="AY437" i="4" s="1"/>
  <c r="AF430" i="4"/>
  <c r="AR438" i="3"/>
  <c r="AN430" i="4" s="1"/>
  <c r="AQ438" i="3"/>
  <c r="AM430" i="4" s="1"/>
  <c r="AP438" i="3"/>
  <c r="AL430" i="4" s="1"/>
  <c r="W430" i="4"/>
  <c r="E430" i="4"/>
  <c r="AR437" i="3"/>
  <c r="AN429" i="4" s="1"/>
  <c r="AQ437" i="3"/>
  <c r="AM429" i="4" s="1"/>
  <c r="AP437" i="3"/>
  <c r="AL429" i="4" s="1"/>
  <c r="N429" i="4"/>
  <c r="AF428" i="4"/>
  <c r="AR436" i="3"/>
  <c r="AN428" i="4" s="1"/>
  <c r="AQ436" i="3"/>
  <c r="AM428" i="4" s="1"/>
  <c r="AP436" i="3"/>
  <c r="AL428" i="4" s="1"/>
  <c r="AF427" i="4"/>
  <c r="AR435" i="3"/>
  <c r="AN427" i="4" s="1"/>
  <c r="AQ435" i="3"/>
  <c r="AM427" i="4" s="1"/>
  <c r="AP435" i="3"/>
  <c r="AL427" i="4" s="1"/>
  <c r="W427" i="4"/>
  <c r="N427" i="4"/>
  <c r="AF426" i="4"/>
  <c r="AR434" i="3"/>
  <c r="AN426" i="4" s="1"/>
  <c r="AQ434" i="3"/>
  <c r="AM426" i="4" s="1"/>
  <c r="AP434" i="3"/>
  <c r="AL426" i="4" s="1"/>
  <c r="W426" i="4"/>
  <c r="E426" i="4"/>
  <c r="AR433" i="3"/>
  <c r="AN425" i="4" s="1"/>
  <c r="AQ433" i="3"/>
  <c r="AM425" i="4" s="1"/>
  <c r="AP433" i="3"/>
  <c r="AL425" i="4" s="1"/>
  <c r="W425" i="4"/>
  <c r="N425" i="4"/>
  <c r="E425" i="4"/>
  <c r="AF424" i="4"/>
  <c r="AR432" i="3"/>
  <c r="AN424" i="4" s="1"/>
  <c r="AQ432" i="3"/>
  <c r="AM424" i="4" s="1"/>
  <c r="AP432" i="3"/>
  <c r="AL424" i="4" s="1"/>
  <c r="W424" i="4"/>
  <c r="N424" i="4"/>
  <c r="E424" i="4"/>
  <c r="AF423" i="4"/>
  <c r="AR431" i="3"/>
  <c r="AN423" i="4" s="1"/>
  <c r="AQ431" i="3"/>
  <c r="AM423" i="4" s="1"/>
  <c r="AP431" i="3"/>
  <c r="AL423" i="4" s="1"/>
  <c r="W423" i="4"/>
  <c r="N423" i="4"/>
  <c r="AR430" i="3"/>
  <c r="AN422" i="4" s="1"/>
  <c r="AQ430" i="3"/>
  <c r="AM422" i="4" s="1"/>
  <c r="AP430" i="3"/>
  <c r="AL422" i="4" s="1"/>
  <c r="W422" i="4"/>
  <c r="N422" i="4"/>
  <c r="E422" i="4"/>
  <c r="AV494" i="3" l="1"/>
  <c r="AR486" i="4" s="1"/>
  <c r="AO434" i="4"/>
  <c r="AK601" i="3"/>
  <c r="AG437" i="4"/>
  <c r="AK598" i="3"/>
  <c r="AG434" i="4"/>
  <c r="H488" i="3"/>
  <c r="H480" i="4" s="1"/>
  <c r="E428" i="4"/>
  <c r="Q600" i="3"/>
  <c r="O436" i="4"/>
  <c r="AV491" i="3"/>
  <c r="AR483" i="4" s="1"/>
  <c r="AO431" i="4"/>
  <c r="AA599" i="3"/>
  <c r="X435" i="4"/>
  <c r="AA601" i="3"/>
  <c r="X437" i="4"/>
  <c r="AA598" i="3"/>
  <c r="X434" i="4"/>
  <c r="BI516" i="3"/>
  <c r="BD507" i="4"/>
  <c r="T605" i="3"/>
  <c r="S597" i="4" s="1"/>
  <c r="P597" i="4"/>
  <c r="AD604" i="3"/>
  <c r="AB596" i="4" s="1"/>
  <c r="Y596" i="4"/>
  <c r="AX607" i="3"/>
  <c r="AT599" i="4" s="1"/>
  <c r="AQ599" i="4"/>
  <c r="T606" i="3"/>
  <c r="S598" i="4" s="1"/>
  <c r="P598" i="4"/>
  <c r="T603" i="3"/>
  <c r="S595" i="4" s="1"/>
  <c r="P595" i="4"/>
  <c r="AD605" i="3"/>
  <c r="AB597" i="4" s="1"/>
  <c r="Y597" i="4"/>
  <c r="BF517" i="3"/>
  <c r="BA508" i="4"/>
  <c r="AN604" i="3"/>
  <c r="AK596" i="4" s="1"/>
  <c r="AH596" i="4"/>
  <c r="AN603" i="3"/>
  <c r="AK595" i="4" s="1"/>
  <c r="AH595" i="4"/>
  <c r="J604" i="3"/>
  <c r="J596" i="4" s="1"/>
  <c r="G596" i="4"/>
  <c r="AV495" i="3"/>
  <c r="AR487" i="4" s="1"/>
  <c r="AO435" i="4"/>
  <c r="Q598" i="3"/>
  <c r="O434" i="4"/>
  <c r="AK602" i="3"/>
  <c r="AG438" i="4"/>
  <c r="H483" i="3"/>
  <c r="H475" i="4" s="1"/>
  <c r="E423" i="4"/>
  <c r="AL485" i="3"/>
  <c r="AI477" i="4" s="1"/>
  <c r="AF425" i="4"/>
  <c r="H487" i="3"/>
  <c r="H479" i="4" s="1"/>
  <c r="E427" i="4"/>
  <c r="R488" i="3"/>
  <c r="Q480" i="4" s="1"/>
  <c r="N428" i="4"/>
  <c r="AB489" i="3"/>
  <c r="Z481" i="4" s="1"/>
  <c r="W429" i="4"/>
  <c r="AL489" i="3"/>
  <c r="AI481" i="4" s="1"/>
  <c r="AF429" i="4"/>
  <c r="AU605" i="3"/>
  <c r="AP441" i="4"/>
  <c r="G599" i="3"/>
  <c r="F435" i="4"/>
  <c r="G601" i="3"/>
  <c r="F437" i="4"/>
  <c r="AU603" i="3"/>
  <c r="AP439" i="4"/>
  <c r="AA602" i="3"/>
  <c r="X438" i="4"/>
  <c r="AK600" i="3"/>
  <c r="AG436" i="4"/>
  <c r="R486" i="3"/>
  <c r="Q478" i="4" s="1"/>
  <c r="N426" i="4"/>
  <c r="H489" i="3"/>
  <c r="H481" i="4" s="1"/>
  <c r="E429" i="4"/>
  <c r="R490" i="3"/>
  <c r="Q482" i="4" s="1"/>
  <c r="N430" i="4"/>
  <c r="AV493" i="3"/>
  <c r="AR485" i="4" s="1"/>
  <c r="AO433" i="4"/>
  <c r="Q601" i="3"/>
  <c r="O437" i="4"/>
  <c r="G602" i="3"/>
  <c r="F438" i="4"/>
  <c r="AL482" i="3"/>
  <c r="AI474" i="4" s="1"/>
  <c r="AF422" i="4"/>
  <c r="AB488" i="3"/>
  <c r="Z480" i="4" s="1"/>
  <c r="W428" i="4"/>
  <c r="AV492" i="3"/>
  <c r="AR484" i="4" s="1"/>
  <c r="AO432" i="4"/>
  <c r="AA600" i="3"/>
  <c r="X436" i="4"/>
  <c r="Q599" i="3"/>
  <c r="O435" i="4"/>
  <c r="AU606" i="3"/>
  <c r="AP442" i="4"/>
  <c r="G600" i="3"/>
  <c r="F436" i="4"/>
  <c r="AU604" i="3"/>
  <c r="AP440" i="4"/>
  <c r="AK599" i="3"/>
  <c r="AG435" i="4"/>
  <c r="Q602" i="3"/>
  <c r="O438" i="4"/>
  <c r="G598" i="3"/>
  <c r="F434" i="4"/>
  <c r="BH517" i="3"/>
  <c r="BC508" i="4"/>
  <c r="AN605" i="3"/>
  <c r="AK597" i="4" s="1"/>
  <c r="AH597" i="4"/>
  <c r="J606" i="3"/>
  <c r="J598" i="4" s="1"/>
  <c r="G598" i="4"/>
  <c r="AN606" i="3"/>
  <c r="AK598" i="4" s="1"/>
  <c r="AH598" i="4"/>
  <c r="J603" i="3"/>
  <c r="J595" i="4" s="1"/>
  <c r="G595" i="4"/>
  <c r="AD603" i="3"/>
  <c r="AB595" i="4" s="1"/>
  <c r="Y595" i="4"/>
  <c r="T604" i="3"/>
  <c r="S596" i="4" s="1"/>
  <c r="P596" i="4"/>
  <c r="AD606" i="3"/>
  <c r="AB598" i="4" s="1"/>
  <c r="Y598" i="4"/>
  <c r="BE517" i="3"/>
  <c r="AZ508" i="4"/>
  <c r="BG517" i="3"/>
  <c r="BB508" i="4"/>
  <c r="J605" i="3"/>
  <c r="J597" i="4" s="1"/>
  <c r="G597" i="4"/>
  <c r="AZ431" i="3"/>
  <c r="AU423" i="4" s="1"/>
  <c r="S494" i="3"/>
  <c r="R486" i="4" s="1"/>
  <c r="AW501" i="3"/>
  <c r="AS493" i="4" s="1"/>
  <c r="S497" i="3"/>
  <c r="R489" i="4" s="1"/>
  <c r="I495" i="3"/>
  <c r="I487" i="4" s="1"/>
  <c r="AM497" i="3"/>
  <c r="AJ489" i="4" s="1"/>
  <c r="I497" i="3"/>
  <c r="I489" i="4" s="1"/>
  <c r="BC430" i="3"/>
  <c r="AX422" i="4" s="1"/>
  <c r="P440" i="3"/>
  <c r="R489" i="3"/>
  <c r="Q481" i="4" s="1"/>
  <c r="F441" i="3"/>
  <c r="H490" i="3"/>
  <c r="H482" i="4" s="1"/>
  <c r="Z441" i="3"/>
  <c r="AB490" i="3"/>
  <c r="Z482" i="4" s="1"/>
  <c r="AJ441" i="3"/>
  <c r="AL490" i="3"/>
  <c r="AI482" i="4" s="1"/>
  <c r="S496" i="3"/>
  <c r="R488" i="4" s="1"/>
  <c r="AC496" i="3"/>
  <c r="AA488" i="4" s="1"/>
  <c r="S495" i="3"/>
  <c r="R487" i="4" s="1"/>
  <c r="AW502" i="3"/>
  <c r="AS494" i="4" s="1"/>
  <c r="I496" i="3"/>
  <c r="I488" i="4" s="1"/>
  <c r="AC495" i="3"/>
  <c r="AA487" i="4" s="1"/>
  <c r="AW500" i="3"/>
  <c r="AS492" i="4" s="1"/>
  <c r="AC497" i="3"/>
  <c r="AA489" i="4" s="1"/>
  <c r="AM495" i="3"/>
  <c r="AJ487" i="4" s="1"/>
  <c r="S498" i="3"/>
  <c r="R490" i="4" s="1"/>
  <c r="AC494" i="3"/>
  <c r="AA486" i="4" s="1"/>
  <c r="I494" i="3"/>
  <c r="I486" i="4" s="1"/>
  <c r="AW499" i="3"/>
  <c r="AS491" i="4" s="1"/>
  <c r="AM498" i="3"/>
  <c r="AJ490" i="4" s="1"/>
  <c r="AC498" i="3"/>
  <c r="AA490" i="4" s="1"/>
  <c r="I498" i="3"/>
  <c r="I490" i="4" s="1"/>
  <c r="AM496" i="3"/>
  <c r="AJ488" i="4" s="1"/>
  <c r="AM494" i="3"/>
  <c r="AJ486" i="4" s="1"/>
  <c r="F440" i="3"/>
  <c r="AJ440" i="3"/>
  <c r="AZ430" i="3"/>
  <c r="AU422" i="4" s="1"/>
  <c r="H482" i="3"/>
  <c r="H474" i="4" s="1"/>
  <c r="BB430" i="3"/>
  <c r="AW422" i="4" s="1"/>
  <c r="AB482" i="3"/>
  <c r="Z474" i="4" s="1"/>
  <c r="P434" i="3"/>
  <c r="R483" i="3"/>
  <c r="Q475" i="4" s="1"/>
  <c r="AZ432" i="3"/>
  <c r="AU424" i="4" s="1"/>
  <c r="H484" i="3"/>
  <c r="H476" i="4" s="1"/>
  <c r="BB432" i="3"/>
  <c r="AW424" i="4" s="1"/>
  <c r="AB484" i="3"/>
  <c r="Z476" i="4" s="1"/>
  <c r="AJ435" i="3"/>
  <c r="AL484" i="3"/>
  <c r="AI476" i="4" s="1"/>
  <c r="P436" i="3"/>
  <c r="R485" i="3"/>
  <c r="Q477" i="4" s="1"/>
  <c r="F437" i="3"/>
  <c r="H486" i="3"/>
  <c r="H478" i="4" s="1"/>
  <c r="BB434" i="3"/>
  <c r="AW426" i="4" s="1"/>
  <c r="AB486" i="3"/>
  <c r="Z478" i="4" s="1"/>
  <c r="AJ437" i="3"/>
  <c r="AL486" i="3"/>
  <c r="AI478" i="4" s="1"/>
  <c r="BA435" i="3"/>
  <c r="AV427" i="4" s="1"/>
  <c r="R487" i="3"/>
  <c r="Q479" i="4" s="1"/>
  <c r="AJ439" i="3"/>
  <c r="AL488" i="3"/>
  <c r="AI480" i="4" s="1"/>
  <c r="P433" i="3"/>
  <c r="R482" i="3"/>
  <c r="Q474" i="4" s="1"/>
  <c r="Z434" i="3"/>
  <c r="AB483" i="3"/>
  <c r="Z475" i="4" s="1"/>
  <c r="AJ434" i="3"/>
  <c r="AL483" i="3"/>
  <c r="AI475" i="4" s="1"/>
  <c r="P435" i="3"/>
  <c r="R484" i="3"/>
  <c r="Q476" i="4" s="1"/>
  <c r="AZ433" i="3"/>
  <c r="AU425" i="4" s="1"/>
  <c r="H485" i="3"/>
  <c r="H477" i="4" s="1"/>
  <c r="BB433" i="3"/>
  <c r="AW425" i="4" s="1"/>
  <c r="AB485" i="3"/>
  <c r="Z477" i="4" s="1"/>
  <c r="BB435" i="3"/>
  <c r="AW427" i="4" s="1"/>
  <c r="AB487" i="3"/>
  <c r="Z479" i="4" s="1"/>
  <c r="BC435" i="3"/>
  <c r="AX427" i="4" s="1"/>
  <c r="AL487" i="3"/>
  <c r="AI479" i="4" s="1"/>
  <c r="BC437" i="3"/>
  <c r="AX429" i="4" s="1"/>
  <c r="AZ438" i="3"/>
  <c r="AU430" i="4" s="1"/>
  <c r="AT445" i="3"/>
  <c r="AS435" i="3"/>
  <c r="BC436" i="3"/>
  <c r="AX428" i="4" s="1"/>
  <c r="AZ437" i="3"/>
  <c r="AU429" i="4" s="1"/>
  <c r="BC438" i="3"/>
  <c r="AX430" i="4" s="1"/>
  <c r="BC431" i="3"/>
  <c r="AX423" i="4" s="1"/>
  <c r="BC432" i="3"/>
  <c r="AX424" i="4" s="1"/>
  <c r="F433" i="3"/>
  <c r="Z433" i="3"/>
  <c r="AS433" i="3"/>
  <c r="AO425" i="4" s="1"/>
  <c r="AJ433" i="3"/>
  <c r="F434" i="3"/>
  <c r="Z435" i="3"/>
  <c r="F436" i="3"/>
  <c r="AS436" i="3"/>
  <c r="P439" i="3"/>
  <c r="AJ436" i="3"/>
  <c r="BA437" i="3"/>
  <c r="AV429" i="4" s="1"/>
  <c r="BB437" i="3"/>
  <c r="AW429" i="4" s="1"/>
  <c r="Z440" i="3"/>
  <c r="Z437" i="3"/>
  <c r="BA438" i="3"/>
  <c r="AV430" i="4" s="1"/>
  <c r="P441" i="3"/>
  <c r="P438" i="3"/>
  <c r="Z438" i="3"/>
  <c r="AJ438" i="3"/>
  <c r="BB431" i="3"/>
  <c r="AW423" i="4" s="1"/>
  <c r="BA432" i="3"/>
  <c r="AV424" i="4" s="1"/>
  <c r="AS432" i="3"/>
  <c r="AO424" i="4" s="1"/>
  <c r="BA433" i="3"/>
  <c r="AV425" i="4" s="1"/>
  <c r="AZ434" i="3"/>
  <c r="AU426" i="4" s="1"/>
  <c r="AZ436" i="3"/>
  <c r="AU428" i="4" s="1"/>
  <c r="F439" i="3"/>
  <c r="BA436" i="3"/>
  <c r="AV428" i="4" s="1"/>
  <c r="BB436" i="3"/>
  <c r="AW428" i="4" s="1"/>
  <c r="Z439" i="3"/>
  <c r="Z436" i="3"/>
  <c r="F438" i="3"/>
  <c r="BB438" i="3"/>
  <c r="AW430" i="4" s="1"/>
  <c r="AS438" i="3"/>
  <c r="BD441" i="3"/>
  <c r="AY433" i="4" s="1"/>
  <c r="AT444" i="3"/>
  <c r="BD440" i="3"/>
  <c r="AY432" i="4" s="1"/>
  <c r="AT443" i="3"/>
  <c r="BD443" i="3"/>
  <c r="AY435" i="4" s="1"/>
  <c r="AT446" i="3"/>
  <c r="BD442" i="3"/>
  <c r="AY434" i="4" s="1"/>
  <c r="AT442" i="3"/>
  <c r="BD439" i="3"/>
  <c r="AY431" i="4" s="1"/>
  <c r="BA430" i="3"/>
  <c r="AV422" i="4" s="1"/>
  <c r="AS430" i="3"/>
  <c r="BA431" i="3"/>
  <c r="AV423" i="4" s="1"/>
  <c r="AS431" i="3"/>
  <c r="BA434" i="3"/>
  <c r="AV426" i="4" s="1"/>
  <c r="P437" i="3"/>
  <c r="AS437" i="3"/>
  <c r="AO429" i="4" s="1"/>
  <c r="AS434" i="3"/>
  <c r="AO426" i="4" s="1"/>
  <c r="AZ435" i="3"/>
  <c r="AU427" i="4" s="1"/>
  <c r="F435" i="3"/>
  <c r="BC434" i="3"/>
  <c r="AX426" i="4" s="1"/>
  <c r="BC433" i="3"/>
  <c r="AX425" i="4" s="1"/>
  <c r="BJ168" i="3"/>
  <c r="BJ169" i="3" l="1"/>
  <c r="AU598" i="3"/>
  <c r="AP434" i="4"/>
  <c r="AV490" i="3"/>
  <c r="AR482" i="4" s="1"/>
  <c r="AO430" i="4"/>
  <c r="AA596" i="3"/>
  <c r="X432" i="4"/>
  <c r="G590" i="3"/>
  <c r="F426" i="4"/>
  <c r="G591" i="3"/>
  <c r="F427" i="4"/>
  <c r="Q593" i="3"/>
  <c r="O429" i="4"/>
  <c r="AV482" i="3"/>
  <c r="AR474" i="4" s="1"/>
  <c r="AO422" i="4"/>
  <c r="Q597" i="3"/>
  <c r="O433" i="4"/>
  <c r="AV488" i="3"/>
  <c r="AR480" i="4" s="1"/>
  <c r="AO428" i="4"/>
  <c r="AK589" i="3"/>
  <c r="AG425" i="4"/>
  <c r="AK590" i="3"/>
  <c r="AG426" i="4"/>
  <c r="Q589" i="3"/>
  <c r="O425" i="4"/>
  <c r="Q592" i="3"/>
  <c r="O428" i="4"/>
  <c r="Q590" i="3"/>
  <c r="O426" i="4"/>
  <c r="AA597" i="3"/>
  <c r="X433" i="4"/>
  <c r="Q596" i="3"/>
  <c r="O432" i="4"/>
  <c r="BG518" i="3"/>
  <c r="BB509" i="4"/>
  <c r="J598" i="3"/>
  <c r="J590" i="4" s="1"/>
  <c r="G590" i="4"/>
  <c r="AN599" i="3"/>
  <c r="AK591" i="4" s="1"/>
  <c r="AH591" i="4"/>
  <c r="J600" i="3"/>
  <c r="J592" i="4" s="1"/>
  <c r="G592" i="4"/>
  <c r="T599" i="3"/>
  <c r="S591" i="4" s="1"/>
  <c r="P591" i="4"/>
  <c r="T601" i="3"/>
  <c r="S593" i="4" s="1"/>
  <c r="P593" i="4"/>
  <c r="AD602" i="3"/>
  <c r="AB594" i="4" s="1"/>
  <c r="Y594" i="4"/>
  <c r="J601" i="3"/>
  <c r="J593" i="4" s="1"/>
  <c r="G593" i="4"/>
  <c r="AX605" i="3"/>
  <c r="AT597" i="4" s="1"/>
  <c r="AQ597" i="4"/>
  <c r="T598" i="3"/>
  <c r="S590" i="4" s="1"/>
  <c r="P590" i="4"/>
  <c r="BI517" i="3"/>
  <c r="BD508" i="4"/>
  <c r="AD601" i="3"/>
  <c r="AB593" i="4" s="1"/>
  <c r="Y593" i="4"/>
  <c r="AN601" i="3"/>
  <c r="AK593" i="4" s="1"/>
  <c r="AH593" i="4"/>
  <c r="AU602" i="3"/>
  <c r="AP438" i="4"/>
  <c r="AU600" i="3"/>
  <c r="AP436" i="4"/>
  <c r="G594" i="3"/>
  <c r="F430" i="4"/>
  <c r="AK594" i="3"/>
  <c r="AG430" i="4"/>
  <c r="G592" i="3"/>
  <c r="F428" i="4"/>
  <c r="AV487" i="3"/>
  <c r="AR479" i="4" s="1"/>
  <c r="AO427" i="4"/>
  <c r="AK596" i="3"/>
  <c r="AG432" i="4"/>
  <c r="AU599" i="3"/>
  <c r="AP435" i="4"/>
  <c r="AA595" i="3"/>
  <c r="X431" i="4"/>
  <c r="Q594" i="3"/>
  <c r="O430" i="4"/>
  <c r="Q595" i="3"/>
  <c r="O431" i="4"/>
  <c r="G589" i="3"/>
  <c r="F425" i="4"/>
  <c r="AV483" i="3"/>
  <c r="AR475" i="4" s="1"/>
  <c r="AO423" i="4"/>
  <c r="AA592" i="3"/>
  <c r="X428" i="4"/>
  <c r="G595" i="3"/>
  <c r="F431" i="4"/>
  <c r="AA594" i="3"/>
  <c r="X430" i="4"/>
  <c r="AA593" i="3"/>
  <c r="X429" i="4"/>
  <c r="AK592" i="3"/>
  <c r="AG428" i="4"/>
  <c r="AA591" i="3"/>
  <c r="X427" i="4"/>
  <c r="AA589" i="3"/>
  <c r="X425" i="4"/>
  <c r="AU601" i="3"/>
  <c r="AP437" i="4"/>
  <c r="Q591" i="3"/>
  <c r="O427" i="4"/>
  <c r="AA590" i="3"/>
  <c r="X426" i="4"/>
  <c r="AK595" i="3"/>
  <c r="AG431" i="4"/>
  <c r="AK593" i="3"/>
  <c r="AG429" i="4"/>
  <c r="G593" i="3"/>
  <c r="F429" i="4"/>
  <c r="AK591" i="3"/>
  <c r="AG427" i="4"/>
  <c r="G596" i="3"/>
  <c r="F432" i="4"/>
  <c r="AK597" i="3"/>
  <c r="AG433" i="4"/>
  <c r="G597" i="3"/>
  <c r="F433" i="4"/>
  <c r="BE518" i="3"/>
  <c r="AZ509" i="4"/>
  <c r="BH518" i="3"/>
  <c r="BC509" i="4"/>
  <c r="T602" i="3"/>
  <c r="S594" i="4" s="1"/>
  <c r="P594" i="4"/>
  <c r="AX604" i="3"/>
  <c r="AT596" i="4" s="1"/>
  <c r="AQ596" i="4"/>
  <c r="AX606" i="3"/>
  <c r="AT598" i="4" s="1"/>
  <c r="AQ598" i="4"/>
  <c r="AD600" i="3"/>
  <c r="AB592" i="4" s="1"/>
  <c r="Y592" i="4"/>
  <c r="J602" i="3"/>
  <c r="J594" i="4" s="1"/>
  <c r="G594" i="4"/>
  <c r="AN600" i="3"/>
  <c r="AK592" i="4" s="1"/>
  <c r="AH592" i="4"/>
  <c r="AX603" i="3"/>
  <c r="AT595" i="4" s="1"/>
  <c r="AQ595" i="4"/>
  <c r="J599" i="3"/>
  <c r="J591" i="4" s="1"/>
  <c r="G591" i="4"/>
  <c r="AN602" i="3"/>
  <c r="AK594" i="4" s="1"/>
  <c r="AH594" i="4"/>
  <c r="BF518" i="3"/>
  <c r="BA509" i="4"/>
  <c r="AD598" i="3"/>
  <c r="AB590" i="4" s="1"/>
  <c r="Y590" i="4"/>
  <c r="AD599" i="3"/>
  <c r="AB591" i="4" s="1"/>
  <c r="Y591" i="4"/>
  <c r="T600" i="3"/>
  <c r="S592" i="4" s="1"/>
  <c r="P592" i="4"/>
  <c r="AN598" i="3"/>
  <c r="AK590" i="4" s="1"/>
  <c r="AH590" i="4"/>
  <c r="BD436" i="3"/>
  <c r="AY428" i="4" s="1"/>
  <c r="BD435" i="3"/>
  <c r="AY427" i="4" s="1"/>
  <c r="AT440" i="3"/>
  <c r="AV489" i="3"/>
  <c r="AR481" i="4" s="1"/>
  <c r="I491" i="3"/>
  <c r="I483" i="4" s="1"/>
  <c r="AC490" i="3"/>
  <c r="AA482" i="4" s="1"/>
  <c r="S493" i="3"/>
  <c r="R485" i="4" s="1"/>
  <c r="AC489" i="3"/>
  <c r="AA481" i="4" s="1"/>
  <c r="AW497" i="3"/>
  <c r="AS489" i="4" s="1"/>
  <c r="AM491" i="3"/>
  <c r="AJ483" i="4" s="1"/>
  <c r="AM489" i="3"/>
  <c r="AJ481" i="4" s="1"/>
  <c r="I489" i="3"/>
  <c r="I481" i="4" s="1"/>
  <c r="I492" i="3"/>
  <c r="I484" i="4" s="1"/>
  <c r="AM493" i="3"/>
  <c r="AJ485" i="4" s="1"/>
  <c r="AC493" i="3"/>
  <c r="AA485" i="4" s="1"/>
  <c r="I493" i="3"/>
  <c r="I485" i="4" s="1"/>
  <c r="S492" i="3"/>
  <c r="R484" i="4" s="1"/>
  <c r="S489" i="3"/>
  <c r="R481" i="4" s="1"/>
  <c r="AW494" i="3"/>
  <c r="AS486" i="4" s="1"/>
  <c r="AW498" i="3"/>
  <c r="AS490" i="4" s="1"/>
  <c r="AW495" i="3"/>
  <c r="AS487" i="4" s="1"/>
  <c r="AW496" i="3"/>
  <c r="AS488" i="4" s="1"/>
  <c r="I490" i="3"/>
  <c r="I482" i="4" s="1"/>
  <c r="AC491" i="3"/>
  <c r="AA483" i="4" s="1"/>
  <c r="AM490" i="3"/>
  <c r="AJ482" i="4" s="1"/>
  <c r="S490" i="3"/>
  <c r="R482" i="4" s="1"/>
  <c r="AC492" i="3"/>
  <c r="AA484" i="4" s="1"/>
  <c r="S491" i="3"/>
  <c r="R483" i="4" s="1"/>
  <c r="AM492" i="3"/>
  <c r="AJ484" i="4" s="1"/>
  <c r="AT436" i="3"/>
  <c r="AV486" i="3"/>
  <c r="AR478" i="4" s="1"/>
  <c r="I488" i="3"/>
  <c r="I480" i="4" s="1"/>
  <c r="I486" i="3"/>
  <c r="I478" i="4" s="1"/>
  <c r="BD433" i="3"/>
  <c r="AY425" i="4" s="1"/>
  <c r="AV485" i="3"/>
  <c r="AR477" i="4" s="1"/>
  <c r="I485" i="3"/>
  <c r="I477" i="4" s="1"/>
  <c r="I487" i="3"/>
  <c r="I479" i="4" s="1"/>
  <c r="AC488" i="3"/>
  <c r="AA480" i="4" s="1"/>
  <c r="BD432" i="3"/>
  <c r="AY424" i="4" s="1"/>
  <c r="AV484" i="3"/>
  <c r="AR476" i="4" s="1"/>
  <c r="AM488" i="3"/>
  <c r="AJ480" i="4" s="1"/>
  <c r="AC487" i="3"/>
  <c r="AA479" i="4" s="1"/>
  <c r="AM485" i="3"/>
  <c r="AJ477" i="4" s="1"/>
  <c r="AC485" i="3"/>
  <c r="AA477" i="4" s="1"/>
  <c r="S487" i="3"/>
  <c r="R479" i="4" s="1"/>
  <c r="AM486" i="3"/>
  <c r="AJ478" i="4" s="1"/>
  <c r="AC486" i="3"/>
  <c r="AA478" i="4" s="1"/>
  <c r="S485" i="3"/>
  <c r="R477" i="4" s="1"/>
  <c r="S488" i="3"/>
  <c r="R480" i="4" s="1"/>
  <c r="AM487" i="3"/>
  <c r="AJ479" i="4" s="1"/>
  <c r="S486" i="3"/>
  <c r="R478" i="4" s="1"/>
  <c r="AT438" i="3"/>
  <c r="AT439" i="3"/>
  <c r="BD438" i="3"/>
  <c r="AY430" i="4" s="1"/>
  <c r="AT441" i="3"/>
  <c r="BD437" i="3"/>
  <c r="AY429" i="4" s="1"/>
  <c r="AT435" i="3"/>
  <c r="BD434" i="3"/>
  <c r="AY426" i="4" s="1"/>
  <c r="AT437" i="3"/>
  <c r="BD431" i="3"/>
  <c r="AY423" i="4" s="1"/>
  <c r="AT434" i="3"/>
  <c r="BD430" i="3"/>
  <c r="AY422" i="4" s="1"/>
  <c r="AT433" i="3"/>
  <c r="AR429" i="3"/>
  <c r="AN421" i="4" s="1"/>
  <c r="AQ429" i="3"/>
  <c r="AM421" i="4" s="1"/>
  <c r="AP429" i="3"/>
  <c r="AL421" i="4" s="1"/>
  <c r="AF420" i="4"/>
  <c r="AR428" i="3"/>
  <c r="AN420" i="4" s="1"/>
  <c r="AQ428" i="3"/>
  <c r="AM420" i="4" s="1"/>
  <c r="AP428" i="3"/>
  <c r="AL420" i="4" s="1"/>
  <c r="E420" i="4"/>
  <c r="AF419" i="4"/>
  <c r="AR427" i="3"/>
  <c r="AN419" i="4" s="1"/>
  <c r="AQ427" i="3"/>
  <c r="AM419" i="4" s="1"/>
  <c r="AP427" i="3"/>
  <c r="AL419" i="4" s="1"/>
  <c r="W419" i="4"/>
  <c r="N419" i="4"/>
  <c r="E419" i="4"/>
  <c r="AF418" i="4"/>
  <c r="AR426" i="3"/>
  <c r="AN418" i="4" s="1"/>
  <c r="AQ426" i="3"/>
  <c r="AM418" i="4" s="1"/>
  <c r="AP426" i="3"/>
  <c r="AL418" i="4" s="1"/>
  <c r="W418" i="4"/>
  <c r="N418" i="4"/>
  <c r="E418" i="4"/>
  <c r="BJ170" i="3" l="1"/>
  <c r="AU590" i="3"/>
  <c r="AP426" i="4"/>
  <c r="AU591" i="3"/>
  <c r="AP427" i="4"/>
  <c r="AU595" i="3"/>
  <c r="AP431" i="4"/>
  <c r="BE519" i="3"/>
  <c r="AZ510" i="4"/>
  <c r="AN597" i="3"/>
  <c r="AK589" i="4" s="1"/>
  <c r="AH589" i="4"/>
  <c r="AN591" i="3"/>
  <c r="AK583" i="4" s="1"/>
  <c r="AH583" i="4"/>
  <c r="AN593" i="3"/>
  <c r="AK585" i="4" s="1"/>
  <c r="AH585" i="4"/>
  <c r="AD590" i="3"/>
  <c r="AB582" i="4" s="1"/>
  <c r="Y582" i="4"/>
  <c r="AX601" i="3"/>
  <c r="AT593" i="4" s="1"/>
  <c r="AQ593" i="4"/>
  <c r="AD591" i="3"/>
  <c r="AB583" i="4" s="1"/>
  <c r="Y583" i="4"/>
  <c r="AD593" i="3"/>
  <c r="AB585" i="4" s="1"/>
  <c r="Y585" i="4"/>
  <c r="J595" i="3"/>
  <c r="J587" i="4" s="1"/>
  <c r="G587" i="4"/>
  <c r="T595" i="3"/>
  <c r="S587" i="4" s="1"/>
  <c r="P587" i="4"/>
  <c r="AD595" i="3"/>
  <c r="AB587" i="4" s="1"/>
  <c r="Y587" i="4"/>
  <c r="AN596" i="3"/>
  <c r="AK588" i="4" s="1"/>
  <c r="AH588" i="4"/>
  <c r="J592" i="3"/>
  <c r="J584" i="4" s="1"/>
  <c r="G584" i="4"/>
  <c r="J594" i="3"/>
  <c r="J586" i="4" s="1"/>
  <c r="G586" i="4"/>
  <c r="AX602" i="3"/>
  <c r="AT594" i="4" s="1"/>
  <c r="AQ594" i="4"/>
  <c r="T596" i="3"/>
  <c r="S588" i="4" s="1"/>
  <c r="P588" i="4"/>
  <c r="T590" i="3"/>
  <c r="S582" i="4" s="1"/>
  <c r="P582" i="4"/>
  <c r="T589" i="3"/>
  <c r="S581" i="4" s="1"/>
  <c r="P581" i="4"/>
  <c r="AN589" i="3"/>
  <c r="AK581" i="4" s="1"/>
  <c r="AH581" i="4"/>
  <c r="T597" i="3"/>
  <c r="S589" i="4" s="1"/>
  <c r="P589" i="4"/>
  <c r="T593" i="3"/>
  <c r="S585" i="4" s="1"/>
  <c r="P585" i="4"/>
  <c r="J590" i="3"/>
  <c r="J582" i="4" s="1"/>
  <c r="G582" i="4"/>
  <c r="AB481" i="3"/>
  <c r="Z473" i="4" s="1"/>
  <c r="W421" i="4"/>
  <c r="R480" i="3"/>
  <c r="Q472" i="4" s="1"/>
  <c r="N420" i="4"/>
  <c r="H481" i="3"/>
  <c r="H473" i="4" s="1"/>
  <c r="E421" i="4"/>
  <c r="BC429" i="3"/>
  <c r="AX421" i="4" s="1"/>
  <c r="AF421" i="4"/>
  <c r="AU594" i="3"/>
  <c r="AP430" i="4"/>
  <c r="AU592" i="3"/>
  <c r="AP428" i="4"/>
  <c r="AB480" i="3"/>
  <c r="Z472" i="4" s="1"/>
  <c r="W420" i="4"/>
  <c r="R481" i="3"/>
  <c r="Q473" i="4" s="1"/>
  <c r="N421" i="4"/>
  <c r="AU589" i="3"/>
  <c r="AP425" i="4"/>
  <c r="AU593" i="3"/>
  <c r="AP429" i="4"/>
  <c r="AU597" i="3"/>
  <c r="AP433" i="4"/>
  <c r="AU596" i="3"/>
  <c r="AP432" i="4"/>
  <c r="BF519" i="3"/>
  <c r="BA510" i="4"/>
  <c r="BH519" i="3"/>
  <c r="BC510" i="4"/>
  <c r="J597" i="3"/>
  <c r="J589" i="4" s="1"/>
  <c r="G589" i="4"/>
  <c r="J596" i="3"/>
  <c r="J588" i="4" s="1"/>
  <c r="G588" i="4"/>
  <c r="J593" i="3"/>
  <c r="J585" i="4" s="1"/>
  <c r="G585" i="4"/>
  <c r="AN595" i="3"/>
  <c r="AK587" i="4" s="1"/>
  <c r="AH587" i="4"/>
  <c r="T591" i="3"/>
  <c r="S583" i="4" s="1"/>
  <c r="P583" i="4"/>
  <c r="AD589" i="3"/>
  <c r="AB581" i="4" s="1"/>
  <c r="Y581" i="4"/>
  <c r="AN592" i="3"/>
  <c r="AK584" i="4" s="1"/>
  <c r="AH584" i="4"/>
  <c r="AD594" i="3"/>
  <c r="AB586" i="4" s="1"/>
  <c r="Y586" i="4"/>
  <c r="AD592" i="3"/>
  <c r="AB584" i="4" s="1"/>
  <c r="Y584" i="4"/>
  <c r="J589" i="3"/>
  <c r="J581" i="4" s="1"/>
  <c r="G581" i="4"/>
  <c r="T594" i="3"/>
  <c r="S586" i="4" s="1"/>
  <c r="P586" i="4"/>
  <c r="AX599" i="3"/>
  <c r="AT591" i="4" s="1"/>
  <c r="AQ591" i="4"/>
  <c r="AN594" i="3"/>
  <c r="AK586" i="4" s="1"/>
  <c r="AH586" i="4"/>
  <c r="AX600" i="3"/>
  <c r="AT592" i="4" s="1"/>
  <c r="AQ592" i="4"/>
  <c r="BI518" i="3"/>
  <c r="BD509" i="4"/>
  <c r="BG519" i="3"/>
  <c r="BB510" i="4"/>
  <c r="AD597" i="3"/>
  <c r="AB589" i="4" s="1"/>
  <c r="Y589" i="4"/>
  <c r="T592" i="3"/>
  <c r="S584" i="4" s="1"/>
  <c r="P584" i="4"/>
  <c r="AN590" i="3"/>
  <c r="AK582" i="4" s="1"/>
  <c r="AH582" i="4"/>
  <c r="J591" i="3"/>
  <c r="J583" i="4" s="1"/>
  <c r="G583" i="4"/>
  <c r="AD596" i="3"/>
  <c r="AB588" i="4" s="1"/>
  <c r="Y588" i="4"/>
  <c r="AX598" i="3"/>
  <c r="AT590" i="4" s="1"/>
  <c r="AQ590" i="4"/>
  <c r="AW489" i="3"/>
  <c r="AS481" i="4" s="1"/>
  <c r="AW493" i="3"/>
  <c r="AS485" i="4" s="1"/>
  <c r="AW491" i="3"/>
  <c r="AS483" i="4" s="1"/>
  <c r="AW490" i="3"/>
  <c r="AS482" i="4" s="1"/>
  <c r="AW492" i="3"/>
  <c r="AS484" i="4" s="1"/>
  <c r="Z429" i="3"/>
  <c r="AB478" i="3"/>
  <c r="Z470" i="4" s="1"/>
  <c r="AJ429" i="3"/>
  <c r="AL478" i="3"/>
  <c r="AI470" i="4" s="1"/>
  <c r="P430" i="3"/>
  <c r="R479" i="3"/>
  <c r="Q471" i="4" s="1"/>
  <c r="Z430" i="3"/>
  <c r="AB479" i="3"/>
  <c r="Z471" i="4" s="1"/>
  <c r="AJ430" i="3"/>
  <c r="AL479" i="3"/>
  <c r="AI471" i="4" s="1"/>
  <c r="AW485" i="3"/>
  <c r="AS477" i="4" s="1"/>
  <c r="AW486" i="3"/>
  <c r="AS478" i="4" s="1"/>
  <c r="AW487" i="3"/>
  <c r="AS479" i="4" s="1"/>
  <c r="AZ426" i="3"/>
  <c r="AU418" i="4" s="1"/>
  <c r="H478" i="3"/>
  <c r="H470" i="4" s="1"/>
  <c r="BA426" i="3"/>
  <c r="AV418" i="4" s="1"/>
  <c r="R478" i="3"/>
  <c r="Q470" i="4" s="1"/>
  <c r="F430" i="3"/>
  <c r="H479" i="3"/>
  <c r="H471" i="4" s="1"/>
  <c r="BB427" i="3"/>
  <c r="AW419" i="4" s="1"/>
  <c r="F431" i="3"/>
  <c r="H480" i="3"/>
  <c r="H472" i="4" s="1"/>
  <c r="AJ431" i="3"/>
  <c r="AL480" i="3"/>
  <c r="AI472" i="4" s="1"/>
  <c r="AJ432" i="3"/>
  <c r="AL481" i="3"/>
  <c r="AI473" i="4" s="1"/>
  <c r="AW488" i="3"/>
  <c r="AS480" i="4" s="1"/>
  <c r="BB426" i="3"/>
  <c r="AW418" i="4" s="1"/>
  <c r="BC426" i="3"/>
  <c r="AX418" i="4" s="1"/>
  <c r="AZ427" i="3"/>
  <c r="AU419" i="4" s="1"/>
  <c r="BC427" i="3"/>
  <c r="AX419" i="4" s="1"/>
  <c r="BB428" i="3"/>
  <c r="Z431" i="3"/>
  <c r="BC428" i="3"/>
  <c r="BB429" i="3"/>
  <c r="AW421" i="4" s="1"/>
  <c r="Z432" i="3"/>
  <c r="AZ429" i="3"/>
  <c r="AU421" i="4" s="1"/>
  <c r="F432" i="3"/>
  <c r="BA427" i="3"/>
  <c r="AV419" i="4" s="1"/>
  <c r="AS427" i="3"/>
  <c r="P429" i="3"/>
  <c r="BA428" i="3"/>
  <c r="P431" i="3"/>
  <c r="BA429" i="3"/>
  <c r="AV421" i="4" s="1"/>
  <c r="P432" i="3"/>
  <c r="AS429" i="3"/>
  <c r="AO421" i="4" s="1"/>
  <c r="F429" i="3"/>
  <c r="AS426" i="3"/>
  <c r="AS428" i="3"/>
  <c r="AO420" i="4" s="1"/>
  <c r="AZ428" i="3"/>
  <c r="AF417" i="4"/>
  <c r="AR425" i="3"/>
  <c r="AN417" i="4" s="1"/>
  <c r="AQ425" i="3"/>
  <c r="AM417" i="4" s="1"/>
  <c r="AP425" i="3"/>
  <c r="AL417" i="4" s="1"/>
  <c r="W417" i="4"/>
  <c r="N417" i="4"/>
  <c r="AR424" i="3"/>
  <c r="AN416" i="4" s="1"/>
  <c r="AQ424" i="3"/>
  <c r="AM416" i="4" s="1"/>
  <c r="AP424" i="3"/>
  <c r="AL416" i="4" s="1"/>
  <c r="W416" i="4"/>
  <c r="E416" i="4"/>
  <c r="AF415" i="4"/>
  <c r="AR423" i="3"/>
  <c r="AN415" i="4" s="1"/>
  <c r="AQ423" i="3"/>
  <c r="AM415" i="4" s="1"/>
  <c r="AP423" i="3"/>
  <c r="AL415" i="4" s="1"/>
  <c r="N415" i="4"/>
  <c r="E415" i="4"/>
  <c r="AF414" i="4"/>
  <c r="AR422" i="3"/>
  <c r="AN414" i="4" s="1"/>
  <c r="AQ422" i="3"/>
  <c r="AM414" i="4" s="1"/>
  <c r="AP422" i="3"/>
  <c r="AL414" i="4" s="1"/>
  <c r="W414" i="4"/>
  <c r="N414" i="4"/>
  <c r="E414" i="4"/>
  <c r="BJ171" i="3" l="1"/>
  <c r="Q588" i="3"/>
  <c r="O424" i="4"/>
  <c r="AK588" i="3"/>
  <c r="AG424" i="4"/>
  <c r="AK586" i="3"/>
  <c r="AG422" i="4"/>
  <c r="AV478" i="3"/>
  <c r="AR470" i="4" s="1"/>
  <c r="AO418" i="4"/>
  <c r="AV479" i="3"/>
  <c r="AR471" i="4" s="1"/>
  <c r="AO419" i="4"/>
  <c r="AA588" i="3"/>
  <c r="X424" i="4"/>
  <c r="BG428" i="3"/>
  <c r="BB420" i="4" s="1"/>
  <c r="AW420" i="4"/>
  <c r="BI519" i="3"/>
  <c r="BD510" i="4"/>
  <c r="BF520" i="3"/>
  <c r="BA511" i="4"/>
  <c r="AX597" i="3"/>
  <c r="AT589" i="4" s="1"/>
  <c r="AQ589" i="4"/>
  <c r="AX589" i="3"/>
  <c r="AT581" i="4" s="1"/>
  <c r="AQ581" i="4"/>
  <c r="AX594" i="3"/>
  <c r="AT586" i="4" s="1"/>
  <c r="AQ586" i="4"/>
  <c r="BE520" i="3"/>
  <c r="AZ511" i="4"/>
  <c r="AX591" i="3"/>
  <c r="AT583" i="4" s="1"/>
  <c r="AQ583" i="4"/>
  <c r="AB475" i="3"/>
  <c r="Z467" i="4" s="1"/>
  <c r="W415" i="4"/>
  <c r="AA587" i="3"/>
  <c r="X423" i="4"/>
  <c r="AA585" i="3"/>
  <c r="X421" i="4"/>
  <c r="R476" i="3"/>
  <c r="Q468" i="4" s="1"/>
  <c r="N416" i="4"/>
  <c r="G585" i="3"/>
  <c r="F421" i="4"/>
  <c r="Q587" i="3"/>
  <c r="O423" i="4"/>
  <c r="AK587" i="3"/>
  <c r="AG423" i="4"/>
  <c r="AA586" i="3"/>
  <c r="X422" i="4"/>
  <c r="AK585" i="3"/>
  <c r="AG421" i="4"/>
  <c r="AZ425" i="3"/>
  <c r="AU417" i="4" s="1"/>
  <c r="E417" i="4"/>
  <c r="Q585" i="3"/>
  <c r="O421" i="4"/>
  <c r="G587" i="3"/>
  <c r="F423" i="4"/>
  <c r="Q586" i="3"/>
  <c r="O422" i="4"/>
  <c r="BC424" i="3"/>
  <c r="AX416" i="4" s="1"/>
  <c r="AF416" i="4"/>
  <c r="BE428" i="3"/>
  <c r="AZ420" i="4" s="1"/>
  <c r="AU420" i="4"/>
  <c r="BF428" i="3"/>
  <c r="BA420" i="4" s="1"/>
  <c r="AV420" i="4"/>
  <c r="G588" i="3"/>
  <c r="F424" i="4"/>
  <c r="BH428" i="3"/>
  <c r="AX420" i="4"/>
  <c r="G586" i="3"/>
  <c r="F422" i="4"/>
  <c r="BG520" i="3"/>
  <c r="BB511" i="4"/>
  <c r="BH520" i="3"/>
  <c r="BC511" i="4"/>
  <c r="AX596" i="3"/>
  <c r="AT588" i="4" s="1"/>
  <c r="AQ588" i="4"/>
  <c r="AX593" i="3"/>
  <c r="AT585" i="4" s="1"/>
  <c r="AQ585" i="4"/>
  <c r="AX592" i="3"/>
  <c r="AT584" i="4" s="1"/>
  <c r="AQ584" i="4"/>
  <c r="AX595" i="3"/>
  <c r="AT587" i="4" s="1"/>
  <c r="AQ587" i="4"/>
  <c r="AX590" i="3"/>
  <c r="AT582" i="4" s="1"/>
  <c r="AQ582" i="4"/>
  <c r="BB423" i="3"/>
  <c r="AW415" i="4" s="1"/>
  <c r="BA422" i="3"/>
  <c r="AV414" i="4" s="1"/>
  <c r="R474" i="3"/>
  <c r="Q466" i="4" s="1"/>
  <c r="F426" i="3"/>
  <c r="H475" i="3"/>
  <c r="H467" i="4" s="1"/>
  <c r="AZ422" i="3"/>
  <c r="AU414" i="4" s="1"/>
  <c r="H474" i="3"/>
  <c r="H466" i="4" s="1"/>
  <c r="Z425" i="3"/>
  <c r="AB474" i="3"/>
  <c r="Z466" i="4" s="1"/>
  <c r="BC422" i="3"/>
  <c r="AX414" i="4" s="1"/>
  <c r="AL474" i="3"/>
  <c r="AI466" i="4" s="1"/>
  <c r="P426" i="3"/>
  <c r="R475" i="3"/>
  <c r="Q467" i="4" s="1"/>
  <c r="AJ426" i="3"/>
  <c r="AL475" i="3"/>
  <c r="AI467" i="4" s="1"/>
  <c r="AJ427" i="3"/>
  <c r="AL476" i="3"/>
  <c r="AI468" i="4" s="1"/>
  <c r="F428" i="3"/>
  <c r="H477" i="3"/>
  <c r="H469" i="4" s="1"/>
  <c r="Z428" i="3"/>
  <c r="AB477" i="3"/>
  <c r="Z469" i="4" s="1"/>
  <c r="AJ428" i="3"/>
  <c r="AL477" i="3"/>
  <c r="AI469" i="4" s="1"/>
  <c r="AT431" i="3"/>
  <c r="AV480" i="3"/>
  <c r="AR472" i="4" s="1"/>
  <c r="AT432" i="3"/>
  <c r="AV481" i="3"/>
  <c r="AR473" i="4" s="1"/>
  <c r="I484" i="3"/>
  <c r="I476" i="4" s="1"/>
  <c r="AC484" i="3"/>
  <c r="AA476" i="4" s="1"/>
  <c r="AM484" i="3"/>
  <c r="AJ476" i="4" s="1"/>
  <c r="AM483" i="3"/>
  <c r="AJ475" i="4" s="1"/>
  <c r="I483" i="3"/>
  <c r="I475" i="4" s="1"/>
  <c r="F427" i="3"/>
  <c r="H476" i="3"/>
  <c r="H468" i="4" s="1"/>
  <c r="Z427" i="3"/>
  <c r="AB476" i="3"/>
  <c r="Z468" i="4" s="1"/>
  <c r="P428" i="3"/>
  <c r="R477" i="3"/>
  <c r="Q469" i="4" s="1"/>
  <c r="I481" i="3"/>
  <c r="I473" i="4" s="1"/>
  <c r="S484" i="3"/>
  <c r="R476" i="4" s="1"/>
  <c r="S483" i="3"/>
  <c r="R475" i="4" s="1"/>
  <c r="S481" i="3"/>
  <c r="R473" i="4" s="1"/>
  <c r="AC483" i="3"/>
  <c r="AA475" i="4" s="1"/>
  <c r="I482" i="3"/>
  <c r="I474" i="4" s="1"/>
  <c r="AM482" i="3"/>
  <c r="AJ474" i="4" s="1"/>
  <c r="AC482" i="3"/>
  <c r="AA474" i="4" s="1"/>
  <c r="S482" i="3"/>
  <c r="R474" i="4" s="1"/>
  <c r="AM481" i="3"/>
  <c r="AJ473" i="4" s="1"/>
  <c r="AC481" i="3"/>
  <c r="AA473" i="4" s="1"/>
  <c r="Z426" i="3"/>
  <c r="BC423" i="3"/>
  <c r="AX415" i="4" s="1"/>
  <c r="AZ424" i="3"/>
  <c r="AU416" i="4" s="1"/>
  <c r="BC425" i="3"/>
  <c r="AX417" i="4" s="1"/>
  <c r="BD427" i="3"/>
  <c r="AY419" i="4" s="1"/>
  <c r="AT430" i="3"/>
  <c r="BA425" i="3"/>
  <c r="AV417" i="4" s="1"/>
  <c r="BD429" i="3"/>
  <c r="AY421" i="4" s="1"/>
  <c r="AT429" i="3"/>
  <c r="BA424" i="3"/>
  <c r="AV416" i="4" s="1"/>
  <c r="P427" i="3"/>
  <c r="P425" i="3"/>
  <c r="AJ425" i="3"/>
  <c r="BD426" i="3"/>
  <c r="AY418" i="4" s="1"/>
  <c r="AZ423" i="3"/>
  <c r="AU415" i="4" s="1"/>
  <c r="BA423" i="3"/>
  <c r="AV415" i="4" s="1"/>
  <c r="BB424" i="3"/>
  <c r="AW416" i="4" s="1"/>
  <c r="BB425" i="3"/>
  <c r="AW417" i="4" s="1"/>
  <c r="BD428" i="3"/>
  <c r="AY420" i="4" s="1"/>
  <c r="AS422" i="3"/>
  <c r="F425" i="3"/>
  <c r="AS425" i="3"/>
  <c r="AO417" i="4" s="1"/>
  <c r="AS424" i="3"/>
  <c r="AS423" i="3"/>
  <c r="BB422" i="3"/>
  <c r="AW414" i="4" s="1"/>
  <c r="AF413" i="4"/>
  <c r="AR421" i="3"/>
  <c r="AN413" i="4" s="1"/>
  <c r="AQ421" i="3"/>
  <c r="AM413" i="4" s="1"/>
  <c r="AP421" i="3"/>
  <c r="AL413" i="4" s="1"/>
  <c r="N413" i="4"/>
  <c r="AR420" i="3"/>
  <c r="AN412" i="4" s="1"/>
  <c r="AQ420" i="3"/>
  <c r="AM412" i="4" s="1"/>
  <c r="AP420" i="3"/>
  <c r="AL412" i="4" s="1"/>
  <c r="W412" i="4"/>
  <c r="E412" i="4"/>
  <c r="AF411" i="4"/>
  <c r="AR419" i="3"/>
  <c r="AN411" i="4" s="1"/>
  <c r="AQ419" i="3"/>
  <c r="AM411" i="4" s="1"/>
  <c r="AP419" i="3"/>
  <c r="AL411" i="4" s="1"/>
  <c r="N411" i="4"/>
  <c r="AR418" i="3"/>
  <c r="AN410" i="4" s="1"/>
  <c r="AQ418" i="3"/>
  <c r="AM410" i="4" s="1"/>
  <c r="AP418" i="3"/>
  <c r="AL410" i="4" s="1"/>
  <c r="W410" i="4"/>
  <c r="N410" i="4"/>
  <c r="E410" i="4"/>
  <c r="AF409" i="4"/>
  <c r="AR417" i="3"/>
  <c r="AN409" i="4" s="1"/>
  <c r="AQ417" i="3"/>
  <c r="AM409" i="4" s="1"/>
  <c r="AP417" i="3"/>
  <c r="AL409" i="4" s="1"/>
  <c r="W409" i="4"/>
  <c r="N409" i="4"/>
  <c r="AR416" i="3"/>
  <c r="AN408" i="4" s="1"/>
  <c r="AQ416" i="3"/>
  <c r="AM408" i="4" s="1"/>
  <c r="AP416" i="3"/>
  <c r="AL408" i="4" s="1"/>
  <c r="W408" i="4"/>
  <c r="N408" i="4"/>
  <c r="E408" i="4"/>
  <c r="AF407" i="4"/>
  <c r="AR415" i="3"/>
  <c r="AN407" i="4" s="1"/>
  <c r="AQ415" i="3"/>
  <c r="AM407" i="4" s="1"/>
  <c r="AP415" i="3"/>
  <c r="AL407" i="4" s="1"/>
  <c r="E407" i="4"/>
  <c r="AR414" i="3"/>
  <c r="AN406" i="4" s="1"/>
  <c r="AQ414" i="3"/>
  <c r="AM406" i="4" s="1"/>
  <c r="AP414" i="3"/>
  <c r="AL406" i="4" s="1"/>
  <c r="W406" i="4"/>
  <c r="N406" i="4"/>
  <c r="E406" i="4"/>
  <c r="AF405" i="4"/>
  <c r="AR413" i="3"/>
  <c r="AN405" i="4" s="1"/>
  <c r="AQ413" i="3"/>
  <c r="AM405" i="4" s="1"/>
  <c r="AP413" i="3"/>
  <c r="AL405" i="4" s="1"/>
  <c r="W405" i="4"/>
  <c r="N405" i="4"/>
  <c r="BG429" i="3" l="1"/>
  <c r="BF429" i="3"/>
  <c r="BE429" i="3"/>
  <c r="BJ172" i="3"/>
  <c r="AL466" i="3"/>
  <c r="AI458" i="4" s="1"/>
  <c r="AF406" i="4"/>
  <c r="AV476" i="3"/>
  <c r="AR468" i="4" s="1"/>
  <c r="AO416" i="4"/>
  <c r="BF430" i="3"/>
  <c r="BA421" i="4"/>
  <c r="BE430" i="3"/>
  <c r="AZ421" i="4"/>
  <c r="AU587" i="3"/>
  <c r="AP423" i="4"/>
  <c r="AK583" i="3"/>
  <c r="AG419" i="4"/>
  <c r="G582" i="3"/>
  <c r="F418" i="4"/>
  <c r="H471" i="3"/>
  <c r="H463" i="4" s="1"/>
  <c r="E411" i="4"/>
  <c r="R472" i="3"/>
  <c r="Q464" i="4" s="1"/>
  <c r="N412" i="4"/>
  <c r="AB473" i="3"/>
  <c r="Z465" i="4" s="1"/>
  <c r="W413" i="4"/>
  <c r="AA582" i="3"/>
  <c r="X418" i="4"/>
  <c r="AA583" i="3"/>
  <c r="X419" i="4"/>
  <c r="BG521" i="3"/>
  <c r="BB512" i="4"/>
  <c r="BH429" i="3"/>
  <c r="BC420" i="4"/>
  <c r="J587" i="3"/>
  <c r="J579" i="4" s="1"/>
  <c r="G579" i="4"/>
  <c r="AD586" i="3"/>
  <c r="AB578" i="4" s="1"/>
  <c r="Y578" i="4"/>
  <c r="T587" i="3"/>
  <c r="S579" i="4" s="1"/>
  <c r="P579" i="4"/>
  <c r="AD587" i="3"/>
  <c r="AB579" i="4" s="1"/>
  <c r="Y579" i="4"/>
  <c r="BI520" i="3"/>
  <c r="BD511" i="4"/>
  <c r="AD588" i="3"/>
  <c r="AB580" i="4" s="1"/>
  <c r="Y580" i="4"/>
  <c r="AN588" i="3"/>
  <c r="AK580" i="4" s="1"/>
  <c r="AH580" i="4"/>
  <c r="AL470" i="3"/>
  <c r="AI462" i="4" s="1"/>
  <c r="AF410" i="4"/>
  <c r="Q582" i="3"/>
  <c r="O418" i="4"/>
  <c r="R467" i="3"/>
  <c r="Q459" i="4" s="1"/>
  <c r="N407" i="4"/>
  <c r="AL468" i="3"/>
  <c r="AI460" i="4" s="1"/>
  <c r="AF408" i="4"/>
  <c r="AL472" i="3"/>
  <c r="AI464" i="4" s="1"/>
  <c r="AF412" i="4"/>
  <c r="G581" i="3"/>
  <c r="F417" i="4"/>
  <c r="AK581" i="3"/>
  <c r="AG417" i="4"/>
  <c r="AU585" i="3"/>
  <c r="AP421" i="4"/>
  <c r="AU586" i="3"/>
  <c r="AP422" i="4"/>
  <c r="AU588" i="3"/>
  <c r="AP424" i="4"/>
  <c r="AK584" i="3"/>
  <c r="AG420" i="4"/>
  <c r="G584" i="3"/>
  <c r="F420" i="4"/>
  <c r="AK582" i="3"/>
  <c r="AG418" i="4"/>
  <c r="Q583" i="3"/>
  <c r="O419" i="4"/>
  <c r="AA584" i="3"/>
  <c r="X420" i="4"/>
  <c r="AA581" i="3"/>
  <c r="X417" i="4"/>
  <c r="H465" i="3"/>
  <c r="H457" i="4" s="1"/>
  <c r="E405" i="4"/>
  <c r="AB467" i="3"/>
  <c r="Z459" i="4" s="1"/>
  <c r="W407" i="4"/>
  <c r="H469" i="3"/>
  <c r="H461" i="4" s="1"/>
  <c r="E409" i="4"/>
  <c r="AB471" i="3"/>
  <c r="Z463" i="4" s="1"/>
  <c r="W411" i="4"/>
  <c r="H473" i="3"/>
  <c r="H465" i="4" s="1"/>
  <c r="E413" i="4"/>
  <c r="AV475" i="3"/>
  <c r="AR467" i="4" s="1"/>
  <c r="AO415" i="4"/>
  <c r="AV474" i="3"/>
  <c r="AR466" i="4" s="1"/>
  <c r="AO414" i="4"/>
  <c r="Q581" i="3"/>
  <c r="O417" i="4"/>
  <c r="BG430" i="3"/>
  <c r="BB421" i="4"/>
  <c r="Q584" i="3"/>
  <c r="O420" i="4"/>
  <c r="G583" i="3"/>
  <c r="F419" i="4"/>
  <c r="BH521" i="3"/>
  <c r="BC512" i="4"/>
  <c r="J586" i="3"/>
  <c r="J578" i="4" s="1"/>
  <c r="G578" i="4"/>
  <c r="J588" i="3"/>
  <c r="J580" i="4" s="1"/>
  <c r="G580" i="4"/>
  <c r="T586" i="3"/>
  <c r="S578" i="4" s="1"/>
  <c r="P578" i="4"/>
  <c r="T585" i="3"/>
  <c r="S577" i="4" s="1"/>
  <c r="P577" i="4"/>
  <c r="AN585" i="3"/>
  <c r="AK577" i="4" s="1"/>
  <c r="AH577" i="4"/>
  <c r="AN587" i="3"/>
  <c r="AK579" i="4" s="1"/>
  <c r="AH579" i="4"/>
  <c r="J585" i="3"/>
  <c r="J577" i="4" s="1"/>
  <c r="G577" i="4"/>
  <c r="AD585" i="3"/>
  <c r="AB577" i="4" s="1"/>
  <c r="Y577" i="4"/>
  <c r="BE521" i="3"/>
  <c r="AZ512" i="4"/>
  <c r="BF521" i="3"/>
  <c r="BA512" i="4"/>
  <c r="AN586" i="3"/>
  <c r="AK578" i="4" s="1"/>
  <c r="AH578" i="4"/>
  <c r="T588" i="3"/>
  <c r="S580" i="4" s="1"/>
  <c r="P580" i="4"/>
  <c r="BB413" i="3"/>
  <c r="AW405" i="4" s="1"/>
  <c r="AB465" i="3"/>
  <c r="Z457" i="4" s="1"/>
  <c r="BC413" i="3"/>
  <c r="AX405" i="4" s="1"/>
  <c r="AL465" i="3"/>
  <c r="AI457" i="4" s="1"/>
  <c r="AZ415" i="3"/>
  <c r="AU407" i="4" s="1"/>
  <c r="H467" i="3"/>
  <c r="H459" i="4" s="1"/>
  <c r="AJ424" i="3"/>
  <c r="AL473" i="3"/>
  <c r="AI465" i="4" s="1"/>
  <c r="AT428" i="3"/>
  <c r="AV477" i="3"/>
  <c r="AR469" i="4" s="1"/>
  <c r="BA413" i="3"/>
  <c r="AV405" i="4" s="1"/>
  <c r="R465" i="3"/>
  <c r="Q457" i="4" s="1"/>
  <c r="AZ414" i="3"/>
  <c r="AU406" i="4" s="1"/>
  <c r="H466" i="3"/>
  <c r="H458" i="4" s="1"/>
  <c r="BB414" i="3"/>
  <c r="AW406" i="4" s="1"/>
  <c r="AB466" i="3"/>
  <c r="Z458" i="4" s="1"/>
  <c r="AZ416" i="3"/>
  <c r="AU408" i="4" s="1"/>
  <c r="H468" i="3"/>
  <c r="H460" i="4" s="1"/>
  <c r="BB416" i="3"/>
  <c r="AW408" i="4" s="1"/>
  <c r="AB468" i="3"/>
  <c r="Z460" i="4" s="1"/>
  <c r="BA417" i="3"/>
  <c r="AV409" i="4" s="1"/>
  <c r="R469" i="3"/>
  <c r="Q461" i="4" s="1"/>
  <c r="AZ418" i="3"/>
  <c r="AU410" i="4" s="1"/>
  <c r="H470" i="3"/>
  <c r="H462" i="4" s="1"/>
  <c r="BB418" i="3"/>
  <c r="AW410" i="4" s="1"/>
  <c r="AB470" i="3"/>
  <c r="Z462" i="4" s="1"/>
  <c r="BA419" i="3"/>
  <c r="AV411" i="4" s="1"/>
  <c r="R471" i="3"/>
  <c r="Q463" i="4" s="1"/>
  <c r="AZ420" i="3"/>
  <c r="AU412" i="4" s="1"/>
  <c r="H472" i="3"/>
  <c r="H464" i="4" s="1"/>
  <c r="Z423" i="3"/>
  <c r="AB472" i="3"/>
  <c r="Z464" i="4" s="1"/>
  <c r="P424" i="3"/>
  <c r="R473" i="3"/>
  <c r="Q465" i="4" s="1"/>
  <c r="I477" i="3"/>
  <c r="I469" i="4" s="1"/>
  <c r="AM477" i="3"/>
  <c r="AJ469" i="4" s="1"/>
  <c r="S479" i="3"/>
  <c r="R471" i="4" s="1"/>
  <c r="AW481" i="3"/>
  <c r="AS473" i="4" s="1"/>
  <c r="AW482" i="3"/>
  <c r="AS474" i="4" s="1"/>
  <c r="BA414" i="3"/>
  <c r="AV406" i="4" s="1"/>
  <c r="R466" i="3"/>
  <c r="Q458" i="4" s="1"/>
  <c r="BC415" i="3"/>
  <c r="AX407" i="4" s="1"/>
  <c r="AL467" i="3"/>
  <c r="AI459" i="4" s="1"/>
  <c r="BA416" i="3"/>
  <c r="AV408" i="4" s="1"/>
  <c r="R468" i="3"/>
  <c r="Q460" i="4" s="1"/>
  <c r="BB417" i="3"/>
  <c r="AW409" i="4" s="1"/>
  <c r="AB469" i="3"/>
  <c r="Z461" i="4" s="1"/>
  <c r="BC417" i="3"/>
  <c r="AX409" i="4" s="1"/>
  <c r="AL469" i="3"/>
  <c r="AI461" i="4" s="1"/>
  <c r="BA418" i="3"/>
  <c r="AV410" i="4" s="1"/>
  <c r="R470" i="3"/>
  <c r="Q462" i="4" s="1"/>
  <c r="S477" i="3"/>
  <c r="R469" i="4" s="1"/>
  <c r="AC478" i="3"/>
  <c r="AA470" i="4" s="1"/>
  <c r="S480" i="3"/>
  <c r="R472" i="4" s="1"/>
  <c r="AC479" i="3"/>
  <c r="AA471" i="4" s="1"/>
  <c r="I479" i="3"/>
  <c r="I471" i="4" s="1"/>
  <c r="AW484" i="3"/>
  <c r="AS476" i="4" s="1"/>
  <c r="AW483" i="3"/>
  <c r="AS475" i="4" s="1"/>
  <c r="AM480" i="3"/>
  <c r="AJ472" i="4" s="1"/>
  <c r="AC480" i="3"/>
  <c r="AA472" i="4" s="1"/>
  <c r="I480" i="3"/>
  <c r="I472" i="4" s="1"/>
  <c r="AM479" i="3"/>
  <c r="AJ471" i="4" s="1"/>
  <c r="AM478" i="3"/>
  <c r="AJ470" i="4" s="1"/>
  <c r="S478" i="3"/>
  <c r="R470" i="4" s="1"/>
  <c r="AC477" i="3"/>
  <c r="AA469" i="4" s="1"/>
  <c r="I478" i="3"/>
  <c r="I470" i="4" s="1"/>
  <c r="F416" i="3"/>
  <c r="AJ417" i="3"/>
  <c r="AJ419" i="3"/>
  <c r="BB420" i="3"/>
  <c r="AW412" i="4" s="1"/>
  <c r="AZ413" i="3"/>
  <c r="AU405" i="4" s="1"/>
  <c r="AT427" i="3"/>
  <c r="AJ416" i="3"/>
  <c r="P421" i="3"/>
  <c r="AT426" i="3"/>
  <c r="BC414" i="3"/>
  <c r="AX406" i="4" s="1"/>
  <c r="BA421" i="3"/>
  <c r="AV413" i="4" s="1"/>
  <c r="BC421" i="3"/>
  <c r="AX413" i="4" s="1"/>
  <c r="BI428" i="3"/>
  <c r="BC420" i="3"/>
  <c r="AX412" i="4" s="1"/>
  <c r="AJ423" i="3"/>
  <c r="AZ421" i="3"/>
  <c r="AU413" i="4" s="1"/>
  <c r="F424" i="3"/>
  <c r="BB419" i="3"/>
  <c r="AW411" i="4" s="1"/>
  <c r="Z422" i="3"/>
  <c r="AS420" i="3"/>
  <c r="F423" i="3"/>
  <c r="BA420" i="3"/>
  <c r="AV412" i="4" s="1"/>
  <c r="P423" i="3"/>
  <c r="AZ419" i="3"/>
  <c r="AU411" i="4" s="1"/>
  <c r="F422" i="3"/>
  <c r="BD422" i="3"/>
  <c r="AY414" i="4" s="1"/>
  <c r="AT425" i="3"/>
  <c r="P420" i="3"/>
  <c r="P417" i="3"/>
  <c r="AS416" i="3"/>
  <c r="AS421" i="3"/>
  <c r="AO413" i="4" s="1"/>
  <c r="Z424" i="3"/>
  <c r="BD423" i="3"/>
  <c r="AY415" i="4" s="1"/>
  <c r="BD425" i="3"/>
  <c r="AY417" i="4" s="1"/>
  <c r="P422" i="3"/>
  <c r="F418" i="3"/>
  <c r="Z418" i="3"/>
  <c r="F420" i="3"/>
  <c r="BD424" i="3"/>
  <c r="AY416" i="4" s="1"/>
  <c r="BC419" i="3"/>
  <c r="AX411" i="4" s="1"/>
  <c r="AJ422" i="3"/>
  <c r="AJ418" i="3"/>
  <c r="P416" i="3"/>
  <c r="Z417" i="3"/>
  <c r="P418" i="3"/>
  <c r="P419" i="3"/>
  <c r="Z421" i="3"/>
  <c r="BB415" i="3"/>
  <c r="AW407" i="4" s="1"/>
  <c r="F419" i="3"/>
  <c r="Z416" i="3"/>
  <c r="BC418" i="3"/>
  <c r="AX410" i="4" s="1"/>
  <c r="AS419" i="3"/>
  <c r="Z420" i="3"/>
  <c r="AJ421" i="3"/>
  <c r="BA415" i="3"/>
  <c r="AV407" i="4" s="1"/>
  <c r="AS415" i="3"/>
  <c r="AS418" i="3"/>
  <c r="BB421" i="3"/>
  <c r="AW413" i="4" s="1"/>
  <c r="AJ420" i="3"/>
  <c r="AS414" i="3"/>
  <c r="AS417" i="3"/>
  <c r="Z419" i="3"/>
  <c r="BC416" i="3"/>
  <c r="AX408" i="4" s="1"/>
  <c r="F421" i="3"/>
  <c r="F417" i="3"/>
  <c r="AS413" i="3"/>
  <c r="AZ417" i="3"/>
  <c r="AU409" i="4" s="1"/>
  <c r="AR412" i="3"/>
  <c r="AN404" i="4" s="1"/>
  <c r="AQ412" i="3"/>
  <c r="AM404" i="4" s="1"/>
  <c r="AP412" i="3"/>
  <c r="AL404" i="4" s="1"/>
  <c r="W404" i="4"/>
  <c r="AF403" i="4"/>
  <c r="AR411" i="3"/>
  <c r="AN403" i="4" s="1"/>
  <c r="AQ411" i="3"/>
  <c r="AM403" i="4" s="1"/>
  <c r="AP411" i="3"/>
  <c r="AL403" i="4" s="1"/>
  <c r="E403" i="4"/>
  <c r="AF402" i="4"/>
  <c r="AR410" i="3"/>
  <c r="AN402" i="4" s="1"/>
  <c r="AQ410" i="3"/>
  <c r="AM402" i="4" s="1"/>
  <c r="AP410" i="3"/>
  <c r="AL402" i="4" s="1"/>
  <c r="N402" i="4"/>
  <c r="AR409" i="3"/>
  <c r="AN401" i="4" s="1"/>
  <c r="AQ409" i="3"/>
  <c r="AM401" i="4" s="1"/>
  <c r="AP409" i="3"/>
  <c r="AL401" i="4" s="1"/>
  <c r="W401" i="4"/>
  <c r="AR408" i="3"/>
  <c r="AN400" i="4" s="1"/>
  <c r="AQ408" i="3"/>
  <c r="AM400" i="4" s="1"/>
  <c r="AP408" i="3"/>
  <c r="AL400" i="4" s="1"/>
  <c r="W400" i="4"/>
  <c r="AR407" i="3"/>
  <c r="AN399" i="4" s="1"/>
  <c r="AQ407" i="3"/>
  <c r="AM399" i="4" s="1"/>
  <c r="AP407" i="3"/>
  <c r="AL399" i="4" s="1"/>
  <c r="W399" i="4"/>
  <c r="N399" i="4"/>
  <c r="E399" i="4"/>
  <c r="BJ173" i="3" l="1"/>
  <c r="H462" i="3"/>
  <c r="H454" i="4" s="1"/>
  <c r="E402" i="4"/>
  <c r="R463" i="3"/>
  <c r="Q455" i="4" s="1"/>
  <c r="N403" i="4"/>
  <c r="BC412" i="3"/>
  <c r="AX404" i="4" s="1"/>
  <c r="AF404" i="4"/>
  <c r="AV467" i="3"/>
  <c r="AR459" i="4" s="1"/>
  <c r="AO407" i="4"/>
  <c r="AA573" i="3"/>
  <c r="X409" i="4"/>
  <c r="AA580" i="3"/>
  <c r="X416" i="4"/>
  <c r="Q580" i="3"/>
  <c r="O416" i="4"/>
  <c r="AU584" i="3"/>
  <c r="AP420" i="4"/>
  <c r="AB463" i="3"/>
  <c r="Z455" i="4" s="1"/>
  <c r="W403" i="4"/>
  <c r="AK576" i="3"/>
  <c r="AG412" i="4"/>
  <c r="AA577" i="3"/>
  <c r="X413" i="4"/>
  <c r="Q572" i="3"/>
  <c r="O408" i="4"/>
  <c r="Q578" i="3"/>
  <c r="O414" i="4"/>
  <c r="AU581" i="3"/>
  <c r="AP417" i="4"/>
  <c r="Q579" i="3"/>
  <c r="O415" i="4"/>
  <c r="AA578" i="3"/>
  <c r="X414" i="4"/>
  <c r="AK579" i="3"/>
  <c r="AG415" i="4"/>
  <c r="AK572" i="3"/>
  <c r="AG408" i="4"/>
  <c r="AK575" i="3"/>
  <c r="AG411" i="4"/>
  <c r="BE522" i="3"/>
  <c r="AZ513" i="4"/>
  <c r="J583" i="3"/>
  <c r="J575" i="4" s="1"/>
  <c r="G575" i="4"/>
  <c r="BG431" i="3"/>
  <c r="BB422" i="4"/>
  <c r="AD584" i="3"/>
  <c r="AB576" i="4" s="1"/>
  <c r="Y576" i="4"/>
  <c r="AN582" i="3"/>
  <c r="AK574" i="4" s="1"/>
  <c r="AH574" i="4"/>
  <c r="AN584" i="3"/>
  <c r="AK576" i="4" s="1"/>
  <c r="AH576" i="4"/>
  <c r="AX586" i="3"/>
  <c r="AT578" i="4" s="1"/>
  <c r="AQ578" i="4"/>
  <c r="AN581" i="3"/>
  <c r="AK573" i="4" s="1"/>
  <c r="AH573" i="4"/>
  <c r="BH430" i="3"/>
  <c r="BC421" i="4"/>
  <c r="AD583" i="3"/>
  <c r="AB575" i="4" s="1"/>
  <c r="Y575" i="4"/>
  <c r="AN583" i="3"/>
  <c r="AK575" i="4" s="1"/>
  <c r="AH575" i="4"/>
  <c r="BE431" i="3"/>
  <c r="AZ422" i="4"/>
  <c r="AL460" i="3"/>
  <c r="AI452" i="4" s="1"/>
  <c r="AF400" i="4"/>
  <c r="AV466" i="3"/>
  <c r="AR458" i="4" s="1"/>
  <c r="AO406" i="4"/>
  <c r="H460" i="3"/>
  <c r="H452" i="4" s="1"/>
  <c r="E400" i="4"/>
  <c r="R461" i="3"/>
  <c r="Q453" i="4" s="1"/>
  <c r="N401" i="4"/>
  <c r="AB462" i="3"/>
  <c r="Z454" i="4" s="1"/>
  <c r="W402" i="4"/>
  <c r="H464" i="3"/>
  <c r="H456" i="4" s="1"/>
  <c r="E404" i="4"/>
  <c r="AV465" i="3"/>
  <c r="AR457" i="4" s="1"/>
  <c r="AO405" i="4"/>
  <c r="AA575" i="3"/>
  <c r="X411" i="4"/>
  <c r="AK577" i="3"/>
  <c r="AG413" i="4"/>
  <c r="AA572" i="3"/>
  <c r="X408" i="4"/>
  <c r="Q575" i="3"/>
  <c r="O411" i="4"/>
  <c r="AK574" i="3"/>
  <c r="AG410" i="4"/>
  <c r="G576" i="3"/>
  <c r="F412" i="4"/>
  <c r="AV468" i="3"/>
  <c r="AR460" i="4" s="1"/>
  <c r="AO408" i="4"/>
  <c r="AU583" i="3"/>
  <c r="AP419" i="4"/>
  <c r="AK573" i="3"/>
  <c r="AG409" i="4"/>
  <c r="AA579" i="3"/>
  <c r="X415" i="4"/>
  <c r="AK580" i="3"/>
  <c r="AG416" i="4"/>
  <c r="G577" i="3"/>
  <c r="F413" i="4"/>
  <c r="AV471" i="3"/>
  <c r="AR463" i="4" s="1"/>
  <c r="AO411" i="4"/>
  <c r="G574" i="3"/>
  <c r="F410" i="4"/>
  <c r="Q576" i="3"/>
  <c r="O412" i="4"/>
  <c r="AV472" i="3"/>
  <c r="AR464" i="4" s="1"/>
  <c r="AO412" i="4"/>
  <c r="Q577" i="3"/>
  <c r="O413" i="4"/>
  <c r="AL459" i="3"/>
  <c r="AI451" i="4" s="1"/>
  <c r="AF399" i="4"/>
  <c r="H461" i="3"/>
  <c r="H453" i="4" s="1"/>
  <c r="E401" i="4"/>
  <c r="R460" i="3"/>
  <c r="Q452" i="4" s="1"/>
  <c r="N400" i="4"/>
  <c r="AL461" i="3"/>
  <c r="AI453" i="4" s="1"/>
  <c r="AF401" i="4"/>
  <c r="BA412" i="3"/>
  <c r="AV404" i="4" s="1"/>
  <c r="N404" i="4"/>
  <c r="G573" i="3"/>
  <c r="F409" i="4"/>
  <c r="AV469" i="3"/>
  <c r="AR461" i="4" s="1"/>
  <c r="AO409" i="4"/>
  <c r="AV470" i="3"/>
  <c r="AR462" i="4" s="1"/>
  <c r="AO410" i="4"/>
  <c r="AA576" i="3"/>
  <c r="X412" i="4"/>
  <c r="G575" i="3"/>
  <c r="F411" i="4"/>
  <c r="Q574" i="3"/>
  <c r="O410" i="4"/>
  <c r="AK578" i="3"/>
  <c r="AG414" i="4"/>
  <c r="AA574" i="3"/>
  <c r="X410" i="4"/>
  <c r="Q573" i="3"/>
  <c r="O409" i="4"/>
  <c r="G578" i="3"/>
  <c r="F414" i="4"/>
  <c r="G579" i="3"/>
  <c r="F415" i="4"/>
  <c r="G580" i="3"/>
  <c r="F416" i="4"/>
  <c r="BI429" i="3"/>
  <c r="BD420" i="4"/>
  <c r="AU582" i="3"/>
  <c r="AP418" i="4"/>
  <c r="G572" i="3"/>
  <c r="F408" i="4"/>
  <c r="BF522" i="3"/>
  <c r="BA513" i="4"/>
  <c r="BH522" i="3"/>
  <c r="BC513" i="4"/>
  <c r="T584" i="3"/>
  <c r="S576" i="4" s="1"/>
  <c r="P576" i="4"/>
  <c r="T581" i="3"/>
  <c r="S573" i="4" s="1"/>
  <c r="P573" i="4"/>
  <c r="AD581" i="3"/>
  <c r="AB573" i="4" s="1"/>
  <c r="Y573" i="4"/>
  <c r="T583" i="3"/>
  <c r="S575" i="4" s="1"/>
  <c r="P575" i="4"/>
  <c r="J584" i="3"/>
  <c r="J576" i="4" s="1"/>
  <c r="G576" i="4"/>
  <c r="AX588" i="3"/>
  <c r="AT580" i="4" s="1"/>
  <c r="AQ580" i="4"/>
  <c r="AX585" i="3"/>
  <c r="AT577" i="4" s="1"/>
  <c r="AQ577" i="4"/>
  <c r="J581" i="3"/>
  <c r="J573" i="4" s="1"/>
  <c r="G573" i="4"/>
  <c r="T582" i="3"/>
  <c r="S574" i="4" s="1"/>
  <c r="P574" i="4"/>
  <c r="BI521" i="3"/>
  <c r="BD512" i="4"/>
  <c r="BG522" i="3"/>
  <c r="BB513" i="4"/>
  <c r="AD582" i="3"/>
  <c r="AB574" i="4" s="1"/>
  <c r="Y574" i="4"/>
  <c r="J582" i="3"/>
  <c r="J574" i="4" s="1"/>
  <c r="G574" i="4"/>
  <c r="AX587" i="3"/>
  <c r="AT579" i="4" s="1"/>
  <c r="AQ579" i="4"/>
  <c r="BF431" i="3"/>
  <c r="BA422" i="4"/>
  <c r="BD416" i="3"/>
  <c r="AY408" i="4" s="1"/>
  <c r="BC407" i="3"/>
  <c r="AX399" i="4" s="1"/>
  <c r="AZ408" i="3"/>
  <c r="AU400" i="4" s="1"/>
  <c r="BA408" i="3"/>
  <c r="AV400" i="4" s="1"/>
  <c r="BC408" i="3"/>
  <c r="AX400" i="4" s="1"/>
  <c r="AZ409" i="3"/>
  <c r="AU401" i="4" s="1"/>
  <c r="BA409" i="3"/>
  <c r="AV401" i="4" s="1"/>
  <c r="BD420" i="3"/>
  <c r="AY412" i="4" s="1"/>
  <c r="Z415" i="3"/>
  <c r="AB464" i="3"/>
  <c r="Z456" i="4" s="1"/>
  <c r="AM472" i="3"/>
  <c r="AJ464" i="4" s="1"/>
  <c r="AC472" i="3"/>
  <c r="AA464" i="4" s="1"/>
  <c r="AC473" i="3"/>
  <c r="AA465" i="4" s="1"/>
  <c r="S468" i="3"/>
  <c r="R460" i="4" s="1"/>
  <c r="S474" i="3"/>
  <c r="R466" i="4" s="1"/>
  <c r="S469" i="3"/>
  <c r="R461" i="4" s="1"/>
  <c r="I474" i="3"/>
  <c r="I466" i="4" s="1"/>
  <c r="AC474" i="3"/>
  <c r="AA466" i="4" s="1"/>
  <c r="P415" i="3"/>
  <c r="R464" i="3"/>
  <c r="Q456" i="4" s="1"/>
  <c r="AJ415" i="3"/>
  <c r="AL464" i="3"/>
  <c r="AI456" i="4" s="1"/>
  <c r="I473" i="3"/>
  <c r="I465" i="4" s="1"/>
  <c r="AC471" i="3"/>
  <c r="AA463" i="4" s="1"/>
  <c r="AM473" i="3"/>
  <c r="AJ465" i="4" s="1"/>
  <c r="AC468" i="3"/>
  <c r="AA460" i="4" s="1"/>
  <c r="S471" i="3"/>
  <c r="R463" i="4" s="1"/>
  <c r="AC469" i="3"/>
  <c r="AA461" i="4" s="1"/>
  <c r="AM470" i="3"/>
  <c r="AJ462" i="4" s="1"/>
  <c r="I472" i="3"/>
  <c r="I464" i="4" s="1"/>
  <c r="I470" i="3"/>
  <c r="I462" i="4" s="1"/>
  <c r="AC476" i="3"/>
  <c r="AA468" i="4" s="1"/>
  <c r="S472" i="3"/>
  <c r="R464" i="4" s="1"/>
  <c r="S473" i="3"/>
  <c r="R465" i="4" s="1"/>
  <c r="AW479" i="3"/>
  <c r="AS471" i="4" s="1"/>
  <c r="AM469" i="3"/>
  <c r="AJ461" i="4" s="1"/>
  <c r="I469" i="3"/>
  <c r="I461" i="4" s="1"/>
  <c r="I471" i="3"/>
  <c r="I463" i="4" s="1"/>
  <c r="S470" i="3"/>
  <c r="R462" i="4" s="1"/>
  <c r="AM474" i="3"/>
  <c r="AJ466" i="4" s="1"/>
  <c r="AC470" i="3"/>
  <c r="AA462" i="4" s="1"/>
  <c r="AT424" i="3"/>
  <c r="AV473" i="3"/>
  <c r="AR465" i="4" s="1"/>
  <c r="AW477" i="3"/>
  <c r="AS469" i="4" s="1"/>
  <c r="S475" i="3"/>
  <c r="R467" i="4" s="1"/>
  <c r="I475" i="3"/>
  <c r="I467" i="4" s="1"/>
  <c r="I476" i="3"/>
  <c r="I468" i="4" s="1"/>
  <c r="AM475" i="3"/>
  <c r="AJ467" i="4" s="1"/>
  <c r="AW478" i="3"/>
  <c r="AS470" i="4" s="1"/>
  <c r="AM468" i="3"/>
  <c r="AJ460" i="4" s="1"/>
  <c r="AM471" i="3"/>
  <c r="AJ463" i="4" s="1"/>
  <c r="I468" i="3"/>
  <c r="I460" i="4" s="1"/>
  <c r="S476" i="3"/>
  <c r="R468" i="4" s="1"/>
  <c r="AC475" i="3"/>
  <c r="AA467" i="4" s="1"/>
  <c r="AW480" i="3"/>
  <c r="AS472" i="4" s="1"/>
  <c r="AM476" i="3"/>
  <c r="AJ468" i="4" s="1"/>
  <c r="AS408" i="3"/>
  <c r="AB460" i="3"/>
  <c r="Z452" i="4" s="1"/>
  <c r="BB409" i="3"/>
  <c r="AW401" i="4" s="1"/>
  <c r="AB461" i="3"/>
  <c r="Z453" i="4" s="1"/>
  <c r="AJ414" i="3"/>
  <c r="AL463" i="3"/>
  <c r="AI455" i="4" s="1"/>
  <c r="BA407" i="3"/>
  <c r="AV399" i="4" s="1"/>
  <c r="R459" i="3"/>
  <c r="Q451" i="4" s="1"/>
  <c r="BC410" i="3"/>
  <c r="AX402" i="4" s="1"/>
  <c r="AL462" i="3"/>
  <c r="AI454" i="4" s="1"/>
  <c r="AS407" i="3"/>
  <c r="H459" i="3"/>
  <c r="H451" i="4" s="1"/>
  <c r="BB407" i="3"/>
  <c r="AW399" i="4" s="1"/>
  <c r="AB459" i="3"/>
  <c r="Z451" i="4" s="1"/>
  <c r="P410" i="3"/>
  <c r="R462" i="3"/>
  <c r="Q454" i="4" s="1"/>
  <c r="F414" i="3"/>
  <c r="H463" i="3"/>
  <c r="H455" i="4" s="1"/>
  <c r="AJ410" i="3"/>
  <c r="P412" i="3"/>
  <c r="AZ411" i="3"/>
  <c r="AU403" i="4" s="1"/>
  <c r="AT422" i="3"/>
  <c r="F411" i="3"/>
  <c r="BB412" i="3"/>
  <c r="AW404" i="4" s="1"/>
  <c r="BD421" i="3"/>
  <c r="AY413" i="4" s="1"/>
  <c r="AS409" i="3"/>
  <c r="AO401" i="4" s="1"/>
  <c r="BC411" i="3"/>
  <c r="AX403" i="4" s="1"/>
  <c r="AT423" i="3"/>
  <c r="AT419" i="3"/>
  <c r="BB410" i="3"/>
  <c r="AW402" i="4" s="1"/>
  <c r="Z413" i="3"/>
  <c r="BD414" i="3"/>
  <c r="AY406" i="4" s="1"/>
  <c r="AT417" i="3"/>
  <c r="F410" i="3"/>
  <c r="AZ407" i="3"/>
  <c r="AU399" i="4" s="1"/>
  <c r="BB408" i="3"/>
  <c r="AW400" i="4" s="1"/>
  <c r="BC409" i="3"/>
  <c r="AX401" i="4" s="1"/>
  <c r="AZ410" i="3"/>
  <c r="AU402" i="4" s="1"/>
  <c r="F413" i="3"/>
  <c r="BA411" i="3"/>
  <c r="AV403" i="4" s="1"/>
  <c r="P414" i="3"/>
  <c r="Z412" i="3"/>
  <c r="BD415" i="3"/>
  <c r="AY407" i="4" s="1"/>
  <c r="AT418" i="3"/>
  <c r="BD413" i="3"/>
  <c r="AY405" i="4" s="1"/>
  <c r="AT416" i="3"/>
  <c r="P411" i="3"/>
  <c r="AS412" i="3"/>
  <c r="Z411" i="3"/>
  <c r="AS410" i="3"/>
  <c r="AJ413" i="3"/>
  <c r="AJ412" i="3"/>
  <c r="AJ411" i="3"/>
  <c r="BB411" i="3"/>
  <c r="AW403" i="4" s="1"/>
  <c r="Z414" i="3"/>
  <c r="Z410" i="3"/>
  <c r="AS411" i="3"/>
  <c r="BD418" i="3"/>
  <c r="AY410" i="4" s="1"/>
  <c r="AT421" i="3"/>
  <c r="BD417" i="3"/>
  <c r="AY409" i="4" s="1"/>
  <c r="AT420" i="3"/>
  <c r="F412" i="3"/>
  <c r="BA410" i="3"/>
  <c r="AV402" i="4" s="1"/>
  <c r="P413" i="3"/>
  <c r="BD419" i="3"/>
  <c r="AY411" i="4" s="1"/>
  <c r="AZ412" i="3"/>
  <c r="AU404" i="4" s="1"/>
  <c r="F415" i="3"/>
  <c r="AR406" i="3"/>
  <c r="AN398" i="4" s="1"/>
  <c r="AQ406" i="3"/>
  <c r="AM398" i="4" s="1"/>
  <c r="AP406" i="3"/>
  <c r="AL398" i="4" s="1"/>
  <c r="E398" i="4"/>
  <c r="BJ174" i="3" l="1"/>
  <c r="Q569" i="3"/>
  <c r="O405" i="4"/>
  <c r="AA566" i="3"/>
  <c r="X402" i="4"/>
  <c r="AU574" i="3"/>
  <c r="AP410" i="4"/>
  <c r="AU579" i="3"/>
  <c r="AP415" i="4"/>
  <c r="AA571" i="3"/>
  <c r="X407" i="4"/>
  <c r="G571" i="3"/>
  <c r="F407" i="4"/>
  <c r="AU577" i="3"/>
  <c r="AP413" i="4"/>
  <c r="AK569" i="3"/>
  <c r="AG405" i="4"/>
  <c r="G567" i="3"/>
  <c r="F403" i="4"/>
  <c r="AK566" i="3"/>
  <c r="AG402" i="4"/>
  <c r="Q566" i="3"/>
  <c r="O402" i="4"/>
  <c r="AV459" i="3"/>
  <c r="AR451" i="4" s="1"/>
  <c r="AO399" i="4"/>
  <c r="BF432" i="3"/>
  <c r="BA423" i="4"/>
  <c r="BG523" i="3"/>
  <c r="BB514" i="4"/>
  <c r="BF523" i="3"/>
  <c r="BA514" i="4"/>
  <c r="AX582" i="3"/>
  <c r="AT574" i="4" s="1"/>
  <c r="AQ574" i="4"/>
  <c r="J580" i="3"/>
  <c r="J572" i="4" s="1"/>
  <c r="G572" i="4"/>
  <c r="J578" i="3"/>
  <c r="J570" i="4" s="1"/>
  <c r="G570" i="4"/>
  <c r="AD574" i="3"/>
  <c r="AB566" i="4" s="1"/>
  <c r="Y566" i="4"/>
  <c r="T574" i="3"/>
  <c r="S566" i="4" s="1"/>
  <c r="P566" i="4"/>
  <c r="AD576" i="3"/>
  <c r="AB568" i="4" s="1"/>
  <c r="Y568" i="4"/>
  <c r="J574" i="3"/>
  <c r="J566" i="4" s="1"/>
  <c r="G566" i="4"/>
  <c r="J577" i="3"/>
  <c r="J569" i="4" s="1"/>
  <c r="G569" i="4"/>
  <c r="AD579" i="3"/>
  <c r="AB571" i="4" s="1"/>
  <c r="Y571" i="4"/>
  <c r="AX583" i="3"/>
  <c r="AT575" i="4" s="1"/>
  <c r="AQ575" i="4"/>
  <c r="J576" i="3"/>
  <c r="J568" i="4" s="1"/>
  <c r="G568" i="4"/>
  <c r="T575" i="3"/>
  <c r="S567" i="4" s="1"/>
  <c r="P567" i="4"/>
  <c r="AN577" i="3"/>
  <c r="AK569" i="4" s="1"/>
  <c r="AH569" i="4"/>
  <c r="BH431" i="3"/>
  <c r="BC422" i="4"/>
  <c r="BG432" i="3"/>
  <c r="BB423" i="4"/>
  <c r="BE523" i="3"/>
  <c r="AZ514" i="4"/>
  <c r="AN572" i="3"/>
  <c r="AK564" i="4" s="1"/>
  <c r="AH564" i="4"/>
  <c r="AD578" i="3"/>
  <c r="AB570" i="4" s="1"/>
  <c r="Y570" i="4"/>
  <c r="AX581" i="3"/>
  <c r="AT573" i="4" s="1"/>
  <c r="AQ573" i="4"/>
  <c r="T572" i="3"/>
  <c r="S564" i="4" s="1"/>
  <c r="P564" i="4"/>
  <c r="AN576" i="3"/>
  <c r="AK568" i="4" s="1"/>
  <c r="AH568" i="4"/>
  <c r="AX584" i="3"/>
  <c r="AT576" i="4" s="1"/>
  <c r="AQ576" i="4"/>
  <c r="AD580" i="3"/>
  <c r="AB572" i="4" s="1"/>
  <c r="Y572" i="4"/>
  <c r="AA570" i="3"/>
  <c r="X406" i="4"/>
  <c r="Q567" i="3"/>
  <c r="O403" i="4"/>
  <c r="G569" i="3"/>
  <c r="F405" i="4"/>
  <c r="AA569" i="3"/>
  <c r="X405" i="4"/>
  <c r="G568" i="3"/>
  <c r="F404" i="4"/>
  <c r="AV462" i="3"/>
  <c r="AR454" i="4" s="1"/>
  <c r="AO402" i="4"/>
  <c r="AU572" i="3"/>
  <c r="AP408" i="4"/>
  <c r="AA568" i="3"/>
  <c r="X404" i="4"/>
  <c r="G566" i="3"/>
  <c r="F402" i="4"/>
  <c r="AU578" i="3"/>
  <c r="AP414" i="4"/>
  <c r="Q571" i="3"/>
  <c r="O407" i="4"/>
  <c r="BB406" i="3"/>
  <c r="AW398" i="4" s="1"/>
  <c r="W398" i="4"/>
  <c r="AL458" i="3"/>
  <c r="AI450" i="4" s="1"/>
  <c r="AF398" i="4"/>
  <c r="AK568" i="3"/>
  <c r="AG404" i="4"/>
  <c r="AV464" i="3"/>
  <c r="AR456" i="4" s="1"/>
  <c r="AO404" i="4"/>
  <c r="Q568" i="3"/>
  <c r="O404" i="4"/>
  <c r="AK571" i="3"/>
  <c r="AG407" i="4"/>
  <c r="R458" i="3"/>
  <c r="Q450" i="4" s="1"/>
  <c r="N398" i="4"/>
  <c r="AU576" i="3"/>
  <c r="AP412" i="4"/>
  <c r="AV463" i="3"/>
  <c r="AR455" i="4" s="1"/>
  <c r="AO403" i="4"/>
  <c r="AK567" i="3"/>
  <c r="AG403" i="4"/>
  <c r="AA567" i="3"/>
  <c r="X403" i="4"/>
  <c r="Q570" i="3"/>
  <c r="O406" i="4"/>
  <c r="AU573" i="3"/>
  <c r="AP409" i="4"/>
  <c r="AU575" i="3"/>
  <c r="AP411" i="4"/>
  <c r="G570" i="3"/>
  <c r="F406" i="4"/>
  <c r="AK570" i="3"/>
  <c r="AG406" i="4"/>
  <c r="AV460" i="3"/>
  <c r="AR452" i="4" s="1"/>
  <c r="AO400" i="4"/>
  <c r="AU580" i="3"/>
  <c r="AP416" i="4"/>
  <c r="BI522" i="3"/>
  <c r="BD513" i="4"/>
  <c r="BH523" i="3"/>
  <c r="BC514" i="4"/>
  <c r="J572" i="3"/>
  <c r="J564" i="4" s="1"/>
  <c r="G564" i="4"/>
  <c r="BI430" i="3"/>
  <c r="BD421" i="4"/>
  <c r="J579" i="3"/>
  <c r="J571" i="4" s="1"/>
  <c r="G571" i="4"/>
  <c r="T573" i="3"/>
  <c r="S565" i="4" s="1"/>
  <c r="P565" i="4"/>
  <c r="AN578" i="3"/>
  <c r="AK570" i="4" s="1"/>
  <c r="AH570" i="4"/>
  <c r="J575" i="3"/>
  <c r="J567" i="4" s="1"/>
  <c r="G567" i="4"/>
  <c r="J573" i="3"/>
  <c r="J565" i="4" s="1"/>
  <c r="G565" i="4"/>
  <c r="T577" i="3"/>
  <c r="S569" i="4" s="1"/>
  <c r="P569" i="4"/>
  <c r="T576" i="3"/>
  <c r="S568" i="4" s="1"/>
  <c r="P568" i="4"/>
  <c r="AN580" i="3"/>
  <c r="AK572" i="4" s="1"/>
  <c r="AH572" i="4"/>
  <c r="AN573" i="3"/>
  <c r="AK565" i="4" s="1"/>
  <c r="AH565" i="4"/>
  <c r="AN574" i="3"/>
  <c r="AK566" i="4" s="1"/>
  <c r="AH566" i="4"/>
  <c r="AD572" i="3"/>
  <c r="AB564" i="4" s="1"/>
  <c r="Y564" i="4"/>
  <c r="AD575" i="3"/>
  <c r="AB567" i="4" s="1"/>
  <c r="Y567" i="4"/>
  <c r="BE432" i="3"/>
  <c r="AZ423" i="4"/>
  <c r="AN575" i="3"/>
  <c r="AK567" i="4" s="1"/>
  <c r="AH567" i="4"/>
  <c r="AN579" i="3"/>
  <c r="AK571" i="4" s="1"/>
  <c r="AH571" i="4"/>
  <c r="T579" i="3"/>
  <c r="S571" i="4" s="1"/>
  <c r="P571" i="4"/>
  <c r="T578" i="3"/>
  <c r="S570" i="4" s="1"/>
  <c r="P570" i="4"/>
  <c r="AD577" i="3"/>
  <c r="AB569" i="4" s="1"/>
  <c r="Y569" i="4"/>
  <c r="T580" i="3"/>
  <c r="S572" i="4" s="1"/>
  <c r="P572" i="4"/>
  <c r="AD573" i="3"/>
  <c r="AB565" i="4" s="1"/>
  <c r="Y565" i="4"/>
  <c r="BD408" i="3"/>
  <c r="AY400" i="4" s="1"/>
  <c r="BD407" i="3"/>
  <c r="AY399" i="4" s="1"/>
  <c r="S465" i="3"/>
  <c r="R457" i="4" s="1"/>
  <c r="I464" i="3"/>
  <c r="I456" i="4" s="1"/>
  <c r="AM464" i="3"/>
  <c r="AJ456" i="4" s="1"/>
  <c r="AW468" i="3"/>
  <c r="AS460" i="4" s="1"/>
  <c r="AW470" i="3"/>
  <c r="AS462" i="4" s="1"/>
  <c r="AC464" i="3"/>
  <c r="AA456" i="4" s="1"/>
  <c r="AW475" i="3"/>
  <c r="AS467" i="4" s="1"/>
  <c r="AW474" i="3"/>
  <c r="AS466" i="4" s="1"/>
  <c r="S464" i="3"/>
  <c r="R456" i="4" s="1"/>
  <c r="I467" i="3"/>
  <c r="I459" i="4" s="1"/>
  <c r="AW472" i="3"/>
  <c r="AS464" i="4" s="1"/>
  <c r="AW473" i="3"/>
  <c r="AS465" i="4" s="1"/>
  <c r="AC466" i="3"/>
  <c r="AA458" i="4" s="1"/>
  <c r="AM465" i="3"/>
  <c r="AJ457" i="4" s="1"/>
  <c r="S466" i="3"/>
  <c r="R458" i="4" s="1"/>
  <c r="I465" i="3"/>
  <c r="I457" i="4" s="1"/>
  <c r="AW469" i="3"/>
  <c r="AS461" i="4" s="1"/>
  <c r="AC465" i="3"/>
  <c r="AA457" i="4" s="1"/>
  <c r="AW471" i="3"/>
  <c r="AS463" i="4" s="1"/>
  <c r="I466" i="3"/>
  <c r="I458" i="4" s="1"/>
  <c r="AM466" i="3"/>
  <c r="AJ458" i="4" s="1"/>
  <c r="AW476" i="3"/>
  <c r="AS468" i="4" s="1"/>
  <c r="AM467" i="3"/>
  <c r="AJ459" i="4" s="1"/>
  <c r="S467" i="3"/>
  <c r="R459" i="4" s="1"/>
  <c r="AC467" i="3"/>
  <c r="AA459" i="4" s="1"/>
  <c r="F409" i="3"/>
  <c r="H458" i="3"/>
  <c r="H450" i="4" s="1"/>
  <c r="Z409" i="3"/>
  <c r="AB458" i="3"/>
  <c r="Z450" i="4" s="1"/>
  <c r="AC462" i="3"/>
  <c r="AA454" i="4" s="1"/>
  <c r="I462" i="3"/>
  <c r="I454" i="4" s="1"/>
  <c r="BD409" i="3"/>
  <c r="AY401" i="4" s="1"/>
  <c r="AV461" i="3"/>
  <c r="AR453" i="4" s="1"/>
  <c r="AM463" i="3"/>
  <c r="AJ455" i="4" s="1"/>
  <c r="AC463" i="3"/>
  <c r="AA455" i="4" s="1"/>
  <c r="S463" i="3"/>
  <c r="R455" i="4" s="1"/>
  <c r="I463" i="3"/>
  <c r="I455" i="4" s="1"/>
  <c r="AM462" i="3"/>
  <c r="AJ454" i="4" s="1"/>
  <c r="S462" i="3"/>
  <c r="R454" i="4" s="1"/>
  <c r="AT411" i="3"/>
  <c r="AZ406" i="3"/>
  <c r="AU398" i="4" s="1"/>
  <c r="BD412" i="3"/>
  <c r="AY404" i="4" s="1"/>
  <c r="AT415" i="3"/>
  <c r="AS406" i="3"/>
  <c r="AJ409" i="3"/>
  <c r="BD410" i="3"/>
  <c r="AY402" i="4" s="1"/>
  <c r="AT413" i="3"/>
  <c r="AT412" i="3"/>
  <c r="BD411" i="3"/>
  <c r="AY403" i="4" s="1"/>
  <c r="AT414" i="3"/>
  <c r="BA406" i="3"/>
  <c r="AV398" i="4" s="1"/>
  <c r="P409" i="3"/>
  <c r="AT410" i="3"/>
  <c r="BC406" i="3"/>
  <c r="AX398" i="4" s="1"/>
  <c r="AR405" i="3"/>
  <c r="AN397" i="4" s="1"/>
  <c r="AF397" i="4"/>
  <c r="W397" i="4"/>
  <c r="N397" i="4"/>
  <c r="E397" i="4"/>
  <c r="AQ405" i="3"/>
  <c r="AM397" i="4" s="1"/>
  <c r="AP405" i="3"/>
  <c r="AL397" i="4" s="1"/>
  <c r="AF396" i="4"/>
  <c r="AR404" i="3"/>
  <c r="AN396" i="4" s="1"/>
  <c r="AQ404" i="3"/>
  <c r="AM396" i="4" s="1"/>
  <c r="AP404" i="3"/>
  <c r="AL396" i="4" s="1"/>
  <c r="W396" i="4"/>
  <c r="N396" i="4"/>
  <c r="E396" i="4"/>
  <c r="AR403" i="3"/>
  <c r="AN395" i="4" s="1"/>
  <c r="AQ403" i="3"/>
  <c r="AM395" i="4" s="1"/>
  <c r="AP403" i="3"/>
  <c r="AL395" i="4" s="1"/>
  <c r="AF394" i="4"/>
  <c r="AR402" i="3"/>
  <c r="AN394" i="4" s="1"/>
  <c r="AQ402" i="3"/>
  <c r="AM394" i="4" s="1"/>
  <c r="AP402" i="3"/>
  <c r="AL394" i="4" s="1"/>
  <c r="N394" i="4"/>
  <c r="E394" i="4"/>
  <c r="AF393" i="4"/>
  <c r="AR401" i="3"/>
  <c r="AN393" i="4" s="1"/>
  <c r="AQ401" i="3"/>
  <c r="AM393" i="4" s="1"/>
  <c r="AP401" i="3"/>
  <c r="AL393" i="4" s="1"/>
  <c r="W393" i="4"/>
  <c r="N393" i="4"/>
  <c r="AF392" i="4"/>
  <c r="AR400" i="3"/>
  <c r="AN392" i="4" s="1"/>
  <c r="AQ400" i="3"/>
  <c r="AM392" i="4" s="1"/>
  <c r="AP400" i="3"/>
  <c r="AL392" i="4" s="1"/>
  <c r="W392" i="4"/>
  <c r="N392" i="4"/>
  <c r="E392" i="4"/>
  <c r="AF391" i="4"/>
  <c r="AR399" i="3"/>
  <c r="AN391" i="4" s="1"/>
  <c r="AQ399" i="3"/>
  <c r="AM391" i="4" s="1"/>
  <c r="AP399" i="3"/>
  <c r="AL391" i="4" s="1"/>
  <c r="W391" i="4"/>
  <c r="E391" i="4"/>
  <c r="AF390" i="4"/>
  <c r="AR398" i="3"/>
  <c r="AN390" i="4" s="1"/>
  <c r="AQ398" i="3"/>
  <c r="AM390" i="4" s="1"/>
  <c r="AP398" i="3"/>
  <c r="AL390" i="4" s="1"/>
  <c r="W390" i="4"/>
  <c r="N390" i="4"/>
  <c r="AR397" i="3"/>
  <c r="AN389" i="4" s="1"/>
  <c r="AQ397" i="3"/>
  <c r="AM389" i="4" s="1"/>
  <c r="AP397" i="3"/>
  <c r="AL389" i="4" s="1"/>
  <c r="AQ396" i="3"/>
  <c r="AM388" i="4" s="1"/>
  <c r="E388" i="4"/>
  <c r="AF388" i="4"/>
  <c r="AR396" i="3"/>
  <c r="AN388" i="4" s="1"/>
  <c r="AP396" i="3"/>
  <c r="AL388" i="4" s="1"/>
  <c r="AF387" i="4"/>
  <c r="AR395" i="3"/>
  <c r="AN387" i="4" s="1"/>
  <c r="AQ395" i="3"/>
  <c r="AM387" i="4" s="1"/>
  <c r="AP395" i="3"/>
  <c r="AL387" i="4" s="1"/>
  <c r="N387" i="4"/>
  <c r="AR394" i="3"/>
  <c r="AN386" i="4" s="1"/>
  <c r="AQ394" i="3"/>
  <c r="AM386" i="4" s="1"/>
  <c r="AP394" i="3"/>
  <c r="AL386" i="4" s="1"/>
  <c r="W386" i="4"/>
  <c r="N386" i="4"/>
  <c r="AF385" i="4"/>
  <c r="AR393" i="3"/>
  <c r="AN385" i="4" s="1"/>
  <c r="AQ393" i="3"/>
  <c r="AM385" i="4" s="1"/>
  <c r="AP393" i="3"/>
  <c r="AL385" i="4" s="1"/>
  <c r="W385" i="4"/>
  <c r="E385" i="4"/>
  <c r="AR392" i="3"/>
  <c r="AN384" i="4" s="1"/>
  <c r="AQ392" i="3"/>
  <c r="AM384" i="4" s="1"/>
  <c r="AP392" i="3"/>
  <c r="AL384" i="4" s="1"/>
  <c r="W384" i="4"/>
  <c r="E384" i="4"/>
  <c r="AR391" i="3"/>
  <c r="AN383" i="4" s="1"/>
  <c r="AQ391" i="3"/>
  <c r="AM383" i="4" s="1"/>
  <c r="AP391" i="3"/>
  <c r="AL383" i="4" s="1"/>
  <c r="W383" i="4"/>
  <c r="E383" i="4"/>
  <c r="AR390" i="3"/>
  <c r="AN382" i="4" s="1"/>
  <c r="AQ390" i="3"/>
  <c r="AM382" i="4" s="1"/>
  <c r="AP390" i="3"/>
  <c r="AL382" i="4" s="1"/>
  <c r="W382" i="4"/>
  <c r="AR389" i="3"/>
  <c r="AN381" i="4" s="1"/>
  <c r="AQ389" i="3"/>
  <c r="AM381" i="4" s="1"/>
  <c r="AP389" i="3"/>
  <c r="AL381" i="4" s="1"/>
  <c r="W381" i="4"/>
  <c r="AF380" i="4"/>
  <c r="AR388" i="3"/>
  <c r="AN380" i="4" s="1"/>
  <c r="AQ388" i="3"/>
  <c r="AM380" i="4" s="1"/>
  <c r="AP388" i="3"/>
  <c r="AL380" i="4" s="1"/>
  <c r="W380" i="4"/>
  <c r="E380" i="4"/>
  <c r="AR387" i="3"/>
  <c r="AN379" i="4" s="1"/>
  <c r="AQ387" i="3"/>
  <c r="AM379" i="4" s="1"/>
  <c r="AP387" i="3"/>
  <c r="AL379" i="4" s="1"/>
  <c r="AF378" i="4"/>
  <c r="AR386" i="3"/>
  <c r="AN378" i="4" s="1"/>
  <c r="AQ386" i="3"/>
  <c r="AM378" i="4" s="1"/>
  <c r="AP386" i="3"/>
  <c r="AL378" i="4" s="1"/>
  <c r="N378" i="4"/>
  <c r="BJ175" i="3" l="1"/>
  <c r="AB438" i="3"/>
  <c r="Z430" i="4" s="1"/>
  <c r="W378" i="4"/>
  <c r="R445" i="3"/>
  <c r="Q437" i="4" s="1"/>
  <c r="N385" i="4"/>
  <c r="R449" i="3"/>
  <c r="Q441" i="4" s="1"/>
  <c r="N389" i="4"/>
  <c r="AB454" i="3"/>
  <c r="Z446" i="4" s="1"/>
  <c r="W394" i="4"/>
  <c r="H439" i="3"/>
  <c r="H431" i="4" s="1"/>
  <c r="E379" i="4"/>
  <c r="R440" i="3"/>
  <c r="Q432" i="4" s="1"/>
  <c r="N380" i="4"/>
  <c r="AL441" i="3"/>
  <c r="AI433" i="4" s="1"/>
  <c r="AF381" i="4"/>
  <c r="R444" i="3"/>
  <c r="Q436" i="4" s="1"/>
  <c r="N384" i="4"/>
  <c r="H447" i="3"/>
  <c r="H439" i="4" s="1"/>
  <c r="E387" i="4"/>
  <c r="R448" i="3"/>
  <c r="Q440" i="4" s="1"/>
  <c r="N388" i="4"/>
  <c r="AB449" i="3"/>
  <c r="Z441" i="4" s="1"/>
  <c r="W389" i="4"/>
  <c r="AL449" i="3"/>
  <c r="AI441" i="4" s="1"/>
  <c r="AF389" i="4"/>
  <c r="H455" i="3"/>
  <c r="H447" i="4" s="1"/>
  <c r="E395" i="4"/>
  <c r="AU569" i="3"/>
  <c r="AP405" i="4"/>
  <c r="AU571" i="3"/>
  <c r="AP407" i="4"/>
  <c r="H438" i="3"/>
  <c r="H430" i="4" s="1"/>
  <c r="E378" i="4"/>
  <c r="H442" i="3"/>
  <c r="H434" i="4" s="1"/>
  <c r="E382" i="4"/>
  <c r="AL444" i="3"/>
  <c r="AI436" i="4" s="1"/>
  <c r="AF384" i="4"/>
  <c r="R451" i="3"/>
  <c r="Q443" i="4" s="1"/>
  <c r="N391" i="4"/>
  <c r="R455" i="3"/>
  <c r="Q447" i="4" s="1"/>
  <c r="N395" i="4"/>
  <c r="AU570" i="3"/>
  <c r="AP406" i="4"/>
  <c r="G565" i="3"/>
  <c r="F401" i="4"/>
  <c r="BE433" i="3"/>
  <c r="AZ424" i="4"/>
  <c r="BI523" i="3"/>
  <c r="BD514" i="4"/>
  <c r="J570" i="3"/>
  <c r="J562" i="4" s="1"/>
  <c r="G562" i="4"/>
  <c r="AX573" i="3"/>
  <c r="AT565" i="4" s="1"/>
  <c r="AQ565" i="4"/>
  <c r="AD567" i="3"/>
  <c r="AB559" i="4" s="1"/>
  <c r="Y559" i="4"/>
  <c r="T568" i="3"/>
  <c r="S560" i="4" s="1"/>
  <c r="P560" i="4"/>
  <c r="AN568" i="3"/>
  <c r="AK560" i="4" s="1"/>
  <c r="AH560" i="4"/>
  <c r="AX578" i="3"/>
  <c r="AT570" i="4" s="1"/>
  <c r="AQ570" i="4"/>
  <c r="AD568" i="3"/>
  <c r="AB560" i="4" s="1"/>
  <c r="Y560" i="4"/>
  <c r="AD569" i="3"/>
  <c r="AB561" i="4" s="1"/>
  <c r="Y561" i="4"/>
  <c r="T567" i="3"/>
  <c r="S559" i="4" s="1"/>
  <c r="P559" i="4"/>
  <c r="BG433" i="3"/>
  <c r="BB424" i="4"/>
  <c r="BG524" i="3"/>
  <c r="BB515" i="4"/>
  <c r="AN566" i="3"/>
  <c r="AK558" i="4" s="1"/>
  <c r="AH558" i="4"/>
  <c r="AN569" i="3"/>
  <c r="AK561" i="4" s="1"/>
  <c r="AH561" i="4"/>
  <c r="J571" i="3"/>
  <c r="J563" i="4" s="1"/>
  <c r="G563" i="4"/>
  <c r="AX579" i="3"/>
  <c r="AT571" i="4" s="1"/>
  <c r="AQ571" i="4"/>
  <c r="AD566" i="3"/>
  <c r="AB558" i="4" s="1"/>
  <c r="Y558" i="4"/>
  <c r="R439" i="3"/>
  <c r="Q431" i="4" s="1"/>
  <c r="N379" i="4"/>
  <c r="R443" i="3"/>
  <c r="Q435" i="4" s="1"/>
  <c r="N383" i="4"/>
  <c r="H446" i="3"/>
  <c r="H438" i="4" s="1"/>
  <c r="E386" i="4"/>
  <c r="AB448" i="3"/>
  <c r="Z440" i="4" s="1"/>
  <c r="W388" i="4"/>
  <c r="H450" i="3"/>
  <c r="H442" i="4" s="1"/>
  <c r="E390" i="4"/>
  <c r="AB439" i="3"/>
  <c r="Z431" i="4" s="1"/>
  <c r="W379" i="4"/>
  <c r="AL439" i="3"/>
  <c r="AI431" i="4" s="1"/>
  <c r="AF379" i="4"/>
  <c r="H441" i="3"/>
  <c r="H433" i="4" s="1"/>
  <c r="E381" i="4"/>
  <c r="R442" i="3"/>
  <c r="Q434" i="4" s="1"/>
  <c r="N382" i="4"/>
  <c r="AL443" i="3"/>
  <c r="AI435" i="4" s="1"/>
  <c r="AF383" i="4"/>
  <c r="AB447" i="3"/>
  <c r="Z439" i="4" s="1"/>
  <c r="W387" i="4"/>
  <c r="H449" i="3"/>
  <c r="H441" i="4" s="1"/>
  <c r="E389" i="4"/>
  <c r="H453" i="3"/>
  <c r="H445" i="4" s="1"/>
  <c r="E393" i="4"/>
  <c r="AB455" i="3"/>
  <c r="Z447" i="4" s="1"/>
  <c r="W395" i="4"/>
  <c r="AL455" i="3"/>
  <c r="AI447" i="4" s="1"/>
  <c r="AF395" i="4"/>
  <c r="AU566" i="3"/>
  <c r="AP402" i="4"/>
  <c r="AK565" i="3"/>
  <c r="AG401" i="4"/>
  <c r="R441" i="3"/>
  <c r="Q433" i="4" s="1"/>
  <c r="N381" i="4"/>
  <c r="AL442" i="3"/>
  <c r="AI434" i="4" s="1"/>
  <c r="AF382" i="4"/>
  <c r="AL446" i="3"/>
  <c r="AI438" i="4" s="1"/>
  <c r="AF386" i="4"/>
  <c r="Q565" i="3"/>
  <c r="O401" i="4"/>
  <c r="AU568" i="3"/>
  <c r="AP404" i="4"/>
  <c r="AV458" i="3"/>
  <c r="AR450" i="4" s="1"/>
  <c r="AO398" i="4"/>
  <c r="AU567" i="3"/>
  <c r="AP403" i="4"/>
  <c r="AA565" i="3"/>
  <c r="X401" i="4"/>
  <c r="BI431" i="3"/>
  <c r="BD422" i="4"/>
  <c r="BH524" i="3"/>
  <c r="BC515" i="4"/>
  <c r="AX580" i="3"/>
  <c r="AT572" i="4" s="1"/>
  <c r="AQ572" i="4"/>
  <c r="AN570" i="3"/>
  <c r="AK562" i="4" s="1"/>
  <c r="AH562" i="4"/>
  <c r="AX575" i="3"/>
  <c r="AT567" i="4" s="1"/>
  <c r="AQ567" i="4"/>
  <c r="T570" i="3"/>
  <c r="S562" i="4" s="1"/>
  <c r="P562" i="4"/>
  <c r="AN567" i="3"/>
  <c r="AK559" i="4" s="1"/>
  <c r="AH559" i="4"/>
  <c r="AX576" i="3"/>
  <c r="AT568" i="4" s="1"/>
  <c r="AQ568" i="4"/>
  <c r="AN571" i="3"/>
  <c r="AK563" i="4" s="1"/>
  <c r="AH563" i="4"/>
  <c r="T571" i="3"/>
  <c r="S563" i="4" s="1"/>
  <c r="P563" i="4"/>
  <c r="J566" i="3"/>
  <c r="J558" i="4" s="1"/>
  <c r="G558" i="4"/>
  <c r="AX572" i="3"/>
  <c r="AT564" i="4" s="1"/>
  <c r="AQ564" i="4"/>
  <c r="J568" i="3"/>
  <c r="J560" i="4" s="1"/>
  <c r="G560" i="4"/>
  <c r="J569" i="3"/>
  <c r="J561" i="4" s="1"/>
  <c r="G561" i="4"/>
  <c r="AD570" i="3"/>
  <c r="AB562" i="4" s="1"/>
  <c r="Y562" i="4"/>
  <c r="BE524" i="3"/>
  <c r="AZ515" i="4"/>
  <c r="BH432" i="3"/>
  <c r="BC423" i="4"/>
  <c r="BF524" i="3"/>
  <c r="BA515" i="4"/>
  <c r="BF433" i="3"/>
  <c r="BA424" i="4"/>
  <c r="T566" i="3"/>
  <c r="S558" i="4" s="1"/>
  <c r="P558" i="4"/>
  <c r="J567" i="3"/>
  <c r="J559" i="4" s="1"/>
  <c r="G559" i="4"/>
  <c r="AX577" i="3"/>
  <c r="AT569" i="4" s="1"/>
  <c r="AQ569" i="4"/>
  <c r="AD571" i="3"/>
  <c r="AB563" i="4" s="1"/>
  <c r="Y563" i="4"/>
  <c r="AX574" i="3"/>
  <c r="AT566" i="4" s="1"/>
  <c r="AQ566" i="4"/>
  <c r="T569" i="3"/>
  <c r="S561" i="4" s="1"/>
  <c r="P561" i="4"/>
  <c r="AW465" i="3"/>
  <c r="AS457" i="4" s="1"/>
  <c r="AW467" i="3"/>
  <c r="AS459" i="4" s="1"/>
  <c r="BB386" i="3"/>
  <c r="AW378" i="4" s="1"/>
  <c r="BB395" i="3"/>
  <c r="AW387" i="4" s="1"/>
  <c r="BB402" i="3"/>
  <c r="AW394" i="4" s="1"/>
  <c r="AZ403" i="3"/>
  <c r="AU395" i="4" s="1"/>
  <c r="AW466" i="3"/>
  <c r="AS458" i="4" s="1"/>
  <c r="AW464" i="3"/>
  <c r="AS456" i="4" s="1"/>
  <c r="BC391" i="3"/>
  <c r="AX383" i="4" s="1"/>
  <c r="BA395" i="3"/>
  <c r="AV387" i="4" s="1"/>
  <c r="R447" i="3"/>
  <c r="Q439" i="4" s="1"/>
  <c r="BC395" i="3"/>
  <c r="AX387" i="4" s="1"/>
  <c r="AL447" i="3"/>
  <c r="AI439" i="4" s="1"/>
  <c r="AZ396" i="3"/>
  <c r="AU388" i="4" s="1"/>
  <c r="H448" i="3"/>
  <c r="H440" i="4" s="1"/>
  <c r="BA398" i="3"/>
  <c r="AV390" i="4" s="1"/>
  <c r="R450" i="3"/>
  <c r="Q442" i="4" s="1"/>
  <c r="AZ399" i="3"/>
  <c r="AU391" i="4" s="1"/>
  <c r="H451" i="3"/>
  <c r="H443" i="4" s="1"/>
  <c r="BB399" i="3"/>
  <c r="AW391" i="4" s="1"/>
  <c r="AB451" i="3"/>
  <c r="Z443" i="4" s="1"/>
  <c r="BC399" i="3"/>
  <c r="AX391" i="4" s="1"/>
  <c r="AL451" i="3"/>
  <c r="AI443" i="4" s="1"/>
  <c r="BA400" i="3"/>
  <c r="AV392" i="4" s="1"/>
  <c r="R452" i="3"/>
  <c r="Q444" i="4" s="1"/>
  <c r="BB401" i="3"/>
  <c r="AW393" i="4" s="1"/>
  <c r="AB453" i="3"/>
  <c r="Z445" i="4" s="1"/>
  <c r="BC401" i="3"/>
  <c r="AX393" i="4" s="1"/>
  <c r="AL453" i="3"/>
  <c r="AI445" i="4" s="1"/>
  <c r="BA402" i="3"/>
  <c r="AV394" i="4" s="1"/>
  <c r="R454" i="3"/>
  <c r="Q446" i="4" s="1"/>
  <c r="P407" i="3"/>
  <c r="R456" i="3"/>
  <c r="Q448" i="4" s="1"/>
  <c r="F408" i="3"/>
  <c r="H457" i="3"/>
  <c r="H449" i="4" s="1"/>
  <c r="Z408" i="3"/>
  <c r="AB457" i="3"/>
  <c r="Z449" i="4" s="1"/>
  <c r="AW462" i="3"/>
  <c r="AS454" i="4" s="1"/>
  <c r="AM461" i="3"/>
  <c r="AJ453" i="4" s="1"/>
  <c r="BC396" i="3"/>
  <c r="AX388" i="4" s="1"/>
  <c r="AL448" i="3"/>
  <c r="AI440" i="4" s="1"/>
  <c r="BB398" i="3"/>
  <c r="AW390" i="4" s="1"/>
  <c r="AB450" i="3"/>
  <c r="Z442" i="4" s="1"/>
  <c r="BC398" i="3"/>
  <c r="AX390" i="4" s="1"/>
  <c r="AL450" i="3"/>
  <c r="AI442" i="4" s="1"/>
  <c r="AZ400" i="3"/>
  <c r="AU392" i="4" s="1"/>
  <c r="H452" i="3"/>
  <c r="H444" i="4" s="1"/>
  <c r="BB400" i="3"/>
  <c r="AW392" i="4" s="1"/>
  <c r="AB452" i="3"/>
  <c r="Z444" i="4" s="1"/>
  <c r="BC400" i="3"/>
  <c r="AX392" i="4" s="1"/>
  <c r="AL452" i="3"/>
  <c r="AI444" i="4" s="1"/>
  <c r="BA401" i="3"/>
  <c r="AV393" i="4" s="1"/>
  <c r="R453" i="3"/>
  <c r="Q445" i="4" s="1"/>
  <c r="AZ402" i="3"/>
  <c r="AU394" i="4" s="1"/>
  <c r="H454" i="3"/>
  <c r="H446" i="4" s="1"/>
  <c r="AS404" i="3"/>
  <c r="H456" i="3"/>
  <c r="H448" i="4" s="1"/>
  <c r="Z407" i="3"/>
  <c r="AB456" i="3"/>
  <c r="Z448" i="4" s="1"/>
  <c r="BC404" i="3"/>
  <c r="AX396" i="4" s="1"/>
  <c r="AL456" i="3"/>
  <c r="AI448" i="4" s="1"/>
  <c r="P408" i="3"/>
  <c r="R457" i="3"/>
  <c r="Q449" i="4" s="1"/>
  <c r="S461" i="3"/>
  <c r="R453" i="4" s="1"/>
  <c r="AW463" i="3"/>
  <c r="AS455" i="4" s="1"/>
  <c r="AC461" i="3"/>
  <c r="AA453" i="4" s="1"/>
  <c r="I461" i="3"/>
  <c r="I453" i="4" s="1"/>
  <c r="BA386" i="3"/>
  <c r="AV378" i="4" s="1"/>
  <c r="R438" i="3"/>
  <c r="Q430" i="4" s="1"/>
  <c r="BC386" i="3"/>
  <c r="AX378" i="4" s="1"/>
  <c r="AL438" i="3"/>
  <c r="AI430" i="4" s="1"/>
  <c r="AZ388" i="3"/>
  <c r="AU380" i="4" s="1"/>
  <c r="H440" i="3"/>
  <c r="H432" i="4" s="1"/>
  <c r="Z391" i="3"/>
  <c r="AB440" i="3"/>
  <c r="Z432" i="4" s="1"/>
  <c r="AJ391" i="3"/>
  <c r="AL440" i="3"/>
  <c r="AI432" i="4" s="1"/>
  <c r="AZ391" i="3"/>
  <c r="AU383" i="4" s="1"/>
  <c r="H443" i="3"/>
  <c r="H435" i="4" s="1"/>
  <c r="Z394" i="3"/>
  <c r="AB443" i="3"/>
  <c r="Z435" i="4" s="1"/>
  <c r="AZ392" i="3"/>
  <c r="AU384" i="4" s="1"/>
  <c r="H444" i="3"/>
  <c r="H436" i="4" s="1"/>
  <c r="BB392" i="3"/>
  <c r="AW384" i="4" s="1"/>
  <c r="AB444" i="3"/>
  <c r="Z436" i="4" s="1"/>
  <c r="BB394" i="3"/>
  <c r="AW386" i="4" s="1"/>
  <c r="AB446" i="3"/>
  <c r="Z438" i="4" s="1"/>
  <c r="Z392" i="3"/>
  <c r="AB441" i="3"/>
  <c r="Z433" i="4" s="1"/>
  <c r="BC389" i="3"/>
  <c r="AX381" i="4" s="1"/>
  <c r="BB390" i="3"/>
  <c r="AW382" i="4" s="1"/>
  <c r="AB442" i="3"/>
  <c r="Z434" i="4" s="1"/>
  <c r="AZ393" i="3"/>
  <c r="AU385" i="4" s="1"/>
  <c r="H445" i="3"/>
  <c r="H437" i="4" s="1"/>
  <c r="BB393" i="3"/>
  <c r="AW385" i="4" s="1"/>
  <c r="AB445" i="3"/>
  <c r="Z437" i="4" s="1"/>
  <c r="BC393" i="3"/>
  <c r="AX385" i="4" s="1"/>
  <c r="AL445" i="3"/>
  <c r="AI437" i="4" s="1"/>
  <c r="BA394" i="3"/>
  <c r="AV386" i="4" s="1"/>
  <c r="R446" i="3"/>
  <c r="Q438" i="4" s="1"/>
  <c r="P396" i="3"/>
  <c r="F392" i="3"/>
  <c r="BB389" i="3"/>
  <c r="AW381" i="4" s="1"/>
  <c r="P393" i="3"/>
  <c r="BB391" i="3"/>
  <c r="AW383" i="4" s="1"/>
  <c r="BA404" i="3"/>
  <c r="AV396" i="4" s="1"/>
  <c r="Z398" i="3"/>
  <c r="BC388" i="3"/>
  <c r="AX380" i="4" s="1"/>
  <c r="BB404" i="3"/>
  <c r="AW396" i="4" s="1"/>
  <c r="F402" i="3"/>
  <c r="Z395" i="3"/>
  <c r="AJ392" i="3"/>
  <c r="AJ399" i="3"/>
  <c r="Z396" i="3"/>
  <c r="BA393" i="3"/>
  <c r="AV385" i="4" s="1"/>
  <c r="AS400" i="3"/>
  <c r="AJ396" i="3"/>
  <c r="BA392" i="3"/>
  <c r="AV384" i="4" s="1"/>
  <c r="P395" i="3"/>
  <c r="F406" i="3"/>
  <c r="Z403" i="3"/>
  <c r="AS393" i="3"/>
  <c r="AJ397" i="3"/>
  <c r="AZ401" i="3"/>
  <c r="AU393" i="4" s="1"/>
  <c r="AS401" i="3"/>
  <c r="F404" i="3"/>
  <c r="AZ394" i="3"/>
  <c r="AU386" i="4" s="1"/>
  <c r="F397" i="3"/>
  <c r="F396" i="3"/>
  <c r="F395" i="3"/>
  <c r="AJ400" i="3"/>
  <c r="BC397" i="3"/>
  <c r="AX389" i="4" s="1"/>
  <c r="P400" i="3"/>
  <c r="BA397" i="3"/>
  <c r="AV389" i="4" s="1"/>
  <c r="Z402" i="3"/>
  <c r="Z389" i="3"/>
  <c r="AS402" i="3"/>
  <c r="AJ404" i="3"/>
  <c r="BA396" i="3"/>
  <c r="AV388" i="4" s="1"/>
  <c r="P399" i="3"/>
  <c r="AS396" i="3"/>
  <c r="BB396" i="3"/>
  <c r="AW388" i="4" s="1"/>
  <c r="Z399" i="3"/>
  <c r="Z397" i="3"/>
  <c r="F399" i="3"/>
  <c r="Z401" i="3"/>
  <c r="P403" i="3"/>
  <c r="AZ395" i="3"/>
  <c r="AU387" i="4" s="1"/>
  <c r="F398" i="3"/>
  <c r="AS395" i="3"/>
  <c r="AZ398" i="3"/>
  <c r="AU390" i="4" s="1"/>
  <c r="F401" i="3"/>
  <c r="AS398" i="3"/>
  <c r="AS397" i="3"/>
  <c r="Z400" i="3"/>
  <c r="P406" i="3"/>
  <c r="P404" i="3"/>
  <c r="BA403" i="3"/>
  <c r="AV395" i="4" s="1"/>
  <c r="AJ395" i="3"/>
  <c r="AZ397" i="3"/>
  <c r="AU389" i="4" s="1"/>
  <c r="P398" i="3"/>
  <c r="AJ398" i="3"/>
  <c r="BA399" i="3"/>
  <c r="AV391" i="4" s="1"/>
  <c r="P401" i="3"/>
  <c r="P402" i="3"/>
  <c r="AS399" i="3"/>
  <c r="AJ402" i="3"/>
  <c r="F400" i="3"/>
  <c r="Z405" i="3"/>
  <c r="Z404" i="3"/>
  <c r="AJ401" i="3"/>
  <c r="P405" i="3"/>
  <c r="P391" i="3"/>
  <c r="F393" i="3"/>
  <c r="P394" i="3"/>
  <c r="AS403" i="3"/>
  <c r="AJ406" i="3"/>
  <c r="F405" i="3"/>
  <c r="AJ403" i="3"/>
  <c r="P397" i="3"/>
  <c r="BB397" i="3"/>
  <c r="AW389" i="4" s="1"/>
  <c r="BD406" i="3"/>
  <c r="AY398" i="4" s="1"/>
  <c r="AT409" i="3"/>
  <c r="AJ408" i="3"/>
  <c r="F403" i="3"/>
  <c r="BB403" i="3"/>
  <c r="AW395" i="4" s="1"/>
  <c r="Z406" i="3"/>
  <c r="AZ404" i="3"/>
  <c r="AU396" i="4" s="1"/>
  <c r="F407" i="3"/>
  <c r="AJ407" i="3"/>
  <c r="AS405" i="3"/>
  <c r="AO397" i="4" s="1"/>
  <c r="AJ405" i="3"/>
  <c r="BC403" i="3"/>
  <c r="AX395" i="4" s="1"/>
  <c r="BC402" i="3"/>
  <c r="AX394" i="4" s="1"/>
  <c r="AZ386" i="3"/>
  <c r="AU378" i="4" s="1"/>
  <c r="F389" i="3"/>
  <c r="BA387" i="3"/>
  <c r="AV379" i="4" s="1"/>
  <c r="P390" i="3"/>
  <c r="AJ390" i="3"/>
  <c r="AJ389" i="3"/>
  <c r="AS386" i="3"/>
  <c r="AZ387" i="3"/>
  <c r="AU379" i="4" s="1"/>
  <c r="AS387" i="3"/>
  <c r="F390" i="3"/>
  <c r="Z390" i="3"/>
  <c r="BB387" i="3"/>
  <c r="AW379" i="4" s="1"/>
  <c r="BC387" i="3"/>
  <c r="AX379" i="4" s="1"/>
  <c r="AS389" i="3"/>
  <c r="F391" i="3"/>
  <c r="AS391" i="3"/>
  <c r="P392" i="3"/>
  <c r="F394" i="3"/>
  <c r="AS394" i="3"/>
  <c r="AJ394" i="3"/>
  <c r="BA388" i="3"/>
  <c r="AV380" i="4" s="1"/>
  <c r="BB388" i="3"/>
  <c r="AW380" i="4" s="1"/>
  <c r="AS388" i="3"/>
  <c r="AZ389" i="3"/>
  <c r="AU381" i="4" s="1"/>
  <c r="BA389" i="3"/>
  <c r="AV381" i="4" s="1"/>
  <c r="P389" i="3"/>
  <c r="AZ390" i="3"/>
  <c r="AU382" i="4" s="1"/>
  <c r="BA390" i="3"/>
  <c r="AV382" i="4" s="1"/>
  <c r="AS390" i="3"/>
  <c r="BA391" i="3"/>
  <c r="AV383" i="4" s="1"/>
  <c r="AS392" i="3"/>
  <c r="Z393" i="3"/>
  <c r="AJ393" i="3"/>
  <c r="BC394" i="3"/>
  <c r="AX386" i="4" s="1"/>
  <c r="BC392" i="3"/>
  <c r="AX384" i="4" s="1"/>
  <c r="BC390" i="3"/>
  <c r="AX382" i="4" s="1"/>
  <c r="AR385" i="3"/>
  <c r="AN377" i="4" s="1"/>
  <c r="AQ385" i="3"/>
  <c r="AM377" i="4" s="1"/>
  <c r="AP385" i="3"/>
  <c r="AL377" i="4" s="1"/>
  <c r="N377" i="4"/>
  <c r="AF376" i="4"/>
  <c r="AR384" i="3"/>
  <c r="AN376" i="4" s="1"/>
  <c r="AQ384" i="3"/>
  <c r="AM376" i="4" s="1"/>
  <c r="AP384" i="3"/>
  <c r="AL376" i="4" s="1"/>
  <c r="N376" i="4"/>
  <c r="E376" i="4"/>
  <c r="AR383" i="3"/>
  <c r="AN375" i="4" s="1"/>
  <c r="AQ383" i="3"/>
  <c r="AM375" i="4" s="1"/>
  <c r="AP383" i="3"/>
  <c r="AL375" i="4" s="1"/>
  <c r="N375" i="4"/>
  <c r="E375" i="4"/>
  <c r="AF374" i="4"/>
  <c r="AR382" i="3"/>
  <c r="AN374" i="4" s="1"/>
  <c r="AQ382" i="3"/>
  <c r="AM374" i="4" s="1"/>
  <c r="AP382" i="3"/>
  <c r="AL374" i="4" s="1"/>
  <c r="N374" i="4"/>
  <c r="AR381" i="3"/>
  <c r="AN373" i="4" s="1"/>
  <c r="AQ381" i="3"/>
  <c r="AM373" i="4" s="1"/>
  <c r="AP381" i="3"/>
  <c r="AL373" i="4" s="1"/>
  <c r="W373" i="4"/>
  <c r="N373" i="4"/>
  <c r="E373" i="4"/>
  <c r="AR380" i="3"/>
  <c r="AN372" i="4" s="1"/>
  <c r="AQ380" i="3"/>
  <c r="AM372" i="4" s="1"/>
  <c r="AP380" i="3"/>
  <c r="AL372" i="4" s="1"/>
  <c r="W372" i="4"/>
  <c r="N372" i="4"/>
  <c r="E372" i="4"/>
  <c r="AR379" i="3"/>
  <c r="AN371" i="4" s="1"/>
  <c r="AQ379" i="3"/>
  <c r="AM371" i="4" s="1"/>
  <c r="AP379" i="3"/>
  <c r="AL371" i="4" s="1"/>
  <c r="N371" i="4"/>
  <c r="E371" i="4"/>
  <c r="AR378" i="3"/>
  <c r="AN370" i="4" s="1"/>
  <c r="AQ378" i="3"/>
  <c r="AM370" i="4" s="1"/>
  <c r="AP378" i="3"/>
  <c r="AL370" i="4" s="1"/>
  <c r="W370" i="4"/>
  <c r="AP377" i="3"/>
  <c r="AL369" i="4" s="1"/>
  <c r="AQ377" i="3"/>
  <c r="AM369" i="4" s="1"/>
  <c r="AR377" i="3"/>
  <c r="AN369" i="4" s="1"/>
  <c r="AF369" i="4"/>
  <c r="W369" i="4"/>
  <c r="N369" i="4"/>
  <c r="BJ176" i="3" l="1"/>
  <c r="H429" i="3"/>
  <c r="H421" i="4" s="1"/>
  <c r="E369" i="4"/>
  <c r="AB431" i="3"/>
  <c r="Z423" i="4" s="1"/>
  <c r="W371" i="4"/>
  <c r="AL431" i="3"/>
  <c r="AI423" i="4" s="1"/>
  <c r="AF371" i="4"/>
  <c r="H437" i="3"/>
  <c r="H429" i="4" s="1"/>
  <c r="E377" i="4"/>
  <c r="AV446" i="3"/>
  <c r="AR438" i="4" s="1"/>
  <c r="AO386" i="4"/>
  <c r="AL430" i="3"/>
  <c r="AI422" i="4" s="1"/>
  <c r="AF370" i="4"/>
  <c r="AB434" i="3"/>
  <c r="Z426" i="4" s="1"/>
  <c r="W374" i="4"/>
  <c r="Q545" i="3"/>
  <c r="O381" i="4"/>
  <c r="G550" i="3"/>
  <c r="F386" i="4"/>
  <c r="AV441" i="3"/>
  <c r="AR433" i="4" s="1"/>
  <c r="AO381" i="4"/>
  <c r="G546" i="3"/>
  <c r="F382" i="4"/>
  <c r="AK545" i="3"/>
  <c r="AG381" i="4"/>
  <c r="G545" i="3"/>
  <c r="F381" i="4"/>
  <c r="AK561" i="3"/>
  <c r="AG397" i="4"/>
  <c r="AK564" i="3"/>
  <c r="AG400" i="4"/>
  <c r="Q553" i="3"/>
  <c r="O389" i="4"/>
  <c r="AV455" i="3"/>
  <c r="AR447" i="4" s="1"/>
  <c r="AO395" i="4"/>
  <c r="Q561" i="3"/>
  <c r="O397" i="4"/>
  <c r="G556" i="3"/>
  <c r="F392" i="4"/>
  <c r="Q557" i="3"/>
  <c r="O393" i="4"/>
  <c r="Q562" i="3"/>
  <c r="O398" i="4"/>
  <c r="G557" i="3"/>
  <c r="F393" i="4"/>
  <c r="AA553" i="3"/>
  <c r="X389" i="4"/>
  <c r="Q555" i="3"/>
  <c r="O391" i="4"/>
  <c r="AA545" i="3"/>
  <c r="X381" i="4"/>
  <c r="G553" i="3"/>
  <c r="F389" i="4"/>
  <c r="G562" i="3"/>
  <c r="F398" i="4"/>
  <c r="AV452" i="3"/>
  <c r="AR444" i="4" s="1"/>
  <c r="AO392" i="4"/>
  <c r="AK548" i="3"/>
  <c r="AG384" i="4"/>
  <c r="Q549" i="3"/>
  <c r="O385" i="4"/>
  <c r="AA548" i="3"/>
  <c r="X384" i="4"/>
  <c r="AA550" i="3"/>
  <c r="X386" i="4"/>
  <c r="AK547" i="3"/>
  <c r="AG383" i="4"/>
  <c r="AV456" i="3"/>
  <c r="AR448" i="4" s="1"/>
  <c r="AO396" i="4"/>
  <c r="AA564" i="3"/>
  <c r="X400" i="4"/>
  <c r="Q563" i="3"/>
  <c r="O399" i="4"/>
  <c r="AB437" i="3"/>
  <c r="Z429" i="4" s="1"/>
  <c r="W377" i="4"/>
  <c r="AK549" i="3"/>
  <c r="AG385" i="4"/>
  <c r="Q548" i="3"/>
  <c r="O384" i="4"/>
  <c r="AV439" i="3"/>
  <c r="AR431" i="4" s="1"/>
  <c r="AO379" i="4"/>
  <c r="AK546" i="3"/>
  <c r="AG382" i="4"/>
  <c r="AA562" i="3"/>
  <c r="X398" i="4"/>
  <c r="AU565" i="3"/>
  <c r="AP401" i="4"/>
  <c r="AK559" i="3"/>
  <c r="AG395" i="4"/>
  <c r="Q550" i="3"/>
  <c r="O386" i="4"/>
  <c r="AK557" i="3"/>
  <c r="AG393" i="4"/>
  <c r="AK558" i="3"/>
  <c r="AG394" i="4"/>
  <c r="AK551" i="3"/>
  <c r="AG387" i="4"/>
  <c r="AA556" i="3"/>
  <c r="X392" i="4"/>
  <c r="Q559" i="3"/>
  <c r="O395" i="4"/>
  <c r="AA555" i="3"/>
  <c r="X391" i="4"/>
  <c r="AA558" i="3"/>
  <c r="X394" i="4"/>
  <c r="AK556" i="3"/>
  <c r="AG392" i="4"/>
  <c r="AK553" i="3"/>
  <c r="AG389" i="4"/>
  <c r="Q551" i="3"/>
  <c r="O387" i="4"/>
  <c r="AA551" i="3"/>
  <c r="X387" i="4"/>
  <c r="AA554" i="3"/>
  <c r="X390" i="4"/>
  <c r="BF434" i="3"/>
  <c r="BA425" i="4"/>
  <c r="BH433" i="3"/>
  <c r="BC424" i="4"/>
  <c r="BI432" i="3"/>
  <c r="BD423" i="4"/>
  <c r="AX567" i="3"/>
  <c r="AT559" i="4" s="1"/>
  <c r="AQ559" i="4"/>
  <c r="AX568" i="3"/>
  <c r="AT560" i="4" s="1"/>
  <c r="AQ560" i="4"/>
  <c r="AX566" i="3"/>
  <c r="AT558" i="4" s="1"/>
  <c r="AQ558" i="4"/>
  <c r="BG434" i="3"/>
  <c r="BB425" i="4"/>
  <c r="BI524" i="3"/>
  <c r="BD515" i="4"/>
  <c r="J565" i="3"/>
  <c r="J557" i="4" s="1"/>
  <c r="G557" i="4"/>
  <c r="AX569" i="3"/>
  <c r="AT561" i="4" s="1"/>
  <c r="AQ561" i="4"/>
  <c r="AL433" i="3"/>
  <c r="AI425" i="4" s="1"/>
  <c r="AF373" i="4"/>
  <c r="AL437" i="3"/>
  <c r="AI429" i="4" s="1"/>
  <c r="AF377" i="4"/>
  <c r="AV442" i="3"/>
  <c r="AR434" i="4" s="1"/>
  <c r="AO382" i="4"/>
  <c r="H430" i="3"/>
  <c r="H422" i="4" s="1"/>
  <c r="E370" i="4"/>
  <c r="AL432" i="3"/>
  <c r="AI424" i="4" s="1"/>
  <c r="AF372" i="4"/>
  <c r="H434" i="3"/>
  <c r="H426" i="4" s="1"/>
  <c r="E374" i="4"/>
  <c r="BB384" i="3"/>
  <c r="AW376" i="4" s="1"/>
  <c r="W376" i="4"/>
  <c r="AA549" i="3"/>
  <c r="X385" i="4"/>
  <c r="AK550" i="3"/>
  <c r="AG386" i="4"/>
  <c r="AV443" i="3"/>
  <c r="AR435" i="4" s="1"/>
  <c r="AO383" i="4"/>
  <c r="Q546" i="3"/>
  <c r="O382" i="4"/>
  <c r="AK563" i="3"/>
  <c r="AG399" i="4"/>
  <c r="G561" i="3"/>
  <c r="F397" i="4"/>
  <c r="G549" i="3"/>
  <c r="F385" i="4"/>
  <c r="AA560" i="3"/>
  <c r="X396" i="4"/>
  <c r="AV451" i="3"/>
  <c r="AR443" i="4" s="1"/>
  <c r="AO391" i="4"/>
  <c r="AK554" i="3"/>
  <c r="AG390" i="4"/>
  <c r="AV449" i="3"/>
  <c r="AR441" i="4" s="1"/>
  <c r="AO389" i="4"/>
  <c r="AV447" i="3"/>
  <c r="AR439" i="4" s="1"/>
  <c r="AO387" i="4"/>
  <c r="AA557" i="3"/>
  <c r="X393" i="4"/>
  <c r="AK560" i="3"/>
  <c r="AG396" i="4"/>
  <c r="G551" i="3"/>
  <c r="F387" i="4"/>
  <c r="G560" i="3"/>
  <c r="F396" i="4"/>
  <c r="AV445" i="3"/>
  <c r="AR437" i="4" s="1"/>
  <c r="AO385" i="4"/>
  <c r="AA552" i="3"/>
  <c r="X388" i="4"/>
  <c r="G558" i="3"/>
  <c r="F394" i="4"/>
  <c r="G548" i="3"/>
  <c r="F384" i="4"/>
  <c r="AA547" i="3"/>
  <c r="X383" i="4"/>
  <c r="Q564" i="3"/>
  <c r="O400" i="4"/>
  <c r="AA563" i="3"/>
  <c r="X399" i="4"/>
  <c r="G564" i="3"/>
  <c r="F400" i="4"/>
  <c r="R430" i="3"/>
  <c r="Q422" i="4" s="1"/>
  <c r="N370" i="4"/>
  <c r="AB435" i="3"/>
  <c r="Z427" i="4" s="1"/>
  <c r="W375" i="4"/>
  <c r="AL435" i="3"/>
  <c r="AI427" i="4" s="1"/>
  <c r="AF375" i="4"/>
  <c r="AV444" i="3"/>
  <c r="AR436" i="4" s="1"/>
  <c r="AO384" i="4"/>
  <c r="AV440" i="3"/>
  <c r="AR432" i="4" s="1"/>
  <c r="AO380" i="4"/>
  <c r="G547" i="3"/>
  <c r="F383" i="4"/>
  <c r="AA546" i="3"/>
  <c r="X382" i="4"/>
  <c r="AV438" i="3"/>
  <c r="AR430" i="4" s="1"/>
  <c r="AO378" i="4"/>
  <c r="G563" i="3"/>
  <c r="F399" i="4"/>
  <c r="G559" i="3"/>
  <c r="F395" i="4"/>
  <c r="AK562" i="3"/>
  <c r="AG398" i="4"/>
  <c r="Q547" i="3"/>
  <c r="O383" i="4"/>
  <c r="AA561" i="3"/>
  <c r="X397" i="4"/>
  <c r="Q558" i="3"/>
  <c r="O394" i="4"/>
  <c r="Q554" i="3"/>
  <c r="O390" i="4"/>
  <c r="Q560" i="3"/>
  <c r="O396" i="4"/>
  <c r="AV450" i="3"/>
  <c r="AR442" i="4" s="1"/>
  <c r="AO390" i="4"/>
  <c r="G554" i="3"/>
  <c r="F390" i="4"/>
  <c r="G555" i="3"/>
  <c r="F391" i="4"/>
  <c r="AV448" i="3"/>
  <c r="AR440" i="4" s="1"/>
  <c r="AO388" i="4"/>
  <c r="AV454" i="3"/>
  <c r="AR446" i="4" s="1"/>
  <c r="AO394" i="4"/>
  <c r="Q556" i="3"/>
  <c r="O392" i="4"/>
  <c r="G552" i="3"/>
  <c r="F388" i="4"/>
  <c r="AV453" i="3"/>
  <c r="AR445" i="4" s="1"/>
  <c r="AO393" i="4"/>
  <c r="AA559" i="3"/>
  <c r="X395" i="4"/>
  <c r="AK552" i="3"/>
  <c r="AG388" i="4"/>
  <c r="AK555" i="3"/>
  <c r="AG391" i="4"/>
  <c r="Q552" i="3"/>
  <c r="O388" i="4"/>
  <c r="BF525" i="3"/>
  <c r="BA516" i="4"/>
  <c r="BE525" i="3"/>
  <c r="AZ516" i="4"/>
  <c r="BH525" i="3"/>
  <c r="BC516" i="4"/>
  <c r="AD565" i="3"/>
  <c r="AB557" i="4" s="1"/>
  <c r="Y557" i="4"/>
  <c r="T565" i="3"/>
  <c r="S557" i="4" s="1"/>
  <c r="P557" i="4"/>
  <c r="AN565" i="3"/>
  <c r="AK557" i="4" s="1"/>
  <c r="AH557" i="4"/>
  <c r="BG525" i="3"/>
  <c r="BB516" i="4"/>
  <c r="BE434" i="3"/>
  <c r="AZ425" i="4"/>
  <c r="AX570" i="3"/>
  <c r="AT562" i="4" s="1"/>
  <c r="AQ562" i="4"/>
  <c r="AX571" i="3"/>
  <c r="AT563" i="4" s="1"/>
  <c r="AQ563" i="4"/>
  <c r="BD400" i="3"/>
  <c r="AY392" i="4" s="1"/>
  <c r="BC379" i="3"/>
  <c r="AX371" i="4" s="1"/>
  <c r="BD404" i="3"/>
  <c r="AY396" i="4" s="1"/>
  <c r="AM457" i="3"/>
  <c r="AJ449" i="4" s="1"/>
  <c r="AM459" i="3"/>
  <c r="AJ451" i="4" s="1"/>
  <c r="AM460" i="3"/>
  <c r="AJ452" i="4" s="1"/>
  <c r="S449" i="3"/>
  <c r="R441" i="4" s="1"/>
  <c r="I457" i="3"/>
  <c r="I449" i="4" s="1"/>
  <c r="S457" i="3"/>
  <c r="R449" i="4" s="1"/>
  <c r="AC456" i="3"/>
  <c r="AA448" i="4" s="1"/>
  <c r="I452" i="3"/>
  <c r="I444" i="4" s="1"/>
  <c r="S453" i="3"/>
  <c r="R445" i="4" s="1"/>
  <c r="AM450" i="3"/>
  <c r="AJ442" i="4" s="1"/>
  <c r="S458" i="3"/>
  <c r="R450" i="4" s="1"/>
  <c r="I453" i="3"/>
  <c r="I445" i="4" s="1"/>
  <c r="AC453" i="3"/>
  <c r="AA445" i="4" s="1"/>
  <c r="AC449" i="3"/>
  <c r="AA441" i="4" s="1"/>
  <c r="AC454" i="3"/>
  <c r="AA446" i="4" s="1"/>
  <c r="S452" i="3"/>
  <c r="R444" i="4" s="1"/>
  <c r="AM452" i="3"/>
  <c r="AJ444" i="4" s="1"/>
  <c r="I448" i="3"/>
  <c r="I440" i="4" s="1"/>
  <c r="AM449" i="3"/>
  <c r="AJ441" i="4" s="1"/>
  <c r="AC455" i="3"/>
  <c r="AA447" i="4" s="1"/>
  <c r="S447" i="3"/>
  <c r="R439" i="4" s="1"/>
  <c r="AC448" i="3"/>
  <c r="AA440" i="4" s="1"/>
  <c r="I454" i="3"/>
  <c r="I446" i="4" s="1"/>
  <c r="S460" i="3"/>
  <c r="R452" i="4" s="1"/>
  <c r="AC459" i="3"/>
  <c r="AA451" i="4" s="1"/>
  <c r="AC460" i="3"/>
  <c r="AA452" i="4" s="1"/>
  <c r="I460" i="3"/>
  <c r="I452" i="4" s="1"/>
  <c r="S459" i="3"/>
  <c r="R451" i="4" s="1"/>
  <c r="AT407" i="3"/>
  <c r="AV457" i="3"/>
  <c r="AR449" i="4" s="1"/>
  <c r="I459" i="3"/>
  <c r="I451" i="4" s="1"/>
  <c r="AC458" i="3"/>
  <c r="AA450" i="4" s="1"/>
  <c r="I455" i="3"/>
  <c r="I447" i="4" s="1"/>
  <c r="AW461" i="3"/>
  <c r="AS453" i="4" s="1"/>
  <c r="AM455" i="3"/>
  <c r="AJ447" i="4" s="1"/>
  <c r="AM458" i="3"/>
  <c r="AJ450" i="4" s="1"/>
  <c r="AM453" i="3"/>
  <c r="AJ445" i="4" s="1"/>
  <c r="AC457" i="3"/>
  <c r="AA449" i="4" s="1"/>
  <c r="AM454" i="3"/>
  <c r="AJ446" i="4" s="1"/>
  <c r="S454" i="3"/>
  <c r="R446" i="4" s="1"/>
  <c r="S450" i="3"/>
  <c r="R442" i="4" s="1"/>
  <c r="AM447" i="3"/>
  <c r="AJ439" i="4" s="1"/>
  <c r="S456" i="3"/>
  <c r="R448" i="4" s="1"/>
  <c r="AC452" i="3"/>
  <c r="AA444" i="4" s="1"/>
  <c r="I450" i="3"/>
  <c r="I442" i="4" s="1"/>
  <c r="S455" i="3"/>
  <c r="R447" i="4" s="1"/>
  <c r="I451" i="3"/>
  <c r="I443" i="4" s="1"/>
  <c r="AC451" i="3"/>
  <c r="AA443" i="4" s="1"/>
  <c r="S451" i="3"/>
  <c r="R443" i="4" s="1"/>
  <c r="AM456" i="3"/>
  <c r="AJ448" i="4" s="1"/>
  <c r="I447" i="3"/>
  <c r="I439" i="4" s="1"/>
  <c r="I449" i="3"/>
  <c r="I441" i="4" s="1"/>
  <c r="I456" i="3"/>
  <c r="I448" i="4" s="1"/>
  <c r="I458" i="3"/>
  <c r="I450" i="4" s="1"/>
  <c r="AM448" i="3"/>
  <c r="AJ440" i="4" s="1"/>
  <c r="AM451" i="3"/>
  <c r="AJ443" i="4" s="1"/>
  <c r="AC447" i="3"/>
  <c r="AA439" i="4" s="1"/>
  <c r="AC450" i="3"/>
  <c r="AA442" i="4" s="1"/>
  <c r="S448" i="3"/>
  <c r="R440" i="4" s="1"/>
  <c r="Z380" i="3"/>
  <c r="AB429" i="3"/>
  <c r="Z421" i="4" s="1"/>
  <c r="AZ379" i="3"/>
  <c r="AU371" i="4" s="1"/>
  <c r="H431" i="3"/>
  <c r="H423" i="4" s="1"/>
  <c r="AZ380" i="3"/>
  <c r="AU372" i="4" s="1"/>
  <c r="H432" i="3"/>
  <c r="H424" i="4" s="1"/>
  <c r="BB380" i="3"/>
  <c r="AW372" i="4" s="1"/>
  <c r="AB432" i="3"/>
  <c r="Z424" i="4" s="1"/>
  <c r="BC382" i="3"/>
  <c r="AX374" i="4" s="1"/>
  <c r="AL434" i="3"/>
  <c r="AI426" i="4" s="1"/>
  <c r="F387" i="3"/>
  <c r="H436" i="3"/>
  <c r="H428" i="4" s="1"/>
  <c r="AM445" i="3"/>
  <c r="AJ437" i="4" s="1"/>
  <c r="S444" i="3"/>
  <c r="R436" i="4" s="1"/>
  <c r="I443" i="3"/>
  <c r="I435" i="4" s="1"/>
  <c r="AC442" i="3"/>
  <c r="AA434" i="4" s="1"/>
  <c r="AM442" i="3"/>
  <c r="AJ434" i="4" s="1"/>
  <c r="S446" i="3"/>
  <c r="R438" i="4" s="1"/>
  <c r="S443" i="3"/>
  <c r="R435" i="4" s="1"/>
  <c r="AC441" i="3"/>
  <c r="AA433" i="4" s="1"/>
  <c r="BC377" i="3"/>
  <c r="AX369" i="4" s="1"/>
  <c r="AL429" i="3"/>
  <c r="AI421" i="4" s="1"/>
  <c r="BB378" i="3"/>
  <c r="AW370" i="4" s="1"/>
  <c r="AB430" i="3"/>
  <c r="Z422" i="4" s="1"/>
  <c r="AZ381" i="3"/>
  <c r="AU373" i="4" s="1"/>
  <c r="H433" i="3"/>
  <c r="H425" i="4" s="1"/>
  <c r="BB381" i="3"/>
  <c r="AW373" i="4" s="1"/>
  <c r="AB433" i="3"/>
  <c r="Z425" i="4" s="1"/>
  <c r="AZ383" i="3"/>
  <c r="AU375" i="4" s="1"/>
  <c r="H435" i="3"/>
  <c r="H427" i="4" s="1"/>
  <c r="Z387" i="3"/>
  <c r="AB436" i="3"/>
  <c r="Z428" i="4" s="1"/>
  <c r="BC384" i="3"/>
  <c r="AX376" i="4" s="1"/>
  <c r="AL436" i="3"/>
  <c r="AI428" i="4" s="1"/>
  <c r="AC445" i="3"/>
  <c r="AA437" i="4" s="1"/>
  <c r="S441" i="3"/>
  <c r="R433" i="4" s="1"/>
  <c r="AM446" i="3"/>
  <c r="AJ438" i="4" s="1"/>
  <c r="I446" i="3"/>
  <c r="I438" i="4" s="1"/>
  <c r="I442" i="3"/>
  <c r="I434" i="4" s="1"/>
  <c r="AM441" i="3"/>
  <c r="AJ433" i="4" s="1"/>
  <c r="S442" i="3"/>
  <c r="R434" i="4" s="1"/>
  <c r="I441" i="3"/>
  <c r="I433" i="4" s="1"/>
  <c r="I445" i="3"/>
  <c r="I437" i="4" s="1"/>
  <c r="AM444" i="3"/>
  <c r="AJ436" i="4" s="1"/>
  <c r="S445" i="3"/>
  <c r="R437" i="4" s="1"/>
  <c r="I444" i="3"/>
  <c r="I436" i="4" s="1"/>
  <c r="AC444" i="3"/>
  <c r="AA436" i="4" s="1"/>
  <c r="AC446" i="3"/>
  <c r="AA438" i="4" s="1"/>
  <c r="AM443" i="3"/>
  <c r="AJ435" i="4" s="1"/>
  <c r="AC443" i="3"/>
  <c r="AA435" i="4" s="1"/>
  <c r="BA379" i="3"/>
  <c r="AV371" i="4" s="1"/>
  <c r="R431" i="3"/>
  <c r="Q423" i="4" s="1"/>
  <c r="BA381" i="3"/>
  <c r="AV373" i="4" s="1"/>
  <c r="R433" i="3"/>
  <c r="Q425" i="4" s="1"/>
  <c r="P386" i="3"/>
  <c r="R435" i="3"/>
  <c r="Q427" i="4" s="1"/>
  <c r="BA377" i="3"/>
  <c r="AV369" i="4" s="1"/>
  <c r="R429" i="3"/>
  <c r="Q421" i="4" s="1"/>
  <c r="BA380" i="3"/>
  <c r="AV372" i="4" s="1"/>
  <c r="R432" i="3"/>
  <c r="Q424" i="4" s="1"/>
  <c r="BA382" i="3"/>
  <c r="AV374" i="4" s="1"/>
  <c r="R434" i="3"/>
  <c r="Q426" i="4" s="1"/>
  <c r="P387" i="3"/>
  <c r="R436" i="3"/>
  <c r="Q428" i="4" s="1"/>
  <c r="P388" i="3"/>
  <c r="R437" i="3"/>
  <c r="Q429" i="4" s="1"/>
  <c r="BA384" i="3"/>
  <c r="AV376" i="4" s="1"/>
  <c r="Z385" i="3"/>
  <c r="F380" i="3"/>
  <c r="Z382" i="3"/>
  <c r="AJ386" i="3"/>
  <c r="AT395" i="3"/>
  <c r="F381" i="3"/>
  <c r="AZ384" i="3"/>
  <c r="AU376" i="4" s="1"/>
  <c r="BD399" i="3"/>
  <c r="AY391" i="4" s="1"/>
  <c r="AT402" i="3"/>
  <c r="AJ384" i="3"/>
  <c r="F385" i="3"/>
  <c r="AJ387" i="3"/>
  <c r="BD403" i="3"/>
  <c r="AY395" i="4" s="1"/>
  <c r="AT406" i="3"/>
  <c r="BD393" i="3"/>
  <c r="AY385" i="4" s="1"/>
  <c r="AT396" i="3"/>
  <c r="BD402" i="3"/>
  <c r="AY394" i="4" s="1"/>
  <c r="AT405" i="3"/>
  <c r="AT397" i="3"/>
  <c r="BD395" i="3"/>
  <c r="AY387" i="4" s="1"/>
  <c r="AT398" i="3"/>
  <c r="BD398" i="3"/>
  <c r="AY390" i="4" s="1"/>
  <c r="AT401" i="3"/>
  <c r="AT399" i="3"/>
  <c r="BD396" i="3"/>
  <c r="AY388" i="4" s="1"/>
  <c r="AT408" i="3"/>
  <c r="BD397" i="3"/>
  <c r="AY389" i="4" s="1"/>
  <c r="AT400" i="3"/>
  <c r="BD401" i="3"/>
  <c r="AY393" i="4" s="1"/>
  <c r="AT404" i="3"/>
  <c r="AT403" i="3"/>
  <c r="BB383" i="3"/>
  <c r="AW375" i="4" s="1"/>
  <c r="Z386" i="3"/>
  <c r="BB385" i="3"/>
  <c r="AW377" i="4" s="1"/>
  <c r="Z388" i="3"/>
  <c r="AS385" i="3"/>
  <c r="AJ388" i="3"/>
  <c r="BD394" i="3"/>
  <c r="AY386" i="4" s="1"/>
  <c r="BD389" i="3"/>
  <c r="AY381" i="4" s="1"/>
  <c r="AT392" i="3"/>
  <c r="AZ378" i="3"/>
  <c r="AU370" i="4" s="1"/>
  <c r="Z381" i="3"/>
  <c r="F382" i="3"/>
  <c r="BB379" i="3"/>
  <c r="AW371" i="4" s="1"/>
  <c r="AJ382" i="3"/>
  <c r="BC381" i="3"/>
  <c r="AX373" i="4" s="1"/>
  <c r="BB382" i="3"/>
  <c r="AW374" i="4" s="1"/>
  <c r="BA383" i="3"/>
  <c r="AV375" i="4" s="1"/>
  <c r="BC383" i="3"/>
  <c r="AX375" i="4" s="1"/>
  <c r="F384" i="3"/>
  <c r="P384" i="3"/>
  <c r="Z384" i="3"/>
  <c r="BA385" i="3"/>
  <c r="AV377" i="4" s="1"/>
  <c r="AJ385" i="3"/>
  <c r="AS383" i="3"/>
  <c r="AO375" i="4" s="1"/>
  <c r="F386" i="3"/>
  <c r="AZ385" i="3"/>
  <c r="AU377" i="4" s="1"/>
  <c r="F388" i="3"/>
  <c r="BD392" i="3"/>
  <c r="AY384" i="4" s="1"/>
  <c r="BD390" i="3"/>
  <c r="AY382" i="4" s="1"/>
  <c r="AT393" i="3"/>
  <c r="BD388" i="3"/>
  <c r="AY380" i="4" s="1"/>
  <c r="AT391" i="3"/>
  <c r="BD391" i="3"/>
  <c r="AY383" i="4" s="1"/>
  <c r="AT394" i="3"/>
  <c r="BD387" i="3"/>
  <c r="AY379" i="4" s="1"/>
  <c r="AT390" i="3"/>
  <c r="BD386" i="3"/>
  <c r="AY378" i="4" s="1"/>
  <c r="AT389" i="3"/>
  <c r="AS384" i="3"/>
  <c r="P385" i="3"/>
  <c r="BC385" i="3"/>
  <c r="AX377" i="4" s="1"/>
  <c r="AS377" i="3"/>
  <c r="BB377" i="3"/>
  <c r="AW369" i="4" s="1"/>
  <c r="AZ377" i="3"/>
  <c r="AU369" i="4" s="1"/>
  <c r="AS378" i="3"/>
  <c r="P380" i="3"/>
  <c r="AS380" i="3"/>
  <c r="AJ380" i="3"/>
  <c r="P381" i="3"/>
  <c r="AS381" i="3"/>
  <c r="AZ382" i="3"/>
  <c r="AU374" i="4" s="1"/>
  <c r="P382" i="3"/>
  <c r="P383" i="3"/>
  <c r="Z383" i="3"/>
  <c r="AJ383" i="3"/>
  <c r="BA378" i="3"/>
  <c r="AV370" i="4" s="1"/>
  <c r="BC378" i="3"/>
  <c r="AX370" i="4" s="1"/>
  <c r="AS379" i="3"/>
  <c r="AJ381" i="3"/>
  <c r="AS382" i="3"/>
  <c r="F383" i="3"/>
  <c r="BC380" i="3"/>
  <c r="AX372" i="4" s="1"/>
  <c r="BJ177" i="3" l="1"/>
  <c r="AV431" i="3"/>
  <c r="AR423" i="4" s="1"/>
  <c r="AO371" i="4"/>
  <c r="G539" i="3"/>
  <c r="F375" i="4"/>
  <c r="Q539" i="3"/>
  <c r="O375" i="4"/>
  <c r="AV430" i="3"/>
  <c r="AR422" i="4" s="1"/>
  <c r="AO370" i="4"/>
  <c r="G542" i="3"/>
  <c r="F378" i="4"/>
  <c r="AU548" i="3"/>
  <c r="AP384" i="4"/>
  <c r="AU555" i="3"/>
  <c r="AP391" i="4"/>
  <c r="AU552" i="3"/>
  <c r="AP388" i="4"/>
  <c r="AK542" i="3"/>
  <c r="AG378" i="4"/>
  <c r="AV434" i="3"/>
  <c r="AR426" i="4" s="1"/>
  <c r="AO374" i="4"/>
  <c r="Q538" i="3"/>
  <c r="O374" i="4"/>
  <c r="AK536" i="3"/>
  <c r="AG372" i="4"/>
  <c r="Q541" i="3"/>
  <c r="O377" i="4"/>
  <c r="AU546" i="3"/>
  <c r="AP382" i="4"/>
  <c r="AU547" i="3"/>
  <c r="AP383" i="4"/>
  <c r="Q540" i="3"/>
  <c r="O376" i="4"/>
  <c r="G538" i="3"/>
  <c r="F374" i="4"/>
  <c r="AA544" i="3"/>
  <c r="X380" i="4"/>
  <c r="AU559" i="3"/>
  <c r="AP395" i="4"/>
  <c r="AU557" i="3"/>
  <c r="AP393" i="4"/>
  <c r="AU553" i="3"/>
  <c r="AP389" i="4"/>
  <c r="G541" i="3"/>
  <c r="F377" i="4"/>
  <c r="AA538" i="3"/>
  <c r="X374" i="4"/>
  <c r="AU563" i="3"/>
  <c r="AP399" i="4"/>
  <c r="Q536" i="3"/>
  <c r="O372" i="4"/>
  <c r="AK537" i="3"/>
  <c r="AG373" i="4"/>
  <c r="AK539" i="3"/>
  <c r="AG375" i="4"/>
  <c r="AV432" i="3"/>
  <c r="AR424" i="4" s="1"/>
  <c r="AO372" i="4"/>
  <c r="AV436" i="3"/>
  <c r="AR428" i="4" s="1"/>
  <c r="AO376" i="4"/>
  <c r="G544" i="3"/>
  <c r="F380" i="4"/>
  <c r="AK541" i="3"/>
  <c r="AG377" i="4"/>
  <c r="G540" i="3"/>
  <c r="F376" i="4"/>
  <c r="AA537" i="3"/>
  <c r="X373" i="4"/>
  <c r="AU560" i="3"/>
  <c r="AP396" i="4"/>
  <c r="AU564" i="3"/>
  <c r="AP400" i="4"/>
  <c r="AU561" i="3"/>
  <c r="AP397" i="4"/>
  <c r="AU562" i="3"/>
  <c r="AP398" i="4"/>
  <c r="AK540" i="3"/>
  <c r="AG376" i="4"/>
  <c r="G537" i="3"/>
  <c r="F373" i="4"/>
  <c r="G536" i="3"/>
  <c r="F372" i="4"/>
  <c r="Q544" i="3"/>
  <c r="O380" i="4"/>
  <c r="AA536" i="3"/>
  <c r="X372" i="4"/>
  <c r="BE435" i="3"/>
  <c r="AZ426" i="4"/>
  <c r="BE526" i="3"/>
  <c r="AZ517" i="4"/>
  <c r="T552" i="3"/>
  <c r="S544" i="4" s="1"/>
  <c r="P544" i="4"/>
  <c r="AN552" i="3"/>
  <c r="AK544" i="4" s="1"/>
  <c r="AH544" i="4"/>
  <c r="T556" i="3"/>
  <c r="S548" i="4" s="1"/>
  <c r="P548" i="4"/>
  <c r="J554" i="3"/>
  <c r="J546" i="4" s="1"/>
  <c r="G546" i="4"/>
  <c r="T560" i="3"/>
  <c r="S552" i="4" s="1"/>
  <c r="P552" i="4"/>
  <c r="T558" i="3"/>
  <c r="S550" i="4" s="1"/>
  <c r="P550" i="4"/>
  <c r="T547" i="3"/>
  <c r="S539" i="4" s="1"/>
  <c r="P539" i="4"/>
  <c r="J559" i="3"/>
  <c r="J551" i="4" s="1"/>
  <c r="G551" i="4"/>
  <c r="J547" i="3"/>
  <c r="J539" i="4" s="1"/>
  <c r="G539" i="4"/>
  <c r="J564" i="3"/>
  <c r="J556" i="4" s="1"/>
  <c r="G556" i="4"/>
  <c r="T564" i="3"/>
  <c r="S556" i="4" s="1"/>
  <c r="P556" i="4"/>
  <c r="J548" i="3"/>
  <c r="J540" i="4" s="1"/>
  <c r="G540" i="4"/>
  <c r="AD552" i="3"/>
  <c r="AB544" i="4" s="1"/>
  <c r="Y544" i="4"/>
  <c r="J560" i="3"/>
  <c r="J552" i="4" s="1"/>
  <c r="G552" i="4"/>
  <c r="AN560" i="3"/>
  <c r="AK552" i="4" s="1"/>
  <c r="AH552" i="4"/>
  <c r="AN554" i="3"/>
  <c r="AK546" i="4" s="1"/>
  <c r="AH546" i="4"/>
  <c r="AD560" i="3"/>
  <c r="AB552" i="4" s="1"/>
  <c r="Y552" i="4"/>
  <c r="J561" i="3"/>
  <c r="J553" i="4" s="1"/>
  <c r="G553" i="4"/>
  <c r="T546" i="3"/>
  <c r="S538" i="4" s="1"/>
  <c r="P538" i="4"/>
  <c r="AN550" i="3"/>
  <c r="AK542" i="4" s="1"/>
  <c r="AH542" i="4"/>
  <c r="BG435" i="3"/>
  <c r="BB426" i="4"/>
  <c r="BI433" i="3"/>
  <c r="BD424" i="4"/>
  <c r="BF435" i="3"/>
  <c r="BA426" i="4"/>
  <c r="AD551" i="3"/>
  <c r="AB543" i="4" s="1"/>
  <c r="Y543" i="4"/>
  <c r="AN553" i="3"/>
  <c r="AK545" i="4" s="1"/>
  <c r="AH545" i="4"/>
  <c r="AD558" i="3"/>
  <c r="AB550" i="4" s="1"/>
  <c r="Y550" i="4"/>
  <c r="T559" i="3"/>
  <c r="S551" i="4" s="1"/>
  <c r="P551" i="4"/>
  <c r="AN551" i="3"/>
  <c r="AK543" i="4" s="1"/>
  <c r="AH543" i="4"/>
  <c r="AN557" i="3"/>
  <c r="AK549" i="4" s="1"/>
  <c r="AH549" i="4"/>
  <c r="AN559" i="3"/>
  <c r="AK551" i="4" s="1"/>
  <c r="AH551" i="4"/>
  <c r="AD562" i="3"/>
  <c r="AB554" i="4" s="1"/>
  <c r="Y554" i="4"/>
  <c r="AN549" i="3"/>
  <c r="AK541" i="4" s="1"/>
  <c r="AH541" i="4"/>
  <c r="T563" i="3"/>
  <c r="S555" i="4" s="1"/>
  <c r="P555" i="4"/>
  <c r="AD550" i="3"/>
  <c r="AB542" i="4" s="1"/>
  <c r="Y542" i="4"/>
  <c r="T549" i="3"/>
  <c r="S541" i="4" s="1"/>
  <c r="P541" i="4"/>
  <c r="J553" i="3"/>
  <c r="J545" i="4" s="1"/>
  <c r="G545" i="4"/>
  <c r="T555" i="3"/>
  <c r="S547" i="4" s="1"/>
  <c r="P547" i="4"/>
  <c r="J557" i="3"/>
  <c r="J549" i="4" s="1"/>
  <c r="G549" i="4"/>
  <c r="T557" i="3"/>
  <c r="S549" i="4" s="1"/>
  <c r="P549" i="4"/>
  <c r="T561" i="3"/>
  <c r="S553" i="4" s="1"/>
  <c r="P553" i="4"/>
  <c r="T553" i="3"/>
  <c r="S545" i="4" s="1"/>
  <c r="P545" i="4"/>
  <c r="AN561" i="3"/>
  <c r="AK553" i="4" s="1"/>
  <c r="AH553" i="4"/>
  <c r="AN545" i="3"/>
  <c r="AK537" i="4" s="1"/>
  <c r="AH537" i="4"/>
  <c r="T545" i="3"/>
  <c r="S537" i="4" s="1"/>
  <c r="P537" i="4"/>
  <c r="AA539" i="3"/>
  <c r="X375" i="4"/>
  <c r="AV429" i="3"/>
  <c r="AR421" i="4" s="1"/>
  <c r="AO369" i="4"/>
  <c r="AU545" i="3"/>
  <c r="AP381" i="4"/>
  <c r="AU550" i="3"/>
  <c r="AP386" i="4"/>
  <c r="AU549" i="3"/>
  <c r="AP385" i="4"/>
  <c r="AK538" i="3"/>
  <c r="AG374" i="4"/>
  <c r="AK544" i="3"/>
  <c r="AG380" i="4"/>
  <c r="AA542" i="3"/>
  <c r="X378" i="4"/>
  <c r="AU554" i="3"/>
  <c r="AP390" i="4"/>
  <c r="AU558" i="3"/>
  <c r="AP394" i="4"/>
  <c r="AU551" i="3"/>
  <c r="AP387" i="4"/>
  <c r="AA541" i="3"/>
  <c r="X377" i="4"/>
  <c r="AV433" i="3"/>
  <c r="AR425" i="4" s="1"/>
  <c r="AO373" i="4"/>
  <c r="Q537" i="3"/>
  <c r="O373" i="4"/>
  <c r="AA540" i="3"/>
  <c r="X376" i="4"/>
  <c r="AV437" i="3"/>
  <c r="AR429" i="4" s="1"/>
  <c r="AO377" i="4"/>
  <c r="AU556" i="3"/>
  <c r="AP392" i="4"/>
  <c r="AK543" i="3"/>
  <c r="AG379" i="4"/>
  <c r="Q543" i="3"/>
  <c r="O379" i="4"/>
  <c r="Q542" i="3"/>
  <c r="O378" i="4"/>
  <c r="AA543" i="3"/>
  <c r="X379" i="4"/>
  <c r="G543" i="3"/>
  <c r="F379" i="4"/>
  <c r="BG526" i="3"/>
  <c r="BB517" i="4"/>
  <c r="BH526" i="3"/>
  <c r="BC517" i="4"/>
  <c r="BF526" i="3"/>
  <c r="BA517" i="4"/>
  <c r="AN555" i="3"/>
  <c r="AK547" i="4" s="1"/>
  <c r="AH547" i="4"/>
  <c r="AD559" i="3"/>
  <c r="AB551" i="4" s="1"/>
  <c r="Y551" i="4"/>
  <c r="J552" i="3"/>
  <c r="J544" i="4" s="1"/>
  <c r="G544" i="4"/>
  <c r="J555" i="3"/>
  <c r="J547" i="4" s="1"/>
  <c r="G547" i="4"/>
  <c r="T554" i="3"/>
  <c r="S546" i="4" s="1"/>
  <c r="P546" i="4"/>
  <c r="AD561" i="3"/>
  <c r="AB553" i="4" s="1"/>
  <c r="Y553" i="4"/>
  <c r="AN562" i="3"/>
  <c r="AK554" i="4" s="1"/>
  <c r="AH554" i="4"/>
  <c r="J563" i="3"/>
  <c r="J555" i="4" s="1"/>
  <c r="G555" i="4"/>
  <c r="AD546" i="3"/>
  <c r="AB538" i="4" s="1"/>
  <c r="Y538" i="4"/>
  <c r="AD563" i="3"/>
  <c r="AB555" i="4" s="1"/>
  <c r="Y555" i="4"/>
  <c r="AD547" i="3"/>
  <c r="AB539" i="4" s="1"/>
  <c r="Y539" i="4"/>
  <c r="J558" i="3"/>
  <c r="J550" i="4" s="1"/>
  <c r="G550" i="4"/>
  <c r="J551" i="3"/>
  <c r="J543" i="4" s="1"/>
  <c r="G543" i="4"/>
  <c r="AD557" i="3"/>
  <c r="AB549" i="4" s="1"/>
  <c r="Y549" i="4"/>
  <c r="J549" i="3"/>
  <c r="J541" i="4" s="1"/>
  <c r="G541" i="4"/>
  <c r="AN563" i="3"/>
  <c r="AK555" i="4" s="1"/>
  <c r="AH555" i="4"/>
  <c r="AD549" i="3"/>
  <c r="AB541" i="4" s="1"/>
  <c r="Y541" i="4"/>
  <c r="BI525" i="3"/>
  <c r="BD516" i="4"/>
  <c r="BH434" i="3"/>
  <c r="BC425" i="4"/>
  <c r="AD554" i="3"/>
  <c r="AB546" i="4" s="1"/>
  <c r="Y546" i="4"/>
  <c r="T551" i="3"/>
  <c r="S543" i="4" s="1"/>
  <c r="P543" i="4"/>
  <c r="AN556" i="3"/>
  <c r="AK548" i="4" s="1"/>
  <c r="AH548" i="4"/>
  <c r="AD555" i="3"/>
  <c r="AB547" i="4" s="1"/>
  <c r="Y547" i="4"/>
  <c r="AD556" i="3"/>
  <c r="AB548" i="4" s="1"/>
  <c r="Y548" i="4"/>
  <c r="AN558" i="3"/>
  <c r="AK550" i="4" s="1"/>
  <c r="AH550" i="4"/>
  <c r="T550" i="3"/>
  <c r="S542" i="4" s="1"/>
  <c r="P542" i="4"/>
  <c r="AX565" i="3"/>
  <c r="AT557" i="4" s="1"/>
  <c r="AQ557" i="4"/>
  <c r="AN546" i="3"/>
  <c r="AK538" i="4" s="1"/>
  <c r="AH538" i="4"/>
  <c r="T548" i="3"/>
  <c r="S540" i="4" s="1"/>
  <c r="P540" i="4"/>
  <c r="AD564" i="3"/>
  <c r="AB556" i="4" s="1"/>
  <c r="Y556" i="4"/>
  <c r="AN547" i="3"/>
  <c r="AK539" i="4" s="1"/>
  <c r="AH539" i="4"/>
  <c r="AD548" i="3"/>
  <c r="AB540" i="4" s="1"/>
  <c r="Y540" i="4"/>
  <c r="AN548" i="3"/>
  <c r="AK540" i="4" s="1"/>
  <c r="AH540" i="4"/>
  <c r="J562" i="3"/>
  <c r="J554" i="4" s="1"/>
  <c r="G554" i="4"/>
  <c r="AD545" i="3"/>
  <c r="AB537" i="4" s="1"/>
  <c r="Y537" i="4"/>
  <c r="AD553" i="3"/>
  <c r="AB545" i="4" s="1"/>
  <c r="Y545" i="4"/>
  <c r="T562" i="3"/>
  <c r="S554" i="4" s="1"/>
  <c r="P554" i="4"/>
  <c r="J556" i="3"/>
  <c r="J548" i="4" s="1"/>
  <c r="G548" i="4"/>
  <c r="AN564" i="3"/>
  <c r="AK556" i="4" s="1"/>
  <c r="AH556" i="4"/>
  <c r="J545" i="3"/>
  <c r="J537" i="4" s="1"/>
  <c r="G537" i="4"/>
  <c r="J546" i="3"/>
  <c r="J538" i="4" s="1"/>
  <c r="G538" i="4"/>
  <c r="J550" i="3"/>
  <c r="J542" i="4" s="1"/>
  <c r="G542" i="4"/>
  <c r="AW455" i="3"/>
  <c r="AS447" i="4" s="1"/>
  <c r="AW453" i="3"/>
  <c r="AS445" i="4" s="1"/>
  <c r="AW450" i="3"/>
  <c r="AS442" i="4" s="1"/>
  <c r="AW449" i="3"/>
  <c r="AS441" i="4" s="1"/>
  <c r="AW454" i="3"/>
  <c r="AS446" i="4" s="1"/>
  <c r="AW447" i="3"/>
  <c r="AS439" i="4" s="1"/>
  <c r="AW456" i="3"/>
  <c r="AS448" i="4" s="1"/>
  <c r="AW452" i="3"/>
  <c r="AS444" i="4" s="1"/>
  <c r="AW460" i="3"/>
  <c r="AS452" i="4" s="1"/>
  <c r="AW451" i="3"/>
  <c r="AS443" i="4" s="1"/>
  <c r="AW457" i="3"/>
  <c r="AS449" i="4" s="1"/>
  <c r="AW448" i="3"/>
  <c r="AS440" i="4" s="1"/>
  <c r="AW458" i="3"/>
  <c r="AS450" i="4" s="1"/>
  <c r="AW459" i="3"/>
  <c r="AS451" i="4" s="1"/>
  <c r="AC435" i="3"/>
  <c r="AA427" i="4" s="1"/>
  <c r="AM432" i="3"/>
  <c r="AJ424" i="4" s="1"/>
  <c r="AW441" i="3"/>
  <c r="AS433" i="4" s="1"/>
  <c r="AW442" i="3"/>
  <c r="AS434" i="4" s="1"/>
  <c r="AW446" i="3"/>
  <c r="AS438" i="4" s="1"/>
  <c r="AW443" i="3"/>
  <c r="AS435" i="4" s="1"/>
  <c r="AW445" i="3"/>
  <c r="AS437" i="4" s="1"/>
  <c r="AM434" i="3"/>
  <c r="AJ426" i="4" s="1"/>
  <c r="I434" i="3"/>
  <c r="I426" i="4" s="1"/>
  <c r="AM440" i="3"/>
  <c r="AJ432" i="4" s="1"/>
  <c r="AC440" i="3"/>
  <c r="AA432" i="4" s="1"/>
  <c r="AC438" i="3"/>
  <c r="AA430" i="4" s="1"/>
  <c r="I437" i="3"/>
  <c r="I429" i="4" s="1"/>
  <c r="AC434" i="3"/>
  <c r="AA426" i="4" s="1"/>
  <c r="AC437" i="3"/>
  <c r="AA429" i="4" s="1"/>
  <c r="I435" i="3"/>
  <c r="I427" i="4" s="1"/>
  <c r="AM433" i="3"/>
  <c r="AJ425" i="4" s="1"/>
  <c r="AM435" i="3"/>
  <c r="AJ427" i="4" s="1"/>
  <c r="I440" i="3"/>
  <c r="I432" i="4" s="1"/>
  <c r="I438" i="3"/>
  <c r="I430" i="4" s="1"/>
  <c r="AM437" i="3"/>
  <c r="AJ429" i="4" s="1"/>
  <c r="AC436" i="3"/>
  <c r="AA428" i="4" s="1"/>
  <c r="I436" i="3"/>
  <c r="I428" i="4" s="1"/>
  <c r="AC433" i="3"/>
  <c r="AA425" i="4" s="1"/>
  <c r="AW444" i="3"/>
  <c r="AS436" i="4" s="1"/>
  <c r="AM439" i="3"/>
  <c r="AJ431" i="4" s="1"/>
  <c r="AM436" i="3"/>
  <c r="AJ428" i="4" s="1"/>
  <c r="I433" i="3"/>
  <c r="I425" i="4" s="1"/>
  <c r="AM438" i="3"/>
  <c r="AJ430" i="4" s="1"/>
  <c r="I432" i="3"/>
  <c r="I424" i="4" s="1"/>
  <c r="S440" i="3"/>
  <c r="R432" i="4" s="1"/>
  <c r="S439" i="3"/>
  <c r="R431" i="4" s="1"/>
  <c r="S438" i="3"/>
  <c r="R430" i="4" s="1"/>
  <c r="AC439" i="3"/>
  <c r="AA431" i="4" s="1"/>
  <c r="I439" i="3"/>
  <c r="I431" i="4" s="1"/>
  <c r="AC432" i="3"/>
  <c r="AA424" i="4" s="1"/>
  <c r="S432" i="3"/>
  <c r="R424" i="4" s="1"/>
  <c r="S437" i="3"/>
  <c r="R429" i="4" s="1"/>
  <c r="S435" i="3"/>
  <c r="R427" i="4" s="1"/>
  <c r="S433" i="3"/>
  <c r="R425" i="4" s="1"/>
  <c r="S434" i="3"/>
  <c r="R426" i="4" s="1"/>
  <c r="BD383" i="3"/>
  <c r="AY375" i="4" s="1"/>
  <c r="AV435" i="3"/>
  <c r="AR427" i="4" s="1"/>
  <c r="S436" i="3"/>
  <c r="R428" i="4" s="1"/>
  <c r="AT385" i="3"/>
  <c r="AT384" i="3"/>
  <c r="AT386" i="3"/>
  <c r="BD384" i="3"/>
  <c r="AY376" i="4" s="1"/>
  <c r="AT387" i="3"/>
  <c r="BD385" i="3"/>
  <c r="AY377" i="4" s="1"/>
  <c r="AT388" i="3"/>
  <c r="BD380" i="3"/>
  <c r="AY372" i="4" s="1"/>
  <c r="AT383" i="3"/>
  <c r="BD378" i="3"/>
  <c r="AY370" i="4" s="1"/>
  <c r="AT381" i="3"/>
  <c r="AT380" i="3"/>
  <c r="BD377" i="3"/>
  <c r="AY369" i="4" s="1"/>
  <c r="BD379" i="3"/>
  <c r="AY371" i="4" s="1"/>
  <c r="AT382" i="3"/>
  <c r="BD382" i="3"/>
  <c r="AY374" i="4" s="1"/>
  <c r="BD381" i="3"/>
  <c r="AY373" i="4" s="1"/>
  <c r="AR376" i="3"/>
  <c r="AN368" i="4" s="1"/>
  <c r="AQ376" i="3"/>
  <c r="AM368" i="4" s="1"/>
  <c r="AP376" i="3"/>
  <c r="AL368" i="4" s="1"/>
  <c r="E368" i="4"/>
  <c r="AR375" i="3"/>
  <c r="AN367" i="4" s="1"/>
  <c r="AQ375" i="3"/>
  <c r="AM367" i="4" s="1"/>
  <c r="AP375" i="3"/>
  <c r="AL367" i="4" s="1"/>
  <c r="AF366" i="4"/>
  <c r="AR374" i="3"/>
  <c r="AN366" i="4" s="1"/>
  <c r="AQ374" i="3"/>
  <c r="AM366" i="4" s="1"/>
  <c r="AP374" i="3"/>
  <c r="AL366" i="4" s="1"/>
  <c r="AF365" i="4"/>
  <c r="AR373" i="3"/>
  <c r="AN365" i="4" s="1"/>
  <c r="AQ373" i="3"/>
  <c r="AM365" i="4" s="1"/>
  <c r="AP373" i="3"/>
  <c r="AL365" i="4" s="1"/>
  <c r="W365" i="4"/>
  <c r="AR372" i="3"/>
  <c r="AN364" i="4" s="1"/>
  <c r="AQ372" i="3"/>
  <c r="AM364" i="4" s="1"/>
  <c r="AP372" i="3"/>
  <c r="AL364" i="4" s="1"/>
  <c r="W364" i="4"/>
  <c r="AR371" i="3"/>
  <c r="AN363" i="4" s="1"/>
  <c r="AQ371" i="3"/>
  <c r="AM363" i="4" s="1"/>
  <c r="AP371" i="3"/>
  <c r="AL363" i="4" s="1"/>
  <c r="N363" i="4"/>
  <c r="E363" i="4"/>
  <c r="AR370" i="3"/>
  <c r="AN362" i="4" s="1"/>
  <c r="AQ370" i="3"/>
  <c r="AM362" i="4" s="1"/>
  <c r="AP370" i="3"/>
  <c r="AL362" i="4" s="1"/>
  <c r="W362" i="4"/>
  <c r="N362" i="4"/>
  <c r="AF361" i="4"/>
  <c r="AR369" i="3"/>
  <c r="AN361" i="4" s="1"/>
  <c r="AQ369" i="3"/>
  <c r="AM361" i="4" s="1"/>
  <c r="AP369" i="3"/>
  <c r="AL361" i="4" s="1"/>
  <c r="W361" i="4"/>
  <c r="N361" i="4"/>
  <c r="E361" i="4"/>
  <c r="AR368" i="3"/>
  <c r="AN360" i="4" s="1"/>
  <c r="AQ368" i="3"/>
  <c r="AM360" i="4" s="1"/>
  <c r="AP368" i="3"/>
  <c r="AL360" i="4" s="1"/>
  <c r="W360" i="4"/>
  <c r="N360" i="4"/>
  <c r="AF359" i="4"/>
  <c r="AR367" i="3"/>
  <c r="AN359" i="4" s="1"/>
  <c r="AQ367" i="3"/>
  <c r="AM359" i="4" s="1"/>
  <c r="AP367" i="3"/>
  <c r="AL359" i="4" s="1"/>
  <c r="N359" i="4"/>
  <c r="AR366" i="3"/>
  <c r="AN358" i="4" s="1"/>
  <c r="AQ366" i="3"/>
  <c r="AM358" i="4" s="1"/>
  <c r="AP366" i="3"/>
  <c r="AL358" i="4" s="1"/>
  <c r="N358" i="4"/>
  <c r="AF357" i="4"/>
  <c r="AR365" i="3"/>
  <c r="AN357" i="4" s="1"/>
  <c r="AQ365" i="3"/>
  <c r="AM357" i="4" s="1"/>
  <c r="AP365" i="3"/>
  <c r="AL357" i="4" s="1"/>
  <c r="W357" i="4"/>
  <c r="E357" i="4"/>
  <c r="AR364" i="3"/>
  <c r="AN356" i="4" s="1"/>
  <c r="AF356" i="4"/>
  <c r="AQ364" i="3"/>
  <c r="AM356" i="4" s="1"/>
  <c r="AP364" i="3"/>
  <c r="AL356" i="4" s="1"/>
  <c r="W356" i="4"/>
  <c r="N356" i="4"/>
  <c r="E356" i="4"/>
  <c r="AR363" i="3"/>
  <c r="AN355" i="4" s="1"/>
  <c r="AQ363" i="3"/>
  <c r="AM355" i="4" s="1"/>
  <c r="AP363" i="3"/>
  <c r="AL355" i="4" s="1"/>
  <c r="W355" i="4"/>
  <c r="E355" i="4"/>
  <c r="AR362" i="3"/>
  <c r="AN354" i="4" s="1"/>
  <c r="AQ362" i="3"/>
  <c r="AM354" i="4" s="1"/>
  <c r="AP362" i="3"/>
  <c r="AL354" i="4" s="1"/>
  <c r="E354" i="4"/>
  <c r="AR361" i="3"/>
  <c r="AN353" i="4" s="1"/>
  <c r="AQ361" i="3"/>
  <c r="AM353" i="4" s="1"/>
  <c r="AP361" i="3"/>
  <c r="AL353" i="4" s="1"/>
  <c r="W353" i="4"/>
  <c r="N353" i="4"/>
  <c r="AF352" i="4"/>
  <c r="AR360" i="3"/>
  <c r="AN352" i="4" s="1"/>
  <c r="AQ360" i="3"/>
  <c r="AM352" i="4" s="1"/>
  <c r="AP360" i="3"/>
  <c r="AL352" i="4" s="1"/>
  <c r="W352" i="4"/>
  <c r="N352" i="4"/>
  <c r="AF351" i="4"/>
  <c r="AR359" i="3"/>
  <c r="AN351" i="4" s="1"/>
  <c r="AQ359" i="3"/>
  <c r="AM351" i="4" s="1"/>
  <c r="AP359" i="3"/>
  <c r="AL351" i="4" s="1"/>
  <c r="W351" i="4"/>
  <c r="N351" i="4"/>
  <c r="E351" i="4"/>
  <c r="AF350" i="4"/>
  <c r="AR358" i="3"/>
  <c r="AN350" i="4" s="1"/>
  <c r="AQ358" i="3"/>
  <c r="AM350" i="4" s="1"/>
  <c r="AP358" i="3"/>
  <c r="AL350" i="4" s="1"/>
  <c r="W350" i="4"/>
  <c r="N350" i="4"/>
  <c r="E350" i="4"/>
  <c r="AF349" i="4"/>
  <c r="AR357" i="3"/>
  <c r="AN349" i="4" s="1"/>
  <c r="AQ357" i="3"/>
  <c r="AM349" i="4" s="1"/>
  <c r="AP357" i="3"/>
  <c r="AL349" i="4" s="1"/>
  <c r="W349" i="4"/>
  <c r="N349" i="4"/>
  <c r="AF348" i="4"/>
  <c r="AR356" i="3"/>
  <c r="AN348" i="4" s="1"/>
  <c r="AQ356" i="3"/>
  <c r="AM348" i="4" s="1"/>
  <c r="AP356" i="3"/>
  <c r="AL348" i="4" s="1"/>
  <c r="E348" i="4"/>
  <c r="AF347" i="4"/>
  <c r="AR355" i="3"/>
  <c r="AN347" i="4" s="1"/>
  <c r="AQ355" i="3"/>
  <c r="AM347" i="4" s="1"/>
  <c r="AP355" i="3"/>
  <c r="AL347" i="4" s="1"/>
  <c r="AR354" i="3"/>
  <c r="AN346" i="4" s="1"/>
  <c r="AQ354" i="3"/>
  <c r="AM346" i="4" s="1"/>
  <c r="AP354" i="3"/>
  <c r="AL346" i="4" s="1"/>
  <c r="E346" i="4"/>
  <c r="AF345" i="4"/>
  <c r="AR353" i="3"/>
  <c r="AN345" i="4" s="1"/>
  <c r="AQ353" i="3"/>
  <c r="AM345" i="4" s="1"/>
  <c r="AP353" i="3"/>
  <c r="AL345" i="4" s="1"/>
  <c r="E345" i="4"/>
  <c r="AF344" i="4"/>
  <c r="AR352" i="3"/>
  <c r="AN344" i="4" s="1"/>
  <c r="AQ352" i="3"/>
  <c r="AM344" i="4" s="1"/>
  <c r="AP352" i="3"/>
  <c r="AL344" i="4" s="1"/>
  <c r="W344" i="4"/>
  <c r="N344" i="4"/>
  <c r="E344" i="4"/>
  <c r="AR351" i="3"/>
  <c r="AN343" i="4" s="1"/>
  <c r="AQ351" i="3"/>
  <c r="AM343" i="4" s="1"/>
  <c r="AP351" i="3"/>
  <c r="AL343" i="4" s="1"/>
  <c r="W343" i="4"/>
  <c r="E343" i="4"/>
  <c r="AR350" i="3"/>
  <c r="AN342" i="4" s="1"/>
  <c r="AQ350" i="3"/>
  <c r="AM342" i="4" s="1"/>
  <c r="AP350" i="3"/>
  <c r="AL342" i="4" s="1"/>
  <c r="W342" i="4"/>
  <c r="N342" i="4"/>
  <c r="E342" i="4"/>
  <c r="AR349" i="3"/>
  <c r="AN341" i="4" s="1"/>
  <c r="AQ349" i="3"/>
  <c r="AM341" i="4" s="1"/>
  <c r="AP349" i="3"/>
  <c r="AL341" i="4" s="1"/>
  <c r="W341" i="4"/>
  <c r="N341" i="4"/>
  <c r="E341" i="4"/>
  <c r="AR348" i="3"/>
  <c r="AN340" i="4" s="1"/>
  <c r="AQ348" i="3"/>
  <c r="AM340" i="4" s="1"/>
  <c r="AP348" i="3"/>
  <c r="AL340" i="4" s="1"/>
  <c r="W340" i="4"/>
  <c r="N340" i="4"/>
  <c r="E340" i="4"/>
  <c r="AF339" i="4"/>
  <c r="AR347" i="3"/>
  <c r="AN339" i="4" s="1"/>
  <c r="AQ347" i="3"/>
  <c r="AM339" i="4" s="1"/>
  <c r="AP347" i="3"/>
  <c r="AL339" i="4" s="1"/>
  <c r="W339" i="4"/>
  <c r="N339" i="4"/>
  <c r="E339" i="4"/>
  <c r="AF338" i="4"/>
  <c r="AR346" i="3"/>
  <c r="AN338" i="4" s="1"/>
  <c r="AQ346" i="3"/>
  <c r="AM338" i="4" s="1"/>
  <c r="AP346" i="3"/>
  <c r="AL338" i="4" s="1"/>
  <c r="W338" i="4"/>
  <c r="N338" i="4"/>
  <c r="AR345" i="3"/>
  <c r="AN337" i="4" s="1"/>
  <c r="W337" i="4"/>
  <c r="AQ345" i="3"/>
  <c r="AM337" i="4" s="1"/>
  <c r="AP345" i="3"/>
  <c r="AL337" i="4" s="1"/>
  <c r="AR344" i="3"/>
  <c r="AN336" i="4" s="1"/>
  <c r="W336" i="4"/>
  <c r="E336" i="4"/>
  <c r="AQ344" i="3"/>
  <c r="AM336" i="4" s="1"/>
  <c r="AP344" i="3"/>
  <c r="AL336" i="4" s="1"/>
  <c r="AF335" i="4"/>
  <c r="AR343" i="3"/>
  <c r="AN335" i="4" s="1"/>
  <c r="AQ343" i="3"/>
  <c r="AM335" i="4" s="1"/>
  <c r="AP343" i="3"/>
  <c r="AL335" i="4" s="1"/>
  <c r="W335" i="4"/>
  <c r="E335" i="4"/>
  <c r="AR342" i="3"/>
  <c r="AN334" i="4" s="1"/>
  <c r="AQ342" i="3"/>
  <c r="AM334" i="4" s="1"/>
  <c r="AP342" i="3"/>
  <c r="AL334" i="4" s="1"/>
  <c r="W334" i="4"/>
  <c r="E334" i="4"/>
  <c r="AF333" i="4"/>
  <c r="AR341" i="3"/>
  <c r="AN333" i="4" s="1"/>
  <c r="AQ341" i="3"/>
  <c r="AM333" i="4" s="1"/>
  <c r="AP341" i="3"/>
  <c r="AL333" i="4" s="1"/>
  <c r="W333" i="4"/>
  <c r="N333" i="4"/>
  <c r="E333" i="4"/>
  <c r="AF332" i="4"/>
  <c r="AR340" i="3"/>
  <c r="AN332" i="4" s="1"/>
  <c r="AQ340" i="3"/>
  <c r="AM332" i="4" s="1"/>
  <c r="AP340" i="3"/>
  <c r="AL332" i="4" s="1"/>
  <c r="N332" i="4"/>
  <c r="E332" i="4"/>
  <c r="AF331" i="4"/>
  <c r="AR339" i="3"/>
  <c r="AN331" i="4" s="1"/>
  <c r="AQ339" i="3"/>
  <c r="AM331" i="4" s="1"/>
  <c r="AP339" i="3"/>
  <c r="AL331" i="4" s="1"/>
  <c r="AR338" i="3"/>
  <c r="AN330" i="4" s="1"/>
  <c r="AQ338" i="3"/>
  <c r="AM330" i="4" s="1"/>
  <c r="AP338" i="3"/>
  <c r="AL330" i="4" s="1"/>
  <c r="AR337" i="3"/>
  <c r="AN329" i="4" s="1"/>
  <c r="AQ337" i="3"/>
  <c r="AM329" i="4" s="1"/>
  <c r="AP337" i="3"/>
  <c r="AL329" i="4" s="1"/>
  <c r="AR336" i="3"/>
  <c r="AN328" i="4" s="1"/>
  <c r="AQ336" i="3"/>
  <c r="AM328" i="4" s="1"/>
  <c r="AP336" i="3"/>
  <c r="AL328" i="4" s="1"/>
  <c r="N328" i="4"/>
  <c r="E328" i="4"/>
  <c r="AF327" i="4"/>
  <c r="AR335" i="3"/>
  <c r="AN327" i="4" s="1"/>
  <c r="AQ335" i="3"/>
  <c r="AM327" i="4" s="1"/>
  <c r="AP335" i="3"/>
  <c r="AL327" i="4" s="1"/>
  <c r="N327" i="4"/>
  <c r="AF326" i="4"/>
  <c r="AR334" i="3"/>
  <c r="AN326" i="4" s="1"/>
  <c r="AQ334" i="3"/>
  <c r="AM326" i="4" s="1"/>
  <c r="AP334" i="3"/>
  <c r="AL326" i="4" s="1"/>
  <c r="N326" i="4"/>
  <c r="AF325" i="4"/>
  <c r="AR333" i="3"/>
  <c r="AN325" i="4" s="1"/>
  <c r="AQ333" i="3"/>
  <c r="AM325" i="4" s="1"/>
  <c r="AP333" i="3"/>
  <c r="AL325" i="4" s="1"/>
  <c r="N325" i="4"/>
  <c r="AF324" i="4"/>
  <c r="AR332" i="3"/>
  <c r="AN324" i="4" s="1"/>
  <c r="AQ332" i="3"/>
  <c r="AM324" i="4" s="1"/>
  <c r="AP332" i="3"/>
  <c r="AL324" i="4" s="1"/>
  <c r="AF323" i="4"/>
  <c r="AR331" i="3"/>
  <c r="AN323" i="4" s="1"/>
  <c r="AQ331" i="3"/>
  <c r="AM323" i="4" s="1"/>
  <c r="AP331" i="3"/>
  <c r="AL323" i="4" s="1"/>
  <c r="N323" i="4"/>
  <c r="E323" i="4"/>
  <c r="AF322" i="4"/>
  <c r="AR330" i="3"/>
  <c r="AN322" i="4" s="1"/>
  <c r="AQ330" i="3"/>
  <c r="AM322" i="4" s="1"/>
  <c r="AP330" i="3"/>
  <c r="AL322" i="4" s="1"/>
  <c r="W322" i="4"/>
  <c r="N322" i="4"/>
  <c r="E322" i="4"/>
  <c r="AF321" i="4"/>
  <c r="AR329" i="3"/>
  <c r="AN321" i="4" s="1"/>
  <c r="AQ329" i="3"/>
  <c r="AM321" i="4" s="1"/>
  <c r="AP329" i="3"/>
  <c r="AL321" i="4" s="1"/>
  <c r="W321" i="4"/>
  <c r="N321" i="4"/>
  <c r="E321" i="4"/>
  <c r="AR328" i="3"/>
  <c r="AN320" i="4" s="1"/>
  <c r="AQ328" i="3"/>
  <c r="AM320" i="4" s="1"/>
  <c r="AP328" i="3"/>
  <c r="AL320" i="4" s="1"/>
  <c r="W320" i="4"/>
  <c r="N320" i="4"/>
  <c r="E320" i="4"/>
  <c r="AF319" i="4"/>
  <c r="AR327" i="3"/>
  <c r="AN319" i="4" s="1"/>
  <c r="AQ327" i="3"/>
  <c r="AM319" i="4" s="1"/>
  <c r="AP327" i="3"/>
  <c r="AL319" i="4" s="1"/>
  <c r="W319" i="4"/>
  <c r="N319" i="4"/>
  <c r="E319" i="4"/>
  <c r="AF318" i="4"/>
  <c r="AR326" i="3"/>
  <c r="AN318" i="4" s="1"/>
  <c r="AQ326" i="3"/>
  <c r="AM318" i="4" s="1"/>
  <c r="AP326" i="3"/>
  <c r="AL318" i="4" s="1"/>
  <c r="W318" i="4"/>
  <c r="N318" i="4"/>
  <c r="E318" i="4"/>
  <c r="AF317" i="4"/>
  <c r="AR325" i="3"/>
  <c r="AN317" i="4" s="1"/>
  <c r="AQ325" i="3"/>
  <c r="AM317" i="4" s="1"/>
  <c r="AP325" i="3"/>
  <c r="AL317" i="4" s="1"/>
  <c r="W317" i="4"/>
  <c r="N317" i="4"/>
  <c r="E317" i="4"/>
  <c r="AF316" i="4"/>
  <c r="AR324" i="3"/>
  <c r="AN316" i="4" s="1"/>
  <c r="AQ324" i="3"/>
  <c r="AM316" i="4" s="1"/>
  <c r="AP324" i="3"/>
  <c r="AL316" i="4" s="1"/>
  <c r="W316" i="4"/>
  <c r="N316" i="4"/>
  <c r="E316" i="4"/>
  <c r="AF315" i="4"/>
  <c r="AR323" i="3"/>
  <c r="AN315" i="4" s="1"/>
  <c r="AQ323" i="3"/>
  <c r="AM315" i="4" s="1"/>
  <c r="AP323" i="3"/>
  <c r="AL315" i="4" s="1"/>
  <c r="W315" i="4"/>
  <c r="N315" i="4"/>
  <c r="AP322" i="3"/>
  <c r="AL314" i="4" s="1"/>
  <c r="AQ322" i="3"/>
  <c r="AM314" i="4" s="1"/>
  <c r="AR322" i="3"/>
  <c r="AN314" i="4" s="1"/>
  <c r="AF314" i="4"/>
  <c r="W314" i="4"/>
  <c r="N314" i="4"/>
  <c r="E314" i="4"/>
  <c r="AF313" i="4"/>
  <c r="AR321" i="3"/>
  <c r="AN313" i="4" s="1"/>
  <c r="AQ321" i="3"/>
  <c r="AM313" i="4" s="1"/>
  <c r="AP321" i="3"/>
  <c r="AL313" i="4" s="1"/>
  <c r="E313" i="4"/>
  <c r="AF312" i="4"/>
  <c r="AR320" i="3"/>
  <c r="AN312" i="4" s="1"/>
  <c r="AQ320" i="3"/>
  <c r="AM312" i="4" s="1"/>
  <c r="AP320" i="3"/>
  <c r="AL312" i="4" s="1"/>
  <c r="W312" i="4"/>
  <c r="N312" i="4"/>
  <c r="E312" i="4"/>
  <c r="AF311" i="4"/>
  <c r="AR319" i="3"/>
  <c r="AN311" i="4" s="1"/>
  <c r="AQ319" i="3"/>
  <c r="AM311" i="4" s="1"/>
  <c r="AP319" i="3"/>
  <c r="AL311" i="4" s="1"/>
  <c r="W311" i="4"/>
  <c r="AR318" i="3"/>
  <c r="AN310" i="4" s="1"/>
  <c r="AQ318" i="3"/>
  <c r="AM310" i="4" s="1"/>
  <c r="AP318" i="3"/>
  <c r="AL310" i="4" s="1"/>
  <c r="W310" i="4"/>
  <c r="AF309" i="4"/>
  <c r="AR317" i="3"/>
  <c r="AN309" i="4" s="1"/>
  <c r="AQ317" i="3"/>
  <c r="AM309" i="4" s="1"/>
  <c r="AP317" i="3"/>
  <c r="AL309" i="4" s="1"/>
  <c r="E309" i="4"/>
  <c r="AF308" i="4"/>
  <c r="AR316" i="3"/>
  <c r="AN308" i="4" s="1"/>
  <c r="AQ316" i="3"/>
  <c r="AM308" i="4" s="1"/>
  <c r="AP316" i="3"/>
  <c r="AL308" i="4" s="1"/>
  <c r="W308" i="4"/>
  <c r="N308" i="4"/>
  <c r="AR315" i="3"/>
  <c r="AN307" i="4" s="1"/>
  <c r="AQ315" i="3"/>
  <c r="AM307" i="4" s="1"/>
  <c r="AP315" i="3"/>
  <c r="AL307" i="4" s="1"/>
  <c r="W307" i="4"/>
  <c r="AF306" i="4"/>
  <c r="AR314" i="3"/>
  <c r="AN306" i="4" s="1"/>
  <c r="AQ314" i="3"/>
  <c r="AM306" i="4" s="1"/>
  <c r="AP314" i="3"/>
  <c r="AL306" i="4" s="1"/>
  <c r="W306" i="4"/>
  <c r="N306" i="4"/>
  <c r="E306" i="4"/>
  <c r="AF305" i="4"/>
  <c r="AR313" i="3"/>
  <c r="AN305" i="4" s="1"/>
  <c r="AQ313" i="3"/>
  <c r="AM305" i="4" s="1"/>
  <c r="AP313" i="3"/>
  <c r="AL305" i="4" s="1"/>
  <c r="W305" i="4"/>
  <c r="E305" i="4"/>
  <c r="AR312" i="3"/>
  <c r="AN304" i="4" s="1"/>
  <c r="AQ312" i="3"/>
  <c r="AM304" i="4" s="1"/>
  <c r="AP312" i="3"/>
  <c r="AL304" i="4" s="1"/>
  <c r="N304" i="4"/>
  <c r="E304" i="4"/>
  <c r="AF303" i="4"/>
  <c r="AR311" i="3"/>
  <c r="AN303" i="4" s="1"/>
  <c r="AQ311" i="3"/>
  <c r="AM303" i="4" s="1"/>
  <c r="AP311" i="3"/>
  <c r="AL303" i="4" s="1"/>
  <c r="AR310" i="3"/>
  <c r="AN302" i="4" s="1"/>
  <c r="AQ310" i="3"/>
  <c r="AM302" i="4" s="1"/>
  <c r="AP310" i="3"/>
  <c r="AL302" i="4" s="1"/>
  <c r="W302" i="4"/>
  <c r="N302" i="4"/>
  <c r="E302" i="4"/>
  <c r="AF301" i="4"/>
  <c r="AR309" i="3"/>
  <c r="AN301" i="4" s="1"/>
  <c r="AQ309" i="3"/>
  <c r="AM301" i="4" s="1"/>
  <c r="AP309" i="3"/>
  <c r="AL301" i="4" s="1"/>
  <c r="N301" i="4"/>
  <c r="E301" i="4"/>
  <c r="AF300" i="4"/>
  <c r="AR308" i="3"/>
  <c r="AN300" i="4" s="1"/>
  <c r="AQ308" i="3"/>
  <c r="AM300" i="4" s="1"/>
  <c r="AP308" i="3"/>
  <c r="AL300" i="4" s="1"/>
  <c r="N300" i="4"/>
  <c r="AF299" i="4"/>
  <c r="AR307" i="3"/>
  <c r="AN299" i="4" s="1"/>
  <c r="AQ307" i="3"/>
  <c r="AM299" i="4" s="1"/>
  <c r="AP307" i="3"/>
  <c r="AL299" i="4" s="1"/>
  <c r="W299" i="4"/>
  <c r="E299" i="4"/>
  <c r="AF298" i="4"/>
  <c r="AR306" i="3"/>
  <c r="AN298" i="4" s="1"/>
  <c r="AQ306" i="3"/>
  <c r="AM298" i="4" s="1"/>
  <c r="AP306" i="3"/>
  <c r="AL298" i="4" s="1"/>
  <c r="AF297" i="4"/>
  <c r="AR305" i="3"/>
  <c r="AN297" i="4" s="1"/>
  <c r="AQ305" i="3"/>
  <c r="AM297" i="4" s="1"/>
  <c r="AP305" i="3"/>
  <c r="AL297" i="4" s="1"/>
  <c r="AR304" i="3"/>
  <c r="AN296" i="4" s="1"/>
  <c r="AF296" i="4"/>
  <c r="AQ304" i="3"/>
  <c r="AM296" i="4" s="1"/>
  <c r="AP304" i="3"/>
  <c r="AL296" i="4" s="1"/>
  <c r="N296" i="4"/>
  <c r="E296" i="4"/>
  <c r="AF295" i="4"/>
  <c r="AR303" i="3"/>
  <c r="AN295" i="4" s="1"/>
  <c r="AQ303" i="3"/>
  <c r="AM295" i="4" s="1"/>
  <c r="AP303" i="3"/>
  <c r="AL295" i="4" s="1"/>
  <c r="W295" i="4"/>
  <c r="N295" i="4"/>
  <c r="E295" i="4"/>
  <c r="AR302" i="3"/>
  <c r="AN294" i="4" s="1"/>
  <c r="AQ302" i="3"/>
  <c r="AM294" i="4" s="1"/>
  <c r="AP302" i="3"/>
  <c r="AL294" i="4" s="1"/>
  <c r="W294" i="4"/>
  <c r="N294" i="4"/>
  <c r="AP301" i="3"/>
  <c r="AL293" i="4" s="1"/>
  <c r="AR301" i="3"/>
  <c r="AN293" i="4" s="1"/>
  <c r="AQ301" i="3"/>
  <c r="AM293" i="4" s="1"/>
  <c r="AF292" i="4"/>
  <c r="AR300" i="3"/>
  <c r="AN292" i="4" s="1"/>
  <c r="AQ300" i="3"/>
  <c r="AM292" i="4" s="1"/>
  <c r="AP300" i="3"/>
  <c r="AL292" i="4" s="1"/>
  <c r="AF291" i="4"/>
  <c r="AR299" i="3"/>
  <c r="AN291" i="4" s="1"/>
  <c r="AQ299" i="3"/>
  <c r="AM291" i="4" s="1"/>
  <c r="AP299" i="3"/>
  <c r="AL291" i="4" s="1"/>
  <c r="E291" i="4"/>
  <c r="AR298" i="3"/>
  <c r="AN290" i="4" s="1"/>
  <c r="AQ298" i="3"/>
  <c r="AM290" i="4" s="1"/>
  <c r="AP298" i="3"/>
  <c r="AL290" i="4" s="1"/>
  <c r="E287" i="4"/>
  <c r="E288" i="4"/>
  <c r="E289" i="4"/>
  <c r="E238" i="4"/>
  <c r="E184" i="4"/>
  <c r="E185" i="4"/>
  <c r="A232" i="3"/>
  <c r="E286" i="4"/>
  <c r="N286" i="4"/>
  <c r="AF287" i="4"/>
  <c r="W288" i="4"/>
  <c r="AF288" i="4"/>
  <c r="N289" i="4"/>
  <c r="E234" i="4"/>
  <c r="N234" i="4"/>
  <c r="W234" i="4"/>
  <c r="AF234" i="4"/>
  <c r="AP243" i="3"/>
  <c r="AL235" i="4" s="1"/>
  <c r="AQ243" i="3"/>
  <c r="AM235" i="4" s="1"/>
  <c r="AR243" i="3"/>
  <c r="AN235" i="4" s="1"/>
  <c r="AP244" i="3"/>
  <c r="AL236" i="4" s="1"/>
  <c r="AQ244" i="3"/>
  <c r="AM236" i="4" s="1"/>
  <c r="AR244" i="3"/>
  <c r="AN236" i="4" s="1"/>
  <c r="AP245" i="3"/>
  <c r="AL237" i="4" s="1"/>
  <c r="AQ245" i="3"/>
  <c r="AM237" i="4" s="1"/>
  <c r="AR245" i="3"/>
  <c r="AN237" i="4" s="1"/>
  <c r="W235" i="4"/>
  <c r="W236" i="4"/>
  <c r="N235" i="4"/>
  <c r="N211" i="4"/>
  <c r="W211" i="4"/>
  <c r="AF211" i="4"/>
  <c r="E212" i="4"/>
  <c r="N212" i="4"/>
  <c r="W212" i="4"/>
  <c r="E213" i="4"/>
  <c r="N213" i="4"/>
  <c r="W213" i="4"/>
  <c r="AF213" i="4"/>
  <c r="E214" i="4"/>
  <c r="W214" i="4"/>
  <c r="E215" i="4"/>
  <c r="N215" i="4"/>
  <c r="W215" i="4"/>
  <c r="AF215" i="4"/>
  <c r="E216" i="4"/>
  <c r="N216" i="4"/>
  <c r="W216" i="4"/>
  <c r="E217" i="4"/>
  <c r="N217" i="4"/>
  <c r="W217" i="4"/>
  <c r="AF217" i="4"/>
  <c r="E218" i="4"/>
  <c r="N218" i="4"/>
  <c r="AF218" i="4"/>
  <c r="E219" i="4"/>
  <c r="N219" i="4"/>
  <c r="W219" i="4"/>
  <c r="AF219" i="4"/>
  <c r="E220" i="4"/>
  <c r="N220" i="4"/>
  <c r="W220" i="4"/>
  <c r="AF220" i="4"/>
  <c r="E221" i="4"/>
  <c r="N221" i="4"/>
  <c r="W221" i="4"/>
  <c r="E222" i="4"/>
  <c r="W222" i="4"/>
  <c r="AF222" i="4"/>
  <c r="N223" i="4"/>
  <c r="W223" i="4"/>
  <c r="AF223" i="4"/>
  <c r="E224" i="4"/>
  <c r="AF224" i="4"/>
  <c r="E225" i="4"/>
  <c r="W225" i="4"/>
  <c r="E226" i="4"/>
  <c r="N226" i="4"/>
  <c r="W226" i="4"/>
  <c r="AF226" i="4"/>
  <c r="E227" i="4"/>
  <c r="W227" i="4"/>
  <c r="AF227" i="4"/>
  <c r="E228" i="4"/>
  <c r="AF228" i="4"/>
  <c r="E229" i="4"/>
  <c r="N229" i="4"/>
  <c r="W229" i="4"/>
  <c r="AF229" i="4"/>
  <c r="E230" i="4"/>
  <c r="N230" i="4"/>
  <c r="AF230" i="4"/>
  <c r="E231" i="4"/>
  <c r="N231" i="4"/>
  <c r="W231" i="4"/>
  <c r="E232" i="4"/>
  <c r="W232" i="4"/>
  <c r="AF232" i="4"/>
  <c r="E233" i="4"/>
  <c r="W233" i="4"/>
  <c r="AF233" i="4"/>
  <c r="E285" i="4"/>
  <c r="N285" i="4"/>
  <c r="W285" i="4"/>
  <c r="E283" i="4"/>
  <c r="N283" i="4"/>
  <c r="W283" i="4"/>
  <c r="AF283" i="4"/>
  <c r="E282" i="4"/>
  <c r="AF282" i="4"/>
  <c r="N281" i="4"/>
  <c r="W281" i="4"/>
  <c r="AF281" i="4"/>
  <c r="N280" i="4"/>
  <c r="AF280" i="4"/>
  <c r="E279" i="4"/>
  <c r="N279" i="4"/>
  <c r="W279" i="4"/>
  <c r="AF279" i="4"/>
  <c r="N278" i="4"/>
  <c r="E277" i="4"/>
  <c r="W277" i="4"/>
  <c r="AF277" i="4"/>
  <c r="E276" i="4"/>
  <c r="N276" i="4"/>
  <c r="AF276" i="4"/>
  <c r="E275" i="4"/>
  <c r="N275" i="4"/>
  <c r="W275" i="4"/>
  <c r="AF275" i="4"/>
  <c r="E274" i="4"/>
  <c r="N274" i="4"/>
  <c r="W274" i="4"/>
  <c r="AF274" i="4"/>
  <c r="E273" i="4"/>
  <c r="W273" i="4"/>
  <c r="AF273" i="4"/>
  <c r="AF272" i="4"/>
  <c r="E271" i="4"/>
  <c r="N271" i="4"/>
  <c r="W271" i="4"/>
  <c r="AF271" i="4"/>
  <c r="E270" i="4"/>
  <c r="N270" i="4"/>
  <c r="N268" i="4"/>
  <c r="W268" i="4"/>
  <c r="AF268" i="4"/>
  <c r="N267" i="4"/>
  <c r="E266" i="4"/>
  <c r="N266" i="4"/>
  <c r="W266" i="4"/>
  <c r="AF266" i="4"/>
  <c r="N265" i="4"/>
  <c r="AF265" i="4"/>
  <c r="E264" i="4"/>
  <c r="W264" i="4"/>
  <c r="AF264" i="4"/>
  <c r="N263" i="4"/>
  <c r="E269" i="4"/>
  <c r="N269" i="4"/>
  <c r="AF269" i="4"/>
  <c r="AZ282" i="3"/>
  <c r="AU274" i="4" s="1"/>
  <c r="W182" i="4"/>
  <c r="AF183" i="4"/>
  <c r="N184" i="4"/>
  <c r="N185" i="4"/>
  <c r="AF185" i="4"/>
  <c r="W130" i="4"/>
  <c r="AF130" i="4"/>
  <c r="N131" i="4"/>
  <c r="AF131" i="4"/>
  <c r="W132" i="4"/>
  <c r="N133" i="4"/>
  <c r="W133" i="4"/>
  <c r="AF133" i="4"/>
  <c r="AR297" i="3"/>
  <c r="AN289" i="4" s="1"/>
  <c r="AQ297" i="3"/>
  <c r="AM289" i="4" s="1"/>
  <c r="AP297" i="3"/>
  <c r="AL289" i="4" s="1"/>
  <c r="N181" i="4"/>
  <c r="N129" i="4"/>
  <c r="AR296" i="3"/>
  <c r="AN288" i="4" s="1"/>
  <c r="AQ296" i="3"/>
  <c r="AM288" i="4" s="1"/>
  <c r="AP296" i="3"/>
  <c r="AL288" i="4" s="1"/>
  <c r="AF180" i="4"/>
  <c r="E128" i="4"/>
  <c r="N128" i="4"/>
  <c r="W128" i="4"/>
  <c r="AF128" i="4"/>
  <c r="AR295" i="3"/>
  <c r="AN287" i="4" s="1"/>
  <c r="AQ295" i="3"/>
  <c r="AM287" i="4" s="1"/>
  <c r="AP295" i="3"/>
  <c r="AL287" i="4" s="1"/>
  <c r="E179" i="4"/>
  <c r="N179" i="4"/>
  <c r="N127" i="4"/>
  <c r="AR294" i="3"/>
  <c r="AN286" i="4" s="1"/>
  <c r="AQ294" i="3"/>
  <c r="AM286" i="4" s="1"/>
  <c r="AP294" i="3"/>
  <c r="AL286" i="4" s="1"/>
  <c r="N178" i="4"/>
  <c r="E126" i="4"/>
  <c r="W126" i="4"/>
  <c r="AR293" i="3"/>
  <c r="AN285" i="4" s="1"/>
  <c r="AQ293" i="3"/>
  <c r="AM285" i="4" s="1"/>
  <c r="AP293" i="3"/>
  <c r="AL285" i="4" s="1"/>
  <c r="AR292" i="3"/>
  <c r="AN284" i="4" s="1"/>
  <c r="AQ292" i="3"/>
  <c r="AM284" i="4" s="1"/>
  <c r="AP292" i="3"/>
  <c r="AL284" i="4" s="1"/>
  <c r="N176" i="4"/>
  <c r="E124" i="4"/>
  <c r="N124" i="4"/>
  <c r="W124" i="4"/>
  <c r="AR291" i="3"/>
  <c r="AN283" i="4" s="1"/>
  <c r="AQ291" i="3"/>
  <c r="AM283" i="4" s="1"/>
  <c r="AP291" i="3"/>
  <c r="AL283" i="4" s="1"/>
  <c r="E175" i="4"/>
  <c r="N175" i="4"/>
  <c r="AF123" i="4"/>
  <c r="AR290" i="3"/>
  <c r="AN282" i="4" s="1"/>
  <c r="AQ290" i="3"/>
  <c r="AM282" i="4" s="1"/>
  <c r="AP290" i="3"/>
  <c r="AL282" i="4" s="1"/>
  <c r="E174" i="4"/>
  <c r="N122" i="4"/>
  <c r="W122" i="4"/>
  <c r="AF122" i="4"/>
  <c r="AR289" i="3"/>
  <c r="AN281" i="4" s="1"/>
  <c r="AQ289" i="3"/>
  <c r="AM281" i="4" s="1"/>
  <c r="AP289" i="3"/>
  <c r="AL281" i="4" s="1"/>
  <c r="N173" i="4"/>
  <c r="W173" i="4"/>
  <c r="AF173" i="4"/>
  <c r="E121" i="4"/>
  <c r="AR288" i="3"/>
  <c r="AN280" i="4" s="1"/>
  <c r="AQ288" i="3"/>
  <c r="AM280" i="4" s="1"/>
  <c r="AP288" i="3"/>
  <c r="AL280" i="4" s="1"/>
  <c r="E172" i="4"/>
  <c r="N172" i="4"/>
  <c r="W172" i="4"/>
  <c r="AF172" i="4"/>
  <c r="AF120" i="4"/>
  <c r="AR287" i="3"/>
  <c r="AN279" i="4" s="1"/>
  <c r="AQ287" i="3"/>
  <c r="AM279" i="4" s="1"/>
  <c r="AP287" i="3"/>
  <c r="AL279" i="4" s="1"/>
  <c r="E171" i="4"/>
  <c r="AF119" i="4"/>
  <c r="AR286" i="3"/>
  <c r="AN278" i="4" s="1"/>
  <c r="AQ286" i="3"/>
  <c r="AM278" i="4" s="1"/>
  <c r="AP286" i="3"/>
  <c r="AL278" i="4" s="1"/>
  <c r="N170" i="4"/>
  <c r="W170" i="4"/>
  <c r="AR285" i="3"/>
  <c r="AN277" i="4" s="1"/>
  <c r="AQ285" i="3"/>
  <c r="AM277" i="4" s="1"/>
  <c r="AP285" i="3"/>
  <c r="AL277" i="4" s="1"/>
  <c r="W117" i="4"/>
  <c r="AR284" i="3"/>
  <c r="AN276" i="4" s="1"/>
  <c r="AQ284" i="3"/>
  <c r="AM276" i="4" s="1"/>
  <c r="AP284" i="3"/>
  <c r="AL276" i="4" s="1"/>
  <c r="W168" i="4"/>
  <c r="AF168" i="4"/>
  <c r="E116" i="4"/>
  <c r="AR283" i="3"/>
  <c r="AN275" i="4" s="1"/>
  <c r="AQ283" i="3"/>
  <c r="AM275" i="4" s="1"/>
  <c r="AP283" i="3"/>
  <c r="AL275" i="4" s="1"/>
  <c r="E167" i="4"/>
  <c r="W115" i="4"/>
  <c r="AF115" i="4"/>
  <c r="AR282" i="3"/>
  <c r="AN274" i="4" s="1"/>
  <c r="AQ282" i="3"/>
  <c r="AM274" i="4" s="1"/>
  <c r="AP282" i="3"/>
  <c r="AL274" i="4" s="1"/>
  <c r="AF166" i="4"/>
  <c r="E114" i="4"/>
  <c r="N114" i="4"/>
  <c r="W114" i="4"/>
  <c r="AR281" i="3"/>
  <c r="AN273" i="4" s="1"/>
  <c r="AQ281" i="3"/>
  <c r="AM273" i="4" s="1"/>
  <c r="AP281" i="3"/>
  <c r="AL273" i="4" s="1"/>
  <c r="E165" i="4"/>
  <c r="W165" i="4"/>
  <c r="AR280" i="3"/>
  <c r="AN272" i="4" s="1"/>
  <c r="AQ280" i="3"/>
  <c r="AM272" i="4" s="1"/>
  <c r="AP280" i="3"/>
  <c r="AL272" i="4" s="1"/>
  <c r="AF164" i="4"/>
  <c r="E112" i="4"/>
  <c r="AR279" i="3"/>
  <c r="AN271" i="4" s="1"/>
  <c r="AQ279" i="3"/>
  <c r="AM271" i="4" s="1"/>
  <c r="AP279" i="3"/>
  <c r="AL271" i="4" s="1"/>
  <c r="N163" i="4"/>
  <c r="AR278" i="3"/>
  <c r="AN270" i="4" s="1"/>
  <c r="AQ278" i="3"/>
  <c r="AM270" i="4" s="1"/>
  <c r="AP278" i="3"/>
  <c r="AL270" i="4" s="1"/>
  <c r="N162" i="4"/>
  <c r="AF162" i="4"/>
  <c r="W110" i="4"/>
  <c r="AF110" i="4"/>
  <c r="AR277" i="3"/>
  <c r="AN269" i="4" s="1"/>
  <c r="AQ277" i="3"/>
  <c r="AM269" i="4" s="1"/>
  <c r="AP277" i="3"/>
  <c r="AL269" i="4" s="1"/>
  <c r="N161" i="4"/>
  <c r="AR276" i="3"/>
  <c r="AN268" i="4" s="1"/>
  <c r="AQ276" i="3"/>
  <c r="AM268" i="4" s="1"/>
  <c r="AP276" i="3"/>
  <c r="AL268" i="4" s="1"/>
  <c r="E160" i="4"/>
  <c r="E108" i="4"/>
  <c r="AF108" i="4"/>
  <c r="AR275" i="3"/>
  <c r="AN267" i="4" s="1"/>
  <c r="AQ275" i="3"/>
  <c r="AM267" i="4" s="1"/>
  <c r="AP275" i="3"/>
  <c r="AL267" i="4" s="1"/>
  <c r="N159" i="4"/>
  <c r="AR274" i="3"/>
  <c r="AN266" i="4" s="1"/>
  <c r="AQ274" i="3"/>
  <c r="AM266" i="4" s="1"/>
  <c r="AP274" i="3"/>
  <c r="AL266" i="4" s="1"/>
  <c r="AP270" i="3"/>
  <c r="AL262" i="4" s="1"/>
  <c r="AQ270" i="3"/>
  <c r="AM262" i="4" s="1"/>
  <c r="AR270" i="3"/>
  <c r="AN262" i="4" s="1"/>
  <c r="E158" i="4"/>
  <c r="N158" i="4"/>
  <c r="W158" i="4"/>
  <c r="AF262" i="4"/>
  <c r="AR273" i="3"/>
  <c r="AN265" i="4" s="1"/>
  <c r="AQ273" i="3"/>
  <c r="AM265" i="4" s="1"/>
  <c r="AP273" i="3"/>
  <c r="AL265" i="4" s="1"/>
  <c r="N262" i="4"/>
  <c r="AP269" i="3"/>
  <c r="AL261" i="4" s="1"/>
  <c r="AQ269" i="3"/>
  <c r="AM261" i="4" s="1"/>
  <c r="AR269" i="3"/>
  <c r="AN261" i="4" s="1"/>
  <c r="AF209" i="4"/>
  <c r="W157" i="4"/>
  <c r="AF157" i="4"/>
  <c r="AR272" i="3"/>
  <c r="AN264" i="4" s="1"/>
  <c r="AQ272" i="3"/>
  <c r="AM264" i="4" s="1"/>
  <c r="AP272" i="3"/>
  <c r="AL264" i="4" s="1"/>
  <c r="AQ259" i="3"/>
  <c r="AM251" i="4" s="1"/>
  <c r="AR259" i="3"/>
  <c r="AN251" i="4" s="1"/>
  <c r="AP259" i="3"/>
  <c r="AL251" i="4" s="1"/>
  <c r="AR255" i="3"/>
  <c r="AN247" i="4" s="1"/>
  <c r="AQ255" i="3"/>
  <c r="AM247" i="4" s="1"/>
  <c r="AP255" i="3"/>
  <c r="AL247" i="4" s="1"/>
  <c r="AP246" i="3"/>
  <c r="AL238" i="4" s="1"/>
  <c r="AQ246" i="3"/>
  <c r="AM238" i="4" s="1"/>
  <c r="AR246" i="3"/>
  <c r="AN238" i="4" s="1"/>
  <c r="AP247" i="3"/>
  <c r="AL239" i="4" s="1"/>
  <c r="AQ247" i="3"/>
  <c r="AM239" i="4" s="1"/>
  <c r="AR247" i="3"/>
  <c r="AN239" i="4" s="1"/>
  <c r="AP248" i="3"/>
  <c r="AL240" i="4" s="1"/>
  <c r="AQ248" i="3"/>
  <c r="AM240" i="4" s="1"/>
  <c r="AR248" i="3"/>
  <c r="AN240" i="4" s="1"/>
  <c r="AP249" i="3"/>
  <c r="AL241" i="4" s="1"/>
  <c r="AQ249" i="3"/>
  <c r="AM241" i="4" s="1"/>
  <c r="AR249" i="3"/>
  <c r="AN241" i="4" s="1"/>
  <c r="AP250" i="3"/>
  <c r="AL242" i="4" s="1"/>
  <c r="AQ250" i="3"/>
  <c r="AM242" i="4" s="1"/>
  <c r="AR250" i="3"/>
  <c r="AN242" i="4" s="1"/>
  <c r="AP251" i="3"/>
  <c r="AL243" i="4" s="1"/>
  <c r="AQ251" i="3"/>
  <c r="AM243" i="4" s="1"/>
  <c r="AR251" i="3"/>
  <c r="AN243" i="4" s="1"/>
  <c r="AP252" i="3"/>
  <c r="AL244" i="4" s="1"/>
  <c r="AQ252" i="3"/>
  <c r="AM244" i="4" s="1"/>
  <c r="AR252" i="3"/>
  <c r="AN244" i="4" s="1"/>
  <c r="AP253" i="3"/>
  <c r="AL245" i="4" s="1"/>
  <c r="AQ253" i="3"/>
  <c r="AM245" i="4" s="1"/>
  <c r="AR253" i="3"/>
  <c r="AN245" i="4" s="1"/>
  <c r="AP254" i="3"/>
  <c r="AL246" i="4" s="1"/>
  <c r="AQ254" i="3"/>
  <c r="AM246" i="4" s="1"/>
  <c r="AR254" i="3"/>
  <c r="AN246" i="4" s="1"/>
  <c r="AP256" i="3"/>
  <c r="AL248" i="4" s="1"/>
  <c r="AQ256" i="3"/>
  <c r="AM248" i="4" s="1"/>
  <c r="AR256" i="3"/>
  <c r="AN248" i="4" s="1"/>
  <c r="AP257" i="3"/>
  <c r="AL249" i="4" s="1"/>
  <c r="AQ257" i="3"/>
  <c r="AM249" i="4" s="1"/>
  <c r="AR257" i="3"/>
  <c r="AN249" i="4" s="1"/>
  <c r="AP258" i="3"/>
  <c r="AL250" i="4" s="1"/>
  <c r="AQ258" i="3"/>
  <c r="AM250" i="4" s="1"/>
  <c r="AR258" i="3"/>
  <c r="AN250" i="4" s="1"/>
  <c r="AP260" i="3"/>
  <c r="AL252" i="4" s="1"/>
  <c r="AQ260" i="3"/>
  <c r="AM252" i="4" s="1"/>
  <c r="AR260" i="3"/>
  <c r="AN252" i="4" s="1"/>
  <c r="AP261" i="3"/>
  <c r="AL253" i="4" s="1"/>
  <c r="AQ261" i="3"/>
  <c r="AM253" i="4" s="1"/>
  <c r="AR261" i="3"/>
  <c r="AN253" i="4" s="1"/>
  <c r="AP262" i="3"/>
  <c r="AL254" i="4" s="1"/>
  <c r="AQ262" i="3"/>
  <c r="AM254" i="4" s="1"/>
  <c r="AR262" i="3"/>
  <c r="AN254" i="4" s="1"/>
  <c r="AP263" i="3"/>
  <c r="AL255" i="4" s="1"/>
  <c r="AQ263" i="3"/>
  <c r="AM255" i="4" s="1"/>
  <c r="AR263" i="3"/>
  <c r="AN255" i="4" s="1"/>
  <c r="AP264" i="3"/>
  <c r="AL256" i="4" s="1"/>
  <c r="AQ264" i="3"/>
  <c r="AM256" i="4" s="1"/>
  <c r="AR264" i="3"/>
  <c r="AN256" i="4" s="1"/>
  <c r="AP265" i="3"/>
  <c r="AL257" i="4" s="1"/>
  <c r="AQ265" i="3"/>
  <c r="AM257" i="4" s="1"/>
  <c r="AR265" i="3"/>
  <c r="AN257" i="4" s="1"/>
  <c r="AP266" i="3"/>
  <c r="AL258" i="4" s="1"/>
  <c r="AQ266" i="3"/>
  <c r="AM258" i="4" s="1"/>
  <c r="AR266" i="3"/>
  <c r="AN258" i="4" s="1"/>
  <c r="AP267" i="3"/>
  <c r="AL259" i="4" s="1"/>
  <c r="AQ267" i="3"/>
  <c r="AM259" i="4" s="1"/>
  <c r="AR267" i="3"/>
  <c r="AN259" i="4" s="1"/>
  <c r="AP268" i="3"/>
  <c r="AL260" i="4" s="1"/>
  <c r="AQ268" i="3"/>
  <c r="AM260" i="4" s="1"/>
  <c r="AR268" i="3"/>
  <c r="AN260" i="4" s="1"/>
  <c r="AF247" i="4"/>
  <c r="AF240" i="4"/>
  <c r="AF241" i="4"/>
  <c r="AF242" i="4"/>
  <c r="AF243" i="4"/>
  <c r="AF244" i="4"/>
  <c r="AF245" i="4"/>
  <c r="AF251" i="4"/>
  <c r="AF253" i="4"/>
  <c r="AF256" i="4"/>
  <c r="AF258" i="4"/>
  <c r="AF259" i="4"/>
  <c r="W251" i="4"/>
  <c r="W238" i="4"/>
  <c r="W239" i="4"/>
  <c r="W242" i="4"/>
  <c r="W243" i="4"/>
  <c r="W244" i="4"/>
  <c r="W245" i="4"/>
  <c r="W246" i="4"/>
  <c r="W247" i="4"/>
  <c r="W250" i="4"/>
  <c r="W252" i="4"/>
  <c r="W254" i="4"/>
  <c r="W255" i="4"/>
  <c r="W260" i="4"/>
  <c r="N238" i="4"/>
  <c r="N240" i="4"/>
  <c r="N245" i="4"/>
  <c r="N246" i="4"/>
  <c r="N247" i="4"/>
  <c r="N248" i="4"/>
  <c r="N253" i="4"/>
  <c r="N255" i="4"/>
  <c r="N259" i="4"/>
  <c r="N260" i="4"/>
  <c r="E239" i="4"/>
  <c r="E240" i="4"/>
  <c r="E241" i="4"/>
  <c r="E242" i="4"/>
  <c r="E246" i="4"/>
  <c r="E247" i="4"/>
  <c r="E248" i="4"/>
  <c r="E253" i="4"/>
  <c r="E254" i="4"/>
  <c r="E255" i="4"/>
  <c r="E256" i="4"/>
  <c r="E257" i="4"/>
  <c r="E258" i="4"/>
  <c r="E260" i="4"/>
  <c r="E156" i="4"/>
  <c r="AF156" i="4"/>
  <c r="AF104" i="4"/>
  <c r="AR271" i="3"/>
  <c r="AN263" i="4" s="1"/>
  <c r="AQ271" i="3"/>
  <c r="AM263" i="4" s="1"/>
  <c r="AP271" i="3"/>
  <c r="AL263" i="4" s="1"/>
  <c r="E207" i="4"/>
  <c r="W155" i="4"/>
  <c r="AF155" i="4"/>
  <c r="E103" i="4"/>
  <c r="N206" i="4"/>
  <c r="AF154" i="4"/>
  <c r="E102" i="4"/>
  <c r="N153" i="4"/>
  <c r="E204" i="4"/>
  <c r="N204" i="4"/>
  <c r="W152" i="4"/>
  <c r="AF203" i="4"/>
  <c r="N151" i="4"/>
  <c r="AF99" i="4"/>
  <c r="N202" i="4"/>
  <c r="E150" i="4"/>
  <c r="W201" i="4"/>
  <c r="E149" i="4"/>
  <c r="N97" i="4"/>
  <c r="W196" i="4"/>
  <c r="AF196" i="4"/>
  <c r="AF186" i="4"/>
  <c r="E187" i="4"/>
  <c r="N187" i="4"/>
  <c r="AF187" i="4"/>
  <c r="W189" i="4"/>
  <c r="E190" i="4"/>
  <c r="E191" i="4"/>
  <c r="N191" i="4"/>
  <c r="E192" i="4"/>
  <c r="N192" i="4"/>
  <c r="E193" i="4"/>
  <c r="N193" i="4"/>
  <c r="E194" i="4"/>
  <c r="W194" i="4"/>
  <c r="E195" i="4"/>
  <c r="N195" i="4"/>
  <c r="W195" i="4"/>
  <c r="N197" i="4"/>
  <c r="E198" i="4"/>
  <c r="N199" i="4"/>
  <c r="E200" i="4"/>
  <c r="N200" i="4"/>
  <c r="W200" i="4"/>
  <c r="AF148" i="4"/>
  <c r="E147" i="4"/>
  <c r="N147" i="4"/>
  <c r="W147" i="4"/>
  <c r="AF147" i="4"/>
  <c r="E146" i="4"/>
  <c r="N146" i="4"/>
  <c r="W146" i="4"/>
  <c r="AF94" i="4"/>
  <c r="E93" i="4"/>
  <c r="N93" i="4"/>
  <c r="AZ8" i="3"/>
  <c r="W144" i="4"/>
  <c r="N143" i="4"/>
  <c r="AF142" i="4"/>
  <c r="N141" i="4"/>
  <c r="N89" i="4"/>
  <c r="W89" i="4"/>
  <c r="AF89" i="4"/>
  <c r="E140" i="4"/>
  <c r="E139" i="4"/>
  <c r="N139" i="4"/>
  <c r="W139" i="4"/>
  <c r="AF139" i="4"/>
  <c r="E87" i="4"/>
  <c r="N87" i="4"/>
  <c r="W87" i="4"/>
  <c r="AF138" i="4"/>
  <c r="E86" i="4"/>
  <c r="N86" i="4"/>
  <c r="W84" i="4"/>
  <c r="AF84" i="4"/>
  <c r="W135" i="4"/>
  <c r="AF135" i="4"/>
  <c r="N83" i="4"/>
  <c r="W82" i="4"/>
  <c r="AF82" i="4"/>
  <c r="N81" i="4"/>
  <c r="W81" i="4"/>
  <c r="AF80" i="4"/>
  <c r="N79" i="4"/>
  <c r="N77" i="4"/>
  <c r="N76" i="4"/>
  <c r="E76" i="4"/>
  <c r="W75" i="4"/>
  <c r="AF75" i="4"/>
  <c r="AR242" i="3"/>
  <c r="AN234" i="4" s="1"/>
  <c r="AQ242" i="3"/>
  <c r="AM234" i="4" s="1"/>
  <c r="AP242" i="3"/>
  <c r="AL234" i="4" s="1"/>
  <c r="N74" i="4"/>
  <c r="W74" i="4"/>
  <c r="AR241" i="3"/>
  <c r="AN233" i="4" s="1"/>
  <c r="AQ241" i="3"/>
  <c r="AM233" i="4" s="1"/>
  <c r="AP241" i="3"/>
  <c r="AL233" i="4" s="1"/>
  <c r="E73" i="4"/>
  <c r="AR240" i="3"/>
  <c r="AN232" i="4" s="1"/>
  <c r="AQ240" i="3"/>
  <c r="AM232" i="4" s="1"/>
  <c r="AP240" i="3"/>
  <c r="AL232" i="4" s="1"/>
  <c r="N72" i="4"/>
  <c r="AP239" i="3"/>
  <c r="AL231" i="4" s="1"/>
  <c r="AR239" i="3"/>
  <c r="AN231" i="4" s="1"/>
  <c r="AQ239" i="3"/>
  <c r="AM231" i="4" s="1"/>
  <c r="AF71" i="4"/>
  <c r="AR238" i="3"/>
  <c r="AN230" i="4" s="1"/>
  <c r="AQ238" i="3"/>
  <c r="AM230" i="4" s="1"/>
  <c r="AP238" i="3"/>
  <c r="AL230" i="4" s="1"/>
  <c r="W70" i="4"/>
  <c r="AF70" i="4"/>
  <c r="AR237" i="3"/>
  <c r="AN229" i="4" s="1"/>
  <c r="AQ237" i="3"/>
  <c r="AM229" i="4" s="1"/>
  <c r="AP237" i="3"/>
  <c r="AL229" i="4" s="1"/>
  <c r="E69" i="4"/>
  <c r="AR236" i="3"/>
  <c r="AN228" i="4" s="1"/>
  <c r="AQ236" i="3"/>
  <c r="AM228" i="4" s="1"/>
  <c r="AP236" i="3"/>
  <c r="AL228" i="4" s="1"/>
  <c r="E68" i="4"/>
  <c r="N68" i="4"/>
  <c r="W68" i="4"/>
  <c r="AR235" i="3"/>
  <c r="AN227" i="4" s="1"/>
  <c r="AQ235" i="3"/>
  <c r="AM227" i="4" s="1"/>
  <c r="AP235" i="3"/>
  <c r="AL227" i="4" s="1"/>
  <c r="W67" i="4"/>
  <c r="AF67" i="4"/>
  <c r="AR234" i="3"/>
  <c r="AN226" i="4" s="1"/>
  <c r="AQ234" i="3"/>
  <c r="AM226" i="4" s="1"/>
  <c r="AP234" i="3"/>
  <c r="AL226" i="4" s="1"/>
  <c r="E66" i="4"/>
  <c r="N66" i="4"/>
  <c r="W66" i="4"/>
  <c r="AR233" i="3"/>
  <c r="AN225" i="4" s="1"/>
  <c r="AQ233" i="3"/>
  <c r="AM225" i="4" s="1"/>
  <c r="AP233" i="3"/>
  <c r="AL225" i="4" s="1"/>
  <c r="N65" i="4"/>
  <c r="AQ232" i="3"/>
  <c r="AM224" i="4" s="1"/>
  <c r="AR232" i="3"/>
  <c r="AN224" i="4" s="1"/>
  <c r="AP232" i="3"/>
  <c r="AL224" i="4" s="1"/>
  <c r="E64" i="4"/>
  <c r="AR231" i="3"/>
  <c r="AN223" i="4" s="1"/>
  <c r="AQ231" i="3"/>
  <c r="AM223" i="4" s="1"/>
  <c r="AP231" i="3"/>
  <c r="AL223" i="4" s="1"/>
  <c r="W63" i="4"/>
  <c r="AR230" i="3"/>
  <c r="AN222" i="4" s="1"/>
  <c r="AQ230" i="3"/>
  <c r="AM222" i="4" s="1"/>
  <c r="AP230" i="3"/>
  <c r="AL222" i="4" s="1"/>
  <c r="AF62" i="4"/>
  <c r="AR229" i="3"/>
  <c r="AN221" i="4" s="1"/>
  <c r="AQ229" i="3"/>
  <c r="AM221" i="4" s="1"/>
  <c r="AP229" i="3"/>
  <c r="AL221" i="4" s="1"/>
  <c r="E60" i="4"/>
  <c r="N60" i="4"/>
  <c r="E61" i="4"/>
  <c r="W61" i="4"/>
  <c r="AF61" i="4"/>
  <c r="AR228" i="3"/>
  <c r="AN220" i="4" s="1"/>
  <c r="AQ228" i="3"/>
  <c r="AM220" i="4" s="1"/>
  <c r="AP228" i="3"/>
  <c r="AL220" i="4" s="1"/>
  <c r="AR227" i="3"/>
  <c r="AN219" i="4" s="1"/>
  <c r="AQ227" i="3"/>
  <c r="AM219" i="4" s="1"/>
  <c r="AP227" i="3"/>
  <c r="AL219" i="4" s="1"/>
  <c r="E59" i="4"/>
  <c r="N59" i="4"/>
  <c r="W59" i="4"/>
  <c r="AR226" i="3"/>
  <c r="AN218" i="4" s="1"/>
  <c r="AQ226" i="3"/>
  <c r="AM218" i="4" s="1"/>
  <c r="AP226" i="3"/>
  <c r="AL218" i="4" s="1"/>
  <c r="E58" i="4"/>
  <c r="AR225" i="3"/>
  <c r="AN217" i="4" s="1"/>
  <c r="AQ225" i="3"/>
  <c r="AM217" i="4" s="1"/>
  <c r="AP225" i="3"/>
  <c r="AL217" i="4" s="1"/>
  <c r="N57" i="4"/>
  <c r="AR224" i="3"/>
  <c r="AN216" i="4" s="1"/>
  <c r="AQ224" i="3"/>
  <c r="AM216" i="4" s="1"/>
  <c r="AP224" i="3"/>
  <c r="AL216" i="4" s="1"/>
  <c r="N56" i="4"/>
  <c r="W56" i="4"/>
  <c r="AR223" i="3"/>
  <c r="AN215" i="4" s="1"/>
  <c r="AQ223" i="3"/>
  <c r="AM215" i="4" s="1"/>
  <c r="AP223" i="3"/>
  <c r="AL215" i="4" s="1"/>
  <c r="E55" i="4"/>
  <c r="N55" i="4"/>
  <c r="AR222" i="3"/>
  <c r="AN214" i="4" s="1"/>
  <c r="AQ222" i="3"/>
  <c r="AM214" i="4" s="1"/>
  <c r="AP222" i="3"/>
  <c r="AL214" i="4" s="1"/>
  <c r="AS62" i="3"/>
  <c r="AO54" i="4" s="1"/>
  <c r="AR221" i="3"/>
  <c r="AN213" i="4" s="1"/>
  <c r="AQ221" i="3"/>
  <c r="AM213" i="4" s="1"/>
  <c r="AP221" i="3"/>
  <c r="AL213" i="4" s="1"/>
  <c r="AF53" i="4"/>
  <c r="AR220" i="3"/>
  <c r="AN212" i="4" s="1"/>
  <c r="AQ220" i="3"/>
  <c r="AM212" i="4" s="1"/>
  <c r="AP220" i="3"/>
  <c r="AL212" i="4" s="1"/>
  <c r="AR219" i="3"/>
  <c r="AN211" i="4" s="1"/>
  <c r="AQ219" i="3"/>
  <c r="AM211" i="4" s="1"/>
  <c r="AP219" i="3"/>
  <c r="AL211" i="4" s="1"/>
  <c r="AR218" i="3"/>
  <c r="AN210" i="4" s="1"/>
  <c r="AQ218" i="3"/>
  <c r="AM210" i="4" s="1"/>
  <c r="AP218" i="3"/>
  <c r="AL210" i="4" s="1"/>
  <c r="AF50" i="4"/>
  <c r="AR217" i="3"/>
  <c r="AN209" i="4" s="1"/>
  <c r="AQ217" i="3"/>
  <c r="AM209" i="4" s="1"/>
  <c r="AP217" i="3"/>
  <c r="AL209" i="4" s="1"/>
  <c r="AR216" i="3"/>
  <c r="AN208" i="4" s="1"/>
  <c r="AQ216" i="3"/>
  <c r="AM208" i="4" s="1"/>
  <c r="AP216" i="3"/>
  <c r="AL208" i="4" s="1"/>
  <c r="AR215" i="3"/>
  <c r="AN207" i="4" s="1"/>
  <c r="AQ215" i="3"/>
  <c r="AM207" i="4" s="1"/>
  <c r="AP215" i="3"/>
  <c r="AL207" i="4" s="1"/>
  <c r="AR214" i="3"/>
  <c r="AN206" i="4" s="1"/>
  <c r="AQ214" i="3"/>
  <c r="AM206" i="4" s="1"/>
  <c r="AP214" i="3"/>
  <c r="AL206" i="4" s="1"/>
  <c r="AR213" i="3"/>
  <c r="AN205" i="4" s="1"/>
  <c r="AQ213" i="3"/>
  <c r="AM205" i="4" s="1"/>
  <c r="AP213" i="3"/>
  <c r="AL205" i="4" s="1"/>
  <c r="E45" i="4"/>
  <c r="W45" i="4"/>
  <c r="AR212" i="3"/>
  <c r="AN204" i="4" s="1"/>
  <c r="AQ212" i="3"/>
  <c r="AM204" i="4" s="1"/>
  <c r="AP212" i="3"/>
  <c r="AL204" i="4" s="1"/>
  <c r="AF44" i="4"/>
  <c r="AR211" i="3"/>
  <c r="AN203" i="4" s="1"/>
  <c r="AQ211" i="3"/>
  <c r="AM203" i="4" s="1"/>
  <c r="AP211" i="3"/>
  <c r="AL203" i="4" s="1"/>
  <c r="N43" i="4"/>
  <c r="W43" i="4"/>
  <c r="AQ210" i="3"/>
  <c r="AM202" i="4" s="1"/>
  <c r="AR210" i="3"/>
  <c r="AN202" i="4" s="1"/>
  <c r="AP210" i="3"/>
  <c r="AL202" i="4" s="1"/>
  <c r="AR209" i="3"/>
  <c r="AN201" i="4" s="1"/>
  <c r="AQ209" i="3"/>
  <c r="AM201" i="4" s="1"/>
  <c r="AP209" i="3"/>
  <c r="AL201" i="4" s="1"/>
  <c r="AR208" i="3"/>
  <c r="AN200" i="4" s="1"/>
  <c r="AQ208" i="3"/>
  <c r="AM200" i="4" s="1"/>
  <c r="AP208" i="3"/>
  <c r="AL200" i="4" s="1"/>
  <c r="AR207" i="3"/>
  <c r="AN199" i="4" s="1"/>
  <c r="AQ207" i="3"/>
  <c r="AM199" i="4" s="1"/>
  <c r="AP207" i="3"/>
  <c r="AL199" i="4" s="1"/>
  <c r="AR206" i="3"/>
  <c r="AN198" i="4" s="1"/>
  <c r="AQ206" i="3"/>
  <c r="AM198" i="4" s="1"/>
  <c r="AP206" i="3"/>
  <c r="AL198" i="4" s="1"/>
  <c r="AR205" i="3"/>
  <c r="AN197" i="4" s="1"/>
  <c r="AQ205" i="3"/>
  <c r="AM197" i="4" s="1"/>
  <c r="AP205" i="3"/>
  <c r="AL197" i="4" s="1"/>
  <c r="AF37" i="4"/>
  <c r="AR204" i="3"/>
  <c r="AN196" i="4" s="1"/>
  <c r="AQ204" i="3"/>
  <c r="AM196" i="4" s="1"/>
  <c r="AP204" i="3"/>
  <c r="AL196" i="4" s="1"/>
  <c r="AR203" i="3"/>
  <c r="AN195" i="4" s="1"/>
  <c r="AQ203" i="3"/>
  <c r="AM195" i="4" s="1"/>
  <c r="AP203" i="3"/>
  <c r="AL195" i="4" s="1"/>
  <c r="W35" i="4"/>
  <c r="AQ202" i="3"/>
  <c r="AM194" i="4" s="1"/>
  <c r="AR202" i="3"/>
  <c r="AN194" i="4" s="1"/>
  <c r="AP202" i="3"/>
  <c r="AL194" i="4" s="1"/>
  <c r="AR201" i="3"/>
  <c r="AN193" i="4" s="1"/>
  <c r="AQ201" i="3"/>
  <c r="AM193" i="4" s="1"/>
  <c r="AP201" i="3"/>
  <c r="AL193" i="4" s="1"/>
  <c r="AR200" i="3"/>
  <c r="AN192" i="4" s="1"/>
  <c r="AQ200" i="3"/>
  <c r="AM192" i="4" s="1"/>
  <c r="AP200" i="3"/>
  <c r="AL192" i="4" s="1"/>
  <c r="E32" i="4"/>
  <c r="AF32" i="4"/>
  <c r="AQ199" i="3"/>
  <c r="AM191" i="4" s="1"/>
  <c r="AR199" i="3"/>
  <c r="AN191" i="4" s="1"/>
  <c r="AP199" i="3"/>
  <c r="AL191" i="4" s="1"/>
  <c r="W31" i="4"/>
  <c r="AQ198" i="3"/>
  <c r="AM190" i="4" s="1"/>
  <c r="AR198" i="3"/>
  <c r="AN190" i="4" s="1"/>
  <c r="AP198" i="3"/>
  <c r="AL190" i="4" s="1"/>
  <c r="N30" i="4"/>
  <c r="AR197" i="3"/>
  <c r="AN189" i="4" s="1"/>
  <c r="AQ197" i="3"/>
  <c r="AM189" i="4" s="1"/>
  <c r="AP197" i="3"/>
  <c r="AL189" i="4" s="1"/>
  <c r="E29" i="4"/>
  <c r="W29" i="4"/>
  <c r="AR196" i="3"/>
  <c r="AN188" i="4" s="1"/>
  <c r="AQ196" i="3"/>
  <c r="AM188" i="4" s="1"/>
  <c r="AP196" i="3"/>
  <c r="AL188" i="4" s="1"/>
  <c r="E28" i="4"/>
  <c r="AR195" i="3"/>
  <c r="AN187" i="4" s="1"/>
  <c r="AQ195" i="3"/>
  <c r="AM187" i="4" s="1"/>
  <c r="AP195" i="3"/>
  <c r="AL187" i="4" s="1"/>
  <c r="AR194" i="3"/>
  <c r="AN186" i="4" s="1"/>
  <c r="AQ194" i="3"/>
  <c r="AM186" i="4" s="1"/>
  <c r="AP194" i="3"/>
  <c r="AL186" i="4" s="1"/>
  <c r="N26" i="4"/>
  <c r="AF26" i="4"/>
  <c r="AR193" i="3"/>
  <c r="AN185" i="4" s="1"/>
  <c r="AQ193" i="3"/>
  <c r="AM185" i="4" s="1"/>
  <c r="AP193" i="3"/>
  <c r="AL185" i="4" s="1"/>
  <c r="AR192" i="3"/>
  <c r="AN184" i="4" s="1"/>
  <c r="AQ192" i="3"/>
  <c r="AM184" i="4" s="1"/>
  <c r="AP192" i="3"/>
  <c r="AL184" i="4" s="1"/>
  <c r="E24" i="4"/>
  <c r="AR191" i="3"/>
  <c r="AN183" i="4" s="1"/>
  <c r="AQ191" i="3"/>
  <c r="AM183" i="4" s="1"/>
  <c r="AP191" i="3"/>
  <c r="AL183" i="4" s="1"/>
  <c r="N23" i="4"/>
  <c r="AR190" i="3"/>
  <c r="AN182" i="4" s="1"/>
  <c r="AQ190" i="3"/>
  <c r="AM182" i="4" s="1"/>
  <c r="AP190" i="3"/>
  <c r="AL182" i="4" s="1"/>
  <c r="AR189" i="3"/>
  <c r="AN181" i="4" s="1"/>
  <c r="AQ189" i="3"/>
  <c r="AM181" i="4" s="1"/>
  <c r="AP189" i="3"/>
  <c r="AL181" i="4" s="1"/>
  <c r="AR188" i="3"/>
  <c r="AN180" i="4" s="1"/>
  <c r="AQ188" i="3"/>
  <c r="AM180" i="4" s="1"/>
  <c r="AP188" i="3"/>
  <c r="AL180" i="4" s="1"/>
  <c r="W4" i="4"/>
  <c r="AF4" i="4"/>
  <c r="E8" i="4"/>
  <c r="E10" i="4"/>
  <c r="E12" i="4"/>
  <c r="E14" i="4"/>
  <c r="N14" i="4"/>
  <c r="E16" i="4"/>
  <c r="AZ62" i="3"/>
  <c r="AU54" i="4" s="1"/>
  <c r="BA62" i="3"/>
  <c r="AV54" i="4" s="1"/>
  <c r="BB62" i="3"/>
  <c r="AW54" i="4" s="1"/>
  <c r="BC62" i="3"/>
  <c r="AX54" i="4" s="1"/>
  <c r="AZ405" i="3"/>
  <c r="AU397" i="4" s="1"/>
  <c r="BA405" i="3"/>
  <c r="AV397" i="4" s="1"/>
  <c r="BB405" i="3"/>
  <c r="AW397" i="4" s="1"/>
  <c r="BC405" i="3"/>
  <c r="AX397" i="4" s="1"/>
  <c r="BD405" i="3"/>
  <c r="AY397" i="4" s="1"/>
  <c r="N3" i="4"/>
  <c r="BD8" i="3"/>
  <c r="BC8" i="3"/>
  <c r="BB8" i="3"/>
  <c r="BA8" i="3"/>
  <c r="BD7" i="3"/>
  <c r="BC7" i="3"/>
  <c r="BB7" i="3"/>
  <c r="BA7" i="3"/>
  <c r="AZ7" i="3"/>
  <c r="AR187" i="3"/>
  <c r="AN179" i="4" s="1"/>
  <c r="AQ187" i="3"/>
  <c r="AM179" i="4" s="1"/>
  <c r="AP187" i="3"/>
  <c r="AL179" i="4" s="1"/>
  <c r="AR186" i="3"/>
  <c r="AN178" i="4" s="1"/>
  <c r="AQ186" i="3"/>
  <c r="AM178" i="4" s="1"/>
  <c r="AP186" i="3"/>
  <c r="AL178" i="4" s="1"/>
  <c r="AR185" i="3"/>
  <c r="AN177" i="4" s="1"/>
  <c r="AQ185" i="3"/>
  <c r="AM177" i="4" s="1"/>
  <c r="AP185" i="3"/>
  <c r="AL177" i="4" s="1"/>
  <c r="AR184" i="3"/>
  <c r="AN176" i="4" s="1"/>
  <c r="AQ184" i="3"/>
  <c r="AM176" i="4" s="1"/>
  <c r="AP184" i="3"/>
  <c r="AL176" i="4" s="1"/>
  <c r="AR183" i="3"/>
  <c r="AN175" i="4" s="1"/>
  <c r="AQ183" i="3"/>
  <c r="AM175" i="4" s="1"/>
  <c r="AP183" i="3"/>
  <c r="AL175" i="4" s="1"/>
  <c r="AR182" i="3"/>
  <c r="AN174" i="4" s="1"/>
  <c r="AQ182" i="3"/>
  <c r="AM174" i="4" s="1"/>
  <c r="AP182" i="3"/>
  <c r="AL174" i="4" s="1"/>
  <c r="AR181" i="3"/>
  <c r="AN173" i="4" s="1"/>
  <c r="AQ181" i="3"/>
  <c r="AM173" i="4" s="1"/>
  <c r="AP181" i="3"/>
  <c r="AL173" i="4" s="1"/>
  <c r="AR180" i="3"/>
  <c r="AN172" i="4" s="1"/>
  <c r="AQ180" i="3"/>
  <c r="AM172" i="4" s="1"/>
  <c r="AP180" i="3"/>
  <c r="AL172" i="4" s="1"/>
  <c r="AR179" i="3"/>
  <c r="AN171" i="4" s="1"/>
  <c r="AQ179" i="3"/>
  <c r="AM171" i="4" s="1"/>
  <c r="AP179" i="3"/>
  <c r="AL171" i="4" s="1"/>
  <c r="AR178" i="3"/>
  <c r="AN170" i="4" s="1"/>
  <c r="AQ178" i="3"/>
  <c r="AM170" i="4" s="1"/>
  <c r="AP178" i="3"/>
  <c r="AL170" i="4" s="1"/>
  <c r="AR177" i="3"/>
  <c r="AN169" i="4" s="1"/>
  <c r="AQ177" i="3"/>
  <c r="AM169" i="4" s="1"/>
  <c r="AP177" i="3"/>
  <c r="AL169" i="4" s="1"/>
  <c r="AR176" i="3"/>
  <c r="AN168" i="4" s="1"/>
  <c r="AQ176" i="3"/>
  <c r="AM168" i="4" s="1"/>
  <c r="AP176" i="3"/>
  <c r="AL168" i="4" s="1"/>
  <c r="AR175" i="3"/>
  <c r="AN167" i="4" s="1"/>
  <c r="AQ175" i="3"/>
  <c r="AM167" i="4" s="1"/>
  <c r="AP175" i="3"/>
  <c r="AL167" i="4" s="1"/>
  <c r="AR174" i="3"/>
  <c r="AN166" i="4" s="1"/>
  <c r="AQ174" i="3"/>
  <c r="AM166" i="4" s="1"/>
  <c r="AP174" i="3"/>
  <c r="AL166" i="4" s="1"/>
  <c r="AR173" i="3"/>
  <c r="AN165" i="4" s="1"/>
  <c r="AQ173" i="3"/>
  <c r="AM165" i="4" s="1"/>
  <c r="AP173" i="3"/>
  <c r="AL165" i="4" s="1"/>
  <c r="AR172" i="3"/>
  <c r="AN164" i="4" s="1"/>
  <c r="AQ172" i="3"/>
  <c r="AM164" i="4" s="1"/>
  <c r="AP172" i="3"/>
  <c r="AL164" i="4" s="1"/>
  <c r="AR171" i="3"/>
  <c r="AN163" i="4" s="1"/>
  <c r="AQ171" i="3"/>
  <c r="AM163" i="4" s="1"/>
  <c r="AP171" i="3"/>
  <c r="AL163" i="4" s="1"/>
  <c r="AR170" i="3"/>
  <c r="AN162" i="4" s="1"/>
  <c r="AQ170" i="3"/>
  <c r="AM162" i="4" s="1"/>
  <c r="AP170" i="3"/>
  <c r="AL162" i="4" s="1"/>
  <c r="E2" i="4"/>
  <c r="N2" i="4"/>
  <c r="W2" i="4"/>
  <c r="AF2" i="4"/>
  <c r="AR169" i="3"/>
  <c r="AN161" i="4" s="1"/>
  <c r="AQ169" i="3"/>
  <c r="AM161" i="4" s="1"/>
  <c r="AP169" i="3"/>
  <c r="AL161" i="4" s="1"/>
  <c r="AR168" i="3"/>
  <c r="AN160" i="4" s="1"/>
  <c r="AQ168" i="3"/>
  <c r="AM160" i="4" s="1"/>
  <c r="AP168" i="3"/>
  <c r="AL160" i="4" s="1"/>
  <c r="AR167" i="3"/>
  <c r="AN159" i="4" s="1"/>
  <c r="AQ167" i="3"/>
  <c r="AM159" i="4" s="1"/>
  <c r="AP167" i="3"/>
  <c r="AL159" i="4" s="1"/>
  <c r="AR166" i="3"/>
  <c r="AN158" i="4" s="1"/>
  <c r="AQ166" i="3"/>
  <c r="AM158" i="4" s="1"/>
  <c r="AP166" i="3"/>
  <c r="AL158" i="4" s="1"/>
  <c r="AR165" i="3"/>
  <c r="AN157" i="4" s="1"/>
  <c r="AQ165" i="3"/>
  <c r="AM157" i="4" s="1"/>
  <c r="AP165" i="3"/>
  <c r="AL157" i="4" s="1"/>
  <c r="AR164" i="3"/>
  <c r="AN156" i="4" s="1"/>
  <c r="AQ164" i="3"/>
  <c r="AM156" i="4" s="1"/>
  <c r="AP164" i="3"/>
  <c r="AL156" i="4" s="1"/>
  <c r="AR163" i="3"/>
  <c r="AN155" i="4" s="1"/>
  <c r="AQ163" i="3"/>
  <c r="AM155" i="4" s="1"/>
  <c r="AP163" i="3"/>
  <c r="AL155" i="4" s="1"/>
  <c r="AR162" i="3"/>
  <c r="AN154" i="4" s="1"/>
  <c r="AQ162" i="3"/>
  <c r="AM154" i="4" s="1"/>
  <c r="AP162" i="3"/>
  <c r="AL154" i="4" s="1"/>
  <c r="AR161" i="3"/>
  <c r="AN153" i="4" s="1"/>
  <c r="AQ161" i="3"/>
  <c r="AM153" i="4" s="1"/>
  <c r="AP161" i="3"/>
  <c r="AL153" i="4" s="1"/>
  <c r="AR160" i="3"/>
  <c r="AN152" i="4" s="1"/>
  <c r="AQ160" i="3"/>
  <c r="AM152" i="4" s="1"/>
  <c r="AP160" i="3"/>
  <c r="AL152" i="4" s="1"/>
  <c r="AR159" i="3"/>
  <c r="AN151" i="4" s="1"/>
  <c r="AQ159" i="3"/>
  <c r="AM151" i="4" s="1"/>
  <c r="AP159" i="3"/>
  <c r="AL151" i="4" s="1"/>
  <c r="AR158" i="3"/>
  <c r="AN150" i="4" s="1"/>
  <c r="AQ158" i="3"/>
  <c r="AM150" i="4" s="1"/>
  <c r="AP158" i="3"/>
  <c r="AL150" i="4" s="1"/>
  <c r="AR157" i="3"/>
  <c r="AN149" i="4" s="1"/>
  <c r="AQ157" i="3"/>
  <c r="AM149" i="4" s="1"/>
  <c r="AP157" i="3"/>
  <c r="AL149" i="4" s="1"/>
  <c r="AR156" i="3"/>
  <c r="AN148" i="4" s="1"/>
  <c r="AQ156" i="3"/>
  <c r="AM148" i="4" s="1"/>
  <c r="AP156" i="3"/>
  <c r="AL148" i="4" s="1"/>
  <c r="AR155" i="3"/>
  <c r="AN147" i="4" s="1"/>
  <c r="AQ155" i="3"/>
  <c r="AM147" i="4" s="1"/>
  <c r="AP155" i="3"/>
  <c r="AL147" i="4" s="1"/>
  <c r="AR154" i="3"/>
  <c r="AN146" i="4" s="1"/>
  <c r="AQ154" i="3"/>
  <c r="AM146" i="4" s="1"/>
  <c r="AP154" i="3"/>
  <c r="AL146" i="4" s="1"/>
  <c r="AR153" i="3"/>
  <c r="AN145" i="4" s="1"/>
  <c r="AQ153" i="3"/>
  <c r="AM145" i="4" s="1"/>
  <c r="AP153" i="3"/>
  <c r="AL145" i="4" s="1"/>
  <c r="AR152" i="3"/>
  <c r="AN144" i="4" s="1"/>
  <c r="AQ152" i="3"/>
  <c r="AM144" i="4" s="1"/>
  <c r="AP152" i="3"/>
  <c r="AL144" i="4" s="1"/>
  <c r="AR151" i="3"/>
  <c r="AN143" i="4" s="1"/>
  <c r="AQ151" i="3"/>
  <c r="AM143" i="4" s="1"/>
  <c r="AP151" i="3"/>
  <c r="AL143" i="4" s="1"/>
  <c r="AR150" i="3"/>
  <c r="AN142" i="4" s="1"/>
  <c r="AQ150" i="3"/>
  <c r="AM142" i="4" s="1"/>
  <c r="AP150" i="3"/>
  <c r="AL142" i="4" s="1"/>
  <c r="AR149" i="3"/>
  <c r="AN141" i="4" s="1"/>
  <c r="AQ149" i="3"/>
  <c r="AM141" i="4" s="1"/>
  <c r="AP149" i="3"/>
  <c r="AL141" i="4" s="1"/>
  <c r="AR148" i="3"/>
  <c r="AN140" i="4" s="1"/>
  <c r="AQ148" i="3"/>
  <c r="AM140" i="4" s="1"/>
  <c r="AP148" i="3"/>
  <c r="AL140" i="4" s="1"/>
  <c r="AR147" i="3"/>
  <c r="AN139" i="4" s="1"/>
  <c r="AQ147" i="3"/>
  <c r="AM139" i="4" s="1"/>
  <c r="AP147" i="3"/>
  <c r="AL139" i="4" s="1"/>
  <c r="AR146" i="3"/>
  <c r="AN138" i="4" s="1"/>
  <c r="AQ146" i="3"/>
  <c r="AM138" i="4" s="1"/>
  <c r="AP146" i="3"/>
  <c r="AL138" i="4" s="1"/>
  <c r="AR145" i="3"/>
  <c r="AN137" i="4" s="1"/>
  <c r="AQ145" i="3"/>
  <c r="AM137" i="4" s="1"/>
  <c r="AP145" i="3"/>
  <c r="AL137" i="4" s="1"/>
  <c r="AR144" i="3"/>
  <c r="AN136" i="4" s="1"/>
  <c r="AQ144" i="3"/>
  <c r="AM136" i="4" s="1"/>
  <c r="AP144" i="3"/>
  <c r="AL136" i="4" s="1"/>
  <c r="AR143" i="3"/>
  <c r="AN135" i="4" s="1"/>
  <c r="AQ143" i="3"/>
  <c r="AM135" i="4" s="1"/>
  <c r="AP143" i="3"/>
  <c r="AL135" i="4" s="1"/>
  <c r="AR142" i="3"/>
  <c r="AN134" i="4" s="1"/>
  <c r="AQ142" i="3"/>
  <c r="AM134" i="4" s="1"/>
  <c r="AP142" i="3"/>
  <c r="AL134" i="4" s="1"/>
  <c r="AR141" i="3"/>
  <c r="AN133" i="4" s="1"/>
  <c r="AQ141" i="3"/>
  <c r="AM133" i="4" s="1"/>
  <c r="AP141" i="3"/>
  <c r="AL133" i="4" s="1"/>
  <c r="AR140" i="3"/>
  <c r="AN132" i="4" s="1"/>
  <c r="AQ140" i="3"/>
  <c r="AM132" i="4" s="1"/>
  <c r="AP140" i="3"/>
  <c r="AL132" i="4" s="1"/>
  <c r="AR139" i="3"/>
  <c r="AN131" i="4" s="1"/>
  <c r="AQ139" i="3"/>
  <c r="AM131" i="4" s="1"/>
  <c r="AP139" i="3"/>
  <c r="AL131" i="4" s="1"/>
  <c r="AR138" i="3"/>
  <c r="AN130" i="4" s="1"/>
  <c r="AQ138" i="3"/>
  <c r="AM130" i="4" s="1"/>
  <c r="AP138" i="3"/>
  <c r="AL130" i="4" s="1"/>
  <c r="AR137" i="3"/>
  <c r="AN129" i="4" s="1"/>
  <c r="AQ137" i="3"/>
  <c r="AM129" i="4" s="1"/>
  <c r="AP137" i="3"/>
  <c r="AL129" i="4" s="1"/>
  <c r="AR136" i="3"/>
  <c r="AN128" i="4" s="1"/>
  <c r="AQ136" i="3"/>
  <c r="AM128" i="4" s="1"/>
  <c r="AP136" i="3"/>
  <c r="AL128" i="4" s="1"/>
  <c r="AR135" i="3"/>
  <c r="AN127" i="4" s="1"/>
  <c r="AQ135" i="3"/>
  <c r="AM127" i="4" s="1"/>
  <c r="AP135" i="3"/>
  <c r="AL127" i="4" s="1"/>
  <c r="AR134" i="3"/>
  <c r="AN126" i="4" s="1"/>
  <c r="AQ134" i="3"/>
  <c r="AM126" i="4" s="1"/>
  <c r="AP134" i="3"/>
  <c r="AL126" i="4" s="1"/>
  <c r="AR133" i="3"/>
  <c r="AN125" i="4" s="1"/>
  <c r="AQ133" i="3"/>
  <c r="AM125" i="4" s="1"/>
  <c r="AP133" i="3"/>
  <c r="AL125" i="4" s="1"/>
  <c r="AR132" i="3"/>
  <c r="AN124" i="4" s="1"/>
  <c r="AQ132" i="3"/>
  <c r="AM124" i="4" s="1"/>
  <c r="AP132" i="3"/>
  <c r="AL124" i="4" s="1"/>
  <c r="AR131" i="3"/>
  <c r="AN123" i="4" s="1"/>
  <c r="AQ131" i="3"/>
  <c r="AM123" i="4" s="1"/>
  <c r="AP131" i="3"/>
  <c r="AL123" i="4" s="1"/>
  <c r="AR130" i="3"/>
  <c r="AN122" i="4" s="1"/>
  <c r="AQ130" i="3"/>
  <c r="AM122" i="4" s="1"/>
  <c r="AP130" i="3"/>
  <c r="AL122" i="4" s="1"/>
  <c r="AR129" i="3"/>
  <c r="AN121" i="4" s="1"/>
  <c r="AQ129" i="3"/>
  <c r="AM121" i="4" s="1"/>
  <c r="AP129" i="3"/>
  <c r="AL121" i="4" s="1"/>
  <c r="AR128" i="3"/>
  <c r="AN120" i="4" s="1"/>
  <c r="AQ128" i="3"/>
  <c r="AM120" i="4" s="1"/>
  <c r="AP128" i="3"/>
  <c r="AL120" i="4" s="1"/>
  <c r="AR127" i="3"/>
  <c r="AN119" i="4" s="1"/>
  <c r="AQ127" i="3"/>
  <c r="AM119" i="4" s="1"/>
  <c r="AP127" i="3"/>
  <c r="AL119" i="4" s="1"/>
  <c r="AR126" i="3"/>
  <c r="AN118" i="4" s="1"/>
  <c r="AQ126" i="3"/>
  <c r="AM118" i="4" s="1"/>
  <c r="AP126" i="3"/>
  <c r="AL118" i="4" s="1"/>
  <c r="AR125" i="3"/>
  <c r="AN117" i="4" s="1"/>
  <c r="AQ125" i="3"/>
  <c r="AM117" i="4" s="1"/>
  <c r="AP125" i="3"/>
  <c r="AL117" i="4" s="1"/>
  <c r="AR124" i="3"/>
  <c r="AN116" i="4" s="1"/>
  <c r="AQ124" i="3"/>
  <c r="AM116" i="4" s="1"/>
  <c r="AP124" i="3"/>
  <c r="AL116" i="4" s="1"/>
  <c r="AR123" i="3"/>
  <c r="AN115" i="4" s="1"/>
  <c r="AQ123" i="3"/>
  <c r="AM115" i="4" s="1"/>
  <c r="AP123" i="3"/>
  <c r="AL115" i="4" s="1"/>
  <c r="AR122" i="3"/>
  <c r="AN114" i="4" s="1"/>
  <c r="AQ122" i="3"/>
  <c r="AM114" i="4" s="1"/>
  <c r="AP122" i="3"/>
  <c r="AL114" i="4" s="1"/>
  <c r="AR121" i="3"/>
  <c r="AN113" i="4" s="1"/>
  <c r="AQ121" i="3"/>
  <c r="AM113" i="4" s="1"/>
  <c r="AP121" i="3"/>
  <c r="AL113" i="4" s="1"/>
  <c r="AR120" i="3"/>
  <c r="AN112" i="4" s="1"/>
  <c r="AQ120" i="3"/>
  <c r="AM112" i="4" s="1"/>
  <c r="AP120" i="3"/>
  <c r="AL112" i="4" s="1"/>
  <c r="AR119" i="3"/>
  <c r="AN111" i="4" s="1"/>
  <c r="AQ119" i="3"/>
  <c r="AM111" i="4" s="1"/>
  <c r="AP119" i="3"/>
  <c r="AL111" i="4" s="1"/>
  <c r="AR118" i="3"/>
  <c r="AN110" i="4" s="1"/>
  <c r="AQ118" i="3"/>
  <c r="AM110" i="4" s="1"/>
  <c r="AP118" i="3"/>
  <c r="AL110" i="4" s="1"/>
  <c r="AR117" i="3"/>
  <c r="AN109" i="4" s="1"/>
  <c r="AQ117" i="3"/>
  <c r="AM109" i="4" s="1"/>
  <c r="AP117" i="3"/>
  <c r="AL109" i="4" s="1"/>
  <c r="AR116" i="3"/>
  <c r="AN108" i="4" s="1"/>
  <c r="AQ116" i="3"/>
  <c r="AM108" i="4" s="1"/>
  <c r="AP116" i="3"/>
  <c r="AL108" i="4" s="1"/>
  <c r="AR115" i="3"/>
  <c r="AN107" i="4" s="1"/>
  <c r="AQ115" i="3"/>
  <c r="AM107" i="4" s="1"/>
  <c r="AP115" i="3"/>
  <c r="AL107" i="4" s="1"/>
  <c r="AR114" i="3"/>
  <c r="AN106" i="4" s="1"/>
  <c r="AQ114" i="3"/>
  <c r="AM106" i="4" s="1"/>
  <c r="AP114" i="3"/>
  <c r="AL106" i="4" s="1"/>
  <c r="AR113" i="3"/>
  <c r="AN105" i="4" s="1"/>
  <c r="AQ113" i="3"/>
  <c r="AM105" i="4" s="1"/>
  <c r="AP113" i="3"/>
  <c r="AL105" i="4" s="1"/>
  <c r="AR112" i="3"/>
  <c r="AN104" i="4" s="1"/>
  <c r="AQ112" i="3"/>
  <c r="AM104" i="4" s="1"/>
  <c r="AP112" i="3"/>
  <c r="AL104" i="4" s="1"/>
  <c r="AR111" i="3"/>
  <c r="AN103" i="4" s="1"/>
  <c r="AQ111" i="3"/>
  <c r="AM103" i="4" s="1"/>
  <c r="AP111" i="3"/>
  <c r="AL103" i="4" s="1"/>
  <c r="AR110" i="3"/>
  <c r="AN102" i="4" s="1"/>
  <c r="AQ110" i="3"/>
  <c r="AM102" i="4" s="1"/>
  <c r="AP110" i="3"/>
  <c r="AL102" i="4" s="1"/>
  <c r="AR109" i="3"/>
  <c r="AN101" i="4" s="1"/>
  <c r="AQ109" i="3"/>
  <c r="AM101" i="4" s="1"/>
  <c r="AP109" i="3"/>
  <c r="AL101" i="4" s="1"/>
  <c r="AR108" i="3"/>
  <c r="AN100" i="4" s="1"/>
  <c r="AQ108" i="3"/>
  <c r="AM100" i="4" s="1"/>
  <c r="AP108" i="3"/>
  <c r="AL100" i="4" s="1"/>
  <c r="AR107" i="3"/>
  <c r="AN99" i="4" s="1"/>
  <c r="AQ107" i="3"/>
  <c r="AM99" i="4" s="1"/>
  <c r="AP107" i="3"/>
  <c r="AL99" i="4" s="1"/>
  <c r="AR106" i="3"/>
  <c r="AN98" i="4" s="1"/>
  <c r="AQ106" i="3"/>
  <c r="AM98" i="4" s="1"/>
  <c r="AP106" i="3"/>
  <c r="AL98" i="4" s="1"/>
  <c r="AR105" i="3"/>
  <c r="AN97" i="4" s="1"/>
  <c r="AQ105" i="3"/>
  <c r="AM97" i="4" s="1"/>
  <c r="AP105" i="3"/>
  <c r="AL97" i="4" s="1"/>
  <c r="AR104" i="3"/>
  <c r="AN96" i="4" s="1"/>
  <c r="AQ104" i="3"/>
  <c r="AM96" i="4" s="1"/>
  <c r="AP104" i="3"/>
  <c r="AL96" i="4" s="1"/>
  <c r="AR103" i="3"/>
  <c r="AN95" i="4" s="1"/>
  <c r="AQ103" i="3"/>
  <c r="AM95" i="4" s="1"/>
  <c r="AP103" i="3"/>
  <c r="AL95" i="4" s="1"/>
  <c r="AR102" i="3"/>
  <c r="AN94" i="4" s="1"/>
  <c r="AQ102" i="3"/>
  <c r="AM94" i="4" s="1"/>
  <c r="AP102" i="3"/>
  <c r="AL94" i="4" s="1"/>
  <c r="AR101" i="3"/>
  <c r="AN93" i="4" s="1"/>
  <c r="AQ101" i="3"/>
  <c r="AM93" i="4" s="1"/>
  <c r="AP101" i="3"/>
  <c r="AL93" i="4" s="1"/>
  <c r="AR100" i="3"/>
  <c r="AN92" i="4" s="1"/>
  <c r="AQ100" i="3"/>
  <c r="AM92" i="4" s="1"/>
  <c r="AP100" i="3"/>
  <c r="AL92" i="4" s="1"/>
  <c r="AR99" i="3"/>
  <c r="AN91" i="4" s="1"/>
  <c r="AQ99" i="3"/>
  <c r="AM91" i="4" s="1"/>
  <c r="AP99" i="3"/>
  <c r="AL91" i="4" s="1"/>
  <c r="AR98" i="3"/>
  <c r="AN90" i="4" s="1"/>
  <c r="AQ98" i="3"/>
  <c r="AM90" i="4" s="1"/>
  <c r="AP98" i="3"/>
  <c r="AL90" i="4" s="1"/>
  <c r="AR97" i="3"/>
  <c r="AN89" i="4" s="1"/>
  <c r="AQ97" i="3"/>
  <c r="AM89" i="4" s="1"/>
  <c r="AP97" i="3"/>
  <c r="AL89" i="4" s="1"/>
  <c r="AR96" i="3"/>
  <c r="AN88" i="4" s="1"/>
  <c r="AQ96" i="3"/>
  <c r="AM88" i="4" s="1"/>
  <c r="AP96" i="3"/>
  <c r="AL88" i="4" s="1"/>
  <c r="AR95" i="3"/>
  <c r="AN87" i="4" s="1"/>
  <c r="AQ95" i="3"/>
  <c r="AM87" i="4" s="1"/>
  <c r="AP95" i="3"/>
  <c r="AL87" i="4" s="1"/>
  <c r="AR94" i="3"/>
  <c r="AN86" i="4" s="1"/>
  <c r="AQ94" i="3"/>
  <c r="AM86" i="4" s="1"/>
  <c r="AP94" i="3"/>
  <c r="AL86" i="4" s="1"/>
  <c r="AR93" i="3"/>
  <c r="AN85" i="4" s="1"/>
  <c r="AQ93" i="3"/>
  <c r="AM85" i="4" s="1"/>
  <c r="AP93" i="3"/>
  <c r="AL85" i="4" s="1"/>
  <c r="AR92" i="3"/>
  <c r="AN84" i="4" s="1"/>
  <c r="AQ92" i="3"/>
  <c r="AM84" i="4" s="1"/>
  <c r="AP92" i="3"/>
  <c r="AL84" i="4" s="1"/>
  <c r="AR91" i="3"/>
  <c r="AN83" i="4" s="1"/>
  <c r="AQ91" i="3"/>
  <c r="AM83" i="4" s="1"/>
  <c r="AP91" i="3"/>
  <c r="AL83" i="4" s="1"/>
  <c r="AR90" i="3"/>
  <c r="AN82" i="4" s="1"/>
  <c r="AQ90" i="3"/>
  <c r="AM82" i="4" s="1"/>
  <c r="AP90" i="3"/>
  <c r="AL82" i="4" s="1"/>
  <c r="AR89" i="3"/>
  <c r="AN81" i="4" s="1"/>
  <c r="AQ89" i="3"/>
  <c r="AM81" i="4" s="1"/>
  <c r="AP89" i="3"/>
  <c r="AL81" i="4" s="1"/>
  <c r="AR88" i="3"/>
  <c r="AN80" i="4" s="1"/>
  <c r="AQ88" i="3"/>
  <c r="AM80" i="4" s="1"/>
  <c r="AP88" i="3"/>
  <c r="AL80" i="4" s="1"/>
  <c r="AR87" i="3"/>
  <c r="AN79" i="4" s="1"/>
  <c r="AQ87" i="3"/>
  <c r="AM79" i="4" s="1"/>
  <c r="AP87" i="3"/>
  <c r="AL79" i="4" s="1"/>
  <c r="AR86" i="3"/>
  <c r="AN78" i="4" s="1"/>
  <c r="AQ86" i="3"/>
  <c r="AM78" i="4" s="1"/>
  <c r="AP86" i="3"/>
  <c r="AL78" i="4" s="1"/>
  <c r="AR85" i="3"/>
  <c r="AN77" i="4" s="1"/>
  <c r="AQ85" i="3"/>
  <c r="AM77" i="4" s="1"/>
  <c r="AP85" i="3"/>
  <c r="AL77" i="4" s="1"/>
  <c r="AR84" i="3"/>
  <c r="AN76" i="4" s="1"/>
  <c r="AQ84" i="3"/>
  <c r="AM76" i="4" s="1"/>
  <c r="AP84" i="3"/>
  <c r="AL76" i="4" s="1"/>
  <c r="AR83" i="3"/>
  <c r="AN75" i="4" s="1"/>
  <c r="AQ83" i="3"/>
  <c r="AM75" i="4" s="1"/>
  <c r="AP83" i="3"/>
  <c r="AL75" i="4" s="1"/>
  <c r="AR82" i="3"/>
  <c r="AN74" i="4" s="1"/>
  <c r="AQ82" i="3"/>
  <c r="AM74" i="4" s="1"/>
  <c r="AP82" i="3"/>
  <c r="AL74" i="4" s="1"/>
  <c r="AR81" i="3"/>
  <c r="AN73" i="4" s="1"/>
  <c r="AQ81" i="3"/>
  <c r="AM73" i="4" s="1"/>
  <c r="AP81" i="3"/>
  <c r="AL73" i="4" s="1"/>
  <c r="AR80" i="3"/>
  <c r="AN72" i="4" s="1"/>
  <c r="AQ80" i="3"/>
  <c r="AM72" i="4" s="1"/>
  <c r="AP80" i="3"/>
  <c r="AL72" i="4" s="1"/>
  <c r="AR79" i="3"/>
  <c r="AN71" i="4" s="1"/>
  <c r="AQ79" i="3"/>
  <c r="AM71" i="4" s="1"/>
  <c r="AP79" i="3"/>
  <c r="AL71" i="4" s="1"/>
  <c r="AR78" i="3"/>
  <c r="AN70" i="4" s="1"/>
  <c r="AQ78" i="3"/>
  <c r="AM70" i="4" s="1"/>
  <c r="AP78" i="3"/>
  <c r="AL70" i="4" s="1"/>
  <c r="AR77" i="3"/>
  <c r="AN69" i="4" s="1"/>
  <c r="AQ77" i="3"/>
  <c r="AM69" i="4" s="1"/>
  <c r="AP77" i="3"/>
  <c r="AL69" i="4" s="1"/>
  <c r="AR76" i="3"/>
  <c r="AN68" i="4" s="1"/>
  <c r="AQ76" i="3"/>
  <c r="AM68" i="4" s="1"/>
  <c r="AP76" i="3"/>
  <c r="AL68" i="4" s="1"/>
  <c r="AR75" i="3"/>
  <c r="AN67" i="4" s="1"/>
  <c r="AQ75" i="3"/>
  <c r="AM67" i="4" s="1"/>
  <c r="AP75" i="3"/>
  <c r="AL67" i="4" s="1"/>
  <c r="AR74" i="3"/>
  <c r="AN66" i="4" s="1"/>
  <c r="AQ74" i="3"/>
  <c r="AM66" i="4" s="1"/>
  <c r="AP74" i="3"/>
  <c r="AL66" i="4" s="1"/>
  <c r="AR73" i="3"/>
  <c r="AN65" i="4" s="1"/>
  <c r="AQ73" i="3"/>
  <c r="AM65" i="4" s="1"/>
  <c r="AP73" i="3"/>
  <c r="AL65" i="4" s="1"/>
  <c r="AR72" i="3"/>
  <c r="AN64" i="4" s="1"/>
  <c r="AQ72" i="3"/>
  <c r="AM64" i="4" s="1"/>
  <c r="AP72" i="3"/>
  <c r="AL64" i="4" s="1"/>
  <c r="AR71" i="3"/>
  <c r="AN63" i="4" s="1"/>
  <c r="AQ71" i="3"/>
  <c r="AM63" i="4" s="1"/>
  <c r="AP71" i="3"/>
  <c r="AL63" i="4" s="1"/>
  <c r="AR70" i="3"/>
  <c r="AN62" i="4" s="1"/>
  <c r="AQ70" i="3"/>
  <c r="AM62" i="4" s="1"/>
  <c r="AP70" i="3"/>
  <c r="AL62" i="4" s="1"/>
  <c r="AR69" i="3"/>
  <c r="AN61" i="4" s="1"/>
  <c r="AQ69" i="3"/>
  <c r="AM61" i="4" s="1"/>
  <c r="AP69" i="3"/>
  <c r="AL61" i="4" s="1"/>
  <c r="AR68" i="3"/>
  <c r="AN60" i="4" s="1"/>
  <c r="AQ68" i="3"/>
  <c r="AM60" i="4" s="1"/>
  <c r="AP68" i="3"/>
  <c r="AL60" i="4" s="1"/>
  <c r="AR67" i="3"/>
  <c r="AN59" i="4" s="1"/>
  <c r="AQ67" i="3"/>
  <c r="AM59" i="4" s="1"/>
  <c r="AP67" i="3"/>
  <c r="AL59" i="4" s="1"/>
  <c r="AR66" i="3"/>
  <c r="AN58" i="4" s="1"/>
  <c r="AQ66" i="3"/>
  <c r="AM58" i="4" s="1"/>
  <c r="AP66" i="3"/>
  <c r="AL58" i="4" s="1"/>
  <c r="AR65" i="3"/>
  <c r="AN57" i="4" s="1"/>
  <c r="AQ65" i="3"/>
  <c r="AM57" i="4" s="1"/>
  <c r="AP65" i="3"/>
  <c r="AL57" i="4" s="1"/>
  <c r="AR64" i="3"/>
  <c r="AN56" i="4" s="1"/>
  <c r="AQ64" i="3"/>
  <c r="AM56" i="4" s="1"/>
  <c r="AP64" i="3"/>
  <c r="AL56" i="4" s="1"/>
  <c r="AR63" i="3"/>
  <c r="AN55" i="4" s="1"/>
  <c r="AQ63" i="3"/>
  <c r="AM55" i="4" s="1"/>
  <c r="AP63" i="3"/>
  <c r="AL55" i="4" s="1"/>
  <c r="AR62" i="3"/>
  <c r="AN54" i="4" s="1"/>
  <c r="AQ62" i="3"/>
  <c r="AM54" i="4" s="1"/>
  <c r="AP62" i="3"/>
  <c r="AL54" i="4" s="1"/>
  <c r="AR61" i="3"/>
  <c r="AN53" i="4" s="1"/>
  <c r="AQ61" i="3"/>
  <c r="AM53" i="4" s="1"/>
  <c r="AP61" i="3"/>
  <c r="AL53" i="4" s="1"/>
  <c r="AR60" i="3"/>
  <c r="AN52" i="4" s="1"/>
  <c r="AQ60" i="3"/>
  <c r="AM52" i="4" s="1"/>
  <c r="AP60" i="3"/>
  <c r="AL52" i="4" s="1"/>
  <c r="AR59" i="3"/>
  <c r="AN51" i="4" s="1"/>
  <c r="AQ59" i="3"/>
  <c r="AM51" i="4" s="1"/>
  <c r="AP59" i="3"/>
  <c r="AL51" i="4" s="1"/>
  <c r="AR58" i="3"/>
  <c r="AN50" i="4" s="1"/>
  <c r="AQ58" i="3"/>
  <c r="AM50" i="4" s="1"/>
  <c r="AP58" i="3"/>
  <c r="AL50" i="4" s="1"/>
  <c r="AR57" i="3"/>
  <c r="AN49" i="4" s="1"/>
  <c r="AQ57" i="3"/>
  <c r="AM49" i="4" s="1"/>
  <c r="AP57" i="3"/>
  <c r="AL49" i="4" s="1"/>
  <c r="AR56" i="3"/>
  <c r="AN48" i="4" s="1"/>
  <c r="AQ56" i="3"/>
  <c r="AM48" i="4" s="1"/>
  <c r="AP56" i="3"/>
  <c r="AL48" i="4" s="1"/>
  <c r="AR55" i="3"/>
  <c r="AN47" i="4" s="1"/>
  <c r="AQ55" i="3"/>
  <c r="AM47" i="4" s="1"/>
  <c r="AP55" i="3"/>
  <c r="AL47" i="4" s="1"/>
  <c r="AR54" i="3"/>
  <c r="AN46" i="4" s="1"/>
  <c r="AQ54" i="3"/>
  <c r="AM46" i="4" s="1"/>
  <c r="AP54" i="3"/>
  <c r="AL46" i="4" s="1"/>
  <c r="AR53" i="3"/>
  <c r="AN45" i="4" s="1"/>
  <c r="AQ53" i="3"/>
  <c r="AM45" i="4" s="1"/>
  <c r="AP53" i="3"/>
  <c r="AL45" i="4" s="1"/>
  <c r="AR52" i="3"/>
  <c r="AN44" i="4" s="1"/>
  <c r="AQ52" i="3"/>
  <c r="AM44" i="4" s="1"/>
  <c r="AP52" i="3"/>
  <c r="AL44" i="4" s="1"/>
  <c r="AR51" i="3"/>
  <c r="AN43" i="4" s="1"/>
  <c r="AQ51" i="3"/>
  <c r="AM43" i="4" s="1"/>
  <c r="AP51" i="3"/>
  <c r="AL43" i="4" s="1"/>
  <c r="AR50" i="3"/>
  <c r="AN42" i="4" s="1"/>
  <c r="AQ50" i="3"/>
  <c r="AM42" i="4" s="1"/>
  <c r="AP50" i="3"/>
  <c r="AL42" i="4" s="1"/>
  <c r="AR49" i="3"/>
  <c r="AN41" i="4" s="1"/>
  <c r="AQ49" i="3"/>
  <c r="AM41" i="4" s="1"/>
  <c r="AP49" i="3"/>
  <c r="AL41" i="4" s="1"/>
  <c r="AR48" i="3"/>
  <c r="AN40" i="4" s="1"/>
  <c r="AQ48" i="3"/>
  <c r="AM40" i="4" s="1"/>
  <c r="AP48" i="3"/>
  <c r="AL40" i="4" s="1"/>
  <c r="AR47" i="3"/>
  <c r="AN39" i="4" s="1"/>
  <c r="AQ47" i="3"/>
  <c r="AM39" i="4" s="1"/>
  <c r="AP47" i="3"/>
  <c r="AL39" i="4" s="1"/>
  <c r="AR46" i="3"/>
  <c r="AN38" i="4" s="1"/>
  <c r="AQ46" i="3"/>
  <c r="AM38" i="4" s="1"/>
  <c r="AP46" i="3"/>
  <c r="AL38" i="4" s="1"/>
  <c r="AR45" i="3"/>
  <c r="AN37" i="4" s="1"/>
  <c r="AQ45" i="3"/>
  <c r="AM37" i="4" s="1"/>
  <c r="AP45" i="3"/>
  <c r="AL37" i="4" s="1"/>
  <c r="AR44" i="3"/>
  <c r="AN36" i="4" s="1"/>
  <c r="AQ44" i="3"/>
  <c r="AM36" i="4" s="1"/>
  <c r="AP44" i="3"/>
  <c r="AL36" i="4" s="1"/>
  <c r="AR43" i="3"/>
  <c r="AN35" i="4" s="1"/>
  <c r="AQ43" i="3"/>
  <c r="AM35" i="4" s="1"/>
  <c r="AP43" i="3"/>
  <c r="AL35" i="4" s="1"/>
  <c r="AR42" i="3"/>
  <c r="AN34" i="4" s="1"/>
  <c r="AQ42" i="3"/>
  <c r="AM34" i="4" s="1"/>
  <c r="AP42" i="3"/>
  <c r="AL34" i="4" s="1"/>
  <c r="AR41" i="3"/>
  <c r="AN33" i="4" s="1"/>
  <c r="AQ41" i="3"/>
  <c r="AM33" i="4" s="1"/>
  <c r="AP41" i="3"/>
  <c r="AL33" i="4" s="1"/>
  <c r="AR40" i="3"/>
  <c r="AN32" i="4" s="1"/>
  <c r="AQ40" i="3"/>
  <c r="AM32" i="4" s="1"/>
  <c r="AP40" i="3"/>
  <c r="AL32" i="4" s="1"/>
  <c r="AR39" i="3"/>
  <c r="AN31" i="4" s="1"/>
  <c r="AQ39" i="3"/>
  <c r="AM31" i="4" s="1"/>
  <c r="AP39" i="3"/>
  <c r="AL31" i="4" s="1"/>
  <c r="AR38" i="3"/>
  <c r="AN30" i="4" s="1"/>
  <c r="AQ38" i="3"/>
  <c r="AM30" i="4" s="1"/>
  <c r="AP38" i="3"/>
  <c r="AL30" i="4" s="1"/>
  <c r="AR37" i="3"/>
  <c r="AN29" i="4" s="1"/>
  <c r="AQ37" i="3"/>
  <c r="AM29" i="4" s="1"/>
  <c r="AP37" i="3"/>
  <c r="AL29" i="4" s="1"/>
  <c r="AR36" i="3"/>
  <c r="AN28" i="4" s="1"/>
  <c r="AQ36" i="3"/>
  <c r="AM28" i="4" s="1"/>
  <c r="AP36" i="3"/>
  <c r="AL28" i="4" s="1"/>
  <c r="AR35" i="3"/>
  <c r="AN27" i="4" s="1"/>
  <c r="AQ35" i="3"/>
  <c r="AM27" i="4" s="1"/>
  <c r="AP35" i="3"/>
  <c r="AL27" i="4" s="1"/>
  <c r="AR34" i="3"/>
  <c r="AN26" i="4" s="1"/>
  <c r="AQ34" i="3"/>
  <c r="AM26" i="4" s="1"/>
  <c r="AP34" i="3"/>
  <c r="AL26" i="4" s="1"/>
  <c r="AR33" i="3"/>
  <c r="AN25" i="4" s="1"/>
  <c r="AQ33" i="3"/>
  <c r="AM25" i="4" s="1"/>
  <c r="AP33" i="3"/>
  <c r="AL25" i="4" s="1"/>
  <c r="AR32" i="3"/>
  <c r="AN24" i="4" s="1"/>
  <c r="AQ32" i="3"/>
  <c r="AM24" i="4" s="1"/>
  <c r="AP32" i="3"/>
  <c r="AL24" i="4" s="1"/>
  <c r="AR31" i="3"/>
  <c r="AN23" i="4" s="1"/>
  <c r="AQ31" i="3"/>
  <c r="AM23" i="4" s="1"/>
  <c r="AP31" i="3"/>
  <c r="AL23" i="4" s="1"/>
  <c r="AR30" i="3"/>
  <c r="AN22" i="4" s="1"/>
  <c r="AQ30" i="3"/>
  <c r="AM22" i="4" s="1"/>
  <c r="AP30" i="3"/>
  <c r="AL22" i="4" s="1"/>
  <c r="AR29" i="3"/>
  <c r="AN21" i="4" s="1"/>
  <c r="AQ29" i="3"/>
  <c r="AM21" i="4" s="1"/>
  <c r="AP29" i="3"/>
  <c r="AL21" i="4" s="1"/>
  <c r="AR28" i="3"/>
  <c r="AN20" i="4" s="1"/>
  <c r="AQ28" i="3"/>
  <c r="AM20" i="4" s="1"/>
  <c r="AP28" i="3"/>
  <c r="AL20" i="4" s="1"/>
  <c r="AR27" i="3"/>
  <c r="AN19" i="4" s="1"/>
  <c r="AQ27" i="3"/>
  <c r="AM19" i="4" s="1"/>
  <c r="AP27" i="3"/>
  <c r="AL19" i="4" s="1"/>
  <c r="AR26" i="3"/>
  <c r="AN18" i="4" s="1"/>
  <c r="AQ26" i="3"/>
  <c r="AM18" i="4" s="1"/>
  <c r="AP26" i="3"/>
  <c r="AL18" i="4" s="1"/>
  <c r="AR25" i="3"/>
  <c r="AN17" i="4" s="1"/>
  <c r="AQ25" i="3"/>
  <c r="AM17" i="4" s="1"/>
  <c r="AP25" i="3"/>
  <c r="AL17" i="4" s="1"/>
  <c r="AR24" i="3"/>
  <c r="AN16" i="4" s="1"/>
  <c r="AQ24" i="3"/>
  <c r="AM16" i="4" s="1"/>
  <c r="AP24" i="3"/>
  <c r="AL16" i="4" s="1"/>
  <c r="AR23" i="3"/>
  <c r="AN15" i="4" s="1"/>
  <c r="AQ23" i="3"/>
  <c r="AM15" i="4" s="1"/>
  <c r="AP23" i="3"/>
  <c r="AL15" i="4" s="1"/>
  <c r="AR22" i="3"/>
  <c r="AN14" i="4" s="1"/>
  <c r="AQ22" i="3"/>
  <c r="AM14" i="4" s="1"/>
  <c r="AP22" i="3"/>
  <c r="AL14" i="4" s="1"/>
  <c r="AR21" i="3"/>
  <c r="AN13" i="4" s="1"/>
  <c r="AQ21" i="3"/>
  <c r="AM13" i="4" s="1"/>
  <c r="AP21" i="3"/>
  <c r="AL13" i="4" s="1"/>
  <c r="AR20" i="3"/>
  <c r="AN12" i="4" s="1"/>
  <c r="AQ20" i="3"/>
  <c r="AM12" i="4" s="1"/>
  <c r="AP20" i="3"/>
  <c r="AL12" i="4" s="1"/>
  <c r="AR19" i="3"/>
  <c r="AN11" i="4" s="1"/>
  <c r="AQ19" i="3"/>
  <c r="AM11" i="4" s="1"/>
  <c r="AP19" i="3"/>
  <c r="AL11" i="4" s="1"/>
  <c r="AR18" i="3"/>
  <c r="AN10" i="4" s="1"/>
  <c r="AQ18" i="3"/>
  <c r="AM10" i="4" s="1"/>
  <c r="AP18" i="3"/>
  <c r="AL10" i="4" s="1"/>
  <c r="AR17" i="3"/>
  <c r="AN9" i="4" s="1"/>
  <c r="AQ17" i="3"/>
  <c r="AM9" i="4" s="1"/>
  <c r="AP17" i="3"/>
  <c r="AL9" i="4" s="1"/>
  <c r="AR16" i="3"/>
  <c r="AN8" i="4" s="1"/>
  <c r="AQ16" i="3"/>
  <c r="AM8" i="4" s="1"/>
  <c r="AP16" i="3"/>
  <c r="AL8" i="4" s="1"/>
  <c r="AR15" i="3"/>
  <c r="AN7" i="4" s="1"/>
  <c r="AQ15" i="3"/>
  <c r="AM7" i="4" s="1"/>
  <c r="AP15" i="3"/>
  <c r="AL7" i="4" s="1"/>
  <c r="AR14" i="3"/>
  <c r="AN6" i="4" s="1"/>
  <c r="AQ14" i="3"/>
  <c r="AM6" i="4" s="1"/>
  <c r="AP14" i="3"/>
  <c r="AL6" i="4" s="1"/>
  <c r="AR13" i="3"/>
  <c r="AN5" i="4" s="1"/>
  <c r="AQ13" i="3"/>
  <c r="AM5" i="4" s="1"/>
  <c r="AP13" i="3"/>
  <c r="AL5" i="4" s="1"/>
  <c r="AR12" i="3"/>
  <c r="AN4" i="4" s="1"/>
  <c r="AQ12" i="3"/>
  <c r="AM4" i="4" s="1"/>
  <c r="AP12" i="3"/>
  <c r="AL4" i="4" s="1"/>
  <c r="AR11" i="3"/>
  <c r="AN3" i="4" s="1"/>
  <c r="AQ11" i="3"/>
  <c r="AM3" i="4" s="1"/>
  <c r="AP11" i="3"/>
  <c r="AL3" i="4" s="1"/>
  <c r="AR10" i="3"/>
  <c r="AN2" i="4" s="1"/>
  <c r="AQ10" i="3"/>
  <c r="AM2" i="4" s="1"/>
  <c r="AP10" i="3"/>
  <c r="AL2" i="4" s="1"/>
  <c r="A233" i="3" l="1"/>
  <c r="BJ178" i="3"/>
  <c r="BB11" i="3"/>
  <c r="AW3" i="4" s="1"/>
  <c r="W3" i="4"/>
  <c r="BC28" i="3"/>
  <c r="AX20" i="4" s="1"/>
  <c r="AF20" i="4"/>
  <c r="BC27" i="3"/>
  <c r="AX19" i="4" s="1"/>
  <c r="AF19" i="4"/>
  <c r="BC26" i="3"/>
  <c r="AX18" i="4" s="1"/>
  <c r="AF18" i="4"/>
  <c r="BC25" i="3"/>
  <c r="AX17" i="4" s="1"/>
  <c r="AF17" i="4"/>
  <c r="BC24" i="3"/>
  <c r="AX16" i="4" s="1"/>
  <c r="AF16" i="4"/>
  <c r="BC23" i="3"/>
  <c r="AX15" i="4" s="1"/>
  <c r="AF15" i="4"/>
  <c r="BC22" i="3"/>
  <c r="AX14" i="4" s="1"/>
  <c r="AF14" i="4"/>
  <c r="BC21" i="3"/>
  <c r="AX13" i="4" s="1"/>
  <c r="AF13" i="4"/>
  <c r="BC20" i="3"/>
  <c r="AX12" i="4" s="1"/>
  <c r="AF12" i="4"/>
  <c r="BC19" i="3"/>
  <c r="AX11" i="4" s="1"/>
  <c r="AF11" i="4"/>
  <c r="BC18" i="3"/>
  <c r="AX10" i="4" s="1"/>
  <c r="AF10" i="4"/>
  <c r="BC17" i="3"/>
  <c r="AX9" i="4" s="1"/>
  <c r="AF9" i="4"/>
  <c r="BC16" i="3"/>
  <c r="AX8" i="4" s="1"/>
  <c r="AF8" i="4"/>
  <c r="BC15" i="3"/>
  <c r="AX7" i="4" s="1"/>
  <c r="AF7" i="4"/>
  <c r="BC14" i="3"/>
  <c r="AX6" i="4" s="1"/>
  <c r="AF6" i="4"/>
  <c r="BC13" i="3"/>
  <c r="AX5" i="4" s="1"/>
  <c r="AF5" i="4"/>
  <c r="BB29" i="3"/>
  <c r="AW21" i="4" s="1"/>
  <c r="W21" i="4"/>
  <c r="BA30" i="3"/>
  <c r="AV22" i="4" s="1"/>
  <c r="N22" i="4"/>
  <c r="AZ31" i="3"/>
  <c r="AU23" i="4" s="1"/>
  <c r="E23" i="4"/>
  <c r="BC32" i="3"/>
  <c r="AX24" i="4" s="1"/>
  <c r="AF24" i="4"/>
  <c r="BB33" i="3"/>
  <c r="AW25" i="4" s="1"/>
  <c r="W25" i="4"/>
  <c r="BC36" i="3"/>
  <c r="AX28" i="4" s="1"/>
  <c r="AF28" i="4"/>
  <c r="AZ39" i="3"/>
  <c r="AU31" i="4" s="1"/>
  <c r="E31" i="4"/>
  <c r="BB41" i="3"/>
  <c r="AW33" i="4" s="1"/>
  <c r="W33" i="4"/>
  <c r="BA42" i="3"/>
  <c r="AV34" i="4" s="1"/>
  <c r="N34" i="4"/>
  <c r="AZ43" i="3"/>
  <c r="AU35" i="4" s="1"/>
  <c r="E35" i="4"/>
  <c r="BC44" i="3"/>
  <c r="AX36" i="4" s="1"/>
  <c r="AF36" i="4"/>
  <c r="BB45" i="3"/>
  <c r="AW37" i="4" s="1"/>
  <c r="W37" i="4"/>
  <c r="BA46" i="3"/>
  <c r="AV38" i="4" s="1"/>
  <c r="N38" i="4"/>
  <c r="AZ47" i="3"/>
  <c r="AU39" i="4" s="1"/>
  <c r="E39" i="4"/>
  <c r="BC48" i="3"/>
  <c r="AX40" i="4" s="1"/>
  <c r="AF40" i="4"/>
  <c r="BB49" i="3"/>
  <c r="AW41" i="4" s="1"/>
  <c r="W41" i="4"/>
  <c r="BA50" i="3"/>
  <c r="AV42" i="4" s="1"/>
  <c r="N42" i="4"/>
  <c r="AZ51" i="3"/>
  <c r="AU43" i="4" s="1"/>
  <c r="E43" i="4"/>
  <c r="BA54" i="3"/>
  <c r="AV46" i="4" s="1"/>
  <c r="N46" i="4"/>
  <c r="AZ55" i="3"/>
  <c r="AU47" i="4" s="1"/>
  <c r="E47" i="4"/>
  <c r="BC56" i="3"/>
  <c r="AX48" i="4" s="1"/>
  <c r="AF48" i="4"/>
  <c r="BB57" i="3"/>
  <c r="AW49" i="4" s="1"/>
  <c r="W49" i="4"/>
  <c r="BA58" i="3"/>
  <c r="AV50" i="4" s="1"/>
  <c r="N50" i="4"/>
  <c r="AZ59" i="3"/>
  <c r="AU51" i="4" s="1"/>
  <c r="E51" i="4"/>
  <c r="BC60" i="3"/>
  <c r="AX52" i="4" s="1"/>
  <c r="AF52" i="4"/>
  <c r="BB61" i="3"/>
  <c r="AW53" i="4" s="1"/>
  <c r="W53" i="4"/>
  <c r="AZ64" i="3"/>
  <c r="AU56" i="4" s="1"/>
  <c r="E56" i="4"/>
  <c r="BC65" i="3"/>
  <c r="AX57" i="4" s="1"/>
  <c r="AF57" i="4"/>
  <c r="BB66" i="3"/>
  <c r="AW58" i="4" s="1"/>
  <c r="W58" i="4"/>
  <c r="BC68" i="3"/>
  <c r="AX60" i="4" s="1"/>
  <c r="AF60" i="4"/>
  <c r="BB70" i="3"/>
  <c r="AW62" i="4" s="1"/>
  <c r="W62" i="4"/>
  <c r="BA71" i="3"/>
  <c r="AV63" i="4" s="1"/>
  <c r="N63" i="4"/>
  <c r="BC73" i="3"/>
  <c r="AX65" i="4" s="1"/>
  <c r="AF65" i="4"/>
  <c r="BA75" i="3"/>
  <c r="AV67" i="4" s="1"/>
  <c r="N67" i="4"/>
  <c r="BC77" i="3"/>
  <c r="AX69" i="4" s="1"/>
  <c r="AF69" i="4"/>
  <c r="BA79" i="3"/>
  <c r="AV71" i="4" s="1"/>
  <c r="N71" i="4"/>
  <c r="AZ80" i="3"/>
  <c r="AU72" i="4" s="1"/>
  <c r="E72" i="4"/>
  <c r="BC81" i="3"/>
  <c r="AX73" i="4" s="1"/>
  <c r="AF73" i="4"/>
  <c r="BA83" i="3"/>
  <c r="AV75" i="4" s="1"/>
  <c r="N75" i="4"/>
  <c r="BA86" i="3"/>
  <c r="AV78" i="4" s="1"/>
  <c r="N78" i="4"/>
  <c r="BA88" i="3"/>
  <c r="AV80" i="4" s="1"/>
  <c r="N80" i="4"/>
  <c r="BA90" i="3"/>
  <c r="AV82" i="4" s="1"/>
  <c r="N82" i="4"/>
  <c r="BA142" i="3"/>
  <c r="AV134" i="4" s="1"/>
  <c r="N134" i="4"/>
  <c r="AZ91" i="3"/>
  <c r="AU83" i="4" s="1"/>
  <c r="E83" i="4"/>
  <c r="AZ143" i="3"/>
  <c r="AU135" i="4" s="1"/>
  <c r="E135" i="4"/>
  <c r="AZ92" i="3"/>
  <c r="AU84" i="4" s="1"/>
  <c r="E84" i="4"/>
  <c r="AZ144" i="3"/>
  <c r="AU136" i="4" s="1"/>
  <c r="E136" i="4"/>
  <c r="AZ93" i="3"/>
  <c r="AU85" i="4" s="1"/>
  <c r="E85" i="4"/>
  <c r="AZ145" i="3"/>
  <c r="AU137" i="4" s="1"/>
  <c r="E137" i="4"/>
  <c r="AZ146" i="3"/>
  <c r="AU138" i="4" s="1"/>
  <c r="E138" i="4"/>
  <c r="AZ96" i="3"/>
  <c r="AU88" i="4" s="1"/>
  <c r="E88" i="4"/>
  <c r="AZ97" i="3"/>
  <c r="AU89" i="4" s="1"/>
  <c r="E89" i="4"/>
  <c r="AZ149" i="3"/>
  <c r="AU141" i="4" s="1"/>
  <c r="E141" i="4"/>
  <c r="AZ98" i="3"/>
  <c r="AU90" i="4" s="1"/>
  <c r="E90" i="4"/>
  <c r="AZ150" i="3"/>
  <c r="AU142" i="4" s="1"/>
  <c r="E142" i="4"/>
  <c r="AZ99" i="3"/>
  <c r="AU91" i="4" s="1"/>
  <c r="E91" i="4"/>
  <c r="AZ151" i="3"/>
  <c r="AU143" i="4" s="1"/>
  <c r="E143" i="4"/>
  <c r="AZ100" i="3"/>
  <c r="AU92" i="4" s="1"/>
  <c r="E92" i="4"/>
  <c r="AZ152" i="3"/>
  <c r="AU144" i="4" s="1"/>
  <c r="E144" i="4"/>
  <c r="BA153" i="3"/>
  <c r="AV145" i="4" s="1"/>
  <c r="N145" i="4"/>
  <c r="BA102" i="3"/>
  <c r="AV94" i="4" s="1"/>
  <c r="N94" i="4"/>
  <c r="BA103" i="3"/>
  <c r="AV95" i="4" s="1"/>
  <c r="N95" i="4"/>
  <c r="BA104" i="3"/>
  <c r="AV96" i="4" s="1"/>
  <c r="N96" i="4"/>
  <c r="BA156" i="3"/>
  <c r="AV148" i="4" s="1"/>
  <c r="N148" i="4"/>
  <c r="BA206" i="3"/>
  <c r="AV198" i="4" s="1"/>
  <c r="N198" i="4"/>
  <c r="BA202" i="3"/>
  <c r="AV194" i="4" s="1"/>
  <c r="N194" i="4"/>
  <c r="BA198" i="3"/>
  <c r="AV190" i="4" s="1"/>
  <c r="N190" i="4"/>
  <c r="BA197" i="3"/>
  <c r="AV189" i="4" s="1"/>
  <c r="N189" i="4"/>
  <c r="BA196" i="3"/>
  <c r="AV188" i="4" s="1"/>
  <c r="N188" i="4"/>
  <c r="BA194" i="3"/>
  <c r="AV186" i="4" s="1"/>
  <c r="N186" i="4"/>
  <c r="AZ204" i="3"/>
  <c r="AU196" i="4" s="1"/>
  <c r="E196" i="4"/>
  <c r="AZ105" i="3"/>
  <c r="AU97" i="4" s="1"/>
  <c r="E97" i="4"/>
  <c r="AZ209" i="3"/>
  <c r="AU201" i="4" s="1"/>
  <c r="E201" i="4"/>
  <c r="AZ106" i="3"/>
  <c r="AU98" i="4" s="1"/>
  <c r="E98" i="4"/>
  <c r="AZ210" i="3"/>
  <c r="AU202" i="4" s="1"/>
  <c r="E202" i="4"/>
  <c r="AZ107" i="3"/>
  <c r="AU99" i="4" s="1"/>
  <c r="E99" i="4"/>
  <c r="AZ159" i="3"/>
  <c r="AU151" i="4" s="1"/>
  <c r="E151" i="4"/>
  <c r="AZ211" i="3"/>
  <c r="AU203" i="4" s="1"/>
  <c r="E203" i="4"/>
  <c r="AZ108" i="3"/>
  <c r="AU100" i="4" s="1"/>
  <c r="E100" i="4"/>
  <c r="AZ160" i="3"/>
  <c r="AU152" i="4" s="1"/>
  <c r="E152" i="4"/>
  <c r="AZ109" i="3"/>
  <c r="AU101" i="4" s="1"/>
  <c r="E101" i="4"/>
  <c r="AZ161" i="3"/>
  <c r="AU153" i="4" s="1"/>
  <c r="E153" i="4"/>
  <c r="AZ213" i="3"/>
  <c r="AU205" i="4" s="1"/>
  <c r="E205" i="4"/>
  <c r="AZ162" i="3"/>
  <c r="AU154" i="4" s="1"/>
  <c r="E154" i="4"/>
  <c r="AZ214" i="3"/>
  <c r="AU206" i="4" s="1"/>
  <c r="E206" i="4"/>
  <c r="AZ163" i="3"/>
  <c r="AU155" i="4" s="1"/>
  <c r="E155" i="4"/>
  <c r="BC216" i="3"/>
  <c r="AX208" i="4" s="1"/>
  <c r="AF208" i="4"/>
  <c r="AZ260" i="3"/>
  <c r="AU252" i="4" s="1"/>
  <c r="E252" i="4"/>
  <c r="AZ252" i="3"/>
  <c r="AU244" i="4" s="1"/>
  <c r="E244" i="4"/>
  <c r="BA266" i="3"/>
  <c r="AV258" i="4" s="1"/>
  <c r="N258" i="4"/>
  <c r="BA262" i="3"/>
  <c r="AV254" i="4" s="1"/>
  <c r="N254" i="4"/>
  <c r="BA258" i="3"/>
  <c r="AV250" i="4" s="1"/>
  <c r="N250" i="4"/>
  <c r="BA250" i="3"/>
  <c r="AV242" i="4" s="1"/>
  <c r="N242" i="4"/>
  <c r="BB265" i="3"/>
  <c r="AW257" i="4" s="1"/>
  <c r="W257" i="4"/>
  <c r="BB261" i="3"/>
  <c r="AW253" i="4" s="1"/>
  <c r="W253" i="4"/>
  <c r="BB256" i="3"/>
  <c r="AW248" i="4" s="1"/>
  <c r="W248" i="4"/>
  <c r="BB248" i="3"/>
  <c r="AW240" i="4" s="1"/>
  <c r="W240" i="4"/>
  <c r="BC268" i="3"/>
  <c r="AX260" i="4" s="1"/>
  <c r="AF260" i="4"/>
  <c r="BC260" i="3"/>
  <c r="AX252" i="4" s="1"/>
  <c r="AF252" i="4"/>
  <c r="BC256" i="3"/>
  <c r="AX248" i="4" s="1"/>
  <c r="AF248" i="4"/>
  <c r="BC247" i="3"/>
  <c r="AX239" i="4" s="1"/>
  <c r="AF239" i="4"/>
  <c r="BA269" i="3"/>
  <c r="AV261" i="4" s="1"/>
  <c r="N261" i="4"/>
  <c r="BA113" i="3"/>
  <c r="AV105" i="4" s="1"/>
  <c r="N105" i="4"/>
  <c r="BA165" i="3"/>
  <c r="AV157" i="4" s="1"/>
  <c r="N157" i="4"/>
  <c r="BB217" i="3"/>
  <c r="AW209" i="4" s="1"/>
  <c r="W209" i="4"/>
  <c r="BB270" i="3"/>
  <c r="AW262" i="4" s="1"/>
  <c r="W262" i="4"/>
  <c r="H114" i="3"/>
  <c r="H106" i="4" s="1"/>
  <c r="E106" i="4"/>
  <c r="AZ218" i="3"/>
  <c r="AU210" i="4" s="1"/>
  <c r="E210" i="4"/>
  <c r="BB115" i="3"/>
  <c r="W107" i="4"/>
  <c r="BB167" i="3"/>
  <c r="W159" i="4"/>
  <c r="BA116" i="3"/>
  <c r="AV108" i="4" s="1"/>
  <c r="N108" i="4"/>
  <c r="AZ117" i="3"/>
  <c r="AU109" i="4" s="1"/>
  <c r="E109" i="4"/>
  <c r="AZ169" i="3"/>
  <c r="AU161" i="4" s="1"/>
  <c r="E161" i="4"/>
  <c r="BB119" i="3"/>
  <c r="AW111" i="4" s="1"/>
  <c r="W111" i="4"/>
  <c r="BB171" i="3"/>
  <c r="AW163" i="4" s="1"/>
  <c r="W163" i="4"/>
  <c r="BA120" i="3"/>
  <c r="AV112" i="4" s="1"/>
  <c r="N112" i="4"/>
  <c r="BA172" i="3"/>
  <c r="AV164" i="4" s="1"/>
  <c r="N164" i="4"/>
  <c r="AZ121" i="3"/>
  <c r="AU113" i="4" s="1"/>
  <c r="E113" i="4"/>
  <c r="BC122" i="3"/>
  <c r="AX114" i="4" s="1"/>
  <c r="AF114" i="4"/>
  <c r="BB175" i="3"/>
  <c r="AW167" i="4" s="1"/>
  <c r="W167" i="4"/>
  <c r="BA124" i="3"/>
  <c r="AV116" i="4" s="1"/>
  <c r="N116" i="4"/>
  <c r="BA176" i="3"/>
  <c r="AV168" i="4" s="1"/>
  <c r="N168" i="4"/>
  <c r="AZ125" i="3"/>
  <c r="AU117" i="4" s="1"/>
  <c r="E117" i="4"/>
  <c r="AZ177" i="3"/>
  <c r="AU169" i="4" s="1"/>
  <c r="E169" i="4"/>
  <c r="BC126" i="3"/>
  <c r="AX118" i="4" s="1"/>
  <c r="AF118" i="4"/>
  <c r="BC178" i="3"/>
  <c r="AX170" i="4" s="1"/>
  <c r="AF170" i="4"/>
  <c r="BB127" i="3"/>
  <c r="AW119" i="4" s="1"/>
  <c r="W119" i="4"/>
  <c r="BB179" i="3"/>
  <c r="AW171" i="4" s="1"/>
  <c r="W171" i="4"/>
  <c r="BA128" i="3"/>
  <c r="AV120" i="4" s="1"/>
  <c r="N120" i="4"/>
  <c r="AZ181" i="3"/>
  <c r="AU173" i="4" s="1"/>
  <c r="E173" i="4"/>
  <c r="BC182" i="3"/>
  <c r="AX174" i="4" s="1"/>
  <c r="AF174" i="4"/>
  <c r="BB131" i="3"/>
  <c r="AW123" i="4" s="1"/>
  <c r="W123" i="4"/>
  <c r="BB183" i="3"/>
  <c r="AW175" i="4" s="1"/>
  <c r="W175" i="4"/>
  <c r="AZ133" i="3"/>
  <c r="AU125" i="4" s="1"/>
  <c r="E125" i="4"/>
  <c r="AZ185" i="3"/>
  <c r="AU177" i="4" s="1"/>
  <c r="E177" i="4"/>
  <c r="BC134" i="3"/>
  <c r="AX126" i="4" s="1"/>
  <c r="AF126" i="4"/>
  <c r="BC186" i="3"/>
  <c r="AX178" i="4" s="1"/>
  <c r="AF178" i="4"/>
  <c r="BB135" i="3"/>
  <c r="AW127" i="4" s="1"/>
  <c r="W127" i="4"/>
  <c r="BB187" i="3"/>
  <c r="AW179" i="4" s="1"/>
  <c r="W179" i="4"/>
  <c r="BA188" i="3"/>
  <c r="AV180" i="4" s="1"/>
  <c r="N180" i="4"/>
  <c r="AZ137" i="3"/>
  <c r="AU129" i="4" s="1"/>
  <c r="E129" i="4"/>
  <c r="AZ189" i="3"/>
  <c r="AU181" i="4" s="1"/>
  <c r="E181" i="4"/>
  <c r="AZ138" i="3"/>
  <c r="AU130" i="4" s="1"/>
  <c r="E130" i="4"/>
  <c r="BC192" i="3"/>
  <c r="AX184" i="4" s="1"/>
  <c r="AF184" i="4"/>
  <c r="BB191" i="3"/>
  <c r="AW183" i="4" s="1"/>
  <c r="W183" i="4"/>
  <c r="BA190" i="3"/>
  <c r="AV182" i="4" s="1"/>
  <c r="N182" i="4"/>
  <c r="BB277" i="3"/>
  <c r="AW269" i="4" s="1"/>
  <c r="W269" i="4"/>
  <c r="BB271" i="3"/>
  <c r="W263" i="4"/>
  <c r="BB273" i="3"/>
  <c r="AW265" i="4" s="1"/>
  <c r="W265" i="4"/>
  <c r="BB275" i="3"/>
  <c r="AW267" i="4" s="1"/>
  <c r="W267" i="4"/>
  <c r="BB278" i="3"/>
  <c r="AW270" i="4" s="1"/>
  <c r="W270" i="4"/>
  <c r="BB280" i="3"/>
  <c r="AW272" i="4" s="1"/>
  <c r="W272" i="4"/>
  <c r="BB284" i="3"/>
  <c r="AW276" i="4" s="1"/>
  <c r="W276" i="4"/>
  <c r="BB286" i="3"/>
  <c r="AW278" i="4" s="1"/>
  <c r="W278" i="4"/>
  <c r="BB288" i="3"/>
  <c r="AW280" i="4" s="1"/>
  <c r="W280" i="4"/>
  <c r="BB290" i="3"/>
  <c r="AW282" i="4" s="1"/>
  <c r="W282" i="4"/>
  <c r="BB292" i="3"/>
  <c r="AW284" i="4" s="1"/>
  <c r="W284" i="4"/>
  <c r="BB238" i="3"/>
  <c r="AW230" i="4" s="1"/>
  <c r="W230" i="4"/>
  <c r="BB236" i="3"/>
  <c r="AW228" i="4" s="1"/>
  <c r="W228" i="4"/>
  <c r="BB232" i="3"/>
  <c r="AW224" i="4" s="1"/>
  <c r="W224" i="4"/>
  <c r="BB226" i="3"/>
  <c r="AW218" i="4" s="1"/>
  <c r="W218" i="4"/>
  <c r="BA244" i="3"/>
  <c r="AV236" i="4" s="1"/>
  <c r="N236" i="4"/>
  <c r="BB295" i="3"/>
  <c r="AW287" i="4" s="1"/>
  <c r="W287" i="4"/>
  <c r="AZ141" i="3"/>
  <c r="AU133" i="4" s="1"/>
  <c r="E133" i="4"/>
  <c r="AZ245" i="3"/>
  <c r="AU237" i="4" s="1"/>
  <c r="E237" i="4"/>
  <c r="BB298" i="3"/>
  <c r="AW290" i="4" s="1"/>
  <c r="W290" i="4"/>
  <c r="BC298" i="3"/>
  <c r="AX290" i="4" s="1"/>
  <c r="AF290" i="4"/>
  <c r="AZ300" i="3"/>
  <c r="AU292" i="4" s="1"/>
  <c r="E292" i="4"/>
  <c r="BA301" i="3"/>
  <c r="AV293" i="4" s="1"/>
  <c r="N293" i="4"/>
  <c r="BC302" i="3"/>
  <c r="AX294" i="4" s="1"/>
  <c r="AF294" i="4"/>
  <c r="BA305" i="3"/>
  <c r="AV297" i="4" s="1"/>
  <c r="N297" i="4"/>
  <c r="BB306" i="3"/>
  <c r="AW298" i="4" s="1"/>
  <c r="W298" i="4"/>
  <c r="AZ308" i="3"/>
  <c r="AU300" i="4" s="1"/>
  <c r="E300" i="4"/>
  <c r="BC310" i="3"/>
  <c r="AX302" i="4" s="1"/>
  <c r="AF302" i="4"/>
  <c r="BA313" i="3"/>
  <c r="AV305" i="4" s="1"/>
  <c r="N305" i="4"/>
  <c r="AZ316" i="3"/>
  <c r="AU308" i="4" s="1"/>
  <c r="E308" i="4"/>
  <c r="BA317" i="3"/>
  <c r="AV309" i="4" s="1"/>
  <c r="N309" i="4"/>
  <c r="BC318" i="3"/>
  <c r="AX310" i="4" s="1"/>
  <c r="AF310" i="4"/>
  <c r="BA321" i="3"/>
  <c r="AV313" i="4" s="1"/>
  <c r="N313" i="4"/>
  <c r="AZ332" i="3"/>
  <c r="AU324" i="4" s="1"/>
  <c r="E324" i="4"/>
  <c r="BB334" i="3"/>
  <c r="AW326" i="4" s="1"/>
  <c r="W326" i="4"/>
  <c r="BA337" i="3"/>
  <c r="AV329" i="4" s="1"/>
  <c r="N329" i="4"/>
  <c r="AB390" i="3"/>
  <c r="Z382" i="4" s="1"/>
  <c r="W330" i="4"/>
  <c r="AL390" i="3"/>
  <c r="AI382" i="4" s="1"/>
  <c r="AF330" i="4"/>
  <c r="BC342" i="3"/>
  <c r="AX334" i="4" s="1"/>
  <c r="AF334" i="4"/>
  <c r="BC350" i="3"/>
  <c r="AX342" i="4" s="1"/>
  <c r="AF342" i="4"/>
  <c r="R405" i="3"/>
  <c r="Q397" i="4" s="1"/>
  <c r="N345" i="4"/>
  <c r="AB406" i="3"/>
  <c r="Z398" i="4" s="1"/>
  <c r="W346" i="4"/>
  <c r="AL406" i="3"/>
  <c r="AI398" i="4" s="1"/>
  <c r="AF346" i="4"/>
  <c r="H412" i="3"/>
  <c r="H404" i="4" s="1"/>
  <c r="E352" i="4"/>
  <c r="AB414" i="3"/>
  <c r="Z406" i="4" s="1"/>
  <c r="W354" i="4"/>
  <c r="AL414" i="3"/>
  <c r="AI406" i="4" s="1"/>
  <c r="AF354" i="4"/>
  <c r="R417" i="3"/>
  <c r="Q409" i="4" s="1"/>
  <c r="N357" i="4"/>
  <c r="AB418" i="3"/>
  <c r="Z410" i="4" s="1"/>
  <c r="W358" i="4"/>
  <c r="AL418" i="3"/>
  <c r="AI410" i="4" s="1"/>
  <c r="AF358" i="4"/>
  <c r="H420" i="3"/>
  <c r="H412" i="4" s="1"/>
  <c r="E360" i="4"/>
  <c r="AL422" i="3"/>
  <c r="AI414" i="4" s="1"/>
  <c r="AF362" i="4"/>
  <c r="H424" i="3"/>
  <c r="H416" i="4" s="1"/>
  <c r="E364" i="4"/>
  <c r="R425" i="3"/>
  <c r="Q417" i="4" s="1"/>
  <c r="N365" i="4"/>
  <c r="AB426" i="3"/>
  <c r="Z418" i="4" s="1"/>
  <c r="W366" i="4"/>
  <c r="AU536" i="3"/>
  <c r="AP372" i="4"/>
  <c r="BB28" i="3"/>
  <c r="AW20" i="4" s="1"/>
  <c r="W20" i="4"/>
  <c r="BB27" i="3"/>
  <c r="AW19" i="4" s="1"/>
  <c r="W19" i="4"/>
  <c r="BB26" i="3"/>
  <c r="AW18" i="4" s="1"/>
  <c r="W18" i="4"/>
  <c r="BB25" i="3"/>
  <c r="AW17" i="4" s="1"/>
  <c r="W17" i="4"/>
  <c r="BB24" i="3"/>
  <c r="AW16" i="4" s="1"/>
  <c r="W16" i="4"/>
  <c r="BB23" i="3"/>
  <c r="AW15" i="4" s="1"/>
  <c r="W15" i="4"/>
  <c r="BB22" i="3"/>
  <c r="AW14" i="4" s="1"/>
  <c r="W14" i="4"/>
  <c r="BB21" i="3"/>
  <c r="AW13" i="4" s="1"/>
  <c r="W13" i="4"/>
  <c r="BB20" i="3"/>
  <c r="AW12" i="4" s="1"/>
  <c r="W12" i="4"/>
  <c r="BB19" i="3"/>
  <c r="AW11" i="4" s="1"/>
  <c r="W11" i="4"/>
  <c r="BB18" i="3"/>
  <c r="AW10" i="4" s="1"/>
  <c r="W10" i="4"/>
  <c r="BB17" i="3"/>
  <c r="AW9" i="4" s="1"/>
  <c r="W9" i="4"/>
  <c r="BB16" i="3"/>
  <c r="AW8" i="4" s="1"/>
  <c r="W8" i="4"/>
  <c r="BB15" i="3"/>
  <c r="AW7" i="4" s="1"/>
  <c r="W7" i="4"/>
  <c r="BB14" i="3"/>
  <c r="AW6" i="4" s="1"/>
  <c r="W6" i="4"/>
  <c r="BB13" i="3"/>
  <c r="AW5" i="4" s="1"/>
  <c r="W5" i="4"/>
  <c r="BA29" i="3"/>
  <c r="AV21" i="4" s="1"/>
  <c r="N21" i="4"/>
  <c r="AZ30" i="3"/>
  <c r="AU22" i="4" s="1"/>
  <c r="E22" i="4"/>
  <c r="BC31" i="3"/>
  <c r="AX23" i="4" s="1"/>
  <c r="AF23" i="4"/>
  <c r="BB32" i="3"/>
  <c r="AW24" i="4" s="1"/>
  <c r="W24" i="4"/>
  <c r="BA33" i="3"/>
  <c r="AV25" i="4" s="1"/>
  <c r="N25" i="4"/>
  <c r="AZ34" i="3"/>
  <c r="AU26" i="4" s="1"/>
  <c r="E26" i="4"/>
  <c r="AZ35" i="3"/>
  <c r="AU27" i="4" s="1"/>
  <c r="E27" i="4"/>
  <c r="BB36" i="3"/>
  <c r="AW28" i="4" s="1"/>
  <c r="W28" i="4"/>
  <c r="BA37" i="3"/>
  <c r="AV29" i="4" s="1"/>
  <c r="N29" i="4"/>
  <c r="AZ38" i="3"/>
  <c r="AU30" i="4" s="1"/>
  <c r="E30" i="4"/>
  <c r="BC39" i="3"/>
  <c r="AX31" i="4" s="1"/>
  <c r="AF31" i="4"/>
  <c r="BB40" i="3"/>
  <c r="AW32" i="4" s="1"/>
  <c r="W32" i="4"/>
  <c r="BA41" i="3"/>
  <c r="AV33" i="4" s="1"/>
  <c r="N33" i="4"/>
  <c r="AZ42" i="3"/>
  <c r="AU34" i="4" s="1"/>
  <c r="E34" i="4"/>
  <c r="BC43" i="3"/>
  <c r="AX35" i="4" s="1"/>
  <c r="AF35" i="4"/>
  <c r="BB44" i="3"/>
  <c r="AW36" i="4" s="1"/>
  <c r="W36" i="4"/>
  <c r="BA45" i="3"/>
  <c r="AV37" i="4" s="1"/>
  <c r="N37" i="4"/>
  <c r="AZ46" i="3"/>
  <c r="AU38" i="4" s="1"/>
  <c r="E38" i="4"/>
  <c r="BC47" i="3"/>
  <c r="AX39" i="4" s="1"/>
  <c r="AF39" i="4"/>
  <c r="BB48" i="3"/>
  <c r="AW40" i="4" s="1"/>
  <c r="W40" i="4"/>
  <c r="BA49" i="3"/>
  <c r="AV41" i="4" s="1"/>
  <c r="N41" i="4"/>
  <c r="AZ50" i="3"/>
  <c r="AU42" i="4" s="1"/>
  <c r="E42" i="4"/>
  <c r="BC51" i="3"/>
  <c r="AX43" i="4" s="1"/>
  <c r="AF43" i="4"/>
  <c r="BB52" i="3"/>
  <c r="AW44" i="4" s="1"/>
  <c r="W44" i="4"/>
  <c r="BA53" i="3"/>
  <c r="AV45" i="4" s="1"/>
  <c r="N45" i="4"/>
  <c r="AZ54" i="3"/>
  <c r="AU46" i="4" s="1"/>
  <c r="E46" i="4"/>
  <c r="BC55" i="3"/>
  <c r="AX47" i="4" s="1"/>
  <c r="AF47" i="4"/>
  <c r="BB56" i="3"/>
  <c r="AW48" i="4" s="1"/>
  <c r="W48" i="4"/>
  <c r="BA57" i="3"/>
  <c r="AV49" i="4" s="1"/>
  <c r="N49" i="4"/>
  <c r="AZ58" i="3"/>
  <c r="AU50" i="4" s="1"/>
  <c r="E50" i="4"/>
  <c r="BC59" i="3"/>
  <c r="AX51" i="4" s="1"/>
  <c r="AF51" i="4"/>
  <c r="BB60" i="3"/>
  <c r="AW52" i="4" s="1"/>
  <c r="W52" i="4"/>
  <c r="BA61" i="3"/>
  <c r="AV53" i="4" s="1"/>
  <c r="N53" i="4"/>
  <c r="BC64" i="3"/>
  <c r="AX56" i="4" s="1"/>
  <c r="AF56" i="4"/>
  <c r="BB65" i="3"/>
  <c r="AW57" i="4" s="1"/>
  <c r="W57" i="4"/>
  <c r="BA66" i="3"/>
  <c r="AV58" i="4" s="1"/>
  <c r="N58" i="4"/>
  <c r="BB68" i="3"/>
  <c r="AW60" i="4" s="1"/>
  <c r="W60" i="4"/>
  <c r="BA70" i="3"/>
  <c r="AV62" i="4" s="1"/>
  <c r="N62" i="4"/>
  <c r="AZ71" i="3"/>
  <c r="AU63" i="4" s="1"/>
  <c r="E63" i="4"/>
  <c r="BC72" i="3"/>
  <c r="AX64" i="4" s="1"/>
  <c r="AF64" i="4"/>
  <c r="BB73" i="3"/>
  <c r="AW65" i="4" s="1"/>
  <c r="W65" i="4"/>
  <c r="AZ75" i="3"/>
  <c r="AU67" i="4" s="1"/>
  <c r="E67" i="4"/>
  <c r="BC76" i="3"/>
  <c r="AX68" i="4" s="1"/>
  <c r="AF68" i="4"/>
  <c r="BB77" i="3"/>
  <c r="AW69" i="4" s="1"/>
  <c r="W69" i="4"/>
  <c r="BA78" i="3"/>
  <c r="AV70" i="4" s="1"/>
  <c r="N70" i="4"/>
  <c r="AZ79" i="3"/>
  <c r="AU71" i="4" s="1"/>
  <c r="E71" i="4"/>
  <c r="BC80" i="3"/>
  <c r="AX72" i="4" s="1"/>
  <c r="AF72" i="4"/>
  <c r="BB81" i="3"/>
  <c r="AW73" i="4" s="1"/>
  <c r="W73" i="4"/>
  <c r="AZ83" i="3"/>
  <c r="AU75" i="4" s="1"/>
  <c r="E75" i="4"/>
  <c r="AZ85" i="3"/>
  <c r="AU77" i="4" s="1"/>
  <c r="E77" i="4"/>
  <c r="AZ86" i="3"/>
  <c r="AU78" i="4" s="1"/>
  <c r="E78" i="4"/>
  <c r="AZ87" i="3"/>
  <c r="AU79" i="4" s="1"/>
  <c r="E79" i="4"/>
  <c r="AZ88" i="3"/>
  <c r="AU80" i="4" s="1"/>
  <c r="E80" i="4"/>
  <c r="AZ89" i="3"/>
  <c r="AU81" i="4" s="1"/>
  <c r="E81" i="4"/>
  <c r="AZ90" i="3"/>
  <c r="AU82" i="4" s="1"/>
  <c r="E82" i="4"/>
  <c r="BC91" i="3"/>
  <c r="AX83" i="4" s="1"/>
  <c r="AF83" i="4"/>
  <c r="BC144" i="3"/>
  <c r="AX136" i="4" s="1"/>
  <c r="AF136" i="4"/>
  <c r="BC93" i="3"/>
  <c r="AX85" i="4" s="1"/>
  <c r="AF85" i="4"/>
  <c r="BC145" i="3"/>
  <c r="AX137" i="4" s="1"/>
  <c r="AF137" i="4"/>
  <c r="BC94" i="3"/>
  <c r="AX86" i="4" s="1"/>
  <c r="AF86" i="4"/>
  <c r="BC95" i="3"/>
  <c r="AX87" i="4" s="1"/>
  <c r="AF87" i="4"/>
  <c r="BC96" i="3"/>
  <c r="AX88" i="4" s="1"/>
  <c r="AF88" i="4"/>
  <c r="BC148" i="3"/>
  <c r="AX140" i="4" s="1"/>
  <c r="AF140" i="4"/>
  <c r="BC149" i="3"/>
  <c r="AX141" i="4" s="1"/>
  <c r="AF141" i="4"/>
  <c r="BC98" i="3"/>
  <c r="AX90" i="4" s="1"/>
  <c r="AF90" i="4"/>
  <c r="BC99" i="3"/>
  <c r="AX91" i="4" s="1"/>
  <c r="AF91" i="4"/>
  <c r="BC151" i="3"/>
  <c r="AX143" i="4" s="1"/>
  <c r="AF143" i="4"/>
  <c r="BC100" i="3"/>
  <c r="AX92" i="4" s="1"/>
  <c r="AF92" i="4"/>
  <c r="BC152" i="3"/>
  <c r="AX144" i="4" s="1"/>
  <c r="AF144" i="4"/>
  <c r="AZ153" i="3"/>
  <c r="AU145" i="4" s="1"/>
  <c r="E145" i="4"/>
  <c r="AZ102" i="3"/>
  <c r="AU94" i="4" s="1"/>
  <c r="E94" i="4"/>
  <c r="AZ103" i="3"/>
  <c r="AU95" i="4" s="1"/>
  <c r="E95" i="4"/>
  <c r="AZ104" i="3"/>
  <c r="AU96" i="4" s="1"/>
  <c r="E96" i="4"/>
  <c r="AZ156" i="3"/>
  <c r="AU148" i="4" s="1"/>
  <c r="E148" i="4"/>
  <c r="AZ207" i="3"/>
  <c r="AU199" i="4" s="1"/>
  <c r="E199" i="4"/>
  <c r="AZ205" i="3"/>
  <c r="AU197" i="4" s="1"/>
  <c r="E197" i="4"/>
  <c r="AZ197" i="3"/>
  <c r="AU189" i="4" s="1"/>
  <c r="E189" i="4"/>
  <c r="AZ196" i="3"/>
  <c r="AU188" i="4" s="1"/>
  <c r="E188" i="4"/>
  <c r="BC105" i="3"/>
  <c r="AX97" i="4" s="1"/>
  <c r="AF97" i="4"/>
  <c r="BC157" i="3"/>
  <c r="AX149" i="4" s="1"/>
  <c r="AF149" i="4"/>
  <c r="BC209" i="3"/>
  <c r="AX201" i="4" s="1"/>
  <c r="AF201" i="4"/>
  <c r="BC106" i="3"/>
  <c r="AX98" i="4" s="1"/>
  <c r="AF98" i="4"/>
  <c r="BC158" i="3"/>
  <c r="AX150" i="4" s="1"/>
  <c r="AF150" i="4"/>
  <c r="BC210" i="3"/>
  <c r="AX202" i="4" s="1"/>
  <c r="AF202" i="4"/>
  <c r="BC159" i="3"/>
  <c r="AX151" i="4" s="1"/>
  <c r="AF151" i="4"/>
  <c r="BC108" i="3"/>
  <c r="AX100" i="4" s="1"/>
  <c r="AF100" i="4"/>
  <c r="BC160" i="3"/>
  <c r="AX152" i="4" s="1"/>
  <c r="AF152" i="4"/>
  <c r="BC212" i="3"/>
  <c r="AX204" i="4" s="1"/>
  <c r="AF204" i="4"/>
  <c r="BC109" i="3"/>
  <c r="AX101" i="4" s="1"/>
  <c r="AF101" i="4"/>
  <c r="BC161" i="3"/>
  <c r="AX153" i="4" s="1"/>
  <c r="AF153" i="4"/>
  <c r="BC213" i="3"/>
  <c r="AX205" i="4" s="1"/>
  <c r="AF205" i="4"/>
  <c r="BC110" i="3"/>
  <c r="AX102" i="4" s="1"/>
  <c r="AF102" i="4"/>
  <c r="BC214" i="3"/>
  <c r="AX206" i="4" s="1"/>
  <c r="AF206" i="4"/>
  <c r="BC111" i="3"/>
  <c r="AX103" i="4" s="1"/>
  <c r="AF103" i="4"/>
  <c r="BC215" i="3"/>
  <c r="AX207" i="4" s="1"/>
  <c r="AF207" i="4"/>
  <c r="BB112" i="3"/>
  <c r="AW104" i="4" s="1"/>
  <c r="W104" i="4"/>
  <c r="BB164" i="3"/>
  <c r="AW156" i="4" s="1"/>
  <c r="W156" i="4"/>
  <c r="BB216" i="3"/>
  <c r="AW208" i="4" s="1"/>
  <c r="W208" i="4"/>
  <c r="AZ267" i="3"/>
  <c r="AU259" i="4" s="1"/>
  <c r="E259" i="4"/>
  <c r="AZ259" i="3"/>
  <c r="AU251" i="4" s="1"/>
  <c r="E251" i="4"/>
  <c r="AZ251" i="3"/>
  <c r="AU243" i="4" s="1"/>
  <c r="E243" i="4"/>
  <c r="BA265" i="3"/>
  <c r="AV257" i="4" s="1"/>
  <c r="N257" i="4"/>
  <c r="BA257" i="3"/>
  <c r="AV249" i="4" s="1"/>
  <c r="N249" i="4"/>
  <c r="BA249" i="3"/>
  <c r="AV241" i="4" s="1"/>
  <c r="N241" i="4"/>
  <c r="BB264" i="3"/>
  <c r="AW256" i="4" s="1"/>
  <c r="W256" i="4"/>
  <c r="BC263" i="3"/>
  <c r="AX255" i="4" s="1"/>
  <c r="AF255" i="4"/>
  <c r="BC254" i="3"/>
  <c r="AX246" i="4" s="1"/>
  <c r="AF246" i="4"/>
  <c r="BC246" i="3"/>
  <c r="AX238" i="4" s="1"/>
  <c r="AF238" i="4"/>
  <c r="BB269" i="3"/>
  <c r="AW261" i="4" s="1"/>
  <c r="W261" i="4"/>
  <c r="BC269" i="3"/>
  <c r="AX261" i="4" s="1"/>
  <c r="AF261" i="4"/>
  <c r="AZ113" i="3"/>
  <c r="AU105" i="4" s="1"/>
  <c r="E105" i="4"/>
  <c r="AZ165" i="3"/>
  <c r="AU157" i="4" s="1"/>
  <c r="E157" i="4"/>
  <c r="BA217" i="3"/>
  <c r="AV209" i="4" s="1"/>
  <c r="N209" i="4"/>
  <c r="AL114" i="3"/>
  <c r="AI106" i="4" s="1"/>
  <c r="AF106" i="4"/>
  <c r="BC166" i="3"/>
  <c r="AX158" i="4" s="1"/>
  <c r="AF158" i="4"/>
  <c r="BC218" i="3"/>
  <c r="AX210" i="4" s="1"/>
  <c r="AF210" i="4"/>
  <c r="BA115" i="3"/>
  <c r="N107" i="4"/>
  <c r="BC168" i="3"/>
  <c r="AX160" i="4" s="1"/>
  <c r="AF160" i="4"/>
  <c r="BC117" i="3"/>
  <c r="AX109" i="4" s="1"/>
  <c r="AF109" i="4"/>
  <c r="BC169" i="3"/>
  <c r="AX161" i="4" s="1"/>
  <c r="AF161" i="4"/>
  <c r="BB170" i="3"/>
  <c r="AW162" i="4" s="1"/>
  <c r="W162" i="4"/>
  <c r="BA119" i="3"/>
  <c r="AV111" i="4" s="1"/>
  <c r="N111" i="4"/>
  <c r="AZ172" i="3"/>
  <c r="AU164" i="4" s="1"/>
  <c r="E164" i="4"/>
  <c r="BC121" i="3"/>
  <c r="AX113" i="4" s="1"/>
  <c r="AF113" i="4"/>
  <c r="BC173" i="3"/>
  <c r="AX165" i="4" s="1"/>
  <c r="AF165" i="4"/>
  <c r="BB174" i="3"/>
  <c r="AW166" i="4" s="1"/>
  <c r="W166" i="4"/>
  <c r="BA123" i="3"/>
  <c r="AV115" i="4" s="1"/>
  <c r="N115" i="4"/>
  <c r="BA175" i="3"/>
  <c r="AV167" i="4" s="1"/>
  <c r="N167" i="4"/>
  <c r="AZ176" i="3"/>
  <c r="AU168" i="4" s="1"/>
  <c r="E168" i="4"/>
  <c r="BC125" i="3"/>
  <c r="AX117" i="4" s="1"/>
  <c r="AF117" i="4"/>
  <c r="BC177" i="3"/>
  <c r="AX169" i="4" s="1"/>
  <c r="AF169" i="4"/>
  <c r="BB126" i="3"/>
  <c r="AW118" i="4" s="1"/>
  <c r="W118" i="4"/>
  <c r="BA127" i="3"/>
  <c r="AV119" i="4" s="1"/>
  <c r="N119" i="4"/>
  <c r="BA179" i="3"/>
  <c r="AV171" i="4" s="1"/>
  <c r="N171" i="4"/>
  <c r="AZ128" i="3"/>
  <c r="AU120" i="4" s="1"/>
  <c r="E120" i="4"/>
  <c r="BC129" i="3"/>
  <c r="AX121" i="4" s="1"/>
  <c r="AF121" i="4"/>
  <c r="BB182" i="3"/>
  <c r="AW174" i="4" s="1"/>
  <c r="W174" i="4"/>
  <c r="BA131" i="3"/>
  <c r="AV123" i="4" s="1"/>
  <c r="N123" i="4"/>
  <c r="AZ184" i="3"/>
  <c r="AU176" i="4" s="1"/>
  <c r="E176" i="4"/>
  <c r="BC133" i="3"/>
  <c r="AX125" i="4" s="1"/>
  <c r="AF125" i="4"/>
  <c r="BC185" i="3"/>
  <c r="AX177" i="4" s="1"/>
  <c r="AF177" i="4"/>
  <c r="BB186" i="3"/>
  <c r="AW178" i="4" s="1"/>
  <c r="W178" i="4"/>
  <c r="AZ188" i="3"/>
  <c r="AU180" i="4" s="1"/>
  <c r="E180" i="4"/>
  <c r="BC137" i="3"/>
  <c r="AX129" i="4" s="1"/>
  <c r="AF129" i="4"/>
  <c r="BC189" i="3"/>
  <c r="AX181" i="4" s="1"/>
  <c r="AF181" i="4"/>
  <c r="BA140" i="3"/>
  <c r="AV132" i="4" s="1"/>
  <c r="N132" i="4"/>
  <c r="BB192" i="3"/>
  <c r="AW184" i="4" s="1"/>
  <c r="W184" i="4"/>
  <c r="BA191" i="3"/>
  <c r="AV183" i="4" s="1"/>
  <c r="N183" i="4"/>
  <c r="AZ190" i="3"/>
  <c r="AU182" i="4" s="1"/>
  <c r="E182" i="4"/>
  <c r="R324" i="3"/>
  <c r="Q316" i="4" s="1"/>
  <c r="N264" i="4"/>
  <c r="BA280" i="3"/>
  <c r="AV272" i="4" s="1"/>
  <c r="N272" i="4"/>
  <c r="BA281" i="3"/>
  <c r="AV273" i="4" s="1"/>
  <c r="N273" i="4"/>
  <c r="BA285" i="3"/>
  <c r="AV277" i="4" s="1"/>
  <c r="N277" i="4"/>
  <c r="BA290" i="3"/>
  <c r="AV282" i="4" s="1"/>
  <c r="N282" i="4"/>
  <c r="BA292" i="3"/>
  <c r="AV284" i="4" s="1"/>
  <c r="N284" i="4"/>
  <c r="BA241" i="3"/>
  <c r="AV233" i="4" s="1"/>
  <c r="N233" i="4"/>
  <c r="BA240" i="3"/>
  <c r="AV232" i="4" s="1"/>
  <c r="N232" i="4"/>
  <c r="BA236" i="3"/>
  <c r="AV228" i="4" s="1"/>
  <c r="N228" i="4"/>
  <c r="BA235" i="3"/>
  <c r="AV227" i="4" s="1"/>
  <c r="N227" i="4"/>
  <c r="BA233" i="3"/>
  <c r="AV225" i="4" s="1"/>
  <c r="N225" i="4"/>
  <c r="BA232" i="3"/>
  <c r="AV224" i="4" s="1"/>
  <c r="N224" i="4"/>
  <c r="BA230" i="3"/>
  <c r="AV222" i="4" s="1"/>
  <c r="N222" i="4"/>
  <c r="BA222" i="3"/>
  <c r="AV214" i="4" s="1"/>
  <c r="N214" i="4"/>
  <c r="BC245" i="3"/>
  <c r="AX237" i="4" s="1"/>
  <c r="AF237" i="4"/>
  <c r="BC297" i="3"/>
  <c r="AX289" i="4" s="1"/>
  <c r="AF289" i="4"/>
  <c r="BA295" i="3"/>
  <c r="AV287" i="4" s="1"/>
  <c r="N287" i="4"/>
  <c r="AZ140" i="3"/>
  <c r="AU132" i="4" s="1"/>
  <c r="E132" i="4"/>
  <c r="AZ244" i="3"/>
  <c r="AU236" i="4" s="1"/>
  <c r="E236" i="4"/>
  <c r="BA300" i="3"/>
  <c r="AV292" i="4" s="1"/>
  <c r="N292" i="4"/>
  <c r="BB301" i="3"/>
  <c r="AW293" i="4" s="1"/>
  <c r="W293" i="4"/>
  <c r="BC301" i="3"/>
  <c r="AX293" i="4" s="1"/>
  <c r="AF293" i="4"/>
  <c r="BB305" i="3"/>
  <c r="AW297" i="4" s="1"/>
  <c r="W297" i="4"/>
  <c r="BB309" i="3"/>
  <c r="AW301" i="4" s="1"/>
  <c r="W301" i="4"/>
  <c r="AZ311" i="3"/>
  <c r="AU303" i="4" s="1"/>
  <c r="E303" i="4"/>
  <c r="AZ315" i="3"/>
  <c r="AU307" i="4" s="1"/>
  <c r="E307" i="4"/>
  <c r="BB317" i="3"/>
  <c r="AW309" i="4" s="1"/>
  <c r="W309" i="4"/>
  <c r="AZ319" i="3"/>
  <c r="AU311" i="4" s="1"/>
  <c r="E311" i="4"/>
  <c r="BB321" i="3"/>
  <c r="AW313" i="4" s="1"/>
  <c r="W313" i="4"/>
  <c r="AZ323" i="3"/>
  <c r="E315" i="4"/>
  <c r="R384" i="3"/>
  <c r="Q376" i="4" s="1"/>
  <c r="N324" i="4"/>
  <c r="BB333" i="3"/>
  <c r="AW325" i="4" s="1"/>
  <c r="W325" i="4"/>
  <c r="AZ335" i="3"/>
  <c r="AU327" i="4" s="1"/>
  <c r="E327" i="4"/>
  <c r="AB389" i="3"/>
  <c r="Z381" i="4" s="1"/>
  <c r="W329" i="4"/>
  <c r="AL389" i="3"/>
  <c r="AI381" i="4" s="1"/>
  <c r="AF329" i="4"/>
  <c r="H391" i="3"/>
  <c r="H383" i="4" s="1"/>
  <c r="E331" i="4"/>
  <c r="H397" i="3"/>
  <c r="H389" i="4" s="1"/>
  <c r="E337" i="4"/>
  <c r="AL397" i="3"/>
  <c r="AI389" i="4" s="1"/>
  <c r="AF337" i="4"/>
  <c r="AL401" i="3"/>
  <c r="AI393" i="4" s="1"/>
  <c r="AF341" i="4"/>
  <c r="AB405" i="3"/>
  <c r="Z397" i="4" s="1"/>
  <c r="W345" i="4"/>
  <c r="H407" i="3"/>
  <c r="H399" i="4" s="1"/>
  <c r="E347" i="4"/>
  <c r="R408" i="3"/>
  <c r="Q400" i="4" s="1"/>
  <c r="N348" i="4"/>
  <c r="AL413" i="3"/>
  <c r="AI405" i="4" s="1"/>
  <c r="AF353" i="4"/>
  <c r="H419" i="3"/>
  <c r="H411" i="4" s="1"/>
  <c r="E359" i="4"/>
  <c r="R424" i="3"/>
  <c r="Q416" i="4" s="1"/>
  <c r="N364" i="4"/>
  <c r="H427" i="3"/>
  <c r="H419" i="4" s="1"/>
  <c r="E367" i="4"/>
  <c r="R428" i="3"/>
  <c r="Q420" i="4" s="1"/>
  <c r="N368" i="4"/>
  <c r="AU538" i="3"/>
  <c r="AP374" i="4"/>
  <c r="AU537" i="3"/>
  <c r="AP373" i="4"/>
  <c r="AU544" i="3"/>
  <c r="AP380" i="4"/>
  <c r="AU542" i="3"/>
  <c r="AP378" i="4"/>
  <c r="BH435" i="3"/>
  <c r="BC426" i="4"/>
  <c r="BH527" i="3"/>
  <c r="BC518" i="4"/>
  <c r="J543" i="3"/>
  <c r="J535" i="4" s="1"/>
  <c r="G535" i="4"/>
  <c r="T542" i="3"/>
  <c r="S534" i="4" s="1"/>
  <c r="P534" i="4"/>
  <c r="AN543" i="3"/>
  <c r="AK535" i="4" s="1"/>
  <c r="AH535" i="4"/>
  <c r="T537" i="3"/>
  <c r="S529" i="4" s="1"/>
  <c r="P529" i="4"/>
  <c r="AD541" i="3"/>
  <c r="AB533" i="4" s="1"/>
  <c r="Y533" i="4"/>
  <c r="AX558" i="3"/>
  <c r="AT550" i="4" s="1"/>
  <c r="AQ550" i="4"/>
  <c r="AD542" i="3"/>
  <c r="AB534" i="4" s="1"/>
  <c r="Y534" i="4"/>
  <c r="AN538" i="3"/>
  <c r="AK530" i="4" s="1"/>
  <c r="AH530" i="4"/>
  <c r="AX550" i="3"/>
  <c r="AT542" i="4" s="1"/>
  <c r="AQ542" i="4"/>
  <c r="BI434" i="3"/>
  <c r="BD425" i="4"/>
  <c r="BE527" i="3"/>
  <c r="AZ518" i="4"/>
  <c r="AD536" i="3"/>
  <c r="AB528" i="4" s="1"/>
  <c r="Y528" i="4"/>
  <c r="J536" i="3"/>
  <c r="J528" i="4" s="1"/>
  <c r="G528" i="4"/>
  <c r="AN540" i="3"/>
  <c r="AK532" i="4" s="1"/>
  <c r="AH532" i="4"/>
  <c r="AX561" i="3"/>
  <c r="AT553" i="4" s="1"/>
  <c r="AQ553" i="4"/>
  <c r="AX560" i="3"/>
  <c r="AT552" i="4" s="1"/>
  <c r="AQ552" i="4"/>
  <c r="J540" i="3"/>
  <c r="J532" i="4" s="1"/>
  <c r="G532" i="4"/>
  <c r="J544" i="3"/>
  <c r="J536" i="4" s="1"/>
  <c r="G536" i="4"/>
  <c r="AN537" i="3"/>
  <c r="AK529" i="4" s="1"/>
  <c r="AH529" i="4"/>
  <c r="AX563" i="3"/>
  <c r="AT555" i="4" s="1"/>
  <c r="AQ555" i="4"/>
  <c r="J541" i="3"/>
  <c r="J533" i="4" s="1"/>
  <c r="G533" i="4"/>
  <c r="AX557" i="3"/>
  <c r="AT549" i="4" s="1"/>
  <c r="AQ549" i="4"/>
  <c r="AD544" i="3"/>
  <c r="AB536" i="4" s="1"/>
  <c r="Y536" i="4"/>
  <c r="T540" i="3"/>
  <c r="S532" i="4" s="1"/>
  <c r="P532" i="4"/>
  <c r="AX546" i="3"/>
  <c r="AT538" i="4" s="1"/>
  <c r="AQ538" i="4"/>
  <c r="AN536" i="3"/>
  <c r="AK528" i="4" s="1"/>
  <c r="AH528" i="4"/>
  <c r="AX552" i="3"/>
  <c r="AT544" i="4" s="1"/>
  <c r="AQ544" i="4"/>
  <c r="AX548" i="3"/>
  <c r="AT540" i="4" s="1"/>
  <c r="AQ540" i="4"/>
  <c r="J539" i="3"/>
  <c r="J531" i="4" s="1"/>
  <c r="G531" i="4"/>
  <c r="AZ11" i="3"/>
  <c r="AU3" i="4" s="1"/>
  <c r="E3" i="4"/>
  <c r="BA28" i="3"/>
  <c r="AV20" i="4" s="1"/>
  <c r="N20" i="4"/>
  <c r="BA27" i="3"/>
  <c r="AV19" i="4" s="1"/>
  <c r="N19" i="4"/>
  <c r="BA26" i="3"/>
  <c r="AV18" i="4" s="1"/>
  <c r="N18" i="4"/>
  <c r="BA25" i="3"/>
  <c r="AV17" i="4" s="1"/>
  <c r="N17" i="4"/>
  <c r="BA24" i="3"/>
  <c r="AV16" i="4" s="1"/>
  <c r="N16" i="4"/>
  <c r="BA23" i="3"/>
  <c r="AV15" i="4" s="1"/>
  <c r="N15" i="4"/>
  <c r="BA21" i="3"/>
  <c r="AV13" i="4" s="1"/>
  <c r="N13" i="4"/>
  <c r="BA20" i="3"/>
  <c r="AV12" i="4" s="1"/>
  <c r="N12" i="4"/>
  <c r="BA19" i="3"/>
  <c r="AV11" i="4" s="1"/>
  <c r="N11" i="4"/>
  <c r="BA18" i="3"/>
  <c r="AV10" i="4" s="1"/>
  <c r="N10" i="4"/>
  <c r="BA17" i="3"/>
  <c r="AV9" i="4" s="1"/>
  <c r="N9" i="4"/>
  <c r="BA16" i="3"/>
  <c r="AV8" i="4" s="1"/>
  <c r="N8" i="4"/>
  <c r="BA15" i="3"/>
  <c r="AV7" i="4" s="1"/>
  <c r="N7" i="4"/>
  <c r="BA14" i="3"/>
  <c r="AV6" i="4" s="1"/>
  <c r="N6" i="4"/>
  <c r="BA13" i="3"/>
  <c r="AV5" i="4" s="1"/>
  <c r="N5" i="4"/>
  <c r="BA12" i="3"/>
  <c r="AV4" i="4" s="1"/>
  <c r="N4" i="4"/>
  <c r="AZ29" i="3"/>
  <c r="AU21" i="4" s="1"/>
  <c r="E21" i="4"/>
  <c r="BC30" i="3"/>
  <c r="AX22" i="4" s="1"/>
  <c r="AF22" i="4"/>
  <c r="BB31" i="3"/>
  <c r="AW23" i="4" s="1"/>
  <c r="W23" i="4"/>
  <c r="BA32" i="3"/>
  <c r="AV24" i="4" s="1"/>
  <c r="N24" i="4"/>
  <c r="AZ33" i="3"/>
  <c r="AU25" i="4" s="1"/>
  <c r="E25" i="4"/>
  <c r="BA35" i="3"/>
  <c r="AV27" i="4" s="1"/>
  <c r="N27" i="4"/>
  <c r="BA36" i="3"/>
  <c r="AV28" i="4" s="1"/>
  <c r="N28" i="4"/>
  <c r="BC38" i="3"/>
  <c r="AX30" i="4" s="1"/>
  <c r="AF30" i="4"/>
  <c r="BA40" i="3"/>
  <c r="AV32" i="4" s="1"/>
  <c r="N32" i="4"/>
  <c r="AZ41" i="3"/>
  <c r="AU33" i="4" s="1"/>
  <c r="E33" i="4"/>
  <c r="BC42" i="3"/>
  <c r="AX34" i="4" s="1"/>
  <c r="AF34" i="4"/>
  <c r="BA44" i="3"/>
  <c r="AV36" i="4" s="1"/>
  <c r="N36" i="4"/>
  <c r="AZ45" i="3"/>
  <c r="AU37" i="4" s="1"/>
  <c r="E37" i="4"/>
  <c r="BC46" i="3"/>
  <c r="AX38" i="4" s="1"/>
  <c r="AF38" i="4"/>
  <c r="BB47" i="3"/>
  <c r="AW39" i="4" s="1"/>
  <c r="W39" i="4"/>
  <c r="BA48" i="3"/>
  <c r="AV40" i="4" s="1"/>
  <c r="N40" i="4"/>
  <c r="AZ49" i="3"/>
  <c r="AU41" i="4" s="1"/>
  <c r="E41" i="4"/>
  <c r="BC50" i="3"/>
  <c r="AX42" i="4" s="1"/>
  <c r="AF42" i="4"/>
  <c r="BA52" i="3"/>
  <c r="AV44" i="4" s="1"/>
  <c r="N44" i="4"/>
  <c r="BC54" i="3"/>
  <c r="AX46" i="4" s="1"/>
  <c r="AF46" i="4"/>
  <c r="BB55" i="3"/>
  <c r="AW47" i="4" s="1"/>
  <c r="W47" i="4"/>
  <c r="BA56" i="3"/>
  <c r="AV48" i="4" s="1"/>
  <c r="N48" i="4"/>
  <c r="AZ57" i="3"/>
  <c r="AU49" i="4" s="1"/>
  <c r="E49" i="4"/>
  <c r="BB59" i="3"/>
  <c r="AW51" i="4" s="1"/>
  <c r="W51" i="4"/>
  <c r="BA60" i="3"/>
  <c r="AV52" i="4" s="1"/>
  <c r="N52" i="4"/>
  <c r="AZ61" i="3"/>
  <c r="AU53" i="4" s="1"/>
  <c r="E53" i="4"/>
  <c r="BC63" i="3"/>
  <c r="AF55" i="4"/>
  <c r="BC67" i="3"/>
  <c r="AX59" i="4" s="1"/>
  <c r="AF59" i="4"/>
  <c r="BA69" i="3"/>
  <c r="AV61" i="4" s="1"/>
  <c r="N61" i="4"/>
  <c r="AZ70" i="3"/>
  <c r="AU62" i="4" s="1"/>
  <c r="E62" i="4"/>
  <c r="BC71" i="3"/>
  <c r="AX63" i="4" s="1"/>
  <c r="AF63" i="4"/>
  <c r="BB72" i="3"/>
  <c r="AW64" i="4" s="1"/>
  <c r="W64" i="4"/>
  <c r="BA77" i="3"/>
  <c r="AV69" i="4" s="1"/>
  <c r="N69" i="4"/>
  <c r="AZ78" i="3"/>
  <c r="AU70" i="4" s="1"/>
  <c r="E70" i="4"/>
  <c r="BB80" i="3"/>
  <c r="AW72" i="4" s="1"/>
  <c r="W72" i="4"/>
  <c r="BA81" i="3"/>
  <c r="AV73" i="4" s="1"/>
  <c r="N73" i="4"/>
  <c r="AZ82" i="3"/>
  <c r="AU74" i="4" s="1"/>
  <c r="E74" i="4"/>
  <c r="BC84" i="3"/>
  <c r="AX76" i="4" s="1"/>
  <c r="AF76" i="4"/>
  <c r="BC85" i="3"/>
  <c r="AX77" i="4" s="1"/>
  <c r="AF77" i="4"/>
  <c r="BC86" i="3"/>
  <c r="AX78" i="4" s="1"/>
  <c r="AF78" i="4"/>
  <c r="BC87" i="3"/>
  <c r="AX79" i="4" s="1"/>
  <c r="AF79" i="4"/>
  <c r="BC89" i="3"/>
  <c r="AX81" i="4" s="1"/>
  <c r="AF81" i="4"/>
  <c r="BC142" i="3"/>
  <c r="AX134" i="4" s="1"/>
  <c r="AF134" i="4"/>
  <c r="BB91" i="3"/>
  <c r="AW83" i="4" s="1"/>
  <c r="W83" i="4"/>
  <c r="BB144" i="3"/>
  <c r="AW136" i="4" s="1"/>
  <c r="W136" i="4"/>
  <c r="BB93" i="3"/>
  <c r="AW85" i="4" s="1"/>
  <c r="W85" i="4"/>
  <c r="BB145" i="3"/>
  <c r="AW137" i="4" s="1"/>
  <c r="W137" i="4"/>
  <c r="BB94" i="3"/>
  <c r="AW86" i="4" s="1"/>
  <c r="W86" i="4"/>
  <c r="BB146" i="3"/>
  <c r="AW138" i="4" s="1"/>
  <c r="W138" i="4"/>
  <c r="BB96" i="3"/>
  <c r="AW88" i="4" s="1"/>
  <c r="W88" i="4"/>
  <c r="BB148" i="3"/>
  <c r="AW140" i="4" s="1"/>
  <c r="W140" i="4"/>
  <c r="BB149" i="3"/>
  <c r="AW141" i="4" s="1"/>
  <c r="W141" i="4"/>
  <c r="BB98" i="3"/>
  <c r="AW90" i="4" s="1"/>
  <c r="W90" i="4"/>
  <c r="BB150" i="3"/>
  <c r="AW142" i="4" s="1"/>
  <c r="W142" i="4"/>
  <c r="BB99" i="3"/>
  <c r="AW91" i="4" s="1"/>
  <c r="W91" i="4"/>
  <c r="BB151" i="3"/>
  <c r="AW143" i="4" s="1"/>
  <c r="W143" i="4"/>
  <c r="BB100" i="3"/>
  <c r="AW92" i="4" s="1"/>
  <c r="W92" i="4"/>
  <c r="BC101" i="3"/>
  <c r="AX93" i="4" s="1"/>
  <c r="AF93" i="4"/>
  <c r="BC153" i="3"/>
  <c r="AX145" i="4" s="1"/>
  <c r="AF145" i="4"/>
  <c r="BC154" i="3"/>
  <c r="AX146" i="4" s="1"/>
  <c r="AF146" i="4"/>
  <c r="BC103" i="3"/>
  <c r="AX95" i="4" s="1"/>
  <c r="AF95" i="4"/>
  <c r="BC104" i="3"/>
  <c r="AX96" i="4" s="1"/>
  <c r="AF96" i="4"/>
  <c r="BC208" i="3"/>
  <c r="AX200" i="4" s="1"/>
  <c r="AF200" i="4"/>
  <c r="BC207" i="3"/>
  <c r="AX199" i="4" s="1"/>
  <c r="AF199" i="4"/>
  <c r="BC206" i="3"/>
  <c r="AX198" i="4" s="1"/>
  <c r="AF198" i="4"/>
  <c r="BC205" i="3"/>
  <c r="AX197" i="4" s="1"/>
  <c r="AF197" i="4"/>
  <c r="BC203" i="3"/>
  <c r="AX195" i="4" s="1"/>
  <c r="AF195" i="4"/>
  <c r="BC202" i="3"/>
  <c r="AX194" i="4" s="1"/>
  <c r="AF194" i="4"/>
  <c r="BC201" i="3"/>
  <c r="AX193" i="4" s="1"/>
  <c r="AF193" i="4"/>
  <c r="BC200" i="3"/>
  <c r="AX192" i="4" s="1"/>
  <c r="AF192" i="4"/>
  <c r="BC199" i="3"/>
  <c r="AX191" i="4" s="1"/>
  <c r="AF191" i="4"/>
  <c r="BC198" i="3"/>
  <c r="AX190" i="4" s="1"/>
  <c r="AF190" i="4"/>
  <c r="BC197" i="3"/>
  <c r="AX189" i="4" s="1"/>
  <c r="AF189" i="4"/>
  <c r="BC196" i="3"/>
  <c r="AX188" i="4" s="1"/>
  <c r="AF188" i="4"/>
  <c r="BB105" i="3"/>
  <c r="AW97" i="4" s="1"/>
  <c r="W97" i="4"/>
  <c r="BB157" i="3"/>
  <c r="AW149" i="4" s="1"/>
  <c r="W149" i="4"/>
  <c r="BB106" i="3"/>
  <c r="AW98" i="4" s="1"/>
  <c r="W98" i="4"/>
  <c r="BB158" i="3"/>
  <c r="AW150" i="4" s="1"/>
  <c r="W150" i="4"/>
  <c r="BB210" i="3"/>
  <c r="AW202" i="4" s="1"/>
  <c r="W202" i="4"/>
  <c r="BB107" i="3"/>
  <c r="AW99" i="4" s="1"/>
  <c r="W99" i="4"/>
  <c r="BB159" i="3"/>
  <c r="AW151" i="4" s="1"/>
  <c r="W151" i="4"/>
  <c r="BB211" i="3"/>
  <c r="AW203" i="4" s="1"/>
  <c r="W203" i="4"/>
  <c r="BB108" i="3"/>
  <c r="AW100" i="4" s="1"/>
  <c r="W100" i="4"/>
  <c r="BB212" i="3"/>
  <c r="AW204" i="4" s="1"/>
  <c r="W204" i="4"/>
  <c r="BB109" i="3"/>
  <c r="AW101" i="4" s="1"/>
  <c r="W101" i="4"/>
  <c r="BB161" i="3"/>
  <c r="AW153" i="4" s="1"/>
  <c r="W153" i="4"/>
  <c r="BB213" i="3"/>
  <c r="AW205" i="4" s="1"/>
  <c r="W205" i="4"/>
  <c r="BB110" i="3"/>
  <c r="AW102" i="4" s="1"/>
  <c r="W102" i="4"/>
  <c r="BB162" i="3"/>
  <c r="AW154" i="4" s="1"/>
  <c r="W154" i="4"/>
  <c r="BB214" i="3"/>
  <c r="AW206" i="4" s="1"/>
  <c r="W206" i="4"/>
  <c r="BB111" i="3"/>
  <c r="AW103" i="4" s="1"/>
  <c r="W103" i="4"/>
  <c r="BB215" i="3"/>
  <c r="AW207" i="4" s="1"/>
  <c r="W207" i="4"/>
  <c r="BA112" i="3"/>
  <c r="AV104" i="4" s="1"/>
  <c r="N104" i="4"/>
  <c r="BA164" i="3"/>
  <c r="AV156" i="4" s="1"/>
  <c r="N156" i="4"/>
  <c r="BA216" i="3"/>
  <c r="AV208" i="4" s="1"/>
  <c r="N208" i="4"/>
  <c r="AZ258" i="3"/>
  <c r="AU250" i="4" s="1"/>
  <c r="E250" i="4"/>
  <c r="BA264" i="3"/>
  <c r="AV256" i="4" s="1"/>
  <c r="N256" i="4"/>
  <c r="BA260" i="3"/>
  <c r="AV252" i="4" s="1"/>
  <c r="N252" i="4"/>
  <c r="BA252" i="3"/>
  <c r="AV244" i="4" s="1"/>
  <c r="N244" i="4"/>
  <c r="BB267" i="3"/>
  <c r="AW259" i="4" s="1"/>
  <c r="W259" i="4"/>
  <c r="BC262" i="3"/>
  <c r="AX254" i="4" s="1"/>
  <c r="AF254" i="4"/>
  <c r="BC258" i="3"/>
  <c r="AX250" i="4" s="1"/>
  <c r="AF250" i="4"/>
  <c r="BC113" i="3"/>
  <c r="AX105" i="4" s="1"/>
  <c r="AF105" i="4"/>
  <c r="AZ269" i="3"/>
  <c r="AU261" i="4" s="1"/>
  <c r="E261" i="4"/>
  <c r="AZ217" i="3"/>
  <c r="AU209" i="4" s="1"/>
  <c r="E209" i="4"/>
  <c r="AZ270" i="3"/>
  <c r="AU262" i="4" s="1"/>
  <c r="E262" i="4"/>
  <c r="AB114" i="3"/>
  <c r="Z106" i="4" s="1"/>
  <c r="W106" i="4"/>
  <c r="BB218" i="3"/>
  <c r="AW210" i="4" s="1"/>
  <c r="W210" i="4"/>
  <c r="AZ115" i="3"/>
  <c r="E107" i="4"/>
  <c r="AZ167" i="3"/>
  <c r="E159" i="4"/>
  <c r="BB168" i="3"/>
  <c r="AW160" i="4" s="1"/>
  <c r="W160" i="4"/>
  <c r="BB117" i="3"/>
  <c r="AW109" i="4" s="1"/>
  <c r="W109" i="4"/>
  <c r="BB169" i="3"/>
  <c r="AW161" i="4" s="1"/>
  <c r="W161" i="4"/>
  <c r="BA118" i="3"/>
  <c r="AV110" i="4" s="1"/>
  <c r="N110" i="4"/>
  <c r="AZ119" i="3"/>
  <c r="AU111" i="4" s="1"/>
  <c r="E111" i="4"/>
  <c r="AZ171" i="3"/>
  <c r="AU163" i="4" s="1"/>
  <c r="E163" i="4"/>
  <c r="BC120" i="3"/>
  <c r="AX112" i="4" s="1"/>
  <c r="AF112" i="4"/>
  <c r="BB121" i="3"/>
  <c r="AW113" i="4" s="1"/>
  <c r="W113" i="4"/>
  <c r="BA174" i="3"/>
  <c r="AV166" i="4" s="1"/>
  <c r="N166" i="4"/>
  <c r="AZ123" i="3"/>
  <c r="AU115" i="4" s="1"/>
  <c r="E115" i="4"/>
  <c r="BC124" i="3"/>
  <c r="AX116" i="4" s="1"/>
  <c r="AF116" i="4"/>
  <c r="BB177" i="3"/>
  <c r="AW169" i="4" s="1"/>
  <c r="W169" i="4"/>
  <c r="BA126" i="3"/>
  <c r="AV118" i="4" s="1"/>
  <c r="N118" i="4"/>
  <c r="AZ127" i="3"/>
  <c r="AU119" i="4" s="1"/>
  <c r="E119" i="4"/>
  <c r="BB129" i="3"/>
  <c r="AW121" i="4" s="1"/>
  <c r="W121" i="4"/>
  <c r="BA182" i="3"/>
  <c r="AV174" i="4" s="1"/>
  <c r="N174" i="4"/>
  <c r="AZ131" i="3"/>
  <c r="AU123" i="4" s="1"/>
  <c r="E123" i="4"/>
  <c r="BC132" i="3"/>
  <c r="AX124" i="4" s="1"/>
  <c r="AF124" i="4"/>
  <c r="BC184" i="3"/>
  <c r="AX176" i="4" s="1"/>
  <c r="AF176" i="4"/>
  <c r="BB133" i="3"/>
  <c r="AW125" i="4" s="1"/>
  <c r="W125" i="4"/>
  <c r="BB185" i="3"/>
  <c r="AW177" i="4" s="1"/>
  <c r="W177" i="4"/>
  <c r="BA134" i="3"/>
  <c r="AV126" i="4" s="1"/>
  <c r="N126" i="4"/>
  <c r="AZ135" i="3"/>
  <c r="AU127" i="4" s="1"/>
  <c r="E127" i="4"/>
  <c r="BB137" i="3"/>
  <c r="AW129" i="4" s="1"/>
  <c r="W129" i="4"/>
  <c r="BB189" i="3"/>
  <c r="AW181" i="4" s="1"/>
  <c r="W181" i="4"/>
  <c r="BB193" i="3"/>
  <c r="AW185" i="4" s="1"/>
  <c r="W185" i="4"/>
  <c r="BC190" i="3"/>
  <c r="AX182" i="4" s="1"/>
  <c r="AF182" i="4"/>
  <c r="AZ271" i="3"/>
  <c r="E263" i="4"/>
  <c r="AZ273" i="3"/>
  <c r="AU265" i="4" s="1"/>
  <c r="E265" i="4"/>
  <c r="AZ275" i="3"/>
  <c r="AU267" i="4" s="1"/>
  <c r="E267" i="4"/>
  <c r="AZ276" i="3"/>
  <c r="AU268" i="4" s="1"/>
  <c r="E268" i="4"/>
  <c r="AZ280" i="3"/>
  <c r="AU272" i="4" s="1"/>
  <c r="E272" i="4"/>
  <c r="AZ286" i="3"/>
  <c r="AU278" i="4" s="1"/>
  <c r="E278" i="4"/>
  <c r="AZ288" i="3"/>
  <c r="AU280" i="4" s="1"/>
  <c r="E280" i="4"/>
  <c r="AZ289" i="3"/>
  <c r="AU281" i="4" s="1"/>
  <c r="E281" i="4"/>
  <c r="AZ292" i="3"/>
  <c r="AU284" i="4" s="1"/>
  <c r="E284" i="4"/>
  <c r="AZ231" i="3"/>
  <c r="AU223" i="4" s="1"/>
  <c r="E223" i="4"/>
  <c r="AZ219" i="3"/>
  <c r="E211" i="4"/>
  <c r="BB245" i="3"/>
  <c r="AW237" i="4" s="1"/>
  <c r="W237" i="4"/>
  <c r="BC244" i="3"/>
  <c r="AX236" i="4" s="1"/>
  <c r="AF236" i="4"/>
  <c r="BB297" i="3"/>
  <c r="AW289" i="4" s="1"/>
  <c r="W289" i="4"/>
  <c r="BA296" i="3"/>
  <c r="AV288" i="4" s="1"/>
  <c r="N288" i="4"/>
  <c r="BC294" i="3"/>
  <c r="AX286" i="4" s="1"/>
  <c r="AF286" i="4"/>
  <c r="AZ139" i="3"/>
  <c r="AU131" i="4" s="1"/>
  <c r="E131" i="4"/>
  <c r="AZ191" i="3"/>
  <c r="AU183" i="4" s="1"/>
  <c r="E183" i="4"/>
  <c r="AZ243" i="3"/>
  <c r="AU235" i="4" s="1"/>
  <c r="E235" i="4"/>
  <c r="BA299" i="3"/>
  <c r="AV291" i="4" s="1"/>
  <c r="N291" i="4"/>
  <c r="BB300" i="3"/>
  <c r="AW292" i="4" s="1"/>
  <c r="W292" i="4"/>
  <c r="AZ302" i="3"/>
  <c r="AU294" i="4" s="1"/>
  <c r="E294" i="4"/>
  <c r="BB304" i="3"/>
  <c r="AW296" i="4" s="1"/>
  <c r="W296" i="4"/>
  <c r="AZ306" i="3"/>
  <c r="AU298" i="4" s="1"/>
  <c r="E298" i="4"/>
  <c r="BA307" i="3"/>
  <c r="AV299" i="4" s="1"/>
  <c r="N299" i="4"/>
  <c r="BB308" i="3"/>
  <c r="AW300" i="4" s="1"/>
  <c r="W300" i="4"/>
  <c r="BA311" i="3"/>
  <c r="AV303" i="4" s="1"/>
  <c r="N303" i="4"/>
  <c r="BB312" i="3"/>
  <c r="AW304" i="4" s="1"/>
  <c r="W304" i="4"/>
  <c r="BC312" i="3"/>
  <c r="AX304" i="4" s="1"/>
  <c r="AF304" i="4"/>
  <c r="BA315" i="3"/>
  <c r="AV307" i="4" s="1"/>
  <c r="N307" i="4"/>
  <c r="AZ318" i="3"/>
  <c r="AU310" i="4" s="1"/>
  <c r="E310" i="4"/>
  <c r="BA319" i="3"/>
  <c r="AV311" i="4" s="1"/>
  <c r="N311" i="4"/>
  <c r="AL380" i="3"/>
  <c r="AI372" i="4" s="1"/>
  <c r="AF320" i="4"/>
  <c r="BB332" i="3"/>
  <c r="AW324" i="4" s="1"/>
  <c r="W324" i="4"/>
  <c r="AZ334" i="3"/>
  <c r="AU326" i="4" s="1"/>
  <c r="E326" i="4"/>
  <c r="AB388" i="3"/>
  <c r="Z380" i="4" s="1"/>
  <c r="W328" i="4"/>
  <c r="AL388" i="3"/>
  <c r="AI380" i="4" s="1"/>
  <c r="AF328" i="4"/>
  <c r="H390" i="3"/>
  <c r="H382" i="4" s="1"/>
  <c r="E330" i="4"/>
  <c r="R391" i="3"/>
  <c r="Q383" i="4" s="1"/>
  <c r="N331" i="4"/>
  <c r="BB340" i="3"/>
  <c r="AW332" i="4" s="1"/>
  <c r="W332" i="4"/>
  <c r="R395" i="3"/>
  <c r="Q387" i="4" s="1"/>
  <c r="N335" i="4"/>
  <c r="AL396" i="3"/>
  <c r="AI388" i="4" s="1"/>
  <c r="AF336" i="4"/>
  <c r="BA345" i="3"/>
  <c r="AV337" i="4" s="1"/>
  <c r="N337" i="4"/>
  <c r="H398" i="3"/>
  <c r="H390" i="4" s="1"/>
  <c r="E338" i="4"/>
  <c r="AL400" i="3"/>
  <c r="AI392" i="4" s="1"/>
  <c r="AF340" i="4"/>
  <c r="R403" i="3"/>
  <c r="Q395" i="4" s="1"/>
  <c r="N343" i="4"/>
  <c r="R407" i="3"/>
  <c r="Q399" i="4" s="1"/>
  <c r="N347" i="4"/>
  <c r="AB408" i="3"/>
  <c r="Z400" i="4" s="1"/>
  <c r="W348" i="4"/>
  <c r="R415" i="3"/>
  <c r="Q407" i="4" s="1"/>
  <c r="N355" i="4"/>
  <c r="H418" i="3"/>
  <c r="H410" i="4" s="1"/>
  <c r="E358" i="4"/>
  <c r="AL420" i="3"/>
  <c r="AI412" i="4" s="1"/>
  <c r="AF360" i="4"/>
  <c r="H422" i="3"/>
  <c r="H414" i="4" s="1"/>
  <c r="E362" i="4"/>
  <c r="AL424" i="3"/>
  <c r="AI416" i="4" s="1"/>
  <c r="AF364" i="4"/>
  <c r="H426" i="3"/>
  <c r="H418" i="4" s="1"/>
  <c r="E366" i="4"/>
  <c r="R427" i="3"/>
  <c r="Q419" i="4" s="1"/>
  <c r="N367" i="4"/>
  <c r="AB428" i="3"/>
  <c r="Z420" i="4" s="1"/>
  <c r="W368" i="4"/>
  <c r="AL428" i="3"/>
  <c r="AI420" i="4" s="1"/>
  <c r="AF368" i="4"/>
  <c r="AU540" i="3"/>
  <c r="AP376" i="4"/>
  <c r="BC11" i="3"/>
  <c r="AX3" i="4" s="1"/>
  <c r="AF3" i="4"/>
  <c r="AZ28" i="3"/>
  <c r="AU20" i="4" s="1"/>
  <c r="E20" i="4"/>
  <c r="AZ27" i="3"/>
  <c r="AU19" i="4" s="1"/>
  <c r="E19" i="4"/>
  <c r="AZ26" i="3"/>
  <c r="AU18" i="4" s="1"/>
  <c r="E18" i="4"/>
  <c r="AZ25" i="3"/>
  <c r="AU17" i="4" s="1"/>
  <c r="E17" i="4"/>
  <c r="AZ23" i="3"/>
  <c r="AU15" i="4" s="1"/>
  <c r="E15" i="4"/>
  <c r="AZ21" i="3"/>
  <c r="AU13" i="4" s="1"/>
  <c r="E13" i="4"/>
  <c r="AZ19" i="3"/>
  <c r="AU11" i="4" s="1"/>
  <c r="E11" i="4"/>
  <c r="AZ17" i="3"/>
  <c r="AU9" i="4" s="1"/>
  <c r="E9" i="4"/>
  <c r="AZ15" i="3"/>
  <c r="AU7" i="4" s="1"/>
  <c r="E7" i="4"/>
  <c r="AZ14" i="3"/>
  <c r="AU6" i="4" s="1"/>
  <c r="E6" i="4"/>
  <c r="AZ13" i="3"/>
  <c r="AU5" i="4" s="1"/>
  <c r="E5" i="4"/>
  <c r="AZ12" i="3"/>
  <c r="AU4" i="4" s="1"/>
  <c r="E4" i="4"/>
  <c r="BC29" i="3"/>
  <c r="AX21" i="4" s="1"/>
  <c r="AF21" i="4"/>
  <c r="BB30" i="3"/>
  <c r="AW22" i="4" s="1"/>
  <c r="W22" i="4"/>
  <c r="BC33" i="3"/>
  <c r="AX25" i="4" s="1"/>
  <c r="AF25" i="4"/>
  <c r="BB34" i="3"/>
  <c r="AW26" i="4" s="1"/>
  <c r="W26" i="4"/>
  <c r="BB35" i="3"/>
  <c r="AW27" i="4" s="1"/>
  <c r="W27" i="4"/>
  <c r="BC35" i="3"/>
  <c r="AX27" i="4" s="1"/>
  <c r="AF27" i="4"/>
  <c r="BC37" i="3"/>
  <c r="AX29" i="4" s="1"/>
  <c r="AF29" i="4"/>
  <c r="BB38" i="3"/>
  <c r="AW30" i="4" s="1"/>
  <c r="W30" i="4"/>
  <c r="BA39" i="3"/>
  <c r="AV31" i="4" s="1"/>
  <c r="N31" i="4"/>
  <c r="BC41" i="3"/>
  <c r="AX33" i="4" s="1"/>
  <c r="AF33" i="4"/>
  <c r="BB42" i="3"/>
  <c r="AW34" i="4" s="1"/>
  <c r="W34" i="4"/>
  <c r="BA43" i="3"/>
  <c r="AV35" i="4" s="1"/>
  <c r="N35" i="4"/>
  <c r="AZ44" i="3"/>
  <c r="AU36" i="4" s="1"/>
  <c r="E36" i="4"/>
  <c r="BB46" i="3"/>
  <c r="AW38" i="4" s="1"/>
  <c r="W38" i="4"/>
  <c r="BA47" i="3"/>
  <c r="AV39" i="4" s="1"/>
  <c r="N39" i="4"/>
  <c r="AZ48" i="3"/>
  <c r="AU40" i="4" s="1"/>
  <c r="E40" i="4"/>
  <c r="BC49" i="3"/>
  <c r="AX41" i="4" s="1"/>
  <c r="AF41" i="4"/>
  <c r="BB50" i="3"/>
  <c r="AW42" i="4" s="1"/>
  <c r="W42" i="4"/>
  <c r="AZ52" i="3"/>
  <c r="AU44" i="4" s="1"/>
  <c r="E44" i="4"/>
  <c r="BC53" i="3"/>
  <c r="AX45" i="4" s="1"/>
  <c r="AF45" i="4"/>
  <c r="BB54" i="3"/>
  <c r="AW46" i="4" s="1"/>
  <c r="W46" i="4"/>
  <c r="BA55" i="3"/>
  <c r="AV47" i="4" s="1"/>
  <c r="N47" i="4"/>
  <c r="AZ56" i="3"/>
  <c r="AU48" i="4" s="1"/>
  <c r="E48" i="4"/>
  <c r="BC57" i="3"/>
  <c r="AX49" i="4" s="1"/>
  <c r="AF49" i="4"/>
  <c r="BB58" i="3"/>
  <c r="AW50" i="4" s="1"/>
  <c r="W50" i="4"/>
  <c r="BA59" i="3"/>
  <c r="AV51" i="4" s="1"/>
  <c r="N51" i="4"/>
  <c r="AZ60" i="3"/>
  <c r="AU52" i="4" s="1"/>
  <c r="E52" i="4"/>
  <c r="BB63" i="3"/>
  <c r="W55" i="4"/>
  <c r="AZ65" i="3"/>
  <c r="AU57" i="4" s="1"/>
  <c r="E57" i="4"/>
  <c r="BC66" i="3"/>
  <c r="AX58" i="4" s="1"/>
  <c r="AF58" i="4"/>
  <c r="BA72" i="3"/>
  <c r="AV64" i="4" s="1"/>
  <c r="N64" i="4"/>
  <c r="AZ73" i="3"/>
  <c r="AU65" i="4" s="1"/>
  <c r="E65" i="4"/>
  <c r="BC74" i="3"/>
  <c r="AX66" i="4" s="1"/>
  <c r="AF66" i="4"/>
  <c r="BB79" i="3"/>
  <c r="AW71" i="4" s="1"/>
  <c r="W71" i="4"/>
  <c r="BC82" i="3"/>
  <c r="AX74" i="4" s="1"/>
  <c r="AF74" i="4"/>
  <c r="BB84" i="3"/>
  <c r="AW76" i="4" s="1"/>
  <c r="W76" i="4"/>
  <c r="BB85" i="3"/>
  <c r="AW77" i="4" s="1"/>
  <c r="W77" i="4"/>
  <c r="BB86" i="3"/>
  <c r="AW78" i="4" s="1"/>
  <c r="W78" i="4"/>
  <c r="BB87" i="3"/>
  <c r="AW79" i="4" s="1"/>
  <c r="W79" i="4"/>
  <c r="BB88" i="3"/>
  <c r="AW80" i="4" s="1"/>
  <c r="W80" i="4"/>
  <c r="BB142" i="3"/>
  <c r="AW134" i="4" s="1"/>
  <c r="W134" i="4"/>
  <c r="BA143" i="3"/>
  <c r="AV135" i="4" s="1"/>
  <c r="N135" i="4"/>
  <c r="BA92" i="3"/>
  <c r="AV84" i="4" s="1"/>
  <c r="N84" i="4"/>
  <c r="BA144" i="3"/>
  <c r="AV136" i="4" s="1"/>
  <c r="N136" i="4"/>
  <c r="BA93" i="3"/>
  <c r="AV85" i="4" s="1"/>
  <c r="N85" i="4"/>
  <c r="BA145" i="3"/>
  <c r="AV137" i="4" s="1"/>
  <c r="N137" i="4"/>
  <c r="BA146" i="3"/>
  <c r="AV138" i="4" s="1"/>
  <c r="N138" i="4"/>
  <c r="BA96" i="3"/>
  <c r="AV88" i="4" s="1"/>
  <c r="N88" i="4"/>
  <c r="BA148" i="3"/>
  <c r="AV140" i="4" s="1"/>
  <c r="N140" i="4"/>
  <c r="BA98" i="3"/>
  <c r="AV90" i="4" s="1"/>
  <c r="N90" i="4"/>
  <c r="BA150" i="3"/>
  <c r="AV142" i="4" s="1"/>
  <c r="N142" i="4"/>
  <c r="BA99" i="3"/>
  <c r="AV91" i="4" s="1"/>
  <c r="N91" i="4"/>
  <c r="BA100" i="3"/>
  <c r="AV92" i="4" s="1"/>
  <c r="N92" i="4"/>
  <c r="BA152" i="3"/>
  <c r="AV144" i="4" s="1"/>
  <c r="N144" i="4"/>
  <c r="BB101" i="3"/>
  <c r="AW93" i="4" s="1"/>
  <c r="W93" i="4"/>
  <c r="BB153" i="3"/>
  <c r="AW145" i="4" s="1"/>
  <c r="W145" i="4"/>
  <c r="BB102" i="3"/>
  <c r="AW94" i="4" s="1"/>
  <c r="W94" i="4"/>
  <c r="BB103" i="3"/>
  <c r="AW95" i="4" s="1"/>
  <c r="W95" i="4"/>
  <c r="BB104" i="3"/>
  <c r="AW96" i="4" s="1"/>
  <c r="W96" i="4"/>
  <c r="BB156" i="3"/>
  <c r="AW148" i="4" s="1"/>
  <c r="W148" i="4"/>
  <c r="BB207" i="3"/>
  <c r="AW199" i="4" s="1"/>
  <c r="W199" i="4"/>
  <c r="BB206" i="3"/>
  <c r="AW198" i="4" s="1"/>
  <c r="W198" i="4"/>
  <c r="BB205" i="3"/>
  <c r="AW197" i="4" s="1"/>
  <c r="W197" i="4"/>
  <c r="BB201" i="3"/>
  <c r="AW193" i="4" s="1"/>
  <c r="W193" i="4"/>
  <c r="BB200" i="3"/>
  <c r="AW192" i="4" s="1"/>
  <c r="W192" i="4"/>
  <c r="BB199" i="3"/>
  <c r="AW191" i="4" s="1"/>
  <c r="W191" i="4"/>
  <c r="BB198" i="3"/>
  <c r="AW190" i="4" s="1"/>
  <c r="W190" i="4"/>
  <c r="BB196" i="3"/>
  <c r="AW188" i="4" s="1"/>
  <c r="W188" i="4"/>
  <c r="BB195" i="3"/>
  <c r="AW187" i="4" s="1"/>
  <c r="W187" i="4"/>
  <c r="BB194" i="3"/>
  <c r="AW186" i="4" s="1"/>
  <c r="W186" i="4"/>
  <c r="BA204" i="3"/>
  <c r="AV196" i="4" s="1"/>
  <c r="N196" i="4"/>
  <c r="BA157" i="3"/>
  <c r="AV149" i="4" s="1"/>
  <c r="N149" i="4"/>
  <c r="BA209" i="3"/>
  <c r="AV201" i="4" s="1"/>
  <c r="N201" i="4"/>
  <c r="BA106" i="3"/>
  <c r="AV98" i="4" s="1"/>
  <c r="N98" i="4"/>
  <c r="BA158" i="3"/>
  <c r="AV150" i="4" s="1"/>
  <c r="N150" i="4"/>
  <c r="BA107" i="3"/>
  <c r="AV99" i="4" s="1"/>
  <c r="N99" i="4"/>
  <c r="BA211" i="3"/>
  <c r="AV203" i="4" s="1"/>
  <c r="N203" i="4"/>
  <c r="BA108" i="3"/>
  <c r="AV100" i="4" s="1"/>
  <c r="N100" i="4"/>
  <c r="BA160" i="3"/>
  <c r="AV152" i="4" s="1"/>
  <c r="N152" i="4"/>
  <c r="BA109" i="3"/>
  <c r="AV101" i="4" s="1"/>
  <c r="N101" i="4"/>
  <c r="BA213" i="3"/>
  <c r="AV205" i="4" s="1"/>
  <c r="N205" i="4"/>
  <c r="BA110" i="3"/>
  <c r="AV102" i="4" s="1"/>
  <c r="N102" i="4"/>
  <c r="BA162" i="3"/>
  <c r="AV154" i="4" s="1"/>
  <c r="N154" i="4"/>
  <c r="BA111" i="3"/>
  <c r="AV103" i="4" s="1"/>
  <c r="N103" i="4"/>
  <c r="BA163" i="3"/>
  <c r="AV155" i="4" s="1"/>
  <c r="N155" i="4"/>
  <c r="BA215" i="3"/>
  <c r="AV207" i="4" s="1"/>
  <c r="N207" i="4"/>
  <c r="AZ112" i="3"/>
  <c r="AU104" i="4" s="1"/>
  <c r="E104" i="4"/>
  <c r="AZ216" i="3"/>
  <c r="AU208" i="4" s="1"/>
  <c r="E208" i="4"/>
  <c r="AZ257" i="3"/>
  <c r="AU249" i="4" s="1"/>
  <c r="E249" i="4"/>
  <c r="AZ253" i="3"/>
  <c r="AU245" i="4" s="1"/>
  <c r="E245" i="4"/>
  <c r="BA259" i="3"/>
  <c r="AV251" i="4" s="1"/>
  <c r="N251" i="4"/>
  <c r="BA251" i="3"/>
  <c r="AV243" i="4" s="1"/>
  <c r="N243" i="4"/>
  <c r="BA247" i="3"/>
  <c r="AV239" i="4" s="1"/>
  <c r="N239" i="4"/>
  <c r="BB266" i="3"/>
  <c r="AW258" i="4" s="1"/>
  <c r="W258" i="4"/>
  <c r="BB257" i="3"/>
  <c r="AW249" i="4" s="1"/>
  <c r="W249" i="4"/>
  <c r="BB249" i="3"/>
  <c r="AW241" i="4" s="1"/>
  <c r="W241" i="4"/>
  <c r="BC265" i="3"/>
  <c r="AX257" i="4" s="1"/>
  <c r="AF257" i="4"/>
  <c r="BC257" i="3"/>
  <c r="AX249" i="4" s="1"/>
  <c r="AF249" i="4"/>
  <c r="BB113" i="3"/>
  <c r="AW105" i="4" s="1"/>
  <c r="W105" i="4"/>
  <c r="BA114" i="3"/>
  <c r="AV106" i="4" s="1"/>
  <c r="N106" i="4"/>
  <c r="BA218" i="3"/>
  <c r="AV210" i="4" s="1"/>
  <c r="N210" i="4"/>
  <c r="BC115" i="3"/>
  <c r="AF107" i="4"/>
  <c r="AL219" i="3"/>
  <c r="AI211" i="4" s="1"/>
  <c r="AF159" i="4"/>
  <c r="BB116" i="3"/>
  <c r="AW108" i="4" s="1"/>
  <c r="W108" i="4"/>
  <c r="BA168" i="3"/>
  <c r="AV160" i="4" s="1"/>
  <c r="N160" i="4"/>
  <c r="BA117" i="3"/>
  <c r="AV109" i="4" s="1"/>
  <c r="N109" i="4"/>
  <c r="AZ118" i="3"/>
  <c r="AU110" i="4" s="1"/>
  <c r="E110" i="4"/>
  <c r="AZ170" i="3"/>
  <c r="AU162" i="4" s="1"/>
  <c r="E162" i="4"/>
  <c r="BC119" i="3"/>
  <c r="AX111" i="4" s="1"/>
  <c r="AF111" i="4"/>
  <c r="BC171" i="3"/>
  <c r="AX163" i="4" s="1"/>
  <c r="AF163" i="4"/>
  <c r="BB120" i="3"/>
  <c r="AW112" i="4" s="1"/>
  <c r="W112" i="4"/>
  <c r="BB172" i="3"/>
  <c r="AW164" i="4" s="1"/>
  <c r="W164" i="4"/>
  <c r="BA121" i="3"/>
  <c r="AV113" i="4" s="1"/>
  <c r="N113" i="4"/>
  <c r="BA173" i="3"/>
  <c r="AV165" i="4" s="1"/>
  <c r="N165" i="4"/>
  <c r="AZ174" i="3"/>
  <c r="AU166" i="4" s="1"/>
  <c r="E166" i="4"/>
  <c r="BC175" i="3"/>
  <c r="AX167" i="4" s="1"/>
  <c r="AF167" i="4"/>
  <c r="BB124" i="3"/>
  <c r="AW116" i="4" s="1"/>
  <c r="W116" i="4"/>
  <c r="BA125" i="3"/>
  <c r="AV117" i="4" s="1"/>
  <c r="N117" i="4"/>
  <c r="BA177" i="3"/>
  <c r="AV169" i="4" s="1"/>
  <c r="N169" i="4"/>
  <c r="AZ126" i="3"/>
  <c r="AU118" i="4" s="1"/>
  <c r="E118" i="4"/>
  <c r="AZ178" i="3"/>
  <c r="AU170" i="4" s="1"/>
  <c r="E170" i="4"/>
  <c r="BC179" i="3"/>
  <c r="AX171" i="4" s="1"/>
  <c r="AF171" i="4"/>
  <c r="BB128" i="3"/>
  <c r="AW120" i="4" s="1"/>
  <c r="W120" i="4"/>
  <c r="BA129" i="3"/>
  <c r="AV121" i="4" s="1"/>
  <c r="N121" i="4"/>
  <c r="AZ130" i="3"/>
  <c r="AU122" i="4" s="1"/>
  <c r="E122" i="4"/>
  <c r="BC183" i="3"/>
  <c r="AX175" i="4" s="1"/>
  <c r="AF175" i="4"/>
  <c r="BB184" i="3"/>
  <c r="AW176" i="4" s="1"/>
  <c r="W176" i="4"/>
  <c r="BA133" i="3"/>
  <c r="AV125" i="4" s="1"/>
  <c r="N125" i="4"/>
  <c r="BA185" i="3"/>
  <c r="AV177" i="4" s="1"/>
  <c r="N177" i="4"/>
  <c r="AZ186" i="3"/>
  <c r="AU178" i="4" s="1"/>
  <c r="E178" i="4"/>
  <c r="BC135" i="3"/>
  <c r="AX127" i="4" s="1"/>
  <c r="AF127" i="4"/>
  <c r="BC187" i="3"/>
  <c r="AX179" i="4" s="1"/>
  <c r="AF179" i="4"/>
  <c r="BB188" i="3"/>
  <c r="AW180" i="4" s="1"/>
  <c r="W180" i="4"/>
  <c r="BC140" i="3"/>
  <c r="AX132" i="4" s="1"/>
  <c r="AF132" i="4"/>
  <c r="BB139" i="3"/>
  <c r="AW131" i="4" s="1"/>
  <c r="W131" i="4"/>
  <c r="BA138" i="3"/>
  <c r="AV130" i="4" s="1"/>
  <c r="N130" i="4"/>
  <c r="BC271" i="3"/>
  <c r="AF263" i="4"/>
  <c r="BC275" i="3"/>
  <c r="AX267" i="4" s="1"/>
  <c r="AF267" i="4"/>
  <c r="BC278" i="3"/>
  <c r="AX270" i="4" s="1"/>
  <c r="AF270" i="4"/>
  <c r="BC286" i="3"/>
  <c r="AX278" i="4" s="1"/>
  <c r="AF278" i="4"/>
  <c r="BC292" i="3"/>
  <c r="AX284" i="4" s="1"/>
  <c r="AF284" i="4"/>
  <c r="BC293" i="3"/>
  <c r="AX285" i="4" s="1"/>
  <c r="AF285" i="4"/>
  <c r="BC239" i="3"/>
  <c r="AX231" i="4" s="1"/>
  <c r="AF231" i="4"/>
  <c r="BC233" i="3"/>
  <c r="AX225" i="4" s="1"/>
  <c r="AF225" i="4"/>
  <c r="BC229" i="3"/>
  <c r="AX221" i="4" s="1"/>
  <c r="AF221" i="4"/>
  <c r="BC224" i="3"/>
  <c r="AX216" i="4" s="1"/>
  <c r="AF216" i="4"/>
  <c r="BC222" i="3"/>
  <c r="AX214" i="4" s="1"/>
  <c r="AF214" i="4"/>
  <c r="BC220" i="3"/>
  <c r="AX212" i="4" s="1"/>
  <c r="AF212" i="4"/>
  <c r="BA245" i="3"/>
  <c r="AV237" i="4" s="1"/>
  <c r="N237" i="4"/>
  <c r="BC243" i="3"/>
  <c r="AX235" i="4" s="1"/>
  <c r="AF235" i="4"/>
  <c r="BB294" i="3"/>
  <c r="AW286" i="4" s="1"/>
  <c r="W286" i="4"/>
  <c r="AZ142" i="3"/>
  <c r="AU134" i="4" s="1"/>
  <c r="E134" i="4"/>
  <c r="AZ194" i="3"/>
  <c r="AU186" i="4" s="1"/>
  <c r="E186" i="4"/>
  <c r="AZ298" i="3"/>
  <c r="AU290" i="4" s="1"/>
  <c r="E290" i="4"/>
  <c r="BA298" i="3"/>
  <c r="AV290" i="4" s="1"/>
  <c r="N290" i="4"/>
  <c r="BB299" i="3"/>
  <c r="AW291" i="4" s="1"/>
  <c r="W291" i="4"/>
  <c r="AZ301" i="3"/>
  <c r="AU293" i="4" s="1"/>
  <c r="E293" i="4"/>
  <c r="AZ305" i="3"/>
  <c r="AU297" i="4" s="1"/>
  <c r="E297" i="4"/>
  <c r="BA306" i="3"/>
  <c r="AV298" i="4" s="1"/>
  <c r="N298" i="4"/>
  <c r="BB311" i="3"/>
  <c r="AW303" i="4" s="1"/>
  <c r="W303" i="4"/>
  <c r="BC315" i="3"/>
  <c r="AX307" i="4" s="1"/>
  <c r="AF307" i="4"/>
  <c r="BA318" i="3"/>
  <c r="AV310" i="4" s="1"/>
  <c r="N310" i="4"/>
  <c r="BB331" i="3"/>
  <c r="AW323" i="4" s="1"/>
  <c r="W323" i="4"/>
  <c r="AZ333" i="3"/>
  <c r="AU325" i="4" s="1"/>
  <c r="E325" i="4"/>
  <c r="BB335" i="3"/>
  <c r="AW327" i="4" s="1"/>
  <c r="W327" i="4"/>
  <c r="H389" i="3"/>
  <c r="H381" i="4" s="1"/>
  <c r="E329" i="4"/>
  <c r="R390" i="3"/>
  <c r="Q382" i="4" s="1"/>
  <c r="N330" i="4"/>
  <c r="AB391" i="3"/>
  <c r="Z383" i="4" s="1"/>
  <c r="W331" i="4"/>
  <c r="R394" i="3"/>
  <c r="Q386" i="4" s="1"/>
  <c r="N334" i="4"/>
  <c r="R396" i="3"/>
  <c r="Q388" i="4" s="1"/>
  <c r="N336" i="4"/>
  <c r="BC351" i="3"/>
  <c r="AX343" i="4" s="1"/>
  <c r="AF343" i="4"/>
  <c r="R406" i="3"/>
  <c r="Q398" i="4" s="1"/>
  <c r="N346" i="4"/>
  <c r="AB407" i="3"/>
  <c r="Z399" i="4" s="1"/>
  <c r="W347" i="4"/>
  <c r="H409" i="3"/>
  <c r="H401" i="4" s="1"/>
  <c r="E349" i="4"/>
  <c r="H413" i="3"/>
  <c r="H405" i="4" s="1"/>
  <c r="E353" i="4"/>
  <c r="R414" i="3"/>
  <c r="Q406" i="4" s="1"/>
  <c r="N354" i="4"/>
  <c r="AL415" i="3"/>
  <c r="AI407" i="4" s="1"/>
  <c r="AF355" i="4"/>
  <c r="AB419" i="3"/>
  <c r="Z411" i="4" s="1"/>
  <c r="W359" i="4"/>
  <c r="AB423" i="3"/>
  <c r="Z415" i="4" s="1"/>
  <c r="W363" i="4"/>
  <c r="AL423" i="3"/>
  <c r="AI415" i="4" s="1"/>
  <c r="AF363" i="4"/>
  <c r="H425" i="3"/>
  <c r="H417" i="4" s="1"/>
  <c r="E365" i="4"/>
  <c r="R426" i="3"/>
  <c r="Q418" i="4" s="1"/>
  <c r="N366" i="4"/>
  <c r="AB427" i="3"/>
  <c r="Z419" i="4" s="1"/>
  <c r="W367" i="4"/>
  <c r="AL427" i="3"/>
  <c r="AI419" i="4" s="1"/>
  <c r="AF367" i="4"/>
  <c r="AU539" i="3"/>
  <c r="AP375" i="4"/>
  <c r="AU543" i="3"/>
  <c r="AP379" i="4"/>
  <c r="AU541" i="3"/>
  <c r="AP377" i="4"/>
  <c r="BI526" i="3"/>
  <c r="BD517" i="4"/>
  <c r="BF527" i="3"/>
  <c r="BA518" i="4"/>
  <c r="BG527" i="3"/>
  <c r="BB518" i="4"/>
  <c r="AD543" i="3"/>
  <c r="AB535" i="4" s="1"/>
  <c r="Y535" i="4"/>
  <c r="T543" i="3"/>
  <c r="S535" i="4" s="1"/>
  <c r="P535" i="4"/>
  <c r="AX556" i="3"/>
  <c r="AT548" i="4" s="1"/>
  <c r="AQ548" i="4"/>
  <c r="AD540" i="3"/>
  <c r="AB532" i="4" s="1"/>
  <c r="Y532" i="4"/>
  <c r="AX551" i="3"/>
  <c r="AT543" i="4" s="1"/>
  <c r="AQ543" i="4"/>
  <c r="AX554" i="3"/>
  <c r="AT546" i="4" s="1"/>
  <c r="AQ546" i="4"/>
  <c r="AN544" i="3"/>
  <c r="AK536" i="4" s="1"/>
  <c r="AH536" i="4"/>
  <c r="AX549" i="3"/>
  <c r="AT541" i="4" s="1"/>
  <c r="AQ541" i="4"/>
  <c r="AX545" i="3"/>
  <c r="AT537" i="4" s="1"/>
  <c r="AQ537" i="4"/>
  <c r="AD539" i="3"/>
  <c r="AB531" i="4" s="1"/>
  <c r="Y531" i="4"/>
  <c r="BF436" i="3"/>
  <c r="BA427" i="4"/>
  <c r="BG436" i="3"/>
  <c r="BB427" i="4"/>
  <c r="BE436" i="3"/>
  <c r="AZ427" i="4"/>
  <c r="T544" i="3"/>
  <c r="S536" i="4" s="1"/>
  <c r="P536" i="4"/>
  <c r="J537" i="3"/>
  <c r="J529" i="4" s="1"/>
  <c r="G529" i="4"/>
  <c r="AX562" i="3"/>
  <c r="AT554" i="4" s="1"/>
  <c r="AQ554" i="4"/>
  <c r="AX564" i="3"/>
  <c r="AT556" i="4" s="1"/>
  <c r="AQ556" i="4"/>
  <c r="AD537" i="3"/>
  <c r="AB529" i="4" s="1"/>
  <c r="Y529" i="4"/>
  <c r="AN541" i="3"/>
  <c r="AK533" i="4" s="1"/>
  <c r="AH533" i="4"/>
  <c r="AN539" i="3"/>
  <c r="AK531" i="4" s="1"/>
  <c r="AH531" i="4"/>
  <c r="T536" i="3"/>
  <c r="S528" i="4" s="1"/>
  <c r="P528" i="4"/>
  <c r="AD538" i="3"/>
  <c r="AB530" i="4" s="1"/>
  <c r="Y530" i="4"/>
  <c r="AX553" i="3"/>
  <c r="AT545" i="4" s="1"/>
  <c r="AQ545" i="4"/>
  <c r="AX559" i="3"/>
  <c r="AT551" i="4" s="1"/>
  <c r="AQ551" i="4"/>
  <c r="J538" i="3"/>
  <c r="J530" i="4" s="1"/>
  <c r="G530" i="4"/>
  <c r="AX547" i="3"/>
  <c r="AT539" i="4" s="1"/>
  <c r="AQ539" i="4"/>
  <c r="T541" i="3"/>
  <c r="S533" i="4" s="1"/>
  <c r="P533" i="4"/>
  <c r="T538" i="3"/>
  <c r="S530" i="4" s="1"/>
  <c r="P530" i="4"/>
  <c r="AN542" i="3"/>
  <c r="AK534" i="4" s="1"/>
  <c r="AH534" i="4"/>
  <c r="AX555" i="3"/>
  <c r="AT547" i="4" s="1"/>
  <c r="AQ547" i="4"/>
  <c r="J542" i="3"/>
  <c r="J534" i="4" s="1"/>
  <c r="G534" i="4"/>
  <c r="T539" i="3"/>
  <c r="S531" i="4" s="1"/>
  <c r="P531" i="4"/>
  <c r="H320" i="3"/>
  <c r="H312" i="4" s="1"/>
  <c r="R306" i="3"/>
  <c r="Q298" i="4" s="1"/>
  <c r="AL319" i="3"/>
  <c r="AI311" i="4" s="1"/>
  <c r="AL311" i="3"/>
  <c r="AI303" i="4" s="1"/>
  <c r="AL230" i="3"/>
  <c r="AI222" i="4" s="1"/>
  <c r="R302" i="3"/>
  <c r="Q294" i="4" s="1"/>
  <c r="R310" i="3"/>
  <c r="Q302" i="4" s="1"/>
  <c r="AL227" i="3"/>
  <c r="AI219" i="4" s="1"/>
  <c r="R314" i="3"/>
  <c r="Q306" i="4" s="1"/>
  <c r="AB323" i="3"/>
  <c r="Z315" i="4" s="1"/>
  <c r="H169" i="3"/>
  <c r="H161" i="4" s="1"/>
  <c r="AL198" i="3"/>
  <c r="AI190" i="4" s="1"/>
  <c r="AL202" i="3"/>
  <c r="AI194" i="4" s="1"/>
  <c r="AL194" i="3"/>
  <c r="AI186" i="4" s="1"/>
  <c r="H314" i="3"/>
  <c r="H306" i="4" s="1"/>
  <c r="AL180" i="3"/>
  <c r="AI172" i="4" s="1"/>
  <c r="R182" i="3"/>
  <c r="Q174" i="4" s="1"/>
  <c r="H313" i="3"/>
  <c r="H305" i="4" s="1"/>
  <c r="R322" i="3"/>
  <c r="Q314" i="4" s="1"/>
  <c r="H174" i="3"/>
  <c r="H166" i="4" s="1"/>
  <c r="AL175" i="3"/>
  <c r="AI167" i="4" s="1"/>
  <c r="AB176" i="3"/>
  <c r="Z168" i="4" s="1"/>
  <c r="AB324" i="3"/>
  <c r="Z316" i="4" s="1"/>
  <c r="AS306" i="3"/>
  <c r="AS299" i="3"/>
  <c r="AL323" i="3"/>
  <c r="AI315" i="4" s="1"/>
  <c r="AB299" i="3"/>
  <c r="Z291" i="4" s="1"/>
  <c r="AL303" i="3"/>
  <c r="AI295" i="4" s="1"/>
  <c r="AL305" i="3"/>
  <c r="AI297" i="4" s="1"/>
  <c r="R316" i="3"/>
  <c r="Q308" i="4" s="1"/>
  <c r="AL321" i="3"/>
  <c r="AI313" i="4" s="1"/>
  <c r="AB300" i="3"/>
  <c r="Z292" i="4" s="1"/>
  <c r="BC194" i="3"/>
  <c r="AX186" i="4" s="1"/>
  <c r="AB192" i="3"/>
  <c r="Z184" i="4" s="1"/>
  <c r="AB222" i="3"/>
  <c r="Z214" i="4" s="1"/>
  <c r="AL200" i="3"/>
  <c r="AI192" i="4" s="1"/>
  <c r="BA130" i="3"/>
  <c r="AV122" i="4" s="1"/>
  <c r="H228" i="3"/>
  <c r="H220" i="4" s="1"/>
  <c r="AB208" i="3"/>
  <c r="Z200" i="4" s="1"/>
  <c r="R210" i="3"/>
  <c r="Q202" i="4" s="1"/>
  <c r="R212" i="3"/>
  <c r="Q204" i="4" s="1"/>
  <c r="R213" i="3"/>
  <c r="Q205" i="4" s="1"/>
  <c r="R214" i="3"/>
  <c r="Q206" i="4" s="1"/>
  <c r="H167" i="3"/>
  <c r="H159" i="4" s="1"/>
  <c r="AJ235" i="3"/>
  <c r="AG227" i="4" s="1"/>
  <c r="H323" i="3"/>
  <c r="H315" i="4" s="1"/>
  <c r="AB302" i="3"/>
  <c r="Z294" i="4" s="1"/>
  <c r="AB181" i="3"/>
  <c r="Z173" i="4" s="1"/>
  <c r="H187" i="3"/>
  <c r="H179" i="4" s="1"/>
  <c r="F282" i="3"/>
  <c r="F274" i="4" s="1"/>
  <c r="F287" i="3"/>
  <c r="F279" i="4" s="1"/>
  <c r="F290" i="3"/>
  <c r="F282" i="4" s="1"/>
  <c r="H306" i="3"/>
  <c r="H298" i="4" s="1"/>
  <c r="R323" i="3"/>
  <c r="Q315" i="4" s="1"/>
  <c r="AL236" i="3"/>
  <c r="AI228" i="4" s="1"/>
  <c r="AB319" i="3"/>
  <c r="Z311" i="4" s="1"/>
  <c r="BC128" i="3"/>
  <c r="AX120" i="4" s="1"/>
  <c r="AB213" i="3"/>
  <c r="Z205" i="4" s="1"/>
  <c r="BB114" i="3"/>
  <c r="AW106" i="4" s="1"/>
  <c r="H322" i="3"/>
  <c r="H314" i="4" s="1"/>
  <c r="AB310" i="3"/>
  <c r="Z302" i="4" s="1"/>
  <c r="H321" i="3"/>
  <c r="H313" i="4" s="1"/>
  <c r="AB201" i="3"/>
  <c r="Z193" i="4" s="1"/>
  <c r="BC306" i="3"/>
  <c r="AX298" i="4" s="1"/>
  <c r="AL176" i="3"/>
  <c r="AI168" i="4" s="1"/>
  <c r="AB177" i="3"/>
  <c r="Z169" i="4" s="1"/>
  <c r="R230" i="3"/>
  <c r="Q222" i="4" s="1"/>
  <c r="H233" i="3"/>
  <c r="H225" i="4" s="1"/>
  <c r="H229" i="3"/>
  <c r="H221" i="4" s="1"/>
  <c r="AL308" i="3"/>
  <c r="AI300" i="4" s="1"/>
  <c r="AL316" i="3"/>
  <c r="AI308" i="4" s="1"/>
  <c r="AL324" i="3"/>
  <c r="AI316" i="4" s="1"/>
  <c r="H312" i="3"/>
  <c r="H304" i="4" s="1"/>
  <c r="AB270" i="3"/>
  <c r="Z262" i="4" s="1"/>
  <c r="BA212" i="3"/>
  <c r="AV204" i="4" s="1"/>
  <c r="AB209" i="3"/>
  <c r="Z201" i="4" s="1"/>
  <c r="R307" i="3"/>
  <c r="Q299" i="4" s="1"/>
  <c r="R297" i="3"/>
  <c r="Q289" i="4" s="1"/>
  <c r="AB179" i="3"/>
  <c r="Z171" i="4" s="1"/>
  <c r="R176" i="3"/>
  <c r="Q168" i="4" s="1"/>
  <c r="AL178" i="3"/>
  <c r="AI170" i="4" s="1"/>
  <c r="H181" i="3"/>
  <c r="H173" i="4" s="1"/>
  <c r="AL182" i="3"/>
  <c r="AI174" i="4" s="1"/>
  <c r="F308" i="3"/>
  <c r="F300" i="4" s="1"/>
  <c r="H177" i="3"/>
  <c r="H169" i="4" s="1"/>
  <c r="BC345" i="3"/>
  <c r="AX337" i="4" s="1"/>
  <c r="H315" i="3"/>
  <c r="H307" i="4" s="1"/>
  <c r="H307" i="3"/>
  <c r="H299" i="4" s="1"/>
  <c r="H299" i="3"/>
  <c r="H291" i="4" s="1"/>
  <c r="R171" i="3"/>
  <c r="Q163" i="4" s="1"/>
  <c r="H184" i="3"/>
  <c r="H176" i="4" s="1"/>
  <c r="R187" i="3"/>
  <c r="Q179" i="4" s="1"/>
  <c r="R223" i="3"/>
  <c r="Q215" i="4" s="1"/>
  <c r="AB365" i="3"/>
  <c r="Z357" i="4" s="1"/>
  <c r="AL300" i="3"/>
  <c r="AI292" i="4" s="1"/>
  <c r="AL201" i="3"/>
  <c r="AI193" i="4" s="1"/>
  <c r="AB248" i="3"/>
  <c r="Z240" i="4" s="1"/>
  <c r="F219" i="3"/>
  <c r="F211" i="4" s="1"/>
  <c r="H172" i="3"/>
  <c r="H164" i="4" s="1"/>
  <c r="AL280" i="3"/>
  <c r="AI272" i="4" s="1"/>
  <c r="AJ292" i="3"/>
  <c r="AG284" i="4" s="1"/>
  <c r="AS307" i="3"/>
  <c r="AB308" i="3"/>
  <c r="Z300" i="4" s="1"/>
  <c r="AL196" i="3"/>
  <c r="AI188" i="4" s="1"/>
  <c r="R318" i="3"/>
  <c r="Q310" i="4" s="1"/>
  <c r="AS315" i="3"/>
  <c r="BB209" i="3"/>
  <c r="AW201" i="4" s="1"/>
  <c r="BA214" i="3"/>
  <c r="AV206" i="4" s="1"/>
  <c r="R250" i="3"/>
  <c r="Q242" i="4" s="1"/>
  <c r="R205" i="3"/>
  <c r="Q197" i="4" s="1"/>
  <c r="R252" i="3"/>
  <c r="Q244" i="4" s="1"/>
  <c r="H301" i="3"/>
  <c r="H293" i="4" s="1"/>
  <c r="R169" i="3"/>
  <c r="Q161" i="4" s="1"/>
  <c r="AJ226" i="3"/>
  <c r="AG218" i="4" s="1"/>
  <c r="AL224" i="3"/>
  <c r="AI216" i="4" s="1"/>
  <c r="H202" i="3"/>
  <c r="H194" i="4" s="1"/>
  <c r="H252" i="3"/>
  <c r="H244" i="4" s="1"/>
  <c r="H198" i="3"/>
  <c r="H190" i="4" s="1"/>
  <c r="H316" i="3"/>
  <c r="H308" i="4" s="1"/>
  <c r="H308" i="3"/>
  <c r="H300" i="4" s="1"/>
  <c r="H300" i="3"/>
  <c r="H292" i="4" s="1"/>
  <c r="AL222" i="3"/>
  <c r="AI214" i="4" s="1"/>
  <c r="AB172" i="3"/>
  <c r="Z164" i="4" s="1"/>
  <c r="AL234" i="3"/>
  <c r="AI226" i="4" s="1"/>
  <c r="AL243" i="3"/>
  <c r="AI235" i="4" s="1"/>
  <c r="BA297" i="3"/>
  <c r="AV289" i="4" s="1"/>
  <c r="H324" i="3"/>
  <c r="H316" i="4" s="1"/>
  <c r="AL190" i="3"/>
  <c r="AI182" i="4" s="1"/>
  <c r="AZ114" i="3"/>
  <c r="AU106" i="4" s="1"/>
  <c r="H243" i="3"/>
  <c r="H235" i="4" s="1"/>
  <c r="AB303" i="3"/>
  <c r="Z295" i="4" s="1"/>
  <c r="AB203" i="3"/>
  <c r="Z195" i="4" s="1"/>
  <c r="H270" i="3"/>
  <c r="H262" i="4" s="1"/>
  <c r="AL240" i="3"/>
  <c r="AI232" i="4" s="1"/>
  <c r="AL272" i="3"/>
  <c r="AI264" i="4" s="1"/>
  <c r="R237" i="3"/>
  <c r="Q229" i="4" s="1"/>
  <c r="R227" i="3"/>
  <c r="Q219" i="4" s="1"/>
  <c r="R304" i="3"/>
  <c r="Q296" i="4" s="1"/>
  <c r="R312" i="3"/>
  <c r="Q304" i="4" s="1"/>
  <c r="R320" i="3"/>
  <c r="Q312" i="4" s="1"/>
  <c r="AJ325" i="3"/>
  <c r="AG317" i="4" s="1"/>
  <c r="AL315" i="3"/>
  <c r="AI307" i="4" s="1"/>
  <c r="AL185" i="3"/>
  <c r="AI177" i="4" s="1"/>
  <c r="AL239" i="3"/>
  <c r="AI231" i="4" s="1"/>
  <c r="AB305" i="3"/>
  <c r="Z297" i="4" s="1"/>
  <c r="H191" i="3"/>
  <c r="H183" i="4" s="1"/>
  <c r="H196" i="3"/>
  <c r="H188" i="4" s="1"/>
  <c r="AS308" i="3"/>
  <c r="AS305" i="3"/>
  <c r="AZ132" i="3"/>
  <c r="AU124" i="4" s="1"/>
  <c r="R196" i="3"/>
  <c r="Q188" i="4" s="1"/>
  <c r="R200" i="3"/>
  <c r="Q192" i="4" s="1"/>
  <c r="AL212" i="3"/>
  <c r="AI204" i="4" s="1"/>
  <c r="AZ202" i="3"/>
  <c r="AU194" i="4" s="1"/>
  <c r="AL220" i="3"/>
  <c r="AI212" i="4" s="1"/>
  <c r="AL306" i="3"/>
  <c r="AI298" i="4" s="1"/>
  <c r="AS309" i="3"/>
  <c r="AL171" i="3"/>
  <c r="AI163" i="4" s="1"/>
  <c r="AZ129" i="3"/>
  <c r="AU121" i="4" s="1"/>
  <c r="H225" i="3"/>
  <c r="H217" i="4" s="1"/>
  <c r="AB304" i="3"/>
  <c r="Z296" i="4" s="1"/>
  <c r="R178" i="3"/>
  <c r="Q170" i="4" s="1"/>
  <c r="R194" i="3"/>
  <c r="Q186" i="4" s="1"/>
  <c r="AB312" i="3"/>
  <c r="Z304" i="4" s="1"/>
  <c r="AL169" i="3"/>
  <c r="AI161" i="4" s="1"/>
  <c r="Z22" i="3"/>
  <c r="X14" i="4" s="1"/>
  <c r="BA200" i="3"/>
  <c r="AV192" i="4" s="1"/>
  <c r="AZ198" i="3"/>
  <c r="AU190" i="4" s="1"/>
  <c r="H208" i="3"/>
  <c r="H200" i="4" s="1"/>
  <c r="R282" i="3"/>
  <c r="Q274" i="4" s="1"/>
  <c r="AB169" i="3"/>
  <c r="Z161" i="4" s="1"/>
  <c r="BA135" i="3"/>
  <c r="AV127" i="4" s="1"/>
  <c r="AL210" i="3"/>
  <c r="AI202" i="4" s="1"/>
  <c r="AL246" i="3"/>
  <c r="AI238" i="4" s="1"/>
  <c r="AB317" i="3"/>
  <c r="Z309" i="4" s="1"/>
  <c r="R301" i="3"/>
  <c r="Q293" i="4" s="1"/>
  <c r="AL186" i="3"/>
  <c r="AI178" i="4" s="1"/>
  <c r="R202" i="3"/>
  <c r="Q194" i="4" s="1"/>
  <c r="AL213" i="3"/>
  <c r="AI205" i="4" s="1"/>
  <c r="BC191" i="3"/>
  <c r="AX183" i="4" s="1"/>
  <c r="H219" i="3"/>
  <c r="H211" i="4" s="1"/>
  <c r="R303" i="3"/>
  <c r="Q295" i="4" s="1"/>
  <c r="R309" i="3"/>
  <c r="Q301" i="4" s="1"/>
  <c r="H185" i="3"/>
  <c r="H177" i="4" s="1"/>
  <c r="AZ200" i="3"/>
  <c r="AU192" i="4" s="1"/>
  <c r="R208" i="3"/>
  <c r="Q200" i="4" s="1"/>
  <c r="H212" i="3"/>
  <c r="H204" i="4" s="1"/>
  <c r="H277" i="3"/>
  <c r="H269" i="4" s="1"/>
  <c r="AL301" i="3"/>
  <c r="AI293" i="4" s="1"/>
  <c r="R198" i="3"/>
  <c r="Q190" i="4" s="1"/>
  <c r="AB254" i="3"/>
  <c r="Z246" i="4" s="1"/>
  <c r="AB200" i="3"/>
  <c r="Z192" i="4" s="1"/>
  <c r="AB198" i="3"/>
  <c r="Z190" i="4" s="1"/>
  <c r="AB194" i="3"/>
  <c r="Z186" i="4" s="1"/>
  <c r="AB173" i="3"/>
  <c r="Z165" i="4" s="1"/>
  <c r="AB180" i="3"/>
  <c r="Z172" i="4" s="1"/>
  <c r="H186" i="3"/>
  <c r="H178" i="4" s="1"/>
  <c r="R189" i="3"/>
  <c r="Q181" i="4" s="1"/>
  <c r="AL191" i="3"/>
  <c r="AI183" i="4" s="1"/>
  <c r="AB221" i="3"/>
  <c r="Z213" i="4" s="1"/>
  <c r="AS304" i="3"/>
  <c r="AS312" i="3"/>
  <c r="AB314" i="3"/>
  <c r="Z306" i="4" s="1"/>
  <c r="AB322" i="3"/>
  <c r="Z314" i="4" s="1"/>
  <c r="AB240" i="3"/>
  <c r="Z232" i="4" s="1"/>
  <c r="BA178" i="3"/>
  <c r="AV170" i="4" s="1"/>
  <c r="R219" i="3"/>
  <c r="Q211" i="4" s="1"/>
  <c r="R273" i="3"/>
  <c r="Q265" i="4" s="1"/>
  <c r="AB321" i="3"/>
  <c r="Z313" i="4" s="1"/>
  <c r="AL318" i="3"/>
  <c r="AI310" i="4" s="1"/>
  <c r="AB313" i="3"/>
  <c r="Z305" i="4" s="1"/>
  <c r="AL310" i="3"/>
  <c r="AI302" i="4" s="1"/>
  <c r="AL197" i="3"/>
  <c r="AI189" i="4" s="1"/>
  <c r="AB202" i="3"/>
  <c r="Z194" i="4" s="1"/>
  <c r="AL209" i="3"/>
  <c r="AI201" i="4" s="1"/>
  <c r="H210" i="3"/>
  <c r="H202" i="4" s="1"/>
  <c r="H214" i="3"/>
  <c r="H206" i="4" s="1"/>
  <c r="BA210" i="3"/>
  <c r="AV202" i="4" s="1"/>
  <c r="AZ212" i="3"/>
  <c r="AU204" i="4" s="1"/>
  <c r="AL297" i="3"/>
  <c r="AI289" i="4" s="1"/>
  <c r="BC363" i="3"/>
  <c r="AX355" i="4" s="1"/>
  <c r="BB208" i="3"/>
  <c r="AW200" i="4" s="1"/>
  <c r="AS321" i="3"/>
  <c r="AS313" i="3"/>
  <c r="AZ120" i="3"/>
  <c r="AU112" i="4" s="1"/>
  <c r="R321" i="3"/>
  <c r="Q313" i="4" s="1"/>
  <c r="AS318" i="3"/>
  <c r="AZ134" i="3"/>
  <c r="AU126" i="4" s="1"/>
  <c r="BB125" i="3"/>
  <c r="AW117" i="4" s="1"/>
  <c r="P105" i="3"/>
  <c r="O97" i="4" s="1"/>
  <c r="AL309" i="3"/>
  <c r="AI301" i="4" s="1"/>
  <c r="AS317" i="3"/>
  <c r="AL312" i="3"/>
  <c r="AI304" i="4" s="1"/>
  <c r="F321" i="3"/>
  <c r="F313" i="4" s="1"/>
  <c r="AS302" i="3"/>
  <c r="AB168" i="3"/>
  <c r="Z160" i="4" s="1"/>
  <c r="BC150" i="3"/>
  <c r="AX142" i="4" s="1"/>
  <c r="BC139" i="3"/>
  <c r="AX131" i="4" s="1"/>
  <c r="AB191" i="3"/>
  <c r="Z183" i="4" s="1"/>
  <c r="AL203" i="3"/>
  <c r="AI195" i="4" s="1"/>
  <c r="H204" i="3"/>
  <c r="H196" i="4" s="1"/>
  <c r="AB211" i="3"/>
  <c r="Z203" i="4" s="1"/>
  <c r="R215" i="3"/>
  <c r="Q207" i="4" s="1"/>
  <c r="AB216" i="3"/>
  <c r="Z208" i="4" s="1"/>
  <c r="R217" i="3"/>
  <c r="Q209" i="4" s="1"/>
  <c r="BB203" i="3"/>
  <c r="AW195" i="4" s="1"/>
  <c r="AL238" i="3"/>
  <c r="AI230" i="4" s="1"/>
  <c r="BB176" i="3"/>
  <c r="AW168" i="4" s="1"/>
  <c r="Z284" i="3"/>
  <c r="X276" i="4" s="1"/>
  <c r="Z286" i="3"/>
  <c r="X278" i="4" s="1"/>
  <c r="R181" i="3"/>
  <c r="Q173" i="4" s="1"/>
  <c r="H319" i="3"/>
  <c r="H311" i="4" s="1"/>
  <c r="AL187" i="3"/>
  <c r="AI179" i="4" s="1"/>
  <c r="BB140" i="3"/>
  <c r="AW132" i="4" s="1"/>
  <c r="AS310" i="3"/>
  <c r="AL302" i="3"/>
  <c r="AI294" i="4" s="1"/>
  <c r="H170" i="3"/>
  <c r="H162" i="4" s="1"/>
  <c r="AZ122" i="3"/>
  <c r="AU114" i="4" s="1"/>
  <c r="BA208" i="3"/>
  <c r="AV200" i="4" s="1"/>
  <c r="BC188" i="3"/>
  <c r="AX180" i="4" s="1"/>
  <c r="BC172" i="3"/>
  <c r="AX164" i="4" s="1"/>
  <c r="R233" i="3"/>
  <c r="Q225" i="4" s="1"/>
  <c r="AJ280" i="3"/>
  <c r="AG272" i="4" s="1"/>
  <c r="AJ290" i="3"/>
  <c r="AG282" i="4" s="1"/>
  <c r="AL320" i="3"/>
  <c r="AI312" i="4" s="1"/>
  <c r="AS314" i="3"/>
  <c r="AO306" i="4" s="1"/>
  <c r="R305" i="3"/>
  <c r="Q297" i="4" s="1"/>
  <c r="AB187" i="3"/>
  <c r="Z179" i="4" s="1"/>
  <c r="BA161" i="3"/>
  <c r="AV153" i="4" s="1"/>
  <c r="AL205" i="3"/>
  <c r="AI197" i="4" s="1"/>
  <c r="BB202" i="3"/>
  <c r="AW194" i="4" s="1"/>
  <c r="AB226" i="3"/>
  <c r="Z218" i="4" s="1"/>
  <c r="AJ248" i="3"/>
  <c r="AG240" i="4" s="1"/>
  <c r="AB261" i="3"/>
  <c r="Z253" i="4" s="1"/>
  <c r="P109" i="3"/>
  <c r="O101" i="4" s="1"/>
  <c r="AB278" i="3"/>
  <c r="Z270" i="4" s="1"/>
  <c r="AB280" i="3"/>
  <c r="Z272" i="4" s="1"/>
  <c r="R229" i="3"/>
  <c r="Q221" i="4" s="1"/>
  <c r="H311" i="3"/>
  <c r="H303" i="4" s="1"/>
  <c r="AB196" i="3"/>
  <c r="Z188" i="4" s="1"/>
  <c r="BA137" i="3"/>
  <c r="AV129" i="4" s="1"/>
  <c r="Z203" i="3"/>
  <c r="X195" i="4" s="1"/>
  <c r="AJ284" i="3"/>
  <c r="AG276" i="4" s="1"/>
  <c r="R317" i="3"/>
  <c r="Q309" i="4" s="1"/>
  <c r="AZ345" i="3"/>
  <c r="AU337" i="4" s="1"/>
  <c r="AB306" i="3"/>
  <c r="Z298" i="4" s="1"/>
  <c r="AB227" i="3"/>
  <c r="Z219" i="4" s="1"/>
  <c r="Z201" i="3"/>
  <c r="X193" i="4" s="1"/>
  <c r="Z202" i="3"/>
  <c r="X194" i="4" s="1"/>
  <c r="AB205" i="3"/>
  <c r="Z197" i="4" s="1"/>
  <c r="H205" i="3"/>
  <c r="H197" i="4" s="1"/>
  <c r="F254" i="3"/>
  <c r="F246" i="4" s="1"/>
  <c r="AL172" i="3"/>
  <c r="AI164" i="4" s="1"/>
  <c r="R172" i="3"/>
  <c r="Q164" i="4" s="1"/>
  <c r="H173" i="3"/>
  <c r="H165" i="4" s="1"/>
  <c r="H237" i="3"/>
  <c r="H229" i="4" s="1"/>
  <c r="H221" i="3"/>
  <c r="H213" i="4" s="1"/>
  <c r="F303" i="3"/>
  <c r="F295" i="4" s="1"/>
  <c r="P305" i="3"/>
  <c r="O297" i="4" s="1"/>
  <c r="AZ261" i="3"/>
  <c r="AU253" i="4" s="1"/>
  <c r="H261" i="3"/>
  <c r="H253" i="4" s="1"/>
  <c r="BB255" i="3"/>
  <c r="AW247" i="4" s="1"/>
  <c r="Z258" i="3"/>
  <c r="X250" i="4" s="1"/>
  <c r="BB247" i="3"/>
  <c r="AW239" i="4" s="1"/>
  <c r="Z250" i="3"/>
  <c r="X242" i="4" s="1"/>
  <c r="AJ264" i="3"/>
  <c r="AG256" i="4" s="1"/>
  <c r="BC248" i="3"/>
  <c r="AX240" i="4" s="1"/>
  <c r="AL248" i="3"/>
  <c r="AI240" i="4" s="1"/>
  <c r="BA169" i="3"/>
  <c r="AV161" i="4" s="1"/>
  <c r="R221" i="3"/>
  <c r="Q213" i="4" s="1"/>
  <c r="BA170" i="3"/>
  <c r="AV162" i="4" s="1"/>
  <c r="R222" i="3"/>
  <c r="Q214" i="4" s="1"/>
  <c r="BC174" i="3"/>
  <c r="AX166" i="4" s="1"/>
  <c r="AL226" i="3"/>
  <c r="AI218" i="4" s="1"/>
  <c r="BA267" i="3"/>
  <c r="AV259" i="4" s="1"/>
  <c r="R267" i="3"/>
  <c r="Q259" i="4" s="1"/>
  <c r="R319" i="3"/>
  <c r="Q311" i="4" s="1"/>
  <c r="AL317" i="3"/>
  <c r="AI309" i="4" s="1"/>
  <c r="AL313" i="3"/>
  <c r="AI305" i="4" s="1"/>
  <c r="R311" i="3"/>
  <c r="Q303" i="4" s="1"/>
  <c r="AB309" i="3"/>
  <c r="Z301" i="4" s="1"/>
  <c r="H309" i="3"/>
  <c r="H301" i="4" s="1"/>
  <c r="AB307" i="3"/>
  <c r="Z299" i="4" s="1"/>
  <c r="H305" i="3"/>
  <c r="H297" i="4" s="1"/>
  <c r="AB301" i="3"/>
  <c r="Z293" i="4" s="1"/>
  <c r="R299" i="3"/>
  <c r="Q291" i="4" s="1"/>
  <c r="R167" i="3"/>
  <c r="Q159" i="4" s="1"/>
  <c r="R168" i="3"/>
  <c r="Q160" i="4" s="1"/>
  <c r="AL168" i="3"/>
  <c r="AI160" i="4" s="1"/>
  <c r="R170" i="3"/>
  <c r="Q162" i="4" s="1"/>
  <c r="H171" i="3"/>
  <c r="H163" i="4" s="1"/>
  <c r="AB171" i="3"/>
  <c r="Z163" i="4" s="1"/>
  <c r="R177" i="3"/>
  <c r="Q169" i="4" s="1"/>
  <c r="AL177" i="3"/>
  <c r="AI169" i="4" s="1"/>
  <c r="H178" i="3"/>
  <c r="H170" i="4" s="1"/>
  <c r="AJ26" i="3"/>
  <c r="AG18" i="4" s="1"/>
  <c r="AJ28" i="3"/>
  <c r="AG20" i="4" s="1"/>
  <c r="AJ29" i="3"/>
  <c r="AG21" i="4" s="1"/>
  <c r="AJ31" i="3"/>
  <c r="AG23" i="4" s="1"/>
  <c r="BC114" i="3"/>
  <c r="AX106" i="4" s="1"/>
  <c r="BA105" i="3"/>
  <c r="AV97" i="4" s="1"/>
  <c r="AL218" i="3"/>
  <c r="AI210" i="4" s="1"/>
  <c r="H223" i="3"/>
  <c r="H215" i="4" s="1"/>
  <c r="BA167" i="3"/>
  <c r="AS88" i="3"/>
  <c r="AB257" i="3"/>
  <c r="Z249" i="4" s="1"/>
  <c r="R259" i="3"/>
  <c r="Q251" i="4" s="1"/>
  <c r="BA207" i="3"/>
  <c r="AV199" i="4" s="1"/>
  <c r="AL257" i="3"/>
  <c r="AI249" i="4" s="1"/>
  <c r="R257" i="3"/>
  <c r="Q249" i="4" s="1"/>
  <c r="BA205" i="3"/>
  <c r="AV197" i="4" s="1"/>
  <c r="AL254" i="3"/>
  <c r="AI246" i="4" s="1"/>
  <c r="Z207" i="3"/>
  <c r="X199" i="4" s="1"/>
  <c r="BB204" i="3"/>
  <c r="AW196" i="4" s="1"/>
  <c r="P269" i="3"/>
  <c r="O261" i="4" s="1"/>
  <c r="BA189" i="3"/>
  <c r="AV181" i="4" s="1"/>
  <c r="R241" i="3"/>
  <c r="Q233" i="4" s="1"/>
  <c r="AL245" i="3"/>
  <c r="AI237" i="4" s="1"/>
  <c r="BC193" i="3"/>
  <c r="AX185" i="4" s="1"/>
  <c r="AB234" i="3"/>
  <c r="Z226" i="4" s="1"/>
  <c r="BB231" i="3"/>
  <c r="AW223" i="4" s="1"/>
  <c r="AB231" i="3"/>
  <c r="Z223" i="4" s="1"/>
  <c r="BB228" i="3"/>
  <c r="AW220" i="4" s="1"/>
  <c r="AB228" i="3"/>
  <c r="Z220" i="4" s="1"/>
  <c r="BB224" i="3"/>
  <c r="AW216" i="4" s="1"/>
  <c r="AB224" i="3"/>
  <c r="Z216" i="4" s="1"/>
  <c r="BB220" i="3"/>
  <c r="AW212" i="4" s="1"/>
  <c r="AB220" i="3"/>
  <c r="Z212" i="4" s="1"/>
  <c r="AJ244" i="3"/>
  <c r="AG236" i="4" s="1"/>
  <c r="AJ246" i="3"/>
  <c r="AG238" i="4" s="1"/>
  <c r="AJ68" i="3"/>
  <c r="AG60" i="4" s="1"/>
  <c r="R308" i="3"/>
  <c r="Q300" i="4" s="1"/>
  <c r="F315" i="3"/>
  <c r="F307" i="4" s="1"/>
  <c r="AS12" i="3"/>
  <c r="F47" i="3"/>
  <c r="F39" i="4" s="1"/>
  <c r="Z206" i="3"/>
  <c r="X198" i="4" s="1"/>
  <c r="R266" i="3"/>
  <c r="Q258" i="4" s="1"/>
  <c r="AB267" i="3"/>
  <c r="Z259" i="4" s="1"/>
  <c r="Z272" i="3"/>
  <c r="X264" i="4" s="1"/>
  <c r="H234" i="3"/>
  <c r="H226" i="4" s="1"/>
  <c r="P312" i="3"/>
  <c r="O304" i="4" s="1"/>
  <c r="BC10" i="3"/>
  <c r="AL62" i="3"/>
  <c r="AI54" i="4" s="1"/>
  <c r="BA10" i="3"/>
  <c r="R62" i="3"/>
  <c r="Q54" i="4" s="1"/>
  <c r="BD62" i="3"/>
  <c r="AY54" i="4" s="1"/>
  <c r="AL63" i="3"/>
  <c r="AI55" i="4" s="1"/>
  <c r="R63" i="3"/>
  <c r="Q55" i="4" s="1"/>
  <c r="BB64" i="3"/>
  <c r="AB64" i="3"/>
  <c r="Z56" i="4" s="1"/>
  <c r="H64" i="3"/>
  <c r="H56" i="4" s="1"/>
  <c r="AB65" i="3"/>
  <c r="Z57" i="4" s="1"/>
  <c r="H65" i="3"/>
  <c r="H57" i="4" s="1"/>
  <c r="AB66" i="3"/>
  <c r="Z58" i="4" s="1"/>
  <c r="AZ66" i="3"/>
  <c r="AU58" i="4" s="1"/>
  <c r="H66" i="3"/>
  <c r="H58" i="4" s="1"/>
  <c r="AL67" i="3"/>
  <c r="AI59" i="4" s="1"/>
  <c r="BA67" i="3"/>
  <c r="AV59" i="4" s="1"/>
  <c r="R67" i="3"/>
  <c r="Q59" i="4" s="1"/>
  <c r="BB69" i="3"/>
  <c r="AW61" i="4" s="1"/>
  <c r="AB69" i="3"/>
  <c r="Z61" i="4" s="1"/>
  <c r="AZ69" i="3"/>
  <c r="AU61" i="4" s="1"/>
  <c r="H69" i="3"/>
  <c r="H61" i="4" s="1"/>
  <c r="AB68" i="3"/>
  <c r="Z60" i="4" s="1"/>
  <c r="AZ68" i="3"/>
  <c r="AU60" i="4" s="1"/>
  <c r="H68" i="3"/>
  <c r="H60" i="4" s="1"/>
  <c r="BC70" i="3"/>
  <c r="AX62" i="4" s="1"/>
  <c r="AL70" i="3"/>
  <c r="AI62" i="4" s="1"/>
  <c r="R70" i="3"/>
  <c r="Q62" i="4" s="1"/>
  <c r="AB71" i="3"/>
  <c r="Z63" i="4" s="1"/>
  <c r="H71" i="3"/>
  <c r="H63" i="4" s="1"/>
  <c r="AB72" i="3"/>
  <c r="Z64" i="4" s="1"/>
  <c r="AZ72" i="3"/>
  <c r="AU64" i="4" s="1"/>
  <c r="H72" i="3"/>
  <c r="H64" i="4" s="1"/>
  <c r="AL73" i="3"/>
  <c r="AI65" i="4" s="1"/>
  <c r="BA73" i="3"/>
  <c r="AV65" i="4" s="1"/>
  <c r="R73" i="3"/>
  <c r="Q65" i="4" s="1"/>
  <c r="BB74" i="3"/>
  <c r="AW66" i="4" s="1"/>
  <c r="AB74" i="3"/>
  <c r="Z66" i="4" s="1"/>
  <c r="AZ74" i="3"/>
  <c r="AU66" i="4" s="1"/>
  <c r="H74" i="3"/>
  <c r="H66" i="4" s="1"/>
  <c r="BC75" i="3"/>
  <c r="AX67" i="4" s="1"/>
  <c r="AL75" i="3"/>
  <c r="AI67" i="4" s="1"/>
  <c r="R75" i="3"/>
  <c r="Q67" i="4" s="1"/>
  <c r="AB76" i="3"/>
  <c r="Z68" i="4" s="1"/>
  <c r="F79" i="3"/>
  <c r="F71" i="4" s="1"/>
  <c r="H76" i="3"/>
  <c r="H68" i="4" s="1"/>
  <c r="AB77" i="3"/>
  <c r="Z69" i="4" s="1"/>
  <c r="AZ77" i="3"/>
  <c r="AU69" i="4" s="1"/>
  <c r="H77" i="3"/>
  <c r="H69" i="4" s="1"/>
  <c r="BC78" i="3"/>
  <c r="AX70" i="4" s="1"/>
  <c r="AL78" i="3"/>
  <c r="AI70" i="4" s="1"/>
  <c r="R78" i="3"/>
  <c r="Q70" i="4" s="1"/>
  <c r="BC79" i="3"/>
  <c r="AX71" i="4" s="1"/>
  <c r="AL79" i="3"/>
  <c r="AI71" i="4" s="1"/>
  <c r="R79" i="3"/>
  <c r="Q71" i="4" s="1"/>
  <c r="AL80" i="3"/>
  <c r="AI72" i="4" s="1"/>
  <c r="BA80" i="3"/>
  <c r="AV72" i="4" s="1"/>
  <c r="R80" i="3"/>
  <c r="Q72" i="4" s="1"/>
  <c r="AB81" i="3"/>
  <c r="Z73" i="4" s="1"/>
  <c r="AZ81" i="3"/>
  <c r="AU73" i="4" s="1"/>
  <c r="H81" i="3"/>
  <c r="H73" i="4" s="1"/>
  <c r="BB82" i="3"/>
  <c r="AW74" i="4" s="1"/>
  <c r="AB82" i="3"/>
  <c r="Z74" i="4" s="1"/>
  <c r="H82" i="3"/>
  <c r="H74" i="4" s="1"/>
  <c r="BC83" i="3"/>
  <c r="AX75" i="4" s="1"/>
  <c r="AL83" i="3"/>
  <c r="AI75" i="4" s="1"/>
  <c r="R83" i="3"/>
  <c r="Q75" i="4" s="1"/>
  <c r="AL84" i="3"/>
  <c r="AI76" i="4" s="1"/>
  <c r="R84" i="3"/>
  <c r="Q76" i="4" s="1"/>
  <c r="AB85" i="3"/>
  <c r="Z77" i="4" s="1"/>
  <c r="H85" i="3"/>
  <c r="H77" i="4" s="1"/>
  <c r="AL86" i="3"/>
  <c r="AI78" i="4" s="1"/>
  <c r="R86" i="3"/>
  <c r="Q78" i="4" s="1"/>
  <c r="AL87" i="3"/>
  <c r="AI79" i="4" s="1"/>
  <c r="R87" i="3"/>
  <c r="Q79" i="4" s="1"/>
  <c r="AB88" i="3"/>
  <c r="Z80" i="4" s="1"/>
  <c r="H88" i="3"/>
  <c r="H80" i="4" s="1"/>
  <c r="BA89" i="3"/>
  <c r="AV81" i="4" s="1"/>
  <c r="R89" i="3"/>
  <c r="Q81" i="4" s="1"/>
  <c r="AL90" i="3"/>
  <c r="AI82" i="4" s="1"/>
  <c r="R90" i="3"/>
  <c r="Q82" i="4" s="1"/>
  <c r="AL142" i="3"/>
  <c r="AI134" i="4" s="1"/>
  <c r="R142" i="3"/>
  <c r="Q134" i="4" s="1"/>
  <c r="AB91" i="3"/>
  <c r="Z83" i="4" s="1"/>
  <c r="H91" i="3"/>
  <c r="H83" i="4" s="1"/>
  <c r="AB143" i="3"/>
  <c r="Z135" i="4" s="1"/>
  <c r="H143" i="3"/>
  <c r="H135" i="4" s="1"/>
  <c r="BB92" i="3"/>
  <c r="AW84" i="4" s="1"/>
  <c r="AB92" i="3"/>
  <c r="Z84" i="4" s="1"/>
  <c r="H92" i="3"/>
  <c r="H84" i="4" s="1"/>
  <c r="AB144" i="3"/>
  <c r="Z136" i="4" s="1"/>
  <c r="H144" i="3"/>
  <c r="H136" i="4" s="1"/>
  <c r="AB93" i="3"/>
  <c r="Z85" i="4" s="1"/>
  <c r="H93" i="3"/>
  <c r="H85" i="4" s="1"/>
  <c r="AB145" i="3"/>
  <c r="Z137" i="4" s="1"/>
  <c r="H145" i="3"/>
  <c r="H137" i="4" s="1"/>
  <c r="AL94" i="3"/>
  <c r="AI86" i="4" s="1"/>
  <c r="BA94" i="3"/>
  <c r="AV86" i="4" s="1"/>
  <c r="R94" i="3"/>
  <c r="Q86" i="4" s="1"/>
  <c r="AL146" i="3"/>
  <c r="AI138" i="4" s="1"/>
  <c r="R146" i="3"/>
  <c r="Q138" i="4" s="1"/>
  <c r="AL95" i="3"/>
  <c r="AI87" i="4" s="1"/>
  <c r="BA95" i="3"/>
  <c r="AV87" i="4" s="1"/>
  <c r="R95" i="3"/>
  <c r="Q87" i="4" s="1"/>
  <c r="AL147" i="3"/>
  <c r="AI139" i="4" s="1"/>
  <c r="BA147" i="3"/>
  <c r="AV139" i="4" s="1"/>
  <c r="R147" i="3"/>
  <c r="Q139" i="4" s="1"/>
  <c r="AB96" i="3"/>
  <c r="Z88" i="4" s="1"/>
  <c r="H96" i="3"/>
  <c r="H88" i="4" s="1"/>
  <c r="AB148" i="3"/>
  <c r="Z140" i="4" s="1"/>
  <c r="H148" i="3"/>
  <c r="H140" i="4" s="1"/>
  <c r="BB97" i="3"/>
  <c r="AW89" i="4" s="1"/>
  <c r="AB97" i="3"/>
  <c r="Z89" i="4" s="1"/>
  <c r="H97" i="3"/>
  <c r="H89" i="4" s="1"/>
  <c r="AB149" i="3"/>
  <c r="Z141" i="4" s="1"/>
  <c r="H149" i="3"/>
  <c r="H141" i="4" s="1"/>
  <c r="AL98" i="3"/>
  <c r="AI90" i="4" s="1"/>
  <c r="R98" i="3"/>
  <c r="Q90" i="4" s="1"/>
  <c r="AL150" i="3"/>
  <c r="AI142" i="4" s="1"/>
  <c r="R150" i="3"/>
  <c r="Q142" i="4" s="1"/>
  <c r="R99" i="3"/>
  <c r="Q91" i="4" s="1"/>
  <c r="AL151" i="3"/>
  <c r="AI143" i="4" s="1"/>
  <c r="BA151" i="3"/>
  <c r="AV143" i="4" s="1"/>
  <c r="R151" i="3"/>
  <c r="Q143" i="4" s="1"/>
  <c r="AL100" i="3"/>
  <c r="AI92" i="4" s="1"/>
  <c r="R100" i="3"/>
  <c r="Q92" i="4" s="1"/>
  <c r="AL152" i="3"/>
  <c r="AI144" i="4" s="1"/>
  <c r="R204" i="3"/>
  <c r="Q196" i="4" s="1"/>
  <c r="R152" i="3"/>
  <c r="Q144" i="4" s="1"/>
  <c r="AB101" i="3"/>
  <c r="Z93" i="4" s="1"/>
  <c r="H101" i="3"/>
  <c r="H93" i="4" s="1"/>
  <c r="AB153" i="3"/>
  <c r="Z145" i="4" s="1"/>
  <c r="H153" i="3"/>
  <c r="H145" i="4" s="1"/>
  <c r="BC102" i="3"/>
  <c r="AX94" i="4" s="1"/>
  <c r="AL102" i="3"/>
  <c r="AI94" i="4" s="1"/>
  <c r="R102" i="3"/>
  <c r="Q94" i="4" s="1"/>
  <c r="AL154" i="3"/>
  <c r="AI146" i="4" s="1"/>
  <c r="R206" i="3"/>
  <c r="Q198" i="4" s="1"/>
  <c r="R154" i="3"/>
  <c r="Q146" i="4" s="1"/>
  <c r="R103" i="3"/>
  <c r="Q95" i="4" s="1"/>
  <c r="BC155" i="3"/>
  <c r="AX147" i="4" s="1"/>
  <c r="AL155" i="3"/>
  <c r="AI147" i="4" s="1"/>
  <c r="R155" i="3"/>
  <c r="Q147" i="4" s="1"/>
  <c r="AL104" i="3"/>
  <c r="AI96" i="4" s="1"/>
  <c r="R104" i="3"/>
  <c r="Q96" i="4" s="1"/>
  <c r="BC156" i="3"/>
  <c r="AX148" i="4" s="1"/>
  <c r="AL156" i="3"/>
  <c r="AI148" i="4" s="1"/>
  <c r="R156" i="3"/>
  <c r="Q148" i="4" s="1"/>
  <c r="AS205" i="3"/>
  <c r="AL105" i="3"/>
  <c r="AI97" i="4" s="1"/>
  <c r="R105" i="3"/>
  <c r="Q97" i="4" s="1"/>
  <c r="AL157" i="3"/>
  <c r="AI149" i="4" s="1"/>
  <c r="R209" i="3"/>
  <c r="Q201" i="4" s="1"/>
  <c r="R157" i="3"/>
  <c r="Q149" i="4" s="1"/>
  <c r="AB106" i="3"/>
  <c r="Z98" i="4" s="1"/>
  <c r="H106" i="3"/>
  <c r="H98" i="4" s="1"/>
  <c r="AB158" i="3"/>
  <c r="Z150" i="4" s="1"/>
  <c r="AZ158" i="3"/>
  <c r="AU150" i="4" s="1"/>
  <c r="H158" i="3"/>
  <c r="H150" i="4" s="1"/>
  <c r="BC107" i="3"/>
  <c r="AX99" i="4" s="1"/>
  <c r="AL107" i="3"/>
  <c r="AI99" i="4" s="1"/>
  <c r="R107" i="3"/>
  <c r="Q99" i="4" s="1"/>
  <c r="AL159" i="3"/>
  <c r="AI151" i="4" s="1"/>
  <c r="R159" i="3"/>
  <c r="Q151" i="4" s="1"/>
  <c r="AL108" i="3"/>
  <c r="AI100" i="4" s="1"/>
  <c r="R108" i="3"/>
  <c r="Q100" i="4" s="1"/>
  <c r="AL160" i="3"/>
  <c r="AI152" i="4" s="1"/>
  <c r="R160" i="3"/>
  <c r="Q152" i="4" s="1"/>
  <c r="R109" i="3"/>
  <c r="Q101" i="4" s="1"/>
  <c r="AL161" i="3"/>
  <c r="AI153" i="4" s="1"/>
  <c r="R161" i="3"/>
  <c r="Q153" i="4" s="1"/>
  <c r="AB110" i="3"/>
  <c r="Z102" i="4" s="1"/>
  <c r="H110" i="3"/>
  <c r="H102" i="4" s="1"/>
  <c r="AB162" i="3"/>
  <c r="Z154" i="4" s="1"/>
  <c r="H162" i="3"/>
  <c r="H154" i="4" s="1"/>
  <c r="R111" i="3"/>
  <c r="Q103" i="4" s="1"/>
  <c r="AL163" i="3"/>
  <c r="AI155" i="4" s="1"/>
  <c r="R163" i="3"/>
  <c r="Q155" i="4" s="1"/>
  <c r="AB112" i="3"/>
  <c r="Z104" i="4" s="1"/>
  <c r="H112" i="3"/>
  <c r="H104" i="4" s="1"/>
  <c r="AB164" i="3"/>
  <c r="Z156" i="4" s="1"/>
  <c r="H164" i="3"/>
  <c r="H156" i="4" s="1"/>
  <c r="AB113" i="3"/>
  <c r="Z105" i="4" s="1"/>
  <c r="H113" i="3"/>
  <c r="H105" i="4" s="1"/>
  <c r="BB165" i="3"/>
  <c r="AW157" i="4" s="1"/>
  <c r="AB165" i="3"/>
  <c r="Z157" i="4" s="1"/>
  <c r="H165" i="3"/>
  <c r="H157" i="4" s="1"/>
  <c r="P117" i="3"/>
  <c r="O109" i="4" s="1"/>
  <c r="R114" i="3"/>
  <c r="Q106" i="4" s="1"/>
  <c r="AL166" i="3"/>
  <c r="AI158" i="4" s="1"/>
  <c r="BA166" i="3"/>
  <c r="AV158" i="4" s="1"/>
  <c r="R166" i="3"/>
  <c r="Q158" i="4" s="1"/>
  <c r="AL115" i="3"/>
  <c r="AI107" i="4" s="1"/>
  <c r="R115" i="3"/>
  <c r="Q107" i="4" s="1"/>
  <c r="AB116" i="3"/>
  <c r="Z108" i="4" s="1"/>
  <c r="AS117" i="3"/>
  <c r="AO109" i="4" s="1"/>
  <c r="AL117" i="3"/>
  <c r="AI109" i="4" s="1"/>
  <c r="R117" i="3"/>
  <c r="Q109" i="4" s="1"/>
  <c r="AL118" i="3"/>
  <c r="AI110" i="4" s="1"/>
  <c r="R118" i="3"/>
  <c r="Q110" i="4" s="1"/>
  <c r="AB119" i="3"/>
  <c r="Z111" i="4" s="1"/>
  <c r="H119" i="3"/>
  <c r="H111" i="4" s="1"/>
  <c r="AL120" i="3"/>
  <c r="AI112" i="4" s="1"/>
  <c r="R120" i="3"/>
  <c r="Q112" i="4" s="1"/>
  <c r="AB121" i="3"/>
  <c r="Z113" i="4" s="1"/>
  <c r="H121" i="3"/>
  <c r="H113" i="4" s="1"/>
  <c r="AL122" i="3"/>
  <c r="AI114" i="4" s="1"/>
  <c r="BA122" i="3"/>
  <c r="AV114" i="4" s="1"/>
  <c r="R122" i="3"/>
  <c r="Q114" i="4" s="1"/>
  <c r="BB123" i="3"/>
  <c r="AW115" i="4" s="1"/>
  <c r="AB123" i="3"/>
  <c r="Z115" i="4" s="1"/>
  <c r="H123" i="3"/>
  <c r="H115" i="4" s="1"/>
  <c r="AL124" i="3"/>
  <c r="AI116" i="4" s="1"/>
  <c r="P127" i="3"/>
  <c r="O119" i="4" s="1"/>
  <c r="R124" i="3"/>
  <c r="Q116" i="4" s="1"/>
  <c r="R125" i="3"/>
  <c r="Q117" i="4" s="1"/>
  <c r="Z127" i="3"/>
  <c r="X119" i="4" s="1"/>
  <c r="AB126" i="3"/>
  <c r="Z118" i="4" s="1"/>
  <c r="H126" i="3"/>
  <c r="H118" i="4" s="1"/>
  <c r="BC127" i="3"/>
  <c r="AX119" i="4" s="1"/>
  <c r="AL127" i="3"/>
  <c r="AI119" i="4" s="1"/>
  <c r="R127" i="3"/>
  <c r="Q119" i="4" s="1"/>
  <c r="AB128" i="3"/>
  <c r="Z120" i="4" s="1"/>
  <c r="H128" i="3"/>
  <c r="H120" i="4" s="1"/>
  <c r="AL129" i="3"/>
  <c r="AI121" i="4" s="1"/>
  <c r="R129" i="3"/>
  <c r="Q121" i="4" s="1"/>
  <c r="AJ181" i="3"/>
  <c r="AG173" i="4" s="1"/>
  <c r="AB130" i="3"/>
  <c r="Z122" i="4" s="1"/>
  <c r="H130" i="3"/>
  <c r="H122" i="4" s="1"/>
  <c r="AB131" i="3"/>
  <c r="Z123" i="4" s="1"/>
  <c r="H131" i="3"/>
  <c r="H123" i="4" s="1"/>
  <c r="AL184" i="3"/>
  <c r="AI176" i="4" s="1"/>
  <c r="AL132" i="3"/>
  <c r="AI124" i="4" s="1"/>
  <c r="R132" i="3"/>
  <c r="Q124" i="4" s="1"/>
  <c r="AL133" i="3"/>
  <c r="AI125" i="4" s="1"/>
  <c r="R133" i="3"/>
  <c r="Q125" i="4" s="1"/>
  <c r="BB134" i="3"/>
  <c r="AW126" i="4" s="1"/>
  <c r="AB134" i="3"/>
  <c r="Z126" i="4" s="1"/>
  <c r="H134" i="3"/>
  <c r="H126" i="4" s="1"/>
  <c r="AL135" i="3"/>
  <c r="AI127" i="4" s="1"/>
  <c r="R135" i="3"/>
  <c r="Q127" i="4" s="1"/>
  <c r="AB136" i="3"/>
  <c r="Z128" i="4" s="1"/>
  <c r="H136" i="3"/>
  <c r="H128" i="4" s="1"/>
  <c r="AB189" i="3"/>
  <c r="Z181" i="4" s="1"/>
  <c r="AB137" i="3"/>
  <c r="Z129" i="4" s="1"/>
  <c r="H137" i="3"/>
  <c r="H129" i="4" s="1"/>
  <c r="BB141" i="3"/>
  <c r="AW133" i="4" s="1"/>
  <c r="AB141" i="3"/>
  <c r="Z133" i="4" s="1"/>
  <c r="AL140" i="3"/>
  <c r="AI132" i="4" s="1"/>
  <c r="R140" i="3"/>
  <c r="Q132" i="4" s="1"/>
  <c r="AB139" i="3"/>
  <c r="Z131" i="4" s="1"/>
  <c r="BC138" i="3"/>
  <c r="AX130" i="4" s="1"/>
  <c r="AL138" i="3"/>
  <c r="AI130" i="4" s="1"/>
  <c r="R138" i="3"/>
  <c r="Q130" i="4" s="1"/>
  <c r="Z194" i="3"/>
  <c r="X186" i="4" s="1"/>
  <c r="AB293" i="3"/>
  <c r="Z285" i="4" s="1"/>
  <c r="AB292" i="3"/>
  <c r="Z284" i="4" s="1"/>
  <c r="AB290" i="3"/>
  <c r="Z282" i="4" s="1"/>
  <c r="H290" i="3"/>
  <c r="H282" i="4" s="1"/>
  <c r="AB235" i="3"/>
  <c r="Z227" i="4" s="1"/>
  <c r="AB286" i="3"/>
  <c r="Z278" i="4" s="1"/>
  <c r="AB285" i="3"/>
  <c r="Z277" i="4" s="1"/>
  <c r="AB282" i="3"/>
  <c r="Z274" i="4" s="1"/>
  <c r="AB225" i="3"/>
  <c r="Z217" i="4" s="1"/>
  <c r="AB274" i="3"/>
  <c r="Z266" i="4" s="1"/>
  <c r="AJ247" i="3"/>
  <c r="AG239" i="4" s="1"/>
  <c r="H141" i="3"/>
  <c r="H133" i="4" s="1"/>
  <c r="H139" i="3"/>
  <c r="H131" i="4" s="1"/>
  <c r="H303" i="3"/>
  <c r="H295" i="4" s="1"/>
  <c r="BB10" i="3"/>
  <c r="AB62" i="3"/>
  <c r="Z54" i="4" s="1"/>
  <c r="AZ10" i="3"/>
  <c r="H62" i="3"/>
  <c r="H54" i="4" s="1"/>
  <c r="AB63" i="3"/>
  <c r="Z55" i="4" s="1"/>
  <c r="AZ63" i="3"/>
  <c r="H63" i="3"/>
  <c r="H55" i="4" s="1"/>
  <c r="AL64" i="3"/>
  <c r="AI56" i="4" s="1"/>
  <c r="BA64" i="3"/>
  <c r="AV56" i="4" s="1"/>
  <c r="R64" i="3"/>
  <c r="Q56" i="4" s="1"/>
  <c r="AL65" i="3"/>
  <c r="AI57" i="4" s="1"/>
  <c r="R65" i="3"/>
  <c r="Q57" i="4" s="1"/>
  <c r="AL66" i="3"/>
  <c r="AI58" i="4" s="1"/>
  <c r="R66" i="3"/>
  <c r="Q58" i="4" s="1"/>
  <c r="BB67" i="3"/>
  <c r="AW59" i="4" s="1"/>
  <c r="AB67" i="3"/>
  <c r="Z59" i="4" s="1"/>
  <c r="AZ67" i="3"/>
  <c r="AU59" i="4" s="1"/>
  <c r="H67" i="3"/>
  <c r="H59" i="4" s="1"/>
  <c r="BC69" i="3"/>
  <c r="AX61" i="4" s="1"/>
  <c r="AL69" i="3"/>
  <c r="AI61" i="4" s="1"/>
  <c r="R69" i="3"/>
  <c r="Q61" i="4" s="1"/>
  <c r="AL68" i="3"/>
  <c r="AI60" i="4" s="1"/>
  <c r="BA68" i="3"/>
  <c r="AV60" i="4" s="1"/>
  <c r="R68" i="3"/>
  <c r="Q60" i="4" s="1"/>
  <c r="AB70" i="3"/>
  <c r="Z62" i="4" s="1"/>
  <c r="H70" i="3"/>
  <c r="H62" i="4" s="1"/>
  <c r="AL71" i="3"/>
  <c r="AI63" i="4" s="1"/>
  <c r="R71" i="3"/>
  <c r="Q63" i="4" s="1"/>
  <c r="AL72" i="3"/>
  <c r="AI64" i="4" s="1"/>
  <c r="R72" i="3"/>
  <c r="Q64" i="4" s="1"/>
  <c r="AB73" i="3"/>
  <c r="Z65" i="4" s="1"/>
  <c r="H73" i="3"/>
  <c r="H65" i="4" s="1"/>
  <c r="AL74" i="3"/>
  <c r="AI66" i="4" s="1"/>
  <c r="BA74" i="3"/>
  <c r="AV66" i="4" s="1"/>
  <c r="R74" i="3"/>
  <c r="Q66" i="4" s="1"/>
  <c r="BB75" i="3"/>
  <c r="AW67" i="4" s="1"/>
  <c r="AB75" i="3"/>
  <c r="Z67" i="4" s="1"/>
  <c r="H75" i="3"/>
  <c r="H67" i="4" s="1"/>
  <c r="AL76" i="3"/>
  <c r="AI68" i="4" s="1"/>
  <c r="BA76" i="3"/>
  <c r="AV68" i="4" s="1"/>
  <c r="R76" i="3"/>
  <c r="Q68" i="4" s="1"/>
  <c r="AL77" i="3"/>
  <c r="AI69" i="4" s="1"/>
  <c r="R77" i="3"/>
  <c r="Q69" i="4" s="1"/>
  <c r="BB78" i="3"/>
  <c r="AW70" i="4" s="1"/>
  <c r="AB78" i="3"/>
  <c r="Z70" i="4" s="1"/>
  <c r="H78" i="3"/>
  <c r="H70" i="4" s="1"/>
  <c r="AB79" i="3"/>
  <c r="Z71" i="4" s="1"/>
  <c r="H79" i="3"/>
  <c r="H71" i="4" s="1"/>
  <c r="AB80" i="3"/>
  <c r="Z72" i="4" s="1"/>
  <c r="H80" i="3"/>
  <c r="H72" i="4" s="1"/>
  <c r="R81" i="3"/>
  <c r="Q73" i="4" s="1"/>
  <c r="AL82" i="3"/>
  <c r="AI74" i="4" s="1"/>
  <c r="R82" i="3"/>
  <c r="Q74" i="4" s="1"/>
  <c r="AB83" i="3"/>
  <c r="Z75" i="4" s="1"/>
  <c r="H83" i="3"/>
  <c r="H75" i="4" s="1"/>
  <c r="AB84" i="3"/>
  <c r="Z76" i="4" s="1"/>
  <c r="H84" i="3"/>
  <c r="H76" i="4" s="1"/>
  <c r="AL85" i="3"/>
  <c r="AI77" i="4" s="1"/>
  <c r="R85" i="3"/>
  <c r="Q77" i="4" s="1"/>
  <c r="AB86" i="3"/>
  <c r="Z78" i="4" s="1"/>
  <c r="H86" i="3"/>
  <c r="H78" i="4" s="1"/>
  <c r="AB87" i="3"/>
  <c r="Z79" i="4" s="1"/>
  <c r="H87" i="3"/>
  <c r="H79" i="4" s="1"/>
  <c r="AL88" i="3"/>
  <c r="AI80" i="4" s="1"/>
  <c r="R88" i="3"/>
  <c r="Q80" i="4" s="1"/>
  <c r="AB89" i="3"/>
  <c r="Z81" i="4" s="1"/>
  <c r="H89" i="3"/>
  <c r="H81" i="4" s="1"/>
  <c r="BB90" i="3"/>
  <c r="AW82" i="4" s="1"/>
  <c r="AB90" i="3"/>
  <c r="Z82" i="4" s="1"/>
  <c r="H90" i="3"/>
  <c r="H82" i="4" s="1"/>
  <c r="AB142" i="3"/>
  <c r="Z134" i="4" s="1"/>
  <c r="AL91" i="3"/>
  <c r="AI83" i="4" s="1"/>
  <c r="BA91" i="3"/>
  <c r="AV83" i="4" s="1"/>
  <c r="R91" i="3"/>
  <c r="Q83" i="4" s="1"/>
  <c r="AL195" i="3"/>
  <c r="AI187" i="4" s="1"/>
  <c r="AL143" i="3"/>
  <c r="AI135" i="4" s="1"/>
  <c r="R143" i="3"/>
  <c r="Q135" i="4" s="1"/>
  <c r="BC92" i="3"/>
  <c r="AX84" i="4" s="1"/>
  <c r="AL92" i="3"/>
  <c r="AI84" i="4" s="1"/>
  <c r="R92" i="3"/>
  <c r="Q84" i="4" s="1"/>
  <c r="AL144" i="3"/>
  <c r="AI136" i="4" s="1"/>
  <c r="R144" i="3"/>
  <c r="Q136" i="4" s="1"/>
  <c r="AL93" i="3"/>
  <c r="AI85" i="4" s="1"/>
  <c r="R93" i="3"/>
  <c r="Q85" i="4" s="1"/>
  <c r="AL145" i="3"/>
  <c r="AI137" i="4" s="1"/>
  <c r="R145" i="3"/>
  <c r="Q137" i="4" s="1"/>
  <c r="AB94" i="3"/>
  <c r="Z86" i="4" s="1"/>
  <c r="AZ94" i="3"/>
  <c r="AU86" i="4" s="1"/>
  <c r="H94" i="3"/>
  <c r="H86" i="4" s="1"/>
  <c r="AB146" i="3"/>
  <c r="Z138" i="4" s="1"/>
  <c r="H146" i="3"/>
  <c r="H138" i="4" s="1"/>
  <c r="BB95" i="3"/>
  <c r="AW87" i="4" s="1"/>
  <c r="AB95" i="3"/>
  <c r="Z87" i="4" s="1"/>
  <c r="F98" i="3"/>
  <c r="F90" i="4" s="1"/>
  <c r="H95" i="3"/>
  <c r="H87" i="4" s="1"/>
  <c r="AB147" i="3"/>
  <c r="Z139" i="4" s="1"/>
  <c r="AZ147" i="3"/>
  <c r="AU139" i="4" s="1"/>
  <c r="H147" i="3"/>
  <c r="H139" i="4" s="1"/>
  <c r="AL96" i="3"/>
  <c r="AI88" i="4" s="1"/>
  <c r="R96" i="3"/>
  <c r="Q88" i="4" s="1"/>
  <c r="AL148" i="3"/>
  <c r="AI140" i="4" s="1"/>
  <c r="R148" i="3"/>
  <c r="Q140" i="4" s="1"/>
  <c r="BC97" i="3"/>
  <c r="AX89" i="4" s="1"/>
  <c r="AL97" i="3"/>
  <c r="AI89" i="4" s="1"/>
  <c r="R97" i="3"/>
  <c r="Q89" i="4" s="1"/>
  <c r="AL149" i="3"/>
  <c r="AI141" i="4" s="1"/>
  <c r="R149" i="3"/>
  <c r="Q141" i="4" s="1"/>
  <c r="F153" i="3"/>
  <c r="F145" i="4" s="1"/>
  <c r="AB98" i="3"/>
  <c r="Z90" i="4" s="1"/>
  <c r="H98" i="3"/>
  <c r="H90" i="4" s="1"/>
  <c r="AB150" i="3"/>
  <c r="Z142" i="4" s="1"/>
  <c r="H150" i="3"/>
  <c r="H142" i="4" s="1"/>
  <c r="AB99" i="3"/>
  <c r="Z91" i="4" s="1"/>
  <c r="H99" i="3"/>
  <c r="H91" i="4" s="1"/>
  <c r="AB151" i="3"/>
  <c r="Z143" i="4" s="1"/>
  <c r="H151" i="3"/>
  <c r="H143" i="4" s="1"/>
  <c r="AB100" i="3"/>
  <c r="Z92" i="4" s="1"/>
  <c r="H100" i="3"/>
  <c r="H92" i="4" s="1"/>
  <c r="AB152" i="3"/>
  <c r="Z144" i="4" s="1"/>
  <c r="H152" i="3"/>
  <c r="H144" i="4" s="1"/>
  <c r="BA101" i="3"/>
  <c r="AV93" i="4" s="1"/>
  <c r="R101" i="3"/>
  <c r="Q93" i="4" s="1"/>
  <c r="AL153" i="3"/>
  <c r="AI145" i="4" s="1"/>
  <c r="R153" i="3"/>
  <c r="Q145" i="4" s="1"/>
  <c r="AB102" i="3"/>
  <c r="Z94" i="4" s="1"/>
  <c r="H102" i="3"/>
  <c r="H94" i="4" s="1"/>
  <c r="BB154" i="3"/>
  <c r="AW146" i="4" s="1"/>
  <c r="AB154" i="3"/>
  <c r="Z146" i="4" s="1"/>
  <c r="H154" i="3"/>
  <c r="H146" i="4" s="1"/>
  <c r="AB103" i="3"/>
  <c r="Z95" i="4" s="1"/>
  <c r="H103" i="3"/>
  <c r="H95" i="4" s="1"/>
  <c r="BB155" i="3"/>
  <c r="AW147" i="4" s="1"/>
  <c r="AB155" i="3"/>
  <c r="Z147" i="4" s="1"/>
  <c r="H155" i="3"/>
  <c r="H147" i="4" s="1"/>
  <c r="AB104" i="3"/>
  <c r="Z96" i="4" s="1"/>
  <c r="H104" i="3"/>
  <c r="H96" i="4" s="1"/>
  <c r="AB156" i="3"/>
  <c r="Z148" i="4" s="1"/>
  <c r="H156" i="3"/>
  <c r="H148" i="4" s="1"/>
  <c r="AB105" i="3"/>
  <c r="Z97" i="4" s="1"/>
  <c r="H105" i="3"/>
  <c r="H97" i="4" s="1"/>
  <c r="AB157" i="3"/>
  <c r="Z149" i="4" s="1"/>
  <c r="H209" i="3"/>
  <c r="H201" i="4" s="1"/>
  <c r="H157" i="3"/>
  <c r="H149" i="4" s="1"/>
  <c r="Z209" i="3"/>
  <c r="X201" i="4" s="1"/>
  <c r="AL106" i="3"/>
  <c r="AI98" i="4" s="1"/>
  <c r="R106" i="3"/>
  <c r="Q98" i="4" s="1"/>
  <c r="AL158" i="3"/>
  <c r="AI150" i="4" s="1"/>
  <c r="R158" i="3"/>
  <c r="Q150" i="4" s="1"/>
  <c r="AB107" i="3"/>
  <c r="Z99" i="4" s="1"/>
  <c r="H107" i="3"/>
  <c r="H99" i="4" s="1"/>
  <c r="AB159" i="3"/>
  <c r="Z151" i="4" s="1"/>
  <c r="H159" i="3"/>
  <c r="H151" i="4" s="1"/>
  <c r="AB108" i="3"/>
  <c r="Z100" i="4" s="1"/>
  <c r="H108" i="3"/>
  <c r="H100" i="4" s="1"/>
  <c r="AB160" i="3"/>
  <c r="Z152" i="4" s="1"/>
  <c r="H160" i="3"/>
  <c r="H152" i="4" s="1"/>
  <c r="AB109" i="3"/>
  <c r="Z101" i="4" s="1"/>
  <c r="H109" i="3"/>
  <c r="H101" i="4" s="1"/>
  <c r="AB161" i="3"/>
  <c r="Z153" i="4" s="1"/>
  <c r="H161" i="3"/>
  <c r="H153" i="4" s="1"/>
  <c r="AL110" i="3"/>
  <c r="AI102" i="4" s="1"/>
  <c r="R110" i="3"/>
  <c r="Q102" i="4" s="1"/>
  <c r="AL162" i="3"/>
  <c r="AI154" i="4" s="1"/>
  <c r="R162" i="3"/>
  <c r="Q154" i="4" s="1"/>
  <c r="AB111" i="3"/>
  <c r="Z103" i="4" s="1"/>
  <c r="F114" i="3"/>
  <c r="F106" i="4" s="1"/>
  <c r="H111" i="3"/>
  <c r="H103" i="4" s="1"/>
  <c r="AB163" i="3"/>
  <c r="Z155" i="4" s="1"/>
  <c r="H163" i="3"/>
  <c r="H155" i="4" s="1"/>
  <c r="AL112" i="3"/>
  <c r="AI104" i="4" s="1"/>
  <c r="R112" i="3"/>
  <c r="Q104" i="4" s="1"/>
  <c r="AL216" i="3"/>
  <c r="AI208" i="4" s="1"/>
  <c r="AL164" i="3"/>
  <c r="AI156" i="4" s="1"/>
  <c r="R164" i="3"/>
  <c r="Q156" i="4" s="1"/>
  <c r="AB265" i="3"/>
  <c r="Z257" i="4" s="1"/>
  <c r="AL251" i="3"/>
  <c r="AI243" i="4" s="1"/>
  <c r="AL113" i="3"/>
  <c r="AI105" i="4" s="1"/>
  <c r="R113" i="3"/>
  <c r="Q105" i="4" s="1"/>
  <c r="BC165" i="3"/>
  <c r="AX157" i="4" s="1"/>
  <c r="AL165" i="3"/>
  <c r="AI157" i="4" s="1"/>
  <c r="R165" i="3"/>
  <c r="Q157" i="4" s="1"/>
  <c r="BB166" i="3"/>
  <c r="AW158" i="4" s="1"/>
  <c r="AB166" i="3"/>
  <c r="Z158" i="4" s="1"/>
  <c r="H166" i="3"/>
  <c r="H158" i="4" s="1"/>
  <c r="Z118" i="3"/>
  <c r="X110" i="4" s="1"/>
  <c r="AB115" i="3"/>
  <c r="Z107" i="4" s="1"/>
  <c r="H115" i="3"/>
  <c r="H107" i="4" s="1"/>
  <c r="BC116" i="3"/>
  <c r="AL116" i="3"/>
  <c r="AI108" i="4" s="1"/>
  <c r="R116" i="3"/>
  <c r="Q108" i="4" s="1"/>
  <c r="AZ116" i="3"/>
  <c r="H116" i="3"/>
  <c r="H108" i="4" s="1"/>
  <c r="AB117" i="3"/>
  <c r="Z109" i="4" s="1"/>
  <c r="H117" i="3"/>
  <c r="H109" i="4" s="1"/>
  <c r="BB118" i="3"/>
  <c r="AW110" i="4" s="1"/>
  <c r="AB118" i="3"/>
  <c r="Z110" i="4" s="1"/>
  <c r="H118" i="3"/>
  <c r="H110" i="4" s="1"/>
  <c r="AL119" i="3"/>
  <c r="AI111" i="4" s="1"/>
  <c r="R119" i="3"/>
  <c r="Q111" i="4" s="1"/>
  <c r="AB120" i="3"/>
  <c r="Z112" i="4" s="1"/>
  <c r="H120" i="3"/>
  <c r="H112" i="4" s="1"/>
  <c r="AL121" i="3"/>
  <c r="AI113" i="4" s="1"/>
  <c r="R121" i="3"/>
  <c r="Q113" i="4" s="1"/>
  <c r="AB122" i="3"/>
  <c r="Z114" i="4" s="1"/>
  <c r="H122" i="3"/>
  <c r="H114" i="4" s="1"/>
  <c r="BC123" i="3"/>
  <c r="AX115" i="4" s="1"/>
  <c r="AL123" i="3"/>
  <c r="AI115" i="4" s="1"/>
  <c r="R175" i="3"/>
  <c r="Q167" i="4" s="1"/>
  <c r="R123" i="3"/>
  <c r="Q115" i="4" s="1"/>
  <c r="AB124" i="3"/>
  <c r="Z116" i="4" s="1"/>
  <c r="H124" i="3"/>
  <c r="H116" i="4" s="1"/>
  <c r="AB125" i="3"/>
  <c r="Z117" i="4" s="1"/>
  <c r="H125" i="3"/>
  <c r="H117" i="4" s="1"/>
  <c r="AL126" i="3"/>
  <c r="AI118" i="4" s="1"/>
  <c r="R126" i="3"/>
  <c r="Q118" i="4" s="1"/>
  <c r="AB127" i="3"/>
  <c r="Z119" i="4" s="1"/>
  <c r="H127" i="3"/>
  <c r="H119" i="4" s="1"/>
  <c r="R128" i="3"/>
  <c r="Q120" i="4" s="1"/>
  <c r="AB129" i="3"/>
  <c r="Z121" i="4" s="1"/>
  <c r="H129" i="3"/>
  <c r="H121" i="4" s="1"/>
  <c r="BC130" i="3"/>
  <c r="AX122" i="4" s="1"/>
  <c r="AL130" i="3"/>
  <c r="AI122" i="4" s="1"/>
  <c r="R130" i="3"/>
  <c r="Q122" i="4" s="1"/>
  <c r="BC131" i="3"/>
  <c r="AX123" i="4" s="1"/>
  <c r="AL131" i="3"/>
  <c r="AI123" i="4" s="1"/>
  <c r="R131" i="3"/>
  <c r="Q123" i="4" s="1"/>
  <c r="AB132" i="3"/>
  <c r="Z124" i="4" s="1"/>
  <c r="H132" i="3"/>
  <c r="H124" i="4" s="1"/>
  <c r="AB185" i="3"/>
  <c r="Z177" i="4" s="1"/>
  <c r="AB133" i="3"/>
  <c r="Z125" i="4" s="1"/>
  <c r="H133" i="3"/>
  <c r="H125" i="4" s="1"/>
  <c r="AL134" i="3"/>
  <c r="AI126" i="4" s="1"/>
  <c r="R134" i="3"/>
  <c r="Q126" i="4" s="1"/>
  <c r="AB135" i="3"/>
  <c r="Z127" i="4" s="1"/>
  <c r="H135" i="3"/>
  <c r="H127" i="4" s="1"/>
  <c r="AL136" i="3"/>
  <c r="AI128" i="4" s="1"/>
  <c r="BA136" i="3"/>
  <c r="AV128" i="4" s="1"/>
  <c r="R136" i="3"/>
  <c r="Q128" i="4" s="1"/>
  <c r="AL137" i="3"/>
  <c r="AI129" i="4" s="1"/>
  <c r="R137" i="3"/>
  <c r="Q129" i="4" s="1"/>
  <c r="BC141" i="3"/>
  <c r="AX133" i="4" s="1"/>
  <c r="AL141" i="3"/>
  <c r="AI133" i="4" s="1"/>
  <c r="BA141" i="3"/>
  <c r="AV133" i="4" s="1"/>
  <c r="R141" i="3"/>
  <c r="Q133" i="4" s="1"/>
  <c r="AB140" i="3"/>
  <c r="Z132" i="4" s="1"/>
  <c r="R139" i="3"/>
  <c r="Q131" i="4" s="1"/>
  <c r="BB138" i="3"/>
  <c r="AW130" i="4" s="1"/>
  <c r="AB138" i="3"/>
  <c r="Z130" i="4" s="1"/>
  <c r="H138" i="3"/>
  <c r="H130" i="4" s="1"/>
  <c r="AJ294" i="3"/>
  <c r="AG286" i="4" s="1"/>
  <c r="BB230" i="3"/>
  <c r="AW222" i="4" s="1"/>
  <c r="H194" i="3"/>
  <c r="H186" i="4" s="1"/>
  <c r="H142" i="3"/>
  <c r="H134" i="4" s="1"/>
  <c r="H140" i="3"/>
  <c r="H132" i="4" s="1"/>
  <c r="AW440" i="3"/>
  <c r="AS432" i="4" s="1"/>
  <c r="AW439" i="3"/>
  <c r="AS431" i="4" s="1"/>
  <c r="AW438" i="3"/>
  <c r="AS430" i="4" s="1"/>
  <c r="BC164" i="3"/>
  <c r="AX156" i="4" s="1"/>
  <c r="AS61" i="3"/>
  <c r="AS48" i="3"/>
  <c r="AW434" i="3"/>
  <c r="AS426" i="4" s="1"/>
  <c r="AW433" i="3"/>
  <c r="AS425" i="4" s="1"/>
  <c r="AW435" i="3"/>
  <c r="AS427" i="4" s="1"/>
  <c r="AW437" i="3"/>
  <c r="AS429" i="4" s="1"/>
  <c r="R248" i="3"/>
  <c r="Q240" i="4" s="1"/>
  <c r="AW432" i="3"/>
  <c r="AS424" i="4" s="1"/>
  <c r="AW436" i="3"/>
  <c r="AS428" i="4" s="1"/>
  <c r="AS14" i="3"/>
  <c r="P159" i="3"/>
  <c r="O151" i="4" s="1"/>
  <c r="P196" i="3"/>
  <c r="O188" i="4" s="1"/>
  <c r="P57" i="3"/>
  <c r="O49" i="4" s="1"/>
  <c r="F99" i="3"/>
  <c r="F91" i="4" s="1"/>
  <c r="Z151" i="3"/>
  <c r="X143" i="4" s="1"/>
  <c r="P215" i="3"/>
  <c r="O207" i="4" s="1"/>
  <c r="R265" i="3"/>
  <c r="Q257" i="4" s="1"/>
  <c r="H189" i="3"/>
  <c r="H181" i="4" s="1"/>
  <c r="F235" i="3"/>
  <c r="F227" i="4" s="1"/>
  <c r="F223" i="3"/>
  <c r="F215" i="4" s="1"/>
  <c r="AL296" i="3"/>
  <c r="AI288" i="4" s="1"/>
  <c r="AS300" i="3"/>
  <c r="AB355" i="3"/>
  <c r="Z347" i="4" s="1"/>
  <c r="BB303" i="3"/>
  <c r="AW295" i="4" s="1"/>
  <c r="Z313" i="3"/>
  <c r="X305" i="4" s="1"/>
  <c r="BB310" i="3"/>
  <c r="AW302" i="4" s="1"/>
  <c r="AL405" i="3"/>
  <c r="AI397" i="4" s="1"/>
  <c r="BC353" i="3"/>
  <c r="AX345" i="4" s="1"/>
  <c r="F17" i="3"/>
  <c r="F9" i="4" s="1"/>
  <c r="AB236" i="3"/>
  <c r="Z228" i="4" s="1"/>
  <c r="AB238" i="3"/>
  <c r="Z230" i="4" s="1"/>
  <c r="AS84" i="3"/>
  <c r="AO76" i="4" s="1"/>
  <c r="AS85" i="3"/>
  <c r="AO77" i="4" s="1"/>
  <c r="R245" i="3"/>
  <c r="Q237" i="4" s="1"/>
  <c r="AS86" i="3"/>
  <c r="AO78" i="4" s="1"/>
  <c r="F152" i="3"/>
  <c r="F144" i="4" s="1"/>
  <c r="F103" i="3"/>
  <c r="F95" i="4" s="1"/>
  <c r="H199" i="3"/>
  <c r="H191" i="4" s="1"/>
  <c r="F197" i="3"/>
  <c r="F189" i="4" s="1"/>
  <c r="AZ268" i="3"/>
  <c r="AU260" i="4" s="1"/>
  <c r="H268" i="3"/>
  <c r="H260" i="4" s="1"/>
  <c r="H250" i="3"/>
  <c r="H242" i="4" s="1"/>
  <c r="AB246" i="3"/>
  <c r="Z238" i="4" s="1"/>
  <c r="BC264" i="3"/>
  <c r="AX256" i="4" s="1"/>
  <c r="AJ266" i="3"/>
  <c r="AG258" i="4" s="1"/>
  <c r="F220" i="3"/>
  <c r="F212" i="4" s="1"/>
  <c r="AB284" i="3"/>
  <c r="Z276" i="4" s="1"/>
  <c r="Z129" i="3"/>
  <c r="X121" i="4" s="1"/>
  <c r="Z239" i="3"/>
  <c r="X231" i="4" s="1"/>
  <c r="BC296" i="3"/>
  <c r="AX288" i="4" s="1"/>
  <c r="BA271" i="3"/>
  <c r="R271" i="3"/>
  <c r="Q263" i="4" s="1"/>
  <c r="BC273" i="3"/>
  <c r="AX265" i="4" s="1"/>
  <c r="AJ276" i="3"/>
  <c r="AG268" i="4" s="1"/>
  <c r="BC279" i="3"/>
  <c r="AX271" i="4" s="1"/>
  <c r="AJ282" i="3"/>
  <c r="AG274" i="4" s="1"/>
  <c r="BA282" i="3"/>
  <c r="AV274" i="4" s="1"/>
  <c r="P285" i="3"/>
  <c r="O277" i="4" s="1"/>
  <c r="BC284" i="3"/>
  <c r="AX276" i="4" s="1"/>
  <c r="AJ287" i="3"/>
  <c r="AG279" i="4" s="1"/>
  <c r="BC288" i="3"/>
  <c r="AX280" i="4" s="1"/>
  <c r="AL288" i="3"/>
  <c r="AI280" i="4" s="1"/>
  <c r="AJ291" i="3"/>
  <c r="AG283" i="4" s="1"/>
  <c r="BC290" i="3"/>
  <c r="AX282" i="4" s="1"/>
  <c r="AJ293" i="3"/>
  <c r="AG285" i="4" s="1"/>
  <c r="BB234" i="3"/>
  <c r="AW226" i="4" s="1"/>
  <c r="BB222" i="3"/>
  <c r="AW214" i="4" s="1"/>
  <c r="AS295" i="3"/>
  <c r="H294" i="3"/>
  <c r="H286" i="4" s="1"/>
  <c r="F296" i="3"/>
  <c r="F288" i="4" s="1"/>
  <c r="AJ302" i="3"/>
  <c r="AG294" i="4" s="1"/>
  <c r="BA303" i="3"/>
  <c r="AV295" i="4" s="1"/>
  <c r="P306" i="3"/>
  <c r="O298" i="4" s="1"/>
  <c r="H304" i="3"/>
  <c r="H296" i="4" s="1"/>
  <c r="AZ304" i="3"/>
  <c r="AU296" i="4" s="1"/>
  <c r="P313" i="3"/>
  <c r="O305" i="4" s="1"/>
  <c r="AS319" i="3"/>
  <c r="BB319" i="3"/>
  <c r="AW311" i="4" s="1"/>
  <c r="R399" i="3"/>
  <c r="Q391" i="4" s="1"/>
  <c r="BA347" i="3"/>
  <c r="AV339" i="4" s="1"/>
  <c r="AB417" i="3"/>
  <c r="Z409" i="4" s="1"/>
  <c r="BB365" i="3"/>
  <c r="AW357" i="4" s="1"/>
  <c r="F154" i="3"/>
  <c r="F146" i="4" s="1"/>
  <c r="Z159" i="3"/>
  <c r="X151" i="4" s="1"/>
  <c r="AJ196" i="3"/>
  <c r="AG188" i="4" s="1"/>
  <c r="AB256" i="3"/>
  <c r="Z248" i="4" s="1"/>
  <c r="AJ162" i="3"/>
  <c r="AG154" i="4" s="1"/>
  <c r="Z113" i="3"/>
  <c r="X105" i="4" s="1"/>
  <c r="H259" i="3"/>
  <c r="H251" i="4" s="1"/>
  <c r="Z259" i="3"/>
  <c r="X251" i="4" s="1"/>
  <c r="P195" i="3"/>
  <c r="O187" i="4" s="1"/>
  <c r="H271" i="3"/>
  <c r="H263" i="4" s="1"/>
  <c r="AL229" i="3"/>
  <c r="AI221" i="4" s="1"/>
  <c r="AL225" i="3"/>
  <c r="AI217" i="4" s="1"/>
  <c r="AL223" i="3"/>
  <c r="AI215" i="4" s="1"/>
  <c r="AS219" i="3"/>
  <c r="AJ242" i="3"/>
  <c r="AG234" i="4" s="1"/>
  <c r="H297" i="3"/>
  <c r="H289" i="4" s="1"/>
  <c r="P307" i="3"/>
  <c r="O299" i="4" s="1"/>
  <c r="AJ307" i="3"/>
  <c r="AG299" i="4" s="1"/>
  <c r="AJ309" i="3"/>
  <c r="AG301" i="4" s="1"/>
  <c r="AJ314" i="3"/>
  <c r="AG306" i="4" s="1"/>
  <c r="AJ319" i="3"/>
  <c r="AG311" i="4" s="1"/>
  <c r="AB318" i="3"/>
  <c r="Z310" i="4" s="1"/>
  <c r="AB320" i="3"/>
  <c r="Z312" i="4" s="1"/>
  <c r="AJ377" i="3"/>
  <c r="AG369" i="4" s="1"/>
  <c r="AL426" i="3"/>
  <c r="AI418" i="4" s="1"/>
  <c r="F379" i="3"/>
  <c r="H428" i="3"/>
  <c r="H420" i="4" s="1"/>
  <c r="AJ150" i="3"/>
  <c r="AG142" i="4" s="1"/>
  <c r="BC147" i="3"/>
  <c r="AX139" i="4" s="1"/>
  <c r="F205" i="3"/>
  <c r="F197" i="4" s="1"/>
  <c r="AZ203" i="3"/>
  <c r="AU195" i="4" s="1"/>
  <c r="BA180" i="3"/>
  <c r="AV172" i="4" s="1"/>
  <c r="R180" i="3"/>
  <c r="Q172" i="4" s="1"/>
  <c r="AZ183" i="3"/>
  <c r="AU175" i="4" s="1"/>
  <c r="H235" i="3"/>
  <c r="H227" i="4" s="1"/>
  <c r="H183" i="3"/>
  <c r="H175" i="4" s="1"/>
  <c r="Z149" i="3"/>
  <c r="X141" i="4" s="1"/>
  <c r="BB147" i="3"/>
  <c r="AW139" i="4" s="1"/>
  <c r="AL215" i="3"/>
  <c r="AI207" i="4" s="1"/>
  <c r="BC163" i="3"/>
  <c r="AX155" i="4" s="1"/>
  <c r="F182" i="3"/>
  <c r="F174" i="4" s="1"/>
  <c r="H180" i="3"/>
  <c r="H172" i="4" s="1"/>
  <c r="AB175" i="3"/>
  <c r="Z167" i="4" s="1"/>
  <c r="AB199" i="3"/>
  <c r="Z191" i="4" s="1"/>
  <c r="AB215" i="3"/>
  <c r="Z207" i="4" s="1"/>
  <c r="BB163" i="3"/>
  <c r="AW155" i="4" s="1"/>
  <c r="Z266" i="3"/>
  <c r="X258" i="4" s="1"/>
  <c r="BB263" i="3"/>
  <c r="AW255" i="4" s="1"/>
  <c r="BC253" i="3"/>
  <c r="AX245" i="4" s="1"/>
  <c r="AL253" i="3"/>
  <c r="AI245" i="4" s="1"/>
  <c r="BA228" i="3"/>
  <c r="AV220" i="4" s="1"/>
  <c r="R228" i="3"/>
  <c r="Q220" i="4" s="1"/>
  <c r="R280" i="3"/>
  <c r="Q272" i="4" s="1"/>
  <c r="AL181" i="3"/>
  <c r="AI173" i="4" s="1"/>
  <c r="AL199" i="3"/>
  <c r="AI191" i="4" s="1"/>
  <c r="AB207" i="3"/>
  <c r="Z199" i="4" s="1"/>
  <c r="AL244" i="3"/>
  <c r="AI236" i="4" s="1"/>
  <c r="AJ147" i="3"/>
  <c r="AG139" i="4" s="1"/>
  <c r="AL262" i="3"/>
  <c r="AI254" i="4" s="1"/>
  <c r="P165" i="3"/>
  <c r="O157" i="4" s="1"/>
  <c r="AZ265" i="3"/>
  <c r="AU257" i="4" s="1"/>
  <c r="H265" i="3"/>
  <c r="H257" i="4" s="1"/>
  <c r="P266" i="3"/>
  <c r="O258" i="4" s="1"/>
  <c r="BA263" i="3"/>
  <c r="AV255" i="4" s="1"/>
  <c r="AB262" i="3"/>
  <c r="Z254" i="4" s="1"/>
  <c r="BB262" i="3"/>
  <c r="AW254" i="4" s="1"/>
  <c r="AZ234" i="3"/>
  <c r="AU226" i="4" s="1"/>
  <c r="H286" i="3"/>
  <c r="H278" i="4" s="1"/>
  <c r="AZ226" i="3"/>
  <c r="AU218" i="4" s="1"/>
  <c r="H226" i="3"/>
  <c r="H218" i="4" s="1"/>
  <c r="F228" i="3"/>
  <c r="F220" i="4" s="1"/>
  <c r="H274" i="3"/>
  <c r="H266" i="4" s="1"/>
  <c r="AZ222" i="3"/>
  <c r="AU214" i="4" s="1"/>
  <c r="BC146" i="3"/>
  <c r="AX138" i="4" s="1"/>
  <c r="R193" i="3"/>
  <c r="Q185" i="4" s="1"/>
  <c r="Z58" i="3"/>
  <c r="X50" i="4" s="1"/>
  <c r="AZ180" i="3"/>
  <c r="AU172" i="4" s="1"/>
  <c r="P143" i="3"/>
  <c r="O135" i="4" s="1"/>
  <c r="AJ114" i="3"/>
  <c r="AG106" i="4" s="1"/>
  <c r="AJ112" i="3"/>
  <c r="AG104" i="4" s="1"/>
  <c r="AZ256" i="3"/>
  <c r="AU248" i="4" s="1"/>
  <c r="F259" i="3"/>
  <c r="F251" i="4" s="1"/>
  <c r="H256" i="3"/>
  <c r="H248" i="4" s="1"/>
  <c r="AZ248" i="3"/>
  <c r="AU240" i="4" s="1"/>
  <c r="F251" i="3"/>
  <c r="F243" i="4" s="1"/>
  <c r="H248" i="3"/>
  <c r="H240" i="4" s="1"/>
  <c r="BA254" i="3"/>
  <c r="AV246" i="4" s="1"/>
  <c r="R254" i="3"/>
  <c r="Q246" i="4" s="1"/>
  <c r="P249" i="3"/>
  <c r="O241" i="4" s="1"/>
  <c r="R246" i="3"/>
  <c r="Q238" i="4" s="1"/>
  <c r="P247" i="3"/>
  <c r="O239" i="4" s="1"/>
  <c r="AL268" i="3"/>
  <c r="AI260" i="4" s="1"/>
  <c r="F116" i="3"/>
  <c r="F108" i="4" s="1"/>
  <c r="R239" i="3"/>
  <c r="Q231" i="4" s="1"/>
  <c r="BA187" i="3"/>
  <c r="AV179" i="4" s="1"/>
  <c r="BB136" i="3"/>
  <c r="AW128" i="4" s="1"/>
  <c r="AB188" i="3"/>
  <c r="Z180" i="4" s="1"/>
  <c r="R296" i="3"/>
  <c r="Q288" i="4" s="1"/>
  <c r="BC241" i="3"/>
  <c r="AX233" i="4" s="1"/>
  <c r="AL241" i="3"/>
  <c r="AI233" i="4" s="1"/>
  <c r="AL237" i="3"/>
  <c r="AI229" i="4" s="1"/>
  <c r="BC237" i="3"/>
  <c r="AX229" i="4" s="1"/>
  <c r="BC235" i="3"/>
  <c r="AX227" i="4" s="1"/>
  <c r="AL235" i="3"/>
  <c r="AI227" i="4" s="1"/>
  <c r="BC231" i="3"/>
  <c r="AX223" i="4" s="1"/>
  <c r="AJ233" i="3"/>
  <c r="AG225" i="4" s="1"/>
  <c r="AL231" i="3"/>
  <c r="AI223" i="4" s="1"/>
  <c r="AJ230" i="3"/>
  <c r="AG222" i="4" s="1"/>
  <c r="AL273" i="3"/>
  <c r="AI265" i="4" s="1"/>
  <c r="AL221" i="3"/>
  <c r="AI213" i="4" s="1"/>
  <c r="BB244" i="3"/>
  <c r="AW236" i="4" s="1"/>
  <c r="AB244" i="3"/>
  <c r="Z236" i="4" s="1"/>
  <c r="Z247" i="3"/>
  <c r="X239" i="4" s="1"/>
  <c r="AS242" i="3"/>
  <c r="R242" i="3"/>
  <c r="Q234" i="4" s="1"/>
  <c r="H351" i="3"/>
  <c r="H343" i="4" s="1"/>
  <c r="AZ299" i="3"/>
  <c r="AU291" i="4" s="1"/>
  <c r="BA308" i="3"/>
  <c r="AV300" i="4" s="1"/>
  <c r="P308" i="3"/>
  <c r="O300" i="4" s="1"/>
  <c r="H310" i="3"/>
  <c r="H302" i="4" s="1"/>
  <c r="BC314" i="3"/>
  <c r="AX306" i="4" s="1"/>
  <c r="AL314" i="3"/>
  <c r="AI306" i="4" s="1"/>
  <c r="AL207" i="3"/>
  <c r="AI199" i="4" s="1"/>
  <c r="AJ210" i="3"/>
  <c r="AG202" i="4" s="1"/>
  <c r="AZ182" i="3"/>
  <c r="AU174" i="4" s="1"/>
  <c r="H182" i="3"/>
  <c r="H174" i="4" s="1"/>
  <c r="R232" i="3"/>
  <c r="Q224" i="4" s="1"/>
  <c r="H231" i="3"/>
  <c r="H223" i="4" s="1"/>
  <c r="F180" i="3"/>
  <c r="F172" i="4" s="1"/>
  <c r="H179" i="3"/>
  <c r="H171" i="4" s="1"/>
  <c r="P141" i="3"/>
  <c r="O133" i="4" s="1"/>
  <c r="R191" i="3"/>
  <c r="Q183" i="4" s="1"/>
  <c r="BC373" i="3"/>
  <c r="AX365" i="4" s="1"/>
  <c r="AL425" i="3"/>
  <c r="AI417" i="4" s="1"/>
  <c r="AJ21" i="3"/>
  <c r="AG13" i="4" s="1"/>
  <c r="BC12" i="3"/>
  <c r="AX4" i="4" s="1"/>
  <c r="AJ15" i="3"/>
  <c r="AG7" i="4" s="1"/>
  <c r="H197" i="3"/>
  <c r="H189" i="4" s="1"/>
  <c r="H203" i="3"/>
  <c r="H195" i="4" s="1"/>
  <c r="P62" i="3"/>
  <c r="O54" i="4" s="1"/>
  <c r="F113" i="3"/>
  <c r="F105" i="4" s="1"/>
  <c r="AZ110" i="3"/>
  <c r="AU102" i="4" s="1"/>
  <c r="Z133" i="3"/>
  <c r="X125" i="4" s="1"/>
  <c r="Z131" i="3"/>
  <c r="X123" i="4" s="1"/>
  <c r="AB182" i="3"/>
  <c r="Z174" i="4" s="1"/>
  <c r="BB130" i="3"/>
  <c r="AW122" i="4" s="1"/>
  <c r="P236" i="3"/>
  <c r="O228" i="4" s="1"/>
  <c r="P237" i="3"/>
  <c r="O229" i="4" s="1"/>
  <c r="R234" i="3"/>
  <c r="Q226" i="4" s="1"/>
  <c r="BA226" i="3"/>
  <c r="AV218" i="4" s="1"/>
  <c r="R226" i="3"/>
  <c r="Q218" i="4" s="1"/>
  <c r="BA220" i="3"/>
  <c r="AV212" i="4" s="1"/>
  <c r="R220" i="3"/>
  <c r="Q212" i="4" s="1"/>
  <c r="AJ303" i="3"/>
  <c r="AG295" i="4" s="1"/>
  <c r="BC300" i="3"/>
  <c r="AX292" i="4" s="1"/>
  <c r="BB12" i="3"/>
  <c r="AW4" i="4" s="1"/>
  <c r="Z14" i="3"/>
  <c r="X6" i="4" s="1"/>
  <c r="AL192" i="3"/>
  <c r="AI184" i="4" s="1"/>
  <c r="BC162" i="3"/>
  <c r="AX154" i="4" s="1"/>
  <c r="AL214" i="3"/>
  <c r="AI206" i="4" s="1"/>
  <c r="BB178" i="3"/>
  <c r="AW170" i="4" s="1"/>
  <c r="AB178" i="3"/>
  <c r="Z170" i="4" s="1"/>
  <c r="AL188" i="3"/>
  <c r="AI180" i="4" s="1"/>
  <c r="BC136" i="3"/>
  <c r="AX128" i="4" s="1"/>
  <c r="AZ240" i="3"/>
  <c r="AU232" i="4" s="1"/>
  <c r="H240" i="3"/>
  <c r="H232" i="4" s="1"/>
  <c r="F242" i="3"/>
  <c r="F234" i="4" s="1"/>
  <c r="AZ230" i="3"/>
  <c r="AU222" i="4" s="1"/>
  <c r="F232" i="3"/>
  <c r="H230" i="3"/>
  <c r="H222" i="4" s="1"/>
  <c r="AS245" i="3"/>
  <c r="H244" i="3"/>
  <c r="H236" i="4" s="1"/>
  <c r="H192" i="3"/>
  <c r="H184" i="4" s="1"/>
  <c r="AZ192" i="3"/>
  <c r="AU184" i="4" s="1"/>
  <c r="AB315" i="3"/>
  <c r="Z307" i="4" s="1"/>
  <c r="H302" i="3"/>
  <c r="H294" i="4" s="1"/>
  <c r="AL298" i="3"/>
  <c r="AI290" i="4" s="1"/>
  <c r="R315" i="3"/>
  <c r="Q307" i="4" s="1"/>
  <c r="AB311" i="3"/>
  <c r="Z303" i="4" s="1"/>
  <c r="F16" i="3"/>
  <c r="F8" i="4" s="1"/>
  <c r="R174" i="3"/>
  <c r="Q166" i="4" s="1"/>
  <c r="AL183" i="3"/>
  <c r="AI175" i="4" s="1"/>
  <c r="AZ111" i="3"/>
  <c r="AU103" i="4" s="1"/>
  <c r="AB193" i="3"/>
  <c r="Z185" i="4" s="1"/>
  <c r="AB217" i="3"/>
  <c r="Z209" i="4" s="1"/>
  <c r="R225" i="3"/>
  <c r="Q217" i="4" s="1"/>
  <c r="Z73" i="3"/>
  <c r="X65" i="4" s="1"/>
  <c r="BB71" i="3"/>
  <c r="AW63" i="4" s="1"/>
  <c r="AZ179" i="3"/>
  <c r="AU171" i="4" s="1"/>
  <c r="AS89" i="3"/>
  <c r="AO81" i="4" s="1"/>
  <c r="F149" i="3"/>
  <c r="F141" i="4" s="1"/>
  <c r="Z100" i="3"/>
  <c r="X92" i="4" s="1"/>
  <c r="P149" i="3"/>
  <c r="O141" i="4" s="1"/>
  <c r="BA149" i="3"/>
  <c r="AV141" i="4" s="1"/>
  <c r="F112" i="3"/>
  <c r="F104" i="4" s="1"/>
  <c r="F111" i="3"/>
  <c r="F103" i="4" s="1"/>
  <c r="Z219" i="3"/>
  <c r="X211" i="4" s="1"/>
  <c r="Z216" i="3"/>
  <c r="X208" i="4" s="1"/>
  <c r="Z218" i="3"/>
  <c r="X210" i="4" s="1"/>
  <c r="AZ255" i="3"/>
  <c r="AU247" i="4" s="1"/>
  <c r="F258" i="3"/>
  <c r="F250" i="4" s="1"/>
  <c r="H247" i="3"/>
  <c r="H239" i="4" s="1"/>
  <c r="AZ247" i="3"/>
  <c r="AU239" i="4" s="1"/>
  <c r="P264" i="3"/>
  <c r="O256" i="4" s="1"/>
  <c r="R261" i="3"/>
  <c r="Q253" i="4" s="1"/>
  <c r="R313" i="3"/>
  <c r="Q305" i="4" s="1"/>
  <c r="BA261" i="3"/>
  <c r="AV253" i="4" s="1"/>
  <c r="BA253" i="3"/>
  <c r="AV245" i="4" s="1"/>
  <c r="P256" i="3"/>
  <c r="O248" i="4" s="1"/>
  <c r="BB260" i="3"/>
  <c r="AW252" i="4" s="1"/>
  <c r="AB260" i="3"/>
  <c r="Z252" i="4" s="1"/>
  <c r="Z253" i="3"/>
  <c r="X245" i="4" s="1"/>
  <c r="AL267" i="3"/>
  <c r="AI259" i="4" s="1"/>
  <c r="BC267" i="3"/>
  <c r="AX259" i="4" s="1"/>
  <c r="BC259" i="3"/>
  <c r="AX251" i="4" s="1"/>
  <c r="AL259" i="3"/>
  <c r="AI251" i="4" s="1"/>
  <c r="AJ252" i="3"/>
  <c r="AG244" i="4" s="1"/>
  <c r="AL250" i="3"/>
  <c r="AI242" i="4" s="1"/>
  <c r="BC167" i="3"/>
  <c r="AJ170" i="3"/>
  <c r="AG162" i="4" s="1"/>
  <c r="AJ225" i="3"/>
  <c r="AG217" i="4" s="1"/>
  <c r="AL285" i="3"/>
  <c r="AI277" i="4" s="1"/>
  <c r="H292" i="3"/>
  <c r="H284" i="4" s="1"/>
  <c r="F190" i="3"/>
  <c r="F182" i="4" s="1"/>
  <c r="H239" i="3"/>
  <c r="H231" i="4" s="1"/>
  <c r="AZ187" i="3"/>
  <c r="AU179" i="4" s="1"/>
  <c r="P244" i="3"/>
  <c r="O236" i="4" s="1"/>
  <c r="BB241" i="3"/>
  <c r="AW233" i="4" s="1"/>
  <c r="AB241" i="3"/>
  <c r="Z233" i="4" s="1"/>
  <c r="BB239" i="3"/>
  <c r="AW231" i="4" s="1"/>
  <c r="AB239" i="3"/>
  <c r="Z231" i="4" s="1"/>
  <c r="Z241" i="3"/>
  <c r="X233" i="4" s="1"/>
  <c r="BB237" i="3"/>
  <c r="AW229" i="4" s="1"/>
  <c r="Z240" i="3"/>
  <c r="X232" i="4" s="1"/>
  <c r="AB237" i="3"/>
  <c r="Z229" i="4" s="1"/>
  <c r="AB281" i="3"/>
  <c r="Z273" i="4" s="1"/>
  <c r="AB229" i="3"/>
  <c r="Z221" i="4" s="1"/>
  <c r="Z225" i="3"/>
  <c r="X217" i="4" s="1"/>
  <c r="AB223" i="3"/>
  <c r="Z215" i="4" s="1"/>
  <c r="BB221" i="3"/>
  <c r="AW213" i="4" s="1"/>
  <c r="Z224" i="3"/>
  <c r="X216" i="4" s="1"/>
  <c r="Z222" i="3"/>
  <c r="X214" i="4" s="1"/>
  <c r="AB219" i="3"/>
  <c r="Z211" i="4" s="1"/>
  <c r="AB243" i="3"/>
  <c r="Z235" i="4" s="1"/>
  <c r="Z246" i="3"/>
  <c r="X238" i="4" s="1"/>
  <c r="H242" i="3"/>
  <c r="H234" i="4" s="1"/>
  <c r="AZ246" i="3"/>
  <c r="AU238" i="4" s="1"/>
  <c r="F248" i="3"/>
  <c r="F240" i="4" s="1"/>
  <c r="F249" i="3"/>
  <c r="F241" i="4" s="1"/>
  <c r="H246" i="3"/>
  <c r="H238" i="4" s="1"/>
  <c r="F247" i="3"/>
  <c r="F239" i="4" s="1"/>
  <c r="P301" i="3"/>
  <c r="O293" i="4" s="1"/>
  <c r="P303" i="3"/>
  <c r="O295" i="4" s="1"/>
  <c r="AS311" i="3"/>
  <c r="AO303" i="4" s="1"/>
  <c r="AJ159" i="3"/>
  <c r="AG151" i="4" s="1"/>
  <c r="AL208" i="3"/>
  <c r="AI200" i="4" s="1"/>
  <c r="F203" i="3"/>
  <c r="F195" i="4" s="1"/>
  <c r="AZ201" i="3"/>
  <c r="AU193" i="4" s="1"/>
  <c r="F218" i="3"/>
  <c r="F210" i="4" s="1"/>
  <c r="H267" i="3"/>
  <c r="H259" i="4" s="1"/>
  <c r="H215" i="3"/>
  <c r="H207" i="4" s="1"/>
  <c r="Z125" i="3"/>
  <c r="X117" i="4" s="1"/>
  <c r="BB122" i="3"/>
  <c r="AW114" i="4" s="1"/>
  <c r="AS37" i="3"/>
  <c r="AZ37" i="3"/>
  <c r="AU29" i="4" s="1"/>
  <c r="BC61" i="3"/>
  <c r="AX53" i="4" s="1"/>
  <c r="AJ63" i="3"/>
  <c r="AG55" i="4" s="1"/>
  <c r="AJ20" i="3"/>
  <c r="AG12" i="4" s="1"/>
  <c r="BA154" i="3"/>
  <c r="AV146" i="4" s="1"/>
  <c r="P158" i="3"/>
  <c r="O150" i="4" s="1"/>
  <c r="R207" i="3"/>
  <c r="Q199" i="4" s="1"/>
  <c r="BA155" i="3"/>
  <c r="AV147" i="4" s="1"/>
  <c r="AZ266" i="3"/>
  <c r="AU258" i="4" s="1"/>
  <c r="H318" i="3"/>
  <c r="H310" i="4" s="1"/>
  <c r="F269" i="3"/>
  <c r="F261" i="4" s="1"/>
  <c r="P259" i="3"/>
  <c r="O251" i="4" s="1"/>
  <c r="BA256" i="3"/>
  <c r="AV248" i="4" s="1"/>
  <c r="R256" i="3"/>
  <c r="Q248" i="4" s="1"/>
  <c r="BC242" i="3"/>
  <c r="AX234" i="4" s="1"/>
  <c r="AL294" i="3"/>
  <c r="AI286" i="4" s="1"/>
  <c r="AL242" i="3"/>
  <c r="AI234" i="4" s="1"/>
  <c r="H245" i="3"/>
  <c r="H237" i="4" s="1"/>
  <c r="AZ193" i="3"/>
  <c r="AU185" i="4" s="1"/>
  <c r="AZ154" i="3"/>
  <c r="AU146" i="4" s="1"/>
  <c r="AZ20" i="3"/>
  <c r="AU12" i="4" s="1"/>
  <c r="AS20" i="3"/>
  <c r="AS39" i="3"/>
  <c r="H217" i="3"/>
  <c r="H209" i="4" s="1"/>
  <c r="F252" i="3"/>
  <c r="F244" i="4" s="1"/>
  <c r="H249" i="3"/>
  <c r="H241" i="4" s="1"/>
  <c r="H236" i="3"/>
  <c r="H228" i="4" s="1"/>
  <c r="AZ236" i="3"/>
  <c r="AU228" i="4" s="1"/>
  <c r="AZ228" i="3"/>
  <c r="AU220" i="4" s="1"/>
  <c r="H280" i="3"/>
  <c r="H272" i="4" s="1"/>
  <c r="AZ157" i="3"/>
  <c r="AU149" i="4" s="1"/>
  <c r="AS320" i="3"/>
  <c r="H317" i="3"/>
  <c r="H309" i="4" s="1"/>
  <c r="AS298" i="3"/>
  <c r="AO290" i="4" s="1"/>
  <c r="AS301" i="3"/>
  <c r="AB298" i="3"/>
  <c r="Z290" i="4" s="1"/>
  <c r="AB174" i="3"/>
  <c r="Z166" i="4" s="1"/>
  <c r="Z23" i="3"/>
  <c r="X15" i="4" s="1"/>
  <c r="BC112" i="3"/>
  <c r="AX104" i="4" s="1"/>
  <c r="H190" i="3"/>
  <c r="H182" i="4" s="1"/>
  <c r="F67" i="3"/>
  <c r="F59" i="4" s="1"/>
  <c r="P248" i="3"/>
  <c r="O240" i="4" s="1"/>
  <c r="Z249" i="3"/>
  <c r="X241" i="4" s="1"/>
  <c r="AJ256" i="3"/>
  <c r="AG248" i="4" s="1"/>
  <c r="BC211" i="3"/>
  <c r="AX203" i="4" s="1"/>
  <c r="AL211" i="3"/>
  <c r="AI203" i="4" s="1"/>
  <c r="BB246" i="3"/>
  <c r="AW238" i="4" s="1"/>
  <c r="F178" i="3"/>
  <c r="F170" i="4" s="1"/>
  <c r="AZ175" i="3"/>
  <c r="AU167" i="4" s="1"/>
  <c r="H227" i="3"/>
  <c r="H219" i="4" s="1"/>
  <c r="H175" i="3"/>
  <c r="H167" i="4" s="1"/>
  <c r="F127" i="3"/>
  <c r="F119" i="4" s="1"/>
  <c r="AZ124" i="3"/>
  <c r="AU116" i="4" s="1"/>
  <c r="H176" i="3"/>
  <c r="H168" i="4" s="1"/>
  <c r="Z186" i="3"/>
  <c r="X178" i="4" s="1"/>
  <c r="AB183" i="3"/>
  <c r="Z175" i="4" s="1"/>
  <c r="AB184" i="3"/>
  <c r="Z176" i="4" s="1"/>
  <c r="BB132" i="3"/>
  <c r="AW124" i="4" s="1"/>
  <c r="R292" i="3"/>
  <c r="Q284" i="4" s="1"/>
  <c r="R231" i="3"/>
  <c r="Q223" i="4" s="1"/>
  <c r="R179" i="3"/>
  <c r="Q171" i="4" s="1"/>
  <c r="BB370" i="3"/>
  <c r="AW362" i="4" s="1"/>
  <c r="AB422" i="3"/>
  <c r="Z414" i="4" s="1"/>
  <c r="H195" i="3"/>
  <c r="H187" i="4" s="1"/>
  <c r="Z150" i="3"/>
  <c r="X142" i="4" s="1"/>
  <c r="BA22" i="3"/>
  <c r="AV14" i="4" s="1"/>
  <c r="P24" i="3"/>
  <c r="O16" i="4" s="1"/>
  <c r="AZ215" i="3"/>
  <c r="AU207" i="4" s="1"/>
  <c r="F217" i="3"/>
  <c r="F209" i="4" s="1"/>
  <c r="AZ250" i="3"/>
  <c r="AU242" i="4" s="1"/>
  <c r="F253" i="3"/>
  <c r="F245" i="4" s="1"/>
  <c r="BA248" i="3"/>
  <c r="AV240" i="4" s="1"/>
  <c r="P251" i="3"/>
  <c r="O243" i="4" s="1"/>
  <c r="BB254" i="3"/>
  <c r="AW246" i="4" s="1"/>
  <c r="Z257" i="3"/>
  <c r="X249" i="4" s="1"/>
  <c r="BC255" i="3"/>
  <c r="AX247" i="4" s="1"/>
  <c r="AJ257" i="3"/>
  <c r="AG249" i="4" s="1"/>
  <c r="BA238" i="3"/>
  <c r="AV230" i="4" s="1"/>
  <c r="R238" i="3"/>
  <c r="Q230" i="4" s="1"/>
  <c r="R290" i="3"/>
  <c r="Q282" i="4" s="1"/>
  <c r="BA224" i="3"/>
  <c r="AV216" i="4" s="1"/>
  <c r="R224" i="3"/>
  <c r="Q216" i="4" s="1"/>
  <c r="BA243" i="3"/>
  <c r="AV235" i="4" s="1"/>
  <c r="R295" i="3"/>
  <c r="Q287" i="4" s="1"/>
  <c r="BA294" i="3"/>
  <c r="AV286" i="4" s="1"/>
  <c r="P296" i="3"/>
  <c r="O288" i="4" s="1"/>
  <c r="Z319" i="3"/>
  <c r="X311" i="4" s="1"/>
  <c r="BB316" i="3"/>
  <c r="AW308" i="4" s="1"/>
  <c r="AB316" i="3"/>
  <c r="Z308" i="4" s="1"/>
  <c r="AZ24" i="3"/>
  <c r="AU16" i="4" s="1"/>
  <c r="F26" i="3"/>
  <c r="F18" i="4" s="1"/>
  <c r="H193" i="3"/>
  <c r="H185" i="4" s="1"/>
  <c r="BC170" i="3"/>
  <c r="AX162" i="4" s="1"/>
  <c r="H216" i="3"/>
  <c r="H208" i="4" s="1"/>
  <c r="AZ164" i="3"/>
  <c r="AU156" i="4" s="1"/>
  <c r="P257" i="3"/>
  <c r="O249" i="4" s="1"/>
  <c r="AL252" i="3"/>
  <c r="AI244" i="4" s="1"/>
  <c r="AJ255" i="3"/>
  <c r="AG247" i="4" s="1"/>
  <c r="AZ168" i="3"/>
  <c r="H168" i="3"/>
  <c r="H160" i="4" s="1"/>
  <c r="R284" i="3"/>
  <c r="Q276" i="4" s="1"/>
  <c r="R244" i="3"/>
  <c r="Q236" i="4" s="1"/>
  <c r="R192" i="3"/>
  <c r="Q184" i="4" s="1"/>
  <c r="BA192" i="3"/>
  <c r="AV184" i="4" s="1"/>
  <c r="AZ238" i="3"/>
  <c r="AU230" i="4" s="1"/>
  <c r="H238" i="3"/>
  <c r="H230" i="4" s="1"/>
  <c r="AZ232" i="3"/>
  <c r="AU224" i="4" s="1"/>
  <c r="H232" i="3"/>
  <c r="H224" i="4" s="1"/>
  <c r="AZ224" i="3"/>
  <c r="AU216" i="4" s="1"/>
  <c r="H224" i="3"/>
  <c r="H216" i="4" s="1"/>
  <c r="AZ220" i="3"/>
  <c r="H220" i="3"/>
  <c r="H212" i="4" s="1"/>
  <c r="AS303" i="3"/>
  <c r="AO295" i="4" s="1"/>
  <c r="R300" i="3"/>
  <c r="Q292" i="4" s="1"/>
  <c r="AL322" i="3"/>
  <c r="AI314" i="4" s="1"/>
  <c r="AL307" i="3"/>
  <c r="AI299" i="4" s="1"/>
  <c r="AS316" i="3"/>
  <c r="AO308" i="4" s="1"/>
  <c r="BC304" i="3"/>
  <c r="AX296" i="4" s="1"/>
  <c r="AL299" i="3"/>
  <c r="AI291" i="4" s="1"/>
  <c r="R298" i="3"/>
  <c r="Q290" i="4" s="1"/>
  <c r="F13" i="3"/>
  <c r="F5" i="4" s="1"/>
  <c r="P16" i="3"/>
  <c r="O8" i="4" s="1"/>
  <c r="R173" i="3"/>
  <c r="Q165" i="4" s="1"/>
  <c r="AL179" i="3"/>
  <c r="AI171" i="4" s="1"/>
  <c r="BC299" i="3"/>
  <c r="AX291" i="4" s="1"/>
  <c r="R190" i="3"/>
  <c r="Q182" i="4" s="1"/>
  <c r="AZ195" i="3"/>
  <c r="AU187" i="4" s="1"/>
  <c r="H222" i="3"/>
  <c r="H214" i="4" s="1"/>
  <c r="R240" i="3"/>
  <c r="Q232" i="4" s="1"/>
  <c r="AJ93" i="3"/>
  <c r="AG85" i="4" s="1"/>
  <c r="BC90" i="3"/>
  <c r="AX82" i="4" s="1"/>
  <c r="F250" i="3"/>
  <c r="F242" i="4" s="1"/>
  <c r="BB259" i="3"/>
  <c r="AW251" i="4" s="1"/>
  <c r="F230" i="3"/>
  <c r="F222" i="4" s="1"/>
  <c r="AJ179" i="3"/>
  <c r="AG171" i="4" s="1"/>
  <c r="BC176" i="3"/>
  <c r="AX168" i="4" s="1"/>
  <c r="AL228" i="3"/>
  <c r="AI220" i="4" s="1"/>
  <c r="AL287" i="3"/>
  <c r="AI279" i="4" s="1"/>
  <c r="AJ238" i="3"/>
  <c r="AG230" i="4" s="1"/>
  <c r="BA183" i="3"/>
  <c r="AV175" i="4" s="1"/>
  <c r="R235" i="3"/>
  <c r="Q227" i="4" s="1"/>
  <c r="R183" i="3"/>
  <c r="Q175" i="4" s="1"/>
  <c r="BA132" i="3"/>
  <c r="AV124" i="4" s="1"/>
  <c r="R184" i="3"/>
  <c r="Q176" i="4" s="1"/>
  <c r="BA186" i="3"/>
  <c r="AV178" i="4" s="1"/>
  <c r="R186" i="3"/>
  <c r="Q178" i="4" s="1"/>
  <c r="BA234" i="3"/>
  <c r="AV226" i="4" s="1"/>
  <c r="AJ41" i="3"/>
  <c r="AG33" i="4" s="1"/>
  <c r="P72" i="3"/>
  <c r="O64" i="4" s="1"/>
  <c r="P263" i="3"/>
  <c r="O255" i="4" s="1"/>
  <c r="F125" i="3"/>
  <c r="F117" i="4" s="1"/>
  <c r="F188" i="3"/>
  <c r="F180" i="4" s="1"/>
  <c r="AJ143" i="3"/>
  <c r="AG135" i="4" s="1"/>
  <c r="R327" i="3"/>
  <c r="Q319" i="4" s="1"/>
  <c r="P277" i="3"/>
  <c r="O269" i="4" s="1"/>
  <c r="R278" i="3"/>
  <c r="Q270" i="4" s="1"/>
  <c r="P279" i="3"/>
  <c r="O271" i="4" s="1"/>
  <c r="R286" i="3"/>
  <c r="Q278" i="4" s="1"/>
  <c r="BA288" i="3"/>
  <c r="AV280" i="4" s="1"/>
  <c r="R288" i="3"/>
  <c r="Q280" i="4" s="1"/>
  <c r="F90" i="3"/>
  <c r="F82" i="4" s="1"/>
  <c r="P94" i="3"/>
  <c r="O86" i="4" s="1"/>
  <c r="F151" i="3"/>
  <c r="F143" i="4" s="1"/>
  <c r="Z208" i="3"/>
  <c r="X200" i="4" s="1"/>
  <c r="AJ199" i="3"/>
  <c r="AG191" i="4" s="1"/>
  <c r="AJ200" i="3"/>
  <c r="AG192" i="4" s="1"/>
  <c r="AJ197" i="3"/>
  <c r="AG189" i="4" s="1"/>
  <c r="AJ198" i="3"/>
  <c r="AG190" i="4" s="1"/>
  <c r="AL247" i="3"/>
  <c r="AI239" i="4" s="1"/>
  <c r="BC195" i="3"/>
  <c r="AX187" i="4" s="1"/>
  <c r="AJ160" i="3"/>
  <c r="AG152" i="4" s="1"/>
  <c r="P184" i="3"/>
  <c r="O176" i="4" s="1"/>
  <c r="BA181" i="3"/>
  <c r="AV173" i="4" s="1"/>
  <c r="AZ278" i="3"/>
  <c r="AU270" i="4" s="1"/>
  <c r="H278" i="3"/>
  <c r="H270" i="4" s="1"/>
  <c r="H282" i="3"/>
  <c r="H274" i="4" s="1"/>
  <c r="H284" i="3"/>
  <c r="H276" i="4" s="1"/>
  <c r="H288" i="3"/>
  <c r="H280" i="4" s="1"/>
  <c r="H342" i="3"/>
  <c r="H334" i="4" s="1"/>
  <c r="AZ290" i="3"/>
  <c r="AU282" i="4" s="1"/>
  <c r="Z307" i="3"/>
  <c r="X299" i="4" s="1"/>
  <c r="AJ13" i="3"/>
  <c r="AG5" i="4" s="1"/>
  <c r="P52" i="3"/>
  <c r="O44" i="4" s="1"/>
  <c r="Z62" i="3"/>
  <c r="X54" i="4" s="1"/>
  <c r="Z79" i="3"/>
  <c r="X71" i="4" s="1"/>
  <c r="AJ94" i="3"/>
  <c r="AG86" i="4" s="1"/>
  <c r="AB255" i="3"/>
  <c r="Z247" i="4" s="1"/>
  <c r="Z205" i="3"/>
  <c r="X197" i="4" s="1"/>
  <c r="P123" i="3"/>
  <c r="O115" i="4" s="1"/>
  <c r="AJ277" i="3"/>
  <c r="AG269" i="4" s="1"/>
  <c r="AJ278" i="3"/>
  <c r="AG270" i="4" s="1"/>
  <c r="AL281" i="3"/>
  <c r="AI273" i="4" s="1"/>
  <c r="AL283" i="3"/>
  <c r="AI275" i="4" s="1"/>
  <c r="AJ289" i="3"/>
  <c r="AG281" i="4" s="1"/>
  <c r="BC287" i="3"/>
  <c r="AX279" i="4" s="1"/>
  <c r="Z13" i="3"/>
  <c r="X5" i="4" s="1"/>
  <c r="AS43" i="3"/>
  <c r="AS63" i="3"/>
  <c r="AO55" i="4" s="1"/>
  <c r="Z89" i="3"/>
  <c r="X81" i="4" s="1"/>
  <c r="P205" i="3"/>
  <c r="O197" i="4" s="1"/>
  <c r="P204" i="3"/>
  <c r="O196" i="4" s="1"/>
  <c r="R195" i="3"/>
  <c r="Q187" i="4" s="1"/>
  <c r="P197" i="3"/>
  <c r="O189" i="4" s="1"/>
  <c r="F115" i="3"/>
  <c r="F107" i="4" s="1"/>
  <c r="P220" i="3"/>
  <c r="O212" i="4" s="1"/>
  <c r="P174" i="3"/>
  <c r="O166" i="4" s="1"/>
  <c r="BA171" i="3"/>
  <c r="AV163" i="4" s="1"/>
  <c r="F284" i="3"/>
  <c r="F276" i="4" s="1"/>
  <c r="F293" i="3"/>
  <c r="F285" i="4" s="1"/>
  <c r="AZ284" i="3"/>
  <c r="AU276" i="4" s="1"/>
  <c r="Z280" i="3"/>
  <c r="X272" i="4" s="1"/>
  <c r="AB277" i="3"/>
  <c r="Z269" i="4" s="1"/>
  <c r="BB272" i="3"/>
  <c r="Z275" i="3"/>
  <c r="X267" i="4" s="1"/>
  <c r="AB272" i="3"/>
  <c r="Z264" i="4" s="1"/>
  <c r="Z274" i="3"/>
  <c r="X266" i="4" s="1"/>
  <c r="BB274" i="3"/>
  <c r="AW266" i="4" s="1"/>
  <c r="Z277" i="3"/>
  <c r="X269" i="4" s="1"/>
  <c r="Z276" i="3"/>
  <c r="X268" i="4" s="1"/>
  <c r="BB276" i="3"/>
  <c r="AW268" i="4" s="1"/>
  <c r="AB276" i="3"/>
  <c r="Z268" i="4" s="1"/>
  <c r="Z288" i="3"/>
  <c r="X280" i="4" s="1"/>
  <c r="BB285" i="3"/>
  <c r="AW277" i="4" s="1"/>
  <c r="BB287" i="3"/>
  <c r="AW279" i="4" s="1"/>
  <c r="Z289" i="3"/>
  <c r="X281" i="4" s="1"/>
  <c r="AB287" i="3"/>
  <c r="Z279" i="4" s="1"/>
  <c r="Z292" i="3"/>
  <c r="X284" i="4" s="1"/>
  <c r="Z291" i="3"/>
  <c r="X283" i="4" s="1"/>
  <c r="Z294" i="3"/>
  <c r="X286" i="4" s="1"/>
  <c r="BB291" i="3"/>
  <c r="AW283" i="4" s="1"/>
  <c r="Z293" i="3"/>
  <c r="X285" i="4" s="1"/>
  <c r="Z296" i="3"/>
  <c r="X288" i="4" s="1"/>
  <c r="Z84" i="3"/>
  <c r="X76" i="4" s="1"/>
  <c r="P91" i="3"/>
  <c r="O83" i="4" s="1"/>
  <c r="Z146" i="3"/>
  <c r="X138" i="4" s="1"/>
  <c r="P100" i="3"/>
  <c r="O92" i="4" s="1"/>
  <c r="F100" i="3"/>
  <c r="F92" i="4" s="1"/>
  <c r="AJ203" i="3"/>
  <c r="AG195" i="4" s="1"/>
  <c r="H213" i="3"/>
  <c r="H205" i="4" s="1"/>
  <c r="AS165" i="3"/>
  <c r="AO157" i="4" s="1"/>
  <c r="R185" i="3"/>
  <c r="Q177" i="4" s="1"/>
  <c r="AS140" i="3"/>
  <c r="AO132" i="4" s="1"/>
  <c r="AJ102" i="3"/>
  <c r="AG94" i="4" s="1"/>
  <c r="AL265" i="3"/>
  <c r="AI257" i="4" s="1"/>
  <c r="AJ272" i="3"/>
  <c r="AG264" i="4" s="1"/>
  <c r="AL167" i="3"/>
  <c r="AI159" i="4" s="1"/>
  <c r="AJ120" i="3"/>
  <c r="AG112" i="4" s="1"/>
  <c r="R243" i="3"/>
  <c r="Q235" i="4" s="1"/>
  <c r="Z301" i="3"/>
  <c r="X293" i="4" s="1"/>
  <c r="BB313" i="3"/>
  <c r="AW305" i="4" s="1"/>
  <c r="R367" i="3"/>
  <c r="Q359" i="4" s="1"/>
  <c r="F319" i="3"/>
  <c r="F311" i="4" s="1"/>
  <c r="F320" i="3"/>
  <c r="F312" i="4" s="1"/>
  <c r="AJ320" i="3"/>
  <c r="AG312" i="4" s="1"/>
  <c r="AJ324" i="3"/>
  <c r="AG316" i="4" s="1"/>
  <c r="P327" i="3"/>
  <c r="O319" i="4" s="1"/>
  <c r="BC348" i="3"/>
  <c r="AX340" i="4" s="1"/>
  <c r="BB354" i="3"/>
  <c r="AW346" i="4" s="1"/>
  <c r="AZ371" i="3"/>
  <c r="AU363" i="4" s="1"/>
  <c r="H423" i="3"/>
  <c r="H415" i="4" s="1"/>
  <c r="BB373" i="3"/>
  <c r="AW365" i="4" s="1"/>
  <c r="AB425" i="3"/>
  <c r="Z417" i="4" s="1"/>
  <c r="F145" i="3"/>
  <c r="F137" i="4" s="1"/>
  <c r="AJ151" i="3"/>
  <c r="AG143" i="4" s="1"/>
  <c r="Z102" i="3"/>
  <c r="X94" i="4" s="1"/>
  <c r="Z217" i="3"/>
  <c r="X209" i="4" s="1"/>
  <c r="P131" i="3"/>
  <c r="O123" i="4" s="1"/>
  <c r="Z185" i="3"/>
  <c r="X177" i="4" s="1"/>
  <c r="AJ139" i="3"/>
  <c r="AG131" i="4" s="1"/>
  <c r="AJ193" i="3"/>
  <c r="AG185" i="4" s="1"/>
  <c r="Z318" i="3"/>
  <c r="X310" i="4" s="1"/>
  <c r="P319" i="3"/>
  <c r="O311" i="4" s="1"/>
  <c r="F325" i="3"/>
  <c r="F317" i="4" s="1"/>
  <c r="P326" i="3"/>
  <c r="O318" i="4" s="1"/>
  <c r="BA338" i="3"/>
  <c r="AV330" i="4" s="1"/>
  <c r="BA339" i="3"/>
  <c r="AV331" i="4" s="1"/>
  <c r="BA371" i="3"/>
  <c r="AV363" i="4" s="1"/>
  <c r="R423" i="3"/>
  <c r="Q415" i="4" s="1"/>
  <c r="BB372" i="3"/>
  <c r="AW364" i="4" s="1"/>
  <c r="AB424" i="3"/>
  <c r="Z416" i="4" s="1"/>
  <c r="AJ83" i="3"/>
  <c r="AG75" i="4" s="1"/>
  <c r="AS142" i="3"/>
  <c r="AO134" i="4" s="1"/>
  <c r="F148" i="3"/>
  <c r="F140" i="4" s="1"/>
  <c r="F213" i="3"/>
  <c r="F205" i="4" s="1"/>
  <c r="F169" i="3"/>
  <c r="F161" i="4" s="1"/>
  <c r="Z182" i="3"/>
  <c r="X174" i="4" s="1"/>
  <c r="F131" i="3"/>
  <c r="F123" i="4" s="1"/>
  <c r="AB332" i="3"/>
  <c r="Z324" i="4" s="1"/>
  <c r="AB334" i="3"/>
  <c r="Z326" i="4" s="1"/>
  <c r="Z295" i="3"/>
  <c r="X287" i="4" s="1"/>
  <c r="AB288" i="3"/>
  <c r="Z280" i="4" s="1"/>
  <c r="BA370" i="3"/>
  <c r="AV362" i="4" s="1"/>
  <c r="R422" i="3"/>
  <c r="Q414" i="4" s="1"/>
  <c r="Z155" i="3"/>
  <c r="X147" i="4" s="1"/>
  <c r="Z152" i="3"/>
  <c r="X144" i="4" s="1"/>
  <c r="AB204" i="3"/>
  <c r="Z196" i="4" s="1"/>
  <c r="F139" i="3"/>
  <c r="F131" i="4" s="1"/>
  <c r="H188" i="3"/>
  <c r="H180" i="4" s="1"/>
  <c r="Z30" i="3"/>
  <c r="X22" i="4" s="1"/>
  <c r="Z198" i="3"/>
  <c r="X190" i="4" s="1"/>
  <c r="Z197" i="3"/>
  <c r="X189" i="4" s="1"/>
  <c r="AB247" i="3"/>
  <c r="Z239" i="4" s="1"/>
  <c r="Z196" i="3"/>
  <c r="X188" i="4" s="1"/>
  <c r="Z195" i="3"/>
  <c r="X187" i="4" s="1"/>
  <c r="AB195" i="3"/>
  <c r="Z187" i="4" s="1"/>
  <c r="AJ220" i="3"/>
  <c r="AG212" i="4" s="1"/>
  <c r="AL269" i="3"/>
  <c r="AI261" i="4" s="1"/>
  <c r="AJ219" i="3"/>
  <c r="AG211" i="4" s="1"/>
  <c r="AL217" i="3"/>
  <c r="AI209" i="4" s="1"/>
  <c r="BC217" i="3"/>
  <c r="AX209" i="4" s="1"/>
  <c r="AJ273" i="3"/>
  <c r="AG265" i="4" s="1"/>
  <c r="BC270" i="3"/>
  <c r="AX262" i="4" s="1"/>
  <c r="Z25" i="3"/>
  <c r="X17" i="4" s="1"/>
  <c r="F28" i="3"/>
  <c r="F20" i="4" s="1"/>
  <c r="BB143" i="3"/>
  <c r="AW135" i="4" s="1"/>
  <c r="BB83" i="3"/>
  <c r="AW75" i="4" s="1"/>
  <c r="AZ22" i="3"/>
  <c r="AU14" i="4" s="1"/>
  <c r="AS22" i="3"/>
  <c r="Z56" i="3"/>
  <c r="X48" i="4" s="1"/>
  <c r="BB53" i="3"/>
  <c r="AW45" i="4" s="1"/>
  <c r="F71" i="3"/>
  <c r="F63" i="4" s="1"/>
  <c r="F97" i="3"/>
  <c r="F89" i="4" s="1"/>
  <c r="F107" i="3"/>
  <c r="F99" i="4" s="1"/>
  <c r="AS104" i="3"/>
  <c r="AO96" i="4" s="1"/>
  <c r="P206" i="3"/>
  <c r="O198" i="4" s="1"/>
  <c r="BA203" i="3"/>
  <c r="AV195" i="4" s="1"/>
  <c r="R203" i="3"/>
  <c r="Q195" i="4" s="1"/>
  <c r="AS197" i="3"/>
  <c r="R197" i="3"/>
  <c r="Q189" i="4" s="1"/>
  <c r="BB160" i="3"/>
  <c r="AW152" i="4" s="1"/>
  <c r="AB212" i="3"/>
  <c r="Z204" i="4" s="1"/>
  <c r="AB170" i="3"/>
  <c r="Z162" i="4" s="1"/>
  <c r="Z21" i="3"/>
  <c r="X13" i="4" s="1"/>
  <c r="F24" i="3"/>
  <c r="F16" i="4" s="1"/>
  <c r="F30" i="3"/>
  <c r="F22" i="4" s="1"/>
  <c r="BB152" i="3"/>
  <c r="AW144" i="4" s="1"/>
  <c r="AZ76" i="3"/>
  <c r="AU68" i="4" s="1"/>
  <c r="AS24" i="3"/>
  <c r="AJ46" i="3"/>
  <c r="AG38" i="4" s="1"/>
  <c r="BC45" i="3"/>
  <c r="AX37" i="4" s="1"/>
  <c r="Z54" i="3"/>
  <c r="X46" i="4" s="1"/>
  <c r="BB51" i="3"/>
  <c r="AW43" i="4" s="1"/>
  <c r="AJ60" i="3"/>
  <c r="AG52" i="4" s="1"/>
  <c r="R218" i="3"/>
  <c r="Q210" i="4" s="1"/>
  <c r="AJ74" i="3"/>
  <c r="AG66" i="4" s="1"/>
  <c r="P85" i="3"/>
  <c r="O77" i="4" s="1"/>
  <c r="BA82" i="3"/>
  <c r="AV74" i="4" s="1"/>
  <c r="AS87" i="3"/>
  <c r="AO79" i="4" s="1"/>
  <c r="R249" i="3"/>
  <c r="Q241" i="4" s="1"/>
  <c r="AS143" i="3"/>
  <c r="AO135" i="4" s="1"/>
  <c r="AS145" i="3"/>
  <c r="AO137" i="4" s="1"/>
  <c r="AJ98" i="3"/>
  <c r="AG90" i="4" s="1"/>
  <c r="H255" i="3"/>
  <c r="H247" i="4" s="1"/>
  <c r="Z99" i="3"/>
  <c r="X91" i="4" s="1"/>
  <c r="Z101" i="3"/>
  <c r="X93" i="4" s="1"/>
  <c r="AJ157" i="3"/>
  <c r="AG149" i="4" s="1"/>
  <c r="AL206" i="3"/>
  <c r="AI198" i="4" s="1"/>
  <c r="Z213" i="3"/>
  <c r="X205" i="4" s="1"/>
  <c r="AB210" i="3"/>
  <c r="Z202" i="4" s="1"/>
  <c r="P115" i="3"/>
  <c r="O107" i="4" s="1"/>
  <c r="P114" i="3"/>
  <c r="O106" i="4" s="1"/>
  <c r="P219" i="3"/>
  <c r="O211" i="4" s="1"/>
  <c r="R216" i="3"/>
  <c r="Q208" i="4" s="1"/>
  <c r="AZ262" i="3"/>
  <c r="AU254" i="4" s="1"/>
  <c r="H262" i="3"/>
  <c r="H254" i="4" s="1"/>
  <c r="F263" i="3"/>
  <c r="F255" i="4" s="1"/>
  <c r="F264" i="3"/>
  <c r="F256" i="4" s="1"/>
  <c r="AZ254" i="3"/>
  <c r="AU246" i="4" s="1"/>
  <c r="H254" i="3"/>
  <c r="H246" i="4" s="1"/>
  <c r="F257" i="3"/>
  <c r="F249" i="4" s="1"/>
  <c r="F256" i="3"/>
  <c r="F248" i="4" s="1"/>
  <c r="F255" i="3"/>
  <c r="F247" i="4" s="1"/>
  <c r="BA268" i="3"/>
  <c r="AV260" i="4" s="1"/>
  <c r="R268" i="3"/>
  <c r="Q260" i="4" s="1"/>
  <c r="P262" i="3"/>
  <c r="O254" i="4" s="1"/>
  <c r="R260" i="3"/>
  <c r="Q252" i="4" s="1"/>
  <c r="P254" i="3"/>
  <c r="O246" i="4" s="1"/>
  <c r="P253" i="3"/>
  <c r="O245" i="4" s="1"/>
  <c r="P255" i="3"/>
  <c r="O247" i="4" s="1"/>
  <c r="P252" i="3"/>
  <c r="O244" i="4" s="1"/>
  <c r="BB258" i="3"/>
  <c r="AW250" i="4" s="1"/>
  <c r="AB258" i="3"/>
  <c r="Z250" i="4" s="1"/>
  <c r="Z251" i="3"/>
  <c r="X243" i="4" s="1"/>
  <c r="BB250" i="3"/>
  <c r="AW242" i="4" s="1"/>
  <c r="Z252" i="3"/>
  <c r="X244" i="4" s="1"/>
  <c r="AB250" i="3"/>
  <c r="Z242" i="4" s="1"/>
  <c r="AL266" i="3"/>
  <c r="AI258" i="4" s="1"/>
  <c r="BC266" i="3"/>
  <c r="AX258" i="4" s="1"/>
  <c r="AJ259" i="3"/>
  <c r="AG251" i="4" s="1"/>
  <c r="AL258" i="3"/>
  <c r="AI250" i="4" s="1"/>
  <c r="AJ258" i="3"/>
  <c r="AG250" i="4" s="1"/>
  <c r="BC249" i="3"/>
  <c r="AX241" i="4" s="1"/>
  <c r="AL249" i="3"/>
  <c r="AI241" i="4" s="1"/>
  <c r="AJ250" i="3"/>
  <c r="AG242" i="4" s="1"/>
  <c r="AJ251" i="3"/>
  <c r="AG243" i="4" s="1"/>
  <c r="AJ249" i="3"/>
  <c r="AG241" i="4" s="1"/>
  <c r="F173" i="3"/>
  <c r="F165" i="4" s="1"/>
  <c r="AS170" i="3"/>
  <c r="F123" i="3"/>
  <c r="F115" i="4" s="1"/>
  <c r="AJ175" i="3"/>
  <c r="AG167" i="4" s="1"/>
  <c r="AJ177" i="3"/>
  <c r="AG169" i="4" s="1"/>
  <c r="AS141" i="3"/>
  <c r="AO133" i="4" s="1"/>
  <c r="AJ55" i="3"/>
  <c r="AG47" i="4" s="1"/>
  <c r="BC52" i="3"/>
  <c r="AX44" i="4" s="1"/>
  <c r="AS65" i="3"/>
  <c r="AO57" i="4" s="1"/>
  <c r="P68" i="3"/>
  <c r="O60" i="4" s="1"/>
  <c r="AL170" i="3"/>
  <c r="AI162" i="4" s="1"/>
  <c r="AB186" i="3"/>
  <c r="Z178" i="4" s="1"/>
  <c r="Z46" i="3"/>
  <c r="X38" i="4" s="1"/>
  <c r="BB43" i="3"/>
  <c r="AW35" i="4" s="1"/>
  <c r="P87" i="3"/>
  <c r="O79" i="4" s="1"/>
  <c r="BA84" i="3"/>
  <c r="AV76" i="4" s="1"/>
  <c r="AL256" i="3"/>
  <c r="AI248" i="4" s="1"/>
  <c r="AL204" i="3"/>
  <c r="AI196" i="4" s="1"/>
  <c r="AJ204" i="3"/>
  <c r="AG196" i="4" s="1"/>
  <c r="BC204" i="3"/>
  <c r="AX196" i="4" s="1"/>
  <c r="BA51" i="3"/>
  <c r="AV43" i="4" s="1"/>
  <c r="Z40" i="3"/>
  <c r="X32" i="4" s="1"/>
  <c r="AJ14" i="3"/>
  <c r="AG6" i="4" s="1"/>
  <c r="BB89" i="3"/>
  <c r="AW81" i="4" s="1"/>
  <c r="F46" i="3"/>
  <c r="F38" i="4" s="1"/>
  <c r="Z51" i="3"/>
  <c r="X43" i="4" s="1"/>
  <c r="Z98" i="3"/>
  <c r="X90" i="4" s="1"/>
  <c r="F209" i="3"/>
  <c r="F201" i="4" s="1"/>
  <c r="F208" i="3"/>
  <c r="F200" i="4" s="1"/>
  <c r="H206" i="3"/>
  <c r="H198" i="4" s="1"/>
  <c r="AZ206" i="3"/>
  <c r="AU198" i="4" s="1"/>
  <c r="F207" i="3"/>
  <c r="F199" i="4" s="1"/>
  <c r="P202" i="3"/>
  <c r="O194" i="4" s="1"/>
  <c r="P201" i="3"/>
  <c r="O193" i="4" s="1"/>
  <c r="R199" i="3"/>
  <c r="Q191" i="4" s="1"/>
  <c r="AB395" i="3"/>
  <c r="Z387" i="4" s="1"/>
  <c r="BB343" i="3"/>
  <c r="AW335" i="4" s="1"/>
  <c r="AB397" i="3"/>
  <c r="Z389" i="4" s="1"/>
  <c r="BB345" i="3"/>
  <c r="AW337" i="4" s="1"/>
  <c r="AB167" i="3"/>
  <c r="Z159" i="4" s="1"/>
  <c r="Z16" i="3"/>
  <c r="X8" i="4" s="1"/>
  <c r="AJ24" i="3"/>
  <c r="AG16" i="4" s="1"/>
  <c r="AJ30" i="3"/>
  <c r="AG22" i="4" s="1"/>
  <c r="AZ166" i="3"/>
  <c r="AU158" i="4" s="1"/>
  <c r="BA159" i="3"/>
  <c r="AV151" i="4" s="1"/>
  <c r="AZ101" i="3"/>
  <c r="AU93" i="4" s="1"/>
  <c r="AZ95" i="3"/>
  <c r="AU87" i="4" s="1"/>
  <c r="BC40" i="3"/>
  <c r="AX32" i="4" s="1"/>
  <c r="AZ18" i="3"/>
  <c r="AU10" i="4" s="1"/>
  <c r="AS18" i="3"/>
  <c r="AZ16" i="3"/>
  <c r="AU8" i="4" s="1"/>
  <c r="AS16" i="3"/>
  <c r="AO8" i="4" s="1"/>
  <c r="AJ33" i="3"/>
  <c r="AG25" i="4" s="1"/>
  <c r="AB206" i="3"/>
  <c r="Z198" i="4" s="1"/>
  <c r="Z77" i="3"/>
  <c r="X69" i="4" s="1"/>
  <c r="Z80" i="3"/>
  <c r="X72" i="4" s="1"/>
  <c r="AJ90" i="3"/>
  <c r="AG82" i="4" s="1"/>
  <c r="AZ155" i="3"/>
  <c r="AU147" i="4" s="1"/>
  <c r="H207" i="3"/>
  <c r="H199" i="4" s="1"/>
  <c r="F206" i="3"/>
  <c r="F198" i="4" s="1"/>
  <c r="H253" i="3"/>
  <c r="H245" i="4" s="1"/>
  <c r="F204" i="3"/>
  <c r="F196" i="4" s="1"/>
  <c r="H201" i="3"/>
  <c r="H193" i="4" s="1"/>
  <c r="H251" i="3"/>
  <c r="H243" i="4" s="1"/>
  <c r="F199" i="3"/>
  <c r="F191" i="4" s="1"/>
  <c r="F201" i="3"/>
  <c r="F193" i="4" s="1"/>
  <c r="AZ199" i="3"/>
  <c r="AU191" i="4" s="1"/>
  <c r="F202" i="3"/>
  <c r="F194" i="4" s="1"/>
  <c r="F160" i="3"/>
  <c r="F152" i="4" s="1"/>
  <c r="AS159" i="3"/>
  <c r="AO151" i="4" s="1"/>
  <c r="F162" i="3"/>
  <c r="F154" i="4" s="1"/>
  <c r="H211" i="3"/>
  <c r="H203" i="4" s="1"/>
  <c r="Z165" i="3"/>
  <c r="X157" i="4" s="1"/>
  <c r="AB214" i="3"/>
  <c r="Z206" i="4" s="1"/>
  <c r="Z180" i="3"/>
  <c r="X172" i="4" s="1"/>
  <c r="Z178" i="3"/>
  <c r="X170" i="4" s="1"/>
  <c r="AB230" i="3"/>
  <c r="Z222" i="4" s="1"/>
  <c r="R236" i="3"/>
  <c r="Q228" i="4" s="1"/>
  <c r="BA184" i="3"/>
  <c r="AV176" i="4" s="1"/>
  <c r="Z347" i="3"/>
  <c r="X339" i="4" s="1"/>
  <c r="AB396" i="3"/>
  <c r="Z388" i="4" s="1"/>
  <c r="AJ349" i="3"/>
  <c r="AL398" i="3"/>
  <c r="AI390" i="4" s="1"/>
  <c r="P103" i="3"/>
  <c r="O95" i="4" s="1"/>
  <c r="P104" i="3"/>
  <c r="O96" i="4" s="1"/>
  <c r="AJ22" i="3"/>
  <c r="AG14" i="4" s="1"/>
  <c r="BC143" i="3"/>
  <c r="AX135" i="4" s="1"/>
  <c r="AZ84" i="3"/>
  <c r="AU76" i="4" s="1"/>
  <c r="F20" i="3"/>
  <c r="F12" i="4" s="1"/>
  <c r="BC118" i="3"/>
  <c r="AX110" i="4" s="1"/>
  <c r="BA97" i="3"/>
  <c r="AV89" i="4" s="1"/>
  <c r="Z97" i="3"/>
  <c r="X89" i="4" s="1"/>
  <c r="AS201" i="3"/>
  <c r="P203" i="3"/>
  <c r="O195" i="4" s="1"/>
  <c r="R253" i="3"/>
  <c r="Q245" i="4" s="1"/>
  <c r="R201" i="3"/>
  <c r="Q193" i="4" s="1"/>
  <c r="BA201" i="3"/>
  <c r="AV193" i="4" s="1"/>
  <c r="F14" i="3"/>
  <c r="F6" i="4" s="1"/>
  <c r="Z17" i="3"/>
  <c r="X9" i="4" s="1"/>
  <c r="Z18" i="3"/>
  <c r="X10" i="4" s="1"/>
  <c r="Z19" i="3"/>
  <c r="X11" i="4" s="1"/>
  <c r="P20" i="3"/>
  <c r="O12" i="4" s="1"/>
  <c r="Z27" i="3"/>
  <c r="X19" i="4" s="1"/>
  <c r="P28" i="3"/>
  <c r="O20" i="4" s="1"/>
  <c r="AZ136" i="3"/>
  <c r="AU128" i="4" s="1"/>
  <c r="BA85" i="3"/>
  <c r="AV77" i="4" s="1"/>
  <c r="BB37" i="3"/>
  <c r="AW29" i="4" s="1"/>
  <c r="AS28" i="3"/>
  <c r="BA38" i="3"/>
  <c r="AV30" i="4" s="1"/>
  <c r="P41" i="3"/>
  <c r="O33" i="4" s="1"/>
  <c r="F43" i="3"/>
  <c r="F35" i="4" s="1"/>
  <c r="AZ40" i="3"/>
  <c r="AU32" i="4" s="1"/>
  <c r="R211" i="3"/>
  <c r="Q203" i="4" s="1"/>
  <c r="F56" i="3"/>
  <c r="F48" i="4" s="1"/>
  <c r="AS53" i="3"/>
  <c r="AZ53" i="3"/>
  <c r="AU45" i="4" s="1"/>
  <c r="AJ62" i="3"/>
  <c r="AG54" i="4" s="1"/>
  <c r="P64" i="3"/>
  <c r="O56" i="4" s="1"/>
  <c r="Z90" i="3"/>
  <c r="X82" i="4" s="1"/>
  <c r="Z143" i="3"/>
  <c r="X135" i="4" s="1"/>
  <c r="R251" i="3"/>
  <c r="Q243" i="4" s="1"/>
  <c r="F95" i="3"/>
  <c r="F87" i="4" s="1"/>
  <c r="P200" i="3"/>
  <c r="O192" i="4" s="1"/>
  <c r="F150" i="3"/>
  <c r="F142" i="4" s="1"/>
  <c r="AZ148" i="3"/>
  <c r="AU140" i="4" s="1"/>
  <c r="H200" i="3"/>
  <c r="H192" i="4" s="1"/>
  <c r="AJ205" i="3"/>
  <c r="AG197" i="4" s="1"/>
  <c r="F159" i="3"/>
  <c r="F151" i="4" s="1"/>
  <c r="P162" i="3"/>
  <c r="O154" i="4" s="1"/>
  <c r="AS178" i="3"/>
  <c r="BC180" i="3"/>
  <c r="AX172" i="4" s="1"/>
  <c r="AL232" i="3"/>
  <c r="AI224" i="4" s="1"/>
  <c r="BC181" i="3"/>
  <c r="AX173" i="4" s="1"/>
  <c r="AL233" i="3"/>
  <c r="AI225" i="4" s="1"/>
  <c r="P194" i="3"/>
  <c r="O186" i="4" s="1"/>
  <c r="BA193" i="3"/>
  <c r="AV185" i="4" s="1"/>
  <c r="BB190" i="3"/>
  <c r="AW182" i="4" s="1"/>
  <c r="AB242" i="3"/>
  <c r="Z234" i="4" s="1"/>
  <c r="AB190" i="3"/>
  <c r="Z182" i="4" s="1"/>
  <c r="P325" i="3"/>
  <c r="O317" i="4" s="1"/>
  <c r="Z326" i="3"/>
  <c r="X318" i="4" s="1"/>
  <c r="Z169" i="3"/>
  <c r="X161" i="4" s="1"/>
  <c r="AB218" i="3"/>
  <c r="Z210" i="4" s="1"/>
  <c r="Z136" i="3"/>
  <c r="X128" i="4" s="1"/>
  <c r="AS134" i="3"/>
  <c r="AO126" i="4" s="1"/>
  <c r="P137" i="3"/>
  <c r="O129" i="4" s="1"/>
  <c r="R188" i="3"/>
  <c r="Q180" i="4" s="1"/>
  <c r="F32" i="3"/>
  <c r="F24" i="4" s="1"/>
  <c r="AZ32" i="3"/>
  <c r="AU24" i="4" s="1"/>
  <c r="Z42" i="3"/>
  <c r="X34" i="4" s="1"/>
  <c r="BB39" i="3"/>
  <c r="AW31" i="4" s="1"/>
  <c r="P98" i="3"/>
  <c r="O90" i="4" s="1"/>
  <c r="AJ207" i="3"/>
  <c r="AG199" i="4" s="1"/>
  <c r="Z199" i="3"/>
  <c r="X191" i="4" s="1"/>
  <c r="AB249" i="3"/>
  <c r="Z241" i="4" s="1"/>
  <c r="Z200" i="3"/>
  <c r="X192" i="4" s="1"/>
  <c r="BB197" i="3"/>
  <c r="AW189" i="4" s="1"/>
  <c r="P26" i="3"/>
  <c r="O18" i="4" s="1"/>
  <c r="Z31" i="3"/>
  <c r="X23" i="4" s="1"/>
  <c r="AJ91" i="3"/>
  <c r="AG83" i="4" s="1"/>
  <c r="H260" i="3"/>
  <c r="H252" i="4" s="1"/>
  <c r="F210" i="3"/>
  <c r="F202" i="4" s="1"/>
  <c r="P198" i="3"/>
  <c r="O190" i="4" s="1"/>
  <c r="BA195" i="3"/>
  <c r="AV187" i="4" s="1"/>
  <c r="F15" i="3"/>
  <c r="F7" i="4" s="1"/>
  <c r="AJ17" i="3"/>
  <c r="AG9" i="4" s="1"/>
  <c r="AJ18" i="3"/>
  <c r="AG10" i="4" s="1"/>
  <c r="P29" i="3"/>
  <c r="O21" i="4" s="1"/>
  <c r="BC88" i="3"/>
  <c r="AX80" i="4" s="1"/>
  <c r="BB76" i="3"/>
  <c r="AW68" i="4" s="1"/>
  <c r="BA65" i="3"/>
  <c r="AV57" i="4" s="1"/>
  <c r="BA63" i="3"/>
  <c r="AS26" i="3"/>
  <c r="AO18" i="4" s="1"/>
  <c r="P38" i="3"/>
  <c r="O30" i="4" s="1"/>
  <c r="AB197" i="3"/>
  <c r="Z189" i="4" s="1"/>
  <c r="AJ44" i="3"/>
  <c r="AG36" i="4" s="1"/>
  <c r="Z47" i="3"/>
  <c r="X39" i="4" s="1"/>
  <c r="H218" i="3"/>
  <c r="H210" i="4" s="1"/>
  <c r="BA199" i="3"/>
  <c r="AV191" i="4" s="1"/>
  <c r="AZ208" i="3"/>
  <c r="AU200" i="4" s="1"/>
  <c r="AJ64" i="3"/>
  <c r="AG56" i="4" s="1"/>
  <c r="F80" i="3"/>
  <c r="F72" i="4" s="1"/>
  <c r="AS79" i="3"/>
  <c r="AO71" i="4" s="1"/>
  <c r="F82" i="3"/>
  <c r="F74" i="4" s="1"/>
  <c r="F83" i="3"/>
  <c r="F75" i="4" s="1"/>
  <c r="AS81" i="3"/>
  <c r="AO73" i="4" s="1"/>
  <c r="AJ89" i="3"/>
  <c r="AG81" i="4" s="1"/>
  <c r="P89" i="3"/>
  <c r="O81" i="4" s="1"/>
  <c r="BA87" i="3"/>
  <c r="AV79" i="4" s="1"/>
  <c r="P90" i="3"/>
  <c r="O82" i="4" s="1"/>
  <c r="P199" i="3"/>
  <c r="O191" i="4" s="1"/>
  <c r="Z148" i="3"/>
  <c r="X140" i="4" s="1"/>
  <c r="AJ99" i="3"/>
  <c r="AG91" i="4" s="1"/>
  <c r="AJ101" i="3"/>
  <c r="AG93" i="4" s="1"/>
  <c r="H258" i="3"/>
  <c r="H250" i="4" s="1"/>
  <c r="AL270" i="3"/>
  <c r="AI262" i="4" s="1"/>
  <c r="AJ183" i="3"/>
  <c r="AG175" i="4" s="1"/>
  <c r="BB180" i="3"/>
  <c r="AW172" i="4" s="1"/>
  <c r="AB232" i="3"/>
  <c r="Z224" i="4" s="1"/>
  <c r="BB181" i="3"/>
  <c r="AW173" i="4" s="1"/>
  <c r="AB233" i="3"/>
  <c r="Z225" i="4" s="1"/>
  <c r="P185" i="3"/>
  <c r="O177" i="4" s="1"/>
  <c r="AL193" i="3"/>
  <c r="AI185" i="4" s="1"/>
  <c r="AJ142" i="3"/>
  <c r="AG134" i="4" s="1"/>
  <c r="AS139" i="3"/>
  <c r="AO131" i="4" s="1"/>
  <c r="BA139" i="3"/>
  <c r="AV131" i="4" s="1"/>
  <c r="P142" i="3"/>
  <c r="O134" i="4" s="1"/>
  <c r="F313" i="3"/>
  <c r="F305" i="4" s="1"/>
  <c r="F311" i="3"/>
  <c r="F303" i="4" s="1"/>
  <c r="P323" i="3"/>
  <c r="O315" i="4" s="1"/>
  <c r="BA320" i="3"/>
  <c r="AV312" i="4" s="1"/>
  <c r="AJ37" i="3"/>
  <c r="AG29" i="4" s="1"/>
  <c r="F39" i="3"/>
  <c r="F31" i="4" s="1"/>
  <c r="F42" i="3"/>
  <c r="F34" i="4" s="1"/>
  <c r="AJ57" i="3"/>
  <c r="AG49" i="4" s="1"/>
  <c r="P63" i="3"/>
  <c r="O55" i="4" s="1"/>
  <c r="AJ85" i="3"/>
  <c r="AG77" i="4" s="1"/>
  <c r="P96" i="3"/>
  <c r="O88" i="4" s="1"/>
  <c r="AJ100" i="3"/>
  <c r="AG92" i="4" s="1"/>
  <c r="H257" i="3"/>
  <c r="H249" i="4" s="1"/>
  <c r="P209" i="3"/>
  <c r="O201" i="4" s="1"/>
  <c r="P207" i="3"/>
  <c r="O199" i="4" s="1"/>
  <c r="R258" i="3"/>
  <c r="Q250" i="4" s="1"/>
  <c r="Z204" i="3"/>
  <c r="X196" i="4" s="1"/>
  <c r="Z264" i="3"/>
  <c r="X256" i="4" s="1"/>
  <c r="AS157" i="3"/>
  <c r="AO149" i="4" s="1"/>
  <c r="Z162" i="3"/>
  <c r="X154" i="4" s="1"/>
  <c r="BA255" i="3"/>
  <c r="AV247" i="4" s="1"/>
  <c r="Z115" i="3"/>
  <c r="X107" i="4" s="1"/>
  <c r="Z112" i="3"/>
  <c r="X104" i="4" s="1"/>
  <c r="AZ263" i="3"/>
  <c r="AU255" i="4" s="1"/>
  <c r="F266" i="3"/>
  <c r="F258" i="4" s="1"/>
  <c r="Z271" i="3"/>
  <c r="X263" i="4" s="1"/>
  <c r="AB268" i="3"/>
  <c r="Z260" i="4" s="1"/>
  <c r="BB268" i="3"/>
  <c r="AW260" i="4" s="1"/>
  <c r="BB251" i="3"/>
  <c r="AW243" i="4" s="1"/>
  <c r="AB251" i="3"/>
  <c r="Z243" i="4" s="1"/>
  <c r="BC250" i="3"/>
  <c r="AX242" i="4" s="1"/>
  <c r="AJ253" i="3"/>
  <c r="AG245" i="4" s="1"/>
  <c r="AZ173" i="3"/>
  <c r="AU165" i="4" s="1"/>
  <c r="F176" i="3"/>
  <c r="F168" i="4" s="1"/>
  <c r="P125" i="3"/>
  <c r="O117" i="4" s="1"/>
  <c r="AB283" i="3"/>
  <c r="Z275" i="4" s="1"/>
  <c r="F244" i="3"/>
  <c r="F236" i="4" s="1"/>
  <c r="F243" i="3"/>
  <c r="F235" i="4" s="1"/>
  <c r="H241" i="3"/>
  <c r="H233" i="4" s="1"/>
  <c r="AZ241" i="3"/>
  <c r="AU233" i="4" s="1"/>
  <c r="AZ239" i="3"/>
  <c r="AU231" i="4" s="1"/>
  <c r="F241" i="3"/>
  <c r="F233" i="4" s="1"/>
  <c r="AZ237" i="3"/>
  <c r="AU229" i="4" s="1"/>
  <c r="F240" i="3"/>
  <c r="F232" i="4" s="1"/>
  <c r="F239" i="3"/>
  <c r="F231" i="4" s="1"/>
  <c r="AZ235" i="3"/>
  <c r="AU227" i="4" s="1"/>
  <c r="AS235" i="3"/>
  <c r="F237" i="3"/>
  <c r="F229" i="4" s="1"/>
  <c r="F238" i="3"/>
  <c r="F230" i="4" s="1"/>
  <c r="AZ233" i="3"/>
  <c r="AU225" i="4" s="1"/>
  <c r="F236" i="3"/>
  <c r="F228" i="4" s="1"/>
  <c r="F234" i="3"/>
  <c r="F226" i="4" s="1"/>
  <c r="F233" i="3"/>
  <c r="F225" i="4" s="1"/>
  <c r="AZ229" i="3"/>
  <c r="AU221" i="4" s="1"/>
  <c r="F231" i="3"/>
  <c r="F223" i="4" s="1"/>
  <c r="AZ227" i="3"/>
  <c r="AU219" i="4" s="1"/>
  <c r="F229" i="3"/>
  <c r="F221" i="4" s="1"/>
  <c r="AS227" i="3"/>
  <c r="AZ225" i="3"/>
  <c r="AU217" i="4" s="1"/>
  <c r="F227" i="3"/>
  <c r="F219" i="4" s="1"/>
  <c r="F226" i="3"/>
  <c r="F218" i="4" s="1"/>
  <c r="F225" i="3"/>
  <c r="F217" i="4" s="1"/>
  <c r="AZ223" i="3"/>
  <c r="AU215" i="4" s="1"/>
  <c r="H275" i="3"/>
  <c r="H267" i="4" s="1"/>
  <c r="H273" i="3"/>
  <c r="H265" i="4" s="1"/>
  <c r="F224" i="3"/>
  <c r="F216" i="4" s="1"/>
  <c r="AZ221" i="3"/>
  <c r="AU213" i="4" s="1"/>
  <c r="F222" i="3"/>
  <c r="F214" i="4" s="1"/>
  <c r="P222" i="3"/>
  <c r="O214" i="4" s="1"/>
  <c r="BA219" i="3"/>
  <c r="AZ352" i="3"/>
  <c r="AU344" i="4" s="1"/>
  <c r="H404" i="3"/>
  <c r="H396" i="4" s="1"/>
  <c r="AJ363" i="3"/>
  <c r="F365" i="3"/>
  <c r="H414" i="3"/>
  <c r="H406" i="4" s="1"/>
  <c r="F40" i="3"/>
  <c r="F32" i="4" s="1"/>
  <c r="Z45" i="3"/>
  <c r="X37" i="4" s="1"/>
  <c r="F51" i="3"/>
  <c r="F43" i="4" s="1"/>
  <c r="AS59" i="3"/>
  <c r="Z64" i="3"/>
  <c r="X56" i="4" s="1"/>
  <c r="AJ80" i="3"/>
  <c r="AG72" i="4" s="1"/>
  <c r="AJ87" i="3"/>
  <c r="AG79" i="4" s="1"/>
  <c r="Z91" i="3"/>
  <c r="X83" i="4" s="1"/>
  <c r="P101" i="3"/>
  <c r="O93" i="4" s="1"/>
  <c r="P102" i="3"/>
  <c r="O94" i="4" s="1"/>
  <c r="AJ156" i="3"/>
  <c r="AG148" i="4" s="1"/>
  <c r="Z263" i="3"/>
  <c r="X255" i="4" s="1"/>
  <c r="P213" i="3"/>
  <c r="O205" i="4" s="1"/>
  <c r="F165" i="3"/>
  <c r="F157" i="4" s="1"/>
  <c r="AZ249" i="3"/>
  <c r="AU241" i="4" s="1"/>
  <c r="Z233" i="3"/>
  <c r="X225" i="4" s="1"/>
  <c r="AS180" i="3"/>
  <c r="F187" i="3"/>
  <c r="F179" i="4" s="1"/>
  <c r="AS184" i="3"/>
  <c r="P243" i="3"/>
  <c r="O235" i="4" s="1"/>
  <c r="AJ229" i="3"/>
  <c r="AG221" i="4" s="1"/>
  <c r="BC227" i="3"/>
  <c r="AX219" i="4" s="1"/>
  <c r="AJ227" i="3"/>
  <c r="AG219" i="4" s="1"/>
  <c r="BC225" i="3"/>
  <c r="AX217" i="4" s="1"/>
  <c r="AL275" i="3"/>
  <c r="AI267" i="4" s="1"/>
  <c r="BC223" i="3"/>
  <c r="AX215" i="4" s="1"/>
  <c r="AJ223" i="3"/>
  <c r="AG215" i="4" s="1"/>
  <c r="BC221" i="3"/>
  <c r="AX213" i="4" s="1"/>
  <c r="AJ224" i="3"/>
  <c r="AG216" i="4" s="1"/>
  <c r="AB245" i="3"/>
  <c r="Z237" i="4" s="1"/>
  <c r="Z248" i="3"/>
  <c r="X240" i="4" s="1"/>
  <c r="AB297" i="3"/>
  <c r="Z289" i="4" s="1"/>
  <c r="BB242" i="3"/>
  <c r="AW234" i="4" s="1"/>
  <c r="Z244" i="3"/>
  <c r="X236" i="4" s="1"/>
  <c r="Z242" i="3"/>
  <c r="X234" i="4" s="1"/>
  <c r="AB294" i="3"/>
  <c r="Z286" i="4" s="1"/>
  <c r="F297" i="3"/>
  <c r="F289" i="4" s="1"/>
  <c r="AZ294" i="3"/>
  <c r="AU286" i="4" s="1"/>
  <c r="F194" i="3"/>
  <c r="F186" i="4" s="1"/>
  <c r="F195" i="3"/>
  <c r="F187" i="4" s="1"/>
  <c r="H296" i="3"/>
  <c r="H288" i="4" s="1"/>
  <c r="AZ296" i="3"/>
  <c r="AU288" i="4" s="1"/>
  <c r="AJ301" i="3"/>
  <c r="AG293" i="4" s="1"/>
  <c r="R361" i="3"/>
  <c r="Q353" i="4" s="1"/>
  <c r="BA309" i="3"/>
  <c r="AV301" i="4" s="1"/>
  <c r="Z323" i="3"/>
  <c r="X315" i="4" s="1"/>
  <c r="AJ61" i="3"/>
  <c r="AG53" i="4" s="1"/>
  <c r="AS67" i="3"/>
  <c r="AO59" i="4" s="1"/>
  <c r="P99" i="3"/>
  <c r="O91" i="4" s="1"/>
  <c r="F102" i="3"/>
  <c r="F94" i="4" s="1"/>
  <c r="F200" i="3"/>
  <c r="F192" i="4" s="1"/>
  <c r="R255" i="3"/>
  <c r="Q247" i="4" s="1"/>
  <c r="P258" i="3"/>
  <c r="O250" i="4" s="1"/>
  <c r="BB253" i="3"/>
  <c r="AW245" i="4" s="1"/>
  <c r="AB253" i="3"/>
  <c r="Z245" i="4" s="1"/>
  <c r="Z256" i="3"/>
  <c r="X248" i="4" s="1"/>
  <c r="Z262" i="3"/>
  <c r="X254" i="4" s="1"/>
  <c r="AB259" i="3"/>
  <c r="Z251" i="4" s="1"/>
  <c r="AL261" i="3"/>
  <c r="AI253" i="4" s="1"/>
  <c r="BC261" i="3"/>
  <c r="AX253" i="4" s="1"/>
  <c r="AL304" i="3"/>
  <c r="AI296" i="4" s="1"/>
  <c r="BC252" i="3"/>
  <c r="AX244" i="4" s="1"/>
  <c r="BB173" i="3"/>
  <c r="AW165" i="4" s="1"/>
  <c r="Z176" i="3"/>
  <c r="X168" i="4" s="1"/>
  <c r="P129" i="3"/>
  <c r="O121" i="4" s="1"/>
  <c r="Z190" i="3"/>
  <c r="X182" i="4" s="1"/>
  <c r="R329" i="3"/>
  <c r="Q321" i="4" s="1"/>
  <c r="R277" i="3"/>
  <c r="Q269" i="4" s="1"/>
  <c r="P280" i="3"/>
  <c r="O272" i="4" s="1"/>
  <c r="BA277" i="3"/>
  <c r="AV269" i="4" s="1"/>
  <c r="P275" i="3"/>
  <c r="O267" i="4" s="1"/>
  <c r="P274" i="3"/>
  <c r="O266" i="4" s="1"/>
  <c r="R272" i="3"/>
  <c r="Q264" i="4" s="1"/>
  <c r="R326" i="3"/>
  <c r="Q318" i="4" s="1"/>
  <c r="R274" i="3"/>
  <c r="Q266" i="4" s="1"/>
  <c r="P276" i="3"/>
  <c r="O268" i="4" s="1"/>
  <c r="R328" i="3"/>
  <c r="Q320" i="4" s="1"/>
  <c r="R276" i="3"/>
  <c r="Q268" i="4" s="1"/>
  <c r="P278" i="3"/>
  <c r="O270" i="4" s="1"/>
  <c r="BA279" i="3"/>
  <c r="AV271" i="4" s="1"/>
  <c r="P282" i="3"/>
  <c r="O274" i="4" s="1"/>
  <c r="R279" i="3"/>
  <c r="Q271" i="4" s="1"/>
  <c r="P281" i="3"/>
  <c r="O273" i="4" s="1"/>
  <c r="P284" i="3"/>
  <c r="O276" i="4" s="1"/>
  <c r="R281" i="3"/>
  <c r="Q273" i="4" s="1"/>
  <c r="P283" i="3"/>
  <c r="O275" i="4" s="1"/>
  <c r="BA283" i="3"/>
  <c r="AV275" i="4" s="1"/>
  <c r="R283" i="3"/>
  <c r="Q275" i="4" s="1"/>
  <c r="P286" i="3"/>
  <c r="O278" i="4" s="1"/>
  <c r="R337" i="3"/>
  <c r="Q329" i="4" s="1"/>
  <c r="R285" i="3"/>
  <c r="Q277" i="4" s="1"/>
  <c r="P288" i="3"/>
  <c r="O280" i="4" s="1"/>
  <c r="P287" i="3"/>
  <c r="O279" i="4" s="1"/>
  <c r="R339" i="3"/>
  <c r="Q331" i="4" s="1"/>
  <c r="P290" i="3"/>
  <c r="O282" i="4" s="1"/>
  <c r="BA287" i="3"/>
  <c r="AV279" i="4" s="1"/>
  <c r="P289" i="3"/>
  <c r="O281" i="4" s="1"/>
  <c r="R287" i="3"/>
  <c r="Q279" i="4" s="1"/>
  <c r="BA289" i="3"/>
  <c r="AV281" i="4" s="1"/>
  <c r="P292" i="3"/>
  <c r="O284" i="4" s="1"/>
  <c r="P291" i="3"/>
  <c r="O283" i="4" s="1"/>
  <c r="R289" i="3"/>
  <c r="Q281" i="4" s="1"/>
  <c r="BA291" i="3"/>
  <c r="AV283" i="4" s="1"/>
  <c r="R291" i="3"/>
  <c r="Q283" i="4" s="1"/>
  <c r="P294" i="3"/>
  <c r="O286" i="4" s="1"/>
  <c r="P293" i="3"/>
  <c r="O285" i="4" s="1"/>
  <c r="P295" i="3"/>
  <c r="O287" i="4" s="1"/>
  <c r="R293" i="3"/>
  <c r="Q285" i="4" s="1"/>
  <c r="BA293" i="3"/>
  <c r="AV285" i="4" s="1"/>
  <c r="BB235" i="3"/>
  <c r="AW227" i="4" s="1"/>
  <c r="Z237" i="3"/>
  <c r="X229" i="4" s="1"/>
  <c r="Z238" i="3"/>
  <c r="X230" i="4" s="1"/>
  <c r="BB233" i="3"/>
  <c r="AW225" i="4" s="1"/>
  <c r="Z236" i="3"/>
  <c r="X228" i="4" s="1"/>
  <c r="Z235" i="3"/>
  <c r="X227" i="4" s="1"/>
  <c r="BB229" i="3"/>
  <c r="AW221" i="4" s="1"/>
  <c r="Z231" i="3"/>
  <c r="X223" i="4" s="1"/>
  <c r="Z232" i="3"/>
  <c r="X224" i="4" s="1"/>
  <c r="BB227" i="3"/>
  <c r="AW219" i="4" s="1"/>
  <c r="Z229" i="3"/>
  <c r="X221" i="4" s="1"/>
  <c r="Z230" i="3"/>
  <c r="X222" i="4" s="1"/>
  <c r="BB225" i="3"/>
  <c r="AW217" i="4" s="1"/>
  <c r="Z227" i="3"/>
  <c r="X219" i="4" s="1"/>
  <c r="Z228" i="3"/>
  <c r="X220" i="4" s="1"/>
  <c r="BB223" i="3"/>
  <c r="AW215" i="4" s="1"/>
  <c r="AB275" i="3"/>
  <c r="Z267" i="4" s="1"/>
  <c r="Z226" i="3"/>
  <c r="X218" i="4" s="1"/>
  <c r="Z223" i="3"/>
  <c r="X215" i="4" s="1"/>
  <c r="AB273" i="3"/>
  <c r="Z265" i="4" s="1"/>
  <c r="AJ222" i="3"/>
  <c r="AG214" i="4" s="1"/>
  <c r="BC219" i="3"/>
  <c r="AL271" i="3"/>
  <c r="AI263" i="4" s="1"/>
  <c r="AZ295" i="3"/>
  <c r="AU287" i="4" s="1"/>
  <c r="H295" i="3"/>
  <c r="H287" i="4" s="1"/>
  <c r="BC58" i="3"/>
  <c r="AX50" i="4" s="1"/>
  <c r="AZ36" i="3"/>
  <c r="AU28" i="4" s="1"/>
  <c r="AJ40" i="3"/>
  <c r="AG32" i="4" s="1"/>
  <c r="F64" i="3"/>
  <c r="F56" i="4" s="1"/>
  <c r="P69" i="3"/>
  <c r="O61" i="4" s="1"/>
  <c r="F78" i="3"/>
  <c r="F70" i="4" s="1"/>
  <c r="AJ82" i="3"/>
  <c r="AG74" i="4" s="1"/>
  <c r="Z83" i="3"/>
  <c r="X75" i="4" s="1"/>
  <c r="R247" i="3"/>
  <c r="Q239" i="4" s="1"/>
  <c r="F91" i="3"/>
  <c r="F83" i="4" s="1"/>
  <c r="Z142" i="3"/>
  <c r="X134" i="4" s="1"/>
  <c r="P250" i="3"/>
  <c r="O242" i="4" s="1"/>
  <c r="F96" i="3"/>
  <c r="F88" i="4" s="1"/>
  <c r="AS93" i="3"/>
  <c r="AO85" i="4" s="1"/>
  <c r="Z254" i="3"/>
  <c r="X246" i="4" s="1"/>
  <c r="Z107" i="3"/>
  <c r="X99" i="4" s="1"/>
  <c r="AJ206" i="3"/>
  <c r="AG198" i="4" s="1"/>
  <c r="AL255" i="3"/>
  <c r="AI247" i="4" s="1"/>
  <c r="AS199" i="3"/>
  <c r="AJ202" i="3"/>
  <c r="AG194" i="4" s="1"/>
  <c r="AJ201" i="3"/>
  <c r="AG193" i="4" s="1"/>
  <c r="F198" i="3"/>
  <c r="F190" i="4" s="1"/>
  <c r="F196" i="3"/>
  <c r="F188" i="4" s="1"/>
  <c r="AJ161" i="3"/>
  <c r="AG153" i="4" s="1"/>
  <c r="F109" i="3"/>
  <c r="F101" i="4" s="1"/>
  <c r="F215" i="3"/>
  <c r="F207" i="4" s="1"/>
  <c r="AS110" i="3"/>
  <c r="AO102" i="4" s="1"/>
  <c r="P112" i="3"/>
  <c r="O104" i="4" s="1"/>
  <c r="AJ115" i="3"/>
  <c r="AG107" i="4" s="1"/>
  <c r="AZ264" i="3"/>
  <c r="AU256" i="4" s="1"/>
  <c r="H264" i="3"/>
  <c r="H256" i="4" s="1"/>
  <c r="BA246" i="3"/>
  <c r="AV238" i="4" s="1"/>
  <c r="P246" i="3"/>
  <c r="O238" i="4" s="1"/>
  <c r="BB252" i="3"/>
  <c r="AW244" i="4" s="1"/>
  <c r="Z255" i="3"/>
  <c r="X247" i="4" s="1"/>
  <c r="AB252" i="3"/>
  <c r="Z244" i="4" s="1"/>
  <c r="AJ271" i="3"/>
  <c r="AG263" i="4" s="1"/>
  <c r="AJ263" i="3"/>
  <c r="AG255" i="4" s="1"/>
  <c r="AL260" i="3"/>
  <c r="AI252" i="4" s="1"/>
  <c r="BC251" i="3"/>
  <c r="AX243" i="4" s="1"/>
  <c r="AJ254" i="3"/>
  <c r="AG246" i="4" s="1"/>
  <c r="Z174" i="3"/>
  <c r="X166" i="4" s="1"/>
  <c r="AJ228" i="3"/>
  <c r="AG220" i="4" s="1"/>
  <c r="Z234" i="3"/>
  <c r="X226" i="4" s="1"/>
  <c r="F129" i="3"/>
  <c r="F121" i="4" s="1"/>
  <c r="H291" i="3"/>
  <c r="H283" i="4" s="1"/>
  <c r="AJ195" i="3"/>
  <c r="AG187" i="4" s="1"/>
  <c r="AJ194" i="3"/>
  <c r="AG186" i="4" s="1"/>
  <c r="AZ277" i="3"/>
  <c r="AU269" i="4" s="1"/>
  <c r="F280" i="3"/>
  <c r="F272" i="4" s="1"/>
  <c r="F274" i="3"/>
  <c r="F266" i="4" s="1"/>
  <c r="AZ272" i="3"/>
  <c r="H272" i="3"/>
  <c r="H264" i="4" s="1"/>
  <c r="F275" i="3"/>
  <c r="F267" i="4" s="1"/>
  <c r="F277" i="3"/>
  <c r="F269" i="4" s="1"/>
  <c r="F276" i="3"/>
  <c r="F268" i="4" s="1"/>
  <c r="AZ274" i="3"/>
  <c r="AU266" i="4" s="1"/>
  <c r="F278" i="3"/>
  <c r="F270" i="4" s="1"/>
  <c r="F279" i="3"/>
  <c r="F271" i="4" s="1"/>
  <c r="H276" i="3"/>
  <c r="H268" i="4" s="1"/>
  <c r="H331" i="3"/>
  <c r="H323" i="4" s="1"/>
  <c r="AZ279" i="3"/>
  <c r="AU271" i="4" s="1"/>
  <c r="F281" i="3"/>
  <c r="F273" i="4" s="1"/>
  <c r="H279" i="3"/>
  <c r="H271" i="4" s="1"/>
  <c r="H333" i="3"/>
  <c r="H325" i="4" s="1"/>
  <c r="F283" i="3"/>
  <c r="F275" i="4" s="1"/>
  <c r="AZ281" i="3"/>
  <c r="AU273" i="4" s="1"/>
  <c r="H281" i="3"/>
  <c r="H273" i="4" s="1"/>
  <c r="H335" i="3"/>
  <c r="H327" i="4" s="1"/>
  <c r="F285" i="3"/>
  <c r="F277" i="4" s="1"/>
  <c r="AZ283" i="3"/>
  <c r="AU275" i="4" s="1"/>
  <c r="F286" i="3"/>
  <c r="F278" i="4" s="1"/>
  <c r="H283" i="3"/>
  <c r="H275" i="4" s="1"/>
  <c r="AZ285" i="3"/>
  <c r="AU277" i="4" s="1"/>
  <c r="F288" i="3"/>
  <c r="F280" i="4" s="1"/>
  <c r="H285" i="3"/>
  <c r="H277" i="4" s="1"/>
  <c r="AZ287" i="3"/>
  <c r="AU279" i="4" s="1"/>
  <c r="F289" i="3"/>
  <c r="F281" i="4" s="1"/>
  <c r="H287" i="3"/>
  <c r="H279" i="4" s="1"/>
  <c r="H289" i="3"/>
  <c r="H281" i="4" s="1"/>
  <c r="F292" i="3"/>
  <c r="F284" i="4" s="1"/>
  <c r="F291" i="3"/>
  <c r="F283" i="4" s="1"/>
  <c r="F294" i="3"/>
  <c r="F286" i="4" s="1"/>
  <c r="AZ291" i="3"/>
  <c r="AU283" i="4" s="1"/>
  <c r="AZ293" i="3"/>
  <c r="AU285" i="4" s="1"/>
  <c r="H293" i="3"/>
  <c r="H285" i="4" s="1"/>
  <c r="F295" i="3"/>
  <c r="F287" i="4" s="1"/>
  <c r="AS239" i="3"/>
  <c r="P242" i="3"/>
  <c r="O234" i="4" s="1"/>
  <c r="P241" i="3"/>
  <c r="O233" i="4" s="1"/>
  <c r="P240" i="3"/>
  <c r="O232" i="4" s="1"/>
  <c r="P239" i="3"/>
  <c r="O231" i="4" s="1"/>
  <c r="P238" i="3"/>
  <c r="O230" i="4" s="1"/>
  <c r="P235" i="3"/>
  <c r="O227" i="4" s="1"/>
  <c r="AS231" i="3"/>
  <c r="P233" i="3"/>
  <c r="O225" i="4" s="1"/>
  <c r="P234" i="3"/>
  <c r="O226" i="4" s="1"/>
  <c r="P232" i="3"/>
  <c r="O224" i="4" s="1"/>
  <c r="P231" i="3"/>
  <c r="O223" i="4" s="1"/>
  <c r="P230" i="3"/>
  <c r="O222" i="4" s="1"/>
  <c r="BA227" i="3"/>
  <c r="AV219" i="4" s="1"/>
  <c r="P229" i="3"/>
  <c r="O221" i="4" s="1"/>
  <c r="BA225" i="3"/>
  <c r="AV217" i="4" s="1"/>
  <c r="P228" i="3"/>
  <c r="O220" i="4" s="1"/>
  <c r="P227" i="3"/>
  <c r="AS223" i="3"/>
  <c r="P225" i="3"/>
  <c r="O217" i="4" s="1"/>
  <c r="BA223" i="3"/>
  <c r="AV215" i="4" s="1"/>
  <c r="P226" i="3"/>
  <c r="O218" i="4" s="1"/>
  <c r="R275" i="3"/>
  <c r="Q267" i="4" s="1"/>
  <c r="P223" i="3"/>
  <c r="O215" i="4" s="1"/>
  <c r="P224" i="3"/>
  <c r="O216" i="4" s="1"/>
  <c r="BA221" i="3"/>
  <c r="AV213" i="4" s="1"/>
  <c r="BB219" i="3"/>
  <c r="Z220" i="3"/>
  <c r="X212" i="4" s="1"/>
  <c r="AB271" i="3"/>
  <c r="Z263" i="4" s="1"/>
  <c r="BB243" i="3"/>
  <c r="AW235" i="4" s="1"/>
  <c r="AB295" i="3"/>
  <c r="Z287" i="4" s="1"/>
  <c r="F245" i="3"/>
  <c r="F237" i="4" s="1"/>
  <c r="AZ242" i="3"/>
  <c r="AU234" i="4" s="1"/>
  <c r="BC295" i="3"/>
  <c r="AX287" i="4" s="1"/>
  <c r="AL295" i="3"/>
  <c r="AI287" i="4" s="1"/>
  <c r="F144" i="3"/>
  <c r="F136" i="4" s="1"/>
  <c r="F143" i="3"/>
  <c r="F135" i="4" s="1"/>
  <c r="F307" i="3"/>
  <c r="F299" i="4" s="1"/>
  <c r="F305" i="3"/>
  <c r="F297" i="4" s="1"/>
  <c r="AJ209" i="3"/>
  <c r="AG201" i="4" s="1"/>
  <c r="F108" i="3"/>
  <c r="F100" i="4" s="1"/>
  <c r="AJ109" i="3"/>
  <c r="AG101" i="4" s="1"/>
  <c r="AJ213" i="3"/>
  <c r="AG205" i="4" s="1"/>
  <c r="Z109" i="3"/>
  <c r="X101" i="4" s="1"/>
  <c r="Z215" i="3"/>
  <c r="X207" i="4" s="1"/>
  <c r="AJ164" i="3"/>
  <c r="AG156" i="4" s="1"/>
  <c r="AS214" i="3"/>
  <c r="Z171" i="3"/>
  <c r="X163" i="4" s="1"/>
  <c r="F172" i="3"/>
  <c r="F164" i="4" s="1"/>
  <c r="Z173" i="3"/>
  <c r="X165" i="4" s="1"/>
  <c r="P192" i="3"/>
  <c r="O184" i="4" s="1"/>
  <c r="AS138" i="3"/>
  <c r="AO130" i="4" s="1"/>
  <c r="F141" i="3"/>
  <c r="F133" i="4" s="1"/>
  <c r="Z278" i="3"/>
  <c r="X270" i="4" s="1"/>
  <c r="Z279" i="3"/>
  <c r="X271" i="4" s="1"/>
  <c r="AB331" i="3"/>
  <c r="Z323" i="4" s="1"/>
  <c r="Z281" i="3"/>
  <c r="X273" i="4" s="1"/>
  <c r="BB279" i="3"/>
  <c r="AW271" i="4" s="1"/>
  <c r="AB279" i="3"/>
  <c r="Z271" i="4" s="1"/>
  <c r="AB333" i="3"/>
  <c r="Z325" i="4" s="1"/>
  <c r="BB281" i="3"/>
  <c r="AW273" i="4" s="1"/>
  <c r="Z283" i="3"/>
  <c r="X275" i="4" s="1"/>
  <c r="AB335" i="3"/>
  <c r="Z327" i="4" s="1"/>
  <c r="Z285" i="3"/>
  <c r="X277" i="4" s="1"/>
  <c r="BB289" i="3"/>
  <c r="AW281" i="4" s="1"/>
  <c r="AB289" i="3"/>
  <c r="Z281" i="4" s="1"/>
  <c r="BB296" i="3"/>
  <c r="AW288" i="4" s="1"/>
  <c r="AB296" i="3"/>
  <c r="Z288" i="4" s="1"/>
  <c r="R294" i="3"/>
  <c r="Q286" i="4" s="1"/>
  <c r="AJ304" i="3"/>
  <c r="AG296" i="4" s="1"/>
  <c r="F347" i="3"/>
  <c r="F339" i="4" s="1"/>
  <c r="H396" i="3"/>
  <c r="H388" i="4" s="1"/>
  <c r="P348" i="3"/>
  <c r="O340" i="4" s="1"/>
  <c r="R397" i="3"/>
  <c r="Q389" i="4" s="1"/>
  <c r="AS353" i="3"/>
  <c r="AO345" i="4" s="1"/>
  <c r="H405" i="3"/>
  <c r="H397" i="4" s="1"/>
  <c r="F357" i="3"/>
  <c r="F349" i="4" s="1"/>
  <c r="H406" i="3"/>
  <c r="H398" i="4" s="1"/>
  <c r="Z360" i="3"/>
  <c r="AB409" i="3"/>
  <c r="Z401" i="4" s="1"/>
  <c r="F366" i="3"/>
  <c r="H415" i="3"/>
  <c r="H407" i="4" s="1"/>
  <c r="AZ364" i="3"/>
  <c r="AU356" i="4" s="1"/>
  <c r="H416" i="3"/>
  <c r="H408" i="4" s="1"/>
  <c r="P369" i="3"/>
  <c r="R418" i="3"/>
  <c r="Q410" i="4" s="1"/>
  <c r="F376" i="3"/>
  <c r="AJ153" i="3"/>
  <c r="AG145" i="4" s="1"/>
  <c r="F155" i="3"/>
  <c r="F147" i="4" s="1"/>
  <c r="AJ106" i="3"/>
  <c r="AG98" i="4" s="1"/>
  <c r="Z214" i="3"/>
  <c r="X206" i="4" s="1"/>
  <c r="Z111" i="3"/>
  <c r="X103" i="4" s="1"/>
  <c r="AJ218" i="3"/>
  <c r="AG210" i="4" s="1"/>
  <c r="P273" i="3"/>
  <c r="O265" i="4" s="1"/>
  <c r="BA270" i="3"/>
  <c r="AV262" i="4" s="1"/>
  <c r="AJ221" i="3"/>
  <c r="AG213" i="4" s="1"/>
  <c r="F174" i="3"/>
  <c r="F166" i="4" s="1"/>
  <c r="AJ141" i="3"/>
  <c r="AG133" i="4" s="1"/>
  <c r="BB293" i="3"/>
  <c r="AW285" i="4" s="1"/>
  <c r="BC240" i="3"/>
  <c r="AX232" i="4" s="1"/>
  <c r="AL292" i="3"/>
  <c r="AI284" i="4" s="1"/>
  <c r="BC238" i="3"/>
  <c r="AX230" i="4" s="1"/>
  <c r="AJ241" i="3"/>
  <c r="AG233" i="4" s="1"/>
  <c r="AJ240" i="3"/>
  <c r="AG232" i="4" s="1"/>
  <c r="AL290" i="3"/>
  <c r="AI282" i="4" s="1"/>
  <c r="BC236" i="3"/>
  <c r="AX228" i="4" s="1"/>
  <c r="AJ239" i="3"/>
  <c r="AG231" i="4" s="1"/>
  <c r="AJ237" i="3"/>
  <c r="AG229" i="4" s="1"/>
  <c r="AL286" i="3"/>
  <c r="AI278" i="4" s="1"/>
  <c r="BC234" i="3"/>
  <c r="AX226" i="4" s="1"/>
  <c r="AJ236" i="3"/>
  <c r="AG228" i="4" s="1"/>
  <c r="BC232" i="3"/>
  <c r="AX224" i="4" s="1"/>
  <c r="AJ234" i="3"/>
  <c r="AG226" i="4" s="1"/>
  <c r="AL284" i="3"/>
  <c r="AI276" i="4" s="1"/>
  <c r="BC230" i="3"/>
  <c r="AX222" i="4" s="1"/>
  <c r="AJ232" i="3"/>
  <c r="AG224" i="4" s="1"/>
  <c r="AL282" i="3"/>
  <c r="AI274" i="4" s="1"/>
  <c r="BC228" i="3"/>
  <c r="AX220" i="4" s="1"/>
  <c r="AJ231" i="3"/>
  <c r="AG223" i="4" s="1"/>
  <c r="AB354" i="3"/>
  <c r="Z346" i="4" s="1"/>
  <c r="BB302" i="3"/>
  <c r="AW294" i="4" s="1"/>
  <c r="AJ310" i="3"/>
  <c r="AG302" i="4" s="1"/>
  <c r="P317" i="3"/>
  <c r="O309" i="4" s="1"/>
  <c r="P316" i="3"/>
  <c r="O308" i="4" s="1"/>
  <c r="BC364" i="3"/>
  <c r="AX356" i="4" s="1"/>
  <c r="AL416" i="3"/>
  <c r="AI408" i="4" s="1"/>
  <c r="BA369" i="3"/>
  <c r="AV361" i="4" s="1"/>
  <c r="R421" i="3"/>
  <c r="Q413" i="4" s="1"/>
  <c r="AJ88" i="3"/>
  <c r="AG80" i="4" s="1"/>
  <c r="F146" i="3"/>
  <c r="F138" i="4" s="1"/>
  <c r="Z95" i="3"/>
  <c r="X87" i="4" s="1"/>
  <c r="AJ152" i="3"/>
  <c r="AG144" i="4" s="1"/>
  <c r="Z154" i="3"/>
  <c r="X146" i="4" s="1"/>
  <c r="AJ104" i="3"/>
  <c r="AG96" i="4" s="1"/>
  <c r="AJ105" i="3"/>
  <c r="AG97" i="4" s="1"/>
  <c r="AS207" i="3"/>
  <c r="AO199" i="4" s="1"/>
  <c r="AS204" i="3"/>
  <c r="Z108" i="3"/>
  <c r="X100" i="4" s="1"/>
  <c r="AJ215" i="3"/>
  <c r="AG207" i="4" s="1"/>
  <c r="P111" i="3"/>
  <c r="O103" i="4" s="1"/>
  <c r="P216" i="3"/>
  <c r="O208" i="4" s="1"/>
  <c r="AJ217" i="3"/>
  <c r="AG209" i="4" s="1"/>
  <c r="AS162" i="3"/>
  <c r="AO154" i="4" s="1"/>
  <c r="Z114" i="3"/>
  <c r="X106" i="4" s="1"/>
  <c r="Z172" i="3"/>
  <c r="X164" i="4" s="1"/>
  <c r="Z287" i="3"/>
  <c r="X279" i="4" s="1"/>
  <c r="F185" i="3"/>
  <c r="F177" i="4" s="1"/>
  <c r="F184" i="3"/>
  <c r="F176" i="4" s="1"/>
  <c r="AS182" i="3"/>
  <c r="Z290" i="3"/>
  <c r="X282" i="4" s="1"/>
  <c r="AB291" i="3"/>
  <c r="Z283" i="4" s="1"/>
  <c r="BB283" i="3"/>
  <c r="AW275" i="4" s="1"/>
  <c r="Z243" i="3"/>
  <c r="X235" i="4" s="1"/>
  <c r="BB240" i="3"/>
  <c r="AW232" i="4" s="1"/>
  <c r="AB399" i="3"/>
  <c r="Z391" i="4" s="1"/>
  <c r="BB347" i="3"/>
  <c r="AW339" i="4" s="1"/>
  <c r="P361" i="3"/>
  <c r="R410" i="3"/>
  <c r="Q402" i="4" s="1"/>
  <c r="Z362" i="3"/>
  <c r="AB411" i="3"/>
  <c r="Z403" i="4" s="1"/>
  <c r="BC365" i="3"/>
  <c r="AX357" i="4" s="1"/>
  <c r="AL417" i="3"/>
  <c r="AI409" i="4" s="1"/>
  <c r="P371" i="3"/>
  <c r="O363" i="4" s="1"/>
  <c r="R420" i="3"/>
  <c r="Q412" i="4" s="1"/>
  <c r="Z372" i="3"/>
  <c r="AB421" i="3"/>
  <c r="Z413" i="4" s="1"/>
  <c r="F378" i="3"/>
  <c r="F89" i="3"/>
  <c r="F81" i="4" s="1"/>
  <c r="AS91" i="3"/>
  <c r="AO83" i="4" s="1"/>
  <c r="Z96" i="3"/>
  <c r="X88" i="4" s="1"/>
  <c r="AJ97" i="3"/>
  <c r="AG89" i="4" s="1"/>
  <c r="Z103" i="3"/>
  <c r="X95" i="4" s="1"/>
  <c r="AJ103" i="3"/>
  <c r="AG95" i="4" s="1"/>
  <c r="AS103" i="3"/>
  <c r="AO95" i="4" s="1"/>
  <c r="F158" i="3"/>
  <c r="F150" i="4" s="1"/>
  <c r="F214" i="3"/>
  <c r="F216" i="3"/>
  <c r="F208" i="4" s="1"/>
  <c r="AJ113" i="3"/>
  <c r="AG105" i="4" s="1"/>
  <c r="R270" i="3"/>
  <c r="Q262" i="4" s="1"/>
  <c r="P218" i="3"/>
  <c r="O210" i="4" s="1"/>
  <c r="Z123" i="3"/>
  <c r="X115" i="4" s="1"/>
  <c r="Z282" i="3"/>
  <c r="X274" i="4" s="1"/>
  <c r="AJ133" i="3"/>
  <c r="AG125" i="4" s="1"/>
  <c r="AJ136" i="3"/>
  <c r="AG128" i="4" s="1"/>
  <c r="AJ243" i="3"/>
  <c r="AG235" i="4" s="1"/>
  <c r="AZ297" i="3"/>
  <c r="AU289" i="4" s="1"/>
  <c r="BC277" i="3"/>
  <c r="AX269" i="4" s="1"/>
  <c r="AL277" i="3"/>
  <c r="AI269" i="4" s="1"/>
  <c r="BC272" i="3"/>
  <c r="AJ275" i="3"/>
  <c r="AG267" i="4" s="1"/>
  <c r="AJ274" i="3"/>
  <c r="AG266" i="4" s="1"/>
  <c r="BC274" i="3"/>
  <c r="AX266" i="4" s="1"/>
  <c r="AL274" i="3"/>
  <c r="AI266" i="4" s="1"/>
  <c r="BC276" i="3"/>
  <c r="AX268" i="4" s="1"/>
  <c r="AJ279" i="3"/>
  <c r="AG271" i="4" s="1"/>
  <c r="AL276" i="3"/>
  <c r="AI268" i="4" s="1"/>
  <c r="AL331" i="3"/>
  <c r="AI323" i="4" s="1"/>
  <c r="AJ281" i="3"/>
  <c r="AG273" i="4" s="1"/>
  <c r="AL279" i="3"/>
  <c r="AI271" i="4" s="1"/>
  <c r="AL333" i="3"/>
  <c r="AI325" i="4" s="1"/>
  <c r="AJ283" i="3"/>
  <c r="AG275" i="4" s="1"/>
  <c r="AL335" i="3"/>
  <c r="AI327" i="4" s="1"/>
  <c r="AJ285" i="3"/>
  <c r="AG277" i="4" s="1"/>
  <c r="AJ286" i="3"/>
  <c r="AG278" i="4" s="1"/>
  <c r="BC285" i="3"/>
  <c r="AX277" i="4" s="1"/>
  <c r="AJ288" i="3"/>
  <c r="AG280" i="4" s="1"/>
  <c r="BC289" i="3"/>
  <c r="AX281" i="4" s="1"/>
  <c r="AL289" i="3"/>
  <c r="AI281" i="4" s="1"/>
  <c r="BC291" i="3"/>
  <c r="AX283" i="4" s="1"/>
  <c r="AL291" i="3"/>
  <c r="AI283" i="4" s="1"/>
  <c r="AL345" i="3"/>
  <c r="AI337" i="4" s="1"/>
  <c r="AL293" i="3"/>
  <c r="AI285" i="4" s="1"/>
  <c r="AJ296" i="3"/>
  <c r="AG288" i="4" s="1"/>
  <c r="AJ295" i="3"/>
  <c r="AG287" i="4" s="1"/>
  <c r="AZ321" i="3"/>
  <c r="AU313" i="4" s="1"/>
  <c r="F324" i="3"/>
  <c r="F316" i="4" s="1"/>
  <c r="AJ355" i="3"/>
  <c r="AG347" i="4" s="1"/>
  <c r="AL404" i="3"/>
  <c r="AI396" i="4" s="1"/>
  <c r="AZ356" i="3"/>
  <c r="AU348" i="4" s="1"/>
  <c r="H408" i="3"/>
  <c r="H400" i="4" s="1"/>
  <c r="BA357" i="3"/>
  <c r="AV349" i="4" s="1"/>
  <c r="R409" i="3"/>
  <c r="Q401" i="4" s="1"/>
  <c r="BB358" i="3"/>
  <c r="AW350" i="4" s="1"/>
  <c r="AB410" i="3"/>
  <c r="Z402" i="4" s="1"/>
  <c r="F368" i="3"/>
  <c r="H417" i="3"/>
  <c r="H409" i="4" s="1"/>
  <c r="BA367" i="3"/>
  <c r="AV359" i="4" s="1"/>
  <c r="R419" i="3"/>
  <c r="Q411" i="4" s="1"/>
  <c r="BB368" i="3"/>
  <c r="AW360" i="4" s="1"/>
  <c r="AB420" i="3"/>
  <c r="Z412" i="4" s="1"/>
  <c r="AJ375" i="3"/>
  <c r="AJ111" i="3"/>
  <c r="AG103" i="4" s="1"/>
  <c r="AJ216" i="3"/>
  <c r="AG208" i="4" s="1"/>
  <c r="AB269" i="3"/>
  <c r="Z261" i="4" s="1"/>
  <c r="AJ166" i="3"/>
  <c r="AG158" i="4" s="1"/>
  <c r="AJ167" i="3"/>
  <c r="AG159" i="4" s="1"/>
  <c r="F273" i="3"/>
  <c r="F265" i="4" s="1"/>
  <c r="AJ169" i="3"/>
  <c r="AG161" i="4" s="1"/>
  <c r="F170" i="3"/>
  <c r="F162" i="4" s="1"/>
  <c r="Z187" i="3"/>
  <c r="X179" i="4" s="1"/>
  <c r="P188" i="3"/>
  <c r="O180" i="4" s="1"/>
  <c r="Z188" i="3"/>
  <c r="X180" i="4" s="1"/>
  <c r="BB282" i="3"/>
  <c r="AW274" i="4" s="1"/>
  <c r="H332" i="3"/>
  <c r="H324" i="4" s="1"/>
  <c r="H334" i="3"/>
  <c r="H326" i="4" s="1"/>
  <c r="H336" i="3"/>
  <c r="H328" i="4" s="1"/>
  <c r="H344" i="3"/>
  <c r="H336" i="4" s="1"/>
  <c r="AS243" i="3"/>
  <c r="AO235" i="4" s="1"/>
  <c r="F301" i="3"/>
  <c r="F293" i="4" s="1"/>
  <c r="Z303" i="3"/>
  <c r="X295" i="4" s="1"/>
  <c r="AL355" i="3"/>
  <c r="AI347" i="4" s="1"/>
  <c r="P311" i="3"/>
  <c r="O303" i="4" s="1"/>
  <c r="AJ312" i="3"/>
  <c r="AG304" i="4" s="1"/>
  <c r="F317" i="3"/>
  <c r="F309" i="4" s="1"/>
  <c r="F318" i="3"/>
  <c r="F310" i="4" s="1"/>
  <c r="AJ326" i="3"/>
  <c r="AG318" i="4" s="1"/>
  <c r="AZ343" i="3"/>
  <c r="AU335" i="4" s="1"/>
  <c r="H395" i="3"/>
  <c r="H387" i="4" s="1"/>
  <c r="Z349" i="3"/>
  <c r="AB398" i="3"/>
  <c r="Z390" i="4" s="1"/>
  <c r="Z351" i="3"/>
  <c r="AB400" i="3"/>
  <c r="Z392" i="4" s="1"/>
  <c r="BB349" i="3"/>
  <c r="AW341" i="4" s="1"/>
  <c r="AB401" i="3"/>
  <c r="Z393" i="4" s="1"/>
  <c r="BC356" i="3"/>
  <c r="AX348" i="4" s="1"/>
  <c r="AL408" i="3"/>
  <c r="AI400" i="4" s="1"/>
  <c r="F361" i="3"/>
  <c r="H410" i="3"/>
  <c r="H402" i="4" s="1"/>
  <c r="BA359" i="3"/>
  <c r="AV351" i="4" s="1"/>
  <c r="R411" i="3"/>
  <c r="Q403" i="4" s="1"/>
  <c r="Z363" i="3"/>
  <c r="AB412" i="3"/>
  <c r="Z404" i="4" s="1"/>
  <c r="BC367" i="3"/>
  <c r="AX359" i="4" s="1"/>
  <c r="AL419" i="3"/>
  <c r="AI411" i="4" s="1"/>
  <c r="AZ369" i="3"/>
  <c r="AU361" i="4" s="1"/>
  <c r="H421" i="3"/>
  <c r="H413" i="4" s="1"/>
  <c r="Z374" i="3"/>
  <c r="F168" i="3"/>
  <c r="F160" i="4" s="1"/>
  <c r="Z221" i="3"/>
  <c r="AJ171" i="3"/>
  <c r="AG163" i="4" s="1"/>
  <c r="AS176" i="3"/>
  <c r="AS131" i="3"/>
  <c r="AO123" i="4" s="1"/>
  <c r="AS188" i="3"/>
  <c r="F192" i="3"/>
  <c r="F184" i="4" s="1"/>
  <c r="AL332" i="3"/>
  <c r="AI324" i="4" s="1"/>
  <c r="AL334" i="3"/>
  <c r="AI326" i="4" s="1"/>
  <c r="AS244" i="3"/>
  <c r="AJ299" i="3"/>
  <c r="AG291" i="4" s="1"/>
  <c r="P302" i="3"/>
  <c r="O294" i="4" s="1"/>
  <c r="F304" i="3"/>
  <c r="F296" i="4" s="1"/>
  <c r="F309" i="3"/>
  <c r="F301" i="4" s="1"/>
  <c r="F316" i="3"/>
  <c r="F308" i="4" s="1"/>
  <c r="AS347" i="3"/>
  <c r="AO339" i="4" s="1"/>
  <c r="H399" i="3"/>
  <c r="H391" i="4" s="1"/>
  <c r="BC347" i="3"/>
  <c r="AX339" i="4" s="1"/>
  <c r="AL399" i="3"/>
  <c r="AI391" i="4" s="1"/>
  <c r="AS350" i="3"/>
  <c r="H402" i="3"/>
  <c r="H394" i="4" s="1"/>
  <c r="AZ351" i="3"/>
  <c r="AU343" i="4" s="1"/>
  <c r="H403" i="3"/>
  <c r="H395" i="4" s="1"/>
  <c r="BA352" i="3"/>
  <c r="AV344" i="4" s="1"/>
  <c r="R404" i="3"/>
  <c r="Q396" i="4" s="1"/>
  <c r="AJ362" i="3"/>
  <c r="AG354" i="4" s="1"/>
  <c r="AL411" i="3"/>
  <c r="AI403" i="4" s="1"/>
  <c r="P367" i="3"/>
  <c r="R416" i="3"/>
  <c r="Q408" i="4" s="1"/>
  <c r="AJ373" i="3"/>
  <c r="P376" i="3"/>
  <c r="Z273" i="3"/>
  <c r="X265" i="4" s="1"/>
  <c r="P221" i="3"/>
  <c r="AS174" i="3"/>
  <c r="AJ188" i="3"/>
  <c r="AG180" i="4" s="1"/>
  <c r="F136" i="3"/>
  <c r="F128" i="4" s="1"/>
  <c r="F191" i="3"/>
  <c r="F183" i="4" s="1"/>
  <c r="AJ140" i="3"/>
  <c r="AG132" i="4" s="1"/>
  <c r="F193" i="3"/>
  <c r="F185" i="4" s="1"/>
  <c r="Z302" i="3"/>
  <c r="X294" i="4" s="1"/>
  <c r="P304" i="3"/>
  <c r="O296" i="4" s="1"/>
  <c r="AB356" i="3"/>
  <c r="Z348" i="4" s="1"/>
  <c r="R358" i="3"/>
  <c r="Q350" i="4" s="1"/>
  <c r="P310" i="3"/>
  <c r="O302" i="4" s="1"/>
  <c r="AJ316" i="3"/>
  <c r="AG308" i="4" s="1"/>
  <c r="P321" i="3"/>
  <c r="O313" i="4" s="1"/>
  <c r="F322" i="3"/>
  <c r="F314" i="4" s="1"/>
  <c r="AJ322" i="3"/>
  <c r="AG314" i="4" s="1"/>
  <c r="AJ323" i="3"/>
  <c r="F351" i="3"/>
  <c r="H400" i="3"/>
  <c r="H392" i="4" s="1"/>
  <c r="F352" i="3"/>
  <c r="H401" i="3"/>
  <c r="H393" i="4" s="1"/>
  <c r="BA350" i="3"/>
  <c r="AV342" i="4" s="1"/>
  <c r="R402" i="3"/>
  <c r="Q394" i="4" s="1"/>
  <c r="BB352" i="3"/>
  <c r="AW344" i="4" s="1"/>
  <c r="AB404" i="3"/>
  <c r="Z396" i="4" s="1"/>
  <c r="AJ361" i="3"/>
  <c r="AG353" i="4" s="1"/>
  <c r="AL410" i="3"/>
  <c r="AI402" i="4" s="1"/>
  <c r="BA361" i="3"/>
  <c r="AV353" i="4" s="1"/>
  <c r="R413" i="3"/>
  <c r="Q405" i="4" s="1"/>
  <c r="BB362" i="3"/>
  <c r="AW354" i="4" s="1"/>
  <c r="BB363" i="3"/>
  <c r="AW355" i="4" s="1"/>
  <c r="AB415" i="3"/>
  <c r="Z407" i="4" s="1"/>
  <c r="BB364" i="3"/>
  <c r="AW356" i="4" s="1"/>
  <c r="AB416" i="3"/>
  <c r="Z408" i="4" s="1"/>
  <c r="AJ372" i="3"/>
  <c r="AL421" i="3"/>
  <c r="AI413" i="4" s="1"/>
  <c r="F221" i="3"/>
  <c r="F213" i="4" s="1"/>
  <c r="P171" i="3"/>
  <c r="O163" i="4" s="1"/>
  <c r="F120" i="3"/>
  <c r="F112" i="4" s="1"/>
  <c r="AS172" i="3"/>
  <c r="AJ185" i="3"/>
  <c r="AG177" i="4" s="1"/>
  <c r="Z141" i="3"/>
  <c r="X133" i="4" s="1"/>
  <c r="R325" i="3"/>
  <c r="Q317" i="4" s="1"/>
  <c r="R330" i="3"/>
  <c r="Q322" i="4" s="1"/>
  <c r="R336" i="3"/>
  <c r="Q328" i="4" s="1"/>
  <c r="R338" i="3"/>
  <c r="Q330" i="4" s="1"/>
  <c r="P299" i="3"/>
  <c r="O291" i="4" s="1"/>
  <c r="Z304" i="3"/>
  <c r="X296" i="4" s="1"/>
  <c r="F306" i="3"/>
  <c r="F298" i="4" s="1"/>
  <c r="Z309" i="3"/>
  <c r="X301" i="4" s="1"/>
  <c r="Z310" i="3"/>
  <c r="X302" i="4" s="1"/>
  <c r="F312" i="3"/>
  <c r="F304" i="4" s="1"/>
  <c r="Z315" i="3"/>
  <c r="X307" i="4" s="1"/>
  <c r="Z321" i="3"/>
  <c r="X313" i="4" s="1"/>
  <c r="F323" i="3"/>
  <c r="F315" i="4" s="1"/>
  <c r="AJ327" i="3"/>
  <c r="AG319" i="4" s="1"/>
  <c r="BC343" i="3"/>
  <c r="AX335" i="4" s="1"/>
  <c r="AL395" i="3"/>
  <c r="AI387" i="4" s="1"/>
  <c r="P349" i="3"/>
  <c r="R398" i="3"/>
  <c r="Q390" i="4" s="1"/>
  <c r="BA348" i="3"/>
  <c r="AV340" i="4" s="1"/>
  <c r="R400" i="3"/>
  <c r="Q392" i="4" s="1"/>
  <c r="P352" i="3"/>
  <c r="R401" i="3"/>
  <c r="Q393" i="4" s="1"/>
  <c r="BB350" i="3"/>
  <c r="AW342" i="4" s="1"/>
  <c r="AB402" i="3"/>
  <c r="Z394" i="4" s="1"/>
  <c r="BB351" i="3"/>
  <c r="AW343" i="4" s="1"/>
  <c r="AB403" i="3"/>
  <c r="Z395" i="4" s="1"/>
  <c r="AJ360" i="3"/>
  <c r="AL409" i="3"/>
  <c r="AI401" i="4" s="1"/>
  <c r="AZ359" i="3"/>
  <c r="AU351" i="4" s="1"/>
  <c r="H411" i="3"/>
  <c r="H403" i="4" s="1"/>
  <c r="P363" i="3"/>
  <c r="O355" i="4" s="1"/>
  <c r="R412" i="3"/>
  <c r="Q404" i="4" s="1"/>
  <c r="BB361" i="3"/>
  <c r="AW353" i="4" s="1"/>
  <c r="AB413" i="3"/>
  <c r="Z405" i="4" s="1"/>
  <c r="F335" i="3"/>
  <c r="F327" i="4" s="1"/>
  <c r="H384" i="3"/>
  <c r="H376" i="4" s="1"/>
  <c r="P336" i="3"/>
  <c r="R385" i="3"/>
  <c r="Q377" i="4" s="1"/>
  <c r="Z336" i="3"/>
  <c r="AB385" i="3"/>
  <c r="Z377" i="4" s="1"/>
  <c r="AJ336" i="3"/>
  <c r="AG328" i="4" s="1"/>
  <c r="AL385" i="3"/>
  <c r="AI377" i="4" s="1"/>
  <c r="F337" i="3"/>
  <c r="F329" i="4" s="1"/>
  <c r="H386" i="3"/>
  <c r="H378" i="4" s="1"/>
  <c r="P338" i="3"/>
  <c r="O330" i="4" s="1"/>
  <c r="R387" i="3"/>
  <c r="Q379" i="4" s="1"/>
  <c r="Z338" i="3"/>
  <c r="AB387" i="3"/>
  <c r="Z379" i="4" s="1"/>
  <c r="BC335" i="3"/>
  <c r="AX327" i="4" s="1"/>
  <c r="AL387" i="3"/>
  <c r="AI379" i="4" s="1"/>
  <c r="P339" i="3"/>
  <c r="O331" i="4" s="1"/>
  <c r="R388" i="3"/>
  <c r="Q380" i="4" s="1"/>
  <c r="P340" i="3"/>
  <c r="R389" i="3"/>
  <c r="Q381" i="4" s="1"/>
  <c r="AZ340" i="3"/>
  <c r="AU332" i="4" s="1"/>
  <c r="H392" i="3"/>
  <c r="H384" i="4" s="1"/>
  <c r="AZ341" i="3"/>
  <c r="AU333" i="4" s="1"/>
  <c r="H393" i="3"/>
  <c r="H385" i="4" s="1"/>
  <c r="BB341" i="3"/>
  <c r="AW333" i="4" s="1"/>
  <c r="AB393" i="3"/>
  <c r="Z385" i="4" s="1"/>
  <c r="AJ344" i="3"/>
  <c r="AG336" i="4" s="1"/>
  <c r="AL393" i="3"/>
  <c r="AI385" i="4" s="1"/>
  <c r="AJ345" i="3"/>
  <c r="AG337" i="4" s="1"/>
  <c r="AL394" i="3"/>
  <c r="AI386" i="4" s="1"/>
  <c r="Z36" i="3"/>
  <c r="X28" i="4" s="1"/>
  <c r="AS41" i="3"/>
  <c r="AS45" i="3"/>
  <c r="AS50" i="3"/>
  <c r="AS52" i="3"/>
  <c r="AO44" i="4" s="1"/>
  <c r="F58" i="3"/>
  <c r="F50" i="4" s="1"/>
  <c r="Z76" i="3"/>
  <c r="X68" i="4" s="1"/>
  <c r="AS90" i="3"/>
  <c r="AO82" i="4" s="1"/>
  <c r="AS155" i="3"/>
  <c r="AO147" i="4" s="1"/>
  <c r="AS209" i="3"/>
  <c r="AS107" i="3"/>
  <c r="AO99" i="4" s="1"/>
  <c r="AS113" i="3"/>
  <c r="AO105" i="4" s="1"/>
  <c r="AS118" i="3"/>
  <c r="AO110" i="4" s="1"/>
  <c r="AS183" i="3"/>
  <c r="AO175" i="4" s="1"/>
  <c r="AJ134" i="3"/>
  <c r="AG126" i="4" s="1"/>
  <c r="AS132" i="3"/>
  <c r="AO124" i="4" s="1"/>
  <c r="AS192" i="3"/>
  <c r="AO184" i="4" s="1"/>
  <c r="AS190" i="3"/>
  <c r="AO182" i="4" s="1"/>
  <c r="AS237" i="3"/>
  <c r="AS229" i="3"/>
  <c r="AS221" i="3"/>
  <c r="AO213" i="4" s="1"/>
  <c r="AJ305" i="3"/>
  <c r="AG297" i="4" s="1"/>
  <c r="BA304" i="3"/>
  <c r="AV296" i="4" s="1"/>
  <c r="Z308" i="3"/>
  <c r="X300" i="4" s="1"/>
  <c r="AJ308" i="3"/>
  <c r="AG300" i="4" s="1"/>
  <c r="F310" i="3"/>
  <c r="F302" i="4" s="1"/>
  <c r="BB307" i="3"/>
  <c r="AW299" i="4" s="1"/>
  <c r="Z311" i="3"/>
  <c r="X303" i="4" s="1"/>
  <c r="BC308" i="3"/>
  <c r="AX300" i="4" s="1"/>
  <c r="AZ309" i="3"/>
  <c r="AU301" i="4" s="1"/>
  <c r="Z312" i="3"/>
  <c r="X304" i="4" s="1"/>
  <c r="BC309" i="3"/>
  <c r="AX301" i="4" s="1"/>
  <c r="AZ310" i="3"/>
  <c r="AU302" i="4" s="1"/>
  <c r="AJ313" i="3"/>
  <c r="AG305" i="4" s="1"/>
  <c r="F314" i="3"/>
  <c r="F306" i="4" s="1"/>
  <c r="P314" i="3"/>
  <c r="O306" i="4" s="1"/>
  <c r="Z314" i="3"/>
  <c r="X306" i="4" s="1"/>
  <c r="BC311" i="3"/>
  <c r="AX303" i="4" s="1"/>
  <c r="AZ312" i="3"/>
  <c r="AU304" i="4" s="1"/>
  <c r="P315" i="3"/>
  <c r="O307" i="4" s="1"/>
  <c r="AJ315" i="3"/>
  <c r="AG307" i="4" s="1"/>
  <c r="BC313" i="3"/>
  <c r="AX305" i="4" s="1"/>
  <c r="BA314" i="3"/>
  <c r="AV306" i="4" s="1"/>
  <c r="Z317" i="3"/>
  <c r="X309" i="4" s="1"/>
  <c r="AJ317" i="3"/>
  <c r="AG309" i="4" s="1"/>
  <c r="P318" i="3"/>
  <c r="O310" i="4" s="1"/>
  <c r="BB315" i="3"/>
  <c r="AW307" i="4" s="1"/>
  <c r="AJ318" i="3"/>
  <c r="AG310" i="4" s="1"/>
  <c r="BC316" i="3"/>
  <c r="AX308" i="4" s="1"/>
  <c r="P320" i="3"/>
  <c r="O312" i="4" s="1"/>
  <c r="Z320" i="3"/>
  <c r="X312" i="4" s="1"/>
  <c r="BC317" i="3"/>
  <c r="AX309" i="4" s="1"/>
  <c r="BB318" i="3"/>
  <c r="AW310" i="4" s="1"/>
  <c r="AJ321" i="3"/>
  <c r="AG313" i="4" s="1"/>
  <c r="P322" i="3"/>
  <c r="O314" i="4" s="1"/>
  <c r="Z322" i="3"/>
  <c r="X314" i="4" s="1"/>
  <c r="BC319" i="3"/>
  <c r="AX311" i="4" s="1"/>
  <c r="BB320" i="3"/>
  <c r="AW312" i="4" s="1"/>
  <c r="P324" i="3"/>
  <c r="O316" i="4" s="1"/>
  <c r="Z324" i="3"/>
  <c r="X316" i="4" s="1"/>
  <c r="BC321" i="3"/>
  <c r="AX313" i="4" s="1"/>
  <c r="Z325" i="3"/>
  <c r="X317" i="4" s="1"/>
  <c r="F326" i="3"/>
  <c r="F318" i="4" s="1"/>
  <c r="BB323" i="3"/>
  <c r="F327" i="3"/>
  <c r="F319" i="4" s="1"/>
  <c r="Z327" i="3"/>
  <c r="X319" i="4" s="1"/>
  <c r="BC324" i="3"/>
  <c r="AX316" i="4" s="1"/>
  <c r="P346" i="3"/>
  <c r="Z346" i="3"/>
  <c r="X338" i="4" s="1"/>
  <c r="P347" i="3"/>
  <c r="O339" i="4" s="1"/>
  <c r="AJ348" i="3"/>
  <c r="AG340" i="4" s="1"/>
  <c r="P350" i="3"/>
  <c r="BA349" i="3"/>
  <c r="AV341" i="4" s="1"/>
  <c r="AJ353" i="3"/>
  <c r="AG345" i="4" s="1"/>
  <c r="P356" i="3"/>
  <c r="AJ356" i="3"/>
  <c r="AG348" i="4" s="1"/>
  <c r="P357" i="3"/>
  <c r="O349" i="4" s="1"/>
  <c r="Z357" i="3"/>
  <c r="AJ357" i="3"/>
  <c r="AS357" i="3"/>
  <c r="BB357" i="3"/>
  <c r="AW349" i="4" s="1"/>
  <c r="BC358" i="3"/>
  <c r="AX350" i="4" s="1"/>
  <c r="BB359" i="3"/>
  <c r="AW351" i="4" s="1"/>
  <c r="F363" i="3"/>
  <c r="F355" i="4" s="1"/>
  <c r="BC360" i="3"/>
  <c r="AX352" i="4" s="1"/>
  <c r="P365" i="3"/>
  <c r="Z365" i="3"/>
  <c r="X357" i="4" s="1"/>
  <c r="P366" i="3"/>
  <c r="O358" i="4" s="1"/>
  <c r="AJ366" i="3"/>
  <c r="AG358" i="4" s="1"/>
  <c r="BA364" i="3"/>
  <c r="AV356" i="4" s="1"/>
  <c r="P368" i="3"/>
  <c r="O360" i="4" s="1"/>
  <c r="Z368" i="3"/>
  <c r="Z369" i="3"/>
  <c r="AJ371" i="3"/>
  <c r="AG363" i="4" s="1"/>
  <c r="AS370" i="3"/>
  <c r="BC370" i="3"/>
  <c r="AX362" i="4" s="1"/>
  <c r="BB371" i="3"/>
  <c r="AW363" i="4" s="1"/>
  <c r="F375" i="3"/>
  <c r="BC372" i="3"/>
  <c r="AX364" i="4" s="1"/>
  <c r="AZ373" i="3"/>
  <c r="AU365" i="4" s="1"/>
  <c r="BA373" i="3"/>
  <c r="AV365" i="4" s="1"/>
  <c r="Z377" i="3"/>
  <c r="X369" i="4" s="1"/>
  <c r="BC374" i="3"/>
  <c r="AX366" i="4" s="1"/>
  <c r="AZ375" i="3"/>
  <c r="AU367" i="4" s="1"/>
  <c r="AZ376" i="3"/>
  <c r="Z335" i="3"/>
  <c r="AB384" i="3"/>
  <c r="Z376" i="4" s="1"/>
  <c r="AJ335" i="3"/>
  <c r="AG327" i="4" s="1"/>
  <c r="AL384" i="3"/>
  <c r="AI376" i="4" s="1"/>
  <c r="F336" i="3"/>
  <c r="H385" i="3"/>
  <c r="H377" i="4" s="1"/>
  <c r="P337" i="3"/>
  <c r="R386" i="3"/>
  <c r="Q378" i="4" s="1"/>
  <c r="Z337" i="3"/>
  <c r="X329" i="4" s="1"/>
  <c r="AB386" i="3"/>
  <c r="Z378" i="4" s="1"/>
  <c r="AJ337" i="3"/>
  <c r="AG329" i="4" s="1"/>
  <c r="AL386" i="3"/>
  <c r="AI378" i="4" s="1"/>
  <c r="F338" i="3"/>
  <c r="F330" i="4" s="1"/>
  <c r="H387" i="3"/>
  <c r="H379" i="4" s="1"/>
  <c r="AZ336" i="3"/>
  <c r="AU328" i="4" s="1"/>
  <c r="H388" i="3"/>
  <c r="H380" i="4" s="1"/>
  <c r="AJ342" i="3"/>
  <c r="AL391" i="3"/>
  <c r="AI383" i="4" s="1"/>
  <c r="BA340" i="3"/>
  <c r="AV332" i="4" s="1"/>
  <c r="R392" i="3"/>
  <c r="Q384" i="4" s="1"/>
  <c r="Z343" i="3"/>
  <c r="X335" i="4" s="1"/>
  <c r="AB392" i="3"/>
  <c r="Z384" i="4" s="1"/>
  <c r="AJ343" i="3"/>
  <c r="AG335" i="4" s="1"/>
  <c r="AL392" i="3"/>
  <c r="AI384" i="4" s="1"/>
  <c r="BA341" i="3"/>
  <c r="AV333" i="4" s="1"/>
  <c r="R393" i="3"/>
  <c r="Q385" i="4" s="1"/>
  <c r="AZ342" i="3"/>
  <c r="AU334" i="4" s="1"/>
  <c r="H394" i="3"/>
  <c r="H386" i="4" s="1"/>
  <c r="Z345" i="3"/>
  <c r="AB394" i="3"/>
  <c r="Z386" i="4" s="1"/>
  <c r="AS11" i="3"/>
  <c r="AO3" i="4" s="1"/>
  <c r="AS27" i="3"/>
  <c r="AS25" i="3"/>
  <c r="AO17" i="4" s="1"/>
  <c r="AS23" i="3"/>
  <c r="AO15" i="4" s="1"/>
  <c r="AS21" i="3"/>
  <c r="AO13" i="4" s="1"/>
  <c r="AS19" i="3"/>
  <c r="AO11" i="4" s="1"/>
  <c r="AS17" i="3"/>
  <c r="AO9" i="4" s="1"/>
  <c r="AS15" i="3"/>
  <c r="AO7" i="4" s="1"/>
  <c r="AS13" i="3"/>
  <c r="AO5" i="4" s="1"/>
  <c r="F34" i="3"/>
  <c r="F26" i="4" s="1"/>
  <c r="AS35" i="3"/>
  <c r="Z39" i="3"/>
  <c r="X31" i="4" s="1"/>
  <c r="AJ43" i="3"/>
  <c r="AG35" i="4" s="1"/>
  <c r="P42" i="3"/>
  <c r="O34" i="4" s="1"/>
  <c r="P44" i="3"/>
  <c r="O36" i="4" s="1"/>
  <c r="AJ45" i="3"/>
  <c r="AG37" i="4" s="1"/>
  <c r="P46" i="3"/>
  <c r="O38" i="4" s="1"/>
  <c r="AJ48" i="3"/>
  <c r="AG40" i="4" s="1"/>
  <c r="AS46" i="3"/>
  <c r="AJ50" i="3"/>
  <c r="AG42" i="4" s="1"/>
  <c r="P50" i="3"/>
  <c r="O42" i="4" s="1"/>
  <c r="AS55" i="3"/>
  <c r="AS57" i="3"/>
  <c r="AO49" i="4" s="1"/>
  <c r="Z61" i="3"/>
  <c r="X53" i="4" s="1"/>
  <c r="F62" i="3"/>
  <c r="F54" i="4" s="1"/>
  <c r="Z63" i="3"/>
  <c r="X55" i="4" s="1"/>
  <c r="P66" i="3"/>
  <c r="O58" i="4" s="1"/>
  <c r="Z68" i="3"/>
  <c r="X60" i="4" s="1"/>
  <c r="F68" i="3"/>
  <c r="F60" i="4" s="1"/>
  <c r="Z70" i="3"/>
  <c r="X62" i="4" s="1"/>
  <c r="AJ70" i="3"/>
  <c r="AG62" i="4" s="1"/>
  <c r="AS68" i="3"/>
  <c r="AO60" i="4" s="1"/>
  <c r="AS71" i="3"/>
  <c r="AO63" i="4" s="1"/>
  <c r="AJ75" i="3"/>
  <c r="AG67" i="4" s="1"/>
  <c r="AS73" i="3"/>
  <c r="AO65" i="4" s="1"/>
  <c r="Z78" i="3"/>
  <c r="X70" i="4" s="1"/>
  <c r="AJ86" i="3"/>
  <c r="AG78" i="4" s="1"/>
  <c r="P88" i="3"/>
  <c r="O80" i="4" s="1"/>
  <c r="P92" i="3"/>
  <c r="O84" i="4" s="1"/>
  <c r="Z144" i="3"/>
  <c r="X136" i="4" s="1"/>
  <c r="AJ92" i="3"/>
  <c r="AG84" i="4" s="1"/>
  <c r="P93" i="3"/>
  <c r="O85" i="4" s="1"/>
  <c r="Z145" i="3"/>
  <c r="X137" i="4" s="1"/>
  <c r="Z93" i="3"/>
  <c r="X85" i="4" s="1"/>
  <c r="F93" i="3"/>
  <c r="F85" i="4" s="1"/>
  <c r="Z94" i="3"/>
  <c r="X86" i="4" s="1"/>
  <c r="F94" i="3"/>
  <c r="F86" i="4" s="1"/>
  <c r="P147" i="3"/>
  <c r="O139" i="4" s="1"/>
  <c r="AJ95" i="3"/>
  <c r="AG87" i="4" s="1"/>
  <c r="AJ96" i="3"/>
  <c r="AG88" i="4" s="1"/>
  <c r="F101" i="3"/>
  <c r="F93" i="4" s="1"/>
  <c r="Z153" i="3"/>
  <c r="X145" i="4" s="1"/>
  <c r="AJ154" i="3"/>
  <c r="AG146" i="4" s="1"/>
  <c r="AJ155" i="3"/>
  <c r="AG147" i="4" s="1"/>
  <c r="F104" i="3"/>
  <c r="F96" i="4" s="1"/>
  <c r="P208" i="3"/>
  <c r="O200" i="4" s="1"/>
  <c r="Z104" i="3"/>
  <c r="X96" i="4" s="1"/>
  <c r="AJ208" i="3"/>
  <c r="AG200" i="4" s="1"/>
  <c r="F105" i="3"/>
  <c r="F97" i="4" s="1"/>
  <c r="Z105" i="3"/>
  <c r="X97" i="4" s="1"/>
  <c r="Z106" i="3"/>
  <c r="X98" i="4" s="1"/>
  <c r="F106" i="3"/>
  <c r="F98" i="4" s="1"/>
  <c r="Z158" i="3"/>
  <c r="X150" i="4" s="1"/>
  <c r="AS156" i="3"/>
  <c r="AO148" i="4" s="1"/>
  <c r="AJ211" i="3"/>
  <c r="AG203" i="4" s="1"/>
  <c r="AS203" i="3"/>
  <c r="AS195" i="3"/>
  <c r="P160" i="3"/>
  <c r="O152" i="4" s="1"/>
  <c r="Z160" i="3"/>
  <c r="X152" i="4" s="1"/>
  <c r="AS105" i="3"/>
  <c r="AO97" i="4" s="1"/>
  <c r="Z212" i="3"/>
  <c r="X204" i="4" s="1"/>
  <c r="F212" i="3"/>
  <c r="F204" i="4" s="1"/>
  <c r="Z110" i="3"/>
  <c r="X102" i="4" s="1"/>
  <c r="F110" i="3"/>
  <c r="F102" i="4" s="1"/>
  <c r="AS211" i="3"/>
  <c r="AO203" i="4" s="1"/>
  <c r="AJ163" i="3"/>
  <c r="AG155" i="4" s="1"/>
  <c r="F270" i="3"/>
  <c r="F262" i="4" s="1"/>
  <c r="P270" i="3"/>
  <c r="O262" i="4" s="1"/>
  <c r="AS259" i="3"/>
  <c r="AO251" i="4" s="1"/>
  <c r="P116" i="3"/>
  <c r="O108" i="4" s="1"/>
  <c r="P272" i="3"/>
  <c r="O264" i="4" s="1"/>
  <c r="AJ168" i="3"/>
  <c r="AG160" i="4" s="1"/>
  <c r="F272" i="3"/>
  <c r="F264" i="4" s="1"/>
  <c r="AJ119" i="3"/>
  <c r="AG111" i="4" s="1"/>
  <c r="P119" i="3"/>
  <c r="O111" i="4" s="1"/>
  <c r="F171" i="3"/>
  <c r="F163" i="4" s="1"/>
  <c r="AS169" i="3"/>
  <c r="AO161" i="4" s="1"/>
  <c r="Z121" i="3"/>
  <c r="X113" i="4" s="1"/>
  <c r="F121" i="3"/>
  <c r="F113" i="4" s="1"/>
  <c r="AJ174" i="3"/>
  <c r="AG166" i="4" s="1"/>
  <c r="AS120" i="3"/>
  <c r="AO112" i="4" s="1"/>
  <c r="Z175" i="3"/>
  <c r="X167" i="4" s="1"/>
  <c r="F175" i="3"/>
  <c r="F167" i="4" s="1"/>
  <c r="AJ176" i="3"/>
  <c r="AG168" i="4" s="1"/>
  <c r="AS122" i="3"/>
  <c r="AO114" i="4" s="1"/>
  <c r="Z177" i="3"/>
  <c r="X169" i="4" s="1"/>
  <c r="F177" i="3"/>
  <c r="F169" i="4" s="1"/>
  <c r="AJ178" i="3"/>
  <c r="AG170" i="4" s="1"/>
  <c r="AS124" i="3"/>
  <c r="AO116" i="4" s="1"/>
  <c r="Z179" i="3"/>
  <c r="X171" i="4" s="1"/>
  <c r="F179" i="3"/>
  <c r="F171" i="4" s="1"/>
  <c r="AJ180" i="3"/>
  <c r="AS126" i="3"/>
  <c r="AO118" i="4" s="1"/>
  <c r="Z181" i="3"/>
  <c r="X173" i="4" s="1"/>
  <c r="F181" i="3"/>
  <c r="F173" i="4" s="1"/>
  <c r="AJ182" i="3"/>
  <c r="AG174" i="4" s="1"/>
  <c r="AS128" i="3"/>
  <c r="AO120" i="4" s="1"/>
  <c r="Z183" i="3"/>
  <c r="X175" i="4" s="1"/>
  <c r="F183" i="3"/>
  <c r="F175" i="4" s="1"/>
  <c r="Z184" i="3"/>
  <c r="X176" i="4" s="1"/>
  <c r="F186" i="3"/>
  <c r="F178" i="4" s="1"/>
  <c r="P134" i="3"/>
  <c r="O126" i="4" s="1"/>
  <c r="Z134" i="3"/>
  <c r="X126" i="4" s="1"/>
  <c r="F134" i="3"/>
  <c r="F126" i="4" s="1"/>
  <c r="F135" i="3"/>
  <c r="F127" i="4" s="1"/>
  <c r="P135" i="3"/>
  <c r="O127" i="4" s="1"/>
  <c r="Z135" i="3"/>
  <c r="X127" i="4" s="1"/>
  <c r="AJ187" i="3"/>
  <c r="AG179" i="4" s="1"/>
  <c r="AJ189" i="3"/>
  <c r="AG181" i="4" s="1"/>
  <c r="AS186" i="3"/>
  <c r="AO178" i="4" s="1"/>
  <c r="P190" i="3"/>
  <c r="O182" i="4" s="1"/>
  <c r="AJ190" i="3"/>
  <c r="AG182" i="4" s="1"/>
  <c r="P191" i="3"/>
  <c r="O183" i="4" s="1"/>
  <c r="AJ138" i="3"/>
  <c r="AG130" i="4" s="1"/>
  <c r="AS136" i="3"/>
  <c r="AO128" i="4" s="1"/>
  <c r="Z191" i="3"/>
  <c r="X183" i="4" s="1"/>
  <c r="AC296" i="3"/>
  <c r="AA288" i="4" s="1"/>
  <c r="Z192" i="3"/>
  <c r="X184" i="4" s="1"/>
  <c r="P193" i="3"/>
  <c r="O185" i="4" s="1"/>
  <c r="AS193" i="3"/>
  <c r="AO185" i="4" s="1"/>
  <c r="AS191" i="3"/>
  <c r="AO183" i="4" s="1"/>
  <c r="BA273" i="3"/>
  <c r="AV265" i="4" s="1"/>
  <c r="BA286" i="3"/>
  <c r="AV278" i="4" s="1"/>
  <c r="BC283" i="3"/>
  <c r="AX275" i="4" s="1"/>
  <c r="BA242" i="3"/>
  <c r="AV234" i="4" s="1"/>
  <c r="BA239" i="3"/>
  <c r="AV231" i="4" s="1"/>
  <c r="BA237" i="3"/>
  <c r="AV229" i="4" s="1"/>
  <c r="BA231" i="3"/>
  <c r="AV223" i="4" s="1"/>
  <c r="BA229" i="3"/>
  <c r="AV221" i="4" s="1"/>
  <c r="AS241" i="3"/>
  <c r="AS233" i="3"/>
  <c r="AS225" i="3"/>
  <c r="AL371" i="3"/>
  <c r="AI363" i="4" s="1"/>
  <c r="R372" i="3"/>
  <c r="Q364" i="4" s="1"/>
  <c r="AL373" i="3"/>
  <c r="AI365" i="4" s="1"/>
  <c r="AS10" i="3"/>
  <c r="AO2" i="4" s="1"/>
  <c r="AS29" i="3"/>
  <c r="AS31" i="3"/>
  <c r="AO23" i="4" s="1"/>
  <c r="AS34" i="3"/>
  <c r="AO26" i="4" s="1"/>
  <c r="AS30" i="3"/>
  <c r="AO22" i="4" s="1"/>
  <c r="P33" i="3"/>
  <c r="O25" i="4" s="1"/>
  <c r="Z34" i="3"/>
  <c r="X26" i="4" s="1"/>
  <c r="Z32" i="3"/>
  <c r="X24" i="4" s="1"/>
  <c r="AS33" i="3"/>
  <c r="P35" i="3"/>
  <c r="O27" i="4" s="1"/>
  <c r="P13" i="3"/>
  <c r="O5" i="4" s="1"/>
  <c r="P14" i="3"/>
  <c r="O6" i="4" s="1"/>
  <c r="P15" i="3"/>
  <c r="O7" i="4" s="1"/>
  <c r="Z15" i="3"/>
  <c r="X7" i="4" s="1"/>
  <c r="AJ16" i="3"/>
  <c r="AG8" i="4" s="1"/>
  <c r="P17" i="3"/>
  <c r="O9" i="4" s="1"/>
  <c r="F18" i="3"/>
  <c r="F10" i="4" s="1"/>
  <c r="P18" i="3"/>
  <c r="O10" i="4" s="1"/>
  <c r="F19" i="3"/>
  <c r="F11" i="4" s="1"/>
  <c r="P19" i="3"/>
  <c r="O11" i="4" s="1"/>
  <c r="AJ19" i="3"/>
  <c r="AG11" i="4" s="1"/>
  <c r="Z20" i="3"/>
  <c r="X12" i="4" s="1"/>
  <c r="F21" i="3"/>
  <c r="F13" i="4" s="1"/>
  <c r="P21" i="3"/>
  <c r="O13" i="4" s="1"/>
  <c r="F22" i="3"/>
  <c r="F14" i="4" s="1"/>
  <c r="P22" i="3"/>
  <c r="O14" i="4" s="1"/>
  <c r="F23" i="3"/>
  <c r="F15" i="4" s="1"/>
  <c r="P23" i="3"/>
  <c r="O15" i="4" s="1"/>
  <c r="AJ23" i="3"/>
  <c r="AG15" i="4" s="1"/>
  <c r="Z24" i="3"/>
  <c r="X16" i="4" s="1"/>
  <c r="F25" i="3"/>
  <c r="F17" i="4" s="1"/>
  <c r="P25" i="3"/>
  <c r="O17" i="4" s="1"/>
  <c r="AJ25" i="3"/>
  <c r="AG17" i="4" s="1"/>
  <c r="Z26" i="3"/>
  <c r="X18" i="4" s="1"/>
  <c r="F27" i="3"/>
  <c r="F19" i="4" s="1"/>
  <c r="P27" i="3"/>
  <c r="O19" i="4" s="1"/>
  <c r="AJ27" i="3"/>
  <c r="AG19" i="4" s="1"/>
  <c r="Z28" i="3"/>
  <c r="X20" i="4" s="1"/>
  <c r="F29" i="3"/>
  <c r="F21" i="4" s="1"/>
  <c r="Z29" i="3"/>
  <c r="X21" i="4" s="1"/>
  <c r="P30" i="3"/>
  <c r="O22" i="4" s="1"/>
  <c r="F31" i="3"/>
  <c r="F23" i="4" s="1"/>
  <c r="P31" i="3"/>
  <c r="O23" i="4" s="1"/>
  <c r="BA11" i="3"/>
  <c r="AV3" i="4" s="1"/>
  <c r="BC34" i="3"/>
  <c r="AX26" i="4" s="1"/>
  <c r="BA34" i="3"/>
  <c r="AV26" i="4" s="1"/>
  <c r="BA31" i="3"/>
  <c r="AV23" i="4" s="1"/>
  <c r="AJ32" i="3"/>
  <c r="AG24" i="4" s="1"/>
  <c r="AJ35" i="3"/>
  <c r="AG27" i="4" s="1"/>
  <c r="P37" i="3"/>
  <c r="O29" i="4" s="1"/>
  <c r="AS130" i="3"/>
  <c r="AO122" i="4" s="1"/>
  <c r="P133" i="3"/>
  <c r="O125" i="4" s="1"/>
  <c r="Z33" i="3"/>
  <c r="X25" i="4" s="1"/>
  <c r="F33" i="3"/>
  <c r="F25" i="4" s="1"/>
  <c r="AJ34" i="3"/>
  <c r="AG26" i="4" s="1"/>
  <c r="AS32" i="3"/>
  <c r="AO24" i="4" s="1"/>
  <c r="F36" i="3"/>
  <c r="F28" i="4" s="1"/>
  <c r="Z35" i="3"/>
  <c r="X27" i="4" s="1"/>
  <c r="F35" i="3"/>
  <c r="F27" i="4" s="1"/>
  <c r="F38" i="3"/>
  <c r="F30" i="4" s="1"/>
  <c r="Z38" i="3"/>
  <c r="X30" i="4" s="1"/>
  <c r="AJ38" i="3"/>
  <c r="AG30" i="4" s="1"/>
  <c r="AJ39" i="3"/>
  <c r="AG31" i="4" s="1"/>
  <c r="AS36" i="3"/>
  <c r="AO28" i="4" s="1"/>
  <c r="AJ42" i="3"/>
  <c r="AG34" i="4" s="1"/>
  <c r="Z43" i="3"/>
  <c r="X35" i="4" s="1"/>
  <c r="Z44" i="3"/>
  <c r="X36" i="4" s="1"/>
  <c r="F44" i="3"/>
  <c r="F36" i="4" s="1"/>
  <c r="F45" i="3"/>
  <c r="F37" i="4" s="1"/>
  <c r="AJ47" i="3"/>
  <c r="AG39" i="4" s="1"/>
  <c r="AS44" i="3"/>
  <c r="AO36" i="4" s="1"/>
  <c r="P48" i="3"/>
  <c r="O40" i="4" s="1"/>
  <c r="Z48" i="3"/>
  <c r="X40" i="4" s="1"/>
  <c r="F48" i="3"/>
  <c r="F40" i="4" s="1"/>
  <c r="F49" i="3"/>
  <c r="F41" i="4" s="1"/>
  <c r="P49" i="3"/>
  <c r="O41" i="4" s="1"/>
  <c r="Z49" i="3"/>
  <c r="X41" i="4" s="1"/>
  <c r="AJ54" i="3"/>
  <c r="AG46" i="4" s="1"/>
  <c r="P55" i="3"/>
  <c r="O47" i="4" s="1"/>
  <c r="Z55" i="3"/>
  <c r="X47" i="4" s="1"/>
  <c r="Z57" i="3"/>
  <c r="X49" i="4" s="1"/>
  <c r="F57" i="3"/>
  <c r="F49" i="4" s="1"/>
  <c r="P60" i="3"/>
  <c r="O52" i="4" s="1"/>
  <c r="AJ69" i="3"/>
  <c r="AG61" i="4" s="1"/>
  <c r="AJ66" i="3"/>
  <c r="AG58" i="4" s="1"/>
  <c r="Z71" i="3"/>
  <c r="X63" i="4" s="1"/>
  <c r="AJ73" i="3"/>
  <c r="AG65" i="4" s="1"/>
  <c r="Z75" i="3"/>
  <c r="X67" i="4" s="1"/>
  <c r="F75" i="3"/>
  <c r="F67" i="4" s="1"/>
  <c r="F77" i="3"/>
  <c r="F69" i="4" s="1"/>
  <c r="AJ78" i="3"/>
  <c r="AG70" i="4" s="1"/>
  <c r="AJ79" i="3"/>
  <c r="AG71" i="4" s="1"/>
  <c r="AJ84" i="3"/>
  <c r="AG76" i="4" s="1"/>
  <c r="AS101" i="3"/>
  <c r="AO93" i="4" s="1"/>
  <c r="AS153" i="3"/>
  <c r="AO145" i="4" s="1"/>
  <c r="AS102" i="3"/>
  <c r="AO94" i="4" s="1"/>
  <c r="AS154" i="3"/>
  <c r="AO146" i="4" s="1"/>
  <c r="F157" i="3"/>
  <c r="F149" i="4" s="1"/>
  <c r="AS206" i="3"/>
  <c r="AS202" i="3"/>
  <c r="AO194" i="4" s="1"/>
  <c r="AS198" i="3"/>
  <c r="AO190" i="4" s="1"/>
  <c r="AS194" i="3"/>
  <c r="AJ108" i="3"/>
  <c r="AG100" i="4" s="1"/>
  <c r="AS106" i="3"/>
  <c r="AO98" i="4" s="1"/>
  <c r="AS158" i="3"/>
  <c r="AO150" i="4" s="1"/>
  <c r="AJ212" i="3"/>
  <c r="AG204" i="4" s="1"/>
  <c r="AS210" i="3"/>
  <c r="AS109" i="3"/>
  <c r="AO101" i="4" s="1"/>
  <c r="AS161" i="3"/>
  <c r="AO153" i="4" s="1"/>
  <c r="AS213" i="3"/>
  <c r="AO205" i="4" s="1"/>
  <c r="F164" i="3"/>
  <c r="F156" i="4" s="1"/>
  <c r="AS112" i="3"/>
  <c r="AO104" i="4" s="1"/>
  <c r="AS164" i="3"/>
  <c r="AO156" i="4" s="1"/>
  <c r="AS216" i="3"/>
  <c r="AO208" i="4" s="1"/>
  <c r="AS268" i="3"/>
  <c r="AS266" i="3"/>
  <c r="AO258" i="4" s="1"/>
  <c r="AS264" i="3"/>
  <c r="AO256" i="4" s="1"/>
  <c r="AS262" i="3"/>
  <c r="AO254" i="4" s="1"/>
  <c r="AS260" i="3"/>
  <c r="AO252" i="4" s="1"/>
  <c r="AS257" i="3"/>
  <c r="AO249" i="4" s="1"/>
  <c r="AS254" i="3"/>
  <c r="AO246" i="4" s="1"/>
  <c r="AS252" i="3"/>
  <c r="AO244" i="4" s="1"/>
  <c r="AS250" i="3"/>
  <c r="AO242" i="4" s="1"/>
  <c r="AS248" i="3"/>
  <c r="AS246" i="3"/>
  <c r="Z167" i="3"/>
  <c r="X159" i="4" s="1"/>
  <c r="AJ121" i="3"/>
  <c r="AG113" i="4" s="1"/>
  <c r="AS119" i="3"/>
  <c r="AO111" i="4" s="1"/>
  <c r="AS171" i="3"/>
  <c r="AO163" i="4" s="1"/>
  <c r="AJ123" i="3"/>
  <c r="AG115" i="4" s="1"/>
  <c r="AS121" i="3"/>
  <c r="AO113" i="4" s="1"/>
  <c r="AS173" i="3"/>
  <c r="AO165" i="4" s="1"/>
  <c r="AJ125" i="3"/>
  <c r="AG117" i="4" s="1"/>
  <c r="AS123" i="3"/>
  <c r="AO115" i="4" s="1"/>
  <c r="AS175" i="3"/>
  <c r="AO167" i="4" s="1"/>
  <c r="AJ127" i="3"/>
  <c r="AG119" i="4" s="1"/>
  <c r="AS125" i="3"/>
  <c r="AO117" i="4" s="1"/>
  <c r="AS177" i="3"/>
  <c r="AO169" i="4" s="1"/>
  <c r="AJ129" i="3"/>
  <c r="AG121" i="4" s="1"/>
  <c r="AS127" i="3"/>
  <c r="AO119" i="4" s="1"/>
  <c r="AS179" i="3"/>
  <c r="AO171" i="4" s="1"/>
  <c r="AS38" i="3"/>
  <c r="AO30" i="4" s="1"/>
  <c r="AS40" i="3"/>
  <c r="AO32" i="4" s="1"/>
  <c r="AS42" i="3"/>
  <c r="AO34" i="4" s="1"/>
  <c r="AS47" i="3"/>
  <c r="Z147" i="3"/>
  <c r="X139" i="4" s="1"/>
  <c r="F147" i="3"/>
  <c r="F139" i="4" s="1"/>
  <c r="AS208" i="3"/>
  <c r="AO200" i="4" s="1"/>
  <c r="Z210" i="3"/>
  <c r="X202" i="4" s="1"/>
  <c r="AS200" i="3"/>
  <c r="AO192" i="4" s="1"/>
  <c r="AS196" i="3"/>
  <c r="Z161" i="3"/>
  <c r="X153" i="4" s="1"/>
  <c r="F161" i="3"/>
  <c r="F153" i="4" s="1"/>
  <c r="AJ110" i="3"/>
  <c r="AG102" i="4" s="1"/>
  <c r="AS108" i="3"/>
  <c r="AO100" i="4" s="1"/>
  <c r="AS160" i="3"/>
  <c r="AO152" i="4" s="1"/>
  <c r="AJ214" i="3"/>
  <c r="AG206" i="4" s="1"/>
  <c r="AS212" i="3"/>
  <c r="AO204" i="4" s="1"/>
  <c r="AS111" i="3"/>
  <c r="AO103" i="4" s="1"/>
  <c r="AS163" i="3"/>
  <c r="AO155" i="4" s="1"/>
  <c r="AS215" i="3"/>
  <c r="AO207" i="4" s="1"/>
  <c r="F268" i="3"/>
  <c r="F260" i="4" s="1"/>
  <c r="F265" i="3"/>
  <c r="F257" i="4" s="1"/>
  <c r="F262" i="3"/>
  <c r="F254" i="4" s="1"/>
  <c r="F260" i="3"/>
  <c r="F252" i="4" s="1"/>
  <c r="P268" i="3"/>
  <c r="P265" i="3"/>
  <c r="O257" i="4" s="1"/>
  <c r="P261" i="3"/>
  <c r="O253" i="4" s="1"/>
  <c r="P260" i="3"/>
  <c r="O252" i="4" s="1"/>
  <c r="Z269" i="3"/>
  <c r="X261" i="4" s="1"/>
  <c r="Z267" i="3"/>
  <c r="X259" i="4" s="1"/>
  <c r="Z265" i="3"/>
  <c r="Z261" i="3"/>
  <c r="X253" i="4" s="1"/>
  <c r="AJ270" i="3"/>
  <c r="AJ268" i="3"/>
  <c r="AG260" i="4" s="1"/>
  <c r="AJ265" i="3"/>
  <c r="AG257" i="4" s="1"/>
  <c r="AJ262" i="3"/>
  <c r="AG254" i="4" s="1"/>
  <c r="AJ260" i="3"/>
  <c r="AG252" i="4" s="1"/>
  <c r="AS267" i="3"/>
  <c r="AS265" i="3"/>
  <c r="AS263" i="3"/>
  <c r="AO255" i="4" s="1"/>
  <c r="AS261" i="3"/>
  <c r="AO253" i="4" s="1"/>
  <c r="AS258" i="3"/>
  <c r="AS256" i="3"/>
  <c r="AO248" i="4" s="1"/>
  <c r="AS253" i="3"/>
  <c r="AO245" i="4" s="1"/>
  <c r="AS251" i="3"/>
  <c r="AO243" i="4" s="1"/>
  <c r="AS249" i="3"/>
  <c r="AO241" i="4" s="1"/>
  <c r="AS247" i="3"/>
  <c r="AO239" i="4" s="1"/>
  <c r="AS255" i="3"/>
  <c r="Z168" i="3"/>
  <c r="X160" i="4" s="1"/>
  <c r="Z116" i="3"/>
  <c r="X108" i="4" s="1"/>
  <c r="AS217" i="3"/>
  <c r="AO209" i="4" s="1"/>
  <c r="AS269" i="3"/>
  <c r="AO261" i="4" s="1"/>
  <c r="P170" i="3"/>
  <c r="O162" i="4" s="1"/>
  <c r="AJ118" i="3"/>
  <c r="AG110" i="4" s="1"/>
  <c r="AS168" i="3"/>
  <c r="AO160" i="4" s="1"/>
  <c r="Z170" i="3"/>
  <c r="X162" i="4" s="1"/>
  <c r="P172" i="3"/>
  <c r="O164" i="4" s="1"/>
  <c r="P121" i="3"/>
  <c r="O113" i="4" s="1"/>
  <c r="AJ173" i="3"/>
  <c r="AG165" i="4" s="1"/>
  <c r="AJ122" i="3"/>
  <c r="AG114" i="4" s="1"/>
  <c r="Z122" i="3"/>
  <c r="X114" i="4" s="1"/>
  <c r="F122" i="3"/>
  <c r="F114" i="4" s="1"/>
  <c r="P176" i="3"/>
  <c r="O168" i="4" s="1"/>
  <c r="AJ124" i="3"/>
  <c r="AG116" i="4" s="1"/>
  <c r="Z124" i="3"/>
  <c r="X116" i="4" s="1"/>
  <c r="F124" i="3"/>
  <c r="F116" i="4" s="1"/>
  <c r="P178" i="3"/>
  <c r="O170" i="4" s="1"/>
  <c r="AJ126" i="3"/>
  <c r="AG118" i="4" s="1"/>
  <c r="Z126" i="3"/>
  <c r="X118" i="4" s="1"/>
  <c r="F126" i="3"/>
  <c r="F118" i="4" s="1"/>
  <c r="P180" i="3"/>
  <c r="O172" i="4" s="1"/>
  <c r="AJ128" i="3"/>
  <c r="AG120" i="4" s="1"/>
  <c r="Z128" i="3"/>
  <c r="X120" i="4" s="1"/>
  <c r="F128" i="3"/>
  <c r="F120" i="4" s="1"/>
  <c r="P182" i="3"/>
  <c r="O174" i="4" s="1"/>
  <c r="AJ130" i="3"/>
  <c r="AG122" i="4" s="1"/>
  <c r="Z130" i="3"/>
  <c r="X122" i="4" s="1"/>
  <c r="F130" i="3"/>
  <c r="F122" i="4" s="1"/>
  <c r="AJ132" i="3"/>
  <c r="AG124" i="4" s="1"/>
  <c r="F328" i="3"/>
  <c r="F320" i="4" s="1"/>
  <c r="H377" i="3"/>
  <c r="H369" i="4" s="1"/>
  <c r="P328" i="3"/>
  <c r="O320" i="4" s="1"/>
  <c r="R377" i="3"/>
  <c r="Q369" i="4" s="1"/>
  <c r="F329" i="3"/>
  <c r="F321" i="4" s="1"/>
  <c r="H378" i="3"/>
  <c r="H370" i="4" s="1"/>
  <c r="P329" i="3"/>
  <c r="O321" i="4" s="1"/>
  <c r="R378" i="3"/>
  <c r="Q370" i="4" s="1"/>
  <c r="F330" i="3"/>
  <c r="F322" i="4" s="1"/>
  <c r="H379" i="3"/>
  <c r="H371" i="4" s="1"/>
  <c r="P330" i="3"/>
  <c r="O322" i="4" s="1"/>
  <c r="R379" i="3"/>
  <c r="Q371" i="4" s="1"/>
  <c r="F331" i="3"/>
  <c r="F323" i="4" s="1"/>
  <c r="H380" i="3"/>
  <c r="H372" i="4" s="1"/>
  <c r="P331" i="3"/>
  <c r="O323" i="4" s="1"/>
  <c r="R380" i="3"/>
  <c r="Q372" i="4" s="1"/>
  <c r="F332" i="3"/>
  <c r="H381" i="3"/>
  <c r="H373" i="4" s="1"/>
  <c r="P332" i="3"/>
  <c r="O324" i="4" s="1"/>
  <c r="R381" i="3"/>
  <c r="Q373" i="4" s="1"/>
  <c r="F333" i="3"/>
  <c r="F325" i="4" s="1"/>
  <c r="H382" i="3"/>
  <c r="H374" i="4" s="1"/>
  <c r="P333" i="3"/>
  <c r="O325" i="4" s="1"/>
  <c r="R382" i="3"/>
  <c r="Q374" i="4" s="1"/>
  <c r="F334" i="3"/>
  <c r="F326" i="4" s="1"/>
  <c r="H383" i="3"/>
  <c r="H375" i="4" s="1"/>
  <c r="AJ334" i="3"/>
  <c r="AL383" i="3"/>
  <c r="AI375" i="4" s="1"/>
  <c r="AZ374" i="3"/>
  <c r="AU366" i="4" s="1"/>
  <c r="F377" i="3"/>
  <c r="F369" i="4" s="1"/>
  <c r="BA374" i="3"/>
  <c r="AV366" i="4" s="1"/>
  <c r="P377" i="3"/>
  <c r="O369" i="4" s="1"/>
  <c r="BA375" i="3"/>
  <c r="AV367" i="4" s="1"/>
  <c r="P378" i="3"/>
  <c r="O370" i="4" s="1"/>
  <c r="AS375" i="3"/>
  <c r="AJ378" i="3"/>
  <c r="AG370" i="4" s="1"/>
  <c r="BA376" i="3"/>
  <c r="P379" i="3"/>
  <c r="O371" i="4" s="1"/>
  <c r="AS376" i="3"/>
  <c r="AJ379" i="3"/>
  <c r="AG371" i="4" s="1"/>
  <c r="AJ131" i="3"/>
  <c r="AG123" i="4" s="1"/>
  <c r="AS129" i="3"/>
  <c r="AO121" i="4" s="1"/>
  <c r="AJ184" i="3"/>
  <c r="AG176" i="4" s="1"/>
  <c r="AS181" i="3"/>
  <c r="AO173" i="4" s="1"/>
  <c r="F133" i="3"/>
  <c r="F125" i="4" s="1"/>
  <c r="Z132" i="3"/>
  <c r="F132" i="3"/>
  <c r="F124" i="4" s="1"/>
  <c r="P186" i="3"/>
  <c r="O178" i="4" s="1"/>
  <c r="F137" i="3"/>
  <c r="F129" i="4" s="1"/>
  <c r="Z137" i="3"/>
  <c r="X129" i="4" s="1"/>
  <c r="Z189" i="3"/>
  <c r="X181" i="4" s="1"/>
  <c r="F189" i="3"/>
  <c r="F181" i="4" s="1"/>
  <c r="AJ137" i="3"/>
  <c r="AG129" i="4" s="1"/>
  <c r="AS135" i="3"/>
  <c r="AO127" i="4" s="1"/>
  <c r="AS187" i="3"/>
  <c r="AO179" i="4" s="1"/>
  <c r="Z139" i="3"/>
  <c r="X131" i="4" s="1"/>
  <c r="F138" i="3"/>
  <c r="F130" i="4" s="1"/>
  <c r="AS137" i="3"/>
  <c r="AO129" i="4" s="1"/>
  <c r="AJ192" i="3"/>
  <c r="AG184" i="4" s="1"/>
  <c r="AS189" i="3"/>
  <c r="AO181" i="4" s="1"/>
  <c r="Z193" i="3"/>
  <c r="X185" i="4" s="1"/>
  <c r="BA275" i="3"/>
  <c r="AV267" i="4" s="1"/>
  <c r="BA278" i="3"/>
  <c r="AV270" i="4" s="1"/>
  <c r="BA284" i="3"/>
  <c r="AV276" i="4" s="1"/>
  <c r="BC281" i="3"/>
  <c r="AX273" i="4" s="1"/>
  <c r="AS277" i="3"/>
  <c r="AO269" i="4" s="1"/>
  <c r="AS238" i="3"/>
  <c r="AO230" i="4" s="1"/>
  <c r="AS234" i="3"/>
  <c r="AO226" i="4" s="1"/>
  <c r="AS230" i="3"/>
  <c r="AO222" i="4" s="1"/>
  <c r="AS226" i="3"/>
  <c r="AO218" i="4" s="1"/>
  <c r="AS222" i="3"/>
  <c r="AO214" i="4" s="1"/>
  <c r="P245" i="3"/>
  <c r="O237" i="4" s="1"/>
  <c r="AJ245" i="3"/>
  <c r="AG237" i="4" s="1"/>
  <c r="AS297" i="3"/>
  <c r="AO289" i="4" s="1"/>
  <c r="Z299" i="3"/>
  <c r="X291" i="4" s="1"/>
  <c r="AJ298" i="3"/>
  <c r="AG290" i="4" s="1"/>
  <c r="P298" i="3"/>
  <c r="O290" i="4" s="1"/>
  <c r="F142" i="3"/>
  <c r="F134" i="4" s="1"/>
  <c r="F299" i="3"/>
  <c r="F291" i="4" s="1"/>
  <c r="AZ303" i="3"/>
  <c r="AU295" i="4" s="1"/>
  <c r="BC303" i="3"/>
  <c r="AX295" i="4" s="1"/>
  <c r="BC305" i="3"/>
  <c r="AX297" i="4" s="1"/>
  <c r="AZ307" i="3"/>
  <c r="AU299" i="4" s="1"/>
  <c r="BC307" i="3"/>
  <c r="AX299" i="4" s="1"/>
  <c r="AJ311" i="3"/>
  <c r="AG303" i="4" s="1"/>
  <c r="AZ313" i="3"/>
  <c r="AU305" i="4" s="1"/>
  <c r="AZ317" i="3"/>
  <c r="AU309" i="4" s="1"/>
  <c r="BC340" i="3"/>
  <c r="AX332" i="4" s="1"/>
  <c r="BC341" i="3"/>
  <c r="AX333" i="4" s="1"/>
  <c r="AZ344" i="3"/>
  <c r="AU336" i="4" s="1"/>
  <c r="BA344" i="3"/>
  <c r="AV336" i="4" s="1"/>
  <c r="BB344" i="3"/>
  <c r="AW336" i="4" s="1"/>
  <c r="BB346" i="3"/>
  <c r="AW338" i="4" s="1"/>
  <c r="AZ348" i="3"/>
  <c r="AU340" i="4" s="1"/>
  <c r="BB348" i="3"/>
  <c r="AW340" i="4" s="1"/>
  <c r="AS348" i="3"/>
  <c r="AO340" i="4" s="1"/>
  <c r="AZ349" i="3"/>
  <c r="AU341" i="4" s="1"/>
  <c r="BC352" i="3"/>
  <c r="AX344" i="4" s="1"/>
  <c r="AS358" i="3"/>
  <c r="AO350" i="4" s="1"/>
  <c r="AS368" i="3"/>
  <c r="AO360" i="4" s="1"/>
  <c r="BC368" i="3"/>
  <c r="AX360" i="4" s="1"/>
  <c r="AZ372" i="3"/>
  <c r="AU364" i="4" s="1"/>
  <c r="BA372" i="3"/>
  <c r="AV364" i="4" s="1"/>
  <c r="AB372" i="3"/>
  <c r="Z364" i="4" s="1"/>
  <c r="AL372" i="3"/>
  <c r="AI364" i="4" s="1"/>
  <c r="H373" i="3"/>
  <c r="H365" i="4" s="1"/>
  <c r="F373" i="3"/>
  <c r="F365" i="4" s="1"/>
  <c r="R373" i="3"/>
  <c r="Q365" i="4" s="1"/>
  <c r="P373" i="3"/>
  <c r="O365" i="4" s="1"/>
  <c r="AS373" i="3"/>
  <c r="R374" i="3"/>
  <c r="Q366" i="4" s="1"/>
  <c r="P374" i="3"/>
  <c r="O366" i="4" s="1"/>
  <c r="AB374" i="3"/>
  <c r="Z366" i="4" s="1"/>
  <c r="AL374" i="3"/>
  <c r="AI366" i="4" s="1"/>
  <c r="AJ374" i="3"/>
  <c r="AG366" i="4" s="1"/>
  <c r="R375" i="3"/>
  <c r="Q367" i="4" s="1"/>
  <c r="P375" i="3"/>
  <c r="O367" i="4" s="1"/>
  <c r="AL375" i="3"/>
  <c r="AI367" i="4" s="1"/>
  <c r="R376" i="3"/>
  <c r="Q368" i="4" s="1"/>
  <c r="AL376" i="3"/>
  <c r="AI368" i="4" s="1"/>
  <c r="AJ376" i="3"/>
  <c r="AG368" i="4" s="1"/>
  <c r="Z328" i="3"/>
  <c r="AB377" i="3"/>
  <c r="Z369" i="4" s="1"/>
  <c r="AJ328" i="3"/>
  <c r="AG320" i="4" s="1"/>
  <c r="Z329" i="3"/>
  <c r="X321" i="4" s="1"/>
  <c r="AB378" i="3"/>
  <c r="Z370" i="4" s="1"/>
  <c r="AJ329" i="3"/>
  <c r="AG321" i="4" s="1"/>
  <c r="AL378" i="3"/>
  <c r="AI370" i="4" s="1"/>
  <c r="Z330" i="3"/>
  <c r="AB379" i="3"/>
  <c r="Z371" i="4" s="1"/>
  <c r="AJ330" i="3"/>
  <c r="Z331" i="3"/>
  <c r="X323" i="4" s="1"/>
  <c r="AB380" i="3"/>
  <c r="Z372" i="4" s="1"/>
  <c r="AJ331" i="3"/>
  <c r="Z332" i="3"/>
  <c r="AB381" i="3"/>
  <c r="Z373" i="4" s="1"/>
  <c r="AJ332" i="3"/>
  <c r="AL381" i="3"/>
  <c r="AI373" i="4" s="1"/>
  <c r="Z333" i="3"/>
  <c r="AB382" i="3"/>
  <c r="Z374" i="4" s="1"/>
  <c r="AJ333" i="3"/>
  <c r="AG325" i="4" s="1"/>
  <c r="AL382" i="3"/>
  <c r="AI374" i="4" s="1"/>
  <c r="AS331" i="3"/>
  <c r="AO323" i="4" s="1"/>
  <c r="R383" i="3"/>
  <c r="Q375" i="4" s="1"/>
  <c r="Z334" i="3"/>
  <c r="AB383" i="3"/>
  <c r="Z375" i="4" s="1"/>
  <c r="BB375" i="3"/>
  <c r="AW367" i="4" s="1"/>
  <c r="Z378" i="3"/>
  <c r="X370" i="4" s="1"/>
  <c r="BB376" i="3"/>
  <c r="Z379" i="3"/>
  <c r="X371" i="4" s="1"/>
  <c r="AJ135" i="3"/>
  <c r="AG127" i="4" s="1"/>
  <c r="AS133" i="3"/>
  <c r="AO125" i="4" s="1"/>
  <c r="AS185" i="3"/>
  <c r="AO177" i="4" s="1"/>
  <c r="Z140" i="3"/>
  <c r="X132" i="4" s="1"/>
  <c r="F140" i="3"/>
  <c r="F132" i="4" s="1"/>
  <c r="AS271" i="3"/>
  <c r="AO263" i="4" s="1"/>
  <c r="AS272" i="3"/>
  <c r="AS279" i="3"/>
  <c r="AS280" i="3"/>
  <c r="AO272" i="4" s="1"/>
  <c r="AS281" i="3"/>
  <c r="AS282" i="3"/>
  <c r="AS283" i="3"/>
  <c r="AS288" i="3"/>
  <c r="AO280" i="4" s="1"/>
  <c r="AS289" i="3"/>
  <c r="AO281" i="4" s="1"/>
  <c r="AS290" i="3"/>
  <c r="AO282" i="4" s="1"/>
  <c r="AS291" i="3"/>
  <c r="AS292" i="3"/>
  <c r="AO284" i="4" s="1"/>
  <c r="AS293" i="3"/>
  <c r="AO285" i="4" s="1"/>
  <c r="AS236" i="3"/>
  <c r="AO228" i="4" s="1"/>
  <c r="AS232" i="3"/>
  <c r="AO224" i="4" s="1"/>
  <c r="AS228" i="3"/>
  <c r="AO220" i="4" s="1"/>
  <c r="AS224" i="3"/>
  <c r="AO216" i="4" s="1"/>
  <c r="AS220" i="3"/>
  <c r="AO212" i="4" s="1"/>
  <c r="Z245" i="3"/>
  <c r="X237" i="4" s="1"/>
  <c r="Z298" i="3"/>
  <c r="X290" i="4" s="1"/>
  <c r="AJ297" i="3"/>
  <c r="AS294" i="3"/>
  <c r="AO286" i="4" s="1"/>
  <c r="F246" i="3"/>
  <c r="F238" i="4" s="1"/>
  <c r="F298" i="3"/>
  <c r="F290" i="4" s="1"/>
  <c r="F300" i="3"/>
  <c r="F292" i="4" s="1"/>
  <c r="BA310" i="3"/>
  <c r="AV302" i="4" s="1"/>
  <c r="BA312" i="3"/>
  <c r="AV304" i="4" s="1"/>
  <c r="BA316" i="3"/>
  <c r="AV308" i="4" s="1"/>
  <c r="AZ320" i="3"/>
  <c r="AU312" i="4" s="1"/>
  <c r="BC320" i="3"/>
  <c r="AX312" i="4" s="1"/>
  <c r="AZ322" i="3"/>
  <c r="AU314" i="4" s="1"/>
  <c r="AS323" i="3"/>
  <c r="AO315" i="4" s="1"/>
  <c r="BC323" i="3"/>
  <c r="AZ324" i="3"/>
  <c r="BA325" i="3"/>
  <c r="AV317" i="4" s="1"/>
  <c r="BA326" i="3"/>
  <c r="AV318" i="4" s="1"/>
  <c r="BA327" i="3"/>
  <c r="AV319" i="4" s="1"/>
  <c r="BA328" i="3"/>
  <c r="AV320" i="4" s="1"/>
  <c r="BA329" i="3"/>
  <c r="AV321" i="4" s="1"/>
  <c r="BA330" i="3"/>
  <c r="AV322" i="4" s="1"/>
  <c r="AZ331" i="3"/>
  <c r="AU323" i="4" s="1"/>
  <c r="BC331" i="3"/>
  <c r="AX323" i="4" s="1"/>
  <c r="AS332" i="3"/>
  <c r="BC332" i="3"/>
  <c r="AX324" i="4" s="1"/>
  <c r="BC333" i="3"/>
  <c r="AX325" i="4" s="1"/>
  <c r="BC334" i="3"/>
  <c r="AX326" i="4" s="1"/>
  <c r="BA336" i="3"/>
  <c r="AV328" i="4" s="1"/>
  <c r="AZ350" i="3"/>
  <c r="AU342" i="4" s="1"/>
  <c r="P353" i="3"/>
  <c r="O345" i="4" s="1"/>
  <c r="BC354" i="3"/>
  <c r="AX346" i="4" s="1"/>
  <c r="BC357" i="3"/>
  <c r="AX349" i="4" s="1"/>
  <c r="AZ358" i="3"/>
  <c r="AU350" i="4" s="1"/>
  <c r="BA358" i="3"/>
  <c r="AV350" i="4" s="1"/>
  <c r="BC359" i="3"/>
  <c r="AX351" i="4" s="1"/>
  <c r="AZ360" i="3"/>
  <c r="AU352" i="4" s="1"/>
  <c r="BA360" i="3"/>
  <c r="AV352" i="4" s="1"/>
  <c r="BB360" i="3"/>
  <c r="AW352" i="4" s="1"/>
  <c r="AS360" i="3"/>
  <c r="AO352" i="4" s="1"/>
  <c r="H372" i="3"/>
  <c r="H364" i="4" s="1"/>
  <c r="F372" i="3"/>
  <c r="F364" i="4" s="1"/>
  <c r="P372" i="3"/>
  <c r="O364" i="4" s="1"/>
  <c r="AS372" i="3"/>
  <c r="AB373" i="3"/>
  <c r="Z365" i="4" s="1"/>
  <c r="Z373" i="3"/>
  <c r="X365" i="4" s="1"/>
  <c r="H374" i="3"/>
  <c r="H366" i="4" s="1"/>
  <c r="F374" i="3"/>
  <c r="F366" i="4" s="1"/>
  <c r="BB374" i="3"/>
  <c r="AW366" i="4" s="1"/>
  <c r="AS374" i="3"/>
  <c r="H375" i="3"/>
  <c r="H367" i="4" s="1"/>
  <c r="AB375" i="3"/>
  <c r="Z367" i="4" s="1"/>
  <c r="Z375" i="3"/>
  <c r="X367" i="4" s="1"/>
  <c r="BC375" i="3"/>
  <c r="AX367" i="4" s="1"/>
  <c r="H376" i="3"/>
  <c r="H368" i="4" s="1"/>
  <c r="AB376" i="3"/>
  <c r="Z368" i="4" s="1"/>
  <c r="Z376" i="3"/>
  <c r="X368" i="4" s="1"/>
  <c r="BC376" i="3"/>
  <c r="AS51" i="3"/>
  <c r="AO43" i="4" s="1"/>
  <c r="P54" i="3"/>
  <c r="O46" i="4" s="1"/>
  <c r="AJ59" i="3"/>
  <c r="AG51" i="4" s="1"/>
  <c r="AJ58" i="3"/>
  <c r="AG50" i="4" s="1"/>
  <c r="AS56" i="3"/>
  <c r="AO48" i="4" s="1"/>
  <c r="P59" i="3"/>
  <c r="O51" i="4" s="1"/>
  <c r="P58" i="3"/>
  <c r="O50" i="4" s="1"/>
  <c r="AS58" i="3"/>
  <c r="AO50" i="4" s="1"/>
  <c r="P61" i="3"/>
  <c r="O53" i="4" s="1"/>
  <c r="F70" i="3"/>
  <c r="F62" i="4" s="1"/>
  <c r="F69" i="3"/>
  <c r="F61" i="4" s="1"/>
  <c r="AJ72" i="3"/>
  <c r="AG64" i="4" s="1"/>
  <c r="AJ71" i="3"/>
  <c r="AG63" i="4" s="1"/>
  <c r="AS69" i="3"/>
  <c r="AO61" i="4" s="1"/>
  <c r="P71" i="3"/>
  <c r="O63" i="4" s="1"/>
  <c r="AS70" i="3"/>
  <c r="AO62" i="4" s="1"/>
  <c r="P73" i="3"/>
  <c r="O65" i="4" s="1"/>
  <c r="Z74" i="3"/>
  <c r="X66" i="4" s="1"/>
  <c r="Z72" i="3"/>
  <c r="X64" i="4" s="1"/>
  <c r="F74" i="3"/>
  <c r="F66" i="4" s="1"/>
  <c r="F72" i="3"/>
  <c r="F64" i="4" s="1"/>
  <c r="AS72" i="3"/>
  <c r="AO64" i="4" s="1"/>
  <c r="P75" i="3"/>
  <c r="O67" i="4" s="1"/>
  <c r="AJ77" i="3"/>
  <c r="AG69" i="4" s="1"/>
  <c r="AJ76" i="3"/>
  <c r="AG68" i="4" s="1"/>
  <c r="AS74" i="3"/>
  <c r="AO66" i="4" s="1"/>
  <c r="P76" i="3"/>
  <c r="O68" i="4" s="1"/>
  <c r="AS75" i="3"/>
  <c r="AO67" i="4" s="1"/>
  <c r="P78" i="3"/>
  <c r="O70" i="4" s="1"/>
  <c r="AS76" i="3"/>
  <c r="AO68" i="4" s="1"/>
  <c r="P79" i="3"/>
  <c r="O71" i="4" s="1"/>
  <c r="AS77" i="3"/>
  <c r="AO69" i="4" s="1"/>
  <c r="P80" i="3"/>
  <c r="O72" i="4" s="1"/>
  <c r="AS80" i="3"/>
  <c r="AO72" i="4" s="1"/>
  <c r="P82" i="3"/>
  <c r="O74" i="4" s="1"/>
  <c r="AJ146" i="3"/>
  <c r="AG138" i="4" s="1"/>
  <c r="AJ145" i="3"/>
  <c r="AG137" i="4" s="1"/>
  <c r="AJ144" i="3"/>
  <c r="AG136" i="4" s="1"/>
  <c r="AS144" i="3"/>
  <c r="AO136" i="4" s="1"/>
  <c r="P146" i="3"/>
  <c r="O138" i="4" s="1"/>
  <c r="P145" i="3"/>
  <c r="O137" i="4" s="1"/>
  <c r="P144" i="3"/>
  <c r="O136" i="4" s="1"/>
  <c r="AS94" i="3"/>
  <c r="AO86" i="4" s="1"/>
  <c r="P97" i="3"/>
  <c r="O89" i="4" s="1"/>
  <c r="AS147" i="3"/>
  <c r="AO139" i="4" s="1"/>
  <c r="P150" i="3"/>
  <c r="O142" i="4" s="1"/>
  <c r="AS149" i="3"/>
  <c r="AO141" i="4" s="1"/>
  <c r="P152" i="3"/>
  <c r="O144" i="4" s="1"/>
  <c r="AS151" i="3"/>
  <c r="AO143" i="4" s="1"/>
  <c r="P154" i="3"/>
  <c r="O146" i="4" s="1"/>
  <c r="AS66" i="3"/>
  <c r="AO58" i="4" s="1"/>
  <c r="AS96" i="3"/>
  <c r="AO88" i="4" s="1"/>
  <c r="AS98" i="3"/>
  <c r="AO90" i="4" s="1"/>
  <c r="AS100" i="3"/>
  <c r="AO92" i="4" s="1"/>
  <c r="AJ52" i="3"/>
  <c r="AG44" i="4" s="1"/>
  <c r="AJ51" i="3"/>
  <c r="AG43" i="4" s="1"/>
  <c r="AS49" i="3"/>
  <c r="AO41" i="4" s="1"/>
  <c r="P51" i="3"/>
  <c r="O43" i="4" s="1"/>
  <c r="Z53" i="3"/>
  <c r="X45" i="4" s="1"/>
  <c r="Z52" i="3"/>
  <c r="X44" i="4" s="1"/>
  <c r="F53" i="3"/>
  <c r="F45" i="4" s="1"/>
  <c r="F52" i="3"/>
  <c r="F44" i="4" s="1"/>
  <c r="F55" i="3"/>
  <c r="F47" i="4" s="1"/>
  <c r="F54" i="3"/>
  <c r="F46" i="4" s="1"/>
  <c r="AS54" i="3"/>
  <c r="AO46" i="4" s="1"/>
  <c r="P56" i="3"/>
  <c r="O48" i="4" s="1"/>
  <c r="F63" i="3"/>
  <c r="F55" i="4" s="1"/>
  <c r="AS60" i="3"/>
  <c r="AO52" i="4" s="1"/>
  <c r="F66" i="3"/>
  <c r="F58" i="4" s="1"/>
  <c r="F65" i="3"/>
  <c r="F57" i="4" s="1"/>
  <c r="AJ67" i="3"/>
  <c r="AG59" i="4" s="1"/>
  <c r="AJ65" i="3"/>
  <c r="AG57" i="4" s="1"/>
  <c r="AS64" i="3"/>
  <c r="AO56" i="4" s="1"/>
  <c r="P67" i="3"/>
  <c r="O59" i="4" s="1"/>
  <c r="P65" i="3"/>
  <c r="O57" i="4" s="1"/>
  <c r="AS82" i="3"/>
  <c r="AO74" i="4" s="1"/>
  <c r="P84" i="3"/>
  <c r="O76" i="4" s="1"/>
  <c r="AS83" i="3"/>
  <c r="AO75" i="4" s="1"/>
  <c r="P86" i="3"/>
  <c r="O78" i="4" s="1"/>
  <c r="Z87" i="3"/>
  <c r="X79" i="4" s="1"/>
  <c r="Z86" i="3"/>
  <c r="X78" i="4" s="1"/>
  <c r="Z85" i="3"/>
  <c r="X77" i="4" s="1"/>
  <c r="F87" i="3"/>
  <c r="F79" i="4" s="1"/>
  <c r="F86" i="3"/>
  <c r="F78" i="4" s="1"/>
  <c r="F85" i="3"/>
  <c r="F77" i="4" s="1"/>
  <c r="AS92" i="3"/>
  <c r="AO84" i="4" s="1"/>
  <c r="P95" i="3"/>
  <c r="O87" i="4" s="1"/>
  <c r="AJ149" i="3"/>
  <c r="AG141" i="4" s="1"/>
  <c r="AJ148" i="3"/>
  <c r="AG140" i="4" s="1"/>
  <c r="AS146" i="3"/>
  <c r="AO138" i="4" s="1"/>
  <c r="P148" i="3"/>
  <c r="O140" i="4" s="1"/>
  <c r="AS148" i="3"/>
  <c r="AO140" i="4" s="1"/>
  <c r="P151" i="3"/>
  <c r="O143" i="4" s="1"/>
  <c r="AS150" i="3"/>
  <c r="AO142" i="4" s="1"/>
  <c r="P153" i="3"/>
  <c r="O145" i="4" s="1"/>
  <c r="AS152" i="3"/>
  <c r="AO144" i="4" s="1"/>
  <c r="P155" i="3"/>
  <c r="O147" i="4" s="1"/>
  <c r="P32" i="3"/>
  <c r="O24" i="4" s="1"/>
  <c r="P34" i="3"/>
  <c r="O26" i="4" s="1"/>
  <c r="P36" i="3"/>
  <c r="O28" i="4" s="1"/>
  <c r="AJ36" i="3"/>
  <c r="AG28" i="4" s="1"/>
  <c r="F37" i="3"/>
  <c r="F29" i="4" s="1"/>
  <c r="Z37" i="3"/>
  <c r="X29" i="4" s="1"/>
  <c r="P39" i="3"/>
  <c r="O31" i="4" s="1"/>
  <c r="P40" i="3"/>
  <c r="O32" i="4" s="1"/>
  <c r="F41" i="3"/>
  <c r="F33" i="4" s="1"/>
  <c r="Z41" i="3"/>
  <c r="X33" i="4" s="1"/>
  <c r="P43" i="3"/>
  <c r="O35" i="4" s="1"/>
  <c r="P45" i="3"/>
  <c r="O37" i="4" s="1"/>
  <c r="P47" i="3"/>
  <c r="O39" i="4" s="1"/>
  <c r="AJ49" i="3"/>
  <c r="AG41" i="4" s="1"/>
  <c r="F50" i="3"/>
  <c r="F42" i="4" s="1"/>
  <c r="Z50" i="3"/>
  <c r="X42" i="4" s="1"/>
  <c r="P53" i="3"/>
  <c r="O45" i="4" s="1"/>
  <c r="AJ53" i="3"/>
  <c r="AG45" i="4" s="1"/>
  <c r="AJ56" i="3"/>
  <c r="AG48" i="4" s="1"/>
  <c r="F59" i="3"/>
  <c r="F51" i="4" s="1"/>
  <c r="Z59" i="3"/>
  <c r="X51" i="4" s="1"/>
  <c r="Z60" i="3"/>
  <c r="X52" i="4" s="1"/>
  <c r="F60" i="3"/>
  <c r="F52" i="4" s="1"/>
  <c r="F61" i="3"/>
  <c r="F53" i="4" s="1"/>
  <c r="Z65" i="3"/>
  <c r="X57" i="4" s="1"/>
  <c r="Z66" i="3"/>
  <c r="X58" i="4" s="1"/>
  <c r="Z67" i="3"/>
  <c r="X59" i="4" s="1"/>
  <c r="Z69" i="3"/>
  <c r="X61" i="4" s="1"/>
  <c r="P70" i="3"/>
  <c r="O62" i="4" s="1"/>
  <c r="F73" i="3"/>
  <c r="F65" i="4" s="1"/>
  <c r="P74" i="3"/>
  <c r="O66" i="4" s="1"/>
  <c r="F76" i="3"/>
  <c r="F68" i="4" s="1"/>
  <c r="P77" i="3"/>
  <c r="O69" i="4" s="1"/>
  <c r="P81" i="3"/>
  <c r="O73" i="4" s="1"/>
  <c r="AJ81" i="3"/>
  <c r="AG73" i="4" s="1"/>
  <c r="AS78" i="3"/>
  <c r="AO70" i="4" s="1"/>
  <c r="Z82" i="3"/>
  <c r="X74" i="4" s="1"/>
  <c r="Z81" i="3"/>
  <c r="X73" i="4" s="1"/>
  <c r="F81" i="3"/>
  <c r="F73" i="4" s="1"/>
  <c r="P83" i="3"/>
  <c r="O75" i="4" s="1"/>
  <c r="F84" i="3"/>
  <c r="F76" i="4" s="1"/>
  <c r="Z88" i="3"/>
  <c r="X80" i="4" s="1"/>
  <c r="F88" i="3"/>
  <c r="F80" i="4" s="1"/>
  <c r="Z92" i="3"/>
  <c r="X84" i="4" s="1"/>
  <c r="F92" i="3"/>
  <c r="F84" i="4" s="1"/>
  <c r="AS95" i="3"/>
  <c r="AO87" i="4" s="1"/>
  <c r="AS97" i="3"/>
  <c r="AO89" i="4" s="1"/>
  <c r="AS99" i="3"/>
  <c r="AO91" i="4" s="1"/>
  <c r="AS115" i="3"/>
  <c r="AO107" i="4" s="1"/>
  <c r="P118" i="3"/>
  <c r="O110" i="4" s="1"/>
  <c r="F119" i="3"/>
  <c r="F111" i="4" s="1"/>
  <c r="AS116" i="3"/>
  <c r="AO108" i="4" s="1"/>
  <c r="F118" i="3"/>
  <c r="F110" i="4" s="1"/>
  <c r="Z120" i="3"/>
  <c r="X112" i="4" s="1"/>
  <c r="Z119" i="3"/>
  <c r="X111" i="4" s="1"/>
  <c r="Z117" i="3"/>
  <c r="X109" i="4" s="1"/>
  <c r="AS166" i="3"/>
  <c r="AO158" i="4" s="1"/>
  <c r="AS270" i="3"/>
  <c r="AO262" i="4" s="1"/>
  <c r="F156" i="3"/>
  <c r="F148" i="4" s="1"/>
  <c r="P156" i="3"/>
  <c r="O148" i="4" s="1"/>
  <c r="Z156" i="3"/>
  <c r="X148" i="4" s="1"/>
  <c r="Z260" i="3"/>
  <c r="X252" i="4" s="1"/>
  <c r="F261" i="3"/>
  <c r="F253" i="4" s="1"/>
  <c r="P157" i="3"/>
  <c r="O149" i="4" s="1"/>
  <c r="Z157" i="3"/>
  <c r="X149" i="4" s="1"/>
  <c r="AJ261" i="3"/>
  <c r="AG253" i="4" s="1"/>
  <c r="R262" i="3"/>
  <c r="Q254" i="4" s="1"/>
  <c r="P106" i="3"/>
  <c r="O98" i="4" s="1"/>
  <c r="P210" i="3"/>
  <c r="O202" i="4" s="1"/>
  <c r="AJ158" i="3"/>
  <c r="AG150" i="4" s="1"/>
  <c r="H263" i="3"/>
  <c r="H255" i="4" s="1"/>
  <c r="F211" i="3"/>
  <c r="F203" i="4" s="1"/>
  <c r="R263" i="3"/>
  <c r="Q255" i="4" s="1"/>
  <c r="P107" i="3"/>
  <c r="O99" i="4" s="1"/>
  <c r="P211" i="3"/>
  <c r="O203" i="4" s="1"/>
  <c r="AB263" i="3"/>
  <c r="Z255" i="4" s="1"/>
  <c r="Z211" i="3"/>
  <c r="X203" i="4" s="1"/>
  <c r="AL263" i="3"/>
  <c r="AI255" i="4" s="1"/>
  <c r="AJ107" i="3"/>
  <c r="AG99" i="4" s="1"/>
  <c r="R264" i="3"/>
  <c r="Q256" i="4" s="1"/>
  <c r="P108" i="3"/>
  <c r="O100" i="4" s="1"/>
  <c r="P212" i="3"/>
  <c r="O204" i="4" s="1"/>
  <c r="AB264" i="3"/>
  <c r="Z256" i="4" s="1"/>
  <c r="AL264" i="3"/>
  <c r="AI256" i="4" s="1"/>
  <c r="P161" i="3"/>
  <c r="O153" i="4" s="1"/>
  <c r="H266" i="3"/>
  <c r="H258" i="4" s="1"/>
  <c r="P110" i="3"/>
  <c r="O102" i="4" s="1"/>
  <c r="P214" i="3"/>
  <c r="O206" i="4" s="1"/>
  <c r="AB266" i="3"/>
  <c r="Z258" i="4" s="1"/>
  <c r="F163" i="3"/>
  <c r="F155" i="4" s="1"/>
  <c r="F267" i="3"/>
  <c r="F259" i="4" s="1"/>
  <c r="P163" i="3"/>
  <c r="O155" i="4" s="1"/>
  <c r="P267" i="3"/>
  <c r="O259" i="4" s="1"/>
  <c r="Z163" i="3"/>
  <c r="X155" i="4" s="1"/>
  <c r="AJ267" i="3"/>
  <c r="AG259" i="4" s="1"/>
  <c r="P164" i="3"/>
  <c r="O156" i="4" s="1"/>
  <c r="Z164" i="3"/>
  <c r="X156" i="4" s="1"/>
  <c r="Z268" i="3"/>
  <c r="X260" i="4" s="1"/>
  <c r="H269" i="3"/>
  <c r="H261" i="4" s="1"/>
  <c r="R269" i="3"/>
  <c r="Q261" i="4" s="1"/>
  <c r="P113" i="3"/>
  <c r="O105" i="4" s="1"/>
  <c r="P217" i="3"/>
  <c r="O209" i="4" s="1"/>
  <c r="AJ165" i="3"/>
  <c r="AG157" i="4" s="1"/>
  <c r="AJ269" i="3"/>
  <c r="AG261" i="4" s="1"/>
  <c r="F166" i="3"/>
  <c r="F158" i="4" s="1"/>
  <c r="P166" i="3"/>
  <c r="O158" i="4" s="1"/>
  <c r="Z166" i="3"/>
  <c r="X158" i="4" s="1"/>
  <c r="Z270" i="3"/>
  <c r="X262" i="4" s="1"/>
  <c r="F167" i="3"/>
  <c r="F159" i="4" s="1"/>
  <c r="F271" i="3"/>
  <c r="F263" i="4" s="1"/>
  <c r="P167" i="3"/>
  <c r="O159" i="4" s="1"/>
  <c r="P271" i="3"/>
  <c r="O263" i="4" s="1"/>
  <c r="P168" i="3"/>
  <c r="O160" i="4" s="1"/>
  <c r="AJ116" i="3"/>
  <c r="AG108" i="4" s="1"/>
  <c r="F117" i="3"/>
  <c r="F109" i="4" s="1"/>
  <c r="P169" i="3"/>
  <c r="O161" i="4" s="1"/>
  <c r="AJ117" i="3"/>
  <c r="AG109" i="4" s="1"/>
  <c r="AS114" i="3"/>
  <c r="AS218" i="3"/>
  <c r="AO210" i="4" s="1"/>
  <c r="AS167" i="3"/>
  <c r="AO159" i="4" s="1"/>
  <c r="P120" i="3"/>
  <c r="O112" i="4" s="1"/>
  <c r="AJ172" i="3"/>
  <c r="AG164" i="4" s="1"/>
  <c r="P173" i="3"/>
  <c r="O165" i="4" s="1"/>
  <c r="P122" i="3"/>
  <c r="O114" i="4" s="1"/>
  <c r="P175" i="3"/>
  <c r="O167" i="4" s="1"/>
  <c r="P124" i="3"/>
  <c r="O116" i="4" s="1"/>
  <c r="P177" i="3"/>
  <c r="O169" i="4" s="1"/>
  <c r="P126" i="3"/>
  <c r="O118" i="4" s="1"/>
  <c r="P179" i="3"/>
  <c r="O171" i="4" s="1"/>
  <c r="P128" i="3"/>
  <c r="O120" i="4" s="1"/>
  <c r="P181" i="3"/>
  <c r="O173" i="4" s="1"/>
  <c r="P130" i="3"/>
  <c r="O122" i="4" s="1"/>
  <c r="P183" i="3"/>
  <c r="O175" i="4" s="1"/>
  <c r="P132" i="3"/>
  <c r="O124" i="4" s="1"/>
  <c r="AJ186" i="3"/>
  <c r="AG178" i="4" s="1"/>
  <c r="P187" i="3"/>
  <c r="O179" i="4" s="1"/>
  <c r="P136" i="3"/>
  <c r="O128" i="4" s="1"/>
  <c r="P189" i="3"/>
  <c r="O181" i="4" s="1"/>
  <c r="P138" i="3"/>
  <c r="O130" i="4" s="1"/>
  <c r="Z138" i="3"/>
  <c r="X130" i="4" s="1"/>
  <c r="P139" i="3"/>
  <c r="O131" i="4" s="1"/>
  <c r="AJ191" i="3"/>
  <c r="AG183" i="4" s="1"/>
  <c r="P140" i="3"/>
  <c r="O132" i="4" s="1"/>
  <c r="BA272" i="3"/>
  <c r="AV264" i="4" s="1"/>
  <c r="BA274" i="3"/>
  <c r="AV266" i="4" s="1"/>
  <c r="BA276" i="3"/>
  <c r="AV268" i="4" s="1"/>
  <c r="BC280" i="3"/>
  <c r="AX272" i="4" s="1"/>
  <c r="BC282" i="3"/>
  <c r="AX274" i="4" s="1"/>
  <c r="AS273" i="3"/>
  <c r="AO265" i="4" s="1"/>
  <c r="AS274" i="3"/>
  <c r="AO266" i="4" s="1"/>
  <c r="AS275" i="3"/>
  <c r="AO267" i="4" s="1"/>
  <c r="AS276" i="3"/>
  <c r="AO268" i="4" s="1"/>
  <c r="AS278" i="3"/>
  <c r="AO270" i="4" s="1"/>
  <c r="AS284" i="3"/>
  <c r="AO276" i="4" s="1"/>
  <c r="AS285" i="3"/>
  <c r="AO277" i="4" s="1"/>
  <c r="AS286" i="3"/>
  <c r="AO278" i="4" s="1"/>
  <c r="AS287" i="3"/>
  <c r="AO279" i="4" s="1"/>
  <c r="AS240" i="3"/>
  <c r="AO232" i="4" s="1"/>
  <c r="F339" i="3"/>
  <c r="F331" i="4" s="1"/>
  <c r="AS336" i="3"/>
  <c r="Z339" i="3"/>
  <c r="X331" i="4" s="1"/>
  <c r="AB336" i="3"/>
  <c r="Z328" i="4" s="1"/>
  <c r="BB336" i="3"/>
  <c r="AW328" i="4" s="1"/>
  <c r="F340" i="3"/>
  <c r="F332" i="4" s="1"/>
  <c r="AS337" i="3"/>
  <c r="H337" i="3"/>
  <c r="H329" i="4" s="1"/>
  <c r="AZ337" i="3"/>
  <c r="AU329" i="4" s="1"/>
  <c r="Z340" i="3"/>
  <c r="X332" i="4" s="1"/>
  <c r="AB337" i="3"/>
  <c r="Z329" i="4" s="1"/>
  <c r="BB337" i="3"/>
  <c r="AW329" i="4" s="1"/>
  <c r="F341" i="3"/>
  <c r="F333" i="4" s="1"/>
  <c r="AS338" i="3"/>
  <c r="H338" i="3"/>
  <c r="H330" i="4" s="1"/>
  <c r="AZ338" i="3"/>
  <c r="AU330" i="4" s="1"/>
  <c r="Z341" i="3"/>
  <c r="X333" i="4" s="1"/>
  <c r="AB338" i="3"/>
  <c r="Z330" i="4" s="1"/>
  <c r="BB338" i="3"/>
  <c r="AW330" i="4" s="1"/>
  <c r="F342" i="3"/>
  <c r="F334" i="4" s="1"/>
  <c r="AS339" i="3"/>
  <c r="H339" i="3"/>
  <c r="H331" i="4" s="1"/>
  <c r="AZ339" i="3"/>
  <c r="AU331" i="4" s="1"/>
  <c r="Z342" i="3"/>
  <c r="X334" i="4" s="1"/>
  <c r="AB339" i="3"/>
  <c r="Z331" i="4" s="1"/>
  <c r="BB339" i="3"/>
  <c r="AW331" i="4" s="1"/>
  <c r="P297" i="3"/>
  <c r="O289" i="4" s="1"/>
  <c r="Z297" i="3"/>
  <c r="X289" i="4" s="1"/>
  <c r="AJ300" i="3"/>
  <c r="AG292" i="4" s="1"/>
  <c r="Z300" i="3"/>
  <c r="X292" i="4" s="1"/>
  <c r="P300" i="3"/>
  <c r="O292" i="4" s="1"/>
  <c r="AS296" i="3"/>
  <c r="AO288" i="4" s="1"/>
  <c r="H298" i="3"/>
  <c r="H290" i="4" s="1"/>
  <c r="F302" i="3"/>
  <c r="F294" i="4" s="1"/>
  <c r="BA302" i="3"/>
  <c r="AV294" i="4" s="1"/>
  <c r="Z305" i="3"/>
  <c r="X297" i="4" s="1"/>
  <c r="Z306" i="3"/>
  <c r="X298" i="4" s="1"/>
  <c r="AJ306" i="3"/>
  <c r="AG298" i="4" s="1"/>
  <c r="P309" i="3"/>
  <c r="O301" i="4" s="1"/>
  <c r="Z316" i="3"/>
  <c r="X308" i="4" s="1"/>
  <c r="AZ314" i="3"/>
  <c r="AU306" i="4" s="1"/>
  <c r="BB314" i="3"/>
  <c r="AW306" i="4" s="1"/>
  <c r="AS322" i="3"/>
  <c r="AO314" i="4" s="1"/>
  <c r="BA322" i="3"/>
  <c r="AV314" i="4" s="1"/>
  <c r="BB322" i="3"/>
  <c r="AW314" i="4" s="1"/>
  <c r="BC322" i="3"/>
  <c r="AX314" i="4" s="1"/>
  <c r="BA323" i="3"/>
  <c r="AS324" i="3"/>
  <c r="AO316" i="4" s="1"/>
  <c r="BA324" i="3"/>
  <c r="AV316" i="4" s="1"/>
  <c r="BB324" i="3"/>
  <c r="AW316" i="4" s="1"/>
  <c r="AZ325" i="3"/>
  <c r="AU317" i="4" s="1"/>
  <c r="H325" i="3"/>
  <c r="H317" i="4" s="1"/>
  <c r="BB325" i="3"/>
  <c r="AW317" i="4" s="1"/>
  <c r="AB325" i="3"/>
  <c r="Z317" i="4" s="1"/>
  <c r="BC325" i="3"/>
  <c r="AX317" i="4" s="1"/>
  <c r="AS325" i="3"/>
  <c r="AL325" i="3"/>
  <c r="AI317" i="4" s="1"/>
  <c r="AZ326" i="3"/>
  <c r="AU318" i="4" s="1"/>
  <c r="H326" i="3"/>
  <c r="H318" i="4" s="1"/>
  <c r="BB326" i="3"/>
  <c r="AW318" i="4" s="1"/>
  <c r="AB326" i="3"/>
  <c r="Z318" i="4" s="1"/>
  <c r="BC326" i="3"/>
  <c r="AX318" i="4" s="1"/>
  <c r="AS326" i="3"/>
  <c r="AL326" i="3"/>
  <c r="AI318" i="4" s="1"/>
  <c r="AZ327" i="3"/>
  <c r="AU319" i="4" s="1"/>
  <c r="H327" i="3"/>
  <c r="H319" i="4" s="1"/>
  <c r="BB327" i="3"/>
  <c r="AW319" i="4" s="1"/>
  <c r="AB327" i="3"/>
  <c r="Z319" i="4" s="1"/>
  <c r="BC327" i="3"/>
  <c r="AX319" i="4" s="1"/>
  <c r="AS327" i="3"/>
  <c r="AL327" i="3"/>
  <c r="AI319" i="4" s="1"/>
  <c r="AZ328" i="3"/>
  <c r="AU320" i="4" s="1"/>
  <c r="H328" i="3"/>
  <c r="H320" i="4" s="1"/>
  <c r="BB328" i="3"/>
  <c r="AW320" i="4" s="1"/>
  <c r="AB328" i="3"/>
  <c r="Z320" i="4" s="1"/>
  <c r="BC328" i="3"/>
  <c r="AX320" i="4" s="1"/>
  <c r="AS328" i="3"/>
  <c r="AL328" i="3"/>
  <c r="AI320" i="4" s="1"/>
  <c r="AZ329" i="3"/>
  <c r="AU321" i="4" s="1"/>
  <c r="H329" i="3"/>
  <c r="H321" i="4" s="1"/>
  <c r="BB329" i="3"/>
  <c r="AW321" i="4" s="1"/>
  <c r="AB329" i="3"/>
  <c r="Z321" i="4" s="1"/>
  <c r="BC329" i="3"/>
  <c r="AX321" i="4" s="1"/>
  <c r="AS329" i="3"/>
  <c r="AL329" i="3"/>
  <c r="AI321" i="4" s="1"/>
  <c r="AZ330" i="3"/>
  <c r="AU322" i="4" s="1"/>
  <c r="H330" i="3"/>
  <c r="H322" i="4" s="1"/>
  <c r="BB330" i="3"/>
  <c r="AW322" i="4" s="1"/>
  <c r="AB330" i="3"/>
  <c r="Z322" i="4" s="1"/>
  <c r="BC330" i="3"/>
  <c r="AX322" i="4" s="1"/>
  <c r="AS330" i="3"/>
  <c r="AL330" i="3"/>
  <c r="AI322" i="4" s="1"/>
  <c r="BA331" i="3"/>
  <c r="AV323" i="4" s="1"/>
  <c r="R331" i="3"/>
  <c r="Q323" i="4" s="1"/>
  <c r="BA332" i="3"/>
  <c r="AV324" i="4" s="1"/>
  <c r="R332" i="3"/>
  <c r="Q324" i="4" s="1"/>
  <c r="BA333" i="3"/>
  <c r="AV325" i="4" s="1"/>
  <c r="R333" i="3"/>
  <c r="Q325" i="4" s="1"/>
  <c r="BA334" i="3"/>
  <c r="AV326" i="4" s="1"/>
  <c r="R334" i="3"/>
  <c r="Q326" i="4" s="1"/>
  <c r="P334" i="3"/>
  <c r="O326" i="4" s="1"/>
  <c r="BA335" i="3"/>
  <c r="AV327" i="4" s="1"/>
  <c r="R335" i="3"/>
  <c r="Q327" i="4" s="1"/>
  <c r="P335" i="3"/>
  <c r="O327" i="4" s="1"/>
  <c r="AJ338" i="3"/>
  <c r="AG330" i="4" s="1"/>
  <c r="AL343" i="3"/>
  <c r="AI335" i="4" s="1"/>
  <c r="H346" i="3"/>
  <c r="H338" i="4" s="1"/>
  <c r="AB347" i="3"/>
  <c r="Z339" i="4" s="1"/>
  <c r="R350" i="3"/>
  <c r="Q342" i="4" s="1"/>
  <c r="AB353" i="3"/>
  <c r="Z345" i="4" s="1"/>
  <c r="AJ339" i="3"/>
  <c r="AG331" i="4" s="1"/>
  <c r="AL336" i="3"/>
  <c r="AI328" i="4" s="1"/>
  <c r="BC336" i="3"/>
  <c r="AX328" i="4" s="1"/>
  <c r="AJ340" i="3"/>
  <c r="AG332" i="4" s="1"/>
  <c r="AL337" i="3"/>
  <c r="AI329" i="4" s="1"/>
  <c r="BC337" i="3"/>
  <c r="AX329" i="4" s="1"/>
  <c r="AJ341" i="3"/>
  <c r="AG333" i="4" s="1"/>
  <c r="AL338" i="3"/>
  <c r="AI330" i="4" s="1"/>
  <c r="BC338" i="3"/>
  <c r="AX330" i="4" s="1"/>
  <c r="AS333" i="3"/>
  <c r="AS334" i="3"/>
  <c r="AS335" i="3"/>
  <c r="R342" i="3"/>
  <c r="Q334" i="4" s="1"/>
  <c r="H345" i="3"/>
  <c r="H337" i="4" s="1"/>
  <c r="AB345" i="3"/>
  <c r="Z337" i="4" s="1"/>
  <c r="AL347" i="3"/>
  <c r="AI339" i="4" s="1"/>
  <c r="H348" i="3"/>
  <c r="H340" i="4" s="1"/>
  <c r="R348" i="3"/>
  <c r="Q340" i="4" s="1"/>
  <c r="AL348" i="3"/>
  <c r="AI340" i="4" s="1"/>
  <c r="R352" i="3"/>
  <c r="Q344" i="4" s="1"/>
  <c r="R356" i="3"/>
  <c r="Q348" i="4" s="1"/>
  <c r="AZ355" i="3"/>
  <c r="AU347" i="4" s="1"/>
  <c r="F358" i="3"/>
  <c r="F350" i="4" s="1"/>
  <c r="Z358" i="3"/>
  <c r="X350" i="4" s="1"/>
  <c r="BB355" i="3"/>
  <c r="AW347" i="4" s="1"/>
  <c r="AS355" i="3"/>
  <c r="AJ358" i="3"/>
  <c r="AG350" i="4" s="1"/>
  <c r="Z359" i="3"/>
  <c r="X351" i="4" s="1"/>
  <c r="BB356" i="3"/>
  <c r="AW348" i="4" s="1"/>
  <c r="BC339" i="3"/>
  <c r="AX331" i="4" s="1"/>
  <c r="H340" i="3"/>
  <c r="H332" i="4" s="1"/>
  <c r="R340" i="3"/>
  <c r="Q332" i="4" s="1"/>
  <c r="AB340" i="3"/>
  <c r="Z332" i="4" s="1"/>
  <c r="AL340" i="3"/>
  <c r="AI332" i="4" s="1"/>
  <c r="H341" i="3"/>
  <c r="H333" i="4" s="1"/>
  <c r="AB341" i="3"/>
  <c r="Z333" i="4" s="1"/>
  <c r="AL341" i="3"/>
  <c r="AI333" i="4" s="1"/>
  <c r="BA342" i="3"/>
  <c r="AV334" i="4" s="1"/>
  <c r="BB342" i="3"/>
  <c r="AW334" i="4" s="1"/>
  <c r="AS342" i="3"/>
  <c r="AL342" i="3"/>
  <c r="AI334" i="4" s="1"/>
  <c r="BA343" i="3"/>
  <c r="AV335" i="4" s="1"/>
  <c r="R343" i="3"/>
  <c r="Q335" i="4" s="1"/>
  <c r="P343" i="3"/>
  <c r="O335" i="4" s="1"/>
  <c r="AB343" i="3"/>
  <c r="Z335" i="4" s="1"/>
  <c r="AS344" i="3"/>
  <c r="P344" i="3"/>
  <c r="O336" i="4" s="1"/>
  <c r="R344" i="3"/>
  <c r="Q336" i="4" s="1"/>
  <c r="Z344" i="3"/>
  <c r="X336" i="4" s="1"/>
  <c r="AB344" i="3"/>
  <c r="Z336" i="4" s="1"/>
  <c r="AL344" i="3"/>
  <c r="AI336" i="4" s="1"/>
  <c r="P345" i="3"/>
  <c r="O337" i="4" s="1"/>
  <c r="AZ346" i="3"/>
  <c r="AU338" i="4" s="1"/>
  <c r="BA346" i="3"/>
  <c r="AV338" i="4" s="1"/>
  <c r="R346" i="3"/>
  <c r="Q338" i="4" s="1"/>
  <c r="AB346" i="3"/>
  <c r="Z338" i="4" s="1"/>
  <c r="BC346" i="3"/>
  <c r="AX338" i="4" s="1"/>
  <c r="AZ347" i="3"/>
  <c r="AU339" i="4" s="1"/>
  <c r="H347" i="3"/>
  <c r="H339" i="4" s="1"/>
  <c r="R347" i="3"/>
  <c r="Q339" i="4" s="1"/>
  <c r="AJ347" i="3"/>
  <c r="AG339" i="4" s="1"/>
  <c r="F348" i="3"/>
  <c r="F340" i="4" s="1"/>
  <c r="AB348" i="3"/>
  <c r="Z340" i="4" s="1"/>
  <c r="Z348" i="3"/>
  <c r="X340" i="4" s="1"/>
  <c r="H349" i="3"/>
  <c r="H341" i="4" s="1"/>
  <c r="F349" i="3"/>
  <c r="F341" i="4" s="1"/>
  <c r="R349" i="3"/>
  <c r="Q341" i="4" s="1"/>
  <c r="AB349" i="3"/>
  <c r="Z341" i="4" s="1"/>
  <c r="AS349" i="3"/>
  <c r="AL349" i="3"/>
  <c r="AI341" i="4" s="1"/>
  <c r="H350" i="3"/>
  <c r="H342" i="4" s="1"/>
  <c r="F350" i="3"/>
  <c r="F342" i="4" s="1"/>
  <c r="BA351" i="3"/>
  <c r="AV343" i="4" s="1"/>
  <c r="AB351" i="3"/>
  <c r="Z343" i="4" s="1"/>
  <c r="H352" i="3"/>
  <c r="H344" i="4" s="1"/>
  <c r="AB352" i="3"/>
  <c r="Z344" i="4" s="1"/>
  <c r="Z352" i="3"/>
  <c r="X344" i="4" s="1"/>
  <c r="AJ352" i="3"/>
  <c r="AG344" i="4" s="1"/>
  <c r="BA353" i="3"/>
  <c r="AV345" i="4" s="1"/>
  <c r="BB353" i="3"/>
  <c r="AW345" i="4" s="1"/>
  <c r="AZ354" i="3"/>
  <c r="AU346" i="4" s="1"/>
  <c r="BA354" i="3"/>
  <c r="AV346" i="4" s="1"/>
  <c r="R354" i="3"/>
  <c r="Q346" i="4" s="1"/>
  <c r="P354" i="3"/>
  <c r="O346" i="4" s="1"/>
  <c r="AS354" i="3"/>
  <c r="H355" i="3"/>
  <c r="H347" i="4" s="1"/>
  <c r="F355" i="3"/>
  <c r="F347" i="4" s="1"/>
  <c r="Z355" i="3"/>
  <c r="X347" i="4" s="1"/>
  <c r="Z356" i="3"/>
  <c r="X348" i="4" s="1"/>
  <c r="AL365" i="3"/>
  <c r="AI357" i="4" s="1"/>
  <c r="H367" i="3"/>
  <c r="H359" i="4" s="1"/>
  <c r="AB367" i="3"/>
  <c r="Z359" i="4" s="1"/>
  <c r="AB369" i="3"/>
  <c r="Z361" i="4" s="1"/>
  <c r="AL370" i="3"/>
  <c r="AI362" i="4" s="1"/>
  <c r="AB371" i="3"/>
  <c r="Z363" i="4" s="1"/>
  <c r="AZ353" i="3"/>
  <c r="AU345" i="4" s="1"/>
  <c r="F356" i="3"/>
  <c r="F348" i="4" s="1"/>
  <c r="BA355" i="3"/>
  <c r="AV347" i="4" s="1"/>
  <c r="P358" i="3"/>
  <c r="O350" i="4" s="1"/>
  <c r="BA356" i="3"/>
  <c r="AV348" i="4" s="1"/>
  <c r="P359" i="3"/>
  <c r="O351" i="4" s="1"/>
  <c r="AS340" i="3"/>
  <c r="R341" i="3"/>
  <c r="Q333" i="4" s="1"/>
  <c r="P341" i="3"/>
  <c r="O333" i="4" s="1"/>
  <c r="AS341" i="3"/>
  <c r="P342" i="3"/>
  <c r="O334" i="4" s="1"/>
  <c r="AB342" i="3"/>
  <c r="Z334" i="4" s="1"/>
  <c r="H343" i="3"/>
  <c r="H335" i="4" s="1"/>
  <c r="F343" i="3"/>
  <c r="F335" i="4" s="1"/>
  <c r="AS343" i="3"/>
  <c r="F344" i="3"/>
  <c r="F336" i="4" s="1"/>
  <c r="AS345" i="3"/>
  <c r="F345" i="3"/>
  <c r="F337" i="4" s="1"/>
  <c r="F346" i="3"/>
  <c r="F338" i="4" s="1"/>
  <c r="AS346" i="3"/>
  <c r="AL346" i="3"/>
  <c r="AI338" i="4" s="1"/>
  <c r="AJ346" i="3"/>
  <c r="AG338" i="4" s="1"/>
  <c r="AB350" i="3"/>
  <c r="Z342" i="4" s="1"/>
  <c r="Z350" i="3"/>
  <c r="X342" i="4" s="1"/>
  <c r="AL350" i="3"/>
  <c r="AI342" i="4" s="1"/>
  <c r="AJ350" i="3"/>
  <c r="AG342" i="4" s="1"/>
  <c r="R351" i="3"/>
  <c r="Q343" i="4" s="1"/>
  <c r="P351" i="3"/>
  <c r="O343" i="4" s="1"/>
  <c r="AS351" i="3"/>
  <c r="AL351" i="3"/>
  <c r="AI343" i="4" s="1"/>
  <c r="AJ351" i="3"/>
  <c r="AG343" i="4" s="1"/>
  <c r="AS352" i="3"/>
  <c r="H353" i="3"/>
  <c r="H345" i="4" s="1"/>
  <c r="F353" i="3"/>
  <c r="F345" i="4" s="1"/>
  <c r="R353" i="3"/>
  <c r="Q345" i="4" s="1"/>
  <c r="Z353" i="3"/>
  <c r="X345" i="4" s="1"/>
  <c r="AL353" i="3"/>
  <c r="AI345" i="4" s="1"/>
  <c r="H354" i="3"/>
  <c r="H346" i="4" s="1"/>
  <c r="F354" i="3"/>
  <c r="F346" i="4" s="1"/>
  <c r="Z354" i="3"/>
  <c r="X346" i="4" s="1"/>
  <c r="AL354" i="3"/>
  <c r="AI346" i="4" s="1"/>
  <c r="AJ354" i="3"/>
  <c r="AG346" i="4" s="1"/>
  <c r="R355" i="3"/>
  <c r="Q347" i="4" s="1"/>
  <c r="P355" i="3"/>
  <c r="O347" i="4" s="1"/>
  <c r="AL356" i="3"/>
  <c r="AI348" i="4" s="1"/>
  <c r="H361" i="3"/>
  <c r="H353" i="4" s="1"/>
  <c r="AL361" i="3"/>
  <c r="AI353" i="4" s="1"/>
  <c r="AL362" i="3"/>
  <c r="AI354" i="4" s="1"/>
  <c r="H366" i="3"/>
  <c r="H358" i="4" s="1"/>
  <c r="AL367" i="3"/>
  <c r="AI359" i="4" s="1"/>
  <c r="AL368" i="3"/>
  <c r="AI360" i="4" s="1"/>
  <c r="H356" i="3"/>
  <c r="H348" i="4" s="1"/>
  <c r="AS356" i="3"/>
  <c r="AZ357" i="3"/>
  <c r="AU349" i="4" s="1"/>
  <c r="R357" i="3"/>
  <c r="Q349" i="4" s="1"/>
  <c r="AB357" i="3"/>
  <c r="Z349" i="4" s="1"/>
  <c r="AL357" i="3"/>
  <c r="AI349" i="4" s="1"/>
  <c r="H358" i="3"/>
  <c r="H350" i="4" s="1"/>
  <c r="AB358" i="3"/>
  <c r="Z350" i="4" s="1"/>
  <c r="AL358" i="3"/>
  <c r="AI350" i="4" s="1"/>
  <c r="R359" i="3"/>
  <c r="Q351" i="4" s="1"/>
  <c r="AB359" i="3"/>
  <c r="Z351" i="4" s="1"/>
  <c r="AL359" i="3"/>
  <c r="AI351" i="4" s="1"/>
  <c r="AJ359" i="3"/>
  <c r="AG351" i="4" s="1"/>
  <c r="H360" i="3"/>
  <c r="H352" i="4" s="1"/>
  <c r="F360" i="3"/>
  <c r="F352" i="4" s="1"/>
  <c r="R360" i="3"/>
  <c r="Q352" i="4" s="1"/>
  <c r="P360" i="3"/>
  <c r="O352" i="4" s="1"/>
  <c r="AB360" i="3"/>
  <c r="Z352" i="4" s="1"/>
  <c r="AZ361" i="3"/>
  <c r="AU353" i="4" s="1"/>
  <c r="AB361" i="3"/>
  <c r="Z353" i="4" s="1"/>
  <c r="Z361" i="3"/>
  <c r="X353" i="4" s="1"/>
  <c r="BC361" i="3"/>
  <c r="AX353" i="4" s="1"/>
  <c r="AZ362" i="3"/>
  <c r="AU354" i="4" s="1"/>
  <c r="BA362" i="3"/>
  <c r="AV354" i="4" s="1"/>
  <c r="R362" i="3"/>
  <c r="Q354" i="4" s="1"/>
  <c r="P362" i="3"/>
  <c r="O354" i="4" s="1"/>
  <c r="AB362" i="3"/>
  <c r="Z354" i="4" s="1"/>
  <c r="BC362" i="3"/>
  <c r="AX354" i="4" s="1"/>
  <c r="AZ363" i="3"/>
  <c r="AU355" i="4" s="1"/>
  <c r="BA363" i="3"/>
  <c r="AV355" i="4" s="1"/>
  <c r="R363" i="3"/>
  <c r="Q355" i="4" s="1"/>
  <c r="AS363" i="3"/>
  <c r="H364" i="3"/>
  <c r="H356" i="4" s="1"/>
  <c r="F364" i="3"/>
  <c r="F356" i="4" s="1"/>
  <c r="R364" i="3"/>
  <c r="Q356" i="4" s="1"/>
  <c r="P364" i="3"/>
  <c r="O356" i="4" s="1"/>
  <c r="AZ365" i="3"/>
  <c r="AU357" i="4" s="1"/>
  <c r="BA365" i="3"/>
  <c r="AV357" i="4" s="1"/>
  <c r="R365" i="3"/>
  <c r="Q357" i="4" s="1"/>
  <c r="AS365" i="3"/>
  <c r="AZ366" i="3"/>
  <c r="AU358" i="4" s="1"/>
  <c r="BA366" i="3"/>
  <c r="AV358" i="4" s="1"/>
  <c r="BB366" i="3"/>
  <c r="AW358" i="4" s="1"/>
  <c r="AZ367" i="3"/>
  <c r="AU359" i="4" s="1"/>
  <c r="BB367" i="3"/>
  <c r="AW359" i="4" s="1"/>
  <c r="AS367" i="3"/>
  <c r="AZ368" i="3"/>
  <c r="AU360" i="4" s="1"/>
  <c r="BA368" i="3"/>
  <c r="AV360" i="4" s="1"/>
  <c r="R368" i="3"/>
  <c r="Q360" i="4" s="1"/>
  <c r="AB368" i="3"/>
  <c r="Z360" i="4" s="1"/>
  <c r="AJ368" i="3"/>
  <c r="AG360" i="4" s="1"/>
  <c r="H369" i="3"/>
  <c r="H361" i="4" s="1"/>
  <c r="F369" i="3"/>
  <c r="F361" i="4" s="1"/>
  <c r="BB369" i="3"/>
  <c r="AW361" i="4" s="1"/>
  <c r="AZ370" i="3"/>
  <c r="AU362" i="4" s="1"/>
  <c r="H370" i="3"/>
  <c r="H362" i="4" s="1"/>
  <c r="F370" i="3"/>
  <c r="F362" i="4" s="1"/>
  <c r="R370" i="3"/>
  <c r="Q362" i="4" s="1"/>
  <c r="P370" i="3"/>
  <c r="O362" i="4" s="1"/>
  <c r="AB370" i="3"/>
  <c r="Z362" i="4" s="1"/>
  <c r="Z370" i="3"/>
  <c r="X362" i="4" s="1"/>
  <c r="AJ370" i="3"/>
  <c r="AG362" i="4" s="1"/>
  <c r="H371" i="3"/>
  <c r="H363" i="4" s="1"/>
  <c r="F371" i="3"/>
  <c r="F363" i="4" s="1"/>
  <c r="AS371" i="3"/>
  <c r="H357" i="3"/>
  <c r="H349" i="4" s="1"/>
  <c r="H359" i="3"/>
  <c r="H351" i="4" s="1"/>
  <c r="F359" i="3"/>
  <c r="F351" i="4" s="1"/>
  <c r="AS359" i="3"/>
  <c r="AS361" i="3"/>
  <c r="H362" i="3"/>
  <c r="H354" i="4" s="1"/>
  <c r="F362" i="3"/>
  <c r="F354" i="4" s="1"/>
  <c r="AS362" i="3"/>
  <c r="H363" i="3"/>
  <c r="H355" i="4" s="1"/>
  <c r="AB363" i="3"/>
  <c r="Z355" i="4" s="1"/>
  <c r="AL363" i="3"/>
  <c r="AI355" i="4" s="1"/>
  <c r="AB364" i="3"/>
  <c r="Z356" i="4" s="1"/>
  <c r="Z364" i="3"/>
  <c r="X356" i="4" s="1"/>
  <c r="AJ364" i="3"/>
  <c r="AG356" i="4" s="1"/>
  <c r="AS364" i="3"/>
  <c r="H365" i="3"/>
  <c r="H357" i="4" s="1"/>
  <c r="AJ365" i="3"/>
  <c r="AG357" i="4" s="1"/>
  <c r="R366" i="3"/>
  <c r="Q358" i="4" s="1"/>
  <c r="AB366" i="3"/>
  <c r="Z358" i="4" s="1"/>
  <c r="Z366" i="3"/>
  <c r="X358" i="4" s="1"/>
  <c r="AS366" i="3"/>
  <c r="AL366" i="3"/>
  <c r="AI358" i="4" s="1"/>
  <c r="F367" i="3"/>
  <c r="F359" i="4" s="1"/>
  <c r="Z367" i="3"/>
  <c r="X359" i="4" s="1"/>
  <c r="AJ367" i="3"/>
  <c r="AG359" i="4" s="1"/>
  <c r="H368" i="3"/>
  <c r="H360" i="4" s="1"/>
  <c r="R369" i="3"/>
  <c r="Q361" i="4" s="1"/>
  <c r="AS369" i="3"/>
  <c r="AO361" i="4" s="1"/>
  <c r="AL369" i="3"/>
  <c r="AI361" i="4" s="1"/>
  <c r="AJ369" i="3"/>
  <c r="AG361" i="4" s="1"/>
  <c r="R371" i="3"/>
  <c r="Q363" i="4" s="1"/>
  <c r="Z371" i="3"/>
  <c r="X363" i="4" s="1"/>
  <c r="BC371" i="3"/>
  <c r="AX363" i="4" s="1"/>
  <c r="BC369" i="3"/>
  <c r="AX361" i="4" s="1"/>
  <c r="BC366" i="3"/>
  <c r="AX358" i="4" s="1"/>
  <c r="AL364" i="3"/>
  <c r="AI356" i="4" s="1"/>
  <c r="BC355" i="3"/>
  <c r="AX347" i="4" s="1"/>
  <c r="BC349" i="3"/>
  <c r="AX341" i="4" s="1"/>
  <c r="BC344" i="3"/>
  <c r="AX336" i="4" s="1"/>
  <c r="BJ179" i="3" l="1"/>
  <c r="A234" i="3"/>
  <c r="AV415" i="3"/>
  <c r="AR407" i="4" s="1"/>
  <c r="AO355" i="4"/>
  <c r="AV407" i="3"/>
  <c r="AR399" i="4" s="1"/>
  <c r="AO347" i="4"/>
  <c r="AV385" i="3"/>
  <c r="AR377" i="4" s="1"/>
  <c r="AO325" i="4"/>
  <c r="AV381" i="3"/>
  <c r="AR373" i="4" s="1"/>
  <c r="AO321" i="4"/>
  <c r="AV418" i="3"/>
  <c r="AR410" i="4" s="1"/>
  <c r="AO358" i="4"/>
  <c r="AV419" i="3"/>
  <c r="AR411" i="4" s="1"/>
  <c r="AO359" i="4"/>
  <c r="AV397" i="3"/>
  <c r="AR389" i="4" s="1"/>
  <c r="AO337" i="4"/>
  <c r="AV387" i="3"/>
  <c r="AR379" i="4" s="1"/>
  <c r="AO327" i="4"/>
  <c r="AV414" i="3"/>
  <c r="AR406" i="4" s="1"/>
  <c r="AO354" i="4"/>
  <c r="AV411" i="3"/>
  <c r="AR403" i="4" s="1"/>
  <c r="AO351" i="4"/>
  <c r="AV423" i="3"/>
  <c r="AR415" i="4" s="1"/>
  <c r="AO363" i="4"/>
  <c r="AV404" i="3"/>
  <c r="AR396" i="4" s="1"/>
  <c r="AO344" i="4"/>
  <c r="AV398" i="3"/>
  <c r="AR390" i="4" s="1"/>
  <c r="AO338" i="4"/>
  <c r="AV386" i="3"/>
  <c r="AR378" i="4" s="1"/>
  <c r="AO326" i="4"/>
  <c r="AV380" i="3"/>
  <c r="AR372" i="4" s="1"/>
  <c r="AO320" i="4"/>
  <c r="AV391" i="3"/>
  <c r="AR383" i="4" s="1"/>
  <c r="AO331" i="4"/>
  <c r="BH323" i="3"/>
  <c r="BC315" i="4" s="1"/>
  <c r="AX315" i="4"/>
  <c r="AM349" i="3"/>
  <c r="AJ341" i="4" s="1"/>
  <c r="AG289" i="4"/>
  <c r="BD281" i="3"/>
  <c r="AY273" i="4" s="1"/>
  <c r="AO273" i="4"/>
  <c r="BD265" i="3"/>
  <c r="AY257" i="4" s="1"/>
  <c r="AO257" i="4"/>
  <c r="AC265" i="3"/>
  <c r="AA257" i="4" s="1"/>
  <c r="X257" i="4"/>
  <c r="BD248" i="3"/>
  <c r="AY240" i="4" s="1"/>
  <c r="AO240" i="4"/>
  <c r="BD233" i="3"/>
  <c r="AY225" i="4" s="1"/>
  <c r="AO225" i="4"/>
  <c r="Q493" i="3"/>
  <c r="O329" i="4"/>
  <c r="AA524" i="3"/>
  <c r="X360" i="4"/>
  <c r="AV409" i="3"/>
  <c r="AR401" i="4" s="1"/>
  <c r="AO349" i="4"/>
  <c r="Q506" i="3"/>
  <c r="O342" i="4"/>
  <c r="Q502" i="3"/>
  <c r="O338" i="4"/>
  <c r="BG323" i="3"/>
  <c r="BB315" i="4" s="1"/>
  <c r="AW315" i="4"/>
  <c r="BD229" i="3"/>
  <c r="AY221" i="4" s="1"/>
  <c r="AO221" i="4"/>
  <c r="BD50" i="3"/>
  <c r="AY42" i="4" s="1"/>
  <c r="AO42" i="4"/>
  <c r="G507" i="3"/>
  <c r="F343" i="4"/>
  <c r="BD174" i="3"/>
  <c r="AY166" i="4" s="1"/>
  <c r="AO166" i="4"/>
  <c r="AK529" i="3"/>
  <c r="AG365" i="4"/>
  <c r="BD244" i="3"/>
  <c r="AY236" i="4" s="1"/>
  <c r="AO236" i="4"/>
  <c r="BD188" i="3"/>
  <c r="AY180" i="4" s="1"/>
  <c r="AO180" i="4"/>
  <c r="AC221" i="3"/>
  <c r="AA213" i="4" s="1"/>
  <c r="X213" i="4"/>
  <c r="AA519" i="3"/>
  <c r="X355" i="4"/>
  <c r="G517" i="3"/>
  <c r="F353" i="4"/>
  <c r="AA505" i="3"/>
  <c r="X341" i="4"/>
  <c r="AK531" i="3"/>
  <c r="AG367" i="4"/>
  <c r="G534" i="3"/>
  <c r="F370" i="4"/>
  <c r="AA518" i="3"/>
  <c r="X354" i="4"/>
  <c r="G532" i="3"/>
  <c r="F368" i="4"/>
  <c r="AA516" i="3"/>
  <c r="X352" i="4"/>
  <c r="BD214" i="3"/>
  <c r="AY206" i="4" s="1"/>
  <c r="AO206" i="4"/>
  <c r="BG219" i="3"/>
  <c r="BB211" i="4" s="1"/>
  <c r="AW211" i="4"/>
  <c r="BD223" i="3"/>
  <c r="AY215" i="4" s="1"/>
  <c r="AO215" i="4"/>
  <c r="BD59" i="3"/>
  <c r="AY51" i="4" s="1"/>
  <c r="AO51" i="4"/>
  <c r="BD235" i="3"/>
  <c r="AY227" i="4" s="1"/>
  <c r="AO227" i="4"/>
  <c r="BD178" i="3"/>
  <c r="AY170" i="4" s="1"/>
  <c r="AO170" i="4"/>
  <c r="AK505" i="3"/>
  <c r="AG341" i="4"/>
  <c r="BD18" i="3"/>
  <c r="AY10" i="4" s="1"/>
  <c r="AO10" i="4"/>
  <c r="BD170" i="3"/>
  <c r="AY162" i="4" s="1"/>
  <c r="AO162" i="4"/>
  <c r="BD24" i="3"/>
  <c r="AY16" i="4" s="1"/>
  <c r="AO16" i="4"/>
  <c r="BD22" i="3"/>
  <c r="AY14" i="4" s="1"/>
  <c r="AO14" i="4"/>
  <c r="BD20" i="3"/>
  <c r="AY12" i="4" s="1"/>
  <c r="AO12" i="4"/>
  <c r="BD242" i="3"/>
  <c r="AY234" i="4" s="1"/>
  <c r="AO234" i="4"/>
  <c r="G535" i="3"/>
  <c r="F371" i="4"/>
  <c r="BD219" i="3"/>
  <c r="AO211" i="4"/>
  <c r="BD295" i="3"/>
  <c r="AY287" i="4" s="1"/>
  <c r="AO287" i="4"/>
  <c r="BE63" i="3"/>
  <c r="AU55" i="4"/>
  <c r="BE10" i="3"/>
  <c r="AU2" i="4"/>
  <c r="AW56" i="4"/>
  <c r="BH10" i="3"/>
  <c r="AX2" i="4"/>
  <c r="BD12" i="3"/>
  <c r="AY4" i="4" s="1"/>
  <c r="AO4" i="4"/>
  <c r="BD317" i="3"/>
  <c r="AY309" i="4" s="1"/>
  <c r="AO309" i="4"/>
  <c r="BD313" i="3"/>
  <c r="AY305" i="4" s="1"/>
  <c r="AO305" i="4"/>
  <c r="BD308" i="3"/>
  <c r="AY300" i="4" s="1"/>
  <c r="AO300" i="4"/>
  <c r="BD306" i="3"/>
  <c r="AY298" i="4" s="1"/>
  <c r="AO298" i="4"/>
  <c r="AV417" i="3"/>
  <c r="AR409" i="4" s="1"/>
  <c r="AO357" i="4"/>
  <c r="AV395" i="3"/>
  <c r="AR387" i="4" s="1"/>
  <c r="AO335" i="4"/>
  <c r="AV114" i="3"/>
  <c r="AR106" i="4" s="1"/>
  <c r="AO106" i="4"/>
  <c r="BH376" i="3"/>
  <c r="BC368" i="4" s="1"/>
  <c r="AX368" i="4"/>
  <c r="AA489" i="3"/>
  <c r="X325" i="4"/>
  <c r="AA488" i="3"/>
  <c r="X324" i="4"/>
  <c r="AK486" i="3"/>
  <c r="AG322" i="4"/>
  <c r="AV428" i="3"/>
  <c r="AR420" i="4" s="1"/>
  <c r="AO368" i="4"/>
  <c r="AV427" i="3"/>
  <c r="AR419" i="4" s="1"/>
  <c r="AO367" i="4"/>
  <c r="AK490" i="3"/>
  <c r="AG326" i="4"/>
  <c r="BD258" i="3"/>
  <c r="AY250" i="4" s="1"/>
  <c r="AO250" i="4"/>
  <c r="BD267" i="3"/>
  <c r="AY259" i="4" s="1"/>
  <c r="AO259" i="4"/>
  <c r="BD196" i="3"/>
  <c r="AY188" i="4" s="1"/>
  <c r="AO188" i="4"/>
  <c r="BD268" i="3"/>
  <c r="AY260" i="4" s="1"/>
  <c r="AO260" i="4"/>
  <c r="BD210" i="3"/>
  <c r="AY202" i="4" s="1"/>
  <c r="AO202" i="4"/>
  <c r="BD206" i="3"/>
  <c r="AY198" i="4" s="1"/>
  <c r="AO198" i="4"/>
  <c r="BD241" i="3"/>
  <c r="AY233" i="4" s="1"/>
  <c r="AO233" i="4"/>
  <c r="AV422" i="3"/>
  <c r="AR414" i="4" s="1"/>
  <c r="AO362" i="4"/>
  <c r="AK513" i="3"/>
  <c r="AG349" i="4"/>
  <c r="Q512" i="3"/>
  <c r="O348" i="4"/>
  <c r="BD237" i="3"/>
  <c r="AY229" i="4" s="1"/>
  <c r="AO229" i="4"/>
  <c r="BD45" i="3"/>
  <c r="AY37" i="4" s="1"/>
  <c r="AO37" i="4"/>
  <c r="AA494" i="3"/>
  <c r="X330" i="4"/>
  <c r="AA492" i="3"/>
  <c r="X328" i="4"/>
  <c r="AK516" i="3"/>
  <c r="AG352" i="4"/>
  <c r="AM323" i="3"/>
  <c r="AJ315" i="4" s="1"/>
  <c r="AG315" i="4"/>
  <c r="S273" i="3"/>
  <c r="R265" i="4" s="1"/>
  <c r="O213" i="4"/>
  <c r="S279" i="3"/>
  <c r="R271" i="4" s="1"/>
  <c r="O219" i="4"/>
  <c r="BH219" i="3"/>
  <c r="AX211" i="4"/>
  <c r="BD184" i="3"/>
  <c r="AY176" i="4" s="1"/>
  <c r="AO176" i="4"/>
  <c r="G521" i="3"/>
  <c r="F357" i="4"/>
  <c r="BF219" i="3"/>
  <c r="BA211" i="4" s="1"/>
  <c r="AV211" i="4"/>
  <c r="BD227" i="3"/>
  <c r="AY219" i="4" s="1"/>
  <c r="AO219" i="4"/>
  <c r="BD201" i="3"/>
  <c r="AY193" i="4" s="1"/>
  <c r="AO193" i="4"/>
  <c r="AW264" i="4"/>
  <c r="BD43" i="3"/>
  <c r="AY35" i="4" s="1"/>
  <c r="AO35" i="4"/>
  <c r="I232" i="3"/>
  <c r="I224" i="4" s="1"/>
  <c r="F224" i="4"/>
  <c r="BF271" i="3"/>
  <c r="BA263" i="4" s="1"/>
  <c r="AV263" i="4"/>
  <c r="BD88" i="3"/>
  <c r="AY80" i="4" s="1"/>
  <c r="AO80" i="4"/>
  <c r="BD310" i="3"/>
  <c r="AY302" i="4" s="1"/>
  <c r="AO302" i="4"/>
  <c r="BD302" i="3"/>
  <c r="AY294" i="4" s="1"/>
  <c r="AO294" i="4"/>
  <c r="BD318" i="3"/>
  <c r="AY310" i="4" s="1"/>
  <c r="AO310" i="4"/>
  <c r="BD321" i="3"/>
  <c r="AY313" i="4" s="1"/>
  <c r="AO313" i="4"/>
  <c r="BB428" i="4"/>
  <c r="BG437" i="3"/>
  <c r="BB519" i="4"/>
  <c r="BG528" i="3"/>
  <c r="BI527" i="3"/>
  <c r="BD518" i="4"/>
  <c r="AX543" i="3"/>
  <c r="AT535" i="4" s="1"/>
  <c r="AQ535" i="4"/>
  <c r="BH115" i="3"/>
  <c r="BC107" i="4" s="1"/>
  <c r="AX107" i="4"/>
  <c r="BG63" i="3"/>
  <c r="BB55" i="4" s="1"/>
  <c r="AW55" i="4"/>
  <c r="BE219" i="3"/>
  <c r="AZ211" i="4" s="1"/>
  <c r="AU211" i="4"/>
  <c r="BE271" i="3"/>
  <c r="AZ263" i="4" s="1"/>
  <c r="AU263" i="4"/>
  <c r="BE167" i="3"/>
  <c r="AZ159" i="4" s="1"/>
  <c r="AU159" i="4"/>
  <c r="BI435" i="3"/>
  <c r="BD426" i="4"/>
  <c r="BC519" i="4"/>
  <c r="BH528" i="3"/>
  <c r="AX542" i="3"/>
  <c r="AT534" i="4" s="1"/>
  <c r="AQ534" i="4"/>
  <c r="AX537" i="3"/>
  <c r="AT529" i="4" s="1"/>
  <c r="AQ529" i="4"/>
  <c r="AX536" i="3"/>
  <c r="AT528" i="4" s="1"/>
  <c r="AQ528" i="4"/>
  <c r="BG115" i="3"/>
  <c r="AW107" i="4"/>
  <c r="AV392" i="3"/>
  <c r="AR384" i="4" s="1"/>
  <c r="AO332" i="4"/>
  <c r="AV396" i="3"/>
  <c r="AR388" i="4" s="1"/>
  <c r="AO336" i="4"/>
  <c r="AV426" i="3"/>
  <c r="AR418" i="4" s="1"/>
  <c r="AO366" i="4"/>
  <c r="AV393" i="3"/>
  <c r="AR385" i="4" s="1"/>
  <c r="AO333" i="4"/>
  <c r="AV406" i="3"/>
  <c r="AR398" i="4" s="1"/>
  <c r="AO346" i="4"/>
  <c r="AV401" i="3"/>
  <c r="AR393" i="4" s="1"/>
  <c r="AO341" i="4"/>
  <c r="AV382" i="3"/>
  <c r="AR374" i="4" s="1"/>
  <c r="AO322" i="4"/>
  <c r="AV378" i="3"/>
  <c r="AR370" i="4" s="1"/>
  <c r="AO318" i="4"/>
  <c r="BF323" i="3"/>
  <c r="BA315" i="4" s="1"/>
  <c r="AV315" i="4"/>
  <c r="AV389" i="3"/>
  <c r="AR381" i="4" s="1"/>
  <c r="AO329" i="4"/>
  <c r="AV384" i="3"/>
  <c r="AR376" i="4" s="1"/>
  <c r="AO324" i="4"/>
  <c r="BD291" i="3"/>
  <c r="AY283" i="4" s="1"/>
  <c r="AO283" i="4"/>
  <c r="BD283" i="3"/>
  <c r="AY275" i="4" s="1"/>
  <c r="AO275" i="4"/>
  <c r="BD279" i="3"/>
  <c r="AY271" i="4" s="1"/>
  <c r="AO271" i="4"/>
  <c r="AK487" i="3"/>
  <c r="AG323" i="4"/>
  <c r="AA484" i="3"/>
  <c r="X320" i="4"/>
  <c r="AV425" i="3"/>
  <c r="AR417" i="4" s="1"/>
  <c r="AO365" i="4"/>
  <c r="AC132" i="3"/>
  <c r="AA124" i="4" s="1"/>
  <c r="X124" i="4"/>
  <c r="AM270" i="3"/>
  <c r="AJ262" i="4" s="1"/>
  <c r="AG262" i="4"/>
  <c r="S268" i="3"/>
  <c r="R260" i="4" s="1"/>
  <c r="O260" i="4"/>
  <c r="BD194" i="3"/>
  <c r="AY186" i="4" s="1"/>
  <c r="AO186" i="4"/>
  <c r="BD29" i="3"/>
  <c r="AY21" i="4" s="1"/>
  <c r="AO21" i="4"/>
  <c r="BD195" i="3"/>
  <c r="AY187" i="4" s="1"/>
  <c r="AO187" i="4"/>
  <c r="BD46" i="3"/>
  <c r="AY38" i="4" s="1"/>
  <c r="AO38" i="4"/>
  <c r="BD35" i="3"/>
  <c r="AY27" i="4" s="1"/>
  <c r="AO27" i="4"/>
  <c r="AA501" i="3"/>
  <c r="X337" i="4"/>
  <c r="AK498" i="3"/>
  <c r="AG334" i="4"/>
  <c r="I336" i="3"/>
  <c r="I328" i="4" s="1"/>
  <c r="F328" i="4"/>
  <c r="AA491" i="3"/>
  <c r="X327" i="4"/>
  <c r="G531" i="3"/>
  <c r="F367" i="4"/>
  <c r="Q521" i="3"/>
  <c r="O357" i="4"/>
  <c r="AA513" i="3"/>
  <c r="X349" i="4"/>
  <c r="BD209" i="3"/>
  <c r="AY201" i="4" s="1"/>
  <c r="AO201" i="4"/>
  <c r="BD41" i="3"/>
  <c r="AY33" i="4" s="1"/>
  <c r="AO33" i="4"/>
  <c r="BD172" i="3"/>
  <c r="AY164" i="4" s="1"/>
  <c r="AO164" i="4"/>
  <c r="G508" i="3"/>
  <c r="F344" i="4"/>
  <c r="Q523" i="3"/>
  <c r="O359" i="4"/>
  <c r="AV402" i="3"/>
  <c r="AR394" i="4" s="1"/>
  <c r="AO342" i="4"/>
  <c r="BD176" i="3"/>
  <c r="AY168" i="4" s="1"/>
  <c r="AO168" i="4"/>
  <c r="AA530" i="3"/>
  <c r="X366" i="4"/>
  <c r="AA507" i="3"/>
  <c r="X343" i="4"/>
  <c r="G524" i="3"/>
  <c r="F360" i="4"/>
  <c r="AX264" i="4"/>
  <c r="AA528" i="3"/>
  <c r="X364" i="4"/>
  <c r="Q517" i="3"/>
  <c r="O353" i="4"/>
  <c r="BD182" i="3"/>
  <c r="AY174" i="4" s="1"/>
  <c r="AO174" i="4"/>
  <c r="BD204" i="3"/>
  <c r="AY196" i="4" s="1"/>
  <c r="AO196" i="4"/>
  <c r="Q525" i="3"/>
  <c r="O361" i="4"/>
  <c r="G522" i="3"/>
  <c r="F358" i="4"/>
  <c r="BD239" i="3"/>
  <c r="AY231" i="4" s="1"/>
  <c r="AO231" i="4"/>
  <c r="AU264" i="4"/>
  <c r="AK519" i="3"/>
  <c r="AG355" i="4"/>
  <c r="BF63" i="3"/>
  <c r="BA55" i="4" s="1"/>
  <c r="AV55" i="4"/>
  <c r="BD28" i="3"/>
  <c r="AY20" i="4" s="1"/>
  <c r="AO20" i="4"/>
  <c r="BD197" i="3"/>
  <c r="AY189" i="4" s="1"/>
  <c r="AO189" i="4"/>
  <c r="BD320" i="3"/>
  <c r="AY312" i="4" s="1"/>
  <c r="AO312" i="4"/>
  <c r="BD37" i="3"/>
  <c r="AY29" i="4" s="1"/>
  <c r="AO29" i="4"/>
  <c r="BD300" i="3"/>
  <c r="AY292" i="4" s="1"/>
  <c r="AO292" i="4"/>
  <c r="BD14" i="3"/>
  <c r="AY6" i="4" s="1"/>
  <c r="AO6" i="4"/>
  <c r="BD48" i="3"/>
  <c r="AY40" i="4" s="1"/>
  <c r="AO40" i="4"/>
  <c r="AX108" i="4"/>
  <c r="BG10" i="3"/>
  <c r="AW2" i="4"/>
  <c r="BF10" i="3"/>
  <c r="BA2" i="4" s="1"/>
  <c r="AV2" i="4"/>
  <c r="BF167" i="3"/>
  <c r="AV159" i="4"/>
  <c r="BD312" i="3"/>
  <c r="AY304" i="4" s="1"/>
  <c r="AO304" i="4"/>
  <c r="BD315" i="3"/>
  <c r="AY307" i="4" s="1"/>
  <c r="AO307" i="4"/>
  <c r="BD307" i="3"/>
  <c r="AY299" i="4" s="1"/>
  <c r="AO299" i="4"/>
  <c r="AV416" i="3"/>
  <c r="AR408" i="4" s="1"/>
  <c r="AO356" i="4"/>
  <c r="AV377" i="3"/>
  <c r="AR369" i="4" s="1"/>
  <c r="AO317" i="4"/>
  <c r="AV413" i="3"/>
  <c r="AR405" i="4" s="1"/>
  <c r="AO353" i="4"/>
  <c r="AV408" i="3"/>
  <c r="AR400" i="4" s="1"/>
  <c r="AO348" i="4"/>
  <c r="AV403" i="3"/>
  <c r="AR395" i="4" s="1"/>
  <c r="AO343" i="4"/>
  <c r="AV394" i="3"/>
  <c r="AR386" i="4" s="1"/>
  <c r="AO334" i="4"/>
  <c r="AV379" i="3"/>
  <c r="AR371" i="4" s="1"/>
  <c r="AO319" i="4"/>
  <c r="AV390" i="3"/>
  <c r="AR382" i="4" s="1"/>
  <c r="AO330" i="4"/>
  <c r="AV388" i="3"/>
  <c r="AR380" i="4" s="1"/>
  <c r="AO328" i="4"/>
  <c r="AV424" i="3"/>
  <c r="AR416" i="4" s="1"/>
  <c r="AO364" i="4"/>
  <c r="AU316" i="4"/>
  <c r="BD282" i="3"/>
  <c r="AY274" i="4" s="1"/>
  <c r="AO274" i="4"/>
  <c r="BD272" i="3"/>
  <c r="AY264" i="4" s="1"/>
  <c r="AO264" i="4"/>
  <c r="BG376" i="3"/>
  <c r="BB368" i="4" s="1"/>
  <c r="AW368" i="4"/>
  <c r="AA490" i="3"/>
  <c r="X326" i="4"/>
  <c r="AK488" i="3"/>
  <c r="AG324" i="4"/>
  <c r="AA486" i="3"/>
  <c r="X322" i="4"/>
  <c r="BF376" i="3"/>
  <c r="BA368" i="4" s="1"/>
  <c r="AV368" i="4"/>
  <c r="G488" i="3"/>
  <c r="F324" i="4"/>
  <c r="BD255" i="3"/>
  <c r="AY247" i="4" s="1"/>
  <c r="AO247" i="4"/>
  <c r="BD47" i="3"/>
  <c r="AY39" i="4" s="1"/>
  <c r="AO39" i="4"/>
  <c r="BD246" i="3"/>
  <c r="AY238" i="4" s="1"/>
  <c r="AO238" i="4"/>
  <c r="BD33" i="3"/>
  <c r="AY25" i="4" s="1"/>
  <c r="AO25" i="4"/>
  <c r="BD225" i="3"/>
  <c r="AY217" i="4" s="1"/>
  <c r="AO217" i="4"/>
  <c r="AM232" i="3"/>
  <c r="AJ224" i="4" s="1"/>
  <c r="AG172" i="4"/>
  <c r="BD203" i="3"/>
  <c r="AY195" i="4" s="1"/>
  <c r="AO195" i="4"/>
  <c r="BD55" i="3"/>
  <c r="AY47" i="4" s="1"/>
  <c r="AO47" i="4"/>
  <c r="BD27" i="3"/>
  <c r="AY19" i="4" s="1"/>
  <c r="AO19" i="4"/>
  <c r="BE376" i="3"/>
  <c r="AZ368" i="4" s="1"/>
  <c r="AU368" i="4"/>
  <c r="AA525" i="3"/>
  <c r="X361" i="4"/>
  <c r="Q496" i="3"/>
  <c r="O332" i="4"/>
  <c r="Q492" i="3"/>
  <c r="O328" i="4"/>
  <c r="Q508" i="3"/>
  <c r="O344" i="4"/>
  <c r="Q505" i="3"/>
  <c r="O341" i="4"/>
  <c r="AK528" i="3"/>
  <c r="AG364" i="4"/>
  <c r="Q532" i="3"/>
  <c r="O368" i="4"/>
  <c r="I214" i="3"/>
  <c r="I206" i="4" s="1"/>
  <c r="F206" i="4"/>
  <c r="BD231" i="3"/>
  <c r="AY223" i="4" s="1"/>
  <c r="AO223" i="4"/>
  <c r="BD199" i="3"/>
  <c r="AY191" i="4" s="1"/>
  <c r="AO191" i="4"/>
  <c r="BD180" i="3"/>
  <c r="AY172" i="4" s="1"/>
  <c r="AO172" i="4"/>
  <c r="BD53" i="3"/>
  <c r="AY45" i="4" s="1"/>
  <c r="AO45" i="4"/>
  <c r="AU212" i="4"/>
  <c r="BE168" i="3"/>
  <c r="AU160" i="4"/>
  <c r="BD301" i="3"/>
  <c r="AY293" i="4" s="1"/>
  <c r="AO293" i="4"/>
  <c r="BD39" i="3"/>
  <c r="AY31" i="4" s="1"/>
  <c r="AO31" i="4"/>
  <c r="BH167" i="3"/>
  <c r="AX159" i="4"/>
  <c r="BD245" i="3"/>
  <c r="AY237" i="4" s="1"/>
  <c r="AO237" i="4"/>
  <c r="BD319" i="3"/>
  <c r="AY311" i="4" s="1"/>
  <c r="AO311" i="4"/>
  <c r="BD61" i="3"/>
  <c r="AY53" i="4" s="1"/>
  <c r="AO53" i="4"/>
  <c r="AU108" i="4"/>
  <c r="BD205" i="3"/>
  <c r="AY197" i="4" s="1"/>
  <c r="AO197" i="4"/>
  <c r="BD304" i="3"/>
  <c r="AY296" i="4" s="1"/>
  <c r="AO296" i="4"/>
  <c r="BD309" i="3"/>
  <c r="AY301" i="4" s="1"/>
  <c r="AO301" i="4"/>
  <c r="BD305" i="3"/>
  <c r="AY297" i="4" s="1"/>
  <c r="AO297" i="4"/>
  <c r="BD299" i="3"/>
  <c r="AY291" i="4" s="1"/>
  <c r="AO291" i="4"/>
  <c r="AZ428" i="4"/>
  <c r="BE437" i="3"/>
  <c r="BA428" i="4"/>
  <c r="BF437" i="3"/>
  <c r="BA519" i="4"/>
  <c r="BF528" i="3"/>
  <c r="AX541" i="3"/>
  <c r="AT533" i="4" s="1"/>
  <c r="AQ533" i="4"/>
  <c r="AX539" i="3"/>
  <c r="AT531" i="4" s="1"/>
  <c r="AQ531" i="4"/>
  <c r="BH271" i="3"/>
  <c r="BC263" i="4" s="1"/>
  <c r="AX263" i="4"/>
  <c r="AX540" i="3"/>
  <c r="AT532" i="4" s="1"/>
  <c r="AQ532" i="4"/>
  <c r="BE115" i="3"/>
  <c r="AZ107" i="4" s="1"/>
  <c r="AU107" i="4"/>
  <c r="BH63" i="3"/>
  <c r="AX55" i="4"/>
  <c r="AZ519" i="4"/>
  <c r="BE528" i="3"/>
  <c r="BH436" i="3"/>
  <c r="BC427" i="4"/>
  <c r="AX544" i="3"/>
  <c r="AT536" i="4" s="1"/>
  <c r="AQ536" i="4"/>
  <c r="AX538" i="3"/>
  <c r="AT530" i="4" s="1"/>
  <c r="AQ530" i="4"/>
  <c r="BE323" i="3"/>
  <c r="AZ315" i="4" s="1"/>
  <c r="AU315" i="4"/>
  <c r="BF115" i="3"/>
  <c r="AV107" i="4"/>
  <c r="BG271" i="3"/>
  <c r="BB263" i="4" s="1"/>
  <c r="AW263" i="4"/>
  <c r="BG167" i="3"/>
  <c r="AW159" i="4"/>
  <c r="AM233" i="3"/>
  <c r="AJ225" i="4" s="1"/>
  <c r="AC188" i="3"/>
  <c r="AA180" i="4" s="1"/>
  <c r="S150" i="3"/>
  <c r="R142" i="4" s="1"/>
  <c r="AC343" i="3"/>
  <c r="AA335" i="4" s="1"/>
  <c r="AV70" i="3"/>
  <c r="AR62" i="4" s="1"/>
  <c r="AC88" i="3"/>
  <c r="AA80" i="4" s="1"/>
  <c r="S154" i="3"/>
  <c r="R146" i="4" s="1"/>
  <c r="AV77" i="3"/>
  <c r="AR69" i="4" s="1"/>
  <c r="AM77" i="3"/>
  <c r="AJ69" i="4" s="1"/>
  <c r="I315" i="3"/>
  <c r="I307" i="4" s="1"/>
  <c r="I134" i="3"/>
  <c r="I126" i="4" s="1"/>
  <c r="I151" i="3"/>
  <c r="I143" i="4" s="1"/>
  <c r="S81" i="3"/>
  <c r="R73" i="4" s="1"/>
  <c r="AM96" i="3"/>
  <c r="AJ88" i="4" s="1"/>
  <c r="I334" i="3"/>
  <c r="I326" i="4" s="1"/>
  <c r="AM278" i="3"/>
  <c r="AJ270" i="4" s="1"/>
  <c r="AC293" i="3"/>
  <c r="AA285" i="4" s="1"/>
  <c r="AV358" i="3"/>
  <c r="AR350" i="4" s="1"/>
  <c r="AC152" i="3"/>
  <c r="AA144" i="4" s="1"/>
  <c r="I76" i="3"/>
  <c r="I68" i="4" s="1"/>
  <c r="AV64" i="3"/>
  <c r="AR56" i="4" s="1"/>
  <c r="AV261" i="3"/>
  <c r="AR253" i="4" s="1"/>
  <c r="AC264" i="3"/>
  <c r="AA256" i="4" s="1"/>
  <c r="Q326" i="3"/>
  <c r="S82" i="3"/>
  <c r="R74" i="4" s="1"/>
  <c r="AC103" i="3"/>
  <c r="AA95" i="4" s="1"/>
  <c r="I88" i="3"/>
  <c r="I80" i="4" s="1"/>
  <c r="S73" i="3"/>
  <c r="R65" i="4" s="1"/>
  <c r="S77" i="3"/>
  <c r="R69" i="4" s="1"/>
  <c r="AM235" i="3"/>
  <c r="AJ227" i="4" s="1"/>
  <c r="AV123" i="3"/>
  <c r="AR115" i="4" s="1"/>
  <c r="S130" i="3"/>
  <c r="R122" i="4" s="1"/>
  <c r="AV94" i="3"/>
  <c r="AR86" i="4" s="1"/>
  <c r="AM287" i="3"/>
  <c r="AJ279" i="4" s="1"/>
  <c r="I322" i="3"/>
  <c r="I314" i="4" s="1"/>
  <c r="G371" i="3"/>
  <c r="AM329" i="3"/>
  <c r="AJ321" i="4" s="1"/>
  <c r="AC319" i="3"/>
  <c r="AA311" i="4" s="1"/>
  <c r="I147" i="3"/>
  <c r="I139" i="4" s="1"/>
  <c r="AM78" i="3"/>
  <c r="AJ70" i="4" s="1"/>
  <c r="AC71" i="3"/>
  <c r="AA63" i="4" s="1"/>
  <c r="AM67" i="3"/>
  <c r="AJ59" i="4" s="1"/>
  <c r="AK325" i="3"/>
  <c r="AV92" i="3"/>
  <c r="AR84" i="4" s="1"/>
  <c r="AV100" i="3"/>
  <c r="AR92" i="4" s="1"/>
  <c r="AV96" i="3"/>
  <c r="AR88" i="4" s="1"/>
  <c r="AV72" i="3"/>
  <c r="AR64" i="4" s="1"/>
  <c r="AV304" i="3"/>
  <c r="AR296" i="4" s="1"/>
  <c r="I108" i="3"/>
  <c r="I100" i="4" s="1"/>
  <c r="I81" i="3"/>
  <c r="I73" i="4" s="1"/>
  <c r="AM155" i="3"/>
  <c r="AJ147" i="4" s="1"/>
  <c r="S120" i="3"/>
  <c r="R112" i="4" s="1"/>
  <c r="AM211" i="3"/>
  <c r="AJ203" i="4" s="1"/>
  <c r="AC141" i="3"/>
  <c r="AA133" i="4" s="1"/>
  <c r="I357" i="3"/>
  <c r="I349" i="4" s="1"/>
  <c r="AM263" i="3"/>
  <c r="AJ255" i="4" s="1"/>
  <c r="S248" i="3"/>
  <c r="R240" i="4" s="1"/>
  <c r="AM248" i="3"/>
  <c r="AJ240" i="4" s="1"/>
  <c r="AC272" i="3"/>
  <c r="AA264" i="4" s="1"/>
  <c r="AM325" i="3"/>
  <c r="AJ317" i="4" s="1"/>
  <c r="AM344" i="3"/>
  <c r="AJ336" i="4" s="1"/>
  <c r="I94" i="3"/>
  <c r="I86" i="4" s="1"/>
  <c r="I65" i="3"/>
  <c r="I57" i="4" s="1"/>
  <c r="AV302" i="3"/>
  <c r="AR294" i="4" s="1"/>
  <c r="G339" i="3"/>
  <c r="AT315" i="3"/>
  <c r="AP307" i="4" s="1"/>
  <c r="I282" i="3"/>
  <c r="I274" i="4" s="1"/>
  <c r="AA351" i="3"/>
  <c r="AV66" i="3"/>
  <c r="AR58" i="4" s="1"/>
  <c r="S285" i="3"/>
  <c r="R277" i="4" s="1"/>
  <c r="AA256" i="3"/>
  <c r="AC114" i="3"/>
  <c r="AA106" i="4" s="1"/>
  <c r="AK299" i="3"/>
  <c r="AC254" i="3"/>
  <c r="AA246" i="4" s="1"/>
  <c r="AA344" i="3"/>
  <c r="S249" i="3"/>
  <c r="R241" i="4" s="1"/>
  <c r="Q353" i="3"/>
  <c r="S71" i="3"/>
  <c r="R63" i="4" s="1"/>
  <c r="S139" i="3"/>
  <c r="R131" i="4" s="1"/>
  <c r="AM107" i="3"/>
  <c r="AJ99" i="4" s="1"/>
  <c r="AC117" i="3"/>
  <c r="AA109" i="4" s="1"/>
  <c r="AM81" i="3"/>
  <c r="AJ73" i="4" s="1"/>
  <c r="S280" i="3"/>
  <c r="R272" i="4" s="1"/>
  <c r="AC83" i="3"/>
  <c r="AA75" i="4" s="1"/>
  <c r="I259" i="3"/>
  <c r="I251" i="4" s="1"/>
  <c r="S79" i="3"/>
  <c r="R71" i="4" s="1"/>
  <c r="AM135" i="3"/>
  <c r="AJ127" i="4" s="1"/>
  <c r="I130" i="3"/>
  <c r="I122" i="4" s="1"/>
  <c r="AV301" i="3"/>
  <c r="AR293" i="4" s="1"/>
  <c r="BF272" i="3"/>
  <c r="S107" i="3"/>
  <c r="R99" i="4" s="1"/>
  <c r="AC81" i="3"/>
  <c r="AA73" i="4" s="1"/>
  <c r="I73" i="3"/>
  <c r="I65" i="4" s="1"/>
  <c r="AV76" i="3"/>
  <c r="AR68" i="4" s="1"/>
  <c r="I142" i="3"/>
  <c r="I134" i="4" s="1"/>
  <c r="AC122" i="3"/>
  <c r="AA114" i="4" s="1"/>
  <c r="AM264" i="3"/>
  <c r="AJ256" i="4" s="1"/>
  <c r="I157" i="3"/>
  <c r="I149" i="4" s="1"/>
  <c r="AC153" i="3"/>
  <c r="AA145" i="4" s="1"/>
  <c r="AC372" i="3"/>
  <c r="AA364" i="4" s="1"/>
  <c r="S339" i="3"/>
  <c r="R331" i="4" s="1"/>
  <c r="I335" i="3"/>
  <c r="I327" i="4" s="1"/>
  <c r="AC142" i="3"/>
  <c r="AA134" i="4" s="1"/>
  <c r="I123" i="3"/>
  <c r="I115" i="4" s="1"/>
  <c r="G301" i="3"/>
  <c r="AM70" i="3"/>
  <c r="AJ62" i="4" s="1"/>
  <c r="I117" i="3"/>
  <c r="I109" i="4" s="1"/>
  <c r="S75" i="3"/>
  <c r="R67" i="4" s="1"/>
  <c r="AV360" i="3"/>
  <c r="AR352" i="4" s="1"/>
  <c r="S140" i="3"/>
  <c r="R132" i="4" s="1"/>
  <c r="AK259" i="3"/>
  <c r="AM71" i="3"/>
  <c r="AJ63" i="4" s="1"/>
  <c r="AM285" i="3"/>
  <c r="AJ277" i="4" s="1"/>
  <c r="S371" i="3"/>
  <c r="R363" i="4" s="1"/>
  <c r="AA327" i="3"/>
  <c r="AC166" i="3"/>
  <c r="AA158" i="4" s="1"/>
  <c r="AM118" i="3"/>
  <c r="AJ110" i="4" s="1"/>
  <c r="S361" i="3"/>
  <c r="R353" i="4" s="1"/>
  <c r="AC86" i="3"/>
  <c r="AA78" i="4" s="1"/>
  <c r="I379" i="3"/>
  <c r="I371" i="4" s="1"/>
  <c r="G377" i="3"/>
  <c r="AM316" i="3"/>
  <c r="AJ308" i="4" s="1"/>
  <c r="AM290" i="3"/>
  <c r="AJ282" i="4" s="1"/>
  <c r="S156" i="3"/>
  <c r="R148" i="4" s="1"/>
  <c r="AM137" i="3"/>
  <c r="AJ129" i="4" s="1"/>
  <c r="AC160" i="3"/>
  <c r="AA152" i="4" s="1"/>
  <c r="AC106" i="3"/>
  <c r="AA98" i="4" s="1"/>
  <c r="I254" i="3"/>
  <c r="I246" i="4" s="1"/>
  <c r="G362" i="3"/>
  <c r="AA326" i="3"/>
  <c r="AK359" i="3"/>
  <c r="AM220" i="3"/>
  <c r="AJ212" i="4" s="1"/>
  <c r="BD357" i="3"/>
  <c r="AY349" i="4" s="1"/>
  <c r="S132" i="3"/>
  <c r="R124" i="4" s="1"/>
  <c r="I156" i="3"/>
  <c r="I148" i="4" s="1"/>
  <c r="AV148" i="3"/>
  <c r="AR140" i="4" s="1"/>
  <c r="S76" i="3"/>
  <c r="R68" i="4" s="1"/>
  <c r="G350" i="3"/>
  <c r="AM328" i="3"/>
  <c r="AJ320" i="4" s="1"/>
  <c r="Q363" i="3"/>
  <c r="S90" i="3"/>
  <c r="R82" i="4" s="1"/>
  <c r="AC94" i="3"/>
  <c r="AA86" i="4" s="1"/>
  <c r="S114" i="3"/>
  <c r="R106" i="4" s="1"/>
  <c r="Q287" i="3"/>
  <c r="AK339" i="3"/>
  <c r="AM116" i="3"/>
  <c r="AJ108" i="4" s="1"/>
  <c r="I163" i="3"/>
  <c r="I155" i="4" s="1"/>
  <c r="AV116" i="3"/>
  <c r="AR108" i="4" s="1"/>
  <c r="AV74" i="3"/>
  <c r="AR66" i="4" s="1"/>
  <c r="S121" i="3"/>
  <c r="R113" i="4" s="1"/>
  <c r="I272" i="3"/>
  <c r="I264" i="4" s="1"/>
  <c r="AV211" i="3"/>
  <c r="AR203" i="4" s="1"/>
  <c r="AM166" i="3"/>
  <c r="AJ158" i="4" s="1"/>
  <c r="S137" i="3"/>
  <c r="R129" i="4" s="1"/>
  <c r="AM377" i="3"/>
  <c r="AJ369" i="4" s="1"/>
  <c r="AC258" i="3"/>
  <c r="AA250" i="4" s="1"/>
  <c r="AT317" i="3"/>
  <c r="AP309" i="4" s="1"/>
  <c r="AC164" i="3"/>
  <c r="AA156" i="4" s="1"/>
  <c r="AM366" i="3"/>
  <c r="AJ358" i="4" s="1"/>
  <c r="I327" i="3"/>
  <c r="I319" i="4" s="1"/>
  <c r="AK367" i="3"/>
  <c r="AM85" i="3"/>
  <c r="AJ77" i="4" s="1"/>
  <c r="AK294" i="3"/>
  <c r="AK345" i="3"/>
  <c r="AC92" i="3"/>
  <c r="AA84" i="4" s="1"/>
  <c r="AC82" i="3"/>
  <c r="AA74" i="4" s="1"/>
  <c r="AK349" i="3"/>
  <c r="AC360" i="3"/>
  <c r="AA352" i="4" s="1"/>
  <c r="G307" i="3"/>
  <c r="BF324" i="3"/>
  <c r="AV78" i="3"/>
  <c r="AR70" i="4" s="1"/>
  <c r="AM148" i="3"/>
  <c r="AJ140" i="4" s="1"/>
  <c r="S116" i="3"/>
  <c r="R108" i="4" s="1"/>
  <c r="I297" i="3"/>
  <c r="I289" i="4" s="1"/>
  <c r="I289" i="3"/>
  <c r="I281" i="4" s="1"/>
  <c r="AC257" i="3"/>
  <c r="AA249" i="4" s="1"/>
  <c r="AM297" i="3"/>
  <c r="AJ289" i="4" s="1"/>
  <c r="AM145" i="3"/>
  <c r="AJ137" i="4" s="1"/>
  <c r="I328" i="3"/>
  <c r="I320" i="4" s="1"/>
  <c r="AM138" i="3"/>
  <c r="AJ130" i="4" s="1"/>
  <c r="AC68" i="3"/>
  <c r="AA60" i="4" s="1"/>
  <c r="AC108" i="3"/>
  <c r="AA100" i="4" s="1"/>
  <c r="AC238" i="3"/>
  <c r="AA230" i="4" s="1"/>
  <c r="AM83" i="3"/>
  <c r="AJ75" i="4" s="1"/>
  <c r="S136" i="3"/>
  <c r="R128" i="4" s="1"/>
  <c r="AK368" i="3"/>
  <c r="I166" i="3"/>
  <c r="I158" i="4" s="1"/>
  <c r="S108" i="3"/>
  <c r="R100" i="4" s="1"/>
  <c r="AC157" i="3"/>
  <c r="AA149" i="4" s="1"/>
  <c r="AC120" i="3"/>
  <c r="AA112" i="4" s="1"/>
  <c r="I84" i="3"/>
  <c r="I76" i="4" s="1"/>
  <c r="S105" i="3"/>
  <c r="R97" i="4" s="1"/>
  <c r="S153" i="3"/>
  <c r="R145" i="4" s="1"/>
  <c r="AV146" i="3"/>
  <c r="AR138" i="4" s="1"/>
  <c r="I86" i="3"/>
  <c r="I78" i="4" s="1"/>
  <c r="AV82" i="3"/>
  <c r="AR74" i="4" s="1"/>
  <c r="AM146" i="3"/>
  <c r="AJ138" i="4" s="1"/>
  <c r="AV75" i="3"/>
  <c r="AR67" i="4" s="1"/>
  <c r="I352" i="3"/>
  <c r="I344" i="4" s="1"/>
  <c r="AC327" i="3"/>
  <c r="AA319" i="4" s="1"/>
  <c r="AT307" i="3"/>
  <c r="AP299" i="4" s="1"/>
  <c r="AV91" i="3"/>
  <c r="AR83" i="4" s="1"/>
  <c r="I311" i="3"/>
  <c r="I303" i="4" s="1"/>
  <c r="S68" i="3"/>
  <c r="R60" i="4" s="1"/>
  <c r="AC326" i="3"/>
  <c r="AA318" i="4" s="1"/>
  <c r="S257" i="3"/>
  <c r="R249" i="4" s="1"/>
  <c r="AK356" i="3"/>
  <c r="Q360" i="3"/>
  <c r="AC247" i="3"/>
  <c r="AA239" i="4" s="1"/>
  <c r="S247" i="3"/>
  <c r="R239" i="4" s="1"/>
  <c r="AM296" i="3"/>
  <c r="AJ288" i="4" s="1"/>
  <c r="AC207" i="3"/>
  <c r="AA199" i="4" s="1"/>
  <c r="AA255" i="3"/>
  <c r="AC72" i="3"/>
  <c r="AA64" i="4" s="1"/>
  <c r="AA291" i="3"/>
  <c r="I155" i="3"/>
  <c r="I147" i="4" s="1"/>
  <c r="I286" i="3"/>
  <c r="I278" i="4" s="1"/>
  <c r="BD250" i="3"/>
  <c r="AY242" i="4" s="1"/>
  <c r="S67" i="3"/>
  <c r="R59" i="4" s="1"/>
  <c r="G373" i="3"/>
  <c r="AC349" i="3"/>
  <c r="AA341" i="4" s="1"/>
  <c r="AK337" i="3"/>
  <c r="Q373" i="3"/>
  <c r="AC163" i="3"/>
  <c r="AA155" i="4" s="1"/>
  <c r="I119" i="3"/>
  <c r="I111" i="4" s="1"/>
  <c r="I92" i="3"/>
  <c r="I84" i="4" s="1"/>
  <c r="BD252" i="3"/>
  <c r="AY244" i="4" s="1"/>
  <c r="S151" i="3"/>
  <c r="R143" i="4" s="1"/>
  <c r="BD314" i="3"/>
  <c r="AY306" i="4" s="1"/>
  <c r="S145" i="3"/>
  <c r="R137" i="4" s="1"/>
  <c r="S80" i="3"/>
  <c r="R72" i="4" s="1"/>
  <c r="AM298" i="3"/>
  <c r="AJ290" i="4" s="1"/>
  <c r="G264" i="3"/>
  <c r="AC365" i="3"/>
  <c r="AA357" i="4" s="1"/>
  <c r="AM134" i="3"/>
  <c r="AJ126" i="4" s="1"/>
  <c r="I305" i="3"/>
  <c r="I297" i="4" s="1"/>
  <c r="I275" i="3"/>
  <c r="I267" i="4" s="1"/>
  <c r="AA183" i="3"/>
  <c r="G256" i="3"/>
  <c r="S272" i="3"/>
  <c r="R264" i="4" s="1"/>
  <c r="AM199" i="3"/>
  <c r="AJ191" i="4" s="1"/>
  <c r="AT318" i="3"/>
  <c r="AP310" i="4" s="1"/>
  <c r="AK361" i="3"/>
  <c r="AC125" i="3"/>
  <c r="AA117" i="4" s="1"/>
  <c r="AT314" i="3"/>
  <c r="AP306" i="4" s="1"/>
  <c r="I205" i="3"/>
  <c r="I197" i="4" s="1"/>
  <c r="AM282" i="3"/>
  <c r="AJ274" i="4" s="1"/>
  <c r="AK346" i="3"/>
  <c r="G183" i="3"/>
  <c r="AM120" i="3"/>
  <c r="AJ112" i="4" s="1"/>
  <c r="AM165" i="3"/>
  <c r="AJ157" i="4" s="1"/>
  <c r="AM149" i="3"/>
  <c r="AJ141" i="4" s="1"/>
  <c r="AC74" i="3"/>
  <c r="AA66" i="4" s="1"/>
  <c r="AM311" i="3"/>
  <c r="AJ303" i="4" s="1"/>
  <c r="AC269" i="3"/>
  <c r="AA261" i="4" s="1"/>
  <c r="AC147" i="3"/>
  <c r="AA139" i="4" s="1"/>
  <c r="AM247" i="3"/>
  <c r="AJ239" i="4" s="1"/>
  <c r="S349" i="3"/>
  <c r="R341" i="4" s="1"/>
  <c r="G341" i="3"/>
  <c r="AC156" i="3"/>
  <c r="AA148" i="4" s="1"/>
  <c r="S70" i="3"/>
  <c r="R62" i="4" s="1"/>
  <c r="AC87" i="3"/>
  <c r="AA79" i="4" s="1"/>
  <c r="AM65" i="3"/>
  <c r="AJ57" i="4" s="1"/>
  <c r="S146" i="3"/>
  <c r="R138" i="4" s="1"/>
  <c r="AM265" i="3"/>
  <c r="AJ257" i="4" s="1"/>
  <c r="S313" i="3"/>
  <c r="R305" i="4" s="1"/>
  <c r="AC161" i="3"/>
  <c r="AA153" i="4" s="1"/>
  <c r="AV102" i="3"/>
  <c r="AR94" i="4" s="1"/>
  <c r="AC75" i="3"/>
  <c r="AA67" i="4" s="1"/>
  <c r="AM241" i="3"/>
  <c r="AJ233" i="4" s="1"/>
  <c r="AV169" i="3"/>
  <c r="AR161" i="4" s="1"/>
  <c r="AC158" i="3"/>
  <c r="AA150" i="4" s="1"/>
  <c r="I338" i="3"/>
  <c r="I330" i="4" s="1"/>
  <c r="S318" i="3"/>
  <c r="R310" i="4" s="1"/>
  <c r="AT310" i="3"/>
  <c r="AP302" i="4" s="1"/>
  <c r="AM164" i="3"/>
  <c r="AJ156" i="4" s="1"/>
  <c r="AM115" i="3"/>
  <c r="AJ107" i="4" s="1"/>
  <c r="AM301" i="3"/>
  <c r="AJ293" i="4" s="1"/>
  <c r="I80" i="3"/>
  <c r="I72" i="4" s="1"/>
  <c r="AT309" i="3"/>
  <c r="AP301" i="4" s="1"/>
  <c r="AC185" i="3"/>
  <c r="AA177" i="4" s="1"/>
  <c r="AC291" i="3"/>
  <c r="AA283" i="4" s="1"/>
  <c r="I303" i="3"/>
  <c r="I295" i="4" s="1"/>
  <c r="AM343" i="3"/>
  <c r="AJ335" i="4" s="1"/>
  <c r="S157" i="3"/>
  <c r="R149" i="4" s="1"/>
  <c r="I69" i="3"/>
  <c r="I61" i="4" s="1"/>
  <c r="AC85" i="3"/>
  <c r="AA77" i="4" s="1"/>
  <c r="AC130" i="3"/>
  <c r="AA122" i="4" s="1"/>
  <c r="AM92" i="3"/>
  <c r="AJ84" i="4" s="1"/>
  <c r="AM318" i="3"/>
  <c r="AJ310" i="4" s="1"/>
  <c r="I222" i="3"/>
  <c r="I214" i="4" s="1"/>
  <c r="AM231" i="3"/>
  <c r="AJ223" i="4" s="1"/>
  <c r="AM273" i="3"/>
  <c r="AJ265" i="4" s="1"/>
  <c r="AC136" i="3"/>
  <c r="AA128" i="4" s="1"/>
  <c r="AA283" i="3"/>
  <c r="AA362" i="3"/>
  <c r="AV357" i="3"/>
  <c r="AR349" i="4" s="1"/>
  <c r="BG324" i="3"/>
  <c r="BD350" i="3"/>
  <c r="AY342" i="4" s="1"/>
  <c r="AA374" i="3"/>
  <c r="AV283" i="3"/>
  <c r="AR275" i="4" s="1"/>
  <c r="AV115" i="3"/>
  <c r="AR107" i="4" s="1"/>
  <c r="I255" i="3"/>
  <c r="I247" i="4" s="1"/>
  <c r="G211" i="3"/>
  <c r="AV137" i="3"/>
  <c r="AR129" i="4" s="1"/>
  <c r="AC116" i="3"/>
  <c r="AA108" i="4" s="1"/>
  <c r="S317" i="3"/>
  <c r="R309" i="4" s="1"/>
  <c r="AV312" i="3"/>
  <c r="AR304" i="4" s="1"/>
  <c r="I164" i="3"/>
  <c r="I156" i="4" s="1"/>
  <c r="AM73" i="3"/>
  <c r="AJ65" i="4" s="1"/>
  <c r="AK195" i="3"/>
  <c r="AM68" i="3"/>
  <c r="AJ60" i="4" s="1"/>
  <c r="AM239" i="3"/>
  <c r="AJ231" i="4" s="1"/>
  <c r="I223" i="3"/>
  <c r="I215" i="4" s="1"/>
  <c r="AC70" i="3"/>
  <c r="AA62" i="4" s="1"/>
  <c r="AT308" i="3"/>
  <c r="AP300" i="4" s="1"/>
  <c r="S321" i="3"/>
  <c r="R313" i="4" s="1"/>
  <c r="AM152" i="3"/>
  <c r="AJ144" i="4" s="1"/>
  <c r="AM284" i="3"/>
  <c r="AJ276" i="4" s="1"/>
  <c r="I143" i="3"/>
  <c r="I135" i="4" s="1"/>
  <c r="Q354" i="3"/>
  <c r="AM142" i="3"/>
  <c r="AJ134" i="4" s="1"/>
  <c r="S104" i="3"/>
  <c r="R96" i="4" s="1"/>
  <c r="S329" i="3"/>
  <c r="R321" i="4" s="1"/>
  <c r="S259" i="3"/>
  <c r="R251" i="4" s="1"/>
  <c r="G348" i="3"/>
  <c r="I99" i="3"/>
  <c r="I91" i="4" s="1"/>
  <c r="AM280" i="3"/>
  <c r="AJ272" i="4" s="1"/>
  <c r="G471" i="3"/>
  <c r="G523" i="3"/>
  <c r="G474" i="3"/>
  <c r="G526" i="3"/>
  <c r="Q464" i="3"/>
  <c r="Q516" i="3"/>
  <c r="G460" i="3"/>
  <c r="G512" i="3"/>
  <c r="AK478" i="3"/>
  <c r="AK530" i="3"/>
  <c r="AK459" i="3"/>
  <c r="AK511" i="3"/>
  <c r="S166" i="3"/>
  <c r="R158" i="4" s="1"/>
  <c r="G476" i="3"/>
  <c r="G528" i="3"/>
  <c r="AK475" i="3"/>
  <c r="AK527" i="3"/>
  <c r="AK465" i="3"/>
  <c r="AK517" i="3"/>
  <c r="AK466" i="3"/>
  <c r="AK518" i="3"/>
  <c r="G464" i="3"/>
  <c r="G516" i="3"/>
  <c r="AV370" i="3"/>
  <c r="AR362" i="4" s="1"/>
  <c r="AA459" i="3"/>
  <c r="AA511" i="3"/>
  <c r="AA463" i="3"/>
  <c r="AA515" i="3"/>
  <c r="AM355" i="3"/>
  <c r="AJ347" i="4" s="1"/>
  <c r="AC69" i="3"/>
  <c r="AA61" i="4" s="1"/>
  <c r="AT269" i="3"/>
  <c r="AP261" i="4" s="1"/>
  <c r="AV69" i="3"/>
  <c r="AR61" i="4" s="1"/>
  <c r="AA480" i="3"/>
  <c r="AA532" i="3"/>
  <c r="AM122" i="3"/>
  <c r="AJ114" i="4" s="1"/>
  <c r="Q461" i="3"/>
  <c r="Q513" i="3"/>
  <c r="AM80" i="3"/>
  <c r="AJ72" i="4" s="1"/>
  <c r="AA470" i="3"/>
  <c r="AA522" i="3"/>
  <c r="AK474" i="3"/>
  <c r="AK526" i="3"/>
  <c r="Q459" i="3"/>
  <c r="Q511" i="3"/>
  <c r="G459" i="3"/>
  <c r="G511" i="3"/>
  <c r="AK462" i="3"/>
  <c r="AK514" i="3"/>
  <c r="AK355" i="3"/>
  <c r="BD332" i="3"/>
  <c r="AY324" i="4" s="1"/>
  <c r="S164" i="3"/>
  <c r="R156" i="4" s="1"/>
  <c r="Q370" i="3"/>
  <c r="AV99" i="3"/>
  <c r="AR91" i="4" s="1"/>
  <c r="AC67" i="3"/>
  <c r="AA59" i="4" s="1"/>
  <c r="I85" i="3"/>
  <c r="I77" i="4" s="1"/>
  <c r="I66" i="3"/>
  <c r="I58" i="4" s="1"/>
  <c r="AV98" i="3"/>
  <c r="AR90" i="4" s="1"/>
  <c r="S78" i="3"/>
  <c r="R70" i="4" s="1"/>
  <c r="I72" i="3"/>
  <c r="I64" i="4" s="1"/>
  <c r="G478" i="3"/>
  <c r="G530" i="3"/>
  <c r="AV291" i="3"/>
  <c r="AR283" i="4" s="1"/>
  <c r="Q478" i="3"/>
  <c r="Q530" i="3"/>
  <c r="Q482" i="3"/>
  <c r="Q534" i="3"/>
  <c r="AV119" i="3"/>
  <c r="AR111" i="4" s="1"/>
  <c r="AA211" i="3"/>
  <c r="AV88" i="3"/>
  <c r="AR80" i="4" s="1"/>
  <c r="AM154" i="3"/>
  <c r="AJ146" i="4" s="1"/>
  <c r="G467" i="3"/>
  <c r="G519" i="3"/>
  <c r="AK460" i="3"/>
  <c r="AK512" i="3"/>
  <c r="AC302" i="3"/>
  <c r="AA294" i="4" s="1"/>
  <c r="I78" i="3"/>
  <c r="I70" i="4" s="1"/>
  <c r="AM276" i="3"/>
  <c r="AJ268" i="4" s="1"/>
  <c r="S142" i="3"/>
  <c r="R134" i="4" s="1"/>
  <c r="I82" i="3"/>
  <c r="I74" i="4" s="1"/>
  <c r="I159" i="3"/>
  <c r="I151" i="4" s="1"/>
  <c r="AC165" i="3"/>
  <c r="AA157" i="4" s="1"/>
  <c r="S109" i="3"/>
  <c r="R101" i="4" s="1"/>
  <c r="G466" i="3"/>
  <c r="G518" i="3"/>
  <c r="G481" i="3"/>
  <c r="G533" i="3"/>
  <c r="AK473" i="3"/>
  <c r="AK525" i="3"/>
  <c r="G475" i="3"/>
  <c r="G527" i="3"/>
  <c r="BD316" i="3"/>
  <c r="AY308" i="4" s="1"/>
  <c r="AK482" i="3"/>
  <c r="AK534" i="3"/>
  <c r="I268" i="3"/>
  <c r="I260" i="4" s="1"/>
  <c r="Q467" i="3"/>
  <c r="Q519" i="3"/>
  <c r="AA468" i="3"/>
  <c r="AA520" i="3"/>
  <c r="S148" i="3"/>
  <c r="R140" i="4" s="1"/>
  <c r="AV83" i="3"/>
  <c r="AR75" i="4" s="1"/>
  <c r="AV133" i="3"/>
  <c r="AR125" i="4" s="1"/>
  <c r="AK480" i="3"/>
  <c r="AK532" i="3"/>
  <c r="AM126" i="3"/>
  <c r="AJ118" i="4" s="1"/>
  <c r="I161" i="3"/>
  <c r="I153" i="4" s="1"/>
  <c r="AV125" i="3"/>
  <c r="AR117" i="4" s="1"/>
  <c r="AK191" i="3"/>
  <c r="AC135" i="3"/>
  <c r="AA127" i="4" s="1"/>
  <c r="AA356" i="3"/>
  <c r="AM153" i="3"/>
  <c r="AJ145" i="4" s="1"/>
  <c r="AM82" i="3"/>
  <c r="AJ74" i="4" s="1"/>
  <c r="AA474" i="3"/>
  <c r="AA526" i="3"/>
  <c r="G473" i="3"/>
  <c r="G525" i="3"/>
  <c r="AA465" i="3"/>
  <c r="AA517" i="3"/>
  <c r="AK463" i="3"/>
  <c r="AK515" i="3"/>
  <c r="AA457" i="3"/>
  <c r="AA509" i="3"/>
  <c r="Q463" i="3"/>
  <c r="Q515" i="3"/>
  <c r="AK456" i="3"/>
  <c r="AK508" i="3"/>
  <c r="AK290" i="3"/>
  <c r="S110" i="3"/>
  <c r="R102" i="4" s="1"/>
  <c r="AV97" i="3"/>
  <c r="AR89" i="4" s="1"/>
  <c r="AC66" i="3"/>
  <c r="AA58" i="4" s="1"/>
  <c r="S152" i="3"/>
  <c r="R144" i="4" s="1"/>
  <c r="I74" i="3"/>
  <c r="I66" i="4" s="1"/>
  <c r="AM72" i="3"/>
  <c r="AJ64" i="4" s="1"/>
  <c r="Q457" i="3"/>
  <c r="Q509" i="3"/>
  <c r="AA483" i="3"/>
  <c r="AA535" i="3"/>
  <c r="AC128" i="3"/>
  <c r="AA120" i="4" s="1"/>
  <c r="AT46" i="3"/>
  <c r="AP38" i="4" s="1"/>
  <c r="AT319" i="3"/>
  <c r="AP311" i="4" s="1"/>
  <c r="I135" i="3"/>
  <c r="I127" i="4" s="1"/>
  <c r="AV120" i="3"/>
  <c r="AR112" i="4" s="1"/>
  <c r="AC274" i="3"/>
  <c r="AA266" i="4" s="1"/>
  <c r="AM163" i="3"/>
  <c r="AJ155" i="4" s="1"/>
  <c r="Q472" i="3"/>
  <c r="Q524" i="3"/>
  <c r="AC240" i="3"/>
  <c r="AA232" i="4" s="1"/>
  <c r="AM304" i="3"/>
  <c r="AJ296" i="4" s="1"/>
  <c r="AC283" i="3"/>
  <c r="AA275" i="4" s="1"/>
  <c r="AC301" i="3"/>
  <c r="AA293" i="4" s="1"/>
  <c r="G477" i="3"/>
  <c r="G529" i="3"/>
  <c r="AA469" i="3"/>
  <c r="AA521" i="3"/>
  <c r="AA460" i="3"/>
  <c r="AA512" i="3"/>
  <c r="G204" i="3"/>
  <c r="AT313" i="3"/>
  <c r="AP305" i="4" s="1"/>
  <c r="AA481" i="3"/>
  <c r="AA533" i="3"/>
  <c r="BD311" i="3"/>
  <c r="AY303" i="4" s="1"/>
  <c r="G463" i="3"/>
  <c r="G515" i="3"/>
  <c r="AK458" i="3"/>
  <c r="AK510" i="3"/>
  <c r="AM362" i="3"/>
  <c r="AJ354" i="4" s="1"/>
  <c r="S124" i="3"/>
  <c r="R116" i="4" s="1"/>
  <c r="AM158" i="3"/>
  <c r="AJ150" i="4" s="1"/>
  <c r="AV95" i="3"/>
  <c r="AR87" i="4" s="1"/>
  <c r="S65" i="3"/>
  <c r="R57" i="4" s="1"/>
  <c r="AT311" i="3"/>
  <c r="AP303" i="4" s="1"/>
  <c r="S224" i="3"/>
  <c r="R216" i="4" s="1"/>
  <c r="AA271" i="3"/>
  <c r="AM140" i="3"/>
  <c r="AJ132" i="4" s="1"/>
  <c r="I249" i="3"/>
  <c r="I241" i="4" s="1"/>
  <c r="AK471" i="3"/>
  <c r="AK523" i="3"/>
  <c r="AK469" i="3"/>
  <c r="AK521" i="3"/>
  <c r="Q474" i="3"/>
  <c r="Q526" i="3"/>
  <c r="AK472" i="3"/>
  <c r="AK524" i="3"/>
  <c r="G457" i="3"/>
  <c r="G509" i="3"/>
  <c r="Q462" i="3"/>
  <c r="Q514" i="3"/>
  <c r="Q458" i="3"/>
  <c r="Q510" i="3"/>
  <c r="AM360" i="3"/>
  <c r="AJ352" i="4" s="1"/>
  <c r="AA462" i="3"/>
  <c r="AA514" i="3"/>
  <c r="G359" i="3"/>
  <c r="AK336" i="3"/>
  <c r="AM117" i="3"/>
  <c r="AJ109" i="4" s="1"/>
  <c r="S113" i="3"/>
  <c r="R105" i="4" s="1"/>
  <c r="S161" i="3"/>
  <c r="R153" i="4" s="1"/>
  <c r="S83" i="3"/>
  <c r="R75" i="4" s="1"/>
  <c r="S155" i="3"/>
  <c r="R147" i="4" s="1"/>
  <c r="AM252" i="3"/>
  <c r="AJ244" i="4" s="1"/>
  <c r="AC259" i="3"/>
  <c r="AA251" i="4" s="1"/>
  <c r="I70" i="3"/>
  <c r="I62" i="4" s="1"/>
  <c r="AA479" i="3"/>
  <c r="AA531" i="3"/>
  <c r="AK377" i="3"/>
  <c r="Q479" i="3"/>
  <c r="Q531" i="3"/>
  <c r="Q477" i="3"/>
  <c r="Q529" i="3"/>
  <c r="I132" i="3"/>
  <c r="I124" i="4" s="1"/>
  <c r="Q481" i="3"/>
  <c r="Q533" i="3"/>
  <c r="AM132" i="3"/>
  <c r="AJ124" i="4" s="1"/>
  <c r="AM125" i="3"/>
  <c r="AJ117" i="4" s="1"/>
  <c r="AM66" i="3"/>
  <c r="AJ58" i="4" s="1"/>
  <c r="AT305" i="3"/>
  <c r="AP297" i="4" s="1"/>
  <c r="I110" i="3"/>
  <c r="I102" i="4" s="1"/>
  <c r="S93" i="3"/>
  <c r="R85" i="4" s="1"/>
  <c r="AA167" i="3"/>
  <c r="AK470" i="3"/>
  <c r="AK522" i="3"/>
  <c r="I221" i="3"/>
  <c r="I213" i="4" s="1"/>
  <c r="Q475" i="3"/>
  <c r="Q527" i="3"/>
  <c r="AV138" i="3"/>
  <c r="AR130" i="4" s="1"/>
  <c r="S277" i="3"/>
  <c r="R269" i="4" s="1"/>
  <c r="AC255" i="3"/>
  <c r="AA247" i="4" s="1"/>
  <c r="I296" i="3"/>
  <c r="I288" i="4" s="1"/>
  <c r="G203" i="3"/>
  <c r="I131" i="3"/>
  <c r="I123" i="4" s="1"/>
  <c r="AK481" i="3"/>
  <c r="AK533" i="3"/>
  <c r="G458" i="3"/>
  <c r="G510" i="3"/>
  <c r="Q476" i="3"/>
  <c r="Q528" i="3"/>
  <c r="AK468" i="3"/>
  <c r="AK520" i="3"/>
  <c r="Q468" i="3"/>
  <c r="Q520" i="3"/>
  <c r="AA456" i="3"/>
  <c r="AA508" i="3"/>
  <c r="AA364" i="3"/>
  <c r="AC65" i="3"/>
  <c r="AA57" i="4" s="1"/>
  <c r="I87" i="3"/>
  <c r="I79" i="4" s="1"/>
  <c r="AK303" i="3"/>
  <c r="AA477" i="3"/>
  <c r="AA529" i="3"/>
  <c r="AK483" i="3"/>
  <c r="AK535" i="3"/>
  <c r="AV252" i="3"/>
  <c r="AR244" i="4" s="1"/>
  <c r="AM234" i="3"/>
  <c r="AJ226" i="4" s="1"/>
  <c r="AK457" i="3"/>
  <c r="AK509" i="3"/>
  <c r="G461" i="3"/>
  <c r="G513" i="3"/>
  <c r="S250" i="3"/>
  <c r="R242" i="4" s="1"/>
  <c r="AA475" i="3"/>
  <c r="AA527" i="3"/>
  <c r="AA471" i="3"/>
  <c r="AA523" i="3"/>
  <c r="G468" i="3"/>
  <c r="G520" i="3"/>
  <c r="Q466" i="3"/>
  <c r="Q518" i="3"/>
  <c r="AA458" i="3"/>
  <c r="AA510" i="3"/>
  <c r="S369" i="3"/>
  <c r="R361" i="4" s="1"/>
  <c r="G462" i="3"/>
  <c r="G514" i="3"/>
  <c r="S138" i="3"/>
  <c r="R130" i="4" s="1"/>
  <c r="S128" i="3"/>
  <c r="R120" i="4" s="1"/>
  <c r="S163" i="3"/>
  <c r="R155" i="4" s="1"/>
  <c r="S118" i="3"/>
  <c r="R110" i="4" s="1"/>
  <c r="S74" i="3"/>
  <c r="R66" i="4" s="1"/>
  <c r="G206" i="3"/>
  <c r="AV152" i="3"/>
  <c r="AR144" i="4" s="1"/>
  <c r="AM76" i="3"/>
  <c r="AJ68" i="4" s="1"/>
  <c r="AA482" i="3"/>
  <c r="AA534" i="3"/>
  <c r="Q483" i="3"/>
  <c r="Q535" i="3"/>
  <c r="S228" i="3"/>
  <c r="R220" i="4" s="1"/>
  <c r="I262" i="3"/>
  <c r="I254" i="4" s="1"/>
  <c r="AM69" i="3"/>
  <c r="AJ61" i="4" s="1"/>
  <c r="AA285" i="3"/>
  <c r="AC110" i="3"/>
  <c r="AA102" i="4" s="1"/>
  <c r="Q470" i="3"/>
  <c r="Q522" i="3"/>
  <c r="AM113" i="3"/>
  <c r="AJ105" i="4" s="1"/>
  <c r="AM141" i="3"/>
  <c r="AJ133" i="4" s="1"/>
  <c r="BG220" i="3"/>
  <c r="I91" i="3"/>
  <c r="I83" i="4" s="1"/>
  <c r="BF64" i="3"/>
  <c r="AV141" i="3"/>
  <c r="AR133" i="4" s="1"/>
  <c r="AM294" i="3"/>
  <c r="AJ286" i="4" s="1"/>
  <c r="AK455" i="3"/>
  <c r="AK507" i="3"/>
  <c r="Q455" i="3"/>
  <c r="Q507" i="3"/>
  <c r="AK454" i="3"/>
  <c r="AK506" i="3"/>
  <c r="AA454" i="3"/>
  <c r="AA506" i="3"/>
  <c r="AK450" i="3"/>
  <c r="AK502" i="3"/>
  <c r="G449" i="3"/>
  <c r="G501" i="3"/>
  <c r="G448" i="3"/>
  <c r="G500" i="3"/>
  <c r="G447" i="3"/>
  <c r="G499" i="3"/>
  <c r="G454" i="3"/>
  <c r="G506" i="3"/>
  <c r="G453" i="3"/>
  <c r="G505" i="3"/>
  <c r="AA452" i="3"/>
  <c r="AA504" i="3"/>
  <c r="G452" i="3"/>
  <c r="G504" i="3"/>
  <c r="Q449" i="3"/>
  <c r="Q501" i="3"/>
  <c r="Q447" i="3"/>
  <c r="Q499" i="3"/>
  <c r="AK445" i="3"/>
  <c r="AK497" i="3"/>
  <c r="AK443" i="3"/>
  <c r="AK495" i="3"/>
  <c r="AK442" i="3"/>
  <c r="AK494" i="3"/>
  <c r="Q438" i="3"/>
  <c r="Q490" i="3"/>
  <c r="AA445" i="3"/>
  <c r="AA497" i="3"/>
  <c r="G445" i="3"/>
  <c r="G497" i="3"/>
  <c r="AA443" i="3"/>
  <c r="AA495" i="3"/>
  <c r="G443" i="3"/>
  <c r="G495" i="3"/>
  <c r="I298" i="3"/>
  <c r="I290" i="4" s="1"/>
  <c r="AK437" i="3"/>
  <c r="AK489" i="3"/>
  <c r="AM121" i="3"/>
  <c r="AJ113" i="4" s="1"/>
  <c r="AV164" i="3"/>
  <c r="AR156" i="4" s="1"/>
  <c r="AV158" i="3"/>
  <c r="AR150" i="4" s="1"/>
  <c r="AV154" i="3"/>
  <c r="AR146" i="4" s="1"/>
  <c r="AV153" i="3"/>
  <c r="AR145" i="4" s="1"/>
  <c r="AM84" i="3"/>
  <c r="AJ76" i="4" s="1"/>
  <c r="AT193" i="3"/>
  <c r="AP185" i="4" s="1"/>
  <c r="AA473" i="3"/>
  <c r="AK461" i="3"/>
  <c r="Q460" i="3"/>
  <c r="AK452" i="3"/>
  <c r="AK504" i="3"/>
  <c r="AA450" i="3"/>
  <c r="AA502" i="3"/>
  <c r="AM295" i="3"/>
  <c r="AJ287" i="4" s="1"/>
  <c r="Q473" i="3"/>
  <c r="Q452" i="3"/>
  <c r="Q504" i="3"/>
  <c r="G451" i="3"/>
  <c r="G503" i="3"/>
  <c r="S282" i="3"/>
  <c r="R274" i="4" s="1"/>
  <c r="S274" i="3"/>
  <c r="R266" i="4" s="1"/>
  <c r="AC77" i="3"/>
  <c r="AA69" i="4" s="1"/>
  <c r="AC198" i="3"/>
  <c r="AA190" i="4" s="1"/>
  <c r="G450" i="3"/>
  <c r="G502" i="3"/>
  <c r="Q446" i="3"/>
  <c r="Q498" i="3"/>
  <c r="Q445" i="3"/>
  <c r="Q497" i="3"/>
  <c r="AK451" i="3"/>
  <c r="AK503" i="3"/>
  <c r="AA448" i="3"/>
  <c r="AA500" i="3"/>
  <c r="Q448" i="3"/>
  <c r="Q500" i="3"/>
  <c r="AK444" i="3"/>
  <c r="AK496" i="3"/>
  <c r="Q439" i="3"/>
  <c r="Q491" i="3"/>
  <c r="AA446" i="3"/>
  <c r="AA498" i="3"/>
  <c r="G446" i="3"/>
  <c r="G498" i="3"/>
  <c r="AA444" i="3"/>
  <c r="AA496" i="3"/>
  <c r="G444" i="3"/>
  <c r="G496" i="3"/>
  <c r="G438" i="3"/>
  <c r="G490" i="3"/>
  <c r="Q437" i="3"/>
  <c r="Q489" i="3"/>
  <c r="G437" i="3"/>
  <c r="G489" i="3"/>
  <c r="AK447" i="3"/>
  <c r="AK499" i="3"/>
  <c r="AA447" i="3"/>
  <c r="AA499" i="3"/>
  <c r="G442" i="3"/>
  <c r="G494" i="3"/>
  <c r="AK441" i="3"/>
  <c r="AK493" i="3"/>
  <c r="AA441" i="3"/>
  <c r="AA493" i="3"/>
  <c r="G440" i="3"/>
  <c r="G492" i="3"/>
  <c r="AK439" i="3"/>
  <c r="AK491" i="3"/>
  <c r="Q451" i="3"/>
  <c r="Q503" i="3"/>
  <c r="AK449" i="3"/>
  <c r="AK501" i="3"/>
  <c r="AK448" i="3"/>
  <c r="AK500" i="3"/>
  <c r="Q443" i="3"/>
  <c r="Q495" i="3"/>
  <c r="Q442" i="3"/>
  <c r="Q494" i="3"/>
  <c r="G441" i="3"/>
  <c r="G493" i="3"/>
  <c r="AK440" i="3"/>
  <c r="AK492" i="3"/>
  <c r="G439" i="3"/>
  <c r="G491" i="3"/>
  <c r="AA451" i="3"/>
  <c r="AA503" i="3"/>
  <c r="AC138" i="3"/>
  <c r="AA130" i="4" s="1"/>
  <c r="S126" i="3"/>
  <c r="R118" i="4" s="1"/>
  <c r="S122" i="3"/>
  <c r="R114" i="4" s="1"/>
  <c r="AC119" i="3"/>
  <c r="AA111" i="4" s="1"/>
  <c r="I118" i="3"/>
  <c r="I110" i="4" s="1"/>
  <c r="AV150" i="3"/>
  <c r="AR142" i="4" s="1"/>
  <c r="AK249" i="3"/>
  <c r="AM130" i="3"/>
  <c r="AJ122" i="4" s="1"/>
  <c r="AM127" i="3"/>
  <c r="AJ119" i="4" s="1"/>
  <c r="AM79" i="3"/>
  <c r="AJ71" i="4" s="1"/>
  <c r="I77" i="3"/>
  <c r="I69" i="4" s="1"/>
  <c r="G187" i="3"/>
  <c r="G479" i="3"/>
  <c r="AM373" i="3"/>
  <c r="AJ365" i="4" s="1"/>
  <c r="AA240" i="3"/>
  <c r="I295" i="3"/>
  <c r="I287" i="4" s="1"/>
  <c r="G344" i="3"/>
  <c r="I277" i="3"/>
  <c r="I269" i="4" s="1"/>
  <c r="AM253" i="3"/>
  <c r="AJ245" i="4" s="1"/>
  <c r="S255" i="3"/>
  <c r="R247" i="4" s="1"/>
  <c r="AK433" i="3"/>
  <c r="AK485" i="3"/>
  <c r="AA433" i="3"/>
  <c r="AA485" i="3"/>
  <c r="AK464" i="3"/>
  <c r="AK477" i="3"/>
  <c r="Q471" i="3"/>
  <c r="G480" i="3"/>
  <c r="G470" i="3"/>
  <c r="AA464" i="3"/>
  <c r="I365" i="3"/>
  <c r="I357" i="4" s="1"/>
  <c r="G469" i="3"/>
  <c r="AA435" i="3"/>
  <c r="AA487" i="3"/>
  <c r="AK432" i="3"/>
  <c r="AK484" i="3"/>
  <c r="Q436" i="3"/>
  <c r="Q488" i="3"/>
  <c r="Q435" i="3"/>
  <c r="Q487" i="3"/>
  <c r="G435" i="3"/>
  <c r="G487" i="3"/>
  <c r="Q434" i="3"/>
  <c r="Q486" i="3"/>
  <c r="G434" i="3"/>
  <c r="G486" i="3"/>
  <c r="Q433" i="3"/>
  <c r="Q485" i="3"/>
  <c r="G433" i="3"/>
  <c r="G485" i="3"/>
  <c r="Q432" i="3"/>
  <c r="Q484" i="3"/>
  <c r="G432" i="3"/>
  <c r="G484" i="3"/>
  <c r="AA472" i="3"/>
  <c r="S365" i="3"/>
  <c r="R357" i="4" s="1"/>
  <c r="Q469" i="3"/>
  <c r="AM372" i="3"/>
  <c r="AJ364" i="4" s="1"/>
  <c r="AK476" i="3"/>
  <c r="Q480" i="3"/>
  <c r="AA478" i="3"/>
  <c r="AA467" i="3"/>
  <c r="G465" i="3"/>
  <c r="AK479" i="3"/>
  <c r="G472" i="3"/>
  <c r="G482" i="3"/>
  <c r="AA476" i="3"/>
  <c r="AA466" i="3"/>
  <c r="Q465" i="3"/>
  <c r="AK467" i="3"/>
  <c r="G483" i="3"/>
  <c r="AC345" i="3"/>
  <c r="AA337" i="4" s="1"/>
  <c r="AA449" i="3"/>
  <c r="AA461" i="3"/>
  <c r="Q454" i="3"/>
  <c r="S346" i="3"/>
  <c r="R338" i="4" s="1"/>
  <c r="Q450" i="3"/>
  <c r="AA455" i="3"/>
  <c r="AA453" i="3"/>
  <c r="AK453" i="3"/>
  <c r="Q456" i="3"/>
  <c r="Q453" i="3"/>
  <c r="G456" i="3"/>
  <c r="G455" i="3"/>
  <c r="I95" i="3"/>
  <c r="I87" i="4" s="1"/>
  <c r="I242" i="3"/>
  <c r="I234" i="4" s="1"/>
  <c r="AV166" i="3"/>
  <c r="AR158" i="4" s="1"/>
  <c r="AV151" i="3"/>
  <c r="AR143" i="4" s="1"/>
  <c r="AV149" i="3"/>
  <c r="AR141" i="4" s="1"/>
  <c r="AV147" i="3"/>
  <c r="AR139" i="4" s="1"/>
  <c r="S97" i="3"/>
  <c r="R89" i="4" s="1"/>
  <c r="Q248" i="3"/>
  <c r="S144" i="3"/>
  <c r="R136" i="4" s="1"/>
  <c r="AK248" i="3"/>
  <c r="AM144" i="3"/>
  <c r="AJ136" i="4" s="1"/>
  <c r="AC140" i="3"/>
  <c r="AA132" i="4" s="1"/>
  <c r="AA430" i="3"/>
  <c r="AC430" i="3"/>
  <c r="AA422" i="4" s="1"/>
  <c r="AM331" i="3"/>
  <c r="AJ323" i="4" s="1"/>
  <c r="AK435" i="3"/>
  <c r="AC328" i="3"/>
  <c r="AA320" i="4" s="1"/>
  <c r="AA432" i="3"/>
  <c r="AC139" i="3"/>
  <c r="AA131" i="4" s="1"/>
  <c r="AV135" i="3"/>
  <c r="AR127" i="4" s="1"/>
  <c r="AC137" i="3"/>
  <c r="AA129" i="4" s="1"/>
  <c r="AV129" i="3"/>
  <c r="AR121" i="4" s="1"/>
  <c r="AK431" i="3"/>
  <c r="AM431" i="3"/>
  <c r="AJ423" i="4" s="1"/>
  <c r="AK430" i="3"/>
  <c r="AM430" i="3"/>
  <c r="AJ422" i="4" s="1"/>
  <c r="AM334" i="3"/>
  <c r="AJ326" i="4" s="1"/>
  <c r="AK438" i="3"/>
  <c r="I332" i="3"/>
  <c r="I324" i="4" s="1"/>
  <c r="G436" i="3"/>
  <c r="I128" i="3"/>
  <c r="I120" i="4" s="1"/>
  <c r="AM180" i="3"/>
  <c r="AJ172" i="4" s="1"/>
  <c r="AM128" i="3"/>
  <c r="AJ120" i="4" s="1"/>
  <c r="I126" i="3"/>
  <c r="I118" i="4" s="1"/>
  <c r="AC124" i="3"/>
  <c r="AA116" i="4" s="1"/>
  <c r="BD163" i="3"/>
  <c r="AY155" i="4" s="1"/>
  <c r="AV163" i="3"/>
  <c r="AR155" i="4" s="1"/>
  <c r="AV160" i="3"/>
  <c r="AR152" i="4" s="1"/>
  <c r="AM110" i="3"/>
  <c r="AJ102" i="4" s="1"/>
  <c r="AV127" i="3"/>
  <c r="AR119" i="4" s="1"/>
  <c r="AM123" i="3"/>
  <c r="AJ115" i="4" s="1"/>
  <c r="BD112" i="3"/>
  <c r="AY104" i="4" s="1"/>
  <c r="AV112" i="3"/>
  <c r="AR104" i="4" s="1"/>
  <c r="BD109" i="3"/>
  <c r="AY101" i="4" s="1"/>
  <c r="AV109" i="3"/>
  <c r="AR101" i="4" s="1"/>
  <c r="AV106" i="3"/>
  <c r="AR98" i="4" s="1"/>
  <c r="AV101" i="3"/>
  <c r="AR93" i="4" s="1"/>
  <c r="S133" i="3"/>
  <c r="R125" i="4" s="1"/>
  <c r="S135" i="3"/>
  <c r="R127" i="4" s="1"/>
  <c r="S134" i="3"/>
  <c r="R126" i="4" s="1"/>
  <c r="AC121" i="3"/>
  <c r="AA113" i="4" s="1"/>
  <c r="AM119" i="3"/>
  <c r="AJ111" i="4" s="1"/>
  <c r="I105" i="3"/>
  <c r="I97" i="4" s="1"/>
  <c r="AC104" i="3"/>
  <c r="AA96" i="4" s="1"/>
  <c r="I104" i="3"/>
  <c r="I96" i="4" s="1"/>
  <c r="G257" i="3"/>
  <c r="I101" i="3"/>
  <c r="I93" i="4" s="1"/>
  <c r="AK251" i="3"/>
  <c r="AM95" i="3"/>
  <c r="AJ87" i="4" s="1"/>
  <c r="I93" i="3"/>
  <c r="I85" i="4" s="1"/>
  <c r="AC145" i="3"/>
  <c r="AA137" i="4" s="1"/>
  <c r="S92" i="3"/>
  <c r="R84" i="4" s="1"/>
  <c r="AM86" i="3"/>
  <c r="AJ78" i="4" s="1"/>
  <c r="BD73" i="3"/>
  <c r="AY65" i="4" s="1"/>
  <c r="AV73" i="3"/>
  <c r="AR65" i="4" s="1"/>
  <c r="BD71" i="3"/>
  <c r="AY63" i="4" s="1"/>
  <c r="AV71" i="3"/>
  <c r="AR63" i="4" s="1"/>
  <c r="G224" i="3"/>
  <c r="I68" i="3"/>
  <c r="I60" i="4" s="1"/>
  <c r="S66" i="3"/>
  <c r="R58" i="4" s="1"/>
  <c r="AT14" i="3"/>
  <c r="AP6" i="4" s="1"/>
  <c r="AM342" i="3"/>
  <c r="AJ334" i="4" s="1"/>
  <c r="AK446" i="3"/>
  <c r="S337" i="3"/>
  <c r="R329" i="4" s="1"/>
  <c r="Q441" i="3"/>
  <c r="AC335" i="3"/>
  <c r="AA327" i="4" s="1"/>
  <c r="AA439" i="3"/>
  <c r="AC377" i="3"/>
  <c r="AA369" i="4" s="1"/>
  <c r="AA429" i="3"/>
  <c r="AC429" i="3"/>
  <c r="AA421" i="4" s="1"/>
  <c r="AV132" i="3"/>
  <c r="AR124" i="4" s="1"/>
  <c r="BD113" i="3"/>
  <c r="AY105" i="4" s="1"/>
  <c r="AV113" i="3"/>
  <c r="AR105" i="4" s="1"/>
  <c r="G214" i="3"/>
  <c r="G364" i="3"/>
  <c r="I120" i="3"/>
  <c r="I112" i="4" s="1"/>
  <c r="AC351" i="3"/>
  <c r="AA343" i="4" s="1"/>
  <c r="AM133" i="3"/>
  <c r="AJ125" i="4" s="1"/>
  <c r="AC123" i="3"/>
  <c r="AA115" i="4" s="1"/>
  <c r="I158" i="3"/>
  <c r="I150" i="4" s="1"/>
  <c r="AM103" i="3"/>
  <c r="AJ95" i="4" s="1"/>
  <c r="AM97" i="3"/>
  <c r="AJ89" i="4" s="1"/>
  <c r="G430" i="3"/>
  <c r="I430" i="3"/>
  <c r="I422" i="4" s="1"/>
  <c r="BD162" i="3"/>
  <c r="AY154" i="4" s="1"/>
  <c r="AV162" i="3"/>
  <c r="AR154" i="4" s="1"/>
  <c r="AM105" i="3"/>
  <c r="AJ97" i="4" s="1"/>
  <c r="AC206" i="3"/>
  <c r="AA198" i="4" s="1"/>
  <c r="AC154" i="3"/>
  <c r="AA146" i="4" s="1"/>
  <c r="AC95" i="3"/>
  <c r="AA87" i="4" s="1"/>
  <c r="AM88" i="3"/>
  <c r="AJ80" i="4" s="1"/>
  <c r="AC111" i="3"/>
  <c r="AA103" i="4" s="1"/>
  <c r="AM106" i="3"/>
  <c r="AJ98" i="4" s="1"/>
  <c r="AC109" i="3"/>
  <c r="AA101" i="4" s="1"/>
  <c r="AK213" i="3"/>
  <c r="AM109" i="3"/>
  <c r="AJ101" i="4" s="1"/>
  <c r="I144" i="3"/>
  <c r="I136" i="4" s="1"/>
  <c r="I129" i="3"/>
  <c r="I121" i="4" s="1"/>
  <c r="AV110" i="3"/>
  <c r="AR102" i="4" s="1"/>
  <c r="G265" i="3"/>
  <c r="I109" i="3"/>
  <c r="I101" i="4" s="1"/>
  <c r="I96" i="3"/>
  <c r="I88" i="4" s="1"/>
  <c r="S69" i="3"/>
  <c r="R61" i="4" s="1"/>
  <c r="S129" i="3"/>
  <c r="R121" i="4" s="1"/>
  <c r="S99" i="3"/>
  <c r="R91" i="4" s="1"/>
  <c r="AV67" i="3"/>
  <c r="AR59" i="4" s="1"/>
  <c r="I217" i="3"/>
  <c r="I209" i="4" s="1"/>
  <c r="I165" i="3"/>
  <c r="I157" i="4" s="1"/>
  <c r="S102" i="3"/>
  <c r="R94" i="4" s="1"/>
  <c r="AC91" i="3"/>
  <c r="AA83" i="4" s="1"/>
  <c r="I285" i="3"/>
  <c r="I277" i="4" s="1"/>
  <c r="G291" i="3"/>
  <c r="S125" i="3"/>
  <c r="R117" i="4" s="1"/>
  <c r="AC112" i="3"/>
  <c r="AA104" i="4" s="1"/>
  <c r="BD157" i="3"/>
  <c r="AY149" i="4" s="1"/>
  <c r="AV157" i="3"/>
  <c r="AR149" i="4" s="1"/>
  <c r="S96" i="3"/>
  <c r="R88" i="4" s="1"/>
  <c r="AM99" i="3"/>
  <c r="AJ91" i="4" s="1"/>
  <c r="AM89" i="3"/>
  <c r="AJ81" i="4" s="1"/>
  <c r="I83" i="3"/>
  <c r="I75" i="4" s="1"/>
  <c r="BD79" i="3"/>
  <c r="AY71" i="4" s="1"/>
  <c r="AV79" i="3"/>
  <c r="AR71" i="4" s="1"/>
  <c r="BD134" i="3"/>
  <c r="AY126" i="4" s="1"/>
  <c r="AV134" i="3"/>
  <c r="AR126" i="4" s="1"/>
  <c r="S162" i="3"/>
  <c r="R154" i="4" s="1"/>
  <c r="AC90" i="3"/>
  <c r="AA82" i="4" s="1"/>
  <c r="S103" i="3"/>
  <c r="R95" i="4" s="1"/>
  <c r="BD159" i="3"/>
  <c r="AY151" i="4" s="1"/>
  <c r="AV159" i="3"/>
  <c r="AR151" i="4" s="1"/>
  <c r="AC80" i="3"/>
  <c r="AA72" i="4" s="1"/>
  <c r="S87" i="3"/>
  <c r="R79" i="4" s="1"/>
  <c r="BD65" i="3"/>
  <c r="AY57" i="4" s="1"/>
  <c r="AV65" i="3"/>
  <c r="AR57" i="4" s="1"/>
  <c r="AC101" i="3"/>
  <c r="AA93" i="4" s="1"/>
  <c r="BD145" i="3"/>
  <c r="AY137" i="4" s="1"/>
  <c r="AV145" i="3"/>
  <c r="AR137" i="4" s="1"/>
  <c r="AM74" i="3"/>
  <c r="AJ66" i="4" s="1"/>
  <c r="Q258" i="3"/>
  <c r="I107" i="3"/>
  <c r="I99" i="4" s="1"/>
  <c r="I71" i="3"/>
  <c r="I63" i="4" s="1"/>
  <c r="I139" i="3"/>
  <c r="I131" i="4" s="1"/>
  <c r="I148" i="3"/>
  <c r="I140" i="4" s="1"/>
  <c r="AM139" i="3"/>
  <c r="AJ131" i="4" s="1"/>
  <c r="S131" i="3"/>
  <c r="R123" i="4" s="1"/>
  <c r="AC102" i="3"/>
  <c r="AA94" i="4" s="1"/>
  <c r="I145" i="3"/>
  <c r="I137" i="4" s="1"/>
  <c r="AM102" i="3"/>
  <c r="AJ94" i="4" s="1"/>
  <c r="I100" i="3"/>
  <c r="I92" i="4" s="1"/>
  <c r="AC146" i="3"/>
  <c r="AA138" i="4" s="1"/>
  <c r="AC84" i="3"/>
  <c r="AA76" i="4" s="1"/>
  <c r="AC89" i="3"/>
  <c r="AA81" i="4" s="1"/>
  <c r="S123" i="3"/>
  <c r="R115" i="4" s="1"/>
  <c r="AC79" i="3"/>
  <c r="AA71" i="4" s="1"/>
  <c r="AM160" i="3"/>
  <c r="AJ152" i="4" s="1"/>
  <c r="I90" i="3"/>
  <c r="I82" i="4" s="1"/>
  <c r="AM143" i="3"/>
  <c r="AJ135" i="4" s="1"/>
  <c r="I125" i="3"/>
  <c r="I117" i="4" s="1"/>
  <c r="S72" i="3"/>
  <c r="R64" i="4" s="1"/>
  <c r="AC202" i="3"/>
  <c r="AA194" i="4" s="1"/>
  <c r="AC150" i="3"/>
  <c r="AA142" i="4" s="1"/>
  <c r="I67" i="3"/>
  <c r="I59" i="4" s="1"/>
  <c r="S158" i="3"/>
  <c r="R150" i="4" s="1"/>
  <c r="I111" i="3"/>
  <c r="I103" i="4" s="1"/>
  <c r="AC100" i="3"/>
  <c r="AA92" i="4" s="1"/>
  <c r="BD89" i="3"/>
  <c r="AY81" i="4" s="1"/>
  <c r="AV89" i="3"/>
  <c r="AR81" i="4" s="1"/>
  <c r="AC131" i="3"/>
  <c r="AA123" i="4" s="1"/>
  <c r="AM112" i="3"/>
  <c r="AJ104" i="4" s="1"/>
  <c r="S143" i="3"/>
  <c r="R135" i="4" s="1"/>
  <c r="S165" i="3"/>
  <c r="R157" i="4" s="1"/>
  <c r="AM147" i="3"/>
  <c r="AJ139" i="4" s="1"/>
  <c r="AM150" i="3"/>
  <c r="AJ142" i="4" s="1"/>
  <c r="G431" i="3"/>
  <c r="I431" i="3"/>
  <c r="I423" i="4" s="1"/>
  <c r="AK429" i="3"/>
  <c r="AM429" i="3"/>
  <c r="AJ421" i="4" s="1"/>
  <c r="AC113" i="3"/>
  <c r="AA105" i="4" s="1"/>
  <c r="AC159" i="3"/>
  <c r="AA151" i="4" s="1"/>
  <c r="AC129" i="3"/>
  <c r="AA121" i="4" s="1"/>
  <c r="I152" i="3"/>
  <c r="I144" i="4" s="1"/>
  <c r="BD84" i="3"/>
  <c r="AY76" i="4" s="1"/>
  <c r="AV84" i="3"/>
  <c r="AR76" i="4" s="1"/>
  <c r="AC118" i="3"/>
  <c r="AA110" i="4" s="1"/>
  <c r="AC127" i="3"/>
  <c r="AA119" i="4" s="1"/>
  <c r="I79" i="3"/>
  <c r="I71" i="4" s="1"/>
  <c r="Q210" i="3"/>
  <c r="S106" i="3"/>
  <c r="R98" i="4" s="1"/>
  <c r="S95" i="3"/>
  <c r="R87" i="4" s="1"/>
  <c r="S86" i="3"/>
  <c r="R78" i="4" s="1"/>
  <c r="S84" i="3"/>
  <c r="R76" i="4" s="1"/>
  <c r="AV144" i="3"/>
  <c r="AR136" i="4" s="1"/>
  <c r="AT82" i="3"/>
  <c r="AP74" i="4" s="1"/>
  <c r="AV80" i="3"/>
  <c r="AR72" i="4" s="1"/>
  <c r="I140" i="3"/>
  <c r="I132" i="4" s="1"/>
  <c r="AA431" i="3"/>
  <c r="AC431" i="3"/>
  <c r="AA423" i="4" s="1"/>
  <c r="AC334" i="3"/>
  <c r="AA326" i="4" s="1"/>
  <c r="AA438" i="3"/>
  <c r="AC333" i="3"/>
  <c r="AA325" i="4" s="1"/>
  <c r="AA437" i="3"/>
  <c r="AM332" i="3"/>
  <c r="AJ324" i="4" s="1"/>
  <c r="AK436" i="3"/>
  <c r="AC332" i="3"/>
  <c r="AA324" i="4" s="1"/>
  <c r="AA436" i="3"/>
  <c r="AM330" i="3"/>
  <c r="AJ322" i="4" s="1"/>
  <c r="AK434" i="3"/>
  <c r="AC330" i="3"/>
  <c r="AA322" i="4" s="1"/>
  <c r="AA434" i="3"/>
  <c r="I138" i="3"/>
  <c r="I130" i="4" s="1"/>
  <c r="I137" i="3"/>
  <c r="I129" i="4" s="1"/>
  <c r="I185" i="3"/>
  <c r="I177" i="4" s="1"/>
  <c r="I133" i="3"/>
  <c r="I125" i="4" s="1"/>
  <c r="AK235" i="3"/>
  <c r="AM131" i="3"/>
  <c r="AJ123" i="4" s="1"/>
  <c r="G429" i="3"/>
  <c r="I429" i="3"/>
  <c r="I421" i="4" s="1"/>
  <c r="AC126" i="3"/>
  <c r="AA118" i="4" s="1"/>
  <c r="I124" i="3"/>
  <c r="I116" i="4" s="1"/>
  <c r="AM124" i="3"/>
  <c r="AJ116" i="4" s="1"/>
  <c r="I122" i="3"/>
  <c r="I114" i="4" s="1"/>
  <c r="BD111" i="3"/>
  <c r="AY103" i="4" s="1"/>
  <c r="AV111" i="3"/>
  <c r="AR103" i="4" s="1"/>
  <c r="AV108" i="3"/>
  <c r="AR100" i="4" s="1"/>
  <c r="AM129" i="3"/>
  <c r="AJ121" i="4" s="1"/>
  <c r="AV121" i="3"/>
  <c r="AR113" i="4" s="1"/>
  <c r="BD161" i="3"/>
  <c r="AY153" i="4" s="1"/>
  <c r="AV161" i="3"/>
  <c r="AR153" i="4" s="1"/>
  <c r="AM108" i="3"/>
  <c r="AJ100" i="4" s="1"/>
  <c r="AT209" i="3"/>
  <c r="AP201" i="4" s="1"/>
  <c r="G231" i="3"/>
  <c r="I75" i="3"/>
  <c r="I67" i="4" s="1"/>
  <c r="AV130" i="3"/>
  <c r="AR122" i="4" s="1"/>
  <c r="AT13" i="3"/>
  <c r="AP5" i="4" s="1"/>
  <c r="BD10" i="3"/>
  <c r="BD136" i="3"/>
  <c r="AY128" i="4" s="1"/>
  <c r="AV136" i="3"/>
  <c r="AR128" i="4" s="1"/>
  <c r="AC186" i="3"/>
  <c r="AA178" i="4" s="1"/>
  <c r="AC134" i="3"/>
  <c r="AA126" i="4" s="1"/>
  <c r="BD128" i="3"/>
  <c r="AY120" i="4" s="1"/>
  <c r="AV128" i="3"/>
  <c r="AR120" i="4" s="1"/>
  <c r="AV126" i="3"/>
  <c r="AR118" i="4" s="1"/>
  <c r="BD124" i="3"/>
  <c r="AY116" i="4" s="1"/>
  <c r="AV124" i="3"/>
  <c r="AR116" i="4" s="1"/>
  <c r="BD122" i="3"/>
  <c r="AY114" i="4" s="1"/>
  <c r="AV122" i="3"/>
  <c r="AR114" i="4" s="1"/>
  <c r="I173" i="3"/>
  <c r="I165" i="4" s="1"/>
  <c r="I121" i="3"/>
  <c r="I113" i="4" s="1"/>
  <c r="S119" i="3"/>
  <c r="R111" i="4" s="1"/>
  <c r="BD105" i="3"/>
  <c r="AY97" i="4" s="1"/>
  <c r="AV105" i="3"/>
  <c r="AR97" i="4" s="1"/>
  <c r="S160" i="3"/>
  <c r="R152" i="4" s="1"/>
  <c r="BD156" i="3"/>
  <c r="AY148" i="4" s="1"/>
  <c r="AV156" i="3"/>
  <c r="AR148" i="4" s="1"/>
  <c r="I106" i="3"/>
  <c r="I98" i="4" s="1"/>
  <c r="AC105" i="3"/>
  <c r="AA97" i="4" s="1"/>
  <c r="S199" i="3"/>
  <c r="R191" i="4" s="1"/>
  <c r="S147" i="3"/>
  <c r="R139" i="4" s="1"/>
  <c r="AC93" i="3"/>
  <c r="AA85" i="4" s="1"/>
  <c r="AC144" i="3"/>
  <c r="AA136" i="4" s="1"/>
  <c r="S88" i="3"/>
  <c r="R80" i="4" s="1"/>
  <c r="AC78" i="3"/>
  <c r="AA70" i="4" s="1"/>
  <c r="AM75" i="3"/>
  <c r="AJ67" i="4" s="1"/>
  <c r="BD68" i="3"/>
  <c r="AY60" i="4" s="1"/>
  <c r="AV68" i="3"/>
  <c r="AR60" i="4" s="1"/>
  <c r="AV118" i="3"/>
  <c r="AR110" i="4" s="1"/>
  <c r="BD107" i="3"/>
  <c r="AY99" i="4" s="1"/>
  <c r="AV107" i="3"/>
  <c r="AR99" i="4" s="1"/>
  <c r="BD155" i="3"/>
  <c r="AY147" i="4" s="1"/>
  <c r="AV155" i="3"/>
  <c r="AR147" i="4" s="1"/>
  <c r="BD90" i="3"/>
  <c r="AY82" i="4" s="1"/>
  <c r="AV90" i="3"/>
  <c r="AR82" i="4" s="1"/>
  <c r="AC76" i="3"/>
  <c r="AA68" i="4" s="1"/>
  <c r="S340" i="3"/>
  <c r="R332" i="4" s="1"/>
  <c r="Q444" i="3"/>
  <c r="AC338" i="3"/>
  <c r="AA330" i="4" s="1"/>
  <c r="AA442" i="3"/>
  <c r="AC336" i="3"/>
  <c r="AA328" i="4" s="1"/>
  <c r="AA440" i="3"/>
  <c r="S336" i="3"/>
  <c r="R328" i="4" s="1"/>
  <c r="Q440" i="3"/>
  <c r="I136" i="3"/>
  <c r="I128" i="4" s="1"/>
  <c r="S367" i="3"/>
  <c r="R359" i="4" s="1"/>
  <c r="BD131" i="3"/>
  <c r="AY123" i="4" s="1"/>
  <c r="AV131" i="3"/>
  <c r="AR123" i="4" s="1"/>
  <c r="AM111" i="3"/>
  <c r="AJ103" i="4" s="1"/>
  <c r="AM136" i="3"/>
  <c r="AJ128" i="4" s="1"/>
  <c r="G266" i="3"/>
  <c r="BD103" i="3"/>
  <c r="AY95" i="4" s="1"/>
  <c r="AV103" i="3"/>
  <c r="AR95" i="4" s="1"/>
  <c r="AC96" i="3"/>
  <c r="AA88" i="4" s="1"/>
  <c r="I89" i="3"/>
  <c r="I81" i="4" s="1"/>
  <c r="S111" i="3"/>
  <c r="R103" i="4" s="1"/>
  <c r="AM104" i="3"/>
  <c r="AJ96" i="4" s="1"/>
  <c r="I146" i="3"/>
  <c r="I138" i="4" s="1"/>
  <c r="AK344" i="3"/>
  <c r="I141" i="3"/>
  <c r="I133" i="4" s="1"/>
  <c r="AV214" i="3"/>
  <c r="AR206" i="4" s="1"/>
  <c r="S112" i="3"/>
  <c r="R104" i="4" s="1"/>
  <c r="AM161" i="3"/>
  <c r="AJ153" i="4" s="1"/>
  <c r="AC107" i="3"/>
  <c r="AA99" i="4" s="1"/>
  <c r="BD93" i="3"/>
  <c r="AY85" i="4" s="1"/>
  <c r="AV93" i="3"/>
  <c r="AR85" i="4" s="1"/>
  <c r="G258" i="3"/>
  <c r="I102" i="3"/>
  <c r="I94" i="4" s="1"/>
  <c r="AA300" i="3"/>
  <c r="AM156" i="3"/>
  <c r="AJ148" i="4" s="1"/>
  <c r="S101" i="3"/>
  <c r="R93" i="4" s="1"/>
  <c r="AM87" i="3"/>
  <c r="AJ79" i="4" s="1"/>
  <c r="AC115" i="3"/>
  <c r="AA107" i="4" s="1"/>
  <c r="AC162" i="3"/>
  <c r="AA154" i="4" s="1"/>
  <c r="AM100" i="3"/>
  <c r="AJ92" i="4" s="1"/>
  <c r="BD139" i="3"/>
  <c r="AY131" i="4" s="1"/>
  <c r="AV139" i="3"/>
  <c r="AR131" i="4" s="1"/>
  <c r="AM101" i="3"/>
  <c r="AJ93" i="4" s="1"/>
  <c r="AC148" i="3"/>
  <c r="AA140" i="4" s="1"/>
  <c r="S89" i="3"/>
  <c r="R81" i="4" s="1"/>
  <c r="BD81" i="3"/>
  <c r="AY73" i="4" s="1"/>
  <c r="AV81" i="3"/>
  <c r="AR73" i="4" s="1"/>
  <c r="AM91" i="3"/>
  <c r="AJ83" i="4" s="1"/>
  <c r="S98" i="3"/>
  <c r="R90" i="4" s="1"/>
  <c r="G306" i="3"/>
  <c r="I150" i="3"/>
  <c r="I142" i="4" s="1"/>
  <c r="AC143" i="3"/>
  <c r="AA135" i="4" s="1"/>
  <c r="AC97" i="3"/>
  <c r="AA89" i="4" s="1"/>
  <c r="I162" i="3"/>
  <c r="I154" i="4" s="1"/>
  <c r="I160" i="3"/>
  <c r="I152" i="4" s="1"/>
  <c r="AM90" i="3"/>
  <c r="AJ82" i="4" s="1"/>
  <c r="AA254" i="3"/>
  <c r="AC98" i="3"/>
  <c r="AA90" i="4" s="1"/>
  <c r="S115" i="3"/>
  <c r="R107" i="4" s="1"/>
  <c r="AM157" i="3"/>
  <c r="AJ149" i="4" s="1"/>
  <c r="AC99" i="3"/>
  <c r="AA91" i="4" s="1"/>
  <c r="AK202" i="3"/>
  <c r="AM98" i="3"/>
  <c r="AJ90" i="4" s="1"/>
  <c r="BD143" i="3"/>
  <c r="AY135" i="4" s="1"/>
  <c r="AV143" i="3"/>
  <c r="AR135" i="4" s="1"/>
  <c r="BD87" i="3"/>
  <c r="AY79" i="4" s="1"/>
  <c r="AV87" i="3"/>
  <c r="AR79" i="4" s="1"/>
  <c r="S85" i="3"/>
  <c r="R77" i="4" s="1"/>
  <c r="BD104" i="3"/>
  <c r="AY96" i="4" s="1"/>
  <c r="AV104" i="3"/>
  <c r="AR96" i="4" s="1"/>
  <c r="I97" i="3"/>
  <c r="I89" i="4" s="1"/>
  <c r="AC155" i="3"/>
  <c r="AA147" i="4" s="1"/>
  <c r="AV142" i="3"/>
  <c r="AR134" i="4" s="1"/>
  <c r="Q378" i="3"/>
  <c r="AK255" i="3"/>
  <c r="AM151" i="3"/>
  <c r="AJ143" i="4" s="1"/>
  <c r="S327" i="3"/>
  <c r="R319" i="4" s="1"/>
  <c r="BD140" i="3"/>
  <c r="AY132" i="4" s="1"/>
  <c r="AV140" i="3"/>
  <c r="AR132" i="4" s="1"/>
  <c r="BD165" i="3"/>
  <c r="AY157" i="4" s="1"/>
  <c r="AV165" i="3"/>
  <c r="AR157" i="4" s="1"/>
  <c r="S100" i="3"/>
  <c r="R92" i="4" s="1"/>
  <c r="S91" i="3"/>
  <c r="R83" i="4" s="1"/>
  <c r="I115" i="3"/>
  <c r="I107" i="4" s="1"/>
  <c r="BD63" i="3"/>
  <c r="AV63" i="3"/>
  <c r="AR55" i="4" s="1"/>
  <c r="AA257" i="3"/>
  <c r="AM94" i="3"/>
  <c r="AJ86" i="4" s="1"/>
  <c r="S94" i="3"/>
  <c r="R86" i="4" s="1"/>
  <c r="I188" i="3"/>
  <c r="I180" i="4" s="1"/>
  <c r="Q367" i="3"/>
  <c r="AM93" i="3"/>
  <c r="AJ85" i="4" s="1"/>
  <c r="I127" i="3"/>
  <c r="I119" i="4" s="1"/>
  <c r="G255" i="3"/>
  <c r="AM159" i="3"/>
  <c r="AJ151" i="4" s="1"/>
  <c r="AC271" i="3"/>
  <c r="AA263" i="4" s="1"/>
  <c r="I112" i="3"/>
  <c r="I104" i="4" s="1"/>
  <c r="S149" i="3"/>
  <c r="R141" i="4" s="1"/>
  <c r="I149" i="3"/>
  <c r="I141" i="4" s="1"/>
  <c r="AC73" i="3"/>
  <c r="AA65" i="4" s="1"/>
  <c r="AC133" i="3"/>
  <c r="AA125" i="4" s="1"/>
  <c r="I113" i="3"/>
  <c r="I105" i="4" s="1"/>
  <c r="S141" i="3"/>
  <c r="R133" i="4" s="1"/>
  <c r="I116" i="3"/>
  <c r="I108" i="4" s="1"/>
  <c r="AM114" i="3"/>
  <c r="AJ106" i="4" s="1"/>
  <c r="G338" i="3"/>
  <c r="AC149" i="3"/>
  <c r="AA141" i="4" s="1"/>
  <c r="AM162" i="3"/>
  <c r="AJ154" i="4" s="1"/>
  <c r="I154" i="3"/>
  <c r="I146" i="4" s="1"/>
  <c r="AM266" i="3"/>
  <c r="AJ258" i="4" s="1"/>
  <c r="I197" i="3"/>
  <c r="I189" i="4" s="1"/>
  <c r="I103" i="3"/>
  <c r="I95" i="4" s="1"/>
  <c r="BD86" i="3"/>
  <c r="AY78" i="4" s="1"/>
  <c r="AV86" i="3"/>
  <c r="AR78" i="4" s="1"/>
  <c r="AV85" i="3"/>
  <c r="AR77" i="4" s="1"/>
  <c r="AC203" i="3"/>
  <c r="AA195" i="4" s="1"/>
  <c r="AC151" i="3"/>
  <c r="AA143" i="4" s="1"/>
  <c r="S159" i="3"/>
  <c r="R151" i="4" s="1"/>
  <c r="I114" i="3"/>
  <c r="I106" i="4" s="1"/>
  <c r="I153" i="3"/>
  <c r="I145" i="4" s="1"/>
  <c r="I98" i="3"/>
  <c r="I90" i="4" s="1"/>
  <c r="S127" i="3"/>
  <c r="R119" i="4" s="1"/>
  <c r="AV117" i="3"/>
  <c r="AR109" i="4" s="1"/>
  <c r="BD117" i="3"/>
  <c r="AY109" i="4" s="1"/>
  <c r="S117" i="3"/>
  <c r="R109" i="4" s="1"/>
  <c r="AV62" i="3"/>
  <c r="AR54" i="4" s="1"/>
  <c r="BF11" i="3"/>
  <c r="S256" i="3"/>
  <c r="R248" i="4" s="1"/>
  <c r="Q431" i="3"/>
  <c r="S431" i="3"/>
  <c r="R423" i="4" s="1"/>
  <c r="Q430" i="3"/>
  <c r="S430" i="3"/>
  <c r="R422" i="4" s="1"/>
  <c r="Q429" i="3"/>
  <c r="S429" i="3"/>
  <c r="R421" i="4" s="1"/>
  <c r="S252" i="3"/>
  <c r="R244" i="4" s="1"/>
  <c r="BD370" i="3"/>
  <c r="AY362" i="4" s="1"/>
  <c r="AV350" i="3"/>
  <c r="AR342" i="4" s="1"/>
  <c r="Q345" i="3"/>
  <c r="Q337" i="3"/>
  <c r="S331" i="3"/>
  <c r="R323" i="4" s="1"/>
  <c r="Q214" i="3"/>
  <c r="AT88" i="3"/>
  <c r="AP80" i="4" s="1"/>
  <c r="Q259" i="3"/>
  <c r="Q179" i="3"/>
  <c r="Q175" i="3"/>
  <c r="AV290" i="3"/>
  <c r="AR282" i="4" s="1"/>
  <c r="S232" i="3"/>
  <c r="R224" i="4" s="1"/>
  <c r="AV195" i="3"/>
  <c r="AR187" i="4" s="1"/>
  <c r="AT23" i="3"/>
  <c r="AP15" i="4" s="1"/>
  <c r="S315" i="3"/>
  <c r="R307" i="4" s="1"/>
  <c r="S304" i="3"/>
  <c r="R296" i="4" s="1"/>
  <c r="S226" i="3"/>
  <c r="R218" i="4" s="1"/>
  <c r="AT74" i="3"/>
  <c r="AP66" i="4" s="1"/>
  <c r="AV300" i="3"/>
  <c r="AR292" i="4" s="1"/>
  <c r="AV248" i="3"/>
  <c r="AR240" i="4" s="1"/>
  <c r="AV318" i="3"/>
  <c r="AR310" i="4" s="1"/>
  <c r="AV266" i="3"/>
  <c r="AR258" i="4" s="1"/>
  <c r="BD216" i="3"/>
  <c r="AY208" i="4" s="1"/>
  <c r="AV268" i="3"/>
  <c r="AR260" i="4" s="1"/>
  <c r="AT216" i="3"/>
  <c r="AP208" i="4" s="1"/>
  <c r="AK316" i="3"/>
  <c r="AM212" i="3"/>
  <c r="AJ204" i="4" s="1"/>
  <c r="BD211" i="3"/>
  <c r="AY203" i="4" s="1"/>
  <c r="AM333" i="3"/>
  <c r="AJ325" i="4" s="1"/>
  <c r="AT208" i="3"/>
  <c r="AP200" i="4" s="1"/>
  <c r="AA332" i="3"/>
  <c r="I266" i="3"/>
  <c r="I258" i="4" s="1"/>
  <c r="AK193" i="3"/>
  <c r="AK331" i="3"/>
  <c r="Q167" i="3"/>
  <c r="AA181" i="3"/>
  <c r="AK376" i="3"/>
  <c r="AM272" i="3"/>
  <c r="AJ264" i="4" s="1"/>
  <c r="AA299" i="3"/>
  <c r="AA247" i="3"/>
  <c r="S326" i="3"/>
  <c r="R318" i="4" s="1"/>
  <c r="G336" i="3"/>
  <c r="I284" i="3"/>
  <c r="I276" i="4" s="1"/>
  <c r="AM289" i="3"/>
  <c r="AJ281" i="4" s="1"/>
  <c r="AK250" i="3"/>
  <c r="G302" i="3"/>
  <c r="G334" i="3"/>
  <c r="AA298" i="3"/>
  <c r="AC246" i="3"/>
  <c r="AA238" i="4" s="1"/>
  <c r="S296" i="3"/>
  <c r="R288" i="4" s="1"/>
  <c r="I258" i="3"/>
  <c r="I250" i="4" s="1"/>
  <c r="Q340" i="3"/>
  <c r="BH377" i="3"/>
  <c r="BC369" i="4" s="1"/>
  <c r="G426" i="3"/>
  <c r="I426" i="3"/>
  <c r="I418" i="4" s="1"/>
  <c r="AT295" i="3"/>
  <c r="AP287" i="4" s="1"/>
  <c r="BD292" i="3"/>
  <c r="AY284" i="4" s="1"/>
  <c r="AT282" i="3"/>
  <c r="AP274" i="4" s="1"/>
  <c r="AM376" i="3"/>
  <c r="AJ368" i="4" s="1"/>
  <c r="AK428" i="3"/>
  <c r="AM428" i="3"/>
  <c r="AJ420" i="4" s="1"/>
  <c r="Q427" i="3"/>
  <c r="S427" i="3"/>
  <c r="R419" i="4" s="1"/>
  <c r="AK426" i="3"/>
  <c r="AM426" i="3"/>
  <c r="AJ418" i="4" s="1"/>
  <c r="AM226" i="3"/>
  <c r="AJ218" i="4" s="1"/>
  <c r="AK330" i="3"/>
  <c r="BD13" i="3"/>
  <c r="AY5" i="4" s="1"/>
  <c r="AT15" i="3"/>
  <c r="AP7" i="4" s="1"/>
  <c r="BD11" i="3"/>
  <c r="AY3" i="4" s="1"/>
  <c r="G427" i="3"/>
  <c r="I427" i="3"/>
  <c r="I419" i="4" s="1"/>
  <c r="AT135" i="3"/>
  <c r="AP127" i="4" s="1"/>
  <c r="G374" i="3"/>
  <c r="Q428" i="3"/>
  <c r="S428" i="3"/>
  <c r="R420" i="4" s="1"/>
  <c r="AC374" i="3"/>
  <c r="AA366" i="4" s="1"/>
  <c r="AA426" i="3"/>
  <c r="AC426" i="3"/>
  <c r="AA418" i="4" s="1"/>
  <c r="AK364" i="3"/>
  <c r="G325" i="3"/>
  <c r="AK427" i="3"/>
  <c r="AM427" i="3"/>
  <c r="AJ419" i="4" s="1"/>
  <c r="AM348" i="3"/>
  <c r="AJ340" i="4" s="1"/>
  <c r="AK348" i="3"/>
  <c r="AC337" i="3"/>
  <c r="AA329" i="4" s="1"/>
  <c r="AC285" i="3"/>
  <c r="AA277" i="4" s="1"/>
  <c r="AK365" i="3"/>
  <c r="G297" i="3"/>
  <c r="S223" i="3"/>
  <c r="R215" i="4" s="1"/>
  <c r="S275" i="3"/>
  <c r="R267" i="4" s="1"/>
  <c r="Q327" i="3"/>
  <c r="I294" i="3"/>
  <c r="I286" i="4" s="1"/>
  <c r="G346" i="3"/>
  <c r="G326" i="3"/>
  <c r="S325" i="3"/>
  <c r="R317" i="4" s="1"/>
  <c r="I204" i="3"/>
  <c r="I196" i="4" s="1"/>
  <c r="I256" i="3"/>
  <c r="I248" i="4" s="1"/>
  <c r="AK270" i="3"/>
  <c r="AC201" i="3"/>
  <c r="AA193" i="4" s="1"/>
  <c r="AA253" i="3"/>
  <c r="Q247" i="3"/>
  <c r="BD85" i="3"/>
  <c r="AY77" i="4" s="1"/>
  <c r="AT87" i="3"/>
  <c r="AP79" i="4" s="1"/>
  <c r="G287" i="3"/>
  <c r="I287" i="3"/>
  <c r="I279" i="4" s="1"/>
  <c r="AK371" i="3"/>
  <c r="AK211" i="3"/>
  <c r="AA260" i="3"/>
  <c r="AA196" i="3"/>
  <c r="AK304" i="3"/>
  <c r="AA428" i="3"/>
  <c r="AC428" i="3"/>
  <c r="AA420" i="4" s="1"/>
  <c r="AA427" i="3"/>
  <c r="AC427" i="3"/>
  <c r="AA419" i="4" s="1"/>
  <c r="AC245" i="3"/>
  <c r="AA237" i="4" s="1"/>
  <c r="S374" i="3"/>
  <c r="R366" i="4" s="1"/>
  <c r="Q426" i="3"/>
  <c r="S426" i="3"/>
  <c r="R418" i="4" s="1"/>
  <c r="S350" i="3"/>
  <c r="R342" i="4" s="1"/>
  <c r="AC299" i="3"/>
  <c r="AA291" i="4" s="1"/>
  <c r="AM245" i="3"/>
  <c r="AJ237" i="4" s="1"/>
  <c r="AV282" i="3"/>
  <c r="AR274" i="4" s="1"/>
  <c r="AT191" i="3"/>
  <c r="AP183" i="4" s="1"/>
  <c r="AA293" i="3"/>
  <c r="I331" i="3"/>
  <c r="I323" i="4" s="1"/>
  <c r="S328" i="3"/>
  <c r="R320" i="4" s="1"/>
  <c r="AM176" i="3"/>
  <c r="AJ168" i="4" s="1"/>
  <c r="AT255" i="3"/>
  <c r="AP247" i="4" s="1"/>
  <c r="AV319" i="3"/>
  <c r="AR311" i="4" s="1"/>
  <c r="I265" i="3"/>
  <c r="I257" i="4" s="1"/>
  <c r="AK370" i="3"/>
  <c r="AT110" i="3"/>
  <c r="AP102" i="4" s="1"/>
  <c r="AK264" i="3"/>
  <c r="AA231" i="3"/>
  <c r="AK203" i="3"/>
  <c r="G200" i="3"/>
  <c r="Q193" i="3"/>
  <c r="S242" i="3"/>
  <c r="R234" i="4" s="1"/>
  <c r="G342" i="3"/>
  <c r="G285" i="3"/>
  <c r="S368" i="3"/>
  <c r="R360" i="4" s="1"/>
  <c r="S356" i="3"/>
  <c r="R348" i="4" s="1"/>
  <c r="AK369" i="3"/>
  <c r="AM308" i="3"/>
  <c r="AJ300" i="4" s="1"/>
  <c r="AM345" i="3"/>
  <c r="AJ337" i="4" s="1"/>
  <c r="S352" i="3"/>
  <c r="R344" i="4" s="1"/>
  <c r="I375" i="3"/>
  <c r="I367" i="4" s="1"/>
  <c r="S299" i="3"/>
  <c r="R291" i="4" s="1"/>
  <c r="I361" i="3"/>
  <c r="I353" i="4" s="1"/>
  <c r="G220" i="3"/>
  <c r="G369" i="3"/>
  <c r="AM167" i="3"/>
  <c r="AJ159" i="4" s="1"/>
  <c r="AK326" i="3"/>
  <c r="I210" i="3"/>
  <c r="I202" i="4" s="1"/>
  <c r="I378" i="3"/>
  <c r="I370" i="4" s="1"/>
  <c r="AM288" i="3"/>
  <c r="AJ280" i="4" s="1"/>
  <c r="AM291" i="3"/>
  <c r="AJ283" i="4" s="1"/>
  <c r="AM293" i="3"/>
  <c r="AJ285" i="4" s="1"/>
  <c r="I226" i="3"/>
  <c r="I218" i="4" s="1"/>
  <c r="G428" i="3"/>
  <c r="I428" i="3"/>
  <c r="I420" i="4" s="1"/>
  <c r="I366" i="3"/>
  <c r="I358" i="4" s="1"/>
  <c r="S348" i="3"/>
  <c r="R340" i="4" s="1"/>
  <c r="I347" i="3"/>
  <c r="I339" i="4" s="1"/>
  <c r="S284" i="3"/>
  <c r="R276" i="4" s="1"/>
  <c r="I337" i="3"/>
  <c r="I329" i="4" s="1"/>
  <c r="I283" i="3"/>
  <c r="I275" i="4" s="1"/>
  <c r="AK350" i="3"/>
  <c r="AC230" i="3"/>
  <c r="AA222" i="4" s="1"/>
  <c r="AA335" i="3"/>
  <c r="S290" i="3"/>
  <c r="R282" i="4" s="1"/>
  <c r="S287" i="3"/>
  <c r="R279" i="4" s="1"/>
  <c r="Q330" i="3"/>
  <c r="Q362" i="3"/>
  <c r="AA375" i="3"/>
  <c r="I247" i="3"/>
  <c r="I239" i="4" s="1"/>
  <c r="AK184" i="3"/>
  <c r="I234" i="3"/>
  <c r="I226" i="4" s="1"/>
  <c r="AA214" i="3"/>
  <c r="AA378" i="3"/>
  <c r="Q350" i="3"/>
  <c r="Q359" i="3"/>
  <c r="AA269" i="3"/>
  <c r="G251" i="3"/>
  <c r="AM258" i="3"/>
  <c r="AJ250" i="4" s="1"/>
  <c r="AM259" i="3"/>
  <c r="AJ251" i="4" s="1"/>
  <c r="S307" i="3"/>
  <c r="R299" i="4" s="1"/>
  <c r="G368" i="3"/>
  <c r="G295" i="3"/>
  <c r="I325" i="3"/>
  <c r="I317" i="4" s="1"/>
  <c r="AA258" i="3"/>
  <c r="G249" i="3"/>
  <c r="AK301" i="3"/>
  <c r="AM309" i="3"/>
  <c r="AJ301" i="4" s="1"/>
  <c r="G304" i="3"/>
  <c r="S353" i="3"/>
  <c r="R345" i="4" s="1"/>
  <c r="AC292" i="3"/>
  <c r="AA284" i="4" s="1"/>
  <c r="S289" i="3"/>
  <c r="R281" i="4" s="1"/>
  <c r="AT304" i="3"/>
  <c r="AP296" i="4" s="1"/>
  <c r="AK216" i="3"/>
  <c r="S195" i="3"/>
  <c r="R187" i="4" s="1"/>
  <c r="AT35" i="3"/>
  <c r="AP27" i="4" s="1"/>
  <c r="BD32" i="3"/>
  <c r="AY24" i="4" s="1"/>
  <c r="BD289" i="3"/>
  <c r="AY281" i="4" s="1"/>
  <c r="AV289" i="3"/>
  <c r="AR281" i="4" s="1"/>
  <c r="BD288" i="3"/>
  <c r="AY280" i="4" s="1"/>
  <c r="AV288" i="3"/>
  <c r="AR280" i="4" s="1"/>
  <c r="AC251" i="3"/>
  <c r="AA243" i="4" s="1"/>
  <c r="AA355" i="3"/>
  <c r="BD260" i="3"/>
  <c r="AY252" i="4" s="1"/>
  <c r="Q424" i="3"/>
  <c r="S424" i="3"/>
  <c r="R416" i="4" s="1"/>
  <c r="Q290" i="3"/>
  <c r="AT40" i="3"/>
  <c r="AP32" i="4" s="1"/>
  <c r="AM185" i="3"/>
  <c r="AJ177" i="4" s="1"/>
  <c r="AK289" i="3"/>
  <c r="AM237" i="3"/>
  <c r="AJ229" i="4" s="1"/>
  <c r="I318" i="3"/>
  <c r="I310" i="4" s="1"/>
  <c r="G370" i="3"/>
  <c r="AM375" i="3"/>
  <c r="AJ367" i="4" s="1"/>
  <c r="BD207" i="3"/>
  <c r="AY199" i="4" s="1"/>
  <c r="AT210" i="3"/>
  <c r="AP202" i="4" s="1"/>
  <c r="AA277" i="3"/>
  <c r="AK258" i="3"/>
  <c r="AC223" i="3"/>
  <c r="AA215" i="4" s="1"/>
  <c r="AA379" i="3"/>
  <c r="AA281" i="3"/>
  <c r="AA308" i="3"/>
  <c r="AA360" i="3"/>
  <c r="AK246" i="3"/>
  <c r="Q194" i="3"/>
  <c r="AC347" i="3"/>
  <c r="AA339" i="4" s="1"/>
  <c r="S303" i="3"/>
  <c r="R295" i="4" s="1"/>
  <c r="Q355" i="3"/>
  <c r="AK329" i="3"/>
  <c r="AM277" i="3"/>
  <c r="AJ269" i="4" s="1"/>
  <c r="AC219" i="3"/>
  <c r="AA211" i="4" s="1"/>
  <c r="AT261" i="3"/>
  <c r="AP253" i="4" s="1"/>
  <c r="AA227" i="3"/>
  <c r="AA175" i="3"/>
  <c r="AT33" i="3"/>
  <c r="AP25" i="4" s="1"/>
  <c r="AT37" i="3"/>
  <c r="AP29" i="4" s="1"/>
  <c r="BD34" i="3"/>
  <c r="AY26" i="4" s="1"/>
  <c r="AM370" i="3"/>
  <c r="AJ362" i="4" s="1"/>
  <c r="AK422" i="3"/>
  <c r="AM422" i="3"/>
  <c r="AJ414" i="4" s="1"/>
  <c r="AT268" i="3"/>
  <c r="AP260" i="4" s="1"/>
  <c r="AT36" i="3"/>
  <c r="AP28" i="4" s="1"/>
  <c r="I372" i="3"/>
  <c r="I364" i="4" s="1"/>
  <c r="G424" i="3"/>
  <c r="I424" i="3"/>
  <c r="I416" i="4" s="1"/>
  <c r="S373" i="3"/>
  <c r="R365" i="4" s="1"/>
  <c r="Q425" i="3"/>
  <c r="S425" i="3"/>
  <c r="R417" i="4" s="1"/>
  <c r="AV313" i="3"/>
  <c r="AR305" i="4" s="1"/>
  <c r="BD261" i="3"/>
  <c r="AY253" i="4" s="1"/>
  <c r="AT215" i="3"/>
  <c r="AP207" i="4" s="1"/>
  <c r="BD212" i="3"/>
  <c r="AY204" i="4" s="1"/>
  <c r="AT38" i="3"/>
  <c r="AP30" i="4" s="1"/>
  <c r="AT41" i="3"/>
  <c r="AP33" i="4" s="1"/>
  <c r="BD38" i="3"/>
  <c r="AY30" i="4" s="1"/>
  <c r="BD57" i="3"/>
  <c r="AY49" i="4" s="1"/>
  <c r="AT60" i="3"/>
  <c r="AP52" i="4" s="1"/>
  <c r="AK423" i="3"/>
  <c r="AM423" i="3"/>
  <c r="AJ415" i="4" s="1"/>
  <c r="AM371" i="3"/>
  <c r="AJ363" i="4" s="1"/>
  <c r="AM305" i="3"/>
  <c r="AJ297" i="4" s="1"/>
  <c r="AM357" i="3"/>
  <c r="AJ349" i="4" s="1"/>
  <c r="AK357" i="3"/>
  <c r="AK374" i="3"/>
  <c r="AA377" i="3"/>
  <c r="AV399" i="3"/>
  <c r="AR391" i="4" s="1"/>
  <c r="AV347" i="3"/>
  <c r="AR339" i="4" s="1"/>
  <c r="BD347" i="3"/>
  <c r="AY339" i="4" s="1"/>
  <c r="I207" i="3"/>
  <c r="I199" i="4" s="1"/>
  <c r="G207" i="3"/>
  <c r="AC281" i="3"/>
  <c r="AA273" i="4" s="1"/>
  <c r="AA333" i="3"/>
  <c r="I172" i="3"/>
  <c r="I164" i="4" s="1"/>
  <c r="I224" i="3"/>
  <c r="I216" i="4" s="1"/>
  <c r="Q328" i="3"/>
  <c r="S276" i="3"/>
  <c r="R268" i="4" s="1"/>
  <c r="AC237" i="3"/>
  <c r="AA229" i="4" s="1"/>
  <c r="AA289" i="3"/>
  <c r="BD67" i="3"/>
  <c r="AY59" i="4" s="1"/>
  <c r="AT70" i="3"/>
  <c r="AP62" i="4" s="1"/>
  <c r="G279" i="3"/>
  <c r="I240" i="3"/>
  <c r="I232" i="4" s="1"/>
  <c r="G292" i="3"/>
  <c r="AA305" i="3"/>
  <c r="AC253" i="3"/>
  <c r="AA245" i="4" s="1"/>
  <c r="AT39" i="3"/>
  <c r="AP31" i="4" s="1"/>
  <c r="BD36" i="3"/>
  <c r="AY28" i="4" s="1"/>
  <c r="Q371" i="3"/>
  <c r="AV314" i="3"/>
  <c r="AR306" i="4" s="1"/>
  <c r="AV262" i="3"/>
  <c r="AR254" i="4" s="1"/>
  <c r="S332" i="3"/>
  <c r="R324" i="4" s="1"/>
  <c r="S201" i="3"/>
  <c r="R193" i="4" s="1"/>
  <c r="Q357" i="3"/>
  <c r="AT265" i="3"/>
  <c r="AP257" i="4" s="1"/>
  <c r="AA422" i="3"/>
  <c r="AC422" i="3"/>
  <c r="AA414" i="4" s="1"/>
  <c r="AV246" i="3"/>
  <c r="AR238" i="4" s="1"/>
  <c r="BD262" i="3"/>
  <c r="AY254" i="4" s="1"/>
  <c r="I251" i="3"/>
  <c r="I243" i="4" s="1"/>
  <c r="AK234" i="3"/>
  <c r="AV420" i="3"/>
  <c r="AR412" i="4" s="1"/>
  <c r="AV368" i="3"/>
  <c r="AR360" i="4" s="1"/>
  <c r="BD368" i="3"/>
  <c r="AY360" i="4" s="1"/>
  <c r="AV315" i="3"/>
  <c r="AR307" i="4" s="1"/>
  <c r="AT266" i="3"/>
  <c r="AP258" i="4" s="1"/>
  <c r="AV263" i="3"/>
  <c r="AR255" i="4" s="1"/>
  <c r="BD263" i="3"/>
  <c r="AY255" i="4" s="1"/>
  <c r="AC313" i="3"/>
  <c r="AA305" i="4" s="1"/>
  <c r="AC261" i="3"/>
  <c r="AA253" i="4" s="1"/>
  <c r="AA365" i="3"/>
  <c r="I312" i="3"/>
  <c r="I304" i="4" s="1"/>
  <c r="I260" i="3"/>
  <c r="I252" i="4" s="1"/>
  <c r="S270" i="3"/>
  <c r="R262" i="4" s="1"/>
  <c r="Q374" i="3"/>
  <c r="AK311" i="3"/>
  <c r="AM207" i="3"/>
  <c r="AJ199" i="4" s="1"/>
  <c r="BD221" i="3"/>
  <c r="AY213" i="4" s="1"/>
  <c r="AV221" i="3"/>
  <c r="AR213" i="4" s="1"/>
  <c r="BD142" i="3"/>
  <c r="AY134" i="4" s="1"/>
  <c r="AT145" i="3"/>
  <c r="AP137" i="4" s="1"/>
  <c r="AC277" i="3"/>
  <c r="AA269" i="4" s="1"/>
  <c r="AC329" i="3"/>
  <c r="AA321" i="4" s="1"/>
  <c r="AK341" i="3"/>
  <c r="AK307" i="3"/>
  <c r="AM307" i="3"/>
  <c r="AJ299" i="4" s="1"/>
  <c r="AM255" i="3"/>
  <c r="AJ247" i="4" s="1"/>
  <c r="BD298" i="3"/>
  <c r="AY290" i="4" s="1"/>
  <c r="AT301" i="3"/>
  <c r="AP293" i="4" s="1"/>
  <c r="I321" i="3"/>
  <c r="I313" i="4" s="1"/>
  <c r="I269" i="3"/>
  <c r="I261" i="4" s="1"/>
  <c r="AM215" i="3"/>
  <c r="AJ207" i="4" s="1"/>
  <c r="AK267" i="3"/>
  <c r="AA348" i="3"/>
  <c r="I300" i="3"/>
  <c r="I292" i="4" s="1"/>
  <c r="G352" i="3"/>
  <c r="AV316" i="3"/>
  <c r="AR308" i="4" s="1"/>
  <c r="AV264" i="3"/>
  <c r="AR256" i="4" s="1"/>
  <c r="BD264" i="3"/>
  <c r="AY256" i="4" s="1"/>
  <c r="AT267" i="3"/>
  <c r="AP259" i="4" s="1"/>
  <c r="BD198" i="3"/>
  <c r="AY190" i="4" s="1"/>
  <c r="AV250" i="3"/>
  <c r="AR242" i="4" s="1"/>
  <c r="G303" i="3"/>
  <c r="G425" i="3"/>
  <c r="I425" i="3"/>
  <c r="I417" i="4" s="1"/>
  <c r="AV299" i="3"/>
  <c r="AR291" i="4" s="1"/>
  <c r="AV247" i="3"/>
  <c r="AR239" i="4" s="1"/>
  <c r="BD247" i="3"/>
  <c r="AY239" i="4" s="1"/>
  <c r="AT250" i="3"/>
  <c r="AP242" i="4" s="1"/>
  <c r="AV317" i="3"/>
  <c r="AR309" i="4" s="1"/>
  <c r="AV265" i="3"/>
  <c r="AR257" i="4" s="1"/>
  <c r="AT211" i="3"/>
  <c r="AP203" i="4" s="1"/>
  <c r="BD208" i="3"/>
  <c r="AY200" i="4" s="1"/>
  <c r="AA369" i="3"/>
  <c r="Q332" i="3"/>
  <c r="AC289" i="3"/>
  <c r="AA281" i="4" s="1"/>
  <c r="AA341" i="3"/>
  <c r="Q256" i="3"/>
  <c r="AT306" i="3"/>
  <c r="AP298" i="4" s="1"/>
  <c r="AT303" i="3"/>
  <c r="AP295" i="4" s="1"/>
  <c r="BD303" i="3"/>
  <c r="AY295" i="4" s="1"/>
  <c r="AA274" i="3"/>
  <c r="AM195" i="3"/>
  <c r="AJ187" i="4" s="1"/>
  <c r="AM209" i="3"/>
  <c r="AJ201" i="4" s="1"/>
  <c r="AK222" i="3"/>
  <c r="S311" i="3"/>
  <c r="R303" i="4" s="1"/>
  <c r="AC318" i="3"/>
  <c r="AA310" i="4" s="1"/>
  <c r="Q422" i="3"/>
  <c r="S422" i="3"/>
  <c r="R414" i="4" s="1"/>
  <c r="AM363" i="3"/>
  <c r="AJ355" i="4" s="1"/>
  <c r="G367" i="3"/>
  <c r="G361" i="3"/>
  <c r="AA345" i="3"/>
  <c r="AK353" i="3"/>
  <c r="AK343" i="3"/>
  <c r="AA206" i="3"/>
  <c r="AT213" i="3"/>
  <c r="AP205" i="4" s="1"/>
  <c r="S258" i="3"/>
  <c r="R250" i="4" s="1"/>
  <c r="G209" i="3"/>
  <c r="G254" i="3"/>
  <c r="Q379" i="3"/>
  <c r="AA236" i="3"/>
  <c r="S379" i="3"/>
  <c r="R371" i="4" s="1"/>
  <c r="S222" i="3"/>
  <c r="R214" i="4" s="1"/>
  <c r="AA373" i="3"/>
  <c r="AK266" i="3"/>
  <c r="AV320" i="3"/>
  <c r="AR312" i="4" s="1"/>
  <c r="AK167" i="3"/>
  <c r="BD169" i="3"/>
  <c r="AY161" i="4" s="1"/>
  <c r="S288" i="3"/>
  <c r="R280" i="4" s="1"/>
  <c r="I191" i="3"/>
  <c r="I183" i="4" s="1"/>
  <c r="I304" i="3"/>
  <c r="I296" i="4" s="1"/>
  <c r="S316" i="3"/>
  <c r="R308" i="4" s="1"/>
  <c r="G349" i="3"/>
  <c r="Q369" i="3"/>
  <c r="AC204" i="3"/>
  <c r="AA196" i="4" s="1"/>
  <c r="S236" i="3"/>
  <c r="R228" i="4" s="1"/>
  <c r="AA177" i="3"/>
  <c r="AM203" i="3"/>
  <c r="AJ195" i="4" s="1"/>
  <c r="I230" i="3"/>
  <c r="I222" i="4" s="1"/>
  <c r="AT316" i="3"/>
  <c r="AP308" i="4" s="1"/>
  <c r="I203" i="3"/>
  <c r="I195" i="4" s="1"/>
  <c r="AC276" i="3"/>
  <c r="AA268" i="4" s="1"/>
  <c r="S308" i="3"/>
  <c r="R300" i="4" s="1"/>
  <c r="AA306" i="3"/>
  <c r="G197" i="3"/>
  <c r="Q250" i="3"/>
  <c r="S376" i="3"/>
  <c r="R368" i="4" s="1"/>
  <c r="AK425" i="3"/>
  <c r="AM425" i="3"/>
  <c r="AJ417" i="4" s="1"/>
  <c r="I228" i="3"/>
  <c r="I220" i="4" s="1"/>
  <c r="AC371" i="3"/>
  <c r="AA363" i="4" s="1"/>
  <c r="AA423" i="3"/>
  <c r="AC423" i="3"/>
  <c r="AA415" i="4" s="1"/>
  <c r="AA372" i="3"/>
  <c r="Q368" i="3"/>
  <c r="AT214" i="3"/>
  <c r="AP206" i="4" s="1"/>
  <c r="Q195" i="3"/>
  <c r="AK219" i="3"/>
  <c r="AM249" i="3"/>
  <c r="AJ241" i="4" s="1"/>
  <c r="Q299" i="3"/>
  <c r="AK226" i="3"/>
  <c r="G205" i="3"/>
  <c r="I273" i="3"/>
  <c r="I265" i="4" s="1"/>
  <c r="G235" i="3"/>
  <c r="AK315" i="3"/>
  <c r="AM315" i="3"/>
  <c r="AJ307" i="4" s="1"/>
  <c r="S310" i="3"/>
  <c r="R302" i="4" s="1"/>
  <c r="AM279" i="3"/>
  <c r="AJ271" i="4" s="1"/>
  <c r="Q423" i="3"/>
  <c r="S423" i="3"/>
  <c r="R415" i="4" s="1"/>
  <c r="S291" i="3"/>
  <c r="R283" i="4" s="1"/>
  <c r="AA287" i="3"/>
  <c r="AA367" i="3"/>
  <c r="I237" i="3"/>
  <c r="I229" i="4" s="1"/>
  <c r="AT89" i="3"/>
  <c r="AP81" i="4" s="1"/>
  <c r="AM324" i="3"/>
  <c r="AJ316" i="4" s="1"/>
  <c r="AT312" i="3"/>
  <c r="AP304" i="4" s="1"/>
  <c r="AT302" i="3"/>
  <c r="AP294" i="4" s="1"/>
  <c r="S237" i="3"/>
  <c r="R229" i="4" s="1"/>
  <c r="Q254" i="3"/>
  <c r="AK247" i="3"/>
  <c r="S298" i="3"/>
  <c r="R290" i="4" s="1"/>
  <c r="AM170" i="3"/>
  <c r="AJ162" i="4" s="1"/>
  <c r="AA205" i="3"/>
  <c r="G328" i="3"/>
  <c r="G422" i="3"/>
  <c r="I422" i="3"/>
  <c r="I414" i="4" s="1"/>
  <c r="G347" i="3"/>
  <c r="G329" i="3"/>
  <c r="G270" i="3"/>
  <c r="Q212" i="3"/>
  <c r="AA261" i="3"/>
  <c r="AK205" i="3"/>
  <c r="Q257" i="3"/>
  <c r="AT252" i="3"/>
  <c r="AP244" i="4" s="1"/>
  <c r="AK215" i="3"/>
  <c r="AC373" i="3"/>
  <c r="AA365" i="4" s="1"/>
  <c r="AA425" i="3"/>
  <c r="AC425" i="3"/>
  <c r="AA417" i="4" s="1"/>
  <c r="AV217" i="3"/>
  <c r="AR209" i="4" s="1"/>
  <c r="AK172" i="3"/>
  <c r="AA188" i="3"/>
  <c r="AK424" i="3"/>
  <c r="AM424" i="3"/>
  <c r="AJ416" i="4" s="1"/>
  <c r="AA265" i="3"/>
  <c r="G300" i="3"/>
  <c r="S283" i="3"/>
  <c r="R275" i="4" s="1"/>
  <c r="AK332" i="3"/>
  <c r="AM222" i="3"/>
  <c r="AJ214" i="4" s="1"/>
  <c r="S293" i="3"/>
  <c r="R285" i="4" s="1"/>
  <c r="AK260" i="3"/>
  <c r="G283" i="3"/>
  <c r="AM219" i="3"/>
  <c r="AJ211" i="4" s="1"/>
  <c r="AK218" i="3"/>
  <c r="I246" i="3"/>
  <c r="I238" i="4" s="1"/>
  <c r="S234" i="3"/>
  <c r="R226" i="4" s="1"/>
  <c r="AA195" i="3"/>
  <c r="G366" i="3"/>
  <c r="AA424" i="3"/>
  <c r="AC424" i="3"/>
  <c r="AA416" i="4" s="1"/>
  <c r="I371" i="3"/>
  <c r="I363" i="4" s="1"/>
  <c r="G423" i="3"/>
  <c r="I423" i="3"/>
  <c r="I415" i="4" s="1"/>
  <c r="AC357" i="3"/>
  <c r="AA349" i="4" s="1"/>
  <c r="AK373" i="3"/>
  <c r="G327" i="3"/>
  <c r="AA173" i="3"/>
  <c r="BD266" i="3"/>
  <c r="AY258" i="4" s="1"/>
  <c r="AT68" i="3"/>
  <c r="AP60" i="4" s="1"/>
  <c r="AT321" i="3"/>
  <c r="AP313" i="4" s="1"/>
  <c r="BD249" i="3"/>
  <c r="AY241" i="4" s="1"/>
  <c r="AT291" i="3"/>
  <c r="AP283" i="4" s="1"/>
  <c r="AA292" i="3"/>
  <c r="AC331" i="3"/>
  <c r="AA323" i="4" s="1"/>
  <c r="G379" i="3"/>
  <c r="AK236" i="3"/>
  <c r="I333" i="3"/>
  <c r="I325" i="4" s="1"/>
  <c r="I329" i="3"/>
  <c r="I321" i="4" s="1"/>
  <c r="AK231" i="3"/>
  <c r="AA204" i="3"/>
  <c r="S193" i="3"/>
  <c r="R185" i="4" s="1"/>
  <c r="G186" i="3"/>
  <c r="AA264" i="3"/>
  <c r="AA210" i="3"/>
  <c r="AC196" i="3"/>
  <c r="AA188" i="4" s="1"/>
  <c r="AK327" i="3"/>
  <c r="AK265" i="3"/>
  <c r="G343" i="3"/>
  <c r="G330" i="3"/>
  <c r="I280" i="3"/>
  <c r="I272" i="4" s="1"/>
  <c r="AA330" i="3"/>
  <c r="Q341" i="3"/>
  <c r="S338" i="3"/>
  <c r="R330" i="4" s="1"/>
  <c r="AA201" i="3"/>
  <c r="I225" i="3"/>
  <c r="I217" i="4" s="1"/>
  <c r="S251" i="3"/>
  <c r="R243" i="4" s="1"/>
  <c r="AA336" i="3"/>
  <c r="AK333" i="3"/>
  <c r="AC252" i="3"/>
  <c r="AA244" i="4" s="1"/>
  <c r="G360" i="3"/>
  <c r="AT320" i="3"/>
  <c r="AP312" i="4" s="1"/>
  <c r="S301" i="3"/>
  <c r="R293" i="4" s="1"/>
  <c r="AM359" i="3"/>
  <c r="AJ351" i="4" s="1"/>
  <c r="AK411" i="3"/>
  <c r="AM411" i="3"/>
  <c r="AJ403" i="4" s="1"/>
  <c r="S355" i="3"/>
  <c r="R347" i="4" s="1"/>
  <c r="Q407" i="3"/>
  <c r="S407" i="3"/>
  <c r="R399" i="4" s="1"/>
  <c r="BD106" i="3"/>
  <c r="AY98" i="4" s="1"/>
  <c r="AT109" i="3"/>
  <c r="AP101" i="4" s="1"/>
  <c r="G415" i="3"/>
  <c r="I415" i="3"/>
  <c r="I407" i="4" s="1"/>
  <c r="I363" i="3"/>
  <c r="I355" i="4" s="1"/>
  <c r="Q398" i="3"/>
  <c r="S398" i="3"/>
  <c r="R390" i="4" s="1"/>
  <c r="S314" i="3"/>
  <c r="R306" i="4" s="1"/>
  <c r="Q366" i="3"/>
  <c r="AC376" i="3"/>
  <c r="AA368" i="4" s="1"/>
  <c r="I299" i="3"/>
  <c r="I291" i="4" s="1"/>
  <c r="G351" i="3"/>
  <c r="AM182" i="3"/>
  <c r="AJ174" i="4" s="1"/>
  <c r="AK182" i="3"/>
  <c r="AM351" i="3"/>
  <c r="AJ343" i="4" s="1"/>
  <c r="AK403" i="3"/>
  <c r="AM403" i="3"/>
  <c r="AJ395" i="4" s="1"/>
  <c r="AC298" i="3"/>
  <c r="AA290" i="4" s="1"/>
  <c r="AA350" i="3"/>
  <c r="BD280" i="3"/>
  <c r="AY272" i="4" s="1"/>
  <c r="AT283" i="3"/>
  <c r="AP275" i="4" s="1"/>
  <c r="AV280" i="3"/>
  <c r="AR272" i="4" s="1"/>
  <c r="AT259" i="3"/>
  <c r="AP251" i="4" s="1"/>
  <c r="BD254" i="3"/>
  <c r="AY246" i="4" s="1"/>
  <c r="AT257" i="3"/>
  <c r="AP249" i="4" s="1"/>
  <c r="BD164" i="3"/>
  <c r="AY156" i="4" s="1"/>
  <c r="AV216" i="3"/>
  <c r="AR208" i="4" s="1"/>
  <c r="BD158" i="3"/>
  <c r="AY150" i="4" s="1"/>
  <c r="AT161" i="3"/>
  <c r="AP153" i="4" s="1"/>
  <c r="AA421" i="3"/>
  <c r="AC421" i="3"/>
  <c r="AA413" i="4" s="1"/>
  <c r="AC369" i="3"/>
  <c r="AA361" i="4" s="1"/>
  <c r="Q409" i="3"/>
  <c r="S409" i="3"/>
  <c r="R401" i="4" s="1"/>
  <c r="S357" i="3"/>
  <c r="R349" i="4" s="1"/>
  <c r="AA398" i="3"/>
  <c r="AC398" i="3"/>
  <c r="AA390" i="4" s="1"/>
  <c r="AC346" i="3"/>
  <c r="AA338" i="4" s="1"/>
  <c r="AC314" i="3"/>
  <c r="AA306" i="4" s="1"/>
  <c r="AA366" i="3"/>
  <c r="Q415" i="3"/>
  <c r="S415" i="3"/>
  <c r="R407" i="4" s="1"/>
  <c r="S363" i="3"/>
  <c r="R355" i="4" s="1"/>
  <c r="I306" i="3"/>
  <c r="I298" i="4" s="1"/>
  <c r="G358" i="3"/>
  <c r="AK413" i="3"/>
  <c r="AM413" i="3"/>
  <c r="AJ405" i="4" s="1"/>
  <c r="AM361" i="3"/>
  <c r="AJ353" i="4" s="1"/>
  <c r="G403" i="3"/>
  <c r="I403" i="3"/>
  <c r="I395" i="4" s="1"/>
  <c r="I351" i="3"/>
  <c r="I343" i="4" s="1"/>
  <c r="AK414" i="3"/>
  <c r="AM414" i="3"/>
  <c r="AJ406" i="4" s="1"/>
  <c r="AM326" i="3"/>
  <c r="AJ318" i="4" s="1"/>
  <c r="AK378" i="3"/>
  <c r="BD243" i="3"/>
  <c r="AY235" i="4" s="1"/>
  <c r="AT245" i="3"/>
  <c r="AP237" i="4" s="1"/>
  <c r="AT244" i="3"/>
  <c r="AP236" i="4" s="1"/>
  <c r="AC239" i="3"/>
  <c r="AA231" i="4" s="1"/>
  <c r="AA343" i="3"/>
  <c r="I376" i="3"/>
  <c r="I368" i="4" s="1"/>
  <c r="G376" i="3"/>
  <c r="AM283" i="3"/>
  <c r="AJ275" i="4" s="1"/>
  <c r="AK335" i="3"/>
  <c r="BD91" i="3"/>
  <c r="AY83" i="4" s="1"/>
  <c r="AT94" i="3"/>
  <c r="AP86" i="4" s="1"/>
  <c r="AT91" i="3"/>
  <c r="AP83" i="4" s="1"/>
  <c r="AC295" i="3"/>
  <c r="AA287" i="4" s="1"/>
  <c r="AA347" i="3"/>
  <c r="AC224" i="3"/>
  <c r="AA216" i="4" s="1"/>
  <c r="AA328" i="3"/>
  <c r="AM286" i="3"/>
  <c r="AJ278" i="4" s="1"/>
  <c r="AK338" i="3"/>
  <c r="AA318" i="3"/>
  <c r="AA266" i="3"/>
  <c r="AA370" i="3"/>
  <c r="AC266" i="3"/>
  <c r="AA258" i="4" s="1"/>
  <c r="AC214" i="3"/>
  <c r="AA206" i="4" s="1"/>
  <c r="AV405" i="3"/>
  <c r="AR397" i="4" s="1"/>
  <c r="BD353" i="3"/>
  <c r="AY345" i="4" s="1"/>
  <c r="AV353" i="3"/>
  <c r="AR345" i="4" s="1"/>
  <c r="S244" i="3"/>
  <c r="R236" i="4" s="1"/>
  <c r="Q348" i="3"/>
  <c r="Q346" i="3"/>
  <c r="Q334" i="3"/>
  <c r="AC262" i="3"/>
  <c r="AA254" i="4" s="1"/>
  <c r="AK401" i="3"/>
  <c r="AM401" i="3"/>
  <c r="AJ393" i="4" s="1"/>
  <c r="BD16" i="3"/>
  <c r="AY8" i="4" s="1"/>
  <c r="AT16" i="3"/>
  <c r="AP8" i="4" s="1"/>
  <c r="AT19" i="3"/>
  <c r="AP11" i="4" s="1"/>
  <c r="G261" i="3"/>
  <c r="G365" i="3"/>
  <c r="AA202" i="3"/>
  <c r="BD141" i="3"/>
  <c r="AY133" i="4" s="1"/>
  <c r="AT142" i="3"/>
  <c r="AP134" i="4" s="1"/>
  <c r="AT143" i="3"/>
  <c r="AP135" i="4" s="1"/>
  <c r="AM302" i="3"/>
  <c r="AJ294" i="4" s="1"/>
  <c r="AM250" i="3"/>
  <c r="AJ242" i="4" s="1"/>
  <c r="AK354" i="3"/>
  <c r="S253" i="3"/>
  <c r="R245" i="4" s="1"/>
  <c r="Q305" i="3"/>
  <c r="S305" i="3"/>
  <c r="R297" i="4" s="1"/>
  <c r="G309" i="3"/>
  <c r="I257" i="3"/>
  <c r="I249" i="4" s="1"/>
  <c r="G421" i="3"/>
  <c r="I421" i="3"/>
  <c r="I413" i="4" s="1"/>
  <c r="AC361" i="3"/>
  <c r="AA353" i="4" s="1"/>
  <c r="AA413" i="3"/>
  <c r="AC413" i="3"/>
  <c r="AA405" i="4" s="1"/>
  <c r="AM346" i="3"/>
  <c r="AJ338" i="4" s="1"/>
  <c r="AK398" i="3"/>
  <c r="AM398" i="3"/>
  <c r="AJ390" i="4" s="1"/>
  <c r="I348" i="3"/>
  <c r="I340" i="4" s="1"/>
  <c r="G400" i="3"/>
  <c r="I400" i="3"/>
  <c r="I392" i="4" s="1"/>
  <c r="AV257" i="3"/>
  <c r="AR249" i="4" s="1"/>
  <c r="AT258" i="3"/>
  <c r="AP250" i="4" s="1"/>
  <c r="BD257" i="3"/>
  <c r="AY249" i="4" s="1"/>
  <c r="AT260" i="3"/>
  <c r="AP252" i="4" s="1"/>
  <c r="AC324" i="3"/>
  <c r="AA316" i="4" s="1"/>
  <c r="AA376" i="3"/>
  <c r="AM205" i="3"/>
  <c r="AJ197" i="4" s="1"/>
  <c r="AK309" i="3"/>
  <c r="AM257" i="3"/>
  <c r="AJ249" i="4" s="1"/>
  <c r="AK257" i="3"/>
  <c r="I201" i="3"/>
  <c r="I193" i="4" s="1"/>
  <c r="G305" i="3"/>
  <c r="I253" i="3"/>
  <c r="I245" i="4" s="1"/>
  <c r="G357" i="3"/>
  <c r="S306" i="3"/>
  <c r="R298" i="4" s="1"/>
  <c r="S254" i="3"/>
  <c r="R246" i="4" s="1"/>
  <c r="Q358" i="3"/>
  <c r="AT44" i="3"/>
  <c r="AP36" i="4" s="1"/>
  <c r="AT45" i="3"/>
  <c r="AP37" i="4" s="1"/>
  <c r="BD42" i="3"/>
  <c r="AY34" i="4" s="1"/>
  <c r="BD26" i="3"/>
  <c r="AY18" i="4" s="1"/>
  <c r="AT29" i="3"/>
  <c r="AP21" i="4" s="1"/>
  <c r="AK179" i="3"/>
  <c r="AT160" i="3"/>
  <c r="AP152" i="4" s="1"/>
  <c r="AT162" i="3"/>
  <c r="AP154" i="4" s="1"/>
  <c r="AT163" i="3"/>
  <c r="AP155" i="4" s="1"/>
  <c r="BD160" i="3"/>
  <c r="AY152" i="4" s="1"/>
  <c r="S171" i="3"/>
  <c r="R163" i="4" s="1"/>
  <c r="Q275" i="3"/>
  <c r="Q168" i="3"/>
  <c r="G321" i="3"/>
  <c r="G269" i="3"/>
  <c r="I276" i="3"/>
  <c r="I268" i="4" s="1"/>
  <c r="G276" i="3"/>
  <c r="G293" i="3"/>
  <c r="I293" i="3"/>
  <c r="I285" i="4" s="1"/>
  <c r="G345" i="3"/>
  <c r="AK298" i="3"/>
  <c r="AT47" i="3"/>
  <c r="AP39" i="4" s="1"/>
  <c r="BD44" i="3"/>
  <c r="AY36" i="4" s="1"/>
  <c r="AK190" i="3"/>
  <c r="Q189" i="3"/>
  <c r="AM171" i="3"/>
  <c r="AJ163" i="4" s="1"/>
  <c r="AV259" i="3"/>
  <c r="AR251" i="4" s="1"/>
  <c r="BD259" i="3"/>
  <c r="AY251" i="4" s="1"/>
  <c r="AT262" i="3"/>
  <c r="AP254" i="4" s="1"/>
  <c r="AV295" i="3"/>
  <c r="AR287" i="4" s="1"/>
  <c r="AM229" i="3"/>
  <c r="AJ221" i="4" s="1"/>
  <c r="AK415" i="3"/>
  <c r="AM415" i="3"/>
  <c r="AJ407" i="4" s="1"/>
  <c r="I281" i="3"/>
  <c r="I273" i="4" s="1"/>
  <c r="G281" i="3"/>
  <c r="G333" i="3"/>
  <c r="I290" i="3"/>
  <c r="I282" i="4" s="1"/>
  <c r="G290" i="3"/>
  <c r="AK404" i="3"/>
  <c r="AM404" i="3"/>
  <c r="AJ396" i="4" s="1"/>
  <c r="Q396" i="3"/>
  <c r="S396" i="3"/>
  <c r="R388" i="4" s="1"/>
  <c r="AA420" i="3"/>
  <c r="AC420" i="3"/>
  <c r="AA412" i="4" s="1"/>
  <c r="AC368" i="3"/>
  <c r="AA360" i="4" s="1"/>
  <c r="S194" i="3"/>
  <c r="R186" i="4" s="1"/>
  <c r="Q246" i="3"/>
  <c r="AM347" i="3"/>
  <c r="AJ339" i="4" s="1"/>
  <c r="AK399" i="3"/>
  <c r="AM399" i="3"/>
  <c r="AJ391" i="4" s="1"/>
  <c r="AM336" i="3"/>
  <c r="AJ328" i="4" s="1"/>
  <c r="AT134" i="3"/>
  <c r="AP126" i="4" s="1"/>
  <c r="AT133" i="3"/>
  <c r="AP125" i="4" s="1"/>
  <c r="AA314" i="3"/>
  <c r="AC210" i="3"/>
  <c r="AA202" i="4" s="1"/>
  <c r="AA262" i="3"/>
  <c r="G253" i="3"/>
  <c r="AV383" i="3"/>
  <c r="AR375" i="4" s="1"/>
  <c r="BD331" i="3"/>
  <c r="AY323" i="4" s="1"/>
  <c r="AV331" i="3"/>
  <c r="AR323" i="4" s="1"/>
  <c r="AV251" i="3"/>
  <c r="AR243" i="4" s="1"/>
  <c r="AT253" i="3"/>
  <c r="AP245" i="4" s="1"/>
  <c r="BD251" i="3"/>
  <c r="AY243" i="4" s="1"/>
  <c r="AT254" i="3"/>
  <c r="AP246" i="4" s="1"/>
  <c r="AM260" i="3"/>
  <c r="AJ252" i="4" s="1"/>
  <c r="AC199" i="3"/>
  <c r="AA191" i="4" s="1"/>
  <c r="AA251" i="3"/>
  <c r="Q298" i="3"/>
  <c r="AK194" i="3"/>
  <c r="AM230" i="3"/>
  <c r="AJ222" i="4" s="1"/>
  <c r="AK334" i="3"/>
  <c r="AK186" i="3"/>
  <c r="AC267" i="3"/>
  <c r="AA259" i="4" s="1"/>
  <c r="AA371" i="3"/>
  <c r="G299" i="3"/>
  <c r="G247" i="3"/>
  <c r="AC234" i="3"/>
  <c r="AA226" i="4" s="1"/>
  <c r="AA338" i="3"/>
  <c r="AC286" i="3"/>
  <c r="AA278" i="4" s="1"/>
  <c r="AM202" i="3"/>
  <c r="AJ194" i="4" s="1"/>
  <c r="AK254" i="3"/>
  <c r="AA331" i="3"/>
  <c r="AC279" i="3"/>
  <c r="AA271" i="4" s="1"/>
  <c r="AA279" i="3"/>
  <c r="S295" i="3"/>
  <c r="R287" i="4" s="1"/>
  <c r="Q347" i="3"/>
  <c r="S347" i="3"/>
  <c r="R339" i="4" s="1"/>
  <c r="S333" i="3"/>
  <c r="R325" i="4" s="1"/>
  <c r="S281" i="3"/>
  <c r="R273" i="4" s="1"/>
  <c r="I252" i="3"/>
  <c r="I244" i="4" s="1"/>
  <c r="I200" i="3"/>
  <c r="I192" i="4" s="1"/>
  <c r="G252" i="3"/>
  <c r="G356" i="3"/>
  <c r="AA311" i="3"/>
  <c r="AA207" i="3"/>
  <c r="AA259" i="3"/>
  <c r="AK288" i="3"/>
  <c r="AK340" i="3"/>
  <c r="AM337" i="3"/>
  <c r="AJ329" i="4" s="1"/>
  <c r="AK408" i="3"/>
  <c r="AM408" i="3"/>
  <c r="AJ400" i="4" s="1"/>
  <c r="AM356" i="3"/>
  <c r="AJ348" i="4" s="1"/>
  <c r="AC311" i="3"/>
  <c r="AA303" i="4" s="1"/>
  <c r="AA363" i="3"/>
  <c r="AC363" i="3"/>
  <c r="AA355" i="4" s="1"/>
  <c r="I359" i="3"/>
  <c r="I351" i="4" s="1"/>
  <c r="G411" i="3"/>
  <c r="I411" i="3"/>
  <c r="I403" i="4" s="1"/>
  <c r="S364" i="3"/>
  <c r="R356" i="4" s="1"/>
  <c r="Q416" i="3"/>
  <c r="S416" i="3"/>
  <c r="R408" i="4" s="1"/>
  <c r="AA404" i="3"/>
  <c r="AC404" i="3"/>
  <c r="AA396" i="4" s="1"/>
  <c r="Q249" i="3"/>
  <c r="Q301" i="3"/>
  <c r="AT25" i="3"/>
  <c r="AP17" i="4" s="1"/>
  <c r="BD52" i="3"/>
  <c r="AY44" i="4" s="1"/>
  <c r="AT55" i="3"/>
  <c r="AP47" i="4" s="1"/>
  <c r="S366" i="3"/>
  <c r="R358" i="4" s="1"/>
  <c r="AA304" i="3"/>
  <c r="I194" i="3"/>
  <c r="I186" i="4" s="1"/>
  <c r="G298" i="3"/>
  <c r="AT27" i="3"/>
  <c r="AP19" i="4" s="1"/>
  <c r="S359" i="3"/>
  <c r="R351" i="4" s="1"/>
  <c r="Q411" i="3"/>
  <c r="S411" i="3"/>
  <c r="R403" i="4" s="1"/>
  <c r="AA411" i="3"/>
  <c r="AC411" i="3"/>
  <c r="AA403" i="4" s="1"/>
  <c r="AM335" i="3"/>
  <c r="AJ327" i="4" s="1"/>
  <c r="I344" i="3"/>
  <c r="I336" i="4" s="1"/>
  <c r="G396" i="3"/>
  <c r="I396" i="3"/>
  <c r="I388" i="4" s="1"/>
  <c r="AK410" i="3"/>
  <c r="AM410" i="3"/>
  <c r="AJ402" i="4" s="1"/>
  <c r="AT292" i="3"/>
  <c r="AP284" i="4" s="1"/>
  <c r="AV293" i="3"/>
  <c r="AR285" i="4" s="1"/>
  <c r="BD293" i="3"/>
  <c r="AY285" i="4" s="1"/>
  <c r="AV281" i="3"/>
  <c r="AR273" i="4" s="1"/>
  <c r="BD348" i="3"/>
  <c r="AY340" i="4" s="1"/>
  <c r="AV400" i="3"/>
  <c r="AR392" i="4" s="1"/>
  <c r="AV321" i="3"/>
  <c r="AR313" i="4" s="1"/>
  <c r="AV269" i="3"/>
  <c r="AR261" i="4" s="1"/>
  <c r="BD269" i="3"/>
  <c r="AY261" i="4" s="1"/>
  <c r="AV253" i="3"/>
  <c r="AR245" i="4" s="1"/>
  <c r="BD253" i="3"/>
  <c r="AY245" i="4" s="1"/>
  <c r="AT256" i="3"/>
  <c r="AP248" i="4" s="1"/>
  <c r="AM314" i="3"/>
  <c r="AJ306" i="4" s="1"/>
  <c r="AK366" i="3"/>
  <c r="AM262" i="3"/>
  <c r="AJ254" i="4" s="1"/>
  <c r="S312" i="3"/>
  <c r="R304" i="4" s="1"/>
  <c r="S260" i="3"/>
  <c r="R252" i="4" s="1"/>
  <c r="Q364" i="3"/>
  <c r="BD215" i="3"/>
  <c r="AY207" i="4" s="1"/>
  <c r="AT217" i="3"/>
  <c r="AP209" i="4" s="1"/>
  <c r="AV267" i="3"/>
  <c r="AR259" i="4" s="1"/>
  <c r="AT186" i="3"/>
  <c r="AP178" i="4" s="1"/>
  <c r="AC309" i="3"/>
  <c r="AA301" i="4" s="1"/>
  <c r="AA361" i="3"/>
  <c r="AM188" i="3"/>
  <c r="AJ180" i="4" s="1"/>
  <c r="AK292" i="3"/>
  <c r="AM299" i="3"/>
  <c r="AJ291" i="4" s="1"/>
  <c r="AK351" i="3"/>
  <c r="I301" i="3"/>
  <c r="I293" i="4" s="1"/>
  <c r="G353" i="3"/>
  <c r="AK268" i="3"/>
  <c r="AK372" i="3"/>
  <c r="AM216" i="3"/>
  <c r="AJ208" i="4" s="1"/>
  <c r="AM268" i="3"/>
  <c r="AJ260" i="4" s="1"/>
  <c r="G420" i="3"/>
  <c r="I420" i="3"/>
  <c r="I412" i="4" s="1"/>
  <c r="I368" i="3"/>
  <c r="I360" i="4" s="1"/>
  <c r="AK407" i="3"/>
  <c r="AM407" i="3"/>
  <c r="AJ399" i="4" s="1"/>
  <c r="AA339" i="3"/>
  <c r="AC287" i="3"/>
  <c r="AA279" i="4" s="1"/>
  <c r="AM310" i="3"/>
  <c r="AJ302" i="4" s="1"/>
  <c r="AK362" i="3"/>
  <c r="AM193" i="3"/>
  <c r="AJ185" i="4" s="1"/>
  <c r="AK245" i="3"/>
  <c r="BD138" i="3"/>
  <c r="AY130" i="4" s="1"/>
  <c r="AT141" i="3"/>
  <c r="AP133" i="4" s="1"/>
  <c r="S240" i="3"/>
  <c r="R232" i="4" s="1"/>
  <c r="S292" i="3"/>
  <c r="R284" i="4" s="1"/>
  <c r="Q344" i="3"/>
  <c r="I288" i="3"/>
  <c r="I280" i="4" s="1"/>
  <c r="G340" i="3"/>
  <c r="G331" i="3"/>
  <c r="I279" i="3"/>
  <c r="I271" i="4" s="1"/>
  <c r="I274" i="3"/>
  <c r="I266" i="4" s="1"/>
  <c r="G378" i="3"/>
  <c r="I326" i="3"/>
  <c r="I318" i="4" s="1"/>
  <c r="AC307" i="3"/>
  <c r="AA299" i="4" s="1"/>
  <c r="AA307" i="3"/>
  <c r="AA359" i="3"/>
  <c r="BD110" i="3"/>
  <c r="AY102" i="4" s="1"/>
  <c r="AT112" i="3"/>
  <c r="AP104" i="4" s="1"/>
  <c r="AC194" i="3"/>
  <c r="AA186" i="4" s="1"/>
  <c r="AA194" i="3"/>
  <c r="AA246" i="3"/>
  <c r="AC288" i="3"/>
  <c r="AA280" i="4" s="1"/>
  <c r="AA340" i="3"/>
  <c r="AM223" i="3"/>
  <c r="AJ215" i="4" s="1"/>
  <c r="AC249" i="3"/>
  <c r="AA241" i="4" s="1"/>
  <c r="AA353" i="3"/>
  <c r="Q410" i="3"/>
  <c r="S410" i="3"/>
  <c r="R402" i="4" s="1"/>
  <c r="I216" i="3"/>
  <c r="I208" i="4" s="1"/>
  <c r="AC242" i="3"/>
  <c r="AA234" i="4" s="1"/>
  <c r="AC294" i="3"/>
  <c r="AA286" i="4" s="1"/>
  <c r="AM204" i="3"/>
  <c r="AJ196" i="4" s="1"/>
  <c r="AK308" i="3"/>
  <c r="AC225" i="3"/>
  <c r="AA217" i="4" s="1"/>
  <c r="AC353" i="3"/>
  <c r="AA345" i="4" s="1"/>
  <c r="AA405" i="3"/>
  <c r="AC405" i="3"/>
  <c r="AA397" i="4" s="1"/>
  <c r="Q395" i="3"/>
  <c r="S395" i="3"/>
  <c r="R387" i="4" s="1"/>
  <c r="G355" i="3"/>
  <c r="AA329" i="3"/>
  <c r="Q336" i="3"/>
  <c r="G274" i="3"/>
  <c r="G193" i="3"/>
  <c r="AT198" i="3"/>
  <c r="AP190" i="4" s="1"/>
  <c r="AT107" i="3"/>
  <c r="AP99" i="4" s="1"/>
  <c r="AC173" i="3"/>
  <c r="AA165" i="4" s="1"/>
  <c r="Q400" i="3"/>
  <c r="S400" i="3"/>
  <c r="R392" i="4" s="1"/>
  <c r="AM369" i="3"/>
  <c r="AJ361" i="4" s="1"/>
  <c r="AK421" i="3"/>
  <c r="AM421" i="3"/>
  <c r="AJ413" i="4" s="1"/>
  <c r="AM350" i="3"/>
  <c r="AJ342" i="4" s="1"/>
  <c r="AK402" i="3"/>
  <c r="AM402" i="3"/>
  <c r="AJ394" i="4" s="1"/>
  <c r="AC356" i="3"/>
  <c r="AA348" i="4" s="1"/>
  <c r="AA408" i="3"/>
  <c r="AC408" i="3"/>
  <c r="AA400" i="4" s="1"/>
  <c r="I358" i="3"/>
  <c r="I350" i="4" s="1"/>
  <c r="G410" i="3"/>
  <c r="I410" i="3"/>
  <c r="I402" i="4" s="1"/>
  <c r="AT372" i="3"/>
  <c r="AV421" i="3"/>
  <c r="AR413" i="4" s="1"/>
  <c r="AC366" i="3"/>
  <c r="AA358" i="4" s="1"/>
  <c r="AA418" i="3"/>
  <c r="AC418" i="3"/>
  <c r="AA410" i="4" s="1"/>
  <c r="AC350" i="3"/>
  <c r="AA342" i="4" s="1"/>
  <c r="AA402" i="3"/>
  <c r="AC402" i="3"/>
  <c r="AA394" i="4" s="1"/>
  <c r="G407" i="3"/>
  <c r="I407" i="3"/>
  <c r="I399" i="4" s="1"/>
  <c r="I291" i="3"/>
  <c r="I283" i="4" s="1"/>
  <c r="AA337" i="3"/>
  <c r="I330" i="3"/>
  <c r="I322" i="4" s="1"/>
  <c r="Q342" i="3"/>
  <c r="Q338" i="3"/>
  <c r="AM327" i="3"/>
  <c r="AJ319" i="4" s="1"/>
  <c r="Q217" i="3"/>
  <c r="AV279" i="3"/>
  <c r="AR271" i="4" s="1"/>
  <c r="G196" i="3"/>
  <c r="G216" i="3"/>
  <c r="AT263" i="3"/>
  <c r="AP255" i="4" s="1"/>
  <c r="AT200" i="3"/>
  <c r="AP192" i="4" s="1"/>
  <c r="AC256" i="3"/>
  <c r="AA248" i="4" s="1"/>
  <c r="AK208" i="3"/>
  <c r="AA302" i="3"/>
  <c r="AT76" i="3"/>
  <c r="AP68" i="4" s="1"/>
  <c r="BD217" i="3"/>
  <c r="AY209" i="4" s="1"/>
  <c r="AV249" i="3"/>
  <c r="AR241" i="4" s="1"/>
  <c r="BD256" i="3"/>
  <c r="AY248" i="4" s="1"/>
  <c r="I264" i="3"/>
  <c r="I256" i="4" s="1"/>
  <c r="AA303" i="3"/>
  <c r="AK214" i="3"/>
  <c r="AT43" i="3"/>
  <c r="AP35" i="4" s="1"/>
  <c r="AT31" i="3"/>
  <c r="AP23" i="4" s="1"/>
  <c r="BH324" i="3"/>
  <c r="AM378" i="3"/>
  <c r="AJ370" i="4" s="1"/>
  <c r="AK375" i="3"/>
  <c r="AT199" i="3"/>
  <c r="AP191" i="4" s="1"/>
  <c r="I199" i="3"/>
  <c r="I191" i="4" s="1"/>
  <c r="AT48" i="3"/>
  <c r="AP40" i="4" s="1"/>
  <c r="Q376" i="3"/>
  <c r="I209" i="3"/>
  <c r="I201" i="4" s="1"/>
  <c r="G272" i="3"/>
  <c r="AV207" i="3"/>
  <c r="AR199" i="4" s="1"/>
  <c r="AC244" i="3"/>
  <c r="AA236" i="4" s="1"/>
  <c r="I187" i="3"/>
  <c r="I179" i="4" s="1"/>
  <c r="AA397" i="3"/>
  <c r="AC397" i="3"/>
  <c r="AA389" i="4" s="1"/>
  <c r="AA395" i="3"/>
  <c r="AC395" i="3"/>
  <c r="AA387" i="4" s="1"/>
  <c r="Q417" i="3"/>
  <c r="S417" i="3"/>
  <c r="R409" i="4" s="1"/>
  <c r="AA409" i="3"/>
  <c r="AC409" i="3"/>
  <c r="AA401" i="4" s="1"/>
  <c r="Q399" i="3"/>
  <c r="S399" i="3"/>
  <c r="R391" i="4" s="1"/>
  <c r="Q401" i="3"/>
  <c r="S401" i="3"/>
  <c r="R393" i="4" s="1"/>
  <c r="AC310" i="3"/>
  <c r="AA302" i="4" s="1"/>
  <c r="G404" i="3"/>
  <c r="I404" i="3"/>
  <c r="I396" i="4" s="1"/>
  <c r="Q419" i="3"/>
  <c r="S419" i="3"/>
  <c r="R411" i="4" s="1"/>
  <c r="S302" i="3"/>
  <c r="R294" i="4" s="1"/>
  <c r="AC303" i="3"/>
  <c r="AA295" i="4" s="1"/>
  <c r="AM218" i="3"/>
  <c r="AJ210" i="4" s="1"/>
  <c r="Q421" i="3"/>
  <c r="S421" i="3"/>
  <c r="R413" i="4" s="1"/>
  <c r="G409" i="3"/>
  <c r="I409" i="3"/>
  <c r="I401" i="4" s="1"/>
  <c r="I307" i="3"/>
  <c r="I299" i="4" s="1"/>
  <c r="AK323" i="3"/>
  <c r="AC228" i="3"/>
  <c r="AA220" i="4" s="1"/>
  <c r="AC280" i="3"/>
  <c r="AA272" i="4" s="1"/>
  <c r="AC323" i="3"/>
  <c r="AA315" i="4" s="1"/>
  <c r="G417" i="3"/>
  <c r="I417" i="3"/>
  <c r="I409" i="4" s="1"/>
  <c r="I236" i="3"/>
  <c r="I228" i="4" s="1"/>
  <c r="G195" i="3"/>
  <c r="I202" i="3"/>
  <c r="I194" i="4" s="1"/>
  <c r="I206" i="3"/>
  <c r="I198" i="4" s="1"/>
  <c r="G310" i="3"/>
  <c r="AM251" i="3"/>
  <c r="AJ243" i="4" s="1"/>
  <c r="AM303" i="3"/>
  <c r="AJ295" i="4" s="1"/>
  <c r="G308" i="3"/>
  <c r="I308" i="3"/>
  <c r="I300" i="4" s="1"/>
  <c r="Q406" i="3"/>
  <c r="S406" i="3"/>
  <c r="R398" i="4" s="1"/>
  <c r="Q283" i="3"/>
  <c r="Q211" i="3"/>
  <c r="AT144" i="3"/>
  <c r="AP136" i="4" s="1"/>
  <c r="AK240" i="3"/>
  <c r="AC367" i="3"/>
  <c r="AA359" i="4" s="1"/>
  <c r="AA419" i="3"/>
  <c r="AC419" i="3"/>
  <c r="AA411" i="4" s="1"/>
  <c r="Q414" i="3"/>
  <c r="S414" i="3"/>
  <c r="R406" i="4" s="1"/>
  <c r="AT294" i="3"/>
  <c r="AP286" i="4" s="1"/>
  <c r="AC217" i="3"/>
  <c r="AA209" i="4" s="1"/>
  <c r="Q255" i="3"/>
  <c r="AK170" i="3"/>
  <c r="AT90" i="3"/>
  <c r="AP82" i="4" s="1"/>
  <c r="AK405" i="3"/>
  <c r="AM405" i="3"/>
  <c r="AJ397" i="4" s="1"/>
  <c r="G418" i="3"/>
  <c r="I418" i="3"/>
  <c r="I410" i="4" s="1"/>
  <c r="S286" i="3"/>
  <c r="R278" i="4" s="1"/>
  <c r="I362" i="3"/>
  <c r="I354" i="4" s="1"/>
  <c r="G414" i="3"/>
  <c r="I414" i="3"/>
  <c r="I406" i="4" s="1"/>
  <c r="S360" i="3"/>
  <c r="R352" i="4" s="1"/>
  <c r="Q412" i="3"/>
  <c r="S412" i="3"/>
  <c r="R404" i="4" s="1"/>
  <c r="I346" i="3"/>
  <c r="I338" i="4" s="1"/>
  <c r="G398" i="3"/>
  <c r="I398" i="3"/>
  <c r="I390" i="4" s="1"/>
  <c r="G401" i="3"/>
  <c r="I401" i="3"/>
  <c r="I393" i="4" s="1"/>
  <c r="AA410" i="3"/>
  <c r="AC410" i="3"/>
  <c r="AA402" i="4" s="1"/>
  <c r="AK363" i="3"/>
  <c r="Q343" i="3"/>
  <c r="G335" i="3"/>
  <c r="Q279" i="3"/>
  <c r="Q329" i="3"/>
  <c r="S330" i="3"/>
  <c r="R322" i="4" s="1"/>
  <c r="AK360" i="3"/>
  <c r="G332" i="3"/>
  <c r="AV332" i="3"/>
  <c r="AR324" i="4" s="1"/>
  <c r="AT114" i="3"/>
  <c r="AP106" i="4" s="1"/>
  <c r="Q375" i="3"/>
  <c r="AT293" i="3"/>
  <c r="AP285" i="4" s="1"/>
  <c r="AK212" i="3"/>
  <c r="AK192" i="3"/>
  <c r="AA219" i="3"/>
  <c r="AA217" i="3"/>
  <c r="AM213" i="3"/>
  <c r="AJ205" i="4" s="1"/>
  <c r="G259" i="3"/>
  <c r="Q251" i="3"/>
  <c r="AT264" i="3"/>
  <c r="AP256" i="4" s="1"/>
  <c r="S261" i="3"/>
  <c r="R253" i="4" s="1"/>
  <c r="AM256" i="3"/>
  <c r="AJ248" i="4" s="1"/>
  <c r="Q183" i="3"/>
  <c r="AT32" i="3"/>
  <c r="AP24" i="4" s="1"/>
  <c r="BD30" i="3"/>
  <c r="AY22" i="4" s="1"/>
  <c r="BD360" i="3"/>
  <c r="AY352" i="4" s="1"/>
  <c r="AV412" i="3"/>
  <c r="AR404" i="4" s="1"/>
  <c r="AK379" i="3"/>
  <c r="Q377" i="3"/>
  <c r="AT137" i="3"/>
  <c r="AP129" i="4" s="1"/>
  <c r="AA290" i="3"/>
  <c r="S375" i="3"/>
  <c r="R367" i="4" s="1"/>
  <c r="S320" i="3"/>
  <c r="R312" i="4" s="1"/>
  <c r="G262" i="3"/>
  <c r="AA200" i="3"/>
  <c r="AC273" i="3"/>
  <c r="AA265" i="4" s="1"/>
  <c r="AV243" i="3"/>
  <c r="AR235" i="4" s="1"/>
  <c r="AC236" i="3"/>
  <c r="AA228" i="4" s="1"/>
  <c r="G250" i="3"/>
  <c r="AK204" i="3"/>
  <c r="AK418" i="3"/>
  <c r="AM418" i="3"/>
  <c r="AJ410" i="4" s="1"/>
  <c r="AV197" i="3"/>
  <c r="AR189" i="4" s="1"/>
  <c r="G245" i="3"/>
  <c r="I193" i="3"/>
  <c r="I185" i="4" s="1"/>
  <c r="I316" i="3"/>
  <c r="I308" i="4" s="1"/>
  <c r="AA403" i="3"/>
  <c r="AC403" i="3"/>
  <c r="AA395" i="4" s="1"/>
  <c r="AM281" i="3"/>
  <c r="AJ273" i="4" s="1"/>
  <c r="AM275" i="3"/>
  <c r="AJ267" i="4" s="1"/>
  <c r="AC282" i="3"/>
  <c r="AA274" i="4" s="1"/>
  <c r="AC290" i="3"/>
  <c r="AA282" i="4" s="1"/>
  <c r="AM221" i="3"/>
  <c r="AJ213" i="4" s="1"/>
  <c r="AM194" i="3"/>
  <c r="AJ186" i="4" s="1"/>
  <c r="AM246" i="3"/>
  <c r="AJ238" i="4" s="1"/>
  <c r="AC226" i="3"/>
  <c r="AA218" i="4" s="1"/>
  <c r="S278" i="3"/>
  <c r="R270" i="4" s="1"/>
  <c r="I243" i="3"/>
  <c r="I235" i="4" s="1"/>
  <c r="G318" i="3"/>
  <c r="G311" i="3"/>
  <c r="AM365" i="3"/>
  <c r="AJ357" i="4" s="1"/>
  <c r="AK417" i="3"/>
  <c r="AM417" i="3"/>
  <c r="AJ409" i="4" s="1"/>
  <c r="AM368" i="3"/>
  <c r="AJ360" i="4" s="1"/>
  <c r="AK420" i="3"/>
  <c r="AM420" i="3"/>
  <c r="AJ412" i="4" s="1"/>
  <c r="AM354" i="3"/>
  <c r="AJ346" i="4" s="1"/>
  <c r="AK406" i="3"/>
  <c r="AM406" i="3"/>
  <c r="AJ398" i="4" s="1"/>
  <c r="G395" i="3"/>
  <c r="I395" i="3"/>
  <c r="I387" i="4" s="1"/>
  <c r="AA193" i="3"/>
  <c r="AT53" i="3"/>
  <c r="AP45" i="4" s="1"/>
  <c r="AK173" i="3"/>
  <c r="AC243" i="3"/>
  <c r="AA235" i="4" s="1"/>
  <c r="Q420" i="3"/>
  <c r="S420" i="3"/>
  <c r="R412" i="4" s="1"/>
  <c r="AC304" i="3"/>
  <c r="AA296" i="4" s="1"/>
  <c r="S345" i="3"/>
  <c r="R337" i="4" s="1"/>
  <c r="Q397" i="3"/>
  <c r="S397" i="3"/>
  <c r="R389" i="4" s="1"/>
  <c r="AV292" i="3"/>
  <c r="AR284" i="4" s="1"/>
  <c r="G337" i="3"/>
  <c r="Q173" i="3"/>
  <c r="AA212" i="3"/>
  <c r="Q404" i="3"/>
  <c r="S404" i="3"/>
  <c r="R396" i="4" s="1"/>
  <c r="S294" i="3"/>
  <c r="R286" i="4" s="1"/>
  <c r="AK306" i="3"/>
  <c r="AA252" i="3"/>
  <c r="AC200" i="3"/>
  <c r="AA192" i="4" s="1"/>
  <c r="AM364" i="3"/>
  <c r="AJ356" i="4" s="1"/>
  <c r="AK416" i="3"/>
  <c r="AM416" i="3"/>
  <c r="AJ408" i="4" s="1"/>
  <c r="AA406" i="3"/>
  <c r="AC406" i="3"/>
  <c r="AA398" i="4" s="1"/>
  <c r="AV348" i="3"/>
  <c r="AR340" i="4" s="1"/>
  <c r="AA354" i="3"/>
  <c r="Q351" i="3"/>
  <c r="Q271" i="3"/>
  <c r="AK269" i="3"/>
  <c r="BD290" i="3"/>
  <c r="AY282" i="4" s="1"/>
  <c r="AT165" i="3"/>
  <c r="AP157" i="4" s="1"/>
  <c r="Q187" i="3"/>
  <c r="Q181" i="3"/>
  <c r="BD213" i="3"/>
  <c r="AY205" i="4" s="1"/>
  <c r="Q252" i="3"/>
  <c r="AT92" i="3"/>
  <c r="AP84" i="4" s="1"/>
  <c r="AT66" i="3"/>
  <c r="AP58" i="4" s="1"/>
  <c r="AT56" i="3"/>
  <c r="AP48" i="4" s="1"/>
  <c r="S265" i="3"/>
  <c r="R257" i="4" s="1"/>
  <c r="I270" i="3"/>
  <c r="I262" i="4" s="1"/>
  <c r="AK256" i="3"/>
  <c r="AM254" i="3"/>
  <c r="AJ246" i="4" s="1"/>
  <c r="AK183" i="3"/>
  <c r="Q405" i="3"/>
  <c r="S405" i="3"/>
  <c r="R397" i="4" s="1"/>
  <c r="AC379" i="3"/>
  <c r="AA371" i="4" s="1"/>
  <c r="Q289" i="3"/>
  <c r="AK282" i="3"/>
  <c r="AT106" i="3"/>
  <c r="AP98" i="4" s="1"/>
  <c r="G233" i="3"/>
  <c r="AV209" i="3"/>
  <c r="AR201" i="4" s="1"/>
  <c r="AC187" i="3"/>
  <c r="AA179" i="4" s="1"/>
  <c r="AM228" i="3"/>
  <c r="AJ220" i="4" s="1"/>
  <c r="AA198" i="3"/>
  <c r="AK395" i="3"/>
  <c r="AM395" i="3"/>
  <c r="AJ387" i="4" s="1"/>
  <c r="Q418" i="3"/>
  <c r="S418" i="3"/>
  <c r="R410" i="4" s="1"/>
  <c r="Q402" i="3"/>
  <c r="S402" i="3"/>
  <c r="R394" i="4" s="1"/>
  <c r="AC308" i="3"/>
  <c r="AA300" i="4" s="1"/>
  <c r="AK271" i="3"/>
  <c r="AK396" i="3"/>
  <c r="AM396" i="3"/>
  <c r="AJ388" i="4" s="1"/>
  <c r="AK412" i="3"/>
  <c r="AM412" i="3"/>
  <c r="AJ404" i="4" s="1"/>
  <c r="AC315" i="3"/>
  <c r="AA307" i="4" s="1"/>
  <c r="I309" i="3"/>
  <c r="I301" i="4" s="1"/>
  <c r="Q413" i="3"/>
  <c r="S413" i="3"/>
  <c r="R405" i="4" s="1"/>
  <c r="AA412" i="3"/>
  <c r="AC412" i="3"/>
  <c r="AA404" i="4" s="1"/>
  <c r="G399" i="3"/>
  <c r="I399" i="3"/>
  <c r="I391" i="4" s="1"/>
  <c r="AC275" i="3"/>
  <c r="AA267" i="4" s="1"/>
  <c r="AK261" i="3"/>
  <c r="I245" i="3"/>
  <c r="I237" i="4" s="1"/>
  <c r="I248" i="3"/>
  <c r="I240" i="4" s="1"/>
  <c r="I196" i="3"/>
  <c r="I188" i="4" s="1"/>
  <c r="AC232" i="3"/>
  <c r="AA224" i="4" s="1"/>
  <c r="I195" i="3"/>
  <c r="I187" i="4" s="1"/>
  <c r="I278" i="3"/>
  <c r="I270" i="4" s="1"/>
  <c r="I239" i="3"/>
  <c r="I231" i="4" s="1"/>
  <c r="I244" i="3"/>
  <c r="I236" i="4" s="1"/>
  <c r="AA203" i="3"/>
  <c r="AC195" i="3"/>
  <c r="AA187" i="4" s="1"/>
  <c r="AA310" i="3"/>
  <c r="AM367" i="3"/>
  <c r="AJ359" i="4" s="1"/>
  <c r="AK419" i="3"/>
  <c r="AM419" i="3"/>
  <c r="AJ411" i="4" s="1"/>
  <c r="Q177" i="3"/>
  <c r="AV208" i="3"/>
  <c r="AR200" i="4" s="1"/>
  <c r="G201" i="3"/>
  <c r="Q408" i="3"/>
  <c r="S408" i="3"/>
  <c r="R400" i="4" s="1"/>
  <c r="AA415" i="3"/>
  <c r="AC415" i="3"/>
  <c r="AA407" i="4" s="1"/>
  <c r="AM240" i="3"/>
  <c r="AJ232" i="4" s="1"/>
  <c r="AA399" i="3"/>
  <c r="AC399" i="3"/>
  <c r="AA391" i="4" s="1"/>
  <c r="I364" i="3"/>
  <c r="I356" i="4" s="1"/>
  <c r="G416" i="3"/>
  <c r="I416" i="3"/>
  <c r="I408" i="4" s="1"/>
  <c r="S351" i="3"/>
  <c r="R343" i="4" s="1"/>
  <c r="Q403" i="3"/>
  <c r="S403" i="3"/>
  <c r="R395" i="4" s="1"/>
  <c r="Q365" i="3"/>
  <c r="Q333" i="3"/>
  <c r="AM271" i="3"/>
  <c r="AJ263" i="4" s="1"/>
  <c r="Q169" i="3"/>
  <c r="AK397" i="3"/>
  <c r="AM397" i="3"/>
  <c r="AJ389" i="4" s="1"/>
  <c r="I168" i="3"/>
  <c r="I160" i="4" s="1"/>
  <c r="AM274" i="3"/>
  <c r="AJ266" i="4" s="1"/>
  <c r="AA414" i="3"/>
  <c r="AC414" i="3"/>
  <c r="AA406" i="4" s="1"/>
  <c r="S246" i="3"/>
  <c r="R238" i="4" s="1"/>
  <c r="G202" i="3"/>
  <c r="I367" i="3"/>
  <c r="I359" i="4" s="1"/>
  <c r="G419" i="3"/>
  <c r="I419" i="3"/>
  <c r="I411" i="4" s="1"/>
  <c r="G405" i="3"/>
  <c r="I405" i="3"/>
  <c r="I397" i="4" s="1"/>
  <c r="AC362" i="3"/>
  <c r="AA354" i="4" s="1"/>
  <c r="AC364" i="3"/>
  <c r="AA356" i="4" s="1"/>
  <c r="AA416" i="3"/>
  <c r="AC416" i="3"/>
  <c r="AA408" i="4" s="1"/>
  <c r="I360" i="3"/>
  <c r="I352" i="4" s="1"/>
  <c r="G412" i="3"/>
  <c r="I412" i="3"/>
  <c r="I404" i="4" s="1"/>
  <c r="G406" i="3"/>
  <c r="I406" i="3"/>
  <c r="I398" i="4" s="1"/>
  <c r="G397" i="3"/>
  <c r="I397" i="3"/>
  <c r="I389" i="4" s="1"/>
  <c r="I356" i="3"/>
  <c r="I348" i="4" s="1"/>
  <c r="G408" i="3"/>
  <c r="I408" i="3"/>
  <c r="I400" i="4" s="1"/>
  <c r="AA407" i="3"/>
  <c r="AC407" i="3"/>
  <c r="AA399" i="4" s="1"/>
  <c r="I350" i="3"/>
  <c r="I342" i="4" s="1"/>
  <c r="G402" i="3"/>
  <c r="I402" i="3"/>
  <c r="I394" i="4" s="1"/>
  <c r="AC348" i="3"/>
  <c r="AA340" i="4" s="1"/>
  <c r="AA400" i="3"/>
  <c r="AC400" i="3"/>
  <c r="AA392" i="4" s="1"/>
  <c r="AA396" i="3"/>
  <c r="AC396" i="3"/>
  <c r="AA388" i="4" s="1"/>
  <c r="G363" i="3"/>
  <c r="AM353" i="3"/>
  <c r="AJ345" i="4" s="1"/>
  <c r="AK347" i="3"/>
  <c r="AM292" i="3"/>
  <c r="AJ284" i="4" s="1"/>
  <c r="AK328" i="3"/>
  <c r="AC325" i="3"/>
  <c r="AA317" i="4" s="1"/>
  <c r="Q356" i="3"/>
  <c r="AA346" i="3"/>
  <c r="AA342" i="3"/>
  <c r="AA334" i="3"/>
  <c r="AA325" i="3"/>
  <c r="G375" i="3"/>
  <c r="G277" i="3"/>
  <c r="AT164" i="3"/>
  <c r="AP156" i="4" s="1"/>
  <c r="G217" i="3"/>
  <c r="AK209" i="3"/>
  <c r="AA197" i="3"/>
  <c r="AV260" i="3"/>
  <c r="AR252" i="4" s="1"/>
  <c r="G210" i="3"/>
  <c r="AK207" i="3"/>
  <c r="Q303" i="3"/>
  <c r="AT58" i="3"/>
  <c r="AP50" i="4" s="1"/>
  <c r="BD40" i="3"/>
  <c r="AY32" i="4" s="1"/>
  <c r="AT30" i="3"/>
  <c r="AP22" i="4" s="1"/>
  <c r="AM374" i="3"/>
  <c r="AJ366" i="4" s="1"/>
  <c r="BD358" i="3"/>
  <c r="AY350" i="4" s="1"/>
  <c r="AV410" i="3"/>
  <c r="AR402" i="4" s="1"/>
  <c r="S230" i="3"/>
  <c r="R222" i="4" s="1"/>
  <c r="AV212" i="3"/>
  <c r="AR204" i="4" s="1"/>
  <c r="AV210" i="3"/>
  <c r="AR202" i="4" s="1"/>
  <c r="AA250" i="3"/>
  <c r="S185" i="3"/>
  <c r="R177" i="4" s="1"/>
  <c r="G175" i="3"/>
  <c r="I220" i="3"/>
  <c r="I212" i="4" s="1"/>
  <c r="S243" i="3"/>
  <c r="R235" i="4" s="1"/>
  <c r="G227" i="3"/>
  <c r="AK324" i="3"/>
  <c r="AM208" i="3"/>
  <c r="AJ200" i="4" s="1"/>
  <c r="AC250" i="3"/>
  <c r="AA242" i="4" s="1"/>
  <c r="AA417" i="3"/>
  <c r="AC417" i="3"/>
  <c r="AA409" i="4" s="1"/>
  <c r="AK409" i="3"/>
  <c r="AM409" i="3"/>
  <c r="AJ401" i="4" s="1"/>
  <c r="AK400" i="3"/>
  <c r="AM400" i="3"/>
  <c r="AJ392" i="4" s="1"/>
  <c r="G413" i="3"/>
  <c r="I413" i="3"/>
  <c r="I405" i="4" s="1"/>
  <c r="AA401" i="3"/>
  <c r="AC401" i="3"/>
  <c r="AA393" i="4" s="1"/>
  <c r="AC278" i="3"/>
  <c r="AA270" i="4" s="1"/>
  <c r="I198" i="3"/>
  <c r="I190" i="4" s="1"/>
  <c r="I250" i="3"/>
  <c r="I242" i="4" s="1"/>
  <c r="AM227" i="3"/>
  <c r="AJ219" i="4" s="1"/>
  <c r="AC284" i="3"/>
  <c r="AA276" i="4" s="1"/>
  <c r="I292" i="3"/>
  <c r="I284" i="4" s="1"/>
  <c r="G212" i="3"/>
  <c r="AC248" i="3"/>
  <c r="AA240" i="4" s="1"/>
  <c r="AK392" i="3"/>
  <c r="AM392" i="3"/>
  <c r="AJ384" i="4" s="1"/>
  <c r="Q387" i="3"/>
  <c r="S387" i="3"/>
  <c r="R379" i="4" s="1"/>
  <c r="Q386" i="3"/>
  <c r="S386" i="3"/>
  <c r="R378" i="4" s="1"/>
  <c r="AC342" i="3"/>
  <c r="AA334" i="4" s="1"/>
  <c r="AA394" i="3"/>
  <c r="AC394" i="3"/>
  <c r="AA386" i="4" s="1"/>
  <c r="G394" i="3"/>
  <c r="I394" i="3"/>
  <c r="I386" i="4" s="1"/>
  <c r="AA392" i="3"/>
  <c r="AC392" i="3"/>
  <c r="AA384" i="4" s="1"/>
  <c r="I340" i="3"/>
  <c r="I332" i="4" s="1"/>
  <c r="G392" i="3"/>
  <c r="I392" i="3"/>
  <c r="I384" i="4" s="1"/>
  <c r="AV193" i="3"/>
  <c r="AR185" i="4" s="1"/>
  <c r="BD193" i="3"/>
  <c r="AY185" i="4" s="1"/>
  <c r="AM190" i="3"/>
  <c r="AJ182" i="4" s="1"/>
  <c r="AM242" i="3"/>
  <c r="AJ234" i="4" s="1"/>
  <c r="BD186" i="3"/>
  <c r="AY178" i="4" s="1"/>
  <c r="AV186" i="3"/>
  <c r="AR178" i="4" s="1"/>
  <c r="I238" i="3"/>
  <c r="I230" i="4" s="1"/>
  <c r="I186" i="3"/>
  <c r="I178" i="4" s="1"/>
  <c r="AC235" i="3"/>
  <c r="AA227" i="4" s="1"/>
  <c r="AC183" i="3"/>
  <c r="AA175" i="4" s="1"/>
  <c r="AC233" i="3"/>
  <c r="AA225" i="4" s="1"/>
  <c r="AC181" i="3"/>
  <c r="AA173" i="4" s="1"/>
  <c r="AC231" i="3"/>
  <c r="AA223" i="4" s="1"/>
  <c r="AC179" i="3"/>
  <c r="AA171" i="4" s="1"/>
  <c r="AC177" i="3"/>
  <c r="AA169" i="4" s="1"/>
  <c r="AC229" i="3"/>
  <c r="AA221" i="4" s="1"/>
  <c r="AC175" i="3"/>
  <c r="AA167" i="4" s="1"/>
  <c r="AC227" i="3"/>
  <c r="AA219" i="4" s="1"/>
  <c r="G324" i="3"/>
  <c r="I324" i="3"/>
  <c r="I316" i="4" s="1"/>
  <c r="AC212" i="3"/>
  <c r="AA204" i="4" s="1"/>
  <c r="AA316" i="3"/>
  <c r="AM206" i="3"/>
  <c r="AJ198" i="4" s="1"/>
  <c r="AK310" i="3"/>
  <c r="AA301" i="3"/>
  <c r="AC197" i="3"/>
  <c r="AA189" i="4" s="1"/>
  <c r="AA249" i="3"/>
  <c r="BD17" i="3"/>
  <c r="AY9" i="4" s="1"/>
  <c r="AT20" i="3"/>
  <c r="AP12" i="4" s="1"/>
  <c r="BD21" i="3"/>
  <c r="AY13" i="4" s="1"/>
  <c r="AT24" i="3"/>
  <c r="AP16" i="4" s="1"/>
  <c r="BD25" i="3"/>
  <c r="AY17" i="4" s="1"/>
  <c r="AT28" i="3"/>
  <c r="AP20" i="4" s="1"/>
  <c r="AK394" i="3"/>
  <c r="AM394" i="3"/>
  <c r="AJ386" i="4" s="1"/>
  <c r="G390" i="3"/>
  <c r="I390" i="3"/>
  <c r="I382" i="4" s="1"/>
  <c r="AK389" i="3"/>
  <c r="AM389" i="3"/>
  <c r="AJ381" i="4" s="1"/>
  <c r="AA389" i="3"/>
  <c r="AC389" i="3"/>
  <c r="AA381" i="4" s="1"/>
  <c r="Q389" i="3"/>
  <c r="S389" i="3"/>
  <c r="R381" i="4" s="1"/>
  <c r="G388" i="3"/>
  <c r="I388" i="3"/>
  <c r="I380" i="4" s="1"/>
  <c r="AK387" i="3"/>
  <c r="AM387" i="3"/>
  <c r="AJ379" i="4" s="1"/>
  <c r="AA387" i="3"/>
  <c r="AC387" i="3"/>
  <c r="AA379" i="4" s="1"/>
  <c r="BD192" i="3"/>
  <c r="AY184" i="4" s="1"/>
  <c r="AV192" i="3"/>
  <c r="AR184" i="4" s="1"/>
  <c r="BD118" i="3"/>
  <c r="AY110" i="4" s="1"/>
  <c r="AV170" i="3"/>
  <c r="AR162" i="4" s="1"/>
  <c r="Q392" i="3"/>
  <c r="S392" i="3"/>
  <c r="R384" i="4" s="1"/>
  <c r="Q391" i="3"/>
  <c r="S391" i="3"/>
  <c r="R383" i="4" s="1"/>
  <c r="AA390" i="3"/>
  <c r="AC390" i="3"/>
  <c r="AA382" i="4" s="1"/>
  <c r="Q390" i="3"/>
  <c r="S390" i="3"/>
  <c r="R382" i="4" s="1"/>
  <c r="G389" i="3"/>
  <c r="I389" i="3"/>
  <c r="I381" i="4" s="1"/>
  <c r="AK388" i="3"/>
  <c r="AM388" i="3"/>
  <c r="AJ380" i="4" s="1"/>
  <c r="AA388" i="3"/>
  <c r="AC388" i="3"/>
  <c r="AA380" i="4" s="1"/>
  <c r="Q388" i="3"/>
  <c r="S388" i="3"/>
  <c r="R380" i="4" s="1"/>
  <c r="G387" i="3"/>
  <c r="I387" i="3"/>
  <c r="I379" i="4" s="1"/>
  <c r="AT363" i="3"/>
  <c r="AP355" i="4" s="1"/>
  <c r="AT71" i="3"/>
  <c r="AP63" i="4" s="1"/>
  <c r="AK242" i="3"/>
  <c r="AK199" i="3"/>
  <c r="G172" i="3"/>
  <c r="S324" i="3"/>
  <c r="R316" i="4" s="1"/>
  <c r="S322" i="3"/>
  <c r="R314" i="4" s="1"/>
  <c r="G239" i="3"/>
  <c r="G198" i="3"/>
  <c r="AA229" i="3"/>
  <c r="AV188" i="3"/>
  <c r="AR180" i="4" s="1"/>
  <c r="AV180" i="3"/>
  <c r="AR172" i="4" s="1"/>
  <c r="AV176" i="3"/>
  <c r="AR168" i="4" s="1"/>
  <c r="AV311" i="3"/>
  <c r="AR303" i="4" s="1"/>
  <c r="AV245" i="3"/>
  <c r="AR237" i="4" s="1"/>
  <c r="AK275" i="3"/>
  <c r="S342" i="3"/>
  <c r="R334" i="4" s="1"/>
  <c r="Q394" i="3"/>
  <c r="S394" i="3"/>
  <c r="R386" i="4" s="1"/>
  <c r="S341" i="3"/>
  <c r="R333" i="4" s="1"/>
  <c r="Q393" i="3"/>
  <c r="S393" i="3"/>
  <c r="R385" i="4" s="1"/>
  <c r="AM341" i="3"/>
  <c r="AJ333" i="4" s="1"/>
  <c r="AK393" i="3"/>
  <c r="AM393" i="3"/>
  <c r="AJ385" i="4" s="1"/>
  <c r="AK391" i="3"/>
  <c r="AM391" i="3"/>
  <c r="AJ383" i="4" s="1"/>
  <c r="AK390" i="3"/>
  <c r="AM390" i="3"/>
  <c r="AJ382" i="4" s="1"/>
  <c r="AC341" i="3"/>
  <c r="AA333" i="4" s="1"/>
  <c r="AA393" i="3"/>
  <c r="AC393" i="3"/>
  <c r="AA385" i="4" s="1"/>
  <c r="G393" i="3"/>
  <c r="I393" i="3"/>
  <c r="I385" i="4" s="1"/>
  <c r="AA391" i="3"/>
  <c r="AC391" i="3"/>
  <c r="AA383" i="4" s="1"/>
  <c r="G391" i="3"/>
  <c r="I391" i="3"/>
  <c r="I383" i="4" s="1"/>
  <c r="AA386" i="3"/>
  <c r="AC386" i="3"/>
  <c r="AA378" i="4" s="1"/>
  <c r="AK385" i="3"/>
  <c r="AM385" i="3"/>
  <c r="AJ377" i="4" s="1"/>
  <c r="AA385" i="3"/>
  <c r="AC385" i="3"/>
  <c r="AA377" i="4" s="1"/>
  <c r="AK384" i="3"/>
  <c r="AM384" i="3"/>
  <c r="AJ376" i="4" s="1"/>
  <c r="AA384" i="3"/>
  <c r="AC384" i="3"/>
  <c r="AA376" i="4" s="1"/>
  <c r="AK386" i="3"/>
  <c r="AM386" i="3"/>
  <c r="AJ378" i="4" s="1"/>
  <c r="G386" i="3"/>
  <c r="I386" i="3"/>
  <c r="I378" i="4" s="1"/>
  <c r="Q385" i="3"/>
  <c r="S385" i="3"/>
  <c r="R377" i="4" s="1"/>
  <c r="G385" i="3"/>
  <c r="I385" i="3"/>
  <c r="I377" i="4" s="1"/>
  <c r="Q384" i="3"/>
  <c r="S384" i="3"/>
  <c r="R376" i="4" s="1"/>
  <c r="G384" i="3"/>
  <c r="I384" i="3"/>
  <c r="I376" i="4" s="1"/>
  <c r="BD191" i="3"/>
  <c r="AY183" i="4" s="1"/>
  <c r="AV191" i="3"/>
  <c r="AR183" i="4" s="1"/>
  <c r="I235" i="3"/>
  <c r="I227" i="4" s="1"/>
  <c r="I183" i="3"/>
  <c r="I175" i="4" s="1"/>
  <c r="I233" i="3"/>
  <c r="I225" i="4" s="1"/>
  <c r="I181" i="3"/>
  <c r="I173" i="4" s="1"/>
  <c r="BD126" i="3"/>
  <c r="AY118" i="4" s="1"/>
  <c r="AV178" i="3"/>
  <c r="AR170" i="4" s="1"/>
  <c r="I231" i="3"/>
  <c r="I223" i="4" s="1"/>
  <c r="I179" i="3"/>
  <c r="I171" i="4" s="1"/>
  <c r="I229" i="3"/>
  <c r="I221" i="4" s="1"/>
  <c r="I177" i="3"/>
  <c r="I169" i="4" s="1"/>
  <c r="I227" i="3"/>
  <c r="I219" i="4" s="1"/>
  <c r="I175" i="3"/>
  <c r="I167" i="4" s="1"/>
  <c r="BD120" i="3"/>
  <c r="AY112" i="4" s="1"/>
  <c r="AV172" i="3"/>
  <c r="AR164" i="4" s="1"/>
  <c r="I212" i="3"/>
  <c r="I204" i="4" s="1"/>
  <c r="G316" i="3"/>
  <c r="AC205" i="3"/>
  <c r="AA197" i="4" s="1"/>
  <c r="AA309" i="3"/>
  <c r="BD15" i="3"/>
  <c r="AY7" i="4" s="1"/>
  <c r="AT17" i="3"/>
  <c r="AP9" i="4" s="1"/>
  <c r="AT18" i="3"/>
  <c r="AP10" i="4" s="1"/>
  <c r="BD19" i="3"/>
  <c r="AY11" i="4" s="1"/>
  <c r="AT22" i="3"/>
  <c r="AP14" i="4" s="1"/>
  <c r="AT21" i="3"/>
  <c r="AP13" i="4" s="1"/>
  <c r="BD23" i="3"/>
  <c r="AY15" i="4" s="1"/>
  <c r="AT26" i="3"/>
  <c r="AP18" i="4" s="1"/>
  <c r="I310" i="3"/>
  <c r="I302" i="4" s="1"/>
  <c r="BD190" i="3"/>
  <c r="AY182" i="4" s="1"/>
  <c r="AV190" i="3"/>
  <c r="AR182" i="4" s="1"/>
  <c r="BD132" i="3"/>
  <c r="AY124" i="4" s="1"/>
  <c r="AV184" i="3"/>
  <c r="AR176" i="4" s="1"/>
  <c r="BD183" i="3"/>
  <c r="AY175" i="4" s="1"/>
  <c r="AV183" i="3"/>
  <c r="AR175" i="4" s="1"/>
  <c r="AV235" i="3"/>
  <c r="AR227" i="4" s="1"/>
  <c r="AT148" i="3"/>
  <c r="AP140" i="4" s="1"/>
  <c r="AK206" i="3"/>
  <c r="AA187" i="3"/>
  <c r="Q245" i="3"/>
  <c r="AA239" i="3"/>
  <c r="G238" i="3"/>
  <c r="AA233" i="3"/>
  <c r="AV242" i="3"/>
  <c r="AR234" i="4" s="1"/>
  <c r="AV244" i="3"/>
  <c r="AR236" i="4" s="1"/>
  <c r="AA235" i="3"/>
  <c r="AV174" i="3"/>
  <c r="AR166" i="4" s="1"/>
  <c r="BD371" i="3"/>
  <c r="AY363" i="4" s="1"/>
  <c r="AV371" i="3"/>
  <c r="AR363" i="4" s="1"/>
  <c r="AT374" i="3"/>
  <c r="AC375" i="3"/>
  <c r="AA367" i="4" s="1"/>
  <c r="S372" i="3"/>
  <c r="R364" i="4" s="1"/>
  <c r="BD220" i="3"/>
  <c r="AT223" i="3"/>
  <c r="AP215" i="4" s="1"/>
  <c r="AT222" i="3"/>
  <c r="AP214" i="4" s="1"/>
  <c r="AV220" i="3"/>
  <c r="AR212" i="4" s="1"/>
  <c r="BD228" i="3"/>
  <c r="AY220" i="4" s="1"/>
  <c r="AT231" i="3"/>
  <c r="AP223" i="4" s="1"/>
  <c r="AT230" i="3"/>
  <c r="AP222" i="4" s="1"/>
  <c r="AV228" i="3"/>
  <c r="AR220" i="4" s="1"/>
  <c r="BD236" i="3"/>
  <c r="AY228" i="4" s="1"/>
  <c r="AT238" i="3"/>
  <c r="AP230" i="4" s="1"/>
  <c r="AT239" i="3"/>
  <c r="AP231" i="4" s="1"/>
  <c r="AV236" i="3"/>
  <c r="AR228" i="4" s="1"/>
  <c r="G296" i="3"/>
  <c r="I192" i="3"/>
  <c r="I184" i="4" s="1"/>
  <c r="AT188" i="3"/>
  <c r="AP180" i="4" s="1"/>
  <c r="BD185" i="3"/>
  <c r="AY177" i="4" s="1"/>
  <c r="AV237" i="3"/>
  <c r="AR229" i="4" s="1"/>
  <c r="AV185" i="3"/>
  <c r="AR177" i="4" s="1"/>
  <c r="AK291" i="3"/>
  <c r="AM187" i="3"/>
  <c r="AJ179" i="4" s="1"/>
  <c r="AK383" i="3"/>
  <c r="AM383" i="3"/>
  <c r="AJ375" i="4" s="1"/>
  <c r="AA383" i="3"/>
  <c r="AC383" i="3"/>
  <c r="AA375" i="4" s="1"/>
  <c r="AK382" i="3"/>
  <c r="AM382" i="3"/>
  <c r="AJ374" i="4" s="1"/>
  <c r="AA382" i="3"/>
  <c r="AC382" i="3"/>
  <c r="AA374" i="4" s="1"/>
  <c r="AK381" i="3"/>
  <c r="AM381" i="3"/>
  <c r="AJ373" i="4" s="1"/>
  <c r="AA381" i="3"/>
  <c r="AC381" i="3"/>
  <c r="AA373" i="4" s="1"/>
  <c r="AK380" i="3"/>
  <c r="AM380" i="3"/>
  <c r="AJ372" i="4" s="1"/>
  <c r="AA380" i="3"/>
  <c r="AC380" i="3"/>
  <c r="AA372" i="4" s="1"/>
  <c r="BD373" i="3"/>
  <c r="AY365" i="4" s="1"/>
  <c r="AV373" i="3"/>
  <c r="AR365" i="4" s="1"/>
  <c r="AT376" i="3"/>
  <c r="BD297" i="3"/>
  <c r="AY289" i="4" s="1"/>
  <c r="AV297" i="3"/>
  <c r="AR289" i="4" s="1"/>
  <c r="AT300" i="3"/>
  <c r="AP292" i="4" s="1"/>
  <c r="Q297" i="3"/>
  <c r="S245" i="3"/>
  <c r="R237" i="4" s="1"/>
  <c r="BD226" i="3"/>
  <c r="AY218" i="4" s="1"/>
  <c r="AT229" i="3"/>
  <c r="AP221" i="4" s="1"/>
  <c r="AV226" i="3"/>
  <c r="AR218" i="4" s="1"/>
  <c r="AT228" i="3"/>
  <c r="AP220" i="4" s="1"/>
  <c r="BD234" i="3"/>
  <c r="AY226" i="4" s="1"/>
  <c r="AT237" i="3"/>
  <c r="AP229" i="4" s="1"/>
  <c r="AV234" i="3"/>
  <c r="AR226" i="4" s="1"/>
  <c r="AA297" i="3"/>
  <c r="AC193" i="3"/>
  <c r="AA185" i="4" s="1"/>
  <c r="AT192" i="3"/>
  <c r="AP184" i="4" s="1"/>
  <c r="BD189" i="3"/>
  <c r="AY181" i="4" s="1"/>
  <c r="AV241" i="3"/>
  <c r="AR233" i="4" s="1"/>
  <c r="AV189" i="3"/>
  <c r="AR181" i="4" s="1"/>
  <c r="AT140" i="3"/>
  <c r="AP132" i="4" s="1"/>
  <c r="BD137" i="3"/>
  <c r="AY129" i="4" s="1"/>
  <c r="G294" i="3"/>
  <c r="I190" i="3"/>
  <c r="I182" i="4" s="1"/>
  <c r="AT190" i="3"/>
  <c r="AP182" i="4" s="1"/>
  <c r="BD187" i="3"/>
  <c r="AY179" i="4" s="1"/>
  <c r="AV239" i="3"/>
  <c r="AR231" i="4" s="1"/>
  <c r="AV187" i="3"/>
  <c r="AR179" i="4" s="1"/>
  <c r="AK293" i="3"/>
  <c r="AK241" i="3"/>
  <c r="AM189" i="3"/>
  <c r="AJ181" i="4" s="1"/>
  <c r="AC241" i="3"/>
  <c r="AA233" i="4" s="1"/>
  <c r="AC189" i="3"/>
  <c r="AA181" i="4" s="1"/>
  <c r="G288" i="3"/>
  <c r="I184" i="3"/>
  <c r="I176" i="4" s="1"/>
  <c r="AT184" i="3"/>
  <c r="AP176" i="4" s="1"/>
  <c r="BD181" i="3"/>
  <c r="AY173" i="4" s="1"/>
  <c r="AV233" i="3"/>
  <c r="AR225" i="4" s="1"/>
  <c r="AV181" i="3"/>
  <c r="AR173" i="4" s="1"/>
  <c r="AT132" i="3"/>
  <c r="AP124" i="4" s="1"/>
  <c r="BD129" i="3"/>
  <c r="AY121" i="4" s="1"/>
  <c r="BD376" i="3"/>
  <c r="AT379" i="3"/>
  <c r="AV376" i="3"/>
  <c r="AR368" i="4" s="1"/>
  <c r="BD375" i="3"/>
  <c r="AY367" i="4" s="1"/>
  <c r="AT378" i="3"/>
  <c r="AV375" i="3"/>
  <c r="AR367" i="4" s="1"/>
  <c r="Q383" i="3"/>
  <c r="S383" i="3"/>
  <c r="R375" i="4" s="1"/>
  <c r="G383" i="3"/>
  <c r="I383" i="3"/>
  <c r="I375" i="4" s="1"/>
  <c r="Q382" i="3"/>
  <c r="S382" i="3"/>
  <c r="R374" i="4" s="1"/>
  <c r="G382" i="3"/>
  <c r="I382" i="3"/>
  <c r="I374" i="4" s="1"/>
  <c r="Q381" i="3"/>
  <c r="S381" i="3"/>
  <c r="R373" i="4" s="1"/>
  <c r="G381" i="3"/>
  <c r="I381" i="3"/>
  <c r="I373" i="4" s="1"/>
  <c r="Q380" i="3"/>
  <c r="S380" i="3"/>
  <c r="R372" i="4" s="1"/>
  <c r="G380" i="3"/>
  <c r="I380" i="3"/>
  <c r="I372" i="4" s="1"/>
  <c r="AA286" i="3"/>
  <c r="AC182" i="3"/>
  <c r="AA174" i="4" s="1"/>
  <c r="AA284" i="3"/>
  <c r="AC180" i="3"/>
  <c r="AA172" i="4" s="1"/>
  <c r="AA282" i="3"/>
  <c r="AC178" i="3"/>
  <c r="AA170" i="4" s="1"/>
  <c r="AA280" i="3"/>
  <c r="AC176" i="3"/>
  <c r="AA168" i="4" s="1"/>
  <c r="AA226" i="3"/>
  <c r="AC174" i="3"/>
  <c r="AA166" i="4" s="1"/>
  <c r="AK277" i="3"/>
  <c r="AM225" i="3"/>
  <c r="AJ217" i="4" s="1"/>
  <c r="AM173" i="3"/>
  <c r="AJ165" i="4" s="1"/>
  <c r="AT171" i="3"/>
  <c r="AP163" i="4" s="1"/>
  <c r="BD168" i="3"/>
  <c r="AY160" i="4" s="1"/>
  <c r="AC220" i="3"/>
  <c r="AA212" i="4" s="1"/>
  <c r="AA324" i="3"/>
  <c r="AC168" i="3"/>
  <c r="AA160" i="4" s="1"/>
  <c r="AV256" i="3"/>
  <c r="AR248" i="4" s="1"/>
  <c r="AV308" i="3"/>
  <c r="AR300" i="4" s="1"/>
  <c r="AM312" i="3"/>
  <c r="AJ304" i="4" s="1"/>
  <c r="AK312" i="3"/>
  <c r="AM317" i="3"/>
  <c r="AJ309" i="4" s="1"/>
  <c r="AK317" i="3"/>
  <c r="AK322" i="3"/>
  <c r="AM322" i="3"/>
  <c r="AJ314" i="4" s="1"/>
  <c r="AC317" i="3"/>
  <c r="AA309" i="4" s="1"/>
  <c r="AA317" i="3"/>
  <c r="AA321" i="3"/>
  <c r="AC321" i="3"/>
  <c r="AA313" i="4" s="1"/>
  <c r="I314" i="3"/>
  <c r="I306" i="4" s="1"/>
  <c r="G314" i="3"/>
  <c r="G320" i="3"/>
  <c r="I320" i="3"/>
  <c r="I312" i="4" s="1"/>
  <c r="AM214" i="3"/>
  <c r="AJ206" i="4" s="1"/>
  <c r="AK318" i="3"/>
  <c r="AT111" i="3"/>
  <c r="AP103" i="4" s="1"/>
  <c r="BD108" i="3"/>
  <c r="AY100" i="4" s="1"/>
  <c r="G213" i="3"/>
  <c r="I213" i="3"/>
  <c r="I205" i="4" s="1"/>
  <c r="AT130" i="3"/>
  <c r="AP122" i="4" s="1"/>
  <c r="BD127" i="3"/>
  <c r="AY119" i="4" s="1"/>
  <c r="AT180" i="3"/>
  <c r="AP172" i="4" s="1"/>
  <c r="BD177" i="3"/>
  <c r="AY169" i="4" s="1"/>
  <c r="AV229" i="3"/>
  <c r="AR221" i="4" s="1"/>
  <c r="AV177" i="3"/>
  <c r="AR169" i="4" s="1"/>
  <c r="AK283" i="3"/>
  <c r="AM179" i="3"/>
  <c r="AJ171" i="4" s="1"/>
  <c r="AT126" i="3"/>
  <c r="AP118" i="4" s="1"/>
  <c r="BD123" i="3"/>
  <c r="AY115" i="4" s="1"/>
  <c r="AT176" i="3"/>
  <c r="AP168" i="4" s="1"/>
  <c r="BD173" i="3"/>
  <c r="AY165" i="4" s="1"/>
  <c r="AV225" i="3"/>
  <c r="AR217" i="4" s="1"/>
  <c r="AV173" i="3"/>
  <c r="AR165" i="4" s="1"/>
  <c r="AK279" i="3"/>
  <c r="AM175" i="3"/>
  <c r="AJ167" i="4" s="1"/>
  <c r="AT122" i="3"/>
  <c r="AP114" i="4" s="1"/>
  <c r="BD119" i="3"/>
  <c r="AY111" i="4" s="1"/>
  <c r="AT247" i="3"/>
  <c r="AP239" i="4" s="1"/>
  <c r="AT249" i="3"/>
  <c r="AP241" i="4" s="1"/>
  <c r="AT248" i="3"/>
  <c r="AP240" i="4" s="1"/>
  <c r="AT246" i="3"/>
  <c r="AP238" i="4" s="1"/>
  <c r="AV254" i="3"/>
  <c r="AR246" i="4" s="1"/>
  <c r="AV306" i="3"/>
  <c r="AR298" i="4" s="1"/>
  <c r="AT207" i="3"/>
  <c r="AP199" i="4" s="1"/>
  <c r="AV206" i="3"/>
  <c r="AR198" i="4" s="1"/>
  <c r="AT157" i="3"/>
  <c r="AP149" i="4" s="1"/>
  <c r="BD154" i="3"/>
  <c r="AY146" i="4" s="1"/>
  <c r="AT104" i="3"/>
  <c r="AP96" i="4" s="1"/>
  <c r="BD101" i="3"/>
  <c r="AY93" i="4" s="1"/>
  <c r="BD130" i="3"/>
  <c r="AY122" i="4" s="1"/>
  <c r="AV182" i="3"/>
  <c r="AR174" i="4" s="1"/>
  <c r="AT34" i="3"/>
  <c r="AP26" i="4" s="1"/>
  <c r="BD31" i="3"/>
  <c r="AY23" i="4" s="1"/>
  <c r="AV272" i="3"/>
  <c r="AR264" i="4" s="1"/>
  <c r="AT187" i="3"/>
  <c r="AP179" i="4" s="1"/>
  <c r="AT371" i="3"/>
  <c r="AP363" i="4" s="1"/>
  <c r="AT139" i="3"/>
  <c r="AP131" i="4" s="1"/>
  <c r="AK239" i="3"/>
  <c r="AA234" i="3"/>
  <c r="AT42" i="3"/>
  <c r="AP34" i="4" s="1"/>
  <c r="AT236" i="3"/>
  <c r="AP228" i="4" s="1"/>
  <c r="AT373" i="3"/>
  <c r="AP365" i="4" s="1"/>
  <c r="G372" i="3"/>
  <c r="AT183" i="3"/>
  <c r="AP175" i="4" s="1"/>
  <c r="AK286" i="3"/>
  <c r="AT179" i="3"/>
  <c r="AP171" i="4" s="1"/>
  <c r="AT175" i="3"/>
  <c r="AP167" i="4" s="1"/>
  <c r="AK278" i="3"/>
  <c r="AT120" i="3"/>
  <c r="AP112" i="4" s="1"/>
  <c r="G268" i="3"/>
  <c r="AT201" i="3"/>
  <c r="AP193" i="4" s="1"/>
  <c r="AK229" i="3"/>
  <c r="AT129" i="3"/>
  <c r="AP121" i="4" s="1"/>
  <c r="AT125" i="3"/>
  <c r="AP117" i="4" s="1"/>
  <c r="AT108" i="3"/>
  <c r="AP100" i="4" s="1"/>
  <c r="AA184" i="3"/>
  <c r="AA180" i="3"/>
  <c r="G179" i="3"/>
  <c r="AV305" i="3"/>
  <c r="AR297" i="4" s="1"/>
  <c r="AT206" i="3"/>
  <c r="AP198" i="4" s="1"/>
  <c r="AA278" i="3"/>
  <c r="AK274" i="3"/>
  <c r="AA232" i="3"/>
  <c r="G184" i="3"/>
  <c r="AA179" i="3"/>
  <c r="AT212" i="3"/>
  <c r="AP204" i="4" s="1"/>
  <c r="BD374" i="3"/>
  <c r="AY366" i="4" s="1"/>
  <c r="AT377" i="3"/>
  <c r="AV374" i="3"/>
  <c r="AR366" i="4" s="1"/>
  <c r="I374" i="3"/>
  <c r="I366" i="4" s="1"/>
  <c r="BD372" i="3"/>
  <c r="AY364" i="4" s="1"/>
  <c r="AT375" i="3"/>
  <c r="AV372" i="3"/>
  <c r="AR364" i="4" s="1"/>
  <c r="AV323" i="3"/>
  <c r="AR315" i="4" s="1"/>
  <c r="BD323" i="3"/>
  <c r="BD294" i="3"/>
  <c r="AY286" i="4" s="1"/>
  <c r="AV294" i="3"/>
  <c r="AR286" i="4" s="1"/>
  <c r="BD224" i="3"/>
  <c r="AY216" i="4" s="1"/>
  <c r="AT227" i="3"/>
  <c r="AP219" i="4" s="1"/>
  <c r="AV224" i="3"/>
  <c r="AR216" i="4" s="1"/>
  <c r="AT226" i="3"/>
  <c r="AP218" i="4" s="1"/>
  <c r="BD232" i="3"/>
  <c r="AY224" i="4" s="1"/>
  <c r="AT235" i="3"/>
  <c r="AP227" i="4" s="1"/>
  <c r="AV232" i="3"/>
  <c r="AR224" i="4" s="1"/>
  <c r="AT234" i="3"/>
  <c r="AP226" i="4" s="1"/>
  <c r="AV271" i="3"/>
  <c r="AR263" i="4" s="1"/>
  <c r="BD271" i="3"/>
  <c r="AA296" i="3"/>
  <c r="AC192" i="3"/>
  <c r="AA184" i="4" s="1"/>
  <c r="AT136" i="3"/>
  <c r="AP128" i="4" s="1"/>
  <c r="BD133" i="3"/>
  <c r="AY125" i="4" s="1"/>
  <c r="AC378" i="3"/>
  <c r="AA370" i="4" s="1"/>
  <c r="I373" i="3"/>
  <c r="I365" i="4" s="1"/>
  <c r="BD222" i="3"/>
  <c r="AY214" i="4" s="1"/>
  <c r="AT225" i="3"/>
  <c r="AP217" i="4" s="1"/>
  <c r="AT224" i="3"/>
  <c r="AP216" i="4" s="1"/>
  <c r="AV222" i="3"/>
  <c r="AR214" i="4" s="1"/>
  <c r="BD230" i="3"/>
  <c r="AY222" i="4" s="1"/>
  <c r="AT233" i="3"/>
  <c r="AP225" i="4" s="1"/>
  <c r="AT232" i="3"/>
  <c r="AP224" i="4" s="1"/>
  <c r="AV230" i="3"/>
  <c r="AR222" i="4" s="1"/>
  <c r="BD238" i="3"/>
  <c r="AY230" i="4" s="1"/>
  <c r="AV238" i="3"/>
  <c r="AR230" i="4" s="1"/>
  <c r="BD277" i="3"/>
  <c r="AY269" i="4" s="1"/>
  <c r="AV277" i="3"/>
  <c r="AR269" i="4" s="1"/>
  <c r="AM244" i="3"/>
  <c r="AJ236" i="4" s="1"/>
  <c r="AM192" i="3"/>
  <c r="AJ184" i="4" s="1"/>
  <c r="AA295" i="3"/>
  <c r="AC191" i="3"/>
  <c r="AA183" i="4" s="1"/>
  <c r="AT138" i="3"/>
  <c r="AP130" i="4" s="1"/>
  <c r="BD135" i="3"/>
  <c r="AY127" i="4" s="1"/>
  <c r="I241" i="3"/>
  <c r="I233" i="4" s="1"/>
  <c r="I189" i="3"/>
  <c r="I181" i="4" s="1"/>
  <c r="S238" i="3"/>
  <c r="R230" i="4" s="1"/>
  <c r="S186" i="3"/>
  <c r="R178" i="4" s="1"/>
  <c r="AA288" i="3"/>
  <c r="AC184" i="3"/>
  <c r="AA176" i="4" s="1"/>
  <c r="AM236" i="3"/>
  <c r="AJ228" i="4" s="1"/>
  <c r="AM184" i="3"/>
  <c r="AJ176" i="4" s="1"/>
  <c r="AK287" i="3"/>
  <c r="AM183" i="3"/>
  <c r="AJ175" i="4" s="1"/>
  <c r="AM379" i="3"/>
  <c r="AJ371" i="4" s="1"/>
  <c r="S378" i="3"/>
  <c r="R370" i="4" s="1"/>
  <c r="S377" i="3"/>
  <c r="R369" i="4" s="1"/>
  <c r="I377" i="3"/>
  <c r="I369" i="4" s="1"/>
  <c r="G286" i="3"/>
  <c r="I182" i="3"/>
  <c r="I174" i="4" s="1"/>
  <c r="G284" i="3"/>
  <c r="I180" i="3"/>
  <c r="I172" i="4" s="1"/>
  <c r="G282" i="3"/>
  <c r="I178" i="3"/>
  <c r="I170" i="4" s="1"/>
  <c r="AK178" i="3"/>
  <c r="AM178" i="3"/>
  <c r="AJ170" i="4" s="1"/>
  <c r="G280" i="3"/>
  <c r="I176" i="3"/>
  <c r="I168" i="4" s="1"/>
  <c r="G278" i="3"/>
  <c r="I174" i="3"/>
  <c r="I166" i="4" s="1"/>
  <c r="AK174" i="3"/>
  <c r="AM174" i="3"/>
  <c r="AJ166" i="4" s="1"/>
  <c r="AC222" i="3"/>
  <c r="AA214" i="4" s="1"/>
  <c r="AC170" i="3"/>
  <c r="AA162" i="4" s="1"/>
  <c r="AA272" i="3"/>
  <c r="AA168" i="3"/>
  <c r="AV255" i="3"/>
  <c r="AR247" i="4" s="1"/>
  <c r="AV307" i="3"/>
  <c r="AR299" i="4" s="1"/>
  <c r="AV258" i="3"/>
  <c r="AR250" i="4" s="1"/>
  <c r="AV310" i="3"/>
  <c r="AR302" i="4" s="1"/>
  <c r="AK320" i="3"/>
  <c r="AM320" i="3"/>
  <c r="AJ312" i="4" s="1"/>
  <c r="I317" i="3"/>
  <c r="I309" i="4" s="1"/>
  <c r="G317" i="3"/>
  <c r="AC213" i="3"/>
  <c r="AA205" i="4" s="1"/>
  <c r="AA213" i="3"/>
  <c r="BD200" i="3"/>
  <c r="AY192" i="4" s="1"/>
  <c r="AT203" i="3"/>
  <c r="AP195" i="4" s="1"/>
  <c r="AT182" i="3"/>
  <c r="AP174" i="4" s="1"/>
  <c r="BD179" i="3"/>
  <c r="AY171" i="4" s="1"/>
  <c r="AV231" i="3"/>
  <c r="AR223" i="4" s="1"/>
  <c r="AV179" i="3"/>
  <c r="AR171" i="4" s="1"/>
  <c r="AK285" i="3"/>
  <c r="AM181" i="3"/>
  <c r="AJ173" i="4" s="1"/>
  <c r="AT128" i="3"/>
  <c r="AP120" i="4" s="1"/>
  <c r="BD125" i="3"/>
  <c r="AY117" i="4" s="1"/>
  <c r="AT178" i="3"/>
  <c r="AP170" i="4" s="1"/>
  <c r="BD175" i="3"/>
  <c r="AY167" i="4" s="1"/>
  <c r="AV227" i="3"/>
  <c r="AR219" i="4" s="1"/>
  <c r="AV175" i="3"/>
  <c r="AR167" i="4" s="1"/>
  <c r="AK281" i="3"/>
  <c r="AK177" i="3"/>
  <c r="AM177" i="3"/>
  <c r="AJ169" i="4" s="1"/>
  <c r="AT124" i="3"/>
  <c r="AP116" i="4" s="1"/>
  <c r="BD121" i="3"/>
  <c r="AY113" i="4" s="1"/>
  <c r="AT174" i="3"/>
  <c r="AP166" i="4" s="1"/>
  <c r="BD171" i="3"/>
  <c r="AY163" i="4" s="1"/>
  <c r="AV223" i="3"/>
  <c r="AR215" i="4" s="1"/>
  <c r="AV171" i="3"/>
  <c r="AR163" i="4" s="1"/>
  <c r="AA323" i="3"/>
  <c r="AC167" i="3"/>
  <c r="AA159" i="4" s="1"/>
  <c r="AT197" i="3"/>
  <c r="AP189" i="4" s="1"/>
  <c r="AT196" i="3"/>
  <c r="AP188" i="4" s="1"/>
  <c r="AT194" i="3"/>
  <c r="AP186" i="4" s="1"/>
  <c r="AT195" i="3"/>
  <c r="AP187" i="4" s="1"/>
  <c r="AV194" i="3"/>
  <c r="AR186" i="4" s="1"/>
  <c r="BD202" i="3"/>
  <c r="AY194" i="4" s="1"/>
  <c r="AT205" i="3"/>
  <c r="AP197" i="4" s="1"/>
  <c r="AT204" i="3"/>
  <c r="AP196" i="4" s="1"/>
  <c r="AT105" i="3"/>
  <c r="AP97" i="4" s="1"/>
  <c r="BD102" i="3"/>
  <c r="AY94" i="4" s="1"/>
  <c r="AT156" i="3"/>
  <c r="AP148" i="4" s="1"/>
  <c r="BD153" i="3"/>
  <c r="AY145" i="4" s="1"/>
  <c r="AV205" i="3"/>
  <c r="AR197" i="4" s="1"/>
  <c r="Q304" i="3"/>
  <c r="AK297" i="3"/>
  <c r="AK296" i="3"/>
  <c r="AT189" i="3"/>
  <c r="AP181" i="4" s="1"/>
  <c r="G289" i="3"/>
  <c r="AV215" i="3"/>
  <c r="AR207" i="4" s="1"/>
  <c r="AT113" i="3"/>
  <c r="AP105" i="4" s="1"/>
  <c r="G246" i="3"/>
  <c r="AA245" i="3"/>
  <c r="G236" i="3"/>
  <c r="AK230" i="3"/>
  <c r="AA220" i="3"/>
  <c r="G199" i="3"/>
  <c r="Q372" i="3"/>
  <c r="AT185" i="3"/>
  <c r="AP177" i="4" s="1"/>
  <c r="AT181" i="3"/>
  <c r="AP173" i="4" s="1"/>
  <c r="AK284" i="3"/>
  <c r="AT177" i="3"/>
  <c r="AP169" i="4" s="1"/>
  <c r="AK280" i="3"/>
  <c r="AT173" i="3"/>
  <c r="AP165" i="4" s="1"/>
  <c r="AT251" i="3"/>
  <c r="AP243" i="4" s="1"/>
  <c r="AV213" i="3"/>
  <c r="AR205" i="4" s="1"/>
  <c r="AK244" i="3"/>
  <c r="AK225" i="3"/>
  <c r="AA199" i="3"/>
  <c r="G194" i="3"/>
  <c r="AT131" i="3"/>
  <c r="AP123" i="4" s="1"/>
  <c r="AT127" i="3"/>
  <c r="AP119" i="4" s="1"/>
  <c r="AT123" i="3"/>
  <c r="AP115" i="4" s="1"/>
  <c r="AT159" i="3"/>
  <c r="AP151" i="4" s="1"/>
  <c r="AK188" i="3"/>
  <c r="AA182" i="3"/>
  <c r="G181" i="3"/>
  <c r="AV298" i="3"/>
  <c r="AR290" i="4" s="1"/>
  <c r="AT172" i="3"/>
  <c r="AP164" i="4" s="1"/>
  <c r="AT121" i="3"/>
  <c r="AP113" i="4" s="1"/>
  <c r="G234" i="3"/>
  <c r="AK189" i="3"/>
  <c r="AK187" i="3"/>
  <c r="G182" i="3"/>
  <c r="AA174" i="3"/>
  <c r="AT202" i="3"/>
  <c r="AP194" i="4" s="1"/>
  <c r="AT158" i="3"/>
  <c r="AP150" i="4" s="1"/>
  <c r="AV309" i="3"/>
  <c r="AR301" i="4" s="1"/>
  <c r="AV303" i="3"/>
  <c r="AR295" i="4" s="1"/>
  <c r="BD362" i="3"/>
  <c r="AY354" i="4" s="1"/>
  <c r="AT365" i="3"/>
  <c r="AP357" i="4" s="1"/>
  <c r="AV362" i="3"/>
  <c r="AR354" i="4" s="1"/>
  <c r="BD361" i="3"/>
  <c r="AY353" i="4" s="1"/>
  <c r="AV361" i="3"/>
  <c r="AR353" i="4" s="1"/>
  <c r="BD359" i="3"/>
  <c r="AY351" i="4" s="1"/>
  <c r="AT362" i="3"/>
  <c r="AP354" i="4" s="1"/>
  <c r="AV359" i="3"/>
  <c r="AR351" i="4" s="1"/>
  <c r="AC370" i="3"/>
  <c r="AA362" i="4" s="1"/>
  <c r="S370" i="3"/>
  <c r="R362" i="4" s="1"/>
  <c r="I370" i="3"/>
  <c r="I362" i="4" s="1"/>
  <c r="I369" i="3"/>
  <c r="I361" i="4" s="1"/>
  <c r="BD356" i="3"/>
  <c r="AY348" i="4" s="1"/>
  <c r="AV356" i="3"/>
  <c r="AR348" i="4" s="1"/>
  <c r="AT359" i="3"/>
  <c r="AP351" i="4" s="1"/>
  <c r="AC354" i="3"/>
  <c r="AA346" i="4" s="1"/>
  <c r="I353" i="3"/>
  <c r="I345" i="4" s="1"/>
  <c r="BD352" i="3"/>
  <c r="AY344" i="4" s="1"/>
  <c r="AT355" i="3"/>
  <c r="AP347" i="4" s="1"/>
  <c r="AV352" i="3"/>
  <c r="AR344" i="4" s="1"/>
  <c r="BD351" i="3"/>
  <c r="AY343" i="4" s="1"/>
  <c r="AT354" i="3"/>
  <c r="AP346" i="4" s="1"/>
  <c r="AV351" i="3"/>
  <c r="AR343" i="4" s="1"/>
  <c r="I345" i="3"/>
  <c r="I337" i="4" s="1"/>
  <c r="I343" i="3"/>
  <c r="I335" i="4" s="1"/>
  <c r="BD341" i="3"/>
  <c r="AY333" i="4" s="1"/>
  <c r="AT344" i="3"/>
  <c r="AP336" i="4" s="1"/>
  <c r="AV341" i="3"/>
  <c r="AR333" i="4" s="1"/>
  <c r="S358" i="3"/>
  <c r="R350" i="4" s="1"/>
  <c r="AC355" i="3"/>
  <c r="AA347" i="4" s="1"/>
  <c r="I349" i="3"/>
  <c r="I341" i="4" s="1"/>
  <c r="BD344" i="3"/>
  <c r="AY336" i="4" s="1"/>
  <c r="AT347" i="3"/>
  <c r="AP339" i="4" s="1"/>
  <c r="AV344" i="3"/>
  <c r="AR336" i="4" s="1"/>
  <c r="S343" i="3"/>
  <c r="R335" i="4" s="1"/>
  <c r="BD342" i="3"/>
  <c r="AY334" i="4" s="1"/>
  <c r="AT345" i="3"/>
  <c r="AP337" i="4" s="1"/>
  <c r="AV342" i="3"/>
  <c r="AR334" i="4" s="1"/>
  <c r="AC359" i="3"/>
  <c r="AA351" i="4" s="1"/>
  <c r="BD355" i="3"/>
  <c r="AY347" i="4" s="1"/>
  <c r="AT358" i="3"/>
  <c r="AP350" i="4" s="1"/>
  <c r="AV355" i="3"/>
  <c r="AR347" i="4" s="1"/>
  <c r="AC358" i="3"/>
  <c r="AA350" i="4" s="1"/>
  <c r="AT338" i="3"/>
  <c r="AV335" i="3"/>
  <c r="AR327" i="4" s="1"/>
  <c r="BD335" i="3"/>
  <c r="AY327" i="4" s="1"/>
  <c r="AT336" i="3"/>
  <c r="AV333" i="3"/>
  <c r="AR325" i="4" s="1"/>
  <c r="BD333" i="3"/>
  <c r="AY325" i="4" s="1"/>
  <c r="AM339" i="3"/>
  <c r="AJ331" i="4" s="1"/>
  <c r="AV330" i="3"/>
  <c r="AR322" i="4" s="1"/>
  <c r="BD330" i="3"/>
  <c r="AY322" i="4" s="1"/>
  <c r="AT333" i="3"/>
  <c r="AV328" i="3"/>
  <c r="AR320" i="4" s="1"/>
  <c r="BD328" i="3"/>
  <c r="AY320" i="4" s="1"/>
  <c r="AT331" i="3"/>
  <c r="AT329" i="3"/>
  <c r="AV326" i="3"/>
  <c r="AR318" i="4" s="1"/>
  <c r="BD326" i="3"/>
  <c r="AY318" i="4" s="1"/>
  <c r="AT325" i="3"/>
  <c r="AP317" i="4" s="1"/>
  <c r="AV322" i="3"/>
  <c r="AR314" i="4" s="1"/>
  <c r="AT323" i="3"/>
  <c r="AP315" i="4" s="1"/>
  <c r="BD322" i="3"/>
  <c r="AY314" i="4" s="1"/>
  <c r="Q361" i="3"/>
  <c r="S309" i="3"/>
  <c r="R301" i="4" s="1"/>
  <c r="AA358" i="3"/>
  <c r="AC306" i="3"/>
  <c r="AA298" i="4" s="1"/>
  <c r="Q352" i="3"/>
  <c r="S300" i="3"/>
  <c r="R292" i="4" s="1"/>
  <c r="AK352" i="3"/>
  <c r="AM300" i="3"/>
  <c r="AJ292" i="4" s="1"/>
  <c r="Q349" i="3"/>
  <c r="S297" i="3"/>
  <c r="R289" i="4" s="1"/>
  <c r="AV339" i="3"/>
  <c r="AR331" i="4" s="1"/>
  <c r="BD339" i="3"/>
  <c r="AY331" i="4" s="1"/>
  <c r="AT342" i="3"/>
  <c r="I341" i="3"/>
  <c r="I333" i="4" s="1"/>
  <c r="AT340" i="3"/>
  <c r="AV337" i="3"/>
  <c r="AR329" i="4" s="1"/>
  <c r="BD337" i="3"/>
  <c r="AY329" i="4" s="1"/>
  <c r="AC339" i="3"/>
  <c r="AA331" i="4" s="1"/>
  <c r="I339" i="3"/>
  <c r="I331" i="4" s="1"/>
  <c r="BD286" i="3"/>
  <c r="AY278" i="4" s="1"/>
  <c r="AT289" i="3"/>
  <c r="AP281" i="4" s="1"/>
  <c r="AV286" i="3"/>
  <c r="AR278" i="4" s="1"/>
  <c r="BD284" i="3"/>
  <c r="AY276" i="4" s="1"/>
  <c r="AT287" i="3"/>
  <c r="AP279" i="4" s="1"/>
  <c r="AV284" i="3"/>
  <c r="AR276" i="4" s="1"/>
  <c r="AV276" i="3"/>
  <c r="AR268" i="4" s="1"/>
  <c r="BD276" i="3"/>
  <c r="AY268" i="4" s="1"/>
  <c r="AT279" i="3"/>
  <c r="AP271" i="4" s="1"/>
  <c r="BD274" i="3"/>
  <c r="AY266" i="4" s="1"/>
  <c r="AT277" i="3"/>
  <c r="AP269" i="4" s="1"/>
  <c r="AV274" i="3"/>
  <c r="AR266" i="4" s="1"/>
  <c r="Q296" i="3"/>
  <c r="Q244" i="3"/>
  <c r="Q192" i="3"/>
  <c r="S192" i="3"/>
  <c r="R184" i="4" s="1"/>
  <c r="AK243" i="3"/>
  <c r="AM243" i="3"/>
  <c r="AJ235" i="4" s="1"/>
  <c r="AM191" i="3"/>
  <c r="AJ183" i="4" s="1"/>
  <c r="Q241" i="3"/>
  <c r="S241" i="3"/>
  <c r="R233" i="4" s="1"/>
  <c r="S189" i="3"/>
  <c r="R181" i="4" s="1"/>
  <c r="Q239" i="3"/>
  <c r="S239" i="3"/>
  <c r="R231" i="4" s="1"/>
  <c r="S187" i="3"/>
  <c r="R179" i="4" s="1"/>
  <c r="Q288" i="3"/>
  <c r="Q236" i="3"/>
  <c r="Q184" i="3"/>
  <c r="S184" i="3"/>
  <c r="R176" i="4" s="1"/>
  <c r="Q286" i="3"/>
  <c r="Q234" i="3"/>
  <c r="Q182" i="3"/>
  <c r="S182" i="3"/>
  <c r="R174" i="4" s="1"/>
  <c r="Q284" i="3"/>
  <c r="Q232" i="3"/>
  <c r="Q180" i="3"/>
  <c r="S180" i="3"/>
  <c r="R172" i="4" s="1"/>
  <c r="Q282" i="3"/>
  <c r="Q230" i="3"/>
  <c r="Q178" i="3"/>
  <c r="S178" i="3"/>
  <c r="R170" i="4" s="1"/>
  <c r="Q280" i="3"/>
  <c r="Q228" i="3"/>
  <c r="Q176" i="3"/>
  <c r="S176" i="3"/>
  <c r="R168" i="4" s="1"/>
  <c r="Q278" i="3"/>
  <c r="Q226" i="3"/>
  <c r="Q174" i="3"/>
  <c r="S174" i="3"/>
  <c r="R166" i="4" s="1"/>
  <c r="AK224" i="3"/>
  <c r="AM224" i="3"/>
  <c r="AJ216" i="4" s="1"/>
  <c r="AM172" i="3"/>
  <c r="AJ164" i="4" s="1"/>
  <c r="AT221" i="3"/>
  <c r="AP213" i="4" s="1"/>
  <c r="AV218" i="3"/>
  <c r="AR210" i="4" s="1"/>
  <c r="BD218" i="3"/>
  <c r="AY210" i="4" s="1"/>
  <c r="AK169" i="3"/>
  <c r="AM169" i="3"/>
  <c r="AJ161" i="4" s="1"/>
  <c r="AK221" i="3"/>
  <c r="Q221" i="3"/>
  <c r="S169" i="3"/>
  <c r="R161" i="4" s="1"/>
  <c r="S221" i="3"/>
  <c r="R213" i="4" s="1"/>
  <c r="Q220" i="3"/>
  <c r="S220" i="3"/>
  <c r="R212" i="4" s="1"/>
  <c r="S168" i="3"/>
  <c r="R160" i="4" s="1"/>
  <c r="Q324" i="3"/>
  <c r="S271" i="3"/>
  <c r="R263" i="4" s="1"/>
  <c r="S323" i="3"/>
  <c r="R315" i="4" s="1"/>
  <c r="Q323" i="3"/>
  <c r="I271" i="3"/>
  <c r="I263" i="4" s="1"/>
  <c r="G323" i="3"/>
  <c r="I323" i="3"/>
  <c r="I315" i="4" s="1"/>
  <c r="AC270" i="3"/>
  <c r="AA262" i="4" s="1"/>
  <c r="AC322" i="3"/>
  <c r="AA314" i="4" s="1"/>
  <c r="AA322" i="3"/>
  <c r="S218" i="3"/>
  <c r="R210" i="4" s="1"/>
  <c r="Q322" i="3"/>
  <c r="Q218" i="3"/>
  <c r="AM269" i="3"/>
  <c r="AJ261" i="4" s="1"/>
  <c r="AK321" i="3"/>
  <c r="AM321" i="3"/>
  <c r="AJ313" i="4" s="1"/>
  <c r="Q269" i="3"/>
  <c r="S269" i="3"/>
  <c r="R261" i="4" s="1"/>
  <c r="S217" i="3"/>
  <c r="R209" i="4" s="1"/>
  <c r="Q321" i="3"/>
  <c r="AC268" i="3"/>
  <c r="AA260" i="4" s="1"/>
  <c r="AC320" i="3"/>
  <c r="AA312" i="4" s="1"/>
  <c r="AA320" i="3"/>
  <c r="Q216" i="3"/>
  <c r="S216" i="3"/>
  <c r="R208" i="4" s="1"/>
  <c r="Q320" i="3"/>
  <c r="AA215" i="3"/>
  <c r="AC215" i="3"/>
  <c r="AA207" i="4" s="1"/>
  <c r="AA319" i="3"/>
  <c r="S215" i="3"/>
  <c r="R207" i="4" s="1"/>
  <c r="Q215" i="3"/>
  <c r="G215" i="3"/>
  <c r="I215" i="3"/>
  <c r="I207" i="4" s="1"/>
  <c r="Q266" i="3"/>
  <c r="S266" i="3"/>
  <c r="R258" i="4" s="1"/>
  <c r="S214" i="3"/>
  <c r="R206" i="4" s="1"/>
  <c r="Q318" i="3"/>
  <c r="Q264" i="3"/>
  <c r="S264" i="3"/>
  <c r="R256" i="4" s="1"/>
  <c r="S212" i="3"/>
  <c r="R204" i="4" s="1"/>
  <c r="Q316" i="3"/>
  <c r="G263" i="3"/>
  <c r="I263" i="3"/>
  <c r="I255" i="4" s="1"/>
  <c r="I211" i="3"/>
  <c r="I203" i="4" s="1"/>
  <c r="G315" i="3"/>
  <c r="AM210" i="3"/>
  <c r="AJ202" i="4" s="1"/>
  <c r="AK210" i="3"/>
  <c r="AK314" i="3"/>
  <c r="AM261" i="3"/>
  <c r="AJ253" i="4" s="1"/>
  <c r="AM313" i="3"/>
  <c r="AJ305" i="4" s="1"/>
  <c r="AK313" i="3"/>
  <c r="Q209" i="3"/>
  <c r="S209" i="3"/>
  <c r="R201" i="4" s="1"/>
  <c r="Q313" i="3"/>
  <c r="AC260" i="3"/>
  <c r="AA252" i="4" s="1"/>
  <c r="AC312" i="3"/>
  <c r="AA304" i="4" s="1"/>
  <c r="AA312" i="3"/>
  <c r="Q208" i="3"/>
  <c r="S208" i="3"/>
  <c r="R200" i="4" s="1"/>
  <c r="Q312" i="3"/>
  <c r="AT273" i="3"/>
  <c r="AP265" i="4" s="1"/>
  <c r="BD270" i="3"/>
  <c r="AY262" i="4" s="1"/>
  <c r="AV270" i="3"/>
  <c r="AR262" i="4" s="1"/>
  <c r="AA273" i="3"/>
  <c r="AA221" i="3"/>
  <c r="AA169" i="3"/>
  <c r="AC169" i="3"/>
  <c r="AA161" i="4" s="1"/>
  <c r="AA276" i="3"/>
  <c r="AA224" i="3"/>
  <c r="AA172" i="3"/>
  <c r="AC172" i="3"/>
  <c r="AA164" i="4" s="1"/>
  <c r="AT119" i="3"/>
  <c r="AP111" i="4" s="1"/>
  <c r="BD116" i="3"/>
  <c r="AY108" i="4" s="1"/>
  <c r="AV168" i="3"/>
  <c r="AR160" i="4" s="1"/>
  <c r="Q222" i="3"/>
  <c r="Q170" i="3"/>
  <c r="S170" i="3"/>
  <c r="R162" i="4" s="1"/>
  <c r="BD99" i="3"/>
  <c r="AY91" i="4" s="1"/>
  <c r="AT102" i="3"/>
  <c r="AP94" i="4" s="1"/>
  <c r="BD97" i="3"/>
  <c r="AY89" i="4" s="1"/>
  <c r="AT100" i="3"/>
  <c r="AP92" i="4" s="1"/>
  <c r="BD95" i="3"/>
  <c r="AY87" i="4" s="1"/>
  <c r="AT98" i="3"/>
  <c r="AP90" i="4" s="1"/>
  <c r="AA244" i="3"/>
  <c r="AA192" i="3"/>
  <c r="AA185" i="3"/>
  <c r="AA237" i="3"/>
  <c r="AA238" i="3"/>
  <c r="AA186" i="3"/>
  <c r="AK237" i="3"/>
  <c r="AK185" i="3"/>
  <c r="AV204" i="3"/>
  <c r="AR196" i="4" s="1"/>
  <c r="AT155" i="3"/>
  <c r="AP147" i="4" s="1"/>
  <c r="BD152" i="3"/>
  <c r="AY144" i="4" s="1"/>
  <c r="AV202" i="3"/>
  <c r="AR194" i="4" s="1"/>
  <c r="AT153" i="3"/>
  <c r="AP145" i="4" s="1"/>
  <c r="BD150" i="3"/>
  <c r="AY142" i="4" s="1"/>
  <c r="AV200" i="3"/>
  <c r="AR192" i="4" s="1"/>
  <c r="AT151" i="3"/>
  <c r="AP143" i="4" s="1"/>
  <c r="BD148" i="3"/>
  <c r="AY140" i="4" s="1"/>
  <c r="AV198" i="3"/>
  <c r="AR190" i="4" s="1"/>
  <c r="AT149" i="3"/>
  <c r="AP141" i="4" s="1"/>
  <c r="BD146" i="3"/>
  <c r="AY138" i="4" s="1"/>
  <c r="AK201" i="3"/>
  <c r="AM201" i="3"/>
  <c r="AJ193" i="4" s="1"/>
  <c r="AK305" i="3"/>
  <c r="AT95" i="3"/>
  <c r="AP87" i="4" s="1"/>
  <c r="BD92" i="3"/>
  <c r="AY84" i="4" s="1"/>
  <c r="G242" i="3"/>
  <c r="G190" i="3"/>
  <c r="AA241" i="3"/>
  <c r="AA189" i="3"/>
  <c r="AA243" i="3"/>
  <c r="AA191" i="3"/>
  <c r="BD83" i="3"/>
  <c r="AY75" i="4" s="1"/>
  <c r="AT86" i="3"/>
  <c r="AP78" i="4" s="1"/>
  <c r="AT85" i="3"/>
  <c r="AP77" i="4" s="1"/>
  <c r="BD82" i="3"/>
  <c r="AY74" i="4" s="1"/>
  <c r="Q223" i="3"/>
  <c r="Q171" i="3"/>
  <c r="AT63" i="3"/>
  <c r="AP55" i="4" s="1"/>
  <c r="BD60" i="3"/>
  <c r="AY52" i="4" s="1"/>
  <c r="AT154" i="3"/>
  <c r="AP146" i="4" s="1"/>
  <c r="BD151" i="3"/>
  <c r="AY143" i="4" s="1"/>
  <c r="AV203" i="3"/>
  <c r="AR195" i="4" s="1"/>
  <c r="AT152" i="3"/>
  <c r="AP144" i="4" s="1"/>
  <c r="BD149" i="3"/>
  <c r="AY141" i="4" s="1"/>
  <c r="AV201" i="3"/>
  <c r="AR193" i="4" s="1"/>
  <c r="AT150" i="3"/>
  <c r="AP142" i="4" s="1"/>
  <c r="BD147" i="3"/>
  <c r="AY139" i="4" s="1"/>
  <c r="AV199" i="3"/>
  <c r="AR191" i="4" s="1"/>
  <c r="AT97" i="3"/>
  <c r="AP89" i="4" s="1"/>
  <c r="BD94" i="3"/>
  <c r="AY86" i="4" s="1"/>
  <c r="Q197" i="3"/>
  <c r="S197" i="3"/>
  <c r="R189" i="4" s="1"/>
  <c r="AT147" i="3"/>
  <c r="AP139" i="4" s="1"/>
  <c r="AV196" i="3"/>
  <c r="AR188" i="4" s="1"/>
  <c r="BD144" i="3"/>
  <c r="AY136" i="4" s="1"/>
  <c r="AK197" i="3"/>
  <c r="AM197" i="3"/>
  <c r="AJ189" i="4" s="1"/>
  <c r="Q238" i="3"/>
  <c r="Q186" i="3"/>
  <c r="AK232" i="3"/>
  <c r="AK180" i="3"/>
  <c r="G176" i="3"/>
  <c r="G228" i="3"/>
  <c r="AA228" i="3"/>
  <c r="AA176" i="3"/>
  <c r="AK227" i="3"/>
  <c r="AK175" i="3"/>
  <c r="G225" i="3"/>
  <c r="G173" i="3"/>
  <c r="AT59" i="3"/>
  <c r="AP51" i="4" s="1"/>
  <c r="BD56" i="3"/>
  <c r="AY48" i="4" s="1"/>
  <c r="AT54" i="3"/>
  <c r="AP46" i="4" s="1"/>
  <c r="BD51" i="3"/>
  <c r="AY43" i="4" s="1"/>
  <c r="AT353" i="3"/>
  <c r="AP345" i="4" s="1"/>
  <c r="AK342" i="3"/>
  <c r="Q339" i="3"/>
  <c r="Q335" i="3"/>
  <c r="Q331" i="3"/>
  <c r="AT335" i="3"/>
  <c r="AP327" i="4" s="1"/>
  <c r="AK295" i="3"/>
  <c r="Q291" i="3"/>
  <c r="Q293" i="3"/>
  <c r="AK276" i="3"/>
  <c r="Q273" i="3"/>
  <c r="AT115" i="3"/>
  <c r="AP107" i="4" s="1"/>
  <c r="AT219" i="3"/>
  <c r="AP211" i="4" s="1"/>
  <c r="AK253" i="3"/>
  <c r="AA225" i="3"/>
  <c r="AT116" i="3"/>
  <c r="AP108" i="4" s="1"/>
  <c r="Q268" i="3"/>
  <c r="G267" i="3"/>
  <c r="Q260" i="3"/>
  <c r="AT96" i="3"/>
  <c r="AP88" i="4" s="1"/>
  <c r="AT146" i="3"/>
  <c r="AP138" i="4" s="1"/>
  <c r="AT62" i="3"/>
  <c r="AP54" i="4" s="1"/>
  <c r="AT220" i="3"/>
  <c r="AP212" i="4" s="1"/>
  <c r="AT270" i="3"/>
  <c r="AP262" i="4" s="1"/>
  <c r="S207" i="3"/>
  <c r="R199" i="4" s="1"/>
  <c r="AT322" i="3"/>
  <c r="AP314" i="4" s="1"/>
  <c r="BD366" i="3"/>
  <c r="AY358" i="4" s="1"/>
  <c r="AT369" i="3"/>
  <c r="AP361" i="4" s="1"/>
  <c r="AV366" i="3"/>
  <c r="AR358" i="4" s="1"/>
  <c r="AT364" i="3"/>
  <c r="AP356" i="4" s="1"/>
  <c r="AT367" i="3"/>
  <c r="AP359" i="4" s="1"/>
  <c r="BD364" i="3"/>
  <c r="AY356" i="4" s="1"/>
  <c r="BD369" i="3"/>
  <c r="AY361" i="4" s="1"/>
  <c r="AV369" i="3"/>
  <c r="AR361" i="4" s="1"/>
  <c r="BD367" i="3"/>
  <c r="AY359" i="4" s="1"/>
  <c r="AV367" i="3"/>
  <c r="AR359" i="4" s="1"/>
  <c r="AT370" i="3"/>
  <c r="AP362" i="4" s="1"/>
  <c r="BD365" i="3"/>
  <c r="AY357" i="4" s="1"/>
  <c r="AV365" i="3"/>
  <c r="AR357" i="4" s="1"/>
  <c r="AT368" i="3"/>
  <c r="AP360" i="4" s="1"/>
  <c r="BD363" i="3"/>
  <c r="AY355" i="4" s="1"/>
  <c r="AT366" i="3"/>
  <c r="AP358" i="4" s="1"/>
  <c r="AV363" i="3"/>
  <c r="AR355" i="4" s="1"/>
  <c r="S362" i="3"/>
  <c r="R354" i="4" s="1"/>
  <c r="I354" i="3"/>
  <c r="I346" i="4" s="1"/>
  <c r="BD346" i="3"/>
  <c r="AY338" i="4" s="1"/>
  <c r="AV346" i="3"/>
  <c r="AR338" i="4" s="1"/>
  <c r="AT349" i="3"/>
  <c r="AT348" i="3"/>
  <c r="BD345" i="3"/>
  <c r="AY337" i="4" s="1"/>
  <c r="AV345" i="3"/>
  <c r="AR337" i="4" s="1"/>
  <c r="BD343" i="3"/>
  <c r="AY335" i="4" s="1"/>
  <c r="AT346" i="3"/>
  <c r="AP338" i="4" s="1"/>
  <c r="AV343" i="3"/>
  <c r="AR335" i="4" s="1"/>
  <c r="BD340" i="3"/>
  <c r="AY332" i="4" s="1"/>
  <c r="AT343" i="3"/>
  <c r="AP335" i="4" s="1"/>
  <c r="AV340" i="3"/>
  <c r="AR332" i="4" s="1"/>
  <c r="I355" i="3"/>
  <c r="I347" i="4" s="1"/>
  <c r="BD354" i="3"/>
  <c r="AY346" i="4" s="1"/>
  <c r="AT357" i="3"/>
  <c r="AP349" i="4" s="1"/>
  <c r="AV354" i="3"/>
  <c r="AR346" i="4" s="1"/>
  <c r="S354" i="3"/>
  <c r="R346" i="4" s="1"/>
  <c r="AM352" i="3"/>
  <c r="AJ344" i="4" s="1"/>
  <c r="AC352" i="3"/>
  <c r="AA344" i="4" s="1"/>
  <c r="BD349" i="3"/>
  <c r="AY341" i="4" s="1"/>
  <c r="AT352" i="3"/>
  <c r="AP344" i="4" s="1"/>
  <c r="AV349" i="3"/>
  <c r="AR341" i="4" s="1"/>
  <c r="AC344" i="3"/>
  <c r="AA336" i="4" s="1"/>
  <c r="S344" i="3"/>
  <c r="R336" i="4" s="1"/>
  <c r="AM358" i="3"/>
  <c r="AJ350" i="4" s="1"/>
  <c r="AT337" i="3"/>
  <c r="AV334" i="3"/>
  <c r="AR326" i="4" s="1"/>
  <c r="BD334" i="3"/>
  <c r="AY326" i="4" s="1"/>
  <c r="AM340" i="3"/>
  <c r="AJ332" i="4" s="1"/>
  <c r="AM338" i="3"/>
  <c r="AJ330" i="4" s="1"/>
  <c r="S335" i="3"/>
  <c r="R327" i="4" s="1"/>
  <c r="S334" i="3"/>
  <c r="R326" i="4" s="1"/>
  <c r="AV329" i="3"/>
  <c r="AR321" i="4" s="1"/>
  <c r="BD329" i="3"/>
  <c r="AY321" i="4" s="1"/>
  <c r="AT332" i="3"/>
  <c r="AT330" i="3"/>
  <c r="AV327" i="3"/>
  <c r="AR319" i="4" s="1"/>
  <c r="BD327" i="3"/>
  <c r="AY319" i="4" s="1"/>
  <c r="AT328" i="3"/>
  <c r="AV325" i="3"/>
  <c r="AR317" i="4" s="1"/>
  <c r="BD325" i="3"/>
  <c r="AY317" i="4" s="1"/>
  <c r="AT327" i="3"/>
  <c r="AP319" i="4" s="1"/>
  <c r="BD324" i="3"/>
  <c r="AY316" i="4" s="1"/>
  <c r="AV324" i="3"/>
  <c r="AR316" i="4" s="1"/>
  <c r="AA368" i="3"/>
  <c r="AC316" i="3"/>
  <c r="AA308" i="4" s="1"/>
  <c r="AK358" i="3"/>
  <c r="AM306" i="3"/>
  <c r="AJ298" i="4" s="1"/>
  <c r="AA357" i="3"/>
  <c r="AC305" i="3"/>
  <c r="AA297" i="4" s="1"/>
  <c r="G354" i="3"/>
  <c r="I302" i="3"/>
  <c r="I294" i="4" s="1"/>
  <c r="BD296" i="3"/>
  <c r="AY288" i="4" s="1"/>
  <c r="AV296" i="3"/>
  <c r="AR288" i="4" s="1"/>
  <c r="AT298" i="3"/>
  <c r="AP290" i="4" s="1"/>
  <c r="AT299" i="3"/>
  <c r="AP291" i="4" s="1"/>
  <c r="AA352" i="3"/>
  <c r="AC300" i="3"/>
  <c r="AA292" i="4" s="1"/>
  <c r="AA349" i="3"/>
  <c r="AC297" i="3"/>
  <c r="AA289" i="4" s="1"/>
  <c r="I342" i="3"/>
  <c r="I334" i="4" s="1"/>
  <c r="AT341" i="3"/>
  <c r="AP333" i="4" s="1"/>
  <c r="AV338" i="3"/>
  <c r="AR330" i="4" s="1"/>
  <c r="BD338" i="3"/>
  <c r="AY330" i="4" s="1"/>
  <c r="AC340" i="3"/>
  <c r="AA332" i="4" s="1"/>
  <c r="AT339" i="3"/>
  <c r="AP331" i="4" s="1"/>
  <c r="AV336" i="3"/>
  <c r="AR328" i="4" s="1"/>
  <c r="BD336" i="3"/>
  <c r="AY328" i="4" s="1"/>
  <c r="AT243" i="3"/>
  <c r="AP235" i="4" s="1"/>
  <c r="AT241" i="3"/>
  <c r="AP233" i="4" s="1"/>
  <c r="BD240" i="3"/>
  <c r="AY232" i="4" s="1"/>
  <c r="AT242" i="3"/>
  <c r="AP234" i="4" s="1"/>
  <c r="AT240" i="3"/>
  <c r="AP232" i="4" s="1"/>
  <c r="AV240" i="3"/>
  <c r="AR232" i="4" s="1"/>
  <c r="AV287" i="3"/>
  <c r="AR279" i="4" s="1"/>
  <c r="BD287" i="3"/>
  <c r="AY279" i="4" s="1"/>
  <c r="AT290" i="3"/>
  <c r="AP282" i="4" s="1"/>
  <c r="AT288" i="3"/>
  <c r="AP280" i="4" s="1"/>
  <c r="AV285" i="3"/>
  <c r="AR277" i="4" s="1"/>
  <c r="BD285" i="3"/>
  <c r="AY277" i="4" s="1"/>
  <c r="AT280" i="3"/>
  <c r="AP272" i="4" s="1"/>
  <c r="BD278" i="3"/>
  <c r="AY270" i="4" s="1"/>
  <c r="AT281" i="3"/>
  <c r="AP273" i="4" s="1"/>
  <c r="AV278" i="3"/>
  <c r="AR270" i="4" s="1"/>
  <c r="AT278" i="3"/>
  <c r="AP270" i="4" s="1"/>
  <c r="BD275" i="3"/>
  <c r="AY267" i="4" s="1"/>
  <c r="AV275" i="3"/>
  <c r="AR267" i="4" s="1"/>
  <c r="AT276" i="3"/>
  <c r="AP268" i="4" s="1"/>
  <c r="BD273" i="3"/>
  <c r="AY265" i="4" s="1"/>
  <c r="AV273" i="3"/>
  <c r="AR265" i="4" s="1"/>
  <c r="Q295" i="3"/>
  <c r="Q191" i="3"/>
  <c r="S191" i="3"/>
  <c r="R183" i="4" s="1"/>
  <c r="Q243" i="3"/>
  <c r="AA294" i="3"/>
  <c r="AA242" i="3"/>
  <c r="AA190" i="3"/>
  <c r="AC190" i="3"/>
  <c r="AA182" i="4" s="1"/>
  <c r="Q294" i="3"/>
  <c r="Q242" i="3"/>
  <c r="Q190" i="3"/>
  <c r="S190" i="3"/>
  <c r="R182" i="4" s="1"/>
  <c r="Q292" i="3"/>
  <c r="Q240" i="3"/>
  <c r="Q188" i="3"/>
  <c r="S188" i="3"/>
  <c r="R180" i="4" s="1"/>
  <c r="AK238" i="3"/>
  <c r="AM238" i="3"/>
  <c r="AJ230" i="4" s="1"/>
  <c r="AM186" i="3"/>
  <c r="AJ178" i="4" s="1"/>
  <c r="Q235" i="3"/>
  <c r="S235" i="3"/>
  <c r="R227" i="4" s="1"/>
  <c r="S183" i="3"/>
  <c r="R175" i="4" s="1"/>
  <c r="Q233" i="3"/>
  <c r="S233" i="3"/>
  <c r="R225" i="4" s="1"/>
  <c r="S181" i="3"/>
  <c r="R173" i="4" s="1"/>
  <c r="S231" i="3"/>
  <c r="R223" i="4" s="1"/>
  <c r="Q231" i="3"/>
  <c r="S179" i="3"/>
  <c r="R171" i="4" s="1"/>
  <c r="S229" i="3"/>
  <c r="R221" i="4" s="1"/>
  <c r="Q229" i="3"/>
  <c r="S177" i="3"/>
  <c r="R169" i="4" s="1"/>
  <c r="Q227" i="3"/>
  <c r="S227" i="3"/>
  <c r="R219" i="4" s="1"/>
  <c r="S175" i="3"/>
  <c r="R167" i="4" s="1"/>
  <c r="Q225" i="3"/>
  <c r="S225" i="3"/>
  <c r="R217" i="4" s="1"/>
  <c r="S173" i="3"/>
  <c r="R165" i="4" s="1"/>
  <c r="Q276" i="3"/>
  <c r="Q224" i="3"/>
  <c r="Q172" i="3"/>
  <c r="S172" i="3"/>
  <c r="R164" i="4" s="1"/>
  <c r="AT170" i="3"/>
  <c r="AP162" i="4" s="1"/>
  <c r="BD167" i="3"/>
  <c r="AV219" i="3"/>
  <c r="AR211" i="4" s="1"/>
  <c r="AV167" i="3"/>
  <c r="AR159" i="4" s="1"/>
  <c r="AT117" i="3"/>
  <c r="AP109" i="4" s="1"/>
  <c r="BD114" i="3"/>
  <c r="AY106" i="4" s="1"/>
  <c r="G273" i="3"/>
  <c r="G221" i="3"/>
  <c r="G169" i="3"/>
  <c r="I169" i="3"/>
  <c r="I161" i="4" s="1"/>
  <c r="AK220" i="3"/>
  <c r="AK168" i="3"/>
  <c r="AM168" i="3"/>
  <c r="AJ160" i="4" s="1"/>
  <c r="Q219" i="3"/>
  <c r="S219" i="3"/>
  <c r="R211" i="4" s="1"/>
  <c r="S167" i="3"/>
  <c r="R159" i="4" s="1"/>
  <c r="I219" i="3"/>
  <c r="I211" i="4" s="1"/>
  <c r="G219" i="3"/>
  <c r="I167" i="3"/>
  <c r="I159" i="4" s="1"/>
  <c r="AA218" i="3"/>
  <c r="AC218" i="3"/>
  <c r="AA210" i="4" s="1"/>
  <c r="I218" i="3"/>
  <c r="I210" i="4" s="1"/>
  <c r="G218" i="3"/>
  <c r="G322" i="3"/>
  <c r="AM217" i="3"/>
  <c r="AJ209" i="4" s="1"/>
  <c r="AK217" i="3"/>
  <c r="AA216" i="3"/>
  <c r="AC216" i="3"/>
  <c r="AA208" i="4" s="1"/>
  <c r="AM267" i="3"/>
  <c r="AJ259" i="4" s="1"/>
  <c r="AM319" i="3"/>
  <c r="AJ311" i="4" s="1"/>
  <c r="AK319" i="3"/>
  <c r="S267" i="3"/>
  <c r="R259" i="4" s="1"/>
  <c r="S319" i="3"/>
  <c r="R311" i="4" s="1"/>
  <c r="Q319" i="3"/>
  <c r="I267" i="3"/>
  <c r="I259" i="4" s="1"/>
  <c r="G319" i="3"/>
  <c r="I319" i="3"/>
  <c r="I311" i="4" s="1"/>
  <c r="Q213" i="3"/>
  <c r="S213" i="3"/>
  <c r="R205" i="4" s="1"/>
  <c r="Q317" i="3"/>
  <c r="AA263" i="3"/>
  <c r="AC263" i="3"/>
  <c r="AA255" i="4" s="1"/>
  <c r="AC211" i="3"/>
  <c r="AA203" i="4" s="1"/>
  <c r="AA315" i="3"/>
  <c r="Q263" i="3"/>
  <c r="S263" i="3"/>
  <c r="R255" i="4" s="1"/>
  <c r="S211" i="3"/>
  <c r="R203" i="4" s="1"/>
  <c r="Q315" i="3"/>
  <c r="Q262" i="3"/>
  <c r="S262" i="3"/>
  <c r="R254" i="4" s="1"/>
  <c r="S210" i="3"/>
  <c r="R202" i="4" s="1"/>
  <c r="Q314" i="3"/>
  <c r="AC209" i="3"/>
  <c r="AA201" i="4" s="1"/>
  <c r="AA313" i="3"/>
  <c r="AA209" i="3"/>
  <c r="I261" i="3"/>
  <c r="I253" i="4" s="1"/>
  <c r="G313" i="3"/>
  <c r="I313" i="3"/>
  <c r="I305" i="4" s="1"/>
  <c r="AA208" i="3"/>
  <c r="AC208" i="3"/>
  <c r="AA200" i="4" s="1"/>
  <c r="G208" i="3"/>
  <c r="I208" i="3"/>
  <c r="I200" i="4" s="1"/>
  <c r="G312" i="3"/>
  <c r="AT169" i="3"/>
  <c r="AP161" i="4" s="1"/>
  <c r="BD166" i="3"/>
  <c r="AY158" i="4" s="1"/>
  <c r="AA275" i="3"/>
  <c r="AA223" i="3"/>
  <c r="AA171" i="3"/>
  <c r="AC171" i="3"/>
  <c r="AA163" i="4" s="1"/>
  <c r="G170" i="3"/>
  <c r="I170" i="3"/>
  <c r="I162" i="4" s="1"/>
  <c r="G222" i="3"/>
  <c r="G275" i="3"/>
  <c r="G223" i="3"/>
  <c r="G171" i="3"/>
  <c r="I171" i="3"/>
  <c r="I163" i="4" s="1"/>
  <c r="AT118" i="3"/>
  <c r="AP110" i="4" s="1"/>
  <c r="BD115" i="3"/>
  <c r="G192" i="3"/>
  <c r="G244" i="3"/>
  <c r="G240" i="3"/>
  <c r="G188" i="3"/>
  <c r="G237" i="3"/>
  <c r="G185" i="3"/>
  <c r="AT81" i="3"/>
  <c r="AP73" i="4" s="1"/>
  <c r="BD78" i="3"/>
  <c r="AY70" i="4" s="1"/>
  <c r="Q237" i="3"/>
  <c r="Q185" i="3"/>
  <c r="G232" i="3"/>
  <c r="G180" i="3"/>
  <c r="G229" i="3"/>
  <c r="G177" i="3"/>
  <c r="AA222" i="3"/>
  <c r="AA170" i="3"/>
  <c r="Q207" i="3"/>
  <c r="Q311" i="3"/>
  <c r="S205" i="3"/>
  <c r="R197" i="4" s="1"/>
  <c r="Q205" i="3"/>
  <c r="Q309" i="3"/>
  <c r="Q203" i="3"/>
  <c r="S203" i="3"/>
  <c r="R195" i="4" s="1"/>
  <c r="Q307" i="3"/>
  <c r="Q200" i="3"/>
  <c r="S200" i="3"/>
  <c r="R192" i="4" s="1"/>
  <c r="AK200" i="3"/>
  <c r="AM200" i="3"/>
  <c r="AJ192" i="4" s="1"/>
  <c r="G241" i="3"/>
  <c r="G189" i="3"/>
  <c r="G243" i="3"/>
  <c r="G191" i="3"/>
  <c r="AT65" i="3"/>
  <c r="AP57" i="4" s="1"/>
  <c r="AT67" i="3"/>
  <c r="AP59" i="4" s="1"/>
  <c r="BD64" i="3"/>
  <c r="AY56" i="4" s="1"/>
  <c r="AK223" i="3"/>
  <c r="AK171" i="3"/>
  <c r="AT57" i="3"/>
  <c r="AP49" i="4" s="1"/>
  <c r="BD54" i="3"/>
  <c r="AY46" i="4" s="1"/>
  <c r="BD49" i="3"/>
  <c r="AY41" i="4" s="1"/>
  <c r="AT52" i="3"/>
  <c r="AP44" i="4" s="1"/>
  <c r="AT103" i="3"/>
  <c r="AP95" i="4" s="1"/>
  <c r="BD100" i="3"/>
  <c r="AY92" i="4" s="1"/>
  <c r="AT101" i="3"/>
  <c r="AP93" i="4" s="1"/>
  <c r="BD98" i="3"/>
  <c r="AY90" i="4" s="1"/>
  <c r="AT99" i="3"/>
  <c r="AP91" i="4" s="1"/>
  <c r="BD96" i="3"/>
  <c r="AY88" i="4" s="1"/>
  <c r="AT69" i="3"/>
  <c r="AP61" i="4" s="1"/>
  <c r="BD66" i="3"/>
  <c r="AY58" i="4" s="1"/>
  <c r="Q206" i="3"/>
  <c r="S206" i="3"/>
  <c r="R198" i="4" s="1"/>
  <c r="Q310" i="3"/>
  <c r="Q204" i="3"/>
  <c r="S204" i="3"/>
  <c r="R196" i="4" s="1"/>
  <c r="Q308" i="3"/>
  <c r="Q202" i="3"/>
  <c r="S202" i="3"/>
  <c r="R194" i="4" s="1"/>
  <c r="Q306" i="3"/>
  <c r="Q196" i="3"/>
  <c r="S196" i="3"/>
  <c r="R188" i="4" s="1"/>
  <c r="Q198" i="3"/>
  <c r="S198" i="3"/>
  <c r="R190" i="4" s="1"/>
  <c r="AK196" i="3"/>
  <c r="AM196" i="3"/>
  <c r="AJ188" i="4" s="1"/>
  <c r="AK198" i="3"/>
  <c r="AM198" i="3"/>
  <c r="AJ190" i="4" s="1"/>
  <c r="AT83" i="3"/>
  <c r="AP75" i="4" s="1"/>
  <c r="BD80" i="3"/>
  <c r="AY72" i="4" s="1"/>
  <c r="AT80" i="3"/>
  <c r="AP72" i="4" s="1"/>
  <c r="BD77" i="3"/>
  <c r="AY69" i="4" s="1"/>
  <c r="AT79" i="3"/>
  <c r="AP71" i="4" s="1"/>
  <c r="BD76" i="3"/>
  <c r="AY68" i="4" s="1"/>
  <c r="AT78" i="3"/>
  <c r="AP70" i="4" s="1"/>
  <c r="BD75" i="3"/>
  <c r="AY67" i="4" s="1"/>
  <c r="AT77" i="3"/>
  <c r="AP69" i="4" s="1"/>
  <c r="BD74" i="3"/>
  <c r="AY66" i="4" s="1"/>
  <c r="AK233" i="3"/>
  <c r="AK181" i="3"/>
  <c r="AT75" i="3"/>
  <c r="AP67" i="4" s="1"/>
  <c r="BD72" i="3"/>
  <c r="AY64" i="4" s="1"/>
  <c r="G230" i="3"/>
  <c r="G178" i="3"/>
  <c r="AA178" i="3"/>
  <c r="AA230" i="3"/>
  <c r="AT73" i="3"/>
  <c r="AP65" i="4" s="1"/>
  <c r="BD70" i="3"/>
  <c r="AY62" i="4" s="1"/>
  <c r="AT72" i="3"/>
  <c r="AP64" i="4" s="1"/>
  <c r="BD69" i="3"/>
  <c r="AY61" i="4" s="1"/>
  <c r="AK228" i="3"/>
  <c r="AK176" i="3"/>
  <c r="G226" i="3"/>
  <c r="G174" i="3"/>
  <c r="AT61" i="3"/>
  <c r="AP53" i="4" s="1"/>
  <c r="BD58" i="3"/>
  <c r="AY50" i="4" s="1"/>
  <c r="AV364" i="3"/>
  <c r="AR356" i="4" s="1"/>
  <c r="AT361" i="3"/>
  <c r="AP353" i="4" s="1"/>
  <c r="AT351" i="3"/>
  <c r="AT360" i="3"/>
  <c r="AP352" i="4" s="1"/>
  <c r="AT356" i="3"/>
  <c r="AP348" i="4" s="1"/>
  <c r="AT350" i="3"/>
  <c r="AP342" i="4" s="1"/>
  <c r="AT326" i="3"/>
  <c r="AP318" i="4" s="1"/>
  <c r="AT297" i="3"/>
  <c r="AP289" i="4" s="1"/>
  <c r="AT334" i="3"/>
  <c r="AP326" i="4" s="1"/>
  <c r="Q277" i="3"/>
  <c r="AT274" i="3"/>
  <c r="AP266" i="4" s="1"/>
  <c r="Q285" i="3"/>
  <c r="Q281" i="3"/>
  <c r="AT296" i="3"/>
  <c r="AP288" i="4" s="1"/>
  <c r="AT286" i="3"/>
  <c r="AP278" i="4" s="1"/>
  <c r="AT285" i="3"/>
  <c r="AP277" i="4" s="1"/>
  <c r="AT284" i="3"/>
  <c r="AP276" i="4" s="1"/>
  <c r="AT275" i="3"/>
  <c r="AP267" i="4" s="1"/>
  <c r="AT168" i="3"/>
  <c r="AP160" i="4" s="1"/>
  <c r="AT167" i="3"/>
  <c r="AP159" i="4" s="1"/>
  <c r="G271" i="3"/>
  <c r="Q270" i="3"/>
  <c r="AA268" i="3"/>
  <c r="Q267" i="3"/>
  <c r="AK262" i="3"/>
  <c r="G260" i="3"/>
  <c r="AT271" i="3"/>
  <c r="AP263" i="4" s="1"/>
  <c r="Q199" i="3"/>
  <c r="Q274" i="3"/>
  <c r="AK273" i="3"/>
  <c r="Q272" i="3"/>
  <c r="AT166" i="3"/>
  <c r="AP158" i="4" s="1"/>
  <c r="AA270" i="3"/>
  <c r="AA267" i="3"/>
  <c r="Q265" i="3"/>
  <c r="Q261" i="3"/>
  <c r="AK252" i="3"/>
  <c r="AT93" i="3"/>
  <c r="AP85" i="4" s="1"/>
  <c r="AT84" i="3"/>
  <c r="AP76" i="4" s="1"/>
  <c r="AT64" i="3"/>
  <c r="AP56" i="4" s="1"/>
  <c r="AT51" i="3"/>
  <c r="AP43" i="4" s="1"/>
  <c r="Q325" i="3"/>
  <c r="AT272" i="3"/>
  <c r="AP264" i="4" s="1"/>
  <c r="AK272" i="3"/>
  <c r="AT218" i="3"/>
  <c r="AP210" i="4" s="1"/>
  <c r="AK263" i="3"/>
  <c r="Q201" i="3"/>
  <c r="AK302" i="3"/>
  <c r="Q302" i="3"/>
  <c r="AK300" i="3"/>
  <c r="Q300" i="3"/>
  <c r="G248" i="3"/>
  <c r="AT49" i="3"/>
  <c r="AP41" i="4" s="1"/>
  <c r="AT324" i="3"/>
  <c r="AP316" i="4" s="1"/>
  <c r="Q253" i="3"/>
  <c r="AA248" i="3"/>
  <c r="AT50" i="3"/>
  <c r="AP42" i="4" s="1"/>
  <c r="BH116" i="3" l="1"/>
  <c r="BE220" i="3"/>
  <c r="AZ212" i="4" s="1"/>
  <c r="BF220" i="3"/>
  <c r="A235" i="3"/>
  <c r="BJ180" i="3"/>
  <c r="BE221" i="3"/>
  <c r="BF377" i="3"/>
  <c r="BA369" i="4" s="1"/>
  <c r="BG377" i="3"/>
  <c r="BB369" i="4" s="1"/>
  <c r="BE272" i="3"/>
  <c r="BE273" i="3" s="1"/>
  <c r="BE116" i="3"/>
  <c r="AD270" i="3"/>
  <c r="AB262" i="4" s="1"/>
  <c r="Y262" i="4"/>
  <c r="T308" i="3"/>
  <c r="S300" i="4" s="1"/>
  <c r="P300" i="4"/>
  <c r="J243" i="3"/>
  <c r="J235" i="4" s="1"/>
  <c r="G235" i="4"/>
  <c r="J275" i="3"/>
  <c r="J267" i="4" s="1"/>
  <c r="G267" i="4"/>
  <c r="AN272" i="3"/>
  <c r="AK264" i="4" s="1"/>
  <c r="AH264" i="4"/>
  <c r="T300" i="3"/>
  <c r="S292" i="4" s="1"/>
  <c r="P292" i="4"/>
  <c r="T265" i="3"/>
  <c r="S257" i="4" s="1"/>
  <c r="P257" i="4"/>
  <c r="AN300" i="3"/>
  <c r="AK292" i="4" s="1"/>
  <c r="AH292" i="4"/>
  <c r="AN263" i="3"/>
  <c r="AK255" i="4" s="1"/>
  <c r="AH255" i="4"/>
  <c r="T325" i="3"/>
  <c r="S317" i="4" s="1"/>
  <c r="P317" i="4"/>
  <c r="AD267" i="3"/>
  <c r="AB259" i="4" s="1"/>
  <c r="Y259" i="4"/>
  <c r="AN273" i="3"/>
  <c r="AK265" i="4" s="1"/>
  <c r="AH265" i="4"/>
  <c r="J260" i="3"/>
  <c r="J252" i="4" s="1"/>
  <c r="G252" i="4"/>
  <c r="T270" i="3"/>
  <c r="S262" i="4" s="1"/>
  <c r="P262" i="4"/>
  <c r="T277" i="3"/>
  <c r="S269" i="4" s="1"/>
  <c r="P269" i="4"/>
  <c r="J174" i="3"/>
  <c r="J166" i="4" s="1"/>
  <c r="G166" i="4"/>
  <c r="AD230" i="3"/>
  <c r="AB222" i="4" s="1"/>
  <c r="Y222" i="4"/>
  <c r="T202" i="3"/>
  <c r="S194" i="4" s="1"/>
  <c r="P194" i="4"/>
  <c r="T310" i="3"/>
  <c r="S302" i="4" s="1"/>
  <c r="P302" i="4"/>
  <c r="AN223" i="3"/>
  <c r="AK215" i="4" s="1"/>
  <c r="AH215" i="4"/>
  <c r="J191" i="3"/>
  <c r="J183" i="4" s="1"/>
  <c r="G183" i="4"/>
  <c r="T307" i="3"/>
  <c r="S299" i="4" s="1"/>
  <c r="P299" i="4"/>
  <c r="T205" i="3"/>
  <c r="S197" i="4" s="1"/>
  <c r="P197" i="4"/>
  <c r="AD170" i="3"/>
  <c r="AB162" i="4" s="1"/>
  <c r="Y162" i="4"/>
  <c r="J180" i="3"/>
  <c r="J172" i="4" s="1"/>
  <c r="G172" i="4"/>
  <c r="J188" i="3"/>
  <c r="J180" i="4" s="1"/>
  <c r="G180" i="4"/>
  <c r="BI115" i="3"/>
  <c r="BD107" i="4" s="1"/>
  <c r="AY107" i="4"/>
  <c r="J223" i="3"/>
  <c r="J215" i="4" s="1"/>
  <c r="G215" i="4"/>
  <c r="J170" i="3"/>
  <c r="J162" i="4" s="1"/>
  <c r="G162" i="4"/>
  <c r="AD275" i="3"/>
  <c r="AB267" i="4" s="1"/>
  <c r="Y267" i="4"/>
  <c r="AD313" i="3"/>
  <c r="AB305" i="4" s="1"/>
  <c r="Y305" i="4"/>
  <c r="T213" i="3"/>
  <c r="S205" i="4" s="1"/>
  <c r="P205" i="4"/>
  <c r="T319" i="3"/>
  <c r="S311" i="4" s="1"/>
  <c r="P311" i="4"/>
  <c r="AN217" i="3"/>
  <c r="AK209" i="4" s="1"/>
  <c r="AH209" i="4"/>
  <c r="J219" i="3"/>
  <c r="J211" i="4" s="1"/>
  <c r="G211" i="4"/>
  <c r="T219" i="3"/>
  <c r="S211" i="4" s="1"/>
  <c r="P211" i="4"/>
  <c r="BI167" i="3"/>
  <c r="BD159" i="4" s="1"/>
  <c r="AY159" i="4"/>
  <c r="T224" i="3"/>
  <c r="S216" i="4" s="1"/>
  <c r="P216" i="4"/>
  <c r="T225" i="3"/>
  <c r="S217" i="4" s="1"/>
  <c r="P217" i="4"/>
  <c r="T231" i="3"/>
  <c r="S223" i="4" s="1"/>
  <c r="P223" i="4"/>
  <c r="T233" i="3"/>
  <c r="S225" i="4" s="1"/>
  <c r="P225" i="4"/>
  <c r="T188" i="3"/>
  <c r="S180" i="4" s="1"/>
  <c r="P180" i="4"/>
  <c r="T190" i="3"/>
  <c r="S182" i="4" s="1"/>
  <c r="P182" i="4"/>
  <c r="AD190" i="3"/>
  <c r="AB182" i="4" s="1"/>
  <c r="Y182" i="4"/>
  <c r="AD352" i="3"/>
  <c r="AB344" i="4" s="1"/>
  <c r="Y344" i="4"/>
  <c r="AD357" i="3"/>
  <c r="AB349" i="4" s="1"/>
  <c r="Y349" i="4"/>
  <c r="AD368" i="3"/>
  <c r="AB360" i="4" s="1"/>
  <c r="Y360" i="4"/>
  <c r="J267" i="3"/>
  <c r="J259" i="4" s="1"/>
  <c r="G259" i="4"/>
  <c r="AN253" i="3"/>
  <c r="AK245" i="4" s="1"/>
  <c r="AH245" i="4"/>
  <c r="AN276" i="3"/>
  <c r="AK268" i="4" s="1"/>
  <c r="AH268" i="4"/>
  <c r="AN342" i="3"/>
  <c r="AK334" i="4" s="1"/>
  <c r="AH334" i="4"/>
  <c r="AN175" i="3"/>
  <c r="AK167" i="4" s="1"/>
  <c r="AH167" i="4"/>
  <c r="J228" i="3"/>
  <c r="J220" i="4" s="1"/>
  <c r="G220" i="4"/>
  <c r="T186" i="3"/>
  <c r="S178" i="4" s="1"/>
  <c r="P178" i="4"/>
  <c r="T197" i="3"/>
  <c r="S189" i="4" s="1"/>
  <c r="P189" i="4"/>
  <c r="AD191" i="3"/>
  <c r="AB183" i="4" s="1"/>
  <c r="Y183" i="4"/>
  <c r="J190" i="3"/>
  <c r="J182" i="4" s="1"/>
  <c r="G182" i="4"/>
  <c r="AN305" i="3"/>
  <c r="AK297" i="4" s="1"/>
  <c r="AH297" i="4"/>
  <c r="AN237" i="3"/>
  <c r="AK229" i="4" s="1"/>
  <c r="AH229" i="4"/>
  <c r="AD185" i="3"/>
  <c r="AB177" i="4" s="1"/>
  <c r="Y177" i="4"/>
  <c r="AD172" i="3"/>
  <c r="AB164" i="4" s="1"/>
  <c r="Y164" i="4"/>
  <c r="AD169" i="3"/>
  <c r="AB161" i="4" s="1"/>
  <c r="Y161" i="4"/>
  <c r="T208" i="3"/>
  <c r="S200" i="4" s="1"/>
  <c r="P200" i="4"/>
  <c r="T313" i="3"/>
  <c r="S305" i="4" s="1"/>
  <c r="P305" i="4"/>
  <c r="J263" i="3"/>
  <c r="J255" i="4" s="1"/>
  <c r="G255" i="4"/>
  <c r="T264" i="3"/>
  <c r="S256" i="4" s="1"/>
  <c r="P256" i="4"/>
  <c r="T266" i="3"/>
  <c r="S258" i="4" s="1"/>
  <c r="P258" i="4"/>
  <c r="T320" i="3"/>
  <c r="S312" i="4" s="1"/>
  <c r="P312" i="4"/>
  <c r="AD322" i="3"/>
  <c r="AB314" i="4" s="1"/>
  <c r="Y314" i="4"/>
  <c r="J323" i="3"/>
  <c r="J315" i="4" s="1"/>
  <c r="G315" i="4"/>
  <c r="T220" i="3"/>
  <c r="S212" i="4" s="1"/>
  <c r="P212" i="4"/>
  <c r="AN221" i="3"/>
  <c r="AK213" i="4" s="1"/>
  <c r="AH213" i="4"/>
  <c r="AN224" i="3"/>
  <c r="AK216" i="4" s="1"/>
  <c r="AH216" i="4"/>
  <c r="T278" i="3"/>
  <c r="S270" i="4" s="1"/>
  <c r="P270" i="4"/>
  <c r="T280" i="3"/>
  <c r="S272" i="4" s="1"/>
  <c r="P272" i="4"/>
  <c r="T282" i="3"/>
  <c r="S274" i="4" s="1"/>
  <c r="P274" i="4"/>
  <c r="T284" i="3"/>
  <c r="S276" i="4" s="1"/>
  <c r="P276" i="4"/>
  <c r="T286" i="3"/>
  <c r="S278" i="4" s="1"/>
  <c r="P278" i="4"/>
  <c r="T288" i="3"/>
  <c r="S280" i="4" s="1"/>
  <c r="P280" i="4"/>
  <c r="T244" i="3"/>
  <c r="S236" i="4" s="1"/>
  <c r="P236" i="4"/>
  <c r="AU498" i="3"/>
  <c r="AP334" i="4"/>
  <c r="T349" i="3"/>
  <c r="S341" i="4" s="1"/>
  <c r="P341" i="4"/>
  <c r="T352" i="3"/>
  <c r="S344" i="4" s="1"/>
  <c r="P344" i="4"/>
  <c r="T361" i="3"/>
  <c r="S353" i="4" s="1"/>
  <c r="P353" i="4"/>
  <c r="AU487" i="3"/>
  <c r="AP323" i="4"/>
  <c r="AU494" i="3"/>
  <c r="AP330" i="4"/>
  <c r="AD174" i="3"/>
  <c r="AB166" i="4" s="1"/>
  <c r="Y166" i="4"/>
  <c r="J234" i="3"/>
  <c r="J226" i="4" s="1"/>
  <c r="G226" i="4"/>
  <c r="J181" i="3"/>
  <c r="J173" i="4" s="1"/>
  <c r="G173" i="4"/>
  <c r="AD199" i="3"/>
  <c r="AB191" i="4" s="1"/>
  <c r="Y191" i="4"/>
  <c r="AN284" i="3"/>
  <c r="AK276" i="4" s="1"/>
  <c r="AH276" i="4"/>
  <c r="J199" i="3"/>
  <c r="J191" i="4" s="1"/>
  <c r="G191" i="4"/>
  <c r="AD245" i="3"/>
  <c r="AB237" i="4" s="1"/>
  <c r="Y237" i="4"/>
  <c r="J289" i="3"/>
  <c r="J281" i="4" s="1"/>
  <c r="G281" i="4"/>
  <c r="T304" i="3"/>
  <c r="S296" i="4" s="1"/>
  <c r="P296" i="4"/>
  <c r="AN281" i="3"/>
  <c r="AK273" i="4" s="1"/>
  <c r="AH273" i="4"/>
  <c r="AN285" i="3"/>
  <c r="AK277" i="4" s="1"/>
  <c r="AH277" i="4"/>
  <c r="AN320" i="3"/>
  <c r="AK312" i="4" s="1"/>
  <c r="AH312" i="4"/>
  <c r="J278" i="3"/>
  <c r="J270" i="4" s="1"/>
  <c r="G270" i="4"/>
  <c r="AN178" i="3"/>
  <c r="AK170" i="4" s="1"/>
  <c r="AH170" i="4"/>
  <c r="J284" i="3"/>
  <c r="J276" i="4" s="1"/>
  <c r="G276" i="4"/>
  <c r="AN287" i="3"/>
  <c r="AK279" i="4" s="1"/>
  <c r="AH279" i="4"/>
  <c r="AD288" i="3"/>
  <c r="AB280" i="4" s="1"/>
  <c r="Y280" i="4"/>
  <c r="AD295" i="3"/>
  <c r="AB287" i="4" s="1"/>
  <c r="Y287" i="4"/>
  <c r="AD296" i="3"/>
  <c r="AB288" i="4" s="1"/>
  <c r="Y288" i="4"/>
  <c r="AU531" i="3"/>
  <c r="AP367" i="4"/>
  <c r="AU533" i="3"/>
  <c r="AP369" i="4"/>
  <c r="J184" i="3"/>
  <c r="J176" i="4" s="1"/>
  <c r="G176" i="4"/>
  <c r="AD184" i="3"/>
  <c r="AB176" i="4" s="1"/>
  <c r="Y176" i="4"/>
  <c r="AN229" i="3"/>
  <c r="AK221" i="4" s="1"/>
  <c r="AH221" i="4"/>
  <c r="AN278" i="3"/>
  <c r="AK270" i="4" s="1"/>
  <c r="AH270" i="4"/>
  <c r="J320" i="3"/>
  <c r="J312" i="4" s="1"/>
  <c r="G312" i="4"/>
  <c r="AD321" i="3"/>
  <c r="AB313" i="4" s="1"/>
  <c r="Y313" i="4"/>
  <c r="AN322" i="3"/>
  <c r="AK314" i="4" s="1"/>
  <c r="AH314" i="4"/>
  <c r="AD324" i="3"/>
  <c r="AB316" i="4" s="1"/>
  <c r="Y316" i="4"/>
  <c r="AD226" i="3"/>
  <c r="AB218" i="4" s="1"/>
  <c r="Y218" i="4"/>
  <c r="AD282" i="3"/>
  <c r="AB274" i="4" s="1"/>
  <c r="Y274" i="4"/>
  <c r="AD286" i="3"/>
  <c r="AB278" i="4" s="1"/>
  <c r="Y278" i="4"/>
  <c r="T380" i="3"/>
  <c r="S372" i="4" s="1"/>
  <c r="P372" i="4"/>
  <c r="T381" i="3"/>
  <c r="S373" i="4" s="1"/>
  <c r="P373" i="4"/>
  <c r="T382" i="3"/>
  <c r="S374" i="4" s="1"/>
  <c r="P374" i="4"/>
  <c r="T383" i="3"/>
  <c r="S375" i="4" s="1"/>
  <c r="P375" i="4"/>
  <c r="AN380" i="3"/>
  <c r="AK372" i="4" s="1"/>
  <c r="AH372" i="4"/>
  <c r="AN381" i="3"/>
  <c r="AK373" i="4" s="1"/>
  <c r="AH373" i="4"/>
  <c r="AN382" i="3"/>
  <c r="AK374" i="4" s="1"/>
  <c r="AH374" i="4"/>
  <c r="AN383" i="3"/>
  <c r="AK375" i="4" s="1"/>
  <c r="AH375" i="4"/>
  <c r="J296" i="3"/>
  <c r="J288" i="4" s="1"/>
  <c r="G288" i="4"/>
  <c r="AY212" i="4"/>
  <c r="AD239" i="3"/>
  <c r="AB231" i="4" s="1"/>
  <c r="Y231" i="4"/>
  <c r="T384" i="3"/>
  <c r="S376" i="4" s="1"/>
  <c r="P376" i="4"/>
  <c r="T385" i="3"/>
  <c r="S377" i="4" s="1"/>
  <c r="P377" i="4"/>
  <c r="AN386" i="3"/>
  <c r="AK378" i="4" s="1"/>
  <c r="AH378" i="4"/>
  <c r="AN384" i="3"/>
  <c r="AK376" i="4" s="1"/>
  <c r="AH376" i="4"/>
  <c r="AN385" i="3"/>
  <c r="AK377" i="4" s="1"/>
  <c r="AH377" i="4"/>
  <c r="J391" i="3"/>
  <c r="J383" i="4" s="1"/>
  <c r="G383" i="4"/>
  <c r="J393" i="3"/>
  <c r="J385" i="4" s="1"/>
  <c r="G385" i="4"/>
  <c r="T393" i="3"/>
  <c r="S385" i="4" s="1"/>
  <c r="P385" i="4"/>
  <c r="J198" i="3"/>
  <c r="J190" i="4" s="1"/>
  <c r="G190" i="4"/>
  <c r="J172" i="3"/>
  <c r="J164" i="4" s="1"/>
  <c r="G164" i="4"/>
  <c r="T388" i="3"/>
  <c r="S380" i="4" s="1"/>
  <c r="P380" i="4"/>
  <c r="AN388" i="3"/>
  <c r="AK380" i="4" s="1"/>
  <c r="AH380" i="4"/>
  <c r="T390" i="3"/>
  <c r="S382" i="4" s="1"/>
  <c r="P382" i="4"/>
  <c r="T391" i="3"/>
  <c r="S383" i="4" s="1"/>
  <c r="P383" i="4"/>
  <c r="AD387" i="3"/>
  <c r="AB379" i="4" s="1"/>
  <c r="Y379" i="4"/>
  <c r="J388" i="3"/>
  <c r="J380" i="4" s="1"/>
  <c r="G380" i="4"/>
  <c r="AD389" i="3"/>
  <c r="AB381" i="4" s="1"/>
  <c r="Y381" i="4"/>
  <c r="J390" i="3"/>
  <c r="J382" i="4" s="1"/>
  <c r="G382" i="4"/>
  <c r="AN310" i="3"/>
  <c r="AK302" i="4" s="1"/>
  <c r="AH302" i="4"/>
  <c r="AD392" i="3"/>
  <c r="AB384" i="4" s="1"/>
  <c r="Y384" i="4"/>
  <c r="AD394" i="3"/>
  <c r="AB386" i="4" s="1"/>
  <c r="Y386" i="4"/>
  <c r="AN324" i="3"/>
  <c r="AK316" i="4" s="1"/>
  <c r="AH316" i="4"/>
  <c r="J175" i="3"/>
  <c r="J167" i="4" s="1"/>
  <c r="G167" i="4"/>
  <c r="J210" i="3"/>
  <c r="J202" i="4" s="1"/>
  <c r="G202" i="4"/>
  <c r="J217" i="3"/>
  <c r="J209" i="4" s="1"/>
  <c r="G209" i="4"/>
  <c r="AD325" i="3"/>
  <c r="AB317" i="4" s="1"/>
  <c r="Y317" i="4"/>
  <c r="T356" i="3"/>
  <c r="S348" i="4" s="1"/>
  <c r="P348" i="4"/>
  <c r="AN347" i="3"/>
  <c r="AK339" i="4" s="1"/>
  <c r="AH339" i="4"/>
  <c r="AD396" i="3"/>
  <c r="AB388" i="4" s="1"/>
  <c r="Y388" i="4"/>
  <c r="AD407" i="3"/>
  <c r="AB399" i="4" s="1"/>
  <c r="Y399" i="4"/>
  <c r="AD416" i="3"/>
  <c r="AB408" i="4" s="1"/>
  <c r="Y408" i="4"/>
  <c r="J405" i="3"/>
  <c r="J397" i="4" s="1"/>
  <c r="G397" i="4"/>
  <c r="J202" i="3"/>
  <c r="J194" i="4" s="1"/>
  <c r="G194" i="4"/>
  <c r="T169" i="3"/>
  <c r="S161" i="4" s="1"/>
  <c r="P161" i="4"/>
  <c r="J416" i="3"/>
  <c r="J408" i="4" s="1"/>
  <c r="G408" i="4"/>
  <c r="T408" i="3"/>
  <c r="S400" i="4" s="1"/>
  <c r="P400" i="4"/>
  <c r="AN271" i="3"/>
  <c r="AK263" i="4" s="1"/>
  <c r="AH263" i="4"/>
  <c r="AD198" i="3"/>
  <c r="AB190" i="4" s="1"/>
  <c r="Y190" i="4"/>
  <c r="J233" i="3"/>
  <c r="J225" i="4" s="1"/>
  <c r="G225" i="4"/>
  <c r="AD354" i="3"/>
  <c r="AB346" i="4" s="1"/>
  <c r="Y346" i="4"/>
  <c r="AD252" i="3"/>
  <c r="AB244" i="4" s="1"/>
  <c r="Y244" i="4"/>
  <c r="T404" i="3"/>
  <c r="S396" i="4" s="1"/>
  <c r="P396" i="4"/>
  <c r="AN173" i="3"/>
  <c r="AK165" i="4" s="1"/>
  <c r="AH165" i="4"/>
  <c r="J395" i="3"/>
  <c r="J387" i="4" s="1"/>
  <c r="G387" i="4"/>
  <c r="AN417" i="3"/>
  <c r="AK409" i="4" s="1"/>
  <c r="AH409" i="4"/>
  <c r="J262" i="3"/>
  <c r="J254" i="4" s="1"/>
  <c r="G254" i="4"/>
  <c r="J259" i="3"/>
  <c r="J251" i="4" s="1"/>
  <c r="G251" i="4"/>
  <c r="AN192" i="3"/>
  <c r="AK184" i="4" s="1"/>
  <c r="AH184" i="4"/>
  <c r="T343" i="3"/>
  <c r="S335" i="4" s="1"/>
  <c r="P335" i="4"/>
  <c r="AD419" i="3"/>
  <c r="AB411" i="4" s="1"/>
  <c r="Y411" i="4"/>
  <c r="T211" i="3"/>
  <c r="S203" i="4" s="1"/>
  <c r="P203" i="4"/>
  <c r="J310" i="3"/>
  <c r="J302" i="4" s="1"/>
  <c r="G302" i="4"/>
  <c r="T419" i="3"/>
  <c r="S411" i="4" s="1"/>
  <c r="P411" i="4"/>
  <c r="T342" i="3"/>
  <c r="S334" i="4" s="1"/>
  <c r="P334" i="4"/>
  <c r="AN421" i="3"/>
  <c r="AK413" i="4" s="1"/>
  <c r="AH413" i="4"/>
  <c r="J274" i="3"/>
  <c r="J266" i="4" s="1"/>
  <c r="G266" i="4"/>
  <c r="T410" i="3"/>
  <c r="S402" i="4" s="1"/>
  <c r="P402" i="4"/>
  <c r="AD340" i="3"/>
  <c r="AB332" i="4" s="1"/>
  <c r="Y332" i="4"/>
  <c r="AD307" i="3"/>
  <c r="AB299" i="4" s="1"/>
  <c r="Y299" i="4"/>
  <c r="AN362" i="3"/>
  <c r="AK354" i="4" s="1"/>
  <c r="AH354" i="4"/>
  <c r="J420" i="3"/>
  <c r="J412" i="4" s="1"/>
  <c r="G412" i="4"/>
  <c r="AN268" i="3"/>
  <c r="AK260" i="4" s="1"/>
  <c r="AH260" i="4"/>
  <c r="AN410" i="3"/>
  <c r="AK402" i="4" s="1"/>
  <c r="AH402" i="4"/>
  <c r="T411" i="3"/>
  <c r="S403" i="4" s="1"/>
  <c r="P403" i="4"/>
  <c r="AN288" i="3"/>
  <c r="AK280" i="4" s="1"/>
  <c r="AH280" i="4"/>
  <c r="J356" i="3"/>
  <c r="J348" i="4" s="1"/>
  <c r="G348" i="4"/>
  <c r="AN254" i="3"/>
  <c r="AK246" i="4" s="1"/>
  <c r="AH246" i="4"/>
  <c r="AN194" i="3"/>
  <c r="AK186" i="4" s="1"/>
  <c r="AH186" i="4"/>
  <c r="J253" i="3"/>
  <c r="J245" i="4" s="1"/>
  <c r="G245" i="4"/>
  <c r="AN399" i="3"/>
  <c r="AK391" i="4" s="1"/>
  <c r="AH391" i="4"/>
  <c r="T396" i="3"/>
  <c r="S388" i="4" s="1"/>
  <c r="P388" i="4"/>
  <c r="T189" i="3"/>
  <c r="S181" i="4" s="1"/>
  <c r="P181" i="4"/>
  <c r="AN298" i="3"/>
  <c r="AK290" i="4" s="1"/>
  <c r="AH290" i="4"/>
  <c r="J276" i="3"/>
  <c r="J268" i="4" s="1"/>
  <c r="G268" i="4"/>
  <c r="T168" i="3"/>
  <c r="S160" i="4" s="1"/>
  <c r="P160" i="4"/>
  <c r="J357" i="3"/>
  <c r="J349" i="4" s="1"/>
  <c r="G349" i="4"/>
  <c r="AN257" i="3"/>
  <c r="AK249" i="4" s="1"/>
  <c r="AH249" i="4"/>
  <c r="AD376" i="3"/>
  <c r="AB368" i="4" s="1"/>
  <c r="Y368" i="4"/>
  <c r="J421" i="3"/>
  <c r="J413" i="4" s="1"/>
  <c r="G413" i="4"/>
  <c r="T305" i="3"/>
  <c r="S297" i="4" s="1"/>
  <c r="P297" i="4"/>
  <c r="AD202" i="3"/>
  <c r="AB194" i="4" s="1"/>
  <c r="Y194" i="4"/>
  <c r="AD318" i="3"/>
  <c r="AB310" i="4" s="1"/>
  <c r="Y310" i="4"/>
  <c r="J376" i="3"/>
  <c r="J368" i="4" s="1"/>
  <c r="G368" i="4"/>
  <c r="AN413" i="3"/>
  <c r="AK405" i="4" s="1"/>
  <c r="AH405" i="4"/>
  <c r="AD421" i="3"/>
  <c r="AB413" i="4" s="1"/>
  <c r="Y413" i="4"/>
  <c r="AN182" i="3"/>
  <c r="AK174" i="4" s="1"/>
  <c r="AH174" i="4"/>
  <c r="T398" i="3"/>
  <c r="S390" i="4" s="1"/>
  <c r="P390" i="4"/>
  <c r="AN333" i="3"/>
  <c r="AK325" i="4" s="1"/>
  <c r="AH325" i="4"/>
  <c r="AD201" i="3"/>
  <c r="AB193" i="4" s="1"/>
  <c r="Y193" i="4"/>
  <c r="AN327" i="3"/>
  <c r="AK319" i="4" s="1"/>
  <c r="AH319" i="4"/>
  <c r="J186" i="3"/>
  <c r="J178" i="4" s="1"/>
  <c r="G178" i="4"/>
  <c r="J327" i="3"/>
  <c r="J319" i="4" s="1"/>
  <c r="G319" i="4"/>
  <c r="J423" i="3"/>
  <c r="J415" i="4" s="1"/>
  <c r="G415" i="4"/>
  <c r="J366" i="3"/>
  <c r="J358" i="4" s="1"/>
  <c r="G358" i="4"/>
  <c r="AN218" i="3"/>
  <c r="AK210" i="4" s="1"/>
  <c r="AH210" i="4"/>
  <c r="J300" i="3"/>
  <c r="J292" i="4" s="1"/>
  <c r="G292" i="4"/>
  <c r="AD188" i="3"/>
  <c r="AB180" i="4" s="1"/>
  <c r="Y180" i="4"/>
  <c r="AD425" i="3"/>
  <c r="AB417" i="4" s="1"/>
  <c r="Y417" i="4"/>
  <c r="T257" i="3"/>
  <c r="S249" i="4" s="1"/>
  <c r="P249" i="4"/>
  <c r="T212" i="3"/>
  <c r="S204" i="4" s="1"/>
  <c r="P204" i="4"/>
  <c r="T368" i="3"/>
  <c r="S360" i="4" s="1"/>
  <c r="P360" i="4"/>
  <c r="AN167" i="3"/>
  <c r="AK159" i="4" s="1"/>
  <c r="AH159" i="4"/>
  <c r="J254" i="3"/>
  <c r="J246" i="4" s="1"/>
  <c r="G246" i="4"/>
  <c r="AD206" i="3"/>
  <c r="AB198" i="4" s="1"/>
  <c r="Y198" i="4"/>
  <c r="AD345" i="3"/>
  <c r="AB337" i="4" s="1"/>
  <c r="Y337" i="4"/>
  <c r="AN222" i="3"/>
  <c r="AK214" i="4" s="1"/>
  <c r="AH214" i="4"/>
  <c r="AD341" i="3"/>
  <c r="AB333" i="4" s="1"/>
  <c r="Y333" i="4"/>
  <c r="AN267" i="3"/>
  <c r="AK259" i="4" s="1"/>
  <c r="AH259" i="4"/>
  <c r="AN307" i="3"/>
  <c r="AK299" i="4" s="1"/>
  <c r="AH299" i="4"/>
  <c r="AN234" i="3"/>
  <c r="AK226" i="4" s="1"/>
  <c r="AH226" i="4"/>
  <c r="T371" i="3"/>
  <c r="S363" i="4" s="1"/>
  <c r="P363" i="4"/>
  <c r="AD305" i="3"/>
  <c r="AB297" i="4" s="1"/>
  <c r="Y297" i="4"/>
  <c r="AD333" i="3"/>
  <c r="AB325" i="4" s="1"/>
  <c r="Y325" i="4"/>
  <c r="AN374" i="3"/>
  <c r="AK366" i="4" s="1"/>
  <c r="AH366" i="4"/>
  <c r="J424" i="3"/>
  <c r="J416" i="4" s="1"/>
  <c r="G416" i="4"/>
  <c r="T355" i="3"/>
  <c r="S347" i="4" s="1"/>
  <c r="P347" i="4"/>
  <c r="AN246" i="3"/>
  <c r="AK238" i="4" s="1"/>
  <c r="AH238" i="4"/>
  <c r="AD379" i="3"/>
  <c r="AB371" i="4" s="1"/>
  <c r="Y371" i="4"/>
  <c r="T359" i="3"/>
  <c r="S351" i="4" s="1"/>
  <c r="P351" i="4"/>
  <c r="T362" i="3"/>
  <c r="S354" i="4" s="1"/>
  <c r="P354" i="4"/>
  <c r="AD335" i="3"/>
  <c r="AB327" i="4" s="1"/>
  <c r="Y327" i="4"/>
  <c r="J220" i="3"/>
  <c r="J212" i="4" s="1"/>
  <c r="G212" i="4"/>
  <c r="AD231" i="3"/>
  <c r="AB223" i="4" s="1"/>
  <c r="Y223" i="4"/>
  <c r="AN304" i="3"/>
  <c r="AK296" i="4" s="1"/>
  <c r="AH296" i="4"/>
  <c r="AN211" i="3"/>
  <c r="AK203" i="4" s="1"/>
  <c r="AH203" i="4"/>
  <c r="T327" i="3"/>
  <c r="S319" i="4" s="1"/>
  <c r="P319" i="4"/>
  <c r="AN365" i="3"/>
  <c r="AK357" i="4" s="1"/>
  <c r="AH357" i="4"/>
  <c r="AN364" i="3"/>
  <c r="AK356" i="4" s="1"/>
  <c r="AH356" i="4"/>
  <c r="AN426" i="3"/>
  <c r="AK418" i="4" s="1"/>
  <c r="AH418" i="4"/>
  <c r="AN428" i="3"/>
  <c r="AK420" i="4" s="1"/>
  <c r="AH420" i="4"/>
  <c r="T340" i="3"/>
  <c r="S332" i="4" s="1"/>
  <c r="P332" i="4"/>
  <c r="AD298" i="3"/>
  <c r="AB290" i="4" s="1"/>
  <c r="Y290" i="4"/>
  <c r="AD247" i="3"/>
  <c r="AB239" i="4" s="1"/>
  <c r="Y239" i="4"/>
  <c r="AD181" i="3"/>
  <c r="AB173" i="4" s="1"/>
  <c r="Y173" i="4"/>
  <c r="T259" i="3"/>
  <c r="S251" i="4" s="1"/>
  <c r="P251" i="4"/>
  <c r="T337" i="3"/>
  <c r="S329" i="4" s="1"/>
  <c r="P329" i="4"/>
  <c r="T430" i="3"/>
  <c r="S422" i="4" s="1"/>
  <c r="P422" i="4"/>
  <c r="BI63" i="3"/>
  <c r="BD55" i="4" s="1"/>
  <c r="AY55" i="4"/>
  <c r="AD254" i="3"/>
  <c r="AB246" i="4" s="1"/>
  <c r="Y246" i="4"/>
  <c r="T440" i="3"/>
  <c r="S432" i="4" s="1"/>
  <c r="P432" i="4"/>
  <c r="AD442" i="3"/>
  <c r="AB434" i="4" s="1"/>
  <c r="Y434" i="4"/>
  <c r="AD434" i="3"/>
  <c r="AB426" i="4" s="1"/>
  <c r="Y426" i="4"/>
  <c r="AD436" i="3"/>
  <c r="AB428" i="4" s="1"/>
  <c r="Y428" i="4"/>
  <c r="AD437" i="3"/>
  <c r="AB429" i="4" s="1"/>
  <c r="Y429" i="4"/>
  <c r="J431" i="3"/>
  <c r="J423" i="4" s="1"/>
  <c r="G423" i="4"/>
  <c r="AD429" i="3"/>
  <c r="AB421" i="4" s="1"/>
  <c r="Y421" i="4"/>
  <c r="T441" i="3"/>
  <c r="S433" i="4" s="1"/>
  <c r="P433" i="4"/>
  <c r="AN431" i="3"/>
  <c r="AK423" i="4" s="1"/>
  <c r="AH423" i="4"/>
  <c r="J456" i="3"/>
  <c r="J448" i="4" s="1"/>
  <c r="G448" i="4"/>
  <c r="T450" i="3"/>
  <c r="S442" i="4" s="1"/>
  <c r="P442" i="4"/>
  <c r="AD449" i="3"/>
  <c r="AB441" i="4" s="1"/>
  <c r="Y441" i="4"/>
  <c r="T465" i="3"/>
  <c r="S457" i="4" s="1"/>
  <c r="P457" i="4"/>
  <c r="J472" i="3"/>
  <c r="J464" i="4" s="1"/>
  <c r="G464" i="4"/>
  <c r="AD478" i="3"/>
  <c r="AB470" i="4" s="1"/>
  <c r="Y470" i="4"/>
  <c r="T469" i="3"/>
  <c r="S461" i="4" s="1"/>
  <c r="P461" i="4"/>
  <c r="J432" i="3"/>
  <c r="J424" i="4" s="1"/>
  <c r="G424" i="4"/>
  <c r="J433" i="3"/>
  <c r="J425" i="4" s="1"/>
  <c r="G425" i="4"/>
  <c r="J434" i="3"/>
  <c r="J426" i="4" s="1"/>
  <c r="G426" i="4"/>
  <c r="J435" i="3"/>
  <c r="J427" i="4" s="1"/>
  <c r="G427" i="4"/>
  <c r="T436" i="3"/>
  <c r="S428" i="4" s="1"/>
  <c r="P428" i="4"/>
  <c r="AD435" i="3"/>
  <c r="AB427" i="4" s="1"/>
  <c r="Y427" i="4"/>
  <c r="J470" i="3"/>
  <c r="J462" i="4" s="1"/>
  <c r="G462" i="4"/>
  <c r="AN464" i="3"/>
  <c r="AK456" i="4" s="1"/>
  <c r="AH456" i="4"/>
  <c r="AN433" i="3"/>
  <c r="AK425" i="4" s="1"/>
  <c r="AH425" i="4"/>
  <c r="J344" i="3"/>
  <c r="J336" i="4" s="1"/>
  <c r="G336" i="4"/>
  <c r="J479" i="3"/>
  <c r="J471" i="4" s="1"/>
  <c r="G471" i="4"/>
  <c r="J439" i="3"/>
  <c r="J431" i="4" s="1"/>
  <c r="G431" i="4"/>
  <c r="J441" i="3"/>
  <c r="J433" i="4" s="1"/>
  <c r="G433" i="4"/>
  <c r="T443" i="3"/>
  <c r="S435" i="4" s="1"/>
  <c r="P435" i="4"/>
  <c r="AN449" i="3"/>
  <c r="AK441" i="4" s="1"/>
  <c r="AH441" i="4"/>
  <c r="AN439" i="3"/>
  <c r="AK431" i="4" s="1"/>
  <c r="AH431" i="4"/>
  <c r="AD441" i="3"/>
  <c r="AB433" i="4" s="1"/>
  <c r="Y433" i="4"/>
  <c r="J442" i="3"/>
  <c r="J434" i="4" s="1"/>
  <c r="G434" i="4"/>
  <c r="AN447" i="3"/>
  <c r="AK439" i="4" s="1"/>
  <c r="AH439" i="4"/>
  <c r="T437" i="3"/>
  <c r="S429" i="4" s="1"/>
  <c r="P429" i="4"/>
  <c r="J444" i="3"/>
  <c r="J436" i="4" s="1"/>
  <c r="G436" i="4"/>
  <c r="J446" i="3"/>
  <c r="J438" i="4" s="1"/>
  <c r="G438" i="4"/>
  <c r="T439" i="3"/>
  <c r="S431" i="4" s="1"/>
  <c r="P431" i="4"/>
  <c r="T448" i="3"/>
  <c r="S440" i="4" s="1"/>
  <c r="P440" i="4"/>
  <c r="AN451" i="3"/>
  <c r="AK443" i="4" s="1"/>
  <c r="AH443" i="4"/>
  <c r="T446" i="3"/>
  <c r="S438" i="4" s="1"/>
  <c r="P438" i="4"/>
  <c r="J451" i="3"/>
  <c r="J443" i="4" s="1"/>
  <c r="G443" i="4"/>
  <c r="AN452" i="3"/>
  <c r="AK444" i="4" s="1"/>
  <c r="AH444" i="4"/>
  <c r="AN437" i="3"/>
  <c r="AK429" i="4" s="1"/>
  <c r="AH429" i="4"/>
  <c r="AD495" i="3"/>
  <c r="AB487" i="4" s="1"/>
  <c r="Y487" i="4"/>
  <c r="AD497" i="3"/>
  <c r="AB489" i="4" s="1"/>
  <c r="Y489" i="4"/>
  <c r="AN494" i="3"/>
  <c r="AK486" i="4" s="1"/>
  <c r="AH486" i="4"/>
  <c r="AN497" i="3"/>
  <c r="AK489" i="4" s="1"/>
  <c r="AH489" i="4"/>
  <c r="T501" i="3"/>
  <c r="S493" i="4" s="1"/>
  <c r="P493" i="4"/>
  <c r="AD504" i="3"/>
  <c r="AB496" i="4" s="1"/>
  <c r="Y496" i="4"/>
  <c r="J506" i="3"/>
  <c r="J498" i="4" s="1"/>
  <c r="G498" i="4"/>
  <c r="J500" i="3"/>
  <c r="J492" i="4" s="1"/>
  <c r="G492" i="4"/>
  <c r="AN502" i="3"/>
  <c r="AK494" i="4" s="1"/>
  <c r="AH494" i="4"/>
  <c r="AN506" i="3"/>
  <c r="AK498" i="4" s="1"/>
  <c r="AH498" i="4"/>
  <c r="AN507" i="3"/>
  <c r="AK499" i="4" s="1"/>
  <c r="AH499" i="4"/>
  <c r="BF65" i="3"/>
  <c r="BA56" i="4"/>
  <c r="AD285" i="3"/>
  <c r="AB277" i="4" s="1"/>
  <c r="Y277" i="4"/>
  <c r="T535" i="3"/>
  <c r="S527" i="4" s="1"/>
  <c r="P527" i="4"/>
  <c r="J514" i="3"/>
  <c r="J506" i="4" s="1"/>
  <c r="G506" i="4"/>
  <c r="AD458" i="3"/>
  <c r="AB450" i="4" s="1"/>
  <c r="Y450" i="4"/>
  <c r="J468" i="3"/>
  <c r="J460" i="4" s="1"/>
  <c r="G460" i="4"/>
  <c r="AD475" i="3"/>
  <c r="AB467" i="4" s="1"/>
  <c r="Y467" i="4"/>
  <c r="AN509" i="3"/>
  <c r="AK501" i="4" s="1"/>
  <c r="AH501" i="4"/>
  <c r="AN535" i="3"/>
  <c r="AK527" i="4" s="1"/>
  <c r="AH527" i="4"/>
  <c r="AN303" i="3"/>
  <c r="AK295" i="4" s="1"/>
  <c r="AH295" i="4"/>
  <c r="AD508" i="3"/>
  <c r="AB500" i="4" s="1"/>
  <c r="Y500" i="4"/>
  <c r="AN520" i="3"/>
  <c r="AK512" i="4" s="1"/>
  <c r="AH512" i="4"/>
  <c r="J510" i="3"/>
  <c r="J502" i="4" s="1"/>
  <c r="G502" i="4"/>
  <c r="T479" i="3"/>
  <c r="S471" i="4" s="1"/>
  <c r="P471" i="4"/>
  <c r="AN336" i="3"/>
  <c r="AK328" i="4" s="1"/>
  <c r="AH328" i="4"/>
  <c r="T462" i="3"/>
  <c r="S454" i="4" s="1"/>
  <c r="P454" i="4"/>
  <c r="AN472" i="3"/>
  <c r="AK464" i="4" s="1"/>
  <c r="AH464" i="4"/>
  <c r="AN469" i="3"/>
  <c r="AK461" i="4" s="1"/>
  <c r="AH461" i="4"/>
  <c r="J463" i="3"/>
  <c r="J455" i="4" s="1"/>
  <c r="G455" i="4"/>
  <c r="AD521" i="3"/>
  <c r="AB513" i="4" s="1"/>
  <c r="Y513" i="4"/>
  <c r="T524" i="3"/>
  <c r="S516" i="4" s="1"/>
  <c r="P516" i="4"/>
  <c r="T457" i="3"/>
  <c r="S449" i="4" s="1"/>
  <c r="P449" i="4"/>
  <c r="AN508" i="3"/>
  <c r="AK500" i="4" s="1"/>
  <c r="AH500" i="4"/>
  <c r="AD509" i="3"/>
  <c r="AB501" i="4" s="1"/>
  <c r="Y501" i="4"/>
  <c r="AD517" i="3"/>
  <c r="AB509" i="4" s="1"/>
  <c r="Y509" i="4"/>
  <c r="AD526" i="3"/>
  <c r="AB518" i="4" s="1"/>
  <c r="Y518" i="4"/>
  <c r="AD356" i="3"/>
  <c r="AB348" i="4" s="1"/>
  <c r="Y348" i="4"/>
  <c r="AD468" i="3"/>
  <c r="AB460" i="4" s="1"/>
  <c r="Y460" i="4"/>
  <c r="AN534" i="3"/>
  <c r="AK526" i="4" s="1"/>
  <c r="AH526" i="4"/>
  <c r="J475" i="3"/>
  <c r="J467" i="4" s="1"/>
  <c r="G467" i="4"/>
  <c r="J481" i="3"/>
  <c r="J473" i="4" s="1"/>
  <c r="G473" i="4"/>
  <c r="AN460" i="3"/>
  <c r="AK452" i="4" s="1"/>
  <c r="AH452" i="4"/>
  <c r="T482" i="3"/>
  <c r="S474" i="4" s="1"/>
  <c r="P474" i="4"/>
  <c r="J530" i="3"/>
  <c r="J522" i="4" s="1"/>
  <c r="G522" i="4"/>
  <c r="AN355" i="3"/>
  <c r="AK347" i="4" s="1"/>
  <c r="AH347" i="4"/>
  <c r="J459" i="3"/>
  <c r="J451" i="4" s="1"/>
  <c r="G451" i="4"/>
  <c r="AN474" i="3"/>
  <c r="AK466" i="4" s="1"/>
  <c r="AH466" i="4"/>
  <c r="BE222" i="3"/>
  <c r="AZ213" i="4"/>
  <c r="AD532" i="3"/>
  <c r="AB524" i="4" s="1"/>
  <c r="Y524" i="4"/>
  <c r="AD511" i="3"/>
  <c r="AB503" i="4" s="1"/>
  <c r="Y503" i="4"/>
  <c r="J464" i="3"/>
  <c r="J456" i="4" s="1"/>
  <c r="G456" i="4"/>
  <c r="AN465" i="3"/>
  <c r="AK457" i="4" s="1"/>
  <c r="AH457" i="4"/>
  <c r="J476" i="3"/>
  <c r="J468" i="4" s="1"/>
  <c r="G468" i="4"/>
  <c r="AN530" i="3"/>
  <c r="AK522" i="4" s="1"/>
  <c r="AH522" i="4"/>
  <c r="T516" i="3"/>
  <c r="S508" i="4" s="1"/>
  <c r="P508" i="4"/>
  <c r="J523" i="3"/>
  <c r="J515" i="4" s="1"/>
  <c r="G515" i="4"/>
  <c r="J348" i="3"/>
  <c r="J340" i="4" s="1"/>
  <c r="G340" i="4"/>
  <c r="AN195" i="3"/>
  <c r="AK187" i="4" s="1"/>
  <c r="AH187" i="4"/>
  <c r="AD283" i="3"/>
  <c r="AB275" i="4" s="1"/>
  <c r="Y275" i="4"/>
  <c r="J341" i="3"/>
  <c r="J333" i="4" s="1"/>
  <c r="G333" i="4"/>
  <c r="AN346" i="3"/>
  <c r="AK338" i="4" s="1"/>
  <c r="AH338" i="4"/>
  <c r="J264" i="3"/>
  <c r="J256" i="4" s="1"/>
  <c r="G256" i="4"/>
  <c r="AD255" i="3"/>
  <c r="AB247" i="4" s="1"/>
  <c r="Y247" i="4"/>
  <c r="J307" i="3"/>
  <c r="J299" i="4" s="1"/>
  <c r="G299" i="4"/>
  <c r="AN367" i="3"/>
  <c r="AK359" i="4" s="1"/>
  <c r="AH359" i="4"/>
  <c r="J350" i="3"/>
  <c r="J342" i="4" s="1"/>
  <c r="G342" i="4"/>
  <c r="J301" i="3"/>
  <c r="J293" i="4" s="1"/>
  <c r="G293" i="4"/>
  <c r="T353" i="3"/>
  <c r="S345" i="4" s="1"/>
  <c r="P345" i="4"/>
  <c r="AN299" i="3"/>
  <c r="AK291" i="4" s="1"/>
  <c r="AH291" i="4"/>
  <c r="J339" i="3"/>
  <c r="J331" i="4" s="1"/>
  <c r="G331" i="4"/>
  <c r="AZ520" i="4"/>
  <c r="BE529" i="3"/>
  <c r="BF438" i="3"/>
  <c r="BA429" i="4"/>
  <c r="BC520" i="4"/>
  <c r="BH529" i="3"/>
  <c r="BG438" i="3"/>
  <c r="BB429" i="4"/>
  <c r="T274" i="3"/>
  <c r="S266" i="4" s="1"/>
  <c r="P266" i="4"/>
  <c r="T281" i="3"/>
  <c r="S273" i="4" s="1"/>
  <c r="P273" i="4"/>
  <c r="T196" i="3"/>
  <c r="S188" i="4" s="1"/>
  <c r="P188" i="4"/>
  <c r="J232" i="3"/>
  <c r="J224" i="4" s="1"/>
  <c r="G224" i="4"/>
  <c r="J208" i="3"/>
  <c r="J200" i="4" s="1"/>
  <c r="G200" i="4"/>
  <c r="J313" i="3"/>
  <c r="J305" i="4" s="1"/>
  <c r="G305" i="4"/>
  <c r="T262" i="3"/>
  <c r="S254" i="4" s="1"/>
  <c r="P254" i="4"/>
  <c r="T263" i="3"/>
  <c r="S255" i="4" s="1"/>
  <c r="P255" i="4"/>
  <c r="AD263" i="3"/>
  <c r="AB255" i="4" s="1"/>
  <c r="Y255" i="4"/>
  <c r="J169" i="3"/>
  <c r="J161" i="4" s="1"/>
  <c r="G161" i="4"/>
  <c r="T276" i="3"/>
  <c r="S268" i="4" s="1"/>
  <c r="P268" i="4"/>
  <c r="T229" i="3"/>
  <c r="S221" i="4" s="1"/>
  <c r="P221" i="4"/>
  <c r="T240" i="3"/>
  <c r="S232" i="4" s="1"/>
  <c r="P232" i="4"/>
  <c r="T242" i="3"/>
  <c r="S234" i="4" s="1"/>
  <c r="P234" i="4"/>
  <c r="AD242" i="3"/>
  <c r="AB234" i="4" s="1"/>
  <c r="Y234" i="4"/>
  <c r="T191" i="3"/>
  <c r="S183" i="4" s="1"/>
  <c r="P183" i="4"/>
  <c r="AU486" i="3"/>
  <c r="AP322" i="4"/>
  <c r="AU504" i="3"/>
  <c r="AP340" i="4"/>
  <c r="T268" i="3"/>
  <c r="S260" i="4" s="1"/>
  <c r="P260" i="4"/>
  <c r="T293" i="3"/>
  <c r="S285" i="4" s="1"/>
  <c r="P285" i="4"/>
  <c r="T331" i="3"/>
  <c r="S323" i="4" s="1"/>
  <c r="P323" i="4"/>
  <c r="AN227" i="3"/>
  <c r="AK219" i="4" s="1"/>
  <c r="AH219" i="4"/>
  <c r="J176" i="3"/>
  <c r="J168" i="4" s="1"/>
  <c r="G168" i="4"/>
  <c r="T238" i="3"/>
  <c r="S230" i="4" s="1"/>
  <c r="P230" i="4"/>
  <c r="AD243" i="3"/>
  <c r="AB235" i="4" s="1"/>
  <c r="Y235" i="4"/>
  <c r="J242" i="3"/>
  <c r="J234" i="4" s="1"/>
  <c r="G234" i="4"/>
  <c r="AD186" i="3"/>
  <c r="AB178" i="4" s="1"/>
  <c r="Y178" i="4"/>
  <c r="AD192" i="3"/>
  <c r="AB184" i="4" s="1"/>
  <c r="Y184" i="4"/>
  <c r="AD224" i="3"/>
  <c r="AB216" i="4" s="1"/>
  <c r="Y216" i="4"/>
  <c r="AD221" i="3"/>
  <c r="AB213" i="4" s="1"/>
  <c r="Y213" i="4"/>
  <c r="AD312" i="3"/>
  <c r="AB304" i="4" s="1"/>
  <c r="Y304" i="4"/>
  <c r="J315" i="3"/>
  <c r="J307" i="4" s="1"/>
  <c r="G307" i="4"/>
  <c r="T316" i="3"/>
  <c r="S308" i="4" s="1"/>
  <c r="P308" i="4"/>
  <c r="T318" i="3"/>
  <c r="S310" i="4" s="1"/>
  <c r="P310" i="4"/>
  <c r="AD319" i="3"/>
  <c r="AB311" i="4" s="1"/>
  <c r="Y311" i="4"/>
  <c r="T269" i="3"/>
  <c r="S261" i="4" s="1"/>
  <c r="P261" i="4"/>
  <c r="T218" i="3"/>
  <c r="S210" i="4" s="1"/>
  <c r="P210" i="4"/>
  <c r="T324" i="3"/>
  <c r="S316" i="4" s="1"/>
  <c r="P316" i="4"/>
  <c r="AN243" i="3"/>
  <c r="AK235" i="4" s="1"/>
  <c r="AH235" i="4"/>
  <c r="T296" i="3"/>
  <c r="S288" i="4" s="1"/>
  <c r="P288" i="4"/>
  <c r="AU492" i="3"/>
  <c r="AP328" i="4"/>
  <c r="J182" i="3"/>
  <c r="J174" i="4" s="1"/>
  <c r="G174" i="4"/>
  <c r="AD182" i="3"/>
  <c r="AB174" i="4" s="1"/>
  <c r="Y174" i="4"/>
  <c r="AN225" i="3"/>
  <c r="AK217" i="4" s="1"/>
  <c r="AH217" i="4"/>
  <c r="AD220" i="3"/>
  <c r="AB212" i="4" s="1"/>
  <c r="Y212" i="4"/>
  <c r="J246" i="3"/>
  <c r="J238" i="4" s="1"/>
  <c r="G238" i="4"/>
  <c r="J317" i="3"/>
  <c r="J309" i="4" s="1"/>
  <c r="G309" i="4"/>
  <c r="AD168" i="3"/>
  <c r="AB160" i="4" s="1"/>
  <c r="Y160" i="4"/>
  <c r="BI271" i="3"/>
  <c r="AY263" i="4"/>
  <c r="BI323" i="3"/>
  <c r="BD315" i="4" s="1"/>
  <c r="AY315" i="4"/>
  <c r="AD232" i="3"/>
  <c r="AB224" i="4" s="1"/>
  <c r="Y224" i="4"/>
  <c r="J372" i="3"/>
  <c r="J364" i="4" s="1"/>
  <c r="G364" i="4"/>
  <c r="AD234" i="3"/>
  <c r="AB226" i="4" s="1"/>
  <c r="Y226" i="4"/>
  <c r="AN318" i="3"/>
  <c r="AK310" i="4" s="1"/>
  <c r="AH310" i="4"/>
  <c r="J314" i="3"/>
  <c r="J306" i="4" s="1"/>
  <c r="G306" i="4"/>
  <c r="AD317" i="3"/>
  <c r="AB309" i="4" s="1"/>
  <c r="Y309" i="4"/>
  <c r="AN317" i="3"/>
  <c r="AK309" i="4" s="1"/>
  <c r="AH309" i="4"/>
  <c r="AU535" i="3"/>
  <c r="AP371" i="4"/>
  <c r="J294" i="3"/>
  <c r="J286" i="4" s="1"/>
  <c r="G286" i="4"/>
  <c r="AD297" i="3"/>
  <c r="AB289" i="4" s="1"/>
  <c r="Y289" i="4"/>
  <c r="T245" i="3"/>
  <c r="S237" i="4" s="1"/>
  <c r="P237" i="4"/>
  <c r="AD309" i="3"/>
  <c r="AB301" i="4" s="1"/>
  <c r="Y301" i="4"/>
  <c r="AN390" i="3"/>
  <c r="AK382" i="4" s="1"/>
  <c r="AH382" i="4"/>
  <c r="AN393" i="3"/>
  <c r="AK385" i="4" s="1"/>
  <c r="AH385" i="4"/>
  <c r="AN275" i="3"/>
  <c r="AK267" i="4" s="1"/>
  <c r="AH267" i="4"/>
  <c r="J239" i="3"/>
  <c r="J231" i="4" s="1"/>
  <c r="G231" i="4"/>
  <c r="AN199" i="3"/>
  <c r="AK191" i="4" s="1"/>
  <c r="AH191" i="4"/>
  <c r="AD249" i="3"/>
  <c r="AB241" i="4" s="1"/>
  <c r="Y241" i="4"/>
  <c r="J324" i="3"/>
  <c r="J316" i="4" s="1"/>
  <c r="G316" i="4"/>
  <c r="J392" i="3"/>
  <c r="J384" i="4" s="1"/>
  <c r="G384" i="4"/>
  <c r="T387" i="3"/>
  <c r="S379" i="4" s="1"/>
  <c r="P379" i="4"/>
  <c r="J212" i="3"/>
  <c r="J204" i="4" s="1"/>
  <c r="G204" i="4"/>
  <c r="AD401" i="3"/>
  <c r="AB393" i="4" s="1"/>
  <c r="Y393" i="4"/>
  <c r="AN400" i="3"/>
  <c r="AK392" i="4" s="1"/>
  <c r="AH392" i="4"/>
  <c r="AD417" i="3"/>
  <c r="AB409" i="4" s="1"/>
  <c r="Y409" i="4"/>
  <c r="J227" i="3"/>
  <c r="J219" i="4" s="1"/>
  <c r="G219" i="4"/>
  <c r="AD334" i="3"/>
  <c r="AB326" i="4" s="1"/>
  <c r="Y326" i="4"/>
  <c r="J402" i="3"/>
  <c r="J394" i="4" s="1"/>
  <c r="G394" i="4"/>
  <c r="J397" i="3"/>
  <c r="J389" i="4" s="1"/>
  <c r="G389" i="4"/>
  <c r="J412" i="3"/>
  <c r="J404" i="4" s="1"/>
  <c r="G404" i="4"/>
  <c r="T403" i="3"/>
  <c r="S395" i="4" s="1"/>
  <c r="P395" i="4"/>
  <c r="J201" i="3"/>
  <c r="J193" i="4" s="1"/>
  <c r="G193" i="4"/>
  <c r="AN419" i="3"/>
  <c r="AK411" i="4" s="1"/>
  <c r="AH411" i="4"/>
  <c r="AD203" i="3"/>
  <c r="AB195" i="4" s="1"/>
  <c r="Y195" i="4"/>
  <c r="J399" i="3"/>
  <c r="J391" i="4" s="1"/>
  <c r="G391" i="4"/>
  <c r="T413" i="3"/>
  <c r="S405" i="4" s="1"/>
  <c r="P405" i="4"/>
  <c r="AN412" i="3"/>
  <c r="AK404" i="4" s="1"/>
  <c r="AH404" i="4"/>
  <c r="T418" i="3"/>
  <c r="S410" i="4" s="1"/>
  <c r="P410" i="4"/>
  <c r="AN256" i="3"/>
  <c r="AK248" i="4" s="1"/>
  <c r="AH248" i="4"/>
  <c r="T181" i="3"/>
  <c r="S173" i="4" s="1"/>
  <c r="P173" i="4"/>
  <c r="AN269" i="3"/>
  <c r="AK261" i="4" s="1"/>
  <c r="AH261" i="4"/>
  <c r="AN416" i="3"/>
  <c r="AK408" i="4" s="1"/>
  <c r="AH408" i="4"/>
  <c r="AN306" i="3"/>
  <c r="AK298" i="4" s="1"/>
  <c r="AH298" i="4"/>
  <c r="AD212" i="3"/>
  <c r="AB204" i="4" s="1"/>
  <c r="Y204" i="4"/>
  <c r="AN420" i="3"/>
  <c r="AK412" i="4" s="1"/>
  <c r="AH412" i="4"/>
  <c r="AN418" i="3"/>
  <c r="AK410" i="4" s="1"/>
  <c r="AH410" i="4"/>
  <c r="T377" i="3"/>
  <c r="S369" i="4" s="1"/>
  <c r="P369" i="4"/>
  <c r="AN212" i="3"/>
  <c r="AK204" i="4" s="1"/>
  <c r="AH204" i="4"/>
  <c r="T329" i="3"/>
  <c r="S321" i="4" s="1"/>
  <c r="P321" i="4"/>
  <c r="AN363" i="3"/>
  <c r="AK355" i="4" s="1"/>
  <c r="AH355" i="4"/>
  <c r="J401" i="3"/>
  <c r="J393" i="4" s="1"/>
  <c r="G393" i="4"/>
  <c r="J414" i="3"/>
  <c r="J406" i="4" s="1"/>
  <c r="G406" i="4"/>
  <c r="J418" i="3"/>
  <c r="J410" i="4" s="1"/>
  <c r="G410" i="4"/>
  <c r="AN170" i="3"/>
  <c r="AK162" i="4" s="1"/>
  <c r="AH162" i="4"/>
  <c r="T283" i="3"/>
  <c r="S275" i="4" s="1"/>
  <c r="P275" i="4"/>
  <c r="J308" i="3"/>
  <c r="J300" i="4" s="1"/>
  <c r="G300" i="4"/>
  <c r="J409" i="3"/>
  <c r="J401" i="4" s="1"/>
  <c r="G401" i="4"/>
  <c r="T401" i="3"/>
  <c r="S393" i="4" s="1"/>
  <c r="P393" i="4"/>
  <c r="AD409" i="3"/>
  <c r="AB401" i="4" s="1"/>
  <c r="Y401" i="4"/>
  <c r="AD395" i="3"/>
  <c r="AB387" i="4" s="1"/>
  <c r="Y387" i="4"/>
  <c r="T376" i="3"/>
  <c r="S368" i="4" s="1"/>
  <c r="P368" i="4"/>
  <c r="AN375" i="3"/>
  <c r="AK367" i="4" s="1"/>
  <c r="AH367" i="4"/>
  <c r="AD302" i="3"/>
  <c r="AB294" i="4" s="1"/>
  <c r="Y294" i="4"/>
  <c r="T217" i="3"/>
  <c r="S209" i="4" s="1"/>
  <c r="P209" i="4"/>
  <c r="J407" i="3"/>
  <c r="J399" i="4" s="1"/>
  <c r="G399" i="4"/>
  <c r="AU528" i="3"/>
  <c r="AP364" i="4"/>
  <c r="AN402" i="3"/>
  <c r="AK394" i="4" s="1"/>
  <c r="AH394" i="4"/>
  <c r="T336" i="3"/>
  <c r="S328" i="4" s="1"/>
  <c r="P328" i="4"/>
  <c r="T395" i="3"/>
  <c r="S387" i="4" s="1"/>
  <c r="P387" i="4"/>
  <c r="AD353" i="3"/>
  <c r="AB345" i="4" s="1"/>
  <c r="Y345" i="4"/>
  <c r="T344" i="3"/>
  <c r="S336" i="4" s="1"/>
  <c r="P336" i="4"/>
  <c r="AN407" i="3"/>
  <c r="AK399" i="4" s="1"/>
  <c r="AH399" i="4"/>
  <c r="J353" i="3"/>
  <c r="J345" i="4" s="1"/>
  <c r="G345" i="4"/>
  <c r="AN292" i="3"/>
  <c r="AK284" i="4" s="1"/>
  <c r="AH284" i="4"/>
  <c r="T364" i="3"/>
  <c r="S356" i="4" s="1"/>
  <c r="P356" i="4"/>
  <c r="AN366" i="3"/>
  <c r="AK358" i="4" s="1"/>
  <c r="AH358" i="4"/>
  <c r="AD304" i="3"/>
  <c r="AB296" i="4" s="1"/>
  <c r="Y296" i="4"/>
  <c r="AD404" i="3"/>
  <c r="AB396" i="4" s="1"/>
  <c r="Y396" i="4"/>
  <c r="AD363" i="3"/>
  <c r="AB355" i="4" s="1"/>
  <c r="Y355" i="4"/>
  <c r="AN408" i="3"/>
  <c r="AK400" i="4" s="1"/>
  <c r="AH400" i="4"/>
  <c r="AD259" i="3"/>
  <c r="AB251" i="4" s="1"/>
  <c r="Y251" i="4"/>
  <c r="J252" i="3"/>
  <c r="J244" i="4" s="1"/>
  <c r="G244" i="4"/>
  <c r="AD279" i="3"/>
  <c r="AB271" i="4" s="1"/>
  <c r="Y271" i="4"/>
  <c r="J247" i="3"/>
  <c r="J239" i="4" s="1"/>
  <c r="G239" i="4"/>
  <c r="AN186" i="3"/>
  <c r="AK178" i="4" s="1"/>
  <c r="AH178" i="4"/>
  <c r="T298" i="3"/>
  <c r="S290" i="4" s="1"/>
  <c r="P290" i="4"/>
  <c r="AD262" i="3"/>
  <c r="AB254" i="4" s="1"/>
  <c r="Y254" i="4"/>
  <c r="J333" i="3"/>
  <c r="J325" i="4" s="1"/>
  <c r="G325" i="4"/>
  <c r="AN415" i="3"/>
  <c r="AK407" i="4" s="1"/>
  <c r="AH407" i="4"/>
  <c r="AN190" i="3"/>
  <c r="AK182" i="4" s="1"/>
  <c r="AH182" i="4"/>
  <c r="J345" i="3"/>
  <c r="J337" i="4" s="1"/>
  <c r="G337" i="4"/>
  <c r="T275" i="3"/>
  <c r="S267" i="4" s="1"/>
  <c r="P267" i="4"/>
  <c r="T358" i="3"/>
  <c r="S350" i="4" s="1"/>
  <c r="P350" i="4"/>
  <c r="AD413" i="3"/>
  <c r="AB405" i="4" s="1"/>
  <c r="Y405" i="4"/>
  <c r="J365" i="3"/>
  <c r="J357" i="4" s="1"/>
  <c r="G357" i="4"/>
  <c r="T334" i="3"/>
  <c r="S326" i="4" s="1"/>
  <c r="P326" i="4"/>
  <c r="AN338" i="3"/>
  <c r="AK330" i="4" s="1"/>
  <c r="AH330" i="4"/>
  <c r="AD347" i="3"/>
  <c r="AB339" i="4" s="1"/>
  <c r="Y339" i="4"/>
  <c r="J403" i="3"/>
  <c r="J395" i="4" s="1"/>
  <c r="G395" i="4"/>
  <c r="J358" i="3"/>
  <c r="J350" i="4" s="1"/>
  <c r="G350" i="4"/>
  <c r="T415" i="3"/>
  <c r="S407" i="4" s="1"/>
  <c r="P407" i="4"/>
  <c r="T409" i="3"/>
  <c r="S401" i="4" s="1"/>
  <c r="P401" i="4"/>
  <c r="T366" i="3"/>
  <c r="S358" i="4" s="1"/>
  <c r="P358" i="4"/>
  <c r="AD336" i="3"/>
  <c r="AB328" i="4" s="1"/>
  <c r="Y328" i="4"/>
  <c r="J330" i="3"/>
  <c r="J322" i="4" s="1"/>
  <c r="G322" i="4"/>
  <c r="AD292" i="3"/>
  <c r="AB284" i="4" s="1"/>
  <c r="Y284" i="4"/>
  <c r="AN373" i="3"/>
  <c r="AK365" i="4" s="1"/>
  <c r="AH365" i="4"/>
  <c r="AD195" i="3"/>
  <c r="AB187" i="4" s="1"/>
  <c r="Y187" i="4"/>
  <c r="AD265" i="3"/>
  <c r="AB257" i="4" s="1"/>
  <c r="Y257" i="4"/>
  <c r="AN172" i="3"/>
  <c r="AK164" i="4" s="1"/>
  <c r="AH164" i="4"/>
  <c r="AN205" i="3"/>
  <c r="AK197" i="4" s="1"/>
  <c r="AH197" i="4"/>
  <c r="J270" i="3"/>
  <c r="J262" i="4" s="1"/>
  <c r="G262" i="4"/>
  <c r="J422" i="3"/>
  <c r="J414" i="4" s="1"/>
  <c r="G414" i="4"/>
  <c r="J205" i="3"/>
  <c r="J197" i="4" s="1"/>
  <c r="G197" i="4"/>
  <c r="AN219" i="3"/>
  <c r="AK211" i="4" s="1"/>
  <c r="AH211" i="4"/>
  <c r="AD372" i="3"/>
  <c r="AB364" i="4" s="1"/>
  <c r="Y364" i="4"/>
  <c r="T250" i="3"/>
  <c r="S242" i="4" s="1"/>
  <c r="P242" i="4"/>
  <c r="T369" i="3"/>
  <c r="S361" i="4" s="1"/>
  <c r="P361" i="4"/>
  <c r="J209" i="3"/>
  <c r="J201" i="4" s="1"/>
  <c r="G201" i="4"/>
  <c r="J361" i="3"/>
  <c r="J353" i="4" s="1"/>
  <c r="G353" i="4"/>
  <c r="T422" i="3"/>
  <c r="S414" i="4" s="1"/>
  <c r="P414" i="4"/>
  <c r="J425" i="3"/>
  <c r="J417" i="4" s="1"/>
  <c r="G417" i="4"/>
  <c r="J352" i="3"/>
  <c r="J344" i="4" s="1"/>
  <c r="G344" i="4"/>
  <c r="AN341" i="3"/>
  <c r="AK333" i="4" s="1"/>
  <c r="AH333" i="4"/>
  <c r="AN311" i="3"/>
  <c r="AK303" i="4" s="1"/>
  <c r="AH303" i="4"/>
  <c r="AD422" i="3"/>
  <c r="AB414" i="4" s="1"/>
  <c r="Y414" i="4"/>
  <c r="J292" i="3"/>
  <c r="J284" i="4" s="1"/>
  <c r="G284" i="4"/>
  <c r="T328" i="3"/>
  <c r="S320" i="4" s="1"/>
  <c r="P320" i="4"/>
  <c r="AN357" i="3"/>
  <c r="AK349" i="4" s="1"/>
  <c r="AH349" i="4"/>
  <c r="T425" i="3"/>
  <c r="S417" i="4" s="1"/>
  <c r="P417" i="4"/>
  <c r="AN422" i="3"/>
  <c r="AK414" i="4" s="1"/>
  <c r="AH414" i="4"/>
  <c r="AD360" i="3"/>
  <c r="AB352" i="4" s="1"/>
  <c r="Y352" i="4"/>
  <c r="T290" i="3"/>
  <c r="S282" i="4" s="1"/>
  <c r="P282" i="4"/>
  <c r="AD355" i="3"/>
  <c r="AB347" i="4" s="1"/>
  <c r="Y347" i="4"/>
  <c r="AN301" i="3"/>
  <c r="AK293" i="4" s="1"/>
  <c r="AH293" i="4"/>
  <c r="J295" i="3"/>
  <c r="J287" i="4" s="1"/>
  <c r="G287" i="4"/>
  <c r="T350" i="3"/>
  <c r="S342" i="4" s="1"/>
  <c r="P342" i="4"/>
  <c r="AN184" i="3"/>
  <c r="AK176" i="4" s="1"/>
  <c r="AH176" i="4"/>
  <c r="T330" i="3"/>
  <c r="S322" i="4" s="1"/>
  <c r="P322" i="4"/>
  <c r="AN326" i="3"/>
  <c r="AK318" i="4" s="1"/>
  <c r="AH318" i="4"/>
  <c r="T193" i="3"/>
  <c r="S185" i="4" s="1"/>
  <c r="P185" i="4"/>
  <c r="AN264" i="3"/>
  <c r="AK256" i="4" s="1"/>
  <c r="AH256" i="4"/>
  <c r="T426" i="3"/>
  <c r="S418" i="4" s="1"/>
  <c r="P418" i="4"/>
  <c r="AD427" i="3"/>
  <c r="AB419" i="4" s="1"/>
  <c r="Y419" i="4"/>
  <c r="AD196" i="3"/>
  <c r="AB188" i="4" s="1"/>
  <c r="Y188" i="4"/>
  <c r="AN371" i="3"/>
  <c r="AK363" i="4" s="1"/>
  <c r="AH363" i="4"/>
  <c r="AN270" i="3"/>
  <c r="AK262" i="4" s="1"/>
  <c r="AH262" i="4"/>
  <c r="J326" i="3"/>
  <c r="J318" i="4" s="1"/>
  <c r="G318" i="4"/>
  <c r="T428" i="3"/>
  <c r="S420" i="4" s="1"/>
  <c r="P420" i="4"/>
  <c r="J427" i="3"/>
  <c r="J419" i="4" s="1"/>
  <c r="G419" i="4"/>
  <c r="AN330" i="3"/>
  <c r="AK322" i="4" s="1"/>
  <c r="AH322" i="4"/>
  <c r="J334" i="3"/>
  <c r="J326" i="4" s="1"/>
  <c r="G326" i="4"/>
  <c r="AD299" i="3"/>
  <c r="AB291" i="4" s="1"/>
  <c r="Y291" i="4"/>
  <c r="T167" i="3"/>
  <c r="S159" i="4" s="1"/>
  <c r="P159" i="4"/>
  <c r="AD332" i="3"/>
  <c r="AB324" i="4" s="1"/>
  <c r="Y324" i="4"/>
  <c r="T345" i="3"/>
  <c r="S337" i="4" s="1"/>
  <c r="P337" i="4"/>
  <c r="BF12" i="3"/>
  <c r="BA3" i="4"/>
  <c r="J258" i="3"/>
  <c r="J250" i="4" s="1"/>
  <c r="G250" i="4"/>
  <c r="AN344" i="3"/>
  <c r="AK336" i="4" s="1"/>
  <c r="AH336" i="4"/>
  <c r="J266" i="3"/>
  <c r="J258" i="4" s="1"/>
  <c r="G258" i="4"/>
  <c r="J429" i="3"/>
  <c r="J421" i="4" s="1"/>
  <c r="G421" i="4"/>
  <c r="AD431" i="3"/>
  <c r="AB423" i="4" s="1"/>
  <c r="Y423" i="4"/>
  <c r="J291" i="3"/>
  <c r="J283" i="4" s="1"/>
  <c r="G283" i="4"/>
  <c r="J265" i="3"/>
  <c r="J257" i="4" s="1"/>
  <c r="G257" i="4"/>
  <c r="AN251" i="3"/>
  <c r="AK243" i="4" s="1"/>
  <c r="AH243" i="4"/>
  <c r="J436" i="3"/>
  <c r="J428" i="4" s="1"/>
  <c r="G428" i="4"/>
  <c r="AD432" i="3"/>
  <c r="AB424" i="4" s="1"/>
  <c r="Y424" i="4"/>
  <c r="AN248" i="3"/>
  <c r="AK240" i="4" s="1"/>
  <c r="AH240" i="4"/>
  <c r="T453" i="3"/>
  <c r="S445" i="4" s="1"/>
  <c r="P445" i="4"/>
  <c r="AN453" i="3"/>
  <c r="AK445" i="4" s="1"/>
  <c r="AH445" i="4"/>
  <c r="AD466" i="3"/>
  <c r="AB458" i="4" s="1"/>
  <c r="Y458" i="4"/>
  <c r="AN479" i="3"/>
  <c r="AK471" i="4" s="1"/>
  <c r="AH471" i="4"/>
  <c r="T480" i="3"/>
  <c r="S472" i="4" s="1"/>
  <c r="P472" i="4"/>
  <c r="T484" i="3"/>
  <c r="S476" i="4" s="1"/>
  <c r="P476" i="4"/>
  <c r="T485" i="3"/>
  <c r="S477" i="4" s="1"/>
  <c r="P477" i="4"/>
  <c r="T486" i="3"/>
  <c r="S478" i="4" s="1"/>
  <c r="P478" i="4"/>
  <c r="T487" i="3"/>
  <c r="S479" i="4" s="1"/>
  <c r="P479" i="4"/>
  <c r="AN484" i="3"/>
  <c r="AK476" i="4" s="1"/>
  <c r="AH476" i="4"/>
  <c r="J469" i="3"/>
  <c r="J461" i="4" s="1"/>
  <c r="G461" i="4"/>
  <c r="J480" i="3"/>
  <c r="J472" i="4" s="1"/>
  <c r="G472" i="4"/>
  <c r="AD485" i="3"/>
  <c r="AB477" i="4" s="1"/>
  <c r="Y477" i="4"/>
  <c r="J187" i="3"/>
  <c r="J179" i="4" s="1"/>
  <c r="G179" i="4"/>
  <c r="AD503" i="3"/>
  <c r="AB495" i="4" s="1"/>
  <c r="Y495" i="4"/>
  <c r="AN492" i="3"/>
  <c r="AK484" i="4" s="1"/>
  <c r="AH484" i="4"/>
  <c r="T494" i="3"/>
  <c r="S486" i="4" s="1"/>
  <c r="P486" i="4"/>
  <c r="AN500" i="3"/>
  <c r="AK492" i="4" s="1"/>
  <c r="AH492" i="4"/>
  <c r="T503" i="3"/>
  <c r="S495" i="4" s="1"/>
  <c r="P495" i="4"/>
  <c r="J492" i="3"/>
  <c r="J484" i="4" s="1"/>
  <c r="G484" i="4"/>
  <c r="AN493" i="3"/>
  <c r="AK485" i="4" s="1"/>
  <c r="AH485" i="4"/>
  <c r="AD499" i="3"/>
  <c r="AB491" i="4" s="1"/>
  <c r="Y491" i="4"/>
  <c r="J489" i="3"/>
  <c r="J481" i="4" s="1"/>
  <c r="G481" i="4"/>
  <c r="J490" i="3"/>
  <c r="J482" i="4" s="1"/>
  <c r="G482" i="4"/>
  <c r="AD496" i="3"/>
  <c r="AB488" i="4" s="1"/>
  <c r="Y488" i="4"/>
  <c r="AD498" i="3"/>
  <c r="AB490" i="4" s="1"/>
  <c r="Y490" i="4"/>
  <c r="AN496" i="3"/>
  <c r="AK488" i="4" s="1"/>
  <c r="AH488" i="4"/>
  <c r="AD500" i="3"/>
  <c r="AB492" i="4" s="1"/>
  <c r="Y492" i="4"/>
  <c r="T497" i="3"/>
  <c r="S489" i="4" s="1"/>
  <c r="P489" i="4"/>
  <c r="J502" i="3"/>
  <c r="J494" i="4" s="1"/>
  <c r="G494" i="4"/>
  <c r="T504" i="3"/>
  <c r="S496" i="4" s="1"/>
  <c r="P496" i="4"/>
  <c r="AD502" i="3"/>
  <c r="AB494" i="4" s="1"/>
  <c r="Y494" i="4"/>
  <c r="T460" i="3"/>
  <c r="S452" i="4" s="1"/>
  <c r="P452" i="4"/>
  <c r="AD443" i="3"/>
  <c r="AB435" i="4" s="1"/>
  <c r="Y435" i="4"/>
  <c r="AD445" i="3"/>
  <c r="AB437" i="4" s="1"/>
  <c r="Y437" i="4"/>
  <c r="AN442" i="3"/>
  <c r="AK434" i="4" s="1"/>
  <c r="AH434" i="4"/>
  <c r="AN445" i="3"/>
  <c r="AK437" i="4" s="1"/>
  <c r="AH437" i="4"/>
  <c r="T449" i="3"/>
  <c r="S441" i="4" s="1"/>
  <c r="P441" i="4"/>
  <c r="AD452" i="3"/>
  <c r="AB444" i="4" s="1"/>
  <c r="Y444" i="4"/>
  <c r="J454" i="3"/>
  <c r="J446" i="4" s="1"/>
  <c r="G446" i="4"/>
  <c r="J448" i="3"/>
  <c r="J440" i="4" s="1"/>
  <c r="G440" i="4"/>
  <c r="AN450" i="3"/>
  <c r="AK442" i="4" s="1"/>
  <c r="AH442" i="4"/>
  <c r="AN454" i="3"/>
  <c r="AK446" i="4" s="1"/>
  <c r="AH446" i="4"/>
  <c r="AN455" i="3"/>
  <c r="AK447" i="4" s="1"/>
  <c r="AH447" i="4"/>
  <c r="T522" i="3"/>
  <c r="S514" i="4" s="1"/>
  <c r="P514" i="4"/>
  <c r="T483" i="3"/>
  <c r="S475" i="4" s="1"/>
  <c r="P475" i="4"/>
  <c r="J462" i="3"/>
  <c r="J454" i="4" s="1"/>
  <c r="G454" i="4"/>
  <c r="T518" i="3"/>
  <c r="S510" i="4" s="1"/>
  <c r="P510" i="4"/>
  <c r="AD523" i="3"/>
  <c r="AB515" i="4" s="1"/>
  <c r="Y515" i="4"/>
  <c r="AN457" i="3"/>
  <c r="AK449" i="4" s="1"/>
  <c r="AH449" i="4"/>
  <c r="AN483" i="3"/>
  <c r="AK475" i="4" s="1"/>
  <c r="AH475" i="4"/>
  <c r="AD456" i="3"/>
  <c r="AB448" i="4" s="1"/>
  <c r="Y448" i="4"/>
  <c r="AN468" i="3"/>
  <c r="AK460" i="4" s="1"/>
  <c r="AH460" i="4"/>
  <c r="J458" i="3"/>
  <c r="J450" i="4" s="1"/>
  <c r="G450" i="4"/>
  <c r="J203" i="3"/>
  <c r="J195" i="4" s="1"/>
  <c r="G195" i="4"/>
  <c r="AN522" i="3"/>
  <c r="AK514" i="4" s="1"/>
  <c r="AH514" i="4"/>
  <c r="T529" i="3"/>
  <c r="S521" i="4" s="1"/>
  <c r="P521" i="4"/>
  <c r="AN377" i="3"/>
  <c r="AK369" i="4" s="1"/>
  <c r="AH369" i="4"/>
  <c r="J359" i="3"/>
  <c r="J351" i="4" s="1"/>
  <c r="G351" i="4"/>
  <c r="T510" i="3"/>
  <c r="S502" i="4" s="1"/>
  <c r="P502" i="4"/>
  <c r="J509" i="3"/>
  <c r="J501" i="4" s="1"/>
  <c r="G501" i="4"/>
  <c r="T526" i="3"/>
  <c r="S518" i="4" s="1"/>
  <c r="P518" i="4"/>
  <c r="AN523" i="3"/>
  <c r="AK515" i="4" s="1"/>
  <c r="AH515" i="4"/>
  <c r="AD271" i="3"/>
  <c r="AB263" i="4" s="1"/>
  <c r="Y263" i="4"/>
  <c r="AN510" i="3"/>
  <c r="AK502" i="4" s="1"/>
  <c r="AH502" i="4"/>
  <c r="J204" i="3"/>
  <c r="J196" i="4" s="1"/>
  <c r="G196" i="4"/>
  <c r="AD469" i="3"/>
  <c r="AB461" i="4" s="1"/>
  <c r="Y461" i="4"/>
  <c r="T472" i="3"/>
  <c r="S464" i="4" s="1"/>
  <c r="P464" i="4"/>
  <c r="AD535" i="3"/>
  <c r="AB527" i="4" s="1"/>
  <c r="Y527" i="4"/>
  <c r="AN456" i="3"/>
  <c r="AK448" i="4" s="1"/>
  <c r="AH448" i="4"/>
  <c r="AD457" i="3"/>
  <c r="AB449" i="4" s="1"/>
  <c r="Y449" i="4"/>
  <c r="AD465" i="3"/>
  <c r="AB457" i="4" s="1"/>
  <c r="Y457" i="4"/>
  <c r="AD474" i="3"/>
  <c r="AB466" i="4" s="1"/>
  <c r="Y466" i="4"/>
  <c r="T519" i="3"/>
  <c r="S511" i="4" s="1"/>
  <c r="P511" i="4"/>
  <c r="AN482" i="3"/>
  <c r="AK474" i="4" s="1"/>
  <c r="AH474" i="4"/>
  <c r="AN525" i="3"/>
  <c r="AK517" i="4" s="1"/>
  <c r="AH517" i="4"/>
  <c r="J518" i="3"/>
  <c r="J510" i="4" s="1"/>
  <c r="G510" i="4"/>
  <c r="J519" i="3"/>
  <c r="J511" i="4" s="1"/>
  <c r="G511" i="4"/>
  <c r="AD211" i="3"/>
  <c r="AB203" i="4" s="1"/>
  <c r="Y203" i="4"/>
  <c r="T530" i="3"/>
  <c r="S522" i="4" s="1"/>
  <c r="P522" i="4"/>
  <c r="J478" i="3"/>
  <c r="J470" i="4" s="1"/>
  <c r="G470" i="4"/>
  <c r="T370" i="3"/>
  <c r="S362" i="4" s="1"/>
  <c r="P362" i="4"/>
  <c r="AN514" i="3"/>
  <c r="AK506" i="4" s="1"/>
  <c r="AH506" i="4"/>
  <c r="T511" i="3"/>
  <c r="S503" i="4" s="1"/>
  <c r="P503" i="4"/>
  <c r="AD522" i="3"/>
  <c r="AB514" i="4" s="1"/>
  <c r="Y514" i="4"/>
  <c r="T513" i="3"/>
  <c r="S505" i="4" s="1"/>
  <c r="P505" i="4"/>
  <c r="AD480" i="3"/>
  <c r="AB472" i="4" s="1"/>
  <c r="Y472" i="4"/>
  <c r="AD459" i="3"/>
  <c r="AB451" i="4" s="1"/>
  <c r="Y451" i="4"/>
  <c r="AN518" i="3"/>
  <c r="AK510" i="4" s="1"/>
  <c r="AH510" i="4"/>
  <c r="AN527" i="3"/>
  <c r="AK519" i="4" s="1"/>
  <c r="AH519" i="4"/>
  <c r="AN478" i="3"/>
  <c r="AK470" i="4" s="1"/>
  <c r="AH470" i="4"/>
  <c r="T464" i="3"/>
  <c r="S456" i="4" s="1"/>
  <c r="P456" i="4"/>
  <c r="J471" i="3"/>
  <c r="J463" i="4" s="1"/>
  <c r="G463" i="4"/>
  <c r="BG325" i="3"/>
  <c r="BB316" i="4"/>
  <c r="AN361" i="3"/>
  <c r="AK353" i="4" s="1"/>
  <c r="AH353" i="4"/>
  <c r="J373" i="3"/>
  <c r="J365" i="4" s="1"/>
  <c r="G365" i="4"/>
  <c r="T360" i="3"/>
  <c r="S352" i="4" s="1"/>
  <c r="P352" i="4"/>
  <c r="AN345" i="3"/>
  <c r="AK337" i="4" s="1"/>
  <c r="AH337" i="4"/>
  <c r="AN339" i="3"/>
  <c r="AK331" i="4" s="1"/>
  <c r="AH331" i="4"/>
  <c r="AN359" i="3"/>
  <c r="AK351" i="4" s="1"/>
  <c r="AH351" i="4"/>
  <c r="AD327" i="3"/>
  <c r="AB319" i="4" s="1"/>
  <c r="Y319" i="4"/>
  <c r="AN259" i="3"/>
  <c r="AK251" i="4" s="1"/>
  <c r="AH251" i="4"/>
  <c r="AD351" i="3"/>
  <c r="AB343" i="4" s="1"/>
  <c r="Y343" i="4"/>
  <c r="BE169" i="3"/>
  <c r="AZ160" i="4"/>
  <c r="AN528" i="3"/>
  <c r="AK520" i="4" s="1"/>
  <c r="AH520" i="4"/>
  <c r="T508" i="3"/>
  <c r="S500" i="4" s="1"/>
  <c r="P500" i="4"/>
  <c r="T496" i="3"/>
  <c r="S488" i="4" s="1"/>
  <c r="P488" i="4"/>
  <c r="J488" i="3"/>
  <c r="J480" i="4" s="1"/>
  <c r="G480" i="4"/>
  <c r="AD486" i="3"/>
  <c r="AB478" i="4" s="1"/>
  <c r="Y478" i="4"/>
  <c r="AD490" i="3"/>
  <c r="AB482" i="4" s="1"/>
  <c r="Y482" i="4"/>
  <c r="BE324" i="3"/>
  <c r="BF168" i="3"/>
  <c r="BA159" i="4"/>
  <c r="BG11" i="3"/>
  <c r="BB2" i="4"/>
  <c r="AN519" i="3"/>
  <c r="AK511" i="4" s="1"/>
  <c r="AH511" i="4"/>
  <c r="T525" i="3"/>
  <c r="S517" i="4" s="1"/>
  <c r="P517" i="4"/>
  <c r="AD528" i="3"/>
  <c r="AB520" i="4" s="1"/>
  <c r="Y520" i="4"/>
  <c r="J524" i="3"/>
  <c r="J516" i="4" s="1"/>
  <c r="G516" i="4"/>
  <c r="AD530" i="3"/>
  <c r="AB522" i="4" s="1"/>
  <c r="Y522" i="4"/>
  <c r="J508" i="3"/>
  <c r="J500" i="4" s="1"/>
  <c r="G500" i="4"/>
  <c r="AD513" i="3"/>
  <c r="AB505" i="4" s="1"/>
  <c r="Y505" i="4"/>
  <c r="J531" i="3"/>
  <c r="J523" i="4" s="1"/>
  <c r="G523" i="4"/>
  <c r="AD501" i="3"/>
  <c r="AB493" i="4" s="1"/>
  <c r="Y493" i="4"/>
  <c r="AD484" i="3"/>
  <c r="AB476" i="4" s="1"/>
  <c r="Y476" i="4"/>
  <c r="BB107" i="4"/>
  <c r="BG116" i="3"/>
  <c r="BD519" i="4"/>
  <c r="BI528" i="3"/>
  <c r="AD492" i="3"/>
  <c r="AB484" i="4" s="1"/>
  <c r="Y484" i="4"/>
  <c r="T512" i="3"/>
  <c r="S504" i="4" s="1"/>
  <c r="P504" i="4"/>
  <c r="AN490" i="3"/>
  <c r="AK482" i="4" s="1"/>
  <c r="AH482" i="4"/>
  <c r="AD488" i="3"/>
  <c r="AB480" i="4" s="1"/>
  <c r="Y480" i="4"/>
  <c r="BG64" i="3"/>
  <c r="BE64" i="3"/>
  <c r="AZ55" i="4"/>
  <c r="BI219" i="3"/>
  <c r="BD211" i="4" s="1"/>
  <c r="AY211" i="4"/>
  <c r="AN505" i="3"/>
  <c r="AK497" i="4" s="1"/>
  <c r="AH497" i="4"/>
  <c r="J532" i="3"/>
  <c r="J524" i="4" s="1"/>
  <c r="G524" i="4"/>
  <c r="J534" i="3"/>
  <c r="J526" i="4" s="1"/>
  <c r="G526" i="4"/>
  <c r="AD505" i="3"/>
  <c r="AB497" i="4" s="1"/>
  <c r="Y497" i="4"/>
  <c r="AD519" i="3"/>
  <c r="AB511" i="4" s="1"/>
  <c r="Y511" i="4"/>
  <c r="AN529" i="3"/>
  <c r="AK521" i="4" s="1"/>
  <c r="AH521" i="4"/>
  <c r="J507" i="3"/>
  <c r="J499" i="4" s="1"/>
  <c r="G499" i="4"/>
  <c r="T502" i="3"/>
  <c r="S494" i="4" s="1"/>
  <c r="P494" i="4"/>
  <c r="T493" i="3"/>
  <c r="S485" i="4" s="1"/>
  <c r="P485" i="4"/>
  <c r="J271" i="3"/>
  <c r="J263" i="4" s="1"/>
  <c r="G263" i="4"/>
  <c r="J226" i="3"/>
  <c r="J218" i="4" s="1"/>
  <c r="G218" i="4"/>
  <c r="AN196" i="3"/>
  <c r="AK188" i="4" s="1"/>
  <c r="AH188" i="4"/>
  <c r="AD248" i="3"/>
  <c r="AB240" i="4" s="1"/>
  <c r="Y240" i="4"/>
  <c r="AN302" i="3"/>
  <c r="AK294" i="4" s="1"/>
  <c r="AH294" i="4"/>
  <c r="T261" i="3"/>
  <c r="S253" i="4" s="1"/>
  <c r="P253" i="4"/>
  <c r="T199" i="3"/>
  <c r="S191" i="4" s="1"/>
  <c r="P191" i="4"/>
  <c r="T267" i="3"/>
  <c r="S259" i="4" s="1"/>
  <c r="P259" i="4"/>
  <c r="T285" i="3"/>
  <c r="S277" i="4" s="1"/>
  <c r="P277" i="4"/>
  <c r="AN176" i="3"/>
  <c r="AK168" i="4" s="1"/>
  <c r="AH168" i="4"/>
  <c r="J178" i="3"/>
  <c r="J170" i="4" s="1"/>
  <c r="G170" i="4"/>
  <c r="AN181" i="3"/>
  <c r="AK173" i="4" s="1"/>
  <c r="AH173" i="4"/>
  <c r="T306" i="3"/>
  <c r="S298" i="4" s="1"/>
  <c r="P298" i="4"/>
  <c r="T206" i="3"/>
  <c r="S198" i="4" s="1"/>
  <c r="P198" i="4"/>
  <c r="J189" i="3"/>
  <c r="J181" i="4" s="1"/>
  <c r="G181" i="4"/>
  <c r="T203" i="3"/>
  <c r="S195" i="4" s="1"/>
  <c r="P195" i="4"/>
  <c r="T311" i="3"/>
  <c r="S303" i="4" s="1"/>
  <c r="P303" i="4"/>
  <c r="J177" i="3"/>
  <c r="J169" i="4" s="1"/>
  <c r="G169" i="4"/>
  <c r="T185" i="3"/>
  <c r="S177" i="4" s="1"/>
  <c r="P177" i="4"/>
  <c r="J185" i="3"/>
  <c r="J177" i="4" s="1"/>
  <c r="G177" i="4"/>
  <c r="J244" i="3"/>
  <c r="J236" i="4" s="1"/>
  <c r="G236" i="4"/>
  <c r="J222" i="3"/>
  <c r="J214" i="4" s="1"/>
  <c r="G214" i="4"/>
  <c r="AD171" i="3"/>
  <c r="AB163" i="4" s="1"/>
  <c r="Y163" i="4"/>
  <c r="T314" i="3"/>
  <c r="S306" i="4" s="1"/>
  <c r="P306" i="4"/>
  <c r="T315" i="3"/>
  <c r="S307" i="4" s="1"/>
  <c r="P307" i="4"/>
  <c r="AD315" i="3"/>
  <c r="AB307" i="4" s="1"/>
  <c r="Y307" i="4"/>
  <c r="T317" i="3"/>
  <c r="S309" i="4" s="1"/>
  <c r="P309" i="4"/>
  <c r="J319" i="3"/>
  <c r="J311" i="4" s="1"/>
  <c r="G311" i="4"/>
  <c r="J322" i="3"/>
  <c r="J314" i="4" s="1"/>
  <c r="G314" i="4"/>
  <c r="AD218" i="3"/>
  <c r="AB210" i="4" s="1"/>
  <c r="Y210" i="4"/>
  <c r="AN168" i="3"/>
  <c r="AK160" i="4" s="1"/>
  <c r="AH160" i="4"/>
  <c r="J221" i="3"/>
  <c r="J213" i="4" s="1"/>
  <c r="G213" i="4"/>
  <c r="AN238" i="3"/>
  <c r="AK230" i="4" s="1"/>
  <c r="AH230" i="4"/>
  <c r="T292" i="3"/>
  <c r="S284" i="4" s="1"/>
  <c r="P284" i="4"/>
  <c r="T294" i="3"/>
  <c r="S286" i="4" s="1"/>
  <c r="P286" i="4"/>
  <c r="AD294" i="3"/>
  <c r="AB286" i="4" s="1"/>
  <c r="Y286" i="4"/>
  <c r="T295" i="3"/>
  <c r="S287" i="4" s="1"/>
  <c r="P287" i="4"/>
  <c r="AD349" i="3"/>
  <c r="AB341" i="4" s="1"/>
  <c r="Y341" i="4"/>
  <c r="J354" i="3"/>
  <c r="J346" i="4" s="1"/>
  <c r="G346" i="4"/>
  <c r="AN358" i="3"/>
  <c r="AK350" i="4" s="1"/>
  <c r="AH350" i="4"/>
  <c r="AU484" i="3"/>
  <c r="AP320" i="4"/>
  <c r="AU488" i="3"/>
  <c r="AP324" i="4"/>
  <c r="AU505" i="3"/>
  <c r="AP341" i="4"/>
  <c r="T291" i="3"/>
  <c r="S283" i="4" s="1"/>
  <c r="P283" i="4"/>
  <c r="T335" i="3"/>
  <c r="S327" i="4" s="1"/>
  <c r="P327" i="4"/>
  <c r="J173" i="3"/>
  <c r="J165" i="4" s="1"/>
  <c r="G165" i="4"/>
  <c r="AD176" i="3"/>
  <c r="AB168" i="4" s="1"/>
  <c r="Y168" i="4"/>
  <c r="AN180" i="3"/>
  <c r="AK172" i="4" s="1"/>
  <c r="AH172" i="4"/>
  <c r="T171" i="3"/>
  <c r="S163" i="4" s="1"/>
  <c r="P163" i="4"/>
  <c r="AD189" i="3"/>
  <c r="AB181" i="4" s="1"/>
  <c r="Y181" i="4"/>
  <c r="AN201" i="3"/>
  <c r="AK193" i="4" s="1"/>
  <c r="AH193" i="4"/>
  <c r="AD238" i="3"/>
  <c r="AB230" i="4" s="1"/>
  <c r="Y230" i="4"/>
  <c r="AD244" i="3"/>
  <c r="AB236" i="4" s="1"/>
  <c r="Y236" i="4"/>
  <c r="T170" i="3"/>
  <c r="S162" i="4" s="1"/>
  <c r="P162" i="4"/>
  <c r="AD276" i="3"/>
  <c r="AB268" i="4" s="1"/>
  <c r="Y268" i="4"/>
  <c r="AD273" i="3"/>
  <c r="AB265" i="4" s="1"/>
  <c r="Y265" i="4"/>
  <c r="T312" i="3"/>
  <c r="S304" i="4" s="1"/>
  <c r="P304" i="4"/>
  <c r="T209" i="3"/>
  <c r="S201" i="4" s="1"/>
  <c r="P201" i="4"/>
  <c r="AN314" i="3"/>
  <c r="AK306" i="4" s="1"/>
  <c r="AH306" i="4"/>
  <c r="J215" i="3"/>
  <c r="J207" i="4" s="1"/>
  <c r="G207" i="4"/>
  <c r="T216" i="3"/>
  <c r="S208" i="4" s="1"/>
  <c r="P208" i="4"/>
  <c r="T321" i="3"/>
  <c r="S313" i="4" s="1"/>
  <c r="P313" i="4"/>
  <c r="T322" i="3"/>
  <c r="S314" i="4" s="1"/>
  <c r="P314" i="4"/>
  <c r="T323" i="3"/>
  <c r="S315" i="4" s="1"/>
  <c r="P315" i="4"/>
  <c r="AN169" i="3"/>
  <c r="AK161" i="4" s="1"/>
  <c r="AH161" i="4"/>
  <c r="T174" i="3"/>
  <c r="S166" i="4" s="1"/>
  <c r="P166" i="4"/>
  <c r="T176" i="3"/>
  <c r="S168" i="4" s="1"/>
  <c r="P168" i="4"/>
  <c r="T178" i="3"/>
  <c r="S170" i="4" s="1"/>
  <c r="P170" i="4"/>
  <c r="T180" i="3"/>
  <c r="S172" i="4" s="1"/>
  <c r="P172" i="4"/>
  <c r="T182" i="3"/>
  <c r="S174" i="4" s="1"/>
  <c r="P174" i="4"/>
  <c r="T184" i="3"/>
  <c r="S176" i="4" s="1"/>
  <c r="P176" i="4"/>
  <c r="T241" i="3"/>
  <c r="S233" i="4" s="1"/>
  <c r="P233" i="4"/>
  <c r="AU496" i="3"/>
  <c r="AP332" i="4"/>
  <c r="AN352" i="3"/>
  <c r="AK344" i="4" s="1"/>
  <c r="AH344" i="4"/>
  <c r="AD358" i="3"/>
  <c r="AB350" i="4" s="1"/>
  <c r="Y350" i="4"/>
  <c r="AN187" i="3"/>
  <c r="AK179" i="4" s="1"/>
  <c r="AH179" i="4"/>
  <c r="AN188" i="3"/>
  <c r="AK180" i="4" s="1"/>
  <c r="AH180" i="4"/>
  <c r="AN244" i="3"/>
  <c r="AK236" i="4" s="1"/>
  <c r="AH236" i="4"/>
  <c r="AN280" i="3"/>
  <c r="AK272" i="4" s="1"/>
  <c r="AH272" i="4"/>
  <c r="AN230" i="3"/>
  <c r="AK222" i="4" s="1"/>
  <c r="AH222" i="4"/>
  <c r="AN296" i="3"/>
  <c r="AK288" i="4" s="1"/>
  <c r="AH288" i="4"/>
  <c r="AD272" i="3"/>
  <c r="AB264" i="4" s="1"/>
  <c r="Y264" i="4"/>
  <c r="AN174" i="3"/>
  <c r="AK166" i="4" s="1"/>
  <c r="AH166" i="4"/>
  <c r="J280" i="3"/>
  <c r="J272" i="4" s="1"/>
  <c r="G272" i="4"/>
  <c r="J282" i="3"/>
  <c r="J274" i="4" s="1"/>
  <c r="G274" i="4"/>
  <c r="J286" i="3"/>
  <c r="J278" i="4" s="1"/>
  <c r="G278" i="4"/>
  <c r="AN274" i="3"/>
  <c r="AK266" i="4" s="1"/>
  <c r="AH266" i="4"/>
  <c r="J179" i="3"/>
  <c r="J171" i="4" s="1"/>
  <c r="G171" i="4"/>
  <c r="J268" i="3"/>
  <c r="J260" i="4" s="1"/>
  <c r="G260" i="4"/>
  <c r="AN239" i="3"/>
  <c r="AK231" i="4" s="1"/>
  <c r="AH231" i="4"/>
  <c r="AN279" i="3"/>
  <c r="AK271" i="4" s="1"/>
  <c r="AH271" i="4"/>
  <c r="AN283" i="3"/>
  <c r="AK275" i="4" s="1"/>
  <c r="AH275" i="4"/>
  <c r="J213" i="3"/>
  <c r="J205" i="4" s="1"/>
  <c r="G205" i="4"/>
  <c r="AN277" i="3"/>
  <c r="AK269" i="4" s="1"/>
  <c r="AH269" i="4"/>
  <c r="AD280" i="3"/>
  <c r="AB272" i="4" s="1"/>
  <c r="Y272" i="4"/>
  <c r="AD284" i="3"/>
  <c r="AB276" i="4" s="1"/>
  <c r="Y276" i="4"/>
  <c r="J380" i="3"/>
  <c r="J372" i="4" s="1"/>
  <c r="G372" i="4"/>
  <c r="J381" i="3"/>
  <c r="J373" i="4" s="1"/>
  <c r="G373" i="4"/>
  <c r="J382" i="3"/>
  <c r="J374" i="4" s="1"/>
  <c r="G374" i="4"/>
  <c r="J383" i="3"/>
  <c r="J375" i="4" s="1"/>
  <c r="G375" i="4"/>
  <c r="AU534" i="3"/>
  <c r="AP370" i="4"/>
  <c r="BI376" i="3"/>
  <c r="BD368" i="4" s="1"/>
  <c r="AY368" i="4"/>
  <c r="J288" i="3"/>
  <c r="J280" i="4" s="1"/>
  <c r="G280" i="4"/>
  <c r="AN241" i="3"/>
  <c r="AK233" i="4" s="1"/>
  <c r="AH233" i="4"/>
  <c r="T297" i="3"/>
  <c r="S289" i="4" s="1"/>
  <c r="P289" i="4"/>
  <c r="AU532" i="3"/>
  <c r="AP368" i="4"/>
  <c r="AD380" i="3"/>
  <c r="AB372" i="4" s="1"/>
  <c r="Y372" i="4"/>
  <c r="AD381" i="3"/>
  <c r="AB373" i="4" s="1"/>
  <c r="Y373" i="4"/>
  <c r="AD382" i="3"/>
  <c r="AB374" i="4" s="1"/>
  <c r="Y374" i="4"/>
  <c r="AD383" i="3"/>
  <c r="AB375" i="4" s="1"/>
  <c r="Y375" i="4"/>
  <c r="AN291" i="3"/>
  <c r="AK283" i="4" s="1"/>
  <c r="AH283" i="4"/>
  <c r="AD233" i="3"/>
  <c r="AB225" i="4" s="1"/>
  <c r="Y225" i="4"/>
  <c r="AD187" i="3"/>
  <c r="AB179" i="4" s="1"/>
  <c r="Y179" i="4"/>
  <c r="J384" i="3"/>
  <c r="J376" i="4" s="1"/>
  <c r="G376" i="4"/>
  <c r="J385" i="3"/>
  <c r="J377" i="4" s="1"/>
  <c r="G377" i="4"/>
  <c r="J386" i="3"/>
  <c r="J378" i="4" s="1"/>
  <c r="G378" i="4"/>
  <c r="AD384" i="3"/>
  <c r="AB376" i="4" s="1"/>
  <c r="Y376" i="4"/>
  <c r="AD385" i="3"/>
  <c r="AB377" i="4" s="1"/>
  <c r="Y377" i="4"/>
  <c r="AD386" i="3"/>
  <c r="AB378" i="4" s="1"/>
  <c r="Y378" i="4"/>
  <c r="AD391" i="3"/>
  <c r="AB383" i="4" s="1"/>
  <c r="Y383" i="4"/>
  <c r="AD393" i="3"/>
  <c r="AB385" i="4" s="1"/>
  <c r="Y385" i="4"/>
  <c r="AN242" i="3"/>
  <c r="AK234" i="4" s="1"/>
  <c r="AH234" i="4"/>
  <c r="J387" i="3"/>
  <c r="J379" i="4" s="1"/>
  <c r="G379" i="4"/>
  <c r="AD388" i="3"/>
  <c r="AB380" i="4" s="1"/>
  <c r="Y380" i="4"/>
  <c r="J389" i="3"/>
  <c r="J381" i="4" s="1"/>
  <c r="G381" i="4"/>
  <c r="AD390" i="3"/>
  <c r="AB382" i="4" s="1"/>
  <c r="Y382" i="4"/>
  <c r="T392" i="3"/>
  <c r="S384" i="4" s="1"/>
  <c r="P384" i="4"/>
  <c r="AN387" i="3"/>
  <c r="AK379" i="4" s="1"/>
  <c r="AH379" i="4"/>
  <c r="T389" i="3"/>
  <c r="S381" i="4" s="1"/>
  <c r="P381" i="4"/>
  <c r="AN389" i="3"/>
  <c r="AK381" i="4" s="1"/>
  <c r="AH381" i="4"/>
  <c r="AN394" i="3"/>
  <c r="AK386" i="4" s="1"/>
  <c r="AH386" i="4"/>
  <c r="AD316" i="3"/>
  <c r="AB308" i="4" s="1"/>
  <c r="Y308" i="4"/>
  <c r="J394" i="3"/>
  <c r="J386" i="4" s="1"/>
  <c r="G386" i="4"/>
  <c r="AD250" i="3"/>
  <c r="AB242" i="4" s="1"/>
  <c r="Y242" i="4"/>
  <c r="T303" i="3"/>
  <c r="S295" i="4" s="1"/>
  <c r="P295" i="4"/>
  <c r="AD197" i="3"/>
  <c r="AB189" i="4" s="1"/>
  <c r="Y189" i="4"/>
  <c r="J277" i="3"/>
  <c r="J269" i="4" s="1"/>
  <c r="G269" i="4"/>
  <c r="AD342" i="3"/>
  <c r="AB334" i="4" s="1"/>
  <c r="Y334" i="4"/>
  <c r="AN328" i="3"/>
  <c r="AK320" i="4" s="1"/>
  <c r="AH320" i="4"/>
  <c r="J363" i="3"/>
  <c r="J355" i="4" s="1"/>
  <c r="G355" i="4"/>
  <c r="AD400" i="3"/>
  <c r="AB392" i="4" s="1"/>
  <c r="Y392" i="4"/>
  <c r="J408" i="3"/>
  <c r="J400" i="4" s="1"/>
  <c r="G400" i="4"/>
  <c r="J419" i="3"/>
  <c r="J411" i="4" s="1"/>
  <c r="G411" i="4"/>
  <c r="T333" i="3"/>
  <c r="S325" i="4" s="1"/>
  <c r="P325" i="4"/>
  <c r="AD415" i="3"/>
  <c r="AB407" i="4" s="1"/>
  <c r="Y407" i="4"/>
  <c r="AN261" i="3"/>
  <c r="AK253" i="4" s="1"/>
  <c r="AH253" i="4"/>
  <c r="AN282" i="3"/>
  <c r="AK274" i="4" s="1"/>
  <c r="AH274" i="4"/>
  <c r="T405" i="3"/>
  <c r="S397" i="4" s="1"/>
  <c r="P397" i="4"/>
  <c r="T187" i="3"/>
  <c r="S179" i="4" s="1"/>
  <c r="P179" i="4"/>
  <c r="T271" i="3"/>
  <c r="S263" i="4" s="1"/>
  <c r="P263" i="4"/>
  <c r="T173" i="3"/>
  <c r="S165" i="4" s="1"/>
  <c r="P165" i="4"/>
  <c r="T397" i="3"/>
  <c r="S389" i="4" s="1"/>
  <c r="P389" i="4"/>
  <c r="T420" i="3"/>
  <c r="S412" i="4" s="1"/>
  <c r="P412" i="4"/>
  <c r="AD193" i="3"/>
  <c r="AB185" i="4" s="1"/>
  <c r="Y185" i="4"/>
  <c r="AN406" i="3"/>
  <c r="AK398" i="4" s="1"/>
  <c r="AH398" i="4"/>
  <c r="J311" i="3"/>
  <c r="J303" i="4" s="1"/>
  <c r="G303" i="4"/>
  <c r="J245" i="3"/>
  <c r="J237" i="4" s="1"/>
  <c r="G237" i="4"/>
  <c r="AN204" i="3"/>
  <c r="AK196" i="4" s="1"/>
  <c r="AH196" i="4"/>
  <c r="AN379" i="3"/>
  <c r="AK371" i="4" s="1"/>
  <c r="AH371" i="4"/>
  <c r="AD217" i="3"/>
  <c r="AB209" i="4" s="1"/>
  <c r="Y209" i="4"/>
  <c r="J332" i="3"/>
  <c r="J324" i="4" s="1"/>
  <c r="G324" i="4"/>
  <c r="T279" i="3"/>
  <c r="S271" i="4" s="1"/>
  <c r="P271" i="4"/>
  <c r="T412" i="3"/>
  <c r="S404" i="4" s="1"/>
  <c r="P404" i="4"/>
  <c r="T255" i="3"/>
  <c r="S247" i="4" s="1"/>
  <c r="P247" i="4"/>
  <c r="T414" i="3"/>
  <c r="S406" i="4" s="1"/>
  <c r="P406" i="4"/>
  <c r="AN240" i="3"/>
  <c r="AK232" i="4" s="1"/>
  <c r="AH232" i="4"/>
  <c r="J417" i="3"/>
  <c r="J409" i="4" s="1"/>
  <c r="G409" i="4"/>
  <c r="AN323" i="3"/>
  <c r="AK315" i="4" s="1"/>
  <c r="AH315" i="4"/>
  <c r="J404" i="3"/>
  <c r="J396" i="4" s="1"/>
  <c r="G396" i="4"/>
  <c r="AN214" i="3"/>
  <c r="AK206" i="4" s="1"/>
  <c r="AH206" i="4"/>
  <c r="AN208" i="3"/>
  <c r="AK200" i="4" s="1"/>
  <c r="AH200" i="4"/>
  <c r="J216" i="3"/>
  <c r="J208" i="4" s="1"/>
  <c r="G208" i="4"/>
  <c r="AD337" i="3"/>
  <c r="AB329" i="4" s="1"/>
  <c r="Y329" i="4"/>
  <c r="AD418" i="3"/>
  <c r="AB410" i="4" s="1"/>
  <c r="Y410" i="4"/>
  <c r="AD408" i="3"/>
  <c r="AB400" i="4" s="1"/>
  <c r="Y400" i="4"/>
  <c r="AD329" i="3"/>
  <c r="AB321" i="4" s="1"/>
  <c r="Y321" i="4"/>
  <c r="AN308" i="3"/>
  <c r="AK300" i="4" s="1"/>
  <c r="AH300" i="4"/>
  <c r="AD246" i="3"/>
  <c r="AB238" i="4" s="1"/>
  <c r="Y238" i="4"/>
  <c r="J331" i="3"/>
  <c r="J323" i="4" s="1"/>
  <c r="G323" i="4"/>
  <c r="AN245" i="3"/>
  <c r="AK237" i="4" s="1"/>
  <c r="AH237" i="4"/>
  <c r="J396" i="3"/>
  <c r="J388" i="4" s="1"/>
  <c r="G388" i="4"/>
  <c r="AD411" i="3"/>
  <c r="AB403" i="4" s="1"/>
  <c r="Y403" i="4"/>
  <c r="T301" i="3"/>
  <c r="S293" i="4" s="1"/>
  <c r="P293" i="4"/>
  <c r="J411" i="3"/>
  <c r="J403" i="4" s="1"/>
  <c r="G403" i="4"/>
  <c r="AD207" i="3"/>
  <c r="AB199" i="4" s="1"/>
  <c r="Y199" i="4"/>
  <c r="J299" i="3"/>
  <c r="J291" i="4" s="1"/>
  <c r="G291" i="4"/>
  <c r="AN334" i="3"/>
  <c r="AK326" i="4" s="1"/>
  <c r="AH326" i="4"/>
  <c r="AD251" i="3"/>
  <c r="AB243" i="4" s="1"/>
  <c r="Y243" i="4"/>
  <c r="T246" i="3"/>
  <c r="S238" i="4" s="1"/>
  <c r="P238" i="4"/>
  <c r="AD420" i="3"/>
  <c r="AB412" i="4" s="1"/>
  <c r="Y412" i="4"/>
  <c r="AN404" i="3"/>
  <c r="AK396" i="4" s="1"/>
  <c r="AH396" i="4"/>
  <c r="J281" i="3"/>
  <c r="J273" i="4" s="1"/>
  <c r="G273" i="4"/>
  <c r="J269" i="3"/>
  <c r="J261" i="4" s="1"/>
  <c r="G261" i="4"/>
  <c r="J305" i="3"/>
  <c r="J297" i="4" s="1"/>
  <c r="G297" i="4"/>
  <c r="AN309" i="3"/>
  <c r="AK301" i="4" s="1"/>
  <c r="AH301" i="4"/>
  <c r="AN398" i="3"/>
  <c r="AK390" i="4" s="1"/>
  <c r="AH390" i="4"/>
  <c r="J309" i="3"/>
  <c r="J301" i="4" s="1"/>
  <c r="G301" i="4"/>
  <c r="AN354" i="3"/>
  <c r="AK346" i="4" s="1"/>
  <c r="AH346" i="4"/>
  <c r="J261" i="3"/>
  <c r="J253" i="4" s="1"/>
  <c r="G253" i="4"/>
  <c r="T346" i="3"/>
  <c r="S338" i="4" s="1"/>
  <c r="P338" i="4"/>
  <c r="AD370" i="3"/>
  <c r="AB362" i="4" s="1"/>
  <c r="Y362" i="4"/>
  <c r="AN335" i="3"/>
  <c r="AK327" i="4" s="1"/>
  <c r="AH327" i="4"/>
  <c r="AD343" i="3"/>
  <c r="AB335" i="4" s="1"/>
  <c r="Y335" i="4"/>
  <c r="AN414" i="3"/>
  <c r="AK406" i="4" s="1"/>
  <c r="AH406" i="4"/>
  <c r="AD366" i="3"/>
  <c r="AB358" i="4" s="1"/>
  <c r="Y358" i="4"/>
  <c r="AD398" i="3"/>
  <c r="AB390" i="4" s="1"/>
  <c r="Y390" i="4"/>
  <c r="AN403" i="3"/>
  <c r="AK395" i="4" s="1"/>
  <c r="AH395" i="4"/>
  <c r="J351" i="3"/>
  <c r="J343" i="4" s="1"/>
  <c r="G343" i="4"/>
  <c r="AN411" i="3"/>
  <c r="AK403" i="4" s="1"/>
  <c r="AH403" i="4"/>
  <c r="J360" i="3"/>
  <c r="J352" i="4" s="1"/>
  <c r="G352" i="4"/>
  <c r="T341" i="3"/>
  <c r="S333" i="4" s="1"/>
  <c r="P333" i="4"/>
  <c r="J343" i="3"/>
  <c r="J335" i="4" s="1"/>
  <c r="G335" i="4"/>
  <c r="AD210" i="3"/>
  <c r="AB202" i="4" s="1"/>
  <c r="Y202" i="4"/>
  <c r="AD204" i="3"/>
  <c r="AB196" i="4" s="1"/>
  <c r="Y196" i="4"/>
  <c r="AN236" i="3"/>
  <c r="AK228" i="4" s="1"/>
  <c r="AH228" i="4"/>
  <c r="J283" i="3"/>
  <c r="J275" i="4" s="1"/>
  <c r="G275" i="4"/>
  <c r="AN332" i="3"/>
  <c r="AK324" i="4" s="1"/>
  <c r="AH324" i="4"/>
  <c r="AN215" i="3"/>
  <c r="AK207" i="4" s="1"/>
  <c r="AH207" i="4"/>
  <c r="J329" i="3"/>
  <c r="J321" i="4" s="1"/>
  <c r="G321" i="4"/>
  <c r="J328" i="3"/>
  <c r="J320" i="4" s="1"/>
  <c r="G320" i="4"/>
  <c r="AN247" i="3"/>
  <c r="AK239" i="4" s="1"/>
  <c r="AH239" i="4"/>
  <c r="AD367" i="3"/>
  <c r="AB359" i="4" s="1"/>
  <c r="Y359" i="4"/>
  <c r="T423" i="3"/>
  <c r="S415" i="4" s="1"/>
  <c r="P415" i="4"/>
  <c r="AN315" i="3"/>
  <c r="AK307" i="4" s="1"/>
  <c r="AH307" i="4"/>
  <c r="AN226" i="3"/>
  <c r="AK218" i="4" s="1"/>
  <c r="AH218" i="4"/>
  <c r="T195" i="3"/>
  <c r="S187" i="4" s="1"/>
  <c r="P187" i="4"/>
  <c r="J197" i="3"/>
  <c r="J189" i="4" s="1"/>
  <c r="G189" i="4"/>
  <c r="AD177" i="3"/>
  <c r="AB169" i="4" s="1"/>
  <c r="Y169" i="4"/>
  <c r="J349" i="3"/>
  <c r="J341" i="4" s="1"/>
  <c r="G341" i="4"/>
  <c r="AN266" i="3"/>
  <c r="AK258" i="4" s="1"/>
  <c r="AH258" i="4"/>
  <c r="AD236" i="3"/>
  <c r="AB228" i="4" s="1"/>
  <c r="Y228" i="4"/>
  <c r="AN343" i="3"/>
  <c r="AK335" i="4" s="1"/>
  <c r="AH335" i="4"/>
  <c r="J367" i="3"/>
  <c r="J359" i="4" s="1"/>
  <c r="G359" i="4"/>
  <c r="T332" i="3"/>
  <c r="S324" i="4" s="1"/>
  <c r="P324" i="4"/>
  <c r="J303" i="3"/>
  <c r="J295" i="4" s="1"/>
  <c r="G295" i="4"/>
  <c r="T374" i="3"/>
  <c r="S366" i="4" s="1"/>
  <c r="P366" i="4"/>
  <c r="AD365" i="3"/>
  <c r="AB357" i="4" s="1"/>
  <c r="Y357" i="4"/>
  <c r="AD289" i="3"/>
  <c r="AB281" i="4" s="1"/>
  <c r="Y281" i="4"/>
  <c r="J207" i="3"/>
  <c r="J199" i="4" s="1"/>
  <c r="G199" i="4"/>
  <c r="AN423" i="3"/>
  <c r="AK415" i="4" s="1"/>
  <c r="AH415" i="4"/>
  <c r="AD175" i="3"/>
  <c r="AB167" i="4" s="1"/>
  <c r="Y167" i="4"/>
  <c r="AD308" i="3"/>
  <c r="AB300" i="4" s="1"/>
  <c r="Y300" i="4"/>
  <c r="AN258" i="3"/>
  <c r="AK250" i="4" s="1"/>
  <c r="AH250" i="4"/>
  <c r="AN289" i="3"/>
  <c r="AK281" i="4" s="1"/>
  <c r="AH281" i="4"/>
  <c r="AN216" i="3"/>
  <c r="AK208" i="4" s="1"/>
  <c r="AH208" i="4"/>
  <c r="J249" i="3"/>
  <c r="J241" i="4" s="1"/>
  <c r="G241" i="4"/>
  <c r="J368" i="3"/>
  <c r="J360" i="4" s="1"/>
  <c r="G360" i="4"/>
  <c r="J251" i="3"/>
  <c r="J243" i="4" s="1"/>
  <c r="G243" i="4"/>
  <c r="AD378" i="3"/>
  <c r="AB370" i="4" s="1"/>
  <c r="Y370" i="4"/>
  <c r="AN350" i="3"/>
  <c r="AK342" i="4" s="1"/>
  <c r="AH342" i="4"/>
  <c r="J428" i="3"/>
  <c r="J420" i="4" s="1"/>
  <c r="G420" i="4"/>
  <c r="J285" i="3"/>
  <c r="J277" i="4" s="1"/>
  <c r="G277" i="4"/>
  <c r="J200" i="3"/>
  <c r="J192" i="4" s="1"/>
  <c r="G192" i="4"/>
  <c r="AD293" i="3"/>
  <c r="AB285" i="4" s="1"/>
  <c r="Y285" i="4"/>
  <c r="T247" i="3"/>
  <c r="S239" i="4" s="1"/>
  <c r="P239" i="4"/>
  <c r="J346" i="3"/>
  <c r="J338" i="4" s="1"/>
  <c r="G338" i="4"/>
  <c r="AN427" i="3"/>
  <c r="AK419" i="4" s="1"/>
  <c r="AH419" i="4"/>
  <c r="AD426" i="3"/>
  <c r="AB418" i="4" s="1"/>
  <c r="Y418" i="4"/>
  <c r="J374" i="3"/>
  <c r="J366" i="4" s="1"/>
  <c r="G366" i="4"/>
  <c r="T427" i="3"/>
  <c r="S419" i="4" s="1"/>
  <c r="P419" i="4"/>
  <c r="J426" i="3"/>
  <c r="J418" i="4" s="1"/>
  <c r="G418" i="4"/>
  <c r="J302" i="3"/>
  <c r="J294" i="4" s="1"/>
  <c r="G294" i="4"/>
  <c r="J336" i="3"/>
  <c r="J328" i="4" s="1"/>
  <c r="G328" i="4"/>
  <c r="AN331" i="3"/>
  <c r="AK323" i="4" s="1"/>
  <c r="AH323" i="4"/>
  <c r="AN316" i="3"/>
  <c r="AK308" i="4" s="1"/>
  <c r="AH308" i="4"/>
  <c r="T175" i="3"/>
  <c r="S167" i="4" s="1"/>
  <c r="P167" i="4"/>
  <c r="T214" i="3"/>
  <c r="S206" i="4" s="1"/>
  <c r="P206" i="4"/>
  <c r="T429" i="3"/>
  <c r="S421" i="4" s="1"/>
  <c r="P421" i="4"/>
  <c r="T431" i="3"/>
  <c r="S423" i="4" s="1"/>
  <c r="P423" i="4"/>
  <c r="J338" i="3"/>
  <c r="J330" i="4" s="1"/>
  <c r="G330" i="4"/>
  <c r="T367" i="3"/>
  <c r="S359" i="4" s="1"/>
  <c r="P359" i="4"/>
  <c r="AD257" i="3"/>
  <c r="AB249" i="4" s="1"/>
  <c r="Y249" i="4"/>
  <c r="AN255" i="3"/>
  <c r="AK247" i="4" s="1"/>
  <c r="AH247" i="4"/>
  <c r="AD440" i="3"/>
  <c r="AB432" i="4" s="1"/>
  <c r="Y432" i="4"/>
  <c r="T444" i="3"/>
  <c r="S436" i="4" s="1"/>
  <c r="P436" i="4"/>
  <c r="BI10" i="3"/>
  <c r="BD2" i="4" s="1"/>
  <c r="AY2" i="4"/>
  <c r="J231" i="3"/>
  <c r="J223" i="4" s="1"/>
  <c r="G223" i="4"/>
  <c r="AN434" i="3"/>
  <c r="AK426" i="4" s="1"/>
  <c r="AH426" i="4"/>
  <c r="AN436" i="3"/>
  <c r="AK428" i="4" s="1"/>
  <c r="AH428" i="4"/>
  <c r="AD438" i="3"/>
  <c r="AB430" i="4" s="1"/>
  <c r="Y430" i="4"/>
  <c r="T210" i="3"/>
  <c r="S202" i="4" s="1"/>
  <c r="P202" i="4"/>
  <c r="AN429" i="3"/>
  <c r="AK421" i="4" s="1"/>
  <c r="AH421" i="4"/>
  <c r="AN213" i="3"/>
  <c r="AK205" i="4" s="1"/>
  <c r="AH205" i="4"/>
  <c r="J430" i="3"/>
  <c r="J422" i="4" s="1"/>
  <c r="G422" i="4"/>
  <c r="J364" i="3"/>
  <c r="J356" i="4" s="1"/>
  <c r="G356" i="4"/>
  <c r="AD439" i="3"/>
  <c r="AB431" i="4" s="1"/>
  <c r="Y431" i="4"/>
  <c r="AN446" i="3"/>
  <c r="AK438" i="4" s="1"/>
  <c r="AH438" i="4"/>
  <c r="AN430" i="3"/>
  <c r="AK422" i="4" s="1"/>
  <c r="AH422" i="4"/>
  <c r="AD430" i="3"/>
  <c r="AB422" i="4" s="1"/>
  <c r="Y422" i="4"/>
  <c r="T456" i="3"/>
  <c r="S448" i="4" s="1"/>
  <c r="P448" i="4"/>
  <c r="AD453" i="3"/>
  <c r="AB445" i="4" s="1"/>
  <c r="Y445" i="4"/>
  <c r="T454" i="3"/>
  <c r="S446" i="4" s="1"/>
  <c r="P446" i="4"/>
  <c r="J483" i="3"/>
  <c r="J475" i="4" s="1"/>
  <c r="G475" i="4"/>
  <c r="AD476" i="3"/>
  <c r="AB468" i="4" s="1"/>
  <c r="Y468" i="4"/>
  <c r="J465" i="3"/>
  <c r="J457" i="4" s="1"/>
  <c r="G457" i="4"/>
  <c r="AN476" i="3"/>
  <c r="AK468" i="4" s="1"/>
  <c r="AH468" i="4"/>
  <c r="AD472" i="3"/>
  <c r="AB464" i="4" s="1"/>
  <c r="Y464" i="4"/>
  <c r="T432" i="3"/>
  <c r="S424" i="4" s="1"/>
  <c r="P424" i="4"/>
  <c r="T433" i="3"/>
  <c r="S425" i="4" s="1"/>
  <c r="P425" i="4"/>
  <c r="T434" i="3"/>
  <c r="S426" i="4" s="1"/>
  <c r="P426" i="4"/>
  <c r="T435" i="3"/>
  <c r="S427" i="4" s="1"/>
  <c r="P427" i="4"/>
  <c r="AN432" i="3"/>
  <c r="AK424" i="4" s="1"/>
  <c r="AH424" i="4"/>
  <c r="T471" i="3"/>
  <c r="S463" i="4" s="1"/>
  <c r="P463" i="4"/>
  <c r="AD433" i="3"/>
  <c r="AB425" i="4" s="1"/>
  <c r="Y425" i="4"/>
  <c r="AD240" i="3"/>
  <c r="AB232" i="4" s="1"/>
  <c r="Y232" i="4"/>
  <c r="AN249" i="3"/>
  <c r="AK241" i="4" s="1"/>
  <c r="AH241" i="4"/>
  <c r="AD451" i="3"/>
  <c r="AB443" i="4" s="1"/>
  <c r="Y443" i="4"/>
  <c r="AN440" i="3"/>
  <c r="AK432" i="4" s="1"/>
  <c r="AH432" i="4"/>
  <c r="T442" i="3"/>
  <c r="S434" i="4" s="1"/>
  <c r="P434" i="4"/>
  <c r="AN448" i="3"/>
  <c r="AK440" i="4" s="1"/>
  <c r="AH440" i="4"/>
  <c r="T451" i="3"/>
  <c r="S443" i="4" s="1"/>
  <c r="P443" i="4"/>
  <c r="J440" i="3"/>
  <c r="J432" i="4" s="1"/>
  <c r="G432" i="4"/>
  <c r="AN441" i="3"/>
  <c r="AK433" i="4" s="1"/>
  <c r="AH433" i="4"/>
  <c r="AD447" i="3"/>
  <c r="AB439" i="4" s="1"/>
  <c r="Y439" i="4"/>
  <c r="J437" i="3"/>
  <c r="J429" i="4" s="1"/>
  <c r="G429" i="4"/>
  <c r="J438" i="3"/>
  <c r="J430" i="4" s="1"/>
  <c r="G430" i="4"/>
  <c r="AD444" i="3"/>
  <c r="AB436" i="4" s="1"/>
  <c r="Y436" i="4"/>
  <c r="AD446" i="3"/>
  <c r="AB438" i="4" s="1"/>
  <c r="Y438" i="4"/>
  <c r="AN444" i="3"/>
  <c r="AK436" i="4" s="1"/>
  <c r="AH436" i="4"/>
  <c r="AD448" i="3"/>
  <c r="AB440" i="4" s="1"/>
  <c r="Y440" i="4"/>
  <c r="T445" i="3"/>
  <c r="S437" i="4" s="1"/>
  <c r="P437" i="4"/>
  <c r="J450" i="3"/>
  <c r="J442" i="4" s="1"/>
  <c r="G442" i="4"/>
  <c r="T452" i="3"/>
  <c r="S444" i="4" s="1"/>
  <c r="P444" i="4"/>
  <c r="AD450" i="3"/>
  <c r="AB442" i="4" s="1"/>
  <c r="Y442" i="4"/>
  <c r="AN461" i="3"/>
  <c r="AK453" i="4" s="1"/>
  <c r="AH453" i="4"/>
  <c r="J495" i="3"/>
  <c r="J487" i="4" s="1"/>
  <c r="G487" i="4"/>
  <c r="J497" i="3"/>
  <c r="J489" i="4" s="1"/>
  <c r="G489" i="4"/>
  <c r="T490" i="3"/>
  <c r="S482" i="4" s="1"/>
  <c r="P482" i="4"/>
  <c r="AN495" i="3"/>
  <c r="AK487" i="4" s="1"/>
  <c r="AH487" i="4"/>
  <c r="T499" i="3"/>
  <c r="S491" i="4" s="1"/>
  <c r="P491" i="4"/>
  <c r="J504" i="3"/>
  <c r="J496" i="4" s="1"/>
  <c r="G496" i="4"/>
  <c r="J505" i="3"/>
  <c r="J497" i="4" s="1"/>
  <c r="G497" i="4"/>
  <c r="J499" i="3"/>
  <c r="J491" i="4" s="1"/>
  <c r="G491" i="4"/>
  <c r="J501" i="3"/>
  <c r="J493" i="4" s="1"/>
  <c r="G493" i="4"/>
  <c r="AD506" i="3"/>
  <c r="AB498" i="4" s="1"/>
  <c r="Y498" i="4"/>
  <c r="T507" i="3"/>
  <c r="S499" i="4" s="1"/>
  <c r="P499" i="4"/>
  <c r="BG221" i="3"/>
  <c r="BB212" i="4"/>
  <c r="T470" i="3"/>
  <c r="S462" i="4" s="1"/>
  <c r="P462" i="4"/>
  <c r="AD534" i="3"/>
  <c r="AB526" i="4" s="1"/>
  <c r="Y526" i="4"/>
  <c r="J206" i="3"/>
  <c r="J198" i="4" s="1"/>
  <c r="G198" i="4"/>
  <c r="T466" i="3"/>
  <c r="S458" i="4" s="1"/>
  <c r="P458" i="4"/>
  <c r="AD471" i="3"/>
  <c r="AB463" i="4" s="1"/>
  <c r="Y463" i="4"/>
  <c r="J513" i="3"/>
  <c r="J505" i="4" s="1"/>
  <c r="G505" i="4"/>
  <c r="AD529" i="3"/>
  <c r="AB521" i="4" s="1"/>
  <c r="Y521" i="4"/>
  <c r="T520" i="3"/>
  <c r="S512" i="4" s="1"/>
  <c r="P512" i="4"/>
  <c r="T528" i="3"/>
  <c r="S520" i="4" s="1"/>
  <c r="P520" i="4"/>
  <c r="AN533" i="3"/>
  <c r="AK525" i="4" s="1"/>
  <c r="AH525" i="4"/>
  <c r="T527" i="3"/>
  <c r="S519" i="4" s="1"/>
  <c r="P519" i="4"/>
  <c r="AN470" i="3"/>
  <c r="AK462" i="4" s="1"/>
  <c r="AH462" i="4"/>
  <c r="T533" i="3"/>
  <c r="S525" i="4" s="1"/>
  <c r="P525" i="4"/>
  <c r="T477" i="3"/>
  <c r="S469" i="4" s="1"/>
  <c r="P469" i="4"/>
  <c r="AD531" i="3"/>
  <c r="AB523" i="4" s="1"/>
  <c r="Y523" i="4"/>
  <c r="AD514" i="3"/>
  <c r="AB506" i="4" s="1"/>
  <c r="Y506" i="4"/>
  <c r="T458" i="3"/>
  <c r="S450" i="4" s="1"/>
  <c r="P450" i="4"/>
  <c r="J457" i="3"/>
  <c r="J449" i="4" s="1"/>
  <c r="G449" i="4"/>
  <c r="T474" i="3"/>
  <c r="S466" i="4" s="1"/>
  <c r="P466" i="4"/>
  <c r="AN471" i="3"/>
  <c r="AK463" i="4" s="1"/>
  <c r="AH463" i="4"/>
  <c r="AN458" i="3"/>
  <c r="AK450" i="4" s="1"/>
  <c r="AH450" i="4"/>
  <c r="AD533" i="3"/>
  <c r="AB525" i="4" s="1"/>
  <c r="Y525" i="4"/>
  <c r="AD512" i="3"/>
  <c r="AB504" i="4" s="1"/>
  <c r="Y504" i="4"/>
  <c r="J529" i="3"/>
  <c r="J521" i="4" s="1"/>
  <c r="G521" i="4"/>
  <c r="AD483" i="3"/>
  <c r="AB475" i="4" s="1"/>
  <c r="Y475" i="4"/>
  <c r="T515" i="3"/>
  <c r="S507" i="4" s="1"/>
  <c r="P507" i="4"/>
  <c r="AN515" i="3"/>
  <c r="AK507" i="4" s="1"/>
  <c r="AH507" i="4"/>
  <c r="J525" i="3"/>
  <c r="J517" i="4" s="1"/>
  <c r="G517" i="4"/>
  <c r="AN191" i="3"/>
  <c r="AK183" i="4" s="1"/>
  <c r="AH183" i="4"/>
  <c r="AN532" i="3"/>
  <c r="AK524" i="4" s="1"/>
  <c r="AH524" i="4"/>
  <c r="T467" i="3"/>
  <c r="S459" i="4" s="1"/>
  <c r="P459" i="4"/>
  <c r="AN473" i="3"/>
  <c r="AK465" i="4" s="1"/>
  <c r="AH465" i="4"/>
  <c r="J466" i="3"/>
  <c r="J458" i="4" s="1"/>
  <c r="G458" i="4"/>
  <c r="J467" i="3"/>
  <c r="J459" i="4" s="1"/>
  <c r="G459" i="4"/>
  <c r="T478" i="3"/>
  <c r="S470" i="4" s="1"/>
  <c r="P470" i="4"/>
  <c r="AN462" i="3"/>
  <c r="AK454" i="4" s="1"/>
  <c r="AH454" i="4"/>
  <c r="T459" i="3"/>
  <c r="S451" i="4" s="1"/>
  <c r="P451" i="4"/>
  <c r="AD470" i="3"/>
  <c r="AB462" i="4" s="1"/>
  <c r="Y462" i="4"/>
  <c r="T461" i="3"/>
  <c r="S453" i="4" s="1"/>
  <c r="P453" i="4"/>
  <c r="AD515" i="3"/>
  <c r="AB507" i="4" s="1"/>
  <c r="Y507" i="4"/>
  <c r="AN466" i="3"/>
  <c r="AK458" i="4" s="1"/>
  <c r="AH458" i="4"/>
  <c r="AN475" i="3"/>
  <c r="AK467" i="4" s="1"/>
  <c r="AH467" i="4"/>
  <c r="AN511" i="3"/>
  <c r="AK503" i="4" s="1"/>
  <c r="AH503" i="4"/>
  <c r="J512" i="3"/>
  <c r="J504" i="4" s="1"/>
  <c r="G504" i="4"/>
  <c r="J526" i="3"/>
  <c r="J518" i="4" s="1"/>
  <c r="G518" i="4"/>
  <c r="T354" i="3"/>
  <c r="S346" i="4" s="1"/>
  <c r="P346" i="4"/>
  <c r="J256" i="3"/>
  <c r="J248" i="4" s="1"/>
  <c r="G248" i="4"/>
  <c r="T373" i="3"/>
  <c r="S365" i="4" s="1"/>
  <c r="P365" i="4"/>
  <c r="AD291" i="3"/>
  <c r="AB283" i="4" s="1"/>
  <c r="Y283" i="4"/>
  <c r="AN356" i="3"/>
  <c r="AK348" i="4" s="1"/>
  <c r="AH348" i="4"/>
  <c r="AN349" i="3"/>
  <c r="AK341" i="4" s="1"/>
  <c r="AH341" i="4"/>
  <c r="AN294" i="3"/>
  <c r="AK286" i="4" s="1"/>
  <c r="AH286" i="4"/>
  <c r="T287" i="3"/>
  <c r="S279" i="4" s="1"/>
  <c r="P279" i="4"/>
  <c r="T363" i="3"/>
  <c r="S355" i="4" s="1"/>
  <c r="P355" i="4"/>
  <c r="AD326" i="3"/>
  <c r="AB318" i="4" s="1"/>
  <c r="Y318" i="4"/>
  <c r="AD344" i="3"/>
  <c r="AB336" i="4" s="1"/>
  <c r="Y336" i="4"/>
  <c r="AD256" i="3"/>
  <c r="AB248" i="4" s="1"/>
  <c r="Y248" i="4"/>
  <c r="J371" i="3"/>
  <c r="J363" i="4" s="1"/>
  <c r="G363" i="4"/>
  <c r="T326" i="3"/>
  <c r="S318" i="4" s="1"/>
  <c r="P318" i="4"/>
  <c r="BA520" i="4"/>
  <c r="BF529" i="3"/>
  <c r="BE438" i="3"/>
  <c r="AZ429" i="4"/>
  <c r="BB520" i="4"/>
  <c r="BG529" i="3"/>
  <c r="T302" i="3"/>
  <c r="S294" i="4" s="1"/>
  <c r="P294" i="4"/>
  <c r="AN252" i="3"/>
  <c r="AK244" i="4" s="1"/>
  <c r="AH244" i="4"/>
  <c r="AN262" i="3"/>
  <c r="AK254" i="4" s="1"/>
  <c r="AH254" i="4"/>
  <c r="AD178" i="3"/>
  <c r="AB170" i="4" s="1"/>
  <c r="Y170" i="4"/>
  <c r="AN200" i="3"/>
  <c r="AK192" i="4" s="1"/>
  <c r="AH192" i="4"/>
  <c r="AD222" i="3"/>
  <c r="AB214" i="4" s="1"/>
  <c r="Y214" i="4"/>
  <c r="J240" i="3"/>
  <c r="J232" i="4" s="1"/>
  <c r="G232" i="4"/>
  <c r="J248" i="3"/>
  <c r="J240" i="4" s="1"/>
  <c r="G240" i="4"/>
  <c r="T253" i="3"/>
  <c r="S245" i="4" s="1"/>
  <c r="P245" i="4"/>
  <c r="T201" i="3"/>
  <c r="S193" i="4" s="1"/>
  <c r="P193" i="4"/>
  <c r="T272" i="3"/>
  <c r="S264" i="4" s="1"/>
  <c r="P264" i="4"/>
  <c r="AD268" i="3"/>
  <c r="AB260" i="4" s="1"/>
  <c r="Y260" i="4"/>
  <c r="AU507" i="3"/>
  <c r="AP343" i="4"/>
  <c r="AN228" i="3"/>
  <c r="AK220" i="4" s="1"/>
  <c r="AH220" i="4"/>
  <c r="J230" i="3"/>
  <c r="J222" i="4" s="1"/>
  <c r="G222" i="4"/>
  <c r="AN233" i="3"/>
  <c r="AK225" i="4" s="1"/>
  <c r="AH225" i="4"/>
  <c r="AN198" i="3"/>
  <c r="AK190" i="4" s="1"/>
  <c r="AH190" i="4"/>
  <c r="T198" i="3"/>
  <c r="S190" i="4" s="1"/>
  <c r="P190" i="4"/>
  <c r="T204" i="3"/>
  <c r="S196" i="4" s="1"/>
  <c r="P196" i="4"/>
  <c r="AN171" i="3"/>
  <c r="AK163" i="4" s="1"/>
  <c r="AH163" i="4"/>
  <c r="J241" i="3"/>
  <c r="J233" i="4" s="1"/>
  <c r="G233" i="4"/>
  <c r="T200" i="3"/>
  <c r="S192" i="4" s="1"/>
  <c r="P192" i="4"/>
  <c r="T309" i="3"/>
  <c r="S301" i="4" s="1"/>
  <c r="P301" i="4"/>
  <c r="T207" i="3"/>
  <c r="S199" i="4" s="1"/>
  <c r="P199" i="4"/>
  <c r="J229" i="3"/>
  <c r="J221" i="4" s="1"/>
  <c r="G221" i="4"/>
  <c r="T237" i="3"/>
  <c r="S229" i="4" s="1"/>
  <c r="P229" i="4"/>
  <c r="J237" i="3"/>
  <c r="J229" i="4" s="1"/>
  <c r="G229" i="4"/>
  <c r="J192" i="3"/>
  <c r="J184" i="4" s="1"/>
  <c r="G184" i="4"/>
  <c r="J171" i="3"/>
  <c r="J163" i="4" s="1"/>
  <c r="G163" i="4"/>
  <c r="AD223" i="3"/>
  <c r="AB215" i="4" s="1"/>
  <c r="Y215" i="4"/>
  <c r="J312" i="3"/>
  <c r="J304" i="4" s="1"/>
  <c r="G304" i="4"/>
  <c r="AD208" i="3"/>
  <c r="AB200" i="4" s="1"/>
  <c r="Y200" i="4"/>
  <c r="AD209" i="3"/>
  <c r="AB201" i="4" s="1"/>
  <c r="Y201" i="4"/>
  <c r="AN319" i="3"/>
  <c r="AK311" i="4" s="1"/>
  <c r="AH311" i="4"/>
  <c r="AD216" i="3"/>
  <c r="AB208" i="4" s="1"/>
  <c r="Y208" i="4"/>
  <c r="J218" i="3"/>
  <c r="J210" i="4" s="1"/>
  <c r="G210" i="4"/>
  <c r="AN220" i="3"/>
  <c r="AK212" i="4" s="1"/>
  <c r="AH212" i="4"/>
  <c r="J273" i="3"/>
  <c r="J265" i="4" s="1"/>
  <c r="G265" i="4"/>
  <c r="T172" i="3"/>
  <c r="S164" i="4" s="1"/>
  <c r="P164" i="4"/>
  <c r="T227" i="3"/>
  <c r="S219" i="4" s="1"/>
  <c r="P219" i="4"/>
  <c r="T235" i="3"/>
  <c r="S227" i="4" s="1"/>
  <c r="P227" i="4"/>
  <c r="T243" i="3"/>
  <c r="S235" i="4" s="1"/>
  <c r="P235" i="4"/>
  <c r="AU493" i="3"/>
  <c r="AP329" i="4"/>
  <c r="T260" i="3"/>
  <c r="S252" i="4" s="1"/>
  <c r="P252" i="4"/>
  <c r="AD225" i="3"/>
  <c r="AB217" i="4" s="1"/>
  <c r="Y217" i="4"/>
  <c r="T273" i="3"/>
  <c r="S265" i="4" s="1"/>
  <c r="P265" i="4"/>
  <c r="AN295" i="3"/>
  <c r="AK287" i="4" s="1"/>
  <c r="AH287" i="4"/>
  <c r="T339" i="3"/>
  <c r="S331" i="4" s="1"/>
  <c r="P331" i="4"/>
  <c r="J225" i="3"/>
  <c r="J217" i="4" s="1"/>
  <c r="G217" i="4"/>
  <c r="AD228" i="3"/>
  <c r="AB220" i="4" s="1"/>
  <c r="Y220" i="4"/>
  <c r="AN232" i="3"/>
  <c r="AK224" i="4" s="1"/>
  <c r="AH224" i="4"/>
  <c r="AN197" i="3"/>
  <c r="AK189" i="4" s="1"/>
  <c r="AH189" i="4"/>
  <c r="T223" i="3"/>
  <c r="S215" i="4" s="1"/>
  <c r="P215" i="4"/>
  <c r="AD241" i="3"/>
  <c r="AB233" i="4" s="1"/>
  <c r="Y233" i="4"/>
  <c r="AN185" i="3"/>
  <c r="AK177" i="4" s="1"/>
  <c r="AH177" i="4"/>
  <c r="AD237" i="3"/>
  <c r="AB229" i="4" s="1"/>
  <c r="Y229" i="4"/>
  <c r="T222" i="3"/>
  <c r="S214" i="4" s="1"/>
  <c r="P214" i="4"/>
  <c r="AN313" i="3"/>
  <c r="AK305" i="4" s="1"/>
  <c r="AH305" i="4"/>
  <c r="AN210" i="3"/>
  <c r="AK202" i="4" s="1"/>
  <c r="AH202" i="4"/>
  <c r="T215" i="3"/>
  <c r="S207" i="4" s="1"/>
  <c r="P207" i="4"/>
  <c r="AD215" i="3"/>
  <c r="AB207" i="4" s="1"/>
  <c r="Y207" i="4"/>
  <c r="AD320" i="3"/>
  <c r="AB312" i="4" s="1"/>
  <c r="Y312" i="4"/>
  <c r="AN321" i="3"/>
  <c r="AK313" i="4" s="1"/>
  <c r="AH313" i="4"/>
  <c r="T221" i="3"/>
  <c r="S213" i="4" s="1"/>
  <c r="P213" i="4"/>
  <c r="T226" i="3"/>
  <c r="S218" i="4" s="1"/>
  <c r="P218" i="4"/>
  <c r="T228" i="3"/>
  <c r="S220" i="4" s="1"/>
  <c r="P220" i="4"/>
  <c r="T230" i="3"/>
  <c r="S222" i="4" s="1"/>
  <c r="P222" i="4"/>
  <c r="T232" i="3"/>
  <c r="S224" i="4" s="1"/>
  <c r="P224" i="4"/>
  <c r="T234" i="3"/>
  <c r="S226" i="4" s="1"/>
  <c r="P226" i="4"/>
  <c r="T236" i="3"/>
  <c r="S228" i="4" s="1"/>
  <c r="P228" i="4"/>
  <c r="T239" i="3"/>
  <c r="S231" i="4" s="1"/>
  <c r="P231" i="4"/>
  <c r="T192" i="3"/>
  <c r="S184" i="4" s="1"/>
  <c r="P184" i="4"/>
  <c r="AU485" i="3"/>
  <c r="AP321" i="4"/>
  <c r="AU489" i="3"/>
  <c r="AP325" i="4"/>
  <c r="AN189" i="3"/>
  <c r="AK181" i="4" s="1"/>
  <c r="AH181" i="4"/>
  <c r="J194" i="3"/>
  <c r="J186" i="4" s="1"/>
  <c r="G186" i="4"/>
  <c r="T372" i="3"/>
  <c r="S364" i="4" s="1"/>
  <c r="P364" i="4"/>
  <c r="J236" i="3"/>
  <c r="J228" i="4" s="1"/>
  <c r="G228" i="4"/>
  <c r="AN297" i="3"/>
  <c r="AK289" i="4" s="1"/>
  <c r="AH289" i="4"/>
  <c r="AD323" i="3"/>
  <c r="AB315" i="4" s="1"/>
  <c r="Y315" i="4"/>
  <c r="AN177" i="3"/>
  <c r="AK169" i="4" s="1"/>
  <c r="AH169" i="4"/>
  <c r="AD213" i="3"/>
  <c r="AB205" i="4" s="1"/>
  <c r="Y205" i="4"/>
  <c r="AD179" i="3"/>
  <c r="AB171" i="4" s="1"/>
  <c r="Y171" i="4"/>
  <c r="AD278" i="3"/>
  <c r="AB270" i="4" s="1"/>
  <c r="Y270" i="4"/>
  <c r="AD180" i="3"/>
  <c r="AB172" i="4" s="1"/>
  <c r="Y172" i="4"/>
  <c r="AN286" i="3"/>
  <c r="AK278" i="4" s="1"/>
  <c r="AH278" i="4"/>
  <c r="AN312" i="3"/>
  <c r="AK304" i="4" s="1"/>
  <c r="AH304" i="4"/>
  <c r="AN293" i="3"/>
  <c r="AK285" i="4" s="1"/>
  <c r="AH285" i="4"/>
  <c r="AU530" i="3"/>
  <c r="AP366" i="4"/>
  <c r="AD235" i="3"/>
  <c r="AB227" i="4" s="1"/>
  <c r="Y227" i="4"/>
  <c r="J238" i="3"/>
  <c r="J230" i="4" s="1"/>
  <c r="G230" i="4"/>
  <c r="AN206" i="3"/>
  <c r="AK198" i="4" s="1"/>
  <c r="AH198" i="4"/>
  <c r="J316" i="3"/>
  <c r="J308" i="4" s="1"/>
  <c r="G308" i="4"/>
  <c r="AN391" i="3"/>
  <c r="AK383" i="4" s="1"/>
  <c r="AH383" i="4"/>
  <c r="T394" i="3"/>
  <c r="S386" i="4" s="1"/>
  <c r="P386" i="4"/>
  <c r="AD229" i="3"/>
  <c r="AB221" i="4" s="1"/>
  <c r="Y221" i="4"/>
  <c r="AD301" i="3"/>
  <c r="AB293" i="4" s="1"/>
  <c r="Y293" i="4"/>
  <c r="T386" i="3"/>
  <c r="S378" i="4" s="1"/>
  <c r="P378" i="4"/>
  <c r="AN392" i="3"/>
  <c r="AK384" i="4" s="1"/>
  <c r="AH384" i="4"/>
  <c r="J413" i="3"/>
  <c r="J405" i="4" s="1"/>
  <c r="G405" i="4"/>
  <c r="AN409" i="3"/>
  <c r="AK401" i="4" s="1"/>
  <c r="AH401" i="4"/>
  <c r="AN207" i="3"/>
  <c r="AK199" i="4" s="1"/>
  <c r="AH199" i="4"/>
  <c r="AN209" i="3"/>
  <c r="AK201" i="4" s="1"/>
  <c r="AH201" i="4"/>
  <c r="J375" i="3"/>
  <c r="J367" i="4" s="1"/>
  <c r="G367" i="4"/>
  <c r="AD346" i="3"/>
  <c r="AB338" i="4" s="1"/>
  <c r="Y338" i="4"/>
  <c r="J406" i="3"/>
  <c r="J398" i="4" s="1"/>
  <c r="G398" i="4"/>
  <c r="AD414" i="3"/>
  <c r="AB406" i="4" s="1"/>
  <c r="Y406" i="4"/>
  <c r="AN397" i="3"/>
  <c r="AK389" i="4" s="1"/>
  <c r="AH389" i="4"/>
  <c r="T365" i="3"/>
  <c r="S357" i="4" s="1"/>
  <c r="P357" i="4"/>
  <c r="AD399" i="3"/>
  <c r="AB391" i="4" s="1"/>
  <c r="Y391" i="4"/>
  <c r="T177" i="3"/>
  <c r="S169" i="4" s="1"/>
  <c r="P169" i="4"/>
  <c r="AD310" i="3"/>
  <c r="AB302" i="4" s="1"/>
  <c r="Y302" i="4"/>
  <c r="AD412" i="3"/>
  <c r="AB404" i="4" s="1"/>
  <c r="Y404" i="4"/>
  <c r="AN396" i="3"/>
  <c r="AK388" i="4" s="1"/>
  <c r="AH388" i="4"/>
  <c r="T402" i="3"/>
  <c r="S394" i="4" s="1"/>
  <c r="P394" i="4"/>
  <c r="AN395" i="3"/>
  <c r="AK387" i="4" s="1"/>
  <c r="AH387" i="4"/>
  <c r="T289" i="3"/>
  <c r="S281" i="4" s="1"/>
  <c r="P281" i="4"/>
  <c r="AN183" i="3"/>
  <c r="AK175" i="4" s="1"/>
  <c r="AH175" i="4"/>
  <c r="T252" i="3"/>
  <c r="S244" i="4" s="1"/>
  <c r="P244" i="4"/>
  <c r="T351" i="3"/>
  <c r="S343" i="4" s="1"/>
  <c r="P343" i="4"/>
  <c r="AD406" i="3"/>
  <c r="AB398" i="4" s="1"/>
  <c r="Y398" i="4"/>
  <c r="J337" i="3"/>
  <c r="J329" i="4" s="1"/>
  <c r="G329" i="4"/>
  <c r="J318" i="3"/>
  <c r="J310" i="4" s="1"/>
  <c r="G310" i="4"/>
  <c r="AD403" i="3"/>
  <c r="AB395" i="4" s="1"/>
  <c r="Y395" i="4"/>
  <c r="J250" i="3"/>
  <c r="J242" i="4" s="1"/>
  <c r="G242" i="4"/>
  <c r="AD200" i="3"/>
  <c r="AB192" i="4" s="1"/>
  <c r="Y192" i="4"/>
  <c r="AD290" i="3"/>
  <c r="AB282" i="4" s="1"/>
  <c r="Y282" i="4"/>
  <c r="T183" i="3"/>
  <c r="S175" i="4" s="1"/>
  <c r="P175" i="4"/>
  <c r="T251" i="3"/>
  <c r="S243" i="4" s="1"/>
  <c r="P243" i="4"/>
  <c r="AD219" i="3"/>
  <c r="AB211" i="4" s="1"/>
  <c r="Y211" i="4"/>
  <c r="T375" i="3"/>
  <c r="S367" i="4" s="1"/>
  <c r="P367" i="4"/>
  <c r="AN360" i="3"/>
  <c r="AK352" i="4" s="1"/>
  <c r="AH352" i="4"/>
  <c r="J335" i="3"/>
  <c r="J327" i="4" s="1"/>
  <c r="G327" i="4"/>
  <c r="AD410" i="3"/>
  <c r="AB402" i="4" s="1"/>
  <c r="Y402" i="4"/>
  <c r="J398" i="3"/>
  <c r="J390" i="4" s="1"/>
  <c r="G390" i="4"/>
  <c r="AN405" i="3"/>
  <c r="AK397" i="4" s="1"/>
  <c r="AH397" i="4"/>
  <c r="T406" i="3"/>
  <c r="S398" i="4" s="1"/>
  <c r="P398" i="4"/>
  <c r="J195" i="3"/>
  <c r="J187" i="4" s="1"/>
  <c r="G187" i="4"/>
  <c r="T421" i="3"/>
  <c r="S413" i="4" s="1"/>
  <c r="P413" i="4"/>
  <c r="T399" i="3"/>
  <c r="S391" i="4" s="1"/>
  <c r="P391" i="4"/>
  <c r="T417" i="3"/>
  <c r="S409" i="4" s="1"/>
  <c r="P409" i="4"/>
  <c r="AD397" i="3"/>
  <c r="AB389" i="4" s="1"/>
  <c r="Y389" i="4"/>
  <c r="J272" i="3"/>
  <c r="J264" i="4" s="1"/>
  <c r="G264" i="4"/>
  <c r="BH325" i="3"/>
  <c r="BC316" i="4"/>
  <c r="AD303" i="3"/>
  <c r="AB295" i="4" s="1"/>
  <c r="Y295" i="4"/>
  <c r="J196" i="3"/>
  <c r="J188" i="4" s="1"/>
  <c r="G188" i="4"/>
  <c r="T338" i="3"/>
  <c r="S330" i="4" s="1"/>
  <c r="P330" i="4"/>
  <c r="AD402" i="3"/>
  <c r="AB394" i="4" s="1"/>
  <c r="Y394" i="4"/>
  <c r="J410" i="3"/>
  <c r="J402" i="4" s="1"/>
  <c r="G402" i="4"/>
  <c r="T400" i="3"/>
  <c r="S392" i="4" s="1"/>
  <c r="P392" i="4"/>
  <c r="J193" i="3"/>
  <c r="J185" i="4" s="1"/>
  <c r="G185" i="4"/>
  <c r="J355" i="3"/>
  <c r="J347" i="4" s="1"/>
  <c r="G347" i="4"/>
  <c r="AD405" i="3"/>
  <c r="AB397" i="4" s="1"/>
  <c r="Y397" i="4"/>
  <c r="AD194" i="3"/>
  <c r="AB186" i="4" s="1"/>
  <c r="Y186" i="4"/>
  <c r="AD359" i="3"/>
  <c r="AB351" i="4" s="1"/>
  <c r="Y351" i="4"/>
  <c r="J378" i="3"/>
  <c r="J370" i="4" s="1"/>
  <c r="G370" i="4"/>
  <c r="J340" i="3"/>
  <c r="J332" i="4" s="1"/>
  <c r="G332" i="4"/>
  <c r="AD339" i="3"/>
  <c r="AB331" i="4" s="1"/>
  <c r="Y331" i="4"/>
  <c r="AN372" i="3"/>
  <c r="AK364" i="4" s="1"/>
  <c r="AH364" i="4"/>
  <c r="AN351" i="3"/>
  <c r="AK343" i="4" s="1"/>
  <c r="AH343" i="4"/>
  <c r="AD361" i="3"/>
  <c r="AB353" i="4" s="1"/>
  <c r="Y353" i="4"/>
  <c r="J298" i="3"/>
  <c r="J290" i="4" s="1"/>
  <c r="G290" i="4"/>
  <c r="T249" i="3"/>
  <c r="S241" i="4" s="1"/>
  <c r="P241" i="4"/>
  <c r="T416" i="3"/>
  <c r="S408" i="4" s="1"/>
  <c r="P408" i="4"/>
  <c r="AN340" i="3"/>
  <c r="AK332" i="4" s="1"/>
  <c r="AH332" i="4"/>
  <c r="AD311" i="3"/>
  <c r="AB303" i="4" s="1"/>
  <c r="Y303" i="4"/>
  <c r="T347" i="3"/>
  <c r="S339" i="4" s="1"/>
  <c r="P339" i="4"/>
  <c r="AD331" i="3"/>
  <c r="AB323" i="4" s="1"/>
  <c r="Y323" i="4"/>
  <c r="AD338" i="3"/>
  <c r="AB330" i="4" s="1"/>
  <c r="Y330" i="4"/>
  <c r="AD371" i="3"/>
  <c r="AB363" i="4" s="1"/>
  <c r="Y363" i="4"/>
  <c r="AD314" i="3"/>
  <c r="AB306" i="4" s="1"/>
  <c r="Y306" i="4"/>
  <c r="J290" i="3"/>
  <c r="J282" i="4" s="1"/>
  <c r="G282" i="4"/>
  <c r="J293" i="3"/>
  <c r="J285" i="4" s="1"/>
  <c r="G285" i="4"/>
  <c r="J321" i="3"/>
  <c r="J313" i="4" s="1"/>
  <c r="G313" i="4"/>
  <c r="AN179" i="3"/>
  <c r="AK171" i="4" s="1"/>
  <c r="AH171" i="4"/>
  <c r="J400" i="3"/>
  <c r="J392" i="4" s="1"/>
  <c r="G392" i="4"/>
  <c r="AN401" i="3"/>
  <c r="AK393" i="4" s="1"/>
  <c r="AH393" i="4"/>
  <c r="T348" i="3"/>
  <c r="S340" i="4" s="1"/>
  <c r="P340" i="4"/>
  <c r="AD266" i="3"/>
  <c r="AB258" i="4" s="1"/>
  <c r="Y258" i="4"/>
  <c r="AD328" i="3"/>
  <c r="AB320" i="4" s="1"/>
  <c r="Y320" i="4"/>
  <c r="AN378" i="3"/>
  <c r="AK370" i="4" s="1"/>
  <c r="AH370" i="4"/>
  <c r="AD350" i="3"/>
  <c r="AB342" i="4" s="1"/>
  <c r="Y342" i="4"/>
  <c r="J415" i="3"/>
  <c r="J407" i="4" s="1"/>
  <c r="G407" i="4"/>
  <c r="T407" i="3"/>
  <c r="S399" i="4" s="1"/>
  <c r="P399" i="4"/>
  <c r="AD330" i="3"/>
  <c r="AB322" i="4" s="1"/>
  <c r="Y322" i="4"/>
  <c r="AN265" i="3"/>
  <c r="AK257" i="4" s="1"/>
  <c r="AH257" i="4"/>
  <c r="AD264" i="3"/>
  <c r="AB256" i="4" s="1"/>
  <c r="Y256" i="4"/>
  <c r="AN231" i="3"/>
  <c r="AK223" i="4" s="1"/>
  <c r="AH223" i="4"/>
  <c r="J379" i="3"/>
  <c r="J371" i="4" s="1"/>
  <c r="G371" i="4"/>
  <c r="AD173" i="3"/>
  <c r="AB165" i="4" s="1"/>
  <c r="Y165" i="4"/>
  <c r="AD424" i="3"/>
  <c r="AB416" i="4" s="1"/>
  <c r="Y416" i="4"/>
  <c r="AN260" i="3"/>
  <c r="AK252" i="4" s="1"/>
  <c r="AH252" i="4"/>
  <c r="AN424" i="3"/>
  <c r="AK416" i="4" s="1"/>
  <c r="AH416" i="4"/>
  <c r="AD261" i="3"/>
  <c r="AB253" i="4" s="1"/>
  <c r="Y253" i="4"/>
  <c r="J347" i="3"/>
  <c r="J339" i="4" s="1"/>
  <c r="G339" i="4"/>
  <c r="AD205" i="3"/>
  <c r="AB197" i="4" s="1"/>
  <c r="Y197" i="4"/>
  <c r="T254" i="3"/>
  <c r="S246" i="4" s="1"/>
  <c r="P246" i="4"/>
  <c r="AD287" i="3"/>
  <c r="AB279" i="4" s="1"/>
  <c r="Y279" i="4"/>
  <c r="J235" i="3"/>
  <c r="J227" i="4" s="1"/>
  <c r="G227" i="4"/>
  <c r="T299" i="3"/>
  <c r="S291" i="4" s="1"/>
  <c r="P291" i="4"/>
  <c r="AD423" i="3"/>
  <c r="AB415" i="4" s="1"/>
  <c r="Y415" i="4"/>
  <c r="AN425" i="3"/>
  <c r="AK417" i="4" s="1"/>
  <c r="AH417" i="4"/>
  <c r="AD306" i="3"/>
  <c r="AB298" i="4" s="1"/>
  <c r="Y298" i="4"/>
  <c r="AD373" i="3"/>
  <c r="AB365" i="4" s="1"/>
  <c r="Y365" i="4"/>
  <c r="T379" i="3"/>
  <c r="S371" i="4" s="1"/>
  <c r="P371" i="4"/>
  <c r="AN353" i="3"/>
  <c r="AK345" i="4" s="1"/>
  <c r="AH345" i="4"/>
  <c r="AD274" i="3"/>
  <c r="AB266" i="4" s="1"/>
  <c r="Y266" i="4"/>
  <c r="T256" i="3"/>
  <c r="S248" i="4" s="1"/>
  <c r="P248" i="4"/>
  <c r="AD369" i="3"/>
  <c r="AB361" i="4" s="1"/>
  <c r="Y361" i="4"/>
  <c r="AD348" i="3"/>
  <c r="AB340" i="4" s="1"/>
  <c r="Y340" i="4"/>
  <c r="T357" i="3"/>
  <c r="S349" i="4" s="1"/>
  <c r="P349" i="4"/>
  <c r="J279" i="3"/>
  <c r="J271" i="4" s="1"/>
  <c r="G271" i="4"/>
  <c r="AD377" i="3"/>
  <c r="AB369" i="4" s="1"/>
  <c r="Y369" i="4"/>
  <c r="AD227" i="3"/>
  <c r="AB219" i="4" s="1"/>
  <c r="Y219" i="4"/>
  <c r="AN329" i="3"/>
  <c r="AK321" i="4" s="1"/>
  <c r="AH321" i="4"/>
  <c r="T194" i="3"/>
  <c r="S186" i="4" s="1"/>
  <c r="P186" i="4"/>
  <c r="AD281" i="3"/>
  <c r="AB273" i="4" s="1"/>
  <c r="Y273" i="4"/>
  <c r="AD277" i="3"/>
  <c r="AB269" i="4" s="1"/>
  <c r="Y269" i="4"/>
  <c r="J370" i="3"/>
  <c r="J362" i="4" s="1"/>
  <c r="G362" i="4"/>
  <c r="T424" i="3"/>
  <c r="S416" i="4" s="1"/>
  <c r="P416" i="4"/>
  <c r="J304" i="3"/>
  <c r="J296" i="4" s="1"/>
  <c r="G296" i="4"/>
  <c r="AD258" i="3"/>
  <c r="AB250" i="4" s="1"/>
  <c r="Y250" i="4"/>
  <c r="AD269" i="3"/>
  <c r="AB261" i="4" s="1"/>
  <c r="Y261" i="4"/>
  <c r="AD214" i="3"/>
  <c r="AB206" i="4" s="1"/>
  <c r="Y206" i="4"/>
  <c r="AD375" i="3"/>
  <c r="AB367" i="4" s="1"/>
  <c r="Y367" i="4"/>
  <c r="J369" i="3"/>
  <c r="J361" i="4" s="1"/>
  <c r="G361" i="4"/>
  <c r="AN369" i="3"/>
  <c r="AK361" i="4" s="1"/>
  <c r="AH361" i="4"/>
  <c r="J342" i="3"/>
  <c r="J334" i="4" s="1"/>
  <c r="G334" i="4"/>
  <c r="AN203" i="3"/>
  <c r="AK195" i="4" s="1"/>
  <c r="AH195" i="4"/>
  <c r="AN370" i="3"/>
  <c r="AK362" i="4" s="1"/>
  <c r="AH362" i="4"/>
  <c r="AD428" i="3"/>
  <c r="AB420" i="4" s="1"/>
  <c r="Y420" i="4"/>
  <c r="AD260" i="3"/>
  <c r="AB252" i="4" s="1"/>
  <c r="Y252" i="4"/>
  <c r="J287" i="3"/>
  <c r="J279" i="4" s="1"/>
  <c r="G279" i="4"/>
  <c r="AD253" i="3"/>
  <c r="AB245" i="4" s="1"/>
  <c r="Y245" i="4"/>
  <c r="J297" i="3"/>
  <c r="J289" i="4" s="1"/>
  <c r="G289" i="4"/>
  <c r="AN348" i="3"/>
  <c r="AK340" i="4" s="1"/>
  <c r="AH340" i="4"/>
  <c r="J325" i="3"/>
  <c r="J317" i="4" s="1"/>
  <c r="G317" i="4"/>
  <c r="AN250" i="3"/>
  <c r="AK242" i="4" s="1"/>
  <c r="AH242" i="4"/>
  <c r="AN376" i="3"/>
  <c r="AK368" i="4" s="1"/>
  <c r="AH368" i="4"/>
  <c r="AN193" i="3"/>
  <c r="AK185" i="4" s="1"/>
  <c r="AH185" i="4"/>
  <c r="T179" i="3"/>
  <c r="S171" i="4" s="1"/>
  <c r="P171" i="4"/>
  <c r="J255" i="3"/>
  <c r="J247" i="4" s="1"/>
  <c r="G247" i="4"/>
  <c r="T378" i="3"/>
  <c r="S370" i="4" s="1"/>
  <c r="P370" i="4"/>
  <c r="AN202" i="3"/>
  <c r="AK194" i="4" s="1"/>
  <c r="AH194" i="4"/>
  <c r="J306" i="3"/>
  <c r="J298" i="4" s="1"/>
  <c r="G298" i="4"/>
  <c r="AD300" i="3"/>
  <c r="AB292" i="4" s="1"/>
  <c r="Y292" i="4"/>
  <c r="AN235" i="3"/>
  <c r="AK227" i="4" s="1"/>
  <c r="AH227" i="4"/>
  <c r="T258" i="3"/>
  <c r="S250" i="4" s="1"/>
  <c r="P250" i="4"/>
  <c r="J214" i="3"/>
  <c r="J206" i="4" s="1"/>
  <c r="G206" i="4"/>
  <c r="J224" i="3"/>
  <c r="J216" i="4" s="1"/>
  <c r="G216" i="4"/>
  <c r="J257" i="3"/>
  <c r="J249" i="4" s="1"/>
  <c r="G249" i="4"/>
  <c r="AN438" i="3"/>
  <c r="AK430" i="4" s="1"/>
  <c r="AH430" i="4"/>
  <c r="AN435" i="3"/>
  <c r="AK427" i="4" s="1"/>
  <c r="AH427" i="4"/>
  <c r="T248" i="3"/>
  <c r="S240" i="4" s="1"/>
  <c r="P240" i="4"/>
  <c r="J455" i="3"/>
  <c r="J447" i="4" s="1"/>
  <c r="G447" i="4"/>
  <c r="AD455" i="3"/>
  <c r="AB447" i="4" s="1"/>
  <c r="Y447" i="4"/>
  <c r="AD461" i="3"/>
  <c r="AB453" i="4" s="1"/>
  <c r="Y453" i="4"/>
  <c r="AN467" i="3"/>
  <c r="AK459" i="4" s="1"/>
  <c r="AH459" i="4"/>
  <c r="J482" i="3"/>
  <c r="J474" i="4" s="1"/>
  <c r="G474" i="4"/>
  <c r="AD467" i="3"/>
  <c r="AB459" i="4" s="1"/>
  <c r="Y459" i="4"/>
  <c r="J484" i="3"/>
  <c r="J476" i="4" s="1"/>
  <c r="G476" i="4"/>
  <c r="J485" i="3"/>
  <c r="J477" i="4" s="1"/>
  <c r="G477" i="4"/>
  <c r="J486" i="3"/>
  <c r="J478" i="4" s="1"/>
  <c r="G478" i="4"/>
  <c r="J487" i="3"/>
  <c r="J479" i="4" s="1"/>
  <c r="G479" i="4"/>
  <c r="T488" i="3"/>
  <c r="S480" i="4" s="1"/>
  <c r="P480" i="4"/>
  <c r="AD487" i="3"/>
  <c r="AB479" i="4" s="1"/>
  <c r="Y479" i="4"/>
  <c r="AD464" i="3"/>
  <c r="AB456" i="4" s="1"/>
  <c r="Y456" i="4"/>
  <c r="AN477" i="3"/>
  <c r="AK469" i="4" s="1"/>
  <c r="AH469" i="4"/>
  <c r="AN485" i="3"/>
  <c r="AK477" i="4" s="1"/>
  <c r="AH477" i="4"/>
  <c r="J491" i="3"/>
  <c r="J483" i="4" s="1"/>
  <c r="G483" i="4"/>
  <c r="J493" i="3"/>
  <c r="J485" i="4" s="1"/>
  <c r="G485" i="4"/>
  <c r="T495" i="3"/>
  <c r="S487" i="4" s="1"/>
  <c r="P487" i="4"/>
  <c r="AN501" i="3"/>
  <c r="AK493" i="4" s="1"/>
  <c r="AH493" i="4"/>
  <c r="AN491" i="3"/>
  <c r="AK483" i="4" s="1"/>
  <c r="AH483" i="4"/>
  <c r="AD493" i="3"/>
  <c r="AB485" i="4" s="1"/>
  <c r="Y485" i="4"/>
  <c r="J494" i="3"/>
  <c r="J486" i="4" s="1"/>
  <c r="G486" i="4"/>
  <c r="AN499" i="3"/>
  <c r="AK491" i="4" s="1"/>
  <c r="AH491" i="4"/>
  <c r="T489" i="3"/>
  <c r="S481" i="4" s="1"/>
  <c r="P481" i="4"/>
  <c r="J496" i="3"/>
  <c r="J488" i="4" s="1"/>
  <c r="G488" i="4"/>
  <c r="J498" i="3"/>
  <c r="J490" i="4" s="1"/>
  <c r="G490" i="4"/>
  <c r="T491" i="3"/>
  <c r="S483" i="4" s="1"/>
  <c r="P483" i="4"/>
  <c r="T500" i="3"/>
  <c r="S492" i="4" s="1"/>
  <c r="P492" i="4"/>
  <c r="AN503" i="3"/>
  <c r="AK495" i="4" s="1"/>
  <c r="AH495" i="4"/>
  <c r="T498" i="3"/>
  <c r="S490" i="4" s="1"/>
  <c r="P490" i="4"/>
  <c r="J503" i="3"/>
  <c r="J495" i="4" s="1"/>
  <c r="G495" i="4"/>
  <c r="T473" i="3"/>
  <c r="S465" i="4" s="1"/>
  <c r="P465" i="4"/>
  <c r="AN504" i="3"/>
  <c r="AK496" i="4" s="1"/>
  <c r="AH496" i="4"/>
  <c r="AD473" i="3"/>
  <c r="AB465" i="4" s="1"/>
  <c r="Y465" i="4"/>
  <c r="AN489" i="3"/>
  <c r="AK481" i="4" s="1"/>
  <c r="AH481" i="4"/>
  <c r="J443" i="3"/>
  <c r="J435" i="4" s="1"/>
  <c r="G435" i="4"/>
  <c r="J445" i="3"/>
  <c r="J437" i="4" s="1"/>
  <c r="G437" i="4"/>
  <c r="T438" i="3"/>
  <c r="S430" i="4" s="1"/>
  <c r="P430" i="4"/>
  <c r="AN443" i="3"/>
  <c r="AK435" i="4" s="1"/>
  <c r="AH435" i="4"/>
  <c r="T447" i="3"/>
  <c r="S439" i="4" s="1"/>
  <c r="P439" i="4"/>
  <c r="J452" i="3"/>
  <c r="J444" i="4" s="1"/>
  <c r="G444" i="4"/>
  <c r="J453" i="3"/>
  <c r="J445" i="4" s="1"/>
  <c r="G445" i="4"/>
  <c r="J447" i="3"/>
  <c r="J439" i="4" s="1"/>
  <c r="G439" i="4"/>
  <c r="J449" i="3"/>
  <c r="J441" i="4" s="1"/>
  <c r="G441" i="4"/>
  <c r="AD454" i="3"/>
  <c r="AB446" i="4" s="1"/>
  <c r="Y446" i="4"/>
  <c r="T455" i="3"/>
  <c r="S447" i="4" s="1"/>
  <c r="P447" i="4"/>
  <c r="AD482" i="3"/>
  <c r="AB474" i="4" s="1"/>
  <c r="Y474" i="4"/>
  <c r="AD510" i="3"/>
  <c r="AB502" i="4" s="1"/>
  <c r="Y502" i="4"/>
  <c r="J520" i="3"/>
  <c r="J512" i="4" s="1"/>
  <c r="G512" i="4"/>
  <c r="AD527" i="3"/>
  <c r="AB519" i="4" s="1"/>
  <c r="Y519" i="4"/>
  <c r="J461" i="3"/>
  <c r="J453" i="4" s="1"/>
  <c r="G453" i="4"/>
  <c r="AD477" i="3"/>
  <c r="AB469" i="4" s="1"/>
  <c r="Y469" i="4"/>
  <c r="AD364" i="3"/>
  <c r="AB356" i="4" s="1"/>
  <c r="Y356" i="4"/>
  <c r="T468" i="3"/>
  <c r="S460" i="4" s="1"/>
  <c r="P460" i="4"/>
  <c r="T476" i="3"/>
  <c r="S468" i="4" s="1"/>
  <c r="P468" i="4"/>
  <c r="AN481" i="3"/>
  <c r="AK473" i="4" s="1"/>
  <c r="AH473" i="4"/>
  <c r="T475" i="3"/>
  <c r="S467" i="4" s="1"/>
  <c r="P467" i="4"/>
  <c r="AD167" i="3"/>
  <c r="AB159" i="4" s="1"/>
  <c r="Y159" i="4"/>
  <c r="T481" i="3"/>
  <c r="S473" i="4" s="1"/>
  <c r="P473" i="4"/>
  <c r="T531" i="3"/>
  <c r="S523" i="4" s="1"/>
  <c r="P523" i="4"/>
  <c r="AD479" i="3"/>
  <c r="AB471" i="4" s="1"/>
  <c r="Y471" i="4"/>
  <c r="AD462" i="3"/>
  <c r="AB454" i="4" s="1"/>
  <c r="Y454" i="4"/>
  <c r="T514" i="3"/>
  <c r="S506" i="4" s="1"/>
  <c r="P506" i="4"/>
  <c r="AN524" i="3"/>
  <c r="AK516" i="4" s="1"/>
  <c r="AH516" i="4"/>
  <c r="AN521" i="3"/>
  <c r="AK513" i="4" s="1"/>
  <c r="AH513" i="4"/>
  <c r="J515" i="3"/>
  <c r="J507" i="4" s="1"/>
  <c r="G507" i="4"/>
  <c r="AD481" i="3"/>
  <c r="AB473" i="4" s="1"/>
  <c r="Y473" i="4"/>
  <c r="AD460" i="3"/>
  <c r="AB452" i="4" s="1"/>
  <c r="Y452" i="4"/>
  <c r="J477" i="3"/>
  <c r="J469" i="4" s="1"/>
  <c r="G469" i="4"/>
  <c r="T509" i="3"/>
  <c r="S501" i="4" s="1"/>
  <c r="P501" i="4"/>
  <c r="AN290" i="3"/>
  <c r="AK282" i="4" s="1"/>
  <c r="AH282" i="4"/>
  <c r="T463" i="3"/>
  <c r="S455" i="4" s="1"/>
  <c r="P455" i="4"/>
  <c r="AN463" i="3"/>
  <c r="AK455" i="4" s="1"/>
  <c r="AH455" i="4"/>
  <c r="J473" i="3"/>
  <c r="J465" i="4" s="1"/>
  <c r="G465" i="4"/>
  <c r="AN480" i="3"/>
  <c r="AK472" i="4" s="1"/>
  <c r="AH472" i="4"/>
  <c r="AD520" i="3"/>
  <c r="AB512" i="4" s="1"/>
  <c r="Y512" i="4"/>
  <c r="J527" i="3"/>
  <c r="J519" i="4" s="1"/>
  <c r="G519" i="4"/>
  <c r="J533" i="3"/>
  <c r="J525" i="4" s="1"/>
  <c r="G525" i="4"/>
  <c r="AN512" i="3"/>
  <c r="AK504" i="4" s="1"/>
  <c r="AH504" i="4"/>
  <c r="T534" i="3"/>
  <c r="S526" i="4" s="1"/>
  <c r="P526" i="4"/>
  <c r="J511" i="3"/>
  <c r="J503" i="4" s="1"/>
  <c r="G503" i="4"/>
  <c r="AN526" i="3"/>
  <c r="AK518" i="4" s="1"/>
  <c r="AH518" i="4"/>
  <c r="AD463" i="3"/>
  <c r="AB455" i="4" s="1"/>
  <c r="Y455" i="4"/>
  <c r="J516" i="3"/>
  <c r="J508" i="4" s="1"/>
  <c r="G508" i="4"/>
  <c r="AN517" i="3"/>
  <c r="AK509" i="4" s="1"/>
  <c r="AH509" i="4"/>
  <c r="J528" i="3"/>
  <c r="J520" i="4" s="1"/>
  <c r="G520" i="4"/>
  <c r="AN459" i="3"/>
  <c r="AK451" i="4" s="1"/>
  <c r="AH451" i="4"/>
  <c r="J460" i="3"/>
  <c r="J452" i="4" s="1"/>
  <c r="G452" i="4"/>
  <c r="J474" i="3"/>
  <c r="J466" i="4" s="1"/>
  <c r="G466" i="4"/>
  <c r="J211" i="3"/>
  <c r="J203" i="4" s="1"/>
  <c r="G203" i="4"/>
  <c r="AD374" i="3"/>
  <c r="AB366" i="4" s="1"/>
  <c r="Y366" i="4"/>
  <c r="AD362" i="3"/>
  <c r="AB354" i="4" s="1"/>
  <c r="Y354" i="4"/>
  <c r="J183" i="3"/>
  <c r="J175" i="4" s="1"/>
  <c r="G175" i="4"/>
  <c r="AD183" i="3"/>
  <c r="AB175" i="4" s="1"/>
  <c r="Y175" i="4"/>
  <c r="AN337" i="3"/>
  <c r="AK329" i="4" s="1"/>
  <c r="AH329" i="4"/>
  <c r="AN368" i="3"/>
  <c r="AK360" i="4" s="1"/>
  <c r="AH360" i="4"/>
  <c r="BF325" i="3"/>
  <c r="BA316" i="4"/>
  <c r="BF221" i="3"/>
  <c r="BA212" i="4"/>
  <c r="J362" i="3"/>
  <c r="J354" i="4" s="1"/>
  <c r="G354" i="4"/>
  <c r="J377" i="3"/>
  <c r="J369" i="4" s="1"/>
  <c r="G369" i="4"/>
  <c r="BF273" i="3"/>
  <c r="BA264" i="4"/>
  <c r="AN325" i="3"/>
  <c r="AK317" i="4" s="1"/>
  <c r="AH317" i="4"/>
  <c r="BB159" i="4"/>
  <c r="BG168" i="3"/>
  <c r="BA107" i="4"/>
  <c r="BF116" i="3"/>
  <c r="BC428" i="4"/>
  <c r="BH437" i="3"/>
  <c r="BC55" i="4"/>
  <c r="BH64" i="3"/>
  <c r="BE117" i="3"/>
  <c r="AZ108" i="4"/>
  <c r="BH168" i="3"/>
  <c r="BC159" i="4"/>
  <c r="T532" i="3"/>
  <c r="S524" i="4" s="1"/>
  <c r="P524" i="4"/>
  <c r="T505" i="3"/>
  <c r="S497" i="4" s="1"/>
  <c r="P497" i="4"/>
  <c r="T492" i="3"/>
  <c r="S484" i="4" s="1"/>
  <c r="P484" i="4"/>
  <c r="AD525" i="3"/>
  <c r="AB517" i="4" s="1"/>
  <c r="Y517" i="4"/>
  <c r="AN488" i="3"/>
  <c r="AK480" i="4" s="1"/>
  <c r="AH480" i="4"/>
  <c r="BH117" i="3"/>
  <c r="BC108" i="4"/>
  <c r="AZ264" i="4"/>
  <c r="J522" i="3"/>
  <c r="J514" i="4" s="1"/>
  <c r="G514" i="4"/>
  <c r="T517" i="3"/>
  <c r="S509" i="4" s="1"/>
  <c r="P509" i="4"/>
  <c r="BH272" i="3"/>
  <c r="AD507" i="3"/>
  <c r="AB499" i="4" s="1"/>
  <c r="Y499" i="4"/>
  <c r="T523" i="3"/>
  <c r="S515" i="4" s="1"/>
  <c r="P515" i="4"/>
  <c r="T521" i="3"/>
  <c r="S513" i="4" s="1"/>
  <c r="P513" i="4"/>
  <c r="AD491" i="3"/>
  <c r="AB483" i="4" s="1"/>
  <c r="Y483" i="4"/>
  <c r="AN498" i="3"/>
  <c r="AK490" i="4" s="1"/>
  <c r="AH490" i="4"/>
  <c r="AN487" i="3"/>
  <c r="AK479" i="4" s="1"/>
  <c r="AH479" i="4"/>
  <c r="BI436" i="3"/>
  <c r="BD427" i="4"/>
  <c r="BG272" i="3"/>
  <c r="J521" i="3"/>
  <c r="J513" i="4" s="1"/>
  <c r="G513" i="4"/>
  <c r="BH220" i="3"/>
  <c r="BC211" i="4"/>
  <c r="AN516" i="3"/>
  <c r="AK508" i="4" s="1"/>
  <c r="AH508" i="4"/>
  <c r="AD494" i="3"/>
  <c r="AB486" i="4" s="1"/>
  <c r="Y486" i="4"/>
  <c r="AN513" i="3"/>
  <c r="AK505" i="4" s="1"/>
  <c r="AH505" i="4"/>
  <c r="AN486" i="3"/>
  <c r="AK478" i="4" s="1"/>
  <c r="AH478" i="4"/>
  <c r="AD489" i="3"/>
  <c r="AB481" i="4" s="1"/>
  <c r="Y481" i="4"/>
  <c r="BH11" i="3"/>
  <c r="BC2" i="4"/>
  <c r="BE11" i="3"/>
  <c r="AZ2" i="4"/>
  <c r="J535" i="3"/>
  <c r="J527" i="4" s="1"/>
  <c r="G527" i="4"/>
  <c r="AD516" i="3"/>
  <c r="AB508" i="4" s="1"/>
  <c r="Y508" i="4"/>
  <c r="AD518" i="3"/>
  <c r="AB510" i="4" s="1"/>
  <c r="Y510" i="4"/>
  <c r="AN531" i="3"/>
  <c r="AK523" i="4" s="1"/>
  <c r="AH523" i="4"/>
  <c r="J517" i="3"/>
  <c r="J509" i="4" s="1"/>
  <c r="G509" i="4"/>
  <c r="T506" i="3"/>
  <c r="S498" i="4" s="1"/>
  <c r="P498" i="4"/>
  <c r="AD524" i="3"/>
  <c r="AB516" i="4" s="1"/>
  <c r="Y516" i="4"/>
  <c r="AW77" i="3"/>
  <c r="AS69" i="4" s="1"/>
  <c r="AW65" i="3"/>
  <c r="AS57" i="4" s="1"/>
  <c r="AW309" i="3"/>
  <c r="AS301" i="4" s="1"/>
  <c r="AW126" i="3"/>
  <c r="AS118" i="4" s="1"/>
  <c r="AW282" i="3"/>
  <c r="AS274" i="4" s="1"/>
  <c r="AW105" i="3"/>
  <c r="AS97" i="4" s="1"/>
  <c r="AW178" i="3"/>
  <c r="AS170" i="4" s="1"/>
  <c r="AW216" i="3"/>
  <c r="AS208" i="4" s="1"/>
  <c r="AW185" i="3"/>
  <c r="AS177" i="4" s="1"/>
  <c r="AW182" i="3"/>
  <c r="AS174" i="4" s="1"/>
  <c r="AW134" i="3"/>
  <c r="AS126" i="4" s="1"/>
  <c r="AW321" i="3"/>
  <c r="AS313" i="4" s="1"/>
  <c r="AW177" i="3"/>
  <c r="AS169" i="4" s="1"/>
  <c r="AW187" i="3"/>
  <c r="AS179" i="4" s="1"/>
  <c r="AW120" i="3"/>
  <c r="AS112" i="4" s="1"/>
  <c r="AW268" i="3"/>
  <c r="AS260" i="4" s="1"/>
  <c r="AW248" i="3"/>
  <c r="AS240" i="4" s="1"/>
  <c r="AW315" i="3"/>
  <c r="AS307" i="4" s="1"/>
  <c r="AW90" i="3"/>
  <c r="AS82" i="4" s="1"/>
  <c r="AU226" i="3"/>
  <c r="AW311" i="3"/>
  <c r="AS303" i="4" s="1"/>
  <c r="AW292" i="3"/>
  <c r="AS284" i="4" s="1"/>
  <c r="AW302" i="3"/>
  <c r="AS294" i="4" s="1"/>
  <c r="AW100" i="3"/>
  <c r="AS92" i="4" s="1"/>
  <c r="AU174" i="3"/>
  <c r="AU247" i="3"/>
  <c r="AU213" i="3"/>
  <c r="AW310" i="3"/>
  <c r="AS302" i="4" s="1"/>
  <c r="AW80" i="3"/>
  <c r="AS72" i="4" s="1"/>
  <c r="AW85" i="3"/>
  <c r="AS77" i="4" s="1"/>
  <c r="AU361" i="3"/>
  <c r="AW295" i="3"/>
  <c r="AS287" i="4" s="1"/>
  <c r="AW112" i="3"/>
  <c r="AS104" i="4" s="1"/>
  <c r="AW89" i="3"/>
  <c r="AS81" i="4" s="1"/>
  <c r="AU263" i="3"/>
  <c r="AW266" i="3"/>
  <c r="AS258" i="4" s="1"/>
  <c r="AW78" i="3"/>
  <c r="AS70" i="4" s="1"/>
  <c r="AW318" i="3"/>
  <c r="AS310" i="4" s="1"/>
  <c r="AW67" i="3"/>
  <c r="AS59" i="4" s="1"/>
  <c r="AW95" i="3"/>
  <c r="AS87" i="4" s="1"/>
  <c r="AW98" i="3"/>
  <c r="AS90" i="4" s="1"/>
  <c r="AU289" i="3"/>
  <c r="AU186" i="3"/>
  <c r="AW307" i="3"/>
  <c r="AS299" i="4" s="1"/>
  <c r="AW166" i="3"/>
  <c r="AS158" i="4" s="1"/>
  <c r="AU371" i="3"/>
  <c r="AW197" i="3"/>
  <c r="AS189" i="4" s="1"/>
  <c r="AU359" i="3"/>
  <c r="AW304" i="3"/>
  <c r="AS296" i="4" s="1"/>
  <c r="AU304" i="3"/>
  <c r="AW73" i="3"/>
  <c r="AS65" i="4" s="1"/>
  <c r="AU363" i="3"/>
  <c r="AW71" i="3"/>
  <c r="AS63" i="4" s="1"/>
  <c r="AW262" i="3"/>
  <c r="AS254" i="4" s="1"/>
  <c r="AU214" i="3"/>
  <c r="AW99" i="3"/>
  <c r="AS91" i="4" s="1"/>
  <c r="AW143" i="3"/>
  <c r="AS135" i="4" s="1"/>
  <c r="AU318" i="3"/>
  <c r="AW319" i="3"/>
  <c r="AS311" i="4" s="1"/>
  <c r="AW193" i="3"/>
  <c r="AS185" i="4" s="1"/>
  <c r="AW72" i="3"/>
  <c r="AS64" i="4" s="1"/>
  <c r="AU244" i="3"/>
  <c r="AW97" i="3"/>
  <c r="AS89" i="4" s="1"/>
  <c r="AU191" i="3"/>
  <c r="AU373" i="3"/>
  <c r="AU471" i="3"/>
  <c r="AU523" i="3"/>
  <c r="AU315" i="3"/>
  <c r="AU459" i="3"/>
  <c r="AU511" i="3"/>
  <c r="AW260" i="3"/>
  <c r="AS252" i="4" s="1"/>
  <c r="AW320" i="3"/>
  <c r="AS312" i="4" s="1"/>
  <c r="AU456" i="3"/>
  <c r="AU508" i="3"/>
  <c r="AU473" i="3"/>
  <c r="AU525" i="3"/>
  <c r="AU356" i="3"/>
  <c r="AW252" i="3"/>
  <c r="AS244" i="4" s="1"/>
  <c r="AW263" i="3"/>
  <c r="AS255" i="4" s="1"/>
  <c r="AU462" i="3"/>
  <c r="AU514" i="3"/>
  <c r="AU360" i="3"/>
  <c r="AW128" i="3"/>
  <c r="AS120" i="4" s="1"/>
  <c r="AU372" i="3"/>
  <c r="AU474" i="3"/>
  <c r="AU526" i="3"/>
  <c r="AU320" i="3"/>
  <c r="AU457" i="3"/>
  <c r="AU509" i="3"/>
  <c r="AW158" i="3"/>
  <c r="AS150" i="4" s="1"/>
  <c r="AU467" i="3"/>
  <c r="AU519" i="3"/>
  <c r="AW84" i="3"/>
  <c r="AS76" i="4" s="1"/>
  <c r="AW75" i="3"/>
  <c r="AS67" i="4" s="1"/>
  <c r="AW79" i="3"/>
  <c r="AS71" i="4" s="1"/>
  <c r="AU314" i="3"/>
  <c r="AW294" i="3"/>
  <c r="AS286" i="4" s="1"/>
  <c r="AU470" i="3"/>
  <c r="AU522" i="3"/>
  <c r="AW146" i="3"/>
  <c r="AS138" i="4" s="1"/>
  <c r="AU477" i="3"/>
  <c r="AU529" i="3"/>
  <c r="AU475" i="3"/>
  <c r="AU527" i="3"/>
  <c r="AW92" i="3"/>
  <c r="AS84" i="4" s="1"/>
  <c r="AU460" i="3"/>
  <c r="AU512" i="3"/>
  <c r="AU468" i="3"/>
  <c r="AU520" i="3"/>
  <c r="AW122" i="3"/>
  <c r="AS114" i="4" s="1"/>
  <c r="AU464" i="3"/>
  <c r="AU516" i="3"/>
  <c r="AU461" i="3"/>
  <c r="AU513" i="3"/>
  <c r="AU466" i="3"/>
  <c r="AU518" i="3"/>
  <c r="AW123" i="3"/>
  <c r="AS115" i="4" s="1"/>
  <c r="AW66" i="3"/>
  <c r="AS58" i="4" s="1"/>
  <c r="AW93" i="3"/>
  <c r="AS85" i="4" s="1"/>
  <c r="AW314" i="3"/>
  <c r="AS306" i="4" s="1"/>
  <c r="AU367" i="3"/>
  <c r="AW96" i="3"/>
  <c r="AS88" i="4" s="1"/>
  <c r="AU463" i="3"/>
  <c r="AU515" i="3"/>
  <c r="AW189" i="3"/>
  <c r="AS181" i="4" s="1"/>
  <c r="AW107" i="3"/>
  <c r="AS99" i="4" s="1"/>
  <c r="AW141" i="3"/>
  <c r="AS133" i="4" s="1"/>
  <c r="AW261" i="3"/>
  <c r="AS253" i="4" s="1"/>
  <c r="AW69" i="3"/>
  <c r="AS61" i="4" s="1"/>
  <c r="AU465" i="3"/>
  <c r="AU517" i="3"/>
  <c r="AW164" i="3"/>
  <c r="AS156" i="4" s="1"/>
  <c r="AU472" i="3"/>
  <c r="AU524" i="3"/>
  <c r="AW86" i="3"/>
  <c r="AS78" i="4" s="1"/>
  <c r="AU195" i="3"/>
  <c r="AU458" i="3"/>
  <c r="AU510" i="3"/>
  <c r="AU469" i="3"/>
  <c r="AU521" i="3"/>
  <c r="AU362" i="3"/>
  <c r="AW91" i="3"/>
  <c r="AS83" i="4" s="1"/>
  <c r="AU445" i="3"/>
  <c r="AU497" i="3"/>
  <c r="AU448" i="3"/>
  <c r="AU500" i="3"/>
  <c r="AU438" i="3"/>
  <c r="AU490" i="3"/>
  <c r="AU454" i="3"/>
  <c r="AU506" i="3"/>
  <c r="AU443" i="3"/>
  <c r="AU495" i="3"/>
  <c r="AU450" i="3"/>
  <c r="AU502" i="3"/>
  <c r="AU439" i="3"/>
  <c r="AU491" i="3"/>
  <c r="AW198" i="3"/>
  <c r="AS190" i="4" s="1"/>
  <c r="AU447" i="3"/>
  <c r="AU499" i="3"/>
  <c r="AW150" i="3"/>
  <c r="AS142" i="4" s="1"/>
  <c r="AW154" i="3"/>
  <c r="AS146" i="4" s="1"/>
  <c r="AW210" i="3"/>
  <c r="AS202" i="4" s="1"/>
  <c r="AU243" i="3"/>
  <c r="AU449" i="3"/>
  <c r="AU501" i="3"/>
  <c r="AU451" i="3"/>
  <c r="AU503" i="3"/>
  <c r="AU476" i="3"/>
  <c r="AW162" i="3"/>
  <c r="AS154" i="4" s="1"/>
  <c r="AU455" i="3"/>
  <c r="AU479" i="3"/>
  <c r="AU483" i="3"/>
  <c r="AU481" i="3"/>
  <c r="AU482" i="3"/>
  <c r="AU480" i="3"/>
  <c r="AU478" i="3"/>
  <c r="AU452" i="3"/>
  <c r="AU453" i="3"/>
  <c r="AW144" i="3"/>
  <c r="AS136" i="4" s="1"/>
  <c r="AW101" i="3"/>
  <c r="AS93" i="4" s="1"/>
  <c r="AW103" i="3"/>
  <c r="AS95" i="4" s="1"/>
  <c r="AU170" i="3"/>
  <c r="AW118" i="3"/>
  <c r="AS110" i="4" s="1"/>
  <c r="AW116" i="3"/>
  <c r="AS108" i="4" s="1"/>
  <c r="AW151" i="3"/>
  <c r="AS143" i="4" s="1"/>
  <c r="AU311" i="3"/>
  <c r="AW155" i="3"/>
  <c r="AS147" i="4" s="1"/>
  <c r="AW102" i="3"/>
  <c r="AS94" i="4" s="1"/>
  <c r="AU446" i="3"/>
  <c r="AU442" i="3"/>
  <c r="AW131" i="3"/>
  <c r="AS123" i="4" s="1"/>
  <c r="AW208" i="3"/>
  <c r="AS200" i="4" s="1"/>
  <c r="AW156" i="3"/>
  <c r="AS148" i="4" s="1"/>
  <c r="AW124" i="3"/>
  <c r="AS116" i="4" s="1"/>
  <c r="AW138" i="3"/>
  <c r="AS130" i="4" s="1"/>
  <c r="AW136" i="3"/>
  <c r="AS128" i="4" s="1"/>
  <c r="AU212" i="3"/>
  <c r="AW108" i="3"/>
  <c r="AS100" i="4" s="1"/>
  <c r="AW129" i="3"/>
  <c r="AS121" i="4" s="1"/>
  <c r="AW191" i="3"/>
  <c r="AS183" i="4" s="1"/>
  <c r="AW139" i="3"/>
  <c r="AS131" i="4" s="1"/>
  <c r="AU192" i="3"/>
  <c r="AW140" i="3"/>
  <c r="AS132" i="4" s="1"/>
  <c r="AW106" i="3"/>
  <c r="AS98" i="4" s="1"/>
  <c r="AW137" i="3"/>
  <c r="AS129" i="4" s="1"/>
  <c r="AW114" i="3"/>
  <c r="AS106" i="4" s="1"/>
  <c r="AW76" i="3"/>
  <c r="AS68" i="4" s="1"/>
  <c r="AW133" i="3"/>
  <c r="AS125" i="4" s="1"/>
  <c r="AW215" i="3"/>
  <c r="AS207" i="4" s="1"/>
  <c r="AW163" i="3"/>
  <c r="AS155" i="4" s="1"/>
  <c r="AW160" i="3"/>
  <c r="AS152" i="4" s="1"/>
  <c r="AW142" i="3"/>
  <c r="AS134" i="4" s="1"/>
  <c r="AW94" i="3"/>
  <c r="AS86" i="4" s="1"/>
  <c r="AU265" i="3"/>
  <c r="AW161" i="3"/>
  <c r="AS153" i="4" s="1"/>
  <c r="AW68" i="3"/>
  <c r="AS60" i="4" s="1"/>
  <c r="AW145" i="3"/>
  <c r="AS137" i="4" s="1"/>
  <c r="AU193" i="3"/>
  <c r="AW110" i="3"/>
  <c r="AS102" i="4" s="1"/>
  <c r="AW135" i="3"/>
  <c r="AS127" i="4" s="1"/>
  <c r="BI64" i="3"/>
  <c r="AU239" i="3"/>
  <c r="AW83" i="3"/>
  <c r="AS75" i="4" s="1"/>
  <c r="AU237" i="3"/>
  <c r="AW81" i="3"/>
  <c r="AS73" i="4" s="1"/>
  <c r="AW117" i="3"/>
  <c r="AS109" i="4" s="1"/>
  <c r="AU441" i="3"/>
  <c r="AW115" i="3"/>
  <c r="AS107" i="4" s="1"/>
  <c r="AW147" i="3"/>
  <c r="AS139" i="4" s="1"/>
  <c r="AW152" i="3"/>
  <c r="AS144" i="4" s="1"/>
  <c r="AU305" i="3"/>
  <c r="AW149" i="3"/>
  <c r="AS141" i="4" s="1"/>
  <c r="AW153" i="3"/>
  <c r="AS145" i="4" s="1"/>
  <c r="AW119" i="3"/>
  <c r="AS111" i="4" s="1"/>
  <c r="AU444" i="3"/>
  <c r="AU440" i="3"/>
  <c r="AW121" i="3"/>
  <c r="AS113" i="4" s="1"/>
  <c r="AW211" i="3"/>
  <c r="AS203" i="4" s="1"/>
  <c r="AW159" i="3"/>
  <c r="AS151" i="4" s="1"/>
  <c r="AW127" i="3"/>
  <c r="AS119" i="4" s="1"/>
  <c r="AW113" i="3"/>
  <c r="AS105" i="4" s="1"/>
  <c r="AW125" i="3"/>
  <c r="AS117" i="4" s="1"/>
  <c r="AW104" i="3"/>
  <c r="AS96" i="4" s="1"/>
  <c r="AW209" i="3"/>
  <c r="AS201" i="4" s="1"/>
  <c r="AW157" i="3"/>
  <c r="AS149" i="4" s="1"/>
  <c r="AW130" i="3"/>
  <c r="AS122" i="4" s="1"/>
  <c r="AU267" i="3"/>
  <c r="AW111" i="3"/>
  <c r="AS103" i="4" s="1"/>
  <c r="AW132" i="3"/>
  <c r="AS124" i="4" s="1"/>
  <c r="AW200" i="3"/>
  <c r="AS192" i="4" s="1"/>
  <c r="AW148" i="3"/>
  <c r="AS140" i="4" s="1"/>
  <c r="AW165" i="3"/>
  <c r="AS157" i="4" s="1"/>
  <c r="AW109" i="3"/>
  <c r="AS101" i="4" s="1"/>
  <c r="AW70" i="3"/>
  <c r="AS62" i="4" s="1"/>
  <c r="AW87" i="3"/>
  <c r="AS79" i="4" s="1"/>
  <c r="AW74" i="3"/>
  <c r="AS66" i="4" s="1"/>
  <c r="AW88" i="3"/>
  <c r="AS80" i="4" s="1"/>
  <c r="AW82" i="3"/>
  <c r="AS74" i="4" s="1"/>
  <c r="AU196" i="3"/>
  <c r="AU218" i="3"/>
  <c r="AU431" i="3"/>
  <c r="AW431" i="3"/>
  <c r="AS423" i="4" s="1"/>
  <c r="AU432" i="3"/>
  <c r="AU436" i="3"/>
  <c r="AU433" i="3"/>
  <c r="AU437" i="3"/>
  <c r="AU224" i="3"/>
  <c r="AU429" i="3"/>
  <c r="AW429" i="3"/>
  <c r="AS421" i="4" s="1"/>
  <c r="AU430" i="3"/>
  <c r="AW430" i="3"/>
  <c r="AS422" i="4" s="1"/>
  <c r="AU434" i="3"/>
  <c r="AU435" i="3"/>
  <c r="BH378" i="3"/>
  <c r="BF378" i="3"/>
  <c r="AU427" i="3"/>
  <c r="AW427" i="3"/>
  <c r="AS419" i="4" s="1"/>
  <c r="AU175" i="3"/>
  <c r="AW264" i="3"/>
  <c r="AS256" i="4" s="1"/>
  <c r="AU246" i="3"/>
  <c r="AU216" i="3"/>
  <c r="AU321" i="3"/>
  <c r="AW195" i="3"/>
  <c r="AS187" i="4" s="1"/>
  <c r="AW250" i="3"/>
  <c r="AS242" i="4" s="1"/>
  <c r="AW265" i="3"/>
  <c r="AS257" i="4" s="1"/>
  <c r="BE377" i="3"/>
  <c r="AZ369" i="4" s="1"/>
  <c r="AW173" i="3"/>
  <c r="AS165" i="4" s="1"/>
  <c r="AW181" i="3"/>
  <c r="AS173" i="4" s="1"/>
  <c r="AU428" i="3"/>
  <c r="AW428" i="3"/>
  <c r="AS420" i="4" s="1"/>
  <c r="AU344" i="3"/>
  <c r="AU291" i="3"/>
  <c r="AQ283" i="4" s="1"/>
  <c r="AU426" i="3"/>
  <c r="AW426" i="3"/>
  <c r="AS418" i="4" s="1"/>
  <c r="AU172" i="3"/>
  <c r="AU250" i="3"/>
  <c r="AW244" i="3"/>
  <c r="AS236" i="4" s="1"/>
  <c r="AW214" i="3"/>
  <c r="AS206" i="4" s="1"/>
  <c r="AW316" i="3"/>
  <c r="AS308" i="4" s="1"/>
  <c r="AU366" i="3"/>
  <c r="AW317" i="3"/>
  <c r="AS309" i="4" s="1"/>
  <c r="AU358" i="3"/>
  <c r="AW283" i="3"/>
  <c r="AS275" i="4" s="1"/>
  <c r="AU194" i="3"/>
  <c r="AU302" i="3"/>
  <c r="AU313" i="3"/>
  <c r="AW217" i="3"/>
  <c r="AS209" i="4" s="1"/>
  <c r="AX291" i="3"/>
  <c r="AT283" i="4" s="1"/>
  <c r="AW372" i="3"/>
  <c r="AS364" i="4" s="1"/>
  <c r="AU424" i="3"/>
  <c r="AW424" i="3"/>
  <c r="AS416" i="4" s="1"/>
  <c r="AU268" i="3"/>
  <c r="AU261" i="3"/>
  <c r="AU365" i="3"/>
  <c r="AU368" i="3"/>
  <c r="AW256" i="3"/>
  <c r="AS248" i="4" s="1"/>
  <c r="AW313" i="3"/>
  <c r="AS305" i="4" s="1"/>
  <c r="AU266" i="3"/>
  <c r="AU290" i="3"/>
  <c r="AU354" i="3"/>
  <c r="AU319" i="3"/>
  <c r="AU180" i="3"/>
  <c r="AW253" i="3"/>
  <c r="AS245" i="4" s="1"/>
  <c r="AU357" i="3"/>
  <c r="AU167" i="3"/>
  <c r="AW269" i="3"/>
  <c r="AS261" i="4" s="1"/>
  <c r="AW238" i="3"/>
  <c r="AS230" i="4" s="1"/>
  <c r="AU370" i="3"/>
  <c r="AU217" i="3"/>
  <c r="AW257" i="3"/>
  <c r="AS249" i="4" s="1"/>
  <c r="AU347" i="3"/>
  <c r="AW370" i="3"/>
  <c r="AS362" i="4" s="1"/>
  <c r="AU422" i="3"/>
  <c r="AW422" i="3"/>
  <c r="AS414" i="4" s="1"/>
  <c r="AU210" i="3"/>
  <c r="AW259" i="3"/>
  <c r="AS251" i="4" s="1"/>
  <c r="AU317" i="3"/>
  <c r="AW373" i="3"/>
  <c r="AS365" i="4" s="1"/>
  <c r="AU425" i="3"/>
  <c r="AW425" i="3"/>
  <c r="AS417" i="4" s="1"/>
  <c r="AW371" i="3"/>
  <c r="AS363" i="4" s="1"/>
  <c r="AU423" i="3"/>
  <c r="AW423" i="3"/>
  <c r="AS415" i="4" s="1"/>
  <c r="AU260" i="3"/>
  <c r="AU369" i="3"/>
  <c r="AW267" i="3"/>
  <c r="AS259" i="4" s="1"/>
  <c r="AU252" i="3"/>
  <c r="AU262" i="3"/>
  <c r="AU309" i="3"/>
  <c r="AU346" i="3"/>
  <c r="AW254" i="3"/>
  <c r="AS246" i="4" s="1"/>
  <c r="AW172" i="3"/>
  <c r="AS164" i="4" s="1"/>
  <c r="AW174" i="3"/>
  <c r="AS166" i="4" s="1"/>
  <c r="AU178" i="3"/>
  <c r="AU245" i="3"/>
  <c r="AW346" i="3"/>
  <c r="AS338" i="4" s="1"/>
  <c r="AU398" i="3"/>
  <c r="AW398" i="3"/>
  <c r="AS390" i="4" s="1"/>
  <c r="AU407" i="3"/>
  <c r="AW407" i="3"/>
  <c r="AS399" i="4" s="1"/>
  <c r="AU301" i="3"/>
  <c r="AW351" i="3"/>
  <c r="AS343" i="4" s="1"/>
  <c r="AU403" i="3"/>
  <c r="AW403" i="3"/>
  <c r="AS395" i="4" s="1"/>
  <c r="AU335" i="3"/>
  <c r="AU299" i="3"/>
  <c r="AU364" i="3"/>
  <c r="AW356" i="3"/>
  <c r="AS348" i="4" s="1"/>
  <c r="AU408" i="3"/>
  <c r="AW408" i="3"/>
  <c r="AS400" i="4" s="1"/>
  <c r="AU420" i="3"/>
  <c r="AW420" i="3"/>
  <c r="AS412" i="4" s="1"/>
  <c r="AU227" i="3"/>
  <c r="AU316" i="3"/>
  <c r="AW306" i="3"/>
  <c r="AS298" i="4" s="1"/>
  <c r="AU232" i="3"/>
  <c r="AW186" i="3"/>
  <c r="AS178" i="4" s="1"/>
  <c r="AU396" i="3"/>
  <c r="AW396" i="3"/>
  <c r="AS388" i="4" s="1"/>
  <c r="AW359" i="3"/>
  <c r="AS351" i="4" s="1"/>
  <c r="AU411" i="3"/>
  <c r="AW411" i="3"/>
  <c r="AS403" i="4" s="1"/>
  <c r="AW367" i="3"/>
  <c r="AS359" i="4" s="1"/>
  <c r="AU419" i="3"/>
  <c r="AW419" i="3"/>
  <c r="AS411" i="4" s="1"/>
  <c r="AW365" i="3"/>
  <c r="AS357" i="4" s="1"/>
  <c r="AU417" i="3"/>
  <c r="AW417" i="3"/>
  <c r="AS409" i="4" s="1"/>
  <c r="AW357" i="3"/>
  <c r="AS349" i="4" s="1"/>
  <c r="AU409" i="3"/>
  <c r="AW409" i="3"/>
  <c r="AS401" i="4" s="1"/>
  <c r="AU310" i="3"/>
  <c r="AU397" i="3"/>
  <c r="AW397" i="3"/>
  <c r="AS389" i="4" s="1"/>
  <c r="AW196" i="3"/>
  <c r="AS188" i="4" s="1"/>
  <c r="AU249" i="3"/>
  <c r="AU306" i="3"/>
  <c r="AU269" i="3"/>
  <c r="AU248" i="3"/>
  <c r="AW312" i="3"/>
  <c r="AS304" i="4" s="1"/>
  <c r="AW291" i="3"/>
  <c r="AS283" i="4" s="1"/>
  <c r="AW358" i="3"/>
  <c r="AS350" i="4" s="1"/>
  <c r="AU410" i="3"/>
  <c r="AW410" i="3"/>
  <c r="AS402" i="4" s="1"/>
  <c r="BI377" i="3"/>
  <c r="BD369" i="4" s="1"/>
  <c r="AW363" i="3"/>
  <c r="AS355" i="4" s="1"/>
  <c r="AU415" i="3"/>
  <c r="AW415" i="3"/>
  <c r="AS407" i="4" s="1"/>
  <c r="AU404" i="3"/>
  <c r="AW404" i="3"/>
  <c r="AS396" i="4" s="1"/>
  <c r="AU416" i="3"/>
  <c r="AW416" i="3"/>
  <c r="AS408" i="4" s="1"/>
  <c r="AW360" i="3"/>
  <c r="AS352" i="4" s="1"/>
  <c r="AU412" i="3"/>
  <c r="AW412" i="3"/>
  <c r="AS404" i="4" s="1"/>
  <c r="AU405" i="3"/>
  <c r="AW405" i="3"/>
  <c r="AS397" i="4" s="1"/>
  <c r="AU307" i="3"/>
  <c r="AW369" i="3"/>
  <c r="AS361" i="4" s="1"/>
  <c r="AU421" i="3"/>
  <c r="AW421" i="3"/>
  <c r="AS413" i="4" s="1"/>
  <c r="AU414" i="3"/>
  <c r="AW414" i="3"/>
  <c r="AS406" i="4" s="1"/>
  <c r="AW255" i="3"/>
  <c r="AS247" i="4" s="1"/>
  <c r="AU208" i="3"/>
  <c r="AW194" i="3"/>
  <c r="AS186" i="4" s="1"/>
  <c r="AW213" i="3"/>
  <c r="AS205" i="4" s="1"/>
  <c r="AU343" i="3"/>
  <c r="AU400" i="3"/>
  <c r="AW400" i="3"/>
  <c r="AS392" i="4" s="1"/>
  <c r="AU418" i="3"/>
  <c r="AW418" i="3"/>
  <c r="AS410" i="4" s="1"/>
  <c r="AW308" i="3"/>
  <c r="AS300" i="4" s="1"/>
  <c r="AW258" i="3"/>
  <c r="AS250" i="4" s="1"/>
  <c r="AW305" i="3"/>
  <c r="AS297" i="4" s="1"/>
  <c r="AU211" i="3"/>
  <c r="AU334" i="3"/>
  <c r="AU238" i="3"/>
  <c r="AW245" i="3"/>
  <c r="AS237" i="4" s="1"/>
  <c r="AU297" i="3"/>
  <c r="AU312" i="3"/>
  <c r="BI168" i="3"/>
  <c r="AU215" i="3"/>
  <c r="AU413" i="3"/>
  <c r="AW413" i="3"/>
  <c r="AS405" i="4" s="1"/>
  <c r="AW350" i="3"/>
  <c r="AS342" i="4" s="1"/>
  <c r="AU402" i="3"/>
  <c r="AW402" i="3"/>
  <c r="AS394" i="4" s="1"/>
  <c r="AU230" i="3"/>
  <c r="AU395" i="3"/>
  <c r="AW395" i="3"/>
  <c r="AS387" i="4" s="1"/>
  <c r="AU401" i="3"/>
  <c r="AW401" i="3"/>
  <c r="AS393" i="4" s="1"/>
  <c r="AU198" i="3"/>
  <c r="AU308" i="3"/>
  <c r="AW347" i="3"/>
  <c r="AS339" i="4" s="1"/>
  <c r="AU399" i="3"/>
  <c r="AW399" i="3"/>
  <c r="AS391" i="4" s="1"/>
  <c r="AW354" i="3"/>
  <c r="AS346" i="4" s="1"/>
  <c r="AU406" i="3"/>
  <c r="AW406" i="3"/>
  <c r="AS398" i="4" s="1"/>
  <c r="AU386" i="3"/>
  <c r="AW386" i="3"/>
  <c r="AS378" i="4" s="1"/>
  <c r="AW341" i="3"/>
  <c r="AS333" i="4" s="1"/>
  <c r="AU393" i="3"/>
  <c r="AW393" i="3"/>
  <c r="AS385" i="4" s="1"/>
  <c r="AU384" i="3"/>
  <c r="AW384" i="3"/>
  <c r="AS376" i="4" s="1"/>
  <c r="AU387" i="3"/>
  <c r="AW387" i="3"/>
  <c r="AS379" i="4" s="1"/>
  <c r="AU392" i="3"/>
  <c r="AW392" i="3"/>
  <c r="AS384" i="4" s="1"/>
  <c r="AU385" i="3"/>
  <c r="AW385" i="3"/>
  <c r="AS377" i="4" s="1"/>
  <c r="AU390" i="3"/>
  <c r="AW390" i="3"/>
  <c r="AS382" i="4" s="1"/>
  <c r="AU391" i="3"/>
  <c r="AW391" i="3"/>
  <c r="AS383" i="4" s="1"/>
  <c r="AU389" i="3"/>
  <c r="AW389" i="3"/>
  <c r="AS381" i="4" s="1"/>
  <c r="AU394" i="3"/>
  <c r="AW394" i="3"/>
  <c r="AS386" i="4" s="1"/>
  <c r="AU388" i="3"/>
  <c r="AW388" i="3"/>
  <c r="AS380" i="4" s="1"/>
  <c r="AU209" i="3"/>
  <c r="AU382" i="3"/>
  <c r="AW382" i="3"/>
  <c r="AS374" i="4" s="1"/>
  <c r="AU381" i="3"/>
  <c r="AW381" i="3"/>
  <c r="AS373" i="4" s="1"/>
  <c r="AW303" i="3"/>
  <c r="AS295" i="4" s="1"/>
  <c r="AU355" i="3"/>
  <c r="AW251" i="3"/>
  <c r="AS243" i="4" s="1"/>
  <c r="AW233" i="3"/>
  <c r="AS225" i="4" s="1"/>
  <c r="AU285" i="3"/>
  <c r="AW234" i="3"/>
  <c r="AS226" i="4" s="1"/>
  <c r="AU286" i="3"/>
  <c r="AW235" i="3"/>
  <c r="AS227" i="4" s="1"/>
  <c r="AU287" i="3"/>
  <c r="AW226" i="3"/>
  <c r="AS218" i="4" s="1"/>
  <c r="AU278" i="3"/>
  <c r="AW227" i="3"/>
  <c r="AS219" i="4" s="1"/>
  <c r="AU279" i="3"/>
  <c r="AU298" i="3"/>
  <c r="AW246" i="3"/>
  <c r="AS238" i="4" s="1"/>
  <c r="AW249" i="3"/>
  <c r="AS241" i="4" s="1"/>
  <c r="AW301" i="3"/>
  <c r="AS293" i="4" s="1"/>
  <c r="AU353" i="3"/>
  <c r="AW192" i="3"/>
  <c r="AS184" i="4" s="1"/>
  <c r="AU296" i="3"/>
  <c r="AW228" i="3"/>
  <c r="AS220" i="4" s="1"/>
  <c r="AU280" i="3"/>
  <c r="AW229" i="3"/>
  <c r="AS221" i="4" s="1"/>
  <c r="AU281" i="3"/>
  <c r="AU352" i="3"/>
  <c r="AW300" i="3"/>
  <c r="AS292" i="4" s="1"/>
  <c r="AW231" i="3"/>
  <c r="AS223" i="4" s="1"/>
  <c r="AU283" i="3"/>
  <c r="AU376" i="3"/>
  <c r="AU378" i="3"/>
  <c r="AU379" i="3"/>
  <c r="AU374" i="3"/>
  <c r="AU277" i="3"/>
  <c r="AW225" i="3"/>
  <c r="AS217" i="4" s="1"/>
  <c r="AW375" i="3"/>
  <c r="AS367" i="4" s="1"/>
  <c r="AW175" i="3"/>
  <c r="AS167" i="4" s="1"/>
  <c r="AW379" i="3"/>
  <c r="AS371" i="4" s="1"/>
  <c r="AW190" i="3"/>
  <c r="AS182" i="4" s="1"/>
  <c r="AW237" i="3"/>
  <c r="AS229" i="4" s="1"/>
  <c r="AW223" i="3"/>
  <c r="AS215" i="4" s="1"/>
  <c r="AW374" i="3"/>
  <c r="AS366" i="4" s="1"/>
  <c r="AU380" i="3"/>
  <c r="AW380" i="3"/>
  <c r="AS372" i="4" s="1"/>
  <c r="AU383" i="3"/>
  <c r="AW383" i="3"/>
  <c r="AS375" i="4" s="1"/>
  <c r="AW232" i="3"/>
  <c r="AS224" i="4" s="1"/>
  <c r="AU284" i="3"/>
  <c r="AU276" i="3"/>
  <c r="AW224" i="3"/>
  <c r="AS216" i="4" s="1"/>
  <c r="AW377" i="3"/>
  <c r="AS369" i="4" s="1"/>
  <c r="AW212" i="3"/>
  <c r="AS204" i="4" s="1"/>
  <c r="AU264" i="3"/>
  <c r="AW236" i="3"/>
  <c r="AS228" i="4" s="1"/>
  <c r="AU288" i="3"/>
  <c r="AW230" i="3"/>
  <c r="AS222" i="4" s="1"/>
  <c r="AU282" i="3"/>
  <c r="AU375" i="3"/>
  <c r="AU377" i="3"/>
  <c r="AW179" i="3"/>
  <c r="AS171" i="4" s="1"/>
  <c r="AW183" i="3"/>
  <c r="AS175" i="4" s="1"/>
  <c r="AU300" i="3"/>
  <c r="AW247" i="3"/>
  <c r="AS239" i="4" s="1"/>
  <c r="AW176" i="3"/>
  <c r="AS168" i="4" s="1"/>
  <c r="AW180" i="3"/>
  <c r="AS172" i="4" s="1"/>
  <c r="AW378" i="3"/>
  <c r="AS370" i="4" s="1"/>
  <c r="AW184" i="3"/>
  <c r="AS176" i="4" s="1"/>
  <c r="AW376" i="3"/>
  <c r="AS368" i="4" s="1"/>
  <c r="AW188" i="3"/>
  <c r="AS180" i="4" s="1"/>
  <c r="AW239" i="3"/>
  <c r="AS231" i="4" s="1"/>
  <c r="AU270" i="3"/>
  <c r="AW218" i="3"/>
  <c r="AS210" i="4" s="1"/>
  <c r="AW272" i="3"/>
  <c r="AS264" i="4" s="1"/>
  <c r="AU324" i="3"/>
  <c r="AU240" i="3"/>
  <c r="AU188" i="3"/>
  <c r="AW271" i="3"/>
  <c r="AS263" i="4" s="1"/>
  <c r="AU323" i="3"/>
  <c r="AU220" i="3"/>
  <c r="AW168" i="3"/>
  <c r="AS160" i="4" s="1"/>
  <c r="AU338" i="3"/>
  <c r="AW286" i="3"/>
  <c r="AS278" i="4" s="1"/>
  <c r="AU349" i="3"/>
  <c r="AW297" i="3"/>
  <c r="AS289" i="4" s="1"/>
  <c r="AW326" i="3"/>
  <c r="AS318" i="4" s="1"/>
  <c r="AW361" i="3"/>
  <c r="AS353" i="4" s="1"/>
  <c r="AU228" i="3"/>
  <c r="AU176" i="3"/>
  <c r="AU229" i="3"/>
  <c r="AU177" i="3"/>
  <c r="AU231" i="3"/>
  <c r="AU179" i="3"/>
  <c r="AU233" i="3"/>
  <c r="AU181" i="3"/>
  <c r="AU234" i="3"/>
  <c r="AU182" i="3"/>
  <c r="AU235" i="3"/>
  <c r="AU183" i="3"/>
  <c r="AU236" i="3"/>
  <c r="AU184" i="3"/>
  <c r="AU221" i="3"/>
  <c r="AW169" i="3"/>
  <c r="AS161" i="4" s="1"/>
  <c r="AW222" i="3"/>
  <c r="AS214" i="4" s="1"/>
  <c r="AU222" i="3"/>
  <c r="AW170" i="3"/>
  <c r="AS162" i="4" s="1"/>
  <c r="AU274" i="3"/>
  <c r="AU330" i="3"/>
  <c r="AW278" i="3"/>
  <c r="AS270" i="4" s="1"/>
  <c r="AU333" i="3"/>
  <c r="AW281" i="3"/>
  <c r="AS273" i="4" s="1"/>
  <c r="AU332" i="3"/>
  <c r="AW280" i="3"/>
  <c r="AS272" i="4" s="1"/>
  <c r="AU342" i="3"/>
  <c r="AW290" i="3"/>
  <c r="AS282" i="4" s="1"/>
  <c r="AU292" i="3"/>
  <c r="AW240" i="3"/>
  <c r="AS232" i="4" s="1"/>
  <c r="AU295" i="3"/>
  <c r="AW243" i="3"/>
  <c r="AS235" i="4" s="1"/>
  <c r="AU350" i="3"/>
  <c r="AW298" i="3"/>
  <c r="AS290" i="4" s="1"/>
  <c r="AW328" i="3"/>
  <c r="AS320" i="4" s="1"/>
  <c r="AW332" i="3"/>
  <c r="AS324" i="4" s="1"/>
  <c r="AW322" i="3"/>
  <c r="AS314" i="4" s="1"/>
  <c r="AU272" i="3"/>
  <c r="AW220" i="3"/>
  <c r="AS212" i="4" s="1"/>
  <c r="AW335" i="3"/>
  <c r="AS327" i="4" s="1"/>
  <c r="AU199" i="3"/>
  <c r="AW199" i="3"/>
  <c r="AS191" i="4" s="1"/>
  <c r="AU251" i="3"/>
  <c r="AU303" i="3"/>
  <c r="AU204" i="3"/>
  <c r="AW204" i="3"/>
  <c r="AS196" i="4" s="1"/>
  <c r="AU256" i="3"/>
  <c r="AU241" i="3"/>
  <c r="AU189" i="3"/>
  <c r="AU203" i="3"/>
  <c r="AW203" i="3"/>
  <c r="AS195" i="4" s="1"/>
  <c r="AU255" i="3"/>
  <c r="AU207" i="3"/>
  <c r="AW207" i="3"/>
  <c r="AS199" i="4" s="1"/>
  <c r="AU259" i="3"/>
  <c r="AU223" i="3"/>
  <c r="AU171" i="3"/>
  <c r="AW171" i="3"/>
  <c r="AS163" i="4" s="1"/>
  <c r="AU275" i="3"/>
  <c r="AU325" i="3"/>
  <c r="AW273" i="3"/>
  <c r="AS265" i="4" s="1"/>
  <c r="AU341" i="3"/>
  <c r="AW289" i="3"/>
  <c r="AS281" i="4" s="1"/>
  <c r="AW323" i="3"/>
  <c r="AS315" i="4" s="1"/>
  <c r="AW325" i="3"/>
  <c r="AS317" i="4" s="1"/>
  <c r="AW331" i="3"/>
  <c r="AS323" i="4" s="1"/>
  <c r="AW336" i="3"/>
  <c r="AS328" i="4" s="1"/>
  <c r="AW345" i="3"/>
  <c r="AS337" i="4" s="1"/>
  <c r="AW344" i="3"/>
  <c r="AS336" i="4" s="1"/>
  <c r="AW355" i="3"/>
  <c r="AS347" i="4" s="1"/>
  <c r="AW362" i="3"/>
  <c r="AS354" i="4" s="1"/>
  <c r="AU169" i="3"/>
  <c r="AU185" i="3"/>
  <c r="AW348" i="3"/>
  <c r="AS340" i="4" s="1"/>
  <c r="AU168" i="3"/>
  <c r="AU200" i="3"/>
  <c r="AU197" i="3"/>
  <c r="AU187" i="3"/>
  <c r="AW340" i="3"/>
  <c r="AS332" i="4" s="1"/>
  <c r="AW324" i="3"/>
  <c r="AS316" i="4" s="1"/>
  <c r="AU219" i="3"/>
  <c r="AW167" i="3"/>
  <c r="AS159" i="4" s="1"/>
  <c r="AU327" i="3"/>
  <c r="AW275" i="3"/>
  <c r="AS267" i="4" s="1"/>
  <c r="AU336" i="3"/>
  <c r="AW284" i="3"/>
  <c r="AS276" i="4" s="1"/>
  <c r="AU337" i="3"/>
  <c r="AW285" i="3"/>
  <c r="AS277" i="4" s="1"/>
  <c r="AU348" i="3"/>
  <c r="AW296" i="3"/>
  <c r="AS288" i="4" s="1"/>
  <c r="AU326" i="3"/>
  <c r="AW274" i="3"/>
  <c r="AS266" i="4" s="1"/>
  <c r="AW334" i="3"/>
  <c r="AS326" i="4" s="1"/>
  <c r="AU225" i="3"/>
  <c r="AU173" i="3"/>
  <c r="AU328" i="3"/>
  <c r="AW276" i="3"/>
  <c r="AS268" i="4" s="1"/>
  <c r="AU340" i="3"/>
  <c r="AW288" i="3"/>
  <c r="AS280" i="4" s="1"/>
  <c r="AU294" i="3"/>
  <c r="AW242" i="3"/>
  <c r="AS234" i="4" s="1"/>
  <c r="AU293" i="3"/>
  <c r="AW241" i="3"/>
  <c r="AS233" i="4" s="1"/>
  <c r="AW339" i="3"/>
  <c r="AS331" i="4" s="1"/>
  <c r="AU351" i="3"/>
  <c r="AW299" i="3"/>
  <c r="AS291" i="4" s="1"/>
  <c r="AW327" i="3"/>
  <c r="AS319" i="4" s="1"/>
  <c r="AW330" i="3"/>
  <c r="AS322" i="4" s="1"/>
  <c r="AW337" i="3"/>
  <c r="AS329" i="4" s="1"/>
  <c r="AW352" i="3"/>
  <c r="AS344" i="4" s="1"/>
  <c r="AW343" i="3"/>
  <c r="AS335" i="4" s="1"/>
  <c r="AW349" i="3"/>
  <c r="AS341" i="4" s="1"/>
  <c r="AW366" i="3"/>
  <c r="AS358" i="4" s="1"/>
  <c r="AW368" i="3"/>
  <c r="AS360" i="4" s="1"/>
  <c r="AW364" i="3"/>
  <c r="AS356" i="4" s="1"/>
  <c r="AW270" i="3"/>
  <c r="AS262" i="4" s="1"/>
  <c r="AU322" i="3"/>
  <c r="AU271" i="3"/>
  <c r="AW219" i="3"/>
  <c r="AS211" i="4" s="1"/>
  <c r="AW353" i="3"/>
  <c r="AS345" i="4" s="1"/>
  <c r="AU202" i="3"/>
  <c r="AW202" i="3"/>
  <c r="AS194" i="4" s="1"/>
  <c r="AU254" i="3"/>
  <c r="AU206" i="3"/>
  <c r="AW206" i="3"/>
  <c r="AS198" i="4" s="1"/>
  <c r="AU258" i="3"/>
  <c r="AU242" i="3"/>
  <c r="AU190" i="3"/>
  <c r="AU201" i="3"/>
  <c r="AW201" i="3"/>
  <c r="AS193" i="4" s="1"/>
  <c r="AU253" i="3"/>
  <c r="AW205" i="3"/>
  <c r="AS197" i="4" s="1"/>
  <c r="AU205" i="3"/>
  <c r="AU257" i="3"/>
  <c r="AU273" i="3"/>
  <c r="AW221" i="3"/>
  <c r="AS213" i="4" s="1"/>
  <c r="AU329" i="3"/>
  <c r="AW277" i="3"/>
  <c r="AS269" i="4" s="1"/>
  <c r="AU331" i="3"/>
  <c r="AW279" i="3"/>
  <c r="AS271" i="4" s="1"/>
  <c r="AU339" i="3"/>
  <c r="AW287" i="3"/>
  <c r="AS279" i="4" s="1"/>
  <c r="AW329" i="3"/>
  <c r="AS321" i="4" s="1"/>
  <c r="AW333" i="3"/>
  <c r="AS325" i="4" s="1"/>
  <c r="AW338" i="3"/>
  <c r="AS330" i="4" s="1"/>
  <c r="AW293" i="3"/>
  <c r="AS285" i="4" s="1"/>
  <c r="AU345" i="3"/>
  <c r="AW342" i="3"/>
  <c r="AS334" i="4" s="1"/>
  <c r="BI116" i="3" l="1"/>
  <c r="BJ181" i="3"/>
  <c r="A236" i="3"/>
  <c r="BG378" i="3"/>
  <c r="BI324" i="3"/>
  <c r="AX253" i="3"/>
  <c r="AT245" i="4" s="1"/>
  <c r="AQ245" i="4"/>
  <c r="AX254" i="3"/>
  <c r="AT246" i="4" s="1"/>
  <c r="AQ246" i="4"/>
  <c r="AX337" i="3"/>
  <c r="AT329" i="4" s="1"/>
  <c r="AQ329" i="4"/>
  <c r="AX275" i="3"/>
  <c r="AT267" i="4" s="1"/>
  <c r="AQ267" i="4"/>
  <c r="AX256" i="3"/>
  <c r="AT248" i="4" s="1"/>
  <c r="AQ248" i="4"/>
  <c r="AX177" i="3"/>
  <c r="AT169" i="4" s="1"/>
  <c r="AQ169" i="4"/>
  <c r="AX240" i="3"/>
  <c r="AT232" i="4" s="1"/>
  <c r="AQ232" i="4"/>
  <c r="AX278" i="3"/>
  <c r="AT270" i="4" s="1"/>
  <c r="AQ270" i="4"/>
  <c r="AX238" i="3"/>
  <c r="AT230" i="4" s="1"/>
  <c r="AQ230" i="4"/>
  <c r="AX414" i="3"/>
  <c r="AT406" i="4" s="1"/>
  <c r="AQ406" i="4"/>
  <c r="AX316" i="3"/>
  <c r="AT308" i="4" s="1"/>
  <c r="AQ308" i="4"/>
  <c r="AX299" i="3"/>
  <c r="AT291" i="4" s="1"/>
  <c r="AQ291" i="4"/>
  <c r="AX172" i="3"/>
  <c r="AT164" i="4" s="1"/>
  <c r="AQ164" i="4"/>
  <c r="AX436" i="3"/>
  <c r="AT428" i="4" s="1"/>
  <c r="AQ428" i="4"/>
  <c r="AX440" i="3"/>
  <c r="AT432" i="4" s="1"/>
  <c r="AQ432" i="4"/>
  <c r="BI65" i="3"/>
  <c r="BD56" i="4"/>
  <c r="AX212" i="3"/>
  <c r="AT204" i="4" s="1"/>
  <c r="AQ204" i="4"/>
  <c r="AX501" i="3"/>
  <c r="AT493" i="4" s="1"/>
  <c r="AQ493" i="4"/>
  <c r="AX454" i="3"/>
  <c r="AT446" i="4" s="1"/>
  <c r="AQ446" i="4"/>
  <c r="AX472" i="3"/>
  <c r="AT464" i="4" s="1"/>
  <c r="AQ464" i="4"/>
  <c r="AX461" i="3"/>
  <c r="AT453" i="4" s="1"/>
  <c r="AQ453" i="4"/>
  <c r="AX514" i="3"/>
  <c r="AT506" i="4" s="1"/>
  <c r="AQ506" i="4"/>
  <c r="AX373" i="3"/>
  <c r="AT365" i="4" s="1"/>
  <c r="AQ365" i="4"/>
  <c r="AX329" i="3"/>
  <c r="AT321" i="4" s="1"/>
  <c r="AQ321" i="4"/>
  <c r="AX201" i="3"/>
  <c r="AT193" i="4" s="1"/>
  <c r="AQ193" i="4"/>
  <c r="AX202" i="3"/>
  <c r="AT194" i="4" s="1"/>
  <c r="AQ194" i="4"/>
  <c r="AX336" i="3"/>
  <c r="AT328" i="4" s="1"/>
  <c r="AQ328" i="4"/>
  <c r="AX219" i="3"/>
  <c r="AT211" i="4" s="1"/>
  <c r="AQ211" i="4"/>
  <c r="AX185" i="3"/>
  <c r="AT177" i="4" s="1"/>
  <c r="AQ177" i="4"/>
  <c r="AX171" i="3"/>
  <c r="AT163" i="4" s="1"/>
  <c r="AQ163" i="4"/>
  <c r="AX189" i="3"/>
  <c r="AT181" i="4" s="1"/>
  <c r="AQ181" i="4"/>
  <c r="AX199" i="3"/>
  <c r="AT191" i="4" s="1"/>
  <c r="AQ191" i="4"/>
  <c r="AX184" i="3"/>
  <c r="AT176" i="4" s="1"/>
  <c r="AQ176" i="4"/>
  <c r="AX179" i="3"/>
  <c r="AT171" i="4" s="1"/>
  <c r="AQ171" i="4"/>
  <c r="AX377" i="3"/>
  <c r="AT369" i="4" s="1"/>
  <c r="AQ369" i="4"/>
  <c r="AX284" i="3"/>
  <c r="AT276" i="4" s="1"/>
  <c r="AQ276" i="4"/>
  <c r="AX376" i="3"/>
  <c r="AT368" i="4" s="1"/>
  <c r="AQ368" i="4"/>
  <c r="AX279" i="3"/>
  <c r="AT271" i="4" s="1"/>
  <c r="AQ271" i="4"/>
  <c r="AX406" i="3"/>
  <c r="AT398" i="4" s="1"/>
  <c r="AQ398" i="4"/>
  <c r="AX401" i="3"/>
  <c r="AT393" i="4" s="1"/>
  <c r="AQ393" i="4"/>
  <c r="AX413" i="3"/>
  <c r="AT405" i="4" s="1"/>
  <c r="AQ405" i="4"/>
  <c r="AX405" i="3"/>
  <c r="AT397" i="4" s="1"/>
  <c r="AQ397" i="4"/>
  <c r="AX262" i="3"/>
  <c r="AT254" i="4" s="1"/>
  <c r="AQ254" i="4"/>
  <c r="AX422" i="3"/>
  <c r="AT414" i="4" s="1"/>
  <c r="AQ414" i="4"/>
  <c r="AX167" i="3"/>
  <c r="AT159" i="4" s="1"/>
  <c r="AQ159" i="4"/>
  <c r="AX319" i="3"/>
  <c r="AT311" i="4" s="1"/>
  <c r="AQ311" i="4"/>
  <c r="AX261" i="3"/>
  <c r="AT253" i="4" s="1"/>
  <c r="AQ253" i="4"/>
  <c r="AX302" i="3"/>
  <c r="AT294" i="4" s="1"/>
  <c r="AQ294" i="4"/>
  <c r="AX428" i="3"/>
  <c r="AT420" i="4" s="1"/>
  <c r="AQ420" i="4"/>
  <c r="AX430" i="3"/>
  <c r="AT422" i="4" s="1"/>
  <c r="AQ422" i="4"/>
  <c r="AX239" i="3"/>
  <c r="AT231" i="4" s="1"/>
  <c r="AQ231" i="4"/>
  <c r="AX480" i="3"/>
  <c r="AT472" i="4" s="1"/>
  <c r="AQ472" i="4"/>
  <c r="AX503" i="3"/>
  <c r="AT495" i="4" s="1"/>
  <c r="AQ495" i="4"/>
  <c r="AX243" i="3"/>
  <c r="AT235" i="4" s="1"/>
  <c r="AQ235" i="4"/>
  <c r="AX439" i="3"/>
  <c r="AT431" i="4" s="1"/>
  <c r="AQ431" i="4"/>
  <c r="AX438" i="3"/>
  <c r="AT430" i="4" s="1"/>
  <c r="AQ430" i="4"/>
  <c r="AX517" i="3"/>
  <c r="AT509" i="4" s="1"/>
  <c r="AQ509" i="4"/>
  <c r="AX463" i="3"/>
  <c r="AT455" i="4" s="1"/>
  <c r="AQ455" i="4"/>
  <c r="AX466" i="3"/>
  <c r="AT458" i="4" s="1"/>
  <c r="AQ458" i="4"/>
  <c r="AX512" i="3"/>
  <c r="AT504" i="4" s="1"/>
  <c r="AQ504" i="4"/>
  <c r="AX522" i="3"/>
  <c r="AT514" i="4" s="1"/>
  <c r="AQ514" i="4"/>
  <c r="AX467" i="3"/>
  <c r="AT459" i="4" s="1"/>
  <c r="AQ459" i="4"/>
  <c r="AX473" i="3"/>
  <c r="AT465" i="4" s="1"/>
  <c r="AQ465" i="4"/>
  <c r="AX523" i="3"/>
  <c r="AT515" i="4" s="1"/>
  <c r="AQ515" i="4"/>
  <c r="AX214" i="3"/>
  <c r="AT206" i="4" s="1"/>
  <c r="AQ206" i="4"/>
  <c r="AX186" i="3"/>
  <c r="AT178" i="4" s="1"/>
  <c r="AQ178" i="4"/>
  <c r="AX263" i="3"/>
  <c r="AT255" i="4" s="1"/>
  <c r="AQ255" i="4"/>
  <c r="BE12" i="3"/>
  <c r="AZ3" i="4"/>
  <c r="BH169" i="3"/>
  <c r="BC160" i="4"/>
  <c r="BF222" i="3"/>
  <c r="BA213" i="4"/>
  <c r="AX190" i="3"/>
  <c r="AT182" i="4" s="1"/>
  <c r="AQ182" i="4"/>
  <c r="AX206" i="3"/>
  <c r="AT198" i="4" s="1"/>
  <c r="AQ198" i="4"/>
  <c r="AX294" i="3"/>
  <c r="AT286" i="4" s="1"/>
  <c r="AQ286" i="4"/>
  <c r="AX328" i="3"/>
  <c r="AT320" i="4" s="1"/>
  <c r="AQ320" i="4"/>
  <c r="AX200" i="3"/>
  <c r="AT192" i="4" s="1"/>
  <c r="AQ192" i="4"/>
  <c r="AX169" i="3"/>
  <c r="AT161" i="4" s="1"/>
  <c r="AQ161" i="4"/>
  <c r="AX325" i="3"/>
  <c r="AT317" i="4" s="1"/>
  <c r="AQ317" i="4"/>
  <c r="AX223" i="3"/>
  <c r="AT215" i="4" s="1"/>
  <c r="AQ215" i="4"/>
  <c r="AX255" i="3"/>
  <c r="AT247" i="4" s="1"/>
  <c r="AQ247" i="4"/>
  <c r="AX241" i="3"/>
  <c r="AT233" i="4" s="1"/>
  <c r="AQ233" i="4"/>
  <c r="AX303" i="3"/>
  <c r="AT295" i="4" s="1"/>
  <c r="AQ295" i="4"/>
  <c r="AX350" i="3"/>
  <c r="AT342" i="4" s="1"/>
  <c r="AQ342" i="4"/>
  <c r="AX292" i="3"/>
  <c r="AT284" i="4" s="1"/>
  <c r="AQ284" i="4"/>
  <c r="AX332" i="3"/>
  <c r="AT324" i="4" s="1"/>
  <c r="AQ324" i="4"/>
  <c r="AX330" i="3"/>
  <c r="AT322" i="4" s="1"/>
  <c r="AQ322" i="4"/>
  <c r="AX236" i="3"/>
  <c r="AT228" i="4" s="1"/>
  <c r="AQ228" i="4"/>
  <c r="AX234" i="3"/>
  <c r="AT226" i="4" s="1"/>
  <c r="AQ226" i="4"/>
  <c r="AX231" i="3"/>
  <c r="AT223" i="4" s="1"/>
  <c r="AQ223" i="4"/>
  <c r="AX228" i="3"/>
  <c r="AT220" i="4" s="1"/>
  <c r="AQ220" i="4"/>
  <c r="AX188" i="3"/>
  <c r="AT180" i="4" s="1"/>
  <c r="AQ180" i="4"/>
  <c r="AX300" i="3"/>
  <c r="AT292" i="4" s="1"/>
  <c r="AQ292" i="4"/>
  <c r="AX375" i="3"/>
  <c r="AT367" i="4" s="1"/>
  <c r="AQ367" i="4"/>
  <c r="AX288" i="3"/>
  <c r="AT280" i="4" s="1"/>
  <c r="AQ280" i="4"/>
  <c r="AX380" i="3"/>
  <c r="AT372" i="4" s="1"/>
  <c r="AQ372" i="4"/>
  <c r="AX374" i="3"/>
  <c r="AT366" i="4" s="1"/>
  <c r="AQ366" i="4"/>
  <c r="AX283" i="3"/>
  <c r="AT275" i="4" s="1"/>
  <c r="AQ275" i="4"/>
  <c r="AX281" i="3"/>
  <c r="AT273" i="4" s="1"/>
  <c r="AQ273" i="4"/>
  <c r="AX296" i="3"/>
  <c r="AT288" i="4" s="1"/>
  <c r="AQ288" i="4"/>
  <c r="AX388" i="3"/>
  <c r="AT380" i="4" s="1"/>
  <c r="AQ380" i="4"/>
  <c r="AX389" i="3"/>
  <c r="AT381" i="4" s="1"/>
  <c r="AQ381" i="4"/>
  <c r="AX390" i="3"/>
  <c r="AT382" i="4" s="1"/>
  <c r="AQ382" i="4"/>
  <c r="AX392" i="3"/>
  <c r="AT384" i="4" s="1"/>
  <c r="AQ384" i="4"/>
  <c r="AX384" i="3"/>
  <c r="AT376" i="4" s="1"/>
  <c r="AQ376" i="4"/>
  <c r="AX308" i="3"/>
  <c r="AT300" i="4" s="1"/>
  <c r="AQ300" i="4"/>
  <c r="AX402" i="3"/>
  <c r="AT394" i="4" s="1"/>
  <c r="AQ394" i="4"/>
  <c r="AX215" i="3"/>
  <c r="AT207" i="4" s="1"/>
  <c r="AQ207" i="4"/>
  <c r="AX418" i="3"/>
  <c r="AT410" i="4" s="1"/>
  <c r="AQ410" i="4"/>
  <c r="AX416" i="3"/>
  <c r="AT408" i="4" s="1"/>
  <c r="AQ408" i="4"/>
  <c r="AX415" i="3"/>
  <c r="AT407" i="4" s="1"/>
  <c r="AQ407" i="4"/>
  <c r="AX410" i="3"/>
  <c r="AT402" i="4" s="1"/>
  <c r="AQ402" i="4"/>
  <c r="AX248" i="3"/>
  <c r="AT240" i="4" s="1"/>
  <c r="AQ240" i="4"/>
  <c r="AX417" i="3"/>
  <c r="AT409" i="4" s="1"/>
  <c r="AQ409" i="4"/>
  <c r="AX420" i="3"/>
  <c r="AT412" i="4" s="1"/>
  <c r="AQ412" i="4"/>
  <c r="AX364" i="3"/>
  <c r="AT356" i="4" s="1"/>
  <c r="AQ356" i="4"/>
  <c r="AX403" i="3"/>
  <c r="AT395" i="4" s="1"/>
  <c r="AQ395" i="4"/>
  <c r="AX407" i="3"/>
  <c r="AT399" i="4" s="1"/>
  <c r="AQ399" i="4"/>
  <c r="AX245" i="3"/>
  <c r="AT237" i="4" s="1"/>
  <c r="AQ237" i="4"/>
  <c r="AX252" i="3"/>
  <c r="AT244" i="4" s="1"/>
  <c r="AQ244" i="4"/>
  <c r="AX260" i="3"/>
  <c r="AT252" i="4" s="1"/>
  <c r="AQ252" i="4"/>
  <c r="AX370" i="3"/>
  <c r="AT362" i="4" s="1"/>
  <c r="AQ362" i="4"/>
  <c r="AX357" i="3"/>
  <c r="AT349" i="4" s="1"/>
  <c r="AQ349" i="4"/>
  <c r="AX354" i="3"/>
  <c r="AT346" i="4" s="1"/>
  <c r="AQ346" i="4"/>
  <c r="AX268" i="3"/>
  <c r="AT260" i="4" s="1"/>
  <c r="AQ260" i="4"/>
  <c r="AX194" i="3"/>
  <c r="AT186" i="4" s="1"/>
  <c r="AQ186" i="4"/>
  <c r="AX366" i="3"/>
  <c r="AT358" i="4" s="1"/>
  <c r="AQ358" i="4"/>
  <c r="AX250" i="3"/>
  <c r="AT242" i="4" s="1"/>
  <c r="AQ242" i="4"/>
  <c r="AX246" i="3"/>
  <c r="AT238" i="4" s="1"/>
  <c r="AQ238" i="4"/>
  <c r="AX427" i="3"/>
  <c r="AT419" i="4" s="1"/>
  <c r="AQ419" i="4"/>
  <c r="AX435" i="3"/>
  <c r="AT427" i="4" s="1"/>
  <c r="AQ427" i="4"/>
  <c r="AX433" i="3"/>
  <c r="AT425" i="4" s="1"/>
  <c r="AQ425" i="4"/>
  <c r="AX431" i="3"/>
  <c r="AT423" i="4" s="1"/>
  <c r="AQ423" i="4"/>
  <c r="BI11" i="3"/>
  <c r="AX193" i="3"/>
  <c r="AT185" i="4" s="1"/>
  <c r="AQ185" i="4"/>
  <c r="AX265" i="3"/>
  <c r="AT257" i="4" s="1"/>
  <c r="AQ257" i="4"/>
  <c r="AX192" i="3"/>
  <c r="AT184" i="4" s="1"/>
  <c r="AQ184" i="4"/>
  <c r="AX442" i="3"/>
  <c r="AT434" i="4" s="1"/>
  <c r="AQ434" i="4"/>
  <c r="AX311" i="3"/>
  <c r="AT303" i="4" s="1"/>
  <c r="AQ303" i="4"/>
  <c r="AX170" i="3"/>
  <c r="AT162" i="4" s="1"/>
  <c r="AQ162" i="4"/>
  <c r="AX453" i="3"/>
  <c r="AT445" i="4" s="1"/>
  <c r="AQ445" i="4"/>
  <c r="AX482" i="3"/>
  <c r="AT474" i="4" s="1"/>
  <c r="AQ474" i="4"/>
  <c r="AX455" i="3"/>
  <c r="AT447" i="4" s="1"/>
  <c r="AQ447" i="4"/>
  <c r="AX451" i="3"/>
  <c r="AT443" i="4" s="1"/>
  <c r="AQ443" i="4"/>
  <c r="AX447" i="3"/>
  <c r="AT439" i="4" s="1"/>
  <c r="AQ439" i="4"/>
  <c r="AX502" i="3"/>
  <c r="AT494" i="4" s="1"/>
  <c r="AQ494" i="4"/>
  <c r="AX506" i="3"/>
  <c r="AT498" i="4" s="1"/>
  <c r="AQ498" i="4"/>
  <c r="AX500" i="3"/>
  <c r="AT492" i="4" s="1"/>
  <c r="AQ492" i="4"/>
  <c r="AX510" i="3"/>
  <c r="AT502" i="4" s="1"/>
  <c r="AQ502" i="4"/>
  <c r="AX524" i="3"/>
  <c r="AT516" i="4" s="1"/>
  <c r="AQ516" i="4"/>
  <c r="AX465" i="3"/>
  <c r="AT457" i="4" s="1"/>
  <c r="AQ457" i="4"/>
  <c r="AX513" i="3"/>
  <c r="AT505" i="4" s="1"/>
  <c r="AQ505" i="4"/>
  <c r="AX460" i="3"/>
  <c r="AT452" i="4" s="1"/>
  <c r="AQ452" i="4"/>
  <c r="AX529" i="3"/>
  <c r="AT521" i="4" s="1"/>
  <c r="AQ521" i="4"/>
  <c r="AX470" i="3"/>
  <c r="AT462" i="4" s="1"/>
  <c r="AQ462" i="4"/>
  <c r="AX526" i="3"/>
  <c r="AT518" i="4" s="1"/>
  <c r="AQ518" i="4"/>
  <c r="AX360" i="3"/>
  <c r="AT352" i="4" s="1"/>
  <c r="AQ352" i="4"/>
  <c r="AX508" i="3"/>
  <c r="AT500" i="4" s="1"/>
  <c r="AQ500" i="4"/>
  <c r="AX511" i="3"/>
  <c r="AT503" i="4" s="1"/>
  <c r="AQ503" i="4"/>
  <c r="AX471" i="3"/>
  <c r="AT463" i="4" s="1"/>
  <c r="AQ463" i="4"/>
  <c r="AX244" i="3"/>
  <c r="AT236" i="4" s="1"/>
  <c r="AQ236" i="4"/>
  <c r="AX318" i="3"/>
  <c r="AT310" i="4" s="1"/>
  <c r="AQ310" i="4"/>
  <c r="AX304" i="3"/>
  <c r="AT296" i="4" s="1"/>
  <c r="AQ296" i="4"/>
  <c r="AX371" i="3"/>
  <c r="AT363" i="4" s="1"/>
  <c r="AQ363" i="4"/>
  <c r="AX289" i="3"/>
  <c r="AT281" i="4" s="1"/>
  <c r="AQ281" i="4"/>
  <c r="AX213" i="3"/>
  <c r="AT205" i="4" s="1"/>
  <c r="AQ205" i="4"/>
  <c r="BG273" i="3"/>
  <c r="BB264" i="4"/>
  <c r="BH438" i="3"/>
  <c r="BC429" i="4"/>
  <c r="BG169" i="3"/>
  <c r="BB160" i="4"/>
  <c r="BB3" i="4"/>
  <c r="BG12" i="3"/>
  <c r="AX345" i="3"/>
  <c r="AT337" i="4" s="1"/>
  <c r="AQ337" i="4"/>
  <c r="AX242" i="3"/>
  <c r="AT234" i="4" s="1"/>
  <c r="AQ234" i="4"/>
  <c r="AX173" i="3"/>
  <c r="AT165" i="4" s="1"/>
  <c r="AQ165" i="4"/>
  <c r="AX327" i="3"/>
  <c r="AT319" i="4" s="1"/>
  <c r="AQ319" i="4"/>
  <c r="AX168" i="3"/>
  <c r="AT160" i="4" s="1"/>
  <c r="AQ160" i="4"/>
  <c r="AX259" i="3"/>
  <c r="AT251" i="4" s="1"/>
  <c r="AQ251" i="4"/>
  <c r="AX251" i="3"/>
  <c r="AT243" i="4" s="1"/>
  <c r="AQ243" i="4"/>
  <c r="AX183" i="3"/>
  <c r="AT175" i="4" s="1"/>
  <c r="AQ175" i="4"/>
  <c r="AX349" i="3"/>
  <c r="AT341" i="4" s="1"/>
  <c r="AQ341" i="4"/>
  <c r="AX286" i="3"/>
  <c r="AT278" i="4" s="1"/>
  <c r="AQ278" i="4"/>
  <c r="AX386" i="3"/>
  <c r="AT378" i="4" s="1"/>
  <c r="AQ378" i="4"/>
  <c r="AX198" i="3"/>
  <c r="AT190" i="4" s="1"/>
  <c r="AQ190" i="4"/>
  <c r="AX307" i="3"/>
  <c r="AT299" i="4" s="1"/>
  <c r="AQ299" i="4"/>
  <c r="AX409" i="3"/>
  <c r="AT401" i="4" s="1"/>
  <c r="AQ401" i="4"/>
  <c r="AX178" i="3"/>
  <c r="AT170" i="4" s="1"/>
  <c r="AQ170" i="4"/>
  <c r="AX425" i="3"/>
  <c r="AT417" i="4" s="1"/>
  <c r="AQ417" i="4"/>
  <c r="AX344" i="3"/>
  <c r="AT336" i="4" s="1"/>
  <c r="AQ336" i="4"/>
  <c r="BG379" i="3"/>
  <c r="BB370" i="4"/>
  <c r="AX481" i="3"/>
  <c r="AT473" i="4" s="1"/>
  <c r="AQ473" i="4"/>
  <c r="AX362" i="3"/>
  <c r="AT354" i="4" s="1"/>
  <c r="AQ354" i="4"/>
  <c r="AX520" i="3"/>
  <c r="AT512" i="4" s="1"/>
  <c r="AQ512" i="4"/>
  <c r="AX456" i="3"/>
  <c r="AT448" i="4" s="1"/>
  <c r="AQ448" i="4"/>
  <c r="AX247" i="3"/>
  <c r="AT239" i="4" s="1"/>
  <c r="AQ239" i="4"/>
  <c r="AZ265" i="4"/>
  <c r="BE274" i="3"/>
  <c r="AX530" i="3"/>
  <c r="AT522" i="4" s="1"/>
  <c r="AQ522" i="4"/>
  <c r="AX485" i="3"/>
  <c r="AT477" i="4" s="1"/>
  <c r="AQ477" i="4"/>
  <c r="AX493" i="3"/>
  <c r="AT485" i="4" s="1"/>
  <c r="AQ485" i="4"/>
  <c r="AX507" i="3"/>
  <c r="AT499" i="4" s="1"/>
  <c r="AQ499" i="4"/>
  <c r="BE439" i="3"/>
  <c r="AZ430" i="4"/>
  <c r="AX532" i="3"/>
  <c r="AT524" i="4" s="1"/>
  <c r="AQ524" i="4"/>
  <c r="AX488" i="3"/>
  <c r="AT480" i="4" s="1"/>
  <c r="AQ480" i="4"/>
  <c r="BE65" i="3"/>
  <c r="AZ56" i="4"/>
  <c r="BG117" i="3"/>
  <c r="BB108" i="4"/>
  <c r="BE170" i="3"/>
  <c r="AZ161" i="4"/>
  <c r="BG326" i="3"/>
  <c r="BB317" i="4"/>
  <c r="AX528" i="3"/>
  <c r="AT520" i="4" s="1"/>
  <c r="AQ520" i="4"/>
  <c r="AX535" i="3"/>
  <c r="AT527" i="4" s="1"/>
  <c r="AQ527" i="4"/>
  <c r="AX504" i="3"/>
  <c r="AT496" i="4" s="1"/>
  <c r="AQ496" i="4"/>
  <c r="BG439" i="3"/>
  <c r="BB430" i="4"/>
  <c r="BF439" i="3"/>
  <c r="BA430" i="4"/>
  <c r="BE223" i="3"/>
  <c r="AZ214" i="4"/>
  <c r="BI220" i="3"/>
  <c r="AX531" i="3"/>
  <c r="AT523" i="4" s="1"/>
  <c r="AQ523" i="4"/>
  <c r="AX494" i="3"/>
  <c r="AT486" i="4" s="1"/>
  <c r="AQ486" i="4"/>
  <c r="AX273" i="3"/>
  <c r="AT265" i="4" s="1"/>
  <c r="AQ265" i="4"/>
  <c r="AX270" i="3"/>
  <c r="AT262" i="4" s="1"/>
  <c r="AQ262" i="4"/>
  <c r="AX395" i="3"/>
  <c r="AT387" i="4" s="1"/>
  <c r="AQ387" i="4"/>
  <c r="AX412" i="3"/>
  <c r="AT404" i="4" s="1"/>
  <c r="AQ404" i="4"/>
  <c r="AX269" i="3"/>
  <c r="AT261" i="4" s="1"/>
  <c r="AQ261" i="4"/>
  <c r="AX346" i="3"/>
  <c r="AT338" i="4" s="1"/>
  <c r="AQ338" i="4"/>
  <c r="AX210" i="3"/>
  <c r="AT202" i="4" s="1"/>
  <c r="AQ202" i="4"/>
  <c r="AX290" i="3"/>
  <c r="AT282" i="4" s="1"/>
  <c r="AQ282" i="4"/>
  <c r="AX434" i="3"/>
  <c r="AT426" i="4" s="1"/>
  <c r="AQ426" i="4"/>
  <c r="AX218" i="3"/>
  <c r="AT210" i="4" s="1"/>
  <c r="AQ210" i="4"/>
  <c r="AX450" i="3"/>
  <c r="AT442" i="4" s="1"/>
  <c r="AQ442" i="4"/>
  <c r="AX458" i="3"/>
  <c r="AT450" i="4" s="1"/>
  <c r="AQ450" i="4"/>
  <c r="AX367" i="3"/>
  <c r="AT359" i="4" s="1"/>
  <c r="AQ359" i="4"/>
  <c r="AX509" i="3"/>
  <c r="AT501" i="4" s="1"/>
  <c r="AQ501" i="4"/>
  <c r="AX459" i="3"/>
  <c r="AT451" i="4" s="1"/>
  <c r="AQ451" i="4"/>
  <c r="BC3" i="4"/>
  <c r="BH12" i="3"/>
  <c r="BC212" i="4"/>
  <c r="BH221" i="3"/>
  <c r="BE118" i="3"/>
  <c r="AZ109" i="4"/>
  <c r="BF274" i="3"/>
  <c r="BA265" i="4"/>
  <c r="BF326" i="3"/>
  <c r="BA317" i="4"/>
  <c r="AX257" i="3"/>
  <c r="AT249" i="4" s="1"/>
  <c r="AQ249" i="4"/>
  <c r="AX258" i="3"/>
  <c r="AT250" i="4" s="1"/>
  <c r="AQ250" i="4"/>
  <c r="AX271" i="3"/>
  <c r="AT263" i="4" s="1"/>
  <c r="AQ263" i="4"/>
  <c r="AX293" i="3"/>
  <c r="AT285" i="4" s="1"/>
  <c r="AQ285" i="4"/>
  <c r="AX340" i="3"/>
  <c r="AT332" i="4" s="1"/>
  <c r="AQ332" i="4"/>
  <c r="AX225" i="3"/>
  <c r="AT217" i="4" s="1"/>
  <c r="AQ217" i="4"/>
  <c r="AX187" i="3"/>
  <c r="AT179" i="4" s="1"/>
  <c r="AQ179" i="4"/>
  <c r="AX341" i="3"/>
  <c r="AT333" i="4" s="1"/>
  <c r="AQ333" i="4"/>
  <c r="AX203" i="3"/>
  <c r="AT195" i="4" s="1"/>
  <c r="AQ195" i="4"/>
  <c r="AX295" i="3"/>
  <c r="AT287" i="4" s="1"/>
  <c r="AQ287" i="4"/>
  <c r="AX342" i="3"/>
  <c r="AT334" i="4" s="1"/>
  <c r="AQ334" i="4"/>
  <c r="AX333" i="3"/>
  <c r="AT325" i="4" s="1"/>
  <c r="AQ325" i="4"/>
  <c r="AX221" i="3"/>
  <c r="AT213" i="4" s="1"/>
  <c r="AQ213" i="4"/>
  <c r="AX235" i="3"/>
  <c r="AT227" i="4" s="1"/>
  <c r="AQ227" i="4"/>
  <c r="AX233" i="3"/>
  <c r="AT225" i="4" s="1"/>
  <c r="AQ225" i="4"/>
  <c r="AX229" i="3"/>
  <c r="AT221" i="4" s="1"/>
  <c r="AQ221" i="4"/>
  <c r="AX323" i="3"/>
  <c r="AT315" i="4" s="1"/>
  <c r="AQ315" i="4"/>
  <c r="AX324" i="3"/>
  <c r="AT316" i="4" s="1"/>
  <c r="AQ316" i="4"/>
  <c r="AX282" i="3"/>
  <c r="AT274" i="4" s="1"/>
  <c r="AQ274" i="4"/>
  <c r="AX264" i="3"/>
  <c r="AT256" i="4" s="1"/>
  <c r="AQ256" i="4"/>
  <c r="AX276" i="3"/>
  <c r="AT268" i="4" s="1"/>
  <c r="AQ268" i="4"/>
  <c r="AX383" i="3"/>
  <c r="AT375" i="4" s="1"/>
  <c r="AQ375" i="4"/>
  <c r="AX277" i="3"/>
  <c r="AT269" i="4" s="1"/>
  <c r="AQ269" i="4"/>
  <c r="AX378" i="3"/>
  <c r="AT370" i="4" s="1"/>
  <c r="AQ370" i="4"/>
  <c r="AX280" i="3"/>
  <c r="AT272" i="4" s="1"/>
  <c r="AQ272" i="4"/>
  <c r="AX353" i="3"/>
  <c r="AT345" i="4" s="1"/>
  <c r="AQ345" i="4"/>
  <c r="AX298" i="3"/>
  <c r="AT290" i="4" s="1"/>
  <c r="AQ290" i="4"/>
  <c r="AX355" i="3"/>
  <c r="AT347" i="4" s="1"/>
  <c r="AQ347" i="4"/>
  <c r="AX209" i="3"/>
  <c r="AT201" i="4" s="1"/>
  <c r="AQ201" i="4"/>
  <c r="AX394" i="3"/>
  <c r="AT386" i="4" s="1"/>
  <c r="AQ386" i="4"/>
  <c r="AX391" i="3"/>
  <c r="AT383" i="4" s="1"/>
  <c r="AQ383" i="4"/>
  <c r="AX385" i="3"/>
  <c r="AT377" i="4" s="1"/>
  <c r="AQ377" i="4"/>
  <c r="AX387" i="3"/>
  <c r="AT379" i="4" s="1"/>
  <c r="AQ379" i="4"/>
  <c r="AX393" i="3"/>
  <c r="AT385" i="4" s="1"/>
  <c r="AQ385" i="4"/>
  <c r="AX399" i="3"/>
  <c r="AT391" i="4" s="1"/>
  <c r="AQ391" i="4"/>
  <c r="AX230" i="3"/>
  <c r="AT222" i="4" s="1"/>
  <c r="AQ222" i="4"/>
  <c r="AX312" i="3"/>
  <c r="AT304" i="4" s="1"/>
  <c r="AQ304" i="4"/>
  <c r="AX334" i="3"/>
  <c r="AT326" i="4" s="1"/>
  <c r="AQ326" i="4"/>
  <c r="AX400" i="3"/>
  <c r="AT392" i="4" s="1"/>
  <c r="AQ392" i="4"/>
  <c r="AX208" i="3"/>
  <c r="AT200" i="4" s="1"/>
  <c r="AQ200" i="4"/>
  <c r="AX404" i="3"/>
  <c r="AT396" i="4" s="1"/>
  <c r="AQ396" i="4"/>
  <c r="AX306" i="3"/>
  <c r="AT298" i="4" s="1"/>
  <c r="AQ298" i="4"/>
  <c r="AX397" i="3"/>
  <c r="AT389" i="4" s="1"/>
  <c r="AQ389" i="4"/>
  <c r="AX411" i="3"/>
  <c r="AT403" i="4" s="1"/>
  <c r="AQ403" i="4"/>
  <c r="AX227" i="3"/>
  <c r="AT219" i="4" s="1"/>
  <c r="AQ219" i="4"/>
  <c r="AX408" i="3"/>
  <c r="AT400" i="4" s="1"/>
  <c r="AQ400" i="4"/>
  <c r="AX335" i="3"/>
  <c r="AT327" i="4" s="1"/>
  <c r="AQ327" i="4"/>
  <c r="AX301" i="3"/>
  <c r="AT293" i="4" s="1"/>
  <c r="AQ293" i="4"/>
  <c r="AX398" i="3"/>
  <c r="AT390" i="4" s="1"/>
  <c r="AQ390" i="4"/>
  <c r="AX309" i="3"/>
  <c r="AT301" i="4" s="1"/>
  <c r="AQ301" i="4"/>
  <c r="AX369" i="3"/>
  <c r="AT361" i="4" s="1"/>
  <c r="AQ361" i="4"/>
  <c r="AX423" i="3"/>
  <c r="AT415" i="4" s="1"/>
  <c r="AQ415" i="4"/>
  <c r="AX180" i="3"/>
  <c r="AT172" i="4" s="1"/>
  <c r="AQ172" i="4"/>
  <c r="AX266" i="3"/>
  <c r="AT258" i="4" s="1"/>
  <c r="AQ258" i="4"/>
  <c r="AX365" i="3"/>
  <c r="AT357" i="4" s="1"/>
  <c r="AQ357" i="4"/>
  <c r="AX424" i="3"/>
  <c r="AT416" i="4" s="1"/>
  <c r="AQ416" i="4"/>
  <c r="AX313" i="3"/>
  <c r="AT305" i="4" s="1"/>
  <c r="AQ305" i="4"/>
  <c r="AX358" i="3"/>
  <c r="AT350" i="4" s="1"/>
  <c r="AQ350" i="4"/>
  <c r="AX321" i="3"/>
  <c r="AT313" i="4" s="1"/>
  <c r="AQ313" i="4"/>
  <c r="AX175" i="3"/>
  <c r="AT167" i="4" s="1"/>
  <c r="AQ167" i="4"/>
  <c r="BF379" i="3"/>
  <c r="BA370" i="4"/>
  <c r="AX224" i="3"/>
  <c r="AT216" i="4" s="1"/>
  <c r="AQ216" i="4"/>
  <c r="AX432" i="3"/>
  <c r="AT424" i="4" s="1"/>
  <c r="AQ424" i="4"/>
  <c r="AX196" i="3"/>
  <c r="AT188" i="4" s="1"/>
  <c r="AQ188" i="4"/>
  <c r="AX267" i="3"/>
  <c r="AT259" i="4" s="1"/>
  <c r="AQ259" i="4"/>
  <c r="AX444" i="3"/>
  <c r="AT436" i="4" s="1"/>
  <c r="AQ436" i="4"/>
  <c r="AX305" i="3"/>
  <c r="AT297" i="4" s="1"/>
  <c r="AQ297" i="4"/>
  <c r="AX441" i="3"/>
  <c r="AT433" i="4" s="1"/>
  <c r="AQ433" i="4"/>
  <c r="AX478" i="3"/>
  <c r="AT470" i="4" s="1"/>
  <c r="AQ470" i="4"/>
  <c r="AX483" i="3"/>
  <c r="AT475" i="4" s="1"/>
  <c r="AQ475" i="4"/>
  <c r="AX476" i="3"/>
  <c r="AT468" i="4" s="1"/>
  <c r="AQ468" i="4"/>
  <c r="AX449" i="3"/>
  <c r="AT441" i="4" s="1"/>
  <c r="AQ441" i="4"/>
  <c r="AX491" i="3"/>
  <c r="AT483" i="4" s="1"/>
  <c r="AQ483" i="4"/>
  <c r="AX495" i="3"/>
  <c r="AT487" i="4" s="1"/>
  <c r="AQ487" i="4"/>
  <c r="AX490" i="3"/>
  <c r="AT482" i="4" s="1"/>
  <c r="AQ482" i="4"/>
  <c r="AX497" i="3"/>
  <c r="AT489" i="4" s="1"/>
  <c r="AQ489" i="4"/>
  <c r="AX521" i="3"/>
  <c r="AT513" i="4" s="1"/>
  <c r="AQ513" i="4"/>
  <c r="AX195" i="3"/>
  <c r="AT187" i="4" s="1"/>
  <c r="AQ187" i="4"/>
  <c r="AX515" i="3"/>
  <c r="AT507" i="4" s="1"/>
  <c r="AQ507" i="4"/>
  <c r="AX518" i="3"/>
  <c r="AT510" i="4" s="1"/>
  <c r="AQ510" i="4"/>
  <c r="AX516" i="3"/>
  <c r="AT508" i="4" s="1"/>
  <c r="AQ508" i="4"/>
  <c r="AX468" i="3"/>
  <c r="AT460" i="4" s="1"/>
  <c r="AQ460" i="4"/>
  <c r="AX527" i="3"/>
  <c r="AT519" i="4" s="1"/>
  <c r="AQ519" i="4"/>
  <c r="AX314" i="3"/>
  <c r="AT306" i="4" s="1"/>
  <c r="AQ306" i="4"/>
  <c r="AX519" i="3"/>
  <c r="AT511" i="4" s="1"/>
  <c r="AQ511" i="4"/>
  <c r="AX457" i="3"/>
  <c r="AT449" i="4" s="1"/>
  <c r="AQ449" i="4"/>
  <c r="AX372" i="3"/>
  <c r="AT364" i="4" s="1"/>
  <c r="AQ364" i="4"/>
  <c r="AX462" i="3"/>
  <c r="AT454" i="4" s="1"/>
  <c r="AQ454" i="4"/>
  <c r="AX525" i="3"/>
  <c r="AT517" i="4" s="1"/>
  <c r="AQ517" i="4"/>
  <c r="AX315" i="3"/>
  <c r="AT307" i="4" s="1"/>
  <c r="AQ307" i="4"/>
  <c r="AX191" i="3"/>
  <c r="AT183" i="4" s="1"/>
  <c r="AQ183" i="4"/>
  <c r="AX363" i="3"/>
  <c r="AT355" i="4" s="1"/>
  <c r="AQ355" i="4"/>
  <c r="AX359" i="3"/>
  <c r="AT351" i="4" s="1"/>
  <c r="AQ351" i="4"/>
  <c r="AX174" i="3"/>
  <c r="AT166" i="4" s="1"/>
  <c r="AQ166" i="4"/>
  <c r="BD428" i="4"/>
  <c r="BI437" i="3"/>
  <c r="BH65" i="3"/>
  <c r="BC56" i="4"/>
  <c r="BF117" i="3"/>
  <c r="BA108" i="4"/>
  <c r="BG530" i="3"/>
  <c r="BB521" i="4"/>
  <c r="BF530" i="3"/>
  <c r="BA521" i="4"/>
  <c r="BG65" i="3"/>
  <c r="BB56" i="4"/>
  <c r="BA160" i="4"/>
  <c r="BF169" i="3"/>
  <c r="BH530" i="3"/>
  <c r="BC521" i="4"/>
  <c r="BE530" i="3"/>
  <c r="AZ521" i="4"/>
  <c r="AX331" i="3"/>
  <c r="AT323" i="4" s="1"/>
  <c r="AQ323" i="4"/>
  <c r="AX326" i="3"/>
  <c r="AT318" i="4" s="1"/>
  <c r="AQ318" i="4"/>
  <c r="AX274" i="3"/>
  <c r="AT266" i="4" s="1"/>
  <c r="AQ266" i="4"/>
  <c r="AX181" i="3"/>
  <c r="AT173" i="4" s="1"/>
  <c r="AQ173" i="4"/>
  <c r="AX220" i="3"/>
  <c r="AT212" i="4" s="1"/>
  <c r="AQ212" i="4"/>
  <c r="AX379" i="3"/>
  <c r="AT371" i="4" s="1"/>
  <c r="AQ371" i="4"/>
  <c r="AX381" i="3"/>
  <c r="AT373" i="4" s="1"/>
  <c r="AQ373" i="4"/>
  <c r="BI169" i="3"/>
  <c r="BD160" i="4"/>
  <c r="AX396" i="3"/>
  <c r="AT388" i="4" s="1"/>
  <c r="AQ388" i="4"/>
  <c r="AX347" i="3"/>
  <c r="AT339" i="4" s="1"/>
  <c r="AQ339" i="4"/>
  <c r="AX368" i="3"/>
  <c r="AT360" i="4" s="1"/>
  <c r="AQ360" i="4"/>
  <c r="AX429" i="3"/>
  <c r="AT421" i="4" s="1"/>
  <c r="AQ421" i="4"/>
  <c r="AX237" i="3"/>
  <c r="AT229" i="4" s="1"/>
  <c r="AQ229" i="4"/>
  <c r="AX446" i="3"/>
  <c r="AT438" i="4" s="1"/>
  <c r="AQ438" i="4"/>
  <c r="AX452" i="3"/>
  <c r="AT444" i="4" s="1"/>
  <c r="AQ444" i="4"/>
  <c r="AX448" i="3"/>
  <c r="AT440" i="4" s="1"/>
  <c r="AQ440" i="4"/>
  <c r="AX477" i="3"/>
  <c r="AT469" i="4" s="1"/>
  <c r="AQ469" i="4"/>
  <c r="AX474" i="3"/>
  <c r="AT466" i="4" s="1"/>
  <c r="AQ466" i="4"/>
  <c r="AX356" i="3"/>
  <c r="AT348" i="4" s="1"/>
  <c r="AQ348" i="4"/>
  <c r="AX339" i="3"/>
  <c r="AT331" i="4" s="1"/>
  <c r="AQ331" i="4"/>
  <c r="AX205" i="3"/>
  <c r="AT197" i="4" s="1"/>
  <c r="AQ197" i="4"/>
  <c r="AX322" i="3"/>
  <c r="AT314" i="4" s="1"/>
  <c r="AQ314" i="4"/>
  <c r="AX351" i="3"/>
  <c r="AT343" i="4" s="1"/>
  <c r="AQ343" i="4"/>
  <c r="AX348" i="3"/>
  <c r="AT340" i="4" s="1"/>
  <c r="AQ340" i="4"/>
  <c r="AX197" i="3"/>
  <c r="AT189" i="4" s="1"/>
  <c r="AQ189" i="4"/>
  <c r="AX207" i="3"/>
  <c r="AT199" i="4" s="1"/>
  <c r="AQ199" i="4"/>
  <c r="AX204" i="3"/>
  <c r="AT196" i="4" s="1"/>
  <c r="AQ196" i="4"/>
  <c r="AX272" i="3"/>
  <c r="AT264" i="4" s="1"/>
  <c r="AQ264" i="4"/>
  <c r="AX222" i="3"/>
  <c r="AT214" i="4" s="1"/>
  <c r="AQ214" i="4"/>
  <c r="AX182" i="3"/>
  <c r="AT174" i="4" s="1"/>
  <c r="AQ174" i="4"/>
  <c r="AX176" i="3"/>
  <c r="AT168" i="4" s="1"/>
  <c r="AQ168" i="4"/>
  <c r="AX338" i="3"/>
  <c r="AT330" i="4" s="1"/>
  <c r="AQ330" i="4"/>
  <c r="AX352" i="3"/>
  <c r="AT344" i="4" s="1"/>
  <c r="AQ344" i="4"/>
  <c r="AX287" i="3"/>
  <c r="AT279" i="4" s="1"/>
  <c r="AQ279" i="4"/>
  <c r="AX285" i="3"/>
  <c r="AT277" i="4" s="1"/>
  <c r="AQ277" i="4"/>
  <c r="AX382" i="3"/>
  <c r="AT374" i="4" s="1"/>
  <c r="AQ374" i="4"/>
  <c r="AX297" i="3"/>
  <c r="AT289" i="4" s="1"/>
  <c r="AQ289" i="4"/>
  <c r="AX211" i="3"/>
  <c r="AT203" i="4" s="1"/>
  <c r="AQ203" i="4"/>
  <c r="AX343" i="3"/>
  <c r="AT335" i="4" s="1"/>
  <c r="AQ335" i="4"/>
  <c r="AX421" i="3"/>
  <c r="AT413" i="4" s="1"/>
  <c r="AQ413" i="4"/>
  <c r="AX249" i="3"/>
  <c r="AT241" i="4" s="1"/>
  <c r="AQ241" i="4"/>
  <c r="AX310" i="3"/>
  <c r="AT302" i="4" s="1"/>
  <c r="AQ302" i="4"/>
  <c r="AX419" i="3"/>
  <c r="AT411" i="4" s="1"/>
  <c r="AQ411" i="4"/>
  <c r="AX232" i="3"/>
  <c r="AT224" i="4" s="1"/>
  <c r="AQ224" i="4"/>
  <c r="AX317" i="3"/>
  <c r="AT309" i="4" s="1"/>
  <c r="AQ309" i="4"/>
  <c r="AX217" i="3"/>
  <c r="AT209" i="4" s="1"/>
  <c r="AQ209" i="4"/>
  <c r="AX426" i="3"/>
  <c r="AT418" i="4" s="1"/>
  <c r="AQ418" i="4"/>
  <c r="AX216" i="3"/>
  <c r="AT208" i="4" s="1"/>
  <c r="AQ208" i="4"/>
  <c r="BH379" i="3"/>
  <c r="BC370" i="4"/>
  <c r="AX437" i="3"/>
  <c r="AT429" i="4" s="1"/>
  <c r="AQ429" i="4"/>
  <c r="AX479" i="3"/>
  <c r="AT471" i="4" s="1"/>
  <c r="AQ471" i="4"/>
  <c r="AX499" i="3"/>
  <c r="AT491" i="4" s="1"/>
  <c r="AQ491" i="4"/>
  <c r="AX443" i="3"/>
  <c r="AT435" i="4" s="1"/>
  <c r="AQ435" i="4"/>
  <c r="AX445" i="3"/>
  <c r="AT437" i="4" s="1"/>
  <c r="AQ437" i="4"/>
  <c r="AX469" i="3"/>
  <c r="AT461" i="4" s="1"/>
  <c r="AQ461" i="4"/>
  <c r="AX464" i="3"/>
  <c r="AT456" i="4" s="1"/>
  <c r="AQ456" i="4"/>
  <c r="AX475" i="3"/>
  <c r="AT467" i="4" s="1"/>
  <c r="AQ467" i="4"/>
  <c r="AX320" i="3"/>
  <c r="AT312" i="4" s="1"/>
  <c r="AQ312" i="4"/>
  <c r="AX361" i="3"/>
  <c r="AT353" i="4" s="1"/>
  <c r="AQ353" i="4"/>
  <c r="BI117" i="3"/>
  <c r="BD108" i="4"/>
  <c r="AX226" i="3"/>
  <c r="AT218" i="4" s="1"/>
  <c r="AQ218" i="4"/>
  <c r="BI325" i="3"/>
  <c r="BD316" i="4"/>
  <c r="BC264" i="4"/>
  <c r="BH273" i="3"/>
  <c r="BC109" i="4"/>
  <c r="BH118" i="3"/>
  <c r="BH326" i="3"/>
  <c r="BC317" i="4"/>
  <c r="AX489" i="3"/>
  <c r="AT481" i="4" s="1"/>
  <c r="AQ481" i="4"/>
  <c r="BG222" i="3"/>
  <c r="BB213" i="4"/>
  <c r="AX534" i="3"/>
  <c r="AT526" i="4" s="1"/>
  <c r="AQ526" i="4"/>
  <c r="AX496" i="3"/>
  <c r="AT488" i="4" s="1"/>
  <c r="AQ488" i="4"/>
  <c r="AX505" i="3"/>
  <c r="AT497" i="4" s="1"/>
  <c r="AQ497" i="4"/>
  <c r="AX484" i="3"/>
  <c r="AT476" i="4" s="1"/>
  <c r="AQ476" i="4"/>
  <c r="BD520" i="4"/>
  <c r="BI529" i="3"/>
  <c r="AZ316" i="4"/>
  <c r="BE325" i="3"/>
  <c r="BF13" i="3"/>
  <c r="BA4" i="4"/>
  <c r="BI272" i="3"/>
  <c r="BD263" i="4"/>
  <c r="AX492" i="3"/>
  <c r="AT484" i="4" s="1"/>
  <c r="AQ484" i="4"/>
  <c r="AX486" i="3"/>
  <c r="AT478" i="4" s="1"/>
  <c r="AQ478" i="4"/>
  <c r="BF66" i="3"/>
  <c r="BA57" i="4"/>
  <c r="AX533" i="3"/>
  <c r="AT525" i="4" s="1"/>
  <c r="AQ525" i="4"/>
  <c r="AX487" i="3"/>
  <c r="AT479" i="4" s="1"/>
  <c r="AQ479" i="4"/>
  <c r="AX498" i="3"/>
  <c r="AT490" i="4" s="1"/>
  <c r="AQ490" i="4"/>
  <c r="BI378" i="3"/>
  <c r="BE378" i="3"/>
  <c r="A237" i="3" l="1"/>
  <c r="BJ182" i="3"/>
  <c r="BG223" i="3"/>
  <c r="BB214" i="4"/>
  <c r="BH380" i="3"/>
  <c r="BC371" i="4"/>
  <c r="BH531" i="3"/>
  <c r="BC523" i="4" s="1"/>
  <c r="BC522" i="4"/>
  <c r="BG531" i="3"/>
  <c r="BB523" i="4" s="1"/>
  <c r="BB522" i="4"/>
  <c r="BH66" i="3"/>
  <c r="BC57" i="4"/>
  <c r="BI530" i="3"/>
  <c r="BD521" i="4"/>
  <c r="BH119" i="3"/>
  <c r="BC110" i="4"/>
  <c r="BF170" i="3"/>
  <c r="BA161" i="4"/>
  <c r="BI438" i="3"/>
  <c r="BD429" i="4"/>
  <c r="BH222" i="3"/>
  <c r="BC213" i="4"/>
  <c r="BE224" i="3"/>
  <c r="AZ215" i="4"/>
  <c r="BG440" i="3"/>
  <c r="BB431" i="4"/>
  <c r="BG327" i="3"/>
  <c r="BB318" i="4"/>
  <c r="BB109" i="4"/>
  <c r="BG118" i="3"/>
  <c r="BE440" i="3"/>
  <c r="AZ431" i="4"/>
  <c r="BG170" i="3"/>
  <c r="BB161" i="4"/>
  <c r="BB265" i="4"/>
  <c r="BG274" i="3"/>
  <c r="BF67" i="3"/>
  <c r="BA58" i="4"/>
  <c r="BI170" i="3"/>
  <c r="BD161" i="4"/>
  <c r="BF531" i="3"/>
  <c r="BA523" i="4" s="1"/>
  <c r="BA522" i="4"/>
  <c r="BF380" i="3"/>
  <c r="BA371" i="4"/>
  <c r="BF275" i="3"/>
  <c r="BA266" i="4"/>
  <c r="BE275" i="3"/>
  <c r="AZ266" i="4"/>
  <c r="BG13" i="3"/>
  <c r="BB4" i="4"/>
  <c r="BI12" i="3"/>
  <c r="BD3" i="4"/>
  <c r="BF223" i="3"/>
  <c r="BA214" i="4"/>
  <c r="BE13" i="3"/>
  <c r="AZ4" i="4"/>
  <c r="BI66" i="3"/>
  <c r="BD57" i="4"/>
  <c r="BE379" i="3"/>
  <c r="AZ370" i="4"/>
  <c r="BF14" i="3"/>
  <c r="BA5" i="4"/>
  <c r="BI326" i="3"/>
  <c r="BD317" i="4"/>
  <c r="BI118" i="3"/>
  <c r="BD109" i="4"/>
  <c r="BE531" i="3"/>
  <c r="AZ523" i="4" s="1"/>
  <c r="AZ522" i="4"/>
  <c r="BF118" i="3"/>
  <c r="BA109" i="4"/>
  <c r="BI379" i="3"/>
  <c r="BD370" i="4"/>
  <c r="BE326" i="3"/>
  <c r="AZ317" i="4"/>
  <c r="BH274" i="3"/>
  <c r="BC265" i="4"/>
  <c r="BH13" i="3"/>
  <c r="BC4" i="4"/>
  <c r="BD212" i="4"/>
  <c r="BI221" i="3"/>
  <c r="BF440" i="3"/>
  <c r="BA431" i="4"/>
  <c r="BE171" i="3"/>
  <c r="AZ162" i="4"/>
  <c r="AZ57" i="4"/>
  <c r="BE66" i="3"/>
  <c r="BG380" i="3"/>
  <c r="BB371" i="4"/>
  <c r="BH439" i="3"/>
  <c r="BC430" i="4"/>
  <c r="BD264" i="4"/>
  <c r="BI273" i="3"/>
  <c r="BH327" i="3"/>
  <c r="BC318" i="4"/>
  <c r="BG66" i="3"/>
  <c r="BB57" i="4"/>
  <c r="BF327" i="3"/>
  <c r="BA318" i="4"/>
  <c r="BE119" i="3"/>
  <c r="AZ110" i="4"/>
  <c r="BC161" i="4"/>
  <c r="BH170" i="3"/>
  <c r="BJ183" i="3" l="1"/>
  <c r="A238" i="3"/>
  <c r="BH171" i="3"/>
  <c r="BC162" i="4"/>
  <c r="BE67" i="3"/>
  <c r="AZ58" i="4"/>
  <c r="BG119" i="3"/>
  <c r="BB110" i="4"/>
  <c r="BF328" i="3"/>
  <c r="BA319" i="4"/>
  <c r="BH328" i="3"/>
  <c r="BC319" i="4"/>
  <c r="BH440" i="3"/>
  <c r="BC431" i="4"/>
  <c r="BF441" i="3"/>
  <c r="BA432" i="4"/>
  <c r="BH14" i="3"/>
  <c r="BC5" i="4"/>
  <c r="BE327" i="3"/>
  <c r="AZ318" i="4"/>
  <c r="BF119" i="3"/>
  <c r="BA110" i="4"/>
  <c r="BI119" i="3"/>
  <c r="BD110" i="4"/>
  <c r="BF15" i="3"/>
  <c r="BA6" i="4"/>
  <c r="BI67" i="3"/>
  <c r="BD58" i="4"/>
  <c r="BF224" i="3"/>
  <c r="BA215" i="4"/>
  <c r="BG14" i="3"/>
  <c r="BB5" i="4"/>
  <c r="BF276" i="3"/>
  <c r="BA267" i="4"/>
  <c r="BF68" i="3"/>
  <c r="BA59" i="4"/>
  <c r="BG171" i="3"/>
  <c r="BB162" i="4"/>
  <c r="BG441" i="3"/>
  <c r="BB432" i="4"/>
  <c r="BH223" i="3"/>
  <c r="BC214" i="4"/>
  <c r="BF171" i="3"/>
  <c r="BA162" i="4"/>
  <c r="BI531" i="3"/>
  <c r="BD523" i="4" s="1"/>
  <c r="BD522" i="4"/>
  <c r="BH381" i="3"/>
  <c r="BC372" i="4"/>
  <c r="BI274" i="3"/>
  <c r="BD265" i="4"/>
  <c r="BI222" i="3"/>
  <c r="BD213" i="4"/>
  <c r="BG275" i="3"/>
  <c r="BB266" i="4"/>
  <c r="AZ111" i="4"/>
  <c r="BE120" i="3"/>
  <c r="BB58" i="4"/>
  <c r="BG67" i="3"/>
  <c r="BG381" i="3"/>
  <c r="BB372" i="4"/>
  <c r="BE172" i="3"/>
  <c r="AZ163" i="4"/>
  <c r="BH275" i="3"/>
  <c r="BC266" i="4"/>
  <c r="BI380" i="3"/>
  <c r="BD371" i="4"/>
  <c r="BI327" i="3"/>
  <c r="BD318" i="4"/>
  <c r="BE380" i="3"/>
  <c r="AZ371" i="4"/>
  <c r="BE14" i="3"/>
  <c r="AZ5" i="4"/>
  <c r="BI13" i="3"/>
  <c r="BD4" i="4"/>
  <c r="BE276" i="3"/>
  <c r="AZ267" i="4"/>
  <c r="BF381" i="3"/>
  <c r="BA372" i="4"/>
  <c r="BI171" i="3"/>
  <c r="BD162" i="4"/>
  <c r="BE441" i="3"/>
  <c r="AZ432" i="4"/>
  <c r="BG328" i="3"/>
  <c r="BB319" i="4"/>
  <c r="BE225" i="3"/>
  <c r="AZ216" i="4"/>
  <c r="BI439" i="3"/>
  <c r="BD430" i="4"/>
  <c r="BH120" i="3"/>
  <c r="BC111" i="4"/>
  <c r="BH67" i="3"/>
  <c r="BC58" i="4"/>
  <c r="BG224" i="3"/>
  <c r="BB215" i="4"/>
  <c r="A239" i="3" l="1"/>
  <c r="BJ184" i="3"/>
  <c r="BG68" i="3"/>
  <c r="BB59" i="4"/>
  <c r="BG225" i="3"/>
  <c r="BB216" i="4"/>
  <c r="BH121" i="3"/>
  <c r="BC112" i="4"/>
  <c r="BE226" i="3"/>
  <c r="AZ217" i="4"/>
  <c r="BE442" i="3"/>
  <c r="AZ433" i="4"/>
  <c r="BF382" i="3"/>
  <c r="BA373" i="4"/>
  <c r="BI14" i="3"/>
  <c r="BD5" i="4"/>
  <c r="BE381" i="3"/>
  <c r="AZ372" i="4"/>
  <c r="BI381" i="3"/>
  <c r="BD372" i="4"/>
  <c r="AZ164" i="4"/>
  <c r="BE173" i="3"/>
  <c r="BG276" i="3"/>
  <c r="BB267" i="4"/>
  <c r="BI275" i="3"/>
  <c r="BD266" i="4"/>
  <c r="BH224" i="3"/>
  <c r="BC215" i="4"/>
  <c r="BG172" i="3"/>
  <c r="BB163" i="4"/>
  <c r="BF277" i="3"/>
  <c r="BA268" i="4"/>
  <c r="BF225" i="3"/>
  <c r="BA216" i="4"/>
  <c r="BF16" i="3"/>
  <c r="BA7" i="4"/>
  <c r="BF120" i="3"/>
  <c r="BA111" i="4"/>
  <c r="BH15" i="3"/>
  <c r="BC6" i="4"/>
  <c r="BH441" i="3"/>
  <c r="BC432" i="4"/>
  <c r="BF329" i="3"/>
  <c r="BA320" i="4"/>
  <c r="BE68" i="3"/>
  <c r="AZ59" i="4"/>
  <c r="BE121" i="3"/>
  <c r="AZ112" i="4"/>
  <c r="BH68" i="3"/>
  <c r="BC59" i="4"/>
  <c r="BI440" i="3"/>
  <c r="BD431" i="4"/>
  <c r="BG329" i="3"/>
  <c r="BB320" i="4"/>
  <c r="BI172" i="3"/>
  <c r="BD163" i="4"/>
  <c r="BE277" i="3"/>
  <c r="AZ268" i="4"/>
  <c r="BE15" i="3"/>
  <c r="AZ6" i="4"/>
  <c r="BI328" i="3"/>
  <c r="BD319" i="4"/>
  <c r="BH276" i="3"/>
  <c r="BC267" i="4"/>
  <c r="BG382" i="3"/>
  <c r="BB373" i="4"/>
  <c r="BI223" i="3"/>
  <c r="BD214" i="4"/>
  <c r="BH382" i="3"/>
  <c r="BC373" i="4"/>
  <c r="BF172" i="3"/>
  <c r="BA163" i="4"/>
  <c r="BG442" i="3"/>
  <c r="BB433" i="4"/>
  <c r="BF69" i="3"/>
  <c r="BA60" i="4"/>
  <c r="BG15" i="3"/>
  <c r="BB6" i="4"/>
  <c r="BI68" i="3"/>
  <c r="BD59" i="4"/>
  <c r="BI120" i="3"/>
  <c r="BD111" i="4"/>
  <c r="BE328" i="3"/>
  <c r="AZ319" i="4"/>
  <c r="BF442" i="3"/>
  <c r="BA433" i="4"/>
  <c r="BH329" i="3"/>
  <c r="BC320" i="4"/>
  <c r="BG120" i="3"/>
  <c r="BB111" i="4"/>
  <c r="BH172" i="3"/>
  <c r="BC163" i="4"/>
  <c r="BJ185" i="3" l="1"/>
  <c r="A240" i="3"/>
  <c r="BE174" i="3"/>
  <c r="AZ165" i="4"/>
  <c r="BG121" i="3"/>
  <c r="BB112" i="4"/>
  <c r="BF443" i="3"/>
  <c r="BA434" i="4"/>
  <c r="BI121" i="3"/>
  <c r="BD112" i="4"/>
  <c r="BG16" i="3"/>
  <c r="BB7" i="4"/>
  <c r="BG443" i="3"/>
  <c r="BB434" i="4"/>
  <c r="BH383" i="3"/>
  <c r="BC374" i="4"/>
  <c r="BG383" i="3"/>
  <c r="BB374" i="4"/>
  <c r="BI329" i="3"/>
  <c r="BD320" i="4"/>
  <c r="BE278" i="3"/>
  <c r="AZ269" i="4"/>
  <c r="BG330" i="3"/>
  <c r="BB321" i="4"/>
  <c r="BC60" i="4"/>
  <c r="BH69" i="3"/>
  <c r="BE69" i="3"/>
  <c r="AZ60" i="4"/>
  <c r="BH442" i="3"/>
  <c r="BC433" i="4"/>
  <c r="BF121" i="3"/>
  <c r="BA112" i="4"/>
  <c r="BF226" i="3"/>
  <c r="BA217" i="4"/>
  <c r="BB164" i="4"/>
  <c r="BG173" i="3"/>
  <c r="BI276" i="3"/>
  <c r="BD267" i="4"/>
  <c r="BE382" i="3"/>
  <c r="AZ373" i="4"/>
  <c r="BF383" i="3"/>
  <c r="BA374" i="4"/>
  <c r="BE227" i="3"/>
  <c r="AZ218" i="4"/>
  <c r="BG226" i="3"/>
  <c r="BB217" i="4"/>
  <c r="BH173" i="3"/>
  <c r="BC164" i="4"/>
  <c r="BH330" i="3"/>
  <c r="BC321" i="4"/>
  <c r="BE329" i="3"/>
  <c r="AZ320" i="4"/>
  <c r="BI69" i="3"/>
  <c r="BD60" i="4"/>
  <c r="BF70" i="3"/>
  <c r="BA61" i="4"/>
  <c r="BF173" i="3"/>
  <c r="BA164" i="4"/>
  <c r="BI224" i="3"/>
  <c r="BD215" i="4"/>
  <c r="BH277" i="3"/>
  <c r="BC268" i="4"/>
  <c r="AZ7" i="4"/>
  <c r="BE16" i="3"/>
  <c r="BI173" i="3"/>
  <c r="BD164" i="4"/>
  <c r="BI441" i="3"/>
  <c r="BD432" i="4"/>
  <c r="BE122" i="3"/>
  <c r="AZ113" i="4"/>
  <c r="BF330" i="3"/>
  <c r="BA321" i="4"/>
  <c r="BH16" i="3"/>
  <c r="BC7" i="4"/>
  <c r="BF17" i="3"/>
  <c r="BA8" i="4"/>
  <c r="BF278" i="3"/>
  <c r="BA269" i="4"/>
  <c r="BH225" i="3"/>
  <c r="BC216" i="4"/>
  <c r="BG277" i="3"/>
  <c r="BB268" i="4"/>
  <c r="BI382" i="3"/>
  <c r="BD373" i="4"/>
  <c r="BI15" i="3"/>
  <c r="BD6" i="4"/>
  <c r="BE443" i="3"/>
  <c r="AZ434" i="4"/>
  <c r="BH122" i="3"/>
  <c r="BC113" i="4"/>
  <c r="BG69" i="3"/>
  <c r="BB60" i="4"/>
  <c r="A241" i="3" l="1"/>
  <c r="BJ186" i="3"/>
  <c r="BH70" i="3"/>
  <c r="BC61" i="4"/>
  <c r="BH123" i="3"/>
  <c r="BC114" i="4"/>
  <c r="BI16" i="3"/>
  <c r="BD7" i="4"/>
  <c r="BG278" i="3"/>
  <c r="BB269" i="4"/>
  <c r="BF279" i="3"/>
  <c r="BA270" i="4"/>
  <c r="BH17" i="3"/>
  <c r="BC8" i="4"/>
  <c r="BE123" i="3"/>
  <c r="AZ114" i="4"/>
  <c r="BI174" i="3"/>
  <c r="BD165" i="4"/>
  <c r="BH278" i="3"/>
  <c r="BC269" i="4"/>
  <c r="BF174" i="3"/>
  <c r="BA165" i="4"/>
  <c r="BI70" i="3"/>
  <c r="BD61" i="4"/>
  <c r="BH331" i="3"/>
  <c r="BC322" i="4"/>
  <c r="BG227" i="3"/>
  <c r="BB218" i="4"/>
  <c r="BF384" i="3"/>
  <c r="BA375" i="4"/>
  <c r="BI277" i="3"/>
  <c r="BD268" i="4"/>
  <c r="BF227" i="3"/>
  <c r="BA218" i="4"/>
  <c r="BH443" i="3"/>
  <c r="BC434" i="4"/>
  <c r="BE279" i="3"/>
  <c r="AZ270" i="4"/>
  <c r="BG384" i="3"/>
  <c r="BB375" i="4"/>
  <c r="BG444" i="3"/>
  <c r="BB435" i="4"/>
  <c r="BI122" i="3"/>
  <c r="BD113" i="4"/>
  <c r="BG122" i="3"/>
  <c r="BB113" i="4"/>
  <c r="BE17" i="3"/>
  <c r="AZ8" i="4"/>
  <c r="BG174" i="3"/>
  <c r="BB165" i="4"/>
  <c r="BG70" i="3"/>
  <c r="BB61" i="4"/>
  <c r="BE444" i="3"/>
  <c r="AZ435" i="4"/>
  <c r="BI383" i="3"/>
  <c r="BD374" i="4"/>
  <c r="BH226" i="3"/>
  <c r="BC217" i="4"/>
  <c r="BF18" i="3"/>
  <c r="BA9" i="4"/>
  <c r="BF331" i="3"/>
  <c r="BA322" i="4"/>
  <c r="BI442" i="3"/>
  <c r="BD433" i="4"/>
  <c r="BI225" i="3"/>
  <c r="BD216" i="4"/>
  <c r="BF71" i="3"/>
  <c r="BA62" i="4"/>
  <c r="BE330" i="3"/>
  <c r="AZ321" i="4"/>
  <c r="BH174" i="3"/>
  <c r="BC165" i="4"/>
  <c r="BE228" i="3"/>
  <c r="AZ219" i="4"/>
  <c r="BE383" i="3"/>
  <c r="AZ374" i="4"/>
  <c r="BA113" i="4"/>
  <c r="BF122" i="3"/>
  <c r="BE70" i="3"/>
  <c r="AZ61" i="4"/>
  <c r="BG331" i="3"/>
  <c r="BB322" i="4"/>
  <c r="BI330" i="3"/>
  <c r="BD321" i="4"/>
  <c r="BH384" i="3"/>
  <c r="BC375" i="4"/>
  <c r="BG17" i="3"/>
  <c r="BB8" i="4"/>
  <c r="BF444" i="3"/>
  <c r="BA435" i="4"/>
  <c r="BE175" i="3"/>
  <c r="AZ166" i="4"/>
  <c r="BJ187" i="3" l="1"/>
  <c r="A242" i="3"/>
  <c r="BF123" i="3"/>
  <c r="BA114" i="4"/>
  <c r="BH385" i="3"/>
  <c r="BC376" i="4"/>
  <c r="BB323" i="4"/>
  <c r="BG332" i="3"/>
  <c r="BE229" i="3"/>
  <c r="AZ220" i="4"/>
  <c r="BE331" i="3"/>
  <c r="AZ322" i="4"/>
  <c r="BI226" i="3"/>
  <c r="BD217" i="4"/>
  <c r="BA323" i="4"/>
  <c r="BF332" i="3"/>
  <c r="BH227" i="3"/>
  <c r="BC218" i="4"/>
  <c r="BE445" i="3"/>
  <c r="AZ436" i="4"/>
  <c r="BG175" i="3"/>
  <c r="BB166" i="4"/>
  <c r="BG123" i="3"/>
  <c r="BB114" i="4"/>
  <c r="BG445" i="3"/>
  <c r="BB436" i="4"/>
  <c r="BE280" i="3"/>
  <c r="AZ271" i="4"/>
  <c r="BF228" i="3"/>
  <c r="BA219" i="4"/>
  <c r="BF385" i="3"/>
  <c r="BA376" i="4"/>
  <c r="BC323" i="4"/>
  <c r="BH332" i="3"/>
  <c r="BF175" i="3"/>
  <c r="BA166" i="4"/>
  <c r="BI175" i="3"/>
  <c r="BD166" i="4"/>
  <c r="BH18" i="3"/>
  <c r="BC9" i="4"/>
  <c r="BG279" i="3"/>
  <c r="BB270" i="4"/>
  <c r="BH124" i="3"/>
  <c r="BC115" i="4"/>
  <c r="BF445" i="3"/>
  <c r="BA436" i="4"/>
  <c r="BE176" i="3"/>
  <c r="AZ167" i="4"/>
  <c r="BG18" i="3"/>
  <c r="BB9" i="4"/>
  <c r="BI331" i="3"/>
  <c r="BD322" i="4"/>
  <c r="BE71" i="3"/>
  <c r="AZ62" i="4"/>
  <c r="BE384" i="3"/>
  <c r="AZ375" i="4"/>
  <c r="BH175" i="3"/>
  <c r="BC166" i="4"/>
  <c r="BF72" i="3"/>
  <c r="BA63" i="4"/>
  <c r="BI443" i="3"/>
  <c r="BD434" i="4"/>
  <c r="BF19" i="3"/>
  <c r="BA10" i="4"/>
  <c r="BI384" i="3"/>
  <c r="BD375" i="4"/>
  <c r="BG71" i="3"/>
  <c r="BB62" i="4"/>
  <c r="BE18" i="3"/>
  <c r="AZ9" i="4"/>
  <c r="BI123" i="3"/>
  <c r="BD114" i="4"/>
  <c r="BG385" i="3"/>
  <c r="BB376" i="4"/>
  <c r="BH444" i="3"/>
  <c r="BC435" i="4"/>
  <c r="BI278" i="3"/>
  <c r="BD269" i="4"/>
  <c r="BG228" i="3"/>
  <c r="BB219" i="4"/>
  <c r="BI71" i="3"/>
  <c r="BD62" i="4"/>
  <c r="BH279" i="3"/>
  <c r="BC270" i="4"/>
  <c r="BE124" i="3"/>
  <c r="AZ115" i="4"/>
  <c r="BF280" i="3"/>
  <c r="BA271" i="4"/>
  <c r="BI17" i="3"/>
  <c r="BD8" i="4"/>
  <c r="BH71" i="3"/>
  <c r="BC62" i="4"/>
  <c r="A243" i="3" l="1"/>
  <c r="BJ188" i="3"/>
  <c r="BF281" i="3"/>
  <c r="BA272" i="4"/>
  <c r="BH333" i="3"/>
  <c r="BC324" i="4"/>
  <c r="BH72" i="3"/>
  <c r="BC63" i="4"/>
  <c r="BI18" i="3"/>
  <c r="BD9" i="4"/>
  <c r="BE125" i="3"/>
  <c r="AZ116" i="4"/>
  <c r="BI72" i="3"/>
  <c r="BD63" i="4"/>
  <c r="BI279" i="3"/>
  <c r="BD270" i="4"/>
  <c r="BG386" i="3"/>
  <c r="BB377" i="4"/>
  <c r="BE19" i="3"/>
  <c r="AZ10" i="4"/>
  <c r="BI385" i="3"/>
  <c r="BD376" i="4"/>
  <c r="BI444" i="3"/>
  <c r="BD435" i="4"/>
  <c r="BH176" i="3"/>
  <c r="BC167" i="4"/>
  <c r="BE72" i="3"/>
  <c r="AZ63" i="4"/>
  <c r="BG19" i="3"/>
  <c r="BB10" i="4"/>
  <c r="BF446" i="3"/>
  <c r="BA437" i="4"/>
  <c r="BG280" i="3"/>
  <c r="BB271" i="4"/>
  <c r="BI176" i="3"/>
  <c r="BD167" i="4"/>
  <c r="BF229" i="3"/>
  <c r="BA220" i="4"/>
  <c r="BG446" i="3"/>
  <c r="BB437" i="4"/>
  <c r="BG176" i="3"/>
  <c r="BB167" i="4"/>
  <c r="BH228" i="3"/>
  <c r="BC219" i="4"/>
  <c r="BI227" i="3"/>
  <c r="BD218" i="4"/>
  <c r="BE230" i="3"/>
  <c r="AZ221" i="4"/>
  <c r="BH386" i="3"/>
  <c r="BC377" i="4"/>
  <c r="BF333" i="3"/>
  <c r="BA324" i="4"/>
  <c r="BG333" i="3"/>
  <c r="BB324" i="4"/>
  <c r="BH280" i="3"/>
  <c r="BC271" i="4"/>
  <c r="BG229" i="3"/>
  <c r="BB220" i="4"/>
  <c r="BH445" i="3"/>
  <c r="BC436" i="4"/>
  <c r="BI124" i="3"/>
  <c r="BD115" i="4"/>
  <c r="BG72" i="3"/>
  <c r="BB63" i="4"/>
  <c r="BF20" i="3"/>
  <c r="BA11" i="4"/>
  <c r="BF73" i="3"/>
  <c r="BA64" i="4"/>
  <c r="BE385" i="3"/>
  <c r="AZ376" i="4"/>
  <c r="BD323" i="4"/>
  <c r="BI332" i="3"/>
  <c r="BE177" i="3"/>
  <c r="AZ168" i="4"/>
  <c r="BH125" i="3"/>
  <c r="BC116" i="4"/>
  <c r="BH19" i="3"/>
  <c r="BC10" i="4"/>
  <c r="BF176" i="3"/>
  <c r="BA167" i="4"/>
  <c r="BA377" i="4"/>
  <c r="BF386" i="3"/>
  <c r="BE281" i="3"/>
  <c r="AZ272" i="4"/>
  <c r="BG124" i="3"/>
  <c r="BB115" i="4"/>
  <c r="BE446" i="3"/>
  <c r="AZ437" i="4"/>
  <c r="AZ323" i="4"/>
  <c r="BE332" i="3"/>
  <c r="BF124" i="3"/>
  <c r="BA115" i="4"/>
  <c r="BJ189" i="3" l="1"/>
  <c r="A244" i="3"/>
  <c r="BF125" i="3"/>
  <c r="BA116" i="4"/>
  <c r="BE333" i="3"/>
  <c r="AZ324" i="4"/>
  <c r="BF387" i="3"/>
  <c r="BA378" i="4"/>
  <c r="BE447" i="3"/>
  <c r="AZ438" i="4"/>
  <c r="BG125" i="3"/>
  <c r="BB116" i="4"/>
  <c r="BH20" i="3"/>
  <c r="BC11" i="4"/>
  <c r="BE178" i="3"/>
  <c r="AZ169" i="4"/>
  <c r="BE386" i="3"/>
  <c r="AZ377" i="4"/>
  <c r="BF21" i="3"/>
  <c r="BA12" i="4"/>
  <c r="BI125" i="3"/>
  <c r="BD116" i="4"/>
  <c r="BG230" i="3"/>
  <c r="BB221" i="4"/>
  <c r="BG334" i="3"/>
  <c r="BB325" i="4"/>
  <c r="BH387" i="3"/>
  <c r="BC378" i="4"/>
  <c r="BI228" i="3"/>
  <c r="BD219" i="4"/>
  <c r="BG177" i="3"/>
  <c r="BB168" i="4"/>
  <c r="BF230" i="3"/>
  <c r="BA221" i="4"/>
  <c r="BG281" i="3"/>
  <c r="BB272" i="4"/>
  <c r="BG20" i="3"/>
  <c r="BB11" i="4"/>
  <c r="BH177" i="3"/>
  <c r="BC168" i="4"/>
  <c r="BD377" i="4"/>
  <c r="BI386" i="3"/>
  <c r="BG387" i="3"/>
  <c r="BB378" i="4"/>
  <c r="BI73" i="3"/>
  <c r="BD64" i="4"/>
  <c r="BI19" i="3"/>
  <c r="BD10" i="4"/>
  <c r="BH334" i="3"/>
  <c r="BC325" i="4"/>
  <c r="BI333" i="3"/>
  <c r="BD324" i="4"/>
  <c r="BE282" i="3"/>
  <c r="AZ273" i="4"/>
  <c r="BF177" i="3"/>
  <c r="BA168" i="4"/>
  <c r="BH126" i="3"/>
  <c r="BC117" i="4"/>
  <c r="BF74" i="3"/>
  <c r="BA65" i="4"/>
  <c r="BG73" i="3"/>
  <c r="BB64" i="4"/>
  <c r="BH446" i="3"/>
  <c r="BC437" i="4"/>
  <c r="BH281" i="3"/>
  <c r="BC272" i="4"/>
  <c r="BF334" i="3"/>
  <c r="BA325" i="4"/>
  <c r="BE231" i="3"/>
  <c r="AZ222" i="4"/>
  <c r="BH229" i="3"/>
  <c r="BC220" i="4"/>
  <c r="BG447" i="3"/>
  <c r="BB438" i="4"/>
  <c r="BI177" i="3"/>
  <c r="BD168" i="4"/>
  <c r="BF447" i="3"/>
  <c r="BA438" i="4"/>
  <c r="BE73" i="3"/>
  <c r="AZ64" i="4"/>
  <c r="BI445" i="3"/>
  <c r="BD436" i="4"/>
  <c r="BE20" i="3"/>
  <c r="AZ11" i="4"/>
  <c r="BI280" i="3"/>
  <c r="BD271" i="4"/>
  <c r="BE126" i="3"/>
  <c r="AZ117" i="4"/>
  <c r="BH73" i="3"/>
  <c r="BC64" i="4"/>
  <c r="BF282" i="3"/>
  <c r="BA273" i="4"/>
  <c r="A245" i="3" l="1"/>
  <c r="BJ190" i="3"/>
  <c r="BI387" i="3"/>
  <c r="BD378" i="4"/>
  <c r="BH74" i="3"/>
  <c r="BC65" i="4"/>
  <c r="BI281" i="3"/>
  <c r="BD272" i="4"/>
  <c r="BI446" i="3"/>
  <c r="BD437" i="4"/>
  <c r="BF448" i="3"/>
  <c r="BA439" i="4"/>
  <c r="BG448" i="3"/>
  <c r="BB439" i="4"/>
  <c r="BE232" i="3"/>
  <c r="AZ223" i="4"/>
  <c r="BH282" i="3"/>
  <c r="BC273" i="4"/>
  <c r="BG74" i="3"/>
  <c r="BB65" i="4"/>
  <c r="BH127" i="3"/>
  <c r="BC118" i="4"/>
  <c r="BE283" i="3"/>
  <c r="AZ274" i="4"/>
  <c r="BH335" i="3"/>
  <c r="BC326" i="4"/>
  <c r="BI74" i="3"/>
  <c r="BD65" i="4"/>
  <c r="BG21" i="3"/>
  <c r="BB12" i="4"/>
  <c r="BF231" i="3"/>
  <c r="BA222" i="4"/>
  <c r="BI229" i="3"/>
  <c r="BD220" i="4"/>
  <c r="BG335" i="3"/>
  <c r="BB326" i="4"/>
  <c r="BI126" i="3"/>
  <c r="BD117" i="4"/>
  <c r="BE387" i="3"/>
  <c r="AZ378" i="4"/>
  <c r="BH21" i="3"/>
  <c r="BC12" i="4"/>
  <c r="BE448" i="3"/>
  <c r="AZ439" i="4"/>
  <c r="BE334" i="3"/>
  <c r="AZ325" i="4"/>
  <c r="BF283" i="3"/>
  <c r="BA274" i="4"/>
  <c r="BE127" i="3"/>
  <c r="AZ118" i="4"/>
  <c r="BE21" i="3"/>
  <c r="AZ12" i="4"/>
  <c r="BE74" i="3"/>
  <c r="AZ65" i="4"/>
  <c r="BI178" i="3"/>
  <c r="BD169" i="4"/>
  <c r="BH230" i="3"/>
  <c r="BC221" i="4"/>
  <c r="BF335" i="3"/>
  <c r="BA326" i="4"/>
  <c r="BH447" i="3"/>
  <c r="BC438" i="4"/>
  <c r="BF75" i="3"/>
  <c r="BA66" i="4"/>
  <c r="BF178" i="3"/>
  <c r="BA169" i="4"/>
  <c r="BI334" i="3"/>
  <c r="BD325" i="4"/>
  <c r="BI20" i="3"/>
  <c r="BD11" i="4"/>
  <c r="BG388" i="3"/>
  <c r="BB379" i="4"/>
  <c r="BH178" i="3"/>
  <c r="BC169" i="4"/>
  <c r="BG282" i="3"/>
  <c r="BB273" i="4"/>
  <c r="BG178" i="3"/>
  <c r="BB169" i="4"/>
  <c r="BH388" i="3"/>
  <c r="BC379" i="4"/>
  <c r="BG231" i="3"/>
  <c r="BB222" i="4"/>
  <c r="BF22" i="3"/>
  <c r="BA13" i="4"/>
  <c r="BE179" i="3"/>
  <c r="AZ170" i="4"/>
  <c r="BG126" i="3"/>
  <c r="BB117" i="4"/>
  <c r="BF388" i="3"/>
  <c r="BA379" i="4"/>
  <c r="BF126" i="3"/>
  <c r="BA117" i="4"/>
  <c r="BJ191" i="3" l="1"/>
  <c r="A246" i="3"/>
  <c r="BF127" i="3"/>
  <c r="BA118" i="4"/>
  <c r="BF23" i="3"/>
  <c r="BA14" i="4"/>
  <c r="BF389" i="3"/>
  <c r="BA380" i="4"/>
  <c r="BE180" i="3"/>
  <c r="AZ171" i="4"/>
  <c r="BG232" i="3"/>
  <c r="BB223" i="4"/>
  <c r="BG179" i="3"/>
  <c r="BB170" i="4"/>
  <c r="BH179" i="3"/>
  <c r="BC170" i="4"/>
  <c r="BI21" i="3"/>
  <c r="BD12" i="4"/>
  <c r="BF179" i="3"/>
  <c r="BA170" i="4"/>
  <c r="BH448" i="3"/>
  <c r="BC439" i="4"/>
  <c r="BH231" i="3"/>
  <c r="BC222" i="4"/>
  <c r="BE75" i="3"/>
  <c r="AZ66" i="4"/>
  <c r="BE128" i="3"/>
  <c r="AZ119" i="4"/>
  <c r="BE335" i="3"/>
  <c r="AZ326" i="4"/>
  <c r="BH22" i="3"/>
  <c r="BC13" i="4"/>
  <c r="BI127" i="3"/>
  <c r="BD118" i="4"/>
  <c r="BI230" i="3"/>
  <c r="BD221" i="4"/>
  <c r="BG22" i="3"/>
  <c r="BB13" i="4"/>
  <c r="BH336" i="3"/>
  <c r="BC327" i="4"/>
  <c r="BH128" i="3"/>
  <c r="BC119" i="4"/>
  <c r="BH283" i="3"/>
  <c r="BC274" i="4"/>
  <c r="BG449" i="3"/>
  <c r="BB440" i="4"/>
  <c r="BI447" i="3"/>
  <c r="BD438" i="4"/>
  <c r="BH75" i="3"/>
  <c r="BC66" i="4"/>
  <c r="BG127" i="3"/>
  <c r="BB118" i="4"/>
  <c r="BH389" i="3"/>
  <c r="BC380" i="4"/>
  <c r="BG283" i="3"/>
  <c r="BB274" i="4"/>
  <c r="BG389" i="3"/>
  <c r="BB380" i="4"/>
  <c r="BI335" i="3"/>
  <c r="BD326" i="4"/>
  <c r="BF76" i="3"/>
  <c r="BA67" i="4"/>
  <c r="BF336" i="3"/>
  <c r="BA327" i="4"/>
  <c r="BI179" i="3"/>
  <c r="BD170" i="4"/>
  <c r="BE22" i="3"/>
  <c r="AZ13" i="4"/>
  <c r="BF284" i="3"/>
  <c r="BA275" i="4"/>
  <c r="BE449" i="3"/>
  <c r="AZ440" i="4"/>
  <c r="BE388" i="3"/>
  <c r="AZ379" i="4"/>
  <c r="BG336" i="3"/>
  <c r="BB327" i="4"/>
  <c r="BF232" i="3"/>
  <c r="BA223" i="4"/>
  <c r="BI75" i="3"/>
  <c r="BD66" i="4"/>
  <c r="BE284" i="3"/>
  <c r="AZ275" i="4"/>
  <c r="BG75" i="3"/>
  <c r="BB66" i="4"/>
  <c r="BE233" i="3"/>
  <c r="AZ224" i="4"/>
  <c r="BF449" i="3"/>
  <c r="BA440" i="4"/>
  <c r="BI282" i="3"/>
  <c r="BD273" i="4"/>
  <c r="BI388" i="3"/>
  <c r="BD379" i="4"/>
  <c r="A247" i="3" l="1"/>
  <c r="BJ192" i="3"/>
  <c r="BI389" i="3"/>
  <c r="BD380" i="4"/>
  <c r="BI283" i="3"/>
  <c r="BD274" i="4"/>
  <c r="BE234" i="3"/>
  <c r="AZ225" i="4"/>
  <c r="BE285" i="3"/>
  <c r="AZ276" i="4"/>
  <c r="BF233" i="3"/>
  <c r="BA224" i="4"/>
  <c r="BE389" i="3"/>
  <c r="AZ380" i="4"/>
  <c r="BF285" i="3"/>
  <c r="BA276" i="4"/>
  <c r="BI180" i="3"/>
  <c r="BD171" i="4"/>
  <c r="BF77" i="3"/>
  <c r="BA68" i="4"/>
  <c r="BG390" i="3"/>
  <c r="BB381" i="4"/>
  <c r="BH390" i="3"/>
  <c r="BC381" i="4"/>
  <c r="BH76" i="3"/>
  <c r="BC67" i="4"/>
  <c r="BG450" i="3"/>
  <c r="BB441" i="4"/>
  <c r="BH129" i="3"/>
  <c r="BC120" i="4"/>
  <c r="BG23" i="3"/>
  <c r="BB14" i="4"/>
  <c r="BI128" i="3"/>
  <c r="BD119" i="4"/>
  <c r="BE336" i="3"/>
  <c r="AZ327" i="4"/>
  <c r="BE76" i="3"/>
  <c r="AZ67" i="4"/>
  <c r="BH449" i="3"/>
  <c r="BC440" i="4"/>
  <c r="BI22" i="3"/>
  <c r="BD13" i="4"/>
  <c r="BG180" i="3"/>
  <c r="BB171" i="4"/>
  <c r="BE181" i="3"/>
  <c r="AZ172" i="4"/>
  <c r="BF24" i="3"/>
  <c r="BA15" i="4"/>
  <c r="BF450" i="3"/>
  <c r="BA441" i="4"/>
  <c r="BG76" i="3"/>
  <c r="BB67" i="4"/>
  <c r="BI76" i="3"/>
  <c r="BD67" i="4"/>
  <c r="BG337" i="3"/>
  <c r="BB328" i="4"/>
  <c r="BE450" i="3"/>
  <c r="AZ441" i="4"/>
  <c r="BE23" i="3"/>
  <c r="AZ14" i="4"/>
  <c r="BF337" i="3"/>
  <c r="BA328" i="4"/>
  <c r="BI336" i="3"/>
  <c r="BD327" i="4"/>
  <c r="BG284" i="3"/>
  <c r="BB275" i="4"/>
  <c r="BG128" i="3"/>
  <c r="BB119" i="4"/>
  <c r="BI448" i="3"/>
  <c r="BD439" i="4"/>
  <c r="BH284" i="3"/>
  <c r="BC275" i="4"/>
  <c r="BH337" i="3"/>
  <c r="BC328" i="4"/>
  <c r="BI231" i="3"/>
  <c r="BD222" i="4"/>
  <c r="BH23" i="3"/>
  <c r="BC14" i="4"/>
  <c r="BE129" i="3"/>
  <c r="AZ120" i="4"/>
  <c r="BH232" i="3"/>
  <c r="BC223" i="4"/>
  <c r="BF180" i="3"/>
  <c r="BA171" i="4"/>
  <c r="BH180" i="3"/>
  <c r="BC171" i="4"/>
  <c r="BG233" i="3"/>
  <c r="BB224" i="4"/>
  <c r="BF390" i="3"/>
  <c r="BA381" i="4"/>
  <c r="BF128" i="3"/>
  <c r="BA119" i="4"/>
  <c r="BJ193" i="3" l="1"/>
  <c r="A248" i="3"/>
  <c r="BG234" i="3"/>
  <c r="BB225" i="4"/>
  <c r="BF129" i="3"/>
  <c r="BA120" i="4"/>
  <c r="BF391" i="3"/>
  <c r="BA382" i="4"/>
  <c r="BH181" i="3"/>
  <c r="BC172" i="4"/>
  <c r="BH233" i="3"/>
  <c r="BC224" i="4"/>
  <c r="BH24" i="3"/>
  <c r="BC15" i="4"/>
  <c r="BH338" i="3"/>
  <c r="BC329" i="4"/>
  <c r="BI449" i="3"/>
  <c r="BD440" i="4"/>
  <c r="BG285" i="3"/>
  <c r="BB276" i="4"/>
  <c r="BF338" i="3"/>
  <c r="BA329" i="4"/>
  <c r="BE451" i="3"/>
  <c r="AZ442" i="4"/>
  <c r="BI77" i="3"/>
  <c r="BD68" i="4"/>
  <c r="BF451" i="3"/>
  <c r="BA442" i="4"/>
  <c r="BE182" i="3"/>
  <c r="AZ173" i="4"/>
  <c r="BI23" i="3"/>
  <c r="BD14" i="4"/>
  <c r="BE77" i="3"/>
  <c r="AZ68" i="4"/>
  <c r="BI129" i="3"/>
  <c r="BD120" i="4"/>
  <c r="BH130" i="3"/>
  <c r="BC121" i="4"/>
  <c r="BH77" i="3"/>
  <c r="BC68" i="4"/>
  <c r="BG391" i="3"/>
  <c r="BB382" i="4"/>
  <c r="BI181" i="3"/>
  <c r="BD172" i="4"/>
  <c r="BE390" i="3"/>
  <c r="AZ381" i="4"/>
  <c r="BE286" i="3"/>
  <c r="AZ277" i="4"/>
  <c r="BI284" i="3"/>
  <c r="BD275" i="4"/>
  <c r="BF181" i="3"/>
  <c r="BA172" i="4"/>
  <c r="BE130" i="3"/>
  <c r="AZ121" i="4"/>
  <c r="BI232" i="3"/>
  <c r="BD223" i="4"/>
  <c r="BH285" i="3"/>
  <c r="BC276" i="4"/>
  <c r="BG129" i="3"/>
  <c r="BB120" i="4"/>
  <c r="BI337" i="3"/>
  <c r="BD328" i="4"/>
  <c r="BE24" i="3"/>
  <c r="AZ15" i="4"/>
  <c r="BG338" i="3"/>
  <c r="BB329" i="4"/>
  <c r="BG77" i="3"/>
  <c r="BB68" i="4"/>
  <c r="BF25" i="3"/>
  <c r="BA16" i="4"/>
  <c r="BG181" i="3"/>
  <c r="BB172" i="4"/>
  <c r="BH450" i="3"/>
  <c r="BC441" i="4"/>
  <c r="BE337" i="3"/>
  <c r="AZ328" i="4"/>
  <c r="BG24" i="3"/>
  <c r="BB15" i="4"/>
  <c r="BG451" i="3"/>
  <c r="BB442" i="4"/>
  <c r="BH391" i="3"/>
  <c r="BC382" i="4"/>
  <c r="BF78" i="3"/>
  <c r="BA69" i="4"/>
  <c r="BF286" i="3"/>
  <c r="BA277" i="4"/>
  <c r="BF234" i="3"/>
  <c r="BA225" i="4"/>
  <c r="BE235" i="3"/>
  <c r="AZ226" i="4"/>
  <c r="BI390" i="3"/>
  <c r="BD381" i="4"/>
  <c r="A249" i="3" l="1"/>
  <c r="BJ194" i="3"/>
  <c r="BE236" i="3"/>
  <c r="AZ227" i="4"/>
  <c r="BF287" i="3"/>
  <c r="BA278" i="4"/>
  <c r="BH392" i="3"/>
  <c r="BC383" i="4"/>
  <c r="BG25" i="3"/>
  <c r="BB16" i="4"/>
  <c r="BH451" i="3"/>
  <c r="BC442" i="4"/>
  <c r="BF26" i="3"/>
  <c r="BA17" i="4"/>
  <c r="BG339" i="3"/>
  <c r="BB330" i="4"/>
  <c r="BI338" i="3"/>
  <c r="BD329" i="4"/>
  <c r="BH286" i="3"/>
  <c r="BC277" i="4"/>
  <c r="BE131" i="3"/>
  <c r="AZ122" i="4"/>
  <c r="BI285" i="3"/>
  <c r="BD276" i="4"/>
  <c r="BE391" i="3"/>
  <c r="AZ382" i="4"/>
  <c r="BG392" i="3"/>
  <c r="BB383" i="4"/>
  <c r="BH131" i="3"/>
  <c r="BC122" i="4"/>
  <c r="BE78" i="3"/>
  <c r="AZ69" i="4"/>
  <c r="BE183" i="3"/>
  <c r="AZ174" i="4"/>
  <c r="BI78" i="3"/>
  <c r="BD69" i="4"/>
  <c r="BF339" i="3"/>
  <c r="BA330" i="4"/>
  <c r="BI450" i="3"/>
  <c r="BD441" i="4"/>
  <c r="BH25" i="3"/>
  <c r="BC16" i="4"/>
  <c r="BH182" i="3"/>
  <c r="BC173" i="4"/>
  <c r="BF130" i="3"/>
  <c r="BA121" i="4"/>
  <c r="BI391" i="3"/>
  <c r="BD382" i="4"/>
  <c r="BF235" i="3"/>
  <c r="BA226" i="4"/>
  <c r="BF79" i="3"/>
  <c r="BA70" i="4"/>
  <c r="BG452" i="3"/>
  <c r="BB443" i="4"/>
  <c r="BE338" i="3"/>
  <c r="AZ329" i="4"/>
  <c r="BG182" i="3"/>
  <c r="BB173" i="4"/>
  <c r="BG78" i="3"/>
  <c r="BB69" i="4"/>
  <c r="BE25" i="3"/>
  <c r="AZ16" i="4"/>
  <c r="BG130" i="3"/>
  <c r="BB121" i="4"/>
  <c r="BI233" i="3"/>
  <c r="BD224" i="4"/>
  <c r="BF182" i="3"/>
  <c r="BA173" i="4"/>
  <c r="BE287" i="3"/>
  <c r="AZ278" i="4"/>
  <c r="BI182" i="3"/>
  <c r="BD173" i="4"/>
  <c r="BH78" i="3"/>
  <c r="BC69" i="4"/>
  <c r="BI130" i="3"/>
  <c r="BD121" i="4"/>
  <c r="BI24" i="3"/>
  <c r="BD15" i="4"/>
  <c r="BF452" i="3"/>
  <c r="BA443" i="4"/>
  <c r="BE452" i="3"/>
  <c r="AZ443" i="4"/>
  <c r="BG286" i="3"/>
  <c r="BB277" i="4"/>
  <c r="BH339" i="3"/>
  <c r="BC330" i="4"/>
  <c r="BH234" i="3"/>
  <c r="BC225" i="4"/>
  <c r="BF392" i="3"/>
  <c r="BA383" i="4"/>
  <c r="BG235" i="3"/>
  <c r="BB226" i="4"/>
  <c r="BJ195" i="3" l="1"/>
  <c r="A250" i="3"/>
  <c r="BG236" i="3"/>
  <c r="BB227" i="4"/>
  <c r="BF393" i="3"/>
  <c r="BA384" i="4"/>
  <c r="BH340" i="3"/>
  <c r="BC331" i="4"/>
  <c r="BE453" i="3"/>
  <c r="AZ444" i="4"/>
  <c r="BI25" i="3"/>
  <c r="BD16" i="4"/>
  <c r="BH79" i="3"/>
  <c r="BC70" i="4"/>
  <c r="BE288" i="3"/>
  <c r="AZ279" i="4"/>
  <c r="BI234" i="3"/>
  <c r="BD225" i="4"/>
  <c r="BE26" i="3"/>
  <c r="AZ17" i="4"/>
  <c r="BG183" i="3"/>
  <c r="BB174" i="4"/>
  <c r="BG453" i="3"/>
  <c r="BB444" i="4"/>
  <c r="BF236" i="3"/>
  <c r="BA227" i="4"/>
  <c r="BF131" i="3"/>
  <c r="BA122" i="4"/>
  <c r="BH26" i="3"/>
  <c r="BC17" i="4"/>
  <c r="BF340" i="3"/>
  <c r="BA331" i="4"/>
  <c r="BE184" i="3"/>
  <c r="AZ175" i="4"/>
  <c r="BH132" i="3"/>
  <c r="BC123" i="4"/>
  <c r="BE392" i="3"/>
  <c r="AZ383" i="4"/>
  <c r="BE132" i="3"/>
  <c r="AZ123" i="4"/>
  <c r="BI339" i="3"/>
  <c r="BD330" i="4"/>
  <c r="BF27" i="3"/>
  <c r="BA18" i="4"/>
  <c r="BG26" i="3"/>
  <c r="BB17" i="4"/>
  <c r="BF288" i="3"/>
  <c r="BA279" i="4"/>
  <c r="BH235" i="3"/>
  <c r="BC226" i="4"/>
  <c r="BG287" i="3"/>
  <c r="BB278" i="4"/>
  <c r="BF453" i="3"/>
  <c r="BA444" i="4"/>
  <c r="BI131" i="3"/>
  <c r="BD122" i="4"/>
  <c r="BI183" i="3"/>
  <c r="BD174" i="4"/>
  <c r="BF183" i="3"/>
  <c r="BA174" i="4"/>
  <c r="BG131" i="3"/>
  <c r="BB122" i="4"/>
  <c r="BG79" i="3"/>
  <c r="BB70" i="4"/>
  <c r="BE339" i="3"/>
  <c r="AZ330" i="4"/>
  <c r="BF80" i="3"/>
  <c r="BA71" i="4"/>
  <c r="BI392" i="3"/>
  <c r="BD383" i="4"/>
  <c r="BH183" i="3"/>
  <c r="BC174" i="4"/>
  <c r="BI451" i="3"/>
  <c r="BD442" i="4"/>
  <c r="BI79" i="3"/>
  <c r="BD70" i="4"/>
  <c r="BE79" i="3"/>
  <c r="AZ70" i="4"/>
  <c r="BG393" i="3"/>
  <c r="BB384" i="4"/>
  <c r="BI286" i="3"/>
  <c r="BD277" i="4"/>
  <c r="BH287" i="3"/>
  <c r="BC278" i="4"/>
  <c r="BG340" i="3"/>
  <c r="BB331" i="4"/>
  <c r="BH452" i="3"/>
  <c r="BC443" i="4"/>
  <c r="BH393" i="3"/>
  <c r="BC384" i="4"/>
  <c r="BE237" i="3"/>
  <c r="AZ228" i="4"/>
  <c r="A251" i="3" l="1"/>
  <c r="BJ196" i="3"/>
  <c r="BH394" i="3"/>
  <c r="BC385" i="4"/>
  <c r="BG341" i="3"/>
  <c r="BB332" i="4"/>
  <c r="BI287" i="3"/>
  <c r="BD278" i="4"/>
  <c r="BE80" i="3"/>
  <c r="AZ71" i="4"/>
  <c r="BI452" i="3"/>
  <c r="BD443" i="4"/>
  <c r="BI393" i="3"/>
  <c r="BD384" i="4"/>
  <c r="BE340" i="3"/>
  <c r="AZ331" i="4"/>
  <c r="BG132" i="3"/>
  <c r="BB123" i="4"/>
  <c r="BI184" i="3"/>
  <c r="BD175" i="4"/>
  <c r="BF454" i="3"/>
  <c r="BA445" i="4"/>
  <c r="BH236" i="3"/>
  <c r="BC227" i="4"/>
  <c r="BG27" i="3"/>
  <c r="BB18" i="4"/>
  <c r="BI340" i="3"/>
  <c r="BD331" i="4"/>
  <c r="BE393" i="3"/>
  <c r="AZ384" i="4"/>
  <c r="BE185" i="3"/>
  <c r="AZ176" i="4"/>
  <c r="BH27" i="3"/>
  <c r="BC18" i="4"/>
  <c r="BF237" i="3"/>
  <c r="BA228" i="4"/>
  <c r="BG184" i="3"/>
  <c r="BB175" i="4"/>
  <c r="BI235" i="3"/>
  <c r="BD226" i="4"/>
  <c r="BH80" i="3"/>
  <c r="BC71" i="4"/>
  <c r="BE454" i="3"/>
  <c r="AZ445" i="4"/>
  <c r="BF394" i="3"/>
  <c r="BA385" i="4"/>
  <c r="BE238" i="3"/>
  <c r="AZ229" i="4"/>
  <c r="BH453" i="3"/>
  <c r="BC444" i="4"/>
  <c r="BH288" i="3"/>
  <c r="BC279" i="4"/>
  <c r="BG394" i="3"/>
  <c r="BB385" i="4"/>
  <c r="BI80" i="3"/>
  <c r="BD71" i="4"/>
  <c r="BH184" i="3"/>
  <c r="BC175" i="4"/>
  <c r="BF81" i="3"/>
  <c r="BA72" i="4"/>
  <c r="BG80" i="3"/>
  <c r="BB71" i="4"/>
  <c r="BF184" i="3"/>
  <c r="BA175" i="4"/>
  <c r="BI132" i="3"/>
  <c r="BD123" i="4"/>
  <c r="BG288" i="3"/>
  <c r="BB279" i="4"/>
  <c r="BF289" i="3"/>
  <c r="BA280" i="4"/>
  <c r="BF28" i="3"/>
  <c r="BA19" i="4"/>
  <c r="BE133" i="3"/>
  <c r="AZ124" i="4"/>
  <c r="BH133" i="3"/>
  <c r="BC124" i="4"/>
  <c r="BF341" i="3"/>
  <c r="BA332" i="4"/>
  <c r="BF132" i="3"/>
  <c r="BA123" i="4"/>
  <c r="BG454" i="3"/>
  <c r="BB445" i="4"/>
  <c r="BE27" i="3"/>
  <c r="AZ18" i="4"/>
  <c r="BE289" i="3"/>
  <c r="AZ280" i="4"/>
  <c r="BI26" i="3"/>
  <c r="BD17" i="4"/>
  <c r="BH341" i="3"/>
  <c r="BC332" i="4"/>
  <c r="BG237" i="3"/>
  <c r="BB228" i="4"/>
  <c r="BJ197" i="3" l="1"/>
  <c r="A252" i="3"/>
  <c r="BH342" i="3"/>
  <c r="BC333" i="4"/>
  <c r="BE290" i="3"/>
  <c r="AZ281" i="4"/>
  <c r="BG455" i="3"/>
  <c r="BB446" i="4"/>
  <c r="BF342" i="3"/>
  <c r="BA333" i="4"/>
  <c r="BE134" i="3"/>
  <c r="AZ125" i="4"/>
  <c r="BF290" i="3"/>
  <c r="BA281" i="4"/>
  <c r="BI133" i="3"/>
  <c r="BD124" i="4"/>
  <c r="BG81" i="3"/>
  <c r="BB72" i="4"/>
  <c r="BH185" i="3"/>
  <c r="BC176" i="4"/>
  <c r="BB386" i="4"/>
  <c r="BG395" i="3"/>
  <c r="BH454" i="3"/>
  <c r="BC445" i="4"/>
  <c r="BA386" i="4"/>
  <c r="BF395" i="3"/>
  <c r="BH81" i="3"/>
  <c r="BC72" i="4"/>
  <c r="BG185" i="3"/>
  <c r="BB176" i="4"/>
  <c r="BH28" i="3"/>
  <c r="BC19" i="4"/>
  <c r="BE394" i="3"/>
  <c r="AZ385" i="4"/>
  <c r="BG28" i="3"/>
  <c r="BB19" i="4"/>
  <c r="BF455" i="3"/>
  <c r="BA446" i="4"/>
  <c r="BG133" i="3"/>
  <c r="BB124" i="4"/>
  <c r="BI394" i="3"/>
  <c r="BD385" i="4"/>
  <c r="BE81" i="3"/>
  <c r="AZ72" i="4"/>
  <c r="BG342" i="3"/>
  <c r="BB333" i="4"/>
  <c r="BG238" i="3"/>
  <c r="BB229" i="4"/>
  <c r="BI27" i="3"/>
  <c r="BD18" i="4"/>
  <c r="BE28" i="3"/>
  <c r="AZ19" i="4"/>
  <c r="BF133" i="3"/>
  <c r="BA124" i="4"/>
  <c r="BH134" i="3"/>
  <c r="BC125" i="4"/>
  <c r="BF29" i="3"/>
  <c r="BA20" i="4"/>
  <c r="BG289" i="3"/>
  <c r="BB280" i="4"/>
  <c r="BF185" i="3"/>
  <c r="BA176" i="4"/>
  <c r="BF82" i="3"/>
  <c r="BA73" i="4"/>
  <c r="BI81" i="3"/>
  <c r="BD72" i="4"/>
  <c r="BH289" i="3"/>
  <c r="BC280" i="4"/>
  <c r="BE239" i="3"/>
  <c r="AZ230" i="4"/>
  <c r="BE455" i="3"/>
  <c r="AZ446" i="4"/>
  <c r="BI236" i="3"/>
  <c r="BD227" i="4"/>
  <c r="BF238" i="3"/>
  <c r="BA229" i="4"/>
  <c r="BE186" i="3"/>
  <c r="AZ177" i="4"/>
  <c r="BI341" i="3"/>
  <c r="BD332" i="4"/>
  <c r="BH237" i="3"/>
  <c r="BC228" i="4"/>
  <c r="BI185" i="3"/>
  <c r="BD176" i="4"/>
  <c r="BE341" i="3"/>
  <c r="AZ332" i="4"/>
  <c r="BI453" i="3"/>
  <c r="BD444" i="4"/>
  <c r="BI288" i="3"/>
  <c r="BD279" i="4"/>
  <c r="BC386" i="4"/>
  <c r="BH395" i="3"/>
  <c r="A253" i="3" l="1"/>
  <c r="BJ198" i="3"/>
  <c r="BF396" i="3"/>
  <c r="BA387" i="4"/>
  <c r="BG396" i="3"/>
  <c r="BB387" i="4"/>
  <c r="BH396" i="3"/>
  <c r="BC387" i="4"/>
  <c r="BI289" i="3"/>
  <c r="BD280" i="4"/>
  <c r="BE342" i="3"/>
  <c r="AZ333" i="4"/>
  <c r="BH238" i="3"/>
  <c r="BC229" i="4"/>
  <c r="BE187" i="3"/>
  <c r="AZ178" i="4"/>
  <c r="BI237" i="3"/>
  <c r="BD228" i="4"/>
  <c r="BE240" i="3"/>
  <c r="AZ231" i="4"/>
  <c r="BI82" i="3"/>
  <c r="BD73" i="4"/>
  <c r="BF186" i="3"/>
  <c r="BA177" i="4"/>
  <c r="BF30" i="3"/>
  <c r="BA21" i="4"/>
  <c r="BF134" i="3"/>
  <c r="BA125" i="4"/>
  <c r="BI28" i="3"/>
  <c r="BD19" i="4"/>
  <c r="BB334" i="4"/>
  <c r="BG343" i="3"/>
  <c r="BD386" i="4"/>
  <c r="BI395" i="3"/>
  <c r="BA447" i="4"/>
  <c r="BF456" i="3"/>
  <c r="AZ386" i="4"/>
  <c r="BE395" i="3"/>
  <c r="BG186" i="3"/>
  <c r="BB177" i="4"/>
  <c r="BG82" i="3"/>
  <c r="BB73" i="4"/>
  <c r="BF291" i="3"/>
  <c r="BA282" i="4"/>
  <c r="BA334" i="4"/>
  <c r="BF343" i="3"/>
  <c r="BE291" i="3"/>
  <c r="AZ282" i="4"/>
  <c r="BI454" i="3"/>
  <c r="BD445" i="4"/>
  <c r="BI186" i="3"/>
  <c r="BD177" i="4"/>
  <c r="BI342" i="3"/>
  <c r="BD333" i="4"/>
  <c r="BF239" i="3"/>
  <c r="BA230" i="4"/>
  <c r="AZ447" i="4"/>
  <c r="BE456" i="3"/>
  <c r="BH290" i="3"/>
  <c r="BC281" i="4"/>
  <c r="BF83" i="3"/>
  <c r="BA74" i="4"/>
  <c r="BG290" i="3"/>
  <c r="BB281" i="4"/>
  <c r="BH135" i="3"/>
  <c r="BC126" i="4"/>
  <c r="BE29" i="3"/>
  <c r="AZ20" i="4"/>
  <c r="BG239" i="3"/>
  <c r="BB230" i="4"/>
  <c r="BE82" i="3"/>
  <c r="AZ73" i="4"/>
  <c r="BG134" i="3"/>
  <c r="BB125" i="4"/>
  <c r="BG29" i="3"/>
  <c r="BB20" i="4"/>
  <c r="BH29" i="3"/>
  <c r="BC20" i="4"/>
  <c r="BH82" i="3"/>
  <c r="BC73" i="4"/>
  <c r="BH455" i="3"/>
  <c r="BC446" i="4"/>
  <c r="BH186" i="3"/>
  <c r="BC177" i="4"/>
  <c r="BI134" i="3"/>
  <c r="BD125" i="4"/>
  <c r="BE135" i="3"/>
  <c r="AZ126" i="4"/>
  <c r="BB447" i="4"/>
  <c r="BG456" i="3"/>
  <c r="BC334" i="4"/>
  <c r="BH343" i="3"/>
  <c r="BJ199" i="3" l="1"/>
  <c r="A254" i="3"/>
  <c r="BH344" i="3"/>
  <c r="BC335" i="4"/>
  <c r="BG457" i="3"/>
  <c r="BB448" i="4"/>
  <c r="BE457" i="3"/>
  <c r="AZ448" i="4"/>
  <c r="BF344" i="3"/>
  <c r="BA335" i="4"/>
  <c r="BE396" i="3"/>
  <c r="AZ387" i="4"/>
  <c r="BI396" i="3"/>
  <c r="BD387" i="4"/>
  <c r="BI135" i="3"/>
  <c r="BD126" i="4"/>
  <c r="BC447" i="4"/>
  <c r="BH456" i="3"/>
  <c r="BH30" i="3"/>
  <c r="BC21" i="4"/>
  <c r="BG135" i="3"/>
  <c r="BB126" i="4"/>
  <c r="BG240" i="3"/>
  <c r="BB231" i="4"/>
  <c r="BH136" i="3"/>
  <c r="BC127" i="4"/>
  <c r="BF84" i="3"/>
  <c r="BA75" i="4"/>
  <c r="BD334" i="4"/>
  <c r="BI343" i="3"/>
  <c r="BI455" i="3"/>
  <c r="BD446" i="4"/>
  <c r="BG83" i="3"/>
  <c r="BB74" i="4"/>
  <c r="BI29" i="3"/>
  <c r="BD20" i="4"/>
  <c r="BF31" i="3"/>
  <c r="BA22" i="4"/>
  <c r="BI83" i="3"/>
  <c r="BD74" i="4"/>
  <c r="BI238" i="3"/>
  <c r="BD229" i="4"/>
  <c r="BH239" i="3"/>
  <c r="BC230" i="4"/>
  <c r="BI290" i="3"/>
  <c r="BD281" i="4"/>
  <c r="BG397" i="3"/>
  <c r="BB388" i="4"/>
  <c r="BF457" i="3"/>
  <c r="BA448" i="4"/>
  <c r="BG344" i="3"/>
  <c r="BB335" i="4"/>
  <c r="BE136" i="3"/>
  <c r="AZ127" i="4"/>
  <c r="BH187" i="3"/>
  <c r="BC178" i="4"/>
  <c r="BH83" i="3"/>
  <c r="BC74" i="4"/>
  <c r="BG30" i="3"/>
  <c r="BB21" i="4"/>
  <c r="BE83" i="3"/>
  <c r="AZ74" i="4"/>
  <c r="BE30" i="3"/>
  <c r="AZ21" i="4"/>
  <c r="BG291" i="3"/>
  <c r="BB282" i="4"/>
  <c r="BH291" i="3"/>
  <c r="BC282" i="4"/>
  <c r="BF240" i="3"/>
  <c r="BA231" i="4"/>
  <c r="BI187" i="3"/>
  <c r="BD178" i="4"/>
  <c r="BE292" i="3"/>
  <c r="AZ283" i="4"/>
  <c r="BF292" i="3"/>
  <c r="BA283" i="4"/>
  <c r="BG187" i="3"/>
  <c r="BB178" i="4"/>
  <c r="BF135" i="3"/>
  <c r="BA126" i="4"/>
  <c r="BF187" i="3"/>
  <c r="BA178" i="4"/>
  <c r="BE241" i="3"/>
  <c r="AZ232" i="4"/>
  <c r="BE188" i="3"/>
  <c r="AZ179" i="4"/>
  <c r="AZ334" i="4"/>
  <c r="BE343" i="3"/>
  <c r="BH397" i="3"/>
  <c r="BC388" i="4"/>
  <c r="BF397" i="3"/>
  <c r="BA388" i="4"/>
  <c r="A255" i="3" l="1"/>
  <c r="BJ200" i="3"/>
  <c r="BF398" i="3"/>
  <c r="BA389" i="4"/>
  <c r="BI344" i="3"/>
  <c r="BD335" i="4"/>
  <c r="BH457" i="3"/>
  <c r="BC448" i="4"/>
  <c r="BH398" i="3"/>
  <c r="BC389" i="4"/>
  <c r="BE189" i="3"/>
  <c r="AZ180" i="4"/>
  <c r="BF188" i="3"/>
  <c r="BA179" i="4"/>
  <c r="BG188" i="3"/>
  <c r="BB179" i="4"/>
  <c r="BE293" i="3"/>
  <c r="AZ284" i="4"/>
  <c r="BF241" i="3"/>
  <c r="BA232" i="4"/>
  <c r="BG292" i="3"/>
  <c r="BB283" i="4"/>
  <c r="BE84" i="3"/>
  <c r="AZ75" i="4"/>
  <c r="BH84" i="3"/>
  <c r="BC75" i="4"/>
  <c r="BE137" i="3"/>
  <c r="AZ128" i="4"/>
  <c r="BF458" i="3"/>
  <c r="BA449" i="4"/>
  <c r="BI291" i="3"/>
  <c r="BD282" i="4"/>
  <c r="BI239" i="3"/>
  <c r="BD230" i="4"/>
  <c r="BF32" i="3"/>
  <c r="BA23" i="4"/>
  <c r="BG84" i="3"/>
  <c r="BB75" i="4"/>
  <c r="BH137" i="3"/>
  <c r="BC128" i="4"/>
  <c r="BG136" i="3"/>
  <c r="BB127" i="4"/>
  <c r="BI397" i="3"/>
  <c r="BD388" i="4"/>
  <c r="BF345" i="3"/>
  <c r="BA336" i="4"/>
  <c r="BG458" i="3"/>
  <c r="BB449" i="4"/>
  <c r="BE344" i="3"/>
  <c r="AZ335" i="4"/>
  <c r="BE242" i="3"/>
  <c r="AZ233" i="4"/>
  <c r="BF136" i="3"/>
  <c r="BA127" i="4"/>
  <c r="BF293" i="3"/>
  <c r="BA284" i="4"/>
  <c r="BI188" i="3"/>
  <c r="BD179" i="4"/>
  <c r="BH292" i="3"/>
  <c r="BC283" i="4"/>
  <c r="BE31" i="3"/>
  <c r="AZ22" i="4"/>
  <c r="BG31" i="3"/>
  <c r="BB22" i="4"/>
  <c r="BH188" i="3"/>
  <c r="BC179" i="4"/>
  <c r="BG345" i="3"/>
  <c r="BB336" i="4"/>
  <c r="BG398" i="3"/>
  <c r="BB389" i="4"/>
  <c r="BH240" i="3"/>
  <c r="BC231" i="4"/>
  <c r="BI84" i="3"/>
  <c r="BD75" i="4"/>
  <c r="BI30" i="3"/>
  <c r="BD21" i="4"/>
  <c r="BD447" i="4"/>
  <c r="BI456" i="3"/>
  <c r="BF85" i="3"/>
  <c r="BA76" i="4"/>
  <c r="BG241" i="3"/>
  <c r="BB232" i="4"/>
  <c r="BH31" i="3"/>
  <c r="BC22" i="4"/>
  <c r="BI136" i="3"/>
  <c r="BD127" i="4"/>
  <c r="BE397" i="3"/>
  <c r="AZ388" i="4"/>
  <c r="BE458" i="3"/>
  <c r="AZ449" i="4"/>
  <c r="BH345" i="3"/>
  <c r="BC336" i="4"/>
  <c r="BJ201" i="3" l="1"/>
  <c r="A256" i="3"/>
  <c r="BE398" i="3"/>
  <c r="AZ389" i="4"/>
  <c r="BI457" i="3"/>
  <c r="BD448" i="4"/>
  <c r="BE459" i="3"/>
  <c r="AZ450" i="4"/>
  <c r="BI137" i="3"/>
  <c r="BD128" i="4"/>
  <c r="BG242" i="3"/>
  <c r="BB233" i="4"/>
  <c r="BI85" i="3"/>
  <c r="BD76" i="4"/>
  <c r="BG399" i="3"/>
  <c r="BB390" i="4"/>
  <c r="BH189" i="3"/>
  <c r="BC180" i="4"/>
  <c r="BE32" i="3"/>
  <c r="AZ23" i="4"/>
  <c r="BI189" i="3"/>
  <c r="BD180" i="4"/>
  <c r="BF137" i="3"/>
  <c r="BA128" i="4"/>
  <c r="BE345" i="3"/>
  <c r="AZ336" i="4"/>
  <c r="BF346" i="3"/>
  <c r="BA337" i="4"/>
  <c r="BG137" i="3"/>
  <c r="BB128" i="4"/>
  <c r="BG85" i="3"/>
  <c r="BB76" i="4"/>
  <c r="BI240" i="3"/>
  <c r="BD231" i="4"/>
  <c r="BF459" i="3"/>
  <c r="BA450" i="4"/>
  <c r="BH85" i="3"/>
  <c r="BC76" i="4"/>
  <c r="BG293" i="3"/>
  <c r="BB284" i="4"/>
  <c r="BE294" i="3"/>
  <c r="AZ285" i="4"/>
  <c r="BF189" i="3"/>
  <c r="BA180" i="4"/>
  <c r="BH399" i="3"/>
  <c r="BC390" i="4"/>
  <c r="BI345" i="3"/>
  <c r="BD336" i="4"/>
  <c r="BH346" i="3"/>
  <c r="BC337" i="4"/>
  <c r="BH32" i="3"/>
  <c r="BC23" i="4"/>
  <c r="BF86" i="3"/>
  <c r="BA77" i="4"/>
  <c r="BI31" i="3"/>
  <c r="BD22" i="4"/>
  <c r="BH241" i="3"/>
  <c r="BC232" i="4"/>
  <c r="BG346" i="3"/>
  <c r="BB337" i="4"/>
  <c r="BG32" i="3"/>
  <c r="BB23" i="4"/>
  <c r="BH293" i="3"/>
  <c r="BC284" i="4"/>
  <c r="BF294" i="3"/>
  <c r="BA285" i="4"/>
  <c r="BE243" i="3"/>
  <c r="AZ234" i="4"/>
  <c r="BG459" i="3"/>
  <c r="BB450" i="4"/>
  <c r="BI398" i="3"/>
  <c r="BD389" i="4"/>
  <c r="BH138" i="3"/>
  <c r="BC129" i="4"/>
  <c r="BF33" i="3"/>
  <c r="BA24" i="4"/>
  <c r="BI292" i="3"/>
  <c r="BD283" i="4"/>
  <c r="BE138" i="3"/>
  <c r="AZ129" i="4"/>
  <c r="BE85" i="3"/>
  <c r="AZ76" i="4"/>
  <c r="BF242" i="3"/>
  <c r="BA233" i="4"/>
  <c r="BG189" i="3"/>
  <c r="BB180" i="4"/>
  <c r="BE190" i="3"/>
  <c r="AZ181" i="4"/>
  <c r="BH458" i="3"/>
  <c r="BC449" i="4"/>
  <c r="BF399" i="3"/>
  <c r="BA390" i="4"/>
  <c r="A257" i="3" l="1"/>
  <c r="BJ202" i="3"/>
  <c r="BE191" i="3"/>
  <c r="AZ182" i="4"/>
  <c r="BF243" i="3"/>
  <c r="BA234" i="4"/>
  <c r="BH459" i="3"/>
  <c r="BC450" i="4"/>
  <c r="BG190" i="3"/>
  <c r="BB181" i="4"/>
  <c r="BE86" i="3"/>
  <c r="AZ77" i="4"/>
  <c r="BI293" i="3"/>
  <c r="BD284" i="4"/>
  <c r="BH139" i="3"/>
  <c r="BC130" i="4"/>
  <c r="BG460" i="3"/>
  <c r="BB451" i="4"/>
  <c r="BF295" i="3"/>
  <c r="BA286" i="4"/>
  <c r="BG33" i="3"/>
  <c r="BB24" i="4"/>
  <c r="BH242" i="3"/>
  <c r="BC233" i="4"/>
  <c r="BF87" i="3"/>
  <c r="BA78" i="4"/>
  <c r="BH347" i="3"/>
  <c r="BC338" i="4"/>
  <c r="BH400" i="3"/>
  <c r="BC391" i="4"/>
  <c r="BE295" i="3"/>
  <c r="AZ286" i="4"/>
  <c r="BH86" i="3"/>
  <c r="BC77" i="4"/>
  <c r="BI241" i="3"/>
  <c r="BD232" i="4"/>
  <c r="BG138" i="3"/>
  <c r="BB129" i="4"/>
  <c r="BE346" i="3"/>
  <c r="AZ337" i="4"/>
  <c r="BI190" i="3"/>
  <c r="BD181" i="4"/>
  <c r="BH190" i="3"/>
  <c r="BC181" i="4"/>
  <c r="BI86" i="3"/>
  <c r="BD77" i="4"/>
  <c r="BI138" i="3"/>
  <c r="BD129" i="4"/>
  <c r="BI458" i="3"/>
  <c r="BD449" i="4"/>
  <c r="BF400" i="3"/>
  <c r="BA391" i="4"/>
  <c r="BE139" i="3"/>
  <c r="AZ130" i="4"/>
  <c r="BF34" i="3"/>
  <c r="BA25" i="4"/>
  <c r="BI399" i="3"/>
  <c r="BD390" i="4"/>
  <c r="BE244" i="3"/>
  <c r="AZ235" i="4"/>
  <c r="BH294" i="3"/>
  <c r="BC285" i="4"/>
  <c r="BG347" i="3"/>
  <c r="BB338" i="4"/>
  <c r="BI32" i="3"/>
  <c r="BD23" i="4"/>
  <c r="BH33" i="3"/>
  <c r="BC24" i="4"/>
  <c r="BI346" i="3"/>
  <c r="BD337" i="4"/>
  <c r="BF190" i="3"/>
  <c r="BA181" i="4"/>
  <c r="BG294" i="3"/>
  <c r="BB285" i="4"/>
  <c r="BF460" i="3"/>
  <c r="BA451" i="4"/>
  <c r="BG86" i="3"/>
  <c r="BB77" i="4"/>
  <c r="BF347" i="3"/>
  <c r="BA338" i="4"/>
  <c r="BF138" i="3"/>
  <c r="BA129" i="4"/>
  <c r="BE33" i="3"/>
  <c r="AZ24" i="4"/>
  <c r="BG400" i="3"/>
  <c r="BB391" i="4"/>
  <c r="BG243" i="3"/>
  <c r="BB234" i="4"/>
  <c r="BE460" i="3"/>
  <c r="AZ451" i="4"/>
  <c r="BE399" i="3"/>
  <c r="AZ390" i="4"/>
  <c r="BJ203" i="3" l="1"/>
  <c r="A258" i="3"/>
  <c r="BE400" i="3"/>
  <c r="AZ391" i="4"/>
  <c r="BG244" i="3"/>
  <c r="BB235" i="4"/>
  <c r="BE461" i="3"/>
  <c r="AZ452" i="4"/>
  <c r="BG401" i="3"/>
  <c r="BB392" i="4"/>
  <c r="BF139" i="3"/>
  <c r="BA130" i="4"/>
  <c r="BG87" i="3"/>
  <c r="BB78" i="4"/>
  <c r="BG295" i="3"/>
  <c r="BB286" i="4"/>
  <c r="BI347" i="3"/>
  <c r="BD338" i="4"/>
  <c r="BI33" i="3"/>
  <c r="BD24" i="4"/>
  <c r="BH295" i="3"/>
  <c r="BC286" i="4"/>
  <c r="BI400" i="3"/>
  <c r="BD391" i="4"/>
  <c r="BE140" i="3"/>
  <c r="AZ131" i="4"/>
  <c r="BI459" i="3"/>
  <c r="BD450" i="4"/>
  <c r="BI87" i="3"/>
  <c r="BD78" i="4"/>
  <c r="BI191" i="3"/>
  <c r="BD182" i="4"/>
  <c r="BG139" i="3"/>
  <c r="BB130" i="4"/>
  <c r="BH87" i="3"/>
  <c r="BC78" i="4"/>
  <c r="BH401" i="3"/>
  <c r="BC392" i="4"/>
  <c r="BF88" i="3"/>
  <c r="BA79" i="4"/>
  <c r="BG34" i="3"/>
  <c r="BB25" i="4"/>
  <c r="BG461" i="3"/>
  <c r="BB452" i="4"/>
  <c r="BI294" i="3"/>
  <c r="BD285" i="4"/>
  <c r="BG191" i="3"/>
  <c r="BB182" i="4"/>
  <c r="BF244" i="3"/>
  <c r="BA235" i="4"/>
  <c r="BE34" i="3"/>
  <c r="AZ25" i="4"/>
  <c r="BF348" i="3"/>
  <c r="BA339" i="4"/>
  <c r="BF461" i="3"/>
  <c r="BA452" i="4"/>
  <c r="BF191" i="3"/>
  <c r="BA182" i="4"/>
  <c r="BH34" i="3"/>
  <c r="BC25" i="4"/>
  <c r="BG348" i="3"/>
  <c r="BB339" i="4"/>
  <c r="BE245" i="3"/>
  <c r="AZ236" i="4"/>
  <c r="BF35" i="3"/>
  <c r="BA26" i="4"/>
  <c r="BF401" i="3"/>
  <c r="BA392" i="4"/>
  <c r="BI139" i="3"/>
  <c r="BD130" i="4"/>
  <c r="BH191" i="3"/>
  <c r="BC182" i="4"/>
  <c r="BE347" i="3"/>
  <c r="AZ338" i="4"/>
  <c r="BI242" i="3"/>
  <c r="BD233" i="4"/>
  <c r="BE296" i="3"/>
  <c r="AZ287" i="4"/>
  <c r="BH348" i="3"/>
  <c r="BC339" i="4"/>
  <c r="BH243" i="3"/>
  <c r="BC234" i="4"/>
  <c r="BF296" i="3"/>
  <c r="BA287" i="4"/>
  <c r="BH140" i="3"/>
  <c r="BC131" i="4"/>
  <c r="BE87" i="3"/>
  <c r="AZ78" i="4"/>
  <c r="BH460" i="3"/>
  <c r="BC451" i="4"/>
  <c r="BE192" i="3"/>
  <c r="AZ183" i="4"/>
  <c r="A259" i="3" l="1"/>
  <c r="BJ204" i="3"/>
  <c r="BH461" i="3"/>
  <c r="BC452" i="4"/>
  <c r="BH141" i="3"/>
  <c r="BC132" i="4"/>
  <c r="BH244" i="3"/>
  <c r="BC235" i="4"/>
  <c r="BE297" i="3"/>
  <c r="AZ288" i="4"/>
  <c r="BE348" i="3"/>
  <c r="AZ339" i="4"/>
  <c r="BI140" i="3"/>
  <c r="BD131" i="4"/>
  <c r="BF36" i="3"/>
  <c r="BA27" i="4"/>
  <c r="BG349" i="3"/>
  <c r="BB340" i="4"/>
  <c r="BF192" i="3"/>
  <c r="BA183" i="4"/>
  <c r="BF349" i="3"/>
  <c r="BA340" i="4"/>
  <c r="BF245" i="3"/>
  <c r="BA236" i="4"/>
  <c r="BI295" i="3"/>
  <c r="BD286" i="4"/>
  <c r="BG35" i="3"/>
  <c r="BB26" i="4"/>
  <c r="BH402" i="3"/>
  <c r="BC393" i="4"/>
  <c r="BG140" i="3"/>
  <c r="BB131" i="4"/>
  <c r="BI88" i="3"/>
  <c r="BD79" i="4"/>
  <c r="BE141" i="3"/>
  <c r="AZ132" i="4"/>
  <c r="BH296" i="3"/>
  <c r="BC287" i="4"/>
  <c r="BI348" i="3"/>
  <c r="BD339" i="4"/>
  <c r="BG88" i="3"/>
  <c r="BB79" i="4"/>
  <c r="BG402" i="3"/>
  <c r="BB393" i="4"/>
  <c r="BG245" i="3"/>
  <c r="BB236" i="4"/>
  <c r="BE193" i="3"/>
  <c r="AZ184" i="4"/>
  <c r="BE88" i="3"/>
  <c r="AZ79" i="4"/>
  <c r="BF297" i="3"/>
  <c r="BA288" i="4"/>
  <c r="BH349" i="3"/>
  <c r="BC340" i="4"/>
  <c r="BI243" i="3"/>
  <c r="BD234" i="4"/>
  <c r="BH192" i="3"/>
  <c r="BC183" i="4"/>
  <c r="BF402" i="3"/>
  <c r="BA393" i="4"/>
  <c r="BE246" i="3"/>
  <c r="AZ237" i="4"/>
  <c r="BH35" i="3"/>
  <c r="BC26" i="4"/>
  <c r="BF462" i="3"/>
  <c r="BA453" i="4"/>
  <c r="BE35" i="3"/>
  <c r="AZ26" i="4"/>
  <c r="BG192" i="3"/>
  <c r="BB183" i="4"/>
  <c r="BG462" i="3"/>
  <c r="BB453" i="4"/>
  <c r="BF89" i="3"/>
  <c r="BA80" i="4"/>
  <c r="BH88" i="3"/>
  <c r="BC79" i="4"/>
  <c r="BI192" i="3"/>
  <c r="BD183" i="4"/>
  <c r="BI460" i="3"/>
  <c r="BD451" i="4"/>
  <c r="BI401" i="3"/>
  <c r="BD392" i="4"/>
  <c r="BI34" i="3"/>
  <c r="BD25" i="4"/>
  <c r="BG296" i="3"/>
  <c r="BB287" i="4"/>
  <c r="BF140" i="3"/>
  <c r="BA131" i="4"/>
  <c r="BE462" i="3"/>
  <c r="AZ453" i="4"/>
  <c r="BE401" i="3"/>
  <c r="AZ392" i="4"/>
  <c r="BJ205" i="3" l="1"/>
  <c r="A260" i="3"/>
  <c r="BE402" i="3"/>
  <c r="AZ393" i="4"/>
  <c r="BG297" i="3"/>
  <c r="BB288" i="4"/>
  <c r="BI402" i="3"/>
  <c r="BD393" i="4"/>
  <c r="BI193" i="3"/>
  <c r="BD184" i="4"/>
  <c r="BF90" i="3"/>
  <c r="BA81" i="4"/>
  <c r="BG193" i="3"/>
  <c r="BB184" i="4"/>
  <c r="BF463" i="3"/>
  <c r="BA454" i="4"/>
  <c r="BE247" i="3"/>
  <c r="AZ238" i="4"/>
  <c r="BH193" i="3"/>
  <c r="BC184" i="4"/>
  <c r="BH350" i="3"/>
  <c r="BC341" i="4"/>
  <c r="BE89" i="3"/>
  <c r="AZ80" i="4"/>
  <c r="BG246" i="3"/>
  <c r="BB237" i="4"/>
  <c r="BG89" i="3"/>
  <c r="BB80" i="4"/>
  <c r="BH297" i="3"/>
  <c r="BC288" i="4"/>
  <c r="BI89" i="3"/>
  <c r="BD80" i="4"/>
  <c r="BH403" i="3"/>
  <c r="BC394" i="4"/>
  <c r="BI296" i="3"/>
  <c r="BD287" i="4"/>
  <c r="BF350" i="3"/>
  <c r="BA341" i="4"/>
  <c r="BG350" i="3"/>
  <c r="BB341" i="4"/>
  <c r="BI141" i="3"/>
  <c r="BD132" i="4"/>
  <c r="BE298" i="3"/>
  <c r="AZ289" i="4"/>
  <c r="BH142" i="3"/>
  <c r="BC133" i="4"/>
  <c r="BE463" i="3"/>
  <c r="AZ454" i="4"/>
  <c r="BF141" i="3"/>
  <c r="BA132" i="4"/>
  <c r="BI35" i="3"/>
  <c r="BD26" i="4"/>
  <c r="BI461" i="3"/>
  <c r="BD452" i="4"/>
  <c r="BH89" i="3"/>
  <c r="BC80" i="4"/>
  <c r="BG463" i="3"/>
  <c r="BB454" i="4"/>
  <c r="BE36" i="3"/>
  <c r="AZ27" i="4"/>
  <c r="BH36" i="3"/>
  <c r="BC27" i="4"/>
  <c r="BF403" i="3"/>
  <c r="BA394" i="4"/>
  <c r="BI244" i="3"/>
  <c r="BD235" i="4"/>
  <c r="BF298" i="3"/>
  <c r="BA289" i="4"/>
  <c r="BE194" i="3"/>
  <c r="AZ185" i="4"/>
  <c r="BG403" i="3"/>
  <c r="BB394" i="4"/>
  <c r="BI349" i="3"/>
  <c r="BD340" i="4"/>
  <c r="BE142" i="3"/>
  <c r="AZ133" i="4"/>
  <c r="BG141" i="3"/>
  <c r="BB132" i="4"/>
  <c r="BG36" i="3"/>
  <c r="BB27" i="4"/>
  <c r="BF246" i="3"/>
  <c r="BA237" i="4"/>
  <c r="BF193" i="3"/>
  <c r="BA184" i="4"/>
  <c r="BF37" i="3"/>
  <c r="BA28" i="4"/>
  <c r="BE349" i="3"/>
  <c r="AZ340" i="4"/>
  <c r="BH245" i="3"/>
  <c r="BC236" i="4"/>
  <c r="BH462" i="3"/>
  <c r="BC453" i="4"/>
  <c r="A261" i="3" l="1"/>
  <c r="BJ206" i="3"/>
  <c r="BH246" i="3"/>
  <c r="BC237" i="4"/>
  <c r="BF38" i="3"/>
  <c r="BA29" i="4"/>
  <c r="BF247" i="3"/>
  <c r="BA238" i="4"/>
  <c r="BG142" i="3"/>
  <c r="BB133" i="4"/>
  <c r="BI350" i="3"/>
  <c r="BD341" i="4"/>
  <c r="BE195" i="3"/>
  <c r="AZ186" i="4"/>
  <c r="BI245" i="3"/>
  <c r="BD236" i="4"/>
  <c r="BH37" i="3"/>
  <c r="BC28" i="4"/>
  <c r="BG464" i="3"/>
  <c r="BB455" i="4"/>
  <c r="BI462" i="3"/>
  <c r="BD453" i="4"/>
  <c r="BF142" i="3"/>
  <c r="BA133" i="4"/>
  <c r="BH143" i="3"/>
  <c r="BC134" i="4"/>
  <c r="BI142" i="3"/>
  <c r="BD133" i="4"/>
  <c r="BF351" i="3"/>
  <c r="BA342" i="4"/>
  <c r="BH404" i="3"/>
  <c r="BC395" i="4"/>
  <c r="BH298" i="3"/>
  <c r="BC289" i="4"/>
  <c r="BG247" i="3"/>
  <c r="BB238" i="4"/>
  <c r="BH351" i="3"/>
  <c r="BC342" i="4"/>
  <c r="BE248" i="3"/>
  <c r="AZ239" i="4"/>
  <c r="BG194" i="3"/>
  <c r="BB185" i="4"/>
  <c r="BI194" i="3"/>
  <c r="BD185" i="4"/>
  <c r="BG298" i="3"/>
  <c r="BB289" i="4"/>
  <c r="BH463" i="3"/>
  <c r="BC454" i="4"/>
  <c r="BE350" i="3"/>
  <c r="AZ341" i="4"/>
  <c r="BF194" i="3"/>
  <c r="BA185" i="4"/>
  <c r="BG37" i="3"/>
  <c r="BB28" i="4"/>
  <c r="BE143" i="3"/>
  <c r="AZ134" i="4"/>
  <c r="BG404" i="3"/>
  <c r="BB395" i="4"/>
  <c r="BF299" i="3"/>
  <c r="BA290" i="4"/>
  <c r="BF404" i="3"/>
  <c r="BA395" i="4"/>
  <c r="BE37" i="3"/>
  <c r="AZ28" i="4"/>
  <c r="BH90" i="3"/>
  <c r="BC81" i="4"/>
  <c r="BI36" i="3"/>
  <c r="BD27" i="4"/>
  <c r="BE464" i="3"/>
  <c r="AZ455" i="4"/>
  <c r="BE299" i="3"/>
  <c r="AZ290" i="4"/>
  <c r="BG351" i="3"/>
  <c r="BB342" i="4"/>
  <c r="BI297" i="3"/>
  <c r="BD288" i="4"/>
  <c r="BI90" i="3"/>
  <c r="BD81" i="4"/>
  <c r="BG90" i="3"/>
  <c r="BB81" i="4"/>
  <c r="BE90" i="3"/>
  <c r="AZ81" i="4"/>
  <c r="BH194" i="3"/>
  <c r="BC185" i="4"/>
  <c r="BF464" i="3"/>
  <c r="BA455" i="4"/>
  <c r="BF91" i="3"/>
  <c r="BA82" i="4"/>
  <c r="BI403" i="3"/>
  <c r="BD394" i="4"/>
  <c r="BE403" i="3"/>
  <c r="AZ394" i="4"/>
  <c r="BJ207" i="3" l="1"/>
  <c r="A262" i="3"/>
  <c r="BI404" i="3"/>
  <c r="BD395" i="4"/>
  <c r="BF465" i="3"/>
  <c r="BA456" i="4"/>
  <c r="BE91" i="3"/>
  <c r="AZ82" i="4"/>
  <c r="BI91" i="3"/>
  <c r="BD82" i="4"/>
  <c r="BG352" i="3"/>
  <c r="BB343" i="4"/>
  <c r="BE465" i="3"/>
  <c r="AZ456" i="4"/>
  <c r="BH91" i="3"/>
  <c r="BC82" i="4"/>
  <c r="BF405" i="3"/>
  <c r="BA396" i="4"/>
  <c r="BG405" i="3"/>
  <c r="BB396" i="4"/>
  <c r="BG38" i="3"/>
  <c r="BB29" i="4"/>
  <c r="BE351" i="3"/>
  <c r="AZ342" i="4"/>
  <c r="BG299" i="3"/>
  <c r="BB290" i="4"/>
  <c r="BG195" i="3"/>
  <c r="BB186" i="4"/>
  <c r="BH352" i="3"/>
  <c r="BC343" i="4"/>
  <c r="BH299" i="3"/>
  <c r="BC290" i="4"/>
  <c r="BF352" i="3"/>
  <c r="BA343" i="4"/>
  <c r="BH144" i="3"/>
  <c r="BC135" i="4"/>
  <c r="BI463" i="3"/>
  <c r="BD454" i="4"/>
  <c r="BH38" i="3"/>
  <c r="BC29" i="4"/>
  <c r="BE196" i="3"/>
  <c r="AZ187" i="4"/>
  <c r="BG143" i="3"/>
  <c r="BB134" i="4"/>
  <c r="BF39" i="3"/>
  <c r="BA30" i="4"/>
  <c r="BE404" i="3"/>
  <c r="AZ395" i="4"/>
  <c r="BF92" i="3"/>
  <c r="BA83" i="4"/>
  <c r="BH195" i="3"/>
  <c r="BC186" i="4"/>
  <c r="BG91" i="3"/>
  <c r="BB82" i="4"/>
  <c r="BI298" i="3"/>
  <c r="BD289" i="4"/>
  <c r="BE300" i="3"/>
  <c r="AZ291" i="4"/>
  <c r="BI37" i="3"/>
  <c r="BD28" i="4"/>
  <c r="BE38" i="3"/>
  <c r="AZ29" i="4"/>
  <c r="BF300" i="3"/>
  <c r="BA291" i="4"/>
  <c r="BE144" i="3"/>
  <c r="AZ135" i="4"/>
  <c r="BF195" i="3"/>
  <c r="BA186" i="4"/>
  <c r="BH464" i="3"/>
  <c r="BC455" i="4"/>
  <c r="BI195" i="3"/>
  <c r="BD186" i="4"/>
  <c r="BE249" i="3"/>
  <c r="AZ240" i="4"/>
  <c r="BG248" i="3"/>
  <c r="BB239" i="4"/>
  <c r="BH405" i="3"/>
  <c r="BC396" i="4"/>
  <c r="BI143" i="3"/>
  <c r="BD134" i="4"/>
  <c r="BF143" i="3"/>
  <c r="BA134" i="4"/>
  <c r="BG465" i="3"/>
  <c r="BB456" i="4"/>
  <c r="BI246" i="3"/>
  <c r="BD237" i="4"/>
  <c r="BI351" i="3"/>
  <c r="BD342" i="4"/>
  <c r="BF248" i="3"/>
  <c r="BA239" i="4"/>
  <c r="BH247" i="3"/>
  <c r="BC238" i="4"/>
  <c r="A263" i="3" l="1"/>
  <c r="BJ208" i="3"/>
  <c r="BI352" i="3"/>
  <c r="BD343" i="4"/>
  <c r="BF249" i="3"/>
  <c r="BA240" i="4"/>
  <c r="BI247" i="3"/>
  <c r="BD238" i="4"/>
  <c r="BF144" i="3"/>
  <c r="BA135" i="4"/>
  <c r="BH406" i="3"/>
  <c r="BC397" i="4"/>
  <c r="BE250" i="3"/>
  <c r="AZ241" i="4"/>
  <c r="BH465" i="3"/>
  <c r="BC456" i="4"/>
  <c r="BE145" i="3"/>
  <c r="AZ136" i="4"/>
  <c r="BE39" i="3"/>
  <c r="AZ30" i="4"/>
  <c r="BE301" i="3"/>
  <c r="AZ292" i="4"/>
  <c r="BG92" i="3"/>
  <c r="BB83" i="4"/>
  <c r="BF93" i="3"/>
  <c r="BA84" i="4"/>
  <c r="BF40" i="3"/>
  <c r="BA31" i="4"/>
  <c r="BE197" i="3"/>
  <c r="AZ188" i="4"/>
  <c r="BI464" i="3"/>
  <c r="BD455" i="4"/>
  <c r="BF353" i="3"/>
  <c r="BA344" i="4"/>
  <c r="BH353" i="3"/>
  <c r="BC344" i="4"/>
  <c r="BG300" i="3"/>
  <c r="BB291" i="4"/>
  <c r="BG39" i="3"/>
  <c r="BB30" i="4"/>
  <c r="BF406" i="3"/>
  <c r="BA397" i="4"/>
  <c r="BE466" i="3"/>
  <c r="AZ457" i="4"/>
  <c r="BI92" i="3"/>
  <c r="BD83" i="4"/>
  <c r="BF466" i="3"/>
  <c r="BA457" i="4"/>
  <c r="BH248" i="3"/>
  <c r="BC239" i="4"/>
  <c r="BG466" i="3"/>
  <c r="BB457" i="4"/>
  <c r="BI144" i="3"/>
  <c r="BD135" i="4"/>
  <c r="BG249" i="3"/>
  <c r="BB240" i="4"/>
  <c r="BI196" i="3"/>
  <c r="BD187" i="4"/>
  <c r="BF196" i="3"/>
  <c r="BA187" i="4"/>
  <c r="BF301" i="3"/>
  <c r="BA292" i="4"/>
  <c r="BI38" i="3"/>
  <c r="BD29" i="4"/>
  <c r="BI299" i="3"/>
  <c r="BD290" i="4"/>
  <c r="BH196" i="3"/>
  <c r="BC187" i="4"/>
  <c r="BE405" i="3"/>
  <c r="AZ396" i="4"/>
  <c r="BG144" i="3"/>
  <c r="BB135" i="4"/>
  <c r="BH39" i="3"/>
  <c r="BC30" i="4"/>
  <c r="BH145" i="3"/>
  <c r="BC136" i="4"/>
  <c r="BH300" i="3"/>
  <c r="BC291" i="4"/>
  <c r="BG196" i="3"/>
  <c r="BB187" i="4"/>
  <c r="BE352" i="3"/>
  <c r="AZ343" i="4"/>
  <c r="BG406" i="3"/>
  <c r="BB397" i="4"/>
  <c r="BH92" i="3"/>
  <c r="BC83" i="4"/>
  <c r="BG353" i="3"/>
  <c r="BB344" i="4"/>
  <c r="BE92" i="3"/>
  <c r="AZ83" i="4"/>
  <c r="BI405" i="3"/>
  <c r="BD396" i="4"/>
  <c r="BJ209" i="3" l="1"/>
  <c r="A264" i="3"/>
  <c r="BI406" i="3"/>
  <c r="BD397" i="4"/>
  <c r="BE93" i="3"/>
  <c r="AZ84" i="4"/>
  <c r="BH93" i="3"/>
  <c r="BC84" i="4"/>
  <c r="BE353" i="3"/>
  <c r="AZ344" i="4"/>
  <c r="BH301" i="3"/>
  <c r="BC292" i="4"/>
  <c r="BH40" i="3"/>
  <c r="BC31" i="4"/>
  <c r="BE406" i="3"/>
  <c r="AZ397" i="4"/>
  <c r="BI300" i="3"/>
  <c r="BD291" i="4"/>
  <c r="BF302" i="3"/>
  <c r="BA293" i="4"/>
  <c r="BI197" i="3"/>
  <c r="BD188" i="4"/>
  <c r="BI145" i="3"/>
  <c r="BD136" i="4"/>
  <c r="BH249" i="3"/>
  <c r="BC240" i="4"/>
  <c r="BI93" i="3"/>
  <c r="BD84" i="4"/>
  <c r="BF407" i="3"/>
  <c r="BA398" i="4"/>
  <c r="BG301" i="3"/>
  <c r="BB292" i="4"/>
  <c r="BF354" i="3"/>
  <c r="BA345" i="4"/>
  <c r="BE198" i="3"/>
  <c r="AZ189" i="4"/>
  <c r="BF94" i="3"/>
  <c r="BA85" i="4"/>
  <c r="BE302" i="3"/>
  <c r="AZ293" i="4"/>
  <c r="BE146" i="3"/>
  <c r="AZ137" i="4"/>
  <c r="BE251" i="3"/>
  <c r="AZ242" i="4"/>
  <c r="BF145" i="3"/>
  <c r="BA136" i="4"/>
  <c r="BF250" i="3"/>
  <c r="BA241" i="4"/>
  <c r="BG354" i="3"/>
  <c r="BB345" i="4"/>
  <c r="BG407" i="3"/>
  <c r="BB398" i="4"/>
  <c r="BG197" i="3"/>
  <c r="BB188" i="4"/>
  <c r="BH146" i="3"/>
  <c r="BC137" i="4"/>
  <c r="BG145" i="3"/>
  <c r="BB136" i="4"/>
  <c r="BH197" i="3"/>
  <c r="BC188" i="4"/>
  <c r="BI39" i="3"/>
  <c r="BD30" i="4"/>
  <c r="BF197" i="3"/>
  <c r="BA188" i="4"/>
  <c r="BG250" i="3"/>
  <c r="BB241" i="4"/>
  <c r="BG467" i="3"/>
  <c r="BB458" i="4"/>
  <c r="BF467" i="3"/>
  <c r="BA458" i="4"/>
  <c r="BE467" i="3"/>
  <c r="AZ458" i="4"/>
  <c r="BG40" i="3"/>
  <c r="BB31" i="4"/>
  <c r="BH354" i="3"/>
  <c r="BC345" i="4"/>
  <c r="BI465" i="3"/>
  <c r="BD456" i="4"/>
  <c r="BF41" i="3"/>
  <c r="BA32" i="4"/>
  <c r="BG93" i="3"/>
  <c r="BB84" i="4"/>
  <c r="BE40" i="3"/>
  <c r="AZ31" i="4"/>
  <c r="BH466" i="3"/>
  <c r="BC457" i="4"/>
  <c r="BH407" i="3"/>
  <c r="BC398" i="4"/>
  <c r="BI248" i="3"/>
  <c r="BD239" i="4"/>
  <c r="BI353" i="3"/>
  <c r="BD344" i="4"/>
  <c r="A265" i="3" l="1"/>
  <c r="BJ210" i="3"/>
  <c r="BI249" i="3"/>
  <c r="BD240" i="4"/>
  <c r="BH467" i="3"/>
  <c r="BC458" i="4"/>
  <c r="BG94" i="3"/>
  <c r="BB85" i="4"/>
  <c r="BI466" i="3"/>
  <c r="BD457" i="4"/>
  <c r="BG41" i="3"/>
  <c r="BB32" i="4"/>
  <c r="BF468" i="3"/>
  <c r="BA459" i="4"/>
  <c r="BG251" i="3"/>
  <c r="BB242" i="4"/>
  <c r="BI40" i="3"/>
  <c r="BD31" i="4"/>
  <c r="BG146" i="3"/>
  <c r="BB137" i="4"/>
  <c r="BG198" i="3"/>
  <c r="BB189" i="4"/>
  <c r="BG355" i="3"/>
  <c r="BB346" i="4"/>
  <c r="BF146" i="3"/>
  <c r="BA137" i="4"/>
  <c r="BE147" i="3"/>
  <c r="AZ138" i="4"/>
  <c r="BF95" i="3"/>
  <c r="BA86" i="4"/>
  <c r="BF355" i="3"/>
  <c r="BA346" i="4"/>
  <c r="BF408" i="3"/>
  <c r="BA399" i="4"/>
  <c r="BH250" i="3"/>
  <c r="BC241" i="4"/>
  <c r="BI198" i="3"/>
  <c r="BD189" i="4"/>
  <c r="BI301" i="3"/>
  <c r="BD292" i="4"/>
  <c r="BH41" i="3"/>
  <c r="BC32" i="4"/>
  <c r="BE354" i="3"/>
  <c r="AZ345" i="4"/>
  <c r="BE94" i="3"/>
  <c r="AZ85" i="4"/>
  <c r="BI354" i="3"/>
  <c r="BD345" i="4"/>
  <c r="BH408" i="3"/>
  <c r="BC399" i="4"/>
  <c r="BE41" i="3"/>
  <c r="AZ32" i="4"/>
  <c r="BF42" i="3"/>
  <c r="BA33" i="4"/>
  <c r="BH355" i="3"/>
  <c r="BC346" i="4"/>
  <c r="BE468" i="3"/>
  <c r="AZ459" i="4"/>
  <c r="BG468" i="3"/>
  <c r="BB459" i="4"/>
  <c r="BF198" i="3"/>
  <c r="BA189" i="4"/>
  <c r="BH198" i="3"/>
  <c r="BC189" i="4"/>
  <c r="BH147" i="3"/>
  <c r="BC138" i="4"/>
  <c r="BG408" i="3"/>
  <c r="BB399" i="4"/>
  <c r="BF251" i="3"/>
  <c r="BA242" i="4"/>
  <c r="BE252" i="3"/>
  <c r="AZ243" i="4"/>
  <c r="BE303" i="3"/>
  <c r="AZ294" i="4"/>
  <c r="BE199" i="3"/>
  <c r="AZ190" i="4"/>
  <c r="BG302" i="3"/>
  <c r="BB293" i="4"/>
  <c r="BI94" i="3"/>
  <c r="BD85" i="4"/>
  <c r="BI146" i="3"/>
  <c r="BD137" i="4"/>
  <c r="BF303" i="3"/>
  <c r="BA294" i="4"/>
  <c r="BE407" i="3"/>
  <c r="AZ398" i="4"/>
  <c r="BH302" i="3"/>
  <c r="BC293" i="4"/>
  <c r="BH94" i="3"/>
  <c r="BC85" i="4"/>
  <c r="BI407" i="3"/>
  <c r="BD398" i="4"/>
  <c r="BJ211" i="3" l="1"/>
  <c r="A266" i="3"/>
  <c r="BH95" i="3"/>
  <c r="BC86" i="4"/>
  <c r="BE408" i="3"/>
  <c r="AZ399" i="4"/>
  <c r="BI147" i="3"/>
  <c r="BD138" i="4"/>
  <c r="BG303" i="3"/>
  <c r="BB294" i="4"/>
  <c r="BE304" i="3"/>
  <c r="AZ295" i="4"/>
  <c r="BF252" i="3"/>
  <c r="BA243" i="4"/>
  <c r="BH148" i="3"/>
  <c r="BC139" i="4"/>
  <c r="BF199" i="3"/>
  <c r="BA190" i="4"/>
  <c r="BE469" i="3"/>
  <c r="AZ460" i="4"/>
  <c r="BF43" i="3"/>
  <c r="BA34" i="4"/>
  <c r="BH409" i="3"/>
  <c r="BC400" i="4"/>
  <c r="BE95" i="3"/>
  <c r="AZ86" i="4"/>
  <c r="BH42" i="3"/>
  <c r="BC33" i="4"/>
  <c r="BI199" i="3"/>
  <c r="BD190" i="4"/>
  <c r="BF409" i="3"/>
  <c r="BA400" i="4"/>
  <c r="BF96" i="3"/>
  <c r="BA87" i="4"/>
  <c r="BF147" i="3"/>
  <c r="BA138" i="4"/>
  <c r="BG199" i="3"/>
  <c r="BB190" i="4"/>
  <c r="BI41" i="3"/>
  <c r="BD32" i="4"/>
  <c r="BF469" i="3"/>
  <c r="BA460" i="4"/>
  <c r="BI467" i="3"/>
  <c r="BD458" i="4"/>
  <c r="BH468" i="3"/>
  <c r="BC459" i="4"/>
  <c r="BI408" i="3"/>
  <c r="BD399" i="4"/>
  <c r="BH303" i="3"/>
  <c r="BC294" i="4"/>
  <c r="BF304" i="3"/>
  <c r="BA295" i="4"/>
  <c r="BI95" i="3"/>
  <c r="BD86" i="4"/>
  <c r="BE200" i="3"/>
  <c r="AZ191" i="4"/>
  <c r="BE253" i="3"/>
  <c r="AZ244" i="4"/>
  <c r="BG409" i="3"/>
  <c r="BB400" i="4"/>
  <c r="BH199" i="3"/>
  <c r="BC190" i="4"/>
  <c r="BG469" i="3"/>
  <c r="BB460" i="4"/>
  <c r="BH356" i="3"/>
  <c r="BC347" i="4"/>
  <c r="BE42" i="3"/>
  <c r="AZ33" i="4"/>
  <c r="BI355" i="3"/>
  <c r="BD346" i="4"/>
  <c r="BE355" i="3"/>
  <c r="AZ346" i="4"/>
  <c r="BI302" i="3"/>
  <c r="BD293" i="4"/>
  <c r="BH251" i="3"/>
  <c r="BC242" i="4"/>
  <c r="BF356" i="3"/>
  <c r="BA347" i="4"/>
  <c r="BE148" i="3"/>
  <c r="AZ139" i="4"/>
  <c r="BG356" i="3"/>
  <c r="BB347" i="4"/>
  <c r="BG147" i="3"/>
  <c r="BB138" i="4"/>
  <c r="BG252" i="3"/>
  <c r="BB243" i="4"/>
  <c r="BG42" i="3"/>
  <c r="BB33" i="4"/>
  <c r="BG95" i="3"/>
  <c r="BB86" i="4"/>
  <c r="BI250" i="3"/>
  <c r="BD241" i="4"/>
  <c r="A267" i="3" l="1"/>
  <c r="BJ212" i="3"/>
  <c r="BG148" i="3"/>
  <c r="BB139" i="4"/>
  <c r="BI251" i="3"/>
  <c r="BD242" i="4"/>
  <c r="BG96" i="3"/>
  <c r="BB87" i="4"/>
  <c r="BG253" i="3"/>
  <c r="BB244" i="4"/>
  <c r="BG357" i="3"/>
  <c r="BB348" i="4"/>
  <c r="BF357" i="3"/>
  <c r="BA348" i="4"/>
  <c r="BI303" i="3"/>
  <c r="BD294" i="4"/>
  <c r="BI356" i="3"/>
  <c r="BD347" i="4"/>
  <c r="BH357" i="3"/>
  <c r="BC348" i="4"/>
  <c r="BH200" i="3"/>
  <c r="BC191" i="4"/>
  <c r="BE254" i="3"/>
  <c r="AZ245" i="4"/>
  <c r="BI96" i="3"/>
  <c r="BD87" i="4"/>
  <c r="BH304" i="3"/>
  <c r="BC295" i="4"/>
  <c r="BH469" i="3"/>
  <c r="BC460" i="4"/>
  <c r="BF470" i="3"/>
  <c r="BA461" i="4"/>
  <c r="BG200" i="3"/>
  <c r="BB191" i="4"/>
  <c r="BF97" i="3"/>
  <c r="BA88" i="4"/>
  <c r="BI200" i="3"/>
  <c r="BD191" i="4"/>
  <c r="BE96" i="3"/>
  <c r="AZ87" i="4"/>
  <c r="BF44" i="3"/>
  <c r="BA35" i="4"/>
  <c r="BF200" i="3"/>
  <c r="BA191" i="4"/>
  <c r="BF253" i="3"/>
  <c r="BA244" i="4"/>
  <c r="BG304" i="3"/>
  <c r="BB295" i="4"/>
  <c r="BE409" i="3"/>
  <c r="AZ400" i="4"/>
  <c r="BG43" i="3"/>
  <c r="BB34" i="4"/>
  <c r="BE149" i="3"/>
  <c r="AZ140" i="4"/>
  <c r="BH252" i="3"/>
  <c r="BC243" i="4"/>
  <c r="BE356" i="3"/>
  <c r="AZ347" i="4"/>
  <c r="BE43" i="3"/>
  <c r="AZ34" i="4"/>
  <c r="BG470" i="3"/>
  <c r="BB461" i="4"/>
  <c r="BG410" i="3"/>
  <c r="BB401" i="4"/>
  <c r="BE201" i="3"/>
  <c r="AZ192" i="4"/>
  <c r="BF305" i="3"/>
  <c r="BA296" i="4"/>
  <c r="BI409" i="3"/>
  <c r="BD400" i="4"/>
  <c r="BI468" i="3"/>
  <c r="BD459" i="4"/>
  <c r="BI42" i="3"/>
  <c r="BD33" i="4"/>
  <c r="BF148" i="3"/>
  <c r="BA139" i="4"/>
  <c r="BF410" i="3"/>
  <c r="BA401" i="4"/>
  <c r="BH43" i="3"/>
  <c r="BC34" i="4"/>
  <c r="BH410" i="3"/>
  <c r="BC401" i="4"/>
  <c r="BE470" i="3"/>
  <c r="AZ461" i="4"/>
  <c r="BH149" i="3"/>
  <c r="BC140" i="4"/>
  <c r="BE305" i="3"/>
  <c r="AZ296" i="4"/>
  <c r="BI148" i="3"/>
  <c r="BD139" i="4"/>
  <c r="BH96" i="3"/>
  <c r="BC87" i="4"/>
  <c r="BJ213" i="3" l="1"/>
  <c r="A268" i="3"/>
  <c r="BI149" i="3"/>
  <c r="BD140" i="4"/>
  <c r="BH150" i="3"/>
  <c r="BC141" i="4"/>
  <c r="BH411" i="3"/>
  <c r="BC402" i="4"/>
  <c r="BF411" i="3"/>
  <c r="BA402" i="4"/>
  <c r="BI43" i="3"/>
  <c r="BD34" i="4"/>
  <c r="BI410" i="3"/>
  <c r="BD401" i="4"/>
  <c r="BE202" i="3"/>
  <c r="AZ193" i="4"/>
  <c r="BG471" i="3"/>
  <c r="BB462" i="4"/>
  <c r="BE357" i="3"/>
  <c r="AZ348" i="4"/>
  <c r="BE150" i="3"/>
  <c r="AZ141" i="4"/>
  <c r="BE410" i="3"/>
  <c r="AZ401" i="4"/>
  <c r="BF254" i="3"/>
  <c r="BA245" i="4"/>
  <c r="BF45" i="3"/>
  <c r="BA36" i="4"/>
  <c r="BI201" i="3"/>
  <c r="BD192" i="4"/>
  <c r="BG201" i="3"/>
  <c r="BB192" i="4"/>
  <c r="BH470" i="3"/>
  <c r="BC461" i="4"/>
  <c r="BI97" i="3"/>
  <c r="BD88" i="4"/>
  <c r="BH201" i="3"/>
  <c r="BC192" i="4"/>
  <c r="BI357" i="3"/>
  <c r="BD348" i="4"/>
  <c r="BF358" i="3"/>
  <c r="BA349" i="4"/>
  <c r="BG254" i="3"/>
  <c r="BB245" i="4"/>
  <c r="BI252" i="3"/>
  <c r="BD243" i="4"/>
  <c r="BH97" i="3"/>
  <c r="BC88" i="4"/>
  <c r="BE306" i="3"/>
  <c r="AZ297" i="4"/>
  <c r="BE471" i="3"/>
  <c r="AZ462" i="4"/>
  <c r="BH44" i="3"/>
  <c r="BC35" i="4"/>
  <c r="BF149" i="3"/>
  <c r="BA140" i="4"/>
  <c r="BI469" i="3"/>
  <c r="BD460" i="4"/>
  <c r="BF306" i="3"/>
  <c r="BA297" i="4"/>
  <c r="BG411" i="3"/>
  <c r="BB402" i="4"/>
  <c r="BE44" i="3"/>
  <c r="AZ35" i="4"/>
  <c r="BH253" i="3"/>
  <c r="BC244" i="4"/>
  <c r="BG44" i="3"/>
  <c r="BB35" i="4"/>
  <c r="BG305" i="3"/>
  <c r="BB296" i="4"/>
  <c r="BF201" i="3"/>
  <c r="BA192" i="4"/>
  <c r="BE97" i="3"/>
  <c r="AZ88" i="4"/>
  <c r="BF98" i="3"/>
  <c r="BA89" i="4"/>
  <c r="BF471" i="3"/>
  <c r="BA462" i="4"/>
  <c r="BH305" i="3"/>
  <c r="BC296" i="4"/>
  <c r="BE255" i="3"/>
  <c r="AZ246" i="4"/>
  <c r="BH358" i="3"/>
  <c r="BC349" i="4"/>
  <c r="BI304" i="3"/>
  <c r="BD295" i="4"/>
  <c r="BG358" i="3"/>
  <c r="BB349" i="4"/>
  <c r="BG97" i="3"/>
  <c r="BB88" i="4"/>
  <c r="BG149" i="3"/>
  <c r="BB140" i="4"/>
  <c r="A269" i="3" l="1"/>
  <c r="BJ214" i="3"/>
  <c r="BG98" i="3"/>
  <c r="BB89" i="4"/>
  <c r="BI305" i="3"/>
  <c r="BD296" i="4"/>
  <c r="BE256" i="3"/>
  <c r="AZ247" i="4"/>
  <c r="BF472" i="3"/>
  <c r="BA463" i="4"/>
  <c r="BE98" i="3"/>
  <c r="AZ89" i="4"/>
  <c r="BG306" i="3"/>
  <c r="BB297" i="4"/>
  <c r="BH254" i="3"/>
  <c r="BC245" i="4"/>
  <c r="BB403" i="4"/>
  <c r="BG412" i="3"/>
  <c r="BI470" i="3"/>
  <c r="BD461" i="4"/>
  <c r="BH45" i="3"/>
  <c r="BC36" i="4"/>
  <c r="BE307" i="3"/>
  <c r="AZ298" i="4"/>
  <c r="BI253" i="3"/>
  <c r="BD244" i="4"/>
  <c r="BF359" i="3"/>
  <c r="BA350" i="4"/>
  <c r="BH202" i="3"/>
  <c r="BC193" i="4"/>
  <c r="BH471" i="3"/>
  <c r="BC462" i="4"/>
  <c r="BI202" i="3"/>
  <c r="BD193" i="4"/>
  <c r="BF255" i="3"/>
  <c r="BA246" i="4"/>
  <c r="BE151" i="3"/>
  <c r="AZ142" i="4"/>
  <c r="BG472" i="3"/>
  <c r="BB463" i="4"/>
  <c r="BI411" i="3"/>
  <c r="BD402" i="4"/>
  <c r="BA403" i="4"/>
  <c r="BF412" i="3"/>
  <c r="BH151" i="3"/>
  <c r="BC142" i="4"/>
  <c r="BG150" i="3"/>
  <c r="BB141" i="4"/>
  <c r="BG359" i="3"/>
  <c r="BB350" i="4"/>
  <c r="BH359" i="3"/>
  <c r="BC350" i="4"/>
  <c r="BH306" i="3"/>
  <c r="BC297" i="4"/>
  <c r="BF99" i="3"/>
  <c r="BA90" i="4"/>
  <c r="BF202" i="3"/>
  <c r="BA193" i="4"/>
  <c r="BG45" i="3"/>
  <c r="BB36" i="4"/>
  <c r="BE45" i="3"/>
  <c r="AZ36" i="4"/>
  <c r="BF307" i="3"/>
  <c r="BA298" i="4"/>
  <c r="BF150" i="3"/>
  <c r="BA141" i="4"/>
  <c r="BE472" i="3"/>
  <c r="AZ463" i="4"/>
  <c r="BH98" i="3"/>
  <c r="BC89" i="4"/>
  <c r="BG255" i="3"/>
  <c r="BB246" i="4"/>
  <c r="BI358" i="3"/>
  <c r="BD349" i="4"/>
  <c r="BI98" i="3"/>
  <c r="BD89" i="4"/>
  <c r="BG202" i="3"/>
  <c r="BB193" i="4"/>
  <c r="BF46" i="3"/>
  <c r="BA37" i="4"/>
  <c r="BE411" i="3"/>
  <c r="AZ402" i="4"/>
  <c r="BE358" i="3"/>
  <c r="AZ349" i="4"/>
  <c r="BE203" i="3"/>
  <c r="AZ194" i="4"/>
  <c r="BI44" i="3"/>
  <c r="BD35" i="4"/>
  <c r="BC403" i="4"/>
  <c r="BH412" i="3"/>
  <c r="BI150" i="3"/>
  <c r="BD141" i="4"/>
  <c r="BJ215" i="3" l="1"/>
  <c r="A270" i="3"/>
  <c r="BI151" i="3"/>
  <c r="BD142" i="4"/>
  <c r="BH413" i="3"/>
  <c r="BC404" i="4"/>
  <c r="BG413" i="3"/>
  <c r="BB404" i="4"/>
  <c r="BE204" i="3"/>
  <c r="AZ195" i="4"/>
  <c r="AZ403" i="4"/>
  <c r="BE412" i="3"/>
  <c r="BG203" i="3"/>
  <c r="BB194" i="4"/>
  <c r="BI359" i="3"/>
  <c r="BD350" i="4"/>
  <c r="BH99" i="3"/>
  <c r="BC90" i="4"/>
  <c r="BF151" i="3"/>
  <c r="BA142" i="4"/>
  <c r="BE46" i="3"/>
  <c r="AZ37" i="4"/>
  <c r="BF203" i="3"/>
  <c r="BA194" i="4"/>
  <c r="BH307" i="3"/>
  <c r="BC298" i="4"/>
  <c r="BG360" i="3"/>
  <c r="BB351" i="4"/>
  <c r="BH152" i="3"/>
  <c r="BC143" i="4"/>
  <c r="BD403" i="4"/>
  <c r="BI412" i="3"/>
  <c r="BE152" i="3"/>
  <c r="AZ143" i="4"/>
  <c r="BI203" i="3"/>
  <c r="BD194" i="4"/>
  <c r="BH203" i="3"/>
  <c r="BC194" i="4"/>
  <c r="BI254" i="3"/>
  <c r="BD245" i="4"/>
  <c r="BH46" i="3"/>
  <c r="BC37" i="4"/>
  <c r="BG307" i="3"/>
  <c r="BB298" i="4"/>
  <c r="BF473" i="3"/>
  <c r="BA464" i="4"/>
  <c r="BI306" i="3"/>
  <c r="BD297" i="4"/>
  <c r="BF413" i="3"/>
  <c r="BA404" i="4"/>
  <c r="BI45" i="3"/>
  <c r="BD36" i="4"/>
  <c r="BE359" i="3"/>
  <c r="AZ350" i="4"/>
  <c r="BF47" i="3"/>
  <c r="BA38" i="4"/>
  <c r="BI99" i="3"/>
  <c r="BD90" i="4"/>
  <c r="BG256" i="3"/>
  <c r="BB247" i="4"/>
  <c r="BE473" i="3"/>
  <c r="AZ464" i="4"/>
  <c r="BF308" i="3"/>
  <c r="BA299" i="4"/>
  <c r="BG46" i="3"/>
  <c r="BB37" i="4"/>
  <c r="BF100" i="3"/>
  <c r="BA91" i="4"/>
  <c r="BH360" i="3"/>
  <c r="BC351" i="4"/>
  <c r="BG151" i="3"/>
  <c r="BB142" i="4"/>
  <c r="BG473" i="3"/>
  <c r="BB464" i="4"/>
  <c r="BF256" i="3"/>
  <c r="BA247" i="4"/>
  <c r="BH472" i="3"/>
  <c r="BC463" i="4"/>
  <c r="BF360" i="3"/>
  <c r="BA351" i="4"/>
  <c r="BE308" i="3"/>
  <c r="AZ299" i="4"/>
  <c r="BI471" i="3"/>
  <c r="BD462" i="4"/>
  <c r="BH255" i="3"/>
  <c r="BC246" i="4"/>
  <c r="BE99" i="3"/>
  <c r="AZ90" i="4"/>
  <c r="BE257" i="3"/>
  <c r="AZ248" i="4"/>
  <c r="BG99" i="3"/>
  <c r="BB90" i="4"/>
  <c r="A271" i="3" l="1"/>
  <c r="BJ216" i="3"/>
  <c r="BE258" i="3"/>
  <c r="AZ249" i="4"/>
  <c r="BH256" i="3"/>
  <c r="BC247" i="4"/>
  <c r="BE309" i="3"/>
  <c r="AZ300" i="4"/>
  <c r="BH473" i="3"/>
  <c r="BC464" i="4"/>
  <c r="BG474" i="3"/>
  <c r="BB465" i="4"/>
  <c r="BH361" i="3"/>
  <c r="BC352" i="4"/>
  <c r="BG47" i="3"/>
  <c r="BB38" i="4"/>
  <c r="BE474" i="3"/>
  <c r="AZ465" i="4"/>
  <c r="BI100" i="3"/>
  <c r="BD91" i="4"/>
  <c r="BE360" i="3"/>
  <c r="AZ351" i="4"/>
  <c r="BF414" i="3"/>
  <c r="BA405" i="4"/>
  <c r="BF474" i="3"/>
  <c r="BA465" i="4"/>
  <c r="BH47" i="3"/>
  <c r="BC38" i="4"/>
  <c r="BH204" i="3"/>
  <c r="BC195" i="4"/>
  <c r="BE153" i="3"/>
  <c r="AZ144" i="4"/>
  <c r="BH153" i="3"/>
  <c r="BC144" i="4"/>
  <c r="BH308" i="3"/>
  <c r="BC299" i="4"/>
  <c r="BE47" i="3"/>
  <c r="AZ38" i="4"/>
  <c r="BH100" i="3"/>
  <c r="BC91" i="4"/>
  <c r="BG204" i="3"/>
  <c r="BB195" i="4"/>
  <c r="BE205" i="3"/>
  <c r="AZ196" i="4"/>
  <c r="BH414" i="3"/>
  <c r="BC405" i="4"/>
  <c r="BI413" i="3"/>
  <c r="BD404" i="4"/>
  <c r="BE413" i="3"/>
  <c r="AZ404" i="4"/>
  <c r="BG100" i="3"/>
  <c r="BB91" i="4"/>
  <c r="BE100" i="3"/>
  <c r="AZ91" i="4"/>
  <c r="BI472" i="3"/>
  <c r="BD463" i="4"/>
  <c r="BF361" i="3"/>
  <c r="BA352" i="4"/>
  <c r="BF257" i="3"/>
  <c r="BA248" i="4"/>
  <c r="BG152" i="3"/>
  <c r="BB143" i="4"/>
  <c r="BF101" i="3"/>
  <c r="BA92" i="4"/>
  <c r="BF309" i="3"/>
  <c r="BA300" i="4"/>
  <c r="BG257" i="3"/>
  <c r="BB248" i="4"/>
  <c r="BF48" i="3"/>
  <c r="BA39" i="4"/>
  <c r="BI46" i="3"/>
  <c r="BD37" i="4"/>
  <c r="BI307" i="3"/>
  <c r="BD298" i="4"/>
  <c r="BG308" i="3"/>
  <c r="BB299" i="4"/>
  <c r="BI255" i="3"/>
  <c r="BD246" i="4"/>
  <c r="BI204" i="3"/>
  <c r="BD195" i="4"/>
  <c r="BG361" i="3"/>
  <c r="BB352" i="4"/>
  <c r="BF204" i="3"/>
  <c r="BA195" i="4"/>
  <c r="BF152" i="3"/>
  <c r="BA143" i="4"/>
  <c r="BI360" i="3"/>
  <c r="BD351" i="4"/>
  <c r="BG414" i="3"/>
  <c r="BB405" i="4"/>
  <c r="BI152" i="3"/>
  <c r="BD143" i="4"/>
  <c r="BJ217" i="3" l="1"/>
  <c r="A272" i="3"/>
  <c r="BG415" i="3"/>
  <c r="BB406" i="4"/>
  <c r="BF153" i="3"/>
  <c r="BA144" i="4"/>
  <c r="BG362" i="3"/>
  <c r="BB353" i="4"/>
  <c r="BI256" i="3"/>
  <c r="BD247" i="4"/>
  <c r="BI308" i="3"/>
  <c r="BD299" i="4"/>
  <c r="BF49" i="3"/>
  <c r="BA40" i="4"/>
  <c r="BF310" i="3"/>
  <c r="BA301" i="4"/>
  <c r="BG153" i="3"/>
  <c r="BB144" i="4"/>
  <c r="BF362" i="3"/>
  <c r="BA353" i="4"/>
  <c r="BE101" i="3"/>
  <c r="AZ92" i="4"/>
  <c r="BE414" i="3"/>
  <c r="AZ405" i="4"/>
  <c r="BH415" i="3"/>
  <c r="BC406" i="4"/>
  <c r="BG205" i="3"/>
  <c r="BB196" i="4"/>
  <c r="BE48" i="3"/>
  <c r="AZ39" i="4"/>
  <c r="BH154" i="3"/>
  <c r="BC145" i="4"/>
  <c r="BH205" i="3"/>
  <c r="BC196" i="4"/>
  <c r="BF475" i="3"/>
  <c r="BA466" i="4"/>
  <c r="BE361" i="3"/>
  <c r="AZ352" i="4"/>
  <c r="BE475" i="3"/>
  <c r="AZ466" i="4"/>
  <c r="BH362" i="3"/>
  <c r="BC353" i="4"/>
  <c r="BH474" i="3"/>
  <c r="BC465" i="4"/>
  <c r="BH257" i="3"/>
  <c r="BC248" i="4"/>
  <c r="BI153" i="3"/>
  <c r="BD144" i="4"/>
  <c r="BI361" i="3"/>
  <c r="BD352" i="4"/>
  <c r="BF205" i="3"/>
  <c r="BA196" i="4"/>
  <c r="BI205" i="3"/>
  <c r="BD196" i="4"/>
  <c r="BG309" i="3"/>
  <c r="BB300" i="4"/>
  <c r="BI47" i="3"/>
  <c r="BD38" i="4"/>
  <c r="BG258" i="3"/>
  <c r="BB249" i="4"/>
  <c r="BF102" i="3"/>
  <c r="BA93" i="4"/>
  <c r="BF258" i="3"/>
  <c r="BA249" i="4"/>
  <c r="BI473" i="3"/>
  <c r="BD464" i="4"/>
  <c r="BG101" i="3"/>
  <c r="BB92" i="4"/>
  <c r="BI414" i="3"/>
  <c r="BD405" i="4"/>
  <c r="BE206" i="3"/>
  <c r="AZ197" i="4"/>
  <c r="BH101" i="3"/>
  <c r="BC92" i="4"/>
  <c r="BH309" i="3"/>
  <c r="BC300" i="4"/>
  <c r="BE154" i="3"/>
  <c r="AZ145" i="4"/>
  <c r="BH48" i="3"/>
  <c r="BC39" i="4"/>
  <c r="BF415" i="3"/>
  <c r="BA406" i="4"/>
  <c r="BI101" i="3"/>
  <c r="BD92" i="4"/>
  <c r="BG48" i="3"/>
  <c r="BB39" i="4"/>
  <c r="BG475" i="3"/>
  <c r="BB466" i="4"/>
  <c r="BE310" i="3"/>
  <c r="AZ301" i="4"/>
  <c r="BE259" i="3"/>
  <c r="AZ250" i="4"/>
  <c r="A273" i="3" l="1"/>
  <c r="BJ218" i="3"/>
  <c r="BE311" i="3"/>
  <c r="AZ302" i="4"/>
  <c r="BG49" i="3"/>
  <c r="BB40" i="4"/>
  <c r="BF416" i="3"/>
  <c r="BA407" i="4"/>
  <c r="BE155" i="3"/>
  <c r="AZ146" i="4"/>
  <c r="BH102" i="3"/>
  <c r="BC93" i="4"/>
  <c r="BI415" i="3"/>
  <c r="BD406" i="4"/>
  <c r="BI474" i="3"/>
  <c r="BD465" i="4"/>
  <c r="BF103" i="3"/>
  <c r="BA94" i="4"/>
  <c r="BI48" i="3"/>
  <c r="BD39" i="4"/>
  <c r="BI206" i="3"/>
  <c r="BD197" i="4"/>
  <c r="BI362" i="3"/>
  <c r="BD353" i="4"/>
  <c r="BH258" i="3"/>
  <c r="BC249" i="4"/>
  <c r="BH363" i="3"/>
  <c r="BC354" i="4"/>
  <c r="BE362" i="3"/>
  <c r="AZ353" i="4"/>
  <c r="BH206" i="3"/>
  <c r="BC197" i="4"/>
  <c r="BE49" i="3"/>
  <c r="AZ40" i="4"/>
  <c r="BH416" i="3"/>
  <c r="BC407" i="4"/>
  <c r="BE102" i="3"/>
  <c r="AZ93" i="4"/>
  <c r="BG154" i="3"/>
  <c r="BB145" i="4"/>
  <c r="BF50" i="3"/>
  <c r="BA41" i="4"/>
  <c r="BI257" i="3"/>
  <c r="BD248" i="4"/>
  <c r="BF154" i="3"/>
  <c r="BA145" i="4"/>
  <c r="BE260" i="3"/>
  <c r="AZ251" i="4"/>
  <c r="BG476" i="3"/>
  <c r="BB467" i="4"/>
  <c r="BI102" i="3"/>
  <c r="BD93" i="4"/>
  <c r="BH49" i="3"/>
  <c r="BC40" i="4"/>
  <c r="BH310" i="3"/>
  <c r="BC301" i="4"/>
  <c r="BE207" i="3"/>
  <c r="AZ198" i="4"/>
  <c r="BG102" i="3"/>
  <c r="BB93" i="4"/>
  <c r="BF259" i="3"/>
  <c r="BA250" i="4"/>
  <c r="BG259" i="3"/>
  <c r="BB250" i="4"/>
  <c r="BG310" i="3"/>
  <c r="BB301" i="4"/>
  <c r="BF206" i="3"/>
  <c r="BA197" i="4"/>
  <c r="BI154" i="3"/>
  <c r="BD145" i="4"/>
  <c r="BH475" i="3"/>
  <c r="BC466" i="4"/>
  <c r="BE476" i="3"/>
  <c r="AZ467" i="4"/>
  <c r="BF476" i="3"/>
  <c r="BA467" i="4"/>
  <c r="BH155" i="3"/>
  <c r="BC146" i="4"/>
  <c r="BG206" i="3"/>
  <c r="BB197" i="4"/>
  <c r="BE415" i="3"/>
  <c r="AZ406" i="4"/>
  <c r="BF363" i="3"/>
  <c r="BA354" i="4"/>
  <c r="BF311" i="3"/>
  <c r="BA302" i="4"/>
  <c r="BI309" i="3"/>
  <c r="BD300" i="4"/>
  <c r="BG363" i="3"/>
  <c r="BB354" i="4"/>
  <c r="BG416" i="3"/>
  <c r="BB407" i="4"/>
  <c r="BJ220" i="3" l="1"/>
  <c r="A274" i="3"/>
  <c r="BG364" i="3"/>
  <c r="BB355" i="4"/>
  <c r="BF312" i="3"/>
  <c r="BA303" i="4"/>
  <c r="BE416" i="3"/>
  <c r="AZ407" i="4"/>
  <c r="BH156" i="3"/>
  <c r="BC147" i="4"/>
  <c r="BE477" i="3"/>
  <c r="AZ468" i="4"/>
  <c r="BI155" i="3"/>
  <c r="BD146" i="4"/>
  <c r="BG311" i="3"/>
  <c r="BB302" i="4"/>
  <c r="BF260" i="3"/>
  <c r="BA251" i="4"/>
  <c r="BE208" i="3"/>
  <c r="AZ199" i="4"/>
  <c r="BH50" i="3"/>
  <c r="BC41" i="4"/>
  <c r="BG477" i="3"/>
  <c r="BB468" i="4"/>
  <c r="BF155" i="3"/>
  <c r="BA146" i="4"/>
  <c r="BF51" i="3"/>
  <c r="BA42" i="4"/>
  <c r="BE103" i="3"/>
  <c r="AZ94" i="4"/>
  <c r="BE50" i="3"/>
  <c r="AZ41" i="4"/>
  <c r="BE363" i="3"/>
  <c r="AZ354" i="4"/>
  <c r="BH259" i="3"/>
  <c r="BC250" i="4"/>
  <c r="BI207" i="3"/>
  <c r="BD198" i="4"/>
  <c r="BF104" i="3"/>
  <c r="BA95" i="4"/>
  <c r="BI416" i="3"/>
  <c r="BD407" i="4"/>
  <c r="BE156" i="3"/>
  <c r="AZ147" i="4"/>
  <c r="BG50" i="3"/>
  <c r="BB41" i="4"/>
  <c r="BG417" i="3"/>
  <c r="BB408" i="4"/>
  <c r="BI310" i="3"/>
  <c r="BD301" i="4"/>
  <c r="BF364" i="3"/>
  <c r="BA355" i="4"/>
  <c r="BG207" i="3"/>
  <c r="BB198" i="4"/>
  <c r="BF477" i="3"/>
  <c r="BA468" i="4"/>
  <c r="BH476" i="3"/>
  <c r="BC467" i="4"/>
  <c r="BF207" i="3"/>
  <c r="BA198" i="4"/>
  <c r="BG260" i="3"/>
  <c r="BB251" i="4"/>
  <c r="BG103" i="3"/>
  <c r="BB94" i="4"/>
  <c r="BH311" i="3"/>
  <c r="BC302" i="4"/>
  <c r="BI103" i="3"/>
  <c r="BD94" i="4"/>
  <c r="BE261" i="3"/>
  <c r="AZ252" i="4"/>
  <c r="BI258" i="3"/>
  <c r="BD249" i="4"/>
  <c r="BG155" i="3"/>
  <c r="BB146" i="4"/>
  <c r="BH417" i="3"/>
  <c r="BC408" i="4"/>
  <c r="BH207" i="3"/>
  <c r="BC198" i="4"/>
  <c r="BH364" i="3"/>
  <c r="BC355" i="4"/>
  <c r="BI363" i="3"/>
  <c r="BD354" i="4"/>
  <c r="BI49" i="3"/>
  <c r="BD40" i="4"/>
  <c r="BI475" i="3"/>
  <c r="BD466" i="4"/>
  <c r="BH103" i="3"/>
  <c r="BC94" i="4"/>
  <c r="BF417" i="3"/>
  <c r="BA408" i="4"/>
  <c r="BE312" i="3"/>
  <c r="AZ303" i="4"/>
  <c r="A275" i="3" l="1"/>
  <c r="BJ221" i="3"/>
  <c r="BF418" i="3"/>
  <c r="BA409" i="4"/>
  <c r="BI476" i="3"/>
  <c r="BD467" i="4"/>
  <c r="BI364" i="3"/>
  <c r="BD355" i="4"/>
  <c r="BH208" i="3"/>
  <c r="BC199" i="4"/>
  <c r="BG156" i="3"/>
  <c r="BB147" i="4"/>
  <c r="BE262" i="3"/>
  <c r="AZ253" i="4"/>
  <c r="BH312" i="3"/>
  <c r="BC303" i="4"/>
  <c r="BG261" i="3"/>
  <c r="BB252" i="4"/>
  <c r="BH477" i="3"/>
  <c r="BC468" i="4"/>
  <c r="BG208" i="3"/>
  <c r="BB199" i="4"/>
  <c r="BI311" i="3"/>
  <c r="BD302" i="4"/>
  <c r="BG51" i="3"/>
  <c r="BB42" i="4"/>
  <c r="BI417" i="3"/>
  <c r="BD408" i="4"/>
  <c r="BI208" i="3"/>
  <c r="BD199" i="4"/>
  <c r="BE364" i="3"/>
  <c r="AZ355" i="4"/>
  <c r="BE104" i="3"/>
  <c r="AZ95" i="4"/>
  <c r="BF156" i="3"/>
  <c r="BA147" i="4"/>
  <c r="BH51" i="3"/>
  <c r="BC42" i="4"/>
  <c r="BF261" i="3"/>
  <c r="BA252" i="4"/>
  <c r="BI156" i="3"/>
  <c r="BD147" i="4"/>
  <c r="BH157" i="3"/>
  <c r="BC148" i="4"/>
  <c r="BF313" i="3"/>
  <c r="BA304" i="4"/>
  <c r="BE313" i="3"/>
  <c r="AZ304" i="4"/>
  <c r="BH104" i="3"/>
  <c r="BC95" i="4"/>
  <c r="BI50" i="3"/>
  <c r="BD41" i="4"/>
  <c r="BH365" i="3"/>
  <c r="BC356" i="4"/>
  <c r="BH418" i="3"/>
  <c r="BC409" i="4"/>
  <c r="BI259" i="3"/>
  <c r="BD250" i="4"/>
  <c r="BI104" i="3"/>
  <c r="BD95" i="4"/>
  <c r="BG104" i="3"/>
  <c r="BB95" i="4"/>
  <c r="BF208" i="3"/>
  <c r="BA199" i="4"/>
  <c r="BF478" i="3"/>
  <c r="BA469" i="4"/>
  <c r="BF365" i="3"/>
  <c r="BA356" i="4"/>
  <c r="BG418" i="3"/>
  <c r="BB409" i="4"/>
  <c r="BE157" i="3"/>
  <c r="AZ148" i="4"/>
  <c r="BF105" i="3"/>
  <c r="BA96" i="4"/>
  <c r="BH260" i="3"/>
  <c r="BC251" i="4"/>
  <c r="BE51" i="3"/>
  <c r="AZ42" i="4"/>
  <c r="BF52" i="3"/>
  <c r="BA43" i="4"/>
  <c r="BG478" i="3"/>
  <c r="BB469" i="4"/>
  <c r="BE209" i="3"/>
  <c r="AZ200" i="4"/>
  <c r="BG312" i="3"/>
  <c r="BB303" i="4"/>
  <c r="BE478" i="3"/>
  <c r="AZ469" i="4"/>
  <c r="BE417" i="3"/>
  <c r="AZ408" i="4"/>
  <c r="BG365" i="3"/>
  <c r="BB356" i="4"/>
  <c r="BJ222" i="3" l="1"/>
  <c r="A276" i="3"/>
  <c r="BG366" i="3"/>
  <c r="BB357" i="4"/>
  <c r="BE418" i="3"/>
  <c r="AZ409" i="4"/>
  <c r="BG313" i="3"/>
  <c r="BB304" i="4"/>
  <c r="BG479" i="3"/>
  <c r="BB471" i="4" s="1"/>
  <c r="BB470" i="4"/>
  <c r="BE52" i="3"/>
  <c r="AZ43" i="4"/>
  <c r="BF106" i="3"/>
  <c r="BA97" i="4"/>
  <c r="BG419" i="3"/>
  <c r="BB410" i="4"/>
  <c r="BF479" i="3"/>
  <c r="BA471" i="4" s="1"/>
  <c r="BA470" i="4"/>
  <c r="BG105" i="3"/>
  <c r="BB96" i="4"/>
  <c r="BI260" i="3"/>
  <c r="BD251" i="4"/>
  <c r="BH366" i="3"/>
  <c r="BC357" i="4"/>
  <c r="BH105" i="3"/>
  <c r="BC96" i="4"/>
  <c r="BF314" i="3"/>
  <c r="BA305" i="4"/>
  <c r="BI157" i="3"/>
  <c r="BD148" i="4"/>
  <c r="BH52" i="3"/>
  <c r="BC43" i="4"/>
  <c r="BE105" i="3"/>
  <c r="AZ96" i="4"/>
  <c r="BI209" i="3"/>
  <c r="BD200" i="4"/>
  <c r="BG52" i="3"/>
  <c r="BB43" i="4"/>
  <c r="BG209" i="3"/>
  <c r="BB200" i="4"/>
  <c r="BG262" i="3"/>
  <c r="BB253" i="4"/>
  <c r="BE263" i="3"/>
  <c r="AZ254" i="4"/>
  <c r="BH209" i="3"/>
  <c r="BC200" i="4"/>
  <c r="BI477" i="3"/>
  <c r="BD468" i="4"/>
  <c r="BE479" i="3"/>
  <c r="AZ471" i="4" s="1"/>
  <c r="AZ470" i="4"/>
  <c r="BE210" i="3"/>
  <c r="AZ201" i="4"/>
  <c r="BF53" i="3"/>
  <c r="BA44" i="4"/>
  <c r="BH261" i="3"/>
  <c r="BC252" i="4"/>
  <c r="BE158" i="3"/>
  <c r="AZ149" i="4"/>
  <c r="BF366" i="3"/>
  <c r="BA357" i="4"/>
  <c r="BF209" i="3"/>
  <c r="BA200" i="4"/>
  <c r="BI105" i="3"/>
  <c r="BD96" i="4"/>
  <c r="BH419" i="3"/>
  <c r="BC410" i="4"/>
  <c r="BI51" i="3"/>
  <c r="BD42" i="4"/>
  <c r="BE314" i="3"/>
  <c r="AZ305" i="4"/>
  <c r="BH158" i="3"/>
  <c r="BC149" i="4"/>
  <c r="BF262" i="3"/>
  <c r="BA253" i="4"/>
  <c r="BF157" i="3"/>
  <c r="BA148" i="4"/>
  <c r="BE365" i="3"/>
  <c r="AZ356" i="4"/>
  <c r="BI418" i="3"/>
  <c r="BD409" i="4"/>
  <c r="BI312" i="3"/>
  <c r="BD303" i="4"/>
  <c r="BH478" i="3"/>
  <c r="BC469" i="4"/>
  <c r="BH313" i="3"/>
  <c r="BC304" i="4"/>
  <c r="BG157" i="3"/>
  <c r="BB148" i="4"/>
  <c r="BI365" i="3"/>
  <c r="BD356" i="4"/>
  <c r="BF419" i="3"/>
  <c r="BA410" i="4"/>
  <c r="A277" i="3" l="1"/>
  <c r="BJ223" i="3"/>
  <c r="BI366" i="3"/>
  <c r="BD357" i="4"/>
  <c r="BI313" i="3"/>
  <c r="BD304" i="4"/>
  <c r="BE366" i="3"/>
  <c r="AZ357" i="4"/>
  <c r="BF263" i="3"/>
  <c r="BA254" i="4"/>
  <c r="BE315" i="3"/>
  <c r="AZ306" i="4"/>
  <c r="BH420" i="3"/>
  <c r="BC411" i="4"/>
  <c r="BF210" i="3"/>
  <c r="BA201" i="4"/>
  <c r="BE159" i="3"/>
  <c r="AZ150" i="4"/>
  <c r="BF54" i="3"/>
  <c r="BA45" i="4"/>
  <c r="BH210" i="3"/>
  <c r="BC201" i="4"/>
  <c r="BG263" i="3"/>
  <c r="BB254" i="4"/>
  <c r="BG53" i="3"/>
  <c r="BB44" i="4"/>
  <c r="BE106" i="3"/>
  <c r="AZ97" i="4"/>
  <c r="BI158" i="3"/>
  <c r="BD149" i="4"/>
  <c r="BH106" i="3"/>
  <c r="BC97" i="4"/>
  <c r="BI261" i="3"/>
  <c r="BD252" i="4"/>
  <c r="BF107" i="3"/>
  <c r="BA98" i="4"/>
  <c r="BE419" i="3"/>
  <c r="AZ410" i="4"/>
  <c r="BH314" i="3"/>
  <c r="BC305" i="4"/>
  <c r="BF420" i="3"/>
  <c r="BA411" i="4"/>
  <c r="BG158" i="3"/>
  <c r="BB149" i="4"/>
  <c r="BH479" i="3"/>
  <c r="BC471" i="4" s="1"/>
  <c r="BC470" i="4"/>
  <c r="BI419" i="3"/>
  <c r="BD410" i="4"/>
  <c r="BF158" i="3"/>
  <c r="BA149" i="4"/>
  <c r="BH159" i="3"/>
  <c r="BC150" i="4"/>
  <c r="BI52" i="3"/>
  <c r="BD43" i="4"/>
  <c r="BI106" i="3"/>
  <c r="BD97" i="4"/>
  <c r="BF367" i="3"/>
  <c r="BA358" i="4"/>
  <c r="BH262" i="3"/>
  <c r="BC253" i="4"/>
  <c r="BE211" i="3"/>
  <c r="AZ202" i="4"/>
  <c r="BI478" i="3"/>
  <c r="BD469" i="4"/>
  <c r="BE264" i="3"/>
  <c r="AZ255" i="4"/>
  <c r="BG210" i="3"/>
  <c r="BB201" i="4"/>
  <c r="BI210" i="3"/>
  <c r="BD201" i="4"/>
  <c r="BH53" i="3"/>
  <c r="BC44" i="4"/>
  <c r="BF315" i="3"/>
  <c r="BA306" i="4"/>
  <c r="BH367" i="3"/>
  <c r="BC358" i="4"/>
  <c r="BG106" i="3"/>
  <c r="BB97" i="4"/>
  <c r="BG420" i="3"/>
  <c r="BB411" i="4"/>
  <c r="BE53" i="3"/>
  <c r="AZ44" i="4"/>
  <c r="BG314" i="3"/>
  <c r="BB305" i="4"/>
  <c r="BG367" i="3"/>
  <c r="BB358" i="4"/>
  <c r="BJ224" i="3" l="1"/>
  <c r="A278" i="3"/>
  <c r="BG368" i="3"/>
  <c r="BB359" i="4"/>
  <c r="BE54" i="3"/>
  <c r="AZ45" i="4"/>
  <c r="BG107" i="3"/>
  <c r="BB98" i="4"/>
  <c r="BF316" i="3"/>
  <c r="BA307" i="4"/>
  <c r="BI211" i="3"/>
  <c r="BD202" i="4"/>
  <c r="BE265" i="3"/>
  <c r="AZ256" i="4"/>
  <c r="BE212" i="3"/>
  <c r="AZ203" i="4"/>
  <c r="BF368" i="3"/>
  <c r="BA359" i="4"/>
  <c r="BI53" i="3"/>
  <c r="BD44" i="4"/>
  <c r="BF159" i="3"/>
  <c r="BA150" i="4"/>
  <c r="BF421" i="3"/>
  <c r="BA412" i="4"/>
  <c r="BE420" i="3"/>
  <c r="AZ411" i="4"/>
  <c r="BI262" i="3"/>
  <c r="BD253" i="4"/>
  <c r="BI159" i="3"/>
  <c r="BD150" i="4"/>
  <c r="BG54" i="3"/>
  <c r="BB45" i="4"/>
  <c r="BH211" i="3"/>
  <c r="BC202" i="4"/>
  <c r="BE160" i="3"/>
  <c r="AZ151" i="4"/>
  <c r="BH421" i="3"/>
  <c r="BC412" i="4"/>
  <c r="BF264" i="3"/>
  <c r="BA255" i="4"/>
  <c r="BI314" i="3"/>
  <c r="BD305" i="4"/>
  <c r="BG315" i="3"/>
  <c r="BB306" i="4"/>
  <c r="BG421" i="3"/>
  <c r="BB412" i="4"/>
  <c r="BH368" i="3"/>
  <c r="BC359" i="4"/>
  <c r="BH54" i="3"/>
  <c r="BC45" i="4"/>
  <c r="BG211" i="3"/>
  <c r="BB202" i="4"/>
  <c r="BI479" i="3"/>
  <c r="BD471" i="4" s="1"/>
  <c r="BD470" i="4"/>
  <c r="BH263" i="3"/>
  <c r="BC254" i="4"/>
  <c r="BI107" i="3"/>
  <c r="BD98" i="4"/>
  <c r="BH160" i="3"/>
  <c r="BC151" i="4"/>
  <c r="BI420" i="3"/>
  <c r="BD411" i="4"/>
  <c r="BG159" i="3"/>
  <c r="BB150" i="4"/>
  <c r="BH315" i="3"/>
  <c r="BC306" i="4"/>
  <c r="BF108" i="3"/>
  <c r="BA99" i="4"/>
  <c r="BH107" i="3"/>
  <c r="BC98" i="4"/>
  <c r="BE107" i="3"/>
  <c r="AZ98" i="4"/>
  <c r="BG264" i="3"/>
  <c r="BB255" i="4"/>
  <c r="BF55" i="3"/>
  <c r="BA46" i="4"/>
  <c r="BF211" i="3"/>
  <c r="BA202" i="4"/>
  <c r="BE316" i="3"/>
  <c r="AZ307" i="4"/>
  <c r="BE367" i="3"/>
  <c r="AZ358" i="4"/>
  <c r="BI367" i="3"/>
  <c r="BD358" i="4"/>
  <c r="A279" i="3" l="1"/>
  <c r="BJ225" i="3"/>
  <c r="BE368" i="3"/>
  <c r="AZ359" i="4"/>
  <c r="BF212" i="3"/>
  <c r="BA203" i="4"/>
  <c r="BG265" i="3"/>
  <c r="BB256" i="4"/>
  <c r="BH108" i="3"/>
  <c r="BC99" i="4"/>
  <c r="BH316" i="3"/>
  <c r="BC307" i="4"/>
  <c r="BI421" i="3"/>
  <c r="BD412" i="4"/>
  <c r="BI108" i="3"/>
  <c r="BD99" i="4"/>
  <c r="BH55" i="3"/>
  <c r="BC46" i="4"/>
  <c r="BG422" i="3"/>
  <c r="BB413" i="4"/>
  <c r="BI315" i="3"/>
  <c r="BD306" i="4"/>
  <c r="BH422" i="3"/>
  <c r="BC413" i="4"/>
  <c r="BH212" i="3"/>
  <c r="BC203" i="4"/>
  <c r="BI160" i="3"/>
  <c r="BD151" i="4"/>
  <c r="BE421" i="3"/>
  <c r="AZ412" i="4"/>
  <c r="BF160" i="3"/>
  <c r="BA151" i="4"/>
  <c r="BF369" i="3"/>
  <c r="BA360" i="4"/>
  <c r="BE266" i="3"/>
  <c r="AZ257" i="4"/>
  <c r="BF317" i="3"/>
  <c r="BA308" i="4"/>
  <c r="BE55" i="3"/>
  <c r="AZ46" i="4"/>
  <c r="BI368" i="3"/>
  <c r="BD359" i="4"/>
  <c r="BE317" i="3"/>
  <c r="AZ308" i="4"/>
  <c r="BF56" i="3"/>
  <c r="BA47" i="4"/>
  <c r="BE108" i="3"/>
  <c r="AZ99" i="4"/>
  <c r="BF109" i="3"/>
  <c r="BA100" i="4"/>
  <c r="BG160" i="3"/>
  <c r="BB151" i="4"/>
  <c r="BH161" i="3"/>
  <c r="BC152" i="4"/>
  <c r="BH264" i="3"/>
  <c r="BC255" i="4"/>
  <c r="BG212" i="3"/>
  <c r="BB203" i="4"/>
  <c r="BH369" i="3"/>
  <c r="BC360" i="4"/>
  <c r="BG316" i="3"/>
  <c r="BB307" i="4"/>
  <c r="BF265" i="3"/>
  <c r="BA256" i="4"/>
  <c r="BE161" i="3"/>
  <c r="AZ152" i="4"/>
  <c r="BG55" i="3"/>
  <c r="BB46" i="4"/>
  <c r="BI263" i="3"/>
  <c r="BD254" i="4"/>
  <c r="BF422" i="3"/>
  <c r="BA413" i="4"/>
  <c r="BI54" i="3"/>
  <c r="BD45" i="4"/>
  <c r="BE213" i="3"/>
  <c r="AZ204" i="4"/>
  <c r="BI212" i="3"/>
  <c r="BD203" i="4"/>
  <c r="BG108" i="3"/>
  <c r="BB99" i="4"/>
  <c r="BG369" i="3"/>
  <c r="BB360" i="4"/>
  <c r="BJ226" i="3" l="1"/>
  <c r="A280" i="3"/>
  <c r="BI213" i="3"/>
  <c r="BD204" i="4"/>
  <c r="BI55" i="3"/>
  <c r="BD46" i="4"/>
  <c r="BI264" i="3"/>
  <c r="BD255" i="4"/>
  <c r="BE162" i="3"/>
  <c r="AZ153" i="4"/>
  <c r="BG317" i="3"/>
  <c r="BB308" i="4"/>
  <c r="BG213" i="3"/>
  <c r="BB204" i="4"/>
  <c r="BH162" i="3"/>
  <c r="BC153" i="4"/>
  <c r="BF110" i="3"/>
  <c r="BA101" i="4"/>
  <c r="BF57" i="3"/>
  <c r="BA48" i="4"/>
  <c r="BI369" i="3"/>
  <c r="BD360" i="4"/>
  <c r="BF318" i="3"/>
  <c r="BA309" i="4"/>
  <c r="BA361" i="4"/>
  <c r="BF370" i="3"/>
  <c r="BE422" i="3"/>
  <c r="AZ413" i="4"/>
  <c r="BH213" i="3"/>
  <c r="BC204" i="4"/>
  <c r="BI316" i="3"/>
  <c r="BD307" i="4"/>
  <c r="BH56" i="3"/>
  <c r="BC47" i="4"/>
  <c r="BI422" i="3"/>
  <c r="BD413" i="4"/>
  <c r="BH109" i="3"/>
  <c r="BC100" i="4"/>
  <c r="BF213" i="3"/>
  <c r="BA204" i="4"/>
  <c r="BB361" i="4"/>
  <c r="BG370" i="3"/>
  <c r="BG109" i="3"/>
  <c r="BB100" i="4"/>
  <c r="BE214" i="3"/>
  <c r="AZ205" i="4"/>
  <c r="BF423" i="3"/>
  <c r="BA414" i="4"/>
  <c r="BG56" i="3"/>
  <c r="BB47" i="4"/>
  <c r="BF266" i="3"/>
  <c r="BA257" i="4"/>
  <c r="BC361" i="4"/>
  <c r="BH370" i="3"/>
  <c r="BH265" i="3"/>
  <c r="BC256" i="4"/>
  <c r="BG161" i="3"/>
  <c r="BB152" i="4"/>
  <c r="BE109" i="3"/>
  <c r="AZ100" i="4"/>
  <c r="BE318" i="3"/>
  <c r="AZ309" i="4"/>
  <c r="BE56" i="3"/>
  <c r="AZ47" i="4"/>
  <c r="BE267" i="3"/>
  <c r="AZ258" i="4"/>
  <c r="BF161" i="3"/>
  <c r="BA152" i="4"/>
  <c r="BI161" i="3"/>
  <c r="BD152" i="4"/>
  <c r="BH423" i="3"/>
  <c r="BC414" i="4"/>
  <c r="BG423" i="3"/>
  <c r="BB414" i="4"/>
  <c r="BI109" i="3"/>
  <c r="BD100" i="4"/>
  <c r="BH317" i="3"/>
  <c r="BC308" i="4"/>
  <c r="BG266" i="3"/>
  <c r="BB257" i="4"/>
  <c r="BE369" i="3"/>
  <c r="AZ360" i="4"/>
  <c r="A281" i="3" l="1"/>
  <c r="BJ227" i="3"/>
  <c r="BH371" i="3"/>
  <c r="BC362" i="4"/>
  <c r="BG371" i="3"/>
  <c r="BB362" i="4"/>
  <c r="BF371" i="3"/>
  <c r="BA362" i="4"/>
  <c r="AZ361" i="4"/>
  <c r="BE370" i="3"/>
  <c r="BG424" i="3"/>
  <c r="BB415" i="4"/>
  <c r="BI162" i="3"/>
  <c r="BD153" i="4"/>
  <c r="BE268" i="3"/>
  <c r="AZ259" i="4"/>
  <c r="AZ310" i="4"/>
  <c r="BE319" i="3"/>
  <c r="BG162" i="3"/>
  <c r="BB153" i="4"/>
  <c r="BG57" i="3"/>
  <c r="BB48" i="4"/>
  <c r="BE215" i="3"/>
  <c r="AZ206" i="4"/>
  <c r="BH110" i="3"/>
  <c r="BC101" i="4"/>
  <c r="BH57" i="3"/>
  <c r="BC48" i="4"/>
  <c r="BH214" i="3"/>
  <c r="BC205" i="4"/>
  <c r="BD361" i="4"/>
  <c r="BI370" i="3"/>
  <c r="BF111" i="3"/>
  <c r="BA102" i="4"/>
  <c r="BG214" i="3"/>
  <c r="BB205" i="4"/>
  <c r="BE163" i="3"/>
  <c r="AZ154" i="4"/>
  <c r="BI56" i="3"/>
  <c r="BD47" i="4"/>
  <c r="BH318" i="3"/>
  <c r="BC309" i="4"/>
  <c r="BG267" i="3"/>
  <c r="BB258" i="4"/>
  <c r="BI110" i="3"/>
  <c r="BD101" i="4"/>
  <c r="BH424" i="3"/>
  <c r="BC415" i="4"/>
  <c r="BF162" i="3"/>
  <c r="BA153" i="4"/>
  <c r="BE57" i="3"/>
  <c r="AZ48" i="4"/>
  <c r="BE110" i="3"/>
  <c r="AZ101" i="4"/>
  <c r="BH266" i="3"/>
  <c r="BC257" i="4"/>
  <c r="BF267" i="3"/>
  <c r="BA258" i="4"/>
  <c r="BF424" i="3"/>
  <c r="BA415" i="4"/>
  <c r="BG110" i="3"/>
  <c r="BB101" i="4"/>
  <c r="BF214" i="3"/>
  <c r="BA205" i="4"/>
  <c r="BI423" i="3"/>
  <c r="BD414" i="4"/>
  <c r="BI317" i="3"/>
  <c r="BD308" i="4"/>
  <c r="BE423" i="3"/>
  <c r="AZ414" i="4"/>
  <c r="BA310" i="4"/>
  <c r="BF319" i="3"/>
  <c r="BF58" i="3"/>
  <c r="BA49" i="4"/>
  <c r="BH163" i="3"/>
  <c r="BC154" i="4"/>
  <c r="BG318" i="3"/>
  <c r="BB309" i="4"/>
  <c r="BI265" i="3"/>
  <c r="BD256" i="4"/>
  <c r="BI214" i="3"/>
  <c r="BD205" i="4"/>
  <c r="BJ228" i="3" l="1"/>
  <c r="A282" i="3"/>
  <c r="BE320" i="3"/>
  <c r="AZ311" i="4"/>
  <c r="BE371" i="3"/>
  <c r="AZ362" i="4"/>
  <c r="BI215" i="3"/>
  <c r="BD206" i="4"/>
  <c r="BB310" i="4"/>
  <c r="BG319" i="3"/>
  <c r="BF59" i="3"/>
  <c r="BA50" i="4"/>
  <c r="BE424" i="3"/>
  <c r="AZ415" i="4"/>
  <c r="BI424" i="3"/>
  <c r="BD415" i="4"/>
  <c r="BG111" i="3"/>
  <c r="BB102" i="4"/>
  <c r="BF268" i="3"/>
  <c r="BA259" i="4"/>
  <c r="BE111" i="3"/>
  <c r="AZ102" i="4"/>
  <c r="BF163" i="3"/>
  <c r="BA154" i="4"/>
  <c r="BI111" i="3"/>
  <c r="BD102" i="4"/>
  <c r="BC310" i="4"/>
  <c r="BH319" i="3"/>
  <c r="BE164" i="3"/>
  <c r="AZ155" i="4"/>
  <c r="BF112" i="3"/>
  <c r="BA103" i="4"/>
  <c r="BH215" i="3"/>
  <c r="BC206" i="4"/>
  <c r="BH111" i="3"/>
  <c r="BC102" i="4"/>
  <c r="BG58" i="3"/>
  <c r="BB49" i="4"/>
  <c r="BI163" i="3"/>
  <c r="BD154" i="4"/>
  <c r="BG372" i="3"/>
  <c r="BB363" i="4"/>
  <c r="BF320" i="3"/>
  <c r="BA311" i="4"/>
  <c r="BI371" i="3"/>
  <c r="BD362" i="4"/>
  <c r="BI266" i="3"/>
  <c r="BD257" i="4"/>
  <c r="BH164" i="3"/>
  <c r="BC155" i="4"/>
  <c r="BI318" i="3"/>
  <c r="BD309" i="4"/>
  <c r="BF215" i="3"/>
  <c r="BA206" i="4"/>
  <c r="BF425" i="3"/>
  <c r="BA416" i="4"/>
  <c r="BH267" i="3"/>
  <c r="BC258" i="4"/>
  <c r="BE58" i="3"/>
  <c r="AZ49" i="4"/>
  <c r="BH425" i="3"/>
  <c r="BC416" i="4"/>
  <c r="BG268" i="3"/>
  <c r="BB259" i="4"/>
  <c r="BI57" i="3"/>
  <c r="BD48" i="4"/>
  <c r="BG215" i="3"/>
  <c r="BB206" i="4"/>
  <c r="BH58" i="3"/>
  <c r="BC49" i="4"/>
  <c r="BE216" i="3"/>
  <c r="AZ207" i="4"/>
  <c r="BG163" i="3"/>
  <c r="BB154" i="4"/>
  <c r="BE269" i="3"/>
  <c r="AZ260" i="4"/>
  <c r="BG425" i="3"/>
  <c r="BB416" i="4"/>
  <c r="BF372" i="3"/>
  <c r="BA363" i="4"/>
  <c r="BH372" i="3"/>
  <c r="BC363" i="4"/>
  <c r="A283" i="3" l="1"/>
  <c r="BJ229" i="3"/>
  <c r="BG320" i="3"/>
  <c r="BB311" i="4"/>
  <c r="BG426" i="3"/>
  <c r="BB417" i="4"/>
  <c r="BG164" i="3"/>
  <c r="BB155" i="4"/>
  <c r="BH59" i="3"/>
  <c r="BC50" i="4"/>
  <c r="BI58" i="3"/>
  <c r="BD49" i="4"/>
  <c r="BH426" i="3"/>
  <c r="BC417" i="4"/>
  <c r="BH268" i="3"/>
  <c r="BC259" i="4"/>
  <c r="BF216" i="3"/>
  <c r="BA207" i="4"/>
  <c r="BH165" i="3"/>
  <c r="BC156" i="4"/>
  <c r="BI372" i="3"/>
  <c r="BD363" i="4"/>
  <c r="BG373" i="3"/>
  <c r="BB364" i="4"/>
  <c r="BG59" i="3"/>
  <c r="BB50" i="4"/>
  <c r="BH216" i="3"/>
  <c r="BC207" i="4"/>
  <c r="BE165" i="3"/>
  <c r="AZ156" i="4"/>
  <c r="BI112" i="3"/>
  <c r="BD103" i="4"/>
  <c r="BE112" i="3"/>
  <c r="AZ103" i="4"/>
  <c r="BG112" i="3"/>
  <c r="BB103" i="4"/>
  <c r="BE425" i="3"/>
  <c r="AZ416" i="4"/>
  <c r="BE372" i="3"/>
  <c r="AZ363" i="4"/>
  <c r="BH373" i="3"/>
  <c r="BC364" i="4"/>
  <c r="BH320" i="3"/>
  <c r="BC311" i="4"/>
  <c r="BF373" i="3"/>
  <c r="BA364" i="4"/>
  <c r="BE270" i="3"/>
  <c r="AZ262" i="4" s="1"/>
  <c r="AZ261" i="4"/>
  <c r="BE217" i="3"/>
  <c r="AZ208" i="4"/>
  <c r="BG216" i="3"/>
  <c r="BB207" i="4"/>
  <c r="BG269" i="3"/>
  <c r="BB260" i="4"/>
  <c r="BE59" i="3"/>
  <c r="AZ50" i="4"/>
  <c r="BF426" i="3"/>
  <c r="BA417" i="4"/>
  <c r="BD310" i="4"/>
  <c r="BI319" i="3"/>
  <c r="BI267" i="3"/>
  <c r="BD258" i="4"/>
  <c r="BF321" i="3"/>
  <c r="BA312" i="4"/>
  <c r="BI164" i="3"/>
  <c r="BD155" i="4"/>
  <c r="BH112" i="3"/>
  <c r="BC103" i="4"/>
  <c r="BF113" i="3"/>
  <c r="BA104" i="4"/>
  <c r="BF164" i="3"/>
  <c r="BA155" i="4"/>
  <c r="BF269" i="3"/>
  <c r="BA260" i="4"/>
  <c r="BI425" i="3"/>
  <c r="BD416" i="4"/>
  <c r="BF60" i="3"/>
  <c r="BA51" i="4"/>
  <c r="BI216" i="3"/>
  <c r="BD207" i="4"/>
  <c r="BE321" i="3"/>
  <c r="AZ312" i="4"/>
  <c r="BJ230" i="3" l="1"/>
  <c r="A284" i="3"/>
  <c r="BE322" i="3"/>
  <c r="AZ314" i="4" s="1"/>
  <c r="AZ313" i="4"/>
  <c r="BF61" i="3"/>
  <c r="BA52" i="4"/>
  <c r="BF270" i="3"/>
  <c r="BA262" i="4" s="1"/>
  <c r="BA261" i="4"/>
  <c r="BF114" i="3"/>
  <c r="BA106" i="4" s="1"/>
  <c r="BA105" i="4"/>
  <c r="BI165" i="3"/>
  <c r="BD156" i="4"/>
  <c r="BI268" i="3"/>
  <c r="BD259" i="4"/>
  <c r="BF427" i="3"/>
  <c r="BA419" i="4" s="1"/>
  <c r="BA418" i="4"/>
  <c r="BG270" i="3"/>
  <c r="BB262" i="4" s="1"/>
  <c r="BB261" i="4"/>
  <c r="BE218" i="3"/>
  <c r="AZ210" i="4" s="1"/>
  <c r="AZ209" i="4"/>
  <c r="BA365" i="4"/>
  <c r="BF374" i="3"/>
  <c r="BC365" i="4"/>
  <c r="BH374" i="3"/>
  <c r="BE426" i="3"/>
  <c r="AZ417" i="4"/>
  <c r="BE113" i="3"/>
  <c r="AZ104" i="4"/>
  <c r="BE166" i="3"/>
  <c r="AZ158" i="4" s="1"/>
  <c r="AZ157" i="4"/>
  <c r="BG60" i="3"/>
  <c r="BB51" i="4"/>
  <c r="BI373" i="3"/>
  <c r="BD364" i="4"/>
  <c r="BF217" i="3"/>
  <c r="BA208" i="4"/>
  <c r="BH427" i="3"/>
  <c r="BC419" i="4" s="1"/>
  <c r="BC418" i="4"/>
  <c r="BH60" i="3"/>
  <c r="BC51" i="4"/>
  <c r="BG427" i="3"/>
  <c r="BB419" i="4" s="1"/>
  <c r="BB418" i="4"/>
  <c r="BI320" i="3"/>
  <c r="BD311" i="4"/>
  <c r="BI217" i="3"/>
  <c r="BD208" i="4"/>
  <c r="BI426" i="3"/>
  <c r="BD417" i="4"/>
  <c r="BF165" i="3"/>
  <c r="BA156" i="4"/>
  <c r="BH113" i="3"/>
  <c r="BC104" i="4"/>
  <c r="BF322" i="3"/>
  <c r="BA314" i="4" s="1"/>
  <c r="BA313" i="4"/>
  <c r="BE60" i="3"/>
  <c r="AZ51" i="4"/>
  <c r="BG217" i="3"/>
  <c r="BB208" i="4"/>
  <c r="BH321" i="3"/>
  <c r="BC312" i="4"/>
  <c r="BE373" i="3"/>
  <c r="AZ364" i="4"/>
  <c r="BG113" i="3"/>
  <c r="BB104" i="4"/>
  <c r="BI113" i="3"/>
  <c r="BD104" i="4"/>
  <c r="BH217" i="3"/>
  <c r="BC208" i="4"/>
  <c r="BB365" i="4"/>
  <c r="BG374" i="3"/>
  <c r="BH166" i="3"/>
  <c r="BC158" i="4" s="1"/>
  <c r="BC157" i="4"/>
  <c r="BH269" i="3"/>
  <c r="BC260" i="4"/>
  <c r="BI59" i="3"/>
  <c r="BD50" i="4"/>
  <c r="BG165" i="3"/>
  <c r="BB156" i="4"/>
  <c r="BG321" i="3"/>
  <c r="BB312" i="4"/>
  <c r="A285" i="3" l="1"/>
  <c r="BJ231" i="3"/>
  <c r="BI60" i="3"/>
  <c r="BD51" i="4"/>
  <c r="BG375" i="3"/>
  <c r="BB367" i="4" s="1"/>
  <c r="BB366" i="4"/>
  <c r="BF375" i="3"/>
  <c r="BA367" i="4" s="1"/>
  <c r="BA366" i="4"/>
  <c r="BH270" i="3"/>
  <c r="BC262" i="4" s="1"/>
  <c r="BC261" i="4"/>
  <c r="BI114" i="3"/>
  <c r="BD106" i="4" s="1"/>
  <c r="BD105" i="4"/>
  <c r="AZ365" i="4"/>
  <c r="BE374" i="3"/>
  <c r="BG218" i="3"/>
  <c r="BB210" i="4" s="1"/>
  <c r="BB209" i="4"/>
  <c r="BF166" i="3"/>
  <c r="BA158" i="4" s="1"/>
  <c r="BA157" i="4"/>
  <c r="BI218" i="3"/>
  <c r="BD210" i="4" s="1"/>
  <c r="BD209" i="4"/>
  <c r="BD365" i="4"/>
  <c r="BI374" i="3"/>
  <c r="BE427" i="3"/>
  <c r="AZ419" i="4" s="1"/>
  <c r="AZ418" i="4"/>
  <c r="BI269" i="3"/>
  <c r="BD260" i="4"/>
  <c r="BF62" i="3"/>
  <c r="BA54" i="4" s="1"/>
  <c r="BA53" i="4"/>
  <c r="BG166" i="3"/>
  <c r="BB158" i="4" s="1"/>
  <c r="BB157" i="4"/>
  <c r="BH375" i="3"/>
  <c r="BC367" i="4" s="1"/>
  <c r="BC366" i="4"/>
  <c r="BG322" i="3"/>
  <c r="BB314" i="4" s="1"/>
  <c r="BB313" i="4"/>
  <c r="BH218" i="3"/>
  <c r="BC210" i="4" s="1"/>
  <c r="BC209" i="4"/>
  <c r="BG114" i="3"/>
  <c r="BB106" i="4" s="1"/>
  <c r="BB105" i="4"/>
  <c r="BH322" i="3"/>
  <c r="BC314" i="4" s="1"/>
  <c r="BC313" i="4"/>
  <c r="BE61" i="3"/>
  <c r="AZ52" i="4"/>
  <c r="BH114" i="3"/>
  <c r="BC106" i="4" s="1"/>
  <c r="BC105" i="4"/>
  <c r="BI427" i="3"/>
  <c r="BD419" i="4" s="1"/>
  <c r="BD418" i="4"/>
  <c r="BI321" i="3"/>
  <c r="BD312" i="4"/>
  <c r="BH61" i="3"/>
  <c r="BC52" i="4"/>
  <c r="BF218" i="3"/>
  <c r="BA210" i="4" s="1"/>
  <c r="BA209" i="4"/>
  <c r="BG61" i="3"/>
  <c r="BB52" i="4"/>
  <c r="BE114" i="3"/>
  <c r="AZ106" i="4" s="1"/>
  <c r="AZ105" i="4"/>
  <c r="BI166" i="3"/>
  <c r="BD158" i="4" s="1"/>
  <c r="BD157" i="4"/>
  <c r="BJ232" i="3" l="1"/>
  <c r="A286" i="3"/>
  <c r="BI375" i="3"/>
  <c r="BD367" i="4" s="1"/>
  <c r="BD366" i="4"/>
  <c r="BE375" i="3"/>
  <c r="AZ367" i="4" s="1"/>
  <c r="AZ366" i="4"/>
  <c r="BH62" i="3"/>
  <c r="BC54" i="4" s="1"/>
  <c r="BC53" i="4"/>
  <c r="BE62" i="3"/>
  <c r="AZ54" i="4" s="1"/>
  <c r="AZ53" i="4"/>
  <c r="BI270" i="3"/>
  <c r="BD262" i="4" s="1"/>
  <c r="BD261" i="4"/>
  <c r="BG62" i="3"/>
  <c r="BB54" i="4" s="1"/>
  <c r="BB53" i="4"/>
  <c r="BI322" i="3"/>
  <c r="BD314" i="4" s="1"/>
  <c r="BD313" i="4"/>
  <c r="BI61" i="3"/>
  <c r="BD52" i="4"/>
  <c r="A287" i="3" l="1"/>
  <c r="BJ233" i="3"/>
  <c r="BI62" i="3"/>
  <c r="BD54" i="4" s="1"/>
  <c r="BD53" i="4"/>
  <c r="BJ234" i="3" l="1"/>
  <c r="A288" i="3"/>
  <c r="A289" i="3" l="1"/>
  <c r="BJ235" i="3"/>
  <c r="BJ236" i="3" l="1"/>
  <c r="A290" i="3"/>
  <c r="A291" i="3" l="1"/>
  <c r="BJ237" i="3"/>
  <c r="BJ238" i="3" l="1"/>
  <c r="A292" i="3"/>
  <c r="A293" i="3" l="1"/>
  <c r="BJ239" i="3"/>
  <c r="BJ240" i="3" l="1"/>
  <c r="A294" i="3"/>
  <c r="A295" i="3" l="1"/>
  <c r="BJ241" i="3"/>
  <c r="BJ242" i="3" l="1"/>
  <c r="A296" i="3"/>
  <c r="A297" i="3" l="1"/>
  <c r="BJ243" i="3"/>
  <c r="BJ244" i="3" l="1"/>
  <c r="A298" i="3"/>
  <c r="A299" i="3" l="1"/>
  <c r="BJ245" i="3"/>
  <c r="BJ246" i="3" l="1"/>
  <c r="A300" i="3"/>
  <c r="A301" i="3" l="1"/>
  <c r="BJ247" i="3"/>
  <c r="BJ248" i="3" l="1"/>
  <c r="A302" i="3"/>
  <c r="A303" i="3" l="1"/>
  <c r="BJ249" i="3"/>
  <c r="BJ250" i="3" l="1"/>
  <c r="A304" i="3"/>
  <c r="A305" i="3" l="1"/>
  <c r="BJ251" i="3"/>
  <c r="BJ252" i="3" l="1"/>
  <c r="A306" i="3"/>
  <c r="A307" i="3" l="1"/>
  <c r="BJ253" i="3"/>
  <c r="BJ254" i="3" l="1"/>
  <c r="A308" i="3"/>
  <c r="A309" i="3" l="1"/>
  <c r="BJ255" i="3"/>
  <c r="BJ256" i="3" l="1"/>
  <c r="A310" i="3"/>
  <c r="A311" i="3" l="1"/>
  <c r="BJ257" i="3"/>
  <c r="BJ258" i="3" l="1"/>
  <c r="A312" i="3"/>
  <c r="A313" i="3" l="1"/>
  <c r="BJ259" i="3"/>
  <c r="BJ260" i="3" l="1"/>
  <c r="A314" i="3"/>
  <c r="A315" i="3" l="1"/>
  <c r="BJ261" i="3"/>
  <c r="BJ262" i="3" l="1"/>
  <c r="A316" i="3"/>
  <c r="A317" i="3" l="1"/>
  <c r="BJ263" i="3"/>
  <c r="BJ264" i="3" l="1"/>
  <c r="A318" i="3"/>
  <c r="A319" i="3" l="1"/>
  <c r="BJ265" i="3"/>
  <c r="BJ266" i="3" l="1"/>
  <c r="A320" i="3"/>
  <c r="A321" i="3" l="1"/>
  <c r="BJ267" i="3"/>
  <c r="BJ268" i="3" l="1"/>
  <c r="A322" i="3"/>
  <c r="A323" i="3" l="1"/>
  <c r="BJ269" i="3"/>
  <c r="BJ270" i="3" l="1"/>
  <c r="A324" i="3"/>
  <c r="A325" i="3" l="1"/>
  <c r="BJ272" i="3"/>
  <c r="BJ273" i="3" l="1"/>
  <c r="A326" i="3"/>
  <c r="A327" i="3" l="1"/>
  <c r="BJ274" i="3"/>
  <c r="BJ275" i="3" l="1"/>
  <c r="A328" i="3"/>
  <c r="A329" i="3" l="1"/>
  <c r="BJ276" i="3"/>
  <c r="BJ277" i="3" l="1"/>
  <c r="A330" i="3"/>
  <c r="A331" i="3" l="1"/>
  <c r="BJ278" i="3"/>
  <c r="BJ279" i="3" l="1"/>
  <c r="A332" i="3"/>
  <c r="A333" i="3" l="1"/>
  <c r="BJ280" i="3"/>
  <c r="BJ281" i="3" l="1"/>
  <c r="A334" i="3"/>
  <c r="A335" i="3" l="1"/>
  <c r="BJ282" i="3"/>
  <c r="BJ283" i="3" l="1"/>
  <c r="A336" i="3"/>
  <c r="A337" i="3" l="1"/>
  <c r="BJ284" i="3"/>
  <c r="BJ285" i="3" l="1"/>
  <c r="A338" i="3"/>
  <c r="A339" i="3" l="1"/>
  <c r="BJ286" i="3"/>
  <c r="BJ287" i="3" l="1"/>
  <c r="A340" i="3"/>
  <c r="A341" i="3" l="1"/>
  <c r="BJ288" i="3"/>
  <c r="BJ289" i="3" l="1"/>
  <c r="A342" i="3"/>
  <c r="A343" i="3" l="1"/>
  <c r="BJ290" i="3"/>
  <c r="BJ291" i="3" l="1"/>
  <c r="A344" i="3"/>
  <c r="A345" i="3" l="1"/>
  <c r="BJ292" i="3"/>
  <c r="BJ293" i="3" l="1"/>
  <c r="A346" i="3"/>
  <c r="A347" i="3" l="1"/>
  <c r="BJ294" i="3"/>
  <c r="BJ295" i="3" l="1"/>
  <c r="A348" i="3"/>
  <c r="A349" i="3" l="1"/>
  <c r="BJ296" i="3"/>
  <c r="BJ297" i="3" l="1"/>
  <c r="A350" i="3"/>
  <c r="A351" i="3" l="1"/>
  <c r="BJ298" i="3"/>
  <c r="BJ299" i="3" l="1"/>
  <c r="A352" i="3"/>
  <c r="A353" i="3" l="1"/>
  <c r="BJ300" i="3"/>
  <c r="BJ301" i="3" l="1"/>
  <c r="A354" i="3"/>
  <c r="A355" i="3" l="1"/>
  <c r="BJ302" i="3"/>
  <c r="BJ303" i="3" l="1"/>
  <c r="A356" i="3"/>
  <c r="A357" i="3" l="1"/>
  <c r="BJ304" i="3"/>
  <c r="BJ305" i="3" l="1"/>
  <c r="A358" i="3"/>
  <c r="A359" i="3" l="1"/>
  <c r="BJ306" i="3"/>
  <c r="BJ307" i="3" l="1"/>
  <c r="A360" i="3"/>
  <c r="A361" i="3" l="1"/>
  <c r="BJ308" i="3"/>
  <c r="BJ309" i="3" l="1"/>
  <c r="A362" i="3"/>
  <c r="A363" i="3" l="1"/>
  <c r="BJ310" i="3"/>
  <c r="BJ311" i="3" l="1"/>
  <c r="A364" i="3"/>
  <c r="A365" i="3" l="1"/>
  <c r="BJ312" i="3"/>
  <c r="BJ313" i="3" l="1"/>
  <c r="A366" i="3"/>
  <c r="A367" i="3" l="1"/>
  <c r="BJ314" i="3"/>
  <c r="BJ315" i="3" l="1"/>
  <c r="A368" i="3"/>
  <c r="A369" i="3" l="1"/>
  <c r="BJ316" i="3"/>
  <c r="BJ317" i="3" l="1"/>
  <c r="A370" i="3"/>
  <c r="A371" i="3" l="1"/>
  <c r="BJ318" i="3"/>
  <c r="BJ319" i="3" l="1"/>
  <c r="A372" i="3"/>
  <c r="A373" i="3" l="1"/>
  <c r="BJ320" i="3"/>
  <c r="BJ321" i="3" l="1"/>
  <c r="A374" i="3"/>
  <c r="A375" i="3" l="1"/>
  <c r="BJ322" i="3"/>
  <c r="BJ324" i="3" l="1"/>
  <c r="A376" i="3"/>
  <c r="A377" i="3" l="1"/>
  <c r="BJ325" i="3"/>
  <c r="BJ326" i="3" l="1"/>
  <c r="A378" i="3"/>
  <c r="A379" i="3" l="1"/>
  <c r="BJ327" i="3"/>
  <c r="BJ328" i="3" l="1"/>
  <c r="A380" i="3"/>
  <c r="A381" i="3" l="1"/>
  <c r="BJ329" i="3"/>
  <c r="BJ330" i="3" l="1"/>
  <c r="A382" i="3"/>
  <c r="A383" i="3" l="1"/>
  <c r="BJ331" i="3"/>
  <c r="BJ332" i="3" l="1"/>
  <c r="A384" i="3"/>
  <c r="A385" i="3" l="1"/>
  <c r="BJ333" i="3"/>
  <c r="BJ334" i="3" l="1"/>
  <c r="A386" i="3"/>
  <c r="A387" i="3" l="1"/>
  <c r="BJ335" i="3"/>
  <c r="BJ336" i="3" l="1"/>
  <c r="A388" i="3"/>
  <c r="A389" i="3" l="1"/>
  <c r="BJ337" i="3"/>
  <c r="BJ338" i="3" l="1"/>
  <c r="A390" i="3"/>
  <c r="A391" i="3" l="1"/>
  <c r="BJ339" i="3"/>
  <c r="BJ340" i="3" l="1"/>
  <c r="A392" i="3"/>
  <c r="A393" i="3" l="1"/>
  <c r="BJ341" i="3"/>
  <c r="BJ342" i="3" l="1"/>
  <c r="A394" i="3"/>
  <c r="A395" i="3" l="1"/>
  <c r="BJ343" i="3"/>
  <c r="BJ344" i="3" l="1"/>
  <c r="A396" i="3"/>
  <c r="A397" i="3" l="1"/>
  <c r="BJ345" i="3"/>
  <c r="BJ346" i="3" l="1"/>
  <c r="A398" i="3"/>
  <c r="A399" i="3" l="1"/>
  <c r="BJ347" i="3"/>
  <c r="BJ348" i="3" l="1"/>
  <c r="A400" i="3"/>
  <c r="A401" i="3" l="1"/>
  <c r="BJ349" i="3"/>
  <c r="BJ350" i="3" l="1"/>
  <c r="A402" i="3"/>
  <c r="A403" i="3" l="1"/>
  <c r="BJ351" i="3"/>
  <c r="BJ352" i="3" l="1"/>
  <c r="A404" i="3"/>
  <c r="A405" i="3" l="1"/>
  <c r="BJ353" i="3"/>
  <c r="BJ354" i="3" l="1"/>
  <c r="A406" i="3"/>
  <c r="A407" i="3" l="1"/>
  <c r="BJ355" i="3"/>
  <c r="BJ356" i="3" l="1"/>
  <c r="A408" i="3"/>
  <c r="A409" i="3" l="1"/>
  <c r="BJ357" i="3"/>
  <c r="BJ358" i="3" l="1"/>
  <c r="A410" i="3"/>
  <c r="A411" i="3" l="1"/>
  <c r="BJ359" i="3"/>
  <c r="BJ360" i="3" l="1"/>
  <c r="A412" i="3"/>
  <c r="A413" i="3" l="1"/>
  <c r="BJ361" i="3"/>
  <c r="BJ362" i="3" l="1"/>
  <c r="A414" i="3"/>
  <c r="A415" i="3" l="1"/>
  <c r="BJ363" i="3"/>
  <c r="BJ364" i="3" l="1"/>
  <c r="A416" i="3"/>
  <c r="A417" i="3" l="1"/>
  <c r="BJ365" i="3"/>
  <c r="BJ366" i="3" l="1"/>
  <c r="A418" i="3"/>
  <c r="A419" i="3" l="1"/>
  <c r="BJ367" i="3"/>
  <c r="BJ368" i="3" l="1"/>
  <c r="A420" i="3"/>
  <c r="A421" i="3" l="1"/>
  <c r="BJ369" i="3"/>
  <c r="BJ370" i="3" l="1"/>
  <c r="A422" i="3"/>
  <c r="A423" i="3" l="1"/>
  <c r="BJ371" i="3"/>
  <c r="BJ372" i="3" l="1"/>
  <c r="A424" i="3"/>
  <c r="A425" i="3" l="1"/>
  <c r="BJ373" i="3"/>
  <c r="BJ374" i="3" l="1"/>
  <c r="A426" i="3"/>
  <c r="A427" i="3" l="1"/>
  <c r="BJ429" i="3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N4" i="1" l="1"/>
  <c r="B15" i="1" l="1"/>
  <c r="B17" i="1" s="1"/>
  <c r="E18" i="1"/>
  <c r="C18" i="1"/>
  <c r="F18" i="1"/>
  <c r="D18" i="1"/>
  <c r="F15" i="1"/>
  <c r="F17" i="1" s="1"/>
  <c r="D15" i="1"/>
  <c r="D17" i="1" s="1"/>
  <c r="F13" i="1"/>
  <c r="E15" i="1"/>
  <c r="E17" i="1" s="1"/>
  <c r="B13" i="1"/>
  <c r="C15" i="1"/>
  <c r="C17" i="1" s="1"/>
  <c r="E13" i="1"/>
  <c r="D13" i="1"/>
  <c r="C13" i="1"/>
  <c r="B18" i="1"/>
  <c r="P4" i="1"/>
  <c r="G18" i="1"/>
  <c r="N6" i="1"/>
  <c r="N9" i="1" s="1"/>
  <c r="A3" i="1"/>
  <c r="N8" i="1"/>
  <c r="O4" i="1"/>
  <c r="N12" i="1" l="1"/>
  <c r="N10" i="1"/>
</calcChain>
</file>

<file path=xl/sharedStrings.xml><?xml version="1.0" encoding="utf-8"?>
<sst xmlns="http://schemas.openxmlformats.org/spreadsheetml/2006/main" count="340" uniqueCount="165">
  <si>
    <t>Week Ending</t>
  </si>
  <si>
    <t>Corn_Lock 27</t>
  </si>
  <si>
    <t>Corn_Lock 52</t>
  </si>
  <si>
    <t>Corn_Lock 1</t>
  </si>
  <si>
    <t>Corn_Total</t>
  </si>
  <si>
    <t>Corn_4_weeks_AVG</t>
  </si>
  <si>
    <t>Corn_3_Year_AVG_of_Corn_4_weeks_AVG</t>
  </si>
  <si>
    <t>Corn_%_Change_last_4_weeks_to_same4week_lastyear</t>
  </si>
  <si>
    <t>Corn_%_Change_thisweek_to_sameweek_lastyear</t>
  </si>
  <si>
    <t>Corn_%_Change_Last_4_week_to_3Year-Avg</t>
  </si>
  <si>
    <t>Wheat_Lock 27</t>
  </si>
  <si>
    <t>Wheat_Lock 52</t>
  </si>
  <si>
    <t>Wheat_Lock 1</t>
  </si>
  <si>
    <t>Wheat_Total</t>
  </si>
  <si>
    <t>Wheat_4_weeks_AVG</t>
  </si>
  <si>
    <t>Wheat_3_Year_AVG_of_Corn_4_weeks_AVG</t>
  </si>
  <si>
    <t>Wheat_%_Change_last_4_weeks_to_same4week_lastyear</t>
  </si>
  <si>
    <t>Wheat_%_Change_thisweek_to_sameweek_lastyear</t>
  </si>
  <si>
    <t>Wheat_%_Change_Last_4_week_to_3Year-Avg</t>
  </si>
  <si>
    <t>Soybean_Lock 27</t>
  </si>
  <si>
    <t>Soybean_Lock 52</t>
  </si>
  <si>
    <t>Soybean_Lock 1</t>
  </si>
  <si>
    <t>Soybean_Total</t>
  </si>
  <si>
    <t>Soybean_4_weeks_AVG</t>
  </si>
  <si>
    <t>Soybean_3_Year_AVG_of_Corn_4_weeks_AVG</t>
  </si>
  <si>
    <t>Soybean_%_Change_last_4_weeks_to_same4week_lastyear</t>
  </si>
  <si>
    <t>Soybean_%_Change_thisweek_to_sameweek_lastyear</t>
  </si>
  <si>
    <t>Soybean_%_Change_Last_4_week_to_3Year-Avg</t>
  </si>
  <si>
    <t>Othergrain_Lock 27</t>
  </si>
  <si>
    <t>Othergrain_Lock 52</t>
  </si>
  <si>
    <t>Othergrain_Lock 1</t>
  </si>
  <si>
    <t>Othergrain_Total</t>
  </si>
  <si>
    <t>Othergrain_4_weeks_AVG</t>
  </si>
  <si>
    <t>Othergrain_3_Year_AVG_of_Corn_4_weeks_AVG</t>
  </si>
  <si>
    <t>Othergrain_%_Change_last_4_weeks_to_same4week_lastyear</t>
  </si>
  <si>
    <t>Othergrain_%_Change_thisweek_to_sameweek_lastyear</t>
  </si>
  <si>
    <t>Othergrain_%_Change_Last_4_week_to_3Year-Avg</t>
  </si>
  <si>
    <t>Total_Lock 27</t>
  </si>
  <si>
    <t>Total_Lock 52</t>
  </si>
  <si>
    <t>Total_Lock 1</t>
  </si>
  <si>
    <t>Total_lockTotal</t>
  </si>
  <si>
    <t>Total_4_weeks_AVG</t>
  </si>
  <si>
    <t>Total_3_Year_AVG_of_Corn_4_weeks_AVG</t>
  </si>
  <si>
    <t>Total_%_Change_last_4_weeks_to_same4week_lastyear</t>
  </si>
  <si>
    <t>Total_%_Change_thisweek_to_sameweek_lastyear</t>
  </si>
  <si>
    <t>Total_%_Change_Last_4_week_to_3Year-Avg</t>
  </si>
  <si>
    <t>Total_Corn</t>
  </si>
  <si>
    <t>Total_Wheat</t>
  </si>
  <si>
    <t>Total_Soybean</t>
  </si>
  <si>
    <t>Total_Others</t>
  </si>
  <si>
    <t>Total_Graintotal</t>
  </si>
  <si>
    <t>Corn_YTD</t>
  </si>
  <si>
    <t>Wheat_YTD</t>
  </si>
  <si>
    <t>Soybean_YTD</t>
  </si>
  <si>
    <t>Other_YTD</t>
  </si>
  <si>
    <t>Total_YTD</t>
  </si>
  <si>
    <t>Table 10:  Grain Barge Movements</t>
  </si>
  <si>
    <t>Dash marks '-' indicate no data available that week.</t>
  </si>
  <si>
    <t xml:space="preserve">Empty cells indicate insufficient data to perform the calcuation.  </t>
  </si>
  <si>
    <t>Source:  U.S. Army Corps of Engineers</t>
  </si>
  <si>
    <t>% change</t>
  </si>
  <si>
    <t>Weekly Totals (1000 tons)</t>
  </si>
  <si>
    <t>Corn Volumes</t>
  </si>
  <si>
    <t>3-year avg of</t>
  </si>
  <si>
    <t>this week to</t>
  </si>
  <si>
    <t>last 4-weeks</t>
  </si>
  <si>
    <t>Wheat Volumes</t>
  </si>
  <si>
    <t>Soybean Volumes</t>
  </si>
  <si>
    <t>Other Grain Volumes</t>
  </si>
  <si>
    <t>Total Grain Volumes</t>
  </si>
  <si>
    <t>Corn</t>
  </si>
  <si>
    <t>Wheat</t>
  </si>
  <si>
    <t>Soybean</t>
  </si>
  <si>
    <t>Other</t>
  </si>
  <si>
    <t xml:space="preserve">         Total</t>
  </si>
  <si>
    <t>Total</t>
  </si>
  <si>
    <t>Mississippi</t>
  </si>
  <si>
    <t>Ohio</t>
  </si>
  <si>
    <t>Arkansas</t>
  </si>
  <si>
    <t>4-week</t>
  </si>
  <si>
    <t xml:space="preserve">4-week </t>
  </si>
  <si>
    <t xml:space="preserve">same week </t>
  </si>
  <si>
    <t>to same 4-weeks</t>
  </si>
  <si>
    <t>to 3-year</t>
  </si>
  <si>
    <t>YTD</t>
  </si>
  <si>
    <t>Week Number</t>
  </si>
  <si>
    <t>Week ending</t>
  </si>
  <si>
    <t>Lock 27</t>
  </si>
  <si>
    <t>Lock 52</t>
  </si>
  <si>
    <t>Lock 1</t>
  </si>
  <si>
    <t>Miss.</t>
  </si>
  <si>
    <t>average</t>
  </si>
  <si>
    <t>last year</t>
  </si>
  <si>
    <t xml:space="preserve">Locks 16, 17, 18, 20, 21, 22, 24, 25, and 27 closed most of the week.  </t>
  </si>
  <si>
    <t>ADJUSTMENT FOR 2014 YTD</t>
  </si>
  <si>
    <t>Rememebr to change the YTD equation</t>
  </si>
  <si>
    <t>Corn Volumes (tons)</t>
  </si>
  <si>
    <t>Wheat Volumes (tons)</t>
  </si>
  <si>
    <t>Soybean Volumes (tons)</t>
  </si>
  <si>
    <t>Other Grain Volumes (tons)</t>
  </si>
  <si>
    <t>Total Grain Volumes (tons)</t>
  </si>
  <si>
    <t>Week</t>
  </si>
  <si>
    <t>Illinois River LaGrange Lock</t>
  </si>
  <si>
    <t>Mississippi River Lock 15</t>
  </si>
  <si>
    <t>Mississippi River Lock 25</t>
  </si>
  <si>
    <t>Mississippi River Lock 26</t>
  </si>
  <si>
    <t>Table 10</t>
  </si>
  <si>
    <t>Barged grain movements (1,000 tons)</t>
  </si>
  <si>
    <t>Soybeans</t>
  </si>
  <si>
    <t>week number</t>
  </si>
  <si>
    <t>Next week</t>
  </si>
  <si>
    <t xml:space="preserve"> </t>
  </si>
  <si>
    <t>Mississippi River (Rock Island, IL (L15))</t>
  </si>
  <si>
    <t>current date</t>
  </si>
  <si>
    <t>Mississippi River (Winfield, MO (L25))</t>
  </si>
  <si>
    <t>prev year</t>
  </si>
  <si>
    <t>Mississippi River (Alton, IL (L26))</t>
  </si>
  <si>
    <t>last week</t>
  </si>
  <si>
    <t>Mississippi River (Granite City, IL (L27))</t>
  </si>
  <si>
    <t>Illinois River (La Grange)</t>
  </si>
  <si>
    <t>tons</t>
  </si>
  <si>
    <t>THIS WEEK</t>
  </si>
  <si>
    <t>Ohio River (Olmsted)</t>
  </si>
  <si>
    <t>LAST WEEK</t>
  </si>
  <si>
    <t>Arkansas River (L1)</t>
  </si>
  <si>
    <t>n/a</t>
  </si>
  <si>
    <t>Percent change from last week</t>
  </si>
  <si>
    <t>Weekly total - 2024</t>
  </si>
  <si>
    <t>Percent change from last year</t>
  </si>
  <si>
    <t>2024 YTD</t>
  </si>
  <si>
    <t xml:space="preserve">Barged grain movements (1,000 tons) </t>
  </si>
  <si>
    <t>Mississippi River</t>
  </si>
  <si>
    <t>Rock Island, IL (L15)</t>
  </si>
  <si>
    <t>Winfield, MO (L25)</t>
  </si>
  <si>
    <t>Alton, IL (L26)</t>
  </si>
  <si>
    <t>Granite City, IL (L27)</t>
  </si>
  <si>
    <r>
      <t>2024 YTD</t>
    </r>
    <r>
      <rPr>
        <vertAlign val="superscript"/>
        <sz val="9"/>
        <rFont val="Times New Roman"/>
        <family val="1"/>
      </rPr>
      <t>1</t>
    </r>
  </si>
  <si>
    <r>
      <t>1</t>
    </r>
    <r>
      <rPr>
        <sz val="8"/>
        <rFont val="Times New Roman"/>
        <family val="1"/>
      </rPr>
      <t xml:space="preserve"> Weekly total, YTD (year-to-date), and calendar year total include MI/27, OH/Olmsted, and AR/1; Other refers to oats, barley, sorghum, and rye.  Total may not add exactly due to rounding.</t>
    </r>
    <r>
      <rPr>
        <vertAlign val="superscript"/>
        <sz val="8"/>
        <rFont val="Times New Roman"/>
        <family val="1"/>
      </rPr>
      <t xml:space="preserve">.  </t>
    </r>
  </si>
  <si>
    <r>
      <t xml:space="preserve">2 </t>
    </r>
    <r>
      <rPr>
        <sz val="8"/>
        <rFont val="Times New Roman"/>
        <family val="1"/>
      </rPr>
      <t xml:space="preserve">As a percent of same period in 2022. </t>
    </r>
  </si>
  <si>
    <t>Note: L (as in "L15") refers to a lock, locks, or locks and dam facility. The U.S. Army Corps of Engineers has recently migrated its lock and vessel database and has noted the latest data may be revised in coming weeks.</t>
  </si>
  <si>
    <t>database and has noted the latest data may be revised in coming weeks.</t>
  </si>
  <si>
    <t>Source:  U.S. Army Corps of Engineers.</t>
  </si>
  <si>
    <t>`</t>
  </si>
  <si>
    <t>LOCK</t>
  </si>
  <si>
    <t>CORN</t>
  </si>
  <si>
    <t>WHEAT</t>
  </si>
  <si>
    <t>SOYBEANS</t>
  </si>
  <si>
    <t>OTHER</t>
  </si>
  <si>
    <t>TOTAL</t>
  </si>
  <si>
    <t>MISS 15</t>
  </si>
  <si>
    <t>MISS 25</t>
  </si>
  <si>
    <t>MISS 26</t>
  </si>
  <si>
    <t>MISS 27</t>
  </si>
  <si>
    <t>ILL 8</t>
  </si>
  <si>
    <t>OHIO 52</t>
  </si>
  <si>
    <t>Note: from week 47 (2018) Ohio 52 becomes OLMSTED</t>
  </si>
  <si>
    <t>ARK 1</t>
  </si>
  <si>
    <t>This comes from the Market Report tab in the New Report worksheet</t>
  </si>
  <si>
    <t>Weekly total - 2025</t>
  </si>
  <si>
    <t>2025 YTD</t>
  </si>
  <si>
    <t>2025 as % of 2024 YTD</t>
  </si>
  <si>
    <t>Last 4 weeks as % of 2024</t>
  </si>
  <si>
    <t>Total 2024</t>
  </si>
  <si>
    <r>
      <t>2025 YTD</t>
    </r>
    <r>
      <rPr>
        <vertAlign val="superscript"/>
        <sz val="9"/>
        <rFont val="Times New Roman"/>
        <family val="1"/>
      </rPr>
      <t>1</t>
    </r>
  </si>
  <si>
    <r>
      <t>Last 4 weeks as % of 2024</t>
    </r>
    <r>
      <rPr>
        <vertAlign val="superscript"/>
        <sz val="9"/>
        <rFont val="Times New Roman"/>
        <family val="1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</si>
</sst>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#,##0_____);\(#,##0\)"/>
    <numFmt numFmtId="165" formatCode="#,##0___________);\(#,##0\)"/>
    <numFmt numFmtId="166" formatCode="_(* #,##0_);_(* \(#,##0\);_(* &quot;-&quot;??_);_(@_)"/>
    <numFmt numFmtId="167" formatCode="0.0"/>
    <numFmt numFmtId="168" formatCode="mm/dd/yy;@"/>
    <numFmt numFmtId="169" formatCode="#,##0.0"/>
    <numFmt numFmtId="170" formatCode="#,##0.000"/>
    <numFmt numFmtId="171" formatCode="0.0%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10"/>
      <name val="Times New Roman"/>
      <family val="1"/>
    </font>
    <font>
      <b/>
      <sz val="11"/>
      <name val="Times New Roman"/>
      <family val="1"/>
    </font>
    <font>
      <vertAlign val="superscript"/>
      <sz val="8"/>
      <name val="Times New Roman"/>
      <family val="1"/>
    </font>
    <font>
      <b/>
      <sz val="12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0"/>
      <color theme="0"/>
      <name val="Times New Roman"/>
      <family val="1"/>
    </font>
    <font>
      <sz val="9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rgb="FFFF0000"/>
      <name val="Times New Roman"/>
      <family val="1"/>
    </font>
    <font>
      <vertAlign val="superscript"/>
      <sz val="12"/>
      <name val="Times New Roman"/>
      <family val="1"/>
    </font>
    <font>
      <b/>
      <u val="double"/>
      <sz val="10"/>
      <color theme="1"/>
      <name val="Arial"/>
      <family val="2"/>
    </font>
    <font>
      <b/>
      <sz val="10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2" borderId="0" xfId="0" applyFont="1" applyFill="1"/>
    <xf numFmtId="0" fontId="4" fillId="2" borderId="0" xfId="0" applyFont="1" applyFill="1"/>
    <xf numFmtId="0" fontId="7" fillId="2" borderId="0" xfId="0" applyFont="1" applyFill="1"/>
    <xf numFmtId="0" fontId="4" fillId="2" borderId="2" xfId="0" applyFont="1" applyFill="1" applyBorder="1"/>
    <xf numFmtId="0" fontId="4" fillId="2" borderId="0" xfId="0" applyFont="1" applyFill="1" applyAlignment="1">
      <alignment horizontal="left" indent="2"/>
    </xf>
    <xf numFmtId="0" fontId="7" fillId="0" borderId="0" xfId="0" applyFont="1"/>
    <xf numFmtId="164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0" fontId="7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/>
    <xf numFmtId="0" fontId="3" fillId="2" borderId="0" xfId="0" applyFont="1" applyFill="1"/>
    <xf numFmtId="0" fontId="11" fillId="2" borderId="2" xfId="0" applyFont="1" applyFill="1" applyBorder="1"/>
    <xf numFmtId="0" fontId="12" fillId="3" borderId="0" xfId="0" applyFont="1" applyFill="1"/>
    <xf numFmtId="0" fontId="8" fillId="0" borderId="0" xfId="0" applyFont="1"/>
    <xf numFmtId="0" fontId="5" fillId="0" borderId="0" xfId="0" applyFont="1" applyAlignment="1">
      <alignment horizontal="center"/>
    </xf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8" fillId="0" borderId="4" xfId="0" applyFont="1" applyBorder="1"/>
    <xf numFmtId="0" fontId="8" fillId="0" borderId="0" xfId="0" applyFont="1" applyAlignment="1">
      <alignment horizontal="center"/>
    </xf>
    <xf numFmtId="0" fontId="3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3" fillId="0" borderId="0" xfId="0" applyFont="1" applyAlignment="1">
      <alignment horizontal="right"/>
    </xf>
    <xf numFmtId="0" fontId="5" fillId="4" borderId="3" xfId="0" applyFont="1" applyFill="1" applyBorder="1" applyAlignment="1">
      <alignment horizontal="left"/>
    </xf>
    <xf numFmtId="0" fontId="5" fillId="4" borderId="3" xfId="0" applyFont="1" applyFill="1" applyBorder="1"/>
    <xf numFmtId="0" fontId="5" fillId="4" borderId="3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168" fontId="4" fillId="0" borderId="0" xfId="0" applyNumberFormat="1" applyFont="1"/>
    <xf numFmtId="0" fontId="13" fillId="0" borderId="0" xfId="0" applyFont="1"/>
    <xf numFmtId="0" fontId="3" fillId="0" borderId="5" xfId="0" applyFont="1" applyBorder="1"/>
    <xf numFmtId="166" fontId="3" fillId="0" borderId="0" xfId="1" applyNumberFormat="1" applyFont="1"/>
    <xf numFmtId="166" fontId="3" fillId="0" borderId="0" xfId="1" quotePrefix="1" applyNumberFormat="1" applyFont="1"/>
    <xf numFmtId="166" fontId="14" fillId="0" borderId="0" xfId="1" applyNumberFormat="1" applyFont="1" applyFill="1" applyBorder="1" applyAlignment="1">
      <alignment horizontal="right" wrapText="1"/>
    </xf>
    <xf numFmtId="166" fontId="14" fillId="0" borderId="1" xfId="1" applyNumberFormat="1" applyFont="1" applyFill="1" applyBorder="1" applyAlignment="1">
      <alignment horizontal="right" wrapText="1"/>
    </xf>
    <xf numFmtId="167" fontId="3" fillId="0" borderId="0" xfId="0" applyNumberFormat="1" applyFont="1"/>
    <xf numFmtId="166" fontId="3" fillId="0" borderId="0" xfId="0" applyNumberFormat="1" applyFont="1"/>
    <xf numFmtId="1" fontId="3" fillId="0" borderId="0" xfId="0" applyNumberFormat="1" applyFont="1"/>
    <xf numFmtId="1" fontId="8" fillId="0" borderId="0" xfId="0" applyNumberFormat="1" applyFont="1"/>
    <xf numFmtId="16" fontId="3" fillId="0" borderId="0" xfId="0" applyNumberFormat="1" applyFont="1"/>
    <xf numFmtId="3" fontId="3" fillId="0" borderId="0" xfId="0" applyNumberFormat="1" applyFont="1"/>
    <xf numFmtId="9" fontId="3" fillId="0" borderId="0" xfId="2" applyFont="1"/>
    <xf numFmtId="3" fontId="3" fillId="5" borderId="0" xfId="0" applyNumberFormat="1" applyFont="1" applyFill="1"/>
    <xf numFmtId="3" fontId="3" fillId="0" borderId="0" xfId="1" applyNumberFormat="1" applyFont="1"/>
    <xf numFmtId="1" fontId="3" fillId="0" borderId="0" xfId="2" applyNumberFormat="1" applyFont="1"/>
    <xf numFmtId="1" fontId="4" fillId="0" borderId="0" xfId="0" applyNumberFormat="1" applyFont="1"/>
    <xf numFmtId="166" fontId="3" fillId="0" borderId="0" xfId="0" applyNumberFormat="1" applyFont="1" applyAlignment="1">
      <alignment horizontal="right"/>
    </xf>
    <xf numFmtId="14" fontId="3" fillId="0" borderId="0" xfId="0" applyNumberFormat="1" applyFont="1"/>
    <xf numFmtId="1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right"/>
    </xf>
    <xf numFmtId="3" fontId="3" fillId="6" borderId="0" xfId="0" applyNumberFormat="1" applyFont="1" applyFill="1"/>
    <xf numFmtId="166" fontId="3" fillId="6" borderId="0" xfId="1" applyNumberFormat="1" applyFont="1" applyFill="1"/>
    <xf numFmtId="166" fontId="3" fillId="0" borderId="0" xfId="1" applyNumberFormat="1" applyFont="1" applyFill="1"/>
    <xf numFmtId="3" fontId="3" fillId="7" borderId="0" xfId="0" applyNumberFormat="1" applyFont="1" applyFill="1"/>
    <xf numFmtId="14" fontId="0" fillId="0" borderId="0" xfId="0" applyNumberFormat="1"/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0" fillId="12" borderId="0" xfId="0" applyFill="1"/>
    <xf numFmtId="3" fontId="0" fillId="0" borderId="0" xfId="0" applyNumberFormat="1"/>
    <xf numFmtId="169" fontId="0" fillId="0" borderId="0" xfId="0" applyNumberFormat="1"/>
    <xf numFmtId="0" fontId="0" fillId="13" borderId="0" xfId="0" applyFill="1"/>
    <xf numFmtId="0" fontId="3" fillId="5" borderId="9" xfId="0" applyFont="1" applyFill="1" applyBorder="1"/>
    <xf numFmtId="0" fontId="4" fillId="5" borderId="10" xfId="0" applyFont="1" applyFill="1" applyBorder="1"/>
    <xf numFmtId="0" fontId="4" fillId="5" borderId="11" xfId="0" applyFont="1" applyFill="1" applyBorder="1"/>
    <xf numFmtId="0" fontId="3" fillId="5" borderId="12" xfId="0" applyFont="1" applyFill="1" applyBorder="1"/>
    <xf numFmtId="0" fontId="3" fillId="5" borderId="5" xfId="0" applyFont="1" applyFill="1" applyBorder="1"/>
    <xf numFmtId="0" fontId="3" fillId="5" borderId="13" xfId="0" applyFont="1" applyFill="1" applyBorder="1"/>
    <xf numFmtId="170" fontId="3" fillId="0" borderId="0" xfId="0" applyNumberFormat="1" applyFont="1"/>
    <xf numFmtId="0" fontId="16" fillId="3" borderId="0" xfId="0" applyFont="1" applyFill="1"/>
    <xf numFmtId="0" fontId="17" fillId="3" borderId="0" xfId="0" applyFont="1" applyFill="1"/>
    <xf numFmtId="0" fontId="18" fillId="3" borderId="0" xfId="0" applyFont="1" applyFill="1"/>
    <xf numFmtId="14" fontId="4" fillId="3" borderId="0" xfId="0" applyNumberFormat="1" applyFont="1" applyFill="1"/>
    <xf numFmtId="3" fontId="17" fillId="3" borderId="0" xfId="0" applyNumberFormat="1" applyFont="1" applyFill="1"/>
    <xf numFmtId="3" fontId="4" fillId="3" borderId="0" xfId="0" applyNumberFormat="1" applyFont="1" applyFill="1"/>
    <xf numFmtId="164" fontId="17" fillId="3" borderId="0" xfId="0" applyNumberFormat="1" applyFont="1" applyFill="1"/>
    <xf numFmtId="164" fontId="4" fillId="3" borderId="0" xfId="0" applyNumberFormat="1" applyFont="1" applyFill="1"/>
    <xf numFmtId="0" fontId="19" fillId="3" borderId="0" xfId="0" applyFont="1" applyFill="1"/>
    <xf numFmtId="0" fontId="3" fillId="3" borderId="0" xfId="0" applyFont="1" applyFill="1" applyAlignment="1">
      <alignment horizontal="right"/>
    </xf>
    <xf numFmtId="0" fontId="10" fillId="3" borderId="0" xfId="0" applyFont="1" applyFill="1"/>
    <xf numFmtId="0" fontId="20" fillId="0" borderId="0" xfId="0" applyFont="1"/>
    <xf numFmtId="14" fontId="4" fillId="4" borderId="3" xfId="0" applyNumberFormat="1" applyFont="1" applyFill="1" applyBorder="1" applyAlignment="1">
      <alignment horizontal="right"/>
    </xf>
    <xf numFmtId="3" fontId="21" fillId="15" borderId="0" xfId="0" applyNumberFormat="1" applyFont="1" applyFill="1"/>
    <xf numFmtId="0" fontId="21" fillId="15" borderId="0" xfId="0" applyFont="1" applyFill="1"/>
    <xf numFmtId="3" fontId="21" fillId="0" borderId="0" xfId="0" applyNumberFormat="1" applyFont="1"/>
    <xf numFmtId="3" fontId="3" fillId="0" borderId="0" xfId="1" applyNumberFormat="1" applyFont="1" applyFill="1"/>
    <xf numFmtId="0" fontId="21" fillId="0" borderId="0" xfId="0" applyFont="1"/>
    <xf numFmtId="1" fontId="3" fillId="0" borderId="0" xfId="2" applyNumberFormat="1" applyFont="1" applyFill="1"/>
    <xf numFmtId="1" fontId="2" fillId="15" borderId="0" xfId="0" applyNumberFormat="1" applyFont="1" applyFill="1"/>
    <xf numFmtId="3" fontId="4" fillId="0" borderId="6" xfId="0" applyNumberFormat="1" applyFont="1" applyBorder="1" applyAlignment="1">
      <alignment horizontal="right"/>
    </xf>
    <xf numFmtId="0" fontId="22" fillId="3" borderId="0" xfId="0" applyFont="1" applyFill="1"/>
    <xf numFmtId="3" fontId="4" fillId="7" borderId="9" xfId="0" applyNumberFormat="1" applyFont="1" applyFill="1" applyBorder="1"/>
    <xf numFmtId="1" fontId="4" fillId="0" borderId="10" xfId="0" applyNumberFormat="1" applyFont="1" applyBorder="1" applyAlignment="1">
      <alignment horizontal="left"/>
    </xf>
    <xf numFmtId="1" fontId="4" fillId="0" borderId="11" xfId="0" applyNumberFormat="1" applyFont="1" applyBorder="1" applyAlignment="1">
      <alignment horizontal="left"/>
    </xf>
    <xf numFmtId="3" fontId="4" fillId="7" borderId="14" xfId="0" applyNumberFormat="1" applyFont="1" applyFill="1" applyBorder="1"/>
    <xf numFmtId="1" fontId="4" fillId="2" borderId="15" xfId="0" applyNumberFormat="1" applyFont="1" applyFill="1" applyBorder="1" applyAlignment="1">
      <alignment horizontal="left"/>
    </xf>
    <xf numFmtId="171" fontId="4" fillId="3" borderId="14" xfId="0" applyNumberFormat="1" applyFont="1" applyFill="1" applyBorder="1"/>
    <xf numFmtId="1" fontId="4" fillId="0" borderId="15" xfId="0" applyNumberFormat="1" applyFont="1" applyBorder="1"/>
    <xf numFmtId="9" fontId="4" fillId="3" borderId="14" xfId="0" applyNumberFormat="1" applyFont="1" applyFill="1" applyBorder="1"/>
    <xf numFmtId="0" fontId="4" fillId="0" borderId="15" xfId="0" applyFont="1" applyBorder="1"/>
    <xf numFmtId="0" fontId="4" fillId="0" borderId="5" xfId="0" applyFont="1" applyBorder="1"/>
    <xf numFmtId="0" fontId="4" fillId="0" borderId="13" xfId="0" applyFont="1" applyBorder="1"/>
    <xf numFmtId="1" fontId="5" fillId="0" borderId="0" xfId="0" applyNumberFormat="1" applyFont="1"/>
    <xf numFmtId="1" fontId="0" fillId="0" borderId="0" xfId="0" applyNumberFormat="1"/>
    <xf numFmtId="168" fontId="5" fillId="0" borderId="0" xfId="0" applyNumberFormat="1" applyFont="1"/>
    <xf numFmtId="168" fontId="5" fillId="5" borderId="0" xfId="0" applyNumberFormat="1" applyFont="1" applyFill="1"/>
    <xf numFmtId="0" fontId="0" fillId="12" borderId="0" xfId="0" quotePrefix="1" applyFill="1" applyAlignment="1">
      <alignment horizontal="right"/>
    </xf>
    <xf numFmtId="171" fontId="4" fillId="3" borderId="12" xfId="0" applyNumberFormat="1" applyFont="1" applyFill="1" applyBorder="1"/>
    <xf numFmtId="0" fontId="4" fillId="2" borderId="0" xfId="0" applyFont="1" applyFill="1" applyAlignment="1">
      <alignment horizontal="left" vertical="top"/>
    </xf>
    <xf numFmtId="0" fontId="4" fillId="16" borderId="0" xfId="0" applyFont="1" applyFill="1" applyAlignment="1">
      <alignment horizontal="left" vertical="top"/>
    </xf>
    <xf numFmtId="3" fontId="4" fillId="16" borderId="0" xfId="0" applyNumberFormat="1" applyFont="1" applyFill="1" applyAlignment="1">
      <alignment horizontal="right"/>
    </xf>
    <xf numFmtId="0" fontId="4" fillId="16" borderId="0" xfId="0" applyFont="1" applyFill="1"/>
    <xf numFmtId="0" fontId="4" fillId="16" borderId="5" xfId="0" applyFont="1" applyFill="1" applyBorder="1"/>
    <xf numFmtId="3" fontId="4" fillId="16" borderId="5" xfId="0" applyNumberFormat="1" applyFont="1" applyFill="1" applyBorder="1" applyAlignment="1">
      <alignment horizontal="right"/>
    </xf>
    <xf numFmtId="14" fontId="17" fillId="17" borderId="3" xfId="0" applyNumberFormat="1" applyFont="1" applyFill="1" applyBorder="1" applyAlignment="1">
      <alignment horizontal="right"/>
    </xf>
    <xf numFmtId="0" fontId="18" fillId="17" borderId="3" xfId="0" applyFont="1" applyFill="1" applyBorder="1" applyAlignment="1">
      <alignment horizontal="right"/>
    </xf>
    <xf numFmtId="3" fontId="4" fillId="0" borderId="0" xfId="0" applyNumberFormat="1" applyFont="1"/>
    <xf numFmtId="3" fontId="5" fillId="0" borderId="0" xfId="0" applyNumberFormat="1" applyFont="1" applyAlignment="1">
      <alignment horizontal="center"/>
    </xf>
    <xf numFmtId="3" fontId="5" fillId="0" borderId="4" xfId="0" applyNumberFormat="1" applyFont="1" applyBorder="1" applyAlignment="1">
      <alignment horizontal="center"/>
    </xf>
    <xf numFmtId="3" fontId="3" fillId="0" borderId="0" xfId="1" quotePrefix="1" applyNumberFormat="1" applyFont="1"/>
    <xf numFmtId="3" fontId="3" fillId="6" borderId="0" xfId="1" applyNumberFormat="1" applyFont="1" applyFill="1"/>
    <xf numFmtId="3" fontId="3" fillId="15" borderId="0" xfId="0" applyNumberFormat="1" applyFont="1" applyFill="1"/>
    <xf numFmtId="9" fontId="4" fillId="3" borderId="12" xfId="0" applyNumberFormat="1" applyFont="1" applyFill="1" applyBorder="1"/>
    <xf numFmtId="14" fontId="2" fillId="0" borderId="0" xfId="0" applyNumberFormat="1" applyFont="1"/>
    <xf numFmtId="14" fontId="5" fillId="5" borderId="0" xfId="0" applyNumberFormat="1" applyFont="1" applyFill="1"/>
    <xf numFmtId="14" fontId="5" fillId="0" borderId="0" xfId="0" applyNumberFormat="1" applyFont="1"/>
    <xf numFmtId="10" fontId="3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/>
    <xf numFmtId="3" fontId="2" fillId="0" borderId="0" xfId="0" applyNumberFormat="1" applyFont="1"/>
    <xf numFmtId="3" fontId="2" fillId="16" borderId="0" xfId="0" applyNumberFormat="1" applyFont="1" applyFill="1" applyAlignment="1">
      <alignment horizontal="center"/>
    </xf>
    <xf numFmtId="0" fontId="25" fillId="0" borderId="5" xfId="0" applyFont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wrapText="1"/>
    </xf>
    <xf numFmtId="0" fontId="3" fillId="14" borderId="8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12" fillId="2" borderId="7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 vertical="top" wrapText="1"/>
    </xf>
    <xf numFmtId="0" fontId="23" fillId="3" borderId="0" xfId="0" applyFont="1" applyFill="1" applyAlignment="1">
      <alignment horizontal="left" vertical="justify" wrapText="1"/>
    </xf>
    <xf numFmtId="0" fontId="23" fillId="3" borderId="0" xfId="0" applyFont="1" applyFill="1" applyAlignment="1">
      <alignment horizontal="left" vertical="top"/>
    </xf>
  </cellXfs>
  <cellStyles count="9">
    <cellStyle name="Comma" xfId="1" builtinId="3"/>
    <cellStyle name="Comma 2" xfId="7" xr:uid="{00000000-0005-0000-0000-000032000000}"/>
    <cellStyle name="Normal" xfId="0" builtinId="0"/>
    <cellStyle name="Normal 2" xfId="3" xr:uid="{00000000-0005-0000-0000-000002000000}"/>
    <cellStyle name="Normal 3" xfId="4" xr:uid="{00000000-0005-0000-0000-000003000000}"/>
    <cellStyle name="Normal 4" xfId="6" xr:uid="{00000000-0005-0000-0000-000033000000}"/>
    <cellStyle name="Percent" xfId="2" builtinId="5"/>
    <cellStyle name="Percent 2" xfId="5" xr:uid="{00000000-0005-0000-0000-000005000000}"/>
    <cellStyle name="Percent 3" xfId="8" xr:uid="{00000000-0005-0000-0000-000034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458"/>
  <sheetViews>
    <sheetView workbookViewId="0">
      <pane ySplit="1" topLeftCell="A1092" activePane="bottomLeft" state="frozen"/>
      <selection pane="bottomLeft" activeCell="D1095" sqref="D1095"/>
    </sheetView>
  </sheetViews>
  <sheetFormatPr defaultRowHeight="13.2" x14ac:dyDescent="0.25"/>
  <cols>
    <col min="1" max="1" width="15.88671875" style="59" customWidth="1"/>
    <col min="2" max="3" width="11.88671875" customWidth="1"/>
    <col min="4" max="4" width="13.44140625" customWidth="1"/>
    <col min="5" max="5" width="14.33203125" customWidth="1"/>
    <col min="6" max="6" width="17.33203125" customWidth="1"/>
    <col min="7" max="7" width="32.5546875" customWidth="1"/>
    <col min="8" max="8" width="34.88671875" customWidth="1"/>
    <col min="9" max="9" width="38.88671875" customWidth="1"/>
    <col min="10" max="10" width="39.88671875" customWidth="1"/>
    <col min="11" max="11" width="15.5546875" customWidth="1"/>
    <col min="12" max="12" width="14.5546875" customWidth="1"/>
    <col min="13" max="13" width="14.109375" customWidth="1"/>
    <col min="14" max="14" width="12.33203125" customWidth="1"/>
    <col min="15" max="15" width="18.44140625" customWidth="1"/>
    <col min="16" max="16" width="34.109375" customWidth="1"/>
    <col min="17" max="17" width="46" customWidth="1"/>
    <col min="18" max="18" width="39.88671875" customWidth="1"/>
    <col min="19" max="19" width="36.33203125" customWidth="1"/>
    <col min="20" max="20" width="15.44140625" customWidth="1"/>
    <col min="21" max="21" width="15" customWidth="1"/>
    <col min="22" max="22" width="12.6640625" customWidth="1"/>
    <col min="23" max="23" width="13.88671875" customWidth="1"/>
    <col min="24" max="24" width="17.5546875" customWidth="1"/>
    <col min="25" max="25" width="35.44140625" customWidth="1"/>
    <col min="26" max="26" width="45.6640625" customWidth="1"/>
    <col min="27" max="27" width="41.5546875" customWidth="1"/>
    <col min="28" max="28" width="41" customWidth="1"/>
    <col min="29" max="30" width="17.88671875" customWidth="1"/>
    <col min="31" max="31" width="17.44140625" customWidth="1"/>
    <col min="32" max="32" width="20.44140625" customWidth="1"/>
    <col min="33" max="33" width="25.6640625" customWidth="1"/>
    <col min="34" max="34" width="39.44140625" customWidth="1"/>
    <col min="35" max="35" width="50" customWidth="1"/>
    <col min="36" max="36" width="45.6640625" customWidth="1"/>
    <col min="37" max="37" width="44.33203125" customWidth="1"/>
    <col min="38" max="38" width="13.33203125" customWidth="1"/>
    <col min="39" max="39" width="12.5546875" customWidth="1"/>
    <col min="40" max="40" width="13.109375" customWidth="1"/>
    <col min="41" max="41" width="15.33203125" customWidth="1"/>
    <col min="42" max="42" width="19.33203125" customWidth="1"/>
    <col min="43" max="43" width="39.88671875" customWidth="1"/>
    <col min="44" max="44" width="44.109375" customWidth="1"/>
    <col min="45" max="45" width="49.109375" customWidth="1"/>
    <col min="46" max="46" width="36.109375" customWidth="1"/>
    <col min="47" max="47" width="12.6640625" customWidth="1"/>
    <col min="48" max="48" width="13.88671875" customWidth="1"/>
    <col min="49" max="49" width="15.109375" customWidth="1"/>
    <col min="50" max="50" width="15.88671875" customWidth="1"/>
    <col min="51" max="51" width="18.109375" customWidth="1"/>
    <col min="53" max="53" width="12.5546875" customWidth="1"/>
    <col min="54" max="54" width="13.109375" customWidth="1"/>
    <col min="55" max="55" width="12.44140625" customWidth="1"/>
  </cols>
  <sheetData>
    <row r="1" spans="1:56" x14ac:dyDescent="0.25">
      <c r="A1" s="130" t="s">
        <v>0</v>
      </c>
      <c r="B1" s="63" t="s">
        <v>1</v>
      </c>
      <c r="C1" s="63" t="s">
        <v>2</v>
      </c>
      <c r="D1" s="63" t="s">
        <v>3</v>
      </c>
      <c r="E1" s="63" t="s">
        <v>4</v>
      </c>
      <c r="F1" s="63" t="s">
        <v>5</v>
      </c>
      <c r="G1" s="63" t="s">
        <v>6</v>
      </c>
      <c r="H1" s="63" t="s">
        <v>7</v>
      </c>
      <c r="I1" s="63" t="s">
        <v>8</v>
      </c>
      <c r="J1" s="63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0" t="s">
        <v>19</v>
      </c>
      <c r="U1" s="60" t="s">
        <v>20</v>
      </c>
      <c r="V1" s="60" t="s">
        <v>21</v>
      </c>
      <c r="W1" s="60" t="s">
        <v>22</v>
      </c>
      <c r="X1" s="60" t="s">
        <v>23</v>
      </c>
      <c r="Y1" s="60" t="s">
        <v>24</v>
      </c>
      <c r="Z1" s="60" t="s">
        <v>25</v>
      </c>
      <c r="AA1" s="60" t="s">
        <v>26</v>
      </c>
      <c r="AB1" s="60" t="s">
        <v>27</v>
      </c>
      <c r="AC1" s="64" t="s">
        <v>28</v>
      </c>
      <c r="AD1" s="64" t="s">
        <v>29</v>
      </c>
      <c r="AE1" s="64" t="s">
        <v>30</v>
      </c>
      <c r="AF1" s="64" t="s">
        <v>31</v>
      </c>
      <c r="AG1" s="64" t="s">
        <v>32</v>
      </c>
      <c r="AH1" s="64" t="s">
        <v>33</v>
      </c>
      <c r="AI1" s="64" t="s">
        <v>34</v>
      </c>
      <c r="AJ1" s="64" t="s">
        <v>35</v>
      </c>
      <c r="AK1" s="64" t="s">
        <v>36</v>
      </c>
      <c r="AL1" s="62" t="s">
        <v>37</v>
      </c>
      <c r="AM1" s="62" t="s">
        <v>38</v>
      </c>
      <c r="AN1" s="62" t="s">
        <v>39</v>
      </c>
      <c r="AO1" s="62" t="s">
        <v>40</v>
      </c>
      <c r="AP1" s="62" t="s">
        <v>41</v>
      </c>
      <c r="AQ1" s="62" t="s">
        <v>42</v>
      </c>
      <c r="AR1" s="62" t="s">
        <v>43</v>
      </c>
      <c r="AS1" s="62" t="s">
        <v>44</v>
      </c>
      <c r="AT1" s="62" t="s">
        <v>45</v>
      </c>
      <c r="AU1" s="65" t="s">
        <v>46</v>
      </c>
      <c r="AV1" s="65" t="s">
        <v>47</v>
      </c>
      <c r="AW1" s="65" t="s">
        <v>48</v>
      </c>
      <c r="AX1" s="65" t="s">
        <v>49</v>
      </c>
      <c r="AY1" s="65" t="s">
        <v>50</v>
      </c>
      <c r="AZ1" s="65" t="s">
        <v>51</v>
      </c>
      <c r="BA1" s="65" t="s">
        <v>52</v>
      </c>
      <c r="BB1" s="65" t="s">
        <v>53</v>
      </c>
      <c r="BC1" s="65" t="s">
        <v>54</v>
      </c>
      <c r="BD1" s="65" t="s">
        <v>55</v>
      </c>
    </row>
    <row r="2" spans="1:56" x14ac:dyDescent="0.25">
      <c r="A2" s="59">
        <v>37625</v>
      </c>
      <c r="B2" s="66">
        <f>IFERROR(AVERAGE(Data!B10),"  ")</f>
        <v>366644</v>
      </c>
      <c r="C2" s="66">
        <f>IFERROR(AVERAGE(Data!C10),"  ")</f>
        <v>24721</v>
      </c>
      <c r="D2" s="66">
        <f>IFERROR(AVERAGE(Data!D10),"  ")</f>
        <v>0</v>
      </c>
      <c r="E2" s="66">
        <f>IFERROR(AVERAGE(Data!E10),"  ")</f>
        <v>391365</v>
      </c>
      <c r="F2" s="66" t="str">
        <f>IFERROR(AVERAGE(Data!F10),"  ")</f>
        <v xml:space="preserve">  </v>
      </c>
      <c r="G2" s="66" t="str">
        <f>IFERROR(AVERAGE(Data!G10),"  ")</f>
        <v xml:space="preserve">  </v>
      </c>
      <c r="H2" s="67" t="str">
        <f>IFERROR(AVERAGE(Data!H10),"  ")</f>
        <v xml:space="preserve">  </v>
      </c>
      <c r="I2" s="67" t="str">
        <f>IFERROR(AVERAGE(Data!I10),"  ")</f>
        <v xml:space="preserve">  </v>
      </c>
      <c r="J2" s="67" t="str">
        <f>IFERROR(AVERAGE(Data!J10),"  ")</f>
        <v xml:space="preserve">  </v>
      </c>
      <c r="K2" s="66">
        <f>IFERROR(AVERAGE(Data!L10),"  ")</f>
        <v>7535</v>
      </c>
      <c r="L2" s="66">
        <f>IFERROR(AVERAGE(Data!M10),"  ")</f>
        <v>4500</v>
      </c>
      <c r="M2" s="66">
        <f>IFERROR(AVERAGE(Data!N10),"  ")</f>
        <v>8500</v>
      </c>
      <c r="N2" s="66">
        <f>IFERROR(AVERAGE(Data!O10),"  ")</f>
        <v>20535</v>
      </c>
      <c r="O2" s="66" t="str">
        <f>IFERROR(AVERAGE(Data!P10),"  ")</f>
        <v xml:space="preserve">  </v>
      </c>
      <c r="P2" s="66" t="str">
        <f>IFERROR(AVERAGE(Data!Q10),"  ")</f>
        <v xml:space="preserve">  </v>
      </c>
      <c r="Q2" s="67" t="str">
        <f>IFERROR(AVERAGE(Data!R10),"  ")</f>
        <v xml:space="preserve">  </v>
      </c>
      <c r="R2" s="67" t="str">
        <f>IFERROR(AVERAGE(Data!S10),"  ")</f>
        <v xml:space="preserve">  </v>
      </c>
      <c r="S2" s="67" t="str">
        <f>IFERROR(AVERAGE(Data!T10),"  ")</f>
        <v xml:space="preserve">  </v>
      </c>
      <c r="T2" s="66">
        <f>IFERROR(AVERAGE(Data!V10), " ")</f>
        <v>121265</v>
      </c>
      <c r="U2" s="66">
        <f>IFERROR(AVERAGE(Data!W10), " ")</f>
        <v>46454</v>
      </c>
      <c r="V2" s="66">
        <f>IFERROR(AVERAGE(Data!X10), " ")</f>
        <v>11500</v>
      </c>
      <c r="W2" s="66">
        <f>IFERROR(AVERAGE(Data!Y10), " ")</f>
        <v>179219</v>
      </c>
      <c r="X2" s="66" t="str">
        <f>IFERROR(AVERAGE(Data!Z10), " ")</f>
        <v xml:space="preserve"> </v>
      </c>
      <c r="Y2" s="66" t="str">
        <f>IFERROR(AVERAGE(Data!AA10), " ")</f>
        <v xml:space="preserve"> </v>
      </c>
      <c r="Z2" s="67" t="str">
        <f>IFERROR(AVERAGE(Data!AB10), " ")</f>
        <v xml:space="preserve"> </v>
      </c>
      <c r="AA2" s="67" t="str">
        <f>IFERROR(AVERAGE(Data!AC10), " ")</f>
        <v xml:space="preserve"> </v>
      </c>
      <c r="AB2" s="67" t="str">
        <f>IFERROR(AVERAGE(Data!AD10), " ")</f>
        <v xml:space="preserve"> </v>
      </c>
      <c r="AC2" s="66">
        <f>IFERROR(AVERAGE(Data!AF10), "  ")</f>
        <v>16520</v>
      </c>
      <c r="AD2" s="66">
        <f>IFERROR(AVERAGE(Data!AG10), "  ")</f>
        <v>11993</v>
      </c>
      <c r="AE2" s="66">
        <f>IFERROR(AVERAGE(Data!AH10), "  ")</f>
        <v>0</v>
      </c>
      <c r="AF2" s="66">
        <f>IFERROR(AVERAGE(Data!AI10), "  ")</f>
        <v>28513</v>
      </c>
      <c r="AG2" s="66" t="str">
        <f>IFERROR(AVERAGE(Data!AJ10), "  ")</f>
        <v xml:space="preserve">  </v>
      </c>
      <c r="AH2" s="66" t="str">
        <f>IFERROR(AVERAGE(Data!AK10), "  ")</f>
        <v xml:space="preserve">  </v>
      </c>
      <c r="AI2" s="67" t="str">
        <f>IFERROR(AVERAGE(Data!AL10), "  ")</f>
        <v xml:space="preserve">  </v>
      </c>
      <c r="AJ2" s="67" t="str">
        <f>IFERROR(AVERAGE(Data!AM10), "  ")</f>
        <v xml:space="preserve">  </v>
      </c>
      <c r="AK2" s="67" t="str">
        <f>IFERROR(AVERAGE(Data!AN10), "  ")</f>
        <v xml:space="preserve">  </v>
      </c>
      <c r="AL2" s="66">
        <f>IFERROR(AVERAGE(Data!AP10),"  ")</f>
        <v>511964</v>
      </c>
      <c r="AM2" s="66">
        <f>IFERROR(AVERAGE(Data!AQ10),"  ")</f>
        <v>87668</v>
      </c>
      <c r="AN2" s="66">
        <f>IFERROR(AVERAGE(Data!AR10),"  ")</f>
        <v>20000</v>
      </c>
      <c r="AO2" s="66">
        <f>IFERROR(AVERAGE(Data!AS10),"  ")</f>
        <v>619632</v>
      </c>
      <c r="AP2" s="66" t="str">
        <f>IFERROR(AVERAGE(Data!AT10),"  ")</f>
        <v xml:space="preserve">  </v>
      </c>
      <c r="AQ2" s="66" t="str">
        <f>IFERROR(AVERAGE(Data!AU10),"  ")</f>
        <v xml:space="preserve">  </v>
      </c>
      <c r="AR2" s="67" t="str">
        <f>IFERROR(AVERAGE(Data!AV10),"  ")</f>
        <v xml:space="preserve">  </v>
      </c>
      <c r="AS2" s="67" t="str">
        <f>IFERROR(AVERAGE(Data!AW10),"  ")</f>
        <v xml:space="preserve">  </v>
      </c>
      <c r="AT2" s="67" t="str">
        <f>IFERROR(AVERAGE(Data!AX10),"  ")</f>
        <v xml:space="preserve">  </v>
      </c>
      <c r="AU2" s="66">
        <f>IFERROR(AVERAGE(Data!AZ10), "  ")</f>
        <v>391.36500000000001</v>
      </c>
      <c r="AV2" s="66">
        <f>IFERROR(AVERAGE(Data!BA10), "  ")</f>
        <v>20.535</v>
      </c>
      <c r="AW2" s="66">
        <f>IFERROR(AVERAGE(Data!BB10), "  ")</f>
        <v>179.21899999999999</v>
      </c>
      <c r="AX2" s="66">
        <f>IFERROR(AVERAGE(Data!BC10), "  ")</f>
        <v>28.513000000000002</v>
      </c>
      <c r="AY2" s="66">
        <f>IFERROR(AVERAGE(Data!BD10), "  ")</f>
        <v>619.63199999999995</v>
      </c>
      <c r="AZ2" s="66">
        <f>IFERROR(AVERAGE(Data!BE10), "  ")</f>
        <v>391.36500000000001</v>
      </c>
      <c r="BA2" s="66">
        <f>IFERROR(AVERAGE(Data!BF10), "  ")</f>
        <v>20.535</v>
      </c>
      <c r="BB2" s="66">
        <f>IFERROR(AVERAGE(Data!BG10), "  ")</f>
        <v>179.21899999999999</v>
      </c>
      <c r="BC2" s="66">
        <f>IFERROR(AVERAGE(Data!BH10), "  ")</f>
        <v>28.513000000000002</v>
      </c>
      <c r="BD2" s="66">
        <f>IFERROR(AVERAGE(Data!BI10), "  ")</f>
        <v>619.63199999999995</v>
      </c>
    </row>
    <row r="3" spans="1:56" x14ac:dyDescent="0.25">
      <c r="A3" s="59">
        <f>A2+7</f>
        <v>37632</v>
      </c>
      <c r="B3" s="66">
        <f>IFERROR(AVERAGE(Data!B11),"  ")</f>
        <v>446444</v>
      </c>
      <c r="C3" s="66">
        <f>IFERROR(AVERAGE(Data!C11),"  ")</f>
        <v>41350</v>
      </c>
      <c r="D3" s="66">
        <f>IFERROR(AVERAGE(Data!D11),"  ")</f>
        <v>0</v>
      </c>
      <c r="E3" s="66">
        <f>IFERROR(AVERAGE(Data!E11),"  ")</f>
        <v>487794</v>
      </c>
      <c r="F3" s="66" t="str">
        <f>IFERROR(AVERAGE(Data!F11),"  ")</f>
        <v xml:space="preserve">  </v>
      </c>
      <c r="G3" s="66" t="str">
        <f>IFERROR(AVERAGE(Data!G11),"  ")</f>
        <v xml:space="preserve">  </v>
      </c>
      <c r="H3" s="67" t="str">
        <f>IFERROR(AVERAGE(Data!H11),"  ")</f>
        <v xml:space="preserve">  </v>
      </c>
      <c r="I3" s="67" t="str">
        <f>IFERROR(AVERAGE(Data!I11),"  ")</f>
        <v xml:space="preserve">  </v>
      </c>
      <c r="J3" s="67" t="str">
        <f>IFERROR(AVERAGE(Data!J11),"  ")</f>
        <v xml:space="preserve">  </v>
      </c>
      <c r="K3" s="66">
        <f>IFERROR(AVERAGE(Data!L11),"  ")</f>
        <v>25633</v>
      </c>
      <c r="L3" s="66">
        <f>IFERROR(AVERAGE(Data!M11),"  ")</f>
        <v>1842</v>
      </c>
      <c r="M3" s="66">
        <f>IFERROR(AVERAGE(Data!N11),"  ")</f>
        <v>14600</v>
      </c>
      <c r="N3" s="66">
        <f>IFERROR(AVERAGE(Data!O11),"  ")</f>
        <v>42075</v>
      </c>
      <c r="O3" s="66" t="str">
        <f>IFERROR(AVERAGE(Data!P11),"  ")</f>
        <v xml:space="preserve">  </v>
      </c>
      <c r="P3" s="66" t="str">
        <f>IFERROR(AVERAGE(Data!Q11),"  ")</f>
        <v xml:space="preserve">  </v>
      </c>
      <c r="Q3" s="67" t="str">
        <f>IFERROR(AVERAGE(Data!R11),"  ")</f>
        <v xml:space="preserve">  </v>
      </c>
      <c r="R3" s="67" t="str">
        <f>IFERROR(AVERAGE(Data!S11),"  ")</f>
        <v xml:space="preserve">  </v>
      </c>
      <c r="S3" s="67" t="str">
        <f>IFERROR(AVERAGE(Data!T11),"  ")</f>
        <v xml:space="preserve">  </v>
      </c>
      <c r="T3" s="66">
        <f>IFERROR(AVERAGE(Data!V11), " ")</f>
        <v>163965</v>
      </c>
      <c r="U3" s="66">
        <f>IFERROR(AVERAGE(Data!W11), " ")</f>
        <v>43229</v>
      </c>
      <c r="V3" s="66">
        <f>IFERROR(AVERAGE(Data!X11), " ")</f>
        <v>21600</v>
      </c>
      <c r="W3" s="66">
        <f>IFERROR(AVERAGE(Data!Y11), " ")</f>
        <v>228794</v>
      </c>
      <c r="X3" s="66" t="str">
        <f>IFERROR(AVERAGE(Data!Z11), " ")</f>
        <v xml:space="preserve"> </v>
      </c>
      <c r="Y3" s="66" t="str">
        <f>IFERROR(AVERAGE(Data!AA11), " ")</f>
        <v xml:space="preserve"> </v>
      </c>
      <c r="Z3" s="67" t="str">
        <f>IFERROR(AVERAGE(Data!AB11), " ")</f>
        <v xml:space="preserve"> </v>
      </c>
      <c r="AA3" s="67" t="str">
        <f>IFERROR(AVERAGE(Data!AC11), " ")</f>
        <v xml:space="preserve"> </v>
      </c>
      <c r="AB3" s="67" t="str">
        <f>IFERROR(AVERAGE(Data!AD11), " ")</f>
        <v xml:space="preserve"> </v>
      </c>
      <c r="AC3" s="66">
        <f>IFERROR(AVERAGE(Data!AF11), "  ")</f>
        <v>11200</v>
      </c>
      <c r="AD3" s="66">
        <f>IFERROR(AVERAGE(Data!AG11), "  ")</f>
        <v>47580</v>
      </c>
      <c r="AE3" s="66">
        <f>IFERROR(AVERAGE(Data!AH11), "  ")</f>
        <v>0</v>
      </c>
      <c r="AF3" s="66">
        <f>IFERROR(AVERAGE(Data!AI11), "  ")</f>
        <v>58780</v>
      </c>
      <c r="AG3" s="66" t="str">
        <f>IFERROR(AVERAGE(Data!AJ11), "  ")</f>
        <v xml:space="preserve">  </v>
      </c>
      <c r="AH3" s="66" t="str">
        <f>IFERROR(AVERAGE(Data!AK11), "  ")</f>
        <v xml:space="preserve">  </v>
      </c>
      <c r="AI3" s="67" t="str">
        <f>IFERROR(AVERAGE(Data!AL11), "  ")</f>
        <v xml:space="preserve">  </v>
      </c>
      <c r="AJ3" s="67" t="str">
        <f>IFERROR(AVERAGE(Data!AM11), "  ")</f>
        <v xml:space="preserve">  </v>
      </c>
      <c r="AK3" s="67" t="str">
        <f>IFERROR(AVERAGE(Data!AN11), "  ")</f>
        <v xml:space="preserve">  </v>
      </c>
      <c r="AL3" s="66">
        <f>IFERROR(AVERAGE(Data!AP11),"  ")</f>
        <v>647242</v>
      </c>
      <c r="AM3" s="66">
        <f>IFERROR(AVERAGE(Data!AQ11),"  ")</f>
        <v>134001</v>
      </c>
      <c r="AN3" s="66">
        <f>IFERROR(AVERAGE(Data!AR11),"  ")</f>
        <v>36200</v>
      </c>
      <c r="AO3" s="66">
        <f>IFERROR(AVERAGE(Data!AS11),"  ")</f>
        <v>817443</v>
      </c>
      <c r="AP3" s="66" t="str">
        <f>IFERROR(AVERAGE(Data!AT11),"  ")</f>
        <v xml:space="preserve">  </v>
      </c>
      <c r="AQ3" s="66" t="str">
        <f>IFERROR(AVERAGE(Data!AU11),"  ")</f>
        <v xml:space="preserve">  </v>
      </c>
      <c r="AR3" s="67" t="str">
        <f>IFERROR(AVERAGE(Data!AV11),"  ")</f>
        <v xml:space="preserve">  </v>
      </c>
      <c r="AS3" s="67" t="str">
        <f>IFERROR(AVERAGE(Data!AW11),"  ")</f>
        <v xml:space="preserve">  </v>
      </c>
      <c r="AT3" s="67" t="str">
        <f>IFERROR(AVERAGE(Data!AX11),"  ")</f>
        <v xml:space="preserve">  </v>
      </c>
      <c r="AU3" s="66">
        <f>IFERROR(AVERAGE(Data!AZ11), "  ")</f>
        <v>487.79399999999998</v>
      </c>
      <c r="AV3" s="66">
        <f>IFERROR(AVERAGE(Data!BA11), "  ")</f>
        <v>42.075000000000003</v>
      </c>
      <c r="AW3" s="66">
        <f>IFERROR(AVERAGE(Data!BB11), "  ")</f>
        <v>228.79400000000001</v>
      </c>
      <c r="AX3" s="66">
        <f>IFERROR(AVERAGE(Data!BC11), "  ")</f>
        <v>58.78</v>
      </c>
      <c r="AY3" s="66">
        <f>IFERROR(AVERAGE(Data!BD11), "  ")</f>
        <v>817.44299999999998</v>
      </c>
      <c r="AZ3" s="66">
        <f>IFERROR(AVERAGE(Data!BE11), "  ")</f>
        <v>879.15899999999999</v>
      </c>
      <c r="BA3" s="66">
        <f>IFERROR(AVERAGE(Data!BF11), "  ")</f>
        <v>62.61</v>
      </c>
      <c r="BB3" s="66">
        <f>IFERROR(AVERAGE(Data!BG11), "  ")</f>
        <v>408.01300000000003</v>
      </c>
      <c r="BC3" s="66">
        <f>IFERROR(AVERAGE(Data!BH11), "  ")</f>
        <v>87.293000000000006</v>
      </c>
      <c r="BD3" s="66">
        <f>IFERROR(AVERAGE(Data!BI11), "  ")</f>
        <v>1437.0749999999998</v>
      </c>
    </row>
    <row r="4" spans="1:56" x14ac:dyDescent="0.25">
      <c r="A4" s="59">
        <f t="shared" ref="A4:A67" si="0">A3+7</f>
        <v>37639</v>
      </c>
      <c r="B4" s="66">
        <f>IFERROR(AVERAGE(Data!B12),"  ")</f>
        <v>432764</v>
      </c>
      <c r="C4" s="66">
        <f>IFERROR(AVERAGE(Data!C12),"  ")</f>
        <v>149294</v>
      </c>
      <c r="D4" s="66">
        <f>IFERROR(AVERAGE(Data!D12),"  ")</f>
        <v>0</v>
      </c>
      <c r="E4" s="66">
        <f>IFERROR(AVERAGE(Data!E12),"  ")</f>
        <v>582058</v>
      </c>
      <c r="F4" s="66" t="str">
        <f>IFERROR(AVERAGE(Data!F12),"  ")</f>
        <v xml:space="preserve">  </v>
      </c>
      <c r="G4" s="66" t="str">
        <f>IFERROR(AVERAGE(Data!G12),"  ")</f>
        <v xml:space="preserve">  </v>
      </c>
      <c r="H4" s="67" t="str">
        <f>IFERROR(AVERAGE(Data!H12),"  ")</f>
        <v xml:space="preserve">  </v>
      </c>
      <c r="I4" s="67" t="str">
        <f>IFERROR(AVERAGE(Data!I12),"  ")</f>
        <v xml:space="preserve">  </v>
      </c>
      <c r="J4" s="67" t="str">
        <f>IFERROR(AVERAGE(Data!J12),"  ")</f>
        <v xml:space="preserve">  </v>
      </c>
      <c r="K4" s="66">
        <f>IFERROR(AVERAGE(Data!L12),"  ")</f>
        <v>1405</v>
      </c>
      <c r="L4" s="66">
        <f>IFERROR(AVERAGE(Data!M12),"  ")</f>
        <v>4680</v>
      </c>
      <c r="M4" s="66">
        <f>IFERROR(AVERAGE(Data!N12),"  ")</f>
        <v>19600</v>
      </c>
      <c r="N4" s="66">
        <f>IFERROR(AVERAGE(Data!O12),"  ")</f>
        <v>25685</v>
      </c>
      <c r="O4" s="66" t="str">
        <f>IFERROR(AVERAGE(Data!P12),"  ")</f>
        <v xml:space="preserve">  </v>
      </c>
      <c r="P4" s="66" t="str">
        <f>IFERROR(AVERAGE(Data!Q12),"  ")</f>
        <v xml:space="preserve">  </v>
      </c>
      <c r="Q4" s="67" t="str">
        <f>IFERROR(AVERAGE(Data!R12),"  ")</f>
        <v xml:space="preserve">  </v>
      </c>
      <c r="R4" s="67" t="str">
        <f>IFERROR(AVERAGE(Data!S12),"  ")</f>
        <v xml:space="preserve">  </v>
      </c>
      <c r="S4" s="67" t="str">
        <f>IFERROR(AVERAGE(Data!T12),"  ")</f>
        <v xml:space="preserve">  </v>
      </c>
      <c r="T4" s="66">
        <f>IFERROR(AVERAGE(Data!V12), " ")</f>
        <v>251138</v>
      </c>
      <c r="U4" s="66">
        <f>IFERROR(AVERAGE(Data!W12), " ")</f>
        <v>138720</v>
      </c>
      <c r="V4" s="66">
        <f>IFERROR(AVERAGE(Data!X12), " ")</f>
        <v>19000</v>
      </c>
      <c r="W4" s="66">
        <f>IFERROR(AVERAGE(Data!Y12), " ")</f>
        <v>408858</v>
      </c>
      <c r="X4" s="66" t="str">
        <f>IFERROR(AVERAGE(Data!Z12), " ")</f>
        <v xml:space="preserve"> </v>
      </c>
      <c r="Y4" s="66" t="str">
        <f>IFERROR(AVERAGE(Data!AA12), " ")</f>
        <v xml:space="preserve"> </v>
      </c>
      <c r="Z4" s="67" t="str">
        <f>IFERROR(AVERAGE(Data!AB12), " ")</f>
        <v xml:space="preserve"> </v>
      </c>
      <c r="AA4" s="67" t="str">
        <f>IFERROR(AVERAGE(Data!AC12), " ")</f>
        <v xml:space="preserve"> </v>
      </c>
      <c r="AB4" s="67" t="str">
        <f>IFERROR(AVERAGE(Data!AD12), " ")</f>
        <v xml:space="preserve"> </v>
      </c>
      <c r="AC4" s="66">
        <f>IFERROR(AVERAGE(Data!AF12), "  ")</f>
        <v>0</v>
      </c>
      <c r="AD4" s="66">
        <f>IFERROR(AVERAGE(Data!AG12), "  ")</f>
        <v>18035</v>
      </c>
      <c r="AE4" s="66">
        <f>IFERROR(AVERAGE(Data!AH12), "  ")</f>
        <v>0</v>
      </c>
      <c r="AF4" s="66">
        <f>IFERROR(AVERAGE(Data!AI12), "  ")</f>
        <v>18035</v>
      </c>
      <c r="AG4" s="66" t="str">
        <f>IFERROR(AVERAGE(Data!AJ12), "  ")</f>
        <v xml:space="preserve">  </v>
      </c>
      <c r="AH4" s="66" t="str">
        <f>IFERROR(AVERAGE(Data!AK12), "  ")</f>
        <v xml:space="preserve">  </v>
      </c>
      <c r="AI4" s="67" t="str">
        <f>IFERROR(AVERAGE(Data!AL12), "  ")</f>
        <v xml:space="preserve">  </v>
      </c>
      <c r="AJ4" s="67" t="str">
        <f>IFERROR(AVERAGE(Data!AM12), "  ")</f>
        <v xml:space="preserve">  </v>
      </c>
      <c r="AK4" s="67" t="str">
        <f>IFERROR(AVERAGE(Data!AN12), "  ")</f>
        <v xml:space="preserve">  </v>
      </c>
      <c r="AL4" s="66">
        <f>IFERROR(AVERAGE(Data!AP12),"  ")</f>
        <v>685307</v>
      </c>
      <c r="AM4" s="66">
        <f>IFERROR(AVERAGE(Data!AQ12),"  ")</f>
        <v>310729</v>
      </c>
      <c r="AN4" s="66">
        <f>IFERROR(AVERAGE(Data!AR12),"  ")</f>
        <v>38600</v>
      </c>
      <c r="AO4" s="66">
        <f>IFERROR(AVERAGE(Data!AS12),"  ")</f>
        <v>1034636</v>
      </c>
      <c r="AP4" s="66" t="str">
        <f>IFERROR(AVERAGE(Data!AT12),"  ")</f>
        <v xml:space="preserve">  </v>
      </c>
      <c r="AQ4" s="66" t="str">
        <f>IFERROR(AVERAGE(Data!AU12),"  ")</f>
        <v xml:space="preserve">  </v>
      </c>
      <c r="AR4" s="67" t="str">
        <f>IFERROR(AVERAGE(Data!AV12),"  ")</f>
        <v xml:space="preserve">  </v>
      </c>
      <c r="AS4" s="67" t="str">
        <f>IFERROR(AVERAGE(Data!AW12),"  ")</f>
        <v xml:space="preserve">  </v>
      </c>
      <c r="AT4" s="67" t="str">
        <f>IFERROR(AVERAGE(Data!AX12),"  ")</f>
        <v xml:space="preserve">  </v>
      </c>
      <c r="AU4" s="66">
        <f>IFERROR(AVERAGE(Data!AZ12), "  ")</f>
        <v>582.05799999999999</v>
      </c>
      <c r="AV4" s="66">
        <f>IFERROR(AVERAGE(Data!BA12), "  ")</f>
        <v>25.684999999999999</v>
      </c>
      <c r="AW4" s="66">
        <f>IFERROR(AVERAGE(Data!BB12), "  ")</f>
        <v>408.858</v>
      </c>
      <c r="AX4" s="66">
        <f>IFERROR(AVERAGE(Data!BC12), "  ")</f>
        <v>18.035</v>
      </c>
      <c r="AY4" s="66">
        <f>IFERROR(AVERAGE(Data!BD12), "  ")</f>
        <v>1034.636</v>
      </c>
      <c r="AZ4" s="66">
        <f>IFERROR(AVERAGE(Data!BE12), "  ")</f>
        <v>1461.2170000000001</v>
      </c>
      <c r="BA4" s="66">
        <f>IFERROR(AVERAGE(Data!BF12), "  ")</f>
        <v>88.295000000000002</v>
      </c>
      <c r="BB4" s="66">
        <f>IFERROR(AVERAGE(Data!BG12), "  ")</f>
        <v>816.87100000000009</v>
      </c>
      <c r="BC4" s="66">
        <f>IFERROR(AVERAGE(Data!BH12), "  ")</f>
        <v>105.328</v>
      </c>
      <c r="BD4" s="66">
        <f>IFERROR(AVERAGE(Data!BI12), "  ")</f>
        <v>2471.7109999999998</v>
      </c>
    </row>
    <row r="5" spans="1:56" x14ac:dyDescent="0.25">
      <c r="A5" s="59">
        <f t="shared" si="0"/>
        <v>37646</v>
      </c>
      <c r="B5" s="66">
        <f>IFERROR(AVERAGE(Data!B13),"  ")</f>
        <v>345846</v>
      </c>
      <c r="C5" s="66">
        <f>IFERROR(AVERAGE(Data!C13),"  ")</f>
        <v>190786</v>
      </c>
      <c r="D5" s="66">
        <f>IFERROR(AVERAGE(Data!D13),"  ")</f>
        <v>0</v>
      </c>
      <c r="E5" s="66">
        <f>IFERROR(AVERAGE(Data!E13),"  ")</f>
        <v>536632</v>
      </c>
      <c r="F5" s="66">
        <f>IFERROR(AVERAGE(Data!F13),"  ")</f>
        <v>499462.25</v>
      </c>
      <c r="G5" s="66" t="str">
        <f>IFERROR(AVERAGE(Data!G13),"  ")</f>
        <v xml:space="preserve">  </v>
      </c>
      <c r="H5" s="67" t="str">
        <f>IFERROR(AVERAGE(Data!H13),"  ")</f>
        <v xml:space="preserve">  </v>
      </c>
      <c r="I5" s="67" t="str">
        <f>IFERROR(AVERAGE(Data!I13),"  ")</f>
        <v xml:space="preserve">  </v>
      </c>
      <c r="J5" s="67" t="str">
        <f>IFERROR(AVERAGE(Data!J13),"  ")</f>
        <v xml:space="preserve">  </v>
      </c>
      <c r="K5" s="66">
        <f>IFERROR(AVERAGE(Data!L13),"  ")</f>
        <v>10925</v>
      </c>
      <c r="L5" s="66">
        <f>IFERROR(AVERAGE(Data!M13),"  ")</f>
        <v>4600</v>
      </c>
      <c r="M5" s="66">
        <f>IFERROR(AVERAGE(Data!N13),"  ")</f>
        <v>23900</v>
      </c>
      <c r="N5" s="66">
        <f>IFERROR(AVERAGE(Data!O13),"  ")</f>
        <v>39425</v>
      </c>
      <c r="O5" s="66">
        <f>IFERROR(AVERAGE(Data!P13),"  ")</f>
        <v>31930</v>
      </c>
      <c r="P5" s="66" t="str">
        <f>IFERROR(AVERAGE(Data!Q13),"  ")</f>
        <v xml:space="preserve">  </v>
      </c>
      <c r="Q5" s="67" t="str">
        <f>IFERROR(AVERAGE(Data!R13),"  ")</f>
        <v xml:space="preserve">  </v>
      </c>
      <c r="R5" s="67" t="str">
        <f>IFERROR(AVERAGE(Data!S13),"  ")</f>
        <v xml:space="preserve">  </v>
      </c>
      <c r="S5" s="67" t="str">
        <f>IFERROR(AVERAGE(Data!T13),"  ")</f>
        <v xml:space="preserve">  </v>
      </c>
      <c r="T5" s="66">
        <f>IFERROR(AVERAGE(Data!V13), " ")</f>
        <v>94152</v>
      </c>
      <c r="U5" s="66">
        <f>IFERROR(AVERAGE(Data!W13), " ")</f>
        <v>176655</v>
      </c>
      <c r="V5" s="66">
        <f>IFERROR(AVERAGE(Data!X13), " ")</f>
        <v>21000</v>
      </c>
      <c r="W5" s="66">
        <f>IFERROR(AVERAGE(Data!Y13), " ")</f>
        <v>291807</v>
      </c>
      <c r="X5" s="66">
        <f>IFERROR(AVERAGE(Data!Z13), " ")</f>
        <v>277169.5</v>
      </c>
      <c r="Y5" s="66" t="str">
        <f>IFERROR(AVERAGE(Data!AA13), " ")</f>
        <v xml:space="preserve"> </v>
      </c>
      <c r="Z5" s="67" t="str">
        <f>IFERROR(AVERAGE(Data!AB13), " ")</f>
        <v xml:space="preserve"> </v>
      </c>
      <c r="AA5" s="67" t="str">
        <f>IFERROR(AVERAGE(Data!AC13), " ")</f>
        <v xml:space="preserve"> </v>
      </c>
      <c r="AB5" s="67" t="str">
        <f>IFERROR(AVERAGE(Data!AD13), " ")</f>
        <v xml:space="preserve"> </v>
      </c>
      <c r="AC5" s="66">
        <f>IFERROR(AVERAGE(Data!AF13), "  ")</f>
        <v>3008</v>
      </c>
      <c r="AD5" s="66">
        <f>IFERROR(AVERAGE(Data!AG13), "  ")</f>
        <v>15052</v>
      </c>
      <c r="AE5" s="66">
        <f>IFERROR(AVERAGE(Data!AH13), "  ")</f>
        <v>0</v>
      </c>
      <c r="AF5" s="66">
        <f>IFERROR(AVERAGE(Data!AI13), "  ")</f>
        <v>18060</v>
      </c>
      <c r="AG5" s="66">
        <f>IFERROR(AVERAGE(Data!AJ13), "  ")</f>
        <v>30847</v>
      </c>
      <c r="AH5" s="66" t="str">
        <f>IFERROR(AVERAGE(Data!AK13), "  ")</f>
        <v xml:space="preserve">  </v>
      </c>
      <c r="AI5" s="67" t="str">
        <f>IFERROR(AVERAGE(Data!AL13), "  ")</f>
        <v xml:space="preserve">  </v>
      </c>
      <c r="AJ5" s="67" t="str">
        <f>IFERROR(AVERAGE(Data!AM13), "  ")</f>
        <v xml:space="preserve">  </v>
      </c>
      <c r="AK5" s="67" t="str">
        <f>IFERROR(AVERAGE(Data!AN13), "  ")</f>
        <v xml:space="preserve">  </v>
      </c>
      <c r="AL5" s="66">
        <f>IFERROR(AVERAGE(Data!AP13),"  ")</f>
        <v>453931</v>
      </c>
      <c r="AM5" s="66">
        <f>IFERROR(AVERAGE(Data!AQ13),"  ")</f>
        <v>387093</v>
      </c>
      <c r="AN5" s="66">
        <f>IFERROR(AVERAGE(Data!AR13),"  ")</f>
        <v>44900</v>
      </c>
      <c r="AO5" s="66">
        <f>IFERROR(AVERAGE(Data!AS13),"  ")</f>
        <v>885924</v>
      </c>
      <c r="AP5" s="66">
        <f>IFERROR(AVERAGE(Data!AT13),"  ")</f>
        <v>839408.75</v>
      </c>
      <c r="AQ5" s="66" t="str">
        <f>IFERROR(AVERAGE(Data!AU13),"  ")</f>
        <v xml:space="preserve">  </v>
      </c>
      <c r="AR5" s="67" t="str">
        <f>IFERROR(AVERAGE(Data!AV13),"  ")</f>
        <v xml:space="preserve">  </v>
      </c>
      <c r="AS5" s="67" t="str">
        <f>IFERROR(AVERAGE(Data!AW13),"  ")</f>
        <v xml:space="preserve">  </v>
      </c>
      <c r="AT5" s="67" t="str">
        <f>IFERROR(AVERAGE(Data!AX13),"  ")</f>
        <v xml:space="preserve">  </v>
      </c>
      <c r="AU5" s="66">
        <f>IFERROR(AVERAGE(Data!AZ13), "  ")</f>
        <v>536.63199999999995</v>
      </c>
      <c r="AV5" s="66">
        <f>IFERROR(AVERAGE(Data!BA13), "  ")</f>
        <v>39.424999999999997</v>
      </c>
      <c r="AW5" s="66">
        <f>IFERROR(AVERAGE(Data!BB13), "  ")</f>
        <v>291.80700000000002</v>
      </c>
      <c r="AX5" s="66">
        <f>IFERROR(AVERAGE(Data!BC13), "  ")</f>
        <v>18.059999999999999</v>
      </c>
      <c r="AY5" s="66">
        <f>IFERROR(AVERAGE(Data!BD13), "  ")</f>
        <v>885.92399999999998</v>
      </c>
      <c r="AZ5" s="66">
        <f>IFERROR(AVERAGE(Data!BE13), "  ")</f>
        <v>1997.8490000000002</v>
      </c>
      <c r="BA5" s="66">
        <f>IFERROR(AVERAGE(Data!BF13), "  ")</f>
        <v>127.72</v>
      </c>
      <c r="BB5" s="66">
        <f>IFERROR(AVERAGE(Data!BG13), "  ")</f>
        <v>1108.6780000000001</v>
      </c>
      <c r="BC5" s="66">
        <f>IFERROR(AVERAGE(Data!BH13), "  ")</f>
        <v>123.38800000000001</v>
      </c>
      <c r="BD5" s="66">
        <f>IFERROR(AVERAGE(Data!BI13), "  ")</f>
        <v>3357.6349999999998</v>
      </c>
    </row>
    <row r="6" spans="1:56" x14ac:dyDescent="0.25">
      <c r="A6" s="59">
        <f t="shared" si="0"/>
        <v>37653</v>
      </c>
      <c r="B6" s="66">
        <f>IFERROR(AVERAGE(Data!B14),"  ")</f>
        <v>231488</v>
      </c>
      <c r="C6" s="66">
        <f>IFERROR(AVERAGE(Data!C14),"  ")</f>
        <v>97782</v>
      </c>
      <c r="D6" s="66">
        <f>IFERROR(AVERAGE(Data!D14),"  ")</f>
        <v>0</v>
      </c>
      <c r="E6" s="66">
        <f>IFERROR(AVERAGE(Data!E14),"  ")</f>
        <v>329270</v>
      </c>
      <c r="F6" s="66">
        <f>IFERROR(AVERAGE(Data!F14),"  ")</f>
        <v>483938.5</v>
      </c>
      <c r="G6" s="66" t="str">
        <f>IFERROR(AVERAGE(Data!G14),"  ")</f>
        <v xml:space="preserve">  </v>
      </c>
      <c r="H6" s="67" t="str">
        <f>IFERROR(AVERAGE(Data!H14),"  ")</f>
        <v xml:space="preserve">  </v>
      </c>
      <c r="I6" s="67" t="str">
        <f>IFERROR(AVERAGE(Data!I14),"  ")</f>
        <v xml:space="preserve">  </v>
      </c>
      <c r="J6" s="67" t="str">
        <f>IFERROR(AVERAGE(Data!J14),"  ")</f>
        <v xml:space="preserve">  </v>
      </c>
      <c r="K6" s="66">
        <f>IFERROR(AVERAGE(Data!L14),"  ")</f>
        <v>1500</v>
      </c>
      <c r="L6" s="66">
        <f>IFERROR(AVERAGE(Data!M14),"  ")</f>
        <v>0</v>
      </c>
      <c r="M6" s="66">
        <f>IFERROR(AVERAGE(Data!N14),"  ")</f>
        <v>19700</v>
      </c>
      <c r="N6" s="66">
        <f>IFERROR(AVERAGE(Data!O14),"  ")</f>
        <v>21200</v>
      </c>
      <c r="O6" s="66">
        <f>IFERROR(AVERAGE(Data!P14),"  ")</f>
        <v>32096.25</v>
      </c>
      <c r="P6" s="66" t="str">
        <f>IFERROR(AVERAGE(Data!Q14),"  ")</f>
        <v xml:space="preserve">  </v>
      </c>
      <c r="Q6" s="67" t="str">
        <f>IFERROR(AVERAGE(Data!R14),"  ")</f>
        <v xml:space="preserve">  </v>
      </c>
      <c r="R6" s="67" t="str">
        <f>IFERROR(AVERAGE(Data!S14),"  ")</f>
        <v xml:space="preserve">  </v>
      </c>
      <c r="S6" s="67" t="str">
        <f>IFERROR(AVERAGE(Data!T14),"  ")</f>
        <v xml:space="preserve">  </v>
      </c>
      <c r="T6" s="66">
        <f>IFERROR(AVERAGE(Data!V14), " ")</f>
        <v>158945</v>
      </c>
      <c r="U6" s="66">
        <f>IFERROR(AVERAGE(Data!W14), " ")</f>
        <v>81821</v>
      </c>
      <c r="V6" s="66">
        <f>IFERROR(AVERAGE(Data!X14), " ")</f>
        <v>22980</v>
      </c>
      <c r="W6" s="66">
        <f>IFERROR(AVERAGE(Data!Y14), " ")</f>
        <v>263746</v>
      </c>
      <c r="X6" s="66">
        <f>IFERROR(AVERAGE(Data!Z14), " ")</f>
        <v>298301.25</v>
      </c>
      <c r="Y6" s="66" t="str">
        <f>IFERROR(AVERAGE(Data!AA14), " ")</f>
        <v xml:space="preserve"> </v>
      </c>
      <c r="Z6" s="67" t="str">
        <f>IFERROR(AVERAGE(Data!AB14), " ")</f>
        <v xml:space="preserve"> </v>
      </c>
      <c r="AA6" s="67" t="str">
        <f>IFERROR(AVERAGE(Data!AC14), " ")</f>
        <v xml:space="preserve"> </v>
      </c>
      <c r="AB6" s="67" t="str">
        <f>IFERROR(AVERAGE(Data!AD14), " ")</f>
        <v xml:space="preserve"> </v>
      </c>
      <c r="AC6" s="66">
        <f>IFERROR(AVERAGE(Data!AF14), "  ")</f>
        <v>0</v>
      </c>
      <c r="AD6" s="66">
        <f>IFERROR(AVERAGE(Data!AG14), "  ")</f>
        <v>14573</v>
      </c>
      <c r="AE6" s="66">
        <f>IFERROR(AVERAGE(Data!AH14), "  ")</f>
        <v>0</v>
      </c>
      <c r="AF6" s="66">
        <f>IFERROR(AVERAGE(Data!AI14), "  ")</f>
        <v>14573</v>
      </c>
      <c r="AG6" s="66">
        <f>IFERROR(AVERAGE(Data!AJ14), "  ")</f>
        <v>27362</v>
      </c>
      <c r="AH6" s="66" t="str">
        <f>IFERROR(AVERAGE(Data!AK14), "  ")</f>
        <v xml:space="preserve">  </v>
      </c>
      <c r="AI6" s="67" t="str">
        <f>IFERROR(AVERAGE(Data!AL14), "  ")</f>
        <v xml:space="preserve">  </v>
      </c>
      <c r="AJ6" s="67" t="str">
        <f>IFERROR(AVERAGE(Data!AM14), "  ")</f>
        <v xml:space="preserve">  </v>
      </c>
      <c r="AK6" s="67" t="str">
        <f>IFERROR(AVERAGE(Data!AN14), "  ")</f>
        <v xml:space="preserve">  </v>
      </c>
      <c r="AL6" s="66">
        <f>IFERROR(AVERAGE(Data!AP14),"  ")</f>
        <v>391933</v>
      </c>
      <c r="AM6" s="66">
        <f>IFERROR(AVERAGE(Data!AQ14),"  ")</f>
        <v>194176</v>
      </c>
      <c r="AN6" s="66">
        <f>IFERROR(AVERAGE(Data!AR14),"  ")</f>
        <v>42680</v>
      </c>
      <c r="AO6" s="66">
        <f>IFERROR(AVERAGE(Data!AS14),"  ")</f>
        <v>628789</v>
      </c>
      <c r="AP6" s="66">
        <f>IFERROR(AVERAGE(Data!AT14),"  ")</f>
        <v>841698</v>
      </c>
      <c r="AQ6" s="66" t="str">
        <f>IFERROR(AVERAGE(Data!AU14),"  ")</f>
        <v xml:space="preserve">  </v>
      </c>
      <c r="AR6" s="67" t="str">
        <f>IFERROR(AVERAGE(Data!AV14),"  ")</f>
        <v xml:space="preserve">  </v>
      </c>
      <c r="AS6" s="67" t="str">
        <f>IFERROR(AVERAGE(Data!AW14),"  ")</f>
        <v xml:space="preserve">  </v>
      </c>
      <c r="AT6" s="67" t="str">
        <f>IFERROR(AVERAGE(Data!AX14),"  ")</f>
        <v xml:space="preserve">  </v>
      </c>
      <c r="AU6" s="66">
        <f>IFERROR(AVERAGE(Data!AZ14), "  ")</f>
        <v>329.27</v>
      </c>
      <c r="AV6" s="66">
        <f>IFERROR(AVERAGE(Data!BA14), "  ")</f>
        <v>21.2</v>
      </c>
      <c r="AW6" s="66">
        <f>IFERROR(AVERAGE(Data!BB14), "  ")</f>
        <v>263.74599999999998</v>
      </c>
      <c r="AX6" s="66">
        <f>IFERROR(AVERAGE(Data!BC14), "  ")</f>
        <v>14.573</v>
      </c>
      <c r="AY6" s="66">
        <f>IFERROR(AVERAGE(Data!BD14), "  ")</f>
        <v>628.78899999999999</v>
      </c>
      <c r="AZ6" s="66">
        <f>IFERROR(AVERAGE(Data!BE14), "  ")</f>
        <v>2327.1190000000001</v>
      </c>
      <c r="BA6" s="66">
        <f>IFERROR(AVERAGE(Data!BF14), "  ")</f>
        <v>148.91999999999999</v>
      </c>
      <c r="BB6" s="66">
        <f>IFERROR(AVERAGE(Data!BG14), "  ")</f>
        <v>1372.424</v>
      </c>
      <c r="BC6" s="66">
        <f>IFERROR(AVERAGE(Data!BH14), "  ")</f>
        <v>137.96100000000001</v>
      </c>
      <c r="BD6" s="66">
        <f>IFERROR(AVERAGE(Data!BI14), "  ")</f>
        <v>3986.424</v>
      </c>
    </row>
    <row r="7" spans="1:56" x14ac:dyDescent="0.25">
      <c r="A7" s="59">
        <f t="shared" si="0"/>
        <v>37660</v>
      </c>
      <c r="B7" s="66">
        <f>IFERROR(AVERAGE(Data!B15),"  ")</f>
        <v>263380</v>
      </c>
      <c r="C7" s="66">
        <f>IFERROR(AVERAGE(Data!C15),"  ")</f>
        <v>51257</v>
      </c>
      <c r="D7" s="66">
        <f>IFERROR(AVERAGE(Data!D15),"  ")</f>
        <v>0</v>
      </c>
      <c r="E7" s="66">
        <f>IFERROR(AVERAGE(Data!E15),"  ")</f>
        <v>314637</v>
      </c>
      <c r="F7" s="66">
        <f>IFERROR(AVERAGE(Data!F15),"  ")</f>
        <v>440649.25</v>
      </c>
      <c r="G7" s="66" t="str">
        <f>IFERROR(AVERAGE(Data!G15),"  ")</f>
        <v xml:space="preserve">  </v>
      </c>
      <c r="H7" s="67" t="str">
        <f>IFERROR(AVERAGE(Data!H15),"  ")</f>
        <v xml:space="preserve">  </v>
      </c>
      <c r="I7" s="67" t="str">
        <f>IFERROR(AVERAGE(Data!I15),"  ")</f>
        <v xml:space="preserve">  </v>
      </c>
      <c r="J7" s="67" t="str">
        <f>IFERROR(AVERAGE(Data!J15),"  ")</f>
        <v xml:space="preserve">  </v>
      </c>
      <c r="K7" s="66">
        <f>IFERROR(AVERAGE(Data!L15),"  ")</f>
        <v>4570</v>
      </c>
      <c r="L7" s="66">
        <f>IFERROR(AVERAGE(Data!M15),"  ")</f>
        <v>13535</v>
      </c>
      <c r="M7" s="66">
        <f>IFERROR(AVERAGE(Data!N15),"  ")</f>
        <v>28600</v>
      </c>
      <c r="N7" s="66">
        <f>IFERROR(AVERAGE(Data!O15),"  ")</f>
        <v>46705</v>
      </c>
      <c r="O7" s="66">
        <f>IFERROR(AVERAGE(Data!P15),"  ")</f>
        <v>33253.75</v>
      </c>
      <c r="P7" s="66" t="str">
        <f>IFERROR(AVERAGE(Data!Q15),"  ")</f>
        <v xml:space="preserve">  </v>
      </c>
      <c r="Q7" s="67" t="str">
        <f>IFERROR(AVERAGE(Data!R15),"  ")</f>
        <v xml:space="preserve">  </v>
      </c>
      <c r="R7" s="67" t="str">
        <f>IFERROR(AVERAGE(Data!S15),"  ")</f>
        <v xml:space="preserve">  </v>
      </c>
      <c r="S7" s="67" t="str">
        <f>IFERROR(AVERAGE(Data!T15),"  ")</f>
        <v xml:space="preserve">  </v>
      </c>
      <c r="T7" s="66">
        <f>IFERROR(AVERAGE(Data!V15), " ")</f>
        <v>120593</v>
      </c>
      <c r="U7" s="66">
        <f>IFERROR(AVERAGE(Data!W15), " ")</f>
        <v>137384</v>
      </c>
      <c r="V7" s="66">
        <f>IFERROR(AVERAGE(Data!X15), " ")</f>
        <v>10200</v>
      </c>
      <c r="W7" s="66">
        <f>IFERROR(AVERAGE(Data!Y15), " ")</f>
        <v>268177</v>
      </c>
      <c r="X7" s="66">
        <f>IFERROR(AVERAGE(Data!Z15), " ")</f>
        <v>308147</v>
      </c>
      <c r="Y7" s="66" t="str">
        <f>IFERROR(AVERAGE(Data!AA15), " ")</f>
        <v xml:space="preserve"> </v>
      </c>
      <c r="Z7" s="67" t="str">
        <f>IFERROR(AVERAGE(Data!AB15), " ")</f>
        <v xml:space="preserve"> </v>
      </c>
      <c r="AA7" s="67" t="str">
        <f>IFERROR(AVERAGE(Data!AC15), " ")</f>
        <v xml:space="preserve"> </v>
      </c>
      <c r="AB7" s="67" t="str">
        <f>IFERROR(AVERAGE(Data!AD15), " ")</f>
        <v xml:space="preserve"> </v>
      </c>
      <c r="AC7" s="66">
        <f>IFERROR(AVERAGE(Data!AF15), "  ")</f>
        <v>11120</v>
      </c>
      <c r="AD7" s="66">
        <f>IFERROR(AVERAGE(Data!AG15), "  ")</f>
        <v>22400</v>
      </c>
      <c r="AE7" s="66">
        <f>IFERROR(AVERAGE(Data!AH15), "  ")</f>
        <v>0</v>
      </c>
      <c r="AF7" s="66">
        <f>IFERROR(AVERAGE(Data!AI15), "  ")</f>
        <v>33520</v>
      </c>
      <c r="AG7" s="66">
        <f>IFERROR(AVERAGE(Data!AJ15), "  ")</f>
        <v>21047</v>
      </c>
      <c r="AH7" s="66" t="str">
        <f>IFERROR(AVERAGE(Data!AK15), "  ")</f>
        <v xml:space="preserve">  </v>
      </c>
      <c r="AI7" s="67" t="str">
        <f>IFERROR(AVERAGE(Data!AL15), "  ")</f>
        <v xml:space="preserve">  </v>
      </c>
      <c r="AJ7" s="67" t="str">
        <f>IFERROR(AVERAGE(Data!AM15), "  ")</f>
        <v xml:space="preserve">  </v>
      </c>
      <c r="AK7" s="67" t="str">
        <f>IFERROR(AVERAGE(Data!AN15), "  ")</f>
        <v xml:space="preserve">  </v>
      </c>
      <c r="AL7" s="66">
        <f>IFERROR(AVERAGE(Data!AP15),"  ")</f>
        <v>399663</v>
      </c>
      <c r="AM7" s="66">
        <f>IFERROR(AVERAGE(Data!AQ15),"  ")</f>
        <v>224576</v>
      </c>
      <c r="AN7" s="66">
        <f>IFERROR(AVERAGE(Data!AR15),"  ")</f>
        <v>38800</v>
      </c>
      <c r="AO7" s="66">
        <f>IFERROR(AVERAGE(Data!AS15),"  ")</f>
        <v>663039</v>
      </c>
      <c r="AP7" s="66">
        <f>IFERROR(AVERAGE(Data!AT15),"  ")</f>
        <v>803097</v>
      </c>
      <c r="AQ7" s="66" t="str">
        <f>IFERROR(AVERAGE(Data!AU15),"  ")</f>
        <v xml:space="preserve">  </v>
      </c>
      <c r="AR7" s="67" t="str">
        <f>IFERROR(AVERAGE(Data!AV15),"  ")</f>
        <v xml:space="preserve">  </v>
      </c>
      <c r="AS7" s="67" t="str">
        <f>IFERROR(AVERAGE(Data!AW15),"  ")</f>
        <v xml:space="preserve">  </v>
      </c>
      <c r="AT7" s="67" t="str">
        <f>IFERROR(AVERAGE(Data!AX15),"  ")</f>
        <v xml:space="preserve">  </v>
      </c>
      <c r="AU7" s="66">
        <f>IFERROR(AVERAGE(Data!AZ15), "  ")</f>
        <v>314.637</v>
      </c>
      <c r="AV7" s="66">
        <f>IFERROR(AVERAGE(Data!BA15), "  ")</f>
        <v>46.704999999999998</v>
      </c>
      <c r="AW7" s="66">
        <f>IFERROR(AVERAGE(Data!BB15), "  ")</f>
        <v>268.17700000000002</v>
      </c>
      <c r="AX7" s="66">
        <f>IFERROR(AVERAGE(Data!BC15), "  ")</f>
        <v>33.520000000000003</v>
      </c>
      <c r="AY7" s="66">
        <f>IFERROR(AVERAGE(Data!BD15), "  ")</f>
        <v>663.03899999999999</v>
      </c>
      <c r="AZ7" s="66">
        <f>IFERROR(AVERAGE(Data!BE15), "  ")</f>
        <v>2641.7560000000003</v>
      </c>
      <c r="BA7" s="66">
        <f>IFERROR(AVERAGE(Data!BF15), "  ")</f>
        <v>195.625</v>
      </c>
      <c r="BB7" s="66">
        <f>IFERROR(AVERAGE(Data!BG15), "  ")</f>
        <v>1640.6010000000001</v>
      </c>
      <c r="BC7" s="66">
        <f>IFERROR(AVERAGE(Data!BH15), "  ")</f>
        <v>171.48100000000002</v>
      </c>
      <c r="BD7" s="66">
        <f>IFERROR(AVERAGE(Data!BI15), "  ")</f>
        <v>4649.4629999999997</v>
      </c>
    </row>
    <row r="8" spans="1:56" x14ac:dyDescent="0.25">
      <c r="A8" s="59">
        <f t="shared" si="0"/>
        <v>37667</v>
      </c>
      <c r="B8" s="66">
        <f>IFERROR(AVERAGE(Data!B16),"  ")</f>
        <v>304179</v>
      </c>
      <c r="C8" s="66">
        <f>IFERROR(AVERAGE(Data!C16),"  ")</f>
        <v>57800</v>
      </c>
      <c r="D8" s="66">
        <f>IFERROR(AVERAGE(Data!D16),"  ")</f>
        <v>0</v>
      </c>
      <c r="E8" s="66">
        <f>IFERROR(AVERAGE(Data!E16),"  ")</f>
        <v>361979</v>
      </c>
      <c r="F8" s="66">
        <f>IFERROR(AVERAGE(Data!F16),"  ")</f>
        <v>385629.5</v>
      </c>
      <c r="G8" s="66" t="str">
        <f>IFERROR(AVERAGE(Data!G16),"  ")</f>
        <v xml:space="preserve">  </v>
      </c>
      <c r="H8" s="67" t="str">
        <f>IFERROR(AVERAGE(Data!H16),"  ")</f>
        <v xml:space="preserve">  </v>
      </c>
      <c r="I8" s="67" t="str">
        <f>IFERROR(AVERAGE(Data!I16),"  ")</f>
        <v xml:space="preserve">  </v>
      </c>
      <c r="J8" s="67" t="str">
        <f>IFERROR(AVERAGE(Data!J16),"  ")</f>
        <v xml:space="preserve">  </v>
      </c>
      <c r="K8" s="66">
        <f>IFERROR(AVERAGE(Data!L16),"  ")</f>
        <v>10700</v>
      </c>
      <c r="L8" s="66">
        <f>IFERROR(AVERAGE(Data!M16),"  ")</f>
        <v>7300</v>
      </c>
      <c r="M8" s="66">
        <f>IFERROR(AVERAGE(Data!N16),"  ")</f>
        <v>28100</v>
      </c>
      <c r="N8" s="66">
        <f>IFERROR(AVERAGE(Data!O16),"  ")</f>
        <v>46100</v>
      </c>
      <c r="O8" s="66">
        <f>IFERROR(AVERAGE(Data!P16),"  ")</f>
        <v>38357.5</v>
      </c>
      <c r="P8" s="66" t="str">
        <f>IFERROR(AVERAGE(Data!Q16),"  ")</f>
        <v xml:space="preserve">  </v>
      </c>
      <c r="Q8" s="67" t="str">
        <f>IFERROR(AVERAGE(Data!R16),"  ")</f>
        <v xml:space="preserve">  </v>
      </c>
      <c r="R8" s="67" t="str">
        <f>IFERROR(AVERAGE(Data!S16),"  ")</f>
        <v xml:space="preserve">  </v>
      </c>
      <c r="S8" s="67" t="str">
        <f>IFERROR(AVERAGE(Data!T16),"  ")</f>
        <v xml:space="preserve">  </v>
      </c>
      <c r="T8" s="66">
        <f>IFERROR(AVERAGE(Data!V16), " ")</f>
        <v>116066</v>
      </c>
      <c r="U8" s="66">
        <f>IFERROR(AVERAGE(Data!W16), " ")</f>
        <v>62700</v>
      </c>
      <c r="V8" s="66">
        <f>IFERROR(AVERAGE(Data!X16), " ")</f>
        <v>20600</v>
      </c>
      <c r="W8" s="66">
        <f>IFERROR(AVERAGE(Data!Y16), " ")</f>
        <v>199366</v>
      </c>
      <c r="X8" s="66">
        <f>IFERROR(AVERAGE(Data!Z16), " ")</f>
        <v>255774</v>
      </c>
      <c r="Y8" s="66" t="str">
        <f>IFERROR(AVERAGE(Data!AA16), " ")</f>
        <v xml:space="preserve"> </v>
      </c>
      <c r="Z8" s="67" t="str">
        <f>IFERROR(AVERAGE(Data!AB16), " ")</f>
        <v xml:space="preserve"> </v>
      </c>
      <c r="AA8" s="67" t="str">
        <f>IFERROR(AVERAGE(Data!AC16), " ")</f>
        <v xml:space="preserve"> </v>
      </c>
      <c r="AB8" s="67" t="str">
        <f>IFERROR(AVERAGE(Data!AD16), " ")</f>
        <v xml:space="preserve"> </v>
      </c>
      <c r="AC8" s="66">
        <f>IFERROR(AVERAGE(Data!AF16), "  ")</f>
        <v>0</v>
      </c>
      <c r="AD8" s="66">
        <f>IFERROR(AVERAGE(Data!AG16), "  ")</f>
        <v>40949</v>
      </c>
      <c r="AE8" s="66">
        <f>IFERROR(AVERAGE(Data!AH16), "  ")</f>
        <v>0</v>
      </c>
      <c r="AF8" s="66">
        <f>IFERROR(AVERAGE(Data!AI16), "  ")</f>
        <v>40949</v>
      </c>
      <c r="AG8" s="66">
        <f>IFERROR(AVERAGE(Data!AJ16), "  ")</f>
        <v>26775.5</v>
      </c>
      <c r="AH8" s="66" t="str">
        <f>IFERROR(AVERAGE(Data!AK16), "  ")</f>
        <v xml:space="preserve">  </v>
      </c>
      <c r="AI8" s="67" t="str">
        <f>IFERROR(AVERAGE(Data!AL16), "  ")</f>
        <v xml:space="preserve">  </v>
      </c>
      <c r="AJ8" s="67" t="str">
        <f>IFERROR(AVERAGE(Data!AM16), "  ")</f>
        <v xml:space="preserve">  </v>
      </c>
      <c r="AK8" s="67" t="str">
        <f>IFERROR(AVERAGE(Data!AN16), "  ")</f>
        <v xml:space="preserve">  </v>
      </c>
      <c r="AL8" s="66">
        <f>IFERROR(AVERAGE(Data!AP16),"  ")</f>
        <v>430945</v>
      </c>
      <c r="AM8" s="66">
        <f>IFERROR(AVERAGE(Data!AQ16),"  ")</f>
        <v>168749</v>
      </c>
      <c r="AN8" s="66">
        <f>IFERROR(AVERAGE(Data!AR16),"  ")</f>
        <v>48700</v>
      </c>
      <c r="AO8" s="66">
        <f>IFERROR(AVERAGE(Data!AS16),"  ")</f>
        <v>648394</v>
      </c>
      <c r="AP8" s="66">
        <f>IFERROR(AVERAGE(Data!AT16),"  ")</f>
        <v>706536.5</v>
      </c>
      <c r="AQ8" s="66" t="str">
        <f>IFERROR(AVERAGE(Data!AU16),"  ")</f>
        <v xml:space="preserve">  </v>
      </c>
      <c r="AR8" s="67" t="str">
        <f>IFERROR(AVERAGE(Data!AV16),"  ")</f>
        <v xml:space="preserve">  </v>
      </c>
      <c r="AS8" s="67" t="str">
        <f>IFERROR(AVERAGE(Data!AW16),"  ")</f>
        <v xml:space="preserve">  </v>
      </c>
      <c r="AT8" s="67" t="str">
        <f>IFERROR(AVERAGE(Data!AX16),"  ")</f>
        <v xml:space="preserve">  </v>
      </c>
      <c r="AU8" s="66">
        <f>IFERROR(AVERAGE(Data!AZ16), "  ")</f>
        <v>361.97899999999998</v>
      </c>
      <c r="AV8" s="66">
        <f>IFERROR(AVERAGE(Data!BA16), "  ")</f>
        <v>46.1</v>
      </c>
      <c r="AW8" s="66">
        <f>IFERROR(AVERAGE(Data!BB16), "  ")</f>
        <v>199.36600000000001</v>
      </c>
      <c r="AX8" s="66">
        <f>IFERROR(AVERAGE(Data!BC16), "  ")</f>
        <v>40.948999999999998</v>
      </c>
      <c r="AY8" s="66">
        <f>IFERROR(AVERAGE(Data!BD16), "  ")</f>
        <v>648.39400000000001</v>
      </c>
      <c r="AZ8" s="66">
        <f>IFERROR(AVERAGE(Data!BE16), "  ")</f>
        <v>3003.7350000000001</v>
      </c>
      <c r="BA8" s="66">
        <f>IFERROR(AVERAGE(Data!BF16), "  ")</f>
        <v>241.72499999999999</v>
      </c>
      <c r="BB8" s="66">
        <f>IFERROR(AVERAGE(Data!BG16), "  ")</f>
        <v>1839.9670000000001</v>
      </c>
      <c r="BC8" s="66">
        <f>IFERROR(AVERAGE(Data!BH16), "  ")</f>
        <v>212.43</v>
      </c>
      <c r="BD8" s="66">
        <f>IFERROR(AVERAGE(Data!BI16), "  ")</f>
        <v>5297.857</v>
      </c>
    </row>
    <row r="9" spans="1:56" x14ac:dyDescent="0.25">
      <c r="A9" s="59">
        <f t="shared" si="0"/>
        <v>37674</v>
      </c>
      <c r="B9" s="66">
        <f>IFERROR(AVERAGE(Data!B17),"  ")</f>
        <v>322520</v>
      </c>
      <c r="C9" s="66">
        <f>IFERROR(AVERAGE(Data!C17),"  ")</f>
        <v>23835</v>
      </c>
      <c r="D9" s="66">
        <f>IFERROR(AVERAGE(Data!D17),"  ")</f>
        <v>0</v>
      </c>
      <c r="E9" s="66">
        <f>IFERROR(AVERAGE(Data!E17),"  ")</f>
        <v>346355</v>
      </c>
      <c r="F9" s="66">
        <f>IFERROR(AVERAGE(Data!F17),"  ")</f>
        <v>338060.25</v>
      </c>
      <c r="G9" s="66" t="str">
        <f>IFERROR(AVERAGE(Data!G17),"  ")</f>
        <v xml:space="preserve">  </v>
      </c>
      <c r="H9" s="67" t="str">
        <f>IFERROR(AVERAGE(Data!H17),"  ")</f>
        <v xml:space="preserve">  </v>
      </c>
      <c r="I9" s="67" t="str">
        <f>IFERROR(AVERAGE(Data!I17),"  ")</f>
        <v xml:space="preserve">  </v>
      </c>
      <c r="J9" s="67" t="str">
        <f>IFERROR(AVERAGE(Data!J17),"  ")</f>
        <v xml:space="preserve">  </v>
      </c>
      <c r="K9" s="66">
        <f>IFERROR(AVERAGE(Data!L17),"  ")</f>
        <v>3200</v>
      </c>
      <c r="L9" s="66">
        <f>IFERROR(AVERAGE(Data!M17),"  ")</f>
        <v>1500</v>
      </c>
      <c r="M9" s="66">
        <f>IFERROR(AVERAGE(Data!N17),"  ")</f>
        <v>36900</v>
      </c>
      <c r="N9" s="66">
        <f>IFERROR(AVERAGE(Data!O17),"  ")</f>
        <v>41600</v>
      </c>
      <c r="O9" s="66">
        <f>IFERROR(AVERAGE(Data!P17),"  ")</f>
        <v>38901.25</v>
      </c>
      <c r="P9" s="66" t="str">
        <f>IFERROR(AVERAGE(Data!Q17),"  ")</f>
        <v xml:space="preserve">  </v>
      </c>
      <c r="Q9" s="67" t="str">
        <f>IFERROR(AVERAGE(Data!R17),"  ")</f>
        <v xml:space="preserve">  </v>
      </c>
      <c r="R9" s="67" t="str">
        <f>IFERROR(AVERAGE(Data!S17),"  ")</f>
        <v xml:space="preserve">  </v>
      </c>
      <c r="S9" s="67" t="str">
        <f>IFERROR(AVERAGE(Data!T17),"  ")</f>
        <v xml:space="preserve">  </v>
      </c>
      <c r="T9" s="66">
        <f>IFERROR(AVERAGE(Data!V17), " ")</f>
        <v>115481</v>
      </c>
      <c r="U9" s="66">
        <f>IFERROR(AVERAGE(Data!W17), " ")</f>
        <v>41216</v>
      </c>
      <c r="V9" s="66">
        <f>IFERROR(AVERAGE(Data!X17), " ")</f>
        <v>21600</v>
      </c>
      <c r="W9" s="66">
        <f>IFERROR(AVERAGE(Data!Y17), " ")</f>
        <v>178297</v>
      </c>
      <c r="X9" s="66">
        <f>IFERROR(AVERAGE(Data!Z17), " ")</f>
        <v>227396.5</v>
      </c>
      <c r="Y9" s="66" t="str">
        <f>IFERROR(AVERAGE(Data!AA17), " ")</f>
        <v xml:space="preserve"> </v>
      </c>
      <c r="Z9" s="67" t="str">
        <f>IFERROR(AVERAGE(Data!AB17), " ")</f>
        <v xml:space="preserve"> </v>
      </c>
      <c r="AA9" s="67" t="str">
        <f>IFERROR(AVERAGE(Data!AC17), " ")</f>
        <v xml:space="preserve"> </v>
      </c>
      <c r="AB9" s="67" t="str">
        <f>IFERROR(AVERAGE(Data!AD17), " ")</f>
        <v xml:space="preserve"> </v>
      </c>
      <c r="AC9" s="66">
        <f>IFERROR(AVERAGE(Data!AF17), "  ")</f>
        <v>0</v>
      </c>
      <c r="AD9" s="66">
        <f>IFERROR(AVERAGE(Data!AG17), "  ")</f>
        <v>20949</v>
      </c>
      <c r="AE9" s="66">
        <f>IFERROR(AVERAGE(Data!AH17), "  ")</f>
        <v>0</v>
      </c>
      <c r="AF9" s="66">
        <f>IFERROR(AVERAGE(Data!AI17), "  ")</f>
        <v>20949</v>
      </c>
      <c r="AG9" s="66">
        <f>IFERROR(AVERAGE(Data!AJ17), "  ")</f>
        <v>27497.75</v>
      </c>
      <c r="AH9" s="66" t="str">
        <f>IFERROR(AVERAGE(Data!AK17), "  ")</f>
        <v xml:space="preserve">  </v>
      </c>
      <c r="AI9" s="67" t="str">
        <f>IFERROR(AVERAGE(Data!AL17), "  ")</f>
        <v xml:space="preserve">  </v>
      </c>
      <c r="AJ9" s="67" t="str">
        <f>IFERROR(AVERAGE(Data!AM17), "  ")</f>
        <v xml:space="preserve">  </v>
      </c>
      <c r="AK9" s="67" t="str">
        <f>IFERROR(AVERAGE(Data!AN17), "  ")</f>
        <v xml:space="preserve">  </v>
      </c>
      <c r="AL9" s="66">
        <f>IFERROR(AVERAGE(Data!AP17),"  ")</f>
        <v>441201</v>
      </c>
      <c r="AM9" s="66">
        <f>IFERROR(AVERAGE(Data!AQ17),"  ")</f>
        <v>87500</v>
      </c>
      <c r="AN9" s="66">
        <f>IFERROR(AVERAGE(Data!AR17),"  ")</f>
        <v>58500</v>
      </c>
      <c r="AO9" s="66">
        <f>IFERROR(AVERAGE(Data!AS17),"  ")</f>
        <v>587201</v>
      </c>
      <c r="AP9" s="66">
        <f>IFERROR(AVERAGE(Data!AT17),"  ")</f>
        <v>631855.75</v>
      </c>
      <c r="AQ9" s="66" t="str">
        <f>IFERROR(AVERAGE(Data!AU17),"  ")</f>
        <v xml:space="preserve">  </v>
      </c>
      <c r="AR9" s="67" t="str">
        <f>IFERROR(AVERAGE(Data!AV17),"  ")</f>
        <v xml:space="preserve">  </v>
      </c>
      <c r="AS9" s="67" t="str">
        <f>IFERROR(AVERAGE(Data!AW17),"  ")</f>
        <v xml:space="preserve">  </v>
      </c>
      <c r="AT9" s="67" t="str">
        <f>IFERROR(AVERAGE(Data!AX17),"  ")</f>
        <v xml:space="preserve">  </v>
      </c>
      <c r="AU9" s="66">
        <f>IFERROR(AVERAGE(Data!AZ17), "  ")</f>
        <v>346.35500000000002</v>
      </c>
      <c r="AV9" s="66">
        <f>IFERROR(AVERAGE(Data!BA17), "  ")</f>
        <v>41.6</v>
      </c>
      <c r="AW9" s="66">
        <f>IFERROR(AVERAGE(Data!BB17), "  ")</f>
        <v>178.297</v>
      </c>
      <c r="AX9" s="66">
        <f>IFERROR(AVERAGE(Data!BC17), "  ")</f>
        <v>20.949000000000002</v>
      </c>
      <c r="AY9" s="66">
        <f>IFERROR(AVERAGE(Data!BD17), "  ")</f>
        <v>587.20100000000002</v>
      </c>
      <c r="AZ9" s="66">
        <f>IFERROR(AVERAGE(Data!BE17), "  ")</f>
        <v>3350.09</v>
      </c>
      <c r="BA9" s="66">
        <f>IFERROR(AVERAGE(Data!BF17), "  ")</f>
        <v>283.32499999999999</v>
      </c>
      <c r="BB9" s="66">
        <f>IFERROR(AVERAGE(Data!BG17), "  ")</f>
        <v>2018.2640000000001</v>
      </c>
      <c r="BC9" s="66">
        <f>IFERROR(AVERAGE(Data!BH17), "  ")</f>
        <v>233.37900000000002</v>
      </c>
      <c r="BD9" s="66">
        <f>IFERROR(AVERAGE(Data!BI17), "  ")</f>
        <v>5885.058</v>
      </c>
    </row>
    <row r="10" spans="1:56" x14ac:dyDescent="0.25">
      <c r="A10" s="59">
        <f t="shared" si="0"/>
        <v>37681</v>
      </c>
      <c r="B10" s="66">
        <f>IFERROR(AVERAGE(Data!B18),"  ")</f>
        <v>363486</v>
      </c>
      <c r="C10" s="66">
        <f>IFERROR(AVERAGE(Data!C18),"  ")</f>
        <v>51900</v>
      </c>
      <c r="D10" s="66">
        <f>IFERROR(AVERAGE(Data!D18),"  ")</f>
        <v>0</v>
      </c>
      <c r="E10" s="66">
        <f>IFERROR(AVERAGE(Data!E18),"  ")</f>
        <v>415386</v>
      </c>
      <c r="F10" s="66">
        <f>IFERROR(AVERAGE(Data!F18),"  ")</f>
        <v>359589.25</v>
      </c>
      <c r="G10" s="66" t="str">
        <f>IFERROR(AVERAGE(Data!G18),"  ")</f>
        <v xml:space="preserve">  </v>
      </c>
      <c r="H10" s="67" t="str">
        <f>IFERROR(AVERAGE(Data!H18),"  ")</f>
        <v xml:space="preserve">  </v>
      </c>
      <c r="I10" s="67" t="str">
        <f>IFERROR(AVERAGE(Data!I18),"  ")</f>
        <v xml:space="preserve">  </v>
      </c>
      <c r="J10" s="67" t="str">
        <f>IFERROR(AVERAGE(Data!J18),"  ")</f>
        <v xml:space="preserve">  </v>
      </c>
      <c r="K10" s="66">
        <f>IFERROR(AVERAGE(Data!L18),"  ")</f>
        <v>15307</v>
      </c>
      <c r="L10" s="66">
        <f>IFERROR(AVERAGE(Data!M18),"  ")</f>
        <v>4500</v>
      </c>
      <c r="M10" s="66">
        <f>IFERROR(AVERAGE(Data!N18),"  ")</f>
        <v>19600</v>
      </c>
      <c r="N10" s="66">
        <f>IFERROR(AVERAGE(Data!O18),"  ")</f>
        <v>39407</v>
      </c>
      <c r="O10" s="66">
        <f>IFERROR(AVERAGE(Data!P18),"  ")</f>
        <v>43453</v>
      </c>
      <c r="P10" s="66" t="str">
        <f>IFERROR(AVERAGE(Data!Q18),"  ")</f>
        <v xml:space="preserve">  </v>
      </c>
      <c r="Q10" s="67" t="str">
        <f>IFERROR(AVERAGE(Data!R18),"  ")</f>
        <v xml:space="preserve">  </v>
      </c>
      <c r="R10" s="67" t="str">
        <f>IFERROR(AVERAGE(Data!S18),"  ")</f>
        <v xml:space="preserve">  </v>
      </c>
      <c r="S10" s="67" t="str">
        <f>IFERROR(AVERAGE(Data!T18),"  ")</f>
        <v xml:space="preserve">  </v>
      </c>
      <c r="T10" s="66">
        <f>IFERROR(AVERAGE(Data!V18), " ")</f>
        <v>87463</v>
      </c>
      <c r="U10" s="66">
        <f>IFERROR(AVERAGE(Data!W18), " ")</f>
        <v>35195</v>
      </c>
      <c r="V10" s="66">
        <f>IFERROR(AVERAGE(Data!X18), " ")</f>
        <v>11200</v>
      </c>
      <c r="W10" s="66">
        <f>IFERROR(AVERAGE(Data!Y18), " ")</f>
        <v>133858</v>
      </c>
      <c r="X10" s="66">
        <f>IFERROR(AVERAGE(Data!Z18), " ")</f>
        <v>194924.5</v>
      </c>
      <c r="Y10" s="66" t="str">
        <f>IFERROR(AVERAGE(Data!AA18), " ")</f>
        <v xml:space="preserve"> </v>
      </c>
      <c r="Z10" s="67" t="str">
        <f>IFERROR(AVERAGE(Data!AB18), " ")</f>
        <v xml:space="preserve"> </v>
      </c>
      <c r="AA10" s="67" t="str">
        <f>IFERROR(AVERAGE(Data!AC18), " ")</f>
        <v xml:space="preserve"> </v>
      </c>
      <c r="AB10" s="67" t="str">
        <f>IFERROR(AVERAGE(Data!AD18), " ")</f>
        <v xml:space="preserve"> </v>
      </c>
      <c r="AC10" s="66">
        <f>IFERROR(AVERAGE(Data!AF18), "  ")</f>
        <v>7850</v>
      </c>
      <c r="AD10" s="66">
        <f>IFERROR(AVERAGE(Data!AG18), "  ")</f>
        <v>17978</v>
      </c>
      <c r="AE10" s="66">
        <f>IFERROR(AVERAGE(Data!AH18), "  ")</f>
        <v>0</v>
      </c>
      <c r="AF10" s="66">
        <f>IFERROR(AVERAGE(Data!AI18), "  ")</f>
        <v>25828</v>
      </c>
      <c r="AG10" s="66">
        <f>IFERROR(AVERAGE(Data!AJ18), "  ")</f>
        <v>30311.5</v>
      </c>
      <c r="AH10" s="66" t="str">
        <f>IFERROR(AVERAGE(Data!AK18), "  ")</f>
        <v xml:space="preserve">  </v>
      </c>
      <c r="AI10" s="67" t="str">
        <f>IFERROR(AVERAGE(Data!AL18), "  ")</f>
        <v xml:space="preserve">  </v>
      </c>
      <c r="AJ10" s="67" t="str">
        <f>IFERROR(AVERAGE(Data!AM18), "  ")</f>
        <v xml:space="preserve">  </v>
      </c>
      <c r="AK10" s="67" t="str">
        <f>IFERROR(AVERAGE(Data!AN18), "  ")</f>
        <v xml:space="preserve">  </v>
      </c>
      <c r="AL10" s="66">
        <f>IFERROR(AVERAGE(Data!AP18),"  ")</f>
        <v>474106</v>
      </c>
      <c r="AM10" s="66">
        <f>IFERROR(AVERAGE(Data!AQ18),"  ")</f>
        <v>109573</v>
      </c>
      <c r="AN10" s="66">
        <f>IFERROR(AVERAGE(Data!AR18),"  ")</f>
        <v>30800</v>
      </c>
      <c r="AO10" s="66">
        <f>IFERROR(AVERAGE(Data!AS18),"  ")</f>
        <v>614479</v>
      </c>
      <c r="AP10" s="66">
        <f>IFERROR(AVERAGE(Data!AT18),"  ")</f>
        <v>628278.25</v>
      </c>
      <c r="AQ10" s="66" t="str">
        <f>IFERROR(AVERAGE(Data!AU18),"  ")</f>
        <v xml:space="preserve">  </v>
      </c>
      <c r="AR10" s="67" t="str">
        <f>IFERROR(AVERAGE(Data!AV18),"  ")</f>
        <v xml:space="preserve">  </v>
      </c>
      <c r="AS10" s="67" t="str">
        <f>IFERROR(AVERAGE(Data!AW18),"  ")</f>
        <v xml:space="preserve">  </v>
      </c>
      <c r="AT10" s="67" t="str">
        <f>IFERROR(AVERAGE(Data!AX18),"  ")</f>
        <v xml:space="preserve">  </v>
      </c>
      <c r="AU10" s="66">
        <f>IFERROR(AVERAGE(Data!AZ18), "  ")</f>
        <v>415.38600000000002</v>
      </c>
      <c r="AV10" s="66">
        <f>IFERROR(AVERAGE(Data!BA18), "  ")</f>
        <v>39.406999999999996</v>
      </c>
      <c r="AW10" s="66">
        <f>IFERROR(AVERAGE(Data!BB18), "  ")</f>
        <v>133.858</v>
      </c>
      <c r="AX10" s="66">
        <f>IFERROR(AVERAGE(Data!BC18), "  ")</f>
        <v>25.827999999999999</v>
      </c>
      <c r="AY10" s="66">
        <f>IFERROR(AVERAGE(Data!BD18), "  ")</f>
        <v>614.47900000000004</v>
      </c>
      <c r="AZ10" s="66">
        <f>IFERROR(AVERAGE(Data!BE18), "  ")</f>
        <v>3765.4760000000001</v>
      </c>
      <c r="BA10" s="66">
        <f>IFERROR(AVERAGE(Data!BF18), "  ")</f>
        <v>322.73199999999997</v>
      </c>
      <c r="BB10" s="66">
        <f>IFERROR(AVERAGE(Data!BG18), "  ")</f>
        <v>2152.1220000000003</v>
      </c>
      <c r="BC10" s="66">
        <f>IFERROR(AVERAGE(Data!BH18), "  ")</f>
        <v>259.20699999999999</v>
      </c>
      <c r="BD10" s="66">
        <f>IFERROR(AVERAGE(Data!BI18), "  ")</f>
        <v>6499.5370000000003</v>
      </c>
    </row>
    <row r="11" spans="1:56" x14ac:dyDescent="0.25">
      <c r="A11" s="59">
        <f t="shared" si="0"/>
        <v>37688</v>
      </c>
      <c r="B11" s="66">
        <f>IFERROR(AVERAGE(Data!B19),"  ")</f>
        <v>507339</v>
      </c>
      <c r="C11" s="66">
        <f>IFERROR(AVERAGE(Data!C19),"  ")</f>
        <v>27336</v>
      </c>
      <c r="D11" s="66">
        <f>IFERROR(AVERAGE(Data!D19),"  ")</f>
        <v>0</v>
      </c>
      <c r="E11" s="66">
        <f>IFERROR(AVERAGE(Data!E19),"  ")</f>
        <v>534675</v>
      </c>
      <c r="F11" s="66">
        <f>IFERROR(AVERAGE(Data!F19),"  ")</f>
        <v>414598.75</v>
      </c>
      <c r="G11" s="66" t="str">
        <f>IFERROR(AVERAGE(Data!G19),"  ")</f>
        <v xml:space="preserve">  </v>
      </c>
      <c r="H11" s="67" t="str">
        <f>IFERROR(AVERAGE(Data!H19),"  ")</f>
        <v xml:space="preserve">  </v>
      </c>
      <c r="I11" s="67" t="str">
        <f>IFERROR(AVERAGE(Data!I19),"  ")</f>
        <v xml:space="preserve">  </v>
      </c>
      <c r="J11" s="67" t="str">
        <f>IFERROR(AVERAGE(Data!J19),"  ")</f>
        <v xml:space="preserve">  </v>
      </c>
      <c r="K11" s="66">
        <f>IFERROR(AVERAGE(Data!L19),"  ")</f>
        <v>16172</v>
      </c>
      <c r="L11" s="66">
        <f>IFERROR(AVERAGE(Data!M19),"  ")</f>
        <v>7400</v>
      </c>
      <c r="M11" s="66">
        <f>IFERROR(AVERAGE(Data!N19),"  ")</f>
        <v>24000</v>
      </c>
      <c r="N11" s="66">
        <f>IFERROR(AVERAGE(Data!O19),"  ")</f>
        <v>47572</v>
      </c>
      <c r="O11" s="66">
        <f>IFERROR(AVERAGE(Data!P19),"  ")</f>
        <v>43669.75</v>
      </c>
      <c r="P11" s="66" t="str">
        <f>IFERROR(AVERAGE(Data!Q19),"  ")</f>
        <v xml:space="preserve">  </v>
      </c>
      <c r="Q11" s="67" t="str">
        <f>IFERROR(AVERAGE(Data!R19),"  ")</f>
        <v xml:space="preserve">  </v>
      </c>
      <c r="R11" s="67" t="str">
        <f>IFERROR(AVERAGE(Data!S19),"  ")</f>
        <v xml:space="preserve">  </v>
      </c>
      <c r="S11" s="67" t="str">
        <f>IFERROR(AVERAGE(Data!T19),"  ")</f>
        <v xml:space="preserve">  </v>
      </c>
      <c r="T11" s="66">
        <f>IFERROR(AVERAGE(Data!V19), " ")</f>
        <v>132052</v>
      </c>
      <c r="U11" s="66">
        <f>IFERROR(AVERAGE(Data!W19), " ")</f>
        <v>47724</v>
      </c>
      <c r="V11" s="66">
        <f>IFERROR(AVERAGE(Data!X19), " ")</f>
        <v>8400</v>
      </c>
      <c r="W11" s="66">
        <f>IFERROR(AVERAGE(Data!Y19), " ")</f>
        <v>188176</v>
      </c>
      <c r="X11" s="66">
        <f>IFERROR(AVERAGE(Data!Z19), " ")</f>
        <v>174924.25</v>
      </c>
      <c r="Y11" s="66" t="str">
        <f>IFERROR(AVERAGE(Data!AA19), " ")</f>
        <v xml:space="preserve"> </v>
      </c>
      <c r="Z11" s="67" t="str">
        <f>IFERROR(AVERAGE(Data!AB19), " ")</f>
        <v xml:space="preserve"> </v>
      </c>
      <c r="AA11" s="67" t="str">
        <f>IFERROR(AVERAGE(Data!AC19), " ")</f>
        <v xml:space="preserve"> </v>
      </c>
      <c r="AB11" s="67" t="str">
        <f>IFERROR(AVERAGE(Data!AD19), " ")</f>
        <v xml:space="preserve"> </v>
      </c>
      <c r="AC11" s="66">
        <f>IFERROR(AVERAGE(Data!AF19), "  ")</f>
        <v>0</v>
      </c>
      <c r="AD11" s="66">
        <f>IFERROR(AVERAGE(Data!AG19), "  ")</f>
        <v>12385</v>
      </c>
      <c r="AE11" s="66">
        <f>IFERROR(AVERAGE(Data!AH19), "  ")</f>
        <v>0</v>
      </c>
      <c r="AF11" s="66">
        <f>IFERROR(AVERAGE(Data!AI19), "  ")</f>
        <v>12385</v>
      </c>
      <c r="AG11" s="66">
        <f>IFERROR(AVERAGE(Data!AJ19), "  ")</f>
        <v>25027.75</v>
      </c>
      <c r="AH11" s="66" t="str">
        <f>IFERROR(AVERAGE(Data!AK19), "  ")</f>
        <v xml:space="preserve">  </v>
      </c>
      <c r="AI11" s="67" t="str">
        <f>IFERROR(AVERAGE(Data!AL19), "  ")</f>
        <v xml:space="preserve">  </v>
      </c>
      <c r="AJ11" s="67" t="str">
        <f>IFERROR(AVERAGE(Data!AM19), "  ")</f>
        <v xml:space="preserve">  </v>
      </c>
      <c r="AK11" s="67" t="str">
        <f>IFERROR(AVERAGE(Data!AN19), "  ")</f>
        <v xml:space="preserve">  </v>
      </c>
      <c r="AL11" s="66">
        <f>IFERROR(AVERAGE(Data!AP19),"  ")</f>
        <v>655563</v>
      </c>
      <c r="AM11" s="66">
        <f>IFERROR(AVERAGE(Data!AQ19),"  ")</f>
        <v>94845</v>
      </c>
      <c r="AN11" s="66">
        <f>IFERROR(AVERAGE(Data!AR19),"  ")</f>
        <v>32400</v>
      </c>
      <c r="AO11" s="66">
        <f>IFERROR(AVERAGE(Data!AS19),"  ")</f>
        <v>782808</v>
      </c>
      <c r="AP11" s="66">
        <f>IFERROR(AVERAGE(Data!AT19),"  ")</f>
        <v>658220.5</v>
      </c>
      <c r="AQ11" s="66" t="str">
        <f>IFERROR(AVERAGE(Data!AU19),"  ")</f>
        <v xml:space="preserve">  </v>
      </c>
      <c r="AR11" s="67" t="str">
        <f>IFERROR(AVERAGE(Data!AV19),"  ")</f>
        <v xml:space="preserve">  </v>
      </c>
      <c r="AS11" s="67" t="str">
        <f>IFERROR(AVERAGE(Data!AW19),"  ")</f>
        <v xml:space="preserve">  </v>
      </c>
      <c r="AT11" s="67" t="str">
        <f>IFERROR(AVERAGE(Data!AX19),"  ")</f>
        <v xml:space="preserve">  </v>
      </c>
      <c r="AU11" s="66">
        <f>IFERROR(AVERAGE(Data!AZ19), "  ")</f>
        <v>534.67499999999995</v>
      </c>
      <c r="AV11" s="66">
        <f>IFERROR(AVERAGE(Data!BA19), "  ")</f>
        <v>47.572000000000003</v>
      </c>
      <c r="AW11" s="66">
        <f>IFERROR(AVERAGE(Data!BB19), "  ")</f>
        <v>188.17599999999999</v>
      </c>
      <c r="AX11" s="66">
        <f>IFERROR(AVERAGE(Data!BC19), "  ")</f>
        <v>12.385</v>
      </c>
      <c r="AY11" s="66">
        <f>IFERROR(AVERAGE(Data!BD19), "  ")</f>
        <v>782.80799999999999</v>
      </c>
      <c r="AZ11" s="66">
        <f>IFERROR(AVERAGE(Data!BE19), "  ")</f>
        <v>4300.1509999999998</v>
      </c>
      <c r="BA11" s="66">
        <f>IFERROR(AVERAGE(Data!BF19), "  ")</f>
        <v>370.30399999999997</v>
      </c>
      <c r="BB11" s="66">
        <f>IFERROR(AVERAGE(Data!BG19), "  ")</f>
        <v>2340.2980000000002</v>
      </c>
      <c r="BC11" s="66">
        <f>IFERROR(AVERAGE(Data!BH19), "  ")</f>
        <v>271.59199999999998</v>
      </c>
      <c r="BD11" s="66">
        <f>IFERROR(AVERAGE(Data!BI19), "  ")</f>
        <v>7282.3450000000003</v>
      </c>
    </row>
    <row r="12" spans="1:56" x14ac:dyDescent="0.25">
      <c r="A12" s="59">
        <f t="shared" si="0"/>
        <v>37695</v>
      </c>
      <c r="B12" s="66">
        <f>IFERROR(AVERAGE(Data!B20),"  ")</f>
        <v>413681</v>
      </c>
      <c r="C12" s="66">
        <f>IFERROR(AVERAGE(Data!C20),"  ")</f>
        <v>32993</v>
      </c>
      <c r="D12" s="66">
        <f>IFERROR(AVERAGE(Data!D20),"  ")</f>
        <v>0</v>
      </c>
      <c r="E12" s="66">
        <f>IFERROR(AVERAGE(Data!E20),"  ")</f>
        <v>446674</v>
      </c>
      <c r="F12" s="66">
        <f>IFERROR(AVERAGE(Data!F20),"  ")</f>
        <v>435772.5</v>
      </c>
      <c r="G12" s="66" t="str">
        <f>IFERROR(AVERAGE(Data!G20),"  ")</f>
        <v xml:space="preserve">  </v>
      </c>
      <c r="H12" s="67" t="str">
        <f>IFERROR(AVERAGE(Data!H20),"  ")</f>
        <v xml:space="preserve">  </v>
      </c>
      <c r="I12" s="67" t="str">
        <f>IFERROR(AVERAGE(Data!I20),"  ")</f>
        <v xml:space="preserve">  </v>
      </c>
      <c r="J12" s="67" t="str">
        <f>IFERROR(AVERAGE(Data!J20),"  ")</f>
        <v xml:space="preserve">  </v>
      </c>
      <c r="K12" s="66">
        <f>IFERROR(AVERAGE(Data!L20),"  ")</f>
        <v>7635</v>
      </c>
      <c r="L12" s="66">
        <f>IFERROR(AVERAGE(Data!M20),"  ")</f>
        <v>1500</v>
      </c>
      <c r="M12" s="66">
        <f>IFERROR(AVERAGE(Data!N20),"  ")</f>
        <v>19900</v>
      </c>
      <c r="N12" s="66">
        <f>IFERROR(AVERAGE(Data!O20),"  ")</f>
        <v>29035</v>
      </c>
      <c r="O12" s="66">
        <f>IFERROR(AVERAGE(Data!P20),"  ")</f>
        <v>39403.5</v>
      </c>
      <c r="P12" s="66" t="str">
        <f>IFERROR(AVERAGE(Data!Q20),"  ")</f>
        <v xml:space="preserve">  </v>
      </c>
      <c r="Q12" s="67" t="str">
        <f>IFERROR(AVERAGE(Data!R20),"  ")</f>
        <v xml:space="preserve">  </v>
      </c>
      <c r="R12" s="67" t="str">
        <f>IFERROR(AVERAGE(Data!S20),"  ")</f>
        <v xml:space="preserve">  </v>
      </c>
      <c r="S12" s="67" t="str">
        <f>IFERROR(AVERAGE(Data!T20),"  ")</f>
        <v xml:space="preserve">  </v>
      </c>
      <c r="T12" s="66">
        <f>IFERROR(AVERAGE(Data!V20), " ")</f>
        <v>79407</v>
      </c>
      <c r="U12" s="66">
        <f>IFERROR(AVERAGE(Data!W20), " ")</f>
        <v>42740</v>
      </c>
      <c r="V12" s="66">
        <f>IFERROR(AVERAGE(Data!X20), " ")</f>
        <v>5700</v>
      </c>
      <c r="W12" s="66">
        <f>IFERROR(AVERAGE(Data!Y20), " ")</f>
        <v>127847</v>
      </c>
      <c r="X12" s="66">
        <f>IFERROR(AVERAGE(Data!Z20), " ")</f>
        <v>157044.5</v>
      </c>
      <c r="Y12" s="66" t="str">
        <f>IFERROR(AVERAGE(Data!AA20), " ")</f>
        <v xml:space="preserve"> </v>
      </c>
      <c r="Z12" s="67" t="str">
        <f>IFERROR(AVERAGE(Data!AB20), " ")</f>
        <v xml:space="preserve"> </v>
      </c>
      <c r="AA12" s="67" t="str">
        <f>IFERROR(AVERAGE(Data!AC20), " ")</f>
        <v xml:space="preserve"> </v>
      </c>
      <c r="AB12" s="67" t="str">
        <f>IFERROR(AVERAGE(Data!AD20), " ")</f>
        <v xml:space="preserve"> </v>
      </c>
      <c r="AC12" s="66">
        <f>IFERROR(AVERAGE(Data!AF20), "  ")</f>
        <v>0</v>
      </c>
      <c r="AD12" s="66">
        <f>IFERROR(AVERAGE(Data!AG20), "  ")</f>
        <v>7700</v>
      </c>
      <c r="AE12" s="66">
        <f>IFERROR(AVERAGE(Data!AH20), "  ")</f>
        <v>0</v>
      </c>
      <c r="AF12" s="66">
        <f>IFERROR(AVERAGE(Data!AI20), "  ")</f>
        <v>7700</v>
      </c>
      <c r="AG12" s="66">
        <f>IFERROR(AVERAGE(Data!AJ20), "  ")</f>
        <v>16715.5</v>
      </c>
      <c r="AH12" s="66" t="str">
        <f>IFERROR(AVERAGE(Data!AK20), "  ")</f>
        <v xml:space="preserve">  </v>
      </c>
      <c r="AI12" s="67" t="str">
        <f>IFERROR(AVERAGE(Data!AL20), "  ")</f>
        <v xml:space="preserve">  </v>
      </c>
      <c r="AJ12" s="67" t="str">
        <f>IFERROR(AVERAGE(Data!AM20), "  ")</f>
        <v xml:space="preserve">  </v>
      </c>
      <c r="AK12" s="67" t="str">
        <f>IFERROR(AVERAGE(Data!AN20), "  ")</f>
        <v xml:space="preserve">  </v>
      </c>
      <c r="AL12" s="66">
        <f>IFERROR(AVERAGE(Data!AP20),"  ")</f>
        <v>500723</v>
      </c>
      <c r="AM12" s="66">
        <f>IFERROR(AVERAGE(Data!AQ20),"  ")</f>
        <v>84933</v>
      </c>
      <c r="AN12" s="66">
        <f>IFERROR(AVERAGE(Data!AR20),"  ")</f>
        <v>25600</v>
      </c>
      <c r="AO12" s="66">
        <f>IFERROR(AVERAGE(Data!AS20),"  ")</f>
        <v>611256</v>
      </c>
      <c r="AP12" s="66">
        <f>IFERROR(AVERAGE(Data!AT20),"  ")</f>
        <v>648936</v>
      </c>
      <c r="AQ12" s="66" t="str">
        <f>IFERROR(AVERAGE(Data!AU20),"  ")</f>
        <v xml:space="preserve">  </v>
      </c>
      <c r="AR12" s="67" t="str">
        <f>IFERROR(AVERAGE(Data!AV20),"  ")</f>
        <v xml:space="preserve">  </v>
      </c>
      <c r="AS12" s="67" t="str">
        <f>IFERROR(AVERAGE(Data!AW20),"  ")</f>
        <v xml:space="preserve">  </v>
      </c>
      <c r="AT12" s="67" t="str">
        <f>IFERROR(AVERAGE(Data!AX20),"  ")</f>
        <v xml:space="preserve">  </v>
      </c>
      <c r="AU12" s="66">
        <f>IFERROR(AVERAGE(Data!AZ20), "  ")</f>
        <v>446.67399999999998</v>
      </c>
      <c r="AV12" s="66">
        <f>IFERROR(AVERAGE(Data!BA20), "  ")</f>
        <v>29.035</v>
      </c>
      <c r="AW12" s="66">
        <f>IFERROR(AVERAGE(Data!BB20), "  ")</f>
        <v>127.84699999999999</v>
      </c>
      <c r="AX12" s="66">
        <f>IFERROR(AVERAGE(Data!BC20), "  ")</f>
        <v>7.7</v>
      </c>
      <c r="AY12" s="66">
        <f>IFERROR(AVERAGE(Data!BD20), "  ")</f>
        <v>611.25599999999997</v>
      </c>
      <c r="AZ12" s="66">
        <f>IFERROR(AVERAGE(Data!BE20), "  ")</f>
        <v>4746.8249999999998</v>
      </c>
      <c r="BA12" s="66">
        <f>IFERROR(AVERAGE(Data!BF20), "  ")</f>
        <v>399.339</v>
      </c>
      <c r="BB12" s="66">
        <f>IFERROR(AVERAGE(Data!BG20), "  ")</f>
        <v>2468.1450000000004</v>
      </c>
      <c r="BC12" s="66">
        <f>IFERROR(AVERAGE(Data!BH20), "  ")</f>
        <v>279.29199999999997</v>
      </c>
      <c r="BD12" s="66">
        <f>IFERROR(AVERAGE(Data!BI20), "  ")</f>
        <v>7893.6010000000006</v>
      </c>
    </row>
    <row r="13" spans="1:56" x14ac:dyDescent="0.25">
      <c r="A13" s="59">
        <f t="shared" si="0"/>
        <v>37702</v>
      </c>
      <c r="B13" s="66">
        <f>IFERROR(AVERAGE(Data!B21),"  ")</f>
        <v>442830</v>
      </c>
      <c r="C13" s="66">
        <f>IFERROR(AVERAGE(Data!C21),"  ")</f>
        <v>33260</v>
      </c>
      <c r="D13" s="66">
        <f>IFERROR(AVERAGE(Data!D21),"  ")</f>
        <v>0</v>
      </c>
      <c r="E13" s="66">
        <f>IFERROR(AVERAGE(Data!E21),"  ")</f>
        <v>476090</v>
      </c>
      <c r="F13" s="66">
        <f>IFERROR(AVERAGE(Data!F21),"  ")</f>
        <v>468206.25</v>
      </c>
      <c r="G13" s="66" t="str">
        <f>IFERROR(AVERAGE(Data!G21),"  ")</f>
        <v xml:space="preserve">  </v>
      </c>
      <c r="H13" s="67" t="str">
        <f>IFERROR(AVERAGE(Data!H21),"  ")</f>
        <v xml:space="preserve">  </v>
      </c>
      <c r="I13" s="67" t="str">
        <f>IFERROR(AVERAGE(Data!I21),"  ")</f>
        <v xml:space="preserve">  </v>
      </c>
      <c r="J13" s="67" t="str">
        <f>IFERROR(AVERAGE(Data!J21),"  ")</f>
        <v xml:space="preserve">  </v>
      </c>
      <c r="K13" s="66">
        <f>IFERROR(AVERAGE(Data!L21),"  ")</f>
        <v>7550</v>
      </c>
      <c r="L13" s="66">
        <f>IFERROR(AVERAGE(Data!M21),"  ")</f>
        <v>4580</v>
      </c>
      <c r="M13" s="66">
        <f>IFERROR(AVERAGE(Data!N21),"  ")</f>
        <v>27200</v>
      </c>
      <c r="N13" s="66">
        <f>IFERROR(AVERAGE(Data!O21),"  ")</f>
        <v>39330</v>
      </c>
      <c r="O13" s="66">
        <f>IFERROR(AVERAGE(Data!P21),"  ")</f>
        <v>38836</v>
      </c>
      <c r="P13" s="66" t="str">
        <f>IFERROR(AVERAGE(Data!Q21),"  ")</f>
        <v xml:space="preserve">  </v>
      </c>
      <c r="Q13" s="67" t="str">
        <f>IFERROR(AVERAGE(Data!R21),"  ")</f>
        <v xml:space="preserve">  </v>
      </c>
      <c r="R13" s="67" t="str">
        <f>IFERROR(AVERAGE(Data!S21),"  ")</f>
        <v xml:space="preserve">  </v>
      </c>
      <c r="S13" s="67" t="str">
        <f>IFERROR(AVERAGE(Data!T21),"  ")</f>
        <v xml:space="preserve">  </v>
      </c>
      <c r="T13" s="66">
        <f>IFERROR(AVERAGE(Data!V21), " ")</f>
        <v>84436</v>
      </c>
      <c r="U13" s="66">
        <f>IFERROR(AVERAGE(Data!W21), " ")</f>
        <v>44960</v>
      </c>
      <c r="V13" s="66">
        <f>IFERROR(AVERAGE(Data!X21), " ")</f>
        <v>7300</v>
      </c>
      <c r="W13" s="66">
        <f>IFERROR(AVERAGE(Data!Y21), " ")</f>
        <v>136696</v>
      </c>
      <c r="X13" s="66">
        <f>IFERROR(AVERAGE(Data!Z21), " ")</f>
        <v>146644.25</v>
      </c>
      <c r="Y13" s="66" t="str">
        <f>IFERROR(AVERAGE(Data!AA21), " ")</f>
        <v xml:space="preserve"> </v>
      </c>
      <c r="Z13" s="67" t="str">
        <f>IFERROR(AVERAGE(Data!AB21), " ")</f>
        <v xml:space="preserve"> </v>
      </c>
      <c r="AA13" s="67" t="str">
        <f>IFERROR(AVERAGE(Data!AC21), " ")</f>
        <v xml:space="preserve"> </v>
      </c>
      <c r="AB13" s="67" t="str">
        <f>IFERROR(AVERAGE(Data!AD21), " ")</f>
        <v xml:space="preserve"> </v>
      </c>
      <c r="AC13" s="66">
        <f>IFERROR(AVERAGE(Data!AF21), "  ")</f>
        <v>0</v>
      </c>
      <c r="AD13" s="66">
        <f>IFERROR(AVERAGE(Data!AG21), "  ")</f>
        <v>13937</v>
      </c>
      <c r="AE13" s="66">
        <f>IFERROR(AVERAGE(Data!AH21), "  ")</f>
        <v>0</v>
      </c>
      <c r="AF13" s="66">
        <f>IFERROR(AVERAGE(Data!AI21), "  ")</f>
        <v>13937</v>
      </c>
      <c r="AG13" s="66">
        <f>IFERROR(AVERAGE(Data!AJ21), "  ")</f>
        <v>14962.5</v>
      </c>
      <c r="AH13" s="66" t="str">
        <f>IFERROR(AVERAGE(Data!AK21), "  ")</f>
        <v xml:space="preserve">  </v>
      </c>
      <c r="AI13" s="67" t="str">
        <f>IFERROR(AVERAGE(Data!AL21), "  ")</f>
        <v xml:space="preserve">  </v>
      </c>
      <c r="AJ13" s="67" t="str">
        <f>IFERROR(AVERAGE(Data!AM21), "  ")</f>
        <v xml:space="preserve">  </v>
      </c>
      <c r="AK13" s="67" t="str">
        <f>IFERROR(AVERAGE(Data!AN21), "  ")</f>
        <v xml:space="preserve">  </v>
      </c>
      <c r="AL13" s="66">
        <f>IFERROR(AVERAGE(Data!AP21),"  ")</f>
        <v>534816</v>
      </c>
      <c r="AM13" s="66">
        <f>IFERROR(AVERAGE(Data!AQ21),"  ")</f>
        <v>96737</v>
      </c>
      <c r="AN13" s="66">
        <f>IFERROR(AVERAGE(Data!AR21),"  ")</f>
        <v>34500</v>
      </c>
      <c r="AO13" s="66">
        <f>IFERROR(AVERAGE(Data!AS21),"  ")</f>
        <v>666053</v>
      </c>
      <c r="AP13" s="66">
        <f>IFERROR(AVERAGE(Data!AT21),"  ")</f>
        <v>668649</v>
      </c>
      <c r="AQ13" s="66" t="str">
        <f>IFERROR(AVERAGE(Data!AU21),"  ")</f>
        <v xml:space="preserve">  </v>
      </c>
      <c r="AR13" s="67" t="str">
        <f>IFERROR(AVERAGE(Data!AV21),"  ")</f>
        <v xml:space="preserve">  </v>
      </c>
      <c r="AS13" s="67" t="str">
        <f>IFERROR(AVERAGE(Data!AW21),"  ")</f>
        <v xml:space="preserve">  </v>
      </c>
      <c r="AT13" s="67" t="str">
        <f>IFERROR(AVERAGE(Data!AX21),"  ")</f>
        <v xml:space="preserve">  </v>
      </c>
      <c r="AU13" s="66">
        <f>IFERROR(AVERAGE(Data!AZ21), "  ")</f>
        <v>476.09</v>
      </c>
      <c r="AV13" s="66">
        <f>IFERROR(AVERAGE(Data!BA21), "  ")</f>
        <v>39.33</v>
      </c>
      <c r="AW13" s="66">
        <f>IFERROR(AVERAGE(Data!BB21), "  ")</f>
        <v>136.696</v>
      </c>
      <c r="AX13" s="66">
        <f>IFERROR(AVERAGE(Data!BC21), "  ")</f>
        <v>13.936999999999999</v>
      </c>
      <c r="AY13" s="66">
        <f>IFERROR(AVERAGE(Data!BD21), "  ")</f>
        <v>666.053</v>
      </c>
      <c r="AZ13" s="66">
        <f>IFERROR(AVERAGE(Data!BE21), "  ")</f>
        <v>5222.915</v>
      </c>
      <c r="BA13" s="66">
        <f>IFERROR(AVERAGE(Data!BF21), "  ")</f>
        <v>438.66899999999998</v>
      </c>
      <c r="BB13" s="66">
        <f>IFERROR(AVERAGE(Data!BG21), "  ")</f>
        <v>2604.8410000000003</v>
      </c>
      <c r="BC13" s="66">
        <f>IFERROR(AVERAGE(Data!BH21), "  ")</f>
        <v>293.22899999999998</v>
      </c>
      <c r="BD13" s="66">
        <f>IFERROR(AVERAGE(Data!BI21), "  ")</f>
        <v>8559.6540000000005</v>
      </c>
    </row>
    <row r="14" spans="1:56" x14ac:dyDescent="0.25">
      <c r="A14" s="59">
        <f t="shared" si="0"/>
        <v>37709</v>
      </c>
      <c r="B14" s="66">
        <f>IFERROR(AVERAGE(Data!B22),"  ")</f>
        <v>682701</v>
      </c>
      <c r="C14" s="66">
        <f>IFERROR(AVERAGE(Data!C22),"  ")</f>
        <v>49168</v>
      </c>
      <c r="D14" s="66">
        <f>IFERROR(AVERAGE(Data!D22),"  ")</f>
        <v>0</v>
      </c>
      <c r="E14" s="66">
        <f>IFERROR(AVERAGE(Data!E22),"  ")</f>
        <v>731869</v>
      </c>
      <c r="F14" s="66">
        <f>IFERROR(AVERAGE(Data!F22),"  ")</f>
        <v>547327</v>
      </c>
      <c r="G14" s="66" t="str">
        <f>IFERROR(AVERAGE(Data!G22),"  ")</f>
        <v xml:space="preserve">  </v>
      </c>
      <c r="H14" s="67" t="str">
        <f>IFERROR(AVERAGE(Data!H22),"  ")</f>
        <v xml:space="preserve">  </v>
      </c>
      <c r="I14" s="67" t="str">
        <f>IFERROR(AVERAGE(Data!I22),"  ")</f>
        <v xml:space="preserve">  </v>
      </c>
      <c r="J14" s="67" t="str">
        <f>IFERROR(AVERAGE(Data!J22),"  ")</f>
        <v xml:space="preserve">  </v>
      </c>
      <c r="K14" s="66">
        <f>IFERROR(AVERAGE(Data!L22),"  ")</f>
        <v>15259</v>
      </c>
      <c r="L14" s="66">
        <f>IFERROR(AVERAGE(Data!M22),"  ")</f>
        <v>0</v>
      </c>
      <c r="M14" s="66">
        <f>IFERROR(AVERAGE(Data!N22),"  ")</f>
        <v>19600</v>
      </c>
      <c r="N14" s="66">
        <f>IFERROR(AVERAGE(Data!O22),"  ")</f>
        <v>34859</v>
      </c>
      <c r="O14" s="66">
        <f>IFERROR(AVERAGE(Data!P22),"  ")</f>
        <v>37699</v>
      </c>
      <c r="P14" s="66" t="str">
        <f>IFERROR(AVERAGE(Data!Q22),"  ")</f>
        <v xml:space="preserve">  </v>
      </c>
      <c r="Q14" s="67" t="str">
        <f>IFERROR(AVERAGE(Data!R22),"  ")</f>
        <v xml:space="preserve">  </v>
      </c>
      <c r="R14" s="67" t="str">
        <f>IFERROR(AVERAGE(Data!S22),"  ")</f>
        <v xml:space="preserve">  </v>
      </c>
      <c r="S14" s="67" t="str">
        <f>IFERROR(AVERAGE(Data!T22),"  ")</f>
        <v xml:space="preserve">  </v>
      </c>
      <c r="T14" s="66">
        <f>IFERROR(AVERAGE(Data!V22), " ")</f>
        <v>111184</v>
      </c>
      <c r="U14" s="66">
        <f>IFERROR(AVERAGE(Data!W22), " ")</f>
        <v>19624</v>
      </c>
      <c r="V14" s="66">
        <f>IFERROR(AVERAGE(Data!X22), " ")</f>
        <v>5600</v>
      </c>
      <c r="W14" s="66">
        <f>IFERROR(AVERAGE(Data!Y22), " ")</f>
        <v>136408</v>
      </c>
      <c r="X14" s="66">
        <f>IFERROR(AVERAGE(Data!Z22), " ")</f>
        <v>147281.75</v>
      </c>
      <c r="Y14" s="66" t="str">
        <f>IFERROR(AVERAGE(Data!AA22), " ")</f>
        <v xml:space="preserve"> </v>
      </c>
      <c r="Z14" s="67" t="str">
        <f>IFERROR(AVERAGE(Data!AB22), " ")</f>
        <v xml:space="preserve"> </v>
      </c>
      <c r="AA14" s="67" t="str">
        <f>IFERROR(AVERAGE(Data!AC22), " ")</f>
        <v xml:space="preserve"> </v>
      </c>
      <c r="AB14" s="67" t="str">
        <f>IFERROR(AVERAGE(Data!AD22), " ")</f>
        <v xml:space="preserve"> </v>
      </c>
      <c r="AC14" s="66">
        <f>IFERROR(AVERAGE(Data!AF22), "  ")</f>
        <v>6000</v>
      </c>
      <c r="AD14" s="66">
        <f>IFERROR(AVERAGE(Data!AG22), "  ")</f>
        <v>21420</v>
      </c>
      <c r="AE14" s="66">
        <f>IFERROR(AVERAGE(Data!AH22), "  ")</f>
        <v>0</v>
      </c>
      <c r="AF14" s="66">
        <f>IFERROR(AVERAGE(Data!AI22), "  ")</f>
        <v>27420</v>
      </c>
      <c r="AG14" s="66">
        <f>IFERROR(AVERAGE(Data!AJ22), "  ")</f>
        <v>15360.5</v>
      </c>
      <c r="AH14" s="66" t="str">
        <f>IFERROR(AVERAGE(Data!AK22), "  ")</f>
        <v xml:space="preserve">  </v>
      </c>
      <c r="AI14" s="67" t="str">
        <f>IFERROR(AVERAGE(Data!AL22), "  ")</f>
        <v xml:space="preserve">  </v>
      </c>
      <c r="AJ14" s="67" t="str">
        <f>IFERROR(AVERAGE(Data!AM22), "  ")</f>
        <v xml:space="preserve">  </v>
      </c>
      <c r="AK14" s="67" t="str">
        <f>IFERROR(AVERAGE(Data!AN22), "  ")</f>
        <v xml:space="preserve">  </v>
      </c>
      <c r="AL14" s="66">
        <f>IFERROR(AVERAGE(Data!AP22),"  ")</f>
        <v>815144</v>
      </c>
      <c r="AM14" s="66">
        <f>IFERROR(AVERAGE(Data!AQ22),"  ")</f>
        <v>90212</v>
      </c>
      <c r="AN14" s="66">
        <f>IFERROR(AVERAGE(Data!AR22),"  ")</f>
        <v>25200</v>
      </c>
      <c r="AO14" s="66">
        <f>IFERROR(AVERAGE(Data!AS22),"  ")</f>
        <v>930556</v>
      </c>
      <c r="AP14" s="66">
        <f>IFERROR(AVERAGE(Data!AT22),"  ")</f>
        <v>747668.25</v>
      </c>
      <c r="AQ14" s="66" t="str">
        <f>IFERROR(AVERAGE(Data!AU22),"  ")</f>
        <v xml:space="preserve">  </v>
      </c>
      <c r="AR14" s="67" t="str">
        <f>IFERROR(AVERAGE(Data!AV22),"  ")</f>
        <v xml:space="preserve">  </v>
      </c>
      <c r="AS14" s="67" t="str">
        <f>IFERROR(AVERAGE(Data!AW22),"  ")</f>
        <v xml:space="preserve">  </v>
      </c>
      <c r="AT14" s="67" t="str">
        <f>IFERROR(AVERAGE(Data!AX22),"  ")</f>
        <v xml:space="preserve">  </v>
      </c>
      <c r="AU14" s="66">
        <f>IFERROR(AVERAGE(Data!AZ22), "  ")</f>
        <v>731.86900000000003</v>
      </c>
      <c r="AV14" s="66">
        <f>IFERROR(AVERAGE(Data!BA22), "  ")</f>
        <v>34.859000000000002</v>
      </c>
      <c r="AW14" s="66">
        <f>IFERROR(AVERAGE(Data!BB22), "  ")</f>
        <v>136.40799999999999</v>
      </c>
      <c r="AX14" s="66">
        <f>IFERROR(AVERAGE(Data!BC22), "  ")</f>
        <v>27.42</v>
      </c>
      <c r="AY14" s="66">
        <f>IFERROR(AVERAGE(Data!BD22), "  ")</f>
        <v>930.55600000000004</v>
      </c>
      <c r="AZ14" s="66">
        <f>IFERROR(AVERAGE(Data!BE22), "  ")</f>
        <v>5954.7839999999997</v>
      </c>
      <c r="BA14" s="66">
        <f>IFERROR(AVERAGE(Data!BF22), "  ")</f>
        <v>473.52799999999996</v>
      </c>
      <c r="BB14" s="66">
        <f>IFERROR(AVERAGE(Data!BG22), "  ")</f>
        <v>2741.2490000000003</v>
      </c>
      <c r="BC14" s="66">
        <f>IFERROR(AVERAGE(Data!BH22), "  ")</f>
        <v>320.649</v>
      </c>
      <c r="BD14" s="66">
        <f>IFERROR(AVERAGE(Data!BI22), "  ")</f>
        <v>9490.2100000000009</v>
      </c>
    </row>
    <row r="15" spans="1:56" x14ac:dyDescent="0.25">
      <c r="A15" s="59">
        <f t="shared" si="0"/>
        <v>37716</v>
      </c>
      <c r="B15" s="66">
        <f>IFERROR(AVERAGE(Data!B23),"  ")</f>
        <v>675491</v>
      </c>
      <c r="C15" s="66">
        <f>IFERROR(AVERAGE(Data!C23),"  ")</f>
        <v>36735</v>
      </c>
      <c r="D15" s="66">
        <f>IFERROR(AVERAGE(Data!D23),"  ")</f>
        <v>0</v>
      </c>
      <c r="E15" s="66">
        <f>IFERROR(AVERAGE(Data!E23),"  ")</f>
        <v>712226</v>
      </c>
      <c r="F15" s="66">
        <f>IFERROR(AVERAGE(Data!F23),"  ")</f>
        <v>591714.75</v>
      </c>
      <c r="G15" s="66" t="str">
        <f>IFERROR(AVERAGE(Data!G23),"  ")</f>
        <v xml:space="preserve">  </v>
      </c>
      <c r="H15" s="67" t="str">
        <f>IFERROR(AVERAGE(Data!H23),"  ")</f>
        <v xml:space="preserve">  </v>
      </c>
      <c r="I15" s="67" t="str">
        <f>IFERROR(AVERAGE(Data!I23),"  ")</f>
        <v xml:space="preserve">  </v>
      </c>
      <c r="J15" s="67" t="str">
        <f>IFERROR(AVERAGE(Data!J23),"  ")</f>
        <v xml:space="preserve">  </v>
      </c>
      <c r="K15" s="66">
        <f>IFERROR(AVERAGE(Data!L23),"  ")</f>
        <v>13924</v>
      </c>
      <c r="L15" s="66">
        <f>IFERROR(AVERAGE(Data!M23),"  ")</f>
        <v>4500</v>
      </c>
      <c r="M15" s="66">
        <f>IFERROR(AVERAGE(Data!N23),"  ")</f>
        <v>11300</v>
      </c>
      <c r="N15" s="66">
        <f>IFERROR(AVERAGE(Data!O23),"  ")</f>
        <v>29724</v>
      </c>
      <c r="O15" s="66">
        <f>IFERROR(AVERAGE(Data!P23),"  ")</f>
        <v>33237</v>
      </c>
      <c r="P15" s="66" t="str">
        <f>IFERROR(AVERAGE(Data!Q23),"  ")</f>
        <v xml:space="preserve">  </v>
      </c>
      <c r="Q15" s="67" t="str">
        <f>IFERROR(AVERAGE(Data!R23),"  ")</f>
        <v xml:space="preserve">  </v>
      </c>
      <c r="R15" s="67" t="str">
        <f>IFERROR(AVERAGE(Data!S23),"  ")</f>
        <v xml:space="preserve">  </v>
      </c>
      <c r="S15" s="67" t="str">
        <f>IFERROR(AVERAGE(Data!T23),"  ")</f>
        <v xml:space="preserve">  </v>
      </c>
      <c r="T15" s="66">
        <f>IFERROR(AVERAGE(Data!V23), " ")</f>
        <v>134812</v>
      </c>
      <c r="U15" s="66">
        <f>IFERROR(AVERAGE(Data!W23), " ")</f>
        <v>23913</v>
      </c>
      <c r="V15" s="66">
        <f>IFERROR(AVERAGE(Data!X23), " ")</f>
        <v>5500</v>
      </c>
      <c r="W15" s="66">
        <f>IFERROR(AVERAGE(Data!Y23), " ")</f>
        <v>164225</v>
      </c>
      <c r="X15" s="66">
        <f>IFERROR(AVERAGE(Data!Z23), " ")</f>
        <v>141294</v>
      </c>
      <c r="Y15" s="66" t="str">
        <f>IFERROR(AVERAGE(Data!AA23), " ")</f>
        <v xml:space="preserve"> </v>
      </c>
      <c r="Z15" s="67" t="str">
        <f>IFERROR(AVERAGE(Data!AB23), " ")</f>
        <v xml:space="preserve"> </v>
      </c>
      <c r="AA15" s="67" t="str">
        <f>IFERROR(AVERAGE(Data!AC23), " ")</f>
        <v xml:space="preserve"> </v>
      </c>
      <c r="AB15" s="67" t="str">
        <f>IFERROR(AVERAGE(Data!AD23), " ")</f>
        <v xml:space="preserve"> </v>
      </c>
      <c r="AC15" s="66">
        <f>IFERROR(AVERAGE(Data!AF23), "  ")</f>
        <v>0</v>
      </c>
      <c r="AD15" s="66">
        <f>IFERROR(AVERAGE(Data!AG23), "  ")</f>
        <v>9124</v>
      </c>
      <c r="AE15" s="66">
        <f>IFERROR(AVERAGE(Data!AH23), "  ")</f>
        <v>0</v>
      </c>
      <c r="AF15" s="66">
        <f>IFERROR(AVERAGE(Data!AI23), "  ")</f>
        <v>9124</v>
      </c>
      <c r="AG15" s="66">
        <f>IFERROR(AVERAGE(Data!AJ23), "  ")</f>
        <v>14545.25</v>
      </c>
      <c r="AH15" s="66" t="str">
        <f>IFERROR(AVERAGE(Data!AK23), "  ")</f>
        <v xml:space="preserve">  </v>
      </c>
      <c r="AI15" s="67" t="str">
        <f>IFERROR(AVERAGE(Data!AL23), "  ")</f>
        <v xml:space="preserve">  </v>
      </c>
      <c r="AJ15" s="67" t="str">
        <f>IFERROR(AVERAGE(Data!AM23), "  ")</f>
        <v xml:space="preserve">  </v>
      </c>
      <c r="AK15" s="67" t="str">
        <f>IFERROR(AVERAGE(Data!AN23), "  ")</f>
        <v xml:space="preserve">  </v>
      </c>
      <c r="AL15" s="66">
        <f>IFERROR(AVERAGE(Data!AP23),"  ")</f>
        <v>824227</v>
      </c>
      <c r="AM15" s="66">
        <f>IFERROR(AVERAGE(Data!AQ23),"  ")</f>
        <v>74272</v>
      </c>
      <c r="AN15" s="66">
        <f>IFERROR(AVERAGE(Data!AR23),"  ")</f>
        <v>16800</v>
      </c>
      <c r="AO15" s="66">
        <f>IFERROR(AVERAGE(Data!AS23),"  ")</f>
        <v>915299</v>
      </c>
      <c r="AP15" s="66">
        <f>IFERROR(AVERAGE(Data!AT23),"  ")</f>
        <v>780791</v>
      </c>
      <c r="AQ15" s="66" t="str">
        <f>IFERROR(AVERAGE(Data!AU23),"  ")</f>
        <v xml:space="preserve">  </v>
      </c>
      <c r="AR15" s="67" t="str">
        <f>IFERROR(AVERAGE(Data!AV23),"  ")</f>
        <v xml:space="preserve">  </v>
      </c>
      <c r="AS15" s="67" t="str">
        <f>IFERROR(AVERAGE(Data!AW23),"  ")</f>
        <v xml:space="preserve">  </v>
      </c>
      <c r="AT15" s="67" t="str">
        <f>IFERROR(AVERAGE(Data!AX23),"  ")</f>
        <v xml:space="preserve">  </v>
      </c>
      <c r="AU15" s="66">
        <f>IFERROR(AVERAGE(Data!AZ23), "  ")</f>
        <v>712.226</v>
      </c>
      <c r="AV15" s="66">
        <f>IFERROR(AVERAGE(Data!BA23), "  ")</f>
        <v>29.724</v>
      </c>
      <c r="AW15" s="66">
        <f>IFERROR(AVERAGE(Data!BB23), "  ")</f>
        <v>164.22499999999999</v>
      </c>
      <c r="AX15" s="66">
        <f>IFERROR(AVERAGE(Data!BC23), "  ")</f>
        <v>9.1240000000000006</v>
      </c>
      <c r="AY15" s="66">
        <f>IFERROR(AVERAGE(Data!BD23), "  ")</f>
        <v>915.29899999999998</v>
      </c>
      <c r="AZ15" s="66">
        <f>IFERROR(AVERAGE(Data!BE23), "  ")</f>
        <v>6667.0099999999993</v>
      </c>
      <c r="BA15" s="66">
        <f>IFERROR(AVERAGE(Data!BF23), "  ")</f>
        <v>503.25199999999995</v>
      </c>
      <c r="BB15" s="66">
        <f>IFERROR(AVERAGE(Data!BG23), "  ")</f>
        <v>2905.4740000000002</v>
      </c>
      <c r="BC15" s="66">
        <f>IFERROR(AVERAGE(Data!BH23), "  ")</f>
        <v>329.77300000000002</v>
      </c>
      <c r="BD15" s="66">
        <f>IFERROR(AVERAGE(Data!BI23), "  ")</f>
        <v>10405.509000000002</v>
      </c>
    </row>
    <row r="16" spans="1:56" x14ac:dyDescent="0.25">
      <c r="A16" s="59">
        <f t="shared" si="0"/>
        <v>37723</v>
      </c>
      <c r="B16" s="66">
        <f>IFERROR(AVERAGE(Data!B24),"  ")</f>
        <v>595846</v>
      </c>
      <c r="C16" s="66">
        <f>IFERROR(AVERAGE(Data!C24),"  ")</f>
        <v>33200</v>
      </c>
      <c r="D16" s="66">
        <f>IFERROR(AVERAGE(Data!D24),"  ")</f>
        <v>0</v>
      </c>
      <c r="E16" s="66">
        <f>IFERROR(AVERAGE(Data!E24),"  ")</f>
        <v>629046</v>
      </c>
      <c r="F16" s="66">
        <f>IFERROR(AVERAGE(Data!F24),"  ")</f>
        <v>637307.75</v>
      </c>
      <c r="G16" s="66" t="str">
        <f>IFERROR(AVERAGE(Data!G24),"  ")</f>
        <v xml:space="preserve">  </v>
      </c>
      <c r="H16" s="67" t="str">
        <f>IFERROR(AVERAGE(Data!H24),"  ")</f>
        <v xml:space="preserve">  </v>
      </c>
      <c r="I16" s="67" t="str">
        <f>IFERROR(AVERAGE(Data!I24),"  ")</f>
        <v xml:space="preserve">  </v>
      </c>
      <c r="J16" s="67" t="str">
        <f>IFERROR(AVERAGE(Data!J24),"  ")</f>
        <v xml:space="preserve">  </v>
      </c>
      <c r="K16" s="66">
        <f>IFERROR(AVERAGE(Data!L24),"  ")</f>
        <v>3000</v>
      </c>
      <c r="L16" s="66">
        <f>IFERROR(AVERAGE(Data!M24),"  ")</f>
        <v>4493</v>
      </c>
      <c r="M16" s="66">
        <f>IFERROR(AVERAGE(Data!N24),"  ")</f>
        <v>13800</v>
      </c>
      <c r="N16" s="66">
        <f>IFERROR(AVERAGE(Data!O24),"  ")</f>
        <v>21293</v>
      </c>
      <c r="O16" s="66">
        <f>IFERROR(AVERAGE(Data!P24),"  ")</f>
        <v>31301.5</v>
      </c>
      <c r="P16" s="66" t="str">
        <f>IFERROR(AVERAGE(Data!Q24),"  ")</f>
        <v xml:space="preserve">  </v>
      </c>
      <c r="Q16" s="67" t="str">
        <f>IFERROR(AVERAGE(Data!R24),"  ")</f>
        <v xml:space="preserve">  </v>
      </c>
      <c r="R16" s="67" t="str">
        <f>IFERROR(AVERAGE(Data!S24),"  ")</f>
        <v xml:space="preserve">  </v>
      </c>
      <c r="S16" s="67" t="str">
        <f>IFERROR(AVERAGE(Data!T24),"  ")</f>
        <v xml:space="preserve">  </v>
      </c>
      <c r="T16" s="66">
        <f>IFERROR(AVERAGE(Data!V24), " ")</f>
        <v>162020</v>
      </c>
      <c r="U16" s="66">
        <f>IFERROR(AVERAGE(Data!W24), " ")</f>
        <v>16700</v>
      </c>
      <c r="V16" s="66">
        <f>IFERROR(AVERAGE(Data!X24), " ")</f>
        <v>1400</v>
      </c>
      <c r="W16" s="66">
        <f>IFERROR(AVERAGE(Data!Y24), " ")</f>
        <v>180120</v>
      </c>
      <c r="X16" s="66">
        <f>IFERROR(AVERAGE(Data!Z24), " ")</f>
        <v>154362.25</v>
      </c>
      <c r="Y16" s="66" t="str">
        <f>IFERROR(AVERAGE(Data!AA24), " ")</f>
        <v xml:space="preserve"> </v>
      </c>
      <c r="Z16" s="67" t="str">
        <f>IFERROR(AVERAGE(Data!AB24), " ")</f>
        <v xml:space="preserve"> </v>
      </c>
      <c r="AA16" s="67" t="str">
        <f>IFERROR(AVERAGE(Data!AC24), " ")</f>
        <v xml:space="preserve"> </v>
      </c>
      <c r="AB16" s="67" t="str">
        <f>IFERROR(AVERAGE(Data!AD24), " ")</f>
        <v xml:space="preserve"> </v>
      </c>
      <c r="AC16" s="66">
        <f>IFERROR(AVERAGE(Data!AF24), "  ")</f>
        <v>1600</v>
      </c>
      <c r="AD16" s="66">
        <f>IFERROR(AVERAGE(Data!AG24), "  ")</f>
        <v>16289</v>
      </c>
      <c r="AE16" s="66">
        <f>IFERROR(AVERAGE(Data!AH24), "  ")</f>
        <v>0</v>
      </c>
      <c r="AF16" s="66">
        <f>IFERROR(AVERAGE(Data!AI24), "  ")</f>
        <v>17889</v>
      </c>
      <c r="AG16" s="66">
        <f>IFERROR(AVERAGE(Data!AJ24), "  ")</f>
        <v>17092.5</v>
      </c>
      <c r="AH16" s="66" t="str">
        <f>IFERROR(AVERAGE(Data!AK24), "  ")</f>
        <v xml:space="preserve">  </v>
      </c>
      <c r="AI16" s="67" t="str">
        <f>IFERROR(AVERAGE(Data!AL24), "  ")</f>
        <v xml:space="preserve">  </v>
      </c>
      <c r="AJ16" s="67" t="str">
        <f>IFERROR(AVERAGE(Data!AM24), "  ")</f>
        <v xml:space="preserve">  </v>
      </c>
      <c r="AK16" s="67" t="str">
        <f>IFERROR(AVERAGE(Data!AN24), "  ")</f>
        <v xml:space="preserve">  </v>
      </c>
      <c r="AL16" s="66">
        <f>IFERROR(AVERAGE(Data!AP24),"  ")</f>
        <v>762466</v>
      </c>
      <c r="AM16" s="66">
        <f>IFERROR(AVERAGE(Data!AQ24),"  ")</f>
        <v>70682</v>
      </c>
      <c r="AN16" s="66">
        <f>IFERROR(AVERAGE(Data!AR24),"  ")</f>
        <v>15200</v>
      </c>
      <c r="AO16" s="66">
        <f>IFERROR(AVERAGE(Data!AS24),"  ")</f>
        <v>848348</v>
      </c>
      <c r="AP16" s="66">
        <f>IFERROR(AVERAGE(Data!AT24),"  ")</f>
        <v>840064</v>
      </c>
      <c r="AQ16" s="66" t="str">
        <f>IFERROR(AVERAGE(Data!AU24),"  ")</f>
        <v xml:space="preserve">  </v>
      </c>
      <c r="AR16" s="67" t="str">
        <f>IFERROR(AVERAGE(Data!AV24),"  ")</f>
        <v xml:space="preserve">  </v>
      </c>
      <c r="AS16" s="67" t="str">
        <f>IFERROR(AVERAGE(Data!AW24),"  ")</f>
        <v xml:space="preserve">  </v>
      </c>
      <c r="AT16" s="67" t="str">
        <f>IFERROR(AVERAGE(Data!AX24),"  ")</f>
        <v xml:space="preserve">  </v>
      </c>
      <c r="AU16" s="66">
        <f>IFERROR(AVERAGE(Data!AZ24), "  ")</f>
        <v>629.04600000000005</v>
      </c>
      <c r="AV16" s="66">
        <f>IFERROR(AVERAGE(Data!BA24), "  ")</f>
        <v>21.292999999999999</v>
      </c>
      <c r="AW16" s="66">
        <f>IFERROR(AVERAGE(Data!BB24), "  ")</f>
        <v>180.12</v>
      </c>
      <c r="AX16" s="66">
        <f>IFERROR(AVERAGE(Data!BC24), "  ")</f>
        <v>17.888999999999999</v>
      </c>
      <c r="AY16" s="66">
        <f>IFERROR(AVERAGE(Data!BD24), "  ")</f>
        <v>848.34799999999996</v>
      </c>
      <c r="AZ16" s="66">
        <f>IFERROR(AVERAGE(Data!BE24), "  ")</f>
        <v>7296.0559999999996</v>
      </c>
      <c r="BA16" s="66">
        <f>IFERROR(AVERAGE(Data!BF24), "  ")</f>
        <v>524.54499999999996</v>
      </c>
      <c r="BB16" s="66">
        <f>IFERROR(AVERAGE(Data!BG24), "  ")</f>
        <v>3085.5940000000001</v>
      </c>
      <c r="BC16" s="66">
        <f>IFERROR(AVERAGE(Data!BH24), "  ")</f>
        <v>347.66200000000003</v>
      </c>
      <c r="BD16" s="66">
        <f>IFERROR(AVERAGE(Data!BI24), "  ")</f>
        <v>11253.857000000002</v>
      </c>
    </row>
    <row r="17" spans="1:56" x14ac:dyDescent="0.25">
      <c r="A17" s="59">
        <f t="shared" si="0"/>
        <v>37730</v>
      </c>
      <c r="B17" s="66">
        <f>IFERROR(AVERAGE(Data!B25),"  ")</f>
        <v>498388</v>
      </c>
      <c r="C17" s="66">
        <f>IFERROR(AVERAGE(Data!C25),"  ")</f>
        <v>18300</v>
      </c>
      <c r="D17" s="66">
        <f>IFERROR(AVERAGE(Data!D25),"  ")</f>
        <v>0</v>
      </c>
      <c r="E17" s="66">
        <f>IFERROR(AVERAGE(Data!E25),"  ")</f>
        <v>516688</v>
      </c>
      <c r="F17" s="66">
        <f>IFERROR(AVERAGE(Data!F25),"  ")</f>
        <v>647457.25</v>
      </c>
      <c r="G17" s="66" t="str">
        <f>IFERROR(AVERAGE(Data!G25),"  ")</f>
        <v xml:space="preserve">  </v>
      </c>
      <c r="H17" s="67" t="str">
        <f>IFERROR(AVERAGE(Data!H25),"  ")</f>
        <v xml:space="preserve">  </v>
      </c>
      <c r="I17" s="67" t="str">
        <f>IFERROR(AVERAGE(Data!I25),"  ")</f>
        <v xml:space="preserve">  </v>
      </c>
      <c r="J17" s="67" t="str">
        <f>IFERROR(AVERAGE(Data!J25),"  ")</f>
        <v xml:space="preserve">  </v>
      </c>
      <c r="K17" s="66">
        <f>IFERROR(AVERAGE(Data!L25),"  ")</f>
        <v>9020</v>
      </c>
      <c r="L17" s="66">
        <f>IFERROR(AVERAGE(Data!M25),"  ")</f>
        <v>0</v>
      </c>
      <c r="M17" s="66">
        <f>IFERROR(AVERAGE(Data!N25),"  ")</f>
        <v>2300</v>
      </c>
      <c r="N17" s="66">
        <f>IFERROR(AVERAGE(Data!O25),"  ")</f>
        <v>11320</v>
      </c>
      <c r="O17" s="66">
        <f>IFERROR(AVERAGE(Data!P25),"  ")</f>
        <v>24299</v>
      </c>
      <c r="P17" s="66" t="str">
        <f>IFERROR(AVERAGE(Data!Q25),"  ")</f>
        <v xml:space="preserve">  </v>
      </c>
      <c r="Q17" s="67" t="str">
        <f>IFERROR(AVERAGE(Data!R25),"  ")</f>
        <v xml:space="preserve">  </v>
      </c>
      <c r="R17" s="67" t="str">
        <f>IFERROR(AVERAGE(Data!S25),"  ")</f>
        <v xml:space="preserve">  </v>
      </c>
      <c r="S17" s="67" t="str">
        <f>IFERROR(AVERAGE(Data!T25),"  ")</f>
        <v xml:space="preserve">  </v>
      </c>
      <c r="T17" s="66">
        <f>IFERROR(AVERAGE(Data!V25), " ")</f>
        <v>190666</v>
      </c>
      <c r="U17" s="66">
        <f>IFERROR(AVERAGE(Data!W25), " ")</f>
        <v>16593</v>
      </c>
      <c r="V17" s="66">
        <f>IFERROR(AVERAGE(Data!X25), " ")</f>
        <v>4300</v>
      </c>
      <c r="W17" s="66">
        <f>IFERROR(AVERAGE(Data!Y25), " ")</f>
        <v>211559</v>
      </c>
      <c r="X17" s="66">
        <f>IFERROR(AVERAGE(Data!Z25), " ")</f>
        <v>173078</v>
      </c>
      <c r="Y17" s="66" t="str">
        <f>IFERROR(AVERAGE(Data!AA25), " ")</f>
        <v xml:space="preserve"> </v>
      </c>
      <c r="Z17" s="67" t="str">
        <f>IFERROR(AVERAGE(Data!AB25), " ")</f>
        <v xml:space="preserve"> </v>
      </c>
      <c r="AA17" s="67" t="str">
        <f>IFERROR(AVERAGE(Data!AC25), " ")</f>
        <v xml:space="preserve"> </v>
      </c>
      <c r="AB17" s="67" t="str">
        <f>IFERROR(AVERAGE(Data!AD25), " ")</f>
        <v xml:space="preserve"> </v>
      </c>
      <c r="AC17" s="66">
        <f>IFERROR(AVERAGE(Data!AF25), "  ")</f>
        <v>1500</v>
      </c>
      <c r="AD17" s="66">
        <f>IFERROR(AVERAGE(Data!AG25), "  ")</f>
        <v>8750</v>
      </c>
      <c r="AE17" s="66">
        <f>IFERROR(AVERAGE(Data!AH25), "  ")</f>
        <v>0</v>
      </c>
      <c r="AF17" s="66">
        <f>IFERROR(AVERAGE(Data!AI25), "  ")</f>
        <v>10250</v>
      </c>
      <c r="AG17" s="66">
        <f>IFERROR(AVERAGE(Data!AJ25), "  ")</f>
        <v>16170.75</v>
      </c>
      <c r="AH17" s="66" t="str">
        <f>IFERROR(AVERAGE(Data!AK25), "  ")</f>
        <v xml:space="preserve">  </v>
      </c>
      <c r="AI17" s="67" t="str">
        <f>IFERROR(AVERAGE(Data!AL25), "  ")</f>
        <v xml:space="preserve">  </v>
      </c>
      <c r="AJ17" s="67" t="str">
        <f>IFERROR(AVERAGE(Data!AM25), "  ")</f>
        <v xml:space="preserve">  </v>
      </c>
      <c r="AK17" s="67" t="str">
        <f>IFERROR(AVERAGE(Data!AN25), "  ")</f>
        <v xml:space="preserve">  </v>
      </c>
      <c r="AL17" s="66">
        <f>IFERROR(AVERAGE(Data!AP25),"  ")</f>
        <v>699574</v>
      </c>
      <c r="AM17" s="66">
        <f>IFERROR(AVERAGE(Data!AQ25),"  ")</f>
        <v>43643</v>
      </c>
      <c r="AN17" s="66">
        <f>IFERROR(AVERAGE(Data!AR25),"  ")</f>
        <v>6600</v>
      </c>
      <c r="AO17" s="66">
        <f>IFERROR(AVERAGE(Data!AS25),"  ")</f>
        <v>749817</v>
      </c>
      <c r="AP17" s="66">
        <f>IFERROR(AVERAGE(Data!AT25),"  ")</f>
        <v>861005</v>
      </c>
      <c r="AQ17" s="66" t="str">
        <f>IFERROR(AVERAGE(Data!AU25),"  ")</f>
        <v xml:space="preserve">  </v>
      </c>
      <c r="AR17" s="67" t="str">
        <f>IFERROR(AVERAGE(Data!AV25),"  ")</f>
        <v xml:space="preserve">  </v>
      </c>
      <c r="AS17" s="67" t="str">
        <f>IFERROR(AVERAGE(Data!AW25),"  ")</f>
        <v xml:space="preserve">  </v>
      </c>
      <c r="AT17" s="67" t="str">
        <f>IFERROR(AVERAGE(Data!AX25),"  ")</f>
        <v xml:space="preserve">  </v>
      </c>
      <c r="AU17" s="66">
        <f>IFERROR(AVERAGE(Data!AZ25), "  ")</f>
        <v>516.68799999999999</v>
      </c>
      <c r="AV17" s="66">
        <f>IFERROR(AVERAGE(Data!BA25), "  ")</f>
        <v>11.32</v>
      </c>
      <c r="AW17" s="66">
        <f>IFERROR(AVERAGE(Data!BB25), "  ")</f>
        <v>211.559</v>
      </c>
      <c r="AX17" s="66">
        <f>IFERROR(AVERAGE(Data!BC25), "  ")</f>
        <v>10.25</v>
      </c>
      <c r="AY17" s="66">
        <f>IFERROR(AVERAGE(Data!BD25), "  ")</f>
        <v>749.81700000000001</v>
      </c>
      <c r="AZ17" s="66">
        <f>IFERROR(AVERAGE(Data!BE25), "  ")</f>
        <v>7812.7439999999997</v>
      </c>
      <c r="BA17" s="66">
        <f>IFERROR(AVERAGE(Data!BF25), "  ")</f>
        <v>535.86500000000001</v>
      </c>
      <c r="BB17" s="66">
        <f>IFERROR(AVERAGE(Data!BG25), "  ")</f>
        <v>3297.1530000000002</v>
      </c>
      <c r="BC17" s="66">
        <f>IFERROR(AVERAGE(Data!BH25), "  ")</f>
        <v>357.91200000000003</v>
      </c>
      <c r="BD17" s="66">
        <f>IFERROR(AVERAGE(Data!BI25), "  ")</f>
        <v>12003.674000000003</v>
      </c>
    </row>
    <row r="18" spans="1:56" x14ac:dyDescent="0.25">
      <c r="A18" s="59">
        <f t="shared" si="0"/>
        <v>37737</v>
      </c>
      <c r="B18" s="66">
        <f>IFERROR(AVERAGE(Data!B26),"  ")</f>
        <v>627283</v>
      </c>
      <c r="C18" s="66">
        <f>IFERROR(AVERAGE(Data!C26),"  ")</f>
        <v>10872</v>
      </c>
      <c r="D18" s="66">
        <f>IFERROR(AVERAGE(Data!D26),"  ")</f>
        <v>0</v>
      </c>
      <c r="E18" s="66">
        <f>IFERROR(AVERAGE(Data!E26),"  ")</f>
        <v>638155</v>
      </c>
      <c r="F18" s="66">
        <f>IFERROR(AVERAGE(Data!F26),"  ")</f>
        <v>624028.75</v>
      </c>
      <c r="G18" s="66" t="str">
        <f>IFERROR(AVERAGE(Data!G26),"  ")</f>
        <v xml:space="preserve">  </v>
      </c>
      <c r="H18" s="67" t="str">
        <f>IFERROR(AVERAGE(Data!H26),"  ")</f>
        <v xml:space="preserve">  </v>
      </c>
      <c r="I18" s="67" t="str">
        <f>IFERROR(AVERAGE(Data!I26),"  ")</f>
        <v xml:space="preserve">  </v>
      </c>
      <c r="J18" s="67" t="str">
        <f>IFERROR(AVERAGE(Data!J26),"  ")</f>
        <v xml:space="preserve">  </v>
      </c>
      <c r="K18" s="66">
        <f>IFERROR(AVERAGE(Data!L26),"  ")</f>
        <v>7659</v>
      </c>
      <c r="L18" s="66">
        <f>IFERROR(AVERAGE(Data!M26),"  ")</f>
        <v>1624</v>
      </c>
      <c r="M18" s="66">
        <f>IFERROR(AVERAGE(Data!N26),"  ")</f>
        <v>11400</v>
      </c>
      <c r="N18" s="66">
        <f>IFERROR(AVERAGE(Data!O26),"  ")</f>
        <v>20683</v>
      </c>
      <c r="O18" s="66">
        <f>IFERROR(AVERAGE(Data!P26),"  ")</f>
        <v>20755</v>
      </c>
      <c r="P18" s="66" t="str">
        <f>IFERROR(AVERAGE(Data!Q26),"  ")</f>
        <v xml:space="preserve">  </v>
      </c>
      <c r="Q18" s="67" t="str">
        <f>IFERROR(AVERAGE(Data!R26),"  ")</f>
        <v xml:space="preserve">  </v>
      </c>
      <c r="R18" s="67" t="str">
        <f>IFERROR(AVERAGE(Data!S26),"  ")</f>
        <v xml:space="preserve">  </v>
      </c>
      <c r="S18" s="67" t="str">
        <f>IFERROR(AVERAGE(Data!T26),"  ")</f>
        <v xml:space="preserve">  </v>
      </c>
      <c r="T18" s="66">
        <f>IFERROR(AVERAGE(Data!V26), " ")</f>
        <v>154038</v>
      </c>
      <c r="U18" s="66">
        <f>IFERROR(AVERAGE(Data!W26), " ")</f>
        <v>9280</v>
      </c>
      <c r="V18" s="66">
        <f>IFERROR(AVERAGE(Data!X26), " ")</f>
        <v>4500</v>
      </c>
      <c r="W18" s="66">
        <f>IFERROR(AVERAGE(Data!Y26), " ")</f>
        <v>167818</v>
      </c>
      <c r="X18" s="66">
        <f>IFERROR(AVERAGE(Data!Z26), " ")</f>
        <v>180930.5</v>
      </c>
      <c r="Y18" s="66" t="str">
        <f>IFERROR(AVERAGE(Data!AA26), " ")</f>
        <v xml:space="preserve"> </v>
      </c>
      <c r="Z18" s="67" t="str">
        <f>IFERROR(AVERAGE(Data!AB26), " ")</f>
        <v xml:space="preserve"> </v>
      </c>
      <c r="AA18" s="67" t="str">
        <f>IFERROR(AVERAGE(Data!AC26), " ")</f>
        <v xml:space="preserve"> </v>
      </c>
      <c r="AB18" s="67" t="str">
        <f>IFERROR(AVERAGE(Data!AD26), " ")</f>
        <v xml:space="preserve"> </v>
      </c>
      <c r="AC18" s="66">
        <f>IFERROR(AVERAGE(Data!AF26), "  ")</f>
        <v>0</v>
      </c>
      <c r="AD18" s="66">
        <f>IFERROR(AVERAGE(Data!AG26), "  ")</f>
        <v>10500</v>
      </c>
      <c r="AE18" s="66">
        <f>IFERROR(AVERAGE(Data!AH26), "  ")</f>
        <v>0</v>
      </c>
      <c r="AF18" s="66">
        <f>IFERROR(AVERAGE(Data!AI26), "  ")</f>
        <v>10500</v>
      </c>
      <c r="AG18" s="66">
        <f>IFERROR(AVERAGE(Data!AJ26), "  ")</f>
        <v>11940.75</v>
      </c>
      <c r="AH18" s="66" t="str">
        <f>IFERROR(AVERAGE(Data!AK26), "  ")</f>
        <v xml:space="preserve">  </v>
      </c>
      <c r="AI18" s="67" t="str">
        <f>IFERROR(AVERAGE(Data!AL26), "  ")</f>
        <v xml:space="preserve">  </v>
      </c>
      <c r="AJ18" s="67" t="str">
        <f>IFERROR(AVERAGE(Data!AM26), "  ")</f>
        <v xml:space="preserve">  </v>
      </c>
      <c r="AK18" s="67" t="str">
        <f>IFERROR(AVERAGE(Data!AN26), "  ")</f>
        <v xml:space="preserve">  </v>
      </c>
      <c r="AL18" s="66">
        <f>IFERROR(AVERAGE(Data!AP26),"  ")</f>
        <v>788980</v>
      </c>
      <c r="AM18" s="66">
        <f>IFERROR(AVERAGE(Data!AQ26),"  ")</f>
        <v>32276</v>
      </c>
      <c r="AN18" s="66">
        <f>IFERROR(AVERAGE(Data!AR26),"  ")</f>
        <v>15900</v>
      </c>
      <c r="AO18" s="66">
        <f>IFERROR(AVERAGE(Data!AS26),"  ")</f>
        <v>837156</v>
      </c>
      <c r="AP18" s="66">
        <f>IFERROR(AVERAGE(Data!AT26),"  ")</f>
        <v>837655</v>
      </c>
      <c r="AQ18" s="66" t="str">
        <f>IFERROR(AVERAGE(Data!AU26),"  ")</f>
        <v xml:space="preserve">  </v>
      </c>
      <c r="AR18" s="67" t="str">
        <f>IFERROR(AVERAGE(Data!AV26),"  ")</f>
        <v xml:space="preserve">  </v>
      </c>
      <c r="AS18" s="67" t="str">
        <f>IFERROR(AVERAGE(Data!AW26),"  ")</f>
        <v xml:space="preserve">  </v>
      </c>
      <c r="AT18" s="67" t="str">
        <f>IFERROR(AVERAGE(Data!AX26),"  ")</f>
        <v xml:space="preserve">  </v>
      </c>
      <c r="AU18" s="66">
        <f>IFERROR(AVERAGE(Data!AZ26), "  ")</f>
        <v>638.15499999999997</v>
      </c>
      <c r="AV18" s="66">
        <f>IFERROR(AVERAGE(Data!BA26), "  ")</f>
        <v>20.683</v>
      </c>
      <c r="AW18" s="66">
        <f>IFERROR(AVERAGE(Data!BB26), "  ")</f>
        <v>167.81800000000001</v>
      </c>
      <c r="AX18" s="66">
        <f>IFERROR(AVERAGE(Data!BC26), "  ")</f>
        <v>10.5</v>
      </c>
      <c r="AY18" s="66">
        <f>IFERROR(AVERAGE(Data!BD26), "  ")</f>
        <v>837.15599999999995</v>
      </c>
      <c r="AZ18" s="66">
        <f>IFERROR(AVERAGE(Data!BE26), "  ")</f>
        <v>8450.8989999999994</v>
      </c>
      <c r="BA18" s="66">
        <f>IFERROR(AVERAGE(Data!BF26), "  ")</f>
        <v>556.548</v>
      </c>
      <c r="BB18" s="66">
        <f>IFERROR(AVERAGE(Data!BG26), "  ")</f>
        <v>3464.9710000000005</v>
      </c>
      <c r="BC18" s="66">
        <f>IFERROR(AVERAGE(Data!BH26), "  ")</f>
        <v>368.41200000000003</v>
      </c>
      <c r="BD18" s="66">
        <f>IFERROR(AVERAGE(Data!BI26), "  ")</f>
        <v>12840.830000000002</v>
      </c>
    </row>
    <row r="19" spans="1:56" x14ac:dyDescent="0.25">
      <c r="A19" s="59">
        <f t="shared" si="0"/>
        <v>37744</v>
      </c>
      <c r="B19" s="66">
        <f>IFERROR(AVERAGE(Data!B27),"  ")</f>
        <v>542920</v>
      </c>
      <c r="C19" s="66">
        <f>IFERROR(AVERAGE(Data!C27),"  ")</f>
        <v>9080</v>
      </c>
      <c r="D19" s="66">
        <f>IFERROR(AVERAGE(Data!D27),"  ")</f>
        <v>0</v>
      </c>
      <c r="E19" s="66">
        <f>IFERROR(AVERAGE(Data!E27),"  ")</f>
        <v>552000</v>
      </c>
      <c r="F19" s="66">
        <f>IFERROR(AVERAGE(Data!F27),"  ")</f>
        <v>583972.25</v>
      </c>
      <c r="G19" s="66" t="str">
        <f>IFERROR(AVERAGE(Data!G27),"  ")</f>
        <v xml:space="preserve">  </v>
      </c>
      <c r="H19" s="67" t="str">
        <f>IFERROR(AVERAGE(Data!H27),"  ")</f>
        <v xml:space="preserve">  </v>
      </c>
      <c r="I19" s="67" t="str">
        <f>IFERROR(AVERAGE(Data!I27),"  ")</f>
        <v xml:space="preserve">  </v>
      </c>
      <c r="J19" s="67" t="str">
        <f>IFERROR(AVERAGE(Data!J27),"  ")</f>
        <v xml:space="preserve">  </v>
      </c>
      <c r="K19" s="66">
        <f>IFERROR(AVERAGE(Data!L27),"  ")</f>
        <v>36275</v>
      </c>
      <c r="L19" s="66">
        <f>IFERROR(AVERAGE(Data!M27),"  ")</f>
        <v>0</v>
      </c>
      <c r="M19" s="66">
        <f>IFERROR(AVERAGE(Data!N27),"  ")</f>
        <v>7100</v>
      </c>
      <c r="N19" s="66">
        <f>IFERROR(AVERAGE(Data!O27),"  ")</f>
        <v>43375</v>
      </c>
      <c r="O19" s="66">
        <f>IFERROR(AVERAGE(Data!P27),"  ")</f>
        <v>24167.75</v>
      </c>
      <c r="P19" s="66" t="str">
        <f>IFERROR(AVERAGE(Data!Q27),"  ")</f>
        <v xml:space="preserve">  </v>
      </c>
      <c r="Q19" s="67" t="str">
        <f>IFERROR(AVERAGE(Data!R27),"  ")</f>
        <v xml:space="preserve">  </v>
      </c>
      <c r="R19" s="67" t="str">
        <f>IFERROR(AVERAGE(Data!S27),"  ")</f>
        <v xml:space="preserve">  </v>
      </c>
      <c r="S19" s="67" t="str">
        <f>IFERROR(AVERAGE(Data!T27),"  ")</f>
        <v xml:space="preserve">  </v>
      </c>
      <c r="T19" s="66">
        <f>IFERROR(AVERAGE(Data!V27), " ")</f>
        <v>100045</v>
      </c>
      <c r="U19" s="66">
        <f>IFERROR(AVERAGE(Data!W27), " ")</f>
        <v>13624</v>
      </c>
      <c r="V19" s="66">
        <f>IFERROR(AVERAGE(Data!X27), " ")</f>
        <v>2900</v>
      </c>
      <c r="W19" s="66">
        <f>IFERROR(AVERAGE(Data!Y27), " ")</f>
        <v>116569</v>
      </c>
      <c r="X19" s="66">
        <f>IFERROR(AVERAGE(Data!Z27), " ")</f>
        <v>169016.5</v>
      </c>
      <c r="Y19" s="66" t="str">
        <f>IFERROR(AVERAGE(Data!AA27), " ")</f>
        <v xml:space="preserve"> </v>
      </c>
      <c r="Z19" s="67" t="str">
        <f>IFERROR(AVERAGE(Data!AB27), " ")</f>
        <v xml:space="preserve"> </v>
      </c>
      <c r="AA19" s="67" t="str">
        <f>IFERROR(AVERAGE(Data!AC27), " ")</f>
        <v xml:space="preserve"> </v>
      </c>
      <c r="AB19" s="67" t="str">
        <f>IFERROR(AVERAGE(Data!AD27), " ")</f>
        <v xml:space="preserve"> </v>
      </c>
      <c r="AC19" s="66">
        <f>IFERROR(AVERAGE(Data!AF27), "  ")</f>
        <v>3035</v>
      </c>
      <c r="AD19" s="66">
        <f>IFERROR(AVERAGE(Data!AG27), "  ")</f>
        <v>1748</v>
      </c>
      <c r="AE19" s="66">
        <f>IFERROR(AVERAGE(Data!AH27), "  ")</f>
        <v>0</v>
      </c>
      <c r="AF19" s="66">
        <f>IFERROR(AVERAGE(Data!AI27), "  ")</f>
        <v>4783</v>
      </c>
      <c r="AG19" s="66">
        <f>IFERROR(AVERAGE(Data!AJ27), "  ")</f>
        <v>10855.5</v>
      </c>
      <c r="AH19" s="66" t="str">
        <f>IFERROR(AVERAGE(Data!AK27), "  ")</f>
        <v xml:space="preserve">  </v>
      </c>
      <c r="AI19" s="67" t="str">
        <f>IFERROR(AVERAGE(Data!AL27), "  ")</f>
        <v xml:space="preserve">  </v>
      </c>
      <c r="AJ19" s="67" t="str">
        <f>IFERROR(AVERAGE(Data!AM27), "  ")</f>
        <v xml:space="preserve">  </v>
      </c>
      <c r="AK19" s="67" t="str">
        <f>IFERROR(AVERAGE(Data!AN27), "  ")</f>
        <v xml:space="preserve">  </v>
      </c>
      <c r="AL19" s="66">
        <f>IFERROR(AVERAGE(Data!AP27),"  ")</f>
        <v>682275</v>
      </c>
      <c r="AM19" s="66">
        <f>IFERROR(AVERAGE(Data!AQ27),"  ")</f>
        <v>24452</v>
      </c>
      <c r="AN19" s="66">
        <f>IFERROR(AVERAGE(Data!AR27),"  ")</f>
        <v>10000</v>
      </c>
      <c r="AO19" s="66">
        <f>IFERROR(AVERAGE(Data!AS27),"  ")</f>
        <v>716727</v>
      </c>
      <c r="AP19" s="66">
        <f>IFERROR(AVERAGE(Data!AT27),"  ")</f>
        <v>788012</v>
      </c>
      <c r="AQ19" s="66" t="str">
        <f>IFERROR(AVERAGE(Data!AU27),"  ")</f>
        <v xml:space="preserve">  </v>
      </c>
      <c r="AR19" s="67" t="str">
        <f>IFERROR(AVERAGE(Data!AV27),"  ")</f>
        <v xml:space="preserve">  </v>
      </c>
      <c r="AS19" s="67" t="str">
        <f>IFERROR(AVERAGE(Data!AW27),"  ")</f>
        <v xml:space="preserve">  </v>
      </c>
      <c r="AT19" s="67" t="str">
        <f>IFERROR(AVERAGE(Data!AX27),"  ")</f>
        <v xml:space="preserve">  </v>
      </c>
      <c r="AU19" s="66">
        <f>IFERROR(AVERAGE(Data!AZ27), "  ")</f>
        <v>552</v>
      </c>
      <c r="AV19" s="66">
        <f>IFERROR(AVERAGE(Data!BA27), "  ")</f>
        <v>43.375</v>
      </c>
      <c r="AW19" s="66">
        <f>IFERROR(AVERAGE(Data!BB27), "  ")</f>
        <v>116.569</v>
      </c>
      <c r="AX19" s="66">
        <f>IFERROR(AVERAGE(Data!BC27), "  ")</f>
        <v>4.7830000000000004</v>
      </c>
      <c r="AY19" s="66">
        <f>IFERROR(AVERAGE(Data!BD27), "  ")</f>
        <v>716.72699999999998</v>
      </c>
      <c r="AZ19" s="66">
        <f>IFERROR(AVERAGE(Data!BE27), "  ")</f>
        <v>9002.8989999999994</v>
      </c>
      <c r="BA19" s="66">
        <f>IFERROR(AVERAGE(Data!BF27), "  ")</f>
        <v>599.923</v>
      </c>
      <c r="BB19" s="66">
        <f>IFERROR(AVERAGE(Data!BG27), "  ")</f>
        <v>3581.5400000000004</v>
      </c>
      <c r="BC19" s="66">
        <f>IFERROR(AVERAGE(Data!BH27), "  ")</f>
        <v>373.19500000000005</v>
      </c>
      <c r="BD19" s="66">
        <f>IFERROR(AVERAGE(Data!BI27), "  ")</f>
        <v>13557.557000000003</v>
      </c>
    </row>
    <row r="20" spans="1:56" x14ac:dyDescent="0.25">
      <c r="A20" s="59">
        <f t="shared" si="0"/>
        <v>37751</v>
      </c>
      <c r="B20" s="66">
        <f>IFERROR(AVERAGE(Data!B28),"  ")</f>
        <v>482252</v>
      </c>
      <c r="C20" s="66">
        <f>IFERROR(AVERAGE(Data!C28),"  ")</f>
        <v>12150</v>
      </c>
      <c r="D20" s="66">
        <f>IFERROR(AVERAGE(Data!D28),"  ")</f>
        <v>0</v>
      </c>
      <c r="E20" s="66">
        <f>IFERROR(AVERAGE(Data!E28),"  ")</f>
        <v>494402</v>
      </c>
      <c r="F20" s="66">
        <f>IFERROR(AVERAGE(Data!F28),"  ")</f>
        <v>550311.25</v>
      </c>
      <c r="G20" s="66" t="str">
        <f>IFERROR(AVERAGE(Data!G28),"  ")</f>
        <v xml:space="preserve">  </v>
      </c>
      <c r="H20" s="67" t="str">
        <f>IFERROR(AVERAGE(Data!H28),"  ")</f>
        <v xml:space="preserve">  </v>
      </c>
      <c r="I20" s="67" t="str">
        <f>IFERROR(AVERAGE(Data!I28),"  ")</f>
        <v xml:space="preserve">  </v>
      </c>
      <c r="J20" s="67" t="str">
        <f>IFERROR(AVERAGE(Data!J28),"  ")</f>
        <v xml:space="preserve">  </v>
      </c>
      <c r="K20" s="66">
        <f>IFERROR(AVERAGE(Data!L28),"  ")</f>
        <v>15000</v>
      </c>
      <c r="L20" s="66">
        <f>IFERROR(AVERAGE(Data!M28),"  ")</f>
        <v>3293</v>
      </c>
      <c r="M20" s="66">
        <f>IFERROR(AVERAGE(Data!N28),"  ")</f>
        <v>7100</v>
      </c>
      <c r="N20" s="66">
        <f>IFERROR(AVERAGE(Data!O28),"  ")</f>
        <v>25393</v>
      </c>
      <c r="O20" s="66">
        <f>IFERROR(AVERAGE(Data!P28),"  ")</f>
        <v>25192.75</v>
      </c>
      <c r="P20" s="66" t="str">
        <f>IFERROR(AVERAGE(Data!Q28),"  ")</f>
        <v xml:space="preserve">  </v>
      </c>
      <c r="Q20" s="67" t="str">
        <f>IFERROR(AVERAGE(Data!R28),"  ")</f>
        <v xml:space="preserve">  </v>
      </c>
      <c r="R20" s="67" t="str">
        <f>IFERROR(AVERAGE(Data!S28),"  ")</f>
        <v xml:space="preserve">  </v>
      </c>
      <c r="S20" s="67" t="str">
        <f>IFERROR(AVERAGE(Data!T28),"  ")</f>
        <v xml:space="preserve">  </v>
      </c>
      <c r="T20" s="66">
        <f>IFERROR(AVERAGE(Data!V28), " ")</f>
        <v>104739</v>
      </c>
      <c r="U20" s="66">
        <f>IFERROR(AVERAGE(Data!W28), " ")</f>
        <v>19700</v>
      </c>
      <c r="V20" s="66">
        <f>IFERROR(AVERAGE(Data!X28), " ")</f>
        <v>2900</v>
      </c>
      <c r="W20" s="66">
        <f>IFERROR(AVERAGE(Data!Y28), " ")</f>
        <v>127339</v>
      </c>
      <c r="X20" s="66">
        <f>IFERROR(AVERAGE(Data!Z28), " ")</f>
        <v>155821.25</v>
      </c>
      <c r="Y20" s="66" t="str">
        <f>IFERROR(AVERAGE(Data!AA28), " ")</f>
        <v xml:space="preserve"> </v>
      </c>
      <c r="Z20" s="67" t="str">
        <f>IFERROR(AVERAGE(Data!AB28), " ")</f>
        <v xml:space="preserve"> </v>
      </c>
      <c r="AA20" s="67" t="str">
        <f>IFERROR(AVERAGE(Data!AC28), " ")</f>
        <v xml:space="preserve"> </v>
      </c>
      <c r="AB20" s="67" t="str">
        <f>IFERROR(AVERAGE(Data!AD28), " ")</f>
        <v xml:space="preserve"> </v>
      </c>
      <c r="AC20" s="66">
        <f>IFERROR(AVERAGE(Data!AF28), "  ")</f>
        <v>1500</v>
      </c>
      <c r="AD20" s="66">
        <f>IFERROR(AVERAGE(Data!AG28), "  ")</f>
        <v>1500</v>
      </c>
      <c r="AE20" s="66">
        <f>IFERROR(AVERAGE(Data!AH28), "  ")</f>
        <v>0</v>
      </c>
      <c r="AF20" s="66">
        <f>IFERROR(AVERAGE(Data!AI28), "  ")</f>
        <v>3000</v>
      </c>
      <c r="AG20" s="66">
        <f>IFERROR(AVERAGE(Data!AJ28), "  ")</f>
        <v>7133.25</v>
      </c>
      <c r="AH20" s="66" t="str">
        <f>IFERROR(AVERAGE(Data!AK28), "  ")</f>
        <v xml:space="preserve">  </v>
      </c>
      <c r="AI20" s="67" t="str">
        <f>IFERROR(AVERAGE(Data!AL28), "  ")</f>
        <v xml:space="preserve">  </v>
      </c>
      <c r="AJ20" s="67" t="str">
        <f>IFERROR(AVERAGE(Data!AM28), "  ")</f>
        <v xml:space="preserve">  </v>
      </c>
      <c r="AK20" s="67" t="str">
        <f>IFERROR(AVERAGE(Data!AN28), "  ")</f>
        <v xml:space="preserve">  </v>
      </c>
      <c r="AL20" s="66">
        <f>IFERROR(AVERAGE(Data!AP28),"  ")</f>
        <v>603491</v>
      </c>
      <c r="AM20" s="66">
        <f>IFERROR(AVERAGE(Data!AQ28),"  ")</f>
        <v>36643</v>
      </c>
      <c r="AN20" s="66">
        <f>IFERROR(AVERAGE(Data!AR28),"  ")</f>
        <v>10000</v>
      </c>
      <c r="AO20" s="66">
        <f>IFERROR(AVERAGE(Data!AS28),"  ")</f>
        <v>650134</v>
      </c>
      <c r="AP20" s="66">
        <f>IFERROR(AVERAGE(Data!AT28),"  ")</f>
        <v>738458.5</v>
      </c>
      <c r="AQ20" s="66" t="str">
        <f>IFERROR(AVERAGE(Data!AU28),"  ")</f>
        <v xml:space="preserve">  </v>
      </c>
      <c r="AR20" s="67" t="str">
        <f>IFERROR(AVERAGE(Data!AV28),"  ")</f>
        <v xml:space="preserve">  </v>
      </c>
      <c r="AS20" s="67" t="str">
        <f>IFERROR(AVERAGE(Data!AW28),"  ")</f>
        <v xml:space="preserve">  </v>
      </c>
      <c r="AT20" s="67" t="str">
        <f>IFERROR(AVERAGE(Data!AX28),"  ")</f>
        <v xml:space="preserve">  </v>
      </c>
      <c r="AU20" s="66">
        <f>IFERROR(AVERAGE(Data!AZ28), "  ")</f>
        <v>494.40199999999999</v>
      </c>
      <c r="AV20" s="66">
        <f>IFERROR(AVERAGE(Data!BA28), "  ")</f>
        <v>25.393000000000001</v>
      </c>
      <c r="AW20" s="66">
        <f>IFERROR(AVERAGE(Data!BB28), "  ")</f>
        <v>127.339</v>
      </c>
      <c r="AX20" s="66">
        <f>IFERROR(AVERAGE(Data!BC28), "  ")</f>
        <v>3</v>
      </c>
      <c r="AY20" s="66">
        <f>IFERROR(AVERAGE(Data!BD28), "  ")</f>
        <v>650.13400000000001</v>
      </c>
      <c r="AZ20" s="66">
        <f>IFERROR(AVERAGE(Data!BE28), "  ")</f>
        <v>9497.3009999999995</v>
      </c>
      <c r="BA20" s="66">
        <f>IFERROR(AVERAGE(Data!BF28), "  ")</f>
        <v>625.31600000000003</v>
      </c>
      <c r="BB20" s="66">
        <f>IFERROR(AVERAGE(Data!BG28), "  ")</f>
        <v>3708.8790000000004</v>
      </c>
      <c r="BC20" s="66">
        <f>IFERROR(AVERAGE(Data!BH28), "  ")</f>
        <v>376.19500000000005</v>
      </c>
      <c r="BD20" s="66">
        <f>IFERROR(AVERAGE(Data!BI28), "  ")</f>
        <v>14207.691000000003</v>
      </c>
    </row>
    <row r="21" spans="1:56" x14ac:dyDescent="0.25">
      <c r="A21" s="59">
        <f t="shared" si="0"/>
        <v>37758</v>
      </c>
      <c r="B21" s="66">
        <f>IFERROR(AVERAGE(Data!B29),"  ")</f>
        <v>542980</v>
      </c>
      <c r="C21" s="66">
        <f>IFERROR(AVERAGE(Data!C29),"  ")</f>
        <v>19700</v>
      </c>
      <c r="D21" s="66">
        <f>IFERROR(AVERAGE(Data!D29),"  ")</f>
        <v>0</v>
      </c>
      <c r="E21" s="66">
        <f>IFERROR(AVERAGE(Data!E29),"  ")</f>
        <v>562680</v>
      </c>
      <c r="F21" s="66">
        <f>IFERROR(AVERAGE(Data!F29),"  ")</f>
        <v>561809.25</v>
      </c>
      <c r="G21" s="66" t="str">
        <f>IFERROR(AVERAGE(Data!G29),"  ")</f>
        <v xml:space="preserve">  </v>
      </c>
      <c r="H21" s="67" t="str">
        <f>IFERROR(AVERAGE(Data!H29),"  ")</f>
        <v xml:space="preserve">  </v>
      </c>
      <c r="I21" s="67" t="str">
        <f>IFERROR(AVERAGE(Data!I29),"  ")</f>
        <v xml:space="preserve">  </v>
      </c>
      <c r="J21" s="67" t="str">
        <f>IFERROR(AVERAGE(Data!J29),"  ")</f>
        <v xml:space="preserve">  </v>
      </c>
      <c r="K21" s="66">
        <f>IFERROR(AVERAGE(Data!L29),"  ")</f>
        <v>12248</v>
      </c>
      <c r="L21" s="66">
        <f>IFERROR(AVERAGE(Data!M29),"  ")</f>
        <v>0</v>
      </c>
      <c r="M21" s="66">
        <f>IFERROR(AVERAGE(Data!N29),"  ")</f>
        <v>5600</v>
      </c>
      <c r="N21" s="66">
        <f>IFERROR(AVERAGE(Data!O29),"  ")</f>
        <v>17848</v>
      </c>
      <c r="O21" s="66">
        <f>IFERROR(AVERAGE(Data!P29),"  ")</f>
        <v>26824.75</v>
      </c>
      <c r="P21" s="66" t="str">
        <f>IFERROR(AVERAGE(Data!Q29),"  ")</f>
        <v xml:space="preserve">  </v>
      </c>
      <c r="Q21" s="67" t="str">
        <f>IFERROR(AVERAGE(Data!R29),"  ")</f>
        <v xml:space="preserve">  </v>
      </c>
      <c r="R21" s="67" t="str">
        <f>IFERROR(AVERAGE(Data!S29),"  ")</f>
        <v xml:space="preserve">  </v>
      </c>
      <c r="S21" s="67" t="str">
        <f>IFERROR(AVERAGE(Data!T29),"  ")</f>
        <v xml:space="preserve">  </v>
      </c>
      <c r="T21" s="66">
        <f>IFERROR(AVERAGE(Data!V29), " ")</f>
        <v>54291</v>
      </c>
      <c r="U21" s="66">
        <f>IFERROR(AVERAGE(Data!W29), " ")</f>
        <v>13600</v>
      </c>
      <c r="V21" s="66">
        <f>IFERROR(AVERAGE(Data!X29), " ")</f>
        <v>0</v>
      </c>
      <c r="W21" s="66">
        <f>IFERROR(AVERAGE(Data!Y29), " ")</f>
        <v>67891</v>
      </c>
      <c r="X21" s="66">
        <f>IFERROR(AVERAGE(Data!Z29), " ")</f>
        <v>119904.25</v>
      </c>
      <c r="Y21" s="66" t="str">
        <f>IFERROR(AVERAGE(Data!AA29), " ")</f>
        <v xml:space="preserve"> </v>
      </c>
      <c r="Z21" s="67" t="str">
        <f>IFERROR(AVERAGE(Data!AB29), " ")</f>
        <v xml:space="preserve"> </v>
      </c>
      <c r="AA21" s="67" t="str">
        <f>IFERROR(AVERAGE(Data!AC29), " ")</f>
        <v xml:space="preserve"> </v>
      </c>
      <c r="AB21" s="67" t="str">
        <f>IFERROR(AVERAGE(Data!AD29), " ")</f>
        <v xml:space="preserve"> </v>
      </c>
      <c r="AC21" s="66">
        <f>IFERROR(AVERAGE(Data!AF29), "  ")</f>
        <v>0</v>
      </c>
      <c r="AD21" s="66">
        <f>IFERROR(AVERAGE(Data!AG29), "  ")</f>
        <v>0</v>
      </c>
      <c r="AE21" s="66">
        <f>IFERROR(AVERAGE(Data!AH29), "  ")</f>
        <v>0</v>
      </c>
      <c r="AF21" s="66">
        <f>IFERROR(AVERAGE(Data!AI29), "  ")</f>
        <v>0</v>
      </c>
      <c r="AG21" s="66">
        <f>IFERROR(AVERAGE(Data!AJ29), "  ")</f>
        <v>4570.75</v>
      </c>
      <c r="AH21" s="66" t="str">
        <f>IFERROR(AVERAGE(Data!AK29), "  ")</f>
        <v xml:space="preserve">  </v>
      </c>
      <c r="AI21" s="67" t="str">
        <f>IFERROR(AVERAGE(Data!AL29), "  ")</f>
        <v xml:space="preserve">  </v>
      </c>
      <c r="AJ21" s="67" t="str">
        <f>IFERROR(AVERAGE(Data!AM29), "  ")</f>
        <v xml:space="preserve">  </v>
      </c>
      <c r="AK21" s="67" t="str">
        <f>IFERROR(AVERAGE(Data!AN29), "  ")</f>
        <v xml:space="preserve">  </v>
      </c>
      <c r="AL21" s="66">
        <f>IFERROR(AVERAGE(Data!AP29),"  ")</f>
        <v>609519</v>
      </c>
      <c r="AM21" s="66">
        <f>IFERROR(AVERAGE(Data!AQ29),"  ")</f>
        <v>33300</v>
      </c>
      <c r="AN21" s="66">
        <f>IFERROR(AVERAGE(Data!AR29),"  ")</f>
        <v>5600</v>
      </c>
      <c r="AO21" s="66">
        <f>IFERROR(AVERAGE(Data!AS29),"  ")</f>
        <v>648419</v>
      </c>
      <c r="AP21" s="66">
        <f>IFERROR(AVERAGE(Data!AT29),"  ")</f>
        <v>713109</v>
      </c>
      <c r="AQ21" s="66" t="str">
        <f>IFERROR(AVERAGE(Data!AU29),"  ")</f>
        <v xml:space="preserve">  </v>
      </c>
      <c r="AR21" s="67" t="str">
        <f>IFERROR(AVERAGE(Data!AV29),"  ")</f>
        <v xml:space="preserve">  </v>
      </c>
      <c r="AS21" s="67" t="str">
        <f>IFERROR(AVERAGE(Data!AW29),"  ")</f>
        <v xml:space="preserve">  </v>
      </c>
      <c r="AT21" s="67" t="str">
        <f>IFERROR(AVERAGE(Data!AX29),"  ")</f>
        <v xml:space="preserve">  </v>
      </c>
      <c r="AU21" s="66">
        <f>IFERROR(AVERAGE(Data!AZ29), "  ")</f>
        <v>562.67999999999995</v>
      </c>
      <c r="AV21" s="66">
        <f>IFERROR(AVERAGE(Data!BA29), "  ")</f>
        <v>17.847999999999999</v>
      </c>
      <c r="AW21" s="66">
        <f>IFERROR(AVERAGE(Data!BB29), "  ")</f>
        <v>67.891000000000005</v>
      </c>
      <c r="AX21" s="66">
        <f>IFERROR(AVERAGE(Data!BC29), "  ")</f>
        <v>0</v>
      </c>
      <c r="AY21" s="66">
        <f>IFERROR(AVERAGE(Data!BD29), "  ")</f>
        <v>648.41899999999998</v>
      </c>
      <c r="AZ21" s="66">
        <f>IFERROR(AVERAGE(Data!BE29), "  ")</f>
        <v>10059.981</v>
      </c>
      <c r="BA21" s="66">
        <f>IFERROR(AVERAGE(Data!BF29), "  ")</f>
        <v>643.16399999999999</v>
      </c>
      <c r="BB21" s="66">
        <f>IFERROR(AVERAGE(Data!BG29), "  ")</f>
        <v>3776.7700000000004</v>
      </c>
      <c r="BC21" s="66">
        <f>IFERROR(AVERAGE(Data!BH29), "  ")</f>
        <v>376.19500000000005</v>
      </c>
      <c r="BD21" s="66">
        <f>IFERROR(AVERAGE(Data!BI29), "  ")</f>
        <v>14856.110000000002</v>
      </c>
    </row>
    <row r="22" spans="1:56" x14ac:dyDescent="0.25">
      <c r="A22" s="59">
        <f t="shared" si="0"/>
        <v>37765</v>
      </c>
      <c r="B22" s="66">
        <f>IFERROR(AVERAGE(Data!B30),"  ")</f>
        <v>774813</v>
      </c>
      <c r="C22" s="66">
        <f>IFERROR(AVERAGE(Data!C30),"  ")</f>
        <v>29900</v>
      </c>
      <c r="D22" s="66">
        <f>IFERROR(AVERAGE(Data!D30),"  ")</f>
        <v>0</v>
      </c>
      <c r="E22" s="66">
        <f>IFERROR(AVERAGE(Data!E30),"  ")</f>
        <v>804713</v>
      </c>
      <c r="F22" s="66">
        <f>IFERROR(AVERAGE(Data!F30),"  ")</f>
        <v>603448.75</v>
      </c>
      <c r="G22" s="66" t="str">
        <f>IFERROR(AVERAGE(Data!G30),"  ")</f>
        <v xml:space="preserve">  </v>
      </c>
      <c r="H22" s="67" t="str">
        <f>IFERROR(AVERAGE(Data!H30),"  ")</f>
        <v xml:space="preserve">  </v>
      </c>
      <c r="I22" s="67" t="str">
        <f>IFERROR(AVERAGE(Data!I30),"  ")</f>
        <v xml:space="preserve">  </v>
      </c>
      <c r="J22" s="67" t="str">
        <f>IFERROR(AVERAGE(Data!J30),"  ")</f>
        <v xml:space="preserve">  </v>
      </c>
      <c r="K22" s="66">
        <f>IFERROR(AVERAGE(Data!L30),"  ")</f>
        <v>12235</v>
      </c>
      <c r="L22" s="66">
        <f>IFERROR(AVERAGE(Data!M30),"  ")</f>
        <v>1590</v>
      </c>
      <c r="M22" s="66">
        <f>IFERROR(AVERAGE(Data!N30),"  ")</f>
        <v>12800</v>
      </c>
      <c r="N22" s="66">
        <f>IFERROR(AVERAGE(Data!O30),"  ")</f>
        <v>26625</v>
      </c>
      <c r="O22" s="66">
        <f>IFERROR(AVERAGE(Data!P30),"  ")</f>
        <v>28310.25</v>
      </c>
      <c r="P22" s="66" t="str">
        <f>IFERROR(AVERAGE(Data!Q30),"  ")</f>
        <v xml:space="preserve">  </v>
      </c>
      <c r="Q22" s="67" t="str">
        <f>IFERROR(AVERAGE(Data!R30),"  ")</f>
        <v xml:space="preserve">  </v>
      </c>
      <c r="R22" s="67" t="str">
        <f>IFERROR(AVERAGE(Data!S30),"  ")</f>
        <v xml:space="preserve">  </v>
      </c>
      <c r="S22" s="67" t="str">
        <f>IFERROR(AVERAGE(Data!T30),"  ")</f>
        <v xml:space="preserve">  </v>
      </c>
      <c r="T22" s="66">
        <f>IFERROR(AVERAGE(Data!V30), " ")</f>
        <v>116813</v>
      </c>
      <c r="U22" s="66">
        <f>IFERROR(AVERAGE(Data!W30), " ")</f>
        <v>20650</v>
      </c>
      <c r="V22" s="66">
        <f>IFERROR(AVERAGE(Data!X30), " ")</f>
        <v>4300</v>
      </c>
      <c r="W22" s="66">
        <f>IFERROR(AVERAGE(Data!Y30), " ")</f>
        <v>141763</v>
      </c>
      <c r="X22" s="66">
        <f>IFERROR(AVERAGE(Data!Z30), " ")</f>
        <v>113390.5</v>
      </c>
      <c r="Y22" s="66" t="str">
        <f>IFERROR(AVERAGE(Data!AA30), " ")</f>
        <v xml:space="preserve"> </v>
      </c>
      <c r="Z22" s="67" t="str">
        <f>IFERROR(AVERAGE(Data!AB30), " ")</f>
        <v xml:space="preserve"> </v>
      </c>
      <c r="AA22" s="67" t="str">
        <f>IFERROR(AVERAGE(Data!AC30), " ")</f>
        <v xml:space="preserve"> </v>
      </c>
      <c r="AB22" s="67" t="str">
        <f>IFERROR(AVERAGE(Data!AD30), " ")</f>
        <v xml:space="preserve"> </v>
      </c>
      <c r="AC22" s="66">
        <f>IFERROR(AVERAGE(Data!AF30), "  ")</f>
        <v>0</v>
      </c>
      <c r="AD22" s="66">
        <f>IFERROR(AVERAGE(Data!AG30), "  ")</f>
        <v>16500</v>
      </c>
      <c r="AE22" s="66">
        <f>IFERROR(AVERAGE(Data!AH30), "  ")</f>
        <v>8000</v>
      </c>
      <c r="AF22" s="66">
        <f>IFERROR(AVERAGE(Data!AI30), "  ")</f>
        <v>24500</v>
      </c>
      <c r="AG22" s="66">
        <f>IFERROR(AVERAGE(Data!AJ30), "  ")</f>
        <v>8070.75</v>
      </c>
      <c r="AH22" s="66" t="str">
        <f>IFERROR(AVERAGE(Data!AK30), "  ")</f>
        <v xml:space="preserve">  </v>
      </c>
      <c r="AI22" s="67" t="str">
        <f>IFERROR(AVERAGE(Data!AL30), "  ")</f>
        <v xml:space="preserve">  </v>
      </c>
      <c r="AJ22" s="67" t="str">
        <f>IFERROR(AVERAGE(Data!AM30), "  ")</f>
        <v xml:space="preserve">  </v>
      </c>
      <c r="AK22" s="67" t="str">
        <f>IFERROR(AVERAGE(Data!AN30), "  ")</f>
        <v xml:space="preserve">  </v>
      </c>
      <c r="AL22" s="66">
        <f>IFERROR(AVERAGE(Data!AP30),"  ")</f>
        <v>903861</v>
      </c>
      <c r="AM22" s="66">
        <f>IFERROR(AVERAGE(Data!AQ30),"  ")</f>
        <v>68640</v>
      </c>
      <c r="AN22" s="66">
        <f>IFERROR(AVERAGE(Data!AR30),"  ")</f>
        <v>25100</v>
      </c>
      <c r="AO22" s="66">
        <f>IFERROR(AVERAGE(Data!AS30),"  ")</f>
        <v>997601</v>
      </c>
      <c r="AP22" s="66">
        <f>IFERROR(AVERAGE(Data!AT30),"  ")</f>
        <v>753220.25</v>
      </c>
      <c r="AQ22" s="66" t="str">
        <f>IFERROR(AVERAGE(Data!AU30),"  ")</f>
        <v xml:space="preserve">  </v>
      </c>
      <c r="AR22" s="67" t="str">
        <f>IFERROR(AVERAGE(Data!AV30),"  ")</f>
        <v xml:space="preserve">  </v>
      </c>
      <c r="AS22" s="67" t="str">
        <f>IFERROR(AVERAGE(Data!AW30),"  ")</f>
        <v xml:space="preserve">  </v>
      </c>
      <c r="AT22" s="67" t="str">
        <f>IFERROR(AVERAGE(Data!AX30),"  ")</f>
        <v xml:space="preserve">  </v>
      </c>
      <c r="AU22" s="66">
        <f>IFERROR(AVERAGE(Data!AZ30), "  ")</f>
        <v>804.71299999999997</v>
      </c>
      <c r="AV22" s="66">
        <f>IFERROR(AVERAGE(Data!BA30), "  ")</f>
        <v>26.625</v>
      </c>
      <c r="AW22" s="66">
        <f>IFERROR(AVERAGE(Data!BB30), "  ")</f>
        <v>141.76300000000001</v>
      </c>
      <c r="AX22" s="66">
        <f>IFERROR(AVERAGE(Data!BC30), "  ")</f>
        <v>24.5</v>
      </c>
      <c r="AY22" s="66">
        <f>IFERROR(AVERAGE(Data!BD30), "  ")</f>
        <v>997.601</v>
      </c>
      <c r="AZ22" s="66">
        <f>IFERROR(AVERAGE(Data!BE30), "  ")</f>
        <v>10864.694</v>
      </c>
      <c r="BA22" s="66">
        <f>IFERROR(AVERAGE(Data!BF30), "  ")</f>
        <v>669.78899999999999</v>
      </c>
      <c r="BB22" s="66">
        <f>IFERROR(AVERAGE(Data!BG30), "  ")</f>
        <v>3918.5330000000004</v>
      </c>
      <c r="BC22" s="66">
        <f>IFERROR(AVERAGE(Data!BH30), "  ")</f>
        <v>400.69500000000005</v>
      </c>
      <c r="BD22" s="66">
        <f>IFERROR(AVERAGE(Data!BI30), "  ")</f>
        <v>15853.711000000003</v>
      </c>
    </row>
    <row r="23" spans="1:56" x14ac:dyDescent="0.25">
      <c r="A23" s="59">
        <f t="shared" si="0"/>
        <v>37772</v>
      </c>
      <c r="B23" s="66">
        <f>IFERROR(AVERAGE(Data!B31),"  ")</f>
        <v>620607</v>
      </c>
      <c r="C23" s="66">
        <f>IFERROR(AVERAGE(Data!C31),"  ")</f>
        <v>9000</v>
      </c>
      <c r="D23" s="66">
        <f>IFERROR(AVERAGE(Data!D31),"  ")</f>
        <v>0</v>
      </c>
      <c r="E23" s="66">
        <f>IFERROR(AVERAGE(Data!E31),"  ")</f>
        <v>629607</v>
      </c>
      <c r="F23" s="66">
        <f>IFERROR(AVERAGE(Data!F31),"  ")</f>
        <v>622850.5</v>
      </c>
      <c r="G23" s="66" t="str">
        <f>IFERROR(AVERAGE(Data!G31),"  ")</f>
        <v xml:space="preserve">  </v>
      </c>
      <c r="H23" s="67" t="str">
        <f>IFERROR(AVERAGE(Data!H31),"  ")</f>
        <v xml:space="preserve">  </v>
      </c>
      <c r="I23" s="67" t="str">
        <f>IFERROR(AVERAGE(Data!I31),"  ")</f>
        <v xml:space="preserve">  </v>
      </c>
      <c r="J23" s="67" t="str">
        <f>IFERROR(AVERAGE(Data!J31),"  ")</f>
        <v xml:space="preserve">  </v>
      </c>
      <c r="K23" s="66">
        <f>IFERROR(AVERAGE(Data!L31),"  ")</f>
        <v>24108</v>
      </c>
      <c r="L23" s="66">
        <f>IFERROR(AVERAGE(Data!M31),"  ")</f>
        <v>3170</v>
      </c>
      <c r="M23" s="66">
        <f>IFERROR(AVERAGE(Data!N31),"  ")</f>
        <v>2800</v>
      </c>
      <c r="N23" s="66">
        <f>IFERROR(AVERAGE(Data!O31),"  ")</f>
        <v>30078</v>
      </c>
      <c r="O23" s="66">
        <f>IFERROR(AVERAGE(Data!P31),"  ")</f>
        <v>24986</v>
      </c>
      <c r="P23" s="66" t="str">
        <f>IFERROR(AVERAGE(Data!Q31),"  ")</f>
        <v xml:space="preserve">  </v>
      </c>
      <c r="Q23" s="67" t="str">
        <f>IFERROR(AVERAGE(Data!R31),"  ")</f>
        <v xml:space="preserve">  </v>
      </c>
      <c r="R23" s="67" t="str">
        <f>IFERROR(AVERAGE(Data!S31),"  ")</f>
        <v xml:space="preserve">  </v>
      </c>
      <c r="S23" s="67" t="str">
        <f>IFERROR(AVERAGE(Data!T31),"  ")</f>
        <v xml:space="preserve">  </v>
      </c>
      <c r="T23" s="66">
        <f>IFERROR(AVERAGE(Data!V31), " ")</f>
        <v>137153</v>
      </c>
      <c r="U23" s="66">
        <f>IFERROR(AVERAGE(Data!W31), " ")</f>
        <v>6200</v>
      </c>
      <c r="V23" s="66">
        <f>IFERROR(AVERAGE(Data!X31), " ")</f>
        <v>0</v>
      </c>
      <c r="W23" s="66">
        <f>IFERROR(AVERAGE(Data!Y31), " ")</f>
        <v>143353</v>
      </c>
      <c r="X23" s="66">
        <f>IFERROR(AVERAGE(Data!Z31), " ")</f>
        <v>120086.5</v>
      </c>
      <c r="Y23" s="66" t="str">
        <f>IFERROR(AVERAGE(Data!AA31), " ")</f>
        <v xml:space="preserve"> </v>
      </c>
      <c r="Z23" s="67" t="str">
        <f>IFERROR(AVERAGE(Data!AB31), " ")</f>
        <v xml:space="preserve"> </v>
      </c>
      <c r="AA23" s="67" t="str">
        <f>IFERROR(AVERAGE(Data!AC31), " ")</f>
        <v xml:space="preserve"> </v>
      </c>
      <c r="AB23" s="67" t="str">
        <f>IFERROR(AVERAGE(Data!AD31), " ")</f>
        <v xml:space="preserve"> </v>
      </c>
      <c r="AC23" s="66">
        <f>IFERROR(AVERAGE(Data!AF31), "  ")</f>
        <v>0</v>
      </c>
      <c r="AD23" s="66">
        <f>IFERROR(AVERAGE(Data!AG31), "  ")</f>
        <v>3000</v>
      </c>
      <c r="AE23" s="66">
        <f>IFERROR(AVERAGE(Data!AH31), "  ")</f>
        <v>0</v>
      </c>
      <c r="AF23" s="66">
        <f>IFERROR(AVERAGE(Data!AI31), "  ")</f>
        <v>3000</v>
      </c>
      <c r="AG23" s="66">
        <f>IFERROR(AVERAGE(Data!AJ31), "  ")</f>
        <v>7625</v>
      </c>
      <c r="AH23" s="66" t="str">
        <f>IFERROR(AVERAGE(Data!AK31), "  ")</f>
        <v xml:space="preserve">  </v>
      </c>
      <c r="AI23" s="67" t="str">
        <f>IFERROR(AVERAGE(Data!AL31), "  ")</f>
        <v xml:space="preserve">  </v>
      </c>
      <c r="AJ23" s="67" t="str">
        <f>IFERROR(AVERAGE(Data!AM31), "  ")</f>
        <v xml:space="preserve">  </v>
      </c>
      <c r="AK23" s="67" t="str">
        <f>IFERROR(AVERAGE(Data!AN31), "  ")</f>
        <v xml:space="preserve">  </v>
      </c>
      <c r="AL23" s="66">
        <f>IFERROR(AVERAGE(Data!AP31),"  ")</f>
        <v>781868</v>
      </c>
      <c r="AM23" s="66">
        <f>IFERROR(AVERAGE(Data!AQ31),"  ")</f>
        <v>21370</v>
      </c>
      <c r="AN23" s="66">
        <f>IFERROR(AVERAGE(Data!AR31),"  ")</f>
        <v>2800</v>
      </c>
      <c r="AO23" s="66">
        <f>IFERROR(AVERAGE(Data!AS31),"  ")</f>
        <v>806038</v>
      </c>
      <c r="AP23" s="66">
        <f>IFERROR(AVERAGE(Data!AT31),"  ")</f>
        <v>775548</v>
      </c>
      <c r="AQ23" s="66" t="str">
        <f>IFERROR(AVERAGE(Data!AU31),"  ")</f>
        <v xml:space="preserve">  </v>
      </c>
      <c r="AR23" s="67" t="str">
        <f>IFERROR(AVERAGE(Data!AV31),"  ")</f>
        <v xml:space="preserve">  </v>
      </c>
      <c r="AS23" s="67" t="str">
        <f>IFERROR(AVERAGE(Data!AW31),"  ")</f>
        <v xml:space="preserve">  </v>
      </c>
      <c r="AT23" s="67" t="str">
        <f>IFERROR(AVERAGE(Data!AX31),"  ")</f>
        <v xml:space="preserve">  </v>
      </c>
      <c r="AU23" s="66">
        <f>IFERROR(AVERAGE(Data!AZ31), "  ")</f>
        <v>629.60699999999997</v>
      </c>
      <c r="AV23" s="66">
        <f>IFERROR(AVERAGE(Data!BA31), "  ")</f>
        <v>30.077999999999999</v>
      </c>
      <c r="AW23" s="66">
        <f>IFERROR(AVERAGE(Data!BB31), "  ")</f>
        <v>143.35300000000001</v>
      </c>
      <c r="AX23" s="66">
        <f>IFERROR(AVERAGE(Data!BC31), "  ")</f>
        <v>3</v>
      </c>
      <c r="AY23" s="66">
        <f>IFERROR(AVERAGE(Data!BD31), "  ")</f>
        <v>806.03800000000001</v>
      </c>
      <c r="AZ23" s="66">
        <f>IFERROR(AVERAGE(Data!BE31), "  ")</f>
        <v>11494.300999999999</v>
      </c>
      <c r="BA23" s="66">
        <f>IFERROR(AVERAGE(Data!BF31), "  ")</f>
        <v>699.86699999999996</v>
      </c>
      <c r="BB23" s="66">
        <f>IFERROR(AVERAGE(Data!BG31), "  ")</f>
        <v>4061.8860000000004</v>
      </c>
      <c r="BC23" s="66">
        <f>IFERROR(AVERAGE(Data!BH31), "  ")</f>
        <v>403.69500000000005</v>
      </c>
      <c r="BD23" s="66">
        <f>IFERROR(AVERAGE(Data!BI31), "  ")</f>
        <v>16659.749000000003</v>
      </c>
    </row>
    <row r="24" spans="1:56" x14ac:dyDescent="0.25">
      <c r="A24" s="59">
        <f t="shared" si="0"/>
        <v>37779</v>
      </c>
      <c r="B24" s="66">
        <f>IFERROR(AVERAGE(Data!B32),"  ")</f>
        <v>767270</v>
      </c>
      <c r="C24" s="66">
        <f>IFERROR(AVERAGE(Data!C32),"  ")</f>
        <v>18000</v>
      </c>
      <c r="D24" s="66">
        <f>IFERROR(AVERAGE(Data!D32),"  ")</f>
        <v>0</v>
      </c>
      <c r="E24" s="66">
        <f>IFERROR(AVERAGE(Data!E32),"  ")</f>
        <v>785270</v>
      </c>
      <c r="F24" s="66">
        <f>IFERROR(AVERAGE(Data!F32),"  ")</f>
        <v>695567.5</v>
      </c>
      <c r="G24" s="66" t="str">
        <f>IFERROR(AVERAGE(Data!G32),"  ")</f>
        <v xml:space="preserve">  </v>
      </c>
      <c r="H24" s="67" t="str">
        <f>IFERROR(AVERAGE(Data!H32),"  ")</f>
        <v xml:space="preserve">  </v>
      </c>
      <c r="I24" s="67" t="str">
        <f>IFERROR(AVERAGE(Data!I32),"  ")</f>
        <v xml:space="preserve">  </v>
      </c>
      <c r="J24" s="67" t="str">
        <f>IFERROR(AVERAGE(Data!J32),"  ")</f>
        <v xml:space="preserve">  </v>
      </c>
      <c r="K24" s="66">
        <f>IFERROR(AVERAGE(Data!L32),"  ")</f>
        <v>6200</v>
      </c>
      <c r="L24" s="66">
        <f>IFERROR(AVERAGE(Data!M32),"  ")</f>
        <v>3418</v>
      </c>
      <c r="M24" s="66">
        <f>IFERROR(AVERAGE(Data!N32),"  ")</f>
        <v>8600</v>
      </c>
      <c r="N24" s="66">
        <f>IFERROR(AVERAGE(Data!O32),"  ")</f>
        <v>18218</v>
      </c>
      <c r="O24" s="66">
        <f>IFERROR(AVERAGE(Data!P32),"  ")</f>
        <v>23192.25</v>
      </c>
      <c r="P24" s="66" t="str">
        <f>IFERROR(AVERAGE(Data!Q32),"  ")</f>
        <v xml:space="preserve">  </v>
      </c>
      <c r="Q24" s="67" t="str">
        <f>IFERROR(AVERAGE(Data!R32),"  ")</f>
        <v xml:space="preserve">  </v>
      </c>
      <c r="R24" s="67" t="str">
        <f>IFERROR(AVERAGE(Data!S32),"  ")</f>
        <v xml:space="preserve">  </v>
      </c>
      <c r="S24" s="67" t="str">
        <f>IFERROR(AVERAGE(Data!T32),"  ")</f>
        <v xml:space="preserve">  </v>
      </c>
      <c r="T24" s="66">
        <f>IFERROR(AVERAGE(Data!V32), " ")</f>
        <v>51560</v>
      </c>
      <c r="U24" s="66">
        <f>IFERROR(AVERAGE(Data!W32), " ")</f>
        <v>11800</v>
      </c>
      <c r="V24" s="66">
        <f>IFERROR(AVERAGE(Data!X32), " ")</f>
        <v>0</v>
      </c>
      <c r="W24" s="66">
        <f>IFERROR(AVERAGE(Data!Y32), " ")</f>
        <v>63360</v>
      </c>
      <c r="X24" s="66">
        <f>IFERROR(AVERAGE(Data!Z32), " ")</f>
        <v>104091.75</v>
      </c>
      <c r="Y24" s="66" t="str">
        <f>IFERROR(AVERAGE(Data!AA32), " ")</f>
        <v xml:space="preserve"> </v>
      </c>
      <c r="Z24" s="67" t="str">
        <f>IFERROR(AVERAGE(Data!AB32), " ")</f>
        <v xml:space="preserve"> </v>
      </c>
      <c r="AA24" s="67" t="str">
        <f>IFERROR(AVERAGE(Data!AC32), " ")</f>
        <v xml:space="preserve"> </v>
      </c>
      <c r="AB24" s="67" t="str">
        <f>IFERROR(AVERAGE(Data!AD32), " ")</f>
        <v xml:space="preserve"> </v>
      </c>
      <c r="AC24" s="66">
        <f>IFERROR(AVERAGE(Data!AF32), "  ")</f>
        <v>0</v>
      </c>
      <c r="AD24" s="66">
        <f>IFERROR(AVERAGE(Data!AG32), "  ")</f>
        <v>1500</v>
      </c>
      <c r="AE24" s="66">
        <f>IFERROR(AVERAGE(Data!AH32), "  ")</f>
        <v>0</v>
      </c>
      <c r="AF24" s="66">
        <f>IFERROR(AVERAGE(Data!AI32), "  ")</f>
        <v>1500</v>
      </c>
      <c r="AG24" s="66">
        <f>IFERROR(AVERAGE(Data!AJ32), "  ")</f>
        <v>7250</v>
      </c>
      <c r="AH24" s="66" t="str">
        <f>IFERROR(AVERAGE(Data!AK32), "  ")</f>
        <v xml:space="preserve">  </v>
      </c>
      <c r="AI24" s="67" t="str">
        <f>IFERROR(AVERAGE(Data!AL32), "  ")</f>
        <v xml:space="preserve">  </v>
      </c>
      <c r="AJ24" s="67" t="str">
        <f>IFERROR(AVERAGE(Data!AM32), "  ")</f>
        <v xml:space="preserve">  </v>
      </c>
      <c r="AK24" s="67" t="str">
        <f>IFERROR(AVERAGE(Data!AN32), "  ")</f>
        <v xml:space="preserve">  </v>
      </c>
      <c r="AL24" s="66">
        <f>IFERROR(AVERAGE(Data!AP32),"  ")</f>
        <v>825030</v>
      </c>
      <c r="AM24" s="66">
        <f>IFERROR(AVERAGE(Data!AQ32),"  ")</f>
        <v>34718</v>
      </c>
      <c r="AN24" s="66">
        <f>IFERROR(AVERAGE(Data!AR32),"  ")</f>
        <v>8600</v>
      </c>
      <c r="AO24" s="66">
        <f>IFERROR(AVERAGE(Data!AS32),"  ")</f>
        <v>868348</v>
      </c>
      <c r="AP24" s="66">
        <f>IFERROR(AVERAGE(Data!AT32),"  ")</f>
        <v>830101.5</v>
      </c>
      <c r="AQ24" s="66" t="str">
        <f>IFERROR(AVERAGE(Data!AU32),"  ")</f>
        <v xml:space="preserve">  </v>
      </c>
      <c r="AR24" s="67" t="str">
        <f>IFERROR(AVERAGE(Data!AV32),"  ")</f>
        <v xml:space="preserve">  </v>
      </c>
      <c r="AS24" s="67" t="str">
        <f>IFERROR(AVERAGE(Data!AW32),"  ")</f>
        <v xml:space="preserve">  </v>
      </c>
      <c r="AT24" s="67" t="str">
        <f>IFERROR(AVERAGE(Data!AX32),"  ")</f>
        <v xml:space="preserve">  </v>
      </c>
      <c r="AU24" s="66">
        <f>IFERROR(AVERAGE(Data!AZ32), "  ")</f>
        <v>785.27</v>
      </c>
      <c r="AV24" s="66">
        <f>IFERROR(AVERAGE(Data!BA32), "  ")</f>
        <v>18.218</v>
      </c>
      <c r="AW24" s="66">
        <f>IFERROR(AVERAGE(Data!BB32), "  ")</f>
        <v>63.36</v>
      </c>
      <c r="AX24" s="66">
        <f>IFERROR(AVERAGE(Data!BC32), "  ")</f>
        <v>1.5</v>
      </c>
      <c r="AY24" s="66">
        <f>IFERROR(AVERAGE(Data!BD32), "  ")</f>
        <v>868.34799999999996</v>
      </c>
      <c r="AZ24" s="66">
        <f>IFERROR(AVERAGE(Data!BE32), "  ")</f>
        <v>12279.571</v>
      </c>
      <c r="BA24" s="66">
        <f>IFERROR(AVERAGE(Data!BF32), "  ")</f>
        <v>718.08499999999992</v>
      </c>
      <c r="BB24" s="66">
        <f>IFERROR(AVERAGE(Data!BG32), "  ")</f>
        <v>4125.2460000000001</v>
      </c>
      <c r="BC24" s="66">
        <f>IFERROR(AVERAGE(Data!BH32), "  ")</f>
        <v>405.19500000000005</v>
      </c>
      <c r="BD24" s="66">
        <f>IFERROR(AVERAGE(Data!BI32), "  ")</f>
        <v>17528.097000000002</v>
      </c>
    </row>
    <row r="25" spans="1:56" x14ac:dyDescent="0.25">
      <c r="A25" s="59">
        <f t="shared" si="0"/>
        <v>37786</v>
      </c>
      <c r="B25" s="66">
        <f>IFERROR(AVERAGE(Data!B33),"  ")</f>
        <v>724081</v>
      </c>
      <c r="C25" s="66">
        <f>IFERROR(AVERAGE(Data!C33),"  ")</f>
        <v>28600</v>
      </c>
      <c r="D25" s="66">
        <f>IFERROR(AVERAGE(Data!D33),"  ")</f>
        <v>0</v>
      </c>
      <c r="E25" s="66">
        <f>IFERROR(AVERAGE(Data!E33),"  ")</f>
        <v>752681</v>
      </c>
      <c r="F25" s="66">
        <f>IFERROR(AVERAGE(Data!F33),"  ")</f>
        <v>743067.75</v>
      </c>
      <c r="G25" s="66" t="str">
        <f>IFERROR(AVERAGE(Data!G33),"  ")</f>
        <v xml:space="preserve">  </v>
      </c>
      <c r="H25" s="67" t="str">
        <f>IFERROR(AVERAGE(Data!H33),"  ")</f>
        <v xml:space="preserve">  </v>
      </c>
      <c r="I25" s="67" t="str">
        <f>IFERROR(AVERAGE(Data!I33),"  ")</f>
        <v xml:space="preserve">  </v>
      </c>
      <c r="J25" s="67" t="str">
        <f>IFERROR(AVERAGE(Data!J33),"  ")</f>
        <v xml:space="preserve">  </v>
      </c>
      <c r="K25" s="66">
        <f>IFERROR(AVERAGE(Data!L33),"  ")</f>
        <v>15590</v>
      </c>
      <c r="L25" s="66">
        <f>IFERROR(AVERAGE(Data!M33),"  ")</f>
        <v>0</v>
      </c>
      <c r="M25" s="66">
        <f>IFERROR(AVERAGE(Data!N33),"  ")</f>
        <v>8700</v>
      </c>
      <c r="N25" s="66">
        <f>IFERROR(AVERAGE(Data!O33),"  ")</f>
        <v>24290</v>
      </c>
      <c r="O25" s="66">
        <f>IFERROR(AVERAGE(Data!P33),"  ")</f>
        <v>24802.75</v>
      </c>
      <c r="P25" s="66" t="str">
        <f>IFERROR(AVERAGE(Data!Q33),"  ")</f>
        <v xml:space="preserve">  </v>
      </c>
      <c r="Q25" s="67" t="str">
        <f>IFERROR(AVERAGE(Data!R33),"  ")</f>
        <v xml:space="preserve">  </v>
      </c>
      <c r="R25" s="67" t="str">
        <f>IFERROR(AVERAGE(Data!S33),"  ")</f>
        <v xml:space="preserve">  </v>
      </c>
      <c r="S25" s="67" t="str">
        <f>IFERROR(AVERAGE(Data!T33),"  ")</f>
        <v xml:space="preserve">  </v>
      </c>
      <c r="T25" s="66">
        <f>IFERROR(AVERAGE(Data!V33), " ")</f>
        <v>132958</v>
      </c>
      <c r="U25" s="66">
        <f>IFERROR(AVERAGE(Data!W33), " ")</f>
        <v>4500</v>
      </c>
      <c r="V25" s="66">
        <f>IFERROR(AVERAGE(Data!X33), " ")</f>
        <v>0</v>
      </c>
      <c r="W25" s="66">
        <f>IFERROR(AVERAGE(Data!Y33), " ")</f>
        <v>137458</v>
      </c>
      <c r="X25" s="66">
        <f>IFERROR(AVERAGE(Data!Z33), " ")</f>
        <v>121483.5</v>
      </c>
      <c r="Y25" s="66" t="str">
        <f>IFERROR(AVERAGE(Data!AA33), " ")</f>
        <v xml:space="preserve"> </v>
      </c>
      <c r="Z25" s="67" t="str">
        <f>IFERROR(AVERAGE(Data!AB33), " ")</f>
        <v xml:space="preserve"> </v>
      </c>
      <c r="AA25" s="67" t="str">
        <f>IFERROR(AVERAGE(Data!AC33), " ")</f>
        <v xml:space="preserve"> </v>
      </c>
      <c r="AB25" s="67" t="str">
        <f>IFERROR(AVERAGE(Data!AD33), " ")</f>
        <v xml:space="preserve"> </v>
      </c>
      <c r="AC25" s="66">
        <f>IFERROR(AVERAGE(Data!AF33), "  ")</f>
        <v>0</v>
      </c>
      <c r="AD25" s="66">
        <f>IFERROR(AVERAGE(Data!AG33), "  ")</f>
        <v>16500</v>
      </c>
      <c r="AE25" s="66">
        <f>IFERROR(AVERAGE(Data!AH33), "  ")</f>
        <v>0</v>
      </c>
      <c r="AF25" s="66">
        <f>IFERROR(AVERAGE(Data!AI33), "  ")</f>
        <v>16500</v>
      </c>
      <c r="AG25" s="66">
        <f>IFERROR(AVERAGE(Data!AJ33), "  ")</f>
        <v>11375</v>
      </c>
      <c r="AH25" s="66" t="str">
        <f>IFERROR(AVERAGE(Data!AK33), "  ")</f>
        <v xml:space="preserve">  </v>
      </c>
      <c r="AI25" s="67" t="str">
        <f>IFERROR(AVERAGE(Data!AL33), "  ")</f>
        <v xml:space="preserve">  </v>
      </c>
      <c r="AJ25" s="67" t="str">
        <f>IFERROR(AVERAGE(Data!AM33), "  ")</f>
        <v xml:space="preserve">  </v>
      </c>
      <c r="AK25" s="67" t="str">
        <f>IFERROR(AVERAGE(Data!AN33), "  ")</f>
        <v xml:space="preserve">  </v>
      </c>
      <c r="AL25" s="66">
        <f>IFERROR(AVERAGE(Data!AP33),"  ")</f>
        <v>872629</v>
      </c>
      <c r="AM25" s="66">
        <f>IFERROR(AVERAGE(Data!AQ33),"  ")</f>
        <v>49600</v>
      </c>
      <c r="AN25" s="66">
        <f>IFERROR(AVERAGE(Data!AR33),"  ")</f>
        <v>8700</v>
      </c>
      <c r="AO25" s="66">
        <f>IFERROR(AVERAGE(Data!AS33),"  ")</f>
        <v>930929</v>
      </c>
      <c r="AP25" s="66">
        <f>IFERROR(AVERAGE(Data!AT33),"  ")</f>
        <v>900729</v>
      </c>
      <c r="AQ25" s="66" t="str">
        <f>IFERROR(AVERAGE(Data!AU33),"  ")</f>
        <v xml:space="preserve">  </v>
      </c>
      <c r="AR25" s="67" t="str">
        <f>IFERROR(AVERAGE(Data!AV33),"  ")</f>
        <v xml:space="preserve">  </v>
      </c>
      <c r="AS25" s="67" t="str">
        <f>IFERROR(AVERAGE(Data!AW33),"  ")</f>
        <v xml:space="preserve">  </v>
      </c>
      <c r="AT25" s="67" t="str">
        <f>IFERROR(AVERAGE(Data!AX33),"  ")</f>
        <v xml:space="preserve">  </v>
      </c>
      <c r="AU25" s="66">
        <f>IFERROR(AVERAGE(Data!AZ33), "  ")</f>
        <v>752.68100000000004</v>
      </c>
      <c r="AV25" s="66">
        <f>IFERROR(AVERAGE(Data!BA33), "  ")</f>
        <v>24.29</v>
      </c>
      <c r="AW25" s="66">
        <f>IFERROR(AVERAGE(Data!BB33), "  ")</f>
        <v>137.458</v>
      </c>
      <c r="AX25" s="66">
        <f>IFERROR(AVERAGE(Data!BC33), "  ")</f>
        <v>16.5</v>
      </c>
      <c r="AY25" s="66">
        <f>IFERROR(AVERAGE(Data!BD33), "  ")</f>
        <v>930.92899999999997</v>
      </c>
      <c r="AZ25" s="66">
        <f>IFERROR(AVERAGE(Data!BE33), "  ")</f>
        <v>13032.252</v>
      </c>
      <c r="BA25" s="66">
        <f>IFERROR(AVERAGE(Data!BF33), "  ")</f>
        <v>742.37499999999989</v>
      </c>
      <c r="BB25" s="66">
        <f>IFERROR(AVERAGE(Data!BG33), "  ")</f>
        <v>4262.7039999999997</v>
      </c>
      <c r="BC25" s="66">
        <f>IFERROR(AVERAGE(Data!BH33), "  ")</f>
        <v>421.69500000000005</v>
      </c>
      <c r="BD25" s="66">
        <f>IFERROR(AVERAGE(Data!BI33), "  ")</f>
        <v>18459.026000000002</v>
      </c>
    </row>
    <row r="26" spans="1:56" x14ac:dyDescent="0.25">
      <c r="A26" s="59">
        <f t="shared" si="0"/>
        <v>37793</v>
      </c>
      <c r="B26" s="66">
        <f>IFERROR(AVERAGE(Data!B34),"  ")</f>
        <v>607500</v>
      </c>
      <c r="C26" s="66">
        <f>IFERROR(AVERAGE(Data!C34),"  ")</f>
        <v>4500</v>
      </c>
      <c r="D26" s="66">
        <f>IFERROR(AVERAGE(Data!D34),"  ")</f>
        <v>0</v>
      </c>
      <c r="E26" s="66">
        <f>IFERROR(AVERAGE(Data!E34),"  ")</f>
        <v>612000</v>
      </c>
      <c r="F26" s="66">
        <f>IFERROR(AVERAGE(Data!F34),"  ")</f>
        <v>694889.5</v>
      </c>
      <c r="G26" s="66" t="str">
        <f>IFERROR(AVERAGE(Data!G34),"  ")</f>
        <v xml:space="preserve">  </v>
      </c>
      <c r="H26" s="67" t="str">
        <f>IFERROR(AVERAGE(Data!H34),"  ")</f>
        <v xml:space="preserve">  </v>
      </c>
      <c r="I26" s="67" t="str">
        <f>IFERROR(AVERAGE(Data!I34),"  ")</f>
        <v xml:space="preserve">  </v>
      </c>
      <c r="J26" s="67" t="str">
        <f>IFERROR(AVERAGE(Data!J34),"  ")</f>
        <v xml:space="preserve">  </v>
      </c>
      <c r="K26" s="66">
        <f>IFERROR(AVERAGE(Data!L34),"  ")</f>
        <v>17214</v>
      </c>
      <c r="L26" s="66">
        <f>IFERROR(AVERAGE(Data!M34),"  ")</f>
        <v>0</v>
      </c>
      <c r="M26" s="66">
        <f>IFERROR(AVERAGE(Data!N34),"  ")</f>
        <v>17200</v>
      </c>
      <c r="N26" s="66">
        <f>IFERROR(AVERAGE(Data!O34),"  ")</f>
        <v>34414</v>
      </c>
      <c r="O26" s="66">
        <f>IFERROR(AVERAGE(Data!P34),"  ")</f>
        <v>26750</v>
      </c>
      <c r="P26" s="66" t="str">
        <f>IFERROR(AVERAGE(Data!Q34),"  ")</f>
        <v xml:space="preserve">  </v>
      </c>
      <c r="Q26" s="67" t="str">
        <f>IFERROR(AVERAGE(Data!R34),"  ")</f>
        <v xml:space="preserve">  </v>
      </c>
      <c r="R26" s="67" t="str">
        <f>IFERROR(AVERAGE(Data!S34),"  ")</f>
        <v xml:space="preserve">  </v>
      </c>
      <c r="S26" s="67" t="str">
        <f>IFERROR(AVERAGE(Data!T34),"  ")</f>
        <v xml:space="preserve">  </v>
      </c>
      <c r="T26" s="66">
        <f>IFERROR(AVERAGE(Data!V34), " ")</f>
        <v>77605</v>
      </c>
      <c r="U26" s="66">
        <f>IFERROR(AVERAGE(Data!W34), " ")</f>
        <v>7500</v>
      </c>
      <c r="V26" s="66">
        <f>IFERROR(AVERAGE(Data!X34), " ")</f>
        <v>0</v>
      </c>
      <c r="W26" s="66">
        <f>IFERROR(AVERAGE(Data!Y34), " ")</f>
        <v>85105</v>
      </c>
      <c r="X26" s="66">
        <f>IFERROR(AVERAGE(Data!Z34), " ")</f>
        <v>107319</v>
      </c>
      <c r="Y26" s="66" t="str">
        <f>IFERROR(AVERAGE(Data!AA34), " ")</f>
        <v xml:space="preserve"> </v>
      </c>
      <c r="Z26" s="67" t="str">
        <f>IFERROR(AVERAGE(Data!AB34), " ")</f>
        <v xml:space="preserve"> </v>
      </c>
      <c r="AA26" s="67" t="str">
        <f>IFERROR(AVERAGE(Data!AC34), " ")</f>
        <v xml:space="preserve"> </v>
      </c>
      <c r="AB26" s="67" t="str">
        <f>IFERROR(AVERAGE(Data!AD34), " ")</f>
        <v xml:space="preserve"> </v>
      </c>
      <c r="AC26" s="66">
        <f>IFERROR(AVERAGE(Data!AF34), "  ")</f>
        <v>10500</v>
      </c>
      <c r="AD26" s="66">
        <f>IFERROR(AVERAGE(Data!AG34), "  ")</f>
        <v>2900</v>
      </c>
      <c r="AE26" s="66">
        <f>IFERROR(AVERAGE(Data!AH34), "  ")</f>
        <v>0</v>
      </c>
      <c r="AF26" s="66">
        <f>IFERROR(AVERAGE(Data!AI34), "  ")</f>
        <v>13400</v>
      </c>
      <c r="AG26" s="66">
        <f>IFERROR(AVERAGE(Data!AJ34), "  ")</f>
        <v>8600</v>
      </c>
      <c r="AH26" s="66" t="str">
        <f>IFERROR(AVERAGE(Data!AK34), "  ")</f>
        <v xml:space="preserve">  </v>
      </c>
      <c r="AI26" s="67" t="str">
        <f>IFERROR(AVERAGE(Data!AL34), "  ")</f>
        <v xml:space="preserve">  </v>
      </c>
      <c r="AJ26" s="67" t="str">
        <f>IFERROR(AVERAGE(Data!AM34), "  ")</f>
        <v xml:space="preserve">  </v>
      </c>
      <c r="AK26" s="67" t="str">
        <f>IFERROR(AVERAGE(Data!AN34), "  ")</f>
        <v xml:space="preserve">  </v>
      </c>
      <c r="AL26" s="66">
        <f>IFERROR(AVERAGE(Data!AP34),"  ")</f>
        <v>712819</v>
      </c>
      <c r="AM26" s="66">
        <f>IFERROR(AVERAGE(Data!AQ34),"  ")</f>
        <v>14900</v>
      </c>
      <c r="AN26" s="66">
        <f>IFERROR(AVERAGE(Data!AR34),"  ")</f>
        <v>17200</v>
      </c>
      <c r="AO26" s="66">
        <f>IFERROR(AVERAGE(Data!AS34),"  ")</f>
        <v>744919</v>
      </c>
      <c r="AP26" s="66">
        <f>IFERROR(AVERAGE(Data!AT34),"  ")</f>
        <v>837558.5</v>
      </c>
      <c r="AQ26" s="66" t="str">
        <f>IFERROR(AVERAGE(Data!AU34),"  ")</f>
        <v xml:space="preserve">  </v>
      </c>
      <c r="AR26" s="67" t="str">
        <f>IFERROR(AVERAGE(Data!AV34),"  ")</f>
        <v xml:space="preserve">  </v>
      </c>
      <c r="AS26" s="67" t="str">
        <f>IFERROR(AVERAGE(Data!AW34),"  ")</f>
        <v xml:space="preserve">  </v>
      </c>
      <c r="AT26" s="67" t="str">
        <f>IFERROR(AVERAGE(Data!AX34),"  ")</f>
        <v xml:space="preserve">  </v>
      </c>
      <c r="AU26" s="66">
        <f>IFERROR(AVERAGE(Data!AZ34), "  ")</f>
        <v>612</v>
      </c>
      <c r="AV26" s="66">
        <f>IFERROR(AVERAGE(Data!BA34), "  ")</f>
        <v>34.414000000000001</v>
      </c>
      <c r="AW26" s="66">
        <f>IFERROR(AVERAGE(Data!BB34), "  ")</f>
        <v>85.105000000000004</v>
      </c>
      <c r="AX26" s="66">
        <f>IFERROR(AVERAGE(Data!BC34), "  ")</f>
        <v>13.4</v>
      </c>
      <c r="AY26" s="66">
        <f>IFERROR(AVERAGE(Data!BD34), "  ")</f>
        <v>744.91899999999998</v>
      </c>
      <c r="AZ26" s="66">
        <f>IFERROR(AVERAGE(Data!BE34), "  ")</f>
        <v>13644.252</v>
      </c>
      <c r="BA26" s="66">
        <f>IFERROR(AVERAGE(Data!BF34), "  ")</f>
        <v>776.78899999999987</v>
      </c>
      <c r="BB26" s="66">
        <f>IFERROR(AVERAGE(Data!BG34), "  ")</f>
        <v>4347.8089999999993</v>
      </c>
      <c r="BC26" s="66">
        <f>IFERROR(AVERAGE(Data!BH34), "  ")</f>
        <v>435.09500000000003</v>
      </c>
      <c r="BD26" s="66">
        <f>IFERROR(AVERAGE(Data!BI34), "  ")</f>
        <v>19203.945000000003</v>
      </c>
    </row>
    <row r="27" spans="1:56" x14ac:dyDescent="0.25">
      <c r="A27" s="59">
        <f t="shared" si="0"/>
        <v>37800</v>
      </c>
      <c r="B27" s="66">
        <f>IFERROR(AVERAGE(Data!B35),"  ")</f>
        <v>789284</v>
      </c>
      <c r="C27" s="66">
        <f>IFERROR(AVERAGE(Data!C35),"  ")</f>
        <v>10570</v>
      </c>
      <c r="D27" s="66">
        <f>IFERROR(AVERAGE(Data!D35),"  ")</f>
        <v>0</v>
      </c>
      <c r="E27" s="66">
        <f>IFERROR(AVERAGE(Data!E35),"  ")</f>
        <v>799854</v>
      </c>
      <c r="F27" s="66">
        <f>IFERROR(AVERAGE(Data!F35),"  ")</f>
        <v>737451.25</v>
      </c>
      <c r="G27" s="66" t="str">
        <f>IFERROR(AVERAGE(Data!G35),"  ")</f>
        <v xml:space="preserve">  </v>
      </c>
      <c r="H27" s="67" t="str">
        <f>IFERROR(AVERAGE(Data!H35),"  ")</f>
        <v xml:space="preserve">  </v>
      </c>
      <c r="I27" s="67" t="str">
        <f>IFERROR(AVERAGE(Data!I35),"  ")</f>
        <v xml:space="preserve">  </v>
      </c>
      <c r="J27" s="67" t="str">
        <f>IFERROR(AVERAGE(Data!J35),"  ")</f>
        <v xml:space="preserve">  </v>
      </c>
      <c r="K27" s="66">
        <f>IFERROR(AVERAGE(Data!L35),"  ")</f>
        <v>23449</v>
      </c>
      <c r="L27" s="66">
        <f>IFERROR(AVERAGE(Data!M35),"  ")</f>
        <v>5900</v>
      </c>
      <c r="M27" s="66">
        <f>IFERROR(AVERAGE(Data!N35),"  ")</f>
        <v>29900</v>
      </c>
      <c r="N27" s="66">
        <f>IFERROR(AVERAGE(Data!O35),"  ")</f>
        <v>59249</v>
      </c>
      <c r="O27" s="66">
        <f>IFERROR(AVERAGE(Data!P35),"  ")</f>
        <v>34042.75</v>
      </c>
      <c r="P27" s="66" t="str">
        <f>IFERROR(AVERAGE(Data!Q35),"  ")</f>
        <v xml:space="preserve">  </v>
      </c>
      <c r="Q27" s="67" t="str">
        <f>IFERROR(AVERAGE(Data!R35),"  ")</f>
        <v xml:space="preserve">  </v>
      </c>
      <c r="R27" s="67" t="str">
        <f>IFERROR(AVERAGE(Data!S35),"  ")</f>
        <v xml:space="preserve">  </v>
      </c>
      <c r="S27" s="67" t="str">
        <f>IFERROR(AVERAGE(Data!T35),"  ")</f>
        <v xml:space="preserve">  </v>
      </c>
      <c r="T27" s="66">
        <f>IFERROR(AVERAGE(Data!V35), " ")</f>
        <v>100700</v>
      </c>
      <c r="U27" s="66">
        <f>IFERROR(AVERAGE(Data!W35), " ")</f>
        <v>1500</v>
      </c>
      <c r="V27" s="66">
        <f>IFERROR(AVERAGE(Data!X35), " ")</f>
        <v>0</v>
      </c>
      <c r="W27" s="66">
        <f>IFERROR(AVERAGE(Data!Y35), " ")</f>
        <v>102200</v>
      </c>
      <c r="X27" s="66">
        <f>IFERROR(AVERAGE(Data!Z35), " ")</f>
        <v>97030.75</v>
      </c>
      <c r="Y27" s="66" t="str">
        <f>IFERROR(AVERAGE(Data!AA35), " ")</f>
        <v xml:space="preserve"> </v>
      </c>
      <c r="Z27" s="67" t="str">
        <f>IFERROR(AVERAGE(Data!AB35), " ")</f>
        <v xml:space="preserve"> </v>
      </c>
      <c r="AA27" s="67" t="str">
        <f>IFERROR(AVERAGE(Data!AC35), " ")</f>
        <v xml:space="preserve"> </v>
      </c>
      <c r="AB27" s="67" t="str">
        <f>IFERROR(AVERAGE(Data!AD35), " ")</f>
        <v xml:space="preserve"> </v>
      </c>
      <c r="AC27" s="66">
        <f>IFERROR(AVERAGE(Data!AF35), "  ")</f>
        <v>4748</v>
      </c>
      <c r="AD27" s="66">
        <f>IFERROR(AVERAGE(Data!AG35), "  ")</f>
        <v>0</v>
      </c>
      <c r="AE27" s="66">
        <f>IFERROR(AVERAGE(Data!AH35), "  ")</f>
        <v>0</v>
      </c>
      <c r="AF27" s="66">
        <f>IFERROR(AVERAGE(Data!AI35), "  ")</f>
        <v>4748</v>
      </c>
      <c r="AG27" s="66">
        <f>IFERROR(AVERAGE(Data!AJ35), "  ")</f>
        <v>9037</v>
      </c>
      <c r="AH27" s="66" t="str">
        <f>IFERROR(AVERAGE(Data!AK35), "  ")</f>
        <v xml:space="preserve">  </v>
      </c>
      <c r="AI27" s="67" t="str">
        <f>IFERROR(AVERAGE(Data!AL35), "  ")</f>
        <v xml:space="preserve">  </v>
      </c>
      <c r="AJ27" s="67" t="str">
        <f>IFERROR(AVERAGE(Data!AM35), "  ")</f>
        <v xml:space="preserve">  </v>
      </c>
      <c r="AK27" s="67" t="str">
        <f>IFERROR(AVERAGE(Data!AN35), "  ")</f>
        <v xml:space="preserve">  </v>
      </c>
      <c r="AL27" s="66">
        <f>IFERROR(AVERAGE(Data!AP35),"  ")</f>
        <v>918181</v>
      </c>
      <c r="AM27" s="66">
        <f>IFERROR(AVERAGE(Data!AQ35),"  ")</f>
        <v>17970</v>
      </c>
      <c r="AN27" s="66">
        <f>IFERROR(AVERAGE(Data!AR35),"  ")</f>
        <v>29900</v>
      </c>
      <c r="AO27" s="66">
        <f>IFERROR(AVERAGE(Data!AS35),"  ")</f>
        <v>966051</v>
      </c>
      <c r="AP27" s="66">
        <f>IFERROR(AVERAGE(Data!AT35),"  ")</f>
        <v>877561.75</v>
      </c>
      <c r="AQ27" s="66" t="str">
        <f>IFERROR(AVERAGE(Data!AU35),"  ")</f>
        <v xml:space="preserve">  </v>
      </c>
      <c r="AR27" s="67" t="str">
        <f>IFERROR(AVERAGE(Data!AV35),"  ")</f>
        <v xml:space="preserve">  </v>
      </c>
      <c r="AS27" s="67" t="str">
        <f>IFERROR(AVERAGE(Data!AW35),"  ")</f>
        <v xml:space="preserve">  </v>
      </c>
      <c r="AT27" s="67" t="str">
        <f>IFERROR(AVERAGE(Data!AX35),"  ")</f>
        <v xml:space="preserve">  </v>
      </c>
      <c r="AU27" s="66">
        <f>IFERROR(AVERAGE(Data!AZ35), "  ")</f>
        <v>799.85400000000004</v>
      </c>
      <c r="AV27" s="66">
        <f>IFERROR(AVERAGE(Data!BA35), "  ")</f>
        <v>59.249000000000002</v>
      </c>
      <c r="AW27" s="66">
        <f>IFERROR(AVERAGE(Data!BB35), "  ")</f>
        <v>102.2</v>
      </c>
      <c r="AX27" s="66">
        <f>IFERROR(AVERAGE(Data!BC35), "  ")</f>
        <v>4.7480000000000002</v>
      </c>
      <c r="AY27" s="66">
        <f>IFERROR(AVERAGE(Data!BD35), "  ")</f>
        <v>966.05100000000004</v>
      </c>
      <c r="AZ27" s="66">
        <f>IFERROR(AVERAGE(Data!BE35), "  ")</f>
        <v>14444.106</v>
      </c>
      <c r="BA27" s="66">
        <f>IFERROR(AVERAGE(Data!BF35), "  ")</f>
        <v>836.0379999999999</v>
      </c>
      <c r="BB27" s="66">
        <f>IFERROR(AVERAGE(Data!BG35), "  ")</f>
        <v>4450.0089999999991</v>
      </c>
      <c r="BC27" s="66">
        <f>IFERROR(AVERAGE(Data!BH35), "  ")</f>
        <v>439.84300000000002</v>
      </c>
      <c r="BD27" s="66">
        <f>IFERROR(AVERAGE(Data!BI35), "  ")</f>
        <v>20169.996000000003</v>
      </c>
    </row>
    <row r="28" spans="1:56" x14ac:dyDescent="0.25">
      <c r="A28" s="59">
        <f t="shared" si="0"/>
        <v>37807</v>
      </c>
      <c r="B28" s="66">
        <f>IFERROR(AVERAGE(Data!B36),"  ")</f>
        <v>821644</v>
      </c>
      <c r="C28" s="66">
        <f>IFERROR(AVERAGE(Data!C36),"  ")</f>
        <v>13600</v>
      </c>
      <c r="D28" s="66">
        <f>IFERROR(AVERAGE(Data!D36),"  ")</f>
        <v>0</v>
      </c>
      <c r="E28" s="66">
        <f>IFERROR(AVERAGE(Data!E36),"  ")</f>
        <v>835244</v>
      </c>
      <c r="F28" s="66">
        <f>IFERROR(AVERAGE(Data!F36),"  ")</f>
        <v>749944.75</v>
      </c>
      <c r="G28" s="66" t="str">
        <f>IFERROR(AVERAGE(Data!G36),"  ")</f>
        <v xml:space="preserve">  </v>
      </c>
      <c r="H28" s="67" t="str">
        <f>IFERROR(AVERAGE(Data!H36),"  ")</f>
        <v xml:space="preserve">  </v>
      </c>
      <c r="I28" s="67" t="str">
        <f>IFERROR(AVERAGE(Data!I36),"  ")</f>
        <v xml:space="preserve">  </v>
      </c>
      <c r="J28" s="67" t="str">
        <f>IFERROR(AVERAGE(Data!J36),"  ")</f>
        <v xml:space="preserve">  </v>
      </c>
      <c r="K28" s="66">
        <f>IFERROR(AVERAGE(Data!L36),"  ")</f>
        <v>12245</v>
      </c>
      <c r="L28" s="66">
        <f>IFERROR(AVERAGE(Data!M36),"  ")</f>
        <v>24495</v>
      </c>
      <c r="M28" s="66">
        <f>IFERROR(AVERAGE(Data!N36),"  ")</f>
        <v>54600</v>
      </c>
      <c r="N28" s="66">
        <f>IFERROR(AVERAGE(Data!O36),"  ")</f>
        <v>91340</v>
      </c>
      <c r="O28" s="66">
        <f>IFERROR(AVERAGE(Data!P36),"  ")</f>
        <v>52323.25</v>
      </c>
      <c r="P28" s="66" t="str">
        <f>IFERROR(AVERAGE(Data!Q36),"  ")</f>
        <v xml:space="preserve">  </v>
      </c>
      <c r="Q28" s="67" t="str">
        <f>IFERROR(AVERAGE(Data!R36),"  ")</f>
        <v xml:space="preserve">  </v>
      </c>
      <c r="R28" s="67" t="str">
        <f>IFERROR(AVERAGE(Data!S36),"  ")</f>
        <v xml:space="preserve">  </v>
      </c>
      <c r="S28" s="67" t="str">
        <f>IFERROR(AVERAGE(Data!T36),"  ")</f>
        <v xml:space="preserve">  </v>
      </c>
      <c r="T28" s="66">
        <f>IFERROR(AVERAGE(Data!V36), " ")</f>
        <v>90427</v>
      </c>
      <c r="U28" s="66">
        <f>IFERROR(AVERAGE(Data!W36), " ")</f>
        <v>0</v>
      </c>
      <c r="V28" s="66">
        <f>IFERROR(AVERAGE(Data!X36), " ")</f>
        <v>0</v>
      </c>
      <c r="W28" s="66">
        <f>IFERROR(AVERAGE(Data!Y36), " ")</f>
        <v>90427</v>
      </c>
      <c r="X28" s="66">
        <f>IFERROR(AVERAGE(Data!Z36), " ")</f>
        <v>103797.5</v>
      </c>
      <c r="Y28" s="66" t="str">
        <f>IFERROR(AVERAGE(Data!AA36), " ")</f>
        <v xml:space="preserve"> </v>
      </c>
      <c r="Z28" s="67" t="str">
        <f>IFERROR(AVERAGE(Data!AB36), " ")</f>
        <v xml:space="preserve"> </v>
      </c>
      <c r="AA28" s="67" t="str">
        <f>IFERROR(AVERAGE(Data!AC36), " ")</f>
        <v xml:space="preserve"> </v>
      </c>
      <c r="AB28" s="67" t="str">
        <f>IFERROR(AVERAGE(Data!AD36), " ")</f>
        <v xml:space="preserve"> </v>
      </c>
      <c r="AC28" s="66">
        <f>IFERROR(AVERAGE(Data!AF36), "  ")</f>
        <v>3140</v>
      </c>
      <c r="AD28" s="66">
        <f>IFERROR(AVERAGE(Data!AG36), "  ")</f>
        <v>7500</v>
      </c>
      <c r="AE28" s="66">
        <f>IFERROR(AVERAGE(Data!AH36), "  ")</f>
        <v>0</v>
      </c>
      <c r="AF28" s="66">
        <f>IFERROR(AVERAGE(Data!AI36), "  ")</f>
        <v>10640</v>
      </c>
      <c r="AG28" s="66">
        <f>IFERROR(AVERAGE(Data!AJ36), "  ")</f>
        <v>11322</v>
      </c>
      <c r="AH28" s="66" t="str">
        <f>IFERROR(AVERAGE(Data!AK36), "  ")</f>
        <v xml:space="preserve">  </v>
      </c>
      <c r="AI28" s="67" t="str">
        <f>IFERROR(AVERAGE(Data!AL36), "  ")</f>
        <v xml:space="preserve">  </v>
      </c>
      <c r="AJ28" s="67" t="str">
        <f>IFERROR(AVERAGE(Data!AM36), "  ")</f>
        <v xml:space="preserve">  </v>
      </c>
      <c r="AK28" s="67" t="str">
        <f>IFERROR(AVERAGE(Data!AN36), "  ")</f>
        <v xml:space="preserve">  </v>
      </c>
      <c r="AL28" s="66">
        <f>IFERROR(AVERAGE(Data!AP36),"  ")</f>
        <v>927456</v>
      </c>
      <c r="AM28" s="66">
        <f>IFERROR(AVERAGE(Data!AQ36),"  ")</f>
        <v>45595</v>
      </c>
      <c r="AN28" s="66">
        <f>IFERROR(AVERAGE(Data!AR36),"  ")</f>
        <v>54600</v>
      </c>
      <c r="AO28" s="66">
        <f>IFERROR(AVERAGE(Data!AS36),"  ")</f>
        <v>1027651</v>
      </c>
      <c r="AP28" s="66">
        <f>IFERROR(AVERAGE(Data!AT36),"  ")</f>
        <v>917387.5</v>
      </c>
      <c r="AQ28" s="66" t="str">
        <f>IFERROR(AVERAGE(Data!AU36),"  ")</f>
        <v xml:space="preserve">  </v>
      </c>
      <c r="AR28" s="67" t="str">
        <f>IFERROR(AVERAGE(Data!AV36),"  ")</f>
        <v xml:space="preserve">  </v>
      </c>
      <c r="AS28" s="67" t="str">
        <f>IFERROR(AVERAGE(Data!AW36),"  ")</f>
        <v xml:space="preserve">  </v>
      </c>
      <c r="AT28" s="67" t="str">
        <f>IFERROR(AVERAGE(Data!AX36),"  ")</f>
        <v xml:space="preserve">  </v>
      </c>
      <c r="AU28" s="66">
        <f>IFERROR(AVERAGE(Data!AZ36), "  ")</f>
        <v>835.24400000000003</v>
      </c>
      <c r="AV28" s="66">
        <f>IFERROR(AVERAGE(Data!BA36), "  ")</f>
        <v>91.34</v>
      </c>
      <c r="AW28" s="66">
        <f>IFERROR(AVERAGE(Data!BB36), "  ")</f>
        <v>90.427000000000007</v>
      </c>
      <c r="AX28" s="66">
        <f>IFERROR(AVERAGE(Data!BC36), "  ")</f>
        <v>10.64</v>
      </c>
      <c r="AY28" s="66">
        <f>IFERROR(AVERAGE(Data!BD36), "  ")</f>
        <v>1027.6510000000001</v>
      </c>
      <c r="AZ28" s="66">
        <f>IFERROR(AVERAGE(Data!BE36), "  ")</f>
        <v>15279.35</v>
      </c>
      <c r="BA28" s="66">
        <f>IFERROR(AVERAGE(Data!BF36), "  ")</f>
        <v>927.37799999999993</v>
      </c>
      <c r="BB28" s="66">
        <f>IFERROR(AVERAGE(Data!BG36), "  ")</f>
        <v>4540.4359999999988</v>
      </c>
      <c r="BC28" s="66">
        <f>IFERROR(AVERAGE(Data!BH36), "  ")</f>
        <v>450.483</v>
      </c>
      <c r="BD28" s="66">
        <f>IFERROR(AVERAGE(Data!BI36), "  ")</f>
        <v>21197.647000000004</v>
      </c>
    </row>
    <row r="29" spans="1:56" x14ac:dyDescent="0.25">
      <c r="A29" s="59">
        <f t="shared" si="0"/>
        <v>37814</v>
      </c>
      <c r="B29" s="66">
        <f>IFERROR(AVERAGE(Data!B37),"  ")</f>
        <v>568255</v>
      </c>
      <c r="C29" s="66">
        <f>IFERROR(AVERAGE(Data!C37),"  ")</f>
        <v>17500</v>
      </c>
      <c r="D29" s="66">
        <f>IFERROR(AVERAGE(Data!D37),"  ")</f>
        <v>0</v>
      </c>
      <c r="E29" s="66">
        <f>IFERROR(AVERAGE(Data!E37),"  ")</f>
        <v>585755</v>
      </c>
      <c r="F29" s="66">
        <f>IFERROR(AVERAGE(Data!F37),"  ")</f>
        <v>708213.25</v>
      </c>
      <c r="G29" s="66" t="str">
        <f>IFERROR(AVERAGE(Data!G37),"  ")</f>
        <v xml:space="preserve">  </v>
      </c>
      <c r="H29" s="67" t="str">
        <f>IFERROR(AVERAGE(Data!H37),"  ")</f>
        <v xml:space="preserve">  </v>
      </c>
      <c r="I29" s="67" t="str">
        <f>IFERROR(AVERAGE(Data!I37),"  ")</f>
        <v xml:space="preserve">  </v>
      </c>
      <c r="J29" s="67" t="str">
        <f>IFERROR(AVERAGE(Data!J37),"  ")</f>
        <v xml:space="preserve">  </v>
      </c>
      <c r="K29" s="66">
        <f>IFERROR(AVERAGE(Data!L37),"  ")</f>
        <v>3124</v>
      </c>
      <c r="L29" s="66">
        <f>IFERROR(AVERAGE(Data!M37),"  ")</f>
        <v>17190</v>
      </c>
      <c r="M29" s="66">
        <f>IFERROR(AVERAGE(Data!N37),"  ")</f>
        <v>41100</v>
      </c>
      <c r="N29" s="66">
        <f>IFERROR(AVERAGE(Data!O37),"  ")</f>
        <v>61414</v>
      </c>
      <c r="O29" s="66">
        <f>IFERROR(AVERAGE(Data!P37),"  ")</f>
        <v>61604.25</v>
      </c>
      <c r="P29" s="66" t="str">
        <f>IFERROR(AVERAGE(Data!Q37),"  ")</f>
        <v xml:space="preserve">  </v>
      </c>
      <c r="Q29" s="67" t="str">
        <f>IFERROR(AVERAGE(Data!R37),"  ")</f>
        <v xml:space="preserve">  </v>
      </c>
      <c r="R29" s="67" t="str">
        <f>IFERROR(AVERAGE(Data!S37),"  ")</f>
        <v xml:space="preserve">  </v>
      </c>
      <c r="S29" s="67" t="str">
        <f>IFERROR(AVERAGE(Data!T37),"  ")</f>
        <v xml:space="preserve">  </v>
      </c>
      <c r="T29" s="66">
        <f>IFERROR(AVERAGE(Data!V37), " ")</f>
        <v>94898</v>
      </c>
      <c r="U29" s="66">
        <f>IFERROR(AVERAGE(Data!W37), " ")</f>
        <v>10400</v>
      </c>
      <c r="V29" s="66">
        <f>IFERROR(AVERAGE(Data!X37), " ")</f>
        <v>0</v>
      </c>
      <c r="W29" s="66">
        <f>IFERROR(AVERAGE(Data!Y37), " ")</f>
        <v>105298</v>
      </c>
      <c r="X29" s="66">
        <f>IFERROR(AVERAGE(Data!Z37), " ")</f>
        <v>95757.5</v>
      </c>
      <c r="Y29" s="66" t="str">
        <f>IFERROR(AVERAGE(Data!AA37), " ")</f>
        <v xml:space="preserve"> </v>
      </c>
      <c r="Z29" s="67" t="str">
        <f>IFERROR(AVERAGE(Data!AB37), " ")</f>
        <v xml:space="preserve"> </v>
      </c>
      <c r="AA29" s="67" t="str">
        <f>IFERROR(AVERAGE(Data!AC37), " ")</f>
        <v xml:space="preserve"> </v>
      </c>
      <c r="AB29" s="67" t="str">
        <f>IFERROR(AVERAGE(Data!AD37), " ")</f>
        <v xml:space="preserve"> </v>
      </c>
      <c r="AC29" s="66">
        <f>IFERROR(AVERAGE(Data!AF37), "  ")</f>
        <v>0</v>
      </c>
      <c r="AD29" s="66">
        <f>IFERROR(AVERAGE(Data!AG37), "  ")</f>
        <v>0</v>
      </c>
      <c r="AE29" s="66">
        <f>IFERROR(AVERAGE(Data!AH37), "  ")</f>
        <v>0</v>
      </c>
      <c r="AF29" s="66">
        <f>IFERROR(AVERAGE(Data!AI37), "  ")</f>
        <v>0</v>
      </c>
      <c r="AG29" s="66">
        <f>IFERROR(AVERAGE(Data!AJ37), "  ")</f>
        <v>7197</v>
      </c>
      <c r="AH29" s="66" t="str">
        <f>IFERROR(AVERAGE(Data!AK37), "  ")</f>
        <v xml:space="preserve">  </v>
      </c>
      <c r="AI29" s="67" t="str">
        <f>IFERROR(AVERAGE(Data!AL37), "  ")</f>
        <v xml:space="preserve">  </v>
      </c>
      <c r="AJ29" s="67" t="str">
        <f>IFERROR(AVERAGE(Data!AM37), "  ")</f>
        <v xml:space="preserve">  </v>
      </c>
      <c r="AK29" s="67" t="str">
        <f>IFERROR(AVERAGE(Data!AN37), "  ")</f>
        <v xml:space="preserve">  </v>
      </c>
      <c r="AL29" s="66">
        <f>IFERROR(AVERAGE(Data!AP37),"  ")</f>
        <v>666277</v>
      </c>
      <c r="AM29" s="66">
        <f>IFERROR(AVERAGE(Data!AQ37),"  ")</f>
        <v>45090</v>
      </c>
      <c r="AN29" s="66">
        <f>IFERROR(AVERAGE(Data!AR37),"  ")</f>
        <v>41100</v>
      </c>
      <c r="AO29" s="66">
        <f>IFERROR(AVERAGE(Data!AS37),"  ")</f>
        <v>752467</v>
      </c>
      <c r="AP29" s="66">
        <f>IFERROR(AVERAGE(Data!AT37),"  ")</f>
        <v>872772</v>
      </c>
      <c r="AQ29" s="66" t="str">
        <f>IFERROR(AVERAGE(Data!AU37),"  ")</f>
        <v xml:space="preserve">  </v>
      </c>
      <c r="AR29" s="67" t="str">
        <f>IFERROR(AVERAGE(Data!AV37),"  ")</f>
        <v xml:space="preserve">  </v>
      </c>
      <c r="AS29" s="67" t="str">
        <f>IFERROR(AVERAGE(Data!AW37),"  ")</f>
        <v xml:space="preserve">  </v>
      </c>
      <c r="AT29" s="67" t="str">
        <f>IFERROR(AVERAGE(Data!AX37),"  ")</f>
        <v xml:space="preserve">  </v>
      </c>
      <c r="AU29" s="66">
        <f>IFERROR(AVERAGE(Data!AZ37), "  ")</f>
        <v>585.755</v>
      </c>
      <c r="AV29" s="66">
        <f>IFERROR(AVERAGE(Data!BA37), "  ")</f>
        <v>61.414000000000001</v>
      </c>
      <c r="AW29" s="66">
        <f>IFERROR(AVERAGE(Data!BB37), "  ")</f>
        <v>105.298</v>
      </c>
      <c r="AX29" s="66">
        <f>IFERROR(AVERAGE(Data!BC37), "  ")</f>
        <v>0</v>
      </c>
      <c r="AY29" s="66">
        <f>IFERROR(AVERAGE(Data!BD37), "  ")</f>
        <v>752.46699999999998</v>
      </c>
      <c r="AZ29" s="66">
        <f>IFERROR(AVERAGE(Data!BE37), "  ")</f>
        <v>15865.105</v>
      </c>
      <c r="BA29" s="66">
        <f>IFERROR(AVERAGE(Data!BF37), "  ")</f>
        <v>988.79199999999992</v>
      </c>
      <c r="BB29" s="66">
        <f>IFERROR(AVERAGE(Data!BG37), "  ")</f>
        <v>4645.7339999999986</v>
      </c>
      <c r="BC29" s="66">
        <f>IFERROR(AVERAGE(Data!BH37), "  ")</f>
        <v>450.483</v>
      </c>
      <c r="BD29" s="66">
        <f>IFERROR(AVERAGE(Data!BI37), "  ")</f>
        <v>21950.114000000005</v>
      </c>
    </row>
    <row r="30" spans="1:56" x14ac:dyDescent="0.25">
      <c r="A30" s="59">
        <f t="shared" si="0"/>
        <v>37821</v>
      </c>
      <c r="B30" s="66">
        <f>IFERROR(AVERAGE(Data!B38),"  ")</f>
        <v>765553</v>
      </c>
      <c r="C30" s="66">
        <f>IFERROR(AVERAGE(Data!C38),"  ")</f>
        <v>4824</v>
      </c>
      <c r="D30" s="66">
        <f>IFERROR(AVERAGE(Data!D38),"  ")</f>
        <v>0</v>
      </c>
      <c r="E30" s="66">
        <f>IFERROR(AVERAGE(Data!E38),"  ")</f>
        <v>770377</v>
      </c>
      <c r="F30" s="66">
        <f>IFERROR(AVERAGE(Data!F38),"  ")</f>
        <v>747807.5</v>
      </c>
      <c r="G30" s="66" t="str">
        <f>IFERROR(AVERAGE(Data!G38),"  ")</f>
        <v xml:space="preserve">  </v>
      </c>
      <c r="H30" s="67" t="str">
        <f>IFERROR(AVERAGE(Data!H38),"  ")</f>
        <v xml:space="preserve">  </v>
      </c>
      <c r="I30" s="67" t="str">
        <f>IFERROR(AVERAGE(Data!I38),"  ")</f>
        <v xml:space="preserve">  </v>
      </c>
      <c r="J30" s="67" t="str">
        <f>IFERROR(AVERAGE(Data!J38),"  ")</f>
        <v xml:space="preserve">  </v>
      </c>
      <c r="K30" s="66">
        <f>IFERROR(AVERAGE(Data!L38),"  ")</f>
        <v>23587</v>
      </c>
      <c r="L30" s="66">
        <f>IFERROR(AVERAGE(Data!M38),"  ")</f>
        <v>28350</v>
      </c>
      <c r="M30" s="66">
        <f>IFERROR(AVERAGE(Data!N38),"  ")</f>
        <v>59900</v>
      </c>
      <c r="N30" s="66">
        <f>IFERROR(AVERAGE(Data!O38),"  ")</f>
        <v>111837</v>
      </c>
      <c r="O30" s="66">
        <f>IFERROR(AVERAGE(Data!P38),"  ")</f>
        <v>80960</v>
      </c>
      <c r="P30" s="66" t="str">
        <f>IFERROR(AVERAGE(Data!Q38),"  ")</f>
        <v xml:space="preserve">  </v>
      </c>
      <c r="Q30" s="67" t="str">
        <f>IFERROR(AVERAGE(Data!R38),"  ")</f>
        <v xml:space="preserve">  </v>
      </c>
      <c r="R30" s="67" t="str">
        <f>IFERROR(AVERAGE(Data!S38),"  ")</f>
        <v xml:space="preserve">  </v>
      </c>
      <c r="S30" s="67" t="str">
        <f>IFERROR(AVERAGE(Data!T38),"  ")</f>
        <v xml:space="preserve">  </v>
      </c>
      <c r="T30" s="66">
        <f>IFERROR(AVERAGE(Data!V38), " ")</f>
        <v>135062</v>
      </c>
      <c r="U30" s="66">
        <f>IFERROR(AVERAGE(Data!W38), " ")</f>
        <v>4500</v>
      </c>
      <c r="V30" s="66">
        <f>IFERROR(AVERAGE(Data!X38), " ")</f>
        <v>0</v>
      </c>
      <c r="W30" s="66">
        <f>IFERROR(AVERAGE(Data!Y38), " ")</f>
        <v>139562</v>
      </c>
      <c r="X30" s="66">
        <f>IFERROR(AVERAGE(Data!Z38), " ")</f>
        <v>109371.75</v>
      </c>
      <c r="Y30" s="66" t="str">
        <f>IFERROR(AVERAGE(Data!AA38), " ")</f>
        <v xml:space="preserve"> </v>
      </c>
      <c r="Z30" s="67" t="str">
        <f>IFERROR(AVERAGE(Data!AB38), " ")</f>
        <v xml:space="preserve"> </v>
      </c>
      <c r="AA30" s="67" t="str">
        <f>IFERROR(AVERAGE(Data!AC38), " ")</f>
        <v xml:space="preserve"> </v>
      </c>
      <c r="AB30" s="67" t="str">
        <f>IFERROR(AVERAGE(Data!AD38), " ")</f>
        <v xml:space="preserve"> </v>
      </c>
      <c r="AC30" s="66">
        <f>IFERROR(AVERAGE(Data!AF38), "  ")</f>
        <v>3175</v>
      </c>
      <c r="AD30" s="66">
        <f>IFERROR(AVERAGE(Data!AG38), "  ")</f>
        <v>0</v>
      </c>
      <c r="AE30" s="66">
        <f>IFERROR(AVERAGE(Data!AH38), "  ")</f>
        <v>0</v>
      </c>
      <c r="AF30" s="66">
        <f>IFERROR(AVERAGE(Data!AI38), "  ")</f>
        <v>3175</v>
      </c>
      <c r="AG30" s="66">
        <f>IFERROR(AVERAGE(Data!AJ38), "  ")</f>
        <v>4640.75</v>
      </c>
      <c r="AH30" s="66" t="str">
        <f>IFERROR(AVERAGE(Data!AK38), "  ")</f>
        <v xml:space="preserve">  </v>
      </c>
      <c r="AI30" s="67" t="str">
        <f>IFERROR(AVERAGE(Data!AL38), "  ")</f>
        <v xml:space="preserve">  </v>
      </c>
      <c r="AJ30" s="67" t="str">
        <f>IFERROR(AVERAGE(Data!AM38), "  ")</f>
        <v xml:space="preserve">  </v>
      </c>
      <c r="AK30" s="67" t="str">
        <f>IFERROR(AVERAGE(Data!AN38), "  ")</f>
        <v xml:space="preserve">  </v>
      </c>
      <c r="AL30" s="66">
        <f>IFERROR(AVERAGE(Data!AP38),"  ")</f>
        <v>927377</v>
      </c>
      <c r="AM30" s="66">
        <f>IFERROR(AVERAGE(Data!AQ38),"  ")</f>
        <v>37674</v>
      </c>
      <c r="AN30" s="66">
        <f>IFERROR(AVERAGE(Data!AR38),"  ")</f>
        <v>59900</v>
      </c>
      <c r="AO30" s="66">
        <f>IFERROR(AVERAGE(Data!AS38),"  ")</f>
        <v>1024951</v>
      </c>
      <c r="AP30" s="66">
        <f>IFERROR(AVERAGE(Data!AT38),"  ")</f>
        <v>942780</v>
      </c>
      <c r="AQ30" s="66" t="str">
        <f>IFERROR(AVERAGE(Data!AU38),"  ")</f>
        <v xml:space="preserve">  </v>
      </c>
      <c r="AR30" s="67" t="str">
        <f>IFERROR(AVERAGE(Data!AV38),"  ")</f>
        <v xml:space="preserve">  </v>
      </c>
      <c r="AS30" s="67" t="str">
        <f>IFERROR(AVERAGE(Data!AW38),"  ")</f>
        <v xml:space="preserve">  </v>
      </c>
      <c r="AT30" s="67" t="str">
        <f>IFERROR(AVERAGE(Data!AX38),"  ")</f>
        <v xml:space="preserve">  </v>
      </c>
      <c r="AU30" s="66">
        <f>IFERROR(AVERAGE(Data!AZ38), "  ")</f>
        <v>770.37699999999995</v>
      </c>
      <c r="AV30" s="66">
        <f>IFERROR(AVERAGE(Data!BA38), "  ")</f>
        <v>111.837</v>
      </c>
      <c r="AW30" s="66">
        <f>IFERROR(AVERAGE(Data!BB38), "  ")</f>
        <v>139.56200000000001</v>
      </c>
      <c r="AX30" s="66">
        <f>IFERROR(AVERAGE(Data!BC38), "  ")</f>
        <v>3.1749999999999998</v>
      </c>
      <c r="AY30" s="66">
        <f>IFERROR(AVERAGE(Data!BD38), "  ")</f>
        <v>1024.951</v>
      </c>
      <c r="AZ30" s="66">
        <f>IFERROR(AVERAGE(Data!BE38), "  ")</f>
        <v>16635.482</v>
      </c>
      <c r="BA30" s="66">
        <f>IFERROR(AVERAGE(Data!BF38), "  ")</f>
        <v>1100.6289999999999</v>
      </c>
      <c r="BB30" s="66">
        <f>IFERROR(AVERAGE(Data!BG38), "  ")</f>
        <v>4785.2959999999985</v>
      </c>
      <c r="BC30" s="66">
        <f>IFERROR(AVERAGE(Data!BH38), "  ")</f>
        <v>453.65800000000002</v>
      </c>
      <c r="BD30" s="66">
        <f>IFERROR(AVERAGE(Data!BI38), "  ")</f>
        <v>22975.065000000006</v>
      </c>
    </row>
    <row r="31" spans="1:56" x14ac:dyDescent="0.25">
      <c r="A31" s="59">
        <f t="shared" si="0"/>
        <v>37828</v>
      </c>
      <c r="B31" s="66">
        <f>IFERROR(AVERAGE(Data!B39),"  ")</f>
        <v>563273</v>
      </c>
      <c r="C31" s="66">
        <f>IFERROR(AVERAGE(Data!C39),"  ")</f>
        <v>7500</v>
      </c>
      <c r="D31" s="66">
        <f>IFERROR(AVERAGE(Data!D39),"  ")</f>
        <v>0</v>
      </c>
      <c r="E31" s="66">
        <f>IFERROR(AVERAGE(Data!E39),"  ")</f>
        <v>570773</v>
      </c>
      <c r="F31" s="66">
        <f>IFERROR(AVERAGE(Data!F39),"  ")</f>
        <v>690537.25</v>
      </c>
      <c r="G31" s="66" t="str">
        <f>IFERROR(AVERAGE(Data!G39),"  ")</f>
        <v xml:space="preserve">  </v>
      </c>
      <c r="H31" s="67" t="str">
        <f>IFERROR(AVERAGE(Data!H39),"  ")</f>
        <v xml:space="preserve">  </v>
      </c>
      <c r="I31" s="67" t="str">
        <f>IFERROR(AVERAGE(Data!I39),"  ")</f>
        <v xml:space="preserve">  </v>
      </c>
      <c r="J31" s="67" t="str">
        <f>IFERROR(AVERAGE(Data!J39),"  ")</f>
        <v xml:space="preserve">  </v>
      </c>
      <c r="K31" s="66">
        <f>IFERROR(AVERAGE(Data!L39),"  ")</f>
        <v>71016</v>
      </c>
      <c r="L31" s="66">
        <f>IFERROR(AVERAGE(Data!M39),"  ")</f>
        <v>19600</v>
      </c>
      <c r="M31" s="66">
        <f>IFERROR(AVERAGE(Data!N39),"  ")</f>
        <v>24400</v>
      </c>
      <c r="N31" s="66">
        <f>IFERROR(AVERAGE(Data!O39),"  ")</f>
        <v>115016</v>
      </c>
      <c r="O31" s="66">
        <f>IFERROR(AVERAGE(Data!P39),"  ")</f>
        <v>94901.75</v>
      </c>
      <c r="P31" s="66" t="str">
        <f>IFERROR(AVERAGE(Data!Q39),"  ")</f>
        <v xml:space="preserve">  </v>
      </c>
      <c r="Q31" s="67" t="str">
        <f>IFERROR(AVERAGE(Data!R39),"  ")</f>
        <v xml:space="preserve">  </v>
      </c>
      <c r="R31" s="67" t="str">
        <f>IFERROR(AVERAGE(Data!S39),"  ")</f>
        <v xml:space="preserve">  </v>
      </c>
      <c r="S31" s="67" t="str">
        <f>IFERROR(AVERAGE(Data!T39),"  ")</f>
        <v xml:space="preserve">  </v>
      </c>
      <c r="T31" s="66">
        <f>IFERROR(AVERAGE(Data!V39), " ")</f>
        <v>130140</v>
      </c>
      <c r="U31" s="66">
        <f>IFERROR(AVERAGE(Data!W39), " ")</f>
        <v>19800</v>
      </c>
      <c r="V31" s="66">
        <f>IFERROR(AVERAGE(Data!X39), " ")</f>
        <v>0</v>
      </c>
      <c r="W31" s="66">
        <f>IFERROR(AVERAGE(Data!Y39), " ")</f>
        <v>149940</v>
      </c>
      <c r="X31" s="66">
        <f>IFERROR(AVERAGE(Data!Z39), " ")</f>
        <v>121306.75</v>
      </c>
      <c r="Y31" s="66" t="str">
        <f>IFERROR(AVERAGE(Data!AA39), " ")</f>
        <v xml:space="preserve"> </v>
      </c>
      <c r="Z31" s="67" t="str">
        <f>IFERROR(AVERAGE(Data!AB39), " ")</f>
        <v xml:space="preserve"> </v>
      </c>
      <c r="AA31" s="67" t="str">
        <f>IFERROR(AVERAGE(Data!AC39), " ")</f>
        <v xml:space="preserve"> </v>
      </c>
      <c r="AB31" s="67" t="str">
        <f>IFERROR(AVERAGE(Data!AD39), " ")</f>
        <v xml:space="preserve"> </v>
      </c>
      <c r="AC31" s="66">
        <f>IFERROR(AVERAGE(Data!AF39), "  ")</f>
        <v>1640</v>
      </c>
      <c r="AD31" s="66">
        <f>IFERROR(AVERAGE(Data!AG39), "  ")</f>
        <v>0</v>
      </c>
      <c r="AE31" s="66">
        <f>IFERROR(AVERAGE(Data!AH39), "  ")</f>
        <v>0</v>
      </c>
      <c r="AF31" s="66">
        <f>IFERROR(AVERAGE(Data!AI39), "  ")</f>
        <v>1640</v>
      </c>
      <c r="AG31" s="66">
        <f>IFERROR(AVERAGE(Data!AJ39), "  ")</f>
        <v>3863.75</v>
      </c>
      <c r="AH31" s="66" t="str">
        <f>IFERROR(AVERAGE(Data!AK39), "  ")</f>
        <v xml:space="preserve">  </v>
      </c>
      <c r="AI31" s="67" t="str">
        <f>IFERROR(AVERAGE(Data!AL39), "  ")</f>
        <v xml:space="preserve">  </v>
      </c>
      <c r="AJ31" s="67" t="str">
        <f>IFERROR(AVERAGE(Data!AM39), "  ")</f>
        <v xml:space="preserve">  </v>
      </c>
      <c r="AK31" s="67" t="str">
        <f>IFERROR(AVERAGE(Data!AN39), "  ")</f>
        <v xml:space="preserve">  </v>
      </c>
      <c r="AL31" s="66">
        <f>IFERROR(AVERAGE(Data!AP39),"  ")</f>
        <v>766069</v>
      </c>
      <c r="AM31" s="66">
        <f>IFERROR(AVERAGE(Data!AQ39),"  ")</f>
        <v>46900</v>
      </c>
      <c r="AN31" s="66">
        <f>IFERROR(AVERAGE(Data!AR39),"  ")</f>
        <v>24400</v>
      </c>
      <c r="AO31" s="66">
        <f>IFERROR(AVERAGE(Data!AS39),"  ")</f>
        <v>837369</v>
      </c>
      <c r="AP31" s="66">
        <f>IFERROR(AVERAGE(Data!AT39),"  ")</f>
        <v>910609.5</v>
      </c>
      <c r="AQ31" s="66" t="str">
        <f>IFERROR(AVERAGE(Data!AU39),"  ")</f>
        <v xml:space="preserve">  </v>
      </c>
      <c r="AR31" s="67" t="str">
        <f>IFERROR(AVERAGE(Data!AV39),"  ")</f>
        <v xml:space="preserve">  </v>
      </c>
      <c r="AS31" s="67" t="str">
        <f>IFERROR(AVERAGE(Data!AW39),"  ")</f>
        <v xml:space="preserve">  </v>
      </c>
      <c r="AT31" s="67" t="str">
        <f>IFERROR(AVERAGE(Data!AX39),"  ")</f>
        <v xml:space="preserve">  </v>
      </c>
      <c r="AU31" s="66">
        <f>IFERROR(AVERAGE(Data!AZ39), "  ")</f>
        <v>570.77300000000002</v>
      </c>
      <c r="AV31" s="66">
        <f>IFERROR(AVERAGE(Data!BA39), "  ")</f>
        <v>115.01600000000001</v>
      </c>
      <c r="AW31" s="66">
        <f>IFERROR(AVERAGE(Data!BB39), "  ")</f>
        <v>149.94</v>
      </c>
      <c r="AX31" s="66">
        <f>IFERROR(AVERAGE(Data!BC39), "  ")</f>
        <v>1.64</v>
      </c>
      <c r="AY31" s="66">
        <f>IFERROR(AVERAGE(Data!BD39), "  ")</f>
        <v>837.36900000000003</v>
      </c>
      <c r="AZ31" s="66">
        <f>IFERROR(AVERAGE(Data!BE39), "  ")</f>
        <v>17206.255000000001</v>
      </c>
      <c r="BA31" s="66">
        <f>IFERROR(AVERAGE(Data!BF39), "  ")</f>
        <v>1215.645</v>
      </c>
      <c r="BB31" s="66">
        <f>IFERROR(AVERAGE(Data!BG39), "  ")</f>
        <v>4935.2359999999981</v>
      </c>
      <c r="BC31" s="66">
        <f>IFERROR(AVERAGE(Data!BH39), "  ")</f>
        <v>455.298</v>
      </c>
      <c r="BD31" s="66">
        <f>IFERROR(AVERAGE(Data!BI39), "  ")</f>
        <v>23812.434000000005</v>
      </c>
    </row>
    <row r="32" spans="1:56" x14ac:dyDescent="0.25">
      <c r="A32" s="59">
        <f t="shared" si="0"/>
        <v>37835</v>
      </c>
      <c r="B32" s="66">
        <f>IFERROR(AVERAGE(Data!B40),"  ")</f>
        <v>581815</v>
      </c>
      <c r="C32" s="66">
        <f>IFERROR(AVERAGE(Data!C40),"  ")</f>
        <v>11100</v>
      </c>
      <c r="D32" s="66">
        <f>IFERROR(AVERAGE(Data!D40),"  ")</f>
        <v>0</v>
      </c>
      <c r="E32" s="66">
        <f>IFERROR(AVERAGE(Data!E40),"  ")</f>
        <v>592915</v>
      </c>
      <c r="F32" s="66">
        <f>IFERROR(AVERAGE(Data!F40),"  ")</f>
        <v>629955</v>
      </c>
      <c r="G32" s="66" t="str">
        <f>IFERROR(AVERAGE(Data!G40),"  ")</f>
        <v xml:space="preserve">  </v>
      </c>
      <c r="H32" s="67" t="str">
        <f>IFERROR(AVERAGE(Data!H40),"  ")</f>
        <v xml:space="preserve">  </v>
      </c>
      <c r="I32" s="67" t="str">
        <f>IFERROR(AVERAGE(Data!I40),"  ")</f>
        <v xml:space="preserve">  </v>
      </c>
      <c r="J32" s="67" t="str">
        <f>IFERROR(AVERAGE(Data!J40),"  ")</f>
        <v xml:space="preserve">  </v>
      </c>
      <c r="K32" s="66">
        <f>IFERROR(AVERAGE(Data!L40),"  ")</f>
        <v>52839</v>
      </c>
      <c r="L32" s="66">
        <f>IFERROR(AVERAGE(Data!M40),"  ")</f>
        <v>17850</v>
      </c>
      <c r="M32" s="66">
        <f>IFERROR(AVERAGE(Data!N40),"  ")</f>
        <v>59800</v>
      </c>
      <c r="N32" s="66">
        <f>IFERROR(AVERAGE(Data!O40),"  ")</f>
        <v>130489</v>
      </c>
      <c r="O32" s="66">
        <f>IFERROR(AVERAGE(Data!P40),"  ")</f>
        <v>104689</v>
      </c>
      <c r="P32" s="66" t="str">
        <f>IFERROR(AVERAGE(Data!Q40),"  ")</f>
        <v xml:space="preserve">  </v>
      </c>
      <c r="Q32" s="67" t="str">
        <f>IFERROR(AVERAGE(Data!R40),"  ")</f>
        <v xml:space="preserve">  </v>
      </c>
      <c r="R32" s="67" t="str">
        <f>IFERROR(AVERAGE(Data!S40),"  ")</f>
        <v xml:space="preserve">  </v>
      </c>
      <c r="S32" s="67" t="str">
        <f>IFERROR(AVERAGE(Data!T40),"  ")</f>
        <v xml:space="preserve">  </v>
      </c>
      <c r="T32" s="66">
        <f>IFERROR(AVERAGE(Data!V40), " ")</f>
        <v>138311</v>
      </c>
      <c r="U32" s="66">
        <f>IFERROR(AVERAGE(Data!W40), " ")</f>
        <v>16800</v>
      </c>
      <c r="V32" s="66">
        <f>IFERROR(AVERAGE(Data!X40), " ")</f>
        <v>0</v>
      </c>
      <c r="W32" s="66">
        <f>IFERROR(AVERAGE(Data!Y40), " ")</f>
        <v>155111</v>
      </c>
      <c r="X32" s="66">
        <f>IFERROR(AVERAGE(Data!Z40), " ")</f>
        <v>137477.75</v>
      </c>
      <c r="Y32" s="66" t="str">
        <f>IFERROR(AVERAGE(Data!AA40), " ")</f>
        <v xml:space="preserve"> </v>
      </c>
      <c r="Z32" s="67" t="str">
        <f>IFERROR(AVERAGE(Data!AB40), " ")</f>
        <v xml:space="preserve"> </v>
      </c>
      <c r="AA32" s="67" t="str">
        <f>IFERROR(AVERAGE(Data!AC40), " ")</f>
        <v xml:space="preserve"> </v>
      </c>
      <c r="AB32" s="67" t="str">
        <f>IFERROR(AVERAGE(Data!AD40), " ")</f>
        <v xml:space="preserve"> </v>
      </c>
      <c r="AC32" s="66">
        <f>IFERROR(AVERAGE(Data!AF40), "  ")</f>
        <v>1580</v>
      </c>
      <c r="AD32" s="66">
        <f>IFERROR(AVERAGE(Data!AG40), "  ")</f>
        <v>17195</v>
      </c>
      <c r="AE32" s="66">
        <f>IFERROR(AVERAGE(Data!AH40), "  ")</f>
        <v>0</v>
      </c>
      <c r="AF32" s="66">
        <f>IFERROR(AVERAGE(Data!AI40), "  ")</f>
        <v>18775</v>
      </c>
      <c r="AG32" s="66">
        <f>IFERROR(AVERAGE(Data!AJ40), "  ")</f>
        <v>5897.5</v>
      </c>
      <c r="AH32" s="66" t="str">
        <f>IFERROR(AVERAGE(Data!AK40), "  ")</f>
        <v xml:space="preserve">  </v>
      </c>
      <c r="AI32" s="67" t="str">
        <f>IFERROR(AVERAGE(Data!AL40), "  ")</f>
        <v xml:space="preserve">  </v>
      </c>
      <c r="AJ32" s="67" t="str">
        <f>IFERROR(AVERAGE(Data!AM40), "  ")</f>
        <v xml:space="preserve">  </v>
      </c>
      <c r="AK32" s="67" t="str">
        <f>IFERROR(AVERAGE(Data!AN40), "  ")</f>
        <v xml:space="preserve">  </v>
      </c>
      <c r="AL32" s="66">
        <f>IFERROR(AVERAGE(Data!AP40),"  ")</f>
        <v>774545</v>
      </c>
      <c r="AM32" s="66">
        <f>IFERROR(AVERAGE(Data!AQ40),"  ")</f>
        <v>62945</v>
      </c>
      <c r="AN32" s="66">
        <f>IFERROR(AVERAGE(Data!AR40),"  ")</f>
        <v>59800</v>
      </c>
      <c r="AO32" s="66">
        <f>IFERROR(AVERAGE(Data!AS40),"  ")</f>
        <v>897290</v>
      </c>
      <c r="AP32" s="66">
        <f>IFERROR(AVERAGE(Data!AT40),"  ")</f>
        <v>878019.25</v>
      </c>
      <c r="AQ32" s="66" t="str">
        <f>IFERROR(AVERAGE(Data!AU40),"  ")</f>
        <v xml:space="preserve">  </v>
      </c>
      <c r="AR32" s="67" t="str">
        <f>IFERROR(AVERAGE(Data!AV40),"  ")</f>
        <v xml:space="preserve">  </v>
      </c>
      <c r="AS32" s="67" t="str">
        <f>IFERROR(AVERAGE(Data!AW40),"  ")</f>
        <v xml:space="preserve">  </v>
      </c>
      <c r="AT32" s="67" t="str">
        <f>IFERROR(AVERAGE(Data!AX40),"  ")</f>
        <v xml:space="preserve">  </v>
      </c>
      <c r="AU32" s="66">
        <f>IFERROR(AVERAGE(Data!AZ40), "  ")</f>
        <v>592.91499999999996</v>
      </c>
      <c r="AV32" s="66">
        <f>IFERROR(AVERAGE(Data!BA40), "  ")</f>
        <v>130.489</v>
      </c>
      <c r="AW32" s="66">
        <f>IFERROR(AVERAGE(Data!BB40), "  ")</f>
        <v>155.11099999999999</v>
      </c>
      <c r="AX32" s="66">
        <f>IFERROR(AVERAGE(Data!BC40), "  ")</f>
        <v>18.774999999999999</v>
      </c>
      <c r="AY32" s="66">
        <f>IFERROR(AVERAGE(Data!BD40), "  ")</f>
        <v>897.29</v>
      </c>
      <c r="AZ32" s="66">
        <f>IFERROR(AVERAGE(Data!BE40), "  ")</f>
        <v>17799.170000000002</v>
      </c>
      <c r="BA32" s="66">
        <f>IFERROR(AVERAGE(Data!BF40), "  ")</f>
        <v>1346.134</v>
      </c>
      <c r="BB32" s="66">
        <f>IFERROR(AVERAGE(Data!BG40), "  ")</f>
        <v>5090.3469999999979</v>
      </c>
      <c r="BC32" s="66">
        <f>IFERROR(AVERAGE(Data!BH40), "  ")</f>
        <v>474.07299999999998</v>
      </c>
      <c r="BD32" s="66">
        <f>IFERROR(AVERAGE(Data!BI40), "  ")</f>
        <v>24709.724000000006</v>
      </c>
    </row>
    <row r="33" spans="1:56" x14ac:dyDescent="0.25">
      <c r="A33" s="59">
        <f t="shared" si="0"/>
        <v>37842</v>
      </c>
      <c r="B33" s="66">
        <f>IFERROR(AVERAGE(Data!B41),"  ")</f>
        <v>533195</v>
      </c>
      <c r="C33" s="66">
        <f>IFERROR(AVERAGE(Data!C41),"  ")</f>
        <v>4500</v>
      </c>
      <c r="D33" s="66">
        <f>IFERROR(AVERAGE(Data!D41),"  ")</f>
        <v>0</v>
      </c>
      <c r="E33" s="66">
        <f>IFERROR(AVERAGE(Data!E41),"  ")</f>
        <v>537695</v>
      </c>
      <c r="F33" s="66">
        <f>IFERROR(AVERAGE(Data!F41),"  ")</f>
        <v>617940</v>
      </c>
      <c r="G33" s="66" t="str">
        <f>IFERROR(AVERAGE(Data!G41),"  ")</f>
        <v xml:space="preserve">  </v>
      </c>
      <c r="H33" s="67" t="str">
        <f>IFERROR(AVERAGE(Data!H41),"  ")</f>
        <v xml:space="preserve">  </v>
      </c>
      <c r="I33" s="67" t="str">
        <f>IFERROR(AVERAGE(Data!I41),"  ")</f>
        <v xml:space="preserve">  </v>
      </c>
      <c r="J33" s="67" t="str">
        <f>IFERROR(AVERAGE(Data!J41),"  ")</f>
        <v xml:space="preserve">  </v>
      </c>
      <c r="K33" s="66">
        <f>IFERROR(AVERAGE(Data!L41),"  ")</f>
        <v>23564</v>
      </c>
      <c r="L33" s="66">
        <f>IFERROR(AVERAGE(Data!M41),"  ")</f>
        <v>33093</v>
      </c>
      <c r="M33" s="66">
        <f>IFERROR(AVERAGE(Data!N41),"  ")</f>
        <v>69500</v>
      </c>
      <c r="N33" s="66">
        <f>IFERROR(AVERAGE(Data!O41),"  ")</f>
        <v>126157</v>
      </c>
      <c r="O33" s="66">
        <f>IFERROR(AVERAGE(Data!P41),"  ")</f>
        <v>120874.75</v>
      </c>
      <c r="P33" s="66" t="str">
        <f>IFERROR(AVERAGE(Data!Q41),"  ")</f>
        <v xml:space="preserve">  </v>
      </c>
      <c r="Q33" s="67" t="str">
        <f>IFERROR(AVERAGE(Data!R41),"  ")</f>
        <v xml:space="preserve">  </v>
      </c>
      <c r="R33" s="67" t="str">
        <f>IFERROR(AVERAGE(Data!S41),"  ")</f>
        <v xml:space="preserve">  </v>
      </c>
      <c r="S33" s="67" t="str">
        <f>IFERROR(AVERAGE(Data!T41),"  ")</f>
        <v xml:space="preserve">  </v>
      </c>
      <c r="T33" s="66">
        <f>IFERROR(AVERAGE(Data!V41), " ")</f>
        <v>138536</v>
      </c>
      <c r="U33" s="66">
        <f>IFERROR(AVERAGE(Data!W41), " ")</f>
        <v>3000</v>
      </c>
      <c r="V33" s="66">
        <f>IFERROR(AVERAGE(Data!X41), " ")</f>
        <v>0</v>
      </c>
      <c r="W33" s="66">
        <f>IFERROR(AVERAGE(Data!Y41), " ")</f>
        <v>141536</v>
      </c>
      <c r="X33" s="66">
        <f>IFERROR(AVERAGE(Data!Z41), " ")</f>
        <v>146537.25</v>
      </c>
      <c r="Y33" s="66" t="str">
        <f>IFERROR(AVERAGE(Data!AA41), " ")</f>
        <v xml:space="preserve"> </v>
      </c>
      <c r="Z33" s="67" t="str">
        <f>IFERROR(AVERAGE(Data!AB41), " ")</f>
        <v xml:space="preserve"> </v>
      </c>
      <c r="AA33" s="67" t="str">
        <f>IFERROR(AVERAGE(Data!AC41), " ")</f>
        <v xml:space="preserve"> </v>
      </c>
      <c r="AB33" s="67" t="str">
        <f>IFERROR(AVERAGE(Data!AD41), " ")</f>
        <v xml:space="preserve"> </v>
      </c>
      <c r="AC33" s="66">
        <f>IFERROR(AVERAGE(Data!AF41), "  ")</f>
        <v>3200</v>
      </c>
      <c r="AD33" s="66">
        <f>IFERROR(AVERAGE(Data!AG41), "  ")</f>
        <v>14700</v>
      </c>
      <c r="AE33" s="66">
        <f>IFERROR(AVERAGE(Data!AH41), "  ")</f>
        <v>0</v>
      </c>
      <c r="AF33" s="66">
        <f>IFERROR(AVERAGE(Data!AI41), "  ")</f>
        <v>17900</v>
      </c>
      <c r="AG33" s="66">
        <f>IFERROR(AVERAGE(Data!AJ41), "  ")</f>
        <v>10372.5</v>
      </c>
      <c r="AH33" s="66" t="str">
        <f>IFERROR(AVERAGE(Data!AK41), "  ")</f>
        <v xml:space="preserve">  </v>
      </c>
      <c r="AI33" s="67" t="str">
        <f>IFERROR(AVERAGE(Data!AL41), "  ")</f>
        <v xml:space="preserve">  </v>
      </c>
      <c r="AJ33" s="67" t="str">
        <f>IFERROR(AVERAGE(Data!AM41), "  ")</f>
        <v xml:space="preserve">  </v>
      </c>
      <c r="AK33" s="67" t="str">
        <f>IFERROR(AVERAGE(Data!AN41), "  ")</f>
        <v xml:space="preserve">  </v>
      </c>
      <c r="AL33" s="66">
        <f>IFERROR(AVERAGE(Data!AP41),"  ")</f>
        <v>698495</v>
      </c>
      <c r="AM33" s="66">
        <f>IFERROR(AVERAGE(Data!AQ41),"  ")</f>
        <v>55293</v>
      </c>
      <c r="AN33" s="66">
        <f>IFERROR(AVERAGE(Data!AR41),"  ")</f>
        <v>69500</v>
      </c>
      <c r="AO33" s="66">
        <f>IFERROR(AVERAGE(Data!AS41),"  ")</f>
        <v>823288</v>
      </c>
      <c r="AP33" s="66">
        <f>IFERROR(AVERAGE(Data!AT41),"  ")</f>
        <v>895724.5</v>
      </c>
      <c r="AQ33" s="66" t="str">
        <f>IFERROR(AVERAGE(Data!AU41),"  ")</f>
        <v xml:space="preserve">  </v>
      </c>
      <c r="AR33" s="67" t="str">
        <f>IFERROR(AVERAGE(Data!AV41),"  ")</f>
        <v xml:space="preserve">  </v>
      </c>
      <c r="AS33" s="67" t="str">
        <f>IFERROR(AVERAGE(Data!AW41),"  ")</f>
        <v xml:space="preserve">  </v>
      </c>
      <c r="AT33" s="67" t="str">
        <f>IFERROR(AVERAGE(Data!AX41),"  ")</f>
        <v xml:space="preserve">  </v>
      </c>
      <c r="AU33" s="66">
        <f>IFERROR(AVERAGE(Data!AZ41), "  ")</f>
        <v>537.69500000000005</v>
      </c>
      <c r="AV33" s="66">
        <f>IFERROR(AVERAGE(Data!BA41), "  ")</f>
        <v>126.157</v>
      </c>
      <c r="AW33" s="66">
        <f>IFERROR(AVERAGE(Data!BB41), "  ")</f>
        <v>141.536</v>
      </c>
      <c r="AX33" s="66">
        <f>IFERROR(AVERAGE(Data!BC41), "  ")</f>
        <v>17.899999999999999</v>
      </c>
      <c r="AY33" s="66">
        <f>IFERROR(AVERAGE(Data!BD41), "  ")</f>
        <v>823.28800000000001</v>
      </c>
      <c r="AZ33" s="66">
        <f>IFERROR(AVERAGE(Data!BE41), "  ")</f>
        <v>18336.865000000002</v>
      </c>
      <c r="BA33" s="66">
        <f>IFERROR(AVERAGE(Data!BF41), "  ")</f>
        <v>1472.2909999999999</v>
      </c>
      <c r="BB33" s="66">
        <f>IFERROR(AVERAGE(Data!BG41), "  ")</f>
        <v>5231.882999999998</v>
      </c>
      <c r="BC33" s="66">
        <f>IFERROR(AVERAGE(Data!BH41), "  ")</f>
        <v>491.97299999999996</v>
      </c>
      <c r="BD33" s="66">
        <f>IFERROR(AVERAGE(Data!BI41), "  ")</f>
        <v>25533.012000000006</v>
      </c>
    </row>
    <row r="34" spans="1:56" x14ac:dyDescent="0.25">
      <c r="A34" s="59">
        <f t="shared" si="0"/>
        <v>37849</v>
      </c>
      <c r="B34" s="66">
        <f>IFERROR(AVERAGE(Data!B42),"  ")</f>
        <v>564698</v>
      </c>
      <c r="C34" s="66">
        <f>IFERROR(AVERAGE(Data!C42),"  ")</f>
        <v>16800</v>
      </c>
      <c r="D34" s="66">
        <f>IFERROR(AVERAGE(Data!D42),"  ")</f>
        <v>0</v>
      </c>
      <c r="E34" s="66">
        <f>IFERROR(AVERAGE(Data!E42),"  ")</f>
        <v>581498</v>
      </c>
      <c r="F34" s="66">
        <f>IFERROR(AVERAGE(Data!F42),"  ")</f>
        <v>570720.25</v>
      </c>
      <c r="G34" s="66" t="str">
        <f>IFERROR(AVERAGE(Data!G42),"  ")</f>
        <v xml:space="preserve">  </v>
      </c>
      <c r="H34" s="67" t="str">
        <f>IFERROR(AVERAGE(Data!H42),"  ")</f>
        <v xml:space="preserve">  </v>
      </c>
      <c r="I34" s="67" t="str">
        <f>IFERROR(AVERAGE(Data!I42),"  ")</f>
        <v xml:space="preserve">  </v>
      </c>
      <c r="J34" s="67" t="str">
        <f>IFERROR(AVERAGE(Data!J42),"  ")</f>
        <v xml:space="preserve">  </v>
      </c>
      <c r="K34" s="66">
        <f>IFERROR(AVERAGE(Data!L42),"  ")</f>
        <v>36979</v>
      </c>
      <c r="L34" s="66">
        <f>IFERROR(AVERAGE(Data!M42),"  ")</f>
        <v>19350</v>
      </c>
      <c r="M34" s="66">
        <f>IFERROR(AVERAGE(Data!N42),"  ")</f>
        <v>42100</v>
      </c>
      <c r="N34" s="66">
        <f>IFERROR(AVERAGE(Data!O42),"  ")</f>
        <v>98429</v>
      </c>
      <c r="O34" s="66">
        <f>IFERROR(AVERAGE(Data!P42),"  ")</f>
        <v>117522.75</v>
      </c>
      <c r="P34" s="66" t="str">
        <f>IFERROR(AVERAGE(Data!Q42),"  ")</f>
        <v xml:space="preserve">  </v>
      </c>
      <c r="Q34" s="67" t="str">
        <f>IFERROR(AVERAGE(Data!R42),"  ")</f>
        <v xml:space="preserve">  </v>
      </c>
      <c r="R34" s="67" t="str">
        <f>IFERROR(AVERAGE(Data!S42),"  ")</f>
        <v xml:space="preserve">  </v>
      </c>
      <c r="S34" s="67" t="str">
        <f>IFERROR(AVERAGE(Data!T42),"  ")</f>
        <v xml:space="preserve">  </v>
      </c>
      <c r="T34" s="66">
        <f>IFERROR(AVERAGE(Data!V42), " ")</f>
        <v>76636</v>
      </c>
      <c r="U34" s="66">
        <f>IFERROR(AVERAGE(Data!W42), " ")</f>
        <v>13500</v>
      </c>
      <c r="V34" s="66">
        <f>IFERROR(AVERAGE(Data!X42), " ")</f>
        <v>0</v>
      </c>
      <c r="W34" s="66">
        <f>IFERROR(AVERAGE(Data!Y42), " ")</f>
        <v>90136</v>
      </c>
      <c r="X34" s="66">
        <f>IFERROR(AVERAGE(Data!Z42), " ")</f>
        <v>134180.75</v>
      </c>
      <c r="Y34" s="66" t="str">
        <f>IFERROR(AVERAGE(Data!AA42), " ")</f>
        <v xml:space="preserve"> </v>
      </c>
      <c r="Z34" s="67" t="str">
        <f>IFERROR(AVERAGE(Data!AB42), " ")</f>
        <v xml:space="preserve"> </v>
      </c>
      <c r="AA34" s="67" t="str">
        <f>IFERROR(AVERAGE(Data!AC42), " ")</f>
        <v xml:space="preserve"> </v>
      </c>
      <c r="AB34" s="67" t="str">
        <f>IFERROR(AVERAGE(Data!AD42), " ")</f>
        <v xml:space="preserve"> </v>
      </c>
      <c r="AC34" s="66">
        <f>IFERROR(AVERAGE(Data!AF42), "  ")</f>
        <v>36979</v>
      </c>
      <c r="AD34" s="66">
        <f>IFERROR(AVERAGE(Data!AG42), "  ")</f>
        <v>4620</v>
      </c>
      <c r="AE34" s="66">
        <f>IFERROR(AVERAGE(Data!AH42), "  ")</f>
        <v>0</v>
      </c>
      <c r="AF34" s="66">
        <f>IFERROR(AVERAGE(Data!AI42), "  ")</f>
        <v>41599</v>
      </c>
      <c r="AG34" s="66">
        <f>IFERROR(AVERAGE(Data!AJ42), "  ")</f>
        <v>19978.5</v>
      </c>
      <c r="AH34" s="66" t="str">
        <f>IFERROR(AVERAGE(Data!AK42), "  ")</f>
        <v xml:space="preserve">  </v>
      </c>
      <c r="AI34" s="67" t="str">
        <f>IFERROR(AVERAGE(Data!AL42), "  ")</f>
        <v xml:space="preserve">  </v>
      </c>
      <c r="AJ34" s="67" t="str">
        <f>IFERROR(AVERAGE(Data!AM42), "  ")</f>
        <v xml:space="preserve">  </v>
      </c>
      <c r="AK34" s="67" t="str">
        <f>IFERROR(AVERAGE(Data!AN42), "  ")</f>
        <v xml:space="preserve">  </v>
      </c>
      <c r="AL34" s="66">
        <f>IFERROR(AVERAGE(Data!AP42),"  ")</f>
        <v>715292</v>
      </c>
      <c r="AM34" s="66">
        <f>IFERROR(AVERAGE(Data!AQ42),"  ")</f>
        <v>54270</v>
      </c>
      <c r="AN34" s="66">
        <f>IFERROR(AVERAGE(Data!AR42),"  ")</f>
        <v>42100</v>
      </c>
      <c r="AO34" s="66">
        <f>IFERROR(AVERAGE(Data!AS42),"  ")</f>
        <v>811662</v>
      </c>
      <c r="AP34" s="66">
        <f>IFERROR(AVERAGE(Data!AT42),"  ")</f>
        <v>842402.25</v>
      </c>
      <c r="AQ34" s="66" t="str">
        <f>IFERROR(AVERAGE(Data!AU42),"  ")</f>
        <v xml:space="preserve">  </v>
      </c>
      <c r="AR34" s="67" t="str">
        <f>IFERROR(AVERAGE(Data!AV42),"  ")</f>
        <v xml:space="preserve">  </v>
      </c>
      <c r="AS34" s="67" t="str">
        <f>IFERROR(AVERAGE(Data!AW42),"  ")</f>
        <v xml:space="preserve">  </v>
      </c>
      <c r="AT34" s="67" t="str">
        <f>IFERROR(AVERAGE(Data!AX42),"  ")</f>
        <v xml:space="preserve">  </v>
      </c>
      <c r="AU34" s="66">
        <f>IFERROR(AVERAGE(Data!AZ42), "  ")</f>
        <v>581.49800000000005</v>
      </c>
      <c r="AV34" s="66">
        <f>IFERROR(AVERAGE(Data!BA42), "  ")</f>
        <v>98.429000000000002</v>
      </c>
      <c r="AW34" s="66">
        <f>IFERROR(AVERAGE(Data!BB42), "  ")</f>
        <v>90.135999999999996</v>
      </c>
      <c r="AX34" s="66">
        <f>IFERROR(AVERAGE(Data!BC42), "  ")</f>
        <v>41.598999999999997</v>
      </c>
      <c r="AY34" s="66">
        <f>IFERROR(AVERAGE(Data!BD42), "  ")</f>
        <v>811.66200000000003</v>
      </c>
      <c r="AZ34" s="66">
        <f>IFERROR(AVERAGE(Data!BE42), "  ")</f>
        <v>18918.363000000001</v>
      </c>
      <c r="BA34" s="66">
        <f>IFERROR(AVERAGE(Data!BF42), "  ")</f>
        <v>1570.72</v>
      </c>
      <c r="BB34" s="66">
        <f>IFERROR(AVERAGE(Data!BG42), "  ")</f>
        <v>5322.0189999999984</v>
      </c>
      <c r="BC34" s="66">
        <f>IFERROR(AVERAGE(Data!BH42), "  ")</f>
        <v>533.572</v>
      </c>
      <c r="BD34" s="66">
        <f>IFERROR(AVERAGE(Data!BI42), "  ")</f>
        <v>26344.674000000006</v>
      </c>
    </row>
    <row r="35" spans="1:56" x14ac:dyDescent="0.25">
      <c r="A35" s="59">
        <f t="shared" si="0"/>
        <v>37856</v>
      </c>
      <c r="B35" s="66">
        <f>IFERROR(AVERAGE(Data!B43),"  ")</f>
        <v>496408</v>
      </c>
      <c r="C35" s="66">
        <f>IFERROR(AVERAGE(Data!C43),"  ")</f>
        <v>5780</v>
      </c>
      <c r="D35" s="66">
        <f>IFERROR(AVERAGE(Data!D43),"  ")</f>
        <v>0</v>
      </c>
      <c r="E35" s="66">
        <f>IFERROR(AVERAGE(Data!E43),"  ")</f>
        <v>502188</v>
      </c>
      <c r="F35" s="66">
        <f>IFERROR(AVERAGE(Data!F43),"  ")</f>
        <v>553574</v>
      </c>
      <c r="G35" s="66" t="str">
        <f>IFERROR(AVERAGE(Data!G43),"  ")</f>
        <v xml:space="preserve">  </v>
      </c>
      <c r="H35" s="67" t="str">
        <f>IFERROR(AVERAGE(Data!H43),"  ")</f>
        <v xml:space="preserve">  </v>
      </c>
      <c r="I35" s="67" t="str">
        <f>IFERROR(AVERAGE(Data!I43),"  ")</f>
        <v xml:space="preserve">  </v>
      </c>
      <c r="J35" s="67" t="str">
        <f>IFERROR(AVERAGE(Data!J43),"  ")</f>
        <v xml:space="preserve">  </v>
      </c>
      <c r="K35" s="66">
        <f>IFERROR(AVERAGE(Data!L43),"  ")</f>
        <v>15405</v>
      </c>
      <c r="L35" s="66">
        <f>IFERROR(AVERAGE(Data!M43),"  ")</f>
        <v>17900</v>
      </c>
      <c r="M35" s="66">
        <f>IFERROR(AVERAGE(Data!N43),"  ")</f>
        <v>38500</v>
      </c>
      <c r="N35" s="66">
        <f>IFERROR(AVERAGE(Data!O43),"  ")</f>
        <v>71805</v>
      </c>
      <c r="O35" s="66">
        <f>IFERROR(AVERAGE(Data!P43),"  ")</f>
        <v>106720</v>
      </c>
      <c r="P35" s="66" t="str">
        <f>IFERROR(AVERAGE(Data!Q43),"  ")</f>
        <v xml:space="preserve">  </v>
      </c>
      <c r="Q35" s="67" t="str">
        <f>IFERROR(AVERAGE(Data!R43),"  ")</f>
        <v xml:space="preserve">  </v>
      </c>
      <c r="R35" s="67" t="str">
        <f>IFERROR(AVERAGE(Data!S43),"  ")</f>
        <v xml:space="preserve">  </v>
      </c>
      <c r="S35" s="67" t="str">
        <f>IFERROR(AVERAGE(Data!T43),"  ")</f>
        <v xml:space="preserve">  </v>
      </c>
      <c r="T35" s="66">
        <f>IFERROR(AVERAGE(Data!V43), " ")</f>
        <v>39052</v>
      </c>
      <c r="U35" s="66">
        <f>IFERROR(AVERAGE(Data!W43), " ")</f>
        <v>9900</v>
      </c>
      <c r="V35" s="66">
        <f>IFERROR(AVERAGE(Data!X43), " ")</f>
        <v>0</v>
      </c>
      <c r="W35" s="66">
        <f>IFERROR(AVERAGE(Data!Y43), " ")</f>
        <v>48952</v>
      </c>
      <c r="X35" s="66">
        <f>IFERROR(AVERAGE(Data!Z43), " ")</f>
        <v>108933.75</v>
      </c>
      <c r="Y35" s="66" t="str">
        <f>IFERROR(AVERAGE(Data!AA43), " ")</f>
        <v xml:space="preserve"> </v>
      </c>
      <c r="Z35" s="67" t="str">
        <f>IFERROR(AVERAGE(Data!AB43), " ")</f>
        <v xml:space="preserve"> </v>
      </c>
      <c r="AA35" s="67" t="str">
        <f>IFERROR(AVERAGE(Data!AC43), " ")</f>
        <v xml:space="preserve"> </v>
      </c>
      <c r="AB35" s="67" t="str">
        <f>IFERROR(AVERAGE(Data!AD43), " ")</f>
        <v xml:space="preserve"> </v>
      </c>
      <c r="AC35" s="66">
        <f>IFERROR(AVERAGE(Data!AF43), "  ")</f>
        <v>0</v>
      </c>
      <c r="AD35" s="66">
        <f>IFERROR(AVERAGE(Data!AG43), "  ")</f>
        <v>6495</v>
      </c>
      <c r="AE35" s="66">
        <f>IFERROR(AVERAGE(Data!AH43), "  ")</f>
        <v>0</v>
      </c>
      <c r="AF35" s="66">
        <f>IFERROR(AVERAGE(Data!AI43), "  ")</f>
        <v>6495</v>
      </c>
      <c r="AG35" s="66">
        <f>IFERROR(AVERAGE(Data!AJ43), "  ")</f>
        <v>21192.25</v>
      </c>
      <c r="AH35" s="66" t="str">
        <f>IFERROR(AVERAGE(Data!AK43), "  ")</f>
        <v xml:space="preserve">  </v>
      </c>
      <c r="AI35" s="67" t="str">
        <f>IFERROR(AVERAGE(Data!AL43), "  ")</f>
        <v xml:space="preserve">  </v>
      </c>
      <c r="AJ35" s="67" t="str">
        <f>IFERROR(AVERAGE(Data!AM43), "  ")</f>
        <v xml:space="preserve">  </v>
      </c>
      <c r="AK35" s="67" t="str">
        <f>IFERROR(AVERAGE(Data!AN43), "  ")</f>
        <v xml:space="preserve">  </v>
      </c>
      <c r="AL35" s="66">
        <f>IFERROR(AVERAGE(Data!AP43),"  ")</f>
        <v>550865</v>
      </c>
      <c r="AM35" s="66">
        <f>IFERROR(AVERAGE(Data!AQ43),"  ")</f>
        <v>40075</v>
      </c>
      <c r="AN35" s="66">
        <f>IFERROR(AVERAGE(Data!AR43),"  ")</f>
        <v>38500</v>
      </c>
      <c r="AO35" s="66">
        <f>IFERROR(AVERAGE(Data!AS43),"  ")</f>
        <v>629440</v>
      </c>
      <c r="AP35" s="66">
        <f>IFERROR(AVERAGE(Data!AT43),"  ")</f>
        <v>790420</v>
      </c>
      <c r="AQ35" s="66" t="str">
        <f>IFERROR(AVERAGE(Data!AU43),"  ")</f>
        <v xml:space="preserve">  </v>
      </c>
      <c r="AR35" s="67" t="str">
        <f>IFERROR(AVERAGE(Data!AV43),"  ")</f>
        <v xml:space="preserve">  </v>
      </c>
      <c r="AS35" s="67" t="str">
        <f>IFERROR(AVERAGE(Data!AW43),"  ")</f>
        <v xml:space="preserve">  </v>
      </c>
      <c r="AT35" s="67" t="str">
        <f>IFERROR(AVERAGE(Data!AX43),"  ")</f>
        <v xml:space="preserve">  </v>
      </c>
      <c r="AU35" s="66">
        <f>IFERROR(AVERAGE(Data!AZ43), "  ")</f>
        <v>502.18799999999999</v>
      </c>
      <c r="AV35" s="66">
        <f>IFERROR(AVERAGE(Data!BA43), "  ")</f>
        <v>71.805000000000007</v>
      </c>
      <c r="AW35" s="66">
        <f>IFERROR(AVERAGE(Data!BB43), "  ")</f>
        <v>48.951999999999998</v>
      </c>
      <c r="AX35" s="66">
        <f>IFERROR(AVERAGE(Data!BC43), "  ")</f>
        <v>6.4950000000000001</v>
      </c>
      <c r="AY35" s="66">
        <f>IFERROR(AVERAGE(Data!BD43), "  ")</f>
        <v>629.44000000000005</v>
      </c>
      <c r="AZ35" s="66">
        <f>IFERROR(AVERAGE(Data!BE43), "  ")</f>
        <v>19420.550999999999</v>
      </c>
      <c r="BA35" s="66">
        <f>IFERROR(AVERAGE(Data!BF43), "  ")</f>
        <v>1642.5250000000001</v>
      </c>
      <c r="BB35" s="66">
        <f>IFERROR(AVERAGE(Data!BG43), "  ")</f>
        <v>5370.9709999999986</v>
      </c>
      <c r="BC35" s="66">
        <f>IFERROR(AVERAGE(Data!BH43), "  ")</f>
        <v>540.06700000000001</v>
      </c>
      <c r="BD35" s="66">
        <f>IFERROR(AVERAGE(Data!BI43), "  ")</f>
        <v>26974.114000000005</v>
      </c>
    </row>
    <row r="36" spans="1:56" x14ac:dyDescent="0.25">
      <c r="A36" s="59">
        <f t="shared" si="0"/>
        <v>37863</v>
      </c>
      <c r="B36" s="66">
        <f>IFERROR(AVERAGE(Data!B44),"  ")</f>
        <v>478048</v>
      </c>
      <c r="C36" s="66">
        <f>IFERROR(AVERAGE(Data!C44),"  ")</f>
        <v>7400</v>
      </c>
      <c r="D36" s="66">
        <f>IFERROR(AVERAGE(Data!D44),"  ")</f>
        <v>0</v>
      </c>
      <c r="E36" s="66">
        <f>IFERROR(AVERAGE(Data!E44),"  ")</f>
        <v>485448</v>
      </c>
      <c r="F36" s="66">
        <f>IFERROR(AVERAGE(Data!F44),"  ")</f>
        <v>526707.25</v>
      </c>
      <c r="G36" s="66" t="str">
        <f>IFERROR(AVERAGE(Data!G44),"  ")</f>
        <v xml:space="preserve">  </v>
      </c>
      <c r="H36" s="67" t="str">
        <f>IFERROR(AVERAGE(Data!H44),"  ")</f>
        <v xml:space="preserve">  </v>
      </c>
      <c r="I36" s="67" t="str">
        <f>IFERROR(AVERAGE(Data!I44),"  ")</f>
        <v xml:space="preserve">  </v>
      </c>
      <c r="J36" s="67" t="str">
        <f>IFERROR(AVERAGE(Data!J44),"  ")</f>
        <v xml:space="preserve">  </v>
      </c>
      <c r="K36" s="66">
        <f>IFERROR(AVERAGE(Data!L44),"  ")</f>
        <v>48107</v>
      </c>
      <c r="L36" s="66">
        <f>IFERROR(AVERAGE(Data!M44),"  ")</f>
        <v>34700</v>
      </c>
      <c r="M36" s="66">
        <f>IFERROR(AVERAGE(Data!N44),"  ")</f>
        <v>56000</v>
      </c>
      <c r="N36" s="66">
        <f>IFERROR(AVERAGE(Data!O44),"  ")</f>
        <v>138807</v>
      </c>
      <c r="O36" s="66">
        <f>IFERROR(AVERAGE(Data!P44),"  ")</f>
        <v>108799.5</v>
      </c>
      <c r="P36" s="66" t="str">
        <f>IFERROR(AVERAGE(Data!Q44),"  ")</f>
        <v xml:space="preserve">  </v>
      </c>
      <c r="Q36" s="67" t="str">
        <f>IFERROR(AVERAGE(Data!R44),"  ")</f>
        <v xml:space="preserve">  </v>
      </c>
      <c r="R36" s="67" t="str">
        <f>IFERROR(AVERAGE(Data!S44),"  ")</f>
        <v xml:space="preserve">  </v>
      </c>
      <c r="S36" s="67" t="str">
        <f>IFERROR(AVERAGE(Data!T44),"  ")</f>
        <v xml:space="preserve">  </v>
      </c>
      <c r="T36" s="66">
        <f>IFERROR(AVERAGE(Data!V44), " ")</f>
        <v>73120</v>
      </c>
      <c r="U36" s="66">
        <f>IFERROR(AVERAGE(Data!W44), " ")</f>
        <v>10600</v>
      </c>
      <c r="V36" s="66">
        <f>IFERROR(AVERAGE(Data!X44), " ")</f>
        <v>2800</v>
      </c>
      <c r="W36" s="66">
        <f>IFERROR(AVERAGE(Data!Y44), " ")</f>
        <v>86520</v>
      </c>
      <c r="X36" s="66">
        <f>IFERROR(AVERAGE(Data!Z44), " ")</f>
        <v>91786</v>
      </c>
      <c r="Y36" s="66" t="str">
        <f>IFERROR(AVERAGE(Data!AA44), " ")</f>
        <v xml:space="preserve"> </v>
      </c>
      <c r="Z36" s="67" t="str">
        <f>IFERROR(AVERAGE(Data!AB44), " ")</f>
        <v xml:space="preserve"> </v>
      </c>
      <c r="AA36" s="67" t="str">
        <f>IFERROR(AVERAGE(Data!AC44), " ")</f>
        <v xml:space="preserve"> </v>
      </c>
      <c r="AB36" s="67" t="str">
        <f>IFERROR(AVERAGE(Data!AD44), " ")</f>
        <v xml:space="preserve"> </v>
      </c>
      <c r="AC36" s="66">
        <f>IFERROR(AVERAGE(Data!AF44), "  ")</f>
        <v>6240</v>
      </c>
      <c r="AD36" s="66">
        <f>IFERROR(AVERAGE(Data!AG44), "  ")</f>
        <v>7500</v>
      </c>
      <c r="AE36" s="66">
        <f>IFERROR(AVERAGE(Data!AH44), "  ")</f>
        <v>0</v>
      </c>
      <c r="AF36" s="66">
        <f>IFERROR(AVERAGE(Data!AI44), "  ")</f>
        <v>13740</v>
      </c>
      <c r="AG36" s="66">
        <f>IFERROR(AVERAGE(Data!AJ44), "  ")</f>
        <v>19933.5</v>
      </c>
      <c r="AH36" s="66" t="str">
        <f>IFERROR(AVERAGE(Data!AK44), "  ")</f>
        <v xml:space="preserve">  </v>
      </c>
      <c r="AI36" s="67" t="str">
        <f>IFERROR(AVERAGE(Data!AL44), "  ")</f>
        <v xml:space="preserve">  </v>
      </c>
      <c r="AJ36" s="67" t="str">
        <f>IFERROR(AVERAGE(Data!AM44), "  ")</f>
        <v xml:space="preserve">  </v>
      </c>
      <c r="AK36" s="67" t="str">
        <f>IFERROR(AVERAGE(Data!AN44), "  ")</f>
        <v xml:space="preserve">  </v>
      </c>
      <c r="AL36" s="66">
        <f>IFERROR(AVERAGE(Data!AP44),"  ")</f>
        <v>605515</v>
      </c>
      <c r="AM36" s="66">
        <f>IFERROR(AVERAGE(Data!AQ44),"  ")</f>
        <v>60200</v>
      </c>
      <c r="AN36" s="66">
        <f>IFERROR(AVERAGE(Data!AR44),"  ")</f>
        <v>58800</v>
      </c>
      <c r="AO36" s="66">
        <f>IFERROR(AVERAGE(Data!AS44),"  ")</f>
        <v>724515</v>
      </c>
      <c r="AP36" s="66">
        <f>IFERROR(AVERAGE(Data!AT44),"  ")</f>
        <v>747226.25</v>
      </c>
      <c r="AQ36" s="66" t="str">
        <f>IFERROR(AVERAGE(Data!AU44),"  ")</f>
        <v xml:space="preserve">  </v>
      </c>
      <c r="AR36" s="67" t="str">
        <f>IFERROR(AVERAGE(Data!AV44),"  ")</f>
        <v xml:space="preserve">  </v>
      </c>
      <c r="AS36" s="67" t="str">
        <f>IFERROR(AVERAGE(Data!AW44),"  ")</f>
        <v xml:space="preserve">  </v>
      </c>
      <c r="AT36" s="67" t="str">
        <f>IFERROR(AVERAGE(Data!AX44),"  ")</f>
        <v xml:space="preserve">  </v>
      </c>
      <c r="AU36" s="66">
        <f>IFERROR(AVERAGE(Data!AZ44), "  ")</f>
        <v>485.44799999999998</v>
      </c>
      <c r="AV36" s="66">
        <f>IFERROR(AVERAGE(Data!BA44), "  ")</f>
        <v>138.80699999999999</v>
      </c>
      <c r="AW36" s="66">
        <f>IFERROR(AVERAGE(Data!BB44), "  ")</f>
        <v>86.52</v>
      </c>
      <c r="AX36" s="66">
        <f>IFERROR(AVERAGE(Data!BC44), "  ")</f>
        <v>13.74</v>
      </c>
      <c r="AY36" s="66">
        <f>IFERROR(AVERAGE(Data!BD44), "  ")</f>
        <v>724.51499999999999</v>
      </c>
      <c r="AZ36" s="66">
        <f>IFERROR(AVERAGE(Data!BE44), "  ")</f>
        <v>19905.999</v>
      </c>
      <c r="BA36" s="66">
        <f>IFERROR(AVERAGE(Data!BF44), "  ")</f>
        <v>1781.3320000000001</v>
      </c>
      <c r="BB36" s="66">
        <f>IFERROR(AVERAGE(Data!BG44), "  ")</f>
        <v>5457.4909999999991</v>
      </c>
      <c r="BC36" s="66">
        <f>IFERROR(AVERAGE(Data!BH44), "  ")</f>
        <v>553.80700000000002</v>
      </c>
      <c r="BD36" s="66">
        <f>IFERROR(AVERAGE(Data!BI44), "  ")</f>
        <v>27698.629000000004</v>
      </c>
    </row>
    <row r="37" spans="1:56" x14ac:dyDescent="0.25">
      <c r="A37" s="59">
        <f t="shared" si="0"/>
        <v>37870</v>
      </c>
      <c r="B37" s="66">
        <f>IFERROR(AVERAGE(Data!B45),"  ")</f>
        <v>311576</v>
      </c>
      <c r="C37" s="66">
        <f>IFERROR(AVERAGE(Data!C45),"  ")</f>
        <v>7893</v>
      </c>
      <c r="D37" s="66">
        <f>IFERROR(AVERAGE(Data!D45),"  ")</f>
        <v>0</v>
      </c>
      <c r="E37" s="66">
        <f>IFERROR(AVERAGE(Data!E45),"  ")</f>
        <v>319469</v>
      </c>
      <c r="F37" s="66">
        <f>IFERROR(AVERAGE(Data!F45),"  ")</f>
        <v>472150.75</v>
      </c>
      <c r="G37" s="66" t="str">
        <f>IFERROR(AVERAGE(Data!G45),"  ")</f>
        <v xml:space="preserve">  </v>
      </c>
      <c r="H37" s="67" t="str">
        <f>IFERROR(AVERAGE(Data!H45),"  ")</f>
        <v xml:space="preserve">  </v>
      </c>
      <c r="I37" s="67" t="str">
        <f>IFERROR(AVERAGE(Data!I45),"  ")</f>
        <v xml:space="preserve">  </v>
      </c>
      <c r="J37" s="67" t="str">
        <f>IFERROR(AVERAGE(Data!J45),"  ")</f>
        <v xml:space="preserve">  </v>
      </c>
      <c r="K37" s="66">
        <f>IFERROR(AVERAGE(Data!L45),"  ")</f>
        <v>115796</v>
      </c>
      <c r="L37" s="66">
        <f>IFERROR(AVERAGE(Data!M45),"  ")</f>
        <v>44616</v>
      </c>
      <c r="M37" s="66">
        <f>IFERROR(AVERAGE(Data!N45),"  ")</f>
        <v>28000</v>
      </c>
      <c r="N37" s="66">
        <f>IFERROR(AVERAGE(Data!O45),"  ")</f>
        <v>188412</v>
      </c>
      <c r="O37" s="66">
        <f>IFERROR(AVERAGE(Data!P45),"  ")</f>
        <v>124363.25</v>
      </c>
      <c r="P37" s="66" t="str">
        <f>IFERROR(AVERAGE(Data!Q45),"  ")</f>
        <v xml:space="preserve">  </v>
      </c>
      <c r="Q37" s="67" t="str">
        <f>IFERROR(AVERAGE(Data!R45),"  ")</f>
        <v xml:space="preserve">  </v>
      </c>
      <c r="R37" s="67" t="str">
        <f>IFERROR(AVERAGE(Data!S45),"  ")</f>
        <v xml:space="preserve">  </v>
      </c>
      <c r="S37" s="67" t="str">
        <f>IFERROR(AVERAGE(Data!T45),"  ")</f>
        <v xml:space="preserve">  </v>
      </c>
      <c r="T37" s="66">
        <f>IFERROR(AVERAGE(Data!V45), " ")</f>
        <v>30100</v>
      </c>
      <c r="U37" s="66">
        <f>IFERROR(AVERAGE(Data!W45), " ")</f>
        <v>7500</v>
      </c>
      <c r="V37" s="66">
        <f>IFERROR(AVERAGE(Data!X45), " ")</f>
        <v>0</v>
      </c>
      <c r="W37" s="66">
        <f>IFERROR(AVERAGE(Data!Y45), " ")</f>
        <v>37600</v>
      </c>
      <c r="X37" s="66">
        <f>IFERROR(AVERAGE(Data!Z45), " ")</f>
        <v>65802</v>
      </c>
      <c r="Y37" s="66" t="str">
        <f>IFERROR(AVERAGE(Data!AA45), " ")</f>
        <v xml:space="preserve"> </v>
      </c>
      <c r="Z37" s="67" t="str">
        <f>IFERROR(AVERAGE(Data!AB45), " ")</f>
        <v xml:space="preserve"> </v>
      </c>
      <c r="AA37" s="67" t="str">
        <f>IFERROR(AVERAGE(Data!AC45), " ")</f>
        <v xml:space="preserve"> </v>
      </c>
      <c r="AB37" s="67" t="str">
        <f>IFERROR(AVERAGE(Data!AD45), " ")</f>
        <v xml:space="preserve"> </v>
      </c>
      <c r="AC37" s="66">
        <f>IFERROR(AVERAGE(Data!AF45), "  ")</f>
        <v>12000</v>
      </c>
      <c r="AD37" s="66">
        <f>IFERROR(AVERAGE(Data!AG45), "  ")</f>
        <v>6070</v>
      </c>
      <c r="AE37" s="66">
        <f>IFERROR(AVERAGE(Data!AH45), "  ")</f>
        <v>0</v>
      </c>
      <c r="AF37" s="66">
        <f>IFERROR(AVERAGE(Data!AI45), "  ")</f>
        <v>18070</v>
      </c>
      <c r="AG37" s="66">
        <f>IFERROR(AVERAGE(Data!AJ45), "  ")</f>
        <v>19976</v>
      </c>
      <c r="AH37" s="66" t="str">
        <f>IFERROR(AVERAGE(Data!AK45), "  ")</f>
        <v xml:space="preserve">  </v>
      </c>
      <c r="AI37" s="67" t="str">
        <f>IFERROR(AVERAGE(Data!AL45), "  ")</f>
        <v xml:space="preserve">  </v>
      </c>
      <c r="AJ37" s="67" t="str">
        <f>IFERROR(AVERAGE(Data!AM45), "  ")</f>
        <v xml:space="preserve">  </v>
      </c>
      <c r="AK37" s="67" t="str">
        <f>IFERROR(AVERAGE(Data!AN45), "  ")</f>
        <v xml:space="preserve">  </v>
      </c>
      <c r="AL37" s="66">
        <f>IFERROR(AVERAGE(Data!AP45),"  ")</f>
        <v>469472</v>
      </c>
      <c r="AM37" s="66">
        <f>IFERROR(AVERAGE(Data!AQ45),"  ")</f>
        <v>66079</v>
      </c>
      <c r="AN37" s="66">
        <f>IFERROR(AVERAGE(Data!AR45),"  ")</f>
        <v>28000</v>
      </c>
      <c r="AO37" s="66">
        <f>IFERROR(AVERAGE(Data!AS45),"  ")</f>
        <v>563551</v>
      </c>
      <c r="AP37" s="66">
        <f>IFERROR(AVERAGE(Data!AT45),"  ")</f>
        <v>682292</v>
      </c>
      <c r="AQ37" s="66" t="str">
        <f>IFERROR(AVERAGE(Data!AU45),"  ")</f>
        <v xml:space="preserve">  </v>
      </c>
      <c r="AR37" s="67" t="str">
        <f>IFERROR(AVERAGE(Data!AV45),"  ")</f>
        <v xml:space="preserve">  </v>
      </c>
      <c r="AS37" s="67" t="str">
        <f>IFERROR(AVERAGE(Data!AW45),"  ")</f>
        <v xml:space="preserve">  </v>
      </c>
      <c r="AT37" s="67" t="str">
        <f>IFERROR(AVERAGE(Data!AX45),"  ")</f>
        <v xml:space="preserve">  </v>
      </c>
      <c r="AU37" s="66">
        <f>IFERROR(AVERAGE(Data!AZ45), "  ")</f>
        <v>319.46899999999999</v>
      </c>
      <c r="AV37" s="66">
        <f>IFERROR(AVERAGE(Data!BA45), "  ")</f>
        <v>188.41200000000001</v>
      </c>
      <c r="AW37" s="66">
        <f>IFERROR(AVERAGE(Data!BB45), "  ")</f>
        <v>37.6</v>
      </c>
      <c r="AX37" s="66">
        <f>IFERROR(AVERAGE(Data!BC45), "  ")</f>
        <v>18.07</v>
      </c>
      <c r="AY37" s="66">
        <f>IFERROR(AVERAGE(Data!BD45), "  ")</f>
        <v>563.55100000000004</v>
      </c>
      <c r="AZ37" s="66">
        <f>IFERROR(AVERAGE(Data!BE45), "  ")</f>
        <v>20225.468000000001</v>
      </c>
      <c r="BA37" s="66">
        <f>IFERROR(AVERAGE(Data!BF45), "  ")</f>
        <v>1969.7440000000001</v>
      </c>
      <c r="BB37" s="66">
        <f>IFERROR(AVERAGE(Data!BG45), "  ")</f>
        <v>5495.0909999999994</v>
      </c>
      <c r="BC37" s="66">
        <f>IFERROR(AVERAGE(Data!BH45), "  ")</f>
        <v>571.87700000000007</v>
      </c>
      <c r="BD37" s="66">
        <f>IFERROR(AVERAGE(Data!BI45), "  ")</f>
        <v>28262.180000000004</v>
      </c>
    </row>
    <row r="38" spans="1:56" x14ac:dyDescent="0.25">
      <c r="A38" s="59">
        <f t="shared" si="0"/>
        <v>37877</v>
      </c>
      <c r="B38" s="66">
        <f>IFERROR(AVERAGE(Data!B46),"  ")</f>
        <v>346454</v>
      </c>
      <c r="C38" s="66">
        <f>IFERROR(AVERAGE(Data!C46),"  ")</f>
        <v>21480</v>
      </c>
      <c r="D38" s="66">
        <f>IFERROR(AVERAGE(Data!D46),"  ")</f>
        <v>1400</v>
      </c>
      <c r="E38" s="66">
        <f>IFERROR(AVERAGE(Data!E46),"  ")</f>
        <v>369334</v>
      </c>
      <c r="F38" s="66">
        <f>IFERROR(AVERAGE(Data!F46),"  ")</f>
        <v>419109.75</v>
      </c>
      <c r="G38" s="66" t="str">
        <f>IFERROR(AVERAGE(Data!G46),"  ")</f>
        <v xml:space="preserve">  </v>
      </c>
      <c r="H38" s="67" t="str">
        <f>IFERROR(AVERAGE(Data!H46),"  ")</f>
        <v xml:space="preserve">  </v>
      </c>
      <c r="I38" s="67" t="str">
        <f>IFERROR(AVERAGE(Data!I46),"  ")</f>
        <v xml:space="preserve">  </v>
      </c>
      <c r="J38" s="67" t="str">
        <f>IFERROR(AVERAGE(Data!J46),"  ")</f>
        <v xml:space="preserve">  </v>
      </c>
      <c r="K38" s="66">
        <f>IFERROR(AVERAGE(Data!L46),"  ")</f>
        <v>42016</v>
      </c>
      <c r="L38" s="66">
        <f>IFERROR(AVERAGE(Data!M46),"  ")</f>
        <v>39693</v>
      </c>
      <c r="M38" s="66">
        <f>IFERROR(AVERAGE(Data!N46),"  ")</f>
        <v>55600</v>
      </c>
      <c r="N38" s="66">
        <f>IFERROR(AVERAGE(Data!O46),"  ")</f>
        <v>137309</v>
      </c>
      <c r="O38" s="66">
        <f>IFERROR(AVERAGE(Data!P46),"  ")</f>
        <v>134083.25</v>
      </c>
      <c r="P38" s="66" t="str">
        <f>IFERROR(AVERAGE(Data!Q46),"  ")</f>
        <v xml:space="preserve">  </v>
      </c>
      <c r="Q38" s="67" t="str">
        <f>IFERROR(AVERAGE(Data!R46),"  ")</f>
        <v xml:space="preserve">  </v>
      </c>
      <c r="R38" s="67" t="str">
        <f>IFERROR(AVERAGE(Data!S46),"  ")</f>
        <v xml:space="preserve">  </v>
      </c>
      <c r="S38" s="67" t="str">
        <f>IFERROR(AVERAGE(Data!T46),"  ")</f>
        <v xml:space="preserve">  </v>
      </c>
      <c r="T38" s="66">
        <f>IFERROR(AVERAGE(Data!V46), " ")</f>
        <v>26698</v>
      </c>
      <c r="U38" s="66">
        <f>IFERROR(AVERAGE(Data!W46), " ")</f>
        <v>7400</v>
      </c>
      <c r="V38" s="66">
        <f>IFERROR(AVERAGE(Data!X46), " ")</f>
        <v>0</v>
      </c>
      <c r="W38" s="66">
        <f>IFERROR(AVERAGE(Data!Y46), " ")</f>
        <v>34098</v>
      </c>
      <c r="X38" s="66">
        <f>IFERROR(AVERAGE(Data!Z46), " ")</f>
        <v>51792.5</v>
      </c>
      <c r="Y38" s="66" t="str">
        <f>IFERROR(AVERAGE(Data!AA46), " ")</f>
        <v xml:space="preserve"> </v>
      </c>
      <c r="Z38" s="67" t="str">
        <f>IFERROR(AVERAGE(Data!AB46), " ")</f>
        <v xml:space="preserve"> </v>
      </c>
      <c r="AA38" s="67" t="str">
        <f>IFERROR(AVERAGE(Data!AC46), " ")</f>
        <v xml:space="preserve"> </v>
      </c>
      <c r="AB38" s="67" t="str">
        <f>IFERROR(AVERAGE(Data!AD46), " ")</f>
        <v xml:space="preserve"> </v>
      </c>
      <c r="AC38" s="66">
        <f>IFERROR(AVERAGE(Data!AF46), "  ")</f>
        <v>14052</v>
      </c>
      <c r="AD38" s="66">
        <f>IFERROR(AVERAGE(Data!AG46), "  ")</f>
        <v>4500</v>
      </c>
      <c r="AE38" s="66">
        <f>IFERROR(AVERAGE(Data!AH46), "  ")</f>
        <v>0</v>
      </c>
      <c r="AF38" s="66">
        <f>IFERROR(AVERAGE(Data!AI46), "  ")</f>
        <v>18552</v>
      </c>
      <c r="AG38" s="66">
        <f>IFERROR(AVERAGE(Data!AJ46), "  ")</f>
        <v>14214.25</v>
      </c>
      <c r="AH38" s="66" t="str">
        <f>IFERROR(AVERAGE(Data!AK46), "  ")</f>
        <v xml:space="preserve">  </v>
      </c>
      <c r="AI38" s="67" t="str">
        <f>IFERROR(AVERAGE(Data!AL46), "  ")</f>
        <v xml:space="preserve">  </v>
      </c>
      <c r="AJ38" s="67" t="str">
        <f>IFERROR(AVERAGE(Data!AM46), "  ")</f>
        <v xml:space="preserve">  </v>
      </c>
      <c r="AK38" s="67" t="str">
        <f>IFERROR(AVERAGE(Data!AN46), "  ")</f>
        <v xml:space="preserve">  </v>
      </c>
      <c r="AL38" s="66">
        <f>IFERROR(AVERAGE(Data!AP46),"  ")</f>
        <v>429220</v>
      </c>
      <c r="AM38" s="66">
        <f>IFERROR(AVERAGE(Data!AQ46),"  ")</f>
        <v>73073</v>
      </c>
      <c r="AN38" s="66">
        <f>IFERROR(AVERAGE(Data!AR46),"  ")</f>
        <v>57000</v>
      </c>
      <c r="AO38" s="66">
        <f>IFERROR(AVERAGE(Data!AS46),"  ")</f>
        <v>559293</v>
      </c>
      <c r="AP38" s="66">
        <f>IFERROR(AVERAGE(Data!AT46),"  ")</f>
        <v>619199.75</v>
      </c>
      <c r="AQ38" s="66" t="str">
        <f>IFERROR(AVERAGE(Data!AU46),"  ")</f>
        <v xml:space="preserve">  </v>
      </c>
      <c r="AR38" s="67" t="str">
        <f>IFERROR(AVERAGE(Data!AV46),"  ")</f>
        <v xml:space="preserve">  </v>
      </c>
      <c r="AS38" s="67" t="str">
        <f>IFERROR(AVERAGE(Data!AW46),"  ")</f>
        <v xml:space="preserve">  </v>
      </c>
      <c r="AT38" s="67" t="str">
        <f>IFERROR(AVERAGE(Data!AX46),"  ")</f>
        <v xml:space="preserve">  </v>
      </c>
      <c r="AU38" s="66">
        <f>IFERROR(AVERAGE(Data!AZ46), "  ")</f>
        <v>369.334</v>
      </c>
      <c r="AV38" s="66">
        <f>IFERROR(AVERAGE(Data!BA46), "  ")</f>
        <v>137.309</v>
      </c>
      <c r="AW38" s="66">
        <f>IFERROR(AVERAGE(Data!BB46), "  ")</f>
        <v>34.097999999999999</v>
      </c>
      <c r="AX38" s="66">
        <f>IFERROR(AVERAGE(Data!BC46), "  ")</f>
        <v>18.552</v>
      </c>
      <c r="AY38" s="66">
        <f>IFERROR(AVERAGE(Data!BD46), "  ")</f>
        <v>559.29300000000001</v>
      </c>
      <c r="AZ38" s="66">
        <f>IFERROR(AVERAGE(Data!BE46), "  ")</f>
        <v>20594.802</v>
      </c>
      <c r="BA38" s="66">
        <f>IFERROR(AVERAGE(Data!BF46), "  ")</f>
        <v>2107.0530000000003</v>
      </c>
      <c r="BB38" s="66">
        <f>IFERROR(AVERAGE(Data!BG46), "  ")</f>
        <v>5529.1889999999994</v>
      </c>
      <c r="BC38" s="66">
        <f>IFERROR(AVERAGE(Data!BH46), "  ")</f>
        <v>590.42900000000009</v>
      </c>
      <c r="BD38" s="66">
        <f>IFERROR(AVERAGE(Data!BI46), "  ")</f>
        <v>28821.473000000005</v>
      </c>
    </row>
    <row r="39" spans="1:56" x14ac:dyDescent="0.25">
      <c r="A39" s="59">
        <f t="shared" si="0"/>
        <v>37884</v>
      </c>
      <c r="B39" s="66">
        <f>IFERROR(AVERAGE(Data!B47),"  ")</f>
        <v>240213</v>
      </c>
      <c r="C39" s="66">
        <f>IFERROR(AVERAGE(Data!C47),"  ")</f>
        <v>65238</v>
      </c>
      <c r="D39" s="66">
        <f>IFERROR(AVERAGE(Data!D47),"  ")</f>
        <v>0</v>
      </c>
      <c r="E39" s="66">
        <f>IFERROR(AVERAGE(Data!E47),"  ")</f>
        <v>305451</v>
      </c>
      <c r="F39" s="66">
        <f>IFERROR(AVERAGE(Data!F47),"  ")</f>
        <v>369925.5</v>
      </c>
      <c r="G39" s="66" t="str">
        <f>IFERROR(AVERAGE(Data!G47),"  ")</f>
        <v xml:space="preserve">  </v>
      </c>
      <c r="H39" s="67" t="str">
        <f>IFERROR(AVERAGE(Data!H47),"  ")</f>
        <v xml:space="preserve">  </v>
      </c>
      <c r="I39" s="67" t="str">
        <f>IFERROR(AVERAGE(Data!I47),"  ")</f>
        <v xml:space="preserve">  </v>
      </c>
      <c r="J39" s="67" t="str">
        <f>IFERROR(AVERAGE(Data!J47),"  ")</f>
        <v xml:space="preserve">  </v>
      </c>
      <c r="K39" s="66">
        <f>IFERROR(AVERAGE(Data!L47),"  ")</f>
        <v>24962</v>
      </c>
      <c r="L39" s="66">
        <f>IFERROR(AVERAGE(Data!M47),"  ")</f>
        <v>23942</v>
      </c>
      <c r="M39" s="66">
        <f>IFERROR(AVERAGE(Data!N47),"  ")</f>
        <v>45400</v>
      </c>
      <c r="N39" s="66">
        <f>IFERROR(AVERAGE(Data!O47),"  ")</f>
        <v>94304</v>
      </c>
      <c r="O39" s="66">
        <f>IFERROR(AVERAGE(Data!P47),"  ")</f>
        <v>139708</v>
      </c>
      <c r="P39" s="66" t="str">
        <f>IFERROR(AVERAGE(Data!Q47),"  ")</f>
        <v xml:space="preserve">  </v>
      </c>
      <c r="Q39" s="67" t="str">
        <f>IFERROR(AVERAGE(Data!R47),"  ")</f>
        <v xml:space="preserve">  </v>
      </c>
      <c r="R39" s="67" t="str">
        <f>IFERROR(AVERAGE(Data!S47),"  ")</f>
        <v xml:space="preserve">  </v>
      </c>
      <c r="S39" s="67" t="str">
        <f>IFERROR(AVERAGE(Data!T47),"  ")</f>
        <v xml:space="preserve">  </v>
      </c>
      <c r="T39" s="66">
        <f>IFERROR(AVERAGE(Data!V47), " ")</f>
        <v>29953</v>
      </c>
      <c r="U39" s="66">
        <f>IFERROR(AVERAGE(Data!W47), " ")</f>
        <v>12600</v>
      </c>
      <c r="V39" s="66">
        <f>IFERROR(AVERAGE(Data!X47), " ")</f>
        <v>0</v>
      </c>
      <c r="W39" s="66">
        <f>IFERROR(AVERAGE(Data!Y47), " ")</f>
        <v>42553</v>
      </c>
      <c r="X39" s="66">
        <f>IFERROR(AVERAGE(Data!Z47), " ")</f>
        <v>50192.75</v>
      </c>
      <c r="Y39" s="66" t="str">
        <f>IFERROR(AVERAGE(Data!AA47), " ")</f>
        <v xml:space="preserve"> </v>
      </c>
      <c r="Z39" s="67" t="str">
        <f>IFERROR(AVERAGE(Data!AB47), " ")</f>
        <v xml:space="preserve"> </v>
      </c>
      <c r="AA39" s="67" t="str">
        <f>IFERROR(AVERAGE(Data!AC47), " ")</f>
        <v xml:space="preserve"> </v>
      </c>
      <c r="AB39" s="67" t="str">
        <f>IFERROR(AVERAGE(Data!AD47), " ")</f>
        <v xml:space="preserve"> </v>
      </c>
      <c r="AC39" s="66">
        <f>IFERROR(AVERAGE(Data!AF47), "  ")</f>
        <v>0</v>
      </c>
      <c r="AD39" s="66">
        <f>IFERROR(AVERAGE(Data!AG47), "  ")</f>
        <v>0</v>
      </c>
      <c r="AE39" s="66">
        <f>IFERROR(AVERAGE(Data!AH47), "  ")</f>
        <v>0</v>
      </c>
      <c r="AF39" s="66">
        <f>IFERROR(AVERAGE(Data!AI47), "  ")</f>
        <v>0</v>
      </c>
      <c r="AG39" s="66">
        <f>IFERROR(AVERAGE(Data!AJ47), "  ")</f>
        <v>12590.5</v>
      </c>
      <c r="AH39" s="66" t="str">
        <f>IFERROR(AVERAGE(Data!AK47), "  ")</f>
        <v xml:space="preserve">  </v>
      </c>
      <c r="AI39" s="67" t="str">
        <f>IFERROR(AVERAGE(Data!AL47), "  ")</f>
        <v xml:space="preserve">  </v>
      </c>
      <c r="AJ39" s="67" t="str">
        <f>IFERROR(AVERAGE(Data!AM47), "  ")</f>
        <v xml:space="preserve">  </v>
      </c>
      <c r="AK39" s="67" t="str">
        <f>IFERROR(AVERAGE(Data!AN47), "  ")</f>
        <v xml:space="preserve">  </v>
      </c>
      <c r="AL39" s="66">
        <f>IFERROR(AVERAGE(Data!AP47),"  ")</f>
        <v>295128</v>
      </c>
      <c r="AM39" s="66">
        <f>IFERROR(AVERAGE(Data!AQ47),"  ")</f>
        <v>101780</v>
      </c>
      <c r="AN39" s="66">
        <f>IFERROR(AVERAGE(Data!AR47),"  ")</f>
        <v>45400</v>
      </c>
      <c r="AO39" s="66">
        <f>IFERROR(AVERAGE(Data!AS47),"  ")</f>
        <v>442308</v>
      </c>
      <c r="AP39" s="66">
        <f>IFERROR(AVERAGE(Data!AT47),"  ")</f>
        <v>572416.75</v>
      </c>
      <c r="AQ39" s="66" t="str">
        <f>IFERROR(AVERAGE(Data!AU47),"  ")</f>
        <v xml:space="preserve">  </v>
      </c>
      <c r="AR39" s="67" t="str">
        <f>IFERROR(AVERAGE(Data!AV47),"  ")</f>
        <v xml:space="preserve">  </v>
      </c>
      <c r="AS39" s="67" t="str">
        <f>IFERROR(AVERAGE(Data!AW47),"  ")</f>
        <v xml:space="preserve">  </v>
      </c>
      <c r="AT39" s="67" t="str">
        <f>IFERROR(AVERAGE(Data!AX47),"  ")</f>
        <v xml:space="preserve">  </v>
      </c>
      <c r="AU39" s="66">
        <f>IFERROR(AVERAGE(Data!AZ47), "  ")</f>
        <v>305.45100000000002</v>
      </c>
      <c r="AV39" s="66">
        <f>IFERROR(AVERAGE(Data!BA47), "  ")</f>
        <v>94.304000000000002</v>
      </c>
      <c r="AW39" s="66">
        <f>IFERROR(AVERAGE(Data!BB47), "  ")</f>
        <v>42.552999999999997</v>
      </c>
      <c r="AX39" s="66">
        <f>IFERROR(AVERAGE(Data!BC47), "  ")</f>
        <v>0</v>
      </c>
      <c r="AY39" s="66">
        <f>IFERROR(AVERAGE(Data!BD47), "  ")</f>
        <v>442.30799999999999</v>
      </c>
      <c r="AZ39" s="66">
        <f>IFERROR(AVERAGE(Data!BE47), "  ")</f>
        <v>20900.253000000001</v>
      </c>
      <c r="BA39" s="66">
        <f>IFERROR(AVERAGE(Data!BF47), "  ")</f>
        <v>2201.3570000000004</v>
      </c>
      <c r="BB39" s="66">
        <f>IFERROR(AVERAGE(Data!BG47), "  ")</f>
        <v>5571.7419999999993</v>
      </c>
      <c r="BC39" s="66">
        <f>IFERROR(AVERAGE(Data!BH47), "  ")</f>
        <v>590.42900000000009</v>
      </c>
      <c r="BD39" s="66">
        <f>IFERROR(AVERAGE(Data!BI47), "  ")</f>
        <v>29263.781000000006</v>
      </c>
    </row>
    <row r="40" spans="1:56" x14ac:dyDescent="0.25">
      <c r="A40" s="59">
        <f t="shared" si="0"/>
        <v>37891</v>
      </c>
      <c r="B40" s="66">
        <f>IFERROR(AVERAGE(Data!B48),"  ")</f>
        <v>419161</v>
      </c>
      <c r="C40" s="66">
        <f>IFERROR(AVERAGE(Data!C48),"  ")</f>
        <v>61723</v>
      </c>
      <c r="D40" s="66">
        <f>IFERROR(AVERAGE(Data!D48),"  ")</f>
        <v>0</v>
      </c>
      <c r="E40" s="66">
        <f>IFERROR(AVERAGE(Data!E48),"  ")</f>
        <v>480884</v>
      </c>
      <c r="F40" s="66">
        <f>IFERROR(AVERAGE(Data!F48),"  ")</f>
        <v>368784.5</v>
      </c>
      <c r="G40" s="66" t="str">
        <f>IFERROR(AVERAGE(Data!G48),"  ")</f>
        <v xml:space="preserve">  </v>
      </c>
      <c r="H40" s="67" t="str">
        <f>IFERROR(AVERAGE(Data!H48),"  ")</f>
        <v xml:space="preserve">  </v>
      </c>
      <c r="I40" s="67" t="str">
        <f>IFERROR(AVERAGE(Data!I48),"  ")</f>
        <v xml:space="preserve">  </v>
      </c>
      <c r="J40" s="67" t="str">
        <f>IFERROR(AVERAGE(Data!J48),"  ")</f>
        <v xml:space="preserve">  </v>
      </c>
      <c r="K40" s="66">
        <f>IFERROR(AVERAGE(Data!L48),"  ")</f>
        <v>25180</v>
      </c>
      <c r="L40" s="66">
        <f>IFERROR(AVERAGE(Data!M48),"  ")</f>
        <v>25100</v>
      </c>
      <c r="M40" s="66">
        <f>IFERROR(AVERAGE(Data!N48),"  ")</f>
        <v>28500</v>
      </c>
      <c r="N40" s="66">
        <f>IFERROR(AVERAGE(Data!O48),"  ")</f>
        <v>78780</v>
      </c>
      <c r="O40" s="66">
        <f>IFERROR(AVERAGE(Data!P48),"  ")</f>
        <v>124701.25</v>
      </c>
      <c r="P40" s="66" t="str">
        <f>IFERROR(AVERAGE(Data!Q48),"  ")</f>
        <v xml:space="preserve">  </v>
      </c>
      <c r="Q40" s="67" t="str">
        <f>IFERROR(AVERAGE(Data!R48),"  ")</f>
        <v xml:space="preserve">  </v>
      </c>
      <c r="R40" s="67" t="str">
        <f>IFERROR(AVERAGE(Data!S48),"  ")</f>
        <v xml:space="preserve">  </v>
      </c>
      <c r="S40" s="67" t="str">
        <f>IFERROR(AVERAGE(Data!T48),"  ")</f>
        <v xml:space="preserve">  </v>
      </c>
      <c r="T40" s="66">
        <f>IFERROR(AVERAGE(Data!V48), " ")</f>
        <v>71138</v>
      </c>
      <c r="U40" s="66">
        <f>IFERROR(AVERAGE(Data!W48), " ")</f>
        <v>2900</v>
      </c>
      <c r="V40" s="66">
        <f>IFERROR(AVERAGE(Data!X48), " ")</f>
        <v>7300</v>
      </c>
      <c r="W40" s="66">
        <f>IFERROR(AVERAGE(Data!Y48), " ")</f>
        <v>81338</v>
      </c>
      <c r="X40" s="66">
        <f>IFERROR(AVERAGE(Data!Z48), " ")</f>
        <v>48897.25</v>
      </c>
      <c r="Y40" s="66" t="str">
        <f>IFERROR(AVERAGE(Data!AA48), " ")</f>
        <v xml:space="preserve"> </v>
      </c>
      <c r="Z40" s="67" t="str">
        <f>IFERROR(AVERAGE(Data!AB48), " ")</f>
        <v xml:space="preserve"> </v>
      </c>
      <c r="AA40" s="67" t="str">
        <f>IFERROR(AVERAGE(Data!AC48), " ")</f>
        <v xml:space="preserve"> </v>
      </c>
      <c r="AB40" s="67" t="str">
        <f>IFERROR(AVERAGE(Data!AD48), " ")</f>
        <v xml:space="preserve"> </v>
      </c>
      <c r="AC40" s="66">
        <f>IFERROR(AVERAGE(Data!AF48), "  ")</f>
        <v>3200</v>
      </c>
      <c r="AD40" s="66">
        <f>IFERROR(AVERAGE(Data!AG48), "  ")</f>
        <v>1500</v>
      </c>
      <c r="AE40" s="66">
        <f>IFERROR(AVERAGE(Data!AH48), "  ")</f>
        <v>0</v>
      </c>
      <c r="AF40" s="66">
        <f>IFERROR(AVERAGE(Data!AI48), "  ")</f>
        <v>4700</v>
      </c>
      <c r="AG40" s="66">
        <f>IFERROR(AVERAGE(Data!AJ48), "  ")</f>
        <v>10330.5</v>
      </c>
      <c r="AH40" s="66" t="str">
        <f>IFERROR(AVERAGE(Data!AK48), "  ")</f>
        <v xml:space="preserve">  </v>
      </c>
      <c r="AI40" s="67" t="str">
        <f>IFERROR(AVERAGE(Data!AL48), "  ")</f>
        <v xml:space="preserve">  </v>
      </c>
      <c r="AJ40" s="67" t="str">
        <f>IFERROR(AVERAGE(Data!AM48), "  ")</f>
        <v xml:space="preserve">  </v>
      </c>
      <c r="AK40" s="67" t="str">
        <f>IFERROR(AVERAGE(Data!AN48), "  ")</f>
        <v xml:space="preserve">  </v>
      </c>
      <c r="AL40" s="66">
        <f>IFERROR(AVERAGE(Data!AP48),"  ")</f>
        <v>518679</v>
      </c>
      <c r="AM40" s="66">
        <f>IFERROR(AVERAGE(Data!AQ48),"  ")</f>
        <v>91223</v>
      </c>
      <c r="AN40" s="66">
        <f>IFERROR(AVERAGE(Data!AR48),"  ")</f>
        <v>35800</v>
      </c>
      <c r="AO40" s="66">
        <f>IFERROR(AVERAGE(Data!AS48),"  ")</f>
        <v>645702</v>
      </c>
      <c r="AP40" s="66">
        <f>IFERROR(AVERAGE(Data!AT48),"  ")</f>
        <v>552713.5</v>
      </c>
      <c r="AQ40" s="66" t="str">
        <f>IFERROR(AVERAGE(Data!AU48),"  ")</f>
        <v xml:space="preserve">  </v>
      </c>
      <c r="AR40" s="67" t="str">
        <f>IFERROR(AVERAGE(Data!AV48),"  ")</f>
        <v xml:space="preserve">  </v>
      </c>
      <c r="AS40" s="67" t="str">
        <f>IFERROR(AVERAGE(Data!AW48),"  ")</f>
        <v xml:space="preserve">  </v>
      </c>
      <c r="AT40" s="67" t="str">
        <f>IFERROR(AVERAGE(Data!AX48),"  ")</f>
        <v xml:space="preserve">  </v>
      </c>
      <c r="AU40" s="66">
        <f>IFERROR(AVERAGE(Data!AZ48), "  ")</f>
        <v>480.88400000000001</v>
      </c>
      <c r="AV40" s="66">
        <f>IFERROR(AVERAGE(Data!BA48), "  ")</f>
        <v>78.78</v>
      </c>
      <c r="AW40" s="66">
        <f>IFERROR(AVERAGE(Data!BB48), "  ")</f>
        <v>81.337999999999994</v>
      </c>
      <c r="AX40" s="66">
        <f>IFERROR(AVERAGE(Data!BC48), "  ")</f>
        <v>4.7</v>
      </c>
      <c r="AY40" s="66">
        <f>IFERROR(AVERAGE(Data!BD48), "  ")</f>
        <v>645.702</v>
      </c>
      <c r="AZ40" s="66">
        <f>IFERROR(AVERAGE(Data!BE48), "  ")</f>
        <v>21381.137000000002</v>
      </c>
      <c r="BA40" s="66">
        <f>IFERROR(AVERAGE(Data!BF48), "  ")</f>
        <v>2280.1370000000006</v>
      </c>
      <c r="BB40" s="66">
        <f>IFERROR(AVERAGE(Data!BG48), "  ")</f>
        <v>5653.079999999999</v>
      </c>
      <c r="BC40" s="66">
        <f>IFERROR(AVERAGE(Data!BH48), "  ")</f>
        <v>595.12900000000013</v>
      </c>
      <c r="BD40" s="66">
        <f>IFERROR(AVERAGE(Data!BI48), "  ")</f>
        <v>29909.483000000007</v>
      </c>
    </row>
    <row r="41" spans="1:56" x14ac:dyDescent="0.25">
      <c r="A41" s="59">
        <f t="shared" si="0"/>
        <v>37898</v>
      </c>
      <c r="B41" s="66">
        <f>IFERROR(AVERAGE(Data!B49),"  ")</f>
        <v>318968</v>
      </c>
      <c r="C41" s="66">
        <f>IFERROR(AVERAGE(Data!C49),"  ")</f>
        <v>125684</v>
      </c>
      <c r="D41" s="66">
        <f>IFERROR(AVERAGE(Data!D49),"  ")</f>
        <v>0</v>
      </c>
      <c r="E41" s="66">
        <f>IFERROR(AVERAGE(Data!E49),"  ")</f>
        <v>444652</v>
      </c>
      <c r="F41" s="66">
        <f>IFERROR(AVERAGE(Data!F49),"  ")</f>
        <v>400080.25</v>
      </c>
      <c r="G41" s="66" t="str">
        <f>IFERROR(AVERAGE(Data!G49),"  ")</f>
        <v xml:space="preserve">  </v>
      </c>
      <c r="H41" s="67" t="str">
        <f>IFERROR(AVERAGE(Data!H49),"  ")</f>
        <v xml:space="preserve">  </v>
      </c>
      <c r="I41" s="67" t="str">
        <f>IFERROR(AVERAGE(Data!I49),"  ")</f>
        <v xml:space="preserve">  </v>
      </c>
      <c r="J41" s="67" t="str">
        <f>IFERROR(AVERAGE(Data!J49),"  ")</f>
        <v xml:space="preserve">  </v>
      </c>
      <c r="K41" s="66">
        <f>IFERROR(AVERAGE(Data!L49),"  ")</f>
        <v>14257</v>
      </c>
      <c r="L41" s="66">
        <f>IFERROR(AVERAGE(Data!M49),"  ")</f>
        <v>14280</v>
      </c>
      <c r="M41" s="66">
        <f>IFERROR(AVERAGE(Data!N49),"  ")</f>
        <v>19600</v>
      </c>
      <c r="N41" s="66">
        <f>IFERROR(AVERAGE(Data!O49),"  ")</f>
        <v>48137</v>
      </c>
      <c r="O41" s="66">
        <f>IFERROR(AVERAGE(Data!P49),"  ")</f>
        <v>89632.5</v>
      </c>
      <c r="P41" s="66" t="str">
        <f>IFERROR(AVERAGE(Data!Q49),"  ")</f>
        <v xml:space="preserve">  </v>
      </c>
      <c r="Q41" s="67" t="str">
        <f>IFERROR(AVERAGE(Data!R49),"  ")</f>
        <v xml:space="preserve">  </v>
      </c>
      <c r="R41" s="67" t="str">
        <f>IFERROR(AVERAGE(Data!S49),"  ")</f>
        <v xml:space="preserve">  </v>
      </c>
      <c r="S41" s="67" t="str">
        <f>IFERROR(AVERAGE(Data!T49),"  ")</f>
        <v xml:space="preserve">  </v>
      </c>
      <c r="T41" s="66">
        <f>IFERROR(AVERAGE(Data!V49), " ")</f>
        <v>126968</v>
      </c>
      <c r="U41" s="66">
        <f>IFERROR(AVERAGE(Data!W49), " ")</f>
        <v>5993</v>
      </c>
      <c r="V41" s="66">
        <f>IFERROR(AVERAGE(Data!X49), " ")</f>
        <v>1400</v>
      </c>
      <c r="W41" s="66">
        <f>IFERROR(AVERAGE(Data!Y49), " ")</f>
        <v>134361</v>
      </c>
      <c r="X41" s="66">
        <f>IFERROR(AVERAGE(Data!Z49), " ")</f>
        <v>73087.5</v>
      </c>
      <c r="Y41" s="66" t="str">
        <f>IFERROR(AVERAGE(Data!AA49), " ")</f>
        <v xml:space="preserve"> </v>
      </c>
      <c r="Z41" s="67" t="str">
        <f>IFERROR(AVERAGE(Data!AB49), " ")</f>
        <v xml:space="preserve"> </v>
      </c>
      <c r="AA41" s="67" t="str">
        <f>IFERROR(AVERAGE(Data!AC49), " ")</f>
        <v xml:space="preserve"> </v>
      </c>
      <c r="AB41" s="67" t="str">
        <f>IFERROR(AVERAGE(Data!AD49), " ")</f>
        <v xml:space="preserve"> </v>
      </c>
      <c r="AC41" s="66">
        <f>IFERROR(AVERAGE(Data!AF49), "  ")</f>
        <v>0</v>
      </c>
      <c r="AD41" s="66">
        <f>IFERROR(AVERAGE(Data!AG49), "  ")</f>
        <v>0</v>
      </c>
      <c r="AE41" s="66">
        <f>IFERROR(AVERAGE(Data!AH49), "  ")</f>
        <v>0</v>
      </c>
      <c r="AF41" s="66">
        <f>IFERROR(AVERAGE(Data!AI49), "  ")</f>
        <v>0</v>
      </c>
      <c r="AG41" s="66">
        <f>IFERROR(AVERAGE(Data!AJ49), "  ")</f>
        <v>5813</v>
      </c>
      <c r="AH41" s="66" t="str">
        <f>IFERROR(AVERAGE(Data!AK49), "  ")</f>
        <v xml:space="preserve">  </v>
      </c>
      <c r="AI41" s="67" t="str">
        <f>IFERROR(AVERAGE(Data!AL49), "  ")</f>
        <v xml:space="preserve">  </v>
      </c>
      <c r="AJ41" s="67" t="str">
        <f>IFERROR(AVERAGE(Data!AM49), "  ")</f>
        <v xml:space="preserve">  </v>
      </c>
      <c r="AK41" s="67" t="str">
        <f>IFERROR(AVERAGE(Data!AN49), "  ")</f>
        <v xml:space="preserve">  </v>
      </c>
      <c r="AL41" s="66">
        <f>IFERROR(AVERAGE(Data!AP49),"  ")</f>
        <v>460193</v>
      </c>
      <c r="AM41" s="66">
        <f>IFERROR(AVERAGE(Data!AQ49),"  ")</f>
        <v>145957</v>
      </c>
      <c r="AN41" s="66">
        <f>IFERROR(AVERAGE(Data!AR49),"  ")</f>
        <v>21000</v>
      </c>
      <c r="AO41" s="66">
        <f>IFERROR(AVERAGE(Data!AS49),"  ")</f>
        <v>627150</v>
      </c>
      <c r="AP41" s="66">
        <f>IFERROR(AVERAGE(Data!AT49),"  ")</f>
        <v>568613.25</v>
      </c>
      <c r="AQ41" s="66" t="str">
        <f>IFERROR(AVERAGE(Data!AU49),"  ")</f>
        <v xml:space="preserve">  </v>
      </c>
      <c r="AR41" s="67" t="str">
        <f>IFERROR(AVERAGE(Data!AV49),"  ")</f>
        <v xml:space="preserve">  </v>
      </c>
      <c r="AS41" s="67" t="str">
        <f>IFERROR(AVERAGE(Data!AW49),"  ")</f>
        <v xml:space="preserve">  </v>
      </c>
      <c r="AT41" s="67" t="str">
        <f>IFERROR(AVERAGE(Data!AX49),"  ")</f>
        <v xml:space="preserve">  </v>
      </c>
      <c r="AU41" s="66">
        <f>IFERROR(AVERAGE(Data!AZ49), "  ")</f>
        <v>444.65199999999999</v>
      </c>
      <c r="AV41" s="66">
        <f>IFERROR(AVERAGE(Data!BA49), "  ")</f>
        <v>48.137</v>
      </c>
      <c r="AW41" s="66">
        <f>IFERROR(AVERAGE(Data!BB49), "  ")</f>
        <v>134.36099999999999</v>
      </c>
      <c r="AX41" s="66">
        <f>IFERROR(AVERAGE(Data!BC49), "  ")</f>
        <v>0</v>
      </c>
      <c r="AY41" s="66">
        <f>IFERROR(AVERAGE(Data!BD49), "  ")</f>
        <v>627.15</v>
      </c>
      <c r="AZ41" s="66">
        <f>IFERROR(AVERAGE(Data!BE49), "  ")</f>
        <v>21825.789000000001</v>
      </c>
      <c r="BA41" s="66">
        <f>IFERROR(AVERAGE(Data!BF49), "  ")</f>
        <v>2328.2740000000008</v>
      </c>
      <c r="BB41" s="66">
        <f>IFERROR(AVERAGE(Data!BG49), "  ")</f>
        <v>5787.4409999999989</v>
      </c>
      <c r="BC41" s="66">
        <f>IFERROR(AVERAGE(Data!BH49), "  ")</f>
        <v>595.12900000000013</v>
      </c>
      <c r="BD41" s="66">
        <f>IFERROR(AVERAGE(Data!BI49), "  ")</f>
        <v>30536.633000000009</v>
      </c>
    </row>
    <row r="42" spans="1:56" x14ac:dyDescent="0.25">
      <c r="A42" s="59">
        <f t="shared" si="0"/>
        <v>37905</v>
      </c>
      <c r="B42" s="66">
        <f>IFERROR(AVERAGE(Data!B50),"  ")</f>
        <v>415792</v>
      </c>
      <c r="C42" s="66">
        <f>IFERROR(AVERAGE(Data!C50),"  ")</f>
        <v>46080</v>
      </c>
      <c r="D42" s="66">
        <f>IFERROR(AVERAGE(Data!D50),"  ")</f>
        <v>1400</v>
      </c>
      <c r="E42" s="66">
        <f>IFERROR(AVERAGE(Data!E50),"  ")</f>
        <v>463272</v>
      </c>
      <c r="F42" s="66">
        <f>IFERROR(AVERAGE(Data!F50),"  ")</f>
        <v>423564.75</v>
      </c>
      <c r="G42" s="66" t="str">
        <f>IFERROR(AVERAGE(Data!G50),"  ")</f>
        <v xml:space="preserve">  </v>
      </c>
      <c r="H42" s="67" t="str">
        <f>IFERROR(AVERAGE(Data!H50),"  ")</f>
        <v xml:space="preserve">  </v>
      </c>
      <c r="I42" s="67" t="str">
        <f>IFERROR(AVERAGE(Data!I50),"  ")</f>
        <v xml:space="preserve">  </v>
      </c>
      <c r="J42" s="67" t="str">
        <f>IFERROR(AVERAGE(Data!J50),"  ")</f>
        <v xml:space="preserve">  </v>
      </c>
      <c r="K42" s="66">
        <f>IFERROR(AVERAGE(Data!L50),"  ")</f>
        <v>18524</v>
      </c>
      <c r="L42" s="66">
        <f>IFERROR(AVERAGE(Data!M50),"  ")</f>
        <v>3000</v>
      </c>
      <c r="M42" s="66">
        <f>IFERROR(AVERAGE(Data!N50),"  ")</f>
        <v>15500</v>
      </c>
      <c r="N42" s="66">
        <f>IFERROR(AVERAGE(Data!O50),"  ")</f>
        <v>37024</v>
      </c>
      <c r="O42" s="66">
        <f>IFERROR(AVERAGE(Data!P50),"  ")</f>
        <v>64561.25</v>
      </c>
      <c r="P42" s="66" t="str">
        <f>IFERROR(AVERAGE(Data!Q50),"  ")</f>
        <v xml:space="preserve">  </v>
      </c>
      <c r="Q42" s="67" t="str">
        <f>IFERROR(AVERAGE(Data!R50),"  ")</f>
        <v xml:space="preserve">  </v>
      </c>
      <c r="R42" s="67" t="str">
        <f>IFERROR(AVERAGE(Data!S50),"  ")</f>
        <v xml:space="preserve">  </v>
      </c>
      <c r="S42" s="67" t="str">
        <f>IFERROR(AVERAGE(Data!T50),"  ")</f>
        <v xml:space="preserve">  </v>
      </c>
      <c r="T42" s="66">
        <f>IFERROR(AVERAGE(Data!V50), " ")</f>
        <v>215982</v>
      </c>
      <c r="U42" s="66">
        <f>IFERROR(AVERAGE(Data!W50), " ")</f>
        <v>10580</v>
      </c>
      <c r="V42" s="66">
        <f>IFERROR(AVERAGE(Data!X50), " ")</f>
        <v>7000</v>
      </c>
      <c r="W42" s="66">
        <f>IFERROR(AVERAGE(Data!Y50), " ")</f>
        <v>233562</v>
      </c>
      <c r="X42" s="66">
        <f>IFERROR(AVERAGE(Data!Z50), " ")</f>
        <v>122953.5</v>
      </c>
      <c r="Y42" s="66" t="str">
        <f>IFERROR(AVERAGE(Data!AA50), " ")</f>
        <v xml:space="preserve"> </v>
      </c>
      <c r="Z42" s="67" t="str">
        <f>IFERROR(AVERAGE(Data!AB50), " ")</f>
        <v xml:space="preserve"> </v>
      </c>
      <c r="AA42" s="67" t="str">
        <f>IFERROR(AVERAGE(Data!AC50), " ")</f>
        <v xml:space="preserve"> </v>
      </c>
      <c r="AB42" s="67" t="str">
        <f>IFERROR(AVERAGE(Data!AD50), " ")</f>
        <v xml:space="preserve"> </v>
      </c>
      <c r="AC42" s="66">
        <f>IFERROR(AVERAGE(Data!AF50), "  ")</f>
        <v>1500</v>
      </c>
      <c r="AD42" s="66">
        <f>IFERROR(AVERAGE(Data!AG50), "  ")</f>
        <v>0</v>
      </c>
      <c r="AE42" s="66">
        <f>IFERROR(AVERAGE(Data!AH50), "  ")</f>
        <v>0</v>
      </c>
      <c r="AF42" s="66">
        <f>IFERROR(AVERAGE(Data!AI50), "  ")</f>
        <v>1500</v>
      </c>
      <c r="AG42" s="66">
        <f>IFERROR(AVERAGE(Data!AJ50), "  ")</f>
        <v>1550</v>
      </c>
      <c r="AH42" s="66" t="str">
        <f>IFERROR(AVERAGE(Data!AK50), "  ")</f>
        <v xml:space="preserve">  </v>
      </c>
      <c r="AI42" s="67" t="str">
        <f>IFERROR(AVERAGE(Data!AL50), "  ")</f>
        <v xml:space="preserve">  </v>
      </c>
      <c r="AJ42" s="67" t="str">
        <f>IFERROR(AVERAGE(Data!AM50), "  ")</f>
        <v xml:space="preserve">  </v>
      </c>
      <c r="AK42" s="67" t="str">
        <f>IFERROR(AVERAGE(Data!AN50), "  ")</f>
        <v xml:space="preserve">  </v>
      </c>
      <c r="AL42" s="66">
        <f>IFERROR(AVERAGE(Data!AP50),"  ")</f>
        <v>651798</v>
      </c>
      <c r="AM42" s="66">
        <f>IFERROR(AVERAGE(Data!AQ50),"  ")</f>
        <v>59660</v>
      </c>
      <c r="AN42" s="66">
        <f>IFERROR(AVERAGE(Data!AR50),"  ")</f>
        <v>23900</v>
      </c>
      <c r="AO42" s="66">
        <f>IFERROR(AVERAGE(Data!AS50),"  ")</f>
        <v>735358</v>
      </c>
      <c r="AP42" s="66">
        <f>IFERROR(AVERAGE(Data!AT50),"  ")</f>
        <v>612629.5</v>
      </c>
      <c r="AQ42" s="66" t="str">
        <f>IFERROR(AVERAGE(Data!AU50),"  ")</f>
        <v xml:space="preserve">  </v>
      </c>
      <c r="AR42" s="67" t="str">
        <f>IFERROR(AVERAGE(Data!AV50),"  ")</f>
        <v xml:space="preserve">  </v>
      </c>
      <c r="AS42" s="67" t="str">
        <f>IFERROR(AVERAGE(Data!AW50),"  ")</f>
        <v xml:space="preserve">  </v>
      </c>
      <c r="AT42" s="67" t="str">
        <f>IFERROR(AVERAGE(Data!AX50),"  ")</f>
        <v xml:space="preserve">  </v>
      </c>
      <c r="AU42" s="66">
        <f>IFERROR(AVERAGE(Data!AZ50), "  ")</f>
        <v>463.27199999999999</v>
      </c>
      <c r="AV42" s="66">
        <f>IFERROR(AVERAGE(Data!BA50), "  ")</f>
        <v>37.024000000000001</v>
      </c>
      <c r="AW42" s="66">
        <f>IFERROR(AVERAGE(Data!BB50), "  ")</f>
        <v>233.56200000000001</v>
      </c>
      <c r="AX42" s="66">
        <f>IFERROR(AVERAGE(Data!BC50), "  ")</f>
        <v>1.5</v>
      </c>
      <c r="AY42" s="66">
        <f>IFERROR(AVERAGE(Data!BD50), "  ")</f>
        <v>735.35799999999995</v>
      </c>
      <c r="AZ42" s="66">
        <f>IFERROR(AVERAGE(Data!BE50), "  ")</f>
        <v>22289.061000000002</v>
      </c>
      <c r="BA42" s="66">
        <f>IFERROR(AVERAGE(Data!BF50), "  ")</f>
        <v>2365.2980000000007</v>
      </c>
      <c r="BB42" s="66">
        <f>IFERROR(AVERAGE(Data!BG50), "  ")</f>
        <v>6021.0029999999988</v>
      </c>
      <c r="BC42" s="66">
        <f>IFERROR(AVERAGE(Data!BH50), "  ")</f>
        <v>596.62900000000013</v>
      </c>
      <c r="BD42" s="66">
        <f>IFERROR(AVERAGE(Data!BI50), "  ")</f>
        <v>31271.991000000009</v>
      </c>
    </row>
    <row r="43" spans="1:56" x14ac:dyDescent="0.25">
      <c r="A43" s="59">
        <f t="shared" si="0"/>
        <v>37912</v>
      </c>
      <c r="B43" s="66">
        <f>IFERROR(AVERAGE(Data!B51),"  ")</f>
        <v>323136</v>
      </c>
      <c r="C43" s="66">
        <f>IFERROR(AVERAGE(Data!C51),"  ")</f>
        <v>49500</v>
      </c>
      <c r="D43" s="66">
        <f>IFERROR(AVERAGE(Data!D51),"  ")</f>
        <v>0</v>
      </c>
      <c r="E43" s="66">
        <f>IFERROR(AVERAGE(Data!E51),"  ")</f>
        <v>372636</v>
      </c>
      <c r="F43" s="66">
        <f>IFERROR(AVERAGE(Data!F51),"  ")</f>
        <v>440361</v>
      </c>
      <c r="G43" s="66" t="str">
        <f>IFERROR(AVERAGE(Data!G51),"  ")</f>
        <v xml:space="preserve">  </v>
      </c>
      <c r="H43" s="67" t="str">
        <f>IFERROR(AVERAGE(Data!H51),"  ")</f>
        <v xml:space="preserve">  </v>
      </c>
      <c r="I43" s="67" t="str">
        <f>IFERROR(AVERAGE(Data!I51),"  ")</f>
        <v xml:space="preserve">  </v>
      </c>
      <c r="J43" s="67" t="str">
        <f>IFERROR(AVERAGE(Data!J51),"  ")</f>
        <v xml:space="preserve">  </v>
      </c>
      <c r="K43" s="66">
        <f>IFERROR(AVERAGE(Data!L51),"  ")</f>
        <v>6357</v>
      </c>
      <c r="L43" s="66">
        <f>IFERROR(AVERAGE(Data!M51),"  ")</f>
        <v>10300</v>
      </c>
      <c r="M43" s="66">
        <f>IFERROR(AVERAGE(Data!N51),"  ")</f>
        <v>27100</v>
      </c>
      <c r="N43" s="66">
        <f>IFERROR(AVERAGE(Data!O51),"  ")</f>
        <v>43757</v>
      </c>
      <c r="O43" s="66">
        <f>IFERROR(AVERAGE(Data!P51),"  ")</f>
        <v>51924.5</v>
      </c>
      <c r="P43" s="66" t="str">
        <f>IFERROR(AVERAGE(Data!Q51),"  ")</f>
        <v xml:space="preserve">  </v>
      </c>
      <c r="Q43" s="67" t="str">
        <f>IFERROR(AVERAGE(Data!R51),"  ")</f>
        <v xml:space="preserve">  </v>
      </c>
      <c r="R43" s="67" t="str">
        <f>IFERROR(AVERAGE(Data!S51),"  ")</f>
        <v xml:space="preserve">  </v>
      </c>
      <c r="S43" s="67" t="str">
        <f>IFERROR(AVERAGE(Data!T51),"  ")</f>
        <v xml:space="preserve">  </v>
      </c>
      <c r="T43" s="66">
        <f>IFERROR(AVERAGE(Data!V51), " ")</f>
        <v>364847</v>
      </c>
      <c r="U43" s="66">
        <f>IFERROR(AVERAGE(Data!W51), " ")</f>
        <v>42389</v>
      </c>
      <c r="V43" s="66">
        <f>IFERROR(AVERAGE(Data!X51), " ")</f>
        <v>7100</v>
      </c>
      <c r="W43" s="66">
        <f>IFERROR(AVERAGE(Data!Y51), " ")</f>
        <v>414336</v>
      </c>
      <c r="X43" s="66">
        <f>IFERROR(AVERAGE(Data!Z51), " ")</f>
        <v>215899.25</v>
      </c>
      <c r="Y43" s="66" t="str">
        <f>IFERROR(AVERAGE(Data!AA51), " ")</f>
        <v xml:space="preserve"> </v>
      </c>
      <c r="Z43" s="67" t="str">
        <f>IFERROR(AVERAGE(Data!AB51), " ")</f>
        <v xml:space="preserve"> </v>
      </c>
      <c r="AA43" s="67" t="str">
        <f>IFERROR(AVERAGE(Data!AC51), " ")</f>
        <v xml:space="preserve"> </v>
      </c>
      <c r="AB43" s="67" t="str">
        <f>IFERROR(AVERAGE(Data!AD51), " ")</f>
        <v xml:space="preserve"> </v>
      </c>
      <c r="AC43" s="66">
        <f>IFERROR(AVERAGE(Data!AF51), "  ")</f>
        <v>0</v>
      </c>
      <c r="AD43" s="66">
        <f>IFERROR(AVERAGE(Data!AG51), "  ")</f>
        <v>0</v>
      </c>
      <c r="AE43" s="66">
        <f>IFERROR(AVERAGE(Data!AH51), "  ")</f>
        <v>0</v>
      </c>
      <c r="AF43" s="66">
        <f>IFERROR(AVERAGE(Data!AI51), "  ")</f>
        <v>0</v>
      </c>
      <c r="AG43" s="66">
        <f>IFERROR(AVERAGE(Data!AJ51), "  ")</f>
        <v>1550</v>
      </c>
      <c r="AH43" s="66" t="str">
        <f>IFERROR(AVERAGE(Data!AK51), "  ")</f>
        <v xml:space="preserve">  </v>
      </c>
      <c r="AI43" s="67" t="str">
        <f>IFERROR(AVERAGE(Data!AL51), "  ")</f>
        <v xml:space="preserve">  </v>
      </c>
      <c r="AJ43" s="67" t="str">
        <f>IFERROR(AVERAGE(Data!AM51), "  ")</f>
        <v xml:space="preserve">  </v>
      </c>
      <c r="AK43" s="67" t="str">
        <f>IFERROR(AVERAGE(Data!AN51), "  ")</f>
        <v xml:space="preserve">  </v>
      </c>
      <c r="AL43" s="66">
        <f>IFERROR(AVERAGE(Data!AP51),"  ")</f>
        <v>694340</v>
      </c>
      <c r="AM43" s="66">
        <f>IFERROR(AVERAGE(Data!AQ51),"  ")</f>
        <v>102189</v>
      </c>
      <c r="AN43" s="66">
        <f>IFERROR(AVERAGE(Data!AR51),"  ")</f>
        <v>34200</v>
      </c>
      <c r="AO43" s="66">
        <f>IFERROR(AVERAGE(Data!AS51),"  ")</f>
        <v>830729</v>
      </c>
      <c r="AP43" s="66">
        <f>IFERROR(AVERAGE(Data!AT51),"  ")</f>
        <v>709734.75</v>
      </c>
      <c r="AQ43" s="66" t="str">
        <f>IFERROR(AVERAGE(Data!AU51),"  ")</f>
        <v xml:space="preserve">  </v>
      </c>
      <c r="AR43" s="67" t="str">
        <f>IFERROR(AVERAGE(Data!AV51),"  ")</f>
        <v xml:space="preserve">  </v>
      </c>
      <c r="AS43" s="67" t="str">
        <f>IFERROR(AVERAGE(Data!AW51),"  ")</f>
        <v xml:space="preserve">  </v>
      </c>
      <c r="AT43" s="67" t="str">
        <f>IFERROR(AVERAGE(Data!AX51),"  ")</f>
        <v xml:space="preserve">  </v>
      </c>
      <c r="AU43" s="66">
        <f>IFERROR(AVERAGE(Data!AZ51), "  ")</f>
        <v>372.63600000000002</v>
      </c>
      <c r="AV43" s="66">
        <f>IFERROR(AVERAGE(Data!BA51), "  ")</f>
        <v>43.756999999999998</v>
      </c>
      <c r="AW43" s="66">
        <f>IFERROR(AVERAGE(Data!BB51), "  ")</f>
        <v>414.33600000000001</v>
      </c>
      <c r="AX43" s="66">
        <f>IFERROR(AVERAGE(Data!BC51), "  ")</f>
        <v>0</v>
      </c>
      <c r="AY43" s="66">
        <f>IFERROR(AVERAGE(Data!BD51), "  ")</f>
        <v>830.72900000000004</v>
      </c>
      <c r="AZ43" s="66">
        <f>IFERROR(AVERAGE(Data!BE51), "  ")</f>
        <v>22661.697</v>
      </c>
      <c r="BA43" s="66">
        <f>IFERROR(AVERAGE(Data!BF51), "  ")</f>
        <v>2409.0550000000007</v>
      </c>
      <c r="BB43" s="66">
        <f>IFERROR(AVERAGE(Data!BG51), "  ")</f>
        <v>6435.338999999999</v>
      </c>
      <c r="BC43" s="66">
        <f>IFERROR(AVERAGE(Data!BH51), "  ")</f>
        <v>596.62900000000013</v>
      </c>
      <c r="BD43" s="66">
        <f>IFERROR(AVERAGE(Data!BI51), "  ")</f>
        <v>32102.720000000008</v>
      </c>
    </row>
    <row r="44" spans="1:56" x14ac:dyDescent="0.25">
      <c r="A44" s="59">
        <f t="shared" si="0"/>
        <v>37919</v>
      </c>
      <c r="B44" s="66">
        <f>IFERROR(AVERAGE(Data!B52),"  ")</f>
        <v>508706</v>
      </c>
      <c r="C44" s="66">
        <f>IFERROR(AVERAGE(Data!C52),"  ")</f>
        <v>25535</v>
      </c>
      <c r="D44" s="66">
        <f>IFERROR(AVERAGE(Data!D52),"  ")</f>
        <v>0</v>
      </c>
      <c r="E44" s="66">
        <f>IFERROR(AVERAGE(Data!E52),"  ")</f>
        <v>534241</v>
      </c>
      <c r="F44" s="66">
        <f>IFERROR(AVERAGE(Data!F52),"  ")</f>
        <v>453700.25</v>
      </c>
      <c r="G44" s="66" t="str">
        <f>IFERROR(AVERAGE(Data!G52),"  ")</f>
        <v xml:space="preserve">  </v>
      </c>
      <c r="H44" s="67" t="str">
        <f>IFERROR(AVERAGE(Data!H52),"  ")</f>
        <v xml:space="preserve">  </v>
      </c>
      <c r="I44" s="67" t="str">
        <f>IFERROR(AVERAGE(Data!I52),"  ")</f>
        <v xml:space="preserve">  </v>
      </c>
      <c r="J44" s="67" t="str">
        <f>IFERROR(AVERAGE(Data!J52),"  ")</f>
        <v xml:space="preserve">  </v>
      </c>
      <c r="K44" s="66" t="str">
        <f>IFERROR(AVERAGE(Data!L52),"  ")</f>
        <v xml:space="preserve">  </v>
      </c>
      <c r="L44" s="66" t="str">
        <f>IFERROR(AVERAGE(Data!M52),"  ")</f>
        <v xml:space="preserve">  </v>
      </c>
      <c r="M44" s="66">
        <f>IFERROR(AVERAGE(Data!N52),"  ")</f>
        <v>8400</v>
      </c>
      <c r="N44" s="66">
        <f>IFERROR(AVERAGE(Data!O52),"  ")</f>
        <v>8400</v>
      </c>
      <c r="O44" s="66">
        <f>IFERROR(AVERAGE(Data!P52),"  ")</f>
        <v>34329.5</v>
      </c>
      <c r="P44" s="66" t="str">
        <f>IFERROR(AVERAGE(Data!Q52),"  ")</f>
        <v xml:space="preserve">  </v>
      </c>
      <c r="Q44" s="67" t="str">
        <f>IFERROR(AVERAGE(Data!R52),"  ")</f>
        <v xml:space="preserve">  </v>
      </c>
      <c r="R44" s="67" t="str">
        <f>IFERROR(AVERAGE(Data!S52),"  ")</f>
        <v xml:space="preserve">  </v>
      </c>
      <c r="S44" s="67" t="str">
        <f>IFERROR(AVERAGE(Data!T52),"  ")</f>
        <v xml:space="preserve">  </v>
      </c>
      <c r="T44" s="66">
        <f>IFERROR(AVERAGE(Data!V52), " ")</f>
        <v>138493</v>
      </c>
      <c r="U44" s="66">
        <f>IFERROR(AVERAGE(Data!W52), " ")</f>
        <v>159454</v>
      </c>
      <c r="V44" s="66">
        <f>IFERROR(AVERAGE(Data!X52), " ")</f>
        <v>39500</v>
      </c>
      <c r="W44" s="66">
        <f>IFERROR(AVERAGE(Data!Y52), " ")</f>
        <v>337447</v>
      </c>
      <c r="X44" s="66">
        <f>IFERROR(AVERAGE(Data!Z52), " ")</f>
        <v>279926.5</v>
      </c>
      <c r="Y44" s="66" t="str">
        <f>IFERROR(AVERAGE(Data!AA52), " ")</f>
        <v xml:space="preserve"> </v>
      </c>
      <c r="Z44" s="67" t="str">
        <f>IFERROR(AVERAGE(Data!AB52), " ")</f>
        <v xml:space="preserve"> </v>
      </c>
      <c r="AA44" s="67" t="str">
        <f>IFERROR(AVERAGE(Data!AC52), " ")</f>
        <v xml:space="preserve"> </v>
      </c>
      <c r="AB44" s="67" t="str">
        <f>IFERROR(AVERAGE(Data!AD52), " ")</f>
        <v xml:space="preserve"> </v>
      </c>
      <c r="AC44" s="66">
        <f>IFERROR(AVERAGE(Data!AF52), "  ")</f>
        <v>6335</v>
      </c>
      <c r="AD44" s="66">
        <f>IFERROR(AVERAGE(Data!AG52), "  ")</f>
        <v>1500</v>
      </c>
      <c r="AE44" s="66">
        <f>IFERROR(AVERAGE(Data!AH52), "  ")</f>
        <v>0</v>
      </c>
      <c r="AF44" s="66">
        <f>IFERROR(AVERAGE(Data!AI52), "  ")</f>
        <v>7835</v>
      </c>
      <c r="AG44" s="66">
        <f>IFERROR(AVERAGE(Data!AJ52), "  ")</f>
        <v>2333.75</v>
      </c>
      <c r="AH44" s="66" t="str">
        <f>IFERROR(AVERAGE(Data!AK52), "  ")</f>
        <v xml:space="preserve">  </v>
      </c>
      <c r="AI44" s="67" t="str">
        <f>IFERROR(AVERAGE(Data!AL52), "  ")</f>
        <v xml:space="preserve">  </v>
      </c>
      <c r="AJ44" s="67" t="str">
        <f>IFERROR(AVERAGE(Data!AM52), "  ")</f>
        <v xml:space="preserve">  </v>
      </c>
      <c r="AK44" s="67" t="str">
        <f>IFERROR(AVERAGE(Data!AN52), "  ")</f>
        <v xml:space="preserve">  </v>
      </c>
      <c r="AL44" s="66">
        <f>IFERROR(AVERAGE(Data!AP52),"  ")</f>
        <v>653534</v>
      </c>
      <c r="AM44" s="66">
        <f>IFERROR(AVERAGE(Data!AQ52),"  ")</f>
        <v>186489</v>
      </c>
      <c r="AN44" s="66">
        <f>IFERROR(AVERAGE(Data!AR52),"  ")</f>
        <v>47900</v>
      </c>
      <c r="AO44" s="66">
        <f>IFERROR(AVERAGE(Data!AS52),"  ")</f>
        <v>887923</v>
      </c>
      <c r="AP44" s="66">
        <f>IFERROR(AVERAGE(Data!AT52),"  ")</f>
        <v>770290</v>
      </c>
      <c r="AQ44" s="66" t="str">
        <f>IFERROR(AVERAGE(Data!AU52),"  ")</f>
        <v xml:space="preserve">  </v>
      </c>
      <c r="AR44" s="67" t="str">
        <f>IFERROR(AVERAGE(Data!AV52),"  ")</f>
        <v xml:space="preserve">  </v>
      </c>
      <c r="AS44" s="67" t="str">
        <f>IFERROR(AVERAGE(Data!AW52),"  ")</f>
        <v xml:space="preserve">  </v>
      </c>
      <c r="AT44" s="67" t="str">
        <f>IFERROR(AVERAGE(Data!AX52),"  ")</f>
        <v xml:space="preserve">  </v>
      </c>
      <c r="AU44" s="66">
        <f>IFERROR(AVERAGE(Data!AZ52), "  ")</f>
        <v>534.24099999999999</v>
      </c>
      <c r="AV44" s="66">
        <f>IFERROR(AVERAGE(Data!BA52), "  ")</f>
        <v>8.4</v>
      </c>
      <c r="AW44" s="66">
        <f>IFERROR(AVERAGE(Data!BB52), "  ")</f>
        <v>337.447</v>
      </c>
      <c r="AX44" s="66">
        <f>IFERROR(AVERAGE(Data!BC52), "  ")</f>
        <v>7.835</v>
      </c>
      <c r="AY44" s="66">
        <f>IFERROR(AVERAGE(Data!BD52), "  ")</f>
        <v>887.923</v>
      </c>
      <c r="AZ44" s="66">
        <f>IFERROR(AVERAGE(Data!BE52), "  ")</f>
        <v>23195.938000000002</v>
      </c>
      <c r="BA44" s="66">
        <f>IFERROR(AVERAGE(Data!BF52), "  ")</f>
        <v>2417.4550000000008</v>
      </c>
      <c r="BB44" s="66">
        <f>IFERROR(AVERAGE(Data!BG52), "  ")</f>
        <v>6772.7859999999991</v>
      </c>
      <c r="BC44" s="66">
        <f>IFERROR(AVERAGE(Data!BH52), "  ")</f>
        <v>604.46400000000017</v>
      </c>
      <c r="BD44" s="66">
        <f>IFERROR(AVERAGE(Data!BI52), "  ")</f>
        <v>32990.643000000011</v>
      </c>
    </row>
    <row r="45" spans="1:56" x14ac:dyDescent="0.25">
      <c r="A45" s="59">
        <f t="shared" si="0"/>
        <v>37926</v>
      </c>
      <c r="B45" s="66">
        <f>IFERROR(AVERAGE(Data!B53),"  ")</f>
        <v>420975</v>
      </c>
      <c r="C45" s="66">
        <f>IFERROR(AVERAGE(Data!C53),"  ")</f>
        <v>37884</v>
      </c>
      <c r="D45" s="66">
        <f>IFERROR(AVERAGE(Data!D53),"  ")</f>
        <v>0</v>
      </c>
      <c r="E45" s="66">
        <f>IFERROR(AVERAGE(Data!E53),"  ")</f>
        <v>458859</v>
      </c>
      <c r="F45" s="66">
        <f>IFERROR(AVERAGE(Data!F53),"  ")</f>
        <v>457252</v>
      </c>
      <c r="G45" s="66" t="str">
        <f>IFERROR(AVERAGE(Data!G53),"  ")</f>
        <v xml:space="preserve">  </v>
      </c>
      <c r="H45" s="67" t="str">
        <f>IFERROR(AVERAGE(Data!H53),"  ")</f>
        <v xml:space="preserve">  </v>
      </c>
      <c r="I45" s="67" t="str">
        <f>IFERROR(AVERAGE(Data!I53),"  ")</f>
        <v xml:space="preserve">  </v>
      </c>
      <c r="J45" s="67" t="str">
        <f>IFERROR(AVERAGE(Data!J53),"  ")</f>
        <v xml:space="preserve">  </v>
      </c>
      <c r="K45" s="66">
        <f>IFERROR(AVERAGE(Data!L53),"  ")</f>
        <v>17908</v>
      </c>
      <c r="L45" s="66" t="str">
        <f>IFERROR(AVERAGE(Data!M53),"  ")</f>
        <v xml:space="preserve">  </v>
      </c>
      <c r="M45" s="66">
        <f>IFERROR(AVERAGE(Data!N53),"  ")</f>
        <v>18400</v>
      </c>
      <c r="N45" s="66">
        <f>IFERROR(AVERAGE(Data!O53),"  ")</f>
        <v>36308</v>
      </c>
      <c r="O45" s="66">
        <f>IFERROR(AVERAGE(Data!P53),"  ")</f>
        <v>31372.25</v>
      </c>
      <c r="P45" s="66" t="str">
        <f>IFERROR(AVERAGE(Data!Q53),"  ")</f>
        <v xml:space="preserve">  </v>
      </c>
      <c r="Q45" s="67" t="str">
        <f>IFERROR(AVERAGE(Data!R53),"  ")</f>
        <v xml:space="preserve">  </v>
      </c>
      <c r="R45" s="67" t="str">
        <f>IFERROR(AVERAGE(Data!S53),"  ")</f>
        <v xml:space="preserve">  </v>
      </c>
      <c r="S45" s="67" t="str">
        <f>IFERROR(AVERAGE(Data!T53),"  ")</f>
        <v xml:space="preserve">  </v>
      </c>
      <c r="T45" s="66">
        <f>IFERROR(AVERAGE(Data!V53), " ")</f>
        <v>322987</v>
      </c>
      <c r="U45" s="66">
        <f>IFERROR(AVERAGE(Data!W53), " ")</f>
        <v>89358</v>
      </c>
      <c r="V45" s="66">
        <f>IFERROR(AVERAGE(Data!X53), " ")</f>
        <v>28800</v>
      </c>
      <c r="W45" s="66">
        <f>IFERROR(AVERAGE(Data!Y53), " ")</f>
        <v>441145</v>
      </c>
      <c r="X45" s="66">
        <f>IFERROR(AVERAGE(Data!Z53), " ")</f>
        <v>356622.5</v>
      </c>
      <c r="Y45" s="66" t="str">
        <f>IFERROR(AVERAGE(Data!AA53), " ")</f>
        <v xml:space="preserve"> </v>
      </c>
      <c r="Z45" s="67" t="str">
        <f>IFERROR(AVERAGE(Data!AB53), " ")</f>
        <v xml:space="preserve"> </v>
      </c>
      <c r="AA45" s="67" t="str">
        <f>IFERROR(AVERAGE(Data!AC53), " ")</f>
        <v xml:space="preserve"> </v>
      </c>
      <c r="AB45" s="67" t="str">
        <f>IFERROR(AVERAGE(Data!AD53), " ")</f>
        <v xml:space="preserve"> </v>
      </c>
      <c r="AC45" s="66">
        <f>IFERROR(AVERAGE(Data!AF53), "  ")</f>
        <v>9600</v>
      </c>
      <c r="AD45" s="66">
        <f>IFERROR(AVERAGE(Data!AG53), "  ")</f>
        <v>1600</v>
      </c>
      <c r="AE45" s="66">
        <f>IFERROR(AVERAGE(Data!AH53), "  ")</f>
        <v>0</v>
      </c>
      <c r="AF45" s="66">
        <f>IFERROR(AVERAGE(Data!AI53), "  ")</f>
        <v>11200</v>
      </c>
      <c r="AG45" s="66">
        <f>IFERROR(AVERAGE(Data!AJ53), "  ")</f>
        <v>5133.75</v>
      </c>
      <c r="AH45" s="66" t="str">
        <f>IFERROR(AVERAGE(Data!AK53), "  ")</f>
        <v xml:space="preserve">  </v>
      </c>
      <c r="AI45" s="67" t="str">
        <f>IFERROR(AVERAGE(Data!AL53), "  ")</f>
        <v xml:space="preserve">  </v>
      </c>
      <c r="AJ45" s="67" t="str">
        <f>IFERROR(AVERAGE(Data!AM53), "  ")</f>
        <v xml:space="preserve">  </v>
      </c>
      <c r="AK45" s="67" t="str">
        <f>IFERROR(AVERAGE(Data!AN53), "  ")</f>
        <v xml:space="preserve">  </v>
      </c>
      <c r="AL45" s="66">
        <f>IFERROR(AVERAGE(Data!AP53),"  ")</f>
        <v>771470</v>
      </c>
      <c r="AM45" s="66">
        <f>IFERROR(AVERAGE(Data!AQ53),"  ")</f>
        <v>128842</v>
      </c>
      <c r="AN45" s="66">
        <f>IFERROR(AVERAGE(Data!AR53),"  ")</f>
        <v>47200</v>
      </c>
      <c r="AO45" s="66">
        <f>IFERROR(AVERAGE(Data!AS53),"  ")</f>
        <v>947512</v>
      </c>
      <c r="AP45" s="66">
        <f>IFERROR(AVERAGE(Data!AT53),"  ")</f>
        <v>850380.5</v>
      </c>
      <c r="AQ45" s="66" t="str">
        <f>IFERROR(AVERAGE(Data!AU53),"  ")</f>
        <v xml:space="preserve">  </v>
      </c>
      <c r="AR45" s="67" t="str">
        <f>IFERROR(AVERAGE(Data!AV53),"  ")</f>
        <v xml:space="preserve">  </v>
      </c>
      <c r="AS45" s="67" t="str">
        <f>IFERROR(AVERAGE(Data!AW53),"  ")</f>
        <v xml:space="preserve">  </v>
      </c>
      <c r="AT45" s="67" t="str">
        <f>IFERROR(AVERAGE(Data!AX53),"  ")</f>
        <v xml:space="preserve">  </v>
      </c>
      <c r="AU45" s="66">
        <f>IFERROR(AVERAGE(Data!AZ53), "  ")</f>
        <v>458.85899999999998</v>
      </c>
      <c r="AV45" s="66">
        <f>IFERROR(AVERAGE(Data!BA53), "  ")</f>
        <v>36.308</v>
      </c>
      <c r="AW45" s="66">
        <f>IFERROR(AVERAGE(Data!BB53), "  ")</f>
        <v>441.14499999999998</v>
      </c>
      <c r="AX45" s="66">
        <f>IFERROR(AVERAGE(Data!BC53), "  ")</f>
        <v>11.2</v>
      </c>
      <c r="AY45" s="66">
        <f>IFERROR(AVERAGE(Data!BD53), "  ")</f>
        <v>947.51199999999994</v>
      </c>
      <c r="AZ45" s="66">
        <f>IFERROR(AVERAGE(Data!BE53), "  ")</f>
        <v>23654.797000000002</v>
      </c>
      <c r="BA45" s="66">
        <f>IFERROR(AVERAGE(Data!BF53), "  ")</f>
        <v>2453.7630000000008</v>
      </c>
      <c r="BB45" s="66">
        <f>IFERROR(AVERAGE(Data!BG53), "  ")</f>
        <v>7213.9309999999987</v>
      </c>
      <c r="BC45" s="66">
        <f>IFERROR(AVERAGE(Data!BH53), "  ")</f>
        <v>615.66400000000021</v>
      </c>
      <c r="BD45" s="66">
        <f>IFERROR(AVERAGE(Data!BI53), "  ")</f>
        <v>33938.155000000013</v>
      </c>
    </row>
    <row r="46" spans="1:56" x14ac:dyDescent="0.25">
      <c r="A46" s="59">
        <f t="shared" si="0"/>
        <v>37933</v>
      </c>
      <c r="B46" s="66">
        <f>IFERROR(AVERAGE(Data!B54),"  ")</f>
        <v>813647</v>
      </c>
      <c r="C46" s="66">
        <f>IFERROR(AVERAGE(Data!C54),"  ")</f>
        <v>45901</v>
      </c>
      <c r="D46" s="66">
        <f>IFERROR(AVERAGE(Data!D54),"  ")</f>
        <v>0</v>
      </c>
      <c r="E46" s="66">
        <f>IFERROR(AVERAGE(Data!E54),"  ")</f>
        <v>859548</v>
      </c>
      <c r="F46" s="66">
        <f>IFERROR(AVERAGE(Data!F54),"  ")</f>
        <v>556321</v>
      </c>
      <c r="G46" s="66" t="str">
        <f>IFERROR(AVERAGE(Data!G54),"  ")</f>
        <v xml:space="preserve">  </v>
      </c>
      <c r="H46" s="67" t="str">
        <f>IFERROR(AVERAGE(Data!H54),"  ")</f>
        <v xml:space="preserve">  </v>
      </c>
      <c r="I46" s="67" t="str">
        <f>IFERROR(AVERAGE(Data!I54),"  ")</f>
        <v xml:space="preserve">  </v>
      </c>
      <c r="J46" s="67" t="str">
        <f>IFERROR(AVERAGE(Data!J54),"  ")</f>
        <v xml:space="preserve">  </v>
      </c>
      <c r="K46" s="66">
        <f>IFERROR(AVERAGE(Data!L54),"  ")</f>
        <v>22477</v>
      </c>
      <c r="L46" s="66" t="str">
        <f>IFERROR(AVERAGE(Data!M54),"  ")</f>
        <v xml:space="preserve">  </v>
      </c>
      <c r="M46" s="66">
        <f>IFERROR(AVERAGE(Data!N54),"  ")</f>
        <v>16900</v>
      </c>
      <c r="N46" s="66">
        <f>IFERROR(AVERAGE(Data!O54),"  ")</f>
        <v>39377</v>
      </c>
      <c r="O46" s="66">
        <f>IFERROR(AVERAGE(Data!P54),"  ")</f>
        <v>31960.5</v>
      </c>
      <c r="P46" s="66" t="str">
        <f>IFERROR(AVERAGE(Data!Q54),"  ")</f>
        <v xml:space="preserve">  </v>
      </c>
      <c r="Q46" s="67" t="str">
        <f>IFERROR(AVERAGE(Data!R54),"  ")</f>
        <v xml:space="preserve">  </v>
      </c>
      <c r="R46" s="67" t="str">
        <f>IFERROR(AVERAGE(Data!S54),"  ")</f>
        <v xml:space="preserve">  </v>
      </c>
      <c r="S46" s="67" t="str">
        <f>IFERROR(AVERAGE(Data!T54),"  ")</f>
        <v xml:space="preserve">  </v>
      </c>
      <c r="T46" s="66">
        <f>IFERROR(AVERAGE(Data!V54), " ")</f>
        <v>136828</v>
      </c>
      <c r="U46" s="66">
        <f>IFERROR(AVERAGE(Data!W54), " ")</f>
        <v>138065</v>
      </c>
      <c r="V46" s="66">
        <f>IFERROR(AVERAGE(Data!X54), " ")</f>
        <v>43200</v>
      </c>
      <c r="W46" s="66">
        <f>IFERROR(AVERAGE(Data!Y54), " ")</f>
        <v>318093</v>
      </c>
      <c r="X46" s="66">
        <f>IFERROR(AVERAGE(Data!Z54), " ")</f>
        <v>377755.25</v>
      </c>
      <c r="Y46" s="66" t="str">
        <f>IFERROR(AVERAGE(Data!AA54), " ")</f>
        <v xml:space="preserve"> </v>
      </c>
      <c r="Z46" s="67" t="str">
        <f>IFERROR(AVERAGE(Data!AB54), " ")</f>
        <v xml:space="preserve"> </v>
      </c>
      <c r="AA46" s="67" t="str">
        <f>IFERROR(AVERAGE(Data!AC54), " ")</f>
        <v xml:space="preserve"> </v>
      </c>
      <c r="AB46" s="67" t="str">
        <f>IFERROR(AVERAGE(Data!AD54), " ")</f>
        <v xml:space="preserve"> </v>
      </c>
      <c r="AC46" s="66">
        <f>IFERROR(AVERAGE(Data!AF54), "  ")</f>
        <v>1600</v>
      </c>
      <c r="AD46" s="66">
        <f>IFERROR(AVERAGE(Data!AG54), "  ")</f>
        <v>6700</v>
      </c>
      <c r="AE46" s="66">
        <f>IFERROR(AVERAGE(Data!AH54), "  ")</f>
        <v>0</v>
      </c>
      <c r="AF46" s="66">
        <f>IFERROR(AVERAGE(Data!AI54), "  ")</f>
        <v>8300</v>
      </c>
      <c r="AG46" s="66">
        <f>IFERROR(AVERAGE(Data!AJ54), "  ")</f>
        <v>6833.75</v>
      </c>
      <c r="AH46" s="66" t="str">
        <f>IFERROR(AVERAGE(Data!AK54), "  ")</f>
        <v xml:space="preserve">  </v>
      </c>
      <c r="AI46" s="67" t="str">
        <f>IFERROR(AVERAGE(Data!AL54), "  ")</f>
        <v xml:space="preserve">  </v>
      </c>
      <c r="AJ46" s="67" t="str">
        <f>IFERROR(AVERAGE(Data!AM54), "  ")</f>
        <v xml:space="preserve">  </v>
      </c>
      <c r="AK46" s="67" t="str">
        <f>IFERROR(AVERAGE(Data!AN54), "  ")</f>
        <v xml:space="preserve">  </v>
      </c>
      <c r="AL46" s="66">
        <f>IFERROR(AVERAGE(Data!AP54),"  ")</f>
        <v>974552</v>
      </c>
      <c r="AM46" s="66">
        <f>IFERROR(AVERAGE(Data!AQ54),"  ")</f>
        <v>190666</v>
      </c>
      <c r="AN46" s="66">
        <f>IFERROR(AVERAGE(Data!AR54),"  ")</f>
        <v>60100</v>
      </c>
      <c r="AO46" s="66">
        <f>IFERROR(AVERAGE(Data!AS54),"  ")</f>
        <v>1225318</v>
      </c>
      <c r="AP46" s="66">
        <f>IFERROR(AVERAGE(Data!AT54),"  ")</f>
        <v>972870.5</v>
      </c>
      <c r="AQ46" s="66" t="str">
        <f>IFERROR(AVERAGE(Data!AU54),"  ")</f>
        <v xml:space="preserve">  </v>
      </c>
      <c r="AR46" s="67" t="str">
        <f>IFERROR(AVERAGE(Data!AV54),"  ")</f>
        <v xml:space="preserve">  </v>
      </c>
      <c r="AS46" s="67" t="str">
        <f>IFERROR(AVERAGE(Data!AW54),"  ")</f>
        <v xml:space="preserve">  </v>
      </c>
      <c r="AT46" s="67" t="str">
        <f>IFERROR(AVERAGE(Data!AX54),"  ")</f>
        <v xml:space="preserve">  </v>
      </c>
      <c r="AU46" s="66">
        <f>IFERROR(AVERAGE(Data!AZ54), "  ")</f>
        <v>859.548</v>
      </c>
      <c r="AV46" s="66">
        <f>IFERROR(AVERAGE(Data!BA54), "  ")</f>
        <v>39.377000000000002</v>
      </c>
      <c r="AW46" s="66">
        <f>IFERROR(AVERAGE(Data!BB54), "  ")</f>
        <v>318.09300000000002</v>
      </c>
      <c r="AX46" s="66">
        <f>IFERROR(AVERAGE(Data!BC54), "  ")</f>
        <v>8.3000000000000007</v>
      </c>
      <c r="AY46" s="66">
        <f>IFERROR(AVERAGE(Data!BD54), "  ")</f>
        <v>1225.318</v>
      </c>
      <c r="AZ46" s="66">
        <f>IFERROR(AVERAGE(Data!BE54), "  ")</f>
        <v>24514.345000000001</v>
      </c>
      <c r="BA46" s="66">
        <f>IFERROR(AVERAGE(Data!BF54), "  ")</f>
        <v>2493.1400000000008</v>
      </c>
      <c r="BB46" s="66">
        <f>IFERROR(AVERAGE(Data!BG54), "  ")</f>
        <v>7532.0239999999985</v>
      </c>
      <c r="BC46" s="66">
        <f>IFERROR(AVERAGE(Data!BH54), "  ")</f>
        <v>623.96400000000017</v>
      </c>
      <c r="BD46" s="66">
        <f>IFERROR(AVERAGE(Data!BI54), "  ")</f>
        <v>35163.473000000013</v>
      </c>
    </row>
    <row r="47" spans="1:56" x14ac:dyDescent="0.25">
      <c r="A47" s="59">
        <f t="shared" si="0"/>
        <v>37940</v>
      </c>
      <c r="B47" s="66">
        <f>IFERROR(AVERAGE(Data!B55),"  ")</f>
        <v>623316</v>
      </c>
      <c r="C47" s="66">
        <f>IFERROR(AVERAGE(Data!C55),"  ")</f>
        <v>42320</v>
      </c>
      <c r="D47" s="66">
        <f>IFERROR(AVERAGE(Data!D55),"  ")</f>
        <v>0</v>
      </c>
      <c r="E47" s="66">
        <f>IFERROR(AVERAGE(Data!E55),"  ")</f>
        <v>665636</v>
      </c>
      <c r="F47" s="66">
        <f>IFERROR(AVERAGE(Data!F55),"  ")</f>
        <v>629571</v>
      </c>
      <c r="G47" s="66" t="str">
        <f>IFERROR(AVERAGE(Data!G55),"  ")</f>
        <v xml:space="preserve">  </v>
      </c>
      <c r="H47" s="67" t="str">
        <f>IFERROR(AVERAGE(Data!H55),"  ")</f>
        <v xml:space="preserve">  </v>
      </c>
      <c r="I47" s="67" t="str">
        <f>IFERROR(AVERAGE(Data!I55),"  ")</f>
        <v xml:space="preserve">  </v>
      </c>
      <c r="J47" s="67" t="str">
        <f>IFERROR(AVERAGE(Data!J55),"  ")</f>
        <v xml:space="preserve">  </v>
      </c>
      <c r="K47" s="66">
        <f>IFERROR(AVERAGE(Data!L55),"  ")</f>
        <v>10948</v>
      </c>
      <c r="L47" s="66">
        <f>IFERROR(AVERAGE(Data!M55),"  ")</f>
        <v>6000</v>
      </c>
      <c r="M47" s="66">
        <f>IFERROR(AVERAGE(Data!N55),"  ")</f>
        <v>7000</v>
      </c>
      <c r="N47" s="66">
        <f>IFERROR(AVERAGE(Data!O55),"  ")</f>
        <v>23948</v>
      </c>
      <c r="O47" s="66">
        <f>IFERROR(AVERAGE(Data!P55),"  ")</f>
        <v>27008.25</v>
      </c>
      <c r="P47" s="66" t="str">
        <f>IFERROR(AVERAGE(Data!Q55),"  ")</f>
        <v xml:space="preserve">  </v>
      </c>
      <c r="Q47" s="67" t="str">
        <f>IFERROR(AVERAGE(Data!R55),"  ")</f>
        <v xml:space="preserve">  </v>
      </c>
      <c r="R47" s="67" t="str">
        <f>IFERROR(AVERAGE(Data!S55),"  ")</f>
        <v xml:space="preserve">  </v>
      </c>
      <c r="S47" s="67" t="str">
        <f>IFERROR(AVERAGE(Data!T55),"  ")</f>
        <v xml:space="preserve">  </v>
      </c>
      <c r="T47" s="66">
        <f>IFERROR(AVERAGE(Data!V55), " ")</f>
        <v>106451</v>
      </c>
      <c r="U47" s="66">
        <f>IFERROR(AVERAGE(Data!W55), " ")</f>
        <v>71222</v>
      </c>
      <c r="V47" s="66">
        <f>IFERROR(AVERAGE(Data!X55), " ")</f>
        <v>41200</v>
      </c>
      <c r="W47" s="66">
        <f>IFERROR(AVERAGE(Data!Y55), " ")</f>
        <v>218873</v>
      </c>
      <c r="X47" s="66">
        <f>IFERROR(AVERAGE(Data!Z55), " ")</f>
        <v>328889.5</v>
      </c>
      <c r="Y47" s="66" t="str">
        <f>IFERROR(AVERAGE(Data!AA55), " ")</f>
        <v xml:space="preserve"> </v>
      </c>
      <c r="Z47" s="67" t="str">
        <f>IFERROR(AVERAGE(Data!AB55), " ")</f>
        <v xml:space="preserve"> </v>
      </c>
      <c r="AA47" s="67" t="str">
        <f>IFERROR(AVERAGE(Data!AC55), " ")</f>
        <v xml:space="preserve"> </v>
      </c>
      <c r="AB47" s="67" t="str">
        <f>IFERROR(AVERAGE(Data!AD55), " ")</f>
        <v xml:space="preserve"> </v>
      </c>
      <c r="AC47" s="66">
        <f>IFERROR(AVERAGE(Data!AF55), "  ")</f>
        <v>4500</v>
      </c>
      <c r="AD47" s="66">
        <f>IFERROR(AVERAGE(Data!AG55), "  ")</f>
        <v>0</v>
      </c>
      <c r="AE47" s="66">
        <f>IFERROR(AVERAGE(Data!AH55), "  ")</f>
        <v>0</v>
      </c>
      <c r="AF47" s="66">
        <f>IFERROR(AVERAGE(Data!AI55), "  ")</f>
        <v>4500</v>
      </c>
      <c r="AG47" s="66">
        <f>IFERROR(AVERAGE(Data!AJ55), "  ")</f>
        <v>7958.75</v>
      </c>
      <c r="AH47" s="66" t="str">
        <f>IFERROR(AVERAGE(Data!AK55), "  ")</f>
        <v xml:space="preserve">  </v>
      </c>
      <c r="AI47" s="67" t="str">
        <f>IFERROR(AVERAGE(Data!AL55), "  ")</f>
        <v xml:space="preserve">  </v>
      </c>
      <c r="AJ47" s="67" t="str">
        <f>IFERROR(AVERAGE(Data!AM55), "  ")</f>
        <v xml:space="preserve">  </v>
      </c>
      <c r="AK47" s="67" t="str">
        <f>IFERROR(AVERAGE(Data!AN55), "  ")</f>
        <v xml:space="preserve">  </v>
      </c>
      <c r="AL47" s="66">
        <f>IFERROR(AVERAGE(Data!AP55),"  ")</f>
        <v>745215</v>
      </c>
      <c r="AM47" s="66">
        <f>IFERROR(AVERAGE(Data!AQ55),"  ")</f>
        <v>119542</v>
      </c>
      <c r="AN47" s="66">
        <f>IFERROR(AVERAGE(Data!AR55),"  ")</f>
        <v>48200</v>
      </c>
      <c r="AO47" s="66">
        <f>IFERROR(AVERAGE(Data!AS55),"  ")</f>
        <v>912957</v>
      </c>
      <c r="AP47" s="66">
        <f>IFERROR(AVERAGE(Data!AT55),"  ")</f>
        <v>993427.5</v>
      </c>
      <c r="AQ47" s="66" t="str">
        <f>IFERROR(AVERAGE(Data!AU55),"  ")</f>
        <v xml:space="preserve">  </v>
      </c>
      <c r="AR47" s="67" t="str">
        <f>IFERROR(AVERAGE(Data!AV55),"  ")</f>
        <v xml:space="preserve">  </v>
      </c>
      <c r="AS47" s="67" t="str">
        <f>IFERROR(AVERAGE(Data!AW55),"  ")</f>
        <v xml:space="preserve">  </v>
      </c>
      <c r="AT47" s="67" t="str">
        <f>IFERROR(AVERAGE(Data!AX55),"  ")</f>
        <v xml:space="preserve">  </v>
      </c>
      <c r="AU47" s="66">
        <f>IFERROR(AVERAGE(Data!AZ55), "  ")</f>
        <v>665.63599999999997</v>
      </c>
      <c r="AV47" s="66">
        <f>IFERROR(AVERAGE(Data!BA55), "  ")</f>
        <v>23.948</v>
      </c>
      <c r="AW47" s="66">
        <f>IFERROR(AVERAGE(Data!BB55), "  ")</f>
        <v>218.87299999999999</v>
      </c>
      <c r="AX47" s="66">
        <f>IFERROR(AVERAGE(Data!BC55), "  ")</f>
        <v>4.5</v>
      </c>
      <c r="AY47" s="66">
        <f>IFERROR(AVERAGE(Data!BD55), "  ")</f>
        <v>912.95699999999999</v>
      </c>
      <c r="AZ47" s="66">
        <f>IFERROR(AVERAGE(Data!BE55), "  ")</f>
        <v>25179.981</v>
      </c>
      <c r="BA47" s="66">
        <f>IFERROR(AVERAGE(Data!BF55), "  ")</f>
        <v>2517.0880000000006</v>
      </c>
      <c r="BB47" s="66">
        <f>IFERROR(AVERAGE(Data!BG55), "  ")</f>
        <v>7750.8969999999981</v>
      </c>
      <c r="BC47" s="66">
        <f>IFERROR(AVERAGE(Data!BH55), "  ")</f>
        <v>628.46400000000017</v>
      </c>
      <c r="BD47" s="66">
        <f>IFERROR(AVERAGE(Data!BI55), "  ")</f>
        <v>36076.430000000015</v>
      </c>
    </row>
    <row r="48" spans="1:56" x14ac:dyDescent="0.25">
      <c r="A48" s="59">
        <f t="shared" si="0"/>
        <v>37947</v>
      </c>
      <c r="B48" s="66">
        <f>IFERROR(AVERAGE(Data!B56),"  ")</f>
        <v>786202</v>
      </c>
      <c r="C48" s="66">
        <f>IFERROR(AVERAGE(Data!C56),"  ")</f>
        <v>58724</v>
      </c>
      <c r="D48" s="66">
        <f>IFERROR(AVERAGE(Data!D56),"  ")</f>
        <v>0</v>
      </c>
      <c r="E48" s="66">
        <f>IFERROR(AVERAGE(Data!E56),"  ")</f>
        <v>844926</v>
      </c>
      <c r="F48" s="66">
        <f>IFERROR(AVERAGE(Data!F56),"  ")</f>
        <v>707242.25</v>
      </c>
      <c r="G48" s="66" t="str">
        <f>IFERROR(AVERAGE(Data!G56),"  ")</f>
        <v xml:space="preserve">  </v>
      </c>
      <c r="H48" s="67" t="str">
        <f>IFERROR(AVERAGE(Data!H56),"  ")</f>
        <v xml:space="preserve">  </v>
      </c>
      <c r="I48" s="67" t="str">
        <f>IFERROR(AVERAGE(Data!I56),"  ")</f>
        <v xml:space="preserve">  </v>
      </c>
      <c r="J48" s="67" t="str">
        <f>IFERROR(AVERAGE(Data!J56),"  ")</f>
        <v xml:space="preserve">  </v>
      </c>
      <c r="K48" s="66">
        <f>IFERROR(AVERAGE(Data!L56),"  ")</f>
        <v>16852</v>
      </c>
      <c r="L48" s="66" t="str">
        <f>IFERROR(AVERAGE(Data!M56),"  ")</f>
        <v xml:space="preserve">  </v>
      </c>
      <c r="M48" s="66">
        <f>IFERROR(AVERAGE(Data!N56),"  ")</f>
        <v>14000</v>
      </c>
      <c r="N48" s="66">
        <f>IFERROR(AVERAGE(Data!O56),"  ")</f>
        <v>30852</v>
      </c>
      <c r="O48" s="66">
        <f>IFERROR(AVERAGE(Data!P56),"  ")</f>
        <v>32621.25</v>
      </c>
      <c r="P48" s="66" t="str">
        <f>IFERROR(AVERAGE(Data!Q56),"  ")</f>
        <v xml:space="preserve">  </v>
      </c>
      <c r="Q48" s="67" t="str">
        <f>IFERROR(AVERAGE(Data!R56),"  ")</f>
        <v xml:space="preserve">  </v>
      </c>
      <c r="R48" s="67" t="str">
        <f>IFERROR(AVERAGE(Data!S56),"  ")</f>
        <v xml:space="preserve">  </v>
      </c>
      <c r="S48" s="67" t="str">
        <f>IFERROR(AVERAGE(Data!T56),"  ")</f>
        <v xml:space="preserve">  </v>
      </c>
      <c r="T48" s="66">
        <f>IFERROR(AVERAGE(Data!V56), " ")</f>
        <v>113631</v>
      </c>
      <c r="U48" s="66">
        <f>IFERROR(AVERAGE(Data!W56), " ")</f>
        <v>88728</v>
      </c>
      <c r="V48" s="66">
        <f>IFERROR(AVERAGE(Data!X56), " ")</f>
        <v>16800</v>
      </c>
      <c r="W48" s="66">
        <f>IFERROR(AVERAGE(Data!Y56), " ")</f>
        <v>219159</v>
      </c>
      <c r="X48" s="66">
        <f>IFERROR(AVERAGE(Data!Z56), " ")</f>
        <v>299317.5</v>
      </c>
      <c r="Y48" s="66" t="str">
        <f>IFERROR(AVERAGE(Data!AA56), " ")</f>
        <v xml:space="preserve"> </v>
      </c>
      <c r="Z48" s="67" t="str">
        <f>IFERROR(AVERAGE(Data!AB56), " ")</f>
        <v xml:space="preserve"> </v>
      </c>
      <c r="AA48" s="67" t="str">
        <f>IFERROR(AVERAGE(Data!AC56), " ")</f>
        <v xml:space="preserve"> </v>
      </c>
      <c r="AB48" s="67" t="str">
        <f>IFERROR(AVERAGE(Data!AD56), " ")</f>
        <v xml:space="preserve"> </v>
      </c>
      <c r="AC48" s="66">
        <f>IFERROR(AVERAGE(Data!AF56), "  ")</f>
        <v>3000</v>
      </c>
      <c r="AD48" s="66">
        <f>IFERROR(AVERAGE(Data!AG56), "  ")</f>
        <v>3000</v>
      </c>
      <c r="AE48" s="66">
        <f>IFERROR(AVERAGE(Data!AH56), "  ")</f>
        <v>0</v>
      </c>
      <c r="AF48" s="66">
        <f>IFERROR(AVERAGE(Data!AI56), "  ")</f>
        <v>6000</v>
      </c>
      <c r="AG48" s="66">
        <f>IFERROR(AVERAGE(Data!AJ56), "  ")</f>
        <v>7500</v>
      </c>
      <c r="AH48" s="66" t="str">
        <f>IFERROR(AVERAGE(Data!AK56), "  ")</f>
        <v xml:space="preserve">  </v>
      </c>
      <c r="AI48" s="67" t="str">
        <f>IFERROR(AVERAGE(Data!AL56), "  ")</f>
        <v xml:space="preserve">  </v>
      </c>
      <c r="AJ48" s="67" t="str">
        <f>IFERROR(AVERAGE(Data!AM56), "  ")</f>
        <v xml:space="preserve">  </v>
      </c>
      <c r="AK48" s="67" t="str">
        <f>IFERROR(AVERAGE(Data!AN56), "  ")</f>
        <v xml:space="preserve">  </v>
      </c>
      <c r="AL48" s="66">
        <f>IFERROR(AVERAGE(Data!AP56),"  ")</f>
        <v>919685</v>
      </c>
      <c r="AM48" s="66">
        <f>IFERROR(AVERAGE(Data!AQ56),"  ")</f>
        <v>150452</v>
      </c>
      <c r="AN48" s="66">
        <f>IFERROR(AVERAGE(Data!AR56),"  ")</f>
        <v>30800</v>
      </c>
      <c r="AO48" s="66">
        <f>IFERROR(AVERAGE(Data!AS56),"  ")</f>
        <v>1100937</v>
      </c>
      <c r="AP48" s="66">
        <f>IFERROR(AVERAGE(Data!AT56),"  ")</f>
        <v>1046681</v>
      </c>
      <c r="AQ48" s="66" t="str">
        <f>IFERROR(AVERAGE(Data!AU56),"  ")</f>
        <v xml:space="preserve">  </v>
      </c>
      <c r="AR48" s="67" t="str">
        <f>IFERROR(AVERAGE(Data!AV56),"  ")</f>
        <v xml:space="preserve">  </v>
      </c>
      <c r="AS48" s="67" t="str">
        <f>IFERROR(AVERAGE(Data!AW56),"  ")</f>
        <v xml:space="preserve">  </v>
      </c>
      <c r="AT48" s="67" t="str">
        <f>IFERROR(AVERAGE(Data!AX56),"  ")</f>
        <v xml:space="preserve">  </v>
      </c>
      <c r="AU48" s="66">
        <f>IFERROR(AVERAGE(Data!AZ56), "  ")</f>
        <v>844.92600000000004</v>
      </c>
      <c r="AV48" s="66">
        <f>IFERROR(AVERAGE(Data!BA56), "  ")</f>
        <v>30.852</v>
      </c>
      <c r="AW48" s="66">
        <f>IFERROR(AVERAGE(Data!BB56), "  ")</f>
        <v>219.15899999999999</v>
      </c>
      <c r="AX48" s="66">
        <f>IFERROR(AVERAGE(Data!BC56), "  ")</f>
        <v>6</v>
      </c>
      <c r="AY48" s="66">
        <f>IFERROR(AVERAGE(Data!BD56), "  ")</f>
        <v>1100.9369999999999</v>
      </c>
      <c r="AZ48" s="66">
        <f>IFERROR(AVERAGE(Data!BE56), "  ")</f>
        <v>26024.906999999999</v>
      </c>
      <c r="BA48" s="66">
        <f>IFERROR(AVERAGE(Data!BF56), "  ")</f>
        <v>2547.9400000000005</v>
      </c>
      <c r="BB48" s="66">
        <f>IFERROR(AVERAGE(Data!BG56), "  ")</f>
        <v>7970.0559999999978</v>
      </c>
      <c r="BC48" s="66">
        <f>IFERROR(AVERAGE(Data!BH56), "  ")</f>
        <v>634.46400000000017</v>
      </c>
      <c r="BD48" s="66">
        <f>IFERROR(AVERAGE(Data!BI56), "  ")</f>
        <v>37177.367000000013</v>
      </c>
    </row>
    <row r="49" spans="1:56" x14ac:dyDescent="0.25">
      <c r="A49" s="59">
        <f t="shared" si="0"/>
        <v>37954</v>
      </c>
      <c r="B49" s="66">
        <f>IFERROR(AVERAGE(Data!B57),"  ")</f>
        <v>700370</v>
      </c>
      <c r="C49" s="66">
        <f>IFERROR(AVERAGE(Data!C57),"  ")</f>
        <v>36772</v>
      </c>
      <c r="D49" s="66">
        <f>IFERROR(AVERAGE(Data!D57),"  ")</f>
        <v>0</v>
      </c>
      <c r="E49" s="66">
        <f>IFERROR(AVERAGE(Data!E57),"  ")</f>
        <v>737142</v>
      </c>
      <c r="F49" s="66">
        <f>IFERROR(AVERAGE(Data!F57),"  ")</f>
        <v>776813</v>
      </c>
      <c r="G49" s="66" t="str">
        <f>IFERROR(AVERAGE(Data!G57),"  ")</f>
        <v xml:space="preserve">  </v>
      </c>
      <c r="H49" s="67" t="str">
        <f>IFERROR(AVERAGE(Data!H57),"  ")</f>
        <v xml:space="preserve">  </v>
      </c>
      <c r="I49" s="67" t="str">
        <f>IFERROR(AVERAGE(Data!I57),"  ")</f>
        <v xml:space="preserve">  </v>
      </c>
      <c r="J49" s="67" t="str">
        <f>IFERROR(AVERAGE(Data!J57),"  ")</f>
        <v xml:space="preserve">  </v>
      </c>
      <c r="K49" s="66">
        <f>IFERROR(AVERAGE(Data!L57),"  ")</f>
        <v>21352</v>
      </c>
      <c r="L49" s="66">
        <f>IFERROR(AVERAGE(Data!M57),"  ")</f>
        <v>9642</v>
      </c>
      <c r="M49" s="66">
        <f>IFERROR(AVERAGE(Data!N57),"  ")</f>
        <v>14100</v>
      </c>
      <c r="N49" s="66">
        <f>IFERROR(AVERAGE(Data!O57),"  ")</f>
        <v>45094</v>
      </c>
      <c r="O49" s="66">
        <f>IFERROR(AVERAGE(Data!P57),"  ")</f>
        <v>34817.75</v>
      </c>
      <c r="P49" s="66" t="str">
        <f>IFERROR(AVERAGE(Data!Q57),"  ")</f>
        <v xml:space="preserve">  </v>
      </c>
      <c r="Q49" s="67" t="str">
        <f>IFERROR(AVERAGE(Data!R57),"  ")</f>
        <v xml:space="preserve">  </v>
      </c>
      <c r="R49" s="67" t="str">
        <f>IFERROR(AVERAGE(Data!S57),"  ")</f>
        <v xml:space="preserve">  </v>
      </c>
      <c r="S49" s="67" t="str">
        <f>IFERROR(AVERAGE(Data!T57),"  ")</f>
        <v xml:space="preserve">  </v>
      </c>
      <c r="T49" s="66">
        <f>IFERROR(AVERAGE(Data!V57), " ")</f>
        <v>167447</v>
      </c>
      <c r="U49" s="66">
        <f>IFERROR(AVERAGE(Data!W57), " ")</f>
        <v>66606</v>
      </c>
      <c r="V49" s="66">
        <f>IFERROR(AVERAGE(Data!X57), " ")</f>
        <v>42100</v>
      </c>
      <c r="W49" s="66">
        <f>IFERROR(AVERAGE(Data!Y57), " ")</f>
        <v>276153</v>
      </c>
      <c r="X49" s="66">
        <f>IFERROR(AVERAGE(Data!Z57), " ")</f>
        <v>258069.5</v>
      </c>
      <c r="Y49" s="66" t="str">
        <f>IFERROR(AVERAGE(Data!AA57), " ")</f>
        <v xml:space="preserve"> </v>
      </c>
      <c r="Z49" s="67" t="str">
        <f>IFERROR(AVERAGE(Data!AB57), " ")</f>
        <v xml:space="preserve"> </v>
      </c>
      <c r="AA49" s="67" t="str">
        <f>IFERROR(AVERAGE(Data!AC57), " ")</f>
        <v xml:space="preserve"> </v>
      </c>
      <c r="AB49" s="67" t="str">
        <f>IFERROR(AVERAGE(Data!AD57), " ")</f>
        <v xml:space="preserve"> </v>
      </c>
      <c r="AC49" s="66">
        <f>IFERROR(AVERAGE(Data!AF57), "  ")</f>
        <v>0</v>
      </c>
      <c r="AD49" s="66">
        <f>IFERROR(AVERAGE(Data!AG57), "  ")</f>
        <v>0</v>
      </c>
      <c r="AE49" s="66">
        <f>IFERROR(AVERAGE(Data!AH57), "  ")</f>
        <v>0</v>
      </c>
      <c r="AF49" s="66">
        <f>IFERROR(AVERAGE(Data!AI57), "  ")</f>
        <v>0</v>
      </c>
      <c r="AG49" s="66">
        <f>IFERROR(AVERAGE(Data!AJ57), "  ")</f>
        <v>4700</v>
      </c>
      <c r="AH49" s="66" t="str">
        <f>IFERROR(AVERAGE(Data!AK57), "  ")</f>
        <v xml:space="preserve">  </v>
      </c>
      <c r="AI49" s="67" t="str">
        <f>IFERROR(AVERAGE(Data!AL57), "  ")</f>
        <v xml:space="preserve">  </v>
      </c>
      <c r="AJ49" s="67" t="str">
        <f>IFERROR(AVERAGE(Data!AM57), "  ")</f>
        <v xml:space="preserve">  </v>
      </c>
      <c r="AK49" s="67" t="str">
        <f>IFERROR(AVERAGE(Data!AN57), "  ")</f>
        <v xml:space="preserve">  </v>
      </c>
      <c r="AL49" s="66">
        <f>IFERROR(AVERAGE(Data!AP57),"  ")</f>
        <v>889169</v>
      </c>
      <c r="AM49" s="66">
        <f>IFERROR(AVERAGE(Data!AQ57),"  ")</f>
        <v>113020</v>
      </c>
      <c r="AN49" s="66">
        <f>IFERROR(AVERAGE(Data!AR57),"  ")</f>
        <v>56200</v>
      </c>
      <c r="AO49" s="66">
        <f>IFERROR(AVERAGE(Data!AS57),"  ")</f>
        <v>1058389</v>
      </c>
      <c r="AP49" s="66">
        <f>IFERROR(AVERAGE(Data!AT57),"  ")</f>
        <v>1074400.25</v>
      </c>
      <c r="AQ49" s="66" t="str">
        <f>IFERROR(AVERAGE(Data!AU57),"  ")</f>
        <v xml:space="preserve">  </v>
      </c>
      <c r="AR49" s="67" t="str">
        <f>IFERROR(AVERAGE(Data!AV57),"  ")</f>
        <v xml:space="preserve">  </v>
      </c>
      <c r="AS49" s="67" t="str">
        <f>IFERROR(AVERAGE(Data!AW57),"  ")</f>
        <v xml:space="preserve">  </v>
      </c>
      <c r="AT49" s="67" t="str">
        <f>IFERROR(AVERAGE(Data!AX57),"  ")</f>
        <v xml:space="preserve">  </v>
      </c>
      <c r="AU49" s="66">
        <f>IFERROR(AVERAGE(Data!AZ57), "  ")</f>
        <v>737.14200000000005</v>
      </c>
      <c r="AV49" s="66">
        <f>IFERROR(AVERAGE(Data!BA57), "  ")</f>
        <v>45.094000000000001</v>
      </c>
      <c r="AW49" s="66">
        <f>IFERROR(AVERAGE(Data!BB57), "  ")</f>
        <v>276.15300000000002</v>
      </c>
      <c r="AX49" s="66">
        <f>IFERROR(AVERAGE(Data!BC57), "  ")</f>
        <v>0</v>
      </c>
      <c r="AY49" s="66">
        <f>IFERROR(AVERAGE(Data!BD57), "  ")</f>
        <v>1058.3889999999999</v>
      </c>
      <c r="AZ49" s="66">
        <f>IFERROR(AVERAGE(Data!BE57), "  ")</f>
        <v>26762.048999999999</v>
      </c>
      <c r="BA49" s="66">
        <f>IFERROR(AVERAGE(Data!BF57), "  ")</f>
        <v>2593.0340000000006</v>
      </c>
      <c r="BB49" s="66">
        <f>IFERROR(AVERAGE(Data!BG57), "  ")</f>
        <v>8246.2089999999971</v>
      </c>
      <c r="BC49" s="66">
        <f>IFERROR(AVERAGE(Data!BH57), "  ")</f>
        <v>634.46400000000017</v>
      </c>
      <c r="BD49" s="66">
        <f>IFERROR(AVERAGE(Data!BI57), "  ")</f>
        <v>38235.756000000016</v>
      </c>
    </row>
    <row r="50" spans="1:56" x14ac:dyDescent="0.25">
      <c r="A50" s="59">
        <f t="shared" si="0"/>
        <v>37961</v>
      </c>
      <c r="B50" s="66">
        <f>IFERROR(AVERAGE(Data!B58),"  ")</f>
        <v>833745</v>
      </c>
      <c r="C50" s="66">
        <f>IFERROR(AVERAGE(Data!C58),"  ")</f>
        <v>63121</v>
      </c>
      <c r="D50" s="66">
        <f>IFERROR(AVERAGE(Data!D58),"  ")</f>
        <v>0</v>
      </c>
      <c r="E50" s="66">
        <f>IFERROR(AVERAGE(Data!E58),"  ")</f>
        <v>896866</v>
      </c>
      <c r="F50" s="66">
        <f>IFERROR(AVERAGE(Data!F58),"  ")</f>
        <v>786142.5</v>
      </c>
      <c r="G50" s="66" t="str">
        <f>IFERROR(AVERAGE(Data!G58),"  ")</f>
        <v xml:space="preserve">  </v>
      </c>
      <c r="H50" s="67" t="str">
        <f>IFERROR(AVERAGE(Data!H58),"  ")</f>
        <v xml:space="preserve">  </v>
      </c>
      <c r="I50" s="67" t="str">
        <f>IFERROR(AVERAGE(Data!I58),"  ")</f>
        <v xml:space="preserve">  </v>
      </c>
      <c r="J50" s="67" t="str">
        <f>IFERROR(AVERAGE(Data!J58),"  ")</f>
        <v xml:space="preserve">  </v>
      </c>
      <c r="K50" s="66">
        <f>IFERROR(AVERAGE(Data!L58),"  ")</f>
        <v>19994</v>
      </c>
      <c r="L50" s="66">
        <f>IFERROR(AVERAGE(Data!M58),"  ")</f>
        <v>8100</v>
      </c>
      <c r="M50" s="66">
        <f>IFERROR(AVERAGE(Data!N58),"  ")</f>
        <v>30400</v>
      </c>
      <c r="N50" s="66">
        <f>IFERROR(AVERAGE(Data!O58),"  ")</f>
        <v>58494</v>
      </c>
      <c r="O50" s="66">
        <f>IFERROR(AVERAGE(Data!P58),"  ")</f>
        <v>39597</v>
      </c>
      <c r="P50" s="66" t="str">
        <f>IFERROR(AVERAGE(Data!Q58),"  ")</f>
        <v xml:space="preserve">  </v>
      </c>
      <c r="Q50" s="67" t="str">
        <f>IFERROR(AVERAGE(Data!R58),"  ")</f>
        <v xml:space="preserve">  </v>
      </c>
      <c r="R50" s="67" t="str">
        <f>IFERROR(AVERAGE(Data!S58),"  ")</f>
        <v xml:space="preserve">  </v>
      </c>
      <c r="S50" s="67" t="str">
        <f>IFERROR(AVERAGE(Data!T58),"  ")</f>
        <v xml:space="preserve">  </v>
      </c>
      <c r="T50" s="66">
        <f>IFERROR(AVERAGE(Data!V58), " ")</f>
        <v>285069</v>
      </c>
      <c r="U50" s="66">
        <f>IFERROR(AVERAGE(Data!W58), " ")</f>
        <v>72800</v>
      </c>
      <c r="V50" s="66">
        <f>IFERROR(AVERAGE(Data!X58), " ")</f>
        <v>18500</v>
      </c>
      <c r="W50" s="66">
        <f>IFERROR(AVERAGE(Data!Y58), " ")</f>
        <v>376369</v>
      </c>
      <c r="X50" s="66">
        <f>IFERROR(AVERAGE(Data!Z58), " ")</f>
        <v>272638.5</v>
      </c>
      <c r="Y50" s="66" t="str">
        <f>IFERROR(AVERAGE(Data!AA58), " ")</f>
        <v xml:space="preserve"> </v>
      </c>
      <c r="Z50" s="67" t="str">
        <f>IFERROR(AVERAGE(Data!AB58), " ")</f>
        <v xml:space="preserve"> </v>
      </c>
      <c r="AA50" s="67" t="str">
        <f>IFERROR(AVERAGE(Data!AC58), " ")</f>
        <v xml:space="preserve"> </v>
      </c>
      <c r="AB50" s="67" t="str">
        <f>IFERROR(AVERAGE(Data!AD58), " ")</f>
        <v xml:space="preserve"> </v>
      </c>
      <c r="AC50" s="66">
        <f>IFERROR(AVERAGE(Data!AF58), "  ")</f>
        <v>1600</v>
      </c>
      <c r="AD50" s="66">
        <f>IFERROR(AVERAGE(Data!AG58), "  ")</f>
        <v>0</v>
      </c>
      <c r="AE50" s="66">
        <f>IFERROR(AVERAGE(Data!AH58), "  ")</f>
        <v>0</v>
      </c>
      <c r="AF50" s="66">
        <f>IFERROR(AVERAGE(Data!AI58), "  ")</f>
        <v>1600</v>
      </c>
      <c r="AG50" s="66">
        <f>IFERROR(AVERAGE(Data!AJ58), "  ")</f>
        <v>3025</v>
      </c>
      <c r="AH50" s="66" t="str">
        <f>IFERROR(AVERAGE(Data!AK58), "  ")</f>
        <v xml:space="preserve">  </v>
      </c>
      <c r="AI50" s="67" t="str">
        <f>IFERROR(AVERAGE(Data!AL58), "  ")</f>
        <v xml:space="preserve">  </v>
      </c>
      <c r="AJ50" s="67" t="str">
        <f>IFERROR(AVERAGE(Data!AM58), "  ")</f>
        <v xml:space="preserve">  </v>
      </c>
      <c r="AK50" s="67" t="str">
        <f>IFERROR(AVERAGE(Data!AN58), "  ")</f>
        <v xml:space="preserve">  </v>
      </c>
      <c r="AL50" s="66">
        <f>IFERROR(AVERAGE(Data!AP58),"  ")</f>
        <v>1140408</v>
      </c>
      <c r="AM50" s="66">
        <f>IFERROR(AVERAGE(Data!AQ58),"  ")</f>
        <v>144021</v>
      </c>
      <c r="AN50" s="66">
        <f>IFERROR(AVERAGE(Data!AR58),"  ")</f>
        <v>48900</v>
      </c>
      <c r="AO50" s="66">
        <f>IFERROR(AVERAGE(Data!AS58),"  ")</f>
        <v>1333329</v>
      </c>
      <c r="AP50" s="66">
        <f>IFERROR(AVERAGE(Data!AT58),"  ")</f>
        <v>1101403</v>
      </c>
      <c r="AQ50" s="66" t="str">
        <f>IFERROR(AVERAGE(Data!AU58),"  ")</f>
        <v xml:space="preserve">  </v>
      </c>
      <c r="AR50" s="67" t="str">
        <f>IFERROR(AVERAGE(Data!AV58),"  ")</f>
        <v xml:space="preserve">  </v>
      </c>
      <c r="AS50" s="67" t="str">
        <f>IFERROR(AVERAGE(Data!AW58),"  ")</f>
        <v xml:space="preserve">  </v>
      </c>
      <c r="AT50" s="67" t="str">
        <f>IFERROR(AVERAGE(Data!AX58),"  ")</f>
        <v xml:space="preserve">  </v>
      </c>
      <c r="AU50" s="66">
        <f>IFERROR(AVERAGE(Data!AZ58), "  ")</f>
        <v>896.86599999999999</v>
      </c>
      <c r="AV50" s="66">
        <f>IFERROR(AVERAGE(Data!BA58), "  ")</f>
        <v>58.494</v>
      </c>
      <c r="AW50" s="66">
        <f>IFERROR(AVERAGE(Data!BB58), "  ")</f>
        <v>376.36900000000003</v>
      </c>
      <c r="AX50" s="66">
        <f>IFERROR(AVERAGE(Data!BC58), "  ")</f>
        <v>1.6</v>
      </c>
      <c r="AY50" s="66">
        <f>IFERROR(AVERAGE(Data!BD58), "  ")</f>
        <v>1333.329</v>
      </c>
      <c r="AZ50" s="66">
        <f>IFERROR(AVERAGE(Data!BE58), "  ")</f>
        <v>27658.915000000001</v>
      </c>
      <c r="BA50" s="66">
        <f>IFERROR(AVERAGE(Data!BF58), "  ")</f>
        <v>2651.5280000000007</v>
      </c>
      <c r="BB50" s="66">
        <f>IFERROR(AVERAGE(Data!BG58), "  ")</f>
        <v>8622.5779999999977</v>
      </c>
      <c r="BC50" s="66">
        <f>IFERROR(AVERAGE(Data!BH58), "  ")</f>
        <v>636.06400000000019</v>
      </c>
      <c r="BD50" s="66">
        <f>IFERROR(AVERAGE(Data!BI58), "  ")</f>
        <v>39569.085000000014</v>
      </c>
    </row>
    <row r="51" spans="1:56" x14ac:dyDescent="0.25">
      <c r="A51" s="59">
        <f t="shared" si="0"/>
        <v>37968</v>
      </c>
      <c r="B51" s="66">
        <f>IFERROR(AVERAGE(Data!B59),"  ")</f>
        <v>953441</v>
      </c>
      <c r="C51" s="66">
        <f>IFERROR(AVERAGE(Data!C59),"  ")</f>
        <v>52450</v>
      </c>
      <c r="D51" s="66">
        <f>IFERROR(AVERAGE(Data!D59),"  ")</f>
        <v>0</v>
      </c>
      <c r="E51" s="66">
        <f>IFERROR(AVERAGE(Data!E59),"  ")</f>
        <v>1005891</v>
      </c>
      <c r="F51" s="66">
        <f>IFERROR(AVERAGE(Data!F59),"  ")</f>
        <v>871206.25</v>
      </c>
      <c r="G51" s="66" t="str">
        <f>IFERROR(AVERAGE(Data!G59),"  ")</f>
        <v xml:space="preserve">  </v>
      </c>
      <c r="H51" s="67" t="str">
        <f>IFERROR(AVERAGE(Data!H59),"  ")</f>
        <v xml:space="preserve">  </v>
      </c>
      <c r="I51" s="67" t="str">
        <f>IFERROR(AVERAGE(Data!I59),"  ")</f>
        <v xml:space="preserve">  </v>
      </c>
      <c r="J51" s="67" t="str">
        <f>IFERROR(AVERAGE(Data!J59),"  ")</f>
        <v xml:space="preserve">  </v>
      </c>
      <c r="K51" s="66">
        <f>IFERROR(AVERAGE(Data!L59),"  ")</f>
        <v>23100</v>
      </c>
      <c r="L51" s="66">
        <f>IFERROR(AVERAGE(Data!M59),"  ")</f>
        <v>13200</v>
      </c>
      <c r="M51" s="66" t="str">
        <f>IFERROR(AVERAGE(Data!N59),"  ")</f>
        <v xml:space="preserve">  </v>
      </c>
      <c r="N51" s="66">
        <f>IFERROR(AVERAGE(Data!O59),"  ")</f>
        <v>36300</v>
      </c>
      <c r="O51" s="66">
        <f>IFERROR(AVERAGE(Data!P59),"  ")</f>
        <v>42685</v>
      </c>
      <c r="P51" s="66" t="str">
        <f>IFERROR(AVERAGE(Data!Q59),"  ")</f>
        <v xml:space="preserve">  </v>
      </c>
      <c r="Q51" s="67" t="str">
        <f>IFERROR(AVERAGE(Data!R59),"  ")</f>
        <v xml:space="preserve">  </v>
      </c>
      <c r="R51" s="67" t="str">
        <f>IFERROR(AVERAGE(Data!S59),"  ")</f>
        <v xml:space="preserve">  </v>
      </c>
      <c r="S51" s="67" t="str">
        <f>IFERROR(AVERAGE(Data!T59),"  ")</f>
        <v xml:space="preserve">  </v>
      </c>
      <c r="T51" s="66">
        <f>IFERROR(AVERAGE(Data!V59), " ")</f>
        <v>265090</v>
      </c>
      <c r="U51" s="66">
        <f>IFERROR(AVERAGE(Data!W59), " ")</f>
        <v>10250</v>
      </c>
      <c r="V51" s="66">
        <f>IFERROR(AVERAGE(Data!X59), " ")</f>
        <v>0</v>
      </c>
      <c r="W51" s="66">
        <f>IFERROR(AVERAGE(Data!Y59), " ")</f>
        <v>275340</v>
      </c>
      <c r="X51" s="66">
        <f>IFERROR(AVERAGE(Data!Z59), " ")</f>
        <v>286755.25</v>
      </c>
      <c r="Y51" s="66" t="str">
        <f>IFERROR(AVERAGE(Data!AA59), " ")</f>
        <v xml:space="preserve"> </v>
      </c>
      <c r="Z51" s="67" t="str">
        <f>IFERROR(AVERAGE(Data!AB59), " ")</f>
        <v xml:space="preserve"> </v>
      </c>
      <c r="AA51" s="67" t="str">
        <f>IFERROR(AVERAGE(Data!AC59), " ")</f>
        <v xml:space="preserve"> </v>
      </c>
      <c r="AB51" s="67" t="str">
        <f>IFERROR(AVERAGE(Data!AD59), " ")</f>
        <v xml:space="preserve"> </v>
      </c>
      <c r="AC51" s="66">
        <f>IFERROR(AVERAGE(Data!AF59), "  ")</f>
        <v>0</v>
      </c>
      <c r="AD51" s="66">
        <f>IFERROR(AVERAGE(Data!AG59), "  ")</f>
        <v>0</v>
      </c>
      <c r="AE51" s="66">
        <f>IFERROR(AVERAGE(Data!AH59), "  ")</f>
        <v>0</v>
      </c>
      <c r="AF51" s="66">
        <f>IFERROR(AVERAGE(Data!AI59), "  ")</f>
        <v>0</v>
      </c>
      <c r="AG51" s="66">
        <f>IFERROR(AVERAGE(Data!AJ59), "  ")</f>
        <v>1900</v>
      </c>
      <c r="AH51" s="66" t="str">
        <f>IFERROR(AVERAGE(Data!AK59), "  ")</f>
        <v xml:space="preserve">  </v>
      </c>
      <c r="AI51" s="67" t="str">
        <f>IFERROR(AVERAGE(Data!AL59), "  ")</f>
        <v xml:space="preserve">  </v>
      </c>
      <c r="AJ51" s="67" t="str">
        <f>IFERROR(AVERAGE(Data!AM59), "  ")</f>
        <v xml:space="preserve">  </v>
      </c>
      <c r="AK51" s="67" t="str">
        <f>IFERROR(AVERAGE(Data!AN59), "  ")</f>
        <v xml:space="preserve">  </v>
      </c>
      <c r="AL51" s="66">
        <f>IFERROR(AVERAGE(Data!AP59),"  ")</f>
        <v>1241631</v>
      </c>
      <c r="AM51" s="66">
        <f>IFERROR(AVERAGE(Data!AQ59),"  ")</f>
        <v>75900</v>
      </c>
      <c r="AN51" s="66">
        <f>IFERROR(AVERAGE(Data!AR59),"  ")</f>
        <v>0</v>
      </c>
      <c r="AO51" s="66">
        <f>IFERROR(AVERAGE(Data!AS59),"  ")</f>
        <v>1317531</v>
      </c>
      <c r="AP51" s="66">
        <f>IFERROR(AVERAGE(Data!AT59),"  ")</f>
        <v>1202546.5</v>
      </c>
      <c r="AQ51" s="66" t="str">
        <f>IFERROR(AVERAGE(Data!AU59),"  ")</f>
        <v xml:space="preserve">  </v>
      </c>
      <c r="AR51" s="67" t="str">
        <f>IFERROR(AVERAGE(Data!AV59),"  ")</f>
        <v xml:space="preserve">  </v>
      </c>
      <c r="AS51" s="67" t="str">
        <f>IFERROR(AVERAGE(Data!AW59),"  ")</f>
        <v xml:space="preserve">  </v>
      </c>
      <c r="AT51" s="67" t="str">
        <f>IFERROR(AVERAGE(Data!AX59),"  ")</f>
        <v xml:space="preserve">  </v>
      </c>
      <c r="AU51" s="66">
        <f>IFERROR(AVERAGE(Data!AZ59), "  ")</f>
        <v>1005.891</v>
      </c>
      <c r="AV51" s="66">
        <f>IFERROR(AVERAGE(Data!BA59), "  ")</f>
        <v>36.299999999999997</v>
      </c>
      <c r="AW51" s="66">
        <f>IFERROR(AVERAGE(Data!BB59), "  ")</f>
        <v>275.33999999999997</v>
      </c>
      <c r="AX51" s="66">
        <f>IFERROR(AVERAGE(Data!BC59), "  ")</f>
        <v>0</v>
      </c>
      <c r="AY51" s="66">
        <f>IFERROR(AVERAGE(Data!BD59), "  ")</f>
        <v>1317.5309999999999</v>
      </c>
      <c r="AZ51" s="66">
        <f>IFERROR(AVERAGE(Data!BE59), "  ")</f>
        <v>28664.806</v>
      </c>
      <c r="BA51" s="66">
        <f>IFERROR(AVERAGE(Data!BF59), "  ")</f>
        <v>2687.8280000000009</v>
      </c>
      <c r="BB51" s="66">
        <f>IFERROR(AVERAGE(Data!BG59), "  ")</f>
        <v>8897.9179999999978</v>
      </c>
      <c r="BC51" s="66">
        <f>IFERROR(AVERAGE(Data!BH59), "  ")</f>
        <v>636.06400000000019</v>
      </c>
      <c r="BD51" s="66">
        <f>IFERROR(AVERAGE(Data!BI59), "  ")</f>
        <v>40886.616000000016</v>
      </c>
    </row>
    <row r="52" spans="1:56" x14ac:dyDescent="0.25">
      <c r="A52" s="59">
        <f t="shared" si="0"/>
        <v>37975</v>
      </c>
      <c r="B52" s="66">
        <f>IFERROR(AVERAGE(Data!B60),"  ")</f>
        <v>519841</v>
      </c>
      <c r="C52" s="66">
        <f>IFERROR(AVERAGE(Data!C60),"  ")</f>
        <v>103329</v>
      </c>
      <c r="D52" s="66">
        <f>IFERROR(AVERAGE(Data!D60),"  ")</f>
        <v>0</v>
      </c>
      <c r="E52" s="66">
        <f>IFERROR(AVERAGE(Data!E60),"  ")</f>
        <v>623170</v>
      </c>
      <c r="F52" s="66">
        <f>IFERROR(AVERAGE(Data!F60),"  ")</f>
        <v>815767.25</v>
      </c>
      <c r="G52" s="66" t="str">
        <f>IFERROR(AVERAGE(Data!G60),"  ")</f>
        <v xml:space="preserve">  </v>
      </c>
      <c r="H52" s="67" t="str">
        <f>IFERROR(AVERAGE(Data!H60),"  ")</f>
        <v xml:space="preserve">  </v>
      </c>
      <c r="I52" s="67" t="str">
        <f>IFERROR(AVERAGE(Data!I60),"  ")</f>
        <v xml:space="preserve">  </v>
      </c>
      <c r="J52" s="67" t="str">
        <f>IFERROR(AVERAGE(Data!J60),"  ")</f>
        <v xml:space="preserve">  </v>
      </c>
      <c r="K52" s="66">
        <f>IFERROR(AVERAGE(Data!L60),"  ")</f>
        <v>10764</v>
      </c>
      <c r="L52" s="66">
        <f>IFERROR(AVERAGE(Data!M60),"  ")</f>
        <v>14583</v>
      </c>
      <c r="M52" s="66">
        <f>IFERROR(AVERAGE(Data!N60),"  ")</f>
        <v>27100</v>
      </c>
      <c r="N52" s="66">
        <f>IFERROR(AVERAGE(Data!O60),"  ")</f>
        <v>52447</v>
      </c>
      <c r="O52" s="66">
        <f>IFERROR(AVERAGE(Data!P60),"  ")</f>
        <v>48083.75</v>
      </c>
      <c r="P52" s="66" t="str">
        <f>IFERROR(AVERAGE(Data!Q60),"  ")</f>
        <v xml:space="preserve">  </v>
      </c>
      <c r="Q52" s="67" t="str">
        <f>IFERROR(AVERAGE(Data!R60),"  ")</f>
        <v xml:space="preserve">  </v>
      </c>
      <c r="R52" s="67" t="str">
        <f>IFERROR(AVERAGE(Data!S60),"  ")</f>
        <v xml:space="preserve">  </v>
      </c>
      <c r="S52" s="67" t="str">
        <f>IFERROR(AVERAGE(Data!T60),"  ")</f>
        <v xml:space="preserve">  </v>
      </c>
      <c r="T52" s="66">
        <f>IFERROR(AVERAGE(Data!V60), " ")</f>
        <v>71251</v>
      </c>
      <c r="U52" s="66">
        <f>IFERROR(AVERAGE(Data!W60), " ")</f>
        <v>46629</v>
      </c>
      <c r="V52" s="66">
        <f>IFERROR(AVERAGE(Data!X60), " ")</f>
        <v>18300</v>
      </c>
      <c r="W52" s="66">
        <f>IFERROR(AVERAGE(Data!Y60), " ")</f>
        <v>136180</v>
      </c>
      <c r="X52" s="66">
        <f>IFERROR(AVERAGE(Data!Z60), " ")</f>
        <v>266010.5</v>
      </c>
      <c r="Y52" s="66" t="str">
        <f>IFERROR(AVERAGE(Data!AA60), " ")</f>
        <v xml:space="preserve"> </v>
      </c>
      <c r="Z52" s="67" t="str">
        <f>IFERROR(AVERAGE(Data!AB60), " ")</f>
        <v xml:space="preserve"> </v>
      </c>
      <c r="AA52" s="67" t="str">
        <f>IFERROR(AVERAGE(Data!AC60), " ")</f>
        <v xml:space="preserve"> </v>
      </c>
      <c r="AB52" s="67" t="str">
        <f>IFERROR(AVERAGE(Data!AD60), " ")</f>
        <v xml:space="preserve"> </v>
      </c>
      <c r="AC52" s="66">
        <f>IFERROR(AVERAGE(Data!AF60), "  ")</f>
        <v>27400</v>
      </c>
      <c r="AD52" s="66">
        <f>IFERROR(AVERAGE(Data!AG60), "  ")</f>
        <v>21150</v>
      </c>
      <c r="AE52" s="66">
        <f>IFERROR(AVERAGE(Data!AH60), "  ")</f>
        <v>0</v>
      </c>
      <c r="AF52" s="66">
        <f>IFERROR(AVERAGE(Data!AI60), "  ")</f>
        <v>48550</v>
      </c>
      <c r="AG52" s="66">
        <f>IFERROR(AVERAGE(Data!AJ60), "  ")</f>
        <v>12537.5</v>
      </c>
      <c r="AH52" s="66" t="str">
        <f>IFERROR(AVERAGE(Data!AK60), "  ")</f>
        <v xml:space="preserve">  </v>
      </c>
      <c r="AI52" s="67" t="str">
        <f>IFERROR(AVERAGE(Data!AL60), "  ")</f>
        <v xml:space="preserve">  </v>
      </c>
      <c r="AJ52" s="67" t="str">
        <f>IFERROR(AVERAGE(Data!AM60), "  ")</f>
        <v xml:space="preserve">  </v>
      </c>
      <c r="AK52" s="67" t="str">
        <f>IFERROR(AVERAGE(Data!AN60), "  ")</f>
        <v xml:space="preserve">  </v>
      </c>
      <c r="AL52" s="66">
        <f>IFERROR(AVERAGE(Data!AP60),"  ")</f>
        <v>629256</v>
      </c>
      <c r="AM52" s="66">
        <f>IFERROR(AVERAGE(Data!AQ60),"  ")</f>
        <v>185691</v>
      </c>
      <c r="AN52" s="66">
        <f>IFERROR(AVERAGE(Data!AR60),"  ")</f>
        <v>45400</v>
      </c>
      <c r="AO52" s="66">
        <f>IFERROR(AVERAGE(Data!AS60),"  ")</f>
        <v>860347</v>
      </c>
      <c r="AP52" s="66">
        <f>IFERROR(AVERAGE(Data!AT60),"  ")</f>
        <v>1142399</v>
      </c>
      <c r="AQ52" s="66" t="str">
        <f>IFERROR(AVERAGE(Data!AU60),"  ")</f>
        <v xml:space="preserve">  </v>
      </c>
      <c r="AR52" s="67" t="str">
        <f>IFERROR(AVERAGE(Data!AV60),"  ")</f>
        <v xml:space="preserve">  </v>
      </c>
      <c r="AS52" s="67" t="str">
        <f>IFERROR(AVERAGE(Data!AW60),"  ")</f>
        <v xml:space="preserve">  </v>
      </c>
      <c r="AT52" s="67" t="str">
        <f>IFERROR(AVERAGE(Data!AX60),"  ")</f>
        <v xml:space="preserve">  </v>
      </c>
      <c r="AU52" s="66">
        <f>IFERROR(AVERAGE(Data!AZ60), "  ")</f>
        <v>623.16999999999996</v>
      </c>
      <c r="AV52" s="66">
        <f>IFERROR(AVERAGE(Data!BA60), "  ")</f>
        <v>52.447000000000003</v>
      </c>
      <c r="AW52" s="66">
        <f>IFERROR(AVERAGE(Data!BB60), "  ")</f>
        <v>136.18</v>
      </c>
      <c r="AX52" s="66">
        <f>IFERROR(AVERAGE(Data!BC60), "  ")</f>
        <v>48.55</v>
      </c>
      <c r="AY52" s="66">
        <f>IFERROR(AVERAGE(Data!BD60), "  ")</f>
        <v>860.34699999999998</v>
      </c>
      <c r="AZ52" s="66">
        <f>IFERROR(AVERAGE(Data!BE60), "  ")</f>
        <v>29287.975999999999</v>
      </c>
      <c r="BA52" s="66">
        <f>IFERROR(AVERAGE(Data!BF60), "  ")</f>
        <v>2740.275000000001</v>
      </c>
      <c r="BB52" s="66">
        <f>IFERROR(AVERAGE(Data!BG60), "  ")</f>
        <v>9034.0979999999981</v>
      </c>
      <c r="BC52" s="66">
        <f>IFERROR(AVERAGE(Data!BH60), "  ")</f>
        <v>684.61400000000015</v>
      </c>
      <c r="BD52" s="66">
        <f>IFERROR(AVERAGE(Data!BI60), "  ")</f>
        <v>41746.963000000018</v>
      </c>
    </row>
    <row r="53" spans="1:56" x14ac:dyDescent="0.25">
      <c r="A53" s="59">
        <f t="shared" si="0"/>
        <v>37982</v>
      </c>
      <c r="B53" s="66">
        <f>IFERROR(AVERAGE(Data!B61),"  ")</f>
        <v>506413</v>
      </c>
      <c r="C53" s="66">
        <f>IFERROR(AVERAGE(Data!C61),"  ")</f>
        <v>103329</v>
      </c>
      <c r="D53" s="66">
        <f>IFERROR(AVERAGE(Data!D61),"  ")</f>
        <v>0</v>
      </c>
      <c r="E53" s="66">
        <f>IFERROR(AVERAGE(Data!E61),"  ")</f>
        <v>609742</v>
      </c>
      <c r="F53" s="66">
        <f>IFERROR(AVERAGE(Data!F61),"  ")</f>
        <v>783917.25</v>
      </c>
      <c r="G53" s="66" t="str">
        <f>IFERROR(AVERAGE(Data!G61),"  ")</f>
        <v xml:space="preserve">  </v>
      </c>
      <c r="H53" s="67" t="str">
        <f>IFERROR(AVERAGE(Data!H61),"  ")</f>
        <v xml:space="preserve">  </v>
      </c>
      <c r="I53" s="67" t="str">
        <f>IFERROR(AVERAGE(Data!I61),"  ")</f>
        <v xml:space="preserve">  </v>
      </c>
      <c r="J53" s="67" t="str">
        <f>IFERROR(AVERAGE(Data!J61),"  ")</f>
        <v xml:space="preserve">  </v>
      </c>
      <c r="K53" s="66">
        <f>IFERROR(AVERAGE(Data!L61),"  ")</f>
        <v>15700</v>
      </c>
      <c r="L53" s="66">
        <f>IFERROR(AVERAGE(Data!M61),"  ")</f>
        <v>14583</v>
      </c>
      <c r="M53" s="66">
        <f>IFERROR(AVERAGE(Data!N61),"  ")</f>
        <v>16800</v>
      </c>
      <c r="N53" s="66">
        <f>IFERROR(AVERAGE(Data!O61),"  ")</f>
        <v>47083</v>
      </c>
      <c r="O53" s="66">
        <f>IFERROR(AVERAGE(Data!P61),"  ")</f>
        <v>48581</v>
      </c>
      <c r="P53" s="66" t="str">
        <f>IFERROR(AVERAGE(Data!Q61),"  ")</f>
        <v xml:space="preserve">  </v>
      </c>
      <c r="Q53" s="67" t="str">
        <f>IFERROR(AVERAGE(Data!R61),"  ")</f>
        <v xml:space="preserve">  </v>
      </c>
      <c r="R53" s="67" t="str">
        <f>IFERROR(AVERAGE(Data!S61),"  ")</f>
        <v xml:space="preserve">  </v>
      </c>
      <c r="S53" s="67" t="str">
        <f>IFERROR(AVERAGE(Data!T61),"  ")</f>
        <v xml:space="preserve">  </v>
      </c>
      <c r="T53" s="66">
        <f>IFERROR(AVERAGE(Data!V61), " ")</f>
        <v>54683</v>
      </c>
      <c r="U53" s="66">
        <f>IFERROR(AVERAGE(Data!W61), " ")</f>
        <v>46629</v>
      </c>
      <c r="V53" s="66">
        <f>IFERROR(AVERAGE(Data!X61), " ")</f>
        <v>10100</v>
      </c>
      <c r="W53" s="66">
        <f>IFERROR(AVERAGE(Data!Y61), " ")</f>
        <v>111412</v>
      </c>
      <c r="X53" s="66">
        <f>IFERROR(AVERAGE(Data!Z61), " ")</f>
        <v>224825.25</v>
      </c>
      <c r="Y53" s="66" t="str">
        <f>IFERROR(AVERAGE(Data!AA61), " ")</f>
        <v xml:space="preserve"> </v>
      </c>
      <c r="Z53" s="67" t="str">
        <f>IFERROR(AVERAGE(Data!AB61), " ")</f>
        <v xml:space="preserve"> </v>
      </c>
      <c r="AA53" s="67" t="str">
        <f>IFERROR(AVERAGE(Data!AC61), " ")</f>
        <v xml:space="preserve"> </v>
      </c>
      <c r="AB53" s="67" t="str">
        <f>IFERROR(AVERAGE(Data!AD61), " ")</f>
        <v xml:space="preserve"> </v>
      </c>
      <c r="AC53" s="66">
        <f>IFERROR(AVERAGE(Data!AF61), "  ")</f>
        <v>0</v>
      </c>
      <c r="AD53" s="66">
        <f>IFERROR(AVERAGE(Data!AG61), "  ")</f>
        <v>10450</v>
      </c>
      <c r="AE53" s="66">
        <f>IFERROR(AVERAGE(Data!AH61), "  ")</f>
        <v>0</v>
      </c>
      <c r="AF53" s="66">
        <f>IFERROR(AVERAGE(Data!AI61), "  ")</f>
        <v>10450</v>
      </c>
      <c r="AG53" s="66">
        <f>IFERROR(AVERAGE(Data!AJ61), "  ")</f>
        <v>15150</v>
      </c>
      <c r="AH53" s="66" t="str">
        <f>IFERROR(AVERAGE(Data!AK61), "  ")</f>
        <v xml:space="preserve">  </v>
      </c>
      <c r="AI53" s="67" t="str">
        <f>IFERROR(AVERAGE(Data!AL61), "  ")</f>
        <v xml:space="preserve">  </v>
      </c>
      <c r="AJ53" s="67" t="str">
        <f>IFERROR(AVERAGE(Data!AM61), "  ")</f>
        <v xml:space="preserve">  </v>
      </c>
      <c r="AK53" s="67" t="str">
        <f>IFERROR(AVERAGE(Data!AN61), "  ")</f>
        <v xml:space="preserve">  </v>
      </c>
      <c r="AL53" s="66">
        <f>IFERROR(AVERAGE(Data!AP61),"  ")</f>
        <v>576796</v>
      </c>
      <c r="AM53" s="66">
        <f>IFERROR(AVERAGE(Data!AQ61),"  ")</f>
        <v>174991</v>
      </c>
      <c r="AN53" s="66">
        <f>IFERROR(AVERAGE(Data!AR61),"  ")</f>
        <v>26900</v>
      </c>
      <c r="AO53" s="66">
        <f>IFERROR(AVERAGE(Data!AS61),"  ")</f>
        <v>778687</v>
      </c>
      <c r="AP53" s="66">
        <f>IFERROR(AVERAGE(Data!AT61),"  ")</f>
        <v>1072473.5</v>
      </c>
      <c r="AQ53" s="66" t="str">
        <f>IFERROR(AVERAGE(Data!AU61),"  ")</f>
        <v xml:space="preserve">  </v>
      </c>
      <c r="AR53" s="67" t="str">
        <f>IFERROR(AVERAGE(Data!AV61),"  ")</f>
        <v xml:space="preserve">  </v>
      </c>
      <c r="AS53" s="67" t="str">
        <f>IFERROR(AVERAGE(Data!AW61),"  ")</f>
        <v xml:space="preserve">  </v>
      </c>
      <c r="AT53" s="67" t="str">
        <f>IFERROR(AVERAGE(Data!AX61),"  ")</f>
        <v xml:space="preserve">  </v>
      </c>
      <c r="AU53" s="66">
        <f>IFERROR(AVERAGE(Data!AZ61), "  ")</f>
        <v>609.74199999999996</v>
      </c>
      <c r="AV53" s="66">
        <f>IFERROR(AVERAGE(Data!BA61), "  ")</f>
        <v>47.082999999999998</v>
      </c>
      <c r="AW53" s="66">
        <f>IFERROR(AVERAGE(Data!BB61), "  ")</f>
        <v>111.41200000000001</v>
      </c>
      <c r="AX53" s="66">
        <f>IFERROR(AVERAGE(Data!BC61), "  ")</f>
        <v>10.45</v>
      </c>
      <c r="AY53" s="66">
        <f>IFERROR(AVERAGE(Data!BD61), "  ")</f>
        <v>778.68700000000001</v>
      </c>
      <c r="AZ53" s="66">
        <f>IFERROR(AVERAGE(Data!BE61), "  ")</f>
        <v>29897.717999999997</v>
      </c>
      <c r="BA53" s="66">
        <f>IFERROR(AVERAGE(Data!BF61), "  ")</f>
        <v>2787.3580000000011</v>
      </c>
      <c r="BB53" s="66">
        <f>IFERROR(AVERAGE(Data!BG61), "  ")</f>
        <v>9145.5099999999984</v>
      </c>
      <c r="BC53" s="66">
        <f>IFERROR(AVERAGE(Data!BH61), "  ")</f>
        <v>695.06400000000019</v>
      </c>
      <c r="BD53" s="66">
        <f>IFERROR(AVERAGE(Data!BI61), "  ")</f>
        <v>42525.650000000016</v>
      </c>
    </row>
    <row r="54" spans="1:56" x14ac:dyDescent="0.25">
      <c r="A54" s="59">
        <f t="shared" si="0"/>
        <v>37989</v>
      </c>
      <c r="B54" s="66">
        <f>IFERROR(AVERAGE(Data!B62),"  ")</f>
        <v>372917</v>
      </c>
      <c r="C54" s="66">
        <f>IFERROR(AVERAGE(Data!C62),"  ")</f>
        <v>65875</v>
      </c>
      <c r="D54" s="66">
        <f>IFERROR(AVERAGE(Data!D62),"  ")</f>
        <v>0</v>
      </c>
      <c r="E54" s="66">
        <f>IFERROR(AVERAGE(Data!E62),"  ")</f>
        <v>438792</v>
      </c>
      <c r="F54" s="66">
        <f>IFERROR(AVERAGE(Data!F62),"  ")</f>
        <v>669398.75</v>
      </c>
      <c r="G54" s="66" t="str">
        <f>IFERROR(AVERAGE(Data!G62),"  ")</f>
        <v xml:space="preserve">  </v>
      </c>
      <c r="H54" s="67">
        <f>IFERROR(AVERAGE(Data!H62),"  ")</f>
        <v>12.118354988310154</v>
      </c>
      <c r="I54" s="67" t="str">
        <f>IFERROR(AVERAGE(Data!I62),"  ")</f>
        <v xml:space="preserve">  </v>
      </c>
      <c r="J54" s="67" t="str">
        <f>IFERROR(AVERAGE(Data!J62),"  ")</f>
        <v xml:space="preserve">  </v>
      </c>
      <c r="K54" s="66">
        <f>IFERROR(AVERAGE(Data!L62),"  ")</f>
        <v>3000</v>
      </c>
      <c r="L54" s="66">
        <f>IFERROR(AVERAGE(Data!M62),"  ")</f>
        <v>11054</v>
      </c>
      <c r="M54" s="66">
        <f>IFERROR(AVERAGE(Data!N62),"  ")</f>
        <v>13100</v>
      </c>
      <c r="N54" s="66">
        <f>IFERROR(AVERAGE(Data!O62),"  ")</f>
        <v>27154</v>
      </c>
      <c r="O54" s="66">
        <f>IFERROR(AVERAGE(Data!P62),"  ")</f>
        <v>40746</v>
      </c>
      <c r="P54" s="66" t="str">
        <f>IFERROR(AVERAGE(Data!Q62),"  ")</f>
        <v xml:space="preserve">  </v>
      </c>
      <c r="Q54" s="67">
        <f>IFERROR(AVERAGE(Data!R62),"  ")</f>
        <v>32.232773313854388</v>
      </c>
      <c r="R54" s="67" t="str">
        <f>IFERROR(AVERAGE(Data!S62),"  ")</f>
        <v xml:space="preserve">  </v>
      </c>
      <c r="S54" s="67" t="str">
        <f>IFERROR(AVERAGE(Data!T62),"  ")</f>
        <v xml:space="preserve">  </v>
      </c>
      <c r="T54" s="66">
        <f>IFERROR(AVERAGE(Data!V62), " ")</f>
        <v>42800</v>
      </c>
      <c r="U54" s="66">
        <f>IFERROR(AVERAGE(Data!W62), " ")</f>
        <v>48151</v>
      </c>
      <c r="V54" s="66">
        <f>IFERROR(AVERAGE(Data!X62), " ")</f>
        <v>8500</v>
      </c>
      <c r="W54" s="66">
        <f>IFERROR(AVERAGE(Data!Y62), " ")</f>
        <v>99451</v>
      </c>
      <c r="X54" s="66">
        <f>IFERROR(AVERAGE(Data!Z62), " ")</f>
        <v>155595.75</v>
      </c>
      <c r="Y54" s="66" t="str">
        <f>IFERROR(AVERAGE(Data!AA62), " ")</f>
        <v xml:space="preserve"> </v>
      </c>
      <c r="Z54" s="67">
        <f>IFERROR(AVERAGE(Data!AB62), " ")</f>
        <v>-44.508673745529215</v>
      </c>
      <c r="AA54" s="67" t="str">
        <f>IFERROR(AVERAGE(Data!AC62), " ")</f>
        <v xml:space="preserve"> </v>
      </c>
      <c r="AB54" s="67" t="str">
        <f>IFERROR(AVERAGE(Data!AD62), " ")</f>
        <v xml:space="preserve"> </v>
      </c>
      <c r="AC54" s="66">
        <f>IFERROR(AVERAGE(Data!AF62), "  ")</f>
        <v>0</v>
      </c>
      <c r="AD54" s="66">
        <f>IFERROR(AVERAGE(Data!AG62), "  ")</f>
        <v>0</v>
      </c>
      <c r="AE54" s="66">
        <f>IFERROR(AVERAGE(Data!AH62), "  ")</f>
        <v>8000</v>
      </c>
      <c r="AF54" s="66">
        <f>IFERROR(AVERAGE(Data!AI62), "  ")</f>
        <v>8000</v>
      </c>
      <c r="AG54" s="66">
        <f>IFERROR(AVERAGE(Data!AJ62), "  ")</f>
        <v>16750</v>
      </c>
      <c r="AH54" s="66" t="str">
        <f>IFERROR(AVERAGE(Data!AK62), "  ")</f>
        <v xml:space="preserve">  </v>
      </c>
      <c r="AI54" s="67">
        <f>IFERROR(AVERAGE(Data!AL62), "  ")</f>
        <v>-71.94262266334654</v>
      </c>
      <c r="AJ54" s="67" t="str">
        <f>IFERROR(AVERAGE(Data!AM62), "  ")</f>
        <v xml:space="preserve">  </v>
      </c>
      <c r="AK54" s="67" t="str">
        <f>IFERROR(AVERAGE(Data!AN62), "  ")</f>
        <v xml:space="preserve">  </v>
      </c>
      <c r="AL54" s="66">
        <f>IFERROR(AVERAGE(Data!AP62),"  ")</f>
        <v>418717</v>
      </c>
      <c r="AM54" s="66">
        <f>IFERROR(AVERAGE(Data!AQ62),"  ")</f>
        <v>125080</v>
      </c>
      <c r="AN54" s="66">
        <f>IFERROR(AVERAGE(Data!AR62),"  ")</f>
        <v>29600</v>
      </c>
      <c r="AO54" s="66">
        <f>IFERROR(AVERAGE(Data!AS62),"  ")</f>
        <v>573397</v>
      </c>
      <c r="AP54" s="66">
        <f>IFERROR(AVERAGE(Data!AT62),"  ")</f>
        <v>882490.5</v>
      </c>
      <c r="AQ54" s="66" t="str">
        <f>IFERROR(AVERAGE(Data!AU62),"  ")</f>
        <v xml:space="preserve">  </v>
      </c>
      <c r="AR54" s="67">
        <f>IFERROR(AVERAGE(Data!AV62),"  ")</f>
        <v>-7.4616869367624687</v>
      </c>
      <c r="AS54" s="67" t="str">
        <f>IFERROR(AVERAGE(Data!AW62),"  ")</f>
        <v xml:space="preserve">  </v>
      </c>
      <c r="AT54" s="67" t="str">
        <f>IFERROR(AVERAGE(Data!AX62),"  ")</f>
        <v xml:space="preserve">  </v>
      </c>
      <c r="AU54" s="66">
        <f>IFERROR(AVERAGE(Data!AZ62), "  ")</f>
        <v>438.79199999999997</v>
      </c>
      <c r="AV54" s="66">
        <f>IFERROR(AVERAGE(Data!BA62), "  ")</f>
        <v>27.154</v>
      </c>
      <c r="AW54" s="66">
        <f>IFERROR(AVERAGE(Data!BB62), "  ")</f>
        <v>99.450999999999993</v>
      </c>
      <c r="AX54" s="66">
        <f>IFERROR(AVERAGE(Data!BC62), "  ")</f>
        <v>8</v>
      </c>
      <c r="AY54" s="66">
        <f>IFERROR(AVERAGE(Data!BD62), "  ")</f>
        <v>573.39700000000005</v>
      </c>
      <c r="AZ54" s="66">
        <f>IFERROR(AVERAGE(Data!BE62), "  ")</f>
        <v>30336.51</v>
      </c>
      <c r="BA54" s="66">
        <f>IFERROR(AVERAGE(Data!BF62), "  ")</f>
        <v>2814.5120000000011</v>
      </c>
      <c r="BB54" s="66">
        <f>IFERROR(AVERAGE(Data!BG62), "  ")</f>
        <v>9244.9609999999975</v>
      </c>
      <c r="BC54" s="66">
        <f>IFERROR(AVERAGE(Data!BH62), "  ")</f>
        <v>703.06400000000019</v>
      </c>
      <c r="BD54" s="66">
        <f>IFERROR(AVERAGE(Data!BI62), "  ")</f>
        <v>43099.047000000013</v>
      </c>
    </row>
    <row r="55" spans="1:56" x14ac:dyDescent="0.25">
      <c r="A55" s="59">
        <f t="shared" si="0"/>
        <v>37996</v>
      </c>
      <c r="B55" s="66">
        <f>IFERROR(AVERAGE(Data!B63),"  ")</f>
        <v>413456</v>
      </c>
      <c r="C55" s="66">
        <f>IFERROR(AVERAGE(Data!C63),"  ")</f>
        <v>84552</v>
      </c>
      <c r="D55" s="66">
        <f>IFERROR(AVERAGE(Data!D63),"  ")</f>
        <v>0</v>
      </c>
      <c r="E55" s="66">
        <f>IFERROR(AVERAGE(Data!E63),"  ")</f>
        <v>498008</v>
      </c>
      <c r="F55" s="66">
        <f>IFERROR(AVERAGE(Data!F63),"  ")</f>
        <v>542428</v>
      </c>
      <c r="G55" s="66" t="str">
        <f>IFERROR(AVERAGE(Data!G63),"  ")</f>
        <v xml:space="preserve">  </v>
      </c>
      <c r="H55" s="67">
        <f>IFERROR(AVERAGE(Data!H63),"  ")</f>
        <v>2.0939166943422904</v>
      </c>
      <c r="I55" s="67" t="str">
        <f>IFERROR(AVERAGE(Data!I63),"  ")</f>
        <v xml:space="preserve">  </v>
      </c>
      <c r="J55" s="67" t="str">
        <f>IFERROR(AVERAGE(Data!J63),"  ")</f>
        <v xml:space="preserve">  </v>
      </c>
      <c r="K55" s="66">
        <f>IFERROR(AVERAGE(Data!L63),"  ")</f>
        <v>10500</v>
      </c>
      <c r="L55" s="66">
        <f>IFERROR(AVERAGE(Data!M63),"  ")</f>
        <v>15393</v>
      </c>
      <c r="M55" s="66">
        <f>IFERROR(AVERAGE(Data!N63),"  ")</f>
        <v>11300</v>
      </c>
      <c r="N55" s="66">
        <f>IFERROR(AVERAGE(Data!O63),"  ")</f>
        <v>37193</v>
      </c>
      <c r="O55" s="66">
        <f>IFERROR(AVERAGE(Data!P63),"  ")</f>
        <v>40969.25</v>
      </c>
      <c r="P55" s="66" t="str">
        <f>IFERROR(AVERAGE(Data!Q63),"  ")</f>
        <v xml:space="preserve">  </v>
      </c>
      <c r="Q55" s="67">
        <f>IFERROR(AVERAGE(Data!R63),"  ")</f>
        <v>-11.603089720736781</v>
      </c>
      <c r="R55" s="67" t="str">
        <f>IFERROR(AVERAGE(Data!S63),"  ")</f>
        <v xml:space="preserve">  </v>
      </c>
      <c r="S55" s="67" t="str">
        <f>IFERROR(AVERAGE(Data!T63),"  ")</f>
        <v xml:space="preserve">  </v>
      </c>
      <c r="T55" s="66">
        <f>IFERROR(AVERAGE(Data!V63), " ")</f>
        <v>54472</v>
      </c>
      <c r="U55" s="66">
        <f>IFERROR(AVERAGE(Data!W63), " ")</f>
        <v>91916</v>
      </c>
      <c r="V55" s="66">
        <f>IFERROR(AVERAGE(Data!X63), " ")</f>
        <v>0</v>
      </c>
      <c r="W55" s="66">
        <f>IFERROR(AVERAGE(Data!Y63), " ")</f>
        <v>146388</v>
      </c>
      <c r="X55" s="66">
        <f>IFERROR(AVERAGE(Data!Z63), " ")</f>
        <v>123357.75</v>
      </c>
      <c r="Y55" s="66" t="str">
        <f>IFERROR(AVERAGE(Data!AA63), " ")</f>
        <v xml:space="preserve"> </v>
      </c>
      <c r="Z55" s="67">
        <f>IFERROR(AVERAGE(Data!AB63), " ")</f>
        <v>-36.017552907855979</v>
      </c>
      <c r="AA55" s="67" t="str">
        <f>IFERROR(AVERAGE(Data!AC63), " ")</f>
        <v xml:space="preserve"> </v>
      </c>
      <c r="AB55" s="67" t="str">
        <f>IFERROR(AVERAGE(Data!AD63), " ")</f>
        <v xml:space="preserve"> </v>
      </c>
      <c r="AC55" s="66">
        <f>IFERROR(AVERAGE(Data!AF63), "  ")</f>
        <v>0</v>
      </c>
      <c r="AD55" s="66">
        <f>IFERROR(AVERAGE(Data!AG63), "  ")</f>
        <v>19225</v>
      </c>
      <c r="AE55" s="66">
        <f>IFERROR(AVERAGE(Data!AH63), "  ")</f>
        <v>0</v>
      </c>
      <c r="AF55" s="66">
        <f>IFERROR(AVERAGE(Data!AI63), "  ")</f>
        <v>19225</v>
      </c>
      <c r="AG55" s="66">
        <f>IFERROR(AVERAGE(Data!AJ63), "  ")</f>
        <v>21556.25</v>
      </c>
      <c r="AH55" s="66" t="str">
        <f>IFERROR(AVERAGE(Data!AK63), "  ")</f>
        <v xml:space="preserve">  </v>
      </c>
      <c r="AI55" s="67">
        <f>IFERROR(AVERAGE(Data!AL63), "  ")</f>
        <v>-67.29329703980946</v>
      </c>
      <c r="AJ55" s="67" t="str">
        <f>IFERROR(AVERAGE(Data!AM63), "  ")</f>
        <v xml:space="preserve">  </v>
      </c>
      <c r="AK55" s="67" t="str">
        <f>IFERROR(AVERAGE(Data!AN63), "  ")</f>
        <v xml:space="preserve">  </v>
      </c>
      <c r="AL55" s="66">
        <f>IFERROR(AVERAGE(Data!AP63),"  ")</f>
        <v>478428</v>
      </c>
      <c r="AM55" s="66">
        <f>IFERROR(AVERAGE(Data!AQ63),"  ")</f>
        <v>211086</v>
      </c>
      <c r="AN55" s="66">
        <f>IFERROR(AVERAGE(Data!AR63),"  ")</f>
        <v>11300</v>
      </c>
      <c r="AO55" s="66">
        <f>IFERROR(AVERAGE(Data!AS63),"  ")</f>
        <v>700814</v>
      </c>
      <c r="AP55" s="66">
        <f>IFERROR(AVERAGE(Data!AT63),"  ")</f>
        <v>728311.25</v>
      </c>
      <c r="AQ55" s="66" t="str">
        <f>IFERROR(AVERAGE(Data!AU63),"  ")</f>
        <v xml:space="preserve">  </v>
      </c>
      <c r="AR55" s="67">
        <f>IFERROR(AVERAGE(Data!AV63),"  ")</f>
        <v>-14.267539143402052</v>
      </c>
      <c r="AS55" s="67" t="str">
        <f>IFERROR(AVERAGE(Data!AW63),"  ")</f>
        <v xml:space="preserve">  </v>
      </c>
      <c r="AT55" s="67" t="str">
        <f>IFERROR(AVERAGE(Data!AX63),"  ")</f>
        <v xml:space="preserve">  </v>
      </c>
      <c r="AU55" s="66">
        <f>IFERROR(AVERAGE(Data!AZ63), "  ")</f>
        <v>498.00799999999998</v>
      </c>
      <c r="AV55" s="66">
        <f>IFERROR(AVERAGE(Data!BA63), "  ")</f>
        <v>37.192999999999998</v>
      </c>
      <c r="AW55" s="66">
        <f>IFERROR(AVERAGE(Data!BB63), "  ")</f>
        <v>146.38800000000001</v>
      </c>
      <c r="AX55" s="66">
        <f>IFERROR(AVERAGE(Data!BC63), "  ")</f>
        <v>19.225000000000001</v>
      </c>
      <c r="AY55" s="66">
        <f>IFERROR(AVERAGE(Data!BD63), "  ")</f>
        <v>700.81399999999996</v>
      </c>
      <c r="AZ55" s="66">
        <f>IFERROR(AVERAGE(Data!BE63), "  ")</f>
        <v>498.00799999999998</v>
      </c>
      <c r="BA55" s="66">
        <f>IFERROR(AVERAGE(Data!BF63), "  ")</f>
        <v>37.192999999999998</v>
      </c>
      <c r="BB55" s="66">
        <f>IFERROR(AVERAGE(Data!BG63), "  ")</f>
        <v>146.38800000000001</v>
      </c>
      <c r="BC55" s="66">
        <f>IFERROR(AVERAGE(Data!BH63), "  ")</f>
        <v>19.225000000000001</v>
      </c>
      <c r="BD55" s="66">
        <f>IFERROR(AVERAGE(Data!BI63), "  ")</f>
        <v>700.81399999999996</v>
      </c>
    </row>
    <row r="56" spans="1:56" x14ac:dyDescent="0.25">
      <c r="A56" s="59">
        <f t="shared" si="0"/>
        <v>38003</v>
      </c>
      <c r="B56" s="66">
        <f>IFERROR(AVERAGE(Data!B64),"  ")</f>
        <v>425615</v>
      </c>
      <c r="C56" s="66">
        <f>IFERROR(AVERAGE(Data!C64),"  ")</f>
        <v>173006</v>
      </c>
      <c r="D56" s="66">
        <f>IFERROR(AVERAGE(Data!D64),"  ")</f>
        <v>0</v>
      </c>
      <c r="E56" s="66">
        <f>IFERROR(AVERAGE(Data!E64),"  ")</f>
        <v>598621</v>
      </c>
      <c r="F56" s="66">
        <f>IFERROR(AVERAGE(Data!F64),"  ")</f>
        <v>536290.75</v>
      </c>
      <c r="G56" s="66" t="str">
        <f>IFERROR(AVERAGE(Data!G64),"  ")</f>
        <v xml:space="preserve">  </v>
      </c>
      <c r="H56" s="67">
        <f>IFERROR(AVERAGE(Data!H64),"  ")</f>
        <v>2.8455927072559728</v>
      </c>
      <c r="I56" s="67" t="str">
        <f>IFERROR(AVERAGE(Data!I64),"  ")</f>
        <v xml:space="preserve">  </v>
      </c>
      <c r="J56" s="67" t="str">
        <f>IFERROR(AVERAGE(Data!J64),"  ")</f>
        <v xml:space="preserve">  </v>
      </c>
      <c r="K56" s="66">
        <f>IFERROR(AVERAGE(Data!L64),"  ")</f>
        <v>0</v>
      </c>
      <c r="L56" s="66">
        <f>IFERROR(AVERAGE(Data!M64),"  ")</f>
        <v>1500</v>
      </c>
      <c r="M56" s="66">
        <f>IFERROR(AVERAGE(Data!N64),"  ")</f>
        <v>38900</v>
      </c>
      <c r="N56" s="66">
        <f>IFERROR(AVERAGE(Data!O64),"  ")</f>
        <v>40400</v>
      </c>
      <c r="O56" s="66">
        <f>IFERROR(AVERAGE(Data!P64),"  ")</f>
        <v>37957.5</v>
      </c>
      <c r="P56" s="66" t="str">
        <f>IFERROR(AVERAGE(Data!Q64),"  ")</f>
        <v xml:space="preserve">  </v>
      </c>
      <c r="Q56" s="67">
        <f>IFERROR(AVERAGE(Data!R64),"  ")</f>
        <v>57.290247226007395</v>
      </c>
      <c r="R56" s="67" t="str">
        <f>IFERROR(AVERAGE(Data!S64),"  ")</f>
        <v xml:space="preserve">  </v>
      </c>
      <c r="S56" s="67" t="str">
        <f>IFERROR(AVERAGE(Data!T64),"  ")</f>
        <v xml:space="preserve">  </v>
      </c>
      <c r="T56" s="66">
        <f>IFERROR(AVERAGE(Data!V64), " ")</f>
        <v>72687</v>
      </c>
      <c r="U56" s="66">
        <f>IFERROR(AVERAGE(Data!W64), " ")</f>
        <v>129367</v>
      </c>
      <c r="V56" s="66">
        <f>IFERROR(AVERAGE(Data!X64), " ")</f>
        <v>10200</v>
      </c>
      <c r="W56" s="66">
        <f>IFERROR(AVERAGE(Data!Y64), " ")</f>
        <v>212254</v>
      </c>
      <c r="X56" s="66">
        <f>IFERROR(AVERAGE(Data!Z64), " ")</f>
        <v>142376.25</v>
      </c>
      <c r="Y56" s="66" t="str">
        <f>IFERROR(AVERAGE(Data!AA64), " ")</f>
        <v xml:space="preserve"> </v>
      </c>
      <c r="Z56" s="67">
        <f>IFERROR(AVERAGE(Data!AB64), " ")</f>
        <v>-48.086132593712236</v>
      </c>
      <c r="AA56" s="67" t="str">
        <f>IFERROR(AVERAGE(Data!AC64), " ")</f>
        <v xml:space="preserve"> </v>
      </c>
      <c r="AB56" s="67" t="str">
        <f>IFERROR(AVERAGE(Data!AD64), " ")</f>
        <v xml:space="preserve"> </v>
      </c>
      <c r="AC56" s="66">
        <f>IFERROR(AVERAGE(Data!AF64), "  ")</f>
        <v>1535</v>
      </c>
      <c r="AD56" s="66">
        <f>IFERROR(AVERAGE(Data!AG64), "  ")</f>
        <v>19500</v>
      </c>
      <c r="AE56" s="66">
        <f>IFERROR(AVERAGE(Data!AH64), "  ")</f>
        <v>0</v>
      </c>
      <c r="AF56" s="66">
        <f>IFERROR(AVERAGE(Data!AI64), "  ")</f>
        <v>21035</v>
      </c>
      <c r="AG56" s="66">
        <f>IFERROR(AVERAGE(Data!AJ64), "  ")</f>
        <v>14677.5</v>
      </c>
      <c r="AH56" s="66" t="str">
        <f>IFERROR(AVERAGE(Data!AK64), "  ")</f>
        <v xml:space="preserve">  </v>
      </c>
      <c r="AI56" s="67">
        <f>IFERROR(AVERAGE(Data!AL64), "  ")</f>
        <v>16.634322151372327</v>
      </c>
      <c r="AJ56" s="67" t="str">
        <f>IFERROR(AVERAGE(Data!AM64), "  ")</f>
        <v xml:space="preserve">  </v>
      </c>
      <c r="AK56" s="67" t="str">
        <f>IFERROR(AVERAGE(Data!AN64), "  ")</f>
        <v xml:space="preserve">  </v>
      </c>
      <c r="AL56" s="66">
        <f>IFERROR(AVERAGE(Data!AP64),"  ")</f>
        <v>499837</v>
      </c>
      <c r="AM56" s="66">
        <f>IFERROR(AVERAGE(Data!AQ64),"  ")</f>
        <v>323373</v>
      </c>
      <c r="AN56" s="66">
        <f>IFERROR(AVERAGE(Data!AR64),"  ")</f>
        <v>49100</v>
      </c>
      <c r="AO56" s="66">
        <f>IFERROR(AVERAGE(Data!AS64),"  ")</f>
        <v>872310</v>
      </c>
      <c r="AP56" s="66">
        <f>IFERROR(AVERAGE(Data!AT64),"  ")</f>
        <v>731302</v>
      </c>
      <c r="AQ56" s="66" t="str">
        <f>IFERROR(AVERAGE(Data!AU64),"  ")</f>
        <v xml:space="preserve">  </v>
      </c>
      <c r="AR56" s="67">
        <f>IFERROR(AVERAGE(Data!AV64),"  ")</f>
        <v>-15.689189241433699</v>
      </c>
      <c r="AS56" s="67" t="str">
        <f>IFERROR(AVERAGE(Data!AW64),"  ")</f>
        <v xml:space="preserve">  </v>
      </c>
      <c r="AT56" s="67" t="str">
        <f>IFERROR(AVERAGE(Data!AX64),"  ")</f>
        <v xml:space="preserve">  </v>
      </c>
      <c r="AU56" s="66">
        <f>IFERROR(AVERAGE(Data!AZ64), "  ")</f>
        <v>598.62099999999998</v>
      </c>
      <c r="AV56" s="66">
        <f>IFERROR(AVERAGE(Data!BA64), "  ")</f>
        <v>40.4</v>
      </c>
      <c r="AW56" s="66">
        <f>IFERROR(AVERAGE(Data!BB64), "  ")</f>
        <v>212.25399999999999</v>
      </c>
      <c r="AX56" s="66">
        <f>IFERROR(AVERAGE(Data!BC64), "  ")</f>
        <v>21.035</v>
      </c>
      <c r="AY56" s="66">
        <f>IFERROR(AVERAGE(Data!BD64), "  ")</f>
        <v>872.31</v>
      </c>
      <c r="AZ56" s="66">
        <f>IFERROR(AVERAGE(Data!BE64), "  ")</f>
        <v>1096.6289999999999</v>
      </c>
      <c r="BA56" s="66">
        <f>IFERROR(AVERAGE(Data!BF64), "  ")</f>
        <v>77.592999999999989</v>
      </c>
      <c r="BB56" s="66">
        <f>IFERROR(AVERAGE(Data!BG64), "  ")</f>
        <v>358.642</v>
      </c>
      <c r="BC56" s="66">
        <f>IFERROR(AVERAGE(Data!BH64), "  ")</f>
        <v>40.260000000000005</v>
      </c>
      <c r="BD56" s="66">
        <f>IFERROR(AVERAGE(Data!BI64), "  ")</f>
        <v>1573.1239999999998</v>
      </c>
    </row>
    <row r="57" spans="1:56" x14ac:dyDescent="0.25">
      <c r="A57" s="59">
        <f t="shared" si="0"/>
        <v>38010</v>
      </c>
      <c r="B57" s="66">
        <f>IFERROR(AVERAGE(Data!B65),"  ")</f>
        <v>378386</v>
      </c>
      <c r="C57" s="66">
        <f>IFERROR(AVERAGE(Data!C65),"  ")</f>
        <v>128101</v>
      </c>
      <c r="D57" s="66">
        <f>IFERROR(AVERAGE(Data!D65),"  ")</f>
        <v>0</v>
      </c>
      <c r="E57" s="66">
        <f>IFERROR(AVERAGE(Data!E65),"  ")</f>
        <v>506487</v>
      </c>
      <c r="F57" s="66">
        <f>IFERROR(AVERAGE(Data!F65),"  ")</f>
        <v>510477</v>
      </c>
      <c r="G57" s="66" t="str">
        <f>IFERROR(AVERAGE(Data!G65),"  ")</f>
        <v xml:space="preserve">  </v>
      </c>
      <c r="H57" s="67">
        <f>IFERROR(AVERAGE(Data!H65),"  ")</f>
        <v>-5.6174436112643278</v>
      </c>
      <c r="I57" s="67">
        <f>IFERROR(AVERAGE(Data!I65),"  ")</f>
        <v>2.2053218236212979</v>
      </c>
      <c r="J57" s="67" t="str">
        <f>IFERROR(AVERAGE(Data!J65),"  ")</f>
        <v xml:space="preserve">  </v>
      </c>
      <c r="K57" s="66">
        <f>IFERROR(AVERAGE(Data!L65),"  ")</f>
        <v>51725</v>
      </c>
      <c r="L57" s="66">
        <f>IFERROR(AVERAGE(Data!M65),"  ")</f>
        <v>10624</v>
      </c>
      <c r="M57" s="66">
        <f>IFERROR(AVERAGE(Data!N65),"  ")</f>
        <v>9200</v>
      </c>
      <c r="N57" s="66">
        <f>IFERROR(AVERAGE(Data!O65),"  ")</f>
        <v>71549</v>
      </c>
      <c r="O57" s="66">
        <f>IFERROR(AVERAGE(Data!P65),"  ")</f>
        <v>44074</v>
      </c>
      <c r="P57" s="66" t="str">
        <f>IFERROR(AVERAGE(Data!Q65),"  ")</f>
        <v xml:space="preserve">  </v>
      </c>
      <c r="Q57" s="67">
        <f>IFERROR(AVERAGE(Data!R65),"  ")</f>
        <v>81.481293595434366</v>
      </c>
      <c r="R57" s="67">
        <f>IFERROR(AVERAGE(Data!S65),"  ")</f>
        <v>38.033197619793292</v>
      </c>
      <c r="S57" s="67" t="str">
        <f>IFERROR(AVERAGE(Data!T65),"  ")</f>
        <v xml:space="preserve">  </v>
      </c>
      <c r="T57" s="66">
        <f>IFERROR(AVERAGE(Data!V65), " ")</f>
        <v>51725</v>
      </c>
      <c r="U57" s="66">
        <f>IFERROR(AVERAGE(Data!W65), " ")</f>
        <v>81931</v>
      </c>
      <c r="V57" s="66">
        <f>IFERROR(AVERAGE(Data!X65), " ")</f>
        <v>9800</v>
      </c>
      <c r="W57" s="66">
        <f>IFERROR(AVERAGE(Data!Y65), " ")</f>
        <v>143456</v>
      </c>
      <c r="X57" s="66">
        <f>IFERROR(AVERAGE(Data!Z65), " ")</f>
        <v>150387.25</v>
      </c>
      <c r="Y57" s="66" t="str">
        <f>IFERROR(AVERAGE(Data!AA65), " ")</f>
        <v xml:space="preserve"> </v>
      </c>
      <c r="Z57" s="67">
        <f>IFERROR(AVERAGE(Data!AB65), " ")</f>
        <v>-50.838739303717873</v>
      </c>
      <c r="AA57" s="67">
        <f>IFERROR(AVERAGE(Data!AC65), " ")</f>
        <v>-45.74177533963875</v>
      </c>
      <c r="AB57" s="67" t="str">
        <f>IFERROR(AVERAGE(Data!AD65), " ")</f>
        <v xml:space="preserve"> </v>
      </c>
      <c r="AC57" s="66">
        <f>IFERROR(AVERAGE(Data!AF65), "  ")</f>
        <v>1500</v>
      </c>
      <c r="AD57" s="66">
        <f>IFERROR(AVERAGE(Data!AG65), "  ")</f>
        <v>23238</v>
      </c>
      <c r="AE57" s="66">
        <f>IFERROR(AVERAGE(Data!AH65), "  ")</f>
        <v>0</v>
      </c>
      <c r="AF57" s="66">
        <f>IFERROR(AVERAGE(Data!AI65), "  ")</f>
        <v>24738</v>
      </c>
      <c r="AG57" s="66">
        <f>IFERROR(AVERAGE(Data!AJ65), "  ")</f>
        <v>18249.5</v>
      </c>
      <c r="AH57" s="66" t="str">
        <f>IFERROR(AVERAGE(Data!AK65), "  ")</f>
        <v xml:space="preserve">  </v>
      </c>
      <c r="AI57" s="67">
        <f>IFERROR(AVERAGE(Data!AL65), "  ")</f>
        <v>36.976744186046503</v>
      </c>
      <c r="AJ57" s="67">
        <f>IFERROR(AVERAGE(Data!AM65), "  ")</f>
        <v>-40.838655298732448</v>
      </c>
      <c r="AK57" s="67" t="str">
        <f>IFERROR(AVERAGE(Data!AN65), "  ")</f>
        <v xml:space="preserve">  </v>
      </c>
      <c r="AL57" s="66">
        <f>IFERROR(AVERAGE(Data!AP65),"  ")</f>
        <v>483336</v>
      </c>
      <c r="AM57" s="66">
        <f>IFERROR(AVERAGE(Data!AQ65),"  ")</f>
        <v>243894</v>
      </c>
      <c r="AN57" s="66">
        <f>IFERROR(AVERAGE(Data!AR65),"  ")</f>
        <v>19000</v>
      </c>
      <c r="AO57" s="66">
        <f>IFERROR(AVERAGE(Data!AS65),"  ")</f>
        <v>746230</v>
      </c>
      <c r="AP57" s="66">
        <f>IFERROR(AVERAGE(Data!AT65),"  ")</f>
        <v>723187.75</v>
      </c>
      <c r="AQ57" s="66" t="str">
        <f>IFERROR(AVERAGE(Data!AU65),"  ")</f>
        <v xml:space="preserve">  </v>
      </c>
      <c r="AR57" s="67">
        <f>IFERROR(AVERAGE(Data!AV65),"  ")</f>
        <v>-15.768169730134861</v>
      </c>
      <c r="AS57" s="67">
        <f>IFERROR(AVERAGE(Data!AW65),"  ")</f>
        <v>-13.845578807702442</v>
      </c>
      <c r="AT57" s="67" t="str">
        <f>IFERROR(AVERAGE(Data!AX65),"  ")</f>
        <v xml:space="preserve">  </v>
      </c>
      <c r="AU57" s="66">
        <f>IFERROR(AVERAGE(Data!AZ65), "  ")</f>
        <v>506.48700000000002</v>
      </c>
      <c r="AV57" s="66">
        <f>IFERROR(AVERAGE(Data!BA65), "  ")</f>
        <v>71.549000000000007</v>
      </c>
      <c r="AW57" s="66">
        <f>IFERROR(AVERAGE(Data!BB65), "  ")</f>
        <v>143.45599999999999</v>
      </c>
      <c r="AX57" s="66">
        <f>IFERROR(AVERAGE(Data!BC65), "  ")</f>
        <v>24.738</v>
      </c>
      <c r="AY57" s="66">
        <f>IFERROR(AVERAGE(Data!BD65), "  ")</f>
        <v>746.23</v>
      </c>
      <c r="AZ57" s="66">
        <f>IFERROR(AVERAGE(Data!BE65), "  ")</f>
        <v>1603.116</v>
      </c>
      <c r="BA57" s="66">
        <f>IFERROR(AVERAGE(Data!BF65), "  ")</f>
        <v>149.142</v>
      </c>
      <c r="BB57" s="66">
        <f>IFERROR(AVERAGE(Data!BG65), "  ")</f>
        <v>502.09799999999996</v>
      </c>
      <c r="BC57" s="66">
        <f>IFERROR(AVERAGE(Data!BH65), "  ")</f>
        <v>64.998000000000005</v>
      </c>
      <c r="BD57" s="66">
        <f>IFERROR(AVERAGE(Data!BI65), "  ")</f>
        <v>2319.3539999999998</v>
      </c>
    </row>
    <row r="58" spans="1:56" x14ac:dyDescent="0.25">
      <c r="A58" s="59">
        <f t="shared" si="0"/>
        <v>38017</v>
      </c>
      <c r="B58" s="66">
        <f>IFERROR(AVERAGE(Data!B66),"  ")</f>
        <v>241188</v>
      </c>
      <c r="C58" s="66">
        <f>IFERROR(AVERAGE(Data!C66),"  ")</f>
        <v>173737</v>
      </c>
      <c r="D58" s="66">
        <f>IFERROR(AVERAGE(Data!D66),"  ")</f>
        <v>0</v>
      </c>
      <c r="E58" s="66">
        <f>IFERROR(AVERAGE(Data!E66),"  ")</f>
        <v>414925</v>
      </c>
      <c r="F58" s="66">
        <f>IFERROR(AVERAGE(Data!F66),"  ")</f>
        <v>504510.25</v>
      </c>
      <c r="G58" s="66" t="str">
        <f>IFERROR(AVERAGE(Data!G66),"  ")</f>
        <v xml:space="preserve">  </v>
      </c>
      <c r="H58" s="67">
        <f>IFERROR(AVERAGE(Data!H66),"  ")</f>
        <v>26.013605855377044</v>
      </c>
      <c r="I58" s="67">
        <f>IFERROR(AVERAGE(Data!I66),"  ")</f>
        <v>4.2509017158171902</v>
      </c>
      <c r="J58" s="67" t="str">
        <f>IFERROR(AVERAGE(Data!J66),"  ")</f>
        <v xml:space="preserve">  </v>
      </c>
      <c r="K58" s="66">
        <f>IFERROR(AVERAGE(Data!L66),"  ")</f>
        <v>7983</v>
      </c>
      <c r="L58" s="66">
        <f>IFERROR(AVERAGE(Data!M66),"  ")</f>
        <v>13890</v>
      </c>
      <c r="M58" s="66">
        <f>IFERROR(AVERAGE(Data!N66),"  ")</f>
        <v>34000</v>
      </c>
      <c r="N58" s="66">
        <f>IFERROR(AVERAGE(Data!O66),"  ")</f>
        <v>55873</v>
      </c>
      <c r="O58" s="66">
        <f>IFERROR(AVERAGE(Data!P66),"  ")</f>
        <v>51253.75</v>
      </c>
      <c r="P58" s="66" t="str">
        <f>IFERROR(AVERAGE(Data!Q66),"  ")</f>
        <v xml:space="preserve">  </v>
      </c>
      <c r="Q58" s="67">
        <f>IFERROR(AVERAGE(Data!R66),"  ")</f>
        <v>163.55188679245285</v>
      </c>
      <c r="R58" s="67">
        <f>IFERROR(AVERAGE(Data!S66),"  ")</f>
        <v>59.687658215523619</v>
      </c>
      <c r="S58" s="67" t="str">
        <f>IFERROR(AVERAGE(Data!T66),"  ")</f>
        <v xml:space="preserve">  </v>
      </c>
      <c r="T58" s="66">
        <f>IFERROR(AVERAGE(Data!V66), " ")</f>
        <v>66641</v>
      </c>
      <c r="U58" s="66">
        <f>IFERROR(AVERAGE(Data!W66), " ")</f>
        <v>130707</v>
      </c>
      <c r="V58" s="66">
        <f>IFERROR(AVERAGE(Data!X66), " ")</f>
        <v>19300</v>
      </c>
      <c r="W58" s="66">
        <f>IFERROR(AVERAGE(Data!Y66), " ")</f>
        <v>216648</v>
      </c>
      <c r="X58" s="66">
        <f>IFERROR(AVERAGE(Data!Z66), " ")</f>
        <v>179686.5</v>
      </c>
      <c r="Y58" s="66" t="str">
        <f>IFERROR(AVERAGE(Data!AA66), " ")</f>
        <v xml:space="preserve"> </v>
      </c>
      <c r="Z58" s="67">
        <f>IFERROR(AVERAGE(Data!AB66), " ")</f>
        <v>-17.857332433477669</v>
      </c>
      <c r="AA58" s="67">
        <f>IFERROR(AVERAGE(Data!AC66), " ")</f>
        <v>-39.763410310885384</v>
      </c>
      <c r="AB58" s="67" t="str">
        <f>IFERROR(AVERAGE(Data!AD66), " ")</f>
        <v xml:space="preserve"> </v>
      </c>
      <c r="AC58" s="66">
        <f>IFERROR(AVERAGE(Data!AF66), "  ")</f>
        <v>9000</v>
      </c>
      <c r="AD58" s="66">
        <f>IFERROR(AVERAGE(Data!AG66), "  ")</f>
        <v>20950</v>
      </c>
      <c r="AE58" s="66">
        <f>IFERROR(AVERAGE(Data!AH66), "  ")</f>
        <v>0</v>
      </c>
      <c r="AF58" s="66">
        <f>IFERROR(AVERAGE(Data!AI66), "  ")</f>
        <v>29950</v>
      </c>
      <c r="AG58" s="66">
        <f>IFERROR(AVERAGE(Data!AJ66), "  ")</f>
        <v>23737</v>
      </c>
      <c r="AH58" s="66" t="str">
        <f>IFERROR(AVERAGE(Data!AK66), "  ")</f>
        <v xml:space="preserve">  </v>
      </c>
      <c r="AI58" s="67">
        <f>IFERROR(AVERAGE(Data!AL66), "  ")</f>
        <v>105.51705208261852</v>
      </c>
      <c r="AJ58" s="67">
        <f>IFERROR(AVERAGE(Data!AM66), "  ")</f>
        <v>-13.248300562824355</v>
      </c>
      <c r="AK58" s="67" t="str">
        <f>IFERROR(AVERAGE(Data!AN66), "  ")</f>
        <v xml:space="preserve">  </v>
      </c>
      <c r="AL58" s="66">
        <f>IFERROR(AVERAGE(Data!AP66),"  ")</f>
        <v>324812</v>
      </c>
      <c r="AM58" s="66">
        <f>IFERROR(AVERAGE(Data!AQ66),"  ")</f>
        <v>339284</v>
      </c>
      <c r="AN58" s="66">
        <f>IFERROR(AVERAGE(Data!AR66),"  ")</f>
        <v>53300</v>
      </c>
      <c r="AO58" s="66">
        <f>IFERROR(AVERAGE(Data!AS66),"  ")</f>
        <v>717396</v>
      </c>
      <c r="AP58" s="66">
        <f>IFERROR(AVERAGE(Data!AT66),"  ")</f>
        <v>759187.5</v>
      </c>
      <c r="AQ58" s="66" t="str">
        <f>IFERROR(AVERAGE(Data!AU66),"  ")</f>
        <v xml:space="preserve">  </v>
      </c>
      <c r="AR58" s="67">
        <f>IFERROR(AVERAGE(Data!AV66),"  ")</f>
        <v>14.091690535298795</v>
      </c>
      <c r="AS58" s="67">
        <f>IFERROR(AVERAGE(Data!AW66),"  ")</f>
        <v>-9.8028627845141649</v>
      </c>
      <c r="AT58" s="67" t="str">
        <f>IFERROR(AVERAGE(Data!AX66),"  ")</f>
        <v xml:space="preserve">  </v>
      </c>
      <c r="AU58" s="66">
        <f>IFERROR(AVERAGE(Data!AZ66), "  ")</f>
        <v>414.92500000000001</v>
      </c>
      <c r="AV58" s="66">
        <f>IFERROR(AVERAGE(Data!BA66), "  ")</f>
        <v>55.872999999999998</v>
      </c>
      <c r="AW58" s="66">
        <f>IFERROR(AVERAGE(Data!BB66), "  ")</f>
        <v>216.648</v>
      </c>
      <c r="AX58" s="66">
        <f>IFERROR(AVERAGE(Data!BC66), "  ")</f>
        <v>29.95</v>
      </c>
      <c r="AY58" s="66">
        <f>IFERROR(AVERAGE(Data!BD66), "  ")</f>
        <v>717.39599999999996</v>
      </c>
      <c r="AZ58" s="66">
        <f>IFERROR(AVERAGE(Data!BE66), "  ")</f>
        <v>2018.0409999999999</v>
      </c>
      <c r="BA58" s="66">
        <f>IFERROR(AVERAGE(Data!BF66), "  ")</f>
        <v>205.01499999999999</v>
      </c>
      <c r="BB58" s="66">
        <f>IFERROR(AVERAGE(Data!BG66), "  ")</f>
        <v>718.74599999999998</v>
      </c>
      <c r="BC58" s="66">
        <f>IFERROR(AVERAGE(Data!BH66), "  ")</f>
        <v>94.948000000000008</v>
      </c>
      <c r="BD58" s="66">
        <f>IFERROR(AVERAGE(Data!BI66), "  ")</f>
        <v>3036.75</v>
      </c>
    </row>
    <row r="59" spans="1:56" x14ac:dyDescent="0.25">
      <c r="A59" s="59">
        <f t="shared" si="0"/>
        <v>38024</v>
      </c>
      <c r="B59" s="66">
        <f>IFERROR(AVERAGE(Data!B67),"  ")</f>
        <v>178264</v>
      </c>
      <c r="C59" s="66">
        <f>IFERROR(AVERAGE(Data!C67),"  ")</f>
        <v>154722</v>
      </c>
      <c r="D59" s="66">
        <f>IFERROR(AVERAGE(Data!D67),"  ")</f>
        <v>0</v>
      </c>
      <c r="E59" s="66">
        <f>IFERROR(AVERAGE(Data!E67),"  ")</f>
        <v>332986</v>
      </c>
      <c r="F59" s="66">
        <f>IFERROR(AVERAGE(Data!F67),"  ")</f>
        <v>463254.75</v>
      </c>
      <c r="G59" s="66" t="str">
        <f>IFERROR(AVERAGE(Data!G67),"  ")</f>
        <v xml:space="preserve">  </v>
      </c>
      <c r="H59" s="67">
        <f>IFERROR(AVERAGE(Data!H67),"  ")</f>
        <v>5.8317998201101506</v>
      </c>
      <c r="I59" s="67">
        <f>IFERROR(AVERAGE(Data!I67),"  ")</f>
        <v>5.1300439068034276</v>
      </c>
      <c r="J59" s="67" t="str">
        <f>IFERROR(AVERAGE(Data!J67),"  ")</f>
        <v xml:space="preserve">  </v>
      </c>
      <c r="K59" s="66">
        <f>IFERROR(AVERAGE(Data!L67),"  ")</f>
        <v>6200</v>
      </c>
      <c r="L59" s="66">
        <f>IFERROR(AVERAGE(Data!M67),"  ")</f>
        <v>13630</v>
      </c>
      <c r="M59" s="66">
        <f>IFERROR(AVERAGE(Data!N67),"  ")</f>
        <v>37700</v>
      </c>
      <c r="N59" s="66">
        <f>IFERROR(AVERAGE(Data!O67),"  ")</f>
        <v>57530</v>
      </c>
      <c r="O59" s="66">
        <f>IFERROR(AVERAGE(Data!P67),"  ")</f>
        <v>56338</v>
      </c>
      <c r="P59" s="66" t="str">
        <f>IFERROR(AVERAGE(Data!Q67),"  ")</f>
        <v xml:space="preserve">  </v>
      </c>
      <c r="Q59" s="67">
        <f>IFERROR(AVERAGE(Data!R67),"  ")</f>
        <v>23.177390001070552</v>
      </c>
      <c r="R59" s="67">
        <f>IFERROR(AVERAGE(Data!S67),"  ")</f>
        <v>69.418486636845472</v>
      </c>
      <c r="S59" s="67" t="str">
        <f>IFERROR(AVERAGE(Data!T67),"  ")</f>
        <v xml:space="preserve">  </v>
      </c>
      <c r="T59" s="66">
        <f>IFERROR(AVERAGE(Data!V67), " ")</f>
        <v>39464</v>
      </c>
      <c r="U59" s="66">
        <f>IFERROR(AVERAGE(Data!W67), " ")</f>
        <v>75265</v>
      </c>
      <c r="V59" s="66">
        <f>IFERROR(AVERAGE(Data!X67), " ")</f>
        <v>15600</v>
      </c>
      <c r="W59" s="66">
        <f>IFERROR(AVERAGE(Data!Y67), " ")</f>
        <v>130329</v>
      </c>
      <c r="X59" s="66">
        <f>IFERROR(AVERAGE(Data!Z67), " ")</f>
        <v>175671.75</v>
      </c>
      <c r="Y59" s="66" t="str">
        <f>IFERROR(AVERAGE(Data!AA67), " ")</f>
        <v xml:space="preserve"> </v>
      </c>
      <c r="Z59" s="67">
        <f>IFERROR(AVERAGE(Data!AB67), " ")</f>
        <v>-51.401872643813597</v>
      </c>
      <c r="AA59" s="67">
        <f>IFERROR(AVERAGE(Data!AC67), " ")</f>
        <v>-42.990926408499838</v>
      </c>
      <c r="AB59" s="67" t="str">
        <f>IFERROR(AVERAGE(Data!AD67), " ")</f>
        <v xml:space="preserve"> </v>
      </c>
      <c r="AC59" s="66">
        <f>IFERROR(AVERAGE(Data!AF67), "  ")</f>
        <v>1600</v>
      </c>
      <c r="AD59" s="66">
        <f>IFERROR(AVERAGE(Data!AG67), "  ")</f>
        <v>25500</v>
      </c>
      <c r="AE59" s="66">
        <f>IFERROR(AVERAGE(Data!AH67), "  ")</f>
        <v>0</v>
      </c>
      <c r="AF59" s="66">
        <f>IFERROR(AVERAGE(Data!AI67), "  ")</f>
        <v>27100</v>
      </c>
      <c r="AG59" s="66">
        <f>IFERROR(AVERAGE(Data!AJ67), "  ")</f>
        <v>25705.75</v>
      </c>
      <c r="AH59" s="66" t="str">
        <f>IFERROR(AVERAGE(Data!AK67), "  ")</f>
        <v xml:space="preserve">  </v>
      </c>
      <c r="AI59" s="67">
        <f>IFERROR(AVERAGE(Data!AL67), "  ")</f>
        <v>-19.152744630071595</v>
      </c>
      <c r="AJ59" s="67">
        <f>IFERROR(AVERAGE(Data!AM67), "  ")</f>
        <v>22.134983608115167</v>
      </c>
      <c r="AK59" s="67" t="str">
        <f>IFERROR(AVERAGE(Data!AN67), "  ")</f>
        <v xml:space="preserve">  </v>
      </c>
      <c r="AL59" s="66">
        <f>IFERROR(AVERAGE(Data!AP67),"  ")</f>
        <v>225528</v>
      </c>
      <c r="AM59" s="66">
        <f>IFERROR(AVERAGE(Data!AQ67),"  ")</f>
        <v>269117</v>
      </c>
      <c r="AN59" s="66">
        <f>IFERROR(AVERAGE(Data!AR67),"  ")</f>
        <v>53300</v>
      </c>
      <c r="AO59" s="66">
        <f>IFERROR(AVERAGE(Data!AS67),"  ")</f>
        <v>547945</v>
      </c>
      <c r="AP59" s="66">
        <f>IFERROR(AVERAGE(Data!AT67),"  ")</f>
        <v>720970.25</v>
      </c>
      <c r="AQ59" s="66" t="str">
        <f>IFERROR(AVERAGE(Data!AU67),"  ")</f>
        <v xml:space="preserve">  </v>
      </c>
      <c r="AR59" s="67">
        <f>IFERROR(AVERAGE(Data!AV67),"  ")</f>
        <v>-17.358556585660878</v>
      </c>
      <c r="AS59" s="67">
        <f>IFERROR(AVERAGE(Data!AW67),"  ")</f>
        <v>-10.226255358941694</v>
      </c>
      <c r="AT59" s="67" t="str">
        <f>IFERROR(AVERAGE(Data!AX67),"  ")</f>
        <v xml:space="preserve">  </v>
      </c>
      <c r="AU59" s="66">
        <f>IFERROR(AVERAGE(Data!AZ67), "  ")</f>
        <v>332.98599999999999</v>
      </c>
      <c r="AV59" s="66">
        <f>IFERROR(AVERAGE(Data!BA67), "  ")</f>
        <v>57.53</v>
      </c>
      <c r="AW59" s="66">
        <f>IFERROR(AVERAGE(Data!BB67), "  ")</f>
        <v>130.32900000000001</v>
      </c>
      <c r="AX59" s="66">
        <f>IFERROR(AVERAGE(Data!BC67), "  ")</f>
        <v>27.1</v>
      </c>
      <c r="AY59" s="66">
        <f>IFERROR(AVERAGE(Data!BD67), "  ")</f>
        <v>547.94500000000005</v>
      </c>
      <c r="AZ59" s="66">
        <f>IFERROR(AVERAGE(Data!BE67), "  ")</f>
        <v>2351.027</v>
      </c>
      <c r="BA59" s="66">
        <f>IFERROR(AVERAGE(Data!BF67), "  ")</f>
        <v>262.54499999999996</v>
      </c>
      <c r="BB59" s="66">
        <f>IFERROR(AVERAGE(Data!BG67), "  ")</f>
        <v>849.07500000000005</v>
      </c>
      <c r="BC59" s="66">
        <f>IFERROR(AVERAGE(Data!BH67), "  ")</f>
        <v>122.048</v>
      </c>
      <c r="BD59" s="66">
        <f>IFERROR(AVERAGE(Data!BI67), "  ")</f>
        <v>3584.6950000000002</v>
      </c>
    </row>
    <row r="60" spans="1:56" x14ac:dyDescent="0.25">
      <c r="A60" s="59">
        <f t="shared" si="0"/>
        <v>38031</v>
      </c>
      <c r="B60" s="66">
        <f>IFERROR(AVERAGE(Data!B68),"  ")</f>
        <v>173210</v>
      </c>
      <c r="C60" s="66">
        <f>IFERROR(AVERAGE(Data!C68),"  ")</f>
        <v>148509</v>
      </c>
      <c r="D60" s="66">
        <f>IFERROR(AVERAGE(Data!D68),"  ")</f>
        <v>0</v>
      </c>
      <c r="E60" s="66">
        <f>IFERROR(AVERAGE(Data!E68),"  ")</f>
        <v>321719</v>
      </c>
      <c r="F60" s="66">
        <f>IFERROR(AVERAGE(Data!F68),"  ")</f>
        <v>394029.25</v>
      </c>
      <c r="G60" s="66" t="str">
        <f>IFERROR(AVERAGE(Data!G68),"  ")</f>
        <v xml:space="preserve">  </v>
      </c>
      <c r="H60" s="67">
        <f>IFERROR(AVERAGE(Data!H68),"  ")</f>
        <v>-11.122192171369061</v>
      </c>
      <c r="I60" s="67">
        <f>IFERROR(AVERAGE(Data!I68),"  ")</f>
        <v>2.1781917617817115</v>
      </c>
      <c r="J60" s="67" t="str">
        <f>IFERROR(AVERAGE(Data!J68),"  ")</f>
        <v xml:space="preserve">  </v>
      </c>
      <c r="K60" s="66">
        <f>IFERROR(AVERAGE(Data!L68),"  ")</f>
        <v>4859</v>
      </c>
      <c r="L60" s="66">
        <f>IFERROR(AVERAGE(Data!M68),"  ")</f>
        <v>1493</v>
      </c>
      <c r="M60" s="66">
        <f>IFERROR(AVERAGE(Data!N68),"  ")</f>
        <v>23000</v>
      </c>
      <c r="N60" s="66">
        <f>IFERROR(AVERAGE(Data!O68),"  ")</f>
        <v>29352</v>
      </c>
      <c r="O60" s="66">
        <f>IFERROR(AVERAGE(Data!P68),"  ")</f>
        <v>53576</v>
      </c>
      <c r="P60" s="66" t="str">
        <f>IFERROR(AVERAGE(Data!Q68),"  ")</f>
        <v xml:space="preserve">  </v>
      </c>
      <c r="Q60" s="67">
        <f>IFERROR(AVERAGE(Data!R68),"  ")</f>
        <v>-36.329718004338396</v>
      </c>
      <c r="R60" s="67">
        <f>IFERROR(AVERAGE(Data!S68),"  ")</f>
        <v>39.675422016554784</v>
      </c>
      <c r="S60" s="67" t="str">
        <f>IFERROR(AVERAGE(Data!T68),"  ")</f>
        <v xml:space="preserve">  </v>
      </c>
      <c r="T60" s="66">
        <f>IFERROR(AVERAGE(Data!V68), " ")</f>
        <v>40285</v>
      </c>
      <c r="U60" s="66">
        <f>IFERROR(AVERAGE(Data!W68), " ")</f>
        <v>54293</v>
      </c>
      <c r="V60" s="66">
        <f>IFERROR(AVERAGE(Data!X68), " ")</f>
        <v>14000</v>
      </c>
      <c r="W60" s="66">
        <f>IFERROR(AVERAGE(Data!Y68), " ")</f>
        <v>108578</v>
      </c>
      <c r="X60" s="66">
        <f>IFERROR(AVERAGE(Data!Z68), " ")</f>
        <v>149752.75</v>
      </c>
      <c r="Y60" s="66" t="str">
        <f>IFERROR(AVERAGE(Data!AA68), " ")</f>
        <v xml:space="preserve"> </v>
      </c>
      <c r="Z60" s="67">
        <f>IFERROR(AVERAGE(Data!AB68), " ")</f>
        <v>-45.538356590391537</v>
      </c>
      <c r="AA60" s="67">
        <f>IFERROR(AVERAGE(Data!AC68), " ")</f>
        <v>-41.451144369638826</v>
      </c>
      <c r="AB60" s="67" t="str">
        <f>IFERROR(AVERAGE(Data!AD68), " ")</f>
        <v xml:space="preserve"> </v>
      </c>
      <c r="AC60" s="66">
        <f>IFERROR(AVERAGE(Data!AF68), "  ")</f>
        <v>0</v>
      </c>
      <c r="AD60" s="66">
        <f>IFERROR(AVERAGE(Data!AG68), "  ")</f>
        <v>1500</v>
      </c>
      <c r="AE60" s="66">
        <f>IFERROR(AVERAGE(Data!AH68), "  ")</f>
        <v>0</v>
      </c>
      <c r="AF60" s="66">
        <f>IFERROR(AVERAGE(Data!AI68), "  ")</f>
        <v>1500</v>
      </c>
      <c r="AG60" s="66">
        <f>IFERROR(AVERAGE(Data!AJ68), "  ")</f>
        <v>20822</v>
      </c>
      <c r="AH60" s="66" t="str">
        <f>IFERROR(AVERAGE(Data!AK68), "  ")</f>
        <v xml:space="preserve">  </v>
      </c>
      <c r="AI60" s="67">
        <f>IFERROR(AVERAGE(Data!AL68), "  ")</f>
        <v>-96.336906884173004</v>
      </c>
      <c r="AJ60" s="67">
        <f>IFERROR(AVERAGE(Data!AM68), "  ")</f>
        <v>-22.234878900487388</v>
      </c>
      <c r="AK60" s="67" t="str">
        <f>IFERROR(AVERAGE(Data!AN68), "  ")</f>
        <v xml:space="preserve">  </v>
      </c>
      <c r="AL60" s="66">
        <f>IFERROR(AVERAGE(Data!AP68),"  ")</f>
        <v>218354</v>
      </c>
      <c r="AM60" s="66">
        <f>IFERROR(AVERAGE(Data!AQ68),"  ")</f>
        <v>205795</v>
      </c>
      <c r="AN60" s="66">
        <f>IFERROR(AVERAGE(Data!AR68),"  ")</f>
        <v>37000</v>
      </c>
      <c r="AO60" s="66">
        <f>IFERROR(AVERAGE(Data!AS68),"  ")</f>
        <v>461149</v>
      </c>
      <c r="AP60" s="66">
        <f>IFERROR(AVERAGE(Data!AT68),"  ")</f>
        <v>618180</v>
      </c>
      <c r="AQ60" s="66" t="str">
        <f>IFERROR(AVERAGE(Data!AU68),"  ")</f>
        <v xml:space="preserve">  </v>
      </c>
      <c r="AR60" s="67">
        <f>IFERROR(AVERAGE(Data!AV68),"  ")</f>
        <v>-28.878274629314895</v>
      </c>
      <c r="AS60" s="67">
        <f>IFERROR(AVERAGE(Data!AW68),"  ")</f>
        <v>-12.505581806460109</v>
      </c>
      <c r="AT60" s="67" t="str">
        <f>IFERROR(AVERAGE(Data!AX68),"  ")</f>
        <v xml:space="preserve">  </v>
      </c>
      <c r="AU60" s="66">
        <f>IFERROR(AVERAGE(Data!AZ68), "  ")</f>
        <v>321.71899999999999</v>
      </c>
      <c r="AV60" s="66">
        <f>IFERROR(AVERAGE(Data!BA68), "  ")</f>
        <v>29.352</v>
      </c>
      <c r="AW60" s="66">
        <f>IFERROR(AVERAGE(Data!BB68), "  ")</f>
        <v>108.578</v>
      </c>
      <c r="AX60" s="66">
        <f>IFERROR(AVERAGE(Data!BC68), "  ")</f>
        <v>1.5</v>
      </c>
      <c r="AY60" s="66">
        <f>IFERROR(AVERAGE(Data!BD68), "  ")</f>
        <v>461.149</v>
      </c>
      <c r="AZ60" s="66">
        <f>IFERROR(AVERAGE(Data!BE68), "  ")</f>
        <v>2672.7460000000001</v>
      </c>
      <c r="BA60" s="66">
        <f>IFERROR(AVERAGE(Data!BF68), "  ")</f>
        <v>291.89699999999993</v>
      </c>
      <c r="BB60" s="66">
        <f>IFERROR(AVERAGE(Data!BG68), "  ")</f>
        <v>957.65300000000002</v>
      </c>
      <c r="BC60" s="66">
        <f>IFERROR(AVERAGE(Data!BH68), "  ")</f>
        <v>123.548</v>
      </c>
      <c r="BD60" s="66">
        <f>IFERROR(AVERAGE(Data!BI68), "  ")</f>
        <v>4045.8440000000001</v>
      </c>
    </row>
    <row r="61" spans="1:56" x14ac:dyDescent="0.25">
      <c r="A61" s="59">
        <f t="shared" si="0"/>
        <v>38038</v>
      </c>
      <c r="B61" s="66">
        <f>IFERROR(AVERAGE(Data!B69),"  ")</f>
        <v>239587</v>
      </c>
      <c r="C61" s="66">
        <f>IFERROR(AVERAGE(Data!C69),"  ")</f>
        <v>112199</v>
      </c>
      <c r="D61" s="66">
        <f>IFERROR(AVERAGE(Data!D69),"  ")</f>
        <v>0</v>
      </c>
      <c r="E61" s="66">
        <f>IFERROR(AVERAGE(Data!E69),"  ")</f>
        <v>351786</v>
      </c>
      <c r="F61" s="66">
        <f>IFERROR(AVERAGE(Data!F69),"  ")</f>
        <v>355354</v>
      </c>
      <c r="G61" s="66" t="str">
        <f>IFERROR(AVERAGE(Data!G69),"  ")</f>
        <v xml:space="preserve">  </v>
      </c>
      <c r="H61" s="67">
        <f>IFERROR(AVERAGE(Data!H69),"  ")</f>
        <v>1.5680443475624806</v>
      </c>
      <c r="I61" s="67">
        <f>IFERROR(AVERAGE(Data!I69),"  ")</f>
        <v>5.115582207609437</v>
      </c>
      <c r="J61" s="67" t="str">
        <f>IFERROR(AVERAGE(Data!J69),"  ")</f>
        <v xml:space="preserve">  </v>
      </c>
      <c r="K61" s="66">
        <f>IFERROR(AVERAGE(Data!L69),"  ")</f>
        <v>3248</v>
      </c>
      <c r="L61" s="66">
        <f>IFERROR(AVERAGE(Data!M69),"  ")</f>
        <v>10500</v>
      </c>
      <c r="M61" s="66">
        <f>IFERROR(AVERAGE(Data!N69),"  ")</f>
        <v>44000</v>
      </c>
      <c r="N61" s="66">
        <f>IFERROR(AVERAGE(Data!O69),"  ")</f>
        <v>57748</v>
      </c>
      <c r="O61" s="66">
        <f>IFERROR(AVERAGE(Data!P69),"  ")</f>
        <v>50125.75</v>
      </c>
      <c r="P61" s="66" t="str">
        <f>IFERROR(AVERAGE(Data!Q69),"  ")</f>
        <v xml:space="preserve">  </v>
      </c>
      <c r="Q61" s="67">
        <f>IFERROR(AVERAGE(Data!R69),"  ")</f>
        <v>38.817307692307693</v>
      </c>
      <c r="R61" s="67">
        <f>IFERROR(AVERAGE(Data!S69),"  ")</f>
        <v>28.853828604479293</v>
      </c>
      <c r="S61" s="67" t="str">
        <f>IFERROR(AVERAGE(Data!T69),"  ")</f>
        <v xml:space="preserve">  </v>
      </c>
      <c r="T61" s="66">
        <f>IFERROR(AVERAGE(Data!V69), " ")</f>
        <v>18920</v>
      </c>
      <c r="U61" s="66">
        <f>IFERROR(AVERAGE(Data!W69), " ")</f>
        <v>61900</v>
      </c>
      <c r="V61" s="66">
        <f>IFERROR(AVERAGE(Data!X69), " ")</f>
        <v>4400</v>
      </c>
      <c r="W61" s="66">
        <f>IFERROR(AVERAGE(Data!Y69), " ")</f>
        <v>85220</v>
      </c>
      <c r="X61" s="66">
        <f>IFERROR(AVERAGE(Data!Z69), " ")</f>
        <v>135193.75</v>
      </c>
      <c r="Y61" s="66" t="str">
        <f>IFERROR(AVERAGE(Data!AA69), " ")</f>
        <v xml:space="preserve"> </v>
      </c>
      <c r="Z61" s="67">
        <f>IFERROR(AVERAGE(Data!AB69), " ")</f>
        <v>-52.203346102290006</v>
      </c>
      <c r="AA61" s="67">
        <f>IFERROR(AVERAGE(Data!AC69), " ")</f>
        <v>-40.547128034072642</v>
      </c>
      <c r="AB61" s="67" t="str">
        <f>IFERROR(AVERAGE(Data!AD69), " ")</f>
        <v xml:space="preserve"> </v>
      </c>
      <c r="AC61" s="66">
        <f>IFERROR(AVERAGE(Data!AF69), "  ")</f>
        <v>29629</v>
      </c>
      <c r="AD61" s="66">
        <f>IFERROR(AVERAGE(Data!AG69), "  ")</f>
        <v>4700</v>
      </c>
      <c r="AE61" s="66">
        <f>IFERROR(AVERAGE(Data!AH69), "  ")</f>
        <v>0</v>
      </c>
      <c r="AF61" s="66">
        <f>IFERROR(AVERAGE(Data!AI69), "  ")</f>
        <v>34329</v>
      </c>
      <c r="AG61" s="66">
        <f>IFERROR(AVERAGE(Data!AJ69), "  ")</f>
        <v>23219.75</v>
      </c>
      <c r="AH61" s="66" t="str">
        <f>IFERROR(AVERAGE(Data!AK69), "  ")</f>
        <v xml:space="preserve">  </v>
      </c>
      <c r="AI61" s="67">
        <f>IFERROR(AVERAGE(Data!AL69), "  ")</f>
        <v>63.869397107260497</v>
      </c>
      <c r="AJ61" s="67">
        <f>IFERROR(AVERAGE(Data!AM69), "  ")</f>
        <v>-15.557636533898222</v>
      </c>
      <c r="AK61" s="67" t="str">
        <f>IFERROR(AVERAGE(Data!AN69), "  ")</f>
        <v xml:space="preserve">  </v>
      </c>
      <c r="AL61" s="66">
        <f>IFERROR(AVERAGE(Data!AP69),"  ")</f>
        <v>291384</v>
      </c>
      <c r="AM61" s="66">
        <f>IFERROR(AVERAGE(Data!AQ69),"  ")</f>
        <v>189299</v>
      </c>
      <c r="AN61" s="66">
        <f>IFERROR(AVERAGE(Data!AR69),"  ")</f>
        <v>48400</v>
      </c>
      <c r="AO61" s="66">
        <f>IFERROR(AVERAGE(Data!AS69),"  ")</f>
        <v>529083</v>
      </c>
      <c r="AP61" s="66">
        <f>IFERROR(AVERAGE(Data!AT69),"  ")</f>
        <v>563893.25</v>
      </c>
      <c r="AQ61" s="66" t="str">
        <f>IFERROR(AVERAGE(Data!AU69),"  ")</f>
        <v xml:space="preserve">  </v>
      </c>
      <c r="AR61" s="67">
        <f>IFERROR(AVERAGE(Data!AV69),"  ")</f>
        <v>-9.8974627086806706</v>
      </c>
      <c r="AS61" s="67">
        <f>IFERROR(AVERAGE(Data!AW69),"  ")</f>
        <v>-10.756015118957141</v>
      </c>
      <c r="AT61" s="67" t="str">
        <f>IFERROR(AVERAGE(Data!AX69),"  ")</f>
        <v xml:space="preserve">  </v>
      </c>
      <c r="AU61" s="66">
        <f>IFERROR(AVERAGE(Data!AZ69), "  ")</f>
        <v>351.786</v>
      </c>
      <c r="AV61" s="66">
        <f>IFERROR(AVERAGE(Data!BA69), "  ")</f>
        <v>57.747999999999998</v>
      </c>
      <c r="AW61" s="66">
        <f>IFERROR(AVERAGE(Data!BB69), "  ")</f>
        <v>85.22</v>
      </c>
      <c r="AX61" s="66">
        <f>IFERROR(AVERAGE(Data!BC69), "  ")</f>
        <v>34.329000000000001</v>
      </c>
      <c r="AY61" s="66">
        <f>IFERROR(AVERAGE(Data!BD69), "  ")</f>
        <v>529.08299999999997</v>
      </c>
      <c r="AZ61" s="66">
        <f>IFERROR(AVERAGE(Data!BE69), "  ")</f>
        <v>3024.5320000000002</v>
      </c>
      <c r="BA61" s="66">
        <f>IFERROR(AVERAGE(Data!BF69), "  ")</f>
        <v>349.64499999999992</v>
      </c>
      <c r="BB61" s="66">
        <f>IFERROR(AVERAGE(Data!BG69), "  ")</f>
        <v>1042.873</v>
      </c>
      <c r="BC61" s="66">
        <f>IFERROR(AVERAGE(Data!BH69), "  ")</f>
        <v>157.87700000000001</v>
      </c>
      <c r="BD61" s="66">
        <f>IFERROR(AVERAGE(Data!BI69), "  ")</f>
        <v>4574.9269999999997</v>
      </c>
    </row>
    <row r="62" spans="1:56" x14ac:dyDescent="0.25">
      <c r="A62" s="59">
        <f t="shared" si="0"/>
        <v>38045</v>
      </c>
      <c r="B62" s="66">
        <f>IFERROR(AVERAGE(Data!B70),"  ")</f>
        <v>353083</v>
      </c>
      <c r="C62" s="66">
        <f>IFERROR(AVERAGE(Data!C70),"  ")</f>
        <v>137774</v>
      </c>
      <c r="D62" s="66">
        <f>IFERROR(AVERAGE(Data!D70),"  ")</f>
        <v>0</v>
      </c>
      <c r="E62" s="66">
        <f>IFERROR(AVERAGE(Data!E70),"  ")</f>
        <v>490857</v>
      </c>
      <c r="F62" s="66">
        <f>IFERROR(AVERAGE(Data!F70),"  ")</f>
        <v>374337</v>
      </c>
      <c r="G62" s="66" t="str">
        <f>IFERROR(AVERAGE(Data!G70),"  ")</f>
        <v xml:space="preserve">  </v>
      </c>
      <c r="H62" s="67">
        <f>IFERROR(AVERAGE(Data!H70),"  ")</f>
        <v>18.168883881498175</v>
      </c>
      <c r="I62" s="67">
        <f>IFERROR(AVERAGE(Data!I70),"  ")</f>
        <v>4.1012766649725974</v>
      </c>
      <c r="J62" s="67" t="str">
        <f>IFERROR(AVERAGE(Data!J70),"  ")</f>
        <v xml:space="preserve">  </v>
      </c>
      <c r="K62" s="66">
        <f>IFERROR(AVERAGE(Data!L70),"  ")</f>
        <v>0</v>
      </c>
      <c r="L62" s="66">
        <f>IFERROR(AVERAGE(Data!M70),"  ")</f>
        <v>6204</v>
      </c>
      <c r="M62" s="66">
        <f>IFERROR(AVERAGE(Data!N70),"  ")</f>
        <v>25800</v>
      </c>
      <c r="N62" s="66">
        <f>IFERROR(AVERAGE(Data!O70),"  ")</f>
        <v>32004</v>
      </c>
      <c r="O62" s="66">
        <f>IFERROR(AVERAGE(Data!P70),"  ")</f>
        <v>44158.5</v>
      </c>
      <c r="P62" s="66" t="str">
        <f>IFERROR(AVERAGE(Data!Q70),"  ")</f>
        <v xml:space="preserve">  </v>
      </c>
      <c r="Q62" s="67">
        <f>IFERROR(AVERAGE(Data!R70),"  ")</f>
        <v>-18.786002486867815</v>
      </c>
      <c r="R62" s="67">
        <f>IFERROR(AVERAGE(Data!S70),"  ")</f>
        <v>1.6235933077117792</v>
      </c>
      <c r="S62" s="67" t="str">
        <f>IFERROR(AVERAGE(Data!T70),"  ")</f>
        <v xml:space="preserve">  </v>
      </c>
      <c r="T62" s="66">
        <f>IFERROR(AVERAGE(Data!V70), " ")</f>
        <v>77424</v>
      </c>
      <c r="U62" s="66">
        <f>IFERROR(AVERAGE(Data!W70), " ")</f>
        <v>52000</v>
      </c>
      <c r="V62" s="66">
        <f>IFERROR(AVERAGE(Data!X70), " ")</f>
        <v>13800</v>
      </c>
      <c r="W62" s="66">
        <f>IFERROR(AVERAGE(Data!Y70), " ")</f>
        <v>143224</v>
      </c>
      <c r="X62" s="66">
        <f>IFERROR(AVERAGE(Data!Z70), " ")</f>
        <v>116837.75</v>
      </c>
      <c r="Y62" s="66" t="str">
        <f>IFERROR(AVERAGE(Data!AA70), " ")</f>
        <v xml:space="preserve"> </v>
      </c>
      <c r="Z62" s="67">
        <f>IFERROR(AVERAGE(Data!AB70), " ")</f>
        <v>6.9969669351103381</v>
      </c>
      <c r="AA62" s="67">
        <f>IFERROR(AVERAGE(Data!AC70), " ")</f>
        <v>-40.059997588810027</v>
      </c>
      <c r="AB62" s="67" t="str">
        <f>IFERROR(AVERAGE(Data!AD70), " ")</f>
        <v xml:space="preserve"> </v>
      </c>
      <c r="AC62" s="66">
        <f>IFERROR(AVERAGE(Data!AF70), "  ")</f>
        <v>1500</v>
      </c>
      <c r="AD62" s="66">
        <f>IFERROR(AVERAGE(Data!AG70), "  ")</f>
        <v>7704</v>
      </c>
      <c r="AE62" s="66">
        <f>IFERROR(AVERAGE(Data!AH70), "  ")</f>
        <v>0</v>
      </c>
      <c r="AF62" s="66">
        <f>IFERROR(AVERAGE(Data!AI70), "  ")</f>
        <v>9204</v>
      </c>
      <c r="AG62" s="66">
        <f>IFERROR(AVERAGE(Data!AJ70), "  ")</f>
        <v>18033.25</v>
      </c>
      <c r="AH62" s="66" t="str">
        <f>IFERROR(AVERAGE(Data!AK70), "  ")</f>
        <v xml:space="preserve">  </v>
      </c>
      <c r="AI62" s="67">
        <f>IFERROR(AVERAGE(Data!AL70), "  ")</f>
        <v>-64.364255846368295</v>
      </c>
      <c r="AJ62" s="67">
        <f>IFERROR(AVERAGE(Data!AM70), "  ")</f>
        <v>-40.506903320521914</v>
      </c>
      <c r="AK62" s="67" t="str">
        <f>IFERROR(AVERAGE(Data!AN70), "  ")</f>
        <v xml:space="preserve">  </v>
      </c>
      <c r="AL62" s="66">
        <f>IFERROR(AVERAGE(Data!AP70),"  ")</f>
        <v>432007</v>
      </c>
      <c r="AM62" s="66">
        <f>IFERROR(AVERAGE(Data!AQ70),"  ")</f>
        <v>203682</v>
      </c>
      <c r="AN62" s="66">
        <f>IFERROR(AVERAGE(Data!AR70),"  ")</f>
        <v>39600</v>
      </c>
      <c r="AO62" s="66">
        <f>IFERROR(AVERAGE(Data!AS70),"  ")</f>
        <v>675289</v>
      </c>
      <c r="AP62" s="66">
        <f>IFERROR(AVERAGE(Data!AT70),"  ")</f>
        <v>553366.5</v>
      </c>
      <c r="AQ62" s="66" t="str">
        <f>IFERROR(AVERAGE(Data!AU70),"  ")</f>
        <v xml:space="preserve">  </v>
      </c>
      <c r="AR62" s="67">
        <f>IFERROR(AVERAGE(Data!AV70),"  ")</f>
        <v>9.8961884783694831</v>
      </c>
      <c r="AS62" s="67">
        <f>IFERROR(AVERAGE(Data!AW70),"  ")</f>
        <v>-11.923339698612834</v>
      </c>
      <c r="AT62" s="67" t="str">
        <f>IFERROR(AVERAGE(Data!AX70),"  ")</f>
        <v xml:space="preserve">  </v>
      </c>
      <c r="AU62" s="66">
        <f>IFERROR(AVERAGE(Data!AZ70), "  ")</f>
        <v>490.85700000000003</v>
      </c>
      <c r="AV62" s="66">
        <f>IFERROR(AVERAGE(Data!BA70), "  ")</f>
        <v>32.003999999999998</v>
      </c>
      <c r="AW62" s="66">
        <f>IFERROR(AVERAGE(Data!BB70), "  ")</f>
        <v>143.22399999999999</v>
      </c>
      <c r="AX62" s="66">
        <f>IFERROR(AVERAGE(Data!BC70), "  ")</f>
        <v>9.2040000000000006</v>
      </c>
      <c r="AY62" s="66">
        <f>IFERROR(AVERAGE(Data!BD70), "  ")</f>
        <v>675.28899999999999</v>
      </c>
      <c r="AZ62" s="66">
        <f>IFERROR(AVERAGE(Data!BE70), "  ")</f>
        <v>3515.3890000000001</v>
      </c>
      <c r="BA62" s="66">
        <f>IFERROR(AVERAGE(Data!BF70), "  ")</f>
        <v>381.64899999999994</v>
      </c>
      <c r="BB62" s="66">
        <f>IFERROR(AVERAGE(Data!BG70), "  ")</f>
        <v>1186.097</v>
      </c>
      <c r="BC62" s="66">
        <f>IFERROR(AVERAGE(Data!BH70), "  ")</f>
        <v>167.08100000000002</v>
      </c>
      <c r="BD62" s="66">
        <f>IFERROR(AVERAGE(Data!BI70), "  ")</f>
        <v>5250.2159999999994</v>
      </c>
    </row>
    <row r="63" spans="1:56" x14ac:dyDescent="0.25">
      <c r="A63" s="59">
        <f t="shared" si="0"/>
        <v>38052</v>
      </c>
      <c r="B63" s="66">
        <f>IFERROR(AVERAGE(Data!B71),"  ")</f>
        <v>233314</v>
      </c>
      <c r="C63" s="66">
        <f>IFERROR(AVERAGE(Data!C71),"  ")</f>
        <v>97980</v>
      </c>
      <c r="D63" s="66">
        <f>IFERROR(AVERAGE(Data!D71),"  ")</f>
        <v>0</v>
      </c>
      <c r="E63" s="66">
        <f>IFERROR(AVERAGE(Data!E71),"  ")</f>
        <v>331294</v>
      </c>
      <c r="F63" s="66">
        <f>IFERROR(AVERAGE(Data!F71),"  ")</f>
        <v>373914</v>
      </c>
      <c r="G63" s="66" t="str">
        <f>IFERROR(AVERAGE(Data!G71),"  ")</f>
        <v xml:space="preserve">  </v>
      </c>
      <c r="H63" s="67">
        <f>IFERROR(AVERAGE(Data!H71),"  ")</f>
        <v>-38.038247533548422</v>
      </c>
      <c r="I63" s="67">
        <f>IFERROR(AVERAGE(Data!I71),"  ")</f>
        <v>-9.8130421280816726</v>
      </c>
      <c r="J63" s="67" t="str">
        <f>IFERROR(AVERAGE(Data!J71),"  ")</f>
        <v xml:space="preserve">  </v>
      </c>
      <c r="K63" s="66">
        <f>IFERROR(AVERAGE(Data!L71),"  ")</f>
        <v>9335</v>
      </c>
      <c r="L63" s="66">
        <f>IFERROR(AVERAGE(Data!M71),"  ")</f>
        <v>4611</v>
      </c>
      <c r="M63" s="66">
        <f>IFERROR(AVERAGE(Data!N71),"  ")</f>
        <v>23200</v>
      </c>
      <c r="N63" s="66">
        <f>IFERROR(AVERAGE(Data!O71),"  ")</f>
        <v>37146</v>
      </c>
      <c r="O63" s="66">
        <f>IFERROR(AVERAGE(Data!P71),"  ")</f>
        <v>39062.5</v>
      </c>
      <c r="P63" s="66" t="str">
        <f>IFERROR(AVERAGE(Data!Q71),"  ")</f>
        <v xml:space="preserve">  </v>
      </c>
      <c r="Q63" s="67">
        <f>IFERROR(AVERAGE(Data!R71),"  ")</f>
        <v>-21.916253258219122</v>
      </c>
      <c r="R63" s="67">
        <f>IFERROR(AVERAGE(Data!S71),"  ")</f>
        <v>-10.550209240950547</v>
      </c>
      <c r="S63" s="67" t="str">
        <f>IFERROR(AVERAGE(Data!T71),"  ")</f>
        <v xml:space="preserve">  </v>
      </c>
      <c r="T63" s="66">
        <f>IFERROR(AVERAGE(Data!V71), " ")</f>
        <v>51832</v>
      </c>
      <c r="U63" s="66">
        <f>IFERROR(AVERAGE(Data!W71), " ")</f>
        <v>36045</v>
      </c>
      <c r="V63" s="66">
        <f>IFERROR(AVERAGE(Data!X71), " ")</f>
        <v>10600</v>
      </c>
      <c r="W63" s="66">
        <f>IFERROR(AVERAGE(Data!Y71), " ")</f>
        <v>98477</v>
      </c>
      <c r="X63" s="66">
        <f>IFERROR(AVERAGE(Data!Z71), " ")</f>
        <v>108874.75</v>
      </c>
      <c r="Y63" s="66" t="str">
        <f>IFERROR(AVERAGE(Data!AA71), " ")</f>
        <v xml:space="preserve"> </v>
      </c>
      <c r="Z63" s="67">
        <f>IFERROR(AVERAGE(Data!AB71), " ")</f>
        <v>-47.667609046849755</v>
      </c>
      <c r="AA63" s="67">
        <f>IFERROR(AVERAGE(Data!AC71), " ")</f>
        <v>-37.758915644914872</v>
      </c>
      <c r="AB63" s="67" t="str">
        <f>IFERROR(AVERAGE(Data!AD71), " ")</f>
        <v xml:space="preserve"> </v>
      </c>
      <c r="AC63" s="66">
        <f>IFERROR(AVERAGE(Data!AF71), "  ")</f>
        <v>19043</v>
      </c>
      <c r="AD63" s="66">
        <f>IFERROR(AVERAGE(Data!AG71), "  ")</f>
        <v>37960</v>
      </c>
      <c r="AE63" s="66">
        <f>IFERROR(AVERAGE(Data!AH71), "  ")</f>
        <v>0</v>
      </c>
      <c r="AF63" s="66">
        <f>IFERROR(AVERAGE(Data!AI71), "  ")</f>
        <v>57003</v>
      </c>
      <c r="AG63" s="66">
        <f>IFERROR(AVERAGE(Data!AJ71), "  ")</f>
        <v>25509</v>
      </c>
      <c r="AH63" s="66" t="str">
        <f>IFERROR(AVERAGE(Data!AK71), "  ")</f>
        <v xml:space="preserve">  </v>
      </c>
      <c r="AI63" s="67">
        <f>IFERROR(AVERAGE(Data!AL71), "  ")</f>
        <v>360.25837706903519</v>
      </c>
      <c r="AJ63" s="67">
        <f>IFERROR(AVERAGE(Data!AM71), "  ")</f>
        <v>1.922865619162728</v>
      </c>
      <c r="AK63" s="67" t="str">
        <f>IFERROR(AVERAGE(Data!AN71), "  ")</f>
        <v xml:space="preserve">  </v>
      </c>
      <c r="AL63" s="66">
        <f>IFERROR(AVERAGE(Data!AP71),"  ")</f>
        <v>313524</v>
      </c>
      <c r="AM63" s="66">
        <f>IFERROR(AVERAGE(Data!AQ71),"  ")</f>
        <v>176596</v>
      </c>
      <c r="AN63" s="66">
        <f>IFERROR(AVERAGE(Data!AR71),"  ")</f>
        <v>33800</v>
      </c>
      <c r="AO63" s="66">
        <f>IFERROR(AVERAGE(Data!AS71),"  ")</f>
        <v>523920</v>
      </c>
      <c r="AP63" s="66">
        <f>IFERROR(AVERAGE(Data!AT71),"  ")</f>
        <v>547360.25</v>
      </c>
      <c r="AQ63" s="66" t="str">
        <f>IFERROR(AVERAGE(Data!AU71),"  ")</f>
        <v xml:space="preserve">  </v>
      </c>
      <c r="AR63" s="67">
        <f>IFERROR(AVERAGE(Data!AV71),"  ")</f>
        <v>-33.071711070913942</v>
      </c>
      <c r="AS63" s="67">
        <f>IFERROR(AVERAGE(Data!AW71),"  ")</f>
        <v>-16.842418308150531</v>
      </c>
      <c r="AT63" s="67" t="str">
        <f>IFERROR(AVERAGE(Data!AX71),"  ")</f>
        <v xml:space="preserve">  </v>
      </c>
      <c r="AU63" s="66">
        <f>IFERROR(AVERAGE(Data!AZ71), "  ")</f>
        <v>331.29399999999998</v>
      </c>
      <c r="AV63" s="66">
        <f>IFERROR(AVERAGE(Data!BA71), "  ")</f>
        <v>37.146000000000001</v>
      </c>
      <c r="AW63" s="66">
        <f>IFERROR(AVERAGE(Data!BB71), "  ")</f>
        <v>98.477000000000004</v>
      </c>
      <c r="AX63" s="66">
        <f>IFERROR(AVERAGE(Data!BC71), "  ")</f>
        <v>57.003</v>
      </c>
      <c r="AY63" s="66">
        <f>IFERROR(AVERAGE(Data!BD71), "  ")</f>
        <v>523.91999999999996</v>
      </c>
      <c r="AZ63" s="66">
        <f>IFERROR(AVERAGE(Data!BE71), "  ")</f>
        <v>3846.683</v>
      </c>
      <c r="BA63" s="66">
        <f>IFERROR(AVERAGE(Data!BF71), "  ")</f>
        <v>418.79499999999996</v>
      </c>
      <c r="BB63" s="66">
        <f>IFERROR(AVERAGE(Data!BG71), "  ")</f>
        <v>1284.5740000000001</v>
      </c>
      <c r="BC63" s="66">
        <f>IFERROR(AVERAGE(Data!BH71), "  ")</f>
        <v>224.084</v>
      </c>
      <c r="BD63" s="66">
        <f>IFERROR(AVERAGE(Data!BI71), "  ")</f>
        <v>5774.1359999999995</v>
      </c>
    </row>
    <row r="64" spans="1:56" x14ac:dyDescent="0.25">
      <c r="A64" s="59">
        <f t="shared" si="0"/>
        <v>38059</v>
      </c>
      <c r="B64" s="66">
        <f>IFERROR(AVERAGE(Data!B72),"  ")</f>
        <v>313150</v>
      </c>
      <c r="C64" s="66">
        <f>IFERROR(AVERAGE(Data!C72),"  ")</f>
        <v>116569</v>
      </c>
      <c r="D64" s="66">
        <f>IFERROR(AVERAGE(Data!D72),"  ")</f>
        <v>0</v>
      </c>
      <c r="E64" s="66">
        <f>IFERROR(AVERAGE(Data!E72),"  ")</f>
        <v>429719</v>
      </c>
      <c r="F64" s="66">
        <f>IFERROR(AVERAGE(Data!F72),"  ")</f>
        <v>400914</v>
      </c>
      <c r="G64" s="66" t="str">
        <f>IFERROR(AVERAGE(Data!G72),"  ")</f>
        <v xml:space="preserve">  </v>
      </c>
      <c r="H64" s="67">
        <f>IFERROR(AVERAGE(Data!H72),"  ")</f>
        <v>-3.7958332027384634</v>
      </c>
      <c r="I64" s="67">
        <f>IFERROR(AVERAGE(Data!I72),"  ")</f>
        <v>-7.9992427241278419</v>
      </c>
      <c r="J64" s="67" t="str">
        <f>IFERROR(AVERAGE(Data!J72),"  ")</f>
        <v xml:space="preserve">  </v>
      </c>
      <c r="K64" s="66">
        <f>IFERROR(AVERAGE(Data!L72),"  ")</f>
        <v>11142</v>
      </c>
      <c r="L64" s="66">
        <f>IFERROR(AVERAGE(Data!M72),"  ")</f>
        <v>16081</v>
      </c>
      <c r="M64" s="66">
        <f>IFERROR(AVERAGE(Data!N72),"  ")</f>
        <v>29900</v>
      </c>
      <c r="N64" s="66">
        <f>IFERROR(AVERAGE(Data!O72),"  ")</f>
        <v>57123</v>
      </c>
      <c r="O64" s="66">
        <f>IFERROR(AVERAGE(Data!P72),"  ")</f>
        <v>46005.25</v>
      </c>
      <c r="P64" s="66" t="str">
        <f>IFERROR(AVERAGE(Data!Q72),"  ")</f>
        <v xml:space="preserve">  </v>
      </c>
      <c r="Q64" s="67">
        <f>IFERROR(AVERAGE(Data!R72),"  ")</f>
        <v>96.738419149302572</v>
      </c>
      <c r="R64" s="67">
        <f>IFERROR(AVERAGE(Data!S72),"  ")</f>
        <v>16.754222340655023</v>
      </c>
      <c r="S64" s="67" t="str">
        <f>IFERROR(AVERAGE(Data!T72),"  ")</f>
        <v xml:space="preserve">  </v>
      </c>
      <c r="T64" s="66">
        <f>IFERROR(AVERAGE(Data!V72), " ")</f>
        <v>55647</v>
      </c>
      <c r="U64" s="66">
        <f>IFERROR(AVERAGE(Data!W72), " ")</f>
        <v>36842</v>
      </c>
      <c r="V64" s="66">
        <f>IFERROR(AVERAGE(Data!X72), " ")</f>
        <v>1400</v>
      </c>
      <c r="W64" s="66">
        <f>IFERROR(AVERAGE(Data!Y72), " ")</f>
        <v>93889</v>
      </c>
      <c r="X64" s="66">
        <f>IFERROR(AVERAGE(Data!Z72), " ")</f>
        <v>105202.5</v>
      </c>
      <c r="Y64" s="66" t="str">
        <f>IFERROR(AVERAGE(Data!AA72), " ")</f>
        <v xml:space="preserve"> </v>
      </c>
      <c r="Z64" s="67">
        <f>IFERROR(AVERAGE(Data!AB72), " ")</f>
        <v>-26.561436717326181</v>
      </c>
      <c r="AA64" s="67">
        <f>IFERROR(AVERAGE(Data!AC72), " ")</f>
        <v>-33.011025537347692</v>
      </c>
      <c r="AB64" s="67" t="str">
        <f>IFERROR(AVERAGE(Data!AD72), " ")</f>
        <v xml:space="preserve"> </v>
      </c>
      <c r="AC64" s="66">
        <f>IFERROR(AVERAGE(Data!AF72), "  ")</f>
        <v>0</v>
      </c>
      <c r="AD64" s="66">
        <f>IFERROR(AVERAGE(Data!AG72), "  ")</f>
        <v>13500</v>
      </c>
      <c r="AE64" s="66">
        <f>IFERROR(AVERAGE(Data!AH72), "  ")</f>
        <v>0</v>
      </c>
      <c r="AF64" s="66">
        <f>IFERROR(AVERAGE(Data!AI72), "  ")</f>
        <v>13500</v>
      </c>
      <c r="AG64" s="66">
        <f>IFERROR(AVERAGE(Data!AJ72), "  ")</f>
        <v>28509</v>
      </c>
      <c r="AH64" s="66" t="str">
        <f>IFERROR(AVERAGE(Data!AK72), "  ")</f>
        <v xml:space="preserve">  </v>
      </c>
      <c r="AI64" s="67">
        <f>IFERROR(AVERAGE(Data!AL72), "  ")</f>
        <v>75.324675324675326</v>
      </c>
      <c r="AJ64" s="67">
        <f>IFERROR(AVERAGE(Data!AM72), "  ")</f>
        <v>70.554275971403783</v>
      </c>
      <c r="AK64" s="67" t="str">
        <f>IFERROR(AVERAGE(Data!AN72), "  ")</f>
        <v xml:space="preserve">  </v>
      </c>
      <c r="AL64" s="66">
        <f>IFERROR(AVERAGE(Data!AP72),"  ")</f>
        <v>379939</v>
      </c>
      <c r="AM64" s="66">
        <f>IFERROR(AVERAGE(Data!AQ72),"  ")</f>
        <v>182992</v>
      </c>
      <c r="AN64" s="66">
        <f>IFERROR(AVERAGE(Data!AR72),"  ")</f>
        <v>31300</v>
      </c>
      <c r="AO64" s="66">
        <f>IFERROR(AVERAGE(Data!AS72),"  ")</f>
        <v>594231</v>
      </c>
      <c r="AP64" s="66">
        <f>IFERROR(AVERAGE(Data!AT72),"  ")</f>
        <v>580630.75</v>
      </c>
      <c r="AQ64" s="66" t="str">
        <f>IFERROR(AVERAGE(Data!AU72),"  ")</f>
        <v xml:space="preserve">  </v>
      </c>
      <c r="AR64" s="67">
        <f>IFERROR(AVERAGE(Data!AV72),"  ")</f>
        <v>-2.7852487337547638</v>
      </c>
      <c r="AS64" s="67">
        <f>IFERROR(AVERAGE(Data!AW72),"  ")</f>
        <v>-10.525729810027496</v>
      </c>
      <c r="AT64" s="67" t="str">
        <f>IFERROR(AVERAGE(Data!AX72),"  ")</f>
        <v xml:space="preserve">  </v>
      </c>
      <c r="AU64" s="66">
        <f>IFERROR(AVERAGE(Data!AZ72), "  ")</f>
        <v>429.71899999999999</v>
      </c>
      <c r="AV64" s="66">
        <f>IFERROR(AVERAGE(Data!BA72), "  ")</f>
        <v>57.122999999999998</v>
      </c>
      <c r="AW64" s="66">
        <f>IFERROR(AVERAGE(Data!BB72), "  ")</f>
        <v>93.888999999999996</v>
      </c>
      <c r="AX64" s="66">
        <f>IFERROR(AVERAGE(Data!BC72), "  ")</f>
        <v>13.5</v>
      </c>
      <c r="AY64" s="66">
        <f>IFERROR(AVERAGE(Data!BD72), "  ")</f>
        <v>594.23099999999999</v>
      </c>
      <c r="AZ64" s="66">
        <f>IFERROR(AVERAGE(Data!BE72), "  ")</f>
        <v>4276.402</v>
      </c>
      <c r="BA64" s="66">
        <f>IFERROR(AVERAGE(Data!BF72), "  ")</f>
        <v>475.91799999999995</v>
      </c>
      <c r="BB64" s="66">
        <f>IFERROR(AVERAGE(Data!BG72), "  ")</f>
        <v>1378.463</v>
      </c>
      <c r="BC64" s="66">
        <f>IFERROR(AVERAGE(Data!BH72), "  ")</f>
        <v>237.584</v>
      </c>
      <c r="BD64" s="66">
        <f>IFERROR(AVERAGE(Data!BI72), "  ")</f>
        <v>6368.3669999999993</v>
      </c>
    </row>
    <row r="65" spans="1:56" x14ac:dyDescent="0.25">
      <c r="A65" s="59">
        <f t="shared" si="0"/>
        <v>38066</v>
      </c>
      <c r="B65" s="66">
        <f>IFERROR(AVERAGE(Data!B73),"  ")</f>
        <v>242416</v>
      </c>
      <c r="C65" s="66">
        <f>IFERROR(AVERAGE(Data!C73),"  ")</f>
        <v>72695</v>
      </c>
      <c r="D65" s="66">
        <f>IFERROR(AVERAGE(Data!D73),"  ")</f>
        <v>0</v>
      </c>
      <c r="E65" s="66">
        <f>IFERROR(AVERAGE(Data!E73),"  ")</f>
        <v>315111</v>
      </c>
      <c r="F65" s="66">
        <f>IFERROR(AVERAGE(Data!F73),"  ")</f>
        <v>391745.25</v>
      </c>
      <c r="G65" s="66" t="str">
        <f>IFERROR(AVERAGE(Data!G73),"  ")</f>
        <v xml:space="preserve">  </v>
      </c>
      <c r="H65" s="67">
        <f>IFERROR(AVERAGE(Data!H73),"  ")</f>
        <v>-33.812724484866308</v>
      </c>
      <c r="I65" s="67">
        <f>IFERROR(AVERAGE(Data!I73),"  ")</f>
        <v>-16.330623523287013</v>
      </c>
      <c r="J65" s="67" t="str">
        <f>IFERROR(AVERAGE(Data!J73),"  ")</f>
        <v xml:space="preserve">  </v>
      </c>
      <c r="K65" s="66">
        <f>IFERROR(AVERAGE(Data!L73),"  ")</f>
        <v>12200</v>
      </c>
      <c r="L65" s="66">
        <f>IFERROR(AVERAGE(Data!M73),"  ")</f>
        <v>10500</v>
      </c>
      <c r="M65" s="66">
        <f>IFERROR(AVERAGE(Data!N73),"  ")</f>
        <v>28200</v>
      </c>
      <c r="N65" s="66">
        <f>IFERROR(AVERAGE(Data!O73),"  ")</f>
        <v>50900</v>
      </c>
      <c r="O65" s="66">
        <f>IFERROR(AVERAGE(Data!P73),"  ")</f>
        <v>44293.25</v>
      </c>
      <c r="P65" s="66" t="str">
        <f>IFERROR(AVERAGE(Data!Q73),"  ")</f>
        <v xml:space="preserve">  </v>
      </c>
      <c r="Q65" s="67">
        <f>IFERROR(AVERAGE(Data!R73),"  ")</f>
        <v>29.417747266717509</v>
      </c>
      <c r="R65" s="67">
        <f>IFERROR(AVERAGE(Data!S73),"  ")</f>
        <v>14.052039344937683</v>
      </c>
      <c r="S65" s="67" t="str">
        <f>IFERROR(AVERAGE(Data!T73),"  ")</f>
        <v xml:space="preserve">  </v>
      </c>
      <c r="T65" s="66">
        <f>IFERROR(AVERAGE(Data!V73), " ")</f>
        <v>28153</v>
      </c>
      <c r="U65" s="66">
        <f>IFERROR(AVERAGE(Data!W73), " ")</f>
        <v>7624</v>
      </c>
      <c r="V65" s="66">
        <f>IFERROR(AVERAGE(Data!X73), " ")</f>
        <v>4200</v>
      </c>
      <c r="W65" s="66">
        <f>IFERROR(AVERAGE(Data!Y73), " ")</f>
        <v>39977</v>
      </c>
      <c r="X65" s="66">
        <f>IFERROR(AVERAGE(Data!Z73), " ")</f>
        <v>93891.75</v>
      </c>
      <c r="Y65" s="66" t="str">
        <f>IFERROR(AVERAGE(Data!AA73), " ")</f>
        <v xml:space="preserve"> </v>
      </c>
      <c r="Z65" s="67">
        <f>IFERROR(AVERAGE(Data!AB73), " ")</f>
        <v>-70.754813600983198</v>
      </c>
      <c r="AA65" s="67">
        <f>IFERROR(AVERAGE(Data!AC73), " ")</f>
        <v>-35.973111799473898</v>
      </c>
      <c r="AB65" s="67" t="str">
        <f>IFERROR(AVERAGE(Data!AD73), " ")</f>
        <v xml:space="preserve"> </v>
      </c>
      <c r="AC65" s="66">
        <f>IFERROR(AVERAGE(Data!AF73), "  ")</f>
        <v>0</v>
      </c>
      <c r="AD65" s="66">
        <f>IFERROR(AVERAGE(Data!AG73), "  ")</f>
        <v>0</v>
      </c>
      <c r="AE65" s="66">
        <f>IFERROR(AVERAGE(Data!AH73), "  ")</f>
        <v>0</v>
      </c>
      <c r="AF65" s="66">
        <f>IFERROR(AVERAGE(Data!AI73), "  ")</f>
        <v>0</v>
      </c>
      <c r="AG65" s="66">
        <f>IFERROR(AVERAGE(Data!AJ73), "  ")</f>
        <v>19926.75</v>
      </c>
      <c r="AH65" s="66" t="str">
        <f>IFERROR(AVERAGE(Data!AK73), "  ")</f>
        <v xml:space="preserve">  </v>
      </c>
      <c r="AI65" s="67">
        <f>IFERROR(AVERAGE(Data!AL73), "  ")</f>
        <v>-100</v>
      </c>
      <c r="AJ65" s="67">
        <f>IFERROR(AVERAGE(Data!AM73), "  ")</f>
        <v>33.177944862155393</v>
      </c>
      <c r="AK65" s="67" t="str">
        <f>IFERROR(AVERAGE(Data!AN73), "  ")</f>
        <v xml:space="preserve">  </v>
      </c>
      <c r="AL65" s="66">
        <f>IFERROR(AVERAGE(Data!AP73),"  ")</f>
        <v>282769</v>
      </c>
      <c r="AM65" s="66">
        <f>IFERROR(AVERAGE(Data!AQ73),"  ")</f>
        <v>90819</v>
      </c>
      <c r="AN65" s="66">
        <f>IFERROR(AVERAGE(Data!AR73),"  ")</f>
        <v>32400</v>
      </c>
      <c r="AO65" s="66">
        <f>IFERROR(AVERAGE(Data!AS73),"  ")</f>
        <v>405988</v>
      </c>
      <c r="AP65" s="66">
        <f>IFERROR(AVERAGE(Data!AT73),"  ")</f>
        <v>549857</v>
      </c>
      <c r="AQ65" s="66" t="str">
        <f>IFERROR(AVERAGE(Data!AU73),"  ")</f>
        <v xml:space="preserve">  </v>
      </c>
      <c r="AR65" s="67">
        <f>IFERROR(AVERAGE(Data!AV73),"  ")</f>
        <v>-39.045691559080133</v>
      </c>
      <c r="AS65" s="67">
        <f>IFERROR(AVERAGE(Data!AW73),"  ")</f>
        <v>-17.765972879642391</v>
      </c>
      <c r="AT65" s="67" t="str">
        <f>IFERROR(AVERAGE(Data!AX73),"  ")</f>
        <v xml:space="preserve">  </v>
      </c>
      <c r="AU65" s="66">
        <f>IFERROR(AVERAGE(Data!AZ73), "  ")</f>
        <v>315.11099999999999</v>
      </c>
      <c r="AV65" s="66">
        <f>IFERROR(AVERAGE(Data!BA73), "  ")</f>
        <v>50.9</v>
      </c>
      <c r="AW65" s="66">
        <f>IFERROR(AVERAGE(Data!BB73), "  ")</f>
        <v>39.976999999999997</v>
      </c>
      <c r="AX65" s="66">
        <f>IFERROR(AVERAGE(Data!BC73), "  ")</f>
        <v>0</v>
      </c>
      <c r="AY65" s="66">
        <f>IFERROR(AVERAGE(Data!BD73), "  ")</f>
        <v>405.988</v>
      </c>
      <c r="AZ65" s="66">
        <f>IFERROR(AVERAGE(Data!BE73), "  ")</f>
        <v>4591.5129999999999</v>
      </c>
      <c r="BA65" s="66">
        <f>IFERROR(AVERAGE(Data!BF73), "  ")</f>
        <v>526.81799999999998</v>
      </c>
      <c r="BB65" s="66">
        <f>IFERROR(AVERAGE(Data!BG73), "  ")</f>
        <v>1418.44</v>
      </c>
      <c r="BC65" s="66">
        <f>IFERROR(AVERAGE(Data!BH73), "  ")</f>
        <v>237.584</v>
      </c>
      <c r="BD65" s="66">
        <f>IFERROR(AVERAGE(Data!BI73), "  ")</f>
        <v>6774.3549999999996</v>
      </c>
    </row>
    <row r="66" spans="1:56" x14ac:dyDescent="0.25">
      <c r="A66" s="59">
        <f t="shared" si="0"/>
        <v>38073</v>
      </c>
      <c r="B66" s="66">
        <f>IFERROR(AVERAGE(Data!B74),"  ")</f>
        <v>426381</v>
      </c>
      <c r="C66" s="66">
        <f>IFERROR(AVERAGE(Data!C74),"  ")</f>
        <v>36000</v>
      </c>
      <c r="D66" s="66">
        <f>IFERROR(AVERAGE(Data!D74),"  ")</f>
        <v>0</v>
      </c>
      <c r="E66" s="66">
        <f>IFERROR(AVERAGE(Data!E74),"  ")</f>
        <v>462381</v>
      </c>
      <c r="F66" s="66">
        <f>IFERROR(AVERAGE(Data!F74),"  ")</f>
        <v>384626.25</v>
      </c>
      <c r="G66" s="66" t="str">
        <f>IFERROR(AVERAGE(Data!G74),"  ")</f>
        <v xml:space="preserve">  </v>
      </c>
      <c r="H66" s="67">
        <f>IFERROR(AVERAGE(Data!H74),"  ")</f>
        <v>-36.821890256316358</v>
      </c>
      <c r="I66" s="67">
        <f>IFERROR(AVERAGE(Data!I74),"  ")</f>
        <v>-29.726424970812694</v>
      </c>
      <c r="J66" s="67" t="str">
        <f>IFERROR(AVERAGE(Data!J74),"  ")</f>
        <v xml:space="preserve">  </v>
      </c>
      <c r="K66" s="66">
        <f>IFERROR(AVERAGE(Data!L74),"  ")</f>
        <v>12354</v>
      </c>
      <c r="L66" s="66">
        <f>IFERROR(AVERAGE(Data!M74),"  ")</f>
        <v>0</v>
      </c>
      <c r="M66" s="66">
        <f>IFERROR(AVERAGE(Data!N74),"  ")</f>
        <v>26700</v>
      </c>
      <c r="N66" s="66">
        <f>IFERROR(AVERAGE(Data!O74),"  ")</f>
        <v>39054</v>
      </c>
      <c r="O66" s="66">
        <f>IFERROR(AVERAGE(Data!P74),"  ")</f>
        <v>46055.75</v>
      </c>
      <c r="P66" s="66" t="str">
        <f>IFERROR(AVERAGE(Data!Q74),"  ")</f>
        <v xml:space="preserve">  </v>
      </c>
      <c r="Q66" s="67">
        <f>IFERROR(AVERAGE(Data!R74),"  ")</f>
        <v>12.034194899452078</v>
      </c>
      <c r="R66" s="67">
        <f>IFERROR(AVERAGE(Data!S74),"  ")</f>
        <v>22.167033608318533</v>
      </c>
      <c r="S66" s="67" t="str">
        <f>IFERROR(AVERAGE(Data!T74),"  ")</f>
        <v xml:space="preserve">  </v>
      </c>
      <c r="T66" s="66">
        <f>IFERROR(AVERAGE(Data!V74), " ")</f>
        <v>81408</v>
      </c>
      <c r="U66" s="66">
        <f>IFERROR(AVERAGE(Data!W74), " ")</f>
        <v>22300</v>
      </c>
      <c r="V66" s="66">
        <f>IFERROR(AVERAGE(Data!X74), " ")</f>
        <v>2800</v>
      </c>
      <c r="W66" s="66">
        <f>IFERROR(AVERAGE(Data!Y74), " ")</f>
        <v>106508</v>
      </c>
      <c r="X66" s="66">
        <f>IFERROR(AVERAGE(Data!Z74), " ")</f>
        <v>84712.75</v>
      </c>
      <c r="Y66" s="66" t="str">
        <f>IFERROR(AVERAGE(Data!AA74), " ")</f>
        <v xml:space="preserve"> </v>
      </c>
      <c r="Z66" s="67">
        <f>IFERROR(AVERAGE(Data!AB74), " ")</f>
        <v>-21.919535511113718</v>
      </c>
      <c r="AA66" s="67">
        <f>IFERROR(AVERAGE(Data!AC74), " ")</f>
        <v>-42.482520746799921</v>
      </c>
      <c r="AB66" s="67" t="str">
        <f>IFERROR(AVERAGE(Data!AD74), " ")</f>
        <v xml:space="preserve"> </v>
      </c>
      <c r="AC66" s="66">
        <f>IFERROR(AVERAGE(Data!AF74), "  ")</f>
        <v>0</v>
      </c>
      <c r="AD66" s="66">
        <f>IFERROR(AVERAGE(Data!AG74), "  ")</f>
        <v>4500</v>
      </c>
      <c r="AE66" s="66">
        <f>IFERROR(AVERAGE(Data!AH74), "  ")</f>
        <v>0</v>
      </c>
      <c r="AF66" s="66">
        <f>IFERROR(AVERAGE(Data!AI74), "  ")</f>
        <v>4500</v>
      </c>
      <c r="AG66" s="66">
        <f>IFERROR(AVERAGE(Data!AJ74), "  ")</f>
        <v>18750.75</v>
      </c>
      <c r="AH66" s="66" t="str">
        <f>IFERROR(AVERAGE(Data!AK74), "  ")</f>
        <v xml:space="preserve">  </v>
      </c>
      <c r="AI66" s="67">
        <f>IFERROR(AVERAGE(Data!AL74), "  ")</f>
        <v>-83.588621444201323</v>
      </c>
      <c r="AJ66" s="67">
        <f>IFERROR(AVERAGE(Data!AM74), "  ")</f>
        <v>22.071221639920569</v>
      </c>
      <c r="AK66" s="67" t="str">
        <f>IFERROR(AVERAGE(Data!AN74), "  ")</f>
        <v xml:space="preserve">  </v>
      </c>
      <c r="AL66" s="66">
        <f>IFERROR(AVERAGE(Data!AP74),"  ")</f>
        <v>520143</v>
      </c>
      <c r="AM66" s="66">
        <f>IFERROR(AVERAGE(Data!AQ74),"  ")</f>
        <v>62800</v>
      </c>
      <c r="AN66" s="66">
        <f>IFERROR(AVERAGE(Data!AR74),"  ")</f>
        <v>29500</v>
      </c>
      <c r="AO66" s="66">
        <f>IFERROR(AVERAGE(Data!AS74),"  ")</f>
        <v>612443</v>
      </c>
      <c r="AP66" s="66">
        <f>IFERROR(AVERAGE(Data!AT74),"  ")</f>
        <v>534145.5</v>
      </c>
      <c r="AQ66" s="66" t="str">
        <f>IFERROR(AVERAGE(Data!AU74),"  ")</f>
        <v xml:space="preserve">  </v>
      </c>
      <c r="AR66" s="67">
        <f>IFERROR(AVERAGE(Data!AV74),"  ")</f>
        <v>-34.185261284651325</v>
      </c>
      <c r="AS66" s="67">
        <f>IFERROR(AVERAGE(Data!AW74),"  ")</f>
        <v>-28.558488340249831</v>
      </c>
      <c r="AT66" s="67" t="str">
        <f>IFERROR(AVERAGE(Data!AX74),"  ")</f>
        <v xml:space="preserve">  </v>
      </c>
      <c r="AU66" s="66">
        <f>IFERROR(AVERAGE(Data!AZ74), "  ")</f>
        <v>462.38099999999997</v>
      </c>
      <c r="AV66" s="66">
        <f>IFERROR(AVERAGE(Data!BA74), "  ")</f>
        <v>39.054000000000002</v>
      </c>
      <c r="AW66" s="66">
        <f>IFERROR(AVERAGE(Data!BB74), "  ")</f>
        <v>106.508</v>
      </c>
      <c r="AX66" s="66">
        <f>IFERROR(AVERAGE(Data!BC74), "  ")</f>
        <v>4.5</v>
      </c>
      <c r="AY66" s="66">
        <f>IFERROR(AVERAGE(Data!BD74), "  ")</f>
        <v>612.44299999999998</v>
      </c>
      <c r="AZ66" s="66">
        <f>IFERROR(AVERAGE(Data!BE74), "  ")</f>
        <v>5053.8940000000002</v>
      </c>
      <c r="BA66" s="66">
        <f>IFERROR(AVERAGE(Data!BF74), "  ")</f>
        <v>565.87199999999996</v>
      </c>
      <c r="BB66" s="66">
        <f>IFERROR(AVERAGE(Data!BG74), "  ")</f>
        <v>1524.9480000000001</v>
      </c>
      <c r="BC66" s="66">
        <f>IFERROR(AVERAGE(Data!BH74), "  ")</f>
        <v>242.084</v>
      </c>
      <c r="BD66" s="66">
        <f>IFERROR(AVERAGE(Data!BI74), "  ")</f>
        <v>7386.7979999999998</v>
      </c>
    </row>
    <row r="67" spans="1:56" x14ac:dyDescent="0.25">
      <c r="A67" s="59">
        <f t="shared" si="0"/>
        <v>38080</v>
      </c>
      <c r="B67" s="66">
        <f>IFERROR(AVERAGE(Data!B75),"  ")</f>
        <v>415004</v>
      </c>
      <c r="C67" s="66">
        <f>IFERROR(AVERAGE(Data!C75),"  ")</f>
        <v>80080</v>
      </c>
      <c r="D67" s="66">
        <f>IFERROR(AVERAGE(Data!D75),"  ")</f>
        <v>0</v>
      </c>
      <c r="E67" s="66">
        <f>IFERROR(AVERAGE(Data!E75),"  ")</f>
        <v>495084</v>
      </c>
      <c r="F67" s="66">
        <f>IFERROR(AVERAGE(Data!F75),"  ")</f>
        <v>425573.75</v>
      </c>
      <c r="G67" s="66" t="str">
        <f>IFERROR(AVERAGE(Data!G75),"  ")</f>
        <v xml:space="preserve">  </v>
      </c>
      <c r="H67" s="67">
        <f>IFERROR(AVERAGE(Data!H75),"  ")</f>
        <v>-30.4877946045216</v>
      </c>
      <c r="I67" s="67">
        <f>IFERROR(AVERAGE(Data!I75),"  ")</f>
        <v>-28.077887191421201</v>
      </c>
      <c r="J67" s="67" t="str">
        <f>IFERROR(AVERAGE(Data!J75),"  ")</f>
        <v xml:space="preserve">  </v>
      </c>
      <c r="K67" s="66">
        <f>IFERROR(AVERAGE(Data!L75),"  ")</f>
        <v>18779</v>
      </c>
      <c r="L67" s="66">
        <f>IFERROR(AVERAGE(Data!M75),"  ")</f>
        <v>10660</v>
      </c>
      <c r="M67" s="66">
        <f>IFERROR(AVERAGE(Data!N75),"  ")</f>
        <v>36500</v>
      </c>
      <c r="N67" s="66">
        <f>IFERROR(AVERAGE(Data!O75),"  ")</f>
        <v>65939</v>
      </c>
      <c r="O67" s="66">
        <f>IFERROR(AVERAGE(Data!P75),"  ")</f>
        <v>53254</v>
      </c>
      <c r="P67" s="66" t="str">
        <f>IFERROR(AVERAGE(Data!Q75),"  ")</f>
        <v xml:space="preserve">  </v>
      </c>
      <c r="Q67" s="67">
        <f>IFERROR(AVERAGE(Data!R75),"  ")</f>
        <v>121.83757233212221</v>
      </c>
      <c r="R67" s="67">
        <f>IFERROR(AVERAGE(Data!S75),"  ")</f>
        <v>60.225050395643407</v>
      </c>
      <c r="S67" s="67" t="str">
        <f>IFERROR(AVERAGE(Data!T75),"  ")</f>
        <v xml:space="preserve">  </v>
      </c>
      <c r="T67" s="66">
        <f>IFERROR(AVERAGE(Data!V75), " ")</f>
        <v>82094</v>
      </c>
      <c r="U67" s="66">
        <f>IFERROR(AVERAGE(Data!W75), " ")</f>
        <v>31924</v>
      </c>
      <c r="V67" s="66">
        <f>IFERROR(AVERAGE(Data!X75), " ")</f>
        <v>8900</v>
      </c>
      <c r="W67" s="66">
        <f>IFERROR(AVERAGE(Data!Y75), " ")</f>
        <v>122918</v>
      </c>
      <c r="X67" s="66">
        <f>IFERROR(AVERAGE(Data!Z75), " ")</f>
        <v>90823</v>
      </c>
      <c r="Y67" s="66" t="str">
        <f>IFERROR(AVERAGE(Data!AA75), " ")</f>
        <v xml:space="preserve"> </v>
      </c>
      <c r="Z67" s="67">
        <f>IFERROR(AVERAGE(Data!AB75), " ")</f>
        <v>-25.152686862536157</v>
      </c>
      <c r="AA67" s="67">
        <f>IFERROR(AVERAGE(Data!AC75), " ")</f>
        <v>-35.720554305207585</v>
      </c>
      <c r="AB67" s="67" t="str">
        <f>IFERROR(AVERAGE(Data!AD75), " ")</f>
        <v xml:space="preserve"> </v>
      </c>
      <c r="AC67" s="66">
        <f>IFERROR(AVERAGE(Data!AF75), "  ")</f>
        <v>8040</v>
      </c>
      <c r="AD67" s="66">
        <f>IFERROR(AVERAGE(Data!AG75), "  ")</f>
        <v>3000</v>
      </c>
      <c r="AE67" s="66">
        <f>IFERROR(AVERAGE(Data!AH75), "  ")</f>
        <v>4200</v>
      </c>
      <c r="AF67" s="66">
        <f>IFERROR(AVERAGE(Data!AI75), "  ")</f>
        <v>15240</v>
      </c>
      <c r="AG67" s="66">
        <f>IFERROR(AVERAGE(Data!AJ75), "  ")</f>
        <v>8310</v>
      </c>
      <c r="AH67" s="66" t="str">
        <f>IFERROR(AVERAGE(Data!AK75), "  ")</f>
        <v xml:space="preserve">  </v>
      </c>
      <c r="AI67" s="67">
        <f>IFERROR(AVERAGE(Data!AL75), "  ")</f>
        <v>67.032003507233668</v>
      </c>
      <c r="AJ67" s="67">
        <f>IFERROR(AVERAGE(Data!AM75), "  ")</f>
        <v>-42.867946580498781</v>
      </c>
      <c r="AK67" s="67" t="str">
        <f>IFERROR(AVERAGE(Data!AN75), "  ")</f>
        <v xml:space="preserve">  </v>
      </c>
      <c r="AL67" s="66">
        <f>IFERROR(AVERAGE(Data!AP75),"  ")</f>
        <v>523917</v>
      </c>
      <c r="AM67" s="66">
        <f>IFERROR(AVERAGE(Data!AQ75),"  ")</f>
        <v>125664</v>
      </c>
      <c r="AN67" s="66">
        <f>IFERROR(AVERAGE(Data!AR75),"  ")</f>
        <v>49600</v>
      </c>
      <c r="AO67" s="66">
        <f>IFERROR(AVERAGE(Data!AS75),"  ")</f>
        <v>699181</v>
      </c>
      <c r="AP67" s="66">
        <f>IFERROR(AVERAGE(Data!AT75),"  ")</f>
        <v>577960.75</v>
      </c>
      <c r="AQ67" s="66" t="str">
        <f>IFERROR(AVERAGE(Data!AU75),"  ")</f>
        <v xml:space="preserve">  </v>
      </c>
      <c r="AR67" s="67">
        <f>IFERROR(AVERAGE(Data!AV75),"  ")</f>
        <v>-23.611737803712231</v>
      </c>
      <c r="AS67" s="67">
        <f>IFERROR(AVERAGE(Data!AW75),"  ")</f>
        <v>-25.977534320964256</v>
      </c>
      <c r="AT67" s="67" t="str">
        <f>IFERROR(AVERAGE(Data!AX75),"  ")</f>
        <v xml:space="preserve">  </v>
      </c>
      <c r="AU67" s="66">
        <f>IFERROR(AVERAGE(Data!AZ75), "  ")</f>
        <v>495.084</v>
      </c>
      <c r="AV67" s="66">
        <f>IFERROR(AVERAGE(Data!BA75), "  ")</f>
        <v>65.938999999999993</v>
      </c>
      <c r="AW67" s="66">
        <f>IFERROR(AVERAGE(Data!BB75), "  ")</f>
        <v>122.91800000000001</v>
      </c>
      <c r="AX67" s="66">
        <f>IFERROR(AVERAGE(Data!BC75), "  ")</f>
        <v>15.24</v>
      </c>
      <c r="AY67" s="66">
        <f>IFERROR(AVERAGE(Data!BD75), "  ")</f>
        <v>699.18100000000004</v>
      </c>
      <c r="AZ67" s="66">
        <f>IFERROR(AVERAGE(Data!BE75), "  ")</f>
        <v>5548.9780000000001</v>
      </c>
      <c r="BA67" s="66">
        <f>IFERROR(AVERAGE(Data!BF75), "  ")</f>
        <v>631.81099999999992</v>
      </c>
      <c r="BB67" s="66">
        <f>IFERROR(AVERAGE(Data!BG75), "  ")</f>
        <v>1647.866</v>
      </c>
      <c r="BC67" s="66">
        <f>IFERROR(AVERAGE(Data!BH75), "  ")</f>
        <v>257.32400000000001</v>
      </c>
      <c r="BD67" s="66">
        <f>IFERROR(AVERAGE(Data!BI75), "  ")</f>
        <v>8085.9789999999994</v>
      </c>
    </row>
    <row r="68" spans="1:56" x14ac:dyDescent="0.25">
      <c r="A68" s="59">
        <f t="shared" ref="A68:A131" si="1">A67+7</f>
        <v>38087</v>
      </c>
      <c r="B68" s="66">
        <f>IFERROR(AVERAGE(Data!B76),"  ")</f>
        <v>453845</v>
      </c>
      <c r="C68" s="66">
        <f>IFERROR(AVERAGE(Data!C76),"  ")</f>
        <v>43665</v>
      </c>
      <c r="D68" s="66">
        <f>IFERROR(AVERAGE(Data!D76),"  ")</f>
        <v>0</v>
      </c>
      <c r="E68" s="66">
        <f>IFERROR(AVERAGE(Data!E76),"  ")</f>
        <v>497510</v>
      </c>
      <c r="F68" s="66">
        <f>IFERROR(AVERAGE(Data!F76),"  ")</f>
        <v>442521.5</v>
      </c>
      <c r="G68" s="66" t="str">
        <f>IFERROR(AVERAGE(Data!G76),"  ")</f>
        <v xml:space="preserve">  </v>
      </c>
      <c r="H68" s="67">
        <f>IFERROR(AVERAGE(Data!H76),"  ")</f>
        <v>-20.910394470356696</v>
      </c>
      <c r="I68" s="67">
        <f>IFERROR(AVERAGE(Data!I76),"  ")</f>
        <v>-30.563923002662374</v>
      </c>
      <c r="J68" s="67" t="str">
        <f>IFERROR(AVERAGE(Data!J76),"  ")</f>
        <v xml:space="preserve">  </v>
      </c>
      <c r="K68" s="66">
        <f>IFERROR(AVERAGE(Data!L76),"  ")</f>
        <v>14280</v>
      </c>
      <c r="L68" s="66">
        <f>IFERROR(AVERAGE(Data!M76),"  ")</f>
        <v>15944</v>
      </c>
      <c r="M68" s="66">
        <f>IFERROR(AVERAGE(Data!N76),"  ")</f>
        <v>35400</v>
      </c>
      <c r="N68" s="66">
        <f>IFERROR(AVERAGE(Data!O76),"  ")</f>
        <v>65624</v>
      </c>
      <c r="O68" s="66">
        <f>IFERROR(AVERAGE(Data!P76),"  ")</f>
        <v>55379.25</v>
      </c>
      <c r="P68" s="66" t="str">
        <f>IFERROR(AVERAGE(Data!Q76),"  ")</f>
        <v xml:space="preserve">  </v>
      </c>
      <c r="Q68" s="67">
        <f>IFERROR(AVERAGE(Data!R76),"  ")</f>
        <v>208.19518151505187</v>
      </c>
      <c r="R68" s="67">
        <f>IFERROR(AVERAGE(Data!S76),"  ")</f>
        <v>76.922032490455734</v>
      </c>
      <c r="S68" s="67" t="str">
        <f>IFERROR(AVERAGE(Data!T76),"  ")</f>
        <v xml:space="preserve">  </v>
      </c>
      <c r="T68" s="66">
        <f>IFERROR(AVERAGE(Data!V76), " ")</f>
        <v>102248</v>
      </c>
      <c r="U68" s="66">
        <f>IFERROR(AVERAGE(Data!W76), " ")</f>
        <v>12200</v>
      </c>
      <c r="V68" s="66">
        <f>IFERROR(AVERAGE(Data!X76), " ")</f>
        <v>2900</v>
      </c>
      <c r="W68" s="66">
        <f>IFERROR(AVERAGE(Data!Y76), " ")</f>
        <v>117348</v>
      </c>
      <c r="X68" s="66">
        <f>IFERROR(AVERAGE(Data!Z76), " ")</f>
        <v>96687.75</v>
      </c>
      <c r="Y68" s="66" t="str">
        <f>IFERROR(AVERAGE(Data!AA76), " ")</f>
        <v xml:space="preserve"> </v>
      </c>
      <c r="Z68" s="67">
        <f>IFERROR(AVERAGE(Data!AB76), " ")</f>
        <v>-34.850099933377741</v>
      </c>
      <c r="AA68" s="67">
        <f>IFERROR(AVERAGE(Data!AC76), " ")</f>
        <v>-37.363085858103261</v>
      </c>
      <c r="AB68" s="67" t="str">
        <f>IFERROR(AVERAGE(Data!AD76), " ")</f>
        <v xml:space="preserve"> </v>
      </c>
      <c r="AC68" s="66">
        <f>IFERROR(AVERAGE(Data!AF76), "  ")</f>
        <v>0</v>
      </c>
      <c r="AD68" s="66">
        <f>IFERROR(AVERAGE(Data!AG76), "  ")</f>
        <v>0</v>
      </c>
      <c r="AE68" s="66">
        <f>IFERROR(AVERAGE(Data!AH76), "  ")</f>
        <v>0</v>
      </c>
      <c r="AF68" s="66">
        <f>IFERROR(AVERAGE(Data!AI76), "  ")</f>
        <v>0</v>
      </c>
      <c r="AG68" s="66">
        <f>IFERROR(AVERAGE(Data!AJ76), "  ")</f>
        <v>4935</v>
      </c>
      <c r="AH68" s="66" t="str">
        <f>IFERROR(AVERAGE(Data!AK76), "  ")</f>
        <v xml:space="preserve">  </v>
      </c>
      <c r="AI68" s="67">
        <f>IFERROR(AVERAGE(Data!AL76), "  ")</f>
        <v>-100</v>
      </c>
      <c r="AJ68" s="67">
        <f>IFERROR(AVERAGE(Data!AM76), "  ")</f>
        <v>-71.127687582272927</v>
      </c>
      <c r="AK68" s="67" t="str">
        <f>IFERROR(AVERAGE(Data!AN76), "  ")</f>
        <v xml:space="preserve">  </v>
      </c>
      <c r="AL68" s="66">
        <f>IFERROR(AVERAGE(Data!AP76),"  ")</f>
        <v>570373</v>
      </c>
      <c r="AM68" s="66">
        <f>IFERROR(AVERAGE(Data!AQ76),"  ")</f>
        <v>71809</v>
      </c>
      <c r="AN68" s="66">
        <f>IFERROR(AVERAGE(Data!AR76),"  ")</f>
        <v>38300</v>
      </c>
      <c r="AO68" s="66">
        <f>IFERROR(AVERAGE(Data!AS76),"  ")</f>
        <v>680482</v>
      </c>
      <c r="AP68" s="66">
        <f>IFERROR(AVERAGE(Data!AT76),"  ")</f>
        <v>599523.5</v>
      </c>
      <c r="AQ68" s="66" t="str">
        <f>IFERROR(AVERAGE(Data!AU76),"  ")</f>
        <v xml:space="preserve">  </v>
      </c>
      <c r="AR68" s="67">
        <f>IFERROR(AVERAGE(Data!AV76),"  ")</f>
        <v>-19.787398567568971</v>
      </c>
      <c r="AS68" s="67">
        <f>IFERROR(AVERAGE(Data!AW76),"  ")</f>
        <v>-28.633592202498861</v>
      </c>
      <c r="AT68" s="67" t="str">
        <f>IFERROR(AVERAGE(Data!AX76),"  ")</f>
        <v xml:space="preserve">  </v>
      </c>
      <c r="AU68" s="66">
        <f>IFERROR(AVERAGE(Data!AZ76), "  ")</f>
        <v>497.51</v>
      </c>
      <c r="AV68" s="66">
        <f>IFERROR(AVERAGE(Data!BA76), "  ")</f>
        <v>65.623999999999995</v>
      </c>
      <c r="AW68" s="66">
        <f>IFERROR(AVERAGE(Data!BB76), "  ")</f>
        <v>117.348</v>
      </c>
      <c r="AX68" s="66">
        <f>IFERROR(AVERAGE(Data!BC76), "  ")</f>
        <v>0</v>
      </c>
      <c r="AY68" s="66">
        <f>IFERROR(AVERAGE(Data!BD76), "  ")</f>
        <v>680.48199999999997</v>
      </c>
      <c r="AZ68" s="66">
        <f>IFERROR(AVERAGE(Data!BE76), "  ")</f>
        <v>6046.4880000000003</v>
      </c>
      <c r="BA68" s="66">
        <f>IFERROR(AVERAGE(Data!BF76), "  ")</f>
        <v>697.43499999999995</v>
      </c>
      <c r="BB68" s="66">
        <f>IFERROR(AVERAGE(Data!BG76), "  ")</f>
        <v>1765.2139999999999</v>
      </c>
      <c r="BC68" s="66">
        <f>IFERROR(AVERAGE(Data!BH76), "  ")</f>
        <v>257.32400000000001</v>
      </c>
      <c r="BD68" s="66">
        <f>IFERROR(AVERAGE(Data!BI76), "  ")</f>
        <v>8766.4609999999993</v>
      </c>
    </row>
    <row r="69" spans="1:56" x14ac:dyDescent="0.25">
      <c r="A69" s="59">
        <f t="shared" si="1"/>
        <v>38094</v>
      </c>
      <c r="B69" s="66">
        <f>IFERROR(AVERAGE(Data!B77),"  ")</f>
        <v>545576</v>
      </c>
      <c r="C69" s="66">
        <f>IFERROR(AVERAGE(Data!C77),"  ")</f>
        <v>15360</v>
      </c>
      <c r="D69" s="66">
        <f>IFERROR(AVERAGE(Data!D77),"  ")</f>
        <v>0</v>
      </c>
      <c r="E69" s="66">
        <f>IFERROR(AVERAGE(Data!E77),"  ")</f>
        <v>560936</v>
      </c>
      <c r="F69" s="66">
        <f>IFERROR(AVERAGE(Data!F77),"  ")</f>
        <v>503977.75</v>
      </c>
      <c r="G69" s="66" t="str">
        <f>IFERROR(AVERAGE(Data!G77),"  ")</f>
        <v xml:space="preserve">  </v>
      </c>
      <c r="H69" s="67">
        <f>IFERROR(AVERAGE(Data!H77),"  ")</f>
        <v>8.5637754312080094</v>
      </c>
      <c r="I69" s="67">
        <f>IFERROR(AVERAGE(Data!I77),"  ")</f>
        <v>-22.160459242675866</v>
      </c>
      <c r="J69" s="67" t="str">
        <f>IFERROR(AVERAGE(Data!J77),"  ")</f>
        <v xml:space="preserve">  </v>
      </c>
      <c r="K69" s="66">
        <f>IFERROR(AVERAGE(Data!L77),"  ")</f>
        <v>14166</v>
      </c>
      <c r="L69" s="66">
        <f>IFERROR(AVERAGE(Data!M77),"  ")</f>
        <v>10608</v>
      </c>
      <c r="M69" s="66">
        <f>IFERROR(AVERAGE(Data!N77),"  ")</f>
        <v>42800</v>
      </c>
      <c r="N69" s="66">
        <f>IFERROR(AVERAGE(Data!O77),"  ")</f>
        <v>67574</v>
      </c>
      <c r="O69" s="66">
        <f>IFERROR(AVERAGE(Data!P77),"  ")</f>
        <v>59547.75</v>
      </c>
      <c r="P69" s="66" t="str">
        <f>IFERROR(AVERAGE(Data!Q77),"  ")</f>
        <v xml:space="preserve">  </v>
      </c>
      <c r="Q69" s="67">
        <f>IFERROR(AVERAGE(Data!R77),"  ")</f>
        <v>496.94346289752656</v>
      </c>
      <c r="R69" s="67">
        <f>IFERROR(AVERAGE(Data!S77),"  ")</f>
        <v>145.06255401456852</v>
      </c>
      <c r="S69" s="67" t="str">
        <f>IFERROR(AVERAGE(Data!T77),"  ")</f>
        <v xml:space="preserve">  </v>
      </c>
      <c r="T69" s="66">
        <f>IFERROR(AVERAGE(Data!V77), " ")</f>
        <v>69756</v>
      </c>
      <c r="U69" s="66">
        <f>IFERROR(AVERAGE(Data!W77), " ")</f>
        <v>10600</v>
      </c>
      <c r="V69" s="66">
        <f>IFERROR(AVERAGE(Data!X77), " ")</f>
        <v>1400</v>
      </c>
      <c r="W69" s="66">
        <f>IFERROR(AVERAGE(Data!Y77), " ")</f>
        <v>81756</v>
      </c>
      <c r="X69" s="66">
        <f>IFERROR(AVERAGE(Data!Z77), " ")</f>
        <v>107132.5</v>
      </c>
      <c r="Y69" s="66" t="str">
        <f>IFERROR(AVERAGE(Data!AA77), " ")</f>
        <v xml:space="preserve"> </v>
      </c>
      <c r="Z69" s="67">
        <f>IFERROR(AVERAGE(Data!AB77), " ")</f>
        <v>-61.35546112431993</v>
      </c>
      <c r="AA69" s="67">
        <f>IFERROR(AVERAGE(Data!AC77), " ")</f>
        <v>-38.101607367776381</v>
      </c>
      <c r="AB69" s="67" t="str">
        <f>IFERROR(AVERAGE(Data!AD77), " ")</f>
        <v xml:space="preserve"> </v>
      </c>
      <c r="AC69" s="66">
        <f>IFERROR(AVERAGE(Data!AF77), "  ")</f>
        <v>1500</v>
      </c>
      <c r="AD69" s="66">
        <f>IFERROR(AVERAGE(Data!AG77), "  ")</f>
        <v>7600</v>
      </c>
      <c r="AE69" s="66">
        <f>IFERROR(AVERAGE(Data!AH77), "  ")</f>
        <v>0</v>
      </c>
      <c r="AF69" s="66">
        <f>IFERROR(AVERAGE(Data!AI77), "  ")</f>
        <v>9100</v>
      </c>
      <c r="AG69" s="66">
        <f>IFERROR(AVERAGE(Data!AJ77), "  ")</f>
        <v>7210</v>
      </c>
      <c r="AH69" s="66" t="str">
        <f>IFERROR(AVERAGE(Data!AK77), "  ")</f>
        <v xml:space="preserve">  </v>
      </c>
      <c r="AI69" s="67">
        <f>IFERROR(AVERAGE(Data!AL77), "  ")</f>
        <v>-11.219512195121951</v>
      </c>
      <c r="AJ69" s="67">
        <f>IFERROR(AVERAGE(Data!AM77), "  ")</f>
        <v>-55.413323438925218</v>
      </c>
      <c r="AK69" s="67" t="str">
        <f>IFERROR(AVERAGE(Data!AN77), "  ")</f>
        <v xml:space="preserve">  </v>
      </c>
      <c r="AL69" s="66">
        <f>IFERROR(AVERAGE(Data!AP77),"  ")</f>
        <v>630998</v>
      </c>
      <c r="AM69" s="66">
        <f>IFERROR(AVERAGE(Data!AQ77),"  ")</f>
        <v>44168</v>
      </c>
      <c r="AN69" s="66">
        <f>IFERROR(AVERAGE(Data!AR77),"  ")</f>
        <v>44200</v>
      </c>
      <c r="AO69" s="66">
        <f>IFERROR(AVERAGE(Data!AS77),"  ")</f>
        <v>719366</v>
      </c>
      <c r="AP69" s="66">
        <f>IFERROR(AVERAGE(Data!AT77),"  ")</f>
        <v>677868</v>
      </c>
      <c r="AQ69" s="66" t="str">
        <f>IFERROR(AVERAGE(Data!AU77),"  ")</f>
        <v xml:space="preserve">  </v>
      </c>
      <c r="AR69" s="67">
        <f>IFERROR(AVERAGE(Data!AV77),"  ")</f>
        <v>-4.0611242476497615</v>
      </c>
      <c r="AS69" s="67">
        <f>IFERROR(AVERAGE(Data!AW77),"  ")</f>
        <v>-21.270143611244997</v>
      </c>
      <c r="AT69" s="67" t="str">
        <f>IFERROR(AVERAGE(Data!AX77),"  ")</f>
        <v xml:space="preserve">  </v>
      </c>
      <c r="AU69" s="66">
        <f>IFERROR(AVERAGE(Data!AZ77), "  ")</f>
        <v>560.93600000000004</v>
      </c>
      <c r="AV69" s="66">
        <f>IFERROR(AVERAGE(Data!BA77), "  ")</f>
        <v>67.573999999999998</v>
      </c>
      <c r="AW69" s="66">
        <f>IFERROR(AVERAGE(Data!BB77), "  ")</f>
        <v>81.756</v>
      </c>
      <c r="AX69" s="66">
        <f>IFERROR(AVERAGE(Data!BC77), "  ")</f>
        <v>9.1</v>
      </c>
      <c r="AY69" s="66">
        <f>IFERROR(AVERAGE(Data!BD77), "  ")</f>
        <v>719.36599999999999</v>
      </c>
      <c r="AZ69" s="66">
        <f>IFERROR(AVERAGE(Data!BE77), "  ")</f>
        <v>6607.424</v>
      </c>
      <c r="BA69" s="66">
        <f>IFERROR(AVERAGE(Data!BF77), "  ")</f>
        <v>765.0089999999999</v>
      </c>
      <c r="BB69" s="66">
        <f>IFERROR(AVERAGE(Data!BG77), "  ")</f>
        <v>1846.97</v>
      </c>
      <c r="BC69" s="66">
        <f>IFERROR(AVERAGE(Data!BH77), "  ")</f>
        <v>266.42400000000004</v>
      </c>
      <c r="BD69" s="66">
        <f>IFERROR(AVERAGE(Data!BI77), "  ")</f>
        <v>9485.8269999999993</v>
      </c>
    </row>
    <row r="70" spans="1:56" x14ac:dyDescent="0.25">
      <c r="A70" s="59">
        <f t="shared" si="1"/>
        <v>38101</v>
      </c>
      <c r="B70" s="66">
        <f>IFERROR(AVERAGE(Data!B78),"  ")</f>
        <v>471636</v>
      </c>
      <c r="C70" s="66">
        <f>IFERROR(AVERAGE(Data!C78),"  ")</f>
        <v>35040</v>
      </c>
      <c r="D70" s="66">
        <f>IFERROR(AVERAGE(Data!D78),"  ")</f>
        <v>0</v>
      </c>
      <c r="E70" s="66">
        <f>IFERROR(AVERAGE(Data!E78),"  ")</f>
        <v>506676</v>
      </c>
      <c r="F70" s="66">
        <f>IFERROR(AVERAGE(Data!F78),"  ")</f>
        <v>515051.5</v>
      </c>
      <c r="G70" s="66" t="str">
        <f>IFERROR(AVERAGE(Data!G78),"  ")</f>
        <v xml:space="preserve">  </v>
      </c>
      <c r="H70" s="67">
        <f>IFERROR(AVERAGE(Data!H78),"  ")</f>
        <v>-20.602988302214975</v>
      </c>
      <c r="I70" s="67">
        <f>IFERROR(AVERAGE(Data!I78),"  ")</f>
        <v>-17.463498276321399</v>
      </c>
      <c r="J70" s="67" t="str">
        <f>IFERROR(AVERAGE(Data!J78),"  ")</f>
        <v xml:space="preserve">  </v>
      </c>
      <c r="K70" s="66">
        <f>IFERROR(AVERAGE(Data!L78),"  ")</f>
        <v>14000</v>
      </c>
      <c r="L70" s="66">
        <f>IFERROR(AVERAGE(Data!M78),"  ")</f>
        <v>4700</v>
      </c>
      <c r="M70" s="66">
        <f>IFERROR(AVERAGE(Data!N78),"  ")</f>
        <v>32600</v>
      </c>
      <c r="N70" s="66">
        <f>IFERROR(AVERAGE(Data!O78),"  ")</f>
        <v>51300</v>
      </c>
      <c r="O70" s="66">
        <f>IFERROR(AVERAGE(Data!P78),"  ")</f>
        <v>62609.25</v>
      </c>
      <c r="P70" s="66" t="str">
        <f>IFERROR(AVERAGE(Data!Q78),"  ")</f>
        <v xml:space="preserve">  </v>
      </c>
      <c r="Q70" s="67">
        <f>IFERROR(AVERAGE(Data!R78),"  ")</f>
        <v>148.02978291350385</v>
      </c>
      <c r="R70" s="67">
        <f>IFERROR(AVERAGE(Data!S78),"  ")</f>
        <v>201.65863647313901</v>
      </c>
      <c r="S70" s="67" t="str">
        <f>IFERROR(AVERAGE(Data!T78),"  ")</f>
        <v xml:space="preserve">  </v>
      </c>
      <c r="T70" s="66">
        <f>IFERROR(AVERAGE(Data!V78), " ")</f>
        <v>33336</v>
      </c>
      <c r="U70" s="66">
        <f>IFERROR(AVERAGE(Data!W78), " ")</f>
        <v>4580</v>
      </c>
      <c r="V70" s="66">
        <f>IFERROR(AVERAGE(Data!X78), " ")</f>
        <v>0</v>
      </c>
      <c r="W70" s="66">
        <f>IFERROR(AVERAGE(Data!Y78), " ")</f>
        <v>37916</v>
      </c>
      <c r="X70" s="66">
        <f>IFERROR(AVERAGE(Data!Z78), " ")</f>
        <v>89984.5</v>
      </c>
      <c r="Y70" s="66" t="str">
        <f>IFERROR(AVERAGE(Data!AA78), " ")</f>
        <v xml:space="preserve"> </v>
      </c>
      <c r="Z70" s="67">
        <f>IFERROR(AVERAGE(Data!AB78), " ")</f>
        <v>-77.406476063354347</v>
      </c>
      <c r="AA70" s="67">
        <f>IFERROR(AVERAGE(Data!AC78), " ")</f>
        <v>-50.265709761483002</v>
      </c>
      <c r="AB70" s="67" t="str">
        <f>IFERROR(AVERAGE(Data!AD78), " ")</f>
        <v xml:space="preserve"> </v>
      </c>
      <c r="AC70" s="66">
        <f>IFERROR(AVERAGE(Data!AF78), "  ")</f>
        <v>7829</v>
      </c>
      <c r="AD70" s="66">
        <f>IFERROR(AVERAGE(Data!AG78), "  ")</f>
        <v>1500</v>
      </c>
      <c r="AE70" s="66">
        <f>IFERROR(AVERAGE(Data!AH78), "  ")</f>
        <v>0</v>
      </c>
      <c r="AF70" s="66">
        <f>IFERROR(AVERAGE(Data!AI78), "  ")</f>
        <v>9329</v>
      </c>
      <c r="AG70" s="66">
        <f>IFERROR(AVERAGE(Data!AJ78), "  ")</f>
        <v>8417.25</v>
      </c>
      <c r="AH70" s="66" t="str">
        <f>IFERROR(AVERAGE(Data!AK78), "  ")</f>
        <v xml:space="preserve">  </v>
      </c>
      <c r="AI70" s="67">
        <f>IFERROR(AVERAGE(Data!AL78), "  ")</f>
        <v>-11.152380952380947</v>
      </c>
      <c r="AJ70" s="67">
        <f>IFERROR(AVERAGE(Data!AM78), "  ")</f>
        <v>-29.508196721311474</v>
      </c>
      <c r="AK70" s="67" t="str">
        <f>IFERROR(AVERAGE(Data!AN78), "  ")</f>
        <v xml:space="preserve">  </v>
      </c>
      <c r="AL70" s="66">
        <f>IFERROR(AVERAGE(Data!AP78),"  ")</f>
        <v>526801</v>
      </c>
      <c r="AM70" s="66">
        <f>IFERROR(AVERAGE(Data!AQ78),"  ")</f>
        <v>45820</v>
      </c>
      <c r="AN70" s="66">
        <f>IFERROR(AVERAGE(Data!AR78),"  ")</f>
        <v>32600</v>
      </c>
      <c r="AO70" s="66">
        <f>IFERROR(AVERAGE(Data!AS78),"  ")</f>
        <v>605221</v>
      </c>
      <c r="AP70" s="66">
        <f>IFERROR(AVERAGE(Data!AT78),"  ")</f>
        <v>676062.5</v>
      </c>
      <c r="AQ70" s="66" t="str">
        <f>IFERROR(AVERAGE(Data!AU78),"  ")</f>
        <v xml:space="preserve">  </v>
      </c>
      <c r="AR70" s="67">
        <f>IFERROR(AVERAGE(Data!AV78),"  ")</f>
        <v>-27.7051111142965</v>
      </c>
      <c r="AS70" s="67">
        <f>IFERROR(AVERAGE(Data!AW78),"  ")</f>
        <v>-19.291056580573152</v>
      </c>
      <c r="AT70" s="67" t="str">
        <f>IFERROR(AVERAGE(Data!AX78),"  ")</f>
        <v xml:space="preserve">  </v>
      </c>
      <c r="AU70" s="66">
        <f>IFERROR(AVERAGE(Data!AZ78), "  ")</f>
        <v>506.67599999999999</v>
      </c>
      <c r="AV70" s="66">
        <f>IFERROR(AVERAGE(Data!BA78), "  ")</f>
        <v>51.3</v>
      </c>
      <c r="AW70" s="66">
        <f>IFERROR(AVERAGE(Data!BB78), "  ")</f>
        <v>37.915999999999997</v>
      </c>
      <c r="AX70" s="66">
        <f>IFERROR(AVERAGE(Data!BC78), "  ")</f>
        <v>9.3290000000000006</v>
      </c>
      <c r="AY70" s="66">
        <f>IFERROR(AVERAGE(Data!BD78), "  ")</f>
        <v>605.221</v>
      </c>
      <c r="AZ70" s="66">
        <f>IFERROR(AVERAGE(Data!BE78), "  ")</f>
        <v>7114.1</v>
      </c>
      <c r="BA70" s="66">
        <f>IFERROR(AVERAGE(Data!BF78), "  ")</f>
        <v>816.30899999999986</v>
      </c>
      <c r="BB70" s="66">
        <f>IFERROR(AVERAGE(Data!BG78), "  ")</f>
        <v>1884.886</v>
      </c>
      <c r="BC70" s="66">
        <f>IFERROR(AVERAGE(Data!BH78), "  ")</f>
        <v>275.75300000000004</v>
      </c>
      <c r="BD70" s="66">
        <f>IFERROR(AVERAGE(Data!BI78), "  ")</f>
        <v>10091.047999999999</v>
      </c>
    </row>
    <row r="71" spans="1:56" x14ac:dyDescent="0.25">
      <c r="A71" s="59">
        <f t="shared" si="1"/>
        <v>38108</v>
      </c>
      <c r="B71" s="66">
        <f>IFERROR(AVERAGE(Data!B79),"  ")</f>
        <v>499912</v>
      </c>
      <c r="C71" s="66">
        <f>IFERROR(AVERAGE(Data!C79),"  ")</f>
        <v>30417</v>
      </c>
      <c r="D71" s="66">
        <f>IFERROR(AVERAGE(Data!D79),"  ")</f>
        <v>0</v>
      </c>
      <c r="E71" s="66">
        <f>IFERROR(AVERAGE(Data!E79),"  ")</f>
        <v>530329</v>
      </c>
      <c r="F71" s="66">
        <f>IFERROR(AVERAGE(Data!F79),"  ")</f>
        <v>523862.75</v>
      </c>
      <c r="G71" s="66" t="str">
        <f>IFERROR(AVERAGE(Data!G79),"  ")</f>
        <v xml:space="preserve">  </v>
      </c>
      <c r="H71" s="67">
        <f>IFERROR(AVERAGE(Data!H79),"  ")</f>
        <v>-3.9259057971014477</v>
      </c>
      <c r="I71" s="67">
        <f>IFERROR(AVERAGE(Data!I79),"  ")</f>
        <v>-10.29321170654941</v>
      </c>
      <c r="J71" s="67" t="str">
        <f>IFERROR(AVERAGE(Data!J79),"  ")</f>
        <v xml:space="preserve">  </v>
      </c>
      <c r="K71" s="66">
        <f>IFERROR(AVERAGE(Data!L79),"  ")</f>
        <v>21748</v>
      </c>
      <c r="L71" s="66">
        <f>IFERROR(AVERAGE(Data!M79),"  ")</f>
        <v>13592</v>
      </c>
      <c r="M71" s="66">
        <f>IFERROR(AVERAGE(Data!N79),"  ")</f>
        <v>12200</v>
      </c>
      <c r="N71" s="66">
        <f>IFERROR(AVERAGE(Data!O79),"  ")</f>
        <v>47540</v>
      </c>
      <c r="O71" s="66">
        <f>IFERROR(AVERAGE(Data!P79),"  ")</f>
        <v>58009.5</v>
      </c>
      <c r="P71" s="66" t="str">
        <f>IFERROR(AVERAGE(Data!Q79),"  ")</f>
        <v xml:space="preserve">  </v>
      </c>
      <c r="Q71" s="67">
        <f>IFERROR(AVERAGE(Data!R79),"  ")</f>
        <v>9.6023054755043127</v>
      </c>
      <c r="R71" s="67">
        <f>IFERROR(AVERAGE(Data!S79),"  ")</f>
        <v>140.0285504442904</v>
      </c>
      <c r="S71" s="67" t="str">
        <f>IFERROR(AVERAGE(Data!T79),"  ")</f>
        <v xml:space="preserve">  </v>
      </c>
      <c r="T71" s="66">
        <f>IFERROR(AVERAGE(Data!V79), " ")</f>
        <v>64498</v>
      </c>
      <c r="U71" s="66">
        <f>IFERROR(AVERAGE(Data!W79), " ")</f>
        <v>4500</v>
      </c>
      <c r="V71" s="66">
        <f>IFERROR(AVERAGE(Data!X79), " ")</f>
        <v>0</v>
      </c>
      <c r="W71" s="66">
        <f>IFERROR(AVERAGE(Data!Y79), " ")</f>
        <v>68998</v>
      </c>
      <c r="X71" s="66">
        <f>IFERROR(AVERAGE(Data!Z79), " ")</f>
        <v>76504.5</v>
      </c>
      <c r="Y71" s="66" t="str">
        <f>IFERROR(AVERAGE(Data!AA79), " ")</f>
        <v xml:space="preserve"> </v>
      </c>
      <c r="Z71" s="67">
        <f>IFERROR(AVERAGE(Data!AB79), " ")</f>
        <v>-40.809306076229532</v>
      </c>
      <c r="AA71" s="67">
        <f>IFERROR(AVERAGE(Data!AC79), " ")</f>
        <v>-54.735484405368709</v>
      </c>
      <c r="AB71" s="67" t="str">
        <f>IFERROR(AVERAGE(Data!AD79), " ")</f>
        <v xml:space="preserve"> </v>
      </c>
      <c r="AC71" s="66">
        <f>IFERROR(AVERAGE(Data!AF79), "  ")</f>
        <v>1500</v>
      </c>
      <c r="AD71" s="66">
        <f>IFERROR(AVERAGE(Data!AG79), "  ")</f>
        <v>3000</v>
      </c>
      <c r="AE71" s="66">
        <f>IFERROR(AVERAGE(Data!AH79), "  ")</f>
        <v>0</v>
      </c>
      <c r="AF71" s="66">
        <f>IFERROR(AVERAGE(Data!AI79), "  ")</f>
        <v>4500</v>
      </c>
      <c r="AG71" s="66">
        <f>IFERROR(AVERAGE(Data!AJ79), "  ")</f>
        <v>5732.25</v>
      </c>
      <c r="AH71" s="66" t="str">
        <f>IFERROR(AVERAGE(Data!AK79), "  ")</f>
        <v xml:space="preserve">  </v>
      </c>
      <c r="AI71" s="67">
        <f>IFERROR(AVERAGE(Data!AL79), "  ")</f>
        <v>-5.9167886263851166</v>
      </c>
      <c r="AJ71" s="67">
        <f>IFERROR(AVERAGE(Data!AM79), "  ")</f>
        <v>-47.194970291557269</v>
      </c>
      <c r="AK71" s="67" t="str">
        <f>IFERROR(AVERAGE(Data!AN79), "  ")</f>
        <v xml:space="preserve">  </v>
      </c>
      <c r="AL71" s="66">
        <f>IFERROR(AVERAGE(Data!AP79),"  ")</f>
        <v>587658</v>
      </c>
      <c r="AM71" s="66">
        <f>IFERROR(AVERAGE(Data!AQ79),"  ")</f>
        <v>51509</v>
      </c>
      <c r="AN71" s="66">
        <f>IFERROR(AVERAGE(Data!AR79),"  ")</f>
        <v>12200</v>
      </c>
      <c r="AO71" s="66">
        <f>IFERROR(AVERAGE(Data!AS79),"  ")</f>
        <v>651367</v>
      </c>
      <c r="AP71" s="66">
        <f>IFERROR(AVERAGE(Data!AT79),"  ")</f>
        <v>664109</v>
      </c>
      <c r="AQ71" s="66" t="str">
        <f>IFERROR(AVERAGE(Data!AU79),"  ")</f>
        <v xml:space="preserve">  </v>
      </c>
      <c r="AR71" s="67">
        <f>IFERROR(AVERAGE(Data!AV79),"  ")</f>
        <v>-9.119232287886458</v>
      </c>
      <c r="AS71" s="67">
        <f>IFERROR(AVERAGE(Data!AW79),"  ")</f>
        <v>-15.723491520433697</v>
      </c>
      <c r="AT71" s="67" t="str">
        <f>IFERROR(AVERAGE(Data!AX79),"  ")</f>
        <v xml:space="preserve">  </v>
      </c>
      <c r="AU71" s="66">
        <f>IFERROR(AVERAGE(Data!AZ79), "  ")</f>
        <v>530.32899999999995</v>
      </c>
      <c r="AV71" s="66">
        <f>IFERROR(AVERAGE(Data!BA79), "  ")</f>
        <v>47.54</v>
      </c>
      <c r="AW71" s="66">
        <f>IFERROR(AVERAGE(Data!BB79), "  ")</f>
        <v>68.998000000000005</v>
      </c>
      <c r="AX71" s="66">
        <f>IFERROR(AVERAGE(Data!BC79), "  ")</f>
        <v>4.5</v>
      </c>
      <c r="AY71" s="66">
        <f>IFERROR(AVERAGE(Data!BD79), "  ")</f>
        <v>651.36699999999996</v>
      </c>
      <c r="AZ71" s="66">
        <f>IFERROR(AVERAGE(Data!BE79), "  ")</f>
        <v>7644.4290000000001</v>
      </c>
      <c r="BA71" s="66">
        <f>IFERROR(AVERAGE(Data!BF79), "  ")</f>
        <v>863.84899999999982</v>
      </c>
      <c r="BB71" s="66">
        <f>IFERROR(AVERAGE(Data!BG79), "  ")</f>
        <v>1953.884</v>
      </c>
      <c r="BC71" s="66">
        <f>IFERROR(AVERAGE(Data!BH79), "  ")</f>
        <v>280.25300000000004</v>
      </c>
      <c r="BD71" s="66">
        <f>IFERROR(AVERAGE(Data!BI79), "  ")</f>
        <v>10742.414999999999</v>
      </c>
    </row>
    <row r="72" spans="1:56" x14ac:dyDescent="0.25">
      <c r="A72" s="59">
        <f t="shared" si="1"/>
        <v>38115</v>
      </c>
      <c r="B72" s="66">
        <f>IFERROR(AVERAGE(Data!B80),"  ")</f>
        <v>495833</v>
      </c>
      <c r="C72" s="66">
        <f>IFERROR(AVERAGE(Data!C80),"  ")</f>
        <v>37800</v>
      </c>
      <c r="D72" s="66">
        <f>IFERROR(AVERAGE(Data!D80),"  ")</f>
        <v>0</v>
      </c>
      <c r="E72" s="66">
        <f>IFERROR(AVERAGE(Data!E80),"  ")</f>
        <v>533633</v>
      </c>
      <c r="F72" s="66">
        <f>IFERROR(AVERAGE(Data!F80),"  ")</f>
        <v>532893.5</v>
      </c>
      <c r="G72" s="66" t="str">
        <f>IFERROR(AVERAGE(Data!G80),"  ")</f>
        <v xml:space="preserve">  </v>
      </c>
      <c r="H72" s="67">
        <f>IFERROR(AVERAGE(Data!H80),"  ")</f>
        <v>7.9350407158547132</v>
      </c>
      <c r="I72" s="67">
        <f>IFERROR(AVERAGE(Data!I80),"  ")</f>
        <v>-3.1650724930664231</v>
      </c>
      <c r="J72" s="67" t="str">
        <f>IFERROR(AVERAGE(Data!J80),"  ")</f>
        <v xml:space="preserve">  </v>
      </c>
      <c r="K72" s="66">
        <f>IFERROR(AVERAGE(Data!L80),"  ")</f>
        <v>31331</v>
      </c>
      <c r="L72" s="66">
        <f>IFERROR(AVERAGE(Data!M80),"  ")</f>
        <v>10800</v>
      </c>
      <c r="M72" s="66">
        <f>IFERROR(AVERAGE(Data!N80),"  ")</f>
        <v>35200</v>
      </c>
      <c r="N72" s="66">
        <f>IFERROR(AVERAGE(Data!O80),"  ")</f>
        <v>77331</v>
      </c>
      <c r="O72" s="66">
        <f>IFERROR(AVERAGE(Data!P80),"  ")</f>
        <v>60936.25</v>
      </c>
      <c r="P72" s="66" t="str">
        <f>IFERROR(AVERAGE(Data!Q80),"  ")</f>
        <v xml:space="preserve">  </v>
      </c>
      <c r="Q72" s="67">
        <f>IFERROR(AVERAGE(Data!R80),"  ")</f>
        <v>204.53668333792777</v>
      </c>
      <c r="R72" s="67">
        <f>IFERROR(AVERAGE(Data!S80),"  ")</f>
        <v>141.88010439511368</v>
      </c>
      <c r="S72" s="67" t="str">
        <f>IFERROR(AVERAGE(Data!T80),"  ")</f>
        <v xml:space="preserve">  </v>
      </c>
      <c r="T72" s="66">
        <f>IFERROR(AVERAGE(Data!V80), " ")</f>
        <v>50314</v>
      </c>
      <c r="U72" s="66">
        <f>IFERROR(AVERAGE(Data!W80), " ")</f>
        <v>6160</v>
      </c>
      <c r="V72" s="66">
        <f>IFERROR(AVERAGE(Data!X80), " ")</f>
        <v>2800</v>
      </c>
      <c r="W72" s="66">
        <f>IFERROR(AVERAGE(Data!Y80), " ")</f>
        <v>59274</v>
      </c>
      <c r="X72" s="66">
        <f>IFERROR(AVERAGE(Data!Z80), " ")</f>
        <v>61986</v>
      </c>
      <c r="Y72" s="66" t="str">
        <f>IFERROR(AVERAGE(Data!AA80), " ")</f>
        <v xml:space="preserve"> </v>
      </c>
      <c r="Z72" s="67">
        <f>IFERROR(AVERAGE(Data!AB80), " ")</f>
        <v>-53.451809736215928</v>
      </c>
      <c r="AA72" s="67">
        <f>IFERROR(AVERAGE(Data!AC80), " ")</f>
        <v>-60.219803139815653</v>
      </c>
      <c r="AB72" s="67" t="str">
        <f>IFERROR(AVERAGE(Data!AD80), " ")</f>
        <v xml:space="preserve"> </v>
      </c>
      <c r="AC72" s="66">
        <f>IFERROR(AVERAGE(Data!AF80), "  ")</f>
        <v>0</v>
      </c>
      <c r="AD72" s="66">
        <f>IFERROR(AVERAGE(Data!AG80), "  ")</f>
        <v>7500</v>
      </c>
      <c r="AE72" s="66">
        <f>IFERROR(AVERAGE(Data!AH80), "  ")</f>
        <v>16000</v>
      </c>
      <c r="AF72" s="66">
        <f>IFERROR(AVERAGE(Data!AI80), "  ")</f>
        <v>23500</v>
      </c>
      <c r="AG72" s="66">
        <f>IFERROR(AVERAGE(Data!AJ80), "  ")</f>
        <v>11607.25</v>
      </c>
      <c r="AH72" s="66" t="str">
        <f>IFERROR(AVERAGE(Data!AK80), "  ")</f>
        <v xml:space="preserve">  </v>
      </c>
      <c r="AI72" s="67">
        <f>IFERROR(AVERAGE(Data!AL80), "  ")</f>
        <v>683.33333333333326</v>
      </c>
      <c r="AJ72" s="67">
        <f>IFERROR(AVERAGE(Data!AM80), "  ")</f>
        <v>62.720358882697226</v>
      </c>
      <c r="AK72" s="67" t="str">
        <f>IFERROR(AVERAGE(Data!AN80), "  ")</f>
        <v xml:space="preserve">  </v>
      </c>
      <c r="AL72" s="66">
        <f>IFERROR(AVERAGE(Data!AP80),"  ")</f>
        <v>577478</v>
      </c>
      <c r="AM72" s="66">
        <f>IFERROR(AVERAGE(Data!AQ80),"  ")</f>
        <v>62260</v>
      </c>
      <c r="AN72" s="66">
        <f>IFERROR(AVERAGE(Data!AR80),"  ")</f>
        <v>54000</v>
      </c>
      <c r="AO72" s="66">
        <f>IFERROR(AVERAGE(Data!AS80),"  ")</f>
        <v>693738</v>
      </c>
      <c r="AP72" s="66">
        <f>IFERROR(AVERAGE(Data!AT80),"  ")</f>
        <v>667423</v>
      </c>
      <c r="AQ72" s="66" t="str">
        <f>IFERROR(AVERAGE(Data!AU80),"  ")</f>
        <v xml:space="preserve">  </v>
      </c>
      <c r="AR72" s="67">
        <f>IFERROR(AVERAGE(Data!AV80),"  ")</f>
        <v>6.706925033916078</v>
      </c>
      <c r="AS72" s="67">
        <f>IFERROR(AVERAGE(Data!AW80),"  ")</f>
        <v>-9.6194302049472</v>
      </c>
      <c r="AT72" s="67" t="str">
        <f>IFERROR(AVERAGE(Data!AX80),"  ")</f>
        <v xml:space="preserve">  </v>
      </c>
      <c r="AU72" s="66">
        <f>IFERROR(AVERAGE(Data!AZ80), "  ")</f>
        <v>533.63300000000004</v>
      </c>
      <c r="AV72" s="66">
        <f>IFERROR(AVERAGE(Data!BA80), "  ")</f>
        <v>77.331000000000003</v>
      </c>
      <c r="AW72" s="66">
        <f>IFERROR(AVERAGE(Data!BB80), "  ")</f>
        <v>59.274000000000001</v>
      </c>
      <c r="AX72" s="66">
        <f>IFERROR(AVERAGE(Data!BC80), "  ")</f>
        <v>23.5</v>
      </c>
      <c r="AY72" s="66">
        <f>IFERROR(AVERAGE(Data!BD80), "  ")</f>
        <v>693.73800000000006</v>
      </c>
      <c r="AZ72" s="66">
        <f>IFERROR(AVERAGE(Data!BE80), "  ")</f>
        <v>8178.0619999999999</v>
      </c>
      <c r="BA72" s="66">
        <f>IFERROR(AVERAGE(Data!BF80), "  ")</f>
        <v>941.17999999999984</v>
      </c>
      <c r="BB72" s="66">
        <f>IFERROR(AVERAGE(Data!BG80), "  ")</f>
        <v>2013.1579999999999</v>
      </c>
      <c r="BC72" s="66">
        <f>IFERROR(AVERAGE(Data!BH80), "  ")</f>
        <v>303.75300000000004</v>
      </c>
      <c r="BD72" s="66">
        <f>IFERROR(AVERAGE(Data!BI80), "  ")</f>
        <v>11436.152999999998</v>
      </c>
    </row>
    <row r="73" spans="1:56" x14ac:dyDescent="0.25">
      <c r="A73" s="59">
        <f t="shared" si="1"/>
        <v>38122</v>
      </c>
      <c r="B73" s="66">
        <f>IFERROR(AVERAGE(Data!B81),"  ")</f>
        <v>430491</v>
      </c>
      <c r="C73" s="66">
        <f>IFERROR(AVERAGE(Data!C81),"  ")</f>
        <v>43970</v>
      </c>
      <c r="D73" s="66">
        <f>IFERROR(AVERAGE(Data!D81),"  ")</f>
        <v>0</v>
      </c>
      <c r="E73" s="66">
        <f>IFERROR(AVERAGE(Data!E81),"  ")</f>
        <v>474461</v>
      </c>
      <c r="F73" s="66">
        <f>IFERROR(AVERAGE(Data!F81),"  ")</f>
        <v>511274.75</v>
      </c>
      <c r="G73" s="66" t="str">
        <f>IFERROR(AVERAGE(Data!G81),"  ")</f>
        <v xml:space="preserve">  </v>
      </c>
      <c r="H73" s="67">
        <f>IFERROR(AVERAGE(Data!H81),"  ")</f>
        <v>-15.678360702353022</v>
      </c>
      <c r="I73" s="67">
        <f>IFERROR(AVERAGE(Data!I81),"  ")</f>
        <v>-8.9949569182066647</v>
      </c>
      <c r="J73" s="67" t="str">
        <f>IFERROR(AVERAGE(Data!J81),"  ")</f>
        <v xml:space="preserve">  </v>
      </c>
      <c r="K73" s="66">
        <f>IFERROR(AVERAGE(Data!L81),"  ")</f>
        <v>10715</v>
      </c>
      <c r="L73" s="66">
        <f>IFERROR(AVERAGE(Data!M81),"  ")</f>
        <v>6080</v>
      </c>
      <c r="M73" s="66">
        <f>IFERROR(AVERAGE(Data!N81),"  ")</f>
        <v>31700</v>
      </c>
      <c r="N73" s="66">
        <f>IFERROR(AVERAGE(Data!O81),"  ")</f>
        <v>48495</v>
      </c>
      <c r="O73" s="66">
        <f>IFERROR(AVERAGE(Data!P81),"  ")</f>
        <v>56166.5</v>
      </c>
      <c r="P73" s="66" t="str">
        <f>IFERROR(AVERAGE(Data!Q81),"  ")</f>
        <v xml:space="preserve">  </v>
      </c>
      <c r="Q73" s="67">
        <f>IFERROR(AVERAGE(Data!R81),"  ")</f>
        <v>171.71111609143881</v>
      </c>
      <c r="R73" s="67">
        <f>IFERROR(AVERAGE(Data!S81),"  ")</f>
        <v>109.38312565820745</v>
      </c>
      <c r="S73" s="67" t="str">
        <f>IFERROR(AVERAGE(Data!T81),"  ")</f>
        <v xml:space="preserve">  </v>
      </c>
      <c r="T73" s="66">
        <f>IFERROR(AVERAGE(Data!V81), " ")</f>
        <v>52060</v>
      </c>
      <c r="U73" s="66">
        <f>IFERROR(AVERAGE(Data!W81), " ")</f>
        <v>12300</v>
      </c>
      <c r="V73" s="66">
        <f>IFERROR(AVERAGE(Data!X81), " ")</f>
        <v>2800</v>
      </c>
      <c r="W73" s="66">
        <f>IFERROR(AVERAGE(Data!Y81), " ")</f>
        <v>67160</v>
      </c>
      <c r="X73" s="66">
        <f>IFERROR(AVERAGE(Data!Z81), " ")</f>
        <v>58337</v>
      </c>
      <c r="Y73" s="66" t="str">
        <f>IFERROR(AVERAGE(Data!AA81), " ")</f>
        <v xml:space="preserve"> </v>
      </c>
      <c r="Z73" s="67">
        <f>IFERROR(AVERAGE(Data!AB81), " ")</f>
        <v>-1.0767259283262831</v>
      </c>
      <c r="AA73" s="67">
        <f>IFERROR(AVERAGE(Data!AC81), " ")</f>
        <v>-51.347012303567219</v>
      </c>
      <c r="AB73" s="67" t="str">
        <f>IFERROR(AVERAGE(Data!AD81), " ")</f>
        <v xml:space="preserve"> </v>
      </c>
      <c r="AC73" s="66">
        <f>IFERROR(AVERAGE(Data!AF81), "  ")</f>
        <v>0</v>
      </c>
      <c r="AD73" s="66">
        <f>IFERROR(AVERAGE(Data!AG81), "  ")</f>
        <v>10500</v>
      </c>
      <c r="AE73" s="66">
        <f>IFERROR(AVERAGE(Data!AH81), "  ")</f>
        <v>0</v>
      </c>
      <c r="AF73" s="66">
        <f>IFERROR(AVERAGE(Data!AI81), "  ")</f>
        <v>10500</v>
      </c>
      <c r="AG73" s="66">
        <f>IFERROR(AVERAGE(Data!AJ81), "  ")</f>
        <v>11957.25</v>
      </c>
      <c r="AH73" s="66" t="str">
        <f>IFERROR(AVERAGE(Data!AK81), "  ")</f>
        <v xml:space="preserve">  </v>
      </c>
      <c r="AI73" s="67" t="str">
        <f>IFERROR(AVERAGE(Data!AL81), "  ")</f>
        <v xml:space="preserve">  </v>
      </c>
      <c r="AJ73" s="67">
        <f>IFERROR(AVERAGE(Data!AM81), "  ")</f>
        <v>161.6036755455888</v>
      </c>
      <c r="AK73" s="67" t="str">
        <f>IFERROR(AVERAGE(Data!AN81), "  ")</f>
        <v xml:space="preserve">  </v>
      </c>
      <c r="AL73" s="66">
        <f>IFERROR(AVERAGE(Data!AP81),"  ")</f>
        <v>493266</v>
      </c>
      <c r="AM73" s="66">
        <f>IFERROR(AVERAGE(Data!AQ81),"  ")</f>
        <v>72850</v>
      </c>
      <c r="AN73" s="66">
        <f>IFERROR(AVERAGE(Data!AR81),"  ")</f>
        <v>34500</v>
      </c>
      <c r="AO73" s="66">
        <f>IFERROR(AVERAGE(Data!AS81),"  ")</f>
        <v>600616</v>
      </c>
      <c r="AP73" s="66">
        <f>IFERROR(AVERAGE(Data!AT81),"  ")</f>
        <v>637735.5</v>
      </c>
      <c r="AQ73" s="66" t="str">
        <f>IFERROR(AVERAGE(Data!AU81),"  ")</f>
        <v xml:space="preserve">  </v>
      </c>
      <c r="AR73" s="67">
        <f>IFERROR(AVERAGE(Data!AV81),"  ")</f>
        <v>-7.3722392465365711</v>
      </c>
      <c r="AS73" s="67">
        <f>IFERROR(AVERAGE(Data!AW81),"  ")</f>
        <v>-10.569702527944536</v>
      </c>
      <c r="AT73" s="67" t="str">
        <f>IFERROR(AVERAGE(Data!AX81),"  ")</f>
        <v xml:space="preserve">  </v>
      </c>
      <c r="AU73" s="66">
        <f>IFERROR(AVERAGE(Data!AZ81), "  ")</f>
        <v>474.46100000000001</v>
      </c>
      <c r="AV73" s="66">
        <f>IFERROR(AVERAGE(Data!BA81), "  ")</f>
        <v>48.494999999999997</v>
      </c>
      <c r="AW73" s="66">
        <f>IFERROR(AVERAGE(Data!BB81), "  ")</f>
        <v>67.16</v>
      </c>
      <c r="AX73" s="66">
        <f>IFERROR(AVERAGE(Data!BC81), "  ")</f>
        <v>10.5</v>
      </c>
      <c r="AY73" s="66">
        <f>IFERROR(AVERAGE(Data!BD81), "  ")</f>
        <v>600.61599999999999</v>
      </c>
      <c r="AZ73" s="66">
        <f>IFERROR(AVERAGE(Data!BE81), "  ")</f>
        <v>8652.5229999999992</v>
      </c>
      <c r="BA73" s="66">
        <f>IFERROR(AVERAGE(Data!BF81), "  ")</f>
        <v>989.67499999999984</v>
      </c>
      <c r="BB73" s="66">
        <f>IFERROR(AVERAGE(Data!BG81), "  ")</f>
        <v>2080.3179999999998</v>
      </c>
      <c r="BC73" s="66">
        <f>IFERROR(AVERAGE(Data!BH81), "  ")</f>
        <v>314.25300000000004</v>
      </c>
      <c r="BD73" s="66">
        <f>IFERROR(AVERAGE(Data!BI81), "  ")</f>
        <v>12036.768999999998</v>
      </c>
    </row>
    <row r="74" spans="1:56" x14ac:dyDescent="0.25">
      <c r="A74" s="59">
        <f t="shared" si="1"/>
        <v>38129</v>
      </c>
      <c r="B74" s="66">
        <f>IFERROR(AVERAGE(Data!B82),"  ")</f>
        <v>471516</v>
      </c>
      <c r="C74" s="66">
        <f>IFERROR(AVERAGE(Data!C82),"  ")</f>
        <v>13680</v>
      </c>
      <c r="D74" s="66">
        <f>IFERROR(AVERAGE(Data!D82),"  ")</f>
        <v>0</v>
      </c>
      <c r="E74" s="66">
        <f>IFERROR(AVERAGE(Data!E82),"  ")</f>
        <v>485196</v>
      </c>
      <c r="F74" s="66">
        <f>IFERROR(AVERAGE(Data!F82),"  ")</f>
        <v>505904.75</v>
      </c>
      <c r="G74" s="66" t="str">
        <f>IFERROR(AVERAGE(Data!G82),"  ")</f>
        <v xml:space="preserve">  </v>
      </c>
      <c r="H74" s="67">
        <f>IFERROR(AVERAGE(Data!H82),"  ")</f>
        <v>-39.705708743365641</v>
      </c>
      <c r="I74" s="67">
        <f>IFERROR(AVERAGE(Data!I82),"  ")</f>
        <v>-16.164421585097323</v>
      </c>
      <c r="J74" s="67" t="str">
        <f>IFERROR(AVERAGE(Data!J82),"  ")</f>
        <v xml:space="preserve">  </v>
      </c>
      <c r="K74" s="66">
        <f>IFERROR(AVERAGE(Data!L82),"  ")</f>
        <v>15301</v>
      </c>
      <c r="L74" s="66">
        <f>IFERROR(AVERAGE(Data!M82),"  ")</f>
        <v>2900</v>
      </c>
      <c r="M74" s="66">
        <f>IFERROR(AVERAGE(Data!N82),"  ")</f>
        <v>38000</v>
      </c>
      <c r="N74" s="66">
        <f>IFERROR(AVERAGE(Data!O82),"  ")</f>
        <v>56201</v>
      </c>
      <c r="O74" s="66">
        <f>IFERROR(AVERAGE(Data!P82),"  ")</f>
        <v>57391.75</v>
      </c>
      <c r="P74" s="66" t="str">
        <f>IFERROR(AVERAGE(Data!Q82),"  ")</f>
        <v xml:space="preserve">  </v>
      </c>
      <c r="Q74" s="67">
        <f>IFERROR(AVERAGE(Data!R82),"  ")</f>
        <v>111.08356807511738</v>
      </c>
      <c r="R74" s="67">
        <f>IFERROR(AVERAGE(Data!S82),"  ")</f>
        <v>102.72427830909301</v>
      </c>
      <c r="S74" s="67" t="str">
        <f>IFERROR(AVERAGE(Data!T82),"  ")</f>
        <v xml:space="preserve">  </v>
      </c>
      <c r="T74" s="66">
        <f>IFERROR(AVERAGE(Data!V82), " ")</f>
        <v>43817</v>
      </c>
      <c r="U74" s="66">
        <f>IFERROR(AVERAGE(Data!W82), " ")</f>
        <v>13500</v>
      </c>
      <c r="V74" s="66">
        <f>IFERROR(AVERAGE(Data!X82), " ")</f>
        <v>2900</v>
      </c>
      <c r="W74" s="66">
        <f>IFERROR(AVERAGE(Data!Y82), " ")</f>
        <v>60217</v>
      </c>
      <c r="X74" s="66">
        <f>IFERROR(AVERAGE(Data!Z82), " ")</f>
        <v>63912.25</v>
      </c>
      <c r="Y74" s="66" t="str">
        <f>IFERROR(AVERAGE(Data!AA82), " ")</f>
        <v xml:space="preserve"> </v>
      </c>
      <c r="Z74" s="67">
        <f>IFERROR(AVERAGE(Data!AB82), " ")</f>
        <v>-57.522766871468576</v>
      </c>
      <c r="AA74" s="67">
        <f>IFERROR(AVERAGE(Data!AC82), " ")</f>
        <v>-43.635269268589518</v>
      </c>
      <c r="AB74" s="67" t="str">
        <f>IFERROR(AVERAGE(Data!AD82), " ")</f>
        <v xml:space="preserve"> </v>
      </c>
      <c r="AC74" s="66">
        <f>IFERROR(AVERAGE(Data!AF82), "  ")</f>
        <v>1535</v>
      </c>
      <c r="AD74" s="66">
        <f>IFERROR(AVERAGE(Data!AG82), "  ")</f>
        <v>3000</v>
      </c>
      <c r="AE74" s="66">
        <f>IFERROR(AVERAGE(Data!AH82), "  ")</f>
        <v>5900</v>
      </c>
      <c r="AF74" s="66">
        <f>IFERROR(AVERAGE(Data!AI82), "  ")</f>
        <v>10435</v>
      </c>
      <c r="AG74" s="66">
        <f>IFERROR(AVERAGE(Data!AJ82), "  ")</f>
        <v>12233.75</v>
      </c>
      <c r="AH74" s="66" t="str">
        <f>IFERROR(AVERAGE(Data!AK82), "  ")</f>
        <v xml:space="preserve">  </v>
      </c>
      <c r="AI74" s="67">
        <f>IFERROR(AVERAGE(Data!AL82), "  ")</f>
        <v>-57.408163265306122</v>
      </c>
      <c r="AJ74" s="67">
        <f>IFERROR(AVERAGE(Data!AM82), "  ")</f>
        <v>51.581327633739129</v>
      </c>
      <c r="AK74" s="67" t="str">
        <f>IFERROR(AVERAGE(Data!AN82), "  ")</f>
        <v xml:space="preserve">  </v>
      </c>
      <c r="AL74" s="66">
        <f>IFERROR(AVERAGE(Data!AP82),"  ")</f>
        <v>532169</v>
      </c>
      <c r="AM74" s="66">
        <f>IFERROR(AVERAGE(Data!AQ82),"  ")</f>
        <v>33080</v>
      </c>
      <c r="AN74" s="66">
        <f>IFERROR(AVERAGE(Data!AR82),"  ")</f>
        <v>46800</v>
      </c>
      <c r="AO74" s="66">
        <f>IFERROR(AVERAGE(Data!AS82),"  ")</f>
        <v>612049</v>
      </c>
      <c r="AP74" s="66">
        <f>IFERROR(AVERAGE(Data!AT82),"  ")</f>
        <v>639442.5</v>
      </c>
      <c r="AQ74" s="66" t="str">
        <f>IFERROR(AVERAGE(Data!AU82),"  ")</f>
        <v xml:space="preserve">  </v>
      </c>
      <c r="AR74" s="67">
        <f>IFERROR(AVERAGE(Data!AV82),"  ")</f>
        <v>-38.647916351326828</v>
      </c>
      <c r="AS74" s="67">
        <f>IFERROR(AVERAGE(Data!AW82),"  ")</f>
        <v>-15.105508647702981</v>
      </c>
      <c r="AT74" s="67" t="str">
        <f>IFERROR(AVERAGE(Data!AX82),"  ")</f>
        <v xml:space="preserve">  </v>
      </c>
      <c r="AU74" s="66">
        <f>IFERROR(AVERAGE(Data!AZ82), "  ")</f>
        <v>485.19600000000003</v>
      </c>
      <c r="AV74" s="66">
        <f>IFERROR(AVERAGE(Data!BA82), "  ")</f>
        <v>56.201000000000001</v>
      </c>
      <c r="AW74" s="66">
        <f>IFERROR(AVERAGE(Data!BB82), "  ")</f>
        <v>60.216999999999999</v>
      </c>
      <c r="AX74" s="66">
        <f>IFERROR(AVERAGE(Data!BC82), "  ")</f>
        <v>10.435</v>
      </c>
      <c r="AY74" s="66">
        <f>IFERROR(AVERAGE(Data!BD82), "  ")</f>
        <v>612.04899999999998</v>
      </c>
      <c r="AZ74" s="66">
        <f>IFERROR(AVERAGE(Data!BE82), "  ")</f>
        <v>9137.7189999999991</v>
      </c>
      <c r="BA74" s="66">
        <f>IFERROR(AVERAGE(Data!BF82), "  ")</f>
        <v>1045.8759999999997</v>
      </c>
      <c r="BB74" s="66">
        <f>IFERROR(AVERAGE(Data!BG82), "  ")</f>
        <v>2140.5349999999999</v>
      </c>
      <c r="BC74" s="66">
        <f>IFERROR(AVERAGE(Data!BH82), "  ")</f>
        <v>324.68800000000005</v>
      </c>
      <c r="BD74" s="66">
        <f>IFERROR(AVERAGE(Data!BI82), "  ")</f>
        <v>12648.817999999999</v>
      </c>
    </row>
    <row r="75" spans="1:56" x14ac:dyDescent="0.25">
      <c r="A75" s="59">
        <f t="shared" si="1"/>
        <v>38136</v>
      </c>
      <c r="B75" s="66">
        <f>IFERROR(AVERAGE(Data!B83),"  ")</f>
        <v>650816</v>
      </c>
      <c r="C75" s="66">
        <f>IFERROR(AVERAGE(Data!C83),"  ")</f>
        <v>22700</v>
      </c>
      <c r="D75" s="66">
        <f>IFERROR(AVERAGE(Data!D83),"  ")</f>
        <v>0</v>
      </c>
      <c r="E75" s="66">
        <f>IFERROR(AVERAGE(Data!E83),"  ")</f>
        <v>673516</v>
      </c>
      <c r="F75" s="66">
        <f>IFERROR(AVERAGE(Data!F83),"  ")</f>
        <v>541701.5</v>
      </c>
      <c r="G75" s="66" t="str">
        <f>IFERROR(AVERAGE(Data!G83),"  ")</f>
        <v xml:space="preserve">  </v>
      </c>
      <c r="H75" s="67">
        <f>IFERROR(AVERAGE(Data!H83),"  ")</f>
        <v>6.974033007892233</v>
      </c>
      <c r="I75" s="67">
        <f>IFERROR(AVERAGE(Data!I83),"  ")</f>
        <v>-13.028648126637133</v>
      </c>
      <c r="J75" s="67" t="str">
        <f>IFERROR(AVERAGE(Data!J83),"  ")</f>
        <v xml:space="preserve">  </v>
      </c>
      <c r="K75" s="66">
        <f>IFERROR(AVERAGE(Data!L83),"  ")</f>
        <v>23743</v>
      </c>
      <c r="L75" s="66">
        <f>IFERROR(AVERAGE(Data!M83),"  ")</f>
        <v>4600</v>
      </c>
      <c r="M75" s="66">
        <f>IFERROR(AVERAGE(Data!N83),"  ")</f>
        <v>16000</v>
      </c>
      <c r="N75" s="66">
        <f>IFERROR(AVERAGE(Data!O83),"  ")</f>
        <v>44343</v>
      </c>
      <c r="O75" s="66">
        <f>IFERROR(AVERAGE(Data!P83),"  ")</f>
        <v>56592.5</v>
      </c>
      <c r="P75" s="66" t="str">
        <f>IFERROR(AVERAGE(Data!Q83),"  ")</f>
        <v xml:space="preserve">  </v>
      </c>
      <c r="Q75" s="67">
        <f>IFERROR(AVERAGE(Data!R83),"  ")</f>
        <v>47.42669060442848</v>
      </c>
      <c r="R75" s="67">
        <f>IFERROR(AVERAGE(Data!S83),"  ")</f>
        <v>126.49683822940845</v>
      </c>
      <c r="S75" s="67" t="str">
        <f>IFERROR(AVERAGE(Data!T83),"  ")</f>
        <v xml:space="preserve">  </v>
      </c>
      <c r="T75" s="66">
        <f>IFERROR(AVERAGE(Data!V83), " ")</f>
        <v>56896</v>
      </c>
      <c r="U75" s="66">
        <f>IFERROR(AVERAGE(Data!W83), " ")</f>
        <v>10400</v>
      </c>
      <c r="V75" s="66">
        <f>IFERROR(AVERAGE(Data!X83), " ")</f>
        <v>0</v>
      </c>
      <c r="W75" s="66">
        <f>IFERROR(AVERAGE(Data!Y83), " ")</f>
        <v>67296</v>
      </c>
      <c r="X75" s="66">
        <f>IFERROR(AVERAGE(Data!Z83), " ")</f>
        <v>63486.75</v>
      </c>
      <c r="Y75" s="66" t="str">
        <f>IFERROR(AVERAGE(Data!AA83), " ")</f>
        <v xml:space="preserve"> </v>
      </c>
      <c r="Z75" s="67">
        <f>IFERROR(AVERAGE(Data!AB83), " ")</f>
        <v>-53.055743514261998</v>
      </c>
      <c r="AA75" s="67">
        <f>IFERROR(AVERAGE(Data!AC83), " ")</f>
        <v>-47.13248366802263</v>
      </c>
      <c r="AB75" s="67" t="str">
        <f>IFERROR(AVERAGE(Data!AD83), " ")</f>
        <v xml:space="preserve"> </v>
      </c>
      <c r="AC75" s="66">
        <f>IFERROR(AVERAGE(Data!AF83), "  ")</f>
        <v>3506</v>
      </c>
      <c r="AD75" s="66">
        <f>IFERROR(AVERAGE(Data!AG83), "  ")</f>
        <v>10500</v>
      </c>
      <c r="AE75" s="66">
        <f>IFERROR(AVERAGE(Data!AH83), "  ")</f>
        <v>0</v>
      </c>
      <c r="AF75" s="66">
        <f>IFERROR(AVERAGE(Data!AI83), "  ")</f>
        <v>14006</v>
      </c>
      <c r="AG75" s="66">
        <f>IFERROR(AVERAGE(Data!AJ83), "  ")</f>
        <v>14610.25</v>
      </c>
      <c r="AH75" s="66" t="str">
        <f>IFERROR(AVERAGE(Data!AK83), "  ")</f>
        <v xml:space="preserve">  </v>
      </c>
      <c r="AI75" s="67">
        <f>IFERROR(AVERAGE(Data!AL83), "  ")</f>
        <v>366.86666666666667</v>
      </c>
      <c r="AJ75" s="67">
        <f>IFERROR(AVERAGE(Data!AM83), "  ")</f>
        <v>91.609836065573774</v>
      </c>
      <c r="AK75" s="67" t="str">
        <f>IFERROR(AVERAGE(Data!AN83), "  ")</f>
        <v xml:space="preserve">  </v>
      </c>
      <c r="AL75" s="66">
        <f>IFERROR(AVERAGE(Data!AP83),"  ")</f>
        <v>734961</v>
      </c>
      <c r="AM75" s="66">
        <f>IFERROR(AVERAGE(Data!AQ83),"  ")</f>
        <v>48200</v>
      </c>
      <c r="AN75" s="66">
        <f>IFERROR(AVERAGE(Data!AR83),"  ")</f>
        <v>16000</v>
      </c>
      <c r="AO75" s="66">
        <f>IFERROR(AVERAGE(Data!AS83),"  ")</f>
        <v>799161</v>
      </c>
      <c r="AP75" s="66">
        <f>IFERROR(AVERAGE(Data!AT83),"  ")</f>
        <v>676391</v>
      </c>
      <c r="AQ75" s="66" t="str">
        <f>IFERROR(AVERAGE(Data!AU83),"  ")</f>
        <v xml:space="preserve">  </v>
      </c>
      <c r="AR75" s="67">
        <f>IFERROR(AVERAGE(Data!AV83),"  ")</f>
        <v>-0.85318558182120308</v>
      </c>
      <c r="AS75" s="67">
        <f>IFERROR(AVERAGE(Data!AW83),"  ")</f>
        <v>-12.785411089964771</v>
      </c>
      <c r="AT75" s="67" t="str">
        <f>IFERROR(AVERAGE(Data!AX83),"  ")</f>
        <v xml:space="preserve">  </v>
      </c>
      <c r="AU75" s="66">
        <f>IFERROR(AVERAGE(Data!AZ83), "  ")</f>
        <v>673.51599999999996</v>
      </c>
      <c r="AV75" s="66">
        <f>IFERROR(AVERAGE(Data!BA83), "  ")</f>
        <v>44.343000000000004</v>
      </c>
      <c r="AW75" s="66">
        <f>IFERROR(AVERAGE(Data!BB83), "  ")</f>
        <v>67.296000000000006</v>
      </c>
      <c r="AX75" s="66">
        <f>IFERROR(AVERAGE(Data!BC83), "  ")</f>
        <v>14.006</v>
      </c>
      <c r="AY75" s="66">
        <f>IFERROR(AVERAGE(Data!BD83), "  ")</f>
        <v>799.16099999999994</v>
      </c>
      <c r="AZ75" s="66">
        <f>IFERROR(AVERAGE(Data!BE83), "  ")</f>
        <v>9811.2349999999988</v>
      </c>
      <c r="BA75" s="66">
        <f>IFERROR(AVERAGE(Data!BF83), "  ")</f>
        <v>1090.2189999999998</v>
      </c>
      <c r="BB75" s="66">
        <f>IFERROR(AVERAGE(Data!BG83), "  ")</f>
        <v>2207.8309999999997</v>
      </c>
      <c r="BC75" s="66">
        <f>IFERROR(AVERAGE(Data!BH83), "  ")</f>
        <v>338.69400000000007</v>
      </c>
      <c r="BD75" s="66">
        <f>IFERROR(AVERAGE(Data!BI83), "  ")</f>
        <v>13447.978999999999</v>
      </c>
    </row>
    <row r="76" spans="1:56" x14ac:dyDescent="0.25">
      <c r="A76" s="59">
        <f t="shared" si="1"/>
        <v>38143</v>
      </c>
      <c r="B76" s="66">
        <f>IFERROR(AVERAGE(Data!B84),"  ")</f>
        <v>597121</v>
      </c>
      <c r="C76" s="66">
        <f>IFERROR(AVERAGE(Data!C84),"  ")</f>
        <v>33550</v>
      </c>
      <c r="D76" s="66">
        <f>IFERROR(AVERAGE(Data!D84),"  ")</f>
        <v>0</v>
      </c>
      <c r="E76" s="66">
        <f>IFERROR(AVERAGE(Data!E84),"  ")</f>
        <v>630671</v>
      </c>
      <c r="F76" s="66">
        <f>IFERROR(AVERAGE(Data!F84),"  ")</f>
        <v>565961</v>
      </c>
      <c r="G76" s="66" t="str">
        <f>IFERROR(AVERAGE(Data!G84),"  ")</f>
        <v xml:space="preserve">  </v>
      </c>
      <c r="H76" s="67">
        <f>IFERROR(AVERAGE(Data!H84),"  ")</f>
        <v>-19.6873686757421</v>
      </c>
      <c r="I76" s="67">
        <f>IFERROR(AVERAGE(Data!I84),"  ")</f>
        <v>-18.633202385102809</v>
      </c>
      <c r="J76" s="67" t="str">
        <f>IFERROR(AVERAGE(Data!J84),"  ")</f>
        <v xml:space="preserve">  </v>
      </c>
      <c r="K76" s="66">
        <f>IFERROR(AVERAGE(Data!L84),"  ")</f>
        <v>14028</v>
      </c>
      <c r="L76" s="66">
        <f>IFERROR(AVERAGE(Data!M84),"  ")</f>
        <v>6250</v>
      </c>
      <c r="M76" s="66">
        <f>IFERROR(AVERAGE(Data!N84),"  ")</f>
        <v>17100</v>
      </c>
      <c r="N76" s="66">
        <f>IFERROR(AVERAGE(Data!O84),"  ")</f>
        <v>37378</v>
      </c>
      <c r="O76" s="66">
        <f>IFERROR(AVERAGE(Data!P84),"  ")</f>
        <v>46604.25</v>
      </c>
      <c r="P76" s="66" t="str">
        <f>IFERROR(AVERAGE(Data!Q84),"  ")</f>
        <v xml:space="preserve">  </v>
      </c>
      <c r="Q76" s="67">
        <f>IFERROR(AVERAGE(Data!R84),"  ")</f>
        <v>105.1707102865298</v>
      </c>
      <c r="R76" s="67">
        <f>IFERROR(AVERAGE(Data!S84),"  ")</f>
        <v>100.94751479481295</v>
      </c>
      <c r="S76" s="67" t="str">
        <f>IFERROR(AVERAGE(Data!T84),"  ")</f>
        <v xml:space="preserve">  </v>
      </c>
      <c r="T76" s="66">
        <f>IFERROR(AVERAGE(Data!V84), " ")</f>
        <v>56882</v>
      </c>
      <c r="U76" s="66">
        <f>IFERROR(AVERAGE(Data!W84), " ")</f>
        <v>18200</v>
      </c>
      <c r="V76" s="66">
        <f>IFERROR(AVERAGE(Data!X84), " ")</f>
        <v>10400</v>
      </c>
      <c r="W76" s="66">
        <f>IFERROR(AVERAGE(Data!Y84), " ")</f>
        <v>85482</v>
      </c>
      <c r="X76" s="66">
        <f>IFERROR(AVERAGE(Data!Z84), " ")</f>
        <v>70038.75</v>
      </c>
      <c r="Y76" s="66" t="str">
        <f>IFERROR(AVERAGE(Data!AA84), " ")</f>
        <v xml:space="preserve"> </v>
      </c>
      <c r="Z76" s="67">
        <f>IFERROR(AVERAGE(Data!AB84), " ")</f>
        <v>34.914772727272727</v>
      </c>
      <c r="AA76" s="67">
        <f>IFERROR(AVERAGE(Data!AC84), " ")</f>
        <v>-32.714408202379154</v>
      </c>
      <c r="AB76" s="67" t="str">
        <f>IFERROR(AVERAGE(Data!AD84), " ")</f>
        <v xml:space="preserve"> </v>
      </c>
      <c r="AC76" s="66">
        <f>IFERROR(AVERAGE(Data!AF84), "  ")</f>
        <v>1500</v>
      </c>
      <c r="AD76" s="66">
        <f>IFERROR(AVERAGE(Data!AG84), "  ")</f>
        <v>1500</v>
      </c>
      <c r="AE76" s="66">
        <f>IFERROR(AVERAGE(Data!AH84), "  ")</f>
        <v>0</v>
      </c>
      <c r="AF76" s="66">
        <f>IFERROR(AVERAGE(Data!AI84), "  ")</f>
        <v>3000</v>
      </c>
      <c r="AG76" s="66">
        <f>IFERROR(AVERAGE(Data!AJ84), "  ")</f>
        <v>9485.25</v>
      </c>
      <c r="AH76" s="66" t="str">
        <f>IFERROR(AVERAGE(Data!AK84), "  ")</f>
        <v xml:space="preserve">  </v>
      </c>
      <c r="AI76" s="67">
        <f>IFERROR(AVERAGE(Data!AL84), "  ")</f>
        <v>100</v>
      </c>
      <c r="AJ76" s="67">
        <f>IFERROR(AVERAGE(Data!AM84), "  ")</f>
        <v>30.831034482758611</v>
      </c>
      <c r="AK76" s="67" t="str">
        <f>IFERROR(AVERAGE(Data!AN84), "  ")</f>
        <v xml:space="preserve">  </v>
      </c>
      <c r="AL76" s="66">
        <f>IFERROR(AVERAGE(Data!AP84),"  ")</f>
        <v>669531</v>
      </c>
      <c r="AM76" s="66">
        <f>IFERROR(AVERAGE(Data!AQ84),"  ")</f>
        <v>59500</v>
      </c>
      <c r="AN76" s="66">
        <f>IFERROR(AVERAGE(Data!AR84),"  ")</f>
        <v>27500</v>
      </c>
      <c r="AO76" s="66">
        <f>IFERROR(AVERAGE(Data!AS84),"  ")</f>
        <v>756531</v>
      </c>
      <c r="AP76" s="66">
        <f>IFERROR(AVERAGE(Data!AT84),"  ")</f>
        <v>692089.25</v>
      </c>
      <c r="AQ76" s="66" t="str">
        <f>IFERROR(AVERAGE(Data!AU84),"  ")</f>
        <v xml:space="preserve">  </v>
      </c>
      <c r="AR76" s="67">
        <f>IFERROR(AVERAGE(Data!AV84),"  ")</f>
        <v>-12.876980196879595</v>
      </c>
      <c r="AS76" s="67">
        <f>IFERROR(AVERAGE(Data!AW84),"  ")</f>
        <v>-16.625948754459539</v>
      </c>
      <c r="AT76" s="67" t="str">
        <f>IFERROR(AVERAGE(Data!AX84),"  ")</f>
        <v xml:space="preserve">  </v>
      </c>
      <c r="AU76" s="66">
        <f>IFERROR(AVERAGE(Data!AZ84), "  ")</f>
        <v>630.67100000000005</v>
      </c>
      <c r="AV76" s="66">
        <f>IFERROR(AVERAGE(Data!BA84), "  ")</f>
        <v>37.378</v>
      </c>
      <c r="AW76" s="66">
        <f>IFERROR(AVERAGE(Data!BB84), "  ")</f>
        <v>85.481999999999999</v>
      </c>
      <c r="AX76" s="66">
        <f>IFERROR(AVERAGE(Data!BC84), "  ")</f>
        <v>3</v>
      </c>
      <c r="AY76" s="66">
        <f>IFERROR(AVERAGE(Data!BD84), "  ")</f>
        <v>756.53099999999995</v>
      </c>
      <c r="AZ76" s="66">
        <f>IFERROR(AVERAGE(Data!BE84), "  ")</f>
        <v>10441.905999999999</v>
      </c>
      <c r="BA76" s="66">
        <f>IFERROR(AVERAGE(Data!BF84), "  ")</f>
        <v>1127.5969999999998</v>
      </c>
      <c r="BB76" s="66">
        <f>IFERROR(AVERAGE(Data!BG84), "  ")</f>
        <v>2293.3129999999996</v>
      </c>
      <c r="BC76" s="66">
        <f>IFERROR(AVERAGE(Data!BH84), "  ")</f>
        <v>341.69400000000007</v>
      </c>
      <c r="BD76" s="66">
        <f>IFERROR(AVERAGE(Data!BI84), "  ")</f>
        <v>14204.509999999998</v>
      </c>
    </row>
    <row r="77" spans="1:56" x14ac:dyDescent="0.25">
      <c r="A77" s="59">
        <f t="shared" si="1"/>
        <v>38150</v>
      </c>
      <c r="B77" s="66">
        <f>IFERROR(AVERAGE(Data!B85),"  ")</f>
        <v>643573</v>
      </c>
      <c r="C77" s="66">
        <f>IFERROR(AVERAGE(Data!C85),"  ")</f>
        <v>4500</v>
      </c>
      <c r="D77" s="66">
        <f>IFERROR(AVERAGE(Data!D85),"  ")</f>
        <v>0</v>
      </c>
      <c r="E77" s="66">
        <f>IFERROR(AVERAGE(Data!E85),"  ")</f>
        <v>648073</v>
      </c>
      <c r="F77" s="66">
        <f>IFERROR(AVERAGE(Data!F85),"  ")</f>
        <v>609364</v>
      </c>
      <c r="G77" s="66" t="str">
        <f>IFERROR(AVERAGE(Data!G85),"  ")</f>
        <v xml:space="preserve">  </v>
      </c>
      <c r="H77" s="67">
        <f>IFERROR(AVERAGE(Data!H85),"  ")</f>
        <v>-13.898052428585284</v>
      </c>
      <c r="I77" s="67">
        <f>IFERROR(AVERAGE(Data!I85),"  ")</f>
        <v>-17.993480406059881</v>
      </c>
      <c r="J77" s="67" t="str">
        <f>IFERROR(AVERAGE(Data!J85),"  ")</f>
        <v xml:space="preserve">  </v>
      </c>
      <c r="K77" s="66">
        <f>IFERROR(AVERAGE(Data!L85),"  ")</f>
        <v>15651</v>
      </c>
      <c r="L77" s="66">
        <f>IFERROR(AVERAGE(Data!M85),"  ")</f>
        <v>1500</v>
      </c>
      <c r="M77" s="66">
        <f>IFERROR(AVERAGE(Data!N85),"  ")</f>
        <v>22500</v>
      </c>
      <c r="N77" s="66">
        <f>IFERROR(AVERAGE(Data!O85),"  ")</f>
        <v>39651</v>
      </c>
      <c r="O77" s="66">
        <f>IFERROR(AVERAGE(Data!P85),"  ")</f>
        <v>44393.25</v>
      </c>
      <c r="P77" s="66" t="str">
        <f>IFERROR(AVERAGE(Data!Q85),"  ")</f>
        <v xml:space="preserve">  </v>
      </c>
      <c r="Q77" s="67">
        <f>IFERROR(AVERAGE(Data!R85),"  ")</f>
        <v>63.240016467682182</v>
      </c>
      <c r="R77" s="67">
        <f>IFERROR(AVERAGE(Data!S85),"  ")</f>
        <v>78.985193174143987</v>
      </c>
      <c r="S77" s="67" t="str">
        <f>IFERROR(AVERAGE(Data!T85),"  ")</f>
        <v xml:space="preserve">  </v>
      </c>
      <c r="T77" s="66">
        <f>IFERROR(AVERAGE(Data!V85), " ")</f>
        <v>29232</v>
      </c>
      <c r="U77" s="66">
        <f>IFERROR(AVERAGE(Data!W85), " ")</f>
        <v>3000</v>
      </c>
      <c r="V77" s="66">
        <f>IFERROR(AVERAGE(Data!X85), " ")</f>
        <v>1400</v>
      </c>
      <c r="W77" s="66">
        <f>IFERROR(AVERAGE(Data!Y85), " ")</f>
        <v>33632</v>
      </c>
      <c r="X77" s="66">
        <f>IFERROR(AVERAGE(Data!Z85), " ")</f>
        <v>61656.75</v>
      </c>
      <c r="Y77" s="66" t="str">
        <f>IFERROR(AVERAGE(Data!AA85), " ")</f>
        <v xml:space="preserve"> </v>
      </c>
      <c r="Z77" s="67">
        <f>IFERROR(AVERAGE(Data!AB85), " ")</f>
        <v>-75.532890046414181</v>
      </c>
      <c r="AA77" s="67">
        <f>IFERROR(AVERAGE(Data!AC85), " ")</f>
        <v>-49.246811295361105</v>
      </c>
      <c r="AB77" s="67" t="str">
        <f>IFERROR(AVERAGE(Data!AD85), " ")</f>
        <v xml:space="preserve"> </v>
      </c>
      <c r="AC77" s="66">
        <f>IFERROR(AVERAGE(Data!AF85), "  ")</f>
        <v>14000</v>
      </c>
      <c r="AD77" s="66">
        <f>IFERROR(AVERAGE(Data!AG85), "  ")</f>
        <v>0</v>
      </c>
      <c r="AE77" s="66">
        <f>IFERROR(AVERAGE(Data!AH85), "  ")</f>
        <v>0</v>
      </c>
      <c r="AF77" s="66">
        <f>IFERROR(AVERAGE(Data!AI85), "  ")</f>
        <v>14000</v>
      </c>
      <c r="AG77" s="66">
        <f>IFERROR(AVERAGE(Data!AJ85), "  ")</f>
        <v>10360.25</v>
      </c>
      <c r="AH77" s="66" t="str">
        <f>IFERROR(AVERAGE(Data!AK85), "  ")</f>
        <v xml:space="preserve">  </v>
      </c>
      <c r="AI77" s="67">
        <f>IFERROR(AVERAGE(Data!AL85), "  ")</f>
        <v>-15.151515151515149</v>
      </c>
      <c r="AJ77" s="67">
        <f>IFERROR(AVERAGE(Data!AM85), "  ")</f>
        <v>-8.9208791208791212</v>
      </c>
      <c r="AK77" s="67" t="str">
        <f>IFERROR(AVERAGE(Data!AN85), "  ")</f>
        <v xml:space="preserve">  </v>
      </c>
      <c r="AL77" s="66">
        <f>IFERROR(AVERAGE(Data!AP85),"  ")</f>
        <v>702456</v>
      </c>
      <c r="AM77" s="66">
        <f>IFERROR(AVERAGE(Data!AQ85),"  ")</f>
        <v>9000</v>
      </c>
      <c r="AN77" s="66">
        <f>IFERROR(AVERAGE(Data!AR85),"  ")</f>
        <v>23900</v>
      </c>
      <c r="AO77" s="66">
        <f>IFERROR(AVERAGE(Data!AS85),"  ")</f>
        <v>735356</v>
      </c>
      <c r="AP77" s="66">
        <f>IFERROR(AVERAGE(Data!AT85),"  ")</f>
        <v>725774.25</v>
      </c>
      <c r="AQ77" s="66" t="str">
        <f>IFERROR(AVERAGE(Data!AU85),"  ")</f>
        <v xml:space="preserve">  </v>
      </c>
      <c r="AR77" s="67">
        <f>IFERROR(AVERAGE(Data!AV85),"  ")</f>
        <v>-21.00836905929453</v>
      </c>
      <c r="AS77" s="67">
        <f>IFERROR(AVERAGE(Data!AW85),"  ")</f>
        <v>-19.423683483045394</v>
      </c>
      <c r="AT77" s="67" t="str">
        <f>IFERROR(AVERAGE(Data!AX85),"  ")</f>
        <v xml:space="preserve">  </v>
      </c>
      <c r="AU77" s="66">
        <f>IFERROR(AVERAGE(Data!AZ85), "  ")</f>
        <v>648.07299999999998</v>
      </c>
      <c r="AV77" s="66">
        <f>IFERROR(AVERAGE(Data!BA85), "  ")</f>
        <v>39.651000000000003</v>
      </c>
      <c r="AW77" s="66">
        <f>IFERROR(AVERAGE(Data!BB85), "  ")</f>
        <v>33.631999999999998</v>
      </c>
      <c r="AX77" s="66">
        <f>IFERROR(AVERAGE(Data!BC85), "  ")</f>
        <v>14</v>
      </c>
      <c r="AY77" s="66">
        <f>IFERROR(AVERAGE(Data!BD85), "  ")</f>
        <v>735.35599999999999</v>
      </c>
      <c r="AZ77" s="66">
        <f>IFERROR(AVERAGE(Data!BE85), "  ")</f>
        <v>11089.978999999999</v>
      </c>
      <c r="BA77" s="66">
        <f>IFERROR(AVERAGE(Data!BF85), "  ")</f>
        <v>1167.2479999999998</v>
      </c>
      <c r="BB77" s="66">
        <f>IFERROR(AVERAGE(Data!BG85), "  ")</f>
        <v>2326.9449999999997</v>
      </c>
      <c r="BC77" s="66">
        <f>IFERROR(AVERAGE(Data!BH85), "  ")</f>
        <v>355.69400000000007</v>
      </c>
      <c r="BD77" s="66">
        <f>IFERROR(AVERAGE(Data!BI85), "  ")</f>
        <v>14939.865999999998</v>
      </c>
    </row>
    <row r="78" spans="1:56" x14ac:dyDescent="0.25">
      <c r="A78" s="59">
        <f t="shared" si="1"/>
        <v>38157</v>
      </c>
      <c r="B78" s="66">
        <f>IFERROR(AVERAGE(Data!B86),"  ")</f>
        <v>702167</v>
      </c>
      <c r="C78" s="66">
        <f>IFERROR(AVERAGE(Data!C86),"  ")</f>
        <v>15293</v>
      </c>
      <c r="D78" s="66">
        <f>IFERROR(AVERAGE(Data!D86),"  ")</f>
        <v>0</v>
      </c>
      <c r="E78" s="66">
        <f>IFERROR(AVERAGE(Data!E86),"  ")</f>
        <v>717460</v>
      </c>
      <c r="F78" s="66">
        <f>IFERROR(AVERAGE(Data!F86),"  ")</f>
        <v>667430</v>
      </c>
      <c r="G78" s="66" t="str">
        <f>IFERROR(AVERAGE(Data!G86),"  ")</f>
        <v xml:space="preserve">  </v>
      </c>
      <c r="H78" s="67">
        <f>IFERROR(AVERAGE(Data!H86),"  ")</f>
        <v>17.232026143790847</v>
      </c>
      <c r="I78" s="67">
        <f>IFERROR(AVERAGE(Data!I86),"  ")</f>
        <v>-3.95163547585623</v>
      </c>
      <c r="J78" s="67" t="str">
        <f>IFERROR(AVERAGE(Data!J86),"  ")</f>
        <v xml:space="preserve">  </v>
      </c>
      <c r="K78" s="66">
        <f>IFERROR(AVERAGE(Data!L86),"  ")</f>
        <v>12344</v>
      </c>
      <c r="L78" s="66">
        <f>IFERROR(AVERAGE(Data!M86),"  ")</f>
        <v>0</v>
      </c>
      <c r="M78" s="66">
        <f>IFERROR(AVERAGE(Data!N86),"  ")</f>
        <v>41400</v>
      </c>
      <c r="N78" s="66">
        <f>IFERROR(AVERAGE(Data!O86),"  ")</f>
        <v>53744</v>
      </c>
      <c r="O78" s="66">
        <f>IFERROR(AVERAGE(Data!P86),"  ")</f>
        <v>43779</v>
      </c>
      <c r="P78" s="66" t="str">
        <f>IFERROR(AVERAGE(Data!Q86),"  ")</f>
        <v xml:space="preserve">  </v>
      </c>
      <c r="Q78" s="67">
        <f>IFERROR(AVERAGE(Data!R86),"  ")</f>
        <v>56.169000987970023</v>
      </c>
      <c r="R78" s="67">
        <f>IFERROR(AVERAGE(Data!S86),"  ")</f>
        <v>63.659813084112152</v>
      </c>
      <c r="S78" s="67" t="str">
        <f>IFERROR(AVERAGE(Data!T86),"  ")</f>
        <v xml:space="preserve">  </v>
      </c>
      <c r="T78" s="66">
        <f>IFERROR(AVERAGE(Data!V86), " ")</f>
        <v>21664</v>
      </c>
      <c r="U78" s="66">
        <f>IFERROR(AVERAGE(Data!W86), " ")</f>
        <v>1500</v>
      </c>
      <c r="V78" s="66">
        <f>IFERROR(AVERAGE(Data!X86), " ")</f>
        <v>0</v>
      </c>
      <c r="W78" s="66">
        <f>IFERROR(AVERAGE(Data!Y86), " ")</f>
        <v>23164</v>
      </c>
      <c r="X78" s="66">
        <f>IFERROR(AVERAGE(Data!Z86), " ")</f>
        <v>52393.5</v>
      </c>
      <c r="Y78" s="66" t="str">
        <f>IFERROR(AVERAGE(Data!AA86), " ")</f>
        <v xml:space="preserve"> </v>
      </c>
      <c r="Z78" s="67">
        <f>IFERROR(AVERAGE(Data!AB86), " ")</f>
        <v>-72.781857705187704</v>
      </c>
      <c r="AA78" s="67">
        <f>IFERROR(AVERAGE(Data!AC86), " ")</f>
        <v>-51.179660637911276</v>
      </c>
      <c r="AB78" s="67" t="str">
        <f>IFERROR(AVERAGE(Data!AD86), " ")</f>
        <v xml:space="preserve"> </v>
      </c>
      <c r="AC78" s="66">
        <f>IFERROR(AVERAGE(Data!AF86), "  ")</f>
        <v>1600</v>
      </c>
      <c r="AD78" s="66">
        <f>IFERROR(AVERAGE(Data!AG86), "  ")</f>
        <v>10500</v>
      </c>
      <c r="AE78" s="66">
        <f>IFERROR(AVERAGE(Data!AH86), "  ")</f>
        <v>0</v>
      </c>
      <c r="AF78" s="66">
        <f>IFERROR(AVERAGE(Data!AI86), "  ")</f>
        <v>12100</v>
      </c>
      <c r="AG78" s="66">
        <f>IFERROR(AVERAGE(Data!AJ86), "  ")</f>
        <v>10776.5</v>
      </c>
      <c r="AH78" s="66" t="str">
        <f>IFERROR(AVERAGE(Data!AK86), "  ")</f>
        <v xml:space="preserve">  </v>
      </c>
      <c r="AI78" s="67">
        <f>IFERROR(AVERAGE(Data!AL86), "  ")</f>
        <v>-9.7014925373134275</v>
      </c>
      <c r="AJ78" s="67">
        <f>IFERROR(AVERAGE(Data!AM86), "  ")</f>
        <v>25.308139534883711</v>
      </c>
      <c r="AK78" s="67" t="str">
        <f>IFERROR(AVERAGE(Data!AN86), "  ")</f>
        <v xml:space="preserve">  </v>
      </c>
      <c r="AL78" s="66">
        <f>IFERROR(AVERAGE(Data!AP86),"  ")</f>
        <v>737775</v>
      </c>
      <c r="AM78" s="66">
        <f>IFERROR(AVERAGE(Data!AQ86),"  ")</f>
        <v>27293</v>
      </c>
      <c r="AN78" s="66">
        <f>IFERROR(AVERAGE(Data!AR86),"  ")</f>
        <v>41400</v>
      </c>
      <c r="AO78" s="66">
        <f>IFERROR(AVERAGE(Data!AS86),"  ")</f>
        <v>806468</v>
      </c>
      <c r="AP78" s="66">
        <f>IFERROR(AVERAGE(Data!AT86),"  ")</f>
        <v>774379</v>
      </c>
      <c r="AQ78" s="66" t="str">
        <f>IFERROR(AVERAGE(Data!AU86),"  ")</f>
        <v xml:space="preserve">  </v>
      </c>
      <c r="AR78" s="67">
        <f>IFERROR(AVERAGE(Data!AV86),"  ")</f>
        <v>8.2625090781682342</v>
      </c>
      <c r="AS78" s="67">
        <f>IFERROR(AVERAGE(Data!AW86),"  ")</f>
        <v>-7.5432939908078094</v>
      </c>
      <c r="AT78" s="67" t="str">
        <f>IFERROR(AVERAGE(Data!AX86),"  ")</f>
        <v xml:space="preserve">  </v>
      </c>
      <c r="AU78" s="66">
        <f>IFERROR(AVERAGE(Data!AZ86), "  ")</f>
        <v>717.46</v>
      </c>
      <c r="AV78" s="66">
        <f>IFERROR(AVERAGE(Data!BA86), "  ")</f>
        <v>53.744</v>
      </c>
      <c r="AW78" s="66">
        <f>IFERROR(AVERAGE(Data!BB86), "  ")</f>
        <v>23.164000000000001</v>
      </c>
      <c r="AX78" s="66">
        <f>IFERROR(AVERAGE(Data!BC86), "  ")</f>
        <v>12.1</v>
      </c>
      <c r="AY78" s="66">
        <f>IFERROR(AVERAGE(Data!BD86), "  ")</f>
        <v>806.46799999999996</v>
      </c>
      <c r="AZ78" s="66">
        <f>IFERROR(AVERAGE(Data!BE86), "  ")</f>
        <v>11807.438999999998</v>
      </c>
      <c r="BA78" s="66">
        <f>IFERROR(AVERAGE(Data!BF86), "  ")</f>
        <v>1220.9919999999997</v>
      </c>
      <c r="BB78" s="66">
        <f>IFERROR(AVERAGE(Data!BG86), "  ")</f>
        <v>2350.1089999999999</v>
      </c>
      <c r="BC78" s="66">
        <f>IFERROR(AVERAGE(Data!BH86), "  ")</f>
        <v>367.7940000000001</v>
      </c>
      <c r="BD78" s="66">
        <f>IFERROR(AVERAGE(Data!BI86), "  ")</f>
        <v>15746.333999999999</v>
      </c>
    </row>
    <row r="79" spans="1:56" x14ac:dyDescent="0.25">
      <c r="A79" s="59">
        <f t="shared" si="1"/>
        <v>38164</v>
      </c>
      <c r="B79" s="66">
        <f>IFERROR(AVERAGE(Data!B87),"  ")</f>
        <v>514714</v>
      </c>
      <c r="C79" s="66">
        <f>IFERROR(AVERAGE(Data!C87),"  ")</f>
        <v>29600</v>
      </c>
      <c r="D79" s="66">
        <f>IFERROR(AVERAGE(Data!D87),"  ")</f>
        <v>49300</v>
      </c>
      <c r="E79" s="66">
        <f>IFERROR(AVERAGE(Data!E87),"  ")</f>
        <v>593614</v>
      </c>
      <c r="F79" s="66">
        <f>IFERROR(AVERAGE(Data!F87),"  ")</f>
        <v>647454.5</v>
      </c>
      <c r="G79" s="66" t="str">
        <f>IFERROR(AVERAGE(Data!G87),"  ")</f>
        <v xml:space="preserve">  </v>
      </c>
      <c r="H79" s="67">
        <f>IFERROR(AVERAGE(Data!H87),"  ")</f>
        <v>-25.784705708791854</v>
      </c>
      <c r="I79" s="67">
        <f>IFERROR(AVERAGE(Data!I87),"  ")</f>
        <v>-12.20375584148783</v>
      </c>
      <c r="J79" s="67" t="str">
        <f>IFERROR(AVERAGE(Data!J87),"  ")</f>
        <v xml:space="preserve">  </v>
      </c>
      <c r="K79" s="66">
        <f>IFERROR(AVERAGE(Data!L87),"  ")</f>
        <v>3244</v>
      </c>
      <c r="L79" s="66">
        <f>IFERROR(AVERAGE(Data!M87),"  ")</f>
        <v>1600</v>
      </c>
      <c r="M79" s="66">
        <f>IFERROR(AVERAGE(Data!N87),"  ")</f>
        <v>1400</v>
      </c>
      <c r="N79" s="66">
        <f>IFERROR(AVERAGE(Data!O87),"  ")</f>
        <v>6244</v>
      </c>
      <c r="O79" s="66">
        <f>IFERROR(AVERAGE(Data!P87),"  ")</f>
        <v>34254.25</v>
      </c>
      <c r="P79" s="66" t="str">
        <f>IFERROR(AVERAGE(Data!Q87),"  ")</f>
        <v xml:space="preserve">  </v>
      </c>
      <c r="Q79" s="67">
        <f>IFERROR(AVERAGE(Data!R87),"  ")</f>
        <v>-89.461425509291288</v>
      </c>
      <c r="R79" s="67">
        <f>IFERROR(AVERAGE(Data!S87),"  ")</f>
        <v>0.62127765823853931</v>
      </c>
      <c r="S79" s="67" t="str">
        <f>IFERROR(AVERAGE(Data!T87),"  ")</f>
        <v xml:space="preserve">  </v>
      </c>
      <c r="T79" s="66">
        <f>IFERROR(AVERAGE(Data!V87), " ")</f>
        <v>72080</v>
      </c>
      <c r="U79" s="66">
        <f>IFERROR(AVERAGE(Data!W87), " ")</f>
        <v>4500</v>
      </c>
      <c r="V79" s="66">
        <f>IFERROR(AVERAGE(Data!X87), " ")</f>
        <v>0</v>
      </c>
      <c r="W79" s="66">
        <f>IFERROR(AVERAGE(Data!Y87), " ")</f>
        <v>76580</v>
      </c>
      <c r="X79" s="66">
        <f>IFERROR(AVERAGE(Data!Z87), " ")</f>
        <v>54714.5</v>
      </c>
      <c r="Y79" s="66" t="str">
        <f>IFERROR(AVERAGE(Data!AA87), " ")</f>
        <v xml:space="preserve"> </v>
      </c>
      <c r="Z79" s="67">
        <f>IFERROR(AVERAGE(Data!AB87), " ")</f>
        <v>-25.068493150684933</v>
      </c>
      <c r="AA79" s="67">
        <f>IFERROR(AVERAGE(Data!AC87), " ")</f>
        <v>-43.611174807986131</v>
      </c>
      <c r="AB79" s="67" t="str">
        <f>IFERROR(AVERAGE(Data!AD87), " ")</f>
        <v xml:space="preserve"> </v>
      </c>
      <c r="AC79" s="66">
        <f>IFERROR(AVERAGE(Data!AF87), "  ")</f>
        <v>0</v>
      </c>
      <c r="AD79" s="66">
        <f>IFERROR(AVERAGE(Data!AG87), "  ")</f>
        <v>0</v>
      </c>
      <c r="AE79" s="66">
        <f>IFERROR(AVERAGE(Data!AH87), "  ")</f>
        <v>0</v>
      </c>
      <c r="AF79" s="66">
        <f>IFERROR(AVERAGE(Data!AI87), "  ")</f>
        <v>0</v>
      </c>
      <c r="AG79" s="66">
        <f>IFERROR(AVERAGE(Data!AJ87), "  ")</f>
        <v>7275</v>
      </c>
      <c r="AH79" s="66" t="str">
        <f>IFERROR(AVERAGE(Data!AK87), "  ")</f>
        <v xml:space="preserve">  </v>
      </c>
      <c r="AI79" s="67">
        <f>IFERROR(AVERAGE(Data!AL87), "  ")</f>
        <v>-100</v>
      </c>
      <c r="AJ79" s="67">
        <f>IFERROR(AVERAGE(Data!AM87), "  ")</f>
        <v>-19.4976208918889</v>
      </c>
      <c r="AK79" s="67" t="str">
        <f>IFERROR(AVERAGE(Data!AN87), "  ")</f>
        <v xml:space="preserve">  </v>
      </c>
      <c r="AL79" s="66">
        <f>IFERROR(AVERAGE(Data!AP87),"  ")</f>
        <v>590038</v>
      </c>
      <c r="AM79" s="66">
        <f>IFERROR(AVERAGE(Data!AQ87),"  ")</f>
        <v>35700</v>
      </c>
      <c r="AN79" s="66">
        <f>IFERROR(AVERAGE(Data!AR87),"  ")</f>
        <v>50700</v>
      </c>
      <c r="AO79" s="66">
        <f>IFERROR(AVERAGE(Data!AS87),"  ")</f>
        <v>676438</v>
      </c>
      <c r="AP79" s="66">
        <f>IFERROR(AVERAGE(Data!AT87),"  ")</f>
        <v>743698.25</v>
      </c>
      <c r="AQ79" s="66" t="str">
        <f>IFERROR(AVERAGE(Data!AU87),"  ")</f>
        <v xml:space="preserve">  </v>
      </c>
      <c r="AR79" s="67">
        <f>IFERROR(AVERAGE(Data!AV87),"  ")</f>
        <v>-29.979059076591199</v>
      </c>
      <c r="AS79" s="67">
        <f>IFERROR(AVERAGE(Data!AW87),"  ")</f>
        <v>-15.254026283620492</v>
      </c>
      <c r="AT79" s="67" t="str">
        <f>IFERROR(AVERAGE(Data!AX87),"  ")</f>
        <v xml:space="preserve">  </v>
      </c>
      <c r="AU79" s="66">
        <f>IFERROR(AVERAGE(Data!AZ87), "  ")</f>
        <v>593.61400000000003</v>
      </c>
      <c r="AV79" s="66">
        <f>IFERROR(AVERAGE(Data!BA87), "  ")</f>
        <v>6.2439999999999998</v>
      </c>
      <c r="AW79" s="66">
        <f>IFERROR(AVERAGE(Data!BB87), "  ")</f>
        <v>76.58</v>
      </c>
      <c r="AX79" s="66">
        <f>IFERROR(AVERAGE(Data!BC87), "  ")</f>
        <v>0</v>
      </c>
      <c r="AY79" s="66">
        <f>IFERROR(AVERAGE(Data!BD87), "  ")</f>
        <v>676.43799999999999</v>
      </c>
      <c r="AZ79" s="66">
        <f>IFERROR(AVERAGE(Data!BE87), "  ")</f>
        <v>12401.052999999998</v>
      </c>
      <c r="BA79" s="66">
        <f>IFERROR(AVERAGE(Data!BF87), "  ")</f>
        <v>1227.2359999999996</v>
      </c>
      <c r="BB79" s="66">
        <f>IFERROR(AVERAGE(Data!BG87), "  ")</f>
        <v>2426.6889999999999</v>
      </c>
      <c r="BC79" s="66">
        <f>IFERROR(AVERAGE(Data!BH87), "  ")</f>
        <v>367.7940000000001</v>
      </c>
      <c r="BD79" s="66">
        <f>IFERROR(AVERAGE(Data!BI87), "  ")</f>
        <v>16422.771999999997</v>
      </c>
    </row>
    <row r="80" spans="1:56" x14ac:dyDescent="0.25">
      <c r="A80" s="59">
        <f t="shared" si="1"/>
        <v>38171</v>
      </c>
      <c r="B80" s="66">
        <f>IFERROR(AVERAGE(Data!B88),"  ")</f>
        <v>594878</v>
      </c>
      <c r="C80" s="66">
        <f>IFERROR(AVERAGE(Data!C88),"  ")</f>
        <v>11150</v>
      </c>
      <c r="D80" s="66">
        <f>IFERROR(AVERAGE(Data!D88),"  ")</f>
        <v>0</v>
      </c>
      <c r="E80" s="66">
        <f>IFERROR(AVERAGE(Data!E88),"  ")</f>
        <v>606028</v>
      </c>
      <c r="F80" s="66">
        <f>IFERROR(AVERAGE(Data!F88),"  ")</f>
        <v>641293.75</v>
      </c>
      <c r="G80" s="66" t="str">
        <f>IFERROR(AVERAGE(Data!G88),"  ")</f>
        <v xml:space="preserve">  </v>
      </c>
      <c r="H80" s="67">
        <f>IFERROR(AVERAGE(Data!H88),"  ")</f>
        <v>-27.442998692597609</v>
      </c>
      <c r="I80" s="67">
        <f>IFERROR(AVERAGE(Data!I88),"  ")</f>
        <v>-14.487867272889099</v>
      </c>
      <c r="J80" s="67" t="str">
        <f>IFERROR(AVERAGE(Data!J88),"  ")</f>
        <v xml:space="preserve">  </v>
      </c>
      <c r="K80" s="66">
        <f>IFERROR(AVERAGE(Data!L88),"  ")</f>
        <v>14285</v>
      </c>
      <c r="L80" s="66">
        <f>IFERROR(AVERAGE(Data!M88),"  ")</f>
        <v>8800</v>
      </c>
      <c r="M80" s="66">
        <f>IFERROR(AVERAGE(Data!N88),"  ")</f>
        <v>52700</v>
      </c>
      <c r="N80" s="66">
        <f>IFERROR(AVERAGE(Data!O88),"  ")</f>
        <v>75785</v>
      </c>
      <c r="O80" s="66">
        <f>IFERROR(AVERAGE(Data!P88),"  ")</f>
        <v>43856</v>
      </c>
      <c r="P80" s="66" t="str">
        <f>IFERROR(AVERAGE(Data!Q88),"  ")</f>
        <v xml:space="preserve">  </v>
      </c>
      <c r="Q80" s="67">
        <f>IFERROR(AVERAGE(Data!R88),"  ")</f>
        <v>-17.029778848259248</v>
      </c>
      <c r="R80" s="67">
        <f>IFERROR(AVERAGE(Data!S88),"  ")</f>
        <v>-16.182576579245367</v>
      </c>
      <c r="S80" s="67" t="str">
        <f>IFERROR(AVERAGE(Data!T88),"  ")</f>
        <v xml:space="preserve">  </v>
      </c>
      <c r="T80" s="66">
        <f>IFERROR(AVERAGE(Data!V88), " ")</f>
        <v>36922</v>
      </c>
      <c r="U80" s="66">
        <f>IFERROR(AVERAGE(Data!W88), " ")</f>
        <v>12150</v>
      </c>
      <c r="V80" s="66">
        <f>IFERROR(AVERAGE(Data!X88), " ")</f>
        <v>0</v>
      </c>
      <c r="W80" s="66">
        <f>IFERROR(AVERAGE(Data!Y88), " ")</f>
        <v>49072</v>
      </c>
      <c r="X80" s="66">
        <f>IFERROR(AVERAGE(Data!Z88), " ")</f>
        <v>45612</v>
      </c>
      <c r="Y80" s="66" t="str">
        <f>IFERROR(AVERAGE(Data!AA88), " ")</f>
        <v xml:space="preserve"> </v>
      </c>
      <c r="Z80" s="67">
        <f>IFERROR(AVERAGE(Data!AB88), " ")</f>
        <v>-45.733022216815776</v>
      </c>
      <c r="AA80" s="67">
        <f>IFERROR(AVERAGE(Data!AC88), " ")</f>
        <v>-56.056745104650886</v>
      </c>
      <c r="AB80" s="67" t="str">
        <f>IFERROR(AVERAGE(Data!AD88), " ")</f>
        <v xml:space="preserve"> </v>
      </c>
      <c r="AC80" s="66">
        <f>IFERROR(AVERAGE(Data!AF88), "  ")</f>
        <v>1500</v>
      </c>
      <c r="AD80" s="66">
        <f>IFERROR(AVERAGE(Data!AG88), "  ")</f>
        <v>0</v>
      </c>
      <c r="AE80" s="66">
        <f>IFERROR(AVERAGE(Data!AH88), "  ")</f>
        <v>0</v>
      </c>
      <c r="AF80" s="66">
        <f>IFERROR(AVERAGE(Data!AI88), "  ")</f>
        <v>1500</v>
      </c>
      <c r="AG80" s="66">
        <f>IFERROR(AVERAGE(Data!AJ88), "  ")</f>
        <v>6900</v>
      </c>
      <c r="AH80" s="66" t="str">
        <f>IFERROR(AVERAGE(Data!AK88), "  ")</f>
        <v xml:space="preserve">  </v>
      </c>
      <c r="AI80" s="67">
        <f>IFERROR(AVERAGE(Data!AL88), "  ")</f>
        <v>-85.902255639097746</v>
      </c>
      <c r="AJ80" s="67">
        <f>IFERROR(AVERAGE(Data!AM88), "  ")</f>
        <v>-39.056703762586118</v>
      </c>
      <c r="AK80" s="67" t="str">
        <f>IFERROR(AVERAGE(Data!AN88), "  ")</f>
        <v xml:space="preserve">  </v>
      </c>
      <c r="AL80" s="66">
        <f>IFERROR(AVERAGE(Data!AP88),"  ")</f>
        <v>647585</v>
      </c>
      <c r="AM80" s="66">
        <f>IFERROR(AVERAGE(Data!AQ88),"  ")</f>
        <v>32100</v>
      </c>
      <c r="AN80" s="66">
        <f>IFERROR(AVERAGE(Data!AR88),"  ")</f>
        <v>52700</v>
      </c>
      <c r="AO80" s="66">
        <f>IFERROR(AVERAGE(Data!AS88),"  ")</f>
        <v>732385</v>
      </c>
      <c r="AP80" s="66">
        <f>IFERROR(AVERAGE(Data!AT88),"  ")</f>
        <v>737661.75</v>
      </c>
      <c r="AQ80" s="66" t="str">
        <f>IFERROR(AVERAGE(Data!AU88),"  ")</f>
        <v xml:space="preserve">  </v>
      </c>
      <c r="AR80" s="67">
        <f>IFERROR(AVERAGE(Data!AV88),"  ")</f>
        <v>-28.732127930591222</v>
      </c>
      <c r="AS80" s="67">
        <f>IFERROR(AVERAGE(Data!AW88),"  ")</f>
        <v>-19.591039773269202</v>
      </c>
      <c r="AT80" s="67" t="str">
        <f>IFERROR(AVERAGE(Data!AX88),"  ")</f>
        <v xml:space="preserve">  </v>
      </c>
      <c r="AU80" s="66">
        <f>IFERROR(AVERAGE(Data!AZ88), "  ")</f>
        <v>606.02800000000002</v>
      </c>
      <c r="AV80" s="66">
        <f>IFERROR(AVERAGE(Data!BA88), "  ")</f>
        <v>75.784999999999997</v>
      </c>
      <c r="AW80" s="66">
        <f>IFERROR(AVERAGE(Data!BB88), "  ")</f>
        <v>49.072000000000003</v>
      </c>
      <c r="AX80" s="66">
        <f>IFERROR(AVERAGE(Data!BC88), "  ")</f>
        <v>1.5</v>
      </c>
      <c r="AY80" s="66">
        <f>IFERROR(AVERAGE(Data!BD88), "  ")</f>
        <v>732.38499999999999</v>
      </c>
      <c r="AZ80" s="66">
        <f>IFERROR(AVERAGE(Data!BE88), "  ")</f>
        <v>13007.080999999998</v>
      </c>
      <c r="BA80" s="66">
        <f>IFERROR(AVERAGE(Data!BF88), "  ")</f>
        <v>1303.0209999999997</v>
      </c>
      <c r="BB80" s="66">
        <f>IFERROR(AVERAGE(Data!BG88), "  ")</f>
        <v>2475.761</v>
      </c>
      <c r="BC80" s="66">
        <f>IFERROR(AVERAGE(Data!BH88), "  ")</f>
        <v>369.2940000000001</v>
      </c>
      <c r="BD80" s="66">
        <f>IFERROR(AVERAGE(Data!BI88), "  ")</f>
        <v>17155.156999999996</v>
      </c>
    </row>
    <row r="81" spans="1:56" x14ac:dyDescent="0.25">
      <c r="A81" s="59">
        <f t="shared" si="1"/>
        <v>38178</v>
      </c>
      <c r="B81" s="66">
        <f>IFERROR(AVERAGE(Data!B89),"  ")</f>
        <v>502651</v>
      </c>
      <c r="C81" s="66">
        <f>IFERROR(AVERAGE(Data!C89),"  ")</f>
        <v>10500</v>
      </c>
      <c r="D81" s="66">
        <f>IFERROR(AVERAGE(Data!D89),"  ")</f>
        <v>0</v>
      </c>
      <c r="E81" s="66">
        <f>IFERROR(AVERAGE(Data!E89),"  ")</f>
        <v>513151</v>
      </c>
      <c r="F81" s="66">
        <f>IFERROR(AVERAGE(Data!F89),"  ")</f>
        <v>607563.25</v>
      </c>
      <c r="G81" s="66" t="str">
        <f>IFERROR(AVERAGE(Data!G89),"  ")</f>
        <v xml:space="preserve">  </v>
      </c>
      <c r="H81" s="67">
        <f>IFERROR(AVERAGE(Data!H89),"  ")</f>
        <v>-12.394943278333093</v>
      </c>
      <c r="I81" s="67">
        <f>IFERROR(AVERAGE(Data!I89),"  ")</f>
        <v>-14.211821086374766</v>
      </c>
      <c r="J81" s="67" t="str">
        <f>IFERROR(AVERAGE(Data!J89),"  ")</f>
        <v xml:space="preserve">  </v>
      </c>
      <c r="K81" s="66">
        <f>IFERROR(AVERAGE(Data!L89),"  ")</f>
        <v>29570</v>
      </c>
      <c r="L81" s="66">
        <f>IFERROR(AVERAGE(Data!M89),"  ")</f>
        <v>4400</v>
      </c>
      <c r="M81" s="66">
        <f>IFERROR(AVERAGE(Data!N89),"  ")</f>
        <v>41200</v>
      </c>
      <c r="N81" s="66">
        <f>IFERROR(AVERAGE(Data!O89),"  ")</f>
        <v>75170</v>
      </c>
      <c r="O81" s="66">
        <f>IFERROR(AVERAGE(Data!P89),"  ")</f>
        <v>52735.75</v>
      </c>
      <c r="P81" s="66" t="str">
        <f>IFERROR(AVERAGE(Data!Q89),"  ")</f>
        <v xml:space="preserve">  </v>
      </c>
      <c r="Q81" s="67">
        <f>IFERROR(AVERAGE(Data!R89),"  ")</f>
        <v>22.398801576187832</v>
      </c>
      <c r="R81" s="67">
        <f>IFERROR(AVERAGE(Data!S89),"  ")</f>
        <v>-14.395922359252811</v>
      </c>
      <c r="S81" s="67" t="str">
        <f>IFERROR(AVERAGE(Data!T89),"  ")</f>
        <v xml:space="preserve">  </v>
      </c>
      <c r="T81" s="66">
        <f>IFERROR(AVERAGE(Data!V89), " ")</f>
        <v>38335</v>
      </c>
      <c r="U81" s="66">
        <f>IFERROR(AVERAGE(Data!W89), " ")</f>
        <v>6000</v>
      </c>
      <c r="V81" s="66">
        <f>IFERROR(AVERAGE(Data!X89), " ")</f>
        <v>1400</v>
      </c>
      <c r="W81" s="66">
        <f>IFERROR(AVERAGE(Data!Y89), " ")</f>
        <v>45735</v>
      </c>
      <c r="X81" s="66">
        <f>IFERROR(AVERAGE(Data!Z89), " ")</f>
        <v>48637.75</v>
      </c>
      <c r="Y81" s="66" t="str">
        <f>IFERROR(AVERAGE(Data!AA89), " ")</f>
        <v xml:space="preserve"> </v>
      </c>
      <c r="Z81" s="67">
        <f>IFERROR(AVERAGE(Data!AB89), " ")</f>
        <v>-56.566126612091395</v>
      </c>
      <c r="AA81" s="67">
        <f>IFERROR(AVERAGE(Data!AC89), " ")</f>
        <v>-49.207372790643035</v>
      </c>
      <c r="AB81" s="67" t="str">
        <f>IFERROR(AVERAGE(Data!AD89), " ")</f>
        <v xml:space="preserve"> </v>
      </c>
      <c r="AC81" s="66">
        <f>IFERROR(AVERAGE(Data!AF89), "  ")</f>
        <v>1624</v>
      </c>
      <c r="AD81" s="66">
        <f>IFERROR(AVERAGE(Data!AG89), "  ")</f>
        <v>0</v>
      </c>
      <c r="AE81" s="66">
        <f>IFERROR(AVERAGE(Data!AH89), "  ")</f>
        <v>0</v>
      </c>
      <c r="AF81" s="66">
        <f>IFERROR(AVERAGE(Data!AI89), "  ")</f>
        <v>1624</v>
      </c>
      <c r="AG81" s="66">
        <f>IFERROR(AVERAGE(Data!AJ89), "  ")</f>
        <v>3806</v>
      </c>
      <c r="AH81" s="66" t="str">
        <f>IFERROR(AVERAGE(Data!AK89), "  ")</f>
        <v xml:space="preserve">  </v>
      </c>
      <c r="AI81" s="67" t="str">
        <f>IFERROR(AVERAGE(Data!AL89), "  ")</f>
        <v xml:space="preserve">  </v>
      </c>
      <c r="AJ81" s="67">
        <f>IFERROR(AVERAGE(Data!AM89), "  ")</f>
        <v>-47.116854244824239</v>
      </c>
      <c r="AK81" s="67" t="str">
        <f>IFERROR(AVERAGE(Data!AN89), "  ")</f>
        <v xml:space="preserve">  </v>
      </c>
      <c r="AL81" s="66">
        <f>IFERROR(AVERAGE(Data!AP89),"  ")</f>
        <v>572180</v>
      </c>
      <c r="AM81" s="66">
        <f>IFERROR(AVERAGE(Data!AQ89),"  ")</f>
        <v>20900</v>
      </c>
      <c r="AN81" s="66">
        <f>IFERROR(AVERAGE(Data!AR89),"  ")</f>
        <v>42600</v>
      </c>
      <c r="AO81" s="66">
        <f>IFERROR(AVERAGE(Data!AS89),"  ")</f>
        <v>635680</v>
      </c>
      <c r="AP81" s="66">
        <f>IFERROR(AVERAGE(Data!AT89),"  ")</f>
        <v>712742.75</v>
      </c>
      <c r="AQ81" s="66" t="str">
        <f>IFERROR(AVERAGE(Data!AU89),"  ")</f>
        <v xml:space="preserve">  </v>
      </c>
      <c r="AR81" s="67">
        <f>IFERROR(AVERAGE(Data!AV89),"  ")</f>
        <v>-15.520547744950941</v>
      </c>
      <c r="AS81" s="67">
        <f>IFERROR(AVERAGE(Data!AW89),"  ")</f>
        <v>-18.335745188892403</v>
      </c>
      <c r="AT81" s="67" t="str">
        <f>IFERROR(AVERAGE(Data!AX89),"  ")</f>
        <v xml:space="preserve">  </v>
      </c>
      <c r="AU81" s="66">
        <f>IFERROR(AVERAGE(Data!AZ89), "  ")</f>
        <v>513.15099999999995</v>
      </c>
      <c r="AV81" s="66">
        <f>IFERROR(AVERAGE(Data!BA89), "  ")</f>
        <v>75.17</v>
      </c>
      <c r="AW81" s="66">
        <f>IFERROR(AVERAGE(Data!BB89), "  ")</f>
        <v>45.734999999999999</v>
      </c>
      <c r="AX81" s="66">
        <f>IFERROR(AVERAGE(Data!BC89), "  ")</f>
        <v>1.6240000000000001</v>
      </c>
      <c r="AY81" s="66">
        <f>IFERROR(AVERAGE(Data!BD89), "  ")</f>
        <v>635.67999999999995</v>
      </c>
      <c r="AZ81" s="66">
        <f>IFERROR(AVERAGE(Data!BE89), "  ")</f>
        <v>13520.231999999998</v>
      </c>
      <c r="BA81" s="66">
        <f>IFERROR(AVERAGE(Data!BF89), "  ")</f>
        <v>1378.1909999999998</v>
      </c>
      <c r="BB81" s="66">
        <f>IFERROR(AVERAGE(Data!BG89), "  ")</f>
        <v>2521.4960000000001</v>
      </c>
      <c r="BC81" s="66">
        <f>IFERROR(AVERAGE(Data!BH89), "  ")</f>
        <v>370.91800000000012</v>
      </c>
      <c r="BD81" s="66">
        <f>IFERROR(AVERAGE(Data!BI89), "  ")</f>
        <v>17790.836999999996</v>
      </c>
    </row>
    <row r="82" spans="1:56" x14ac:dyDescent="0.25">
      <c r="A82" s="59">
        <f t="shared" si="1"/>
        <v>38185</v>
      </c>
      <c r="B82" s="66">
        <f>IFERROR(AVERAGE(Data!B90),"  ")</f>
        <v>626215</v>
      </c>
      <c r="C82" s="66">
        <f>IFERROR(AVERAGE(Data!C90),"  ")</f>
        <v>13600</v>
      </c>
      <c r="D82" s="66">
        <f>IFERROR(AVERAGE(Data!D90),"  ")</f>
        <v>0</v>
      </c>
      <c r="E82" s="66">
        <f>IFERROR(AVERAGE(Data!E90),"  ")</f>
        <v>639815</v>
      </c>
      <c r="F82" s="66">
        <f>IFERROR(AVERAGE(Data!F90),"  ")</f>
        <v>588152</v>
      </c>
      <c r="G82" s="66" t="str">
        <f>IFERROR(AVERAGE(Data!G90),"  ")</f>
        <v xml:space="preserve">  </v>
      </c>
      <c r="H82" s="67">
        <f>IFERROR(AVERAGE(Data!H90),"  ")</f>
        <v>-16.947806074168881</v>
      </c>
      <c r="I82" s="67">
        <f>IFERROR(AVERAGE(Data!I90),"  ")</f>
        <v>-21.349812618889217</v>
      </c>
      <c r="J82" s="67" t="str">
        <f>IFERROR(AVERAGE(Data!J90),"  ")</f>
        <v xml:space="preserve">  </v>
      </c>
      <c r="K82" s="66">
        <f>IFERROR(AVERAGE(Data!L90),"  ")</f>
        <v>28266</v>
      </c>
      <c r="L82" s="66">
        <f>IFERROR(AVERAGE(Data!M90),"  ")</f>
        <v>26595</v>
      </c>
      <c r="M82" s="66">
        <f>IFERROR(AVERAGE(Data!N90),"  ")</f>
        <v>48000</v>
      </c>
      <c r="N82" s="66">
        <f>IFERROR(AVERAGE(Data!O90),"  ")</f>
        <v>102861</v>
      </c>
      <c r="O82" s="66">
        <f>IFERROR(AVERAGE(Data!P90),"  ")</f>
        <v>65015</v>
      </c>
      <c r="P82" s="66" t="str">
        <f>IFERROR(AVERAGE(Data!Q90),"  ")</f>
        <v xml:space="preserve">  </v>
      </c>
      <c r="Q82" s="67">
        <f>IFERROR(AVERAGE(Data!R90),"  ")</f>
        <v>-8.0259663617586305</v>
      </c>
      <c r="R82" s="67">
        <f>IFERROR(AVERAGE(Data!S90),"  ")</f>
        <v>-19.694911067193676</v>
      </c>
      <c r="S82" s="67" t="str">
        <f>IFERROR(AVERAGE(Data!T90),"  ")</f>
        <v xml:space="preserve">  </v>
      </c>
      <c r="T82" s="66">
        <f>IFERROR(AVERAGE(Data!V90), " ")</f>
        <v>21871</v>
      </c>
      <c r="U82" s="66">
        <f>IFERROR(AVERAGE(Data!W90), " ")</f>
        <v>2700</v>
      </c>
      <c r="V82" s="66">
        <f>IFERROR(AVERAGE(Data!X90), " ")</f>
        <v>0</v>
      </c>
      <c r="W82" s="66">
        <f>IFERROR(AVERAGE(Data!Y90), " ")</f>
        <v>24571</v>
      </c>
      <c r="X82" s="66">
        <f>IFERROR(AVERAGE(Data!Z90), " ")</f>
        <v>48989.5</v>
      </c>
      <c r="Y82" s="66" t="str">
        <f>IFERROR(AVERAGE(Data!AA90), " ")</f>
        <v xml:space="preserve"> </v>
      </c>
      <c r="Z82" s="67">
        <f>IFERROR(AVERAGE(Data!AB90), " ")</f>
        <v>-82.394204726214866</v>
      </c>
      <c r="AA82" s="67">
        <f>IFERROR(AVERAGE(Data!AC90), " ")</f>
        <v>-55.208269045708789</v>
      </c>
      <c r="AB82" s="67" t="str">
        <f>IFERROR(AVERAGE(Data!AD90), " ")</f>
        <v xml:space="preserve"> </v>
      </c>
      <c r="AC82" s="66">
        <f>IFERROR(AVERAGE(Data!AF90), "  ")</f>
        <v>1500</v>
      </c>
      <c r="AD82" s="66">
        <f>IFERROR(AVERAGE(Data!AG90), "  ")</f>
        <v>0</v>
      </c>
      <c r="AE82" s="66">
        <f>IFERROR(AVERAGE(Data!AH90), "  ")</f>
        <v>0</v>
      </c>
      <c r="AF82" s="66">
        <f>IFERROR(AVERAGE(Data!AI90), "  ")</f>
        <v>1500</v>
      </c>
      <c r="AG82" s="66">
        <f>IFERROR(AVERAGE(Data!AJ90), "  ")</f>
        <v>1156</v>
      </c>
      <c r="AH82" s="66" t="str">
        <f>IFERROR(AVERAGE(Data!AK90), "  ")</f>
        <v xml:space="preserve">  </v>
      </c>
      <c r="AI82" s="67">
        <f>IFERROR(AVERAGE(Data!AL90), "  ")</f>
        <v>-52.755905511811022</v>
      </c>
      <c r="AJ82" s="67">
        <f>IFERROR(AVERAGE(Data!AM90), "  ")</f>
        <v>-75.090233259710175</v>
      </c>
      <c r="AK82" s="67" t="str">
        <f>IFERROR(AVERAGE(Data!AN90), "  ")</f>
        <v xml:space="preserve">  </v>
      </c>
      <c r="AL82" s="66">
        <f>IFERROR(AVERAGE(Data!AP90),"  ")</f>
        <v>677852</v>
      </c>
      <c r="AM82" s="66">
        <f>IFERROR(AVERAGE(Data!AQ90),"  ")</f>
        <v>42895</v>
      </c>
      <c r="AN82" s="66">
        <f>IFERROR(AVERAGE(Data!AR90),"  ")</f>
        <v>48000</v>
      </c>
      <c r="AO82" s="66">
        <f>IFERROR(AVERAGE(Data!AS90),"  ")</f>
        <v>768747</v>
      </c>
      <c r="AP82" s="66">
        <f>IFERROR(AVERAGE(Data!AT90),"  ")</f>
        <v>703312.5</v>
      </c>
      <c r="AQ82" s="66" t="str">
        <f>IFERROR(AVERAGE(Data!AU90),"  ")</f>
        <v xml:space="preserve">  </v>
      </c>
      <c r="AR82" s="67">
        <f>IFERROR(AVERAGE(Data!AV90),"  ")</f>
        <v>-24.996707159659337</v>
      </c>
      <c r="AS82" s="67">
        <f>IFERROR(AVERAGE(Data!AW90),"  ")</f>
        <v>-25.400146375612554</v>
      </c>
      <c r="AT82" s="67" t="str">
        <f>IFERROR(AVERAGE(Data!AX90),"  ")</f>
        <v xml:space="preserve">  </v>
      </c>
      <c r="AU82" s="66">
        <f>IFERROR(AVERAGE(Data!AZ90), "  ")</f>
        <v>639.81500000000005</v>
      </c>
      <c r="AV82" s="66">
        <f>IFERROR(AVERAGE(Data!BA90), "  ")</f>
        <v>102.861</v>
      </c>
      <c r="AW82" s="66">
        <f>IFERROR(AVERAGE(Data!BB90), "  ")</f>
        <v>24.571000000000002</v>
      </c>
      <c r="AX82" s="66">
        <f>IFERROR(AVERAGE(Data!BC90), "  ")</f>
        <v>1.5</v>
      </c>
      <c r="AY82" s="66">
        <f>IFERROR(AVERAGE(Data!BD90), "  ")</f>
        <v>768.74699999999996</v>
      </c>
      <c r="AZ82" s="66">
        <f>IFERROR(AVERAGE(Data!BE90), "  ")</f>
        <v>14160.046999999999</v>
      </c>
      <c r="BA82" s="66">
        <f>IFERROR(AVERAGE(Data!BF90), "  ")</f>
        <v>1481.0519999999999</v>
      </c>
      <c r="BB82" s="66">
        <f>IFERROR(AVERAGE(Data!BG90), "  ")</f>
        <v>2546.067</v>
      </c>
      <c r="BC82" s="66">
        <f>IFERROR(AVERAGE(Data!BH90), "  ")</f>
        <v>372.41800000000012</v>
      </c>
      <c r="BD82" s="66">
        <f>IFERROR(AVERAGE(Data!BI90), "  ")</f>
        <v>18559.583999999995</v>
      </c>
    </row>
    <row r="83" spans="1:56" x14ac:dyDescent="0.25">
      <c r="A83" s="59">
        <f t="shared" si="1"/>
        <v>38192</v>
      </c>
      <c r="B83" s="66">
        <f>IFERROR(AVERAGE(Data!B91),"  ")</f>
        <v>511989</v>
      </c>
      <c r="C83" s="66">
        <f>IFERROR(AVERAGE(Data!C91),"  ")</f>
        <v>13600</v>
      </c>
      <c r="D83" s="66">
        <f>IFERROR(AVERAGE(Data!D91),"  ")</f>
        <v>0</v>
      </c>
      <c r="E83" s="66">
        <f>IFERROR(AVERAGE(Data!E91),"  ")</f>
        <v>525589</v>
      </c>
      <c r="F83" s="66">
        <f>IFERROR(AVERAGE(Data!F91),"  ")</f>
        <v>571145.75</v>
      </c>
      <c r="G83" s="66" t="str">
        <f>IFERROR(AVERAGE(Data!G91),"  ")</f>
        <v xml:space="preserve">  </v>
      </c>
      <c r="H83" s="67">
        <f>IFERROR(AVERAGE(Data!H91),"  ")</f>
        <v>-7.9162819544722707</v>
      </c>
      <c r="I83" s="67">
        <f>IFERROR(AVERAGE(Data!I91),"  ")</f>
        <v>-17.289653816647832</v>
      </c>
      <c r="J83" s="67" t="str">
        <f>IFERROR(AVERAGE(Data!J91),"  ")</f>
        <v xml:space="preserve">  </v>
      </c>
      <c r="K83" s="66">
        <f>IFERROR(AVERAGE(Data!L91),"  ")</f>
        <v>33920</v>
      </c>
      <c r="L83" s="66">
        <f>IFERROR(AVERAGE(Data!M91),"  ")</f>
        <v>26743</v>
      </c>
      <c r="M83" s="66">
        <f>IFERROR(AVERAGE(Data!N91),"  ")</f>
        <v>54500</v>
      </c>
      <c r="N83" s="66">
        <f>IFERROR(AVERAGE(Data!O91),"  ")</f>
        <v>115163</v>
      </c>
      <c r="O83" s="66">
        <f>IFERROR(AVERAGE(Data!P91),"  ")</f>
        <v>92244.75</v>
      </c>
      <c r="P83" s="66" t="str">
        <f>IFERROR(AVERAGE(Data!Q91),"  ")</f>
        <v xml:space="preserve">  </v>
      </c>
      <c r="Q83" s="67">
        <f>IFERROR(AVERAGE(Data!R91),"  ")</f>
        <v>0.12780830493148709</v>
      </c>
      <c r="R83" s="67">
        <f>IFERROR(AVERAGE(Data!S91),"  ")</f>
        <v>-2.7997376233841798</v>
      </c>
      <c r="S83" s="67" t="str">
        <f>IFERROR(AVERAGE(Data!T91),"  ")</f>
        <v xml:space="preserve">  </v>
      </c>
      <c r="T83" s="66">
        <f>IFERROR(AVERAGE(Data!V91), " ")</f>
        <v>34144</v>
      </c>
      <c r="U83" s="66">
        <f>IFERROR(AVERAGE(Data!W91), " ")</f>
        <v>5400</v>
      </c>
      <c r="V83" s="66">
        <f>IFERROR(AVERAGE(Data!X91), " ")</f>
        <v>1400</v>
      </c>
      <c r="W83" s="66">
        <f>IFERROR(AVERAGE(Data!Y91), " ")</f>
        <v>40944</v>
      </c>
      <c r="X83" s="66">
        <f>IFERROR(AVERAGE(Data!Z91), " ")</f>
        <v>40080.5</v>
      </c>
      <c r="Y83" s="66" t="str">
        <f>IFERROR(AVERAGE(Data!AA91), " ")</f>
        <v xml:space="preserve"> </v>
      </c>
      <c r="Z83" s="67">
        <f>IFERROR(AVERAGE(Data!AB91), " ")</f>
        <v>-72.693077230892357</v>
      </c>
      <c r="AA83" s="67">
        <f>IFERROR(AVERAGE(Data!AC91), " ")</f>
        <v>-66.959381897544873</v>
      </c>
      <c r="AB83" s="67" t="str">
        <f>IFERROR(AVERAGE(Data!AD91), " ")</f>
        <v xml:space="preserve"> </v>
      </c>
      <c r="AC83" s="66">
        <f>IFERROR(AVERAGE(Data!AF91), "  ")</f>
        <v>0</v>
      </c>
      <c r="AD83" s="66">
        <f>IFERROR(AVERAGE(Data!AG91), "  ")</f>
        <v>1500</v>
      </c>
      <c r="AE83" s="66">
        <f>IFERROR(AVERAGE(Data!AH91), "  ")</f>
        <v>7600</v>
      </c>
      <c r="AF83" s="66">
        <f>IFERROR(AVERAGE(Data!AI91), "  ")</f>
        <v>9100</v>
      </c>
      <c r="AG83" s="66">
        <f>IFERROR(AVERAGE(Data!AJ91), "  ")</f>
        <v>3431</v>
      </c>
      <c r="AH83" s="66" t="str">
        <f>IFERROR(AVERAGE(Data!AK91), "  ")</f>
        <v xml:space="preserve">  </v>
      </c>
      <c r="AI83" s="67">
        <f>IFERROR(AVERAGE(Data!AL91), "  ")</f>
        <v>454.8780487804878</v>
      </c>
      <c r="AJ83" s="67">
        <f>IFERROR(AVERAGE(Data!AM91), "  ")</f>
        <v>-11.200258815917174</v>
      </c>
      <c r="AK83" s="67" t="str">
        <f>IFERROR(AVERAGE(Data!AN91), "  ")</f>
        <v xml:space="preserve">  </v>
      </c>
      <c r="AL83" s="66">
        <f>IFERROR(AVERAGE(Data!AP91),"  ")</f>
        <v>580053</v>
      </c>
      <c r="AM83" s="66">
        <f>IFERROR(AVERAGE(Data!AQ91),"  ")</f>
        <v>47243</v>
      </c>
      <c r="AN83" s="66">
        <f>IFERROR(AVERAGE(Data!AR91),"  ")</f>
        <v>63500</v>
      </c>
      <c r="AO83" s="66">
        <f>IFERROR(AVERAGE(Data!AS91),"  ")</f>
        <v>690796</v>
      </c>
      <c r="AP83" s="66">
        <f>IFERROR(AVERAGE(Data!AT91),"  ")</f>
        <v>706902</v>
      </c>
      <c r="AQ83" s="66" t="str">
        <f>IFERROR(AVERAGE(Data!AU91),"  ")</f>
        <v xml:space="preserve">  </v>
      </c>
      <c r="AR83" s="67">
        <f>IFERROR(AVERAGE(Data!AV91),"  ")</f>
        <v>-17.503991669144668</v>
      </c>
      <c r="AS83" s="67">
        <f>IFERROR(AVERAGE(Data!AW91),"  ")</f>
        <v>-22.370456271321572</v>
      </c>
      <c r="AT83" s="67" t="str">
        <f>IFERROR(AVERAGE(Data!AX91),"  ")</f>
        <v xml:space="preserve">  </v>
      </c>
      <c r="AU83" s="66">
        <f>IFERROR(AVERAGE(Data!AZ91), "  ")</f>
        <v>525.58900000000006</v>
      </c>
      <c r="AV83" s="66">
        <f>IFERROR(AVERAGE(Data!BA91), "  ")</f>
        <v>115.163</v>
      </c>
      <c r="AW83" s="66">
        <f>IFERROR(AVERAGE(Data!BB91), "  ")</f>
        <v>40.944000000000003</v>
      </c>
      <c r="AX83" s="66">
        <f>IFERROR(AVERAGE(Data!BC91), "  ")</f>
        <v>9.1</v>
      </c>
      <c r="AY83" s="66">
        <f>IFERROR(AVERAGE(Data!BD91), "  ")</f>
        <v>690.79600000000005</v>
      </c>
      <c r="AZ83" s="66">
        <f>IFERROR(AVERAGE(Data!BE91), "  ")</f>
        <v>14685.635999999999</v>
      </c>
      <c r="BA83" s="66">
        <f>IFERROR(AVERAGE(Data!BF91), "  ")</f>
        <v>1596.2149999999999</v>
      </c>
      <c r="BB83" s="66">
        <f>IFERROR(AVERAGE(Data!BG91), "  ")</f>
        <v>2587.011</v>
      </c>
      <c r="BC83" s="66">
        <f>IFERROR(AVERAGE(Data!BH91), "  ")</f>
        <v>381.51800000000014</v>
      </c>
      <c r="BD83" s="66">
        <f>IFERROR(AVERAGE(Data!BI91), "  ")</f>
        <v>19250.379999999994</v>
      </c>
    </row>
    <row r="84" spans="1:56" x14ac:dyDescent="0.25">
      <c r="A84" s="59">
        <f t="shared" si="1"/>
        <v>38199</v>
      </c>
      <c r="B84" s="66">
        <f>IFERROR(AVERAGE(Data!B92),"  ")</f>
        <v>417094</v>
      </c>
      <c r="C84" s="66">
        <f>IFERROR(AVERAGE(Data!C92),"  ")</f>
        <v>10500</v>
      </c>
      <c r="D84" s="66">
        <f>IFERROR(AVERAGE(Data!D92),"  ")</f>
        <v>0</v>
      </c>
      <c r="E84" s="66">
        <f>IFERROR(AVERAGE(Data!E92),"  ")</f>
        <v>427594</v>
      </c>
      <c r="F84" s="66">
        <f>IFERROR(AVERAGE(Data!F92),"  ")</f>
        <v>526537.25</v>
      </c>
      <c r="G84" s="66" t="str">
        <f>IFERROR(AVERAGE(Data!G92),"  ")</f>
        <v xml:space="preserve">  </v>
      </c>
      <c r="H84" s="67">
        <f>IFERROR(AVERAGE(Data!H92),"  ")</f>
        <v>-27.882748791985357</v>
      </c>
      <c r="I84" s="67">
        <f>IFERROR(AVERAGE(Data!I92),"  ")</f>
        <v>-16.416688493622555</v>
      </c>
      <c r="J84" s="67" t="str">
        <f>IFERROR(AVERAGE(Data!J92),"  ")</f>
        <v xml:space="preserve">  </v>
      </c>
      <c r="K84" s="66">
        <f>IFERROR(AVERAGE(Data!L92),"  ")</f>
        <v>25488</v>
      </c>
      <c r="L84" s="66">
        <f>IFERROR(AVERAGE(Data!M92),"  ")</f>
        <v>14900</v>
      </c>
      <c r="M84" s="66">
        <f>IFERROR(AVERAGE(Data!N92),"  ")</f>
        <v>10400</v>
      </c>
      <c r="N84" s="66">
        <f>IFERROR(AVERAGE(Data!O92),"  ")</f>
        <v>50788</v>
      </c>
      <c r="O84" s="66">
        <f>IFERROR(AVERAGE(Data!P92),"  ")</f>
        <v>85995.5</v>
      </c>
      <c r="P84" s="66" t="str">
        <f>IFERROR(AVERAGE(Data!Q92),"  ")</f>
        <v xml:space="preserve">  </v>
      </c>
      <c r="Q84" s="67">
        <f>IFERROR(AVERAGE(Data!R92),"  ")</f>
        <v>-61.078711615538474</v>
      </c>
      <c r="R84" s="67">
        <f>IFERROR(AVERAGE(Data!S92),"  ")</f>
        <v>-17.856221761598647</v>
      </c>
      <c r="S84" s="67" t="str">
        <f>IFERROR(AVERAGE(Data!T92),"  ")</f>
        <v xml:space="preserve">  </v>
      </c>
      <c r="T84" s="66">
        <f>IFERROR(AVERAGE(Data!V92), " ")</f>
        <v>12623</v>
      </c>
      <c r="U84" s="66">
        <f>IFERROR(AVERAGE(Data!W92), " ")</f>
        <v>25425</v>
      </c>
      <c r="V84" s="66">
        <f>IFERROR(AVERAGE(Data!X92), " ")</f>
        <v>0</v>
      </c>
      <c r="W84" s="66">
        <f>IFERROR(AVERAGE(Data!Y92), " ")</f>
        <v>38048</v>
      </c>
      <c r="X84" s="66">
        <f>IFERROR(AVERAGE(Data!Z92), " ")</f>
        <v>37324.5</v>
      </c>
      <c r="Y84" s="66" t="str">
        <f>IFERROR(AVERAGE(Data!AA92), " ")</f>
        <v xml:space="preserve"> </v>
      </c>
      <c r="Z84" s="67">
        <f>IFERROR(AVERAGE(Data!AB92), " ")</f>
        <v>-75.470469534720294</v>
      </c>
      <c r="AA84" s="67">
        <f>IFERROR(AVERAGE(Data!AC92), " ")</f>
        <v>-72.850515810740291</v>
      </c>
      <c r="AB84" s="67" t="str">
        <f>IFERROR(AVERAGE(Data!AD92), " ")</f>
        <v xml:space="preserve"> </v>
      </c>
      <c r="AC84" s="66">
        <f>IFERROR(AVERAGE(Data!AF92), "  ")</f>
        <v>1500</v>
      </c>
      <c r="AD84" s="66">
        <f>IFERROR(AVERAGE(Data!AG92), "  ")</f>
        <v>13500</v>
      </c>
      <c r="AE84" s="66">
        <f>IFERROR(AVERAGE(Data!AH92), "  ")</f>
        <v>0</v>
      </c>
      <c r="AF84" s="66">
        <f>IFERROR(AVERAGE(Data!AI92), "  ")</f>
        <v>15000</v>
      </c>
      <c r="AG84" s="66">
        <f>IFERROR(AVERAGE(Data!AJ92), "  ")</f>
        <v>6806</v>
      </c>
      <c r="AH84" s="66" t="str">
        <f>IFERROR(AVERAGE(Data!AK92), "  ")</f>
        <v xml:space="preserve">  </v>
      </c>
      <c r="AI84" s="67">
        <f>IFERROR(AVERAGE(Data!AL92), "  ")</f>
        <v>-20.106524633821575</v>
      </c>
      <c r="AJ84" s="67">
        <f>IFERROR(AVERAGE(Data!AM92), "  ")</f>
        <v>15.404832556167868</v>
      </c>
      <c r="AK84" s="67" t="str">
        <f>IFERROR(AVERAGE(Data!AN92), "  ")</f>
        <v xml:space="preserve">  </v>
      </c>
      <c r="AL84" s="66">
        <f>IFERROR(AVERAGE(Data!AP92),"  ")</f>
        <v>456705</v>
      </c>
      <c r="AM84" s="66">
        <f>IFERROR(AVERAGE(Data!AQ92),"  ")</f>
        <v>64325</v>
      </c>
      <c r="AN84" s="66">
        <f>IFERROR(AVERAGE(Data!AR92),"  ")</f>
        <v>10400</v>
      </c>
      <c r="AO84" s="66">
        <f>IFERROR(AVERAGE(Data!AS92),"  ")</f>
        <v>531430</v>
      </c>
      <c r="AP84" s="66">
        <f>IFERROR(AVERAGE(Data!AT92),"  ")</f>
        <v>656663.25</v>
      </c>
      <c r="AQ84" s="66" t="str">
        <f>IFERROR(AVERAGE(Data!AU92),"  ")</f>
        <v xml:space="preserve">  </v>
      </c>
      <c r="AR84" s="67">
        <f>IFERROR(AVERAGE(Data!AV92),"  ")</f>
        <v>-40.773885811721968</v>
      </c>
      <c r="AS84" s="67">
        <f>IFERROR(AVERAGE(Data!AW92),"  ")</f>
        <v>-25.210836778350821</v>
      </c>
      <c r="AT84" s="67" t="str">
        <f>IFERROR(AVERAGE(Data!AX92),"  ")</f>
        <v xml:space="preserve">  </v>
      </c>
      <c r="AU84" s="66">
        <f>IFERROR(AVERAGE(Data!AZ92), "  ")</f>
        <v>427.59399999999999</v>
      </c>
      <c r="AV84" s="66">
        <f>IFERROR(AVERAGE(Data!BA92), "  ")</f>
        <v>50.787999999999997</v>
      </c>
      <c r="AW84" s="66">
        <f>IFERROR(AVERAGE(Data!BB92), "  ")</f>
        <v>38.048000000000002</v>
      </c>
      <c r="AX84" s="66">
        <f>IFERROR(AVERAGE(Data!BC92), "  ")</f>
        <v>15</v>
      </c>
      <c r="AY84" s="66">
        <f>IFERROR(AVERAGE(Data!BD92), "  ")</f>
        <v>531.42999999999995</v>
      </c>
      <c r="AZ84" s="66">
        <f>IFERROR(AVERAGE(Data!BE92), "  ")</f>
        <v>15113.229999999998</v>
      </c>
      <c r="BA84" s="66">
        <f>IFERROR(AVERAGE(Data!BF92), "  ")</f>
        <v>1647.0029999999999</v>
      </c>
      <c r="BB84" s="66">
        <f>IFERROR(AVERAGE(Data!BG92), "  ")</f>
        <v>2625.0590000000002</v>
      </c>
      <c r="BC84" s="66">
        <f>IFERROR(AVERAGE(Data!BH92), "  ")</f>
        <v>396.51800000000014</v>
      </c>
      <c r="BD84" s="66">
        <f>IFERROR(AVERAGE(Data!BI92), "  ")</f>
        <v>19781.809999999994</v>
      </c>
    </row>
    <row r="85" spans="1:56" x14ac:dyDescent="0.25">
      <c r="A85" s="59">
        <f t="shared" si="1"/>
        <v>38206</v>
      </c>
      <c r="B85" s="66">
        <f>IFERROR(AVERAGE(Data!B93),"  ")</f>
        <v>412612</v>
      </c>
      <c r="C85" s="66">
        <f>IFERROR(AVERAGE(Data!C93),"  ")</f>
        <v>28463</v>
      </c>
      <c r="D85" s="66">
        <f>IFERROR(AVERAGE(Data!D93),"  ")</f>
        <v>0</v>
      </c>
      <c r="E85" s="66">
        <f>IFERROR(AVERAGE(Data!E93),"  ")</f>
        <v>441075</v>
      </c>
      <c r="F85" s="66">
        <f>IFERROR(AVERAGE(Data!F93),"  ")</f>
        <v>508518.25</v>
      </c>
      <c r="G85" s="66" t="str">
        <f>IFERROR(AVERAGE(Data!G93),"  ")</f>
        <v xml:space="preserve">  </v>
      </c>
      <c r="H85" s="67">
        <f>IFERROR(AVERAGE(Data!H93),"  ")</f>
        <v>-17.969294860469219</v>
      </c>
      <c r="I85" s="67">
        <f>IFERROR(AVERAGE(Data!I93),"  ")</f>
        <v>-17.70750396478622</v>
      </c>
      <c r="J85" s="67" t="str">
        <f>IFERROR(AVERAGE(Data!J93),"  ")</f>
        <v xml:space="preserve">  </v>
      </c>
      <c r="K85" s="66">
        <f>IFERROR(AVERAGE(Data!L93),"  ")</f>
        <v>32924</v>
      </c>
      <c r="L85" s="66">
        <f>IFERROR(AVERAGE(Data!M93),"  ")</f>
        <v>17358</v>
      </c>
      <c r="M85" s="66">
        <f>IFERROR(AVERAGE(Data!N93),"  ")</f>
        <v>36400</v>
      </c>
      <c r="N85" s="66">
        <f>IFERROR(AVERAGE(Data!O93),"  ")</f>
        <v>86682</v>
      </c>
      <c r="O85" s="66">
        <f>IFERROR(AVERAGE(Data!P93),"  ")</f>
        <v>88873.5</v>
      </c>
      <c r="P85" s="66" t="str">
        <f>IFERROR(AVERAGE(Data!Q93),"  ")</f>
        <v xml:space="preserve">  </v>
      </c>
      <c r="Q85" s="67">
        <f>IFERROR(AVERAGE(Data!R93),"  ")</f>
        <v>-31.290376277178432</v>
      </c>
      <c r="R85" s="67">
        <f>IFERROR(AVERAGE(Data!S93),"  ")</f>
        <v>-26.474718665395379</v>
      </c>
      <c r="S85" s="67" t="str">
        <f>IFERROR(AVERAGE(Data!T93),"  ")</f>
        <v xml:space="preserve">  </v>
      </c>
      <c r="T85" s="66">
        <f>IFERROR(AVERAGE(Data!V93), " ")</f>
        <v>33080</v>
      </c>
      <c r="U85" s="66">
        <f>IFERROR(AVERAGE(Data!W93), " ")</f>
        <v>6800</v>
      </c>
      <c r="V85" s="66">
        <f>IFERROR(AVERAGE(Data!X93), " ")</f>
        <v>0</v>
      </c>
      <c r="W85" s="66">
        <f>IFERROR(AVERAGE(Data!Y93), " ")</f>
        <v>39880</v>
      </c>
      <c r="X85" s="66">
        <f>IFERROR(AVERAGE(Data!Z93), " ")</f>
        <v>35860.75</v>
      </c>
      <c r="Y85" s="66" t="str">
        <f>IFERROR(AVERAGE(Data!AA93), " ")</f>
        <v xml:space="preserve"> </v>
      </c>
      <c r="Z85" s="67">
        <f>IFERROR(AVERAGE(Data!AB93), " ")</f>
        <v>-71.823423016052445</v>
      </c>
      <c r="AA85" s="67">
        <f>IFERROR(AVERAGE(Data!AC93), " ")</f>
        <v>-75.52789478443195</v>
      </c>
      <c r="AB85" s="67" t="str">
        <f>IFERROR(AVERAGE(Data!AD93), " ")</f>
        <v xml:space="preserve"> </v>
      </c>
      <c r="AC85" s="66">
        <f>IFERROR(AVERAGE(Data!AF93), "  ")</f>
        <v>0</v>
      </c>
      <c r="AD85" s="66">
        <f>IFERROR(AVERAGE(Data!AG93), "  ")</f>
        <v>0</v>
      </c>
      <c r="AE85" s="66">
        <f>IFERROR(AVERAGE(Data!AH93), "  ")</f>
        <v>1800</v>
      </c>
      <c r="AF85" s="66">
        <f>IFERROR(AVERAGE(Data!AI93), "  ")</f>
        <v>1800</v>
      </c>
      <c r="AG85" s="66">
        <f>IFERROR(AVERAGE(Data!AJ93), "  ")</f>
        <v>6850</v>
      </c>
      <c r="AH85" s="66" t="str">
        <f>IFERROR(AVERAGE(Data!AK93), "  ")</f>
        <v xml:space="preserve">  </v>
      </c>
      <c r="AI85" s="67">
        <f>IFERROR(AVERAGE(Data!AL93), "  ")</f>
        <v>-89.944134078212286</v>
      </c>
      <c r="AJ85" s="67">
        <f>IFERROR(AVERAGE(Data!AM93), "  ")</f>
        <v>-33.959990359122685</v>
      </c>
      <c r="AK85" s="67" t="str">
        <f>IFERROR(AVERAGE(Data!AN93), "  ")</f>
        <v xml:space="preserve">  </v>
      </c>
      <c r="AL85" s="66">
        <f>IFERROR(AVERAGE(Data!AP93),"  ")</f>
        <v>478616</v>
      </c>
      <c r="AM85" s="66">
        <f>IFERROR(AVERAGE(Data!AQ93),"  ")</f>
        <v>52621</v>
      </c>
      <c r="AN85" s="66">
        <f>IFERROR(AVERAGE(Data!AR93),"  ")</f>
        <v>38200</v>
      </c>
      <c r="AO85" s="66">
        <f>IFERROR(AVERAGE(Data!AS93),"  ")</f>
        <v>569437</v>
      </c>
      <c r="AP85" s="66">
        <f>IFERROR(AVERAGE(Data!AT93),"  ")</f>
        <v>640102.5</v>
      </c>
      <c r="AQ85" s="66" t="str">
        <f>IFERROR(AVERAGE(Data!AU93),"  ")</f>
        <v xml:space="preserve">  </v>
      </c>
      <c r="AR85" s="67">
        <f>IFERROR(AVERAGE(Data!AV93),"  ")</f>
        <v>-30.833802994820768</v>
      </c>
      <c r="AS85" s="67">
        <f>IFERROR(AVERAGE(Data!AW93),"  ")</f>
        <v>-28.538015874300637</v>
      </c>
      <c r="AT85" s="67" t="str">
        <f>IFERROR(AVERAGE(Data!AX93),"  ")</f>
        <v xml:space="preserve">  </v>
      </c>
      <c r="AU85" s="66">
        <f>IFERROR(AVERAGE(Data!AZ93), "  ")</f>
        <v>441.07499999999999</v>
      </c>
      <c r="AV85" s="66">
        <f>IFERROR(AVERAGE(Data!BA93), "  ")</f>
        <v>86.682000000000002</v>
      </c>
      <c r="AW85" s="66">
        <f>IFERROR(AVERAGE(Data!BB93), "  ")</f>
        <v>39.880000000000003</v>
      </c>
      <c r="AX85" s="66">
        <f>IFERROR(AVERAGE(Data!BC93), "  ")</f>
        <v>1.8</v>
      </c>
      <c r="AY85" s="66">
        <f>IFERROR(AVERAGE(Data!BD93), "  ")</f>
        <v>569.43700000000001</v>
      </c>
      <c r="AZ85" s="66">
        <f>IFERROR(AVERAGE(Data!BE93), "  ")</f>
        <v>15554.304999999998</v>
      </c>
      <c r="BA85" s="66">
        <f>IFERROR(AVERAGE(Data!BF93), "  ")</f>
        <v>1733.6849999999999</v>
      </c>
      <c r="BB85" s="66">
        <f>IFERROR(AVERAGE(Data!BG93), "  ")</f>
        <v>2664.9390000000003</v>
      </c>
      <c r="BC85" s="66">
        <f>IFERROR(AVERAGE(Data!BH93), "  ")</f>
        <v>398.31800000000015</v>
      </c>
      <c r="BD85" s="66">
        <f>IFERROR(AVERAGE(Data!BI93), "  ")</f>
        <v>20351.246999999996</v>
      </c>
    </row>
    <row r="86" spans="1:56" x14ac:dyDescent="0.25">
      <c r="A86" s="59">
        <f t="shared" si="1"/>
        <v>38213</v>
      </c>
      <c r="B86" s="66">
        <f>IFERROR(AVERAGE(Data!B94),"  ")</f>
        <v>720226</v>
      </c>
      <c r="C86" s="66">
        <f>IFERROR(AVERAGE(Data!C94),"  ")</f>
        <v>15275</v>
      </c>
      <c r="D86" s="66">
        <f>IFERROR(AVERAGE(Data!D94),"  ")</f>
        <v>0</v>
      </c>
      <c r="E86" s="66">
        <f>IFERROR(AVERAGE(Data!E94),"  ")</f>
        <v>735501</v>
      </c>
      <c r="F86" s="66">
        <f>IFERROR(AVERAGE(Data!F94),"  ")</f>
        <v>532439.75</v>
      </c>
      <c r="G86" s="66" t="str">
        <f>IFERROR(AVERAGE(Data!G94),"  ")</f>
        <v xml:space="preserve">  </v>
      </c>
      <c r="H86" s="67">
        <f>IFERROR(AVERAGE(Data!H94),"  ")</f>
        <v>26.483840013207271</v>
      </c>
      <c r="I86" s="67">
        <f>IFERROR(AVERAGE(Data!I94),"  ")</f>
        <v>-6.7074017436738913</v>
      </c>
      <c r="J86" s="67" t="str">
        <f>IFERROR(AVERAGE(Data!J94),"  ")</f>
        <v xml:space="preserve">  </v>
      </c>
      <c r="K86" s="66">
        <f>IFERROR(AVERAGE(Data!L94),"  ")</f>
        <v>17347</v>
      </c>
      <c r="L86" s="66">
        <f>IFERROR(AVERAGE(Data!M94),"  ")</f>
        <v>11600</v>
      </c>
      <c r="M86" s="66">
        <f>IFERROR(AVERAGE(Data!N94),"  ")</f>
        <v>45100</v>
      </c>
      <c r="N86" s="66">
        <f>IFERROR(AVERAGE(Data!O94),"  ")</f>
        <v>74047</v>
      </c>
      <c r="O86" s="66">
        <f>IFERROR(AVERAGE(Data!P94),"  ")</f>
        <v>81670</v>
      </c>
      <c r="P86" s="66" t="str">
        <f>IFERROR(AVERAGE(Data!Q94),"  ")</f>
        <v xml:space="preserve">  </v>
      </c>
      <c r="Q86" s="67">
        <f>IFERROR(AVERAGE(Data!R94),"  ")</f>
        <v>-24.77115484257688</v>
      </c>
      <c r="R86" s="67">
        <f>IFERROR(AVERAGE(Data!S94),"  ")</f>
        <v>-30.507072034988969</v>
      </c>
      <c r="S86" s="67" t="str">
        <f>IFERROR(AVERAGE(Data!T94),"  ")</f>
        <v xml:space="preserve">  </v>
      </c>
      <c r="T86" s="66">
        <f>IFERROR(AVERAGE(Data!V94), " ")</f>
        <v>41184</v>
      </c>
      <c r="U86" s="66">
        <f>IFERROR(AVERAGE(Data!W94), " ")</f>
        <v>9000</v>
      </c>
      <c r="V86" s="66">
        <f>IFERROR(AVERAGE(Data!X94), " ")</f>
        <v>1400</v>
      </c>
      <c r="W86" s="66">
        <f>IFERROR(AVERAGE(Data!Y94), " ")</f>
        <v>51584</v>
      </c>
      <c r="X86" s="66">
        <f>IFERROR(AVERAGE(Data!Z94), " ")</f>
        <v>42614</v>
      </c>
      <c r="Y86" s="66" t="str">
        <f>IFERROR(AVERAGE(Data!AA94), " ")</f>
        <v xml:space="preserve"> </v>
      </c>
      <c r="Z86" s="67">
        <f>IFERROR(AVERAGE(Data!AB94), " ")</f>
        <v>-42.770923937161619</v>
      </c>
      <c r="AA86" s="67">
        <f>IFERROR(AVERAGE(Data!AC94), " ")</f>
        <v>-68.241346094726694</v>
      </c>
      <c r="AB86" s="67" t="str">
        <f>IFERROR(AVERAGE(Data!AD94), " ")</f>
        <v xml:space="preserve"> </v>
      </c>
      <c r="AC86" s="66">
        <f>IFERROR(AVERAGE(Data!AF94), "  ")</f>
        <v>4570</v>
      </c>
      <c r="AD86" s="66">
        <f>IFERROR(AVERAGE(Data!AG94), "  ")</f>
        <v>31550</v>
      </c>
      <c r="AE86" s="66">
        <f>IFERROR(AVERAGE(Data!AH94), "  ")</f>
        <v>2000</v>
      </c>
      <c r="AF86" s="66">
        <f>IFERROR(AVERAGE(Data!AI94), "  ")</f>
        <v>38120</v>
      </c>
      <c r="AG86" s="66">
        <f>IFERROR(AVERAGE(Data!AJ94), "  ")</f>
        <v>16005</v>
      </c>
      <c r="AH86" s="66" t="str">
        <f>IFERROR(AVERAGE(Data!AK94), "  ")</f>
        <v xml:space="preserve">  </v>
      </c>
      <c r="AI86" s="67">
        <f>IFERROR(AVERAGE(Data!AL94), "  ")</f>
        <v>-8.3631818072549819</v>
      </c>
      <c r="AJ86" s="67">
        <f>IFERROR(AVERAGE(Data!AM94), "  ")</f>
        <v>-19.888880546587583</v>
      </c>
      <c r="AK86" s="67" t="str">
        <f>IFERROR(AVERAGE(Data!AN94), "  ")</f>
        <v xml:space="preserve">  </v>
      </c>
      <c r="AL86" s="66">
        <f>IFERROR(AVERAGE(Data!AP94),"  ")</f>
        <v>783327</v>
      </c>
      <c r="AM86" s="66">
        <f>IFERROR(AVERAGE(Data!AQ94),"  ")</f>
        <v>67425</v>
      </c>
      <c r="AN86" s="66">
        <f>IFERROR(AVERAGE(Data!AR94),"  ")</f>
        <v>48500</v>
      </c>
      <c r="AO86" s="66">
        <f>IFERROR(AVERAGE(Data!AS94),"  ")</f>
        <v>899252</v>
      </c>
      <c r="AP86" s="66">
        <f>IFERROR(AVERAGE(Data!AT94),"  ")</f>
        <v>672728.75</v>
      </c>
      <c r="AQ86" s="66" t="str">
        <f>IFERROR(AVERAGE(Data!AU94),"  ")</f>
        <v xml:space="preserve">  </v>
      </c>
      <c r="AR86" s="67">
        <f>IFERROR(AVERAGE(Data!AV94),"  ")</f>
        <v>10.791437815248228</v>
      </c>
      <c r="AS86" s="67">
        <f>IFERROR(AVERAGE(Data!AW94),"  ")</f>
        <v>-20.141624740437248</v>
      </c>
      <c r="AT86" s="67" t="str">
        <f>IFERROR(AVERAGE(Data!AX94),"  ")</f>
        <v xml:space="preserve">  </v>
      </c>
      <c r="AU86" s="66">
        <f>IFERROR(AVERAGE(Data!AZ94), "  ")</f>
        <v>735.50099999999998</v>
      </c>
      <c r="AV86" s="66">
        <f>IFERROR(AVERAGE(Data!BA94), "  ")</f>
        <v>74.046999999999997</v>
      </c>
      <c r="AW86" s="66">
        <f>IFERROR(AVERAGE(Data!BB94), "  ")</f>
        <v>51.584000000000003</v>
      </c>
      <c r="AX86" s="66">
        <f>IFERROR(AVERAGE(Data!BC94), "  ")</f>
        <v>38.119999999999997</v>
      </c>
      <c r="AY86" s="66">
        <f>IFERROR(AVERAGE(Data!BD94), "  ")</f>
        <v>899.25199999999995</v>
      </c>
      <c r="AZ86" s="66">
        <f>IFERROR(AVERAGE(Data!BE94), "  ")</f>
        <v>16289.805999999999</v>
      </c>
      <c r="BA86" s="66">
        <f>IFERROR(AVERAGE(Data!BF94), "  ")</f>
        <v>1807.732</v>
      </c>
      <c r="BB86" s="66">
        <f>IFERROR(AVERAGE(Data!BG94), "  ")</f>
        <v>2716.5230000000001</v>
      </c>
      <c r="BC86" s="66">
        <f>IFERROR(AVERAGE(Data!BH94), "  ")</f>
        <v>436.43800000000016</v>
      </c>
      <c r="BD86" s="66">
        <f>IFERROR(AVERAGE(Data!BI94), "  ")</f>
        <v>21250.498999999996</v>
      </c>
    </row>
    <row r="87" spans="1:56" x14ac:dyDescent="0.25">
      <c r="A87" s="59">
        <f t="shared" si="1"/>
        <v>38220</v>
      </c>
      <c r="B87" s="66">
        <f>IFERROR(AVERAGE(Data!B95),"  ")</f>
        <v>451402</v>
      </c>
      <c r="C87" s="66">
        <f>IFERROR(AVERAGE(Data!C95),"  ")</f>
        <v>20800</v>
      </c>
      <c r="D87" s="66">
        <f>IFERROR(AVERAGE(Data!D95),"  ")</f>
        <v>0</v>
      </c>
      <c r="E87" s="66">
        <f>IFERROR(AVERAGE(Data!E95),"  ")</f>
        <v>472202</v>
      </c>
      <c r="F87" s="66">
        <f>IFERROR(AVERAGE(Data!F95),"  ")</f>
        <v>519093</v>
      </c>
      <c r="G87" s="66" t="str">
        <f>IFERROR(AVERAGE(Data!G95),"  ")</f>
        <v xml:space="preserve">  </v>
      </c>
      <c r="H87" s="67">
        <f>IFERROR(AVERAGE(Data!H95),"  ")</f>
        <v>-5.9710705950759451</v>
      </c>
      <c r="I87" s="67">
        <f>IFERROR(AVERAGE(Data!I95),"  ")</f>
        <v>-6.2287968726854936</v>
      </c>
      <c r="J87" s="67" t="str">
        <f>IFERROR(AVERAGE(Data!J95),"  ")</f>
        <v xml:space="preserve">  </v>
      </c>
      <c r="K87" s="66">
        <f>IFERROR(AVERAGE(Data!L95),"  ")</f>
        <v>23473</v>
      </c>
      <c r="L87" s="66">
        <f>IFERROR(AVERAGE(Data!M95),"  ")</f>
        <v>40741</v>
      </c>
      <c r="M87" s="66">
        <f>IFERROR(AVERAGE(Data!N95),"  ")</f>
        <v>31600</v>
      </c>
      <c r="N87" s="66">
        <f>IFERROR(AVERAGE(Data!O95),"  ")</f>
        <v>95814</v>
      </c>
      <c r="O87" s="66">
        <f>IFERROR(AVERAGE(Data!P95),"  ")</f>
        <v>76832.75</v>
      </c>
      <c r="P87" s="66" t="str">
        <f>IFERROR(AVERAGE(Data!Q95),"  ")</f>
        <v xml:space="preserve">  </v>
      </c>
      <c r="Q87" s="67">
        <f>IFERROR(AVERAGE(Data!R95),"  ")</f>
        <v>33.436390223522025</v>
      </c>
      <c r="R87" s="67">
        <f>IFERROR(AVERAGE(Data!S95),"  ")</f>
        <v>-28.005294227886058</v>
      </c>
      <c r="S87" s="67" t="str">
        <f>IFERROR(AVERAGE(Data!T95),"  ")</f>
        <v xml:space="preserve">  </v>
      </c>
      <c r="T87" s="66">
        <f>IFERROR(AVERAGE(Data!V95), " ")</f>
        <v>15743</v>
      </c>
      <c r="U87" s="66">
        <f>IFERROR(AVERAGE(Data!W95), " ")</f>
        <v>0</v>
      </c>
      <c r="V87" s="66">
        <f>IFERROR(AVERAGE(Data!X95), " ")</f>
        <v>2400</v>
      </c>
      <c r="W87" s="66">
        <f>IFERROR(AVERAGE(Data!Y95), " ")</f>
        <v>18143</v>
      </c>
      <c r="X87" s="66">
        <f>IFERROR(AVERAGE(Data!Z95), " ")</f>
        <v>36913.75</v>
      </c>
      <c r="Y87" s="66" t="str">
        <f>IFERROR(AVERAGE(Data!AA95), " ")</f>
        <v xml:space="preserve"> </v>
      </c>
      <c r="Z87" s="67">
        <f>IFERROR(AVERAGE(Data!AB95), " ")</f>
        <v>-62.937162935120114</v>
      </c>
      <c r="AA87" s="67">
        <f>IFERROR(AVERAGE(Data!AC95), " ")</f>
        <v>-66.113578206937703</v>
      </c>
      <c r="AB87" s="67" t="str">
        <f>IFERROR(AVERAGE(Data!AD95), " ")</f>
        <v xml:space="preserve"> </v>
      </c>
      <c r="AC87" s="66">
        <f>IFERROR(AVERAGE(Data!AF95), "  ")</f>
        <v>0</v>
      </c>
      <c r="AD87" s="66">
        <f>IFERROR(AVERAGE(Data!AG95), "  ")</f>
        <v>12500</v>
      </c>
      <c r="AE87" s="66">
        <f>IFERROR(AVERAGE(Data!AH95), "  ")</f>
        <v>0</v>
      </c>
      <c r="AF87" s="66">
        <f>IFERROR(AVERAGE(Data!AI95), "  ")</f>
        <v>12500</v>
      </c>
      <c r="AG87" s="66">
        <f>IFERROR(AVERAGE(Data!AJ95), "  ")</f>
        <v>16855</v>
      </c>
      <c r="AH87" s="66" t="str">
        <f>IFERROR(AVERAGE(Data!AK95), "  ")</f>
        <v xml:space="preserve">  </v>
      </c>
      <c r="AI87" s="67">
        <f>IFERROR(AVERAGE(Data!AL95), "  ")</f>
        <v>92.455735180908391</v>
      </c>
      <c r="AJ87" s="67">
        <f>IFERROR(AVERAGE(Data!AM95), "  ")</f>
        <v>-20.466208165720957</v>
      </c>
      <c r="AK87" s="67" t="str">
        <f>IFERROR(AVERAGE(Data!AN95), "  ")</f>
        <v xml:space="preserve">  </v>
      </c>
      <c r="AL87" s="66">
        <f>IFERROR(AVERAGE(Data!AP95),"  ")</f>
        <v>490618</v>
      </c>
      <c r="AM87" s="66">
        <f>IFERROR(AVERAGE(Data!AQ95),"  ")</f>
        <v>74041</v>
      </c>
      <c r="AN87" s="66">
        <f>IFERROR(AVERAGE(Data!AR95),"  ")</f>
        <v>34000</v>
      </c>
      <c r="AO87" s="66">
        <f>IFERROR(AVERAGE(Data!AS95),"  ")</f>
        <v>598659</v>
      </c>
      <c r="AP87" s="66">
        <f>IFERROR(AVERAGE(Data!AT95),"  ")</f>
        <v>649694.5</v>
      </c>
      <c r="AQ87" s="66" t="str">
        <f>IFERROR(AVERAGE(Data!AU95),"  ")</f>
        <v xml:space="preserve">  </v>
      </c>
      <c r="AR87" s="67">
        <f>IFERROR(AVERAGE(Data!AV95),"  ")</f>
        <v>-4.8902198779867785</v>
      </c>
      <c r="AS87" s="67">
        <f>IFERROR(AVERAGE(Data!AW95),"  ")</f>
        <v>-17.803889071632806</v>
      </c>
      <c r="AT87" s="67" t="str">
        <f>IFERROR(AVERAGE(Data!AX95),"  ")</f>
        <v xml:space="preserve">  </v>
      </c>
      <c r="AU87" s="66">
        <f>IFERROR(AVERAGE(Data!AZ95), "  ")</f>
        <v>472.202</v>
      </c>
      <c r="AV87" s="66">
        <f>IFERROR(AVERAGE(Data!BA95), "  ")</f>
        <v>95.813999999999993</v>
      </c>
      <c r="AW87" s="66">
        <f>IFERROR(AVERAGE(Data!BB95), "  ")</f>
        <v>18.143000000000001</v>
      </c>
      <c r="AX87" s="66">
        <f>IFERROR(AVERAGE(Data!BC95), "  ")</f>
        <v>12.5</v>
      </c>
      <c r="AY87" s="66">
        <f>IFERROR(AVERAGE(Data!BD95), "  ")</f>
        <v>598.65899999999999</v>
      </c>
      <c r="AZ87" s="66">
        <f>IFERROR(AVERAGE(Data!BE95), "  ")</f>
        <v>16762.007999999998</v>
      </c>
      <c r="BA87" s="66">
        <f>IFERROR(AVERAGE(Data!BF95), "  ")</f>
        <v>1903.546</v>
      </c>
      <c r="BB87" s="66">
        <f>IFERROR(AVERAGE(Data!BG95), "  ")</f>
        <v>2734.6660000000002</v>
      </c>
      <c r="BC87" s="66">
        <f>IFERROR(AVERAGE(Data!BH95), "  ")</f>
        <v>448.93800000000016</v>
      </c>
      <c r="BD87" s="66">
        <f>IFERROR(AVERAGE(Data!BI95), "  ")</f>
        <v>21849.157999999996</v>
      </c>
    </row>
    <row r="88" spans="1:56" x14ac:dyDescent="0.25">
      <c r="A88" s="59">
        <f t="shared" si="1"/>
        <v>38227</v>
      </c>
      <c r="B88" s="66">
        <f>IFERROR(AVERAGE(Data!B96),"  ")</f>
        <v>474663</v>
      </c>
      <c r="C88" s="66">
        <f>IFERROR(AVERAGE(Data!C96),"  ")</f>
        <v>13900</v>
      </c>
      <c r="D88" s="66">
        <f>IFERROR(AVERAGE(Data!D96),"  ")</f>
        <v>0</v>
      </c>
      <c r="E88" s="66">
        <f>IFERROR(AVERAGE(Data!E96),"  ")</f>
        <v>488563</v>
      </c>
      <c r="F88" s="66">
        <f>IFERROR(AVERAGE(Data!F96),"  ")</f>
        <v>534335.25</v>
      </c>
      <c r="G88" s="66" t="str">
        <f>IFERROR(AVERAGE(Data!G96),"  ")</f>
        <v xml:space="preserve">  </v>
      </c>
      <c r="H88" s="67">
        <f>IFERROR(AVERAGE(Data!H96),"  ")</f>
        <v>0.64167531846870407</v>
      </c>
      <c r="I88" s="67">
        <f>IFERROR(AVERAGE(Data!I96),"  ")</f>
        <v>1.4482428331867414</v>
      </c>
      <c r="J88" s="67" t="str">
        <f>IFERROR(AVERAGE(Data!J96),"  ")</f>
        <v xml:space="preserve">  </v>
      </c>
      <c r="K88" s="66">
        <f>IFERROR(AVERAGE(Data!L96),"  ")</f>
        <v>20140</v>
      </c>
      <c r="L88" s="66">
        <f>IFERROR(AVERAGE(Data!M96),"  ")</f>
        <v>26800</v>
      </c>
      <c r="M88" s="66">
        <f>IFERROR(AVERAGE(Data!N96),"  ")</f>
        <v>38100</v>
      </c>
      <c r="N88" s="66">
        <f>IFERROR(AVERAGE(Data!O96),"  ")</f>
        <v>85040</v>
      </c>
      <c r="O88" s="66">
        <f>IFERROR(AVERAGE(Data!P96),"  ")</f>
        <v>85395.75</v>
      </c>
      <c r="P88" s="66" t="str">
        <f>IFERROR(AVERAGE(Data!Q96),"  ")</f>
        <v xml:space="preserve">  </v>
      </c>
      <c r="Q88" s="67">
        <f>IFERROR(AVERAGE(Data!R96),"  ")</f>
        <v>-38.735078202107964</v>
      </c>
      <c r="R88" s="67">
        <f>IFERROR(AVERAGE(Data!S96),"  ")</f>
        <v>-21.51089848758496</v>
      </c>
      <c r="S88" s="67" t="str">
        <f>IFERROR(AVERAGE(Data!T96),"  ")</f>
        <v xml:space="preserve">  </v>
      </c>
      <c r="T88" s="66">
        <f>IFERROR(AVERAGE(Data!V96), " ")</f>
        <v>9488</v>
      </c>
      <c r="U88" s="66">
        <f>IFERROR(AVERAGE(Data!W96), " ")</f>
        <v>0</v>
      </c>
      <c r="V88" s="66">
        <f>IFERROR(AVERAGE(Data!X96), " ")</f>
        <v>0</v>
      </c>
      <c r="W88" s="66">
        <f>IFERROR(AVERAGE(Data!Y96), " ")</f>
        <v>9488</v>
      </c>
      <c r="X88" s="66">
        <f>IFERROR(AVERAGE(Data!Z96), " ")</f>
        <v>29773.75</v>
      </c>
      <c r="Y88" s="66" t="str">
        <f>IFERROR(AVERAGE(Data!AA96), " ")</f>
        <v xml:space="preserve"> </v>
      </c>
      <c r="Z88" s="67">
        <f>IFERROR(AVERAGE(Data!AB96), " ")</f>
        <v>-89.033749422098936</v>
      </c>
      <c r="AA88" s="67">
        <f>IFERROR(AVERAGE(Data!AC96), " ")</f>
        <v>-67.561774126773145</v>
      </c>
      <c r="AB88" s="67" t="str">
        <f>IFERROR(AVERAGE(Data!AD96), " ")</f>
        <v xml:space="preserve"> </v>
      </c>
      <c r="AC88" s="66">
        <f>IFERROR(AVERAGE(Data!AF96), "  ")</f>
        <v>26479</v>
      </c>
      <c r="AD88" s="66">
        <f>IFERROR(AVERAGE(Data!AG96), "  ")</f>
        <v>4800</v>
      </c>
      <c r="AE88" s="66">
        <f>IFERROR(AVERAGE(Data!AH96), "  ")</f>
        <v>3800</v>
      </c>
      <c r="AF88" s="66">
        <f>IFERROR(AVERAGE(Data!AI96), "  ")</f>
        <v>35079</v>
      </c>
      <c r="AG88" s="66">
        <f>IFERROR(AVERAGE(Data!AJ96), "  ")</f>
        <v>21874.75</v>
      </c>
      <c r="AH88" s="66" t="str">
        <f>IFERROR(AVERAGE(Data!AK96), "  ")</f>
        <v xml:space="preserve">  </v>
      </c>
      <c r="AI88" s="67">
        <f>IFERROR(AVERAGE(Data!AL96), "  ")</f>
        <v>155.30567685589517</v>
      </c>
      <c r="AJ88" s="67">
        <f>IFERROR(AVERAGE(Data!AM96), "  ")</f>
        <v>9.7386309479017719</v>
      </c>
      <c r="AK88" s="67" t="str">
        <f>IFERROR(AVERAGE(Data!AN96), "  ")</f>
        <v xml:space="preserve">  </v>
      </c>
      <c r="AL88" s="66">
        <f>IFERROR(AVERAGE(Data!AP96),"  ")</f>
        <v>530770</v>
      </c>
      <c r="AM88" s="66">
        <f>IFERROR(AVERAGE(Data!AQ96),"  ")</f>
        <v>45500</v>
      </c>
      <c r="AN88" s="66">
        <f>IFERROR(AVERAGE(Data!AR96),"  ")</f>
        <v>41900</v>
      </c>
      <c r="AO88" s="66">
        <f>IFERROR(AVERAGE(Data!AS96),"  ")</f>
        <v>618170</v>
      </c>
      <c r="AP88" s="66">
        <f>IFERROR(AVERAGE(Data!AT96),"  ")</f>
        <v>671379.5</v>
      </c>
      <c r="AQ88" s="66" t="str">
        <f>IFERROR(AVERAGE(Data!AU96),"  ")</f>
        <v xml:space="preserve">  </v>
      </c>
      <c r="AR88" s="67">
        <f>IFERROR(AVERAGE(Data!AV96),"  ")</f>
        <v>-14.678095001483749</v>
      </c>
      <c r="AS88" s="67">
        <f>IFERROR(AVERAGE(Data!AW96),"  ")</f>
        <v>-10.150439709525727</v>
      </c>
      <c r="AT88" s="67" t="str">
        <f>IFERROR(AVERAGE(Data!AX96),"  ")</f>
        <v xml:space="preserve">  </v>
      </c>
      <c r="AU88" s="66">
        <f>IFERROR(AVERAGE(Data!AZ96), "  ")</f>
        <v>488.56299999999999</v>
      </c>
      <c r="AV88" s="66">
        <f>IFERROR(AVERAGE(Data!BA96), "  ")</f>
        <v>85.04</v>
      </c>
      <c r="AW88" s="66">
        <f>IFERROR(AVERAGE(Data!BB96), "  ")</f>
        <v>9.4879999999999995</v>
      </c>
      <c r="AX88" s="66">
        <f>IFERROR(AVERAGE(Data!BC96), "  ")</f>
        <v>35.079000000000001</v>
      </c>
      <c r="AY88" s="66">
        <f>IFERROR(AVERAGE(Data!BD96), "  ")</f>
        <v>618.16999999999996</v>
      </c>
      <c r="AZ88" s="66">
        <f>IFERROR(AVERAGE(Data!BE96), "  ")</f>
        <v>17250.570999999996</v>
      </c>
      <c r="BA88" s="66">
        <f>IFERROR(AVERAGE(Data!BF96), "  ")</f>
        <v>1988.586</v>
      </c>
      <c r="BB88" s="66">
        <f>IFERROR(AVERAGE(Data!BG96), "  ")</f>
        <v>2744.154</v>
      </c>
      <c r="BC88" s="66">
        <f>IFERROR(AVERAGE(Data!BH96), "  ")</f>
        <v>484.01700000000017</v>
      </c>
      <c r="BD88" s="66">
        <f>IFERROR(AVERAGE(Data!BI96), "  ")</f>
        <v>22467.327999999994</v>
      </c>
    </row>
    <row r="89" spans="1:56" x14ac:dyDescent="0.25">
      <c r="A89" s="59">
        <f t="shared" si="1"/>
        <v>38234</v>
      </c>
      <c r="B89" s="66">
        <f>IFERROR(AVERAGE(Data!B97),"  ")</f>
        <v>239020</v>
      </c>
      <c r="C89" s="66">
        <f>IFERROR(AVERAGE(Data!C97),"  ")</f>
        <v>31817</v>
      </c>
      <c r="D89" s="66">
        <f>IFERROR(AVERAGE(Data!D97),"  ")</f>
        <v>1400</v>
      </c>
      <c r="E89" s="66">
        <f>IFERROR(AVERAGE(Data!E97),"  ")</f>
        <v>272237</v>
      </c>
      <c r="F89" s="66">
        <f>IFERROR(AVERAGE(Data!F97),"  ")</f>
        <v>492125.75</v>
      </c>
      <c r="G89" s="66" t="str">
        <f>IFERROR(AVERAGE(Data!G97),"  ")</f>
        <v xml:space="preserve">  </v>
      </c>
      <c r="H89" s="67">
        <f>IFERROR(AVERAGE(Data!H97),"  ")</f>
        <v>-14.784533084587236</v>
      </c>
      <c r="I89" s="67">
        <f>IFERROR(AVERAGE(Data!I97),"  ")</f>
        <v>4.2306403198554721</v>
      </c>
      <c r="J89" s="67" t="str">
        <f>IFERROR(AVERAGE(Data!J97),"  ")</f>
        <v xml:space="preserve">  </v>
      </c>
      <c r="K89" s="66">
        <f>IFERROR(AVERAGE(Data!L97),"  ")</f>
        <v>35780</v>
      </c>
      <c r="L89" s="66">
        <f>IFERROR(AVERAGE(Data!M97),"  ")</f>
        <v>21746</v>
      </c>
      <c r="M89" s="66">
        <f>IFERROR(AVERAGE(Data!N97),"  ")</f>
        <v>42500</v>
      </c>
      <c r="N89" s="66">
        <f>IFERROR(AVERAGE(Data!O97),"  ")</f>
        <v>100026</v>
      </c>
      <c r="O89" s="66">
        <f>IFERROR(AVERAGE(Data!P97),"  ")</f>
        <v>88731.75</v>
      </c>
      <c r="P89" s="66" t="str">
        <f>IFERROR(AVERAGE(Data!Q97),"  ")</f>
        <v xml:space="preserve">  </v>
      </c>
      <c r="Q89" s="67">
        <f>IFERROR(AVERAGE(Data!R97),"  ")</f>
        <v>-46.911024775492002</v>
      </c>
      <c r="R89" s="67">
        <f>IFERROR(AVERAGE(Data!S97),"  ")</f>
        <v>-28.651148952765382</v>
      </c>
      <c r="S89" s="67" t="str">
        <f>IFERROR(AVERAGE(Data!T97),"  ")</f>
        <v xml:space="preserve">  </v>
      </c>
      <c r="T89" s="66">
        <f>IFERROR(AVERAGE(Data!V97), " ")</f>
        <v>18754</v>
      </c>
      <c r="U89" s="66">
        <f>IFERROR(AVERAGE(Data!W97), " ")</f>
        <v>0</v>
      </c>
      <c r="V89" s="66">
        <f>IFERROR(AVERAGE(Data!X97), " ")</f>
        <v>9800</v>
      </c>
      <c r="W89" s="66">
        <f>IFERROR(AVERAGE(Data!Y97), " ")</f>
        <v>28554</v>
      </c>
      <c r="X89" s="66">
        <f>IFERROR(AVERAGE(Data!Z97), " ")</f>
        <v>26942.25</v>
      </c>
      <c r="Y89" s="66" t="str">
        <f>IFERROR(AVERAGE(Data!AA97), " ")</f>
        <v xml:space="preserve"> </v>
      </c>
      <c r="Z89" s="67">
        <f>IFERROR(AVERAGE(Data!AB97), " ")</f>
        <v>-24.058510638297868</v>
      </c>
      <c r="AA89" s="67">
        <f>IFERROR(AVERAGE(Data!AC97), " ")</f>
        <v>-59.055575818364183</v>
      </c>
      <c r="AB89" s="67" t="str">
        <f>IFERROR(AVERAGE(Data!AD97), " ")</f>
        <v xml:space="preserve"> </v>
      </c>
      <c r="AC89" s="66">
        <f>IFERROR(AVERAGE(Data!AF97), "  ")</f>
        <v>6000</v>
      </c>
      <c r="AD89" s="66">
        <f>IFERROR(AVERAGE(Data!AG97), "  ")</f>
        <v>9000</v>
      </c>
      <c r="AE89" s="66">
        <f>IFERROR(AVERAGE(Data!AH97), "  ")</f>
        <v>2900</v>
      </c>
      <c r="AF89" s="66">
        <f>IFERROR(AVERAGE(Data!AI97), "  ")</f>
        <v>17900</v>
      </c>
      <c r="AG89" s="66">
        <f>IFERROR(AVERAGE(Data!AJ97), "  ")</f>
        <v>25899.75</v>
      </c>
      <c r="AH89" s="66" t="str">
        <f>IFERROR(AVERAGE(Data!AK97), "  ")</f>
        <v xml:space="preserve">  </v>
      </c>
      <c r="AI89" s="67">
        <f>IFERROR(AVERAGE(Data!AL97), "  ")</f>
        <v>-0.94078583287215967</v>
      </c>
      <c r="AJ89" s="67">
        <f>IFERROR(AVERAGE(Data!AM97), "  ")</f>
        <v>29.654335202242699</v>
      </c>
      <c r="AK89" s="67" t="str">
        <f>IFERROR(AVERAGE(Data!AN97), "  ")</f>
        <v xml:space="preserve">  </v>
      </c>
      <c r="AL89" s="66">
        <f>IFERROR(AVERAGE(Data!AP97),"  ")</f>
        <v>299554</v>
      </c>
      <c r="AM89" s="66">
        <f>IFERROR(AVERAGE(Data!AQ97),"  ")</f>
        <v>62563</v>
      </c>
      <c r="AN89" s="66">
        <f>IFERROR(AVERAGE(Data!AR97),"  ")</f>
        <v>56600</v>
      </c>
      <c r="AO89" s="66">
        <f>IFERROR(AVERAGE(Data!AS97),"  ")</f>
        <v>418717</v>
      </c>
      <c r="AP89" s="66">
        <f>IFERROR(AVERAGE(Data!AT97),"  ")</f>
        <v>633699.5</v>
      </c>
      <c r="AQ89" s="66" t="str">
        <f>IFERROR(AVERAGE(Data!AU97),"  ")</f>
        <v xml:space="preserve">  </v>
      </c>
      <c r="AR89" s="67">
        <f>IFERROR(AVERAGE(Data!AV97),"  ")</f>
        <v>-25.70024718259749</v>
      </c>
      <c r="AS89" s="67">
        <f>IFERROR(AVERAGE(Data!AW97),"  ")</f>
        <v>-7.1219507190469766</v>
      </c>
      <c r="AT89" s="67" t="str">
        <f>IFERROR(AVERAGE(Data!AX97),"  ")</f>
        <v xml:space="preserve">  </v>
      </c>
      <c r="AU89" s="66">
        <f>IFERROR(AVERAGE(Data!AZ97), "  ")</f>
        <v>272.23700000000002</v>
      </c>
      <c r="AV89" s="66">
        <f>IFERROR(AVERAGE(Data!BA97), "  ")</f>
        <v>100.026</v>
      </c>
      <c r="AW89" s="66">
        <f>IFERROR(AVERAGE(Data!BB97), "  ")</f>
        <v>28.553999999999998</v>
      </c>
      <c r="AX89" s="66">
        <f>IFERROR(AVERAGE(Data!BC97), "  ")</f>
        <v>17.899999999999999</v>
      </c>
      <c r="AY89" s="66">
        <f>IFERROR(AVERAGE(Data!BD97), "  ")</f>
        <v>418.71699999999998</v>
      </c>
      <c r="AZ89" s="66">
        <f>IFERROR(AVERAGE(Data!BE97), "  ")</f>
        <v>17522.807999999997</v>
      </c>
      <c r="BA89" s="66">
        <f>IFERROR(AVERAGE(Data!BF97), "  ")</f>
        <v>2088.6120000000001</v>
      </c>
      <c r="BB89" s="66">
        <f>IFERROR(AVERAGE(Data!BG97), "  ")</f>
        <v>2772.7080000000001</v>
      </c>
      <c r="BC89" s="66">
        <f>IFERROR(AVERAGE(Data!BH97), "  ")</f>
        <v>501.91700000000014</v>
      </c>
      <c r="BD89" s="66">
        <f>IFERROR(AVERAGE(Data!BI97), "  ")</f>
        <v>22886.044999999995</v>
      </c>
    </row>
    <row r="90" spans="1:56" x14ac:dyDescent="0.25">
      <c r="A90" s="59">
        <f t="shared" si="1"/>
        <v>38241</v>
      </c>
      <c r="B90" s="66">
        <f>IFERROR(AVERAGE(Data!B98),"  ")</f>
        <v>172569</v>
      </c>
      <c r="C90" s="66">
        <f>IFERROR(AVERAGE(Data!C98),"  ")</f>
        <v>71743</v>
      </c>
      <c r="D90" s="66">
        <f>IFERROR(AVERAGE(Data!D98),"  ")</f>
        <v>2800</v>
      </c>
      <c r="E90" s="66">
        <f>IFERROR(AVERAGE(Data!E98),"  ")</f>
        <v>247112</v>
      </c>
      <c r="F90" s="66">
        <f>IFERROR(AVERAGE(Data!F98),"  ")</f>
        <v>370028.5</v>
      </c>
      <c r="G90" s="66" t="str">
        <f>IFERROR(AVERAGE(Data!G98),"  ")</f>
        <v xml:space="preserve">  </v>
      </c>
      <c r="H90" s="67">
        <f>IFERROR(AVERAGE(Data!H98),"  ")</f>
        <v>-33.092539544152444</v>
      </c>
      <c r="I90" s="67">
        <f>IFERROR(AVERAGE(Data!I98),"  ")</f>
        <v>-11.710834691867699</v>
      </c>
      <c r="J90" s="67" t="str">
        <f>IFERROR(AVERAGE(Data!J98),"  ")</f>
        <v xml:space="preserve">  </v>
      </c>
      <c r="K90" s="66">
        <f>IFERROR(AVERAGE(Data!L98),"  ")</f>
        <v>21642</v>
      </c>
      <c r="L90" s="66">
        <f>IFERROR(AVERAGE(Data!M98),"  ")</f>
        <v>13723</v>
      </c>
      <c r="M90" s="66">
        <f>IFERROR(AVERAGE(Data!N98),"  ")</f>
        <v>2900</v>
      </c>
      <c r="N90" s="66">
        <f>IFERROR(AVERAGE(Data!O98),"  ")</f>
        <v>38265</v>
      </c>
      <c r="O90" s="66">
        <f>IFERROR(AVERAGE(Data!P98),"  ")</f>
        <v>79786.25</v>
      </c>
      <c r="P90" s="66" t="str">
        <f>IFERROR(AVERAGE(Data!Q98),"  ")</f>
        <v xml:space="preserve">  </v>
      </c>
      <c r="Q90" s="67">
        <f>IFERROR(AVERAGE(Data!R98),"  ")</f>
        <v>-72.132198180745604</v>
      </c>
      <c r="R90" s="67">
        <f>IFERROR(AVERAGE(Data!S98),"  ")</f>
        <v>-40.494990985078303</v>
      </c>
      <c r="S90" s="67" t="str">
        <f>IFERROR(AVERAGE(Data!T98),"  ")</f>
        <v xml:space="preserve">  </v>
      </c>
      <c r="T90" s="66">
        <f>IFERROR(AVERAGE(Data!V98), " ")</f>
        <v>4904</v>
      </c>
      <c r="U90" s="66">
        <f>IFERROR(AVERAGE(Data!W98), " ")</f>
        <v>0</v>
      </c>
      <c r="V90" s="66">
        <f>IFERROR(AVERAGE(Data!X98), " ")</f>
        <v>12700</v>
      </c>
      <c r="W90" s="66">
        <f>IFERROR(AVERAGE(Data!Y98), " ")</f>
        <v>17604</v>
      </c>
      <c r="X90" s="66">
        <f>IFERROR(AVERAGE(Data!Z98), " ")</f>
        <v>18447.25</v>
      </c>
      <c r="Y90" s="66" t="str">
        <f>IFERROR(AVERAGE(Data!AA98), " ")</f>
        <v xml:space="preserve"> </v>
      </c>
      <c r="Z90" s="67">
        <f>IFERROR(AVERAGE(Data!AB98), " ")</f>
        <v>-48.372338553580853</v>
      </c>
      <c r="AA90" s="67">
        <f>IFERROR(AVERAGE(Data!AC98), " ")</f>
        <v>-64.382391272867693</v>
      </c>
      <c r="AB90" s="67" t="str">
        <f>IFERROR(AVERAGE(Data!AD98), " ")</f>
        <v xml:space="preserve"> </v>
      </c>
      <c r="AC90" s="66">
        <f>IFERROR(AVERAGE(Data!AF98), "  ")</f>
        <v>0</v>
      </c>
      <c r="AD90" s="66">
        <f>IFERROR(AVERAGE(Data!AG98), "  ")</f>
        <v>0</v>
      </c>
      <c r="AE90" s="66">
        <f>IFERROR(AVERAGE(Data!AH98), "  ")</f>
        <v>8900</v>
      </c>
      <c r="AF90" s="66">
        <f>IFERROR(AVERAGE(Data!AI98), "  ")</f>
        <v>8900</v>
      </c>
      <c r="AG90" s="66">
        <f>IFERROR(AVERAGE(Data!AJ98), "  ")</f>
        <v>18594.75</v>
      </c>
      <c r="AH90" s="66" t="str">
        <f>IFERROR(AVERAGE(Data!AK98), "  ")</f>
        <v xml:space="preserve">  </v>
      </c>
      <c r="AI90" s="67">
        <f>IFERROR(AVERAGE(Data!AL98), "  ")</f>
        <v>-52.02673566192324</v>
      </c>
      <c r="AJ90" s="67">
        <f>IFERROR(AVERAGE(Data!AM98), "  ")</f>
        <v>30.81766537101851</v>
      </c>
      <c r="AK90" s="67" t="str">
        <f>IFERROR(AVERAGE(Data!AN98), "  ")</f>
        <v xml:space="preserve">  </v>
      </c>
      <c r="AL90" s="66">
        <f>IFERROR(AVERAGE(Data!AP98),"  ")</f>
        <v>199115</v>
      </c>
      <c r="AM90" s="66">
        <f>IFERROR(AVERAGE(Data!AQ98),"  ")</f>
        <v>85466</v>
      </c>
      <c r="AN90" s="66">
        <f>IFERROR(AVERAGE(Data!AR98),"  ")</f>
        <v>27300</v>
      </c>
      <c r="AO90" s="66">
        <f>IFERROR(AVERAGE(Data!AS98),"  ")</f>
        <v>311881</v>
      </c>
      <c r="AP90" s="66">
        <f>IFERROR(AVERAGE(Data!AT98),"  ")</f>
        <v>486856.75</v>
      </c>
      <c r="AQ90" s="66" t="str">
        <f>IFERROR(AVERAGE(Data!AU98),"  ")</f>
        <v xml:space="preserve">  </v>
      </c>
      <c r="AR90" s="67">
        <f>IFERROR(AVERAGE(Data!AV98),"  ")</f>
        <v>-44.236562946434155</v>
      </c>
      <c r="AS90" s="67">
        <f>IFERROR(AVERAGE(Data!AW98),"  ")</f>
        <v>-21.37323214358533</v>
      </c>
      <c r="AT90" s="67" t="str">
        <f>IFERROR(AVERAGE(Data!AX98),"  ")</f>
        <v xml:space="preserve">  </v>
      </c>
      <c r="AU90" s="66">
        <f>IFERROR(AVERAGE(Data!AZ98), "  ")</f>
        <v>247.11199999999999</v>
      </c>
      <c r="AV90" s="66">
        <f>IFERROR(AVERAGE(Data!BA98), "  ")</f>
        <v>38.265000000000001</v>
      </c>
      <c r="AW90" s="66">
        <f>IFERROR(AVERAGE(Data!BB98), "  ")</f>
        <v>17.603999999999999</v>
      </c>
      <c r="AX90" s="66">
        <f>IFERROR(AVERAGE(Data!BC98), "  ")</f>
        <v>8.9</v>
      </c>
      <c r="AY90" s="66">
        <f>IFERROR(AVERAGE(Data!BD98), "  ")</f>
        <v>311.88099999999997</v>
      </c>
      <c r="AZ90" s="66">
        <f>IFERROR(AVERAGE(Data!BE98), "  ")</f>
        <v>17769.919999999998</v>
      </c>
      <c r="BA90" s="66">
        <f>IFERROR(AVERAGE(Data!BF98), "  ")</f>
        <v>2126.877</v>
      </c>
      <c r="BB90" s="66">
        <f>IFERROR(AVERAGE(Data!BG98), "  ")</f>
        <v>2790.3119999999999</v>
      </c>
      <c r="BC90" s="66">
        <f>IFERROR(AVERAGE(Data!BH98), "  ")</f>
        <v>510.81700000000012</v>
      </c>
      <c r="BD90" s="66">
        <f>IFERROR(AVERAGE(Data!BI98), "  ")</f>
        <v>23197.925999999996</v>
      </c>
    </row>
    <row r="91" spans="1:56" x14ac:dyDescent="0.25">
      <c r="A91" s="59">
        <f t="shared" si="1"/>
        <v>38248</v>
      </c>
      <c r="B91" s="66">
        <f>IFERROR(AVERAGE(Data!B99),"  ")</f>
        <v>176069</v>
      </c>
      <c r="C91" s="66">
        <f>IFERROR(AVERAGE(Data!C99),"  ")</f>
        <v>76746</v>
      </c>
      <c r="D91" s="66">
        <f>IFERROR(AVERAGE(Data!D99),"  ")</f>
        <v>1400</v>
      </c>
      <c r="E91" s="66">
        <f>IFERROR(AVERAGE(Data!E99),"  ")</f>
        <v>254215</v>
      </c>
      <c r="F91" s="66">
        <f>IFERROR(AVERAGE(Data!F99),"  ")</f>
        <v>315531.75</v>
      </c>
      <c r="G91" s="66" t="str">
        <f>IFERROR(AVERAGE(Data!G99),"  ")</f>
        <v xml:space="preserve">  </v>
      </c>
      <c r="H91" s="67">
        <f>IFERROR(AVERAGE(Data!H99),"  ")</f>
        <v>-16.773885173071946</v>
      </c>
      <c r="I91" s="67">
        <f>IFERROR(AVERAGE(Data!I99),"  ")</f>
        <v>-14.703974178584611</v>
      </c>
      <c r="J91" s="67" t="str">
        <f>IFERROR(AVERAGE(Data!J99),"  ")</f>
        <v xml:space="preserve">  </v>
      </c>
      <c r="K91" s="66">
        <f>IFERROR(AVERAGE(Data!L99),"  ")</f>
        <v>20564</v>
      </c>
      <c r="L91" s="66">
        <f>IFERROR(AVERAGE(Data!M99),"  ")</f>
        <v>4650</v>
      </c>
      <c r="M91" s="66">
        <f>IFERROR(AVERAGE(Data!N99),"  ")</f>
        <v>0</v>
      </c>
      <c r="N91" s="66">
        <f>IFERROR(AVERAGE(Data!O99),"  ")</f>
        <v>25214</v>
      </c>
      <c r="O91" s="66">
        <f>IFERROR(AVERAGE(Data!P99),"  ")</f>
        <v>62136.25</v>
      </c>
      <c r="P91" s="66" t="str">
        <f>IFERROR(AVERAGE(Data!Q99),"  ")</f>
        <v xml:space="preserve">  </v>
      </c>
      <c r="Q91" s="67">
        <f>IFERROR(AVERAGE(Data!R99),"  ")</f>
        <v>-73.263064133016627</v>
      </c>
      <c r="R91" s="67">
        <f>IFERROR(AVERAGE(Data!S99),"  ")</f>
        <v>-55.524200475277006</v>
      </c>
      <c r="S91" s="67" t="str">
        <f>IFERROR(AVERAGE(Data!T99),"  ")</f>
        <v xml:space="preserve">  </v>
      </c>
      <c r="T91" s="66">
        <f>IFERROR(AVERAGE(Data!V99), " ")</f>
        <v>15700</v>
      </c>
      <c r="U91" s="66">
        <f>IFERROR(AVERAGE(Data!W99), " ")</f>
        <v>7900</v>
      </c>
      <c r="V91" s="66">
        <f>IFERROR(AVERAGE(Data!X99), " ")</f>
        <v>1400</v>
      </c>
      <c r="W91" s="66">
        <f>IFERROR(AVERAGE(Data!Y99), " ")</f>
        <v>25000</v>
      </c>
      <c r="X91" s="66">
        <f>IFERROR(AVERAGE(Data!Z99), " ")</f>
        <v>20161.5</v>
      </c>
      <c r="Y91" s="66" t="str">
        <f>IFERROR(AVERAGE(Data!AA99), " ")</f>
        <v xml:space="preserve"> </v>
      </c>
      <c r="Z91" s="67">
        <f>IFERROR(AVERAGE(Data!AB99), " ")</f>
        <v>-41.249735623810302</v>
      </c>
      <c r="AA91" s="67">
        <f>IFERROR(AVERAGE(Data!AC99), " ")</f>
        <v>-59.831848225092266</v>
      </c>
      <c r="AB91" s="67" t="str">
        <f>IFERROR(AVERAGE(Data!AD99), " ")</f>
        <v xml:space="preserve"> </v>
      </c>
      <c r="AC91" s="66">
        <f>IFERROR(AVERAGE(Data!AF99), "  ")</f>
        <v>11224</v>
      </c>
      <c r="AD91" s="66">
        <f>IFERROR(AVERAGE(Data!AG99), "  ")</f>
        <v>3000</v>
      </c>
      <c r="AE91" s="66">
        <f>IFERROR(AVERAGE(Data!AH99), "  ")</f>
        <v>0</v>
      </c>
      <c r="AF91" s="66">
        <f>IFERROR(AVERAGE(Data!AI99), "  ")</f>
        <v>14224</v>
      </c>
      <c r="AG91" s="66">
        <f>IFERROR(AVERAGE(Data!AJ99), "  ")</f>
        <v>19025.75</v>
      </c>
      <c r="AH91" s="66" t="str">
        <f>IFERROR(AVERAGE(Data!AK99), "  ")</f>
        <v xml:space="preserve">  </v>
      </c>
      <c r="AI91" s="67" t="str">
        <f>IFERROR(AVERAGE(Data!AL99), "  ")</f>
        <v xml:space="preserve">  </v>
      </c>
      <c r="AJ91" s="67">
        <f>IFERROR(AVERAGE(Data!AM99), "  ")</f>
        <v>51.111949485723372</v>
      </c>
      <c r="AK91" s="67" t="str">
        <f>IFERROR(AVERAGE(Data!AN99), "  ")</f>
        <v xml:space="preserve">  </v>
      </c>
      <c r="AL91" s="66">
        <f>IFERROR(AVERAGE(Data!AP99),"  ")</f>
        <v>223557</v>
      </c>
      <c r="AM91" s="66">
        <f>IFERROR(AVERAGE(Data!AQ99),"  ")</f>
        <v>92296</v>
      </c>
      <c r="AN91" s="66">
        <f>IFERROR(AVERAGE(Data!AR99),"  ")</f>
        <v>2800</v>
      </c>
      <c r="AO91" s="66">
        <f>IFERROR(AVERAGE(Data!AS99),"  ")</f>
        <v>318653</v>
      </c>
      <c r="AP91" s="66">
        <f>IFERROR(AVERAGE(Data!AT99),"  ")</f>
        <v>416855.25</v>
      </c>
      <c r="AQ91" s="66" t="str">
        <f>IFERROR(AVERAGE(Data!AU99),"  ")</f>
        <v xml:space="preserve">  </v>
      </c>
      <c r="AR91" s="67">
        <f>IFERROR(AVERAGE(Data!AV99),"  ")</f>
        <v>-27.956763160512587</v>
      </c>
      <c r="AS91" s="67">
        <f>IFERROR(AVERAGE(Data!AW99),"  ")</f>
        <v>-27.176266243082516</v>
      </c>
      <c r="AT91" s="67" t="str">
        <f>IFERROR(AVERAGE(Data!AX99),"  ")</f>
        <v xml:space="preserve">  </v>
      </c>
      <c r="AU91" s="66">
        <f>IFERROR(AVERAGE(Data!AZ99), "  ")</f>
        <v>254.215</v>
      </c>
      <c r="AV91" s="66">
        <f>IFERROR(AVERAGE(Data!BA99), "  ")</f>
        <v>25.213999999999999</v>
      </c>
      <c r="AW91" s="66">
        <f>IFERROR(AVERAGE(Data!BB99), "  ")</f>
        <v>25</v>
      </c>
      <c r="AX91" s="66">
        <f>IFERROR(AVERAGE(Data!BC99), "  ")</f>
        <v>14.224</v>
      </c>
      <c r="AY91" s="66">
        <f>IFERROR(AVERAGE(Data!BD99), "  ")</f>
        <v>318.65300000000002</v>
      </c>
      <c r="AZ91" s="66">
        <f>IFERROR(AVERAGE(Data!BE99), "  ")</f>
        <v>18024.134999999998</v>
      </c>
      <c r="BA91" s="66">
        <f>IFERROR(AVERAGE(Data!BF99), "  ")</f>
        <v>2152.0909999999999</v>
      </c>
      <c r="BB91" s="66">
        <f>IFERROR(AVERAGE(Data!BG99), "  ")</f>
        <v>2815.3119999999999</v>
      </c>
      <c r="BC91" s="66">
        <f>IFERROR(AVERAGE(Data!BH99), "  ")</f>
        <v>525.04100000000017</v>
      </c>
      <c r="BD91" s="66">
        <f>IFERROR(AVERAGE(Data!BI99), "  ")</f>
        <v>23516.578999999994</v>
      </c>
    </row>
    <row r="92" spans="1:56" x14ac:dyDescent="0.25">
      <c r="A92" s="59">
        <f t="shared" si="1"/>
        <v>38255</v>
      </c>
      <c r="B92" s="66">
        <f>IFERROR(AVERAGE(Data!B100),"  ")</f>
        <v>202919</v>
      </c>
      <c r="C92" s="66">
        <f>IFERROR(AVERAGE(Data!C100),"  ")</f>
        <v>205740</v>
      </c>
      <c r="D92" s="66">
        <f>IFERROR(AVERAGE(Data!D100),"  ")</f>
        <v>0</v>
      </c>
      <c r="E92" s="66">
        <f>IFERROR(AVERAGE(Data!E100),"  ")</f>
        <v>408659</v>
      </c>
      <c r="F92" s="66">
        <f>IFERROR(AVERAGE(Data!F100),"  ")</f>
        <v>295555.75</v>
      </c>
      <c r="G92" s="66" t="str">
        <f>IFERROR(AVERAGE(Data!G100),"  ")</f>
        <v xml:space="preserve">  </v>
      </c>
      <c r="H92" s="67">
        <f>IFERROR(AVERAGE(Data!H100),"  ")</f>
        <v>-15.019214613087561</v>
      </c>
      <c r="I92" s="67">
        <f>IFERROR(AVERAGE(Data!I100),"  ")</f>
        <v>-19.856786280334447</v>
      </c>
      <c r="J92" s="67" t="str">
        <f>IFERROR(AVERAGE(Data!J100),"  ")</f>
        <v xml:space="preserve">  </v>
      </c>
      <c r="K92" s="66">
        <f>IFERROR(AVERAGE(Data!L100),"  ")</f>
        <v>12270</v>
      </c>
      <c r="L92" s="66">
        <f>IFERROR(AVERAGE(Data!M100),"  ")</f>
        <v>12300</v>
      </c>
      <c r="M92" s="66">
        <f>IFERROR(AVERAGE(Data!N100),"  ")</f>
        <v>39200</v>
      </c>
      <c r="N92" s="66">
        <f>IFERROR(AVERAGE(Data!O100),"  ")</f>
        <v>63770</v>
      </c>
      <c r="O92" s="66">
        <f>IFERROR(AVERAGE(Data!P100),"  ")</f>
        <v>56818.75</v>
      </c>
      <c r="P92" s="66" t="str">
        <f>IFERROR(AVERAGE(Data!Q100),"  ")</f>
        <v xml:space="preserve">  </v>
      </c>
      <c r="Q92" s="67">
        <f>IFERROR(AVERAGE(Data!R100),"  ")</f>
        <v>-19.053059152069054</v>
      </c>
      <c r="R92" s="67">
        <f>IFERROR(AVERAGE(Data!S100),"  ")</f>
        <v>-54.436102284459849</v>
      </c>
      <c r="S92" s="67" t="str">
        <f>IFERROR(AVERAGE(Data!T100),"  ")</f>
        <v xml:space="preserve">  </v>
      </c>
      <c r="T92" s="66">
        <f>IFERROR(AVERAGE(Data!V100), " ")</f>
        <v>21718</v>
      </c>
      <c r="U92" s="66">
        <f>IFERROR(AVERAGE(Data!W100), " ")</f>
        <v>24642</v>
      </c>
      <c r="V92" s="66">
        <f>IFERROR(AVERAGE(Data!X100), " ")</f>
        <v>7400</v>
      </c>
      <c r="W92" s="66">
        <f>IFERROR(AVERAGE(Data!Y100), " ")</f>
        <v>53760</v>
      </c>
      <c r="X92" s="66">
        <f>IFERROR(AVERAGE(Data!Z100), " ")</f>
        <v>31229.5</v>
      </c>
      <c r="Y92" s="66" t="str">
        <f>IFERROR(AVERAGE(Data!AA100), " ")</f>
        <v xml:space="preserve"> </v>
      </c>
      <c r="Z92" s="67">
        <f>IFERROR(AVERAGE(Data!AB100), " ")</f>
        <v>-33.905431655560747</v>
      </c>
      <c r="AA92" s="67">
        <f>IFERROR(AVERAGE(Data!AC100), " ")</f>
        <v>-36.132400083849291</v>
      </c>
      <c r="AB92" s="67" t="str">
        <f>IFERROR(AVERAGE(Data!AD100), " ")</f>
        <v xml:space="preserve"> </v>
      </c>
      <c r="AC92" s="66">
        <f>IFERROR(AVERAGE(Data!AF100), "  ")</f>
        <v>1640</v>
      </c>
      <c r="AD92" s="66">
        <f>IFERROR(AVERAGE(Data!AG100), "  ")</f>
        <v>11993</v>
      </c>
      <c r="AE92" s="66">
        <f>IFERROR(AVERAGE(Data!AH100), "  ")</f>
        <v>0</v>
      </c>
      <c r="AF92" s="66">
        <f>IFERROR(AVERAGE(Data!AI100), "  ")</f>
        <v>13633</v>
      </c>
      <c r="AG92" s="66">
        <f>IFERROR(AVERAGE(Data!AJ100), "  ")</f>
        <v>13664.25</v>
      </c>
      <c r="AH92" s="66" t="str">
        <f>IFERROR(AVERAGE(Data!AK100), "  ")</f>
        <v xml:space="preserve">  </v>
      </c>
      <c r="AI92" s="67">
        <f>IFERROR(AVERAGE(Data!AL100), "  ")</f>
        <v>190.06382978723403</v>
      </c>
      <c r="AJ92" s="67">
        <f>IFERROR(AVERAGE(Data!AM100), "  ")</f>
        <v>32.270945259183968</v>
      </c>
      <c r="AK92" s="67" t="str">
        <f>IFERROR(AVERAGE(Data!AN100), "  ")</f>
        <v xml:space="preserve">  </v>
      </c>
      <c r="AL92" s="66">
        <f>IFERROR(AVERAGE(Data!AP100),"  ")</f>
        <v>238547</v>
      </c>
      <c r="AM92" s="66">
        <f>IFERROR(AVERAGE(Data!AQ100),"  ")</f>
        <v>254675</v>
      </c>
      <c r="AN92" s="66">
        <f>IFERROR(AVERAGE(Data!AR100),"  ")</f>
        <v>46600</v>
      </c>
      <c r="AO92" s="66">
        <f>IFERROR(AVERAGE(Data!AS100),"  ")</f>
        <v>539822</v>
      </c>
      <c r="AP92" s="66">
        <f>IFERROR(AVERAGE(Data!AT100),"  ")</f>
        <v>397268.25</v>
      </c>
      <c r="AQ92" s="66" t="str">
        <f>IFERROR(AVERAGE(Data!AU100),"  ")</f>
        <v xml:space="preserve">  </v>
      </c>
      <c r="AR92" s="67">
        <f>IFERROR(AVERAGE(Data!AV100),"  ")</f>
        <v>-16.397657123564734</v>
      </c>
      <c r="AS92" s="67">
        <f>IFERROR(AVERAGE(Data!AW100),"  ")</f>
        <v>-28.124019044224536</v>
      </c>
      <c r="AT92" s="67" t="str">
        <f>IFERROR(AVERAGE(Data!AX100),"  ")</f>
        <v xml:space="preserve">  </v>
      </c>
      <c r="AU92" s="66">
        <f>IFERROR(AVERAGE(Data!AZ100), "  ")</f>
        <v>408.65899999999999</v>
      </c>
      <c r="AV92" s="66">
        <f>IFERROR(AVERAGE(Data!BA100), "  ")</f>
        <v>63.77</v>
      </c>
      <c r="AW92" s="66">
        <f>IFERROR(AVERAGE(Data!BB100), "  ")</f>
        <v>53.76</v>
      </c>
      <c r="AX92" s="66">
        <f>IFERROR(AVERAGE(Data!BC100), "  ")</f>
        <v>13.632999999999999</v>
      </c>
      <c r="AY92" s="66">
        <f>IFERROR(AVERAGE(Data!BD100), "  ")</f>
        <v>539.822</v>
      </c>
      <c r="AZ92" s="66">
        <f>IFERROR(AVERAGE(Data!BE100), "  ")</f>
        <v>18432.793999999998</v>
      </c>
      <c r="BA92" s="66">
        <f>IFERROR(AVERAGE(Data!BF100), "  ")</f>
        <v>2215.8609999999999</v>
      </c>
      <c r="BB92" s="66">
        <f>IFERROR(AVERAGE(Data!BG100), "  ")</f>
        <v>2869.0720000000001</v>
      </c>
      <c r="BC92" s="66">
        <f>IFERROR(AVERAGE(Data!BH100), "  ")</f>
        <v>538.67400000000021</v>
      </c>
      <c r="BD92" s="66">
        <f>IFERROR(AVERAGE(Data!BI100), "  ")</f>
        <v>24056.400999999994</v>
      </c>
    </row>
    <row r="93" spans="1:56" x14ac:dyDescent="0.25">
      <c r="A93" s="59">
        <f t="shared" si="1"/>
        <v>38262</v>
      </c>
      <c r="B93" s="66">
        <f>IFERROR(AVERAGE(Data!B101),"  ")</f>
        <v>226499</v>
      </c>
      <c r="C93" s="66">
        <f>IFERROR(AVERAGE(Data!C101),"  ")</f>
        <v>173945</v>
      </c>
      <c r="D93" s="66">
        <f>IFERROR(AVERAGE(Data!D101),"  ")</f>
        <v>0</v>
      </c>
      <c r="E93" s="66">
        <f>IFERROR(AVERAGE(Data!E101),"  ")</f>
        <v>400444</v>
      </c>
      <c r="F93" s="66">
        <f>IFERROR(AVERAGE(Data!F101),"  ")</f>
        <v>327607.5</v>
      </c>
      <c r="G93" s="66" t="str">
        <f>IFERROR(AVERAGE(Data!G101),"  ")</f>
        <v xml:space="preserve">  </v>
      </c>
      <c r="H93" s="67">
        <f>IFERROR(AVERAGE(Data!H101),"  ")</f>
        <v>-9.9421570126750787</v>
      </c>
      <c r="I93" s="67">
        <f>IFERROR(AVERAGE(Data!I101),"  ")</f>
        <v>-18.114553267750654</v>
      </c>
      <c r="J93" s="67" t="str">
        <f>IFERROR(AVERAGE(Data!J101),"  ")</f>
        <v xml:space="preserve">  </v>
      </c>
      <c r="K93" s="66">
        <f>IFERROR(AVERAGE(Data!L101),"  ")</f>
        <v>17320</v>
      </c>
      <c r="L93" s="66">
        <f>IFERROR(AVERAGE(Data!M101),"  ")</f>
        <v>13600</v>
      </c>
      <c r="M93" s="66">
        <f>IFERROR(AVERAGE(Data!N101),"  ")</f>
        <v>48400</v>
      </c>
      <c r="N93" s="66">
        <f>IFERROR(AVERAGE(Data!O101),"  ")</f>
        <v>79320</v>
      </c>
      <c r="O93" s="66">
        <f>IFERROR(AVERAGE(Data!P101),"  ")</f>
        <v>51642.25</v>
      </c>
      <c r="P93" s="66" t="str">
        <f>IFERROR(AVERAGE(Data!Q101),"  ")</f>
        <v xml:space="preserve">  </v>
      </c>
      <c r="Q93" s="67">
        <f>IFERROR(AVERAGE(Data!R101),"  ")</f>
        <v>64.779691297754312</v>
      </c>
      <c r="R93" s="67">
        <f>IFERROR(AVERAGE(Data!S101),"  ")</f>
        <v>-42.384458762167739</v>
      </c>
      <c r="S93" s="67" t="str">
        <f>IFERROR(AVERAGE(Data!T101),"  ")</f>
        <v xml:space="preserve">  </v>
      </c>
      <c r="T93" s="66">
        <f>IFERROR(AVERAGE(Data!V101), " ")</f>
        <v>68977</v>
      </c>
      <c r="U93" s="66">
        <f>IFERROR(AVERAGE(Data!W101), " ")</f>
        <v>34800</v>
      </c>
      <c r="V93" s="66">
        <f>IFERROR(AVERAGE(Data!X101), " ")</f>
        <v>10100</v>
      </c>
      <c r="W93" s="66">
        <f>IFERROR(AVERAGE(Data!Y101), " ")</f>
        <v>113877</v>
      </c>
      <c r="X93" s="66">
        <f>IFERROR(AVERAGE(Data!Z101), " ")</f>
        <v>52560.25</v>
      </c>
      <c r="Y93" s="66" t="str">
        <f>IFERROR(AVERAGE(Data!AA101), " ")</f>
        <v xml:space="preserve"> </v>
      </c>
      <c r="Z93" s="67">
        <f>IFERROR(AVERAGE(Data!AB101), " ")</f>
        <v>-15.245495344631255</v>
      </c>
      <c r="AA93" s="67">
        <f>IFERROR(AVERAGE(Data!AC101), " ")</f>
        <v>-28.085855994527108</v>
      </c>
      <c r="AB93" s="67" t="str">
        <f>IFERROR(AVERAGE(Data!AD101), " ")</f>
        <v xml:space="preserve"> </v>
      </c>
      <c r="AC93" s="66">
        <f>IFERROR(AVERAGE(Data!AF101), "  ")</f>
        <v>0</v>
      </c>
      <c r="AD93" s="66">
        <f>IFERROR(AVERAGE(Data!AG101), "  ")</f>
        <v>18000</v>
      </c>
      <c r="AE93" s="66">
        <f>IFERROR(AVERAGE(Data!AH101), "  ")</f>
        <v>0</v>
      </c>
      <c r="AF93" s="66">
        <f>IFERROR(AVERAGE(Data!AI101), "  ")</f>
        <v>18000</v>
      </c>
      <c r="AG93" s="66">
        <f>IFERROR(AVERAGE(Data!AJ101), "  ")</f>
        <v>13689.25</v>
      </c>
      <c r="AH93" s="66" t="str">
        <f>IFERROR(AVERAGE(Data!AK101), "  ")</f>
        <v xml:space="preserve">  </v>
      </c>
      <c r="AI93" s="67" t="str">
        <f>IFERROR(AVERAGE(Data!AL101), "  ")</f>
        <v xml:space="preserve">  </v>
      </c>
      <c r="AJ93" s="67">
        <f>IFERROR(AVERAGE(Data!AM101), "  ")</f>
        <v>135.49372097023911</v>
      </c>
      <c r="AK93" s="67" t="str">
        <f>IFERROR(AVERAGE(Data!AN101), "  ")</f>
        <v xml:space="preserve">  </v>
      </c>
      <c r="AL93" s="66">
        <f>IFERROR(AVERAGE(Data!AP101),"  ")</f>
        <v>312796</v>
      </c>
      <c r="AM93" s="66">
        <f>IFERROR(AVERAGE(Data!AQ101),"  ")</f>
        <v>240345</v>
      </c>
      <c r="AN93" s="66">
        <f>IFERROR(AVERAGE(Data!AR101),"  ")</f>
        <v>58500</v>
      </c>
      <c r="AO93" s="66">
        <f>IFERROR(AVERAGE(Data!AS101),"  ")</f>
        <v>611641</v>
      </c>
      <c r="AP93" s="66">
        <f>IFERROR(AVERAGE(Data!AT101),"  ")</f>
        <v>445499.25</v>
      </c>
      <c r="AQ93" s="66" t="str">
        <f>IFERROR(AVERAGE(Data!AU101),"  ")</f>
        <v xml:space="preserve">  </v>
      </c>
      <c r="AR93" s="67">
        <f>IFERROR(AVERAGE(Data!AV101),"  ")</f>
        <v>-2.4729331101012497</v>
      </c>
      <c r="AS93" s="67">
        <f>IFERROR(AVERAGE(Data!AW101),"  ")</f>
        <v>-21.651623489252138</v>
      </c>
      <c r="AT93" s="67" t="str">
        <f>IFERROR(AVERAGE(Data!AX101),"  ")</f>
        <v xml:space="preserve">  </v>
      </c>
      <c r="AU93" s="66">
        <f>IFERROR(AVERAGE(Data!AZ101), "  ")</f>
        <v>400.44400000000002</v>
      </c>
      <c r="AV93" s="66">
        <f>IFERROR(AVERAGE(Data!BA101), "  ")</f>
        <v>79.319999999999993</v>
      </c>
      <c r="AW93" s="66">
        <f>IFERROR(AVERAGE(Data!BB101), "  ")</f>
        <v>113.877</v>
      </c>
      <c r="AX93" s="66">
        <f>IFERROR(AVERAGE(Data!BC101), "  ")</f>
        <v>18</v>
      </c>
      <c r="AY93" s="66">
        <f>IFERROR(AVERAGE(Data!BD101), "  ")</f>
        <v>611.64099999999996</v>
      </c>
      <c r="AZ93" s="66">
        <f>IFERROR(AVERAGE(Data!BE101), "  ")</f>
        <v>18833.237999999998</v>
      </c>
      <c r="BA93" s="66">
        <f>IFERROR(AVERAGE(Data!BF101), "  ")</f>
        <v>2295.181</v>
      </c>
      <c r="BB93" s="66">
        <f>IFERROR(AVERAGE(Data!BG101), "  ")</f>
        <v>2982.9490000000001</v>
      </c>
      <c r="BC93" s="66">
        <f>IFERROR(AVERAGE(Data!BH101), "  ")</f>
        <v>556.67400000000021</v>
      </c>
      <c r="BD93" s="66">
        <f>IFERROR(AVERAGE(Data!BI101), "  ")</f>
        <v>24668.041999999994</v>
      </c>
    </row>
    <row r="94" spans="1:56" x14ac:dyDescent="0.25">
      <c r="A94" s="59">
        <f t="shared" si="1"/>
        <v>38269</v>
      </c>
      <c r="B94" s="66">
        <f>IFERROR(AVERAGE(Data!B102),"  ")</f>
        <v>402702</v>
      </c>
      <c r="C94" s="66">
        <f>IFERROR(AVERAGE(Data!C102),"  ")</f>
        <v>147268</v>
      </c>
      <c r="D94" s="66">
        <f>IFERROR(AVERAGE(Data!D102),"  ")</f>
        <v>0</v>
      </c>
      <c r="E94" s="66">
        <f>IFERROR(AVERAGE(Data!E102),"  ")</f>
        <v>549970</v>
      </c>
      <c r="F94" s="66">
        <f>IFERROR(AVERAGE(Data!F102),"  ")</f>
        <v>403322</v>
      </c>
      <c r="G94" s="66" t="str">
        <f>IFERROR(AVERAGE(Data!G102),"  ")</f>
        <v xml:space="preserve">  </v>
      </c>
      <c r="H94" s="67">
        <f>IFERROR(AVERAGE(Data!H102),"  ")</f>
        <v>18.714275846586894</v>
      </c>
      <c r="I94" s="67">
        <f>IFERROR(AVERAGE(Data!I102),"  ")</f>
        <v>-4.7791394349978367</v>
      </c>
      <c r="J94" s="67" t="str">
        <f>IFERROR(AVERAGE(Data!J102),"  ")</f>
        <v xml:space="preserve">  </v>
      </c>
      <c r="K94" s="66">
        <f>IFERROR(AVERAGE(Data!L102),"  ")</f>
        <v>4700</v>
      </c>
      <c r="L94" s="66">
        <f>IFERROR(AVERAGE(Data!M102),"  ")</f>
        <v>4200</v>
      </c>
      <c r="M94" s="66">
        <f>IFERROR(AVERAGE(Data!N102),"  ")</f>
        <v>25800</v>
      </c>
      <c r="N94" s="66">
        <f>IFERROR(AVERAGE(Data!O102),"  ")</f>
        <v>34700</v>
      </c>
      <c r="O94" s="66">
        <f>IFERROR(AVERAGE(Data!P102),"  ")</f>
        <v>50751</v>
      </c>
      <c r="P94" s="66" t="str">
        <f>IFERROR(AVERAGE(Data!Q102),"  ")</f>
        <v xml:space="preserve">  </v>
      </c>
      <c r="Q94" s="67">
        <f>IFERROR(AVERAGE(Data!R102),"  ")</f>
        <v>-6.2770095073465875</v>
      </c>
      <c r="R94" s="67">
        <f>IFERROR(AVERAGE(Data!S102),"  ")</f>
        <v>-21.390927220275323</v>
      </c>
      <c r="S94" s="67" t="str">
        <f>IFERROR(AVERAGE(Data!T102),"  ")</f>
        <v xml:space="preserve">  </v>
      </c>
      <c r="T94" s="66">
        <f>IFERROR(AVERAGE(Data!V102), " ")</f>
        <v>162555</v>
      </c>
      <c r="U94" s="66">
        <f>IFERROR(AVERAGE(Data!W102), " ")</f>
        <v>91740</v>
      </c>
      <c r="V94" s="66">
        <f>IFERROR(AVERAGE(Data!X102), " ")</f>
        <v>28700</v>
      </c>
      <c r="W94" s="66">
        <f>IFERROR(AVERAGE(Data!Y102), " ")</f>
        <v>282995</v>
      </c>
      <c r="X94" s="66">
        <f>IFERROR(AVERAGE(Data!Z102), " ")</f>
        <v>118908</v>
      </c>
      <c r="Y94" s="66" t="str">
        <f>IFERROR(AVERAGE(Data!AA102), " ")</f>
        <v xml:space="preserve"> </v>
      </c>
      <c r="Z94" s="67">
        <f>IFERROR(AVERAGE(Data!AB102), " ")</f>
        <v>21.16482989527406</v>
      </c>
      <c r="AA94" s="67">
        <f>IFERROR(AVERAGE(Data!AC102), " ")</f>
        <v>-3.2902682721516641</v>
      </c>
      <c r="AB94" s="67" t="str">
        <f>IFERROR(AVERAGE(Data!AD102), " ")</f>
        <v xml:space="preserve"> </v>
      </c>
      <c r="AC94" s="66">
        <f>IFERROR(AVERAGE(Data!AF102), "  ")</f>
        <v>7600</v>
      </c>
      <c r="AD94" s="66">
        <f>IFERROR(AVERAGE(Data!AG102), "  ")</f>
        <v>19673</v>
      </c>
      <c r="AE94" s="66">
        <f>IFERROR(AVERAGE(Data!AH102), "  ")</f>
        <v>0</v>
      </c>
      <c r="AF94" s="66">
        <f>IFERROR(AVERAGE(Data!AI102), "  ")</f>
        <v>27273</v>
      </c>
      <c r="AG94" s="66">
        <f>IFERROR(AVERAGE(Data!AJ102), "  ")</f>
        <v>18282.5</v>
      </c>
      <c r="AH94" s="66" t="str">
        <f>IFERROR(AVERAGE(Data!AK102), "  ")</f>
        <v xml:space="preserve">  </v>
      </c>
      <c r="AI94" s="67">
        <f>IFERROR(AVERAGE(Data!AL102), "  ")</f>
        <v>1718.1999999999998</v>
      </c>
      <c r="AJ94" s="67">
        <f>IFERROR(AVERAGE(Data!AM102), "  ")</f>
        <v>1079.516129032258</v>
      </c>
      <c r="AK94" s="67" t="str">
        <f>IFERROR(AVERAGE(Data!AN102), "  ")</f>
        <v xml:space="preserve">  </v>
      </c>
      <c r="AL94" s="66">
        <f>IFERROR(AVERAGE(Data!AP102),"  ")</f>
        <v>577557</v>
      </c>
      <c r="AM94" s="66">
        <f>IFERROR(AVERAGE(Data!AQ102),"  ")</f>
        <v>262881</v>
      </c>
      <c r="AN94" s="66">
        <f>IFERROR(AVERAGE(Data!AR102),"  ")</f>
        <v>54500</v>
      </c>
      <c r="AO94" s="66">
        <f>IFERROR(AVERAGE(Data!AS102),"  ")</f>
        <v>894938</v>
      </c>
      <c r="AP94" s="66">
        <f>IFERROR(AVERAGE(Data!AT102),"  ")</f>
        <v>591263.5</v>
      </c>
      <c r="AQ94" s="66" t="str">
        <f>IFERROR(AVERAGE(Data!AU102),"  ")</f>
        <v xml:space="preserve">  </v>
      </c>
      <c r="AR94" s="67">
        <f>IFERROR(AVERAGE(Data!AV102),"  ")</f>
        <v>21.700994617587632</v>
      </c>
      <c r="AS94" s="67">
        <f>IFERROR(AVERAGE(Data!AW102),"  ")</f>
        <v>-3.4875891546195525</v>
      </c>
      <c r="AT94" s="67" t="str">
        <f>IFERROR(AVERAGE(Data!AX102),"  ")</f>
        <v xml:space="preserve">  </v>
      </c>
      <c r="AU94" s="66">
        <f>IFERROR(AVERAGE(Data!AZ102), "  ")</f>
        <v>549.97</v>
      </c>
      <c r="AV94" s="66">
        <f>IFERROR(AVERAGE(Data!BA102), "  ")</f>
        <v>34.700000000000003</v>
      </c>
      <c r="AW94" s="66">
        <f>IFERROR(AVERAGE(Data!BB102), "  ")</f>
        <v>282.995</v>
      </c>
      <c r="AX94" s="66">
        <f>IFERROR(AVERAGE(Data!BC102), "  ")</f>
        <v>27.273</v>
      </c>
      <c r="AY94" s="66">
        <f>IFERROR(AVERAGE(Data!BD102), "  ")</f>
        <v>894.93799999999999</v>
      </c>
      <c r="AZ94" s="66">
        <f>IFERROR(AVERAGE(Data!BE102), "  ")</f>
        <v>19383.207999999999</v>
      </c>
      <c r="BA94" s="66">
        <f>IFERROR(AVERAGE(Data!BF102), "  ")</f>
        <v>2329.8809999999999</v>
      </c>
      <c r="BB94" s="66">
        <f>IFERROR(AVERAGE(Data!BG102), "  ")</f>
        <v>3265.944</v>
      </c>
      <c r="BC94" s="66">
        <f>IFERROR(AVERAGE(Data!BH102), "  ")</f>
        <v>583.94700000000023</v>
      </c>
      <c r="BD94" s="66">
        <f>IFERROR(AVERAGE(Data!BI102), "  ")</f>
        <v>25562.979999999992</v>
      </c>
    </row>
    <row r="95" spans="1:56" x14ac:dyDescent="0.25">
      <c r="A95" s="59">
        <f t="shared" si="1"/>
        <v>38276</v>
      </c>
      <c r="B95" s="66">
        <f>IFERROR(AVERAGE(Data!B103),"  ")</f>
        <v>399923</v>
      </c>
      <c r="C95" s="66">
        <f>IFERROR(AVERAGE(Data!C103),"  ")</f>
        <v>87184</v>
      </c>
      <c r="D95" s="66">
        <f>IFERROR(AVERAGE(Data!D103),"  ")</f>
        <v>0</v>
      </c>
      <c r="E95" s="66">
        <f>IFERROR(AVERAGE(Data!E103),"  ")</f>
        <v>487107</v>
      </c>
      <c r="F95" s="66">
        <f>IFERROR(AVERAGE(Data!F103),"  ")</f>
        <v>461545</v>
      </c>
      <c r="G95" s="66" t="str">
        <f>IFERROR(AVERAGE(Data!G103),"  ")</f>
        <v xml:space="preserve">  </v>
      </c>
      <c r="H95" s="67">
        <f>IFERROR(AVERAGE(Data!H103),"  ")</f>
        <v>30.71925417834025</v>
      </c>
      <c r="I95" s="67">
        <f>IFERROR(AVERAGE(Data!I103),"  ")</f>
        <v>4.8105985770765303</v>
      </c>
      <c r="J95" s="67" t="str">
        <f>IFERROR(AVERAGE(Data!J103),"  ")</f>
        <v xml:space="preserve">  </v>
      </c>
      <c r="K95" s="66">
        <f>IFERROR(AVERAGE(Data!L103),"  ")</f>
        <v>17380</v>
      </c>
      <c r="L95" s="66">
        <f>IFERROR(AVERAGE(Data!M103),"  ")</f>
        <v>7793</v>
      </c>
      <c r="M95" s="66">
        <f>IFERROR(AVERAGE(Data!N103),"  ")</f>
        <v>15400</v>
      </c>
      <c r="N95" s="66">
        <f>IFERROR(AVERAGE(Data!O103),"  ")</f>
        <v>40573</v>
      </c>
      <c r="O95" s="66">
        <f>IFERROR(AVERAGE(Data!P103),"  ")</f>
        <v>54590.75</v>
      </c>
      <c r="P95" s="66" t="str">
        <f>IFERROR(AVERAGE(Data!Q103),"  ")</f>
        <v xml:space="preserve">  </v>
      </c>
      <c r="Q95" s="67">
        <f>IFERROR(AVERAGE(Data!R103),"  ")</f>
        <v>-7.276550037708251</v>
      </c>
      <c r="R95" s="67">
        <f>IFERROR(AVERAGE(Data!S103),"  ")</f>
        <v>5.134859266820091</v>
      </c>
      <c r="S95" s="67" t="str">
        <f>IFERROR(AVERAGE(Data!T103),"  ")</f>
        <v xml:space="preserve">  </v>
      </c>
      <c r="T95" s="66">
        <f>IFERROR(AVERAGE(Data!V103), " ")</f>
        <v>163612</v>
      </c>
      <c r="U95" s="66">
        <f>IFERROR(AVERAGE(Data!W103), " ")</f>
        <v>70859</v>
      </c>
      <c r="V95" s="66">
        <f>IFERROR(AVERAGE(Data!X103), " ")</f>
        <v>4200</v>
      </c>
      <c r="W95" s="66">
        <f>IFERROR(AVERAGE(Data!Y103), " ")</f>
        <v>238671</v>
      </c>
      <c r="X95" s="66">
        <f>IFERROR(AVERAGE(Data!Z103), " ")</f>
        <v>172325.75</v>
      </c>
      <c r="Y95" s="66" t="str">
        <f>IFERROR(AVERAGE(Data!AA103), " ")</f>
        <v xml:space="preserve"> </v>
      </c>
      <c r="Z95" s="67">
        <f>IFERROR(AVERAGE(Data!AB103), " ")</f>
        <v>-42.396750463392031</v>
      </c>
      <c r="AA95" s="67">
        <f>IFERROR(AVERAGE(Data!AC103), " ")</f>
        <v>-20.182330415691574</v>
      </c>
      <c r="AB95" s="67" t="str">
        <f>IFERROR(AVERAGE(Data!AD103), " ")</f>
        <v xml:space="preserve"> </v>
      </c>
      <c r="AC95" s="66">
        <f>IFERROR(AVERAGE(Data!AF103), "  ")</f>
        <v>15200</v>
      </c>
      <c r="AD95" s="66">
        <f>IFERROR(AVERAGE(Data!AG103), "  ")</f>
        <v>3000</v>
      </c>
      <c r="AE95" s="66">
        <f>IFERROR(AVERAGE(Data!AH103), "  ")</f>
        <v>0</v>
      </c>
      <c r="AF95" s="66">
        <f>IFERROR(AVERAGE(Data!AI103), "  ")</f>
        <v>18200</v>
      </c>
      <c r="AG95" s="66">
        <f>IFERROR(AVERAGE(Data!AJ103), "  ")</f>
        <v>19276.5</v>
      </c>
      <c r="AH95" s="66" t="str">
        <f>IFERROR(AVERAGE(Data!AK103), "  ")</f>
        <v xml:space="preserve">  </v>
      </c>
      <c r="AI95" s="67" t="str">
        <f>IFERROR(AVERAGE(Data!AL103), "  ")</f>
        <v xml:space="preserve">  </v>
      </c>
      <c r="AJ95" s="67">
        <f>IFERROR(AVERAGE(Data!AM103), "  ")</f>
        <v>1143.6451612903224</v>
      </c>
      <c r="AK95" s="67" t="str">
        <f>IFERROR(AVERAGE(Data!AN103), "  ")</f>
        <v xml:space="preserve">  </v>
      </c>
      <c r="AL95" s="66">
        <f>IFERROR(AVERAGE(Data!AP103),"  ")</f>
        <v>596115</v>
      </c>
      <c r="AM95" s="66">
        <f>IFERROR(AVERAGE(Data!AQ103),"  ")</f>
        <v>168836</v>
      </c>
      <c r="AN95" s="66">
        <f>IFERROR(AVERAGE(Data!AR103),"  ")</f>
        <v>19600</v>
      </c>
      <c r="AO95" s="66">
        <f>IFERROR(AVERAGE(Data!AS103),"  ")</f>
        <v>784551</v>
      </c>
      <c r="AP95" s="66">
        <f>IFERROR(AVERAGE(Data!AT103),"  ")</f>
        <v>707738</v>
      </c>
      <c r="AQ95" s="66" t="str">
        <f>IFERROR(AVERAGE(Data!AU103),"  ")</f>
        <v xml:space="preserve">  </v>
      </c>
      <c r="AR95" s="67">
        <f>IFERROR(AVERAGE(Data!AV103),"  ")</f>
        <v>-5.5587321497142845</v>
      </c>
      <c r="AS95" s="67">
        <f>IFERROR(AVERAGE(Data!AW103),"  ")</f>
        <v>-0.28133749967858002</v>
      </c>
      <c r="AT95" s="67" t="str">
        <f>IFERROR(AVERAGE(Data!AX103),"  ")</f>
        <v xml:space="preserve">  </v>
      </c>
      <c r="AU95" s="66">
        <f>IFERROR(AVERAGE(Data!AZ103), "  ")</f>
        <v>487.10700000000003</v>
      </c>
      <c r="AV95" s="66">
        <f>IFERROR(AVERAGE(Data!BA103), "  ")</f>
        <v>40.573</v>
      </c>
      <c r="AW95" s="66">
        <f>IFERROR(AVERAGE(Data!BB103), "  ")</f>
        <v>238.67099999999999</v>
      </c>
      <c r="AX95" s="66">
        <f>IFERROR(AVERAGE(Data!BC103), "  ")</f>
        <v>18.2</v>
      </c>
      <c r="AY95" s="66">
        <f>IFERROR(AVERAGE(Data!BD103), "  ")</f>
        <v>784.55100000000004</v>
      </c>
      <c r="AZ95" s="66">
        <f>IFERROR(AVERAGE(Data!BE103), "  ")</f>
        <v>19870.314999999999</v>
      </c>
      <c r="BA95" s="66">
        <f>IFERROR(AVERAGE(Data!BF103), "  ")</f>
        <v>2370.4539999999997</v>
      </c>
      <c r="BB95" s="66">
        <f>IFERROR(AVERAGE(Data!BG103), "  ")</f>
        <v>3504.6149999999998</v>
      </c>
      <c r="BC95" s="66">
        <f>IFERROR(AVERAGE(Data!BH103), "  ")</f>
        <v>602.14700000000028</v>
      </c>
      <c r="BD95" s="66">
        <f>IFERROR(AVERAGE(Data!BI103), "  ")</f>
        <v>26347.530999999992</v>
      </c>
    </row>
    <row r="96" spans="1:56" x14ac:dyDescent="0.25">
      <c r="A96" s="59">
        <f t="shared" si="1"/>
        <v>38283</v>
      </c>
      <c r="B96" s="66">
        <f>IFERROR(AVERAGE(Data!B104),"  ")</f>
        <v>373591</v>
      </c>
      <c r="C96" s="66">
        <f>IFERROR(AVERAGE(Data!C104),"  ")</f>
        <v>63807</v>
      </c>
      <c r="D96" s="66">
        <f>IFERROR(AVERAGE(Data!D104),"  ")</f>
        <v>0</v>
      </c>
      <c r="E96" s="66">
        <f>IFERROR(AVERAGE(Data!E104),"  ")</f>
        <v>437398</v>
      </c>
      <c r="F96" s="66">
        <f>IFERROR(AVERAGE(Data!F104),"  ")</f>
        <v>468729.75</v>
      </c>
      <c r="G96" s="66" t="str">
        <f>IFERROR(AVERAGE(Data!G104),"  ")</f>
        <v xml:space="preserve">  </v>
      </c>
      <c r="H96" s="67">
        <f>IFERROR(AVERAGE(Data!H104),"  ")</f>
        <v>-18.127212250650928</v>
      </c>
      <c r="I96" s="67">
        <f>IFERROR(AVERAGE(Data!I104),"  ")</f>
        <v>3.3126497064967397</v>
      </c>
      <c r="J96" s="67" t="str">
        <f>IFERROR(AVERAGE(Data!J104),"  ")</f>
        <v xml:space="preserve">  </v>
      </c>
      <c r="K96" s="66">
        <f>IFERROR(AVERAGE(Data!L104),"  ")</f>
        <v>11079</v>
      </c>
      <c r="L96" s="66">
        <f>IFERROR(AVERAGE(Data!M104),"  ")</f>
        <v>3200</v>
      </c>
      <c r="M96" s="66">
        <f>IFERROR(AVERAGE(Data!N104),"  ")</f>
        <v>10100</v>
      </c>
      <c r="N96" s="66">
        <f>IFERROR(AVERAGE(Data!O104),"  ")</f>
        <v>24379</v>
      </c>
      <c r="O96" s="66">
        <f>IFERROR(AVERAGE(Data!P104),"  ")</f>
        <v>44743</v>
      </c>
      <c r="P96" s="66" t="str">
        <f>IFERROR(AVERAGE(Data!Q104),"  ")</f>
        <v xml:space="preserve">  </v>
      </c>
      <c r="Q96" s="67">
        <f>IFERROR(AVERAGE(Data!R104),"  ")</f>
        <v>190.22619047619048</v>
      </c>
      <c r="R96" s="67">
        <f>IFERROR(AVERAGE(Data!S104),"  ")</f>
        <v>30.333969326672406</v>
      </c>
      <c r="S96" s="67" t="str">
        <f>IFERROR(AVERAGE(Data!T104),"  ")</f>
        <v xml:space="preserve">  </v>
      </c>
      <c r="T96" s="66">
        <f>IFERROR(AVERAGE(Data!V104), " ")</f>
        <v>170694</v>
      </c>
      <c r="U96" s="66">
        <f>IFERROR(AVERAGE(Data!W104), " ")</f>
        <v>101608</v>
      </c>
      <c r="V96" s="66">
        <f>IFERROR(AVERAGE(Data!X104), " ")</f>
        <v>14000</v>
      </c>
      <c r="W96" s="66">
        <f>IFERROR(AVERAGE(Data!Y104), " ")</f>
        <v>286302</v>
      </c>
      <c r="X96" s="66">
        <f>IFERROR(AVERAGE(Data!Z104), " ")</f>
        <v>230461.25</v>
      </c>
      <c r="Y96" s="66" t="str">
        <f>IFERROR(AVERAGE(Data!AA104), " ")</f>
        <v xml:space="preserve"> </v>
      </c>
      <c r="Z96" s="67">
        <f>IFERROR(AVERAGE(Data!AB104), " ")</f>
        <v>-15.156454198733426</v>
      </c>
      <c r="AA96" s="67">
        <f>IFERROR(AVERAGE(Data!AC104), " ")</f>
        <v>-17.670799299101724</v>
      </c>
      <c r="AB96" s="67" t="str">
        <f>IFERROR(AVERAGE(Data!AD104), " ")</f>
        <v xml:space="preserve"> </v>
      </c>
      <c r="AC96" s="66">
        <f>IFERROR(AVERAGE(Data!AF104), "  ")</f>
        <v>0</v>
      </c>
      <c r="AD96" s="66">
        <f>IFERROR(AVERAGE(Data!AG104), "  ")</f>
        <v>21465</v>
      </c>
      <c r="AE96" s="66">
        <f>IFERROR(AVERAGE(Data!AH104), "  ")</f>
        <v>0</v>
      </c>
      <c r="AF96" s="66">
        <f>IFERROR(AVERAGE(Data!AI104), "  ")</f>
        <v>21465</v>
      </c>
      <c r="AG96" s="66">
        <f>IFERROR(AVERAGE(Data!AJ104), "  ")</f>
        <v>21234.5</v>
      </c>
      <c r="AH96" s="66" t="str">
        <f>IFERROR(AVERAGE(Data!AK104), "  ")</f>
        <v xml:space="preserve">  </v>
      </c>
      <c r="AI96" s="67">
        <f>IFERROR(AVERAGE(Data!AL104), "  ")</f>
        <v>173.96298659859605</v>
      </c>
      <c r="AJ96" s="67">
        <f>IFERROR(AVERAGE(Data!AM104), "  ")</f>
        <v>809.88752008569895</v>
      </c>
      <c r="AK96" s="67" t="str">
        <f>IFERROR(AVERAGE(Data!AN104), "  ")</f>
        <v xml:space="preserve">  </v>
      </c>
      <c r="AL96" s="66">
        <f>IFERROR(AVERAGE(Data!AP104),"  ")</f>
        <v>555364</v>
      </c>
      <c r="AM96" s="66">
        <f>IFERROR(AVERAGE(Data!AQ104),"  ")</f>
        <v>190080</v>
      </c>
      <c r="AN96" s="66">
        <f>IFERROR(AVERAGE(Data!AR104),"  ")</f>
        <v>24100</v>
      </c>
      <c r="AO96" s="66">
        <f>IFERROR(AVERAGE(Data!AS104),"  ")</f>
        <v>769544</v>
      </c>
      <c r="AP96" s="66">
        <f>IFERROR(AVERAGE(Data!AT104),"  ")</f>
        <v>765168.5</v>
      </c>
      <c r="AQ96" s="66" t="str">
        <f>IFERROR(AVERAGE(Data!AU104),"  ")</f>
        <v xml:space="preserve">  </v>
      </c>
      <c r="AR96" s="67">
        <f>IFERROR(AVERAGE(Data!AV104),"  ")</f>
        <v>-13.332124519806332</v>
      </c>
      <c r="AS96" s="67">
        <f>IFERROR(AVERAGE(Data!AW104),"  ")</f>
        <v>-0.66487946098222617</v>
      </c>
      <c r="AT96" s="67" t="str">
        <f>IFERROR(AVERAGE(Data!AX104),"  ")</f>
        <v xml:space="preserve">  </v>
      </c>
      <c r="AU96" s="66">
        <f>IFERROR(AVERAGE(Data!AZ104), "  ")</f>
        <v>437.39800000000002</v>
      </c>
      <c r="AV96" s="66">
        <f>IFERROR(AVERAGE(Data!BA104), "  ")</f>
        <v>24.379000000000001</v>
      </c>
      <c r="AW96" s="66">
        <f>IFERROR(AVERAGE(Data!BB104), "  ")</f>
        <v>286.30200000000002</v>
      </c>
      <c r="AX96" s="66">
        <f>IFERROR(AVERAGE(Data!BC104), "  ")</f>
        <v>21.465</v>
      </c>
      <c r="AY96" s="66">
        <f>IFERROR(AVERAGE(Data!BD104), "  ")</f>
        <v>769.54399999999998</v>
      </c>
      <c r="AZ96" s="66">
        <f>IFERROR(AVERAGE(Data!BE104), "  ")</f>
        <v>20307.713</v>
      </c>
      <c r="BA96" s="66">
        <f>IFERROR(AVERAGE(Data!BF104), "  ")</f>
        <v>2394.8329999999996</v>
      </c>
      <c r="BB96" s="66">
        <f>IFERROR(AVERAGE(Data!BG104), "  ")</f>
        <v>3790.9169999999999</v>
      </c>
      <c r="BC96" s="66">
        <f>IFERROR(AVERAGE(Data!BH104), "  ")</f>
        <v>623.61200000000031</v>
      </c>
      <c r="BD96" s="66">
        <f>IFERROR(AVERAGE(Data!BI104), "  ")</f>
        <v>27117.074999999993</v>
      </c>
    </row>
    <row r="97" spans="1:56" x14ac:dyDescent="0.25">
      <c r="A97" s="59">
        <f t="shared" si="1"/>
        <v>38290</v>
      </c>
      <c r="B97" s="66">
        <f>IFERROR(AVERAGE(Data!B105),"  ")</f>
        <v>369080</v>
      </c>
      <c r="C97" s="66">
        <f>IFERROR(AVERAGE(Data!C105),"  ")</f>
        <v>56248</v>
      </c>
      <c r="D97" s="66">
        <f>IFERROR(AVERAGE(Data!D105),"  ")</f>
        <v>0</v>
      </c>
      <c r="E97" s="66">
        <f>IFERROR(AVERAGE(Data!E105),"  ")</f>
        <v>425328</v>
      </c>
      <c r="F97" s="66">
        <f>IFERROR(AVERAGE(Data!F105),"  ")</f>
        <v>474950.75</v>
      </c>
      <c r="G97" s="66" t="str">
        <f>IFERROR(AVERAGE(Data!G105),"  ")</f>
        <v xml:space="preserve">  </v>
      </c>
      <c r="H97" s="67">
        <f>IFERROR(AVERAGE(Data!H105),"  ")</f>
        <v>-7.3074735376226663</v>
      </c>
      <c r="I97" s="67">
        <f>IFERROR(AVERAGE(Data!I105),"  ")</f>
        <v>3.870677438261616</v>
      </c>
      <c r="J97" s="67" t="str">
        <f>IFERROR(AVERAGE(Data!J105),"  ")</f>
        <v xml:space="preserve">  </v>
      </c>
      <c r="K97" s="66">
        <f>IFERROR(AVERAGE(Data!L105),"  ")</f>
        <v>9268</v>
      </c>
      <c r="L97" s="66">
        <f>IFERROR(AVERAGE(Data!M105),"  ")</f>
        <v>3000</v>
      </c>
      <c r="M97" s="66">
        <f>IFERROR(AVERAGE(Data!N105),"  ")</f>
        <v>14000</v>
      </c>
      <c r="N97" s="66">
        <f>IFERROR(AVERAGE(Data!O105),"  ")</f>
        <v>26268</v>
      </c>
      <c r="O97" s="66">
        <f>IFERROR(AVERAGE(Data!P105),"  ")</f>
        <v>31480</v>
      </c>
      <c r="P97" s="66" t="str">
        <f>IFERROR(AVERAGE(Data!Q105),"  ")</f>
        <v xml:space="preserve">  </v>
      </c>
      <c r="Q97" s="67">
        <f>IFERROR(AVERAGE(Data!R105),"  ")</f>
        <v>-27.652308031287877</v>
      </c>
      <c r="R97" s="67">
        <f>IFERROR(AVERAGE(Data!S105),"  ")</f>
        <v>0.34345639856880883</v>
      </c>
      <c r="S97" s="67" t="str">
        <f>IFERROR(AVERAGE(Data!T105),"  ")</f>
        <v xml:space="preserve">  </v>
      </c>
      <c r="T97" s="66">
        <f>IFERROR(AVERAGE(Data!V105), " ")</f>
        <v>103547</v>
      </c>
      <c r="U97" s="66">
        <f>IFERROR(AVERAGE(Data!W105), " ")</f>
        <v>47004</v>
      </c>
      <c r="V97" s="66">
        <f>IFERROR(AVERAGE(Data!X105), " ")</f>
        <v>15800</v>
      </c>
      <c r="W97" s="66">
        <f>IFERROR(AVERAGE(Data!Y105), " ")</f>
        <v>166351</v>
      </c>
      <c r="X97" s="66">
        <f>IFERROR(AVERAGE(Data!Z105), " ")</f>
        <v>243579.75</v>
      </c>
      <c r="Y97" s="66" t="str">
        <f>IFERROR(AVERAGE(Data!AA105), " ")</f>
        <v xml:space="preserve"> </v>
      </c>
      <c r="Z97" s="67">
        <f>IFERROR(AVERAGE(Data!AB105), " ")</f>
        <v>-62.291083430618045</v>
      </c>
      <c r="AA97" s="67">
        <f>IFERROR(AVERAGE(Data!AC105), " ")</f>
        <v>-31.698154210684969</v>
      </c>
      <c r="AB97" s="67" t="str">
        <f>IFERROR(AVERAGE(Data!AD105), " ")</f>
        <v xml:space="preserve"> </v>
      </c>
      <c r="AC97" s="66">
        <f>IFERROR(AVERAGE(Data!AF105), "  ")</f>
        <v>1624</v>
      </c>
      <c r="AD97" s="66">
        <f>IFERROR(AVERAGE(Data!AG105), "  ")</f>
        <v>6100</v>
      </c>
      <c r="AE97" s="66">
        <f>IFERROR(AVERAGE(Data!AH105), "  ")</f>
        <v>0</v>
      </c>
      <c r="AF97" s="66">
        <f>IFERROR(AVERAGE(Data!AI105), "  ")</f>
        <v>7724</v>
      </c>
      <c r="AG97" s="66">
        <f>IFERROR(AVERAGE(Data!AJ105), "  ")</f>
        <v>18665.5</v>
      </c>
      <c r="AH97" s="66" t="str">
        <f>IFERROR(AVERAGE(Data!AK105), "  ")</f>
        <v xml:space="preserve">  </v>
      </c>
      <c r="AI97" s="67">
        <f>IFERROR(AVERAGE(Data!AL105), "  ")</f>
        <v>-31.035714285714288</v>
      </c>
      <c r="AJ97" s="67">
        <f>IFERROR(AVERAGE(Data!AM105), "  ")</f>
        <v>263.58412466520576</v>
      </c>
      <c r="AK97" s="67" t="str">
        <f>IFERROR(AVERAGE(Data!AN105), "  ")</f>
        <v xml:space="preserve">  </v>
      </c>
      <c r="AL97" s="66">
        <f>IFERROR(AVERAGE(Data!AP105),"  ")</f>
        <v>483519</v>
      </c>
      <c r="AM97" s="66">
        <f>IFERROR(AVERAGE(Data!AQ105),"  ")</f>
        <v>112352</v>
      </c>
      <c r="AN97" s="66">
        <f>IFERROR(AVERAGE(Data!AR105),"  ")</f>
        <v>29800</v>
      </c>
      <c r="AO97" s="66">
        <f>IFERROR(AVERAGE(Data!AS105),"  ")</f>
        <v>625671</v>
      </c>
      <c r="AP97" s="66">
        <f>IFERROR(AVERAGE(Data!AT105),"  ")</f>
        <v>768676</v>
      </c>
      <c r="AQ97" s="66" t="str">
        <f>IFERROR(AVERAGE(Data!AU105),"  ")</f>
        <v xml:space="preserve">  </v>
      </c>
      <c r="AR97" s="67">
        <f>IFERROR(AVERAGE(Data!AV105),"  ")</f>
        <v>-33.96695767441468</v>
      </c>
      <c r="AS97" s="67">
        <f>IFERROR(AVERAGE(Data!AW105),"  ")</f>
        <v>-9.6079931277822102</v>
      </c>
      <c r="AT97" s="67" t="str">
        <f>IFERROR(AVERAGE(Data!AX105),"  ")</f>
        <v xml:space="preserve">  </v>
      </c>
      <c r="AU97" s="66">
        <f>IFERROR(AVERAGE(Data!AZ105), "  ")</f>
        <v>425.32799999999997</v>
      </c>
      <c r="AV97" s="66">
        <f>IFERROR(AVERAGE(Data!BA105), "  ")</f>
        <v>26.268000000000001</v>
      </c>
      <c r="AW97" s="66">
        <f>IFERROR(AVERAGE(Data!BB105), "  ")</f>
        <v>166.351</v>
      </c>
      <c r="AX97" s="66">
        <f>IFERROR(AVERAGE(Data!BC105), "  ")</f>
        <v>7.7240000000000002</v>
      </c>
      <c r="AY97" s="66">
        <f>IFERROR(AVERAGE(Data!BD105), "  ")</f>
        <v>625.67100000000005</v>
      </c>
      <c r="AZ97" s="66">
        <f>IFERROR(AVERAGE(Data!BE105), "  ")</f>
        <v>20733.041000000001</v>
      </c>
      <c r="BA97" s="66">
        <f>IFERROR(AVERAGE(Data!BF105), "  ")</f>
        <v>2421.1009999999997</v>
      </c>
      <c r="BB97" s="66">
        <f>IFERROR(AVERAGE(Data!BG105), "  ")</f>
        <v>3957.268</v>
      </c>
      <c r="BC97" s="66">
        <f>IFERROR(AVERAGE(Data!BH105), "  ")</f>
        <v>631.33600000000035</v>
      </c>
      <c r="BD97" s="66">
        <f>IFERROR(AVERAGE(Data!BI105), "  ")</f>
        <v>27742.745999999992</v>
      </c>
    </row>
    <row r="98" spans="1:56" x14ac:dyDescent="0.25">
      <c r="A98" s="59">
        <f t="shared" si="1"/>
        <v>38297</v>
      </c>
      <c r="B98" s="66">
        <f>IFERROR(AVERAGE(Data!B106),"  ")</f>
        <v>447628</v>
      </c>
      <c r="C98" s="66">
        <f>IFERROR(AVERAGE(Data!C106),"  ")</f>
        <v>89245</v>
      </c>
      <c r="D98" s="66">
        <f>IFERROR(AVERAGE(Data!D106),"  ")</f>
        <v>0</v>
      </c>
      <c r="E98" s="66">
        <f>IFERROR(AVERAGE(Data!E106),"  ")</f>
        <v>536873</v>
      </c>
      <c r="F98" s="66">
        <f>IFERROR(AVERAGE(Data!F106),"  ")</f>
        <v>471676.5</v>
      </c>
      <c r="G98" s="66" t="str">
        <f>IFERROR(AVERAGE(Data!G106),"  ")</f>
        <v xml:space="preserve">  </v>
      </c>
      <c r="H98" s="67">
        <f>IFERROR(AVERAGE(Data!H106),"  ")</f>
        <v>-37.540079204419065</v>
      </c>
      <c r="I98" s="67">
        <f>IFERROR(AVERAGE(Data!I106),"  ")</f>
        <v>-15.215046708644831</v>
      </c>
      <c r="J98" s="67" t="str">
        <f>IFERROR(AVERAGE(Data!J106),"  ")</f>
        <v xml:space="preserve">  </v>
      </c>
      <c r="K98" s="66">
        <f>IFERROR(AVERAGE(Data!L106),"  ")</f>
        <v>12664</v>
      </c>
      <c r="L98" s="66">
        <f>IFERROR(AVERAGE(Data!M106),"  ")</f>
        <v>0</v>
      </c>
      <c r="M98" s="66">
        <f>IFERROR(AVERAGE(Data!N106),"  ")</f>
        <v>5600</v>
      </c>
      <c r="N98" s="66">
        <f>IFERROR(AVERAGE(Data!O106),"  ")</f>
        <v>18264</v>
      </c>
      <c r="O98" s="66">
        <f>IFERROR(AVERAGE(Data!P106),"  ")</f>
        <v>27371</v>
      </c>
      <c r="P98" s="66" t="str">
        <f>IFERROR(AVERAGE(Data!Q106),"  ")</f>
        <v xml:space="preserve">  </v>
      </c>
      <c r="Q98" s="67">
        <f>IFERROR(AVERAGE(Data!R106),"  ")</f>
        <v>-53.61759402697006</v>
      </c>
      <c r="R98" s="67">
        <f>IFERROR(AVERAGE(Data!S106),"  ")</f>
        <v>-14.359913017631143</v>
      </c>
      <c r="S98" s="67" t="str">
        <f>IFERROR(AVERAGE(Data!T106),"  ")</f>
        <v xml:space="preserve">  </v>
      </c>
      <c r="T98" s="66">
        <f>IFERROR(AVERAGE(Data!V106), " ")</f>
        <v>192777</v>
      </c>
      <c r="U98" s="66">
        <f>IFERROR(AVERAGE(Data!W106), " ")</f>
        <v>96521</v>
      </c>
      <c r="V98" s="66">
        <f>IFERROR(AVERAGE(Data!X106), " ")</f>
        <v>8400</v>
      </c>
      <c r="W98" s="66">
        <f>IFERROR(AVERAGE(Data!Y106), " ")</f>
        <v>297698</v>
      </c>
      <c r="X98" s="66">
        <f>IFERROR(AVERAGE(Data!Z106), " ")</f>
        <v>247255.5</v>
      </c>
      <c r="Y98" s="66" t="str">
        <f>IFERROR(AVERAGE(Data!AA106), " ")</f>
        <v xml:space="preserve"> </v>
      </c>
      <c r="Z98" s="67">
        <f>IFERROR(AVERAGE(Data!AB106), " ")</f>
        <v>-6.4116469082941112</v>
      </c>
      <c r="AA98" s="67">
        <f>IFERROR(AVERAGE(Data!AC106), " ")</f>
        <v>-34.546111536504121</v>
      </c>
      <c r="AB98" s="67" t="str">
        <f>IFERROR(AVERAGE(Data!AD106), " ")</f>
        <v xml:space="preserve"> </v>
      </c>
      <c r="AC98" s="66">
        <f>IFERROR(AVERAGE(Data!AF106), "  ")</f>
        <v>3175</v>
      </c>
      <c r="AD98" s="66">
        <f>IFERROR(AVERAGE(Data!AG106), "  ")</f>
        <v>0</v>
      </c>
      <c r="AE98" s="66">
        <f>IFERROR(AVERAGE(Data!AH106), "  ")</f>
        <v>0</v>
      </c>
      <c r="AF98" s="66">
        <f>IFERROR(AVERAGE(Data!AI106), "  ")</f>
        <v>3175</v>
      </c>
      <c r="AG98" s="66">
        <f>IFERROR(AVERAGE(Data!AJ106), "  ")</f>
        <v>12641</v>
      </c>
      <c r="AH98" s="66" t="str">
        <f>IFERROR(AVERAGE(Data!AK106), "  ")</f>
        <v xml:space="preserve">  </v>
      </c>
      <c r="AI98" s="67">
        <f>IFERROR(AVERAGE(Data!AL106), "  ")</f>
        <v>-61.746987951807228</v>
      </c>
      <c r="AJ98" s="67">
        <f>IFERROR(AVERAGE(Data!AM106), "  ")</f>
        <v>84.978964697274549</v>
      </c>
      <c r="AK98" s="67" t="str">
        <f>IFERROR(AVERAGE(Data!AN106), "  ")</f>
        <v xml:space="preserve">  </v>
      </c>
      <c r="AL98" s="66">
        <f>IFERROR(AVERAGE(Data!AP106),"  ")</f>
        <v>656244</v>
      </c>
      <c r="AM98" s="66">
        <f>IFERROR(AVERAGE(Data!AQ106),"  ")</f>
        <v>185766</v>
      </c>
      <c r="AN98" s="66">
        <f>IFERROR(AVERAGE(Data!AR106),"  ")</f>
        <v>14000</v>
      </c>
      <c r="AO98" s="66">
        <f>IFERROR(AVERAGE(Data!AS106),"  ")</f>
        <v>856010</v>
      </c>
      <c r="AP98" s="66">
        <f>IFERROR(AVERAGE(Data!AT106),"  ")</f>
        <v>758944</v>
      </c>
      <c r="AQ98" s="66" t="str">
        <f>IFERROR(AVERAGE(Data!AU106),"  ")</f>
        <v xml:space="preserve">  </v>
      </c>
      <c r="AR98" s="67">
        <f>IFERROR(AVERAGE(Data!AV106),"  ")</f>
        <v>-30.139767799052986</v>
      </c>
      <c r="AS98" s="67">
        <f>IFERROR(AVERAGE(Data!AW106),"  ")</f>
        <v>-21.989206168755249</v>
      </c>
      <c r="AT98" s="67" t="str">
        <f>IFERROR(AVERAGE(Data!AX106),"  ")</f>
        <v xml:space="preserve">  </v>
      </c>
      <c r="AU98" s="66">
        <f>IFERROR(AVERAGE(Data!AZ106), "  ")</f>
        <v>536.87300000000005</v>
      </c>
      <c r="AV98" s="66">
        <f>IFERROR(AVERAGE(Data!BA106), "  ")</f>
        <v>18.263999999999999</v>
      </c>
      <c r="AW98" s="66">
        <f>IFERROR(AVERAGE(Data!BB106), "  ")</f>
        <v>297.69799999999998</v>
      </c>
      <c r="AX98" s="66">
        <f>IFERROR(AVERAGE(Data!BC106), "  ")</f>
        <v>3.1749999999999998</v>
      </c>
      <c r="AY98" s="66">
        <f>IFERROR(AVERAGE(Data!BD106), "  ")</f>
        <v>856.01</v>
      </c>
      <c r="AZ98" s="66">
        <f>IFERROR(AVERAGE(Data!BE106), "  ")</f>
        <v>21269.914000000001</v>
      </c>
      <c r="BA98" s="66">
        <f>IFERROR(AVERAGE(Data!BF106), "  ")</f>
        <v>2439.3649999999998</v>
      </c>
      <c r="BB98" s="66">
        <f>IFERROR(AVERAGE(Data!BG106), "  ")</f>
        <v>4254.9660000000003</v>
      </c>
      <c r="BC98" s="66">
        <f>IFERROR(AVERAGE(Data!BH106), "  ")</f>
        <v>634.51100000000031</v>
      </c>
      <c r="BD98" s="66">
        <f>IFERROR(AVERAGE(Data!BI106), "  ")</f>
        <v>28598.75599999999</v>
      </c>
    </row>
    <row r="99" spans="1:56" x14ac:dyDescent="0.25">
      <c r="A99" s="59">
        <f t="shared" si="1"/>
        <v>38304</v>
      </c>
      <c r="B99" s="66">
        <f>IFERROR(AVERAGE(Data!B107),"  ")</f>
        <v>510395</v>
      </c>
      <c r="C99" s="66">
        <f>IFERROR(AVERAGE(Data!C107),"  ")</f>
        <v>54455</v>
      </c>
      <c r="D99" s="66">
        <f>IFERROR(AVERAGE(Data!D107),"  ")</f>
        <v>0</v>
      </c>
      <c r="E99" s="66">
        <f>IFERROR(AVERAGE(Data!E107),"  ")</f>
        <v>564850</v>
      </c>
      <c r="F99" s="66">
        <f>IFERROR(AVERAGE(Data!F107),"  ")</f>
        <v>491112.25</v>
      </c>
      <c r="G99" s="66" t="str">
        <f>IFERROR(AVERAGE(Data!G107),"  ")</f>
        <v xml:space="preserve">  </v>
      </c>
      <c r="H99" s="67">
        <f>IFERROR(AVERAGE(Data!H107),"  ")</f>
        <v>-15.141308462883618</v>
      </c>
      <c r="I99" s="67">
        <f>IFERROR(AVERAGE(Data!I107),"  ")</f>
        <v>-21.992555247938672</v>
      </c>
      <c r="J99" s="67" t="str">
        <f>IFERROR(AVERAGE(Data!J107),"  ")</f>
        <v xml:space="preserve">  </v>
      </c>
      <c r="K99" s="66">
        <f>IFERROR(AVERAGE(Data!L107),"  ")</f>
        <v>13500</v>
      </c>
      <c r="L99" s="66">
        <f>IFERROR(AVERAGE(Data!M107),"  ")</f>
        <v>1550</v>
      </c>
      <c r="M99" s="66">
        <f>IFERROR(AVERAGE(Data!N107),"  ")</f>
        <v>15500</v>
      </c>
      <c r="N99" s="66">
        <f>IFERROR(AVERAGE(Data!O107),"  ")</f>
        <v>30550</v>
      </c>
      <c r="O99" s="66">
        <f>IFERROR(AVERAGE(Data!P107),"  ")</f>
        <v>24865.25</v>
      </c>
      <c r="P99" s="66" t="str">
        <f>IFERROR(AVERAGE(Data!Q107),"  ")</f>
        <v xml:space="preserve">  </v>
      </c>
      <c r="Q99" s="67">
        <f>IFERROR(AVERAGE(Data!R107),"  ")</f>
        <v>27.568064138967774</v>
      </c>
      <c r="R99" s="67">
        <f>IFERROR(AVERAGE(Data!S107),"  ")</f>
        <v>-7.934612572084454</v>
      </c>
      <c r="S99" s="67" t="str">
        <f>IFERROR(AVERAGE(Data!T107),"  ")</f>
        <v xml:space="preserve">  </v>
      </c>
      <c r="T99" s="66">
        <f>IFERROR(AVERAGE(Data!V107), " ")</f>
        <v>261306</v>
      </c>
      <c r="U99" s="66">
        <f>IFERROR(AVERAGE(Data!W107), " ")</f>
        <v>43030</v>
      </c>
      <c r="V99" s="66">
        <f>IFERROR(AVERAGE(Data!X107), " ")</f>
        <v>14600</v>
      </c>
      <c r="W99" s="66">
        <f>IFERROR(AVERAGE(Data!Y107), " ")</f>
        <v>318936</v>
      </c>
      <c r="X99" s="66">
        <f>IFERROR(AVERAGE(Data!Z107), " ")</f>
        <v>267321.75</v>
      </c>
      <c r="Y99" s="66" t="str">
        <f>IFERROR(AVERAGE(Data!AA107), " ")</f>
        <v xml:space="preserve"> </v>
      </c>
      <c r="Z99" s="67">
        <f>IFERROR(AVERAGE(Data!AB107), " ")</f>
        <v>45.717379484906772</v>
      </c>
      <c r="AA99" s="67">
        <f>IFERROR(AVERAGE(Data!AC107), " ")</f>
        <v>-18.719889202908579</v>
      </c>
      <c r="AB99" s="67" t="str">
        <f>IFERROR(AVERAGE(Data!AD107), " ")</f>
        <v xml:space="preserve"> </v>
      </c>
      <c r="AC99" s="66">
        <f>IFERROR(AVERAGE(Data!AF107), "  ")</f>
        <v>8200</v>
      </c>
      <c r="AD99" s="66">
        <f>IFERROR(AVERAGE(Data!AG107), "  ")</f>
        <v>31500</v>
      </c>
      <c r="AE99" s="66">
        <f>IFERROR(AVERAGE(Data!AH107), "  ")</f>
        <v>1400</v>
      </c>
      <c r="AF99" s="66">
        <f>IFERROR(AVERAGE(Data!AI107), "  ")</f>
        <v>41100</v>
      </c>
      <c r="AG99" s="66">
        <f>IFERROR(AVERAGE(Data!AJ107), "  ")</f>
        <v>18366</v>
      </c>
      <c r="AH99" s="66" t="str">
        <f>IFERROR(AVERAGE(Data!AK107), "  ")</f>
        <v xml:space="preserve">  </v>
      </c>
      <c r="AI99" s="67">
        <f>IFERROR(AVERAGE(Data!AL107), "  ")</f>
        <v>813.33333333333326</v>
      </c>
      <c r="AJ99" s="67">
        <f>IFERROR(AVERAGE(Data!AM107), "  ")</f>
        <v>130.76488141982097</v>
      </c>
      <c r="AK99" s="67" t="str">
        <f>IFERROR(AVERAGE(Data!AN107), "  ")</f>
        <v xml:space="preserve">  </v>
      </c>
      <c r="AL99" s="66">
        <f>IFERROR(AVERAGE(Data!AP107),"  ")</f>
        <v>793401</v>
      </c>
      <c r="AM99" s="66">
        <f>IFERROR(AVERAGE(Data!AQ107),"  ")</f>
        <v>130535</v>
      </c>
      <c r="AN99" s="66">
        <f>IFERROR(AVERAGE(Data!AR107),"  ")</f>
        <v>31500</v>
      </c>
      <c r="AO99" s="66">
        <f>IFERROR(AVERAGE(Data!AS107),"  ")</f>
        <v>955436</v>
      </c>
      <c r="AP99" s="66">
        <f>IFERROR(AVERAGE(Data!AT107),"  ")</f>
        <v>801665.25</v>
      </c>
      <c r="AQ99" s="66" t="str">
        <f>IFERROR(AVERAGE(Data!AU107),"  ")</f>
        <v xml:space="preserve">  </v>
      </c>
      <c r="AR99" s="67">
        <f>IFERROR(AVERAGE(Data!AV107),"  ")</f>
        <v>4.6529026011082664</v>
      </c>
      <c r="AS99" s="67">
        <f>IFERROR(AVERAGE(Data!AW107),"  ")</f>
        <v>-19.303094589187431</v>
      </c>
      <c r="AT99" s="67" t="str">
        <f>IFERROR(AVERAGE(Data!AX107),"  ")</f>
        <v xml:space="preserve">  </v>
      </c>
      <c r="AU99" s="66">
        <f>IFERROR(AVERAGE(Data!AZ107), "  ")</f>
        <v>564.85</v>
      </c>
      <c r="AV99" s="66">
        <f>IFERROR(AVERAGE(Data!BA107), "  ")</f>
        <v>30.55</v>
      </c>
      <c r="AW99" s="66">
        <f>IFERROR(AVERAGE(Data!BB107), "  ")</f>
        <v>318.93599999999998</v>
      </c>
      <c r="AX99" s="66">
        <f>IFERROR(AVERAGE(Data!BC107), "  ")</f>
        <v>41.1</v>
      </c>
      <c r="AY99" s="66">
        <f>IFERROR(AVERAGE(Data!BD107), "  ")</f>
        <v>955.43600000000004</v>
      </c>
      <c r="AZ99" s="66">
        <f>IFERROR(AVERAGE(Data!BE107), "  ")</f>
        <v>21834.763999999999</v>
      </c>
      <c r="BA99" s="66">
        <f>IFERROR(AVERAGE(Data!BF107), "  ")</f>
        <v>2469.915</v>
      </c>
      <c r="BB99" s="66">
        <f>IFERROR(AVERAGE(Data!BG107), "  ")</f>
        <v>4573.902</v>
      </c>
      <c r="BC99" s="66">
        <f>IFERROR(AVERAGE(Data!BH107), "  ")</f>
        <v>675.61100000000033</v>
      </c>
      <c r="BD99" s="66">
        <f>IFERROR(AVERAGE(Data!BI107), "  ")</f>
        <v>29554.191999999992</v>
      </c>
    </row>
    <row r="100" spans="1:56" x14ac:dyDescent="0.25">
      <c r="A100" s="59">
        <f t="shared" si="1"/>
        <v>38311</v>
      </c>
      <c r="B100" s="66">
        <f>IFERROR(AVERAGE(Data!B108),"  ")</f>
        <v>462622</v>
      </c>
      <c r="C100" s="66">
        <f>IFERROR(AVERAGE(Data!C108),"  ")</f>
        <v>69128</v>
      </c>
      <c r="D100" s="66">
        <f>IFERROR(AVERAGE(Data!D108),"  ")</f>
        <v>0</v>
      </c>
      <c r="E100" s="66">
        <f>IFERROR(AVERAGE(Data!E108),"  ")</f>
        <v>531750</v>
      </c>
      <c r="F100" s="66">
        <f>IFERROR(AVERAGE(Data!F108),"  ")</f>
        <v>514700.25</v>
      </c>
      <c r="G100" s="66" t="str">
        <f>IFERROR(AVERAGE(Data!G108),"  ")</f>
        <v xml:space="preserve">  </v>
      </c>
      <c r="H100" s="67">
        <f>IFERROR(AVERAGE(Data!H108),"  ")</f>
        <v>-37.065494493008856</v>
      </c>
      <c r="I100" s="67">
        <f>IFERROR(AVERAGE(Data!I108),"  ")</f>
        <v>-27.224335084619167</v>
      </c>
      <c r="J100" s="67" t="str">
        <f>IFERROR(AVERAGE(Data!J108),"  ")</f>
        <v xml:space="preserve">  </v>
      </c>
      <c r="K100" s="66">
        <f>IFERROR(AVERAGE(Data!L108),"  ")</f>
        <v>12553</v>
      </c>
      <c r="L100" s="66">
        <f>IFERROR(AVERAGE(Data!M108),"  ")</f>
        <v>7200</v>
      </c>
      <c r="M100" s="66">
        <f>IFERROR(AVERAGE(Data!N108),"  ")</f>
        <v>10600</v>
      </c>
      <c r="N100" s="66">
        <f>IFERROR(AVERAGE(Data!O108),"  ")</f>
        <v>30353</v>
      </c>
      <c r="O100" s="66">
        <f>IFERROR(AVERAGE(Data!P108),"  ")</f>
        <v>26358.75</v>
      </c>
      <c r="P100" s="66" t="str">
        <f>IFERROR(AVERAGE(Data!Q108),"  ")</f>
        <v xml:space="preserve">  </v>
      </c>
      <c r="Q100" s="67">
        <f>IFERROR(AVERAGE(Data!R108),"  ")</f>
        <v>-1.617399196162328</v>
      </c>
      <c r="R100" s="67">
        <f>IFERROR(AVERAGE(Data!S108),"  ")</f>
        <v>-19.197608920565578</v>
      </c>
      <c r="S100" s="67" t="str">
        <f>IFERROR(AVERAGE(Data!T108),"  ")</f>
        <v xml:space="preserve">  </v>
      </c>
      <c r="T100" s="66">
        <f>IFERROR(AVERAGE(Data!V108), " ")</f>
        <v>229115</v>
      </c>
      <c r="U100" s="66">
        <f>IFERROR(AVERAGE(Data!W108), " ")</f>
        <v>184178</v>
      </c>
      <c r="V100" s="66">
        <f>IFERROR(AVERAGE(Data!X108), " ")</f>
        <v>44400</v>
      </c>
      <c r="W100" s="66">
        <f>IFERROR(AVERAGE(Data!Y108), " ")</f>
        <v>457693</v>
      </c>
      <c r="X100" s="66">
        <f>IFERROR(AVERAGE(Data!Z108), " ")</f>
        <v>310169.5</v>
      </c>
      <c r="Y100" s="66" t="str">
        <f>IFERROR(AVERAGE(Data!AA108), " ")</f>
        <v xml:space="preserve"> </v>
      </c>
      <c r="Z100" s="67">
        <f>IFERROR(AVERAGE(Data!AB108), " ")</f>
        <v>108.84061343590727</v>
      </c>
      <c r="AA100" s="67">
        <f>IFERROR(AVERAGE(Data!AC108), " ")</f>
        <v>3.6255815313170903</v>
      </c>
      <c r="AB100" s="67" t="str">
        <f>IFERROR(AVERAGE(Data!AD108), " ")</f>
        <v xml:space="preserve"> </v>
      </c>
      <c r="AC100" s="66">
        <f>IFERROR(AVERAGE(Data!AF108), "  ")</f>
        <v>1600</v>
      </c>
      <c r="AD100" s="66">
        <f>IFERROR(AVERAGE(Data!AG108), "  ")</f>
        <v>1500</v>
      </c>
      <c r="AE100" s="66">
        <f>IFERROR(AVERAGE(Data!AH108), "  ")</f>
        <v>0</v>
      </c>
      <c r="AF100" s="66">
        <f>IFERROR(AVERAGE(Data!AI108), "  ")</f>
        <v>3100</v>
      </c>
      <c r="AG100" s="66">
        <f>IFERROR(AVERAGE(Data!AJ108), "  ")</f>
        <v>13774.75</v>
      </c>
      <c r="AH100" s="66" t="str">
        <f>IFERROR(AVERAGE(Data!AK108), "  ")</f>
        <v xml:space="preserve">  </v>
      </c>
      <c r="AI100" s="67">
        <f>IFERROR(AVERAGE(Data!AL108), "  ")</f>
        <v>-48.333333333333329</v>
      </c>
      <c r="AJ100" s="67">
        <f>IFERROR(AVERAGE(Data!AM108), "  ")</f>
        <v>83.663333333333327</v>
      </c>
      <c r="AK100" s="67" t="str">
        <f>IFERROR(AVERAGE(Data!AN108), "  ")</f>
        <v xml:space="preserve">  </v>
      </c>
      <c r="AL100" s="66">
        <f>IFERROR(AVERAGE(Data!AP108),"  ")</f>
        <v>705890</v>
      </c>
      <c r="AM100" s="66">
        <f>IFERROR(AVERAGE(Data!AQ108),"  ")</f>
        <v>262006</v>
      </c>
      <c r="AN100" s="66">
        <f>IFERROR(AVERAGE(Data!AR108),"  ")</f>
        <v>55000</v>
      </c>
      <c r="AO100" s="66">
        <f>IFERROR(AVERAGE(Data!AS108),"  ")</f>
        <v>1022896</v>
      </c>
      <c r="AP100" s="66">
        <f>IFERROR(AVERAGE(Data!AT108),"  ")</f>
        <v>865003.25</v>
      </c>
      <c r="AQ100" s="66" t="str">
        <f>IFERROR(AVERAGE(Data!AU108),"  ")</f>
        <v xml:space="preserve">  </v>
      </c>
      <c r="AR100" s="67">
        <f>IFERROR(AVERAGE(Data!AV108),"  ")</f>
        <v>-7.0885981668342479</v>
      </c>
      <c r="AS100" s="67">
        <f>IFERROR(AVERAGE(Data!AW108),"  ")</f>
        <v>-17.357509116913374</v>
      </c>
      <c r="AT100" s="67" t="str">
        <f>IFERROR(AVERAGE(Data!AX108),"  ")</f>
        <v xml:space="preserve">  </v>
      </c>
      <c r="AU100" s="66">
        <f>IFERROR(AVERAGE(Data!AZ108), "  ")</f>
        <v>531.75</v>
      </c>
      <c r="AV100" s="66">
        <f>IFERROR(AVERAGE(Data!BA108), "  ")</f>
        <v>30.353000000000002</v>
      </c>
      <c r="AW100" s="66">
        <f>IFERROR(AVERAGE(Data!BB108), "  ")</f>
        <v>457.69299999999998</v>
      </c>
      <c r="AX100" s="66">
        <f>IFERROR(AVERAGE(Data!BC108), "  ")</f>
        <v>3.1</v>
      </c>
      <c r="AY100" s="66">
        <f>IFERROR(AVERAGE(Data!BD108), "  ")</f>
        <v>1022.896</v>
      </c>
      <c r="AZ100" s="66">
        <f>IFERROR(AVERAGE(Data!BE108), "  ")</f>
        <v>22366.513999999999</v>
      </c>
      <c r="BA100" s="66">
        <f>IFERROR(AVERAGE(Data!BF108), "  ")</f>
        <v>2500.268</v>
      </c>
      <c r="BB100" s="66">
        <f>IFERROR(AVERAGE(Data!BG108), "  ")</f>
        <v>5031.5950000000003</v>
      </c>
      <c r="BC100" s="66">
        <f>IFERROR(AVERAGE(Data!BH108), "  ")</f>
        <v>678.71100000000035</v>
      </c>
      <c r="BD100" s="66">
        <f>IFERROR(AVERAGE(Data!BI108), "  ")</f>
        <v>30577.087999999992</v>
      </c>
    </row>
    <row r="101" spans="1:56" x14ac:dyDescent="0.25">
      <c r="A101" s="59">
        <f t="shared" si="1"/>
        <v>38318</v>
      </c>
      <c r="B101" s="66">
        <f>IFERROR(AVERAGE(Data!B109),"  ")</f>
        <v>458724</v>
      </c>
      <c r="C101" s="66">
        <f>IFERROR(AVERAGE(Data!C109),"  ")</f>
        <v>62087</v>
      </c>
      <c r="D101" s="66">
        <f>IFERROR(AVERAGE(Data!D109),"  ")</f>
        <v>0</v>
      </c>
      <c r="E101" s="66">
        <f>IFERROR(AVERAGE(Data!E109),"  ")</f>
        <v>520811</v>
      </c>
      <c r="F101" s="66">
        <f>IFERROR(AVERAGE(Data!F109),"  ")</f>
        <v>538571</v>
      </c>
      <c r="G101" s="66" t="str">
        <f>IFERROR(AVERAGE(Data!G109),"  ")</f>
        <v xml:space="preserve">  </v>
      </c>
      <c r="H101" s="67">
        <f>IFERROR(AVERAGE(Data!H109),"  ")</f>
        <v>-29.347262806894737</v>
      </c>
      <c r="I101" s="67">
        <f>IFERROR(AVERAGE(Data!I109),"  ")</f>
        <v>-30.669157184547636</v>
      </c>
      <c r="J101" s="67" t="str">
        <f>IFERROR(AVERAGE(Data!J109),"  ")</f>
        <v xml:space="preserve">  </v>
      </c>
      <c r="K101" s="66">
        <f>IFERROR(AVERAGE(Data!L109),"  ")</f>
        <v>4824</v>
      </c>
      <c r="L101" s="66">
        <f>IFERROR(AVERAGE(Data!M109),"  ")</f>
        <v>3073</v>
      </c>
      <c r="M101" s="66">
        <f>IFERROR(AVERAGE(Data!N109),"  ")</f>
        <v>8400</v>
      </c>
      <c r="N101" s="66">
        <f>IFERROR(AVERAGE(Data!O109),"  ")</f>
        <v>16297</v>
      </c>
      <c r="O101" s="66">
        <f>IFERROR(AVERAGE(Data!P109),"  ")</f>
        <v>23866</v>
      </c>
      <c r="P101" s="66" t="str">
        <f>IFERROR(AVERAGE(Data!Q109),"  ")</f>
        <v xml:space="preserve">  </v>
      </c>
      <c r="Q101" s="67">
        <f>IFERROR(AVERAGE(Data!R109),"  ")</f>
        <v>-63.859937020446175</v>
      </c>
      <c r="R101" s="67">
        <f>IFERROR(AVERAGE(Data!S109),"  ")</f>
        <v>-31.454502373071204</v>
      </c>
      <c r="S101" s="67" t="str">
        <f>IFERROR(AVERAGE(Data!T109),"  ")</f>
        <v xml:space="preserve">  </v>
      </c>
      <c r="T101" s="66">
        <f>IFERROR(AVERAGE(Data!V109), " ")</f>
        <v>152168</v>
      </c>
      <c r="U101" s="66">
        <f>IFERROR(AVERAGE(Data!W109), " ")</f>
        <v>132535</v>
      </c>
      <c r="V101" s="66">
        <f>IFERROR(AVERAGE(Data!X109), " ")</f>
        <v>43900</v>
      </c>
      <c r="W101" s="66">
        <f>IFERROR(AVERAGE(Data!Y109), " ")</f>
        <v>328603</v>
      </c>
      <c r="X101" s="66">
        <f>IFERROR(AVERAGE(Data!Z109), " ")</f>
        <v>350732.5</v>
      </c>
      <c r="Y101" s="66" t="str">
        <f>IFERROR(AVERAGE(Data!AA109), " ")</f>
        <v xml:space="preserve"> </v>
      </c>
      <c r="Z101" s="67">
        <f>IFERROR(AVERAGE(Data!AB109), " ")</f>
        <v>18.993094407810162</v>
      </c>
      <c r="AA101" s="67">
        <f>IFERROR(AVERAGE(Data!AC109), " ")</f>
        <v>35.90621906114437</v>
      </c>
      <c r="AB101" s="67" t="str">
        <f>IFERROR(AVERAGE(Data!AD109), " ")</f>
        <v xml:space="preserve"> </v>
      </c>
      <c r="AC101" s="66">
        <f>IFERROR(AVERAGE(Data!AF109), "  ")</f>
        <v>0</v>
      </c>
      <c r="AD101" s="66">
        <f>IFERROR(AVERAGE(Data!AG109), "  ")</f>
        <v>1500</v>
      </c>
      <c r="AE101" s="66">
        <f>IFERROR(AVERAGE(Data!AH109), "  ")</f>
        <v>0</v>
      </c>
      <c r="AF101" s="66">
        <f>IFERROR(AVERAGE(Data!AI109), "  ")</f>
        <v>1500</v>
      </c>
      <c r="AG101" s="66">
        <f>IFERROR(AVERAGE(Data!AJ109), "  ")</f>
        <v>12218.75</v>
      </c>
      <c r="AH101" s="66" t="str">
        <f>IFERROR(AVERAGE(Data!AK109), "  ")</f>
        <v xml:space="preserve">  </v>
      </c>
      <c r="AI101" s="67" t="str">
        <f>IFERROR(AVERAGE(Data!AL109), "  ")</f>
        <v xml:space="preserve">  </v>
      </c>
      <c r="AJ101" s="67">
        <f>IFERROR(AVERAGE(Data!AM109), "  ")</f>
        <v>159.97340425531914</v>
      </c>
      <c r="AK101" s="67" t="str">
        <f>IFERROR(AVERAGE(Data!AN109), "  ")</f>
        <v xml:space="preserve">  </v>
      </c>
      <c r="AL101" s="66">
        <f>IFERROR(AVERAGE(Data!AP109),"  ")</f>
        <v>615716</v>
      </c>
      <c r="AM101" s="66">
        <f>IFERROR(AVERAGE(Data!AQ109),"  ")</f>
        <v>199195</v>
      </c>
      <c r="AN101" s="66">
        <f>IFERROR(AVERAGE(Data!AR109),"  ")</f>
        <v>52300</v>
      </c>
      <c r="AO101" s="66">
        <f>IFERROR(AVERAGE(Data!AS109),"  ")</f>
        <v>867211</v>
      </c>
      <c r="AP101" s="66">
        <f>IFERROR(AVERAGE(Data!AT109),"  ")</f>
        <v>925388.25</v>
      </c>
      <c r="AQ101" s="66" t="str">
        <f>IFERROR(AVERAGE(Data!AU109),"  ")</f>
        <v xml:space="preserve">  </v>
      </c>
      <c r="AR101" s="67">
        <f>IFERROR(AVERAGE(Data!AV109),"  ")</f>
        <v>-18.063112900833246</v>
      </c>
      <c r="AS101" s="67">
        <f>IFERROR(AVERAGE(Data!AW109),"  ")</f>
        <v>-13.869319185285001</v>
      </c>
      <c r="AT101" s="67" t="str">
        <f>IFERROR(AVERAGE(Data!AX109),"  ")</f>
        <v xml:space="preserve">  </v>
      </c>
      <c r="AU101" s="66">
        <f>IFERROR(AVERAGE(Data!AZ109), "  ")</f>
        <v>520.81100000000004</v>
      </c>
      <c r="AV101" s="66">
        <f>IFERROR(AVERAGE(Data!BA109), "  ")</f>
        <v>16.297000000000001</v>
      </c>
      <c r="AW101" s="66">
        <f>IFERROR(AVERAGE(Data!BB109), "  ")</f>
        <v>328.60300000000001</v>
      </c>
      <c r="AX101" s="66">
        <f>IFERROR(AVERAGE(Data!BC109), "  ")</f>
        <v>1.5</v>
      </c>
      <c r="AY101" s="66">
        <f>IFERROR(AVERAGE(Data!BD109), "  ")</f>
        <v>867.21100000000001</v>
      </c>
      <c r="AZ101" s="66">
        <f>IFERROR(AVERAGE(Data!BE109), "  ")</f>
        <v>22887.325000000001</v>
      </c>
      <c r="BA101" s="66">
        <f>IFERROR(AVERAGE(Data!BF109), "  ")</f>
        <v>2516.5650000000001</v>
      </c>
      <c r="BB101" s="66">
        <f>IFERROR(AVERAGE(Data!BG109), "  ")</f>
        <v>5360.1980000000003</v>
      </c>
      <c r="BC101" s="66">
        <f>IFERROR(AVERAGE(Data!BH109), "  ")</f>
        <v>680.21100000000035</v>
      </c>
      <c r="BD101" s="66">
        <f>IFERROR(AVERAGE(Data!BI109), "  ")</f>
        <v>31444.298999999992</v>
      </c>
    </row>
    <row r="102" spans="1:56" x14ac:dyDescent="0.25">
      <c r="A102" s="59">
        <f t="shared" si="1"/>
        <v>38325</v>
      </c>
      <c r="B102" s="66">
        <f>IFERROR(AVERAGE(Data!B110),"  ")</f>
        <v>523217</v>
      </c>
      <c r="C102" s="66">
        <f>IFERROR(AVERAGE(Data!C110),"  ")</f>
        <v>68900</v>
      </c>
      <c r="D102" s="66">
        <f>IFERROR(AVERAGE(Data!D110),"  ")</f>
        <v>0</v>
      </c>
      <c r="E102" s="66">
        <f>IFERROR(AVERAGE(Data!E110),"  ")</f>
        <v>592117</v>
      </c>
      <c r="F102" s="66">
        <f>IFERROR(AVERAGE(Data!F110),"  ")</f>
        <v>552382</v>
      </c>
      <c r="G102" s="66" t="str">
        <f>IFERROR(AVERAGE(Data!G110),"  ")</f>
        <v xml:space="preserve">  </v>
      </c>
      <c r="H102" s="67">
        <f>IFERROR(AVERAGE(Data!H110),"  ")</f>
        <v>-33.979323555581317</v>
      </c>
      <c r="I102" s="67">
        <f>IFERROR(AVERAGE(Data!I110),"  ")</f>
        <v>-29.735130717395386</v>
      </c>
      <c r="J102" s="67" t="str">
        <f>IFERROR(AVERAGE(Data!J110),"  ")</f>
        <v xml:space="preserve">  </v>
      </c>
      <c r="K102" s="66">
        <f>IFERROR(AVERAGE(Data!L110),"  ")</f>
        <v>6400</v>
      </c>
      <c r="L102" s="66">
        <f>IFERROR(AVERAGE(Data!M110),"  ")</f>
        <v>1500</v>
      </c>
      <c r="M102" s="66">
        <f>IFERROR(AVERAGE(Data!N110),"  ")</f>
        <v>19600</v>
      </c>
      <c r="N102" s="66">
        <f>IFERROR(AVERAGE(Data!O110),"  ")</f>
        <v>27500</v>
      </c>
      <c r="O102" s="66">
        <f>IFERROR(AVERAGE(Data!P110),"  ")</f>
        <v>26175</v>
      </c>
      <c r="P102" s="66" t="str">
        <f>IFERROR(AVERAGE(Data!Q110),"  ")</f>
        <v xml:space="preserve">  </v>
      </c>
      <c r="Q102" s="67">
        <f>IFERROR(AVERAGE(Data!R110),"  ")</f>
        <v>-52.986631107464021</v>
      </c>
      <c r="R102" s="67">
        <f>IFERROR(AVERAGE(Data!S110),"  ")</f>
        <v>-33.896507311159937</v>
      </c>
      <c r="S102" s="67" t="str">
        <f>IFERROR(AVERAGE(Data!T110),"  ")</f>
        <v xml:space="preserve">  </v>
      </c>
      <c r="T102" s="66">
        <f>IFERROR(AVERAGE(Data!V110), " ")</f>
        <v>160265</v>
      </c>
      <c r="U102" s="66">
        <f>IFERROR(AVERAGE(Data!W110), " ")</f>
        <v>85200</v>
      </c>
      <c r="V102" s="66">
        <f>IFERROR(AVERAGE(Data!X110), " ")</f>
        <v>28100</v>
      </c>
      <c r="W102" s="66">
        <f>IFERROR(AVERAGE(Data!Y110), " ")</f>
        <v>273565</v>
      </c>
      <c r="X102" s="66">
        <f>IFERROR(AVERAGE(Data!Z110), " ")</f>
        <v>344699.25</v>
      </c>
      <c r="Y102" s="66" t="str">
        <f>IFERROR(AVERAGE(Data!AA110), " ")</f>
        <v xml:space="preserve"> </v>
      </c>
      <c r="Z102" s="67">
        <f>IFERROR(AVERAGE(Data!AB110), " ")</f>
        <v>-27.314683196543822</v>
      </c>
      <c r="AA102" s="67">
        <f>IFERROR(AVERAGE(Data!AC110), " ")</f>
        <v>26.430878250870649</v>
      </c>
      <c r="AB102" s="67" t="str">
        <f>IFERROR(AVERAGE(Data!AD110), " ")</f>
        <v xml:space="preserve"> </v>
      </c>
      <c r="AC102" s="66">
        <f>IFERROR(AVERAGE(Data!AF110), "  ")</f>
        <v>0</v>
      </c>
      <c r="AD102" s="66">
        <f>IFERROR(AVERAGE(Data!AG110), "  ")</f>
        <v>39000</v>
      </c>
      <c r="AE102" s="66">
        <f>IFERROR(AVERAGE(Data!AH110), "  ")</f>
        <v>0</v>
      </c>
      <c r="AF102" s="66">
        <f>IFERROR(AVERAGE(Data!AI110), "  ")</f>
        <v>39000</v>
      </c>
      <c r="AG102" s="66">
        <f>IFERROR(AVERAGE(Data!AJ110), "  ")</f>
        <v>21175</v>
      </c>
      <c r="AH102" s="66" t="str">
        <f>IFERROR(AVERAGE(Data!AK110), "  ")</f>
        <v xml:space="preserve">  </v>
      </c>
      <c r="AI102" s="67">
        <f>IFERROR(AVERAGE(Data!AL110), "  ")</f>
        <v>2337.5</v>
      </c>
      <c r="AJ102" s="67">
        <f>IFERROR(AVERAGE(Data!AM110), "  ")</f>
        <v>600</v>
      </c>
      <c r="AK102" s="67" t="str">
        <f>IFERROR(AVERAGE(Data!AN110), "  ")</f>
        <v xml:space="preserve">  </v>
      </c>
      <c r="AL102" s="66">
        <f>IFERROR(AVERAGE(Data!AP110),"  ")</f>
        <v>689882</v>
      </c>
      <c r="AM102" s="66">
        <f>IFERROR(AVERAGE(Data!AQ110),"  ")</f>
        <v>194600</v>
      </c>
      <c r="AN102" s="66">
        <f>IFERROR(AVERAGE(Data!AR110),"  ")</f>
        <v>47700</v>
      </c>
      <c r="AO102" s="66">
        <f>IFERROR(AVERAGE(Data!AS110),"  ")</f>
        <v>932182</v>
      </c>
      <c r="AP102" s="66">
        <f>IFERROR(AVERAGE(Data!AT110),"  ")</f>
        <v>944431.25</v>
      </c>
      <c r="AQ102" s="66" t="str">
        <f>IFERROR(AVERAGE(Data!AU110),"  ")</f>
        <v xml:space="preserve">  </v>
      </c>
      <c r="AR102" s="67">
        <f>IFERROR(AVERAGE(Data!AV110),"  ")</f>
        <v>-30.086122779899039</v>
      </c>
      <c r="AS102" s="67">
        <f>IFERROR(AVERAGE(Data!AW110),"  ")</f>
        <v>-14.251981336531683</v>
      </c>
      <c r="AT102" s="67" t="str">
        <f>IFERROR(AVERAGE(Data!AX110),"  ")</f>
        <v xml:space="preserve">  </v>
      </c>
      <c r="AU102" s="66">
        <f>IFERROR(AVERAGE(Data!AZ110), "  ")</f>
        <v>592.11699999999996</v>
      </c>
      <c r="AV102" s="66">
        <f>IFERROR(AVERAGE(Data!BA110), "  ")</f>
        <v>27.5</v>
      </c>
      <c r="AW102" s="66">
        <f>IFERROR(AVERAGE(Data!BB110), "  ")</f>
        <v>273.565</v>
      </c>
      <c r="AX102" s="66">
        <f>IFERROR(AVERAGE(Data!BC110), "  ")</f>
        <v>39</v>
      </c>
      <c r="AY102" s="66">
        <f>IFERROR(AVERAGE(Data!BD110), "  ")</f>
        <v>932.18200000000002</v>
      </c>
      <c r="AZ102" s="66">
        <f>IFERROR(AVERAGE(Data!BE110), "  ")</f>
        <v>23479.441999999999</v>
      </c>
      <c r="BA102" s="66">
        <f>IFERROR(AVERAGE(Data!BF110), "  ")</f>
        <v>2544.0650000000001</v>
      </c>
      <c r="BB102" s="66">
        <f>IFERROR(AVERAGE(Data!BG110), "  ")</f>
        <v>5633.7629999999999</v>
      </c>
      <c r="BC102" s="66">
        <f>IFERROR(AVERAGE(Data!BH110), "  ")</f>
        <v>719.21100000000035</v>
      </c>
      <c r="BD102" s="66">
        <f>IFERROR(AVERAGE(Data!BI110), "  ")</f>
        <v>32376.480999999992</v>
      </c>
    </row>
    <row r="103" spans="1:56" x14ac:dyDescent="0.25">
      <c r="A103" s="59">
        <f t="shared" si="1"/>
        <v>38332</v>
      </c>
      <c r="B103" s="66">
        <f>IFERROR(AVERAGE(Data!B111),"  ")</f>
        <v>684649</v>
      </c>
      <c r="C103" s="66">
        <f>IFERROR(AVERAGE(Data!C111),"  ")</f>
        <v>77807</v>
      </c>
      <c r="D103" s="66">
        <f>IFERROR(AVERAGE(Data!D111),"  ")</f>
        <v>0</v>
      </c>
      <c r="E103" s="66">
        <f>IFERROR(AVERAGE(Data!E111),"  ")</f>
        <v>762456</v>
      </c>
      <c r="F103" s="66">
        <f>IFERROR(AVERAGE(Data!F111),"  ")</f>
        <v>601783.5</v>
      </c>
      <c r="G103" s="66" t="str">
        <f>IFERROR(AVERAGE(Data!G111),"  ")</f>
        <v xml:space="preserve">  </v>
      </c>
      <c r="H103" s="67">
        <f>IFERROR(AVERAGE(Data!H111),"  ")</f>
        <v>-24.200932307774902</v>
      </c>
      <c r="I103" s="67">
        <f>IFERROR(AVERAGE(Data!I111),"  ")</f>
        <v>-30.925254496280296</v>
      </c>
      <c r="J103" s="67" t="str">
        <f>IFERROR(AVERAGE(Data!J111),"  ")</f>
        <v xml:space="preserve">  </v>
      </c>
      <c r="K103" s="66">
        <f>IFERROR(AVERAGE(Data!L111),"  ")</f>
        <v>27800</v>
      </c>
      <c r="L103" s="66">
        <f>IFERROR(AVERAGE(Data!M111),"  ")</f>
        <v>8600</v>
      </c>
      <c r="M103" s="66">
        <f>IFERROR(AVERAGE(Data!N111),"  ")</f>
        <v>15600</v>
      </c>
      <c r="N103" s="66">
        <f>IFERROR(AVERAGE(Data!O111),"  ")</f>
        <v>52000</v>
      </c>
      <c r="O103" s="66">
        <f>IFERROR(AVERAGE(Data!P111),"  ")</f>
        <v>31537.5</v>
      </c>
      <c r="P103" s="66" t="str">
        <f>IFERROR(AVERAGE(Data!Q111),"  ")</f>
        <v xml:space="preserve">  </v>
      </c>
      <c r="Q103" s="67">
        <f>IFERROR(AVERAGE(Data!R111),"  ")</f>
        <v>43.250688705234161</v>
      </c>
      <c r="R103" s="67">
        <f>IFERROR(AVERAGE(Data!S111),"  ")</f>
        <v>-26.115731521611806</v>
      </c>
      <c r="S103" s="67" t="str">
        <f>IFERROR(AVERAGE(Data!T111),"  ")</f>
        <v xml:space="preserve">  </v>
      </c>
      <c r="T103" s="66">
        <f>IFERROR(AVERAGE(Data!V111), " ")</f>
        <v>197025</v>
      </c>
      <c r="U103" s="66">
        <f>IFERROR(AVERAGE(Data!W111), " ")</f>
        <v>61328</v>
      </c>
      <c r="V103" s="66">
        <f>IFERROR(AVERAGE(Data!X111), " ")</f>
        <v>15600</v>
      </c>
      <c r="W103" s="66">
        <f>IFERROR(AVERAGE(Data!Y111), " ")</f>
        <v>273953</v>
      </c>
      <c r="X103" s="66">
        <f>IFERROR(AVERAGE(Data!Z111), " ")</f>
        <v>333453.5</v>
      </c>
      <c r="Y103" s="66" t="str">
        <f>IFERROR(AVERAGE(Data!AA111), " ")</f>
        <v xml:space="preserve"> </v>
      </c>
      <c r="Z103" s="67">
        <f>IFERROR(AVERAGE(Data!AB111), " ")</f>
        <v>-0.50374082951986088</v>
      </c>
      <c r="AA103" s="67">
        <f>IFERROR(AVERAGE(Data!AC111), " ")</f>
        <v>16.285054937965391</v>
      </c>
      <c r="AB103" s="67" t="str">
        <f>IFERROR(AVERAGE(Data!AD111), " ")</f>
        <v xml:space="preserve"> </v>
      </c>
      <c r="AC103" s="66">
        <f>IFERROR(AVERAGE(Data!AF111), "  ")</f>
        <v>29025</v>
      </c>
      <c r="AD103" s="66">
        <f>IFERROR(AVERAGE(Data!AG111), "  ")</f>
        <v>0</v>
      </c>
      <c r="AE103" s="66">
        <f>IFERROR(AVERAGE(Data!AH111), "  ")</f>
        <v>0</v>
      </c>
      <c r="AF103" s="66">
        <f>IFERROR(AVERAGE(Data!AI111), "  ")</f>
        <v>29025</v>
      </c>
      <c r="AG103" s="66">
        <f>IFERROR(AVERAGE(Data!AJ111), "  ")</f>
        <v>18156.25</v>
      </c>
      <c r="AH103" s="66" t="str">
        <f>IFERROR(AVERAGE(Data!AK111), "  ")</f>
        <v xml:space="preserve">  </v>
      </c>
      <c r="AI103" s="67" t="str">
        <f>IFERROR(AVERAGE(Data!AL111), "  ")</f>
        <v xml:space="preserve">  </v>
      </c>
      <c r="AJ103" s="67">
        <f>IFERROR(AVERAGE(Data!AM111), "  ")</f>
        <v>855.59210526315792</v>
      </c>
      <c r="AK103" s="67" t="str">
        <f>IFERROR(AVERAGE(Data!AN111), "  ")</f>
        <v xml:space="preserve">  </v>
      </c>
      <c r="AL103" s="66">
        <f>IFERROR(AVERAGE(Data!AP111),"  ")</f>
        <v>938499</v>
      </c>
      <c r="AM103" s="66">
        <f>IFERROR(AVERAGE(Data!AQ111),"  ")</f>
        <v>147735</v>
      </c>
      <c r="AN103" s="66">
        <f>IFERROR(AVERAGE(Data!AR111),"  ")</f>
        <v>31200</v>
      </c>
      <c r="AO103" s="66">
        <f>IFERROR(AVERAGE(Data!AS111),"  ")</f>
        <v>1117434</v>
      </c>
      <c r="AP103" s="66">
        <f>IFERROR(AVERAGE(Data!AT111),"  ")</f>
        <v>984930.75</v>
      </c>
      <c r="AQ103" s="66" t="str">
        <f>IFERROR(AVERAGE(Data!AU111),"  ")</f>
        <v xml:space="preserve">  </v>
      </c>
      <c r="AR103" s="67">
        <f>IFERROR(AVERAGE(Data!AV111),"  ")</f>
        <v>-15.187270735944736</v>
      </c>
      <c r="AS103" s="67">
        <f>IFERROR(AVERAGE(Data!AW111),"  ")</f>
        <v>-18.096244095342673</v>
      </c>
      <c r="AT103" s="67" t="str">
        <f>IFERROR(AVERAGE(Data!AX111),"  ")</f>
        <v xml:space="preserve">  </v>
      </c>
      <c r="AU103" s="66">
        <f>IFERROR(AVERAGE(Data!AZ111), "  ")</f>
        <v>762.45600000000002</v>
      </c>
      <c r="AV103" s="66">
        <f>IFERROR(AVERAGE(Data!BA111), "  ")</f>
        <v>52</v>
      </c>
      <c r="AW103" s="66">
        <f>IFERROR(AVERAGE(Data!BB111), "  ")</f>
        <v>273.95299999999997</v>
      </c>
      <c r="AX103" s="66">
        <f>IFERROR(AVERAGE(Data!BC111), "  ")</f>
        <v>29.024999999999999</v>
      </c>
      <c r="AY103" s="66">
        <f>IFERROR(AVERAGE(Data!BD111), "  ")</f>
        <v>1117.434</v>
      </c>
      <c r="AZ103" s="66">
        <f>IFERROR(AVERAGE(Data!BE111), "  ")</f>
        <v>24241.897999999997</v>
      </c>
      <c r="BA103" s="66">
        <f>IFERROR(AVERAGE(Data!BF111), "  ")</f>
        <v>2596.0650000000001</v>
      </c>
      <c r="BB103" s="66">
        <f>IFERROR(AVERAGE(Data!BG111), "  ")</f>
        <v>5907.7160000000003</v>
      </c>
      <c r="BC103" s="66">
        <f>IFERROR(AVERAGE(Data!BH111), "  ")</f>
        <v>748.23600000000033</v>
      </c>
      <c r="BD103" s="66">
        <f>IFERROR(AVERAGE(Data!BI111), "  ")</f>
        <v>33493.914999999994</v>
      </c>
    </row>
    <row r="104" spans="1:56" x14ac:dyDescent="0.25">
      <c r="A104" s="59">
        <f t="shared" si="1"/>
        <v>38339</v>
      </c>
      <c r="B104" s="66">
        <f>IFERROR(AVERAGE(Data!B112),"  ")</f>
        <v>594231</v>
      </c>
      <c r="C104" s="66">
        <f>IFERROR(AVERAGE(Data!C112),"  ")</f>
        <v>66311</v>
      </c>
      <c r="D104" s="66">
        <f>IFERROR(AVERAGE(Data!D112),"  ")</f>
        <v>0</v>
      </c>
      <c r="E104" s="66">
        <f>IFERROR(AVERAGE(Data!E112),"  ")</f>
        <v>660542</v>
      </c>
      <c r="F104" s="66">
        <f>IFERROR(AVERAGE(Data!F112),"  ")</f>
        <v>633981.5</v>
      </c>
      <c r="G104" s="66" t="str">
        <f>IFERROR(AVERAGE(Data!G112),"  ")</f>
        <v xml:space="preserve">  </v>
      </c>
      <c r="H104" s="67">
        <f>IFERROR(AVERAGE(Data!H112),"  ")</f>
        <v>5.9970794486255752</v>
      </c>
      <c r="I104" s="67">
        <f>IFERROR(AVERAGE(Data!I112),"  ")</f>
        <v>-22.284021576007127</v>
      </c>
      <c r="J104" s="67" t="str">
        <f>IFERROR(AVERAGE(Data!J112),"  ")</f>
        <v xml:space="preserve">  </v>
      </c>
      <c r="K104" s="66">
        <f>IFERROR(AVERAGE(Data!L112),"  ")</f>
        <v>12448</v>
      </c>
      <c r="L104" s="66">
        <f>IFERROR(AVERAGE(Data!M112),"  ")</f>
        <v>12408</v>
      </c>
      <c r="M104" s="66">
        <f>IFERROR(AVERAGE(Data!N112),"  ")</f>
        <v>9700</v>
      </c>
      <c r="N104" s="66">
        <f>IFERROR(AVERAGE(Data!O112),"  ")</f>
        <v>34556</v>
      </c>
      <c r="O104" s="66">
        <f>IFERROR(AVERAGE(Data!P112),"  ")</f>
        <v>32588.25</v>
      </c>
      <c r="P104" s="66" t="str">
        <f>IFERROR(AVERAGE(Data!Q112),"  ")</f>
        <v xml:space="preserve">  </v>
      </c>
      <c r="Q104" s="67">
        <f>IFERROR(AVERAGE(Data!R112),"  ")</f>
        <v>-34.1125326520106</v>
      </c>
      <c r="R104" s="67">
        <f>IFERROR(AVERAGE(Data!S112),"  ")</f>
        <v>-32.226063898926348</v>
      </c>
      <c r="S104" s="67" t="str">
        <f>IFERROR(AVERAGE(Data!T112),"  ")</f>
        <v xml:space="preserve">  </v>
      </c>
      <c r="T104" s="66">
        <f>IFERROR(AVERAGE(Data!V112), " ")</f>
        <v>141523</v>
      </c>
      <c r="U104" s="66">
        <f>IFERROR(AVERAGE(Data!W112), " ")</f>
        <v>91929</v>
      </c>
      <c r="V104" s="66">
        <f>IFERROR(AVERAGE(Data!X112), " ")</f>
        <v>21000</v>
      </c>
      <c r="W104" s="66">
        <f>IFERROR(AVERAGE(Data!Y112), " ")</f>
        <v>254452</v>
      </c>
      <c r="X104" s="66">
        <f>IFERROR(AVERAGE(Data!Z112), " ")</f>
        <v>282643.25</v>
      </c>
      <c r="Y104" s="66" t="str">
        <f>IFERROR(AVERAGE(Data!AA112), " ")</f>
        <v xml:space="preserve"> </v>
      </c>
      <c r="Z104" s="67">
        <f>IFERROR(AVERAGE(Data!AB112), " ")</f>
        <v>86.849757673667199</v>
      </c>
      <c r="AA104" s="67">
        <f>IFERROR(AVERAGE(Data!AC112), " ")</f>
        <v>6.2526667180430762</v>
      </c>
      <c r="AB104" s="67" t="str">
        <f>IFERROR(AVERAGE(Data!AD112), " ")</f>
        <v xml:space="preserve"> </v>
      </c>
      <c r="AC104" s="66">
        <f>IFERROR(AVERAGE(Data!AF112), "  ")</f>
        <v>17424</v>
      </c>
      <c r="AD104" s="66">
        <f>IFERROR(AVERAGE(Data!AG112), "  ")</f>
        <v>49729</v>
      </c>
      <c r="AE104" s="66">
        <f>IFERROR(AVERAGE(Data!AH112), "  ")</f>
        <v>0</v>
      </c>
      <c r="AF104" s="66">
        <f>IFERROR(AVERAGE(Data!AI112), "  ")</f>
        <v>67153</v>
      </c>
      <c r="AG104" s="66">
        <f>IFERROR(AVERAGE(Data!AJ112), "  ")</f>
        <v>34169.5</v>
      </c>
      <c r="AH104" s="66" t="str">
        <f>IFERROR(AVERAGE(Data!AK112), "  ")</f>
        <v xml:space="preserve">  </v>
      </c>
      <c r="AI104" s="67">
        <f>IFERROR(AVERAGE(Data!AL112), "  ")</f>
        <v>38.317198764160665</v>
      </c>
      <c r="AJ104" s="67">
        <f>IFERROR(AVERAGE(Data!AM112), "  ")</f>
        <v>172.53838484546361</v>
      </c>
      <c r="AK104" s="67" t="str">
        <f>IFERROR(AVERAGE(Data!AN112), "  ")</f>
        <v xml:space="preserve">  </v>
      </c>
      <c r="AL104" s="66">
        <f>IFERROR(AVERAGE(Data!AP112),"  ")</f>
        <v>765626</v>
      </c>
      <c r="AM104" s="66">
        <f>IFERROR(AVERAGE(Data!AQ112),"  ")</f>
        <v>220377</v>
      </c>
      <c r="AN104" s="66">
        <f>IFERROR(AVERAGE(Data!AR112),"  ")</f>
        <v>30700</v>
      </c>
      <c r="AO104" s="66">
        <f>IFERROR(AVERAGE(Data!AS112),"  ")</f>
        <v>1016703</v>
      </c>
      <c r="AP104" s="66">
        <f>IFERROR(AVERAGE(Data!AT112),"  ")</f>
        <v>983382.5</v>
      </c>
      <c r="AQ104" s="66" t="str">
        <f>IFERROR(AVERAGE(Data!AU112),"  ")</f>
        <v xml:space="preserve">  </v>
      </c>
      <c r="AR104" s="67">
        <f>IFERROR(AVERAGE(Data!AV112),"  ")</f>
        <v>18.173597397329221</v>
      </c>
      <c r="AS104" s="67">
        <f>IFERROR(AVERAGE(Data!AW112),"  ")</f>
        <v>-13.919523739078898</v>
      </c>
      <c r="AT104" s="67" t="str">
        <f>IFERROR(AVERAGE(Data!AX112),"  ")</f>
        <v xml:space="preserve">  </v>
      </c>
      <c r="AU104" s="66">
        <f>IFERROR(AVERAGE(Data!AZ112), "  ")</f>
        <v>660.54200000000003</v>
      </c>
      <c r="AV104" s="66">
        <f>IFERROR(AVERAGE(Data!BA112), "  ")</f>
        <v>34.555999999999997</v>
      </c>
      <c r="AW104" s="66">
        <f>IFERROR(AVERAGE(Data!BB112), "  ")</f>
        <v>254.452</v>
      </c>
      <c r="AX104" s="66">
        <f>IFERROR(AVERAGE(Data!BC112), "  ")</f>
        <v>67.153000000000006</v>
      </c>
      <c r="AY104" s="66">
        <f>IFERROR(AVERAGE(Data!BD112), "  ")</f>
        <v>1016.703</v>
      </c>
      <c r="AZ104" s="66">
        <f>IFERROR(AVERAGE(Data!BE112), "  ")</f>
        <v>24902.44</v>
      </c>
      <c r="BA104" s="66">
        <f>IFERROR(AVERAGE(Data!BF112), "  ")</f>
        <v>2630.6210000000001</v>
      </c>
      <c r="BB104" s="66">
        <f>IFERROR(AVERAGE(Data!BG112), "  ")</f>
        <v>6162.1680000000006</v>
      </c>
      <c r="BC104" s="66">
        <f>IFERROR(AVERAGE(Data!BH112), "  ")</f>
        <v>815.38900000000035</v>
      </c>
      <c r="BD104" s="66">
        <f>IFERROR(AVERAGE(Data!BI112), "  ")</f>
        <v>34510.617999999995</v>
      </c>
    </row>
    <row r="105" spans="1:56" x14ac:dyDescent="0.25">
      <c r="A105" s="59">
        <f t="shared" si="1"/>
        <v>38346</v>
      </c>
      <c r="B105" s="66">
        <f>IFERROR(AVERAGE(Data!B113),"  ")</f>
        <v>429525</v>
      </c>
      <c r="C105" s="66">
        <f>IFERROR(AVERAGE(Data!C113),"  ")</f>
        <v>93523</v>
      </c>
      <c r="D105" s="66">
        <f>IFERROR(AVERAGE(Data!D113),"  ")</f>
        <v>0</v>
      </c>
      <c r="E105" s="66">
        <f>IFERROR(AVERAGE(Data!E113),"  ")</f>
        <v>523048</v>
      </c>
      <c r="F105" s="66">
        <f>IFERROR(AVERAGE(Data!F113),"  ")</f>
        <v>634540.75</v>
      </c>
      <c r="G105" s="66" t="str">
        <f>IFERROR(AVERAGE(Data!G113),"  ")</f>
        <v xml:space="preserve">  </v>
      </c>
      <c r="H105" s="67">
        <f>IFERROR(AVERAGE(Data!H113),"  ")</f>
        <v>-14.218144723506009</v>
      </c>
      <c r="I105" s="67">
        <f>IFERROR(AVERAGE(Data!I113),"  ")</f>
        <v>-19.055136240464154</v>
      </c>
      <c r="J105" s="67" t="str">
        <f>IFERROR(AVERAGE(Data!J113),"  ")</f>
        <v xml:space="preserve">  </v>
      </c>
      <c r="K105" s="66">
        <f>IFERROR(AVERAGE(Data!L113),"  ")</f>
        <v>10500</v>
      </c>
      <c r="L105" s="66">
        <f>IFERROR(AVERAGE(Data!M113),"  ")</f>
        <v>3248</v>
      </c>
      <c r="M105" s="66">
        <f>IFERROR(AVERAGE(Data!N113),"  ")</f>
        <v>19600</v>
      </c>
      <c r="N105" s="66">
        <f>IFERROR(AVERAGE(Data!O113),"  ")</f>
        <v>33348</v>
      </c>
      <c r="O105" s="66">
        <f>IFERROR(AVERAGE(Data!P113),"  ")</f>
        <v>36851</v>
      </c>
      <c r="P105" s="66" t="str">
        <f>IFERROR(AVERAGE(Data!Q113),"  ")</f>
        <v xml:space="preserve">  </v>
      </c>
      <c r="Q105" s="67">
        <f>IFERROR(AVERAGE(Data!R113),"  ")</f>
        <v>-29.171887942569509</v>
      </c>
      <c r="R105" s="67">
        <f>IFERROR(AVERAGE(Data!S113),"  ")</f>
        <v>-24.145241967024145</v>
      </c>
      <c r="S105" s="67" t="str">
        <f>IFERROR(AVERAGE(Data!T113),"  ")</f>
        <v xml:space="preserve">  </v>
      </c>
      <c r="T105" s="66">
        <f>IFERROR(AVERAGE(Data!V113), " ")</f>
        <v>154469</v>
      </c>
      <c r="U105" s="66">
        <f>IFERROR(AVERAGE(Data!W113), " ")</f>
        <v>95576</v>
      </c>
      <c r="V105" s="66">
        <f>IFERROR(AVERAGE(Data!X113), " ")</f>
        <v>26900</v>
      </c>
      <c r="W105" s="66">
        <f>IFERROR(AVERAGE(Data!Y113), " ")</f>
        <v>276945</v>
      </c>
      <c r="X105" s="66">
        <f>IFERROR(AVERAGE(Data!Z113), " ")</f>
        <v>269728.75</v>
      </c>
      <c r="Y105" s="66" t="str">
        <f>IFERROR(AVERAGE(Data!AA113), " ")</f>
        <v xml:space="preserve"> </v>
      </c>
      <c r="Z105" s="67">
        <f>IFERROR(AVERAGE(Data!AB113), " ")</f>
        <v>148.57735252935052</v>
      </c>
      <c r="AA105" s="67">
        <f>IFERROR(AVERAGE(Data!AC113), " ")</f>
        <v>19.9726231817823</v>
      </c>
      <c r="AB105" s="67" t="str">
        <f>IFERROR(AVERAGE(Data!AD113), " ")</f>
        <v xml:space="preserve"> </v>
      </c>
      <c r="AC105" s="66">
        <f>IFERROR(AVERAGE(Data!AF113), "  ")</f>
        <v>0</v>
      </c>
      <c r="AD105" s="66">
        <f>IFERROR(AVERAGE(Data!AG113), "  ")</f>
        <v>4500</v>
      </c>
      <c r="AE105" s="66">
        <f>IFERROR(AVERAGE(Data!AH113), "  ")</f>
        <v>4600</v>
      </c>
      <c r="AF105" s="66">
        <f>IFERROR(AVERAGE(Data!AI113), "  ")</f>
        <v>9100</v>
      </c>
      <c r="AG105" s="66">
        <f>IFERROR(AVERAGE(Data!AJ113), "  ")</f>
        <v>36069.5</v>
      </c>
      <c r="AH105" s="66" t="str">
        <f>IFERROR(AVERAGE(Data!AK113), "  ")</f>
        <v xml:space="preserve">  </v>
      </c>
      <c r="AI105" s="67">
        <f>IFERROR(AVERAGE(Data!AL113), "  ")</f>
        <v>-12.918660287081341</v>
      </c>
      <c r="AJ105" s="67">
        <f>IFERROR(AVERAGE(Data!AM113), "  ")</f>
        <v>138.08250825082507</v>
      </c>
      <c r="AK105" s="67" t="str">
        <f>IFERROR(AVERAGE(Data!AN113), "  ")</f>
        <v xml:space="preserve">  </v>
      </c>
      <c r="AL105" s="66">
        <f>IFERROR(AVERAGE(Data!AP113),"  ")</f>
        <v>594494</v>
      </c>
      <c r="AM105" s="66">
        <f>IFERROR(AVERAGE(Data!AQ113),"  ")</f>
        <v>196847</v>
      </c>
      <c r="AN105" s="66">
        <f>IFERROR(AVERAGE(Data!AR113),"  ")</f>
        <v>51100</v>
      </c>
      <c r="AO105" s="66">
        <f>IFERROR(AVERAGE(Data!AS113),"  ")</f>
        <v>842441</v>
      </c>
      <c r="AP105" s="66">
        <f>IFERROR(AVERAGE(Data!AT113),"  ")</f>
        <v>977190</v>
      </c>
      <c r="AQ105" s="66" t="str">
        <f>IFERROR(AVERAGE(Data!AU113),"  ")</f>
        <v xml:space="preserve">  </v>
      </c>
      <c r="AR105" s="67">
        <f>IFERROR(AVERAGE(Data!AV113),"  ")</f>
        <v>8.1873718194858789</v>
      </c>
      <c r="AS105" s="67">
        <f>IFERROR(AVERAGE(Data!AW113),"  ")</f>
        <v>-8.8844619470784139</v>
      </c>
      <c r="AT105" s="67" t="str">
        <f>IFERROR(AVERAGE(Data!AX113),"  ")</f>
        <v xml:space="preserve">  </v>
      </c>
      <c r="AU105" s="66">
        <f>IFERROR(AVERAGE(Data!AZ113), "  ")</f>
        <v>523.048</v>
      </c>
      <c r="AV105" s="66">
        <f>IFERROR(AVERAGE(Data!BA113), "  ")</f>
        <v>33.347999999999999</v>
      </c>
      <c r="AW105" s="66">
        <f>IFERROR(AVERAGE(Data!BB113), "  ")</f>
        <v>276.94499999999999</v>
      </c>
      <c r="AX105" s="66">
        <f>IFERROR(AVERAGE(Data!BC113), "  ")</f>
        <v>9.1</v>
      </c>
      <c r="AY105" s="66">
        <f>IFERROR(AVERAGE(Data!BD113), "  ")</f>
        <v>842.44100000000003</v>
      </c>
      <c r="AZ105" s="66">
        <f>IFERROR(AVERAGE(Data!BE113), "  ")</f>
        <v>25425.487999999998</v>
      </c>
      <c r="BA105" s="66">
        <f>IFERROR(AVERAGE(Data!BF113), "  ")</f>
        <v>2663.9690000000001</v>
      </c>
      <c r="BB105" s="66">
        <f>IFERROR(AVERAGE(Data!BG113), "  ")</f>
        <v>6439.1130000000003</v>
      </c>
      <c r="BC105" s="66">
        <f>IFERROR(AVERAGE(Data!BH113), "  ")</f>
        <v>824.48900000000037</v>
      </c>
      <c r="BD105" s="66">
        <f>IFERROR(AVERAGE(Data!BI113), "  ")</f>
        <v>35353.058999999994</v>
      </c>
    </row>
    <row r="106" spans="1:56" x14ac:dyDescent="0.25">
      <c r="A106" s="59">
        <f t="shared" si="1"/>
        <v>38353</v>
      </c>
      <c r="B106" s="66">
        <f>IFERROR(AVERAGE(Data!B114),"  ")</f>
        <v>302750</v>
      </c>
      <c r="C106" s="66">
        <f>IFERROR(AVERAGE(Data!C114),"  ")</f>
        <v>67532</v>
      </c>
      <c r="D106" s="66">
        <f>IFERROR(AVERAGE(Data!D114),"  ")</f>
        <v>0</v>
      </c>
      <c r="E106" s="66">
        <f>IFERROR(AVERAGE(Data!E114),"  ")</f>
        <v>370282</v>
      </c>
      <c r="F106" s="66">
        <f>IFERROR(AVERAGE(Data!F114),"  ")</f>
        <v>579082</v>
      </c>
      <c r="G106" s="66" t="str">
        <f>IFERROR(AVERAGE(Data!G114),"  ")</f>
        <v xml:space="preserve">  </v>
      </c>
      <c r="H106" s="67">
        <f>IFERROR(AVERAGE(Data!H114),"  ")</f>
        <v>-15.613320206384806</v>
      </c>
      <c r="I106" s="67">
        <f>IFERROR(AVERAGE(Data!I114),"  ")</f>
        <v>-13.492219697153606</v>
      </c>
      <c r="J106" s="67" t="str">
        <f>IFERROR(AVERAGE(Data!J114),"  ")</f>
        <v xml:space="preserve">  </v>
      </c>
      <c r="K106" s="66">
        <f>IFERROR(AVERAGE(Data!L114),"  ")</f>
        <v>1500</v>
      </c>
      <c r="L106" s="66">
        <f>IFERROR(AVERAGE(Data!M114),"  ")</f>
        <v>1500</v>
      </c>
      <c r="M106" s="66">
        <f>IFERROR(AVERAGE(Data!N114),"  ")</f>
        <v>7000</v>
      </c>
      <c r="N106" s="66">
        <f>IFERROR(AVERAGE(Data!O114),"  ")</f>
        <v>10000</v>
      </c>
      <c r="O106" s="66">
        <f>IFERROR(AVERAGE(Data!P114),"  ")</f>
        <v>32476</v>
      </c>
      <c r="P106" s="66" t="str">
        <f>IFERROR(AVERAGE(Data!Q114),"  ")</f>
        <v xml:space="preserve">  </v>
      </c>
      <c r="Q106" s="67">
        <f>IFERROR(AVERAGE(Data!R114),"  ")</f>
        <v>-63.173013184061276</v>
      </c>
      <c r="R106" s="67">
        <f>IFERROR(AVERAGE(Data!S114),"  ")</f>
        <v>-20.296470819221526</v>
      </c>
      <c r="S106" s="67" t="str">
        <f>IFERROR(AVERAGE(Data!T114),"  ")</f>
        <v xml:space="preserve">  </v>
      </c>
      <c r="T106" s="66">
        <f>IFERROR(AVERAGE(Data!V114), " ")</f>
        <v>121375</v>
      </c>
      <c r="U106" s="66">
        <f>IFERROR(AVERAGE(Data!W114), " ")</f>
        <v>94920</v>
      </c>
      <c r="V106" s="66">
        <f>IFERROR(AVERAGE(Data!X114), " ")</f>
        <v>28700</v>
      </c>
      <c r="W106" s="66">
        <f>IFERROR(AVERAGE(Data!Y114), " ")</f>
        <v>244995</v>
      </c>
      <c r="X106" s="66">
        <f>IFERROR(AVERAGE(Data!Z114), " ")</f>
        <v>262586.25</v>
      </c>
      <c r="Y106" s="66" t="str">
        <f>IFERROR(AVERAGE(Data!AA114), " ")</f>
        <v xml:space="preserve"> </v>
      </c>
      <c r="Z106" s="67">
        <f>IFERROR(AVERAGE(Data!AB114), " ")</f>
        <v>146.34744748670201</v>
      </c>
      <c r="AA106" s="67">
        <f>IFERROR(AVERAGE(Data!AC114), " ")</f>
        <v>68.761839574667036</v>
      </c>
      <c r="AB106" s="67" t="str">
        <f>IFERROR(AVERAGE(Data!AD114), " ")</f>
        <v xml:space="preserve"> </v>
      </c>
      <c r="AC106" s="66">
        <f>IFERROR(AVERAGE(Data!AF114), "  ")</f>
        <v>0</v>
      </c>
      <c r="AD106" s="66">
        <f>IFERROR(AVERAGE(Data!AG114), "  ")</f>
        <v>18900</v>
      </c>
      <c r="AE106" s="66">
        <f>IFERROR(AVERAGE(Data!AH114), "  ")</f>
        <v>0</v>
      </c>
      <c r="AF106" s="66">
        <f>IFERROR(AVERAGE(Data!AI114), "  ")</f>
        <v>18900</v>
      </c>
      <c r="AG106" s="66">
        <f>IFERROR(AVERAGE(Data!AJ114), "  ")</f>
        <v>31044.5</v>
      </c>
      <c r="AH106" s="66" t="str">
        <f>IFERROR(AVERAGE(Data!AK114), "  ")</f>
        <v xml:space="preserve">  </v>
      </c>
      <c r="AI106" s="67">
        <f>IFERROR(AVERAGE(Data!AL114), "  ")</f>
        <v>136.24999999999997</v>
      </c>
      <c r="AJ106" s="67">
        <f>IFERROR(AVERAGE(Data!AM114), "  ")</f>
        <v>85.340298507462691</v>
      </c>
      <c r="AK106" s="67" t="str">
        <f>IFERROR(AVERAGE(Data!AN114), "  ")</f>
        <v xml:space="preserve">  </v>
      </c>
      <c r="AL106" s="66">
        <f>IFERROR(AVERAGE(Data!AP114),"  ")</f>
        <v>425625</v>
      </c>
      <c r="AM106" s="66">
        <f>IFERROR(AVERAGE(Data!AQ114),"  ")</f>
        <v>182852</v>
      </c>
      <c r="AN106" s="66">
        <f>IFERROR(AVERAGE(Data!AR114),"  ")</f>
        <v>35700</v>
      </c>
      <c r="AO106" s="66">
        <f>IFERROR(AVERAGE(Data!AS114),"  ")</f>
        <v>644177</v>
      </c>
      <c r="AP106" s="66">
        <f>IFERROR(AVERAGE(Data!AT114),"  ")</f>
        <v>905188.75</v>
      </c>
      <c r="AQ106" s="66" t="str">
        <f>IFERROR(AVERAGE(Data!AU114),"  ")</f>
        <v xml:space="preserve">  </v>
      </c>
      <c r="AR106" s="67">
        <f>IFERROR(AVERAGE(Data!AV114),"  ")</f>
        <v>12.343978081503737</v>
      </c>
      <c r="AS106" s="67">
        <f>IFERROR(AVERAGE(Data!AW114),"  ")</f>
        <v>2.5720673480337686</v>
      </c>
      <c r="AT106" s="67" t="str">
        <f>IFERROR(AVERAGE(Data!AX114),"  ")</f>
        <v xml:space="preserve">  </v>
      </c>
      <c r="AU106" s="66">
        <f>IFERROR(AVERAGE(Data!AZ114), "  ")</f>
        <v>370.28199999999998</v>
      </c>
      <c r="AV106" s="66">
        <f>IFERROR(AVERAGE(Data!BA114), "  ")</f>
        <v>10</v>
      </c>
      <c r="AW106" s="66">
        <f>IFERROR(AVERAGE(Data!BB114), "  ")</f>
        <v>244.995</v>
      </c>
      <c r="AX106" s="66">
        <f>IFERROR(AVERAGE(Data!BC114), "  ")</f>
        <v>18.899999999999999</v>
      </c>
      <c r="AY106" s="66">
        <f>IFERROR(AVERAGE(Data!BD114), "  ")</f>
        <v>644.17700000000002</v>
      </c>
      <c r="AZ106" s="66">
        <f>IFERROR(AVERAGE(Data!BE114), "  ")</f>
        <v>25795.769999999997</v>
      </c>
      <c r="BA106" s="66">
        <f>IFERROR(AVERAGE(Data!BF114), "  ")</f>
        <v>2673.9690000000001</v>
      </c>
      <c r="BB106" s="66">
        <f>IFERROR(AVERAGE(Data!BG114), "  ")</f>
        <v>6684.1080000000002</v>
      </c>
      <c r="BC106" s="66">
        <f>IFERROR(AVERAGE(Data!BH114), "  ")</f>
        <v>843.38900000000035</v>
      </c>
      <c r="BD106" s="66">
        <f>IFERROR(AVERAGE(Data!BI114), "  ")</f>
        <v>35997.235999999997</v>
      </c>
    </row>
    <row r="107" spans="1:56" x14ac:dyDescent="0.25">
      <c r="A107" s="59">
        <f t="shared" si="1"/>
        <v>38360</v>
      </c>
      <c r="B107" s="66">
        <f>IFERROR(AVERAGE(Data!B115),"  ")</f>
        <v>429029</v>
      </c>
      <c r="C107" s="66">
        <f>IFERROR(AVERAGE(Data!C115),"  ")</f>
        <v>40951</v>
      </c>
      <c r="D107" s="66">
        <f>IFERROR(AVERAGE(Data!D115),"  ")</f>
        <v>0</v>
      </c>
      <c r="E107" s="66">
        <f>IFERROR(AVERAGE(Data!E115),"  ")</f>
        <v>469980</v>
      </c>
      <c r="F107" s="66">
        <f>IFERROR(AVERAGE(Data!F115),"  ")</f>
        <v>505963</v>
      </c>
      <c r="G107" s="66" t="str">
        <f>IFERROR(AVERAGE(Data!G115),"  ")</f>
        <v xml:space="preserve">  </v>
      </c>
      <c r="H107" s="67">
        <f>IFERROR(AVERAGE(Data!H115),"  ")</f>
        <v>-5.6280220398065905</v>
      </c>
      <c r="I107" s="67">
        <f>IFERROR(AVERAGE(Data!I115),"  ")</f>
        <v>-6.7225511957347379</v>
      </c>
      <c r="J107" s="67" t="str">
        <f>IFERROR(AVERAGE(Data!J115),"  ")</f>
        <v xml:space="preserve">  </v>
      </c>
      <c r="K107" s="66">
        <f>IFERROR(AVERAGE(Data!L115),"  ")</f>
        <v>0</v>
      </c>
      <c r="L107" s="66">
        <f>IFERROR(AVERAGE(Data!M115),"  ")</f>
        <v>0</v>
      </c>
      <c r="M107" s="66">
        <f>IFERROR(AVERAGE(Data!N115),"  ")</f>
        <v>2800</v>
      </c>
      <c r="N107" s="66">
        <f>IFERROR(AVERAGE(Data!O115),"  ")</f>
        <v>2800</v>
      </c>
      <c r="O107" s="66">
        <f>IFERROR(AVERAGE(Data!P115),"  ")</f>
        <v>20176</v>
      </c>
      <c r="P107" s="66" t="str">
        <f>IFERROR(AVERAGE(Data!Q115),"  ")</f>
        <v xml:space="preserve">  </v>
      </c>
      <c r="Q107" s="67">
        <f>IFERROR(AVERAGE(Data!R115),"  ")</f>
        <v>-92.471701664291672</v>
      </c>
      <c r="R107" s="67">
        <f>IFERROR(AVERAGE(Data!S115),"  ")</f>
        <v>-50.753308884102097</v>
      </c>
      <c r="S107" s="67" t="str">
        <f>IFERROR(AVERAGE(Data!T115),"  ")</f>
        <v xml:space="preserve">  </v>
      </c>
      <c r="T107" s="66">
        <f>IFERROR(AVERAGE(Data!V115), " ")</f>
        <v>144493</v>
      </c>
      <c r="U107" s="66">
        <f>IFERROR(AVERAGE(Data!W115), " ")</f>
        <v>52753</v>
      </c>
      <c r="V107" s="66">
        <f>IFERROR(AVERAGE(Data!X115), " ")</f>
        <v>0</v>
      </c>
      <c r="W107" s="66">
        <f>IFERROR(AVERAGE(Data!Y115), " ")</f>
        <v>197246</v>
      </c>
      <c r="X107" s="66">
        <f>IFERROR(AVERAGE(Data!Z115), " ")</f>
        <v>243409.5</v>
      </c>
      <c r="Y107" s="66" t="str">
        <f>IFERROR(AVERAGE(Data!AA115), " ")</f>
        <v xml:space="preserve"> </v>
      </c>
      <c r="Z107" s="67">
        <f>IFERROR(AVERAGE(Data!AB115), " ")</f>
        <v>34.741918736508445</v>
      </c>
      <c r="AA107" s="67">
        <f>IFERROR(AVERAGE(Data!AC115), " ")</f>
        <v>97.319990029001019</v>
      </c>
      <c r="AB107" s="67" t="str">
        <f>IFERROR(AVERAGE(Data!AD115), " ")</f>
        <v xml:space="preserve"> </v>
      </c>
      <c r="AC107" s="66">
        <f>IFERROR(AVERAGE(Data!AF115), "  ")</f>
        <v>7900</v>
      </c>
      <c r="AD107" s="66">
        <f>IFERROR(AVERAGE(Data!AG115), "  ")</f>
        <v>7900</v>
      </c>
      <c r="AE107" s="66">
        <f>IFERROR(AVERAGE(Data!AH115), "  ")</f>
        <v>0</v>
      </c>
      <c r="AF107" s="66">
        <f>IFERROR(AVERAGE(Data!AI115), "  ")</f>
        <v>15800</v>
      </c>
      <c r="AG107" s="66">
        <f>IFERROR(AVERAGE(Data!AJ115), "  ")</f>
        <v>27738.25</v>
      </c>
      <c r="AH107" s="66" t="str">
        <f>IFERROR(AVERAGE(Data!AK115), "  ")</f>
        <v xml:space="preserve">  </v>
      </c>
      <c r="AI107" s="67">
        <f>IFERROR(AVERAGE(Data!AL115), "  ")</f>
        <v>-17.815344603381011</v>
      </c>
      <c r="AJ107" s="67">
        <f>IFERROR(AVERAGE(Data!AM115), "  ")</f>
        <v>28.678457523919974</v>
      </c>
      <c r="AK107" s="67" t="str">
        <f>IFERROR(AVERAGE(Data!AN115), "  ")</f>
        <v xml:space="preserve">  </v>
      </c>
      <c r="AL107" s="66">
        <f>IFERROR(AVERAGE(Data!AP115),"  ")</f>
        <v>581422</v>
      </c>
      <c r="AM107" s="66">
        <f>IFERROR(AVERAGE(Data!AQ115),"  ")</f>
        <v>101604</v>
      </c>
      <c r="AN107" s="66">
        <f>IFERROR(AVERAGE(Data!AR115),"  ")</f>
        <v>2800</v>
      </c>
      <c r="AO107" s="66">
        <f>IFERROR(AVERAGE(Data!AS115),"  ")</f>
        <v>685826</v>
      </c>
      <c r="AP107" s="66">
        <f>IFERROR(AVERAGE(Data!AT115),"  ")</f>
        <v>797286.75</v>
      </c>
      <c r="AQ107" s="66" t="str">
        <f>IFERROR(AVERAGE(Data!AU115),"  ")</f>
        <v xml:space="preserve">  </v>
      </c>
      <c r="AR107" s="67">
        <f>IFERROR(AVERAGE(Data!AV115),"  ")</f>
        <v>-2.1386559058466315</v>
      </c>
      <c r="AS107" s="67">
        <f>IFERROR(AVERAGE(Data!AW115),"  ")</f>
        <v>9.4706075184201701</v>
      </c>
      <c r="AT107" s="67" t="str">
        <f>IFERROR(AVERAGE(Data!AX115),"  ")</f>
        <v xml:space="preserve">  </v>
      </c>
      <c r="AU107" s="66">
        <f>IFERROR(AVERAGE(Data!AZ115), "  ")</f>
        <v>469.98</v>
      </c>
      <c r="AV107" s="66">
        <f>IFERROR(AVERAGE(Data!BA115), "  ")</f>
        <v>2.8</v>
      </c>
      <c r="AW107" s="66">
        <f>IFERROR(AVERAGE(Data!BB115), "  ")</f>
        <v>197.24600000000001</v>
      </c>
      <c r="AX107" s="66">
        <f>IFERROR(AVERAGE(Data!BC115), "  ")</f>
        <v>15.8</v>
      </c>
      <c r="AY107" s="66">
        <f>IFERROR(AVERAGE(Data!BD115), "  ")</f>
        <v>685.82600000000002</v>
      </c>
      <c r="AZ107" s="66">
        <f>IFERROR(AVERAGE(Data!BE115), "  ")</f>
        <v>469.98</v>
      </c>
      <c r="BA107" s="66">
        <f>IFERROR(AVERAGE(Data!BF115), "  ")</f>
        <v>2.8</v>
      </c>
      <c r="BB107" s="66">
        <f>IFERROR(AVERAGE(Data!BG115), "  ")</f>
        <v>197.24600000000001</v>
      </c>
      <c r="BC107" s="66">
        <f>IFERROR(AVERAGE(Data!BH115), "  ")</f>
        <v>15.8</v>
      </c>
      <c r="BD107" s="66">
        <f>IFERROR(AVERAGE(Data!BI115), "  ")</f>
        <v>685.82600000000002</v>
      </c>
    </row>
    <row r="108" spans="1:56" x14ac:dyDescent="0.25">
      <c r="A108" s="59">
        <f t="shared" si="1"/>
        <v>38367</v>
      </c>
      <c r="B108" s="66">
        <f>IFERROR(AVERAGE(Data!B116),"  ")</f>
        <v>261055</v>
      </c>
      <c r="C108" s="66">
        <f>IFERROR(AVERAGE(Data!C116),"  ")</f>
        <v>88316</v>
      </c>
      <c r="D108" s="66">
        <f>IFERROR(AVERAGE(Data!D116),"  ")</f>
        <v>0</v>
      </c>
      <c r="E108" s="66">
        <f>IFERROR(AVERAGE(Data!E116),"  ")</f>
        <v>349371</v>
      </c>
      <c r="F108" s="66">
        <f>IFERROR(AVERAGE(Data!F116),"  ")</f>
        <v>428170.25</v>
      </c>
      <c r="G108" s="66" t="str">
        <f>IFERROR(AVERAGE(Data!G116),"  ")</f>
        <v xml:space="preserve">  </v>
      </c>
      <c r="H108" s="67">
        <f>IFERROR(AVERAGE(Data!H116),"  ")</f>
        <v>-41.637363206436127</v>
      </c>
      <c r="I108" s="67">
        <f>IFERROR(AVERAGE(Data!I116),"  ")</f>
        <v>-20.160798969588789</v>
      </c>
      <c r="J108" s="67" t="str">
        <f>IFERROR(AVERAGE(Data!J116),"  ")</f>
        <v xml:space="preserve">  </v>
      </c>
      <c r="K108" s="66">
        <f>IFERROR(AVERAGE(Data!L116),"  ")</f>
        <v>3159</v>
      </c>
      <c r="L108" s="66">
        <f>IFERROR(AVERAGE(Data!M116),"  ")</f>
        <v>1500</v>
      </c>
      <c r="M108" s="66">
        <f>IFERROR(AVERAGE(Data!N116),"  ")</f>
        <v>16900</v>
      </c>
      <c r="N108" s="66">
        <f>IFERROR(AVERAGE(Data!O116),"  ")</f>
        <v>21559</v>
      </c>
      <c r="O108" s="66">
        <f>IFERROR(AVERAGE(Data!P116),"  ")</f>
        <v>16926.75</v>
      </c>
      <c r="P108" s="66" t="str">
        <f>IFERROR(AVERAGE(Data!Q116),"  ")</f>
        <v xml:space="preserve">  </v>
      </c>
      <c r="Q108" s="67">
        <f>IFERROR(AVERAGE(Data!R116),"  ")</f>
        <v>-46.636138613861391</v>
      </c>
      <c r="R108" s="67">
        <f>IFERROR(AVERAGE(Data!S116),"  ")</f>
        <v>-55.406046235921757</v>
      </c>
      <c r="S108" s="67" t="str">
        <f>IFERROR(AVERAGE(Data!T116),"  ")</f>
        <v xml:space="preserve">  </v>
      </c>
      <c r="T108" s="66">
        <f>IFERROR(AVERAGE(Data!V116), " ")</f>
        <v>108493</v>
      </c>
      <c r="U108" s="66">
        <f>IFERROR(AVERAGE(Data!W116), " ")</f>
        <v>78741</v>
      </c>
      <c r="V108" s="66">
        <f>IFERROR(AVERAGE(Data!X116), " ")</f>
        <v>30900</v>
      </c>
      <c r="W108" s="66">
        <f>IFERROR(AVERAGE(Data!Y116), " ")</f>
        <v>218134</v>
      </c>
      <c r="X108" s="66">
        <f>IFERROR(AVERAGE(Data!Z116), " ")</f>
        <v>234330</v>
      </c>
      <c r="Y108" s="66" t="str">
        <f>IFERROR(AVERAGE(Data!AA116), " ")</f>
        <v xml:space="preserve"> </v>
      </c>
      <c r="Z108" s="67">
        <f>IFERROR(AVERAGE(Data!AB116), " ")</f>
        <v>2.7702658136006919</v>
      </c>
      <c r="AA108" s="67">
        <f>IFERROR(AVERAGE(Data!AC116), " ")</f>
        <v>64.585034371954592</v>
      </c>
      <c r="AB108" s="67" t="str">
        <f>IFERROR(AVERAGE(Data!AD116), " ")</f>
        <v xml:space="preserve"> </v>
      </c>
      <c r="AC108" s="66">
        <f>IFERROR(AVERAGE(Data!AF116), "  ")</f>
        <v>10748</v>
      </c>
      <c r="AD108" s="66">
        <f>IFERROR(AVERAGE(Data!AG116), "  ")</f>
        <v>3000</v>
      </c>
      <c r="AE108" s="66">
        <f>IFERROR(AVERAGE(Data!AH116), "  ")</f>
        <v>10900</v>
      </c>
      <c r="AF108" s="66">
        <f>IFERROR(AVERAGE(Data!AI116), "  ")</f>
        <v>24648</v>
      </c>
      <c r="AG108" s="66">
        <f>IFERROR(AVERAGE(Data!AJ116), "  ")</f>
        <v>17112</v>
      </c>
      <c r="AH108" s="66" t="str">
        <f>IFERROR(AVERAGE(Data!AK116), "  ")</f>
        <v xml:space="preserve">  </v>
      </c>
      <c r="AI108" s="67">
        <f>IFERROR(AVERAGE(Data!AL116), "  ")</f>
        <v>17.176135013073445</v>
      </c>
      <c r="AJ108" s="67">
        <f>IFERROR(AVERAGE(Data!AM116), "  ")</f>
        <v>16.586612161471635</v>
      </c>
      <c r="AK108" s="67" t="str">
        <f>IFERROR(AVERAGE(Data!AN116), "  ")</f>
        <v xml:space="preserve">  </v>
      </c>
      <c r="AL108" s="66">
        <f>IFERROR(AVERAGE(Data!AP116),"  ")</f>
        <v>383455</v>
      </c>
      <c r="AM108" s="66">
        <f>IFERROR(AVERAGE(Data!AQ116),"  ")</f>
        <v>171557</v>
      </c>
      <c r="AN108" s="66">
        <f>IFERROR(AVERAGE(Data!AR116),"  ")</f>
        <v>58700</v>
      </c>
      <c r="AO108" s="66">
        <f>IFERROR(AVERAGE(Data!AS116),"  ")</f>
        <v>613712</v>
      </c>
      <c r="AP108" s="66">
        <f>IFERROR(AVERAGE(Data!AT116),"  ")</f>
        <v>696539</v>
      </c>
      <c r="AQ108" s="66" t="str">
        <f>IFERROR(AVERAGE(Data!AU116),"  ")</f>
        <v xml:space="preserve">  </v>
      </c>
      <c r="AR108" s="67">
        <f>IFERROR(AVERAGE(Data!AV116),"  ")</f>
        <v>-29.645194942165055</v>
      </c>
      <c r="AS108" s="67">
        <f>IFERROR(AVERAGE(Data!AW116),"  ")</f>
        <v>-4.7535764978080213</v>
      </c>
      <c r="AT108" s="67" t="str">
        <f>IFERROR(AVERAGE(Data!AX116),"  ")</f>
        <v xml:space="preserve">  </v>
      </c>
      <c r="AU108" s="66">
        <f>IFERROR(AVERAGE(Data!AZ116), "  ")</f>
        <v>349.37099999999998</v>
      </c>
      <c r="AV108" s="66">
        <f>IFERROR(AVERAGE(Data!BA116), "  ")</f>
        <v>21.559000000000001</v>
      </c>
      <c r="AW108" s="66">
        <f>IFERROR(AVERAGE(Data!BB116), "  ")</f>
        <v>218.13399999999999</v>
      </c>
      <c r="AX108" s="66">
        <f>IFERROR(AVERAGE(Data!BC116), "  ")</f>
        <v>24.648</v>
      </c>
      <c r="AY108" s="66">
        <f>IFERROR(AVERAGE(Data!BD116), "  ")</f>
        <v>613.71199999999999</v>
      </c>
      <c r="AZ108" s="66">
        <f>IFERROR(AVERAGE(Data!BE116), "  ")</f>
        <v>819.351</v>
      </c>
      <c r="BA108" s="66">
        <f>IFERROR(AVERAGE(Data!BF116), "  ")</f>
        <v>24.359000000000002</v>
      </c>
      <c r="BB108" s="66">
        <f>IFERROR(AVERAGE(Data!BG116), "  ")</f>
        <v>415.38</v>
      </c>
      <c r="BC108" s="66">
        <f>IFERROR(AVERAGE(Data!BH116), "  ")</f>
        <v>40.448</v>
      </c>
      <c r="BD108" s="66">
        <f>IFERROR(AVERAGE(Data!BI116), "  ")</f>
        <v>1299.538</v>
      </c>
    </row>
    <row r="109" spans="1:56" x14ac:dyDescent="0.25">
      <c r="A109" s="59">
        <f t="shared" si="1"/>
        <v>38374</v>
      </c>
      <c r="B109" s="66">
        <f>IFERROR(AVERAGE(Data!B117),"  ")</f>
        <v>90466</v>
      </c>
      <c r="C109" s="66">
        <f>IFERROR(AVERAGE(Data!C117),"  ")</f>
        <v>129146</v>
      </c>
      <c r="D109" s="66">
        <f>IFERROR(AVERAGE(Data!D117),"  ")</f>
        <v>0</v>
      </c>
      <c r="E109" s="66">
        <f>IFERROR(AVERAGE(Data!E117),"  ")</f>
        <v>219612</v>
      </c>
      <c r="F109" s="66">
        <f>IFERROR(AVERAGE(Data!F117),"  ")</f>
        <v>352311.25</v>
      </c>
      <c r="G109" s="66" t="str">
        <f>IFERROR(AVERAGE(Data!G117),"  ")</f>
        <v xml:space="preserve">  </v>
      </c>
      <c r="H109" s="67">
        <f>IFERROR(AVERAGE(Data!H117),"  ")</f>
        <v>-56.640150685012649</v>
      </c>
      <c r="I109" s="67">
        <f>IFERROR(AVERAGE(Data!I117),"  ")</f>
        <v>-30.983913085212457</v>
      </c>
      <c r="J109" s="67" t="str">
        <f>IFERROR(AVERAGE(Data!J117),"  ")</f>
        <v xml:space="preserve">  </v>
      </c>
      <c r="K109" s="66">
        <f>IFERROR(AVERAGE(Data!L117),"  ")</f>
        <v>0</v>
      </c>
      <c r="L109" s="66">
        <f>IFERROR(AVERAGE(Data!M117),"  ")</f>
        <v>4550</v>
      </c>
      <c r="M109" s="66">
        <f>IFERROR(AVERAGE(Data!N117),"  ")</f>
        <v>4400</v>
      </c>
      <c r="N109" s="66">
        <f>IFERROR(AVERAGE(Data!O117),"  ")</f>
        <v>8950</v>
      </c>
      <c r="O109" s="66">
        <f>IFERROR(AVERAGE(Data!P117),"  ")</f>
        <v>10827.25</v>
      </c>
      <c r="P109" s="66" t="str">
        <f>IFERROR(AVERAGE(Data!Q117),"  ")</f>
        <v xml:space="preserve">  </v>
      </c>
      <c r="Q109" s="67">
        <f>IFERROR(AVERAGE(Data!R117),"  ")</f>
        <v>-87.491090022222522</v>
      </c>
      <c r="R109" s="67">
        <f>IFERROR(AVERAGE(Data!S117),"  ")</f>
        <v>-75.433929300721516</v>
      </c>
      <c r="S109" s="67" t="str">
        <f>IFERROR(AVERAGE(Data!T117),"  ")</f>
        <v xml:space="preserve">  </v>
      </c>
      <c r="T109" s="66">
        <f>IFERROR(AVERAGE(Data!V117), " ")</f>
        <v>56116</v>
      </c>
      <c r="U109" s="66">
        <f>IFERROR(AVERAGE(Data!W117), " ")</f>
        <v>48466</v>
      </c>
      <c r="V109" s="66">
        <f>IFERROR(AVERAGE(Data!X117), " ")</f>
        <v>7500</v>
      </c>
      <c r="W109" s="66">
        <f>IFERROR(AVERAGE(Data!Y117), " ")</f>
        <v>112082</v>
      </c>
      <c r="X109" s="66">
        <f>IFERROR(AVERAGE(Data!Z117), " ")</f>
        <v>193114.25</v>
      </c>
      <c r="Y109" s="66" t="str">
        <f>IFERROR(AVERAGE(Data!AA117), " ")</f>
        <v xml:space="preserve"> </v>
      </c>
      <c r="Z109" s="67">
        <f>IFERROR(AVERAGE(Data!AB117), " ")</f>
        <v>-21.870120455052422</v>
      </c>
      <c r="AA109" s="67">
        <f>IFERROR(AVERAGE(Data!AC117), " ")</f>
        <v>28.41131811373636</v>
      </c>
      <c r="AB109" s="67" t="str">
        <f>IFERROR(AVERAGE(Data!AD117), " ")</f>
        <v xml:space="preserve"> </v>
      </c>
      <c r="AC109" s="66">
        <f>IFERROR(AVERAGE(Data!AF117), "  ")</f>
        <v>0</v>
      </c>
      <c r="AD109" s="66">
        <f>IFERROR(AVERAGE(Data!AG117), "  ")</f>
        <v>0</v>
      </c>
      <c r="AE109" s="66">
        <f>IFERROR(AVERAGE(Data!AH117), "  ")</f>
        <v>5600</v>
      </c>
      <c r="AF109" s="66">
        <f>IFERROR(AVERAGE(Data!AI117), "  ")</f>
        <v>5600</v>
      </c>
      <c r="AG109" s="66">
        <f>IFERROR(AVERAGE(Data!AJ117), "  ")</f>
        <v>16237</v>
      </c>
      <c r="AH109" s="66" t="str">
        <f>IFERROR(AVERAGE(Data!AK117), "  ")</f>
        <v xml:space="preserve">  </v>
      </c>
      <c r="AI109" s="67">
        <f>IFERROR(AVERAGE(Data!AL117), "  ")</f>
        <v>-77.362761743067338</v>
      </c>
      <c r="AJ109" s="67">
        <f>IFERROR(AVERAGE(Data!AM117), "  ")</f>
        <v>-11.02769938902436</v>
      </c>
      <c r="AK109" s="67" t="str">
        <f>IFERROR(AVERAGE(Data!AN117), "  ")</f>
        <v xml:space="preserve">  </v>
      </c>
      <c r="AL109" s="66">
        <f>IFERROR(AVERAGE(Data!AP117),"  ")</f>
        <v>146582</v>
      </c>
      <c r="AM109" s="66">
        <f>IFERROR(AVERAGE(Data!AQ117),"  ")</f>
        <v>182162</v>
      </c>
      <c r="AN109" s="66">
        <f>IFERROR(AVERAGE(Data!AR117),"  ")</f>
        <v>17500</v>
      </c>
      <c r="AO109" s="66">
        <f>IFERROR(AVERAGE(Data!AS117),"  ")</f>
        <v>346244</v>
      </c>
      <c r="AP109" s="66">
        <f>IFERROR(AVERAGE(Data!AT117),"  ")</f>
        <v>572489.75</v>
      </c>
      <c r="AQ109" s="66" t="str">
        <f>IFERROR(AVERAGE(Data!AU117),"  ")</f>
        <v xml:space="preserve">  </v>
      </c>
      <c r="AR109" s="67">
        <f>IFERROR(AVERAGE(Data!AV117),"  ")</f>
        <v>-53.60090052664728</v>
      </c>
      <c r="AS109" s="67">
        <f>IFERROR(AVERAGE(Data!AW117),"  ")</f>
        <v>-20.838018896199493</v>
      </c>
      <c r="AT109" s="67" t="str">
        <f>IFERROR(AVERAGE(Data!AX117),"  ")</f>
        <v xml:space="preserve">  </v>
      </c>
      <c r="AU109" s="66">
        <f>IFERROR(AVERAGE(Data!AZ117), "  ")</f>
        <v>219.61199999999999</v>
      </c>
      <c r="AV109" s="66">
        <f>IFERROR(AVERAGE(Data!BA117), "  ")</f>
        <v>8.9499999999999993</v>
      </c>
      <c r="AW109" s="66">
        <f>IFERROR(AVERAGE(Data!BB117), "  ")</f>
        <v>112.08199999999999</v>
      </c>
      <c r="AX109" s="66">
        <f>IFERROR(AVERAGE(Data!BC117), "  ")</f>
        <v>5.6</v>
      </c>
      <c r="AY109" s="66">
        <f>IFERROR(AVERAGE(Data!BD117), "  ")</f>
        <v>346.24400000000003</v>
      </c>
      <c r="AZ109" s="66">
        <f>IFERROR(AVERAGE(Data!BE117), "  ")</f>
        <v>1038.963</v>
      </c>
      <c r="BA109" s="66">
        <f>IFERROR(AVERAGE(Data!BF117), "  ")</f>
        <v>33.308999999999997</v>
      </c>
      <c r="BB109" s="66">
        <f>IFERROR(AVERAGE(Data!BG117), "  ")</f>
        <v>527.46199999999999</v>
      </c>
      <c r="BC109" s="66">
        <f>IFERROR(AVERAGE(Data!BH117), "  ")</f>
        <v>46.048000000000002</v>
      </c>
      <c r="BD109" s="66">
        <f>IFERROR(AVERAGE(Data!BI117), "  ")</f>
        <v>1645.7820000000002</v>
      </c>
    </row>
    <row r="110" spans="1:56" x14ac:dyDescent="0.25">
      <c r="A110" s="59">
        <f t="shared" si="1"/>
        <v>38381</v>
      </c>
      <c r="B110" s="66">
        <f>IFERROR(AVERAGE(Data!B118),"  ")</f>
        <v>268036</v>
      </c>
      <c r="C110" s="66">
        <f>IFERROR(AVERAGE(Data!C118),"  ")</f>
        <v>133600</v>
      </c>
      <c r="D110" s="66">
        <f>IFERROR(AVERAGE(Data!D118),"  ")</f>
        <v>0</v>
      </c>
      <c r="E110" s="66">
        <f>IFERROR(AVERAGE(Data!E118),"  ")</f>
        <v>401636</v>
      </c>
      <c r="F110" s="66">
        <f>IFERROR(AVERAGE(Data!F118),"  ")</f>
        <v>360149.75</v>
      </c>
      <c r="G110" s="66" t="str">
        <f>IFERROR(AVERAGE(Data!G118),"  ")</f>
        <v xml:space="preserve">  </v>
      </c>
      <c r="H110" s="67">
        <f>IFERROR(AVERAGE(Data!H118),"  ")</f>
        <v>-3.2027474844851467</v>
      </c>
      <c r="I110" s="67">
        <f>IFERROR(AVERAGE(Data!I118),"  ")</f>
        <v>-28.613987525525996</v>
      </c>
      <c r="J110" s="67" t="str">
        <f>IFERROR(AVERAGE(Data!J118),"  ")</f>
        <v xml:space="preserve">  </v>
      </c>
      <c r="K110" s="66">
        <f>IFERROR(AVERAGE(Data!L118),"  ")</f>
        <v>9566</v>
      </c>
      <c r="L110" s="66">
        <f>IFERROR(AVERAGE(Data!M118),"  ")</f>
        <v>1500</v>
      </c>
      <c r="M110" s="66">
        <f>IFERROR(AVERAGE(Data!N118),"  ")</f>
        <v>30800</v>
      </c>
      <c r="N110" s="66">
        <f>IFERROR(AVERAGE(Data!O118),"  ")</f>
        <v>41866</v>
      </c>
      <c r="O110" s="66">
        <f>IFERROR(AVERAGE(Data!P118),"  ")</f>
        <v>18793.75</v>
      </c>
      <c r="P110" s="66" t="str">
        <f>IFERROR(AVERAGE(Data!Q118),"  ")</f>
        <v xml:space="preserve">  </v>
      </c>
      <c r="Q110" s="67">
        <f>IFERROR(AVERAGE(Data!R118),"  ")</f>
        <v>-25.069353712884578</v>
      </c>
      <c r="R110" s="67">
        <f>IFERROR(AVERAGE(Data!S118),"  ")</f>
        <v>-63.331951320635071</v>
      </c>
      <c r="S110" s="67" t="str">
        <f>IFERROR(AVERAGE(Data!T118),"  ")</f>
        <v xml:space="preserve">  </v>
      </c>
      <c r="T110" s="66">
        <f>IFERROR(AVERAGE(Data!V118), " ")</f>
        <v>124750</v>
      </c>
      <c r="U110" s="66">
        <f>IFERROR(AVERAGE(Data!W118), " ")</f>
        <v>83370</v>
      </c>
      <c r="V110" s="66">
        <f>IFERROR(AVERAGE(Data!X118), " ")</f>
        <v>38700</v>
      </c>
      <c r="W110" s="66">
        <f>IFERROR(AVERAGE(Data!Y118), " ")</f>
        <v>246820</v>
      </c>
      <c r="X110" s="66">
        <f>IFERROR(AVERAGE(Data!Z118), " ")</f>
        <v>193570.5</v>
      </c>
      <c r="Y110" s="66" t="str">
        <f>IFERROR(AVERAGE(Data!AA118), " ")</f>
        <v xml:space="preserve"> </v>
      </c>
      <c r="Z110" s="67">
        <f>IFERROR(AVERAGE(Data!AB118), " ")</f>
        <v>13.926738303607689</v>
      </c>
      <c r="AA110" s="67">
        <f>IFERROR(AVERAGE(Data!AC118), " ")</f>
        <v>7.7267908273576547</v>
      </c>
      <c r="AB110" s="67" t="str">
        <f>IFERROR(AVERAGE(Data!AD118), " ")</f>
        <v xml:space="preserve"> </v>
      </c>
      <c r="AC110" s="66">
        <f>IFERROR(AVERAGE(Data!AF118), "  ")</f>
        <v>0</v>
      </c>
      <c r="AD110" s="66">
        <f>IFERROR(AVERAGE(Data!AG118), "  ")</f>
        <v>25500</v>
      </c>
      <c r="AE110" s="66">
        <f>IFERROR(AVERAGE(Data!AH118), "  ")</f>
        <v>0</v>
      </c>
      <c r="AF110" s="66">
        <f>IFERROR(AVERAGE(Data!AI118), "  ")</f>
        <v>25500</v>
      </c>
      <c r="AG110" s="66">
        <f>IFERROR(AVERAGE(Data!AJ118), "  ")</f>
        <v>17887</v>
      </c>
      <c r="AH110" s="66" t="str">
        <f>IFERROR(AVERAGE(Data!AK118), "  ")</f>
        <v xml:space="preserve">  </v>
      </c>
      <c r="AI110" s="67">
        <f>IFERROR(AVERAGE(Data!AL118), "  ")</f>
        <v>-14.85809682804674</v>
      </c>
      <c r="AJ110" s="67">
        <f>IFERROR(AVERAGE(Data!AM118), "  ")</f>
        <v>-24.645068879807898</v>
      </c>
      <c r="AK110" s="67" t="str">
        <f>IFERROR(AVERAGE(Data!AN118), "  ")</f>
        <v xml:space="preserve">  </v>
      </c>
      <c r="AL110" s="66">
        <f>IFERROR(AVERAGE(Data!AP118),"  ")</f>
        <v>402352</v>
      </c>
      <c r="AM110" s="66">
        <f>IFERROR(AVERAGE(Data!AQ118),"  ")</f>
        <v>243970</v>
      </c>
      <c r="AN110" s="66">
        <f>IFERROR(AVERAGE(Data!AR118),"  ")</f>
        <v>69500</v>
      </c>
      <c r="AO110" s="66">
        <f>IFERROR(AVERAGE(Data!AS118),"  ")</f>
        <v>715822</v>
      </c>
      <c r="AP110" s="66">
        <f>IFERROR(AVERAGE(Data!AT118),"  ")</f>
        <v>590401</v>
      </c>
      <c r="AQ110" s="66" t="str">
        <f>IFERROR(AVERAGE(Data!AU118),"  ")</f>
        <v xml:space="preserve">  </v>
      </c>
      <c r="AR110" s="67">
        <f>IFERROR(AVERAGE(Data!AV118),"  ")</f>
        <v>-0.2194046245030612</v>
      </c>
      <c r="AS110" s="67">
        <f>IFERROR(AVERAGE(Data!AW118),"  ")</f>
        <v>-22.232518317279993</v>
      </c>
      <c r="AT110" s="67" t="str">
        <f>IFERROR(AVERAGE(Data!AX118),"  ")</f>
        <v xml:space="preserve">  </v>
      </c>
      <c r="AU110" s="66">
        <f>IFERROR(AVERAGE(Data!AZ118), "  ")</f>
        <v>401.63600000000002</v>
      </c>
      <c r="AV110" s="66">
        <f>IFERROR(AVERAGE(Data!BA118), "  ")</f>
        <v>41.866</v>
      </c>
      <c r="AW110" s="66">
        <f>IFERROR(AVERAGE(Data!BB118), "  ")</f>
        <v>246.82</v>
      </c>
      <c r="AX110" s="66">
        <f>IFERROR(AVERAGE(Data!BC118), "  ")</f>
        <v>25.5</v>
      </c>
      <c r="AY110" s="66">
        <f>IFERROR(AVERAGE(Data!BD118), "  ")</f>
        <v>715.822</v>
      </c>
      <c r="AZ110" s="66">
        <f>IFERROR(AVERAGE(Data!BE118), "  ")</f>
        <v>1440.5989999999999</v>
      </c>
      <c r="BA110" s="66">
        <f>IFERROR(AVERAGE(Data!BF118), "  ")</f>
        <v>75.174999999999997</v>
      </c>
      <c r="BB110" s="66">
        <f>IFERROR(AVERAGE(Data!BG118), "  ")</f>
        <v>774.28199999999993</v>
      </c>
      <c r="BC110" s="66">
        <f>IFERROR(AVERAGE(Data!BH118), "  ")</f>
        <v>71.548000000000002</v>
      </c>
      <c r="BD110" s="66">
        <f>IFERROR(AVERAGE(Data!BI118), "  ")</f>
        <v>2361.6040000000003</v>
      </c>
    </row>
    <row r="111" spans="1:56" x14ac:dyDescent="0.25">
      <c r="A111" s="59">
        <f t="shared" si="1"/>
        <v>38388</v>
      </c>
      <c r="B111" s="66">
        <f>IFERROR(AVERAGE(Data!B119),"  ")</f>
        <v>241111</v>
      </c>
      <c r="C111" s="66">
        <f>IFERROR(AVERAGE(Data!C119),"  ")</f>
        <v>92136</v>
      </c>
      <c r="D111" s="66">
        <f>IFERROR(AVERAGE(Data!D119),"  ")</f>
        <v>0</v>
      </c>
      <c r="E111" s="66">
        <f>IFERROR(AVERAGE(Data!E119),"  ")</f>
        <v>333247</v>
      </c>
      <c r="F111" s="66">
        <f>IFERROR(AVERAGE(Data!F119),"  ")</f>
        <v>325966.5</v>
      </c>
      <c r="G111" s="66" t="str">
        <f>IFERROR(AVERAGE(Data!G119),"  ")</f>
        <v xml:space="preserve">  </v>
      </c>
      <c r="H111" s="67">
        <f>IFERROR(AVERAGE(Data!H119),"  ")</f>
        <v>7.8381673703997734E-2</v>
      </c>
      <c r="I111" s="67">
        <f>IFERROR(AVERAGE(Data!I119),"  ")</f>
        <v>-29.635583876905748</v>
      </c>
      <c r="J111" s="67" t="str">
        <f>IFERROR(AVERAGE(Data!J119),"  ")</f>
        <v xml:space="preserve">  </v>
      </c>
      <c r="K111" s="66">
        <f>IFERROR(AVERAGE(Data!L119),"  ")</f>
        <v>5041</v>
      </c>
      <c r="L111" s="66">
        <f>IFERROR(AVERAGE(Data!M119),"  ")</f>
        <v>6035</v>
      </c>
      <c r="M111" s="66">
        <f>IFERROR(AVERAGE(Data!N119),"  ")</f>
        <v>5600</v>
      </c>
      <c r="N111" s="66">
        <f>IFERROR(AVERAGE(Data!O119),"  ")</f>
        <v>16676</v>
      </c>
      <c r="O111" s="66">
        <f>IFERROR(AVERAGE(Data!P119),"  ")</f>
        <v>22262.75</v>
      </c>
      <c r="P111" s="66" t="str">
        <f>IFERROR(AVERAGE(Data!Q119),"  ")</f>
        <v xml:space="preserve">  </v>
      </c>
      <c r="Q111" s="67">
        <f>IFERROR(AVERAGE(Data!R119),"  ")</f>
        <v>-71.013384321223711</v>
      </c>
      <c r="R111" s="67">
        <f>IFERROR(AVERAGE(Data!S119),"  ")</f>
        <v>-60.483598991799489</v>
      </c>
      <c r="S111" s="67" t="str">
        <f>IFERROR(AVERAGE(Data!T119),"  ")</f>
        <v xml:space="preserve">  </v>
      </c>
      <c r="T111" s="66">
        <f>IFERROR(AVERAGE(Data!V119), " ")</f>
        <v>144155</v>
      </c>
      <c r="U111" s="66">
        <f>IFERROR(AVERAGE(Data!W119), " ")</f>
        <v>107946</v>
      </c>
      <c r="V111" s="66">
        <f>IFERROR(AVERAGE(Data!X119), " ")</f>
        <v>16700</v>
      </c>
      <c r="W111" s="66">
        <f>IFERROR(AVERAGE(Data!Y119), " ")</f>
        <v>268801</v>
      </c>
      <c r="X111" s="66">
        <f>IFERROR(AVERAGE(Data!Z119), " ")</f>
        <v>211459.25</v>
      </c>
      <c r="Y111" s="66" t="str">
        <f>IFERROR(AVERAGE(Data!AA119), " ")</f>
        <v xml:space="preserve"> </v>
      </c>
      <c r="Z111" s="67">
        <f>IFERROR(AVERAGE(Data!AB119), " ")</f>
        <v>106.2480338220964</v>
      </c>
      <c r="AA111" s="67">
        <f>IFERROR(AVERAGE(Data!AC119), " ")</f>
        <v>20.371801385254031</v>
      </c>
      <c r="AB111" s="67" t="str">
        <f>IFERROR(AVERAGE(Data!AD119), " ")</f>
        <v xml:space="preserve"> </v>
      </c>
      <c r="AC111" s="66">
        <f>IFERROR(AVERAGE(Data!AF119), "  ")</f>
        <v>1624</v>
      </c>
      <c r="AD111" s="66">
        <f>IFERROR(AVERAGE(Data!AG119), "  ")</f>
        <v>26700</v>
      </c>
      <c r="AE111" s="66">
        <f>IFERROR(AVERAGE(Data!AH119), "  ")</f>
        <v>0</v>
      </c>
      <c r="AF111" s="66">
        <f>IFERROR(AVERAGE(Data!AI119), "  ")</f>
        <v>28324</v>
      </c>
      <c r="AG111" s="66">
        <f>IFERROR(AVERAGE(Data!AJ119), "  ")</f>
        <v>21018</v>
      </c>
      <c r="AH111" s="66" t="str">
        <f>IFERROR(AVERAGE(Data!AK119), "  ")</f>
        <v xml:space="preserve">  </v>
      </c>
      <c r="AI111" s="67">
        <f>IFERROR(AVERAGE(Data!AL119), "  ")</f>
        <v>4.5166051660516571</v>
      </c>
      <c r="AJ111" s="67">
        <f>IFERROR(AVERAGE(Data!AM119), "  ")</f>
        <v>-18.23619229160791</v>
      </c>
      <c r="AK111" s="67" t="str">
        <f>IFERROR(AVERAGE(Data!AN119), "  ")</f>
        <v xml:space="preserve">  </v>
      </c>
      <c r="AL111" s="66">
        <f>IFERROR(AVERAGE(Data!AP119),"  ")</f>
        <v>391931</v>
      </c>
      <c r="AM111" s="66">
        <f>IFERROR(AVERAGE(Data!AQ119),"  ")</f>
        <v>232817</v>
      </c>
      <c r="AN111" s="66">
        <f>IFERROR(AVERAGE(Data!AR119),"  ")</f>
        <v>22300</v>
      </c>
      <c r="AO111" s="66">
        <f>IFERROR(AVERAGE(Data!AS119),"  ")</f>
        <v>647048</v>
      </c>
      <c r="AP111" s="66">
        <f>IFERROR(AVERAGE(Data!AT119),"  ")</f>
        <v>580706.5</v>
      </c>
      <c r="AQ111" s="66" t="str">
        <f>IFERROR(AVERAGE(Data!AU119),"  ")</f>
        <v xml:space="preserve">  </v>
      </c>
      <c r="AR111" s="67">
        <f>IFERROR(AVERAGE(Data!AV119),"  ")</f>
        <v>18.086304282364107</v>
      </c>
      <c r="AS111" s="67">
        <f>IFERROR(AVERAGE(Data!AW119),"  ")</f>
        <v>-19.454859614526399</v>
      </c>
      <c r="AT111" s="67" t="str">
        <f>IFERROR(AVERAGE(Data!AX119),"  ")</f>
        <v xml:space="preserve">  </v>
      </c>
      <c r="AU111" s="66">
        <f>IFERROR(AVERAGE(Data!AZ119), "  ")</f>
        <v>333.24700000000001</v>
      </c>
      <c r="AV111" s="66">
        <f>IFERROR(AVERAGE(Data!BA119), "  ")</f>
        <v>16.675999999999998</v>
      </c>
      <c r="AW111" s="66">
        <f>IFERROR(AVERAGE(Data!BB119), "  ")</f>
        <v>268.80099999999999</v>
      </c>
      <c r="AX111" s="66">
        <f>IFERROR(AVERAGE(Data!BC119), "  ")</f>
        <v>28.324000000000002</v>
      </c>
      <c r="AY111" s="66">
        <f>IFERROR(AVERAGE(Data!BD119), "  ")</f>
        <v>647.048</v>
      </c>
      <c r="AZ111" s="66">
        <f>IFERROR(AVERAGE(Data!BE119), "  ")</f>
        <v>1773.846</v>
      </c>
      <c r="BA111" s="66">
        <f>IFERROR(AVERAGE(Data!BF119), "  ")</f>
        <v>91.850999999999999</v>
      </c>
      <c r="BB111" s="66">
        <f>IFERROR(AVERAGE(Data!BG119), "  ")</f>
        <v>1043.0829999999999</v>
      </c>
      <c r="BC111" s="66">
        <f>IFERROR(AVERAGE(Data!BH119), "  ")</f>
        <v>99.872</v>
      </c>
      <c r="BD111" s="66">
        <f>IFERROR(AVERAGE(Data!BI119), "  ")</f>
        <v>3008.652</v>
      </c>
    </row>
    <row r="112" spans="1:56" x14ac:dyDescent="0.25">
      <c r="A112" s="59">
        <f t="shared" si="1"/>
        <v>38395</v>
      </c>
      <c r="B112" s="66">
        <f>IFERROR(AVERAGE(Data!B120),"  ")</f>
        <v>246426</v>
      </c>
      <c r="C112" s="66">
        <f>IFERROR(AVERAGE(Data!C120),"  ")</f>
        <v>116946</v>
      </c>
      <c r="D112" s="66">
        <f>IFERROR(AVERAGE(Data!D120),"  ")</f>
        <v>0</v>
      </c>
      <c r="E112" s="66">
        <f>IFERROR(AVERAGE(Data!E120),"  ")</f>
        <v>363372</v>
      </c>
      <c r="F112" s="66">
        <f>IFERROR(AVERAGE(Data!F120),"  ")</f>
        <v>329466.75</v>
      </c>
      <c r="G112" s="66" t="str">
        <f>IFERROR(AVERAGE(Data!G120),"  ")</f>
        <v xml:space="preserve">  </v>
      </c>
      <c r="H112" s="67">
        <f>IFERROR(AVERAGE(Data!H120),"  ")</f>
        <v>12.947012765798727</v>
      </c>
      <c r="I112" s="67">
        <f>IFERROR(AVERAGE(Data!I120),"  ")</f>
        <v>-16.385204905473383</v>
      </c>
      <c r="J112" s="67" t="str">
        <f>IFERROR(AVERAGE(Data!J120),"  ")</f>
        <v xml:space="preserve">  </v>
      </c>
      <c r="K112" s="66">
        <f>IFERROR(AVERAGE(Data!L120),"  ")</f>
        <v>10900</v>
      </c>
      <c r="L112" s="66">
        <f>IFERROR(AVERAGE(Data!M120),"  ")</f>
        <v>1600</v>
      </c>
      <c r="M112" s="66">
        <f>IFERROR(AVERAGE(Data!N120),"  ")</f>
        <v>24200</v>
      </c>
      <c r="N112" s="66">
        <f>IFERROR(AVERAGE(Data!O120),"  ")</f>
        <v>36700</v>
      </c>
      <c r="O112" s="66">
        <f>IFERROR(AVERAGE(Data!P120),"  ")</f>
        <v>26048</v>
      </c>
      <c r="P112" s="66" t="str">
        <f>IFERROR(AVERAGE(Data!Q120),"  ")</f>
        <v xml:space="preserve">  </v>
      </c>
      <c r="Q112" s="67">
        <f>IFERROR(AVERAGE(Data!R120),"  ")</f>
        <v>25.034069228672664</v>
      </c>
      <c r="R112" s="67">
        <f>IFERROR(AVERAGE(Data!S120),"  ")</f>
        <v>-51.381215469613259</v>
      </c>
      <c r="S112" s="67" t="str">
        <f>IFERROR(AVERAGE(Data!T120),"  ")</f>
        <v xml:space="preserve">  </v>
      </c>
      <c r="T112" s="66">
        <f>IFERROR(AVERAGE(Data!V120), " ")</f>
        <v>134823</v>
      </c>
      <c r="U112" s="66">
        <f>IFERROR(AVERAGE(Data!W120), " ")</f>
        <v>104324</v>
      </c>
      <c r="V112" s="66">
        <f>IFERROR(AVERAGE(Data!X120), " ")</f>
        <v>23550</v>
      </c>
      <c r="W112" s="66">
        <f>IFERROR(AVERAGE(Data!Y120), " ")</f>
        <v>262697</v>
      </c>
      <c r="X112" s="66">
        <f>IFERROR(AVERAGE(Data!Z120), " ")</f>
        <v>222600</v>
      </c>
      <c r="Y112" s="66" t="str">
        <f>IFERROR(AVERAGE(Data!AA120), " ")</f>
        <v xml:space="preserve"> </v>
      </c>
      <c r="Z112" s="67">
        <f>IFERROR(AVERAGE(Data!AB120), " ")</f>
        <v>141.94311923225698</v>
      </c>
      <c r="AA112" s="67">
        <f>IFERROR(AVERAGE(Data!AC120), " ")</f>
        <v>48.645016535589505</v>
      </c>
      <c r="AB112" s="67" t="str">
        <f>IFERROR(AVERAGE(Data!AD120), " ")</f>
        <v xml:space="preserve"> </v>
      </c>
      <c r="AC112" s="66">
        <f>IFERROR(AVERAGE(Data!AF120), "  ")</f>
        <v>15070</v>
      </c>
      <c r="AD112" s="66">
        <f>IFERROR(AVERAGE(Data!AG120), "  ")</f>
        <v>21580</v>
      </c>
      <c r="AE112" s="66">
        <f>IFERROR(AVERAGE(Data!AH120), "  ")</f>
        <v>0</v>
      </c>
      <c r="AF112" s="66">
        <f>IFERROR(AVERAGE(Data!AI120), "  ")</f>
        <v>36650</v>
      </c>
      <c r="AG112" s="66">
        <f>IFERROR(AVERAGE(Data!AJ120), "  ")</f>
        <v>24018.5</v>
      </c>
      <c r="AH112" s="66" t="str">
        <f>IFERROR(AVERAGE(Data!AK120), "  ")</f>
        <v xml:space="preserve">  </v>
      </c>
      <c r="AI112" s="67">
        <f>IFERROR(AVERAGE(Data!AL120), "  ")</f>
        <v>2343.3333333333335</v>
      </c>
      <c r="AJ112" s="67">
        <f>IFERROR(AVERAGE(Data!AM120), "  ")</f>
        <v>15.35155124387666</v>
      </c>
      <c r="AK112" s="67" t="str">
        <f>IFERROR(AVERAGE(Data!AN120), "  ")</f>
        <v xml:space="preserve">  </v>
      </c>
      <c r="AL112" s="66">
        <f>IFERROR(AVERAGE(Data!AP120),"  ")</f>
        <v>407219</v>
      </c>
      <c r="AM112" s="66">
        <f>IFERROR(AVERAGE(Data!AQ120),"  ")</f>
        <v>244450</v>
      </c>
      <c r="AN112" s="66">
        <f>IFERROR(AVERAGE(Data!AR120),"  ")</f>
        <v>47750</v>
      </c>
      <c r="AO112" s="66">
        <f>IFERROR(AVERAGE(Data!AS120),"  ")</f>
        <v>699419</v>
      </c>
      <c r="AP112" s="66">
        <f>IFERROR(AVERAGE(Data!AT120),"  ")</f>
        <v>602133.25</v>
      </c>
      <c r="AQ112" s="66" t="str">
        <f>IFERROR(AVERAGE(Data!AU120),"  ")</f>
        <v xml:space="preserve">  </v>
      </c>
      <c r="AR112" s="67">
        <f>IFERROR(AVERAGE(Data!AV120),"  ")</f>
        <v>51.668766494126615</v>
      </c>
      <c r="AS112" s="67">
        <f>IFERROR(AVERAGE(Data!AW120),"  ")</f>
        <v>-2.5958054288394927</v>
      </c>
      <c r="AT112" s="67" t="str">
        <f>IFERROR(AVERAGE(Data!AX120),"  ")</f>
        <v xml:space="preserve">  </v>
      </c>
      <c r="AU112" s="66">
        <f>IFERROR(AVERAGE(Data!AZ120), "  ")</f>
        <v>363.37200000000001</v>
      </c>
      <c r="AV112" s="66">
        <f>IFERROR(AVERAGE(Data!BA120), "  ")</f>
        <v>36.700000000000003</v>
      </c>
      <c r="AW112" s="66">
        <f>IFERROR(AVERAGE(Data!BB120), "  ")</f>
        <v>262.697</v>
      </c>
      <c r="AX112" s="66">
        <f>IFERROR(AVERAGE(Data!BC120), "  ")</f>
        <v>36.65</v>
      </c>
      <c r="AY112" s="66">
        <f>IFERROR(AVERAGE(Data!BD120), "  ")</f>
        <v>699.41899999999998</v>
      </c>
      <c r="AZ112" s="66">
        <f>IFERROR(AVERAGE(Data!BE120), "  ")</f>
        <v>2137.2179999999998</v>
      </c>
      <c r="BA112" s="66">
        <f>IFERROR(AVERAGE(Data!BF120), "  ")</f>
        <v>128.55099999999999</v>
      </c>
      <c r="BB112" s="66">
        <f>IFERROR(AVERAGE(Data!BG120), "  ")</f>
        <v>1305.7799999999997</v>
      </c>
      <c r="BC112" s="66">
        <f>IFERROR(AVERAGE(Data!BH120), "  ")</f>
        <v>136.52199999999999</v>
      </c>
      <c r="BD112" s="66">
        <f>IFERROR(AVERAGE(Data!BI120), "  ")</f>
        <v>3708.0709999999999</v>
      </c>
    </row>
    <row r="113" spans="1:56" x14ac:dyDescent="0.25">
      <c r="A113" s="59">
        <f t="shared" si="1"/>
        <v>38402</v>
      </c>
      <c r="B113" s="66">
        <f>IFERROR(AVERAGE(Data!B121),"  ")</f>
        <v>152777</v>
      </c>
      <c r="C113" s="66">
        <f>IFERROR(AVERAGE(Data!C121),"  ")</f>
        <v>141335</v>
      </c>
      <c r="D113" s="66">
        <f>IFERROR(AVERAGE(Data!D121),"  ")</f>
        <v>0</v>
      </c>
      <c r="E113" s="66">
        <f>IFERROR(AVERAGE(Data!E121),"  ")</f>
        <v>294112</v>
      </c>
      <c r="F113" s="66">
        <f>IFERROR(AVERAGE(Data!F121),"  ")</f>
        <v>348091.75</v>
      </c>
      <c r="G113" s="66" t="str">
        <f>IFERROR(AVERAGE(Data!G121),"  ")</f>
        <v xml:space="preserve">  </v>
      </c>
      <c r="H113" s="67">
        <f>IFERROR(AVERAGE(Data!H121),"  ")</f>
        <v>-16.394626278476121</v>
      </c>
      <c r="I113" s="67">
        <f>IFERROR(AVERAGE(Data!I121),"  ")</f>
        <v>-2.0436663158427959</v>
      </c>
      <c r="J113" s="67" t="str">
        <f>IFERROR(AVERAGE(Data!J121),"  ")</f>
        <v xml:space="preserve">  </v>
      </c>
      <c r="K113" s="66">
        <f>IFERROR(AVERAGE(Data!L121),"  ")</f>
        <v>1535</v>
      </c>
      <c r="L113" s="66">
        <f>IFERROR(AVERAGE(Data!M121),"  ")</f>
        <v>3100</v>
      </c>
      <c r="M113" s="66">
        <f>IFERROR(AVERAGE(Data!N121),"  ")</f>
        <v>15400</v>
      </c>
      <c r="N113" s="66">
        <f>IFERROR(AVERAGE(Data!O121),"  ")</f>
        <v>20035</v>
      </c>
      <c r="O113" s="66">
        <f>IFERROR(AVERAGE(Data!P121),"  ")</f>
        <v>28819.25</v>
      </c>
      <c r="P113" s="66" t="str">
        <f>IFERROR(AVERAGE(Data!Q121),"  ")</f>
        <v xml:space="preserve">  </v>
      </c>
      <c r="Q113" s="67">
        <f>IFERROR(AVERAGE(Data!R121),"  ")</f>
        <v>-65.306157789014335</v>
      </c>
      <c r="R113" s="67">
        <f>IFERROR(AVERAGE(Data!S121),"  ")</f>
        <v>-42.506097165628439</v>
      </c>
      <c r="S113" s="67" t="str">
        <f>IFERROR(AVERAGE(Data!T121),"  ")</f>
        <v xml:space="preserve">  </v>
      </c>
      <c r="T113" s="66">
        <f>IFERROR(AVERAGE(Data!V121), " ")</f>
        <v>67243</v>
      </c>
      <c r="U113" s="66">
        <f>IFERROR(AVERAGE(Data!W121), " ")</f>
        <v>47480</v>
      </c>
      <c r="V113" s="66">
        <f>IFERROR(AVERAGE(Data!X121), " ")</f>
        <v>15600</v>
      </c>
      <c r="W113" s="66">
        <f>IFERROR(AVERAGE(Data!Y121), " ")</f>
        <v>130323</v>
      </c>
      <c r="X113" s="66">
        <f>IFERROR(AVERAGE(Data!Z121), " ")</f>
        <v>227160.25</v>
      </c>
      <c r="Y113" s="66" t="str">
        <f>IFERROR(AVERAGE(Data!AA121), " ")</f>
        <v xml:space="preserve"> </v>
      </c>
      <c r="Z113" s="67">
        <f>IFERROR(AVERAGE(Data!AB121), " ")</f>
        <v>52.925369631541884</v>
      </c>
      <c r="AA113" s="67">
        <f>IFERROR(AVERAGE(Data!AC121), " ")</f>
        <v>68.025703850954656</v>
      </c>
      <c r="AB113" s="67" t="str">
        <f>IFERROR(AVERAGE(Data!AD121), " ")</f>
        <v xml:space="preserve"> </v>
      </c>
      <c r="AC113" s="66">
        <f>IFERROR(AVERAGE(Data!AF121), "  ")</f>
        <v>0</v>
      </c>
      <c r="AD113" s="66">
        <f>IFERROR(AVERAGE(Data!AG121), "  ")</f>
        <v>0</v>
      </c>
      <c r="AE113" s="66">
        <f>IFERROR(AVERAGE(Data!AH121), "  ")</f>
        <v>0</v>
      </c>
      <c r="AF113" s="66">
        <f>IFERROR(AVERAGE(Data!AI121), "  ")</f>
        <v>0</v>
      </c>
      <c r="AG113" s="66">
        <f>IFERROR(AVERAGE(Data!AJ121), "  ")</f>
        <v>22618.5</v>
      </c>
      <c r="AH113" s="66" t="str">
        <f>IFERROR(AVERAGE(Data!AK121), "  ")</f>
        <v xml:space="preserve">  </v>
      </c>
      <c r="AI113" s="67">
        <f>IFERROR(AVERAGE(Data!AL121), "  ")</f>
        <v>-100</v>
      </c>
      <c r="AJ113" s="67">
        <f>IFERROR(AVERAGE(Data!AM121), "  ")</f>
        <v>-2.5893904973137039</v>
      </c>
      <c r="AK113" s="67" t="str">
        <f>IFERROR(AVERAGE(Data!AN121), "  ")</f>
        <v xml:space="preserve">  </v>
      </c>
      <c r="AL113" s="66">
        <f>IFERROR(AVERAGE(Data!AP121),"  ")</f>
        <v>221555</v>
      </c>
      <c r="AM113" s="66">
        <f>IFERROR(AVERAGE(Data!AQ121),"  ")</f>
        <v>191915</v>
      </c>
      <c r="AN113" s="66">
        <f>IFERROR(AVERAGE(Data!AR121),"  ")</f>
        <v>31000</v>
      </c>
      <c r="AO113" s="66">
        <f>IFERROR(AVERAGE(Data!AS121),"  ")</f>
        <v>444470</v>
      </c>
      <c r="AP113" s="66">
        <f>IFERROR(AVERAGE(Data!AT121),"  ")</f>
        <v>626689.75</v>
      </c>
      <c r="AQ113" s="66" t="str">
        <f>IFERROR(AVERAGE(Data!AU121),"  ")</f>
        <v xml:space="preserve">  </v>
      </c>
      <c r="AR113" s="67">
        <f>IFERROR(AVERAGE(Data!AV121),"  ")</f>
        <v>-15.992386827775606</v>
      </c>
      <c r="AS113" s="67">
        <f>IFERROR(AVERAGE(Data!AW121),"  ")</f>
        <v>11.136238995590041</v>
      </c>
      <c r="AT113" s="67" t="str">
        <f>IFERROR(AVERAGE(Data!AX121),"  ")</f>
        <v xml:space="preserve">  </v>
      </c>
      <c r="AU113" s="66">
        <f>IFERROR(AVERAGE(Data!AZ121), "  ")</f>
        <v>294.11200000000002</v>
      </c>
      <c r="AV113" s="66">
        <f>IFERROR(AVERAGE(Data!BA121), "  ")</f>
        <v>20.035</v>
      </c>
      <c r="AW113" s="66">
        <f>IFERROR(AVERAGE(Data!BB121), "  ")</f>
        <v>130.32300000000001</v>
      </c>
      <c r="AX113" s="66">
        <f>IFERROR(AVERAGE(Data!BC121), "  ")</f>
        <v>0</v>
      </c>
      <c r="AY113" s="66">
        <f>IFERROR(AVERAGE(Data!BD121), "  ")</f>
        <v>444.47</v>
      </c>
      <c r="AZ113" s="66">
        <f>IFERROR(AVERAGE(Data!BE121), "  ")</f>
        <v>2431.33</v>
      </c>
      <c r="BA113" s="66">
        <f>IFERROR(AVERAGE(Data!BF121), "  ")</f>
        <v>148.58599999999998</v>
      </c>
      <c r="BB113" s="66">
        <f>IFERROR(AVERAGE(Data!BG121), "  ")</f>
        <v>1436.1029999999998</v>
      </c>
      <c r="BC113" s="66">
        <f>IFERROR(AVERAGE(Data!BH121), "  ")</f>
        <v>136.52199999999999</v>
      </c>
      <c r="BD113" s="66">
        <f>IFERROR(AVERAGE(Data!BI121), "  ")</f>
        <v>4152.5410000000002</v>
      </c>
    </row>
    <row r="114" spans="1:56" x14ac:dyDescent="0.25">
      <c r="A114" s="59">
        <f t="shared" si="1"/>
        <v>38409</v>
      </c>
      <c r="B114" s="66">
        <f>IFERROR(AVERAGE(Data!B122),"  ")</f>
        <v>216512</v>
      </c>
      <c r="C114" s="66">
        <f>IFERROR(AVERAGE(Data!C122),"  ")</f>
        <v>129112</v>
      </c>
      <c r="D114" s="66">
        <f>IFERROR(AVERAGE(Data!D122),"  ")</f>
        <v>0</v>
      </c>
      <c r="E114" s="66">
        <f>IFERROR(AVERAGE(Data!E122),"  ")</f>
        <v>345624</v>
      </c>
      <c r="F114" s="66">
        <f>IFERROR(AVERAGE(Data!F122),"  ")</f>
        <v>334088.75</v>
      </c>
      <c r="G114" s="66" t="str">
        <f>IFERROR(AVERAGE(Data!G122),"  ")</f>
        <v xml:space="preserve">  </v>
      </c>
      <c r="H114" s="67">
        <f>IFERROR(AVERAGE(Data!H122),"  ")</f>
        <v>-29.587639577310696</v>
      </c>
      <c r="I114" s="67">
        <f>IFERROR(AVERAGE(Data!I122),"  ")</f>
        <v>-10.751875983405323</v>
      </c>
      <c r="J114" s="67" t="str">
        <f>IFERROR(AVERAGE(Data!J122),"  ")</f>
        <v xml:space="preserve">  </v>
      </c>
      <c r="K114" s="66">
        <f>IFERROR(AVERAGE(Data!L122),"  ")</f>
        <v>18434</v>
      </c>
      <c r="L114" s="66">
        <f>IFERROR(AVERAGE(Data!M122),"  ")</f>
        <v>43942</v>
      </c>
      <c r="M114" s="66">
        <f>IFERROR(AVERAGE(Data!N122),"  ")</f>
        <v>11200</v>
      </c>
      <c r="N114" s="66">
        <f>IFERROR(AVERAGE(Data!O122),"  ")</f>
        <v>73576</v>
      </c>
      <c r="O114" s="66">
        <f>IFERROR(AVERAGE(Data!P122),"  ")</f>
        <v>36746.75</v>
      </c>
      <c r="P114" s="66" t="str">
        <f>IFERROR(AVERAGE(Data!Q122),"  ")</f>
        <v xml:space="preserve">  </v>
      </c>
      <c r="Q114" s="67">
        <f>IFERROR(AVERAGE(Data!R122),"  ")</f>
        <v>129.8962629671291</v>
      </c>
      <c r="R114" s="67">
        <f>IFERROR(AVERAGE(Data!S122),"  ")</f>
        <v>-16.784424289774336</v>
      </c>
      <c r="S114" s="67" t="str">
        <f>IFERROR(AVERAGE(Data!T122),"  ")</f>
        <v xml:space="preserve">  </v>
      </c>
      <c r="T114" s="66">
        <f>IFERROR(AVERAGE(Data!V122), " ")</f>
        <v>107956</v>
      </c>
      <c r="U114" s="66">
        <f>IFERROR(AVERAGE(Data!W122), " ")</f>
        <v>18000</v>
      </c>
      <c r="V114" s="66">
        <f>IFERROR(AVERAGE(Data!X122), " ")</f>
        <v>14400</v>
      </c>
      <c r="W114" s="66">
        <f>IFERROR(AVERAGE(Data!Y122), " ")</f>
        <v>140356</v>
      </c>
      <c r="X114" s="66">
        <f>IFERROR(AVERAGE(Data!Z122), " ")</f>
        <v>200544.25</v>
      </c>
      <c r="Y114" s="66" t="str">
        <f>IFERROR(AVERAGE(Data!AA122), " ")</f>
        <v xml:space="preserve"> </v>
      </c>
      <c r="Z114" s="67">
        <f>IFERROR(AVERAGE(Data!AB122), " ")</f>
        <v>-2.0024576886555345</v>
      </c>
      <c r="AA114" s="67">
        <f>IFERROR(AVERAGE(Data!AC122), " ")</f>
        <v>71.643368688630176</v>
      </c>
      <c r="AB114" s="67" t="str">
        <f>IFERROR(AVERAGE(Data!AD122), " ")</f>
        <v xml:space="preserve"> </v>
      </c>
      <c r="AC114" s="66">
        <f>IFERROR(AVERAGE(Data!AF122), "  ")</f>
        <v>0</v>
      </c>
      <c r="AD114" s="66">
        <f>IFERROR(AVERAGE(Data!AG122), "  ")</f>
        <v>0</v>
      </c>
      <c r="AE114" s="66">
        <f>IFERROR(AVERAGE(Data!AH122), "  ")</f>
        <v>0</v>
      </c>
      <c r="AF114" s="66">
        <f>IFERROR(AVERAGE(Data!AI122), "  ")</f>
        <v>0</v>
      </c>
      <c r="AG114" s="66">
        <f>IFERROR(AVERAGE(Data!AJ122), "  ")</f>
        <v>16243.5</v>
      </c>
      <c r="AH114" s="66" t="str">
        <f>IFERROR(AVERAGE(Data!AK122), "  ")</f>
        <v xml:space="preserve">  </v>
      </c>
      <c r="AI114" s="67">
        <f>IFERROR(AVERAGE(Data!AL122), "  ")</f>
        <v>-100</v>
      </c>
      <c r="AJ114" s="67">
        <f>IFERROR(AVERAGE(Data!AM122), "  ")</f>
        <v>-9.9247223878114017</v>
      </c>
      <c r="AK114" s="67" t="str">
        <f>IFERROR(AVERAGE(Data!AN122), "  ")</f>
        <v xml:space="preserve">  </v>
      </c>
      <c r="AL114" s="66">
        <f>IFERROR(AVERAGE(Data!AP122),"  ")</f>
        <v>342902</v>
      </c>
      <c r="AM114" s="66">
        <f>IFERROR(AVERAGE(Data!AQ122),"  ")</f>
        <v>191054</v>
      </c>
      <c r="AN114" s="66">
        <f>IFERROR(AVERAGE(Data!AR122),"  ")</f>
        <v>25600</v>
      </c>
      <c r="AO114" s="66">
        <f>IFERROR(AVERAGE(Data!AS122),"  ")</f>
        <v>559556</v>
      </c>
      <c r="AP114" s="66">
        <f>IFERROR(AVERAGE(Data!AT122),"  ")</f>
        <v>587623.25</v>
      </c>
      <c r="AQ114" s="66" t="str">
        <f>IFERROR(AVERAGE(Data!AU122),"  ")</f>
        <v xml:space="preserve">  </v>
      </c>
      <c r="AR114" s="67">
        <f>IFERROR(AVERAGE(Data!AV122),"  ")</f>
        <v>-17.138291901689495</v>
      </c>
      <c r="AS114" s="67">
        <f>IFERROR(AVERAGE(Data!AW122),"  ")</f>
        <v>6.1906078521197117</v>
      </c>
      <c r="AT114" s="67" t="str">
        <f>IFERROR(AVERAGE(Data!AX122),"  ")</f>
        <v xml:space="preserve">  </v>
      </c>
      <c r="AU114" s="66">
        <f>IFERROR(AVERAGE(Data!AZ122), "  ")</f>
        <v>345.62400000000002</v>
      </c>
      <c r="AV114" s="66">
        <f>IFERROR(AVERAGE(Data!BA122), "  ")</f>
        <v>73.575999999999993</v>
      </c>
      <c r="AW114" s="66">
        <f>IFERROR(AVERAGE(Data!BB122), "  ")</f>
        <v>140.35599999999999</v>
      </c>
      <c r="AX114" s="66">
        <f>IFERROR(AVERAGE(Data!BC122), "  ")</f>
        <v>0</v>
      </c>
      <c r="AY114" s="66">
        <f>IFERROR(AVERAGE(Data!BD122), "  ")</f>
        <v>559.55600000000004</v>
      </c>
      <c r="AZ114" s="66">
        <f>IFERROR(AVERAGE(Data!BE122), "  ")</f>
        <v>2776.9539999999997</v>
      </c>
      <c r="BA114" s="66">
        <f>IFERROR(AVERAGE(Data!BF122), "  ")</f>
        <v>222.16199999999998</v>
      </c>
      <c r="BB114" s="66">
        <f>IFERROR(AVERAGE(Data!BG122), "  ")</f>
        <v>1576.4589999999998</v>
      </c>
      <c r="BC114" s="66">
        <f>IFERROR(AVERAGE(Data!BH122), "  ")</f>
        <v>136.52199999999999</v>
      </c>
      <c r="BD114" s="66">
        <f>IFERROR(AVERAGE(Data!BI122), "  ")</f>
        <v>4712.0969999999998</v>
      </c>
    </row>
    <row r="115" spans="1:56" x14ac:dyDescent="0.25">
      <c r="A115" s="59">
        <f t="shared" si="1"/>
        <v>38416</v>
      </c>
      <c r="B115" s="66">
        <f>IFERROR(AVERAGE(Data!B123),"  ")</f>
        <v>182834</v>
      </c>
      <c r="C115" s="66">
        <f>IFERROR(AVERAGE(Data!C123),"  ")</f>
        <v>97116</v>
      </c>
      <c r="D115" s="66">
        <f>IFERROR(AVERAGE(Data!D123),"  ")</f>
        <v>0</v>
      </c>
      <c r="E115" s="66">
        <f>IFERROR(AVERAGE(Data!E123),"  ")</f>
        <v>279950</v>
      </c>
      <c r="F115" s="66">
        <f>IFERROR(AVERAGE(Data!F123),"  ")</f>
        <v>320764.5</v>
      </c>
      <c r="G115" s="66" t="str">
        <f>IFERROR(AVERAGE(Data!G123),"  ")</f>
        <v xml:space="preserve">  </v>
      </c>
      <c r="H115" s="67">
        <f>IFERROR(AVERAGE(Data!H123),"  ")</f>
        <v>-15.498016867193487</v>
      </c>
      <c r="I115" s="67">
        <f>IFERROR(AVERAGE(Data!I123),"  ")</f>
        <v>-14.214364800462143</v>
      </c>
      <c r="J115" s="67" t="str">
        <f>IFERROR(AVERAGE(Data!J123),"  ")</f>
        <v xml:space="preserve">  </v>
      </c>
      <c r="K115" s="66">
        <f>IFERROR(AVERAGE(Data!L123),"  ")</f>
        <v>3200</v>
      </c>
      <c r="L115" s="66">
        <f>IFERROR(AVERAGE(Data!M123),"  ")</f>
        <v>3000</v>
      </c>
      <c r="M115" s="66">
        <f>IFERROR(AVERAGE(Data!N123),"  ")</f>
        <v>25200</v>
      </c>
      <c r="N115" s="66">
        <f>IFERROR(AVERAGE(Data!O123),"  ")</f>
        <v>31400</v>
      </c>
      <c r="O115" s="66">
        <f>IFERROR(AVERAGE(Data!P123),"  ")</f>
        <v>40427.75</v>
      </c>
      <c r="P115" s="66" t="str">
        <f>IFERROR(AVERAGE(Data!Q123),"  ")</f>
        <v xml:space="preserve">  </v>
      </c>
      <c r="Q115" s="67">
        <f>IFERROR(AVERAGE(Data!R123),"  ")</f>
        <v>-15.468691110752165</v>
      </c>
      <c r="R115" s="67">
        <f>IFERROR(AVERAGE(Data!S123),"  ")</f>
        <v>3.4950400000000048</v>
      </c>
      <c r="S115" s="67" t="str">
        <f>IFERROR(AVERAGE(Data!T123),"  ")</f>
        <v xml:space="preserve">  </v>
      </c>
      <c r="T115" s="66">
        <f>IFERROR(AVERAGE(Data!V123), " ")</f>
        <v>84248</v>
      </c>
      <c r="U115" s="66">
        <f>IFERROR(AVERAGE(Data!W123), " ")</f>
        <v>48130</v>
      </c>
      <c r="V115" s="66">
        <f>IFERROR(AVERAGE(Data!X123), " ")</f>
        <v>22800</v>
      </c>
      <c r="W115" s="66">
        <f>IFERROR(AVERAGE(Data!Y123), " ")</f>
        <v>155178</v>
      </c>
      <c r="X115" s="66">
        <f>IFERROR(AVERAGE(Data!Z123), " ")</f>
        <v>172138.5</v>
      </c>
      <c r="Y115" s="66" t="str">
        <f>IFERROR(AVERAGE(Data!AA123), " ")</f>
        <v xml:space="preserve"> </v>
      </c>
      <c r="Z115" s="67">
        <f>IFERROR(AVERAGE(Data!AB123), " ")</f>
        <v>57.577911593570064</v>
      </c>
      <c r="AA115" s="67">
        <f>IFERROR(AVERAGE(Data!AC123), " ")</f>
        <v>58.106907248925957</v>
      </c>
      <c r="AB115" s="67" t="str">
        <f>IFERROR(AVERAGE(Data!AD123), " ")</f>
        <v xml:space="preserve"> </v>
      </c>
      <c r="AC115" s="66">
        <f>IFERROR(AVERAGE(Data!AF123), "  ")</f>
        <v>6400</v>
      </c>
      <c r="AD115" s="66">
        <f>IFERROR(AVERAGE(Data!AG123), "  ")</f>
        <v>13500</v>
      </c>
      <c r="AE115" s="66">
        <f>IFERROR(AVERAGE(Data!AH123), "  ")</f>
        <v>0</v>
      </c>
      <c r="AF115" s="66">
        <f>IFERROR(AVERAGE(Data!AI123), "  ")</f>
        <v>19900</v>
      </c>
      <c r="AG115" s="66">
        <f>IFERROR(AVERAGE(Data!AJ123), "  ")</f>
        <v>14137.5</v>
      </c>
      <c r="AH115" s="66" t="str">
        <f>IFERROR(AVERAGE(Data!AK123), "  ")</f>
        <v xml:space="preserve">  </v>
      </c>
      <c r="AI115" s="67">
        <f>IFERROR(AVERAGE(Data!AL123), "  ")</f>
        <v>-65.089556689998773</v>
      </c>
      <c r="AJ115" s="67">
        <f>IFERROR(AVERAGE(Data!AM123), "  ")</f>
        <v>-44.578384099729504</v>
      </c>
      <c r="AK115" s="67" t="str">
        <f>IFERROR(AVERAGE(Data!AN123), "  ")</f>
        <v xml:space="preserve">  </v>
      </c>
      <c r="AL115" s="66">
        <f>IFERROR(AVERAGE(Data!AP123),"  ")</f>
        <v>276682</v>
      </c>
      <c r="AM115" s="66">
        <f>IFERROR(AVERAGE(Data!AQ123),"  ")</f>
        <v>161746</v>
      </c>
      <c r="AN115" s="66">
        <f>IFERROR(AVERAGE(Data!AR123),"  ")</f>
        <v>48000</v>
      </c>
      <c r="AO115" s="66">
        <f>IFERROR(AVERAGE(Data!AS123),"  ")</f>
        <v>486428</v>
      </c>
      <c r="AP115" s="66">
        <f>IFERROR(AVERAGE(Data!AT123),"  ")</f>
        <v>547468.25</v>
      </c>
      <c r="AQ115" s="66" t="str">
        <f>IFERROR(AVERAGE(Data!AU123),"  ")</f>
        <v xml:space="preserve">  </v>
      </c>
      <c r="AR115" s="67">
        <f>IFERROR(AVERAGE(Data!AV123),"  ")</f>
        <v>-7.1560543594441857</v>
      </c>
      <c r="AS115" s="67">
        <f>IFERROR(AVERAGE(Data!AW123),"  ")</f>
        <v>1.9731063773820168E-2</v>
      </c>
      <c r="AT115" s="67" t="str">
        <f>IFERROR(AVERAGE(Data!AX123),"  ")</f>
        <v xml:space="preserve">  </v>
      </c>
      <c r="AU115" s="66">
        <f>IFERROR(AVERAGE(Data!AZ123), "  ")</f>
        <v>279.95</v>
      </c>
      <c r="AV115" s="66">
        <f>IFERROR(AVERAGE(Data!BA123), "  ")</f>
        <v>31.4</v>
      </c>
      <c r="AW115" s="66">
        <f>IFERROR(AVERAGE(Data!BB123), "  ")</f>
        <v>155.178</v>
      </c>
      <c r="AX115" s="66">
        <f>IFERROR(AVERAGE(Data!BC123), "  ")</f>
        <v>19.899999999999999</v>
      </c>
      <c r="AY115" s="66">
        <f>IFERROR(AVERAGE(Data!BD123), "  ")</f>
        <v>486.428</v>
      </c>
      <c r="AZ115" s="66">
        <f>IFERROR(AVERAGE(Data!BE123), "  ")</f>
        <v>3056.9039999999995</v>
      </c>
      <c r="BA115" s="66">
        <f>IFERROR(AVERAGE(Data!BF123), "  ")</f>
        <v>253.56199999999998</v>
      </c>
      <c r="BB115" s="66">
        <f>IFERROR(AVERAGE(Data!BG123), "  ")</f>
        <v>1731.6369999999997</v>
      </c>
      <c r="BC115" s="66">
        <f>IFERROR(AVERAGE(Data!BH123), "  ")</f>
        <v>156.422</v>
      </c>
      <c r="BD115" s="66">
        <f>IFERROR(AVERAGE(Data!BI123), "  ")</f>
        <v>5198.5249999999996</v>
      </c>
    </row>
    <row r="116" spans="1:56" x14ac:dyDescent="0.25">
      <c r="A116" s="59">
        <f t="shared" si="1"/>
        <v>38423</v>
      </c>
      <c r="B116" s="66">
        <f>IFERROR(AVERAGE(Data!B124),"  ")</f>
        <v>177201</v>
      </c>
      <c r="C116" s="66">
        <f>IFERROR(AVERAGE(Data!C124),"  ")</f>
        <v>85031</v>
      </c>
      <c r="D116" s="66">
        <f>IFERROR(AVERAGE(Data!D124),"  ")</f>
        <v>0</v>
      </c>
      <c r="E116" s="66">
        <f>IFERROR(AVERAGE(Data!E124),"  ")</f>
        <v>262232</v>
      </c>
      <c r="F116" s="66">
        <f>IFERROR(AVERAGE(Data!F124),"  ")</f>
        <v>295479.5</v>
      </c>
      <c r="G116" s="66" t="str">
        <f>IFERROR(AVERAGE(Data!G124),"  ")</f>
        <v xml:space="preserve">  </v>
      </c>
      <c r="H116" s="67">
        <f>IFERROR(AVERAGE(Data!H124),"  ")</f>
        <v>-38.975935436878515</v>
      </c>
      <c r="I116" s="67">
        <f>IFERROR(AVERAGE(Data!I124),"  ")</f>
        <v>-26.298532852432189</v>
      </c>
      <c r="J116" s="67" t="str">
        <f>IFERROR(AVERAGE(Data!J124),"  ")</f>
        <v xml:space="preserve">  </v>
      </c>
      <c r="K116" s="66">
        <f>IFERROR(AVERAGE(Data!L124),"  ")</f>
        <v>4800</v>
      </c>
      <c r="L116" s="66">
        <f>IFERROR(AVERAGE(Data!M124),"  ")</f>
        <v>7642</v>
      </c>
      <c r="M116" s="66">
        <f>IFERROR(AVERAGE(Data!N124),"  ")</f>
        <v>11300</v>
      </c>
      <c r="N116" s="66">
        <f>IFERROR(AVERAGE(Data!O124),"  ")</f>
        <v>23742</v>
      </c>
      <c r="O116" s="66">
        <f>IFERROR(AVERAGE(Data!P124),"  ")</f>
        <v>37188.25</v>
      </c>
      <c r="P116" s="66" t="str">
        <f>IFERROR(AVERAGE(Data!Q124),"  ")</f>
        <v xml:space="preserve">  </v>
      </c>
      <c r="Q116" s="67">
        <f>IFERROR(AVERAGE(Data!R124),"  ")</f>
        <v>-58.437056877264851</v>
      </c>
      <c r="R116" s="67">
        <f>IFERROR(AVERAGE(Data!S124),"  ")</f>
        <v>-19.165203971285884</v>
      </c>
      <c r="S116" s="67" t="str">
        <f>IFERROR(AVERAGE(Data!T124),"  ")</f>
        <v xml:space="preserve">  </v>
      </c>
      <c r="T116" s="66">
        <f>IFERROR(AVERAGE(Data!V124), " ")</f>
        <v>67811</v>
      </c>
      <c r="U116" s="66">
        <f>IFERROR(AVERAGE(Data!W124), " ")</f>
        <v>32150</v>
      </c>
      <c r="V116" s="66">
        <f>IFERROR(AVERAGE(Data!X124), " ")</f>
        <v>10300</v>
      </c>
      <c r="W116" s="66">
        <f>IFERROR(AVERAGE(Data!Y124), " ")</f>
        <v>110261</v>
      </c>
      <c r="X116" s="66">
        <f>IFERROR(AVERAGE(Data!Z124), " ")</f>
        <v>134029.5</v>
      </c>
      <c r="Y116" s="66" t="str">
        <f>IFERROR(AVERAGE(Data!AA124), " ")</f>
        <v xml:space="preserve"> </v>
      </c>
      <c r="Z116" s="67">
        <f>IFERROR(AVERAGE(Data!AB124), " ")</f>
        <v>17.437612499866862</v>
      </c>
      <c r="AA116" s="67">
        <f>IFERROR(AVERAGE(Data!AC124), " ")</f>
        <v>27.401440079846019</v>
      </c>
      <c r="AB116" s="67" t="str">
        <f>IFERROR(AVERAGE(Data!AD124), " ")</f>
        <v xml:space="preserve"> </v>
      </c>
      <c r="AC116" s="66">
        <f>IFERROR(AVERAGE(Data!AF124), "  ")</f>
        <v>0</v>
      </c>
      <c r="AD116" s="66">
        <f>IFERROR(AVERAGE(Data!AG124), "  ")</f>
        <v>6000</v>
      </c>
      <c r="AE116" s="66">
        <f>IFERROR(AVERAGE(Data!AH124), "  ")</f>
        <v>0</v>
      </c>
      <c r="AF116" s="66">
        <f>IFERROR(AVERAGE(Data!AI124), "  ")</f>
        <v>6000</v>
      </c>
      <c r="AG116" s="66">
        <f>IFERROR(AVERAGE(Data!AJ124), "  ")</f>
        <v>6475</v>
      </c>
      <c r="AH116" s="66" t="str">
        <f>IFERROR(AVERAGE(Data!AK124), "  ")</f>
        <v xml:space="preserve">  </v>
      </c>
      <c r="AI116" s="67">
        <f>IFERROR(AVERAGE(Data!AL124), "  ")</f>
        <v>-55.555555555555557</v>
      </c>
      <c r="AJ116" s="67">
        <f>IFERROR(AVERAGE(Data!AM124), "  ")</f>
        <v>-77.287874004700271</v>
      </c>
      <c r="AK116" s="67" t="str">
        <f>IFERROR(AVERAGE(Data!AN124), "  ")</f>
        <v xml:space="preserve">  </v>
      </c>
      <c r="AL116" s="66">
        <f>IFERROR(AVERAGE(Data!AP124),"  ")</f>
        <v>249812</v>
      </c>
      <c r="AM116" s="66">
        <f>IFERROR(AVERAGE(Data!AQ124),"  ")</f>
        <v>130823</v>
      </c>
      <c r="AN116" s="66">
        <f>IFERROR(AVERAGE(Data!AR124),"  ")</f>
        <v>21600</v>
      </c>
      <c r="AO116" s="66">
        <f>IFERROR(AVERAGE(Data!AS124),"  ")</f>
        <v>402235</v>
      </c>
      <c r="AP116" s="66">
        <f>IFERROR(AVERAGE(Data!AT124),"  ")</f>
        <v>473172.25</v>
      </c>
      <c r="AQ116" s="66" t="str">
        <f>IFERROR(AVERAGE(Data!AU124),"  ")</f>
        <v xml:space="preserve">  </v>
      </c>
      <c r="AR116" s="67">
        <f>IFERROR(AVERAGE(Data!AV124),"  ")</f>
        <v>-32.309993924921457</v>
      </c>
      <c r="AS116" s="67">
        <f>IFERROR(AVERAGE(Data!AW124),"  ")</f>
        <v>-18.507201005113838</v>
      </c>
      <c r="AT116" s="67" t="str">
        <f>IFERROR(AVERAGE(Data!AX124),"  ")</f>
        <v xml:space="preserve">  </v>
      </c>
      <c r="AU116" s="66">
        <f>IFERROR(AVERAGE(Data!AZ124), "  ")</f>
        <v>262.23200000000003</v>
      </c>
      <c r="AV116" s="66">
        <f>IFERROR(AVERAGE(Data!BA124), "  ")</f>
        <v>23.742000000000001</v>
      </c>
      <c r="AW116" s="66">
        <f>IFERROR(AVERAGE(Data!BB124), "  ")</f>
        <v>110.261</v>
      </c>
      <c r="AX116" s="66">
        <f>IFERROR(AVERAGE(Data!BC124), "  ")</f>
        <v>6</v>
      </c>
      <c r="AY116" s="66">
        <f>IFERROR(AVERAGE(Data!BD124), "  ")</f>
        <v>402.23500000000001</v>
      </c>
      <c r="AZ116" s="66">
        <f>IFERROR(AVERAGE(Data!BE124), "  ")</f>
        <v>3319.1359999999995</v>
      </c>
      <c r="BA116" s="66">
        <f>IFERROR(AVERAGE(Data!BF124), "  ")</f>
        <v>277.30399999999997</v>
      </c>
      <c r="BB116" s="66">
        <f>IFERROR(AVERAGE(Data!BG124), "  ")</f>
        <v>1841.8979999999997</v>
      </c>
      <c r="BC116" s="66">
        <f>IFERROR(AVERAGE(Data!BH124), "  ")</f>
        <v>162.422</v>
      </c>
      <c r="BD116" s="66">
        <f>IFERROR(AVERAGE(Data!BI124), "  ")</f>
        <v>5600.7599999999993</v>
      </c>
    </row>
    <row r="117" spans="1:56" x14ac:dyDescent="0.25">
      <c r="A117" s="59">
        <f t="shared" si="1"/>
        <v>38430</v>
      </c>
      <c r="B117" s="66">
        <f>IFERROR(AVERAGE(Data!B125),"  ")</f>
        <v>299912</v>
      </c>
      <c r="C117" s="66">
        <f>IFERROR(AVERAGE(Data!C125),"  ")</f>
        <v>109340</v>
      </c>
      <c r="D117" s="66">
        <f>IFERROR(AVERAGE(Data!D125),"  ")</f>
        <v>0</v>
      </c>
      <c r="E117" s="66">
        <f>IFERROR(AVERAGE(Data!E125),"  ")</f>
        <v>409252</v>
      </c>
      <c r="F117" s="66">
        <f>IFERROR(AVERAGE(Data!F125),"  ")</f>
        <v>324264.5</v>
      </c>
      <c r="G117" s="66" t="str">
        <f>IFERROR(AVERAGE(Data!G125),"  ")</f>
        <v xml:space="preserve">  </v>
      </c>
      <c r="H117" s="67">
        <f>IFERROR(AVERAGE(Data!H125),"  ")</f>
        <v>29.875504187413316</v>
      </c>
      <c r="I117" s="67">
        <f>IFERROR(AVERAGE(Data!I125),"  ")</f>
        <v>-17.225671530158948</v>
      </c>
      <c r="J117" s="67" t="str">
        <f>IFERROR(AVERAGE(Data!J125),"  ")</f>
        <v xml:space="preserve">  </v>
      </c>
      <c r="K117" s="66">
        <f>IFERROR(AVERAGE(Data!L125),"  ")</f>
        <v>14372</v>
      </c>
      <c r="L117" s="66">
        <f>IFERROR(AVERAGE(Data!M125),"  ")</f>
        <v>4500</v>
      </c>
      <c r="M117" s="66">
        <f>IFERROR(AVERAGE(Data!N125),"  ")</f>
        <v>31200</v>
      </c>
      <c r="N117" s="66">
        <f>IFERROR(AVERAGE(Data!O125),"  ")</f>
        <v>50072</v>
      </c>
      <c r="O117" s="66">
        <f>IFERROR(AVERAGE(Data!P125),"  ")</f>
        <v>44697.5</v>
      </c>
      <c r="P117" s="66" t="str">
        <f>IFERROR(AVERAGE(Data!Q125),"  ")</f>
        <v xml:space="preserve">  </v>
      </c>
      <c r="Q117" s="67">
        <f>IFERROR(AVERAGE(Data!R125),"  ")</f>
        <v>-1.6267190569744572</v>
      </c>
      <c r="R117" s="67">
        <f>IFERROR(AVERAGE(Data!S125),"  ")</f>
        <v>0.91266728000316544</v>
      </c>
      <c r="S117" s="67" t="str">
        <f>IFERROR(AVERAGE(Data!T125),"  ")</f>
        <v xml:space="preserve">  </v>
      </c>
      <c r="T117" s="66">
        <f>IFERROR(AVERAGE(Data!V125), " ")</f>
        <v>84685</v>
      </c>
      <c r="U117" s="66">
        <f>IFERROR(AVERAGE(Data!W125), " ")</f>
        <v>70470</v>
      </c>
      <c r="V117" s="66">
        <f>IFERROR(AVERAGE(Data!X125), " ")</f>
        <v>19700</v>
      </c>
      <c r="W117" s="66">
        <f>IFERROR(AVERAGE(Data!Y125), " ")</f>
        <v>174855</v>
      </c>
      <c r="X117" s="66">
        <f>IFERROR(AVERAGE(Data!Z125), " ")</f>
        <v>145162.5</v>
      </c>
      <c r="Y117" s="66" t="str">
        <f>IFERROR(AVERAGE(Data!AA125), " ")</f>
        <v xml:space="preserve"> </v>
      </c>
      <c r="Z117" s="67">
        <f>IFERROR(AVERAGE(Data!AB125), " ")</f>
        <v>337.38899867423765</v>
      </c>
      <c r="AA117" s="67">
        <f>IFERROR(AVERAGE(Data!AC125), " ")</f>
        <v>54.606235372117354</v>
      </c>
      <c r="AB117" s="67" t="str">
        <f>IFERROR(AVERAGE(Data!AD125), " ")</f>
        <v xml:space="preserve"> </v>
      </c>
      <c r="AC117" s="66">
        <f>IFERROR(AVERAGE(Data!AF125), "  ")</f>
        <v>1624</v>
      </c>
      <c r="AD117" s="66">
        <f>IFERROR(AVERAGE(Data!AG125), "  ")</f>
        <v>19600</v>
      </c>
      <c r="AE117" s="66">
        <f>IFERROR(AVERAGE(Data!AH125), "  ")</f>
        <v>0</v>
      </c>
      <c r="AF117" s="66">
        <f>IFERROR(AVERAGE(Data!AI125), "  ")</f>
        <v>21224</v>
      </c>
      <c r="AG117" s="66">
        <f>IFERROR(AVERAGE(Data!AJ125), "  ")</f>
        <v>11781</v>
      </c>
      <c r="AH117" s="66" t="str">
        <f>IFERROR(AVERAGE(Data!AK125), "  ")</f>
        <v xml:space="preserve">  </v>
      </c>
      <c r="AI117" s="67" t="str">
        <f>IFERROR(AVERAGE(Data!AL125), "  ")</f>
        <v xml:space="preserve">  </v>
      </c>
      <c r="AJ117" s="67">
        <f>IFERROR(AVERAGE(Data!AM125), "  ")</f>
        <v>-40.878467386804175</v>
      </c>
      <c r="AK117" s="67" t="str">
        <f>IFERROR(AVERAGE(Data!AN125), "  ")</f>
        <v xml:space="preserve">  </v>
      </c>
      <c r="AL117" s="66">
        <f>IFERROR(AVERAGE(Data!AP125),"  ")</f>
        <v>400593</v>
      </c>
      <c r="AM117" s="66">
        <f>IFERROR(AVERAGE(Data!AQ125),"  ")</f>
        <v>203910</v>
      </c>
      <c r="AN117" s="66">
        <f>IFERROR(AVERAGE(Data!AR125),"  ")</f>
        <v>50900</v>
      </c>
      <c r="AO117" s="66">
        <f>IFERROR(AVERAGE(Data!AS125),"  ")</f>
        <v>655403</v>
      </c>
      <c r="AP117" s="66">
        <f>IFERROR(AVERAGE(Data!AT125),"  ")</f>
        <v>525905.5</v>
      </c>
      <c r="AQ117" s="66" t="str">
        <f>IFERROR(AVERAGE(Data!AU125),"  ")</f>
        <v xml:space="preserve">  </v>
      </c>
      <c r="AR117" s="67">
        <f>IFERROR(AVERAGE(Data!AV125),"  ")</f>
        <v>61.434081795521053</v>
      </c>
      <c r="AS117" s="67">
        <f>IFERROR(AVERAGE(Data!AW125),"  ")</f>
        <v>-4.3559507290077288</v>
      </c>
      <c r="AT117" s="67" t="str">
        <f>IFERROR(AVERAGE(Data!AX125),"  ")</f>
        <v xml:space="preserve">  </v>
      </c>
      <c r="AU117" s="66">
        <f>IFERROR(AVERAGE(Data!AZ125), "  ")</f>
        <v>409.25200000000001</v>
      </c>
      <c r="AV117" s="66">
        <f>IFERROR(AVERAGE(Data!BA125), "  ")</f>
        <v>50.072000000000003</v>
      </c>
      <c r="AW117" s="66">
        <f>IFERROR(AVERAGE(Data!BB125), "  ")</f>
        <v>174.85499999999999</v>
      </c>
      <c r="AX117" s="66">
        <f>IFERROR(AVERAGE(Data!BC125), "  ")</f>
        <v>21.224</v>
      </c>
      <c r="AY117" s="66">
        <f>IFERROR(AVERAGE(Data!BD125), "  ")</f>
        <v>655.40300000000002</v>
      </c>
      <c r="AZ117" s="66">
        <f>IFERROR(AVERAGE(Data!BE125), "  ")</f>
        <v>3728.3879999999995</v>
      </c>
      <c r="BA117" s="66">
        <f>IFERROR(AVERAGE(Data!BF125), "  ")</f>
        <v>327.37599999999998</v>
      </c>
      <c r="BB117" s="66">
        <f>IFERROR(AVERAGE(Data!BG125), "  ")</f>
        <v>2016.7529999999997</v>
      </c>
      <c r="BC117" s="66">
        <f>IFERROR(AVERAGE(Data!BH125), "  ")</f>
        <v>183.64599999999999</v>
      </c>
      <c r="BD117" s="66">
        <f>IFERROR(AVERAGE(Data!BI125), "  ")</f>
        <v>6256.1629999999996</v>
      </c>
    </row>
    <row r="118" spans="1:56" x14ac:dyDescent="0.25">
      <c r="A118" s="59">
        <f t="shared" si="1"/>
        <v>38437</v>
      </c>
      <c r="B118" s="66">
        <f>IFERROR(AVERAGE(Data!B126),"  ")</f>
        <v>280454</v>
      </c>
      <c r="C118" s="66">
        <f>IFERROR(AVERAGE(Data!C126),"  ")</f>
        <v>97720</v>
      </c>
      <c r="D118" s="66">
        <f>IFERROR(AVERAGE(Data!D126),"  ")</f>
        <v>0</v>
      </c>
      <c r="E118" s="66">
        <f>IFERROR(AVERAGE(Data!E126),"  ")</f>
        <v>378174</v>
      </c>
      <c r="F118" s="66">
        <f>IFERROR(AVERAGE(Data!F126),"  ")</f>
        <v>332402</v>
      </c>
      <c r="G118" s="66" t="str">
        <f>IFERROR(AVERAGE(Data!G126),"  ")</f>
        <v xml:space="preserve">  </v>
      </c>
      <c r="H118" s="67">
        <f>IFERROR(AVERAGE(Data!H126),"  ")</f>
        <v>-18.21160471559169</v>
      </c>
      <c r="I118" s="67">
        <f>IFERROR(AVERAGE(Data!I126),"  ")</f>
        <v>-13.577921423719786</v>
      </c>
      <c r="J118" s="67" t="str">
        <f>IFERROR(AVERAGE(Data!J126),"  ")</f>
        <v xml:space="preserve">  </v>
      </c>
      <c r="K118" s="66">
        <f>IFERROR(AVERAGE(Data!L126),"  ")</f>
        <v>12718</v>
      </c>
      <c r="L118" s="66">
        <f>IFERROR(AVERAGE(Data!M126),"  ")</f>
        <v>1500</v>
      </c>
      <c r="M118" s="66">
        <f>IFERROR(AVERAGE(Data!N126),"  ")</f>
        <v>22700</v>
      </c>
      <c r="N118" s="66">
        <f>IFERROR(AVERAGE(Data!O126),"  ")</f>
        <v>36918</v>
      </c>
      <c r="O118" s="66">
        <f>IFERROR(AVERAGE(Data!P126),"  ")</f>
        <v>35533</v>
      </c>
      <c r="P118" s="66" t="str">
        <f>IFERROR(AVERAGE(Data!Q126),"  ")</f>
        <v xml:space="preserve">  </v>
      </c>
      <c r="Q118" s="67">
        <f>IFERROR(AVERAGE(Data!R126),"  ")</f>
        <v>-5.4693501305884134</v>
      </c>
      <c r="R118" s="67">
        <f>IFERROR(AVERAGE(Data!S126),"  ")</f>
        <v>-22.847852873962538</v>
      </c>
      <c r="S118" s="67" t="str">
        <f>IFERROR(AVERAGE(Data!T126),"  ")</f>
        <v xml:space="preserve">  </v>
      </c>
      <c r="T118" s="66">
        <f>IFERROR(AVERAGE(Data!V126), " ")</f>
        <v>53050</v>
      </c>
      <c r="U118" s="66">
        <f>IFERROR(AVERAGE(Data!W126), " ")</f>
        <v>50670</v>
      </c>
      <c r="V118" s="66">
        <f>IFERROR(AVERAGE(Data!X126), " ")</f>
        <v>19800</v>
      </c>
      <c r="W118" s="66">
        <f>IFERROR(AVERAGE(Data!Y126), " ")</f>
        <v>123520</v>
      </c>
      <c r="X118" s="66">
        <f>IFERROR(AVERAGE(Data!Z126), " ")</f>
        <v>140953.5</v>
      </c>
      <c r="Y118" s="66" t="str">
        <f>IFERROR(AVERAGE(Data!AA126), " ")</f>
        <v xml:space="preserve"> </v>
      </c>
      <c r="Z118" s="67">
        <f>IFERROR(AVERAGE(Data!AB126), " ")</f>
        <v>15.972509107297107</v>
      </c>
      <c r="AA118" s="67">
        <f>IFERROR(AVERAGE(Data!AC126), " ")</f>
        <v>66.389947203933303</v>
      </c>
      <c r="AB118" s="67" t="str">
        <f>IFERROR(AVERAGE(Data!AD126), " ")</f>
        <v xml:space="preserve"> </v>
      </c>
      <c r="AC118" s="66">
        <f>IFERROR(AVERAGE(Data!AF126), "  ")</f>
        <v>0</v>
      </c>
      <c r="AD118" s="66">
        <f>IFERROR(AVERAGE(Data!AG126), "  ")</f>
        <v>13800</v>
      </c>
      <c r="AE118" s="66">
        <f>IFERROR(AVERAGE(Data!AH126), "  ")</f>
        <v>0</v>
      </c>
      <c r="AF118" s="66">
        <f>IFERROR(AVERAGE(Data!AI126), "  ")</f>
        <v>13800</v>
      </c>
      <c r="AG118" s="66">
        <f>IFERROR(AVERAGE(Data!AJ126), "  ")</f>
        <v>15231</v>
      </c>
      <c r="AH118" s="66" t="str">
        <f>IFERROR(AVERAGE(Data!AK126), "  ")</f>
        <v xml:space="preserve">  </v>
      </c>
      <c r="AI118" s="67">
        <f>IFERROR(AVERAGE(Data!AL126), "  ")</f>
        <v>206.66666666666669</v>
      </c>
      <c r="AJ118" s="67">
        <f>IFERROR(AVERAGE(Data!AM126), "  ")</f>
        <v>-18.771249150033999</v>
      </c>
      <c r="AK118" s="67" t="str">
        <f>IFERROR(AVERAGE(Data!AN126), "  ")</f>
        <v xml:space="preserve">  </v>
      </c>
      <c r="AL118" s="66">
        <f>IFERROR(AVERAGE(Data!AP126),"  ")</f>
        <v>346222</v>
      </c>
      <c r="AM118" s="66">
        <f>IFERROR(AVERAGE(Data!AQ126),"  ")</f>
        <v>163690</v>
      </c>
      <c r="AN118" s="66">
        <f>IFERROR(AVERAGE(Data!AR126),"  ")</f>
        <v>42500</v>
      </c>
      <c r="AO118" s="66">
        <f>IFERROR(AVERAGE(Data!AS126),"  ")</f>
        <v>552412</v>
      </c>
      <c r="AP118" s="66">
        <f>IFERROR(AVERAGE(Data!AT126),"  ")</f>
        <v>524119.5</v>
      </c>
      <c r="AQ118" s="66" t="str">
        <f>IFERROR(AVERAGE(Data!AU126),"  ")</f>
        <v xml:space="preserve">  </v>
      </c>
      <c r="AR118" s="67">
        <f>IFERROR(AVERAGE(Data!AV126),"  ")</f>
        <v>-9.8018917678869713</v>
      </c>
      <c r="AS118" s="67">
        <f>IFERROR(AVERAGE(Data!AW126),"  ")</f>
        <v>-1.8770166555741818</v>
      </c>
      <c r="AT118" s="67" t="str">
        <f>IFERROR(AVERAGE(Data!AX126),"  ")</f>
        <v xml:space="preserve">  </v>
      </c>
      <c r="AU118" s="66">
        <f>IFERROR(AVERAGE(Data!AZ126), "  ")</f>
        <v>378.17399999999998</v>
      </c>
      <c r="AV118" s="66">
        <f>IFERROR(AVERAGE(Data!BA126), "  ")</f>
        <v>36.917999999999999</v>
      </c>
      <c r="AW118" s="66">
        <f>IFERROR(AVERAGE(Data!BB126), "  ")</f>
        <v>123.52</v>
      </c>
      <c r="AX118" s="66">
        <f>IFERROR(AVERAGE(Data!BC126), "  ")</f>
        <v>13.8</v>
      </c>
      <c r="AY118" s="66">
        <f>IFERROR(AVERAGE(Data!BD126), "  ")</f>
        <v>552.41200000000003</v>
      </c>
      <c r="AZ118" s="66">
        <f>IFERROR(AVERAGE(Data!BE126), "  ")</f>
        <v>4106.5619999999999</v>
      </c>
      <c r="BA118" s="66">
        <f>IFERROR(AVERAGE(Data!BF126), "  ")</f>
        <v>364.29399999999998</v>
      </c>
      <c r="BB118" s="66">
        <f>IFERROR(AVERAGE(Data!BG126), "  ")</f>
        <v>2140.2729999999997</v>
      </c>
      <c r="BC118" s="66">
        <f>IFERROR(AVERAGE(Data!BH126), "  ")</f>
        <v>197.446</v>
      </c>
      <c r="BD118" s="66">
        <f>IFERROR(AVERAGE(Data!BI126), "  ")</f>
        <v>6808.5749999999998</v>
      </c>
    </row>
    <row r="119" spans="1:56" x14ac:dyDescent="0.25">
      <c r="A119" s="59">
        <f t="shared" si="1"/>
        <v>38444</v>
      </c>
      <c r="B119" s="66">
        <f>IFERROR(AVERAGE(Data!B127),"  ")</f>
        <v>316962</v>
      </c>
      <c r="C119" s="66">
        <f>IFERROR(AVERAGE(Data!C127),"  ")</f>
        <v>66124</v>
      </c>
      <c r="D119" s="66">
        <f>IFERROR(AVERAGE(Data!D127),"  ")</f>
        <v>0</v>
      </c>
      <c r="E119" s="66">
        <f>IFERROR(AVERAGE(Data!E127),"  ")</f>
        <v>383086</v>
      </c>
      <c r="F119" s="66">
        <f>IFERROR(AVERAGE(Data!F127),"  ")</f>
        <v>358186</v>
      </c>
      <c r="G119" s="66" t="str">
        <f>IFERROR(AVERAGE(Data!G127),"  ")</f>
        <v xml:space="preserve">  </v>
      </c>
      <c r="H119" s="67">
        <f>IFERROR(AVERAGE(Data!H127),"  ")</f>
        <v>-22.622019697667461</v>
      </c>
      <c r="I119" s="67">
        <f>IFERROR(AVERAGE(Data!I127),"  ")</f>
        <v>-15.834564514376181</v>
      </c>
      <c r="J119" s="67" t="str">
        <f>IFERROR(AVERAGE(Data!J127),"  ")</f>
        <v xml:space="preserve">  </v>
      </c>
      <c r="K119" s="66">
        <f>IFERROR(AVERAGE(Data!L127),"  ")</f>
        <v>3248</v>
      </c>
      <c r="L119" s="66">
        <f>IFERROR(AVERAGE(Data!M127),"  ")</f>
        <v>1500</v>
      </c>
      <c r="M119" s="66">
        <f>IFERROR(AVERAGE(Data!N127),"  ")</f>
        <v>21500</v>
      </c>
      <c r="N119" s="66">
        <f>IFERROR(AVERAGE(Data!O127),"  ")</f>
        <v>26248</v>
      </c>
      <c r="O119" s="66">
        <f>IFERROR(AVERAGE(Data!P127),"  ")</f>
        <v>34245</v>
      </c>
      <c r="P119" s="66" t="str">
        <f>IFERROR(AVERAGE(Data!Q127),"  ")</f>
        <v xml:space="preserve">  </v>
      </c>
      <c r="Q119" s="67">
        <f>IFERROR(AVERAGE(Data!R127),"  ")</f>
        <v>-60.19351218550478</v>
      </c>
      <c r="R119" s="67">
        <f>IFERROR(AVERAGE(Data!S127),"  ")</f>
        <v>-35.694971269763776</v>
      </c>
      <c r="S119" s="67" t="str">
        <f>IFERROR(AVERAGE(Data!T127),"  ")</f>
        <v xml:space="preserve">  </v>
      </c>
      <c r="T119" s="66">
        <f>IFERROR(AVERAGE(Data!V127), " ")</f>
        <v>64374</v>
      </c>
      <c r="U119" s="66">
        <f>IFERROR(AVERAGE(Data!W127), " ")</f>
        <v>36693</v>
      </c>
      <c r="V119" s="66">
        <f>IFERROR(AVERAGE(Data!X127), " ")</f>
        <v>17500</v>
      </c>
      <c r="W119" s="66">
        <f>IFERROR(AVERAGE(Data!Y127), " ")</f>
        <v>118567</v>
      </c>
      <c r="X119" s="66">
        <f>IFERROR(AVERAGE(Data!Z127), " ")</f>
        <v>131800.75</v>
      </c>
      <c r="Y119" s="66" t="str">
        <f>IFERROR(AVERAGE(Data!AA127), " ")</f>
        <v xml:space="preserve"> </v>
      </c>
      <c r="Z119" s="67">
        <f>IFERROR(AVERAGE(Data!AB127), " ")</f>
        <v>-3.5397582127922655</v>
      </c>
      <c r="AA119" s="67">
        <f>IFERROR(AVERAGE(Data!AC127), " ")</f>
        <v>45.118251984629445</v>
      </c>
      <c r="AB119" s="67" t="str">
        <f>IFERROR(AVERAGE(Data!AD127), " ")</f>
        <v xml:space="preserve"> </v>
      </c>
      <c r="AC119" s="66">
        <f>IFERROR(AVERAGE(Data!AF127), "  ")</f>
        <v>4605</v>
      </c>
      <c r="AD119" s="66">
        <f>IFERROR(AVERAGE(Data!AG127), "  ")</f>
        <v>3000</v>
      </c>
      <c r="AE119" s="66">
        <f>IFERROR(AVERAGE(Data!AH127), "  ")</f>
        <v>0</v>
      </c>
      <c r="AF119" s="66">
        <f>IFERROR(AVERAGE(Data!AI127), "  ")</f>
        <v>7605</v>
      </c>
      <c r="AG119" s="66">
        <f>IFERROR(AVERAGE(Data!AJ127), "  ")</f>
        <v>12157.25</v>
      </c>
      <c r="AH119" s="66" t="str">
        <f>IFERROR(AVERAGE(Data!AK127), "  ")</f>
        <v xml:space="preserve">  </v>
      </c>
      <c r="AI119" s="67">
        <f>IFERROR(AVERAGE(Data!AL127), "  ")</f>
        <v>-50.098425196850393</v>
      </c>
      <c r="AJ119" s="67">
        <f>IFERROR(AVERAGE(Data!AM127), "  ")</f>
        <v>46.296630565583641</v>
      </c>
      <c r="AK119" s="67" t="str">
        <f>IFERROR(AVERAGE(Data!AN127), "  ")</f>
        <v xml:space="preserve">  </v>
      </c>
      <c r="AL119" s="66">
        <f>IFERROR(AVERAGE(Data!AP127),"  ")</f>
        <v>389189</v>
      </c>
      <c r="AM119" s="66">
        <f>IFERROR(AVERAGE(Data!AQ127),"  ")</f>
        <v>107317</v>
      </c>
      <c r="AN119" s="66">
        <f>IFERROR(AVERAGE(Data!AR127),"  ")</f>
        <v>39000</v>
      </c>
      <c r="AO119" s="66">
        <f>IFERROR(AVERAGE(Data!AS127),"  ")</f>
        <v>535506</v>
      </c>
      <c r="AP119" s="66">
        <f>IFERROR(AVERAGE(Data!AT127),"  ")</f>
        <v>536389</v>
      </c>
      <c r="AQ119" s="66" t="str">
        <f>IFERROR(AVERAGE(Data!AU127),"  ")</f>
        <v xml:space="preserve">  </v>
      </c>
      <c r="AR119" s="67">
        <f>IFERROR(AVERAGE(Data!AV127),"  ")</f>
        <v>-23.409532009594081</v>
      </c>
      <c r="AS119" s="67">
        <f>IFERROR(AVERAGE(Data!AW127),"  ")</f>
        <v>-7.1928327312884122</v>
      </c>
      <c r="AT119" s="67" t="str">
        <f>IFERROR(AVERAGE(Data!AX127),"  ")</f>
        <v xml:space="preserve">  </v>
      </c>
      <c r="AU119" s="66">
        <f>IFERROR(AVERAGE(Data!AZ127), "  ")</f>
        <v>383.08600000000001</v>
      </c>
      <c r="AV119" s="66">
        <f>IFERROR(AVERAGE(Data!BA127), "  ")</f>
        <v>26.248000000000001</v>
      </c>
      <c r="AW119" s="66">
        <f>IFERROR(AVERAGE(Data!BB127), "  ")</f>
        <v>118.56699999999999</v>
      </c>
      <c r="AX119" s="66">
        <f>IFERROR(AVERAGE(Data!BC127), "  ")</f>
        <v>7.6050000000000004</v>
      </c>
      <c r="AY119" s="66">
        <f>IFERROR(AVERAGE(Data!BD127), "  ")</f>
        <v>535.50599999999997</v>
      </c>
      <c r="AZ119" s="66">
        <f>IFERROR(AVERAGE(Data!BE127), "  ")</f>
        <v>4489.6480000000001</v>
      </c>
      <c r="BA119" s="66">
        <f>IFERROR(AVERAGE(Data!BF127), "  ")</f>
        <v>390.54199999999997</v>
      </c>
      <c r="BB119" s="66">
        <f>IFERROR(AVERAGE(Data!BG127), "  ")</f>
        <v>2258.8399999999997</v>
      </c>
      <c r="BC119" s="66">
        <f>IFERROR(AVERAGE(Data!BH127), "  ")</f>
        <v>205.05099999999999</v>
      </c>
      <c r="BD119" s="66">
        <f>IFERROR(AVERAGE(Data!BI127), "  ")</f>
        <v>7344.0810000000001</v>
      </c>
    </row>
    <row r="120" spans="1:56" x14ac:dyDescent="0.25">
      <c r="A120" s="59">
        <f t="shared" si="1"/>
        <v>38451</v>
      </c>
      <c r="B120" s="66">
        <f>IFERROR(AVERAGE(Data!B128),"  ")</f>
        <v>328808</v>
      </c>
      <c r="C120" s="66">
        <f>IFERROR(AVERAGE(Data!C128),"  ")</f>
        <v>84664</v>
      </c>
      <c r="D120" s="66">
        <f>IFERROR(AVERAGE(Data!D128),"  ")</f>
        <v>0</v>
      </c>
      <c r="E120" s="66">
        <f>IFERROR(AVERAGE(Data!E128),"  ")</f>
        <v>413472</v>
      </c>
      <c r="F120" s="66">
        <f>IFERROR(AVERAGE(Data!F128),"  ")</f>
        <v>395996</v>
      </c>
      <c r="G120" s="66" t="str">
        <f>IFERROR(AVERAGE(Data!G128),"  ")</f>
        <v xml:space="preserve">  </v>
      </c>
      <c r="H120" s="67">
        <f>IFERROR(AVERAGE(Data!H128),"  ")</f>
        <v>-16.891720769431771</v>
      </c>
      <c r="I120" s="67">
        <f>IFERROR(AVERAGE(Data!I128),"  ")</f>
        <v>-10.513726451709127</v>
      </c>
      <c r="J120" s="67" t="str">
        <f>IFERROR(AVERAGE(Data!J128),"  ")</f>
        <v xml:space="preserve">  </v>
      </c>
      <c r="K120" s="66">
        <f>IFERROR(AVERAGE(Data!L128),"  ")</f>
        <v>9453</v>
      </c>
      <c r="L120" s="66">
        <f>IFERROR(AVERAGE(Data!M128),"  ")</f>
        <v>1500</v>
      </c>
      <c r="M120" s="66">
        <f>IFERROR(AVERAGE(Data!N128),"  ")</f>
        <v>12600</v>
      </c>
      <c r="N120" s="66">
        <f>IFERROR(AVERAGE(Data!O128),"  ")</f>
        <v>23553</v>
      </c>
      <c r="O120" s="66">
        <f>IFERROR(AVERAGE(Data!P128),"  ")</f>
        <v>34197.75</v>
      </c>
      <c r="P120" s="66" t="str">
        <f>IFERROR(AVERAGE(Data!Q128),"  ")</f>
        <v xml:space="preserve">  </v>
      </c>
      <c r="Q120" s="67">
        <f>IFERROR(AVERAGE(Data!R128),"  ")</f>
        <v>-64.109167377788609</v>
      </c>
      <c r="R120" s="67">
        <f>IFERROR(AVERAGE(Data!S128),"  ")</f>
        <v>-38.248080282777394</v>
      </c>
      <c r="S120" s="67" t="str">
        <f>IFERROR(AVERAGE(Data!T128),"  ")</f>
        <v xml:space="preserve">  </v>
      </c>
      <c r="T120" s="66">
        <f>IFERROR(AVERAGE(Data!V128), " ")</f>
        <v>106716</v>
      </c>
      <c r="U120" s="66">
        <f>IFERROR(AVERAGE(Data!W128), " ")</f>
        <v>45300</v>
      </c>
      <c r="V120" s="66">
        <f>IFERROR(AVERAGE(Data!X128), " ")</f>
        <v>11000</v>
      </c>
      <c r="W120" s="66">
        <f>IFERROR(AVERAGE(Data!Y128), " ")</f>
        <v>163016</v>
      </c>
      <c r="X120" s="66">
        <f>IFERROR(AVERAGE(Data!Z128), " ")</f>
        <v>144989.5</v>
      </c>
      <c r="Y120" s="66" t="str">
        <f>IFERROR(AVERAGE(Data!AA128), " ")</f>
        <v xml:space="preserve"> </v>
      </c>
      <c r="Z120" s="67">
        <f>IFERROR(AVERAGE(Data!AB128), " ")</f>
        <v>38.916726318301123</v>
      </c>
      <c r="AA120" s="67">
        <f>IFERROR(AVERAGE(Data!AC128), " ")</f>
        <v>49.956431916142428</v>
      </c>
      <c r="AB120" s="67" t="str">
        <f>IFERROR(AVERAGE(Data!AD128), " ")</f>
        <v xml:space="preserve"> </v>
      </c>
      <c r="AC120" s="66">
        <f>IFERROR(AVERAGE(Data!AF128), "  ")</f>
        <v>0</v>
      </c>
      <c r="AD120" s="66">
        <f>IFERROR(AVERAGE(Data!AG128), "  ")</f>
        <v>27500</v>
      </c>
      <c r="AE120" s="66">
        <f>IFERROR(AVERAGE(Data!AH128), "  ")</f>
        <v>0</v>
      </c>
      <c r="AF120" s="66">
        <f>IFERROR(AVERAGE(Data!AI128), "  ")</f>
        <v>27500</v>
      </c>
      <c r="AG120" s="66">
        <f>IFERROR(AVERAGE(Data!AJ128), "  ")</f>
        <v>17532.25</v>
      </c>
      <c r="AH120" s="66" t="str">
        <f>IFERROR(AVERAGE(Data!AK128), "  ")</f>
        <v xml:space="preserve">  </v>
      </c>
      <c r="AI120" s="67" t="str">
        <f>IFERROR(AVERAGE(Data!AL128), "  ")</f>
        <v xml:space="preserve">  </v>
      </c>
      <c r="AJ120" s="67">
        <f>IFERROR(AVERAGE(Data!AM128), "  ")</f>
        <v>255.26342451874368</v>
      </c>
      <c r="AK120" s="67" t="str">
        <f>IFERROR(AVERAGE(Data!AN128), "  ")</f>
        <v xml:space="preserve">  </v>
      </c>
      <c r="AL120" s="66">
        <f>IFERROR(AVERAGE(Data!AP128),"  ")</f>
        <v>444977</v>
      </c>
      <c r="AM120" s="66">
        <f>IFERROR(AVERAGE(Data!AQ128),"  ")</f>
        <v>158964</v>
      </c>
      <c r="AN120" s="66">
        <f>IFERROR(AVERAGE(Data!AR128),"  ")</f>
        <v>23600</v>
      </c>
      <c r="AO120" s="66">
        <f>IFERROR(AVERAGE(Data!AS128),"  ")</f>
        <v>627541</v>
      </c>
      <c r="AP120" s="66">
        <f>IFERROR(AVERAGE(Data!AT128),"  ")</f>
        <v>592715.5</v>
      </c>
      <c r="AQ120" s="66" t="str">
        <f>IFERROR(AVERAGE(Data!AU128),"  ")</f>
        <v xml:space="preserve">  </v>
      </c>
      <c r="AR120" s="67">
        <f>IFERROR(AVERAGE(Data!AV128),"  ")</f>
        <v>-7.7799265814525569</v>
      </c>
      <c r="AS120" s="67">
        <f>IFERROR(AVERAGE(Data!AW128),"  ")</f>
        <v>-1.1355684973149538</v>
      </c>
      <c r="AT120" s="67" t="str">
        <f>IFERROR(AVERAGE(Data!AX128),"  ")</f>
        <v xml:space="preserve">  </v>
      </c>
      <c r="AU120" s="66">
        <f>IFERROR(AVERAGE(Data!AZ128), "  ")</f>
        <v>413.47199999999998</v>
      </c>
      <c r="AV120" s="66">
        <f>IFERROR(AVERAGE(Data!BA128), "  ")</f>
        <v>23.553000000000001</v>
      </c>
      <c r="AW120" s="66">
        <f>IFERROR(AVERAGE(Data!BB128), "  ")</f>
        <v>163.01599999999999</v>
      </c>
      <c r="AX120" s="66">
        <f>IFERROR(AVERAGE(Data!BC128), "  ")</f>
        <v>27.5</v>
      </c>
      <c r="AY120" s="66">
        <f>IFERROR(AVERAGE(Data!BD128), "  ")</f>
        <v>627.54100000000005</v>
      </c>
      <c r="AZ120" s="66">
        <f>IFERROR(AVERAGE(Data!BE128), "  ")</f>
        <v>4903.12</v>
      </c>
      <c r="BA120" s="66">
        <f>IFERROR(AVERAGE(Data!BF128), "  ")</f>
        <v>414.09499999999997</v>
      </c>
      <c r="BB120" s="66">
        <f>IFERROR(AVERAGE(Data!BG128), "  ")</f>
        <v>2421.8559999999998</v>
      </c>
      <c r="BC120" s="66">
        <f>IFERROR(AVERAGE(Data!BH128), "  ")</f>
        <v>232.55099999999999</v>
      </c>
      <c r="BD120" s="66">
        <f>IFERROR(AVERAGE(Data!BI128), "  ")</f>
        <v>7971.6220000000003</v>
      </c>
    </row>
    <row r="121" spans="1:56" x14ac:dyDescent="0.25">
      <c r="A121" s="59">
        <f t="shared" si="1"/>
        <v>38458</v>
      </c>
      <c r="B121" s="66">
        <f>IFERROR(AVERAGE(Data!B129),"  ")</f>
        <v>504723</v>
      </c>
      <c r="C121" s="66">
        <f>IFERROR(AVERAGE(Data!C129),"  ")</f>
        <v>93300</v>
      </c>
      <c r="D121" s="66">
        <f>IFERROR(AVERAGE(Data!D129),"  ")</f>
        <v>0</v>
      </c>
      <c r="E121" s="66">
        <f>IFERROR(AVERAGE(Data!E129),"  ")</f>
        <v>598023</v>
      </c>
      <c r="F121" s="66">
        <f>IFERROR(AVERAGE(Data!F129),"  ")</f>
        <v>443188.75</v>
      </c>
      <c r="G121" s="66" t="str">
        <f>IFERROR(AVERAGE(Data!G129),"  ")</f>
        <v xml:space="preserve">  </v>
      </c>
      <c r="H121" s="67">
        <f>IFERROR(AVERAGE(Data!H129),"  ")</f>
        <v>6.6116277079738106</v>
      </c>
      <c r="I121" s="67">
        <f>IFERROR(AVERAGE(Data!I129),"  ")</f>
        <v>-12.061842015842961</v>
      </c>
      <c r="J121" s="67" t="str">
        <f>IFERROR(AVERAGE(Data!J129),"  ")</f>
        <v xml:space="preserve">  </v>
      </c>
      <c r="K121" s="66">
        <f>IFERROR(AVERAGE(Data!L129),"  ")</f>
        <v>6544</v>
      </c>
      <c r="L121" s="66">
        <f>IFERROR(AVERAGE(Data!M129),"  ")</f>
        <v>2900</v>
      </c>
      <c r="M121" s="66">
        <f>IFERROR(AVERAGE(Data!N129),"  ")</f>
        <v>5600</v>
      </c>
      <c r="N121" s="66">
        <f>IFERROR(AVERAGE(Data!O129),"  ")</f>
        <v>15044</v>
      </c>
      <c r="O121" s="66">
        <f>IFERROR(AVERAGE(Data!P129),"  ")</f>
        <v>25440.75</v>
      </c>
      <c r="P121" s="66" t="str">
        <f>IFERROR(AVERAGE(Data!Q129),"  ")</f>
        <v xml:space="preserve">  </v>
      </c>
      <c r="Q121" s="67">
        <f>IFERROR(AVERAGE(Data!R129),"  ")</f>
        <v>-77.736999437653537</v>
      </c>
      <c r="R121" s="67">
        <f>IFERROR(AVERAGE(Data!S129),"  ")</f>
        <v>-57.276723301887976</v>
      </c>
      <c r="S121" s="67" t="str">
        <f>IFERROR(AVERAGE(Data!T129),"  ")</f>
        <v xml:space="preserve">  </v>
      </c>
      <c r="T121" s="66">
        <f>IFERROR(AVERAGE(Data!V129), " ")</f>
        <v>120893</v>
      </c>
      <c r="U121" s="66">
        <f>IFERROR(AVERAGE(Data!W129), " ")</f>
        <v>24200</v>
      </c>
      <c r="V121" s="66">
        <f>IFERROR(AVERAGE(Data!X129), " ")</f>
        <v>4200</v>
      </c>
      <c r="W121" s="66">
        <f>IFERROR(AVERAGE(Data!Y129), " ")</f>
        <v>149293</v>
      </c>
      <c r="X121" s="66">
        <f>IFERROR(AVERAGE(Data!Z129), " ")</f>
        <v>138599</v>
      </c>
      <c r="Y121" s="66" t="str">
        <f>IFERROR(AVERAGE(Data!AA129), " ")</f>
        <v xml:space="preserve"> </v>
      </c>
      <c r="Z121" s="67">
        <f>IFERROR(AVERAGE(Data!AB129), " ")</f>
        <v>82.608004305494404</v>
      </c>
      <c r="AA121" s="67">
        <f>IFERROR(AVERAGE(Data!AC129), " ")</f>
        <v>29.371572585349924</v>
      </c>
      <c r="AB121" s="67" t="str">
        <f>IFERROR(AVERAGE(Data!AD129), " ")</f>
        <v xml:space="preserve"> </v>
      </c>
      <c r="AC121" s="66">
        <f>IFERROR(AVERAGE(Data!AF129), "  ")</f>
        <v>4646</v>
      </c>
      <c r="AD121" s="66">
        <f>IFERROR(AVERAGE(Data!AG129), "  ")</f>
        <v>6000</v>
      </c>
      <c r="AE121" s="66">
        <f>IFERROR(AVERAGE(Data!AH129), "  ")</f>
        <v>0</v>
      </c>
      <c r="AF121" s="66">
        <f>IFERROR(AVERAGE(Data!AI129), "  ")</f>
        <v>10646</v>
      </c>
      <c r="AG121" s="66">
        <f>IFERROR(AVERAGE(Data!AJ129), "  ")</f>
        <v>14887.75</v>
      </c>
      <c r="AH121" s="66" t="str">
        <f>IFERROR(AVERAGE(Data!AK129), "  ")</f>
        <v xml:space="preserve">  </v>
      </c>
      <c r="AI121" s="67">
        <f>IFERROR(AVERAGE(Data!AL129), "  ")</f>
        <v>16.989010989011</v>
      </c>
      <c r="AJ121" s="67">
        <f>IFERROR(AVERAGE(Data!AM129), "  ")</f>
        <v>106.48751733703187</v>
      </c>
      <c r="AK121" s="67" t="str">
        <f>IFERROR(AVERAGE(Data!AN129), "  ")</f>
        <v xml:space="preserve">  </v>
      </c>
      <c r="AL121" s="66">
        <f>IFERROR(AVERAGE(Data!AP129),"  ")</f>
        <v>636806</v>
      </c>
      <c r="AM121" s="66">
        <f>IFERROR(AVERAGE(Data!AQ129),"  ")</f>
        <v>126400</v>
      </c>
      <c r="AN121" s="66">
        <f>IFERROR(AVERAGE(Data!AR129),"  ")</f>
        <v>9800</v>
      </c>
      <c r="AO121" s="66">
        <f>IFERROR(AVERAGE(Data!AS129),"  ")</f>
        <v>773006</v>
      </c>
      <c r="AP121" s="66">
        <f>IFERROR(AVERAGE(Data!AT129),"  ")</f>
        <v>622116.25</v>
      </c>
      <c r="AQ121" s="66" t="str">
        <f>IFERROR(AVERAGE(Data!AU129),"  ")</f>
        <v xml:space="preserve">  </v>
      </c>
      <c r="AR121" s="67">
        <f>IFERROR(AVERAGE(Data!AV129),"  ")</f>
        <v>7.4565659205467094</v>
      </c>
      <c r="AS121" s="67">
        <f>IFERROR(AVERAGE(Data!AW129),"  ")</f>
        <v>-8.2245732207450466</v>
      </c>
      <c r="AT121" s="67" t="str">
        <f>IFERROR(AVERAGE(Data!AX129),"  ")</f>
        <v xml:space="preserve">  </v>
      </c>
      <c r="AU121" s="66">
        <f>IFERROR(AVERAGE(Data!AZ129), "  ")</f>
        <v>598.02300000000002</v>
      </c>
      <c r="AV121" s="66">
        <f>IFERROR(AVERAGE(Data!BA129), "  ")</f>
        <v>15.044</v>
      </c>
      <c r="AW121" s="66">
        <f>IFERROR(AVERAGE(Data!BB129), "  ")</f>
        <v>149.29300000000001</v>
      </c>
      <c r="AX121" s="66">
        <f>IFERROR(AVERAGE(Data!BC129), "  ")</f>
        <v>10.646000000000001</v>
      </c>
      <c r="AY121" s="66">
        <f>IFERROR(AVERAGE(Data!BD129), "  ")</f>
        <v>773.00599999999997</v>
      </c>
      <c r="AZ121" s="66">
        <f>IFERROR(AVERAGE(Data!BE129), "  ")</f>
        <v>5501.143</v>
      </c>
      <c r="BA121" s="66">
        <f>IFERROR(AVERAGE(Data!BF129), "  ")</f>
        <v>429.13899999999995</v>
      </c>
      <c r="BB121" s="66">
        <f>IFERROR(AVERAGE(Data!BG129), "  ")</f>
        <v>2571.1489999999999</v>
      </c>
      <c r="BC121" s="66">
        <f>IFERROR(AVERAGE(Data!BH129), "  ")</f>
        <v>243.197</v>
      </c>
      <c r="BD121" s="66">
        <f>IFERROR(AVERAGE(Data!BI129), "  ")</f>
        <v>8744.6280000000006</v>
      </c>
    </row>
    <row r="122" spans="1:56" x14ac:dyDescent="0.25">
      <c r="A122" s="59">
        <f t="shared" si="1"/>
        <v>38465</v>
      </c>
      <c r="B122" s="66">
        <f>IFERROR(AVERAGE(Data!B130),"  ")</f>
        <v>431306</v>
      </c>
      <c r="C122" s="66">
        <f>IFERROR(AVERAGE(Data!C130),"  ")</f>
        <v>74770</v>
      </c>
      <c r="D122" s="66">
        <f>IFERROR(AVERAGE(Data!D130),"  ")</f>
        <v>0</v>
      </c>
      <c r="E122" s="66">
        <f>IFERROR(AVERAGE(Data!E130),"  ")</f>
        <v>506076</v>
      </c>
      <c r="F122" s="66">
        <f>IFERROR(AVERAGE(Data!F130),"  ")</f>
        <v>475164.25</v>
      </c>
      <c r="G122" s="66" t="str">
        <f>IFERROR(AVERAGE(Data!G130),"  ")</f>
        <v xml:space="preserve">  </v>
      </c>
      <c r="H122" s="67">
        <f>IFERROR(AVERAGE(Data!H130),"  ")</f>
        <v>-0.11841887123131833</v>
      </c>
      <c r="I122" s="67">
        <f>IFERROR(AVERAGE(Data!I130),"  ")</f>
        <v>-7.7443226551131339</v>
      </c>
      <c r="J122" s="67" t="str">
        <f>IFERROR(AVERAGE(Data!J130),"  ")</f>
        <v xml:space="preserve">  </v>
      </c>
      <c r="K122" s="66">
        <f>IFERROR(AVERAGE(Data!L130),"  ")</f>
        <v>15505</v>
      </c>
      <c r="L122" s="66">
        <f>IFERROR(AVERAGE(Data!M130),"  ")</f>
        <v>3000</v>
      </c>
      <c r="M122" s="66">
        <f>IFERROR(AVERAGE(Data!N130),"  ")</f>
        <v>13200</v>
      </c>
      <c r="N122" s="66">
        <f>IFERROR(AVERAGE(Data!O130),"  ")</f>
        <v>31705</v>
      </c>
      <c r="O122" s="66">
        <f>IFERROR(AVERAGE(Data!P130),"  ")</f>
        <v>24137.5</v>
      </c>
      <c r="P122" s="66" t="str">
        <f>IFERROR(AVERAGE(Data!Q130),"  ")</f>
        <v xml:space="preserve">  </v>
      </c>
      <c r="Q122" s="67">
        <f>IFERROR(AVERAGE(Data!R130),"  ")</f>
        <v>-38.196881091617932</v>
      </c>
      <c r="R122" s="67">
        <f>IFERROR(AVERAGE(Data!S130),"  ")</f>
        <v>-61.447389962345824</v>
      </c>
      <c r="S122" s="67" t="str">
        <f>IFERROR(AVERAGE(Data!T130),"  ")</f>
        <v xml:space="preserve">  </v>
      </c>
      <c r="T122" s="66">
        <f>IFERROR(AVERAGE(Data!V130), " ")</f>
        <v>88930</v>
      </c>
      <c r="U122" s="66">
        <f>IFERROR(AVERAGE(Data!W130), " ")</f>
        <v>38750</v>
      </c>
      <c r="V122" s="66">
        <f>IFERROR(AVERAGE(Data!X130), " ")</f>
        <v>4300</v>
      </c>
      <c r="W122" s="66">
        <f>IFERROR(AVERAGE(Data!Y130), " ")</f>
        <v>131980</v>
      </c>
      <c r="X122" s="66">
        <f>IFERROR(AVERAGE(Data!Z130), " ")</f>
        <v>140714</v>
      </c>
      <c r="Y122" s="66" t="str">
        <f>IFERROR(AVERAGE(Data!AA130), " ")</f>
        <v xml:space="preserve"> </v>
      </c>
      <c r="Z122" s="67">
        <f>IFERROR(AVERAGE(Data!AB130), " ")</f>
        <v>248.08524105918343</v>
      </c>
      <c r="AA122" s="67">
        <f>IFERROR(AVERAGE(Data!AC130), " ")</f>
        <v>56.375820280159353</v>
      </c>
      <c r="AB122" s="67" t="str">
        <f>IFERROR(AVERAGE(Data!AD130), " ")</f>
        <v xml:space="preserve"> </v>
      </c>
      <c r="AC122" s="66">
        <f>IFERROR(AVERAGE(Data!AF130), "  ")</f>
        <v>9000</v>
      </c>
      <c r="AD122" s="66">
        <f>IFERROR(AVERAGE(Data!AG130), "  ")</f>
        <v>0</v>
      </c>
      <c r="AE122" s="66">
        <f>IFERROR(AVERAGE(Data!AH130), "  ")</f>
        <v>0</v>
      </c>
      <c r="AF122" s="66">
        <f>IFERROR(AVERAGE(Data!AI130), "  ")</f>
        <v>9000</v>
      </c>
      <c r="AG122" s="66">
        <f>IFERROR(AVERAGE(Data!AJ130), "  ")</f>
        <v>13687.75</v>
      </c>
      <c r="AH122" s="66" t="str">
        <f>IFERROR(AVERAGE(Data!AK130), "  ")</f>
        <v xml:space="preserve">  </v>
      </c>
      <c r="AI122" s="67">
        <f>IFERROR(AVERAGE(Data!AL130), "  ")</f>
        <v>-3.526637367349128</v>
      </c>
      <c r="AJ122" s="67">
        <f>IFERROR(AVERAGE(Data!AM130), "  ")</f>
        <v>62.615462294692435</v>
      </c>
      <c r="AK122" s="67" t="str">
        <f>IFERROR(AVERAGE(Data!AN130), "  ")</f>
        <v xml:space="preserve">  </v>
      </c>
      <c r="AL122" s="66">
        <f>IFERROR(AVERAGE(Data!AP130),"  ")</f>
        <v>544741</v>
      </c>
      <c r="AM122" s="66">
        <f>IFERROR(AVERAGE(Data!AQ130),"  ")</f>
        <v>116520</v>
      </c>
      <c r="AN122" s="66">
        <f>IFERROR(AVERAGE(Data!AR130),"  ")</f>
        <v>17500</v>
      </c>
      <c r="AO122" s="66">
        <f>IFERROR(AVERAGE(Data!AS130),"  ")</f>
        <v>678761</v>
      </c>
      <c r="AP122" s="66">
        <f>IFERROR(AVERAGE(Data!AT130),"  ")</f>
        <v>653703.5</v>
      </c>
      <c r="AQ122" s="66" t="str">
        <f>IFERROR(AVERAGE(Data!AU130),"  ")</f>
        <v xml:space="preserve">  </v>
      </c>
      <c r="AR122" s="67">
        <f>IFERROR(AVERAGE(Data!AV130),"  ")</f>
        <v>12.150933295440836</v>
      </c>
      <c r="AS122" s="67">
        <f>IFERROR(AVERAGE(Data!AW130),"  ")</f>
        <v>-3.3072386058981218</v>
      </c>
      <c r="AT122" s="67" t="str">
        <f>IFERROR(AVERAGE(Data!AX130),"  ")</f>
        <v xml:space="preserve">  </v>
      </c>
      <c r="AU122" s="66">
        <f>IFERROR(AVERAGE(Data!AZ130), "  ")</f>
        <v>506.07600000000002</v>
      </c>
      <c r="AV122" s="66">
        <f>IFERROR(AVERAGE(Data!BA130), "  ")</f>
        <v>31.704999999999998</v>
      </c>
      <c r="AW122" s="66">
        <f>IFERROR(AVERAGE(Data!BB130), "  ")</f>
        <v>131.97999999999999</v>
      </c>
      <c r="AX122" s="66">
        <f>IFERROR(AVERAGE(Data!BC130), "  ")</f>
        <v>9</v>
      </c>
      <c r="AY122" s="66">
        <f>IFERROR(AVERAGE(Data!BD130), "  ")</f>
        <v>678.76099999999997</v>
      </c>
      <c r="AZ122" s="66">
        <f>IFERROR(AVERAGE(Data!BE130), "  ")</f>
        <v>6007.2190000000001</v>
      </c>
      <c r="BA122" s="66">
        <f>IFERROR(AVERAGE(Data!BF130), "  ")</f>
        <v>460.84399999999994</v>
      </c>
      <c r="BB122" s="66">
        <f>IFERROR(AVERAGE(Data!BG130), "  ")</f>
        <v>2703.1289999999999</v>
      </c>
      <c r="BC122" s="66">
        <f>IFERROR(AVERAGE(Data!BH130), "  ")</f>
        <v>252.197</v>
      </c>
      <c r="BD122" s="66">
        <f>IFERROR(AVERAGE(Data!BI130), "  ")</f>
        <v>9423.389000000001</v>
      </c>
    </row>
    <row r="123" spans="1:56" x14ac:dyDescent="0.25">
      <c r="A123" s="59">
        <f t="shared" si="1"/>
        <v>38472</v>
      </c>
      <c r="B123" s="66">
        <f>IFERROR(AVERAGE(Data!B131),"  ")</f>
        <v>404501</v>
      </c>
      <c r="C123" s="66">
        <f>IFERROR(AVERAGE(Data!C131),"  ")</f>
        <v>36600</v>
      </c>
      <c r="D123" s="66">
        <f>IFERROR(AVERAGE(Data!D131),"  ")</f>
        <v>0</v>
      </c>
      <c r="E123" s="66">
        <f>IFERROR(AVERAGE(Data!E131),"  ")</f>
        <v>441101</v>
      </c>
      <c r="F123" s="66">
        <f>IFERROR(AVERAGE(Data!F131),"  ")</f>
        <v>489668</v>
      </c>
      <c r="G123" s="66" t="str">
        <f>IFERROR(AVERAGE(Data!G131),"  ")</f>
        <v xml:space="preserve">  </v>
      </c>
      <c r="H123" s="67">
        <f>IFERROR(AVERAGE(Data!H131),"  ")</f>
        <v>-16.825027482939838</v>
      </c>
      <c r="I123" s="67">
        <f>IFERROR(AVERAGE(Data!I131),"  ")</f>
        <v>-6.5274253609366228</v>
      </c>
      <c r="J123" s="67" t="str">
        <f>IFERROR(AVERAGE(Data!J131),"  ")</f>
        <v xml:space="preserve">  </v>
      </c>
      <c r="K123" s="66">
        <f>IFERROR(AVERAGE(Data!L131),"  ")</f>
        <v>9035</v>
      </c>
      <c r="L123" s="66">
        <f>IFERROR(AVERAGE(Data!M131),"  ")</f>
        <v>4500</v>
      </c>
      <c r="M123" s="66">
        <f>IFERROR(AVERAGE(Data!N131),"  ")</f>
        <v>18200</v>
      </c>
      <c r="N123" s="66">
        <f>IFERROR(AVERAGE(Data!O131),"  ")</f>
        <v>31735</v>
      </c>
      <c r="O123" s="66">
        <f>IFERROR(AVERAGE(Data!P131),"  ")</f>
        <v>25509.25</v>
      </c>
      <c r="P123" s="66" t="str">
        <f>IFERROR(AVERAGE(Data!Q131),"  ")</f>
        <v xml:space="preserve">  </v>
      </c>
      <c r="Q123" s="67">
        <f>IFERROR(AVERAGE(Data!R131),"  ")</f>
        <v>-33.245687841817414</v>
      </c>
      <c r="R123" s="67">
        <f>IFERROR(AVERAGE(Data!S131),"  ")</f>
        <v>-56.025737163740416</v>
      </c>
      <c r="S123" s="67" t="str">
        <f>IFERROR(AVERAGE(Data!T131),"  ")</f>
        <v xml:space="preserve">  </v>
      </c>
      <c r="T123" s="66">
        <f>IFERROR(AVERAGE(Data!V131), " ")</f>
        <v>69365</v>
      </c>
      <c r="U123" s="66">
        <f>IFERROR(AVERAGE(Data!W131), " ")</f>
        <v>18100</v>
      </c>
      <c r="V123" s="66">
        <f>IFERROR(AVERAGE(Data!X131), " ")</f>
        <v>7000</v>
      </c>
      <c r="W123" s="66">
        <f>IFERROR(AVERAGE(Data!Y131), " ")</f>
        <v>94465</v>
      </c>
      <c r="X123" s="66">
        <f>IFERROR(AVERAGE(Data!Z131), " ")</f>
        <v>134688.5</v>
      </c>
      <c r="Y123" s="66" t="str">
        <f>IFERROR(AVERAGE(Data!AA131), " ")</f>
        <v xml:space="preserve"> </v>
      </c>
      <c r="Z123" s="67">
        <f>IFERROR(AVERAGE(Data!AB131), " ")</f>
        <v>36.909765500449289</v>
      </c>
      <c r="AA123" s="67">
        <f>IFERROR(AVERAGE(Data!AC131), " ")</f>
        <v>76.053042631479187</v>
      </c>
      <c r="AB123" s="67" t="str">
        <f>IFERROR(AVERAGE(Data!AD131), " ")</f>
        <v xml:space="preserve"> </v>
      </c>
      <c r="AC123" s="66">
        <f>IFERROR(AVERAGE(Data!AF131), "  ")</f>
        <v>4500</v>
      </c>
      <c r="AD123" s="66">
        <f>IFERROR(AVERAGE(Data!AG131), "  ")</f>
        <v>1500</v>
      </c>
      <c r="AE123" s="66">
        <f>IFERROR(AVERAGE(Data!AH131), "  ")</f>
        <v>0</v>
      </c>
      <c r="AF123" s="66">
        <f>IFERROR(AVERAGE(Data!AI131), "  ")</f>
        <v>6000</v>
      </c>
      <c r="AG123" s="66">
        <f>IFERROR(AVERAGE(Data!AJ131), "  ")</f>
        <v>13286.5</v>
      </c>
      <c r="AH123" s="66" t="str">
        <f>IFERROR(AVERAGE(Data!AK131), "  ")</f>
        <v xml:space="preserve">  </v>
      </c>
      <c r="AI123" s="67">
        <f>IFERROR(AVERAGE(Data!AL131), "  ")</f>
        <v>33.333333333333329</v>
      </c>
      <c r="AJ123" s="67">
        <f>IFERROR(AVERAGE(Data!AM131), "  ")</f>
        <v>131.78507566836757</v>
      </c>
      <c r="AK123" s="67" t="str">
        <f>IFERROR(AVERAGE(Data!AN131), "  ")</f>
        <v xml:space="preserve">  </v>
      </c>
      <c r="AL123" s="66">
        <f>IFERROR(AVERAGE(Data!AP131),"  ")</f>
        <v>487401</v>
      </c>
      <c r="AM123" s="66">
        <f>IFERROR(AVERAGE(Data!AQ131),"  ")</f>
        <v>60700</v>
      </c>
      <c r="AN123" s="66">
        <f>IFERROR(AVERAGE(Data!AR131),"  ")</f>
        <v>25200</v>
      </c>
      <c r="AO123" s="66">
        <f>IFERROR(AVERAGE(Data!AS131),"  ")</f>
        <v>573301</v>
      </c>
      <c r="AP123" s="66">
        <f>IFERROR(AVERAGE(Data!AT131),"  ")</f>
        <v>663152.25</v>
      </c>
      <c r="AQ123" s="66" t="str">
        <f>IFERROR(AVERAGE(Data!AU131),"  ")</f>
        <v xml:space="preserve">  </v>
      </c>
      <c r="AR123" s="67">
        <f>IFERROR(AVERAGE(Data!AV131),"  ")</f>
        <v>-11.984948577376498</v>
      </c>
      <c r="AS123" s="67">
        <f>IFERROR(AVERAGE(Data!AW131),"  ")</f>
        <v>-0.1440652061634462</v>
      </c>
      <c r="AT123" s="67" t="str">
        <f>IFERROR(AVERAGE(Data!AX131),"  ")</f>
        <v xml:space="preserve">  </v>
      </c>
      <c r="AU123" s="66">
        <f>IFERROR(AVERAGE(Data!AZ131), "  ")</f>
        <v>441.101</v>
      </c>
      <c r="AV123" s="66">
        <f>IFERROR(AVERAGE(Data!BA131), "  ")</f>
        <v>31.734999999999999</v>
      </c>
      <c r="AW123" s="66">
        <f>IFERROR(AVERAGE(Data!BB131), "  ")</f>
        <v>94.465000000000003</v>
      </c>
      <c r="AX123" s="66">
        <f>IFERROR(AVERAGE(Data!BC131), "  ")</f>
        <v>6</v>
      </c>
      <c r="AY123" s="66">
        <f>IFERROR(AVERAGE(Data!BD131), "  ")</f>
        <v>573.30100000000004</v>
      </c>
      <c r="AZ123" s="66">
        <f>IFERROR(AVERAGE(Data!BE131), "  ")</f>
        <v>6448.32</v>
      </c>
      <c r="BA123" s="66">
        <f>IFERROR(AVERAGE(Data!BF131), "  ")</f>
        <v>492.57899999999995</v>
      </c>
      <c r="BB123" s="66">
        <f>IFERROR(AVERAGE(Data!BG131), "  ")</f>
        <v>2797.5940000000001</v>
      </c>
      <c r="BC123" s="66">
        <f>IFERROR(AVERAGE(Data!BH131), "  ")</f>
        <v>258.197</v>
      </c>
      <c r="BD123" s="66">
        <f>IFERROR(AVERAGE(Data!BI131), "  ")</f>
        <v>9996.69</v>
      </c>
    </row>
    <row r="124" spans="1:56" x14ac:dyDescent="0.25">
      <c r="A124" s="59">
        <f t="shared" si="1"/>
        <v>38479</v>
      </c>
      <c r="B124" s="66">
        <f>IFERROR(AVERAGE(Data!B132),"  ")</f>
        <v>502897</v>
      </c>
      <c r="C124" s="66">
        <f>IFERROR(AVERAGE(Data!C132),"  ")</f>
        <v>68500</v>
      </c>
      <c r="D124" s="66">
        <f>IFERROR(AVERAGE(Data!D132),"  ")</f>
        <v>0</v>
      </c>
      <c r="E124" s="66">
        <f>IFERROR(AVERAGE(Data!E132),"  ")</f>
        <v>571397</v>
      </c>
      <c r="F124" s="66">
        <f>IFERROR(AVERAGE(Data!F132),"  ")</f>
        <v>529149.25</v>
      </c>
      <c r="G124" s="66" t="str">
        <f>IFERROR(AVERAGE(Data!G132),"  ")</f>
        <v xml:space="preserve">  </v>
      </c>
      <c r="H124" s="67">
        <f>IFERROR(AVERAGE(Data!H132),"  ")</f>
        <v>7.0767737377561035</v>
      </c>
      <c r="I124" s="67">
        <f>IFERROR(AVERAGE(Data!I132),"  ")</f>
        <v>-0.70262632214503906</v>
      </c>
      <c r="J124" s="67" t="str">
        <f>IFERROR(AVERAGE(Data!J132),"  ")</f>
        <v xml:space="preserve">  </v>
      </c>
      <c r="K124" s="66">
        <f>IFERROR(AVERAGE(Data!L132),"  ")</f>
        <v>7869</v>
      </c>
      <c r="L124" s="66">
        <f>IFERROR(AVERAGE(Data!M132),"  ")</f>
        <v>6300</v>
      </c>
      <c r="M124" s="66">
        <f>IFERROR(AVERAGE(Data!N132),"  ")</f>
        <v>9800</v>
      </c>
      <c r="N124" s="66">
        <f>IFERROR(AVERAGE(Data!O132),"  ")</f>
        <v>23969</v>
      </c>
      <c r="O124" s="66">
        <f>IFERROR(AVERAGE(Data!P132),"  ")</f>
        <v>25613.25</v>
      </c>
      <c r="P124" s="66" t="str">
        <f>IFERROR(AVERAGE(Data!Q132),"  ")</f>
        <v xml:space="preserve">  </v>
      </c>
      <c r="Q124" s="67">
        <f>IFERROR(AVERAGE(Data!R132),"  ")</f>
        <v>-69.004668244300476</v>
      </c>
      <c r="R124" s="67">
        <f>IFERROR(AVERAGE(Data!S132),"  ")</f>
        <v>-57.967137787441793</v>
      </c>
      <c r="S124" s="67" t="str">
        <f>IFERROR(AVERAGE(Data!T132),"  ")</f>
        <v xml:space="preserve">  </v>
      </c>
      <c r="T124" s="66">
        <f>IFERROR(AVERAGE(Data!V132), " ")</f>
        <v>102504</v>
      </c>
      <c r="U124" s="66">
        <f>IFERROR(AVERAGE(Data!W132), " ")</f>
        <v>12100</v>
      </c>
      <c r="V124" s="66">
        <f>IFERROR(AVERAGE(Data!X132), " ")</f>
        <v>4200</v>
      </c>
      <c r="W124" s="66">
        <f>IFERROR(AVERAGE(Data!Y132), " ")</f>
        <v>118804</v>
      </c>
      <c r="X124" s="66">
        <f>IFERROR(AVERAGE(Data!Z132), " ")</f>
        <v>123635.5</v>
      </c>
      <c r="Y124" s="66" t="str">
        <f>IFERROR(AVERAGE(Data!AA132), " ")</f>
        <v xml:space="preserve"> </v>
      </c>
      <c r="Z124" s="67">
        <f>IFERROR(AVERAGE(Data!AB132), " ")</f>
        <v>100.43189256672403</v>
      </c>
      <c r="AA124" s="67">
        <f>IFERROR(AVERAGE(Data!AC132), " ")</f>
        <v>99.457135482205643</v>
      </c>
      <c r="AB124" s="67" t="str">
        <f>IFERROR(AVERAGE(Data!AD132), " ")</f>
        <v xml:space="preserve"> </v>
      </c>
      <c r="AC124" s="66">
        <f>IFERROR(AVERAGE(Data!AF132), "  ")</f>
        <v>6240</v>
      </c>
      <c r="AD124" s="66">
        <f>IFERROR(AVERAGE(Data!AG132), "  ")</f>
        <v>1500</v>
      </c>
      <c r="AE124" s="66">
        <f>IFERROR(AVERAGE(Data!AH132), "  ")</f>
        <v>0</v>
      </c>
      <c r="AF124" s="66">
        <f>IFERROR(AVERAGE(Data!AI132), "  ")</f>
        <v>7740</v>
      </c>
      <c r="AG124" s="66">
        <f>IFERROR(AVERAGE(Data!AJ132), "  ")</f>
        <v>8346.5</v>
      </c>
      <c r="AH124" s="66" t="str">
        <f>IFERROR(AVERAGE(Data!AK132), "  ")</f>
        <v xml:space="preserve">  </v>
      </c>
      <c r="AI124" s="67">
        <f>IFERROR(AVERAGE(Data!AL132), "  ")</f>
        <v>-67.063829787234042</v>
      </c>
      <c r="AJ124" s="67">
        <f>IFERROR(AVERAGE(Data!AM132), "  ")</f>
        <v>-28.092356070559344</v>
      </c>
      <c r="AK124" s="67" t="str">
        <f>IFERROR(AVERAGE(Data!AN132), "  ")</f>
        <v xml:space="preserve">  </v>
      </c>
      <c r="AL124" s="66">
        <f>IFERROR(AVERAGE(Data!AP132),"  ")</f>
        <v>619510</v>
      </c>
      <c r="AM124" s="66">
        <f>IFERROR(AVERAGE(Data!AQ132),"  ")</f>
        <v>88400</v>
      </c>
      <c r="AN124" s="66">
        <f>IFERROR(AVERAGE(Data!AR132),"  ")</f>
        <v>14000</v>
      </c>
      <c r="AO124" s="66">
        <f>IFERROR(AVERAGE(Data!AS132),"  ")</f>
        <v>721910</v>
      </c>
      <c r="AP124" s="66">
        <f>IFERROR(AVERAGE(Data!AT132),"  ")</f>
        <v>686744.5</v>
      </c>
      <c r="AQ124" s="66" t="str">
        <f>IFERROR(AVERAGE(Data!AU132),"  ")</f>
        <v xml:space="preserve">  </v>
      </c>
      <c r="AR124" s="67">
        <f>IFERROR(AVERAGE(Data!AV132),"  ")</f>
        <v>4.0608990714073645</v>
      </c>
      <c r="AS124" s="67">
        <f>IFERROR(AVERAGE(Data!AW132),"  ")</f>
        <v>2.8949406897874397</v>
      </c>
      <c r="AT124" s="67" t="str">
        <f>IFERROR(AVERAGE(Data!AX132),"  ")</f>
        <v xml:space="preserve">  </v>
      </c>
      <c r="AU124" s="66">
        <f>IFERROR(AVERAGE(Data!AZ132), "  ")</f>
        <v>571.39700000000005</v>
      </c>
      <c r="AV124" s="66">
        <f>IFERROR(AVERAGE(Data!BA132), "  ")</f>
        <v>23.969000000000001</v>
      </c>
      <c r="AW124" s="66">
        <f>IFERROR(AVERAGE(Data!BB132), "  ")</f>
        <v>118.804</v>
      </c>
      <c r="AX124" s="66">
        <f>IFERROR(AVERAGE(Data!BC132), "  ")</f>
        <v>7.74</v>
      </c>
      <c r="AY124" s="66">
        <f>IFERROR(AVERAGE(Data!BD132), "  ")</f>
        <v>721.91</v>
      </c>
      <c r="AZ124" s="66">
        <f>IFERROR(AVERAGE(Data!BE132), "  ")</f>
        <v>7019.7169999999996</v>
      </c>
      <c r="BA124" s="66">
        <f>IFERROR(AVERAGE(Data!BF132), "  ")</f>
        <v>516.548</v>
      </c>
      <c r="BB124" s="66">
        <f>IFERROR(AVERAGE(Data!BG132), "  ")</f>
        <v>2916.3980000000001</v>
      </c>
      <c r="BC124" s="66">
        <f>IFERROR(AVERAGE(Data!BH132), "  ")</f>
        <v>265.93700000000001</v>
      </c>
      <c r="BD124" s="66">
        <f>IFERROR(AVERAGE(Data!BI132), "  ")</f>
        <v>10718.6</v>
      </c>
    </row>
    <row r="125" spans="1:56" x14ac:dyDescent="0.25">
      <c r="A125" s="59">
        <f t="shared" si="1"/>
        <v>38486</v>
      </c>
      <c r="B125" s="66">
        <f>IFERROR(AVERAGE(Data!B133),"  ")</f>
        <v>432745</v>
      </c>
      <c r="C125" s="66">
        <f>IFERROR(AVERAGE(Data!C133),"  ")</f>
        <v>66034</v>
      </c>
      <c r="D125" s="66">
        <f>IFERROR(AVERAGE(Data!D133),"  ")</f>
        <v>0</v>
      </c>
      <c r="E125" s="66">
        <f>IFERROR(AVERAGE(Data!E133),"  ")</f>
        <v>498779</v>
      </c>
      <c r="F125" s="66">
        <f>IFERROR(AVERAGE(Data!F133),"  ")</f>
        <v>504338.25</v>
      </c>
      <c r="G125" s="66" t="str">
        <f>IFERROR(AVERAGE(Data!G133),"  ")</f>
        <v xml:space="preserve">  </v>
      </c>
      <c r="H125" s="67">
        <f>IFERROR(AVERAGE(Data!H133),"  ")</f>
        <v>5.1253949218165396</v>
      </c>
      <c r="I125" s="67">
        <f>IFERROR(AVERAGE(Data!I133),"  ")</f>
        <v>-1.3567069369257889</v>
      </c>
      <c r="J125" s="67" t="str">
        <f>IFERROR(AVERAGE(Data!J133),"  ")</f>
        <v xml:space="preserve">  </v>
      </c>
      <c r="K125" s="66">
        <f>IFERROR(AVERAGE(Data!L133),"  ")</f>
        <v>12300</v>
      </c>
      <c r="L125" s="66">
        <f>IFERROR(AVERAGE(Data!M133),"  ")</f>
        <v>4500</v>
      </c>
      <c r="M125" s="66">
        <f>IFERROR(AVERAGE(Data!N133),"  ")</f>
        <v>33900</v>
      </c>
      <c r="N125" s="66">
        <f>IFERROR(AVERAGE(Data!O133),"  ")</f>
        <v>50700</v>
      </c>
      <c r="O125" s="66">
        <f>IFERROR(AVERAGE(Data!P133),"  ")</f>
        <v>34527.25</v>
      </c>
      <c r="P125" s="66" t="str">
        <f>IFERROR(AVERAGE(Data!Q133),"  ")</f>
        <v xml:space="preserve">  </v>
      </c>
      <c r="Q125" s="67">
        <f>IFERROR(AVERAGE(Data!R133),"  ")</f>
        <v>4.5468605010825947</v>
      </c>
      <c r="R125" s="67">
        <f>IFERROR(AVERAGE(Data!S133),"  ")</f>
        <v>-38.526968922756446</v>
      </c>
      <c r="S125" s="67" t="str">
        <f>IFERROR(AVERAGE(Data!T133),"  ")</f>
        <v xml:space="preserve">  </v>
      </c>
      <c r="T125" s="66">
        <f>IFERROR(AVERAGE(Data!V133), " ")</f>
        <v>93425</v>
      </c>
      <c r="U125" s="66">
        <f>IFERROR(AVERAGE(Data!W133), " ")</f>
        <v>15324</v>
      </c>
      <c r="V125" s="66">
        <f>IFERROR(AVERAGE(Data!X133), " ")</f>
        <v>4200</v>
      </c>
      <c r="W125" s="66">
        <f>IFERROR(AVERAGE(Data!Y133), " ")</f>
        <v>112949</v>
      </c>
      <c r="X125" s="66">
        <f>IFERROR(AVERAGE(Data!Z133), " ")</f>
        <v>114549.5</v>
      </c>
      <c r="Y125" s="66" t="str">
        <f>IFERROR(AVERAGE(Data!AA133), " ")</f>
        <v xml:space="preserve"> </v>
      </c>
      <c r="Z125" s="67">
        <f>IFERROR(AVERAGE(Data!AB133), " ")</f>
        <v>68.178975580702811</v>
      </c>
      <c r="AA125" s="67">
        <f>IFERROR(AVERAGE(Data!AC133), " ")</f>
        <v>96.358228911325568</v>
      </c>
      <c r="AB125" s="67" t="str">
        <f>IFERROR(AVERAGE(Data!AD133), " ")</f>
        <v xml:space="preserve"> </v>
      </c>
      <c r="AC125" s="66">
        <f>IFERROR(AVERAGE(Data!AF133), "  ")</f>
        <v>6000</v>
      </c>
      <c r="AD125" s="66">
        <f>IFERROR(AVERAGE(Data!AG133), "  ")</f>
        <v>0</v>
      </c>
      <c r="AE125" s="66">
        <f>IFERROR(AVERAGE(Data!AH133), "  ")</f>
        <v>12600</v>
      </c>
      <c r="AF125" s="66">
        <f>IFERROR(AVERAGE(Data!AI133), "  ")</f>
        <v>18600</v>
      </c>
      <c r="AG125" s="66">
        <f>IFERROR(AVERAGE(Data!AJ133), "  ")</f>
        <v>10335</v>
      </c>
      <c r="AH125" s="66" t="str">
        <f>IFERROR(AVERAGE(Data!AK133), "  ")</f>
        <v xml:space="preserve">  </v>
      </c>
      <c r="AI125" s="67">
        <f>IFERROR(AVERAGE(Data!AL133), "  ")</f>
        <v>77.142857142857139</v>
      </c>
      <c r="AJ125" s="67">
        <f>IFERROR(AVERAGE(Data!AM133), "  ")</f>
        <v>-13.567082732233581</v>
      </c>
      <c r="AK125" s="67" t="str">
        <f>IFERROR(AVERAGE(Data!AN133), "  ")</f>
        <v xml:space="preserve">  </v>
      </c>
      <c r="AL125" s="66">
        <f>IFERROR(AVERAGE(Data!AP133),"  ")</f>
        <v>544470</v>
      </c>
      <c r="AM125" s="66">
        <f>IFERROR(AVERAGE(Data!AQ133),"  ")</f>
        <v>85858</v>
      </c>
      <c r="AN125" s="66">
        <f>IFERROR(AVERAGE(Data!AR133),"  ")</f>
        <v>50700</v>
      </c>
      <c r="AO125" s="66">
        <f>IFERROR(AVERAGE(Data!AS133),"  ")</f>
        <v>681028</v>
      </c>
      <c r="AP125" s="66">
        <f>IFERROR(AVERAGE(Data!AT133),"  ")</f>
        <v>663750</v>
      </c>
      <c r="AQ125" s="66" t="str">
        <f>IFERROR(AVERAGE(Data!AU133),"  ")</f>
        <v xml:space="preserve">  </v>
      </c>
      <c r="AR125" s="67">
        <f>IFERROR(AVERAGE(Data!AV133),"  ")</f>
        <v>13.38825472514884</v>
      </c>
      <c r="AS125" s="67">
        <f>IFERROR(AVERAGE(Data!AW133),"  ")</f>
        <v>4.0791989782597904</v>
      </c>
      <c r="AT125" s="67" t="str">
        <f>IFERROR(AVERAGE(Data!AX133),"  ")</f>
        <v xml:space="preserve">  </v>
      </c>
      <c r="AU125" s="66">
        <f>IFERROR(AVERAGE(Data!AZ133), "  ")</f>
        <v>498.779</v>
      </c>
      <c r="AV125" s="66">
        <f>IFERROR(AVERAGE(Data!BA133), "  ")</f>
        <v>50.7</v>
      </c>
      <c r="AW125" s="66">
        <f>IFERROR(AVERAGE(Data!BB133), "  ")</f>
        <v>112.949</v>
      </c>
      <c r="AX125" s="66">
        <f>IFERROR(AVERAGE(Data!BC133), "  ")</f>
        <v>18.600000000000001</v>
      </c>
      <c r="AY125" s="66">
        <f>IFERROR(AVERAGE(Data!BD133), "  ")</f>
        <v>681.02800000000002</v>
      </c>
      <c r="AZ125" s="66">
        <f>IFERROR(AVERAGE(Data!BE133), "  ")</f>
        <v>7518.4959999999992</v>
      </c>
      <c r="BA125" s="66">
        <f>IFERROR(AVERAGE(Data!BF133), "  ")</f>
        <v>567.24800000000005</v>
      </c>
      <c r="BB125" s="66">
        <f>IFERROR(AVERAGE(Data!BG133), "  ")</f>
        <v>3029.3470000000002</v>
      </c>
      <c r="BC125" s="66">
        <f>IFERROR(AVERAGE(Data!BH133), "  ")</f>
        <v>284.53700000000003</v>
      </c>
      <c r="BD125" s="66">
        <f>IFERROR(AVERAGE(Data!BI133), "  ")</f>
        <v>11399.628000000001</v>
      </c>
    </row>
    <row r="126" spans="1:56" x14ac:dyDescent="0.25">
      <c r="A126" s="59">
        <f t="shared" si="1"/>
        <v>38493</v>
      </c>
      <c r="B126" s="66">
        <f>IFERROR(AVERAGE(Data!B134),"  ")</f>
        <v>397120</v>
      </c>
      <c r="C126" s="66">
        <f>IFERROR(AVERAGE(Data!C134),"  ")</f>
        <v>61800</v>
      </c>
      <c r="D126" s="66">
        <f>IFERROR(AVERAGE(Data!D134),"  ")</f>
        <v>0</v>
      </c>
      <c r="E126" s="66">
        <f>IFERROR(AVERAGE(Data!E134),"  ")</f>
        <v>458920</v>
      </c>
      <c r="F126" s="66">
        <f>IFERROR(AVERAGE(Data!F134),"  ")</f>
        <v>492549.25</v>
      </c>
      <c r="G126" s="66" t="str">
        <f>IFERROR(AVERAGE(Data!G134),"  ")</f>
        <v xml:space="preserve">  </v>
      </c>
      <c r="H126" s="67">
        <f>IFERROR(AVERAGE(Data!H134),"  ")</f>
        <v>-5.4155434092614136</v>
      </c>
      <c r="I126" s="67">
        <f>IFERROR(AVERAGE(Data!I134),"  ")</f>
        <v>-2.6399238196518238</v>
      </c>
      <c r="J126" s="67" t="str">
        <f>IFERROR(AVERAGE(Data!J134),"  ")</f>
        <v xml:space="preserve">  </v>
      </c>
      <c r="K126" s="66">
        <f>IFERROR(AVERAGE(Data!L134),"  ")</f>
        <v>7766</v>
      </c>
      <c r="L126" s="66">
        <f>IFERROR(AVERAGE(Data!M134),"  ")</f>
        <v>6050</v>
      </c>
      <c r="M126" s="66">
        <f>IFERROR(AVERAGE(Data!N134),"  ")</f>
        <v>25200</v>
      </c>
      <c r="N126" s="66">
        <f>IFERROR(AVERAGE(Data!O134),"  ")</f>
        <v>39016</v>
      </c>
      <c r="O126" s="66">
        <f>IFERROR(AVERAGE(Data!P134),"  ")</f>
        <v>36355</v>
      </c>
      <c r="P126" s="66" t="str">
        <f>IFERROR(AVERAGE(Data!Q134),"  ")</f>
        <v xml:space="preserve">  </v>
      </c>
      <c r="Q126" s="67">
        <f>IFERROR(AVERAGE(Data!R134),"  ")</f>
        <v>-30.577747726908775</v>
      </c>
      <c r="R126" s="67">
        <f>IFERROR(AVERAGE(Data!S134),"  ")</f>
        <v>-36.654658552840779</v>
      </c>
      <c r="S126" s="67" t="str">
        <f>IFERROR(AVERAGE(Data!T134),"  ")</f>
        <v xml:space="preserve">  </v>
      </c>
      <c r="T126" s="66">
        <f>IFERROR(AVERAGE(Data!V134), " ")</f>
        <v>93183</v>
      </c>
      <c r="U126" s="66">
        <f>IFERROR(AVERAGE(Data!W134), " ")</f>
        <v>25672</v>
      </c>
      <c r="V126" s="66">
        <f>IFERROR(AVERAGE(Data!X134), " ")</f>
        <v>5800</v>
      </c>
      <c r="W126" s="66">
        <f>IFERROR(AVERAGE(Data!Y134), " ")</f>
        <v>124655</v>
      </c>
      <c r="X126" s="66">
        <f>IFERROR(AVERAGE(Data!Z134), " ")</f>
        <v>112718.25</v>
      </c>
      <c r="Y126" s="66" t="str">
        <f>IFERROR(AVERAGE(Data!AA134), " ")</f>
        <v xml:space="preserve"> </v>
      </c>
      <c r="Z126" s="67">
        <f>IFERROR(AVERAGE(Data!AB134), " ")</f>
        <v>107.00964843814869</v>
      </c>
      <c r="AA126" s="67">
        <f>IFERROR(AVERAGE(Data!AC134), " ")</f>
        <v>76.364077309123047</v>
      </c>
      <c r="AB126" s="67" t="str">
        <f>IFERROR(AVERAGE(Data!AD134), " ")</f>
        <v xml:space="preserve"> </v>
      </c>
      <c r="AC126" s="66">
        <f>IFERROR(AVERAGE(Data!AF134), "  ")</f>
        <v>0</v>
      </c>
      <c r="AD126" s="66">
        <f>IFERROR(AVERAGE(Data!AG134), "  ")</f>
        <v>0</v>
      </c>
      <c r="AE126" s="66">
        <f>IFERROR(AVERAGE(Data!AH134), "  ")</f>
        <v>17100</v>
      </c>
      <c r="AF126" s="66">
        <f>IFERROR(AVERAGE(Data!AI134), "  ")</f>
        <v>17100</v>
      </c>
      <c r="AG126" s="66">
        <f>IFERROR(AVERAGE(Data!AJ134), "  ")</f>
        <v>12360</v>
      </c>
      <c r="AH126" s="66" t="str">
        <f>IFERROR(AVERAGE(Data!AK134), "  ")</f>
        <v xml:space="preserve">  </v>
      </c>
      <c r="AI126" s="67">
        <f>IFERROR(AVERAGE(Data!AL134), "  ")</f>
        <v>63.871586008624817</v>
      </c>
      <c r="AJ126" s="67">
        <f>IFERROR(AVERAGE(Data!AM134), "  ")</f>
        <v>1.0319811995504136</v>
      </c>
      <c r="AK126" s="67" t="str">
        <f>IFERROR(AVERAGE(Data!AN134), "  ")</f>
        <v xml:space="preserve">  </v>
      </c>
      <c r="AL126" s="66">
        <f>IFERROR(AVERAGE(Data!AP134),"  ")</f>
        <v>498069</v>
      </c>
      <c r="AM126" s="66">
        <f>IFERROR(AVERAGE(Data!AQ134),"  ")</f>
        <v>93522</v>
      </c>
      <c r="AN126" s="66">
        <f>IFERROR(AVERAGE(Data!AR134),"  ")</f>
        <v>48100</v>
      </c>
      <c r="AO126" s="66">
        <f>IFERROR(AVERAGE(Data!AS134),"  ")</f>
        <v>639691</v>
      </c>
      <c r="AP126" s="66">
        <f>IFERROR(AVERAGE(Data!AT134),"  ")</f>
        <v>653982.5</v>
      </c>
      <c r="AQ126" s="66" t="str">
        <f>IFERROR(AVERAGE(Data!AU134),"  ")</f>
        <v xml:space="preserve">  </v>
      </c>
      <c r="AR126" s="67">
        <f>IFERROR(AVERAGE(Data!AV134),"  ")</f>
        <v>4.5163050670779636</v>
      </c>
      <c r="AS126" s="67">
        <f>IFERROR(AVERAGE(Data!AW134),"  ")</f>
        <v>2.2738557415248328</v>
      </c>
      <c r="AT126" s="67" t="str">
        <f>IFERROR(AVERAGE(Data!AX134),"  ")</f>
        <v xml:space="preserve">  </v>
      </c>
      <c r="AU126" s="66">
        <f>IFERROR(AVERAGE(Data!AZ134), "  ")</f>
        <v>458.92</v>
      </c>
      <c r="AV126" s="66">
        <f>IFERROR(AVERAGE(Data!BA134), "  ")</f>
        <v>39.015999999999998</v>
      </c>
      <c r="AW126" s="66">
        <f>IFERROR(AVERAGE(Data!BB134), "  ")</f>
        <v>124.655</v>
      </c>
      <c r="AX126" s="66">
        <f>IFERROR(AVERAGE(Data!BC134), "  ")</f>
        <v>17.100000000000001</v>
      </c>
      <c r="AY126" s="66">
        <f>IFERROR(AVERAGE(Data!BD134), "  ")</f>
        <v>639.69100000000003</v>
      </c>
      <c r="AZ126" s="66">
        <f>IFERROR(AVERAGE(Data!BE134), "  ")</f>
        <v>7977.4159999999993</v>
      </c>
      <c r="BA126" s="66">
        <f>IFERROR(AVERAGE(Data!BF134), "  ")</f>
        <v>606.26400000000001</v>
      </c>
      <c r="BB126" s="66">
        <f>IFERROR(AVERAGE(Data!BG134), "  ")</f>
        <v>3154.0020000000004</v>
      </c>
      <c r="BC126" s="66">
        <f>IFERROR(AVERAGE(Data!BH134), "  ")</f>
        <v>301.63700000000006</v>
      </c>
      <c r="BD126" s="66">
        <f>IFERROR(AVERAGE(Data!BI134), "  ")</f>
        <v>12039.319000000001</v>
      </c>
    </row>
    <row r="127" spans="1:56" x14ac:dyDescent="0.25">
      <c r="A127" s="59">
        <f t="shared" si="1"/>
        <v>38500</v>
      </c>
      <c r="B127" s="66">
        <f>IFERROR(AVERAGE(Data!B135),"  ")</f>
        <v>439758</v>
      </c>
      <c r="C127" s="66">
        <f>IFERROR(AVERAGE(Data!C135),"  ")</f>
        <v>69700</v>
      </c>
      <c r="D127" s="66">
        <f>IFERROR(AVERAGE(Data!D135),"  ")</f>
        <v>0</v>
      </c>
      <c r="E127" s="66">
        <f>IFERROR(AVERAGE(Data!E135),"  ")</f>
        <v>509458</v>
      </c>
      <c r="F127" s="66">
        <f>IFERROR(AVERAGE(Data!F135),"  ")</f>
        <v>509638.5</v>
      </c>
      <c r="G127" s="66" t="str">
        <f>IFERROR(AVERAGE(Data!G135),"  ")</f>
        <v xml:space="preserve">  </v>
      </c>
      <c r="H127" s="67">
        <f>IFERROR(AVERAGE(Data!H135),"  ")</f>
        <v>-24.358441373330407</v>
      </c>
      <c r="I127" s="67">
        <f>IFERROR(AVERAGE(Data!I135),"  ")</f>
        <v>-5.9189424433936377</v>
      </c>
      <c r="J127" s="67" t="str">
        <f>IFERROR(AVERAGE(Data!J135),"  ")</f>
        <v xml:space="preserve">  </v>
      </c>
      <c r="K127" s="66">
        <f>IFERROR(AVERAGE(Data!L135),"  ")</f>
        <v>13535</v>
      </c>
      <c r="L127" s="66">
        <f>IFERROR(AVERAGE(Data!M135),"  ")</f>
        <v>1500</v>
      </c>
      <c r="M127" s="66">
        <f>IFERROR(AVERAGE(Data!N135),"  ")</f>
        <v>14100</v>
      </c>
      <c r="N127" s="66">
        <f>IFERROR(AVERAGE(Data!O135),"  ")</f>
        <v>29135</v>
      </c>
      <c r="O127" s="66">
        <f>IFERROR(AVERAGE(Data!P135),"  ")</f>
        <v>35705</v>
      </c>
      <c r="P127" s="66" t="str">
        <f>IFERROR(AVERAGE(Data!Q135),"  ")</f>
        <v xml:space="preserve">  </v>
      </c>
      <c r="Q127" s="67">
        <f>IFERROR(AVERAGE(Data!R135),"  ")</f>
        <v>-34.296281261980468</v>
      </c>
      <c r="R127" s="67">
        <f>IFERROR(AVERAGE(Data!S135),"  ")</f>
        <v>-36.908600963025137</v>
      </c>
      <c r="S127" s="67" t="str">
        <f>IFERROR(AVERAGE(Data!T135),"  ")</f>
        <v xml:space="preserve">  </v>
      </c>
      <c r="T127" s="66">
        <f>IFERROR(AVERAGE(Data!V135), " ")</f>
        <v>129530</v>
      </c>
      <c r="U127" s="66">
        <f>IFERROR(AVERAGE(Data!W135), " ")</f>
        <v>9000</v>
      </c>
      <c r="V127" s="66">
        <f>IFERROR(AVERAGE(Data!X135), " ")</f>
        <v>7100</v>
      </c>
      <c r="W127" s="66">
        <f>IFERROR(AVERAGE(Data!Y135), " ")</f>
        <v>145630</v>
      </c>
      <c r="X127" s="66">
        <f>IFERROR(AVERAGE(Data!Z135), " ")</f>
        <v>125509.5</v>
      </c>
      <c r="Y127" s="66" t="str">
        <f>IFERROR(AVERAGE(Data!AA135), " ")</f>
        <v xml:space="preserve"> </v>
      </c>
      <c r="Z127" s="67">
        <f>IFERROR(AVERAGE(Data!AB135), " ")</f>
        <v>116.40216357584406</v>
      </c>
      <c r="AA127" s="67">
        <f>IFERROR(AVERAGE(Data!AC135), " ")</f>
        <v>97.694007017212243</v>
      </c>
      <c r="AB127" s="67" t="str">
        <f>IFERROR(AVERAGE(Data!AD135), " ")</f>
        <v xml:space="preserve"> </v>
      </c>
      <c r="AC127" s="66">
        <f>IFERROR(AVERAGE(Data!AF135), "  ")</f>
        <v>0</v>
      </c>
      <c r="AD127" s="66">
        <f>IFERROR(AVERAGE(Data!AG135), "  ")</f>
        <v>21000</v>
      </c>
      <c r="AE127" s="66">
        <f>IFERROR(AVERAGE(Data!AH135), "  ")</f>
        <v>0</v>
      </c>
      <c r="AF127" s="66">
        <f>IFERROR(AVERAGE(Data!AI135), "  ")</f>
        <v>21000</v>
      </c>
      <c r="AG127" s="66">
        <f>IFERROR(AVERAGE(Data!AJ135), "  ")</f>
        <v>16110</v>
      </c>
      <c r="AH127" s="66" t="str">
        <f>IFERROR(AVERAGE(Data!AK135), "  ")</f>
        <v xml:space="preserve">  </v>
      </c>
      <c r="AI127" s="67">
        <f>IFERROR(AVERAGE(Data!AL135), "  ")</f>
        <v>49.935741824932165</v>
      </c>
      <c r="AJ127" s="67">
        <f>IFERROR(AVERAGE(Data!AM135), "  ")</f>
        <v>10.265053643845935</v>
      </c>
      <c r="AK127" s="67" t="str">
        <f>IFERROR(AVERAGE(Data!AN135), "  ")</f>
        <v xml:space="preserve">  </v>
      </c>
      <c r="AL127" s="66">
        <f>IFERROR(AVERAGE(Data!AP135),"  ")</f>
        <v>582823</v>
      </c>
      <c r="AM127" s="66">
        <f>IFERROR(AVERAGE(Data!AQ135),"  ")</f>
        <v>101200</v>
      </c>
      <c r="AN127" s="66">
        <f>IFERROR(AVERAGE(Data!AR135),"  ")</f>
        <v>21200</v>
      </c>
      <c r="AO127" s="66">
        <f>IFERROR(AVERAGE(Data!AS135),"  ")</f>
        <v>705223</v>
      </c>
      <c r="AP127" s="66">
        <f>IFERROR(AVERAGE(Data!AT135),"  ")</f>
        <v>686963</v>
      </c>
      <c r="AQ127" s="66" t="str">
        <f>IFERROR(AVERAGE(Data!AU135),"  ")</f>
        <v xml:space="preserve">  </v>
      </c>
      <c r="AR127" s="67">
        <f>IFERROR(AVERAGE(Data!AV135),"  ")</f>
        <v>-11.754577613271922</v>
      </c>
      <c r="AS127" s="67">
        <f>IFERROR(AVERAGE(Data!AW135),"  ")</f>
        <v>1.5630012818029781</v>
      </c>
      <c r="AT127" s="67" t="str">
        <f>IFERROR(AVERAGE(Data!AX135),"  ")</f>
        <v xml:space="preserve">  </v>
      </c>
      <c r="AU127" s="66">
        <f>IFERROR(AVERAGE(Data!AZ135), "  ")</f>
        <v>509.45800000000003</v>
      </c>
      <c r="AV127" s="66">
        <f>IFERROR(AVERAGE(Data!BA135), "  ")</f>
        <v>29.135000000000002</v>
      </c>
      <c r="AW127" s="66">
        <f>IFERROR(AVERAGE(Data!BB135), "  ")</f>
        <v>145.63</v>
      </c>
      <c r="AX127" s="66">
        <f>IFERROR(AVERAGE(Data!BC135), "  ")</f>
        <v>21</v>
      </c>
      <c r="AY127" s="66">
        <f>IFERROR(AVERAGE(Data!BD135), "  ")</f>
        <v>705.22299999999996</v>
      </c>
      <c r="AZ127" s="66">
        <f>IFERROR(AVERAGE(Data!BE135), "  ")</f>
        <v>8486.8739999999998</v>
      </c>
      <c r="BA127" s="66">
        <f>IFERROR(AVERAGE(Data!BF135), "  ")</f>
        <v>635.399</v>
      </c>
      <c r="BB127" s="66">
        <f>IFERROR(AVERAGE(Data!BG135), "  ")</f>
        <v>3299.6320000000005</v>
      </c>
      <c r="BC127" s="66">
        <f>IFERROR(AVERAGE(Data!BH135), "  ")</f>
        <v>322.63700000000006</v>
      </c>
      <c r="BD127" s="66">
        <f>IFERROR(AVERAGE(Data!BI135), "  ")</f>
        <v>12744.542000000001</v>
      </c>
    </row>
    <row r="128" spans="1:56" x14ac:dyDescent="0.25">
      <c r="A128" s="59">
        <f t="shared" si="1"/>
        <v>38507</v>
      </c>
      <c r="B128" s="66">
        <f>IFERROR(AVERAGE(Data!B136),"  ")</f>
        <v>469074</v>
      </c>
      <c r="C128" s="66">
        <f>IFERROR(AVERAGE(Data!C136),"  ")</f>
        <v>48700</v>
      </c>
      <c r="D128" s="66">
        <f>IFERROR(AVERAGE(Data!D136),"  ")</f>
        <v>5</v>
      </c>
      <c r="E128" s="66">
        <f>IFERROR(AVERAGE(Data!E136),"  ")</f>
        <v>517779</v>
      </c>
      <c r="F128" s="66">
        <f>IFERROR(AVERAGE(Data!F136),"  ")</f>
        <v>496234</v>
      </c>
      <c r="G128" s="66" t="str">
        <f>IFERROR(AVERAGE(Data!G136),"  ")</f>
        <v xml:space="preserve">  </v>
      </c>
      <c r="H128" s="67">
        <f>IFERROR(AVERAGE(Data!H136),"  ")</f>
        <v>-17.900299839377421</v>
      </c>
      <c r="I128" s="67">
        <f>IFERROR(AVERAGE(Data!I136),"  ")</f>
        <v>-12.320106862486991</v>
      </c>
      <c r="J128" s="67" t="str">
        <f>IFERROR(AVERAGE(Data!J136),"  ")</f>
        <v xml:space="preserve">  </v>
      </c>
      <c r="K128" s="66">
        <f>IFERROR(AVERAGE(Data!L136),"  ")</f>
        <v>29539</v>
      </c>
      <c r="L128" s="66">
        <f>IFERROR(AVERAGE(Data!M136),"  ")</f>
        <v>0</v>
      </c>
      <c r="M128" s="66">
        <f>IFERROR(AVERAGE(Data!N136),"  ")</f>
        <v>17000</v>
      </c>
      <c r="N128" s="66">
        <f>IFERROR(AVERAGE(Data!O136),"  ")</f>
        <v>46539</v>
      </c>
      <c r="O128" s="66">
        <f>IFERROR(AVERAGE(Data!P136),"  ")</f>
        <v>41347.5</v>
      </c>
      <c r="P128" s="66" t="str">
        <f>IFERROR(AVERAGE(Data!Q136),"  ")</f>
        <v xml:space="preserve">  </v>
      </c>
      <c r="Q128" s="67">
        <f>IFERROR(AVERAGE(Data!R136),"  ")</f>
        <v>24.50906950612659</v>
      </c>
      <c r="R128" s="67">
        <f>IFERROR(AVERAGE(Data!S136),"  ")</f>
        <v>-11.279550684755147</v>
      </c>
      <c r="S128" s="67" t="str">
        <f>IFERROR(AVERAGE(Data!T136),"  ")</f>
        <v xml:space="preserve">  </v>
      </c>
      <c r="T128" s="66">
        <f>IFERROR(AVERAGE(Data!V136), " ")</f>
        <v>123334</v>
      </c>
      <c r="U128" s="66">
        <f>IFERROR(AVERAGE(Data!W136), " ")</f>
        <v>7400</v>
      </c>
      <c r="V128" s="66">
        <f>IFERROR(AVERAGE(Data!X136), " ")</f>
        <v>8600</v>
      </c>
      <c r="W128" s="66">
        <f>IFERROR(AVERAGE(Data!Y136), " ")</f>
        <v>139334</v>
      </c>
      <c r="X128" s="66">
        <f>IFERROR(AVERAGE(Data!Z136), " ")</f>
        <v>130642</v>
      </c>
      <c r="Y128" s="66" t="str">
        <f>IFERROR(AVERAGE(Data!AA136), " ")</f>
        <v xml:space="preserve"> </v>
      </c>
      <c r="Z128" s="67">
        <f>IFERROR(AVERAGE(Data!AB136), " ")</f>
        <v>62.998058070704957</v>
      </c>
      <c r="AA128" s="67">
        <f>IFERROR(AVERAGE(Data!AC136), " ")</f>
        <v>86.528171904838388</v>
      </c>
      <c r="AB128" s="67" t="str">
        <f>IFERROR(AVERAGE(Data!AD136), " ")</f>
        <v xml:space="preserve"> </v>
      </c>
      <c r="AC128" s="66">
        <f>IFERROR(AVERAGE(Data!AF136), "  ")</f>
        <v>1500</v>
      </c>
      <c r="AD128" s="66">
        <f>IFERROR(AVERAGE(Data!AG136), "  ")</f>
        <v>0</v>
      </c>
      <c r="AE128" s="66">
        <f>IFERROR(AVERAGE(Data!AH136), "  ")</f>
        <v>0</v>
      </c>
      <c r="AF128" s="66">
        <f>IFERROR(AVERAGE(Data!AI136), "  ")</f>
        <v>1500</v>
      </c>
      <c r="AG128" s="66">
        <f>IFERROR(AVERAGE(Data!AJ136), "  ")</f>
        <v>14550</v>
      </c>
      <c r="AH128" s="66" t="str">
        <f>IFERROR(AVERAGE(Data!AK136), "  ")</f>
        <v xml:space="preserve">  </v>
      </c>
      <c r="AI128" s="67">
        <f>IFERROR(AVERAGE(Data!AL136), "  ")</f>
        <v>-50</v>
      </c>
      <c r="AJ128" s="67">
        <f>IFERROR(AVERAGE(Data!AM136), "  ")</f>
        <v>53.396062307266547</v>
      </c>
      <c r="AK128" s="67" t="str">
        <f>IFERROR(AVERAGE(Data!AN136), "  ")</f>
        <v xml:space="preserve">  </v>
      </c>
      <c r="AL128" s="66">
        <f>IFERROR(AVERAGE(Data!AP136),"  ")</f>
        <v>623447</v>
      </c>
      <c r="AM128" s="66">
        <f>IFERROR(AVERAGE(Data!AQ136),"  ")</f>
        <v>56100</v>
      </c>
      <c r="AN128" s="66">
        <f>IFERROR(AVERAGE(Data!AR136),"  ")</f>
        <v>25605</v>
      </c>
      <c r="AO128" s="66">
        <f>IFERROR(AVERAGE(Data!AS136),"  ")</f>
        <v>705152</v>
      </c>
      <c r="AP128" s="66">
        <f>IFERROR(AVERAGE(Data!AT136),"  ")</f>
        <v>682773.5</v>
      </c>
      <c r="AQ128" s="66" t="str">
        <f>IFERROR(AVERAGE(Data!AU136),"  ")</f>
        <v xml:space="preserve">  </v>
      </c>
      <c r="AR128" s="67">
        <f>IFERROR(AVERAGE(Data!AV136),"  ")</f>
        <v>-6.7913938754657792</v>
      </c>
      <c r="AS128" s="67">
        <f>IFERROR(AVERAGE(Data!AW136),"  ")</f>
        <v>-1.3460330441485646</v>
      </c>
      <c r="AT128" s="67" t="str">
        <f>IFERROR(AVERAGE(Data!AX136),"  ")</f>
        <v xml:space="preserve">  </v>
      </c>
      <c r="AU128" s="66">
        <f>IFERROR(AVERAGE(Data!AZ136), "  ")</f>
        <v>517.779</v>
      </c>
      <c r="AV128" s="66">
        <f>IFERROR(AVERAGE(Data!BA136), "  ")</f>
        <v>46.539000000000001</v>
      </c>
      <c r="AW128" s="66">
        <f>IFERROR(AVERAGE(Data!BB136), "  ")</f>
        <v>139.334</v>
      </c>
      <c r="AX128" s="66">
        <f>IFERROR(AVERAGE(Data!BC136), "  ")</f>
        <v>1.5</v>
      </c>
      <c r="AY128" s="66">
        <f>IFERROR(AVERAGE(Data!BD136), "  ")</f>
        <v>705.15200000000004</v>
      </c>
      <c r="AZ128" s="66">
        <f>IFERROR(AVERAGE(Data!BE136), "  ")</f>
        <v>9004.6530000000002</v>
      </c>
      <c r="BA128" s="66">
        <f>IFERROR(AVERAGE(Data!BF136), "  ")</f>
        <v>681.93799999999999</v>
      </c>
      <c r="BB128" s="66">
        <f>IFERROR(AVERAGE(Data!BG136), "  ")</f>
        <v>3438.9660000000003</v>
      </c>
      <c r="BC128" s="66">
        <f>IFERROR(AVERAGE(Data!BH136), "  ")</f>
        <v>324.13700000000006</v>
      </c>
      <c r="BD128" s="66">
        <f>IFERROR(AVERAGE(Data!BI136), "  ")</f>
        <v>13449.694000000001</v>
      </c>
    </row>
    <row r="129" spans="1:56" x14ac:dyDescent="0.25">
      <c r="A129" s="59">
        <f t="shared" si="1"/>
        <v>38514</v>
      </c>
      <c r="B129" s="66">
        <f>IFERROR(AVERAGE(Data!B137),"  ")</f>
        <v>596495</v>
      </c>
      <c r="C129" s="66">
        <f>IFERROR(AVERAGE(Data!C137),"  ")</f>
        <v>44146</v>
      </c>
      <c r="D129" s="66">
        <f>IFERROR(AVERAGE(Data!D137),"  ")</f>
        <v>22400</v>
      </c>
      <c r="E129" s="66">
        <f>IFERROR(AVERAGE(Data!E137),"  ")</f>
        <v>663041</v>
      </c>
      <c r="F129" s="66">
        <f>IFERROR(AVERAGE(Data!F137),"  ")</f>
        <v>537299.5</v>
      </c>
      <c r="G129" s="66" t="str">
        <f>IFERROR(AVERAGE(Data!G137),"  ")</f>
        <v xml:space="preserve">  </v>
      </c>
      <c r="H129" s="67">
        <f>IFERROR(AVERAGE(Data!H137),"  ")</f>
        <v>2.3096163549476634</v>
      </c>
      <c r="I129" s="67">
        <f>IFERROR(AVERAGE(Data!I137),"  ")</f>
        <v>-11.826182708528886</v>
      </c>
      <c r="J129" s="67" t="str">
        <f>IFERROR(AVERAGE(Data!J137),"  ")</f>
        <v xml:space="preserve">  </v>
      </c>
      <c r="K129" s="66">
        <f>IFERROR(AVERAGE(Data!L137),"  ")</f>
        <v>29674</v>
      </c>
      <c r="L129" s="66">
        <f>IFERROR(AVERAGE(Data!M137),"  ")</f>
        <v>1500</v>
      </c>
      <c r="M129" s="66">
        <f>IFERROR(AVERAGE(Data!N137),"  ")</f>
        <v>1400</v>
      </c>
      <c r="N129" s="66">
        <f>IFERROR(AVERAGE(Data!O137),"  ")</f>
        <v>32574</v>
      </c>
      <c r="O129" s="66">
        <f>IFERROR(AVERAGE(Data!P137),"  ")</f>
        <v>36816</v>
      </c>
      <c r="P129" s="66" t="str">
        <f>IFERROR(AVERAGE(Data!Q137),"  ")</f>
        <v xml:space="preserve">  </v>
      </c>
      <c r="Q129" s="67">
        <f>IFERROR(AVERAGE(Data!R137),"  ")</f>
        <v>-17.848225769841875</v>
      </c>
      <c r="R129" s="67">
        <f>IFERROR(AVERAGE(Data!S137),"  ")</f>
        <v>-17.068473247622109</v>
      </c>
      <c r="S129" s="67" t="str">
        <f>IFERROR(AVERAGE(Data!T137),"  ")</f>
        <v xml:space="preserve">  </v>
      </c>
      <c r="T129" s="66">
        <f>IFERROR(AVERAGE(Data!V137), " ")</f>
        <v>118659</v>
      </c>
      <c r="U129" s="66">
        <f>IFERROR(AVERAGE(Data!W137), " ")</f>
        <v>14350</v>
      </c>
      <c r="V129" s="66">
        <f>IFERROR(AVERAGE(Data!X137), " ")</f>
        <v>0</v>
      </c>
      <c r="W129" s="66">
        <f>IFERROR(AVERAGE(Data!Y137), " ")</f>
        <v>133009</v>
      </c>
      <c r="X129" s="66">
        <f>IFERROR(AVERAGE(Data!Z137), " ")</f>
        <v>135657</v>
      </c>
      <c r="Y129" s="66" t="str">
        <f>IFERROR(AVERAGE(Data!AA137), " ")</f>
        <v xml:space="preserve"> </v>
      </c>
      <c r="Z129" s="67">
        <f>IFERROR(AVERAGE(Data!AB137), " ")</f>
        <v>295.4834681255947</v>
      </c>
      <c r="AA129" s="67">
        <f>IFERROR(AVERAGE(Data!AC137), " ")</f>
        <v>120.01970587161988</v>
      </c>
      <c r="AB129" s="67" t="str">
        <f>IFERROR(AVERAGE(Data!AD137), " ")</f>
        <v xml:space="preserve"> </v>
      </c>
      <c r="AC129" s="66">
        <f>IFERROR(AVERAGE(Data!AF137), "  ")</f>
        <v>0</v>
      </c>
      <c r="AD129" s="66">
        <f>IFERROR(AVERAGE(Data!AG137), "  ")</f>
        <v>0</v>
      </c>
      <c r="AE129" s="66">
        <f>IFERROR(AVERAGE(Data!AH137), "  ")</f>
        <v>0</v>
      </c>
      <c r="AF129" s="66">
        <f>IFERROR(AVERAGE(Data!AI137), "  ")</f>
        <v>0</v>
      </c>
      <c r="AG129" s="66">
        <f>IFERROR(AVERAGE(Data!AJ137), "  ")</f>
        <v>9900</v>
      </c>
      <c r="AH129" s="66" t="str">
        <f>IFERROR(AVERAGE(Data!AK137), "  ")</f>
        <v xml:space="preserve">  </v>
      </c>
      <c r="AI129" s="67">
        <f>IFERROR(AVERAGE(Data!AL137), "  ")</f>
        <v>-100</v>
      </c>
      <c r="AJ129" s="67">
        <f>IFERROR(AVERAGE(Data!AM137), "  ")</f>
        <v>-4.4424603653386736</v>
      </c>
      <c r="AK129" s="67" t="str">
        <f>IFERROR(AVERAGE(Data!AN137), "  ")</f>
        <v xml:space="preserve">  </v>
      </c>
      <c r="AL129" s="66">
        <f>IFERROR(AVERAGE(Data!AP137),"  ")</f>
        <v>744828</v>
      </c>
      <c r="AM129" s="66">
        <f>IFERROR(AVERAGE(Data!AQ137),"  ")</f>
        <v>59996</v>
      </c>
      <c r="AN129" s="66">
        <f>IFERROR(AVERAGE(Data!AR137),"  ")</f>
        <v>23800</v>
      </c>
      <c r="AO129" s="66">
        <f>IFERROR(AVERAGE(Data!AS137),"  ")</f>
        <v>828624</v>
      </c>
      <c r="AP129" s="66">
        <f>IFERROR(AVERAGE(Data!AT137),"  ")</f>
        <v>719672.5</v>
      </c>
      <c r="AQ129" s="66" t="str">
        <f>IFERROR(AVERAGE(Data!AU137),"  ")</f>
        <v xml:space="preserve">  </v>
      </c>
      <c r="AR129" s="67">
        <f>IFERROR(AVERAGE(Data!AV137),"  ")</f>
        <v>12.683380566691515</v>
      </c>
      <c r="AS129" s="67">
        <f>IFERROR(AVERAGE(Data!AW137),"  ")</f>
        <v>-0.84072285562625249</v>
      </c>
      <c r="AT129" s="67" t="str">
        <f>IFERROR(AVERAGE(Data!AX137),"  ")</f>
        <v xml:space="preserve">  </v>
      </c>
      <c r="AU129" s="66">
        <f>IFERROR(AVERAGE(Data!AZ137), "  ")</f>
        <v>663.04100000000005</v>
      </c>
      <c r="AV129" s="66">
        <f>IFERROR(AVERAGE(Data!BA137), "  ")</f>
        <v>32.573999999999998</v>
      </c>
      <c r="AW129" s="66">
        <f>IFERROR(AVERAGE(Data!BB137), "  ")</f>
        <v>133.00899999999999</v>
      </c>
      <c r="AX129" s="66">
        <f>IFERROR(AVERAGE(Data!BC137), "  ")</f>
        <v>0</v>
      </c>
      <c r="AY129" s="66">
        <f>IFERROR(AVERAGE(Data!BD137), "  ")</f>
        <v>828.62400000000002</v>
      </c>
      <c r="AZ129" s="66">
        <f>IFERROR(AVERAGE(Data!BE137), "  ")</f>
        <v>9667.6939999999995</v>
      </c>
      <c r="BA129" s="66">
        <f>IFERROR(AVERAGE(Data!BF137), "  ")</f>
        <v>714.51199999999994</v>
      </c>
      <c r="BB129" s="66">
        <f>IFERROR(AVERAGE(Data!BG137), "  ")</f>
        <v>3571.9750000000004</v>
      </c>
      <c r="BC129" s="66">
        <f>IFERROR(AVERAGE(Data!BH137), "  ")</f>
        <v>324.13700000000006</v>
      </c>
      <c r="BD129" s="66">
        <f>IFERROR(AVERAGE(Data!BI137), "  ")</f>
        <v>14278.318000000001</v>
      </c>
    </row>
    <row r="130" spans="1:56" x14ac:dyDescent="0.25">
      <c r="A130" s="59">
        <f t="shared" si="1"/>
        <v>38521</v>
      </c>
      <c r="B130" s="66">
        <f>IFERROR(AVERAGE(Data!B138),"  ")</f>
        <v>436346</v>
      </c>
      <c r="C130" s="66">
        <f>IFERROR(AVERAGE(Data!C138),"  ")</f>
        <v>26569</v>
      </c>
      <c r="D130" s="66">
        <f>IFERROR(AVERAGE(Data!D138),"  ")</f>
        <v>0</v>
      </c>
      <c r="E130" s="66">
        <f>IFERROR(AVERAGE(Data!E138),"  ")</f>
        <v>462915</v>
      </c>
      <c r="F130" s="66">
        <f>IFERROR(AVERAGE(Data!F138),"  ")</f>
        <v>538298.25</v>
      </c>
      <c r="G130" s="66" t="str">
        <f>IFERROR(AVERAGE(Data!G138),"  ")</f>
        <v xml:space="preserve">  </v>
      </c>
      <c r="H130" s="67">
        <f>IFERROR(AVERAGE(Data!H138),"  ")</f>
        <v>-35.478632955147326</v>
      </c>
      <c r="I130" s="67">
        <f>IFERROR(AVERAGE(Data!I138),"  ")</f>
        <v>-19.34760948713723</v>
      </c>
      <c r="J130" s="67" t="str">
        <f>IFERROR(AVERAGE(Data!J138),"  ")</f>
        <v xml:space="preserve">  </v>
      </c>
      <c r="K130" s="66">
        <f>IFERROR(AVERAGE(Data!L138),"  ")</f>
        <v>9418</v>
      </c>
      <c r="L130" s="66">
        <f>IFERROR(AVERAGE(Data!M138),"  ")</f>
        <v>1500</v>
      </c>
      <c r="M130" s="66">
        <f>IFERROR(AVERAGE(Data!N138),"  ")</f>
        <v>30500</v>
      </c>
      <c r="N130" s="66">
        <f>IFERROR(AVERAGE(Data!O138),"  ")</f>
        <v>41418</v>
      </c>
      <c r="O130" s="66">
        <f>IFERROR(AVERAGE(Data!P138),"  ")</f>
        <v>37416.5</v>
      </c>
      <c r="P130" s="66" t="str">
        <f>IFERROR(AVERAGE(Data!Q138),"  ")</f>
        <v xml:space="preserve">  </v>
      </c>
      <c r="Q130" s="67">
        <f>IFERROR(AVERAGE(Data!R138),"  ")</f>
        <v>-22.934653170586483</v>
      </c>
      <c r="R130" s="67">
        <f>IFERROR(AVERAGE(Data!S138),"  ")</f>
        <v>-14.53322369172434</v>
      </c>
      <c r="S130" s="67" t="str">
        <f>IFERROR(AVERAGE(Data!T138),"  ")</f>
        <v xml:space="preserve">  </v>
      </c>
      <c r="T130" s="66">
        <f>IFERROR(AVERAGE(Data!V138), " ")</f>
        <v>60477</v>
      </c>
      <c r="U130" s="66">
        <f>IFERROR(AVERAGE(Data!W138), " ")</f>
        <v>15100</v>
      </c>
      <c r="V130" s="66">
        <f>IFERROR(AVERAGE(Data!X138), " ")</f>
        <v>10000</v>
      </c>
      <c r="W130" s="66">
        <f>IFERROR(AVERAGE(Data!Y138), " ")</f>
        <v>85577</v>
      </c>
      <c r="X130" s="66">
        <f>IFERROR(AVERAGE(Data!Z138), " ")</f>
        <v>125887.5</v>
      </c>
      <c r="Y130" s="66" t="str">
        <f>IFERROR(AVERAGE(Data!AA138), " ")</f>
        <v xml:space="preserve"> </v>
      </c>
      <c r="Z130" s="67">
        <f>IFERROR(AVERAGE(Data!AB138), " ")</f>
        <v>269.43964772923505</v>
      </c>
      <c r="AA130" s="67">
        <f>IFERROR(AVERAGE(Data!AC138), " ")</f>
        <v>140.27312548312293</v>
      </c>
      <c r="AB130" s="67" t="str">
        <f>IFERROR(AVERAGE(Data!AD138), " ")</f>
        <v xml:space="preserve"> </v>
      </c>
      <c r="AC130" s="66">
        <f>IFERROR(AVERAGE(Data!AF138), "  ")</f>
        <v>1611</v>
      </c>
      <c r="AD130" s="66">
        <f>IFERROR(AVERAGE(Data!AG138), "  ")</f>
        <v>7500</v>
      </c>
      <c r="AE130" s="66">
        <f>IFERROR(AVERAGE(Data!AH138), "  ")</f>
        <v>0</v>
      </c>
      <c r="AF130" s="66">
        <f>IFERROR(AVERAGE(Data!AI138), "  ")</f>
        <v>9111</v>
      </c>
      <c r="AG130" s="66">
        <f>IFERROR(AVERAGE(Data!AJ138), "  ")</f>
        <v>7902.75</v>
      </c>
      <c r="AH130" s="66" t="str">
        <f>IFERROR(AVERAGE(Data!AK138), "  ")</f>
        <v xml:space="preserve">  </v>
      </c>
      <c r="AI130" s="67">
        <f>IFERROR(AVERAGE(Data!AL138), "  ")</f>
        <v>-24.702479338842977</v>
      </c>
      <c r="AJ130" s="67">
        <f>IFERROR(AVERAGE(Data!AM138), "  ")</f>
        <v>-26.666821324177615</v>
      </c>
      <c r="AK130" s="67" t="str">
        <f>IFERROR(AVERAGE(Data!AN138), "  ")</f>
        <v xml:space="preserve">  </v>
      </c>
      <c r="AL130" s="66">
        <f>IFERROR(AVERAGE(Data!AP138),"  ")</f>
        <v>507852</v>
      </c>
      <c r="AM130" s="66">
        <f>IFERROR(AVERAGE(Data!AQ138),"  ")</f>
        <v>50669</v>
      </c>
      <c r="AN130" s="66">
        <f>IFERROR(AVERAGE(Data!AR138),"  ")</f>
        <v>40500</v>
      </c>
      <c r="AO130" s="66">
        <f>IFERROR(AVERAGE(Data!AS138),"  ")</f>
        <v>599021</v>
      </c>
      <c r="AP130" s="66">
        <f>IFERROR(AVERAGE(Data!AT138),"  ")</f>
        <v>709505</v>
      </c>
      <c r="AQ130" s="66" t="str">
        <f>IFERROR(AVERAGE(Data!AU138),"  ")</f>
        <v xml:space="preserve">  </v>
      </c>
      <c r="AR130" s="67">
        <f>IFERROR(AVERAGE(Data!AV138),"  ")</f>
        <v>-25.722905310564094</v>
      </c>
      <c r="AS130" s="67">
        <f>IFERROR(AVERAGE(Data!AW138),"  ")</f>
        <v>-8.3775515606699038</v>
      </c>
      <c r="AT130" s="67" t="str">
        <f>IFERROR(AVERAGE(Data!AX138),"  ")</f>
        <v xml:space="preserve">  </v>
      </c>
      <c r="AU130" s="66">
        <f>IFERROR(AVERAGE(Data!AZ138), "  ")</f>
        <v>462.91500000000002</v>
      </c>
      <c r="AV130" s="66">
        <f>IFERROR(AVERAGE(Data!BA138), "  ")</f>
        <v>41.417999999999999</v>
      </c>
      <c r="AW130" s="66">
        <f>IFERROR(AVERAGE(Data!BB138), "  ")</f>
        <v>85.576999999999998</v>
      </c>
      <c r="AX130" s="66">
        <f>IFERROR(AVERAGE(Data!BC138), "  ")</f>
        <v>9.1110000000000007</v>
      </c>
      <c r="AY130" s="66">
        <f>IFERROR(AVERAGE(Data!BD138), "  ")</f>
        <v>599.02099999999996</v>
      </c>
      <c r="AZ130" s="66">
        <f>IFERROR(AVERAGE(Data!BE138), "  ")</f>
        <v>10130.609</v>
      </c>
      <c r="BA130" s="66">
        <f>IFERROR(AVERAGE(Data!BF138), "  ")</f>
        <v>755.93</v>
      </c>
      <c r="BB130" s="66">
        <f>IFERROR(AVERAGE(Data!BG138), "  ")</f>
        <v>3657.5520000000006</v>
      </c>
      <c r="BC130" s="66">
        <f>IFERROR(AVERAGE(Data!BH138), "  ")</f>
        <v>333.24800000000005</v>
      </c>
      <c r="BD130" s="66">
        <f>IFERROR(AVERAGE(Data!BI138), "  ")</f>
        <v>14877.339000000002</v>
      </c>
    </row>
    <row r="131" spans="1:56" x14ac:dyDescent="0.25">
      <c r="A131" s="59">
        <f t="shared" si="1"/>
        <v>38528</v>
      </c>
      <c r="B131" s="66">
        <f>IFERROR(AVERAGE(Data!B139),"  ")</f>
        <v>507812</v>
      </c>
      <c r="C131" s="66">
        <f>IFERROR(AVERAGE(Data!C139),"  ")</f>
        <v>70800</v>
      </c>
      <c r="D131" s="66">
        <f>IFERROR(AVERAGE(Data!D139),"  ")</f>
        <v>0</v>
      </c>
      <c r="E131" s="66">
        <f>IFERROR(AVERAGE(Data!E139),"  ")</f>
        <v>578612</v>
      </c>
      <c r="F131" s="66">
        <f>IFERROR(AVERAGE(Data!F139),"  ")</f>
        <v>555586.75</v>
      </c>
      <c r="G131" s="66" t="str">
        <f>IFERROR(AVERAGE(Data!G139),"  ")</f>
        <v xml:space="preserve">  </v>
      </c>
      <c r="H131" s="67">
        <f>IFERROR(AVERAGE(Data!H139),"  ")</f>
        <v>-2.5272315006047652</v>
      </c>
      <c r="I131" s="67">
        <f>IFERROR(AVERAGE(Data!I139),"  ")</f>
        <v>-14.189066567612086</v>
      </c>
      <c r="J131" s="67" t="str">
        <f>IFERROR(AVERAGE(Data!J139),"  ")</f>
        <v xml:space="preserve">  </v>
      </c>
      <c r="K131" s="66">
        <f>IFERROR(AVERAGE(Data!L139),"  ")</f>
        <v>12698</v>
      </c>
      <c r="L131" s="66">
        <f>IFERROR(AVERAGE(Data!M139),"  ")</f>
        <v>1500</v>
      </c>
      <c r="M131" s="66">
        <f>IFERROR(AVERAGE(Data!N139),"  ")</f>
        <v>8400</v>
      </c>
      <c r="N131" s="66">
        <f>IFERROR(AVERAGE(Data!O139),"  ")</f>
        <v>22598</v>
      </c>
      <c r="O131" s="66">
        <f>IFERROR(AVERAGE(Data!P139),"  ")</f>
        <v>35782.25</v>
      </c>
      <c r="P131" s="66" t="str">
        <f>IFERROR(AVERAGE(Data!Q139),"  ")</f>
        <v xml:space="preserve">  </v>
      </c>
      <c r="Q131" s="67">
        <f>IFERROR(AVERAGE(Data!R139),"  ")</f>
        <v>261.91543882126842</v>
      </c>
      <c r="R131" s="67">
        <f>IFERROR(AVERAGE(Data!S139),"  ")</f>
        <v>4.4607603436070065</v>
      </c>
      <c r="S131" s="67" t="str">
        <f>IFERROR(AVERAGE(Data!T139),"  ")</f>
        <v xml:space="preserve">  </v>
      </c>
      <c r="T131" s="66">
        <f>IFERROR(AVERAGE(Data!V139), " ")</f>
        <v>103109</v>
      </c>
      <c r="U131" s="66">
        <f>IFERROR(AVERAGE(Data!W139), " ")</f>
        <v>13900</v>
      </c>
      <c r="V131" s="66">
        <f>IFERROR(AVERAGE(Data!X139), " ")</f>
        <v>2800</v>
      </c>
      <c r="W131" s="66">
        <f>IFERROR(AVERAGE(Data!Y139), " ")</f>
        <v>119809</v>
      </c>
      <c r="X131" s="66">
        <f>IFERROR(AVERAGE(Data!Z139), " ")</f>
        <v>119432.25</v>
      </c>
      <c r="Y131" s="66" t="str">
        <f>IFERROR(AVERAGE(Data!AA139), " ")</f>
        <v xml:space="preserve"> </v>
      </c>
      <c r="Z131" s="67">
        <f>IFERROR(AVERAGE(Data!AB139), " ")</f>
        <v>56.449464612170289</v>
      </c>
      <c r="AA131" s="67">
        <f>IFERROR(AVERAGE(Data!AC139), " ")</f>
        <v>118.28263074687695</v>
      </c>
      <c r="AB131" s="67" t="str">
        <f>IFERROR(AVERAGE(Data!AD139), " ")</f>
        <v xml:space="preserve"> </v>
      </c>
      <c r="AC131" s="66">
        <f>IFERROR(AVERAGE(Data!AF139), "  ")</f>
        <v>0</v>
      </c>
      <c r="AD131" s="66">
        <f>IFERROR(AVERAGE(Data!AG139), "  ")</f>
        <v>7700</v>
      </c>
      <c r="AE131" s="66">
        <f>IFERROR(AVERAGE(Data!AH139), "  ")</f>
        <v>0</v>
      </c>
      <c r="AF131" s="66">
        <f>IFERROR(AVERAGE(Data!AI139), "  ")</f>
        <v>7700</v>
      </c>
      <c r="AG131" s="66">
        <f>IFERROR(AVERAGE(Data!AJ139), "  ")</f>
        <v>4577.75</v>
      </c>
      <c r="AH131" s="66" t="str">
        <f>IFERROR(AVERAGE(Data!AK139), "  ")</f>
        <v xml:space="preserve">  </v>
      </c>
      <c r="AI131" s="67" t="str">
        <f>IFERROR(AVERAGE(Data!AL139), "  ")</f>
        <v xml:space="preserve">  </v>
      </c>
      <c r="AJ131" s="67">
        <f>IFERROR(AVERAGE(Data!AM139), "  ")</f>
        <v>-37.075601374570446</v>
      </c>
      <c r="AK131" s="67" t="str">
        <f>IFERROR(AVERAGE(Data!AN139), "  ")</f>
        <v xml:space="preserve">  </v>
      </c>
      <c r="AL131" s="66">
        <f>IFERROR(AVERAGE(Data!AP139),"  ")</f>
        <v>623619</v>
      </c>
      <c r="AM131" s="66">
        <f>IFERROR(AVERAGE(Data!AQ139),"  ")</f>
        <v>93900</v>
      </c>
      <c r="AN131" s="66">
        <f>IFERROR(AVERAGE(Data!AR139),"  ")</f>
        <v>11200</v>
      </c>
      <c r="AO131" s="66">
        <f>IFERROR(AVERAGE(Data!AS139),"  ")</f>
        <v>728719</v>
      </c>
      <c r="AP131" s="66">
        <f>IFERROR(AVERAGE(Data!AT139),"  ")</f>
        <v>715379</v>
      </c>
      <c r="AQ131" s="66" t="str">
        <f>IFERROR(AVERAGE(Data!AU139),"  ")</f>
        <v xml:space="preserve">  </v>
      </c>
      <c r="AR131" s="67">
        <f>IFERROR(AVERAGE(Data!AV139),"  ")</f>
        <v>7.7288679819879968</v>
      </c>
      <c r="AS131" s="67">
        <f>IFERROR(AVERAGE(Data!AW139),"  ")</f>
        <v>-3.8078952048092085</v>
      </c>
      <c r="AT131" s="67" t="str">
        <f>IFERROR(AVERAGE(Data!AX139),"  ")</f>
        <v xml:space="preserve">  </v>
      </c>
      <c r="AU131" s="66">
        <f>IFERROR(AVERAGE(Data!AZ139), "  ")</f>
        <v>578.61199999999997</v>
      </c>
      <c r="AV131" s="66">
        <f>IFERROR(AVERAGE(Data!BA139), "  ")</f>
        <v>22.597999999999999</v>
      </c>
      <c r="AW131" s="66">
        <f>IFERROR(AVERAGE(Data!BB139), "  ")</f>
        <v>119.809</v>
      </c>
      <c r="AX131" s="66">
        <f>IFERROR(AVERAGE(Data!BC139), "  ")</f>
        <v>7.7</v>
      </c>
      <c r="AY131" s="66">
        <f>IFERROR(AVERAGE(Data!BD139), "  ")</f>
        <v>728.71900000000005</v>
      </c>
      <c r="AZ131" s="66">
        <f>IFERROR(AVERAGE(Data!BE139), "  ")</f>
        <v>10709.221</v>
      </c>
      <c r="BA131" s="66">
        <f>IFERROR(AVERAGE(Data!BF139), "  ")</f>
        <v>778.52799999999991</v>
      </c>
      <c r="BB131" s="66">
        <f>IFERROR(AVERAGE(Data!BG139), "  ")</f>
        <v>3777.3610000000008</v>
      </c>
      <c r="BC131" s="66">
        <f>IFERROR(AVERAGE(Data!BH139), "  ")</f>
        <v>340.94800000000004</v>
      </c>
      <c r="BD131" s="66">
        <f>IFERROR(AVERAGE(Data!BI139), "  ")</f>
        <v>15606.058000000001</v>
      </c>
    </row>
    <row r="132" spans="1:56" x14ac:dyDescent="0.25">
      <c r="A132" s="59">
        <f t="shared" ref="A132:A195" si="2">A131+7</f>
        <v>38535</v>
      </c>
      <c r="B132" s="66">
        <f>IFERROR(AVERAGE(Data!B140),"  ")</f>
        <v>567895</v>
      </c>
      <c r="C132" s="66">
        <f>IFERROR(AVERAGE(Data!C140),"  ")</f>
        <v>20500</v>
      </c>
      <c r="D132" s="66">
        <f>IFERROR(AVERAGE(Data!D140),"  ")</f>
        <v>0</v>
      </c>
      <c r="E132" s="66">
        <f>IFERROR(AVERAGE(Data!E140),"  ")</f>
        <v>588395</v>
      </c>
      <c r="F132" s="66">
        <f>IFERROR(AVERAGE(Data!F140),"  ")</f>
        <v>573240.75</v>
      </c>
      <c r="G132" s="66" t="str">
        <f>IFERROR(AVERAGE(Data!G140),"  ")</f>
        <v xml:space="preserve">  </v>
      </c>
      <c r="H132" s="67">
        <f>IFERROR(AVERAGE(Data!H140),"  ")</f>
        <v>-2.9096015365626671</v>
      </c>
      <c r="I132" s="67">
        <f>IFERROR(AVERAGE(Data!I140),"  ")</f>
        <v>-10.611829602268852</v>
      </c>
      <c r="J132" s="67" t="str">
        <f>IFERROR(AVERAGE(Data!J140),"  ")</f>
        <v xml:space="preserve">  </v>
      </c>
      <c r="K132" s="66">
        <f>IFERROR(AVERAGE(Data!L140),"  ")</f>
        <v>18615</v>
      </c>
      <c r="L132" s="66">
        <f>IFERROR(AVERAGE(Data!M140),"  ")</f>
        <v>13100</v>
      </c>
      <c r="M132" s="66">
        <f>IFERROR(AVERAGE(Data!N140),"  ")</f>
        <v>18200</v>
      </c>
      <c r="N132" s="66">
        <f>IFERROR(AVERAGE(Data!O140),"  ")</f>
        <v>49915</v>
      </c>
      <c r="O132" s="66">
        <f>IFERROR(AVERAGE(Data!P140),"  ")</f>
        <v>36626.25</v>
      </c>
      <c r="P132" s="66" t="str">
        <f>IFERROR(AVERAGE(Data!Q140),"  ")</f>
        <v xml:space="preserve">  </v>
      </c>
      <c r="Q132" s="67">
        <f>IFERROR(AVERAGE(Data!R140),"  ")</f>
        <v>-34.136042752523586</v>
      </c>
      <c r="R132" s="67">
        <f>IFERROR(AVERAGE(Data!S140),"  ")</f>
        <v>-16.485201568770524</v>
      </c>
      <c r="S132" s="67" t="str">
        <f>IFERROR(AVERAGE(Data!T140),"  ")</f>
        <v xml:space="preserve">  </v>
      </c>
      <c r="T132" s="66">
        <f>IFERROR(AVERAGE(Data!V140), " ")</f>
        <v>72177</v>
      </c>
      <c r="U132" s="66">
        <f>IFERROR(AVERAGE(Data!W140), " ")</f>
        <v>10600</v>
      </c>
      <c r="V132" s="66">
        <f>IFERROR(AVERAGE(Data!X140), " ")</f>
        <v>7000</v>
      </c>
      <c r="W132" s="66">
        <f>IFERROR(AVERAGE(Data!Y140), " ")</f>
        <v>89777</v>
      </c>
      <c r="X132" s="66">
        <f>IFERROR(AVERAGE(Data!Z140), " ")</f>
        <v>107043</v>
      </c>
      <c r="Y132" s="66" t="str">
        <f>IFERROR(AVERAGE(Data!AA140), " ")</f>
        <v xml:space="preserve"> </v>
      </c>
      <c r="Z132" s="67">
        <f>IFERROR(AVERAGE(Data!AB140), " ")</f>
        <v>82.949543527877395</v>
      </c>
      <c r="AA132" s="67">
        <f>IFERROR(AVERAGE(Data!AC140), " ")</f>
        <v>134.68166272033676</v>
      </c>
      <c r="AB132" s="67" t="str">
        <f>IFERROR(AVERAGE(Data!AD140), " ")</f>
        <v xml:space="preserve"> </v>
      </c>
      <c r="AC132" s="66">
        <f>IFERROR(AVERAGE(Data!AF140), "  ")</f>
        <v>23235</v>
      </c>
      <c r="AD132" s="66">
        <f>IFERROR(AVERAGE(Data!AG140), "  ")</f>
        <v>0</v>
      </c>
      <c r="AE132" s="66">
        <f>IFERROR(AVERAGE(Data!AH140), "  ")</f>
        <v>1400</v>
      </c>
      <c r="AF132" s="66">
        <f>IFERROR(AVERAGE(Data!AI140), "  ")</f>
        <v>24635</v>
      </c>
      <c r="AG132" s="66">
        <f>IFERROR(AVERAGE(Data!AJ140), "  ")</f>
        <v>10361.5</v>
      </c>
      <c r="AH132" s="66" t="str">
        <f>IFERROR(AVERAGE(Data!AK140), "  ")</f>
        <v xml:space="preserve">  </v>
      </c>
      <c r="AI132" s="67">
        <f>IFERROR(AVERAGE(Data!AL140), "  ")</f>
        <v>1542.3333333333333</v>
      </c>
      <c r="AJ132" s="67">
        <f>IFERROR(AVERAGE(Data!AM140), "  ")</f>
        <v>50.166666666666671</v>
      </c>
      <c r="AK132" s="67" t="str">
        <f>IFERROR(AVERAGE(Data!AN140), "  ")</f>
        <v xml:space="preserve">  </v>
      </c>
      <c r="AL132" s="66">
        <f>IFERROR(AVERAGE(Data!AP140),"  ")</f>
        <v>681922</v>
      </c>
      <c r="AM132" s="66">
        <f>IFERROR(AVERAGE(Data!AQ140),"  ")</f>
        <v>44200</v>
      </c>
      <c r="AN132" s="66">
        <f>IFERROR(AVERAGE(Data!AR140),"  ")</f>
        <v>26600</v>
      </c>
      <c r="AO132" s="66">
        <f>IFERROR(AVERAGE(Data!AS140),"  ")</f>
        <v>752722</v>
      </c>
      <c r="AP132" s="66">
        <f>IFERROR(AVERAGE(Data!AT140),"  ")</f>
        <v>727271.5</v>
      </c>
      <c r="AQ132" s="66" t="str">
        <f>IFERROR(AVERAGE(Data!AU140),"  ")</f>
        <v xml:space="preserve">  </v>
      </c>
      <c r="AR132" s="67">
        <f>IFERROR(AVERAGE(Data!AV140),"  ")</f>
        <v>2.7768182035404987</v>
      </c>
      <c r="AS132" s="67">
        <f>IFERROR(AVERAGE(Data!AW140),"  ")</f>
        <v>-1.4085385340909973</v>
      </c>
      <c r="AT132" s="67" t="str">
        <f>IFERROR(AVERAGE(Data!AX140),"  ")</f>
        <v xml:space="preserve">  </v>
      </c>
      <c r="AU132" s="66">
        <f>IFERROR(AVERAGE(Data!AZ140), "  ")</f>
        <v>588.39499999999998</v>
      </c>
      <c r="AV132" s="66">
        <f>IFERROR(AVERAGE(Data!BA140), "  ")</f>
        <v>49.914999999999999</v>
      </c>
      <c r="AW132" s="66">
        <f>IFERROR(AVERAGE(Data!BB140), "  ")</f>
        <v>89.777000000000001</v>
      </c>
      <c r="AX132" s="66">
        <f>IFERROR(AVERAGE(Data!BC140), "  ")</f>
        <v>24.635000000000002</v>
      </c>
      <c r="AY132" s="66">
        <f>IFERROR(AVERAGE(Data!BD140), "  ")</f>
        <v>752.72199999999998</v>
      </c>
      <c r="AZ132" s="66">
        <f>IFERROR(AVERAGE(Data!BE140), "  ")</f>
        <v>11297.616</v>
      </c>
      <c r="BA132" s="66">
        <f>IFERROR(AVERAGE(Data!BF140), "  ")</f>
        <v>828.44299999999987</v>
      </c>
      <c r="BB132" s="66">
        <f>IFERROR(AVERAGE(Data!BG140), "  ")</f>
        <v>3867.1380000000008</v>
      </c>
      <c r="BC132" s="66">
        <f>IFERROR(AVERAGE(Data!BH140), "  ")</f>
        <v>365.58300000000003</v>
      </c>
      <c r="BD132" s="66">
        <f>IFERROR(AVERAGE(Data!BI140), "  ")</f>
        <v>16358.78</v>
      </c>
    </row>
    <row r="133" spans="1:56" x14ac:dyDescent="0.25">
      <c r="A133" s="59">
        <f t="shared" si="2"/>
        <v>38542</v>
      </c>
      <c r="B133" s="66">
        <f>IFERROR(AVERAGE(Data!B141),"  ")</f>
        <v>423519</v>
      </c>
      <c r="C133" s="66">
        <f>IFERROR(AVERAGE(Data!C141),"  ")</f>
        <v>82610</v>
      </c>
      <c r="D133" s="66">
        <f>IFERROR(AVERAGE(Data!D141),"  ")</f>
        <v>0</v>
      </c>
      <c r="E133" s="66">
        <f>IFERROR(AVERAGE(Data!E141),"  ")</f>
        <v>506129</v>
      </c>
      <c r="F133" s="66">
        <f>IFERROR(AVERAGE(Data!F141),"  ")</f>
        <v>534012.75</v>
      </c>
      <c r="G133" s="66" t="str">
        <f>IFERROR(AVERAGE(Data!G141),"  ")</f>
        <v xml:space="preserve">  </v>
      </c>
      <c r="H133" s="67">
        <f>IFERROR(AVERAGE(Data!H141),"  ")</f>
        <v>-1.3684081293810157</v>
      </c>
      <c r="I133" s="67">
        <f>IFERROR(AVERAGE(Data!I141),"  ")</f>
        <v>-12.105817789341277</v>
      </c>
      <c r="J133" s="67" t="str">
        <f>IFERROR(AVERAGE(Data!J141),"  ")</f>
        <v xml:space="preserve">  </v>
      </c>
      <c r="K133" s="66">
        <f>IFERROR(AVERAGE(Data!L141),"  ")</f>
        <v>15549</v>
      </c>
      <c r="L133" s="66">
        <f>IFERROR(AVERAGE(Data!M141),"  ")</f>
        <v>31400</v>
      </c>
      <c r="M133" s="66">
        <f>IFERROR(AVERAGE(Data!N141),"  ")</f>
        <v>15800</v>
      </c>
      <c r="N133" s="66">
        <f>IFERROR(AVERAGE(Data!O141),"  ")</f>
        <v>62749</v>
      </c>
      <c r="O133" s="66">
        <f>IFERROR(AVERAGE(Data!P141),"  ")</f>
        <v>44170</v>
      </c>
      <c r="P133" s="66" t="str">
        <f>IFERROR(AVERAGE(Data!Q141),"  ")</f>
        <v xml:space="preserve">  </v>
      </c>
      <c r="Q133" s="67">
        <f>IFERROR(AVERAGE(Data!R141),"  ")</f>
        <v>-16.523879207130509</v>
      </c>
      <c r="R133" s="67">
        <f>IFERROR(AVERAGE(Data!S141),"  ")</f>
        <v>-16.242776484642775</v>
      </c>
      <c r="S133" s="67" t="str">
        <f>IFERROR(AVERAGE(Data!T141),"  ")</f>
        <v xml:space="preserve">  </v>
      </c>
      <c r="T133" s="66">
        <f>IFERROR(AVERAGE(Data!V141), " ")</f>
        <v>51769</v>
      </c>
      <c r="U133" s="66">
        <f>IFERROR(AVERAGE(Data!W141), " ")</f>
        <v>45100</v>
      </c>
      <c r="V133" s="66">
        <f>IFERROR(AVERAGE(Data!X141), " ")</f>
        <v>0</v>
      </c>
      <c r="W133" s="66">
        <f>IFERROR(AVERAGE(Data!Y141), " ")</f>
        <v>96869</v>
      </c>
      <c r="X133" s="66">
        <f>IFERROR(AVERAGE(Data!Z141), " ")</f>
        <v>98008</v>
      </c>
      <c r="Y133" s="66" t="str">
        <f>IFERROR(AVERAGE(Data!AA141), " ")</f>
        <v xml:space="preserve"> </v>
      </c>
      <c r="Z133" s="67">
        <f>IFERROR(AVERAGE(Data!AB141), " ")</f>
        <v>111.80496337597026</v>
      </c>
      <c r="AA133" s="67">
        <f>IFERROR(AVERAGE(Data!AC141), " ")</f>
        <v>101.50603183741023</v>
      </c>
      <c r="AB133" s="67" t="str">
        <f>IFERROR(AVERAGE(Data!AD141), " ")</f>
        <v xml:space="preserve"> </v>
      </c>
      <c r="AC133" s="66">
        <f>IFERROR(AVERAGE(Data!AF141), "  ")</f>
        <v>9043</v>
      </c>
      <c r="AD133" s="66">
        <f>IFERROR(AVERAGE(Data!AG141), "  ")</f>
        <v>3000</v>
      </c>
      <c r="AE133" s="66">
        <f>IFERROR(AVERAGE(Data!AH141), "  ")</f>
        <v>0</v>
      </c>
      <c r="AF133" s="66">
        <f>IFERROR(AVERAGE(Data!AI141), "  ")</f>
        <v>12043</v>
      </c>
      <c r="AG133" s="66">
        <f>IFERROR(AVERAGE(Data!AJ141), "  ")</f>
        <v>13372.25</v>
      </c>
      <c r="AH133" s="66" t="str">
        <f>IFERROR(AVERAGE(Data!AK141), "  ")</f>
        <v xml:space="preserve">  </v>
      </c>
      <c r="AI133" s="67">
        <f>IFERROR(AVERAGE(Data!AL141), "  ")</f>
        <v>641.56403940886696</v>
      </c>
      <c r="AJ133" s="67">
        <f>IFERROR(AVERAGE(Data!AM141), "  ")</f>
        <v>251.34655806621126</v>
      </c>
      <c r="AK133" s="67" t="str">
        <f>IFERROR(AVERAGE(Data!AN141), "  ")</f>
        <v xml:space="preserve">  </v>
      </c>
      <c r="AL133" s="66">
        <f>IFERROR(AVERAGE(Data!AP141),"  ")</f>
        <v>499880</v>
      </c>
      <c r="AM133" s="66">
        <f>IFERROR(AVERAGE(Data!AQ141),"  ")</f>
        <v>162110</v>
      </c>
      <c r="AN133" s="66">
        <f>IFERROR(AVERAGE(Data!AR141),"  ")</f>
        <v>15800</v>
      </c>
      <c r="AO133" s="66">
        <f>IFERROR(AVERAGE(Data!AS141),"  ")</f>
        <v>677790</v>
      </c>
      <c r="AP133" s="66">
        <f>IFERROR(AVERAGE(Data!AT141),"  ")</f>
        <v>689563</v>
      </c>
      <c r="AQ133" s="66" t="str">
        <f>IFERROR(AVERAGE(Data!AU141),"  ")</f>
        <v xml:space="preserve">  </v>
      </c>
      <c r="AR133" s="67">
        <f>IFERROR(AVERAGE(Data!AV141),"  ")</f>
        <v>6.6244022149509085</v>
      </c>
      <c r="AS133" s="67">
        <f>IFERROR(AVERAGE(Data!AW141),"  ")</f>
        <v>-3.2521902187009233</v>
      </c>
      <c r="AT133" s="67" t="str">
        <f>IFERROR(AVERAGE(Data!AX141),"  ")</f>
        <v xml:space="preserve">  </v>
      </c>
      <c r="AU133" s="66">
        <f>IFERROR(AVERAGE(Data!AZ141), "  ")</f>
        <v>506.12900000000002</v>
      </c>
      <c r="AV133" s="66">
        <f>IFERROR(AVERAGE(Data!BA141), "  ")</f>
        <v>62.749000000000002</v>
      </c>
      <c r="AW133" s="66">
        <f>IFERROR(AVERAGE(Data!BB141), "  ")</f>
        <v>96.869</v>
      </c>
      <c r="AX133" s="66">
        <f>IFERROR(AVERAGE(Data!BC141), "  ")</f>
        <v>12.042999999999999</v>
      </c>
      <c r="AY133" s="66">
        <f>IFERROR(AVERAGE(Data!BD141), "  ")</f>
        <v>677.79</v>
      </c>
      <c r="AZ133" s="66">
        <f>IFERROR(AVERAGE(Data!BE141), "  ")</f>
        <v>11803.745000000001</v>
      </c>
      <c r="BA133" s="66">
        <f>IFERROR(AVERAGE(Data!BF141), "  ")</f>
        <v>891.19199999999989</v>
      </c>
      <c r="BB133" s="66">
        <f>IFERROR(AVERAGE(Data!BG141), "  ")</f>
        <v>3964.007000000001</v>
      </c>
      <c r="BC133" s="66">
        <f>IFERROR(AVERAGE(Data!BH141), "  ")</f>
        <v>377.62600000000003</v>
      </c>
      <c r="BD133" s="66">
        <f>IFERROR(AVERAGE(Data!BI141), "  ")</f>
        <v>17036.57</v>
      </c>
    </row>
    <row r="134" spans="1:56" x14ac:dyDescent="0.25">
      <c r="A134" s="59">
        <f t="shared" si="2"/>
        <v>38549</v>
      </c>
      <c r="B134" s="66">
        <f>IFERROR(AVERAGE(Data!B142),"  ")</f>
        <v>688399</v>
      </c>
      <c r="C134" s="66">
        <f>IFERROR(AVERAGE(Data!C142),"  ")</f>
        <v>54000</v>
      </c>
      <c r="D134" s="66">
        <f>IFERROR(AVERAGE(Data!D142),"  ")</f>
        <v>0</v>
      </c>
      <c r="E134" s="66">
        <f>IFERROR(AVERAGE(Data!E142),"  ")</f>
        <v>742399</v>
      </c>
      <c r="F134" s="66">
        <f>IFERROR(AVERAGE(Data!F142),"  ")</f>
        <v>603883.75</v>
      </c>
      <c r="G134" s="66" t="str">
        <f>IFERROR(AVERAGE(Data!G142),"  ")</f>
        <v xml:space="preserve">  </v>
      </c>
      <c r="H134" s="67">
        <f>IFERROR(AVERAGE(Data!H142),"  ")</f>
        <v>16.033384650250461</v>
      </c>
      <c r="I134" s="67">
        <f>IFERROR(AVERAGE(Data!I142),"  ")</f>
        <v>2.674776248316757</v>
      </c>
      <c r="J134" s="67" t="str">
        <f>IFERROR(AVERAGE(Data!J142),"  ")</f>
        <v xml:space="preserve">  </v>
      </c>
      <c r="K134" s="66">
        <f>IFERROR(AVERAGE(Data!L142),"  ")</f>
        <v>12070</v>
      </c>
      <c r="L134" s="66">
        <f>IFERROR(AVERAGE(Data!M142),"  ")</f>
        <v>16859</v>
      </c>
      <c r="M134" s="66">
        <f>IFERROR(AVERAGE(Data!N142),"  ")</f>
        <v>28600</v>
      </c>
      <c r="N134" s="66">
        <f>IFERROR(AVERAGE(Data!O142),"  ")</f>
        <v>57529</v>
      </c>
      <c r="O134" s="66">
        <f>IFERROR(AVERAGE(Data!P142),"  ")</f>
        <v>48197.75</v>
      </c>
      <c r="P134" s="66" t="str">
        <f>IFERROR(AVERAGE(Data!Q142),"  ")</f>
        <v xml:space="preserve">  </v>
      </c>
      <c r="Q134" s="67">
        <f>IFERROR(AVERAGE(Data!R142),"  ")</f>
        <v>-44.071125110586131</v>
      </c>
      <c r="R134" s="67">
        <f>IFERROR(AVERAGE(Data!S142),"  ")</f>
        <v>-25.866723063908324</v>
      </c>
      <c r="S134" s="67" t="str">
        <f>IFERROR(AVERAGE(Data!T142),"  ")</f>
        <v xml:space="preserve">  </v>
      </c>
      <c r="T134" s="66">
        <f>IFERROR(AVERAGE(Data!V142), " ")</f>
        <v>73523</v>
      </c>
      <c r="U134" s="66">
        <f>IFERROR(AVERAGE(Data!W142), " ")</f>
        <v>4591</v>
      </c>
      <c r="V134" s="66">
        <f>IFERROR(AVERAGE(Data!X142), " ")</f>
        <v>2800</v>
      </c>
      <c r="W134" s="66">
        <f>IFERROR(AVERAGE(Data!Y142), " ")</f>
        <v>80914</v>
      </c>
      <c r="X134" s="66">
        <f>IFERROR(AVERAGE(Data!Z142), " ")</f>
        <v>96842.25</v>
      </c>
      <c r="Y134" s="66" t="str">
        <f>IFERROR(AVERAGE(Data!AA142), " ")</f>
        <v xml:space="preserve"> </v>
      </c>
      <c r="Z134" s="67">
        <f>IFERROR(AVERAGE(Data!AB142), " ")</f>
        <v>229.30690651581131</v>
      </c>
      <c r="AA134" s="67">
        <f>IFERROR(AVERAGE(Data!AC142), " ")</f>
        <v>97.679604813276313</v>
      </c>
      <c r="AB134" s="67" t="str">
        <f>IFERROR(AVERAGE(Data!AD142), " ")</f>
        <v xml:space="preserve"> </v>
      </c>
      <c r="AC134" s="66">
        <f>IFERROR(AVERAGE(Data!AF142), "  ")</f>
        <v>4800</v>
      </c>
      <c r="AD134" s="66">
        <f>IFERROR(AVERAGE(Data!AG142), "  ")</f>
        <v>7500</v>
      </c>
      <c r="AE134" s="66">
        <f>IFERROR(AVERAGE(Data!AH142), "  ")</f>
        <v>0</v>
      </c>
      <c r="AF134" s="66">
        <f>IFERROR(AVERAGE(Data!AI142), "  ")</f>
        <v>12300</v>
      </c>
      <c r="AG134" s="66">
        <f>IFERROR(AVERAGE(Data!AJ142), "  ")</f>
        <v>14169.5</v>
      </c>
      <c r="AH134" s="66" t="str">
        <f>IFERROR(AVERAGE(Data!AK142), "  ")</f>
        <v xml:space="preserve">  </v>
      </c>
      <c r="AI134" s="67">
        <f>IFERROR(AVERAGE(Data!AL142), "  ")</f>
        <v>719.99999999999989</v>
      </c>
      <c r="AJ134" s="67">
        <f>IFERROR(AVERAGE(Data!AM142), "  ")</f>
        <v>1125.7352941176471</v>
      </c>
      <c r="AK134" s="67" t="str">
        <f>IFERROR(AVERAGE(Data!AN142), "  ")</f>
        <v xml:space="preserve">  </v>
      </c>
      <c r="AL134" s="66">
        <f>IFERROR(AVERAGE(Data!AP142),"  ")</f>
        <v>778792</v>
      </c>
      <c r="AM134" s="66">
        <f>IFERROR(AVERAGE(Data!AQ142),"  ")</f>
        <v>82950</v>
      </c>
      <c r="AN134" s="66">
        <f>IFERROR(AVERAGE(Data!AR142),"  ")</f>
        <v>31400</v>
      </c>
      <c r="AO134" s="66">
        <f>IFERROR(AVERAGE(Data!AS142),"  ")</f>
        <v>893142</v>
      </c>
      <c r="AP134" s="66">
        <f>IFERROR(AVERAGE(Data!AT142),"  ")</f>
        <v>763093.25</v>
      </c>
      <c r="AQ134" s="66" t="str">
        <f>IFERROR(AVERAGE(Data!AU142),"  ")</f>
        <v xml:space="preserve">  </v>
      </c>
      <c r="AR134" s="67">
        <f>IFERROR(AVERAGE(Data!AV142),"  ")</f>
        <v>16.18152656205487</v>
      </c>
      <c r="AS134" s="67">
        <f>IFERROR(AVERAGE(Data!AW142),"  ")</f>
        <v>8.4998844752510507</v>
      </c>
      <c r="AT134" s="67" t="str">
        <f>IFERROR(AVERAGE(Data!AX142),"  ")</f>
        <v xml:space="preserve">  </v>
      </c>
      <c r="AU134" s="66">
        <f>IFERROR(AVERAGE(Data!AZ142), "  ")</f>
        <v>742.399</v>
      </c>
      <c r="AV134" s="66">
        <f>IFERROR(AVERAGE(Data!BA142), "  ")</f>
        <v>57.529000000000003</v>
      </c>
      <c r="AW134" s="66">
        <f>IFERROR(AVERAGE(Data!BB142), "  ")</f>
        <v>80.914000000000001</v>
      </c>
      <c r="AX134" s="66">
        <f>IFERROR(AVERAGE(Data!BC142), "  ")</f>
        <v>12.3</v>
      </c>
      <c r="AY134" s="66">
        <f>IFERROR(AVERAGE(Data!BD142), "  ")</f>
        <v>893.14200000000005</v>
      </c>
      <c r="AZ134" s="66">
        <f>IFERROR(AVERAGE(Data!BE142), "  ")</f>
        <v>12546.144</v>
      </c>
      <c r="BA134" s="66">
        <f>IFERROR(AVERAGE(Data!BF142), "  ")</f>
        <v>948.72099999999989</v>
      </c>
      <c r="BB134" s="66">
        <f>IFERROR(AVERAGE(Data!BG142), "  ")</f>
        <v>4044.9210000000012</v>
      </c>
      <c r="BC134" s="66">
        <f>IFERROR(AVERAGE(Data!BH142), "  ")</f>
        <v>389.92600000000004</v>
      </c>
      <c r="BD134" s="66">
        <f>IFERROR(AVERAGE(Data!BI142), "  ")</f>
        <v>17929.712</v>
      </c>
    </row>
    <row r="135" spans="1:56" x14ac:dyDescent="0.25">
      <c r="A135" s="59">
        <f t="shared" si="2"/>
        <v>38556</v>
      </c>
      <c r="B135" s="66">
        <f>IFERROR(AVERAGE(Data!B143),"  ")</f>
        <v>416748</v>
      </c>
      <c r="C135" s="66">
        <f>IFERROR(AVERAGE(Data!C143),"  ")</f>
        <v>55671</v>
      </c>
      <c r="D135" s="66">
        <f>IFERROR(AVERAGE(Data!D143),"  ")</f>
        <v>0</v>
      </c>
      <c r="E135" s="66">
        <f>IFERROR(AVERAGE(Data!E143),"  ")</f>
        <v>472419</v>
      </c>
      <c r="F135" s="66">
        <f>IFERROR(AVERAGE(Data!F143),"  ")</f>
        <v>577335.5</v>
      </c>
      <c r="G135" s="66" t="str">
        <f>IFERROR(AVERAGE(Data!G143),"  ")</f>
        <v xml:space="preserve">  </v>
      </c>
      <c r="H135" s="67">
        <f>IFERROR(AVERAGE(Data!H143),"  ")</f>
        <v>-10.116269556630753</v>
      </c>
      <c r="I135" s="67">
        <f>IFERROR(AVERAGE(Data!I143),"  ")</f>
        <v>1.0837426348703438</v>
      </c>
      <c r="J135" s="67" t="str">
        <f>IFERROR(AVERAGE(Data!J143),"  ")</f>
        <v xml:space="preserve">  </v>
      </c>
      <c r="K135" s="66">
        <f>IFERROR(AVERAGE(Data!L143),"  ")</f>
        <v>4735</v>
      </c>
      <c r="L135" s="66">
        <f>IFERROR(AVERAGE(Data!M143),"  ")</f>
        <v>13350</v>
      </c>
      <c r="M135" s="66">
        <f>IFERROR(AVERAGE(Data!N143),"  ")</f>
        <v>13500</v>
      </c>
      <c r="N135" s="66">
        <f>IFERROR(AVERAGE(Data!O143),"  ")</f>
        <v>31585</v>
      </c>
      <c r="O135" s="66">
        <f>IFERROR(AVERAGE(Data!P143),"  ")</f>
        <v>50444.5</v>
      </c>
      <c r="P135" s="66" t="str">
        <f>IFERROR(AVERAGE(Data!Q143),"  ")</f>
        <v xml:space="preserve">  </v>
      </c>
      <c r="Q135" s="67">
        <f>IFERROR(AVERAGE(Data!R143),"  ")</f>
        <v>-72.573656469525801</v>
      </c>
      <c r="R135" s="67">
        <f>IFERROR(AVERAGE(Data!S143),"  ")</f>
        <v>-45.314502993395287</v>
      </c>
      <c r="S135" s="67" t="str">
        <f>IFERROR(AVERAGE(Data!T143),"  ")</f>
        <v xml:space="preserve">  </v>
      </c>
      <c r="T135" s="66">
        <f>IFERROR(AVERAGE(Data!V143), " ")</f>
        <v>66130</v>
      </c>
      <c r="U135" s="66">
        <f>IFERROR(AVERAGE(Data!W143), " ")</f>
        <v>18078</v>
      </c>
      <c r="V135" s="66">
        <f>IFERROR(AVERAGE(Data!X143), " ")</f>
        <v>3000</v>
      </c>
      <c r="W135" s="66">
        <f>IFERROR(AVERAGE(Data!Y143), " ")</f>
        <v>87208</v>
      </c>
      <c r="X135" s="66">
        <f>IFERROR(AVERAGE(Data!Z143), " ")</f>
        <v>88692</v>
      </c>
      <c r="Y135" s="66" t="str">
        <f>IFERROR(AVERAGE(Data!AA143), " ")</f>
        <v xml:space="preserve"> </v>
      </c>
      <c r="Z135" s="67">
        <f>IFERROR(AVERAGE(Data!AB143), " ")</f>
        <v>112.99335677999221</v>
      </c>
      <c r="AA135" s="67">
        <f>IFERROR(AVERAGE(Data!AC143), " ")</f>
        <v>121.28466461246741</v>
      </c>
      <c r="AB135" s="67" t="str">
        <f>IFERROR(AVERAGE(Data!AD143), " ")</f>
        <v xml:space="preserve"> </v>
      </c>
      <c r="AC135" s="66">
        <f>IFERROR(AVERAGE(Data!AF143), "  ")</f>
        <v>1535</v>
      </c>
      <c r="AD135" s="66">
        <f>IFERROR(AVERAGE(Data!AG143), "  ")</f>
        <v>12000</v>
      </c>
      <c r="AE135" s="66">
        <f>IFERROR(AVERAGE(Data!AH143), "  ")</f>
        <v>0</v>
      </c>
      <c r="AF135" s="66">
        <f>IFERROR(AVERAGE(Data!AI143), "  ")</f>
        <v>13535</v>
      </c>
      <c r="AG135" s="66">
        <f>IFERROR(AVERAGE(Data!AJ143), "  ")</f>
        <v>15628.25</v>
      </c>
      <c r="AH135" s="66" t="str">
        <f>IFERROR(AVERAGE(Data!AK143), "  ")</f>
        <v xml:space="preserve">  </v>
      </c>
      <c r="AI135" s="67">
        <f>IFERROR(AVERAGE(Data!AL143), "  ")</f>
        <v>48.736263736263737</v>
      </c>
      <c r="AJ135" s="67">
        <f>IFERROR(AVERAGE(Data!AM143), "  ")</f>
        <v>355.50131157097053</v>
      </c>
      <c r="AK135" s="67" t="str">
        <f>IFERROR(AVERAGE(Data!AN143), "  ")</f>
        <v xml:space="preserve">  </v>
      </c>
      <c r="AL135" s="66">
        <f>IFERROR(AVERAGE(Data!AP143),"  ")</f>
        <v>489148</v>
      </c>
      <c r="AM135" s="66">
        <f>IFERROR(AVERAGE(Data!AQ143),"  ")</f>
        <v>99099</v>
      </c>
      <c r="AN135" s="66">
        <f>IFERROR(AVERAGE(Data!AR143),"  ")</f>
        <v>16500</v>
      </c>
      <c r="AO135" s="66">
        <f>IFERROR(AVERAGE(Data!AS143),"  ")</f>
        <v>604747</v>
      </c>
      <c r="AP135" s="66">
        <f>IFERROR(AVERAGE(Data!AT143),"  ")</f>
        <v>732100.25</v>
      </c>
      <c r="AQ135" s="66" t="str">
        <f>IFERROR(AVERAGE(Data!AU143),"  ")</f>
        <v xml:space="preserve">  </v>
      </c>
      <c r="AR135" s="67">
        <f>IFERROR(AVERAGE(Data!AV143),"  ")</f>
        <v>-12.456499458595594</v>
      </c>
      <c r="AS135" s="67">
        <f>IFERROR(AVERAGE(Data!AW143),"  ")</f>
        <v>3.5646030142792107</v>
      </c>
      <c r="AT135" s="67" t="str">
        <f>IFERROR(AVERAGE(Data!AX143),"  ")</f>
        <v xml:space="preserve">  </v>
      </c>
      <c r="AU135" s="66">
        <f>IFERROR(AVERAGE(Data!AZ143), "  ")</f>
        <v>472.41899999999998</v>
      </c>
      <c r="AV135" s="66">
        <f>IFERROR(AVERAGE(Data!BA143), "  ")</f>
        <v>31.585000000000001</v>
      </c>
      <c r="AW135" s="66">
        <f>IFERROR(AVERAGE(Data!BB143), "  ")</f>
        <v>87.207999999999998</v>
      </c>
      <c r="AX135" s="66">
        <f>IFERROR(AVERAGE(Data!BC143), "  ")</f>
        <v>13.535</v>
      </c>
      <c r="AY135" s="66">
        <f>IFERROR(AVERAGE(Data!BD143), "  ")</f>
        <v>604.74699999999996</v>
      </c>
      <c r="AZ135" s="66">
        <f>IFERROR(AVERAGE(Data!BE143), "  ")</f>
        <v>13018.563</v>
      </c>
      <c r="BA135" s="66">
        <f>IFERROR(AVERAGE(Data!BF143), "  ")</f>
        <v>980.30599999999993</v>
      </c>
      <c r="BB135" s="66">
        <f>IFERROR(AVERAGE(Data!BG143), "  ")</f>
        <v>4132.1290000000008</v>
      </c>
      <c r="BC135" s="66">
        <f>IFERROR(AVERAGE(Data!BH143), "  ")</f>
        <v>403.46100000000007</v>
      </c>
      <c r="BD135" s="66">
        <f>IFERROR(AVERAGE(Data!BI143), "  ")</f>
        <v>18534.458999999999</v>
      </c>
    </row>
    <row r="136" spans="1:56" x14ac:dyDescent="0.25">
      <c r="A136" s="59">
        <f t="shared" si="2"/>
        <v>38563</v>
      </c>
      <c r="B136" s="66">
        <f>IFERROR(AVERAGE(Data!B144),"  ")</f>
        <v>665268</v>
      </c>
      <c r="C136" s="66">
        <f>IFERROR(AVERAGE(Data!C144),"  ")</f>
        <v>47280</v>
      </c>
      <c r="D136" s="66">
        <f>IFERROR(AVERAGE(Data!D144),"  ")</f>
        <v>0</v>
      </c>
      <c r="E136" s="66">
        <f>IFERROR(AVERAGE(Data!E144),"  ")</f>
        <v>712548</v>
      </c>
      <c r="F136" s="66">
        <f>IFERROR(AVERAGE(Data!F144),"  ")</f>
        <v>608373.75</v>
      </c>
      <c r="G136" s="66" t="str">
        <f>IFERROR(AVERAGE(Data!G144),"  ")</f>
        <v xml:space="preserve">  </v>
      </c>
      <c r="H136" s="67">
        <f>IFERROR(AVERAGE(Data!H144),"  ")</f>
        <v>66.641253151353851</v>
      </c>
      <c r="I136" s="67">
        <f>IFERROR(AVERAGE(Data!I144),"  ")</f>
        <v>15.542395148681321</v>
      </c>
      <c r="J136" s="67" t="str">
        <f>IFERROR(AVERAGE(Data!J144),"  ")</f>
        <v xml:space="preserve">  </v>
      </c>
      <c r="K136" s="66">
        <f>IFERROR(AVERAGE(Data!L144),"  ")</f>
        <v>15812</v>
      </c>
      <c r="L136" s="66">
        <f>IFERROR(AVERAGE(Data!M144),"  ")</f>
        <v>3000</v>
      </c>
      <c r="M136" s="66">
        <f>IFERROR(AVERAGE(Data!N144),"  ")</f>
        <v>22800</v>
      </c>
      <c r="N136" s="66">
        <f>IFERROR(AVERAGE(Data!O144),"  ")</f>
        <v>41612</v>
      </c>
      <c r="O136" s="66">
        <f>IFERROR(AVERAGE(Data!P144),"  ")</f>
        <v>48368.75</v>
      </c>
      <c r="P136" s="66" t="str">
        <f>IFERROR(AVERAGE(Data!Q144),"  ")</f>
        <v xml:space="preserve">  </v>
      </c>
      <c r="Q136" s="67">
        <f>IFERROR(AVERAGE(Data!R144),"  ")</f>
        <v>-18.067259982673068</v>
      </c>
      <c r="R136" s="67">
        <f>IFERROR(AVERAGE(Data!S144),"  ")</f>
        <v>-43.754324354181328</v>
      </c>
      <c r="S136" s="67" t="str">
        <f>IFERROR(AVERAGE(Data!T144),"  ")</f>
        <v xml:space="preserve">  </v>
      </c>
      <c r="T136" s="66">
        <f>IFERROR(AVERAGE(Data!V144), " ")</f>
        <v>53847</v>
      </c>
      <c r="U136" s="66">
        <f>IFERROR(AVERAGE(Data!W144), " ")</f>
        <v>22700</v>
      </c>
      <c r="V136" s="66">
        <f>IFERROR(AVERAGE(Data!X144), " ")</f>
        <v>7100</v>
      </c>
      <c r="W136" s="66">
        <f>IFERROR(AVERAGE(Data!Y144), " ")</f>
        <v>83647</v>
      </c>
      <c r="X136" s="66">
        <f>IFERROR(AVERAGE(Data!Z144), " ")</f>
        <v>87159.5</v>
      </c>
      <c r="Y136" s="66" t="str">
        <f>IFERROR(AVERAGE(Data!AA144), " ")</f>
        <v xml:space="preserve"> </v>
      </c>
      <c r="Z136" s="67">
        <f>IFERROR(AVERAGE(Data!AB144), " ")</f>
        <v>119.84598402018504</v>
      </c>
      <c r="AA136" s="67">
        <f>IFERROR(AVERAGE(Data!AC144), " ")</f>
        <v>133.5181985023242</v>
      </c>
      <c r="AB136" s="67" t="str">
        <f>IFERROR(AVERAGE(Data!AD144), " ")</f>
        <v xml:space="preserve"> </v>
      </c>
      <c r="AC136" s="66">
        <f>IFERROR(AVERAGE(Data!AF144), "  ")</f>
        <v>0</v>
      </c>
      <c r="AD136" s="66">
        <f>IFERROR(AVERAGE(Data!AG144), "  ")</f>
        <v>19954</v>
      </c>
      <c r="AE136" s="66">
        <f>IFERROR(AVERAGE(Data!AH144), "  ")</f>
        <v>0</v>
      </c>
      <c r="AF136" s="66">
        <f>IFERROR(AVERAGE(Data!AI144), "  ")</f>
        <v>19954</v>
      </c>
      <c r="AG136" s="66">
        <f>IFERROR(AVERAGE(Data!AJ144), "  ")</f>
        <v>14458</v>
      </c>
      <c r="AH136" s="66" t="str">
        <f>IFERROR(AVERAGE(Data!AK144), "  ")</f>
        <v xml:space="preserve">  </v>
      </c>
      <c r="AI136" s="67">
        <f>IFERROR(AVERAGE(Data!AL144), "  ")</f>
        <v>33.026666666666671</v>
      </c>
      <c r="AJ136" s="67">
        <f>IFERROR(AVERAGE(Data!AM144), "  ")</f>
        <v>112.4302086394358</v>
      </c>
      <c r="AK136" s="67" t="str">
        <f>IFERROR(AVERAGE(Data!AN144), "  ")</f>
        <v xml:space="preserve">  </v>
      </c>
      <c r="AL136" s="66">
        <f>IFERROR(AVERAGE(Data!AP144),"  ")</f>
        <v>734927</v>
      </c>
      <c r="AM136" s="66">
        <f>IFERROR(AVERAGE(Data!AQ144),"  ")</f>
        <v>92934</v>
      </c>
      <c r="AN136" s="66">
        <f>IFERROR(AVERAGE(Data!AR144),"  ")</f>
        <v>29900</v>
      </c>
      <c r="AO136" s="66">
        <f>IFERROR(AVERAGE(Data!AS144),"  ")</f>
        <v>857761</v>
      </c>
      <c r="AP136" s="66">
        <f>IFERROR(AVERAGE(Data!AT144),"  ")</f>
        <v>758360</v>
      </c>
      <c r="AQ136" s="66" t="str">
        <f>IFERROR(AVERAGE(Data!AU144),"  ")</f>
        <v xml:space="preserve">  </v>
      </c>
      <c r="AR136" s="67">
        <f>IFERROR(AVERAGE(Data!AV144),"  ")</f>
        <v>61.406205897295976</v>
      </c>
      <c r="AS136" s="67">
        <f>IFERROR(AVERAGE(Data!AW144),"  ")</f>
        <v>15.486895299835957</v>
      </c>
      <c r="AT136" s="67" t="str">
        <f>IFERROR(AVERAGE(Data!AX144),"  ")</f>
        <v xml:space="preserve">  </v>
      </c>
      <c r="AU136" s="66">
        <f>IFERROR(AVERAGE(Data!AZ144), "  ")</f>
        <v>712.548</v>
      </c>
      <c r="AV136" s="66">
        <f>IFERROR(AVERAGE(Data!BA144), "  ")</f>
        <v>41.612000000000002</v>
      </c>
      <c r="AW136" s="66">
        <f>IFERROR(AVERAGE(Data!BB144), "  ")</f>
        <v>83.647000000000006</v>
      </c>
      <c r="AX136" s="66">
        <f>IFERROR(AVERAGE(Data!BC144), "  ")</f>
        <v>19.954000000000001</v>
      </c>
      <c r="AY136" s="66">
        <f>IFERROR(AVERAGE(Data!BD144), "  ")</f>
        <v>857.76099999999997</v>
      </c>
      <c r="AZ136" s="66">
        <f>IFERROR(AVERAGE(Data!BE144), "  ")</f>
        <v>13731.111000000001</v>
      </c>
      <c r="BA136" s="66">
        <f>IFERROR(AVERAGE(Data!BF144), "  ")</f>
        <v>1021.9179999999999</v>
      </c>
      <c r="BB136" s="66">
        <f>IFERROR(AVERAGE(Data!BG144), "  ")</f>
        <v>4215.7760000000007</v>
      </c>
      <c r="BC136" s="66">
        <f>IFERROR(AVERAGE(Data!BH144), "  ")</f>
        <v>423.41500000000008</v>
      </c>
      <c r="BD136" s="66">
        <f>IFERROR(AVERAGE(Data!BI144), "  ")</f>
        <v>19392.219999999998</v>
      </c>
    </row>
    <row r="137" spans="1:56" x14ac:dyDescent="0.25">
      <c r="A137" s="59">
        <f t="shared" si="2"/>
        <v>38570</v>
      </c>
      <c r="B137" s="66">
        <f>IFERROR(AVERAGE(Data!B145),"  ")</f>
        <v>526240</v>
      </c>
      <c r="C137" s="66">
        <f>IFERROR(AVERAGE(Data!C145),"  ")</f>
        <v>67290</v>
      </c>
      <c r="D137" s="66">
        <f>IFERROR(AVERAGE(Data!D145),"  ")</f>
        <v>0</v>
      </c>
      <c r="E137" s="66">
        <f>IFERROR(AVERAGE(Data!E145),"  ")</f>
        <v>593530</v>
      </c>
      <c r="F137" s="66">
        <f>IFERROR(AVERAGE(Data!F145),"  ")</f>
        <v>630224</v>
      </c>
      <c r="G137" s="66" t="str">
        <f>IFERROR(AVERAGE(Data!G145),"  ")</f>
        <v xml:space="preserve">  </v>
      </c>
      <c r="H137" s="67">
        <f>IFERROR(AVERAGE(Data!H145),"  ")</f>
        <v>34.564416482457631</v>
      </c>
      <c r="I137" s="67">
        <f>IFERROR(AVERAGE(Data!I145),"  ")</f>
        <v>23.933408486322772</v>
      </c>
      <c r="J137" s="67" t="str">
        <f>IFERROR(AVERAGE(Data!J145),"  ")</f>
        <v xml:space="preserve">  </v>
      </c>
      <c r="K137" s="66">
        <f>IFERROR(AVERAGE(Data!L145),"  ")</f>
        <v>1600</v>
      </c>
      <c r="L137" s="66">
        <f>IFERROR(AVERAGE(Data!M145),"  ")</f>
        <v>11600</v>
      </c>
      <c r="M137" s="66">
        <f>IFERROR(AVERAGE(Data!N145),"  ")</f>
        <v>8400</v>
      </c>
      <c r="N137" s="66">
        <f>IFERROR(AVERAGE(Data!O145),"  ")</f>
        <v>21600</v>
      </c>
      <c r="O137" s="66">
        <f>IFERROR(AVERAGE(Data!P145),"  ")</f>
        <v>38081.5</v>
      </c>
      <c r="P137" s="66" t="str">
        <f>IFERROR(AVERAGE(Data!Q145),"  ")</f>
        <v xml:space="preserve">  </v>
      </c>
      <c r="Q137" s="67">
        <f>IFERROR(AVERAGE(Data!R145),"  ")</f>
        <v>-75.081331764380138</v>
      </c>
      <c r="R137" s="67">
        <f>IFERROR(AVERAGE(Data!S145),"  ")</f>
        <v>-57.150894248566786</v>
      </c>
      <c r="S137" s="67" t="str">
        <f>IFERROR(AVERAGE(Data!T145),"  ")</f>
        <v xml:space="preserve">  </v>
      </c>
      <c r="T137" s="66">
        <f>IFERROR(AVERAGE(Data!V145), " ")</f>
        <v>76733</v>
      </c>
      <c r="U137" s="66">
        <f>IFERROR(AVERAGE(Data!W145), " ")</f>
        <v>14863</v>
      </c>
      <c r="V137" s="66">
        <f>IFERROR(AVERAGE(Data!X145), " ")</f>
        <v>2800</v>
      </c>
      <c r="W137" s="66">
        <f>IFERROR(AVERAGE(Data!Y145), " ")</f>
        <v>94396</v>
      </c>
      <c r="X137" s="66">
        <f>IFERROR(AVERAGE(Data!Z145), " ")</f>
        <v>86541.25</v>
      </c>
      <c r="Y137" s="66" t="str">
        <f>IFERROR(AVERAGE(Data!AA145), " ")</f>
        <v xml:space="preserve"> </v>
      </c>
      <c r="Z137" s="67">
        <f>IFERROR(AVERAGE(Data!AB145), " ")</f>
        <v>136.7001003009027</v>
      </c>
      <c r="AA137" s="67">
        <f>IFERROR(AVERAGE(Data!AC145), " ")</f>
        <v>141.32582280069434</v>
      </c>
      <c r="AB137" s="67" t="str">
        <f>IFERROR(AVERAGE(Data!AD145), " ")</f>
        <v xml:space="preserve"> </v>
      </c>
      <c r="AC137" s="66">
        <f>IFERROR(AVERAGE(Data!AF145), "  ")</f>
        <v>0</v>
      </c>
      <c r="AD137" s="66">
        <f>IFERROR(AVERAGE(Data!AG145), "  ")</f>
        <v>13000</v>
      </c>
      <c r="AE137" s="66">
        <f>IFERROR(AVERAGE(Data!AH145), "  ")</f>
        <v>0</v>
      </c>
      <c r="AF137" s="66">
        <f>IFERROR(AVERAGE(Data!AI145), "  ")</f>
        <v>13000</v>
      </c>
      <c r="AG137" s="66">
        <f>IFERROR(AVERAGE(Data!AJ145), "  ")</f>
        <v>14697.25</v>
      </c>
      <c r="AH137" s="66" t="str">
        <f>IFERROR(AVERAGE(Data!AK145), "  ")</f>
        <v xml:space="preserve">  </v>
      </c>
      <c r="AI137" s="67">
        <f>IFERROR(AVERAGE(Data!AL145), "  ")</f>
        <v>622.22222222222229</v>
      </c>
      <c r="AJ137" s="67">
        <f>IFERROR(AVERAGE(Data!AM145), "  ")</f>
        <v>114.55839416058393</v>
      </c>
      <c r="AK137" s="67" t="str">
        <f>IFERROR(AVERAGE(Data!AN145), "  ")</f>
        <v xml:space="preserve">  </v>
      </c>
      <c r="AL137" s="66">
        <f>IFERROR(AVERAGE(Data!AP145),"  ")</f>
        <v>604573</v>
      </c>
      <c r="AM137" s="66">
        <f>IFERROR(AVERAGE(Data!AQ145),"  ")</f>
        <v>106753</v>
      </c>
      <c r="AN137" s="66">
        <f>IFERROR(AVERAGE(Data!AR145),"  ")</f>
        <v>11200</v>
      </c>
      <c r="AO137" s="66">
        <f>IFERROR(AVERAGE(Data!AS145),"  ")</f>
        <v>722526</v>
      </c>
      <c r="AP137" s="66">
        <f>IFERROR(AVERAGE(Data!AT145),"  ")</f>
        <v>769544</v>
      </c>
      <c r="AQ137" s="66" t="str">
        <f>IFERROR(AVERAGE(Data!AU145),"  ")</f>
        <v xml:space="preserve">  </v>
      </c>
      <c r="AR137" s="67">
        <f>IFERROR(AVERAGE(Data!AV145),"  ")</f>
        <v>26.88427341391586</v>
      </c>
      <c r="AS137" s="67">
        <f>IFERROR(AVERAGE(Data!AW145),"  ")</f>
        <v>20.221995696001805</v>
      </c>
      <c r="AT137" s="67" t="str">
        <f>IFERROR(AVERAGE(Data!AX145),"  ")</f>
        <v xml:space="preserve">  </v>
      </c>
      <c r="AU137" s="66">
        <f>IFERROR(AVERAGE(Data!AZ145), "  ")</f>
        <v>593.53</v>
      </c>
      <c r="AV137" s="66">
        <f>IFERROR(AVERAGE(Data!BA145), "  ")</f>
        <v>21.6</v>
      </c>
      <c r="AW137" s="66">
        <f>IFERROR(AVERAGE(Data!BB145), "  ")</f>
        <v>94.396000000000001</v>
      </c>
      <c r="AX137" s="66">
        <f>IFERROR(AVERAGE(Data!BC145), "  ")</f>
        <v>13</v>
      </c>
      <c r="AY137" s="66">
        <f>IFERROR(AVERAGE(Data!BD145), "  ")</f>
        <v>722.52599999999995</v>
      </c>
      <c r="AZ137" s="66">
        <f>IFERROR(AVERAGE(Data!BE145), "  ")</f>
        <v>14324.641000000001</v>
      </c>
      <c r="BA137" s="66">
        <f>IFERROR(AVERAGE(Data!BF145), "  ")</f>
        <v>1043.5179999999998</v>
      </c>
      <c r="BB137" s="66">
        <f>IFERROR(AVERAGE(Data!BG145), "  ")</f>
        <v>4310.1720000000005</v>
      </c>
      <c r="BC137" s="66">
        <f>IFERROR(AVERAGE(Data!BH145), "  ")</f>
        <v>436.41500000000008</v>
      </c>
      <c r="BD137" s="66">
        <f>IFERROR(AVERAGE(Data!BI145), "  ")</f>
        <v>20114.745999999999</v>
      </c>
    </row>
    <row r="138" spans="1:56" x14ac:dyDescent="0.25">
      <c r="A138" s="59">
        <f t="shared" si="2"/>
        <v>38577</v>
      </c>
      <c r="B138" s="66">
        <f>IFERROR(AVERAGE(Data!B146),"  ")</f>
        <v>603680</v>
      </c>
      <c r="C138" s="66">
        <f>IFERROR(AVERAGE(Data!C146),"  ")</f>
        <v>48325</v>
      </c>
      <c r="D138" s="66">
        <f>IFERROR(AVERAGE(Data!D146),"  ")</f>
        <v>0</v>
      </c>
      <c r="E138" s="66">
        <f>IFERROR(AVERAGE(Data!E146),"  ")</f>
        <v>652005</v>
      </c>
      <c r="F138" s="66">
        <f>IFERROR(AVERAGE(Data!F146),"  ")</f>
        <v>607625.5</v>
      </c>
      <c r="G138" s="66" t="str">
        <f>IFERROR(AVERAGE(Data!G146),"  ")</f>
        <v xml:space="preserve">  </v>
      </c>
      <c r="H138" s="67">
        <f>IFERROR(AVERAGE(Data!H146),"  ")</f>
        <v>-11.352261927584051</v>
      </c>
      <c r="I138" s="67">
        <f>IFERROR(AVERAGE(Data!I146),"  ")</f>
        <v>14.120987398104678</v>
      </c>
      <c r="J138" s="67" t="str">
        <f>IFERROR(AVERAGE(Data!J146),"  ")</f>
        <v xml:space="preserve">  </v>
      </c>
      <c r="K138" s="66">
        <f>IFERROR(AVERAGE(Data!L146),"  ")</f>
        <v>10960</v>
      </c>
      <c r="L138" s="66">
        <f>IFERROR(AVERAGE(Data!M146),"  ")</f>
        <v>21559</v>
      </c>
      <c r="M138" s="66">
        <f>IFERROR(AVERAGE(Data!N146),"  ")</f>
        <v>21000</v>
      </c>
      <c r="N138" s="66">
        <f>IFERROR(AVERAGE(Data!O146),"  ")</f>
        <v>53519</v>
      </c>
      <c r="O138" s="66">
        <f>IFERROR(AVERAGE(Data!P146),"  ")</f>
        <v>37079</v>
      </c>
      <c r="P138" s="66" t="str">
        <f>IFERROR(AVERAGE(Data!Q146),"  ")</f>
        <v xml:space="preserve">  </v>
      </c>
      <c r="Q138" s="67">
        <f>IFERROR(AVERAGE(Data!R146),"  ")</f>
        <v>-27.72293273191352</v>
      </c>
      <c r="R138" s="67">
        <f>IFERROR(AVERAGE(Data!S146),"  ")</f>
        <v>-54.598995959348606</v>
      </c>
      <c r="S138" s="67" t="str">
        <f>IFERROR(AVERAGE(Data!T146),"  ")</f>
        <v xml:space="preserve">  </v>
      </c>
      <c r="T138" s="66">
        <f>IFERROR(AVERAGE(Data!V146), " ")</f>
        <v>67987</v>
      </c>
      <c r="U138" s="66">
        <f>IFERROR(AVERAGE(Data!W146), " ")</f>
        <v>4691</v>
      </c>
      <c r="V138" s="66">
        <f>IFERROR(AVERAGE(Data!X146), " ")</f>
        <v>0</v>
      </c>
      <c r="W138" s="66">
        <f>IFERROR(AVERAGE(Data!Y146), " ")</f>
        <v>72678</v>
      </c>
      <c r="X138" s="66">
        <f>IFERROR(AVERAGE(Data!Z146), " ")</f>
        <v>84482.25</v>
      </c>
      <c r="Y138" s="66" t="str">
        <f>IFERROR(AVERAGE(Data!AA146), " ")</f>
        <v xml:space="preserve"> </v>
      </c>
      <c r="Z138" s="67">
        <f>IFERROR(AVERAGE(Data!AB146), " ")</f>
        <v>40.892524813895783</v>
      </c>
      <c r="AA138" s="67">
        <f>IFERROR(AVERAGE(Data!AC146), " ")</f>
        <v>98.249988266766792</v>
      </c>
      <c r="AB138" s="67" t="str">
        <f>IFERROR(AVERAGE(Data!AD146), " ")</f>
        <v xml:space="preserve"> </v>
      </c>
      <c r="AC138" s="66">
        <f>IFERROR(AVERAGE(Data!AF146), "  ")</f>
        <v>4708</v>
      </c>
      <c r="AD138" s="66">
        <f>IFERROR(AVERAGE(Data!AG146), "  ")</f>
        <v>7500</v>
      </c>
      <c r="AE138" s="66">
        <f>IFERROR(AVERAGE(Data!AH146), "  ")</f>
        <v>6600</v>
      </c>
      <c r="AF138" s="66">
        <f>IFERROR(AVERAGE(Data!AI146), "  ")</f>
        <v>18808</v>
      </c>
      <c r="AG138" s="66">
        <f>IFERROR(AVERAGE(Data!AJ146), "  ")</f>
        <v>16324.25</v>
      </c>
      <c r="AH138" s="66" t="str">
        <f>IFERROR(AVERAGE(Data!AK146), "  ")</f>
        <v xml:space="preserve">  </v>
      </c>
      <c r="AI138" s="67">
        <f>IFERROR(AVERAGE(Data!AL146), "  ")</f>
        <v>-50.6610703043022</v>
      </c>
      <c r="AJ138" s="67">
        <f>IFERROR(AVERAGE(Data!AM146), "  ")</f>
        <v>1.9946891596376082</v>
      </c>
      <c r="AK138" s="67" t="str">
        <f>IFERROR(AVERAGE(Data!AN146), "  ")</f>
        <v xml:space="preserve">  </v>
      </c>
      <c r="AL138" s="66">
        <f>IFERROR(AVERAGE(Data!AP146),"  ")</f>
        <v>687335</v>
      </c>
      <c r="AM138" s="66">
        <f>IFERROR(AVERAGE(Data!AQ146),"  ")</f>
        <v>82075</v>
      </c>
      <c r="AN138" s="66">
        <f>IFERROR(AVERAGE(Data!AR146),"  ")</f>
        <v>27600</v>
      </c>
      <c r="AO138" s="66">
        <f>IFERROR(AVERAGE(Data!AS146),"  ")</f>
        <v>797010</v>
      </c>
      <c r="AP138" s="66">
        <f>IFERROR(AVERAGE(Data!AT146),"  ")</f>
        <v>745511</v>
      </c>
      <c r="AQ138" s="66" t="str">
        <f>IFERROR(AVERAGE(Data!AU146),"  ")</f>
        <v xml:space="preserve">  </v>
      </c>
      <c r="AR138" s="67">
        <f>IFERROR(AVERAGE(Data!AV146),"  ")</f>
        <v>-11.369671682687388</v>
      </c>
      <c r="AS138" s="67">
        <f>IFERROR(AVERAGE(Data!AW146),"  ")</f>
        <v>10.818959350258183</v>
      </c>
      <c r="AT138" s="67" t="str">
        <f>IFERROR(AVERAGE(Data!AX146),"  ")</f>
        <v xml:space="preserve">  </v>
      </c>
      <c r="AU138" s="66">
        <f>IFERROR(AVERAGE(Data!AZ146), "  ")</f>
        <v>652.005</v>
      </c>
      <c r="AV138" s="66">
        <f>IFERROR(AVERAGE(Data!BA146), "  ")</f>
        <v>53.518999999999998</v>
      </c>
      <c r="AW138" s="66">
        <f>IFERROR(AVERAGE(Data!BB146), "  ")</f>
        <v>72.677999999999997</v>
      </c>
      <c r="AX138" s="66">
        <f>IFERROR(AVERAGE(Data!BC146), "  ")</f>
        <v>18.808</v>
      </c>
      <c r="AY138" s="66">
        <f>IFERROR(AVERAGE(Data!BD146), "  ")</f>
        <v>797.01</v>
      </c>
      <c r="AZ138" s="66">
        <f>IFERROR(AVERAGE(Data!BE146), "  ")</f>
        <v>14976.646000000001</v>
      </c>
      <c r="BA138" s="66">
        <f>IFERROR(AVERAGE(Data!BF146), "  ")</f>
        <v>1097.0369999999998</v>
      </c>
      <c r="BB138" s="66">
        <f>IFERROR(AVERAGE(Data!BG146), "  ")</f>
        <v>4382.8500000000004</v>
      </c>
      <c r="BC138" s="66">
        <f>IFERROR(AVERAGE(Data!BH146), "  ")</f>
        <v>455.22300000000007</v>
      </c>
      <c r="BD138" s="66">
        <f>IFERROR(AVERAGE(Data!BI146), "  ")</f>
        <v>20911.755999999998</v>
      </c>
    </row>
    <row r="139" spans="1:56" x14ac:dyDescent="0.25">
      <c r="A139" s="59">
        <f t="shared" si="2"/>
        <v>38584</v>
      </c>
      <c r="B139" s="66">
        <f>IFERROR(AVERAGE(Data!B147),"  ")</f>
        <v>511713</v>
      </c>
      <c r="C139" s="66">
        <f>IFERROR(AVERAGE(Data!C147),"  ")</f>
        <v>41621</v>
      </c>
      <c r="D139" s="66">
        <f>IFERROR(AVERAGE(Data!D147),"  ")</f>
        <v>0</v>
      </c>
      <c r="E139" s="66">
        <f>IFERROR(AVERAGE(Data!E147),"  ")</f>
        <v>553334</v>
      </c>
      <c r="F139" s="66">
        <f>IFERROR(AVERAGE(Data!F147),"  ")</f>
        <v>627854.25</v>
      </c>
      <c r="G139" s="66" t="str">
        <f>IFERROR(AVERAGE(Data!G147),"  ")</f>
        <v xml:space="preserve">  </v>
      </c>
      <c r="H139" s="67">
        <f>IFERROR(AVERAGE(Data!H147),"  ")</f>
        <v>17.181629895680238</v>
      </c>
      <c r="I139" s="67">
        <f>IFERROR(AVERAGE(Data!I147),"  ")</f>
        <v>20.95217042032931</v>
      </c>
      <c r="J139" s="67" t="str">
        <f>IFERROR(AVERAGE(Data!J147),"  ")</f>
        <v xml:space="preserve">  </v>
      </c>
      <c r="K139" s="66">
        <f>IFERROR(AVERAGE(Data!L147),"  ")</f>
        <v>13958</v>
      </c>
      <c r="L139" s="66">
        <f>IFERROR(AVERAGE(Data!M147),"  ")</f>
        <v>18447</v>
      </c>
      <c r="M139" s="66">
        <f>IFERROR(AVERAGE(Data!N147),"  ")</f>
        <v>15400</v>
      </c>
      <c r="N139" s="66">
        <f>IFERROR(AVERAGE(Data!O147),"  ")</f>
        <v>47805</v>
      </c>
      <c r="O139" s="66">
        <f>IFERROR(AVERAGE(Data!P147),"  ")</f>
        <v>41134</v>
      </c>
      <c r="P139" s="66" t="str">
        <f>IFERROR(AVERAGE(Data!Q147),"  ")</f>
        <v xml:space="preserve">  </v>
      </c>
      <c r="Q139" s="67">
        <f>IFERROR(AVERAGE(Data!R147),"  ")</f>
        <v>-50.10645625900181</v>
      </c>
      <c r="R139" s="67">
        <f>IFERROR(AVERAGE(Data!S147),"  ")</f>
        <v>-46.462934100367356</v>
      </c>
      <c r="S139" s="67" t="str">
        <f>IFERROR(AVERAGE(Data!T147),"  ")</f>
        <v xml:space="preserve">  </v>
      </c>
      <c r="T139" s="66">
        <f>IFERROR(AVERAGE(Data!V147), " ")</f>
        <v>78825</v>
      </c>
      <c r="U139" s="66">
        <f>IFERROR(AVERAGE(Data!W147), " ")</f>
        <v>19400</v>
      </c>
      <c r="V139" s="66">
        <f>IFERROR(AVERAGE(Data!X147), " ")</f>
        <v>5600</v>
      </c>
      <c r="W139" s="66">
        <f>IFERROR(AVERAGE(Data!Y147), " ")</f>
        <v>103825</v>
      </c>
      <c r="X139" s="66">
        <f>IFERROR(AVERAGE(Data!Z147), " ")</f>
        <v>88636.5</v>
      </c>
      <c r="Y139" s="66" t="str">
        <f>IFERROR(AVERAGE(Data!AA147), " ")</f>
        <v xml:space="preserve"> </v>
      </c>
      <c r="Z139" s="67">
        <f>IFERROR(AVERAGE(Data!AB147), " ")</f>
        <v>472.25927354902717</v>
      </c>
      <c r="AA139" s="67">
        <f>IFERROR(AVERAGE(Data!AC147), " ")</f>
        <v>140.11784226744774</v>
      </c>
      <c r="AB139" s="67" t="str">
        <f>IFERROR(AVERAGE(Data!AD147), " ")</f>
        <v xml:space="preserve"> </v>
      </c>
      <c r="AC139" s="66">
        <f>IFERROR(AVERAGE(Data!AF147), "  ")</f>
        <v>0</v>
      </c>
      <c r="AD139" s="66">
        <f>IFERROR(AVERAGE(Data!AG147), "  ")</f>
        <v>1500</v>
      </c>
      <c r="AE139" s="66">
        <f>IFERROR(AVERAGE(Data!AH147), "  ")</f>
        <v>0</v>
      </c>
      <c r="AF139" s="66">
        <f>IFERROR(AVERAGE(Data!AI147), "  ")</f>
        <v>1500</v>
      </c>
      <c r="AG139" s="66">
        <f>IFERROR(AVERAGE(Data!AJ147), "  ")</f>
        <v>13315.5</v>
      </c>
      <c r="AH139" s="66" t="str">
        <f>IFERROR(AVERAGE(Data!AK147), "  ")</f>
        <v xml:space="preserve">  </v>
      </c>
      <c r="AI139" s="67">
        <f>IFERROR(AVERAGE(Data!AL147), "  ")</f>
        <v>-88</v>
      </c>
      <c r="AJ139" s="67">
        <f>IFERROR(AVERAGE(Data!AM147), "  ")</f>
        <v>-20.999703352121035</v>
      </c>
      <c r="AK139" s="67" t="str">
        <f>IFERROR(AVERAGE(Data!AN147), "  ")</f>
        <v xml:space="preserve">  </v>
      </c>
      <c r="AL139" s="66">
        <f>IFERROR(AVERAGE(Data!AP147),"  ")</f>
        <v>604496</v>
      </c>
      <c r="AM139" s="66">
        <f>IFERROR(AVERAGE(Data!AQ147),"  ")</f>
        <v>80968</v>
      </c>
      <c r="AN139" s="66">
        <f>IFERROR(AVERAGE(Data!AR147),"  ")</f>
        <v>21000</v>
      </c>
      <c r="AO139" s="66">
        <f>IFERROR(AVERAGE(Data!AS147),"  ")</f>
        <v>706464</v>
      </c>
      <c r="AP139" s="66">
        <f>IFERROR(AVERAGE(Data!AT147),"  ")</f>
        <v>770940.25</v>
      </c>
      <c r="AQ139" s="66" t="str">
        <f>IFERROR(AVERAGE(Data!AU147),"  ")</f>
        <v xml:space="preserve">  </v>
      </c>
      <c r="AR139" s="67">
        <f>IFERROR(AVERAGE(Data!AV147),"  ")</f>
        <v>18.007747315249588</v>
      </c>
      <c r="AS139" s="67">
        <f>IFERROR(AVERAGE(Data!AW147),"  ")</f>
        <v>18.661963430504635</v>
      </c>
      <c r="AT139" s="67" t="str">
        <f>IFERROR(AVERAGE(Data!AX147),"  ")</f>
        <v xml:space="preserve">  </v>
      </c>
      <c r="AU139" s="66">
        <f>IFERROR(AVERAGE(Data!AZ147), "  ")</f>
        <v>553.33399999999995</v>
      </c>
      <c r="AV139" s="66">
        <f>IFERROR(AVERAGE(Data!BA147), "  ")</f>
        <v>47.805</v>
      </c>
      <c r="AW139" s="66">
        <f>IFERROR(AVERAGE(Data!BB147), "  ")</f>
        <v>103.825</v>
      </c>
      <c r="AX139" s="66">
        <f>IFERROR(AVERAGE(Data!BC147), "  ")</f>
        <v>1.5</v>
      </c>
      <c r="AY139" s="66">
        <f>IFERROR(AVERAGE(Data!BD147), "  ")</f>
        <v>706.46400000000006</v>
      </c>
      <c r="AZ139" s="66">
        <f>IFERROR(AVERAGE(Data!BE147), "  ")</f>
        <v>15529.980000000001</v>
      </c>
      <c r="BA139" s="66">
        <f>IFERROR(AVERAGE(Data!BF147), "  ")</f>
        <v>1144.8419999999999</v>
      </c>
      <c r="BB139" s="66">
        <f>IFERROR(AVERAGE(Data!BG147), "  ")</f>
        <v>4486.6750000000002</v>
      </c>
      <c r="BC139" s="66">
        <f>IFERROR(AVERAGE(Data!BH147), "  ")</f>
        <v>456.72300000000007</v>
      </c>
      <c r="BD139" s="66">
        <f>IFERROR(AVERAGE(Data!BI147), "  ")</f>
        <v>21618.219999999998</v>
      </c>
    </row>
    <row r="140" spans="1:56" x14ac:dyDescent="0.25">
      <c r="A140" s="59">
        <f t="shared" si="2"/>
        <v>38591</v>
      </c>
      <c r="B140" s="66">
        <f>IFERROR(AVERAGE(Data!B148),"  ")</f>
        <v>556511</v>
      </c>
      <c r="C140" s="66">
        <f>IFERROR(AVERAGE(Data!C148),"  ")</f>
        <v>22478</v>
      </c>
      <c r="D140" s="66">
        <f>IFERROR(AVERAGE(Data!D148),"  ")</f>
        <v>1400</v>
      </c>
      <c r="E140" s="66">
        <f>IFERROR(AVERAGE(Data!E148),"  ")</f>
        <v>580389</v>
      </c>
      <c r="F140" s="66">
        <f>IFERROR(AVERAGE(Data!F148),"  ")</f>
        <v>594814.5</v>
      </c>
      <c r="G140" s="66" t="str">
        <f>IFERROR(AVERAGE(Data!G148),"  ")</f>
        <v xml:space="preserve">  </v>
      </c>
      <c r="H140" s="67">
        <f>IFERROR(AVERAGE(Data!H148),"  ")</f>
        <v>18.795119564928164</v>
      </c>
      <c r="I140" s="67">
        <f>IFERROR(AVERAGE(Data!I148),"  ")</f>
        <v>11.318596330674424</v>
      </c>
      <c r="J140" s="67" t="str">
        <f>IFERROR(AVERAGE(Data!J148),"  ")</f>
        <v xml:space="preserve">  </v>
      </c>
      <c r="K140" s="66">
        <f>IFERROR(AVERAGE(Data!L148),"  ")</f>
        <v>1500</v>
      </c>
      <c r="L140" s="66">
        <f>IFERROR(AVERAGE(Data!M148),"  ")</f>
        <v>7700</v>
      </c>
      <c r="M140" s="66">
        <f>IFERROR(AVERAGE(Data!N148),"  ")</f>
        <v>25200</v>
      </c>
      <c r="N140" s="66">
        <f>IFERROR(AVERAGE(Data!O148),"  ")</f>
        <v>34400</v>
      </c>
      <c r="O140" s="66">
        <f>IFERROR(AVERAGE(Data!P148),"  ")</f>
        <v>39331</v>
      </c>
      <c r="P140" s="66" t="str">
        <f>IFERROR(AVERAGE(Data!Q148),"  ")</f>
        <v xml:space="preserve">  </v>
      </c>
      <c r="Q140" s="67">
        <f>IFERROR(AVERAGE(Data!R148),"  ")</f>
        <v>-59.548447789275642</v>
      </c>
      <c r="R140" s="67">
        <f>IFERROR(AVERAGE(Data!S148),"  ")</f>
        <v>-53.942672791093237</v>
      </c>
      <c r="S140" s="67" t="str">
        <f>IFERROR(AVERAGE(Data!T148),"  ")</f>
        <v xml:space="preserve">  </v>
      </c>
      <c r="T140" s="66">
        <f>IFERROR(AVERAGE(Data!V148), " ")</f>
        <v>50551</v>
      </c>
      <c r="U140" s="66">
        <f>IFERROR(AVERAGE(Data!W148), " ")</f>
        <v>4773</v>
      </c>
      <c r="V140" s="66">
        <f>IFERROR(AVERAGE(Data!X148), " ")</f>
        <v>7000</v>
      </c>
      <c r="W140" s="66">
        <f>IFERROR(AVERAGE(Data!Y148), " ")</f>
        <v>62324</v>
      </c>
      <c r="X140" s="66">
        <f>IFERROR(AVERAGE(Data!Z148), " ")</f>
        <v>83305.75</v>
      </c>
      <c r="Y140" s="66" t="str">
        <f>IFERROR(AVERAGE(Data!AA148), " ")</f>
        <v xml:space="preserve"> </v>
      </c>
      <c r="Z140" s="67">
        <f>IFERROR(AVERAGE(Data!AB148), " ")</f>
        <v>556.87183811129853</v>
      </c>
      <c r="AA140" s="67">
        <f>IFERROR(AVERAGE(Data!AC148), " ")</f>
        <v>179.79596120743943</v>
      </c>
      <c r="AB140" s="67" t="str">
        <f>IFERROR(AVERAGE(Data!AD148), " ")</f>
        <v xml:space="preserve"> </v>
      </c>
      <c r="AC140" s="66">
        <f>IFERROR(AVERAGE(Data!AF148), "  ")</f>
        <v>3100</v>
      </c>
      <c r="AD140" s="66">
        <f>IFERROR(AVERAGE(Data!AG148), "  ")</f>
        <v>3000</v>
      </c>
      <c r="AE140" s="66">
        <f>IFERROR(AVERAGE(Data!AH148), "  ")</f>
        <v>7400</v>
      </c>
      <c r="AF140" s="66">
        <f>IFERROR(AVERAGE(Data!AI148), "  ")</f>
        <v>13500</v>
      </c>
      <c r="AG140" s="66">
        <f>IFERROR(AVERAGE(Data!AJ148), "  ")</f>
        <v>11702</v>
      </c>
      <c r="AH140" s="66" t="str">
        <f>IFERROR(AVERAGE(Data!AK148), "  ")</f>
        <v xml:space="preserve">  </v>
      </c>
      <c r="AI140" s="67">
        <f>IFERROR(AVERAGE(Data!AL148), "  ")</f>
        <v>-61.515436585991608</v>
      </c>
      <c r="AJ140" s="67">
        <f>IFERROR(AVERAGE(Data!AM148), "  ")</f>
        <v>-46.50453148035978</v>
      </c>
      <c r="AK140" s="67" t="str">
        <f>IFERROR(AVERAGE(Data!AN148), "  ")</f>
        <v xml:space="preserve">  </v>
      </c>
      <c r="AL140" s="66">
        <f>IFERROR(AVERAGE(Data!AP148),"  ")</f>
        <v>611662</v>
      </c>
      <c r="AM140" s="66">
        <f>IFERROR(AVERAGE(Data!AQ148),"  ")</f>
        <v>37951</v>
      </c>
      <c r="AN140" s="66">
        <f>IFERROR(AVERAGE(Data!AR148),"  ")</f>
        <v>41000</v>
      </c>
      <c r="AO140" s="66">
        <f>IFERROR(AVERAGE(Data!AS148),"  ")</f>
        <v>690613</v>
      </c>
      <c r="AP140" s="66">
        <f>IFERROR(AVERAGE(Data!AT148),"  ")</f>
        <v>729153.25</v>
      </c>
      <c r="AQ140" s="66" t="str">
        <f>IFERROR(AVERAGE(Data!AU148),"  ")</f>
        <v xml:space="preserve">  </v>
      </c>
      <c r="AR140" s="67">
        <f>IFERROR(AVERAGE(Data!AV148),"  ")</f>
        <v>11.718944626882566</v>
      </c>
      <c r="AS140" s="67">
        <f>IFERROR(AVERAGE(Data!AW148),"  ")</f>
        <v>8.6052299779781691</v>
      </c>
      <c r="AT140" s="67" t="str">
        <f>IFERROR(AVERAGE(Data!AX148),"  ")</f>
        <v xml:space="preserve">  </v>
      </c>
      <c r="AU140" s="66">
        <f>IFERROR(AVERAGE(Data!AZ148), "  ")</f>
        <v>580.38900000000001</v>
      </c>
      <c r="AV140" s="66">
        <f>IFERROR(AVERAGE(Data!BA148), "  ")</f>
        <v>34.4</v>
      </c>
      <c r="AW140" s="66">
        <f>IFERROR(AVERAGE(Data!BB148), "  ")</f>
        <v>62.323999999999998</v>
      </c>
      <c r="AX140" s="66">
        <f>IFERROR(AVERAGE(Data!BC148), "  ")</f>
        <v>13.5</v>
      </c>
      <c r="AY140" s="66">
        <f>IFERROR(AVERAGE(Data!BD148), "  ")</f>
        <v>690.61300000000006</v>
      </c>
      <c r="AZ140" s="66">
        <f>IFERROR(AVERAGE(Data!BE148), "  ")</f>
        <v>16110.369000000001</v>
      </c>
      <c r="BA140" s="66">
        <f>IFERROR(AVERAGE(Data!BF148), "  ")</f>
        <v>1179.242</v>
      </c>
      <c r="BB140" s="66">
        <f>IFERROR(AVERAGE(Data!BG148), "  ")</f>
        <v>4548.9989999999998</v>
      </c>
      <c r="BC140" s="66">
        <f>IFERROR(AVERAGE(Data!BH148), "  ")</f>
        <v>470.22300000000007</v>
      </c>
      <c r="BD140" s="66">
        <f>IFERROR(AVERAGE(Data!BI148), "  ")</f>
        <v>22308.832999999999</v>
      </c>
    </row>
    <row r="141" spans="1:56" x14ac:dyDescent="0.25">
      <c r="A141" s="59">
        <f t="shared" si="2"/>
        <v>38598</v>
      </c>
      <c r="B141" s="66">
        <f>IFERROR(AVERAGE(Data!B149),"  ")</f>
        <v>422075</v>
      </c>
      <c r="C141" s="66">
        <f>IFERROR(AVERAGE(Data!C149),"  ")</f>
        <v>46911</v>
      </c>
      <c r="D141" s="66">
        <f>IFERROR(AVERAGE(Data!D149),"  ")</f>
        <v>0</v>
      </c>
      <c r="E141" s="66">
        <f>IFERROR(AVERAGE(Data!E149),"  ")</f>
        <v>468986</v>
      </c>
      <c r="F141" s="66">
        <f>IFERROR(AVERAGE(Data!F149),"  ")</f>
        <v>563678.5</v>
      </c>
      <c r="G141" s="66" t="str">
        <f>IFERROR(AVERAGE(Data!G149),"  ")</f>
        <v xml:space="preserve">  </v>
      </c>
      <c r="H141" s="67">
        <f>IFERROR(AVERAGE(Data!H149),"  ")</f>
        <v>72.27121956236661</v>
      </c>
      <c r="I141" s="67">
        <f>IFERROR(AVERAGE(Data!I149),"  ")</f>
        <v>14.53952572081425</v>
      </c>
      <c r="J141" s="67" t="str">
        <f>IFERROR(AVERAGE(Data!J149),"  ")</f>
        <v xml:space="preserve">  </v>
      </c>
      <c r="K141" s="66">
        <f>IFERROR(AVERAGE(Data!L149),"  ")</f>
        <v>14034</v>
      </c>
      <c r="L141" s="66">
        <f>IFERROR(AVERAGE(Data!M149),"  ")</f>
        <v>18045</v>
      </c>
      <c r="M141" s="66">
        <f>IFERROR(AVERAGE(Data!N149),"  ")</f>
        <v>8400</v>
      </c>
      <c r="N141" s="66">
        <f>IFERROR(AVERAGE(Data!O149),"  ")</f>
        <v>40479</v>
      </c>
      <c r="O141" s="66">
        <f>IFERROR(AVERAGE(Data!P149),"  ")</f>
        <v>44050.75</v>
      </c>
      <c r="P141" s="66" t="str">
        <f>IFERROR(AVERAGE(Data!Q149),"  ")</f>
        <v xml:space="preserve">  </v>
      </c>
      <c r="Q141" s="67">
        <f>IFERROR(AVERAGE(Data!R149),"  ")</f>
        <v>-59.531521804330879</v>
      </c>
      <c r="R141" s="67">
        <f>IFERROR(AVERAGE(Data!S149),"  ")</f>
        <v>-50.355143452033801</v>
      </c>
      <c r="S141" s="67" t="str">
        <f>IFERROR(AVERAGE(Data!T149),"  ")</f>
        <v xml:space="preserve">  </v>
      </c>
      <c r="T141" s="66">
        <f>IFERROR(AVERAGE(Data!V149), " ")</f>
        <v>87602</v>
      </c>
      <c r="U141" s="66">
        <f>IFERROR(AVERAGE(Data!W149), " ")</f>
        <v>3900</v>
      </c>
      <c r="V141" s="66">
        <f>IFERROR(AVERAGE(Data!X149), " ")</f>
        <v>1400</v>
      </c>
      <c r="W141" s="66">
        <f>IFERROR(AVERAGE(Data!Y149), " ")</f>
        <v>92902</v>
      </c>
      <c r="X141" s="66">
        <f>IFERROR(AVERAGE(Data!Z149), " ")</f>
        <v>82932.25</v>
      </c>
      <c r="Y141" s="66" t="str">
        <f>IFERROR(AVERAGE(Data!AA149), " ")</f>
        <v xml:space="preserve"> </v>
      </c>
      <c r="Z141" s="67">
        <f>IFERROR(AVERAGE(Data!AB149), " ")</f>
        <v>225.3554668347692</v>
      </c>
      <c r="AA141" s="67">
        <f>IFERROR(AVERAGE(Data!AC149), " ")</f>
        <v>207.81486327236962</v>
      </c>
      <c r="AB141" s="67" t="str">
        <f>IFERROR(AVERAGE(Data!AD149), " ")</f>
        <v xml:space="preserve"> </v>
      </c>
      <c r="AC141" s="66">
        <f>IFERROR(AVERAGE(Data!AF149), "  ")</f>
        <v>1500</v>
      </c>
      <c r="AD141" s="66">
        <f>IFERROR(AVERAGE(Data!AG149), "  ")</f>
        <v>10203</v>
      </c>
      <c r="AE141" s="66">
        <f>IFERROR(AVERAGE(Data!AH149), "  ")</f>
        <v>0</v>
      </c>
      <c r="AF141" s="66">
        <f>IFERROR(AVERAGE(Data!AI149), "  ")</f>
        <v>11703</v>
      </c>
      <c r="AG141" s="66">
        <f>IFERROR(AVERAGE(Data!AJ149), "  ")</f>
        <v>11377.75</v>
      </c>
      <c r="AH141" s="66" t="str">
        <f>IFERROR(AVERAGE(Data!AK149), "  ")</f>
        <v xml:space="preserve">  </v>
      </c>
      <c r="AI141" s="67">
        <f>IFERROR(AVERAGE(Data!AL149), "  ")</f>
        <v>-34.620111731843572</v>
      </c>
      <c r="AJ141" s="67">
        <f>IFERROR(AVERAGE(Data!AM149), "  ")</f>
        <v>-56.07003928609349</v>
      </c>
      <c r="AK141" s="67" t="str">
        <f>IFERROR(AVERAGE(Data!AN149), "  ")</f>
        <v xml:space="preserve">  </v>
      </c>
      <c r="AL141" s="66">
        <f>IFERROR(AVERAGE(Data!AP149),"  ")</f>
        <v>525211</v>
      </c>
      <c r="AM141" s="66">
        <f>IFERROR(AVERAGE(Data!AQ149),"  ")</f>
        <v>79059</v>
      </c>
      <c r="AN141" s="66">
        <f>IFERROR(AVERAGE(Data!AR149),"  ")</f>
        <v>9800</v>
      </c>
      <c r="AO141" s="66">
        <f>IFERROR(AVERAGE(Data!AS149),"  ")</f>
        <v>614070</v>
      </c>
      <c r="AP141" s="66">
        <f>IFERROR(AVERAGE(Data!AT149),"  ")</f>
        <v>702039.25</v>
      </c>
      <c r="AQ141" s="66" t="str">
        <f>IFERROR(AVERAGE(Data!AU149),"  ")</f>
        <v xml:space="preserve">  </v>
      </c>
      <c r="AR141" s="67">
        <f>IFERROR(AVERAGE(Data!AV149),"  ")</f>
        <v>46.655139390089253</v>
      </c>
      <c r="AS141" s="67">
        <f>IFERROR(AVERAGE(Data!AW149),"  ")</f>
        <v>10.784251841764124</v>
      </c>
      <c r="AT141" s="67" t="str">
        <f>IFERROR(AVERAGE(Data!AX149),"  ")</f>
        <v xml:space="preserve">  </v>
      </c>
      <c r="AU141" s="66">
        <f>IFERROR(AVERAGE(Data!AZ149), "  ")</f>
        <v>468.98599999999999</v>
      </c>
      <c r="AV141" s="66">
        <f>IFERROR(AVERAGE(Data!BA149), "  ")</f>
        <v>40.478999999999999</v>
      </c>
      <c r="AW141" s="66">
        <f>IFERROR(AVERAGE(Data!BB149), "  ")</f>
        <v>92.902000000000001</v>
      </c>
      <c r="AX141" s="66">
        <f>IFERROR(AVERAGE(Data!BC149), "  ")</f>
        <v>11.702999999999999</v>
      </c>
      <c r="AY141" s="66">
        <f>IFERROR(AVERAGE(Data!BD149), "  ")</f>
        <v>614.07000000000005</v>
      </c>
      <c r="AZ141" s="66">
        <f>IFERROR(AVERAGE(Data!BE149), "  ")</f>
        <v>16579.355</v>
      </c>
      <c r="BA141" s="66">
        <f>IFERROR(AVERAGE(Data!BF149), "  ")</f>
        <v>1219.721</v>
      </c>
      <c r="BB141" s="66">
        <f>IFERROR(AVERAGE(Data!BG149), "  ")</f>
        <v>4641.9009999999998</v>
      </c>
      <c r="BC141" s="66">
        <f>IFERROR(AVERAGE(Data!BH149), "  ")</f>
        <v>481.92600000000004</v>
      </c>
      <c r="BD141" s="66">
        <f>IFERROR(AVERAGE(Data!BI149), "  ")</f>
        <v>22922.902999999998</v>
      </c>
    </row>
    <row r="142" spans="1:56" x14ac:dyDescent="0.25">
      <c r="A142" s="59">
        <f t="shared" si="2"/>
        <v>38605</v>
      </c>
      <c r="B142" s="66">
        <f>IFERROR(AVERAGE(Data!B150),"  ")</f>
        <v>376622</v>
      </c>
      <c r="C142" s="66">
        <f>IFERROR(AVERAGE(Data!C150),"  ")</f>
        <v>22500</v>
      </c>
      <c r="D142" s="66">
        <f>IFERROR(AVERAGE(Data!D150),"  ")</f>
        <v>0</v>
      </c>
      <c r="E142" s="66">
        <f>IFERROR(AVERAGE(Data!E150),"  ")</f>
        <v>399122</v>
      </c>
      <c r="F142" s="66">
        <f>IFERROR(AVERAGE(Data!F150),"  ")</f>
        <v>500457.75</v>
      </c>
      <c r="G142" s="66" t="str">
        <f>IFERROR(AVERAGE(Data!G150),"  ")</f>
        <v xml:space="preserve">  </v>
      </c>
      <c r="H142" s="67">
        <f>IFERROR(AVERAGE(Data!H150),"  ")</f>
        <v>61.514616853896207</v>
      </c>
      <c r="I142" s="67">
        <f>IFERROR(AVERAGE(Data!I150),"  ")</f>
        <v>35.248433566603651</v>
      </c>
      <c r="J142" s="67" t="str">
        <f>IFERROR(AVERAGE(Data!J150),"  ")</f>
        <v xml:space="preserve">  </v>
      </c>
      <c r="K142" s="66">
        <f>IFERROR(AVERAGE(Data!L150),"  ")</f>
        <v>26220</v>
      </c>
      <c r="L142" s="66">
        <f>IFERROR(AVERAGE(Data!M150),"  ")</f>
        <v>15000</v>
      </c>
      <c r="M142" s="66">
        <f>IFERROR(AVERAGE(Data!N150),"  ")</f>
        <v>15400</v>
      </c>
      <c r="N142" s="66">
        <f>IFERROR(AVERAGE(Data!O150),"  ")</f>
        <v>56620</v>
      </c>
      <c r="O142" s="66">
        <f>IFERROR(AVERAGE(Data!P150),"  ")</f>
        <v>44826</v>
      </c>
      <c r="P142" s="66" t="str">
        <f>IFERROR(AVERAGE(Data!Q150),"  ")</f>
        <v xml:space="preserve">  </v>
      </c>
      <c r="Q142" s="67">
        <f>IFERROR(AVERAGE(Data!R150),"  ")</f>
        <v>47.968117078269955</v>
      </c>
      <c r="R142" s="67">
        <f>IFERROR(AVERAGE(Data!S150),"  ")</f>
        <v>-43.817387081107327</v>
      </c>
      <c r="S142" s="67" t="str">
        <f>IFERROR(AVERAGE(Data!T150),"  ")</f>
        <v xml:space="preserve">  </v>
      </c>
      <c r="T142" s="66">
        <f>IFERROR(AVERAGE(Data!V150), " ")</f>
        <v>46115</v>
      </c>
      <c r="U142" s="66">
        <f>IFERROR(AVERAGE(Data!W150), " ")</f>
        <v>1500</v>
      </c>
      <c r="V142" s="66">
        <f>IFERROR(AVERAGE(Data!X150), " ")</f>
        <v>1400</v>
      </c>
      <c r="W142" s="66">
        <f>IFERROR(AVERAGE(Data!Y150), " ")</f>
        <v>49015</v>
      </c>
      <c r="X142" s="66">
        <f>IFERROR(AVERAGE(Data!Z150), " ")</f>
        <v>77016.5</v>
      </c>
      <c r="Y142" s="66" t="str">
        <f>IFERROR(AVERAGE(Data!AA150), " ")</f>
        <v xml:space="preserve"> </v>
      </c>
      <c r="Z142" s="67">
        <f>IFERROR(AVERAGE(Data!AB150), " ")</f>
        <v>178.43103840036355</v>
      </c>
      <c r="AA142" s="67">
        <f>IFERROR(AVERAGE(Data!AC150), " ")</f>
        <v>317.49583271219291</v>
      </c>
      <c r="AB142" s="67" t="str">
        <f>IFERROR(AVERAGE(Data!AD150), " ")</f>
        <v xml:space="preserve"> </v>
      </c>
      <c r="AC142" s="66">
        <f>IFERROR(AVERAGE(Data!AF150), "  ")</f>
        <v>4600</v>
      </c>
      <c r="AD142" s="66">
        <f>IFERROR(AVERAGE(Data!AG150), "  ")</f>
        <v>6000</v>
      </c>
      <c r="AE142" s="66">
        <f>IFERROR(AVERAGE(Data!AH150), "  ")</f>
        <v>0</v>
      </c>
      <c r="AF142" s="66">
        <f>IFERROR(AVERAGE(Data!AI150), "  ")</f>
        <v>10600</v>
      </c>
      <c r="AG142" s="66">
        <f>IFERROR(AVERAGE(Data!AJ150), "  ")</f>
        <v>9325.75</v>
      </c>
      <c r="AH142" s="66" t="str">
        <f>IFERROR(AVERAGE(Data!AK150), "  ")</f>
        <v xml:space="preserve">  </v>
      </c>
      <c r="AI142" s="67">
        <f>IFERROR(AVERAGE(Data!AL150), "  ")</f>
        <v>19.101123595505619</v>
      </c>
      <c r="AJ142" s="67">
        <f>IFERROR(AVERAGE(Data!AM150), "  ")</f>
        <v>-49.847403164871807</v>
      </c>
      <c r="AK142" s="67" t="str">
        <f>IFERROR(AVERAGE(Data!AN150), "  ")</f>
        <v xml:space="preserve">  </v>
      </c>
      <c r="AL142" s="66">
        <f>IFERROR(AVERAGE(Data!AP150),"  ")</f>
        <v>453557</v>
      </c>
      <c r="AM142" s="66">
        <f>IFERROR(AVERAGE(Data!AQ150),"  ")</f>
        <v>45000</v>
      </c>
      <c r="AN142" s="66">
        <f>IFERROR(AVERAGE(Data!AR150),"  ")</f>
        <v>16800</v>
      </c>
      <c r="AO142" s="66">
        <f>IFERROR(AVERAGE(Data!AS150),"  ")</f>
        <v>515357</v>
      </c>
      <c r="AP142" s="66">
        <f>IFERROR(AVERAGE(Data!AT150),"  ")</f>
        <v>631626</v>
      </c>
      <c r="AQ142" s="66" t="str">
        <f>IFERROR(AVERAGE(Data!AU150),"  ")</f>
        <v xml:space="preserve">  </v>
      </c>
      <c r="AR142" s="67">
        <f>IFERROR(AVERAGE(Data!AV150),"  ")</f>
        <v>65.241550463157424</v>
      </c>
      <c r="AS142" s="67">
        <f>IFERROR(AVERAGE(Data!AW150),"  ")</f>
        <v>29.735492010740327</v>
      </c>
      <c r="AT142" s="67" t="str">
        <f>IFERROR(AVERAGE(Data!AX150),"  ")</f>
        <v xml:space="preserve">  </v>
      </c>
      <c r="AU142" s="66">
        <f>IFERROR(AVERAGE(Data!AZ150), "  ")</f>
        <v>399.12200000000001</v>
      </c>
      <c r="AV142" s="66">
        <f>IFERROR(AVERAGE(Data!BA150), "  ")</f>
        <v>56.62</v>
      </c>
      <c r="AW142" s="66">
        <f>IFERROR(AVERAGE(Data!BB150), "  ")</f>
        <v>49.015000000000001</v>
      </c>
      <c r="AX142" s="66">
        <f>IFERROR(AVERAGE(Data!BC150), "  ")</f>
        <v>10.6</v>
      </c>
      <c r="AY142" s="66">
        <f>IFERROR(AVERAGE(Data!BD150), "  ")</f>
        <v>515.35699999999997</v>
      </c>
      <c r="AZ142" s="66">
        <f>IFERROR(AVERAGE(Data!BE150), "  ")</f>
        <v>16978.476999999999</v>
      </c>
      <c r="BA142" s="66">
        <f>IFERROR(AVERAGE(Data!BF150), "  ")</f>
        <v>1276.3409999999999</v>
      </c>
      <c r="BB142" s="66">
        <f>IFERROR(AVERAGE(Data!BG150), "  ")</f>
        <v>4690.9160000000002</v>
      </c>
      <c r="BC142" s="66">
        <f>IFERROR(AVERAGE(Data!BH150), "  ")</f>
        <v>492.52600000000007</v>
      </c>
      <c r="BD142" s="66">
        <f>IFERROR(AVERAGE(Data!BI150), "  ")</f>
        <v>23438.26</v>
      </c>
    </row>
    <row r="143" spans="1:56" x14ac:dyDescent="0.25">
      <c r="A143" s="59">
        <f t="shared" si="2"/>
        <v>38612</v>
      </c>
      <c r="B143" s="66">
        <f>IFERROR(AVERAGE(Data!B151),"  ")</f>
        <v>198415</v>
      </c>
      <c r="C143" s="66">
        <f>IFERROR(AVERAGE(Data!C151),"  ")</f>
        <v>17300</v>
      </c>
      <c r="D143" s="66">
        <f>IFERROR(AVERAGE(Data!D151),"  ")</f>
        <v>0</v>
      </c>
      <c r="E143" s="66">
        <f>IFERROR(AVERAGE(Data!E151),"  ")</f>
        <v>215715</v>
      </c>
      <c r="F143" s="66">
        <f>IFERROR(AVERAGE(Data!F151),"  ")</f>
        <v>416053</v>
      </c>
      <c r="G143" s="66" t="str">
        <f>IFERROR(AVERAGE(Data!G151),"  ")</f>
        <v xml:space="preserve">  </v>
      </c>
      <c r="H143" s="67">
        <f>IFERROR(AVERAGE(Data!H151),"  ")</f>
        <v>-15.144661015282335</v>
      </c>
      <c r="I143" s="67">
        <f>IFERROR(AVERAGE(Data!I151),"  ")</f>
        <v>31.857729055792316</v>
      </c>
      <c r="J143" s="67" t="str">
        <f>IFERROR(AVERAGE(Data!J151),"  ")</f>
        <v xml:space="preserve">  </v>
      </c>
      <c r="K143" s="66">
        <f>IFERROR(AVERAGE(Data!L151),"  ")</f>
        <v>32378</v>
      </c>
      <c r="L143" s="66">
        <f>IFERROR(AVERAGE(Data!M151),"  ")</f>
        <v>18215</v>
      </c>
      <c r="M143" s="66">
        <f>IFERROR(AVERAGE(Data!N151),"  ")</f>
        <v>14000</v>
      </c>
      <c r="N143" s="66">
        <f>IFERROR(AVERAGE(Data!O151),"  ")</f>
        <v>64593</v>
      </c>
      <c r="O143" s="66">
        <f>IFERROR(AVERAGE(Data!P151),"  ")</f>
        <v>49023</v>
      </c>
      <c r="P143" s="66" t="str">
        <f>IFERROR(AVERAGE(Data!Q151),"  ")</f>
        <v xml:space="preserve">  </v>
      </c>
      <c r="Q143" s="67">
        <f>IFERROR(AVERAGE(Data!R151),"  ")</f>
        <v>156.17910684540334</v>
      </c>
      <c r="R143" s="67">
        <f>IFERROR(AVERAGE(Data!S151),"  ")</f>
        <v>-21.104025427990901</v>
      </c>
      <c r="S143" s="67" t="str">
        <f>IFERROR(AVERAGE(Data!T151),"  ")</f>
        <v xml:space="preserve">  </v>
      </c>
      <c r="T143" s="66">
        <f>IFERROR(AVERAGE(Data!V151), " ")</f>
        <v>10764</v>
      </c>
      <c r="U143" s="66">
        <f>IFERROR(AVERAGE(Data!W151), " ")</f>
        <v>1400</v>
      </c>
      <c r="V143" s="66">
        <f>IFERROR(AVERAGE(Data!X151), " ")</f>
        <v>18000</v>
      </c>
      <c r="W143" s="66">
        <f>IFERROR(AVERAGE(Data!Y151), " ")</f>
        <v>30164</v>
      </c>
      <c r="X143" s="66">
        <f>IFERROR(AVERAGE(Data!Z151), " ")</f>
        <v>58601.25</v>
      </c>
      <c r="Y143" s="66" t="str">
        <f>IFERROR(AVERAGE(Data!AA151), " ")</f>
        <v xml:space="preserve"> </v>
      </c>
      <c r="Z143" s="67">
        <f>IFERROR(AVERAGE(Data!AB151), " ")</f>
        <v>20.656000000000006</v>
      </c>
      <c r="AA143" s="67">
        <f>IFERROR(AVERAGE(Data!AC151), " ")</f>
        <v>190.6591771445577</v>
      </c>
      <c r="AB143" s="67" t="str">
        <f>IFERROR(AVERAGE(Data!AD151), " ")</f>
        <v xml:space="preserve"> </v>
      </c>
      <c r="AC143" s="66">
        <f>IFERROR(AVERAGE(Data!AF151), "  ")</f>
        <v>0</v>
      </c>
      <c r="AD143" s="66">
        <f>IFERROR(AVERAGE(Data!AG151), "  ")</f>
        <v>0</v>
      </c>
      <c r="AE143" s="66">
        <f>IFERROR(AVERAGE(Data!AH151), "  ")</f>
        <v>15300</v>
      </c>
      <c r="AF143" s="66">
        <f>IFERROR(AVERAGE(Data!AI151), "  ")</f>
        <v>15300</v>
      </c>
      <c r="AG143" s="66">
        <f>IFERROR(AVERAGE(Data!AJ151), "  ")</f>
        <v>12775.75</v>
      </c>
      <c r="AH143" s="66" t="str">
        <f>IFERROR(AVERAGE(Data!AK151), "  ")</f>
        <v xml:space="preserve">  </v>
      </c>
      <c r="AI143" s="67">
        <f>IFERROR(AVERAGE(Data!AL151), "  ")</f>
        <v>7.5646794150731056</v>
      </c>
      <c r="AJ143" s="67">
        <f>IFERROR(AVERAGE(Data!AM151), "  ")</f>
        <v>-32.850216154422299</v>
      </c>
      <c r="AK143" s="67" t="str">
        <f>IFERROR(AVERAGE(Data!AN151), "  ")</f>
        <v xml:space="preserve">  </v>
      </c>
      <c r="AL143" s="66">
        <f>IFERROR(AVERAGE(Data!AP151),"  ")</f>
        <v>241557</v>
      </c>
      <c r="AM143" s="66">
        <f>IFERROR(AVERAGE(Data!AQ151),"  ")</f>
        <v>36915</v>
      </c>
      <c r="AN143" s="66">
        <f>IFERROR(AVERAGE(Data!AR151),"  ")</f>
        <v>47300</v>
      </c>
      <c r="AO143" s="66">
        <f>IFERROR(AVERAGE(Data!AS151),"  ")</f>
        <v>325772</v>
      </c>
      <c r="AP143" s="66">
        <f>IFERROR(AVERAGE(Data!AT151),"  ")</f>
        <v>536453</v>
      </c>
      <c r="AQ143" s="66" t="str">
        <f>IFERROR(AVERAGE(Data!AU151),"  ")</f>
        <v xml:space="preserve">  </v>
      </c>
      <c r="AR143" s="67">
        <f>IFERROR(AVERAGE(Data!AV151),"  ")</f>
        <v>2.2340916294527169</v>
      </c>
      <c r="AS143" s="67">
        <f>IFERROR(AVERAGE(Data!AW151),"  ")</f>
        <v>28.690474691154776</v>
      </c>
      <c r="AT143" s="67" t="str">
        <f>IFERROR(AVERAGE(Data!AX151),"  ")</f>
        <v xml:space="preserve">  </v>
      </c>
      <c r="AU143" s="66">
        <f>IFERROR(AVERAGE(Data!AZ151), "  ")</f>
        <v>215.715</v>
      </c>
      <c r="AV143" s="66">
        <f>IFERROR(AVERAGE(Data!BA151), "  ")</f>
        <v>64.593000000000004</v>
      </c>
      <c r="AW143" s="66">
        <f>IFERROR(AVERAGE(Data!BB151), "  ")</f>
        <v>30.164000000000001</v>
      </c>
      <c r="AX143" s="66">
        <f>IFERROR(AVERAGE(Data!BC151), "  ")</f>
        <v>15.3</v>
      </c>
      <c r="AY143" s="66">
        <f>IFERROR(AVERAGE(Data!BD151), "  ")</f>
        <v>325.77199999999999</v>
      </c>
      <c r="AZ143" s="66">
        <f>IFERROR(AVERAGE(Data!BE151), "  ")</f>
        <v>17194.191999999999</v>
      </c>
      <c r="BA143" s="66">
        <f>IFERROR(AVERAGE(Data!BF151), "  ")</f>
        <v>1340.934</v>
      </c>
      <c r="BB143" s="66">
        <f>IFERROR(AVERAGE(Data!BG151), "  ")</f>
        <v>4721.08</v>
      </c>
      <c r="BC143" s="66">
        <f>IFERROR(AVERAGE(Data!BH151), "  ")</f>
        <v>507.82600000000008</v>
      </c>
      <c r="BD143" s="66">
        <f>IFERROR(AVERAGE(Data!BI151), "  ")</f>
        <v>23764.031999999999</v>
      </c>
    </row>
    <row r="144" spans="1:56" x14ac:dyDescent="0.25">
      <c r="A144" s="59">
        <f t="shared" si="2"/>
        <v>38619</v>
      </c>
      <c r="B144" s="66">
        <f>IFERROR(AVERAGE(Data!B152),"  ")</f>
        <v>234693</v>
      </c>
      <c r="C144" s="66">
        <f>IFERROR(AVERAGE(Data!C152),"  ")</f>
        <v>84900</v>
      </c>
      <c r="D144" s="66">
        <f>IFERROR(AVERAGE(Data!D152),"  ")</f>
        <v>1400</v>
      </c>
      <c r="E144" s="66">
        <f>IFERROR(AVERAGE(Data!E152),"  ")</f>
        <v>320993</v>
      </c>
      <c r="F144" s="66">
        <f>IFERROR(AVERAGE(Data!F152),"  ")</f>
        <v>351204</v>
      </c>
      <c r="G144" s="66" t="str">
        <f>IFERROR(AVERAGE(Data!G152),"  ")</f>
        <v xml:space="preserve">  </v>
      </c>
      <c r="H144" s="67">
        <f>IFERROR(AVERAGE(Data!H152),"  ")</f>
        <v>-21.45211533332191</v>
      </c>
      <c r="I144" s="67">
        <f>IFERROR(AVERAGE(Data!I152),"  ")</f>
        <v>18.828342876090211</v>
      </c>
      <c r="J144" s="67" t="str">
        <f>IFERROR(AVERAGE(Data!J152),"  ")</f>
        <v xml:space="preserve">  </v>
      </c>
      <c r="K144" s="66">
        <f>IFERROR(AVERAGE(Data!L152),"  ")</f>
        <v>4624</v>
      </c>
      <c r="L144" s="66">
        <f>IFERROR(AVERAGE(Data!M152),"  ")</f>
        <v>5900</v>
      </c>
      <c r="M144" s="66">
        <f>IFERROR(AVERAGE(Data!N152),"  ")</f>
        <v>2800</v>
      </c>
      <c r="N144" s="66">
        <f>IFERROR(AVERAGE(Data!O152),"  ")</f>
        <v>13324</v>
      </c>
      <c r="O144" s="66">
        <f>IFERROR(AVERAGE(Data!P152),"  ")</f>
        <v>43754</v>
      </c>
      <c r="P144" s="66" t="str">
        <f>IFERROR(AVERAGE(Data!Q152),"  ")</f>
        <v xml:space="preserve">  </v>
      </c>
      <c r="Q144" s="67">
        <f>IFERROR(AVERAGE(Data!R152),"  ")</f>
        <v>-79.106162772463534</v>
      </c>
      <c r="R144" s="67">
        <f>IFERROR(AVERAGE(Data!S152),"  ")</f>
        <v>-22.99373006269937</v>
      </c>
      <c r="S144" s="67" t="str">
        <f>IFERROR(AVERAGE(Data!T152),"  ")</f>
        <v xml:space="preserve">  </v>
      </c>
      <c r="T144" s="66">
        <f>IFERROR(AVERAGE(Data!V152), " ")</f>
        <v>22107</v>
      </c>
      <c r="U144" s="66">
        <f>IFERROR(AVERAGE(Data!W152), " ")</f>
        <v>13400</v>
      </c>
      <c r="V144" s="66">
        <f>IFERROR(AVERAGE(Data!X152), " ")</f>
        <v>12600</v>
      </c>
      <c r="W144" s="66">
        <f>IFERROR(AVERAGE(Data!Y152), " ")</f>
        <v>48107</v>
      </c>
      <c r="X144" s="66">
        <f>IFERROR(AVERAGE(Data!Z152), " ")</f>
        <v>55047</v>
      </c>
      <c r="Y144" s="66" t="str">
        <f>IFERROR(AVERAGE(Data!AA152), " ")</f>
        <v xml:space="preserve"> </v>
      </c>
      <c r="Z144" s="67">
        <f>IFERROR(AVERAGE(Data!AB152), " ")</f>
        <v>-10.515252976190482</v>
      </c>
      <c r="AA144" s="67">
        <f>IFERROR(AVERAGE(Data!AC152), " ")</f>
        <v>76.266030516018503</v>
      </c>
      <c r="AB144" s="67" t="str">
        <f>IFERROR(AVERAGE(Data!AD152), " ")</f>
        <v xml:space="preserve"> </v>
      </c>
      <c r="AC144" s="66">
        <f>IFERROR(AVERAGE(Data!AF152), "  ")</f>
        <v>1500</v>
      </c>
      <c r="AD144" s="66">
        <f>IFERROR(AVERAGE(Data!AG152), "  ")</f>
        <v>0</v>
      </c>
      <c r="AE144" s="66">
        <f>IFERROR(AVERAGE(Data!AH152), "  ")</f>
        <v>2800</v>
      </c>
      <c r="AF144" s="66">
        <f>IFERROR(AVERAGE(Data!AI152), "  ")</f>
        <v>4300</v>
      </c>
      <c r="AG144" s="66">
        <f>IFERROR(AVERAGE(Data!AJ152), "  ")</f>
        <v>10475.75</v>
      </c>
      <c r="AH144" s="66" t="str">
        <f>IFERROR(AVERAGE(Data!AK152), "  ")</f>
        <v xml:space="preserve">  </v>
      </c>
      <c r="AI144" s="67">
        <f>IFERROR(AVERAGE(Data!AL152), "  ")</f>
        <v>-68.458886525342905</v>
      </c>
      <c r="AJ144" s="67">
        <f>IFERROR(AVERAGE(Data!AM152), "  ")</f>
        <v>-23.334614047605985</v>
      </c>
      <c r="AK144" s="67" t="str">
        <f>IFERROR(AVERAGE(Data!AN152), "  ")</f>
        <v xml:space="preserve">  </v>
      </c>
      <c r="AL144" s="66">
        <f>IFERROR(AVERAGE(Data!AP152),"  ")</f>
        <v>262924</v>
      </c>
      <c r="AM144" s="66">
        <f>IFERROR(AVERAGE(Data!AQ152),"  ")</f>
        <v>104200</v>
      </c>
      <c r="AN144" s="66">
        <f>IFERROR(AVERAGE(Data!AR152),"  ")</f>
        <v>19600</v>
      </c>
      <c r="AO144" s="66">
        <f>IFERROR(AVERAGE(Data!AS152),"  ")</f>
        <v>386724</v>
      </c>
      <c r="AP144" s="66">
        <f>IFERROR(AVERAGE(Data!AT152),"  ")</f>
        <v>460480.75</v>
      </c>
      <c r="AQ144" s="66" t="str">
        <f>IFERROR(AVERAGE(Data!AU152),"  ")</f>
        <v xml:space="preserve">  </v>
      </c>
      <c r="AR144" s="67">
        <f>IFERROR(AVERAGE(Data!AV152),"  ")</f>
        <v>-28.36083005138731</v>
      </c>
      <c r="AS144" s="67">
        <f>IFERROR(AVERAGE(Data!AW152),"  ")</f>
        <v>15.911792598577911</v>
      </c>
      <c r="AT144" s="67" t="str">
        <f>IFERROR(AVERAGE(Data!AX152),"  ")</f>
        <v xml:space="preserve">  </v>
      </c>
      <c r="AU144" s="66">
        <f>IFERROR(AVERAGE(Data!AZ152), "  ")</f>
        <v>320.99299999999999</v>
      </c>
      <c r="AV144" s="66">
        <f>IFERROR(AVERAGE(Data!BA152), "  ")</f>
        <v>13.324</v>
      </c>
      <c r="AW144" s="66">
        <f>IFERROR(AVERAGE(Data!BB152), "  ")</f>
        <v>48.106999999999999</v>
      </c>
      <c r="AX144" s="66">
        <f>IFERROR(AVERAGE(Data!BC152), "  ")</f>
        <v>4.3</v>
      </c>
      <c r="AY144" s="66">
        <f>IFERROR(AVERAGE(Data!BD152), "  ")</f>
        <v>386.72399999999999</v>
      </c>
      <c r="AZ144" s="66">
        <f>IFERROR(AVERAGE(Data!BE152), "  ")</f>
        <v>17515.184999999998</v>
      </c>
      <c r="BA144" s="66">
        <f>IFERROR(AVERAGE(Data!BF152), "  ")</f>
        <v>1354.258</v>
      </c>
      <c r="BB144" s="66">
        <f>IFERROR(AVERAGE(Data!BG152), "  ")</f>
        <v>4769.1869999999999</v>
      </c>
      <c r="BC144" s="66">
        <f>IFERROR(AVERAGE(Data!BH152), "  ")</f>
        <v>512.12600000000009</v>
      </c>
      <c r="BD144" s="66">
        <f>IFERROR(AVERAGE(Data!BI152), "  ")</f>
        <v>24150.755999999998</v>
      </c>
    </row>
    <row r="145" spans="1:56" x14ac:dyDescent="0.25">
      <c r="A145" s="59">
        <f t="shared" si="2"/>
        <v>38626</v>
      </c>
      <c r="B145" s="66">
        <f>IFERROR(AVERAGE(Data!B153),"  ")</f>
        <v>167592</v>
      </c>
      <c r="C145" s="66">
        <f>IFERROR(AVERAGE(Data!C153),"  ")</f>
        <v>103053</v>
      </c>
      <c r="D145" s="66">
        <f>IFERROR(AVERAGE(Data!D153),"  ")</f>
        <v>0</v>
      </c>
      <c r="E145" s="66">
        <f>IFERROR(AVERAGE(Data!E153),"  ")</f>
        <v>270645</v>
      </c>
      <c r="F145" s="66">
        <f>IFERROR(AVERAGE(Data!F153),"  ")</f>
        <v>301618.75</v>
      </c>
      <c r="G145" s="66" t="str">
        <f>IFERROR(AVERAGE(Data!G153),"  ")</f>
        <v xml:space="preserve">  </v>
      </c>
      <c r="H145" s="67">
        <f>IFERROR(AVERAGE(Data!H153),"  ")</f>
        <v>-32.413770714506896</v>
      </c>
      <c r="I145" s="67">
        <f>IFERROR(AVERAGE(Data!I153),"  ")</f>
        <v>-7.9328922567401534</v>
      </c>
      <c r="J145" s="67" t="str">
        <f>IFERROR(AVERAGE(Data!J153),"  ")</f>
        <v xml:space="preserve">  </v>
      </c>
      <c r="K145" s="66">
        <f>IFERROR(AVERAGE(Data!L153),"  ")</f>
        <v>3170</v>
      </c>
      <c r="L145" s="66">
        <f>IFERROR(AVERAGE(Data!M153),"  ")</f>
        <v>8971</v>
      </c>
      <c r="M145" s="66">
        <f>IFERROR(AVERAGE(Data!N153),"  ")</f>
        <v>11200</v>
      </c>
      <c r="N145" s="66">
        <f>IFERROR(AVERAGE(Data!O153),"  ")</f>
        <v>23341</v>
      </c>
      <c r="O145" s="66">
        <f>IFERROR(AVERAGE(Data!P153),"  ")</f>
        <v>39469.5</v>
      </c>
      <c r="P145" s="66" t="str">
        <f>IFERROR(AVERAGE(Data!Q153),"  ")</f>
        <v xml:space="preserve">  </v>
      </c>
      <c r="Q145" s="67">
        <f>IFERROR(AVERAGE(Data!R153),"  ")</f>
        <v>-70.573625819465462</v>
      </c>
      <c r="R145" s="67">
        <f>IFERROR(AVERAGE(Data!S153),"  ")</f>
        <v>-23.571300630781966</v>
      </c>
      <c r="S145" s="67" t="str">
        <f>IFERROR(AVERAGE(Data!T153),"  ")</f>
        <v xml:space="preserve">  </v>
      </c>
      <c r="T145" s="66">
        <f>IFERROR(AVERAGE(Data!V153), " ")</f>
        <v>15661</v>
      </c>
      <c r="U145" s="66">
        <f>IFERROR(AVERAGE(Data!W153), " ")</f>
        <v>4500</v>
      </c>
      <c r="V145" s="66">
        <f>IFERROR(AVERAGE(Data!X153), " ")</f>
        <v>7000</v>
      </c>
      <c r="W145" s="66">
        <f>IFERROR(AVERAGE(Data!Y153), " ")</f>
        <v>27161</v>
      </c>
      <c r="X145" s="66">
        <f>IFERROR(AVERAGE(Data!Z153), " ")</f>
        <v>38611.75</v>
      </c>
      <c r="Y145" s="66" t="str">
        <f>IFERROR(AVERAGE(Data!AA153), " ")</f>
        <v xml:space="preserve"> </v>
      </c>
      <c r="Z145" s="67">
        <f>IFERROR(AVERAGE(Data!AB153), " ")</f>
        <v>-76.148827243429324</v>
      </c>
      <c r="AA145" s="67">
        <f>IFERROR(AVERAGE(Data!AC153), " ")</f>
        <v>-26.538115781412763</v>
      </c>
      <c r="AB145" s="67" t="str">
        <f>IFERROR(AVERAGE(Data!AD153), " ")</f>
        <v xml:space="preserve"> </v>
      </c>
      <c r="AC145" s="66">
        <f>IFERROR(AVERAGE(Data!AF153), "  ")</f>
        <v>1414</v>
      </c>
      <c r="AD145" s="66">
        <f>IFERROR(AVERAGE(Data!AG153), "  ")</f>
        <v>3000</v>
      </c>
      <c r="AE145" s="66">
        <f>IFERROR(AVERAGE(Data!AH153), "  ")</f>
        <v>19650</v>
      </c>
      <c r="AF145" s="66">
        <f>IFERROR(AVERAGE(Data!AI153), "  ")</f>
        <v>24064</v>
      </c>
      <c r="AG145" s="66">
        <f>IFERROR(AVERAGE(Data!AJ153), "  ")</f>
        <v>13566</v>
      </c>
      <c r="AH145" s="66" t="str">
        <f>IFERROR(AVERAGE(Data!AK153), "  ")</f>
        <v xml:space="preserve">  </v>
      </c>
      <c r="AI145" s="67">
        <f>IFERROR(AVERAGE(Data!AL153), "  ")</f>
        <v>33.688888888888883</v>
      </c>
      <c r="AJ145" s="67">
        <f>IFERROR(AVERAGE(Data!AM153), "  ")</f>
        <v>-0.90034150884817921</v>
      </c>
      <c r="AK145" s="67" t="str">
        <f>IFERROR(AVERAGE(Data!AN153), "  ")</f>
        <v xml:space="preserve">  </v>
      </c>
      <c r="AL145" s="66">
        <f>IFERROR(AVERAGE(Data!AP153),"  ")</f>
        <v>187837</v>
      </c>
      <c r="AM145" s="66">
        <f>IFERROR(AVERAGE(Data!AQ153),"  ")</f>
        <v>119524</v>
      </c>
      <c r="AN145" s="66">
        <f>IFERROR(AVERAGE(Data!AR153),"  ")</f>
        <v>37850</v>
      </c>
      <c r="AO145" s="66">
        <f>IFERROR(AVERAGE(Data!AS153),"  ")</f>
        <v>345211</v>
      </c>
      <c r="AP145" s="66">
        <f>IFERROR(AVERAGE(Data!AT153),"  ")</f>
        <v>393266</v>
      </c>
      <c r="AQ145" s="66" t="str">
        <f>IFERROR(AVERAGE(Data!AU153),"  ")</f>
        <v xml:space="preserve">  </v>
      </c>
      <c r="AR145" s="67">
        <f>IFERROR(AVERAGE(Data!AV153),"  ")</f>
        <v>-43.559865999826698</v>
      </c>
      <c r="AS145" s="67">
        <f>IFERROR(AVERAGE(Data!AW153),"  ")</f>
        <v>-11.724654979778304</v>
      </c>
      <c r="AT145" s="67" t="str">
        <f>IFERROR(AVERAGE(Data!AX153),"  ")</f>
        <v xml:space="preserve">  </v>
      </c>
      <c r="AU145" s="66">
        <f>IFERROR(AVERAGE(Data!AZ153), "  ")</f>
        <v>270.64499999999998</v>
      </c>
      <c r="AV145" s="66">
        <f>IFERROR(AVERAGE(Data!BA153), "  ")</f>
        <v>23.341000000000001</v>
      </c>
      <c r="AW145" s="66">
        <f>IFERROR(AVERAGE(Data!BB153), "  ")</f>
        <v>27.161000000000001</v>
      </c>
      <c r="AX145" s="66">
        <f>IFERROR(AVERAGE(Data!BC153), "  ")</f>
        <v>24.064</v>
      </c>
      <c r="AY145" s="66">
        <f>IFERROR(AVERAGE(Data!BD153), "  ")</f>
        <v>345.21100000000001</v>
      </c>
      <c r="AZ145" s="66">
        <f>IFERROR(AVERAGE(Data!BE153), "  ")</f>
        <v>17785.829999999998</v>
      </c>
      <c r="BA145" s="66">
        <f>IFERROR(AVERAGE(Data!BF153), "  ")</f>
        <v>1377.5989999999999</v>
      </c>
      <c r="BB145" s="66">
        <f>IFERROR(AVERAGE(Data!BG153), "  ")</f>
        <v>4796.348</v>
      </c>
      <c r="BC145" s="66">
        <f>IFERROR(AVERAGE(Data!BH153), "  ")</f>
        <v>536.19000000000005</v>
      </c>
      <c r="BD145" s="66">
        <f>IFERROR(AVERAGE(Data!BI153), "  ")</f>
        <v>24495.966999999997</v>
      </c>
    </row>
    <row r="146" spans="1:56" x14ac:dyDescent="0.25">
      <c r="A146" s="59">
        <f t="shared" si="2"/>
        <v>38633</v>
      </c>
      <c r="B146" s="66">
        <f>IFERROR(AVERAGE(Data!B154),"  ")</f>
        <v>236885</v>
      </c>
      <c r="C146" s="66">
        <f>IFERROR(AVERAGE(Data!C154),"  ")</f>
        <v>102300</v>
      </c>
      <c r="D146" s="66">
        <f>IFERROR(AVERAGE(Data!D154),"  ")</f>
        <v>0</v>
      </c>
      <c r="E146" s="66">
        <f>IFERROR(AVERAGE(Data!E154),"  ")</f>
        <v>339185</v>
      </c>
      <c r="F146" s="66">
        <f>IFERROR(AVERAGE(Data!F154),"  ")</f>
        <v>286634.5</v>
      </c>
      <c r="G146" s="66" t="str">
        <f>IFERROR(AVERAGE(Data!G154),"  ")</f>
        <v xml:space="preserve">  </v>
      </c>
      <c r="H146" s="67">
        <f>IFERROR(AVERAGE(Data!H154),"  ")</f>
        <v>-38.326635998327184</v>
      </c>
      <c r="I146" s="67">
        <f>IFERROR(AVERAGE(Data!I154),"  ")</f>
        <v>-28.931598077962516</v>
      </c>
      <c r="J146" s="67" t="str">
        <f>IFERROR(AVERAGE(Data!J154),"  ")</f>
        <v xml:space="preserve">  </v>
      </c>
      <c r="K146" s="66">
        <f>IFERROR(AVERAGE(Data!L154),"  ")</f>
        <v>7641</v>
      </c>
      <c r="L146" s="66">
        <f>IFERROR(AVERAGE(Data!M154),"  ")</f>
        <v>1500</v>
      </c>
      <c r="M146" s="66">
        <f>IFERROR(AVERAGE(Data!N154),"  ")</f>
        <v>2800</v>
      </c>
      <c r="N146" s="66">
        <f>IFERROR(AVERAGE(Data!O154),"  ")</f>
        <v>11941</v>
      </c>
      <c r="O146" s="66">
        <f>IFERROR(AVERAGE(Data!P154),"  ")</f>
        <v>28299.75</v>
      </c>
      <c r="P146" s="66" t="str">
        <f>IFERROR(AVERAGE(Data!Q154),"  ")</f>
        <v xml:space="preserve">  </v>
      </c>
      <c r="Q146" s="67">
        <f>IFERROR(AVERAGE(Data!R154),"  ")</f>
        <v>-65.58789625360231</v>
      </c>
      <c r="R146" s="67">
        <f>IFERROR(AVERAGE(Data!S154),"  ")</f>
        <v>-44.238044570550336</v>
      </c>
      <c r="S146" s="67" t="str">
        <f>IFERROR(AVERAGE(Data!T154),"  ")</f>
        <v xml:space="preserve">  </v>
      </c>
      <c r="T146" s="66">
        <f>IFERROR(AVERAGE(Data!V154), " ")</f>
        <v>67237</v>
      </c>
      <c r="U146" s="66">
        <f>IFERROR(AVERAGE(Data!W154), " ")</f>
        <v>15000</v>
      </c>
      <c r="V146" s="66">
        <f>IFERROR(AVERAGE(Data!X154), " ")</f>
        <v>10000</v>
      </c>
      <c r="W146" s="66">
        <f>IFERROR(AVERAGE(Data!Y154), " ")</f>
        <v>92237</v>
      </c>
      <c r="X146" s="66">
        <f>IFERROR(AVERAGE(Data!Z154), " ")</f>
        <v>49417.25</v>
      </c>
      <c r="Y146" s="66" t="str">
        <f>IFERROR(AVERAGE(Data!AA154), " ")</f>
        <v xml:space="preserve"> </v>
      </c>
      <c r="Z146" s="67">
        <f>IFERROR(AVERAGE(Data!AB154), " ")</f>
        <v>-67.406844643898296</v>
      </c>
      <c r="AA146" s="67">
        <f>IFERROR(AVERAGE(Data!AC154), " ")</f>
        <v>-58.440769334275245</v>
      </c>
      <c r="AB146" s="67" t="str">
        <f>IFERROR(AVERAGE(Data!AD154), " ")</f>
        <v xml:space="preserve"> </v>
      </c>
      <c r="AC146" s="66">
        <f>IFERROR(AVERAGE(Data!AF154), "  ")</f>
        <v>3055</v>
      </c>
      <c r="AD146" s="66">
        <f>IFERROR(AVERAGE(Data!AG154), "  ")</f>
        <v>0</v>
      </c>
      <c r="AE146" s="66">
        <f>IFERROR(AVERAGE(Data!AH154), "  ")</f>
        <v>7000</v>
      </c>
      <c r="AF146" s="66">
        <f>IFERROR(AVERAGE(Data!AI154), "  ")</f>
        <v>10055</v>
      </c>
      <c r="AG146" s="66">
        <f>IFERROR(AVERAGE(Data!AJ154), "  ")</f>
        <v>13429.75</v>
      </c>
      <c r="AH146" s="66" t="str">
        <f>IFERROR(AVERAGE(Data!AK154), "  ")</f>
        <v xml:space="preserve">  </v>
      </c>
      <c r="AI146" s="67">
        <f>IFERROR(AVERAGE(Data!AL154), "  ")</f>
        <v>-63.132035346313195</v>
      </c>
      <c r="AJ146" s="67">
        <f>IFERROR(AVERAGE(Data!AM154), "  ")</f>
        <v>-26.543142349241077</v>
      </c>
      <c r="AK146" s="67" t="str">
        <f>IFERROR(AVERAGE(Data!AN154), "  ")</f>
        <v xml:space="preserve">  </v>
      </c>
      <c r="AL146" s="66">
        <f>IFERROR(AVERAGE(Data!AP154),"  ")</f>
        <v>314818</v>
      </c>
      <c r="AM146" s="66">
        <f>IFERROR(AVERAGE(Data!AQ154),"  ")</f>
        <v>118800</v>
      </c>
      <c r="AN146" s="66">
        <f>IFERROR(AVERAGE(Data!AR154),"  ")</f>
        <v>19800</v>
      </c>
      <c r="AO146" s="66">
        <f>IFERROR(AVERAGE(Data!AS154),"  ")</f>
        <v>453418</v>
      </c>
      <c r="AP146" s="66">
        <f>IFERROR(AVERAGE(Data!AT154),"  ")</f>
        <v>377781.25</v>
      </c>
      <c r="AQ146" s="66" t="str">
        <f>IFERROR(AVERAGE(Data!AU154),"  ")</f>
        <v xml:space="preserve">  </v>
      </c>
      <c r="AR146" s="67">
        <f>IFERROR(AVERAGE(Data!AV154),"  ")</f>
        <v>-49.335261213625969</v>
      </c>
      <c r="AS146" s="67">
        <f>IFERROR(AVERAGE(Data!AW154),"  ")</f>
        <v>-36.106110050764173</v>
      </c>
      <c r="AT146" s="67" t="str">
        <f>IFERROR(AVERAGE(Data!AX154),"  ")</f>
        <v xml:space="preserve">  </v>
      </c>
      <c r="AU146" s="66">
        <f>IFERROR(AVERAGE(Data!AZ154), "  ")</f>
        <v>339.185</v>
      </c>
      <c r="AV146" s="66">
        <f>IFERROR(AVERAGE(Data!BA154), "  ")</f>
        <v>11.941000000000001</v>
      </c>
      <c r="AW146" s="66">
        <f>IFERROR(AVERAGE(Data!BB154), "  ")</f>
        <v>92.236999999999995</v>
      </c>
      <c r="AX146" s="66">
        <f>IFERROR(AVERAGE(Data!BC154), "  ")</f>
        <v>10.055</v>
      </c>
      <c r="AY146" s="66">
        <f>IFERROR(AVERAGE(Data!BD154), "  ")</f>
        <v>453.41800000000001</v>
      </c>
      <c r="AZ146" s="66">
        <f>IFERROR(AVERAGE(Data!BE154), "  ")</f>
        <v>18125.014999999999</v>
      </c>
      <c r="BA146" s="66">
        <f>IFERROR(AVERAGE(Data!BF154), "  ")</f>
        <v>1389.54</v>
      </c>
      <c r="BB146" s="66">
        <f>IFERROR(AVERAGE(Data!BG154), "  ")</f>
        <v>4888.585</v>
      </c>
      <c r="BC146" s="66">
        <f>IFERROR(AVERAGE(Data!BH154), "  ")</f>
        <v>546.245</v>
      </c>
      <c r="BD146" s="66">
        <f>IFERROR(AVERAGE(Data!BI154), "  ")</f>
        <v>24949.384999999998</v>
      </c>
    </row>
    <row r="147" spans="1:56" x14ac:dyDescent="0.25">
      <c r="A147" s="59">
        <f t="shared" si="2"/>
        <v>38640</v>
      </c>
      <c r="B147" s="66">
        <f>IFERROR(AVERAGE(Data!B155),"  ")</f>
        <v>234594</v>
      </c>
      <c r="C147" s="66">
        <f>IFERROR(AVERAGE(Data!C155),"  ")</f>
        <v>82500</v>
      </c>
      <c r="D147" s="66">
        <f>IFERROR(AVERAGE(Data!D155),"  ")</f>
        <v>0</v>
      </c>
      <c r="E147" s="66">
        <f>IFERROR(AVERAGE(Data!E155),"  ")</f>
        <v>317094</v>
      </c>
      <c r="F147" s="66">
        <f>IFERROR(AVERAGE(Data!F155),"  ")</f>
        <v>311979.25</v>
      </c>
      <c r="G147" s="66" t="str">
        <f>IFERROR(AVERAGE(Data!G155),"  ")</f>
        <v xml:space="preserve">  </v>
      </c>
      <c r="H147" s="67">
        <f>IFERROR(AVERAGE(Data!H155),"  ")</f>
        <v>-34.902598402404394</v>
      </c>
      <c r="I147" s="67">
        <f>IFERROR(AVERAGE(Data!I155),"  ")</f>
        <v>-32.405453422743179</v>
      </c>
      <c r="J147" s="67" t="str">
        <f>IFERROR(AVERAGE(Data!J155),"  ")</f>
        <v xml:space="preserve">  </v>
      </c>
      <c r="K147" s="66">
        <f>IFERROR(AVERAGE(Data!L155),"  ")</f>
        <v>4735</v>
      </c>
      <c r="L147" s="66">
        <f>IFERROR(AVERAGE(Data!M155),"  ")</f>
        <v>13500</v>
      </c>
      <c r="M147" s="66">
        <f>IFERROR(AVERAGE(Data!N155),"  ")</f>
        <v>25200</v>
      </c>
      <c r="N147" s="66">
        <f>IFERROR(AVERAGE(Data!O155),"  ")</f>
        <v>43435</v>
      </c>
      <c r="O147" s="66">
        <f>IFERROR(AVERAGE(Data!P155),"  ")</f>
        <v>23010.25</v>
      </c>
      <c r="P147" s="66" t="str">
        <f>IFERROR(AVERAGE(Data!Q155),"  ")</f>
        <v xml:space="preserve">  </v>
      </c>
      <c r="Q147" s="67">
        <f>IFERROR(AVERAGE(Data!R155),"  ")</f>
        <v>7.0539521356567159</v>
      </c>
      <c r="R147" s="67">
        <f>IFERROR(AVERAGE(Data!S155),"  ")</f>
        <v>-57.849544107747185</v>
      </c>
      <c r="S147" s="67" t="str">
        <f>IFERROR(AVERAGE(Data!T155),"  ")</f>
        <v xml:space="preserve">  </v>
      </c>
      <c r="T147" s="66">
        <f>IFERROR(AVERAGE(Data!V155), " ")</f>
        <v>176601</v>
      </c>
      <c r="U147" s="66">
        <f>IFERROR(AVERAGE(Data!W155), " ")</f>
        <v>43300</v>
      </c>
      <c r="V147" s="66">
        <f>IFERROR(AVERAGE(Data!X155), " ")</f>
        <v>22800</v>
      </c>
      <c r="W147" s="66">
        <f>IFERROR(AVERAGE(Data!Y155), " ")</f>
        <v>242701</v>
      </c>
      <c r="X147" s="66">
        <f>IFERROR(AVERAGE(Data!Z155), " ")</f>
        <v>102551.5</v>
      </c>
      <c r="Y147" s="66" t="str">
        <f>IFERROR(AVERAGE(Data!AA155), " ")</f>
        <v xml:space="preserve"> </v>
      </c>
      <c r="Z147" s="67">
        <f>IFERROR(AVERAGE(Data!AB155), " ")</f>
        <v>1.6885168286050689</v>
      </c>
      <c r="AA147" s="67">
        <f>IFERROR(AVERAGE(Data!AC155), " ")</f>
        <v>-40.489741086285711</v>
      </c>
      <c r="AB147" s="67" t="str">
        <f>IFERROR(AVERAGE(Data!AD155), " ")</f>
        <v xml:space="preserve"> </v>
      </c>
      <c r="AC147" s="66">
        <f>IFERROR(AVERAGE(Data!AF155), "  ")</f>
        <v>3100</v>
      </c>
      <c r="AD147" s="66">
        <f>IFERROR(AVERAGE(Data!AG155), "  ")</f>
        <v>0</v>
      </c>
      <c r="AE147" s="66">
        <f>IFERROR(AVERAGE(Data!AH155), "  ")</f>
        <v>12350</v>
      </c>
      <c r="AF147" s="66">
        <f>IFERROR(AVERAGE(Data!AI155), "  ")</f>
        <v>15450</v>
      </c>
      <c r="AG147" s="66">
        <f>IFERROR(AVERAGE(Data!AJ155), "  ")</f>
        <v>13467.25</v>
      </c>
      <c r="AH147" s="66" t="str">
        <f>IFERROR(AVERAGE(Data!AK155), "  ")</f>
        <v xml:space="preserve">  </v>
      </c>
      <c r="AI147" s="67">
        <f>IFERROR(AVERAGE(Data!AL155), "  ")</f>
        <v>-15.109890109890111</v>
      </c>
      <c r="AJ147" s="67">
        <f>IFERROR(AVERAGE(Data!AM155), "  ")</f>
        <v>-30.136435556247243</v>
      </c>
      <c r="AK147" s="67" t="str">
        <f>IFERROR(AVERAGE(Data!AN155), "  ")</f>
        <v xml:space="preserve">  </v>
      </c>
      <c r="AL147" s="66">
        <f>IFERROR(AVERAGE(Data!AP155),"  ")</f>
        <v>419030</v>
      </c>
      <c r="AM147" s="66">
        <f>IFERROR(AVERAGE(Data!AQ155),"  ")</f>
        <v>139300</v>
      </c>
      <c r="AN147" s="66">
        <f>IFERROR(AVERAGE(Data!AR155),"  ")</f>
        <v>60350</v>
      </c>
      <c r="AO147" s="66">
        <f>IFERROR(AVERAGE(Data!AS155),"  ")</f>
        <v>618680</v>
      </c>
      <c r="AP147" s="66">
        <f>IFERROR(AVERAGE(Data!AT155),"  ")</f>
        <v>451008.25</v>
      </c>
      <c r="AQ147" s="66" t="str">
        <f>IFERROR(AVERAGE(Data!AU155),"  ")</f>
        <v xml:space="preserve">  </v>
      </c>
      <c r="AR147" s="67">
        <f>IFERROR(AVERAGE(Data!AV155),"  ")</f>
        <v>-21.14215646911418</v>
      </c>
      <c r="AS147" s="67">
        <f>IFERROR(AVERAGE(Data!AW155),"  ")</f>
        <v>-36.274687808200213</v>
      </c>
      <c r="AT147" s="67" t="str">
        <f>IFERROR(AVERAGE(Data!AX155),"  ")</f>
        <v xml:space="preserve">  </v>
      </c>
      <c r="AU147" s="66">
        <f>IFERROR(AVERAGE(Data!AZ155), "  ")</f>
        <v>317.09399999999999</v>
      </c>
      <c r="AV147" s="66">
        <f>IFERROR(AVERAGE(Data!BA155), "  ")</f>
        <v>43.435000000000002</v>
      </c>
      <c r="AW147" s="66">
        <f>IFERROR(AVERAGE(Data!BB155), "  ")</f>
        <v>242.70099999999999</v>
      </c>
      <c r="AX147" s="66">
        <f>IFERROR(AVERAGE(Data!BC155), "  ")</f>
        <v>15.45</v>
      </c>
      <c r="AY147" s="66">
        <f>IFERROR(AVERAGE(Data!BD155), "  ")</f>
        <v>618.67999999999995</v>
      </c>
      <c r="AZ147" s="66">
        <f>IFERROR(AVERAGE(Data!BE155), "  ")</f>
        <v>18442.109</v>
      </c>
      <c r="BA147" s="66">
        <f>IFERROR(AVERAGE(Data!BF155), "  ")</f>
        <v>1432.9749999999999</v>
      </c>
      <c r="BB147" s="66">
        <f>IFERROR(AVERAGE(Data!BG155), "  ")</f>
        <v>5131.2860000000001</v>
      </c>
      <c r="BC147" s="66">
        <f>IFERROR(AVERAGE(Data!BH155), "  ")</f>
        <v>561.69500000000005</v>
      </c>
      <c r="BD147" s="66">
        <f>IFERROR(AVERAGE(Data!BI155), "  ")</f>
        <v>25568.064999999999</v>
      </c>
    </row>
    <row r="148" spans="1:56" x14ac:dyDescent="0.25">
      <c r="A148" s="59">
        <f t="shared" si="2"/>
        <v>38647</v>
      </c>
      <c r="B148" s="66">
        <f>IFERROR(AVERAGE(Data!B156),"  ")</f>
        <v>244553</v>
      </c>
      <c r="C148" s="66">
        <f>IFERROR(AVERAGE(Data!C156),"  ")</f>
        <v>43849</v>
      </c>
      <c r="D148" s="66">
        <f>IFERROR(AVERAGE(Data!D156),"  ")</f>
        <v>0</v>
      </c>
      <c r="E148" s="66">
        <f>IFERROR(AVERAGE(Data!E156),"  ")</f>
        <v>288402</v>
      </c>
      <c r="F148" s="66">
        <f>IFERROR(AVERAGE(Data!F156),"  ")</f>
        <v>303831.5</v>
      </c>
      <c r="G148" s="66" t="str">
        <f>IFERROR(AVERAGE(Data!G156),"  ")</f>
        <v xml:space="preserve">  </v>
      </c>
      <c r="H148" s="67">
        <f>IFERROR(AVERAGE(Data!H156),"  ")</f>
        <v>-34.064170389439361</v>
      </c>
      <c r="I148" s="67">
        <f>IFERROR(AVERAGE(Data!I156),"  ")</f>
        <v>-35.179813101259306</v>
      </c>
      <c r="J148" s="67" t="str">
        <f>IFERROR(AVERAGE(Data!J156),"  ")</f>
        <v xml:space="preserve">  </v>
      </c>
      <c r="K148" s="66">
        <f>IFERROR(AVERAGE(Data!L156),"  ")</f>
        <v>3000</v>
      </c>
      <c r="L148" s="66">
        <f>IFERROR(AVERAGE(Data!M156),"  ")</f>
        <v>0</v>
      </c>
      <c r="M148" s="66">
        <f>IFERROR(AVERAGE(Data!N156),"  ")</f>
        <v>7000</v>
      </c>
      <c r="N148" s="66">
        <f>IFERROR(AVERAGE(Data!O156),"  ")</f>
        <v>10000</v>
      </c>
      <c r="O148" s="66">
        <f>IFERROR(AVERAGE(Data!P156),"  ")</f>
        <v>22179.25</v>
      </c>
      <c r="P148" s="66" t="str">
        <f>IFERROR(AVERAGE(Data!Q156),"  ")</f>
        <v xml:space="preserve">  </v>
      </c>
      <c r="Q148" s="67">
        <f>IFERROR(AVERAGE(Data!R156),"  ")</f>
        <v>-58.981090282620286</v>
      </c>
      <c r="R148" s="67">
        <f>IFERROR(AVERAGE(Data!S156),"  ")</f>
        <v>-50.429676150459294</v>
      </c>
      <c r="S148" s="67" t="str">
        <f>IFERROR(AVERAGE(Data!T156),"  ")</f>
        <v xml:space="preserve">  </v>
      </c>
      <c r="T148" s="66">
        <f>IFERROR(AVERAGE(Data!V156), " ")</f>
        <v>234864</v>
      </c>
      <c r="U148" s="66">
        <f>IFERROR(AVERAGE(Data!W156), " ")</f>
        <v>41929</v>
      </c>
      <c r="V148" s="66">
        <f>IFERROR(AVERAGE(Data!X156), " ")</f>
        <v>22700</v>
      </c>
      <c r="W148" s="66">
        <f>IFERROR(AVERAGE(Data!Y156), " ")</f>
        <v>299493</v>
      </c>
      <c r="X148" s="66">
        <f>IFERROR(AVERAGE(Data!Z156), " ")</f>
        <v>165398</v>
      </c>
      <c r="Y148" s="66" t="str">
        <f>IFERROR(AVERAGE(Data!AA156), " ")</f>
        <v xml:space="preserve"> </v>
      </c>
      <c r="Z148" s="67">
        <f>IFERROR(AVERAGE(Data!AB156), " ")</f>
        <v>4.6073726344908472</v>
      </c>
      <c r="AA148" s="67">
        <f>IFERROR(AVERAGE(Data!AC156), " ")</f>
        <v>-28.231752626526152</v>
      </c>
      <c r="AB148" s="67" t="str">
        <f>IFERROR(AVERAGE(Data!AD156), " ")</f>
        <v xml:space="preserve"> </v>
      </c>
      <c r="AC148" s="66">
        <f>IFERROR(AVERAGE(Data!AF156), "  ")</f>
        <v>0</v>
      </c>
      <c r="AD148" s="66">
        <f>IFERROR(AVERAGE(Data!AG156), "  ")</f>
        <v>12000</v>
      </c>
      <c r="AE148" s="66">
        <f>IFERROR(AVERAGE(Data!AH156), "  ")</f>
        <v>7100</v>
      </c>
      <c r="AF148" s="66">
        <f>IFERROR(AVERAGE(Data!AI156), "  ")</f>
        <v>19100</v>
      </c>
      <c r="AG148" s="66">
        <f>IFERROR(AVERAGE(Data!AJ156), "  ")</f>
        <v>17167.25</v>
      </c>
      <c r="AH148" s="66" t="str">
        <f>IFERROR(AVERAGE(Data!AK156), "  ")</f>
        <v xml:space="preserve">  </v>
      </c>
      <c r="AI148" s="67">
        <f>IFERROR(AVERAGE(Data!AL156), "  ")</f>
        <v>-11.017936175168874</v>
      </c>
      <c r="AJ148" s="67">
        <f>IFERROR(AVERAGE(Data!AM156), "  ")</f>
        <v>-19.153971131884429</v>
      </c>
      <c r="AK148" s="67" t="str">
        <f>IFERROR(AVERAGE(Data!AN156), "  ")</f>
        <v xml:space="preserve">  </v>
      </c>
      <c r="AL148" s="66">
        <f>IFERROR(AVERAGE(Data!AP156),"  ")</f>
        <v>482417</v>
      </c>
      <c r="AM148" s="66">
        <f>IFERROR(AVERAGE(Data!AQ156),"  ")</f>
        <v>97778</v>
      </c>
      <c r="AN148" s="66">
        <f>IFERROR(AVERAGE(Data!AR156),"  ")</f>
        <v>36800</v>
      </c>
      <c r="AO148" s="66">
        <f>IFERROR(AVERAGE(Data!AS156),"  ")</f>
        <v>616995</v>
      </c>
      <c r="AP148" s="66">
        <f>IFERROR(AVERAGE(Data!AT156),"  ")</f>
        <v>508576</v>
      </c>
      <c r="AQ148" s="66" t="str">
        <f>IFERROR(AVERAGE(Data!AU156),"  ")</f>
        <v xml:space="preserve">  </v>
      </c>
      <c r="AR148" s="67">
        <f>IFERROR(AVERAGE(Data!AV156),"  ")</f>
        <v>-19.823297953073503</v>
      </c>
      <c r="AS148" s="67">
        <f>IFERROR(AVERAGE(Data!AW156),"  ")</f>
        <v>-33.53411699514551</v>
      </c>
      <c r="AT148" s="67" t="str">
        <f>IFERROR(AVERAGE(Data!AX156),"  ")</f>
        <v xml:space="preserve">  </v>
      </c>
      <c r="AU148" s="66">
        <f>IFERROR(AVERAGE(Data!AZ156), "  ")</f>
        <v>288.40199999999999</v>
      </c>
      <c r="AV148" s="66">
        <f>IFERROR(AVERAGE(Data!BA156), "  ")</f>
        <v>10</v>
      </c>
      <c r="AW148" s="66">
        <f>IFERROR(AVERAGE(Data!BB156), "  ")</f>
        <v>299.49299999999999</v>
      </c>
      <c r="AX148" s="66">
        <f>IFERROR(AVERAGE(Data!BC156), "  ")</f>
        <v>19.100000000000001</v>
      </c>
      <c r="AY148" s="66">
        <f>IFERROR(AVERAGE(Data!BD156), "  ")</f>
        <v>616.995</v>
      </c>
      <c r="AZ148" s="66">
        <f>IFERROR(AVERAGE(Data!BE156), "  ")</f>
        <v>18730.510999999999</v>
      </c>
      <c r="BA148" s="66">
        <f>IFERROR(AVERAGE(Data!BF156), "  ")</f>
        <v>1442.9749999999999</v>
      </c>
      <c r="BB148" s="66">
        <f>IFERROR(AVERAGE(Data!BG156), "  ")</f>
        <v>5430.7790000000005</v>
      </c>
      <c r="BC148" s="66">
        <f>IFERROR(AVERAGE(Data!BH156), "  ")</f>
        <v>580.79500000000007</v>
      </c>
      <c r="BD148" s="66">
        <f>IFERROR(AVERAGE(Data!BI156), "  ")</f>
        <v>26185.059999999998</v>
      </c>
    </row>
    <row r="149" spans="1:56" x14ac:dyDescent="0.25">
      <c r="A149" s="59">
        <f t="shared" si="2"/>
        <v>38654</v>
      </c>
      <c r="B149" s="66">
        <f>IFERROR(AVERAGE(Data!B157),"  ")</f>
        <v>212468</v>
      </c>
      <c r="C149" s="66">
        <f>IFERROR(AVERAGE(Data!C157),"  ")</f>
        <v>62592</v>
      </c>
      <c r="D149" s="66">
        <f>IFERROR(AVERAGE(Data!D157),"  ")</f>
        <v>0</v>
      </c>
      <c r="E149" s="66">
        <f>IFERROR(AVERAGE(Data!E157),"  ")</f>
        <v>275060</v>
      </c>
      <c r="F149" s="66">
        <f>IFERROR(AVERAGE(Data!F157),"  ")</f>
        <v>304935.25</v>
      </c>
      <c r="G149" s="66" t="str">
        <f>IFERROR(AVERAGE(Data!G157),"  ")</f>
        <v xml:space="preserve">  </v>
      </c>
      <c r="H149" s="67">
        <f>IFERROR(AVERAGE(Data!H157),"  ")</f>
        <v>-35.329910092916528</v>
      </c>
      <c r="I149" s="67">
        <f>IFERROR(AVERAGE(Data!I157),"  ")</f>
        <v>-35.796448368594</v>
      </c>
      <c r="J149" s="67" t="str">
        <f>IFERROR(AVERAGE(Data!J157),"  ")</f>
        <v xml:space="preserve">  </v>
      </c>
      <c r="K149" s="66">
        <f>IFERROR(AVERAGE(Data!L157),"  ")</f>
        <v>1500</v>
      </c>
      <c r="L149" s="66">
        <f>IFERROR(AVERAGE(Data!M157),"  ")</f>
        <v>1400</v>
      </c>
      <c r="M149" s="66">
        <f>IFERROR(AVERAGE(Data!N157),"  ")</f>
        <v>4200</v>
      </c>
      <c r="N149" s="66">
        <f>IFERROR(AVERAGE(Data!O157),"  ")</f>
        <v>7100</v>
      </c>
      <c r="O149" s="66">
        <f>IFERROR(AVERAGE(Data!P157),"  ")</f>
        <v>18119</v>
      </c>
      <c r="P149" s="66" t="str">
        <f>IFERROR(AVERAGE(Data!Q157),"  ")</f>
        <v xml:space="preserve">  </v>
      </c>
      <c r="Q149" s="67">
        <f>IFERROR(AVERAGE(Data!R157),"  ")</f>
        <v>-72.970915181970454</v>
      </c>
      <c r="R149" s="67">
        <f>IFERROR(AVERAGE(Data!S157),"  ")</f>
        <v>-42.442820838627703</v>
      </c>
      <c r="S149" s="67" t="str">
        <f>IFERROR(AVERAGE(Data!T157),"  ")</f>
        <v xml:space="preserve">  </v>
      </c>
      <c r="T149" s="66">
        <f>IFERROR(AVERAGE(Data!V157), " ")</f>
        <v>160547</v>
      </c>
      <c r="U149" s="66">
        <f>IFERROR(AVERAGE(Data!W157), " ")</f>
        <v>44363</v>
      </c>
      <c r="V149" s="66">
        <f>IFERROR(AVERAGE(Data!X157), " ")</f>
        <v>31500</v>
      </c>
      <c r="W149" s="66">
        <f>IFERROR(AVERAGE(Data!Y157), " ")</f>
        <v>236410</v>
      </c>
      <c r="X149" s="66">
        <f>IFERROR(AVERAGE(Data!Z157), " ")</f>
        <v>217710.25</v>
      </c>
      <c r="Y149" s="66" t="str">
        <f>IFERROR(AVERAGE(Data!AA157), " ")</f>
        <v xml:space="preserve"> </v>
      </c>
      <c r="Z149" s="67">
        <f>IFERROR(AVERAGE(Data!AB157), " ")</f>
        <v>42.115166124640055</v>
      </c>
      <c r="AA149" s="67">
        <f>IFERROR(AVERAGE(Data!AC157), " ")</f>
        <v>-10.620546248200025</v>
      </c>
      <c r="AB149" s="67" t="str">
        <f>IFERROR(AVERAGE(Data!AD157), " ")</f>
        <v xml:space="preserve"> </v>
      </c>
      <c r="AC149" s="66">
        <f>IFERROR(AVERAGE(Data!AF157), "  ")</f>
        <v>0</v>
      </c>
      <c r="AD149" s="66">
        <f>IFERROR(AVERAGE(Data!AG157), "  ")</f>
        <v>12500</v>
      </c>
      <c r="AE149" s="66">
        <f>IFERROR(AVERAGE(Data!AH157), "  ")</f>
        <v>1500</v>
      </c>
      <c r="AF149" s="66">
        <f>IFERROR(AVERAGE(Data!AI157), "  ")</f>
        <v>14000</v>
      </c>
      <c r="AG149" s="66">
        <f>IFERROR(AVERAGE(Data!AJ157), "  ")</f>
        <v>14651.25</v>
      </c>
      <c r="AH149" s="66" t="str">
        <f>IFERROR(AVERAGE(Data!AK157), "  ")</f>
        <v xml:space="preserve">  </v>
      </c>
      <c r="AI149" s="67">
        <f>IFERROR(AVERAGE(Data!AL157), "  ")</f>
        <v>81.253236664940445</v>
      </c>
      <c r="AJ149" s="67">
        <f>IFERROR(AVERAGE(Data!AM157), "  ")</f>
        <v>-21.50625485521417</v>
      </c>
      <c r="AK149" s="67" t="str">
        <f>IFERROR(AVERAGE(Data!AN157), "  ")</f>
        <v xml:space="preserve">  </v>
      </c>
      <c r="AL149" s="66">
        <f>IFERROR(AVERAGE(Data!AP157),"  ")</f>
        <v>374515</v>
      </c>
      <c r="AM149" s="66">
        <f>IFERROR(AVERAGE(Data!AQ157),"  ")</f>
        <v>120855</v>
      </c>
      <c r="AN149" s="66">
        <f>IFERROR(AVERAGE(Data!AR157),"  ")</f>
        <v>37200</v>
      </c>
      <c r="AO149" s="66">
        <f>IFERROR(AVERAGE(Data!AS157),"  ")</f>
        <v>532570</v>
      </c>
      <c r="AP149" s="66">
        <f>IFERROR(AVERAGE(Data!AT157),"  ")</f>
        <v>555415.75</v>
      </c>
      <c r="AQ149" s="66" t="str">
        <f>IFERROR(AVERAGE(Data!AU157),"  ")</f>
        <v xml:space="preserve">  </v>
      </c>
      <c r="AR149" s="67">
        <f>IFERROR(AVERAGE(Data!AV157),"  ")</f>
        <v>-14.880184633777171</v>
      </c>
      <c r="AS149" s="67">
        <f>IFERROR(AVERAGE(Data!AW157),"  ")</f>
        <v>-27.743841358387666</v>
      </c>
      <c r="AT149" s="67" t="str">
        <f>IFERROR(AVERAGE(Data!AX157),"  ")</f>
        <v xml:space="preserve">  </v>
      </c>
      <c r="AU149" s="66">
        <f>IFERROR(AVERAGE(Data!AZ157), "  ")</f>
        <v>275.06</v>
      </c>
      <c r="AV149" s="66">
        <f>IFERROR(AVERAGE(Data!BA157), "  ")</f>
        <v>7.1</v>
      </c>
      <c r="AW149" s="66">
        <f>IFERROR(AVERAGE(Data!BB157), "  ")</f>
        <v>236.41</v>
      </c>
      <c r="AX149" s="66">
        <f>IFERROR(AVERAGE(Data!BC157), "  ")</f>
        <v>14</v>
      </c>
      <c r="AY149" s="66">
        <f>IFERROR(AVERAGE(Data!BD157), "  ")</f>
        <v>532.57000000000005</v>
      </c>
      <c r="AZ149" s="66">
        <f>IFERROR(AVERAGE(Data!BE157), "  ")</f>
        <v>19005.571</v>
      </c>
      <c r="BA149" s="66">
        <f>IFERROR(AVERAGE(Data!BF157), "  ")</f>
        <v>1450.0749999999998</v>
      </c>
      <c r="BB149" s="66">
        <f>IFERROR(AVERAGE(Data!BG157), "  ")</f>
        <v>5667.1890000000003</v>
      </c>
      <c r="BC149" s="66">
        <f>IFERROR(AVERAGE(Data!BH157), "  ")</f>
        <v>594.79500000000007</v>
      </c>
      <c r="BD149" s="66">
        <f>IFERROR(AVERAGE(Data!BI157), "  ")</f>
        <v>26717.629999999997</v>
      </c>
    </row>
    <row r="150" spans="1:56" x14ac:dyDescent="0.25">
      <c r="A150" s="59">
        <f t="shared" si="2"/>
        <v>38661</v>
      </c>
      <c r="B150" s="66">
        <f>IFERROR(AVERAGE(Data!B158),"  ")</f>
        <v>373723</v>
      </c>
      <c r="C150" s="66">
        <f>IFERROR(AVERAGE(Data!C158),"  ")</f>
        <v>73130</v>
      </c>
      <c r="D150" s="66">
        <f>IFERROR(AVERAGE(Data!D158),"  ")</f>
        <v>0</v>
      </c>
      <c r="E150" s="66">
        <f>IFERROR(AVERAGE(Data!E158),"  ")</f>
        <v>446853</v>
      </c>
      <c r="F150" s="66">
        <f>IFERROR(AVERAGE(Data!F158),"  ")</f>
        <v>331852.25</v>
      </c>
      <c r="G150" s="66" t="str">
        <f>IFERROR(AVERAGE(Data!G158),"  ")</f>
        <v xml:space="preserve">  </v>
      </c>
      <c r="H150" s="67">
        <f>IFERROR(AVERAGE(Data!H158),"  ")</f>
        <v>-16.767466421295161</v>
      </c>
      <c r="I150" s="67">
        <f>IFERROR(AVERAGE(Data!I158),"  ")</f>
        <v>-29.644099292629591</v>
      </c>
      <c r="J150" s="67" t="str">
        <f>IFERROR(AVERAGE(Data!J158),"  ")</f>
        <v xml:space="preserve">  </v>
      </c>
      <c r="K150" s="66">
        <f>IFERROR(AVERAGE(Data!L158),"  ")</f>
        <v>4670</v>
      </c>
      <c r="L150" s="66">
        <f>IFERROR(AVERAGE(Data!M158),"  ")</f>
        <v>1500</v>
      </c>
      <c r="M150" s="66">
        <f>IFERROR(AVERAGE(Data!N158),"  ")</f>
        <v>24000</v>
      </c>
      <c r="N150" s="66">
        <f>IFERROR(AVERAGE(Data!O158),"  ")</f>
        <v>30170</v>
      </c>
      <c r="O150" s="66">
        <f>IFERROR(AVERAGE(Data!P158),"  ")</f>
        <v>22676.25</v>
      </c>
      <c r="P150" s="66" t="str">
        <f>IFERROR(AVERAGE(Data!Q158),"  ")</f>
        <v xml:space="preserve">  </v>
      </c>
      <c r="Q150" s="67">
        <f>IFERROR(AVERAGE(Data!R158),"  ")</f>
        <v>65.188348664038557</v>
      </c>
      <c r="R150" s="67">
        <f>IFERROR(AVERAGE(Data!S158),"  ")</f>
        <v>-17.152277958423145</v>
      </c>
      <c r="S150" s="67" t="str">
        <f>IFERROR(AVERAGE(Data!T158),"  ")</f>
        <v xml:space="preserve">  </v>
      </c>
      <c r="T150" s="66">
        <f>IFERROR(AVERAGE(Data!V158), " ")</f>
        <v>104763</v>
      </c>
      <c r="U150" s="66">
        <f>IFERROR(AVERAGE(Data!W158), " ")</f>
        <v>44400</v>
      </c>
      <c r="V150" s="66">
        <f>IFERROR(AVERAGE(Data!X158), " ")</f>
        <v>30900</v>
      </c>
      <c r="W150" s="66">
        <f>IFERROR(AVERAGE(Data!Y158), " ")</f>
        <v>180063</v>
      </c>
      <c r="X150" s="66">
        <f>IFERROR(AVERAGE(Data!Z158), " ")</f>
        <v>239666.75</v>
      </c>
      <c r="Y150" s="66" t="str">
        <f>IFERROR(AVERAGE(Data!AA158), " ")</f>
        <v xml:space="preserve"> </v>
      </c>
      <c r="Z150" s="67">
        <f>IFERROR(AVERAGE(Data!AB158), " ")</f>
        <v>-39.51487749329857</v>
      </c>
      <c r="AA150" s="67">
        <f>IFERROR(AVERAGE(Data!AC158), " ")</f>
        <v>-3.0691936074222825</v>
      </c>
      <c r="AB150" s="67" t="str">
        <f>IFERROR(AVERAGE(Data!AD158), " ")</f>
        <v xml:space="preserve"> </v>
      </c>
      <c r="AC150" s="66">
        <f>IFERROR(AVERAGE(Data!AF158), "  ")</f>
        <v>1624</v>
      </c>
      <c r="AD150" s="66">
        <f>IFERROR(AVERAGE(Data!AG158), "  ")</f>
        <v>0</v>
      </c>
      <c r="AE150" s="66">
        <f>IFERROR(AVERAGE(Data!AH158), "  ")</f>
        <v>7400</v>
      </c>
      <c r="AF150" s="66">
        <f>IFERROR(AVERAGE(Data!AI158), "  ")</f>
        <v>9024</v>
      </c>
      <c r="AG150" s="66">
        <f>IFERROR(AVERAGE(Data!AJ158), "  ")</f>
        <v>14393.5</v>
      </c>
      <c r="AH150" s="66" t="str">
        <f>IFERROR(AVERAGE(Data!AK158), "  ")</f>
        <v xml:space="preserve">  </v>
      </c>
      <c r="AI150" s="67">
        <f>IFERROR(AVERAGE(Data!AL158), "  ")</f>
        <v>184.22047244094486</v>
      </c>
      <c r="AJ150" s="67">
        <f>IFERROR(AVERAGE(Data!AM158), "  ")</f>
        <v>13.863618384621468</v>
      </c>
      <c r="AK150" s="67" t="str">
        <f>IFERROR(AVERAGE(Data!AN158), "  ")</f>
        <v xml:space="preserve">  </v>
      </c>
      <c r="AL150" s="66">
        <f>IFERROR(AVERAGE(Data!AP158),"  ")</f>
        <v>484780</v>
      </c>
      <c r="AM150" s="66">
        <f>IFERROR(AVERAGE(Data!AQ158),"  ")</f>
        <v>119030</v>
      </c>
      <c r="AN150" s="66">
        <f>IFERROR(AVERAGE(Data!AR158),"  ")</f>
        <v>62300</v>
      </c>
      <c r="AO150" s="66">
        <f>IFERROR(AVERAGE(Data!AS158),"  ")</f>
        <v>666110</v>
      </c>
      <c r="AP150" s="66">
        <f>IFERROR(AVERAGE(Data!AT158),"  ")</f>
        <v>608588.75</v>
      </c>
      <c r="AQ150" s="66" t="str">
        <f>IFERROR(AVERAGE(Data!AU158),"  ")</f>
        <v xml:space="preserve">  </v>
      </c>
      <c r="AR150" s="67">
        <f>IFERROR(AVERAGE(Data!AV158),"  ")</f>
        <v>-22.184320276632285</v>
      </c>
      <c r="AS150" s="67">
        <f>IFERROR(AVERAGE(Data!AW158),"  ")</f>
        <v>-19.811112545853181</v>
      </c>
      <c r="AT150" s="67" t="str">
        <f>IFERROR(AVERAGE(Data!AX158),"  ")</f>
        <v xml:space="preserve">  </v>
      </c>
      <c r="AU150" s="66">
        <f>IFERROR(AVERAGE(Data!AZ158), "  ")</f>
        <v>446.85300000000001</v>
      </c>
      <c r="AV150" s="66">
        <f>IFERROR(AVERAGE(Data!BA158), "  ")</f>
        <v>30.17</v>
      </c>
      <c r="AW150" s="66">
        <f>IFERROR(AVERAGE(Data!BB158), "  ")</f>
        <v>180.06299999999999</v>
      </c>
      <c r="AX150" s="66">
        <f>IFERROR(AVERAGE(Data!BC158), "  ")</f>
        <v>9.0239999999999991</v>
      </c>
      <c r="AY150" s="66">
        <f>IFERROR(AVERAGE(Data!BD158), "  ")</f>
        <v>666.11</v>
      </c>
      <c r="AZ150" s="66">
        <f>IFERROR(AVERAGE(Data!BE158), "  ")</f>
        <v>19452.423999999999</v>
      </c>
      <c r="BA150" s="66">
        <f>IFERROR(AVERAGE(Data!BF158), "  ")</f>
        <v>1480.2449999999999</v>
      </c>
      <c r="BB150" s="66">
        <f>IFERROR(AVERAGE(Data!BG158), "  ")</f>
        <v>5847.2520000000004</v>
      </c>
      <c r="BC150" s="66">
        <f>IFERROR(AVERAGE(Data!BH158), "  ")</f>
        <v>603.81900000000007</v>
      </c>
      <c r="BD150" s="66">
        <f>IFERROR(AVERAGE(Data!BI158), "  ")</f>
        <v>27383.739999999998</v>
      </c>
    </row>
    <row r="151" spans="1:56" x14ac:dyDescent="0.25">
      <c r="A151" s="59">
        <f t="shared" si="2"/>
        <v>38668</v>
      </c>
      <c r="B151" s="66">
        <f>IFERROR(AVERAGE(Data!B159),"  ")</f>
        <v>434435</v>
      </c>
      <c r="C151" s="66">
        <f>IFERROR(AVERAGE(Data!C159),"  ")</f>
        <v>80651</v>
      </c>
      <c r="D151" s="66">
        <f>IFERROR(AVERAGE(Data!D159),"  ")</f>
        <v>0</v>
      </c>
      <c r="E151" s="66">
        <f>IFERROR(AVERAGE(Data!E159),"  ")</f>
        <v>515086</v>
      </c>
      <c r="F151" s="66">
        <f>IFERROR(AVERAGE(Data!F159),"  ")</f>
        <v>381350.25</v>
      </c>
      <c r="G151" s="66" t="str">
        <f>IFERROR(AVERAGE(Data!G159),"  ")</f>
        <v xml:space="preserve">  </v>
      </c>
      <c r="H151" s="67">
        <f>IFERROR(AVERAGE(Data!H159),"  ")</f>
        <v>-8.8101265822784764</v>
      </c>
      <c r="I151" s="67">
        <f>IFERROR(AVERAGE(Data!I159),"  ")</f>
        <v>-22.34967667778599</v>
      </c>
      <c r="J151" s="67" t="str">
        <f>IFERROR(AVERAGE(Data!J159),"  ")</f>
        <v xml:space="preserve">  </v>
      </c>
      <c r="K151" s="66">
        <f>IFERROR(AVERAGE(Data!L159),"  ")</f>
        <v>3124</v>
      </c>
      <c r="L151" s="66">
        <f>IFERROR(AVERAGE(Data!M159),"  ")</f>
        <v>4500</v>
      </c>
      <c r="M151" s="66">
        <f>IFERROR(AVERAGE(Data!N159),"  ")</f>
        <v>0</v>
      </c>
      <c r="N151" s="66">
        <f>IFERROR(AVERAGE(Data!O159),"  ")</f>
        <v>7624</v>
      </c>
      <c r="O151" s="66">
        <f>IFERROR(AVERAGE(Data!P159),"  ")</f>
        <v>13723.5</v>
      </c>
      <c r="P151" s="66" t="str">
        <f>IFERROR(AVERAGE(Data!Q159),"  ")</f>
        <v xml:space="preserve">  </v>
      </c>
      <c r="Q151" s="67">
        <f>IFERROR(AVERAGE(Data!R159),"  ")</f>
        <v>-75.044189852700498</v>
      </c>
      <c r="R151" s="67">
        <f>IFERROR(AVERAGE(Data!S159),"  ")</f>
        <v>-44.80851791154322</v>
      </c>
      <c r="S151" s="67" t="str">
        <f>IFERROR(AVERAGE(Data!T159),"  ")</f>
        <v xml:space="preserve">  </v>
      </c>
      <c r="T151" s="66">
        <f>IFERROR(AVERAGE(Data!V159), " ")</f>
        <v>121439</v>
      </c>
      <c r="U151" s="66">
        <f>IFERROR(AVERAGE(Data!W159), " ")</f>
        <v>40782</v>
      </c>
      <c r="V151" s="66">
        <f>IFERROR(AVERAGE(Data!X159), " ")</f>
        <v>24400</v>
      </c>
      <c r="W151" s="66">
        <f>IFERROR(AVERAGE(Data!Y159), " ")</f>
        <v>186621</v>
      </c>
      <c r="X151" s="66">
        <f>IFERROR(AVERAGE(Data!Z159), " ")</f>
        <v>225646.75</v>
      </c>
      <c r="Y151" s="66" t="str">
        <f>IFERROR(AVERAGE(Data!AA159), " ")</f>
        <v xml:space="preserve"> </v>
      </c>
      <c r="Z151" s="67">
        <f>IFERROR(AVERAGE(Data!AB159), " ")</f>
        <v>-41.486379712544206</v>
      </c>
      <c r="AA151" s="67">
        <f>IFERROR(AVERAGE(Data!AC159), " ")</f>
        <v>-15.589827614101736</v>
      </c>
      <c r="AB151" s="67" t="str">
        <f>IFERROR(AVERAGE(Data!AD159), " ")</f>
        <v xml:space="preserve"> </v>
      </c>
      <c r="AC151" s="66">
        <f>IFERROR(AVERAGE(Data!AF159), "  ")</f>
        <v>0</v>
      </c>
      <c r="AD151" s="66">
        <f>IFERROR(AVERAGE(Data!AG159), "  ")</f>
        <v>0</v>
      </c>
      <c r="AE151" s="66">
        <f>IFERROR(AVERAGE(Data!AH159), "  ")</f>
        <v>1500</v>
      </c>
      <c r="AF151" s="66">
        <f>IFERROR(AVERAGE(Data!AI159), "  ")</f>
        <v>1500</v>
      </c>
      <c r="AG151" s="66">
        <f>IFERROR(AVERAGE(Data!AJ159), "  ")</f>
        <v>10906</v>
      </c>
      <c r="AH151" s="66" t="str">
        <f>IFERROR(AVERAGE(Data!AK159), "  ")</f>
        <v xml:space="preserve">  </v>
      </c>
      <c r="AI151" s="67">
        <f>IFERROR(AVERAGE(Data!AL159), "  ")</f>
        <v>-96.350364963503651</v>
      </c>
      <c r="AJ151" s="67">
        <f>IFERROR(AVERAGE(Data!AM159), "  ")</f>
        <v>-40.618534248067085</v>
      </c>
      <c r="AK151" s="67" t="str">
        <f>IFERROR(AVERAGE(Data!AN159), "  ")</f>
        <v xml:space="preserve">  </v>
      </c>
      <c r="AL151" s="66">
        <f>IFERROR(AVERAGE(Data!AP159),"  ")</f>
        <v>558998</v>
      </c>
      <c r="AM151" s="66">
        <f>IFERROR(AVERAGE(Data!AQ159),"  ")</f>
        <v>125933</v>
      </c>
      <c r="AN151" s="66">
        <f>IFERROR(AVERAGE(Data!AR159),"  ")</f>
        <v>25900</v>
      </c>
      <c r="AO151" s="66">
        <f>IFERROR(AVERAGE(Data!AS159),"  ")</f>
        <v>710831</v>
      </c>
      <c r="AP151" s="66">
        <f>IFERROR(AVERAGE(Data!AT159),"  ")</f>
        <v>631626.5</v>
      </c>
      <c r="AQ151" s="66" t="str">
        <f>IFERROR(AVERAGE(Data!AU159),"  ")</f>
        <v xml:space="preserve">  </v>
      </c>
      <c r="AR151" s="67">
        <f>IFERROR(AVERAGE(Data!AV159),"  ")</f>
        <v>-25.601400826428979</v>
      </c>
      <c r="AS151" s="67">
        <f>IFERROR(AVERAGE(Data!AW159),"  ")</f>
        <v>-21.210692368167383</v>
      </c>
      <c r="AT151" s="67" t="str">
        <f>IFERROR(AVERAGE(Data!AX159),"  ")</f>
        <v xml:space="preserve">  </v>
      </c>
      <c r="AU151" s="66">
        <f>IFERROR(AVERAGE(Data!AZ159), "  ")</f>
        <v>515.08600000000001</v>
      </c>
      <c r="AV151" s="66">
        <f>IFERROR(AVERAGE(Data!BA159), "  ")</f>
        <v>7.6239999999999997</v>
      </c>
      <c r="AW151" s="66">
        <f>IFERROR(AVERAGE(Data!BB159), "  ")</f>
        <v>186.62100000000001</v>
      </c>
      <c r="AX151" s="66">
        <f>IFERROR(AVERAGE(Data!BC159), "  ")</f>
        <v>1.5</v>
      </c>
      <c r="AY151" s="66">
        <f>IFERROR(AVERAGE(Data!BD159), "  ")</f>
        <v>710.83100000000002</v>
      </c>
      <c r="AZ151" s="66">
        <f>IFERROR(AVERAGE(Data!BE159), "  ")</f>
        <v>19967.509999999998</v>
      </c>
      <c r="BA151" s="66">
        <f>IFERROR(AVERAGE(Data!BF159), "  ")</f>
        <v>1487.8689999999999</v>
      </c>
      <c r="BB151" s="66">
        <f>IFERROR(AVERAGE(Data!BG159), "  ")</f>
        <v>6033.8730000000005</v>
      </c>
      <c r="BC151" s="66">
        <f>IFERROR(AVERAGE(Data!BH159), "  ")</f>
        <v>605.31900000000007</v>
      </c>
      <c r="BD151" s="66">
        <f>IFERROR(AVERAGE(Data!BI159), "  ")</f>
        <v>28094.570999999996</v>
      </c>
    </row>
    <row r="152" spans="1:56" x14ac:dyDescent="0.25">
      <c r="A152" s="59">
        <f t="shared" si="2"/>
        <v>38675</v>
      </c>
      <c r="B152" s="66">
        <f>IFERROR(AVERAGE(Data!B160),"  ")</f>
        <v>541915</v>
      </c>
      <c r="C152" s="66">
        <f>IFERROR(AVERAGE(Data!C160),"  ")</f>
        <v>65928</v>
      </c>
      <c r="D152" s="66">
        <f>IFERROR(AVERAGE(Data!D160),"  ")</f>
        <v>0</v>
      </c>
      <c r="E152" s="66">
        <f>IFERROR(AVERAGE(Data!E160),"  ")</f>
        <v>607843</v>
      </c>
      <c r="F152" s="66">
        <f>IFERROR(AVERAGE(Data!F160),"  ")</f>
        <v>461210.5</v>
      </c>
      <c r="G152" s="66" t="str">
        <f>IFERROR(AVERAGE(Data!G160),"  ")</f>
        <v xml:space="preserve">  </v>
      </c>
      <c r="H152" s="67">
        <f>IFERROR(AVERAGE(Data!H160),"  ")</f>
        <v>14.309920075223314</v>
      </c>
      <c r="I152" s="67">
        <f>IFERROR(AVERAGE(Data!I160),"  ")</f>
        <v>-10.392408008350495</v>
      </c>
      <c r="J152" s="67" t="str">
        <f>IFERROR(AVERAGE(Data!J160),"  ")</f>
        <v xml:space="preserve">  </v>
      </c>
      <c r="K152" s="66">
        <f>IFERROR(AVERAGE(Data!L160),"  ")</f>
        <v>0</v>
      </c>
      <c r="L152" s="66">
        <f>IFERROR(AVERAGE(Data!M160),"  ")</f>
        <v>1500</v>
      </c>
      <c r="M152" s="66">
        <f>IFERROR(AVERAGE(Data!N160),"  ")</f>
        <v>9900</v>
      </c>
      <c r="N152" s="66">
        <f>IFERROR(AVERAGE(Data!O160),"  ")</f>
        <v>11400</v>
      </c>
      <c r="O152" s="66">
        <f>IFERROR(AVERAGE(Data!P160),"  ")</f>
        <v>14073.5</v>
      </c>
      <c r="P152" s="66" t="str">
        <f>IFERROR(AVERAGE(Data!Q160),"  ")</f>
        <v xml:space="preserve">  </v>
      </c>
      <c r="Q152" s="67">
        <f>IFERROR(AVERAGE(Data!R160),"  ")</f>
        <v>-62.441933252067336</v>
      </c>
      <c r="R152" s="67">
        <f>IFERROR(AVERAGE(Data!S160),"  ")</f>
        <v>-46.607862664200695</v>
      </c>
      <c r="S152" s="67" t="str">
        <f>IFERROR(AVERAGE(Data!T160),"  ")</f>
        <v xml:space="preserve">  </v>
      </c>
      <c r="T152" s="66">
        <f>IFERROR(AVERAGE(Data!V160), " ")</f>
        <v>95707</v>
      </c>
      <c r="U152" s="66">
        <f>IFERROR(AVERAGE(Data!W160), " ")</f>
        <v>74479</v>
      </c>
      <c r="V152" s="66">
        <f>IFERROR(AVERAGE(Data!X160), " ")</f>
        <v>30700</v>
      </c>
      <c r="W152" s="66">
        <f>IFERROR(AVERAGE(Data!Y160), " ")</f>
        <v>200886</v>
      </c>
      <c r="X152" s="66">
        <f>IFERROR(AVERAGE(Data!Z160), " ")</f>
        <v>200995</v>
      </c>
      <c r="Y152" s="66" t="str">
        <f>IFERROR(AVERAGE(Data!AA160), " ")</f>
        <v xml:space="preserve"> </v>
      </c>
      <c r="Z152" s="67">
        <f>IFERROR(AVERAGE(Data!AB160), " ")</f>
        <v>-56.109007566207048</v>
      </c>
      <c r="AA152" s="67">
        <f>IFERROR(AVERAGE(Data!AC160), " ")</f>
        <v>-35.198335103870626</v>
      </c>
      <c r="AB152" s="67" t="str">
        <f>IFERROR(AVERAGE(Data!AD160), " ")</f>
        <v xml:space="preserve"> </v>
      </c>
      <c r="AC152" s="66">
        <f>IFERROR(AVERAGE(Data!AF160), "  ")</f>
        <v>0</v>
      </c>
      <c r="AD152" s="66">
        <f>IFERROR(AVERAGE(Data!AG160), "  ")</f>
        <v>0</v>
      </c>
      <c r="AE152" s="66">
        <f>IFERROR(AVERAGE(Data!AH160), "  ")</f>
        <v>11940</v>
      </c>
      <c r="AF152" s="66">
        <f>IFERROR(AVERAGE(Data!AI160), "  ")</f>
        <v>11940</v>
      </c>
      <c r="AG152" s="66">
        <f>IFERROR(AVERAGE(Data!AJ160), "  ")</f>
        <v>9116</v>
      </c>
      <c r="AH152" s="66" t="str">
        <f>IFERROR(AVERAGE(Data!AK160), "  ")</f>
        <v xml:space="preserve">  </v>
      </c>
      <c r="AI152" s="67">
        <f>IFERROR(AVERAGE(Data!AL160), "  ")</f>
        <v>285.16129032258061</v>
      </c>
      <c r="AJ152" s="67">
        <f>IFERROR(AVERAGE(Data!AM160), "  ")</f>
        <v>-33.820940488938092</v>
      </c>
      <c r="AK152" s="67" t="str">
        <f>IFERROR(AVERAGE(Data!AN160), "  ")</f>
        <v xml:space="preserve">  </v>
      </c>
      <c r="AL152" s="66">
        <f>IFERROR(AVERAGE(Data!AP160),"  ")</f>
        <v>637622</v>
      </c>
      <c r="AM152" s="66">
        <f>IFERROR(AVERAGE(Data!AQ160),"  ")</f>
        <v>141907</v>
      </c>
      <c r="AN152" s="66">
        <f>IFERROR(AVERAGE(Data!AR160),"  ")</f>
        <v>52540</v>
      </c>
      <c r="AO152" s="66">
        <f>IFERROR(AVERAGE(Data!AS160),"  ")</f>
        <v>832069</v>
      </c>
      <c r="AP152" s="66">
        <f>IFERROR(AVERAGE(Data!AT160),"  ")</f>
        <v>685395</v>
      </c>
      <c r="AQ152" s="66" t="str">
        <f>IFERROR(AVERAGE(Data!AU160),"  ")</f>
        <v xml:space="preserve">  </v>
      </c>
      <c r="AR152" s="67">
        <f>IFERROR(AVERAGE(Data!AV160),"  ")</f>
        <v>-18.655562246797331</v>
      </c>
      <c r="AS152" s="67">
        <f>IFERROR(AVERAGE(Data!AW160),"  ")</f>
        <v>-20.763881522988491</v>
      </c>
      <c r="AT152" s="67" t="str">
        <f>IFERROR(AVERAGE(Data!AX160),"  ")</f>
        <v xml:space="preserve">  </v>
      </c>
      <c r="AU152" s="66">
        <f>IFERROR(AVERAGE(Data!AZ160), "  ")</f>
        <v>607.84299999999996</v>
      </c>
      <c r="AV152" s="66">
        <f>IFERROR(AVERAGE(Data!BA160), "  ")</f>
        <v>11.4</v>
      </c>
      <c r="AW152" s="66">
        <f>IFERROR(AVERAGE(Data!BB160), "  ")</f>
        <v>200.886</v>
      </c>
      <c r="AX152" s="66">
        <f>IFERROR(AVERAGE(Data!BC160), "  ")</f>
        <v>11.94</v>
      </c>
      <c r="AY152" s="66">
        <f>IFERROR(AVERAGE(Data!BD160), "  ")</f>
        <v>832.06899999999996</v>
      </c>
      <c r="AZ152" s="66">
        <f>IFERROR(AVERAGE(Data!BE160), "  ")</f>
        <v>20575.352999999999</v>
      </c>
      <c r="BA152" s="66">
        <f>IFERROR(AVERAGE(Data!BF160), "  ")</f>
        <v>1499.269</v>
      </c>
      <c r="BB152" s="66">
        <f>IFERROR(AVERAGE(Data!BG160), "  ")</f>
        <v>6234.7590000000009</v>
      </c>
      <c r="BC152" s="66">
        <f>IFERROR(AVERAGE(Data!BH160), "  ")</f>
        <v>617.25900000000013</v>
      </c>
      <c r="BD152" s="66">
        <f>IFERROR(AVERAGE(Data!BI160), "  ")</f>
        <v>28926.639999999996</v>
      </c>
    </row>
    <row r="153" spans="1:56" x14ac:dyDescent="0.25">
      <c r="A153" s="59">
        <f t="shared" si="2"/>
        <v>38682</v>
      </c>
      <c r="B153" s="66">
        <f>IFERROR(AVERAGE(Data!B161),"  ")</f>
        <v>566924</v>
      </c>
      <c r="C153" s="66">
        <f>IFERROR(AVERAGE(Data!C161),"  ")</f>
        <v>65000</v>
      </c>
      <c r="D153" s="66">
        <f>IFERROR(AVERAGE(Data!D161),"  ")</f>
        <v>0</v>
      </c>
      <c r="E153" s="66">
        <f>IFERROR(AVERAGE(Data!E161),"  ")</f>
        <v>631924</v>
      </c>
      <c r="F153" s="66">
        <f>IFERROR(AVERAGE(Data!F161),"  ")</f>
        <v>550426.5</v>
      </c>
      <c r="G153" s="66" t="str">
        <f>IFERROR(AVERAGE(Data!G161),"  ")</f>
        <v xml:space="preserve">  </v>
      </c>
      <c r="H153" s="67">
        <f>IFERROR(AVERAGE(Data!H161),"  ")</f>
        <v>21.3346108281123</v>
      </c>
      <c r="I153" s="67">
        <f>IFERROR(AVERAGE(Data!I161),"  ")</f>
        <v>2.2012882238367837</v>
      </c>
      <c r="J153" s="67" t="str">
        <f>IFERROR(AVERAGE(Data!J161),"  ")</f>
        <v xml:space="preserve">  </v>
      </c>
      <c r="K153" s="66">
        <f>IFERROR(AVERAGE(Data!L161),"  ")</f>
        <v>7780</v>
      </c>
      <c r="L153" s="66">
        <f>IFERROR(AVERAGE(Data!M161),"  ")</f>
        <v>3000</v>
      </c>
      <c r="M153" s="66">
        <f>IFERROR(AVERAGE(Data!N161),"  ")</f>
        <v>5600</v>
      </c>
      <c r="N153" s="66">
        <f>IFERROR(AVERAGE(Data!O161),"  ")</f>
        <v>16380</v>
      </c>
      <c r="O153" s="66">
        <f>IFERROR(AVERAGE(Data!P161),"  ")</f>
        <v>16393.5</v>
      </c>
      <c r="P153" s="66" t="str">
        <f>IFERROR(AVERAGE(Data!Q161),"  ")</f>
        <v xml:space="preserve">  </v>
      </c>
      <c r="Q153" s="67">
        <f>IFERROR(AVERAGE(Data!R161),"  ")</f>
        <v>0.50929618948272193</v>
      </c>
      <c r="R153" s="67">
        <f>IFERROR(AVERAGE(Data!S161),"  ")</f>
        <v>-31.310232129389092</v>
      </c>
      <c r="S153" s="67" t="str">
        <f>IFERROR(AVERAGE(Data!T161),"  ")</f>
        <v xml:space="preserve">  </v>
      </c>
      <c r="T153" s="66">
        <f>IFERROR(AVERAGE(Data!V161), " ")</f>
        <v>110116</v>
      </c>
      <c r="U153" s="66">
        <f>IFERROR(AVERAGE(Data!W161), " ")</f>
        <v>74395</v>
      </c>
      <c r="V153" s="66">
        <f>IFERROR(AVERAGE(Data!X161), " ")</f>
        <v>30800</v>
      </c>
      <c r="W153" s="66">
        <f>IFERROR(AVERAGE(Data!Y161), " ")</f>
        <v>215311</v>
      </c>
      <c r="X153" s="66">
        <f>IFERROR(AVERAGE(Data!Z161), " ")</f>
        <v>195720.25</v>
      </c>
      <c r="Y153" s="66" t="str">
        <f>IFERROR(AVERAGE(Data!AA161), " ")</f>
        <v xml:space="preserve"> </v>
      </c>
      <c r="Z153" s="67">
        <f>IFERROR(AVERAGE(Data!AB161), " ")</f>
        <v>-34.476861136386461</v>
      </c>
      <c r="AA153" s="67">
        <f>IFERROR(AVERAGE(Data!AC161), " ")</f>
        <v>-44.196716871119726</v>
      </c>
      <c r="AB153" s="67" t="str">
        <f>IFERROR(AVERAGE(Data!AD161), " ")</f>
        <v xml:space="preserve"> </v>
      </c>
      <c r="AC153" s="66">
        <f>IFERROR(AVERAGE(Data!AF161), "  ")</f>
        <v>0</v>
      </c>
      <c r="AD153" s="66">
        <f>IFERROR(AVERAGE(Data!AG161), "  ")</f>
        <v>1500</v>
      </c>
      <c r="AE153" s="66">
        <f>IFERROR(AVERAGE(Data!AH161), "  ")</f>
        <v>8600</v>
      </c>
      <c r="AF153" s="66">
        <f>IFERROR(AVERAGE(Data!AI161), "  ")</f>
        <v>10100</v>
      </c>
      <c r="AG153" s="66">
        <f>IFERROR(AVERAGE(Data!AJ161), "  ")</f>
        <v>8141</v>
      </c>
      <c r="AH153" s="66" t="str">
        <f>IFERROR(AVERAGE(Data!AK161), "  ")</f>
        <v xml:space="preserve">  </v>
      </c>
      <c r="AI153" s="67">
        <f>IFERROR(AVERAGE(Data!AL161), "  ")</f>
        <v>573.33333333333337</v>
      </c>
      <c r="AJ153" s="67">
        <f>IFERROR(AVERAGE(Data!AM161), "  ")</f>
        <v>-33.372890025575451</v>
      </c>
      <c r="AK153" s="67" t="str">
        <f>IFERROR(AVERAGE(Data!AN161), "  ")</f>
        <v xml:space="preserve">  </v>
      </c>
      <c r="AL153" s="66">
        <f>IFERROR(AVERAGE(Data!AP161),"  ")</f>
        <v>684820</v>
      </c>
      <c r="AM153" s="66">
        <f>IFERROR(AVERAGE(Data!AQ161),"  ")</f>
        <v>143895</v>
      </c>
      <c r="AN153" s="66">
        <f>IFERROR(AVERAGE(Data!AR161),"  ")</f>
        <v>45000</v>
      </c>
      <c r="AO153" s="66">
        <f>IFERROR(AVERAGE(Data!AS161),"  ")</f>
        <v>873715</v>
      </c>
      <c r="AP153" s="66">
        <f>IFERROR(AVERAGE(Data!AT161),"  ")</f>
        <v>770681.25</v>
      </c>
      <c r="AQ153" s="66" t="str">
        <f>IFERROR(AVERAGE(Data!AU161),"  ")</f>
        <v xml:space="preserve">  </v>
      </c>
      <c r="AR153" s="67">
        <f>IFERROR(AVERAGE(Data!AV161),"  ")</f>
        <v>0.7499904867442897</v>
      </c>
      <c r="AS153" s="67">
        <f>IFERROR(AVERAGE(Data!AW161),"  ")</f>
        <v>-16.718064012591473</v>
      </c>
      <c r="AT153" s="67" t="str">
        <f>IFERROR(AVERAGE(Data!AX161),"  ")</f>
        <v xml:space="preserve">  </v>
      </c>
      <c r="AU153" s="66">
        <f>IFERROR(AVERAGE(Data!AZ161), "  ")</f>
        <v>631.92399999999998</v>
      </c>
      <c r="AV153" s="66">
        <f>IFERROR(AVERAGE(Data!BA161), "  ")</f>
        <v>16.38</v>
      </c>
      <c r="AW153" s="66">
        <f>IFERROR(AVERAGE(Data!BB161), "  ")</f>
        <v>215.31100000000001</v>
      </c>
      <c r="AX153" s="66">
        <f>IFERROR(AVERAGE(Data!BC161), "  ")</f>
        <v>10.1</v>
      </c>
      <c r="AY153" s="66">
        <f>IFERROR(AVERAGE(Data!BD161), "  ")</f>
        <v>873.71500000000003</v>
      </c>
      <c r="AZ153" s="66">
        <f>IFERROR(AVERAGE(Data!BE161), "  ")</f>
        <v>21207.276999999998</v>
      </c>
      <c r="BA153" s="66">
        <f>IFERROR(AVERAGE(Data!BF161), "  ")</f>
        <v>1515.6490000000001</v>
      </c>
      <c r="BB153" s="66">
        <f>IFERROR(AVERAGE(Data!BG161), "  ")</f>
        <v>6450.0700000000006</v>
      </c>
      <c r="BC153" s="66">
        <f>IFERROR(AVERAGE(Data!BH161), "  ")</f>
        <v>627.35900000000015</v>
      </c>
      <c r="BD153" s="66">
        <f>IFERROR(AVERAGE(Data!BI161), "  ")</f>
        <v>29800.354999999996</v>
      </c>
    </row>
    <row r="154" spans="1:56" x14ac:dyDescent="0.25">
      <c r="A154" s="59">
        <f t="shared" si="2"/>
        <v>38689</v>
      </c>
      <c r="B154" s="66">
        <f>IFERROR(AVERAGE(Data!B162),"  ")</f>
        <v>555609</v>
      </c>
      <c r="C154" s="66">
        <f>IFERROR(AVERAGE(Data!C162),"  ")</f>
        <v>61866</v>
      </c>
      <c r="D154" s="66">
        <f>IFERROR(AVERAGE(Data!D162),"  ")</f>
        <v>1400</v>
      </c>
      <c r="E154" s="66">
        <f>IFERROR(AVERAGE(Data!E162),"  ")</f>
        <v>618875</v>
      </c>
      <c r="F154" s="66">
        <f>IFERROR(AVERAGE(Data!F162),"  ")</f>
        <v>593432</v>
      </c>
      <c r="G154" s="66" t="str">
        <f>IFERROR(AVERAGE(Data!G162),"  ")</f>
        <v xml:space="preserve">  </v>
      </c>
      <c r="H154" s="67">
        <f>IFERROR(AVERAGE(Data!H162),"  ")</f>
        <v>4.5190393114874272</v>
      </c>
      <c r="I154" s="67">
        <f>IFERROR(AVERAGE(Data!I162),"  ")</f>
        <v>7.4314514231093698</v>
      </c>
      <c r="J154" s="67" t="str">
        <f>IFERROR(AVERAGE(Data!J162),"  ")</f>
        <v xml:space="preserve">  </v>
      </c>
      <c r="K154" s="66">
        <f>IFERROR(AVERAGE(Data!L162),"  ")</f>
        <v>1600</v>
      </c>
      <c r="L154" s="66">
        <f>IFERROR(AVERAGE(Data!M162),"  ")</f>
        <v>4673</v>
      </c>
      <c r="M154" s="66">
        <f>IFERROR(AVERAGE(Data!N162),"  ")</f>
        <v>16800</v>
      </c>
      <c r="N154" s="66">
        <f>IFERROR(AVERAGE(Data!O162),"  ")</f>
        <v>23073</v>
      </c>
      <c r="O154" s="66">
        <f>IFERROR(AVERAGE(Data!P162),"  ")</f>
        <v>14619.25</v>
      </c>
      <c r="P154" s="66" t="str">
        <f>IFERROR(AVERAGE(Data!Q162),"  ")</f>
        <v xml:space="preserve">  </v>
      </c>
      <c r="Q154" s="67">
        <f>IFERROR(AVERAGE(Data!R162),"  ")</f>
        <v>-16.098181818181821</v>
      </c>
      <c r="R154" s="67">
        <f>IFERROR(AVERAGE(Data!S162),"  ")</f>
        <v>-44.148042024832854</v>
      </c>
      <c r="S154" s="67" t="str">
        <f>IFERROR(AVERAGE(Data!T162),"  ")</f>
        <v xml:space="preserve">  </v>
      </c>
      <c r="T154" s="66">
        <f>IFERROR(AVERAGE(Data!V162), " ")</f>
        <v>78709</v>
      </c>
      <c r="U154" s="66">
        <f>IFERROR(AVERAGE(Data!W162), " ")</f>
        <v>51400</v>
      </c>
      <c r="V154" s="66">
        <f>IFERROR(AVERAGE(Data!X162), " ")</f>
        <v>21000</v>
      </c>
      <c r="W154" s="66">
        <f>IFERROR(AVERAGE(Data!Y162), " ")</f>
        <v>151109</v>
      </c>
      <c r="X154" s="66">
        <f>IFERROR(AVERAGE(Data!Z162), " ")</f>
        <v>188481.75</v>
      </c>
      <c r="Y154" s="66" t="str">
        <f>IFERROR(AVERAGE(Data!AA162), " ")</f>
        <v xml:space="preserve"> </v>
      </c>
      <c r="Z154" s="67">
        <f>IFERROR(AVERAGE(Data!AB162), " ")</f>
        <v>-44.763036207117132</v>
      </c>
      <c r="AA154" s="67">
        <f>IFERROR(AVERAGE(Data!AC162), " ")</f>
        <v>-45.319941949395016</v>
      </c>
      <c r="AB154" s="67" t="str">
        <f>IFERROR(AVERAGE(Data!AD162), " ")</f>
        <v xml:space="preserve"> </v>
      </c>
      <c r="AC154" s="66">
        <f>IFERROR(AVERAGE(Data!AF162), "  ")</f>
        <v>0</v>
      </c>
      <c r="AD154" s="66">
        <f>IFERROR(AVERAGE(Data!AG162), "  ")</f>
        <v>1500</v>
      </c>
      <c r="AE154" s="66">
        <f>IFERROR(AVERAGE(Data!AH162), "  ")</f>
        <v>9400</v>
      </c>
      <c r="AF154" s="66">
        <f>IFERROR(AVERAGE(Data!AI162), "  ")</f>
        <v>10900</v>
      </c>
      <c r="AG154" s="66">
        <f>IFERROR(AVERAGE(Data!AJ162), "  ")</f>
        <v>8610</v>
      </c>
      <c r="AH154" s="66" t="str">
        <f>IFERROR(AVERAGE(Data!AK162), "  ")</f>
        <v xml:space="preserve">  </v>
      </c>
      <c r="AI154" s="67">
        <f>IFERROR(AVERAGE(Data!AL162), "  ")</f>
        <v>-72.051282051282044</v>
      </c>
      <c r="AJ154" s="67">
        <f>IFERROR(AVERAGE(Data!AM162), "  ")</f>
        <v>-59.338842975206617</v>
      </c>
      <c r="AK154" s="67" t="str">
        <f>IFERROR(AVERAGE(Data!AN162), "  ")</f>
        <v xml:space="preserve">  </v>
      </c>
      <c r="AL154" s="66">
        <f>IFERROR(AVERAGE(Data!AP162),"  ")</f>
        <v>635918</v>
      </c>
      <c r="AM154" s="66">
        <f>IFERROR(AVERAGE(Data!AQ162),"  ")</f>
        <v>119439</v>
      </c>
      <c r="AN154" s="66">
        <f>IFERROR(AVERAGE(Data!AR162),"  ")</f>
        <v>48600</v>
      </c>
      <c r="AO154" s="66">
        <f>IFERROR(AVERAGE(Data!AS162),"  ")</f>
        <v>803957</v>
      </c>
      <c r="AP154" s="66">
        <f>IFERROR(AVERAGE(Data!AT162),"  ")</f>
        <v>805143</v>
      </c>
      <c r="AQ154" s="66" t="str">
        <f>IFERROR(AVERAGE(Data!AU162),"  ")</f>
        <v xml:space="preserve">  </v>
      </c>
      <c r="AR154" s="67">
        <f>IFERROR(AVERAGE(Data!AV162),"  ")</f>
        <v>-13.755361077557815</v>
      </c>
      <c r="AS154" s="67">
        <f>IFERROR(AVERAGE(Data!AW162),"  ")</f>
        <v>-14.748373690514793</v>
      </c>
      <c r="AT154" s="67" t="str">
        <f>IFERROR(AVERAGE(Data!AX162),"  ")</f>
        <v xml:space="preserve">  </v>
      </c>
      <c r="AU154" s="66">
        <f>IFERROR(AVERAGE(Data!AZ162), "  ")</f>
        <v>618.875</v>
      </c>
      <c r="AV154" s="66">
        <f>IFERROR(AVERAGE(Data!BA162), "  ")</f>
        <v>23.073</v>
      </c>
      <c r="AW154" s="66">
        <f>IFERROR(AVERAGE(Data!BB162), "  ")</f>
        <v>151.10900000000001</v>
      </c>
      <c r="AX154" s="66">
        <f>IFERROR(AVERAGE(Data!BC162), "  ")</f>
        <v>10.9</v>
      </c>
      <c r="AY154" s="66">
        <f>IFERROR(AVERAGE(Data!BD162), "  ")</f>
        <v>803.95699999999999</v>
      </c>
      <c r="AZ154" s="66">
        <f>IFERROR(AVERAGE(Data!BE162), "  ")</f>
        <v>21826.151999999998</v>
      </c>
      <c r="BA154" s="66">
        <f>IFERROR(AVERAGE(Data!BF162), "  ")</f>
        <v>1538.7220000000002</v>
      </c>
      <c r="BB154" s="66">
        <f>IFERROR(AVERAGE(Data!BG162), "  ")</f>
        <v>6601.179000000001</v>
      </c>
      <c r="BC154" s="66">
        <f>IFERROR(AVERAGE(Data!BH162), "  ")</f>
        <v>638.25900000000013</v>
      </c>
      <c r="BD154" s="66">
        <f>IFERROR(AVERAGE(Data!BI162), "  ")</f>
        <v>30604.311999999994</v>
      </c>
    </row>
    <row r="155" spans="1:56" x14ac:dyDescent="0.25">
      <c r="A155" s="59">
        <f t="shared" si="2"/>
        <v>38696</v>
      </c>
      <c r="B155" s="66">
        <f>IFERROR(AVERAGE(Data!B163),"  ")</f>
        <v>509300</v>
      </c>
      <c r="C155" s="66">
        <f>IFERROR(AVERAGE(Data!C163),"  ")</f>
        <v>48915</v>
      </c>
      <c r="D155" s="66">
        <f>IFERROR(AVERAGE(Data!D163),"  ")</f>
        <v>0</v>
      </c>
      <c r="E155" s="66">
        <f>IFERROR(AVERAGE(Data!E163),"  ")</f>
        <v>558215</v>
      </c>
      <c r="F155" s="66">
        <f>IFERROR(AVERAGE(Data!F163),"  ")</f>
        <v>604214.25</v>
      </c>
      <c r="G155" s="66" t="str">
        <f>IFERROR(AVERAGE(Data!G163),"  ")</f>
        <v xml:space="preserve">  </v>
      </c>
      <c r="H155" s="67">
        <f>IFERROR(AVERAGE(Data!H163),"  ")</f>
        <v>-26.787250674137265</v>
      </c>
      <c r="I155" s="67">
        <f>IFERROR(AVERAGE(Data!I163),"  ")</f>
        <v>0.40392433491447388</v>
      </c>
      <c r="J155" s="67" t="str">
        <f>IFERROR(AVERAGE(Data!J163),"  ")</f>
        <v xml:space="preserve">  </v>
      </c>
      <c r="K155" s="66">
        <f>IFERROR(AVERAGE(Data!L163),"  ")</f>
        <v>3070</v>
      </c>
      <c r="L155" s="66">
        <f>IFERROR(AVERAGE(Data!M163),"  ")</f>
        <v>5800</v>
      </c>
      <c r="M155" s="66">
        <f>IFERROR(AVERAGE(Data!N163),"  ")</f>
        <v>4200</v>
      </c>
      <c r="N155" s="66">
        <f>IFERROR(AVERAGE(Data!O163),"  ")</f>
        <v>13070</v>
      </c>
      <c r="O155" s="66">
        <f>IFERROR(AVERAGE(Data!P163),"  ")</f>
        <v>15980.75</v>
      </c>
      <c r="P155" s="66" t="str">
        <f>IFERROR(AVERAGE(Data!Q163),"  ")</f>
        <v xml:space="preserve">  </v>
      </c>
      <c r="Q155" s="67">
        <f>IFERROR(AVERAGE(Data!R163),"  ")</f>
        <v>-74.865384615384613</v>
      </c>
      <c r="R155" s="67">
        <f>IFERROR(AVERAGE(Data!S163),"  ")</f>
        <v>-49.327784383670235</v>
      </c>
      <c r="S155" s="67" t="str">
        <f>IFERROR(AVERAGE(Data!T163),"  ")</f>
        <v xml:space="preserve">  </v>
      </c>
      <c r="T155" s="66">
        <f>IFERROR(AVERAGE(Data!V163), " ")</f>
        <v>120248</v>
      </c>
      <c r="U155" s="66">
        <f>IFERROR(AVERAGE(Data!W163), " ")</f>
        <v>45490</v>
      </c>
      <c r="V155" s="66">
        <f>IFERROR(AVERAGE(Data!X163), " ")</f>
        <v>7000</v>
      </c>
      <c r="W155" s="66">
        <f>IFERROR(AVERAGE(Data!Y163), " ")</f>
        <v>172738</v>
      </c>
      <c r="X155" s="66">
        <f>IFERROR(AVERAGE(Data!Z163), " ")</f>
        <v>185011</v>
      </c>
      <c r="Y155" s="66" t="str">
        <f>IFERROR(AVERAGE(Data!AA163), " ")</f>
        <v xml:space="preserve"> </v>
      </c>
      <c r="Z155" s="67">
        <f>IFERROR(AVERAGE(Data!AB163), " ")</f>
        <v>-36.946118494778304</v>
      </c>
      <c r="AA155" s="67">
        <f>IFERROR(AVERAGE(Data!AC163), " ")</f>
        <v>-44.516701729026686</v>
      </c>
      <c r="AB155" s="67" t="str">
        <f>IFERROR(AVERAGE(Data!AD163), " ")</f>
        <v xml:space="preserve"> </v>
      </c>
      <c r="AC155" s="66">
        <f>IFERROR(AVERAGE(Data!AF163), "  ")</f>
        <v>16780</v>
      </c>
      <c r="AD155" s="66">
        <f>IFERROR(AVERAGE(Data!AG163), "  ")</f>
        <v>1500</v>
      </c>
      <c r="AE155" s="66">
        <f>IFERROR(AVERAGE(Data!AH163), "  ")</f>
        <v>13000</v>
      </c>
      <c r="AF155" s="66">
        <f>IFERROR(AVERAGE(Data!AI163), "  ")</f>
        <v>31280</v>
      </c>
      <c r="AG155" s="66">
        <f>IFERROR(AVERAGE(Data!AJ163), "  ")</f>
        <v>16055</v>
      </c>
      <c r="AH155" s="66" t="str">
        <f>IFERROR(AVERAGE(Data!AK163), "  ")</f>
        <v xml:space="preserve">  </v>
      </c>
      <c r="AI155" s="67">
        <f>IFERROR(AVERAGE(Data!AL163), "  ")</f>
        <v>7.7691645133505682</v>
      </c>
      <c r="AJ155" s="67">
        <f>IFERROR(AVERAGE(Data!AM163), "  ")</f>
        <v>-11.573149741824441</v>
      </c>
      <c r="AK155" s="67" t="str">
        <f>IFERROR(AVERAGE(Data!AN163), "  ")</f>
        <v xml:space="preserve">  </v>
      </c>
      <c r="AL155" s="66">
        <f>IFERROR(AVERAGE(Data!AP163),"  ")</f>
        <v>649398</v>
      </c>
      <c r="AM155" s="66">
        <f>IFERROR(AVERAGE(Data!AQ163),"  ")</f>
        <v>101705</v>
      </c>
      <c r="AN155" s="66">
        <f>IFERROR(AVERAGE(Data!AR163),"  ")</f>
        <v>24200</v>
      </c>
      <c r="AO155" s="66">
        <f>IFERROR(AVERAGE(Data!AS163),"  ")</f>
        <v>775303</v>
      </c>
      <c r="AP155" s="66">
        <f>IFERROR(AVERAGE(Data!AT163),"  ")</f>
        <v>821261</v>
      </c>
      <c r="AQ155" s="66" t="str">
        <f>IFERROR(AVERAGE(Data!AU163),"  ")</f>
        <v xml:space="preserve">  </v>
      </c>
      <c r="AR155" s="67">
        <f>IFERROR(AVERAGE(Data!AV163),"  ")</f>
        <v>-30.617557726004396</v>
      </c>
      <c r="AS155" s="67">
        <f>IFERROR(AVERAGE(Data!AW163),"  ")</f>
        <v>-16.617386552303294</v>
      </c>
      <c r="AT155" s="67" t="str">
        <f>IFERROR(AVERAGE(Data!AX163),"  ")</f>
        <v xml:space="preserve">  </v>
      </c>
      <c r="AU155" s="66">
        <f>IFERROR(AVERAGE(Data!AZ163), "  ")</f>
        <v>558.21500000000003</v>
      </c>
      <c r="AV155" s="66">
        <f>IFERROR(AVERAGE(Data!BA163), "  ")</f>
        <v>13.07</v>
      </c>
      <c r="AW155" s="66">
        <f>IFERROR(AVERAGE(Data!BB163), "  ")</f>
        <v>172.738</v>
      </c>
      <c r="AX155" s="66">
        <f>IFERROR(AVERAGE(Data!BC163), "  ")</f>
        <v>31.28</v>
      </c>
      <c r="AY155" s="66">
        <f>IFERROR(AVERAGE(Data!BD163), "  ")</f>
        <v>775.303</v>
      </c>
      <c r="AZ155" s="66">
        <f>IFERROR(AVERAGE(Data!BE163), "  ")</f>
        <v>22384.366999999998</v>
      </c>
      <c r="BA155" s="66">
        <f>IFERROR(AVERAGE(Data!BF163), "  ")</f>
        <v>1551.7920000000001</v>
      </c>
      <c r="BB155" s="66">
        <f>IFERROR(AVERAGE(Data!BG163), "  ")</f>
        <v>6773.9170000000013</v>
      </c>
      <c r="BC155" s="66">
        <f>IFERROR(AVERAGE(Data!BH163), "  ")</f>
        <v>669.5390000000001</v>
      </c>
      <c r="BD155" s="66">
        <f>IFERROR(AVERAGE(Data!BI163), "  ")</f>
        <v>31379.614999999994</v>
      </c>
    </row>
    <row r="156" spans="1:56" x14ac:dyDescent="0.25">
      <c r="A156" s="59">
        <f t="shared" si="2"/>
        <v>38703</v>
      </c>
      <c r="B156" s="66">
        <f>IFERROR(AVERAGE(Data!B164),"  ")</f>
        <v>435839</v>
      </c>
      <c r="C156" s="66">
        <f>IFERROR(AVERAGE(Data!C164),"  ")</f>
        <v>71068</v>
      </c>
      <c r="D156" s="66">
        <f>IFERROR(AVERAGE(Data!D164),"  ")</f>
        <v>0</v>
      </c>
      <c r="E156" s="66">
        <f>IFERROR(AVERAGE(Data!E164),"  ")</f>
        <v>506907</v>
      </c>
      <c r="F156" s="66">
        <f>IFERROR(AVERAGE(Data!F164),"  ")</f>
        <v>578980.25</v>
      </c>
      <c r="G156" s="66" t="str">
        <f>IFERROR(AVERAGE(Data!G164),"  ")</f>
        <v xml:space="preserve">  </v>
      </c>
      <c r="H156" s="67">
        <f>IFERROR(AVERAGE(Data!H164),"  ")</f>
        <v>-23.258929787962003</v>
      </c>
      <c r="I156" s="67">
        <f>IFERROR(AVERAGE(Data!I164),"  ")</f>
        <v>-8.6755291755358783</v>
      </c>
      <c r="J156" s="67" t="str">
        <f>IFERROR(AVERAGE(Data!J164),"  ")</f>
        <v xml:space="preserve">  </v>
      </c>
      <c r="K156" s="66">
        <f>IFERROR(AVERAGE(Data!L164),"  ")</f>
        <v>1500</v>
      </c>
      <c r="L156" s="66">
        <f>IFERROR(AVERAGE(Data!M164),"  ")</f>
        <v>11600</v>
      </c>
      <c r="M156" s="66">
        <f>IFERROR(AVERAGE(Data!N164),"  ")</f>
        <v>12800</v>
      </c>
      <c r="N156" s="66">
        <f>IFERROR(AVERAGE(Data!O164),"  ")</f>
        <v>25900</v>
      </c>
      <c r="O156" s="66">
        <f>IFERROR(AVERAGE(Data!P164),"  ")</f>
        <v>19605.75</v>
      </c>
      <c r="P156" s="66" t="str">
        <f>IFERROR(AVERAGE(Data!Q164),"  ")</f>
        <v xml:space="preserve">  </v>
      </c>
      <c r="Q156" s="67">
        <f>IFERROR(AVERAGE(Data!R164),"  ")</f>
        <v>-25.049195508739441</v>
      </c>
      <c r="R156" s="67">
        <f>IFERROR(AVERAGE(Data!S164),"  ")</f>
        <v>-39.837978412464615</v>
      </c>
      <c r="S156" s="67" t="str">
        <f>IFERROR(AVERAGE(Data!T164),"  ")</f>
        <v xml:space="preserve">  </v>
      </c>
      <c r="T156" s="66">
        <f>IFERROR(AVERAGE(Data!V164), " ")</f>
        <v>102760</v>
      </c>
      <c r="U156" s="66">
        <f>IFERROR(AVERAGE(Data!W164), " ")</f>
        <v>54772</v>
      </c>
      <c r="V156" s="66">
        <f>IFERROR(AVERAGE(Data!X164), " ")</f>
        <v>20100</v>
      </c>
      <c r="W156" s="66">
        <f>IFERROR(AVERAGE(Data!Y164), " ")</f>
        <v>177632</v>
      </c>
      <c r="X156" s="66">
        <f>IFERROR(AVERAGE(Data!Z164), " ")</f>
        <v>179197.5</v>
      </c>
      <c r="Y156" s="66" t="str">
        <f>IFERROR(AVERAGE(Data!AA164), " ")</f>
        <v xml:space="preserve"> </v>
      </c>
      <c r="Z156" s="67">
        <f>IFERROR(AVERAGE(Data!AB164), " ")</f>
        <v>-30.190369892946411</v>
      </c>
      <c r="AA156" s="67">
        <f>IFERROR(AVERAGE(Data!AC164), " ")</f>
        <v>-36.599405788038453</v>
      </c>
      <c r="AB156" s="67" t="str">
        <f>IFERROR(AVERAGE(Data!AD164), " ")</f>
        <v xml:space="preserve"> </v>
      </c>
      <c r="AC156" s="66">
        <f>IFERROR(AVERAGE(Data!AF164), "  ")</f>
        <v>9655</v>
      </c>
      <c r="AD156" s="66">
        <f>IFERROR(AVERAGE(Data!AG164), "  ")</f>
        <v>0</v>
      </c>
      <c r="AE156" s="66">
        <f>IFERROR(AVERAGE(Data!AH164), "  ")</f>
        <v>15500</v>
      </c>
      <c r="AF156" s="66">
        <f>IFERROR(AVERAGE(Data!AI164), "  ")</f>
        <v>25155</v>
      </c>
      <c r="AG156" s="66">
        <f>IFERROR(AVERAGE(Data!AJ164), "  ")</f>
        <v>19358.75</v>
      </c>
      <c r="AH156" s="66" t="str">
        <f>IFERROR(AVERAGE(Data!AK164), "  ")</f>
        <v xml:space="preserve">  </v>
      </c>
      <c r="AI156" s="67">
        <f>IFERROR(AVERAGE(Data!AL164), "  ")</f>
        <v>-62.540765118460826</v>
      </c>
      <c r="AJ156" s="67">
        <f>IFERROR(AVERAGE(Data!AM164), "  ")</f>
        <v>-43.34494212675046</v>
      </c>
      <c r="AK156" s="67" t="str">
        <f>IFERROR(AVERAGE(Data!AN164), "  ")</f>
        <v xml:space="preserve">  </v>
      </c>
      <c r="AL156" s="66">
        <f>IFERROR(AVERAGE(Data!AP164),"  ")</f>
        <v>549754</v>
      </c>
      <c r="AM156" s="66">
        <f>IFERROR(AVERAGE(Data!AQ164),"  ")</f>
        <v>137440</v>
      </c>
      <c r="AN156" s="66">
        <f>IFERROR(AVERAGE(Data!AR164),"  ")</f>
        <v>48400</v>
      </c>
      <c r="AO156" s="66">
        <f>IFERROR(AVERAGE(Data!AS164),"  ")</f>
        <v>735594</v>
      </c>
      <c r="AP156" s="66">
        <f>IFERROR(AVERAGE(Data!AT164),"  ")</f>
        <v>797142.25</v>
      </c>
      <c r="AQ156" s="66" t="str">
        <f>IFERROR(AVERAGE(Data!AU164),"  ")</f>
        <v xml:space="preserve">  </v>
      </c>
      <c r="AR156" s="67">
        <f>IFERROR(AVERAGE(Data!AV164),"  ")</f>
        <v>-27.649077459198999</v>
      </c>
      <c r="AS156" s="67">
        <f>IFERROR(AVERAGE(Data!AW164),"  ")</f>
        <v>-18.938739503702784</v>
      </c>
      <c r="AT156" s="67" t="str">
        <f>IFERROR(AVERAGE(Data!AX164),"  ")</f>
        <v xml:space="preserve">  </v>
      </c>
      <c r="AU156" s="66">
        <f>IFERROR(AVERAGE(Data!AZ164), "  ")</f>
        <v>506.90699999999998</v>
      </c>
      <c r="AV156" s="66">
        <f>IFERROR(AVERAGE(Data!BA164), "  ")</f>
        <v>25.9</v>
      </c>
      <c r="AW156" s="66">
        <f>IFERROR(AVERAGE(Data!BB164), "  ")</f>
        <v>177.63200000000001</v>
      </c>
      <c r="AX156" s="66">
        <f>IFERROR(AVERAGE(Data!BC164), "  ")</f>
        <v>25.155000000000001</v>
      </c>
      <c r="AY156" s="66">
        <f>IFERROR(AVERAGE(Data!BD164), "  ")</f>
        <v>735.59400000000005</v>
      </c>
      <c r="AZ156" s="66">
        <f>IFERROR(AVERAGE(Data!BE164), "  ")</f>
        <v>22891.273999999998</v>
      </c>
      <c r="BA156" s="66">
        <f>IFERROR(AVERAGE(Data!BF164), "  ")</f>
        <v>1577.6920000000002</v>
      </c>
      <c r="BB156" s="66">
        <f>IFERROR(AVERAGE(Data!BG164), "  ")</f>
        <v>6951.5490000000009</v>
      </c>
      <c r="BC156" s="66">
        <f>IFERROR(AVERAGE(Data!BH164), "  ")</f>
        <v>694.69400000000007</v>
      </c>
      <c r="BD156" s="66">
        <f>IFERROR(AVERAGE(Data!BI164), "  ")</f>
        <v>32115.208999999995</v>
      </c>
    </row>
    <row r="157" spans="1:56" x14ac:dyDescent="0.25">
      <c r="A157" s="59">
        <f t="shared" si="2"/>
        <v>38710</v>
      </c>
      <c r="B157" s="66">
        <f>IFERROR(AVERAGE(Data!B165),"  ")</f>
        <v>277043</v>
      </c>
      <c r="C157" s="66">
        <f>IFERROR(AVERAGE(Data!C165),"  ")</f>
        <v>120162</v>
      </c>
      <c r="D157" s="66">
        <f>IFERROR(AVERAGE(Data!D165),"  ")</f>
        <v>0</v>
      </c>
      <c r="E157" s="66">
        <f>IFERROR(AVERAGE(Data!E165),"  ")</f>
        <v>397205</v>
      </c>
      <c r="F157" s="66">
        <f>IFERROR(AVERAGE(Data!F165),"  ")</f>
        <v>520300.5</v>
      </c>
      <c r="G157" s="66" t="str">
        <f>IFERROR(AVERAGE(Data!G165),"  ")</f>
        <v xml:space="preserve">  </v>
      </c>
      <c r="H157" s="67">
        <f>IFERROR(AVERAGE(Data!H165),"  ")</f>
        <v>-24.059550939875496</v>
      </c>
      <c r="I157" s="67">
        <f>IFERROR(AVERAGE(Data!I165),"  ")</f>
        <v>-18.003611273192465</v>
      </c>
      <c r="J157" s="67" t="str">
        <f>IFERROR(AVERAGE(Data!J165),"  ")</f>
        <v xml:space="preserve">  </v>
      </c>
      <c r="K157" s="66">
        <f>IFERROR(AVERAGE(Data!L165),"  ")</f>
        <v>0</v>
      </c>
      <c r="L157" s="66">
        <f>IFERROR(AVERAGE(Data!M165),"  ")</f>
        <v>7400</v>
      </c>
      <c r="M157" s="66">
        <f>IFERROR(AVERAGE(Data!N165),"  ")</f>
        <v>15200</v>
      </c>
      <c r="N157" s="66">
        <f>IFERROR(AVERAGE(Data!O165),"  ")</f>
        <v>22600</v>
      </c>
      <c r="O157" s="66">
        <f>IFERROR(AVERAGE(Data!P165),"  ")</f>
        <v>21160.75</v>
      </c>
      <c r="P157" s="66" t="str">
        <f>IFERROR(AVERAGE(Data!Q165),"  ")</f>
        <v xml:space="preserve">  </v>
      </c>
      <c r="Q157" s="67">
        <f>IFERROR(AVERAGE(Data!R165),"  ")</f>
        <v>-32.229818879692942</v>
      </c>
      <c r="R157" s="67">
        <f>IFERROR(AVERAGE(Data!S165),"  ")</f>
        <v>-42.577541993433009</v>
      </c>
      <c r="S157" s="67" t="str">
        <f>IFERROR(AVERAGE(Data!T165),"  ")</f>
        <v xml:space="preserve">  </v>
      </c>
      <c r="T157" s="66">
        <f>IFERROR(AVERAGE(Data!V165), " ")</f>
        <v>47858</v>
      </c>
      <c r="U157" s="66">
        <f>IFERROR(AVERAGE(Data!W165), " ")</f>
        <v>92900</v>
      </c>
      <c r="V157" s="66">
        <f>IFERROR(AVERAGE(Data!X165), " ")</f>
        <v>10200</v>
      </c>
      <c r="W157" s="66">
        <f>IFERROR(AVERAGE(Data!Y165), " ")</f>
        <v>150958</v>
      </c>
      <c r="X157" s="66">
        <f>IFERROR(AVERAGE(Data!Z165), " ")</f>
        <v>163109.25</v>
      </c>
      <c r="Y157" s="66" t="str">
        <f>IFERROR(AVERAGE(Data!AA165), " ")</f>
        <v xml:space="preserve"> </v>
      </c>
      <c r="Z157" s="67">
        <f>IFERROR(AVERAGE(Data!AB165), " ")</f>
        <v>-45.491704128978682</v>
      </c>
      <c r="AA157" s="67">
        <f>IFERROR(AVERAGE(Data!AC165), " ")</f>
        <v>-39.52841512074631</v>
      </c>
      <c r="AB157" s="67" t="str">
        <f>IFERROR(AVERAGE(Data!AD165), " ")</f>
        <v xml:space="preserve"> </v>
      </c>
      <c r="AC157" s="66">
        <f>IFERROR(AVERAGE(Data!AF165), "  ")</f>
        <v>6000</v>
      </c>
      <c r="AD157" s="66">
        <f>IFERROR(AVERAGE(Data!AG165), "  ")</f>
        <v>0</v>
      </c>
      <c r="AE157" s="66">
        <f>IFERROR(AVERAGE(Data!AH165), "  ")</f>
        <v>9100</v>
      </c>
      <c r="AF157" s="66">
        <f>IFERROR(AVERAGE(Data!AI165), "  ")</f>
        <v>15100</v>
      </c>
      <c r="AG157" s="66">
        <f>IFERROR(AVERAGE(Data!AJ165), "  ")</f>
        <v>20608.75</v>
      </c>
      <c r="AH157" s="66" t="str">
        <f>IFERROR(AVERAGE(Data!AK165), "  ")</f>
        <v xml:space="preserve">  </v>
      </c>
      <c r="AI157" s="67">
        <f>IFERROR(AVERAGE(Data!AL165), "  ")</f>
        <v>65.934065934065941</v>
      </c>
      <c r="AJ157" s="67">
        <f>IFERROR(AVERAGE(Data!AM165), "  ")</f>
        <v>-42.863776875199264</v>
      </c>
      <c r="AK157" s="67" t="str">
        <f>IFERROR(AVERAGE(Data!AN165), "  ")</f>
        <v xml:space="preserve">  </v>
      </c>
      <c r="AL157" s="66">
        <f>IFERROR(AVERAGE(Data!AP165),"  ")</f>
        <v>330901</v>
      </c>
      <c r="AM157" s="66">
        <f>IFERROR(AVERAGE(Data!AQ165),"  ")</f>
        <v>220462</v>
      </c>
      <c r="AN157" s="66">
        <f>IFERROR(AVERAGE(Data!AR165),"  ")</f>
        <v>34500</v>
      </c>
      <c r="AO157" s="66">
        <f>IFERROR(AVERAGE(Data!AS165),"  ")</f>
        <v>585863</v>
      </c>
      <c r="AP157" s="66">
        <f>IFERROR(AVERAGE(Data!AT165),"  ")</f>
        <v>725179.25</v>
      </c>
      <c r="AQ157" s="66" t="str">
        <f>IFERROR(AVERAGE(Data!AU165),"  ")</f>
        <v xml:space="preserve">  </v>
      </c>
      <c r="AR157" s="67">
        <f>IFERROR(AVERAGE(Data!AV165),"  ")</f>
        <v>-30.456494876199049</v>
      </c>
      <c r="AS157" s="67">
        <f>IFERROR(AVERAGE(Data!AW165),"  ")</f>
        <v>-25.789329608366852</v>
      </c>
      <c r="AT157" s="67" t="str">
        <f>IFERROR(AVERAGE(Data!AX165),"  ")</f>
        <v xml:space="preserve">  </v>
      </c>
      <c r="AU157" s="66">
        <f>IFERROR(AVERAGE(Data!AZ165), "  ")</f>
        <v>397.20499999999998</v>
      </c>
      <c r="AV157" s="66">
        <f>IFERROR(AVERAGE(Data!BA165), "  ")</f>
        <v>22.6</v>
      </c>
      <c r="AW157" s="66">
        <f>IFERROR(AVERAGE(Data!BB165), "  ")</f>
        <v>150.958</v>
      </c>
      <c r="AX157" s="66">
        <f>IFERROR(AVERAGE(Data!BC165), "  ")</f>
        <v>15.1</v>
      </c>
      <c r="AY157" s="66">
        <f>IFERROR(AVERAGE(Data!BD165), "  ")</f>
        <v>585.86300000000006</v>
      </c>
      <c r="AZ157" s="66">
        <f>IFERROR(AVERAGE(Data!BE165), "  ")</f>
        <v>23288.478999999999</v>
      </c>
      <c r="BA157" s="66">
        <f>IFERROR(AVERAGE(Data!BF165), "  ")</f>
        <v>1600.2920000000001</v>
      </c>
      <c r="BB157" s="66">
        <f>IFERROR(AVERAGE(Data!BG165), "  ")</f>
        <v>7102.5070000000005</v>
      </c>
      <c r="BC157" s="66">
        <f>IFERROR(AVERAGE(Data!BH165), "  ")</f>
        <v>709.7940000000001</v>
      </c>
      <c r="BD157" s="66">
        <f>IFERROR(AVERAGE(Data!BI165), "  ")</f>
        <v>32701.071999999996</v>
      </c>
    </row>
    <row r="158" spans="1:56" x14ac:dyDescent="0.25">
      <c r="A158" s="59">
        <f t="shared" si="2"/>
        <v>38717</v>
      </c>
      <c r="B158" s="66">
        <f>IFERROR(AVERAGE(Data!B166),"  ")</f>
        <v>331822</v>
      </c>
      <c r="C158" s="66">
        <f>IFERROR(AVERAGE(Data!C166),"  ")</f>
        <v>140200</v>
      </c>
      <c r="D158" s="66">
        <f>IFERROR(AVERAGE(Data!D166),"  ")</f>
        <v>0</v>
      </c>
      <c r="E158" s="66">
        <f>IFERROR(AVERAGE(Data!E166),"  ")</f>
        <v>472022</v>
      </c>
      <c r="F158" s="66">
        <f>IFERROR(AVERAGE(Data!F166),"  ")</f>
        <v>483587.25</v>
      </c>
      <c r="G158" s="66" t="str">
        <f>IFERROR(AVERAGE(Data!G166),"  ")</f>
        <v xml:space="preserve">  </v>
      </c>
      <c r="H158" s="67">
        <f>IFERROR(AVERAGE(Data!H166),"  ")</f>
        <v>27.476355858507851</v>
      </c>
      <c r="I158" s="67">
        <f>IFERROR(AVERAGE(Data!I166),"  ")</f>
        <v>-16.490712886948657</v>
      </c>
      <c r="J158" s="67" t="str">
        <f>IFERROR(AVERAGE(Data!J166),"  ")</f>
        <v xml:space="preserve">  </v>
      </c>
      <c r="K158" s="66">
        <f>IFERROR(AVERAGE(Data!L166),"  ")</f>
        <v>0</v>
      </c>
      <c r="L158" s="66">
        <f>IFERROR(AVERAGE(Data!M166),"  ")</f>
        <v>4400</v>
      </c>
      <c r="M158" s="66">
        <f>IFERROR(AVERAGE(Data!N166),"  ")</f>
        <v>15400</v>
      </c>
      <c r="N158" s="66">
        <f>IFERROR(AVERAGE(Data!O166),"  ")</f>
        <v>19800</v>
      </c>
      <c r="O158" s="66">
        <f>IFERROR(AVERAGE(Data!P166),"  ")</f>
        <v>20342.5</v>
      </c>
      <c r="P158" s="66" t="str">
        <f>IFERROR(AVERAGE(Data!Q166),"  ")</f>
        <v xml:space="preserve">  </v>
      </c>
      <c r="Q158" s="67">
        <f>IFERROR(AVERAGE(Data!R166),"  ")</f>
        <v>98</v>
      </c>
      <c r="R158" s="67">
        <f>IFERROR(AVERAGE(Data!S166),"  ")</f>
        <v>-37.36143613745535</v>
      </c>
      <c r="S158" s="67" t="str">
        <f>IFERROR(AVERAGE(Data!T166),"  ")</f>
        <v xml:space="preserve">  </v>
      </c>
      <c r="T158" s="66">
        <f>IFERROR(AVERAGE(Data!V166), " ")</f>
        <v>72698</v>
      </c>
      <c r="U158" s="66">
        <f>IFERROR(AVERAGE(Data!W166), " ")</f>
        <v>90627</v>
      </c>
      <c r="V158" s="66">
        <f>IFERROR(AVERAGE(Data!X166), " ")</f>
        <v>9800</v>
      </c>
      <c r="W158" s="66">
        <f>IFERROR(AVERAGE(Data!Y166), " ")</f>
        <v>173125</v>
      </c>
      <c r="X158" s="66">
        <f>IFERROR(AVERAGE(Data!Z166), " ")</f>
        <v>168613.25</v>
      </c>
      <c r="Y158" s="66" t="str">
        <f>IFERROR(AVERAGE(Data!AA166), " ")</f>
        <v xml:space="preserve"> </v>
      </c>
      <c r="Z158" s="67">
        <f>IFERROR(AVERAGE(Data!AB166), " ")</f>
        <v>-29.335292556990954</v>
      </c>
      <c r="AA158" s="67">
        <f>IFERROR(AVERAGE(Data!AC166), " ")</f>
        <v>-35.78747935202243</v>
      </c>
      <c r="AB158" s="67" t="str">
        <f>IFERROR(AVERAGE(Data!AD166), " ")</f>
        <v xml:space="preserve"> </v>
      </c>
      <c r="AC158" s="66">
        <f>IFERROR(AVERAGE(Data!AF166), "  ")</f>
        <v>4500</v>
      </c>
      <c r="AD158" s="66">
        <f>IFERROR(AVERAGE(Data!AG166), "  ")</f>
        <v>0</v>
      </c>
      <c r="AE158" s="66">
        <f>IFERROR(AVERAGE(Data!AH166), "  ")</f>
        <v>16500</v>
      </c>
      <c r="AF158" s="66">
        <f>IFERROR(AVERAGE(Data!AI166), "  ")</f>
        <v>21000</v>
      </c>
      <c r="AG158" s="66">
        <f>IFERROR(AVERAGE(Data!AJ166), "  ")</f>
        <v>23133.75</v>
      </c>
      <c r="AH158" s="66" t="str">
        <f>IFERROR(AVERAGE(Data!AK166), "  ")</f>
        <v xml:space="preserve">  </v>
      </c>
      <c r="AI158" s="67">
        <f>IFERROR(AVERAGE(Data!AL166), "  ")</f>
        <v>11.111111111111116</v>
      </c>
      <c r="AJ158" s="67">
        <f>IFERROR(AVERAGE(Data!AM166), "  ")</f>
        <v>-25.481969430978111</v>
      </c>
      <c r="AK158" s="67" t="str">
        <f>IFERROR(AVERAGE(Data!AN166), "  ")</f>
        <v xml:space="preserve">  </v>
      </c>
      <c r="AL158" s="66">
        <f>IFERROR(AVERAGE(Data!AP166),"  ")</f>
        <v>409020</v>
      </c>
      <c r="AM158" s="66">
        <f>IFERROR(AVERAGE(Data!AQ166),"  ")</f>
        <v>235227</v>
      </c>
      <c r="AN158" s="66">
        <f>IFERROR(AVERAGE(Data!AR166),"  ")</f>
        <v>41700</v>
      </c>
      <c r="AO158" s="66">
        <f>IFERROR(AVERAGE(Data!AS166),"  ")</f>
        <v>685947</v>
      </c>
      <c r="AP158" s="66">
        <f>IFERROR(AVERAGE(Data!AT166),"  ")</f>
        <v>695676.75</v>
      </c>
      <c r="AQ158" s="66" t="str">
        <f>IFERROR(AVERAGE(Data!AU166),"  ")</f>
        <v xml:space="preserve">  </v>
      </c>
      <c r="AR158" s="67">
        <f>IFERROR(AVERAGE(Data!AV166),"  ")</f>
        <v>6.4842426848521484</v>
      </c>
      <c r="AS158" s="67">
        <f>IFERROR(AVERAGE(Data!AW166),"  ")</f>
        <v>-23.145669894814759</v>
      </c>
      <c r="AT158" s="67" t="str">
        <f>IFERROR(AVERAGE(Data!AX166),"  ")</f>
        <v xml:space="preserve">  </v>
      </c>
      <c r="AU158" s="66">
        <f>IFERROR(AVERAGE(Data!AZ166), "  ")</f>
        <v>472.02199999999999</v>
      </c>
      <c r="AV158" s="66">
        <f>IFERROR(AVERAGE(Data!BA166), "  ")</f>
        <v>19.8</v>
      </c>
      <c r="AW158" s="66">
        <f>IFERROR(AVERAGE(Data!BB166), "  ")</f>
        <v>173.125</v>
      </c>
      <c r="AX158" s="66">
        <f>IFERROR(AVERAGE(Data!BC166), "  ")</f>
        <v>21</v>
      </c>
      <c r="AY158" s="66">
        <f>IFERROR(AVERAGE(Data!BD166), "  ")</f>
        <v>685.947</v>
      </c>
      <c r="AZ158" s="66">
        <f>IFERROR(AVERAGE(Data!BE166), "  ")</f>
        <v>23760.501</v>
      </c>
      <c r="BA158" s="66">
        <f>IFERROR(AVERAGE(Data!BF166), "  ")</f>
        <v>1620.0920000000001</v>
      </c>
      <c r="BB158" s="66">
        <f>IFERROR(AVERAGE(Data!BG166), "  ")</f>
        <v>7275.6320000000005</v>
      </c>
      <c r="BC158" s="66">
        <f>IFERROR(AVERAGE(Data!BH166), "  ")</f>
        <v>730.7940000000001</v>
      </c>
      <c r="BD158" s="66">
        <f>IFERROR(AVERAGE(Data!BI166), "  ")</f>
        <v>33387.018999999993</v>
      </c>
    </row>
    <row r="159" spans="1:56" x14ac:dyDescent="0.25">
      <c r="A159" s="59">
        <f t="shared" si="2"/>
        <v>38724</v>
      </c>
      <c r="B159" s="66">
        <f>IFERROR(AVERAGE(Data!B167),"  ")</f>
        <v>213851</v>
      </c>
      <c r="C159" s="66">
        <f>IFERROR(AVERAGE(Data!C167),"  ")</f>
        <v>147238</v>
      </c>
      <c r="D159" s="66">
        <f>IFERROR(AVERAGE(Data!D167),"  ")</f>
        <v>0</v>
      </c>
      <c r="E159" s="66">
        <f>IFERROR(AVERAGE(Data!E167),"  ")</f>
        <v>361089</v>
      </c>
      <c r="F159" s="66">
        <f>IFERROR(AVERAGE(Data!F167),"  ")</f>
        <v>434305.75</v>
      </c>
      <c r="G159" s="66" t="str">
        <f>IFERROR(AVERAGE(Data!G167),"  ")</f>
        <v xml:space="preserve">  </v>
      </c>
      <c r="H159" s="67">
        <f>IFERROR(AVERAGE(Data!H167),"  ")</f>
        <v>-23.169283799310612</v>
      </c>
      <c r="I159" s="67">
        <f>IFERROR(AVERAGE(Data!I167),"  ")</f>
        <v>-14.162547459003916</v>
      </c>
      <c r="J159" s="67" t="str">
        <f>IFERROR(AVERAGE(Data!J167),"  ")</f>
        <v xml:space="preserve">  </v>
      </c>
      <c r="K159" s="66">
        <f>IFERROR(AVERAGE(Data!L167),"  ")</f>
        <v>0</v>
      </c>
      <c r="L159" s="66">
        <f>IFERROR(AVERAGE(Data!M167),"  ")</f>
        <v>10988</v>
      </c>
      <c r="M159" s="66">
        <f>IFERROR(AVERAGE(Data!N167),"  ")</f>
        <v>9900</v>
      </c>
      <c r="N159" s="66">
        <f>IFERROR(AVERAGE(Data!O167),"  ")</f>
        <v>20888</v>
      </c>
      <c r="O159" s="66">
        <f>IFERROR(AVERAGE(Data!P167),"  ")</f>
        <v>22297</v>
      </c>
      <c r="P159" s="66">
        <f>IFERROR(AVERAGE(Data!Q167),"  ")</f>
        <v>30572.625</v>
      </c>
      <c r="Q159" s="67">
        <f>IFERROR(AVERAGE(Data!R167),"  ")</f>
        <v>646</v>
      </c>
      <c r="R159" s="67">
        <f>IFERROR(AVERAGE(Data!S167),"  ")</f>
        <v>10.512490087232361</v>
      </c>
      <c r="S159" s="67">
        <f>IFERROR(AVERAGE(Data!T167),"  ")</f>
        <v>-27.068742052735082</v>
      </c>
      <c r="T159" s="66">
        <f>IFERROR(AVERAGE(Data!V167), " ")</f>
        <v>68415</v>
      </c>
      <c r="U159" s="66">
        <f>IFERROR(AVERAGE(Data!W167), " ")</f>
        <v>87984</v>
      </c>
      <c r="V159" s="66">
        <f>IFERROR(AVERAGE(Data!X167), " ")</f>
        <v>22500</v>
      </c>
      <c r="W159" s="66">
        <f>IFERROR(AVERAGE(Data!Y167), " ")</f>
        <v>178899</v>
      </c>
      <c r="X159" s="66">
        <f>IFERROR(AVERAGE(Data!Z167), " ")</f>
        <v>170153.5</v>
      </c>
      <c r="Y159" s="66">
        <f>IFERROR(AVERAGE(Data!AA167), " ")</f>
        <v>183383.625</v>
      </c>
      <c r="Z159" s="67">
        <f>IFERROR(AVERAGE(Data!AB167), " ")</f>
        <v>-9.30158279508837</v>
      </c>
      <c r="AA159" s="67">
        <f>IFERROR(AVERAGE(Data!AC167), " ")</f>
        <v>-30.095785086448966</v>
      </c>
      <c r="AB159" s="67">
        <f>IFERROR(AVERAGE(Data!AD167), " ")</f>
        <v>-7.2144527626171628</v>
      </c>
      <c r="AC159" s="66">
        <f>IFERROR(AVERAGE(Data!AF167), "  ")</f>
        <v>23986</v>
      </c>
      <c r="AD159" s="66">
        <f>IFERROR(AVERAGE(Data!AG167), "  ")</f>
        <v>7500</v>
      </c>
      <c r="AE159" s="66">
        <f>IFERROR(AVERAGE(Data!AH167), "  ")</f>
        <v>9200</v>
      </c>
      <c r="AF159" s="66">
        <f>IFERROR(AVERAGE(Data!AI167), "  ")</f>
        <v>40686</v>
      </c>
      <c r="AG159" s="66">
        <f>IFERROR(AVERAGE(Data!AJ167), "  ")</f>
        <v>25485.25</v>
      </c>
      <c r="AH159" s="66">
        <f>IFERROR(AVERAGE(Data!AK167), "  ")</f>
        <v>24647.25</v>
      </c>
      <c r="AI159" s="67">
        <f>IFERROR(AVERAGE(Data!AL167), "  ")</f>
        <v>157.50632911392404</v>
      </c>
      <c r="AJ159" s="67">
        <f>IFERROR(AVERAGE(Data!AM167), "  ")</f>
        <v>-8.1223581155984945</v>
      </c>
      <c r="AK159" s="67">
        <f>IFERROR(AVERAGE(Data!AN167), "  ")</f>
        <v>3.3999736278895298</v>
      </c>
      <c r="AL159" s="66">
        <f>IFERROR(AVERAGE(Data!AP167),"  ")</f>
        <v>306252</v>
      </c>
      <c r="AM159" s="66">
        <f>IFERROR(AVERAGE(Data!AQ167),"  ")</f>
        <v>253710</v>
      </c>
      <c r="AN159" s="66">
        <f>IFERROR(AVERAGE(Data!AR167),"  ")</f>
        <v>41600</v>
      </c>
      <c r="AO159" s="66">
        <f>IFERROR(AVERAGE(Data!AS167),"  ")</f>
        <v>601562</v>
      </c>
      <c r="AP159" s="66">
        <f>IFERROR(AVERAGE(Data!AT167),"  ")</f>
        <v>652241.5</v>
      </c>
      <c r="AQ159" s="66">
        <f>IFERROR(AVERAGE(Data!AU167),"  ")</f>
        <v>762799</v>
      </c>
      <c r="AR159" s="67">
        <f>IFERROR(AVERAGE(Data!AV167),"  ")</f>
        <v>-12.286498324647944</v>
      </c>
      <c r="AS159" s="67">
        <f>IFERROR(AVERAGE(Data!AW167),"  ")</f>
        <v>-18.19235676499077</v>
      </c>
      <c r="AT159" s="67">
        <f>IFERROR(AVERAGE(Data!AX167),"  ")</f>
        <v>-14.493660846435297</v>
      </c>
      <c r="AU159" s="66">
        <f>IFERROR(AVERAGE(Data!AZ167), "  ")</f>
        <v>361.089</v>
      </c>
      <c r="AV159" s="66">
        <f>IFERROR(AVERAGE(Data!BA167), "  ")</f>
        <v>20.888000000000002</v>
      </c>
      <c r="AW159" s="66">
        <f>IFERROR(AVERAGE(Data!BB167), "  ")</f>
        <v>178.899</v>
      </c>
      <c r="AX159" s="66">
        <f>IFERROR(AVERAGE(Data!BC167), "  ")</f>
        <v>40.686</v>
      </c>
      <c r="AY159" s="66">
        <f>IFERROR(AVERAGE(Data!BD167), "  ")</f>
        <v>601.56200000000001</v>
      </c>
      <c r="AZ159" s="66">
        <f>IFERROR(AVERAGE(Data!BE167), "  ")</f>
        <v>361.089</v>
      </c>
      <c r="BA159" s="66">
        <f>IFERROR(AVERAGE(Data!BF167), "  ")</f>
        <v>20.888000000000002</v>
      </c>
      <c r="BB159" s="66">
        <f>IFERROR(AVERAGE(Data!BG167), "  ")</f>
        <v>178.899</v>
      </c>
      <c r="BC159" s="66">
        <f>IFERROR(AVERAGE(Data!BH167), "  ")</f>
        <v>40.686</v>
      </c>
      <c r="BD159" s="66">
        <f>IFERROR(AVERAGE(Data!BI167), "  ")</f>
        <v>601.56200000000001</v>
      </c>
    </row>
    <row r="160" spans="1:56" x14ac:dyDescent="0.25">
      <c r="A160" s="59">
        <f t="shared" si="2"/>
        <v>38731</v>
      </c>
      <c r="B160" s="66">
        <f>IFERROR(AVERAGE(Data!B168),"  ")</f>
        <v>218255</v>
      </c>
      <c r="C160" s="66">
        <f>IFERROR(AVERAGE(Data!C168),"  ")</f>
        <v>182000</v>
      </c>
      <c r="D160" s="66">
        <f>IFERROR(AVERAGE(Data!D168),"  ")</f>
        <v>0</v>
      </c>
      <c r="E160" s="66">
        <f>IFERROR(AVERAGE(Data!E168),"  ")</f>
        <v>400255</v>
      </c>
      <c r="F160" s="66">
        <f>IFERROR(AVERAGE(Data!F168),"  ")</f>
        <v>407642.75</v>
      </c>
      <c r="G160" s="66" t="str">
        <f>IFERROR(AVERAGE(Data!G168),"  ")</f>
        <v xml:space="preserve">  </v>
      </c>
      <c r="H160" s="67">
        <f>IFERROR(AVERAGE(Data!H168),"  ")</f>
        <v>14.56446012977608</v>
      </c>
      <c r="I160" s="67">
        <f>IFERROR(AVERAGE(Data!I168),"  ")</f>
        <v>-4.7942378061063273</v>
      </c>
      <c r="J160" s="67" t="str">
        <f>IFERROR(AVERAGE(Data!J168),"  ")</f>
        <v xml:space="preserve">  </v>
      </c>
      <c r="K160" s="66">
        <f>IFERROR(AVERAGE(Data!L168),"  ")</f>
        <v>0</v>
      </c>
      <c r="L160" s="66">
        <f>IFERROR(AVERAGE(Data!M168),"  ")</f>
        <v>4600</v>
      </c>
      <c r="M160" s="66">
        <f>IFERROR(AVERAGE(Data!N168),"  ")</f>
        <v>14000</v>
      </c>
      <c r="N160" s="66">
        <f>IFERROR(AVERAGE(Data!O168),"  ")</f>
        <v>18600</v>
      </c>
      <c r="O160" s="66">
        <f>IFERROR(AVERAGE(Data!P168),"  ")</f>
        <v>20472</v>
      </c>
      <c r="P160" s="66">
        <f>IFERROR(AVERAGE(Data!Q168),"  ")</f>
        <v>27442.125</v>
      </c>
      <c r="Q160" s="67">
        <f>IFERROR(AVERAGE(Data!R168),"  ")</f>
        <v>-13.725126397328257</v>
      </c>
      <c r="R160" s="67">
        <f>IFERROR(AVERAGE(Data!S168),"  ")</f>
        <v>20.944658602507872</v>
      </c>
      <c r="S160" s="67">
        <f>IFERROR(AVERAGE(Data!T168),"  ")</f>
        <v>-25.399363205291138</v>
      </c>
      <c r="T160" s="66">
        <f>IFERROR(AVERAGE(Data!V168), " ")</f>
        <v>39083</v>
      </c>
      <c r="U160" s="66">
        <f>IFERROR(AVERAGE(Data!W168), " ")</f>
        <v>63600</v>
      </c>
      <c r="V160" s="66">
        <f>IFERROR(AVERAGE(Data!X168), " ")</f>
        <v>12600</v>
      </c>
      <c r="W160" s="66">
        <f>IFERROR(AVERAGE(Data!Y168), " ")</f>
        <v>115283</v>
      </c>
      <c r="X160" s="66">
        <f>IFERROR(AVERAGE(Data!Z168), " ")</f>
        <v>154566.25</v>
      </c>
      <c r="Y160" s="66">
        <f>IFERROR(AVERAGE(Data!AA168), " ")</f>
        <v>188353.125</v>
      </c>
      <c r="Z160" s="67">
        <f>IFERROR(AVERAGE(Data!AB168), " ")</f>
        <v>-47.150375457287716</v>
      </c>
      <c r="AA160" s="67">
        <f>IFERROR(AVERAGE(Data!AC168), " ")</f>
        <v>-34.039068834549568</v>
      </c>
      <c r="AB160" s="67">
        <f>IFERROR(AVERAGE(Data!AD168), " ")</f>
        <v>-17.938048545783346</v>
      </c>
      <c r="AC160" s="66">
        <f>IFERROR(AVERAGE(Data!AF168), "  ")</f>
        <v>3200</v>
      </c>
      <c r="AD160" s="66">
        <f>IFERROR(AVERAGE(Data!AG168), "  ")</f>
        <v>1500</v>
      </c>
      <c r="AE160" s="66">
        <f>IFERROR(AVERAGE(Data!AH168), "  ")</f>
        <v>16300</v>
      </c>
      <c r="AF160" s="66">
        <f>IFERROR(AVERAGE(Data!AI168), "  ")</f>
        <v>21000</v>
      </c>
      <c r="AG160" s="66">
        <f>IFERROR(AVERAGE(Data!AJ168), "  ")</f>
        <v>24446.5</v>
      </c>
      <c r="AH160" s="66">
        <f>IFERROR(AVERAGE(Data!AK168), "  ")</f>
        <v>15894.75</v>
      </c>
      <c r="AI160" s="67">
        <f>IFERROR(AVERAGE(Data!AL168), "  ")</f>
        <v>-14.800389483933785</v>
      </c>
      <c r="AJ160" s="67">
        <f>IFERROR(AVERAGE(Data!AM168), "  ")</f>
        <v>42.861734455352973</v>
      </c>
      <c r="AK160" s="67">
        <f>IFERROR(AVERAGE(Data!AN168), "  ")</f>
        <v>53.802356123877381</v>
      </c>
      <c r="AL160" s="66">
        <f>IFERROR(AVERAGE(Data!AP168),"  ")</f>
        <v>260538</v>
      </c>
      <c r="AM160" s="66">
        <f>IFERROR(AVERAGE(Data!AQ168),"  ")</f>
        <v>251700</v>
      </c>
      <c r="AN160" s="66">
        <f>IFERROR(AVERAGE(Data!AR168),"  ")</f>
        <v>42900</v>
      </c>
      <c r="AO160" s="66">
        <f>IFERROR(AVERAGE(Data!AS168),"  ")</f>
        <v>555138</v>
      </c>
      <c r="AP160" s="66">
        <f>IFERROR(AVERAGE(Data!AT168),"  ")</f>
        <v>607127.5</v>
      </c>
      <c r="AQ160" s="66">
        <f>IFERROR(AVERAGE(Data!AU168),"  ")</f>
        <v>713920.5</v>
      </c>
      <c r="AR160" s="67">
        <f>IFERROR(AVERAGE(Data!AV168),"  ")</f>
        <v>-9.5442161795760931</v>
      </c>
      <c r="AS160" s="67">
        <f>IFERROR(AVERAGE(Data!AW168),"  ")</f>
        <v>-12.836538944696564</v>
      </c>
      <c r="AT160" s="67">
        <f>IFERROR(AVERAGE(Data!AX168),"  ")</f>
        <v>-14.958668367136118</v>
      </c>
      <c r="AU160" s="66">
        <f>IFERROR(AVERAGE(Data!AZ168), "  ")</f>
        <v>400.255</v>
      </c>
      <c r="AV160" s="66">
        <f>IFERROR(AVERAGE(Data!BA168), "  ")</f>
        <v>18.600000000000001</v>
      </c>
      <c r="AW160" s="66">
        <f>IFERROR(AVERAGE(Data!BB168), "  ")</f>
        <v>115.283</v>
      </c>
      <c r="AX160" s="66">
        <f>IFERROR(AVERAGE(Data!BC168), "  ")</f>
        <v>21</v>
      </c>
      <c r="AY160" s="66">
        <f>IFERROR(AVERAGE(Data!BD168), "  ")</f>
        <v>555.13800000000003</v>
      </c>
      <c r="AZ160" s="66">
        <f>IFERROR(AVERAGE(Data!BE168), "  ")</f>
        <v>761.34400000000005</v>
      </c>
      <c r="BA160" s="66">
        <f>IFERROR(AVERAGE(Data!BF168), "  ")</f>
        <v>39.488</v>
      </c>
      <c r="BB160" s="66">
        <f>IFERROR(AVERAGE(Data!BG168), "  ")</f>
        <v>294.18200000000002</v>
      </c>
      <c r="BC160" s="66">
        <f>IFERROR(AVERAGE(Data!BH168), "  ")</f>
        <v>61.686</v>
      </c>
      <c r="BD160" s="66">
        <f>IFERROR(AVERAGE(Data!BI168), "  ")</f>
        <v>1156.7</v>
      </c>
    </row>
    <row r="161" spans="1:56" x14ac:dyDescent="0.25">
      <c r="A161" s="59">
        <f t="shared" si="2"/>
        <v>38738</v>
      </c>
      <c r="B161" s="66">
        <f>IFERROR(AVERAGE(Data!B169),"  ")</f>
        <v>184558</v>
      </c>
      <c r="C161" s="66">
        <f>IFERROR(AVERAGE(Data!C169),"  ")</f>
        <v>171057</v>
      </c>
      <c r="D161" s="66">
        <f>IFERROR(AVERAGE(Data!D169),"  ")</f>
        <v>0</v>
      </c>
      <c r="E161" s="66">
        <f>IFERROR(AVERAGE(Data!E169),"  ")</f>
        <v>355615</v>
      </c>
      <c r="F161" s="66">
        <f>IFERROR(AVERAGE(Data!F169),"  ")</f>
        <v>397245.25</v>
      </c>
      <c r="G161" s="66">
        <f>IFERROR(AVERAGE(Data!G169),"  ")</f>
        <v>454083.5</v>
      </c>
      <c r="H161" s="67">
        <f>IFERROR(AVERAGE(Data!H169),"  ")</f>
        <v>61.928765276942976</v>
      </c>
      <c r="I161" s="67">
        <f>IFERROR(AVERAGE(Data!I169),"  ")</f>
        <v>12.754063345976041</v>
      </c>
      <c r="J161" s="67">
        <f>IFERROR(AVERAGE(Data!J169),"  ")</f>
        <v>-12.517136165484988</v>
      </c>
      <c r="K161" s="66">
        <f>IFERROR(AVERAGE(Data!L169),"  ")</f>
        <v>4624</v>
      </c>
      <c r="L161" s="66">
        <f>IFERROR(AVERAGE(Data!M169),"  ")</f>
        <v>10752</v>
      </c>
      <c r="M161" s="66">
        <f>IFERROR(AVERAGE(Data!N169),"  ")</f>
        <v>3200</v>
      </c>
      <c r="N161" s="66">
        <f>IFERROR(AVERAGE(Data!O169),"  ")</f>
        <v>18576</v>
      </c>
      <c r="O161" s="66">
        <f>IFERROR(AVERAGE(Data!P169),"  ")</f>
        <v>19466</v>
      </c>
      <c r="P161" s="66">
        <f>IFERROR(AVERAGE(Data!Q169),"  ")</f>
        <v>28943.75</v>
      </c>
      <c r="Q161" s="67">
        <f>IFERROR(AVERAGE(Data!R169),"  ")</f>
        <v>107.55307262569831</v>
      </c>
      <c r="R161" s="67">
        <f>IFERROR(AVERAGE(Data!S169),"  ")</f>
        <v>79.787111223995026</v>
      </c>
      <c r="S161" s="67">
        <f>IFERROR(AVERAGE(Data!T169),"  ")</f>
        <v>-32.745411358237966</v>
      </c>
      <c r="T161" s="66">
        <f>IFERROR(AVERAGE(Data!V169), " ")</f>
        <v>48544</v>
      </c>
      <c r="U161" s="66">
        <f>IFERROR(AVERAGE(Data!W169), " ")</f>
        <v>57314</v>
      </c>
      <c r="V161" s="66">
        <f>IFERROR(AVERAGE(Data!X169), " ")</f>
        <v>11700</v>
      </c>
      <c r="W161" s="66">
        <f>IFERROR(AVERAGE(Data!Y169), " ")</f>
        <v>117558</v>
      </c>
      <c r="X161" s="66">
        <f>IFERROR(AVERAGE(Data!Z169), " ")</f>
        <v>146216.25</v>
      </c>
      <c r="Y161" s="66">
        <f>IFERROR(AVERAGE(Data!AA169), " ")</f>
        <v>206890.33333333334</v>
      </c>
      <c r="Z161" s="67">
        <f>IFERROR(AVERAGE(Data!AB169), " ")</f>
        <v>4.88570867757534</v>
      </c>
      <c r="AA161" s="67">
        <f>IFERROR(AVERAGE(Data!AC169), " ")</f>
        <v>-24.285105837606491</v>
      </c>
      <c r="AB161" s="67">
        <f>IFERROR(AVERAGE(Data!AD169), " ")</f>
        <v>-29.326688374356145</v>
      </c>
      <c r="AC161" s="66">
        <f>IFERROR(AVERAGE(Data!AF169), "  ")</f>
        <v>0</v>
      </c>
      <c r="AD161" s="66">
        <f>IFERROR(AVERAGE(Data!AG169), "  ")</f>
        <v>0</v>
      </c>
      <c r="AE161" s="66">
        <f>IFERROR(AVERAGE(Data!AH169), "  ")</f>
        <v>1500</v>
      </c>
      <c r="AF161" s="66">
        <f>IFERROR(AVERAGE(Data!AI169), "  ")</f>
        <v>1500</v>
      </c>
      <c r="AG161" s="66">
        <f>IFERROR(AVERAGE(Data!AJ169), "  ")</f>
        <v>21046.5</v>
      </c>
      <c r="AH161" s="66">
        <f>IFERROR(AVERAGE(Data!AK169), "  ")</f>
        <v>21777.833333333332</v>
      </c>
      <c r="AI161" s="67">
        <f>IFERROR(AVERAGE(Data!AL169), "  ")</f>
        <v>-73.214285714285722</v>
      </c>
      <c r="AJ161" s="67">
        <f>IFERROR(AVERAGE(Data!AM169), "  ")</f>
        <v>29.620619572581152</v>
      </c>
      <c r="AK161" s="67">
        <f>IFERROR(AVERAGE(Data!AN169), "  ")</f>
        <v>-3.3581546985849475</v>
      </c>
      <c r="AL161" s="66">
        <f>IFERROR(AVERAGE(Data!AP169),"  ")</f>
        <v>237726</v>
      </c>
      <c r="AM161" s="66">
        <f>IFERROR(AVERAGE(Data!AQ169),"  ")</f>
        <v>239123</v>
      </c>
      <c r="AN161" s="66">
        <f>IFERROR(AVERAGE(Data!AR169),"  ")</f>
        <v>16400</v>
      </c>
      <c r="AO161" s="66">
        <f>IFERROR(AVERAGE(Data!AS169),"  ")</f>
        <v>493249</v>
      </c>
      <c r="AP161" s="66">
        <f>IFERROR(AVERAGE(Data!AT169),"  ")</f>
        <v>583974</v>
      </c>
      <c r="AQ161" s="66">
        <f>IFERROR(AVERAGE(Data!AU169),"  ")</f>
        <v>711695.41666666663</v>
      </c>
      <c r="AR161" s="67">
        <f>IFERROR(AVERAGE(Data!AV169),"  ")</f>
        <v>42.457053407423672</v>
      </c>
      <c r="AS161" s="67">
        <f>IFERROR(AVERAGE(Data!AW169),"  ")</f>
        <v>2.0060184483652321</v>
      </c>
      <c r="AT161" s="67">
        <f>IFERROR(AVERAGE(Data!AX169),"  ")</f>
        <v>-17.946078290748201</v>
      </c>
      <c r="AU161" s="66">
        <f>IFERROR(AVERAGE(Data!AZ169), "  ")</f>
        <v>355.61500000000001</v>
      </c>
      <c r="AV161" s="66">
        <f>IFERROR(AVERAGE(Data!BA169), "  ")</f>
        <v>18.576000000000001</v>
      </c>
      <c r="AW161" s="66">
        <f>IFERROR(AVERAGE(Data!BB169), "  ")</f>
        <v>117.55800000000001</v>
      </c>
      <c r="AX161" s="66">
        <f>IFERROR(AVERAGE(Data!BC169), "  ")</f>
        <v>1.5</v>
      </c>
      <c r="AY161" s="66">
        <f>IFERROR(AVERAGE(Data!BD169), "  ")</f>
        <v>493.24900000000002</v>
      </c>
      <c r="AZ161" s="66">
        <f>IFERROR(AVERAGE(Data!BE169), "  ")</f>
        <v>1116.9590000000001</v>
      </c>
      <c r="BA161" s="66">
        <f>IFERROR(AVERAGE(Data!BF169), "  ")</f>
        <v>58.064</v>
      </c>
      <c r="BB161" s="66">
        <f>IFERROR(AVERAGE(Data!BG169), "  ")</f>
        <v>411.74</v>
      </c>
      <c r="BC161" s="66">
        <f>IFERROR(AVERAGE(Data!BH169), "  ")</f>
        <v>63.186</v>
      </c>
      <c r="BD161" s="66">
        <f>IFERROR(AVERAGE(Data!BI169), "  ")</f>
        <v>1649.9490000000001</v>
      </c>
    </row>
    <row r="162" spans="1:56" x14ac:dyDescent="0.25">
      <c r="A162" s="59">
        <f t="shared" si="2"/>
        <v>38745</v>
      </c>
      <c r="B162" s="66">
        <f>IFERROR(AVERAGE(Data!B170),"  ")</f>
        <v>252603</v>
      </c>
      <c r="C162" s="66">
        <f>IFERROR(AVERAGE(Data!C170),"  ")</f>
        <v>138023</v>
      </c>
      <c r="D162" s="66">
        <f>IFERROR(AVERAGE(Data!D170),"  ")</f>
        <v>0</v>
      </c>
      <c r="E162" s="66">
        <f>IFERROR(AVERAGE(Data!E170),"  ")</f>
        <v>390626</v>
      </c>
      <c r="F162" s="66">
        <f>IFERROR(AVERAGE(Data!F170),"  ")</f>
        <v>376896.25</v>
      </c>
      <c r="G162" s="66">
        <f>IFERROR(AVERAGE(Data!G170),"  ")</f>
        <v>449532.83333333331</v>
      </c>
      <c r="H162" s="67">
        <f>IFERROR(AVERAGE(Data!H170),"  ")</f>
        <v>-2.7412881315419968</v>
      </c>
      <c r="I162" s="67">
        <f>IFERROR(AVERAGE(Data!I170),"  ")</f>
        <v>4.6498713382419288</v>
      </c>
      <c r="J162" s="67">
        <f>IFERROR(AVERAGE(Data!J170),"  ")</f>
        <v>-16.158237607412428</v>
      </c>
      <c r="K162" s="66">
        <f>IFERROR(AVERAGE(Data!L170),"  ")</f>
        <v>4748</v>
      </c>
      <c r="L162" s="66">
        <f>IFERROR(AVERAGE(Data!M170),"  ")</f>
        <v>12000</v>
      </c>
      <c r="M162" s="66">
        <f>IFERROR(AVERAGE(Data!N170),"  ")</f>
        <v>16900</v>
      </c>
      <c r="N162" s="66">
        <f>IFERROR(AVERAGE(Data!O170),"  ")</f>
        <v>33648</v>
      </c>
      <c r="O162" s="66">
        <f>IFERROR(AVERAGE(Data!P170),"  ")</f>
        <v>22928</v>
      </c>
      <c r="P162" s="66">
        <f>IFERROR(AVERAGE(Data!Q170),"  ")</f>
        <v>34047.916666666664</v>
      </c>
      <c r="Q162" s="67">
        <f>IFERROR(AVERAGE(Data!R170),"  ")</f>
        <v>-19.629293460086949</v>
      </c>
      <c r="R162" s="67">
        <f>IFERROR(AVERAGE(Data!S170),"  ")</f>
        <v>21.998004655803129</v>
      </c>
      <c r="S162" s="67">
        <f>IFERROR(AVERAGE(Data!T170),"  ")</f>
        <v>-32.659609618797035</v>
      </c>
      <c r="T162" s="66">
        <f>IFERROR(AVERAGE(Data!V170), " ")</f>
        <v>63894</v>
      </c>
      <c r="U162" s="66">
        <f>IFERROR(AVERAGE(Data!W170), " ")</f>
        <v>49301</v>
      </c>
      <c r="V162" s="66">
        <f>IFERROR(AVERAGE(Data!X170), " ")</f>
        <v>21000</v>
      </c>
      <c r="W162" s="66">
        <f>IFERROR(AVERAGE(Data!Y170), " ")</f>
        <v>134195</v>
      </c>
      <c r="X162" s="66">
        <f>IFERROR(AVERAGE(Data!Z170), " ")</f>
        <v>136483.75</v>
      </c>
      <c r="Y162" s="66">
        <f>IFERROR(AVERAGE(Data!AA170), " ")</f>
        <v>223852.75</v>
      </c>
      <c r="Z162" s="67">
        <f>IFERROR(AVERAGE(Data!AB170), " ")</f>
        <v>-45.630418928774006</v>
      </c>
      <c r="AA162" s="67">
        <f>IFERROR(AVERAGE(Data!AC170), " ")</f>
        <v>-29.491451435006887</v>
      </c>
      <c r="AB162" s="67">
        <f>IFERROR(AVERAGE(Data!AD170), " ")</f>
        <v>-39.029674641030766</v>
      </c>
      <c r="AC162" s="66">
        <f>IFERROR(AVERAGE(Data!AF170), "  ")</f>
        <v>0</v>
      </c>
      <c r="AD162" s="66">
        <f>IFERROR(AVERAGE(Data!AG170), "  ")</f>
        <v>3000</v>
      </c>
      <c r="AE162" s="66">
        <f>IFERROR(AVERAGE(Data!AH170), "  ")</f>
        <v>8700</v>
      </c>
      <c r="AF162" s="66">
        <f>IFERROR(AVERAGE(Data!AI170), "  ")</f>
        <v>11700</v>
      </c>
      <c r="AG162" s="66">
        <f>IFERROR(AVERAGE(Data!AJ170), "  ")</f>
        <v>18721.5</v>
      </c>
      <c r="AH162" s="66">
        <f>IFERROR(AVERAGE(Data!AK170), "  ")</f>
        <v>22995.333333333332</v>
      </c>
      <c r="AI162" s="67">
        <f>IFERROR(AVERAGE(Data!AL170), "  ")</f>
        <v>-54.117647058823536</v>
      </c>
      <c r="AJ162" s="67">
        <f>IFERROR(AVERAGE(Data!AM170), "  ")</f>
        <v>4.6653994521160591</v>
      </c>
      <c r="AK162" s="67">
        <f>IFERROR(AVERAGE(Data!AN170), "  ")</f>
        <v>-18.585655060447049</v>
      </c>
      <c r="AL162" s="66">
        <f>IFERROR(AVERAGE(Data!AP170),"  ")</f>
        <v>321245</v>
      </c>
      <c r="AM162" s="66">
        <f>IFERROR(AVERAGE(Data!AQ170),"  ")</f>
        <v>202324</v>
      </c>
      <c r="AN162" s="66">
        <f>IFERROR(AVERAGE(Data!AR170),"  ")</f>
        <v>46600</v>
      </c>
      <c r="AO162" s="66">
        <f>IFERROR(AVERAGE(Data!AS170),"  ")</f>
        <v>570169</v>
      </c>
      <c r="AP162" s="66">
        <f>IFERROR(AVERAGE(Data!AT170),"  ")</f>
        <v>555029.5</v>
      </c>
      <c r="AQ162" s="66">
        <f>IFERROR(AVERAGE(Data!AU170),"  ")</f>
        <v>730428.83333333337</v>
      </c>
      <c r="AR162" s="67">
        <f>IFERROR(AVERAGE(Data!AV170),"  ")</f>
        <v>-20.347656260914025</v>
      </c>
      <c r="AS162" s="67">
        <f>IFERROR(AVERAGE(Data!AW170),"  ")</f>
        <v>-5.9910975760542389</v>
      </c>
      <c r="AT162" s="67">
        <f>IFERROR(AVERAGE(Data!AX170),"  ")</f>
        <v>-24.013199551952702</v>
      </c>
      <c r="AU162" s="66">
        <f>IFERROR(AVERAGE(Data!AZ170), "  ")</f>
        <v>390.62599999999998</v>
      </c>
      <c r="AV162" s="66">
        <f>IFERROR(AVERAGE(Data!BA170), "  ")</f>
        <v>33.648000000000003</v>
      </c>
      <c r="AW162" s="66">
        <f>IFERROR(AVERAGE(Data!BB170), "  ")</f>
        <v>134.19499999999999</v>
      </c>
      <c r="AX162" s="66">
        <f>IFERROR(AVERAGE(Data!BC170), "  ")</f>
        <v>11.7</v>
      </c>
      <c r="AY162" s="66">
        <f>IFERROR(AVERAGE(Data!BD170), "  ")</f>
        <v>570.16899999999998</v>
      </c>
      <c r="AZ162" s="66">
        <f>IFERROR(AVERAGE(Data!BE170), "  ")</f>
        <v>1507.585</v>
      </c>
      <c r="BA162" s="66">
        <f>IFERROR(AVERAGE(Data!BF170), "  ")</f>
        <v>91.712000000000003</v>
      </c>
      <c r="BB162" s="66">
        <f>IFERROR(AVERAGE(Data!BG170), "  ")</f>
        <v>545.93499999999995</v>
      </c>
      <c r="BC162" s="66">
        <f>IFERROR(AVERAGE(Data!BH170), "  ")</f>
        <v>74.885999999999996</v>
      </c>
      <c r="BD162" s="66">
        <f>IFERROR(AVERAGE(Data!BI170), "  ")</f>
        <v>2220.1179999999999</v>
      </c>
    </row>
    <row r="163" spans="1:56" x14ac:dyDescent="0.25">
      <c r="A163" s="59">
        <f t="shared" si="2"/>
        <v>38752</v>
      </c>
      <c r="B163" s="66">
        <f>IFERROR(AVERAGE(Data!B171),"  ")</f>
        <v>237238</v>
      </c>
      <c r="C163" s="66">
        <f>IFERROR(AVERAGE(Data!C171),"  ")</f>
        <v>166578</v>
      </c>
      <c r="D163" s="66">
        <f>IFERROR(AVERAGE(Data!D171),"  ")</f>
        <v>0</v>
      </c>
      <c r="E163" s="66">
        <f>IFERROR(AVERAGE(Data!E171),"  ")</f>
        <v>403816</v>
      </c>
      <c r="F163" s="66">
        <f>IFERROR(AVERAGE(Data!F171),"  ")</f>
        <v>387578</v>
      </c>
      <c r="G163" s="66">
        <f>IFERROR(AVERAGE(Data!G171),"  ")</f>
        <v>409956.83333333331</v>
      </c>
      <c r="H163" s="67">
        <f>IFERROR(AVERAGE(Data!H171),"  ")</f>
        <v>21.176184631819652</v>
      </c>
      <c r="I163" s="67">
        <f>IFERROR(AVERAGE(Data!I171),"  ")</f>
        <v>18.901175427536266</v>
      </c>
      <c r="J163" s="67">
        <f>IFERROR(AVERAGE(Data!J171),"  ")</f>
        <v>-5.4588267626550895</v>
      </c>
      <c r="K163" s="66">
        <f>IFERROR(AVERAGE(Data!L171),"  ")</f>
        <v>6100</v>
      </c>
      <c r="L163" s="66">
        <f>IFERROR(AVERAGE(Data!M171),"  ")</f>
        <v>3000</v>
      </c>
      <c r="M163" s="66">
        <f>IFERROR(AVERAGE(Data!N171),"  ")</f>
        <v>9800</v>
      </c>
      <c r="N163" s="66">
        <f>IFERROR(AVERAGE(Data!O171),"  ")</f>
        <v>18900</v>
      </c>
      <c r="O163" s="66">
        <f>IFERROR(AVERAGE(Data!P171),"  ")</f>
        <v>22431</v>
      </c>
      <c r="P163" s="66">
        <f>IFERROR(AVERAGE(Data!Q171),"  ")</f>
        <v>37284.833333333336</v>
      </c>
      <c r="Q163" s="67">
        <f>IFERROR(AVERAGE(Data!R171),"  ")</f>
        <v>13.336531542336294</v>
      </c>
      <c r="R163" s="67">
        <f>IFERROR(AVERAGE(Data!S171),"  ")</f>
        <v>0.75574670694320556</v>
      </c>
      <c r="S163" s="67">
        <f>IFERROR(AVERAGE(Data!T171),"  ")</f>
        <v>-39.838808452051552</v>
      </c>
      <c r="T163" s="66">
        <f>IFERROR(AVERAGE(Data!V171), " ")</f>
        <v>80547</v>
      </c>
      <c r="U163" s="66">
        <f>IFERROR(AVERAGE(Data!W171), " ")</f>
        <v>78750</v>
      </c>
      <c r="V163" s="66">
        <f>IFERROR(AVERAGE(Data!X171), " ")</f>
        <v>15600</v>
      </c>
      <c r="W163" s="66">
        <f>IFERROR(AVERAGE(Data!Y171), " ")</f>
        <v>174897</v>
      </c>
      <c r="X163" s="66">
        <f>IFERROR(AVERAGE(Data!Z171), " ")</f>
        <v>135483.25</v>
      </c>
      <c r="Y163" s="66">
        <f>IFERROR(AVERAGE(Data!AA171), " ")</f>
        <v>231759.33333333334</v>
      </c>
      <c r="Z163" s="67">
        <f>IFERROR(AVERAGE(Data!AB171), " ")</f>
        <v>-34.934393845260992</v>
      </c>
      <c r="AA163" s="67">
        <f>IFERROR(AVERAGE(Data!AC171), " ")</f>
        <v>-35.929381192830299</v>
      </c>
      <c r="AB163" s="67">
        <f>IFERROR(AVERAGE(Data!AD171), " ")</f>
        <v>-41.541405020725527</v>
      </c>
      <c r="AC163" s="66">
        <f>IFERROR(AVERAGE(Data!AF171), "  ")</f>
        <v>6140</v>
      </c>
      <c r="AD163" s="66">
        <f>IFERROR(AVERAGE(Data!AG171), "  ")</f>
        <v>0</v>
      </c>
      <c r="AE163" s="66">
        <f>IFERROR(AVERAGE(Data!AH171), "  ")</f>
        <v>22500</v>
      </c>
      <c r="AF163" s="66">
        <f>IFERROR(AVERAGE(Data!AI171), "  ")</f>
        <v>28640</v>
      </c>
      <c r="AG163" s="66">
        <f>IFERROR(AVERAGE(Data!AJ171), "  ")</f>
        <v>15710</v>
      </c>
      <c r="AH163" s="66">
        <f>IFERROR(AVERAGE(Data!AK171), "  ")</f>
        <v>22590.25</v>
      </c>
      <c r="AI163" s="67">
        <f>IFERROR(AVERAGE(Data!AL171), "  ")</f>
        <v>1.1156616297133271</v>
      </c>
      <c r="AJ163" s="67">
        <f>IFERROR(AVERAGE(Data!AM171), "  ")</f>
        <v>-25.254543724426682</v>
      </c>
      <c r="AK163" s="67">
        <f>IFERROR(AVERAGE(Data!AN171), "  ")</f>
        <v>-30.456723586503031</v>
      </c>
      <c r="AL163" s="66">
        <f>IFERROR(AVERAGE(Data!AP171),"  ")</f>
        <v>330025</v>
      </c>
      <c r="AM163" s="66">
        <f>IFERROR(AVERAGE(Data!AQ171),"  ")</f>
        <v>248328</v>
      </c>
      <c r="AN163" s="66">
        <f>IFERROR(AVERAGE(Data!AR171),"  ")</f>
        <v>47900</v>
      </c>
      <c r="AO163" s="66">
        <f>IFERROR(AVERAGE(Data!AS171),"  ")</f>
        <v>626253</v>
      </c>
      <c r="AP163" s="66">
        <f>IFERROR(AVERAGE(Data!AT171),"  ")</f>
        <v>561202.25</v>
      </c>
      <c r="AQ163" s="66">
        <f>IFERROR(AVERAGE(Data!AU171),"  ")</f>
        <v>701591.25</v>
      </c>
      <c r="AR163" s="67">
        <f>IFERROR(AVERAGE(Data!AV171),"  ")</f>
        <v>-3.2138264858248555</v>
      </c>
      <c r="AS163" s="67">
        <f>IFERROR(AVERAGE(Data!AW171),"  ")</f>
        <v>-3.3587104673359125</v>
      </c>
      <c r="AT163" s="67">
        <f>IFERROR(AVERAGE(Data!AX171),"  ")</f>
        <v>-20.010084219265845</v>
      </c>
      <c r="AU163" s="66">
        <f>IFERROR(AVERAGE(Data!AZ171), "  ")</f>
        <v>403.81599999999997</v>
      </c>
      <c r="AV163" s="66">
        <f>IFERROR(AVERAGE(Data!BA171), "  ")</f>
        <v>18.899999999999999</v>
      </c>
      <c r="AW163" s="66">
        <f>IFERROR(AVERAGE(Data!BB171), "  ")</f>
        <v>174.89699999999999</v>
      </c>
      <c r="AX163" s="66">
        <f>IFERROR(AVERAGE(Data!BC171), "  ")</f>
        <v>28.64</v>
      </c>
      <c r="AY163" s="66">
        <f>IFERROR(AVERAGE(Data!BD171), "  ")</f>
        <v>626.25300000000004</v>
      </c>
      <c r="AZ163" s="66">
        <f>IFERROR(AVERAGE(Data!BE171), "  ")</f>
        <v>1911.4010000000001</v>
      </c>
      <c r="BA163" s="66">
        <f>IFERROR(AVERAGE(Data!BF171), "  ")</f>
        <v>110.61199999999999</v>
      </c>
      <c r="BB163" s="66">
        <f>IFERROR(AVERAGE(Data!BG171), "  ")</f>
        <v>720.83199999999988</v>
      </c>
      <c r="BC163" s="66">
        <f>IFERROR(AVERAGE(Data!BH171), "  ")</f>
        <v>103.526</v>
      </c>
      <c r="BD163" s="66">
        <f>IFERROR(AVERAGE(Data!BI171), "  ")</f>
        <v>2846.3710000000001</v>
      </c>
    </row>
    <row r="164" spans="1:56" x14ac:dyDescent="0.25">
      <c r="A164" s="59">
        <f t="shared" si="2"/>
        <v>38759</v>
      </c>
      <c r="B164" s="66">
        <f>IFERROR(AVERAGE(Data!B172),"  ")</f>
        <v>280639</v>
      </c>
      <c r="C164" s="66">
        <f>IFERROR(AVERAGE(Data!C172),"  ")</f>
        <v>190293</v>
      </c>
      <c r="D164" s="66">
        <f>IFERROR(AVERAGE(Data!D172),"  ")</f>
        <v>0</v>
      </c>
      <c r="E164" s="66">
        <f>IFERROR(AVERAGE(Data!E172),"  ")</f>
        <v>470932</v>
      </c>
      <c r="F164" s="66">
        <f>IFERROR(AVERAGE(Data!F172),"  ")</f>
        <v>405247.25</v>
      </c>
      <c r="G164" s="66">
        <f>IFERROR(AVERAGE(Data!G172),"  ")</f>
        <v>369708.5</v>
      </c>
      <c r="H164" s="67">
        <f>IFERROR(AVERAGE(Data!H172),"  ")</f>
        <v>29.600519577733021</v>
      </c>
      <c r="I164" s="67">
        <f>IFERROR(AVERAGE(Data!I172),"  ")</f>
        <v>23.00095533160782</v>
      </c>
      <c r="J164" s="67">
        <f>IFERROR(AVERAGE(Data!J172),"  ")</f>
        <v>9.6126407696874629</v>
      </c>
      <c r="K164" s="66">
        <f>IFERROR(AVERAGE(Data!L172),"  ")</f>
        <v>4500</v>
      </c>
      <c r="L164" s="66">
        <f>IFERROR(AVERAGE(Data!M172),"  ")</f>
        <v>0</v>
      </c>
      <c r="M164" s="66">
        <f>IFERROR(AVERAGE(Data!N172),"  ")</f>
        <v>19600</v>
      </c>
      <c r="N164" s="66">
        <f>IFERROR(AVERAGE(Data!O172),"  ")</f>
        <v>24100</v>
      </c>
      <c r="O164" s="66">
        <f>IFERROR(AVERAGE(Data!P172),"  ")</f>
        <v>23806</v>
      </c>
      <c r="P164" s="66">
        <f>IFERROR(AVERAGE(Data!Q172),"  ")</f>
        <v>39327.166666666664</v>
      </c>
      <c r="Q164" s="67">
        <f>IFERROR(AVERAGE(Data!R172),"  ")</f>
        <v>-34.332425068119889</v>
      </c>
      <c r="R164" s="67">
        <f>IFERROR(AVERAGE(Data!S172),"  ")</f>
        <v>-8.607186732186733</v>
      </c>
      <c r="S164" s="67">
        <f>IFERROR(AVERAGE(Data!T172),"  ")</f>
        <v>-39.466780808855617</v>
      </c>
      <c r="T164" s="66">
        <f>IFERROR(AVERAGE(Data!V172), " ")</f>
        <v>75443</v>
      </c>
      <c r="U164" s="66">
        <f>IFERROR(AVERAGE(Data!W172), " ")</f>
        <v>72425</v>
      </c>
      <c r="V164" s="66">
        <f>IFERROR(AVERAGE(Data!X172), " ")</f>
        <v>32200</v>
      </c>
      <c r="W164" s="66">
        <f>IFERROR(AVERAGE(Data!Y172), " ")</f>
        <v>180068</v>
      </c>
      <c r="X164" s="66">
        <f>IFERROR(AVERAGE(Data!Z172), " ")</f>
        <v>151679.5</v>
      </c>
      <c r="Y164" s="66">
        <f>IFERROR(AVERAGE(Data!AA172), " ")</f>
        <v>209375.58333333334</v>
      </c>
      <c r="Z164" s="67">
        <f>IFERROR(AVERAGE(Data!AB172), " ")</f>
        <v>-31.454108726022756</v>
      </c>
      <c r="AA164" s="67">
        <f>IFERROR(AVERAGE(Data!AC172), " ")</f>
        <v>-31.860062893081764</v>
      </c>
      <c r="AB164" s="67">
        <f>IFERROR(AVERAGE(Data!AD172), " ")</f>
        <v>-27.556261534793734</v>
      </c>
      <c r="AC164" s="66">
        <f>IFERROR(AVERAGE(Data!AF172), "  ")</f>
        <v>1600</v>
      </c>
      <c r="AD164" s="66">
        <f>IFERROR(AVERAGE(Data!AG172), "  ")</f>
        <v>1500</v>
      </c>
      <c r="AE164" s="66">
        <f>IFERROR(AVERAGE(Data!AH172), "  ")</f>
        <v>18700</v>
      </c>
      <c r="AF164" s="66">
        <f>IFERROR(AVERAGE(Data!AI172), "  ")</f>
        <v>21800</v>
      </c>
      <c r="AG164" s="66">
        <f>IFERROR(AVERAGE(Data!AJ172), "  ")</f>
        <v>15910</v>
      </c>
      <c r="AH164" s="66">
        <f>IFERROR(AVERAGE(Data!AK172), "  ")</f>
        <v>23872</v>
      </c>
      <c r="AI164" s="67">
        <f>IFERROR(AVERAGE(Data!AL172), "  ")</f>
        <v>-40.518417462482944</v>
      </c>
      <c r="AJ164" s="67">
        <f>IFERROR(AVERAGE(Data!AM172), "  ")</f>
        <v>-33.759393800612024</v>
      </c>
      <c r="AK164" s="67">
        <f>IFERROR(AVERAGE(Data!AN172), "  ")</f>
        <v>-33.352882037533519</v>
      </c>
      <c r="AL164" s="66">
        <f>IFERROR(AVERAGE(Data!AP172),"  ")</f>
        <v>362182</v>
      </c>
      <c r="AM164" s="66">
        <f>IFERROR(AVERAGE(Data!AQ172),"  ")</f>
        <v>264218</v>
      </c>
      <c r="AN164" s="66">
        <f>IFERROR(AVERAGE(Data!AR172),"  ")</f>
        <v>70500</v>
      </c>
      <c r="AO164" s="66">
        <f>IFERROR(AVERAGE(Data!AS172),"  ")</f>
        <v>696900</v>
      </c>
      <c r="AP164" s="66">
        <f>IFERROR(AVERAGE(Data!AT172),"  ")</f>
        <v>596642.75</v>
      </c>
      <c r="AQ164" s="66">
        <f>IFERROR(AVERAGE(Data!AU172),"  ")</f>
        <v>642283.25</v>
      </c>
      <c r="AR164" s="67">
        <f>IFERROR(AVERAGE(Data!AV172),"  ")</f>
        <v>-0.36015607239723302</v>
      </c>
      <c r="AS164" s="67">
        <f>IFERROR(AVERAGE(Data!AW172),"  ")</f>
        <v>-0.91184135737396588</v>
      </c>
      <c r="AT164" s="67">
        <f>IFERROR(AVERAGE(Data!AX172),"  ")</f>
        <v>-7.1059769969090691</v>
      </c>
      <c r="AU164" s="66">
        <f>IFERROR(AVERAGE(Data!AZ172), "  ")</f>
        <v>470.93200000000002</v>
      </c>
      <c r="AV164" s="66">
        <f>IFERROR(AVERAGE(Data!BA172), "  ")</f>
        <v>24.1</v>
      </c>
      <c r="AW164" s="66">
        <f>IFERROR(AVERAGE(Data!BB172), "  ")</f>
        <v>180.06800000000001</v>
      </c>
      <c r="AX164" s="66">
        <f>IFERROR(AVERAGE(Data!BC172), "  ")</f>
        <v>21.8</v>
      </c>
      <c r="AY164" s="66">
        <f>IFERROR(AVERAGE(Data!BD172), "  ")</f>
        <v>696.9</v>
      </c>
      <c r="AZ164" s="66">
        <f>IFERROR(AVERAGE(Data!BE172), "  ")</f>
        <v>2382.3330000000001</v>
      </c>
      <c r="BA164" s="66">
        <f>IFERROR(AVERAGE(Data!BF172), "  ")</f>
        <v>134.71199999999999</v>
      </c>
      <c r="BB164" s="66">
        <f>IFERROR(AVERAGE(Data!BG172), "  ")</f>
        <v>900.89999999999986</v>
      </c>
      <c r="BC164" s="66">
        <f>IFERROR(AVERAGE(Data!BH172), "  ")</f>
        <v>125.32599999999999</v>
      </c>
      <c r="BD164" s="66">
        <f>IFERROR(AVERAGE(Data!BI172), "  ")</f>
        <v>3543.2710000000002</v>
      </c>
    </row>
    <row r="165" spans="1:56" x14ac:dyDescent="0.25">
      <c r="A165" s="59">
        <f t="shared" si="2"/>
        <v>38766</v>
      </c>
      <c r="B165" s="66">
        <f>IFERROR(AVERAGE(Data!B173),"  ")</f>
        <v>279168</v>
      </c>
      <c r="C165" s="66">
        <f>IFERROR(AVERAGE(Data!C173),"  ")</f>
        <v>128755</v>
      </c>
      <c r="D165" s="66">
        <f>IFERROR(AVERAGE(Data!D173),"  ")</f>
        <v>0</v>
      </c>
      <c r="E165" s="66">
        <f>IFERROR(AVERAGE(Data!E173),"  ")</f>
        <v>407923</v>
      </c>
      <c r="F165" s="66">
        <f>IFERROR(AVERAGE(Data!F173),"  ")</f>
        <v>418324.25</v>
      </c>
      <c r="G165" s="66">
        <f>IFERROR(AVERAGE(Data!G173),"  ")</f>
        <v>347168.66666666669</v>
      </c>
      <c r="H165" s="67">
        <f>IFERROR(AVERAGE(Data!H173),"  ")</f>
        <v>38.696482972473078</v>
      </c>
      <c r="I165" s="67">
        <f>IFERROR(AVERAGE(Data!I173),"  ")</f>
        <v>20.176433368501257</v>
      </c>
      <c r="J165" s="67">
        <f>IFERROR(AVERAGE(Data!J173),"  ")</f>
        <v>20.495969298304573</v>
      </c>
      <c r="K165" s="66">
        <f>IFERROR(AVERAGE(Data!L173),"  ")</f>
        <v>0</v>
      </c>
      <c r="L165" s="66">
        <f>IFERROR(AVERAGE(Data!M173),"  ")</f>
        <v>9150</v>
      </c>
      <c r="M165" s="66">
        <f>IFERROR(AVERAGE(Data!N173),"  ")</f>
        <v>1400</v>
      </c>
      <c r="N165" s="66">
        <f>IFERROR(AVERAGE(Data!O173),"  ")</f>
        <v>10550</v>
      </c>
      <c r="O165" s="66">
        <f>IFERROR(AVERAGE(Data!P173),"  ")</f>
        <v>21799.5</v>
      </c>
      <c r="P165" s="66">
        <f>IFERROR(AVERAGE(Data!Q173),"  ")</f>
        <v>39282.083333333336</v>
      </c>
      <c r="Q165" s="67">
        <f>IFERROR(AVERAGE(Data!R173),"  ")</f>
        <v>-47.342151235338157</v>
      </c>
      <c r="R165" s="67">
        <f>IFERROR(AVERAGE(Data!S173),"  ")</f>
        <v>-24.35785108911578</v>
      </c>
      <c r="S165" s="67">
        <f>IFERROR(AVERAGE(Data!T173),"  ")</f>
        <v>-44.505234574710698</v>
      </c>
      <c r="T165" s="66">
        <f>IFERROR(AVERAGE(Data!V173), " ")</f>
        <v>39975</v>
      </c>
      <c r="U165" s="66">
        <f>IFERROR(AVERAGE(Data!W173), " ")</f>
        <v>37745</v>
      </c>
      <c r="V165" s="66">
        <f>IFERROR(AVERAGE(Data!X173), " ")</f>
        <v>18200</v>
      </c>
      <c r="W165" s="66">
        <f>IFERROR(AVERAGE(Data!Y173), " ")</f>
        <v>95920</v>
      </c>
      <c r="X165" s="66">
        <f>IFERROR(AVERAGE(Data!Z173), " ")</f>
        <v>146270</v>
      </c>
      <c r="Y165" s="66">
        <f>IFERROR(AVERAGE(Data!AA173), " ")</f>
        <v>196583.5</v>
      </c>
      <c r="Z165" s="67">
        <f>IFERROR(AVERAGE(Data!AB173), " ")</f>
        <v>-26.398256639273189</v>
      </c>
      <c r="AA165" s="67">
        <f>IFERROR(AVERAGE(Data!AC173), " ")</f>
        <v>-35.609333058930872</v>
      </c>
      <c r="AB165" s="67">
        <f>IFERROR(AVERAGE(Data!AD173), " ")</f>
        <v>-25.593958801221874</v>
      </c>
      <c r="AC165" s="66">
        <f>IFERROR(AVERAGE(Data!AF173), "  ")</f>
        <v>0</v>
      </c>
      <c r="AD165" s="66">
        <f>IFERROR(AVERAGE(Data!AG173), "  ")</f>
        <v>1500</v>
      </c>
      <c r="AE165" s="66">
        <f>IFERROR(AVERAGE(Data!AH173), "  ")</f>
        <v>26000</v>
      </c>
      <c r="AF165" s="66">
        <f>IFERROR(AVERAGE(Data!AI173), "  ")</f>
        <v>27500</v>
      </c>
      <c r="AG165" s="66">
        <f>IFERROR(AVERAGE(Data!AJ173), "  ")</f>
        <v>22410</v>
      </c>
      <c r="AH165" s="66">
        <f>IFERROR(AVERAGE(Data!AK173), "  ")</f>
        <v>24445.333333333332</v>
      </c>
      <c r="AI165" s="67" t="str">
        <f>IFERROR(AVERAGE(Data!AL173), "  ")</f>
        <v xml:space="preserve">  </v>
      </c>
      <c r="AJ165" s="67">
        <f>IFERROR(AVERAGE(Data!AM173), "  ")</f>
        <v>-0.92181179123284052</v>
      </c>
      <c r="AK165" s="67">
        <f>IFERROR(AVERAGE(Data!AN173), "  ")</f>
        <v>-8.3260608705137962</v>
      </c>
      <c r="AL165" s="66">
        <f>IFERROR(AVERAGE(Data!AP173),"  ")</f>
        <v>319143</v>
      </c>
      <c r="AM165" s="66">
        <f>IFERROR(AVERAGE(Data!AQ173),"  ")</f>
        <v>177150</v>
      </c>
      <c r="AN165" s="66">
        <f>IFERROR(AVERAGE(Data!AR173),"  ")</f>
        <v>45600</v>
      </c>
      <c r="AO165" s="66">
        <f>IFERROR(AVERAGE(Data!AS173),"  ")</f>
        <v>541893</v>
      </c>
      <c r="AP165" s="66">
        <f>IFERROR(AVERAGE(Data!AT173),"  ")</f>
        <v>608803.75</v>
      </c>
      <c r="AQ165" s="66">
        <f>IFERROR(AVERAGE(Data!AU173),"  ")</f>
        <v>607479.58333333337</v>
      </c>
      <c r="AR165" s="67">
        <f>IFERROR(AVERAGE(Data!AV173),"  ")</f>
        <v>21.91891466240692</v>
      </c>
      <c r="AS165" s="67">
        <f>IFERROR(AVERAGE(Data!AW173),"  ")</f>
        <v>-2.8540438071629537</v>
      </c>
      <c r="AT165" s="67">
        <f>IFERROR(AVERAGE(Data!AX173),"  ")</f>
        <v>0.21797714738012175</v>
      </c>
      <c r="AU165" s="66">
        <f>IFERROR(AVERAGE(Data!AZ173), "  ")</f>
        <v>407.923</v>
      </c>
      <c r="AV165" s="66">
        <f>IFERROR(AVERAGE(Data!BA173), "  ")</f>
        <v>10.55</v>
      </c>
      <c r="AW165" s="66">
        <f>IFERROR(AVERAGE(Data!BB173), "  ")</f>
        <v>95.92</v>
      </c>
      <c r="AX165" s="66">
        <f>IFERROR(AVERAGE(Data!BC173), "  ")</f>
        <v>27.5</v>
      </c>
      <c r="AY165" s="66">
        <f>IFERROR(AVERAGE(Data!BD173), "  ")</f>
        <v>541.89300000000003</v>
      </c>
      <c r="AZ165" s="66">
        <f>IFERROR(AVERAGE(Data!BE173), "  ")</f>
        <v>2790.2560000000003</v>
      </c>
      <c r="BA165" s="66">
        <f>IFERROR(AVERAGE(Data!BF173), "  ")</f>
        <v>145.262</v>
      </c>
      <c r="BB165" s="66">
        <f>IFERROR(AVERAGE(Data!BG173), "  ")</f>
        <v>996.81999999999982</v>
      </c>
      <c r="BC165" s="66">
        <f>IFERROR(AVERAGE(Data!BH173), "  ")</f>
        <v>152.82599999999999</v>
      </c>
      <c r="BD165" s="66">
        <f>IFERROR(AVERAGE(Data!BI173), "  ")</f>
        <v>4085.1640000000002</v>
      </c>
    </row>
    <row r="166" spans="1:56" x14ac:dyDescent="0.25">
      <c r="A166" s="59">
        <f t="shared" si="2"/>
        <v>38773</v>
      </c>
      <c r="B166" s="66">
        <f>IFERROR(AVERAGE(Data!B174),"  ")</f>
        <v>190452</v>
      </c>
      <c r="C166" s="66">
        <f>IFERROR(AVERAGE(Data!C174),"  ")</f>
        <v>154400</v>
      </c>
      <c r="D166" s="66">
        <f>IFERROR(AVERAGE(Data!D174),"  ")</f>
        <v>0</v>
      </c>
      <c r="E166" s="66">
        <f>IFERROR(AVERAGE(Data!E174),"  ")</f>
        <v>344852</v>
      </c>
      <c r="F166" s="66">
        <f>IFERROR(AVERAGE(Data!F174),"  ")</f>
        <v>406880.75</v>
      </c>
      <c r="G166" s="66">
        <f>IFERROR(AVERAGE(Data!G174),"  ")</f>
        <v>356005</v>
      </c>
      <c r="H166" s="67">
        <f>IFERROR(AVERAGE(Data!H174),"  ")</f>
        <v>-0.22336411823252744</v>
      </c>
      <c r="I166" s="67">
        <f>IFERROR(AVERAGE(Data!I174),"  ")</f>
        <v>21.788222440893335</v>
      </c>
      <c r="J166" s="67">
        <f>IFERROR(AVERAGE(Data!J174),"  ")</f>
        <v>14.29074029859132</v>
      </c>
      <c r="K166" s="66">
        <f>IFERROR(AVERAGE(Data!L174),"  ")</f>
        <v>0</v>
      </c>
      <c r="L166" s="66">
        <f>IFERROR(AVERAGE(Data!M174),"  ")</f>
        <v>1400</v>
      </c>
      <c r="M166" s="66">
        <f>IFERROR(AVERAGE(Data!N174),"  ")</f>
        <v>19600</v>
      </c>
      <c r="N166" s="66">
        <f>IFERROR(AVERAGE(Data!O174),"  ")</f>
        <v>21000</v>
      </c>
      <c r="O166" s="66">
        <f>IFERROR(AVERAGE(Data!P174),"  ")</f>
        <v>18637.5</v>
      </c>
      <c r="P166" s="66">
        <f>IFERROR(AVERAGE(Data!Q174),"  ")</f>
        <v>41452.75</v>
      </c>
      <c r="Q166" s="67">
        <f>IFERROR(AVERAGE(Data!R174),"  ")</f>
        <v>-71.458084157877565</v>
      </c>
      <c r="R166" s="67">
        <f>IFERROR(AVERAGE(Data!S174),"  ")</f>
        <v>-49.281228952220268</v>
      </c>
      <c r="S166" s="67">
        <f>IFERROR(AVERAGE(Data!T174),"  ")</f>
        <v>-55.039171104450247</v>
      </c>
      <c r="T166" s="66">
        <f>IFERROR(AVERAGE(Data!V174), " ")</f>
        <v>77130</v>
      </c>
      <c r="U166" s="66">
        <f>IFERROR(AVERAGE(Data!W174), " ")</f>
        <v>79600</v>
      </c>
      <c r="V166" s="66">
        <f>IFERROR(AVERAGE(Data!X174), " ")</f>
        <v>35350</v>
      </c>
      <c r="W166" s="66">
        <f>IFERROR(AVERAGE(Data!Y174), " ")</f>
        <v>192080</v>
      </c>
      <c r="X166" s="66">
        <f>IFERROR(AVERAGE(Data!Z174), " ")</f>
        <v>160741.25</v>
      </c>
      <c r="Y166" s="66">
        <f>IFERROR(AVERAGE(Data!AA174), " ")</f>
        <v>170768.83333333334</v>
      </c>
      <c r="Z166" s="67">
        <f>IFERROR(AVERAGE(Data!AB174), " ")</f>
        <v>36.852004901821076</v>
      </c>
      <c r="AA166" s="67">
        <f>IFERROR(AVERAGE(Data!AC174), " ")</f>
        <v>-19.847490017789092</v>
      </c>
      <c r="AB166" s="67">
        <f>IFERROR(AVERAGE(Data!AD174), " ")</f>
        <v>-5.8720219243753586</v>
      </c>
      <c r="AC166" s="66">
        <f>IFERROR(AVERAGE(Data!AF174), "  ")</f>
        <v>0</v>
      </c>
      <c r="AD166" s="66">
        <f>IFERROR(AVERAGE(Data!AG174), "  ")</f>
        <v>0</v>
      </c>
      <c r="AE166" s="66">
        <f>IFERROR(AVERAGE(Data!AH174), "  ")</f>
        <v>20500</v>
      </c>
      <c r="AF166" s="66">
        <f>IFERROR(AVERAGE(Data!AI174), "  ")</f>
        <v>20500</v>
      </c>
      <c r="AG166" s="66">
        <f>IFERROR(AVERAGE(Data!AJ174), "  ")</f>
        <v>24610</v>
      </c>
      <c r="AH166" s="66">
        <f>IFERROR(AVERAGE(Data!AK174), "  ")</f>
        <v>21529.416666666668</v>
      </c>
      <c r="AI166" s="67" t="str">
        <f>IFERROR(AVERAGE(Data!AL174), "  ")</f>
        <v xml:space="preserve">  </v>
      </c>
      <c r="AJ166" s="67">
        <f>IFERROR(AVERAGE(Data!AM174), "  ")</f>
        <v>51.506756548773346</v>
      </c>
      <c r="AK166" s="67">
        <f>IFERROR(AVERAGE(Data!AN174), "  ")</f>
        <v>14.308717142823957</v>
      </c>
      <c r="AL166" s="66">
        <f>IFERROR(AVERAGE(Data!AP174),"  ")</f>
        <v>267582</v>
      </c>
      <c r="AM166" s="66">
        <f>IFERROR(AVERAGE(Data!AQ174),"  ")</f>
        <v>235400</v>
      </c>
      <c r="AN166" s="66">
        <f>IFERROR(AVERAGE(Data!AR174),"  ")</f>
        <v>75450</v>
      </c>
      <c r="AO166" s="66">
        <f>IFERROR(AVERAGE(Data!AS174),"  ")</f>
        <v>578432</v>
      </c>
      <c r="AP166" s="66">
        <f>IFERROR(AVERAGE(Data!AT174),"  ")</f>
        <v>610869.5</v>
      </c>
      <c r="AQ166" s="66">
        <f>IFERROR(AVERAGE(Data!AU174),"  ")</f>
        <v>589756</v>
      </c>
      <c r="AR166" s="67">
        <f>IFERROR(AVERAGE(Data!AV174),"  ")</f>
        <v>3.3733889012002471</v>
      </c>
      <c r="AS166" s="67">
        <f>IFERROR(AVERAGE(Data!AW174),"  ")</f>
        <v>3.955978596830545</v>
      </c>
      <c r="AT166" s="67">
        <f>IFERROR(AVERAGE(Data!AX174),"  ")</f>
        <v>3.580039880899899</v>
      </c>
      <c r="AU166" s="66">
        <f>IFERROR(AVERAGE(Data!AZ174), "  ")</f>
        <v>344.85199999999998</v>
      </c>
      <c r="AV166" s="66">
        <f>IFERROR(AVERAGE(Data!BA174), "  ")</f>
        <v>21</v>
      </c>
      <c r="AW166" s="66">
        <f>IFERROR(AVERAGE(Data!BB174), "  ")</f>
        <v>192.08</v>
      </c>
      <c r="AX166" s="66">
        <f>IFERROR(AVERAGE(Data!BC174), "  ")</f>
        <v>20.5</v>
      </c>
      <c r="AY166" s="66">
        <f>IFERROR(AVERAGE(Data!BD174), "  ")</f>
        <v>578.43200000000002</v>
      </c>
      <c r="AZ166" s="66">
        <f>IFERROR(AVERAGE(Data!BE174), "  ")</f>
        <v>3135.1080000000002</v>
      </c>
      <c r="BA166" s="66">
        <f>IFERROR(AVERAGE(Data!BF174), "  ")</f>
        <v>166.262</v>
      </c>
      <c r="BB166" s="66">
        <f>IFERROR(AVERAGE(Data!BG174), "  ")</f>
        <v>1188.8999999999999</v>
      </c>
      <c r="BC166" s="66">
        <f>IFERROR(AVERAGE(Data!BH174), "  ")</f>
        <v>173.32599999999999</v>
      </c>
      <c r="BD166" s="66">
        <f>IFERROR(AVERAGE(Data!BI174), "  ")</f>
        <v>4663.5960000000005</v>
      </c>
    </row>
    <row r="167" spans="1:56" x14ac:dyDescent="0.25">
      <c r="A167" s="59">
        <f t="shared" si="2"/>
        <v>38780</v>
      </c>
      <c r="B167" s="66">
        <f>IFERROR(AVERAGE(Data!B175),"  ")</f>
        <v>179503</v>
      </c>
      <c r="C167" s="66">
        <f>IFERROR(AVERAGE(Data!C175),"  ")</f>
        <v>116500</v>
      </c>
      <c r="D167" s="66">
        <f>IFERROR(AVERAGE(Data!D175),"  ")</f>
        <v>0</v>
      </c>
      <c r="E167" s="66">
        <f>IFERROR(AVERAGE(Data!E175),"  ")</f>
        <v>296003</v>
      </c>
      <c r="F167" s="66">
        <f>IFERROR(AVERAGE(Data!F175),"  ")</f>
        <v>379927.5</v>
      </c>
      <c r="G167" s="66">
        <f>IFERROR(AVERAGE(Data!G175),"  ")</f>
        <v>369759.08333333331</v>
      </c>
      <c r="H167" s="67">
        <f>IFERROR(AVERAGE(Data!H175),"  ")</f>
        <v>5.7342382568315697</v>
      </c>
      <c r="I167" s="67">
        <f>IFERROR(AVERAGE(Data!I175),"  ")</f>
        <v>18.44437274074906</v>
      </c>
      <c r="J167" s="67">
        <f>IFERROR(AVERAGE(Data!J175),"  ")</f>
        <v>2.7500113249415481</v>
      </c>
      <c r="K167" s="66">
        <f>IFERROR(AVERAGE(Data!L175),"  ")</f>
        <v>0</v>
      </c>
      <c r="L167" s="66">
        <f>IFERROR(AVERAGE(Data!M175),"  ")</f>
        <v>3000</v>
      </c>
      <c r="M167" s="66">
        <f>IFERROR(AVERAGE(Data!N175),"  ")</f>
        <v>21000</v>
      </c>
      <c r="N167" s="66">
        <f>IFERROR(AVERAGE(Data!O175),"  ")</f>
        <v>24000</v>
      </c>
      <c r="O167" s="66">
        <f>IFERROR(AVERAGE(Data!P175),"  ")</f>
        <v>19912.5</v>
      </c>
      <c r="P167" s="66">
        <f>IFERROR(AVERAGE(Data!Q175),"  ")</f>
        <v>41053.333333333336</v>
      </c>
      <c r="Q167" s="67">
        <f>IFERROR(AVERAGE(Data!R175),"  ")</f>
        <v>-23.566878980891715</v>
      </c>
      <c r="R167" s="67">
        <f>IFERROR(AVERAGE(Data!S175),"  ")</f>
        <v>-50.745465676422754</v>
      </c>
      <c r="S167" s="67">
        <f>IFERROR(AVERAGE(Data!T175),"  ")</f>
        <v>-51.496021435531027</v>
      </c>
      <c r="T167" s="66">
        <f>IFERROR(AVERAGE(Data!V175), " ")</f>
        <v>115460</v>
      </c>
      <c r="U167" s="66">
        <f>IFERROR(AVERAGE(Data!W175), " ")</f>
        <v>57200</v>
      </c>
      <c r="V167" s="66">
        <f>IFERROR(AVERAGE(Data!X175), " ")</f>
        <v>21000</v>
      </c>
      <c r="W167" s="66">
        <f>IFERROR(AVERAGE(Data!Y175), " ")</f>
        <v>193660</v>
      </c>
      <c r="X167" s="66">
        <f>IFERROR(AVERAGE(Data!Z175), " ")</f>
        <v>165432</v>
      </c>
      <c r="Y167" s="66">
        <f>IFERROR(AVERAGE(Data!AA175), " ")</f>
        <v>151979.16666666666</v>
      </c>
      <c r="Z167" s="67">
        <f>IFERROR(AVERAGE(Data!AB175), " ")</f>
        <v>24.79861836085011</v>
      </c>
      <c r="AA167" s="67">
        <f>IFERROR(AVERAGE(Data!AC175), " ")</f>
        <v>-3.895990728396026</v>
      </c>
      <c r="AB167" s="67">
        <f>IFERROR(AVERAGE(Data!AD175), " ")</f>
        <v>8.8517614804660703</v>
      </c>
      <c r="AC167" s="66">
        <f>IFERROR(AVERAGE(Data!AF175), "  ")</f>
        <v>0</v>
      </c>
      <c r="AD167" s="66">
        <f>IFERROR(AVERAGE(Data!AG175), "  ")</f>
        <v>0</v>
      </c>
      <c r="AE167" s="66">
        <f>IFERROR(AVERAGE(Data!AH175), "  ")</f>
        <v>9750</v>
      </c>
      <c r="AF167" s="66">
        <f>IFERROR(AVERAGE(Data!AI175), "  ")</f>
        <v>9750</v>
      </c>
      <c r="AG167" s="66">
        <f>IFERROR(AVERAGE(Data!AJ175), "  ")</f>
        <v>19887.5</v>
      </c>
      <c r="AH167" s="66">
        <f>IFERROR(AVERAGE(Data!AK175), "  ")</f>
        <v>21558.083333333332</v>
      </c>
      <c r="AI167" s="67">
        <f>IFERROR(AVERAGE(Data!AL175), "  ")</f>
        <v>-51.005025125628144</v>
      </c>
      <c r="AJ167" s="67">
        <f>IFERROR(AVERAGE(Data!AM175), "  ")</f>
        <v>40.671971706454471</v>
      </c>
      <c r="AK167" s="67">
        <f>IFERROR(AVERAGE(Data!AN175), "  ")</f>
        <v>-7.7492201301135992</v>
      </c>
      <c r="AL167" s="66">
        <f>IFERROR(AVERAGE(Data!AP175),"  ")</f>
        <v>294963</v>
      </c>
      <c r="AM167" s="66">
        <f>IFERROR(AVERAGE(Data!AQ175),"  ")</f>
        <v>176700</v>
      </c>
      <c r="AN167" s="66">
        <f>IFERROR(AVERAGE(Data!AR175),"  ")</f>
        <v>51750</v>
      </c>
      <c r="AO167" s="66">
        <f>IFERROR(AVERAGE(Data!AS175),"  ")</f>
        <v>523413</v>
      </c>
      <c r="AP167" s="66">
        <f>IFERROR(AVERAGE(Data!AT175),"  ")</f>
        <v>585159.5</v>
      </c>
      <c r="AQ167" s="66">
        <f>IFERROR(AVERAGE(Data!AU175),"  ")</f>
        <v>584349.66666666663</v>
      </c>
      <c r="AR167" s="67">
        <f>IFERROR(AVERAGE(Data!AV175),"  ")</f>
        <v>7.6033863182218164</v>
      </c>
      <c r="AS167" s="67">
        <f>IFERROR(AVERAGE(Data!AW175),"  ")</f>
        <v>6.8846458219266493</v>
      </c>
      <c r="AT167" s="67">
        <f>IFERROR(AVERAGE(Data!AX175),"  ")</f>
        <v>0.1385871130812788</v>
      </c>
      <c r="AU167" s="66">
        <f>IFERROR(AVERAGE(Data!AZ175), "  ")</f>
        <v>296.00299999999999</v>
      </c>
      <c r="AV167" s="66">
        <f>IFERROR(AVERAGE(Data!BA175), "  ")</f>
        <v>24</v>
      </c>
      <c r="AW167" s="66">
        <f>IFERROR(AVERAGE(Data!BB175), "  ")</f>
        <v>193.66</v>
      </c>
      <c r="AX167" s="66">
        <f>IFERROR(AVERAGE(Data!BC175), "  ")</f>
        <v>9.75</v>
      </c>
      <c r="AY167" s="66">
        <f>IFERROR(AVERAGE(Data!BD175), "  ")</f>
        <v>523.41300000000001</v>
      </c>
      <c r="AZ167" s="66">
        <f>IFERROR(AVERAGE(Data!BE175), "  ")</f>
        <v>3431.1110000000003</v>
      </c>
      <c r="BA167" s="66">
        <f>IFERROR(AVERAGE(Data!BF175), "  ")</f>
        <v>190.262</v>
      </c>
      <c r="BB167" s="66">
        <f>IFERROR(AVERAGE(Data!BG175), "  ")</f>
        <v>1382.56</v>
      </c>
      <c r="BC167" s="66">
        <f>IFERROR(AVERAGE(Data!BH175), "  ")</f>
        <v>183.07599999999999</v>
      </c>
      <c r="BD167" s="66">
        <f>IFERROR(AVERAGE(Data!BI175), "  ")</f>
        <v>5187.009</v>
      </c>
    </row>
    <row r="168" spans="1:56" x14ac:dyDescent="0.25">
      <c r="A168" s="59">
        <f t="shared" si="2"/>
        <v>38787</v>
      </c>
      <c r="B168" s="66">
        <f>IFERROR(AVERAGE(Data!B176),"  ")</f>
        <v>281010</v>
      </c>
      <c r="C168" s="66">
        <f>IFERROR(AVERAGE(Data!C176),"  ")</f>
        <v>179800</v>
      </c>
      <c r="D168" s="66">
        <f>IFERROR(AVERAGE(Data!D176),"  ")</f>
        <v>0</v>
      </c>
      <c r="E168" s="66">
        <f>IFERROR(AVERAGE(Data!E176),"  ")</f>
        <v>460810</v>
      </c>
      <c r="F168" s="66">
        <f>IFERROR(AVERAGE(Data!F176),"  ")</f>
        <v>377397</v>
      </c>
      <c r="G168" s="66">
        <f>IFERROR(AVERAGE(Data!G176),"  ")</f>
        <v>377388.66666666669</v>
      </c>
      <c r="H168" s="67">
        <f>IFERROR(AVERAGE(Data!H176),"  ")</f>
        <v>75.726074620946335</v>
      </c>
      <c r="I168" s="67">
        <f>IFERROR(AVERAGE(Data!I176),"  ")</f>
        <v>27.723581500577875</v>
      </c>
      <c r="J168" s="67">
        <f>IFERROR(AVERAGE(Data!J176),"  ")</f>
        <v>2.208156754401891E-3</v>
      </c>
      <c r="K168" s="66">
        <f>IFERROR(AVERAGE(Data!L176),"  ")</f>
        <v>19885</v>
      </c>
      <c r="L168" s="66">
        <f>IFERROR(AVERAGE(Data!M176),"  ")</f>
        <v>9100</v>
      </c>
      <c r="M168" s="66">
        <f>IFERROR(AVERAGE(Data!N176),"  ")</f>
        <v>28100</v>
      </c>
      <c r="N168" s="66">
        <f>IFERROR(AVERAGE(Data!O176),"  ")</f>
        <v>57085</v>
      </c>
      <c r="O168" s="66">
        <f>IFERROR(AVERAGE(Data!P176),"  ")</f>
        <v>28158.75</v>
      </c>
      <c r="P168" s="66">
        <f>IFERROR(AVERAGE(Data!Q176),"  ")</f>
        <v>40865.666666666664</v>
      </c>
      <c r="Q168" s="67">
        <f>IFERROR(AVERAGE(Data!R176),"  ")</f>
        <v>140.43888467694381</v>
      </c>
      <c r="R168" s="67">
        <f>IFERROR(AVERAGE(Data!S176),"  ")</f>
        <v>-24.28051871222765</v>
      </c>
      <c r="S168" s="67">
        <f>IFERROR(AVERAGE(Data!T176),"  ")</f>
        <v>-31.094357936980511</v>
      </c>
      <c r="T168" s="66">
        <f>IFERROR(AVERAGE(Data!V176), " ")</f>
        <v>74447</v>
      </c>
      <c r="U168" s="66">
        <f>IFERROR(AVERAGE(Data!W176), " ")</f>
        <v>49850</v>
      </c>
      <c r="V168" s="66">
        <f>IFERROR(AVERAGE(Data!X176), " ")</f>
        <v>15600</v>
      </c>
      <c r="W168" s="66">
        <f>IFERROR(AVERAGE(Data!Y176), " ")</f>
        <v>139897</v>
      </c>
      <c r="X168" s="66">
        <f>IFERROR(AVERAGE(Data!Z176), " ")</f>
        <v>155389.25</v>
      </c>
      <c r="Y168" s="66">
        <f>IFERROR(AVERAGE(Data!AA176), " ")</f>
        <v>132092.16666666666</v>
      </c>
      <c r="Z168" s="67">
        <f>IFERROR(AVERAGE(Data!AB176), " ")</f>
        <v>26.878043913985916</v>
      </c>
      <c r="AA168" s="67">
        <f>IFERROR(AVERAGE(Data!AC176), " ")</f>
        <v>15.936603508929004</v>
      </c>
      <c r="AB168" s="67">
        <f>IFERROR(AVERAGE(Data!AD176), " ")</f>
        <v>17.636990838467593</v>
      </c>
      <c r="AC168" s="66">
        <f>IFERROR(AVERAGE(Data!AF176), "  ")</f>
        <v>3000</v>
      </c>
      <c r="AD168" s="66">
        <f>IFERROR(AVERAGE(Data!AG176), "  ")</f>
        <v>9000</v>
      </c>
      <c r="AE168" s="66">
        <f>IFERROR(AVERAGE(Data!AH176), "  ")</f>
        <v>17900</v>
      </c>
      <c r="AF168" s="66">
        <f>IFERROR(AVERAGE(Data!AI176), "  ")</f>
        <v>29900</v>
      </c>
      <c r="AG168" s="66">
        <f>IFERROR(AVERAGE(Data!AJ176), "  ")</f>
        <v>21912.5</v>
      </c>
      <c r="AH168" s="66">
        <f>IFERROR(AVERAGE(Data!AK176), "  ")</f>
        <v>17233.166666666668</v>
      </c>
      <c r="AI168" s="67">
        <f>IFERROR(AVERAGE(Data!AL176), "  ")</f>
        <v>398.33333333333331</v>
      </c>
      <c r="AJ168" s="67">
        <f>IFERROR(AVERAGE(Data!AM176), "  ")</f>
        <v>238.4169884169884</v>
      </c>
      <c r="AK168" s="67">
        <f>IFERROR(AVERAGE(Data!AN176), "  ")</f>
        <v>27.15306724436406</v>
      </c>
      <c r="AL168" s="66">
        <f>IFERROR(AVERAGE(Data!AP176),"  ")</f>
        <v>378342</v>
      </c>
      <c r="AM168" s="66">
        <f>IFERROR(AVERAGE(Data!AQ176),"  ")</f>
        <v>247750</v>
      </c>
      <c r="AN168" s="66">
        <f>IFERROR(AVERAGE(Data!AR176),"  ")</f>
        <v>61600</v>
      </c>
      <c r="AO168" s="66">
        <f>IFERROR(AVERAGE(Data!AS176),"  ")</f>
        <v>687692</v>
      </c>
      <c r="AP168" s="66">
        <f>IFERROR(AVERAGE(Data!AT176),"  ")</f>
        <v>582857.5</v>
      </c>
      <c r="AQ168" s="66">
        <f>IFERROR(AVERAGE(Data!AU176),"  ")</f>
        <v>567579.66666666663</v>
      </c>
      <c r="AR168" s="67">
        <f>IFERROR(AVERAGE(Data!AV176),"  ")</f>
        <v>70.967717876365796</v>
      </c>
      <c r="AS168" s="67">
        <f>IFERROR(AVERAGE(Data!AW176),"  ")</f>
        <v>23.180828968731792</v>
      </c>
      <c r="AT168" s="67">
        <f>IFERROR(AVERAGE(Data!AX176),"  ")</f>
        <v>2.6917513488561751</v>
      </c>
      <c r="AU168" s="66">
        <f>IFERROR(AVERAGE(Data!AZ176), "  ")</f>
        <v>460.81</v>
      </c>
      <c r="AV168" s="66">
        <f>IFERROR(AVERAGE(Data!BA176), "  ")</f>
        <v>57.085000000000001</v>
      </c>
      <c r="AW168" s="66">
        <f>IFERROR(AVERAGE(Data!BB176), "  ")</f>
        <v>139.89699999999999</v>
      </c>
      <c r="AX168" s="66">
        <f>IFERROR(AVERAGE(Data!BC176), "  ")</f>
        <v>29.9</v>
      </c>
      <c r="AY168" s="66">
        <f>IFERROR(AVERAGE(Data!BD176), "  ")</f>
        <v>687.69200000000001</v>
      </c>
      <c r="AZ168" s="66">
        <f>IFERROR(AVERAGE(Data!BE176), "  ")</f>
        <v>3891.9210000000003</v>
      </c>
      <c r="BA168" s="66">
        <f>IFERROR(AVERAGE(Data!BF176), "  ")</f>
        <v>247.34700000000001</v>
      </c>
      <c r="BB168" s="66">
        <f>IFERROR(AVERAGE(Data!BG176), "  ")</f>
        <v>1522.4569999999999</v>
      </c>
      <c r="BC168" s="66">
        <f>IFERROR(AVERAGE(Data!BH176), "  ")</f>
        <v>212.976</v>
      </c>
      <c r="BD168" s="66">
        <f>IFERROR(AVERAGE(Data!BI176), "  ")</f>
        <v>5874.701</v>
      </c>
    </row>
    <row r="169" spans="1:56" x14ac:dyDescent="0.25">
      <c r="A169" s="59">
        <f t="shared" si="2"/>
        <v>38794</v>
      </c>
      <c r="B169" s="66">
        <f>IFERROR(AVERAGE(Data!B177),"  ")</f>
        <v>175440</v>
      </c>
      <c r="C169" s="66">
        <f>IFERROR(AVERAGE(Data!C177),"  ")</f>
        <v>137600</v>
      </c>
      <c r="D169" s="66">
        <f>IFERROR(AVERAGE(Data!D177),"  ")</f>
        <v>1400</v>
      </c>
      <c r="E169" s="66">
        <f>IFERROR(AVERAGE(Data!E177),"  ")</f>
        <v>314440</v>
      </c>
      <c r="F169" s="66">
        <f>IFERROR(AVERAGE(Data!F177),"  ")</f>
        <v>354026.25</v>
      </c>
      <c r="G169" s="66">
        <f>IFERROR(AVERAGE(Data!G177),"  ")</f>
        <v>394738.66666666669</v>
      </c>
      <c r="H169" s="67">
        <f>IFERROR(AVERAGE(Data!H177),"  ")</f>
        <v>-23.167143960200566</v>
      </c>
      <c r="I169" s="67">
        <f>IFERROR(AVERAGE(Data!I177),"  ")</f>
        <v>9.1782325848188684</v>
      </c>
      <c r="J169" s="67">
        <f>IFERROR(AVERAGE(Data!J177),"  ")</f>
        <v>-10.313764549710536</v>
      </c>
      <c r="K169" s="66">
        <f>IFERROR(AVERAGE(Data!L177),"  ")</f>
        <v>1500</v>
      </c>
      <c r="L169" s="66">
        <f>IFERROR(AVERAGE(Data!M177),"  ")</f>
        <v>0</v>
      </c>
      <c r="M169" s="66">
        <f>IFERROR(AVERAGE(Data!N177),"  ")</f>
        <v>26600</v>
      </c>
      <c r="N169" s="66">
        <f>IFERROR(AVERAGE(Data!O177),"  ")</f>
        <v>28100</v>
      </c>
      <c r="O169" s="66">
        <f>IFERROR(AVERAGE(Data!P177),"  ")</f>
        <v>32546.25</v>
      </c>
      <c r="P169" s="66">
        <f>IFERROR(AVERAGE(Data!Q177),"  ")</f>
        <v>42608.916666666664</v>
      </c>
      <c r="Q169" s="67">
        <f>IFERROR(AVERAGE(Data!R177),"  ")</f>
        <v>-43.880811631250992</v>
      </c>
      <c r="R169" s="67">
        <f>IFERROR(AVERAGE(Data!S177),"  ")</f>
        <v>-27.185524917500981</v>
      </c>
      <c r="S169" s="67">
        <f>IFERROR(AVERAGE(Data!T177),"  ")</f>
        <v>-23.616340085310782</v>
      </c>
      <c r="T169" s="66">
        <f>IFERROR(AVERAGE(Data!V177), " ")</f>
        <v>49729</v>
      </c>
      <c r="U169" s="66">
        <f>IFERROR(AVERAGE(Data!W177), " ")</f>
        <v>43150</v>
      </c>
      <c r="V169" s="66">
        <f>IFERROR(AVERAGE(Data!X177), " ")</f>
        <v>22600</v>
      </c>
      <c r="W169" s="66">
        <f>IFERROR(AVERAGE(Data!Y177), " ")</f>
        <v>115479</v>
      </c>
      <c r="X169" s="66">
        <f>IFERROR(AVERAGE(Data!Z177), " ")</f>
        <v>160279</v>
      </c>
      <c r="Y169" s="66">
        <f>IFERROR(AVERAGE(Data!AA177), " ")</f>
        <v>128566.16666666667</v>
      </c>
      <c r="Z169" s="67">
        <f>IFERROR(AVERAGE(Data!AB177), " ")</f>
        <v>-33.957278888221666</v>
      </c>
      <c r="AA169" s="67">
        <f>IFERROR(AVERAGE(Data!AC177), " ")</f>
        <v>10.413502109704641</v>
      </c>
      <c r="AB169" s="67">
        <f>IFERROR(AVERAGE(Data!AD177), " ")</f>
        <v>24.666546538293499</v>
      </c>
      <c r="AC169" s="66">
        <f>IFERROR(AVERAGE(Data!AF177), "  ")</f>
        <v>0</v>
      </c>
      <c r="AD169" s="66">
        <f>IFERROR(AVERAGE(Data!AG177), "  ")</f>
        <v>0</v>
      </c>
      <c r="AE169" s="66">
        <f>IFERROR(AVERAGE(Data!AH177), "  ")</f>
        <v>1400</v>
      </c>
      <c r="AF169" s="66">
        <f>IFERROR(AVERAGE(Data!AI177), "  ")</f>
        <v>1400</v>
      </c>
      <c r="AG169" s="66">
        <f>IFERROR(AVERAGE(Data!AJ177), "  ")</f>
        <v>15387.5</v>
      </c>
      <c r="AH169" s="66">
        <f>IFERROR(AVERAGE(Data!AK177), "  ")</f>
        <v>15556.75</v>
      </c>
      <c r="AI169" s="67">
        <f>IFERROR(AVERAGE(Data!AL177), "  ")</f>
        <v>-93.403693931398408</v>
      </c>
      <c r="AJ169" s="67">
        <f>IFERROR(AVERAGE(Data!AM177), "  ")</f>
        <v>30.612851201086499</v>
      </c>
      <c r="AK169" s="67">
        <f>IFERROR(AVERAGE(Data!AN177), "  ")</f>
        <v>-1.087952175100837</v>
      </c>
      <c r="AL169" s="66">
        <f>IFERROR(AVERAGE(Data!AP177),"  ")</f>
        <v>226669</v>
      </c>
      <c r="AM169" s="66">
        <f>IFERROR(AVERAGE(Data!AQ177),"  ")</f>
        <v>180750</v>
      </c>
      <c r="AN169" s="66">
        <f>IFERROR(AVERAGE(Data!AR177),"  ")</f>
        <v>52000</v>
      </c>
      <c r="AO169" s="66">
        <f>IFERROR(AVERAGE(Data!AS177),"  ")</f>
        <v>459419</v>
      </c>
      <c r="AP169" s="66">
        <f>IFERROR(AVERAGE(Data!AT177),"  ")</f>
        <v>562239</v>
      </c>
      <c r="AQ169" s="66">
        <f>IFERROR(AVERAGE(Data!AU177),"  ")</f>
        <v>581470.5</v>
      </c>
      <c r="AR169" s="67">
        <f>IFERROR(AVERAGE(Data!AV177),"  ")</f>
        <v>-29.902823148505576</v>
      </c>
      <c r="AS169" s="67">
        <f>IFERROR(AVERAGE(Data!AW177),"  ")</f>
        <v>6.908750716621137</v>
      </c>
      <c r="AT169" s="67">
        <f>IFERROR(AVERAGE(Data!AX177),"  ")</f>
        <v>-3.3073904867056858</v>
      </c>
      <c r="AU169" s="66">
        <f>IFERROR(AVERAGE(Data!AZ177), "  ")</f>
        <v>314.44</v>
      </c>
      <c r="AV169" s="66">
        <f>IFERROR(AVERAGE(Data!BA177), "  ")</f>
        <v>28.1</v>
      </c>
      <c r="AW169" s="66">
        <f>IFERROR(AVERAGE(Data!BB177), "  ")</f>
        <v>115.479</v>
      </c>
      <c r="AX169" s="66">
        <f>IFERROR(AVERAGE(Data!BC177), "  ")</f>
        <v>1.4</v>
      </c>
      <c r="AY169" s="66">
        <f>IFERROR(AVERAGE(Data!BD177), "  ")</f>
        <v>459.41899999999998</v>
      </c>
      <c r="AZ169" s="66">
        <f>IFERROR(AVERAGE(Data!BE177), "  ")</f>
        <v>4206.3609999999999</v>
      </c>
      <c r="BA169" s="66">
        <f>IFERROR(AVERAGE(Data!BF177), "  ")</f>
        <v>275.447</v>
      </c>
      <c r="BB169" s="66">
        <f>IFERROR(AVERAGE(Data!BG177), "  ")</f>
        <v>1637.9359999999999</v>
      </c>
      <c r="BC169" s="66">
        <f>IFERROR(AVERAGE(Data!BH177), "  ")</f>
        <v>214.376</v>
      </c>
      <c r="BD169" s="66">
        <f>IFERROR(AVERAGE(Data!BI177), "  ")</f>
        <v>6334.12</v>
      </c>
    </row>
    <row r="170" spans="1:56" x14ac:dyDescent="0.25">
      <c r="A170" s="59">
        <f t="shared" si="2"/>
        <v>38801</v>
      </c>
      <c r="B170" s="66">
        <f>IFERROR(AVERAGE(Data!B178),"  ")</f>
        <v>194290</v>
      </c>
      <c r="C170" s="66">
        <f>IFERROR(AVERAGE(Data!C178),"  ")</f>
        <v>108100</v>
      </c>
      <c r="D170" s="66">
        <f>IFERROR(AVERAGE(Data!D178),"  ")</f>
        <v>0</v>
      </c>
      <c r="E170" s="66">
        <f>IFERROR(AVERAGE(Data!E178),"  ")</f>
        <v>302390</v>
      </c>
      <c r="F170" s="66">
        <f>IFERROR(AVERAGE(Data!F178),"  ")</f>
        <v>343410.75</v>
      </c>
      <c r="G170" s="66">
        <f>IFERROR(AVERAGE(Data!G178),"  ")</f>
        <v>421451.75</v>
      </c>
      <c r="H170" s="67">
        <f>IFERROR(AVERAGE(Data!H178),"  ")</f>
        <v>-20.039452738686425</v>
      </c>
      <c r="I170" s="67">
        <f>IFERROR(AVERAGE(Data!I178),"  ")</f>
        <v>3.3118783882166714</v>
      </c>
      <c r="J170" s="67">
        <f>IFERROR(AVERAGE(Data!J178),"  ")</f>
        <v>-18.517184944658549</v>
      </c>
      <c r="K170" s="66">
        <f>IFERROR(AVERAGE(Data!L178),"  ")</f>
        <v>3200</v>
      </c>
      <c r="L170" s="66">
        <f>IFERROR(AVERAGE(Data!M178),"  ")</f>
        <v>3000</v>
      </c>
      <c r="M170" s="66">
        <f>IFERROR(AVERAGE(Data!N178),"  ")</f>
        <v>18785</v>
      </c>
      <c r="N170" s="66">
        <f>IFERROR(AVERAGE(Data!O178),"  ")</f>
        <v>24985</v>
      </c>
      <c r="O170" s="66">
        <f>IFERROR(AVERAGE(Data!P178),"  ")</f>
        <v>33542.5</v>
      </c>
      <c r="P170" s="66">
        <f>IFERROR(AVERAGE(Data!Q178),"  ")</f>
        <v>39762.583333333336</v>
      </c>
      <c r="Q170" s="67">
        <f>IFERROR(AVERAGE(Data!R178),"  ")</f>
        <v>-32.322986077252288</v>
      </c>
      <c r="R170" s="67">
        <f>IFERROR(AVERAGE(Data!S178),"  ")</f>
        <v>-5.6018349140235841</v>
      </c>
      <c r="S170" s="67">
        <f>IFERROR(AVERAGE(Data!T178),"  ")</f>
        <v>-15.643056390953813</v>
      </c>
      <c r="T170" s="66">
        <f>IFERROR(AVERAGE(Data!V178), " ")</f>
        <v>46974</v>
      </c>
      <c r="U170" s="66">
        <f>IFERROR(AVERAGE(Data!W178), " ")</f>
        <v>28300</v>
      </c>
      <c r="V170" s="66">
        <f>IFERROR(AVERAGE(Data!X178), " ")</f>
        <v>26852</v>
      </c>
      <c r="W170" s="66">
        <f>IFERROR(AVERAGE(Data!Y178), " ")</f>
        <v>102126</v>
      </c>
      <c r="X170" s="66">
        <f>IFERROR(AVERAGE(Data!Z178), " ")</f>
        <v>137790.5</v>
      </c>
      <c r="Y170" s="66">
        <f>IFERROR(AVERAGE(Data!AA178), " ")</f>
        <v>124316</v>
      </c>
      <c r="Z170" s="67">
        <f>IFERROR(AVERAGE(Data!AB178), " ")</f>
        <v>-17.32027202072539</v>
      </c>
      <c r="AA170" s="67">
        <f>IFERROR(AVERAGE(Data!AC178), " ")</f>
        <v>-2.2440024547102366</v>
      </c>
      <c r="AB170" s="67">
        <f>IFERROR(AVERAGE(Data!AD178), " ")</f>
        <v>10.838910518356437</v>
      </c>
      <c r="AC170" s="66">
        <f>IFERROR(AVERAGE(Data!AF178), "  ")</f>
        <v>13800</v>
      </c>
      <c r="AD170" s="66">
        <f>IFERROR(AVERAGE(Data!AG178), "  ")</f>
        <v>0</v>
      </c>
      <c r="AE170" s="66">
        <f>IFERROR(AVERAGE(Data!AH178), "  ")</f>
        <v>17250</v>
      </c>
      <c r="AF170" s="66">
        <f>IFERROR(AVERAGE(Data!AI178), "  ")</f>
        <v>31050</v>
      </c>
      <c r="AG170" s="66">
        <f>IFERROR(AVERAGE(Data!AJ178), "  ")</f>
        <v>18025</v>
      </c>
      <c r="AH170" s="66">
        <f>IFERROR(AVERAGE(Data!AK178), "  ")</f>
        <v>16447.416666666668</v>
      </c>
      <c r="AI170" s="67">
        <f>IFERROR(AVERAGE(Data!AL178), "  ")</f>
        <v>125</v>
      </c>
      <c r="AJ170" s="67">
        <f>IFERROR(AVERAGE(Data!AM178), "  ")</f>
        <v>18.344166502527749</v>
      </c>
      <c r="AK170" s="67">
        <f>IFERROR(AVERAGE(Data!AN178), "  ")</f>
        <v>9.5916785310762975</v>
      </c>
      <c r="AL170" s="66">
        <f>IFERROR(AVERAGE(Data!AP178),"  ")</f>
        <v>258264</v>
      </c>
      <c r="AM170" s="66">
        <f>IFERROR(AVERAGE(Data!AQ178),"  ")</f>
        <v>139400</v>
      </c>
      <c r="AN170" s="66">
        <f>IFERROR(AVERAGE(Data!AR178),"  ")</f>
        <v>62887</v>
      </c>
      <c r="AO170" s="66">
        <f>IFERROR(AVERAGE(Data!AS178),"  ")</f>
        <v>460551</v>
      </c>
      <c r="AP170" s="66">
        <f>IFERROR(AVERAGE(Data!AT178),"  ")</f>
        <v>532768.75</v>
      </c>
      <c r="AQ170" s="66">
        <f>IFERROR(AVERAGE(Data!AU178),"  ")</f>
        <v>601977.75</v>
      </c>
      <c r="AR170" s="67">
        <f>IFERROR(AVERAGE(Data!AV178),"  ")</f>
        <v>-16.629073952050277</v>
      </c>
      <c r="AS170" s="67">
        <f>IFERROR(AVERAGE(Data!AW178),"  ")</f>
        <v>1.6502438852208368</v>
      </c>
      <c r="AT170" s="67">
        <f>IFERROR(AVERAGE(Data!AX178),"  ")</f>
        <v>-11.496936556209924</v>
      </c>
      <c r="AU170" s="66">
        <f>IFERROR(AVERAGE(Data!AZ178), "  ")</f>
        <v>302.39</v>
      </c>
      <c r="AV170" s="66">
        <f>IFERROR(AVERAGE(Data!BA178), "  ")</f>
        <v>24.984999999999999</v>
      </c>
      <c r="AW170" s="66">
        <f>IFERROR(AVERAGE(Data!BB178), "  ")</f>
        <v>102.126</v>
      </c>
      <c r="AX170" s="66">
        <f>IFERROR(AVERAGE(Data!BC178), "  ")</f>
        <v>31.05</v>
      </c>
      <c r="AY170" s="66">
        <f>IFERROR(AVERAGE(Data!BD178), "  ")</f>
        <v>460.55099999999999</v>
      </c>
      <c r="AZ170" s="66">
        <f>IFERROR(AVERAGE(Data!BE178), "  ")</f>
        <v>4508.7510000000002</v>
      </c>
      <c r="BA170" s="66">
        <f>IFERROR(AVERAGE(Data!BF178), "  ")</f>
        <v>300.43200000000002</v>
      </c>
      <c r="BB170" s="66">
        <f>IFERROR(AVERAGE(Data!BG178), "  ")</f>
        <v>1740.0619999999999</v>
      </c>
      <c r="BC170" s="66">
        <f>IFERROR(AVERAGE(Data!BH178), "  ")</f>
        <v>245.42600000000002</v>
      </c>
      <c r="BD170" s="66">
        <f>IFERROR(AVERAGE(Data!BI178), "  ")</f>
        <v>6794.6710000000003</v>
      </c>
    </row>
    <row r="171" spans="1:56" x14ac:dyDescent="0.25">
      <c r="A171" s="59">
        <f t="shared" si="2"/>
        <v>38808</v>
      </c>
      <c r="B171" s="66">
        <f>IFERROR(AVERAGE(Data!B179),"  ")</f>
        <v>440411</v>
      </c>
      <c r="C171" s="66">
        <f>IFERROR(AVERAGE(Data!C179),"  ")</f>
        <v>98592</v>
      </c>
      <c r="D171" s="66">
        <f>IFERROR(AVERAGE(Data!D179),"  ")</f>
        <v>0</v>
      </c>
      <c r="E171" s="66">
        <f>IFERROR(AVERAGE(Data!E179),"  ")</f>
        <v>539003</v>
      </c>
      <c r="F171" s="66">
        <f>IFERROR(AVERAGE(Data!F179),"  ")</f>
        <v>404160.75</v>
      </c>
      <c r="G171" s="66">
        <f>IFERROR(AVERAGE(Data!G179),"  ")</f>
        <v>458491.5</v>
      </c>
      <c r="H171" s="67">
        <f>IFERROR(AVERAGE(Data!H179),"  ")</f>
        <v>40.700260515915488</v>
      </c>
      <c r="I171" s="67">
        <f>IFERROR(AVERAGE(Data!I179),"  ")</f>
        <v>12.835440246129103</v>
      </c>
      <c r="J171" s="67">
        <f>IFERROR(AVERAGE(Data!J179),"  ")</f>
        <v>-11.849892527996698</v>
      </c>
      <c r="K171" s="66">
        <f>IFERROR(AVERAGE(Data!L179),"  ")</f>
        <v>10899</v>
      </c>
      <c r="L171" s="66">
        <f>IFERROR(AVERAGE(Data!M179),"  ")</f>
        <v>6000</v>
      </c>
      <c r="M171" s="66">
        <f>IFERROR(AVERAGE(Data!N179),"  ")</f>
        <v>8400</v>
      </c>
      <c r="N171" s="66">
        <f>IFERROR(AVERAGE(Data!O179),"  ")</f>
        <v>25299</v>
      </c>
      <c r="O171" s="66">
        <f>IFERROR(AVERAGE(Data!P179),"  ")</f>
        <v>33867.25</v>
      </c>
      <c r="P171" s="66">
        <f>IFERROR(AVERAGE(Data!Q179),"  ")</f>
        <v>40245.333333333336</v>
      </c>
      <c r="Q171" s="67">
        <f>IFERROR(AVERAGE(Data!R179),"  ")</f>
        <v>-3.615513562938133</v>
      </c>
      <c r="R171" s="67">
        <f>IFERROR(AVERAGE(Data!S179),"  ")</f>
        <v>-1.1030807417141242</v>
      </c>
      <c r="S171" s="67">
        <f>IFERROR(AVERAGE(Data!T179),"  ")</f>
        <v>-15.848007222369475</v>
      </c>
      <c r="T171" s="66">
        <f>IFERROR(AVERAGE(Data!V179), " ")</f>
        <v>84469</v>
      </c>
      <c r="U171" s="66">
        <f>IFERROR(AVERAGE(Data!W179), " ")</f>
        <v>25800</v>
      </c>
      <c r="V171" s="66">
        <f>IFERROR(AVERAGE(Data!X179), " ")</f>
        <v>14000</v>
      </c>
      <c r="W171" s="66">
        <f>IFERROR(AVERAGE(Data!Y179), " ")</f>
        <v>124269</v>
      </c>
      <c r="X171" s="66">
        <f>IFERROR(AVERAGE(Data!Z179), " ")</f>
        <v>120442.75</v>
      </c>
      <c r="Y171" s="66">
        <f>IFERROR(AVERAGE(Data!AA179), " ")</f>
        <v>121305.91666666667</v>
      </c>
      <c r="Z171" s="67">
        <f>IFERROR(AVERAGE(Data!AB179), " ")</f>
        <v>4.8090952794622499</v>
      </c>
      <c r="AA171" s="67">
        <f>IFERROR(AVERAGE(Data!AC179), " ")</f>
        <v>-8.6175533902500554</v>
      </c>
      <c r="AB171" s="67">
        <f>IFERROR(AVERAGE(Data!AD179), " ")</f>
        <v>-0.71156188451924063</v>
      </c>
      <c r="AC171" s="66">
        <f>IFERROR(AVERAGE(Data!AF179), "  ")</f>
        <v>1640</v>
      </c>
      <c r="AD171" s="66">
        <f>IFERROR(AVERAGE(Data!AG179), "  ")</f>
        <v>0</v>
      </c>
      <c r="AE171" s="66">
        <f>IFERROR(AVERAGE(Data!AH179), "  ")</f>
        <v>4600</v>
      </c>
      <c r="AF171" s="66">
        <f>IFERROR(AVERAGE(Data!AI179), "  ")</f>
        <v>6240</v>
      </c>
      <c r="AG171" s="66">
        <f>IFERROR(AVERAGE(Data!AJ179), "  ")</f>
        <v>17147.5</v>
      </c>
      <c r="AH171" s="66">
        <f>IFERROR(AVERAGE(Data!AK179), "  ")</f>
        <v>11670.833333333334</v>
      </c>
      <c r="AI171" s="67">
        <f>IFERROR(AVERAGE(Data!AL179), "  ")</f>
        <v>-17.948717948717952</v>
      </c>
      <c r="AJ171" s="67">
        <f>IFERROR(AVERAGE(Data!AM179), "  ")</f>
        <v>41.047523082934049</v>
      </c>
      <c r="AK171" s="67">
        <f>IFERROR(AVERAGE(Data!AN179), "  ")</f>
        <v>46.926097822206337</v>
      </c>
      <c r="AL171" s="66">
        <f>IFERROR(AVERAGE(Data!AP179),"  ")</f>
        <v>537419</v>
      </c>
      <c r="AM171" s="66">
        <f>IFERROR(AVERAGE(Data!AQ179),"  ")</f>
        <v>130392</v>
      </c>
      <c r="AN171" s="66">
        <f>IFERROR(AVERAGE(Data!AR179),"  ")</f>
        <v>27000</v>
      </c>
      <c r="AO171" s="66">
        <f>IFERROR(AVERAGE(Data!AS179),"  ")</f>
        <v>694811</v>
      </c>
      <c r="AP171" s="66">
        <f>IFERROR(AVERAGE(Data!AT179),"  ")</f>
        <v>575618.25</v>
      </c>
      <c r="AQ171" s="66">
        <f>IFERROR(AVERAGE(Data!AU179),"  ")</f>
        <v>631713.58333333337</v>
      </c>
      <c r="AR171" s="67">
        <f>IFERROR(AVERAGE(Data!AV179),"  ")</f>
        <v>29.748499549958353</v>
      </c>
      <c r="AS171" s="67">
        <f>IFERROR(AVERAGE(Data!AW179),"  ")</f>
        <v>7.3135821204387108</v>
      </c>
      <c r="AT171" s="67">
        <f>IFERROR(AVERAGE(Data!AX179),"  ")</f>
        <v>-8.8798681575497866</v>
      </c>
      <c r="AU171" s="66">
        <f>IFERROR(AVERAGE(Data!AZ179), "  ")</f>
        <v>539.00300000000004</v>
      </c>
      <c r="AV171" s="66">
        <f>IFERROR(AVERAGE(Data!BA179), "  ")</f>
        <v>25.298999999999999</v>
      </c>
      <c r="AW171" s="66">
        <f>IFERROR(AVERAGE(Data!BB179), "  ")</f>
        <v>124.26900000000001</v>
      </c>
      <c r="AX171" s="66">
        <f>IFERROR(AVERAGE(Data!BC179), "  ")</f>
        <v>6.24</v>
      </c>
      <c r="AY171" s="66">
        <f>IFERROR(AVERAGE(Data!BD179), "  ")</f>
        <v>694.81100000000004</v>
      </c>
      <c r="AZ171" s="66">
        <f>IFERROR(AVERAGE(Data!BE179), "  ")</f>
        <v>5047.7539999999999</v>
      </c>
      <c r="BA171" s="66">
        <f>IFERROR(AVERAGE(Data!BF179), "  ")</f>
        <v>325.73099999999999</v>
      </c>
      <c r="BB171" s="66">
        <f>IFERROR(AVERAGE(Data!BG179), "  ")</f>
        <v>1864.3309999999999</v>
      </c>
      <c r="BC171" s="66">
        <f>IFERROR(AVERAGE(Data!BH179), "  ")</f>
        <v>251.66600000000003</v>
      </c>
      <c r="BD171" s="66">
        <f>IFERROR(AVERAGE(Data!BI179), "  ")</f>
        <v>7489.482</v>
      </c>
    </row>
    <row r="172" spans="1:56" x14ac:dyDescent="0.25">
      <c r="A172" s="59">
        <f t="shared" si="2"/>
        <v>38815</v>
      </c>
      <c r="B172" s="66">
        <f>IFERROR(AVERAGE(Data!B180),"  ")</f>
        <v>373845</v>
      </c>
      <c r="C172" s="66">
        <f>IFERROR(AVERAGE(Data!C180),"  ")</f>
        <v>108860</v>
      </c>
      <c r="D172" s="66">
        <f>IFERROR(AVERAGE(Data!D180),"  ")</f>
        <v>0</v>
      </c>
      <c r="E172" s="66">
        <f>IFERROR(AVERAGE(Data!E180),"  ")</f>
        <v>482705</v>
      </c>
      <c r="F172" s="66">
        <f>IFERROR(AVERAGE(Data!F180),"  ")</f>
        <v>409634.5</v>
      </c>
      <c r="G172" s="66">
        <f>IFERROR(AVERAGE(Data!G180),"  ")</f>
        <v>491941.75</v>
      </c>
      <c r="H172" s="67">
        <f>IFERROR(AVERAGE(Data!H180),"  ")</f>
        <v>16.744301911616756</v>
      </c>
      <c r="I172" s="67">
        <f>IFERROR(AVERAGE(Data!I180),"  ")</f>
        <v>3.4441004454590418</v>
      </c>
      <c r="J172" s="67">
        <f>IFERROR(AVERAGE(Data!J180),"  ")</f>
        <v>-16.731096720292594</v>
      </c>
      <c r="K172" s="66">
        <f>IFERROR(AVERAGE(Data!L180),"  ")</f>
        <v>1600</v>
      </c>
      <c r="L172" s="66">
        <f>IFERROR(AVERAGE(Data!M180),"  ")</f>
        <v>1500</v>
      </c>
      <c r="M172" s="66">
        <f>IFERROR(AVERAGE(Data!N180),"  ")</f>
        <v>22400</v>
      </c>
      <c r="N172" s="66">
        <f>IFERROR(AVERAGE(Data!O180),"  ")</f>
        <v>25500</v>
      </c>
      <c r="O172" s="66">
        <f>IFERROR(AVERAGE(Data!P180),"  ")</f>
        <v>25971</v>
      </c>
      <c r="P172" s="66">
        <f>IFERROR(AVERAGE(Data!Q180),"  ")</f>
        <v>40292.833333333336</v>
      </c>
      <c r="Q172" s="67">
        <f>IFERROR(AVERAGE(Data!R180),"  ")</f>
        <v>8.2664628709718571</v>
      </c>
      <c r="R172" s="67">
        <f>IFERROR(AVERAGE(Data!S180),"  ")</f>
        <v>-24.056407219773234</v>
      </c>
      <c r="S172" s="67">
        <f>IFERROR(AVERAGE(Data!T180),"  ")</f>
        <v>-35.544368932440427</v>
      </c>
      <c r="T172" s="66">
        <f>IFERROR(AVERAGE(Data!V180), " ")</f>
        <v>73727</v>
      </c>
      <c r="U172" s="66">
        <f>IFERROR(AVERAGE(Data!W180), " ")</f>
        <v>25685</v>
      </c>
      <c r="V172" s="66">
        <f>IFERROR(AVERAGE(Data!X180), " ")</f>
        <v>9800</v>
      </c>
      <c r="W172" s="66">
        <f>IFERROR(AVERAGE(Data!Y180), " ")</f>
        <v>109212</v>
      </c>
      <c r="X172" s="66">
        <f>IFERROR(AVERAGE(Data!Z180), " ")</f>
        <v>112771.5</v>
      </c>
      <c r="Y172" s="66">
        <f>IFERROR(AVERAGE(Data!AA180), " ")</f>
        <v>132013.16666666666</v>
      </c>
      <c r="Z172" s="67">
        <f>IFERROR(AVERAGE(Data!AB180), " ")</f>
        <v>-33.005349168179812</v>
      </c>
      <c r="AA172" s="67">
        <f>IFERROR(AVERAGE(Data!AC180), " ")</f>
        <v>-22.220919445890907</v>
      </c>
      <c r="AB172" s="67">
        <f>IFERROR(AVERAGE(Data!AD180), " ")</f>
        <v>-14.575566326086154</v>
      </c>
      <c r="AC172" s="66">
        <f>IFERROR(AVERAGE(Data!AF180), "  ")</f>
        <v>0</v>
      </c>
      <c r="AD172" s="66">
        <f>IFERROR(AVERAGE(Data!AG180), "  ")</f>
        <v>0</v>
      </c>
      <c r="AE172" s="66">
        <f>IFERROR(AVERAGE(Data!AH180), "  ")</f>
        <v>7800</v>
      </c>
      <c r="AF172" s="66">
        <f>IFERROR(AVERAGE(Data!AI180), "  ")</f>
        <v>7800</v>
      </c>
      <c r="AG172" s="66">
        <f>IFERROR(AVERAGE(Data!AJ180), "  ")</f>
        <v>11622.5</v>
      </c>
      <c r="AH172" s="66">
        <f>IFERROR(AVERAGE(Data!AK180), "  ")</f>
        <v>13186.583333333334</v>
      </c>
      <c r="AI172" s="67">
        <f>IFERROR(AVERAGE(Data!AL180), "  ")</f>
        <v>-71.636363636363626</v>
      </c>
      <c r="AJ172" s="67">
        <f>IFERROR(AVERAGE(Data!AM180), "  ")</f>
        <v>-33.707881190377734</v>
      </c>
      <c r="AK172" s="67">
        <f>IFERROR(AVERAGE(Data!AN180), "  ")</f>
        <v>-11.861172024595712</v>
      </c>
      <c r="AL172" s="66">
        <f>IFERROR(AVERAGE(Data!AP180),"  ")</f>
        <v>449172</v>
      </c>
      <c r="AM172" s="66">
        <f>IFERROR(AVERAGE(Data!AQ180),"  ")</f>
        <v>136045</v>
      </c>
      <c r="AN172" s="66">
        <f>IFERROR(AVERAGE(Data!AR180),"  ")</f>
        <v>40000</v>
      </c>
      <c r="AO172" s="66">
        <f>IFERROR(AVERAGE(Data!AS180),"  ")</f>
        <v>625217</v>
      </c>
      <c r="AP172" s="66">
        <f>IFERROR(AVERAGE(Data!AT180),"  ")</f>
        <v>559999.5</v>
      </c>
      <c r="AQ172" s="66">
        <f>IFERROR(AVERAGE(Data!AU180),"  ")</f>
        <v>677434.33333333337</v>
      </c>
      <c r="AR172" s="67">
        <f>IFERROR(AVERAGE(Data!AV180),"  ")</f>
        <v>-0.37033436859105207</v>
      </c>
      <c r="AS172" s="67">
        <f>IFERROR(AVERAGE(Data!AW180),"  ")</f>
        <v>-5.519680183831877</v>
      </c>
      <c r="AT172" s="67">
        <f>IFERROR(AVERAGE(Data!AX180),"  ")</f>
        <v>-17.335234952662081</v>
      </c>
      <c r="AU172" s="66">
        <f>IFERROR(AVERAGE(Data!AZ180), "  ")</f>
        <v>482.70499999999998</v>
      </c>
      <c r="AV172" s="66">
        <f>IFERROR(AVERAGE(Data!BA180), "  ")</f>
        <v>25.5</v>
      </c>
      <c r="AW172" s="66">
        <f>IFERROR(AVERAGE(Data!BB180), "  ")</f>
        <v>109.212</v>
      </c>
      <c r="AX172" s="66">
        <f>IFERROR(AVERAGE(Data!BC180), "  ")</f>
        <v>7.8</v>
      </c>
      <c r="AY172" s="66">
        <f>IFERROR(AVERAGE(Data!BD180), "  ")</f>
        <v>625.21699999999998</v>
      </c>
      <c r="AZ172" s="66">
        <f>IFERROR(AVERAGE(Data!BE180), "  ")</f>
        <v>5530.4589999999998</v>
      </c>
      <c r="BA172" s="66">
        <f>IFERROR(AVERAGE(Data!BF180), "  ")</f>
        <v>351.23099999999999</v>
      </c>
      <c r="BB172" s="66">
        <f>IFERROR(AVERAGE(Data!BG180), "  ")</f>
        <v>1973.5429999999999</v>
      </c>
      <c r="BC172" s="66">
        <f>IFERROR(AVERAGE(Data!BH180), "  ")</f>
        <v>259.46600000000001</v>
      </c>
      <c r="BD172" s="66">
        <f>IFERROR(AVERAGE(Data!BI180), "  ")</f>
        <v>8114.6989999999996</v>
      </c>
    </row>
    <row r="173" spans="1:56" x14ac:dyDescent="0.25">
      <c r="A173" s="59">
        <f t="shared" si="2"/>
        <v>38822</v>
      </c>
      <c r="B173" s="66">
        <f>IFERROR(AVERAGE(Data!B181),"  ")</f>
        <v>560177</v>
      </c>
      <c r="C173" s="66">
        <f>IFERROR(AVERAGE(Data!C181),"  ")</f>
        <v>102593</v>
      </c>
      <c r="D173" s="66">
        <f>IFERROR(AVERAGE(Data!D181),"  ")</f>
        <v>0</v>
      </c>
      <c r="E173" s="66">
        <f>IFERROR(AVERAGE(Data!E181),"  ")</f>
        <v>662770</v>
      </c>
      <c r="F173" s="66">
        <f>IFERROR(AVERAGE(Data!F181),"  ")</f>
        <v>496717</v>
      </c>
      <c r="G173" s="66">
        <f>IFERROR(AVERAGE(Data!G181),"  ")</f>
        <v>531541.25</v>
      </c>
      <c r="H173" s="67">
        <f>IFERROR(AVERAGE(Data!H181),"  ")</f>
        <v>10.826841108117913</v>
      </c>
      <c r="I173" s="67">
        <f>IFERROR(AVERAGE(Data!I181),"  ")</f>
        <v>12.077980318769367</v>
      </c>
      <c r="J173" s="67">
        <f>IFERROR(AVERAGE(Data!J181),"  ")</f>
        <v>-6.5515611441256949</v>
      </c>
      <c r="K173" s="66">
        <f>IFERROR(AVERAGE(Data!L181),"  ")</f>
        <v>1535</v>
      </c>
      <c r="L173" s="66">
        <f>IFERROR(AVERAGE(Data!M181),"  ")</f>
        <v>3000</v>
      </c>
      <c r="M173" s="66">
        <f>IFERROR(AVERAGE(Data!N181),"  ")</f>
        <v>10889</v>
      </c>
      <c r="N173" s="66">
        <f>IFERROR(AVERAGE(Data!O181),"  ")</f>
        <v>15424</v>
      </c>
      <c r="O173" s="66">
        <f>IFERROR(AVERAGE(Data!P181),"  ")</f>
        <v>22802</v>
      </c>
      <c r="P173" s="66">
        <f>IFERROR(AVERAGE(Data!Q181),"  ")</f>
        <v>36429.166666666664</v>
      </c>
      <c r="Q173" s="67">
        <f>IFERROR(AVERAGE(Data!R181),"  ")</f>
        <v>2.5259239563945712</v>
      </c>
      <c r="R173" s="67">
        <f>IFERROR(AVERAGE(Data!S181),"  ")</f>
        <v>-10.37213918614821</v>
      </c>
      <c r="S173" s="67">
        <f>IFERROR(AVERAGE(Data!T181),"  ")</f>
        <v>-37.407297266384532</v>
      </c>
      <c r="T173" s="66">
        <f>IFERROR(AVERAGE(Data!V181), " ")</f>
        <v>45458</v>
      </c>
      <c r="U173" s="66">
        <f>IFERROR(AVERAGE(Data!W181), " ")</f>
        <v>13820</v>
      </c>
      <c r="V173" s="66">
        <f>IFERROR(AVERAGE(Data!X181), " ")</f>
        <v>7000</v>
      </c>
      <c r="W173" s="66">
        <f>IFERROR(AVERAGE(Data!Y181), " ")</f>
        <v>66278</v>
      </c>
      <c r="X173" s="66">
        <f>IFERROR(AVERAGE(Data!Z181), " ")</f>
        <v>100471.25</v>
      </c>
      <c r="Y173" s="66">
        <f>IFERROR(AVERAGE(Data!AA181), " ")</f>
        <v>139603.16666666666</v>
      </c>
      <c r="Z173" s="67">
        <f>IFERROR(AVERAGE(Data!AB181), " ")</f>
        <v>-55.605420213941713</v>
      </c>
      <c r="AA173" s="67">
        <f>IFERROR(AVERAGE(Data!AC181), " ")</f>
        <v>-27.509397614701403</v>
      </c>
      <c r="AB173" s="67">
        <f>IFERROR(AVERAGE(Data!AD181), " ")</f>
        <v>-28.030823083048496</v>
      </c>
      <c r="AC173" s="66">
        <f>IFERROR(AVERAGE(Data!AF181), "  ")</f>
        <v>0</v>
      </c>
      <c r="AD173" s="66">
        <f>IFERROR(AVERAGE(Data!AG181), "  ")</f>
        <v>0</v>
      </c>
      <c r="AE173" s="66">
        <f>IFERROR(AVERAGE(Data!AH181), "  ")</f>
        <v>5300</v>
      </c>
      <c r="AF173" s="66">
        <f>IFERROR(AVERAGE(Data!AI181), "  ")</f>
        <v>5300</v>
      </c>
      <c r="AG173" s="66">
        <f>IFERROR(AVERAGE(Data!AJ181), "  ")</f>
        <v>12597.5</v>
      </c>
      <c r="AH173" s="66">
        <f>IFERROR(AVERAGE(Data!AK181), "  ")</f>
        <v>12756.166666666666</v>
      </c>
      <c r="AI173" s="67">
        <f>IFERROR(AVERAGE(Data!AL181), "  ")</f>
        <v>-50.216043584444868</v>
      </c>
      <c r="AJ173" s="67">
        <f>IFERROR(AVERAGE(Data!AM181), "  ")</f>
        <v>-15.383452838743262</v>
      </c>
      <c r="AK173" s="67">
        <f>IFERROR(AVERAGE(Data!AN181), "  ")</f>
        <v>-1.2438428472503427</v>
      </c>
      <c r="AL173" s="66">
        <f>IFERROR(AVERAGE(Data!AP181),"  ")</f>
        <v>607170</v>
      </c>
      <c r="AM173" s="66">
        <f>IFERROR(AVERAGE(Data!AQ181),"  ")</f>
        <v>119413</v>
      </c>
      <c r="AN173" s="66">
        <f>IFERROR(AVERAGE(Data!AR181),"  ")</f>
        <v>23189</v>
      </c>
      <c r="AO173" s="66">
        <f>IFERROR(AVERAGE(Data!AS181),"  ")</f>
        <v>749772</v>
      </c>
      <c r="AP173" s="66">
        <f>IFERROR(AVERAGE(Data!AT181),"  ")</f>
        <v>632587.75</v>
      </c>
      <c r="AQ173" s="66">
        <f>IFERROR(AVERAGE(Data!AU181),"  ")</f>
        <v>720329.75</v>
      </c>
      <c r="AR173" s="67">
        <f>IFERROR(AVERAGE(Data!AV181),"  ")</f>
        <v>-3.0056687787675673</v>
      </c>
      <c r="AS173" s="67">
        <f>IFERROR(AVERAGE(Data!AW181),"  ")</f>
        <v>1.6832063139324838</v>
      </c>
      <c r="AT173" s="67">
        <f>IFERROR(AVERAGE(Data!AX181),"  ")</f>
        <v>-12.180810246973694</v>
      </c>
      <c r="AU173" s="66">
        <f>IFERROR(AVERAGE(Data!AZ181), "  ")</f>
        <v>662.77</v>
      </c>
      <c r="AV173" s="66">
        <f>IFERROR(AVERAGE(Data!BA181), "  ")</f>
        <v>15.423999999999999</v>
      </c>
      <c r="AW173" s="66">
        <f>IFERROR(AVERAGE(Data!BB181), "  ")</f>
        <v>66.278000000000006</v>
      </c>
      <c r="AX173" s="66">
        <f>IFERROR(AVERAGE(Data!BC181), "  ")</f>
        <v>5.3</v>
      </c>
      <c r="AY173" s="66">
        <f>IFERROR(AVERAGE(Data!BD181), "  ")</f>
        <v>749.77200000000005</v>
      </c>
      <c r="AZ173" s="66">
        <f>IFERROR(AVERAGE(Data!BE181), "  ")</f>
        <v>6193.2289999999994</v>
      </c>
      <c r="BA173" s="66">
        <f>IFERROR(AVERAGE(Data!BF181), "  ")</f>
        <v>366.65499999999997</v>
      </c>
      <c r="BB173" s="66">
        <f>IFERROR(AVERAGE(Data!BG181), "  ")</f>
        <v>2039.8209999999999</v>
      </c>
      <c r="BC173" s="66">
        <f>IFERROR(AVERAGE(Data!BH181), "  ")</f>
        <v>264.76600000000002</v>
      </c>
      <c r="BD173" s="66">
        <f>IFERROR(AVERAGE(Data!BI181), "  ")</f>
        <v>8864.4709999999995</v>
      </c>
    </row>
    <row r="174" spans="1:56" x14ac:dyDescent="0.25">
      <c r="A174" s="59">
        <f t="shared" si="2"/>
        <v>38829</v>
      </c>
      <c r="B174" s="66">
        <f>IFERROR(AVERAGE(Data!B182),"  ")</f>
        <v>459283</v>
      </c>
      <c r="C174" s="66">
        <f>IFERROR(AVERAGE(Data!C182),"  ")</f>
        <v>67512</v>
      </c>
      <c r="D174" s="66">
        <f>IFERROR(AVERAGE(Data!D182),"  ")</f>
        <v>0</v>
      </c>
      <c r="E174" s="66">
        <f>IFERROR(AVERAGE(Data!E182),"  ")</f>
        <v>526795</v>
      </c>
      <c r="F174" s="66">
        <f>IFERROR(AVERAGE(Data!F182),"  ")</f>
        <v>552818.25</v>
      </c>
      <c r="G174" s="66">
        <f>IFERROR(AVERAGE(Data!G182),"  ")</f>
        <v>538081.5</v>
      </c>
      <c r="H174" s="67">
        <f>IFERROR(AVERAGE(Data!H182),"  ")</f>
        <v>4.0940491151526759</v>
      </c>
      <c r="I174" s="67">
        <f>IFERROR(AVERAGE(Data!I182),"  ")</f>
        <v>16.342559441287928</v>
      </c>
      <c r="J174" s="67">
        <f>IFERROR(AVERAGE(Data!J182),"  ")</f>
        <v>2.7387579762545355</v>
      </c>
      <c r="K174" s="66">
        <f>IFERROR(AVERAGE(Data!L182),"  ")</f>
        <v>6175</v>
      </c>
      <c r="L174" s="66">
        <f>IFERROR(AVERAGE(Data!M182),"  ")</f>
        <v>3000</v>
      </c>
      <c r="M174" s="66">
        <f>IFERROR(AVERAGE(Data!N182),"  ")</f>
        <v>18200</v>
      </c>
      <c r="N174" s="66">
        <f>IFERROR(AVERAGE(Data!O182),"  ")</f>
        <v>27375</v>
      </c>
      <c r="O174" s="66">
        <f>IFERROR(AVERAGE(Data!P182),"  ")</f>
        <v>23399.5</v>
      </c>
      <c r="P174" s="66">
        <f>IFERROR(AVERAGE(Data!Q182),"  ")</f>
        <v>35833.916666666664</v>
      </c>
      <c r="Q174" s="67">
        <f>IFERROR(AVERAGE(Data!R182),"  ")</f>
        <v>-13.657151868790407</v>
      </c>
      <c r="R174" s="67">
        <f>IFERROR(AVERAGE(Data!S182),"  ")</f>
        <v>-3.0574831693423121</v>
      </c>
      <c r="S174" s="67">
        <f>IFERROR(AVERAGE(Data!T182),"  ")</f>
        <v>-34.700132788535996</v>
      </c>
      <c r="T174" s="66">
        <f>IFERROR(AVERAGE(Data!V182), " ")</f>
        <v>53080</v>
      </c>
      <c r="U174" s="66">
        <f>IFERROR(AVERAGE(Data!W182), " ")</f>
        <v>14100</v>
      </c>
      <c r="V174" s="66">
        <f>IFERROR(AVERAGE(Data!X182), " ")</f>
        <v>5600</v>
      </c>
      <c r="W174" s="66">
        <f>IFERROR(AVERAGE(Data!Y182), " ")</f>
        <v>72780</v>
      </c>
      <c r="X174" s="66">
        <f>IFERROR(AVERAGE(Data!Z182), " ")</f>
        <v>93134.75</v>
      </c>
      <c r="Y174" s="66">
        <f>IFERROR(AVERAGE(Data!AA182), " ")</f>
        <v>137209.66666666666</v>
      </c>
      <c r="Z174" s="67">
        <f>IFERROR(AVERAGE(Data!AB182), " ")</f>
        <v>-44.855281103197456</v>
      </c>
      <c r="AA174" s="67">
        <f>IFERROR(AVERAGE(Data!AC182), " ")</f>
        <v>-33.812733629916004</v>
      </c>
      <c r="AB174" s="67">
        <f>IFERROR(AVERAGE(Data!AD182), " ")</f>
        <v>-32.122311596121747</v>
      </c>
      <c r="AC174" s="66">
        <f>IFERROR(AVERAGE(Data!AF182), "  ")</f>
        <v>0</v>
      </c>
      <c r="AD174" s="66">
        <f>IFERROR(AVERAGE(Data!AG182), "  ")</f>
        <v>0</v>
      </c>
      <c r="AE174" s="66">
        <f>IFERROR(AVERAGE(Data!AH182), "  ")</f>
        <v>12500</v>
      </c>
      <c r="AF174" s="66">
        <f>IFERROR(AVERAGE(Data!AI182), "  ")</f>
        <v>12500</v>
      </c>
      <c r="AG174" s="66">
        <f>IFERROR(AVERAGE(Data!AJ182), "  ")</f>
        <v>7960</v>
      </c>
      <c r="AH174" s="66">
        <f>IFERROR(AVERAGE(Data!AK182), "  ")</f>
        <v>11348.583333333334</v>
      </c>
      <c r="AI174" s="67">
        <f>IFERROR(AVERAGE(Data!AL182), "  ")</f>
        <v>38.888888888888886</v>
      </c>
      <c r="AJ174" s="67">
        <f>IFERROR(AVERAGE(Data!AM182), "  ")</f>
        <v>-41.845811035414883</v>
      </c>
      <c r="AK174" s="67">
        <f>IFERROR(AVERAGE(Data!AN182), "  ")</f>
        <v>-29.859086670142389</v>
      </c>
      <c r="AL174" s="66">
        <f>IFERROR(AVERAGE(Data!AP182),"  ")</f>
        <v>518538</v>
      </c>
      <c r="AM174" s="66">
        <f>IFERROR(AVERAGE(Data!AQ182),"  ")</f>
        <v>84612</v>
      </c>
      <c r="AN174" s="66">
        <f>IFERROR(AVERAGE(Data!AR182),"  ")</f>
        <v>36300</v>
      </c>
      <c r="AO174" s="66">
        <f>IFERROR(AVERAGE(Data!AS182),"  ")</f>
        <v>639450</v>
      </c>
      <c r="AP174" s="66">
        <f>IFERROR(AVERAGE(Data!AT182),"  ")</f>
        <v>677312.5</v>
      </c>
      <c r="AQ174" s="66">
        <f>IFERROR(AVERAGE(Data!AU182),"  ")</f>
        <v>722473.66666666663</v>
      </c>
      <c r="AR174" s="67">
        <f>IFERROR(AVERAGE(Data!AV182),"  ")</f>
        <v>-5.7915820148771058</v>
      </c>
      <c r="AS174" s="67">
        <f>IFERROR(AVERAGE(Data!AW182),"  ")</f>
        <v>3.6115761962418835</v>
      </c>
      <c r="AT174" s="67">
        <f>IFERROR(AVERAGE(Data!AX182),"  ")</f>
        <v>-6.2509083376049208</v>
      </c>
      <c r="AU174" s="66">
        <f>IFERROR(AVERAGE(Data!AZ182), "  ")</f>
        <v>526.79499999999996</v>
      </c>
      <c r="AV174" s="66">
        <f>IFERROR(AVERAGE(Data!BA182), "  ")</f>
        <v>27.375</v>
      </c>
      <c r="AW174" s="66">
        <f>IFERROR(AVERAGE(Data!BB182), "  ")</f>
        <v>72.78</v>
      </c>
      <c r="AX174" s="66">
        <f>IFERROR(AVERAGE(Data!BC182), "  ")</f>
        <v>12.5</v>
      </c>
      <c r="AY174" s="66">
        <f>IFERROR(AVERAGE(Data!BD182), "  ")</f>
        <v>639.45000000000005</v>
      </c>
      <c r="AZ174" s="66">
        <f>IFERROR(AVERAGE(Data!BE182), "  ")</f>
        <v>6720.0239999999994</v>
      </c>
      <c r="BA174" s="66">
        <f>IFERROR(AVERAGE(Data!BF182), "  ")</f>
        <v>394.03</v>
      </c>
      <c r="BB174" s="66">
        <f>IFERROR(AVERAGE(Data!BG182), "  ")</f>
        <v>2112.6010000000001</v>
      </c>
      <c r="BC174" s="66">
        <f>IFERROR(AVERAGE(Data!BH182), "  ")</f>
        <v>277.26600000000002</v>
      </c>
      <c r="BD174" s="66">
        <f>IFERROR(AVERAGE(Data!BI182), "  ")</f>
        <v>9503.9210000000003</v>
      </c>
    </row>
    <row r="175" spans="1:56" x14ac:dyDescent="0.25">
      <c r="A175" s="59">
        <f t="shared" si="2"/>
        <v>38836</v>
      </c>
      <c r="B175" s="66">
        <f>IFERROR(AVERAGE(Data!B183),"  ")</f>
        <v>521773</v>
      </c>
      <c r="C175" s="66">
        <f>IFERROR(AVERAGE(Data!C183),"  ")</f>
        <v>65000</v>
      </c>
      <c r="D175" s="66">
        <f>IFERROR(AVERAGE(Data!D183),"  ")</f>
        <v>0</v>
      </c>
      <c r="E175" s="66">
        <f>IFERROR(AVERAGE(Data!E183),"  ")</f>
        <v>586773</v>
      </c>
      <c r="F175" s="66">
        <f>IFERROR(AVERAGE(Data!F183),"  ")</f>
        <v>564760.75</v>
      </c>
      <c r="G175" s="66">
        <f>IFERROR(AVERAGE(Data!G183),"  ")</f>
        <v>532501</v>
      </c>
      <c r="H175" s="67">
        <f>IFERROR(AVERAGE(Data!H183),"  ")</f>
        <v>33.024636081078931</v>
      </c>
      <c r="I175" s="67">
        <f>IFERROR(AVERAGE(Data!I183),"  ")</f>
        <v>15.335441564488583</v>
      </c>
      <c r="J175" s="67">
        <f>IFERROR(AVERAGE(Data!J183),"  ")</f>
        <v>6.0581576372626511</v>
      </c>
      <c r="K175" s="66">
        <f>IFERROR(AVERAGE(Data!L183),"  ")</f>
        <v>1600</v>
      </c>
      <c r="L175" s="66">
        <f>IFERROR(AVERAGE(Data!M183),"  ")</f>
        <v>0</v>
      </c>
      <c r="M175" s="66">
        <f>IFERROR(AVERAGE(Data!N183),"  ")</f>
        <v>12600</v>
      </c>
      <c r="N175" s="66">
        <f>IFERROR(AVERAGE(Data!O183),"  ")</f>
        <v>14200</v>
      </c>
      <c r="O175" s="66">
        <f>IFERROR(AVERAGE(Data!P183),"  ")</f>
        <v>20624.75</v>
      </c>
      <c r="P175" s="66">
        <f>IFERROR(AVERAGE(Data!Q183),"  ")</f>
        <v>35895.5</v>
      </c>
      <c r="Q175" s="67">
        <f>IFERROR(AVERAGE(Data!R183),"  ")</f>
        <v>-55.254450921695295</v>
      </c>
      <c r="R175" s="67">
        <f>IFERROR(AVERAGE(Data!S183),"  ")</f>
        <v>-19.147956133559397</v>
      </c>
      <c r="S175" s="67">
        <f>IFERROR(AVERAGE(Data!T183),"  ")</f>
        <v>-42.542240670836172</v>
      </c>
      <c r="T175" s="66">
        <f>IFERROR(AVERAGE(Data!V183), " ")</f>
        <v>56593</v>
      </c>
      <c r="U175" s="66">
        <f>IFERROR(AVERAGE(Data!W183), " ")</f>
        <v>10500</v>
      </c>
      <c r="V175" s="66">
        <f>IFERROR(AVERAGE(Data!X183), " ")</f>
        <v>9900</v>
      </c>
      <c r="W175" s="66">
        <f>IFERROR(AVERAGE(Data!Y183), " ")</f>
        <v>76993</v>
      </c>
      <c r="X175" s="66">
        <f>IFERROR(AVERAGE(Data!Z183), " ")</f>
        <v>81315.75</v>
      </c>
      <c r="Y175" s="66">
        <f>IFERROR(AVERAGE(Data!AA183), " ")</f>
        <v>126736.5</v>
      </c>
      <c r="Z175" s="67">
        <f>IFERROR(AVERAGE(Data!AB183), " ")</f>
        <v>-18.495739162652836</v>
      </c>
      <c r="AA175" s="67">
        <f>IFERROR(AVERAGE(Data!AC183), " ")</f>
        <v>-39.626805555039965</v>
      </c>
      <c r="AB175" s="67">
        <f>IFERROR(AVERAGE(Data!AD183), " ")</f>
        <v>-35.8387283852718</v>
      </c>
      <c r="AC175" s="66">
        <f>IFERROR(AVERAGE(Data!AF183), "  ")</f>
        <v>0</v>
      </c>
      <c r="AD175" s="66">
        <f>IFERROR(AVERAGE(Data!AG183), "  ")</f>
        <v>1500</v>
      </c>
      <c r="AE175" s="66">
        <f>IFERROR(AVERAGE(Data!AH183), "  ")</f>
        <v>5800</v>
      </c>
      <c r="AF175" s="66">
        <f>IFERROR(AVERAGE(Data!AI183), "  ")</f>
        <v>7300</v>
      </c>
      <c r="AG175" s="66">
        <f>IFERROR(AVERAGE(Data!AJ183), "  ")</f>
        <v>8225</v>
      </c>
      <c r="AH175" s="66">
        <f>IFERROR(AVERAGE(Data!AK183), "  ")</f>
        <v>9958.0833333333339</v>
      </c>
      <c r="AI175" s="67">
        <f>IFERROR(AVERAGE(Data!AL183), "  ")</f>
        <v>21.666666666666657</v>
      </c>
      <c r="AJ175" s="67">
        <f>IFERROR(AVERAGE(Data!AM183), "  ")</f>
        <v>-38.09505889436646</v>
      </c>
      <c r="AK175" s="67">
        <f>IFERROR(AVERAGE(Data!AN183), "  ")</f>
        <v>-17.403784195419135</v>
      </c>
      <c r="AL175" s="66">
        <f>IFERROR(AVERAGE(Data!AP183),"  ")</f>
        <v>579966</v>
      </c>
      <c r="AM175" s="66">
        <f>IFERROR(AVERAGE(Data!AQ183),"  ")</f>
        <v>77000</v>
      </c>
      <c r="AN175" s="66">
        <f>IFERROR(AVERAGE(Data!AR183),"  ")</f>
        <v>28300</v>
      </c>
      <c r="AO175" s="66">
        <f>IFERROR(AVERAGE(Data!AS183),"  ")</f>
        <v>685266</v>
      </c>
      <c r="AP175" s="66">
        <f>IFERROR(AVERAGE(Data!AT183),"  ")</f>
        <v>674926.25</v>
      </c>
      <c r="AQ175" s="66">
        <f>IFERROR(AVERAGE(Data!AU183),"  ")</f>
        <v>705091.08333333337</v>
      </c>
      <c r="AR175" s="67">
        <f>IFERROR(AVERAGE(Data!AV183),"  ")</f>
        <v>19.529880464188977</v>
      </c>
      <c r="AS175" s="67">
        <f>IFERROR(AVERAGE(Data!AW183),"  ")</f>
        <v>1.7754595569871023</v>
      </c>
      <c r="AT175" s="67">
        <f>IFERROR(AVERAGE(Data!AX183),"  ")</f>
        <v>-4.278147043177527</v>
      </c>
      <c r="AU175" s="66">
        <f>IFERROR(AVERAGE(Data!AZ183), "  ")</f>
        <v>586.77300000000002</v>
      </c>
      <c r="AV175" s="66">
        <f>IFERROR(AVERAGE(Data!BA183), "  ")</f>
        <v>14.2</v>
      </c>
      <c r="AW175" s="66">
        <f>IFERROR(AVERAGE(Data!BB183), "  ")</f>
        <v>76.992999999999995</v>
      </c>
      <c r="AX175" s="66">
        <f>IFERROR(AVERAGE(Data!BC183), "  ")</f>
        <v>7.3</v>
      </c>
      <c r="AY175" s="66">
        <f>IFERROR(AVERAGE(Data!BD183), "  ")</f>
        <v>685.26599999999996</v>
      </c>
      <c r="AZ175" s="66">
        <f>IFERROR(AVERAGE(Data!BE183), "  ")</f>
        <v>7306.7969999999996</v>
      </c>
      <c r="BA175" s="66">
        <f>IFERROR(AVERAGE(Data!BF183), "  ")</f>
        <v>408.22999999999996</v>
      </c>
      <c r="BB175" s="66">
        <f>IFERROR(AVERAGE(Data!BG183), "  ")</f>
        <v>2189.5940000000001</v>
      </c>
      <c r="BC175" s="66">
        <f>IFERROR(AVERAGE(Data!BH183), "  ")</f>
        <v>284.56600000000003</v>
      </c>
      <c r="BD175" s="66">
        <f>IFERROR(AVERAGE(Data!BI183), "  ")</f>
        <v>10189.187</v>
      </c>
    </row>
    <row r="176" spans="1:56" x14ac:dyDescent="0.25">
      <c r="A176" s="59">
        <f t="shared" si="2"/>
        <v>38843</v>
      </c>
      <c r="B176" s="66">
        <f>IFERROR(AVERAGE(Data!B184),"  ")</f>
        <v>467810</v>
      </c>
      <c r="C176" s="66">
        <f>IFERROR(AVERAGE(Data!C184),"  ")</f>
        <v>47600</v>
      </c>
      <c r="D176" s="66">
        <f>IFERROR(AVERAGE(Data!D184),"  ")</f>
        <v>0</v>
      </c>
      <c r="E176" s="66">
        <f>IFERROR(AVERAGE(Data!E184),"  ")</f>
        <v>515410</v>
      </c>
      <c r="F176" s="66">
        <f>IFERROR(AVERAGE(Data!F184),"  ")</f>
        <v>572937</v>
      </c>
      <c r="G176" s="66">
        <f>IFERROR(AVERAGE(Data!G184),"  ")</f>
        <v>537451.33333333337</v>
      </c>
      <c r="H176" s="67">
        <f>IFERROR(AVERAGE(Data!H184),"  ")</f>
        <v>-9.798266354216068</v>
      </c>
      <c r="I176" s="67">
        <f>IFERROR(AVERAGE(Data!I184),"  ")</f>
        <v>8.2751227560088125</v>
      </c>
      <c r="J176" s="67">
        <f>IFERROR(AVERAGE(Data!J184),"  ")</f>
        <v>6.6025823113286419</v>
      </c>
      <c r="K176" s="66">
        <f>IFERROR(AVERAGE(Data!L184),"  ")</f>
        <v>4500</v>
      </c>
      <c r="L176" s="66">
        <f>IFERROR(AVERAGE(Data!M184),"  ")</f>
        <v>0</v>
      </c>
      <c r="M176" s="66">
        <f>IFERROR(AVERAGE(Data!N184),"  ")</f>
        <v>9800</v>
      </c>
      <c r="N176" s="66">
        <f>IFERROR(AVERAGE(Data!O184),"  ")</f>
        <v>14300</v>
      </c>
      <c r="O176" s="66">
        <f>IFERROR(AVERAGE(Data!P184),"  ")</f>
        <v>17824.75</v>
      </c>
      <c r="P176" s="66">
        <f>IFERROR(AVERAGE(Data!Q184),"  ")</f>
        <v>37247.416666666664</v>
      </c>
      <c r="Q176" s="67">
        <f>IFERROR(AVERAGE(Data!R184),"  ")</f>
        <v>-40.339605323542905</v>
      </c>
      <c r="R176" s="67">
        <f>IFERROR(AVERAGE(Data!S184),"  ")</f>
        <v>-30.408089563019136</v>
      </c>
      <c r="S176" s="67">
        <f>IFERROR(AVERAGE(Data!T184),"  ")</f>
        <v>-52.145003344750975</v>
      </c>
      <c r="T176" s="66">
        <f>IFERROR(AVERAGE(Data!V184), " ")</f>
        <v>77312</v>
      </c>
      <c r="U176" s="66">
        <f>IFERROR(AVERAGE(Data!W184), " ")</f>
        <v>25500</v>
      </c>
      <c r="V176" s="66">
        <f>IFERROR(AVERAGE(Data!X184), " ")</f>
        <v>9800</v>
      </c>
      <c r="W176" s="66">
        <f>IFERROR(AVERAGE(Data!Y184), " ")</f>
        <v>112612</v>
      </c>
      <c r="X176" s="66">
        <f>IFERROR(AVERAGE(Data!Z184), " ")</f>
        <v>82165.75</v>
      </c>
      <c r="Y176" s="66">
        <f>IFERROR(AVERAGE(Data!AA184), " ")</f>
        <v>113814.25</v>
      </c>
      <c r="Z176" s="67">
        <f>IFERROR(AVERAGE(Data!AB184), " ")</f>
        <v>-5.2119457257331359</v>
      </c>
      <c r="AA176" s="67">
        <f>IFERROR(AVERAGE(Data!AC184), " ")</f>
        <v>-33.541943859166665</v>
      </c>
      <c r="AB176" s="67">
        <f>IFERROR(AVERAGE(Data!AD184), " ")</f>
        <v>-27.807150686315641</v>
      </c>
      <c r="AC176" s="66">
        <f>IFERROR(AVERAGE(Data!AF184), "  ")</f>
        <v>1500</v>
      </c>
      <c r="AD176" s="66">
        <f>IFERROR(AVERAGE(Data!AG184), "  ")</f>
        <v>13500</v>
      </c>
      <c r="AE176" s="66">
        <f>IFERROR(AVERAGE(Data!AH184), "  ")</f>
        <v>8600</v>
      </c>
      <c r="AF176" s="66">
        <f>IFERROR(AVERAGE(Data!AI184), "  ")</f>
        <v>23600</v>
      </c>
      <c r="AG176" s="66">
        <f>IFERROR(AVERAGE(Data!AJ184), "  ")</f>
        <v>12175</v>
      </c>
      <c r="AH176" s="66">
        <f>IFERROR(AVERAGE(Data!AK184), "  ")</f>
        <v>9029</v>
      </c>
      <c r="AI176" s="67">
        <f>IFERROR(AVERAGE(Data!AL184), "  ")</f>
        <v>204.9095607235142</v>
      </c>
      <c r="AJ176" s="67">
        <f>IFERROR(AVERAGE(Data!AM184), "  ")</f>
        <v>45.869526148685068</v>
      </c>
      <c r="AK176" s="67">
        <f>IFERROR(AVERAGE(Data!AN184), "  ")</f>
        <v>34.843282755565411</v>
      </c>
      <c r="AL176" s="66">
        <f>IFERROR(AVERAGE(Data!AP184),"  ")</f>
        <v>551122</v>
      </c>
      <c r="AM176" s="66">
        <f>IFERROR(AVERAGE(Data!AQ184),"  ")</f>
        <v>86600</v>
      </c>
      <c r="AN176" s="66">
        <f>IFERROR(AVERAGE(Data!AR184),"  ")</f>
        <v>28200</v>
      </c>
      <c r="AO176" s="66">
        <f>IFERROR(AVERAGE(Data!AS184),"  ")</f>
        <v>665922</v>
      </c>
      <c r="AP176" s="66">
        <f>IFERROR(AVERAGE(Data!AT184),"  ")</f>
        <v>685102.5</v>
      </c>
      <c r="AQ176" s="66">
        <f>IFERROR(AVERAGE(Data!AU184),"  ")</f>
        <v>697542</v>
      </c>
      <c r="AR176" s="67">
        <f>IFERROR(AVERAGE(Data!AV184),"  ")</f>
        <v>-7.7555373938579582</v>
      </c>
      <c r="AS176" s="67">
        <f>IFERROR(AVERAGE(Data!AW184),"  ")</f>
        <v>-0.23909911182397048</v>
      </c>
      <c r="AT176" s="67">
        <f>IFERROR(AVERAGE(Data!AX184),"  ")</f>
        <v>-1.7833334766938713</v>
      </c>
      <c r="AU176" s="66">
        <f>IFERROR(AVERAGE(Data!AZ184), "  ")</f>
        <v>515.41</v>
      </c>
      <c r="AV176" s="66">
        <f>IFERROR(AVERAGE(Data!BA184), "  ")</f>
        <v>14.3</v>
      </c>
      <c r="AW176" s="66">
        <f>IFERROR(AVERAGE(Data!BB184), "  ")</f>
        <v>112.61199999999999</v>
      </c>
      <c r="AX176" s="66">
        <f>IFERROR(AVERAGE(Data!BC184), "  ")</f>
        <v>23.6</v>
      </c>
      <c r="AY176" s="66">
        <f>IFERROR(AVERAGE(Data!BD184), "  ")</f>
        <v>665.92200000000003</v>
      </c>
      <c r="AZ176" s="66">
        <f>IFERROR(AVERAGE(Data!BE184), "  ")</f>
        <v>7822.2069999999994</v>
      </c>
      <c r="BA176" s="66">
        <f>IFERROR(AVERAGE(Data!BF184), "  ")</f>
        <v>422.53</v>
      </c>
      <c r="BB176" s="66">
        <f>IFERROR(AVERAGE(Data!BG184), "  ")</f>
        <v>2302.2060000000001</v>
      </c>
      <c r="BC176" s="66">
        <f>IFERROR(AVERAGE(Data!BH184), "  ")</f>
        <v>308.16600000000005</v>
      </c>
      <c r="BD176" s="66">
        <f>IFERROR(AVERAGE(Data!BI184), "  ")</f>
        <v>10855.109</v>
      </c>
    </row>
    <row r="177" spans="1:56" x14ac:dyDescent="0.25">
      <c r="A177" s="59">
        <f t="shared" si="2"/>
        <v>38850</v>
      </c>
      <c r="B177" s="66">
        <f>IFERROR(AVERAGE(Data!B185),"  ")</f>
        <v>568693</v>
      </c>
      <c r="C177" s="66">
        <f>IFERROR(AVERAGE(Data!C185),"  ")</f>
        <v>107100</v>
      </c>
      <c r="D177" s="66">
        <f>IFERROR(AVERAGE(Data!D185),"  ")</f>
        <v>0</v>
      </c>
      <c r="E177" s="66">
        <f>IFERROR(AVERAGE(Data!E185),"  ")</f>
        <v>675793</v>
      </c>
      <c r="F177" s="66">
        <f>IFERROR(AVERAGE(Data!F185),"  ")</f>
        <v>576192.75</v>
      </c>
      <c r="G177" s="66">
        <f>IFERROR(AVERAGE(Data!G185),"  ")</f>
        <v>525807.41666666663</v>
      </c>
      <c r="H177" s="67">
        <f>IFERROR(AVERAGE(Data!H185),"  ")</f>
        <v>35.489465274199603</v>
      </c>
      <c r="I177" s="67">
        <f>IFERROR(AVERAGE(Data!I185),"  ")</f>
        <v>14.247283445187819</v>
      </c>
      <c r="J177" s="67">
        <f>IFERROR(AVERAGE(Data!J185),"  ")</f>
        <v>9.5824691201103604</v>
      </c>
      <c r="K177" s="66">
        <f>IFERROR(AVERAGE(Data!L185),"  ")</f>
        <v>0</v>
      </c>
      <c r="L177" s="66">
        <f>IFERROR(AVERAGE(Data!M185),"  ")</f>
        <v>13500</v>
      </c>
      <c r="M177" s="66">
        <f>IFERROR(AVERAGE(Data!N185),"  ")</f>
        <v>4200</v>
      </c>
      <c r="N177" s="66">
        <f>IFERROR(AVERAGE(Data!O185),"  ")</f>
        <v>17700</v>
      </c>
      <c r="O177" s="66">
        <f>IFERROR(AVERAGE(Data!P185),"  ")</f>
        <v>18393.75</v>
      </c>
      <c r="P177" s="66">
        <f>IFERROR(AVERAGE(Data!Q185),"  ")</f>
        <v>39172.833333333336</v>
      </c>
      <c r="Q177" s="67">
        <f>IFERROR(AVERAGE(Data!R185),"  ")</f>
        <v>-65.088757396449708</v>
      </c>
      <c r="R177" s="67">
        <f>IFERROR(AVERAGE(Data!S185),"  ")</f>
        <v>-46.726860668023086</v>
      </c>
      <c r="S177" s="67">
        <f>IFERROR(AVERAGE(Data!T185),"  ")</f>
        <v>-53.044627016171916</v>
      </c>
      <c r="T177" s="66">
        <f>IFERROR(AVERAGE(Data!V185), " ")</f>
        <v>116338</v>
      </c>
      <c r="U177" s="66">
        <f>IFERROR(AVERAGE(Data!W185), " ")</f>
        <v>21000</v>
      </c>
      <c r="V177" s="66">
        <f>IFERROR(AVERAGE(Data!X185), " ")</f>
        <v>16600</v>
      </c>
      <c r="W177" s="66">
        <f>IFERROR(AVERAGE(Data!Y185), " ")</f>
        <v>153938</v>
      </c>
      <c r="X177" s="66">
        <f>IFERROR(AVERAGE(Data!Z185), " ")</f>
        <v>104080.75</v>
      </c>
      <c r="Y177" s="66">
        <f>IFERROR(AVERAGE(Data!AA185), " ")</f>
        <v>97596.916666666672</v>
      </c>
      <c r="Z177" s="67">
        <f>IFERROR(AVERAGE(Data!AB185), " ")</f>
        <v>36.289829923239701</v>
      </c>
      <c r="AA177" s="67">
        <f>IFERROR(AVERAGE(Data!AC185), " ")</f>
        <v>-9.1390621521700197</v>
      </c>
      <c r="AB177" s="67">
        <f>IFERROR(AVERAGE(Data!AD185), " ")</f>
        <v>6.6434817356764153</v>
      </c>
      <c r="AC177" s="66">
        <f>IFERROR(AVERAGE(Data!AF185), "  ")</f>
        <v>0</v>
      </c>
      <c r="AD177" s="66">
        <f>IFERROR(AVERAGE(Data!AG185), "  ")</f>
        <v>0</v>
      </c>
      <c r="AE177" s="66">
        <f>IFERROR(AVERAGE(Data!AH185), "  ")</f>
        <v>2600</v>
      </c>
      <c r="AF177" s="66">
        <f>IFERROR(AVERAGE(Data!AI185), "  ")</f>
        <v>2600</v>
      </c>
      <c r="AG177" s="66">
        <f>IFERROR(AVERAGE(Data!AJ185), "  ")</f>
        <v>11500</v>
      </c>
      <c r="AH177" s="66">
        <f>IFERROR(AVERAGE(Data!AK185), "  ")</f>
        <v>8954.3333333333339</v>
      </c>
      <c r="AI177" s="67">
        <f>IFERROR(AVERAGE(Data!AL185), "  ")</f>
        <v>-86.021505376344081</v>
      </c>
      <c r="AJ177" s="67">
        <f>IFERROR(AVERAGE(Data!AM185), "  ")</f>
        <v>11.272375423318826</v>
      </c>
      <c r="AK177" s="67">
        <f>IFERROR(AVERAGE(Data!AN185), "  ")</f>
        <v>28.429438260804819</v>
      </c>
      <c r="AL177" s="66">
        <f>IFERROR(AVERAGE(Data!AP185),"  ")</f>
        <v>685031</v>
      </c>
      <c r="AM177" s="66">
        <f>IFERROR(AVERAGE(Data!AQ185),"  ")</f>
        <v>141600</v>
      </c>
      <c r="AN177" s="66">
        <f>IFERROR(AVERAGE(Data!AR185),"  ")</f>
        <v>23400</v>
      </c>
      <c r="AO177" s="66">
        <f>IFERROR(AVERAGE(Data!AS185),"  ")</f>
        <v>850031</v>
      </c>
      <c r="AP177" s="66">
        <f>IFERROR(AVERAGE(Data!AT185),"  ")</f>
        <v>710167.25</v>
      </c>
      <c r="AQ177" s="66">
        <f>IFERROR(AVERAGE(Data!AU185),"  ")</f>
        <v>671531.5</v>
      </c>
      <c r="AR177" s="67">
        <f>IFERROR(AVERAGE(Data!AV185),"  ")</f>
        <v>24.815866601666905</v>
      </c>
      <c r="AS177" s="67">
        <f>IFERROR(AVERAGE(Data!AW185),"  ")</f>
        <v>6.9931826741996161</v>
      </c>
      <c r="AT177" s="67">
        <f>IFERROR(AVERAGE(Data!AX185),"  ")</f>
        <v>5.7533786575908907</v>
      </c>
      <c r="AU177" s="66">
        <f>IFERROR(AVERAGE(Data!AZ185), "  ")</f>
        <v>675.79300000000001</v>
      </c>
      <c r="AV177" s="66">
        <f>IFERROR(AVERAGE(Data!BA185), "  ")</f>
        <v>17.7</v>
      </c>
      <c r="AW177" s="66">
        <f>IFERROR(AVERAGE(Data!BB185), "  ")</f>
        <v>153.93799999999999</v>
      </c>
      <c r="AX177" s="66">
        <f>IFERROR(AVERAGE(Data!BC185), "  ")</f>
        <v>2.6</v>
      </c>
      <c r="AY177" s="66">
        <f>IFERROR(AVERAGE(Data!BD185), "  ")</f>
        <v>850.03099999999995</v>
      </c>
      <c r="AZ177" s="66">
        <f>IFERROR(AVERAGE(Data!BE185), "  ")</f>
        <v>8498</v>
      </c>
      <c r="BA177" s="66">
        <f>IFERROR(AVERAGE(Data!BF185), "  ")</f>
        <v>440.22999999999996</v>
      </c>
      <c r="BB177" s="66">
        <f>IFERROR(AVERAGE(Data!BG185), "  ")</f>
        <v>2456.1440000000002</v>
      </c>
      <c r="BC177" s="66">
        <f>IFERROR(AVERAGE(Data!BH185), "  ")</f>
        <v>310.76600000000008</v>
      </c>
      <c r="BD177" s="66">
        <f>IFERROR(AVERAGE(Data!BI185), "  ")</f>
        <v>11705.14</v>
      </c>
    </row>
    <row r="178" spans="1:56" x14ac:dyDescent="0.25">
      <c r="A178" s="59">
        <f t="shared" si="2"/>
        <v>38857</v>
      </c>
      <c r="B178" s="66">
        <f>IFERROR(AVERAGE(Data!B186),"  ")</f>
        <v>623897</v>
      </c>
      <c r="C178" s="66">
        <f>IFERROR(AVERAGE(Data!C186),"  ")</f>
        <v>54628</v>
      </c>
      <c r="D178" s="66">
        <f>IFERROR(AVERAGE(Data!D186),"  ")</f>
        <v>0</v>
      </c>
      <c r="E178" s="66">
        <f>IFERROR(AVERAGE(Data!E186),"  ")</f>
        <v>678525</v>
      </c>
      <c r="F178" s="66">
        <f>IFERROR(AVERAGE(Data!F186),"  ")</f>
        <v>614125.25</v>
      </c>
      <c r="G178" s="66">
        <f>IFERROR(AVERAGE(Data!G186),"  ")</f>
        <v>533967.58333333337</v>
      </c>
      <c r="H178" s="67">
        <f>IFERROR(AVERAGE(Data!H186),"  ")</f>
        <v>47.852566896191064</v>
      </c>
      <c r="I178" s="67">
        <f>IFERROR(AVERAGE(Data!I186),"  ")</f>
        <v>24.683013932109322</v>
      </c>
      <c r="J178" s="67">
        <f>IFERROR(AVERAGE(Data!J186),"  ")</f>
        <v>15.011710292650404</v>
      </c>
      <c r="K178" s="66">
        <f>IFERROR(AVERAGE(Data!L186),"  ")</f>
        <v>4735</v>
      </c>
      <c r="L178" s="66">
        <f>IFERROR(AVERAGE(Data!M186),"  ")</f>
        <v>1500</v>
      </c>
      <c r="M178" s="66">
        <f>IFERROR(AVERAGE(Data!N186),"  ")</f>
        <v>2800</v>
      </c>
      <c r="N178" s="66">
        <f>IFERROR(AVERAGE(Data!O186),"  ")</f>
        <v>9035</v>
      </c>
      <c r="O178" s="66">
        <f>IFERROR(AVERAGE(Data!P186),"  ")</f>
        <v>13808.75</v>
      </c>
      <c r="P178" s="66">
        <f>IFERROR(AVERAGE(Data!Q186),"  ")</f>
        <v>40685.666666666664</v>
      </c>
      <c r="Q178" s="67">
        <f>IFERROR(AVERAGE(Data!R186),"  ")</f>
        <v>-76.842833709247486</v>
      </c>
      <c r="R178" s="67">
        <f>IFERROR(AVERAGE(Data!S186),"  ")</f>
        <v>-62.016916517672946</v>
      </c>
      <c r="S178" s="67">
        <f>IFERROR(AVERAGE(Data!T186),"  ")</f>
        <v>-66.059914630049903</v>
      </c>
      <c r="T178" s="66">
        <f>IFERROR(AVERAGE(Data!V186), " ")</f>
        <v>127237</v>
      </c>
      <c r="U178" s="66">
        <f>IFERROR(AVERAGE(Data!W186), " ")</f>
        <v>24341</v>
      </c>
      <c r="V178" s="66">
        <f>IFERROR(AVERAGE(Data!X186), " ")</f>
        <v>14000</v>
      </c>
      <c r="W178" s="66">
        <f>IFERROR(AVERAGE(Data!Y186), " ")</f>
        <v>165578</v>
      </c>
      <c r="X178" s="66">
        <f>IFERROR(AVERAGE(Data!Z186), " ")</f>
        <v>127280.25</v>
      </c>
      <c r="Y178" s="66">
        <f>IFERROR(AVERAGE(Data!AA186), " ")</f>
        <v>96673.666666666672</v>
      </c>
      <c r="Z178" s="67">
        <f>IFERROR(AVERAGE(Data!AB186), " ")</f>
        <v>32.829008062251816</v>
      </c>
      <c r="AA178" s="67">
        <f>IFERROR(AVERAGE(Data!AC186), " ")</f>
        <v>12.918937261712271</v>
      </c>
      <c r="AB178" s="67">
        <f>IFERROR(AVERAGE(Data!AD186), " ")</f>
        <v>31.659690160367692</v>
      </c>
      <c r="AC178" s="66">
        <f>IFERROR(AVERAGE(Data!AF186), "  ")</f>
        <v>0</v>
      </c>
      <c r="AD178" s="66">
        <f>IFERROR(AVERAGE(Data!AG186), "  ")</f>
        <v>0</v>
      </c>
      <c r="AE178" s="66">
        <f>IFERROR(AVERAGE(Data!AH186), "  ")</f>
        <v>5600</v>
      </c>
      <c r="AF178" s="66">
        <f>IFERROR(AVERAGE(Data!AI186), "  ")</f>
        <v>5600</v>
      </c>
      <c r="AG178" s="66">
        <f>IFERROR(AVERAGE(Data!AJ186), "  ")</f>
        <v>9775</v>
      </c>
      <c r="AH178" s="66">
        <f>IFERROR(AVERAGE(Data!AK186), "  ")</f>
        <v>10888.166666666666</v>
      </c>
      <c r="AI178" s="67">
        <f>IFERROR(AVERAGE(Data!AL186), "  ")</f>
        <v>-67.251461988304101</v>
      </c>
      <c r="AJ178" s="67">
        <f>IFERROR(AVERAGE(Data!AM186), "  ")</f>
        <v>-20.914239482200646</v>
      </c>
      <c r="AK178" s="67">
        <f>IFERROR(AVERAGE(Data!AN186), "  ")</f>
        <v>-10.223637282064624</v>
      </c>
      <c r="AL178" s="66">
        <f>IFERROR(AVERAGE(Data!AP186),"  ")</f>
        <v>755869</v>
      </c>
      <c r="AM178" s="66">
        <f>IFERROR(AVERAGE(Data!AQ186),"  ")</f>
        <v>80469</v>
      </c>
      <c r="AN178" s="66">
        <f>IFERROR(AVERAGE(Data!AR186),"  ")</f>
        <v>22400</v>
      </c>
      <c r="AO178" s="66">
        <f>IFERROR(AVERAGE(Data!AS186),"  ")</f>
        <v>858738</v>
      </c>
      <c r="AP178" s="66">
        <f>IFERROR(AVERAGE(Data!AT186),"  ")</f>
        <v>764989.25</v>
      </c>
      <c r="AQ178" s="66">
        <f>IFERROR(AVERAGE(Data!AU186),"  ")</f>
        <v>682215.08333333337</v>
      </c>
      <c r="AR178" s="67">
        <f>IFERROR(AVERAGE(Data!AV186),"  ")</f>
        <v>34.242626518115785</v>
      </c>
      <c r="AS178" s="67">
        <f>IFERROR(AVERAGE(Data!AW186),"  ")</f>
        <v>16.973963370579483</v>
      </c>
      <c r="AT178" s="67">
        <f>IFERROR(AVERAGE(Data!AX186),"  ")</f>
        <v>12.133148135955651</v>
      </c>
      <c r="AU178" s="66">
        <f>IFERROR(AVERAGE(Data!AZ186), "  ")</f>
        <v>678.52499999999998</v>
      </c>
      <c r="AV178" s="66">
        <f>IFERROR(AVERAGE(Data!BA186), "  ")</f>
        <v>9.0350000000000001</v>
      </c>
      <c r="AW178" s="66">
        <f>IFERROR(AVERAGE(Data!BB186), "  ")</f>
        <v>165.578</v>
      </c>
      <c r="AX178" s="66">
        <f>IFERROR(AVERAGE(Data!BC186), "  ")</f>
        <v>5.6</v>
      </c>
      <c r="AY178" s="66">
        <f>IFERROR(AVERAGE(Data!BD186), "  ")</f>
        <v>858.73800000000006</v>
      </c>
      <c r="AZ178" s="66">
        <f>IFERROR(AVERAGE(Data!BE186), "  ")</f>
        <v>9176.5249999999996</v>
      </c>
      <c r="BA178" s="66">
        <f>IFERROR(AVERAGE(Data!BF186), "  ")</f>
        <v>449.26499999999999</v>
      </c>
      <c r="BB178" s="66">
        <f>IFERROR(AVERAGE(Data!BG186), "  ")</f>
        <v>2621.7220000000002</v>
      </c>
      <c r="BC178" s="66">
        <f>IFERROR(AVERAGE(Data!BH186), "  ")</f>
        <v>316.3660000000001</v>
      </c>
      <c r="BD178" s="66">
        <f>IFERROR(AVERAGE(Data!BI186), "  ")</f>
        <v>12563.877999999999</v>
      </c>
    </row>
    <row r="179" spans="1:56" x14ac:dyDescent="0.25">
      <c r="A179" s="59">
        <f t="shared" si="2"/>
        <v>38864</v>
      </c>
      <c r="B179" s="66">
        <f>IFERROR(AVERAGE(Data!B187),"  ")</f>
        <v>591450</v>
      </c>
      <c r="C179" s="66">
        <f>IFERROR(AVERAGE(Data!C187),"  ")</f>
        <v>72100</v>
      </c>
      <c r="D179" s="66">
        <f>IFERROR(AVERAGE(Data!D187),"  ")</f>
        <v>0</v>
      </c>
      <c r="E179" s="66">
        <f>IFERROR(AVERAGE(Data!E187),"  ")</f>
        <v>663550</v>
      </c>
      <c r="F179" s="66">
        <f>IFERROR(AVERAGE(Data!F187),"  ")</f>
        <v>633319.5</v>
      </c>
      <c r="G179" s="66">
        <f>IFERROR(AVERAGE(Data!G187),"  ")</f>
        <v>558063.5</v>
      </c>
      <c r="H179" s="67">
        <f>IFERROR(AVERAGE(Data!H187),"  ")</f>
        <v>30.24626171342879</v>
      </c>
      <c r="I179" s="67">
        <f>IFERROR(AVERAGE(Data!I187),"  ")</f>
        <v>24.268378468267215</v>
      </c>
      <c r="J179" s="67">
        <f>IFERROR(AVERAGE(Data!J187),"  ")</f>
        <v>13.485203744735141</v>
      </c>
      <c r="K179" s="66">
        <f>IFERROR(AVERAGE(Data!L187),"  ")</f>
        <v>0</v>
      </c>
      <c r="L179" s="66">
        <f>IFERROR(AVERAGE(Data!M187),"  ")</f>
        <v>6600</v>
      </c>
      <c r="M179" s="66">
        <f>IFERROR(AVERAGE(Data!N187),"  ")</f>
        <v>2800</v>
      </c>
      <c r="N179" s="66">
        <f>IFERROR(AVERAGE(Data!O187),"  ")</f>
        <v>9400</v>
      </c>
      <c r="O179" s="66">
        <f>IFERROR(AVERAGE(Data!P187),"  ")</f>
        <v>12608.75</v>
      </c>
      <c r="P179" s="66">
        <f>IFERROR(AVERAGE(Data!Q187),"  ")</f>
        <v>39094.5</v>
      </c>
      <c r="Q179" s="67">
        <f>IFERROR(AVERAGE(Data!R187),"  ")</f>
        <v>-67.736399519478297</v>
      </c>
      <c r="R179" s="67">
        <f>IFERROR(AVERAGE(Data!S187),"  ")</f>
        <v>-64.686318442795127</v>
      </c>
      <c r="S179" s="67">
        <f>IFERROR(AVERAGE(Data!T187),"  ")</f>
        <v>-67.748020821343161</v>
      </c>
      <c r="T179" s="66">
        <f>IFERROR(AVERAGE(Data!V187), " ")</f>
        <v>76201</v>
      </c>
      <c r="U179" s="66">
        <f>IFERROR(AVERAGE(Data!W187), " ")</f>
        <v>33500</v>
      </c>
      <c r="V179" s="66">
        <f>IFERROR(AVERAGE(Data!X187), " ")</f>
        <v>12600</v>
      </c>
      <c r="W179" s="66">
        <f>IFERROR(AVERAGE(Data!Y187), " ")</f>
        <v>122301</v>
      </c>
      <c r="X179" s="66">
        <f>IFERROR(AVERAGE(Data!Z187), " ")</f>
        <v>138607.25</v>
      </c>
      <c r="Y179" s="66">
        <f>IFERROR(AVERAGE(Data!AA187), " ")</f>
        <v>103027.58333333333</v>
      </c>
      <c r="Z179" s="67">
        <f>IFERROR(AVERAGE(Data!AB187), " ")</f>
        <v>-16.01936414200371</v>
      </c>
      <c r="AA179" s="67">
        <f>IFERROR(AVERAGE(Data!AC187), " ")</f>
        <v>10.435664232587971</v>
      </c>
      <c r="AB179" s="67">
        <f>IFERROR(AVERAGE(Data!AD187), " ")</f>
        <v>34.53411748148352</v>
      </c>
      <c r="AC179" s="66">
        <f>IFERROR(AVERAGE(Data!AF187), "  ")</f>
        <v>0</v>
      </c>
      <c r="AD179" s="66">
        <f>IFERROR(AVERAGE(Data!AG187), "  ")</f>
        <v>0</v>
      </c>
      <c r="AE179" s="66">
        <f>IFERROR(AVERAGE(Data!AH187), "  ")</f>
        <v>4600</v>
      </c>
      <c r="AF179" s="66">
        <f>IFERROR(AVERAGE(Data!AI187), "  ")</f>
        <v>4600</v>
      </c>
      <c r="AG179" s="66">
        <f>IFERROR(AVERAGE(Data!AJ187), "  ")</f>
        <v>9100</v>
      </c>
      <c r="AH179" s="66">
        <f>IFERROR(AVERAGE(Data!AK187), "  ")</f>
        <v>12781.75</v>
      </c>
      <c r="AI179" s="67">
        <f>IFERROR(AVERAGE(Data!AL187), "  ")</f>
        <v>-78.095238095238102</v>
      </c>
      <c r="AJ179" s="67">
        <f>IFERROR(AVERAGE(Data!AM187), "  ")</f>
        <v>-43.513345747982626</v>
      </c>
      <c r="AK179" s="67">
        <f>IFERROR(AVERAGE(Data!AN187), "  ")</f>
        <v>-28.804741134821132</v>
      </c>
      <c r="AL179" s="66">
        <f>IFERROR(AVERAGE(Data!AP187),"  ")</f>
        <v>667651</v>
      </c>
      <c r="AM179" s="66">
        <f>IFERROR(AVERAGE(Data!AQ187),"  ")</f>
        <v>112200</v>
      </c>
      <c r="AN179" s="66">
        <f>IFERROR(AVERAGE(Data!AR187),"  ")</f>
        <v>20000</v>
      </c>
      <c r="AO179" s="66">
        <f>IFERROR(AVERAGE(Data!AS187),"  ")</f>
        <v>799851</v>
      </c>
      <c r="AP179" s="66">
        <f>IFERROR(AVERAGE(Data!AT187),"  ")</f>
        <v>793635.5</v>
      </c>
      <c r="AQ179" s="66">
        <f>IFERROR(AVERAGE(Data!AU187),"  ")</f>
        <v>712967.33333333337</v>
      </c>
      <c r="AR179" s="67">
        <f>IFERROR(AVERAGE(Data!AV187),"  ")</f>
        <v>13.418167019510129</v>
      </c>
      <c r="AS179" s="67">
        <f>IFERROR(AVERAGE(Data!AW187),"  ")</f>
        <v>15.528128880303594</v>
      </c>
      <c r="AT179" s="67">
        <f>IFERROR(AVERAGE(Data!AX187),"  ")</f>
        <v>11.314426747929529</v>
      </c>
      <c r="AU179" s="66">
        <f>IFERROR(AVERAGE(Data!AZ187), "  ")</f>
        <v>663.55</v>
      </c>
      <c r="AV179" s="66">
        <f>IFERROR(AVERAGE(Data!BA187), "  ")</f>
        <v>9.4</v>
      </c>
      <c r="AW179" s="66">
        <f>IFERROR(AVERAGE(Data!BB187), "  ")</f>
        <v>122.301</v>
      </c>
      <c r="AX179" s="66">
        <f>IFERROR(AVERAGE(Data!BC187), "  ")</f>
        <v>4.5999999999999996</v>
      </c>
      <c r="AY179" s="66">
        <f>IFERROR(AVERAGE(Data!BD187), "  ")</f>
        <v>799.851</v>
      </c>
      <c r="AZ179" s="66">
        <f>IFERROR(AVERAGE(Data!BE187), "  ")</f>
        <v>9840.0749999999989</v>
      </c>
      <c r="BA179" s="66">
        <f>IFERROR(AVERAGE(Data!BF187), "  ")</f>
        <v>458.66499999999996</v>
      </c>
      <c r="BB179" s="66">
        <f>IFERROR(AVERAGE(Data!BG187), "  ")</f>
        <v>2744.0230000000001</v>
      </c>
      <c r="BC179" s="66">
        <f>IFERROR(AVERAGE(Data!BH187), "  ")</f>
        <v>320.96600000000012</v>
      </c>
      <c r="BD179" s="66">
        <f>IFERROR(AVERAGE(Data!BI187), "  ")</f>
        <v>13363.728999999999</v>
      </c>
    </row>
    <row r="180" spans="1:56" x14ac:dyDescent="0.25">
      <c r="A180" s="59">
        <f t="shared" si="2"/>
        <v>38871</v>
      </c>
      <c r="B180" s="66">
        <f>IFERROR(AVERAGE(Data!B188),"  ")</f>
        <v>562313</v>
      </c>
      <c r="C180" s="66">
        <f>IFERROR(AVERAGE(Data!C188),"  ")</f>
        <v>48512</v>
      </c>
      <c r="D180" s="66">
        <f>IFERROR(AVERAGE(Data!D188),"  ")</f>
        <v>0</v>
      </c>
      <c r="E180" s="66">
        <f>IFERROR(AVERAGE(Data!E188),"  ")</f>
        <v>610825</v>
      </c>
      <c r="F180" s="66">
        <f>IFERROR(AVERAGE(Data!F188),"  ")</f>
        <v>657173.25</v>
      </c>
      <c r="G180" s="66">
        <f>IFERROR(AVERAGE(Data!G188),"  ")</f>
        <v>585920.83333333337</v>
      </c>
      <c r="H180" s="67">
        <f>IFERROR(AVERAGE(Data!H188),"  ")</f>
        <v>17.970215091766949</v>
      </c>
      <c r="I180" s="67">
        <f>IFERROR(AVERAGE(Data!I188),"  ")</f>
        <v>32.432128794076995</v>
      </c>
      <c r="J180" s="67">
        <f>IFERROR(AVERAGE(Data!J188),"  ")</f>
        <v>12.160758350459734</v>
      </c>
      <c r="K180" s="66">
        <f>IFERROR(AVERAGE(Data!L188),"  ")</f>
        <v>7941</v>
      </c>
      <c r="L180" s="66">
        <f>IFERROR(AVERAGE(Data!M188),"  ")</f>
        <v>0</v>
      </c>
      <c r="M180" s="66">
        <f>IFERROR(AVERAGE(Data!N188),"  ")</f>
        <v>9800</v>
      </c>
      <c r="N180" s="66">
        <f>IFERROR(AVERAGE(Data!O188),"  ")</f>
        <v>17741</v>
      </c>
      <c r="O180" s="66">
        <f>IFERROR(AVERAGE(Data!P188),"  ")</f>
        <v>13469</v>
      </c>
      <c r="P180" s="66">
        <f>IFERROR(AVERAGE(Data!Q188),"  ")</f>
        <v>37048</v>
      </c>
      <c r="Q180" s="67">
        <f>IFERROR(AVERAGE(Data!R188),"  ")</f>
        <v>-61.879284041341663</v>
      </c>
      <c r="R180" s="67">
        <f>IFERROR(AVERAGE(Data!S188),"  ")</f>
        <v>-67.42487453896851</v>
      </c>
      <c r="S180" s="67">
        <f>IFERROR(AVERAGE(Data!T188),"  ")</f>
        <v>-63.644461239473117</v>
      </c>
      <c r="T180" s="66">
        <f>IFERROR(AVERAGE(Data!V188), " ")</f>
        <v>55463</v>
      </c>
      <c r="U180" s="66">
        <f>IFERROR(AVERAGE(Data!W188), " ")</f>
        <v>21271</v>
      </c>
      <c r="V180" s="66">
        <f>IFERROR(AVERAGE(Data!X188), " ")</f>
        <v>18200</v>
      </c>
      <c r="W180" s="66">
        <f>IFERROR(AVERAGE(Data!Y188), " ")</f>
        <v>94934</v>
      </c>
      <c r="X180" s="66">
        <f>IFERROR(AVERAGE(Data!Z188), " ")</f>
        <v>134187.75</v>
      </c>
      <c r="Y180" s="66">
        <f>IFERROR(AVERAGE(Data!AA188), " ")</f>
        <v>101590.83333333333</v>
      </c>
      <c r="Z180" s="67">
        <f>IFERROR(AVERAGE(Data!AB188), " ")</f>
        <v>-31.865876239826608</v>
      </c>
      <c r="AA180" s="67">
        <f>IFERROR(AVERAGE(Data!AC188), " ")</f>
        <v>2.7140965386322824</v>
      </c>
      <c r="AB180" s="67">
        <f>IFERROR(AVERAGE(Data!AD188), " ")</f>
        <v>32.086474337415623</v>
      </c>
      <c r="AC180" s="66">
        <f>IFERROR(AVERAGE(Data!AF188), "  ")</f>
        <v>0</v>
      </c>
      <c r="AD180" s="66">
        <f>IFERROR(AVERAGE(Data!AG188), "  ")</f>
        <v>1500</v>
      </c>
      <c r="AE180" s="66">
        <f>IFERROR(AVERAGE(Data!AH188), "  ")</f>
        <v>7550</v>
      </c>
      <c r="AF180" s="66">
        <f>IFERROR(AVERAGE(Data!AI188), "  ")</f>
        <v>9050</v>
      </c>
      <c r="AG180" s="66">
        <f>IFERROR(AVERAGE(Data!AJ188), "  ")</f>
        <v>5462.5</v>
      </c>
      <c r="AH180" s="66">
        <f>IFERROR(AVERAGE(Data!AK188), "  ")</f>
        <v>10428.416666666666</v>
      </c>
      <c r="AI180" s="67">
        <f>IFERROR(AVERAGE(Data!AL188), "  ")</f>
        <v>503.33333333333331</v>
      </c>
      <c r="AJ180" s="67">
        <f>IFERROR(AVERAGE(Data!AM188), "  ")</f>
        <v>-62.457044673539521</v>
      </c>
      <c r="AK180" s="67">
        <f>IFERROR(AVERAGE(Data!AN188), "  ")</f>
        <v>-47.619085671362704</v>
      </c>
      <c r="AL180" s="66">
        <f>IFERROR(AVERAGE(Data!AP188),"  ")</f>
        <v>625717</v>
      </c>
      <c r="AM180" s="66">
        <f>IFERROR(AVERAGE(Data!AQ188),"  ")</f>
        <v>71283</v>
      </c>
      <c r="AN180" s="66">
        <f>IFERROR(AVERAGE(Data!AR188),"  ")</f>
        <v>35550</v>
      </c>
      <c r="AO180" s="66">
        <f>IFERROR(AVERAGE(Data!AS188),"  ")</f>
        <v>732550</v>
      </c>
      <c r="AP180" s="66">
        <f>IFERROR(AVERAGE(Data!AT188),"  ")</f>
        <v>810292.5</v>
      </c>
      <c r="AQ180" s="66">
        <f>IFERROR(AVERAGE(Data!AU188),"  ")</f>
        <v>734988.08333333337</v>
      </c>
      <c r="AR180" s="67">
        <f>IFERROR(AVERAGE(Data!AV188),"  ")</f>
        <v>3.8854034307496788</v>
      </c>
      <c r="AS180" s="67">
        <f>IFERROR(AVERAGE(Data!AW188),"  ")</f>
        <v>18.676618234304641</v>
      </c>
      <c r="AT180" s="67">
        <f>IFERROR(AVERAGE(Data!AX188),"  ")</f>
        <v>10.24566498073607</v>
      </c>
      <c r="AU180" s="66">
        <f>IFERROR(AVERAGE(Data!AZ188), "  ")</f>
        <v>610.82500000000005</v>
      </c>
      <c r="AV180" s="66">
        <f>IFERROR(AVERAGE(Data!BA188), "  ")</f>
        <v>17.741</v>
      </c>
      <c r="AW180" s="66">
        <f>IFERROR(AVERAGE(Data!BB188), "  ")</f>
        <v>94.933999999999997</v>
      </c>
      <c r="AX180" s="66">
        <f>IFERROR(AVERAGE(Data!BC188), "  ")</f>
        <v>9.0500000000000007</v>
      </c>
      <c r="AY180" s="66">
        <f>IFERROR(AVERAGE(Data!BD188), "  ")</f>
        <v>732.55</v>
      </c>
      <c r="AZ180" s="66">
        <f>IFERROR(AVERAGE(Data!BE188), "  ")</f>
        <v>10450.9</v>
      </c>
      <c r="BA180" s="66">
        <f>IFERROR(AVERAGE(Data!BF188), "  ")</f>
        <v>476.40599999999995</v>
      </c>
      <c r="BB180" s="66">
        <f>IFERROR(AVERAGE(Data!BG188), "  ")</f>
        <v>2838.9570000000003</v>
      </c>
      <c r="BC180" s="66">
        <f>IFERROR(AVERAGE(Data!BH188), "  ")</f>
        <v>330.01600000000013</v>
      </c>
      <c r="BD180" s="66">
        <f>IFERROR(AVERAGE(Data!BI188), "  ")</f>
        <v>14096.278999999999</v>
      </c>
    </row>
    <row r="181" spans="1:56" x14ac:dyDescent="0.25">
      <c r="A181" s="59">
        <f t="shared" si="2"/>
        <v>38878</v>
      </c>
      <c r="B181" s="66">
        <f>IFERROR(AVERAGE(Data!B189),"  ")</f>
        <v>450061</v>
      </c>
      <c r="C181" s="66">
        <f>IFERROR(AVERAGE(Data!C189),"  ")</f>
        <v>58600</v>
      </c>
      <c r="D181" s="66">
        <f>IFERROR(AVERAGE(Data!D189),"  ")</f>
        <v>0</v>
      </c>
      <c r="E181" s="66">
        <f>IFERROR(AVERAGE(Data!E189),"  ")</f>
        <v>508661</v>
      </c>
      <c r="F181" s="66">
        <f>IFERROR(AVERAGE(Data!F189),"  ")</f>
        <v>615390.25</v>
      </c>
      <c r="G181" s="66">
        <f>IFERROR(AVERAGE(Data!G189),"  ")</f>
        <v>629910.41666666663</v>
      </c>
      <c r="H181" s="67">
        <f>IFERROR(AVERAGE(Data!H189),"  ")</f>
        <v>-23.283628010937484</v>
      </c>
      <c r="I181" s="67">
        <f>IFERROR(AVERAGE(Data!I189),"  ")</f>
        <v>14.533933122960295</v>
      </c>
      <c r="J181" s="67">
        <f>IFERROR(AVERAGE(Data!J189),"  ")</f>
        <v>-2.3051161375460039</v>
      </c>
      <c r="K181" s="66">
        <f>IFERROR(AVERAGE(Data!L189),"  ")</f>
        <v>1500</v>
      </c>
      <c r="L181" s="66">
        <f>IFERROR(AVERAGE(Data!M189),"  ")</f>
        <v>0</v>
      </c>
      <c r="M181" s="66">
        <f>IFERROR(AVERAGE(Data!N189),"  ")</f>
        <v>11200</v>
      </c>
      <c r="N181" s="66">
        <f>IFERROR(AVERAGE(Data!O189),"  ")</f>
        <v>12700</v>
      </c>
      <c r="O181" s="66">
        <f>IFERROR(AVERAGE(Data!P189),"  ")</f>
        <v>12219</v>
      </c>
      <c r="P181" s="66">
        <f>IFERROR(AVERAGE(Data!Q189),"  ")</f>
        <v>35337.333333333336</v>
      </c>
      <c r="Q181" s="67">
        <f>IFERROR(AVERAGE(Data!R189),"  ")</f>
        <v>-61.011849941671272</v>
      </c>
      <c r="R181" s="67">
        <f>IFERROR(AVERAGE(Data!S189),"  ")</f>
        <v>-66.810625814863101</v>
      </c>
      <c r="S181" s="67">
        <f>IFERROR(AVERAGE(Data!T189),"  ")</f>
        <v>-65.421839037090137</v>
      </c>
      <c r="T181" s="66">
        <f>IFERROR(AVERAGE(Data!V189), " ")</f>
        <v>99891</v>
      </c>
      <c r="U181" s="66">
        <f>IFERROR(AVERAGE(Data!W189), " ")</f>
        <v>25650</v>
      </c>
      <c r="V181" s="66">
        <f>IFERROR(AVERAGE(Data!X189), " ")</f>
        <v>11200</v>
      </c>
      <c r="W181" s="66">
        <f>IFERROR(AVERAGE(Data!Y189), " ")</f>
        <v>136741</v>
      </c>
      <c r="X181" s="66">
        <f>IFERROR(AVERAGE(Data!Z189), " ")</f>
        <v>129888.5</v>
      </c>
      <c r="Y181" s="66">
        <f>IFERROR(AVERAGE(Data!AA189), " ")</f>
        <v>106265.75</v>
      </c>
      <c r="Z181" s="67">
        <f>IFERROR(AVERAGE(Data!AB189), " ")</f>
        <v>2.8058251697253622</v>
      </c>
      <c r="AA181" s="67">
        <f>IFERROR(AVERAGE(Data!AC189), " ")</f>
        <v>-4.2522685891623784</v>
      </c>
      <c r="AB181" s="67">
        <f>IFERROR(AVERAGE(Data!AD189), " ")</f>
        <v>22.22988121760774</v>
      </c>
      <c r="AC181" s="66">
        <f>IFERROR(AVERAGE(Data!AF189), "  ")</f>
        <v>0</v>
      </c>
      <c r="AD181" s="66">
        <f>IFERROR(AVERAGE(Data!AG189), "  ")</f>
        <v>0</v>
      </c>
      <c r="AE181" s="66">
        <f>IFERROR(AVERAGE(Data!AH189), "  ")</f>
        <v>8150</v>
      </c>
      <c r="AF181" s="66">
        <f>IFERROR(AVERAGE(Data!AI189), "  ")</f>
        <v>8150</v>
      </c>
      <c r="AG181" s="66">
        <f>IFERROR(AVERAGE(Data!AJ189), "  ")</f>
        <v>6850</v>
      </c>
      <c r="AH181" s="66">
        <f>IFERROR(AVERAGE(Data!AK189), "  ")</f>
        <v>10545.083333333334</v>
      </c>
      <c r="AI181" s="67" t="str">
        <f>IFERROR(AVERAGE(Data!AL189), "  ")</f>
        <v xml:space="preserve">  </v>
      </c>
      <c r="AJ181" s="67">
        <f>IFERROR(AVERAGE(Data!AM189), "  ")</f>
        <v>-30.808080808080806</v>
      </c>
      <c r="AK181" s="67">
        <f>IFERROR(AVERAGE(Data!AN189), "  ")</f>
        <v>-35.040816810361861</v>
      </c>
      <c r="AL181" s="66">
        <f>IFERROR(AVERAGE(Data!AP189),"  ")</f>
        <v>551452</v>
      </c>
      <c r="AM181" s="66">
        <f>IFERROR(AVERAGE(Data!AQ189),"  ")</f>
        <v>84250</v>
      </c>
      <c r="AN181" s="66">
        <f>IFERROR(AVERAGE(Data!AR189),"  ")</f>
        <v>30550</v>
      </c>
      <c r="AO181" s="66">
        <f>IFERROR(AVERAGE(Data!AS189),"  ")</f>
        <v>666252</v>
      </c>
      <c r="AP181" s="66">
        <f>IFERROR(AVERAGE(Data!AT189),"  ")</f>
        <v>764347.75</v>
      </c>
      <c r="AQ181" s="66">
        <f>IFERROR(AVERAGE(Data!AU189),"  ")</f>
        <v>782058.58333333337</v>
      </c>
      <c r="AR181" s="67">
        <f>IFERROR(AVERAGE(Data!AV189),"  ")</f>
        <v>-19.595377396744485</v>
      </c>
      <c r="AS181" s="67">
        <f>IFERROR(AVERAGE(Data!AW189),"  ")</f>
        <v>6.2077194835150618</v>
      </c>
      <c r="AT181" s="67">
        <f>IFERROR(AVERAGE(Data!AX189),"  ")</f>
        <v>-2.2646427915726353</v>
      </c>
      <c r="AU181" s="66">
        <f>IFERROR(AVERAGE(Data!AZ189), "  ")</f>
        <v>508.661</v>
      </c>
      <c r="AV181" s="66">
        <f>IFERROR(AVERAGE(Data!BA189), "  ")</f>
        <v>12.7</v>
      </c>
      <c r="AW181" s="66">
        <f>IFERROR(AVERAGE(Data!BB189), "  ")</f>
        <v>136.74100000000001</v>
      </c>
      <c r="AX181" s="66">
        <f>IFERROR(AVERAGE(Data!BC189), "  ")</f>
        <v>8.15</v>
      </c>
      <c r="AY181" s="66">
        <f>IFERROR(AVERAGE(Data!BD189), "  ")</f>
        <v>666.25199999999995</v>
      </c>
      <c r="AZ181" s="66">
        <f>IFERROR(AVERAGE(Data!BE189), "  ")</f>
        <v>10959.561</v>
      </c>
      <c r="BA181" s="66">
        <f>IFERROR(AVERAGE(Data!BF189), "  ")</f>
        <v>489.10599999999994</v>
      </c>
      <c r="BB181" s="66">
        <f>IFERROR(AVERAGE(Data!BG189), "  ")</f>
        <v>2975.6980000000003</v>
      </c>
      <c r="BC181" s="66">
        <f>IFERROR(AVERAGE(Data!BH189), "  ")</f>
        <v>338.16600000000011</v>
      </c>
      <c r="BD181" s="66">
        <f>IFERROR(AVERAGE(Data!BI189), "  ")</f>
        <v>14762.530999999999</v>
      </c>
    </row>
    <row r="182" spans="1:56" x14ac:dyDescent="0.25">
      <c r="A182" s="59">
        <f t="shared" si="2"/>
        <v>38885</v>
      </c>
      <c r="B182" s="66">
        <f>IFERROR(AVERAGE(Data!B190),"  ")</f>
        <v>575329</v>
      </c>
      <c r="C182" s="66">
        <f>IFERROR(AVERAGE(Data!C190),"  ")</f>
        <v>42000</v>
      </c>
      <c r="D182" s="66">
        <f>IFERROR(AVERAGE(Data!D190),"  ")</f>
        <v>0</v>
      </c>
      <c r="E182" s="66">
        <f>IFERROR(AVERAGE(Data!E190),"  ")</f>
        <v>617329</v>
      </c>
      <c r="F182" s="66">
        <f>IFERROR(AVERAGE(Data!F190),"  ")</f>
        <v>600091.25</v>
      </c>
      <c r="G182" s="66">
        <f>IFERROR(AVERAGE(Data!G190),"  ")</f>
        <v>633539.25</v>
      </c>
      <c r="H182" s="67">
        <f>IFERROR(AVERAGE(Data!H190),"  ")</f>
        <v>33.356879772744463</v>
      </c>
      <c r="I182" s="67">
        <f>IFERROR(AVERAGE(Data!I190),"  ")</f>
        <v>11.47932396213438</v>
      </c>
      <c r="J182" s="67">
        <f>IFERROR(AVERAGE(Data!J190),"  ")</f>
        <v>-5.2795466105691187</v>
      </c>
      <c r="K182" s="66">
        <f>IFERROR(AVERAGE(Data!L190),"  ")</f>
        <v>19000</v>
      </c>
      <c r="L182" s="66">
        <f>IFERROR(AVERAGE(Data!M190),"  ")</f>
        <v>0</v>
      </c>
      <c r="M182" s="66">
        <f>IFERROR(AVERAGE(Data!N190),"  ")</f>
        <v>18200</v>
      </c>
      <c r="N182" s="66">
        <f>IFERROR(AVERAGE(Data!O190),"  ")</f>
        <v>37200</v>
      </c>
      <c r="O182" s="66">
        <f>IFERROR(AVERAGE(Data!P190),"  ")</f>
        <v>19260.25</v>
      </c>
      <c r="P182" s="66">
        <f>IFERROR(AVERAGE(Data!Q190),"  ")</f>
        <v>35981.833333333336</v>
      </c>
      <c r="Q182" s="67">
        <f>IFERROR(AVERAGE(Data!R190),"  ")</f>
        <v>-10.183977980588155</v>
      </c>
      <c r="R182" s="67">
        <f>IFERROR(AVERAGE(Data!S190),"  ")</f>
        <v>-48.524715032138232</v>
      </c>
      <c r="S182" s="67">
        <f>IFERROR(AVERAGE(Data!T190),"  ")</f>
        <v>-46.472293889045865</v>
      </c>
      <c r="T182" s="66">
        <f>IFERROR(AVERAGE(Data!V190), " ")</f>
        <v>74222</v>
      </c>
      <c r="U182" s="66">
        <f>IFERROR(AVERAGE(Data!W190), " ")</f>
        <v>9400</v>
      </c>
      <c r="V182" s="66">
        <f>IFERROR(AVERAGE(Data!X190), " ")</f>
        <v>12600</v>
      </c>
      <c r="W182" s="66">
        <f>IFERROR(AVERAGE(Data!Y190), " ")</f>
        <v>96222</v>
      </c>
      <c r="X182" s="66">
        <f>IFERROR(AVERAGE(Data!Z190), " ")</f>
        <v>112549.5</v>
      </c>
      <c r="Y182" s="66">
        <f>IFERROR(AVERAGE(Data!AA190), " ")</f>
        <v>95200</v>
      </c>
      <c r="Z182" s="67">
        <f>IFERROR(AVERAGE(Data!AB190), " ")</f>
        <v>12.439089942391067</v>
      </c>
      <c r="AA182" s="67">
        <f>IFERROR(AVERAGE(Data!AC190), " ")</f>
        <v>-10.595174262734586</v>
      </c>
      <c r="AB182" s="67">
        <f>IFERROR(AVERAGE(Data!AD190), " ")</f>
        <v>18.224264705882341</v>
      </c>
      <c r="AC182" s="66">
        <f>IFERROR(AVERAGE(Data!AF190), "  ")</f>
        <v>6400</v>
      </c>
      <c r="AD182" s="66">
        <f>IFERROR(AVERAGE(Data!AG190), "  ")</f>
        <v>0</v>
      </c>
      <c r="AE182" s="66">
        <f>IFERROR(AVERAGE(Data!AH190), "  ")</f>
        <v>12500</v>
      </c>
      <c r="AF182" s="66">
        <f>IFERROR(AVERAGE(Data!AI190), "  ")</f>
        <v>18900</v>
      </c>
      <c r="AG182" s="66">
        <f>IFERROR(AVERAGE(Data!AJ190), "  ")</f>
        <v>10175</v>
      </c>
      <c r="AH182" s="66">
        <f>IFERROR(AVERAGE(Data!AK190), "  ")</f>
        <v>9093.0833333333339</v>
      </c>
      <c r="AI182" s="67">
        <f>IFERROR(AVERAGE(Data!AL190), "  ")</f>
        <v>107.4415541652947</v>
      </c>
      <c r="AJ182" s="67">
        <f>IFERROR(AVERAGE(Data!AM190), "  ")</f>
        <v>28.752649394198215</v>
      </c>
      <c r="AK182" s="67">
        <f>IFERROR(AVERAGE(Data!AN190), "  ")</f>
        <v>11.89823767149023</v>
      </c>
      <c r="AL182" s="66">
        <f>IFERROR(AVERAGE(Data!AP190),"  ")</f>
        <v>674951</v>
      </c>
      <c r="AM182" s="66">
        <f>IFERROR(AVERAGE(Data!AQ190),"  ")</f>
        <v>51400</v>
      </c>
      <c r="AN182" s="66">
        <f>IFERROR(AVERAGE(Data!AR190),"  ")</f>
        <v>43300</v>
      </c>
      <c r="AO182" s="66">
        <f>IFERROR(AVERAGE(Data!AS190),"  ")</f>
        <v>769651</v>
      </c>
      <c r="AP182" s="66">
        <f>IFERROR(AVERAGE(Data!AT190),"  ")</f>
        <v>742076</v>
      </c>
      <c r="AQ182" s="66">
        <f>IFERROR(AVERAGE(Data!AU190),"  ")</f>
        <v>773814.16666666663</v>
      </c>
      <c r="AR182" s="67">
        <f>IFERROR(AVERAGE(Data!AV190),"  ")</f>
        <v>28.484811050029958</v>
      </c>
      <c r="AS182" s="67">
        <f>IFERROR(AVERAGE(Data!AW190),"  ")</f>
        <v>4.5906653230068928</v>
      </c>
      <c r="AT182" s="67">
        <f>IFERROR(AVERAGE(Data!AX190),"  ")</f>
        <v>-4.1015230831691891</v>
      </c>
      <c r="AU182" s="66">
        <f>IFERROR(AVERAGE(Data!AZ190), "  ")</f>
        <v>617.32899999999995</v>
      </c>
      <c r="AV182" s="66">
        <f>IFERROR(AVERAGE(Data!BA190), "  ")</f>
        <v>37.200000000000003</v>
      </c>
      <c r="AW182" s="66">
        <f>IFERROR(AVERAGE(Data!BB190), "  ")</f>
        <v>96.221999999999994</v>
      </c>
      <c r="AX182" s="66">
        <f>IFERROR(AVERAGE(Data!BC190), "  ")</f>
        <v>18.899999999999999</v>
      </c>
      <c r="AY182" s="66">
        <f>IFERROR(AVERAGE(Data!BD190), "  ")</f>
        <v>769.65099999999995</v>
      </c>
      <c r="AZ182" s="66">
        <f>IFERROR(AVERAGE(Data!BE190), "  ")</f>
        <v>11576.89</v>
      </c>
      <c r="BA182" s="66">
        <f>IFERROR(AVERAGE(Data!BF190), "  ")</f>
        <v>526.30599999999993</v>
      </c>
      <c r="BB182" s="66">
        <f>IFERROR(AVERAGE(Data!BG190), "  ")</f>
        <v>3071.9200000000005</v>
      </c>
      <c r="BC182" s="66">
        <f>IFERROR(AVERAGE(Data!BH190), "  ")</f>
        <v>357.06600000000009</v>
      </c>
      <c r="BD182" s="66">
        <f>IFERROR(AVERAGE(Data!BI190), "  ")</f>
        <v>15532.181999999999</v>
      </c>
    </row>
    <row r="183" spans="1:56" x14ac:dyDescent="0.25">
      <c r="A183" s="59">
        <f t="shared" si="2"/>
        <v>38892</v>
      </c>
      <c r="B183" s="66">
        <f>IFERROR(AVERAGE(Data!B191),"  ")</f>
        <v>729799</v>
      </c>
      <c r="C183" s="66">
        <f>IFERROR(AVERAGE(Data!C191),"  ")</f>
        <v>35775</v>
      </c>
      <c r="D183" s="66">
        <f>IFERROR(AVERAGE(Data!D191),"  ")</f>
        <v>0</v>
      </c>
      <c r="E183" s="66">
        <f>IFERROR(AVERAGE(Data!E191),"  ")</f>
        <v>765574</v>
      </c>
      <c r="F183" s="66">
        <f>IFERROR(AVERAGE(Data!F191),"  ")</f>
        <v>625597.25</v>
      </c>
      <c r="G183" s="66">
        <f>IFERROR(AVERAGE(Data!G191),"  ")</f>
        <v>646830.83333333337</v>
      </c>
      <c r="H183" s="67">
        <f>IFERROR(AVERAGE(Data!H191),"  ")</f>
        <v>32.312153913157694</v>
      </c>
      <c r="I183" s="67">
        <f>IFERROR(AVERAGE(Data!I191),"  ")</f>
        <v>12.601182443605797</v>
      </c>
      <c r="J183" s="67">
        <f>IFERROR(AVERAGE(Data!J191),"  ")</f>
        <v>-3.2827104459306145</v>
      </c>
      <c r="K183" s="66">
        <f>IFERROR(AVERAGE(Data!L191),"  ")</f>
        <v>0</v>
      </c>
      <c r="L183" s="66">
        <f>IFERROR(AVERAGE(Data!M191),"  ")</f>
        <v>0</v>
      </c>
      <c r="M183" s="66">
        <f>IFERROR(AVERAGE(Data!N191),"  ")</f>
        <v>15400</v>
      </c>
      <c r="N183" s="66">
        <f>IFERROR(AVERAGE(Data!O191),"  ")</f>
        <v>15400</v>
      </c>
      <c r="O183" s="66">
        <f>IFERROR(AVERAGE(Data!P191),"  ")</f>
        <v>20760.25</v>
      </c>
      <c r="P183" s="66">
        <f>IFERROR(AVERAGE(Data!Q191),"  ")</f>
        <v>34693.083333333336</v>
      </c>
      <c r="Q183" s="67">
        <f>IFERROR(AVERAGE(Data!R191),"  ")</f>
        <v>-31.852376316488183</v>
      </c>
      <c r="R183" s="67">
        <f>IFERROR(AVERAGE(Data!S191),"  ")</f>
        <v>-41.981708808138116</v>
      </c>
      <c r="S183" s="67">
        <f>IFERROR(AVERAGE(Data!T191),"  ")</f>
        <v>-40.160262492283529</v>
      </c>
      <c r="T183" s="66">
        <f>IFERROR(AVERAGE(Data!V191), " ")</f>
        <v>54669</v>
      </c>
      <c r="U183" s="66">
        <f>IFERROR(AVERAGE(Data!W191), " ")</f>
        <v>12094</v>
      </c>
      <c r="V183" s="66">
        <f>IFERROR(AVERAGE(Data!X191), " ")</f>
        <v>2800</v>
      </c>
      <c r="W183" s="66">
        <f>IFERROR(AVERAGE(Data!Y191), " ")</f>
        <v>69563</v>
      </c>
      <c r="X183" s="66">
        <f>IFERROR(AVERAGE(Data!Z191), " ")</f>
        <v>99365</v>
      </c>
      <c r="Y183" s="66">
        <f>IFERROR(AVERAGE(Data!AA191), " ")</f>
        <v>90392.5</v>
      </c>
      <c r="Z183" s="67">
        <f>IFERROR(AVERAGE(Data!AB191), " ")</f>
        <v>-41.938418649684081</v>
      </c>
      <c r="AA183" s="67">
        <f>IFERROR(AVERAGE(Data!AC191), " ")</f>
        <v>-16.802203759872224</v>
      </c>
      <c r="AB183" s="67">
        <f>IFERROR(AVERAGE(Data!AD191), " ")</f>
        <v>9.9261553779351086</v>
      </c>
      <c r="AC183" s="66">
        <f>IFERROR(AVERAGE(Data!AF191), "  ")</f>
        <v>0</v>
      </c>
      <c r="AD183" s="66">
        <f>IFERROR(AVERAGE(Data!AG191), "  ")</f>
        <v>0</v>
      </c>
      <c r="AE183" s="66">
        <f>IFERROR(AVERAGE(Data!AH191), "  ")</f>
        <v>3600</v>
      </c>
      <c r="AF183" s="66">
        <f>IFERROR(AVERAGE(Data!AI191), "  ")</f>
        <v>3600</v>
      </c>
      <c r="AG183" s="66">
        <f>IFERROR(AVERAGE(Data!AJ191), "  ")</f>
        <v>9925</v>
      </c>
      <c r="AH183" s="66">
        <f>IFERROR(AVERAGE(Data!AK191), "  ")</f>
        <v>6963.25</v>
      </c>
      <c r="AI183" s="67">
        <f>IFERROR(AVERAGE(Data!AL191), "  ")</f>
        <v>-53.246753246753251</v>
      </c>
      <c r="AJ183" s="67">
        <f>IFERROR(AVERAGE(Data!AM191), "  ")</f>
        <v>116.80956801922342</v>
      </c>
      <c r="AK183" s="67">
        <f>IFERROR(AVERAGE(Data!AN191), "  ")</f>
        <v>42.534017879582088</v>
      </c>
      <c r="AL183" s="66">
        <f>IFERROR(AVERAGE(Data!AP191),"  ")</f>
        <v>784468</v>
      </c>
      <c r="AM183" s="66">
        <f>IFERROR(AVERAGE(Data!AQ191),"  ")</f>
        <v>47869</v>
      </c>
      <c r="AN183" s="66">
        <f>IFERROR(AVERAGE(Data!AR191),"  ")</f>
        <v>21800</v>
      </c>
      <c r="AO183" s="66">
        <f>IFERROR(AVERAGE(Data!AS191),"  ")</f>
        <v>854137</v>
      </c>
      <c r="AP183" s="66">
        <f>IFERROR(AVERAGE(Data!AT191),"  ")</f>
        <v>755647.5</v>
      </c>
      <c r="AQ183" s="66">
        <f>IFERROR(AVERAGE(Data!AU191),"  ")</f>
        <v>778879.66666666663</v>
      </c>
      <c r="AR183" s="67">
        <f>IFERROR(AVERAGE(Data!AV191),"  ")</f>
        <v>17.210749273725547</v>
      </c>
      <c r="AS183" s="67">
        <f>IFERROR(AVERAGE(Data!AW191),"  ")</f>
        <v>5.6289742919487518</v>
      </c>
      <c r="AT183" s="67">
        <f>IFERROR(AVERAGE(Data!AX191),"  ")</f>
        <v>-2.9827671283411683</v>
      </c>
      <c r="AU183" s="66">
        <f>IFERROR(AVERAGE(Data!AZ191), "  ")</f>
        <v>765.57399999999996</v>
      </c>
      <c r="AV183" s="66">
        <f>IFERROR(AVERAGE(Data!BA191), "  ")</f>
        <v>15.4</v>
      </c>
      <c r="AW183" s="66">
        <f>IFERROR(AVERAGE(Data!BB191), "  ")</f>
        <v>69.563000000000002</v>
      </c>
      <c r="AX183" s="66">
        <f>IFERROR(AVERAGE(Data!BC191), "  ")</f>
        <v>3.6</v>
      </c>
      <c r="AY183" s="66">
        <f>IFERROR(AVERAGE(Data!BD191), "  ")</f>
        <v>854.13699999999994</v>
      </c>
      <c r="AZ183" s="66">
        <f>IFERROR(AVERAGE(Data!BE191), "  ")</f>
        <v>12342.464</v>
      </c>
      <c r="BA183" s="66">
        <f>IFERROR(AVERAGE(Data!BF191), "  ")</f>
        <v>541.7059999999999</v>
      </c>
      <c r="BB183" s="66">
        <f>IFERROR(AVERAGE(Data!BG191), "  ")</f>
        <v>3141.4830000000006</v>
      </c>
      <c r="BC183" s="66">
        <f>IFERROR(AVERAGE(Data!BH191), "  ")</f>
        <v>360.66600000000011</v>
      </c>
      <c r="BD183" s="66">
        <f>IFERROR(AVERAGE(Data!BI191), "  ")</f>
        <v>16386.319</v>
      </c>
    </row>
    <row r="184" spans="1:56" x14ac:dyDescent="0.25">
      <c r="A184" s="59">
        <f t="shared" si="2"/>
        <v>38899</v>
      </c>
      <c r="B184" s="66">
        <f>IFERROR(AVERAGE(Data!B192),"  ")</f>
        <v>818428</v>
      </c>
      <c r="C184" s="66">
        <f>IFERROR(AVERAGE(Data!C192),"  ")</f>
        <v>36380</v>
      </c>
      <c r="D184" s="66">
        <f>IFERROR(AVERAGE(Data!D192),"  ")</f>
        <v>0</v>
      </c>
      <c r="E184" s="66">
        <f>IFERROR(AVERAGE(Data!E192),"  ")</f>
        <v>854808</v>
      </c>
      <c r="F184" s="66">
        <f>IFERROR(AVERAGE(Data!F192),"  ")</f>
        <v>686593</v>
      </c>
      <c r="G184" s="66">
        <f>IFERROR(AVERAGE(Data!G192),"  ")</f>
        <v>654826.41666666663</v>
      </c>
      <c r="H184" s="67">
        <f>IFERROR(AVERAGE(Data!H192),"  ")</f>
        <v>45.27791704552213</v>
      </c>
      <c r="I184" s="67">
        <f>IFERROR(AVERAGE(Data!I192),"  ")</f>
        <v>19.773934424585129</v>
      </c>
      <c r="J184" s="67">
        <f>IFERROR(AVERAGE(Data!J192),"  ")</f>
        <v>4.8511456662115426</v>
      </c>
      <c r="K184" s="66">
        <f>IFERROR(AVERAGE(Data!L192),"  ")</f>
        <v>4697</v>
      </c>
      <c r="L184" s="66">
        <f>IFERROR(AVERAGE(Data!M192),"  ")</f>
        <v>22235</v>
      </c>
      <c r="M184" s="66">
        <f>IFERROR(AVERAGE(Data!N192),"  ")</f>
        <v>30000</v>
      </c>
      <c r="N184" s="66">
        <f>IFERROR(AVERAGE(Data!O192),"  ")</f>
        <v>56932</v>
      </c>
      <c r="O184" s="66">
        <f>IFERROR(AVERAGE(Data!P192),"  ")</f>
        <v>30558</v>
      </c>
      <c r="P184" s="66">
        <f>IFERROR(AVERAGE(Data!Q192),"  ")</f>
        <v>44268.5</v>
      </c>
      <c r="Q184" s="67">
        <f>IFERROR(AVERAGE(Data!R192),"  ")</f>
        <v>14.057898427326453</v>
      </c>
      <c r="R184" s="67">
        <f>IFERROR(AVERAGE(Data!S192),"  ")</f>
        <v>-16.56803522064093</v>
      </c>
      <c r="S184" s="67">
        <f>IFERROR(AVERAGE(Data!T192),"  ")</f>
        <v>-30.971232366129421</v>
      </c>
      <c r="T184" s="66">
        <f>IFERROR(AVERAGE(Data!V192), " ")</f>
        <v>73406</v>
      </c>
      <c r="U184" s="66">
        <f>IFERROR(AVERAGE(Data!W192), " ")</f>
        <v>19950</v>
      </c>
      <c r="V184" s="66">
        <f>IFERROR(AVERAGE(Data!X192), " ")</f>
        <v>5600</v>
      </c>
      <c r="W184" s="66">
        <f>IFERROR(AVERAGE(Data!Y192), " ")</f>
        <v>98956</v>
      </c>
      <c r="X184" s="66">
        <f>IFERROR(AVERAGE(Data!Z192), " ")</f>
        <v>100370.5</v>
      </c>
      <c r="Y184" s="66">
        <f>IFERROR(AVERAGE(Data!AA192), " ")</f>
        <v>85484.166666666672</v>
      </c>
      <c r="Z184" s="67">
        <f>IFERROR(AVERAGE(Data!AB192), " ")</f>
        <v>10.224222239549107</v>
      </c>
      <c r="AA184" s="67">
        <f>IFERROR(AVERAGE(Data!AC192), " ")</f>
        <v>-6.2334762665470889</v>
      </c>
      <c r="AB184" s="67">
        <f>IFERROR(AVERAGE(Data!AD192), " ")</f>
        <v>17.414141020266904</v>
      </c>
      <c r="AC184" s="66">
        <f>IFERROR(AVERAGE(Data!AF192), "  ")</f>
        <v>0</v>
      </c>
      <c r="AD184" s="66">
        <f>IFERROR(AVERAGE(Data!AG192), "  ")</f>
        <v>0</v>
      </c>
      <c r="AE184" s="66">
        <f>IFERROR(AVERAGE(Data!AH192), "  ")</f>
        <v>8700</v>
      </c>
      <c r="AF184" s="66">
        <f>IFERROR(AVERAGE(Data!AI192), "  ")</f>
        <v>8700</v>
      </c>
      <c r="AG184" s="66">
        <f>IFERROR(AVERAGE(Data!AJ192), "  ")</f>
        <v>9837.5</v>
      </c>
      <c r="AH184" s="66">
        <f>IFERROR(AVERAGE(Data!AK192), "  ")</f>
        <v>9527.8333333333339</v>
      </c>
      <c r="AI184" s="67">
        <f>IFERROR(AVERAGE(Data!AL192), "  ")</f>
        <v>-64.684392125025369</v>
      </c>
      <c r="AJ184" s="67">
        <f>IFERROR(AVERAGE(Data!AM192), "  ")</f>
        <v>-5.0571828403223495</v>
      </c>
      <c r="AK184" s="67">
        <f>IFERROR(AVERAGE(Data!AN192), "  ")</f>
        <v>3.2501268214179424</v>
      </c>
      <c r="AL184" s="66">
        <f>IFERROR(AVERAGE(Data!AP192),"  ")</f>
        <v>896531</v>
      </c>
      <c r="AM184" s="66">
        <f>IFERROR(AVERAGE(Data!AQ192),"  ")</f>
        <v>78565</v>
      </c>
      <c r="AN184" s="66">
        <f>IFERROR(AVERAGE(Data!AR192),"  ")</f>
        <v>44300</v>
      </c>
      <c r="AO184" s="66">
        <f>IFERROR(AVERAGE(Data!AS192),"  ")</f>
        <v>1019396</v>
      </c>
      <c r="AP184" s="66">
        <f>IFERROR(AVERAGE(Data!AT192),"  ")</f>
        <v>827359</v>
      </c>
      <c r="AQ184" s="66">
        <f>IFERROR(AVERAGE(Data!AU192),"  ")</f>
        <v>794106.91666666663</v>
      </c>
      <c r="AR184" s="67">
        <f>IFERROR(AVERAGE(Data!AV192),"  ")</f>
        <v>35.427953480833565</v>
      </c>
      <c r="AS184" s="67">
        <f>IFERROR(AVERAGE(Data!AW192),"  ")</f>
        <v>13.762054473466922</v>
      </c>
      <c r="AT184" s="67">
        <f>IFERROR(AVERAGE(Data!AX192),"  ")</f>
        <v>4.1873559637173097</v>
      </c>
      <c r="AU184" s="66">
        <f>IFERROR(AVERAGE(Data!AZ192), "  ")</f>
        <v>854.80799999999999</v>
      </c>
      <c r="AV184" s="66">
        <f>IFERROR(AVERAGE(Data!BA192), "  ")</f>
        <v>56.932000000000002</v>
      </c>
      <c r="AW184" s="66">
        <f>IFERROR(AVERAGE(Data!BB192), "  ")</f>
        <v>98.956000000000003</v>
      </c>
      <c r="AX184" s="66">
        <f>IFERROR(AVERAGE(Data!BC192), "  ")</f>
        <v>8.6999999999999993</v>
      </c>
      <c r="AY184" s="66">
        <f>IFERROR(AVERAGE(Data!BD192), "  ")</f>
        <v>1019.396</v>
      </c>
      <c r="AZ184" s="66">
        <f>IFERROR(AVERAGE(Data!BE192), "  ")</f>
        <v>13197.272000000001</v>
      </c>
      <c r="BA184" s="66">
        <f>IFERROR(AVERAGE(Data!BF192), "  ")</f>
        <v>598.63799999999992</v>
      </c>
      <c r="BB184" s="66">
        <f>IFERROR(AVERAGE(Data!BG192), "  ")</f>
        <v>3240.4390000000008</v>
      </c>
      <c r="BC184" s="66">
        <f>IFERROR(AVERAGE(Data!BH192), "  ")</f>
        <v>369.3660000000001</v>
      </c>
      <c r="BD184" s="66">
        <f>IFERROR(AVERAGE(Data!BI192), "  ")</f>
        <v>17405.715</v>
      </c>
    </row>
    <row r="185" spans="1:56" x14ac:dyDescent="0.25">
      <c r="A185" s="59">
        <f t="shared" si="2"/>
        <v>38906</v>
      </c>
      <c r="B185" s="66">
        <f>IFERROR(AVERAGE(Data!B193),"  ")</f>
        <v>698605</v>
      </c>
      <c r="C185" s="66">
        <f>IFERROR(AVERAGE(Data!C193),"  ")</f>
        <v>24418</v>
      </c>
      <c r="D185" s="66">
        <f>IFERROR(AVERAGE(Data!D193),"  ")</f>
        <v>0</v>
      </c>
      <c r="E185" s="66">
        <f>IFERROR(AVERAGE(Data!E193),"  ")</f>
        <v>723023</v>
      </c>
      <c r="F185" s="66">
        <f>IFERROR(AVERAGE(Data!F193),"  ")</f>
        <v>740183.5</v>
      </c>
      <c r="G185" s="66">
        <f>IFERROR(AVERAGE(Data!G193),"  ")</f>
        <v>616596.41666666663</v>
      </c>
      <c r="H185" s="67">
        <f>IFERROR(AVERAGE(Data!H193),"  ")</f>
        <v>42.853501775239124</v>
      </c>
      <c r="I185" s="67">
        <f>IFERROR(AVERAGE(Data!I193),"  ")</f>
        <v>38.607832865413805</v>
      </c>
      <c r="J185" s="67">
        <f>IFERROR(AVERAGE(Data!J193),"  ")</f>
        <v>20.043431974750646</v>
      </c>
      <c r="K185" s="66">
        <f>IFERROR(AVERAGE(Data!L193),"  ")</f>
        <v>1500</v>
      </c>
      <c r="L185" s="66">
        <f>IFERROR(AVERAGE(Data!M193),"  ")</f>
        <v>1500</v>
      </c>
      <c r="M185" s="66">
        <f>IFERROR(AVERAGE(Data!N193),"  ")</f>
        <v>29800</v>
      </c>
      <c r="N185" s="66">
        <f>IFERROR(AVERAGE(Data!O193),"  ")</f>
        <v>32800</v>
      </c>
      <c r="O185" s="66">
        <f>IFERROR(AVERAGE(Data!P193),"  ")</f>
        <v>35583</v>
      </c>
      <c r="P185" s="66">
        <f>IFERROR(AVERAGE(Data!Q193),"  ")</f>
        <v>52836.666666666664</v>
      </c>
      <c r="Q185" s="67">
        <f>IFERROR(AVERAGE(Data!R193),"  ")</f>
        <v>-47.728250649412743</v>
      </c>
      <c r="R185" s="67">
        <f>IFERROR(AVERAGE(Data!S193),"  ")</f>
        <v>-19.44079692098709</v>
      </c>
      <c r="S185" s="67">
        <f>IFERROR(AVERAGE(Data!T193),"  ")</f>
        <v>-32.654722099552082</v>
      </c>
      <c r="T185" s="66">
        <f>IFERROR(AVERAGE(Data!V193), " ")</f>
        <v>80997</v>
      </c>
      <c r="U185" s="66">
        <f>IFERROR(AVERAGE(Data!W193), " ")</f>
        <v>25231</v>
      </c>
      <c r="V185" s="66">
        <f>IFERROR(AVERAGE(Data!X193), " ")</f>
        <v>0</v>
      </c>
      <c r="W185" s="66">
        <f>IFERROR(AVERAGE(Data!Y193), " ")</f>
        <v>106228</v>
      </c>
      <c r="X185" s="66">
        <f>IFERROR(AVERAGE(Data!Z193), " ")</f>
        <v>92742.25</v>
      </c>
      <c r="Y185" s="66">
        <f>IFERROR(AVERAGE(Data!AA193), " ")</f>
        <v>80801.083333333328</v>
      </c>
      <c r="Z185" s="67">
        <f>IFERROR(AVERAGE(Data!AB193), " ")</f>
        <v>9.6615016155839228</v>
      </c>
      <c r="AA185" s="67">
        <f>IFERROR(AVERAGE(Data!AC193), " ")</f>
        <v>-5.3727756917802623</v>
      </c>
      <c r="AB185" s="67">
        <f>IFERROR(AVERAGE(Data!AD193), " ")</f>
        <v>14.778473473437348</v>
      </c>
      <c r="AC185" s="66">
        <f>IFERROR(AVERAGE(Data!AF193), "  ")</f>
        <v>9500</v>
      </c>
      <c r="AD185" s="66">
        <f>IFERROR(AVERAGE(Data!AG193), "  ")</f>
        <v>0</v>
      </c>
      <c r="AE185" s="66">
        <f>IFERROR(AVERAGE(Data!AH193), "  ")</f>
        <v>9100</v>
      </c>
      <c r="AF185" s="66">
        <f>IFERROR(AVERAGE(Data!AI193), "  ")</f>
        <v>18600</v>
      </c>
      <c r="AG185" s="66">
        <f>IFERROR(AVERAGE(Data!AJ193), "  ")</f>
        <v>12450</v>
      </c>
      <c r="AH185" s="66">
        <f>IFERROR(AVERAGE(Data!AK193), "  ")</f>
        <v>8125.083333333333</v>
      </c>
      <c r="AI185" s="67">
        <f>IFERROR(AVERAGE(Data!AL193), "  ")</f>
        <v>54.446566470148625</v>
      </c>
      <c r="AJ185" s="67">
        <f>IFERROR(AVERAGE(Data!AM193), "  ")</f>
        <v>-6.8967451251659266</v>
      </c>
      <c r="AK185" s="67">
        <f>IFERROR(AVERAGE(Data!AN193), "  ")</f>
        <v>53.229197649254886</v>
      </c>
      <c r="AL185" s="66">
        <f>IFERROR(AVERAGE(Data!AP193),"  ")</f>
        <v>790602</v>
      </c>
      <c r="AM185" s="66">
        <f>IFERROR(AVERAGE(Data!AQ193),"  ")</f>
        <v>51149</v>
      </c>
      <c r="AN185" s="66">
        <f>IFERROR(AVERAGE(Data!AR193),"  ")</f>
        <v>38900</v>
      </c>
      <c r="AO185" s="66">
        <f>IFERROR(AVERAGE(Data!AS193),"  ")</f>
        <v>880651</v>
      </c>
      <c r="AP185" s="66">
        <f>IFERROR(AVERAGE(Data!AT193),"  ")</f>
        <v>880958.75</v>
      </c>
      <c r="AQ185" s="66">
        <f>IFERROR(AVERAGE(Data!AU193),"  ")</f>
        <v>758359.25</v>
      </c>
      <c r="AR185" s="67">
        <f>IFERROR(AVERAGE(Data!AV193),"  ")</f>
        <v>29.929771758214187</v>
      </c>
      <c r="AS185" s="67">
        <f>IFERROR(AVERAGE(Data!AW193),"  ")</f>
        <v>27.756093351876476</v>
      </c>
      <c r="AT185" s="67">
        <f>IFERROR(AVERAGE(Data!AX193),"  ")</f>
        <v>16.166414532426423</v>
      </c>
      <c r="AU185" s="66">
        <f>IFERROR(AVERAGE(Data!AZ193), "  ")</f>
        <v>723.02300000000002</v>
      </c>
      <c r="AV185" s="66">
        <f>IFERROR(AVERAGE(Data!BA193), "  ")</f>
        <v>32.799999999999997</v>
      </c>
      <c r="AW185" s="66">
        <f>IFERROR(AVERAGE(Data!BB193), "  ")</f>
        <v>106.22799999999999</v>
      </c>
      <c r="AX185" s="66">
        <f>IFERROR(AVERAGE(Data!BC193), "  ")</f>
        <v>18.600000000000001</v>
      </c>
      <c r="AY185" s="66">
        <f>IFERROR(AVERAGE(Data!BD193), "  ")</f>
        <v>880.65099999999995</v>
      </c>
      <c r="AZ185" s="66">
        <f>IFERROR(AVERAGE(Data!BE193), "  ")</f>
        <v>13920.295</v>
      </c>
      <c r="BA185" s="66">
        <f>IFERROR(AVERAGE(Data!BF193), "  ")</f>
        <v>631.43799999999987</v>
      </c>
      <c r="BB185" s="66">
        <f>IFERROR(AVERAGE(Data!BG193), "  ")</f>
        <v>3346.6670000000008</v>
      </c>
      <c r="BC185" s="66">
        <f>IFERROR(AVERAGE(Data!BH193), "  ")</f>
        <v>387.96600000000012</v>
      </c>
      <c r="BD185" s="66">
        <f>IFERROR(AVERAGE(Data!BI193), "  ")</f>
        <v>18286.366000000002</v>
      </c>
    </row>
    <row r="186" spans="1:56" x14ac:dyDescent="0.25">
      <c r="A186" s="59">
        <f t="shared" si="2"/>
        <v>38913</v>
      </c>
      <c r="B186" s="66">
        <f>IFERROR(AVERAGE(Data!B194),"  ")</f>
        <v>589643</v>
      </c>
      <c r="C186" s="66">
        <f>IFERROR(AVERAGE(Data!C194),"  ")</f>
        <v>29982</v>
      </c>
      <c r="D186" s="66">
        <f>IFERROR(AVERAGE(Data!D194),"  ")</f>
        <v>0</v>
      </c>
      <c r="E186" s="66">
        <f>IFERROR(AVERAGE(Data!E194),"  ")</f>
        <v>619625</v>
      </c>
      <c r="F186" s="66">
        <f>IFERROR(AVERAGE(Data!F194),"  ")</f>
        <v>740757.5</v>
      </c>
      <c r="G186" s="66">
        <f>IFERROR(AVERAGE(Data!G194),"  ")</f>
        <v>646614.41666666663</v>
      </c>
      <c r="H186" s="67">
        <f>IFERROR(AVERAGE(Data!H194),"  ")</f>
        <v>-16.537468396374454</v>
      </c>
      <c r="I186" s="67">
        <f>IFERROR(AVERAGE(Data!I194),"  ")</f>
        <v>22.665579260909062</v>
      </c>
      <c r="J186" s="67">
        <f>IFERROR(AVERAGE(Data!J194),"  ")</f>
        <v>14.559385146196746</v>
      </c>
      <c r="K186" s="66">
        <f>IFERROR(AVERAGE(Data!L194),"  ")</f>
        <v>4600</v>
      </c>
      <c r="L186" s="66">
        <f>IFERROR(AVERAGE(Data!M194),"  ")</f>
        <v>6361</v>
      </c>
      <c r="M186" s="66">
        <f>IFERROR(AVERAGE(Data!N194),"  ")</f>
        <v>21000</v>
      </c>
      <c r="N186" s="66">
        <f>IFERROR(AVERAGE(Data!O194),"  ")</f>
        <v>31961</v>
      </c>
      <c r="O186" s="66">
        <f>IFERROR(AVERAGE(Data!P194),"  ")</f>
        <v>34273.25</v>
      </c>
      <c r="P186" s="66">
        <f>IFERROR(AVERAGE(Data!Q194),"  ")</f>
        <v>64724.25</v>
      </c>
      <c r="Q186" s="67">
        <f>IFERROR(AVERAGE(Data!R194),"  ")</f>
        <v>-44.443671887222095</v>
      </c>
      <c r="R186" s="67">
        <f>IFERROR(AVERAGE(Data!S194),"  ")</f>
        <v>-28.890352765429917</v>
      </c>
      <c r="S186" s="67">
        <f>IFERROR(AVERAGE(Data!T194),"  ")</f>
        <v>-47.047281351270968</v>
      </c>
      <c r="T186" s="66">
        <f>IFERROR(AVERAGE(Data!V194), " ")</f>
        <v>93087</v>
      </c>
      <c r="U186" s="66">
        <f>IFERROR(AVERAGE(Data!W194), " ")</f>
        <v>35900</v>
      </c>
      <c r="V186" s="66">
        <f>IFERROR(AVERAGE(Data!X194), " ")</f>
        <v>4200</v>
      </c>
      <c r="W186" s="66">
        <f>IFERROR(AVERAGE(Data!Y194), " ")</f>
        <v>133187</v>
      </c>
      <c r="X186" s="66">
        <f>IFERROR(AVERAGE(Data!Z194), " ")</f>
        <v>101983.5</v>
      </c>
      <c r="Y186" s="66">
        <f>IFERROR(AVERAGE(Data!AA194), " ")</f>
        <v>85067.833333333328</v>
      </c>
      <c r="Z186" s="67">
        <f>IFERROR(AVERAGE(Data!AB194), " ")</f>
        <v>64.603158909459424</v>
      </c>
      <c r="AA186" s="67">
        <f>IFERROR(AVERAGE(Data!AC194), " ")</f>
        <v>5.3088915220371291</v>
      </c>
      <c r="AB186" s="67">
        <f>IFERROR(AVERAGE(Data!AD194), " ")</f>
        <v>19.884915371458469</v>
      </c>
      <c r="AC186" s="66">
        <f>IFERROR(AVERAGE(Data!AF194), "  ")</f>
        <v>1624</v>
      </c>
      <c r="AD186" s="66">
        <f>IFERROR(AVERAGE(Data!AG194), "  ")</f>
        <v>3000</v>
      </c>
      <c r="AE186" s="66">
        <f>IFERROR(AVERAGE(Data!AH194), "  ")</f>
        <v>6200</v>
      </c>
      <c r="AF186" s="66">
        <f>IFERROR(AVERAGE(Data!AI194), "  ")</f>
        <v>10824</v>
      </c>
      <c r="AG186" s="66">
        <f>IFERROR(AVERAGE(Data!AJ194), "  ")</f>
        <v>10431</v>
      </c>
      <c r="AH186" s="66">
        <f>IFERROR(AVERAGE(Data!AK194), "  ")</f>
        <v>6655.416666666667</v>
      </c>
      <c r="AI186" s="67">
        <f>IFERROR(AVERAGE(Data!AL194), "  ")</f>
        <v>-12</v>
      </c>
      <c r="AJ186" s="67">
        <f>IFERROR(AVERAGE(Data!AM194), "  ")</f>
        <v>-26.38413493771834</v>
      </c>
      <c r="AK186" s="67">
        <f>IFERROR(AVERAGE(Data!AN194), "  ")</f>
        <v>56.729480999186109</v>
      </c>
      <c r="AL186" s="66">
        <f>IFERROR(AVERAGE(Data!AP194),"  ")</f>
        <v>688954</v>
      </c>
      <c r="AM186" s="66">
        <f>IFERROR(AVERAGE(Data!AQ194),"  ")</f>
        <v>75243</v>
      </c>
      <c r="AN186" s="66">
        <f>IFERROR(AVERAGE(Data!AR194),"  ")</f>
        <v>31400</v>
      </c>
      <c r="AO186" s="66">
        <f>IFERROR(AVERAGE(Data!AS194),"  ")</f>
        <v>795597</v>
      </c>
      <c r="AP186" s="66">
        <f>IFERROR(AVERAGE(Data!AT194),"  ")</f>
        <v>887445.25</v>
      </c>
      <c r="AQ186" s="66">
        <f>IFERROR(AVERAGE(Data!AU194),"  ")</f>
        <v>803061.91666666663</v>
      </c>
      <c r="AR186" s="67">
        <f>IFERROR(AVERAGE(Data!AV194),"  ")</f>
        <v>-10.921555586905551</v>
      </c>
      <c r="AS186" s="67">
        <f>IFERROR(AVERAGE(Data!AW194),"  ")</f>
        <v>16.295780364981603</v>
      </c>
      <c r="AT186" s="67">
        <f>IFERROR(AVERAGE(Data!AX194),"  ")</f>
        <v>10.50769954122468</v>
      </c>
      <c r="AU186" s="66">
        <f>IFERROR(AVERAGE(Data!AZ194), "  ")</f>
        <v>619.625</v>
      </c>
      <c r="AV186" s="66">
        <f>IFERROR(AVERAGE(Data!BA194), "  ")</f>
        <v>31.960999999999999</v>
      </c>
      <c r="AW186" s="66">
        <f>IFERROR(AVERAGE(Data!BB194), "  ")</f>
        <v>133.18700000000001</v>
      </c>
      <c r="AX186" s="66">
        <f>IFERROR(AVERAGE(Data!BC194), "  ")</f>
        <v>10.824</v>
      </c>
      <c r="AY186" s="66">
        <f>IFERROR(AVERAGE(Data!BD194), "  ")</f>
        <v>795.59699999999998</v>
      </c>
      <c r="AZ186" s="66">
        <f>IFERROR(AVERAGE(Data!BE194), "  ")</f>
        <v>14539.92</v>
      </c>
      <c r="BA186" s="66">
        <f>IFERROR(AVERAGE(Data!BF194), "  ")</f>
        <v>663.39899999999989</v>
      </c>
      <c r="BB186" s="66">
        <f>IFERROR(AVERAGE(Data!BG194), "  ")</f>
        <v>3479.8540000000007</v>
      </c>
      <c r="BC186" s="66">
        <f>IFERROR(AVERAGE(Data!BH194), "  ")</f>
        <v>398.79000000000013</v>
      </c>
      <c r="BD186" s="66">
        <f>IFERROR(AVERAGE(Data!BI194), "  ")</f>
        <v>19081.963000000003</v>
      </c>
    </row>
    <row r="187" spans="1:56" x14ac:dyDescent="0.25">
      <c r="A187" s="59">
        <f t="shared" si="2"/>
        <v>38920</v>
      </c>
      <c r="B187" s="66">
        <f>IFERROR(AVERAGE(Data!B195),"  ")</f>
        <v>620326</v>
      </c>
      <c r="C187" s="66">
        <f>IFERROR(AVERAGE(Data!C195),"  ")</f>
        <v>43259</v>
      </c>
      <c r="D187" s="66">
        <f>IFERROR(AVERAGE(Data!D195),"  ")</f>
        <v>0</v>
      </c>
      <c r="E187" s="66">
        <f>IFERROR(AVERAGE(Data!E195),"  ")</f>
        <v>663585</v>
      </c>
      <c r="F187" s="66">
        <f>IFERROR(AVERAGE(Data!F195),"  ")</f>
        <v>715260.25</v>
      </c>
      <c r="G187" s="66">
        <f>IFERROR(AVERAGE(Data!G195),"  ")</f>
        <v>613006.16666666663</v>
      </c>
      <c r="H187" s="67">
        <f>IFERROR(AVERAGE(Data!H195),"  ")</f>
        <v>40.465349615489643</v>
      </c>
      <c r="I187" s="67">
        <f>IFERROR(AVERAGE(Data!I195),"  ")</f>
        <v>23.889878588792833</v>
      </c>
      <c r="J187" s="67">
        <f>IFERROR(AVERAGE(Data!J195),"  ")</f>
        <v>16.680759328957272</v>
      </c>
      <c r="K187" s="66">
        <f>IFERROR(AVERAGE(Data!L195),"  ")</f>
        <v>3200</v>
      </c>
      <c r="L187" s="66">
        <f>IFERROR(AVERAGE(Data!M195),"  ")</f>
        <v>19665</v>
      </c>
      <c r="M187" s="66">
        <f>IFERROR(AVERAGE(Data!N195),"  ")</f>
        <v>36400</v>
      </c>
      <c r="N187" s="66">
        <f>IFERROR(AVERAGE(Data!O195),"  ")</f>
        <v>59265</v>
      </c>
      <c r="O187" s="66">
        <f>IFERROR(AVERAGE(Data!P195),"  ")</f>
        <v>45239.5</v>
      </c>
      <c r="P187" s="66">
        <f>IFERROR(AVERAGE(Data!Q195),"  ")</f>
        <v>79197</v>
      </c>
      <c r="Q187" s="67">
        <f>IFERROR(AVERAGE(Data!R195),"  ")</f>
        <v>87.636536330536657</v>
      </c>
      <c r="R187" s="67">
        <f>IFERROR(AVERAGE(Data!S195),"  ")</f>
        <v>-10.318270574591882</v>
      </c>
      <c r="S187" s="67">
        <f>IFERROR(AVERAGE(Data!T195),"  ")</f>
        <v>-42.877255451595389</v>
      </c>
      <c r="T187" s="66">
        <f>IFERROR(AVERAGE(Data!V195), " ")</f>
        <v>103310</v>
      </c>
      <c r="U187" s="66">
        <f>IFERROR(AVERAGE(Data!W195), " ")</f>
        <v>18700</v>
      </c>
      <c r="V187" s="66">
        <f>IFERROR(AVERAGE(Data!X195), " ")</f>
        <v>11200</v>
      </c>
      <c r="W187" s="66">
        <f>IFERROR(AVERAGE(Data!Y195), " ")</f>
        <v>133210</v>
      </c>
      <c r="X187" s="66">
        <f>IFERROR(AVERAGE(Data!Z195), " ")</f>
        <v>117895.25</v>
      </c>
      <c r="Y187" s="66">
        <f>IFERROR(AVERAGE(Data!AA195), " ")</f>
        <v>83359.75</v>
      </c>
      <c r="Z187" s="67">
        <f>IFERROR(AVERAGE(Data!AB195), " ")</f>
        <v>52.749747729566089</v>
      </c>
      <c r="AA187" s="67">
        <f>IFERROR(AVERAGE(Data!AC195), " ")</f>
        <v>32.926588643846124</v>
      </c>
      <c r="AB187" s="67">
        <f>IFERROR(AVERAGE(Data!AD195), " ")</f>
        <v>41.4294668590057</v>
      </c>
      <c r="AC187" s="66">
        <f>IFERROR(AVERAGE(Data!AF195), "  ")</f>
        <v>0</v>
      </c>
      <c r="AD187" s="66">
        <f>IFERROR(AVERAGE(Data!AG195), "  ")</f>
        <v>0</v>
      </c>
      <c r="AE187" s="66">
        <f>IFERROR(AVERAGE(Data!AH195), "  ")</f>
        <v>8300</v>
      </c>
      <c r="AF187" s="66">
        <f>IFERROR(AVERAGE(Data!AI195), "  ")</f>
        <v>8300</v>
      </c>
      <c r="AG187" s="66">
        <f>IFERROR(AVERAGE(Data!AJ195), "  ")</f>
        <v>11606</v>
      </c>
      <c r="AH187" s="66">
        <f>IFERROR(AVERAGE(Data!AK195), "  ")</f>
        <v>7641</v>
      </c>
      <c r="AI187" s="67">
        <f>IFERROR(AVERAGE(Data!AL195), "  ")</f>
        <v>-38.677502770594749</v>
      </c>
      <c r="AJ187" s="67">
        <f>IFERROR(AVERAGE(Data!AM195), "  ")</f>
        <v>-25.737046694287592</v>
      </c>
      <c r="AK187" s="67">
        <f>IFERROR(AVERAGE(Data!AN195), "  ")</f>
        <v>51.891113728569557</v>
      </c>
      <c r="AL187" s="66">
        <f>IFERROR(AVERAGE(Data!AP195),"  ")</f>
        <v>726836</v>
      </c>
      <c r="AM187" s="66">
        <f>IFERROR(AVERAGE(Data!AQ195),"  ")</f>
        <v>81624</v>
      </c>
      <c r="AN187" s="66">
        <f>IFERROR(AVERAGE(Data!AR195),"  ")</f>
        <v>55900</v>
      </c>
      <c r="AO187" s="66">
        <f>IFERROR(AVERAGE(Data!AS195),"  ")</f>
        <v>864360</v>
      </c>
      <c r="AP187" s="66">
        <f>IFERROR(AVERAGE(Data!AT195),"  ")</f>
        <v>890001</v>
      </c>
      <c r="AQ187" s="66">
        <f>IFERROR(AVERAGE(Data!AU195),"  ")</f>
        <v>783203.91666666663</v>
      </c>
      <c r="AR187" s="67">
        <f>IFERROR(AVERAGE(Data!AV195),"  ")</f>
        <v>42.929191876933672</v>
      </c>
      <c r="AS187" s="67">
        <f>IFERROR(AVERAGE(Data!AW195),"  ")</f>
        <v>21.568186870582284</v>
      </c>
      <c r="AT187" s="67">
        <f>IFERROR(AVERAGE(Data!AX195),"  ")</f>
        <v>13.635923041328013</v>
      </c>
      <c r="AU187" s="66">
        <f>IFERROR(AVERAGE(Data!AZ195), "  ")</f>
        <v>663.58500000000004</v>
      </c>
      <c r="AV187" s="66">
        <f>IFERROR(AVERAGE(Data!BA195), "  ")</f>
        <v>59.265000000000001</v>
      </c>
      <c r="AW187" s="66">
        <f>IFERROR(AVERAGE(Data!BB195), "  ")</f>
        <v>133.21</v>
      </c>
      <c r="AX187" s="66">
        <f>IFERROR(AVERAGE(Data!BC195), "  ")</f>
        <v>8.3000000000000007</v>
      </c>
      <c r="AY187" s="66">
        <f>IFERROR(AVERAGE(Data!BD195), "  ")</f>
        <v>864.36</v>
      </c>
      <c r="AZ187" s="66">
        <f>IFERROR(AVERAGE(Data!BE195), "  ")</f>
        <v>15203.505000000001</v>
      </c>
      <c r="BA187" s="66">
        <f>IFERROR(AVERAGE(Data!BF195), "  ")</f>
        <v>722.66399999999987</v>
      </c>
      <c r="BB187" s="66">
        <f>IFERROR(AVERAGE(Data!BG195), "  ")</f>
        <v>3613.0640000000008</v>
      </c>
      <c r="BC187" s="66">
        <f>IFERROR(AVERAGE(Data!BH195), "  ")</f>
        <v>407.09000000000015</v>
      </c>
      <c r="BD187" s="66">
        <f>IFERROR(AVERAGE(Data!BI195), "  ")</f>
        <v>19946.323000000004</v>
      </c>
    </row>
    <row r="188" spans="1:56" x14ac:dyDescent="0.25">
      <c r="A188" s="59">
        <f t="shared" si="2"/>
        <v>38927</v>
      </c>
      <c r="B188" s="66">
        <f>IFERROR(AVERAGE(Data!B196),"  ")</f>
        <v>659687</v>
      </c>
      <c r="C188" s="66">
        <f>IFERROR(AVERAGE(Data!C196),"  ")</f>
        <v>34000</v>
      </c>
      <c r="D188" s="66" t="str">
        <f>IFERROR(AVERAGE(Data!D196),"  ")</f>
        <v xml:space="preserve">  </v>
      </c>
      <c r="E188" s="66">
        <f>IFERROR(AVERAGE(Data!E196),"  ")</f>
        <v>693687</v>
      </c>
      <c r="F188" s="66">
        <f>IFERROR(AVERAGE(Data!F196),"  ")</f>
        <v>674980</v>
      </c>
      <c r="G188" s="66">
        <f>IFERROR(AVERAGE(Data!G196),"  ")</f>
        <v>588288.66666666663</v>
      </c>
      <c r="H188" s="67">
        <f>IFERROR(AVERAGE(Data!H196),"  ")</f>
        <v>-2.6469795719025191</v>
      </c>
      <c r="I188" s="67">
        <f>IFERROR(AVERAGE(Data!I196),"  ")</f>
        <v>10.94824521932447</v>
      </c>
      <c r="J188" s="67">
        <f>IFERROR(AVERAGE(Data!J196),"  ")</f>
        <v>14.736189603063355</v>
      </c>
      <c r="K188" s="66">
        <f>IFERROR(AVERAGE(Data!L196),"  ")</f>
        <v>4700</v>
      </c>
      <c r="L188" s="66">
        <f>IFERROR(AVERAGE(Data!M196),"  ")</f>
        <v>9000</v>
      </c>
      <c r="M188" s="66">
        <f>IFERROR(AVERAGE(Data!N196),"  ")</f>
        <v>26600</v>
      </c>
      <c r="N188" s="66">
        <f>IFERROR(AVERAGE(Data!O196),"  ")</f>
        <v>40300</v>
      </c>
      <c r="O188" s="66">
        <f>IFERROR(AVERAGE(Data!P196),"  ")</f>
        <v>41081.5</v>
      </c>
      <c r="P188" s="66">
        <f>IFERROR(AVERAGE(Data!Q196),"  ")</f>
        <v>79684.416666666672</v>
      </c>
      <c r="Q188" s="67">
        <f>IFERROR(AVERAGE(Data!R196),"  ")</f>
        <v>-3.1529366528885938</v>
      </c>
      <c r="R188" s="67">
        <f>IFERROR(AVERAGE(Data!S196),"  ")</f>
        <v>-15.066029202739372</v>
      </c>
      <c r="S188" s="67">
        <f>IFERROR(AVERAGE(Data!T196),"  ")</f>
        <v>-48.444750280533732</v>
      </c>
      <c r="T188" s="66">
        <f>IFERROR(AVERAGE(Data!V196), " ")</f>
        <v>70651</v>
      </c>
      <c r="U188" s="66">
        <f>IFERROR(AVERAGE(Data!W196), " ")</f>
        <v>23900</v>
      </c>
      <c r="V188" s="66">
        <f>IFERROR(AVERAGE(Data!X196), " ")</f>
        <v>12600</v>
      </c>
      <c r="W188" s="66">
        <f>IFERROR(AVERAGE(Data!Y196), " ")</f>
        <v>107151</v>
      </c>
      <c r="X188" s="66">
        <f>IFERROR(AVERAGE(Data!Z196), " ")</f>
        <v>119944</v>
      </c>
      <c r="Y188" s="66">
        <f>IFERROR(AVERAGE(Data!AA196), " ")</f>
        <v>87320.583333333328</v>
      </c>
      <c r="Z188" s="67">
        <f>IFERROR(AVERAGE(Data!AB196), " ")</f>
        <v>28.09903523138906</v>
      </c>
      <c r="AA188" s="67">
        <f>IFERROR(AVERAGE(Data!AC196), " ")</f>
        <v>37.614373648311442</v>
      </c>
      <c r="AB188" s="67">
        <f>IFERROR(AVERAGE(Data!AD196), " ")</f>
        <v>37.360511601407474</v>
      </c>
      <c r="AC188" s="66">
        <f>IFERROR(AVERAGE(Data!AF196), "  ")</f>
        <v>4694</v>
      </c>
      <c r="AD188" s="66">
        <f>IFERROR(AVERAGE(Data!AG196), "  ")</f>
        <v>1500</v>
      </c>
      <c r="AE188" s="66">
        <f>IFERROR(AVERAGE(Data!AH196), "  ")</f>
        <v>7550</v>
      </c>
      <c r="AF188" s="66">
        <f>IFERROR(AVERAGE(Data!AI196), "  ")</f>
        <v>13744</v>
      </c>
      <c r="AG188" s="66">
        <f>IFERROR(AVERAGE(Data!AJ196), "  ")</f>
        <v>12867</v>
      </c>
      <c r="AH188" s="66">
        <f>IFERROR(AVERAGE(Data!AK196), "  ")</f>
        <v>9053.8333333333339</v>
      </c>
      <c r="AI188" s="67">
        <f>IFERROR(AVERAGE(Data!AL196), "  ")</f>
        <v>-31.121579633156259</v>
      </c>
      <c r="AJ188" s="67">
        <f>IFERROR(AVERAGE(Data!AM196), "  ")</f>
        <v>-11.004288283303366</v>
      </c>
      <c r="AK188" s="67">
        <f>IFERROR(AVERAGE(Data!AN196), "  ")</f>
        <v>42.11659886236032</v>
      </c>
      <c r="AL188" s="66">
        <f>IFERROR(AVERAGE(Data!AP196),"  ")</f>
        <v>739732</v>
      </c>
      <c r="AM188" s="66">
        <f>IFERROR(AVERAGE(Data!AQ196),"  ")</f>
        <v>68400</v>
      </c>
      <c r="AN188" s="66">
        <f>IFERROR(AVERAGE(Data!AR196),"  ")</f>
        <v>46750</v>
      </c>
      <c r="AO188" s="66">
        <f>IFERROR(AVERAGE(Data!AS196),"  ")</f>
        <v>854882</v>
      </c>
      <c r="AP188" s="66">
        <f>IFERROR(AVERAGE(Data!AT196),"  ")</f>
        <v>848872.5</v>
      </c>
      <c r="AQ188" s="66">
        <f>IFERROR(AVERAGE(Data!AU196),"  ")</f>
        <v>764347.5</v>
      </c>
      <c r="AR188" s="67">
        <f>IFERROR(AVERAGE(Data!AV196),"  ")</f>
        <v>-0.33564128003021887</v>
      </c>
      <c r="AS188" s="67">
        <f>IFERROR(AVERAGE(Data!AW196),"  ")</f>
        <v>11.935294583047629</v>
      </c>
      <c r="AT188" s="67">
        <f>IFERROR(AVERAGE(Data!AX196),"  ")</f>
        <v>11.058451816745652</v>
      </c>
      <c r="AU188" s="66">
        <f>IFERROR(AVERAGE(Data!AZ196), "  ")</f>
        <v>693.68700000000001</v>
      </c>
      <c r="AV188" s="66">
        <f>IFERROR(AVERAGE(Data!BA196), "  ")</f>
        <v>40.299999999999997</v>
      </c>
      <c r="AW188" s="66">
        <f>IFERROR(AVERAGE(Data!BB196), "  ")</f>
        <v>107.151</v>
      </c>
      <c r="AX188" s="66">
        <f>IFERROR(AVERAGE(Data!BC196), "  ")</f>
        <v>13.744</v>
      </c>
      <c r="AY188" s="66">
        <f>IFERROR(AVERAGE(Data!BD196), "  ")</f>
        <v>854.88199999999995</v>
      </c>
      <c r="AZ188" s="66">
        <f>IFERROR(AVERAGE(Data!BE196), "  ")</f>
        <v>15897.192000000001</v>
      </c>
      <c r="BA188" s="66">
        <f>IFERROR(AVERAGE(Data!BF196), "  ")</f>
        <v>762.96399999999983</v>
      </c>
      <c r="BB188" s="66">
        <f>IFERROR(AVERAGE(Data!BG196), "  ")</f>
        <v>3720.2150000000006</v>
      </c>
      <c r="BC188" s="66">
        <f>IFERROR(AVERAGE(Data!BH196), "  ")</f>
        <v>420.83400000000017</v>
      </c>
      <c r="BD188" s="66">
        <f>IFERROR(AVERAGE(Data!BI196), "  ")</f>
        <v>20801.205000000005</v>
      </c>
    </row>
    <row r="189" spans="1:56" x14ac:dyDescent="0.25">
      <c r="A189" s="59">
        <f t="shared" si="2"/>
        <v>38934</v>
      </c>
      <c r="B189" s="66">
        <f>IFERROR(AVERAGE(Data!B197),"  ")</f>
        <v>579474</v>
      </c>
      <c r="C189" s="66">
        <f>IFERROR(AVERAGE(Data!C197),"  ")</f>
        <v>26000</v>
      </c>
      <c r="D189" s="66">
        <f>IFERROR(AVERAGE(Data!D197),"  ")</f>
        <v>0</v>
      </c>
      <c r="E189" s="66">
        <f>IFERROR(AVERAGE(Data!E197),"  ")</f>
        <v>605474</v>
      </c>
      <c r="F189" s="66">
        <f>IFERROR(AVERAGE(Data!F197),"  ")</f>
        <v>645592.75</v>
      </c>
      <c r="G189" s="66">
        <f>IFERROR(AVERAGE(Data!G197),"  ")</f>
        <v>585560.75</v>
      </c>
      <c r="H189" s="67">
        <f>IFERROR(AVERAGE(Data!H197),"  ")</f>
        <v>2.0123666874462875</v>
      </c>
      <c r="I189" s="67">
        <f>IFERROR(AVERAGE(Data!I197),"  ")</f>
        <v>2.4386170631394588</v>
      </c>
      <c r="J189" s="67">
        <f>IFERROR(AVERAGE(Data!J197),"  ")</f>
        <v>10.252053266889893</v>
      </c>
      <c r="K189" s="66">
        <f>IFERROR(AVERAGE(Data!L197),"  ")</f>
        <v>9294</v>
      </c>
      <c r="L189" s="66">
        <f>IFERROR(AVERAGE(Data!M197),"  ")</f>
        <v>5900</v>
      </c>
      <c r="M189" s="66">
        <f>IFERROR(AVERAGE(Data!N197),"  ")</f>
        <v>13800</v>
      </c>
      <c r="N189" s="66">
        <f>IFERROR(AVERAGE(Data!O197),"  ")</f>
        <v>28994</v>
      </c>
      <c r="O189" s="66">
        <f>IFERROR(AVERAGE(Data!P197),"  ")</f>
        <v>40130</v>
      </c>
      <c r="P189" s="66">
        <f>IFERROR(AVERAGE(Data!Q197),"  ")</f>
        <v>82609.916666666672</v>
      </c>
      <c r="Q189" s="67">
        <f>IFERROR(AVERAGE(Data!R197),"  ")</f>
        <v>34.231481481481474</v>
      </c>
      <c r="R189" s="67">
        <f>IFERROR(AVERAGE(Data!S197),"  ")</f>
        <v>5.3792523928941849</v>
      </c>
      <c r="S189" s="67">
        <f>IFERROR(AVERAGE(Data!T197),"  ")</f>
        <v>-51.422296959908977</v>
      </c>
      <c r="T189" s="66">
        <f>IFERROR(AVERAGE(Data!V197), " ")</f>
        <v>125243</v>
      </c>
      <c r="U189" s="66">
        <f>IFERROR(AVERAGE(Data!W197), " ")</f>
        <v>9200</v>
      </c>
      <c r="V189" s="66">
        <f>IFERROR(AVERAGE(Data!X197), " ")</f>
        <v>1400</v>
      </c>
      <c r="W189" s="66">
        <f>IFERROR(AVERAGE(Data!Y197), " ")</f>
        <v>135843</v>
      </c>
      <c r="X189" s="66">
        <f>IFERROR(AVERAGE(Data!Z197), " ")</f>
        <v>127347.75</v>
      </c>
      <c r="Y189" s="66">
        <f>IFERROR(AVERAGE(Data!AA197), " ")</f>
        <v>89646.416666666672</v>
      </c>
      <c r="Z189" s="67">
        <f>IFERROR(AVERAGE(Data!AB197), " ")</f>
        <v>43.907580829696172</v>
      </c>
      <c r="AA189" s="67">
        <f>IFERROR(AVERAGE(Data!AC197), " ")</f>
        <v>47.152658414339975</v>
      </c>
      <c r="AB189" s="67">
        <f>IFERROR(AVERAGE(Data!AD197), " ")</f>
        <v>42.055594339613855</v>
      </c>
      <c r="AC189" s="66">
        <f>IFERROR(AVERAGE(Data!AF197), "  ")</f>
        <v>0</v>
      </c>
      <c r="AD189" s="66">
        <f>IFERROR(AVERAGE(Data!AG197), "  ")</f>
        <v>0</v>
      </c>
      <c r="AE189" s="66">
        <f>IFERROR(AVERAGE(Data!AH197), "  ")</f>
        <v>15450</v>
      </c>
      <c r="AF189" s="66">
        <f>IFERROR(AVERAGE(Data!AI197), "  ")</f>
        <v>15450</v>
      </c>
      <c r="AG189" s="66">
        <f>IFERROR(AVERAGE(Data!AJ197), "  ")</f>
        <v>12079.5</v>
      </c>
      <c r="AH189" s="66">
        <f>IFERROR(AVERAGE(Data!AK197), "  ")</f>
        <v>10639.916666666666</v>
      </c>
      <c r="AI189" s="67">
        <f>IFERROR(AVERAGE(Data!AL197), "  ")</f>
        <v>18.846153846153847</v>
      </c>
      <c r="AJ189" s="67">
        <f>IFERROR(AVERAGE(Data!AM197), "  ")</f>
        <v>-17.811155148071922</v>
      </c>
      <c r="AK189" s="67">
        <f>IFERROR(AVERAGE(Data!AN197), "  ")</f>
        <v>13.530024514603035</v>
      </c>
      <c r="AL189" s="66">
        <f>IFERROR(AVERAGE(Data!AP197),"  ")</f>
        <v>714011</v>
      </c>
      <c r="AM189" s="66">
        <f>IFERROR(AVERAGE(Data!AQ197),"  ")</f>
        <v>41100</v>
      </c>
      <c r="AN189" s="66">
        <f>IFERROR(AVERAGE(Data!AR197),"  ")</f>
        <v>30650</v>
      </c>
      <c r="AO189" s="66">
        <f>IFERROR(AVERAGE(Data!AS197),"  ")</f>
        <v>785761</v>
      </c>
      <c r="AP189" s="66">
        <f>IFERROR(AVERAGE(Data!AT197),"  ")</f>
        <v>825150</v>
      </c>
      <c r="AQ189" s="66">
        <f>IFERROR(AVERAGE(Data!AU197),"  ")</f>
        <v>768457</v>
      </c>
      <c r="AR189" s="67">
        <f>IFERROR(AVERAGE(Data!AV197),"  ")</f>
        <v>8.7519341864514146</v>
      </c>
      <c r="AS189" s="67">
        <f>IFERROR(AVERAGE(Data!AW197),"  ")</f>
        <v>7.2258376389134238</v>
      </c>
      <c r="AT189" s="67">
        <f>IFERROR(AVERAGE(Data!AX197),"  ")</f>
        <v>7.3775110383534903</v>
      </c>
      <c r="AU189" s="66">
        <f>IFERROR(AVERAGE(Data!AZ197), "  ")</f>
        <v>605.47400000000005</v>
      </c>
      <c r="AV189" s="66">
        <f>IFERROR(AVERAGE(Data!BA197), "  ")</f>
        <v>28.994</v>
      </c>
      <c r="AW189" s="66">
        <f>IFERROR(AVERAGE(Data!BB197), "  ")</f>
        <v>135.84299999999999</v>
      </c>
      <c r="AX189" s="66">
        <f>IFERROR(AVERAGE(Data!BC197), "  ")</f>
        <v>15.45</v>
      </c>
      <c r="AY189" s="66">
        <f>IFERROR(AVERAGE(Data!BD197), "  ")</f>
        <v>785.76099999999997</v>
      </c>
      <c r="AZ189" s="66">
        <f>IFERROR(AVERAGE(Data!BE197), "  ")</f>
        <v>16502.666000000001</v>
      </c>
      <c r="BA189" s="66">
        <f>IFERROR(AVERAGE(Data!BF197), "  ")</f>
        <v>791.95799999999986</v>
      </c>
      <c r="BB189" s="66">
        <f>IFERROR(AVERAGE(Data!BG197), "  ")</f>
        <v>3856.0580000000004</v>
      </c>
      <c r="BC189" s="66">
        <f>IFERROR(AVERAGE(Data!BH197), "  ")</f>
        <v>436.28400000000016</v>
      </c>
      <c r="BD189" s="66">
        <f>IFERROR(AVERAGE(Data!BI197), "  ")</f>
        <v>21586.966000000004</v>
      </c>
    </row>
    <row r="190" spans="1:56" x14ac:dyDescent="0.25">
      <c r="A190" s="59">
        <f t="shared" si="2"/>
        <v>38941</v>
      </c>
      <c r="B190" s="66">
        <f>IFERROR(AVERAGE(Data!B198),"  ")</f>
        <v>546544</v>
      </c>
      <c r="C190" s="66">
        <f>IFERROR(AVERAGE(Data!C198),"  ")</f>
        <v>16700</v>
      </c>
      <c r="D190" s="66">
        <f>IFERROR(AVERAGE(Data!D198),"  ")</f>
        <v>0</v>
      </c>
      <c r="E190" s="66">
        <f>IFERROR(AVERAGE(Data!E198),"  ")</f>
        <v>563244</v>
      </c>
      <c r="F190" s="66">
        <f>IFERROR(AVERAGE(Data!F198),"  ")</f>
        <v>631497.5</v>
      </c>
      <c r="G190" s="66">
        <f>IFERROR(AVERAGE(Data!G198),"  ")</f>
        <v>570261.83333333337</v>
      </c>
      <c r="H190" s="67">
        <f>IFERROR(AVERAGE(Data!H198),"  ")</f>
        <v>-13.613545908390268</v>
      </c>
      <c r="I190" s="67">
        <f>IFERROR(AVERAGE(Data!I198),"  ")</f>
        <v>3.9287357097422593</v>
      </c>
      <c r="J190" s="67">
        <f>IFERROR(AVERAGE(Data!J198),"  ")</f>
        <v>10.738166766084923</v>
      </c>
      <c r="K190" s="66">
        <f>IFERROR(AVERAGE(Data!L198),"  ")</f>
        <v>13822</v>
      </c>
      <c r="L190" s="66">
        <f>IFERROR(AVERAGE(Data!M198),"  ")</f>
        <v>12400</v>
      </c>
      <c r="M190" s="66">
        <f>IFERROR(AVERAGE(Data!N198),"  ")</f>
        <v>26600</v>
      </c>
      <c r="N190" s="66">
        <f>IFERROR(AVERAGE(Data!O198),"  ")</f>
        <v>52822</v>
      </c>
      <c r="O190" s="66">
        <f>IFERROR(AVERAGE(Data!P198),"  ")</f>
        <v>45345.25</v>
      </c>
      <c r="P190" s="66">
        <f>IFERROR(AVERAGE(Data!Q198),"  ")</f>
        <v>78757.25</v>
      </c>
      <c r="Q190" s="67">
        <f>IFERROR(AVERAGE(Data!R198),"  ")</f>
        <v>-1.3023412246118249</v>
      </c>
      <c r="R190" s="67">
        <f>IFERROR(AVERAGE(Data!S198),"  ")</f>
        <v>22.293616332695066</v>
      </c>
      <c r="S190" s="67">
        <f>IFERROR(AVERAGE(Data!T198),"  ")</f>
        <v>-42.424030803513325</v>
      </c>
      <c r="T190" s="66">
        <f>IFERROR(AVERAGE(Data!V198), " ")</f>
        <v>107645</v>
      </c>
      <c r="U190" s="66">
        <f>IFERROR(AVERAGE(Data!W198), " ")</f>
        <v>21000</v>
      </c>
      <c r="V190" s="66">
        <f>IFERROR(AVERAGE(Data!X198), " ")</f>
        <v>2800</v>
      </c>
      <c r="W190" s="66">
        <f>IFERROR(AVERAGE(Data!Y198), " ")</f>
        <v>131445</v>
      </c>
      <c r="X190" s="66">
        <f>IFERROR(AVERAGE(Data!Z198), " ")</f>
        <v>126912.25</v>
      </c>
      <c r="Y190" s="66">
        <f>IFERROR(AVERAGE(Data!AA198), " ")</f>
        <v>87092.333333333328</v>
      </c>
      <c r="Z190" s="67">
        <f>IFERROR(AVERAGE(Data!AB198), " ")</f>
        <v>80.859407248410804</v>
      </c>
      <c r="AA190" s="67">
        <f>IFERROR(AVERAGE(Data!AC198), " ")</f>
        <v>50.22356767249925</v>
      </c>
      <c r="AB190" s="67">
        <f>IFERROR(AVERAGE(Data!AD198), " ")</f>
        <v>45.721494812019436</v>
      </c>
      <c r="AC190" s="66">
        <f>IFERROR(AVERAGE(Data!AF198), "  ")</f>
        <v>0</v>
      </c>
      <c r="AD190" s="66">
        <f>IFERROR(AVERAGE(Data!AG198), "  ")</f>
        <v>0</v>
      </c>
      <c r="AE190" s="66">
        <f>IFERROR(AVERAGE(Data!AH198), "  ")</f>
        <v>13600</v>
      </c>
      <c r="AF190" s="66">
        <f>IFERROR(AVERAGE(Data!AI198), "  ")</f>
        <v>13600</v>
      </c>
      <c r="AG190" s="66">
        <f>IFERROR(AVERAGE(Data!AJ198), "  ")</f>
        <v>12773.5</v>
      </c>
      <c r="AH190" s="66">
        <f>IFERROR(AVERAGE(Data!AK198), "  ")</f>
        <v>17435.916666666668</v>
      </c>
      <c r="AI190" s="67">
        <f>IFERROR(AVERAGE(Data!AL198), "  ")</f>
        <v>-27.690344534240751</v>
      </c>
      <c r="AJ190" s="67">
        <f>IFERROR(AVERAGE(Data!AM198), "  ")</f>
        <v>-21.751382146193542</v>
      </c>
      <c r="AK190" s="67">
        <f>IFERROR(AVERAGE(Data!AN198), "  ")</f>
        <v>-26.740301389373478</v>
      </c>
      <c r="AL190" s="66">
        <f>IFERROR(AVERAGE(Data!AP198),"  ")</f>
        <v>668011</v>
      </c>
      <c r="AM190" s="66">
        <f>IFERROR(AVERAGE(Data!AQ198),"  ")</f>
        <v>50100</v>
      </c>
      <c r="AN190" s="66">
        <f>IFERROR(AVERAGE(Data!AR198),"  ")</f>
        <v>43000</v>
      </c>
      <c r="AO190" s="66">
        <f>IFERROR(AVERAGE(Data!AS198),"  ")</f>
        <v>761111</v>
      </c>
      <c r="AP190" s="66">
        <f>IFERROR(AVERAGE(Data!AT198),"  ")</f>
        <v>816528.5</v>
      </c>
      <c r="AQ190" s="66">
        <f>IFERROR(AVERAGE(Data!AU198),"  ")</f>
        <v>753547.33333333337</v>
      </c>
      <c r="AR190" s="67">
        <f>IFERROR(AVERAGE(Data!AV198),"  ")</f>
        <v>-4.5042094829425006</v>
      </c>
      <c r="AS190" s="67">
        <f>IFERROR(AVERAGE(Data!AW198),"  ")</f>
        <v>9.5260163833934097</v>
      </c>
      <c r="AT190" s="67">
        <f>IFERROR(AVERAGE(Data!AX198),"  ")</f>
        <v>8.3579576067329455</v>
      </c>
      <c r="AU190" s="66">
        <f>IFERROR(AVERAGE(Data!AZ198), "  ")</f>
        <v>563.24400000000003</v>
      </c>
      <c r="AV190" s="66">
        <f>IFERROR(AVERAGE(Data!BA198), "  ")</f>
        <v>52.822000000000003</v>
      </c>
      <c r="AW190" s="66">
        <f>IFERROR(AVERAGE(Data!BB198), "  ")</f>
        <v>131.44499999999999</v>
      </c>
      <c r="AX190" s="66">
        <f>IFERROR(AVERAGE(Data!BC198), "  ")</f>
        <v>13.6</v>
      </c>
      <c r="AY190" s="66">
        <f>IFERROR(AVERAGE(Data!BD198), "  ")</f>
        <v>761.11099999999999</v>
      </c>
      <c r="AZ190" s="66">
        <f>IFERROR(AVERAGE(Data!BE198), "  ")</f>
        <v>17065.91</v>
      </c>
      <c r="BA190" s="66">
        <f>IFERROR(AVERAGE(Data!BF198), "  ")</f>
        <v>844.77999999999986</v>
      </c>
      <c r="BB190" s="66">
        <f>IFERROR(AVERAGE(Data!BG198), "  ")</f>
        <v>3987.5030000000006</v>
      </c>
      <c r="BC190" s="66">
        <f>IFERROR(AVERAGE(Data!BH198), "  ")</f>
        <v>449.88400000000019</v>
      </c>
      <c r="BD190" s="66">
        <f>IFERROR(AVERAGE(Data!BI198), "  ")</f>
        <v>22348.077000000005</v>
      </c>
    </row>
    <row r="191" spans="1:56" x14ac:dyDescent="0.25">
      <c r="A191" s="59">
        <f t="shared" si="2"/>
        <v>38948</v>
      </c>
      <c r="B191" s="66">
        <f>IFERROR(AVERAGE(Data!B199),"  ")</f>
        <v>557268</v>
      </c>
      <c r="C191" s="66">
        <f>IFERROR(AVERAGE(Data!C199),"  ")</f>
        <v>42300</v>
      </c>
      <c r="D191" s="66">
        <f>IFERROR(AVERAGE(Data!D199),"  ")</f>
        <v>0</v>
      </c>
      <c r="E191" s="66">
        <f>IFERROR(AVERAGE(Data!E199),"  ")</f>
        <v>599568</v>
      </c>
      <c r="F191" s="66">
        <f>IFERROR(AVERAGE(Data!F199),"  ")</f>
        <v>615493.25</v>
      </c>
      <c r="G191" s="66">
        <f>IFERROR(AVERAGE(Data!G199),"  ")</f>
        <v>566840.41666666663</v>
      </c>
      <c r="H191" s="67">
        <f>IFERROR(AVERAGE(Data!H199),"  ")</f>
        <v>8.35553210176856</v>
      </c>
      <c r="I191" s="67">
        <f>IFERROR(AVERAGE(Data!I199),"  ")</f>
        <v>-1.9687690256138257</v>
      </c>
      <c r="J191" s="67">
        <f>IFERROR(AVERAGE(Data!J199),"  ")</f>
        <v>8.5831623685972858</v>
      </c>
      <c r="K191" s="66">
        <f>IFERROR(AVERAGE(Data!L199),"  ")</f>
        <v>6135</v>
      </c>
      <c r="L191" s="66">
        <f>IFERROR(AVERAGE(Data!M199),"  ")</f>
        <v>16700</v>
      </c>
      <c r="M191" s="66">
        <f>IFERROR(AVERAGE(Data!N199),"  ")</f>
        <v>19600</v>
      </c>
      <c r="N191" s="66">
        <f>IFERROR(AVERAGE(Data!O199),"  ")</f>
        <v>42435</v>
      </c>
      <c r="O191" s="66">
        <f>IFERROR(AVERAGE(Data!P199),"  ")</f>
        <v>41137.75</v>
      </c>
      <c r="P191" s="66">
        <f>IFERROR(AVERAGE(Data!Q199),"  ")</f>
        <v>74895.583333333328</v>
      </c>
      <c r="Q191" s="67">
        <f>IFERROR(AVERAGE(Data!R199),"  ")</f>
        <v>-11.233134609350481</v>
      </c>
      <c r="R191" s="67">
        <f>IFERROR(AVERAGE(Data!S199),"  ")</f>
        <v>9.1165459230824197E-3</v>
      </c>
      <c r="S191" s="67">
        <f>IFERROR(AVERAGE(Data!T199),"  ")</f>
        <v>-45.073196350029541</v>
      </c>
      <c r="T191" s="66">
        <f>IFERROR(AVERAGE(Data!V199), " ")</f>
        <v>114148</v>
      </c>
      <c r="U191" s="66">
        <f>IFERROR(AVERAGE(Data!W199), " ")</f>
        <v>13500</v>
      </c>
      <c r="V191" s="66">
        <f>IFERROR(AVERAGE(Data!X199), " ")</f>
        <v>2800</v>
      </c>
      <c r="W191" s="66">
        <f>IFERROR(AVERAGE(Data!Y199), " ")</f>
        <v>130448</v>
      </c>
      <c r="X191" s="66">
        <f>IFERROR(AVERAGE(Data!Z199), " ")</f>
        <v>126221.75</v>
      </c>
      <c r="Y191" s="66">
        <f>IFERROR(AVERAGE(Data!AA199), " ")</f>
        <v>78161.333333333328</v>
      </c>
      <c r="Z191" s="67">
        <f>IFERROR(AVERAGE(Data!AB199), " ")</f>
        <v>25.642186371297846</v>
      </c>
      <c r="AA191" s="67">
        <f>IFERROR(AVERAGE(Data!AC199), " ")</f>
        <v>42.403806558246316</v>
      </c>
      <c r="AB191" s="67">
        <f>IFERROR(AVERAGE(Data!AD199), " ")</f>
        <v>61.48873697139252</v>
      </c>
      <c r="AC191" s="66">
        <f>IFERROR(AVERAGE(Data!AF199), "  ")</f>
        <v>1624</v>
      </c>
      <c r="AD191" s="66">
        <f>IFERROR(AVERAGE(Data!AG199), "  ")</f>
        <v>0</v>
      </c>
      <c r="AE191" s="66">
        <f>IFERROR(AVERAGE(Data!AH199), "  ")</f>
        <v>8400</v>
      </c>
      <c r="AF191" s="66">
        <f>IFERROR(AVERAGE(Data!AI199), "  ")</f>
        <v>10024</v>
      </c>
      <c r="AG191" s="66">
        <f>IFERROR(AVERAGE(Data!AJ199), "  ")</f>
        <v>13204.5</v>
      </c>
      <c r="AH191" s="66">
        <f>IFERROR(AVERAGE(Data!AK199), "  ")</f>
        <v>17120.916666666668</v>
      </c>
      <c r="AI191" s="67">
        <f>IFERROR(AVERAGE(Data!AL199), "  ")</f>
        <v>568.26666666666665</v>
      </c>
      <c r="AJ191" s="67">
        <f>IFERROR(AVERAGE(Data!AM199), "  ")</f>
        <v>-0.83361496000901036</v>
      </c>
      <c r="AK191" s="67">
        <f>IFERROR(AVERAGE(Data!AN199), "  ")</f>
        <v>-22.875040763977793</v>
      </c>
      <c r="AL191" s="66">
        <f>IFERROR(AVERAGE(Data!AP199),"  ")</f>
        <v>679175</v>
      </c>
      <c r="AM191" s="66">
        <f>IFERROR(AVERAGE(Data!AQ199),"  ")</f>
        <v>72500</v>
      </c>
      <c r="AN191" s="66">
        <f>IFERROR(AVERAGE(Data!AR199),"  ")</f>
        <v>30800</v>
      </c>
      <c r="AO191" s="66">
        <f>IFERROR(AVERAGE(Data!AS199),"  ")</f>
        <v>782475</v>
      </c>
      <c r="AP191" s="66">
        <f>IFERROR(AVERAGE(Data!AT199),"  ")</f>
        <v>796057.25</v>
      </c>
      <c r="AQ191" s="66">
        <f>IFERROR(AVERAGE(Data!AU199),"  ")</f>
        <v>737018.25</v>
      </c>
      <c r="AR191" s="67">
        <f>IFERROR(AVERAGE(Data!AV199),"  ")</f>
        <v>10.759359287946735</v>
      </c>
      <c r="AS191" s="67">
        <f>IFERROR(AVERAGE(Data!AW199),"  ")</f>
        <v>3.2579697324144119</v>
      </c>
      <c r="AT191" s="67">
        <f>IFERROR(AVERAGE(Data!AX199),"  ")</f>
        <v>8.0105207706864689</v>
      </c>
      <c r="AU191" s="66">
        <f>IFERROR(AVERAGE(Data!AZ199), "  ")</f>
        <v>599.56799999999998</v>
      </c>
      <c r="AV191" s="66">
        <f>IFERROR(AVERAGE(Data!BA199), "  ")</f>
        <v>42.435000000000002</v>
      </c>
      <c r="AW191" s="66">
        <f>IFERROR(AVERAGE(Data!BB199), "  ")</f>
        <v>130.44800000000001</v>
      </c>
      <c r="AX191" s="66">
        <f>IFERROR(AVERAGE(Data!BC199), "  ")</f>
        <v>10.023999999999999</v>
      </c>
      <c r="AY191" s="66">
        <f>IFERROR(AVERAGE(Data!BD199), "  ")</f>
        <v>782.47500000000002</v>
      </c>
      <c r="AZ191" s="66">
        <f>IFERROR(AVERAGE(Data!BE199), "  ")</f>
        <v>17665.477999999999</v>
      </c>
      <c r="BA191" s="66">
        <f>IFERROR(AVERAGE(Data!BF199), "  ")</f>
        <v>887.21499999999992</v>
      </c>
      <c r="BB191" s="66">
        <f>IFERROR(AVERAGE(Data!BG199), "  ")</f>
        <v>4117.9510000000009</v>
      </c>
      <c r="BC191" s="66">
        <f>IFERROR(AVERAGE(Data!BH199), "  ")</f>
        <v>459.90800000000019</v>
      </c>
      <c r="BD191" s="66">
        <f>IFERROR(AVERAGE(Data!BI199), "  ")</f>
        <v>23130.552000000003</v>
      </c>
    </row>
    <row r="192" spans="1:56" x14ac:dyDescent="0.25">
      <c r="A192" s="59">
        <f t="shared" si="2"/>
        <v>38955</v>
      </c>
      <c r="B192" s="66">
        <f>IFERROR(AVERAGE(Data!B200),"  ")</f>
        <v>324905</v>
      </c>
      <c r="C192" s="66">
        <f>IFERROR(AVERAGE(Data!C200),"  ")</f>
        <v>17900</v>
      </c>
      <c r="D192" s="66">
        <f>IFERROR(AVERAGE(Data!D200),"  ")</f>
        <v>0</v>
      </c>
      <c r="E192" s="66">
        <f>IFERROR(AVERAGE(Data!E200),"  ")</f>
        <v>342805</v>
      </c>
      <c r="F192" s="66">
        <f>IFERROR(AVERAGE(Data!F200),"  ")</f>
        <v>527772.75</v>
      </c>
      <c r="G192" s="66">
        <f>IFERROR(AVERAGE(Data!G200),"  ")</f>
        <v>551952.33333333337</v>
      </c>
      <c r="H192" s="67">
        <f>IFERROR(AVERAGE(Data!H200),"  ")</f>
        <v>-40.935303735942618</v>
      </c>
      <c r="I192" s="67">
        <f>IFERROR(AVERAGE(Data!I200),"  ")</f>
        <v>-11.271034919289969</v>
      </c>
      <c r="J192" s="67">
        <f>IFERROR(AVERAGE(Data!J200),"  ")</f>
        <v>-4.3807375878472605</v>
      </c>
      <c r="K192" s="66">
        <f>IFERROR(AVERAGE(Data!L200),"  ")</f>
        <v>10953</v>
      </c>
      <c r="L192" s="66">
        <f>IFERROR(AVERAGE(Data!M200),"  ")</f>
        <v>1500</v>
      </c>
      <c r="M192" s="66">
        <f>IFERROR(AVERAGE(Data!N200),"  ")</f>
        <v>16400</v>
      </c>
      <c r="N192" s="66">
        <f>IFERROR(AVERAGE(Data!O200),"  ")</f>
        <v>28853</v>
      </c>
      <c r="O192" s="66">
        <f>IFERROR(AVERAGE(Data!P200),"  ")</f>
        <v>38276</v>
      </c>
      <c r="P192" s="66">
        <f>IFERROR(AVERAGE(Data!Q200),"  ")</f>
        <v>77842.083333333328</v>
      </c>
      <c r="Q192" s="67">
        <f>IFERROR(AVERAGE(Data!R200),"  ")</f>
        <v>-16.125</v>
      </c>
      <c r="R192" s="67">
        <f>IFERROR(AVERAGE(Data!S200),"  ")</f>
        <v>-2.682362513030434</v>
      </c>
      <c r="S192" s="67">
        <f>IFERROR(AVERAGE(Data!T200),"  ")</f>
        <v>-50.828654166287514</v>
      </c>
      <c r="T192" s="66">
        <f>IFERROR(AVERAGE(Data!V200), " ")</f>
        <v>61517</v>
      </c>
      <c r="U192" s="66">
        <f>IFERROR(AVERAGE(Data!W200), " ")</f>
        <v>10600</v>
      </c>
      <c r="V192" s="66">
        <f>IFERROR(AVERAGE(Data!X200), " ")</f>
        <v>7000</v>
      </c>
      <c r="W192" s="66">
        <f>IFERROR(AVERAGE(Data!Y200), " ")</f>
        <v>79117</v>
      </c>
      <c r="X192" s="66">
        <f>IFERROR(AVERAGE(Data!Z200), " ")</f>
        <v>119213.25</v>
      </c>
      <c r="Y192" s="66">
        <f>IFERROR(AVERAGE(Data!AA200), " ")</f>
        <v>68288.5</v>
      </c>
      <c r="Z192" s="67">
        <f>IFERROR(AVERAGE(Data!AB200), " ")</f>
        <v>26.944676208202289</v>
      </c>
      <c r="AA192" s="67">
        <f>IFERROR(AVERAGE(Data!AC200), " ")</f>
        <v>43.103267181437069</v>
      </c>
      <c r="AB192" s="67">
        <f>IFERROR(AVERAGE(Data!AD200), " ")</f>
        <v>74.572951521852147</v>
      </c>
      <c r="AC192" s="66">
        <f>IFERROR(AVERAGE(Data!AF200), "  ")</f>
        <v>0</v>
      </c>
      <c r="AD192" s="66">
        <f>IFERROR(AVERAGE(Data!AG200), "  ")</f>
        <v>6300</v>
      </c>
      <c r="AE192" s="66">
        <f>IFERROR(AVERAGE(Data!AH200), "  ")</f>
        <v>9400</v>
      </c>
      <c r="AF192" s="66">
        <f>IFERROR(AVERAGE(Data!AI200), "  ")</f>
        <v>15700</v>
      </c>
      <c r="AG192" s="66">
        <f>IFERROR(AVERAGE(Data!AJ200), "  ")</f>
        <v>13693.5</v>
      </c>
      <c r="AH192" s="66">
        <f>IFERROR(AVERAGE(Data!AK200), "  ")</f>
        <v>17836.75</v>
      </c>
      <c r="AI192" s="67">
        <f>IFERROR(AVERAGE(Data!AL200), "  ")</f>
        <v>16.296296296296298</v>
      </c>
      <c r="AJ192" s="67">
        <f>IFERROR(AVERAGE(Data!AM200), "  ")</f>
        <v>17.018458383182367</v>
      </c>
      <c r="AK192" s="67">
        <f>IFERROR(AVERAGE(Data!AN200), "  ")</f>
        <v>-23.228727206469792</v>
      </c>
      <c r="AL192" s="66">
        <f>IFERROR(AVERAGE(Data!AP200),"  ")</f>
        <v>397375</v>
      </c>
      <c r="AM192" s="66">
        <f>IFERROR(AVERAGE(Data!AQ200),"  ")</f>
        <v>36300</v>
      </c>
      <c r="AN192" s="66">
        <f>IFERROR(AVERAGE(Data!AR200),"  ")</f>
        <v>32800</v>
      </c>
      <c r="AO192" s="66">
        <f>IFERROR(AVERAGE(Data!AS200),"  ")</f>
        <v>466475</v>
      </c>
      <c r="AP192" s="66">
        <f>IFERROR(AVERAGE(Data!AT200),"  ")</f>
        <v>698955.5</v>
      </c>
      <c r="AQ192" s="66">
        <f>IFERROR(AVERAGE(Data!AU200),"  ")</f>
        <v>715919.66666666663</v>
      </c>
      <c r="AR192" s="67">
        <f>IFERROR(AVERAGE(Data!AV200),"  ")</f>
        <v>-32.45493496357583</v>
      </c>
      <c r="AS192" s="67">
        <f>IFERROR(AVERAGE(Data!AW200),"  ")</f>
        <v>-4.1414819175530031</v>
      </c>
      <c r="AT192" s="67">
        <f>IFERROR(AVERAGE(Data!AX200),"  ")</f>
        <v>-2.3695628792615886</v>
      </c>
      <c r="AU192" s="66">
        <f>IFERROR(AVERAGE(Data!AZ200), "  ")</f>
        <v>342.80500000000001</v>
      </c>
      <c r="AV192" s="66">
        <f>IFERROR(AVERAGE(Data!BA200), "  ")</f>
        <v>28.853000000000002</v>
      </c>
      <c r="AW192" s="66">
        <f>IFERROR(AVERAGE(Data!BB200), "  ")</f>
        <v>79.117000000000004</v>
      </c>
      <c r="AX192" s="66">
        <f>IFERROR(AVERAGE(Data!BC200), "  ")</f>
        <v>15.7</v>
      </c>
      <c r="AY192" s="66">
        <f>IFERROR(AVERAGE(Data!BD200), "  ")</f>
        <v>466.47500000000002</v>
      </c>
      <c r="AZ192" s="66">
        <f>IFERROR(AVERAGE(Data!BE200), "  ")</f>
        <v>18008.282999999999</v>
      </c>
      <c r="BA192" s="66">
        <f>IFERROR(AVERAGE(Data!BF200), "  ")</f>
        <v>916.06799999999987</v>
      </c>
      <c r="BB192" s="66">
        <f>IFERROR(AVERAGE(Data!BG200), "  ")</f>
        <v>4197.0680000000011</v>
      </c>
      <c r="BC192" s="66">
        <f>IFERROR(AVERAGE(Data!BH200), "  ")</f>
        <v>475.60800000000017</v>
      </c>
      <c r="BD192" s="66">
        <f>IFERROR(AVERAGE(Data!BI200), "  ")</f>
        <v>23597.027000000002</v>
      </c>
    </row>
    <row r="193" spans="1:56" x14ac:dyDescent="0.25">
      <c r="A193" s="59">
        <f t="shared" si="2"/>
        <v>38962</v>
      </c>
      <c r="B193" s="66">
        <f>IFERROR(AVERAGE(Data!B201),"  ")</f>
        <v>440509</v>
      </c>
      <c r="C193" s="66">
        <f>IFERROR(AVERAGE(Data!C201),"  ")</f>
        <v>24150</v>
      </c>
      <c r="D193" s="66">
        <f>IFERROR(AVERAGE(Data!D201),"  ")</f>
        <v>0</v>
      </c>
      <c r="E193" s="66">
        <f>IFERROR(AVERAGE(Data!E201),"  ")</f>
        <v>464659</v>
      </c>
      <c r="F193" s="66">
        <f>IFERROR(AVERAGE(Data!F201),"  ")</f>
        <v>492569</v>
      </c>
      <c r="G193" s="66">
        <f>IFERROR(AVERAGE(Data!G201),"  ")</f>
        <v>509318.33333333331</v>
      </c>
      <c r="H193" s="67">
        <f>IFERROR(AVERAGE(Data!H201),"  ")</f>
        <v>-0.92262882047651207</v>
      </c>
      <c r="I193" s="67">
        <f>IFERROR(AVERAGE(Data!I201),"  ")</f>
        <v>-12.615258520592853</v>
      </c>
      <c r="J193" s="67">
        <f>IFERROR(AVERAGE(Data!J201),"  ")</f>
        <v>-3.2885785248911059</v>
      </c>
      <c r="K193" s="66">
        <f>IFERROR(AVERAGE(Data!L201),"  ")</f>
        <v>19320</v>
      </c>
      <c r="L193" s="66">
        <f>IFERROR(AVERAGE(Data!M201),"  ")</f>
        <v>12000</v>
      </c>
      <c r="M193" s="66">
        <f>IFERROR(AVERAGE(Data!N201),"  ")</f>
        <v>22400</v>
      </c>
      <c r="N193" s="66">
        <f>IFERROR(AVERAGE(Data!O201),"  ")</f>
        <v>53720</v>
      </c>
      <c r="O193" s="66">
        <f>IFERROR(AVERAGE(Data!P201),"  ")</f>
        <v>44457.5</v>
      </c>
      <c r="P193" s="66">
        <f>IFERROR(AVERAGE(Data!Q201),"  ")</f>
        <v>85715.25</v>
      </c>
      <c r="Q193" s="67">
        <f>IFERROR(AVERAGE(Data!R201),"  ")</f>
        <v>32.710788309987905</v>
      </c>
      <c r="R193" s="67">
        <f>IFERROR(AVERAGE(Data!S201),"  ")</f>
        <v>0.92336679852216275</v>
      </c>
      <c r="S193" s="67">
        <f>IFERROR(AVERAGE(Data!T201),"  ")</f>
        <v>-48.133500164789808</v>
      </c>
      <c r="T193" s="66">
        <f>IFERROR(AVERAGE(Data!V201), " ")</f>
        <v>99704</v>
      </c>
      <c r="U193" s="66">
        <f>IFERROR(AVERAGE(Data!W201), " ")</f>
        <v>9150</v>
      </c>
      <c r="V193" s="66">
        <f>IFERROR(AVERAGE(Data!X201), " ")</f>
        <v>3000</v>
      </c>
      <c r="W193" s="66">
        <f>IFERROR(AVERAGE(Data!Y201), " ")</f>
        <v>111854</v>
      </c>
      <c r="X193" s="66">
        <f>IFERROR(AVERAGE(Data!Z201), " ")</f>
        <v>113216</v>
      </c>
      <c r="Y193" s="66">
        <f>IFERROR(AVERAGE(Data!AA201), " ")</f>
        <v>58558.833333333336</v>
      </c>
      <c r="Z193" s="67">
        <f>IFERROR(AVERAGE(Data!AB201), " ")</f>
        <v>20.399991388775263</v>
      </c>
      <c r="AA193" s="67">
        <f>IFERROR(AVERAGE(Data!AC201), " ")</f>
        <v>36.51625272436236</v>
      </c>
      <c r="AB193" s="67">
        <f>IFERROR(AVERAGE(Data!AD201), " ")</f>
        <v>93.337185110131401</v>
      </c>
      <c r="AC193" s="66">
        <f>IFERROR(AVERAGE(Data!AF201), "  ")</f>
        <v>1500</v>
      </c>
      <c r="AD193" s="66">
        <f>IFERROR(AVERAGE(Data!AG201), "  ")</f>
        <v>3000</v>
      </c>
      <c r="AE193" s="66">
        <f>IFERROR(AVERAGE(Data!AH201), "  ")</f>
        <v>0</v>
      </c>
      <c r="AF193" s="66">
        <f>IFERROR(AVERAGE(Data!AI201), "  ")</f>
        <v>4500</v>
      </c>
      <c r="AG193" s="66">
        <f>IFERROR(AVERAGE(Data!AJ201), "  ")</f>
        <v>10956</v>
      </c>
      <c r="AH193" s="66">
        <f>IFERROR(AVERAGE(Data!AK201), "  ")</f>
        <v>19084.5</v>
      </c>
      <c r="AI193" s="67">
        <f>IFERROR(AVERAGE(Data!AL201), "  ")</f>
        <v>-61.548320943347854</v>
      </c>
      <c r="AJ193" s="67">
        <f>IFERROR(AVERAGE(Data!AM201), "  ")</f>
        <v>-3.7067961591703114</v>
      </c>
      <c r="AK193" s="67">
        <f>IFERROR(AVERAGE(Data!AN201), "  ")</f>
        <v>-42.592155938064927</v>
      </c>
      <c r="AL193" s="66">
        <f>IFERROR(AVERAGE(Data!AP201),"  ")</f>
        <v>561033</v>
      </c>
      <c r="AM193" s="66">
        <f>IFERROR(AVERAGE(Data!AQ201),"  ")</f>
        <v>48300</v>
      </c>
      <c r="AN193" s="66">
        <f>IFERROR(AVERAGE(Data!AR201),"  ")</f>
        <v>25400</v>
      </c>
      <c r="AO193" s="66">
        <f>IFERROR(AVERAGE(Data!AS201),"  ")</f>
        <v>634733</v>
      </c>
      <c r="AP193" s="66">
        <f>IFERROR(AVERAGE(Data!AT201),"  ")</f>
        <v>661198.5</v>
      </c>
      <c r="AQ193" s="66">
        <f>IFERROR(AVERAGE(Data!AU201),"  ")</f>
        <v>672676.91666666663</v>
      </c>
      <c r="AR193" s="67">
        <f>IFERROR(AVERAGE(Data!AV201),"  ")</f>
        <v>3.3649258227889334</v>
      </c>
      <c r="AS193" s="67">
        <f>IFERROR(AVERAGE(Data!AW201),"  ")</f>
        <v>-5.8174453921201685</v>
      </c>
      <c r="AT193" s="67">
        <f>IFERROR(AVERAGE(Data!AX201),"  ")</f>
        <v>-1.7063788547325154</v>
      </c>
      <c r="AU193" s="66">
        <f>IFERROR(AVERAGE(Data!AZ201), "  ")</f>
        <v>464.65899999999999</v>
      </c>
      <c r="AV193" s="66">
        <f>IFERROR(AVERAGE(Data!BA201), "  ")</f>
        <v>53.72</v>
      </c>
      <c r="AW193" s="66">
        <f>IFERROR(AVERAGE(Data!BB201), "  ")</f>
        <v>111.854</v>
      </c>
      <c r="AX193" s="66">
        <f>IFERROR(AVERAGE(Data!BC201), "  ")</f>
        <v>4.5</v>
      </c>
      <c r="AY193" s="66">
        <f>IFERROR(AVERAGE(Data!BD201), "  ")</f>
        <v>634.73299999999995</v>
      </c>
      <c r="AZ193" s="66">
        <f>IFERROR(AVERAGE(Data!BE201), "  ")</f>
        <v>18472.941999999999</v>
      </c>
      <c r="BA193" s="66">
        <f>IFERROR(AVERAGE(Data!BF201), "  ")</f>
        <v>969.7879999999999</v>
      </c>
      <c r="BB193" s="66">
        <f>IFERROR(AVERAGE(Data!BG201), "  ")</f>
        <v>4308.9220000000014</v>
      </c>
      <c r="BC193" s="66">
        <f>IFERROR(AVERAGE(Data!BH201), "  ")</f>
        <v>480.10800000000017</v>
      </c>
      <c r="BD193" s="66">
        <f>IFERROR(AVERAGE(Data!BI201), "  ")</f>
        <v>24231.760000000002</v>
      </c>
    </row>
    <row r="194" spans="1:56" x14ac:dyDescent="0.25">
      <c r="A194" s="59">
        <f t="shared" si="2"/>
        <v>38969</v>
      </c>
      <c r="B194" s="66">
        <f>IFERROR(AVERAGE(Data!B202),"  ")</f>
        <v>315720</v>
      </c>
      <c r="C194" s="66">
        <f>IFERROR(AVERAGE(Data!C202),"  ")</f>
        <v>24200</v>
      </c>
      <c r="D194" s="66">
        <f>IFERROR(AVERAGE(Data!D202),"  ")</f>
        <v>2800</v>
      </c>
      <c r="E194" s="66">
        <f>IFERROR(AVERAGE(Data!E202),"  ")</f>
        <v>342720</v>
      </c>
      <c r="F194" s="66">
        <f>IFERROR(AVERAGE(Data!F202),"  ")</f>
        <v>437438</v>
      </c>
      <c r="G194" s="66">
        <f>IFERROR(AVERAGE(Data!G202),"  ")</f>
        <v>429865.33333333331</v>
      </c>
      <c r="H194" s="67">
        <f>IFERROR(AVERAGE(Data!H202),"  ")</f>
        <v>-14.131518683510302</v>
      </c>
      <c r="I194" s="67">
        <f>IFERROR(AVERAGE(Data!I202),"  ")</f>
        <v>-12.592421637990425</v>
      </c>
      <c r="J194" s="67">
        <f>IFERROR(AVERAGE(Data!J202),"  ")</f>
        <v>1.7616369777821994</v>
      </c>
      <c r="K194" s="66">
        <f>IFERROR(AVERAGE(Data!L202),"  ")</f>
        <v>22102</v>
      </c>
      <c r="L194" s="66">
        <f>IFERROR(AVERAGE(Data!M202),"  ")</f>
        <v>9200</v>
      </c>
      <c r="M194" s="66">
        <f>IFERROR(AVERAGE(Data!N202),"  ")</f>
        <v>5600</v>
      </c>
      <c r="N194" s="66">
        <f>IFERROR(AVERAGE(Data!O202),"  ")</f>
        <v>36902</v>
      </c>
      <c r="O194" s="66">
        <f>IFERROR(AVERAGE(Data!P202),"  ")</f>
        <v>40477.5</v>
      </c>
      <c r="P194" s="66">
        <f>IFERROR(AVERAGE(Data!Q202),"  ")</f>
        <v>86231.833333333328</v>
      </c>
      <c r="Q194" s="67">
        <f>IFERROR(AVERAGE(Data!R202),"  ")</f>
        <v>-34.825150123631218</v>
      </c>
      <c r="R194" s="67">
        <f>IFERROR(AVERAGE(Data!S202),"  ")</f>
        <v>-9.7008432606076838</v>
      </c>
      <c r="S194" s="67">
        <f>IFERROR(AVERAGE(Data!T202),"  ")</f>
        <v>-53.059678270398983</v>
      </c>
      <c r="T194" s="66">
        <f>IFERROR(AVERAGE(Data!V202), " ")</f>
        <v>104159</v>
      </c>
      <c r="U194" s="66">
        <f>IFERROR(AVERAGE(Data!W202), " ")</f>
        <v>2900</v>
      </c>
      <c r="V194" s="66">
        <f>IFERROR(AVERAGE(Data!X202), " ")</f>
        <v>12600</v>
      </c>
      <c r="W194" s="66">
        <f>IFERROR(AVERAGE(Data!Y202), " ")</f>
        <v>119659</v>
      </c>
      <c r="X194" s="66">
        <f>IFERROR(AVERAGE(Data!Z202), " ")</f>
        <v>110269.5</v>
      </c>
      <c r="Y194" s="66">
        <f>IFERROR(AVERAGE(Data!AA202), " ")</f>
        <v>49085.416666666664</v>
      </c>
      <c r="Z194" s="67">
        <f>IFERROR(AVERAGE(Data!AB202), " ")</f>
        <v>144.12730796694891</v>
      </c>
      <c r="AA194" s="67">
        <f>IFERROR(AVERAGE(Data!AC202), " ")</f>
        <v>43.176462186674279</v>
      </c>
      <c r="AB194" s="67">
        <f>IFERROR(AVERAGE(Data!AD202), " ")</f>
        <v>124.64818980518655</v>
      </c>
      <c r="AC194" s="66">
        <f>IFERROR(AVERAGE(Data!AF202), "  ")</f>
        <v>6200</v>
      </c>
      <c r="AD194" s="66">
        <f>IFERROR(AVERAGE(Data!AG202), "  ")</f>
        <v>4700</v>
      </c>
      <c r="AE194" s="66">
        <f>IFERROR(AVERAGE(Data!AH202), "  ")</f>
        <v>2900</v>
      </c>
      <c r="AF194" s="66">
        <f>IFERROR(AVERAGE(Data!AI202), "  ")</f>
        <v>13800</v>
      </c>
      <c r="AG194" s="66">
        <f>IFERROR(AVERAGE(Data!AJ202), "  ")</f>
        <v>11006</v>
      </c>
      <c r="AH194" s="66">
        <f>IFERROR(AVERAGE(Data!AK202), "  ")</f>
        <v>14044.916666666666</v>
      </c>
      <c r="AI194" s="67">
        <f>IFERROR(AVERAGE(Data!AL202), "  ")</f>
        <v>30.188679245283012</v>
      </c>
      <c r="AJ194" s="67">
        <f>IFERROR(AVERAGE(Data!AM202), "  ")</f>
        <v>18.01731764201271</v>
      </c>
      <c r="AK194" s="67">
        <f>IFERROR(AVERAGE(Data!AN202), "  ")</f>
        <v>-21.637128498448433</v>
      </c>
      <c r="AL194" s="66">
        <f>IFERROR(AVERAGE(Data!AP202),"  ")</f>
        <v>448181</v>
      </c>
      <c r="AM194" s="66">
        <f>IFERROR(AVERAGE(Data!AQ202),"  ")</f>
        <v>41000</v>
      </c>
      <c r="AN194" s="66">
        <f>IFERROR(AVERAGE(Data!AR202),"  ")</f>
        <v>23900</v>
      </c>
      <c r="AO194" s="66">
        <f>IFERROR(AVERAGE(Data!AS202),"  ")</f>
        <v>513081</v>
      </c>
      <c r="AP194" s="66">
        <f>IFERROR(AVERAGE(Data!AT202),"  ")</f>
        <v>599191</v>
      </c>
      <c r="AQ194" s="66">
        <f>IFERROR(AVERAGE(Data!AU202),"  ")</f>
        <v>579227.5</v>
      </c>
      <c r="AR194" s="67">
        <f>IFERROR(AVERAGE(Data!AV202),"  ")</f>
        <v>-0.4416356040569891</v>
      </c>
      <c r="AS194" s="67">
        <f>IFERROR(AVERAGE(Data!AW202),"  ")</f>
        <v>-5.1351590973139132</v>
      </c>
      <c r="AT194" s="67">
        <f>IFERROR(AVERAGE(Data!AX202),"  ")</f>
        <v>3.4465732376311564</v>
      </c>
      <c r="AU194" s="66">
        <f>IFERROR(AVERAGE(Data!AZ202), "  ")</f>
        <v>342.72</v>
      </c>
      <c r="AV194" s="66">
        <f>IFERROR(AVERAGE(Data!BA202), "  ")</f>
        <v>36.902000000000001</v>
      </c>
      <c r="AW194" s="66">
        <f>IFERROR(AVERAGE(Data!BB202), "  ")</f>
        <v>119.65900000000001</v>
      </c>
      <c r="AX194" s="66">
        <f>IFERROR(AVERAGE(Data!BC202), "  ")</f>
        <v>13.8</v>
      </c>
      <c r="AY194" s="66">
        <f>IFERROR(AVERAGE(Data!BD202), "  ")</f>
        <v>513.08100000000002</v>
      </c>
      <c r="AZ194" s="66">
        <f>IFERROR(AVERAGE(Data!BE202), "  ")</f>
        <v>18815.662</v>
      </c>
      <c r="BA194" s="66">
        <f>IFERROR(AVERAGE(Data!BF202), "  ")</f>
        <v>1006.6899999999999</v>
      </c>
      <c r="BB194" s="66">
        <f>IFERROR(AVERAGE(Data!BG202), "  ")</f>
        <v>4428.581000000001</v>
      </c>
      <c r="BC194" s="66">
        <f>IFERROR(AVERAGE(Data!BH202), "  ")</f>
        <v>493.90800000000019</v>
      </c>
      <c r="BD194" s="66">
        <f>IFERROR(AVERAGE(Data!BI202), "  ")</f>
        <v>24744.841</v>
      </c>
    </row>
    <row r="195" spans="1:56" x14ac:dyDescent="0.25">
      <c r="A195" s="59">
        <f t="shared" si="2"/>
        <v>38976</v>
      </c>
      <c r="B195" s="66">
        <f>IFERROR(AVERAGE(Data!B203),"  ")</f>
        <v>253309</v>
      </c>
      <c r="C195" s="66">
        <f>IFERROR(AVERAGE(Data!C203),"  ")</f>
        <v>67570</v>
      </c>
      <c r="D195" s="66">
        <f>IFERROR(AVERAGE(Data!D203),"  ")</f>
        <v>1400</v>
      </c>
      <c r="E195" s="66">
        <f>IFERROR(AVERAGE(Data!E203),"  ")</f>
        <v>322279</v>
      </c>
      <c r="F195" s="66">
        <f>IFERROR(AVERAGE(Data!F203),"  ")</f>
        <v>368115.75</v>
      </c>
      <c r="G195" s="66">
        <f>IFERROR(AVERAGE(Data!G203),"  ")</f>
        <v>367170.08333333331</v>
      </c>
      <c r="H195" s="67">
        <f>IFERROR(AVERAGE(Data!H203),"  ")</f>
        <v>49.400366223952894</v>
      </c>
      <c r="I195" s="67">
        <f>IFERROR(AVERAGE(Data!I203),"  ")</f>
        <v>-11.521909468264857</v>
      </c>
      <c r="J195" s="67">
        <f>IFERROR(AVERAGE(Data!J203),"  ")</f>
        <v>0.25755547894357189</v>
      </c>
      <c r="K195" s="66">
        <f>IFERROR(AVERAGE(Data!L203),"  ")</f>
        <v>25310</v>
      </c>
      <c r="L195" s="66">
        <f>IFERROR(AVERAGE(Data!M203),"  ")</f>
        <v>33057</v>
      </c>
      <c r="M195" s="66">
        <f>IFERROR(AVERAGE(Data!N203),"  ")</f>
        <v>25200</v>
      </c>
      <c r="N195" s="66">
        <f>IFERROR(AVERAGE(Data!O203),"  ")</f>
        <v>83567</v>
      </c>
      <c r="O195" s="66">
        <f>IFERROR(AVERAGE(Data!P203),"  ")</f>
        <v>50760.5</v>
      </c>
      <c r="P195" s="66">
        <f>IFERROR(AVERAGE(Data!Q203),"  ")</f>
        <v>83622.416666666672</v>
      </c>
      <c r="Q195" s="67">
        <f>IFERROR(AVERAGE(Data!R203),"  ")</f>
        <v>29.374700044896507</v>
      </c>
      <c r="R195" s="67">
        <f>IFERROR(AVERAGE(Data!S203),"  ")</f>
        <v>3.5442547375721611</v>
      </c>
      <c r="S195" s="67">
        <f>IFERROR(AVERAGE(Data!T203),"  ")</f>
        <v>-39.297975323602429</v>
      </c>
      <c r="T195" s="66">
        <f>IFERROR(AVERAGE(Data!V203), " ")</f>
        <v>71660</v>
      </c>
      <c r="U195" s="66">
        <f>IFERROR(AVERAGE(Data!W203), " ")</f>
        <v>37700</v>
      </c>
      <c r="V195" s="66">
        <f>IFERROR(AVERAGE(Data!X203), " ")</f>
        <v>4200</v>
      </c>
      <c r="W195" s="66">
        <f>IFERROR(AVERAGE(Data!Y203), " ")</f>
        <v>113560</v>
      </c>
      <c r="X195" s="66">
        <f>IFERROR(AVERAGE(Data!Z203), " ")</f>
        <v>106047.5</v>
      </c>
      <c r="Y195" s="66">
        <f>IFERROR(AVERAGE(Data!AA203), " ")</f>
        <v>42985.166666666664</v>
      </c>
      <c r="Z195" s="67">
        <f>IFERROR(AVERAGE(Data!AB203), " ")</f>
        <v>276.47526853202493</v>
      </c>
      <c r="AA195" s="67">
        <f>IFERROR(AVERAGE(Data!AC203), " ")</f>
        <v>80.964569868390186</v>
      </c>
      <c r="AB195" s="67">
        <f>IFERROR(AVERAGE(Data!AD203), " ")</f>
        <v>146.70719744407955</v>
      </c>
      <c r="AC195" s="66">
        <f>IFERROR(AVERAGE(Data!AF203), "  ")</f>
        <v>3000</v>
      </c>
      <c r="AD195" s="66">
        <f>IFERROR(AVERAGE(Data!AG203), "  ")</f>
        <v>0</v>
      </c>
      <c r="AE195" s="66">
        <f>IFERROR(AVERAGE(Data!AH203), "  ")</f>
        <v>7300</v>
      </c>
      <c r="AF195" s="66">
        <f>IFERROR(AVERAGE(Data!AI203), "  ")</f>
        <v>10300</v>
      </c>
      <c r="AG195" s="66">
        <f>IFERROR(AVERAGE(Data!AJ203), "  ")</f>
        <v>11075</v>
      </c>
      <c r="AH195" s="66">
        <f>IFERROR(AVERAGE(Data!AK203), "  ")</f>
        <v>14797.333333333334</v>
      </c>
      <c r="AI195" s="67">
        <f>IFERROR(AVERAGE(Data!AL203), "  ")</f>
        <v>-32.679738562091501</v>
      </c>
      <c r="AJ195" s="67">
        <f>IFERROR(AVERAGE(Data!AM203), "  ")</f>
        <v>-13.312330000195683</v>
      </c>
      <c r="AK195" s="67">
        <f>IFERROR(AVERAGE(Data!AN203), "  ")</f>
        <v>-25.155433411425488</v>
      </c>
      <c r="AL195" s="66">
        <f>IFERROR(AVERAGE(Data!AP203),"  ")</f>
        <v>353279</v>
      </c>
      <c r="AM195" s="66">
        <f>IFERROR(AVERAGE(Data!AQ203),"  ")</f>
        <v>138327</v>
      </c>
      <c r="AN195" s="66">
        <f>IFERROR(AVERAGE(Data!AR203),"  ")</f>
        <v>38100</v>
      </c>
      <c r="AO195" s="66">
        <f>IFERROR(AVERAGE(Data!AS203),"  ")</f>
        <v>529706</v>
      </c>
      <c r="AP195" s="66">
        <f>IFERROR(AVERAGE(Data!AT203),"  ")</f>
        <v>535998.75</v>
      </c>
      <c r="AQ195" s="66">
        <f>IFERROR(AVERAGE(Data!AU203),"  ")</f>
        <v>508575</v>
      </c>
      <c r="AR195" s="67">
        <f>IFERROR(AVERAGE(Data!AV203),"  ")</f>
        <v>62.60022346917475</v>
      </c>
      <c r="AS195" s="67">
        <f>IFERROR(AVERAGE(Data!AW203),"  ")</f>
        <v>-8.4676569988428874E-2</v>
      </c>
      <c r="AT195" s="67">
        <f>IFERROR(AVERAGE(Data!AX203),"  ")</f>
        <v>5.3922725261760895</v>
      </c>
      <c r="AU195" s="66">
        <f>IFERROR(AVERAGE(Data!AZ203), "  ")</f>
        <v>322.279</v>
      </c>
      <c r="AV195" s="66">
        <f>IFERROR(AVERAGE(Data!BA203), "  ")</f>
        <v>83.566999999999993</v>
      </c>
      <c r="AW195" s="66">
        <f>IFERROR(AVERAGE(Data!BB203), "  ")</f>
        <v>113.56</v>
      </c>
      <c r="AX195" s="66">
        <f>IFERROR(AVERAGE(Data!BC203), "  ")</f>
        <v>10.3</v>
      </c>
      <c r="AY195" s="66">
        <f>IFERROR(AVERAGE(Data!BD203), "  ")</f>
        <v>529.70600000000002</v>
      </c>
      <c r="AZ195" s="66">
        <f>IFERROR(AVERAGE(Data!BE203), "  ")</f>
        <v>19137.940999999999</v>
      </c>
      <c r="BA195" s="66">
        <f>IFERROR(AVERAGE(Data!BF203), "  ")</f>
        <v>1090.2569999999998</v>
      </c>
      <c r="BB195" s="66">
        <f>IFERROR(AVERAGE(Data!BG203), "  ")</f>
        <v>4542.1410000000014</v>
      </c>
      <c r="BC195" s="66">
        <f>IFERROR(AVERAGE(Data!BH203), "  ")</f>
        <v>504.2080000000002</v>
      </c>
      <c r="BD195" s="66">
        <f>IFERROR(AVERAGE(Data!BI203), "  ")</f>
        <v>25274.546999999999</v>
      </c>
    </row>
    <row r="196" spans="1:56" x14ac:dyDescent="0.25">
      <c r="A196" s="59">
        <f t="shared" ref="A196:A259" si="3">A195+7</f>
        <v>38983</v>
      </c>
      <c r="B196" s="66">
        <f>IFERROR(AVERAGE(Data!B204),"  ")</f>
        <v>392455</v>
      </c>
      <c r="C196" s="66">
        <f>IFERROR(AVERAGE(Data!C204),"  ")</f>
        <v>43800</v>
      </c>
      <c r="D196" s="66">
        <f>IFERROR(AVERAGE(Data!D204),"  ")</f>
        <v>1400</v>
      </c>
      <c r="E196" s="66">
        <f>IFERROR(AVERAGE(Data!E204),"  ")</f>
        <v>437655</v>
      </c>
      <c r="F196" s="66">
        <f>IFERROR(AVERAGE(Data!F204),"  ")</f>
        <v>391828.25</v>
      </c>
      <c r="G196" s="66">
        <f>IFERROR(AVERAGE(Data!G204),"  ")</f>
        <v>338514.75</v>
      </c>
      <c r="H196" s="67">
        <f>IFERROR(AVERAGE(Data!H204),"  ")</f>
        <v>36.344094731037742</v>
      </c>
      <c r="I196" s="67">
        <f>IFERROR(AVERAGE(Data!I204),"  ")</f>
        <v>11.567137618022571</v>
      </c>
      <c r="J196" s="67">
        <f>IFERROR(AVERAGE(Data!J204),"  ")</f>
        <v>15.749239878025989</v>
      </c>
      <c r="K196" s="66">
        <f>IFERROR(AVERAGE(Data!L204),"  ")</f>
        <v>18583</v>
      </c>
      <c r="L196" s="66">
        <f>IFERROR(AVERAGE(Data!M204),"  ")</f>
        <v>10900</v>
      </c>
      <c r="M196" s="66">
        <f>IFERROR(AVERAGE(Data!N204),"  ")</f>
        <v>6200</v>
      </c>
      <c r="N196" s="66">
        <f>IFERROR(AVERAGE(Data!O204),"  ")</f>
        <v>35683</v>
      </c>
      <c r="O196" s="66">
        <f>IFERROR(AVERAGE(Data!P204),"  ")</f>
        <v>52468</v>
      </c>
      <c r="P196" s="66">
        <f>IFERROR(AVERAGE(Data!Q204),"  ")</f>
        <v>75091.333333333328</v>
      </c>
      <c r="Q196" s="67">
        <f>IFERROR(AVERAGE(Data!R204),"  ")</f>
        <v>167.80996697688383</v>
      </c>
      <c r="R196" s="67">
        <f>IFERROR(AVERAGE(Data!S204),"  ")</f>
        <v>19.915893404031635</v>
      </c>
      <c r="S196" s="67">
        <f>IFERROR(AVERAGE(Data!T204),"  ")</f>
        <v>-30.127755533261713</v>
      </c>
      <c r="T196" s="66">
        <f>IFERROR(AVERAGE(Data!V204), " ")</f>
        <v>72899</v>
      </c>
      <c r="U196" s="66">
        <f>IFERROR(AVERAGE(Data!W204), " ")</f>
        <v>15500</v>
      </c>
      <c r="V196" s="66">
        <f>IFERROR(AVERAGE(Data!X204), " ")</f>
        <v>5600</v>
      </c>
      <c r="W196" s="66">
        <f>IFERROR(AVERAGE(Data!Y204), " ")</f>
        <v>93999</v>
      </c>
      <c r="X196" s="66">
        <f>IFERROR(AVERAGE(Data!Z204), " ")</f>
        <v>109768</v>
      </c>
      <c r="Y196" s="66">
        <f>IFERROR(AVERAGE(Data!AA204), " ")</f>
        <v>45057.916666666664</v>
      </c>
      <c r="Z196" s="67">
        <f>IFERROR(AVERAGE(Data!AB204), " ")</f>
        <v>95.395680462302778</v>
      </c>
      <c r="AA196" s="67">
        <f>IFERROR(AVERAGE(Data!AC204), " ")</f>
        <v>99.407778807201112</v>
      </c>
      <c r="AB196" s="67">
        <f>IFERROR(AVERAGE(Data!AD204), " ")</f>
        <v>143.61534691461918</v>
      </c>
      <c r="AC196" s="66">
        <f>IFERROR(AVERAGE(Data!AF204), "  ")</f>
        <v>7824</v>
      </c>
      <c r="AD196" s="66">
        <f>IFERROR(AVERAGE(Data!AG204), "  ")</f>
        <v>0</v>
      </c>
      <c r="AE196" s="66">
        <f>IFERROR(AVERAGE(Data!AH204), "  ")</f>
        <v>6400</v>
      </c>
      <c r="AF196" s="66">
        <f>IFERROR(AVERAGE(Data!AI204), "  ")</f>
        <v>14224</v>
      </c>
      <c r="AG196" s="66">
        <f>IFERROR(AVERAGE(Data!AJ204), "  ")</f>
        <v>10706</v>
      </c>
      <c r="AH196" s="66">
        <f>IFERROR(AVERAGE(Data!AK204), "  ")</f>
        <v>11490.166666666666</v>
      </c>
      <c r="AI196" s="67">
        <f>IFERROR(AVERAGE(Data!AL204), "  ")</f>
        <v>230.7906976744186</v>
      </c>
      <c r="AJ196" s="67">
        <f>IFERROR(AVERAGE(Data!AM204), "  ")</f>
        <v>2.1979333221965103</v>
      </c>
      <c r="AK196" s="67">
        <f>IFERROR(AVERAGE(Data!AN204), "  ")</f>
        <v>-6.8246761723792737</v>
      </c>
      <c r="AL196" s="66">
        <f>IFERROR(AVERAGE(Data!AP204),"  ")</f>
        <v>491761</v>
      </c>
      <c r="AM196" s="66">
        <f>IFERROR(AVERAGE(Data!AQ204),"  ")</f>
        <v>70200</v>
      </c>
      <c r="AN196" s="66">
        <f>IFERROR(AVERAGE(Data!AR204),"  ")</f>
        <v>19600</v>
      </c>
      <c r="AO196" s="66">
        <f>IFERROR(AVERAGE(Data!AS204),"  ")</f>
        <v>581561</v>
      </c>
      <c r="AP196" s="66">
        <f>IFERROR(AVERAGE(Data!AT204),"  ")</f>
        <v>564770.25</v>
      </c>
      <c r="AQ196" s="66">
        <f>IFERROR(AVERAGE(Data!AU204),"  ")</f>
        <v>470154.16666666669</v>
      </c>
      <c r="AR196" s="67">
        <f>IFERROR(AVERAGE(Data!AV204),"  ")</f>
        <v>50.381408963498522</v>
      </c>
      <c r="AS196" s="67">
        <f>IFERROR(AVERAGE(Data!AW204),"  ")</f>
        <v>22.64796085395535</v>
      </c>
      <c r="AT196" s="67">
        <f>IFERROR(AVERAGE(Data!AX204),"  ")</f>
        <v>20.124480445244018</v>
      </c>
      <c r="AU196" s="66">
        <f>IFERROR(AVERAGE(Data!AZ204), "  ")</f>
        <v>437.65499999999997</v>
      </c>
      <c r="AV196" s="66">
        <f>IFERROR(AVERAGE(Data!BA204), "  ")</f>
        <v>35.683</v>
      </c>
      <c r="AW196" s="66">
        <f>IFERROR(AVERAGE(Data!BB204), "  ")</f>
        <v>93.998999999999995</v>
      </c>
      <c r="AX196" s="66">
        <f>IFERROR(AVERAGE(Data!BC204), "  ")</f>
        <v>14.224</v>
      </c>
      <c r="AY196" s="66">
        <f>IFERROR(AVERAGE(Data!BD204), "  ")</f>
        <v>581.56100000000004</v>
      </c>
      <c r="AZ196" s="66">
        <f>IFERROR(AVERAGE(Data!BE204), "  ")</f>
        <v>19575.595999999998</v>
      </c>
      <c r="BA196" s="66">
        <f>IFERROR(AVERAGE(Data!BF204), "  ")</f>
        <v>1125.9399999999998</v>
      </c>
      <c r="BB196" s="66">
        <f>IFERROR(AVERAGE(Data!BG204), "  ")</f>
        <v>4636.1400000000012</v>
      </c>
      <c r="BC196" s="66">
        <f>IFERROR(AVERAGE(Data!BH204), "  ")</f>
        <v>518.43200000000024</v>
      </c>
      <c r="BD196" s="66">
        <f>IFERROR(AVERAGE(Data!BI204), "  ")</f>
        <v>25856.108</v>
      </c>
    </row>
    <row r="197" spans="1:56" x14ac:dyDescent="0.25">
      <c r="A197" s="59">
        <f t="shared" si="3"/>
        <v>38990</v>
      </c>
      <c r="B197" s="66">
        <f>IFERROR(AVERAGE(Data!B205),"  ")</f>
        <v>467289</v>
      </c>
      <c r="C197" s="66">
        <f>IFERROR(AVERAGE(Data!C205),"  ")</f>
        <v>109247</v>
      </c>
      <c r="D197" s="66">
        <f>IFERROR(AVERAGE(Data!D205),"  ")</f>
        <v>0</v>
      </c>
      <c r="E197" s="66">
        <f>IFERROR(AVERAGE(Data!E205),"  ")</f>
        <v>576536</v>
      </c>
      <c r="F197" s="66">
        <f>IFERROR(AVERAGE(Data!F205),"  ")</f>
        <v>419797.5</v>
      </c>
      <c r="G197" s="66">
        <f>IFERROR(AVERAGE(Data!G205),"  ")</f>
        <v>343102.16666666669</v>
      </c>
      <c r="H197" s="67">
        <f>IFERROR(AVERAGE(Data!H205),"  ")</f>
        <v>113.0229636608842</v>
      </c>
      <c r="I197" s="67">
        <f>IFERROR(AVERAGE(Data!I205),"  ")</f>
        <v>39.18149982386705</v>
      </c>
      <c r="J197" s="67">
        <f>IFERROR(AVERAGE(Data!J205),"  ")</f>
        <v>22.353497233331375</v>
      </c>
      <c r="K197" s="66">
        <f>IFERROR(AVERAGE(Data!L205),"  ")</f>
        <v>29662</v>
      </c>
      <c r="L197" s="66">
        <f>IFERROR(AVERAGE(Data!M205),"  ")</f>
        <v>9000</v>
      </c>
      <c r="M197" s="66">
        <f>IFERROR(AVERAGE(Data!N205),"  ")</f>
        <v>11200</v>
      </c>
      <c r="N197" s="66">
        <f>IFERROR(AVERAGE(Data!O205),"  ")</f>
        <v>49862</v>
      </c>
      <c r="O197" s="66">
        <f>IFERROR(AVERAGE(Data!P205),"  ")</f>
        <v>51503.5</v>
      </c>
      <c r="P197" s="66">
        <f>IFERROR(AVERAGE(Data!Q205),"  ")</f>
        <v>60248.083333333336</v>
      </c>
      <c r="Q197" s="67">
        <f>IFERROR(AVERAGE(Data!R205),"  ")</f>
        <v>113.62409494023393</v>
      </c>
      <c r="R197" s="67">
        <f>IFERROR(AVERAGE(Data!S205),"  ")</f>
        <v>30.489365206045171</v>
      </c>
      <c r="S197" s="67">
        <f>IFERROR(AVERAGE(Data!T205),"  ")</f>
        <v>-14.514292985807298</v>
      </c>
      <c r="T197" s="66">
        <f>IFERROR(AVERAGE(Data!V205), " ")</f>
        <v>105552</v>
      </c>
      <c r="U197" s="66">
        <f>IFERROR(AVERAGE(Data!W205), " ")</f>
        <v>16818</v>
      </c>
      <c r="V197" s="66">
        <f>IFERROR(AVERAGE(Data!X205), " ")</f>
        <v>1400</v>
      </c>
      <c r="W197" s="66">
        <f>IFERROR(AVERAGE(Data!Y205), " ")</f>
        <v>123770</v>
      </c>
      <c r="X197" s="66">
        <f>IFERROR(AVERAGE(Data!Z205), " ")</f>
        <v>112747</v>
      </c>
      <c r="Y197" s="66">
        <f>IFERROR(AVERAGE(Data!AA205), " ")</f>
        <v>54753.166666666664</v>
      </c>
      <c r="Z197" s="67">
        <f>IFERROR(AVERAGE(Data!AB205), " ")</f>
        <v>355.69014395640812</v>
      </c>
      <c r="AA197" s="67">
        <f>IFERROR(AVERAGE(Data!AC205), " ")</f>
        <v>192.00178702079032</v>
      </c>
      <c r="AB197" s="67">
        <f>IFERROR(AVERAGE(Data!AD205), " ")</f>
        <v>105.91868354646157</v>
      </c>
      <c r="AC197" s="66">
        <f>IFERROR(AVERAGE(Data!AF205), "  ")</f>
        <v>6100</v>
      </c>
      <c r="AD197" s="66">
        <f>IFERROR(AVERAGE(Data!AG205), "  ")</f>
        <v>0</v>
      </c>
      <c r="AE197" s="66">
        <f>IFERROR(AVERAGE(Data!AH205), "  ")</f>
        <v>5850</v>
      </c>
      <c r="AF197" s="66">
        <f>IFERROR(AVERAGE(Data!AI205), "  ")</f>
        <v>11950</v>
      </c>
      <c r="AG197" s="66">
        <f>IFERROR(AVERAGE(Data!AJ205), "  ")</f>
        <v>12568.5</v>
      </c>
      <c r="AH197" s="66">
        <f>IFERROR(AVERAGE(Data!AK205), "  ")</f>
        <v>11022.75</v>
      </c>
      <c r="AI197" s="67">
        <f>IFERROR(AVERAGE(Data!AL205), "  ")</f>
        <v>-50.340757978723403</v>
      </c>
      <c r="AJ197" s="67">
        <f>IFERROR(AVERAGE(Data!AM205), "  ")</f>
        <v>-7.3529411764705843</v>
      </c>
      <c r="AK197" s="67">
        <f>IFERROR(AVERAGE(Data!AN205), "  ")</f>
        <v>14.023270055113279</v>
      </c>
      <c r="AL197" s="66">
        <f>IFERROR(AVERAGE(Data!AP205),"  ")</f>
        <v>608603</v>
      </c>
      <c r="AM197" s="66">
        <f>IFERROR(AVERAGE(Data!AQ205),"  ")</f>
        <v>135065</v>
      </c>
      <c r="AN197" s="66">
        <f>IFERROR(AVERAGE(Data!AR205),"  ")</f>
        <v>18450</v>
      </c>
      <c r="AO197" s="66">
        <f>IFERROR(AVERAGE(Data!AS205),"  ")</f>
        <v>762118</v>
      </c>
      <c r="AP197" s="66">
        <f>IFERROR(AVERAGE(Data!AT205),"  ")</f>
        <v>596616.5</v>
      </c>
      <c r="AQ197" s="66">
        <f>IFERROR(AVERAGE(Data!AU205),"  ")</f>
        <v>469126.16666666669</v>
      </c>
      <c r="AR197" s="67">
        <f>IFERROR(AVERAGE(Data!AV205),"  ")</f>
        <v>120.76874722995501</v>
      </c>
      <c r="AS197" s="67">
        <f>IFERROR(AVERAGE(Data!AW205),"  ")</f>
        <v>51.708131391984047</v>
      </c>
      <c r="AT197" s="67">
        <f>IFERROR(AVERAGE(Data!AX205),"  ")</f>
        <v>27.176129236022859</v>
      </c>
      <c r="AU197" s="66">
        <f>IFERROR(AVERAGE(Data!AZ205), "  ")</f>
        <v>576.53599999999994</v>
      </c>
      <c r="AV197" s="66">
        <f>IFERROR(AVERAGE(Data!BA205), "  ")</f>
        <v>49.862000000000002</v>
      </c>
      <c r="AW197" s="66">
        <f>IFERROR(AVERAGE(Data!BB205), "  ")</f>
        <v>123.77</v>
      </c>
      <c r="AX197" s="66">
        <f>IFERROR(AVERAGE(Data!BC205), "  ")</f>
        <v>11.95</v>
      </c>
      <c r="AY197" s="66">
        <f>IFERROR(AVERAGE(Data!BD205), "  ")</f>
        <v>762.11800000000005</v>
      </c>
      <c r="AZ197" s="66">
        <f>IFERROR(AVERAGE(Data!BE205), "  ")</f>
        <v>20152.131999999998</v>
      </c>
      <c r="BA197" s="66">
        <f>IFERROR(AVERAGE(Data!BF205), "  ")</f>
        <v>1175.8019999999999</v>
      </c>
      <c r="BB197" s="66">
        <f>IFERROR(AVERAGE(Data!BG205), "  ")</f>
        <v>4759.9100000000017</v>
      </c>
      <c r="BC197" s="66">
        <f>IFERROR(AVERAGE(Data!BH205), "  ")</f>
        <v>530.38200000000029</v>
      </c>
      <c r="BD197" s="66">
        <f>IFERROR(AVERAGE(Data!BI205), "  ")</f>
        <v>26618.225999999999</v>
      </c>
    </row>
    <row r="198" spans="1:56" x14ac:dyDescent="0.25">
      <c r="A198" s="59">
        <f t="shared" si="3"/>
        <v>38997</v>
      </c>
      <c r="B198" s="66">
        <f>IFERROR(AVERAGE(Data!B206),"  ")</f>
        <v>395506</v>
      </c>
      <c r="C198" s="66">
        <f>IFERROR(AVERAGE(Data!C206),"  ")</f>
        <v>109900</v>
      </c>
      <c r="D198" s="66">
        <f>IFERROR(AVERAGE(Data!D206),"  ")</f>
        <v>0</v>
      </c>
      <c r="E198" s="66">
        <f>IFERROR(AVERAGE(Data!E206),"  ")</f>
        <v>505406</v>
      </c>
      <c r="F198" s="66">
        <f>IFERROR(AVERAGE(Data!F206),"  ")</f>
        <v>460469</v>
      </c>
      <c r="G198" s="66">
        <f>IFERROR(AVERAGE(Data!G206),"  ")</f>
        <v>371173.75</v>
      </c>
      <c r="H198" s="67">
        <f>IFERROR(AVERAGE(Data!H206),"  ")</f>
        <v>49.005999675693211</v>
      </c>
      <c r="I198" s="67">
        <f>IFERROR(AVERAGE(Data!I206),"  ")</f>
        <v>60.646746989633151</v>
      </c>
      <c r="J198" s="67">
        <f>IFERROR(AVERAGE(Data!J206),"  ")</f>
        <v>24.0575337022082</v>
      </c>
      <c r="K198" s="66">
        <f>IFERROR(AVERAGE(Data!L206),"  ")</f>
        <v>24495</v>
      </c>
      <c r="L198" s="66">
        <f>IFERROR(AVERAGE(Data!M206),"  ")</f>
        <v>16700</v>
      </c>
      <c r="M198" s="66">
        <f>IFERROR(AVERAGE(Data!N206),"  ")</f>
        <v>14000</v>
      </c>
      <c r="N198" s="66">
        <f>IFERROR(AVERAGE(Data!O206),"  ")</f>
        <v>55195</v>
      </c>
      <c r="O198" s="66">
        <f>IFERROR(AVERAGE(Data!P206),"  ")</f>
        <v>56076.75</v>
      </c>
      <c r="P198" s="66">
        <f>IFERROR(AVERAGE(Data!Q206),"  ")</f>
        <v>47870.666666666664</v>
      </c>
      <c r="Q198" s="67">
        <f>IFERROR(AVERAGE(Data!R206),"  ")</f>
        <v>362.23096893057533</v>
      </c>
      <c r="R198" s="67">
        <f>IFERROR(AVERAGE(Data!S206),"  ")</f>
        <v>98.152810537195563</v>
      </c>
      <c r="S198" s="67">
        <f>IFERROR(AVERAGE(Data!T206),"  ")</f>
        <v>17.142195638247504</v>
      </c>
      <c r="T198" s="66">
        <f>IFERROR(AVERAGE(Data!V206), " ")</f>
        <v>164204</v>
      </c>
      <c r="U198" s="66">
        <f>IFERROR(AVERAGE(Data!W206), " ")</f>
        <v>17629</v>
      </c>
      <c r="V198" s="66">
        <f>IFERROR(AVERAGE(Data!X206), " ")</f>
        <v>15200</v>
      </c>
      <c r="W198" s="66">
        <f>IFERROR(AVERAGE(Data!Y206), " ")</f>
        <v>197033</v>
      </c>
      <c r="X198" s="66">
        <f>IFERROR(AVERAGE(Data!Z206), " ")</f>
        <v>132090.5</v>
      </c>
      <c r="Y198" s="66">
        <f>IFERROR(AVERAGE(Data!AA206), " ")</f>
        <v>97092.916666666672</v>
      </c>
      <c r="Z198" s="67">
        <f>IFERROR(AVERAGE(Data!AB206), " ")</f>
        <v>113.61601092836931</v>
      </c>
      <c r="AA198" s="67">
        <f>IFERROR(AVERAGE(Data!AC206), " ")</f>
        <v>167.29633882905262</v>
      </c>
      <c r="AB198" s="67">
        <f>IFERROR(AVERAGE(Data!AD206), " ")</f>
        <v>36.045454740519169</v>
      </c>
      <c r="AC198" s="66">
        <f>IFERROR(AVERAGE(Data!AF206), "  ")</f>
        <v>4764</v>
      </c>
      <c r="AD198" s="66">
        <f>IFERROR(AVERAGE(Data!AG206), "  ")</f>
        <v>0</v>
      </c>
      <c r="AE198" s="66">
        <f>IFERROR(AVERAGE(Data!AH206), "  ")</f>
        <v>11300</v>
      </c>
      <c r="AF198" s="66">
        <f>IFERROR(AVERAGE(Data!AI206), "  ")</f>
        <v>16064</v>
      </c>
      <c r="AG198" s="66">
        <f>IFERROR(AVERAGE(Data!AJ206), "  ")</f>
        <v>13134.5</v>
      </c>
      <c r="AH198" s="66">
        <f>IFERROR(AVERAGE(Data!AK206), "  ")</f>
        <v>11087.416666666666</v>
      </c>
      <c r="AI198" s="67">
        <f>IFERROR(AVERAGE(Data!AL206), "  ")</f>
        <v>59.761312779711595</v>
      </c>
      <c r="AJ198" s="67">
        <f>IFERROR(AVERAGE(Data!AM206), "  ")</f>
        <v>-2.1984772613041992</v>
      </c>
      <c r="AK198" s="67">
        <f>IFERROR(AVERAGE(Data!AN206), "  ")</f>
        <v>18.463122608963612</v>
      </c>
      <c r="AL198" s="66">
        <f>IFERROR(AVERAGE(Data!AP206),"  ")</f>
        <v>588969</v>
      </c>
      <c r="AM198" s="66">
        <f>IFERROR(AVERAGE(Data!AQ206),"  ")</f>
        <v>144229</v>
      </c>
      <c r="AN198" s="66">
        <f>IFERROR(AVERAGE(Data!AR206),"  ")</f>
        <v>40500</v>
      </c>
      <c r="AO198" s="66">
        <f>IFERROR(AVERAGE(Data!AS206),"  ")</f>
        <v>773698</v>
      </c>
      <c r="AP198" s="66">
        <f>IFERROR(AVERAGE(Data!AT206),"  ")</f>
        <v>661770.75</v>
      </c>
      <c r="AQ198" s="66">
        <f>IFERROR(AVERAGE(Data!AU206),"  ")</f>
        <v>527224.75</v>
      </c>
      <c r="AR198" s="67">
        <f>IFERROR(AVERAGE(Data!AV206),"  ")</f>
        <v>70.63680753741582</v>
      </c>
      <c r="AS198" s="67">
        <f>IFERROR(AVERAGE(Data!AW206),"  ")</f>
        <v>75.173000248159497</v>
      </c>
      <c r="AT198" s="67">
        <f>IFERROR(AVERAGE(Data!AX206),"  ")</f>
        <v>25.519666897276739</v>
      </c>
      <c r="AU198" s="66">
        <f>IFERROR(AVERAGE(Data!AZ206), "  ")</f>
        <v>505.40600000000001</v>
      </c>
      <c r="AV198" s="66">
        <f>IFERROR(AVERAGE(Data!BA206), "  ")</f>
        <v>55.195</v>
      </c>
      <c r="AW198" s="66">
        <f>IFERROR(AVERAGE(Data!BB206), "  ")</f>
        <v>197.03299999999999</v>
      </c>
      <c r="AX198" s="66">
        <f>IFERROR(AVERAGE(Data!BC206), "  ")</f>
        <v>16.064</v>
      </c>
      <c r="AY198" s="66">
        <f>IFERROR(AVERAGE(Data!BD206), "  ")</f>
        <v>773.69799999999998</v>
      </c>
      <c r="AZ198" s="66">
        <f>IFERROR(AVERAGE(Data!BE206), "  ")</f>
        <v>20657.537999999997</v>
      </c>
      <c r="BA198" s="66">
        <f>IFERROR(AVERAGE(Data!BF206), "  ")</f>
        <v>1230.9969999999998</v>
      </c>
      <c r="BB198" s="66">
        <f>IFERROR(AVERAGE(Data!BG206), "  ")</f>
        <v>4956.943000000002</v>
      </c>
      <c r="BC198" s="66">
        <f>IFERROR(AVERAGE(Data!BH206), "  ")</f>
        <v>546.44600000000025</v>
      </c>
      <c r="BD198" s="66">
        <f>IFERROR(AVERAGE(Data!BI206), "  ")</f>
        <v>27391.923999999999</v>
      </c>
    </row>
    <row r="199" spans="1:56" x14ac:dyDescent="0.25">
      <c r="A199" s="59">
        <f t="shared" si="3"/>
        <v>39004</v>
      </c>
      <c r="B199" s="66">
        <f>IFERROR(AVERAGE(Data!B207),"  ")</f>
        <v>279509</v>
      </c>
      <c r="C199" s="66">
        <f>IFERROR(AVERAGE(Data!C207),"  ")</f>
        <v>86800</v>
      </c>
      <c r="D199" s="66">
        <f>IFERROR(AVERAGE(Data!D207),"  ")</f>
        <v>0</v>
      </c>
      <c r="E199" s="66">
        <f>IFERROR(AVERAGE(Data!E207),"  ")</f>
        <v>366309</v>
      </c>
      <c r="F199" s="66">
        <f>IFERROR(AVERAGE(Data!F207),"  ")</f>
        <v>471476.5</v>
      </c>
      <c r="G199" s="66">
        <f>IFERROR(AVERAGE(Data!G207),"  ")</f>
        <v>404628.41666666669</v>
      </c>
      <c r="H199" s="67">
        <f>IFERROR(AVERAGE(Data!H207),"  ")</f>
        <v>15.520634259872468</v>
      </c>
      <c r="I199" s="67">
        <f>IFERROR(AVERAGE(Data!I207),"  ")</f>
        <v>51.12431355610989</v>
      </c>
      <c r="J199" s="67">
        <f>IFERROR(AVERAGE(Data!J207),"  ")</f>
        <v>16.520857305087098</v>
      </c>
      <c r="K199" s="66">
        <f>IFERROR(AVERAGE(Data!L207),"  ")</f>
        <v>9483</v>
      </c>
      <c r="L199" s="66">
        <f>IFERROR(AVERAGE(Data!M207),"  ")</f>
        <v>6200</v>
      </c>
      <c r="M199" s="66">
        <f>IFERROR(AVERAGE(Data!N207),"  ")</f>
        <v>11200</v>
      </c>
      <c r="N199" s="66">
        <f>IFERROR(AVERAGE(Data!O207),"  ")</f>
        <v>26883</v>
      </c>
      <c r="O199" s="66">
        <f>IFERROR(AVERAGE(Data!P207),"  ")</f>
        <v>41905.75</v>
      </c>
      <c r="P199" s="66">
        <f>IFERROR(AVERAGE(Data!Q207),"  ")</f>
        <v>43175.166666666664</v>
      </c>
      <c r="Q199" s="67">
        <f>IFERROR(AVERAGE(Data!R207),"  ")</f>
        <v>-38.107516979394497</v>
      </c>
      <c r="R199" s="67">
        <f>IFERROR(AVERAGE(Data!S207),"  ")</f>
        <v>82.11775187144859</v>
      </c>
      <c r="S199" s="67">
        <f>IFERROR(AVERAGE(Data!T207),"  ")</f>
        <v>-2.9401546413640456</v>
      </c>
      <c r="T199" s="66">
        <f>IFERROR(AVERAGE(Data!V207), " ")</f>
        <v>230587</v>
      </c>
      <c r="U199" s="66">
        <f>IFERROR(AVERAGE(Data!W207), " ")</f>
        <v>34500</v>
      </c>
      <c r="V199" s="66">
        <f>IFERROR(AVERAGE(Data!X207), " ")</f>
        <v>10200</v>
      </c>
      <c r="W199" s="66">
        <f>IFERROR(AVERAGE(Data!Y207), " ")</f>
        <v>275287</v>
      </c>
      <c r="X199" s="66">
        <f>IFERROR(AVERAGE(Data!Z207), " ")</f>
        <v>172522.25</v>
      </c>
      <c r="Y199" s="66">
        <f>IFERROR(AVERAGE(Data!AA207), " ")</f>
        <v>163592.16666666666</v>
      </c>
      <c r="Z199" s="67">
        <f>IFERROR(AVERAGE(Data!AB207), " ")</f>
        <v>13.426397089422792</v>
      </c>
      <c r="AA199" s="67">
        <f>IFERROR(AVERAGE(Data!AC207), " ")</f>
        <v>68.229864994661213</v>
      </c>
      <c r="AB199" s="67">
        <f>IFERROR(AVERAGE(Data!AD207), " ")</f>
        <v>5.4587475154169063</v>
      </c>
      <c r="AC199" s="66">
        <f>IFERROR(AVERAGE(Data!AF207), "  ")</f>
        <v>1640</v>
      </c>
      <c r="AD199" s="66">
        <f>IFERROR(AVERAGE(Data!AG207), "  ")</f>
        <v>3000</v>
      </c>
      <c r="AE199" s="66">
        <f>IFERROR(AVERAGE(Data!AH207), "  ")</f>
        <v>10400</v>
      </c>
      <c r="AF199" s="66">
        <f>IFERROR(AVERAGE(Data!AI207), "  ")</f>
        <v>15040</v>
      </c>
      <c r="AG199" s="66">
        <f>IFERROR(AVERAGE(Data!AJ207), "  ")</f>
        <v>14319.5</v>
      </c>
      <c r="AH199" s="66">
        <f>IFERROR(AVERAGE(Data!AK207), "  ")</f>
        <v>11431.25</v>
      </c>
      <c r="AI199" s="67">
        <f>IFERROR(AVERAGE(Data!AL207), "  ")</f>
        <v>-2.6537216828478982</v>
      </c>
      <c r="AJ199" s="67">
        <f>IFERROR(AVERAGE(Data!AM207), "  ")</f>
        <v>6.3283149863557986</v>
      </c>
      <c r="AK199" s="67">
        <f>IFERROR(AVERAGE(Data!AN207), "  ")</f>
        <v>25.266265718972125</v>
      </c>
      <c r="AL199" s="66">
        <f>IFERROR(AVERAGE(Data!AP207),"  ")</f>
        <v>521219</v>
      </c>
      <c r="AM199" s="66">
        <f>IFERROR(AVERAGE(Data!AQ207),"  ")</f>
        <v>130500</v>
      </c>
      <c r="AN199" s="66">
        <f>IFERROR(AVERAGE(Data!AR207),"  ")</f>
        <v>31800</v>
      </c>
      <c r="AO199" s="66">
        <f>IFERROR(AVERAGE(Data!AS207),"  ")</f>
        <v>683519</v>
      </c>
      <c r="AP199" s="66">
        <f>IFERROR(AVERAGE(Data!AT207),"  ")</f>
        <v>700224</v>
      </c>
      <c r="AQ199" s="66">
        <f>IFERROR(AVERAGE(Data!AU207),"  ")</f>
        <v>622827</v>
      </c>
      <c r="AR199" s="67">
        <f>IFERROR(AVERAGE(Data!AV207),"  ")</f>
        <v>10.480215943621896</v>
      </c>
      <c r="AS199" s="67">
        <f>IFERROR(AVERAGE(Data!AW207),"  ")</f>
        <v>55.257470345608972</v>
      </c>
      <c r="AT199" s="67">
        <f>IFERROR(AVERAGE(Data!AX207),"  ")</f>
        <v>12.426725238308546</v>
      </c>
      <c r="AU199" s="66">
        <f>IFERROR(AVERAGE(Data!AZ207), "  ")</f>
        <v>366.30900000000003</v>
      </c>
      <c r="AV199" s="66">
        <f>IFERROR(AVERAGE(Data!BA207), "  ")</f>
        <v>26.882999999999999</v>
      </c>
      <c r="AW199" s="66">
        <f>IFERROR(AVERAGE(Data!BB207), "  ")</f>
        <v>275.28699999999998</v>
      </c>
      <c r="AX199" s="66">
        <f>IFERROR(AVERAGE(Data!BC207), "  ")</f>
        <v>15.04</v>
      </c>
      <c r="AY199" s="66">
        <f>IFERROR(AVERAGE(Data!BD207), "  ")</f>
        <v>683.51900000000001</v>
      </c>
      <c r="AZ199" s="66">
        <f>IFERROR(AVERAGE(Data!BE207), "  ")</f>
        <v>21023.846999999998</v>
      </c>
      <c r="BA199" s="66">
        <f>IFERROR(AVERAGE(Data!BF207), "  ")</f>
        <v>1257.8799999999999</v>
      </c>
      <c r="BB199" s="66">
        <f>IFERROR(AVERAGE(Data!BG207), "  ")</f>
        <v>5232.2300000000023</v>
      </c>
      <c r="BC199" s="66">
        <f>IFERROR(AVERAGE(Data!BH207), "  ")</f>
        <v>561.48600000000022</v>
      </c>
      <c r="BD199" s="66">
        <f>IFERROR(AVERAGE(Data!BI207), "  ")</f>
        <v>28075.442999999999</v>
      </c>
    </row>
    <row r="200" spans="1:56" x14ac:dyDescent="0.25">
      <c r="A200" s="59">
        <f t="shared" si="3"/>
        <v>39011</v>
      </c>
      <c r="B200" s="66">
        <f>IFERROR(AVERAGE(Data!B208),"  ")</f>
        <v>285966</v>
      </c>
      <c r="C200" s="66">
        <f>IFERROR(AVERAGE(Data!C208),"  ")</f>
        <v>111700</v>
      </c>
      <c r="D200" s="66">
        <f>IFERROR(AVERAGE(Data!D208),"  ")</f>
        <v>0</v>
      </c>
      <c r="E200" s="66">
        <f>IFERROR(AVERAGE(Data!E208),"  ")</f>
        <v>397666</v>
      </c>
      <c r="F200" s="66">
        <f>IFERROR(AVERAGE(Data!F208),"  ")</f>
        <v>461479.25</v>
      </c>
      <c r="G200" s="66">
        <f>IFERROR(AVERAGE(Data!G208),"  ")</f>
        <v>408753.83333333331</v>
      </c>
      <c r="H200" s="67">
        <f>IFERROR(AVERAGE(Data!H208),"  ")</f>
        <v>37.886006338374912</v>
      </c>
      <c r="I200" s="67">
        <f>IFERROR(AVERAGE(Data!I208),"  ")</f>
        <v>51.88657199796598</v>
      </c>
      <c r="J200" s="67">
        <f>IFERROR(AVERAGE(Data!J208),"  ")</f>
        <v>12.899063535795596</v>
      </c>
      <c r="K200" s="66">
        <f>IFERROR(AVERAGE(Data!L208),"  ")</f>
        <v>10676</v>
      </c>
      <c r="L200" s="66">
        <f>IFERROR(AVERAGE(Data!M208),"  ")</f>
        <v>4600</v>
      </c>
      <c r="M200" s="66">
        <f>IFERROR(AVERAGE(Data!N208),"  ")</f>
        <v>12600</v>
      </c>
      <c r="N200" s="66">
        <f>IFERROR(AVERAGE(Data!O208),"  ")</f>
        <v>27876</v>
      </c>
      <c r="O200" s="66">
        <f>IFERROR(AVERAGE(Data!P208),"  ")</f>
        <v>39954</v>
      </c>
      <c r="P200" s="66">
        <f>IFERROR(AVERAGE(Data!Q208),"  ")</f>
        <v>33750.583333333336</v>
      </c>
      <c r="Q200" s="67">
        <f>IFERROR(AVERAGE(Data!R208),"  ")</f>
        <v>178.76</v>
      </c>
      <c r="R200" s="67">
        <f>IFERROR(AVERAGE(Data!S208),"  ")</f>
        <v>80.141348332337657</v>
      </c>
      <c r="S200" s="67">
        <f>IFERROR(AVERAGE(Data!T208),"  ")</f>
        <v>18.380176145103654</v>
      </c>
      <c r="T200" s="66">
        <f>IFERROR(AVERAGE(Data!V208), " ")</f>
        <v>248539</v>
      </c>
      <c r="U200" s="66">
        <f>IFERROR(AVERAGE(Data!W208), " ")</f>
        <v>53800</v>
      </c>
      <c r="V200" s="66">
        <f>IFERROR(AVERAGE(Data!X208), " ")</f>
        <v>12400</v>
      </c>
      <c r="W200" s="66">
        <f>IFERROR(AVERAGE(Data!Y208), " ")</f>
        <v>314739</v>
      </c>
      <c r="X200" s="66">
        <f>IFERROR(AVERAGE(Data!Z208), " ")</f>
        <v>227707.25</v>
      </c>
      <c r="Y200" s="66">
        <f>IFERROR(AVERAGE(Data!AA208), " ")</f>
        <v>225261.91666666666</v>
      </c>
      <c r="Z200" s="67">
        <f>IFERROR(AVERAGE(Data!AB208), " ")</f>
        <v>5.0906031192715639</v>
      </c>
      <c r="AA200" s="67">
        <f>IFERROR(AVERAGE(Data!AC208), " ")</f>
        <v>37.67231163617457</v>
      </c>
      <c r="AB200" s="67">
        <f>IFERROR(AVERAGE(Data!AD208), " ")</f>
        <v>1.0855511528616857</v>
      </c>
      <c r="AC200" s="66">
        <f>IFERROR(AVERAGE(Data!AF208), "  ")</f>
        <v>1500</v>
      </c>
      <c r="AD200" s="66">
        <f>IFERROR(AVERAGE(Data!AG208), "  ")</f>
        <v>3000</v>
      </c>
      <c r="AE200" s="66">
        <f>IFERROR(AVERAGE(Data!AH208), "  ")</f>
        <v>3800</v>
      </c>
      <c r="AF200" s="66">
        <f>IFERROR(AVERAGE(Data!AI208), "  ")</f>
        <v>8300</v>
      </c>
      <c r="AG200" s="66">
        <f>IFERROR(AVERAGE(Data!AJ208), "  ")</f>
        <v>12838.5</v>
      </c>
      <c r="AH200" s="66">
        <f>IFERROR(AVERAGE(Data!AK208), "  ")</f>
        <v>13578.5</v>
      </c>
      <c r="AI200" s="67">
        <f>IFERROR(AVERAGE(Data!AL208), "  ")</f>
        <v>-56.544502617801044</v>
      </c>
      <c r="AJ200" s="67">
        <f>IFERROR(AVERAGE(Data!AM208), "  ")</f>
        <v>-25.215162591562425</v>
      </c>
      <c r="AK200" s="67">
        <f>IFERROR(AVERAGE(Data!AN208), "  ")</f>
        <v>-5.4497919505099972</v>
      </c>
      <c r="AL200" s="66">
        <f>IFERROR(AVERAGE(Data!AP208),"  ")</f>
        <v>546681</v>
      </c>
      <c r="AM200" s="66">
        <f>IFERROR(AVERAGE(Data!AQ208),"  ")</f>
        <v>173100</v>
      </c>
      <c r="AN200" s="66">
        <f>IFERROR(AVERAGE(Data!AR208),"  ")</f>
        <v>28800</v>
      </c>
      <c r="AO200" s="66">
        <f>IFERROR(AVERAGE(Data!AS208),"  ")</f>
        <v>748581</v>
      </c>
      <c r="AP200" s="66">
        <f>IFERROR(AVERAGE(Data!AT208),"  ")</f>
        <v>741979</v>
      </c>
      <c r="AQ200" s="66">
        <f>IFERROR(AVERAGE(Data!AU208),"  ")</f>
        <v>681344.83333333337</v>
      </c>
      <c r="AR200" s="67">
        <f>IFERROR(AVERAGE(Data!AV208),"  ")</f>
        <v>21.326915128971869</v>
      </c>
      <c r="AS200" s="67">
        <f>IFERROR(AVERAGE(Data!AW208),"  ")</f>
        <v>45.893435789341218</v>
      </c>
      <c r="AT200" s="67">
        <f>IFERROR(AVERAGE(Data!AX208),"  ")</f>
        <v>8.8991893238592468</v>
      </c>
      <c r="AU200" s="66">
        <f>IFERROR(AVERAGE(Data!AZ208), "  ")</f>
        <v>397.666</v>
      </c>
      <c r="AV200" s="66">
        <f>IFERROR(AVERAGE(Data!BA208), "  ")</f>
        <v>27.876000000000001</v>
      </c>
      <c r="AW200" s="66">
        <f>IFERROR(AVERAGE(Data!BB208), "  ")</f>
        <v>314.73899999999998</v>
      </c>
      <c r="AX200" s="66">
        <f>IFERROR(AVERAGE(Data!BC208), "  ")</f>
        <v>8.3000000000000007</v>
      </c>
      <c r="AY200" s="66">
        <f>IFERROR(AVERAGE(Data!BD208), "  ")</f>
        <v>748.58100000000002</v>
      </c>
      <c r="AZ200" s="66">
        <f>IFERROR(AVERAGE(Data!BE208), "  ")</f>
        <v>21421.512999999999</v>
      </c>
      <c r="BA200" s="66">
        <f>IFERROR(AVERAGE(Data!BF208), "  ")</f>
        <v>1285.7559999999999</v>
      </c>
      <c r="BB200" s="66">
        <f>IFERROR(AVERAGE(Data!BG208), "  ")</f>
        <v>5546.9690000000019</v>
      </c>
      <c r="BC200" s="66">
        <f>IFERROR(AVERAGE(Data!BH208), "  ")</f>
        <v>569.78600000000017</v>
      </c>
      <c r="BD200" s="66">
        <f>IFERROR(AVERAGE(Data!BI208), "  ")</f>
        <v>28824.023999999998</v>
      </c>
    </row>
    <row r="201" spans="1:56" x14ac:dyDescent="0.25">
      <c r="A201" s="59">
        <f t="shared" si="3"/>
        <v>39018</v>
      </c>
      <c r="B201" s="66">
        <f>IFERROR(AVERAGE(Data!B209),"  ")</f>
        <v>306335</v>
      </c>
      <c r="C201" s="66">
        <f>IFERROR(AVERAGE(Data!C209),"  ")</f>
        <v>36300</v>
      </c>
      <c r="D201" s="66">
        <f>IFERROR(AVERAGE(Data!D209),"  ")</f>
        <v>0</v>
      </c>
      <c r="E201" s="66">
        <f>IFERROR(AVERAGE(Data!E209),"  ")</f>
        <v>342635</v>
      </c>
      <c r="F201" s="66">
        <f>IFERROR(AVERAGE(Data!F209),"  ")</f>
        <v>403004</v>
      </c>
      <c r="G201" s="66">
        <f>IFERROR(AVERAGE(Data!G209),"  ")</f>
        <v>412379.33333333331</v>
      </c>
      <c r="H201" s="67">
        <f>IFERROR(AVERAGE(Data!H209),"  ")</f>
        <v>24.567367119901107</v>
      </c>
      <c r="I201" s="67">
        <f>IFERROR(AVERAGE(Data!I209),"  ")</f>
        <v>32.160516043979825</v>
      </c>
      <c r="J201" s="67">
        <f>IFERROR(AVERAGE(Data!J209),"  ")</f>
        <v>-2.2734731291092825</v>
      </c>
      <c r="K201" s="66">
        <f>IFERROR(AVERAGE(Data!L209),"  ")</f>
        <v>4600</v>
      </c>
      <c r="L201" s="66">
        <f>IFERROR(AVERAGE(Data!M209),"  ")</f>
        <v>3000</v>
      </c>
      <c r="M201" s="66">
        <f>IFERROR(AVERAGE(Data!N209),"  ")</f>
        <v>5600</v>
      </c>
      <c r="N201" s="66">
        <f>IFERROR(AVERAGE(Data!O209),"  ")</f>
        <v>13200</v>
      </c>
      <c r="O201" s="66">
        <f>IFERROR(AVERAGE(Data!P209),"  ")</f>
        <v>30788.5</v>
      </c>
      <c r="P201" s="66">
        <f>IFERROR(AVERAGE(Data!Q209),"  ")</f>
        <v>26990.416666666668</v>
      </c>
      <c r="Q201" s="67">
        <f>IFERROR(AVERAGE(Data!R209),"  ")</f>
        <v>85.91549295774648</v>
      </c>
      <c r="R201" s="67">
        <f>IFERROR(AVERAGE(Data!S209),"  ")</f>
        <v>69.923836856338653</v>
      </c>
      <c r="S201" s="67">
        <f>IFERROR(AVERAGE(Data!T209),"  ")</f>
        <v>14.071969989348077</v>
      </c>
      <c r="T201" s="66">
        <f>IFERROR(AVERAGE(Data!V209), " ")</f>
        <v>162836</v>
      </c>
      <c r="U201" s="66">
        <f>IFERROR(AVERAGE(Data!W209), " ")</f>
        <v>38100</v>
      </c>
      <c r="V201" s="66">
        <f>IFERROR(AVERAGE(Data!X209), " ")</f>
        <v>29400</v>
      </c>
      <c r="W201" s="66">
        <f>IFERROR(AVERAGE(Data!Y209), " ")</f>
        <v>230336</v>
      </c>
      <c r="X201" s="66">
        <f>IFERROR(AVERAGE(Data!Z209), " ")</f>
        <v>254348.75</v>
      </c>
      <c r="Y201" s="66">
        <f>IFERROR(AVERAGE(Data!AA209), " ")</f>
        <v>272637.5</v>
      </c>
      <c r="Z201" s="67">
        <f>IFERROR(AVERAGE(Data!AB209), " ")</f>
        <v>-2.5692652595067922</v>
      </c>
      <c r="AA201" s="67">
        <f>IFERROR(AVERAGE(Data!AC209), " ")</f>
        <v>16.829019304327652</v>
      </c>
      <c r="AB201" s="67">
        <f>IFERROR(AVERAGE(Data!AD209), " ")</f>
        <v>-6.7080830773462941</v>
      </c>
      <c r="AC201" s="66">
        <f>IFERROR(AVERAGE(Data!AF209), "  ")</f>
        <v>4600</v>
      </c>
      <c r="AD201" s="66">
        <f>IFERROR(AVERAGE(Data!AG209), "  ")</f>
        <v>0</v>
      </c>
      <c r="AE201" s="66">
        <f>IFERROR(AVERAGE(Data!AH209), "  ")</f>
        <v>3000</v>
      </c>
      <c r="AF201" s="66">
        <f>IFERROR(AVERAGE(Data!AI209), "  ")</f>
        <v>7600</v>
      </c>
      <c r="AG201" s="66">
        <f>IFERROR(AVERAGE(Data!AJ209), "  ")</f>
        <v>11751</v>
      </c>
      <c r="AH201" s="66">
        <f>IFERROR(AVERAGE(Data!AK209), "  ")</f>
        <v>12816.833333333334</v>
      </c>
      <c r="AI201" s="67">
        <f>IFERROR(AVERAGE(Data!AL209), "  ")</f>
        <v>-45.714285714285715</v>
      </c>
      <c r="AJ201" s="67">
        <f>IFERROR(AVERAGE(Data!AM209), "  ")</f>
        <v>-19.795239314051706</v>
      </c>
      <c r="AK201" s="67">
        <f>IFERROR(AVERAGE(Data!AN209), "  ")</f>
        <v>-8.3158866594712713</v>
      </c>
      <c r="AL201" s="66">
        <f>IFERROR(AVERAGE(Data!AP209),"  ")</f>
        <v>478371</v>
      </c>
      <c r="AM201" s="66">
        <f>IFERROR(AVERAGE(Data!AQ209),"  ")</f>
        <v>77400</v>
      </c>
      <c r="AN201" s="66">
        <f>IFERROR(AVERAGE(Data!AR209),"  ")</f>
        <v>38000</v>
      </c>
      <c r="AO201" s="66">
        <f>IFERROR(AVERAGE(Data!AS209),"  ")</f>
        <v>593771</v>
      </c>
      <c r="AP201" s="66">
        <f>IFERROR(AVERAGE(Data!AT209),"  ")</f>
        <v>699892.25</v>
      </c>
      <c r="AQ201" s="66">
        <f>IFERROR(AVERAGE(Data!AU209),"  ")</f>
        <v>724824.08333333337</v>
      </c>
      <c r="AR201" s="67">
        <f>IFERROR(AVERAGE(Data!AV209),"  ")</f>
        <v>11.491634902454129</v>
      </c>
      <c r="AS201" s="67">
        <f>IFERROR(AVERAGE(Data!AW209),"  ")</f>
        <v>26.012315999321235</v>
      </c>
      <c r="AT201" s="67">
        <f>IFERROR(AVERAGE(Data!AX209),"  ")</f>
        <v>-3.439708186664614</v>
      </c>
      <c r="AU201" s="66">
        <f>IFERROR(AVERAGE(Data!AZ209), "  ")</f>
        <v>342.63499999999999</v>
      </c>
      <c r="AV201" s="66">
        <f>IFERROR(AVERAGE(Data!BA209), "  ")</f>
        <v>13.2</v>
      </c>
      <c r="AW201" s="66">
        <f>IFERROR(AVERAGE(Data!BB209), "  ")</f>
        <v>230.33600000000001</v>
      </c>
      <c r="AX201" s="66">
        <f>IFERROR(AVERAGE(Data!BC209), "  ")</f>
        <v>7.6</v>
      </c>
      <c r="AY201" s="66">
        <f>IFERROR(AVERAGE(Data!BD209), "  ")</f>
        <v>593.77099999999996</v>
      </c>
      <c r="AZ201" s="66">
        <f>IFERROR(AVERAGE(Data!BE209), "  ")</f>
        <v>21764.147999999997</v>
      </c>
      <c r="BA201" s="66">
        <f>IFERROR(AVERAGE(Data!BF209), "  ")</f>
        <v>1298.9559999999999</v>
      </c>
      <c r="BB201" s="66">
        <f>IFERROR(AVERAGE(Data!BG209), "  ")</f>
        <v>5777.3050000000021</v>
      </c>
      <c r="BC201" s="66">
        <f>IFERROR(AVERAGE(Data!BH209), "  ")</f>
        <v>577.38600000000019</v>
      </c>
      <c r="BD201" s="66">
        <f>IFERROR(AVERAGE(Data!BI209), "  ")</f>
        <v>29417.794999999998</v>
      </c>
    </row>
    <row r="202" spans="1:56" x14ac:dyDescent="0.25">
      <c r="A202" s="59">
        <f t="shared" si="3"/>
        <v>39025</v>
      </c>
      <c r="B202" s="66">
        <f>IFERROR(AVERAGE(Data!B210),"  ")</f>
        <v>467093</v>
      </c>
      <c r="C202" s="66">
        <f>IFERROR(AVERAGE(Data!C210),"  ")</f>
        <v>42800</v>
      </c>
      <c r="D202" s="66">
        <f>IFERROR(AVERAGE(Data!D210),"  ")</f>
        <v>0</v>
      </c>
      <c r="E202" s="66">
        <f>IFERROR(AVERAGE(Data!E210),"  ")</f>
        <v>509893</v>
      </c>
      <c r="F202" s="66">
        <f>IFERROR(AVERAGE(Data!F210),"  ")</f>
        <v>404125.75</v>
      </c>
      <c r="G202" s="66">
        <f>IFERROR(AVERAGE(Data!G210),"  ")</f>
        <v>453283.25</v>
      </c>
      <c r="H202" s="67">
        <f>IFERROR(AVERAGE(Data!H210),"  ")</f>
        <v>14.107547672277022</v>
      </c>
      <c r="I202" s="67">
        <f>IFERROR(AVERAGE(Data!I210),"  ")</f>
        <v>21.778818736350281</v>
      </c>
      <c r="J202" s="67">
        <f>IFERROR(AVERAGE(Data!J210),"  ")</f>
        <v>-10.844764283701192</v>
      </c>
      <c r="K202" s="66">
        <f>IFERROR(AVERAGE(Data!L210),"  ")</f>
        <v>0</v>
      </c>
      <c r="L202" s="66">
        <f>IFERROR(AVERAGE(Data!M210),"  ")</f>
        <v>1600</v>
      </c>
      <c r="M202" s="66">
        <f>IFERROR(AVERAGE(Data!N210),"  ")</f>
        <v>8400</v>
      </c>
      <c r="N202" s="66">
        <f>IFERROR(AVERAGE(Data!O210),"  ")</f>
        <v>10000</v>
      </c>
      <c r="O202" s="66">
        <f>IFERROR(AVERAGE(Data!P210),"  ")</f>
        <v>19489.75</v>
      </c>
      <c r="P202" s="66">
        <f>IFERROR(AVERAGE(Data!Q210),"  ")</f>
        <v>27335.916666666668</v>
      </c>
      <c r="Q202" s="67">
        <f>IFERROR(AVERAGE(Data!R210),"  ")</f>
        <v>-66.854491216440167</v>
      </c>
      <c r="R202" s="67">
        <f>IFERROR(AVERAGE(Data!S210),"  ")</f>
        <v>-14.052147070172538</v>
      </c>
      <c r="S202" s="67">
        <f>IFERROR(AVERAGE(Data!T210),"  ")</f>
        <v>-28.702775042602681</v>
      </c>
      <c r="T202" s="66">
        <f>IFERROR(AVERAGE(Data!V210), " ")</f>
        <v>149311</v>
      </c>
      <c r="U202" s="66">
        <f>IFERROR(AVERAGE(Data!W210), " ")</f>
        <v>50450</v>
      </c>
      <c r="V202" s="66">
        <f>IFERROR(AVERAGE(Data!X210), " ")</f>
        <v>21000</v>
      </c>
      <c r="W202" s="66">
        <f>IFERROR(AVERAGE(Data!Y210), " ")</f>
        <v>220761</v>
      </c>
      <c r="X202" s="66">
        <f>IFERROR(AVERAGE(Data!Z210), " ")</f>
        <v>260280.75</v>
      </c>
      <c r="Y202" s="66">
        <f>IFERROR(AVERAGE(Data!AA210), " ")</f>
        <v>288225.83333333331</v>
      </c>
      <c r="Z202" s="67">
        <f>IFERROR(AVERAGE(Data!AB210), " ")</f>
        <v>22.602089268755932</v>
      </c>
      <c r="AA202" s="67">
        <f>IFERROR(AVERAGE(Data!AC210), " ")</f>
        <v>8.6011096658172193</v>
      </c>
      <c r="AB202" s="67">
        <f>IFERROR(AVERAGE(Data!AD210), " ")</f>
        <v>-9.6955512315285102</v>
      </c>
      <c r="AC202" s="66">
        <f>IFERROR(AVERAGE(Data!AF210), "  ")</f>
        <v>6200</v>
      </c>
      <c r="AD202" s="66">
        <f>IFERROR(AVERAGE(Data!AG210), "  ")</f>
        <v>0</v>
      </c>
      <c r="AE202" s="66">
        <f>IFERROR(AVERAGE(Data!AH210), "  ")</f>
        <v>10600</v>
      </c>
      <c r="AF202" s="66">
        <f>IFERROR(AVERAGE(Data!AI210), "  ")</f>
        <v>16800</v>
      </c>
      <c r="AG202" s="66">
        <f>IFERROR(AVERAGE(Data!AJ210), "  ")</f>
        <v>11935</v>
      </c>
      <c r="AH202" s="66">
        <f>IFERROR(AVERAGE(Data!AK210), "  ")</f>
        <v>11289.416666666666</v>
      </c>
      <c r="AI202" s="67">
        <f>IFERROR(AVERAGE(Data!AL210), "  ")</f>
        <v>86.170212765957444</v>
      </c>
      <c r="AJ202" s="67">
        <f>IFERROR(AVERAGE(Data!AM210), "  ")</f>
        <v>-17.080626671761557</v>
      </c>
      <c r="AK202" s="67">
        <f>IFERROR(AVERAGE(Data!AN210), "  ")</f>
        <v>5.7184826496792684</v>
      </c>
      <c r="AL202" s="66">
        <f>IFERROR(AVERAGE(Data!AP210),"  ")</f>
        <v>622604</v>
      </c>
      <c r="AM202" s="66">
        <f>IFERROR(AVERAGE(Data!AQ210),"  ")</f>
        <v>94850</v>
      </c>
      <c r="AN202" s="66">
        <f>IFERROR(AVERAGE(Data!AR210),"  ")</f>
        <v>40000</v>
      </c>
      <c r="AO202" s="66">
        <f>IFERROR(AVERAGE(Data!AS210),"  ")</f>
        <v>757454</v>
      </c>
      <c r="AP202" s="66">
        <f>IFERROR(AVERAGE(Data!AT210),"  ")</f>
        <v>695831.25</v>
      </c>
      <c r="AQ202" s="66">
        <f>IFERROR(AVERAGE(Data!AU210),"  ")</f>
        <v>780134.41666666663</v>
      </c>
      <c r="AR202" s="67">
        <f>IFERROR(AVERAGE(Data!AV210),"  ")</f>
        <v>13.713050397081572</v>
      </c>
      <c r="AS202" s="67">
        <f>IFERROR(AVERAGE(Data!AW210),"  ")</f>
        <v>14.335214050539058</v>
      </c>
      <c r="AT202" s="67">
        <f>IFERROR(AVERAGE(Data!AX210),"  ")</f>
        <v>-10.806236062097419</v>
      </c>
      <c r="AU202" s="66">
        <f>IFERROR(AVERAGE(Data!AZ210), "  ")</f>
        <v>509.89299999999997</v>
      </c>
      <c r="AV202" s="66">
        <f>IFERROR(AVERAGE(Data!BA210), "  ")</f>
        <v>10</v>
      </c>
      <c r="AW202" s="66">
        <f>IFERROR(AVERAGE(Data!BB210), "  ")</f>
        <v>220.761</v>
      </c>
      <c r="AX202" s="66">
        <f>IFERROR(AVERAGE(Data!BC210), "  ")</f>
        <v>16.8</v>
      </c>
      <c r="AY202" s="66">
        <f>IFERROR(AVERAGE(Data!BD210), "  ")</f>
        <v>757.45399999999995</v>
      </c>
      <c r="AZ202" s="66">
        <f>IFERROR(AVERAGE(Data!BE210), "  ")</f>
        <v>22274.040999999997</v>
      </c>
      <c r="BA202" s="66">
        <f>IFERROR(AVERAGE(Data!BF210), "  ")</f>
        <v>1308.9559999999999</v>
      </c>
      <c r="BB202" s="66">
        <f>IFERROR(AVERAGE(Data!BG210), "  ")</f>
        <v>5998.0660000000025</v>
      </c>
      <c r="BC202" s="66">
        <f>IFERROR(AVERAGE(Data!BH210), "  ")</f>
        <v>594.18600000000015</v>
      </c>
      <c r="BD202" s="66">
        <f>IFERROR(AVERAGE(Data!BI210), "  ")</f>
        <v>30175.249</v>
      </c>
    </row>
    <row r="203" spans="1:56" x14ac:dyDescent="0.25">
      <c r="A203" s="59">
        <f t="shared" si="3"/>
        <v>39032</v>
      </c>
      <c r="B203" s="66">
        <f>IFERROR(AVERAGE(Data!B211),"  ")</f>
        <v>533434</v>
      </c>
      <c r="C203" s="66">
        <f>IFERROR(AVERAGE(Data!C211),"  ")</f>
        <v>75931</v>
      </c>
      <c r="D203" s="66">
        <f>IFERROR(AVERAGE(Data!D211),"  ")</f>
        <v>0</v>
      </c>
      <c r="E203" s="66">
        <f>IFERROR(AVERAGE(Data!E211),"  ")</f>
        <v>609365</v>
      </c>
      <c r="F203" s="66">
        <f>IFERROR(AVERAGE(Data!F211),"  ")</f>
        <v>464889.75</v>
      </c>
      <c r="G203" s="66">
        <f>IFERROR(AVERAGE(Data!G211),"  ")</f>
        <v>500677.83333333331</v>
      </c>
      <c r="H203" s="67">
        <f>IFERROR(AVERAGE(Data!H211),"  ")</f>
        <v>18.30354542736552</v>
      </c>
      <c r="I203" s="67">
        <f>IFERROR(AVERAGE(Data!I211),"  ")</f>
        <v>21.906239736305409</v>
      </c>
      <c r="J203" s="67">
        <f>IFERROR(AVERAGE(Data!J211),"  ")</f>
        <v>-7.1479264610276649</v>
      </c>
      <c r="K203" s="66">
        <f>IFERROR(AVERAGE(Data!L211),"  ")</f>
        <v>16060</v>
      </c>
      <c r="L203" s="66">
        <f>IFERROR(AVERAGE(Data!M211),"  ")</f>
        <v>4500</v>
      </c>
      <c r="M203" s="66">
        <f>IFERROR(AVERAGE(Data!N211),"  ")</f>
        <v>4200</v>
      </c>
      <c r="N203" s="66">
        <f>IFERROR(AVERAGE(Data!O211),"  ")</f>
        <v>24760</v>
      </c>
      <c r="O203" s="66">
        <f>IFERROR(AVERAGE(Data!P211),"  ")</f>
        <v>18959</v>
      </c>
      <c r="P203" s="66">
        <f>IFERROR(AVERAGE(Data!Q211),"  ")</f>
        <v>21865.666666666668</v>
      </c>
      <c r="Q203" s="67">
        <f>IFERROR(AVERAGE(Data!R211),"  ")</f>
        <v>224.7639034627492</v>
      </c>
      <c r="R203" s="67">
        <f>IFERROR(AVERAGE(Data!S211),"  ")</f>
        <v>38.149888876744264</v>
      </c>
      <c r="S203" s="67">
        <f>IFERROR(AVERAGE(Data!T211),"  ")</f>
        <v>-13.293290851715788</v>
      </c>
      <c r="T203" s="66">
        <f>IFERROR(AVERAGE(Data!V211), " ")</f>
        <v>148876</v>
      </c>
      <c r="U203" s="66">
        <f>IFERROR(AVERAGE(Data!W211), " ")</f>
        <v>58624</v>
      </c>
      <c r="V203" s="66">
        <f>IFERROR(AVERAGE(Data!X211), " ")</f>
        <v>9800</v>
      </c>
      <c r="W203" s="66">
        <f>IFERROR(AVERAGE(Data!Y211), " ")</f>
        <v>217300</v>
      </c>
      <c r="X203" s="66">
        <f>IFERROR(AVERAGE(Data!Z211), " ")</f>
        <v>245784</v>
      </c>
      <c r="Y203" s="66">
        <f>IFERROR(AVERAGE(Data!AA211), " ")</f>
        <v>273952.66666666669</v>
      </c>
      <c r="Z203" s="67">
        <f>IFERROR(AVERAGE(Data!AB211), " ")</f>
        <v>16.43920030436017</v>
      </c>
      <c r="AA203" s="67">
        <f>IFERROR(AVERAGE(Data!AC211), " ")</f>
        <v>8.9242366663822903</v>
      </c>
      <c r="AB203" s="67">
        <f>IFERROR(AVERAGE(Data!AD211), " ")</f>
        <v>-10.282311542869937</v>
      </c>
      <c r="AC203" s="66">
        <f>IFERROR(AVERAGE(Data!AF211), "  ")</f>
        <v>6140</v>
      </c>
      <c r="AD203" s="66">
        <f>IFERROR(AVERAGE(Data!AG211), "  ")</f>
        <v>0</v>
      </c>
      <c r="AE203" s="66">
        <f>IFERROR(AVERAGE(Data!AH211), "  ")</f>
        <v>4400</v>
      </c>
      <c r="AF203" s="66">
        <f>IFERROR(AVERAGE(Data!AI211), "  ")</f>
        <v>10540</v>
      </c>
      <c r="AG203" s="66">
        <f>IFERROR(AVERAGE(Data!AJ211), "  ")</f>
        <v>10810</v>
      </c>
      <c r="AH203" s="66">
        <f>IFERROR(AVERAGE(Data!AK211), "  ")</f>
        <v>12410.25</v>
      </c>
      <c r="AI203" s="67">
        <f>IFERROR(AVERAGE(Data!AL211), "  ")</f>
        <v>602.66666666666663</v>
      </c>
      <c r="AJ203" s="67">
        <f>IFERROR(AVERAGE(Data!AM211), "  ")</f>
        <v>-0.88024940399780149</v>
      </c>
      <c r="AK203" s="67">
        <f>IFERROR(AVERAGE(Data!AN211), "  ")</f>
        <v>-12.894583106706147</v>
      </c>
      <c r="AL203" s="66">
        <f>IFERROR(AVERAGE(Data!AP211),"  ")</f>
        <v>704510</v>
      </c>
      <c r="AM203" s="66">
        <f>IFERROR(AVERAGE(Data!AQ211),"  ")</f>
        <v>139055</v>
      </c>
      <c r="AN203" s="66">
        <f>IFERROR(AVERAGE(Data!AR211),"  ")</f>
        <v>18400</v>
      </c>
      <c r="AO203" s="66">
        <f>IFERROR(AVERAGE(Data!AS211),"  ")</f>
        <v>861965</v>
      </c>
      <c r="AP203" s="66">
        <f>IFERROR(AVERAGE(Data!AT211),"  ")</f>
        <v>740442.75</v>
      </c>
      <c r="AQ203" s="66">
        <f>IFERROR(AVERAGE(Data!AU211),"  ")</f>
        <v>808906.41666666663</v>
      </c>
      <c r="AR203" s="67">
        <f>IFERROR(AVERAGE(Data!AV211),"  ")</f>
        <v>21.261593824692504</v>
      </c>
      <c r="AS203" s="67">
        <f>IFERROR(AVERAGE(Data!AW211),"  ")</f>
        <v>17.227942462832079</v>
      </c>
      <c r="AT203" s="67">
        <f>IFERROR(AVERAGE(Data!AX211),"  ")</f>
        <v>-8.4637314349404029</v>
      </c>
      <c r="AU203" s="66">
        <f>IFERROR(AVERAGE(Data!AZ211), "  ")</f>
        <v>609.36500000000001</v>
      </c>
      <c r="AV203" s="66">
        <f>IFERROR(AVERAGE(Data!BA211), "  ")</f>
        <v>24.76</v>
      </c>
      <c r="AW203" s="66">
        <f>IFERROR(AVERAGE(Data!BB211), "  ")</f>
        <v>217.3</v>
      </c>
      <c r="AX203" s="66">
        <f>IFERROR(AVERAGE(Data!BC211), "  ")</f>
        <v>10.54</v>
      </c>
      <c r="AY203" s="66">
        <f>IFERROR(AVERAGE(Data!BD211), "  ")</f>
        <v>861.96500000000003</v>
      </c>
      <c r="AZ203" s="66">
        <f>IFERROR(AVERAGE(Data!BE211), "  ")</f>
        <v>22883.405999999999</v>
      </c>
      <c r="BA203" s="66">
        <f>IFERROR(AVERAGE(Data!BF211), "  ")</f>
        <v>1333.7159999999999</v>
      </c>
      <c r="BB203" s="66">
        <f>IFERROR(AVERAGE(Data!BG211), "  ")</f>
        <v>6215.3660000000027</v>
      </c>
      <c r="BC203" s="66">
        <f>IFERROR(AVERAGE(Data!BH211), "  ")</f>
        <v>604.72600000000011</v>
      </c>
      <c r="BD203" s="66">
        <f>IFERROR(AVERAGE(Data!BI211), "  ")</f>
        <v>31037.214</v>
      </c>
    </row>
    <row r="204" spans="1:56" x14ac:dyDescent="0.25">
      <c r="A204" s="59">
        <f t="shared" si="3"/>
        <v>39039</v>
      </c>
      <c r="B204" s="66">
        <f>IFERROR(AVERAGE(Data!B212),"  ")</f>
        <v>644021</v>
      </c>
      <c r="C204" s="66">
        <f>IFERROR(AVERAGE(Data!C212),"  ")</f>
        <v>63941</v>
      </c>
      <c r="D204" s="66">
        <f>IFERROR(AVERAGE(Data!D212),"  ")</f>
        <v>0</v>
      </c>
      <c r="E204" s="66">
        <f>IFERROR(AVERAGE(Data!E212),"  ")</f>
        <v>707962</v>
      </c>
      <c r="F204" s="66">
        <f>IFERROR(AVERAGE(Data!F212),"  ")</f>
        <v>542463.75</v>
      </c>
      <c r="G204" s="66">
        <f>IFERROR(AVERAGE(Data!G212),"  ")</f>
        <v>561051</v>
      </c>
      <c r="H204" s="67">
        <f>IFERROR(AVERAGE(Data!H212),"  ")</f>
        <v>16.47119404188253</v>
      </c>
      <c r="I204" s="67">
        <f>IFERROR(AVERAGE(Data!I212),"  ")</f>
        <v>17.617389456658074</v>
      </c>
      <c r="J204" s="67">
        <f>IFERROR(AVERAGE(Data!J212),"  ")</f>
        <v>-3.3129341182887129</v>
      </c>
      <c r="K204" s="66">
        <f>IFERROR(AVERAGE(Data!L212),"  ")</f>
        <v>7100</v>
      </c>
      <c r="L204" s="66">
        <f>IFERROR(AVERAGE(Data!M212),"  ")</f>
        <v>0</v>
      </c>
      <c r="M204" s="66">
        <f>IFERROR(AVERAGE(Data!N212),"  ")</f>
        <v>1400</v>
      </c>
      <c r="N204" s="66">
        <f>IFERROR(AVERAGE(Data!O212),"  ")</f>
        <v>8500</v>
      </c>
      <c r="O204" s="66">
        <f>IFERROR(AVERAGE(Data!P212),"  ")</f>
        <v>14115</v>
      </c>
      <c r="P204" s="66">
        <f>IFERROR(AVERAGE(Data!Q212),"  ")</f>
        <v>24351.166666666668</v>
      </c>
      <c r="Q204" s="67">
        <f>IFERROR(AVERAGE(Data!R212),"  ")</f>
        <v>-25.438596491228072</v>
      </c>
      <c r="R204" s="67">
        <f>IFERROR(AVERAGE(Data!S212),"  ")</f>
        <v>0.29488044907095556</v>
      </c>
      <c r="S204" s="67">
        <f>IFERROR(AVERAGE(Data!T212),"  ")</f>
        <v>-42.035631420808038</v>
      </c>
      <c r="T204" s="66">
        <f>IFERROR(AVERAGE(Data!V212), " ")</f>
        <v>92581</v>
      </c>
      <c r="U204" s="66">
        <f>IFERROR(AVERAGE(Data!W212), " ")</f>
        <v>61416</v>
      </c>
      <c r="V204" s="66">
        <f>IFERROR(AVERAGE(Data!X212), " ")</f>
        <v>29000</v>
      </c>
      <c r="W204" s="66">
        <f>IFERROR(AVERAGE(Data!Y212), " ")</f>
        <v>182997</v>
      </c>
      <c r="X204" s="66">
        <f>IFERROR(AVERAGE(Data!Z212), " ")</f>
        <v>212848.5</v>
      </c>
      <c r="Y204" s="66">
        <f>IFERROR(AVERAGE(Data!AA212), " ")</f>
        <v>270160.66666666669</v>
      </c>
      <c r="Z204" s="67">
        <f>IFERROR(AVERAGE(Data!AB212), " ")</f>
        <v>-8.9050506257280286</v>
      </c>
      <c r="AA204" s="67">
        <f>IFERROR(AVERAGE(Data!AC212), " ")</f>
        <v>5.8974103833428604</v>
      </c>
      <c r="AB204" s="67">
        <f>IFERROR(AVERAGE(Data!AD212), " ")</f>
        <v>-21.214104693256608</v>
      </c>
      <c r="AC204" s="66">
        <f>IFERROR(AVERAGE(Data!AF212), "  ")</f>
        <v>3100</v>
      </c>
      <c r="AD204" s="66">
        <f>IFERROR(AVERAGE(Data!AG212), "  ")</f>
        <v>0</v>
      </c>
      <c r="AE204" s="66">
        <f>IFERROR(AVERAGE(Data!AH212), "  ")</f>
        <v>10300</v>
      </c>
      <c r="AF204" s="66">
        <f>IFERROR(AVERAGE(Data!AI212), "  ")</f>
        <v>13400</v>
      </c>
      <c r="AG204" s="66">
        <f>IFERROR(AVERAGE(Data!AJ212), "  ")</f>
        <v>12085</v>
      </c>
      <c r="AH204" s="66">
        <f>IFERROR(AVERAGE(Data!AK212), "  ")</f>
        <v>10130.25</v>
      </c>
      <c r="AI204" s="67">
        <f>IFERROR(AVERAGE(Data!AL212), "  ")</f>
        <v>12.227805695142369</v>
      </c>
      <c r="AJ204" s="67">
        <f>IFERROR(AVERAGE(Data!AM212), "  ")</f>
        <v>32.569109258446694</v>
      </c>
      <c r="AK204" s="67">
        <f>IFERROR(AVERAGE(Data!AN212), "  ")</f>
        <v>19.296167419362796</v>
      </c>
      <c r="AL204" s="66">
        <f>IFERROR(AVERAGE(Data!AP212),"  ")</f>
        <v>746802</v>
      </c>
      <c r="AM204" s="66">
        <f>IFERROR(AVERAGE(Data!AQ212),"  ")</f>
        <v>125357</v>
      </c>
      <c r="AN204" s="66">
        <f>IFERROR(AVERAGE(Data!AR212),"  ")</f>
        <v>40700</v>
      </c>
      <c r="AO204" s="66">
        <f>IFERROR(AVERAGE(Data!AS212),"  ")</f>
        <v>912859</v>
      </c>
      <c r="AP204" s="66">
        <f>IFERROR(AVERAGE(Data!AT212),"  ")</f>
        <v>781512.25</v>
      </c>
      <c r="AQ204" s="66">
        <f>IFERROR(AVERAGE(Data!AU212),"  ")</f>
        <v>865693.08333333337</v>
      </c>
      <c r="AR204" s="67">
        <f>IFERROR(AVERAGE(Data!AV212),"  ")</f>
        <v>9.7095313008897186</v>
      </c>
      <c r="AS204" s="67">
        <f>IFERROR(AVERAGE(Data!AW212),"  ")</f>
        <v>14.023628710451641</v>
      </c>
      <c r="AT204" s="67">
        <f>IFERROR(AVERAGE(Data!AX212),"  ")</f>
        <v>-9.7240967906543467</v>
      </c>
      <c r="AU204" s="66">
        <f>IFERROR(AVERAGE(Data!AZ212), "  ")</f>
        <v>707.96199999999999</v>
      </c>
      <c r="AV204" s="66">
        <f>IFERROR(AVERAGE(Data!BA212), "  ")</f>
        <v>8.5</v>
      </c>
      <c r="AW204" s="66">
        <f>IFERROR(AVERAGE(Data!BB212), "  ")</f>
        <v>182.99700000000001</v>
      </c>
      <c r="AX204" s="66">
        <f>IFERROR(AVERAGE(Data!BC212), "  ")</f>
        <v>13.4</v>
      </c>
      <c r="AY204" s="66">
        <f>IFERROR(AVERAGE(Data!BD212), "  ")</f>
        <v>912.85900000000004</v>
      </c>
      <c r="AZ204" s="66">
        <f>IFERROR(AVERAGE(Data!BE212), "  ")</f>
        <v>23591.367999999999</v>
      </c>
      <c r="BA204" s="66">
        <f>IFERROR(AVERAGE(Data!BF212), "  ")</f>
        <v>1342.2159999999999</v>
      </c>
      <c r="BB204" s="66">
        <f>IFERROR(AVERAGE(Data!BG212), "  ")</f>
        <v>6398.363000000003</v>
      </c>
      <c r="BC204" s="66">
        <f>IFERROR(AVERAGE(Data!BH212), "  ")</f>
        <v>618.12600000000009</v>
      </c>
      <c r="BD204" s="66">
        <f>IFERROR(AVERAGE(Data!BI212), "  ")</f>
        <v>31950.073</v>
      </c>
    </row>
    <row r="205" spans="1:56" x14ac:dyDescent="0.25">
      <c r="A205" s="59">
        <f t="shared" si="3"/>
        <v>39046</v>
      </c>
      <c r="B205" s="66">
        <f>IFERROR(AVERAGE(Data!B213),"  ")</f>
        <v>775078</v>
      </c>
      <c r="C205" s="66">
        <f>IFERROR(AVERAGE(Data!C213),"  ")</f>
        <v>90800</v>
      </c>
      <c r="D205" s="66" t="str">
        <f>IFERROR(AVERAGE(Data!D213),"  ")</f>
        <v xml:space="preserve">  </v>
      </c>
      <c r="E205" s="66">
        <f>IFERROR(AVERAGE(Data!E213),"  ")</f>
        <v>865878</v>
      </c>
      <c r="F205" s="66">
        <f>IFERROR(AVERAGE(Data!F213),"  ")</f>
        <v>673274.5</v>
      </c>
      <c r="G205" s="66">
        <f>IFERROR(AVERAGE(Data!G213),"  ")</f>
        <v>621936.83333333337</v>
      </c>
      <c r="H205" s="67">
        <f>IFERROR(AVERAGE(Data!H213),"  ")</f>
        <v>37.022490046271386</v>
      </c>
      <c r="I205" s="67">
        <f>IFERROR(AVERAGE(Data!I213),"  ")</f>
        <v>22.318692868166767</v>
      </c>
      <c r="J205" s="67">
        <f>IFERROR(AVERAGE(Data!J213),"  ")</f>
        <v>8.2544824353812949</v>
      </c>
      <c r="K205" s="66">
        <f>IFERROR(AVERAGE(Data!L213),"  ")</f>
        <v>0</v>
      </c>
      <c r="L205" s="66">
        <f>IFERROR(AVERAGE(Data!M213),"  ")</f>
        <v>1451</v>
      </c>
      <c r="M205" s="66">
        <f>IFERROR(AVERAGE(Data!N213),"  ")</f>
        <v>11200</v>
      </c>
      <c r="N205" s="66">
        <f>IFERROR(AVERAGE(Data!O213),"  ")</f>
        <v>12651</v>
      </c>
      <c r="O205" s="66">
        <f>IFERROR(AVERAGE(Data!P213),"  ")</f>
        <v>13977.75</v>
      </c>
      <c r="P205" s="66">
        <f>IFERROR(AVERAGE(Data!Q213),"  ")</f>
        <v>25025.75</v>
      </c>
      <c r="Q205" s="67">
        <f>IFERROR(AVERAGE(Data!R213),"  ")</f>
        <v>-22.765567765567763</v>
      </c>
      <c r="R205" s="67">
        <f>IFERROR(AVERAGE(Data!S213),"  ")</f>
        <v>-14.73602342391802</v>
      </c>
      <c r="S205" s="67">
        <f>IFERROR(AVERAGE(Data!T213),"  ")</f>
        <v>-44.146529075052698</v>
      </c>
      <c r="T205" s="66">
        <f>IFERROR(AVERAGE(Data!V213), " ")</f>
        <v>65434</v>
      </c>
      <c r="U205" s="66">
        <f>IFERROR(AVERAGE(Data!W213), " ")</f>
        <v>64897</v>
      </c>
      <c r="V205" s="66">
        <f>IFERROR(AVERAGE(Data!X213), " ")</f>
        <v>28000</v>
      </c>
      <c r="W205" s="66">
        <f>IFERROR(AVERAGE(Data!Y213), " ")</f>
        <v>158331</v>
      </c>
      <c r="X205" s="66">
        <f>IFERROR(AVERAGE(Data!Z213), " ")</f>
        <v>194847.25</v>
      </c>
      <c r="Y205" s="66">
        <f>IFERROR(AVERAGE(Data!AA213), " ")</f>
        <v>268174.08333333331</v>
      </c>
      <c r="Z205" s="67">
        <f>IFERROR(AVERAGE(Data!AB213), " ")</f>
        <v>-26.464045032534333</v>
      </c>
      <c r="AA205" s="67">
        <f>IFERROR(AVERAGE(Data!AC213), " ")</f>
        <v>-0.44604480118944911</v>
      </c>
      <c r="AB205" s="67">
        <f>IFERROR(AVERAGE(Data!AD213), " ")</f>
        <v>-27.342997661034229</v>
      </c>
      <c r="AC205" s="66">
        <f>IFERROR(AVERAGE(Data!AF213), "  ")</f>
        <v>6407</v>
      </c>
      <c r="AD205" s="66">
        <f>IFERROR(AVERAGE(Data!AG213), "  ")</f>
        <v>4500</v>
      </c>
      <c r="AE205" s="66">
        <f>IFERROR(AVERAGE(Data!AH213), "  ")</f>
        <v>7750</v>
      </c>
      <c r="AF205" s="66">
        <f>IFERROR(AVERAGE(Data!AI213), "  ")</f>
        <v>18657</v>
      </c>
      <c r="AG205" s="66">
        <f>IFERROR(AVERAGE(Data!AJ213), "  ")</f>
        <v>14849.25</v>
      </c>
      <c r="AH205" s="66">
        <f>IFERROR(AVERAGE(Data!AK213), "  ")</f>
        <v>8353.25</v>
      </c>
      <c r="AI205" s="67">
        <f>IFERROR(AVERAGE(Data!AL213), "  ")</f>
        <v>84.722772277227733</v>
      </c>
      <c r="AJ205" s="67">
        <f>IFERROR(AVERAGE(Data!AM213), "  ")</f>
        <v>82.400810711214831</v>
      </c>
      <c r="AK205" s="67">
        <f>IFERROR(AVERAGE(Data!AN213), "  ")</f>
        <v>77.766138927962174</v>
      </c>
      <c r="AL205" s="66">
        <f>IFERROR(AVERAGE(Data!AP213),"  ")</f>
        <v>846919</v>
      </c>
      <c r="AM205" s="66">
        <f>IFERROR(AVERAGE(Data!AQ213),"  ")</f>
        <v>161648</v>
      </c>
      <c r="AN205" s="66">
        <f>IFERROR(AVERAGE(Data!AR213),"  ")</f>
        <v>46950</v>
      </c>
      <c r="AO205" s="66">
        <f>IFERROR(AVERAGE(Data!AS213),"  ")</f>
        <v>1055517</v>
      </c>
      <c r="AP205" s="66">
        <f>IFERROR(AVERAGE(Data!AT213),"  ")</f>
        <v>896948.75</v>
      </c>
      <c r="AQ205" s="66">
        <f>IFERROR(AVERAGE(Data!AU213),"  ")</f>
        <v>923489.91666666663</v>
      </c>
      <c r="AR205" s="67">
        <f>IFERROR(AVERAGE(Data!AV213),"  ")</f>
        <v>20.807929359115953</v>
      </c>
      <c r="AS205" s="67">
        <f>IFERROR(AVERAGE(Data!AW213),"  ")</f>
        <v>16.383881144117616</v>
      </c>
      <c r="AT205" s="67">
        <f>IFERROR(AVERAGE(Data!AX213),"  ")</f>
        <v>-2.8740071967939707</v>
      </c>
      <c r="AU205" s="66">
        <f>IFERROR(AVERAGE(Data!AZ213), "  ")</f>
        <v>865.87800000000004</v>
      </c>
      <c r="AV205" s="66">
        <f>IFERROR(AVERAGE(Data!BA213), "  ")</f>
        <v>12.651</v>
      </c>
      <c r="AW205" s="66">
        <f>IFERROR(AVERAGE(Data!BB213), "  ")</f>
        <v>158.33099999999999</v>
      </c>
      <c r="AX205" s="66">
        <f>IFERROR(AVERAGE(Data!BC213), "  ")</f>
        <v>18.657</v>
      </c>
      <c r="AY205" s="66">
        <f>IFERROR(AVERAGE(Data!BD213), "  ")</f>
        <v>1055.5170000000001</v>
      </c>
      <c r="AZ205" s="66">
        <f>IFERROR(AVERAGE(Data!BE213), "  ")</f>
        <v>24457.245999999999</v>
      </c>
      <c r="BA205" s="66">
        <f>IFERROR(AVERAGE(Data!BF213), "  ")</f>
        <v>1354.867</v>
      </c>
      <c r="BB205" s="66">
        <f>IFERROR(AVERAGE(Data!BG213), "  ")</f>
        <v>6556.6940000000031</v>
      </c>
      <c r="BC205" s="66">
        <f>IFERROR(AVERAGE(Data!BH213), "  ")</f>
        <v>636.78300000000013</v>
      </c>
      <c r="BD205" s="66">
        <f>IFERROR(AVERAGE(Data!BI213), "  ")</f>
        <v>33005.590000000004</v>
      </c>
    </row>
    <row r="206" spans="1:56" x14ac:dyDescent="0.25">
      <c r="A206" s="59">
        <f t="shared" si="3"/>
        <v>39053</v>
      </c>
      <c r="B206" s="66">
        <f>IFERROR(AVERAGE(Data!B214),"  ")</f>
        <v>568317</v>
      </c>
      <c r="C206" s="66">
        <f>IFERROR(AVERAGE(Data!C214),"  ")</f>
        <v>73600</v>
      </c>
      <c r="D206" s="66">
        <f>IFERROR(AVERAGE(Data!D214),"  ")</f>
        <v>0</v>
      </c>
      <c r="E206" s="66">
        <f>IFERROR(AVERAGE(Data!E214),"  ")</f>
        <v>641917</v>
      </c>
      <c r="F206" s="66">
        <f>IFERROR(AVERAGE(Data!F214),"  ")</f>
        <v>706280.5</v>
      </c>
      <c r="G206" s="66">
        <f>IFERROR(AVERAGE(Data!G214),"  ")</f>
        <v>643985.5</v>
      </c>
      <c r="H206" s="67">
        <f>IFERROR(AVERAGE(Data!H214),"  ")</f>
        <v>3.7232074328418463</v>
      </c>
      <c r="I206" s="67">
        <f>IFERROR(AVERAGE(Data!I214),"  ")</f>
        <v>19.016247859906432</v>
      </c>
      <c r="J206" s="67">
        <f>IFERROR(AVERAGE(Data!J214),"  ")</f>
        <v>9.6733544466451438</v>
      </c>
      <c r="K206" s="66">
        <f>IFERROR(AVERAGE(Data!L214),"  ")</f>
        <v>12376</v>
      </c>
      <c r="L206" s="66">
        <f>IFERROR(AVERAGE(Data!M214),"  ")</f>
        <v>3000</v>
      </c>
      <c r="M206" s="66">
        <f>IFERROR(AVERAGE(Data!N214),"  ")</f>
        <v>9800</v>
      </c>
      <c r="N206" s="66">
        <f>IFERROR(AVERAGE(Data!O214),"  ")</f>
        <v>25176</v>
      </c>
      <c r="O206" s="66">
        <f>IFERROR(AVERAGE(Data!P214),"  ")</f>
        <v>17771.75</v>
      </c>
      <c r="P206" s="66">
        <f>IFERROR(AVERAGE(Data!Q214),"  ")</f>
        <v>26797.083333333332</v>
      </c>
      <c r="Q206" s="67">
        <f>IFERROR(AVERAGE(Data!R214),"  ")</f>
        <v>9.1145494734104826</v>
      </c>
      <c r="R206" s="67">
        <f>IFERROR(AVERAGE(Data!S214),"  ")</f>
        <v>21.564033722660181</v>
      </c>
      <c r="S206" s="67">
        <f>IFERROR(AVERAGE(Data!T214),"  ")</f>
        <v>-33.680282369038913</v>
      </c>
      <c r="T206" s="66">
        <f>IFERROR(AVERAGE(Data!V214), " ")</f>
        <v>43278</v>
      </c>
      <c r="U206" s="66">
        <f>IFERROR(AVERAGE(Data!W214), " ")</f>
        <v>79100</v>
      </c>
      <c r="V206" s="66">
        <f>IFERROR(AVERAGE(Data!X214), " ")</f>
        <v>12600</v>
      </c>
      <c r="W206" s="66">
        <f>IFERROR(AVERAGE(Data!Y214), " ")</f>
        <v>134978</v>
      </c>
      <c r="X206" s="66">
        <f>IFERROR(AVERAGE(Data!Z214), " ")</f>
        <v>173401.5</v>
      </c>
      <c r="Y206" s="66">
        <f>IFERROR(AVERAGE(Data!AA214), " ")</f>
        <v>268606.5</v>
      </c>
      <c r="Z206" s="67">
        <f>IFERROR(AVERAGE(Data!AB214), " ")</f>
        <v>-10.675075607673934</v>
      </c>
      <c r="AA206" s="67">
        <f>IFERROR(AVERAGE(Data!AC214), " ")</f>
        <v>-8.0009072496408766</v>
      </c>
      <c r="AB206" s="67">
        <f>IFERROR(AVERAGE(Data!AD214), " ")</f>
        <v>-35.444041748803542</v>
      </c>
      <c r="AC206" s="66">
        <f>IFERROR(AVERAGE(Data!AF214), "  ")</f>
        <v>30000</v>
      </c>
      <c r="AD206" s="66">
        <f>IFERROR(AVERAGE(Data!AG214), "  ")</f>
        <v>0</v>
      </c>
      <c r="AE206" s="66">
        <f>IFERROR(AVERAGE(Data!AH214), "  ")</f>
        <v>3200</v>
      </c>
      <c r="AF206" s="66">
        <f>IFERROR(AVERAGE(Data!AI214), "  ")</f>
        <v>33200</v>
      </c>
      <c r="AG206" s="66">
        <f>IFERROR(AVERAGE(Data!AJ214), "  ")</f>
        <v>18949.25</v>
      </c>
      <c r="AH206" s="66">
        <f>IFERROR(AVERAGE(Data!AK214), "  ")</f>
        <v>10936.666666666666</v>
      </c>
      <c r="AI206" s="67">
        <f>IFERROR(AVERAGE(Data!AL214), "  ")</f>
        <v>204.58715596330273</v>
      </c>
      <c r="AJ206" s="67">
        <f>IFERROR(AVERAGE(Data!AM214), "  ")</f>
        <v>120.08420441347272</v>
      </c>
      <c r="AK206" s="67">
        <f>IFERROR(AVERAGE(Data!AN214), "  ")</f>
        <v>73.263486741847018</v>
      </c>
      <c r="AL206" s="66">
        <f>IFERROR(AVERAGE(Data!AP214),"  ")</f>
        <v>653971</v>
      </c>
      <c r="AM206" s="66">
        <f>IFERROR(AVERAGE(Data!AQ214),"  ")</f>
        <v>155700</v>
      </c>
      <c r="AN206" s="66">
        <f>IFERROR(AVERAGE(Data!AR214),"  ")</f>
        <v>25600</v>
      </c>
      <c r="AO206" s="66">
        <f>IFERROR(AVERAGE(Data!AS214),"  ")</f>
        <v>835271</v>
      </c>
      <c r="AP206" s="66">
        <f>IFERROR(AVERAGE(Data!AT214),"  ")</f>
        <v>916403</v>
      </c>
      <c r="AQ206" s="66">
        <f>IFERROR(AVERAGE(Data!AU214),"  ")</f>
        <v>950325.75</v>
      </c>
      <c r="AR206" s="67">
        <f>IFERROR(AVERAGE(Data!AV214),"  ")</f>
        <v>3.8949844332470507</v>
      </c>
      <c r="AS206" s="67">
        <f>IFERROR(AVERAGE(Data!AW214),"  ")</f>
        <v>13.818663268512555</v>
      </c>
      <c r="AT206" s="67">
        <f>IFERROR(AVERAGE(Data!AX214),"  ")</f>
        <v>-3.569591795234428</v>
      </c>
      <c r="AU206" s="66">
        <f>IFERROR(AVERAGE(Data!AZ214), "  ")</f>
        <v>641.91700000000003</v>
      </c>
      <c r="AV206" s="66">
        <f>IFERROR(AVERAGE(Data!BA214), "  ")</f>
        <v>25.175999999999998</v>
      </c>
      <c r="AW206" s="66">
        <f>IFERROR(AVERAGE(Data!BB214), "  ")</f>
        <v>134.97800000000001</v>
      </c>
      <c r="AX206" s="66">
        <f>IFERROR(AVERAGE(Data!BC214), "  ")</f>
        <v>33.200000000000003</v>
      </c>
      <c r="AY206" s="66">
        <f>IFERROR(AVERAGE(Data!BD214), "  ")</f>
        <v>835.27099999999996</v>
      </c>
      <c r="AZ206" s="66">
        <f>IFERROR(AVERAGE(Data!BE214), "  ")</f>
        <v>25099.163</v>
      </c>
      <c r="BA206" s="66">
        <f>IFERROR(AVERAGE(Data!BF214), "  ")</f>
        <v>1380.0429999999999</v>
      </c>
      <c r="BB206" s="66">
        <f>IFERROR(AVERAGE(Data!BG214), "  ")</f>
        <v>6691.6720000000032</v>
      </c>
      <c r="BC206" s="66">
        <f>IFERROR(AVERAGE(Data!BH214), "  ")</f>
        <v>669.98300000000017</v>
      </c>
      <c r="BD206" s="66">
        <f>IFERROR(AVERAGE(Data!BI214), "  ")</f>
        <v>33840.861000000004</v>
      </c>
    </row>
    <row r="207" spans="1:56" x14ac:dyDescent="0.25">
      <c r="A207" s="59">
        <f t="shared" si="3"/>
        <v>39060</v>
      </c>
      <c r="B207" s="66">
        <f>IFERROR(AVERAGE(Data!B215),"  ")</f>
        <v>666893</v>
      </c>
      <c r="C207" s="66">
        <f>IFERROR(AVERAGE(Data!C215),"  ")</f>
        <v>86100</v>
      </c>
      <c r="D207" s="66">
        <f>IFERROR(AVERAGE(Data!D215),"  ")</f>
        <v>0</v>
      </c>
      <c r="E207" s="66">
        <f>IFERROR(AVERAGE(Data!E215),"  ")</f>
        <v>752993</v>
      </c>
      <c r="F207" s="66">
        <f>IFERROR(AVERAGE(Data!F215),"  ")</f>
        <v>742187.5</v>
      </c>
      <c r="G207" s="66">
        <f>IFERROR(AVERAGE(Data!G215),"  ")</f>
        <v>692401.33333333337</v>
      </c>
      <c r="H207" s="67">
        <f>IFERROR(AVERAGE(Data!H215),"  ")</f>
        <v>34.893007174654933</v>
      </c>
      <c r="I207" s="67">
        <f>IFERROR(AVERAGE(Data!I215),"  ")</f>
        <v>22.835153258964013</v>
      </c>
      <c r="J207" s="67">
        <f>IFERROR(AVERAGE(Data!J215),"  ")</f>
        <v>7.1903626220631178</v>
      </c>
      <c r="K207" s="66">
        <f>IFERROR(AVERAGE(Data!L215),"  ")</f>
        <v>800</v>
      </c>
      <c r="L207" s="66">
        <f>IFERROR(AVERAGE(Data!M215),"  ")</f>
        <v>4500</v>
      </c>
      <c r="M207" s="66">
        <f>IFERROR(AVERAGE(Data!N215),"  ")</f>
        <v>2800</v>
      </c>
      <c r="N207" s="66">
        <f>IFERROR(AVERAGE(Data!O215),"  ")</f>
        <v>8100</v>
      </c>
      <c r="O207" s="66">
        <f>IFERROR(AVERAGE(Data!P215),"  ")</f>
        <v>13606.75</v>
      </c>
      <c r="P207" s="66">
        <f>IFERROR(AVERAGE(Data!Q215),"  ")</f>
        <v>30067.75</v>
      </c>
      <c r="Q207" s="67">
        <f>IFERROR(AVERAGE(Data!R215),"  ")</f>
        <v>-38.026013771996936</v>
      </c>
      <c r="R207" s="67">
        <f>IFERROR(AVERAGE(Data!S215),"  ")</f>
        <v>-14.855372870484807</v>
      </c>
      <c r="S207" s="67">
        <f>IFERROR(AVERAGE(Data!T215),"  ")</f>
        <v>-54.74636446026058</v>
      </c>
      <c r="T207" s="66">
        <f>IFERROR(AVERAGE(Data!V215), " ")</f>
        <v>135664</v>
      </c>
      <c r="U207" s="66">
        <f>IFERROR(AVERAGE(Data!W215), " ")</f>
        <v>127500</v>
      </c>
      <c r="V207" s="66">
        <f>IFERROR(AVERAGE(Data!X215), " ")</f>
        <v>29400</v>
      </c>
      <c r="W207" s="66">
        <f>IFERROR(AVERAGE(Data!Y215), " ")</f>
        <v>292564</v>
      </c>
      <c r="X207" s="66">
        <f>IFERROR(AVERAGE(Data!Z215), " ")</f>
        <v>192217.5</v>
      </c>
      <c r="Y207" s="66">
        <f>IFERROR(AVERAGE(Data!AA215), " ")</f>
        <v>268406.58333333331</v>
      </c>
      <c r="Z207" s="67">
        <f>IFERROR(AVERAGE(Data!AB215), " ")</f>
        <v>69.368639210827965</v>
      </c>
      <c r="AA207" s="67">
        <f>IFERROR(AVERAGE(Data!AC215), " ")</f>
        <v>3.8951738004767256</v>
      </c>
      <c r="AB207" s="67">
        <f>IFERROR(AVERAGE(Data!AD215), " ")</f>
        <v>-28.385698438221361</v>
      </c>
      <c r="AC207" s="66">
        <f>IFERROR(AVERAGE(Data!AF215), "  ")</f>
        <v>10600</v>
      </c>
      <c r="AD207" s="66">
        <f>IFERROR(AVERAGE(Data!AG215), "  ")</f>
        <v>0</v>
      </c>
      <c r="AE207" s="66">
        <f>IFERROR(AVERAGE(Data!AH215), "  ")</f>
        <v>12000</v>
      </c>
      <c r="AF207" s="66">
        <f>IFERROR(AVERAGE(Data!AI215), "  ")</f>
        <v>22600</v>
      </c>
      <c r="AG207" s="66">
        <f>IFERROR(AVERAGE(Data!AJ215), "  ")</f>
        <v>21964.25</v>
      </c>
      <c r="AH207" s="66">
        <f>IFERROR(AVERAGE(Data!AK215), "  ")</f>
        <v>12037.083333333334</v>
      </c>
      <c r="AI207" s="67">
        <f>IFERROR(AVERAGE(Data!AL215), "  ")</f>
        <v>-27.749360613810737</v>
      </c>
      <c r="AJ207" s="67">
        <f>IFERROR(AVERAGE(Data!AM215), "  ")</f>
        <v>36.806290875116773</v>
      </c>
      <c r="AK207" s="67">
        <f>IFERROR(AVERAGE(Data!AN215), "  ")</f>
        <v>82.47152895565786</v>
      </c>
      <c r="AL207" s="66">
        <f>IFERROR(AVERAGE(Data!AP215),"  ")</f>
        <v>813957</v>
      </c>
      <c r="AM207" s="66">
        <f>IFERROR(AVERAGE(Data!AQ215),"  ")</f>
        <v>218100</v>
      </c>
      <c r="AN207" s="66">
        <f>IFERROR(AVERAGE(Data!AR215),"  ")</f>
        <v>44200</v>
      </c>
      <c r="AO207" s="66">
        <f>IFERROR(AVERAGE(Data!AS215),"  ")</f>
        <v>1076257</v>
      </c>
      <c r="AP207" s="66">
        <f>IFERROR(AVERAGE(Data!AT215),"  ")</f>
        <v>969976</v>
      </c>
      <c r="AQ207" s="66">
        <f>IFERROR(AVERAGE(Data!AU215),"  ")</f>
        <v>1002912.75</v>
      </c>
      <c r="AR207" s="67">
        <f>IFERROR(AVERAGE(Data!AV215),"  ")</f>
        <v>38.817597765002844</v>
      </c>
      <c r="AS207" s="67">
        <f>IFERROR(AVERAGE(Data!AW215),"  ")</f>
        <v>18.108128840892235</v>
      </c>
      <c r="AT207" s="67">
        <f>IFERROR(AVERAGE(Data!AX215),"  ")</f>
        <v>-3.284109210895958</v>
      </c>
      <c r="AU207" s="66">
        <f>IFERROR(AVERAGE(Data!AZ215), "  ")</f>
        <v>752.99300000000005</v>
      </c>
      <c r="AV207" s="66">
        <f>IFERROR(AVERAGE(Data!BA215), "  ")</f>
        <v>8.1</v>
      </c>
      <c r="AW207" s="66">
        <f>IFERROR(AVERAGE(Data!BB215), "  ")</f>
        <v>292.56400000000002</v>
      </c>
      <c r="AX207" s="66">
        <f>IFERROR(AVERAGE(Data!BC215), "  ")</f>
        <v>22.6</v>
      </c>
      <c r="AY207" s="66">
        <f>IFERROR(AVERAGE(Data!BD215), "  ")</f>
        <v>1076.2570000000001</v>
      </c>
      <c r="AZ207" s="66">
        <f>IFERROR(AVERAGE(Data!BE215), "  ")</f>
        <v>25852.155999999999</v>
      </c>
      <c r="BA207" s="66">
        <f>IFERROR(AVERAGE(Data!BF215), "  ")</f>
        <v>1388.1429999999998</v>
      </c>
      <c r="BB207" s="66">
        <f>IFERROR(AVERAGE(Data!BG215), "  ")</f>
        <v>6984.2360000000035</v>
      </c>
      <c r="BC207" s="66">
        <f>IFERROR(AVERAGE(Data!BH215), "  ")</f>
        <v>692.5830000000002</v>
      </c>
      <c r="BD207" s="66">
        <f>IFERROR(AVERAGE(Data!BI215), "  ")</f>
        <v>34917.118000000002</v>
      </c>
    </row>
    <row r="208" spans="1:56" x14ac:dyDescent="0.25">
      <c r="A208" s="59">
        <f t="shared" si="3"/>
        <v>39067</v>
      </c>
      <c r="B208" s="66">
        <f>IFERROR(AVERAGE(Data!B216),"  ")</f>
        <v>615028</v>
      </c>
      <c r="C208" s="66">
        <f>IFERROR(AVERAGE(Data!C216),"  ")</f>
        <v>91118</v>
      </c>
      <c r="D208" s="66">
        <f>IFERROR(AVERAGE(Data!D216),"  ")</f>
        <v>1400</v>
      </c>
      <c r="E208" s="66">
        <f>IFERROR(AVERAGE(Data!E216),"  ")</f>
        <v>707546</v>
      </c>
      <c r="F208" s="66">
        <f>IFERROR(AVERAGE(Data!F216),"  ")</f>
        <v>742083.5</v>
      </c>
      <c r="G208" s="66">
        <f>IFERROR(AVERAGE(Data!G216),"  ")</f>
        <v>676243</v>
      </c>
      <c r="H208" s="67">
        <f>IFERROR(AVERAGE(Data!H216),"  ")</f>
        <v>39.58102768357903</v>
      </c>
      <c r="I208" s="67">
        <f>IFERROR(AVERAGE(Data!I216),"  ")</f>
        <v>28.170779573223783</v>
      </c>
      <c r="J208" s="67">
        <f>IFERROR(AVERAGE(Data!J216),"  ")</f>
        <v>9.7362190810108107</v>
      </c>
      <c r="K208" s="66">
        <f>IFERROR(AVERAGE(Data!L216),"  ")</f>
        <v>17159</v>
      </c>
      <c r="L208" s="66">
        <f>IFERROR(AVERAGE(Data!M216),"  ")</f>
        <v>4600</v>
      </c>
      <c r="M208" s="66">
        <f>IFERROR(AVERAGE(Data!N216),"  ")</f>
        <v>12600</v>
      </c>
      <c r="N208" s="66">
        <f>IFERROR(AVERAGE(Data!O216),"  ")</f>
        <v>34359</v>
      </c>
      <c r="O208" s="66">
        <f>IFERROR(AVERAGE(Data!P216),"  ")</f>
        <v>20071.5</v>
      </c>
      <c r="P208" s="66">
        <f>IFERROR(AVERAGE(Data!Q216),"  ")</f>
        <v>33425.916666666664</v>
      </c>
      <c r="Q208" s="67">
        <f>IFERROR(AVERAGE(Data!R216),"  ")</f>
        <v>32.660231660231666</v>
      </c>
      <c r="R208" s="67">
        <f>IFERROR(AVERAGE(Data!S216),"  ")</f>
        <v>2.3755785930148043</v>
      </c>
      <c r="S208" s="67">
        <f>IFERROR(AVERAGE(Data!T216),"  ")</f>
        <v>-39.95228253525832</v>
      </c>
      <c r="T208" s="66">
        <f>IFERROR(AVERAGE(Data!V216), " ")</f>
        <v>208267</v>
      </c>
      <c r="U208" s="66">
        <f>IFERROR(AVERAGE(Data!W216), " ")</f>
        <v>80924</v>
      </c>
      <c r="V208" s="66">
        <f>IFERROR(AVERAGE(Data!X216), " ")</f>
        <v>27200</v>
      </c>
      <c r="W208" s="66">
        <f>IFERROR(AVERAGE(Data!Y216), " ")</f>
        <v>316391</v>
      </c>
      <c r="X208" s="66">
        <f>IFERROR(AVERAGE(Data!Z216), " ")</f>
        <v>225566</v>
      </c>
      <c r="Y208" s="66">
        <f>IFERROR(AVERAGE(Data!AA216), " ")</f>
        <v>242617.08333333334</v>
      </c>
      <c r="Z208" s="67">
        <f>IFERROR(AVERAGE(Data!AB216), " ")</f>
        <v>78.115992613943448</v>
      </c>
      <c r="AA208" s="67">
        <f>IFERROR(AVERAGE(Data!AC216), " ")</f>
        <v>25.875640006138489</v>
      </c>
      <c r="AB208" s="67">
        <f>IFERROR(AVERAGE(Data!AD216), " ")</f>
        <v>-7.0279813354720559</v>
      </c>
      <c r="AC208" s="66">
        <f>IFERROR(AVERAGE(Data!AF216), "  ")</f>
        <v>0</v>
      </c>
      <c r="AD208" s="66">
        <f>IFERROR(AVERAGE(Data!AG216), "  ")</f>
        <v>0</v>
      </c>
      <c r="AE208" s="66">
        <f>IFERROR(AVERAGE(Data!AH216), "  ")</f>
        <v>6100</v>
      </c>
      <c r="AF208" s="66">
        <f>IFERROR(AVERAGE(Data!AI216), "  ")</f>
        <v>6100</v>
      </c>
      <c r="AG208" s="66">
        <f>IFERROR(AVERAGE(Data!AJ216), "  ")</f>
        <v>20139.25</v>
      </c>
      <c r="AH208" s="66">
        <f>IFERROR(AVERAGE(Data!AK216), "  ")</f>
        <v>22021.916666666668</v>
      </c>
      <c r="AI208" s="67">
        <f>IFERROR(AVERAGE(Data!AL216), "  ")</f>
        <v>-75.750347843371102</v>
      </c>
      <c r="AJ208" s="67">
        <f>IFERROR(AVERAGE(Data!AM216), "  ")</f>
        <v>4.0317685800994374</v>
      </c>
      <c r="AK208" s="67">
        <f>IFERROR(AVERAGE(Data!AN216), "  ")</f>
        <v>-8.5490590812940184</v>
      </c>
      <c r="AL208" s="66">
        <f>IFERROR(AVERAGE(Data!AP216),"  ")</f>
        <v>840454</v>
      </c>
      <c r="AM208" s="66">
        <f>IFERROR(AVERAGE(Data!AQ216),"  ")</f>
        <v>176642</v>
      </c>
      <c r="AN208" s="66">
        <f>IFERROR(AVERAGE(Data!AR216),"  ")</f>
        <v>47300</v>
      </c>
      <c r="AO208" s="66">
        <f>IFERROR(AVERAGE(Data!AS216),"  ")</f>
        <v>1064396</v>
      </c>
      <c r="AP208" s="66">
        <f>IFERROR(AVERAGE(Data!AT216),"  ")</f>
        <v>1007860.25</v>
      </c>
      <c r="AQ208" s="66">
        <f>IFERROR(AVERAGE(Data!AU216),"  ")</f>
        <v>974307.91666666663</v>
      </c>
      <c r="AR208" s="67">
        <f>IFERROR(AVERAGE(Data!AV216),"  ")</f>
        <v>44.698842024268814</v>
      </c>
      <c r="AS208" s="67">
        <f>IFERROR(AVERAGE(Data!AW216),"  ")</f>
        <v>26.434177839651586</v>
      </c>
      <c r="AT208" s="67">
        <f>IFERROR(AVERAGE(Data!AX216),"  ")</f>
        <v>3.4437094022722992</v>
      </c>
      <c r="AU208" s="66">
        <f>IFERROR(AVERAGE(Data!AZ216), "  ")</f>
        <v>707.54600000000005</v>
      </c>
      <c r="AV208" s="66">
        <f>IFERROR(AVERAGE(Data!BA216), "  ")</f>
        <v>34.359000000000002</v>
      </c>
      <c r="AW208" s="66">
        <f>IFERROR(AVERAGE(Data!BB216), "  ")</f>
        <v>316.39100000000002</v>
      </c>
      <c r="AX208" s="66">
        <f>IFERROR(AVERAGE(Data!BC216), "  ")</f>
        <v>6.1</v>
      </c>
      <c r="AY208" s="66">
        <f>IFERROR(AVERAGE(Data!BD216), "  ")</f>
        <v>1064.396</v>
      </c>
      <c r="AZ208" s="66">
        <f>IFERROR(AVERAGE(Data!BE216), "  ")</f>
        <v>26559.701999999997</v>
      </c>
      <c r="BA208" s="66">
        <f>IFERROR(AVERAGE(Data!BF216), "  ")</f>
        <v>1422.5019999999997</v>
      </c>
      <c r="BB208" s="66">
        <f>IFERROR(AVERAGE(Data!BG216), "  ")</f>
        <v>7300.6270000000031</v>
      </c>
      <c r="BC208" s="66">
        <f>IFERROR(AVERAGE(Data!BH216), "  ")</f>
        <v>698.68300000000022</v>
      </c>
      <c r="BD208" s="66">
        <f>IFERROR(AVERAGE(Data!BI216), "  ")</f>
        <v>35981.514000000003</v>
      </c>
    </row>
    <row r="209" spans="1:56" x14ac:dyDescent="0.25">
      <c r="A209" s="59">
        <f t="shared" si="3"/>
        <v>39074</v>
      </c>
      <c r="B209" s="66">
        <f>IFERROR(AVERAGE(Data!B217),"  ")</f>
        <v>452711</v>
      </c>
      <c r="C209" s="66">
        <f>IFERROR(AVERAGE(Data!C217),"  ")</f>
        <v>71242</v>
      </c>
      <c r="D209" s="66">
        <f>IFERROR(AVERAGE(Data!D217),"  ")</f>
        <v>0</v>
      </c>
      <c r="E209" s="66">
        <f>IFERROR(AVERAGE(Data!E217),"  ")</f>
        <v>523953</v>
      </c>
      <c r="F209" s="66">
        <f>IFERROR(AVERAGE(Data!F217),"  ")</f>
        <v>656602.25</v>
      </c>
      <c r="G209" s="66">
        <f>IFERROR(AVERAGE(Data!G217),"  ")</f>
        <v>646252.83333333337</v>
      </c>
      <c r="H209" s="67">
        <f>IFERROR(AVERAGE(Data!H217),"  ")</f>
        <v>31.9099709218162</v>
      </c>
      <c r="I209" s="67">
        <f>IFERROR(AVERAGE(Data!I217),"  ")</f>
        <v>26.196736309113678</v>
      </c>
      <c r="J209" s="67">
        <f>IFERROR(AVERAGE(Data!J217),"  ")</f>
        <v>1.601450103249058</v>
      </c>
      <c r="K209" s="66">
        <f>IFERROR(AVERAGE(Data!L217),"  ")</f>
        <v>4824</v>
      </c>
      <c r="L209" s="66">
        <f>IFERROR(AVERAGE(Data!M217),"  ")</f>
        <v>3000</v>
      </c>
      <c r="M209" s="66">
        <f>IFERROR(AVERAGE(Data!N217),"  ")</f>
        <v>0</v>
      </c>
      <c r="N209" s="66">
        <f>IFERROR(AVERAGE(Data!O217),"  ")</f>
        <v>7824</v>
      </c>
      <c r="O209" s="66">
        <f>IFERROR(AVERAGE(Data!P217),"  ")</f>
        <v>18864.75</v>
      </c>
      <c r="P209" s="66">
        <f>IFERROR(AVERAGE(Data!Q217),"  ")</f>
        <v>35530.916666666664</v>
      </c>
      <c r="Q209" s="67">
        <f>IFERROR(AVERAGE(Data!R217),"  ")</f>
        <v>-65.380530973451329</v>
      </c>
      <c r="R209" s="67">
        <f>IFERROR(AVERAGE(Data!S217),"  ")</f>
        <v>-10.85027704594591</v>
      </c>
      <c r="S209" s="67">
        <f>IFERROR(AVERAGE(Data!T217),"  ")</f>
        <v>-46.906098210244132</v>
      </c>
      <c r="T209" s="66">
        <f>IFERROR(AVERAGE(Data!V217), " ")</f>
        <v>168830</v>
      </c>
      <c r="U209" s="66">
        <f>IFERROR(AVERAGE(Data!W217), " ")</f>
        <v>50542</v>
      </c>
      <c r="V209" s="66">
        <f>IFERROR(AVERAGE(Data!X217), " ")</f>
        <v>5600</v>
      </c>
      <c r="W209" s="66">
        <f>IFERROR(AVERAGE(Data!Y217), " ")</f>
        <v>224972</v>
      </c>
      <c r="X209" s="66">
        <f>IFERROR(AVERAGE(Data!Z217), " ")</f>
        <v>242226.25</v>
      </c>
      <c r="Y209" s="66">
        <f>IFERROR(AVERAGE(Data!AA217), " ")</f>
        <v>219221.08333333334</v>
      </c>
      <c r="Z209" s="67">
        <f>IFERROR(AVERAGE(Data!AB217), " ")</f>
        <v>49.029531392837747</v>
      </c>
      <c r="AA209" s="67">
        <f>IFERROR(AVERAGE(Data!AC217), " ")</f>
        <v>48.505526204062612</v>
      </c>
      <c r="AB209" s="67">
        <f>IFERROR(AVERAGE(Data!AD217), " ")</f>
        <v>10.494048435882641</v>
      </c>
      <c r="AC209" s="66">
        <f>IFERROR(AVERAGE(Data!AF217), "  ")</f>
        <v>0</v>
      </c>
      <c r="AD209" s="66">
        <f>IFERROR(AVERAGE(Data!AG217), "  ")</f>
        <v>0</v>
      </c>
      <c r="AE209" s="66">
        <f>IFERROR(AVERAGE(Data!AH217), "  ")</f>
        <v>11600</v>
      </c>
      <c r="AF209" s="66">
        <f>IFERROR(AVERAGE(Data!AI217), "  ")</f>
        <v>11600</v>
      </c>
      <c r="AG209" s="66">
        <f>IFERROR(AVERAGE(Data!AJ217), "  ")</f>
        <v>18375</v>
      </c>
      <c r="AH209" s="66">
        <f>IFERROR(AVERAGE(Data!AK217), "  ")</f>
        <v>23942.75</v>
      </c>
      <c r="AI209" s="67">
        <f>IFERROR(AVERAGE(Data!AL217), "  ")</f>
        <v>-23.178807947019862</v>
      </c>
      <c r="AJ209" s="67">
        <f>IFERROR(AVERAGE(Data!AM217), "  ")</f>
        <v>-10.838842724570874</v>
      </c>
      <c r="AK209" s="67">
        <f>IFERROR(AVERAGE(Data!AN217), "  ")</f>
        <v>-23.254429837842348</v>
      </c>
      <c r="AL209" s="66">
        <f>IFERROR(AVERAGE(Data!AP217),"  ")</f>
        <v>626365</v>
      </c>
      <c r="AM209" s="66">
        <f>IFERROR(AVERAGE(Data!AQ217),"  ")</f>
        <v>124784</v>
      </c>
      <c r="AN209" s="66">
        <f>IFERROR(AVERAGE(Data!AR217),"  ")</f>
        <v>17200</v>
      </c>
      <c r="AO209" s="66">
        <f>IFERROR(AVERAGE(Data!AS217),"  ")</f>
        <v>768349</v>
      </c>
      <c r="AP209" s="66">
        <f>IFERROR(AVERAGE(Data!AT217),"  ")</f>
        <v>936068.25</v>
      </c>
      <c r="AQ209" s="66">
        <f>IFERROR(AVERAGE(Data!AU217),"  ")</f>
        <v>924947.58333333337</v>
      </c>
      <c r="AR209" s="67">
        <f>IFERROR(AVERAGE(Data!AV217),"  ")</f>
        <v>31.14823772793298</v>
      </c>
      <c r="AS209" s="67">
        <f>IFERROR(AVERAGE(Data!AW217),"  ")</f>
        <v>29.080947917359733</v>
      </c>
      <c r="AT209" s="67">
        <f>IFERROR(AVERAGE(Data!AX217),"  ")</f>
        <v>1.2023023647015574</v>
      </c>
      <c r="AU209" s="66">
        <f>IFERROR(AVERAGE(Data!AZ217), "  ")</f>
        <v>523.95299999999997</v>
      </c>
      <c r="AV209" s="66">
        <f>IFERROR(AVERAGE(Data!BA217), "  ")</f>
        <v>7.8239999999999998</v>
      </c>
      <c r="AW209" s="66">
        <f>IFERROR(AVERAGE(Data!BB217), "  ")</f>
        <v>224.97200000000001</v>
      </c>
      <c r="AX209" s="66">
        <f>IFERROR(AVERAGE(Data!BC217), "  ")</f>
        <v>11.6</v>
      </c>
      <c r="AY209" s="66">
        <f>IFERROR(AVERAGE(Data!BD217), "  ")</f>
        <v>768.34900000000005</v>
      </c>
      <c r="AZ209" s="66">
        <f>IFERROR(AVERAGE(Data!BE217), "  ")</f>
        <v>27083.654999999999</v>
      </c>
      <c r="BA209" s="66">
        <f>IFERROR(AVERAGE(Data!BF217), "  ")</f>
        <v>1430.3259999999998</v>
      </c>
      <c r="BB209" s="66">
        <f>IFERROR(AVERAGE(Data!BG217), "  ")</f>
        <v>7525.5990000000029</v>
      </c>
      <c r="BC209" s="66">
        <f>IFERROR(AVERAGE(Data!BH217), "  ")</f>
        <v>710.28300000000024</v>
      </c>
      <c r="BD209" s="66">
        <f>IFERROR(AVERAGE(Data!BI217), "  ")</f>
        <v>36749.863000000005</v>
      </c>
    </row>
    <row r="210" spans="1:56" x14ac:dyDescent="0.25">
      <c r="A210" s="59">
        <f t="shared" si="3"/>
        <v>39081</v>
      </c>
      <c r="B210" s="66">
        <f>IFERROR(AVERAGE(Data!B218),"  ")</f>
        <v>281119</v>
      </c>
      <c r="C210" s="66">
        <f>IFERROR(AVERAGE(Data!C218),"  ")</f>
        <v>73835</v>
      </c>
      <c r="D210" s="66">
        <f>IFERROR(AVERAGE(Data!D218),"  ")</f>
        <v>0</v>
      </c>
      <c r="E210" s="66">
        <f>IFERROR(AVERAGE(Data!E218),"  ")</f>
        <v>354954</v>
      </c>
      <c r="F210" s="66">
        <f>IFERROR(AVERAGE(Data!F218),"  ")</f>
        <v>584861.5</v>
      </c>
      <c r="G210" s="66">
        <f>IFERROR(AVERAGE(Data!G218),"  ")</f>
        <v>577356</v>
      </c>
      <c r="H210" s="67">
        <f>IFERROR(AVERAGE(Data!H218),"  ")</f>
        <v>-24.801386376058744</v>
      </c>
      <c r="I210" s="67">
        <f>IFERROR(AVERAGE(Data!I218),"  ")</f>
        <v>20.942291179099538</v>
      </c>
      <c r="J210" s="67">
        <f>IFERROR(AVERAGE(Data!J218),"  ")</f>
        <v>1.299977829969734</v>
      </c>
      <c r="K210" s="66">
        <f>IFERROR(AVERAGE(Data!L218),"  ")</f>
        <v>0</v>
      </c>
      <c r="L210" s="66">
        <f>IFERROR(AVERAGE(Data!M218),"  ")</f>
        <v>6100</v>
      </c>
      <c r="M210" s="66">
        <f>IFERROR(AVERAGE(Data!N218),"  ")</f>
        <v>5600</v>
      </c>
      <c r="N210" s="66">
        <f>IFERROR(AVERAGE(Data!O218),"  ")</f>
        <v>11700</v>
      </c>
      <c r="O210" s="66">
        <f>IFERROR(AVERAGE(Data!P218),"  ")</f>
        <v>15495.75</v>
      </c>
      <c r="P210" s="66">
        <f>IFERROR(AVERAGE(Data!Q218),"  ")</f>
        <v>31188.166666666668</v>
      </c>
      <c r="Q210" s="67">
        <f>IFERROR(AVERAGE(Data!R218),"  ")</f>
        <v>-40.909090909090907</v>
      </c>
      <c r="R210" s="67">
        <f>IFERROR(AVERAGE(Data!S218),"  ")</f>
        <v>-23.8257343001106</v>
      </c>
      <c r="S210" s="67">
        <f>IFERROR(AVERAGE(Data!T218),"  ")</f>
        <v>-50.315290521511905</v>
      </c>
      <c r="T210" s="66">
        <f>IFERROR(AVERAGE(Data!V218), " ")</f>
        <v>91020</v>
      </c>
      <c r="U210" s="66">
        <f>IFERROR(AVERAGE(Data!W218), " ")</f>
        <v>81100</v>
      </c>
      <c r="V210" s="66">
        <f>IFERROR(AVERAGE(Data!X218), " ")</f>
        <v>35100</v>
      </c>
      <c r="W210" s="66">
        <f>IFERROR(AVERAGE(Data!Y218), " ")</f>
        <v>207220</v>
      </c>
      <c r="X210" s="66">
        <f>IFERROR(AVERAGE(Data!Z218), " ")</f>
        <v>260286.75</v>
      </c>
      <c r="Y210" s="66">
        <f>IFERROR(AVERAGE(Data!AA218), " ")</f>
        <v>195598.41666666666</v>
      </c>
      <c r="Z210" s="67">
        <f>IFERROR(AVERAGE(Data!AB218), " ")</f>
        <v>19.693862815884479</v>
      </c>
      <c r="AA210" s="67">
        <f>IFERROR(AVERAGE(Data!AC218), " ")</f>
        <v>54.369096141614023</v>
      </c>
      <c r="AB210" s="67">
        <f>IFERROR(AVERAGE(Data!AD218), " ")</f>
        <v>33.07201276765619</v>
      </c>
      <c r="AC210" s="66">
        <f>IFERROR(AVERAGE(Data!AF218), "  ")</f>
        <v>0</v>
      </c>
      <c r="AD210" s="66">
        <f>IFERROR(AVERAGE(Data!AG218), "  ")</f>
        <v>0</v>
      </c>
      <c r="AE210" s="66">
        <f>IFERROR(AVERAGE(Data!AH218), "  ")</f>
        <v>8600</v>
      </c>
      <c r="AF210" s="66">
        <f>IFERROR(AVERAGE(Data!AI218), "  ")</f>
        <v>8600</v>
      </c>
      <c r="AG210" s="66">
        <f>IFERROR(AVERAGE(Data!AJ218), "  ")</f>
        <v>12225</v>
      </c>
      <c r="AH210" s="66">
        <f>IFERROR(AVERAGE(Data!AK218), "  ")</f>
        <v>23642.75</v>
      </c>
      <c r="AI210" s="67">
        <f>IFERROR(AVERAGE(Data!AL218), "  ")</f>
        <v>-59.047619047619051</v>
      </c>
      <c r="AJ210" s="67">
        <f>IFERROR(AVERAGE(Data!AM218), "  ")</f>
        <v>-47.155130491165508</v>
      </c>
      <c r="AK210" s="67">
        <f>IFERROR(AVERAGE(Data!AN218), "  ")</f>
        <v>-48.292817036935212</v>
      </c>
      <c r="AL210" s="66">
        <f>IFERROR(AVERAGE(Data!AP218),"  ")</f>
        <v>372139</v>
      </c>
      <c r="AM210" s="66">
        <f>IFERROR(AVERAGE(Data!AQ218),"  ")</f>
        <v>161035</v>
      </c>
      <c r="AN210" s="66">
        <f>IFERROR(AVERAGE(Data!AR218),"  ")</f>
        <v>49300</v>
      </c>
      <c r="AO210" s="66">
        <f>IFERROR(AVERAGE(Data!AS218),"  ")</f>
        <v>582474</v>
      </c>
      <c r="AP210" s="66">
        <f>IFERROR(AVERAGE(Data!AT218),"  ")</f>
        <v>872869</v>
      </c>
      <c r="AQ210" s="66">
        <f>IFERROR(AVERAGE(Data!AU218),"  ")</f>
        <v>827785.33333333337</v>
      </c>
      <c r="AR210" s="67">
        <f>IFERROR(AVERAGE(Data!AV218),"  ")</f>
        <v>-15.084693132268235</v>
      </c>
      <c r="AS210" s="67">
        <f>IFERROR(AVERAGE(Data!AW218),"  ")</f>
        <v>25.470486112982794</v>
      </c>
      <c r="AT210" s="67">
        <f>IFERROR(AVERAGE(Data!AX218),"  ")</f>
        <v>5.4462992821004974</v>
      </c>
      <c r="AU210" s="66">
        <f>IFERROR(AVERAGE(Data!AZ218), "  ")</f>
        <v>354.95400000000001</v>
      </c>
      <c r="AV210" s="66">
        <f>IFERROR(AVERAGE(Data!BA218), "  ")</f>
        <v>11.7</v>
      </c>
      <c r="AW210" s="66">
        <f>IFERROR(AVERAGE(Data!BB218), "  ")</f>
        <v>207.22</v>
      </c>
      <c r="AX210" s="66">
        <f>IFERROR(AVERAGE(Data!BC218), "  ")</f>
        <v>8.6</v>
      </c>
      <c r="AY210" s="66">
        <f>IFERROR(AVERAGE(Data!BD218), "  ")</f>
        <v>582.47400000000005</v>
      </c>
      <c r="AZ210" s="66">
        <f>IFERROR(AVERAGE(Data!BE218), "  ")</f>
        <v>27438.609</v>
      </c>
      <c r="BA210" s="66">
        <f>IFERROR(AVERAGE(Data!BF218), "  ")</f>
        <v>1442.0259999999998</v>
      </c>
      <c r="BB210" s="66">
        <f>IFERROR(AVERAGE(Data!BG218), "  ")</f>
        <v>7732.8190000000031</v>
      </c>
      <c r="BC210" s="66">
        <f>IFERROR(AVERAGE(Data!BH218), "  ")</f>
        <v>718.88300000000027</v>
      </c>
      <c r="BD210" s="66">
        <f>IFERROR(AVERAGE(Data!BI218), "  ")</f>
        <v>37332.337000000007</v>
      </c>
    </row>
    <row r="211" spans="1:56" x14ac:dyDescent="0.25">
      <c r="A211" s="59">
        <f t="shared" si="3"/>
        <v>39088</v>
      </c>
      <c r="B211" s="66">
        <f>IFERROR(AVERAGE(Data!B219),"  ")</f>
        <v>264371</v>
      </c>
      <c r="C211" s="66">
        <f>IFERROR(AVERAGE(Data!C219),"  ")</f>
        <v>30900</v>
      </c>
      <c r="D211" s="66">
        <f>IFERROR(AVERAGE(Data!D219),"  ")</f>
        <v>0</v>
      </c>
      <c r="E211" s="66">
        <f>IFERROR(AVERAGE(Data!E219),"  ")</f>
        <v>295271</v>
      </c>
      <c r="F211" s="66">
        <f>IFERROR(AVERAGE(Data!F219),"  ")</f>
        <v>470431</v>
      </c>
      <c r="G211" s="66">
        <f>IFERROR(AVERAGE(Data!G219),"  ")</f>
        <v>494232.25</v>
      </c>
      <c r="H211" s="67">
        <f>IFERROR(AVERAGE(Data!H219),"  ")</f>
        <v>-18.227639169290676</v>
      </c>
      <c r="I211" s="67">
        <f>IFERROR(AVERAGE(Data!I219),"  ")</f>
        <v>8.3179303981123951</v>
      </c>
      <c r="J211" s="67">
        <f>IFERROR(AVERAGE(Data!J219),"  ")</f>
        <v>-4.815802691953019</v>
      </c>
      <c r="K211" s="66">
        <f>IFERROR(AVERAGE(Data!L219),"  ")</f>
        <v>1500</v>
      </c>
      <c r="L211" s="66">
        <f>IFERROR(AVERAGE(Data!M219),"  ")</f>
        <v>12000</v>
      </c>
      <c r="M211" s="66">
        <f>IFERROR(AVERAGE(Data!N219),"  ")</f>
        <v>13000</v>
      </c>
      <c r="N211" s="66">
        <f>IFERROR(AVERAGE(Data!O219),"  ")</f>
        <v>26500</v>
      </c>
      <c r="O211" s="66">
        <f>IFERROR(AVERAGE(Data!P219),"  ")</f>
        <v>20095.75</v>
      </c>
      <c r="P211" s="66">
        <f>IFERROR(AVERAGE(Data!Q219),"  ")</f>
        <v>27814.083333333332</v>
      </c>
      <c r="Q211" s="67">
        <f>IFERROR(AVERAGE(Data!R219),"  ")</f>
        <v>26.867100727690541</v>
      </c>
      <c r="R211" s="67">
        <f>IFERROR(AVERAGE(Data!S219),"  ")</f>
        <v>-9.8724043593308544</v>
      </c>
      <c r="S211" s="67">
        <f>IFERROR(AVERAGE(Data!T219),"  ")</f>
        <v>-27.749731101450404</v>
      </c>
      <c r="T211" s="66">
        <f>IFERROR(AVERAGE(Data!V219), " ")</f>
        <v>92901</v>
      </c>
      <c r="U211" s="66">
        <f>IFERROR(AVERAGE(Data!W219), " ")</f>
        <v>40303</v>
      </c>
      <c r="V211" s="66">
        <f>IFERROR(AVERAGE(Data!X219), " ")</f>
        <v>10200</v>
      </c>
      <c r="W211" s="66">
        <f>IFERROR(AVERAGE(Data!Y219), " ")</f>
        <v>143404</v>
      </c>
      <c r="X211" s="66">
        <f>IFERROR(AVERAGE(Data!Z219), " ")</f>
        <v>222996.75</v>
      </c>
      <c r="Y211" s="66">
        <f>IFERROR(AVERAGE(Data!AA219), " ")</f>
        <v>178973.58333333334</v>
      </c>
      <c r="Z211" s="67">
        <f>IFERROR(AVERAGE(Data!AB219), " ")</f>
        <v>-19.840804029089043</v>
      </c>
      <c r="AA211" s="67">
        <f>IFERROR(AVERAGE(Data!AC219), " ")</f>
        <v>31.056222763563479</v>
      </c>
      <c r="AB211" s="67">
        <f>IFERROR(AVERAGE(Data!AD219), " ")</f>
        <v>24.597577947956005</v>
      </c>
      <c r="AC211" s="66">
        <f>IFERROR(AVERAGE(Data!AF219), "  ")</f>
        <v>6000</v>
      </c>
      <c r="AD211" s="66">
        <f>IFERROR(AVERAGE(Data!AG219), "  ")</f>
        <v>0</v>
      </c>
      <c r="AE211" s="66">
        <f>IFERROR(AVERAGE(Data!AH219), "  ")</f>
        <v>4800</v>
      </c>
      <c r="AF211" s="66">
        <f>IFERROR(AVERAGE(Data!AI219), "  ")</f>
        <v>10800</v>
      </c>
      <c r="AG211" s="66">
        <f>IFERROR(AVERAGE(Data!AJ219), "  ")</f>
        <v>9275</v>
      </c>
      <c r="AH211" s="66">
        <f>IFERROR(AVERAGE(Data!AK219), "  ")</f>
        <v>24926.583333333332</v>
      </c>
      <c r="AI211" s="67">
        <f>IFERROR(AVERAGE(Data!AL219), "  ")</f>
        <v>-73.455242589588551</v>
      </c>
      <c r="AJ211" s="67">
        <f>IFERROR(AVERAGE(Data!AM219), "  ")</f>
        <v>-63.606399780265058</v>
      </c>
      <c r="AK211" s="67">
        <f>IFERROR(AVERAGE(Data!AN219), "  ")</f>
        <v>-62.790728773498174</v>
      </c>
      <c r="AL211" s="66">
        <f>IFERROR(AVERAGE(Data!AP219),"  ")</f>
        <v>364772</v>
      </c>
      <c r="AM211" s="66">
        <f>IFERROR(AVERAGE(Data!AQ219),"  ")</f>
        <v>83203</v>
      </c>
      <c r="AN211" s="66">
        <f>IFERROR(AVERAGE(Data!AR219),"  ")</f>
        <v>28000</v>
      </c>
      <c r="AO211" s="66">
        <f>IFERROR(AVERAGE(Data!AS219),"  ")</f>
        <v>475975</v>
      </c>
      <c r="AP211" s="66">
        <f>IFERROR(AVERAGE(Data!AT219),"  ")</f>
        <v>722798.5</v>
      </c>
      <c r="AQ211" s="66">
        <f>IFERROR(AVERAGE(Data!AU219),"  ")</f>
        <v>725946.5</v>
      </c>
      <c r="AR211" s="67">
        <f>IFERROR(AVERAGE(Data!AV219),"  ")</f>
        <v>-20.876817352159883</v>
      </c>
      <c r="AS211" s="67">
        <f>IFERROR(AVERAGE(Data!AW219),"  ")</f>
        <v>10.817618934091122</v>
      </c>
      <c r="AT211" s="67">
        <f>IFERROR(AVERAGE(Data!AX219),"  ")</f>
        <v>-0.43364077104856014</v>
      </c>
      <c r="AU211" s="66">
        <f>IFERROR(AVERAGE(Data!AZ219), "  ")</f>
        <v>295.27100000000002</v>
      </c>
      <c r="AV211" s="66">
        <f>IFERROR(AVERAGE(Data!BA219), "  ")</f>
        <v>26.5</v>
      </c>
      <c r="AW211" s="66">
        <f>IFERROR(AVERAGE(Data!BB219), "  ")</f>
        <v>143.404</v>
      </c>
      <c r="AX211" s="66">
        <f>IFERROR(AVERAGE(Data!BC219), "  ")</f>
        <v>10.8</v>
      </c>
      <c r="AY211" s="66">
        <f>IFERROR(AVERAGE(Data!BD219), "  ")</f>
        <v>475.97500000000002</v>
      </c>
      <c r="AZ211" s="66">
        <f>IFERROR(AVERAGE(Data!BE219), "  ")</f>
        <v>295.27100000000002</v>
      </c>
      <c r="BA211" s="66">
        <f>IFERROR(AVERAGE(Data!BF219), "  ")</f>
        <v>26.5</v>
      </c>
      <c r="BB211" s="66">
        <f>IFERROR(AVERAGE(Data!BG219), "  ")</f>
        <v>143.404</v>
      </c>
      <c r="BC211" s="66">
        <f>IFERROR(AVERAGE(Data!BH219), "  ")</f>
        <v>10.8</v>
      </c>
      <c r="BD211" s="66">
        <f>IFERROR(AVERAGE(Data!BI219), "  ")</f>
        <v>475.97500000000002</v>
      </c>
    </row>
    <row r="212" spans="1:56" x14ac:dyDescent="0.25">
      <c r="A212" s="59">
        <f t="shared" si="3"/>
        <v>39095</v>
      </c>
      <c r="B212" s="66">
        <f>IFERROR(AVERAGE(Data!B220),"  ")</f>
        <v>360057</v>
      </c>
      <c r="C212" s="66">
        <f>IFERROR(AVERAGE(Data!C220),"  ")</f>
        <v>143550</v>
      </c>
      <c r="D212" s="66">
        <f>IFERROR(AVERAGE(Data!D220),"  ")</f>
        <v>0</v>
      </c>
      <c r="E212" s="66">
        <f>IFERROR(AVERAGE(Data!E220),"  ")</f>
        <v>503607</v>
      </c>
      <c r="F212" s="66">
        <f>IFERROR(AVERAGE(Data!F220),"  ")</f>
        <v>419446.25</v>
      </c>
      <c r="G212" s="66">
        <f>IFERROR(AVERAGE(Data!G220),"  ")</f>
        <v>457367.91666666669</v>
      </c>
      <c r="H212" s="67">
        <f>IFERROR(AVERAGE(Data!H220),"  ")</f>
        <v>25.821538769034746</v>
      </c>
      <c r="I212" s="67">
        <f>IFERROR(AVERAGE(Data!I220),"  ")</f>
        <v>2.8955500864421113</v>
      </c>
      <c r="J212" s="67">
        <f>IFERROR(AVERAGE(Data!J220),"  ")</f>
        <v>-8.2912826380658231</v>
      </c>
      <c r="K212" s="66">
        <f>IFERROR(AVERAGE(Data!L220),"  ")</f>
        <v>6070</v>
      </c>
      <c r="L212" s="66">
        <f>IFERROR(AVERAGE(Data!M220),"  ")</f>
        <v>13400</v>
      </c>
      <c r="M212" s="66">
        <f>IFERROR(AVERAGE(Data!N220),"  ")</f>
        <v>7000</v>
      </c>
      <c r="N212" s="66">
        <f>IFERROR(AVERAGE(Data!O220),"  ")</f>
        <v>26470</v>
      </c>
      <c r="O212" s="66">
        <f>IFERROR(AVERAGE(Data!P220),"  ")</f>
        <v>18123.5</v>
      </c>
      <c r="P212" s="66">
        <f>IFERROR(AVERAGE(Data!Q220),"  ")</f>
        <v>25118.75</v>
      </c>
      <c r="Q212" s="67">
        <f>IFERROR(AVERAGE(Data!R220),"  ")</f>
        <v>42.311827956989248</v>
      </c>
      <c r="R212" s="67">
        <f>IFERROR(AVERAGE(Data!S220),"  ")</f>
        <v>-11.47176631496678</v>
      </c>
      <c r="S212" s="67">
        <f>IFERROR(AVERAGE(Data!T220),"  ")</f>
        <v>-27.848718586713119</v>
      </c>
      <c r="T212" s="66">
        <f>IFERROR(AVERAGE(Data!V220), " ")</f>
        <v>129413</v>
      </c>
      <c r="U212" s="66">
        <f>IFERROR(AVERAGE(Data!W220), " ")</f>
        <v>87050</v>
      </c>
      <c r="V212" s="66">
        <f>IFERROR(AVERAGE(Data!X220), " ")</f>
        <v>26600</v>
      </c>
      <c r="W212" s="66">
        <f>IFERROR(AVERAGE(Data!Y220), " ")</f>
        <v>243063</v>
      </c>
      <c r="X212" s="66">
        <f>IFERROR(AVERAGE(Data!Z220), " ")</f>
        <v>204664.75</v>
      </c>
      <c r="Y212" s="66">
        <f>IFERROR(AVERAGE(Data!AA220), " ")</f>
        <v>177090.83333333334</v>
      </c>
      <c r="Z212" s="67">
        <f>IFERROR(AVERAGE(Data!AB220), " ")</f>
        <v>110.84028000659245</v>
      </c>
      <c r="AA212" s="67">
        <f>IFERROR(AVERAGE(Data!AC220), " ")</f>
        <v>32.412315107599497</v>
      </c>
      <c r="AB212" s="67">
        <f>IFERROR(AVERAGE(Data!AD220), " ")</f>
        <v>15.570493484981807</v>
      </c>
      <c r="AC212" s="66">
        <f>IFERROR(AVERAGE(Data!AF220), "  ")</f>
        <v>0</v>
      </c>
      <c r="AD212" s="66">
        <f>IFERROR(AVERAGE(Data!AG220), "  ")</f>
        <v>10500</v>
      </c>
      <c r="AE212" s="66">
        <f>IFERROR(AVERAGE(Data!AH220), "  ")</f>
        <v>1650</v>
      </c>
      <c r="AF212" s="66">
        <f>IFERROR(AVERAGE(Data!AI220), "  ")</f>
        <v>12150</v>
      </c>
      <c r="AG212" s="66">
        <f>IFERROR(AVERAGE(Data!AJ220), "  ")</f>
        <v>10787.5</v>
      </c>
      <c r="AH212" s="66">
        <f>IFERROR(AVERAGE(Data!AK220), "  ")</f>
        <v>18745.333333333332</v>
      </c>
      <c r="AI212" s="67">
        <f>IFERROR(AVERAGE(Data!AL220), "  ")</f>
        <v>-42.142857142857139</v>
      </c>
      <c r="AJ212" s="67">
        <f>IFERROR(AVERAGE(Data!AM220), "  ")</f>
        <v>-55.873028858936856</v>
      </c>
      <c r="AK212" s="67">
        <f>IFERROR(AVERAGE(Data!AN220), "  ")</f>
        <v>-42.452343694430603</v>
      </c>
      <c r="AL212" s="66">
        <f>IFERROR(AVERAGE(Data!AP220),"  ")</f>
        <v>495540</v>
      </c>
      <c r="AM212" s="66">
        <f>IFERROR(AVERAGE(Data!AQ220),"  ")</f>
        <v>254500</v>
      </c>
      <c r="AN212" s="66">
        <f>IFERROR(AVERAGE(Data!AR220),"  ")</f>
        <v>35250</v>
      </c>
      <c r="AO212" s="66">
        <f>IFERROR(AVERAGE(Data!AS220),"  ")</f>
        <v>785290</v>
      </c>
      <c r="AP212" s="66">
        <f>IFERROR(AVERAGE(Data!AT220),"  ")</f>
        <v>653022</v>
      </c>
      <c r="AQ212" s="66">
        <f>IFERROR(AVERAGE(Data!AU220),"  ")</f>
        <v>678322.83333333337</v>
      </c>
      <c r="AR212" s="67">
        <f>IFERROR(AVERAGE(Data!AV220),"  ")</f>
        <v>41.458520223800207</v>
      </c>
      <c r="AS212" s="67">
        <f>IFERROR(AVERAGE(Data!AW220),"  ")</f>
        <v>7.5592853230993517</v>
      </c>
      <c r="AT212" s="67">
        <f>IFERROR(AVERAGE(Data!AX220),"  ")</f>
        <v>-3.7299103155650881</v>
      </c>
      <c r="AU212" s="66">
        <f>IFERROR(AVERAGE(Data!AZ220), "  ")</f>
        <v>503.60700000000003</v>
      </c>
      <c r="AV212" s="66">
        <f>IFERROR(AVERAGE(Data!BA220), "  ")</f>
        <v>26.47</v>
      </c>
      <c r="AW212" s="66">
        <f>IFERROR(AVERAGE(Data!BB220), "  ")</f>
        <v>243.06299999999999</v>
      </c>
      <c r="AX212" s="66">
        <f>IFERROR(AVERAGE(Data!BC220), "  ")</f>
        <v>12.15</v>
      </c>
      <c r="AY212" s="66">
        <f>IFERROR(AVERAGE(Data!BD220), "  ")</f>
        <v>785.29</v>
      </c>
      <c r="AZ212" s="66">
        <f>IFERROR(AVERAGE(Data!BE220), "  ")</f>
        <v>798.87800000000004</v>
      </c>
      <c r="BA212" s="66">
        <f>IFERROR(AVERAGE(Data!BF220), "  ")</f>
        <v>52.97</v>
      </c>
      <c r="BB212" s="66">
        <f>IFERROR(AVERAGE(Data!BG220), "  ")</f>
        <v>386.46699999999998</v>
      </c>
      <c r="BC212" s="66">
        <f>IFERROR(AVERAGE(Data!BH220), "  ")</f>
        <v>22.950000000000003</v>
      </c>
      <c r="BD212" s="66">
        <f>IFERROR(AVERAGE(Data!BI220), "  ")</f>
        <v>1261.2649999999999</v>
      </c>
    </row>
    <row r="213" spans="1:56" x14ac:dyDescent="0.25">
      <c r="A213" s="59">
        <f t="shared" si="3"/>
        <v>39102</v>
      </c>
      <c r="B213" s="66">
        <f>IFERROR(AVERAGE(Data!B221),"  ")</f>
        <v>232810</v>
      </c>
      <c r="C213" s="66">
        <f>IFERROR(AVERAGE(Data!C221),"  ")</f>
        <v>156022</v>
      </c>
      <c r="D213" s="66">
        <f>IFERROR(AVERAGE(Data!D221),"  ")</f>
        <v>0</v>
      </c>
      <c r="E213" s="66">
        <f>IFERROR(AVERAGE(Data!E221),"  ")</f>
        <v>388832</v>
      </c>
      <c r="F213" s="66">
        <f>IFERROR(AVERAGE(Data!F221),"  ")</f>
        <v>385666</v>
      </c>
      <c r="G213" s="66">
        <f>IFERROR(AVERAGE(Data!G221),"  ")</f>
        <v>420011.16666666669</v>
      </c>
      <c r="H213" s="67">
        <f>IFERROR(AVERAGE(Data!H221),"  ")</f>
        <v>9.3407195984421385</v>
      </c>
      <c r="I213" s="67">
        <f>IFERROR(AVERAGE(Data!I221),"  ")</f>
        <v>-2.9148869621474338</v>
      </c>
      <c r="J213" s="67">
        <f>IFERROR(AVERAGE(Data!J221),"  ")</f>
        <v>-8.1772032251523523</v>
      </c>
      <c r="K213" s="66">
        <f>IFERROR(AVERAGE(Data!L221),"  ")</f>
        <v>0</v>
      </c>
      <c r="L213" s="66">
        <f>IFERROR(AVERAGE(Data!M221),"  ")</f>
        <v>1500</v>
      </c>
      <c r="M213" s="66">
        <f>IFERROR(AVERAGE(Data!N221),"  ")</f>
        <v>4200</v>
      </c>
      <c r="N213" s="66">
        <f>IFERROR(AVERAGE(Data!O221),"  ")</f>
        <v>5700</v>
      </c>
      <c r="O213" s="66">
        <f>IFERROR(AVERAGE(Data!P221),"  ")</f>
        <v>17592.5</v>
      </c>
      <c r="P213" s="66">
        <f>IFERROR(AVERAGE(Data!Q221),"  ")</f>
        <v>24789.083333333332</v>
      </c>
      <c r="Q213" s="67">
        <f>IFERROR(AVERAGE(Data!R221),"  ")</f>
        <v>-69.315245478036175</v>
      </c>
      <c r="R213" s="67">
        <f>IFERROR(AVERAGE(Data!S221),"  ")</f>
        <v>-9.6244734408712613</v>
      </c>
      <c r="S213" s="67">
        <f>IFERROR(AVERAGE(Data!T221),"  ")</f>
        <v>-29.031260400243386</v>
      </c>
      <c r="T213" s="66">
        <f>IFERROR(AVERAGE(Data!V221), " ")</f>
        <v>103542</v>
      </c>
      <c r="U213" s="66">
        <f>IFERROR(AVERAGE(Data!W221), " ")</f>
        <v>97953</v>
      </c>
      <c r="V213" s="66">
        <f>IFERROR(AVERAGE(Data!X221), " ")</f>
        <v>22400</v>
      </c>
      <c r="W213" s="66">
        <f>IFERROR(AVERAGE(Data!Y221), " ")</f>
        <v>223895</v>
      </c>
      <c r="X213" s="66">
        <f>IFERROR(AVERAGE(Data!Z221), " ")</f>
        <v>204395.5</v>
      </c>
      <c r="Y213" s="66">
        <f>IFERROR(AVERAGE(Data!AA221), " ")</f>
        <v>163239.25</v>
      </c>
      <c r="Z213" s="67">
        <f>IFERROR(AVERAGE(Data!AB221), " ")</f>
        <v>90.454924377753954</v>
      </c>
      <c r="AA213" s="67">
        <f>IFERROR(AVERAGE(Data!AC221), " ")</f>
        <v>39.789866037461643</v>
      </c>
      <c r="AB213" s="67">
        <f>IFERROR(AVERAGE(Data!AD221), " ")</f>
        <v>25.212226838827068</v>
      </c>
      <c r="AC213" s="66">
        <f>IFERROR(AVERAGE(Data!AF221), "  ")</f>
        <v>12992</v>
      </c>
      <c r="AD213" s="66">
        <f>IFERROR(AVERAGE(Data!AG221), "  ")</f>
        <v>0</v>
      </c>
      <c r="AE213" s="66">
        <f>IFERROR(AVERAGE(Data!AH221), "  ")</f>
        <v>1400</v>
      </c>
      <c r="AF213" s="66">
        <f>IFERROR(AVERAGE(Data!AI221), "  ")</f>
        <v>14392</v>
      </c>
      <c r="AG213" s="66">
        <f>IFERROR(AVERAGE(Data!AJ221), "  ")</f>
        <v>11485.5</v>
      </c>
      <c r="AH213" s="66">
        <f>IFERROR(AVERAGE(Data!AK221), "  ")</f>
        <v>18511</v>
      </c>
      <c r="AI213" s="67">
        <f>IFERROR(AVERAGE(Data!AL221), "  ")</f>
        <v>859.4666666666667</v>
      </c>
      <c r="AJ213" s="67">
        <f>IFERROR(AVERAGE(Data!AM221), "  ")</f>
        <v>-45.42798089943696</v>
      </c>
      <c r="AK213" s="67">
        <f>IFERROR(AVERAGE(Data!AN221), "  ")</f>
        <v>-37.953108962238666</v>
      </c>
      <c r="AL213" s="66">
        <f>IFERROR(AVERAGE(Data!AP221),"  ")</f>
        <v>349344</v>
      </c>
      <c r="AM213" s="66">
        <f>IFERROR(AVERAGE(Data!AQ221),"  ")</f>
        <v>255475</v>
      </c>
      <c r="AN213" s="66">
        <f>IFERROR(AVERAGE(Data!AR221),"  ")</f>
        <v>28000</v>
      </c>
      <c r="AO213" s="66">
        <f>IFERROR(AVERAGE(Data!AS221),"  ")</f>
        <v>632819</v>
      </c>
      <c r="AP213" s="66">
        <f>IFERROR(AVERAGE(Data!AT221),"  ")</f>
        <v>619139.5</v>
      </c>
      <c r="AQ213" s="66">
        <f>IFERROR(AVERAGE(Data!AU221),"  ")</f>
        <v>626550.5</v>
      </c>
      <c r="AR213" s="67">
        <f>IFERROR(AVERAGE(Data!AV221),"  ")</f>
        <v>28.296053311816149</v>
      </c>
      <c r="AS213" s="67">
        <f>IFERROR(AVERAGE(Data!AW221),"  ")</f>
        <v>6.0217578179850406</v>
      </c>
      <c r="AT213" s="67">
        <f>IFERROR(AVERAGE(Data!AX221),"  ")</f>
        <v>-1.1828256461370645</v>
      </c>
      <c r="AU213" s="66">
        <f>IFERROR(AVERAGE(Data!AZ221), "  ")</f>
        <v>388.83199999999999</v>
      </c>
      <c r="AV213" s="66">
        <f>IFERROR(AVERAGE(Data!BA221), "  ")</f>
        <v>5.7</v>
      </c>
      <c r="AW213" s="66">
        <f>IFERROR(AVERAGE(Data!BB221), "  ")</f>
        <v>223.89500000000001</v>
      </c>
      <c r="AX213" s="66">
        <f>IFERROR(AVERAGE(Data!BC221), "  ")</f>
        <v>14.391999999999999</v>
      </c>
      <c r="AY213" s="66">
        <f>IFERROR(AVERAGE(Data!BD221), "  ")</f>
        <v>632.81899999999996</v>
      </c>
      <c r="AZ213" s="66">
        <f>IFERROR(AVERAGE(Data!BE221), "  ")</f>
        <v>1187.71</v>
      </c>
      <c r="BA213" s="66">
        <f>IFERROR(AVERAGE(Data!BF221), "  ")</f>
        <v>58.67</v>
      </c>
      <c r="BB213" s="66">
        <f>IFERROR(AVERAGE(Data!BG221), "  ")</f>
        <v>610.36199999999997</v>
      </c>
      <c r="BC213" s="66">
        <f>IFERROR(AVERAGE(Data!BH221), "  ")</f>
        <v>37.341999999999999</v>
      </c>
      <c r="BD213" s="66">
        <f>IFERROR(AVERAGE(Data!BI221), "  ")</f>
        <v>1894.0839999999998</v>
      </c>
    </row>
    <row r="214" spans="1:56" x14ac:dyDescent="0.25">
      <c r="A214" s="59">
        <f t="shared" si="3"/>
        <v>39109</v>
      </c>
      <c r="B214" s="66">
        <f>IFERROR(AVERAGE(Data!B222),"  ")</f>
        <v>328880</v>
      </c>
      <c r="C214" s="66">
        <f>IFERROR(AVERAGE(Data!C222),"  ")</f>
        <v>131280</v>
      </c>
      <c r="D214" s="66">
        <f>IFERROR(AVERAGE(Data!D222),"  ")</f>
        <v>0</v>
      </c>
      <c r="E214" s="66">
        <f>IFERROR(AVERAGE(Data!E222),"  ")</f>
        <v>460160</v>
      </c>
      <c r="F214" s="66">
        <f>IFERROR(AVERAGE(Data!F222),"  ")</f>
        <v>411967.5</v>
      </c>
      <c r="G214" s="66">
        <f>IFERROR(AVERAGE(Data!G222),"  ")</f>
        <v>413852.08333333331</v>
      </c>
      <c r="H214" s="67">
        <f>IFERROR(AVERAGE(Data!H222),"  ")</f>
        <v>17.800658430314421</v>
      </c>
      <c r="I214" s="67">
        <f>IFERROR(AVERAGE(Data!I222),"  ")</f>
        <v>9.3052796359740952</v>
      </c>
      <c r="J214" s="67">
        <f>IFERROR(AVERAGE(Data!J222),"  ")</f>
        <v>-0.45537606532124464</v>
      </c>
      <c r="K214" s="66">
        <f>IFERROR(AVERAGE(Data!L222),"  ")</f>
        <v>7630</v>
      </c>
      <c r="L214" s="66">
        <f>IFERROR(AVERAGE(Data!M222),"  ")</f>
        <v>1500</v>
      </c>
      <c r="M214" s="66">
        <f>IFERROR(AVERAGE(Data!N222),"  ")</f>
        <v>8400</v>
      </c>
      <c r="N214" s="66">
        <f>IFERROR(AVERAGE(Data!O222),"  ")</f>
        <v>17530</v>
      </c>
      <c r="O214" s="66">
        <f>IFERROR(AVERAGE(Data!P222),"  ")</f>
        <v>19050</v>
      </c>
      <c r="P214" s="66">
        <f>IFERROR(AVERAGE(Data!Q222),"  ")</f>
        <v>30991.833333333332</v>
      </c>
      <c r="Q214" s="67">
        <f>IFERROR(AVERAGE(Data!R222),"  ")</f>
        <v>-47.901806942463146</v>
      </c>
      <c r="R214" s="67">
        <f>IFERROR(AVERAGE(Data!S222),"  ")</f>
        <v>-16.913817166782973</v>
      </c>
      <c r="S214" s="67">
        <f>IFERROR(AVERAGE(Data!T222),"  ")</f>
        <v>-38.532193965076821</v>
      </c>
      <c r="T214" s="66">
        <f>IFERROR(AVERAGE(Data!V222), " ")</f>
        <v>85322</v>
      </c>
      <c r="U214" s="66">
        <f>IFERROR(AVERAGE(Data!W222), " ")</f>
        <v>63600</v>
      </c>
      <c r="V214" s="66">
        <f>IFERROR(AVERAGE(Data!X222), " ")</f>
        <v>12600</v>
      </c>
      <c r="W214" s="66">
        <f>IFERROR(AVERAGE(Data!Y222), " ")</f>
        <v>161522</v>
      </c>
      <c r="X214" s="66">
        <f>IFERROR(AVERAGE(Data!Z222), " ")</f>
        <v>192971</v>
      </c>
      <c r="Y214" s="66">
        <f>IFERROR(AVERAGE(Data!AA222), " ")</f>
        <v>169913.58333333334</v>
      </c>
      <c r="Z214" s="67">
        <f>IFERROR(AVERAGE(Data!AB222), " ")</f>
        <v>20.363649912440863</v>
      </c>
      <c r="AA214" s="67">
        <f>IFERROR(AVERAGE(Data!AC222), " ")</f>
        <v>41.387527819245882</v>
      </c>
      <c r="AB214" s="67">
        <f>IFERROR(AVERAGE(Data!AD222), " ")</f>
        <v>13.57008440074685</v>
      </c>
      <c r="AC214" s="66">
        <f>IFERROR(AVERAGE(Data!AF222), "  ")</f>
        <v>1500</v>
      </c>
      <c r="AD214" s="66">
        <f>IFERROR(AVERAGE(Data!AG222), "  ")</f>
        <v>0</v>
      </c>
      <c r="AE214" s="66">
        <f>IFERROR(AVERAGE(Data!AH222), "  ")</f>
        <v>6200</v>
      </c>
      <c r="AF214" s="66">
        <f>IFERROR(AVERAGE(Data!AI222), "  ")</f>
        <v>7700</v>
      </c>
      <c r="AG214" s="66">
        <f>IFERROR(AVERAGE(Data!AJ222), "  ")</f>
        <v>11260.5</v>
      </c>
      <c r="AH214" s="66">
        <f>IFERROR(AVERAGE(Data!AK222), "  ")</f>
        <v>20115.166666666668</v>
      </c>
      <c r="AI214" s="67">
        <f>IFERROR(AVERAGE(Data!AL222), "  ")</f>
        <v>-34.188034188034187</v>
      </c>
      <c r="AJ214" s="67">
        <f>IFERROR(AVERAGE(Data!AM222), "  ")</f>
        <v>-39.852575915391398</v>
      </c>
      <c r="AK214" s="67">
        <f>IFERROR(AVERAGE(Data!AN222), "  ")</f>
        <v>-44.019852350216674</v>
      </c>
      <c r="AL214" s="66">
        <f>IFERROR(AVERAGE(Data!AP222),"  ")</f>
        <v>423332</v>
      </c>
      <c r="AM214" s="66">
        <f>IFERROR(AVERAGE(Data!AQ222),"  ")</f>
        <v>196380</v>
      </c>
      <c r="AN214" s="66">
        <f>IFERROR(AVERAGE(Data!AR222),"  ")</f>
        <v>27200</v>
      </c>
      <c r="AO214" s="66">
        <f>IFERROR(AVERAGE(Data!AS222),"  ")</f>
        <v>646912</v>
      </c>
      <c r="AP214" s="66">
        <f>IFERROR(AVERAGE(Data!AT222),"  ")</f>
        <v>635249</v>
      </c>
      <c r="AQ214" s="66">
        <f>IFERROR(AVERAGE(Data!AU222),"  ")</f>
        <v>634872.66666666663</v>
      </c>
      <c r="AR214" s="67">
        <f>IFERROR(AVERAGE(Data!AV222),"  ")</f>
        <v>13.459693529462324</v>
      </c>
      <c r="AS214" s="67">
        <f>IFERROR(AVERAGE(Data!AW222),"  ")</f>
        <v>14.453195731037717</v>
      </c>
      <c r="AT214" s="67">
        <f>IFERROR(AVERAGE(Data!AX222),"  ")</f>
        <v>5.927697837573298E-2</v>
      </c>
      <c r="AU214" s="66">
        <f>IFERROR(AVERAGE(Data!AZ222), "  ")</f>
        <v>460.16</v>
      </c>
      <c r="AV214" s="66">
        <f>IFERROR(AVERAGE(Data!BA222), "  ")</f>
        <v>17.53</v>
      </c>
      <c r="AW214" s="66">
        <f>IFERROR(AVERAGE(Data!BB222), "  ")</f>
        <v>161.52199999999999</v>
      </c>
      <c r="AX214" s="66">
        <f>IFERROR(AVERAGE(Data!BC222), "  ")</f>
        <v>7.7</v>
      </c>
      <c r="AY214" s="66">
        <f>IFERROR(AVERAGE(Data!BD222), "  ")</f>
        <v>646.91200000000003</v>
      </c>
      <c r="AZ214" s="66">
        <f>IFERROR(AVERAGE(Data!BE222), "  ")</f>
        <v>1647.8700000000001</v>
      </c>
      <c r="BA214" s="66">
        <f>IFERROR(AVERAGE(Data!BF222), "  ")</f>
        <v>76.2</v>
      </c>
      <c r="BB214" s="66">
        <f>IFERROR(AVERAGE(Data!BG222), "  ")</f>
        <v>771.88400000000001</v>
      </c>
      <c r="BC214" s="66">
        <f>IFERROR(AVERAGE(Data!BH222), "  ")</f>
        <v>45.042000000000002</v>
      </c>
      <c r="BD214" s="66">
        <f>IFERROR(AVERAGE(Data!BI222), "  ")</f>
        <v>2540.9960000000001</v>
      </c>
    </row>
    <row r="215" spans="1:56" x14ac:dyDescent="0.25">
      <c r="A215" s="59">
        <f t="shared" si="3"/>
        <v>39116</v>
      </c>
      <c r="B215" s="66">
        <f>IFERROR(AVERAGE(Data!B223),"  ")</f>
        <v>125175</v>
      </c>
      <c r="C215" s="66">
        <f>IFERROR(AVERAGE(Data!C223),"  ")</f>
        <v>124791</v>
      </c>
      <c r="D215" s="66">
        <f>IFERROR(AVERAGE(Data!D223),"  ")</f>
        <v>0</v>
      </c>
      <c r="E215" s="66">
        <f>IFERROR(AVERAGE(Data!E223),"  ")</f>
        <v>249966</v>
      </c>
      <c r="F215" s="66">
        <f>IFERROR(AVERAGE(Data!F223),"  ")</f>
        <v>400641.25</v>
      </c>
      <c r="G215" s="66">
        <f>IFERROR(AVERAGE(Data!G223),"  ")</f>
        <v>392266.41666666669</v>
      </c>
      <c r="H215" s="67">
        <f>IFERROR(AVERAGE(Data!H223),"  ")</f>
        <v>-38.099035204152386</v>
      </c>
      <c r="I215" s="67">
        <f>IFERROR(AVERAGE(Data!I223),"  ")</f>
        <v>3.3704828447435053</v>
      </c>
      <c r="J215" s="67">
        <f>IFERROR(AVERAGE(Data!J223),"  ")</f>
        <v>2.1349860649554131</v>
      </c>
      <c r="K215" s="66">
        <f>IFERROR(AVERAGE(Data!L223),"  ")</f>
        <v>1500</v>
      </c>
      <c r="L215" s="66">
        <f>IFERROR(AVERAGE(Data!M223),"  ")</f>
        <v>1500</v>
      </c>
      <c r="M215" s="66">
        <f>IFERROR(AVERAGE(Data!N223),"  ")</f>
        <v>2800</v>
      </c>
      <c r="N215" s="66">
        <f>IFERROR(AVERAGE(Data!O223),"  ")</f>
        <v>5800</v>
      </c>
      <c r="O215" s="66">
        <f>IFERROR(AVERAGE(Data!P223),"  ")</f>
        <v>13875</v>
      </c>
      <c r="P215" s="66">
        <f>IFERROR(AVERAGE(Data!Q223),"  ")</f>
        <v>33677.25</v>
      </c>
      <c r="Q215" s="67">
        <f>IFERROR(AVERAGE(Data!R223),"  ")</f>
        <v>-69.312169312169317</v>
      </c>
      <c r="R215" s="67">
        <f>IFERROR(AVERAGE(Data!S223),"  ")</f>
        <v>-38.143640497525745</v>
      </c>
      <c r="S215" s="67">
        <f>IFERROR(AVERAGE(Data!T223),"  ")</f>
        <v>-58.800080172816962</v>
      </c>
      <c r="T215" s="66">
        <f>IFERROR(AVERAGE(Data!V223), " ")</f>
        <v>39600</v>
      </c>
      <c r="U215" s="66">
        <f>IFERROR(AVERAGE(Data!W223), " ")</f>
        <v>75810</v>
      </c>
      <c r="V215" s="66">
        <f>IFERROR(AVERAGE(Data!X223), " ")</f>
        <v>23900</v>
      </c>
      <c r="W215" s="66">
        <f>IFERROR(AVERAGE(Data!Y223), " ")</f>
        <v>139310</v>
      </c>
      <c r="X215" s="66">
        <f>IFERROR(AVERAGE(Data!Z223), " ")</f>
        <v>191947.5</v>
      </c>
      <c r="Y215" s="66">
        <f>IFERROR(AVERAGE(Data!AA223), " ")</f>
        <v>174204.75</v>
      </c>
      <c r="Z215" s="67">
        <f>IFERROR(AVERAGE(Data!AB223), " ")</f>
        <v>-20.347404472346586</v>
      </c>
      <c r="AA215" s="67">
        <f>IFERROR(AVERAGE(Data!AC223), " ")</f>
        <v>41.676185063467265</v>
      </c>
      <c r="AB215" s="67">
        <f>IFERROR(AVERAGE(Data!AD223), " ")</f>
        <v>10.184997825834262</v>
      </c>
      <c r="AC215" s="66">
        <f>IFERROR(AVERAGE(Data!AF223), "  ")</f>
        <v>0</v>
      </c>
      <c r="AD215" s="66">
        <f>IFERROR(AVERAGE(Data!AG223), "  ")</f>
        <v>0</v>
      </c>
      <c r="AE215" s="66">
        <f>IFERROR(AVERAGE(Data!AH223), "  ")</f>
        <v>18700</v>
      </c>
      <c r="AF215" s="66">
        <f>IFERROR(AVERAGE(Data!AI223), "  ")</f>
        <v>18700</v>
      </c>
      <c r="AG215" s="66">
        <f>IFERROR(AVERAGE(Data!AJ223), "  ")</f>
        <v>13235.5</v>
      </c>
      <c r="AH215" s="66">
        <f>IFERROR(AVERAGE(Data!AK223), "  ")</f>
        <v>20811.25</v>
      </c>
      <c r="AI215" s="67">
        <f>IFERROR(AVERAGE(Data!AL223), "  ")</f>
        <v>-34.706703910614522</v>
      </c>
      <c r="AJ215" s="67">
        <f>IFERROR(AVERAGE(Data!AM223), "  ")</f>
        <v>-15.751113940165496</v>
      </c>
      <c r="AK215" s="67">
        <f>IFERROR(AVERAGE(Data!AN223), "  ")</f>
        <v>-36.402186317496543</v>
      </c>
      <c r="AL215" s="66">
        <f>IFERROR(AVERAGE(Data!AP223),"  ")</f>
        <v>166275</v>
      </c>
      <c r="AM215" s="66">
        <f>IFERROR(AVERAGE(Data!AQ223),"  ")</f>
        <v>202101</v>
      </c>
      <c r="AN215" s="66">
        <f>IFERROR(AVERAGE(Data!AR223),"  ")</f>
        <v>45400</v>
      </c>
      <c r="AO215" s="66">
        <f>IFERROR(AVERAGE(Data!AS223),"  ")</f>
        <v>413776</v>
      </c>
      <c r="AP215" s="66">
        <f>IFERROR(AVERAGE(Data!AT223),"  ")</f>
        <v>619699.25</v>
      </c>
      <c r="AQ215" s="66">
        <f>IFERROR(AVERAGE(Data!AU223),"  ")</f>
        <v>620959.66666666663</v>
      </c>
      <c r="AR215" s="67">
        <f>IFERROR(AVERAGE(Data!AV223),"  ")</f>
        <v>-33.928300543071252</v>
      </c>
      <c r="AS215" s="67">
        <f>IFERROR(AVERAGE(Data!AW223),"  ")</f>
        <v>10.423514873648498</v>
      </c>
      <c r="AT215" s="67">
        <f>IFERROR(AVERAGE(Data!AX223),"  ")</f>
        <v>-0.20297883007966977</v>
      </c>
      <c r="AU215" s="66">
        <f>IFERROR(AVERAGE(Data!AZ223), "  ")</f>
        <v>249.96600000000001</v>
      </c>
      <c r="AV215" s="66">
        <f>IFERROR(AVERAGE(Data!BA223), "  ")</f>
        <v>5.8</v>
      </c>
      <c r="AW215" s="66">
        <f>IFERROR(AVERAGE(Data!BB223), "  ")</f>
        <v>139.31</v>
      </c>
      <c r="AX215" s="66">
        <f>IFERROR(AVERAGE(Data!BC223), "  ")</f>
        <v>18.7</v>
      </c>
      <c r="AY215" s="66">
        <f>IFERROR(AVERAGE(Data!BD223), "  ")</f>
        <v>413.77600000000001</v>
      </c>
      <c r="AZ215" s="66">
        <f>IFERROR(AVERAGE(Data!BE223), "  ")</f>
        <v>1897.8360000000002</v>
      </c>
      <c r="BA215" s="66">
        <f>IFERROR(AVERAGE(Data!BF223), "  ")</f>
        <v>82</v>
      </c>
      <c r="BB215" s="66">
        <f>IFERROR(AVERAGE(Data!BG223), "  ")</f>
        <v>911.19399999999996</v>
      </c>
      <c r="BC215" s="66">
        <f>IFERROR(AVERAGE(Data!BH223), "  ")</f>
        <v>63.742000000000004</v>
      </c>
      <c r="BD215" s="66">
        <f>IFERROR(AVERAGE(Data!BI223), "  ")</f>
        <v>2954.7719999999999</v>
      </c>
    </row>
    <row r="216" spans="1:56" x14ac:dyDescent="0.25">
      <c r="A216" s="59">
        <f t="shared" si="3"/>
        <v>39123</v>
      </c>
      <c r="B216" s="66">
        <f>IFERROR(AVERAGE(Data!B224),"  ")</f>
        <v>164273</v>
      </c>
      <c r="C216" s="66">
        <f>IFERROR(AVERAGE(Data!C224),"  ")</f>
        <v>95220</v>
      </c>
      <c r="D216" s="66">
        <f>IFERROR(AVERAGE(Data!D224),"  ")</f>
        <v>0</v>
      </c>
      <c r="E216" s="66">
        <f>IFERROR(AVERAGE(Data!E224),"  ")</f>
        <v>259493</v>
      </c>
      <c r="F216" s="66">
        <f>IFERROR(AVERAGE(Data!F224),"  ")</f>
        <v>339612.75</v>
      </c>
      <c r="G216" s="66">
        <f>IFERROR(AVERAGE(Data!G224),"  ")</f>
        <v>376247.75</v>
      </c>
      <c r="H216" s="67">
        <f>IFERROR(AVERAGE(Data!H224),"  ")</f>
        <v>-44.897989518656622</v>
      </c>
      <c r="I216" s="67">
        <f>IFERROR(AVERAGE(Data!I224),"  ")</f>
        <v>-16.196161725958657</v>
      </c>
      <c r="J216" s="67">
        <f>IFERROR(AVERAGE(Data!J224),"  ")</f>
        <v>-9.7369353039320483</v>
      </c>
      <c r="K216" s="66">
        <f>IFERROR(AVERAGE(Data!L224),"  ")</f>
        <v>0</v>
      </c>
      <c r="L216" s="66">
        <f>IFERROR(AVERAGE(Data!M224),"  ")</f>
        <v>6000</v>
      </c>
      <c r="M216" s="66">
        <f>IFERROR(AVERAGE(Data!N224),"  ")</f>
        <v>8400</v>
      </c>
      <c r="N216" s="66">
        <f>IFERROR(AVERAGE(Data!O224),"  ")</f>
        <v>14400</v>
      </c>
      <c r="O216" s="66">
        <f>IFERROR(AVERAGE(Data!P224),"  ")</f>
        <v>10857.5</v>
      </c>
      <c r="P216" s="66">
        <f>IFERROR(AVERAGE(Data!Q224),"  ")</f>
        <v>34476.666666666664</v>
      </c>
      <c r="Q216" s="67">
        <f>IFERROR(AVERAGE(Data!R224),"  ")</f>
        <v>-40.248962655601659</v>
      </c>
      <c r="R216" s="67">
        <f>IFERROR(AVERAGE(Data!S224),"  ")</f>
        <v>-54.391749978996899</v>
      </c>
      <c r="S216" s="67">
        <f>IFERROR(AVERAGE(Data!T224),"  ")</f>
        <v>-68.507686357923234</v>
      </c>
      <c r="T216" s="66">
        <f>IFERROR(AVERAGE(Data!V224), " ")</f>
        <v>52796</v>
      </c>
      <c r="U216" s="66">
        <f>IFERROR(AVERAGE(Data!W224), " ")</f>
        <v>38945</v>
      </c>
      <c r="V216" s="66">
        <f>IFERROR(AVERAGE(Data!X224), " ")</f>
        <v>14650</v>
      </c>
      <c r="W216" s="66">
        <f>IFERROR(AVERAGE(Data!Y224), " ")</f>
        <v>106391</v>
      </c>
      <c r="X216" s="66">
        <f>IFERROR(AVERAGE(Data!Z224), " ")</f>
        <v>157779.5</v>
      </c>
      <c r="Y216" s="66">
        <f>IFERROR(AVERAGE(Data!AA224), " ")</f>
        <v>174677.41666666666</v>
      </c>
      <c r="Z216" s="67">
        <f>IFERROR(AVERAGE(Data!AB224), " ")</f>
        <v>-40.916209431992357</v>
      </c>
      <c r="AA216" s="67">
        <f>IFERROR(AVERAGE(Data!AC224), " ")</f>
        <v>4.0216377295547501</v>
      </c>
      <c r="AB216" s="67">
        <f>IFERROR(AVERAGE(Data!AD224), " ")</f>
        <v>-9.673784390178275</v>
      </c>
      <c r="AC216" s="66">
        <f>IFERROR(AVERAGE(Data!AF224), "  ")</f>
        <v>0</v>
      </c>
      <c r="AD216" s="66">
        <f>IFERROR(AVERAGE(Data!AG224), "  ")</f>
        <v>1600</v>
      </c>
      <c r="AE216" s="66">
        <f>IFERROR(AVERAGE(Data!AH224), "  ")</f>
        <v>7250</v>
      </c>
      <c r="AF216" s="66">
        <f>IFERROR(AVERAGE(Data!AI224), "  ")</f>
        <v>8850</v>
      </c>
      <c r="AG216" s="66">
        <f>IFERROR(AVERAGE(Data!AJ224), "  ")</f>
        <v>12410.5</v>
      </c>
      <c r="AH216" s="66">
        <f>IFERROR(AVERAGE(Data!AK224), "  ")</f>
        <v>20250.166666666668</v>
      </c>
      <c r="AI216" s="67">
        <f>IFERROR(AVERAGE(Data!AL224), "  ")</f>
        <v>-59.403669724770644</v>
      </c>
      <c r="AJ216" s="67">
        <f>IFERROR(AVERAGE(Data!AM224), "  ")</f>
        <v>-21.995600251414203</v>
      </c>
      <c r="AK216" s="67">
        <f>IFERROR(AVERAGE(Data!AN224), "  ")</f>
        <v>-38.714084657739448</v>
      </c>
      <c r="AL216" s="66">
        <f>IFERROR(AVERAGE(Data!AP224),"  ")</f>
        <v>217069</v>
      </c>
      <c r="AM216" s="66">
        <f>IFERROR(AVERAGE(Data!AQ224),"  ")</f>
        <v>141765</v>
      </c>
      <c r="AN216" s="66">
        <f>IFERROR(AVERAGE(Data!AR224),"  ")</f>
        <v>30300</v>
      </c>
      <c r="AO216" s="66">
        <f>IFERROR(AVERAGE(Data!AS224),"  ")</f>
        <v>389134</v>
      </c>
      <c r="AP216" s="66">
        <f>IFERROR(AVERAGE(Data!AT224),"  ")</f>
        <v>520660.25</v>
      </c>
      <c r="AQ216" s="66">
        <f>IFERROR(AVERAGE(Data!AU224),"  ")</f>
        <v>605652</v>
      </c>
      <c r="AR216" s="67">
        <f>IFERROR(AVERAGE(Data!AV224),"  ")</f>
        <v>-44.16214664944755</v>
      </c>
      <c r="AS216" s="67">
        <f>IFERROR(AVERAGE(Data!AW224),"  ")</f>
        <v>-12.735007674190291</v>
      </c>
      <c r="AT216" s="67">
        <f>IFERROR(AVERAGE(Data!AX224),"  ")</f>
        <v>-14.033099865929611</v>
      </c>
      <c r="AU216" s="66">
        <f>IFERROR(AVERAGE(Data!AZ224), "  ")</f>
        <v>259.49299999999999</v>
      </c>
      <c r="AV216" s="66">
        <f>IFERROR(AVERAGE(Data!BA224), "  ")</f>
        <v>14.4</v>
      </c>
      <c r="AW216" s="66">
        <f>IFERROR(AVERAGE(Data!BB224), "  ")</f>
        <v>106.39100000000001</v>
      </c>
      <c r="AX216" s="66">
        <f>IFERROR(AVERAGE(Data!BC224), "  ")</f>
        <v>8.85</v>
      </c>
      <c r="AY216" s="66">
        <f>IFERROR(AVERAGE(Data!BD224), "  ")</f>
        <v>389.13400000000001</v>
      </c>
      <c r="AZ216" s="66">
        <f>IFERROR(AVERAGE(Data!BE224), "  ")</f>
        <v>2157.3290000000002</v>
      </c>
      <c r="BA216" s="66">
        <f>IFERROR(AVERAGE(Data!BF224), "  ")</f>
        <v>96.4</v>
      </c>
      <c r="BB216" s="66">
        <f>IFERROR(AVERAGE(Data!BG224), "  ")</f>
        <v>1017.5849999999999</v>
      </c>
      <c r="BC216" s="66">
        <f>IFERROR(AVERAGE(Data!BH224), "  ")</f>
        <v>72.591999999999999</v>
      </c>
      <c r="BD216" s="66">
        <f>IFERROR(AVERAGE(Data!BI224), "  ")</f>
        <v>3343.9059999999999</v>
      </c>
    </row>
    <row r="217" spans="1:56" x14ac:dyDescent="0.25">
      <c r="A217" s="59">
        <f t="shared" si="3"/>
        <v>39130</v>
      </c>
      <c r="B217" s="66">
        <f>IFERROR(AVERAGE(Data!B225),"  ")</f>
        <v>22044</v>
      </c>
      <c r="C217" s="66">
        <f>IFERROR(AVERAGE(Data!C225),"  ")</f>
        <v>160250</v>
      </c>
      <c r="D217" s="66">
        <f>IFERROR(AVERAGE(Data!D225),"  ")</f>
        <v>0</v>
      </c>
      <c r="E217" s="66">
        <f>IFERROR(AVERAGE(Data!E225),"  ")</f>
        <v>182294</v>
      </c>
      <c r="F217" s="66">
        <f>IFERROR(AVERAGE(Data!F225),"  ")</f>
        <v>287978.25</v>
      </c>
      <c r="G217" s="66">
        <f>IFERROR(AVERAGE(Data!G225),"  ")</f>
        <v>373923.33333333331</v>
      </c>
      <c r="H217" s="67">
        <f>IFERROR(AVERAGE(Data!H225),"  ")</f>
        <v>-55.311664211137888</v>
      </c>
      <c r="I217" s="67">
        <f>IFERROR(AVERAGE(Data!I225),"  ")</f>
        <v>-31.159082936262962</v>
      </c>
      <c r="J217" s="67">
        <f>IFERROR(AVERAGE(Data!J225),"  ")</f>
        <v>-22.98468046034392</v>
      </c>
      <c r="K217" s="66">
        <f>IFERROR(AVERAGE(Data!L225),"  ")</f>
        <v>0</v>
      </c>
      <c r="L217" s="66">
        <f>IFERROR(AVERAGE(Data!M225),"  ")</f>
        <v>7550</v>
      </c>
      <c r="M217" s="66">
        <f>IFERROR(AVERAGE(Data!N225),"  ")</f>
        <v>5800</v>
      </c>
      <c r="N217" s="66">
        <f>IFERROR(AVERAGE(Data!O225),"  ")</f>
        <v>13350</v>
      </c>
      <c r="O217" s="66">
        <f>IFERROR(AVERAGE(Data!P225),"  ")</f>
        <v>12770</v>
      </c>
      <c r="P217" s="66">
        <f>IFERROR(AVERAGE(Data!Q225),"  ")</f>
        <v>33581.5</v>
      </c>
      <c r="Q217" s="67">
        <f>IFERROR(AVERAGE(Data!R225),"  ")</f>
        <v>26.540284360189581</v>
      </c>
      <c r="R217" s="67">
        <f>IFERROR(AVERAGE(Data!S225),"  ")</f>
        <v>-41.420674786118951</v>
      </c>
      <c r="S217" s="67">
        <f>IFERROR(AVERAGE(Data!T225),"  ")</f>
        <v>-61.97311019460119</v>
      </c>
      <c r="T217" s="66">
        <f>IFERROR(AVERAGE(Data!V225), " ")</f>
        <v>13500</v>
      </c>
      <c r="U217" s="66">
        <f>IFERROR(AVERAGE(Data!W225), " ")</f>
        <v>81900</v>
      </c>
      <c r="V217" s="66">
        <f>IFERROR(AVERAGE(Data!X225), " ")</f>
        <v>28600</v>
      </c>
      <c r="W217" s="66">
        <f>IFERROR(AVERAGE(Data!Y225), " ")</f>
        <v>124000</v>
      </c>
      <c r="X217" s="66">
        <f>IFERROR(AVERAGE(Data!Z225), " ")</f>
        <v>132805.75</v>
      </c>
      <c r="Y217" s="66">
        <f>IFERROR(AVERAGE(Data!AA225), " ")</f>
        <v>169541.33333333334</v>
      </c>
      <c r="Z217" s="67">
        <f>IFERROR(AVERAGE(Data!AB225), " ")</f>
        <v>29.274395329441205</v>
      </c>
      <c r="AA217" s="67">
        <f>IFERROR(AVERAGE(Data!AC225), " ")</f>
        <v>-9.205065973883908</v>
      </c>
      <c r="AB217" s="67">
        <f>IFERROR(AVERAGE(Data!AD225), " ")</f>
        <v>-21.667626773412195</v>
      </c>
      <c r="AC217" s="66">
        <f>IFERROR(AVERAGE(Data!AF225), "  ")</f>
        <v>0</v>
      </c>
      <c r="AD217" s="66">
        <f>IFERROR(AVERAGE(Data!AG225), "  ")</f>
        <v>0</v>
      </c>
      <c r="AE217" s="66">
        <f>IFERROR(AVERAGE(Data!AH225), "  ")</f>
        <v>7600</v>
      </c>
      <c r="AF217" s="66">
        <f>IFERROR(AVERAGE(Data!AI225), "  ")</f>
        <v>7600</v>
      </c>
      <c r="AG217" s="66">
        <f>IFERROR(AVERAGE(Data!AJ225), "  ")</f>
        <v>10712.5</v>
      </c>
      <c r="AH217" s="66">
        <f>IFERROR(AVERAGE(Data!AK225), "  ")</f>
        <v>22749.416666666668</v>
      </c>
      <c r="AI217" s="67">
        <f>IFERROR(AVERAGE(Data!AL225), "  ")</f>
        <v>-72.36363636363636</v>
      </c>
      <c r="AJ217" s="67">
        <f>IFERROR(AVERAGE(Data!AM225), "  ")</f>
        <v>-52.197679607318157</v>
      </c>
      <c r="AK217" s="67">
        <f>IFERROR(AVERAGE(Data!AN225), "  ")</f>
        <v>-52.910880498767376</v>
      </c>
      <c r="AL217" s="66">
        <f>IFERROR(AVERAGE(Data!AP225),"  ")</f>
        <v>35544</v>
      </c>
      <c r="AM217" s="66">
        <f>IFERROR(AVERAGE(Data!AQ225),"  ")</f>
        <v>249700</v>
      </c>
      <c r="AN217" s="66">
        <f>IFERROR(AVERAGE(Data!AR225),"  ")</f>
        <v>42000</v>
      </c>
      <c r="AO217" s="66">
        <f>IFERROR(AVERAGE(Data!AS225),"  ")</f>
        <v>327244</v>
      </c>
      <c r="AP217" s="66">
        <f>IFERROR(AVERAGE(Data!AT225),"  ")</f>
        <v>444266.5</v>
      </c>
      <c r="AQ217" s="66">
        <f>IFERROR(AVERAGE(Data!AU225),"  ")</f>
        <v>599795.58333333337</v>
      </c>
      <c r="AR217" s="67">
        <f>IFERROR(AVERAGE(Data!AV225),"  ")</f>
        <v>-39.610956406523059</v>
      </c>
      <c r="AS217" s="67">
        <f>IFERROR(AVERAGE(Data!AW225),"  ")</f>
        <v>-27.026320057982556</v>
      </c>
      <c r="AT217" s="67">
        <f>IFERROR(AVERAGE(Data!AX225),"  ")</f>
        <v>-25.930348214468069</v>
      </c>
      <c r="AU217" s="66">
        <f>IFERROR(AVERAGE(Data!AZ225), "  ")</f>
        <v>182.29400000000001</v>
      </c>
      <c r="AV217" s="66">
        <f>IFERROR(AVERAGE(Data!BA225), "  ")</f>
        <v>13.35</v>
      </c>
      <c r="AW217" s="66">
        <f>IFERROR(AVERAGE(Data!BB225), "  ")</f>
        <v>124</v>
      </c>
      <c r="AX217" s="66">
        <f>IFERROR(AVERAGE(Data!BC225), "  ")</f>
        <v>7.6</v>
      </c>
      <c r="AY217" s="66">
        <f>IFERROR(AVERAGE(Data!BD225), "  ")</f>
        <v>327.24400000000003</v>
      </c>
      <c r="AZ217" s="66">
        <f>IFERROR(AVERAGE(Data!BE225), "  ")</f>
        <v>2339.623</v>
      </c>
      <c r="BA217" s="66">
        <f>IFERROR(AVERAGE(Data!BF225), "  ")</f>
        <v>109.75</v>
      </c>
      <c r="BB217" s="66">
        <f>IFERROR(AVERAGE(Data!BG225), "  ")</f>
        <v>1141.585</v>
      </c>
      <c r="BC217" s="66">
        <f>IFERROR(AVERAGE(Data!BH225), "  ")</f>
        <v>80.191999999999993</v>
      </c>
      <c r="BD217" s="66">
        <f>IFERROR(AVERAGE(Data!BI225), "  ")</f>
        <v>3671.15</v>
      </c>
    </row>
    <row r="218" spans="1:56" x14ac:dyDescent="0.25">
      <c r="A218" s="59">
        <f t="shared" si="3"/>
        <v>39137</v>
      </c>
      <c r="B218" s="66">
        <f>IFERROR(AVERAGE(Data!B226),"  ")</f>
        <v>33300</v>
      </c>
      <c r="C218" s="66">
        <f>IFERROR(AVERAGE(Data!C226),"  ")</f>
        <v>158110</v>
      </c>
      <c r="D218" s="66">
        <f>IFERROR(AVERAGE(Data!D226),"  ")</f>
        <v>0</v>
      </c>
      <c r="E218" s="66">
        <f>IFERROR(AVERAGE(Data!E226),"  ")</f>
        <v>191410</v>
      </c>
      <c r="F218" s="66">
        <f>IFERROR(AVERAGE(Data!F226),"  ")</f>
        <v>220790.75</v>
      </c>
      <c r="G218" s="66">
        <f>IFERROR(AVERAGE(Data!G226),"  ")</f>
        <v>371768.83333333331</v>
      </c>
      <c r="H218" s="67">
        <f>IFERROR(AVERAGE(Data!H226),"  ")</f>
        <v>-44.495029751893568</v>
      </c>
      <c r="I218" s="67">
        <f>IFERROR(AVERAGE(Data!I226),"  ")</f>
        <v>-45.735759187427774</v>
      </c>
      <c r="J218" s="67">
        <f>IFERROR(AVERAGE(Data!J226),"  ")</f>
        <v>-40.610742428202471</v>
      </c>
      <c r="K218" s="66">
        <f>IFERROR(AVERAGE(Data!L226),"  ")</f>
        <v>0</v>
      </c>
      <c r="L218" s="66">
        <f>IFERROR(AVERAGE(Data!M226),"  ")</f>
        <v>7300</v>
      </c>
      <c r="M218" s="66">
        <f>IFERROR(AVERAGE(Data!N226),"  ")</f>
        <v>10400</v>
      </c>
      <c r="N218" s="66">
        <f>IFERROR(AVERAGE(Data!O226),"  ")</f>
        <v>17700</v>
      </c>
      <c r="O218" s="66">
        <f>IFERROR(AVERAGE(Data!P226),"  ")</f>
        <v>12812.5</v>
      </c>
      <c r="P218" s="66">
        <f>IFERROR(AVERAGE(Data!Q226),"  ")</f>
        <v>33180.916666666664</v>
      </c>
      <c r="Q218" s="67">
        <f>IFERROR(AVERAGE(Data!R226),"  ")</f>
        <v>-15.714285714285714</v>
      </c>
      <c r="R218" s="67">
        <f>IFERROR(AVERAGE(Data!S226),"  ")</f>
        <v>-31.254191817572096</v>
      </c>
      <c r="S218" s="67">
        <f>IFERROR(AVERAGE(Data!T226),"  ")</f>
        <v>-61.385937197837116</v>
      </c>
      <c r="T218" s="66">
        <f>IFERROR(AVERAGE(Data!V226), " ")</f>
        <v>3127</v>
      </c>
      <c r="U218" s="66">
        <f>IFERROR(AVERAGE(Data!W226), " ")</f>
        <v>62586</v>
      </c>
      <c r="V218" s="66">
        <f>IFERROR(AVERAGE(Data!X226), " ")</f>
        <v>15400</v>
      </c>
      <c r="W218" s="66">
        <f>IFERROR(AVERAGE(Data!Y226), " ")</f>
        <v>81113</v>
      </c>
      <c r="X218" s="66">
        <f>IFERROR(AVERAGE(Data!Z226), " ")</f>
        <v>112703.5</v>
      </c>
      <c r="Y218" s="66">
        <f>IFERROR(AVERAGE(Data!AA226), " ")</f>
        <v>159374.41666666666</v>
      </c>
      <c r="Z218" s="67">
        <f>IFERROR(AVERAGE(Data!AB226), " ")</f>
        <v>-57.771241149521032</v>
      </c>
      <c r="AA218" s="67">
        <f>IFERROR(AVERAGE(Data!AC226), " ")</f>
        <v>-29.885141492927303</v>
      </c>
      <c r="AB218" s="67">
        <f>IFERROR(AVERAGE(Data!AD226), " ")</f>
        <v>-29.283819600908334</v>
      </c>
      <c r="AC218" s="66">
        <f>IFERROR(AVERAGE(Data!AF226), "  ")</f>
        <v>0</v>
      </c>
      <c r="AD218" s="66">
        <f>IFERROR(AVERAGE(Data!AG226), "  ")</f>
        <v>0</v>
      </c>
      <c r="AE218" s="66">
        <f>IFERROR(AVERAGE(Data!AH226), "  ")</f>
        <v>0</v>
      </c>
      <c r="AF218" s="66">
        <f>IFERROR(AVERAGE(Data!AI226), "  ")</f>
        <v>0</v>
      </c>
      <c r="AG218" s="66">
        <f>IFERROR(AVERAGE(Data!AJ226), "  ")</f>
        <v>8787.5</v>
      </c>
      <c r="AH218" s="66">
        <f>IFERROR(AVERAGE(Data!AK226), "  ")</f>
        <v>19628.916666666668</v>
      </c>
      <c r="AI218" s="67">
        <f>IFERROR(AVERAGE(Data!AL226), "  ")</f>
        <v>-100</v>
      </c>
      <c r="AJ218" s="67">
        <f>IFERROR(AVERAGE(Data!AM226), "  ")</f>
        <v>-64.292970337261266</v>
      </c>
      <c r="AK218" s="67">
        <f>IFERROR(AVERAGE(Data!AN226), "  ")</f>
        <v>-55.23186455357105</v>
      </c>
      <c r="AL218" s="66">
        <f>IFERROR(AVERAGE(Data!AP226),"  ")</f>
        <v>36427</v>
      </c>
      <c r="AM218" s="66">
        <f>IFERROR(AVERAGE(Data!AQ226),"  ")</f>
        <v>227996</v>
      </c>
      <c r="AN218" s="66">
        <f>IFERROR(AVERAGE(Data!AR226),"  ")</f>
        <v>25800</v>
      </c>
      <c r="AO218" s="66">
        <f>IFERROR(AVERAGE(Data!AS226),"  ")</f>
        <v>290223</v>
      </c>
      <c r="AP218" s="66">
        <f>IFERROR(AVERAGE(Data!AT226),"  ")</f>
        <v>355094.25</v>
      </c>
      <c r="AQ218" s="66">
        <f>IFERROR(AVERAGE(Data!AU226),"  ")</f>
        <v>583953.08333333337</v>
      </c>
      <c r="AR218" s="67">
        <f>IFERROR(AVERAGE(Data!AV226),"  ")</f>
        <v>-49.825908663421117</v>
      </c>
      <c r="AS218" s="67">
        <f>IFERROR(AVERAGE(Data!AW226),"  ")</f>
        <v>-41.870685964841911</v>
      </c>
      <c r="AT218" s="67">
        <f>IFERROR(AVERAGE(Data!AX226),"  ")</f>
        <v>-39.191304895070765</v>
      </c>
      <c r="AU218" s="66">
        <f>IFERROR(AVERAGE(Data!AZ226), "  ")</f>
        <v>191.41</v>
      </c>
      <c r="AV218" s="66">
        <f>IFERROR(AVERAGE(Data!BA226), "  ")</f>
        <v>17.7</v>
      </c>
      <c r="AW218" s="66">
        <f>IFERROR(AVERAGE(Data!BB226), "  ")</f>
        <v>81.113</v>
      </c>
      <c r="AX218" s="66">
        <f>IFERROR(AVERAGE(Data!BC226), "  ")</f>
        <v>0</v>
      </c>
      <c r="AY218" s="66">
        <f>IFERROR(AVERAGE(Data!BD226), "  ")</f>
        <v>290.22300000000001</v>
      </c>
      <c r="AZ218" s="66">
        <f>IFERROR(AVERAGE(Data!BE226), "  ")</f>
        <v>2531.0329999999999</v>
      </c>
      <c r="BA218" s="66">
        <f>IFERROR(AVERAGE(Data!BF226), "  ")</f>
        <v>127.45</v>
      </c>
      <c r="BB218" s="66">
        <f>IFERROR(AVERAGE(Data!BG226), "  ")</f>
        <v>1222.6980000000001</v>
      </c>
      <c r="BC218" s="66">
        <f>IFERROR(AVERAGE(Data!BH226), "  ")</f>
        <v>80.191999999999993</v>
      </c>
      <c r="BD218" s="66">
        <f>IFERROR(AVERAGE(Data!BI226), "  ")</f>
        <v>3961.373</v>
      </c>
    </row>
    <row r="219" spans="1:56" x14ac:dyDescent="0.25">
      <c r="A219" s="59">
        <f t="shared" si="3"/>
        <v>39144</v>
      </c>
      <c r="B219" s="66">
        <f>IFERROR(AVERAGE(Data!B227),"  ")</f>
        <v>249243</v>
      </c>
      <c r="C219" s="66">
        <f>IFERROR(AVERAGE(Data!C227),"  ")</f>
        <v>178850</v>
      </c>
      <c r="D219" s="66">
        <f>IFERROR(AVERAGE(Data!D227),"  ")</f>
        <v>0</v>
      </c>
      <c r="E219" s="66">
        <f>IFERROR(AVERAGE(Data!E227),"  ")</f>
        <v>428093</v>
      </c>
      <c r="F219" s="66">
        <f>IFERROR(AVERAGE(Data!F227),"  ")</f>
        <v>265322.5</v>
      </c>
      <c r="G219" s="66">
        <f>IFERROR(AVERAGE(Data!G227),"  ")</f>
        <v>358202</v>
      </c>
      <c r="H219" s="67">
        <f>IFERROR(AVERAGE(Data!H227),"  ")</f>
        <v>44.624547724178477</v>
      </c>
      <c r="I219" s="67">
        <f>IFERROR(AVERAGE(Data!I227),"  ")</f>
        <v>-30.164965684242382</v>
      </c>
      <c r="J219" s="67">
        <f>IFERROR(AVERAGE(Data!J227),"  ")</f>
        <v>-25.929363878481972</v>
      </c>
      <c r="K219" s="66">
        <f>IFERROR(AVERAGE(Data!L227),"  ")</f>
        <v>3224</v>
      </c>
      <c r="L219" s="66">
        <f>IFERROR(AVERAGE(Data!M227),"  ")</f>
        <v>3200</v>
      </c>
      <c r="M219" s="66">
        <f>IFERROR(AVERAGE(Data!N227),"  ")</f>
        <v>14000</v>
      </c>
      <c r="N219" s="66">
        <f>IFERROR(AVERAGE(Data!O227),"  ")</f>
        <v>20424</v>
      </c>
      <c r="O219" s="66">
        <f>IFERROR(AVERAGE(Data!P227),"  ")</f>
        <v>16468.5</v>
      </c>
      <c r="P219" s="66">
        <f>IFERROR(AVERAGE(Data!Q227),"  ")</f>
        <v>33134.25</v>
      </c>
      <c r="Q219" s="67">
        <f>IFERROR(AVERAGE(Data!R227),"  ")</f>
        <v>-14.900000000000002</v>
      </c>
      <c r="R219" s="67">
        <f>IFERROR(AVERAGE(Data!S227),"  ")</f>
        <v>-17.295668549905841</v>
      </c>
      <c r="S219" s="67">
        <f>IFERROR(AVERAGE(Data!T227),"  ")</f>
        <v>-50.297652730935518</v>
      </c>
      <c r="T219" s="66">
        <f>IFERROR(AVERAGE(Data!V227), " ")</f>
        <v>62954</v>
      </c>
      <c r="U219" s="66">
        <f>IFERROR(AVERAGE(Data!W227), " ")</f>
        <v>57300</v>
      </c>
      <c r="V219" s="66">
        <f>IFERROR(AVERAGE(Data!X227), " ")</f>
        <v>37800</v>
      </c>
      <c r="W219" s="66">
        <f>IFERROR(AVERAGE(Data!Y227), " ")</f>
        <v>158054</v>
      </c>
      <c r="X219" s="66">
        <f>IFERROR(AVERAGE(Data!Z227), " ")</f>
        <v>117389.5</v>
      </c>
      <c r="Y219" s="66">
        <f>IFERROR(AVERAGE(Data!AA227), " ")</f>
        <v>148815.08333333334</v>
      </c>
      <c r="Z219" s="67">
        <f>IFERROR(AVERAGE(Data!AB227), " ")</f>
        <v>-18.385830837550344</v>
      </c>
      <c r="AA219" s="67">
        <f>IFERROR(AVERAGE(Data!AC227), " ")</f>
        <v>-29.040633009333138</v>
      </c>
      <c r="AB219" s="67">
        <f>IFERROR(AVERAGE(Data!AD227), " ")</f>
        <v>-21.117203061293633</v>
      </c>
      <c r="AC219" s="66">
        <f>IFERROR(AVERAGE(Data!AF227), "  ")</f>
        <v>0</v>
      </c>
      <c r="AD219" s="66">
        <f>IFERROR(AVERAGE(Data!AG227), "  ")</f>
        <v>0</v>
      </c>
      <c r="AE219" s="66">
        <f>IFERROR(AVERAGE(Data!AH227), "  ")</f>
        <v>6300</v>
      </c>
      <c r="AF219" s="66">
        <f>IFERROR(AVERAGE(Data!AI227), "  ")</f>
        <v>6300</v>
      </c>
      <c r="AG219" s="66">
        <f>IFERROR(AVERAGE(Data!AJ227), "  ")</f>
        <v>5687.5</v>
      </c>
      <c r="AH219" s="66">
        <f>IFERROR(AVERAGE(Data!AK227), "  ")</f>
        <v>19844.666666666668</v>
      </c>
      <c r="AI219" s="67">
        <f>IFERROR(AVERAGE(Data!AL227), "  ")</f>
        <v>-35.38461538461538</v>
      </c>
      <c r="AJ219" s="67">
        <f>IFERROR(AVERAGE(Data!AM227), "  ")</f>
        <v>-71.401634192331869</v>
      </c>
      <c r="AK219" s="67">
        <f>IFERROR(AVERAGE(Data!AN227), "  ")</f>
        <v>-71.339906607988709</v>
      </c>
      <c r="AL219" s="66">
        <f>IFERROR(AVERAGE(Data!AP227),"  ")</f>
        <v>315421</v>
      </c>
      <c r="AM219" s="66">
        <f>IFERROR(AVERAGE(Data!AQ227),"  ")</f>
        <v>239350</v>
      </c>
      <c r="AN219" s="66">
        <f>IFERROR(AVERAGE(Data!AR227),"  ")</f>
        <v>58100</v>
      </c>
      <c r="AO219" s="66">
        <f>IFERROR(AVERAGE(Data!AS227),"  ")</f>
        <v>612871</v>
      </c>
      <c r="AP219" s="66">
        <f>IFERROR(AVERAGE(Data!AT227),"  ")</f>
        <v>404868</v>
      </c>
      <c r="AQ219" s="66">
        <f>IFERROR(AVERAGE(Data!AU227),"  ")</f>
        <v>559996</v>
      </c>
      <c r="AR219" s="67">
        <f>IFERROR(AVERAGE(Data!AV227),"  ")</f>
        <v>17.091283556197489</v>
      </c>
      <c r="AS219" s="67">
        <f>IFERROR(AVERAGE(Data!AW227),"  ")</f>
        <v>-30.810659315964283</v>
      </c>
      <c r="AT219" s="67">
        <f>IFERROR(AVERAGE(Data!AX227),"  ")</f>
        <v>-27.701626440188853</v>
      </c>
      <c r="AU219" s="66">
        <f>IFERROR(AVERAGE(Data!AZ227), "  ")</f>
        <v>428.09300000000002</v>
      </c>
      <c r="AV219" s="66">
        <f>IFERROR(AVERAGE(Data!BA227), "  ")</f>
        <v>20.423999999999999</v>
      </c>
      <c r="AW219" s="66">
        <f>IFERROR(AVERAGE(Data!BB227), "  ")</f>
        <v>158.054</v>
      </c>
      <c r="AX219" s="66">
        <f>IFERROR(AVERAGE(Data!BC227), "  ")</f>
        <v>6.3</v>
      </c>
      <c r="AY219" s="66">
        <f>IFERROR(AVERAGE(Data!BD227), "  ")</f>
        <v>612.87099999999998</v>
      </c>
      <c r="AZ219" s="66">
        <f>IFERROR(AVERAGE(Data!BE227), "  ")</f>
        <v>2959.1259999999997</v>
      </c>
      <c r="BA219" s="66">
        <f>IFERROR(AVERAGE(Data!BF227), "  ")</f>
        <v>147.874</v>
      </c>
      <c r="BB219" s="66">
        <f>IFERROR(AVERAGE(Data!BG227), "  ")</f>
        <v>1380.7520000000002</v>
      </c>
      <c r="BC219" s="66">
        <f>IFERROR(AVERAGE(Data!BH227), "  ")</f>
        <v>86.49199999999999</v>
      </c>
      <c r="BD219" s="66">
        <f>IFERROR(AVERAGE(Data!BI227), "  ")</f>
        <v>4574.2439999999997</v>
      </c>
    </row>
    <row r="220" spans="1:56" x14ac:dyDescent="0.25">
      <c r="A220" s="59">
        <f t="shared" si="3"/>
        <v>39151</v>
      </c>
      <c r="B220" s="66">
        <f>IFERROR(AVERAGE(Data!B228),"  ")</f>
        <v>309773</v>
      </c>
      <c r="C220" s="66">
        <f>IFERROR(AVERAGE(Data!C228),"  ")</f>
        <v>145700</v>
      </c>
      <c r="D220" s="66">
        <f>IFERROR(AVERAGE(Data!D228),"  ")</f>
        <v>0</v>
      </c>
      <c r="E220" s="66">
        <f>IFERROR(AVERAGE(Data!E228),"  ")</f>
        <v>455473</v>
      </c>
      <c r="F220" s="66">
        <f>IFERROR(AVERAGE(Data!F228),"  ")</f>
        <v>314317.5</v>
      </c>
      <c r="G220" s="66">
        <f>IFERROR(AVERAGE(Data!G228),"  ")</f>
        <v>357930.16666666669</v>
      </c>
      <c r="H220" s="67">
        <f>IFERROR(AVERAGE(Data!H228),"  ")</f>
        <v>-1.1581779909290213</v>
      </c>
      <c r="I220" s="67">
        <f>IFERROR(AVERAGE(Data!I228),"  ")</f>
        <v>-16.714361799378374</v>
      </c>
      <c r="J220" s="67">
        <f>IFERROR(AVERAGE(Data!J228),"  ")</f>
        <v>-12.184685932684269</v>
      </c>
      <c r="K220" s="66">
        <f>IFERROR(AVERAGE(Data!L228),"  ")</f>
        <v>13177</v>
      </c>
      <c r="L220" s="66">
        <f>IFERROR(AVERAGE(Data!M228),"  ")</f>
        <v>6100</v>
      </c>
      <c r="M220" s="66">
        <f>IFERROR(AVERAGE(Data!N228),"  ")</f>
        <v>14000</v>
      </c>
      <c r="N220" s="66">
        <f>IFERROR(AVERAGE(Data!O228),"  ")</f>
        <v>33277</v>
      </c>
      <c r="O220" s="66">
        <f>IFERROR(AVERAGE(Data!P228),"  ")</f>
        <v>21187.75</v>
      </c>
      <c r="P220" s="66">
        <f>IFERROR(AVERAGE(Data!Q228),"  ")</f>
        <v>37117.416666666664</v>
      </c>
      <c r="Q220" s="67">
        <f>IFERROR(AVERAGE(Data!R228),"  ")</f>
        <v>-41.706227555399842</v>
      </c>
      <c r="R220" s="67">
        <f>IFERROR(AVERAGE(Data!S228),"  ")</f>
        <v>-24.756070493185955</v>
      </c>
      <c r="S220" s="67">
        <f>IFERROR(AVERAGE(Data!T228),"  ")</f>
        <v>-42.916959468713024</v>
      </c>
      <c r="T220" s="66">
        <f>IFERROR(AVERAGE(Data!V228), " ")</f>
        <v>89940</v>
      </c>
      <c r="U220" s="66">
        <f>IFERROR(AVERAGE(Data!W228), " ")</f>
        <v>85678</v>
      </c>
      <c r="V220" s="66">
        <f>IFERROR(AVERAGE(Data!X228), " ")</f>
        <v>19600</v>
      </c>
      <c r="W220" s="66">
        <f>IFERROR(AVERAGE(Data!Y228), " ")</f>
        <v>195218</v>
      </c>
      <c r="X220" s="66">
        <f>IFERROR(AVERAGE(Data!Z228), " ")</f>
        <v>139596.25</v>
      </c>
      <c r="Y220" s="66">
        <f>IFERROR(AVERAGE(Data!AA228), " ")</f>
        <v>131540.41666666666</v>
      </c>
      <c r="Z220" s="67">
        <f>IFERROR(AVERAGE(Data!AB228), " ")</f>
        <v>39.544093154249204</v>
      </c>
      <c r="AA220" s="67">
        <f>IFERROR(AVERAGE(Data!AC228), " ")</f>
        <v>-10.163508736930005</v>
      </c>
      <c r="AB220" s="67">
        <f>IFERROR(AVERAGE(Data!AD228), " ")</f>
        <v>6.1242267110552362</v>
      </c>
      <c r="AC220" s="66">
        <f>IFERROR(AVERAGE(Data!AF228), "  ")</f>
        <v>0</v>
      </c>
      <c r="AD220" s="66">
        <f>IFERROR(AVERAGE(Data!AG228), "  ")</f>
        <v>1650</v>
      </c>
      <c r="AE220" s="66">
        <f>IFERROR(AVERAGE(Data!AH228), "  ")</f>
        <v>2800</v>
      </c>
      <c r="AF220" s="66">
        <f>IFERROR(AVERAGE(Data!AI228), "  ")</f>
        <v>4450</v>
      </c>
      <c r="AG220" s="66">
        <f>IFERROR(AVERAGE(Data!AJ228), "  ")</f>
        <v>4587.5</v>
      </c>
      <c r="AH220" s="66">
        <f>IFERROR(AVERAGE(Data!AK228), "  ")</f>
        <v>18965.5</v>
      </c>
      <c r="AI220" s="67">
        <f>IFERROR(AVERAGE(Data!AL228), "  ")</f>
        <v>-85.11705685618729</v>
      </c>
      <c r="AJ220" s="67">
        <f>IFERROR(AVERAGE(Data!AM228), "  ")</f>
        <v>-79.06446092413006</v>
      </c>
      <c r="AK220" s="67">
        <f>IFERROR(AVERAGE(Data!AN228), "  ")</f>
        <v>-75.811341646674222</v>
      </c>
      <c r="AL220" s="66">
        <f>IFERROR(AVERAGE(Data!AP228),"  ")</f>
        <v>412890</v>
      </c>
      <c r="AM220" s="66">
        <f>IFERROR(AVERAGE(Data!AQ228),"  ")</f>
        <v>239128</v>
      </c>
      <c r="AN220" s="66">
        <f>IFERROR(AVERAGE(Data!AR228),"  ")</f>
        <v>36400</v>
      </c>
      <c r="AO220" s="66">
        <f>IFERROR(AVERAGE(Data!AS228),"  ")</f>
        <v>688418</v>
      </c>
      <c r="AP220" s="66">
        <f>IFERROR(AVERAGE(Data!AT228),"  ")</f>
        <v>479689</v>
      </c>
      <c r="AQ220" s="66">
        <f>IFERROR(AVERAGE(Data!AU228),"  ")</f>
        <v>545553.5</v>
      </c>
      <c r="AR220" s="67">
        <f>IFERROR(AVERAGE(Data!AV228),"  ")</f>
        <v>0.10557051703379283</v>
      </c>
      <c r="AS220" s="67">
        <f>IFERROR(AVERAGE(Data!AW228),"  ")</f>
        <v>-17.700467095302031</v>
      </c>
      <c r="AT220" s="67">
        <f>IFERROR(AVERAGE(Data!AX228),"  ")</f>
        <v>-12.072968095704638</v>
      </c>
      <c r="AU220" s="66">
        <f>IFERROR(AVERAGE(Data!AZ228), "  ")</f>
        <v>455.47300000000001</v>
      </c>
      <c r="AV220" s="66">
        <f>IFERROR(AVERAGE(Data!BA228), "  ")</f>
        <v>33.277000000000001</v>
      </c>
      <c r="AW220" s="66">
        <f>IFERROR(AVERAGE(Data!BB228), "  ")</f>
        <v>195.21799999999999</v>
      </c>
      <c r="AX220" s="66">
        <f>IFERROR(AVERAGE(Data!BC228), "  ")</f>
        <v>4.45</v>
      </c>
      <c r="AY220" s="66">
        <f>IFERROR(AVERAGE(Data!BD228), "  ")</f>
        <v>688.41800000000001</v>
      </c>
      <c r="AZ220" s="66">
        <f>IFERROR(AVERAGE(Data!BE228), "  ")</f>
        <v>3414.5989999999997</v>
      </c>
      <c r="BA220" s="66">
        <f>IFERROR(AVERAGE(Data!BF228), "  ")</f>
        <v>181.15100000000001</v>
      </c>
      <c r="BB220" s="66">
        <f>IFERROR(AVERAGE(Data!BG228), "  ")</f>
        <v>1575.9700000000003</v>
      </c>
      <c r="BC220" s="66">
        <f>IFERROR(AVERAGE(Data!BH228), "  ")</f>
        <v>90.941999999999993</v>
      </c>
      <c r="BD220" s="66">
        <f>IFERROR(AVERAGE(Data!BI228), "  ")</f>
        <v>5262.6619999999994</v>
      </c>
    </row>
    <row r="221" spans="1:56" x14ac:dyDescent="0.25">
      <c r="A221" s="59">
        <f t="shared" si="3"/>
        <v>39158</v>
      </c>
      <c r="B221" s="66">
        <f>IFERROR(AVERAGE(Data!B229),"  ")</f>
        <v>385392</v>
      </c>
      <c r="C221" s="66">
        <f>IFERROR(AVERAGE(Data!C229),"  ")</f>
        <v>106485</v>
      </c>
      <c r="D221" s="66">
        <f>IFERROR(AVERAGE(Data!D229),"  ")</f>
        <v>0</v>
      </c>
      <c r="E221" s="66">
        <f>IFERROR(AVERAGE(Data!E229),"  ")</f>
        <v>491877</v>
      </c>
      <c r="F221" s="66">
        <f>IFERROR(AVERAGE(Data!F229),"  ")</f>
        <v>391713.25</v>
      </c>
      <c r="G221" s="66">
        <f>IFERROR(AVERAGE(Data!G229),"  ")</f>
        <v>356678.66666666669</v>
      </c>
      <c r="H221" s="67">
        <f>IFERROR(AVERAGE(Data!H229),"  ")</f>
        <v>56.429525505660848</v>
      </c>
      <c r="I221" s="67">
        <f>IFERROR(AVERAGE(Data!I229),"  ")</f>
        <v>10.645255824956479</v>
      </c>
      <c r="J221" s="67">
        <f>IFERROR(AVERAGE(Data!J229),"  ")</f>
        <v>9.8224498988819029</v>
      </c>
      <c r="K221" s="66">
        <f>IFERROR(AVERAGE(Data!L229),"  ")</f>
        <v>3200</v>
      </c>
      <c r="L221" s="66">
        <f>IFERROR(AVERAGE(Data!M229),"  ")</f>
        <v>6000</v>
      </c>
      <c r="M221" s="66">
        <f>IFERROR(AVERAGE(Data!N229),"  ")</f>
        <v>26600</v>
      </c>
      <c r="N221" s="66">
        <f>IFERROR(AVERAGE(Data!O229),"  ")</f>
        <v>35800</v>
      </c>
      <c r="O221" s="66">
        <f>IFERROR(AVERAGE(Data!P229),"  ")</f>
        <v>26800.25</v>
      </c>
      <c r="P221" s="66">
        <f>IFERROR(AVERAGE(Data!Q229),"  ")</f>
        <v>40512.333333333336</v>
      </c>
      <c r="Q221" s="67">
        <f>IFERROR(AVERAGE(Data!R229),"  ")</f>
        <v>27.402135231316716</v>
      </c>
      <c r="R221" s="67">
        <f>IFERROR(AVERAGE(Data!S229),"  ")</f>
        <v>-17.654875753735066</v>
      </c>
      <c r="S221" s="67">
        <f>IFERROR(AVERAGE(Data!T229),"  ")</f>
        <v>-33.846688662711763</v>
      </c>
      <c r="T221" s="66">
        <f>IFERROR(AVERAGE(Data!V229), " ")</f>
        <v>58109</v>
      </c>
      <c r="U221" s="66">
        <f>IFERROR(AVERAGE(Data!W229), " ")</f>
        <v>44150</v>
      </c>
      <c r="V221" s="66">
        <f>IFERROR(AVERAGE(Data!X229), " ")</f>
        <v>24200</v>
      </c>
      <c r="W221" s="66">
        <f>IFERROR(AVERAGE(Data!Y229), " ")</f>
        <v>126459</v>
      </c>
      <c r="X221" s="66">
        <f>IFERROR(AVERAGE(Data!Z229), " ")</f>
        <v>140211</v>
      </c>
      <c r="Y221" s="66">
        <f>IFERROR(AVERAGE(Data!AA229), " ")</f>
        <v>133111.08333333334</v>
      </c>
      <c r="Z221" s="67">
        <f>IFERROR(AVERAGE(Data!AB229), " ")</f>
        <v>9.5082222741797118</v>
      </c>
      <c r="AA221" s="67">
        <f>IFERROR(AVERAGE(Data!AC229), " ")</f>
        <v>-12.520667086767446</v>
      </c>
      <c r="AB221" s="67">
        <f>IFERROR(AVERAGE(Data!AD229), " ")</f>
        <v>5.3338283250893737</v>
      </c>
      <c r="AC221" s="66">
        <f>IFERROR(AVERAGE(Data!AF229), "  ")</f>
        <v>0</v>
      </c>
      <c r="AD221" s="66">
        <f>IFERROR(AVERAGE(Data!AG229), "  ")</f>
        <v>0</v>
      </c>
      <c r="AE221" s="66">
        <f>IFERROR(AVERAGE(Data!AH229), "  ")</f>
        <v>7900</v>
      </c>
      <c r="AF221" s="66">
        <f>IFERROR(AVERAGE(Data!AI229), "  ")</f>
        <v>7900</v>
      </c>
      <c r="AG221" s="66">
        <f>IFERROR(AVERAGE(Data!AJ229), "  ")</f>
        <v>4662.5</v>
      </c>
      <c r="AH221" s="66">
        <f>IFERROR(AVERAGE(Data!AK229), "  ")</f>
        <v>15698.416666666666</v>
      </c>
      <c r="AI221" s="67">
        <f>IFERROR(AVERAGE(Data!AL229), "  ")</f>
        <v>464.28571428571433</v>
      </c>
      <c r="AJ221" s="67">
        <f>IFERROR(AVERAGE(Data!AM229), "  ")</f>
        <v>-69.699431356620636</v>
      </c>
      <c r="AK221" s="67">
        <f>IFERROR(AVERAGE(Data!AN229), "  ")</f>
        <v>-70.299552502640921</v>
      </c>
      <c r="AL221" s="66">
        <f>IFERROR(AVERAGE(Data!AP229),"  ")</f>
        <v>446701</v>
      </c>
      <c r="AM221" s="66">
        <f>IFERROR(AVERAGE(Data!AQ229),"  ")</f>
        <v>156635</v>
      </c>
      <c r="AN221" s="66">
        <f>IFERROR(AVERAGE(Data!AR229),"  ")</f>
        <v>58700</v>
      </c>
      <c r="AO221" s="66">
        <f>IFERROR(AVERAGE(Data!AS229),"  ")</f>
        <v>662036</v>
      </c>
      <c r="AP221" s="66">
        <f>IFERROR(AVERAGE(Data!AT229),"  ")</f>
        <v>563387</v>
      </c>
      <c r="AQ221" s="66">
        <f>IFERROR(AVERAGE(Data!AU229),"  ")</f>
        <v>546000.5</v>
      </c>
      <c r="AR221" s="67">
        <f>IFERROR(AVERAGE(Data!AV229),"  ")</f>
        <v>44.102877765177318</v>
      </c>
      <c r="AS221" s="67">
        <f>IFERROR(AVERAGE(Data!AW229),"  ")</f>
        <v>0.20418363009324647</v>
      </c>
      <c r="AT221" s="67">
        <f>IFERROR(AVERAGE(Data!AX229),"  ")</f>
        <v>3.1843377432804632</v>
      </c>
      <c r="AU221" s="66">
        <f>IFERROR(AVERAGE(Data!AZ229), "  ")</f>
        <v>491.87700000000001</v>
      </c>
      <c r="AV221" s="66">
        <f>IFERROR(AVERAGE(Data!BA229), "  ")</f>
        <v>35.799999999999997</v>
      </c>
      <c r="AW221" s="66">
        <f>IFERROR(AVERAGE(Data!BB229), "  ")</f>
        <v>126.459</v>
      </c>
      <c r="AX221" s="66">
        <f>IFERROR(AVERAGE(Data!BC229), "  ")</f>
        <v>7.9</v>
      </c>
      <c r="AY221" s="66">
        <f>IFERROR(AVERAGE(Data!BD229), "  ")</f>
        <v>662.03599999999994</v>
      </c>
      <c r="AZ221" s="66">
        <f>IFERROR(AVERAGE(Data!BE229), "  ")</f>
        <v>3906.4759999999997</v>
      </c>
      <c r="BA221" s="66">
        <f>IFERROR(AVERAGE(Data!BF229), "  ")</f>
        <v>216.95100000000002</v>
      </c>
      <c r="BB221" s="66">
        <f>IFERROR(AVERAGE(Data!BG229), "  ")</f>
        <v>1702.4290000000003</v>
      </c>
      <c r="BC221" s="66">
        <f>IFERROR(AVERAGE(Data!BH229), "  ")</f>
        <v>98.841999999999999</v>
      </c>
      <c r="BD221" s="66">
        <f>IFERROR(AVERAGE(Data!BI229), "  ")</f>
        <v>5924.6979999999994</v>
      </c>
    </row>
    <row r="222" spans="1:56" x14ac:dyDescent="0.25">
      <c r="A222" s="59">
        <f t="shared" si="3"/>
        <v>39165</v>
      </c>
      <c r="B222" s="66">
        <f>IFERROR(AVERAGE(Data!B230),"  ")</f>
        <v>412675</v>
      </c>
      <c r="C222" s="66">
        <f>IFERROR(AVERAGE(Data!C230),"  ")</f>
        <v>82915</v>
      </c>
      <c r="D222" s="66">
        <f>IFERROR(AVERAGE(Data!D230),"  ")</f>
        <v>0</v>
      </c>
      <c r="E222" s="66">
        <f>IFERROR(AVERAGE(Data!E230),"  ")</f>
        <v>495590</v>
      </c>
      <c r="F222" s="66">
        <f>IFERROR(AVERAGE(Data!F230),"  ")</f>
        <v>467758.25</v>
      </c>
      <c r="G222" s="66">
        <f>IFERROR(AVERAGE(Data!G230),"  ")</f>
        <v>353479.66666666669</v>
      </c>
      <c r="H222" s="67">
        <f>IFERROR(AVERAGE(Data!H230),"  ")</f>
        <v>63.891001686563719</v>
      </c>
      <c r="I222" s="67">
        <f>IFERROR(AVERAGE(Data!I230),"  ")</f>
        <v>36.209553719561782</v>
      </c>
      <c r="J222" s="67">
        <f>IFERROR(AVERAGE(Data!J230),"  ")</f>
        <v>32.32960594621661</v>
      </c>
      <c r="K222" s="66">
        <f>IFERROR(AVERAGE(Data!L230),"  ")</f>
        <v>4635</v>
      </c>
      <c r="L222" s="66">
        <f>IFERROR(AVERAGE(Data!M230),"  ")</f>
        <v>15539</v>
      </c>
      <c r="M222" s="66">
        <f>IFERROR(AVERAGE(Data!N230),"  ")</f>
        <v>32962</v>
      </c>
      <c r="N222" s="66">
        <f>IFERROR(AVERAGE(Data!O230),"  ")</f>
        <v>53136</v>
      </c>
      <c r="O222" s="66">
        <f>IFERROR(AVERAGE(Data!P230),"  ")</f>
        <v>35659.25</v>
      </c>
      <c r="P222" s="66">
        <f>IFERROR(AVERAGE(Data!Q230),"  ")</f>
        <v>38377.083333333336</v>
      </c>
      <c r="Q222" s="67">
        <f>IFERROR(AVERAGE(Data!R230),"  ")</f>
        <v>112.67160296177705</v>
      </c>
      <c r="R222" s="67">
        <f>IFERROR(AVERAGE(Data!S230),"  ")</f>
        <v>6.3106506670641771</v>
      </c>
      <c r="S222" s="67">
        <f>IFERROR(AVERAGE(Data!T230),"  ")</f>
        <v>-7.0819173769067989</v>
      </c>
      <c r="T222" s="66">
        <f>IFERROR(AVERAGE(Data!V230), " ")</f>
        <v>57437</v>
      </c>
      <c r="U222" s="66">
        <f>IFERROR(AVERAGE(Data!W230), " ")</f>
        <v>39262</v>
      </c>
      <c r="V222" s="66">
        <f>IFERROR(AVERAGE(Data!X230), " ")</f>
        <v>25704</v>
      </c>
      <c r="W222" s="66">
        <f>IFERROR(AVERAGE(Data!Y230), " ")</f>
        <v>122403</v>
      </c>
      <c r="X222" s="66">
        <f>IFERROR(AVERAGE(Data!Z230), " ")</f>
        <v>150533.5</v>
      </c>
      <c r="Y222" s="66">
        <f>IFERROR(AVERAGE(Data!AA230), " ")</f>
        <v>121152.25</v>
      </c>
      <c r="Z222" s="67">
        <f>IFERROR(AVERAGE(Data!AB230), " ")</f>
        <v>19.85488514188356</v>
      </c>
      <c r="AA222" s="67">
        <f>IFERROR(AVERAGE(Data!AC230), " ")</f>
        <v>9.2480976554987429</v>
      </c>
      <c r="AB222" s="67">
        <f>IFERROR(AVERAGE(Data!AD230), " ")</f>
        <v>24.251509980210862</v>
      </c>
      <c r="AC222" s="66">
        <f>IFERROR(AVERAGE(Data!AF230), "  ")</f>
        <v>0</v>
      </c>
      <c r="AD222" s="66">
        <f>IFERROR(AVERAGE(Data!AG230), "  ")</f>
        <v>0</v>
      </c>
      <c r="AE222" s="66">
        <f>IFERROR(AVERAGE(Data!AH230), "  ")</f>
        <v>2800</v>
      </c>
      <c r="AF222" s="66">
        <f>IFERROR(AVERAGE(Data!AI230), "  ")</f>
        <v>2800</v>
      </c>
      <c r="AG222" s="66">
        <f>IFERROR(AVERAGE(Data!AJ230), "  ")</f>
        <v>5362.5</v>
      </c>
      <c r="AH222" s="66">
        <f>IFERROR(AVERAGE(Data!AK230), "  ")</f>
        <v>17335.583333333332</v>
      </c>
      <c r="AI222" s="67">
        <f>IFERROR(AVERAGE(Data!AL230), "  ")</f>
        <v>-90.98228663446055</v>
      </c>
      <c r="AJ222" s="67">
        <f>IFERROR(AVERAGE(Data!AM230), "  ")</f>
        <v>-70.249653259362006</v>
      </c>
      <c r="AK222" s="67">
        <f>IFERROR(AVERAGE(Data!AN230), "  ")</f>
        <v>-69.06651540425041</v>
      </c>
      <c r="AL222" s="66">
        <f>IFERROR(AVERAGE(Data!AP230),"  ")</f>
        <v>474747</v>
      </c>
      <c r="AM222" s="66">
        <f>IFERROR(AVERAGE(Data!AQ230),"  ")</f>
        <v>137716</v>
      </c>
      <c r="AN222" s="66">
        <f>IFERROR(AVERAGE(Data!AR230),"  ")</f>
        <v>61466</v>
      </c>
      <c r="AO222" s="66">
        <f>IFERROR(AVERAGE(Data!AS230),"  ")</f>
        <v>673929</v>
      </c>
      <c r="AP222" s="66">
        <f>IFERROR(AVERAGE(Data!AT230),"  ")</f>
        <v>659313.5</v>
      </c>
      <c r="AQ222" s="66">
        <f>IFERROR(AVERAGE(Data!AU230),"  ")</f>
        <v>530344.58333333337</v>
      </c>
      <c r="AR222" s="67">
        <f>IFERROR(AVERAGE(Data!AV230),"  ")</f>
        <v>46.331025228476321</v>
      </c>
      <c r="AS222" s="67">
        <f>IFERROR(AVERAGE(Data!AW230),"  ")</f>
        <v>23.752284645073484</v>
      </c>
      <c r="AT222" s="67">
        <f>IFERROR(AVERAGE(Data!AX230),"  ")</f>
        <v>24.317947372266602</v>
      </c>
      <c r="AU222" s="66">
        <f>IFERROR(AVERAGE(Data!AZ230), "  ")</f>
        <v>495.59</v>
      </c>
      <c r="AV222" s="66">
        <f>IFERROR(AVERAGE(Data!BA230), "  ")</f>
        <v>53.136000000000003</v>
      </c>
      <c r="AW222" s="66">
        <f>IFERROR(AVERAGE(Data!BB230), "  ")</f>
        <v>122.40300000000001</v>
      </c>
      <c r="AX222" s="66">
        <f>IFERROR(AVERAGE(Data!BC230), "  ")</f>
        <v>2.8</v>
      </c>
      <c r="AY222" s="66">
        <f>IFERROR(AVERAGE(Data!BD230), "  ")</f>
        <v>673.92899999999997</v>
      </c>
      <c r="AZ222" s="66">
        <f>IFERROR(AVERAGE(Data!BE230), "  ")</f>
        <v>4402.0659999999998</v>
      </c>
      <c r="BA222" s="66">
        <f>IFERROR(AVERAGE(Data!BF230), "  ")</f>
        <v>270.08700000000005</v>
      </c>
      <c r="BB222" s="66">
        <f>IFERROR(AVERAGE(Data!BG230), "  ")</f>
        <v>1824.8320000000003</v>
      </c>
      <c r="BC222" s="66">
        <f>IFERROR(AVERAGE(Data!BH230), "  ")</f>
        <v>101.642</v>
      </c>
      <c r="BD222" s="66">
        <f>IFERROR(AVERAGE(Data!BI230), "  ")</f>
        <v>6598.6269999999995</v>
      </c>
    </row>
    <row r="223" spans="1:56" x14ac:dyDescent="0.25">
      <c r="A223" s="59">
        <f t="shared" si="3"/>
        <v>39172</v>
      </c>
      <c r="B223" s="66">
        <f>IFERROR(AVERAGE(Data!B231),"  ")</f>
        <v>277247</v>
      </c>
      <c r="C223" s="66">
        <f>IFERROR(AVERAGE(Data!C231),"  ")</f>
        <v>53113</v>
      </c>
      <c r="D223" s="66">
        <f>IFERROR(AVERAGE(Data!D231),"  ")</f>
        <v>0</v>
      </c>
      <c r="E223" s="66">
        <f>IFERROR(AVERAGE(Data!E231),"  ")</f>
        <v>330360</v>
      </c>
      <c r="F223" s="66">
        <f>IFERROR(AVERAGE(Data!F231),"  ")</f>
        <v>443325</v>
      </c>
      <c r="G223" s="66">
        <f>IFERROR(AVERAGE(Data!G231),"  ")</f>
        <v>395973.5</v>
      </c>
      <c r="H223" s="67">
        <f>IFERROR(AVERAGE(Data!H231),"  ")</f>
        <v>-38.709060988528819</v>
      </c>
      <c r="I223" s="67">
        <f>IFERROR(AVERAGE(Data!I231),"  ")</f>
        <v>9.6902655688361641</v>
      </c>
      <c r="J223" s="67">
        <f>IFERROR(AVERAGE(Data!J231),"  ")</f>
        <v>11.958249731358283</v>
      </c>
      <c r="K223" s="66">
        <f>IFERROR(AVERAGE(Data!L231),"  ")</f>
        <v>8800</v>
      </c>
      <c r="L223" s="66">
        <f>IFERROR(AVERAGE(Data!M231),"  ")</f>
        <v>3000</v>
      </c>
      <c r="M223" s="66">
        <f>IFERROR(AVERAGE(Data!N231),"  ")</f>
        <v>14000</v>
      </c>
      <c r="N223" s="66">
        <f>IFERROR(AVERAGE(Data!O231),"  ")</f>
        <v>25800</v>
      </c>
      <c r="O223" s="66">
        <f>IFERROR(AVERAGE(Data!P231),"  ")</f>
        <v>37003.25</v>
      </c>
      <c r="P223" s="66">
        <f>IFERROR(AVERAGE(Data!Q231),"  ")</f>
        <v>40455.416666666664</v>
      </c>
      <c r="Q223" s="67">
        <f>IFERROR(AVERAGE(Data!R231),"  ")</f>
        <v>1.9803154274872448</v>
      </c>
      <c r="R223" s="67">
        <f>IFERROR(AVERAGE(Data!S231),"  ")</f>
        <v>9.2596830271132191</v>
      </c>
      <c r="S223" s="67">
        <f>IFERROR(AVERAGE(Data!T231),"  ")</f>
        <v>-8.5332619241345835</v>
      </c>
      <c r="T223" s="66">
        <f>IFERROR(AVERAGE(Data!V231), " ")</f>
        <v>58246</v>
      </c>
      <c r="U223" s="66">
        <f>IFERROR(AVERAGE(Data!W231), " ")</f>
        <v>27800</v>
      </c>
      <c r="V223" s="66">
        <f>IFERROR(AVERAGE(Data!X231), " ")</f>
        <v>5600</v>
      </c>
      <c r="W223" s="66">
        <f>IFERROR(AVERAGE(Data!Y231), " ")</f>
        <v>91646</v>
      </c>
      <c r="X223" s="66">
        <f>IFERROR(AVERAGE(Data!Z231), " ")</f>
        <v>133931.5</v>
      </c>
      <c r="Y223" s="66">
        <f>IFERROR(AVERAGE(Data!AA231), " ")</f>
        <v>114355.5</v>
      </c>
      <c r="Z223" s="67">
        <f>IFERROR(AVERAGE(Data!AB231), " ")</f>
        <v>-26.251921235384522</v>
      </c>
      <c r="AA223" s="67">
        <f>IFERROR(AVERAGE(Data!AC231), " ")</f>
        <v>11.199304233754216</v>
      </c>
      <c r="AB223" s="67">
        <f>IFERROR(AVERAGE(Data!AD231), " ")</f>
        <v>17.118546987245907</v>
      </c>
      <c r="AC223" s="66">
        <f>IFERROR(AVERAGE(Data!AF231), "  ")</f>
        <v>0</v>
      </c>
      <c r="AD223" s="66">
        <f>IFERROR(AVERAGE(Data!AG231), "  ")</f>
        <v>0</v>
      </c>
      <c r="AE223" s="66">
        <f>IFERROR(AVERAGE(Data!AH231), "  ")</f>
        <v>9600</v>
      </c>
      <c r="AF223" s="66">
        <f>IFERROR(AVERAGE(Data!AI231), "  ")</f>
        <v>9600</v>
      </c>
      <c r="AG223" s="66">
        <f>IFERROR(AVERAGE(Data!AJ231), "  ")</f>
        <v>6187.5</v>
      </c>
      <c r="AH223" s="66">
        <f>IFERROR(AVERAGE(Data!AK231), "  ")</f>
        <v>12538.25</v>
      </c>
      <c r="AI223" s="67">
        <f>IFERROR(AVERAGE(Data!AL231), "  ")</f>
        <v>53.846153846153854</v>
      </c>
      <c r="AJ223" s="67">
        <f>IFERROR(AVERAGE(Data!AM231), "  ")</f>
        <v>-63.916022743840209</v>
      </c>
      <c r="AK223" s="67">
        <f>IFERROR(AVERAGE(Data!AN231), "  ")</f>
        <v>-50.651007915777726</v>
      </c>
      <c r="AL223" s="66">
        <f>IFERROR(AVERAGE(Data!AP231),"  ")</f>
        <v>344293</v>
      </c>
      <c r="AM223" s="66">
        <f>IFERROR(AVERAGE(Data!AQ231),"  ")</f>
        <v>83913</v>
      </c>
      <c r="AN223" s="66">
        <f>IFERROR(AVERAGE(Data!AR231),"  ")</f>
        <v>29200</v>
      </c>
      <c r="AO223" s="66">
        <f>IFERROR(AVERAGE(Data!AS231),"  ")</f>
        <v>457406</v>
      </c>
      <c r="AP223" s="66">
        <f>IFERROR(AVERAGE(Data!AT231),"  ")</f>
        <v>620447.25</v>
      </c>
      <c r="AQ223" s="66">
        <f>IFERROR(AVERAGE(Data!AU231),"  ")</f>
        <v>563322.66666666663</v>
      </c>
      <c r="AR223" s="67">
        <f>IFERROR(AVERAGE(Data!AV231),"  ")</f>
        <v>-34.168284612650055</v>
      </c>
      <c r="AS223" s="67">
        <f>IFERROR(AVERAGE(Data!AW231),"  ")</f>
        <v>7.7879740609336112</v>
      </c>
      <c r="AT223" s="67">
        <f>IFERROR(AVERAGE(Data!AX231),"  ")</f>
        <v>10.140650592200572</v>
      </c>
      <c r="AU223" s="66">
        <f>IFERROR(AVERAGE(Data!AZ231), "  ")</f>
        <v>330.36</v>
      </c>
      <c r="AV223" s="66">
        <f>IFERROR(AVERAGE(Data!BA231), "  ")</f>
        <v>25.8</v>
      </c>
      <c r="AW223" s="66">
        <f>IFERROR(AVERAGE(Data!BB231), "  ")</f>
        <v>91.646000000000001</v>
      </c>
      <c r="AX223" s="66">
        <f>IFERROR(AVERAGE(Data!BC231), "  ")</f>
        <v>9.6</v>
      </c>
      <c r="AY223" s="66">
        <f>IFERROR(AVERAGE(Data!BD231), "  ")</f>
        <v>457.40600000000001</v>
      </c>
      <c r="AZ223" s="66">
        <f>IFERROR(AVERAGE(Data!BE231), "  ")</f>
        <v>4732.4259999999995</v>
      </c>
      <c r="BA223" s="66">
        <f>IFERROR(AVERAGE(Data!BF231), "  ")</f>
        <v>295.88700000000006</v>
      </c>
      <c r="BB223" s="66">
        <f>IFERROR(AVERAGE(Data!BG231), "  ")</f>
        <v>1916.4780000000003</v>
      </c>
      <c r="BC223" s="66">
        <f>IFERROR(AVERAGE(Data!BH231), "  ")</f>
        <v>111.24199999999999</v>
      </c>
      <c r="BD223" s="66">
        <f>IFERROR(AVERAGE(Data!BI231), "  ")</f>
        <v>7056.0329999999994</v>
      </c>
    </row>
    <row r="224" spans="1:56" x14ac:dyDescent="0.25">
      <c r="A224" s="59">
        <f t="shared" si="3"/>
        <v>39179</v>
      </c>
      <c r="B224" s="66">
        <f>IFERROR(AVERAGE(Data!B232),"  ")</f>
        <v>357082</v>
      </c>
      <c r="C224" s="66">
        <f>IFERROR(AVERAGE(Data!C232),"  ")</f>
        <v>53850</v>
      </c>
      <c r="D224" s="66">
        <f>IFERROR(AVERAGE(Data!D232),"  ")</f>
        <v>0</v>
      </c>
      <c r="E224" s="66">
        <f>IFERROR(AVERAGE(Data!E232),"  ")</f>
        <v>410932</v>
      </c>
      <c r="F224" s="66">
        <f>IFERROR(AVERAGE(Data!F232),"  ")</f>
        <v>432189.75</v>
      </c>
      <c r="G224" s="66">
        <f>IFERROR(AVERAGE(Data!G232),"  ")</f>
        <v>416050.66666666669</v>
      </c>
      <c r="H224" s="67">
        <f>IFERROR(AVERAGE(Data!H232),"  ")</f>
        <v>-14.868915797433214</v>
      </c>
      <c r="I224" s="67">
        <f>IFERROR(AVERAGE(Data!I232),"  ")</f>
        <v>5.5061890539004787</v>
      </c>
      <c r="J224" s="67">
        <f>IFERROR(AVERAGE(Data!J232),"  ")</f>
        <v>3.8791148834436795</v>
      </c>
      <c r="K224" s="66">
        <f>IFERROR(AVERAGE(Data!L232),"  ")</f>
        <v>21819</v>
      </c>
      <c r="L224" s="66">
        <f>IFERROR(AVERAGE(Data!M232),"  ")</f>
        <v>3000</v>
      </c>
      <c r="M224" s="66">
        <f>IFERROR(AVERAGE(Data!N232),"  ")</f>
        <v>14262</v>
      </c>
      <c r="N224" s="66">
        <f>IFERROR(AVERAGE(Data!O232),"  ")</f>
        <v>39081</v>
      </c>
      <c r="O224" s="66">
        <f>IFERROR(AVERAGE(Data!P232),"  ")</f>
        <v>38454.25</v>
      </c>
      <c r="P224" s="66">
        <f>IFERROR(AVERAGE(Data!Q232),"  ")</f>
        <v>38516</v>
      </c>
      <c r="Q224" s="67">
        <f>IFERROR(AVERAGE(Data!R232),"  ")</f>
        <v>53.258823529411757</v>
      </c>
      <c r="R224" s="67">
        <f>IFERROR(AVERAGE(Data!S232),"  ")</f>
        <v>48.06611220207153</v>
      </c>
      <c r="S224" s="67">
        <f>IFERROR(AVERAGE(Data!T232),"  ")</f>
        <v>-0.16032298265655776</v>
      </c>
      <c r="T224" s="66">
        <f>IFERROR(AVERAGE(Data!V232), " ")</f>
        <v>68549</v>
      </c>
      <c r="U224" s="66">
        <f>IFERROR(AVERAGE(Data!W232), " ")</f>
        <v>18300</v>
      </c>
      <c r="V224" s="66">
        <f>IFERROR(AVERAGE(Data!X232), " ")</f>
        <v>25487</v>
      </c>
      <c r="W224" s="66">
        <f>IFERROR(AVERAGE(Data!Y232), " ")</f>
        <v>112336</v>
      </c>
      <c r="X224" s="66">
        <f>IFERROR(AVERAGE(Data!Z232), " ")</f>
        <v>113211</v>
      </c>
      <c r="Y224" s="66">
        <f>IFERROR(AVERAGE(Data!AA232), " ")</f>
        <v>118149.58333333333</v>
      </c>
      <c r="Z224" s="67">
        <f>IFERROR(AVERAGE(Data!AB232), " ")</f>
        <v>2.8604915210782789</v>
      </c>
      <c r="AA224" s="67">
        <f>IFERROR(AVERAGE(Data!AC232), " ")</f>
        <v>0.3897261276120334</v>
      </c>
      <c r="AB224" s="67">
        <f>IFERROR(AVERAGE(Data!AD232), " ")</f>
        <v>-4.1799413878593095</v>
      </c>
      <c r="AC224" s="66">
        <f>IFERROR(AVERAGE(Data!AF232), "  ")</f>
        <v>0</v>
      </c>
      <c r="AD224" s="66">
        <f>IFERROR(AVERAGE(Data!AG232), "  ")</f>
        <v>16000</v>
      </c>
      <c r="AE224" s="66">
        <f>IFERROR(AVERAGE(Data!AH232), "  ")</f>
        <v>0</v>
      </c>
      <c r="AF224" s="66">
        <f>IFERROR(AVERAGE(Data!AI232), "  ")</f>
        <v>16000</v>
      </c>
      <c r="AG224" s="66">
        <f>IFERROR(AVERAGE(Data!AJ232), "  ")</f>
        <v>9075</v>
      </c>
      <c r="AH224" s="66">
        <f>IFERROR(AVERAGE(Data!AK232), "  ")</f>
        <v>11363.25</v>
      </c>
      <c r="AI224" s="67">
        <f>IFERROR(AVERAGE(Data!AL232), "  ")</f>
        <v>105.12820512820511</v>
      </c>
      <c r="AJ224" s="67">
        <f>IFERROR(AVERAGE(Data!AM232), "  ")</f>
        <v>-21.918692191869216</v>
      </c>
      <c r="AK224" s="67">
        <f>IFERROR(AVERAGE(Data!AN232), "  ")</f>
        <v>-20.137284667678699</v>
      </c>
      <c r="AL224" s="66">
        <f>IFERROR(AVERAGE(Data!AP232),"  ")</f>
        <v>447450</v>
      </c>
      <c r="AM224" s="66">
        <f>IFERROR(AVERAGE(Data!AQ232),"  ")</f>
        <v>91150</v>
      </c>
      <c r="AN224" s="66">
        <f>IFERROR(AVERAGE(Data!AR232),"  ")</f>
        <v>39749</v>
      </c>
      <c r="AO224" s="66">
        <f>IFERROR(AVERAGE(Data!AS232),"  ")</f>
        <v>578349</v>
      </c>
      <c r="AP224" s="66">
        <f>IFERROR(AVERAGE(Data!AT232),"  ")</f>
        <v>592930</v>
      </c>
      <c r="AQ224" s="66">
        <f>IFERROR(AVERAGE(Data!AU232),"  ")</f>
        <v>584079.5</v>
      </c>
      <c r="AR224" s="67">
        <f>IFERROR(AVERAGE(Data!AV232),"  ")</f>
        <v>-7.4962772925240344</v>
      </c>
      <c r="AS224" s="67">
        <f>IFERROR(AVERAGE(Data!AW232),"  ")</f>
        <v>5.8804516789747074</v>
      </c>
      <c r="AT224" s="67">
        <f>IFERROR(AVERAGE(Data!AX232),"  ")</f>
        <v>1.5152902986665273</v>
      </c>
      <c r="AU224" s="66">
        <f>IFERROR(AVERAGE(Data!AZ232), "  ")</f>
        <v>410.93200000000002</v>
      </c>
      <c r="AV224" s="66">
        <f>IFERROR(AVERAGE(Data!BA232), "  ")</f>
        <v>39.081000000000003</v>
      </c>
      <c r="AW224" s="66">
        <f>IFERROR(AVERAGE(Data!BB232), "  ")</f>
        <v>112.336</v>
      </c>
      <c r="AX224" s="66">
        <f>IFERROR(AVERAGE(Data!BC232), "  ")</f>
        <v>16</v>
      </c>
      <c r="AY224" s="66">
        <f>IFERROR(AVERAGE(Data!BD232), "  ")</f>
        <v>578.34900000000005</v>
      </c>
      <c r="AZ224" s="66">
        <f>IFERROR(AVERAGE(Data!BE232), "  ")</f>
        <v>5143.3579999999993</v>
      </c>
      <c r="BA224" s="66">
        <f>IFERROR(AVERAGE(Data!BF232), "  ")</f>
        <v>334.96800000000007</v>
      </c>
      <c r="BB224" s="66">
        <f>IFERROR(AVERAGE(Data!BG232), "  ")</f>
        <v>2028.8140000000003</v>
      </c>
      <c r="BC224" s="66">
        <f>IFERROR(AVERAGE(Data!BH232), "  ")</f>
        <v>127.24199999999999</v>
      </c>
      <c r="BD224" s="66">
        <f>IFERROR(AVERAGE(Data!BI232), "  ")</f>
        <v>7634.3819999999996</v>
      </c>
    </row>
    <row r="225" spans="1:56" x14ac:dyDescent="0.25">
      <c r="A225" s="59">
        <f t="shared" si="3"/>
        <v>39186</v>
      </c>
      <c r="B225" s="66">
        <f>IFERROR(AVERAGE(Data!B233),"  ")</f>
        <v>364255</v>
      </c>
      <c r="C225" s="66">
        <f>IFERROR(AVERAGE(Data!C233),"  ")</f>
        <v>19500</v>
      </c>
      <c r="D225" s="66">
        <f>IFERROR(AVERAGE(Data!D233),"  ")</f>
        <v>0</v>
      </c>
      <c r="E225" s="66">
        <f>IFERROR(AVERAGE(Data!E233),"  ")</f>
        <v>383755</v>
      </c>
      <c r="F225" s="66">
        <f>IFERROR(AVERAGE(Data!F233),"  ")</f>
        <v>405159.25</v>
      </c>
      <c r="G225" s="66">
        <f>IFERROR(AVERAGE(Data!G233),"  ")</f>
        <v>481294.5</v>
      </c>
      <c r="H225" s="67">
        <f>IFERROR(AVERAGE(Data!H233),"  ")</f>
        <v>-42.098314649124134</v>
      </c>
      <c r="I225" s="67">
        <f>IFERROR(AVERAGE(Data!I233),"  ")</f>
        <v>-18.432578309178062</v>
      </c>
      <c r="J225" s="67">
        <f>IFERROR(AVERAGE(Data!J233),"  ")</f>
        <v>-15.818848958382025</v>
      </c>
      <c r="K225" s="66">
        <f>IFERROR(AVERAGE(Data!L233),"  ")</f>
        <v>7659</v>
      </c>
      <c r="L225" s="66">
        <f>IFERROR(AVERAGE(Data!M233),"  ")</f>
        <v>4500</v>
      </c>
      <c r="M225" s="66">
        <f>IFERROR(AVERAGE(Data!N233),"  ")</f>
        <v>8000</v>
      </c>
      <c r="N225" s="66">
        <f>IFERROR(AVERAGE(Data!O233),"  ")</f>
        <v>20159</v>
      </c>
      <c r="O225" s="66">
        <f>IFERROR(AVERAGE(Data!P233),"  ")</f>
        <v>34544</v>
      </c>
      <c r="P225" s="66">
        <f>IFERROR(AVERAGE(Data!Q233),"  ")</f>
        <v>35930.166666666664</v>
      </c>
      <c r="Q225" s="67">
        <f>IFERROR(AVERAGE(Data!R233),"  ")</f>
        <v>30.698910788381738</v>
      </c>
      <c r="R225" s="67">
        <f>IFERROR(AVERAGE(Data!S233),"  ")</f>
        <v>51.495482852381372</v>
      </c>
      <c r="S225" s="67">
        <f>IFERROR(AVERAGE(Data!T233),"  ")</f>
        <v>-3.8579466650585981</v>
      </c>
      <c r="T225" s="66">
        <f>IFERROR(AVERAGE(Data!V233), " ")</f>
        <v>66693</v>
      </c>
      <c r="U225" s="66">
        <f>IFERROR(AVERAGE(Data!W233), " ")</f>
        <v>25580</v>
      </c>
      <c r="V225" s="66">
        <f>IFERROR(AVERAGE(Data!X233), " ")</f>
        <v>15500</v>
      </c>
      <c r="W225" s="66">
        <f>IFERROR(AVERAGE(Data!Y233), " ")</f>
        <v>107773</v>
      </c>
      <c r="X225" s="66">
        <f>IFERROR(AVERAGE(Data!Z233), " ")</f>
        <v>108539.5</v>
      </c>
      <c r="Y225" s="66">
        <f>IFERROR(AVERAGE(Data!AA233), " ")</f>
        <v>115400.91666666667</v>
      </c>
      <c r="Z225" s="67">
        <f>IFERROR(AVERAGE(Data!AB233), " ")</f>
        <v>62.607501735115733</v>
      </c>
      <c r="AA225" s="67">
        <f>IFERROR(AVERAGE(Data!AC233), " ")</f>
        <v>8.0304067083867281</v>
      </c>
      <c r="AB225" s="67">
        <f>IFERROR(AVERAGE(Data!AD233), " ")</f>
        <v>-5.9457211128450034</v>
      </c>
      <c r="AC225" s="66">
        <f>IFERROR(AVERAGE(Data!AF233), "  ")</f>
        <v>0</v>
      </c>
      <c r="AD225" s="66">
        <f>IFERROR(AVERAGE(Data!AG233), "  ")</f>
        <v>1600</v>
      </c>
      <c r="AE225" s="66">
        <f>IFERROR(AVERAGE(Data!AH233), "  ")</f>
        <v>8600</v>
      </c>
      <c r="AF225" s="66">
        <f>IFERROR(AVERAGE(Data!AI233), "  ")</f>
        <v>10200</v>
      </c>
      <c r="AG225" s="66">
        <f>IFERROR(AVERAGE(Data!AJ233), "  ")</f>
        <v>9650</v>
      </c>
      <c r="AH225" s="66">
        <f>IFERROR(AVERAGE(Data!AK233), "  ")</f>
        <v>11565.083333333334</v>
      </c>
      <c r="AI225" s="67">
        <f>IFERROR(AVERAGE(Data!AL233), "  ")</f>
        <v>92.452830188679243</v>
      </c>
      <c r="AJ225" s="67">
        <f>IFERROR(AVERAGE(Data!AM233), "  ")</f>
        <v>-23.397499503869813</v>
      </c>
      <c r="AK225" s="67">
        <f>IFERROR(AVERAGE(Data!AN233), "  ")</f>
        <v>-16.559183173489167</v>
      </c>
      <c r="AL225" s="66">
        <f>IFERROR(AVERAGE(Data!AP233),"  ")</f>
        <v>438607</v>
      </c>
      <c r="AM225" s="66">
        <f>IFERROR(AVERAGE(Data!AQ233),"  ")</f>
        <v>51180</v>
      </c>
      <c r="AN225" s="66">
        <f>IFERROR(AVERAGE(Data!AR233),"  ")</f>
        <v>32100</v>
      </c>
      <c r="AO225" s="66">
        <f>IFERROR(AVERAGE(Data!AS233),"  ")</f>
        <v>521887</v>
      </c>
      <c r="AP225" s="66">
        <f>IFERROR(AVERAGE(Data!AT233),"  ")</f>
        <v>557892.75</v>
      </c>
      <c r="AQ225" s="66">
        <f>IFERROR(AVERAGE(Data!AU233),"  ")</f>
        <v>644190.66666666663</v>
      </c>
      <c r="AR225" s="67">
        <f>IFERROR(AVERAGE(Data!AV233),"  ")</f>
        <v>-30.393906414216588</v>
      </c>
      <c r="AS225" s="67">
        <f>IFERROR(AVERAGE(Data!AW233),"  ")</f>
        <v>-11.807848002115119</v>
      </c>
      <c r="AT225" s="67">
        <f>IFERROR(AVERAGE(Data!AX233),"  ")</f>
        <v>-13.396331417406437</v>
      </c>
      <c r="AU225" s="66">
        <f>IFERROR(AVERAGE(Data!AZ233), "  ")</f>
        <v>383.755</v>
      </c>
      <c r="AV225" s="66">
        <f>IFERROR(AVERAGE(Data!BA233), "  ")</f>
        <v>20.158999999999999</v>
      </c>
      <c r="AW225" s="66">
        <f>IFERROR(AVERAGE(Data!BB233), "  ")</f>
        <v>107.773</v>
      </c>
      <c r="AX225" s="66">
        <f>IFERROR(AVERAGE(Data!BC233), "  ")</f>
        <v>10.199999999999999</v>
      </c>
      <c r="AY225" s="66">
        <f>IFERROR(AVERAGE(Data!BD233), "  ")</f>
        <v>521.88699999999994</v>
      </c>
      <c r="AZ225" s="66">
        <f>IFERROR(AVERAGE(Data!BE233), "  ")</f>
        <v>5527.1129999999994</v>
      </c>
      <c r="BA225" s="66">
        <f>IFERROR(AVERAGE(Data!BF233), "  ")</f>
        <v>355.12700000000007</v>
      </c>
      <c r="BB225" s="66">
        <f>IFERROR(AVERAGE(Data!BG233), "  ")</f>
        <v>2136.5870000000004</v>
      </c>
      <c r="BC225" s="66">
        <f>IFERROR(AVERAGE(Data!BH233), "  ")</f>
        <v>137.44199999999998</v>
      </c>
      <c r="BD225" s="66">
        <f>IFERROR(AVERAGE(Data!BI233), "  ")</f>
        <v>8156.2689999999993</v>
      </c>
    </row>
    <row r="226" spans="1:56" x14ac:dyDescent="0.25">
      <c r="A226" s="59">
        <f t="shared" si="3"/>
        <v>39193</v>
      </c>
      <c r="B226" s="66">
        <f>IFERROR(AVERAGE(Data!B234),"  ")</f>
        <v>454809</v>
      </c>
      <c r="C226" s="66">
        <f>IFERROR(AVERAGE(Data!C234),"  ")</f>
        <v>35500</v>
      </c>
      <c r="D226" s="66">
        <f>IFERROR(AVERAGE(Data!D234),"  ")</f>
        <v>0</v>
      </c>
      <c r="E226" s="66">
        <f>IFERROR(AVERAGE(Data!E234),"  ")</f>
        <v>490309</v>
      </c>
      <c r="F226" s="66">
        <f>IFERROR(AVERAGE(Data!F234),"  ")</f>
        <v>403839</v>
      </c>
      <c r="G226" s="66">
        <f>IFERROR(AVERAGE(Data!G234),"  ")</f>
        <v>514344.66666666669</v>
      </c>
      <c r="H226" s="67">
        <f>IFERROR(AVERAGE(Data!H234),"  ")</f>
        <v>-6.9260338461830546</v>
      </c>
      <c r="I226" s="67">
        <f>IFERROR(AVERAGE(Data!I234),"  ")</f>
        <v>-26.94904699691083</v>
      </c>
      <c r="J226" s="67">
        <f>IFERROR(AVERAGE(Data!J234),"  ")</f>
        <v>-21.484750174007839</v>
      </c>
      <c r="K226" s="66">
        <f>IFERROR(AVERAGE(Data!L234),"  ")</f>
        <v>7800</v>
      </c>
      <c r="L226" s="66">
        <f>IFERROR(AVERAGE(Data!M234),"  ")</f>
        <v>13500</v>
      </c>
      <c r="M226" s="66">
        <f>IFERROR(AVERAGE(Data!N234),"  ")</f>
        <v>6006</v>
      </c>
      <c r="N226" s="66">
        <f>IFERROR(AVERAGE(Data!O234),"  ")</f>
        <v>27306</v>
      </c>
      <c r="O226" s="66">
        <f>IFERROR(AVERAGE(Data!P234),"  ")</f>
        <v>28086.5</v>
      </c>
      <c r="P226" s="66">
        <f>IFERROR(AVERAGE(Data!Q234),"  ")</f>
        <v>36715.416666666664</v>
      </c>
      <c r="Q226" s="67">
        <f>IFERROR(AVERAGE(Data!R234),"  ")</f>
        <v>-0.25205479452055091</v>
      </c>
      <c r="R226" s="67">
        <f>IFERROR(AVERAGE(Data!S234),"  ")</f>
        <v>20.030342528686518</v>
      </c>
      <c r="S226" s="67">
        <f>IFERROR(AVERAGE(Data!T234),"  ")</f>
        <v>-23.502161898385097</v>
      </c>
      <c r="T226" s="66">
        <f>IFERROR(AVERAGE(Data!V234), " ")</f>
        <v>109661</v>
      </c>
      <c r="U226" s="66">
        <f>IFERROR(AVERAGE(Data!W234), " ")</f>
        <v>15750</v>
      </c>
      <c r="V226" s="66">
        <f>IFERROR(AVERAGE(Data!X234), " ")</f>
        <v>12600</v>
      </c>
      <c r="W226" s="66">
        <f>IFERROR(AVERAGE(Data!Y234), " ")</f>
        <v>138011</v>
      </c>
      <c r="X226" s="66">
        <f>IFERROR(AVERAGE(Data!Z234), " ")</f>
        <v>112441.5</v>
      </c>
      <c r="Y226" s="66">
        <f>IFERROR(AVERAGE(Data!AA234), " ")</f>
        <v>107944.41666666667</v>
      </c>
      <c r="Z226" s="67">
        <f>IFERROR(AVERAGE(Data!AB234), " ")</f>
        <v>89.627644957405877</v>
      </c>
      <c r="AA226" s="67">
        <f>IFERROR(AVERAGE(Data!AC234), " ")</f>
        <v>20.729910157057386</v>
      </c>
      <c r="AB226" s="67">
        <f>IFERROR(AVERAGE(Data!AD234), " ")</f>
        <v>4.1661101817061619</v>
      </c>
      <c r="AC226" s="66">
        <f>IFERROR(AVERAGE(Data!AF234), "  ")</f>
        <v>0</v>
      </c>
      <c r="AD226" s="66">
        <f>IFERROR(AVERAGE(Data!AG234), "  ")</f>
        <v>0</v>
      </c>
      <c r="AE226" s="66">
        <f>IFERROR(AVERAGE(Data!AH234), "  ")</f>
        <v>1400</v>
      </c>
      <c r="AF226" s="66">
        <f>IFERROR(AVERAGE(Data!AI234), "  ")</f>
        <v>1400</v>
      </c>
      <c r="AG226" s="66">
        <f>IFERROR(AVERAGE(Data!AJ234), "  ")</f>
        <v>9300</v>
      </c>
      <c r="AH226" s="66">
        <f>IFERROR(AVERAGE(Data!AK234), "  ")</f>
        <v>10021.666666666666</v>
      </c>
      <c r="AI226" s="67">
        <f>IFERROR(AVERAGE(Data!AL234), "  ")</f>
        <v>-88.8</v>
      </c>
      <c r="AJ226" s="67">
        <f>IFERROR(AVERAGE(Data!AM234), "  ")</f>
        <v>16.834170854271346</v>
      </c>
      <c r="AK226" s="67">
        <f>IFERROR(AVERAGE(Data!AN234), "  ")</f>
        <v>-7.2010643605521345</v>
      </c>
      <c r="AL226" s="66">
        <f>IFERROR(AVERAGE(Data!AP234),"  ")</f>
        <v>572270</v>
      </c>
      <c r="AM226" s="66">
        <f>IFERROR(AVERAGE(Data!AQ234),"  ")</f>
        <v>64750</v>
      </c>
      <c r="AN226" s="66">
        <f>IFERROR(AVERAGE(Data!AR234),"  ")</f>
        <v>20006</v>
      </c>
      <c r="AO226" s="66">
        <f>IFERROR(AVERAGE(Data!AS234),"  ")</f>
        <v>657026</v>
      </c>
      <c r="AP226" s="66">
        <f>IFERROR(AVERAGE(Data!AT234),"  ")</f>
        <v>553667</v>
      </c>
      <c r="AQ226" s="66">
        <f>IFERROR(AVERAGE(Data!AU234),"  ")</f>
        <v>669026.16666666663</v>
      </c>
      <c r="AR226" s="67">
        <f>IFERROR(AVERAGE(Data!AV234),"  ")</f>
        <v>2.7486120885135579</v>
      </c>
      <c r="AS226" s="67">
        <f>IFERROR(AVERAGE(Data!AW234),"  ")</f>
        <v>-18.255310510288826</v>
      </c>
      <c r="AT226" s="67">
        <f>IFERROR(AVERAGE(Data!AX234),"  ")</f>
        <v>-17.242848249333541</v>
      </c>
      <c r="AU226" s="66">
        <f>IFERROR(AVERAGE(Data!AZ234), "  ")</f>
        <v>490.30900000000003</v>
      </c>
      <c r="AV226" s="66">
        <f>IFERROR(AVERAGE(Data!BA234), "  ")</f>
        <v>27.306000000000001</v>
      </c>
      <c r="AW226" s="66">
        <f>IFERROR(AVERAGE(Data!BB234), "  ")</f>
        <v>138.011</v>
      </c>
      <c r="AX226" s="66">
        <f>IFERROR(AVERAGE(Data!BC234), "  ")</f>
        <v>1.4</v>
      </c>
      <c r="AY226" s="66">
        <f>IFERROR(AVERAGE(Data!BD234), "  ")</f>
        <v>657.02599999999995</v>
      </c>
      <c r="AZ226" s="66">
        <f>IFERROR(AVERAGE(Data!BE234), "  ")</f>
        <v>6017.4219999999996</v>
      </c>
      <c r="BA226" s="66">
        <f>IFERROR(AVERAGE(Data!BF234), "  ")</f>
        <v>382.43300000000005</v>
      </c>
      <c r="BB226" s="66">
        <f>IFERROR(AVERAGE(Data!BG234), "  ")</f>
        <v>2274.5980000000004</v>
      </c>
      <c r="BC226" s="66">
        <f>IFERROR(AVERAGE(Data!BH234), "  ")</f>
        <v>138.84199999999998</v>
      </c>
      <c r="BD226" s="66">
        <f>IFERROR(AVERAGE(Data!BI234), "  ")</f>
        <v>8813.2950000000001</v>
      </c>
    </row>
    <row r="227" spans="1:56" x14ac:dyDescent="0.25">
      <c r="A227" s="59">
        <f t="shared" si="3"/>
        <v>39200</v>
      </c>
      <c r="B227" s="66">
        <f>IFERROR(AVERAGE(Data!B235),"  ")</f>
        <v>429187</v>
      </c>
      <c r="C227" s="66">
        <f>IFERROR(AVERAGE(Data!C235),"  ")</f>
        <v>25800</v>
      </c>
      <c r="D227" s="66">
        <f>IFERROR(AVERAGE(Data!D235),"  ")</f>
        <v>0</v>
      </c>
      <c r="E227" s="66">
        <f>IFERROR(AVERAGE(Data!E235),"  ")</f>
        <v>454987</v>
      </c>
      <c r="F227" s="66">
        <f>IFERROR(AVERAGE(Data!F235),"  ")</f>
        <v>434995.75</v>
      </c>
      <c r="G227" s="66">
        <f>IFERROR(AVERAGE(Data!G235),"  ")</f>
        <v>526097.16666666663</v>
      </c>
      <c r="H227" s="67">
        <f>IFERROR(AVERAGE(Data!H235),"  ")</f>
        <v>-22.459451951606503</v>
      </c>
      <c r="I227" s="67">
        <f>IFERROR(AVERAGE(Data!I235),"  ")</f>
        <v>-22.976986272505663</v>
      </c>
      <c r="J227" s="67">
        <f>IFERROR(AVERAGE(Data!J235),"  ")</f>
        <v>-17.316462136430431</v>
      </c>
      <c r="K227" s="66">
        <f>IFERROR(AVERAGE(Data!L235),"  ")</f>
        <v>61648</v>
      </c>
      <c r="L227" s="66">
        <f>IFERROR(AVERAGE(Data!M235),"  ")</f>
        <v>18100</v>
      </c>
      <c r="M227" s="66">
        <f>IFERROR(AVERAGE(Data!N235),"  ")</f>
        <v>11200</v>
      </c>
      <c r="N227" s="66">
        <f>IFERROR(AVERAGE(Data!O235),"  ")</f>
        <v>90948</v>
      </c>
      <c r="O227" s="66">
        <f>IFERROR(AVERAGE(Data!P235),"  ")</f>
        <v>44373.5</v>
      </c>
      <c r="P227" s="66">
        <f>IFERROR(AVERAGE(Data!Q235),"  ")</f>
        <v>34714.5</v>
      </c>
      <c r="Q227" s="67">
        <f>IFERROR(AVERAGE(Data!R235),"  ")</f>
        <v>540.47887323943667</v>
      </c>
      <c r="R227" s="67">
        <f>IFERROR(AVERAGE(Data!S235),"  ")</f>
        <v>115.14685026485169</v>
      </c>
      <c r="S227" s="67">
        <f>IFERROR(AVERAGE(Data!T235),"  ")</f>
        <v>27.824108081637355</v>
      </c>
      <c r="T227" s="66">
        <f>IFERROR(AVERAGE(Data!V235), " ")</f>
        <v>83111</v>
      </c>
      <c r="U227" s="66">
        <f>IFERROR(AVERAGE(Data!W235), " ")</f>
        <v>10500</v>
      </c>
      <c r="V227" s="66">
        <f>IFERROR(AVERAGE(Data!X235), " ")</f>
        <v>14000</v>
      </c>
      <c r="W227" s="66">
        <f>IFERROR(AVERAGE(Data!Y235), " ")</f>
        <v>107611</v>
      </c>
      <c r="X227" s="66">
        <f>IFERROR(AVERAGE(Data!Z235), " ")</f>
        <v>116432.75</v>
      </c>
      <c r="Y227" s="66">
        <f>IFERROR(AVERAGE(Data!AA235), " ")</f>
        <v>97502.916666666672</v>
      </c>
      <c r="Z227" s="67">
        <f>IFERROR(AVERAGE(Data!AB235), " ")</f>
        <v>39.76725156832439</v>
      </c>
      <c r="AA227" s="67">
        <f>IFERROR(AVERAGE(Data!AC235), " ")</f>
        <v>43.185975656622475</v>
      </c>
      <c r="AB227" s="67">
        <f>IFERROR(AVERAGE(Data!AD235), " ")</f>
        <v>19.41463289559713</v>
      </c>
      <c r="AC227" s="66">
        <f>IFERROR(AVERAGE(Data!AF235), "  ")</f>
        <v>1500</v>
      </c>
      <c r="AD227" s="66">
        <f>IFERROR(AVERAGE(Data!AG235), "  ")</f>
        <v>0</v>
      </c>
      <c r="AE227" s="66">
        <f>IFERROR(AVERAGE(Data!AH235), "  ")</f>
        <v>7600</v>
      </c>
      <c r="AF227" s="66">
        <f>IFERROR(AVERAGE(Data!AI235), "  ")</f>
        <v>9100</v>
      </c>
      <c r="AG227" s="66">
        <f>IFERROR(AVERAGE(Data!AJ235), "  ")</f>
        <v>9175</v>
      </c>
      <c r="AH227" s="66">
        <f>IFERROR(AVERAGE(Data!AK235), "  ")</f>
        <v>9081.25</v>
      </c>
      <c r="AI227" s="67">
        <f>IFERROR(AVERAGE(Data!AL235), "  ")</f>
        <v>24.657534246575352</v>
      </c>
      <c r="AJ227" s="67">
        <f>IFERROR(AVERAGE(Data!AM235), "  ")</f>
        <v>11.550151975683898</v>
      </c>
      <c r="AK227" s="67">
        <f>IFERROR(AVERAGE(Data!AN235), "  ")</f>
        <v>1.0323468685478288</v>
      </c>
      <c r="AL227" s="66">
        <f>IFERROR(AVERAGE(Data!AP235),"  ")</f>
        <v>575446</v>
      </c>
      <c r="AM227" s="66">
        <f>IFERROR(AVERAGE(Data!AQ235),"  ")</f>
        <v>54400</v>
      </c>
      <c r="AN227" s="66">
        <f>IFERROR(AVERAGE(Data!AR235),"  ")</f>
        <v>32800</v>
      </c>
      <c r="AO227" s="66">
        <f>IFERROR(AVERAGE(Data!AS235),"  ")</f>
        <v>662646</v>
      </c>
      <c r="AP227" s="66">
        <f>IFERROR(AVERAGE(Data!AT235),"  ")</f>
        <v>604977</v>
      </c>
      <c r="AQ227" s="66">
        <f>IFERROR(AVERAGE(Data!AU235),"  ")</f>
        <v>667395.83333333337</v>
      </c>
      <c r="AR227" s="67">
        <f>IFERROR(AVERAGE(Data!AV235),"  ")</f>
        <v>-3.3009079685844656</v>
      </c>
      <c r="AS227" s="67">
        <f>IFERROR(AVERAGE(Data!AW235),"  ")</f>
        <v>-10.36398421308995</v>
      </c>
      <c r="AT227" s="67">
        <f>IFERROR(AVERAGE(Data!AX235),"  ")</f>
        <v>-9.3525955985640721</v>
      </c>
      <c r="AU227" s="66">
        <f>IFERROR(AVERAGE(Data!AZ235), "  ")</f>
        <v>454.98700000000002</v>
      </c>
      <c r="AV227" s="66">
        <f>IFERROR(AVERAGE(Data!BA235), "  ")</f>
        <v>90.947999999999993</v>
      </c>
      <c r="AW227" s="66">
        <f>IFERROR(AVERAGE(Data!BB235), "  ")</f>
        <v>107.611</v>
      </c>
      <c r="AX227" s="66">
        <f>IFERROR(AVERAGE(Data!BC235), "  ")</f>
        <v>9.1</v>
      </c>
      <c r="AY227" s="66">
        <f>IFERROR(AVERAGE(Data!BD235), "  ")</f>
        <v>662.64599999999996</v>
      </c>
      <c r="AZ227" s="66">
        <f>IFERROR(AVERAGE(Data!BE235), "  ")</f>
        <v>6472.4089999999997</v>
      </c>
      <c r="BA227" s="66">
        <f>IFERROR(AVERAGE(Data!BF235), "  ")</f>
        <v>473.38100000000003</v>
      </c>
      <c r="BB227" s="66">
        <f>IFERROR(AVERAGE(Data!BG235), "  ")</f>
        <v>2382.2090000000003</v>
      </c>
      <c r="BC227" s="66">
        <f>IFERROR(AVERAGE(Data!BH235), "  ")</f>
        <v>147.94199999999998</v>
      </c>
      <c r="BD227" s="66">
        <f>IFERROR(AVERAGE(Data!BI235), "  ")</f>
        <v>9475.9410000000007</v>
      </c>
    </row>
    <row r="228" spans="1:56" x14ac:dyDescent="0.25">
      <c r="A228" s="59">
        <f t="shared" si="3"/>
        <v>39207</v>
      </c>
      <c r="B228" s="66">
        <f>IFERROR(AVERAGE(Data!B236),"  ")</f>
        <v>363340</v>
      </c>
      <c r="C228" s="66">
        <f>IFERROR(AVERAGE(Data!C236),"  ")</f>
        <v>34200</v>
      </c>
      <c r="D228" s="66">
        <f>IFERROR(AVERAGE(Data!D236),"  ")</f>
        <v>0</v>
      </c>
      <c r="E228" s="66">
        <f>IFERROR(AVERAGE(Data!E236),"  ")</f>
        <v>397540</v>
      </c>
      <c r="F228" s="66">
        <f>IFERROR(AVERAGE(Data!F236),"  ")</f>
        <v>431647.75</v>
      </c>
      <c r="G228" s="66">
        <f>IFERROR(AVERAGE(Data!G236),"  ")</f>
        <v>544993.25</v>
      </c>
      <c r="H228" s="67">
        <f>IFERROR(AVERAGE(Data!H236),"  ")</f>
        <v>-22.86917211540327</v>
      </c>
      <c r="I228" s="67">
        <f>IFERROR(AVERAGE(Data!I236),"  ")</f>
        <v>-24.660521139322476</v>
      </c>
      <c r="J228" s="67">
        <f>IFERROR(AVERAGE(Data!J236),"  ")</f>
        <v>-20.797597034458683</v>
      </c>
      <c r="K228" s="66">
        <f>IFERROR(AVERAGE(Data!L236),"  ")</f>
        <v>15600</v>
      </c>
      <c r="L228" s="66">
        <f>IFERROR(AVERAGE(Data!M236),"  ")</f>
        <v>1600</v>
      </c>
      <c r="M228" s="66">
        <f>IFERROR(AVERAGE(Data!N236),"  ")</f>
        <v>18719</v>
      </c>
      <c r="N228" s="66">
        <f>IFERROR(AVERAGE(Data!O236),"  ")</f>
        <v>35919</v>
      </c>
      <c r="O228" s="66">
        <f>IFERROR(AVERAGE(Data!P236),"  ")</f>
        <v>43583</v>
      </c>
      <c r="P228" s="66">
        <f>IFERROR(AVERAGE(Data!Q236),"  ")</f>
        <v>34791.416666666664</v>
      </c>
      <c r="Q228" s="67">
        <f>IFERROR(AVERAGE(Data!R236),"  ")</f>
        <v>151.18181818181819</v>
      </c>
      <c r="R228" s="67">
        <f>IFERROR(AVERAGE(Data!S236),"  ")</f>
        <v>144.50833812535939</v>
      </c>
      <c r="S228" s="67">
        <f>IFERROR(AVERAGE(Data!T236),"  ")</f>
        <v>25.269403133435709</v>
      </c>
      <c r="T228" s="66">
        <f>IFERROR(AVERAGE(Data!V236), " ")</f>
        <v>63949</v>
      </c>
      <c r="U228" s="66">
        <f>IFERROR(AVERAGE(Data!W236), " ")</f>
        <v>8900</v>
      </c>
      <c r="V228" s="66">
        <f>IFERROR(AVERAGE(Data!X236), " ")</f>
        <v>10216</v>
      </c>
      <c r="W228" s="66">
        <f>IFERROR(AVERAGE(Data!Y236), " ")</f>
        <v>83065</v>
      </c>
      <c r="X228" s="66">
        <f>IFERROR(AVERAGE(Data!Z236), " ")</f>
        <v>109115</v>
      </c>
      <c r="Y228" s="66">
        <f>IFERROR(AVERAGE(Data!AA236), " ")</f>
        <v>89262.416666666672</v>
      </c>
      <c r="Z228" s="67">
        <f>IFERROR(AVERAGE(Data!AB236), " ")</f>
        <v>-26.237878734060317</v>
      </c>
      <c r="AA228" s="67">
        <f>IFERROR(AVERAGE(Data!AC236), " ")</f>
        <v>32.798641769837175</v>
      </c>
      <c r="AB228" s="67">
        <f>IFERROR(AVERAGE(Data!AD236), " ")</f>
        <v>22.240696672451719</v>
      </c>
      <c r="AC228" s="66">
        <f>IFERROR(AVERAGE(Data!AF236), "  ")</f>
        <v>6380</v>
      </c>
      <c r="AD228" s="66">
        <f>IFERROR(AVERAGE(Data!AG236), "  ")</f>
        <v>1600</v>
      </c>
      <c r="AE228" s="66">
        <f>IFERROR(AVERAGE(Data!AH236), "  ")</f>
        <v>12000</v>
      </c>
      <c r="AF228" s="66">
        <f>IFERROR(AVERAGE(Data!AI236), "  ")</f>
        <v>19980</v>
      </c>
      <c r="AG228" s="66">
        <f>IFERROR(AVERAGE(Data!AJ236), "  ")</f>
        <v>10170</v>
      </c>
      <c r="AH228" s="66">
        <f>IFERROR(AVERAGE(Data!AK236), "  ")</f>
        <v>10709.583333333334</v>
      </c>
      <c r="AI228" s="67">
        <f>IFERROR(AVERAGE(Data!AL236), "  ")</f>
        <v>-15.338983050847455</v>
      </c>
      <c r="AJ228" s="67">
        <f>IFERROR(AVERAGE(Data!AM236), "  ")</f>
        <v>-16.468172484599584</v>
      </c>
      <c r="AK228" s="67">
        <f>IFERROR(AVERAGE(Data!AN236), "  ")</f>
        <v>-5.0383223748200701</v>
      </c>
      <c r="AL228" s="66">
        <f>IFERROR(AVERAGE(Data!AP236),"  ")</f>
        <v>449269</v>
      </c>
      <c r="AM228" s="66">
        <f>IFERROR(AVERAGE(Data!AQ236),"  ")</f>
        <v>46300</v>
      </c>
      <c r="AN228" s="66">
        <f>IFERROR(AVERAGE(Data!AR236),"  ")</f>
        <v>40935</v>
      </c>
      <c r="AO228" s="66">
        <f>IFERROR(AVERAGE(Data!AS236),"  ")</f>
        <v>536504</v>
      </c>
      <c r="AP228" s="66">
        <f>IFERROR(AVERAGE(Data!AT236),"  ")</f>
        <v>594515.75</v>
      </c>
      <c r="AQ228" s="66">
        <f>IFERROR(AVERAGE(Data!AU236),"  ")</f>
        <v>679756.66666666663</v>
      </c>
      <c r="AR228" s="67">
        <f>IFERROR(AVERAGE(Data!AV236),"  ")</f>
        <v>-19.434408233997381</v>
      </c>
      <c r="AS228" s="67">
        <f>IFERROR(AVERAGE(Data!AW236),"  ")</f>
        <v>-13.222364536693409</v>
      </c>
      <c r="AT228" s="67">
        <f>IFERROR(AVERAGE(Data!AX236),"  ")</f>
        <v>-12.539916244538485</v>
      </c>
      <c r="AU228" s="66">
        <f>IFERROR(AVERAGE(Data!AZ236), "  ")</f>
        <v>397.54</v>
      </c>
      <c r="AV228" s="66">
        <f>IFERROR(AVERAGE(Data!BA236), "  ")</f>
        <v>35.918999999999997</v>
      </c>
      <c r="AW228" s="66">
        <f>IFERROR(AVERAGE(Data!BB236), "  ")</f>
        <v>83.064999999999998</v>
      </c>
      <c r="AX228" s="66">
        <f>IFERROR(AVERAGE(Data!BC236), "  ")</f>
        <v>19.98</v>
      </c>
      <c r="AY228" s="66">
        <f>IFERROR(AVERAGE(Data!BD236), "  ")</f>
        <v>536.50400000000002</v>
      </c>
      <c r="AZ228" s="66">
        <f>IFERROR(AVERAGE(Data!BE236), "  ")</f>
        <v>6869.9489999999996</v>
      </c>
      <c r="BA228" s="66">
        <f>IFERROR(AVERAGE(Data!BF236), "  ")</f>
        <v>509.3</v>
      </c>
      <c r="BB228" s="66">
        <f>IFERROR(AVERAGE(Data!BG236), "  ")</f>
        <v>2465.2740000000003</v>
      </c>
      <c r="BC228" s="66">
        <f>IFERROR(AVERAGE(Data!BH236), "  ")</f>
        <v>167.92199999999997</v>
      </c>
      <c r="BD228" s="66">
        <f>IFERROR(AVERAGE(Data!BI236), "  ")</f>
        <v>10012.445000000002</v>
      </c>
    </row>
    <row r="229" spans="1:56" x14ac:dyDescent="0.25">
      <c r="A229" s="59">
        <f t="shared" si="3"/>
        <v>39214</v>
      </c>
      <c r="B229" s="66">
        <f>IFERROR(AVERAGE(Data!B237),"  ")</f>
        <v>412388</v>
      </c>
      <c r="C229" s="66">
        <f>IFERROR(AVERAGE(Data!C237),"  ")</f>
        <v>13900</v>
      </c>
      <c r="D229" s="66">
        <f>IFERROR(AVERAGE(Data!D237),"  ")</f>
        <v>0</v>
      </c>
      <c r="E229" s="66">
        <f>IFERROR(AVERAGE(Data!E237),"  ")</f>
        <v>426288</v>
      </c>
      <c r="F229" s="66">
        <f>IFERROR(AVERAGE(Data!F237),"  ")</f>
        <v>442281</v>
      </c>
      <c r="G229" s="66">
        <f>IFERROR(AVERAGE(Data!G237),"  ")</f>
        <v>530601.91666666663</v>
      </c>
      <c r="H229" s="67">
        <f>IFERROR(AVERAGE(Data!H237),"  ")</f>
        <v>-36.920329154045696</v>
      </c>
      <c r="I229" s="67">
        <f>IFERROR(AVERAGE(Data!I237),"  ")</f>
        <v>-23.240790516715116</v>
      </c>
      <c r="J229" s="67">
        <f>IFERROR(AVERAGE(Data!J237),"  ")</f>
        <v>-16.6454198321623</v>
      </c>
      <c r="K229" s="66">
        <f>IFERROR(AVERAGE(Data!L237),"  ")</f>
        <v>12796</v>
      </c>
      <c r="L229" s="66">
        <f>IFERROR(AVERAGE(Data!M237),"  ")</f>
        <v>6000</v>
      </c>
      <c r="M229" s="66">
        <f>IFERROR(AVERAGE(Data!N237),"  ")</f>
        <v>14000</v>
      </c>
      <c r="N229" s="66">
        <f>IFERROR(AVERAGE(Data!O237),"  ")</f>
        <v>32796</v>
      </c>
      <c r="O229" s="66">
        <f>IFERROR(AVERAGE(Data!P237),"  ")</f>
        <v>46742.25</v>
      </c>
      <c r="P229" s="66">
        <f>IFERROR(AVERAGE(Data!Q237),"  ")</f>
        <v>36362.5</v>
      </c>
      <c r="Q229" s="67">
        <f>IFERROR(AVERAGE(Data!R237),"  ")</f>
        <v>85.288135593220346</v>
      </c>
      <c r="R229" s="67">
        <f>IFERROR(AVERAGE(Data!S237),"  ")</f>
        <v>154.12028542303773</v>
      </c>
      <c r="S229" s="67">
        <f>IFERROR(AVERAGE(Data!T237),"  ")</f>
        <v>28.545204537641801</v>
      </c>
      <c r="T229" s="66">
        <f>IFERROR(AVERAGE(Data!V237), " ")</f>
        <v>52156</v>
      </c>
      <c r="U229" s="66">
        <f>IFERROR(AVERAGE(Data!W237), " ")</f>
        <v>7500</v>
      </c>
      <c r="V229" s="66">
        <f>IFERROR(AVERAGE(Data!X237), " ")</f>
        <v>8400</v>
      </c>
      <c r="W229" s="66">
        <f>IFERROR(AVERAGE(Data!Y237), " ")</f>
        <v>68056</v>
      </c>
      <c r="X229" s="66">
        <f>IFERROR(AVERAGE(Data!Z237), " ")</f>
        <v>99185.75</v>
      </c>
      <c r="Y229" s="66">
        <f>IFERROR(AVERAGE(Data!AA237), " ")</f>
        <v>92322.416666666672</v>
      </c>
      <c r="Z229" s="67">
        <f>IFERROR(AVERAGE(Data!AB237), " ")</f>
        <v>-55.789993373955745</v>
      </c>
      <c r="AA229" s="67">
        <f>IFERROR(AVERAGE(Data!AC237), " ")</f>
        <v>-4.7030790996413829</v>
      </c>
      <c r="AB229" s="67">
        <f>IFERROR(AVERAGE(Data!AD237), " ")</f>
        <v>7.4340919368625746</v>
      </c>
      <c r="AC229" s="66">
        <f>IFERROR(AVERAGE(Data!AF237), "  ")</f>
        <v>4605</v>
      </c>
      <c r="AD229" s="66">
        <f>IFERROR(AVERAGE(Data!AG237), "  ")</f>
        <v>0</v>
      </c>
      <c r="AE229" s="66">
        <f>IFERROR(AVERAGE(Data!AH237), "  ")</f>
        <v>6000</v>
      </c>
      <c r="AF229" s="66">
        <f>IFERROR(AVERAGE(Data!AI237), "  ")</f>
        <v>10605</v>
      </c>
      <c r="AG229" s="66">
        <f>IFERROR(AVERAGE(Data!AJ237), "  ")</f>
        <v>10271.25</v>
      </c>
      <c r="AH229" s="66">
        <f>IFERROR(AVERAGE(Data!AK237), "  ")</f>
        <v>11264.083333333334</v>
      </c>
      <c r="AI229" s="67">
        <f>IFERROR(AVERAGE(Data!AL237), "  ")</f>
        <v>307.88461538461542</v>
      </c>
      <c r="AJ229" s="67">
        <f>IFERROR(AVERAGE(Data!AM237), "  ")</f>
        <v>-10.684782608695652</v>
      </c>
      <c r="AK229" s="67">
        <f>IFERROR(AVERAGE(Data!AN237), "  ")</f>
        <v>-8.8141511737158673</v>
      </c>
      <c r="AL229" s="66">
        <f>IFERROR(AVERAGE(Data!AP237),"  ")</f>
        <v>481945</v>
      </c>
      <c r="AM229" s="66">
        <f>IFERROR(AVERAGE(Data!AQ237),"  ")</f>
        <v>27400</v>
      </c>
      <c r="AN229" s="66">
        <f>IFERROR(AVERAGE(Data!AR237),"  ")</f>
        <v>28400</v>
      </c>
      <c r="AO229" s="66">
        <f>IFERROR(AVERAGE(Data!AS237),"  ")</f>
        <v>537745</v>
      </c>
      <c r="AP229" s="66">
        <f>IFERROR(AVERAGE(Data!AT237),"  ")</f>
        <v>598480.25</v>
      </c>
      <c r="AQ229" s="66">
        <f>IFERROR(AVERAGE(Data!AU237),"  ")</f>
        <v>670550.91666666663</v>
      </c>
      <c r="AR229" s="67">
        <f>IFERROR(AVERAGE(Data!AV237),"  ")</f>
        <v>-36.738189548381172</v>
      </c>
      <c r="AS229" s="67">
        <f>IFERROR(AVERAGE(Data!AW237),"  ")</f>
        <v>-15.726858708283153</v>
      </c>
      <c r="AT229" s="67">
        <f>IFERROR(AVERAGE(Data!AX237),"  ")</f>
        <v>-10.747978248233936</v>
      </c>
      <c r="AU229" s="66">
        <f>IFERROR(AVERAGE(Data!AZ237), "  ")</f>
        <v>426.28800000000001</v>
      </c>
      <c r="AV229" s="66">
        <f>IFERROR(AVERAGE(Data!BA237), "  ")</f>
        <v>32.795999999999999</v>
      </c>
      <c r="AW229" s="66">
        <f>IFERROR(AVERAGE(Data!BB237), "  ")</f>
        <v>68.055999999999997</v>
      </c>
      <c r="AX229" s="66">
        <f>IFERROR(AVERAGE(Data!BC237), "  ")</f>
        <v>10.605</v>
      </c>
      <c r="AY229" s="66">
        <f>IFERROR(AVERAGE(Data!BD237), "  ")</f>
        <v>537.745</v>
      </c>
      <c r="AZ229" s="66">
        <f>IFERROR(AVERAGE(Data!BE237), "  ")</f>
        <v>7296.2369999999992</v>
      </c>
      <c r="BA229" s="66">
        <f>IFERROR(AVERAGE(Data!BF237), "  ")</f>
        <v>542.096</v>
      </c>
      <c r="BB229" s="66">
        <f>IFERROR(AVERAGE(Data!BG237), "  ")</f>
        <v>2533.3300000000004</v>
      </c>
      <c r="BC229" s="66">
        <f>IFERROR(AVERAGE(Data!BH237), "  ")</f>
        <v>178.52699999999996</v>
      </c>
      <c r="BD229" s="66">
        <f>IFERROR(AVERAGE(Data!BI237), "  ")</f>
        <v>10550.190000000002</v>
      </c>
    </row>
    <row r="230" spans="1:56" x14ac:dyDescent="0.25">
      <c r="A230" s="59">
        <f t="shared" si="3"/>
        <v>39221</v>
      </c>
      <c r="B230" s="66">
        <f>IFERROR(AVERAGE(Data!B238),"  ")</f>
        <v>585030</v>
      </c>
      <c r="C230" s="66">
        <f>IFERROR(AVERAGE(Data!C238),"  ")</f>
        <v>17900</v>
      </c>
      <c r="D230" s="66">
        <f>IFERROR(AVERAGE(Data!D238),"  ")</f>
        <v>0</v>
      </c>
      <c r="E230" s="66">
        <f>IFERROR(AVERAGE(Data!E238),"  ")</f>
        <v>602930</v>
      </c>
      <c r="F230" s="66">
        <f>IFERROR(AVERAGE(Data!F238),"  ")</f>
        <v>470436.25</v>
      </c>
      <c r="G230" s="66">
        <f>IFERROR(AVERAGE(Data!G238),"  ")</f>
        <v>537526.41666666663</v>
      </c>
      <c r="H230" s="67">
        <f>IFERROR(AVERAGE(Data!H238),"  ")</f>
        <v>-11.141078073762944</v>
      </c>
      <c r="I230" s="67">
        <f>IFERROR(AVERAGE(Data!I238),"  ")</f>
        <v>-23.397344434217615</v>
      </c>
      <c r="J230" s="67">
        <f>IFERROR(AVERAGE(Data!J238),"  ")</f>
        <v>-12.48127805191589</v>
      </c>
      <c r="K230" s="66">
        <f>IFERROR(AVERAGE(Data!L238),"  ")</f>
        <v>12716</v>
      </c>
      <c r="L230" s="66">
        <f>IFERROR(AVERAGE(Data!M238),"  ")</f>
        <v>8300</v>
      </c>
      <c r="M230" s="66">
        <f>IFERROR(AVERAGE(Data!N238),"  ")</f>
        <v>5600</v>
      </c>
      <c r="N230" s="66">
        <f>IFERROR(AVERAGE(Data!O238),"  ")</f>
        <v>26616</v>
      </c>
      <c r="O230" s="66">
        <f>IFERROR(AVERAGE(Data!P238),"  ")</f>
        <v>46569.75</v>
      </c>
      <c r="P230" s="66">
        <f>IFERROR(AVERAGE(Data!Q238),"  ")</f>
        <v>35851.833333333336</v>
      </c>
      <c r="Q230" s="67">
        <f>IFERROR(AVERAGE(Data!R238),"  ")</f>
        <v>194.58771444382955</v>
      </c>
      <c r="R230" s="67">
        <f>IFERROR(AVERAGE(Data!S238),"  ")</f>
        <v>237.24812166198967</v>
      </c>
      <c r="S230" s="67">
        <f>IFERROR(AVERAGE(Data!T238),"  ")</f>
        <v>29.895030937515976</v>
      </c>
      <c r="T230" s="66">
        <f>IFERROR(AVERAGE(Data!V238), " ")</f>
        <v>86578</v>
      </c>
      <c r="U230" s="66">
        <f>IFERROR(AVERAGE(Data!W238), " ")</f>
        <v>10500</v>
      </c>
      <c r="V230" s="66">
        <f>IFERROR(AVERAGE(Data!X238), " ")</f>
        <v>8400</v>
      </c>
      <c r="W230" s="66">
        <f>IFERROR(AVERAGE(Data!Y238), " ")</f>
        <v>105478</v>
      </c>
      <c r="X230" s="66">
        <f>IFERROR(AVERAGE(Data!Z238), " ")</f>
        <v>91052.5</v>
      </c>
      <c r="Y230" s="66">
        <f>IFERROR(AVERAGE(Data!AA238), " ")</f>
        <v>101303.58333333333</v>
      </c>
      <c r="Z230" s="67">
        <f>IFERROR(AVERAGE(Data!AB238), " ")</f>
        <v>-36.297092608921474</v>
      </c>
      <c r="AA230" s="67">
        <f>IFERROR(AVERAGE(Data!AC238), " ")</f>
        <v>-28.462978348958302</v>
      </c>
      <c r="AB230" s="67">
        <f>IFERROR(AVERAGE(Data!AD238), " ")</f>
        <v>-10.119171500185498</v>
      </c>
      <c r="AC230" s="66">
        <f>IFERROR(AVERAGE(Data!AF238), "  ")</f>
        <v>1624</v>
      </c>
      <c r="AD230" s="66">
        <f>IFERROR(AVERAGE(Data!AG238), "  ")</f>
        <v>0</v>
      </c>
      <c r="AE230" s="66">
        <f>IFERROR(AVERAGE(Data!AH238), "  ")</f>
        <v>1600</v>
      </c>
      <c r="AF230" s="66">
        <f>IFERROR(AVERAGE(Data!AI238), "  ")</f>
        <v>3224</v>
      </c>
      <c r="AG230" s="66">
        <f>IFERROR(AVERAGE(Data!AJ238), "  ")</f>
        <v>10727.25</v>
      </c>
      <c r="AH230" s="66">
        <f>IFERROR(AVERAGE(Data!AK238), "  ")</f>
        <v>11456.25</v>
      </c>
      <c r="AI230" s="67">
        <f>IFERROR(AVERAGE(Data!AL238), "  ")</f>
        <v>-42.428571428571423</v>
      </c>
      <c r="AJ230" s="67">
        <f>IFERROR(AVERAGE(Data!AM238), "  ")</f>
        <v>9.7416879795396483</v>
      </c>
      <c r="AK230" s="67">
        <f>IFERROR(AVERAGE(Data!AN238), "  ")</f>
        <v>-6.3633387888706983</v>
      </c>
      <c r="AL230" s="66">
        <f>IFERROR(AVERAGE(Data!AP238),"  ")</f>
        <v>685948</v>
      </c>
      <c r="AM230" s="66">
        <f>IFERROR(AVERAGE(Data!AQ238),"  ")</f>
        <v>36700</v>
      </c>
      <c r="AN230" s="66">
        <f>IFERROR(AVERAGE(Data!AR238),"  ")</f>
        <v>15600</v>
      </c>
      <c r="AO230" s="66">
        <f>IFERROR(AVERAGE(Data!AS238),"  ")</f>
        <v>738248</v>
      </c>
      <c r="AP230" s="66">
        <f>IFERROR(AVERAGE(Data!AT238),"  ")</f>
        <v>618785.75</v>
      </c>
      <c r="AQ230" s="66">
        <f>IFERROR(AVERAGE(Data!AU238),"  ")</f>
        <v>686138.08333333337</v>
      </c>
      <c r="AR230" s="67">
        <f>IFERROR(AVERAGE(Data!AV238),"  ")</f>
        <v>-14.031054873546999</v>
      </c>
      <c r="AS230" s="67">
        <f>IFERROR(AVERAGE(Data!AW238),"  ")</f>
        <v>-19.111837192483428</v>
      </c>
      <c r="AT230" s="67">
        <f>IFERROR(AVERAGE(Data!AX238),"  ")</f>
        <v>-9.8161485230681915</v>
      </c>
      <c r="AU230" s="66">
        <f>IFERROR(AVERAGE(Data!AZ238), "  ")</f>
        <v>602.92999999999995</v>
      </c>
      <c r="AV230" s="66">
        <f>IFERROR(AVERAGE(Data!BA238), "  ")</f>
        <v>26.616</v>
      </c>
      <c r="AW230" s="66">
        <f>IFERROR(AVERAGE(Data!BB238), "  ")</f>
        <v>105.47799999999999</v>
      </c>
      <c r="AX230" s="66">
        <f>IFERROR(AVERAGE(Data!BC238), "  ")</f>
        <v>3.2240000000000002</v>
      </c>
      <c r="AY230" s="66">
        <f>IFERROR(AVERAGE(Data!BD238), "  ")</f>
        <v>738.24800000000005</v>
      </c>
      <c r="AZ230" s="66">
        <f>IFERROR(AVERAGE(Data!BE238), "  ")</f>
        <v>7899.1669999999995</v>
      </c>
      <c r="BA230" s="66">
        <f>IFERROR(AVERAGE(Data!BF238), "  ")</f>
        <v>568.71199999999999</v>
      </c>
      <c r="BB230" s="66">
        <f>IFERROR(AVERAGE(Data!BG238), "  ")</f>
        <v>2638.8080000000004</v>
      </c>
      <c r="BC230" s="66">
        <f>IFERROR(AVERAGE(Data!BH238), "  ")</f>
        <v>181.75099999999995</v>
      </c>
      <c r="BD230" s="66">
        <f>IFERROR(AVERAGE(Data!BI238), "  ")</f>
        <v>11288.438000000002</v>
      </c>
    </row>
    <row r="231" spans="1:56" x14ac:dyDescent="0.25">
      <c r="A231" s="59">
        <f t="shared" si="3"/>
        <v>39228</v>
      </c>
      <c r="B231" s="66">
        <f>IFERROR(AVERAGE(Data!B239),"  ")</f>
        <v>565793</v>
      </c>
      <c r="C231" s="66">
        <f>IFERROR(AVERAGE(Data!C239),"  ")</f>
        <v>28350</v>
      </c>
      <c r="D231" s="66">
        <f>IFERROR(AVERAGE(Data!D239),"  ")</f>
        <v>0</v>
      </c>
      <c r="E231" s="66">
        <f>IFERROR(AVERAGE(Data!E239),"  ")</f>
        <v>594143</v>
      </c>
      <c r="F231" s="66">
        <f>IFERROR(AVERAGE(Data!F239),"  ")</f>
        <v>505225.25</v>
      </c>
      <c r="G231" s="66">
        <f>IFERROR(AVERAGE(Data!G239),"  ")</f>
        <v>561553.16666666663</v>
      </c>
      <c r="H231" s="67">
        <f>IFERROR(AVERAGE(Data!H239),"  ")</f>
        <v>-10.459950267500561</v>
      </c>
      <c r="I231" s="67">
        <f>IFERROR(AVERAGE(Data!I239),"  ")</f>
        <v>-20.225849669874364</v>
      </c>
      <c r="J231" s="67">
        <f>IFERROR(AVERAGE(Data!J239),"  ")</f>
        <v>-10.030736181406386</v>
      </c>
      <c r="K231" s="66">
        <f>IFERROR(AVERAGE(Data!L239),"  ")</f>
        <v>23342</v>
      </c>
      <c r="L231" s="66">
        <f>IFERROR(AVERAGE(Data!M239),"  ")</f>
        <v>1600</v>
      </c>
      <c r="M231" s="66">
        <f>IFERROR(AVERAGE(Data!N239),"  ")</f>
        <v>7000</v>
      </c>
      <c r="N231" s="66">
        <f>IFERROR(AVERAGE(Data!O239),"  ")</f>
        <v>31942</v>
      </c>
      <c r="O231" s="66">
        <f>IFERROR(AVERAGE(Data!P239),"  ")</f>
        <v>31818.25</v>
      </c>
      <c r="P231" s="66">
        <f>IFERROR(AVERAGE(Data!Q239),"  ")</f>
        <v>34968.75</v>
      </c>
      <c r="Q231" s="67">
        <f>IFERROR(AVERAGE(Data!R239),"  ")</f>
        <v>239.80851063829789</v>
      </c>
      <c r="R231" s="67">
        <f>IFERROR(AVERAGE(Data!S239),"  ")</f>
        <v>152.35055021314565</v>
      </c>
      <c r="S231" s="67">
        <f>IFERROR(AVERAGE(Data!T239),"  ")</f>
        <v>-9.0094727435209965</v>
      </c>
      <c r="T231" s="66">
        <f>IFERROR(AVERAGE(Data!V239), " ")</f>
        <v>65847</v>
      </c>
      <c r="U231" s="66">
        <f>IFERROR(AVERAGE(Data!W239), " ")</f>
        <v>15100</v>
      </c>
      <c r="V231" s="66">
        <f>IFERROR(AVERAGE(Data!X239), " ")</f>
        <v>1400</v>
      </c>
      <c r="W231" s="66">
        <f>IFERROR(AVERAGE(Data!Y239), " ")</f>
        <v>82347</v>
      </c>
      <c r="X231" s="66">
        <f>IFERROR(AVERAGE(Data!Z239), " ")</f>
        <v>84736.5</v>
      </c>
      <c r="Y231" s="66">
        <f>IFERROR(AVERAGE(Data!AA239), " ")</f>
        <v>109201.16666666667</v>
      </c>
      <c r="Z231" s="67">
        <f>IFERROR(AVERAGE(Data!AB239), " ")</f>
        <v>-32.668579978904511</v>
      </c>
      <c r="AA231" s="67">
        <f>IFERROR(AVERAGE(Data!AC239), " ")</f>
        <v>-38.865751971848518</v>
      </c>
      <c r="AB231" s="67">
        <f>IFERROR(AVERAGE(Data!AD239), " ")</f>
        <v>-22.403301552028598</v>
      </c>
      <c r="AC231" s="66">
        <f>IFERROR(AVERAGE(Data!AF239), "  ")</f>
        <v>1500</v>
      </c>
      <c r="AD231" s="66">
        <f>IFERROR(AVERAGE(Data!AG239), "  ")</f>
        <v>0</v>
      </c>
      <c r="AE231" s="66">
        <f>IFERROR(AVERAGE(Data!AH239), "  ")</f>
        <v>0</v>
      </c>
      <c r="AF231" s="66">
        <f>IFERROR(AVERAGE(Data!AI239), "  ")</f>
        <v>1500</v>
      </c>
      <c r="AG231" s="66">
        <f>IFERROR(AVERAGE(Data!AJ239), "  ")</f>
        <v>8827.25</v>
      </c>
      <c r="AH231" s="66">
        <f>IFERROR(AVERAGE(Data!AK239), "  ")</f>
        <v>13273.416666666666</v>
      </c>
      <c r="AI231" s="67">
        <f>IFERROR(AVERAGE(Data!AL239), "  ")</f>
        <v>-67.391304347826093</v>
      </c>
      <c r="AJ231" s="67">
        <f>IFERROR(AVERAGE(Data!AM239), "  ")</f>
        <v>-2.9972527472527433</v>
      </c>
      <c r="AK231" s="67">
        <f>IFERROR(AVERAGE(Data!AN239), "  ")</f>
        <v>-33.496776137769103</v>
      </c>
      <c r="AL231" s="66">
        <f>IFERROR(AVERAGE(Data!AP239),"  ")</f>
        <v>656482</v>
      </c>
      <c r="AM231" s="66">
        <f>IFERROR(AVERAGE(Data!AQ239),"  ")</f>
        <v>45050</v>
      </c>
      <c r="AN231" s="66">
        <f>IFERROR(AVERAGE(Data!AR239),"  ")</f>
        <v>8400</v>
      </c>
      <c r="AO231" s="66">
        <f>IFERROR(AVERAGE(Data!AS239),"  ")</f>
        <v>709932</v>
      </c>
      <c r="AP231" s="66">
        <f>IFERROR(AVERAGE(Data!AT239),"  ")</f>
        <v>630607.25</v>
      </c>
      <c r="AQ231" s="66">
        <f>IFERROR(AVERAGE(Data!AU239),"  ")</f>
        <v>718996.5</v>
      </c>
      <c r="AR231" s="67">
        <f>IFERROR(AVERAGE(Data!AV239),"  ")</f>
        <v>-11.241968816692104</v>
      </c>
      <c r="AS231" s="67">
        <f>IFERROR(AVERAGE(Data!AW239),"  ")</f>
        <v>-20.541955343479469</v>
      </c>
      <c r="AT231" s="67">
        <f>IFERROR(AVERAGE(Data!AX239),"  ")</f>
        <v>-12.293418674499801</v>
      </c>
      <c r="AU231" s="66">
        <f>IFERROR(AVERAGE(Data!AZ239), "  ")</f>
        <v>594.14300000000003</v>
      </c>
      <c r="AV231" s="66">
        <f>IFERROR(AVERAGE(Data!BA239), "  ")</f>
        <v>31.942</v>
      </c>
      <c r="AW231" s="66">
        <f>IFERROR(AVERAGE(Data!BB239), "  ")</f>
        <v>82.346999999999994</v>
      </c>
      <c r="AX231" s="66">
        <f>IFERROR(AVERAGE(Data!BC239), "  ")</f>
        <v>1.5</v>
      </c>
      <c r="AY231" s="66">
        <f>IFERROR(AVERAGE(Data!BD239), "  ")</f>
        <v>709.93200000000002</v>
      </c>
      <c r="AZ231" s="66">
        <f>IFERROR(AVERAGE(Data!BE239), "  ")</f>
        <v>8493.31</v>
      </c>
      <c r="BA231" s="66">
        <f>IFERROR(AVERAGE(Data!BF239), "  ")</f>
        <v>600.654</v>
      </c>
      <c r="BB231" s="66">
        <f>IFERROR(AVERAGE(Data!BG239), "  ")</f>
        <v>2721.1550000000007</v>
      </c>
      <c r="BC231" s="66">
        <f>IFERROR(AVERAGE(Data!BH239), "  ")</f>
        <v>183.25099999999995</v>
      </c>
      <c r="BD231" s="66">
        <f>IFERROR(AVERAGE(Data!BI239), "  ")</f>
        <v>11998.370000000003</v>
      </c>
    </row>
    <row r="232" spans="1:56" x14ac:dyDescent="0.25">
      <c r="A232" s="59">
        <f t="shared" si="3"/>
        <v>39235</v>
      </c>
      <c r="B232" s="66">
        <f>IFERROR(AVERAGE(Data!B240),"  ")</f>
        <v>526381</v>
      </c>
      <c r="C232" s="66">
        <f>IFERROR(AVERAGE(Data!C240),"  ")</f>
        <v>11900</v>
      </c>
      <c r="D232" s="66">
        <f>IFERROR(AVERAGE(Data!D240),"  ")</f>
        <v>0</v>
      </c>
      <c r="E232" s="66">
        <f>IFERROR(AVERAGE(Data!E240),"  ")</f>
        <v>538281</v>
      </c>
      <c r="F232" s="66">
        <f>IFERROR(AVERAGE(Data!F240),"  ")</f>
        <v>540410.5</v>
      </c>
      <c r="G232" s="66">
        <f>IFERROR(AVERAGE(Data!G240),"  ")</f>
        <v>573122.75</v>
      </c>
      <c r="H232" s="67">
        <f>IFERROR(AVERAGE(Data!H240),"  ")</f>
        <v>-11.876396676625877</v>
      </c>
      <c r="I232" s="67">
        <f>IFERROR(AVERAGE(Data!I240),"  ")</f>
        <v>-17.767422821911882</v>
      </c>
      <c r="J232" s="67">
        <f>IFERROR(AVERAGE(Data!J240),"  ")</f>
        <v>-5.7077214261691767</v>
      </c>
      <c r="K232" s="66">
        <f>IFERROR(AVERAGE(Data!L240),"  ")</f>
        <v>10953</v>
      </c>
      <c r="L232" s="66">
        <f>IFERROR(AVERAGE(Data!M240),"  ")</f>
        <v>6000</v>
      </c>
      <c r="M232" s="66">
        <f>IFERROR(AVERAGE(Data!N240),"  ")</f>
        <v>5600</v>
      </c>
      <c r="N232" s="66">
        <f>IFERROR(AVERAGE(Data!O240),"  ")</f>
        <v>22553</v>
      </c>
      <c r="O232" s="66">
        <f>IFERROR(AVERAGE(Data!P240),"  ")</f>
        <v>28476.75</v>
      </c>
      <c r="P232" s="66">
        <f>IFERROR(AVERAGE(Data!Q240),"  ")</f>
        <v>33806.916666666664</v>
      </c>
      <c r="Q232" s="67">
        <f>IFERROR(AVERAGE(Data!R240),"  ")</f>
        <v>27.123611972267625</v>
      </c>
      <c r="R232" s="67">
        <f>IFERROR(AVERAGE(Data!S240),"  ")</f>
        <v>111.42438191402482</v>
      </c>
      <c r="S232" s="67">
        <f>IFERROR(AVERAGE(Data!T240),"  ")</f>
        <v>-15.766497486954091</v>
      </c>
      <c r="T232" s="66">
        <f>IFERROR(AVERAGE(Data!V240), " ")</f>
        <v>71089</v>
      </c>
      <c r="U232" s="66">
        <f>IFERROR(AVERAGE(Data!W240), " ")</f>
        <v>4300</v>
      </c>
      <c r="V232" s="66">
        <f>IFERROR(AVERAGE(Data!X240), " ")</f>
        <v>8400</v>
      </c>
      <c r="W232" s="66">
        <f>IFERROR(AVERAGE(Data!Y240), " ")</f>
        <v>83789</v>
      </c>
      <c r="X232" s="66">
        <f>IFERROR(AVERAGE(Data!Z240), " ")</f>
        <v>84917.5</v>
      </c>
      <c r="Y232" s="66">
        <f>IFERROR(AVERAGE(Data!AA240), " ")</f>
        <v>111622.83333333333</v>
      </c>
      <c r="Z232" s="67">
        <f>IFERROR(AVERAGE(Data!AB240), " ")</f>
        <v>-11.739734973771254</v>
      </c>
      <c r="AA232" s="67">
        <f>IFERROR(AVERAGE(Data!AC240), " ")</f>
        <v>-36.717397825062271</v>
      </c>
      <c r="AB232" s="67">
        <f>IFERROR(AVERAGE(Data!AD240), " ")</f>
        <v>-23.924615184766552</v>
      </c>
      <c r="AC232" s="66">
        <f>IFERROR(AVERAGE(Data!AF240), "  ")</f>
        <v>6105</v>
      </c>
      <c r="AD232" s="66">
        <f>IFERROR(AVERAGE(Data!AG240), "  ")</f>
        <v>3000</v>
      </c>
      <c r="AE232" s="66">
        <f>IFERROR(AVERAGE(Data!AH240), "  ")</f>
        <v>7650</v>
      </c>
      <c r="AF232" s="66">
        <f>IFERROR(AVERAGE(Data!AI240), "  ")</f>
        <v>16755</v>
      </c>
      <c r="AG232" s="66">
        <f>IFERROR(AVERAGE(Data!AJ240), "  ")</f>
        <v>8021</v>
      </c>
      <c r="AH232" s="66">
        <f>IFERROR(AVERAGE(Data!AK240), "  ")</f>
        <v>9832.5833333333339</v>
      </c>
      <c r="AI232" s="67">
        <f>IFERROR(AVERAGE(Data!AL240), "  ")</f>
        <v>85.138121546961315</v>
      </c>
      <c r="AJ232" s="67">
        <f>IFERROR(AVERAGE(Data!AM240), "  ")</f>
        <v>46.837528604118987</v>
      </c>
      <c r="AK232" s="67">
        <f>IFERROR(AVERAGE(Data!AN240), "  ")</f>
        <v>-18.424286598130369</v>
      </c>
      <c r="AL232" s="66">
        <f>IFERROR(AVERAGE(Data!AP240),"  ")</f>
        <v>614528</v>
      </c>
      <c r="AM232" s="66">
        <f>IFERROR(AVERAGE(Data!AQ240),"  ")</f>
        <v>25200</v>
      </c>
      <c r="AN232" s="66">
        <f>IFERROR(AVERAGE(Data!AR240),"  ")</f>
        <v>21650</v>
      </c>
      <c r="AO232" s="66">
        <f>IFERROR(AVERAGE(Data!AS240),"  ")</f>
        <v>661378</v>
      </c>
      <c r="AP232" s="66">
        <f>IFERROR(AVERAGE(Data!AT240),"  ")</f>
        <v>661825.75</v>
      </c>
      <c r="AQ232" s="66">
        <f>IFERROR(AVERAGE(Data!AU240),"  ")</f>
        <v>728385.08333333337</v>
      </c>
      <c r="AR232" s="67">
        <f>IFERROR(AVERAGE(Data!AV240),"  ")</f>
        <v>-9.7156508088185092</v>
      </c>
      <c r="AS232" s="67">
        <f>IFERROR(AVERAGE(Data!AW240),"  ")</f>
        <v>-18.322611896321394</v>
      </c>
      <c r="AT232" s="67">
        <f>IFERROR(AVERAGE(Data!AX240),"  ")</f>
        <v>-9.1379319615848882</v>
      </c>
      <c r="AU232" s="66">
        <f>IFERROR(AVERAGE(Data!AZ240), "  ")</f>
        <v>538.28099999999995</v>
      </c>
      <c r="AV232" s="66">
        <f>IFERROR(AVERAGE(Data!BA240), "  ")</f>
        <v>22.553000000000001</v>
      </c>
      <c r="AW232" s="66">
        <f>IFERROR(AVERAGE(Data!BB240), "  ")</f>
        <v>83.789000000000001</v>
      </c>
      <c r="AX232" s="66">
        <f>IFERROR(AVERAGE(Data!BC240), "  ")</f>
        <v>16.754999999999999</v>
      </c>
      <c r="AY232" s="66">
        <f>IFERROR(AVERAGE(Data!BD240), "  ")</f>
        <v>661.37800000000004</v>
      </c>
      <c r="AZ232" s="66">
        <f>IFERROR(AVERAGE(Data!BE240), "  ")</f>
        <v>9031.5910000000003</v>
      </c>
      <c r="BA232" s="66">
        <f>IFERROR(AVERAGE(Data!BF240), "  ")</f>
        <v>623.20699999999999</v>
      </c>
      <c r="BB232" s="66">
        <f>IFERROR(AVERAGE(Data!BG240), "  ")</f>
        <v>2804.9440000000009</v>
      </c>
      <c r="BC232" s="66">
        <f>IFERROR(AVERAGE(Data!BH240), "  ")</f>
        <v>200.00599999999994</v>
      </c>
      <c r="BD232" s="66">
        <f>IFERROR(AVERAGE(Data!BI240), "  ")</f>
        <v>12659.748000000003</v>
      </c>
    </row>
    <row r="233" spans="1:56" x14ac:dyDescent="0.25">
      <c r="A233" s="59">
        <f t="shared" si="3"/>
        <v>39242</v>
      </c>
      <c r="B233" s="66">
        <f>IFERROR(AVERAGE(Data!B241),"  ")</f>
        <v>588502</v>
      </c>
      <c r="C233" s="66">
        <f>IFERROR(AVERAGE(Data!C241),"  ")</f>
        <v>53778</v>
      </c>
      <c r="D233" s="66">
        <f>IFERROR(AVERAGE(Data!D241),"  ")</f>
        <v>0</v>
      </c>
      <c r="E233" s="66">
        <f>IFERROR(AVERAGE(Data!E241),"  ")</f>
        <v>642280</v>
      </c>
      <c r="F233" s="66">
        <f>IFERROR(AVERAGE(Data!F241),"  ")</f>
        <v>594408.5</v>
      </c>
      <c r="G233" s="66">
        <f>IFERROR(AVERAGE(Data!G241),"  ")</f>
        <v>587351.25</v>
      </c>
      <c r="H233" s="67">
        <f>IFERROR(AVERAGE(Data!H241),"  ")</f>
        <v>26.268772325772961</v>
      </c>
      <c r="I233" s="67">
        <f>IFERROR(AVERAGE(Data!I241),"  ")</f>
        <v>-3.4095031567367262</v>
      </c>
      <c r="J233" s="67">
        <f>IFERROR(AVERAGE(Data!J241),"  ")</f>
        <v>1.2015382618152159</v>
      </c>
      <c r="K233" s="66">
        <f>IFERROR(AVERAGE(Data!L241),"  ")</f>
        <v>3110</v>
      </c>
      <c r="L233" s="66">
        <f>IFERROR(AVERAGE(Data!M241),"  ")</f>
        <v>0</v>
      </c>
      <c r="M233" s="66">
        <f>IFERROR(AVERAGE(Data!N241),"  ")</f>
        <v>25200</v>
      </c>
      <c r="N233" s="66">
        <f>IFERROR(AVERAGE(Data!O241),"  ")</f>
        <v>28310</v>
      </c>
      <c r="O233" s="66">
        <f>IFERROR(AVERAGE(Data!P241),"  ")</f>
        <v>27355.25</v>
      </c>
      <c r="P233" s="66">
        <f>IFERROR(AVERAGE(Data!Q241),"  ")</f>
        <v>31142.75</v>
      </c>
      <c r="Q233" s="67">
        <f>IFERROR(AVERAGE(Data!R241),"  ")</f>
        <v>122.91338582677164</v>
      </c>
      <c r="R233" s="67">
        <f>IFERROR(AVERAGE(Data!S241),"  ")</f>
        <v>123.87470333087816</v>
      </c>
      <c r="S233" s="67">
        <f>IFERROR(AVERAGE(Data!T241),"  ")</f>
        <v>-12.161739088551915</v>
      </c>
      <c r="T233" s="66">
        <f>IFERROR(AVERAGE(Data!V241), " ")</f>
        <v>72265</v>
      </c>
      <c r="U233" s="66">
        <f>IFERROR(AVERAGE(Data!W241), " ")</f>
        <v>16400</v>
      </c>
      <c r="V233" s="66">
        <f>IFERROR(AVERAGE(Data!X241), " ")</f>
        <v>11200</v>
      </c>
      <c r="W233" s="66">
        <f>IFERROR(AVERAGE(Data!Y241), " ")</f>
        <v>99865</v>
      </c>
      <c r="X233" s="66">
        <f>IFERROR(AVERAGE(Data!Z241), " ")</f>
        <v>92869.75</v>
      </c>
      <c r="Y233" s="66">
        <f>IFERROR(AVERAGE(Data!AA241), " ")</f>
        <v>109067.41666666667</v>
      </c>
      <c r="Z233" s="67">
        <f>IFERROR(AVERAGE(Data!AB241), " ")</f>
        <v>-26.967771187866106</v>
      </c>
      <c r="AA233" s="67">
        <f>IFERROR(AVERAGE(Data!AC241), " ")</f>
        <v>-28.500406117554668</v>
      </c>
      <c r="AB233" s="67">
        <f>IFERROR(AVERAGE(Data!AD241), " ")</f>
        <v>-14.851059245466679</v>
      </c>
      <c r="AC233" s="66">
        <f>IFERROR(AVERAGE(Data!AF241), "  ")</f>
        <v>0</v>
      </c>
      <c r="AD233" s="66">
        <f>IFERROR(AVERAGE(Data!AG241), "  ")</f>
        <v>0</v>
      </c>
      <c r="AE233" s="66">
        <f>IFERROR(AVERAGE(Data!AH241), "  ")</f>
        <v>7800</v>
      </c>
      <c r="AF233" s="66">
        <f>IFERROR(AVERAGE(Data!AI241), "  ")</f>
        <v>7800</v>
      </c>
      <c r="AG233" s="66">
        <f>IFERROR(AVERAGE(Data!AJ241), "  ")</f>
        <v>7319.75</v>
      </c>
      <c r="AH233" s="66">
        <f>IFERROR(AVERAGE(Data!AK241), "  ")</f>
        <v>9036.75</v>
      </c>
      <c r="AI233" s="67">
        <f>IFERROR(AVERAGE(Data!AL241), "  ")</f>
        <v>-4.2944785276073594</v>
      </c>
      <c r="AJ233" s="67">
        <f>IFERROR(AVERAGE(Data!AM241), "  ")</f>
        <v>6.8576642335766325</v>
      </c>
      <c r="AK233" s="67">
        <f>IFERROR(AVERAGE(Data!AN241), "  ")</f>
        <v>-19.000193653691866</v>
      </c>
      <c r="AL233" s="66">
        <f>IFERROR(AVERAGE(Data!AP241),"  ")</f>
        <v>663877</v>
      </c>
      <c r="AM233" s="66">
        <f>IFERROR(AVERAGE(Data!AQ241),"  ")</f>
        <v>70178</v>
      </c>
      <c r="AN233" s="66">
        <f>IFERROR(AVERAGE(Data!AR241),"  ")</f>
        <v>44200</v>
      </c>
      <c r="AO233" s="66">
        <f>IFERROR(AVERAGE(Data!AS241),"  ")</f>
        <v>778255</v>
      </c>
      <c r="AP233" s="66">
        <f>IFERROR(AVERAGE(Data!AT241),"  ")</f>
        <v>721953.25</v>
      </c>
      <c r="AQ233" s="66">
        <f>IFERROR(AVERAGE(Data!AU241),"  ")</f>
        <v>736598.16666666663</v>
      </c>
      <c r="AR233" s="67">
        <f>IFERROR(AVERAGE(Data!AV241),"  ")</f>
        <v>16.810906383770696</v>
      </c>
      <c r="AS233" s="67">
        <f>IFERROR(AVERAGE(Data!AW241),"  ")</f>
        <v>-5.5464937261868075</v>
      </c>
      <c r="AT233" s="67">
        <f>IFERROR(AVERAGE(Data!AX241),"  ")</f>
        <v>-1.9881826115505263</v>
      </c>
      <c r="AU233" s="66">
        <f>IFERROR(AVERAGE(Data!AZ241), "  ")</f>
        <v>642.28</v>
      </c>
      <c r="AV233" s="66">
        <f>IFERROR(AVERAGE(Data!BA241), "  ")</f>
        <v>28.31</v>
      </c>
      <c r="AW233" s="66">
        <f>IFERROR(AVERAGE(Data!BB241), "  ")</f>
        <v>99.864999999999995</v>
      </c>
      <c r="AX233" s="66">
        <f>IFERROR(AVERAGE(Data!BC241), "  ")</f>
        <v>7.8</v>
      </c>
      <c r="AY233" s="66">
        <f>IFERROR(AVERAGE(Data!BD241), "  ")</f>
        <v>778.255</v>
      </c>
      <c r="AZ233" s="66">
        <f>IFERROR(AVERAGE(Data!BE241), "  ")</f>
        <v>9673.871000000001</v>
      </c>
      <c r="BA233" s="66">
        <f>IFERROR(AVERAGE(Data!BF241), "  ")</f>
        <v>651.51699999999994</v>
      </c>
      <c r="BB233" s="66">
        <f>IFERROR(AVERAGE(Data!BG241), "  ")</f>
        <v>2904.8090000000007</v>
      </c>
      <c r="BC233" s="66">
        <f>IFERROR(AVERAGE(Data!BH241), "  ")</f>
        <v>207.80599999999995</v>
      </c>
      <c r="BD233" s="66">
        <f>IFERROR(AVERAGE(Data!BI241), "  ")</f>
        <v>13438.003000000002</v>
      </c>
    </row>
    <row r="234" spans="1:56" x14ac:dyDescent="0.25">
      <c r="A234" s="59">
        <f t="shared" si="3"/>
        <v>39249</v>
      </c>
      <c r="B234" s="66">
        <f>IFERROR(AVERAGE(Data!B242),"  ")</f>
        <v>692248</v>
      </c>
      <c r="C234" s="66">
        <f>IFERROR(AVERAGE(Data!C242),"  ")</f>
        <v>55400</v>
      </c>
      <c r="D234" s="66">
        <f>IFERROR(AVERAGE(Data!D242),"  ")</f>
        <v>0</v>
      </c>
      <c r="E234" s="66">
        <f>IFERROR(AVERAGE(Data!E242),"  ")</f>
        <v>747648</v>
      </c>
      <c r="F234" s="66">
        <f>IFERROR(AVERAGE(Data!F242),"  ")</f>
        <v>630588</v>
      </c>
      <c r="G234" s="66">
        <f>IFERROR(AVERAGE(Data!G242),"  ")</f>
        <v>601939.83333333337</v>
      </c>
      <c r="H234" s="67">
        <f>IFERROR(AVERAGE(Data!H242),"  ")</f>
        <v>21.110137382173843</v>
      </c>
      <c r="I234" s="67">
        <f>IFERROR(AVERAGE(Data!I242),"  ")</f>
        <v>5.0820187763110924</v>
      </c>
      <c r="J234" s="67">
        <f>IFERROR(AVERAGE(Data!J242),"  ")</f>
        <v>4.7593073394101681</v>
      </c>
      <c r="K234" s="66">
        <f>IFERROR(AVERAGE(Data!L242),"  ")</f>
        <v>3248</v>
      </c>
      <c r="L234" s="66">
        <f>IFERROR(AVERAGE(Data!M242),"  ")</f>
        <v>0</v>
      </c>
      <c r="M234" s="66">
        <f>IFERROR(AVERAGE(Data!N242),"  ")</f>
        <v>7000</v>
      </c>
      <c r="N234" s="66">
        <f>IFERROR(AVERAGE(Data!O242),"  ")</f>
        <v>10248</v>
      </c>
      <c r="O234" s="66">
        <f>IFERROR(AVERAGE(Data!P242),"  ")</f>
        <v>23263.25</v>
      </c>
      <c r="P234" s="66">
        <f>IFERROR(AVERAGE(Data!Q242),"  ")</f>
        <v>33485.25</v>
      </c>
      <c r="Q234" s="67">
        <f>IFERROR(AVERAGE(Data!R242),"  ")</f>
        <v>-72.451612903225808</v>
      </c>
      <c r="R234" s="67">
        <f>IFERROR(AVERAGE(Data!S242),"  ")</f>
        <v>20.783738528835304</v>
      </c>
      <c r="S234" s="67">
        <f>IFERROR(AVERAGE(Data!T242),"  ")</f>
        <v>-30.526873772780551</v>
      </c>
      <c r="T234" s="66">
        <f>IFERROR(AVERAGE(Data!V242), " ")</f>
        <v>85362</v>
      </c>
      <c r="U234" s="66">
        <f>IFERROR(AVERAGE(Data!W242), " ")</f>
        <v>9000</v>
      </c>
      <c r="V234" s="66">
        <f>IFERROR(AVERAGE(Data!X242), " ")</f>
        <v>4200</v>
      </c>
      <c r="W234" s="66">
        <f>IFERROR(AVERAGE(Data!Y242), " ")</f>
        <v>98562</v>
      </c>
      <c r="X234" s="66">
        <f>IFERROR(AVERAGE(Data!Z242), " ")</f>
        <v>91140.75</v>
      </c>
      <c r="Y234" s="66">
        <f>IFERROR(AVERAGE(Data!AA242), " ")</f>
        <v>96943.5</v>
      </c>
      <c r="Z234" s="67">
        <f>IFERROR(AVERAGE(Data!AB242), " ")</f>
        <v>2.4318762860884302</v>
      </c>
      <c r="AA234" s="67">
        <f>IFERROR(AVERAGE(Data!AC242), " ")</f>
        <v>-19.021630482587661</v>
      </c>
      <c r="AB234" s="67">
        <f>IFERROR(AVERAGE(Data!AD242), " ")</f>
        <v>-5.9857030125794903</v>
      </c>
      <c r="AC234" s="66">
        <f>IFERROR(AVERAGE(Data!AF242), "  ")</f>
        <v>20400</v>
      </c>
      <c r="AD234" s="66">
        <f>IFERROR(AVERAGE(Data!AG242), "  ")</f>
        <v>0</v>
      </c>
      <c r="AE234" s="66">
        <f>IFERROR(AVERAGE(Data!AH242), "  ")</f>
        <v>8400</v>
      </c>
      <c r="AF234" s="66">
        <f>IFERROR(AVERAGE(Data!AI242), "  ")</f>
        <v>28800</v>
      </c>
      <c r="AG234" s="66">
        <f>IFERROR(AVERAGE(Data!AJ242), "  ")</f>
        <v>13713.75</v>
      </c>
      <c r="AH234" s="66">
        <f>IFERROR(AVERAGE(Data!AK242), "  ")</f>
        <v>9618.0833333333339</v>
      </c>
      <c r="AI234" s="67">
        <f>IFERROR(AVERAGE(Data!AL242), "  ")</f>
        <v>52.380952380952372</v>
      </c>
      <c r="AJ234" s="67">
        <f>IFERROR(AVERAGE(Data!AM242), "  ")</f>
        <v>34.778869778869769</v>
      </c>
      <c r="AK234" s="67">
        <f>IFERROR(AVERAGE(Data!AN242), "  ")</f>
        <v>42.582981709800109</v>
      </c>
      <c r="AL234" s="66">
        <f>IFERROR(AVERAGE(Data!AP242),"  ")</f>
        <v>801258</v>
      </c>
      <c r="AM234" s="66">
        <f>IFERROR(AVERAGE(Data!AQ242),"  ")</f>
        <v>64400</v>
      </c>
      <c r="AN234" s="66">
        <f>IFERROR(AVERAGE(Data!AR242),"  ")</f>
        <v>19600</v>
      </c>
      <c r="AO234" s="66">
        <f>IFERROR(AVERAGE(Data!AS242),"  ")</f>
        <v>885258</v>
      </c>
      <c r="AP234" s="66">
        <f>IFERROR(AVERAGE(Data!AT242),"  ")</f>
        <v>758705.75</v>
      </c>
      <c r="AQ234" s="66">
        <f>IFERROR(AVERAGE(Data!AU242),"  ")</f>
        <v>741986.66666666663</v>
      </c>
      <c r="AR234" s="67">
        <f>IFERROR(AVERAGE(Data!AV242),"  ")</f>
        <v>15.020704189301393</v>
      </c>
      <c r="AS234" s="67">
        <f>IFERROR(AVERAGE(Data!AW242),"  ")</f>
        <v>2.2409766654628349</v>
      </c>
      <c r="AT234" s="67">
        <f>IFERROR(AVERAGE(Data!AX242),"  ")</f>
        <v>2.2532862225736361</v>
      </c>
      <c r="AU234" s="66">
        <f>IFERROR(AVERAGE(Data!AZ242), "  ")</f>
        <v>747.64800000000002</v>
      </c>
      <c r="AV234" s="66">
        <f>IFERROR(AVERAGE(Data!BA242), "  ")</f>
        <v>10.247999999999999</v>
      </c>
      <c r="AW234" s="66">
        <f>IFERROR(AVERAGE(Data!BB242), "  ")</f>
        <v>98.561999999999998</v>
      </c>
      <c r="AX234" s="66">
        <f>IFERROR(AVERAGE(Data!BC242), "  ")</f>
        <v>28.8</v>
      </c>
      <c r="AY234" s="66">
        <f>IFERROR(AVERAGE(Data!BD242), "  ")</f>
        <v>885.25800000000004</v>
      </c>
      <c r="AZ234" s="66">
        <f>IFERROR(AVERAGE(Data!BE242), "  ")</f>
        <v>10421.519</v>
      </c>
      <c r="BA234" s="66">
        <f>IFERROR(AVERAGE(Data!BF242), "  ")</f>
        <v>661.76499999999999</v>
      </c>
      <c r="BB234" s="66">
        <f>IFERROR(AVERAGE(Data!BG242), "  ")</f>
        <v>3003.3710000000005</v>
      </c>
      <c r="BC234" s="66">
        <f>IFERROR(AVERAGE(Data!BH242), "  ")</f>
        <v>236.60599999999997</v>
      </c>
      <c r="BD234" s="66">
        <f>IFERROR(AVERAGE(Data!BI242), "  ")</f>
        <v>14323.261000000002</v>
      </c>
    </row>
    <row r="235" spans="1:56" x14ac:dyDescent="0.25">
      <c r="A235" s="59">
        <f t="shared" si="3"/>
        <v>39256</v>
      </c>
      <c r="B235" s="66">
        <f>IFERROR(AVERAGE(Data!B243),"  ")</f>
        <v>541563</v>
      </c>
      <c r="C235" s="66">
        <f>IFERROR(AVERAGE(Data!C243),"  ")</f>
        <v>21280</v>
      </c>
      <c r="D235" s="66">
        <f>IFERROR(AVERAGE(Data!D243),"  ")</f>
        <v>0</v>
      </c>
      <c r="E235" s="66">
        <f>IFERROR(AVERAGE(Data!E243),"  ")</f>
        <v>562843</v>
      </c>
      <c r="F235" s="66">
        <f>IFERROR(AVERAGE(Data!F243),"  ")</f>
        <v>622763</v>
      </c>
      <c r="G235" s="66">
        <f>IFERROR(AVERAGE(Data!G243),"  ")</f>
        <v>609546.16666666663</v>
      </c>
      <c r="H235" s="67">
        <f>IFERROR(AVERAGE(Data!H243),"  ")</f>
        <v>-26.480914973601511</v>
      </c>
      <c r="I235" s="67">
        <f>IFERROR(AVERAGE(Data!I243),"  ")</f>
        <v>-0.45304706822161256</v>
      </c>
      <c r="J235" s="67">
        <f>IFERROR(AVERAGE(Data!J243),"  ")</f>
        <v>2.1683071859200265</v>
      </c>
      <c r="K235" s="66">
        <f>IFERROR(AVERAGE(Data!L243),"  ")</f>
        <v>6475</v>
      </c>
      <c r="L235" s="66">
        <f>IFERROR(AVERAGE(Data!M243),"  ")</f>
        <v>0</v>
      </c>
      <c r="M235" s="66">
        <f>IFERROR(AVERAGE(Data!N243),"  ")</f>
        <v>9800</v>
      </c>
      <c r="N235" s="66">
        <f>IFERROR(AVERAGE(Data!O243),"  ")</f>
        <v>16275</v>
      </c>
      <c r="O235" s="66">
        <f>IFERROR(AVERAGE(Data!P243),"  ")</f>
        <v>19346.5</v>
      </c>
      <c r="P235" s="66">
        <f>IFERROR(AVERAGE(Data!Q243),"  ")</f>
        <v>30265.583333333332</v>
      </c>
      <c r="Q235" s="67">
        <f>IFERROR(AVERAGE(Data!R243),"  ")</f>
        <v>5.6818181818181879</v>
      </c>
      <c r="R235" s="67">
        <f>IFERROR(AVERAGE(Data!S243),"  ")</f>
        <v>-6.8098890909309873</v>
      </c>
      <c r="S235" s="67">
        <f>IFERROR(AVERAGE(Data!T243),"  ")</f>
        <v>-36.077557842103381</v>
      </c>
      <c r="T235" s="66">
        <f>IFERROR(AVERAGE(Data!V243), " ")</f>
        <v>70250</v>
      </c>
      <c r="U235" s="66">
        <f>IFERROR(AVERAGE(Data!W243), " ")</f>
        <v>15950</v>
      </c>
      <c r="V235" s="66">
        <f>IFERROR(AVERAGE(Data!X243), " ")</f>
        <v>5600</v>
      </c>
      <c r="W235" s="66">
        <f>IFERROR(AVERAGE(Data!Y243), " ")</f>
        <v>91800</v>
      </c>
      <c r="X235" s="66">
        <f>IFERROR(AVERAGE(Data!Z243), " ")</f>
        <v>93504</v>
      </c>
      <c r="Y235" s="66">
        <f>IFERROR(AVERAGE(Data!AA243), " ")</f>
        <v>91170.583333333328</v>
      </c>
      <c r="Z235" s="67">
        <f>IFERROR(AVERAGE(Data!AB243), " ")</f>
        <v>31.966706438767734</v>
      </c>
      <c r="AA235" s="67">
        <f>IFERROR(AVERAGE(Data!AC243), " ")</f>
        <v>-5.8984551904594174</v>
      </c>
      <c r="AB235" s="67">
        <f>IFERROR(AVERAGE(Data!AD243), " ")</f>
        <v>2.559396442748807</v>
      </c>
      <c r="AC235" s="66">
        <f>IFERROR(AVERAGE(Data!AF243), "  ")</f>
        <v>0</v>
      </c>
      <c r="AD235" s="66">
        <f>IFERROR(AVERAGE(Data!AG243), "  ")</f>
        <v>0</v>
      </c>
      <c r="AE235" s="66">
        <f>IFERROR(AVERAGE(Data!AH243), "  ")</f>
        <v>4200</v>
      </c>
      <c r="AF235" s="66">
        <f>IFERROR(AVERAGE(Data!AI243), "  ")</f>
        <v>4200</v>
      </c>
      <c r="AG235" s="66">
        <f>IFERROR(AVERAGE(Data!AJ243), "  ")</f>
        <v>14388.75</v>
      </c>
      <c r="AH235" s="66">
        <f>IFERROR(AVERAGE(Data!AK243), "  ")</f>
        <v>7259.25</v>
      </c>
      <c r="AI235" s="67">
        <f>IFERROR(AVERAGE(Data!AL243), "  ")</f>
        <v>16.666666666666675</v>
      </c>
      <c r="AJ235" s="67">
        <f>IFERROR(AVERAGE(Data!AM243), "  ")</f>
        <v>44.97481108312342</v>
      </c>
      <c r="AK235" s="67">
        <f>IFERROR(AVERAGE(Data!AN243), "  ")</f>
        <v>98.21262527120571</v>
      </c>
      <c r="AL235" s="66">
        <f>IFERROR(AVERAGE(Data!AP243),"  ")</f>
        <v>618288</v>
      </c>
      <c r="AM235" s="66">
        <f>IFERROR(AVERAGE(Data!AQ243),"  ")</f>
        <v>37230</v>
      </c>
      <c r="AN235" s="66">
        <f>IFERROR(AVERAGE(Data!AR243),"  ")</f>
        <v>19600</v>
      </c>
      <c r="AO235" s="66">
        <f>IFERROR(AVERAGE(Data!AS243),"  ")</f>
        <v>675118</v>
      </c>
      <c r="AP235" s="66">
        <f>IFERROR(AVERAGE(Data!AT243),"  ")</f>
        <v>750002.25</v>
      </c>
      <c r="AQ235" s="66">
        <f>IFERROR(AVERAGE(Data!AU243),"  ")</f>
        <v>738241.58333333337</v>
      </c>
      <c r="AR235" s="67">
        <f>IFERROR(AVERAGE(Data!AV243),"  ")</f>
        <v>-20.959049894806103</v>
      </c>
      <c r="AS235" s="67">
        <f>IFERROR(AVERAGE(Data!AW243),"  ")</f>
        <v>-0.74707452879815284</v>
      </c>
      <c r="AT235" s="67">
        <f>IFERROR(AVERAGE(Data!AX243),"  ")</f>
        <v>1.5930647815264543</v>
      </c>
      <c r="AU235" s="66">
        <f>IFERROR(AVERAGE(Data!AZ243), "  ")</f>
        <v>562.84299999999996</v>
      </c>
      <c r="AV235" s="66">
        <f>IFERROR(AVERAGE(Data!BA243), "  ")</f>
        <v>16.274999999999999</v>
      </c>
      <c r="AW235" s="66">
        <f>IFERROR(AVERAGE(Data!BB243), "  ")</f>
        <v>91.8</v>
      </c>
      <c r="AX235" s="66">
        <f>IFERROR(AVERAGE(Data!BC243), "  ")</f>
        <v>4.2</v>
      </c>
      <c r="AY235" s="66">
        <f>IFERROR(AVERAGE(Data!BD243), "  ")</f>
        <v>675.11800000000005</v>
      </c>
      <c r="AZ235" s="66">
        <f>IFERROR(AVERAGE(Data!BE243), "  ")</f>
        <v>10984.362000000001</v>
      </c>
      <c r="BA235" s="66">
        <f>IFERROR(AVERAGE(Data!BF243), "  ")</f>
        <v>678.04</v>
      </c>
      <c r="BB235" s="66">
        <f>IFERROR(AVERAGE(Data!BG243), "  ")</f>
        <v>3095.1710000000007</v>
      </c>
      <c r="BC235" s="66">
        <f>IFERROR(AVERAGE(Data!BH243), "  ")</f>
        <v>240.80599999999995</v>
      </c>
      <c r="BD235" s="66">
        <f>IFERROR(AVERAGE(Data!BI243), "  ")</f>
        <v>14998.379000000003</v>
      </c>
    </row>
    <row r="236" spans="1:56" x14ac:dyDescent="0.25">
      <c r="A236" s="59">
        <f t="shared" si="3"/>
        <v>39263</v>
      </c>
      <c r="B236" s="66">
        <f>IFERROR(AVERAGE(Data!B244),"  ")</f>
        <v>561184</v>
      </c>
      <c r="C236" s="66">
        <f>IFERROR(AVERAGE(Data!C244),"  ")</f>
        <v>22700</v>
      </c>
      <c r="D236" s="66">
        <f>IFERROR(AVERAGE(Data!D244),"  ")</f>
        <v>0</v>
      </c>
      <c r="E236" s="66">
        <f>IFERROR(AVERAGE(Data!E244),"  ")</f>
        <v>583884</v>
      </c>
      <c r="F236" s="66">
        <f>IFERROR(AVERAGE(Data!F244),"  ")</f>
        <v>634163.75</v>
      </c>
      <c r="G236" s="66">
        <f>IFERROR(AVERAGE(Data!G244),"  ")</f>
        <v>633709.16666666663</v>
      </c>
      <c r="H236" s="67">
        <f>IFERROR(AVERAGE(Data!H244),"  ")</f>
        <v>-31.694134823258558</v>
      </c>
      <c r="I236" s="67">
        <f>IFERROR(AVERAGE(Data!I244),"  ")</f>
        <v>-7.6361468876029903</v>
      </c>
      <c r="J236" s="67">
        <f>IFERROR(AVERAGE(Data!J244),"  ")</f>
        <v>7.173374747353467E-2</v>
      </c>
      <c r="K236" s="66">
        <f>IFERROR(AVERAGE(Data!L244),"  ")</f>
        <v>9317</v>
      </c>
      <c r="L236" s="66">
        <f>IFERROR(AVERAGE(Data!M244),"  ")</f>
        <v>0</v>
      </c>
      <c r="M236" s="66">
        <f>IFERROR(AVERAGE(Data!N244),"  ")</f>
        <v>8400</v>
      </c>
      <c r="N236" s="66">
        <f>IFERROR(AVERAGE(Data!O244),"  ")</f>
        <v>17717</v>
      </c>
      <c r="O236" s="66">
        <f>IFERROR(AVERAGE(Data!P244),"  ")</f>
        <v>18137.5</v>
      </c>
      <c r="P236" s="66">
        <f>IFERROR(AVERAGE(Data!Q244),"  ")</f>
        <v>37013.416666666664</v>
      </c>
      <c r="Q236" s="67">
        <f>IFERROR(AVERAGE(Data!R244),"  ")</f>
        <v>-68.880418745169678</v>
      </c>
      <c r="R236" s="67">
        <f>IFERROR(AVERAGE(Data!S244),"  ")</f>
        <v>-40.645657438314032</v>
      </c>
      <c r="S236" s="67">
        <f>IFERROR(AVERAGE(Data!T244),"  ")</f>
        <v>-50.997498654767085</v>
      </c>
      <c r="T236" s="66">
        <f>IFERROR(AVERAGE(Data!V244), " ")</f>
        <v>99244</v>
      </c>
      <c r="U236" s="66">
        <f>IFERROR(AVERAGE(Data!W244), " ")</f>
        <v>10500</v>
      </c>
      <c r="V236" s="66">
        <f>IFERROR(AVERAGE(Data!X244), " ")</f>
        <v>0</v>
      </c>
      <c r="W236" s="66">
        <f>IFERROR(AVERAGE(Data!Y244), " ")</f>
        <v>109744</v>
      </c>
      <c r="X236" s="66">
        <f>IFERROR(AVERAGE(Data!Z244), " ")</f>
        <v>99992.75</v>
      </c>
      <c r="Y236" s="66">
        <f>IFERROR(AVERAGE(Data!AA244), " ")</f>
        <v>84341.833333333328</v>
      </c>
      <c r="Z236" s="67">
        <f>IFERROR(AVERAGE(Data!AB244), " ")</f>
        <v>10.90181494805773</v>
      </c>
      <c r="AA236" s="67">
        <f>IFERROR(AVERAGE(Data!AC244), " ")</f>
        <v>-0.37635560249276168</v>
      </c>
      <c r="AB236" s="67">
        <f>IFERROR(AVERAGE(Data!AD244), " ")</f>
        <v>18.556528887404646</v>
      </c>
      <c r="AC236" s="66">
        <f>IFERROR(AVERAGE(Data!AF244), "  ")</f>
        <v>1600</v>
      </c>
      <c r="AD236" s="66">
        <f>IFERROR(AVERAGE(Data!AG244), "  ")</f>
        <v>1500</v>
      </c>
      <c r="AE236" s="66">
        <f>IFERROR(AVERAGE(Data!AH244), "  ")</f>
        <v>0</v>
      </c>
      <c r="AF236" s="66">
        <f>IFERROR(AVERAGE(Data!AI244), "  ")</f>
        <v>3100</v>
      </c>
      <c r="AG236" s="66">
        <f>IFERROR(AVERAGE(Data!AJ244), "  ")</f>
        <v>10975</v>
      </c>
      <c r="AH236" s="66">
        <f>IFERROR(AVERAGE(Data!AK244), "  ")</f>
        <v>9033</v>
      </c>
      <c r="AI236" s="67">
        <f>IFERROR(AVERAGE(Data!AL244), "  ")</f>
        <v>-64.367816091954026</v>
      </c>
      <c r="AJ236" s="67">
        <f>IFERROR(AVERAGE(Data!AM244), "  ")</f>
        <v>11.562897077509525</v>
      </c>
      <c r="AK236" s="67">
        <f>IFERROR(AVERAGE(Data!AN244), "  ")</f>
        <v>21.498948300675291</v>
      </c>
      <c r="AL236" s="66">
        <f>IFERROR(AVERAGE(Data!AP244),"  ")</f>
        <v>671345</v>
      </c>
      <c r="AM236" s="66">
        <f>IFERROR(AVERAGE(Data!AQ244),"  ")</f>
        <v>34700</v>
      </c>
      <c r="AN236" s="66">
        <f>IFERROR(AVERAGE(Data!AR244),"  ")</f>
        <v>8400</v>
      </c>
      <c r="AO236" s="66">
        <f>IFERROR(AVERAGE(Data!AS244),"  ")</f>
        <v>714445</v>
      </c>
      <c r="AP236" s="66">
        <f>IFERROR(AVERAGE(Data!AT244),"  ")</f>
        <v>763269</v>
      </c>
      <c r="AQ236" s="66">
        <f>IFERROR(AVERAGE(Data!AU244),"  ")</f>
        <v>764097.41666666663</v>
      </c>
      <c r="AR236" s="67">
        <f>IFERROR(AVERAGE(Data!AV244),"  ")</f>
        <v>-29.914871159000032</v>
      </c>
      <c r="AS236" s="67">
        <f>IFERROR(AVERAGE(Data!AW244),"  ")</f>
        <v>-7.7463350250616685</v>
      </c>
      <c r="AT236" s="67">
        <f>IFERROR(AVERAGE(Data!AX244),"  ")</f>
        <v>-0.10841767667276736</v>
      </c>
      <c r="AU236" s="66">
        <f>IFERROR(AVERAGE(Data!AZ244), "  ")</f>
        <v>583.88400000000001</v>
      </c>
      <c r="AV236" s="66">
        <f>IFERROR(AVERAGE(Data!BA244), "  ")</f>
        <v>17.716999999999999</v>
      </c>
      <c r="AW236" s="66">
        <f>IFERROR(AVERAGE(Data!BB244), "  ")</f>
        <v>109.744</v>
      </c>
      <c r="AX236" s="66">
        <f>IFERROR(AVERAGE(Data!BC244), "  ")</f>
        <v>3.1</v>
      </c>
      <c r="AY236" s="66">
        <f>IFERROR(AVERAGE(Data!BD244), "  ")</f>
        <v>714.44500000000005</v>
      </c>
      <c r="AZ236" s="66">
        <f>IFERROR(AVERAGE(Data!BE244), "  ")</f>
        <v>11568.246000000001</v>
      </c>
      <c r="BA236" s="66">
        <f>IFERROR(AVERAGE(Data!BF244), "  ")</f>
        <v>695.75699999999995</v>
      </c>
      <c r="BB236" s="66">
        <f>IFERROR(AVERAGE(Data!BG244), "  ")</f>
        <v>3204.9150000000009</v>
      </c>
      <c r="BC236" s="66">
        <f>IFERROR(AVERAGE(Data!BH244), "  ")</f>
        <v>243.90599999999995</v>
      </c>
      <c r="BD236" s="66">
        <f>IFERROR(AVERAGE(Data!BI244), "  ")</f>
        <v>15712.824000000002</v>
      </c>
    </row>
    <row r="237" spans="1:56" x14ac:dyDescent="0.25">
      <c r="A237" s="59">
        <f t="shared" si="3"/>
        <v>39270</v>
      </c>
      <c r="B237" s="66">
        <f>IFERROR(AVERAGE(Data!B245),"  ")</f>
        <v>661904</v>
      </c>
      <c r="C237" s="66">
        <f>IFERROR(AVERAGE(Data!C245),"  ")</f>
        <v>31745</v>
      </c>
      <c r="D237" s="66">
        <f>IFERROR(AVERAGE(Data!D245),"  ")</f>
        <v>0</v>
      </c>
      <c r="E237" s="66">
        <f>IFERROR(AVERAGE(Data!E245),"  ")</f>
        <v>693649</v>
      </c>
      <c r="F237" s="66">
        <f>IFERROR(AVERAGE(Data!F245),"  ")</f>
        <v>647006</v>
      </c>
      <c r="G237" s="66">
        <f>IFERROR(AVERAGE(Data!G245),"  ")</f>
        <v>627253.16666666663</v>
      </c>
      <c r="H237" s="67">
        <f>IFERROR(AVERAGE(Data!H245),"  ")</f>
        <v>-4.0626646731846687</v>
      </c>
      <c r="I237" s="67">
        <f>IFERROR(AVERAGE(Data!I245),"  ")</f>
        <v>-12.588432463031129</v>
      </c>
      <c r="J237" s="67">
        <f>IFERROR(AVERAGE(Data!J245),"  ")</f>
        <v>3.1491006156737944</v>
      </c>
      <c r="K237" s="66">
        <f>IFERROR(AVERAGE(Data!L245),"  ")</f>
        <v>7600</v>
      </c>
      <c r="L237" s="66">
        <f>IFERROR(AVERAGE(Data!M245),"  ")</f>
        <v>0</v>
      </c>
      <c r="M237" s="66">
        <f>IFERROR(AVERAGE(Data!N245),"  ")</f>
        <v>13000</v>
      </c>
      <c r="N237" s="66">
        <f>IFERROR(AVERAGE(Data!O245),"  ")</f>
        <v>20600</v>
      </c>
      <c r="O237" s="66">
        <f>IFERROR(AVERAGE(Data!P245),"  ")</f>
        <v>16210</v>
      </c>
      <c r="P237" s="66">
        <f>IFERROR(AVERAGE(Data!Q245),"  ")</f>
        <v>44162.916666666664</v>
      </c>
      <c r="Q237" s="67">
        <f>IFERROR(AVERAGE(Data!R245),"  ")</f>
        <v>-37.195121951219512</v>
      </c>
      <c r="R237" s="67">
        <f>IFERROR(AVERAGE(Data!S245),"  ")</f>
        <v>-54.444538122136976</v>
      </c>
      <c r="S237" s="67">
        <f>IFERROR(AVERAGE(Data!T245),"  ")</f>
        <v>-63.29499674500665</v>
      </c>
      <c r="T237" s="66">
        <f>IFERROR(AVERAGE(Data!V245), " ")</f>
        <v>155242</v>
      </c>
      <c r="U237" s="66">
        <f>IFERROR(AVERAGE(Data!W245), " ")</f>
        <v>8900</v>
      </c>
      <c r="V237" s="66">
        <f>IFERROR(AVERAGE(Data!X245), " ")</f>
        <v>1400</v>
      </c>
      <c r="W237" s="66">
        <f>IFERROR(AVERAGE(Data!Y245), " ")</f>
        <v>165542</v>
      </c>
      <c r="X237" s="66">
        <f>IFERROR(AVERAGE(Data!Z245), " ")</f>
        <v>116412</v>
      </c>
      <c r="Y237" s="66">
        <f>IFERROR(AVERAGE(Data!AA245), " ")</f>
        <v>79796</v>
      </c>
      <c r="Z237" s="67">
        <f>IFERROR(AVERAGE(Data!AB245), " ")</f>
        <v>55.836502617012471</v>
      </c>
      <c r="AA237" s="67">
        <f>IFERROR(AVERAGE(Data!AC245), " ")</f>
        <v>25.522078664254956</v>
      </c>
      <c r="AB237" s="67">
        <f>IFERROR(AVERAGE(Data!AD245), " ")</f>
        <v>45.887011880294757</v>
      </c>
      <c r="AC237" s="66">
        <f>IFERROR(AVERAGE(Data!AF245), "  ")</f>
        <v>1500</v>
      </c>
      <c r="AD237" s="66">
        <f>IFERROR(AVERAGE(Data!AG245), "  ")</f>
        <v>0</v>
      </c>
      <c r="AE237" s="66">
        <f>IFERROR(AVERAGE(Data!AH245), "  ")</f>
        <v>12600</v>
      </c>
      <c r="AF237" s="66">
        <f>IFERROR(AVERAGE(Data!AI245), "  ")</f>
        <v>14100</v>
      </c>
      <c r="AG237" s="66">
        <f>IFERROR(AVERAGE(Data!AJ245), "  ")</f>
        <v>12550</v>
      </c>
      <c r="AH237" s="66">
        <f>IFERROR(AVERAGE(Data!AK245), "  ")</f>
        <v>9876.0833333333339</v>
      </c>
      <c r="AI237" s="67">
        <f>IFERROR(AVERAGE(Data!AL245), "  ")</f>
        <v>-24.193548387096776</v>
      </c>
      <c r="AJ237" s="67">
        <f>IFERROR(AVERAGE(Data!AM245), "  ")</f>
        <v>0.80321285140563248</v>
      </c>
      <c r="AK237" s="67">
        <f>IFERROR(AVERAGE(Data!AN245), "  ")</f>
        <v>27.074666914178191</v>
      </c>
      <c r="AL237" s="66">
        <f>IFERROR(AVERAGE(Data!AP245),"  ")</f>
        <v>826246</v>
      </c>
      <c r="AM237" s="66">
        <f>IFERROR(AVERAGE(Data!AQ245),"  ")</f>
        <v>40645</v>
      </c>
      <c r="AN237" s="66">
        <f>IFERROR(AVERAGE(Data!AR245),"  ")</f>
        <v>27000</v>
      </c>
      <c r="AO237" s="66">
        <f>IFERROR(AVERAGE(Data!AS245),"  ")</f>
        <v>893891</v>
      </c>
      <c r="AP237" s="66">
        <f>IFERROR(AVERAGE(Data!AT245),"  ")</f>
        <v>792178</v>
      </c>
      <c r="AQ237" s="66">
        <f>IFERROR(AVERAGE(Data!AU245),"  ")</f>
        <v>761088.16666666663</v>
      </c>
      <c r="AR237" s="67">
        <f>IFERROR(AVERAGE(Data!AV245),"  ")</f>
        <v>1.5034332556256746</v>
      </c>
      <c r="AS237" s="67">
        <f>IFERROR(AVERAGE(Data!AW245),"  ")</f>
        <v>-10.07774200551388</v>
      </c>
      <c r="AT237" s="67">
        <f>IFERROR(AVERAGE(Data!AX245),"  ")</f>
        <v>4.0849187643394069</v>
      </c>
      <c r="AU237" s="66">
        <f>IFERROR(AVERAGE(Data!AZ245), "  ")</f>
        <v>693.649</v>
      </c>
      <c r="AV237" s="66">
        <f>IFERROR(AVERAGE(Data!BA245), "  ")</f>
        <v>20.6</v>
      </c>
      <c r="AW237" s="66">
        <f>IFERROR(AVERAGE(Data!BB245), "  ")</f>
        <v>165.542</v>
      </c>
      <c r="AX237" s="66">
        <f>IFERROR(AVERAGE(Data!BC245), "  ")</f>
        <v>14.1</v>
      </c>
      <c r="AY237" s="66">
        <f>IFERROR(AVERAGE(Data!BD245), "  ")</f>
        <v>893.89099999999996</v>
      </c>
      <c r="AZ237" s="66">
        <f>IFERROR(AVERAGE(Data!BE245), "  ")</f>
        <v>12261.895</v>
      </c>
      <c r="BA237" s="66">
        <f>IFERROR(AVERAGE(Data!BF245), "  ")</f>
        <v>716.35699999999997</v>
      </c>
      <c r="BB237" s="66">
        <f>IFERROR(AVERAGE(Data!BG245), "  ")</f>
        <v>3370.4570000000008</v>
      </c>
      <c r="BC237" s="66">
        <f>IFERROR(AVERAGE(Data!BH245), "  ")</f>
        <v>258.00599999999997</v>
      </c>
      <c r="BD237" s="66">
        <f>IFERROR(AVERAGE(Data!BI245), "  ")</f>
        <v>16606.715000000004</v>
      </c>
    </row>
    <row r="238" spans="1:56" x14ac:dyDescent="0.25">
      <c r="A238" s="59">
        <f t="shared" si="3"/>
        <v>39277</v>
      </c>
      <c r="B238" s="66">
        <f>IFERROR(AVERAGE(Data!B246),"  ")</f>
        <v>720559</v>
      </c>
      <c r="C238" s="66">
        <f>IFERROR(AVERAGE(Data!C246),"  ")</f>
        <v>24699</v>
      </c>
      <c r="D238" s="66">
        <f>IFERROR(AVERAGE(Data!D246),"  ")</f>
        <v>0</v>
      </c>
      <c r="E238" s="66">
        <f>IFERROR(AVERAGE(Data!E246),"  ")</f>
        <v>745258</v>
      </c>
      <c r="F238" s="66">
        <f>IFERROR(AVERAGE(Data!F246),"  ")</f>
        <v>646408.5</v>
      </c>
      <c r="G238" s="66">
        <f>IFERROR(AVERAGE(Data!G246),"  ")</f>
        <v>644264.41666666663</v>
      </c>
      <c r="H238" s="67">
        <f>IFERROR(AVERAGE(Data!H246),"  ")</f>
        <v>20.275650595118023</v>
      </c>
      <c r="I238" s="67">
        <f>IFERROR(AVERAGE(Data!I246),"  ")</f>
        <v>-12.73682682929299</v>
      </c>
      <c r="J238" s="67">
        <f>IFERROR(AVERAGE(Data!J246),"  ")</f>
        <v>0.33279555379241987</v>
      </c>
      <c r="K238" s="66">
        <f>IFERROR(AVERAGE(Data!L246),"  ")</f>
        <v>14052</v>
      </c>
      <c r="L238" s="66">
        <f>IFERROR(AVERAGE(Data!M246),"  ")</f>
        <v>1640</v>
      </c>
      <c r="M238" s="66">
        <f>IFERROR(AVERAGE(Data!N246),"  ")</f>
        <v>7000</v>
      </c>
      <c r="N238" s="66">
        <f>IFERROR(AVERAGE(Data!O246),"  ")</f>
        <v>22692</v>
      </c>
      <c r="O238" s="66">
        <f>IFERROR(AVERAGE(Data!P246),"  ")</f>
        <v>19321</v>
      </c>
      <c r="P238" s="66">
        <f>IFERROR(AVERAGE(Data!Q246),"  ")</f>
        <v>49162</v>
      </c>
      <c r="Q238" s="67">
        <f>IFERROR(AVERAGE(Data!R246),"  ")</f>
        <v>-29.000969932104748</v>
      </c>
      <c r="R238" s="67">
        <f>IFERROR(AVERAGE(Data!S246),"  ")</f>
        <v>-43.626589249633462</v>
      </c>
      <c r="S238" s="67">
        <f>IFERROR(AVERAGE(Data!T246),"  ")</f>
        <v>-60.699320613481959</v>
      </c>
      <c r="T238" s="66">
        <f>IFERROR(AVERAGE(Data!V246), " ")</f>
        <v>87696</v>
      </c>
      <c r="U238" s="66">
        <f>IFERROR(AVERAGE(Data!W246), " ")</f>
        <v>9000</v>
      </c>
      <c r="V238" s="66">
        <f>IFERROR(AVERAGE(Data!X246), " ")</f>
        <v>0</v>
      </c>
      <c r="W238" s="66">
        <f>IFERROR(AVERAGE(Data!Y246), " ")</f>
        <v>96696</v>
      </c>
      <c r="X238" s="66">
        <f>IFERROR(AVERAGE(Data!Z246), " ")</f>
        <v>115945.5</v>
      </c>
      <c r="Y238" s="66">
        <f>IFERROR(AVERAGE(Data!AA246), " ")</f>
        <v>82605.083333333328</v>
      </c>
      <c r="Z238" s="67">
        <f>IFERROR(AVERAGE(Data!AB246), " ")</f>
        <v>-27.398319655822267</v>
      </c>
      <c r="AA238" s="67">
        <f>IFERROR(AVERAGE(Data!AC246), " ")</f>
        <v>13.69044992572328</v>
      </c>
      <c r="AB238" s="67">
        <f>IFERROR(AVERAGE(Data!AD246), " ")</f>
        <v>40.361216672500987</v>
      </c>
      <c r="AC238" s="66">
        <f>IFERROR(AVERAGE(Data!AF246), "  ")</f>
        <v>4500</v>
      </c>
      <c r="AD238" s="66">
        <f>IFERROR(AVERAGE(Data!AG246), "  ")</f>
        <v>0</v>
      </c>
      <c r="AE238" s="66">
        <f>IFERROR(AVERAGE(Data!AH246), "  ")</f>
        <v>2800</v>
      </c>
      <c r="AF238" s="66">
        <f>IFERROR(AVERAGE(Data!AI246), "  ")</f>
        <v>7300</v>
      </c>
      <c r="AG238" s="66">
        <f>IFERROR(AVERAGE(Data!AJ246), "  ")</f>
        <v>7175</v>
      </c>
      <c r="AH238" s="66">
        <f>IFERROR(AVERAGE(Data!AK246), "  ")</f>
        <v>8585.5</v>
      </c>
      <c r="AI238" s="67">
        <f>IFERROR(AVERAGE(Data!AL246), "  ")</f>
        <v>-32.557280118255726</v>
      </c>
      <c r="AJ238" s="67">
        <f>IFERROR(AVERAGE(Data!AM246), "  ")</f>
        <v>-31.214648643466592</v>
      </c>
      <c r="AK238" s="67">
        <f>IFERROR(AVERAGE(Data!AN246), "  ")</f>
        <v>-16.428862617203421</v>
      </c>
      <c r="AL238" s="66">
        <f>IFERROR(AVERAGE(Data!AP246),"  ")</f>
        <v>826807</v>
      </c>
      <c r="AM238" s="66">
        <f>IFERROR(AVERAGE(Data!AQ246),"  ")</f>
        <v>35339</v>
      </c>
      <c r="AN238" s="66">
        <f>IFERROR(AVERAGE(Data!AR246),"  ")</f>
        <v>9800</v>
      </c>
      <c r="AO238" s="66">
        <f>IFERROR(AVERAGE(Data!AS246),"  ")</f>
        <v>871946</v>
      </c>
      <c r="AP238" s="66">
        <f>IFERROR(AVERAGE(Data!AT246),"  ")</f>
        <v>788850</v>
      </c>
      <c r="AQ238" s="66">
        <f>IFERROR(AVERAGE(Data!AU246),"  ")</f>
        <v>784617</v>
      </c>
      <c r="AR238" s="67">
        <f>IFERROR(AVERAGE(Data!AV246),"  ")</f>
        <v>9.5964414144346968</v>
      </c>
      <c r="AS238" s="67">
        <f>IFERROR(AVERAGE(Data!AW246),"  ")</f>
        <v>-11.110009321701819</v>
      </c>
      <c r="AT238" s="67">
        <f>IFERROR(AVERAGE(Data!AX246),"  ")</f>
        <v>0.53949888926698719</v>
      </c>
      <c r="AU238" s="66">
        <f>IFERROR(AVERAGE(Data!AZ246), "  ")</f>
        <v>745.25800000000004</v>
      </c>
      <c r="AV238" s="66">
        <f>IFERROR(AVERAGE(Data!BA246), "  ")</f>
        <v>22.692</v>
      </c>
      <c r="AW238" s="66">
        <f>IFERROR(AVERAGE(Data!BB246), "  ")</f>
        <v>96.695999999999998</v>
      </c>
      <c r="AX238" s="66">
        <f>IFERROR(AVERAGE(Data!BC246), "  ")</f>
        <v>7.3</v>
      </c>
      <c r="AY238" s="66">
        <f>IFERROR(AVERAGE(Data!BD246), "  ")</f>
        <v>871.94600000000003</v>
      </c>
      <c r="AZ238" s="66">
        <f>IFERROR(AVERAGE(Data!BE246), "  ")</f>
        <v>13007.153</v>
      </c>
      <c r="BA238" s="66">
        <f>IFERROR(AVERAGE(Data!BF246), "  ")</f>
        <v>739.04899999999998</v>
      </c>
      <c r="BB238" s="66">
        <f>IFERROR(AVERAGE(Data!BG246), "  ")</f>
        <v>3467.1530000000007</v>
      </c>
      <c r="BC238" s="66">
        <f>IFERROR(AVERAGE(Data!BH246), "  ")</f>
        <v>265.30599999999998</v>
      </c>
      <c r="BD238" s="66">
        <f>IFERROR(AVERAGE(Data!BI246), "  ")</f>
        <v>17478.661000000004</v>
      </c>
    </row>
    <row r="239" spans="1:56" x14ac:dyDescent="0.25">
      <c r="A239" s="59">
        <f t="shared" si="3"/>
        <v>39284</v>
      </c>
      <c r="B239" s="66">
        <f>IFERROR(AVERAGE(Data!B247),"  ")</f>
        <v>565817</v>
      </c>
      <c r="C239" s="66">
        <f>IFERROR(AVERAGE(Data!C247),"  ")</f>
        <v>10300</v>
      </c>
      <c r="D239" s="66">
        <f>IFERROR(AVERAGE(Data!D247),"  ")</f>
        <v>0</v>
      </c>
      <c r="E239" s="66">
        <f>IFERROR(AVERAGE(Data!E247),"  ")</f>
        <v>576117</v>
      </c>
      <c r="F239" s="66">
        <f>IFERROR(AVERAGE(Data!F247),"  ")</f>
        <v>649727</v>
      </c>
      <c r="G239" s="66">
        <f>IFERROR(AVERAGE(Data!G247),"  ")</f>
        <v>621247.16666666663</v>
      </c>
      <c r="H239" s="67">
        <f>IFERROR(AVERAGE(Data!H247),"  ")</f>
        <v>-13.18112977237279</v>
      </c>
      <c r="I239" s="67">
        <f>IFERROR(AVERAGE(Data!I247),"  ")</f>
        <v>-9.1621546143519144</v>
      </c>
      <c r="J239" s="67">
        <f>IFERROR(AVERAGE(Data!J247),"  ")</f>
        <v>4.5842999149828589</v>
      </c>
      <c r="K239" s="66">
        <f>IFERROR(AVERAGE(Data!L247),"  ")</f>
        <v>21600</v>
      </c>
      <c r="L239" s="66">
        <f>IFERROR(AVERAGE(Data!M247),"  ")</f>
        <v>4300</v>
      </c>
      <c r="M239" s="66">
        <f>IFERROR(AVERAGE(Data!N247),"  ")</f>
        <v>0</v>
      </c>
      <c r="N239" s="66">
        <f>IFERROR(AVERAGE(Data!O247),"  ")</f>
        <v>25900</v>
      </c>
      <c r="O239" s="66">
        <f>IFERROR(AVERAGE(Data!P247),"  ")</f>
        <v>21727.25</v>
      </c>
      <c r="P239" s="66">
        <f>IFERROR(AVERAGE(Data!Q247),"  ")</f>
        <v>62642.916666666664</v>
      </c>
      <c r="Q239" s="67">
        <f>IFERROR(AVERAGE(Data!R247),"  ")</f>
        <v>-56.297983632835567</v>
      </c>
      <c r="R239" s="67">
        <f>IFERROR(AVERAGE(Data!S247),"  ")</f>
        <v>-51.972833475171029</v>
      </c>
      <c r="S239" s="67">
        <f>IFERROR(AVERAGE(Data!T247),"  ")</f>
        <v>-65.315711406583603</v>
      </c>
      <c r="T239" s="66">
        <f>IFERROR(AVERAGE(Data!V247), " ")</f>
        <v>96693</v>
      </c>
      <c r="U239" s="66">
        <f>IFERROR(AVERAGE(Data!W247), " ")</f>
        <v>7883</v>
      </c>
      <c r="V239" s="66">
        <f>IFERROR(AVERAGE(Data!X247), " ")</f>
        <v>1400</v>
      </c>
      <c r="W239" s="66">
        <f>IFERROR(AVERAGE(Data!Y247), " ")</f>
        <v>105976</v>
      </c>
      <c r="X239" s="66">
        <f>IFERROR(AVERAGE(Data!Z247), " ")</f>
        <v>119489.5</v>
      </c>
      <c r="Y239" s="66">
        <f>IFERROR(AVERAGE(Data!AA247), " ")</f>
        <v>82222.583333333328</v>
      </c>
      <c r="Z239" s="67">
        <f>IFERROR(AVERAGE(Data!AB247), " ")</f>
        <v>-20.444411080249225</v>
      </c>
      <c r="AA239" s="67">
        <f>IFERROR(AVERAGE(Data!AC247), " ")</f>
        <v>1.3522597390480007</v>
      </c>
      <c r="AB239" s="67">
        <f>IFERROR(AVERAGE(Data!AD247), " ")</f>
        <v>45.324429318384759</v>
      </c>
      <c r="AC239" s="66">
        <f>IFERROR(AVERAGE(Data!AF247), "  ")</f>
        <v>0</v>
      </c>
      <c r="AD239" s="66">
        <f>IFERROR(AVERAGE(Data!AG247), "  ")</f>
        <v>0</v>
      </c>
      <c r="AE239" s="66">
        <f>IFERROR(AVERAGE(Data!AH247), "  ")</f>
        <v>9800</v>
      </c>
      <c r="AF239" s="66">
        <f>IFERROR(AVERAGE(Data!AI247), "  ")</f>
        <v>9800</v>
      </c>
      <c r="AG239" s="66">
        <f>IFERROR(AVERAGE(Data!AJ247), "  ")</f>
        <v>8575</v>
      </c>
      <c r="AH239" s="66">
        <f>IFERROR(AVERAGE(Data!AK247), "  ")</f>
        <v>10221.75</v>
      </c>
      <c r="AI239" s="67">
        <f>IFERROR(AVERAGE(Data!AL247), "  ")</f>
        <v>18.07228915662651</v>
      </c>
      <c r="AJ239" s="67">
        <f>IFERROR(AVERAGE(Data!AM247), "  ")</f>
        <v>-26.115802171290714</v>
      </c>
      <c r="AK239" s="67">
        <f>IFERROR(AVERAGE(Data!AN247), "  ")</f>
        <v>-16.110255093305938</v>
      </c>
      <c r="AL239" s="66">
        <f>IFERROR(AVERAGE(Data!AP247),"  ")</f>
        <v>684110</v>
      </c>
      <c r="AM239" s="66">
        <f>IFERROR(AVERAGE(Data!AQ247),"  ")</f>
        <v>22483</v>
      </c>
      <c r="AN239" s="66">
        <f>IFERROR(AVERAGE(Data!AR247),"  ")</f>
        <v>11200</v>
      </c>
      <c r="AO239" s="66">
        <f>IFERROR(AVERAGE(Data!AS247),"  ")</f>
        <v>717793</v>
      </c>
      <c r="AP239" s="66">
        <f>IFERROR(AVERAGE(Data!AT247),"  ")</f>
        <v>799518.75</v>
      </c>
      <c r="AQ239" s="66">
        <f>IFERROR(AVERAGE(Data!AU247),"  ")</f>
        <v>776334.41666666663</v>
      </c>
      <c r="AR239" s="67">
        <f>IFERROR(AVERAGE(Data!AV247),"  ")</f>
        <v>-16.956707853209309</v>
      </c>
      <c r="AS239" s="67">
        <f>IFERROR(AVERAGE(Data!AW247),"  ")</f>
        <v>-10.166533520748855</v>
      </c>
      <c r="AT239" s="67">
        <f>IFERROR(AVERAGE(Data!AX247),"  ")</f>
        <v>2.9863848408111959</v>
      </c>
      <c r="AU239" s="66">
        <f>IFERROR(AVERAGE(Data!AZ247), "  ")</f>
        <v>576.11699999999996</v>
      </c>
      <c r="AV239" s="66">
        <f>IFERROR(AVERAGE(Data!BA247), "  ")</f>
        <v>25.9</v>
      </c>
      <c r="AW239" s="66">
        <f>IFERROR(AVERAGE(Data!BB247), "  ")</f>
        <v>105.976</v>
      </c>
      <c r="AX239" s="66">
        <f>IFERROR(AVERAGE(Data!BC247), "  ")</f>
        <v>9.8000000000000007</v>
      </c>
      <c r="AY239" s="66">
        <f>IFERROR(AVERAGE(Data!BD247), "  ")</f>
        <v>717.79300000000001</v>
      </c>
      <c r="AZ239" s="66">
        <f>IFERROR(AVERAGE(Data!BE247), "  ")</f>
        <v>13583.27</v>
      </c>
      <c r="BA239" s="66">
        <f>IFERROR(AVERAGE(Data!BF247), "  ")</f>
        <v>764.94899999999996</v>
      </c>
      <c r="BB239" s="66">
        <f>IFERROR(AVERAGE(Data!BG247), "  ")</f>
        <v>3573.1290000000008</v>
      </c>
      <c r="BC239" s="66">
        <f>IFERROR(AVERAGE(Data!BH247), "  ")</f>
        <v>275.10599999999999</v>
      </c>
      <c r="BD239" s="66">
        <f>IFERROR(AVERAGE(Data!BI247), "  ")</f>
        <v>18196.454000000005</v>
      </c>
    </row>
    <row r="240" spans="1:56" x14ac:dyDescent="0.25">
      <c r="A240" s="59">
        <f t="shared" si="3"/>
        <v>39291</v>
      </c>
      <c r="B240" s="66">
        <f>IFERROR(AVERAGE(Data!B248),"  ")</f>
        <v>687126</v>
      </c>
      <c r="C240" s="66">
        <f>IFERROR(AVERAGE(Data!C248),"  ")</f>
        <v>20098</v>
      </c>
      <c r="D240" s="66">
        <f>IFERROR(AVERAGE(Data!D248),"  ")</f>
        <v>0</v>
      </c>
      <c r="E240" s="66">
        <f>IFERROR(AVERAGE(Data!E248),"  ")</f>
        <v>707224</v>
      </c>
      <c r="F240" s="66">
        <f>IFERROR(AVERAGE(Data!F248),"  ")</f>
        <v>680562</v>
      </c>
      <c r="G240" s="66">
        <f>IFERROR(AVERAGE(Data!G248),"  ")</f>
        <v>603297</v>
      </c>
      <c r="H240" s="67">
        <f>IFERROR(AVERAGE(Data!H248),"  ")</f>
        <v>1.9514564926256472</v>
      </c>
      <c r="I240" s="67">
        <f>IFERROR(AVERAGE(Data!I248),"  ")</f>
        <v>0.82698746629530362</v>
      </c>
      <c r="J240" s="67">
        <f>IFERROR(AVERAGE(Data!J248),"  ")</f>
        <v>12.807124848954988</v>
      </c>
      <c r="K240" s="66">
        <f>IFERROR(AVERAGE(Data!L248),"  ")</f>
        <v>3200</v>
      </c>
      <c r="L240" s="66">
        <f>IFERROR(AVERAGE(Data!M248),"  ")</f>
        <v>6000</v>
      </c>
      <c r="M240" s="66">
        <f>IFERROR(AVERAGE(Data!N248),"  ")</f>
        <v>7490</v>
      </c>
      <c r="N240" s="66">
        <f>IFERROR(AVERAGE(Data!O248),"  ")</f>
        <v>16690</v>
      </c>
      <c r="O240" s="66">
        <f>IFERROR(AVERAGE(Data!P248),"  ")</f>
        <v>21470.5</v>
      </c>
      <c r="P240" s="66">
        <f>IFERROR(AVERAGE(Data!Q248),"  ")</f>
        <v>58481.916666666664</v>
      </c>
      <c r="Q240" s="67">
        <f>IFERROR(AVERAGE(Data!R248),"  ")</f>
        <v>-58.58560794044665</v>
      </c>
      <c r="R240" s="67">
        <f>IFERROR(AVERAGE(Data!S248),"  ")</f>
        <v>-47.73681584168056</v>
      </c>
      <c r="S240" s="67">
        <f>IFERROR(AVERAGE(Data!T248),"  ")</f>
        <v>-63.286941974940966</v>
      </c>
      <c r="T240" s="66">
        <f>IFERROR(AVERAGE(Data!V248), " ")</f>
        <v>57235</v>
      </c>
      <c r="U240" s="66">
        <f>IFERROR(AVERAGE(Data!W248), " ")</f>
        <v>3000</v>
      </c>
      <c r="V240" s="66">
        <f>IFERROR(AVERAGE(Data!X248), " ")</f>
        <v>2969</v>
      </c>
      <c r="W240" s="66">
        <f>IFERROR(AVERAGE(Data!Y248), " ")</f>
        <v>63204</v>
      </c>
      <c r="X240" s="66">
        <f>IFERROR(AVERAGE(Data!Z248), " ")</f>
        <v>107854.5</v>
      </c>
      <c r="Y240" s="66">
        <f>IFERROR(AVERAGE(Data!AA248), " ")</f>
        <v>81476</v>
      </c>
      <c r="Z240" s="67">
        <f>IFERROR(AVERAGE(Data!AB248), " ")</f>
        <v>-41.014082929697338</v>
      </c>
      <c r="AA240" s="67">
        <f>IFERROR(AVERAGE(Data!AC248), " ")</f>
        <v>-10.079287000600278</v>
      </c>
      <c r="AB240" s="67">
        <f>IFERROR(AVERAGE(Data!AD248), " ")</f>
        <v>32.375791644165155</v>
      </c>
      <c r="AC240" s="66">
        <f>IFERROR(AVERAGE(Data!AF248), "  ")</f>
        <v>7616</v>
      </c>
      <c r="AD240" s="66">
        <f>IFERROR(AVERAGE(Data!AG248), "  ")</f>
        <v>0</v>
      </c>
      <c r="AE240" s="66">
        <f>IFERROR(AVERAGE(Data!AH248), "  ")</f>
        <v>0</v>
      </c>
      <c r="AF240" s="66">
        <f>IFERROR(AVERAGE(Data!AI248), "  ")</f>
        <v>7616</v>
      </c>
      <c r="AG240" s="66">
        <f>IFERROR(AVERAGE(Data!AJ248), "  ")</f>
        <v>9704</v>
      </c>
      <c r="AH240" s="66">
        <f>IFERROR(AVERAGE(Data!AK248), "  ")</f>
        <v>11377</v>
      </c>
      <c r="AI240" s="67">
        <f>IFERROR(AVERAGE(Data!AL248), "  ")</f>
        <v>-44.586728754365545</v>
      </c>
      <c r="AJ240" s="67">
        <f>IFERROR(AVERAGE(Data!AM248), "  ")</f>
        <v>-24.582264708168179</v>
      </c>
      <c r="AK240" s="67">
        <f>IFERROR(AVERAGE(Data!AN248), "  ")</f>
        <v>-14.705106794409772</v>
      </c>
      <c r="AL240" s="66">
        <f>IFERROR(AVERAGE(Data!AP248),"  ")</f>
        <v>755177</v>
      </c>
      <c r="AM240" s="66">
        <f>IFERROR(AVERAGE(Data!AQ248),"  ")</f>
        <v>29098</v>
      </c>
      <c r="AN240" s="66">
        <f>IFERROR(AVERAGE(Data!AR248),"  ")</f>
        <v>10459</v>
      </c>
      <c r="AO240" s="66">
        <f>IFERROR(AVERAGE(Data!AS248),"  ")</f>
        <v>794734</v>
      </c>
      <c r="AP240" s="66">
        <f>IFERROR(AVERAGE(Data!AT248),"  ")</f>
        <v>819591</v>
      </c>
      <c r="AQ240" s="66">
        <f>IFERROR(AVERAGE(Data!AU248),"  ")</f>
        <v>754631.91666666663</v>
      </c>
      <c r="AR240" s="67">
        <f>IFERROR(AVERAGE(Data!AV248),"  ")</f>
        <v>-7.0358248272861079</v>
      </c>
      <c r="AS240" s="67">
        <f>IFERROR(AVERAGE(Data!AW248),"  ")</f>
        <v>-3.4494579574671058</v>
      </c>
      <c r="AT240" s="67">
        <f>IFERROR(AVERAGE(Data!AX248),"  ")</f>
        <v>8.6080487584289322</v>
      </c>
      <c r="AU240" s="66">
        <f>IFERROR(AVERAGE(Data!AZ248), "  ")</f>
        <v>707.22400000000005</v>
      </c>
      <c r="AV240" s="66">
        <f>IFERROR(AVERAGE(Data!BA248), "  ")</f>
        <v>16.690000000000001</v>
      </c>
      <c r="AW240" s="66">
        <f>IFERROR(AVERAGE(Data!BB248), "  ")</f>
        <v>63.204000000000001</v>
      </c>
      <c r="AX240" s="66">
        <f>IFERROR(AVERAGE(Data!BC248), "  ")</f>
        <v>7.6159999999999997</v>
      </c>
      <c r="AY240" s="66">
        <f>IFERROR(AVERAGE(Data!BD248), "  ")</f>
        <v>794.73400000000004</v>
      </c>
      <c r="AZ240" s="66">
        <f>IFERROR(AVERAGE(Data!BE248), "  ")</f>
        <v>14290.494000000001</v>
      </c>
      <c r="BA240" s="66">
        <f>IFERROR(AVERAGE(Data!BF248), "  ")</f>
        <v>781.63900000000001</v>
      </c>
      <c r="BB240" s="66">
        <f>IFERROR(AVERAGE(Data!BG248), "  ")</f>
        <v>3636.333000000001</v>
      </c>
      <c r="BC240" s="66">
        <f>IFERROR(AVERAGE(Data!BH248), "  ")</f>
        <v>282.72199999999998</v>
      </c>
      <c r="BD240" s="66">
        <f>IFERROR(AVERAGE(Data!BI248), "  ")</f>
        <v>18991.188000000006</v>
      </c>
    </row>
    <row r="241" spans="1:56" x14ac:dyDescent="0.25">
      <c r="A241" s="59">
        <f t="shared" si="3"/>
        <v>39298</v>
      </c>
      <c r="B241" s="66">
        <f>IFERROR(AVERAGE(Data!B249),"  ")</f>
        <v>731281</v>
      </c>
      <c r="C241" s="66">
        <f>IFERROR(AVERAGE(Data!C249),"  ")</f>
        <v>29050</v>
      </c>
      <c r="D241" s="66">
        <f>IFERROR(AVERAGE(Data!D249),"  ")</f>
        <v>0</v>
      </c>
      <c r="E241" s="66">
        <f>IFERROR(AVERAGE(Data!E249),"  ")</f>
        <v>760331</v>
      </c>
      <c r="F241" s="66">
        <f>IFERROR(AVERAGE(Data!F249),"  ")</f>
        <v>697232.5</v>
      </c>
      <c r="G241" s="66">
        <f>IFERROR(AVERAGE(Data!G249),"  ")</f>
        <v>594778.33333333337</v>
      </c>
      <c r="H241" s="67">
        <f>IFERROR(AVERAGE(Data!H249),"  ")</f>
        <v>25.57616016542412</v>
      </c>
      <c r="I241" s="67">
        <f>IFERROR(AVERAGE(Data!I249),"  ")</f>
        <v>7.9988119445269401</v>
      </c>
      <c r="J241" s="67">
        <f>IFERROR(AVERAGE(Data!J249),"  ")</f>
        <v>17.225605057346293</v>
      </c>
      <c r="K241" s="66">
        <f>IFERROR(AVERAGE(Data!L249),"  ")</f>
        <v>10848</v>
      </c>
      <c r="L241" s="66">
        <f>IFERROR(AVERAGE(Data!M249),"  ")</f>
        <v>15300</v>
      </c>
      <c r="M241" s="66">
        <f>IFERROR(AVERAGE(Data!N249),"  ")</f>
        <v>22500</v>
      </c>
      <c r="N241" s="66">
        <f>IFERROR(AVERAGE(Data!O249),"  ")</f>
        <v>48648</v>
      </c>
      <c r="O241" s="66">
        <f>IFERROR(AVERAGE(Data!P249),"  ")</f>
        <v>28482.5</v>
      </c>
      <c r="P241" s="66">
        <f>IFERROR(AVERAGE(Data!Q249),"  ")</f>
        <v>55695</v>
      </c>
      <c r="Q241" s="67">
        <f>IFERROR(AVERAGE(Data!R249),"  ")</f>
        <v>67.786438573497975</v>
      </c>
      <c r="R241" s="67">
        <f>IFERROR(AVERAGE(Data!S249),"  ")</f>
        <v>-29.024420632942938</v>
      </c>
      <c r="S241" s="67">
        <f>IFERROR(AVERAGE(Data!T249),"  ")</f>
        <v>-48.859861747014989</v>
      </c>
      <c r="T241" s="66">
        <f>IFERROR(AVERAGE(Data!V249), " ")</f>
        <v>70771</v>
      </c>
      <c r="U241" s="66">
        <f>IFERROR(AVERAGE(Data!W249), " ")</f>
        <v>10581</v>
      </c>
      <c r="V241" s="66">
        <f>IFERROR(AVERAGE(Data!X249), " ")</f>
        <v>2800</v>
      </c>
      <c r="W241" s="66">
        <f>IFERROR(AVERAGE(Data!Y249), " ")</f>
        <v>84152</v>
      </c>
      <c r="X241" s="66">
        <f>IFERROR(AVERAGE(Data!Z249), " ")</f>
        <v>87507</v>
      </c>
      <c r="Y241" s="66">
        <f>IFERROR(AVERAGE(Data!AA249), " ")</f>
        <v>83249.916666666672</v>
      </c>
      <c r="Z241" s="67">
        <f>IFERROR(AVERAGE(Data!AB249), " ")</f>
        <v>-38.05201593015466</v>
      </c>
      <c r="AA241" s="67">
        <f>IFERROR(AVERAGE(Data!AC249), " ")</f>
        <v>-31.28500503542465</v>
      </c>
      <c r="AB241" s="67">
        <f>IFERROR(AVERAGE(Data!AD249), " ")</f>
        <v>5.1136187323510773</v>
      </c>
      <c r="AC241" s="66">
        <f>IFERROR(AVERAGE(Data!AF249), "  ")</f>
        <v>0</v>
      </c>
      <c r="AD241" s="66">
        <f>IFERROR(AVERAGE(Data!AG249), "  ")</f>
        <v>0</v>
      </c>
      <c r="AE241" s="66">
        <f>IFERROR(AVERAGE(Data!AH249), "  ")</f>
        <v>2800</v>
      </c>
      <c r="AF241" s="66">
        <f>IFERROR(AVERAGE(Data!AI249), "  ")</f>
        <v>2800</v>
      </c>
      <c r="AG241" s="66">
        <f>IFERROR(AVERAGE(Data!AJ249), "  ")</f>
        <v>6879</v>
      </c>
      <c r="AH241" s="66">
        <f>IFERROR(AVERAGE(Data!AK249), "  ")</f>
        <v>11208.916666666666</v>
      </c>
      <c r="AI241" s="67">
        <f>IFERROR(AVERAGE(Data!AL249), "  ")</f>
        <v>-81.877022653721681</v>
      </c>
      <c r="AJ241" s="67">
        <f>IFERROR(AVERAGE(Data!AM249), "  ")</f>
        <v>-43.052278653917796</v>
      </c>
      <c r="AK241" s="67">
        <f>IFERROR(AVERAGE(Data!AN249), "  ")</f>
        <v>-38.629216323314019</v>
      </c>
      <c r="AL241" s="66">
        <f>IFERROR(AVERAGE(Data!AP249),"  ")</f>
        <v>812900</v>
      </c>
      <c r="AM241" s="66">
        <f>IFERROR(AVERAGE(Data!AQ249),"  ")</f>
        <v>54931</v>
      </c>
      <c r="AN241" s="66">
        <f>IFERROR(AVERAGE(Data!AR249),"  ")</f>
        <v>28100</v>
      </c>
      <c r="AO241" s="66">
        <f>IFERROR(AVERAGE(Data!AS249),"  ")</f>
        <v>895931</v>
      </c>
      <c r="AP241" s="66">
        <f>IFERROR(AVERAGE(Data!AT249),"  ")</f>
        <v>820101</v>
      </c>
      <c r="AQ241" s="66">
        <f>IFERROR(AVERAGE(Data!AU249),"  ")</f>
        <v>744932.16666666663</v>
      </c>
      <c r="AR241" s="67">
        <f>IFERROR(AVERAGE(Data!AV249),"  ")</f>
        <v>14.020802763181162</v>
      </c>
      <c r="AS241" s="67">
        <f>IFERROR(AVERAGE(Data!AW249),"  ")</f>
        <v>-0.6118887475004553</v>
      </c>
      <c r="AT241" s="67">
        <f>IFERROR(AVERAGE(Data!AX249),"  ")</f>
        <v>10.090695058811839</v>
      </c>
      <c r="AU241" s="66">
        <f>IFERROR(AVERAGE(Data!AZ249), "  ")</f>
        <v>760.33100000000002</v>
      </c>
      <c r="AV241" s="66">
        <f>IFERROR(AVERAGE(Data!BA249), "  ")</f>
        <v>48.648000000000003</v>
      </c>
      <c r="AW241" s="66">
        <f>IFERROR(AVERAGE(Data!BB249), "  ")</f>
        <v>84.152000000000001</v>
      </c>
      <c r="AX241" s="66">
        <f>IFERROR(AVERAGE(Data!BC249), "  ")</f>
        <v>2.8</v>
      </c>
      <c r="AY241" s="66">
        <f>IFERROR(AVERAGE(Data!BD249), "  ")</f>
        <v>895.93100000000004</v>
      </c>
      <c r="AZ241" s="66">
        <f>IFERROR(AVERAGE(Data!BE249), "  ")</f>
        <v>15050.825000000001</v>
      </c>
      <c r="BA241" s="66">
        <f>IFERROR(AVERAGE(Data!BF249), "  ")</f>
        <v>830.28700000000003</v>
      </c>
      <c r="BB241" s="66">
        <f>IFERROR(AVERAGE(Data!BG249), "  ")</f>
        <v>3720.485000000001</v>
      </c>
      <c r="BC241" s="66">
        <f>IFERROR(AVERAGE(Data!BH249), "  ")</f>
        <v>285.52199999999999</v>
      </c>
      <c r="BD241" s="66">
        <f>IFERROR(AVERAGE(Data!BI249), "  ")</f>
        <v>19887.119000000006</v>
      </c>
    </row>
    <row r="242" spans="1:56" x14ac:dyDescent="0.25">
      <c r="A242" s="59">
        <f t="shared" si="3"/>
        <v>39305</v>
      </c>
      <c r="B242" s="66">
        <f>IFERROR(AVERAGE(Data!B250),"  ")</f>
        <v>504709</v>
      </c>
      <c r="C242" s="66">
        <f>IFERROR(AVERAGE(Data!C250),"  ")</f>
        <v>8775</v>
      </c>
      <c r="D242" s="66">
        <f>IFERROR(AVERAGE(Data!D250),"  ")</f>
        <v>0</v>
      </c>
      <c r="E242" s="66">
        <f>IFERROR(AVERAGE(Data!E250),"  ")</f>
        <v>513484</v>
      </c>
      <c r="F242" s="66">
        <f>IFERROR(AVERAGE(Data!F250),"  ")</f>
        <v>639289</v>
      </c>
      <c r="G242" s="66">
        <f>IFERROR(AVERAGE(Data!G250),"  ")</f>
        <v>590520.91666666663</v>
      </c>
      <c r="H242" s="67">
        <f>IFERROR(AVERAGE(Data!H250),"  ")</f>
        <v>-8.8345370745183232</v>
      </c>
      <c r="I242" s="67">
        <f>IFERROR(AVERAGE(Data!I250),"  ")</f>
        <v>1.2338132771705368</v>
      </c>
      <c r="J242" s="67">
        <f>IFERROR(AVERAGE(Data!J250),"  ")</f>
        <v>8.258485340132605</v>
      </c>
      <c r="K242" s="66">
        <f>IFERROR(AVERAGE(Data!L250),"  ")</f>
        <v>51221</v>
      </c>
      <c r="L242" s="66">
        <f>IFERROR(AVERAGE(Data!M250),"  ")</f>
        <v>21370</v>
      </c>
      <c r="M242" s="66">
        <f>IFERROR(AVERAGE(Data!N250),"  ")</f>
        <v>33021</v>
      </c>
      <c r="N242" s="66">
        <f>IFERROR(AVERAGE(Data!O250),"  ")</f>
        <v>105612</v>
      </c>
      <c r="O242" s="66">
        <f>IFERROR(AVERAGE(Data!P250),"  ")</f>
        <v>49212.5</v>
      </c>
      <c r="P242" s="66">
        <f>IFERROR(AVERAGE(Data!Q250),"  ")</f>
        <v>54698.083333333336</v>
      </c>
      <c r="Q242" s="67">
        <f>IFERROR(AVERAGE(Data!R250),"  ")</f>
        <v>99.939419181401675</v>
      </c>
      <c r="R242" s="67">
        <f>IFERROR(AVERAGE(Data!S250),"  ")</f>
        <v>8.5284566740728032</v>
      </c>
      <c r="S242" s="67">
        <f>IFERROR(AVERAGE(Data!T250),"  ")</f>
        <v>-10.028840133033301</v>
      </c>
      <c r="T242" s="66">
        <f>IFERROR(AVERAGE(Data!V250), " ")</f>
        <v>62658</v>
      </c>
      <c r="U242" s="66">
        <f>IFERROR(AVERAGE(Data!W250), " ")</f>
        <v>4500</v>
      </c>
      <c r="V242" s="66">
        <f>IFERROR(AVERAGE(Data!X250), " ")</f>
        <v>2891</v>
      </c>
      <c r="W242" s="66">
        <f>IFERROR(AVERAGE(Data!Y250), " ")</f>
        <v>70049</v>
      </c>
      <c r="X242" s="66">
        <f>IFERROR(AVERAGE(Data!Z250), " ")</f>
        <v>80845.25</v>
      </c>
      <c r="Y242" s="66">
        <f>IFERROR(AVERAGE(Data!AA250), " ")</f>
        <v>84669.5</v>
      </c>
      <c r="Z242" s="67">
        <f>IFERROR(AVERAGE(Data!AB250), " ")</f>
        <v>-46.708509262429153</v>
      </c>
      <c r="AA242" s="67">
        <f>IFERROR(AVERAGE(Data!AC250), " ")</f>
        <v>-36.29830847692007</v>
      </c>
      <c r="AB242" s="67">
        <f>IFERROR(AVERAGE(Data!AD250), " ")</f>
        <v>-4.5166795599359872</v>
      </c>
      <c r="AC242" s="66">
        <f>IFERROR(AVERAGE(Data!AF250), "  ")</f>
        <v>19105</v>
      </c>
      <c r="AD242" s="66">
        <f>IFERROR(AVERAGE(Data!AG250), "  ")</f>
        <v>0</v>
      </c>
      <c r="AE242" s="66">
        <f>IFERROR(AVERAGE(Data!AH250), "  ")</f>
        <v>7000</v>
      </c>
      <c r="AF242" s="66">
        <f>IFERROR(AVERAGE(Data!AI250), "  ")</f>
        <v>26105</v>
      </c>
      <c r="AG242" s="66">
        <f>IFERROR(AVERAGE(Data!AJ250), "  ")</f>
        <v>11580.25</v>
      </c>
      <c r="AH242" s="66">
        <f>IFERROR(AVERAGE(Data!AK250), "  ")</f>
        <v>15034.25</v>
      </c>
      <c r="AI242" s="67">
        <f>IFERROR(AVERAGE(Data!AL250), "  ")</f>
        <v>91.948529411764696</v>
      </c>
      <c r="AJ242" s="67">
        <f>IFERROR(AVERAGE(Data!AM250), "  ")</f>
        <v>-9.3416056679844992</v>
      </c>
      <c r="AK242" s="67">
        <f>IFERROR(AVERAGE(Data!AN250), "  ")</f>
        <v>-22.974208889701853</v>
      </c>
      <c r="AL242" s="66">
        <f>IFERROR(AVERAGE(Data!AP250),"  ")</f>
        <v>637693</v>
      </c>
      <c r="AM242" s="66">
        <f>IFERROR(AVERAGE(Data!AQ250),"  ")</f>
        <v>34645</v>
      </c>
      <c r="AN242" s="66">
        <f>IFERROR(AVERAGE(Data!AR250),"  ")</f>
        <v>42912</v>
      </c>
      <c r="AO242" s="66">
        <f>IFERROR(AVERAGE(Data!AS250),"  ")</f>
        <v>715250</v>
      </c>
      <c r="AP242" s="66">
        <f>IFERROR(AVERAGE(Data!AT250),"  ")</f>
        <v>780927</v>
      </c>
      <c r="AQ242" s="66">
        <f>IFERROR(AVERAGE(Data!AU250),"  ")</f>
        <v>744922.75</v>
      </c>
      <c r="AR242" s="67">
        <f>IFERROR(AVERAGE(Data!AV250),"  ")</f>
        <v>-6.0255337263552917</v>
      </c>
      <c r="AS242" s="67">
        <f>IFERROR(AVERAGE(Data!AW250),"  ")</f>
        <v>-4.360105005520321</v>
      </c>
      <c r="AT242" s="67">
        <f>IFERROR(AVERAGE(Data!AX250),"  ")</f>
        <v>4.8332864045298685</v>
      </c>
      <c r="AU242" s="66">
        <f>IFERROR(AVERAGE(Data!AZ250), "  ")</f>
        <v>513.48400000000004</v>
      </c>
      <c r="AV242" s="66">
        <f>IFERROR(AVERAGE(Data!BA250), "  ")</f>
        <v>105.61199999999999</v>
      </c>
      <c r="AW242" s="66">
        <f>IFERROR(AVERAGE(Data!BB250), "  ")</f>
        <v>70.049000000000007</v>
      </c>
      <c r="AX242" s="66">
        <f>IFERROR(AVERAGE(Data!BC250), "  ")</f>
        <v>26.105</v>
      </c>
      <c r="AY242" s="66">
        <f>IFERROR(AVERAGE(Data!BD250), "  ")</f>
        <v>715.25</v>
      </c>
      <c r="AZ242" s="66">
        <f>IFERROR(AVERAGE(Data!BE250), "  ")</f>
        <v>15564.309000000001</v>
      </c>
      <c r="BA242" s="66">
        <f>IFERROR(AVERAGE(Data!BF250), "  ")</f>
        <v>935.899</v>
      </c>
      <c r="BB242" s="66">
        <f>IFERROR(AVERAGE(Data!BG250), "  ")</f>
        <v>3790.534000000001</v>
      </c>
      <c r="BC242" s="66">
        <f>IFERROR(AVERAGE(Data!BH250), "  ")</f>
        <v>311.62700000000001</v>
      </c>
      <c r="BD242" s="66">
        <f>IFERROR(AVERAGE(Data!BI250), "  ")</f>
        <v>20602.369000000006</v>
      </c>
    </row>
    <row r="243" spans="1:56" x14ac:dyDescent="0.25">
      <c r="A243" s="59">
        <f t="shared" si="3"/>
        <v>39312</v>
      </c>
      <c r="B243" s="66">
        <f>IFERROR(AVERAGE(Data!B251),"  ")</f>
        <v>405951</v>
      </c>
      <c r="C243" s="66">
        <f>IFERROR(AVERAGE(Data!C251),"  ")</f>
        <v>23200</v>
      </c>
      <c r="D243" s="66">
        <f>IFERROR(AVERAGE(Data!D251),"  ")</f>
        <v>0</v>
      </c>
      <c r="E243" s="66">
        <f>IFERROR(AVERAGE(Data!E251),"  ")</f>
        <v>429151</v>
      </c>
      <c r="F243" s="66">
        <f>IFERROR(AVERAGE(Data!F251),"  ")</f>
        <v>602547.5</v>
      </c>
      <c r="G243" s="66">
        <f>IFERROR(AVERAGE(Data!G251),"  ")</f>
        <v>587480.16666666663</v>
      </c>
      <c r="H243" s="67">
        <f>IFERROR(AVERAGE(Data!H251),"  ")</f>
        <v>-28.423298107971075</v>
      </c>
      <c r="I243" s="67">
        <f>IFERROR(AVERAGE(Data!I251),"  ")</f>
        <v>-2.1033130745138129</v>
      </c>
      <c r="J243" s="67">
        <f>IFERROR(AVERAGE(Data!J251),"  ")</f>
        <v>2.5647390649500057</v>
      </c>
      <c r="K243" s="66">
        <f>IFERROR(AVERAGE(Data!L251),"  ")</f>
        <v>52701</v>
      </c>
      <c r="L243" s="66">
        <f>IFERROR(AVERAGE(Data!M251),"  ")</f>
        <v>21000</v>
      </c>
      <c r="M243" s="66">
        <f>IFERROR(AVERAGE(Data!N251),"  ")</f>
        <v>28721</v>
      </c>
      <c r="N243" s="66">
        <f>IFERROR(AVERAGE(Data!O251),"  ")</f>
        <v>102422</v>
      </c>
      <c r="O243" s="66">
        <f>IFERROR(AVERAGE(Data!P251),"  ")</f>
        <v>68343</v>
      </c>
      <c r="P243" s="66">
        <f>IFERROR(AVERAGE(Data!Q251),"  ")</f>
        <v>53034.833333333336</v>
      </c>
      <c r="Q243" s="67">
        <f>IFERROR(AVERAGE(Data!R251),"  ")</f>
        <v>141.36208318604923</v>
      </c>
      <c r="R243" s="67">
        <f>IFERROR(AVERAGE(Data!S251),"  ")</f>
        <v>66.132080631536724</v>
      </c>
      <c r="S243" s="67">
        <f>IFERROR(AVERAGE(Data!T251),"  ")</f>
        <v>28.864362730155335</v>
      </c>
      <c r="T243" s="66">
        <f>IFERROR(AVERAGE(Data!V251), " ")</f>
        <v>124696</v>
      </c>
      <c r="U243" s="66">
        <f>IFERROR(AVERAGE(Data!W251), " ")</f>
        <v>7550</v>
      </c>
      <c r="V243" s="66">
        <f>IFERROR(AVERAGE(Data!X251), " ")</f>
        <v>0</v>
      </c>
      <c r="W243" s="66">
        <f>IFERROR(AVERAGE(Data!Y251), " ")</f>
        <v>132246</v>
      </c>
      <c r="X243" s="66">
        <f>IFERROR(AVERAGE(Data!Z251), " ")</f>
        <v>87412.75</v>
      </c>
      <c r="Y243" s="66">
        <f>IFERROR(AVERAGE(Data!AA251), " ")</f>
        <v>83924</v>
      </c>
      <c r="Z243" s="67">
        <f>IFERROR(AVERAGE(Data!AB251), " ")</f>
        <v>1.3783269961977096</v>
      </c>
      <c r="AA243" s="67">
        <f>IFERROR(AVERAGE(Data!AC251), " ")</f>
        <v>-30.746681930808283</v>
      </c>
      <c r="AB243" s="67">
        <f>IFERROR(AVERAGE(Data!AD251), " ")</f>
        <v>4.1570349363710069</v>
      </c>
      <c r="AC243" s="66">
        <f>IFERROR(AVERAGE(Data!AF251), "  ")</f>
        <v>6268</v>
      </c>
      <c r="AD243" s="66">
        <f>IFERROR(AVERAGE(Data!AG251), "  ")</f>
        <v>0</v>
      </c>
      <c r="AE243" s="66">
        <f>IFERROR(AVERAGE(Data!AH251), "  ")</f>
        <v>0</v>
      </c>
      <c r="AF243" s="66">
        <f>IFERROR(AVERAGE(Data!AI251), "  ")</f>
        <v>6268</v>
      </c>
      <c r="AG243" s="66">
        <f>IFERROR(AVERAGE(Data!AJ251), "  ")</f>
        <v>10697.25</v>
      </c>
      <c r="AH243" s="66">
        <f>IFERROR(AVERAGE(Data!AK251), "  ")</f>
        <v>14458.333333333334</v>
      </c>
      <c r="AI243" s="67">
        <f>IFERROR(AVERAGE(Data!AL251), "  ")</f>
        <v>-37.470071827613729</v>
      </c>
      <c r="AJ243" s="67">
        <f>IFERROR(AVERAGE(Data!AM251), "  ")</f>
        <v>-18.987845052822905</v>
      </c>
      <c r="AK243" s="67">
        <f>IFERROR(AVERAGE(Data!AN251), "  ")</f>
        <v>-26.01325648414986</v>
      </c>
      <c r="AL243" s="66">
        <f>IFERROR(AVERAGE(Data!AP251),"  ")</f>
        <v>589616</v>
      </c>
      <c r="AM243" s="66">
        <f>IFERROR(AVERAGE(Data!AQ251),"  ")</f>
        <v>51750</v>
      </c>
      <c r="AN243" s="66">
        <f>IFERROR(AVERAGE(Data!AR251),"  ")</f>
        <v>28721</v>
      </c>
      <c r="AO243" s="66">
        <f>IFERROR(AVERAGE(Data!AS251),"  ")</f>
        <v>670087</v>
      </c>
      <c r="AP243" s="66">
        <f>IFERROR(AVERAGE(Data!AT251),"  ")</f>
        <v>769000.5</v>
      </c>
      <c r="AQ243" s="66">
        <f>IFERROR(AVERAGE(Data!AU251),"  ")</f>
        <v>738897.33333333337</v>
      </c>
      <c r="AR243" s="67">
        <f>IFERROR(AVERAGE(Data!AV251),"  ")</f>
        <v>-14.363142592415091</v>
      </c>
      <c r="AS243" s="67">
        <f>IFERROR(AVERAGE(Data!AW251),"  ")</f>
        <v>-3.3988447438924818</v>
      </c>
      <c r="AT243" s="67">
        <f>IFERROR(AVERAGE(Data!AX251),"  ")</f>
        <v>4.0740662211980583</v>
      </c>
      <c r="AU243" s="66">
        <f>IFERROR(AVERAGE(Data!AZ251), "  ")</f>
        <v>429.15100000000001</v>
      </c>
      <c r="AV243" s="66">
        <f>IFERROR(AVERAGE(Data!BA251), "  ")</f>
        <v>102.422</v>
      </c>
      <c r="AW243" s="66">
        <f>IFERROR(AVERAGE(Data!BB251), "  ")</f>
        <v>132.24600000000001</v>
      </c>
      <c r="AX243" s="66">
        <f>IFERROR(AVERAGE(Data!BC251), "  ")</f>
        <v>6.2679999999999998</v>
      </c>
      <c r="AY243" s="66">
        <f>IFERROR(AVERAGE(Data!BD251), "  ")</f>
        <v>670.08699999999999</v>
      </c>
      <c r="AZ243" s="66">
        <f>IFERROR(AVERAGE(Data!BE251), "  ")</f>
        <v>15993.460000000001</v>
      </c>
      <c r="BA243" s="66">
        <f>IFERROR(AVERAGE(Data!BF251), "  ")</f>
        <v>1038.3209999999999</v>
      </c>
      <c r="BB243" s="66">
        <f>IFERROR(AVERAGE(Data!BG251), "  ")</f>
        <v>3922.7800000000011</v>
      </c>
      <c r="BC243" s="66">
        <f>IFERROR(AVERAGE(Data!BH251), "  ")</f>
        <v>317.89499999999998</v>
      </c>
      <c r="BD243" s="66">
        <f>IFERROR(AVERAGE(Data!BI251), "  ")</f>
        <v>21272.456000000006</v>
      </c>
    </row>
    <row r="244" spans="1:56" x14ac:dyDescent="0.25">
      <c r="A244" s="59">
        <f t="shared" si="3"/>
        <v>39319</v>
      </c>
      <c r="B244" s="66">
        <f>IFERROR(AVERAGE(Data!B252),"  ")</f>
        <v>344148</v>
      </c>
      <c r="C244" s="66">
        <f>IFERROR(AVERAGE(Data!C252),"  ")</f>
        <v>10800</v>
      </c>
      <c r="D244" s="66">
        <f>IFERROR(AVERAGE(Data!D252),"  ")</f>
        <v>5600</v>
      </c>
      <c r="E244" s="66">
        <f>IFERROR(AVERAGE(Data!E252),"  ")</f>
        <v>360548</v>
      </c>
      <c r="F244" s="66">
        <f>IFERROR(AVERAGE(Data!F252),"  ")</f>
        <v>515878.5</v>
      </c>
      <c r="G244" s="66">
        <f>IFERROR(AVERAGE(Data!G252),"  ")</f>
        <v>552307.5</v>
      </c>
      <c r="H244" s="67">
        <f>IFERROR(AVERAGE(Data!H252),"  ")</f>
        <v>5.1758288239669881</v>
      </c>
      <c r="I244" s="67">
        <f>IFERROR(AVERAGE(Data!I252),"  ")</f>
        <v>-2.253668837582079</v>
      </c>
      <c r="J244" s="67">
        <f>IFERROR(AVERAGE(Data!J252),"  ")</f>
        <v>-6.5957822408712508</v>
      </c>
      <c r="K244" s="66">
        <f>IFERROR(AVERAGE(Data!L252),"  ")</f>
        <v>27938</v>
      </c>
      <c r="L244" s="66">
        <f>IFERROR(AVERAGE(Data!M252),"  ")</f>
        <v>12100</v>
      </c>
      <c r="M244" s="66">
        <f>IFERROR(AVERAGE(Data!N252),"  ")</f>
        <v>28000</v>
      </c>
      <c r="N244" s="66">
        <f>IFERROR(AVERAGE(Data!O252),"  ")</f>
        <v>68038</v>
      </c>
      <c r="O244" s="66">
        <f>IFERROR(AVERAGE(Data!P252),"  ")</f>
        <v>81180</v>
      </c>
      <c r="P244" s="66">
        <f>IFERROR(AVERAGE(Data!Q252),"  ")</f>
        <v>54334.25</v>
      </c>
      <c r="Q244" s="67">
        <f>IFERROR(AVERAGE(Data!R252),"  ")</f>
        <v>135.80910130662323</v>
      </c>
      <c r="R244" s="67">
        <f>IFERROR(AVERAGE(Data!S252),"  ")</f>
        <v>112.09112759954016</v>
      </c>
      <c r="S244" s="67">
        <f>IFERROR(AVERAGE(Data!T252),"  ")</f>
        <v>49.408522248857764</v>
      </c>
      <c r="T244" s="66">
        <f>IFERROR(AVERAGE(Data!V252), " ")</f>
        <v>82395</v>
      </c>
      <c r="U244" s="66">
        <f>IFERROR(AVERAGE(Data!W252), " ")</f>
        <v>13700</v>
      </c>
      <c r="V244" s="66">
        <f>IFERROR(AVERAGE(Data!X252), " ")</f>
        <v>0</v>
      </c>
      <c r="W244" s="66">
        <f>IFERROR(AVERAGE(Data!Y252), " ")</f>
        <v>96095</v>
      </c>
      <c r="X244" s="66">
        <f>IFERROR(AVERAGE(Data!Z252), " ")</f>
        <v>95635.5</v>
      </c>
      <c r="Y244" s="66">
        <f>IFERROR(AVERAGE(Data!AA252), " ")</f>
        <v>77430.916666666672</v>
      </c>
      <c r="Z244" s="67">
        <f>IFERROR(AVERAGE(Data!AB252), " ")</f>
        <v>21.45935766017417</v>
      </c>
      <c r="AA244" s="67">
        <f>IFERROR(AVERAGE(Data!AC252), " ")</f>
        <v>-19.777793156381527</v>
      </c>
      <c r="AB244" s="67">
        <f>IFERROR(AVERAGE(Data!AD252), " ")</f>
        <v>23.510742371425696</v>
      </c>
      <c r="AC244" s="66">
        <f>IFERROR(AVERAGE(Data!AF252), "  ")</f>
        <v>0</v>
      </c>
      <c r="AD244" s="66">
        <f>IFERROR(AVERAGE(Data!AG252), "  ")</f>
        <v>0</v>
      </c>
      <c r="AE244" s="66">
        <f>IFERROR(AVERAGE(Data!AH252), "  ")</f>
        <v>13300</v>
      </c>
      <c r="AF244" s="66">
        <f>IFERROR(AVERAGE(Data!AI252), "  ")</f>
        <v>13300</v>
      </c>
      <c r="AG244" s="66">
        <f>IFERROR(AVERAGE(Data!AJ252), "  ")</f>
        <v>12118.25</v>
      </c>
      <c r="AH244" s="66">
        <f>IFERROR(AVERAGE(Data!AK252), "  ")</f>
        <v>15756.75</v>
      </c>
      <c r="AI244" s="67">
        <f>IFERROR(AVERAGE(Data!AL252), "  ")</f>
        <v>-15.286624203821653</v>
      </c>
      <c r="AJ244" s="67">
        <f>IFERROR(AVERAGE(Data!AM252), "  ")</f>
        <v>-11.503633110599921</v>
      </c>
      <c r="AK244" s="67">
        <f>IFERROR(AVERAGE(Data!AN252), "  ")</f>
        <v>-23.091690862646164</v>
      </c>
      <c r="AL244" s="66">
        <f>IFERROR(AVERAGE(Data!AP252),"  ")</f>
        <v>454481</v>
      </c>
      <c r="AM244" s="66">
        <f>IFERROR(AVERAGE(Data!AQ252),"  ")</f>
        <v>36600</v>
      </c>
      <c r="AN244" s="66">
        <f>IFERROR(AVERAGE(Data!AR252),"  ")</f>
        <v>46900</v>
      </c>
      <c r="AO244" s="66">
        <f>IFERROR(AVERAGE(Data!AS252),"  ")</f>
        <v>537981</v>
      </c>
      <c r="AP244" s="66">
        <f>IFERROR(AVERAGE(Data!AT252),"  ")</f>
        <v>704812.25</v>
      </c>
      <c r="AQ244" s="66">
        <f>IFERROR(AVERAGE(Data!AU252),"  ")</f>
        <v>699829.41666666663</v>
      </c>
      <c r="AR244" s="67">
        <f>IFERROR(AVERAGE(Data!AV252),"  ")</f>
        <v>15.329010129160192</v>
      </c>
      <c r="AS244" s="67">
        <f>IFERROR(AVERAGE(Data!AW252),"  ")</f>
        <v>0.83792888102318663</v>
      </c>
      <c r="AT244" s="67">
        <f>IFERROR(AVERAGE(Data!AX252),"  ")</f>
        <v>0.71200684261987224</v>
      </c>
      <c r="AU244" s="66">
        <f>IFERROR(AVERAGE(Data!AZ252), "  ")</f>
        <v>360.548</v>
      </c>
      <c r="AV244" s="66">
        <f>IFERROR(AVERAGE(Data!BA252), "  ")</f>
        <v>68.037999999999997</v>
      </c>
      <c r="AW244" s="66">
        <f>IFERROR(AVERAGE(Data!BB252), "  ")</f>
        <v>96.094999999999999</v>
      </c>
      <c r="AX244" s="66">
        <f>IFERROR(AVERAGE(Data!BC252), "  ")</f>
        <v>13.3</v>
      </c>
      <c r="AY244" s="66">
        <f>IFERROR(AVERAGE(Data!BD252), "  ")</f>
        <v>537.98099999999999</v>
      </c>
      <c r="AZ244" s="66">
        <f>IFERROR(AVERAGE(Data!BE252), "  ")</f>
        <v>16354.008000000002</v>
      </c>
      <c r="BA244" s="66">
        <f>IFERROR(AVERAGE(Data!BF252), "  ")</f>
        <v>1106.3589999999999</v>
      </c>
      <c r="BB244" s="66">
        <f>IFERROR(AVERAGE(Data!BG252), "  ")</f>
        <v>4018.8750000000009</v>
      </c>
      <c r="BC244" s="66">
        <f>IFERROR(AVERAGE(Data!BH252), "  ")</f>
        <v>331.19499999999999</v>
      </c>
      <c r="BD244" s="66">
        <f>IFERROR(AVERAGE(Data!BI252), "  ")</f>
        <v>21810.437000000005</v>
      </c>
    </row>
    <row r="245" spans="1:56" x14ac:dyDescent="0.25">
      <c r="A245" s="59">
        <f t="shared" si="3"/>
        <v>39326</v>
      </c>
      <c r="B245" s="66">
        <f>IFERROR(AVERAGE(Data!B253),"  ")</f>
        <v>217966</v>
      </c>
      <c r="C245" s="66">
        <f>IFERROR(AVERAGE(Data!C253),"  ")</f>
        <v>15368</v>
      </c>
      <c r="D245" s="66">
        <f>IFERROR(AVERAGE(Data!D253),"  ")</f>
        <v>9600</v>
      </c>
      <c r="E245" s="66">
        <f>IFERROR(AVERAGE(Data!E253),"  ")</f>
        <v>242934</v>
      </c>
      <c r="F245" s="66">
        <f>IFERROR(AVERAGE(Data!F253),"  ")</f>
        <v>386529.25</v>
      </c>
      <c r="G245" s="66">
        <f>IFERROR(AVERAGE(Data!G253),"  ")</f>
        <v>516124.41666666669</v>
      </c>
      <c r="H245" s="67">
        <f>IFERROR(AVERAGE(Data!H253),"  ")</f>
        <v>-47.717788744003663</v>
      </c>
      <c r="I245" s="67">
        <f>IFERROR(AVERAGE(Data!I253),"  ")</f>
        <v>-21.527897614344383</v>
      </c>
      <c r="J245" s="67">
        <f>IFERROR(AVERAGE(Data!J253),"  ")</f>
        <v>-25.109288086706481</v>
      </c>
      <c r="K245" s="66">
        <f>IFERROR(AVERAGE(Data!L253),"  ")</f>
        <v>55819</v>
      </c>
      <c r="L245" s="66">
        <f>IFERROR(AVERAGE(Data!M253),"  ")</f>
        <v>16100</v>
      </c>
      <c r="M245" s="66">
        <f>IFERROR(AVERAGE(Data!N253),"  ")</f>
        <v>22815</v>
      </c>
      <c r="N245" s="66">
        <f>IFERROR(AVERAGE(Data!O253),"  ")</f>
        <v>94734</v>
      </c>
      <c r="O245" s="66">
        <f>IFERROR(AVERAGE(Data!P253),"  ")</f>
        <v>92701.5</v>
      </c>
      <c r="P245" s="66">
        <f>IFERROR(AVERAGE(Data!Q253),"  ")</f>
        <v>59080</v>
      </c>
      <c r="Q245" s="67">
        <f>IFERROR(AVERAGE(Data!R253),"  ")</f>
        <v>76.347728965003725</v>
      </c>
      <c r="R245" s="67">
        <f>IFERROR(AVERAGE(Data!S253),"  ")</f>
        <v>108.51712309509081</v>
      </c>
      <c r="S245" s="67">
        <f>IFERROR(AVERAGE(Data!T253),"  ")</f>
        <v>56.908429248476637</v>
      </c>
      <c r="T245" s="66">
        <f>IFERROR(AVERAGE(Data!V253), " ")</f>
        <v>73050</v>
      </c>
      <c r="U245" s="66">
        <f>IFERROR(AVERAGE(Data!W253), " ")</f>
        <v>12300</v>
      </c>
      <c r="V245" s="66">
        <f>IFERROR(AVERAGE(Data!X253), " ")</f>
        <v>0</v>
      </c>
      <c r="W245" s="66">
        <f>IFERROR(AVERAGE(Data!Y253), " ")</f>
        <v>85350</v>
      </c>
      <c r="X245" s="66">
        <f>IFERROR(AVERAGE(Data!Z253), " ")</f>
        <v>95935</v>
      </c>
      <c r="Y245" s="66">
        <f>IFERROR(AVERAGE(Data!AA253), " ")</f>
        <v>74363.5</v>
      </c>
      <c r="Z245" s="67">
        <f>IFERROR(AVERAGE(Data!AB253), " ")</f>
        <v>-23.695174066193438</v>
      </c>
      <c r="AA245" s="67">
        <f>IFERROR(AVERAGE(Data!AC253), " ")</f>
        <v>-15.263743640474846</v>
      </c>
      <c r="AB245" s="67">
        <f>IFERROR(AVERAGE(Data!AD253), " ")</f>
        <v>29.008182777841274</v>
      </c>
      <c r="AC245" s="66">
        <f>IFERROR(AVERAGE(Data!AF253), "  ")</f>
        <v>7500</v>
      </c>
      <c r="AD245" s="66">
        <f>IFERROR(AVERAGE(Data!AG253), "  ")</f>
        <v>4500</v>
      </c>
      <c r="AE245" s="66">
        <f>IFERROR(AVERAGE(Data!AH253), "  ")</f>
        <v>2800</v>
      </c>
      <c r="AF245" s="66">
        <f>IFERROR(AVERAGE(Data!AI253), "  ")</f>
        <v>14800</v>
      </c>
      <c r="AG245" s="66">
        <f>IFERROR(AVERAGE(Data!AJ253), "  ")</f>
        <v>15118.25</v>
      </c>
      <c r="AH245" s="66">
        <f>IFERROR(AVERAGE(Data!AK253), "  ")</f>
        <v>16077.833333333334</v>
      </c>
      <c r="AI245" s="67">
        <f>IFERROR(AVERAGE(Data!AL253), "  ")</f>
        <v>228.88888888888889</v>
      </c>
      <c r="AJ245" s="67">
        <f>IFERROR(AVERAGE(Data!AM253), "  ")</f>
        <v>37.990598758671055</v>
      </c>
      <c r="AK245" s="67">
        <f>IFERROR(AVERAGE(Data!AN253), "  ")</f>
        <v>-5.9683622378637331</v>
      </c>
      <c r="AL245" s="66">
        <f>IFERROR(AVERAGE(Data!AP253),"  ")</f>
        <v>354335</v>
      </c>
      <c r="AM245" s="66">
        <f>IFERROR(AVERAGE(Data!AQ253),"  ")</f>
        <v>48268</v>
      </c>
      <c r="AN245" s="66">
        <f>IFERROR(AVERAGE(Data!AR253),"  ")</f>
        <v>35215</v>
      </c>
      <c r="AO245" s="66">
        <f>IFERROR(AVERAGE(Data!AS253),"  ")</f>
        <v>437818</v>
      </c>
      <c r="AP245" s="66">
        <f>IFERROR(AVERAGE(Data!AT253),"  ")</f>
        <v>590284</v>
      </c>
      <c r="AQ245" s="66">
        <f>IFERROR(AVERAGE(Data!AU253),"  ")</f>
        <v>665645.75</v>
      </c>
      <c r="AR245" s="67">
        <f>IFERROR(AVERAGE(Data!AV253),"  ")</f>
        <v>-31.023280655015572</v>
      </c>
      <c r="AS245" s="67">
        <f>IFERROR(AVERAGE(Data!AW253),"  ")</f>
        <v>-10.725145323227448</v>
      </c>
      <c r="AT245" s="67">
        <f>IFERROR(AVERAGE(Data!AX253),"  ")</f>
        <v>-11.321600115376684</v>
      </c>
      <c r="AU245" s="66">
        <f>IFERROR(AVERAGE(Data!AZ253), "  ")</f>
        <v>242.934</v>
      </c>
      <c r="AV245" s="66">
        <f>IFERROR(AVERAGE(Data!BA253), "  ")</f>
        <v>94.733999999999995</v>
      </c>
      <c r="AW245" s="66">
        <f>IFERROR(AVERAGE(Data!BB253), "  ")</f>
        <v>85.35</v>
      </c>
      <c r="AX245" s="66">
        <f>IFERROR(AVERAGE(Data!BC253), "  ")</f>
        <v>14.8</v>
      </c>
      <c r="AY245" s="66">
        <f>IFERROR(AVERAGE(Data!BD253), "  ")</f>
        <v>437.81799999999998</v>
      </c>
      <c r="AZ245" s="66">
        <f>IFERROR(AVERAGE(Data!BE253), "  ")</f>
        <v>16596.942000000003</v>
      </c>
      <c r="BA245" s="66">
        <f>IFERROR(AVERAGE(Data!BF253), "  ")</f>
        <v>1201.0929999999998</v>
      </c>
      <c r="BB245" s="66">
        <f>IFERROR(AVERAGE(Data!BG253), "  ")</f>
        <v>4104.2250000000013</v>
      </c>
      <c r="BC245" s="66">
        <f>IFERROR(AVERAGE(Data!BH253), "  ")</f>
        <v>345.995</v>
      </c>
      <c r="BD245" s="66">
        <f>IFERROR(AVERAGE(Data!BI253), "  ")</f>
        <v>22248.255000000005</v>
      </c>
    </row>
    <row r="246" spans="1:56" x14ac:dyDescent="0.25">
      <c r="A246" s="59">
        <f t="shared" si="3"/>
        <v>39333</v>
      </c>
      <c r="B246" s="66">
        <f>IFERROR(AVERAGE(Data!B254),"  ")</f>
        <v>182931</v>
      </c>
      <c r="C246" s="66">
        <f>IFERROR(AVERAGE(Data!C254),"  ")</f>
        <v>53650</v>
      </c>
      <c r="D246" s="66">
        <f>IFERROR(AVERAGE(Data!D254),"  ")</f>
        <v>16200</v>
      </c>
      <c r="E246" s="66">
        <f>IFERROR(AVERAGE(Data!E254),"  ")</f>
        <v>252781</v>
      </c>
      <c r="F246" s="66">
        <f>IFERROR(AVERAGE(Data!F254),"  ")</f>
        <v>321353.5</v>
      </c>
      <c r="G246" s="66">
        <f>IFERROR(AVERAGE(Data!G254),"  ")</f>
        <v>435974.75</v>
      </c>
      <c r="H246" s="67">
        <f>IFERROR(AVERAGE(Data!H254),"  ")</f>
        <v>-26.242705415499536</v>
      </c>
      <c r="I246" s="67">
        <f>IFERROR(AVERAGE(Data!I254),"  ")</f>
        <v>-26.537360723119619</v>
      </c>
      <c r="J246" s="67">
        <f>IFERROR(AVERAGE(Data!J254),"  ")</f>
        <v>-26.290800097941446</v>
      </c>
      <c r="K246" s="66">
        <f>IFERROR(AVERAGE(Data!L254),"  ")</f>
        <v>21735</v>
      </c>
      <c r="L246" s="66">
        <f>IFERROR(AVERAGE(Data!M254),"  ")</f>
        <v>26100</v>
      </c>
      <c r="M246" s="66">
        <f>IFERROR(AVERAGE(Data!N254),"  ")</f>
        <v>9800</v>
      </c>
      <c r="N246" s="66">
        <f>IFERROR(AVERAGE(Data!O254),"  ")</f>
        <v>57635</v>
      </c>
      <c r="O246" s="66">
        <f>IFERROR(AVERAGE(Data!P254),"  ")</f>
        <v>80707.25</v>
      </c>
      <c r="P246" s="66">
        <f>IFERROR(AVERAGE(Data!Q254),"  ")</f>
        <v>55029.916666666664</v>
      </c>
      <c r="Q246" s="67">
        <f>IFERROR(AVERAGE(Data!R254),"  ")</f>
        <v>56.183946669557216</v>
      </c>
      <c r="R246" s="67">
        <f>IFERROR(AVERAGE(Data!S254),"  ")</f>
        <v>99.387931566919889</v>
      </c>
      <c r="S246" s="67">
        <f>IFERROR(AVERAGE(Data!T254),"  ")</f>
        <v>46.660680024047529</v>
      </c>
      <c r="T246" s="66">
        <f>IFERROR(AVERAGE(Data!V254), " ")</f>
        <v>45045</v>
      </c>
      <c r="U246" s="66">
        <f>IFERROR(AVERAGE(Data!W254), " ")</f>
        <v>13500</v>
      </c>
      <c r="V246" s="66">
        <f>IFERROR(AVERAGE(Data!X254), " ")</f>
        <v>4200</v>
      </c>
      <c r="W246" s="66">
        <f>IFERROR(AVERAGE(Data!Y254), " ")</f>
        <v>62745</v>
      </c>
      <c r="X246" s="66">
        <f>IFERROR(AVERAGE(Data!Z254), " ")</f>
        <v>94109</v>
      </c>
      <c r="Y246" s="66">
        <f>IFERROR(AVERAGE(Data!AA254), " ")</f>
        <v>68577.75</v>
      </c>
      <c r="Z246" s="67">
        <f>IFERROR(AVERAGE(Data!AB254), " ")</f>
        <v>-47.563492925730621</v>
      </c>
      <c r="AA246" s="67">
        <f>IFERROR(AVERAGE(Data!AC254), " ")</f>
        <v>-14.655457764839774</v>
      </c>
      <c r="AB246" s="67">
        <f>IFERROR(AVERAGE(Data!AD254), " ")</f>
        <v>37.22964080915456</v>
      </c>
      <c r="AC246" s="66">
        <f>IFERROR(AVERAGE(Data!AF254), "  ")</f>
        <v>1624</v>
      </c>
      <c r="AD246" s="66">
        <f>IFERROR(AVERAGE(Data!AG254), "  ")</f>
        <v>0</v>
      </c>
      <c r="AE246" s="66">
        <f>IFERROR(AVERAGE(Data!AH254), "  ")</f>
        <v>7000</v>
      </c>
      <c r="AF246" s="66">
        <f>IFERROR(AVERAGE(Data!AI254), "  ")</f>
        <v>8624</v>
      </c>
      <c r="AG246" s="66">
        <f>IFERROR(AVERAGE(Data!AJ254), "  ")</f>
        <v>10748</v>
      </c>
      <c r="AH246" s="66">
        <f>IFERROR(AVERAGE(Data!AK254), "  ")</f>
        <v>12975.5</v>
      </c>
      <c r="AI246" s="67">
        <f>IFERROR(AVERAGE(Data!AL254), "  ")</f>
        <v>-37.507246376811601</v>
      </c>
      <c r="AJ246" s="67">
        <f>IFERROR(AVERAGE(Data!AM254), "  ")</f>
        <v>-2.3441759040523369</v>
      </c>
      <c r="AK246" s="67">
        <f>IFERROR(AVERAGE(Data!AN254), "  ")</f>
        <v>-17.166968517590842</v>
      </c>
      <c r="AL246" s="66">
        <f>IFERROR(AVERAGE(Data!AP254),"  ")</f>
        <v>251335</v>
      </c>
      <c r="AM246" s="66">
        <f>IFERROR(AVERAGE(Data!AQ254),"  ")</f>
        <v>93250</v>
      </c>
      <c r="AN246" s="66">
        <f>IFERROR(AVERAGE(Data!AR254),"  ")</f>
        <v>37200</v>
      </c>
      <c r="AO246" s="66">
        <f>IFERROR(AVERAGE(Data!AS254),"  ")</f>
        <v>381785</v>
      </c>
      <c r="AP246" s="66">
        <f>IFERROR(AVERAGE(Data!AT254),"  ")</f>
        <v>506917.75</v>
      </c>
      <c r="AQ246" s="66">
        <f>IFERROR(AVERAGE(Data!AU254),"  ")</f>
        <v>572557.91666666663</v>
      </c>
      <c r="AR246" s="67">
        <f>IFERROR(AVERAGE(Data!AV254),"  ")</f>
        <v>-25.589721700862043</v>
      </c>
      <c r="AS246" s="67">
        <f>IFERROR(AVERAGE(Data!AW254),"  ")</f>
        <v>-15.399638846377862</v>
      </c>
      <c r="AT246" s="67">
        <f>IFERROR(AVERAGE(Data!AX254),"  ")</f>
        <v>-11.464371508268078</v>
      </c>
      <c r="AU246" s="66">
        <f>IFERROR(AVERAGE(Data!AZ254), "  ")</f>
        <v>252.78100000000001</v>
      </c>
      <c r="AV246" s="66">
        <f>IFERROR(AVERAGE(Data!BA254), "  ")</f>
        <v>57.634999999999998</v>
      </c>
      <c r="AW246" s="66">
        <f>IFERROR(AVERAGE(Data!BB254), "  ")</f>
        <v>62.744999999999997</v>
      </c>
      <c r="AX246" s="66">
        <f>IFERROR(AVERAGE(Data!BC254), "  ")</f>
        <v>8.6240000000000006</v>
      </c>
      <c r="AY246" s="66">
        <f>IFERROR(AVERAGE(Data!BD254), "  ")</f>
        <v>381.78500000000003</v>
      </c>
      <c r="AZ246" s="66">
        <f>IFERROR(AVERAGE(Data!BE254), "  ")</f>
        <v>16849.723000000002</v>
      </c>
      <c r="BA246" s="66">
        <f>IFERROR(AVERAGE(Data!BF254), "  ")</f>
        <v>1258.7279999999998</v>
      </c>
      <c r="BB246" s="66">
        <f>IFERROR(AVERAGE(Data!BG254), "  ")</f>
        <v>4166.9700000000012</v>
      </c>
      <c r="BC246" s="66">
        <f>IFERROR(AVERAGE(Data!BH254), "  ")</f>
        <v>354.61900000000003</v>
      </c>
      <c r="BD246" s="66">
        <f>IFERROR(AVERAGE(Data!BI254), "  ")</f>
        <v>22630.040000000005</v>
      </c>
    </row>
    <row r="247" spans="1:56" x14ac:dyDescent="0.25">
      <c r="A247" s="59">
        <f t="shared" si="3"/>
        <v>39340</v>
      </c>
      <c r="B247" s="66">
        <f>IFERROR(AVERAGE(Data!B255),"  ")</f>
        <v>158587</v>
      </c>
      <c r="C247" s="66">
        <f>IFERROR(AVERAGE(Data!C255),"  ")</f>
        <v>63977</v>
      </c>
      <c r="D247" s="66">
        <f>IFERROR(AVERAGE(Data!D255),"  ")</f>
        <v>8400</v>
      </c>
      <c r="E247" s="66">
        <f>IFERROR(AVERAGE(Data!E255),"  ")</f>
        <v>230964</v>
      </c>
      <c r="F247" s="66">
        <f>IFERROR(AVERAGE(Data!F255),"  ")</f>
        <v>271806.75</v>
      </c>
      <c r="G247" s="66">
        <f>IFERROR(AVERAGE(Data!G255),"  ")</f>
        <v>366566.83333333331</v>
      </c>
      <c r="H247" s="67">
        <f>IFERROR(AVERAGE(Data!H255),"  ")</f>
        <v>-28.334145259231914</v>
      </c>
      <c r="I247" s="67">
        <f>IFERROR(AVERAGE(Data!I255),"  ")</f>
        <v>-26.162694750224624</v>
      </c>
      <c r="J247" s="67">
        <f>IFERROR(AVERAGE(Data!J255),"  ")</f>
        <v>-25.850697530827706</v>
      </c>
      <c r="K247" s="66">
        <f>IFERROR(AVERAGE(Data!L255),"  ")</f>
        <v>67490</v>
      </c>
      <c r="L247" s="66">
        <f>IFERROR(AVERAGE(Data!M255),"  ")</f>
        <v>15000</v>
      </c>
      <c r="M247" s="66">
        <f>IFERROR(AVERAGE(Data!N255),"  ")</f>
        <v>18200</v>
      </c>
      <c r="N247" s="66">
        <f>IFERROR(AVERAGE(Data!O255),"  ")</f>
        <v>100690</v>
      </c>
      <c r="O247" s="66">
        <f>IFERROR(AVERAGE(Data!P255),"  ")</f>
        <v>80274.25</v>
      </c>
      <c r="P247" s="66">
        <f>IFERROR(AVERAGE(Data!Q255),"  ")</f>
        <v>53973.25</v>
      </c>
      <c r="Q247" s="67">
        <f>IFERROR(AVERAGE(Data!R255),"  ")</f>
        <v>20.490145631648858</v>
      </c>
      <c r="R247" s="67">
        <f>IFERROR(AVERAGE(Data!S255),"  ")</f>
        <v>58.143142798041779</v>
      </c>
      <c r="S247" s="67">
        <f>IFERROR(AVERAGE(Data!T255),"  ")</f>
        <v>48.729694802517919</v>
      </c>
      <c r="T247" s="66">
        <f>IFERROR(AVERAGE(Data!V255), " ")</f>
        <v>29710</v>
      </c>
      <c r="U247" s="66">
        <f>IFERROR(AVERAGE(Data!W255), " ")</f>
        <v>4500</v>
      </c>
      <c r="V247" s="66">
        <f>IFERROR(AVERAGE(Data!X255), " ")</f>
        <v>7000</v>
      </c>
      <c r="W247" s="66">
        <f>IFERROR(AVERAGE(Data!Y255), " ")</f>
        <v>41210</v>
      </c>
      <c r="X247" s="66">
        <f>IFERROR(AVERAGE(Data!Z255), " ")</f>
        <v>71350</v>
      </c>
      <c r="Y247" s="66">
        <f>IFERROR(AVERAGE(Data!AA255), " ")</f>
        <v>61603.416666666664</v>
      </c>
      <c r="Z247" s="67">
        <f>IFERROR(AVERAGE(Data!AB255), " ")</f>
        <v>-63.710813666784084</v>
      </c>
      <c r="AA247" s="67">
        <f>IFERROR(AVERAGE(Data!AC255), " ")</f>
        <v>-32.718828826705014</v>
      </c>
      <c r="AB247" s="67">
        <f>IFERROR(AVERAGE(Data!AD255), " ")</f>
        <v>15.821497995917433</v>
      </c>
      <c r="AC247" s="66">
        <f>IFERROR(AVERAGE(Data!AF255), "  ")</f>
        <v>14372</v>
      </c>
      <c r="AD247" s="66">
        <f>IFERROR(AVERAGE(Data!AG255), "  ")</f>
        <v>1500</v>
      </c>
      <c r="AE247" s="66">
        <f>IFERROR(AVERAGE(Data!AH255), "  ")</f>
        <v>10600</v>
      </c>
      <c r="AF247" s="66">
        <f>IFERROR(AVERAGE(Data!AI255), "  ")</f>
        <v>26472</v>
      </c>
      <c r="AG247" s="66">
        <f>IFERROR(AVERAGE(Data!AJ255), "  ")</f>
        <v>15799</v>
      </c>
      <c r="AH247" s="66">
        <f>IFERROR(AVERAGE(Data!AK255), "  ")</f>
        <v>14292.166666666666</v>
      </c>
      <c r="AI247" s="67">
        <f>IFERROR(AVERAGE(Data!AL255), "  ")</f>
        <v>157.00970873786409</v>
      </c>
      <c r="AJ247" s="67">
        <f>IFERROR(AVERAGE(Data!AM255), "  ")</f>
        <v>42.654627539503373</v>
      </c>
      <c r="AK247" s="67">
        <f>IFERROR(AVERAGE(Data!AN255), "  ")</f>
        <v>10.54307137942696</v>
      </c>
      <c r="AL247" s="66">
        <f>IFERROR(AVERAGE(Data!AP255),"  ")</f>
        <v>270159</v>
      </c>
      <c r="AM247" s="66">
        <f>IFERROR(AVERAGE(Data!AQ255),"  ")</f>
        <v>84977</v>
      </c>
      <c r="AN247" s="66">
        <f>IFERROR(AVERAGE(Data!AR255),"  ")</f>
        <v>44200</v>
      </c>
      <c r="AO247" s="66">
        <f>IFERROR(AVERAGE(Data!AS255),"  ")</f>
        <v>399336</v>
      </c>
      <c r="AP247" s="66">
        <f>IFERROR(AVERAGE(Data!AT255),"  ")</f>
        <v>439230</v>
      </c>
      <c r="AQ247" s="66">
        <f>IFERROR(AVERAGE(Data!AU255),"  ")</f>
        <v>496435.66666666669</v>
      </c>
      <c r="AR247" s="67">
        <f>IFERROR(AVERAGE(Data!AV255),"  ")</f>
        <v>-24.611765771956517</v>
      </c>
      <c r="AS247" s="67">
        <f>IFERROR(AVERAGE(Data!AW255),"  ")</f>
        <v>-18.053913371999464</v>
      </c>
      <c r="AT247" s="67">
        <f>IFERROR(AVERAGE(Data!AX255),"  ")</f>
        <v>-11.52327894785965</v>
      </c>
      <c r="AU247" s="66">
        <f>IFERROR(AVERAGE(Data!AZ255), "  ")</f>
        <v>230.964</v>
      </c>
      <c r="AV247" s="66">
        <f>IFERROR(AVERAGE(Data!BA255), "  ")</f>
        <v>100.69</v>
      </c>
      <c r="AW247" s="66">
        <f>IFERROR(AVERAGE(Data!BB255), "  ")</f>
        <v>41.21</v>
      </c>
      <c r="AX247" s="66">
        <f>IFERROR(AVERAGE(Data!BC255), "  ")</f>
        <v>26.472000000000001</v>
      </c>
      <c r="AY247" s="66">
        <f>IFERROR(AVERAGE(Data!BD255), "  ")</f>
        <v>399.33600000000001</v>
      </c>
      <c r="AZ247" s="66">
        <f>IFERROR(AVERAGE(Data!BE255), "  ")</f>
        <v>17080.687000000002</v>
      </c>
      <c r="BA247" s="66">
        <f>IFERROR(AVERAGE(Data!BF255), "  ")</f>
        <v>1359.4179999999999</v>
      </c>
      <c r="BB247" s="66">
        <f>IFERROR(AVERAGE(Data!BG255), "  ")</f>
        <v>4208.1800000000012</v>
      </c>
      <c r="BC247" s="66">
        <f>IFERROR(AVERAGE(Data!BH255), "  ")</f>
        <v>381.09100000000001</v>
      </c>
      <c r="BD247" s="66">
        <f>IFERROR(AVERAGE(Data!BI255), "  ")</f>
        <v>23029.376000000004</v>
      </c>
    </row>
    <row r="248" spans="1:56" x14ac:dyDescent="0.25">
      <c r="A248" s="59">
        <f t="shared" si="3"/>
        <v>39347</v>
      </c>
      <c r="B248" s="66">
        <f>IFERROR(AVERAGE(Data!B256),"  ")</f>
        <v>199179</v>
      </c>
      <c r="C248" s="66">
        <f>IFERROR(AVERAGE(Data!C256),"  ")</f>
        <v>103087</v>
      </c>
      <c r="D248" s="66">
        <f>IFERROR(AVERAGE(Data!D256),"  ")</f>
        <v>1400</v>
      </c>
      <c r="E248" s="66">
        <f>IFERROR(AVERAGE(Data!E256),"  ")</f>
        <v>303666</v>
      </c>
      <c r="F248" s="66">
        <f>IFERROR(AVERAGE(Data!F256),"  ")</f>
        <v>257586.25</v>
      </c>
      <c r="G248" s="66">
        <f>IFERROR(AVERAGE(Data!G256),"  ")</f>
        <v>346196</v>
      </c>
      <c r="H248" s="67">
        <f>IFERROR(AVERAGE(Data!H256),"  ")</f>
        <v>-30.615210611097787</v>
      </c>
      <c r="I248" s="67">
        <f>IFERROR(AVERAGE(Data!I256),"  ")</f>
        <v>-34.260418946311297</v>
      </c>
      <c r="J248" s="67">
        <f>IFERROR(AVERAGE(Data!J256),"  ")</f>
        <v>-25.595255288911478</v>
      </c>
      <c r="K248" s="66">
        <f>IFERROR(AVERAGE(Data!L256),"  ")</f>
        <v>0</v>
      </c>
      <c r="L248" s="66">
        <f>IFERROR(AVERAGE(Data!M256),"  ")</f>
        <v>1557</v>
      </c>
      <c r="M248" s="66">
        <f>IFERROR(AVERAGE(Data!N256),"  ")</f>
        <v>6000</v>
      </c>
      <c r="N248" s="66">
        <f>IFERROR(AVERAGE(Data!O256),"  ")</f>
        <v>7557</v>
      </c>
      <c r="O248" s="66">
        <f>IFERROR(AVERAGE(Data!P256),"  ")</f>
        <v>65154</v>
      </c>
      <c r="P248" s="66">
        <f>IFERROR(AVERAGE(Data!Q256),"  ")</f>
        <v>51013.583333333336</v>
      </c>
      <c r="Q248" s="67">
        <f>IFERROR(AVERAGE(Data!R256),"  ")</f>
        <v>-78.821847938794392</v>
      </c>
      <c r="R248" s="67">
        <f>IFERROR(AVERAGE(Data!S256),"  ")</f>
        <v>24.178546923839296</v>
      </c>
      <c r="S248" s="67">
        <f>IFERROR(AVERAGE(Data!T256),"  ")</f>
        <v>27.718924534805268</v>
      </c>
      <c r="T248" s="66">
        <f>IFERROR(AVERAGE(Data!V256), " ")</f>
        <v>56496</v>
      </c>
      <c r="U248" s="66">
        <f>IFERROR(AVERAGE(Data!W256), " ")</f>
        <v>1600</v>
      </c>
      <c r="V248" s="66">
        <f>IFERROR(AVERAGE(Data!X256), " ")</f>
        <v>2800</v>
      </c>
      <c r="W248" s="66">
        <f>IFERROR(AVERAGE(Data!Y256), " ")</f>
        <v>60896</v>
      </c>
      <c r="X248" s="66">
        <f>IFERROR(AVERAGE(Data!Z256), " ")</f>
        <v>62550.25</v>
      </c>
      <c r="Y248" s="66">
        <f>IFERROR(AVERAGE(Data!AA256), " ")</f>
        <v>65348.166666666664</v>
      </c>
      <c r="Z248" s="67">
        <f>IFERROR(AVERAGE(Data!AB256), " ")</f>
        <v>-35.216332088639248</v>
      </c>
      <c r="AA248" s="67">
        <f>IFERROR(AVERAGE(Data!AC256), " ")</f>
        <v>-43.015951825668687</v>
      </c>
      <c r="AB248" s="67">
        <f>IFERROR(AVERAGE(Data!AD256), " ")</f>
        <v>-4.2815534228198171</v>
      </c>
      <c r="AC248" s="66">
        <f>IFERROR(AVERAGE(Data!AF256), "  ")</f>
        <v>4424</v>
      </c>
      <c r="AD248" s="66">
        <f>IFERROR(AVERAGE(Data!AG256), "  ")</f>
        <v>3000</v>
      </c>
      <c r="AE248" s="66">
        <f>IFERROR(AVERAGE(Data!AH256), "  ")</f>
        <v>9300</v>
      </c>
      <c r="AF248" s="66">
        <f>IFERROR(AVERAGE(Data!AI256), "  ")</f>
        <v>16724</v>
      </c>
      <c r="AG248" s="66">
        <f>IFERROR(AVERAGE(Data!AJ256), "  ")</f>
        <v>16655</v>
      </c>
      <c r="AH248" s="66">
        <f>IFERROR(AVERAGE(Data!AK256), "  ")</f>
        <v>11615.333333333334</v>
      </c>
      <c r="AI248" s="67">
        <f>IFERROR(AVERAGE(Data!AL256), "  ")</f>
        <v>17.575928008998876</v>
      </c>
      <c r="AJ248" s="67">
        <f>IFERROR(AVERAGE(Data!AM256), "  ")</f>
        <v>55.566971791518768</v>
      </c>
      <c r="AK248" s="67">
        <f>IFERROR(AVERAGE(Data!AN256), "  ")</f>
        <v>43.388050278367672</v>
      </c>
      <c r="AL248" s="66">
        <f>IFERROR(AVERAGE(Data!AP256),"  ")</f>
        <v>260099</v>
      </c>
      <c r="AM248" s="66">
        <f>IFERROR(AVERAGE(Data!AQ256),"  ")</f>
        <v>109244</v>
      </c>
      <c r="AN248" s="66">
        <f>IFERROR(AVERAGE(Data!AR256),"  ")</f>
        <v>19500</v>
      </c>
      <c r="AO248" s="66">
        <f>IFERROR(AVERAGE(Data!AS256),"  ")</f>
        <v>388843</v>
      </c>
      <c r="AP248" s="66">
        <f>IFERROR(AVERAGE(Data!AT256),"  ")</f>
        <v>401945.5</v>
      </c>
      <c r="AQ248" s="66">
        <f>IFERROR(AVERAGE(Data!AU256),"  ")</f>
        <v>474173.08333333331</v>
      </c>
      <c r="AR248" s="67">
        <f>IFERROR(AVERAGE(Data!AV256),"  ")</f>
        <v>-33.138054305567252</v>
      </c>
      <c r="AS248" s="67">
        <f>IFERROR(AVERAGE(Data!AW256),"  ")</f>
        <v>-28.830263279625655</v>
      </c>
      <c r="AT248" s="67">
        <f>IFERROR(AVERAGE(Data!AX256),"  ")</f>
        <v>-15.23232462407802</v>
      </c>
      <c r="AU248" s="66">
        <f>IFERROR(AVERAGE(Data!AZ256), "  ")</f>
        <v>303.666</v>
      </c>
      <c r="AV248" s="66">
        <f>IFERROR(AVERAGE(Data!BA256), "  ")</f>
        <v>7.5570000000000004</v>
      </c>
      <c r="AW248" s="66">
        <f>IFERROR(AVERAGE(Data!BB256), "  ")</f>
        <v>60.896000000000001</v>
      </c>
      <c r="AX248" s="66">
        <f>IFERROR(AVERAGE(Data!BC256), "  ")</f>
        <v>16.724</v>
      </c>
      <c r="AY248" s="66">
        <f>IFERROR(AVERAGE(Data!BD256), "  ")</f>
        <v>388.84300000000002</v>
      </c>
      <c r="AZ248" s="66">
        <f>IFERROR(AVERAGE(Data!BE256), "  ")</f>
        <v>17384.353000000003</v>
      </c>
      <c r="BA248" s="66">
        <f>IFERROR(AVERAGE(Data!BF256), "  ")</f>
        <v>1366.9749999999999</v>
      </c>
      <c r="BB248" s="66">
        <f>IFERROR(AVERAGE(Data!BG256), "  ")</f>
        <v>4269.0760000000009</v>
      </c>
      <c r="BC248" s="66">
        <f>IFERROR(AVERAGE(Data!BH256), "  ")</f>
        <v>397.815</v>
      </c>
      <c r="BD248" s="66">
        <f>IFERROR(AVERAGE(Data!BI256), "  ")</f>
        <v>23418.219000000005</v>
      </c>
    </row>
    <row r="249" spans="1:56" x14ac:dyDescent="0.25">
      <c r="A249" s="59">
        <f t="shared" si="3"/>
        <v>39354</v>
      </c>
      <c r="B249" s="66">
        <f>IFERROR(AVERAGE(Data!B257),"  ")</f>
        <v>241269</v>
      </c>
      <c r="C249" s="66">
        <f>IFERROR(AVERAGE(Data!C257),"  ")</f>
        <v>110356</v>
      </c>
      <c r="D249" s="66">
        <f>IFERROR(AVERAGE(Data!D257),"  ")</f>
        <v>2800</v>
      </c>
      <c r="E249" s="66">
        <f>IFERROR(AVERAGE(Data!E257),"  ")</f>
        <v>354425</v>
      </c>
      <c r="F249" s="66">
        <f>IFERROR(AVERAGE(Data!F257),"  ")</f>
        <v>285459</v>
      </c>
      <c r="G249" s="66">
        <f>IFERROR(AVERAGE(Data!G257),"  ")</f>
        <v>349674.58333333331</v>
      </c>
      <c r="H249" s="67">
        <f>IFERROR(AVERAGE(Data!H257),"  ")</f>
        <v>-38.525087765551504</v>
      </c>
      <c r="I249" s="67">
        <f>IFERROR(AVERAGE(Data!I257),"  ")</f>
        <v>-32.000786093294984</v>
      </c>
      <c r="J249" s="67">
        <f>IFERROR(AVERAGE(Data!J257),"  ")</f>
        <v>-18.364384028483627</v>
      </c>
      <c r="K249" s="66">
        <f>IFERROR(AVERAGE(Data!L257),"  ")</f>
        <v>17000</v>
      </c>
      <c r="L249" s="66">
        <f>IFERROR(AVERAGE(Data!M257),"  ")</f>
        <v>0</v>
      </c>
      <c r="M249" s="66">
        <f>IFERROR(AVERAGE(Data!N257),"  ")</f>
        <v>23800</v>
      </c>
      <c r="N249" s="66">
        <f>IFERROR(AVERAGE(Data!O257),"  ")</f>
        <v>40800</v>
      </c>
      <c r="O249" s="66">
        <f>IFERROR(AVERAGE(Data!P257),"  ")</f>
        <v>51670.5</v>
      </c>
      <c r="P249" s="66">
        <f>IFERROR(AVERAGE(Data!Q257),"  ")</f>
        <v>47538.416666666664</v>
      </c>
      <c r="Q249" s="67">
        <f>IFERROR(AVERAGE(Data!R257),"  ")</f>
        <v>-18.174160683486416</v>
      </c>
      <c r="R249" s="67">
        <f>IFERROR(AVERAGE(Data!S257),"  ")</f>
        <v>0.32424980826546435</v>
      </c>
      <c r="S249" s="67">
        <f>IFERROR(AVERAGE(Data!T257),"  ")</f>
        <v>8.6920928862797009</v>
      </c>
      <c r="T249" s="66">
        <f>IFERROR(AVERAGE(Data!V257), " ")</f>
        <v>68029</v>
      </c>
      <c r="U249" s="66">
        <f>IFERROR(AVERAGE(Data!W257), " ")</f>
        <v>7720</v>
      </c>
      <c r="V249" s="66">
        <f>IFERROR(AVERAGE(Data!X257), " ")</f>
        <v>14000</v>
      </c>
      <c r="W249" s="66">
        <f>IFERROR(AVERAGE(Data!Y257), " ")</f>
        <v>89749</v>
      </c>
      <c r="X249" s="66">
        <f>IFERROR(AVERAGE(Data!Z257), " ")</f>
        <v>63650</v>
      </c>
      <c r="Y249" s="66">
        <f>IFERROR(AVERAGE(Data!AA257), " ")</f>
        <v>67973</v>
      </c>
      <c r="Z249" s="67">
        <f>IFERROR(AVERAGE(Data!AB257), " ")</f>
        <v>-27.487274783873318</v>
      </c>
      <c r="AA249" s="67">
        <f>IFERROR(AVERAGE(Data!AC257), " ")</f>
        <v>-43.546169742875641</v>
      </c>
      <c r="AB249" s="67">
        <f>IFERROR(AVERAGE(Data!AD257), " ")</f>
        <v>-6.3598781869271592</v>
      </c>
      <c r="AC249" s="66">
        <f>IFERROR(AVERAGE(Data!AF257), "  ")</f>
        <v>6400</v>
      </c>
      <c r="AD249" s="66">
        <f>IFERROR(AVERAGE(Data!AG257), "  ")</f>
        <v>2900</v>
      </c>
      <c r="AE249" s="66">
        <f>IFERROR(AVERAGE(Data!AH257), "  ")</f>
        <v>10800</v>
      </c>
      <c r="AF249" s="66">
        <f>IFERROR(AVERAGE(Data!AI257), "  ")</f>
        <v>20100</v>
      </c>
      <c r="AG249" s="66">
        <f>IFERROR(AVERAGE(Data!AJ257), "  ")</f>
        <v>17980</v>
      </c>
      <c r="AH249" s="66">
        <f>IFERROR(AVERAGE(Data!AK257), "  ")</f>
        <v>13274.583333333334</v>
      </c>
      <c r="AI249" s="67">
        <f>IFERROR(AVERAGE(Data!AL257), "  ")</f>
        <v>68.200836820083694</v>
      </c>
      <c r="AJ249" s="67">
        <f>IFERROR(AVERAGE(Data!AM257), "  ")</f>
        <v>43.056052830488923</v>
      </c>
      <c r="AK249" s="67">
        <f>IFERROR(AVERAGE(Data!AN257), "  ")</f>
        <v>35.446812517655914</v>
      </c>
      <c r="AL249" s="66">
        <f>IFERROR(AVERAGE(Data!AP257),"  ")</f>
        <v>332698</v>
      </c>
      <c r="AM249" s="66">
        <f>IFERROR(AVERAGE(Data!AQ257),"  ")</f>
        <v>120976</v>
      </c>
      <c r="AN249" s="66">
        <f>IFERROR(AVERAGE(Data!AR257),"  ")</f>
        <v>51400</v>
      </c>
      <c r="AO249" s="66">
        <f>IFERROR(AVERAGE(Data!AS257),"  ")</f>
        <v>505074</v>
      </c>
      <c r="AP249" s="66">
        <f>IFERROR(AVERAGE(Data!AT257),"  ")</f>
        <v>418759.5</v>
      </c>
      <c r="AQ249" s="66">
        <f>IFERROR(AVERAGE(Data!AU257),"  ")</f>
        <v>478460.58333333331</v>
      </c>
      <c r="AR249" s="67">
        <f>IFERROR(AVERAGE(Data!AV257),"  ")</f>
        <v>-33.727585492010427</v>
      </c>
      <c r="AS249" s="67">
        <f>IFERROR(AVERAGE(Data!AW257),"  ")</f>
        <v>-29.810942204917236</v>
      </c>
      <c r="AT249" s="67">
        <f>IFERROR(AVERAGE(Data!AX257),"  ")</f>
        <v>-12.47774329024317</v>
      </c>
      <c r="AU249" s="66">
        <f>IFERROR(AVERAGE(Data!AZ257), "  ")</f>
        <v>354.42500000000001</v>
      </c>
      <c r="AV249" s="66">
        <f>IFERROR(AVERAGE(Data!BA257), "  ")</f>
        <v>40.799999999999997</v>
      </c>
      <c r="AW249" s="66">
        <f>IFERROR(AVERAGE(Data!BB257), "  ")</f>
        <v>89.748999999999995</v>
      </c>
      <c r="AX249" s="66">
        <f>IFERROR(AVERAGE(Data!BC257), "  ")</f>
        <v>20.100000000000001</v>
      </c>
      <c r="AY249" s="66">
        <f>IFERROR(AVERAGE(Data!BD257), "  ")</f>
        <v>505.07400000000001</v>
      </c>
      <c r="AZ249" s="66">
        <f>IFERROR(AVERAGE(Data!BE257), "  ")</f>
        <v>17738.778000000002</v>
      </c>
      <c r="BA249" s="66">
        <f>IFERROR(AVERAGE(Data!BF257), "  ")</f>
        <v>1407.7749999999999</v>
      </c>
      <c r="BB249" s="66">
        <f>IFERROR(AVERAGE(Data!BG257), "  ")</f>
        <v>4358.8250000000007</v>
      </c>
      <c r="BC249" s="66">
        <f>IFERROR(AVERAGE(Data!BH257), "  ")</f>
        <v>417.91500000000002</v>
      </c>
      <c r="BD249" s="66">
        <f>IFERROR(AVERAGE(Data!BI257), "  ")</f>
        <v>23923.293000000005</v>
      </c>
    </row>
    <row r="250" spans="1:56" x14ac:dyDescent="0.25">
      <c r="A250" s="59">
        <f t="shared" si="3"/>
        <v>39361</v>
      </c>
      <c r="B250" s="66">
        <f>IFERROR(AVERAGE(Data!B258),"  ")</f>
        <v>229074</v>
      </c>
      <c r="C250" s="66">
        <f>IFERROR(AVERAGE(Data!C258),"  ")</f>
        <v>139305</v>
      </c>
      <c r="D250" s="66">
        <f>IFERROR(AVERAGE(Data!D258),"  ")</f>
        <v>0</v>
      </c>
      <c r="E250" s="66">
        <f>IFERROR(AVERAGE(Data!E258),"  ")</f>
        <v>368379</v>
      </c>
      <c r="F250" s="66">
        <f>IFERROR(AVERAGE(Data!F258),"  ")</f>
        <v>314358.5</v>
      </c>
      <c r="G250" s="66">
        <f>IFERROR(AVERAGE(Data!G258),"  ")</f>
        <v>383475.16666666669</v>
      </c>
      <c r="H250" s="67">
        <f>IFERROR(AVERAGE(Data!H258),"  ")</f>
        <v>-27.112262220867976</v>
      </c>
      <c r="I250" s="67">
        <f>IFERROR(AVERAGE(Data!I258),"  ")</f>
        <v>-31.730800553348871</v>
      </c>
      <c r="J250" s="67">
        <f>IFERROR(AVERAGE(Data!J258),"  ")</f>
        <v>-18.023765989192697</v>
      </c>
      <c r="K250" s="66">
        <f>IFERROR(AVERAGE(Data!L258),"  ")</f>
        <v>6235</v>
      </c>
      <c r="L250" s="66">
        <f>IFERROR(AVERAGE(Data!M258),"  ")</f>
        <v>12755</v>
      </c>
      <c r="M250" s="66">
        <f>IFERROR(AVERAGE(Data!N258),"  ")</f>
        <v>20000</v>
      </c>
      <c r="N250" s="66">
        <f>IFERROR(AVERAGE(Data!O258),"  ")</f>
        <v>38990</v>
      </c>
      <c r="O250" s="66">
        <f>IFERROR(AVERAGE(Data!P258),"  ")</f>
        <v>47009.25</v>
      </c>
      <c r="P250" s="66">
        <f>IFERROR(AVERAGE(Data!Q258),"  ")</f>
        <v>45042.5</v>
      </c>
      <c r="Q250" s="67">
        <f>IFERROR(AVERAGE(Data!R258),"  ")</f>
        <v>-29.359543436905522</v>
      </c>
      <c r="R250" s="67">
        <f>IFERROR(AVERAGE(Data!S258),"  ")</f>
        <v>-16.169802993219118</v>
      </c>
      <c r="S250" s="67">
        <f>IFERROR(AVERAGE(Data!T258),"  ")</f>
        <v>4.3664317033912381</v>
      </c>
      <c r="T250" s="66">
        <f>IFERROR(AVERAGE(Data!V258), " ")</f>
        <v>128576</v>
      </c>
      <c r="U250" s="66">
        <f>IFERROR(AVERAGE(Data!W258), " ")</f>
        <v>18115</v>
      </c>
      <c r="V250" s="66">
        <f>IFERROR(AVERAGE(Data!X258), " ")</f>
        <v>2800</v>
      </c>
      <c r="W250" s="66">
        <f>IFERROR(AVERAGE(Data!Y258), " ")</f>
        <v>149491</v>
      </c>
      <c r="X250" s="66">
        <f>IFERROR(AVERAGE(Data!Z258), " ")</f>
        <v>85336.5</v>
      </c>
      <c r="Y250" s="66">
        <f>IFERROR(AVERAGE(Data!AA258), " ")</f>
        <v>100138.58333333333</v>
      </c>
      <c r="Z250" s="67">
        <f>IFERROR(AVERAGE(Data!AB258), " ")</f>
        <v>-24.128953018022358</v>
      </c>
      <c r="AA250" s="67">
        <f>IFERROR(AVERAGE(Data!AC258), " ")</f>
        <v>-35.395429648612129</v>
      </c>
      <c r="AB250" s="67">
        <f>IFERROR(AVERAGE(Data!AD258), " ")</f>
        <v>-14.781598501410119</v>
      </c>
      <c r="AC250" s="66">
        <f>IFERROR(AVERAGE(Data!AF258), "  ")</f>
        <v>3000</v>
      </c>
      <c r="AD250" s="66">
        <f>IFERROR(AVERAGE(Data!AG258), "  ")</f>
        <v>0</v>
      </c>
      <c r="AE250" s="66">
        <f>IFERROR(AVERAGE(Data!AH258), "  ")</f>
        <v>6200</v>
      </c>
      <c r="AF250" s="66">
        <f>IFERROR(AVERAGE(Data!AI258), "  ")</f>
        <v>9200</v>
      </c>
      <c r="AG250" s="66">
        <f>IFERROR(AVERAGE(Data!AJ258), "  ")</f>
        <v>18124</v>
      </c>
      <c r="AH250" s="66">
        <f>IFERROR(AVERAGE(Data!AK258), "  ")</f>
        <v>14948.916666666666</v>
      </c>
      <c r="AI250" s="67">
        <f>IFERROR(AVERAGE(Data!AL258), "  ")</f>
        <v>-42.729083665338642</v>
      </c>
      <c r="AJ250" s="67">
        <f>IFERROR(AVERAGE(Data!AM258), "  ")</f>
        <v>37.987742205641631</v>
      </c>
      <c r="AK250" s="67">
        <f>IFERROR(AVERAGE(Data!AN258), "  ")</f>
        <v>21.239554705747921</v>
      </c>
      <c r="AL250" s="66">
        <f>IFERROR(AVERAGE(Data!AP258),"  ")</f>
        <v>366885</v>
      </c>
      <c r="AM250" s="66">
        <f>IFERROR(AVERAGE(Data!AQ258),"  ")</f>
        <v>170175</v>
      </c>
      <c r="AN250" s="66">
        <f>IFERROR(AVERAGE(Data!AR258),"  ")</f>
        <v>29000</v>
      </c>
      <c r="AO250" s="66">
        <f>IFERROR(AVERAGE(Data!AS258),"  ")</f>
        <v>566060</v>
      </c>
      <c r="AP250" s="66">
        <f>IFERROR(AVERAGE(Data!AT258),"  ")</f>
        <v>464828.25</v>
      </c>
      <c r="AQ250" s="66">
        <f>IFERROR(AVERAGE(Data!AU258),"  ")</f>
        <v>543605.16666666663</v>
      </c>
      <c r="AR250" s="67">
        <f>IFERROR(AVERAGE(Data!AV258),"  ")</f>
        <v>-26.837086304992386</v>
      </c>
      <c r="AS250" s="67">
        <f>IFERROR(AVERAGE(Data!AW258),"  ")</f>
        <v>-29.759928192655838</v>
      </c>
      <c r="AT250" s="67">
        <f>IFERROR(AVERAGE(Data!AX258),"  ")</f>
        <v>-14.491568788744026</v>
      </c>
      <c r="AU250" s="66">
        <f>IFERROR(AVERAGE(Data!AZ258), "  ")</f>
        <v>368.37900000000002</v>
      </c>
      <c r="AV250" s="66">
        <f>IFERROR(AVERAGE(Data!BA258), "  ")</f>
        <v>38.99</v>
      </c>
      <c r="AW250" s="66">
        <f>IFERROR(AVERAGE(Data!BB258), "  ")</f>
        <v>149.49100000000001</v>
      </c>
      <c r="AX250" s="66">
        <f>IFERROR(AVERAGE(Data!BC258), "  ")</f>
        <v>9.1999999999999993</v>
      </c>
      <c r="AY250" s="66">
        <f>IFERROR(AVERAGE(Data!BD258), "  ")</f>
        <v>566.05999999999995</v>
      </c>
      <c r="AZ250" s="66">
        <f>IFERROR(AVERAGE(Data!BE258), "  ")</f>
        <v>18107.157000000003</v>
      </c>
      <c r="BA250" s="66">
        <f>IFERROR(AVERAGE(Data!BF258), "  ")</f>
        <v>1446.7649999999999</v>
      </c>
      <c r="BB250" s="66">
        <f>IFERROR(AVERAGE(Data!BG258), "  ")</f>
        <v>4508.3160000000007</v>
      </c>
      <c r="BC250" s="66">
        <f>IFERROR(AVERAGE(Data!BH258), "  ")</f>
        <v>427.11500000000001</v>
      </c>
      <c r="BD250" s="66">
        <f>IFERROR(AVERAGE(Data!BI258), "  ")</f>
        <v>24489.353000000006</v>
      </c>
    </row>
    <row r="251" spans="1:56" x14ac:dyDescent="0.25">
      <c r="A251" s="59">
        <f t="shared" si="3"/>
        <v>39368</v>
      </c>
      <c r="B251" s="66">
        <f>IFERROR(AVERAGE(Data!B259),"  ")</f>
        <v>381931</v>
      </c>
      <c r="C251" s="66">
        <f>IFERROR(AVERAGE(Data!C259),"  ")</f>
        <v>113060</v>
      </c>
      <c r="D251" s="66">
        <f>IFERROR(AVERAGE(Data!D259),"  ")</f>
        <v>0</v>
      </c>
      <c r="E251" s="66">
        <f>IFERROR(AVERAGE(Data!E259),"  ")</f>
        <v>494991</v>
      </c>
      <c r="F251" s="66">
        <f>IFERROR(AVERAGE(Data!F259),"  ")</f>
        <v>380365.25</v>
      </c>
      <c r="G251" s="66">
        <f>IFERROR(AVERAGE(Data!G259),"  ")</f>
        <v>415000.25</v>
      </c>
      <c r="H251" s="67">
        <f>IFERROR(AVERAGE(Data!H259),"  ")</f>
        <v>35.129358001031918</v>
      </c>
      <c r="I251" s="67">
        <f>IFERROR(AVERAGE(Data!I259),"  ")</f>
        <v>-19.324664113693892</v>
      </c>
      <c r="J251" s="67">
        <f>IFERROR(AVERAGE(Data!J259),"  ")</f>
        <v>-8.3457781049529505</v>
      </c>
      <c r="K251" s="66">
        <f>IFERROR(AVERAGE(Data!L259),"  ")</f>
        <v>7824</v>
      </c>
      <c r="L251" s="66">
        <f>IFERROR(AVERAGE(Data!M259),"  ")</f>
        <v>0</v>
      </c>
      <c r="M251" s="66">
        <f>IFERROR(AVERAGE(Data!N259),"  ")</f>
        <v>22028</v>
      </c>
      <c r="N251" s="66">
        <f>IFERROR(AVERAGE(Data!O259),"  ")</f>
        <v>29852</v>
      </c>
      <c r="O251" s="66">
        <f>IFERROR(AVERAGE(Data!P259),"  ")</f>
        <v>29299.75</v>
      </c>
      <c r="P251" s="66">
        <f>IFERROR(AVERAGE(Data!Q259),"  ")</f>
        <v>39835.583333333336</v>
      </c>
      <c r="Q251" s="67">
        <f>IFERROR(AVERAGE(Data!R259),"  ")</f>
        <v>11.044154298255403</v>
      </c>
      <c r="R251" s="67">
        <f>IFERROR(AVERAGE(Data!S259),"  ")</f>
        <v>-30.081790685049192</v>
      </c>
      <c r="S251" s="67">
        <f>IFERROR(AVERAGE(Data!T259),"  ")</f>
        <v>-26.448296853525012</v>
      </c>
      <c r="T251" s="66">
        <f>IFERROR(AVERAGE(Data!V259), " ")</f>
        <v>128250</v>
      </c>
      <c r="U251" s="66">
        <f>IFERROR(AVERAGE(Data!W259), " ")</f>
        <v>50800</v>
      </c>
      <c r="V251" s="66">
        <f>IFERROR(AVERAGE(Data!X259), " ")</f>
        <v>12600</v>
      </c>
      <c r="W251" s="66">
        <f>IFERROR(AVERAGE(Data!Y259), " ")</f>
        <v>191650</v>
      </c>
      <c r="X251" s="66">
        <f>IFERROR(AVERAGE(Data!Z259), " ")</f>
        <v>122946.5</v>
      </c>
      <c r="Y251" s="66">
        <f>IFERROR(AVERAGE(Data!AA259), " ")</f>
        <v>149133.16666666666</v>
      </c>
      <c r="Z251" s="67">
        <f>IFERROR(AVERAGE(Data!AB259), " ")</f>
        <v>-30.381747049442943</v>
      </c>
      <c r="AA251" s="67">
        <f>IFERROR(AVERAGE(Data!AC259), " ")</f>
        <v>-28.735858708079686</v>
      </c>
      <c r="AB251" s="67">
        <f>IFERROR(AVERAGE(Data!AD259), " ")</f>
        <v>-17.559250736757637</v>
      </c>
      <c r="AC251" s="66">
        <f>IFERROR(AVERAGE(Data!AF259), "  ")</f>
        <v>0</v>
      </c>
      <c r="AD251" s="66">
        <f>IFERROR(AVERAGE(Data!AG259), "  ")</f>
        <v>8600</v>
      </c>
      <c r="AE251" s="66">
        <f>IFERROR(AVERAGE(Data!AH259), "  ")</f>
        <v>13043</v>
      </c>
      <c r="AF251" s="66">
        <f>IFERROR(AVERAGE(Data!AI259), "  ")</f>
        <v>21643</v>
      </c>
      <c r="AG251" s="66">
        <f>IFERROR(AVERAGE(Data!AJ259), "  ")</f>
        <v>16916.75</v>
      </c>
      <c r="AH251" s="66">
        <f>IFERROR(AVERAGE(Data!AK259), "  ")</f>
        <v>15687.75</v>
      </c>
      <c r="AI251" s="67">
        <f>IFERROR(AVERAGE(Data!AL259), "  ")</f>
        <v>43.902925531914882</v>
      </c>
      <c r="AJ251" s="67">
        <f>IFERROR(AVERAGE(Data!AM259), "  ")</f>
        <v>18.137853975348307</v>
      </c>
      <c r="AK251" s="67">
        <f>IFERROR(AVERAGE(Data!AN259), "  ")</f>
        <v>7.8341381013848466</v>
      </c>
      <c r="AL251" s="66">
        <f>IFERROR(AVERAGE(Data!AP259),"  ")</f>
        <v>518005</v>
      </c>
      <c r="AM251" s="66">
        <f>IFERROR(AVERAGE(Data!AQ259),"  ")</f>
        <v>172460</v>
      </c>
      <c r="AN251" s="66">
        <f>IFERROR(AVERAGE(Data!AR259),"  ")</f>
        <v>47671</v>
      </c>
      <c r="AO251" s="66">
        <f>IFERROR(AVERAGE(Data!AS259),"  ")</f>
        <v>738136</v>
      </c>
      <c r="AP251" s="66">
        <f>IFERROR(AVERAGE(Data!AT259),"  ")</f>
        <v>549528.25</v>
      </c>
      <c r="AQ251" s="66">
        <f>IFERROR(AVERAGE(Data!AU259),"  ")</f>
        <v>619656.75</v>
      </c>
      <c r="AR251" s="67">
        <f>IFERROR(AVERAGE(Data!AV259),"  ")</f>
        <v>7.9905606135308505</v>
      </c>
      <c r="AS251" s="67">
        <f>IFERROR(AVERAGE(Data!AW259),"  ")</f>
        <v>-21.521077540901203</v>
      </c>
      <c r="AT251" s="67">
        <f>IFERROR(AVERAGE(Data!AX259),"  ")</f>
        <v>-11.317313980683663</v>
      </c>
      <c r="AU251" s="66">
        <f>IFERROR(AVERAGE(Data!AZ259), "  ")</f>
        <v>494.99099999999999</v>
      </c>
      <c r="AV251" s="66">
        <f>IFERROR(AVERAGE(Data!BA259), "  ")</f>
        <v>29.852</v>
      </c>
      <c r="AW251" s="66">
        <f>IFERROR(AVERAGE(Data!BB259), "  ")</f>
        <v>191.65</v>
      </c>
      <c r="AX251" s="66">
        <f>IFERROR(AVERAGE(Data!BC259), "  ")</f>
        <v>21.643000000000001</v>
      </c>
      <c r="AY251" s="66">
        <f>IFERROR(AVERAGE(Data!BD259), "  ")</f>
        <v>738.13599999999997</v>
      </c>
      <c r="AZ251" s="66">
        <f>IFERROR(AVERAGE(Data!BE259), "  ")</f>
        <v>18602.148000000001</v>
      </c>
      <c r="BA251" s="66">
        <f>IFERROR(AVERAGE(Data!BF259), "  ")</f>
        <v>1476.617</v>
      </c>
      <c r="BB251" s="66">
        <f>IFERROR(AVERAGE(Data!BG259), "  ")</f>
        <v>4699.9660000000003</v>
      </c>
      <c r="BC251" s="66">
        <f>IFERROR(AVERAGE(Data!BH259), "  ")</f>
        <v>448.75800000000004</v>
      </c>
      <c r="BD251" s="66">
        <f>IFERROR(AVERAGE(Data!BI259), "  ")</f>
        <v>25227.489000000005</v>
      </c>
    </row>
    <row r="252" spans="1:56" x14ac:dyDescent="0.25">
      <c r="A252" s="59">
        <f t="shared" si="3"/>
        <v>39375</v>
      </c>
      <c r="B252" s="66">
        <f>IFERROR(AVERAGE(Data!B260),"  ")</f>
        <v>458358</v>
      </c>
      <c r="C252" s="66">
        <f>IFERROR(AVERAGE(Data!C260),"  ")</f>
        <v>100500</v>
      </c>
      <c r="D252" s="66">
        <f>IFERROR(AVERAGE(Data!D260),"  ")</f>
        <v>0</v>
      </c>
      <c r="E252" s="66">
        <f>IFERROR(AVERAGE(Data!E260),"  ")</f>
        <v>558858</v>
      </c>
      <c r="F252" s="66">
        <f>IFERROR(AVERAGE(Data!F260),"  ")</f>
        <v>444163.25</v>
      </c>
      <c r="G252" s="66">
        <f>IFERROR(AVERAGE(Data!G260),"  ")</f>
        <v>411346.83333333331</v>
      </c>
      <c r="H252" s="67">
        <f>IFERROR(AVERAGE(Data!H260),"  ")</f>
        <v>40.534518917885862</v>
      </c>
      <c r="I252" s="67">
        <f>IFERROR(AVERAGE(Data!I260),"  ")</f>
        <v>-3.7522813864328652</v>
      </c>
      <c r="J252" s="67">
        <f>IFERROR(AVERAGE(Data!J260),"  ")</f>
        <v>7.9777973251283107</v>
      </c>
      <c r="K252" s="66">
        <f>IFERROR(AVERAGE(Data!L260),"  ")</f>
        <v>9507</v>
      </c>
      <c r="L252" s="66">
        <f>IFERROR(AVERAGE(Data!M260),"  ")</f>
        <v>1500</v>
      </c>
      <c r="M252" s="66">
        <f>IFERROR(AVERAGE(Data!N260),"  ")</f>
        <v>7000</v>
      </c>
      <c r="N252" s="66">
        <f>IFERROR(AVERAGE(Data!O260),"  ")</f>
        <v>18007</v>
      </c>
      <c r="O252" s="66">
        <f>IFERROR(AVERAGE(Data!P260),"  ")</f>
        <v>31912.25</v>
      </c>
      <c r="P252" s="66">
        <f>IFERROR(AVERAGE(Data!Q260),"  ")</f>
        <v>35625.416666666664</v>
      </c>
      <c r="Q252" s="67">
        <f>IFERROR(AVERAGE(Data!R260),"  ")</f>
        <v>-35.40321423446693</v>
      </c>
      <c r="R252" s="67">
        <f>IFERROR(AVERAGE(Data!S260),"  ")</f>
        <v>-20.127521649897385</v>
      </c>
      <c r="S252" s="67">
        <f>IFERROR(AVERAGE(Data!T260),"  ")</f>
        <v>-10.422802072490377</v>
      </c>
      <c r="T252" s="66">
        <f>IFERROR(AVERAGE(Data!V260), " ")</f>
        <v>114992</v>
      </c>
      <c r="U252" s="66">
        <f>IFERROR(AVERAGE(Data!W260), " ")</f>
        <v>44800</v>
      </c>
      <c r="V252" s="66">
        <f>IFERROR(AVERAGE(Data!X260), " ")</f>
        <v>16800</v>
      </c>
      <c r="W252" s="66">
        <f>IFERROR(AVERAGE(Data!Y260), " ")</f>
        <v>176592</v>
      </c>
      <c r="X252" s="66">
        <f>IFERROR(AVERAGE(Data!Z260), " ")</f>
        <v>151870.5</v>
      </c>
      <c r="Y252" s="66">
        <f>IFERROR(AVERAGE(Data!AA260), " ")</f>
        <v>207855.5</v>
      </c>
      <c r="Z252" s="67">
        <f>IFERROR(AVERAGE(Data!AB260), " ")</f>
        <v>-43.892558596170161</v>
      </c>
      <c r="AA252" s="67">
        <f>IFERROR(AVERAGE(Data!AC260), " ")</f>
        <v>-33.30449513574996</v>
      </c>
      <c r="AB252" s="67">
        <f>IFERROR(AVERAGE(Data!AD260), " ")</f>
        <v>-26.934577146142392</v>
      </c>
      <c r="AC252" s="66">
        <f>IFERROR(AVERAGE(Data!AF260), "  ")</f>
        <v>0</v>
      </c>
      <c r="AD252" s="66">
        <f>IFERROR(AVERAGE(Data!AG260), "  ")</f>
        <v>1600</v>
      </c>
      <c r="AE252" s="66">
        <f>IFERROR(AVERAGE(Data!AH260), "  ")</f>
        <v>7800</v>
      </c>
      <c r="AF252" s="66">
        <f>IFERROR(AVERAGE(Data!AI260), "  ")</f>
        <v>9400</v>
      </c>
      <c r="AG252" s="66">
        <f>IFERROR(AVERAGE(Data!AJ260), "  ")</f>
        <v>15085.75</v>
      </c>
      <c r="AH252" s="66">
        <f>IFERROR(AVERAGE(Data!AK260), "  ")</f>
        <v>17080.083333333332</v>
      </c>
      <c r="AI252" s="67">
        <f>IFERROR(AVERAGE(Data!AL260), "  ")</f>
        <v>13.25301204819278</v>
      </c>
      <c r="AJ252" s="67">
        <f>IFERROR(AVERAGE(Data!AM260), "  ")</f>
        <v>17.5039918993652</v>
      </c>
      <c r="AK252" s="67">
        <f>IFERROR(AVERAGE(Data!AN260), "  ")</f>
        <v>-11.676367699220824</v>
      </c>
      <c r="AL252" s="66">
        <f>IFERROR(AVERAGE(Data!AP260),"  ")</f>
        <v>582857</v>
      </c>
      <c r="AM252" s="66">
        <f>IFERROR(AVERAGE(Data!AQ260),"  ")</f>
        <v>148400</v>
      </c>
      <c r="AN252" s="66">
        <f>IFERROR(AVERAGE(Data!AR260),"  ")</f>
        <v>31600</v>
      </c>
      <c r="AO252" s="66">
        <f>IFERROR(AVERAGE(Data!AS260),"  ")</f>
        <v>762857</v>
      </c>
      <c r="AP252" s="66">
        <f>IFERROR(AVERAGE(Data!AT260),"  ")</f>
        <v>643031.75</v>
      </c>
      <c r="AQ252" s="66">
        <f>IFERROR(AVERAGE(Data!AU260),"  ")</f>
        <v>671907.83333333337</v>
      </c>
      <c r="AR252" s="67">
        <f>IFERROR(AVERAGE(Data!AV260),"  ")</f>
        <v>1.907074852287205</v>
      </c>
      <c r="AS252" s="67">
        <f>IFERROR(AVERAGE(Data!AW260),"  ")</f>
        <v>-13.335586317132964</v>
      </c>
      <c r="AT252" s="67">
        <f>IFERROR(AVERAGE(Data!AX260),"  ")</f>
        <v>-4.2976256416120577</v>
      </c>
      <c r="AU252" s="66">
        <f>IFERROR(AVERAGE(Data!AZ260), "  ")</f>
        <v>558.85799999999995</v>
      </c>
      <c r="AV252" s="66">
        <f>IFERROR(AVERAGE(Data!BA260), "  ")</f>
        <v>18.007000000000001</v>
      </c>
      <c r="AW252" s="66">
        <f>IFERROR(AVERAGE(Data!BB260), "  ")</f>
        <v>176.59200000000001</v>
      </c>
      <c r="AX252" s="66">
        <f>IFERROR(AVERAGE(Data!BC260), "  ")</f>
        <v>9.4</v>
      </c>
      <c r="AY252" s="66">
        <f>IFERROR(AVERAGE(Data!BD260), "  ")</f>
        <v>762.85699999999997</v>
      </c>
      <c r="AZ252" s="66">
        <f>IFERROR(AVERAGE(Data!BE260), "  ")</f>
        <v>19161.006000000001</v>
      </c>
      <c r="BA252" s="66">
        <f>IFERROR(AVERAGE(Data!BF260), "  ")</f>
        <v>1494.624</v>
      </c>
      <c r="BB252" s="66">
        <f>IFERROR(AVERAGE(Data!BG260), "  ")</f>
        <v>4876.558</v>
      </c>
      <c r="BC252" s="66">
        <f>IFERROR(AVERAGE(Data!BH260), "  ")</f>
        <v>458.15800000000002</v>
      </c>
      <c r="BD252" s="66">
        <f>IFERROR(AVERAGE(Data!BI260), "  ")</f>
        <v>25990.346000000005</v>
      </c>
    </row>
    <row r="253" spans="1:56" x14ac:dyDescent="0.25">
      <c r="A253" s="59">
        <f t="shared" si="3"/>
        <v>39382</v>
      </c>
      <c r="B253" s="66">
        <f>IFERROR(AVERAGE(Data!B261),"  ")</f>
        <v>576269</v>
      </c>
      <c r="C253" s="66">
        <f>IFERROR(AVERAGE(Data!C261),"  ")</f>
        <v>76607</v>
      </c>
      <c r="D253" s="66">
        <f>IFERROR(AVERAGE(Data!D261),"  ")</f>
        <v>0</v>
      </c>
      <c r="E253" s="66">
        <f>IFERROR(AVERAGE(Data!E261),"  ")</f>
        <v>652876</v>
      </c>
      <c r="F253" s="66">
        <f>IFERROR(AVERAGE(Data!F261),"  ")</f>
        <v>518776</v>
      </c>
      <c r="G253" s="66">
        <f>IFERROR(AVERAGE(Data!G261),"  ")</f>
        <v>394296.66666666669</v>
      </c>
      <c r="H253" s="67">
        <f>IFERROR(AVERAGE(Data!H261),"  ")</f>
        <v>90.545624352445017</v>
      </c>
      <c r="I253" s="67">
        <f>IFERROR(AVERAGE(Data!I261),"  ")</f>
        <v>28.7272582902403</v>
      </c>
      <c r="J253" s="67">
        <f>IFERROR(AVERAGE(Data!J261),"  ")</f>
        <v>31.569968467059482</v>
      </c>
      <c r="K253" s="66">
        <f>IFERROR(AVERAGE(Data!L261),"  ")</f>
        <v>12100</v>
      </c>
      <c r="L253" s="66">
        <f>IFERROR(AVERAGE(Data!M261),"  ")</f>
        <v>1500</v>
      </c>
      <c r="M253" s="66">
        <f>IFERROR(AVERAGE(Data!N261),"  ")</f>
        <v>19600</v>
      </c>
      <c r="N253" s="66">
        <f>IFERROR(AVERAGE(Data!O261),"  ")</f>
        <v>33200</v>
      </c>
      <c r="O253" s="66">
        <f>IFERROR(AVERAGE(Data!P261),"  ")</f>
        <v>30012.25</v>
      </c>
      <c r="P253" s="66">
        <f>IFERROR(AVERAGE(Data!Q261),"  ")</f>
        <v>26795.833333333332</v>
      </c>
      <c r="Q253" s="67">
        <f>IFERROR(AVERAGE(Data!R261),"  ")</f>
        <v>151.5151515151515</v>
      </c>
      <c r="R253" s="67">
        <f>IFERROR(AVERAGE(Data!S261),"  ")</f>
        <v>-2.521233577472104</v>
      </c>
      <c r="S253" s="67">
        <f>IFERROR(AVERAGE(Data!T261),"  ")</f>
        <v>12.003420929870945</v>
      </c>
      <c r="T253" s="66">
        <f>IFERROR(AVERAGE(Data!V261), " ")</f>
        <v>83623</v>
      </c>
      <c r="U253" s="66">
        <f>IFERROR(AVERAGE(Data!W261), " ")</f>
        <v>27350</v>
      </c>
      <c r="V253" s="66">
        <f>IFERROR(AVERAGE(Data!X261), " ")</f>
        <v>12600</v>
      </c>
      <c r="W253" s="66">
        <f>IFERROR(AVERAGE(Data!Y261), " ")</f>
        <v>123573</v>
      </c>
      <c r="X253" s="66">
        <f>IFERROR(AVERAGE(Data!Z261), " ")</f>
        <v>160326.5</v>
      </c>
      <c r="Y253" s="66">
        <f>IFERROR(AVERAGE(Data!AA261), " ")</f>
        <v>238546.25</v>
      </c>
      <c r="Z253" s="67">
        <f>IFERROR(AVERAGE(Data!AB261), " ")</f>
        <v>-46.350982911919978</v>
      </c>
      <c r="AA253" s="67">
        <f>IFERROR(AVERAGE(Data!AC261), " ")</f>
        <v>-36.965878542748889</v>
      </c>
      <c r="AB253" s="67">
        <f>IFERROR(AVERAGE(Data!AD261), " ")</f>
        <v>-32.79018219737263</v>
      </c>
      <c r="AC253" s="66">
        <f>IFERROR(AVERAGE(Data!AF261), "  ")</f>
        <v>9400</v>
      </c>
      <c r="AD253" s="66">
        <f>IFERROR(AVERAGE(Data!AG261), "  ")</f>
        <v>15500</v>
      </c>
      <c r="AE253" s="66">
        <f>IFERROR(AVERAGE(Data!AH261), "  ")</f>
        <v>4400</v>
      </c>
      <c r="AF253" s="66">
        <f>IFERROR(AVERAGE(Data!AI261), "  ")</f>
        <v>29300</v>
      </c>
      <c r="AG253" s="66">
        <f>IFERROR(AVERAGE(Data!AJ261), "  ")</f>
        <v>17385.75</v>
      </c>
      <c r="AH253" s="66">
        <f>IFERROR(AVERAGE(Data!AK261), "  ")</f>
        <v>15022.583333333334</v>
      </c>
      <c r="AI253" s="67">
        <f>IFERROR(AVERAGE(Data!AL261), "  ")</f>
        <v>285.5263157894737</v>
      </c>
      <c r="AJ253" s="67">
        <f>IFERROR(AVERAGE(Data!AM261), "  ")</f>
        <v>47.951238192494252</v>
      </c>
      <c r="AK253" s="67">
        <f>IFERROR(AVERAGE(Data!AN261), "  ")</f>
        <v>15.730760909963326</v>
      </c>
      <c r="AL253" s="66">
        <f>IFERROR(AVERAGE(Data!AP261),"  ")</f>
        <v>681392</v>
      </c>
      <c r="AM253" s="66">
        <f>IFERROR(AVERAGE(Data!AQ261),"  ")</f>
        <v>120957</v>
      </c>
      <c r="AN253" s="66">
        <f>IFERROR(AVERAGE(Data!AR261),"  ")</f>
        <v>36600</v>
      </c>
      <c r="AO253" s="66">
        <f>IFERROR(AVERAGE(Data!AS261),"  ")</f>
        <v>838949</v>
      </c>
      <c r="AP253" s="66">
        <f>IFERROR(AVERAGE(Data!AT261),"  ")</f>
        <v>726500.5</v>
      </c>
      <c r="AQ253" s="66">
        <f>IFERROR(AVERAGE(Data!AU261),"  ")</f>
        <v>674661.33333333337</v>
      </c>
      <c r="AR253" s="67">
        <f>IFERROR(AVERAGE(Data!AV261),"  ")</f>
        <v>41.29167642070766</v>
      </c>
      <c r="AS253" s="67">
        <f>IFERROR(AVERAGE(Data!AW261),"  ")</f>
        <v>3.8017637714948371</v>
      </c>
      <c r="AT253" s="67">
        <f>IFERROR(AVERAGE(Data!AX261),"  ")</f>
        <v>7.6837316895785657</v>
      </c>
      <c r="AU253" s="66">
        <f>IFERROR(AVERAGE(Data!AZ261), "  ")</f>
        <v>652.87599999999998</v>
      </c>
      <c r="AV253" s="66">
        <f>IFERROR(AVERAGE(Data!BA261), "  ")</f>
        <v>33.200000000000003</v>
      </c>
      <c r="AW253" s="66">
        <f>IFERROR(AVERAGE(Data!BB261), "  ")</f>
        <v>123.57299999999999</v>
      </c>
      <c r="AX253" s="66">
        <f>IFERROR(AVERAGE(Data!BC261), "  ")</f>
        <v>29.3</v>
      </c>
      <c r="AY253" s="66">
        <f>IFERROR(AVERAGE(Data!BD261), "  ")</f>
        <v>838.94899999999996</v>
      </c>
      <c r="AZ253" s="66">
        <f>IFERROR(AVERAGE(Data!BE261), "  ")</f>
        <v>19813.882000000001</v>
      </c>
      <c r="BA253" s="66">
        <f>IFERROR(AVERAGE(Data!BF261), "  ")</f>
        <v>1527.8240000000001</v>
      </c>
      <c r="BB253" s="66">
        <f>IFERROR(AVERAGE(Data!BG261), "  ")</f>
        <v>5000.1310000000003</v>
      </c>
      <c r="BC253" s="66">
        <f>IFERROR(AVERAGE(Data!BH261), "  ")</f>
        <v>487.45800000000003</v>
      </c>
      <c r="BD253" s="66">
        <f>IFERROR(AVERAGE(Data!BI261), "  ")</f>
        <v>26829.295000000006</v>
      </c>
    </row>
    <row r="254" spans="1:56" x14ac:dyDescent="0.25">
      <c r="A254" s="59">
        <f t="shared" si="3"/>
        <v>39389</v>
      </c>
      <c r="B254" s="66">
        <f>IFERROR(AVERAGE(Data!B262),"  ")</f>
        <v>493971</v>
      </c>
      <c r="C254" s="66">
        <f>IFERROR(AVERAGE(Data!C262),"  ")</f>
        <v>51000</v>
      </c>
      <c r="D254" s="66">
        <f>IFERROR(AVERAGE(Data!D262),"  ")</f>
        <v>0</v>
      </c>
      <c r="E254" s="66">
        <f>IFERROR(AVERAGE(Data!E262),"  ")</f>
        <v>544971</v>
      </c>
      <c r="F254" s="66">
        <f>IFERROR(AVERAGE(Data!F262),"  ")</f>
        <v>562924</v>
      </c>
      <c r="G254" s="66">
        <f>IFERROR(AVERAGE(Data!G262),"  ")</f>
        <v>402551.5</v>
      </c>
      <c r="H254" s="67">
        <f>IFERROR(AVERAGE(Data!H262),"  ")</f>
        <v>6.879482558105332</v>
      </c>
      <c r="I254" s="67">
        <f>IFERROR(AVERAGE(Data!I262),"  ")</f>
        <v>39.294266697927569</v>
      </c>
      <c r="J254" s="67">
        <f>IFERROR(AVERAGE(Data!J262),"  ")</f>
        <v>39.839001966208045</v>
      </c>
      <c r="K254" s="66">
        <f>IFERROR(AVERAGE(Data!L262),"  ")</f>
        <v>12814</v>
      </c>
      <c r="L254" s="66">
        <f>IFERROR(AVERAGE(Data!M262),"  ")</f>
        <v>0</v>
      </c>
      <c r="M254" s="66">
        <f>IFERROR(AVERAGE(Data!N262),"  ")</f>
        <v>15400</v>
      </c>
      <c r="N254" s="66">
        <f>IFERROR(AVERAGE(Data!O262),"  ")</f>
        <v>28214</v>
      </c>
      <c r="O254" s="66">
        <f>IFERROR(AVERAGE(Data!P262),"  ")</f>
        <v>27318.25</v>
      </c>
      <c r="P254" s="66">
        <f>IFERROR(AVERAGE(Data!Q262),"  ")</f>
        <v>23179</v>
      </c>
      <c r="Q254" s="67">
        <f>IFERROR(AVERAGE(Data!R262),"  ")</f>
        <v>182.14000000000001</v>
      </c>
      <c r="R254" s="67">
        <f>IFERROR(AVERAGE(Data!S262),"  ")</f>
        <v>40.167267409792331</v>
      </c>
      <c r="S254" s="67">
        <f>IFERROR(AVERAGE(Data!T262),"  ")</f>
        <v>17.857759178566802</v>
      </c>
      <c r="T254" s="66">
        <f>IFERROR(AVERAGE(Data!V262), " ")</f>
        <v>17175</v>
      </c>
      <c r="U254" s="66">
        <f>IFERROR(AVERAGE(Data!W262), " ")</f>
        <v>10700</v>
      </c>
      <c r="V254" s="66">
        <f>IFERROR(AVERAGE(Data!X262), " ")</f>
        <v>8400</v>
      </c>
      <c r="W254" s="66">
        <f>IFERROR(AVERAGE(Data!Y262), " ")</f>
        <v>36275</v>
      </c>
      <c r="X254" s="66">
        <f>IFERROR(AVERAGE(Data!Z262), " ")</f>
        <v>132022.5</v>
      </c>
      <c r="Y254" s="66">
        <f>IFERROR(AVERAGE(Data!AA262), " ")</f>
        <v>249067.66666666666</v>
      </c>
      <c r="Z254" s="67">
        <f>IFERROR(AVERAGE(Data!AB262), " ")</f>
        <v>-83.568202716965416</v>
      </c>
      <c r="AA254" s="67">
        <f>IFERROR(AVERAGE(Data!AC262), " ")</f>
        <v>-49.276886592650435</v>
      </c>
      <c r="AB254" s="67">
        <f>IFERROR(AVERAGE(Data!AD262), " ")</f>
        <v>-46.993320422964032</v>
      </c>
      <c r="AC254" s="66">
        <f>IFERROR(AVERAGE(Data!AF262), "  ")</f>
        <v>0</v>
      </c>
      <c r="AD254" s="66">
        <f>IFERROR(AVERAGE(Data!AG262), "  ")</f>
        <v>0</v>
      </c>
      <c r="AE254" s="66">
        <f>IFERROR(AVERAGE(Data!AH262), "  ")</f>
        <v>1400</v>
      </c>
      <c r="AF254" s="66">
        <f>IFERROR(AVERAGE(Data!AI262), "  ")</f>
        <v>1400</v>
      </c>
      <c r="AG254" s="66">
        <f>IFERROR(AVERAGE(Data!AJ262), "  ")</f>
        <v>15435.75</v>
      </c>
      <c r="AH254" s="66">
        <f>IFERROR(AVERAGE(Data!AK262), "  ")</f>
        <v>12989.833333333334</v>
      </c>
      <c r="AI254" s="67">
        <f>IFERROR(AVERAGE(Data!AL262), "  ")</f>
        <v>-91.666666666666657</v>
      </c>
      <c r="AJ254" s="67">
        <f>IFERROR(AVERAGE(Data!AM262), "  ")</f>
        <v>29.331797235023039</v>
      </c>
      <c r="AK254" s="67">
        <f>IFERROR(AVERAGE(Data!AN262), "  ")</f>
        <v>18.829469200271998</v>
      </c>
      <c r="AL254" s="66">
        <f>IFERROR(AVERAGE(Data!AP262),"  ")</f>
        <v>523960</v>
      </c>
      <c r="AM254" s="66">
        <f>IFERROR(AVERAGE(Data!AQ262),"  ")</f>
        <v>61700</v>
      </c>
      <c r="AN254" s="66">
        <f>IFERROR(AVERAGE(Data!AR262),"  ")</f>
        <v>25200</v>
      </c>
      <c r="AO254" s="66">
        <f>IFERROR(AVERAGE(Data!AS262),"  ")</f>
        <v>610860</v>
      </c>
      <c r="AP254" s="66">
        <f>IFERROR(AVERAGE(Data!AT262),"  ")</f>
        <v>737700.5</v>
      </c>
      <c r="AQ254" s="66">
        <f>IFERROR(AVERAGE(Data!AU262),"  ")</f>
        <v>687788</v>
      </c>
      <c r="AR254" s="67">
        <f>IFERROR(AVERAGE(Data!AV262),"  ")</f>
        <v>-19.353518497492917</v>
      </c>
      <c r="AS254" s="67">
        <f>IFERROR(AVERAGE(Data!AW262),"  ")</f>
        <v>6.0171557399872455</v>
      </c>
      <c r="AT254" s="67">
        <f>IFERROR(AVERAGE(Data!AX262),"  ")</f>
        <v>7.2569599934863671</v>
      </c>
      <c r="AU254" s="66">
        <f>IFERROR(AVERAGE(Data!AZ262), "  ")</f>
        <v>544.971</v>
      </c>
      <c r="AV254" s="66">
        <f>IFERROR(AVERAGE(Data!BA262), "  ")</f>
        <v>28.213999999999999</v>
      </c>
      <c r="AW254" s="66">
        <f>IFERROR(AVERAGE(Data!BB262), "  ")</f>
        <v>36.274999999999999</v>
      </c>
      <c r="AX254" s="66">
        <f>IFERROR(AVERAGE(Data!BC262), "  ")</f>
        <v>1.4</v>
      </c>
      <c r="AY254" s="66">
        <f>IFERROR(AVERAGE(Data!BD262), "  ")</f>
        <v>610.86</v>
      </c>
      <c r="AZ254" s="66">
        <f>IFERROR(AVERAGE(Data!BE262), "  ")</f>
        <v>20358.853000000003</v>
      </c>
      <c r="BA254" s="66">
        <f>IFERROR(AVERAGE(Data!BF262), "  ")</f>
        <v>1556.038</v>
      </c>
      <c r="BB254" s="66">
        <f>IFERROR(AVERAGE(Data!BG262), "  ")</f>
        <v>5036.4059999999999</v>
      </c>
      <c r="BC254" s="66">
        <f>IFERROR(AVERAGE(Data!BH262), "  ")</f>
        <v>488.858</v>
      </c>
      <c r="BD254" s="66">
        <f>IFERROR(AVERAGE(Data!BI262), "  ")</f>
        <v>27440.155000000006</v>
      </c>
    </row>
    <row r="255" spans="1:56" x14ac:dyDescent="0.25">
      <c r="A255" s="59">
        <f t="shared" si="3"/>
        <v>39396</v>
      </c>
      <c r="B255" s="66">
        <f>IFERROR(AVERAGE(Data!B263),"  ")</f>
        <v>796660</v>
      </c>
      <c r="C255" s="66">
        <f>IFERROR(AVERAGE(Data!C263),"  ")</f>
        <v>50200</v>
      </c>
      <c r="D255" s="66">
        <f>IFERROR(AVERAGE(Data!D263),"  ")</f>
        <v>0</v>
      </c>
      <c r="E255" s="66">
        <f>IFERROR(AVERAGE(Data!E263),"  ")</f>
        <v>846860</v>
      </c>
      <c r="F255" s="66">
        <f>IFERROR(AVERAGE(Data!F263),"  ")</f>
        <v>650891.25</v>
      </c>
      <c r="G255" s="66">
        <f>IFERROR(AVERAGE(Data!G263),"  ")</f>
        <v>445784.08333333331</v>
      </c>
      <c r="H255" s="67">
        <f>IFERROR(AVERAGE(Data!H263),"  ")</f>
        <v>38.974178037793436</v>
      </c>
      <c r="I255" s="67">
        <f>IFERROR(AVERAGE(Data!I263),"  ")</f>
        <v>40.009808777242341</v>
      </c>
      <c r="J255" s="67">
        <f>IFERROR(AVERAGE(Data!J263),"  ")</f>
        <v>46.010428441721317</v>
      </c>
      <c r="K255" s="66">
        <f>IFERROR(AVERAGE(Data!L263),"  ")</f>
        <v>6400</v>
      </c>
      <c r="L255" s="66">
        <f>IFERROR(AVERAGE(Data!M263),"  ")</f>
        <v>0</v>
      </c>
      <c r="M255" s="66">
        <f>IFERROR(AVERAGE(Data!N263),"  ")</f>
        <v>11200</v>
      </c>
      <c r="N255" s="66">
        <f>IFERROR(AVERAGE(Data!O263),"  ")</f>
        <v>17600</v>
      </c>
      <c r="O255" s="66">
        <f>IFERROR(AVERAGE(Data!P263),"  ")</f>
        <v>24255.25</v>
      </c>
      <c r="P255" s="66">
        <f>IFERROR(AVERAGE(Data!Q263),"  ")</f>
        <v>19182.583333333332</v>
      </c>
      <c r="Q255" s="67">
        <f>IFERROR(AVERAGE(Data!R263),"  ")</f>
        <v>-28.917609046849758</v>
      </c>
      <c r="R255" s="67">
        <f>IFERROR(AVERAGE(Data!S263),"  ")</f>
        <v>27.935281396698141</v>
      </c>
      <c r="S255" s="67">
        <f>IFERROR(AVERAGE(Data!T263),"  ")</f>
        <v>26.444126833803239</v>
      </c>
      <c r="T255" s="66">
        <f>IFERROR(AVERAGE(Data!V263), " ")</f>
        <v>146795</v>
      </c>
      <c r="U255" s="66">
        <f>IFERROR(AVERAGE(Data!W263), " ")</f>
        <v>21100</v>
      </c>
      <c r="V255" s="66">
        <f>IFERROR(AVERAGE(Data!X263), " ")</f>
        <v>28400</v>
      </c>
      <c r="W255" s="66">
        <f>IFERROR(AVERAGE(Data!Y263), " ")</f>
        <v>196295</v>
      </c>
      <c r="X255" s="66">
        <f>IFERROR(AVERAGE(Data!Z263), " ")</f>
        <v>133183.75</v>
      </c>
      <c r="Y255" s="66">
        <f>IFERROR(AVERAGE(Data!AA263), " ")</f>
        <v>246250.83333333334</v>
      </c>
      <c r="Z255" s="67">
        <f>IFERROR(AVERAGE(Data!AB263), " ")</f>
        <v>-9.6663598711458789</v>
      </c>
      <c r="AA255" s="67">
        <f>IFERROR(AVERAGE(Data!AC263), " ")</f>
        <v>-45.812685121895647</v>
      </c>
      <c r="AB255" s="67">
        <f>IFERROR(AVERAGE(Data!AD263), " ")</f>
        <v>-45.91541145376835</v>
      </c>
      <c r="AC255" s="66">
        <f>IFERROR(AVERAGE(Data!AF263), "  ")</f>
        <v>0</v>
      </c>
      <c r="AD255" s="66">
        <f>IFERROR(AVERAGE(Data!AG263), "  ")</f>
        <v>0</v>
      </c>
      <c r="AE255" s="66">
        <f>IFERROR(AVERAGE(Data!AH263), "  ")</f>
        <v>11000</v>
      </c>
      <c r="AF255" s="66">
        <f>IFERROR(AVERAGE(Data!AI263), "  ")</f>
        <v>11000</v>
      </c>
      <c r="AG255" s="66">
        <f>IFERROR(AVERAGE(Data!AJ263), "  ")</f>
        <v>12775</v>
      </c>
      <c r="AH255" s="66">
        <f>IFERROR(AVERAGE(Data!AK263), "  ")</f>
        <v>13360.666666666666</v>
      </c>
      <c r="AI255" s="67">
        <f>IFERROR(AVERAGE(Data!AL263), "  ")</f>
        <v>4.3643263757115802</v>
      </c>
      <c r="AJ255" s="67">
        <f>IFERROR(AVERAGE(Data!AM263), "  ")</f>
        <v>18.177613320999075</v>
      </c>
      <c r="AK255" s="67">
        <f>IFERROR(AVERAGE(Data!AN263), "  ")</f>
        <v>-4.3835137967167315</v>
      </c>
      <c r="AL255" s="66">
        <f>IFERROR(AVERAGE(Data!AP263),"  ")</f>
        <v>949855</v>
      </c>
      <c r="AM255" s="66">
        <f>IFERROR(AVERAGE(Data!AQ263),"  ")</f>
        <v>71300</v>
      </c>
      <c r="AN255" s="66">
        <f>IFERROR(AVERAGE(Data!AR263),"  ")</f>
        <v>50600</v>
      </c>
      <c r="AO255" s="66">
        <f>IFERROR(AVERAGE(Data!AS263),"  ")</f>
        <v>1071755</v>
      </c>
      <c r="AP255" s="66">
        <f>IFERROR(AVERAGE(Data!AT263),"  ")</f>
        <v>821105.25</v>
      </c>
      <c r="AQ255" s="66">
        <f>IFERROR(AVERAGE(Data!AU263),"  ")</f>
        <v>724578.16666666663</v>
      </c>
      <c r="AR255" s="67">
        <f>IFERROR(AVERAGE(Data!AV263),"  ")</f>
        <v>24.338575232173</v>
      </c>
      <c r="AS255" s="67">
        <f>IFERROR(AVERAGE(Data!AW263),"  ")</f>
        <v>10.893819947592176</v>
      </c>
      <c r="AT255" s="67">
        <f>IFERROR(AVERAGE(Data!AX263),"  ")</f>
        <v>13.321831622031134</v>
      </c>
      <c r="AU255" s="66">
        <f>IFERROR(AVERAGE(Data!AZ263), "  ")</f>
        <v>846.86</v>
      </c>
      <c r="AV255" s="66">
        <f>IFERROR(AVERAGE(Data!BA263), "  ")</f>
        <v>17.600000000000001</v>
      </c>
      <c r="AW255" s="66">
        <f>IFERROR(AVERAGE(Data!BB263), "  ")</f>
        <v>196.29499999999999</v>
      </c>
      <c r="AX255" s="66">
        <f>IFERROR(AVERAGE(Data!BC263), "  ")</f>
        <v>11</v>
      </c>
      <c r="AY255" s="66">
        <f>IFERROR(AVERAGE(Data!BD263), "  ")</f>
        <v>1071.7550000000001</v>
      </c>
      <c r="AZ255" s="66">
        <f>IFERROR(AVERAGE(Data!BE263), "  ")</f>
        <v>21205.713000000003</v>
      </c>
      <c r="BA255" s="66">
        <f>IFERROR(AVERAGE(Data!BF263), "  ")</f>
        <v>1573.6379999999999</v>
      </c>
      <c r="BB255" s="66">
        <f>IFERROR(AVERAGE(Data!BG263), "  ")</f>
        <v>5232.701</v>
      </c>
      <c r="BC255" s="66">
        <f>IFERROR(AVERAGE(Data!BH263), "  ")</f>
        <v>499.858</v>
      </c>
      <c r="BD255" s="66">
        <f>IFERROR(AVERAGE(Data!BI263), "  ")</f>
        <v>28511.910000000007</v>
      </c>
    </row>
    <row r="256" spans="1:56" x14ac:dyDescent="0.25">
      <c r="A256" s="59">
        <f t="shared" si="3"/>
        <v>39403</v>
      </c>
      <c r="B256" s="66">
        <f>IFERROR(AVERAGE(Data!B264),"  ")</f>
        <v>761610</v>
      </c>
      <c r="C256" s="66">
        <f>IFERROR(AVERAGE(Data!C264),"  ")</f>
        <v>123374</v>
      </c>
      <c r="D256" s="66">
        <f>IFERROR(AVERAGE(Data!D264),"  ")</f>
        <v>0</v>
      </c>
      <c r="E256" s="66">
        <f>IFERROR(AVERAGE(Data!E264),"  ")</f>
        <v>884984</v>
      </c>
      <c r="F256" s="66">
        <f>IFERROR(AVERAGE(Data!F264),"  ")</f>
        <v>732422.75</v>
      </c>
      <c r="G256" s="66">
        <f>IFERROR(AVERAGE(Data!G264),"  ")</f>
        <v>506124.83333333331</v>
      </c>
      <c r="H256" s="67">
        <f>IFERROR(AVERAGE(Data!H264),"  ")</f>
        <v>25.004449391351514</v>
      </c>
      <c r="I256" s="67">
        <f>IFERROR(AVERAGE(Data!I264),"  ")</f>
        <v>35.017823771634518</v>
      </c>
      <c r="J256" s="67">
        <f>IFERROR(AVERAGE(Data!J264),"  ")</f>
        <v>44.711877735038371</v>
      </c>
      <c r="K256" s="66">
        <f>IFERROR(AVERAGE(Data!L264),"  ")</f>
        <v>6000</v>
      </c>
      <c r="L256" s="66">
        <f>IFERROR(AVERAGE(Data!M264),"  ")</f>
        <v>6100</v>
      </c>
      <c r="M256" s="66">
        <f>IFERROR(AVERAGE(Data!N264),"  ")</f>
        <v>7000</v>
      </c>
      <c r="N256" s="66">
        <f>IFERROR(AVERAGE(Data!O264),"  ")</f>
        <v>19100</v>
      </c>
      <c r="O256" s="66">
        <f>IFERROR(AVERAGE(Data!P264),"  ")</f>
        <v>24528.5</v>
      </c>
      <c r="P256" s="66">
        <f>IFERROR(AVERAGE(Data!Q264),"  ")</f>
        <v>18182.416666666668</v>
      </c>
      <c r="Q256" s="67">
        <f>IFERROR(AVERAGE(Data!R264),"  ")</f>
        <v>124.70588235294117</v>
      </c>
      <c r="R256" s="67">
        <f>IFERROR(AVERAGE(Data!S264),"  ")</f>
        <v>73.776124690046046</v>
      </c>
      <c r="S256" s="67">
        <f>IFERROR(AVERAGE(Data!T264),"  ")</f>
        <v>34.902309465646738</v>
      </c>
      <c r="T256" s="66">
        <f>IFERROR(AVERAGE(Data!V264), " ")</f>
        <v>115217</v>
      </c>
      <c r="U256" s="66">
        <f>IFERROR(AVERAGE(Data!W264), " ")</f>
        <v>32400</v>
      </c>
      <c r="V256" s="66">
        <f>IFERROR(AVERAGE(Data!X264), " ")</f>
        <v>22400</v>
      </c>
      <c r="W256" s="66">
        <f>IFERROR(AVERAGE(Data!Y264), " ")</f>
        <v>170017</v>
      </c>
      <c r="X256" s="66">
        <f>IFERROR(AVERAGE(Data!Z264), " ")</f>
        <v>131540</v>
      </c>
      <c r="Y256" s="66">
        <f>IFERROR(AVERAGE(Data!AA264), " ")</f>
        <v>241337.66666666666</v>
      </c>
      <c r="Z256" s="67">
        <f>IFERROR(AVERAGE(Data!AB264), " ")</f>
        <v>-7.0930124537560761</v>
      </c>
      <c r="AA256" s="67">
        <f>IFERROR(AVERAGE(Data!AC264), " ")</f>
        <v>-38.200175242014858</v>
      </c>
      <c r="AB256" s="67">
        <f>IFERROR(AVERAGE(Data!AD264), " ")</f>
        <v>-45.495453810912231</v>
      </c>
      <c r="AC256" s="66">
        <f>IFERROR(AVERAGE(Data!AF264), "  ")</f>
        <v>0</v>
      </c>
      <c r="AD256" s="66">
        <f>IFERROR(AVERAGE(Data!AG264), "  ")</f>
        <v>0</v>
      </c>
      <c r="AE256" s="66">
        <f>IFERROR(AVERAGE(Data!AH264), "  ")</f>
        <v>1600</v>
      </c>
      <c r="AF256" s="66">
        <f>IFERROR(AVERAGE(Data!AI264), "  ")</f>
        <v>1600</v>
      </c>
      <c r="AG256" s="66">
        <f>IFERROR(AVERAGE(Data!AJ264), "  ")</f>
        <v>10825</v>
      </c>
      <c r="AH256" s="66">
        <f>IFERROR(AVERAGE(Data!AK264), "  ")</f>
        <v>11658.583333333334</v>
      </c>
      <c r="AI256" s="67">
        <f>IFERROR(AVERAGE(Data!AL264), "  ")</f>
        <v>-88.059701492537314</v>
      </c>
      <c r="AJ256" s="67">
        <f>IFERROR(AVERAGE(Data!AM264), "  ")</f>
        <v>-10.426148117501032</v>
      </c>
      <c r="AK256" s="67">
        <f>IFERROR(AVERAGE(Data!AN264), "  ")</f>
        <v>-7.1499538966283804</v>
      </c>
      <c r="AL256" s="66">
        <f>IFERROR(AVERAGE(Data!AP264),"  ")</f>
        <v>882827</v>
      </c>
      <c r="AM256" s="66">
        <f>IFERROR(AVERAGE(Data!AQ264),"  ")</f>
        <v>161874</v>
      </c>
      <c r="AN256" s="66">
        <f>IFERROR(AVERAGE(Data!AR264),"  ")</f>
        <v>31000</v>
      </c>
      <c r="AO256" s="66">
        <f>IFERROR(AVERAGE(Data!AS264),"  ")</f>
        <v>1075701</v>
      </c>
      <c r="AP256" s="66">
        <f>IFERROR(AVERAGE(Data!AT264),"  ")</f>
        <v>899316.25</v>
      </c>
      <c r="AQ256" s="66">
        <f>IFERROR(AVERAGE(Data!AU264),"  ")</f>
        <v>777303.5</v>
      </c>
      <c r="AR256" s="67">
        <f>IFERROR(AVERAGE(Data!AV264),"  ")</f>
        <v>17.838680453388744</v>
      </c>
      <c r="AS256" s="67">
        <f>IFERROR(AVERAGE(Data!AW264),"  ")</f>
        <v>15.073852009357491</v>
      </c>
      <c r="AT256" s="67">
        <f>IFERROR(AVERAGE(Data!AX264),"  ")</f>
        <v>15.696925332254397</v>
      </c>
      <c r="AU256" s="66">
        <f>IFERROR(AVERAGE(Data!AZ264), "  ")</f>
        <v>884.98400000000004</v>
      </c>
      <c r="AV256" s="66">
        <f>IFERROR(AVERAGE(Data!BA264), "  ")</f>
        <v>19.100000000000001</v>
      </c>
      <c r="AW256" s="66">
        <f>IFERROR(AVERAGE(Data!BB264), "  ")</f>
        <v>170.017</v>
      </c>
      <c r="AX256" s="66">
        <f>IFERROR(AVERAGE(Data!BC264), "  ")</f>
        <v>1.6</v>
      </c>
      <c r="AY256" s="66">
        <f>IFERROR(AVERAGE(Data!BD264), "  ")</f>
        <v>1075.701</v>
      </c>
      <c r="AZ256" s="66">
        <f>IFERROR(AVERAGE(Data!BE264), "  ")</f>
        <v>22090.697000000004</v>
      </c>
      <c r="BA256" s="66">
        <f>IFERROR(AVERAGE(Data!BF264), "  ")</f>
        <v>1592.7379999999998</v>
      </c>
      <c r="BB256" s="66">
        <f>IFERROR(AVERAGE(Data!BG264), "  ")</f>
        <v>5402.7179999999998</v>
      </c>
      <c r="BC256" s="66">
        <f>IFERROR(AVERAGE(Data!BH264), "  ")</f>
        <v>501.45800000000003</v>
      </c>
      <c r="BD256" s="66">
        <f>IFERROR(AVERAGE(Data!BI264), "  ")</f>
        <v>29587.611000000008</v>
      </c>
    </row>
    <row r="257" spans="1:56" x14ac:dyDescent="0.25">
      <c r="A257" s="59">
        <f t="shared" si="3"/>
        <v>39410</v>
      </c>
      <c r="B257" s="66">
        <f>IFERROR(AVERAGE(Data!B265),"  ")</f>
        <v>689760</v>
      </c>
      <c r="C257" s="66">
        <f>IFERROR(AVERAGE(Data!C265),"  ")</f>
        <v>116667</v>
      </c>
      <c r="D257" s="66">
        <f>IFERROR(AVERAGE(Data!D265),"  ")</f>
        <v>0</v>
      </c>
      <c r="E257" s="66">
        <f>IFERROR(AVERAGE(Data!E265),"  ")</f>
        <v>806427</v>
      </c>
      <c r="F257" s="66">
        <f>IFERROR(AVERAGE(Data!F265),"  ")</f>
        <v>770810.5</v>
      </c>
      <c r="G257" s="66">
        <f>IFERROR(AVERAGE(Data!G265),"  ")</f>
        <v>587424</v>
      </c>
      <c r="H257" s="67">
        <f>IFERROR(AVERAGE(Data!H265),"  ")</f>
        <v>-6.8659788099478263</v>
      </c>
      <c r="I257" s="67">
        <f>IFERROR(AVERAGE(Data!I265),"  ")</f>
        <v>14.486810357439639</v>
      </c>
      <c r="J257" s="67">
        <f>IFERROR(AVERAGE(Data!J265),"  ")</f>
        <v>31.218761916435156</v>
      </c>
      <c r="K257" s="66">
        <f>IFERROR(AVERAGE(Data!L265),"  ")</f>
        <v>9615</v>
      </c>
      <c r="L257" s="66">
        <f>IFERROR(AVERAGE(Data!M265),"  ")</f>
        <v>1500</v>
      </c>
      <c r="M257" s="66">
        <f>IFERROR(AVERAGE(Data!N265),"  ")</f>
        <v>4200</v>
      </c>
      <c r="N257" s="66">
        <f>IFERROR(AVERAGE(Data!O265),"  ")</f>
        <v>15315</v>
      </c>
      <c r="O257" s="66">
        <f>IFERROR(AVERAGE(Data!P265),"  ")</f>
        <v>20057.25</v>
      </c>
      <c r="P257" s="66">
        <f>IFERROR(AVERAGE(Data!Q265),"  ")</f>
        <v>18079.083333333332</v>
      </c>
      <c r="Q257" s="67">
        <f>IFERROR(AVERAGE(Data!R265),"  ")</f>
        <v>21.057623903248746</v>
      </c>
      <c r="R257" s="67">
        <f>IFERROR(AVERAGE(Data!S265),"  ")</f>
        <v>43.494124590867635</v>
      </c>
      <c r="S257" s="67">
        <f>IFERROR(AVERAGE(Data!T265),"  ")</f>
        <v>10.941742068412408</v>
      </c>
      <c r="T257" s="66">
        <f>IFERROR(AVERAGE(Data!V265), " ")</f>
        <v>135327</v>
      </c>
      <c r="U257" s="66">
        <f>IFERROR(AVERAGE(Data!W265), " ")</f>
        <v>27800</v>
      </c>
      <c r="V257" s="66">
        <f>IFERROR(AVERAGE(Data!X265), " ")</f>
        <v>56000</v>
      </c>
      <c r="W257" s="66">
        <f>IFERROR(AVERAGE(Data!Y265), " ")</f>
        <v>219127</v>
      </c>
      <c r="X257" s="66">
        <f>IFERROR(AVERAGE(Data!Z265), " ")</f>
        <v>155428.5</v>
      </c>
      <c r="Y257" s="66">
        <f>IFERROR(AVERAGE(Data!AA265), " ")</f>
        <v>247100</v>
      </c>
      <c r="Z257" s="67">
        <f>IFERROR(AVERAGE(Data!AB265), " ")</f>
        <v>38.398039550056517</v>
      </c>
      <c r="AA257" s="67">
        <f>IFERROR(AVERAGE(Data!AC265), " ")</f>
        <v>-20.230590885937573</v>
      </c>
      <c r="AB257" s="67">
        <f>IFERROR(AVERAGE(Data!AD265), " ")</f>
        <v>-37.098947794415217</v>
      </c>
      <c r="AC257" s="66">
        <f>IFERROR(AVERAGE(Data!AF265), "  ")</f>
        <v>12556</v>
      </c>
      <c r="AD257" s="66">
        <f>IFERROR(AVERAGE(Data!AG265), "  ")</f>
        <v>0</v>
      </c>
      <c r="AE257" s="66">
        <f>IFERROR(AVERAGE(Data!AH265), "  ")</f>
        <v>9650</v>
      </c>
      <c r="AF257" s="66">
        <f>IFERROR(AVERAGE(Data!AI265), "  ")</f>
        <v>22206</v>
      </c>
      <c r="AG257" s="66">
        <f>IFERROR(AVERAGE(Data!AJ265), "  ")</f>
        <v>9051.5</v>
      </c>
      <c r="AH257" s="66">
        <f>IFERROR(AVERAGE(Data!AK265), "  ")</f>
        <v>11736.333333333334</v>
      </c>
      <c r="AI257" s="67">
        <f>IFERROR(AVERAGE(Data!AL265), "  ")</f>
        <v>19.022350860266933</v>
      </c>
      <c r="AJ257" s="67">
        <f>IFERROR(AVERAGE(Data!AM265), "  ")</f>
        <v>-39.044059464282711</v>
      </c>
      <c r="AK257" s="67">
        <f>IFERROR(AVERAGE(Data!AN265), "  ")</f>
        <v>-22.876253230708066</v>
      </c>
      <c r="AL257" s="66">
        <f>IFERROR(AVERAGE(Data!AP265),"  ")</f>
        <v>847258</v>
      </c>
      <c r="AM257" s="66">
        <f>IFERROR(AVERAGE(Data!AQ265),"  ")</f>
        <v>145967</v>
      </c>
      <c r="AN257" s="66">
        <f>IFERROR(AVERAGE(Data!AR265),"  ")</f>
        <v>69850</v>
      </c>
      <c r="AO257" s="66">
        <f>IFERROR(AVERAGE(Data!AS265),"  ")</f>
        <v>1063075</v>
      </c>
      <c r="AP257" s="66">
        <f>IFERROR(AVERAGE(Data!AT265),"  ")</f>
        <v>955347.75</v>
      </c>
      <c r="AQ257" s="66">
        <f>IFERROR(AVERAGE(Data!AU265),"  ")</f>
        <v>864339.41666666663</v>
      </c>
      <c r="AR257" s="67">
        <f>IFERROR(AVERAGE(Data!AV265),"  ")</f>
        <v>0.71604720719797843</v>
      </c>
      <c r="AS257" s="67">
        <f>IFERROR(AVERAGE(Data!AW265),"  ")</f>
        <v>6.5108513725003814</v>
      </c>
      <c r="AT257" s="67">
        <f>IFERROR(AVERAGE(Data!AX265),"  ")</f>
        <v>10.529235573255225</v>
      </c>
      <c r="AU257" s="66">
        <f>IFERROR(AVERAGE(Data!AZ265), "  ")</f>
        <v>806.42700000000002</v>
      </c>
      <c r="AV257" s="66">
        <f>IFERROR(AVERAGE(Data!BA265), "  ")</f>
        <v>15.315</v>
      </c>
      <c r="AW257" s="66">
        <f>IFERROR(AVERAGE(Data!BB265), "  ")</f>
        <v>219.12700000000001</v>
      </c>
      <c r="AX257" s="66">
        <f>IFERROR(AVERAGE(Data!BC265), "  ")</f>
        <v>22.206</v>
      </c>
      <c r="AY257" s="66">
        <f>IFERROR(AVERAGE(Data!BD265), "  ")</f>
        <v>1063.075</v>
      </c>
      <c r="AZ257" s="66">
        <f>IFERROR(AVERAGE(Data!BE265), "  ")</f>
        <v>22897.124000000003</v>
      </c>
      <c r="BA257" s="66">
        <f>IFERROR(AVERAGE(Data!BF265), "  ")</f>
        <v>1608.0529999999999</v>
      </c>
      <c r="BB257" s="66">
        <f>IFERROR(AVERAGE(Data!BG265), "  ")</f>
        <v>5621.8450000000003</v>
      </c>
      <c r="BC257" s="66">
        <f>IFERROR(AVERAGE(Data!BH265), "  ")</f>
        <v>523.66399999999999</v>
      </c>
      <c r="BD257" s="66">
        <f>IFERROR(AVERAGE(Data!BI265), "  ")</f>
        <v>30650.686000000009</v>
      </c>
    </row>
    <row r="258" spans="1:56" x14ac:dyDescent="0.25">
      <c r="A258" s="59">
        <f t="shared" si="3"/>
        <v>39417</v>
      </c>
      <c r="B258" s="66">
        <f>IFERROR(AVERAGE(Data!B266),"  ")</f>
        <v>537473</v>
      </c>
      <c r="C258" s="66">
        <f>IFERROR(AVERAGE(Data!C266),"  ")</f>
        <v>44315</v>
      </c>
      <c r="D258" s="66">
        <f>IFERROR(AVERAGE(Data!D266),"  ")</f>
        <v>0</v>
      </c>
      <c r="E258" s="66">
        <f>IFERROR(AVERAGE(Data!E266),"  ")</f>
        <v>581788</v>
      </c>
      <c r="F258" s="66">
        <f>IFERROR(AVERAGE(Data!F266),"  ")</f>
        <v>780014.75</v>
      </c>
      <c r="G258" s="66">
        <f>IFERROR(AVERAGE(Data!G266),"  ")</f>
        <v>617364.83333333337</v>
      </c>
      <c r="H258" s="67">
        <f>IFERROR(AVERAGE(Data!H266),"  ")</f>
        <v>-9.3670988616908364</v>
      </c>
      <c r="I258" s="67">
        <f>IFERROR(AVERAGE(Data!I266),"  ")</f>
        <v>10.439796936203116</v>
      </c>
      <c r="J258" s="67">
        <f>IFERROR(AVERAGE(Data!J266),"  ")</f>
        <v>26.345834405317859</v>
      </c>
      <c r="K258" s="66">
        <f>IFERROR(AVERAGE(Data!L266),"  ")</f>
        <v>24729</v>
      </c>
      <c r="L258" s="66">
        <f>IFERROR(AVERAGE(Data!M266),"  ")</f>
        <v>0</v>
      </c>
      <c r="M258" s="66">
        <f>IFERROR(AVERAGE(Data!N266),"  ")</f>
        <v>2800</v>
      </c>
      <c r="N258" s="66">
        <f>IFERROR(AVERAGE(Data!O266),"  ")</f>
        <v>27529</v>
      </c>
      <c r="O258" s="66">
        <f>IFERROR(AVERAGE(Data!P266),"  ")</f>
        <v>19886</v>
      </c>
      <c r="P258" s="66">
        <f>IFERROR(AVERAGE(Data!Q266),"  ")</f>
        <v>19522</v>
      </c>
      <c r="Q258" s="67">
        <f>IFERROR(AVERAGE(Data!R266),"  ")</f>
        <v>9.3462027327613661</v>
      </c>
      <c r="R258" s="67">
        <f>IFERROR(AVERAGE(Data!S266),"  ")</f>
        <v>11.896689971443442</v>
      </c>
      <c r="S258" s="67">
        <f>IFERROR(AVERAGE(Data!T266),"  ")</f>
        <v>1.8645630570638172</v>
      </c>
      <c r="T258" s="66">
        <f>IFERROR(AVERAGE(Data!V266), " ")</f>
        <v>173897</v>
      </c>
      <c r="U258" s="66">
        <f>IFERROR(AVERAGE(Data!W266), " ")</f>
        <v>27416</v>
      </c>
      <c r="V258" s="66">
        <f>IFERROR(AVERAGE(Data!X266), " ")</f>
        <v>58800</v>
      </c>
      <c r="W258" s="66">
        <f>IFERROR(AVERAGE(Data!Y266), " ")</f>
        <v>260113</v>
      </c>
      <c r="X258" s="66">
        <f>IFERROR(AVERAGE(Data!Z266), " ")</f>
        <v>211388</v>
      </c>
      <c r="Y258" s="66">
        <f>IFERROR(AVERAGE(Data!AA266), " ")</f>
        <v>235527.5</v>
      </c>
      <c r="Z258" s="67">
        <f>IFERROR(AVERAGE(Data!AB266), " ")</f>
        <v>92.707700514157864</v>
      </c>
      <c r="AA258" s="67">
        <f>IFERROR(AVERAGE(Data!AC266), " ")</f>
        <v>21.90667324100426</v>
      </c>
      <c r="AB258" s="67">
        <f>IFERROR(AVERAGE(Data!AD266), " ")</f>
        <v>-10.249121652460968</v>
      </c>
      <c r="AC258" s="66">
        <f>IFERROR(AVERAGE(Data!AF266), "  ")</f>
        <v>3248</v>
      </c>
      <c r="AD258" s="66">
        <f>IFERROR(AVERAGE(Data!AG266), "  ")</f>
        <v>1500</v>
      </c>
      <c r="AE258" s="66">
        <f>IFERROR(AVERAGE(Data!AH266), "  ")</f>
        <v>4400</v>
      </c>
      <c r="AF258" s="66">
        <f>IFERROR(AVERAGE(Data!AI266), "  ")</f>
        <v>9148</v>
      </c>
      <c r="AG258" s="66">
        <f>IFERROR(AVERAGE(Data!AJ266), "  ")</f>
        <v>10988.5</v>
      </c>
      <c r="AH258" s="66">
        <f>IFERROR(AVERAGE(Data!AK266), "  ")</f>
        <v>16244.75</v>
      </c>
      <c r="AI258" s="67">
        <f>IFERROR(AVERAGE(Data!AL266), "  ")</f>
        <v>-72.445783132530124</v>
      </c>
      <c r="AJ258" s="67">
        <f>IFERROR(AVERAGE(Data!AM266), "  ")</f>
        <v>-42.010897528925952</v>
      </c>
      <c r="AK258" s="67">
        <f>IFERROR(AVERAGE(Data!AN266), "  ")</f>
        <v>-32.356607519352409</v>
      </c>
      <c r="AL258" s="66">
        <f>IFERROR(AVERAGE(Data!AP266),"  ")</f>
        <v>739347</v>
      </c>
      <c r="AM258" s="66">
        <f>IFERROR(AVERAGE(Data!AQ266),"  ")</f>
        <v>73231</v>
      </c>
      <c r="AN258" s="66">
        <f>IFERROR(AVERAGE(Data!AR266),"  ")</f>
        <v>66000</v>
      </c>
      <c r="AO258" s="66">
        <f>IFERROR(AVERAGE(Data!AS266),"  ")</f>
        <v>878578</v>
      </c>
      <c r="AP258" s="66">
        <f>IFERROR(AVERAGE(Data!AT266),"  ")</f>
        <v>1022277.25</v>
      </c>
      <c r="AQ258" s="66">
        <f>IFERROR(AVERAGE(Data!AU266),"  ")</f>
        <v>888659.08333333337</v>
      </c>
      <c r="AR258" s="67">
        <f>IFERROR(AVERAGE(Data!AV266),"  ")</f>
        <v>5.1847843394539073</v>
      </c>
      <c r="AS258" s="67">
        <f>IFERROR(AVERAGE(Data!AW266),"  ")</f>
        <v>11.553241314137995</v>
      </c>
      <c r="AT258" s="67">
        <f>IFERROR(AVERAGE(Data!AX266),"  ")</f>
        <v>15.035931008038418</v>
      </c>
      <c r="AU258" s="66">
        <f>IFERROR(AVERAGE(Data!AZ266), "  ")</f>
        <v>581.78800000000001</v>
      </c>
      <c r="AV258" s="66">
        <f>IFERROR(AVERAGE(Data!BA266), "  ")</f>
        <v>27.529</v>
      </c>
      <c r="AW258" s="66">
        <f>IFERROR(AVERAGE(Data!BB266), "  ")</f>
        <v>260.113</v>
      </c>
      <c r="AX258" s="66">
        <f>IFERROR(AVERAGE(Data!BC266), "  ")</f>
        <v>9.1479999999999997</v>
      </c>
      <c r="AY258" s="66">
        <f>IFERROR(AVERAGE(Data!BD266), "  ")</f>
        <v>878.57799999999997</v>
      </c>
      <c r="AZ258" s="66">
        <f>IFERROR(AVERAGE(Data!BE266), "  ")</f>
        <v>23478.912000000004</v>
      </c>
      <c r="BA258" s="66">
        <f>IFERROR(AVERAGE(Data!BF266), "  ")</f>
        <v>1635.5819999999999</v>
      </c>
      <c r="BB258" s="66">
        <f>IFERROR(AVERAGE(Data!BG266), "  ")</f>
        <v>5881.9580000000005</v>
      </c>
      <c r="BC258" s="66">
        <f>IFERROR(AVERAGE(Data!BH266), "  ")</f>
        <v>532.81200000000001</v>
      </c>
      <c r="BD258" s="66">
        <f>IFERROR(AVERAGE(Data!BI266), "  ")</f>
        <v>31529.26400000001</v>
      </c>
    </row>
    <row r="259" spans="1:56" x14ac:dyDescent="0.25">
      <c r="A259" s="59">
        <f t="shared" si="3"/>
        <v>39424</v>
      </c>
      <c r="B259" s="66">
        <f>IFERROR(AVERAGE(Data!B267),"  ")</f>
        <v>514823</v>
      </c>
      <c r="C259" s="66">
        <f>IFERROR(AVERAGE(Data!C267),"  ")</f>
        <v>120300</v>
      </c>
      <c r="D259" s="66">
        <f>IFERROR(AVERAGE(Data!D267),"  ")</f>
        <v>1400</v>
      </c>
      <c r="E259" s="66">
        <f>IFERROR(AVERAGE(Data!E267),"  ")</f>
        <v>636523</v>
      </c>
      <c r="F259" s="66">
        <f>IFERROR(AVERAGE(Data!F267),"  ")</f>
        <v>727430.5</v>
      </c>
      <c r="G259" s="66">
        <f>IFERROR(AVERAGE(Data!G267),"  ")</f>
        <v>649395.08333333337</v>
      </c>
      <c r="H259" s="67">
        <f>IFERROR(AVERAGE(Data!H267),"  ")</f>
        <v>-15.467607268593465</v>
      </c>
      <c r="I259" s="67">
        <f>IFERROR(AVERAGE(Data!I267),"  ")</f>
        <v>-1.988311578947366</v>
      </c>
      <c r="J259" s="67">
        <f>IFERROR(AVERAGE(Data!J267),"  ")</f>
        <v>12.016631888574247</v>
      </c>
      <c r="K259" s="66">
        <f>IFERROR(AVERAGE(Data!L267),"  ")</f>
        <v>14300</v>
      </c>
      <c r="L259" s="66">
        <f>IFERROR(AVERAGE(Data!M267),"  ")</f>
        <v>12000</v>
      </c>
      <c r="M259" s="66">
        <f>IFERROR(AVERAGE(Data!N267),"  ")</f>
        <v>1400</v>
      </c>
      <c r="N259" s="66">
        <f>IFERROR(AVERAGE(Data!O267),"  ")</f>
        <v>27700</v>
      </c>
      <c r="O259" s="66">
        <f>IFERROR(AVERAGE(Data!P267),"  ")</f>
        <v>22411</v>
      </c>
      <c r="P259" s="66">
        <f>IFERROR(AVERAGE(Data!Q267),"  ")</f>
        <v>20375</v>
      </c>
      <c r="Q259" s="67">
        <f>IFERROR(AVERAGE(Data!R267),"  ")</f>
        <v>241.97530864197532</v>
      </c>
      <c r="R259" s="67">
        <f>IFERROR(AVERAGE(Data!S267),"  ")</f>
        <v>64.705017730170681</v>
      </c>
      <c r="S259" s="67">
        <f>IFERROR(AVERAGE(Data!T267),"  ")</f>
        <v>9.992638036809808</v>
      </c>
      <c r="T259" s="66">
        <f>IFERROR(AVERAGE(Data!V267), " ")</f>
        <v>188498</v>
      </c>
      <c r="U259" s="66">
        <f>IFERROR(AVERAGE(Data!W267), " ")</f>
        <v>50654</v>
      </c>
      <c r="V259" s="66">
        <f>IFERROR(AVERAGE(Data!X267), " ")</f>
        <v>11200</v>
      </c>
      <c r="W259" s="66">
        <f>IFERROR(AVERAGE(Data!Y267), " ")</f>
        <v>250352</v>
      </c>
      <c r="X259" s="66">
        <f>IFERROR(AVERAGE(Data!Z267), " ")</f>
        <v>224902.25</v>
      </c>
      <c r="Y259" s="66">
        <f>IFERROR(AVERAGE(Data!AA267), " ")</f>
        <v>236894</v>
      </c>
      <c r="Z259" s="67">
        <f>IFERROR(AVERAGE(Data!AB267), " ")</f>
        <v>-14.428296030953913</v>
      </c>
      <c r="AA259" s="67">
        <f>IFERROR(AVERAGE(Data!AC267), " ")</f>
        <v>17.004044897056716</v>
      </c>
      <c r="AB259" s="67">
        <f>IFERROR(AVERAGE(Data!AD267), " ")</f>
        <v>-5.0620741766359671</v>
      </c>
      <c r="AC259" s="66">
        <f>IFERROR(AVERAGE(Data!AF267), "  ")</f>
        <v>0</v>
      </c>
      <c r="AD259" s="66">
        <f>IFERROR(AVERAGE(Data!AG267), "  ")</f>
        <v>0</v>
      </c>
      <c r="AE259" s="66">
        <f>IFERROR(AVERAGE(Data!AH267), "  ")</f>
        <v>15600</v>
      </c>
      <c r="AF259" s="66">
        <f>IFERROR(AVERAGE(Data!AI267), "  ")</f>
        <v>15600</v>
      </c>
      <c r="AG259" s="66">
        <f>IFERROR(AVERAGE(Data!AJ267), "  ")</f>
        <v>12138.5</v>
      </c>
      <c r="AH259" s="66">
        <f>IFERROR(AVERAGE(Data!AK267), "  ")</f>
        <v>18725.166666666668</v>
      </c>
      <c r="AI259" s="67">
        <f>IFERROR(AVERAGE(Data!AL267), "  ")</f>
        <v>-30.973451327433633</v>
      </c>
      <c r="AJ259" s="67">
        <f>IFERROR(AVERAGE(Data!AM267), "  ")</f>
        <v>-44.735194691373479</v>
      </c>
      <c r="AK259" s="67">
        <f>IFERROR(AVERAGE(Data!AN267), "  ")</f>
        <v>-35.175476853788581</v>
      </c>
      <c r="AL259" s="66">
        <f>IFERROR(AVERAGE(Data!AP267),"  ")</f>
        <v>717621</v>
      </c>
      <c r="AM259" s="66">
        <f>IFERROR(AVERAGE(Data!AQ267),"  ")</f>
        <v>182954</v>
      </c>
      <c r="AN259" s="66">
        <f>IFERROR(AVERAGE(Data!AR267),"  ")</f>
        <v>29600</v>
      </c>
      <c r="AO259" s="66">
        <f>IFERROR(AVERAGE(Data!AS267),"  ")</f>
        <v>930175</v>
      </c>
      <c r="AP259" s="66">
        <f>IFERROR(AVERAGE(Data!AT267),"  ")</f>
        <v>986882.25</v>
      </c>
      <c r="AQ259" s="66">
        <f>IFERROR(AVERAGE(Data!AU267),"  ")</f>
        <v>925389.25</v>
      </c>
      <c r="AR259" s="67">
        <f>IFERROR(AVERAGE(Data!AV267),"  ")</f>
        <v>-13.573152137454159</v>
      </c>
      <c r="AS259" s="67">
        <f>IFERROR(AVERAGE(Data!AW267),"  ")</f>
        <v>1.7429554958060756</v>
      </c>
      <c r="AT259" s="67">
        <f>IFERROR(AVERAGE(Data!AX267),"  ")</f>
        <v>6.6450955638397646</v>
      </c>
      <c r="AU259" s="66">
        <f>IFERROR(AVERAGE(Data!AZ267), "  ")</f>
        <v>636.52300000000002</v>
      </c>
      <c r="AV259" s="66">
        <f>IFERROR(AVERAGE(Data!BA267), "  ")</f>
        <v>27.7</v>
      </c>
      <c r="AW259" s="66">
        <f>IFERROR(AVERAGE(Data!BB267), "  ")</f>
        <v>250.352</v>
      </c>
      <c r="AX259" s="66">
        <f>IFERROR(AVERAGE(Data!BC267), "  ")</f>
        <v>15.6</v>
      </c>
      <c r="AY259" s="66">
        <f>IFERROR(AVERAGE(Data!BD267), "  ")</f>
        <v>930.17499999999995</v>
      </c>
      <c r="AZ259" s="66">
        <f>IFERROR(AVERAGE(Data!BE267), "  ")</f>
        <v>24115.435000000005</v>
      </c>
      <c r="BA259" s="66">
        <f>IFERROR(AVERAGE(Data!BF267), "  ")</f>
        <v>1663.2819999999999</v>
      </c>
      <c r="BB259" s="66">
        <f>IFERROR(AVERAGE(Data!BG267), "  ")</f>
        <v>6132.31</v>
      </c>
      <c r="BC259" s="66">
        <f>IFERROR(AVERAGE(Data!BH267), "  ")</f>
        <v>548.41200000000003</v>
      </c>
      <c r="BD259" s="66">
        <f>IFERROR(AVERAGE(Data!BI267), "  ")</f>
        <v>32459.439000000009</v>
      </c>
    </row>
    <row r="260" spans="1:56" x14ac:dyDescent="0.25">
      <c r="A260" s="59">
        <f t="shared" ref="A260:A323" si="4">A259+7</f>
        <v>39431</v>
      </c>
      <c r="B260" s="66">
        <f>IFERROR(AVERAGE(Data!B268),"  ")</f>
        <v>479188</v>
      </c>
      <c r="C260" s="66">
        <f>IFERROR(AVERAGE(Data!C268),"  ")</f>
        <v>79876</v>
      </c>
      <c r="D260" s="66">
        <f>IFERROR(AVERAGE(Data!D268),"  ")</f>
        <v>7200</v>
      </c>
      <c r="E260" s="66">
        <f>IFERROR(AVERAGE(Data!E268),"  ")</f>
        <v>566264</v>
      </c>
      <c r="F260" s="66">
        <f>IFERROR(AVERAGE(Data!F268),"  ")</f>
        <v>647750.5</v>
      </c>
      <c r="G260" s="66">
        <f>IFERROR(AVERAGE(Data!G268),"  ")</f>
        <v>651681.75</v>
      </c>
      <c r="H260" s="67">
        <f>IFERROR(AVERAGE(Data!H268),"  ")</f>
        <v>-19.967889013576499</v>
      </c>
      <c r="I260" s="67">
        <f>IFERROR(AVERAGE(Data!I268),"  ")</f>
        <v>-12.711911799682918</v>
      </c>
      <c r="J260" s="67">
        <f>IFERROR(AVERAGE(Data!J268),"  ")</f>
        <v>-0.6032469069449875</v>
      </c>
      <c r="K260" s="66">
        <f>IFERROR(AVERAGE(Data!L268),"  ")</f>
        <v>12552</v>
      </c>
      <c r="L260" s="66">
        <f>IFERROR(AVERAGE(Data!M268),"  ")</f>
        <v>1500</v>
      </c>
      <c r="M260" s="66">
        <f>IFERROR(AVERAGE(Data!N268),"  ")</f>
        <v>7000</v>
      </c>
      <c r="N260" s="66">
        <f>IFERROR(AVERAGE(Data!O268),"  ")</f>
        <v>21052</v>
      </c>
      <c r="O260" s="66">
        <f>IFERROR(AVERAGE(Data!P268),"  ")</f>
        <v>22899</v>
      </c>
      <c r="P260" s="66">
        <f>IFERROR(AVERAGE(Data!Q268),"  ")</f>
        <v>24088.5</v>
      </c>
      <c r="Q260" s="67">
        <f>IFERROR(AVERAGE(Data!R268),"  ")</f>
        <v>-38.729299455746677</v>
      </c>
      <c r="R260" s="67">
        <f>IFERROR(AVERAGE(Data!S268),"  ")</f>
        <v>14.087138479934236</v>
      </c>
      <c r="S260" s="67">
        <f>IFERROR(AVERAGE(Data!T268),"  ")</f>
        <v>-4.9380409739087083</v>
      </c>
      <c r="T260" s="66">
        <f>IFERROR(AVERAGE(Data!V268), " ")</f>
        <v>144212</v>
      </c>
      <c r="U260" s="66">
        <f>IFERROR(AVERAGE(Data!W268), " ")</f>
        <v>26000</v>
      </c>
      <c r="V260" s="66">
        <f>IFERROR(AVERAGE(Data!X268), " ")</f>
        <v>28000</v>
      </c>
      <c r="W260" s="66">
        <f>IFERROR(AVERAGE(Data!Y268), " ")</f>
        <v>198212</v>
      </c>
      <c r="X260" s="66">
        <f>IFERROR(AVERAGE(Data!Z268), " ")</f>
        <v>231951</v>
      </c>
      <c r="Y260" s="66">
        <f>IFERROR(AVERAGE(Data!AA268), " ")</f>
        <v>229135.58333333334</v>
      </c>
      <c r="Z260" s="67">
        <f>IFERROR(AVERAGE(Data!AB268), " ")</f>
        <v>-37.352200283826022</v>
      </c>
      <c r="AA260" s="67">
        <f>IFERROR(AVERAGE(Data!AC268), " ")</f>
        <v>2.8306571025775051</v>
      </c>
      <c r="AB260" s="67">
        <f>IFERROR(AVERAGE(Data!AD268), " ")</f>
        <v>1.2287121125883482</v>
      </c>
      <c r="AC260" s="66">
        <f>IFERROR(AVERAGE(Data!AF268), "  ")</f>
        <v>0</v>
      </c>
      <c r="AD260" s="66">
        <f>IFERROR(AVERAGE(Data!AG268), "  ")</f>
        <v>1600</v>
      </c>
      <c r="AE260" s="66">
        <f>IFERROR(AVERAGE(Data!AH268), "  ")</f>
        <v>12150</v>
      </c>
      <c r="AF260" s="66">
        <f>IFERROR(AVERAGE(Data!AI268), "  ")</f>
        <v>13750</v>
      </c>
      <c r="AG260" s="66">
        <f>IFERROR(AVERAGE(Data!AJ268), "  ")</f>
        <v>15176</v>
      </c>
      <c r="AH260" s="66">
        <f>IFERROR(AVERAGE(Data!AK268), "  ")</f>
        <v>24555.833333333332</v>
      </c>
      <c r="AI260" s="67">
        <f>IFERROR(AVERAGE(Data!AL268), "  ")</f>
        <v>125.40983606557377</v>
      </c>
      <c r="AJ260" s="67">
        <f>IFERROR(AVERAGE(Data!AM268), "  ")</f>
        <v>-24.644661543999902</v>
      </c>
      <c r="AK260" s="67">
        <f>IFERROR(AVERAGE(Data!AN268), "  ")</f>
        <v>-38.197984185699255</v>
      </c>
      <c r="AL260" s="66">
        <f>IFERROR(AVERAGE(Data!AP268),"  ")</f>
        <v>635952</v>
      </c>
      <c r="AM260" s="66">
        <f>IFERROR(AVERAGE(Data!AQ268),"  ")</f>
        <v>108976</v>
      </c>
      <c r="AN260" s="66">
        <f>IFERROR(AVERAGE(Data!AR268),"  ")</f>
        <v>54350</v>
      </c>
      <c r="AO260" s="66">
        <f>IFERROR(AVERAGE(Data!AS268),"  ")</f>
        <v>799278</v>
      </c>
      <c r="AP260" s="66">
        <f>IFERROR(AVERAGE(Data!AT268),"  ")</f>
        <v>917776.5</v>
      </c>
      <c r="AQ260" s="66">
        <f>IFERROR(AVERAGE(Data!AU268),"  ")</f>
        <v>929461.66666666663</v>
      </c>
      <c r="AR260" s="67">
        <f>IFERROR(AVERAGE(Data!AV268),"  ")</f>
        <v>-24.907835053870929</v>
      </c>
      <c r="AS260" s="67">
        <f>IFERROR(AVERAGE(Data!AW268),"  ")</f>
        <v>-8.9381191489593892</v>
      </c>
      <c r="AT260" s="67">
        <f>IFERROR(AVERAGE(Data!AX268),"  ")</f>
        <v>-1.2571972665180731</v>
      </c>
      <c r="AU260" s="66">
        <f>IFERROR(AVERAGE(Data!AZ268), "  ")</f>
        <v>566.26400000000001</v>
      </c>
      <c r="AV260" s="66">
        <f>IFERROR(AVERAGE(Data!BA268), "  ")</f>
        <v>21.052</v>
      </c>
      <c r="AW260" s="66">
        <f>IFERROR(AVERAGE(Data!BB268), "  ")</f>
        <v>198.21199999999999</v>
      </c>
      <c r="AX260" s="66">
        <f>IFERROR(AVERAGE(Data!BC268), "  ")</f>
        <v>13.75</v>
      </c>
      <c r="AY260" s="66">
        <f>IFERROR(AVERAGE(Data!BD268), "  ")</f>
        <v>799.27800000000002</v>
      </c>
      <c r="AZ260" s="66">
        <f>IFERROR(AVERAGE(Data!BE268), "  ")</f>
        <v>24681.699000000004</v>
      </c>
      <c r="BA260" s="66">
        <f>IFERROR(AVERAGE(Data!BF268), "  ")</f>
        <v>1684.3339999999998</v>
      </c>
      <c r="BB260" s="66">
        <f>IFERROR(AVERAGE(Data!BG268), "  ")</f>
        <v>6330.5220000000008</v>
      </c>
      <c r="BC260" s="66">
        <f>IFERROR(AVERAGE(Data!BH268), "  ")</f>
        <v>562.16200000000003</v>
      </c>
      <c r="BD260" s="66">
        <f>IFERROR(AVERAGE(Data!BI268), "  ")</f>
        <v>33258.717000000011</v>
      </c>
    </row>
    <row r="261" spans="1:56" x14ac:dyDescent="0.25">
      <c r="A261" s="59">
        <f t="shared" si="4"/>
        <v>39438</v>
      </c>
      <c r="B261" s="66">
        <f>IFERROR(AVERAGE(Data!B269),"  ")</f>
        <v>204500</v>
      </c>
      <c r="C261" s="66">
        <f>IFERROR(AVERAGE(Data!C269),"  ")</f>
        <v>2900</v>
      </c>
      <c r="D261" s="66">
        <f>IFERROR(AVERAGE(Data!D269),"  ")</f>
        <v>83118</v>
      </c>
      <c r="E261" s="66">
        <f>IFERROR(AVERAGE(Data!E269),"  ")</f>
        <v>290518</v>
      </c>
      <c r="F261" s="66">
        <f>IFERROR(AVERAGE(Data!F269),"  ")</f>
        <v>518773.25</v>
      </c>
      <c r="G261" s="66">
        <f>IFERROR(AVERAGE(Data!G269),"  ")</f>
        <v>603814.5</v>
      </c>
      <c r="H261" s="67">
        <f>IFERROR(AVERAGE(Data!H269),"  ")</f>
        <v>-44.552660257694868</v>
      </c>
      <c r="I261" s="67">
        <f>IFERROR(AVERAGE(Data!I269),"  ")</f>
        <v>-20.991246983999822</v>
      </c>
      <c r="J261" s="67">
        <f>IFERROR(AVERAGE(Data!J269),"  ")</f>
        <v>-14.084002620009951</v>
      </c>
      <c r="K261" s="66">
        <f>IFERROR(AVERAGE(Data!L269),"  ")</f>
        <v>4800</v>
      </c>
      <c r="L261" s="66">
        <f>IFERROR(AVERAGE(Data!M269),"  ")</f>
        <v>7000</v>
      </c>
      <c r="M261" s="66">
        <f>IFERROR(AVERAGE(Data!N269),"  ")</f>
        <v>4700</v>
      </c>
      <c r="N261" s="66">
        <f>IFERROR(AVERAGE(Data!O269),"  ")</f>
        <v>16500</v>
      </c>
      <c r="O261" s="66">
        <f>IFERROR(AVERAGE(Data!P269),"  ")</f>
        <v>23195.25</v>
      </c>
      <c r="P261" s="66">
        <f>IFERROR(AVERAGE(Data!Q269),"  ")</f>
        <v>25625.5</v>
      </c>
      <c r="Q261" s="67">
        <f>IFERROR(AVERAGE(Data!R269),"  ")</f>
        <v>110.88957055214723</v>
      </c>
      <c r="R261" s="67">
        <f>IFERROR(AVERAGE(Data!S269),"  ")</f>
        <v>22.955512264938569</v>
      </c>
      <c r="S261" s="67">
        <f>IFERROR(AVERAGE(Data!T269),"  ")</f>
        <v>-9.4837173908801748</v>
      </c>
      <c r="T261" s="66">
        <f>IFERROR(AVERAGE(Data!V269), " ")</f>
        <v>56004</v>
      </c>
      <c r="U261" s="66">
        <f>IFERROR(AVERAGE(Data!W269), " ")</f>
        <v>35200</v>
      </c>
      <c r="V261" s="66">
        <f>IFERROR(AVERAGE(Data!X269), " ")</f>
        <v>14485</v>
      </c>
      <c r="W261" s="66">
        <f>IFERROR(AVERAGE(Data!Y269), " ")</f>
        <v>105689</v>
      </c>
      <c r="X261" s="66">
        <f>IFERROR(AVERAGE(Data!Z269), " ")</f>
        <v>203591.5</v>
      </c>
      <c r="Y261" s="66">
        <f>IFERROR(AVERAGE(Data!AA269), " ")</f>
        <v>225021.41666666666</v>
      </c>
      <c r="Z261" s="67">
        <f>IFERROR(AVERAGE(Data!AB269), " ")</f>
        <v>-53.021264868516973</v>
      </c>
      <c r="AA261" s="67">
        <f>IFERROR(AVERAGE(Data!AC269), " ")</f>
        <v>-15.949860925477733</v>
      </c>
      <c r="AB261" s="67">
        <f>IFERROR(AVERAGE(Data!AD269), " ")</f>
        <v>-9.5235009112095597</v>
      </c>
      <c r="AC261" s="66">
        <f>IFERROR(AVERAGE(Data!AF269), "  ")</f>
        <v>0</v>
      </c>
      <c r="AD261" s="66">
        <f>IFERROR(AVERAGE(Data!AG269), "  ")</f>
        <v>10800</v>
      </c>
      <c r="AE261" s="66">
        <f>IFERROR(AVERAGE(Data!AH269), "  ")</f>
        <v>10800</v>
      </c>
      <c r="AF261" s="66">
        <f>IFERROR(AVERAGE(Data!AI269), "  ")</f>
        <v>21600</v>
      </c>
      <c r="AG261" s="66">
        <f>IFERROR(AVERAGE(Data!AJ269), "  ")</f>
        <v>15024.5</v>
      </c>
      <c r="AH261" s="66">
        <f>IFERROR(AVERAGE(Data!AK269), "  ")</f>
        <v>25017.75</v>
      </c>
      <c r="AI261" s="67">
        <f>IFERROR(AVERAGE(Data!AL269), "  ")</f>
        <v>86.206896551724128</v>
      </c>
      <c r="AJ261" s="67">
        <f>IFERROR(AVERAGE(Data!AM269), "  ")</f>
        <v>-18.234013605442179</v>
      </c>
      <c r="AK261" s="67">
        <f>IFERROR(AVERAGE(Data!AN269), "  ")</f>
        <v>-39.944639306092675</v>
      </c>
      <c r="AL261" s="66">
        <f>IFERROR(AVERAGE(Data!AP269),"  ")</f>
        <v>265304</v>
      </c>
      <c r="AM261" s="66">
        <f>IFERROR(AVERAGE(Data!AQ269),"  ")</f>
        <v>55900</v>
      </c>
      <c r="AN261" s="66">
        <f>IFERROR(AVERAGE(Data!AR269),"  ")</f>
        <v>113103</v>
      </c>
      <c r="AO261" s="66">
        <f>IFERROR(AVERAGE(Data!AS269),"  ")</f>
        <v>434307</v>
      </c>
      <c r="AP261" s="66">
        <f>IFERROR(AVERAGE(Data!AT269),"  ")</f>
        <v>760584.5</v>
      </c>
      <c r="AQ261" s="66">
        <f>IFERROR(AVERAGE(Data!AU269),"  ")</f>
        <v>879479.16666666663</v>
      </c>
      <c r="AR261" s="67">
        <f>IFERROR(AVERAGE(Data!AV269),"  ")</f>
        <v>-43.475295731497013</v>
      </c>
      <c r="AS261" s="67">
        <f>IFERROR(AVERAGE(Data!AW269),"  ")</f>
        <v>-18.746896927654578</v>
      </c>
      <c r="AT261" s="67">
        <f>IFERROR(AVERAGE(Data!AX269),"  ")</f>
        <v>-13.518758735046777</v>
      </c>
      <c r="AU261" s="66">
        <f>IFERROR(AVERAGE(Data!AZ269), "  ")</f>
        <v>290.51799999999997</v>
      </c>
      <c r="AV261" s="66">
        <f>IFERROR(AVERAGE(Data!BA269), "  ")</f>
        <v>16.5</v>
      </c>
      <c r="AW261" s="66">
        <f>IFERROR(AVERAGE(Data!BB269), "  ")</f>
        <v>105.68899999999999</v>
      </c>
      <c r="AX261" s="66">
        <f>IFERROR(AVERAGE(Data!BC269), "  ")</f>
        <v>21.6</v>
      </c>
      <c r="AY261" s="66">
        <f>IFERROR(AVERAGE(Data!BD269), "  ")</f>
        <v>434.30700000000002</v>
      </c>
      <c r="AZ261" s="66">
        <f>IFERROR(AVERAGE(Data!BE269), "  ")</f>
        <v>24972.217000000004</v>
      </c>
      <c r="BA261" s="66">
        <f>IFERROR(AVERAGE(Data!BF269), "  ")</f>
        <v>1700.8339999999998</v>
      </c>
      <c r="BB261" s="66">
        <f>IFERROR(AVERAGE(Data!BG269), "  ")</f>
        <v>6436.2110000000011</v>
      </c>
      <c r="BC261" s="66">
        <f>IFERROR(AVERAGE(Data!BH269), "  ")</f>
        <v>583.76200000000006</v>
      </c>
      <c r="BD261" s="66">
        <f>IFERROR(AVERAGE(Data!BI269), "  ")</f>
        <v>33693.024000000012</v>
      </c>
    </row>
    <row r="262" spans="1:56" x14ac:dyDescent="0.25">
      <c r="A262" s="59">
        <f t="shared" si="4"/>
        <v>39445</v>
      </c>
      <c r="B262" s="66">
        <f>IFERROR(AVERAGE(Data!B270),"  ")</f>
        <v>428845</v>
      </c>
      <c r="C262" s="66">
        <f>IFERROR(AVERAGE(Data!C270),"  ")</f>
        <v>104667</v>
      </c>
      <c r="D262" s="66">
        <f>IFERROR(AVERAGE(Data!D270),"  ")</f>
        <v>4200</v>
      </c>
      <c r="E262" s="66">
        <f>IFERROR(AVERAGE(Data!E270),"  ")</f>
        <v>537712</v>
      </c>
      <c r="F262" s="66">
        <f>IFERROR(AVERAGE(Data!F270),"  ")</f>
        <v>507754.25</v>
      </c>
      <c r="G262" s="66">
        <f>IFERROR(AVERAGE(Data!G270),"  ")</f>
        <v>549176.91666666663</v>
      </c>
      <c r="H262" s="67">
        <f>IFERROR(AVERAGE(Data!H270),"  ")</f>
        <v>51.487798418950057</v>
      </c>
      <c r="I262" s="67">
        <f>IFERROR(AVERAGE(Data!I270),"  ")</f>
        <v>-13.183847799863724</v>
      </c>
      <c r="J262" s="67">
        <f>IFERROR(AVERAGE(Data!J270),"  ")</f>
        <v>-7.5426816768063283</v>
      </c>
      <c r="K262" s="66">
        <f>IFERROR(AVERAGE(Data!L270),"  ")</f>
        <v>0</v>
      </c>
      <c r="L262" s="66">
        <f>IFERROR(AVERAGE(Data!M270),"  ")</f>
        <v>1500</v>
      </c>
      <c r="M262" s="66">
        <f>IFERROR(AVERAGE(Data!N270),"  ")</f>
        <v>8800</v>
      </c>
      <c r="N262" s="66">
        <f>IFERROR(AVERAGE(Data!O270),"  ")</f>
        <v>10300</v>
      </c>
      <c r="O262" s="66">
        <f>IFERROR(AVERAGE(Data!P270),"  ")</f>
        <v>18888</v>
      </c>
      <c r="P262" s="66">
        <f>IFERROR(AVERAGE(Data!Q270),"  ")</f>
        <v>22771.416666666668</v>
      </c>
      <c r="Q262" s="67">
        <f>IFERROR(AVERAGE(Data!R270),"  ")</f>
        <v>-11.965811965811968</v>
      </c>
      <c r="R262" s="67">
        <f>IFERROR(AVERAGE(Data!S270),"  ")</f>
        <v>21.891486375296452</v>
      </c>
      <c r="S262" s="67">
        <f>IFERROR(AVERAGE(Data!T270),"  ")</f>
        <v>-17.053908957501552</v>
      </c>
      <c r="T262" s="66">
        <f>IFERROR(AVERAGE(Data!V270), " ")</f>
        <v>35547</v>
      </c>
      <c r="U262" s="66">
        <f>IFERROR(AVERAGE(Data!W270), " ")</f>
        <v>66124</v>
      </c>
      <c r="V262" s="66">
        <f>IFERROR(AVERAGE(Data!X270), " ")</f>
        <v>28400</v>
      </c>
      <c r="W262" s="66">
        <f>IFERROR(AVERAGE(Data!Y270), " ")</f>
        <v>130071</v>
      </c>
      <c r="X262" s="66">
        <f>IFERROR(AVERAGE(Data!Z270), " ")</f>
        <v>171081</v>
      </c>
      <c r="Y262" s="66">
        <f>IFERROR(AVERAGE(Data!AA270), " ")</f>
        <v>230495.41666666666</v>
      </c>
      <c r="Z262" s="67">
        <f>IFERROR(AVERAGE(Data!AB270), " ")</f>
        <v>-37.230479683428243</v>
      </c>
      <c r="AA262" s="67">
        <f>IFERROR(AVERAGE(Data!AC270), " ")</f>
        <v>-34.272105668075689</v>
      </c>
      <c r="AB262" s="67">
        <f>IFERROR(AVERAGE(Data!AD270), " ")</f>
        <v>-25.776832149590824</v>
      </c>
      <c r="AC262" s="66">
        <f>IFERROR(AVERAGE(Data!AF270), "  ")</f>
        <v>18800</v>
      </c>
      <c r="AD262" s="66">
        <f>IFERROR(AVERAGE(Data!AG270), "  ")</f>
        <v>4800</v>
      </c>
      <c r="AE262" s="66">
        <f>IFERROR(AVERAGE(Data!AH270), "  ")</f>
        <v>2800</v>
      </c>
      <c r="AF262" s="66">
        <f>IFERROR(AVERAGE(Data!AI270), "  ")</f>
        <v>26400</v>
      </c>
      <c r="AG262" s="66">
        <f>IFERROR(AVERAGE(Data!AJ270), "  ")</f>
        <v>19337.5</v>
      </c>
      <c r="AH262" s="66">
        <f>IFERROR(AVERAGE(Data!AK270), "  ")</f>
        <v>22134.416666666668</v>
      </c>
      <c r="AI262" s="67">
        <f>IFERROR(AVERAGE(Data!AL270), "  ")</f>
        <v>206.97674418604652</v>
      </c>
      <c r="AJ262" s="67">
        <f>IFERROR(AVERAGE(Data!AM270), "  ")</f>
        <v>58.179959100204506</v>
      </c>
      <c r="AK262" s="67">
        <f>IFERROR(AVERAGE(Data!AN270), "  ")</f>
        <v>-12.63605320522716</v>
      </c>
      <c r="AL262" s="66">
        <f>IFERROR(AVERAGE(Data!AP270),"  ")</f>
        <v>483192</v>
      </c>
      <c r="AM262" s="66">
        <f>IFERROR(AVERAGE(Data!AQ270),"  ")</f>
        <v>177091</v>
      </c>
      <c r="AN262" s="66">
        <f>IFERROR(AVERAGE(Data!AR270),"  ")</f>
        <v>44200</v>
      </c>
      <c r="AO262" s="66">
        <f>IFERROR(AVERAGE(Data!AS270),"  ")</f>
        <v>704483</v>
      </c>
      <c r="AP262" s="66">
        <f>IFERROR(AVERAGE(Data!AT270),"  ")</f>
        <v>717060.75</v>
      </c>
      <c r="AQ262" s="66">
        <f>IFERROR(AVERAGE(Data!AU270),"  ")</f>
        <v>824578.16666666663</v>
      </c>
      <c r="AR262" s="67">
        <f>IFERROR(AVERAGE(Data!AV270),"  ")</f>
        <v>20.946686032337915</v>
      </c>
      <c r="AS262" s="67">
        <f>IFERROR(AVERAGE(Data!AW270),"  ")</f>
        <v>-17.850129859119757</v>
      </c>
      <c r="AT262" s="67">
        <f>IFERROR(AVERAGE(Data!AX270),"  ")</f>
        <v>-13.039081194849322</v>
      </c>
      <c r="AU262" s="66">
        <f>IFERROR(AVERAGE(Data!AZ270), "  ")</f>
        <v>537.71199999999999</v>
      </c>
      <c r="AV262" s="66">
        <f>IFERROR(AVERAGE(Data!BA270), "  ")</f>
        <v>10.3</v>
      </c>
      <c r="AW262" s="66">
        <f>IFERROR(AVERAGE(Data!BB270), "  ")</f>
        <v>130.071</v>
      </c>
      <c r="AX262" s="66">
        <f>IFERROR(AVERAGE(Data!BC270), "  ")</f>
        <v>26.4</v>
      </c>
      <c r="AY262" s="66">
        <f>IFERROR(AVERAGE(Data!BD270), "  ")</f>
        <v>704.48299999999995</v>
      </c>
      <c r="AZ262" s="66">
        <f>IFERROR(AVERAGE(Data!BE270), "  ")</f>
        <v>25509.929000000004</v>
      </c>
      <c r="BA262" s="66">
        <f>IFERROR(AVERAGE(Data!BF270), "  ")</f>
        <v>1711.1339999999998</v>
      </c>
      <c r="BB262" s="66">
        <f>IFERROR(AVERAGE(Data!BG270), "  ")</f>
        <v>6566.2820000000011</v>
      </c>
      <c r="BC262" s="66">
        <f>IFERROR(AVERAGE(Data!BH270), "  ")</f>
        <v>610.16200000000003</v>
      </c>
      <c r="BD262" s="66">
        <f>IFERROR(AVERAGE(Data!BI270), "  ")</f>
        <v>34397.507000000012</v>
      </c>
    </row>
    <row r="263" spans="1:56" x14ac:dyDescent="0.25">
      <c r="A263" s="59">
        <f t="shared" si="4"/>
        <v>39452</v>
      </c>
      <c r="B263" s="66">
        <f>IFERROR(AVERAGE(Data!B271),"  ")</f>
        <v>288044</v>
      </c>
      <c r="C263" s="66">
        <f>IFERROR(AVERAGE(Data!C271),"  ")</f>
        <v>113100</v>
      </c>
      <c r="D263" s="66">
        <f>IFERROR(AVERAGE(Data!D271),"  ")</f>
        <v>4200</v>
      </c>
      <c r="E263" s="66">
        <f>IFERROR(AVERAGE(Data!E271),"  ")</f>
        <v>405344</v>
      </c>
      <c r="F263" s="66">
        <f>IFERROR(AVERAGE(Data!F271),"  ")</f>
        <v>449959.5</v>
      </c>
      <c r="G263" s="66">
        <f>IFERROR(AVERAGE(Data!G271),"  ")</f>
        <v>470233.25</v>
      </c>
      <c r="H263" s="67">
        <f>IFERROR(AVERAGE(Data!H271),"  ")</f>
        <v>37.278635558520826</v>
      </c>
      <c r="I263" s="67">
        <f>IFERROR(AVERAGE(Data!I271),"  ")</f>
        <v>-4.351647744302567</v>
      </c>
      <c r="J263" s="67">
        <f>IFERROR(AVERAGE(Data!J271),"  ")</f>
        <v>-4.311424170876899</v>
      </c>
      <c r="K263" s="66">
        <f>IFERROR(AVERAGE(Data!L271),"  ")</f>
        <v>4750</v>
      </c>
      <c r="L263" s="66">
        <f>IFERROR(AVERAGE(Data!M271),"  ")</f>
        <v>1600</v>
      </c>
      <c r="M263" s="66">
        <f>IFERROR(AVERAGE(Data!N271),"  ")</f>
        <v>8400</v>
      </c>
      <c r="N263" s="66">
        <f>IFERROR(AVERAGE(Data!O271),"  ")</f>
        <v>14750</v>
      </c>
      <c r="O263" s="66">
        <f>IFERROR(AVERAGE(Data!P271),"  ")</f>
        <v>15650.5</v>
      </c>
      <c r="P263" s="66">
        <f>IFERROR(AVERAGE(Data!Q271),"  ")</f>
        <v>20856.25</v>
      </c>
      <c r="Q263" s="67">
        <f>IFERROR(AVERAGE(Data!R271),"  ")</f>
        <v>-44.339622641509436</v>
      </c>
      <c r="R263" s="67">
        <f>IFERROR(AVERAGE(Data!S271),"  ")</f>
        <v>-22.120348829976489</v>
      </c>
      <c r="S263" s="67">
        <f>IFERROR(AVERAGE(Data!T271),"  ")</f>
        <v>-24.960143841774052</v>
      </c>
      <c r="T263" s="66">
        <f>IFERROR(AVERAGE(Data!V271), " ")</f>
        <v>72211</v>
      </c>
      <c r="U263" s="66">
        <f>IFERROR(AVERAGE(Data!W271), " ")</f>
        <v>40609</v>
      </c>
      <c r="V263" s="66">
        <f>IFERROR(AVERAGE(Data!X271), " ")</f>
        <v>23800</v>
      </c>
      <c r="W263" s="66">
        <f>IFERROR(AVERAGE(Data!Y271), " ")</f>
        <v>136620</v>
      </c>
      <c r="X263" s="66">
        <f>IFERROR(AVERAGE(Data!Z271), " ")</f>
        <v>142648</v>
      </c>
      <c r="Y263" s="66">
        <f>IFERROR(AVERAGE(Data!AA271), " ")</f>
        <v>212186.58333333334</v>
      </c>
      <c r="Z263" s="67">
        <f>IFERROR(AVERAGE(Data!AB271), " ")</f>
        <v>-4.7306909151767051</v>
      </c>
      <c r="AA263" s="67">
        <f>IFERROR(AVERAGE(Data!AC271), " ")</f>
        <v>-36.031354717053055</v>
      </c>
      <c r="AB263" s="67">
        <f>IFERROR(AVERAGE(Data!AD271), " ")</f>
        <v>-32.772375256211227</v>
      </c>
      <c r="AC263" s="66">
        <f>IFERROR(AVERAGE(Data!AF271), "  ")</f>
        <v>1500</v>
      </c>
      <c r="AD263" s="66">
        <f>IFERROR(AVERAGE(Data!AG271), "  ")</f>
        <v>2900</v>
      </c>
      <c r="AE263" s="66">
        <f>IFERROR(AVERAGE(Data!AH271), "  ")</f>
        <v>11400</v>
      </c>
      <c r="AF263" s="66">
        <f>IFERROR(AVERAGE(Data!AI271), "  ")</f>
        <v>15800</v>
      </c>
      <c r="AG263" s="66">
        <f>IFERROR(AVERAGE(Data!AJ271), "  ")</f>
        <v>19387.5</v>
      </c>
      <c r="AH263" s="66">
        <f>IFERROR(AVERAGE(Data!AK271), "  ")</f>
        <v>20832.833333333332</v>
      </c>
      <c r="AI263" s="67">
        <f>IFERROR(AVERAGE(Data!AL271), "  ")</f>
        <v>46.296296296296305</v>
      </c>
      <c r="AJ263" s="67">
        <f>IFERROR(AVERAGE(Data!AM271), "  ")</f>
        <v>109.02964959568733</v>
      </c>
      <c r="AK263" s="67">
        <f>IFERROR(AVERAGE(Data!AN271), "  ")</f>
        <v>-6.937766506396148</v>
      </c>
      <c r="AL263" s="66">
        <f>IFERROR(AVERAGE(Data!AP271),"  ")</f>
        <v>366505</v>
      </c>
      <c r="AM263" s="66">
        <f>IFERROR(AVERAGE(Data!AQ271),"  ")</f>
        <v>158209</v>
      </c>
      <c r="AN263" s="66">
        <f>IFERROR(AVERAGE(Data!AR271),"  ")</f>
        <v>47800</v>
      </c>
      <c r="AO263" s="66">
        <f>IFERROR(AVERAGE(Data!AS271),"  ")</f>
        <v>572514</v>
      </c>
      <c r="AP263" s="66">
        <f>IFERROR(AVERAGE(Data!AT271),"  ")</f>
        <v>627645.5</v>
      </c>
      <c r="AQ263" s="66">
        <f>IFERROR(AVERAGE(Data!AU271),"  ")</f>
        <v>724108.91666666663</v>
      </c>
      <c r="AR263" s="67">
        <f>IFERROR(AVERAGE(Data!AV271),"  ")</f>
        <v>20.282367771416567</v>
      </c>
      <c r="AS263" s="67">
        <f>IFERROR(AVERAGE(Data!AW271),"  ")</f>
        <v>-13.16452648974783</v>
      </c>
      <c r="AT263" s="67">
        <f>IFERROR(AVERAGE(Data!AX271),"  ")</f>
        <v>-13.321672257638028</v>
      </c>
      <c r="AU263" s="66">
        <f>IFERROR(AVERAGE(Data!AZ271), "  ")</f>
        <v>405.34399999999999</v>
      </c>
      <c r="AV263" s="66">
        <f>IFERROR(AVERAGE(Data!BA271), "  ")</f>
        <v>14.75</v>
      </c>
      <c r="AW263" s="66">
        <f>IFERROR(AVERAGE(Data!BB271), "  ")</f>
        <v>136.62</v>
      </c>
      <c r="AX263" s="66">
        <f>IFERROR(AVERAGE(Data!BC271), "  ")</f>
        <v>15.8</v>
      </c>
      <c r="AY263" s="66">
        <f>IFERROR(AVERAGE(Data!BD271), "  ")</f>
        <v>572.51400000000001</v>
      </c>
      <c r="AZ263" s="66">
        <f>IFERROR(AVERAGE(Data!BE271), "  ")</f>
        <v>405.34399999999999</v>
      </c>
      <c r="BA263" s="66">
        <f>IFERROR(AVERAGE(Data!BF271), "  ")</f>
        <v>14.75</v>
      </c>
      <c r="BB263" s="66">
        <f>IFERROR(AVERAGE(Data!BG271), "  ")</f>
        <v>136.62</v>
      </c>
      <c r="BC263" s="66">
        <f>IFERROR(AVERAGE(Data!BH271), "  ")</f>
        <v>15.8</v>
      </c>
      <c r="BD263" s="66">
        <f>IFERROR(AVERAGE(Data!BI271), "  ")</f>
        <v>572.51400000000001</v>
      </c>
    </row>
    <row r="264" spans="1:56" x14ac:dyDescent="0.25">
      <c r="A264" s="59">
        <f t="shared" si="4"/>
        <v>39459</v>
      </c>
      <c r="B264" s="66">
        <f>IFERROR(AVERAGE(Data!B272),"  ")</f>
        <v>188139</v>
      </c>
      <c r="C264" s="66">
        <f>IFERROR(AVERAGE(Data!C272),"  ")</f>
        <v>155104</v>
      </c>
      <c r="D264" s="66">
        <f>IFERROR(AVERAGE(Data!D272),"  ")</f>
        <v>0</v>
      </c>
      <c r="E264" s="66">
        <f>IFERROR(AVERAGE(Data!E272),"  ")</f>
        <v>343243</v>
      </c>
      <c r="F264" s="66">
        <f>IFERROR(AVERAGE(Data!F272),"  ")</f>
        <v>394204.25</v>
      </c>
      <c r="G264" s="66">
        <f>IFERROR(AVERAGE(Data!G272),"  ")</f>
        <v>418419.75</v>
      </c>
      <c r="H264" s="67">
        <f>IFERROR(AVERAGE(Data!H272),"  ")</f>
        <v>-31.843083992081123</v>
      </c>
      <c r="I264" s="67">
        <f>IFERROR(AVERAGE(Data!I272),"  ")</f>
        <v>-6.017934359885202</v>
      </c>
      <c r="J264" s="67">
        <f>IFERROR(AVERAGE(Data!J272),"  ")</f>
        <v>-5.7873702185425095</v>
      </c>
      <c r="K264" s="66">
        <f>IFERROR(AVERAGE(Data!L272),"  ")</f>
        <v>1600</v>
      </c>
      <c r="L264" s="66">
        <f>IFERROR(AVERAGE(Data!M272),"  ")</f>
        <v>1500</v>
      </c>
      <c r="M264" s="66">
        <f>IFERROR(AVERAGE(Data!N272),"  ")</f>
        <v>11200</v>
      </c>
      <c r="N264" s="66">
        <f>IFERROR(AVERAGE(Data!O272),"  ")</f>
        <v>14300</v>
      </c>
      <c r="O264" s="66">
        <f>IFERROR(AVERAGE(Data!P272),"  ")</f>
        <v>13962.5</v>
      </c>
      <c r="P264" s="66">
        <f>IFERROR(AVERAGE(Data!Q272),"  ")</f>
        <v>18507.416666666668</v>
      </c>
      <c r="Q264" s="67">
        <f>IFERROR(AVERAGE(Data!R272),"  ")</f>
        <v>-45.976577257272389</v>
      </c>
      <c r="R264" s="67">
        <f>IFERROR(AVERAGE(Data!S272),"  ")</f>
        <v>-22.959141446188646</v>
      </c>
      <c r="S264" s="67">
        <f>IFERROR(AVERAGE(Data!T272),"  ")</f>
        <v>-24.557272084614734</v>
      </c>
      <c r="T264" s="66">
        <f>IFERROR(AVERAGE(Data!V272), " ")</f>
        <v>93198</v>
      </c>
      <c r="U264" s="66">
        <f>IFERROR(AVERAGE(Data!W272), " ")</f>
        <v>64214</v>
      </c>
      <c r="V264" s="66">
        <f>IFERROR(AVERAGE(Data!X272), " ")</f>
        <v>19600</v>
      </c>
      <c r="W264" s="66">
        <f>IFERROR(AVERAGE(Data!Y272), " ")</f>
        <v>177012</v>
      </c>
      <c r="X264" s="66">
        <f>IFERROR(AVERAGE(Data!Z272), " ")</f>
        <v>137348</v>
      </c>
      <c r="Y264" s="66">
        <f>IFERROR(AVERAGE(Data!AA272), " ")</f>
        <v>197853.66666666666</v>
      </c>
      <c r="Z264" s="67">
        <f>IFERROR(AVERAGE(Data!AB272), " ")</f>
        <v>-27.174436257266631</v>
      </c>
      <c r="AA264" s="67">
        <f>IFERROR(AVERAGE(Data!AC272), " ")</f>
        <v>-32.891228215899417</v>
      </c>
      <c r="AB264" s="67">
        <f>IFERROR(AVERAGE(Data!AD272), " ")</f>
        <v>-30.581018631614942</v>
      </c>
      <c r="AC264" s="66">
        <f>IFERROR(AVERAGE(Data!AF272), "  ")</f>
        <v>0</v>
      </c>
      <c r="AD264" s="66">
        <f>IFERROR(AVERAGE(Data!AG272), "  ")</f>
        <v>15000</v>
      </c>
      <c r="AE264" s="66">
        <f>IFERROR(AVERAGE(Data!AH272), "  ")</f>
        <v>3000</v>
      </c>
      <c r="AF264" s="66">
        <f>IFERROR(AVERAGE(Data!AI272), "  ")</f>
        <v>18000</v>
      </c>
      <c r="AG264" s="66">
        <f>IFERROR(AVERAGE(Data!AJ272), "  ")</f>
        <v>20450</v>
      </c>
      <c r="AH264" s="66">
        <f>IFERROR(AVERAGE(Data!AK272), "  ")</f>
        <v>17448.666666666668</v>
      </c>
      <c r="AI264" s="67">
        <f>IFERROR(AVERAGE(Data!AL272), "  ")</f>
        <v>48.148148148148138</v>
      </c>
      <c r="AJ264" s="67">
        <f>IFERROR(AVERAGE(Data!AM272), "  ")</f>
        <v>89.571263035921206</v>
      </c>
      <c r="AK264" s="67">
        <f>IFERROR(AVERAGE(Data!AN272), "  ")</f>
        <v>17.200932258434264</v>
      </c>
      <c r="AL264" s="66">
        <f>IFERROR(AVERAGE(Data!AP272),"  ")</f>
        <v>282937</v>
      </c>
      <c r="AM264" s="66">
        <f>IFERROR(AVERAGE(Data!AQ272),"  ")</f>
        <v>235818</v>
      </c>
      <c r="AN264" s="66">
        <f>IFERROR(AVERAGE(Data!AR272),"  ")</f>
        <v>33800</v>
      </c>
      <c r="AO264" s="66">
        <f>IFERROR(AVERAGE(Data!AS272),"  ")</f>
        <v>552555</v>
      </c>
      <c r="AP264" s="66">
        <f>IFERROR(AVERAGE(Data!AT272),"  ")</f>
        <v>565964.75</v>
      </c>
      <c r="AQ264" s="66">
        <f>IFERROR(AVERAGE(Data!AU272),"  ")</f>
        <v>652229.5</v>
      </c>
      <c r="AR264" s="67">
        <f>IFERROR(AVERAGE(Data!AV272),"  ")</f>
        <v>-29.636822065733682</v>
      </c>
      <c r="AS264" s="67">
        <f>IFERROR(AVERAGE(Data!AW272),"  ")</f>
        <v>-13.331442125992687</v>
      </c>
      <c r="AT264" s="67">
        <f>IFERROR(AVERAGE(Data!AX272),"  ")</f>
        <v>-13.226134359148123</v>
      </c>
      <c r="AU264" s="66">
        <f>IFERROR(AVERAGE(Data!AZ272), "  ")</f>
        <v>343.24299999999999</v>
      </c>
      <c r="AV264" s="66">
        <f>IFERROR(AVERAGE(Data!BA272), "  ")</f>
        <v>14.3</v>
      </c>
      <c r="AW264" s="66">
        <f>IFERROR(AVERAGE(Data!BB272), "  ")</f>
        <v>177.012</v>
      </c>
      <c r="AX264" s="66">
        <f>IFERROR(AVERAGE(Data!BC272), "  ")</f>
        <v>18</v>
      </c>
      <c r="AY264" s="66">
        <f>IFERROR(AVERAGE(Data!BD272), "  ")</f>
        <v>552.55499999999995</v>
      </c>
      <c r="AZ264" s="66">
        <f>IFERROR(AVERAGE(Data!BE272), "  ")</f>
        <v>748.58699999999999</v>
      </c>
      <c r="BA264" s="66">
        <f>IFERROR(AVERAGE(Data!BF272), "  ")</f>
        <v>29.05</v>
      </c>
      <c r="BB264" s="66">
        <f>IFERROR(AVERAGE(Data!BG272), "  ")</f>
        <v>313.63200000000001</v>
      </c>
      <c r="BC264" s="66">
        <f>IFERROR(AVERAGE(Data!BH272), "  ")</f>
        <v>33.799999999999997</v>
      </c>
      <c r="BD264" s="66">
        <f>IFERROR(AVERAGE(Data!BI272), "  ")</f>
        <v>1125.069</v>
      </c>
    </row>
    <row r="265" spans="1:56" x14ac:dyDescent="0.25">
      <c r="A265" s="59">
        <f t="shared" si="4"/>
        <v>39466</v>
      </c>
      <c r="B265" s="66">
        <f>IFERROR(AVERAGE(Data!B273),"  ")</f>
        <v>173491</v>
      </c>
      <c r="C265" s="66">
        <f>IFERROR(AVERAGE(Data!C273),"  ")</f>
        <v>169947</v>
      </c>
      <c r="D265" s="66">
        <f>IFERROR(AVERAGE(Data!D273),"  ")</f>
        <v>0</v>
      </c>
      <c r="E265" s="66">
        <f>IFERROR(AVERAGE(Data!E273),"  ")</f>
        <v>343438</v>
      </c>
      <c r="F265" s="66">
        <f>IFERROR(AVERAGE(Data!F273),"  ")</f>
        <v>407434.25</v>
      </c>
      <c r="G265" s="66">
        <f>IFERROR(AVERAGE(Data!G273),"  ")</f>
        <v>378407.5</v>
      </c>
      <c r="H265" s="67">
        <f>IFERROR(AVERAGE(Data!H273),"  ")</f>
        <v>-11.674450662496916</v>
      </c>
      <c r="I265" s="67">
        <f>IFERROR(AVERAGE(Data!I273),"  ")</f>
        <v>5.644326956485668</v>
      </c>
      <c r="J265" s="67">
        <f>IFERROR(AVERAGE(Data!J273),"  ")</f>
        <v>7.6707649821951218</v>
      </c>
      <c r="K265" s="66">
        <f>IFERROR(AVERAGE(Data!L273),"  ")</f>
        <v>0</v>
      </c>
      <c r="L265" s="66">
        <f>IFERROR(AVERAGE(Data!M273),"  ")</f>
        <v>1600</v>
      </c>
      <c r="M265" s="66">
        <f>IFERROR(AVERAGE(Data!N273),"  ")</f>
        <v>5600</v>
      </c>
      <c r="N265" s="66">
        <f>IFERROR(AVERAGE(Data!O273),"  ")</f>
        <v>7200</v>
      </c>
      <c r="O265" s="66">
        <f>IFERROR(AVERAGE(Data!P273),"  ")</f>
        <v>11637.5</v>
      </c>
      <c r="P265" s="66">
        <f>IFERROR(AVERAGE(Data!Q273),"  ")</f>
        <v>15961.916666666666</v>
      </c>
      <c r="Q265" s="67">
        <f>IFERROR(AVERAGE(Data!R273),"  ")</f>
        <v>26.315789473684205</v>
      </c>
      <c r="R265" s="67">
        <f>IFERROR(AVERAGE(Data!S273),"  ")</f>
        <v>-33.849651840272841</v>
      </c>
      <c r="S265" s="67">
        <f>IFERROR(AVERAGE(Data!T273),"  ")</f>
        <v>-27.092088982630525</v>
      </c>
      <c r="T265" s="66">
        <f>IFERROR(AVERAGE(Data!V273), " ")</f>
        <v>54037</v>
      </c>
      <c r="U265" s="66">
        <f>IFERROR(AVERAGE(Data!W273), " ")</f>
        <v>47575</v>
      </c>
      <c r="V265" s="66">
        <f>IFERROR(AVERAGE(Data!X273), " ")</f>
        <v>32200</v>
      </c>
      <c r="W265" s="66">
        <f>IFERROR(AVERAGE(Data!Y273), " ")</f>
        <v>133812</v>
      </c>
      <c r="X265" s="66">
        <f>IFERROR(AVERAGE(Data!Z273), " ")</f>
        <v>144378.75</v>
      </c>
      <c r="Y265" s="66">
        <f>IFERROR(AVERAGE(Data!AA273), " ")</f>
        <v>181242</v>
      </c>
      <c r="Z265" s="67">
        <f>IFERROR(AVERAGE(Data!AB273), " ")</f>
        <v>-40.234484914803815</v>
      </c>
      <c r="AA265" s="67">
        <f>IFERROR(AVERAGE(Data!AC273), " ")</f>
        <v>-29.36304859940654</v>
      </c>
      <c r="AB265" s="67">
        <f>IFERROR(AVERAGE(Data!AD273), " ")</f>
        <v>-20.3392425596716</v>
      </c>
      <c r="AC265" s="66">
        <f>IFERROR(AVERAGE(Data!AF273), "  ")</f>
        <v>0</v>
      </c>
      <c r="AD265" s="66">
        <f>IFERROR(AVERAGE(Data!AG273), "  ")</f>
        <v>9000</v>
      </c>
      <c r="AE265" s="66">
        <f>IFERROR(AVERAGE(Data!AH273), "  ")</f>
        <v>4700</v>
      </c>
      <c r="AF265" s="66">
        <f>IFERROR(AVERAGE(Data!AI273), "  ")</f>
        <v>13700</v>
      </c>
      <c r="AG265" s="66">
        <f>IFERROR(AVERAGE(Data!AJ273), "  ")</f>
        <v>18475</v>
      </c>
      <c r="AH265" s="66">
        <f>IFERROR(AVERAGE(Data!AK273), "  ")</f>
        <v>16256.333333333334</v>
      </c>
      <c r="AI265" s="67">
        <f>IFERROR(AVERAGE(Data!AL273), "  ")</f>
        <v>-4.8082267926625955</v>
      </c>
      <c r="AJ265" s="67">
        <f>IFERROR(AVERAGE(Data!AM273), "  ")</f>
        <v>60.854991075704156</v>
      </c>
      <c r="AK265" s="67">
        <f>IFERROR(AVERAGE(Data!AN273), "  ")</f>
        <v>13.648014107322259</v>
      </c>
      <c r="AL265" s="66">
        <f>IFERROR(AVERAGE(Data!AP273),"  ")</f>
        <v>227528</v>
      </c>
      <c r="AM265" s="66">
        <f>IFERROR(AVERAGE(Data!AQ273),"  ")</f>
        <v>228122</v>
      </c>
      <c r="AN265" s="66">
        <f>IFERROR(AVERAGE(Data!AR273),"  ")</f>
        <v>42500</v>
      </c>
      <c r="AO265" s="66">
        <f>IFERROR(AVERAGE(Data!AS273),"  ")</f>
        <v>498150</v>
      </c>
      <c r="AP265" s="66">
        <f>IFERROR(AVERAGE(Data!AT273),"  ")</f>
        <v>581925.5</v>
      </c>
      <c r="AQ265" s="66">
        <f>IFERROR(AVERAGE(Data!AU273),"  ")</f>
        <v>591867.75</v>
      </c>
      <c r="AR265" s="67">
        <f>IFERROR(AVERAGE(Data!AV273),"  ")</f>
        <v>-21.280808572435404</v>
      </c>
      <c r="AS265" s="67">
        <f>IFERROR(AVERAGE(Data!AW273),"  ")</f>
        <v>-6.0106001959170712</v>
      </c>
      <c r="AT265" s="67">
        <f>IFERROR(AVERAGE(Data!AX273),"  ")</f>
        <v>-1.6798093830927563</v>
      </c>
      <c r="AU265" s="66">
        <f>IFERROR(AVERAGE(Data!AZ273), "  ")</f>
        <v>343.43799999999999</v>
      </c>
      <c r="AV265" s="66">
        <f>IFERROR(AVERAGE(Data!BA273), "  ")</f>
        <v>7.2</v>
      </c>
      <c r="AW265" s="66">
        <f>IFERROR(AVERAGE(Data!BB273), "  ")</f>
        <v>133.81200000000001</v>
      </c>
      <c r="AX265" s="66">
        <f>IFERROR(AVERAGE(Data!BC273), "  ")</f>
        <v>13.7</v>
      </c>
      <c r="AY265" s="66">
        <f>IFERROR(AVERAGE(Data!BD273), "  ")</f>
        <v>498.15</v>
      </c>
      <c r="AZ265" s="66">
        <f>IFERROR(AVERAGE(Data!BE273), "  ")</f>
        <v>1092.0250000000001</v>
      </c>
      <c r="BA265" s="66">
        <f>IFERROR(AVERAGE(Data!BF273), "  ")</f>
        <v>36.25</v>
      </c>
      <c r="BB265" s="66">
        <f>IFERROR(AVERAGE(Data!BG273), "  ")</f>
        <v>447.44400000000002</v>
      </c>
      <c r="BC265" s="66">
        <f>IFERROR(AVERAGE(Data!BH273), "  ")</f>
        <v>47.5</v>
      </c>
      <c r="BD265" s="66">
        <f>IFERROR(AVERAGE(Data!BI273), "  ")</f>
        <v>1623.2190000000001</v>
      </c>
    </row>
    <row r="266" spans="1:56" x14ac:dyDescent="0.25">
      <c r="A266" s="59">
        <f t="shared" si="4"/>
        <v>39473</v>
      </c>
      <c r="B266" s="66">
        <f>IFERROR(AVERAGE(Data!B274),"  ")</f>
        <v>194360</v>
      </c>
      <c r="C266" s="66">
        <f>IFERROR(AVERAGE(Data!C274),"  ")</f>
        <v>216820</v>
      </c>
      <c r="D266" s="66">
        <f>IFERROR(AVERAGE(Data!D274),"  ")</f>
        <v>0</v>
      </c>
      <c r="E266" s="66">
        <f>IFERROR(AVERAGE(Data!E274),"  ")</f>
        <v>411180</v>
      </c>
      <c r="F266" s="66">
        <f>IFERROR(AVERAGE(Data!F274),"  ")</f>
        <v>375801.25</v>
      </c>
      <c r="G266" s="66">
        <f>IFERROR(AVERAGE(Data!G274),"  ")</f>
        <v>383004.5</v>
      </c>
      <c r="H266" s="67">
        <f>IFERROR(AVERAGE(Data!H274),"  ")</f>
        <v>-10.64412378303199</v>
      </c>
      <c r="I266" s="67">
        <f>IFERROR(AVERAGE(Data!I274),"  ")</f>
        <v>-8.778908530405916</v>
      </c>
      <c r="J266" s="67">
        <f>IFERROR(AVERAGE(Data!J274),"  ")</f>
        <v>-1.8807220280701697</v>
      </c>
      <c r="K266" s="66">
        <f>IFERROR(AVERAGE(Data!L274),"  ")</f>
        <v>0</v>
      </c>
      <c r="L266" s="66">
        <f>IFERROR(AVERAGE(Data!M274),"  ")</f>
        <v>0</v>
      </c>
      <c r="M266" s="66">
        <f>IFERROR(AVERAGE(Data!N274),"  ")</f>
        <v>7000</v>
      </c>
      <c r="N266" s="66">
        <f>IFERROR(AVERAGE(Data!O274),"  ")</f>
        <v>7000</v>
      </c>
      <c r="O266" s="66">
        <f>IFERROR(AVERAGE(Data!P274),"  ")</f>
        <v>10812.5</v>
      </c>
      <c r="P266" s="66">
        <f>IFERROR(AVERAGE(Data!Q274),"  ")</f>
        <v>20257.25</v>
      </c>
      <c r="Q266" s="67">
        <f>IFERROR(AVERAGE(Data!R274),"  ")</f>
        <v>-60.068454078722191</v>
      </c>
      <c r="R266" s="67">
        <f>IFERROR(AVERAGE(Data!S274),"  ")</f>
        <v>-43.241469816272968</v>
      </c>
      <c r="S266" s="67">
        <f>IFERROR(AVERAGE(Data!T274),"  ")</f>
        <v>-46.624048180281129</v>
      </c>
      <c r="T266" s="66">
        <f>IFERROR(AVERAGE(Data!V274), " ")</f>
        <v>39453</v>
      </c>
      <c r="U266" s="66">
        <f>IFERROR(AVERAGE(Data!W274), " ")</f>
        <v>71231</v>
      </c>
      <c r="V266" s="66">
        <f>IFERROR(AVERAGE(Data!X274), " ")</f>
        <v>28100</v>
      </c>
      <c r="W266" s="66">
        <f>IFERROR(AVERAGE(Data!Y274), " ")</f>
        <v>138784</v>
      </c>
      <c r="X266" s="66">
        <f>IFERROR(AVERAGE(Data!Z274), " ")</f>
        <v>146557</v>
      </c>
      <c r="Y266" s="66">
        <f>IFERROR(AVERAGE(Data!AA274), " ")</f>
        <v>174341.75</v>
      </c>
      <c r="Z266" s="67">
        <f>IFERROR(AVERAGE(Data!AB274), " ")</f>
        <v>-14.077339309815384</v>
      </c>
      <c r="AA266" s="67">
        <f>IFERROR(AVERAGE(Data!AC274), " ")</f>
        <v>-24.052318742194423</v>
      </c>
      <c r="AB266" s="67">
        <f>IFERROR(AVERAGE(Data!AD274), " ")</f>
        <v>-15.936945682832715</v>
      </c>
      <c r="AC266" s="66">
        <f>IFERROR(AVERAGE(Data!AF274), "  ")</f>
        <v>6000</v>
      </c>
      <c r="AD266" s="66">
        <f>IFERROR(AVERAGE(Data!AG274), "  ")</f>
        <v>0</v>
      </c>
      <c r="AE266" s="66">
        <f>IFERROR(AVERAGE(Data!AH274), "  ")</f>
        <v>7700</v>
      </c>
      <c r="AF266" s="66">
        <f>IFERROR(AVERAGE(Data!AI274), "  ")</f>
        <v>13700</v>
      </c>
      <c r="AG266" s="66">
        <f>IFERROR(AVERAGE(Data!AJ274), "  ")</f>
        <v>15300</v>
      </c>
      <c r="AH266" s="66">
        <f>IFERROR(AVERAGE(Data!AK274), "  ")</f>
        <v>15956.333333333334</v>
      </c>
      <c r="AI266" s="67">
        <f>IFERROR(AVERAGE(Data!AL274), "  ")</f>
        <v>77.922077922077932</v>
      </c>
      <c r="AJ266" s="67">
        <f>IFERROR(AVERAGE(Data!AM274), "  ")</f>
        <v>35.873185027307855</v>
      </c>
      <c r="AK266" s="67">
        <f>IFERROR(AVERAGE(Data!AN274), "  ")</f>
        <v>-4.1133092398002891</v>
      </c>
      <c r="AL266" s="66">
        <f>IFERROR(AVERAGE(Data!AP274),"  ")</f>
        <v>239813</v>
      </c>
      <c r="AM266" s="66">
        <f>IFERROR(AVERAGE(Data!AQ274),"  ")</f>
        <v>288051</v>
      </c>
      <c r="AN266" s="66">
        <f>IFERROR(AVERAGE(Data!AR274),"  ")</f>
        <v>42800</v>
      </c>
      <c r="AO266" s="66">
        <f>IFERROR(AVERAGE(Data!AS274),"  ")</f>
        <v>570664</v>
      </c>
      <c r="AP266" s="66">
        <f>IFERROR(AVERAGE(Data!AT274),"  ")</f>
        <v>548470.75</v>
      </c>
      <c r="AQ266" s="66">
        <f>IFERROR(AVERAGE(Data!AU274),"  ")</f>
        <v>593559.83333333337</v>
      </c>
      <c r="AR266" s="67">
        <f>IFERROR(AVERAGE(Data!AV274),"  ")</f>
        <v>-11.786456272259594</v>
      </c>
      <c r="AS266" s="67">
        <f>IFERROR(AVERAGE(Data!AW274),"  ")</f>
        <v>-13.660509500998819</v>
      </c>
      <c r="AT266" s="67">
        <f>IFERROR(AVERAGE(Data!AX274),"  ")</f>
        <v>-7.5963838523440135</v>
      </c>
      <c r="AU266" s="66">
        <f>IFERROR(AVERAGE(Data!AZ274), "  ")</f>
        <v>411.18</v>
      </c>
      <c r="AV266" s="66">
        <f>IFERROR(AVERAGE(Data!BA274), "  ")</f>
        <v>7</v>
      </c>
      <c r="AW266" s="66">
        <f>IFERROR(AVERAGE(Data!BB274), "  ")</f>
        <v>138.78399999999999</v>
      </c>
      <c r="AX266" s="66">
        <f>IFERROR(AVERAGE(Data!BC274), "  ")</f>
        <v>13.7</v>
      </c>
      <c r="AY266" s="66">
        <f>IFERROR(AVERAGE(Data!BD274), "  ")</f>
        <v>570.66399999999999</v>
      </c>
      <c r="AZ266" s="66">
        <f>IFERROR(AVERAGE(Data!BE274), "  ")</f>
        <v>1503.2050000000002</v>
      </c>
      <c r="BA266" s="66">
        <f>IFERROR(AVERAGE(Data!BF274), "  ")</f>
        <v>43.25</v>
      </c>
      <c r="BB266" s="66">
        <f>IFERROR(AVERAGE(Data!BG274), "  ")</f>
        <v>586.22800000000007</v>
      </c>
      <c r="BC266" s="66">
        <f>IFERROR(AVERAGE(Data!BH274), "  ")</f>
        <v>61.2</v>
      </c>
      <c r="BD266" s="66">
        <f>IFERROR(AVERAGE(Data!BI274), "  ")</f>
        <v>2193.8829999999998</v>
      </c>
    </row>
    <row r="267" spans="1:56" x14ac:dyDescent="0.25">
      <c r="A267" s="59">
        <f t="shared" si="4"/>
        <v>39480</v>
      </c>
      <c r="B267" s="66">
        <f>IFERROR(AVERAGE(Data!B275),"  ")</f>
        <v>183559</v>
      </c>
      <c r="C267" s="66">
        <f>IFERROR(AVERAGE(Data!C275),"  ")</f>
        <v>197649</v>
      </c>
      <c r="D267" s="66">
        <f>IFERROR(AVERAGE(Data!D275),"  ")</f>
        <v>0</v>
      </c>
      <c r="E267" s="66">
        <f>IFERROR(AVERAGE(Data!E275),"  ")</f>
        <v>381208</v>
      </c>
      <c r="F267" s="66">
        <f>IFERROR(AVERAGE(Data!F275),"  ")</f>
        <v>369767.25</v>
      </c>
      <c r="G267" s="66">
        <f>IFERROR(AVERAGE(Data!G275),"  ")</f>
        <v>371395.25</v>
      </c>
      <c r="H267" s="67">
        <f>IFERROR(AVERAGE(Data!H275),"  ")</f>
        <v>52.503940535912875</v>
      </c>
      <c r="I267" s="67">
        <f>IFERROR(AVERAGE(Data!I275),"  ")</f>
        <v>-7.7061460845581964</v>
      </c>
      <c r="J267" s="67">
        <f>IFERROR(AVERAGE(Data!J275),"  ")</f>
        <v>-0.43834701709297708</v>
      </c>
      <c r="K267" s="66">
        <f>IFERROR(AVERAGE(Data!L275),"  ")</f>
        <v>0</v>
      </c>
      <c r="L267" s="66">
        <f>IFERROR(AVERAGE(Data!M275),"  ")</f>
        <v>0</v>
      </c>
      <c r="M267" s="66">
        <f>IFERROR(AVERAGE(Data!N275),"  ")</f>
        <v>7000</v>
      </c>
      <c r="N267" s="66">
        <f>IFERROR(AVERAGE(Data!O275),"  ")</f>
        <v>7000</v>
      </c>
      <c r="O267" s="66">
        <f>IFERROR(AVERAGE(Data!P275),"  ")</f>
        <v>8875</v>
      </c>
      <c r="P267" s="66">
        <f>IFERROR(AVERAGE(Data!Q275),"  ")</f>
        <v>19522.916666666668</v>
      </c>
      <c r="Q267" s="67">
        <f>IFERROR(AVERAGE(Data!R275),"  ")</f>
        <v>20.68965517241379</v>
      </c>
      <c r="R267" s="67">
        <f>IFERROR(AVERAGE(Data!S275),"  ")</f>
        <v>-36.036036036036037</v>
      </c>
      <c r="S267" s="67">
        <f>IFERROR(AVERAGE(Data!T275),"  ")</f>
        <v>-54.540603991036171</v>
      </c>
      <c r="T267" s="66">
        <f>IFERROR(AVERAGE(Data!V275), " ")</f>
        <v>30872</v>
      </c>
      <c r="U267" s="66">
        <f>IFERROR(AVERAGE(Data!W275), " ")</f>
        <v>80672</v>
      </c>
      <c r="V267" s="66">
        <f>IFERROR(AVERAGE(Data!X275), " ")</f>
        <v>18200</v>
      </c>
      <c r="W267" s="66">
        <f>IFERROR(AVERAGE(Data!Y275), " ")</f>
        <v>129744</v>
      </c>
      <c r="X267" s="66">
        <f>IFERROR(AVERAGE(Data!Z275), " ")</f>
        <v>144838</v>
      </c>
      <c r="Y267" s="66">
        <f>IFERROR(AVERAGE(Data!AA275), " ")</f>
        <v>179630</v>
      </c>
      <c r="Z267" s="67">
        <f>IFERROR(AVERAGE(Data!AB275), " ")</f>
        <v>-6.8667001650994148</v>
      </c>
      <c r="AA267" s="67">
        <f>IFERROR(AVERAGE(Data!AC275), " ")</f>
        <v>-24.542908868310342</v>
      </c>
      <c r="AB267" s="67">
        <f>IFERROR(AVERAGE(Data!AD275), " ")</f>
        <v>-19.368702332572507</v>
      </c>
      <c r="AC267" s="66">
        <f>IFERROR(AVERAGE(Data!AF275), "  ")</f>
        <v>0</v>
      </c>
      <c r="AD267" s="66">
        <f>IFERROR(AVERAGE(Data!AG275), "  ")</f>
        <v>4700</v>
      </c>
      <c r="AE267" s="66">
        <f>IFERROR(AVERAGE(Data!AH275), "  ")</f>
        <v>5700</v>
      </c>
      <c r="AF267" s="66">
        <f>IFERROR(AVERAGE(Data!AI275), "  ")</f>
        <v>10400</v>
      </c>
      <c r="AG267" s="66">
        <f>IFERROR(AVERAGE(Data!AJ275), "  ")</f>
        <v>13950</v>
      </c>
      <c r="AH267" s="66">
        <f>IFERROR(AVERAGE(Data!AK275), "  ")</f>
        <v>16654.5</v>
      </c>
      <c r="AI267" s="67">
        <f>IFERROR(AVERAGE(Data!AL275), "  ")</f>
        <v>-44.385026737967912</v>
      </c>
      <c r="AJ267" s="67">
        <f>IFERROR(AVERAGE(Data!AM275), "  ")</f>
        <v>5.3983604699482379</v>
      </c>
      <c r="AK267" s="67">
        <f>IFERROR(AVERAGE(Data!AN275), "  ")</f>
        <v>-16.238854363685494</v>
      </c>
      <c r="AL267" s="66">
        <f>IFERROR(AVERAGE(Data!AP275),"  ")</f>
        <v>214431</v>
      </c>
      <c r="AM267" s="66">
        <f>IFERROR(AVERAGE(Data!AQ275),"  ")</f>
        <v>283021</v>
      </c>
      <c r="AN267" s="66">
        <f>IFERROR(AVERAGE(Data!AR275),"  ")</f>
        <v>30900</v>
      </c>
      <c r="AO267" s="66">
        <f>IFERROR(AVERAGE(Data!AS275),"  ")</f>
        <v>528352</v>
      </c>
      <c r="AP267" s="66">
        <f>IFERROR(AVERAGE(Data!AT275),"  ")</f>
        <v>537430.25</v>
      </c>
      <c r="AQ267" s="66">
        <f>IFERROR(AVERAGE(Data!AU275),"  ")</f>
        <v>587202.66666666663</v>
      </c>
      <c r="AR267" s="67">
        <f>IFERROR(AVERAGE(Data!AV275),"  ")</f>
        <v>27.690344534240751</v>
      </c>
      <c r="AS267" s="67">
        <f>IFERROR(AVERAGE(Data!AW275),"  ")</f>
        <v>-13.275633301153745</v>
      </c>
      <c r="AT267" s="67">
        <f>IFERROR(AVERAGE(Data!AX275),"  ")</f>
        <v>-8.4761905032220479</v>
      </c>
      <c r="AU267" s="66">
        <f>IFERROR(AVERAGE(Data!AZ275), "  ")</f>
        <v>381.20800000000003</v>
      </c>
      <c r="AV267" s="66">
        <f>IFERROR(AVERAGE(Data!BA275), "  ")</f>
        <v>7</v>
      </c>
      <c r="AW267" s="66">
        <f>IFERROR(AVERAGE(Data!BB275), "  ")</f>
        <v>129.744</v>
      </c>
      <c r="AX267" s="66">
        <f>IFERROR(AVERAGE(Data!BC275), "  ")</f>
        <v>10.4</v>
      </c>
      <c r="AY267" s="66">
        <f>IFERROR(AVERAGE(Data!BD275), "  ")</f>
        <v>528.35199999999998</v>
      </c>
      <c r="AZ267" s="66">
        <f>IFERROR(AVERAGE(Data!BE275), "  ")</f>
        <v>1884.4130000000002</v>
      </c>
      <c r="BA267" s="66">
        <f>IFERROR(AVERAGE(Data!BF275), "  ")</f>
        <v>50.25</v>
      </c>
      <c r="BB267" s="66">
        <f>IFERROR(AVERAGE(Data!BG275), "  ")</f>
        <v>715.97200000000009</v>
      </c>
      <c r="BC267" s="66">
        <f>IFERROR(AVERAGE(Data!BH275), "  ")</f>
        <v>71.600000000000009</v>
      </c>
      <c r="BD267" s="66">
        <f>IFERROR(AVERAGE(Data!BI275), "  ")</f>
        <v>2722.2349999999997</v>
      </c>
    </row>
    <row r="268" spans="1:56" x14ac:dyDescent="0.25">
      <c r="A268" s="59">
        <f t="shared" si="4"/>
        <v>39487</v>
      </c>
      <c r="B268" s="66">
        <f>IFERROR(AVERAGE(Data!B276),"  ")</f>
        <v>246325</v>
      </c>
      <c r="C268" s="66">
        <f>IFERROR(AVERAGE(Data!C276),"  ")</f>
        <v>162839</v>
      </c>
      <c r="D268" s="66">
        <f>IFERROR(AVERAGE(Data!D276),"  ")</f>
        <v>0</v>
      </c>
      <c r="E268" s="66">
        <f>IFERROR(AVERAGE(Data!E276),"  ")</f>
        <v>409164</v>
      </c>
      <c r="F268" s="66">
        <f>IFERROR(AVERAGE(Data!F276),"  ")</f>
        <v>386247.5</v>
      </c>
      <c r="G268" s="66">
        <f>IFERROR(AVERAGE(Data!G276),"  ")</f>
        <v>358108.91666666669</v>
      </c>
      <c r="H268" s="67">
        <f>IFERROR(AVERAGE(Data!H276),"  ")</f>
        <v>57.678241802283694</v>
      </c>
      <c r="I268" s="67">
        <f>IFERROR(AVERAGE(Data!I276),"  ")</f>
        <v>13.731742992570206</v>
      </c>
      <c r="J268" s="67">
        <f>IFERROR(AVERAGE(Data!J276),"  ")</f>
        <v>7.8575489254083974</v>
      </c>
      <c r="K268" s="66">
        <f>IFERROR(AVERAGE(Data!L276),"  ")</f>
        <v>1600</v>
      </c>
      <c r="L268" s="66">
        <f>IFERROR(AVERAGE(Data!M276),"  ")</f>
        <v>12656</v>
      </c>
      <c r="M268" s="66">
        <f>IFERROR(AVERAGE(Data!N276),"  ")</f>
        <v>2800</v>
      </c>
      <c r="N268" s="66">
        <f>IFERROR(AVERAGE(Data!O276),"  ")</f>
        <v>17056</v>
      </c>
      <c r="O268" s="66">
        <f>IFERROR(AVERAGE(Data!P276),"  ")</f>
        <v>9564</v>
      </c>
      <c r="P268" s="66">
        <f>IFERROR(AVERAGE(Data!Q276),"  ")</f>
        <v>20237.166666666668</v>
      </c>
      <c r="Q268" s="67">
        <f>IFERROR(AVERAGE(Data!R276),"  ")</f>
        <v>18.444444444444443</v>
      </c>
      <c r="R268" s="67">
        <f>IFERROR(AVERAGE(Data!S276),"  ")</f>
        <v>-11.913423900529585</v>
      </c>
      <c r="S268" s="67">
        <f>IFERROR(AVERAGE(Data!T276),"  ")</f>
        <v>-52.740419854558041</v>
      </c>
      <c r="T268" s="66">
        <f>IFERROR(AVERAGE(Data!V276), " ")</f>
        <v>61311</v>
      </c>
      <c r="U268" s="66">
        <f>IFERROR(AVERAGE(Data!W276), " ")</f>
        <v>97804</v>
      </c>
      <c r="V268" s="66">
        <f>IFERROR(AVERAGE(Data!X276), " ")</f>
        <v>12600</v>
      </c>
      <c r="W268" s="66">
        <f>IFERROR(AVERAGE(Data!Y276), " ")</f>
        <v>171715</v>
      </c>
      <c r="X268" s="66">
        <f>IFERROR(AVERAGE(Data!Z276), " ")</f>
        <v>143513.75</v>
      </c>
      <c r="Y268" s="66">
        <f>IFERROR(AVERAGE(Data!AA276), " ")</f>
        <v>177353</v>
      </c>
      <c r="Z268" s="67">
        <f>IFERROR(AVERAGE(Data!AB276), " ")</f>
        <v>61.399930445244436</v>
      </c>
      <c r="AA268" s="67">
        <f>IFERROR(AVERAGE(Data!AC276), " ")</f>
        <v>-9.0415738419756693</v>
      </c>
      <c r="AB268" s="67">
        <f>IFERROR(AVERAGE(Data!AD276), " ")</f>
        <v>-19.080167800939375</v>
      </c>
      <c r="AC268" s="66">
        <f>IFERROR(AVERAGE(Data!AF276), "  ")</f>
        <v>0</v>
      </c>
      <c r="AD268" s="66">
        <f>IFERROR(AVERAGE(Data!AG276), "  ")</f>
        <v>7500</v>
      </c>
      <c r="AE268" s="66">
        <f>IFERROR(AVERAGE(Data!AH276), "  ")</f>
        <v>7400</v>
      </c>
      <c r="AF268" s="66">
        <f>IFERROR(AVERAGE(Data!AI276), "  ")</f>
        <v>14900</v>
      </c>
      <c r="AG268" s="66">
        <f>IFERROR(AVERAGE(Data!AJ276), "  ")</f>
        <v>13175</v>
      </c>
      <c r="AH268" s="66">
        <f>IFERROR(AVERAGE(Data!AK276), "  ")</f>
        <v>17446.333333333332</v>
      </c>
      <c r="AI268" s="67">
        <f>IFERROR(AVERAGE(Data!AL276), "  ")</f>
        <v>68.361581920903959</v>
      </c>
      <c r="AJ268" s="67">
        <f>IFERROR(AVERAGE(Data!AM276), "  ")</f>
        <v>6.1601063615486895</v>
      </c>
      <c r="AK268" s="67">
        <f>IFERROR(AVERAGE(Data!AN276), "  ")</f>
        <v>-24.482699325550726</v>
      </c>
      <c r="AL268" s="66">
        <f>IFERROR(AVERAGE(Data!AP276),"  ")</f>
        <v>309236</v>
      </c>
      <c r="AM268" s="66">
        <f>IFERROR(AVERAGE(Data!AQ276),"  ")</f>
        <v>280799</v>
      </c>
      <c r="AN268" s="66">
        <f>IFERROR(AVERAGE(Data!AR276),"  ")</f>
        <v>22800</v>
      </c>
      <c r="AO268" s="66">
        <f>IFERROR(AVERAGE(Data!AS276),"  ")</f>
        <v>612835</v>
      </c>
      <c r="AP268" s="66">
        <f>IFERROR(AVERAGE(Data!AT276),"  ")</f>
        <v>552500.25</v>
      </c>
      <c r="AQ268" s="66">
        <f>IFERROR(AVERAGE(Data!AU276),"  ")</f>
        <v>573145.41666666663</v>
      </c>
      <c r="AR268" s="67">
        <f>IFERROR(AVERAGE(Data!AV276),"  ")</f>
        <v>57.486881125781863</v>
      </c>
      <c r="AS268" s="67">
        <f>IFERROR(AVERAGE(Data!AW276),"  ")</f>
        <v>6.1153122405637861</v>
      </c>
      <c r="AT268" s="67">
        <f>IFERROR(AVERAGE(Data!AX276),"  ")</f>
        <v>-3.6020817869810484</v>
      </c>
      <c r="AU268" s="66">
        <f>IFERROR(AVERAGE(Data!AZ276), "  ")</f>
        <v>409.16399999999999</v>
      </c>
      <c r="AV268" s="66">
        <f>IFERROR(AVERAGE(Data!BA276), "  ")</f>
        <v>17.056000000000001</v>
      </c>
      <c r="AW268" s="66">
        <f>IFERROR(AVERAGE(Data!BB276), "  ")</f>
        <v>171.715</v>
      </c>
      <c r="AX268" s="66">
        <f>IFERROR(AVERAGE(Data!BC276), "  ")</f>
        <v>14.9</v>
      </c>
      <c r="AY268" s="66">
        <f>IFERROR(AVERAGE(Data!BD276), "  ")</f>
        <v>612.83500000000004</v>
      </c>
      <c r="AZ268" s="66">
        <f>IFERROR(AVERAGE(Data!BE276), "  ")</f>
        <v>2293.5770000000002</v>
      </c>
      <c r="BA268" s="66">
        <f>IFERROR(AVERAGE(Data!BF276), "  ")</f>
        <v>67.305999999999997</v>
      </c>
      <c r="BB268" s="66">
        <f>IFERROR(AVERAGE(Data!BG276), "  ")</f>
        <v>887.68700000000013</v>
      </c>
      <c r="BC268" s="66">
        <f>IFERROR(AVERAGE(Data!BH276), "  ")</f>
        <v>86.500000000000014</v>
      </c>
      <c r="BD268" s="66">
        <f>IFERROR(AVERAGE(Data!BI276), "  ")</f>
        <v>3335.0699999999997</v>
      </c>
    </row>
    <row r="269" spans="1:56" x14ac:dyDescent="0.25">
      <c r="A269" s="59">
        <f t="shared" si="4"/>
        <v>39494</v>
      </c>
      <c r="B269" s="66">
        <f>IFERROR(AVERAGE(Data!B277),"  ")</f>
        <v>95601</v>
      </c>
      <c r="C269" s="66">
        <f>IFERROR(AVERAGE(Data!C277),"  ")</f>
        <v>91168</v>
      </c>
      <c r="D269" s="66">
        <f>IFERROR(AVERAGE(Data!D277),"  ")</f>
        <v>0</v>
      </c>
      <c r="E269" s="66">
        <f>IFERROR(AVERAGE(Data!E277),"  ")</f>
        <v>186769</v>
      </c>
      <c r="F269" s="66">
        <f>IFERROR(AVERAGE(Data!F277),"  ")</f>
        <v>347080.25</v>
      </c>
      <c r="G269" s="66">
        <f>IFERROR(AVERAGE(Data!G277),"  ")</f>
        <v>351464.75</v>
      </c>
      <c r="H269" s="67">
        <f>IFERROR(AVERAGE(Data!H277),"  ")</f>
        <v>2.4548257210879054</v>
      </c>
      <c r="I269" s="67">
        <f>IFERROR(AVERAGE(Data!I277),"  ")</f>
        <v>20.523077697708068</v>
      </c>
      <c r="J269" s="67">
        <f>IFERROR(AVERAGE(Data!J277),"  ")</f>
        <v>-1.247493525310861</v>
      </c>
      <c r="K269" s="66">
        <f>IFERROR(AVERAGE(Data!L277),"  ")</f>
        <v>17000</v>
      </c>
      <c r="L269" s="66">
        <f>IFERROR(AVERAGE(Data!M277),"  ")</f>
        <v>7550</v>
      </c>
      <c r="M269" s="66">
        <f>IFERROR(AVERAGE(Data!N277),"  ")</f>
        <v>9800</v>
      </c>
      <c r="N269" s="66">
        <f>IFERROR(AVERAGE(Data!O277),"  ")</f>
        <v>34350</v>
      </c>
      <c r="O269" s="66">
        <f>IFERROR(AVERAGE(Data!P277),"  ")</f>
        <v>16351.5</v>
      </c>
      <c r="P269" s="66">
        <f>IFERROR(AVERAGE(Data!Q277),"  ")</f>
        <v>21129.583333333332</v>
      </c>
      <c r="Q269" s="67">
        <f>IFERROR(AVERAGE(Data!R277),"  ")</f>
        <v>157.30337078651684</v>
      </c>
      <c r="R269" s="67">
        <f>IFERROR(AVERAGE(Data!S277),"  ")</f>
        <v>28.046202036021928</v>
      </c>
      <c r="S269" s="67">
        <f>IFERROR(AVERAGE(Data!T277),"  ")</f>
        <v>-22.613239731024827</v>
      </c>
      <c r="T269" s="66">
        <f>IFERROR(AVERAGE(Data!V277), " ")</f>
        <v>57921</v>
      </c>
      <c r="U269" s="66">
        <f>IFERROR(AVERAGE(Data!W277), " ")</f>
        <v>38950</v>
      </c>
      <c r="V269" s="66">
        <f>IFERROR(AVERAGE(Data!X277), " ")</f>
        <v>43000</v>
      </c>
      <c r="W269" s="66">
        <f>IFERROR(AVERAGE(Data!Y277), " ")</f>
        <v>139871</v>
      </c>
      <c r="X269" s="66">
        <f>IFERROR(AVERAGE(Data!Z277), " ")</f>
        <v>145028.5</v>
      </c>
      <c r="Y269" s="66">
        <f>IFERROR(AVERAGE(Data!AA277), " ")</f>
        <v>168745.33333333334</v>
      </c>
      <c r="Z269" s="67">
        <f>IFERROR(AVERAGE(Data!AB277), " ")</f>
        <v>12.7991935483871</v>
      </c>
      <c r="AA269" s="67">
        <f>IFERROR(AVERAGE(Data!AC277), " ")</f>
        <v>9.2034795180178541</v>
      </c>
      <c r="AB269" s="67">
        <f>IFERROR(AVERAGE(Data!AD277), " ")</f>
        <v>-14.05480842927015</v>
      </c>
      <c r="AC269" s="66">
        <f>IFERROR(AVERAGE(Data!AF277), "  ")</f>
        <v>0</v>
      </c>
      <c r="AD269" s="66">
        <f>IFERROR(AVERAGE(Data!AG277), "  ")</f>
        <v>0</v>
      </c>
      <c r="AE269" s="66">
        <f>IFERROR(AVERAGE(Data!AH277), "  ")</f>
        <v>11000</v>
      </c>
      <c r="AF269" s="66">
        <f>IFERROR(AVERAGE(Data!AI277), "  ")</f>
        <v>11000</v>
      </c>
      <c r="AG269" s="66">
        <f>IFERROR(AVERAGE(Data!AJ277), "  ")</f>
        <v>12500</v>
      </c>
      <c r="AH269" s="66">
        <f>IFERROR(AVERAGE(Data!AK277), "  ")</f>
        <v>18580.333333333332</v>
      </c>
      <c r="AI269" s="67">
        <f>IFERROR(AVERAGE(Data!AL277), "  ")</f>
        <v>44.736842105263165</v>
      </c>
      <c r="AJ269" s="67">
        <f>IFERROR(AVERAGE(Data!AM277), "  ")</f>
        <v>16.686114352392067</v>
      </c>
      <c r="AK269" s="67">
        <f>IFERROR(AVERAGE(Data!AN277), "  ")</f>
        <v>-32.724565400692484</v>
      </c>
      <c r="AL269" s="66">
        <f>IFERROR(AVERAGE(Data!AP277),"  ")</f>
        <v>170522</v>
      </c>
      <c r="AM269" s="66">
        <f>IFERROR(AVERAGE(Data!AQ277),"  ")</f>
        <v>137668</v>
      </c>
      <c r="AN269" s="66">
        <f>IFERROR(AVERAGE(Data!AR277),"  ")</f>
        <v>63800</v>
      </c>
      <c r="AO269" s="66">
        <f>IFERROR(AVERAGE(Data!AS277),"  ")</f>
        <v>371990</v>
      </c>
      <c r="AP269" s="66">
        <f>IFERROR(AVERAGE(Data!AT277),"  ")</f>
        <v>520960.25</v>
      </c>
      <c r="AQ269" s="66">
        <f>IFERROR(AVERAGE(Data!AU277),"  ")</f>
        <v>559920</v>
      </c>
      <c r="AR269" s="67">
        <f>IFERROR(AVERAGE(Data!AV277),"  ")</f>
        <v>13.673589126156639</v>
      </c>
      <c r="AS269" s="67">
        <f>IFERROR(AVERAGE(Data!AW277),"  ")</f>
        <v>17.263005425797353</v>
      </c>
      <c r="AT269" s="67">
        <f>IFERROR(AVERAGE(Data!AX277),"  ")</f>
        <v>-6.9580922274610657</v>
      </c>
      <c r="AU269" s="66">
        <f>IFERROR(AVERAGE(Data!AZ277), "  ")</f>
        <v>186.76900000000001</v>
      </c>
      <c r="AV269" s="66">
        <f>IFERROR(AVERAGE(Data!BA277), "  ")</f>
        <v>34.35</v>
      </c>
      <c r="AW269" s="66">
        <f>IFERROR(AVERAGE(Data!BB277), "  ")</f>
        <v>139.87100000000001</v>
      </c>
      <c r="AX269" s="66">
        <f>IFERROR(AVERAGE(Data!BC277), "  ")</f>
        <v>11</v>
      </c>
      <c r="AY269" s="66">
        <f>IFERROR(AVERAGE(Data!BD277), "  ")</f>
        <v>371.99</v>
      </c>
      <c r="AZ269" s="66">
        <f>IFERROR(AVERAGE(Data!BE277), "  ")</f>
        <v>2480.3460000000005</v>
      </c>
      <c r="BA269" s="66">
        <f>IFERROR(AVERAGE(Data!BF277), "  ")</f>
        <v>101.65600000000001</v>
      </c>
      <c r="BB269" s="66">
        <f>IFERROR(AVERAGE(Data!BG277), "  ")</f>
        <v>1027.5580000000002</v>
      </c>
      <c r="BC269" s="66">
        <f>IFERROR(AVERAGE(Data!BH277), "  ")</f>
        <v>97.500000000000014</v>
      </c>
      <c r="BD269" s="66">
        <f>IFERROR(AVERAGE(Data!BI277), "  ")</f>
        <v>3707.0599999999995</v>
      </c>
    </row>
    <row r="270" spans="1:56" x14ac:dyDescent="0.25">
      <c r="A270" s="59">
        <f t="shared" si="4"/>
        <v>39501</v>
      </c>
      <c r="B270" s="66">
        <f>IFERROR(AVERAGE(Data!B278),"  ")</f>
        <v>168027</v>
      </c>
      <c r="C270" s="66">
        <f>IFERROR(AVERAGE(Data!C278),"  ")</f>
        <v>155950</v>
      </c>
      <c r="D270" s="66">
        <f>IFERROR(AVERAGE(Data!D278),"  ")</f>
        <v>0</v>
      </c>
      <c r="E270" s="66">
        <f>IFERROR(AVERAGE(Data!E278),"  ")</f>
        <v>323977</v>
      </c>
      <c r="F270" s="66">
        <f>IFERROR(AVERAGE(Data!F278),"  ")</f>
        <v>325279.5</v>
      </c>
      <c r="G270" s="66">
        <f>IFERROR(AVERAGE(Data!G278),"  ")</f>
        <v>320586.75</v>
      </c>
      <c r="H270" s="67">
        <f>IFERROR(AVERAGE(Data!H278),"  ")</f>
        <v>69.258136983438703</v>
      </c>
      <c r="I270" s="67">
        <f>IFERROR(AVERAGE(Data!I278),"  ")</f>
        <v>47.324786024776856</v>
      </c>
      <c r="J270" s="67">
        <f>IFERROR(AVERAGE(Data!J278),"  ")</f>
        <v>1.4638003598089977</v>
      </c>
      <c r="K270" s="66">
        <f>IFERROR(AVERAGE(Data!L278),"  ")</f>
        <v>1624</v>
      </c>
      <c r="L270" s="66">
        <f>IFERROR(AVERAGE(Data!M278),"  ")</f>
        <v>14400</v>
      </c>
      <c r="M270" s="66">
        <f>IFERROR(AVERAGE(Data!N278),"  ")</f>
        <v>4200</v>
      </c>
      <c r="N270" s="66">
        <f>IFERROR(AVERAGE(Data!O278),"  ")</f>
        <v>20224</v>
      </c>
      <c r="O270" s="66">
        <f>IFERROR(AVERAGE(Data!P278),"  ")</f>
        <v>19657.5</v>
      </c>
      <c r="P270" s="66">
        <f>IFERROR(AVERAGE(Data!Q278),"  ")</f>
        <v>22732.25</v>
      </c>
      <c r="Q270" s="67">
        <f>IFERROR(AVERAGE(Data!R278),"  ")</f>
        <v>14.259887005649707</v>
      </c>
      <c r="R270" s="67">
        <f>IFERROR(AVERAGE(Data!S278),"  ")</f>
        <v>53.424390243902444</v>
      </c>
      <c r="S270" s="67">
        <f>IFERROR(AVERAGE(Data!T278),"  ")</f>
        <v>-13.525937819617507</v>
      </c>
      <c r="T270" s="66">
        <f>IFERROR(AVERAGE(Data!V278), " ")</f>
        <v>89029</v>
      </c>
      <c r="U270" s="66">
        <f>IFERROR(AVERAGE(Data!W278), " ")</f>
        <v>63500</v>
      </c>
      <c r="V270" s="66">
        <f>IFERROR(AVERAGE(Data!X278), " ")</f>
        <v>31000</v>
      </c>
      <c r="W270" s="66">
        <f>IFERROR(AVERAGE(Data!Y278), " ")</f>
        <v>183529</v>
      </c>
      <c r="X270" s="66">
        <f>IFERROR(AVERAGE(Data!Z278), " ")</f>
        <v>156214.75</v>
      </c>
      <c r="Y270" s="66">
        <f>IFERROR(AVERAGE(Data!AA278), " ")</f>
        <v>157996.33333333334</v>
      </c>
      <c r="Z270" s="67">
        <f>IFERROR(AVERAGE(Data!AB278), " ")</f>
        <v>126.2633609902235</v>
      </c>
      <c r="AA270" s="67">
        <f>IFERROR(AVERAGE(Data!AC278), " ")</f>
        <v>38.606831198676161</v>
      </c>
      <c r="AB270" s="67">
        <f>IFERROR(AVERAGE(Data!AD278), " ")</f>
        <v>-1.1276105563631234</v>
      </c>
      <c r="AC270" s="66">
        <f>IFERROR(AVERAGE(Data!AF278), "  ")</f>
        <v>1535</v>
      </c>
      <c r="AD270" s="66">
        <f>IFERROR(AVERAGE(Data!AG278), "  ")</f>
        <v>4500</v>
      </c>
      <c r="AE270" s="66">
        <f>IFERROR(AVERAGE(Data!AH278), "  ")</f>
        <v>5850</v>
      </c>
      <c r="AF270" s="66">
        <f>IFERROR(AVERAGE(Data!AI278), "  ")</f>
        <v>11885</v>
      </c>
      <c r="AG270" s="66">
        <f>IFERROR(AVERAGE(Data!AJ278), "  ")</f>
        <v>12046.25</v>
      </c>
      <c r="AH270" s="66">
        <f>IFERROR(AVERAGE(Data!AK278), "  ")</f>
        <v>16547</v>
      </c>
      <c r="AI270" s="67" t="str">
        <f>IFERROR(AVERAGE(Data!AL278), "  ")</f>
        <v xml:space="preserve">  </v>
      </c>
      <c r="AJ270" s="67">
        <f>IFERROR(AVERAGE(Data!AM278), "  ")</f>
        <v>37.083926031294446</v>
      </c>
      <c r="AK270" s="67">
        <f>IFERROR(AVERAGE(Data!AN278), "  ")</f>
        <v>-27.19979452468726</v>
      </c>
      <c r="AL270" s="66">
        <f>IFERROR(AVERAGE(Data!AP278),"  ")</f>
        <v>260215</v>
      </c>
      <c r="AM270" s="66">
        <f>IFERROR(AVERAGE(Data!AQ278),"  ")</f>
        <v>238350</v>
      </c>
      <c r="AN270" s="66">
        <f>IFERROR(AVERAGE(Data!AR278),"  ")</f>
        <v>41050</v>
      </c>
      <c r="AO270" s="66">
        <f>IFERROR(AVERAGE(Data!AS278),"  ")</f>
        <v>539615</v>
      </c>
      <c r="AP270" s="66">
        <f>IFERROR(AVERAGE(Data!AT278),"  ")</f>
        <v>513198</v>
      </c>
      <c r="AQ270" s="66">
        <f>IFERROR(AVERAGE(Data!AU278),"  ")</f>
        <v>517862.33333333331</v>
      </c>
      <c r="AR270" s="67">
        <f>IFERROR(AVERAGE(Data!AV278),"  ")</f>
        <v>85.931163277893205</v>
      </c>
      <c r="AS270" s="67">
        <f>IFERROR(AVERAGE(Data!AW278),"  ")</f>
        <v>44.52444667859308</v>
      </c>
      <c r="AT270" s="67">
        <f>IFERROR(AVERAGE(Data!AX278),"  ")</f>
        <v>-0.90068982297096811</v>
      </c>
      <c r="AU270" s="66">
        <f>IFERROR(AVERAGE(Data!AZ278), "  ")</f>
        <v>323.97699999999998</v>
      </c>
      <c r="AV270" s="66">
        <f>IFERROR(AVERAGE(Data!BA278), "  ")</f>
        <v>20.224</v>
      </c>
      <c r="AW270" s="66">
        <f>IFERROR(AVERAGE(Data!BB278), "  ")</f>
        <v>183.529</v>
      </c>
      <c r="AX270" s="66">
        <f>IFERROR(AVERAGE(Data!BC278), "  ")</f>
        <v>11.885</v>
      </c>
      <c r="AY270" s="66">
        <f>IFERROR(AVERAGE(Data!BD278), "  ")</f>
        <v>539.61500000000001</v>
      </c>
      <c r="AZ270" s="66">
        <f>IFERROR(AVERAGE(Data!BE278), "  ")</f>
        <v>2804.3230000000003</v>
      </c>
      <c r="BA270" s="66">
        <f>IFERROR(AVERAGE(Data!BF278), "  ")</f>
        <v>121.88000000000001</v>
      </c>
      <c r="BB270" s="66">
        <f>IFERROR(AVERAGE(Data!BG278), "  ")</f>
        <v>1211.0870000000002</v>
      </c>
      <c r="BC270" s="66">
        <f>IFERROR(AVERAGE(Data!BH278), "  ")</f>
        <v>109.38500000000002</v>
      </c>
      <c r="BD270" s="66">
        <f>IFERROR(AVERAGE(Data!BI278), "  ")</f>
        <v>4246.6749999999993</v>
      </c>
    </row>
    <row r="271" spans="1:56" x14ac:dyDescent="0.25">
      <c r="A271" s="59">
        <f t="shared" si="4"/>
        <v>39508</v>
      </c>
      <c r="B271" s="66">
        <f>IFERROR(AVERAGE(Data!B279),"  ")</f>
        <v>163835</v>
      </c>
      <c r="C271" s="66">
        <f>IFERROR(AVERAGE(Data!C279),"  ")</f>
        <v>151089</v>
      </c>
      <c r="D271" s="66">
        <f>IFERROR(AVERAGE(Data!D279),"  ")</f>
        <v>0</v>
      </c>
      <c r="E271" s="66">
        <f>IFERROR(AVERAGE(Data!E279),"  ")</f>
        <v>314924</v>
      </c>
      <c r="F271" s="66">
        <f>IFERROR(AVERAGE(Data!F279),"  ")</f>
        <v>308708.5</v>
      </c>
      <c r="G271" s="66">
        <f>IFERROR(AVERAGE(Data!G279),"  ")</f>
        <v>322004.83333333331</v>
      </c>
      <c r="H271" s="67">
        <f>IFERROR(AVERAGE(Data!H279),"  ")</f>
        <v>-26.435610953694642</v>
      </c>
      <c r="I271" s="67">
        <f>IFERROR(AVERAGE(Data!I279),"  ")</f>
        <v>16.352175183031981</v>
      </c>
      <c r="J271" s="67">
        <f>IFERROR(AVERAGE(Data!J279),"  ")</f>
        <v>-4.1292340849956144</v>
      </c>
      <c r="K271" s="66">
        <f>IFERROR(AVERAGE(Data!L279),"  ")</f>
        <v>1535</v>
      </c>
      <c r="L271" s="66">
        <f>IFERROR(AVERAGE(Data!M279),"  ")</f>
        <v>11100</v>
      </c>
      <c r="M271" s="66">
        <f>IFERROR(AVERAGE(Data!N279),"  ")</f>
        <v>4200</v>
      </c>
      <c r="N271" s="66">
        <f>IFERROR(AVERAGE(Data!O279),"  ")</f>
        <v>16835</v>
      </c>
      <c r="O271" s="66">
        <f>IFERROR(AVERAGE(Data!P279),"  ")</f>
        <v>22116.25</v>
      </c>
      <c r="P271" s="66">
        <f>IFERROR(AVERAGE(Data!Q279),"  ")</f>
        <v>25602.916666666668</v>
      </c>
      <c r="Q271" s="67">
        <f>IFERROR(AVERAGE(Data!R279),"  ")</f>
        <v>-17.572463768115941</v>
      </c>
      <c r="R271" s="67">
        <f>IFERROR(AVERAGE(Data!S279),"  ")</f>
        <v>34.294258736375504</v>
      </c>
      <c r="S271" s="67">
        <f>IFERROR(AVERAGE(Data!T279),"  ")</f>
        <v>-13.618240109362546</v>
      </c>
      <c r="T271" s="66">
        <f>IFERROR(AVERAGE(Data!V279), " ")</f>
        <v>36782</v>
      </c>
      <c r="U271" s="66">
        <f>IFERROR(AVERAGE(Data!W279), " ")</f>
        <v>59871</v>
      </c>
      <c r="V271" s="66">
        <f>IFERROR(AVERAGE(Data!X279), " ")</f>
        <v>8400</v>
      </c>
      <c r="W271" s="66">
        <f>IFERROR(AVERAGE(Data!Y279), " ")</f>
        <v>105053</v>
      </c>
      <c r="X271" s="66">
        <f>IFERROR(AVERAGE(Data!Z279), " ")</f>
        <v>150042</v>
      </c>
      <c r="Y271" s="66">
        <f>IFERROR(AVERAGE(Data!AA279), " ")</f>
        <v>151653.33333333334</v>
      </c>
      <c r="Z271" s="67">
        <f>IFERROR(AVERAGE(Data!AB279), " ")</f>
        <v>-33.533475900641548</v>
      </c>
      <c r="AA271" s="67">
        <f>IFERROR(AVERAGE(Data!AC279), " ")</f>
        <v>27.815520127438997</v>
      </c>
      <c r="AB271" s="67">
        <f>IFERROR(AVERAGE(Data!AD279), " ")</f>
        <v>-1.0625109899771501</v>
      </c>
      <c r="AC271" s="66">
        <f>IFERROR(AVERAGE(Data!AF279), "  ")</f>
        <v>0</v>
      </c>
      <c r="AD271" s="66">
        <f>IFERROR(AVERAGE(Data!AG279), "  ")</f>
        <v>0</v>
      </c>
      <c r="AE271" s="66">
        <f>IFERROR(AVERAGE(Data!AH279), "  ")</f>
        <v>16000</v>
      </c>
      <c r="AF271" s="66">
        <f>IFERROR(AVERAGE(Data!AI279), "  ")</f>
        <v>16000</v>
      </c>
      <c r="AG271" s="66">
        <f>IFERROR(AVERAGE(Data!AJ279), "  ")</f>
        <v>13446.25</v>
      </c>
      <c r="AH271" s="66">
        <f>IFERROR(AVERAGE(Data!AK279), "  ")</f>
        <v>13237.5</v>
      </c>
      <c r="AI271" s="67">
        <f>IFERROR(AVERAGE(Data!AL279), "  ")</f>
        <v>153.96825396825395</v>
      </c>
      <c r="AJ271" s="67">
        <f>IFERROR(AVERAGE(Data!AM279), "  ")</f>
        <v>136.41758241758245</v>
      </c>
      <c r="AK271" s="67">
        <f>IFERROR(AVERAGE(Data!AN279), "  ")</f>
        <v>1.5769593956562744</v>
      </c>
      <c r="AL271" s="66">
        <f>IFERROR(AVERAGE(Data!AP279),"  ")</f>
        <v>202152</v>
      </c>
      <c r="AM271" s="66">
        <f>IFERROR(AVERAGE(Data!AQ279),"  ")</f>
        <v>222060</v>
      </c>
      <c r="AN271" s="66">
        <f>IFERROR(AVERAGE(Data!AR279),"  ")</f>
        <v>28600</v>
      </c>
      <c r="AO271" s="66">
        <f>IFERROR(AVERAGE(Data!AS279),"  ")</f>
        <v>452812</v>
      </c>
      <c r="AP271" s="66">
        <f>IFERROR(AVERAGE(Data!AT279),"  ")</f>
        <v>494313</v>
      </c>
      <c r="AQ271" s="66">
        <f>IFERROR(AVERAGE(Data!AU279),"  ")</f>
        <v>512498.58333333331</v>
      </c>
      <c r="AR271" s="67">
        <f>IFERROR(AVERAGE(Data!AV279),"  ")</f>
        <v>-26.116262639282983</v>
      </c>
      <c r="AS271" s="67">
        <f>IFERROR(AVERAGE(Data!AW279),"  ")</f>
        <v>22.09238566643943</v>
      </c>
      <c r="AT271" s="67">
        <f>IFERROR(AVERAGE(Data!AX279),"  ")</f>
        <v>-3.5484163126954904</v>
      </c>
      <c r="AU271" s="66">
        <f>IFERROR(AVERAGE(Data!AZ279), "  ")</f>
        <v>314.92399999999998</v>
      </c>
      <c r="AV271" s="66">
        <f>IFERROR(AVERAGE(Data!BA279), "  ")</f>
        <v>16.835000000000001</v>
      </c>
      <c r="AW271" s="66">
        <f>IFERROR(AVERAGE(Data!BB279), "  ")</f>
        <v>105.053</v>
      </c>
      <c r="AX271" s="66">
        <f>IFERROR(AVERAGE(Data!BC279), "  ")</f>
        <v>16</v>
      </c>
      <c r="AY271" s="66">
        <f>IFERROR(AVERAGE(Data!BD279), "  ")</f>
        <v>452.81200000000001</v>
      </c>
      <c r="AZ271" s="66">
        <f>IFERROR(AVERAGE(Data!BE279), "  ")</f>
        <v>3119.2470000000003</v>
      </c>
      <c r="BA271" s="66">
        <f>IFERROR(AVERAGE(Data!BF279), "  ")</f>
        <v>138.715</v>
      </c>
      <c r="BB271" s="66">
        <f>IFERROR(AVERAGE(Data!BG279), "  ")</f>
        <v>1316.1400000000003</v>
      </c>
      <c r="BC271" s="66">
        <f>IFERROR(AVERAGE(Data!BH279), "  ")</f>
        <v>125.38500000000002</v>
      </c>
      <c r="BD271" s="66">
        <f>IFERROR(AVERAGE(Data!BI279), "  ")</f>
        <v>4699.4869999999992</v>
      </c>
    </row>
    <row r="272" spans="1:56" x14ac:dyDescent="0.25">
      <c r="A272" s="59">
        <f t="shared" si="4"/>
        <v>39515</v>
      </c>
      <c r="B272" s="66">
        <f>IFERROR(AVERAGE(Data!B280),"  ")</f>
        <v>262405</v>
      </c>
      <c r="C272" s="66">
        <f>IFERROR(AVERAGE(Data!C280),"  ")</f>
        <v>95350</v>
      </c>
      <c r="D272" s="66">
        <f>IFERROR(AVERAGE(Data!D280),"  ")</f>
        <v>1400</v>
      </c>
      <c r="E272" s="66">
        <f>IFERROR(AVERAGE(Data!E280),"  ")</f>
        <v>359155</v>
      </c>
      <c r="F272" s="66">
        <f>IFERROR(AVERAGE(Data!F280),"  ")</f>
        <v>296206.25</v>
      </c>
      <c r="G272" s="66">
        <f>IFERROR(AVERAGE(Data!G280),"  ")</f>
        <v>329064.66666666669</v>
      </c>
      <c r="H272" s="67">
        <f>IFERROR(AVERAGE(Data!H280),"  ")</f>
        <v>-21.14680782395444</v>
      </c>
      <c r="I272" s="67">
        <f>IFERROR(AVERAGE(Data!I280),"  ")</f>
        <v>-5.7620876979487257</v>
      </c>
      <c r="J272" s="67">
        <f>IFERROR(AVERAGE(Data!J280),"  ")</f>
        <v>-9.9853980068760571</v>
      </c>
      <c r="K272" s="66">
        <f>IFERROR(AVERAGE(Data!L280),"  ")</f>
        <v>0</v>
      </c>
      <c r="L272" s="66">
        <f>IFERROR(AVERAGE(Data!M280),"  ")</f>
        <v>3000</v>
      </c>
      <c r="M272" s="66">
        <f>IFERROR(AVERAGE(Data!N280),"  ")</f>
        <v>1400</v>
      </c>
      <c r="N272" s="66">
        <f>IFERROR(AVERAGE(Data!O280),"  ")</f>
        <v>4400</v>
      </c>
      <c r="O272" s="66">
        <f>IFERROR(AVERAGE(Data!P280),"  ")</f>
        <v>18952.25</v>
      </c>
      <c r="P272" s="66">
        <f>IFERROR(AVERAGE(Data!Q280),"  ")</f>
        <v>28844.916666666668</v>
      </c>
      <c r="Q272" s="67">
        <f>IFERROR(AVERAGE(Data!R280),"  ")</f>
        <v>-86.777654235658261</v>
      </c>
      <c r="R272" s="67">
        <f>IFERROR(AVERAGE(Data!S280),"  ")</f>
        <v>-10.550907953888444</v>
      </c>
      <c r="S272" s="67">
        <f>IFERROR(AVERAGE(Data!T280),"  ")</f>
        <v>-34.296048697199687</v>
      </c>
      <c r="T272" s="66">
        <f>IFERROR(AVERAGE(Data!V280), " ")</f>
        <v>100284</v>
      </c>
      <c r="U272" s="66">
        <f>IFERROR(AVERAGE(Data!W280), " ")</f>
        <v>66000</v>
      </c>
      <c r="V272" s="66">
        <f>IFERROR(AVERAGE(Data!X280), " ")</f>
        <v>11200</v>
      </c>
      <c r="W272" s="66">
        <f>IFERROR(AVERAGE(Data!Y280), " ")</f>
        <v>177484</v>
      </c>
      <c r="X272" s="66">
        <f>IFERROR(AVERAGE(Data!Z280), " ")</f>
        <v>151484.25</v>
      </c>
      <c r="Y272" s="66">
        <f>IFERROR(AVERAGE(Data!AA280), " ")</f>
        <v>143005</v>
      </c>
      <c r="Z272" s="67">
        <f>IFERROR(AVERAGE(Data!AB280), " ")</f>
        <v>-9.08420330092512</v>
      </c>
      <c r="AA272" s="67">
        <f>IFERROR(AVERAGE(Data!AC280), " ")</f>
        <v>8.5159880727455182</v>
      </c>
      <c r="AB272" s="67">
        <f>IFERROR(AVERAGE(Data!AD280), " ")</f>
        <v>5.9293381350302488</v>
      </c>
      <c r="AC272" s="66">
        <f>IFERROR(AVERAGE(Data!AF280), "  ")</f>
        <v>0</v>
      </c>
      <c r="AD272" s="66">
        <f>IFERROR(AVERAGE(Data!AG280), "  ")</f>
        <v>0</v>
      </c>
      <c r="AE272" s="66">
        <f>IFERROR(AVERAGE(Data!AH280), "  ")</f>
        <v>8600</v>
      </c>
      <c r="AF272" s="66">
        <f>IFERROR(AVERAGE(Data!AI280), "  ")</f>
        <v>8600</v>
      </c>
      <c r="AG272" s="66">
        <f>IFERROR(AVERAGE(Data!AJ280), "  ")</f>
        <v>11871.25</v>
      </c>
      <c r="AH272" s="66">
        <f>IFERROR(AVERAGE(Data!AK280), "  ")</f>
        <v>10991.666666666666</v>
      </c>
      <c r="AI272" s="67">
        <f>IFERROR(AVERAGE(Data!AL280), "  ")</f>
        <v>93.258426966292134</v>
      </c>
      <c r="AJ272" s="67">
        <f>IFERROR(AVERAGE(Data!AM280), "  ")</f>
        <v>158.77384196185287</v>
      </c>
      <c r="AK272" s="67">
        <f>IFERROR(AVERAGE(Data!AN280), "  ")</f>
        <v>8.0022744503411616</v>
      </c>
      <c r="AL272" s="66">
        <f>IFERROR(AVERAGE(Data!AP280),"  ")</f>
        <v>362689</v>
      </c>
      <c r="AM272" s="66">
        <f>IFERROR(AVERAGE(Data!AQ280),"  ")</f>
        <v>164350</v>
      </c>
      <c r="AN272" s="66">
        <f>IFERROR(AVERAGE(Data!AR280),"  ")</f>
        <v>22600</v>
      </c>
      <c r="AO272" s="66">
        <f>IFERROR(AVERAGE(Data!AS280),"  ")</f>
        <v>549639</v>
      </c>
      <c r="AP272" s="66">
        <f>IFERROR(AVERAGE(Data!AT280),"  ")</f>
        <v>478514</v>
      </c>
      <c r="AQ272" s="66">
        <f>IFERROR(AVERAGE(Data!AU280),"  ")</f>
        <v>511906.25</v>
      </c>
      <c r="AR272" s="67">
        <f>IFERROR(AVERAGE(Data!AV280),"  ")</f>
        <v>-20.15911844257413</v>
      </c>
      <c r="AS272" s="67">
        <f>IFERROR(AVERAGE(Data!AW280),"  ")</f>
        <v>-0.24495037409655307</v>
      </c>
      <c r="AT272" s="67">
        <f>IFERROR(AVERAGE(Data!AX280),"  ")</f>
        <v>-6.5231182467492825</v>
      </c>
      <c r="AU272" s="66">
        <f>IFERROR(AVERAGE(Data!AZ280), "  ")</f>
        <v>359.15499999999997</v>
      </c>
      <c r="AV272" s="66">
        <f>IFERROR(AVERAGE(Data!BA280), "  ")</f>
        <v>4.4000000000000004</v>
      </c>
      <c r="AW272" s="66">
        <f>IFERROR(AVERAGE(Data!BB280), "  ")</f>
        <v>177.48400000000001</v>
      </c>
      <c r="AX272" s="66">
        <f>IFERROR(AVERAGE(Data!BC280), "  ")</f>
        <v>8.6</v>
      </c>
      <c r="AY272" s="66">
        <f>IFERROR(AVERAGE(Data!BD280), "  ")</f>
        <v>549.63900000000001</v>
      </c>
      <c r="AZ272" s="66">
        <f>IFERROR(AVERAGE(Data!BE280), "  ")</f>
        <v>3478.402</v>
      </c>
      <c r="BA272" s="66">
        <f>IFERROR(AVERAGE(Data!BF280), "  ")</f>
        <v>143.11500000000001</v>
      </c>
      <c r="BB272" s="66">
        <f>IFERROR(AVERAGE(Data!BG280), "  ")</f>
        <v>1493.6240000000003</v>
      </c>
      <c r="BC272" s="66">
        <f>IFERROR(AVERAGE(Data!BH280), "  ")</f>
        <v>133.98500000000001</v>
      </c>
      <c r="BD272" s="66">
        <f>IFERROR(AVERAGE(Data!BI280), "  ")</f>
        <v>5249.1259999999993</v>
      </c>
    </row>
    <row r="273" spans="1:56" x14ac:dyDescent="0.25">
      <c r="A273" s="59">
        <f t="shared" si="4"/>
        <v>39522</v>
      </c>
      <c r="B273" s="66">
        <f>IFERROR(AVERAGE(Data!B281),"  ")</f>
        <v>205534</v>
      </c>
      <c r="C273" s="66">
        <f>IFERROR(AVERAGE(Data!C281),"  ")</f>
        <v>159949</v>
      </c>
      <c r="D273" s="66">
        <f>IFERROR(AVERAGE(Data!D281),"  ")</f>
        <v>1400</v>
      </c>
      <c r="E273" s="66">
        <f>IFERROR(AVERAGE(Data!E281),"  ")</f>
        <v>366883</v>
      </c>
      <c r="F273" s="66">
        <f>IFERROR(AVERAGE(Data!F281),"  ")</f>
        <v>341234.75</v>
      </c>
      <c r="G273" s="66">
        <f>IFERROR(AVERAGE(Data!G281),"  ")</f>
        <v>356668</v>
      </c>
      <c r="H273" s="67">
        <f>IFERROR(AVERAGE(Data!H281),"  ")</f>
        <v>-25.411637462211079</v>
      </c>
      <c r="I273" s="67">
        <f>IFERROR(AVERAGE(Data!I281),"  ")</f>
        <v>-12.886594977320787</v>
      </c>
      <c r="J273" s="67">
        <f>IFERROR(AVERAGE(Data!J281),"  ")</f>
        <v>-4.3270632633149013</v>
      </c>
      <c r="K273" s="66">
        <f>IFERROR(AVERAGE(Data!L281),"  ")</f>
        <v>14100</v>
      </c>
      <c r="L273" s="66">
        <f>IFERROR(AVERAGE(Data!M281),"  ")</f>
        <v>0</v>
      </c>
      <c r="M273" s="66">
        <f>IFERROR(AVERAGE(Data!N281),"  ")</f>
        <v>1400</v>
      </c>
      <c r="N273" s="66">
        <f>IFERROR(AVERAGE(Data!O281),"  ")</f>
        <v>15500</v>
      </c>
      <c r="O273" s="66">
        <f>IFERROR(AVERAGE(Data!P281),"  ")</f>
        <v>14239.75</v>
      </c>
      <c r="P273" s="66">
        <f>IFERROR(AVERAGE(Data!Q281),"  ")</f>
        <v>34681.333333333336</v>
      </c>
      <c r="Q273" s="67">
        <f>IFERROR(AVERAGE(Data!R281),"  ")</f>
        <v>-56.703910614525135</v>
      </c>
      <c r="R273" s="67">
        <f>IFERROR(AVERAGE(Data!S281),"  ")</f>
        <v>-46.867100120334705</v>
      </c>
      <c r="S273" s="67">
        <f>IFERROR(AVERAGE(Data!T281),"  ")</f>
        <v>-58.941169120756598</v>
      </c>
      <c r="T273" s="66">
        <f>IFERROR(AVERAGE(Data!V281), " ")</f>
        <v>76401</v>
      </c>
      <c r="U273" s="66">
        <f>IFERROR(AVERAGE(Data!W281), " ")</f>
        <v>45900</v>
      </c>
      <c r="V273" s="66">
        <f>IFERROR(AVERAGE(Data!X281), " ")</f>
        <v>25200</v>
      </c>
      <c r="W273" s="66">
        <f>IFERROR(AVERAGE(Data!Y281), " ")</f>
        <v>147501</v>
      </c>
      <c r="X273" s="66">
        <f>IFERROR(AVERAGE(Data!Z281), " ")</f>
        <v>153391.75</v>
      </c>
      <c r="Y273" s="66">
        <f>IFERROR(AVERAGE(Data!AA281), " ")</f>
        <v>148550.83333333334</v>
      </c>
      <c r="Z273" s="67">
        <f>IFERROR(AVERAGE(Data!AB281), " ")</f>
        <v>16.639385097146111</v>
      </c>
      <c r="AA273" s="67">
        <f>IFERROR(AVERAGE(Data!AC281), " ")</f>
        <v>9.4006533010962059</v>
      </c>
      <c r="AB273" s="67">
        <f>IFERROR(AVERAGE(Data!AD281), " ")</f>
        <v>3.2587610301748393</v>
      </c>
      <c r="AC273" s="66">
        <f>IFERROR(AVERAGE(Data!AF281), "  ")</f>
        <v>0</v>
      </c>
      <c r="AD273" s="66">
        <f>IFERROR(AVERAGE(Data!AG281), "  ")</f>
        <v>0</v>
      </c>
      <c r="AE273" s="66">
        <f>IFERROR(AVERAGE(Data!AH281), "  ")</f>
        <v>9900</v>
      </c>
      <c r="AF273" s="66">
        <f>IFERROR(AVERAGE(Data!AI281), "  ")</f>
        <v>9900</v>
      </c>
      <c r="AG273" s="66">
        <f>IFERROR(AVERAGE(Data!AJ281), "  ")</f>
        <v>11596.25</v>
      </c>
      <c r="AH273" s="66">
        <f>IFERROR(AVERAGE(Data!AK281), "  ")</f>
        <v>10610.333333333334</v>
      </c>
      <c r="AI273" s="67">
        <f>IFERROR(AVERAGE(Data!AL281), "  ")</f>
        <v>25.316455696202532</v>
      </c>
      <c r="AJ273" s="67">
        <f>IFERROR(AVERAGE(Data!AM281), "  ")</f>
        <v>148.71313672922253</v>
      </c>
      <c r="AK273" s="67">
        <f>IFERROR(AVERAGE(Data!AN281), "  ")</f>
        <v>9.2920423486538173</v>
      </c>
      <c r="AL273" s="66">
        <f>IFERROR(AVERAGE(Data!AP281),"  ")</f>
        <v>296035</v>
      </c>
      <c r="AM273" s="66">
        <f>IFERROR(AVERAGE(Data!AQ281),"  ")</f>
        <v>205849</v>
      </c>
      <c r="AN273" s="66">
        <f>IFERROR(AVERAGE(Data!AR281),"  ")</f>
        <v>37900</v>
      </c>
      <c r="AO273" s="66">
        <f>IFERROR(AVERAGE(Data!AS281),"  ")</f>
        <v>539784</v>
      </c>
      <c r="AP273" s="66">
        <f>IFERROR(AVERAGE(Data!AT281),"  ")</f>
        <v>520462.5</v>
      </c>
      <c r="AQ273" s="66">
        <f>IFERROR(AVERAGE(Data!AU281),"  ")</f>
        <v>550510.5</v>
      </c>
      <c r="AR273" s="67">
        <f>IFERROR(AVERAGE(Data!AV281),"  ")</f>
        <v>-18.466065289500875</v>
      </c>
      <c r="AS273" s="67">
        <f>IFERROR(AVERAGE(Data!AW281),"  ")</f>
        <v>-7.6190078933308758</v>
      </c>
      <c r="AT273" s="67">
        <f>IFERROR(AVERAGE(Data!AX281),"  ")</f>
        <v>-5.4582065192217089</v>
      </c>
      <c r="AU273" s="66">
        <f>IFERROR(AVERAGE(Data!AZ281), "  ")</f>
        <v>366.88299999999998</v>
      </c>
      <c r="AV273" s="66">
        <f>IFERROR(AVERAGE(Data!BA281), "  ")</f>
        <v>15.5</v>
      </c>
      <c r="AW273" s="66">
        <f>IFERROR(AVERAGE(Data!BB281), "  ")</f>
        <v>147.501</v>
      </c>
      <c r="AX273" s="66">
        <f>IFERROR(AVERAGE(Data!BC281), "  ")</f>
        <v>9.9</v>
      </c>
      <c r="AY273" s="66">
        <f>IFERROR(AVERAGE(Data!BD281), "  ")</f>
        <v>539.78399999999999</v>
      </c>
      <c r="AZ273" s="66">
        <f>IFERROR(AVERAGE(Data!BE281), "  ")</f>
        <v>3845.2849999999999</v>
      </c>
      <c r="BA273" s="66">
        <f>IFERROR(AVERAGE(Data!BF281), "  ")</f>
        <v>158.61500000000001</v>
      </c>
      <c r="BB273" s="66">
        <f>IFERROR(AVERAGE(Data!BG281), "  ")</f>
        <v>1641.1250000000002</v>
      </c>
      <c r="BC273" s="66">
        <f>IFERROR(AVERAGE(Data!BH281), "  ")</f>
        <v>143.88500000000002</v>
      </c>
      <c r="BD273" s="66">
        <f>IFERROR(AVERAGE(Data!BI281), "  ")</f>
        <v>5788.9099999999989</v>
      </c>
    </row>
    <row r="274" spans="1:56" x14ac:dyDescent="0.25">
      <c r="A274" s="59">
        <f t="shared" si="4"/>
        <v>39529</v>
      </c>
      <c r="B274" s="66">
        <f>IFERROR(AVERAGE(Data!B282),"  ")</f>
        <v>244174</v>
      </c>
      <c r="C274" s="66">
        <f>IFERROR(AVERAGE(Data!C282),"  ")</f>
        <v>108014</v>
      </c>
      <c r="D274" s="66">
        <f>IFERROR(AVERAGE(Data!D282),"  ")</f>
        <v>0</v>
      </c>
      <c r="E274" s="66">
        <f>IFERROR(AVERAGE(Data!E282),"  ")</f>
        <v>352188</v>
      </c>
      <c r="F274" s="66">
        <f>IFERROR(AVERAGE(Data!F282),"  ")</f>
        <v>348287.5</v>
      </c>
      <c r="G274" s="66">
        <f>IFERROR(AVERAGE(Data!G282),"  ")</f>
        <v>381190.33333333331</v>
      </c>
      <c r="H274" s="67">
        <f>IFERROR(AVERAGE(Data!H282),"  ")</f>
        <v>-28.935612098710628</v>
      </c>
      <c r="I274" s="67">
        <f>IFERROR(AVERAGE(Data!I282),"  ")</f>
        <v>-25.541131556738982</v>
      </c>
      <c r="J274" s="67">
        <f>IFERROR(AVERAGE(Data!J282),"  ")</f>
        <v>-8.6316022354536734</v>
      </c>
      <c r="K274" s="66">
        <f>IFERROR(AVERAGE(Data!L282),"  ")</f>
        <v>9169</v>
      </c>
      <c r="L274" s="66">
        <f>IFERROR(AVERAGE(Data!M282),"  ")</f>
        <v>1500</v>
      </c>
      <c r="M274" s="66">
        <f>IFERROR(AVERAGE(Data!N282),"  ")</f>
        <v>5600</v>
      </c>
      <c r="N274" s="66">
        <f>IFERROR(AVERAGE(Data!O282),"  ")</f>
        <v>16269</v>
      </c>
      <c r="O274" s="66">
        <f>IFERROR(AVERAGE(Data!P282),"  ")</f>
        <v>13251</v>
      </c>
      <c r="P274" s="66">
        <f>IFERROR(AVERAGE(Data!Q282),"  ")</f>
        <v>34911.583333333336</v>
      </c>
      <c r="Q274" s="67">
        <f>IFERROR(AVERAGE(Data!R282),"  ")</f>
        <v>-69.382339656729911</v>
      </c>
      <c r="R274" s="67">
        <f>IFERROR(AVERAGE(Data!S282),"  ")</f>
        <v>-62.839936341902877</v>
      </c>
      <c r="S274" s="67">
        <f>IFERROR(AVERAGE(Data!T282),"  ")</f>
        <v>-62.044116207848873</v>
      </c>
      <c r="T274" s="66">
        <f>IFERROR(AVERAGE(Data!V282), " ")</f>
        <v>53671</v>
      </c>
      <c r="U274" s="66">
        <f>IFERROR(AVERAGE(Data!W282), " ")</f>
        <v>20138</v>
      </c>
      <c r="V274" s="66">
        <f>IFERROR(AVERAGE(Data!X282), " ")</f>
        <v>14600</v>
      </c>
      <c r="W274" s="66">
        <f>IFERROR(AVERAGE(Data!Y282), " ")</f>
        <v>88409</v>
      </c>
      <c r="X274" s="66">
        <f>IFERROR(AVERAGE(Data!Z282), " ")</f>
        <v>129611.75</v>
      </c>
      <c r="Y274" s="66">
        <f>IFERROR(AVERAGE(Data!AA282), " ")</f>
        <v>143092.5</v>
      </c>
      <c r="Z274" s="67">
        <f>IFERROR(AVERAGE(Data!AB282), " ")</f>
        <v>-27.772195125936459</v>
      </c>
      <c r="AA274" s="67">
        <f>IFERROR(AVERAGE(Data!AC282), " ")</f>
        <v>-13.89840135252286</v>
      </c>
      <c r="AB274" s="67">
        <f>IFERROR(AVERAGE(Data!AD282), " ")</f>
        <v>-9.4210038960812028</v>
      </c>
      <c r="AC274" s="66">
        <f>IFERROR(AVERAGE(Data!AF282), "  ")</f>
        <v>12814</v>
      </c>
      <c r="AD274" s="66">
        <f>IFERROR(AVERAGE(Data!AG282), "  ")</f>
        <v>0</v>
      </c>
      <c r="AE274" s="66">
        <f>IFERROR(AVERAGE(Data!AH282), "  ")</f>
        <v>7400</v>
      </c>
      <c r="AF274" s="66">
        <f>IFERROR(AVERAGE(Data!AI282), "  ")</f>
        <v>20214</v>
      </c>
      <c r="AG274" s="66">
        <f>IFERROR(AVERAGE(Data!AJ282), "  ")</f>
        <v>13678.5</v>
      </c>
      <c r="AH274" s="66">
        <f>IFERROR(AVERAGE(Data!AK282), "  ")</f>
        <v>12872.833333333334</v>
      </c>
      <c r="AI274" s="67">
        <f>IFERROR(AVERAGE(Data!AL282), "  ")</f>
        <v>621.92857142857144</v>
      </c>
      <c r="AJ274" s="67">
        <f>IFERROR(AVERAGE(Data!AM282), "  ")</f>
        <v>155.07692307692307</v>
      </c>
      <c r="AK274" s="67">
        <f>IFERROR(AVERAGE(Data!AN282), "  ")</f>
        <v>6.2586584150083446</v>
      </c>
      <c r="AL274" s="66">
        <f>IFERROR(AVERAGE(Data!AP282),"  ")</f>
        <v>319828</v>
      </c>
      <c r="AM274" s="66">
        <f>IFERROR(AVERAGE(Data!AQ282),"  ")</f>
        <v>129652</v>
      </c>
      <c r="AN274" s="66">
        <f>IFERROR(AVERAGE(Data!AR282),"  ")</f>
        <v>27600</v>
      </c>
      <c r="AO274" s="66">
        <f>IFERROR(AVERAGE(Data!AS282),"  ")</f>
        <v>477080</v>
      </c>
      <c r="AP274" s="66">
        <f>IFERROR(AVERAGE(Data!AT282),"  ")</f>
        <v>504828.75</v>
      </c>
      <c r="AQ274" s="66">
        <f>IFERROR(AVERAGE(Data!AU282),"  ")</f>
        <v>572067.25</v>
      </c>
      <c r="AR274" s="67">
        <f>IFERROR(AVERAGE(Data!AV282),"  ")</f>
        <v>-29.209160015372536</v>
      </c>
      <c r="AS274" s="67">
        <f>IFERROR(AVERAGE(Data!AW282),"  ")</f>
        <v>-23.431152251546493</v>
      </c>
      <c r="AT274" s="67">
        <f>IFERROR(AVERAGE(Data!AX282),"  ")</f>
        <v>-11.753600647476325</v>
      </c>
      <c r="AU274" s="66">
        <f>IFERROR(AVERAGE(Data!AZ282), "  ")</f>
        <v>352.18799999999999</v>
      </c>
      <c r="AV274" s="66">
        <f>IFERROR(AVERAGE(Data!BA282), "  ")</f>
        <v>16.268999999999998</v>
      </c>
      <c r="AW274" s="66">
        <f>IFERROR(AVERAGE(Data!BB282), "  ")</f>
        <v>88.409000000000006</v>
      </c>
      <c r="AX274" s="66">
        <f>IFERROR(AVERAGE(Data!BC282), "  ")</f>
        <v>20.213999999999999</v>
      </c>
      <c r="AY274" s="66">
        <f>IFERROR(AVERAGE(Data!BD282), "  ")</f>
        <v>477.08</v>
      </c>
      <c r="AZ274" s="66">
        <f>IFERROR(AVERAGE(Data!BE282), "  ")</f>
        <v>4197.473</v>
      </c>
      <c r="BA274" s="66">
        <f>IFERROR(AVERAGE(Data!BF282), "  ")</f>
        <v>174.88400000000001</v>
      </c>
      <c r="BB274" s="66">
        <f>IFERROR(AVERAGE(Data!BG282), "  ")</f>
        <v>1729.5340000000003</v>
      </c>
      <c r="BC274" s="66">
        <f>IFERROR(AVERAGE(Data!BH282), "  ")</f>
        <v>164.09900000000002</v>
      </c>
      <c r="BD274" s="66">
        <f>IFERROR(AVERAGE(Data!BI282), "  ")</f>
        <v>6265.9899999999989</v>
      </c>
    </row>
    <row r="275" spans="1:56" x14ac:dyDescent="0.25">
      <c r="A275" s="59">
        <f t="shared" si="4"/>
        <v>39536</v>
      </c>
      <c r="B275" s="66">
        <f>IFERROR(AVERAGE(Data!B283),"  ")</f>
        <v>297988</v>
      </c>
      <c r="C275" s="66">
        <f>IFERROR(AVERAGE(Data!C283),"  ")</f>
        <v>91475</v>
      </c>
      <c r="D275" s="66">
        <f>IFERROR(AVERAGE(Data!D283),"  ")</f>
        <v>0</v>
      </c>
      <c r="E275" s="66">
        <f>IFERROR(AVERAGE(Data!E283),"  ")</f>
        <v>389463</v>
      </c>
      <c r="F275" s="66">
        <f>IFERROR(AVERAGE(Data!F283),"  ")</f>
        <v>366922.25</v>
      </c>
      <c r="G275" s="66">
        <f>IFERROR(AVERAGE(Data!G283),"  ")</f>
        <v>401890.58333333331</v>
      </c>
      <c r="H275" s="67">
        <f>IFERROR(AVERAGE(Data!H283),"  ")</f>
        <v>17.890483109335275</v>
      </c>
      <c r="I275" s="67">
        <f>IFERROR(AVERAGE(Data!I283),"  ")</f>
        <v>-17.234026955393901</v>
      </c>
      <c r="J275" s="67">
        <f>IFERROR(AVERAGE(Data!J283),"  ")</f>
        <v>-8.7009586149795695</v>
      </c>
      <c r="K275" s="66">
        <f>IFERROR(AVERAGE(Data!L283),"  ")</f>
        <v>6383</v>
      </c>
      <c r="L275" s="66">
        <f>IFERROR(AVERAGE(Data!M283),"  ")</f>
        <v>0</v>
      </c>
      <c r="M275" s="66">
        <f>IFERROR(AVERAGE(Data!N283),"  ")</f>
        <v>0</v>
      </c>
      <c r="N275" s="66">
        <f>IFERROR(AVERAGE(Data!O283),"  ")</f>
        <v>6383</v>
      </c>
      <c r="O275" s="66">
        <f>IFERROR(AVERAGE(Data!P283),"  ")</f>
        <v>10638</v>
      </c>
      <c r="P275" s="66">
        <f>IFERROR(AVERAGE(Data!Q283),"  ")</f>
        <v>35038.5</v>
      </c>
      <c r="Q275" s="67">
        <f>IFERROR(AVERAGE(Data!R283),"  ")</f>
        <v>-75.259689922480618</v>
      </c>
      <c r="R275" s="67">
        <f>IFERROR(AVERAGE(Data!S283),"  ")</f>
        <v>-71.251173883375102</v>
      </c>
      <c r="S275" s="67">
        <f>IFERROR(AVERAGE(Data!T283),"  ")</f>
        <v>-69.639111263324622</v>
      </c>
      <c r="T275" s="66">
        <f>IFERROR(AVERAGE(Data!V283), " ")</f>
        <v>104224</v>
      </c>
      <c r="U275" s="66">
        <f>IFERROR(AVERAGE(Data!W283), " ")</f>
        <v>9150</v>
      </c>
      <c r="V275" s="66">
        <f>IFERROR(AVERAGE(Data!X283), " ")</f>
        <v>2800</v>
      </c>
      <c r="W275" s="66">
        <f>IFERROR(AVERAGE(Data!Y283), " ")</f>
        <v>116174</v>
      </c>
      <c r="X275" s="66">
        <f>IFERROR(AVERAGE(Data!Z283), " ")</f>
        <v>132392</v>
      </c>
      <c r="Y275" s="66">
        <f>IFERROR(AVERAGE(Data!AA283), " ")</f>
        <v>128725</v>
      </c>
      <c r="Z275" s="67">
        <f>IFERROR(AVERAGE(Data!AB283), " ")</f>
        <v>26.763852213953697</v>
      </c>
      <c r="AA275" s="67">
        <f>IFERROR(AVERAGE(Data!AC283), " ")</f>
        <v>-1.1494681982954003</v>
      </c>
      <c r="AB275" s="67">
        <f>IFERROR(AVERAGE(Data!AD283), " ")</f>
        <v>2.8487084870848722</v>
      </c>
      <c r="AC275" s="66">
        <f>IFERROR(AVERAGE(Data!AF283), "  ")</f>
        <v>0</v>
      </c>
      <c r="AD275" s="66">
        <f>IFERROR(AVERAGE(Data!AG283), "  ")</f>
        <v>3200</v>
      </c>
      <c r="AE275" s="66">
        <f>IFERROR(AVERAGE(Data!AH283), "  ")</f>
        <v>3000</v>
      </c>
      <c r="AF275" s="66">
        <f>IFERROR(AVERAGE(Data!AI283), "  ")</f>
        <v>6200</v>
      </c>
      <c r="AG275" s="66">
        <f>IFERROR(AVERAGE(Data!AJ283), "  ")</f>
        <v>11228.5</v>
      </c>
      <c r="AH275" s="66">
        <f>IFERROR(AVERAGE(Data!AK283), "  ")</f>
        <v>11830.75</v>
      </c>
      <c r="AI275" s="67">
        <f>IFERROR(AVERAGE(Data!AL283), "  ")</f>
        <v>-35.416666666666664</v>
      </c>
      <c r="AJ275" s="67">
        <f>IFERROR(AVERAGE(Data!AM283), "  ")</f>
        <v>81.470707070707078</v>
      </c>
      <c r="AK275" s="67">
        <f>IFERROR(AVERAGE(Data!AN283), "  ")</f>
        <v>-5.0905479365213502</v>
      </c>
      <c r="AL275" s="66">
        <f>IFERROR(AVERAGE(Data!AP283),"  ")</f>
        <v>408595</v>
      </c>
      <c r="AM275" s="66">
        <f>IFERROR(AVERAGE(Data!AQ283),"  ")</f>
        <v>103825</v>
      </c>
      <c r="AN275" s="66">
        <f>IFERROR(AVERAGE(Data!AR283),"  ")</f>
        <v>5800</v>
      </c>
      <c r="AO275" s="66">
        <f>IFERROR(AVERAGE(Data!AS283),"  ")</f>
        <v>518220</v>
      </c>
      <c r="AP275" s="66">
        <f>IFERROR(AVERAGE(Data!AT283),"  ")</f>
        <v>521180.75</v>
      </c>
      <c r="AQ275" s="66">
        <f>IFERROR(AVERAGE(Data!AU283),"  ")</f>
        <v>577484.83333333337</v>
      </c>
      <c r="AR275" s="67">
        <f>IFERROR(AVERAGE(Data!AV283),"  ")</f>
        <v>13.295409330004414</v>
      </c>
      <c r="AS275" s="67">
        <f>IFERROR(AVERAGE(Data!AW283),"  ")</f>
        <v>-15.99918445927514</v>
      </c>
      <c r="AT275" s="67">
        <f>IFERROR(AVERAGE(Data!AX283),"  ")</f>
        <v>-9.7498808771024024</v>
      </c>
      <c r="AU275" s="66">
        <f>IFERROR(AVERAGE(Data!AZ283), "  ")</f>
        <v>389.46300000000002</v>
      </c>
      <c r="AV275" s="66">
        <f>IFERROR(AVERAGE(Data!BA283), "  ")</f>
        <v>6.383</v>
      </c>
      <c r="AW275" s="66">
        <f>IFERROR(AVERAGE(Data!BB283), "  ")</f>
        <v>116.17400000000001</v>
      </c>
      <c r="AX275" s="66">
        <f>IFERROR(AVERAGE(Data!BC283), "  ")</f>
        <v>6.2</v>
      </c>
      <c r="AY275" s="66">
        <f>IFERROR(AVERAGE(Data!BD283), "  ")</f>
        <v>518.22</v>
      </c>
      <c r="AZ275" s="66">
        <f>IFERROR(AVERAGE(Data!BE283), "  ")</f>
        <v>4586.9359999999997</v>
      </c>
      <c r="BA275" s="66">
        <f>IFERROR(AVERAGE(Data!BF283), "  ")</f>
        <v>181.26700000000002</v>
      </c>
      <c r="BB275" s="66">
        <f>IFERROR(AVERAGE(Data!BG283), "  ")</f>
        <v>1845.7080000000003</v>
      </c>
      <c r="BC275" s="66">
        <f>IFERROR(AVERAGE(Data!BH283), "  ")</f>
        <v>170.29900000000001</v>
      </c>
      <c r="BD275" s="66">
        <f>IFERROR(AVERAGE(Data!BI283), "  ")</f>
        <v>6784.2099999999991</v>
      </c>
    </row>
    <row r="276" spans="1:56" x14ac:dyDescent="0.25">
      <c r="A276" s="59">
        <f t="shared" si="4"/>
        <v>39543</v>
      </c>
      <c r="B276" s="66">
        <f>IFERROR(AVERAGE(Data!B284),"  ")</f>
        <v>360297</v>
      </c>
      <c r="C276" s="66">
        <f>IFERROR(AVERAGE(Data!C284),"  ")</f>
        <v>148028</v>
      </c>
      <c r="D276" s="66">
        <f>IFERROR(AVERAGE(Data!D284),"  ")</f>
        <v>0</v>
      </c>
      <c r="E276" s="66">
        <f>IFERROR(AVERAGE(Data!E284),"  ")</f>
        <v>508325</v>
      </c>
      <c r="F276" s="66">
        <f>IFERROR(AVERAGE(Data!F284),"  ")</f>
        <v>404214.75</v>
      </c>
      <c r="G276" s="66">
        <f>IFERROR(AVERAGE(Data!G284),"  ")</f>
        <v>412606.75</v>
      </c>
      <c r="H276" s="67">
        <f>IFERROR(AVERAGE(Data!H284),"  ")</f>
        <v>23.70051492704388</v>
      </c>
      <c r="I276" s="67">
        <f>IFERROR(AVERAGE(Data!I284),"  ")</f>
        <v>-6.4728513343965233</v>
      </c>
      <c r="J276" s="67">
        <f>IFERROR(AVERAGE(Data!J284),"  ")</f>
        <v>-2.0338978943025054</v>
      </c>
      <c r="K276" s="66">
        <f>IFERROR(AVERAGE(Data!L284),"  ")</f>
        <v>34779</v>
      </c>
      <c r="L276" s="66">
        <f>IFERROR(AVERAGE(Data!M284),"  ")</f>
        <v>4750</v>
      </c>
      <c r="M276" s="66">
        <f>IFERROR(AVERAGE(Data!N284),"  ")</f>
        <v>0</v>
      </c>
      <c r="N276" s="66">
        <f>IFERROR(AVERAGE(Data!O284),"  ")</f>
        <v>39529</v>
      </c>
      <c r="O276" s="66">
        <f>IFERROR(AVERAGE(Data!P284),"  ")</f>
        <v>19420.25</v>
      </c>
      <c r="P276" s="66">
        <f>IFERROR(AVERAGE(Data!Q284),"  ")</f>
        <v>32874.333333333336</v>
      </c>
      <c r="Q276" s="67">
        <f>IFERROR(AVERAGE(Data!R284),"  ")</f>
        <v>1.1463370947519147</v>
      </c>
      <c r="R276" s="67">
        <f>IFERROR(AVERAGE(Data!S284),"  ")</f>
        <v>-49.497779829277647</v>
      </c>
      <c r="S276" s="67">
        <f>IFERROR(AVERAGE(Data!T284),"  ")</f>
        <v>-40.925798241789444</v>
      </c>
      <c r="T276" s="66">
        <f>IFERROR(AVERAGE(Data!V284), " ")</f>
        <v>129772</v>
      </c>
      <c r="U276" s="66">
        <f>IFERROR(AVERAGE(Data!W284), " ")</f>
        <v>29650</v>
      </c>
      <c r="V276" s="66">
        <f>IFERROR(AVERAGE(Data!X284), " ")</f>
        <v>8800</v>
      </c>
      <c r="W276" s="66">
        <f>IFERROR(AVERAGE(Data!Y284), " ")</f>
        <v>168222</v>
      </c>
      <c r="X276" s="66">
        <f>IFERROR(AVERAGE(Data!Z284), " ")</f>
        <v>130076.5</v>
      </c>
      <c r="Y276" s="66">
        <f>IFERROR(AVERAGE(Data!AA284), " ")</f>
        <v>123657.33333333333</v>
      </c>
      <c r="Z276" s="67">
        <f>IFERROR(AVERAGE(Data!AB284), " ")</f>
        <v>49.748967383563603</v>
      </c>
      <c r="AA276" s="67">
        <f>IFERROR(AVERAGE(Data!AC284), " ")</f>
        <v>14.897403962512467</v>
      </c>
      <c r="AB276" s="67">
        <f>IFERROR(AVERAGE(Data!AD284), " ")</f>
        <v>5.1910925891981208</v>
      </c>
      <c r="AC276" s="66">
        <f>IFERROR(AVERAGE(Data!AF284), "  ")</f>
        <v>1500</v>
      </c>
      <c r="AD276" s="66">
        <f>IFERROR(AVERAGE(Data!AG284), "  ")</f>
        <v>10700</v>
      </c>
      <c r="AE276" s="66">
        <f>IFERROR(AVERAGE(Data!AH284), "  ")</f>
        <v>0</v>
      </c>
      <c r="AF276" s="66">
        <f>IFERROR(AVERAGE(Data!AI284), "  ")</f>
        <v>12200</v>
      </c>
      <c r="AG276" s="66">
        <f>IFERROR(AVERAGE(Data!AJ284), "  ")</f>
        <v>12128.5</v>
      </c>
      <c r="AH276" s="66">
        <f>IFERROR(AVERAGE(Data!AK284), "  ")</f>
        <v>12743.25</v>
      </c>
      <c r="AI276" s="67">
        <f>IFERROR(AVERAGE(Data!AL284), "  ")</f>
        <v>-23.750000000000004</v>
      </c>
      <c r="AJ276" s="67">
        <f>IFERROR(AVERAGE(Data!AM284), "  ")</f>
        <v>33.647382920110203</v>
      </c>
      <c r="AK276" s="67">
        <f>IFERROR(AVERAGE(Data!AN284), "  ")</f>
        <v>-4.8241225746964105</v>
      </c>
      <c r="AL276" s="66">
        <f>IFERROR(AVERAGE(Data!AP284),"  ")</f>
        <v>526348</v>
      </c>
      <c r="AM276" s="66">
        <f>IFERROR(AVERAGE(Data!AQ284),"  ")</f>
        <v>193128</v>
      </c>
      <c r="AN276" s="66">
        <f>IFERROR(AVERAGE(Data!AR284),"  ")</f>
        <v>8800</v>
      </c>
      <c r="AO276" s="66">
        <f>IFERROR(AVERAGE(Data!AS284),"  ")</f>
        <v>728276</v>
      </c>
      <c r="AP276" s="66">
        <f>IFERROR(AVERAGE(Data!AT284),"  ")</f>
        <v>565840</v>
      </c>
      <c r="AQ276" s="66">
        <f>IFERROR(AVERAGE(Data!AU284),"  ")</f>
        <v>581881.66666666663</v>
      </c>
      <c r="AR276" s="67">
        <f>IFERROR(AVERAGE(Data!AV284),"  ")</f>
        <v>25.92327470091589</v>
      </c>
      <c r="AS276" s="67">
        <f>IFERROR(AVERAGE(Data!AW284),"  ")</f>
        <v>-4.568836118934783</v>
      </c>
      <c r="AT276" s="67">
        <f>IFERROR(AVERAGE(Data!AX284),"  ")</f>
        <v>-2.7568606446327748</v>
      </c>
      <c r="AU276" s="66">
        <f>IFERROR(AVERAGE(Data!AZ284), "  ")</f>
        <v>508.32499999999999</v>
      </c>
      <c r="AV276" s="66">
        <f>IFERROR(AVERAGE(Data!BA284), "  ")</f>
        <v>39.529000000000003</v>
      </c>
      <c r="AW276" s="66">
        <f>IFERROR(AVERAGE(Data!BB284), "  ")</f>
        <v>168.22200000000001</v>
      </c>
      <c r="AX276" s="66">
        <f>IFERROR(AVERAGE(Data!BC284), "  ")</f>
        <v>12.2</v>
      </c>
      <c r="AY276" s="66">
        <f>IFERROR(AVERAGE(Data!BD284), "  ")</f>
        <v>728.27599999999995</v>
      </c>
      <c r="AZ276" s="66">
        <f>IFERROR(AVERAGE(Data!BE284), "  ")</f>
        <v>5095.2609999999995</v>
      </c>
      <c r="BA276" s="66">
        <f>IFERROR(AVERAGE(Data!BF284), "  ")</f>
        <v>220.79600000000002</v>
      </c>
      <c r="BB276" s="66">
        <f>IFERROR(AVERAGE(Data!BG284), "  ")</f>
        <v>2013.9300000000003</v>
      </c>
      <c r="BC276" s="66">
        <f>IFERROR(AVERAGE(Data!BH284), "  ")</f>
        <v>182.499</v>
      </c>
      <c r="BD276" s="66">
        <f>IFERROR(AVERAGE(Data!BI284), "  ")</f>
        <v>7512.485999999999</v>
      </c>
    </row>
    <row r="277" spans="1:56" x14ac:dyDescent="0.25">
      <c r="A277" s="59">
        <f t="shared" si="4"/>
        <v>39550</v>
      </c>
      <c r="B277" s="66">
        <f>IFERROR(AVERAGE(Data!B285),"  ")</f>
        <v>334458</v>
      </c>
      <c r="C277" s="66">
        <f>IFERROR(AVERAGE(Data!C285),"  ")</f>
        <v>89733</v>
      </c>
      <c r="D277" s="66">
        <f>IFERROR(AVERAGE(Data!D285),"  ")</f>
        <v>0</v>
      </c>
      <c r="E277" s="66">
        <f>IFERROR(AVERAGE(Data!E285),"  ")</f>
        <v>424191</v>
      </c>
      <c r="F277" s="66">
        <f>IFERROR(AVERAGE(Data!F285),"  ")</f>
        <v>418541.75</v>
      </c>
      <c r="G277" s="66">
        <f>IFERROR(AVERAGE(Data!G285),"  ")</f>
        <v>448355</v>
      </c>
      <c r="H277" s="67">
        <f>IFERROR(AVERAGE(Data!H285),"  ")</f>
        <v>10.536931114904036</v>
      </c>
      <c r="I277" s="67">
        <f>IFERROR(AVERAGE(Data!I285),"  ")</f>
        <v>3.3030222067002013</v>
      </c>
      <c r="J277" s="67">
        <f>IFERROR(AVERAGE(Data!J285),"  ")</f>
        <v>-6.6494741889797098</v>
      </c>
      <c r="K277" s="66">
        <f>IFERROR(AVERAGE(Data!L285),"  ")</f>
        <v>9404</v>
      </c>
      <c r="L277" s="66">
        <f>IFERROR(AVERAGE(Data!M285),"  ")</f>
        <v>9200</v>
      </c>
      <c r="M277" s="66">
        <f>IFERROR(AVERAGE(Data!N285),"  ")</f>
        <v>0</v>
      </c>
      <c r="N277" s="66">
        <f>IFERROR(AVERAGE(Data!O285),"  ")</f>
        <v>18604</v>
      </c>
      <c r="O277" s="66">
        <f>IFERROR(AVERAGE(Data!P285),"  ")</f>
        <v>20196.25</v>
      </c>
      <c r="P277" s="66">
        <f>IFERROR(AVERAGE(Data!Q285),"  ")</f>
        <v>27595.583333333332</v>
      </c>
      <c r="Q277" s="67">
        <f>IFERROR(AVERAGE(Data!R285),"  ")</f>
        <v>-7.7136762736246816</v>
      </c>
      <c r="R277" s="67">
        <f>IFERROR(AVERAGE(Data!S285),"  ")</f>
        <v>-41.53470935618342</v>
      </c>
      <c r="S277" s="67">
        <f>IFERROR(AVERAGE(Data!T285),"  ")</f>
        <v>-26.813469546757172</v>
      </c>
      <c r="T277" s="66">
        <f>IFERROR(AVERAGE(Data!V285), " ")</f>
        <v>89427</v>
      </c>
      <c r="U277" s="66">
        <f>IFERROR(AVERAGE(Data!W285), " ")</f>
        <v>31111</v>
      </c>
      <c r="V277" s="66">
        <f>IFERROR(AVERAGE(Data!X285), " ")</f>
        <v>4200</v>
      </c>
      <c r="W277" s="66">
        <f>IFERROR(AVERAGE(Data!Y285), " ")</f>
        <v>124738</v>
      </c>
      <c r="X277" s="66">
        <f>IFERROR(AVERAGE(Data!Z285), " ")</f>
        <v>124385.75</v>
      </c>
      <c r="Y277" s="66">
        <f>IFERROR(AVERAGE(Data!AA285), " ")</f>
        <v>115869.91666666667</v>
      </c>
      <c r="Z277" s="67">
        <f>IFERROR(AVERAGE(Data!AB285), " ")</f>
        <v>15.741419464986596</v>
      </c>
      <c r="AA277" s="67">
        <f>IFERROR(AVERAGE(Data!AC285), " ")</f>
        <v>14.599523675712533</v>
      </c>
      <c r="AB277" s="67">
        <f>IFERROR(AVERAGE(Data!AD285), " ")</f>
        <v>7.3494773952686776</v>
      </c>
      <c r="AC277" s="66">
        <f>IFERROR(AVERAGE(Data!AF285), "  ")</f>
        <v>1600</v>
      </c>
      <c r="AD277" s="66">
        <f>IFERROR(AVERAGE(Data!AG285), "  ")</f>
        <v>0</v>
      </c>
      <c r="AE277" s="66">
        <f>IFERROR(AVERAGE(Data!AH285), "  ")</f>
        <v>2800</v>
      </c>
      <c r="AF277" s="66">
        <f>IFERROR(AVERAGE(Data!AI285), "  ")</f>
        <v>4400</v>
      </c>
      <c r="AG277" s="66">
        <f>IFERROR(AVERAGE(Data!AJ285), "  ")</f>
        <v>10753.5</v>
      </c>
      <c r="AH277" s="66">
        <f>IFERROR(AVERAGE(Data!AK285), "  ")</f>
        <v>12378.416666666666</v>
      </c>
      <c r="AI277" s="67">
        <f>IFERROR(AVERAGE(Data!AL285), "  ")</f>
        <v>-56.862745098039213</v>
      </c>
      <c r="AJ277" s="67">
        <f>IFERROR(AVERAGE(Data!AM285), "  ")</f>
        <v>11.43523316062176</v>
      </c>
      <c r="AK277" s="67">
        <f>IFERROR(AVERAGE(Data!AN285), "  ")</f>
        <v>-13.127015436815427</v>
      </c>
      <c r="AL277" s="66">
        <f>IFERROR(AVERAGE(Data!AP285),"  ")</f>
        <v>434889</v>
      </c>
      <c r="AM277" s="66">
        <f>IFERROR(AVERAGE(Data!AQ285),"  ")</f>
        <v>130044</v>
      </c>
      <c r="AN277" s="66">
        <f>IFERROR(AVERAGE(Data!AR285),"  ")</f>
        <v>7000</v>
      </c>
      <c r="AO277" s="66">
        <f>IFERROR(AVERAGE(Data!AS285),"  ")</f>
        <v>571933</v>
      </c>
      <c r="AP277" s="66">
        <f>IFERROR(AVERAGE(Data!AT285),"  ")</f>
        <v>573877.25</v>
      </c>
      <c r="AQ277" s="66">
        <f>IFERROR(AVERAGE(Data!AU285),"  ")</f>
        <v>604198.91666666663</v>
      </c>
      <c r="AR277" s="67">
        <f>IFERROR(AVERAGE(Data!AV285),"  ")</f>
        <v>9.5894321950920514</v>
      </c>
      <c r="AS277" s="67">
        <f>IFERROR(AVERAGE(Data!AW285),"  ")</f>
        <v>2.8651564301561461</v>
      </c>
      <c r="AT277" s="67">
        <f>IFERROR(AVERAGE(Data!AX285),"  ")</f>
        <v>-5.0184907371151333</v>
      </c>
      <c r="AU277" s="66">
        <f>IFERROR(AVERAGE(Data!AZ285), "  ")</f>
        <v>424.19099999999997</v>
      </c>
      <c r="AV277" s="66">
        <f>IFERROR(AVERAGE(Data!BA285), "  ")</f>
        <v>18.603999999999999</v>
      </c>
      <c r="AW277" s="66">
        <f>IFERROR(AVERAGE(Data!BB285), "  ")</f>
        <v>124.738</v>
      </c>
      <c r="AX277" s="66">
        <f>IFERROR(AVERAGE(Data!BC285), "  ")</f>
        <v>4.4000000000000004</v>
      </c>
      <c r="AY277" s="66">
        <f>IFERROR(AVERAGE(Data!BD285), "  ")</f>
        <v>571.93299999999999</v>
      </c>
      <c r="AZ277" s="66">
        <f>IFERROR(AVERAGE(Data!BE285), "  ")</f>
        <v>5519.4519999999993</v>
      </c>
      <c r="BA277" s="66">
        <f>IFERROR(AVERAGE(Data!BF285), "  ")</f>
        <v>239.40000000000003</v>
      </c>
      <c r="BB277" s="66">
        <f>IFERROR(AVERAGE(Data!BG285), "  ")</f>
        <v>2138.6680000000001</v>
      </c>
      <c r="BC277" s="66">
        <f>IFERROR(AVERAGE(Data!BH285), "  ")</f>
        <v>186.899</v>
      </c>
      <c r="BD277" s="66">
        <f>IFERROR(AVERAGE(Data!BI285), "  ")</f>
        <v>8084.418999999999</v>
      </c>
    </row>
    <row r="278" spans="1:56" x14ac:dyDescent="0.25">
      <c r="A278" s="59">
        <f t="shared" si="4"/>
        <v>39557</v>
      </c>
      <c r="B278" s="66">
        <f>IFERROR(AVERAGE(Data!B286),"  ")</f>
        <v>383164</v>
      </c>
      <c r="C278" s="66">
        <f>IFERROR(AVERAGE(Data!C286),"  ")</f>
        <v>77468</v>
      </c>
      <c r="D278" s="66">
        <f>IFERROR(AVERAGE(Data!D286),"  ")</f>
        <v>0</v>
      </c>
      <c r="E278" s="66">
        <f>IFERROR(AVERAGE(Data!E286),"  ")</f>
        <v>460632</v>
      </c>
      <c r="F278" s="66">
        <f>IFERROR(AVERAGE(Data!F286),"  ")</f>
        <v>445652.75</v>
      </c>
      <c r="G278" s="66">
        <f>IFERROR(AVERAGE(Data!G286),"  ")</f>
        <v>477273.83333333331</v>
      </c>
      <c r="H278" s="67">
        <f>IFERROR(AVERAGE(Data!H286),"  ")</f>
        <v>-6.0527136968727913</v>
      </c>
      <c r="I278" s="67">
        <f>IFERROR(AVERAGE(Data!I286),"  ")</f>
        <v>10.354064367235448</v>
      </c>
      <c r="J278" s="67">
        <f>IFERROR(AVERAGE(Data!J286),"  ")</f>
        <v>-6.6253544872737269</v>
      </c>
      <c r="K278" s="66">
        <f>IFERROR(AVERAGE(Data!L286),"  ")</f>
        <v>1500</v>
      </c>
      <c r="L278" s="66">
        <f>IFERROR(AVERAGE(Data!M286),"  ")</f>
        <v>1750</v>
      </c>
      <c r="M278" s="66">
        <f>IFERROR(AVERAGE(Data!N286),"  ")</f>
        <v>0</v>
      </c>
      <c r="N278" s="66">
        <f>IFERROR(AVERAGE(Data!O286),"  ")</f>
        <v>3250</v>
      </c>
      <c r="O278" s="66">
        <f>IFERROR(AVERAGE(Data!P286),"  ")</f>
        <v>16941.5</v>
      </c>
      <c r="P278" s="66">
        <f>IFERROR(AVERAGE(Data!Q286),"  ")</f>
        <v>25207.833333333332</v>
      </c>
      <c r="Q278" s="67">
        <f>IFERROR(AVERAGE(Data!R286),"  ")</f>
        <v>-88.097853951512491</v>
      </c>
      <c r="R278" s="67">
        <f>IFERROR(AVERAGE(Data!S286),"  ")</f>
        <v>-39.680985526854542</v>
      </c>
      <c r="S278" s="67">
        <f>IFERROR(AVERAGE(Data!T286),"  ")</f>
        <v>-32.792716549749748</v>
      </c>
      <c r="T278" s="66">
        <f>IFERROR(AVERAGE(Data!V286), " ")</f>
        <v>75172</v>
      </c>
      <c r="U278" s="66">
        <f>IFERROR(AVERAGE(Data!W286), " ")</f>
        <v>9250</v>
      </c>
      <c r="V278" s="66">
        <f>IFERROR(AVERAGE(Data!X286), " ")</f>
        <v>0</v>
      </c>
      <c r="W278" s="66">
        <f>IFERROR(AVERAGE(Data!Y286), " ")</f>
        <v>84422</v>
      </c>
      <c r="X278" s="66">
        <f>IFERROR(AVERAGE(Data!Z286), " ")</f>
        <v>123389</v>
      </c>
      <c r="Y278" s="66">
        <f>IFERROR(AVERAGE(Data!AA286), " ")</f>
        <v>115430.08333333333</v>
      </c>
      <c r="Z278" s="67">
        <f>IFERROR(AVERAGE(Data!AB286), " ")</f>
        <v>-38.829513589496486</v>
      </c>
      <c r="AA278" s="67">
        <f>IFERROR(AVERAGE(Data!AC286), " ")</f>
        <v>9.7361739215503071</v>
      </c>
      <c r="AB278" s="67">
        <f>IFERROR(AVERAGE(Data!AD286), " ")</f>
        <v>6.895010760482001</v>
      </c>
      <c r="AC278" s="66">
        <f>IFERROR(AVERAGE(Data!AF286), "  ")</f>
        <v>10500</v>
      </c>
      <c r="AD278" s="66">
        <f>IFERROR(AVERAGE(Data!AG286), "  ")</f>
        <v>0</v>
      </c>
      <c r="AE278" s="66">
        <f>IFERROR(AVERAGE(Data!AH286), "  ")</f>
        <v>0</v>
      </c>
      <c r="AF278" s="66">
        <f>IFERROR(AVERAGE(Data!AI286), "  ")</f>
        <v>10500</v>
      </c>
      <c r="AG278" s="66">
        <f>IFERROR(AVERAGE(Data!AJ286), "  ")</f>
        <v>8325</v>
      </c>
      <c r="AH278" s="66">
        <f>IFERROR(AVERAGE(Data!AK286), "  ")</f>
        <v>10315.916666666666</v>
      </c>
      <c r="AI278" s="67">
        <f>IFERROR(AVERAGE(Data!AL286), "  ")</f>
        <v>650</v>
      </c>
      <c r="AJ278" s="67">
        <f>IFERROR(AVERAGE(Data!AM286), "  ")</f>
        <v>-10.483870967741938</v>
      </c>
      <c r="AK278" s="67">
        <f>IFERROR(AVERAGE(Data!AN286), "  ")</f>
        <v>-19.299464419868972</v>
      </c>
      <c r="AL278" s="66">
        <f>IFERROR(AVERAGE(Data!AP286),"  ")</f>
        <v>470336</v>
      </c>
      <c r="AM278" s="66">
        <f>IFERROR(AVERAGE(Data!AQ286),"  ")</f>
        <v>88468</v>
      </c>
      <c r="AN278" s="66">
        <f>IFERROR(AVERAGE(Data!AR286),"  ")</f>
        <v>0</v>
      </c>
      <c r="AO278" s="66">
        <f>IFERROR(AVERAGE(Data!AS286),"  ")</f>
        <v>558804</v>
      </c>
      <c r="AP278" s="66">
        <f>IFERROR(AVERAGE(Data!AT286),"  ")</f>
        <v>594308.25</v>
      </c>
      <c r="AQ278" s="66">
        <f>IFERROR(AVERAGE(Data!AU286),"  ")</f>
        <v>628227.66666666663</v>
      </c>
      <c r="AR278" s="67">
        <f>IFERROR(AVERAGE(Data!AV286),"  ")</f>
        <v>-14.949484495286336</v>
      </c>
      <c r="AS278" s="67">
        <f>IFERROR(AVERAGE(Data!AW286),"  ")</f>
        <v>7.340377880567206</v>
      </c>
      <c r="AT278" s="67">
        <f>IFERROR(AVERAGE(Data!AX286),"  ")</f>
        <v>-5.3992236360173029</v>
      </c>
      <c r="AU278" s="66">
        <f>IFERROR(AVERAGE(Data!AZ286), "  ")</f>
        <v>460.63200000000001</v>
      </c>
      <c r="AV278" s="66">
        <f>IFERROR(AVERAGE(Data!BA286), "  ")</f>
        <v>3.25</v>
      </c>
      <c r="AW278" s="66">
        <f>IFERROR(AVERAGE(Data!BB286), "  ")</f>
        <v>84.421999999999997</v>
      </c>
      <c r="AX278" s="66">
        <f>IFERROR(AVERAGE(Data!BC286), "  ")</f>
        <v>10.5</v>
      </c>
      <c r="AY278" s="66">
        <f>IFERROR(AVERAGE(Data!BD286), "  ")</f>
        <v>558.80399999999997</v>
      </c>
      <c r="AZ278" s="66">
        <f>IFERROR(AVERAGE(Data!BE286), "  ")</f>
        <v>5980.0839999999989</v>
      </c>
      <c r="BA278" s="66">
        <f>IFERROR(AVERAGE(Data!BF286), "  ")</f>
        <v>242.65000000000003</v>
      </c>
      <c r="BB278" s="66">
        <f>IFERROR(AVERAGE(Data!BG286), "  ")</f>
        <v>2223.09</v>
      </c>
      <c r="BC278" s="66">
        <f>IFERROR(AVERAGE(Data!BH286), "  ")</f>
        <v>197.399</v>
      </c>
      <c r="BD278" s="66">
        <f>IFERROR(AVERAGE(Data!BI286), "  ")</f>
        <v>8643.2229999999981</v>
      </c>
    </row>
    <row r="279" spans="1:56" x14ac:dyDescent="0.25">
      <c r="A279" s="59">
        <f t="shared" si="4"/>
        <v>39564</v>
      </c>
      <c r="B279" s="66">
        <f>IFERROR(AVERAGE(Data!B287),"  ")</f>
        <v>358084</v>
      </c>
      <c r="C279" s="66">
        <f>IFERROR(AVERAGE(Data!C287),"  ")</f>
        <v>80450</v>
      </c>
      <c r="D279" s="66">
        <f>IFERROR(AVERAGE(Data!D287),"  ")</f>
        <v>0</v>
      </c>
      <c r="E279" s="66">
        <f>IFERROR(AVERAGE(Data!E287),"  ")</f>
        <v>438534</v>
      </c>
      <c r="F279" s="66">
        <f>IFERROR(AVERAGE(Data!F287),"  ")</f>
        <v>457920.5</v>
      </c>
      <c r="G279" s="66">
        <f>IFERROR(AVERAGE(Data!G287),"  ")</f>
        <v>496474.83333333331</v>
      </c>
      <c r="H279" s="67">
        <f>IFERROR(AVERAGE(Data!H287),"  ")</f>
        <v>-3.6161472745375178</v>
      </c>
      <c r="I279" s="67">
        <f>IFERROR(AVERAGE(Data!I287),"  ")</f>
        <v>5.2701089608346852</v>
      </c>
      <c r="J279" s="67">
        <f>IFERROR(AVERAGE(Data!J287),"  ")</f>
        <v>-7.7656168540265025</v>
      </c>
      <c r="K279" s="66">
        <f>IFERROR(AVERAGE(Data!L287),"  ")</f>
        <v>9696</v>
      </c>
      <c r="L279" s="66">
        <f>IFERROR(AVERAGE(Data!M287),"  ")</f>
        <v>3000</v>
      </c>
      <c r="M279" s="66">
        <f>IFERROR(AVERAGE(Data!N287),"  ")</f>
        <v>7000</v>
      </c>
      <c r="N279" s="66">
        <f>IFERROR(AVERAGE(Data!O287),"  ")</f>
        <v>19696</v>
      </c>
      <c r="O279" s="66">
        <f>IFERROR(AVERAGE(Data!P287),"  ")</f>
        <v>20269.75</v>
      </c>
      <c r="P279" s="66">
        <f>IFERROR(AVERAGE(Data!Q287),"  ")</f>
        <v>30169.166666666668</v>
      </c>
      <c r="Q279" s="67">
        <f>IFERROR(AVERAGE(Data!R287),"  ")</f>
        <v>-78.343668909706636</v>
      </c>
      <c r="R279" s="67">
        <f>IFERROR(AVERAGE(Data!S287),"  ")</f>
        <v>-54.320146033105345</v>
      </c>
      <c r="S279" s="67">
        <f>IFERROR(AVERAGE(Data!T287),"  ")</f>
        <v>-32.813026544761485</v>
      </c>
      <c r="T279" s="66">
        <f>IFERROR(AVERAGE(Data!V287), " ")</f>
        <v>98700</v>
      </c>
      <c r="U279" s="66">
        <f>IFERROR(AVERAGE(Data!W287), " ")</f>
        <v>13758</v>
      </c>
      <c r="V279" s="66">
        <f>IFERROR(AVERAGE(Data!X287), " ")</f>
        <v>5600</v>
      </c>
      <c r="W279" s="66">
        <f>IFERROR(AVERAGE(Data!Y287), " ")</f>
        <v>118058</v>
      </c>
      <c r="X279" s="66">
        <f>IFERROR(AVERAGE(Data!Z287), " ")</f>
        <v>123860</v>
      </c>
      <c r="Y279" s="66">
        <f>IFERROR(AVERAGE(Data!AA287), " ")</f>
        <v>110812.33333333333</v>
      </c>
      <c r="Z279" s="67">
        <f>IFERROR(AVERAGE(Data!AB287), " ")</f>
        <v>9.7081153413684405</v>
      </c>
      <c r="AA279" s="67">
        <f>IFERROR(AVERAGE(Data!AC287), " ")</f>
        <v>6.3790041891134575</v>
      </c>
      <c r="AB279" s="67">
        <f>IFERROR(AVERAGE(Data!AD287), " ")</f>
        <v>11.774561796671247</v>
      </c>
      <c r="AC279" s="66">
        <f>IFERROR(AVERAGE(Data!AF287), "  ")</f>
        <v>0</v>
      </c>
      <c r="AD279" s="66">
        <f>IFERROR(AVERAGE(Data!AG287), "  ")</f>
        <v>0</v>
      </c>
      <c r="AE279" s="66">
        <f>IFERROR(AVERAGE(Data!AH287), "  ")</f>
        <v>0</v>
      </c>
      <c r="AF279" s="66">
        <f>IFERROR(AVERAGE(Data!AI287), "  ")</f>
        <v>0</v>
      </c>
      <c r="AG279" s="66">
        <f>IFERROR(AVERAGE(Data!AJ287), "  ")</f>
        <v>6775</v>
      </c>
      <c r="AH279" s="66">
        <f>IFERROR(AVERAGE(Data!AK287), "  ")</f>
        <v>10228.833333333334</v>
      </c>
      <c r="AI279" s="67">
        <f>IFERROR(AVERAGE(Data!AL287), "  ")</f>
        <v>-100</v>
      </c>
      <c r="AJ279" s="67">
        <f>IFERROR(AVERAGE(Data!AM287), "  ")</f>
        <v>-26.158038147138964</v>
      </c>
      <c r="AK279" s="67">
        <f>IFERROR(AVERAGE(Data!AN287), "  ")</f>
        <v>-33.765662424844798</v>
      </c>
      <c r="AL279" s="66">
        <f>IFERROR(AVERAGE(Data!AP287),"  ")</f>
        <v>466480</v>
      </c>
      <c r="AM279" s="66">
        <f>IFERROR(AVERAGE(Data!AQ287),"  ")</f>
        <v>97208</v>
      </c>
      <c r="AN279" s="66">
        <f>IFERROR(AVERAGE(Data!AR287),"  ")</f>
        <v>12600</v>
      </c>
      <c r="AO279" s="66">
        <f>IFERROR(AVERAGE(Data!AS287),"  ")</f>
        <v>576288</v>
      </c>
      <c r="AP279" s="66">
        <f>IFERROR(AVERAGE(Data!AT287),"  ")</f>
        <v>608825.25</v>
      </c>
      <c r="AQ279" s="66">
        <f>IFERROR(AVERAGE(Data!AU287),"  ")</f>
        <v>647685.16666666663</v>
      </c>
      <c r="AR279" s="67">
        <f>IFERROR(AVERAGE(Data!AV287),"  ")</f>
        <v>-13.03229778795918</v>
      </c>
      <c r="AS279" s="67">
        <f>IFERROR(AVERAGE(Data!AW287),"  ")</f>
        <v>0.63609856242468066</v>
      </c>
      <c r="AT279" s="67">
        <f>IFERROR(AVERAGE(Data!AX287),"  ")</f>
        <v>-5.9998157541048087</v>
      </c>
      <c r="AU279" s="66">
        <f>IFERROR(AVERAGE(Data!AZ287), "  ")</f>
        <v>438.53399999999999</v>
      </c>
      <c r="AV279" s="66">
        <f>IFERROR(AVERAGE(Data!BA287), "  ")</f>
        <v>19.696000000000002</v>
      </c>
      <c r="AW279" s="66">
        <f>IFERROR(AVERAGE(Data!BB287), "  ")</f>
        <v>118.05800000000001</v>
      </c>
      <c r="AX279" s="66">
        <f>IFERROR(AVERAGE(Data!BC287), "  ")</f>
        <v>0</v>
      </c>
      <c r="AY279" s="66">
        <f>IFERROR(AVERAGE(Data!BD287), "  ")</f>
        <v>576.28800000000001</v>
      </c>
      <c r="AZ279" s="66">
        <f>IFERROR(AVERAGE(Data!BE287), "  ")</f>
        <v>6418.6179999999986</v>
      </c>
      <c r="BA279" s="66">
        <f>IFERROR(AVERAGE(Data!BF287), "  ")</f>
        <v>262.34600000000006</v>
      </c>
      <c r="BB279" s="66">
        <f>IFERROR(AVERAGE(Data!BG287), "  ")</f>
        <v>2341.1480000000001</v>
      </c>
      <c r="BC279" s="66">
        <f>IFERROR(AVERAGE(Data!BH287), "  ")</f>
        <v>197.399</v>
      </c>
      <c r="BD279" s="66">
        <f>IFERROR(AVERAGE(Data!BI287), "  ")</f>
        <v>9219.5109999999986</v>
      </c>
    </row>
    <row r="280" spans="1:56" x14ac:dyDescent="0.25">
      <c r="A280" s="59">
        <f t="shared" si="4"/>
        <v>39571</v>
      </c>
      <c r="B280" s="66">
        <f>IFERROR(AVERAGE(Data!B288),"  ")</f>
        <v>190610</v>
      </c>
      <c r="C280" s="66">
        <f>IFERROR(AVERAGE(Data!C288),"  ")</f>
        <v>25758</v>
      </c>
      <c r="D280" s="66">
        <f>IFERROR(AVERAGE(Data!D288),"  ")</f>
        <v>0</v>
      </c>
      <c r="E280" s="66">
        <f>IFERROR(AVERAGE(Data!E288),"  ")</f>
        <v>216368</v>
      </c>
      <c r="F280" s="66">
        <f>IFERROR(AVERAGE(Data!F288),"  ")</f>
        <v>384931.25</v>
      </c>
      <c r="G280" s="66">
        <f>IFERROR(AVERAGE(Data!G288),"  ")</f>
        <v>511244.66666666669</v>
      </c>
      <c r="H280" s="67">
        <f>IFERROR(AVERAGE(Data!H288),"  ")</f>
        <v>-45.573275645218089</v>
      </c>
      <c r="I280" s="67">
        <f>IFERROR(AVERAGE(Data!I288),"  ")</f>
        <v>-10.822829494651598</v>
      </c>
      <c r="J280" s="67">
        <f>IFERROR(AVERAGE(Data!J288),"  ")</f>
        <v>-24.707038508633183</v>
      </c>
      <c r="K280" s="66">
        <f>IFERROR(AVERAGE(Data!L288),"  ")</f>
        <v>1500</v>
      </c>
      <c r="L280" s="66">
        <f>IFERROR(AVERAGE(Data!M288),"  ")</f>
        <v>0</v>
      </c>
      <c r="M280" s="66">
        <f>IFERROR(AVERAGE(Data!N288),"  ")</f>
        <v>2800</v>
      </c>
      <c r="N280" s="66">
        <f>IFERROR(AVERAGE(Data!O288),"  ")</f>
        <v>4300</v>
      </c>
      <c r="O280" s="66">
        <f>IFERROR(AVERAGE(Data!P288),"  ")</f>
        <v>11462.5</v>
      </c>
      <c r="P280" s="66">
        <f>IFERROR(AVERAGE(Data!Q288),"  ")</f>
        <v>29007</v>
      </c>
      <c r="Q280" s="67">
        <f>IFERROR(AVERAGE(Data!R288),"  ")</f>
        <v>-88.028619950444053</v>
      </c>
      <c r="R280" s="67">
        <f>IFERROR(AVERAGE(Data!S288),"  ")</f>
        <v>-73.699607645182752</v>
      </c>
      <c r="S280" s="67">
        <f>IFERROR(AVERAGE(Data!T288),"  ")</f>
        <v>-60.483676353983526</v>
      </c>
      <c r="T280" s="66">
        <f>IFERROR(AVERAGE(Data!V288), " ")</f>
        <v>53392</v>
      </c>
      <c r="U280" s="66">
        <f>IFERROR(AVERAGE(Data!W288), " ")</f>
        <v>7829</v>
      </c>
      <c r="V280" s="66">
        <f>IFERROR(AVERAGE(Data!X288), " ")</f>
        <v>12600</v>
      </c>
      <c r="W280" s="66">
        <f>IFERROR(AVERAGE(Data!Y288), " ")</f>
        <v>73821</v>
      </c>
      <c r="X280" s="66">
        <f>IFERROR(AVERAGE(Data!Z288), " ")</f>
        <v>100259.75</v>
      </c>
      <c r="Y280" s="66">
        <f>IFERROR(AVERAGE(Data!AA288), " ")</f>
        <v>104972.08333333333</v>
      </c>
      <c r="Z280" s="67">
        <f>IFERROR(AVERAGE(Data!AB288), " ")</f>
        <v>-11.128634202130861</v>
      </c>
      <c r="AA280" s="67">
        <f>IFERROR(AVERAGE(Data!AC288), " ")</f>
        <v>-8.115520322595426</v>
      </c>
      <c r="AB280" s="67">
        <f>IFERROR(AVERAGE(Data!AD288), " ")</f>
        <v>-4.4891300464806054</v>
      </c>
      <c r="AC280" s="66">
        <f>IFERROR(AVERAGE(Data!AF288), "  ")</f>
        <v>5600</v>
      </c>
      <c r="AD280" s="66">
        <f>IFERROR(AVERAGE(Data!AG288), "  ")</f>
        <v>1500</v>
      </c>
      <c r="AE280" s="66">
        <f>IFERROR(AVERAGE(Data!AH288), "  ")</f>
        <v>7000</v>
      </c>
      <c r="AF280" s="66">
        <f>IFERROR(AVERAGE(Data!AI288), "  ")</f>
        <v>14100</v>
      </c>
      <c r="AG280" s="66">
        <f>IFERROR(AVERAGE(Data!AJ288), "  ")</f>
        <v>7250</v>
      </c>
      <c r="AH280" s="66">
        <f>IFERROR(AVERAGE(Data!AK288), "  ")</f>
        <v>10230.5</v>
      </c>
      <c r="AI280" s="67">
        <f>IFERROR(AVERAGE(Data!AL288), "  ")</f>
        <v>-29.429429429429433</v>
      </c>
      <c r="AJ280" s="67">
        <f>IFERROR(AVERAGE(Data!AM288), "  ")</f>
        <v>-28.711897738446414</v>
      </c>
      <c r="AK280" s="67">
        <f>IFERROR(AVERAGE(Data!AN288), "  ")</f>
        <v>-29.133473437270908</v>
      </c>
      <c r="AL280" s="66">
        <f>IFERROR(AVERAGE(Data!AP288),"  ")</f>
        <v>251102</v>
      </c>
      <c r="AM280" s="66">
        <f>IFERROR(AVERAGE(Data!AQ288),"  ")</f>
        <v>35087</v>
      </c>
      <c r="AN280" s="66">
        <f>IFERROR(AVERAGE(Data!AR288),"  ")</f>
        <v>22400</v>
      </c>
      <c r="AO280" s="66">
        <f>IFERROR(AVERAGE(Data!AS288),"  ")</f>
        <v>308589</v>
      </c>
      <c r="AP280" s="66">
        <f>IFERROR(AVERAGE(Data!AT288),"  ")</f>
        <v>503903.5</v>
      </c>
      <c r="AQ280" s="66">
        <f>IFERROR(AVERAGE(Data!AU288),"  ")</f>
        <v>655454.25</v>
      </c>
      <c r="AR280" s="67">
        <f>IFERROR(AVERAGE(Data!AV288),"  ")</f>
        <v>-42.481509923504767</v>
      </c>
      <c r="AS280" s="67">
        <f>IFERROR(AVERAGE(Data!AW288),"  ")</f>
        <v>-15.241353992724328</v>
      </c>
      <c r="AT280" s="67">
        <f>IFERROR(AVERAGE(Data!AX288),"  ")</f>
        <v>-23.121484070017097</v>
      </c>
      <c r="AU280" s="66">
        <f>IFERROR(AVERAGE(Data!AZ288), "  ")</f>
        <v>216.36799999999999</v>
      </c>
      <c r="AV280" s="66">
        <f>IFERROR(AVERAGE(Data!BA288), "  ")</f>
        <v>4.3</v>
      </c>
      <c r="AW280" s="66">
        <f>IFERROR(AVERAGE(Data!BB288), "  ")</f>
        <v>73.820999999999998</v>
      </c>
      <c r="AX280" s="66">
        <f>IFERROR(AVERAGE(Data!BC288), "  ")</f>
        <v>14.1</v>
      </c>
      <c r="AY280" s="66">
        <f>IFERROR(AVERAGE(Data!BD288), "  ")</f>
        <v>308.589</v>
      </c>
      <c r="AZ280" s="66">
        <f>IFERROR(AVERAGE(Data!BE288), "  ")</f>
        <v>6634.985999999999</v>
      </c>
      <c r="BA280" s="66">
        <f>IFERROR(AVERAGE(Data!BF288), "  ")</f>
        <v>266.64600000000007</v>
      </c>
      <c r="BB280" s="66">
        <f>IFERROR(AVERAGE(Data!BG288), "  ")</f>
        <v>2414.9690000000001</v>
      </c>
      <c r="BC280" s="66">
        <f>IFERROR(AVERAGE(Data!BH288), "  ")</f>
        <v>211.499</v>
      </c>
      <c r="BD280" s="66">
        <f>IFERROR(AVERAGE(Data!BI288), "  ")</f>
        <v>9528.0999999999985</v>
      </c>
    </row>
    <row r="281" spans="1:56" x14ac:dyDescent="0.25">
      <c r="A281" s="59">
        <f t="shared" si="4"/>
        <v>39578</v>
      </c>
      <c r="B281" s="66">
        <f>IFERROR(AVERAGE(Data!B289),"  ")</f>
        <v>108000</v>
      </c>
      <c r="C281" s="66">
        <f>IFERROR(AVERAGE(Data!C289),"  ")</f>
        <v>37600</v>
      </c>
      <c r="D281" s="66">
        <f>IFERROR(AVERAGE(Data!D289),"  ")</f>
        <v>0</v>
      </c>
      <c r="E281" s="66">
        <f>IFERROR(AVERAGE(Data!E289),"  ")</f>
        <v>145600</v>
      </c>
      <c r="F281" s="66">
        <f>IFERROR(AVERAGE(Data!F289),"  ")</f>
        <v>315283.5</v>
      </c>
      <c r="G281" s="66">
        <f>IFERROR(AVERAGE(Data!G289),"  ")</f>
        <v>507604</v>
      </c>
      <c r="H281" s="67">
        <f>IFERROR(AVERAGE(Data!H289),"  ")</f>
        <v>-65.844687159854359</v>
      </c>
      <c r="I281" s="67">
        <f>IFERROR(AVERAGE(Data!I289),"  ")</f>
        <v>-28.714211101087315</v>
      </c>
      <c r="J281" s="67">
        <f>IFERROR(AVERAGE(Data!J289),"  ")</f>
        <v>-37.88790080456419</v>
      </c>
      <c r="K281" s="66">
        <f>IFERROR(AVERAGE(Data!L289),"  ")</f>
        <v>10500</v>
      </c>
      <c r="L281" s="66">
        <f>IFERROR(AVERAGE(Data!M289),"  ")</f>
        <v>0</v>
      </c>
      <c r="M281" s="66">
        <f>IFERROR(AVERAGE(Data!N289),"  ")</f>
        <v>5700</v>
      </c>
      <c r="N281" s="66">
        <f>IFERROR(AVERAGE(Data!O289),"  ")</f>
        <v>16200</v>
      </c>
      <c r="O281" s="66">
        <f>IFERROR(AVERAGE(Data!P289),"  ")</f>
        <v>10861.5</v>
      </c>
      <c r="P281" s="66">
        <f>IFERROR(AVERAGE(Data!Q289),"  ")</f>
        <v>33221.083333333336</v>
      </c>
      <c r="Q281" s="67">
        <f>IFERROR(AVERAGE(Data!R289),"  ")</f>
        <v>-50.60373216245884</v>
      </c>
      <c r="R281" s="67">
        <f>IFERROR(AVERAGE(Data!S289),"  ")</f>
        <v>-76.762992795597128</v>
      </c>
      <c r="S281" s="67">
        <f>IFERROR(AVERAGE(Data!T289),"  ")</f>
        <v>-67.305400937657566</v>
      </c>
      <c r="T281" s="66">
        <f>IFERROR(AVERAGE(Data!V289), " ")</f>
        <v>21830</v>
      </c>
      <c r="U281" s="66">
        <f>IFERROR(AVERAGE(Data!W289), " ")</f>
        <v>22200</v>
      </c>
      <c r="V281" s="66">
        <f>IFERROR(AVERAGE(Data!X289), " ")</f>
        <v>12800</v>
      </c>
      <c r="W281" s="66">
        <f>IFERROR(AVERAGE(Data!Y289), " ")</f>
        <v>56830</v>
      </c>
      <c r="X281" s="66">
        <f>IFERROR(AVERAGE(Data!Z289), " ")</f>
        <v>83282.75</v>
      </c>
      <c r="Y281" s="66">
        <f>IFERROR(AVERAGE(Data!AA289), " ")</f>
        <v>105938.66666666667</v>
      </c>
      <c r="Z281" s="67">
        <f>IFERROR(AVERAGE(Data!AB289), " ")</f>
        <v>-16.495239214764311</v>
      </c>
      <c r="AA281" s="67">
        <f>IFERROR(AVERAGE(Data!AC289), " ")</f>
        <v>-16.033553206987893</v>
      </c>
      <c r="AB281" s="67">
        <f>IFERROR(AVERAGE(Data!AD289), " ")</f>
        <v>-21.385880509477182</v>
      </c>
      <c r="AC281" s="66">
        <f>IFERROR(AVERAGE(Data!AF289), "  ")</f>
        <v>1500</v>
      </c>
      <c r="AD281" s="66">
        <f>IFERROR(AVERAGE(Data!AG289), "  ")</f>
        <v>6000</v>
      </c>
      <c r="AE281" s="66">
        <f>IFERROR(AVERAGE(Data!AH289), "  ")</f>
        <v>0</v>
      </c>
      <c r="AF281" s="66">
        <f>IFERROR(AVERAGE(Data!AI289), "  ")</f>
        <v>7500</v>
      </c>
      <c r="AG281" s="66">
        <f>IFERROR(AVERAGE(Data!AJ289), "  ")</f>
        <v>8025</v>
      </c>
      <c r="AH281" s="66">
        <f>IFERROR(AVERAGE(Data!AK289), "  ")</f>
        <v>10702.083333333334</v>
      </c>
      <c r="AI281" s="67">
        <f>IFERROR(AVERAGE(Data!AL289), "  ")</f>
        <v>-29.278642149929279</v>
      </c>
      <c r="AJ281" s="67">
        <f>IFERROR(AVERAGE(Data!AM289), "  ")</f>
        <v>-21.86929536327127</v>
      </c>
      <c r="AK281" s="67">
        <f>IFERROR(AVERAGE(Data!AN289), "  ")</f>
        <v>-25.014599961066775</v>
      </c>
      <c r="AL281" s="66">
        <f>IFERROR(AVERAGE(Data!AP289),"  ")</f>
        <v>141830</v>
      </c>
      <c r="AM281" s="66">
        <f>IFERROR(AVERAGE(Data!AQ289),"  ")</f>
        <v>65800</v>
      </c>
      <c r="AN281" s="66">
        <f>IFERROR(AVERAGE(Data!AR289),"  ")</f>
        <v>18500</v>
      </c>
      <c r="AO281" s="66">
        <f>IFERROR(AVERAGE(Data!AS289),"  ")</f>
        <v>226130</v>
      </c>
      <c r="AP281" s="66">
        <f>IFERROR(AVERAGE(Data!AT289),"  ")</f>
        <v>417452.75</v>
      </c>
      <c r="AQ281" s="66">
        <f>IFERROR(AVERAGE(Data!AU289),"  ")</f>
        <v>657465.83333333337</v>
      </c>
      <c r="AR281" s="67">
        <f>IFERROR(AVERAGE(Data!AV289),"  ")</f>
        <v>-57.948469999721056</v>
      </c>
      <c r="AS281" s="67">
        <f>IFERROR(AVERAGE(Data!AW289),"  ")</f>
        <v>-30.247865322205701</v>
      </c>
      <c r="AT281" s="67">
        <f>IFERROR(AVERAGE(Data!AX289),"  ")</f>
        <v>-36.505788006727855</v>
      </c>
      <c r="AU281" s="66">
        <f>IFERROR(AVERAGE(Data!AZ289), "  ")</f>
        <v>145.6</v>
      </c>
      <c r="AV281" s="66">
        <f>IFERROR(AVERAGE(Data!BA289), "  ")</f>
        <v>16.2</v>
      </c>
      <c r="AW281" s="66">
        <f>IFERROR(AVERAGE(Data!BB289), "  ")</f>
        <v>56.83</v>
      </c>
      <c r="AX281" s="66">
        <f>IFERROR(AVERAGE(Data!BC289), "  ")</f>
        <v>7.5</v>
      </c>
      <c r="AY281" s="66">
        <f>IFERROR(AVERAGE(Data!BD289), "  ")</f>
        <v>226.13</v>
      </c>
      <c r="AZ281" s="66">
        <f>IFERROR(AVERAGE(Data!BE289), "  ")</f>
        <v>6780.5859999999993</v>
      </c>
      <c r="BA281" s="66">
        <f>IFERROR(AVERAGE(Data!BF289), "  ")</f>
        <v>282.84600000000006</v>
      </c>
      <c r="BB281" s="66">
        <f>IFERROR(AVERAGE(Data!BG289), "  ")</f>
        <v>2471.799</v>
      </c>
      <c r="BC281" s="66">
        <f>IFERROR(AVERAGE(Data!BH289), "  ")</f>
        <v>218.999</v>
      </c>
      <c r="BD281" s="66">
        <f>IFERROR(AVERAGE(Data!BI289), "  ")</f>
        <v>9754.2299999999977</v>
      </c>
    </row>
    <row r="282" spans="1:56" x14ac:dyDescent="0.25">
      <c r="A282" s="59">
        <f t="shared" si="4"/>
        <v>39585</v>
      </c>
      <c r="B282" s="66">
        <f>IFERROR(AVERAGE(Data!B290),"  ")</f>
        <v>281468</v>
      </c>
      <c r="C282" s="66">
        <f>IFERROR(AVERAGE(Data!C290),"  ")</f>
        <v>79150</v>
      </c>
      <c r="D282" s="66">
        <f>IFERROR(AVERAGE(Data!D290),"  ")</f>
        <v>0</v>
      </c>
      <c r="E282" s="66">
        <f>IFERROR(AVERAGE(Data!E290),"  ")</f>
        <v>360618</v>
      </c>
      <c r="F282" s="66">
        <f>IFERROR(AVERAGE(Data!F290),"  ")</f>
        <v>290280</v>
      </c>
      <c r="G282" s="66">
        <f>IFERROR(AVERAGE(Data!G290),"  ")</f>
        <v>525703.58333333337</v>
      </c>
      <c r="H282" s="67">
        <f>IFERROR(AVERAGE(Data!H290),"  ")</f>
        <v>-40.189076675567648</v>
      </c>
      <c r="I282" s="67">
        <f>IFERROR(AVERAGE(Data!I290),"  ")</f>
        <v>-38.295571397824887</v>
      </c>
      <c r="J282" s="67">
        <f>IFERROR(AVERAGE(Data!J290),"  ")</f>
        <v>-44.782571547369145</v>
      </c>
      <c r="K282" s="66">
        <f>IFERROR(AVERAGE(Data!L290),"  ")</f>
        <v>17503</v>
      </c>
      <c r="L282" s="66">
        <f>IFERROR(AVERAGE(Data!M290),"  ")</f>
        <v>0</v>
      </c>
      <c r="M282" s="66">
        <f>IFERROR(AVERAGE(Data!N290),"  ")</f>
        <v>5600</v>
      </c>
      <c r="N282" s="66">
        <f>IFERROR(AVERAGE(Data!O290),"  ")</f>
        <v>23103</v>
      </c>
      <c r="O282" s="66">
        <f>IFERROR(AVERAGE(Data!P290),"  ")</f>
        <v>15824.75</v>
      </c>
      <c r="P282" s="66">
        <f>IFERROR(AVERAGE(Data!Q290),"  ")</f>
        <v>32244.5</v>
      </c>
      <c r="Q282" s="67">
        <f>IFERROR(AVERAGE(Data!R290),"  ")</f>
        <v>-13.198827772768261</v>
      </c>
      <c r="R282" s="67">
        <f>IFERROR(AVERAGE(Data!S290),"  ")</f>
        <v>-66.019250693851689</v>
      </c>
      <c r="S282" s="67">
        <f>IFERROR(AVERAGE(Data!T290),"  ")</f>
        <v>-50.922637969266084</v>
      </c>
      <c r="T282" s="66">
        <f>IFERROR(AVERAGE(Data!V290), " ")</f>
        <v>164466</v>
      </c>
      <c r="U282" s="66">
        <f>IFERROR(AVERAGE(Data!W290), " ")</f>
        <v>7500</v>
      </c>
      <c r="V282" s="66">
        <f>IFERROR(AVERAGE(Data!X290), " ")</f>
        <v>5600</v>
      </c>
      <c r="W282" s="66">
        <f>IFERROR(AVERAGE(Data!Y290), " ")</f>
        <v>177566</v>
      </c>
      <c r="X282" s="66">
        <f>IFERROR(AVERAGE(Data!Z290), " ")</f>
        <v>106568.75</v>
      </c>
      <c r="Y282" s="66">
        <f>IFERROR(AVERAGE(Data!AA290), " ")</f>
        <v>110350.33333333333</v>
      </c>
      <c r="Z282" s="67">
        <f>IFERROR(AVERAGE(Data!AB290), " ")</f>
        <v>68.344109672159121</v>
      </c>
      <c r="AA282" s="67">
        <f>IFERROR(AVERAGE(Data!AC290), " ")</f>
        <v>17.040992833804669</v>
      </c>
      <c r="AB282" s="67">
        <f>IFERROR(AVERAGE(Data!AD290), " ")</f>
        <v>-3.4268889083555076</v>
      </c>
      <c r="AC282" s="66">
        <f>IFERROR(AVERAGE(Data!AF290), "  ")</f>
        <v>9600</v>
      </c>
      <c r="AD282" s="66">
        <f>IFERROR(AVERAGE(Data!AG290), "  ")</f>
        <v>0</v>
      </c>
      <c r="AE282" s="66">
        <f>IFERROR(AVERAGE(Data!AH290), "  ")</f>
        <v>1400</v>
      </c>
      <c r="AF282" s="66">
        <f>IFERROR(AVERAGE(Data!AI290), "  ")</f>
        <v>11000</v>
      </c>
      <c r="AG282" s="66">
        <f>IFERROR(AVERAGE(Data!AJ290), "  ")</f>
        <v>8150</v>
      </c>
      <c r="AH282" s="66">
        <f>IFERROR(AVERAGE(Data!AK290), "  ")</f>
        <v>10954.083333333334</v>
      </c>
      <c r="AI282" s="67">
        <f>IFERROR(AVERAGE(Data!AL290), "  ")</f>
        <v>241.19106699751862</v>
      </c>
      <c r="AJ282" s="67">
        <f>IFERROR(AVERAGE(Data!AM290), "  ")</f>
        <v>-24.025262765387211</v>
      </c>
      <c r="AK282" s="67">
        <f>IFERROR(AVERAGE(Data!AN290), "  ")</f>
        <v>-25.598521099437811</v>
      </c>
      <c r="AL282" s="66">
        <f>IFERROR(AVERAGE(Data!AP290),"  ")</f>
        <v>473037</v>
      </c>
      <c r="AM282" s="66">
        <f>IFERROR(AVERAGE(Data!AQ290),"  ")</f>
        <v>86650</v>
      </c>
      <c r="AN282" s="66">
        <f>IFERROR(AVERAGE(Data!AR290),"  ")</f>
        <v>12600</v>
      </c>
      <c r="AO282" s="66">
        <f>IFERROR(AVERAGE(Data!AS290),"  ")</f>
        <v>572287</v>
      </c>
      <c r="AP282" s="66">
        <f>IFERROR(AVERAGE(Data!AT290),"  ")</f>
        <v>420823.5</v>
      </c>
      <c r="AQ282" s="66">
        <f>IFERROR(AVERAGE(Data!AU290),"  ")</f>
        <v>679252.5</v>
      </c>
      <c r="AR282" s="67">
        <f>IFERROR(AVERAGE(Data!AV290),"  ")</f>
        <v>-22.480385994950204</v>
      </c>
      <c r="AS282" s="67">
        <f>IFERROR(AVERAGE(Data!AW290),"  ")</f>
        <v>-31.992050560311057</v>
      </c>
      <c r="AT282" s="67">
        <f>IFERROR(AVERAGE(Data!AX290),"  ")</f>
        <v>-38.046087426987754</v>
      </c>
      <c r="AU282" s="66">
        <f>IFERROR(AVERAGE(Data!AZ290), "  ")</f>
        <v>360.61799999999999</v>
      </c>
      <c r="AV282" s="66">
        <f>IFERROR(AVERAGE(Data!BA290), "  ")</f>
        <v>23.103000000000002</v>
      </c>
      <c r="AW282" s="66">
        <f>IFERROR(AVERAGE(Data!BB290), "  ")</f>
        <v>177.566</v>
      </c>
      <c r="AX282" s="66">
        <f>IFERROR(AVERAGE(Data!BC290), "  ")</f>
        <v>11</v>
      </c>
      <c r="AY282" s="66">
        <f>IFERROR(AVERAGE(Data!BD290), "  ")</f>
        <v>572.28700000000003</v>
      </c>
      <c r="AZ282" s="66">
        <f>IFERROR(AVERAGE(Data!BE290), "  ")</f>
        <v>7141.2039999999997</v>
      </c>
      <c r="BA282" s="66">
        <f>IFERROR(AVERAGE(Data!BF290), "  ")</f>
        <v>305.94900000000007</v>
      </c>
      <c r="BB282" s="66">
        <f>IFERROR(AVERAGE(Data!BG290), "  ")</f>
        <v>2649.3649999999998</v>
      </c>
      <c r="BC282" s="66">
        <f>IFERROR(AVERAGE(Data!BH290), "  ")</f>
        <v>229.999</v>
      </c>
      <c r="BD282" s="66">
        <f>IFERROR(AVERAGE(Data!BI290), "  ")</f>
        <v>10326.516999999998</v>
      </c>
    </row>
    <row r="283" spans="1:56" x14ac:dyDescent="0.25">
      <c r="A283" s="59">
        <f t="shared" si="4"/>
        <v>39592</v>
      </c>
      <c r="B283" s="66">
        <f>IFERROR(AVERAGE(Data!B291),"  ")</f>
        <v>406902</v>
      </c>
      <c r="C283" s="66">
        <f>IFERROR(AVERAGE(Data!C291),"  ")</f>
        <v>30200</v>
      </c>
      <c r="D283" s="66">
        <f>IFERROR(AVERAGE(Data!D291),"  ")</f>
        <v>0</v>
      </c>
      <c r="E283" s="66">
        <f>IFERROR(AVERAGE(Data!E291),"  ")</f>
        <v>437102</v>
      </c>
      <c r="F283" s="66">
        <f>IFERROR(AVERAGE(Data!F291),"  ")</f>
        <v>289922</v>
      </c>
      <c r="G283" s="66">
        <f>IFERROR(AVERAGE(Data!G291),"  ")</f>
        <v>549394.41666666663</v>
      </c>
      <c r="H283" s="67">
        <f>IFERROR(AVERAGE(Data!H291),"  ")</f>
        <v>-26.431515645223456</v>
      </c>
      <c r="I283" s="67">
        <f>IFERROR(AVERAGE(Data!I291),"  ")</f>
        <v>-42.615298819684888</v>
      </c>
      <c r="J283" s="67">
        <f>IFERROR(AVERAGE(Data!J291),"  ")</f>
        <v>-47.228804806747057</v>
      </c>
      <c r="K283" s="66">
        <f>IFERROR(AVERAGE(Data!L291),"  ")</f>
        <v>0</v>
      </c>
      <c r="L283" s="66">
        <f>IFERROR(AVERAGE(Data!M291),"  ")</f>
        <v>0</v>
      </c>
      <c r="M283" s="66">
        <f>IFERROR(AVERAGE(Data!N291),"  ")</f>
        <v>16645</v>
      </c>
      <c r="N283" s="66">
        <f>IFERROR(AVERAGE(Data!O291),"  ")</f>
        <v>16645</v>
      </c>
      <c r="O283" s="66">
        <f>IFERROR(AVERAGE(Data!P291),"  ")</f>
        <v>15062</v>
      </c>
      <c r="P283" s="66">
        <f>IFERROR(AVERAGE(Data!Q291),"  ")</f>
        <v>26710.666666666668</v>
      </c>
      <c r="Q283" s="67">
        <f>IFERROR(AVERAGE(Data!R291),"  ")</f>
        <v>-47.889925489950535</v>
      </c>
      <c r="R283" s="67">
        <f>IFERROR(AVERAGE(Data!S291),"  ")</f>
        <v>-52.662387152027534</v>
      </c>
      <c r="S283" s="67">
        <f>IFERROR(AVERAGE(Data!T291),"  ")</f>
        <v>-43.610542604702239</v>
      </c>
      <c r="T283" s="66">
        <f>IFERROR(AVERAGE(Data!V291), " ")</f>
        <v>155348</v>
      </c>
      <c r="U283" s="66">
        <f>IFERROR(AVERAGE(Data!W291), " ")</f>
        <v>3000</v>
      </c>
      <c r="V283" s="66">
        <f>IFERROR(AVERAGE(Data!X291), " ")</f>
        <v>29700</v>
      </c>
      <c r="W283" s="66">
        <f>IFERROR(AVERAGE(Data!Y291), " ")</f>
        <v>188048</v>
      </c>
      <c r="X283" s="66">
        <f>IFERROR(AVERAGE(Data!Z291), " ")</f>
        <v>124066.25</v>
      </c>
      <c r="Y283" s="66">
        <f>IFERROR(AVERAGE(Data!AA291), " ")</f>
        <v>116284.41666666667</v>
      </c>
      <c r="Z283" s="67">
        <f>IFERROR(AVERAGE(Data!AB291), " ")</f>
        <v>128.36047457709449</v>
      </c>
      <c r="AA283" s="67">
        <f>IFERROR(AVERAGE(Data!AC291), " ")</f>
        <v>46.414178069663016</v>
      </c>
      <c r="AB283" s="67">
        <f>IFERROR(AVERAGE(Data!AD291), " ")</f>
        <v>6.6920689430297609</v>
      </c>
      <c r="AC283" s="66">
        <f>IFERROR(AVERAGE(Data!AF291), "  ")</f>
        <v>4500</v>
      </c>
      <c r="AD283" s="66">
        <f>IFERROR(AVERAGE(Data!AG291), "  ")</f>
        <v>0</v>
      </c>
      <c r="AE283" s="66">
        <f>IFERROR(AVERAGE(Data!AH291), "  ")</f>
        <v>12200</v>
      </c>
      <c r="AF283" s="66">
        <f>IFERROR(AVERAGE(Data!AI291), "  ")</f>
        <v>16700</v>
      </c>
      <c r="AG283" s="66">
        <f>IFERROR(AVERAGE(Data!AJ291), "  ")</f>
        <v>12325</v>
      </c>
      <c r="AH283" s="66">
        <f>IFERROR(AVERAGE(Data!AK291), "  ")</f>
        <v>11345.75</v>
      </c>
      <c r="AI283" s="67">
        <f>IFERROR(AVERAGE(Data!AL291), "  ")</f>
        <v>1013.3333333333333</v>
      </c>
      <c r="AJ283" s="67">
        <f>IFERROR(AVERAGE(Data!AM291), "  ")</f>
        <v>39.624458353394317</v>
      </c>
      <c r="AK283" s="67">
        <f>IFERROR(AVERAGE(Data!AN291), "  ")</f>
        <v>8.6309851706586116</v>
      </c>
      <c r="AL283" s="66">
        <f>IFERROR(AVERAGE(Data!AP291),"  ")</f>
        <v>566750</v>
      </c>
      <c r="AM283" s="66">
        <f>IFERROR(AVERAGE(Data!AQ291),"  ")</f>
        <v>33200</v>
      </c>
      <c r="AN283" s="66">
        <f>IFERROR(AVERAGE(Data!AR291),"  ")</f>
        <v>58545</v>
      </c>
      <c r="AO283" s="66">
        <f>IFERROR(AVERAGE(Data!AS291),"  ")</f>
        <v>658495</v>
      </c>
      <c r="AP283" s="66">
        <f>IFERROR(AVERAGE(Data!AT291),"  ")</f>
        <v>441375.25</v>
      </c>
      <c r="AQ283" s="66">
        <f>IFERROR(AVERAGE(Data!AU291),"  ")</f>
        <v>703735.25</v>
      </c>
      <c r="AR283" s="67">
        <f>IFERROR(AVERAGE(Data!AV291),"  ")</f>
        <v>-7.2453418073843645</v>
      </c>
      <c r="AS283" s="67">
        <f>IFERROR(AVERAGE(Data!AW291),"  ")</f>
        <v>-30.00790111436239</v>
      </c>
      <c r="AT283" s="67">
        <f>IFERROR(AVERAGE(Data!AX291),"  ")</f>
        <v>-37.281065571178942</v>
      </c>
      <c r="AU283" s="66">
        <f>IFERROR(AVERAGE(Data!AZ291), "  ")</f>
        <v>437.10199999999998</v>
      </c>
      <c r="AV283" s="66">
        <f>IFERROR(AVERAGE(Data!BA291), "  ")</f>
        <v>16.645</v>
      </c>
      <c r="AW283" s="66">
        <f>IFERROR(AVERAGE(Data!BB291), "  ")</f>
        <v>188.048</v>
      </c>
      <c r="AX283" s="66">
        <f>IFERROR(AVERAGE(Data!BC291), "  ")</f>
        <v>16.7</v>
      </c>
      <c r="AY283" s="66">
        <f>IFERROR(AVERAGE(Data!BD291), "  ")</f>
        <v>658.495</v>
      </c>
      <c r="AZ283" s="66">
        <f>IFERROR(AVERAGE(Data!BE291), "  ")</f>
        <v>7578.3059999999996</v>
      </c>
      <c r="BA283" s="66">
        <f>IFERROR(AVERAGE(Data!BF291), "  ")</f>
        <v>322.59400000000005</v>
      </c>
      <c r="BB283" s="66">
        <f>IFERROR(AVERAGE(Data!BG291), "  ")</f>
        <v>2837.4129999999996</v>
      </c>
      <c r="BC283" s="66">
        <f>IFERROR(AVERAGE(Data!BH291), "  ")</f>
        <v>246.69899999999998</v>
      </c>
      <c r="BD283" s="66">
        <f>IFERROR(AVERAGE(Data!BI291), "  ")</f>
        <v>10985.011999999999</v>
      </c>
    </row>
    <row r="284" spans="1:56" x14ac:dyDescent="0.25">
      <c r="A284" s="59">
        <f t="shared" si="4"/>
        <v>39599</v>
      </c>
      <c r="B284" s="66">
        <f>IFERROR(AVERAGE(Data!B292),"  ")</f>
        <v>353417</v>
      </c>
      <c r="C284" s="66">
        <f>IFERROR(AVERAGE(Data!C292),"  ")</f>
        <v>9000</v>
      </c>
      <c r="D284" s="66">
        <f>IFERROR(AVERAGE(Data!D292),"  ")</f>
        <v>0</v>
      </c>
      <c r="E284" s="66">
        <f>IFERROR(AVERAGE(Data!E292),"  ")</f>
        <v>362417</v>
      </c>
      <c r="F284" s="66">
        <f>IFERROR(AVERAGE(Data!F292),"  ")</f>
        <v>326434.25</v>
      </c>
      <c r="G284" s="66">
        <f>IFERROR(AVERAGE(Data!G292),"  ")</f>
        <v>564605.91666666663</v>
      </c>
      <c r="H284" s="67">
        <f>IFERROR(AVERAGE(Data!H292),"  ")</f>
        <v>-32.671411400365237</v>
      </c>
      <c r="I284" s="67">
        <f>IFERROR(AVERAGE(Data!I292),"  ")</f>
        <v>-39.595131848844531</v>
      </c>
      <c r="J284" s="67">
        <f>IFERROR(AVERAGE(Data!J292),"  ")</f>
        <v>-42.183700105870301</v>
      </c>
      <c r="K284" s="66">
        <f>IFERROR(AVERAGE(Data!L292),"  ")</f>
        <v>8060</v>
      </c>
      <c r="L284" s="66">
        <f>IFERROR(AVERAGE(Data!M292),"  ")</f>
        <v>0</v>
      </c>
      <c r="M284" s="66">
        <f>IFERROR(AVERAGE(Data!N292),"  ")</f>
        <v>4200</v>
      </c>
      <c r="N284" s="66">
        <f>IFERROR(AVERAGE(Data!O292),"  ")</f>
        <v>12260</v>
      </c>
      <c r="O284" s="66">
        <f>IFERROR(AVERAGE(Data!P292),"  ")</f>
        <v>17052</v>
      </c>
      <c r="P284" s="66">
        <f>IFERROR(AVERAGE(Data!Q292),"  ")</f>
        <v>27764.416666666668</v>
      </c>
      <c r="Q284" s="67">
        <f>IFERROR(AVERAGE(Data!R292),"  ")</f>
        <v>-45.63916108721677</v>
      </c>
      <c r="R284" s="67">
        <f>IFERROR(AVERAGE(Data!S292),"  ")</f>
        <v>-40.119571229160634</v>
      </c>
      <c r="S284" s="67">
        <f>IFERROR(AVERAGE(Data!T292),"  ")</f>
        <v>-38.583258547361289</v>
      </c>
      <c r="T284" s="66">
        <f>IFERROR(AVERAGE(Data!V292), " ")</f>
        <v>167338</v>
      </c>
      <c r="U284" s="66">
        <f>IFERROR(AVERAGE(Data!W292), " ")</f>
        <v>7700</v>
      </c>
      <c r="V284" s="66">
        <f>IFERROR(AVERAGE(Data!X292), " ")</f>
        <v>14600</v>
      </c>
      <c r="W284" s="66">
        <f>IFERROR(AVERAGE(Data!Y292), " ")</f>
        <v>189638</v>
      </c>
      <c r="X284" s="66">
        <f>IFERROR(AVERAGE(Data!Z292), " ")</f>
        <v>153020.5</v>
      </c>
      <c r="Y284" s="66">
        <f>IFERROR(AVERAGE(Data!AA292), " ")</f>
        <v>116582.41666666667</v>
      </c>
      <c r="Z284" s="67">
        <f>IFERROR(AVERAGE(Data!AB292), " ")</f>
        <v>126.32803828664861</v>
      </c>
      <c r="AA284" s="67">
        <f>IFERROR(AVERAGE(Data!AC292), " ")</f>
        <v>80.199016692672302</v>
      </c>
      <c r="AB284" s="67">
        <f>IFERROR(AVERAGE(Data!AD292), " ")</f>
        <v>31.255213586382723</v>
      </c>
      <c r="AC284" s="66">
        <f>IFERROR(AVERAGE(Data!AF292), "  ")</f>
        <v>1600</v>
      </c>
      <c r="AD284" s="66">
        <f>IFERROR(AVERAGE(Data!AG292), "  ")</f>
        <v>0</v>
      </c>
      <c r="AE284" s="66">
        <f>IFERROR(AVERAGE(Data!AH292), "  ")</f>
        <v>1400</v>
      </c>
      <c r="AF284" s="66">
        <f>IFERROR(AVERAGE(Data!AI292), "  ")</f>
        <v>3000</v>
      </c>
      <c r="AG284" s="66">
        <f>IFERROR(AVERAGE(Data!AJ292), "  ")</f>
        <v>9550</v>
      </c>
      <c r="AH284" s="66">
        <f>IFERROR(AVERAGE(Data!AK292), "  ")</f>
        <v>9344.5</v>
      </c>
      <c r="AI284" s="67">
        <f>IFERROR(AVERAGE(Data!AL292), "  ")</f>
        <v>-82.094897045658016</v>
      </c>
      <c r="AJ284" s="67">
        <f>IFERROR(AVERAGE(Data!AM292), "  ")</f>
        <v>19.062461039770607</v>
      </c>
      <c r="AK284" s="67">
        <f>IFERROR(AVERAGE(Data!AN292), "  ")</f>
        <v>2.1991545829097348</v>
      </c>
      <c r="AL284" s="66">
        <f>IFERROR(AVERAGE(Data!AP292),"  ")</f>
        <v>530415</v>
      </c>
      <c r="AM284" s="66">
        <f>IFERROR(AVERAGE(Data!AQ292),"  ")</f>
        <v>16700</v>
      </c>
      <c r="AN284" s="66">
        <f>IFERROR(AVERAGE(Data!AR292),"  ")</f>
        <v>20200</v>
      </c>
      <c r="AO284" s="66">
        <f>IFERROR(AVERAGE(Data!AS292),"  ")</f>
        <v>567315</v>
      </c>
      <c r="AP284" s="66">
        <f>IFERROR(AVERAGE(Data!AT292),"  ")</f>
        <v>506056.75</v>
      </c>
      <c r="AQ284" s="66">
        <f>IFERROR(AVERAGE(Data!AU292),"  ")</f>
        <v>718297.25</v>
      </c>
      <c r="AR284" s="67">
        <f>IFERROR(AVERAGE(Data!AV292),"  ")</f>
        <v>-14.222275310034505</v>
      </c>
      <c r="AS284" s="67">
        <f>IFERROR(AVERAGE(Data!AW292),"  ")</f>
        <v>-23.536255577846589</v>
      </c>
      <c r="AT284" s="67">
        <f>IFERROR(AVERAGE(Data!AX292),"  ")</f>
        <v>-29.547725541201775</v>
      </c>
      <c r="AU284" s="66">
        <f>IFERROR(AVERAGE(Data!AZ292), "  ")</f>
        <v>362.41699999999997</v>
      </c>
      <c r="AV284" s="66">
        <f>IFERROR(AVERAGE(Data!BA292), "  ")</f>
        <v>12.26</v>
      </c>
      <c r="AW284" s="66">
        <f>IFERROR(AVERAGE(Data!BB292), "  ")</f>
        <v>189.63800000000001</v>
      </c>
      <c r="AX284" s="66">
        <f>IFERROR(AVERAGE(Data!BC292), "  ")</f>
        <v>3</v>
      </c>
      <c r="AY284" s="66">
        <f>IFERROR(AVERAGE(Data!BD292), "  ")</f>
        <v>567.31500000000005</v>
      </c>
      <c r="AZ284" s="66">
        <f>IFERROR(AVERAGE(Data!BE292), "  ")</f>
        <v>7940.723</v>
      </c>
      <c r="BA284" s="66">
        <f>IFERROR(AVERAGE(Data!BF292), "  ")</f>
        <v>334.85400000000004</v>
      </c>
      <c r="BB284" s="66">
        <f>IFERROR(AVERAGE(Data!BG292), "  ")</f>
        <v>3027.0509999999995</v>
      </c>
      <c r="BC284" s="66">
        <f>IFERROR(AVERAGE(Data!BH292), "  ")</f>
        <v>249.69899999999998</v>
      </c>
      <c r="BD284" s="66">
        <f>IFERROR(AVERAGE(Data!BI292), "  ")</f>
        <v>11552.326999999999</v>
      </c>
    </row>
    <row r="285" spans="1:56" x14ac:dyDescent="0.25">
      <c r="A285" s="59">
        <f t="shared" si="4"/>
        <v>39606</v>
      </c>
      <c r="B285" s="66">
        <f>IFERROR(AVERAGE(Data!B293),"  ")</f>
        <v>326415</v>
      </c>
      <c r="C285" s="66">
        <f>IFERROR(AVERAGE(Data!C293),"  ")</f>
        <v>64000</v>
      </c>
      <c r="D285" s="66">
        <f>IFERROR(AVERAGE(Data!D293),"  ")</f>
        <v>0</v>
      </c>
      <c r="E285" s="66">
        <f>IFERROR(AVERAGE(Data!E293),"  ")</f>
        <v>390415</v>
      </c>
      <c r="F285" s="66">
        <f>IFERROR(AVERAGE(Data!F293),"  ")</f>
        <v>387638</v>
      </c>
      <c r="G285" s="66">
        <f>IFERROR(AVERAGE(Data!G293),"  ")</f>
        <v>582366.08333333337</v>
      </c>
      <c r="H285" s="67">
        <f>IFERROR(AVERAGE(Data!H293),"  ")</f>
        <v>-39.214205642398959</v>
      </c>
      <c r="I285" s="67">
        <f>IFERROR(AVERAGE(Data!I293),"  ")</f>
        <v>-34.785925840562506</v>
      </c>
      <c r="J285" s="67">
        <f>IFERROR(AVERAGE(Data!J293),"  ")</f>
        <v>-33.437401130703449</v>
      </c>
      <c r="K285" s="66">
        <f>IFERROR(AVERAGE(Data!L293),"  ")</f>
        <v>0</v>
      </c>
      <c r="L285" s="66">
        <f>IFERROR(AVERAGE(Data!M293),"  ")</f>
        <v>0</v>
      </c>
      <c r="M285" s="66">
        <f>IFERROR(AVERAGE(Data!N293),"  ")</f>
        <v>0</v>
      </c>
      <c r="N285" s="66">
        <f>IFERROR(AVERAGE(Data!O293),"  ")</f>
        <v>0</v>
      </c>
      <c r="O285" s="66">
        <f>IFERROR(AVERAGE(Data!P293),"  ")</f>
        <v>13002</v>
      </c>
      <c r="P285" s="66">
        <f>IFERROR(AVERAGE(Data!Q293),"  ")</f>
        <v>25463.416666666668</v>
      </c>
      <c r="Q285" s="67">
        <f>IFERROR(AVERAGE(Data!R293),"  ")</f>
        <v>-100</v>
      </c>
      <c r="R285" s="67">
        <f>IFERROR(AVERAGE(Data!S293),"  ")</f>
        <v>-52.469818407801064</v>
      </c>
      <c r="S285" s="67">
        <f>IFERROR(AVERAGE(Data!T293),"  ")</f>
        <v>-48.93850982291589</v>
      </c>
      <c r="T285" s="66">
        <f>IFERROR(AVERAGE(Data!V293), " ")</f>
        <v>179846</v>
      </c>
      <c r="U285" s="66">
        <f>IFERROR(AVERAGE(Data!W293), " ")</f>
        <v>18838</v>
      </c>
      <c r="V285" s="66">
        <f>IFERROR(AVERAGE(Data!X293), " ")</f>
        <v>30100</v>
      </c>
      <c r="W285" s="66">
        <f>IFERROR(AVERAGE(Data!Y293), " ")</f>
        <v>228784</v>
      </c>
      <c r="X285" s="66">
        <f>IFERROR(AVERAGE(Data!Z293), " ")</f>
        <v>196009</v>
      </c>
      <c r="Y285" s="66">
        <f>IFERROR(AVERAGE(Data!AA293), " ")</f>
        <v>119471.75</v>
      </c>
      <c r="Z285" s="67">
        <f>IFERROR(AVERAGE(Data!AB293), " ")</f>
        <v>129.09327592249537</v>
      </c>
      <c r="AA285" s="67">
        <f>IFERROR(AVERAGE(Data!AC293), " ")</f>
        <v>111.05796020771028</v>
      </c>
      <c r="AB285" s="67">
        <f>IFERROR(AVERAGE(Data!AD293), " ")</f>
        <v>64.063052562635093</v>
      </c>
      <c r="AC285" s="66">
        <f>IFERROR(AVERAGE(Data!AF293), "  ")</f>
        <v>3000</v>
      </c>
      <c r="AD285" s="66">
        <f>IFERROR(AVERAGE(Data!AG293), "  ")</f>
        <v>0</v>
      </c>
      <c r="AE285" s="66">
        <f>IFERROR(AVERAGE(Data!AH293), "  ")</f>
        <v>11200</v>
      </c>
      <c r="AF285" s="66">
        <f>IFERROR(AVERAGE(Data!AI293), "  ")</f>
        <v>14200</v>
      </c>
      <c r="AG285" s="66">
        <f>IFERROR(AVERAGE(Data!AJ293), "  ")</f>
        <v>11225</v>
      </c>
      <c r="AH285" s="66">
        <f>IFERROR(AVERAGE(Data!AK293), "  ")</f>
        <v>8023.25</v>
      </c>
      <c r="AI285" s="67">
        <f>IFERROR(AVERAGE(Data!AL293), "  ")</f>
        <v>82.051282051282044</v>
      </c>
      <c r="AJ285" s="67">
        <f>IFERROR(AVERAGE(Data!AM293), "  ")</f>
        <v>53.352231975135766</v>
      </c>
      <c r="AK285" s="67">
        <f>IFERROR(AVERAGE(Data!AN293), "  ")</f>
        <v>39.905898482535143</v>
      </c>
      <c r="AL285" s="66">
        <f>IFERROR(AVERAGE(Data!AP293),"  ")</f>
        <v>509261</v>
      </c>
      <c r="AM285" s="66">
        <f>IFERROR(AVERAGE(Data!AQ293),"  ")</f>
        <v>82838</v>
      </c>
      <c r="AN285" s="66">
        <f>IFERROR(AVERAGE(Data!AR293),"  ")</f>
        <v>41300</v>
      </c>
      <c r="AO285" s="66">
        <f>IFERROR(AVERAGE(Data!AS293),"  ")</f>
        <v>633399</v>
      </c>
      <c r="AP285" s="66">
        <f>IFERROR(AVERAGE(Data!AT293),"  ")</f>
        <v>607874</v>
      </c>
      <c r="AQ285" s="66">
        <f>IFERROR(AVERAGE(Data!AU293),"  ")</f>
        <v>735324.5</v>
      </c>
      <c r="AR285" s="67">
        <f>IFERROR(AVERAGE(Data!AV293),"  ")</f>
        <v>-18.612922499694829</v>
      </c>
      <c r="AS285" s="67">
        <f>IFERROR(AVERAGE(Data!AW293),"  ")</f>
        <v>-15.80147329484285</v>
      </c>
      <c r="AT285" s="67">
        <f>IFERROR(AVERAGE(Data!AX293),"  ")</f>
        <v>-17.332551818958841</v>
      </c>
      <c r="AU285" s="66">
        <f>IFERROR(AVERAGE(Data!AZ293), "  ")</f>
        <v>390.41500000000002</v>
      </c>
      <c r="AV285" s="66">
        <f>IFERROR(AVERAGE(Data!BA293), "  ")</f>
        <v>0</v>
      </c>
      <c r="AW285" s="66">
        <f>IFERROR(AVERAGE(Data!BB293), "  ")</f>
        <v>228.78399999999999</v>
      </c>
      <c r="AX285" s="66">
        <f>IFERROR(AVERAGE(Data!BC293), "  ")</f>
        <v>14.2</v>
      </c>
      <c r="AY285" s="66">
        <f>IFERROR(AVERAGE(Data!BD293), "  ")</f>
        <v>633.399</v>
      </c>
      <c r="AZ285" s="66">
        <f>IFERROR(AVERAGE(Data!BE293), "  ")</f>
        <v>8331.1380000000008</v>
      </c>
      <c r="BA285" s="66">
        <f>IFERROR(AVERAGE(Data!BF293), "  ")</f>
        <v>334.85400000000004</v>
      </c>
      <c r="BB285" s="66">
        <f>IFERROR(AVERAGE(Data!BG293), "  ")</f>
        <v>3255.8349999999996</v>
      </c>
      <c r="BC285" s="66">
        <f>IFERROR(AVERAGE(Data!BH293), "  ")</f>
        <v>263.899</v>
      </c>
      <c r="BD285" s="66">
        <f>IFERROR(AVERAGE(Data!BI293), "  ")</f>
        <v>12185.725999999999</v>
      </c>
    </row>
    <row r="286" spans="1:56" x14ac:dyDescent="0.25">
      <c r="A286" s="59">
        <f t="shared" si="4"/>
        <v>39613</v>
      </c>
      <c r="B286" s="66">
        <f>IFERROR(AVERAGE(Data!B294),"  ")</f>
        <v>311850</v>
      </c>
      <c r="C286" s="66">
        <f>IFERROR(AVERAGE(Data!C294),"  ")</f>
        <v>26600</v>
      </c>
      <c r="D286" s="66">
        <f>IFERROR(AVERAGE(Data!D294),"  ")</f>
        <v>0</v>
      </c>
      <c r="E286" s="66">
        <f>IFERROR(AVERAGE(Data!E294),"  ")</f>
        <v>338450</v>
      </c>
      <c r="F286" s="66">
        <f>IFERROR(AVERAGE(Data!F294),"  ")</f>
        <v>382096</v>
      </c>
      <c r="G286" s="66">
        <f>IFERROR(AVERAGE(Data!G294),"  ")</f>
        <v>589659.16666666663</v>
      </c>
      <c r="H286" s="67">
        <f>IFERROR(AVERAGE(Data!H294),"  ")</f>
        <v>-54.73137091251499</v>
      </c>
      <c r="I286" s="67">
        <f>IFERROR(AVERAGE(Data!I294),"  ")</f>
        <v>-39.40639530089377</v>
      </c>
      <c r="J286" s="67">
        <f>IFERROR(AVERAGE(Data!J294),"  ")</f>
        <v>-35.200532511012717</v>
      </c>
      <c r="K286" s="66">
        <f>IFERROR(AVERAGE(Data!L294),"  ")</f>
        <v>1500</v>
      </c>
      <c r="L286" s="66">
        <f>IFERROR(AVERAGE(Data!M294),"  ")</f>
        <v>0</v>
      </c>
      <c r="M286" s="66">
        <f>IFERROR(AVERAGE(Data!N294),"  ")</f>
        <v>27200</v>
      </c>
      <c r="N286" s="66">
        <f>IFERROR(AVERAGE(Data!O294),"  ")</f>
        <v>28700</v>
      </c>
      <c r="O286" s="66">
        <f>IFERROR(AVERAGE(Data!P294),"  ")</f>
        <v>14401.25</v>
      </c>
      <c r="P286" s="66">
        <f>IFERROR(AVERAGE(Data!Q294),"  ")</f>
        <v>26646.666666666668</v>
      </c>
      <c r="Q286" s="67">
        <f>IFERROR(AVERAGE(Data!R294),"  ")</f>
        <v>180.05464480874318</v>
      </c>
      <c r="R286" s="67">
        <f>IFERROR(AVERAGE(Data!S294),"  ")</f>
        <v>-38.09441930942581</v>
      </c>
      <c r="S286" s="67">
        <f>IFERROR(AVERAGE(Data!T294),"  ")</f>
        <v>-45.954778583937959</v>
      </c>
      <c r="T286" s="66">
        <f>IFERROR(AVERAGE(Data!V294), " ")</f>
        <v>75388</v>
      </c>
      <c r="U286" s="66">
        <f>IFERROR(AVERAGE(Data!W294), " ")</f>
        <v>6277</v>
      </c>
      <c r="V286" s="66">
        <f>IFERROR(AVERAGE(Data!X294), " ")</f>
        <v>33057</v>
      </c>
      <c r="W286" s="66">
        <f>IFERROR(AVERAGE(Data!Y294), " ")</f>
        <v>114722</v>
      </c>
      <c r="X286" s="66">
        <f>IFERROR(AVERAGE(Data!Z294), " ")</f>
        <v>180298</v>
      </c>
      <c r="Y286" s="66">
        <f>IFERROR(AVERAGE(Data!AA294), " ")</f>
        <v>109859.25</v>
      </c>
      <c r="Z286" s="67">
        <f>IFERROR(AVERAGE(Data!AB294), " ")</f>
        <v>16.395771189708007</v>
      </c>
      <c r="AA286" s="67">
        <f>IFERROR(AVERAGE(Data!AC294), " ")</f>
        <v>97.823695767261086</v>
      </c>
      <c r="AB286" s="67">
        <f>IFERROR(AVERAGE(Data!AD294), " ")</f>
        <v>64.117268231851199</v>
      </c>
      <c r="AC286" s="66">
        <f>IFERROR(AVERAGE(Data!AF294), "  ")</f>
        <v>4500</v>
      </c>
      <c r="AD286" s="66">
        <f>IFERROR(AVERAGE(Data!AG294), "  ")</f>
        <v>1500</v>
      </c>
      <c r="AE286" s="66">
        <f>IFERROR(AVERAGE(Data!AH294), "  ")</f>
        <v>8400</v>
      </c>
      <c r="AF286" s="66">
        <f>IFERROR(AVERAGE(Data!AI294), "  ")</f>
        <v>14400</v>
      </c>
      <c r="AG286" s="66">
        <f>IFERROR(AVERAGE(Data!AJ294), "  ")</f>
        <v>12075</v>
      </c>
      <c r="AH286" s="66">
        <f>IFERROR(AVERAGE(Data!AK294), "  ")</f>
        <v>10597.166666666666</v>
      </c>
      <c r="AI286" s="67">
        <f>IFERROR(AVERAGE(Data!AL294), "  ")</f>
        <v>-50</v>
      </c>
      <c r="AJ286" s="67">
        <f>IFERROR(AVERAGE(Data!AM294), "  ")</f>
        <v>-11.949685534591193</v>
      </c>
      <c r="AK286" s="67">
        <f>IFERROR(AVERAGE(Data!AN294), "  ")</f>
        <v>13.945551483887208</v>
      </c>
      <c r="AL286" s="66">
        <f>IFERROR(AVERAGE(Data!AP294),"  ")</f>
        <v>393238</v>
      </c>
      <c r="AM286" s="66">
        <f>IFERROR(AVERAGE(Data!AQ294),"  ")</f>
        <v>34377</v>
      </c>
      <c r="AN286" s="66">
        <f>IFERROR(AVERAGE(Data!AR294),"  ")</f>
        <v>68657</v>
      </c>
      <c r="AO286" s="66">
        <f>IFERROR(AVERAGE(Data!AS294),"  ")</f>
        <v>496272</v>
      </c>
      <c r="AP286" s="66">
        <f>IFERROR(AVERAGE(Data!AT294),"  ")</f>
        <v>588870.25</v>
      </c>
      <c r="AQ286" s="66">
        <f>IFERROR(AVERAGE(Data!AU294),"  ")</f>
        <v>736762.25</v>
      </c>
      <c r="AR286" s="67">
        <f>IFERROR(AVERAGE(Data!AV294),"  ")</f>
        <v>-43.940410592166359</v>
      </c>
      <c r="AS286" s="67">
        <f>IFERROR(AVERAGE(Data!AW294),"  ")</f>
        <v>-22.384896911615606</v>
      </c>
      <c r="AT286" s="67">
        <f>IFERROR(AVERAGE(Data!AX294),"  ")</f>
        <v>-20.073232579437938</v>
      </c>
      <c r="AU286" s="66">
        <f>IFERROR(AVERAGE(Data!AZ294), "  ")</f>
        <v>338.45</v>
      </c>
      <c r="AV286" s="66">
        <f>IFERROR(AVERAGE(Data!BA294), "  ")</f>
        <v>28.7</v>
      </c>
      <c r="AW286" s="66">
        <f>IFERROR(AVERAGE(Data!BB294), "  ")</f>
        <v>114.72199999999999</v>
      </c>
      <c r="AX286" s="66">
        <f>IFERROR(AVERAGE(Data!BC294), "  ")</f>
        <v>14.4</v>
      </c>
      <c r="AY286" s="66">
        <f>IFERROR(AVERAGE(Data!BD294), "  ")</f>
        <v>496.27199999999999</v>
      </c>
      <c r="AZ286" s="66">
        <f>IFERROR(AVERAGE(Data!BE294), "  ")</f>
        <v>8669.5880000000016</v>
      </c>
      <c r="BA286" s="66">
        <f>IFERROR(AVERAGE(Data!BF294), "  ")</f>
        <v>363.55400000000003</v>
      </c>
      <c r="BB286" s="66">
        <f>IFERROR(AVERAGE(Data!BG294), "  ")</f>
        <v>3370.5569999999998</v>
      </c>
      <c r="BC286" s="66">
        <f>IFERROR(AVERAGE(Data!BH294), "  ")</f>
        <v>278.29899999999998</v>
      </c>
      <c r="BD286" s="66">
        <f>IFERROR(AVERAGE(Data!BI294), "  ")</f>
        <v>12681.998</v>
      </c>
    </row>
    <row r="287" spans="1:56" x14ac:dyDescent="0.25">
      <c r="A287" s="59">
        <f t="shared" si="4"/>
        <v>39620</v>
      </c>
      <c r="B287" s="66">
        <f>IFERROR(AVERAGE(Data!B295),"  ")</f>
        <v>196973</v>
      </c>
      <c r="C287" s="66">
        <f>IFERROR(AVERAGE(Data!C295),"  ")</f>
        <v>36300</v>
      </c>
      <c r="D287" s="66">
        <f>IFERROR(AVERAGE(Data!D295),"  ")</f>
        <v>0</v>
      </c>
      <c r="E287" s="66">
        <f>IFERROR(AVERAGE(Data!E295),"  ")</f>
        <v>233273</v>
      </c>
      <c r="F287" s="66">
        <f>IFERROR(AVERAGE(Data!F295),"  ")</f>
        <v>331138.75</v>
      </c>
      <c r="G287" s="66">
        <f>IFERROR(AVERAGE(Data!G295),"  ")</f>
        <v>601315.66666666663</v>
      </c>
      <c r="H287" s="67">
        <f>IFERROR(AVERAGE(Data!H295),"  ")</f>
        <v>-58.554516978979933</v>
      </c>
      <c r="I287" s="67">
        <f>IFERROR(AVERAGE(Data!I295),"  ")</f>
        <v>-46.827484934076047</v>
      </c>
      <c r="J287" s="67">
        <f>IFERROR(AVERAGE(Data!J295),"  ")</f>
        <v>-44.930962495017866</v>
      </c>
      <c r="K287" s="66">
        <f>IFERROR(AVERAGE(Data!L295),"  ")</f>
        <v>0</v>
      </c>
      <c r="L287" s="66">
        <f>IFERROR(AVERAGE(Data!M295),"  ")</f>
        <v>30900</v>
      </c>
      <c r="M287" s="66">
        <f>IFERROR(AVERAGE(Data!N295),"  ")</f>
        <v>18200</v>
      </c>
      <c r="N287" s="66">
        <f>IFERROR(AVERAGE(Data!O295),"  ")</f>
        <v>49100</v>
      </c>
      <c r="O287" s="66">
        <f>IFERROR(AVERAGE(Data!P295),"  ")</f>
        <v>22515</v>
      </c>
      <c r="P287" s="66">
        <f>IFERROR(AVERAGE(Data!Q295),"  ")</f>
        <v>25296.333333333332</v>
      </c>
      <c r="Q287" s="67">
        <f>IFERROR(AVERAGE(Data!R295),"  ")</f>
        <v>201.68970814132106</v>
      </c>
      <c r="R287" s="67">
        <f>IFERROR(AVERAGE(Data!S295),"  ")</f>
        <v>16.377639366293639</v>
      </c>
      <c r="S287" s="67">
        <f>IFERROR(AVERAGE(Data!T295),"  ")</f>
        <v>-10.995005863827423</v>
      </c>
      <c r="T287" s="66">
        <f>IFERROR(AVERAGE(Data!V295), " ")</f>
        <v>14101</v>
      </c>
      <c r="U287" s="66">
        <f>IFERROR(AVERAGE(Data!W295), " ")</f>
        <v>10819</v>
      </c>
      <c r="V287" s="66">
        <f>IFERROR(AVERAGE(Data!X295), " ")</f>
        <v>1400</v>
      </c>
      <c r="W287" s="66">
        <f>IFERROR(AVERAGE(Data!Y295), " ")</f>
        <v>26320</v>
      </c>
      <c r="X287" s="66">
        <f>IFERROR(AVERAGE(Data!Z295), " ")</f>
        <v>139866</v>
      </c>
      <c r="Y287" s="66">
        <f>IFERROR(AVERAGE(Data!AA295), " ")</f>
        <v>104100.41666666667</v>
      </c>
      <c r="Z287" s="67">
        <f>IFERROR(AVERAGE(Data!AB295), " ")</f>
        <v>-71.3289760348584</v>
      </c>
      <c r="AA287" s="67">
        <f>IFERROR(AVERAGE(Data!AC295), " ")</f>
        <v>49.582905544147835</v>
      </c>
      <c r="AB287" s="67">
        <f>IFERROR(AVERAGE(Data!AD295), " ")</f>
        <v>34.356810931752577</v>
      </c>
      <c r="AC287" s="66">
        <f>IFERROR(AVERAGE(Data!AF295), "  ")</f>
        <v>0</v>
      </c>
      <c r="AD287" s="66">
        <f>IFERROR(AVERAGE(Data!AG295), "  ")</f>
        <v>0</v>
      </c>
      <c r="AE287" s="66">
        <f>IFERROR(AVERAGE(Data!AH295), "  ")</f>
        <v>1400</v>
      </c>
      <c r="AF287" s="66">
        <f>IFERROR(AVERAGE(Data!AI295), "  ")</f>
        <v>1400</v>
      </c>
      <c r="AG287" s="66">
        <f>IFERROR(AVERAGE(Data!AJ295), "  ")</f>
        <v>8250</v>
      </c>
      <c r="AH287" s="66">
        <f>IFERROR(AVERAGE(Data!AK295), "  ")</f>
        <v>9630.5</v>
      </c>
      <c r="AI287" s="67">
        <f>IFERROR(AVERAGE(Data!AL295), "  ")</f>
        <v>-66.666666666666671</v>
      </c>
      <c r="AJ287" s="67">
        <f>IFERROR(AVERAGE(Data!AM295), "  ")</f>
        <v>-42.663539223351577</v>
      </c>
      <c r="AK287" s="67">
        <f>IFERROR(AVERAGE(Data!AN295), "  ")</f>
        <v>-14.334665905197031</v>
      </c>
      <c r="AL287" s="66">
        <f>IFERROR(AVERAGE(Data!AP295),"  ")</f>
        <v>211074</v>
      </c>
      <c r="AM287" s="66">
        <f>IFERROR(AVERAGE(Data!AQ295),"  ")</f>
        <v>78019</v>
      </c>
      <c r="AN287" s="66">
        <f>IFERROR(AVERAGE(Data!AR295),"  ")</f>
        <v>21000</v>
      </c>
      <c r="AO287" s="66">
        <f>IFERROR(AVERAGE(Data!AS295),"  ")</f>
        <v>310093</v>
      </c>
      <c r="AP287" s="66">
        <f>IFERROR(AVERAGE(Data!AT295),"  ")</f>
        <v>501769.75</v>
      </c>
      <c r="AQ287" s="66">
        <f>IFERROR(AVERAGE(Data!AU295),"  ")</f>
        <v>740342.91666666663</v>
      </c>
      <c r="AR287" s="67">
        <f>IFERROR(AVERAGE(Data!AV295),"  ")</f>
        <v>-54.068325833409858</v>
      </c>
      <c r="AS287" s="67">
        <f>IFERROR(AVERAGE(Data!AW295),"  ")</f>
        <v>-33.097567373964544</v>
      </c>
      <c r="AT287" s="67">
        <f>IFERROR(AVERAGE(Data!AX295),"  ")</f>
        <v>-32.224684169441744</v>
      </c>
      <c r="AU287" s="66">
        <f>IFERROR(AVERAGE(Data!AZ295), "  ")</f>
        <v>233.273</v>
      </c>
      <c r="AV287" s="66">
        <f>IFERROR(AVERAGE(Data!BA295), "  ")</f>
        <v>49.1</v>
      </c>
      <c r="AW287" s="66">
        <f>IFERROR(AVERAGE(Data!BB295), "  ")</f>
        <v>26.32</v>
      </c>
      <c r="AX287" s="66">
        <f>IFERROR(AVERAGE(Data!BC295), "  ")</f>
        <v>1.4</v>
      </c>
      <c r="AY287" s="66">
        <f>IFERROR(AVERAGE(Data!BD295), "  ")</f>
        <v>310.09300000000002</v>
      </c>
      <c r="AZ287" s="66">
        <f>IFERROR(AVERAGE(Data!BE295), "  ")</f>
        <v>8902.8610000000008</v>
      </c>
      <c r="BA287" s="66">
        <f>IFERROR(AVERAGE(Data!BF295), "  ")</f>
        <v>412.65400000000005</v>
      </c>
      <c r="BB287" s="66">
        <f>IFERROR(AVERAGE(Data!BG295), "  ")</f>
        <v>3396.877</v>
      </c>
      <c r="BC287" s="66">
        <f>IFERROR(AVERAGE(Data!BH295), "  ")</f>
        <v>279.69899999999996</v>
      </c>
      <c r="BD287" s="66">
        <f>IFERROR(AVERAGE(Data!BI295), "  ")</f>
        <v>12992.091</v>
      </c>
    </row>
    <row r="288" spans="1:56" x14ac:dyDescent="0.25">
      <c r="A288" s="59">
        <f t="shared" si="4"/>
        <v>39627</v>
      </c>
      <c r="B288" s="66">
        <f>IFERROR(AVERAGE(Data!B296),"  ")</f>
        <v>101277</v>
      </c>
      <c r="C288" s="66">
        <f>IFERROR(AVERAGE(Data!C296),"  ")</f>
        <v>10700</v>
      </c>
      <c r="D288" s="66">
        <f>IFERROR(AVERAGE(Data!D296),"  ")</f>
        <v>0</v>
      </c>
      <c r="E288" s="66">
        <f>IFERROR(AVERAGE(Data!E296),"  ")</f>
        <v>111977</v>
      </c>
      <c r="F288" s="66">
        <f>IFERROR(AVERAGE(Data!F296),"  ")</f>
        <v>268528.75</v>
      </c>
      <c r="G288" s="66">
        <f>IFERROR(AVERAGE(Data!G296),"  ")</f>
        <v>631332.5</v>
      </c>
      <c r="H288" s="67">
        <f>IFERROR(AVERAGE(Data!H296),"  ")</f>
        <v>-80.822046844921246</v>
      </c>
      <c r="I288" s="67">
        <f>IFERROR(AVERAGE(Data!I296),"  ")</f>
        <v>-57.656244148297667</v>
      </c>
      <c r="J288" s="67">
        <f>IFERROR(AVERAGE(Data!J296),"  ")</f>
        <v>-57.466350932353393</v>
      </c>
      <c r="K288" s="66">
        <f>IFERROR(AVERAGE(Data!L296),"  ")</f>
        <v>0</v>
      </c>
      <c r="L288" s="66">
        <f>IFERROR(AVERAGE(Data!M296),"  ")</f>
        <v>21000</v>
      </c>
      <c r="M288" s="66">
        <f>IFERROR(AVERAGE(Data!N296),"  ")</f>
        <v>18200</v>
      </c>
      <c r="N288" s="66">
        <f>IFERROR(AVERAGE(Data!O296),"  ")</f>
        <v>39200</v>
      </c>
      <c r="O288" s="66">
        <f>IFERROR(AVERAGE(Data!P296),"  ")</f>
        <v>29250</v>
      </c>
      <c r="P288" s="66">
        <f>IFERROR(AVERAGE(Data!Q296),"  ")</f>
        <v>28440.583333333332</v>
      </c>
      <c r="Q288" s="67">
        <f>IFERROR(AVERAGE(Data!R296),"  ")</f>
        <v>121.25642038719873</v>
      </c>
      <c r="R288" s="67">
        <f>IFERROR(AVERAGE(Data!S296),"  ")</f>
        <v>61.268090971743618</v>
      </c>
      <c r="S288" s="67">
        <f>IFERROR(AVERAGE(Data!T296),"  ")</f>
        <v>2.84599178990117</v>
      </c>
      <c r="T288" s="66">
        <f>IFERROR(AVERAGE(Data!V296), " ")</f>
        <v>9383</v>
      </c>
      <c r="U288" s="66">
        <f>IFERROR(AVERAGE(Data!W296), " ")</f>
        <v>7450</v>
      </c>
      <c r="V288" s="66">
        <f>IFERROR(AVERAGE(Data!X296), " ")</f>
        <v>7000</v>
      </c>
      <c r="W288" s="66">
        <f>IFERROR(AVERAGE(Data!Y296), " ")</f>
        <v>23833</v>
      </c>
      <c r="X288" s="66">
        <f>IFERROR(AVERAGE(Data!Z296), " ")</f>
        <v>98414.75</v>
      </c>
      <c r="Y288" s="66">
        <f>IFERROR(AVERAGE(Data!AA296), " ")</f>
        <v>102468.75</v>
      </c>
      <c r="Z288" s="67">
        <f>IFERROR(AVERAGE(Data!AB296), " ")</f>
        <v>-78.283095203382416</v>
      </c>
      <c r="AA288" s="67">
        <f>IFERROR(AVERAGE(Data!AC296), " ")</f>
        <v>-1.578114413294962</v>
      </c>
      <c r="AB288" s="67">
        <f>IFERROR(AVERAGE(Data!AD296), " ")</f>
        <v>-3.9563281488258606</v>
      </c>
      <c r="AC288" s="66">
        <f>IFERROR(AVERAGE(Data!AF296), "  ")</f>
        <v>0</v>
      </c>
      <c r="AD288" s="66">
        <f>IFERROR(AVERAGE(Data!AG296), "  ")</f>
        <v>3000</v>
      </c>
      <c r="AE288" s="66">
        <f>IFERROR(AVERAGE(Data!AH296), "  ")</f>
        <v>2800</v>
      </c>
      <c r="AF288" s="66">
        <f>IFERROR(AVERAGE(Data!AI296), "  ")</f>
        <v>5800</v>
      </c>
      <c r="AG288" s="66">
        <f>IFERROR(AVERAGE(Data!AJ296), "  ")</f>
        <v>8950</v>
      </c>
      <c r="AH288" s="66">
        <f>IFERROR(AVERAGE(Data!AK296), "  ")</f>
        <v>10391.333333333334</v>
      </c>
      <c r="AI288" s="67">
        <f>IFERROR(AVERAGE(Data!AL296), "  ")</f>
        <v>87.09677419354837</v>
      </c>
      <c r="AJ288" s="67">
        <f>IFERROR(AVERAGE(Data!AM296), "  ")</f>
        <v>-18.451025056947611</v>
      </c>
      <c r="AK288" s="67">
        <f>IFERROR(AVERAGE(Data!AN296), "  ")</f>
        <v>-13.870533136588193</v>
      </c>
      <c r="AL288" s="66">
        <f>IFERROR(AVERAGE(Data!AP296),"  ")</f>
        <v>110660</v>
      </c>
      <c r="AM288" s="66">
        <f>IFERROR(AVERAGE(Data!AQ296),"  ")</f>
        <v>42150</v>
      </c>
      <c r="AN288" s="66">
        <f>IFERROR(AVERAGE(Data!AR296),"  ")</f>
        <v>28000</v>
      </c>
      <c r="AO288" s="66">
        <f>IFERROR(AVERAGE(Data!AS296),"  ")</f>
        <v>180810</v>
      </c>
      <c r="AP288" s="66">
        <f>IFERROR(AVERAGE(Data!AT296),"  ")</f>
        <v>405143.5</v>
      </c>
      <c r="AQ288" s="66">
        <f>IFERROR(AVERAGE(Data!AU296),"  ")</f>
        <v>772633.16666666663</v>
      </c>
      <c r="AR288" s="67">
        <f>IFERROR(AVERAGE(Data!AV296),"  ")</f>
        <v>-74.692243629670585</v>
      </c>
      <c r="AS288" s="67">
        <f>IFERROR(AVERAGE(Data!AW296),"  ")</f>
        <v>-46.919958756349331</v>
      </c>
      <c r="AT288" s="67">
        <f>IFERROR(AVERAGE(Data!AX296),"  ")</f>
        <v>-47.563278735769174</v>
      </c>
      <c r="AU288" s="66">
        <f>IFERROR(AVERAGE(Data!AZ296), "  ")</f>
        <v>111.977</v>
      </c>
      <c r="AV288" s="66">
        <f>IFERROR(AVERAGE(Data!BA296), "  ")</f>
        <v>39.200000000000003</v>
      </c>
      <c r="AW288" s="66">
        <f>IFERROR(AVERAGE(Data!BB296), "  ")</f>
        <v>23.832999999999998</v>
      </c>
      <c r="AX288" s="66">
        <f>IFERROR(AVERAGE(Data!BC296), "  ")</f>
        <v>5.8</v>
      </c>
      <c r="AY288" s="66">
        <f>IFERROR(AVERAGE(Data!BD296), "  ")</f>
        <v>180.81</v>
      </c>
      <c r="AZ288" s="66">
        <f>IFERROR(AVERAGE(Data!BE296), "  ")</f>
        <v>9014.8380000000016</v>
      </c>
      <c r="BA288" s="66">
        <f>IFERROR(AVERAGE(Data!BF296), "  ")</f>
        <v>451.85400000000004</v>
      </c>
      <c r="BB288" s="66">
        <f>IFERROR(AVERAGE(Data!BG296), "  ")</f>
        <v>3420.71</v>
      </c>
      <c r="BC288" s="66">
        <f>IFERROR(AVERAGE(Data!BH296), "  ")</f>
        <v>285.49899999999997</v>
      </c>
      <c r="BD288" s="66">
        <f>IFERROR(AVERAGE(Data!BI296), "  ")</f>
        <v>13172.901</v>
      </c>
    </row>
    <row r="289" spans="1:56" x14ac:dyDescent="0.25">
      <c r="A289" s="59">
        <f t="shared" si="4"/>
        <v>39634</v>
      </c>
      <c r="B289" s="66">
        <f>IFERROR(AVERAGE(Data!B297),"  ")</f>
        <v>93065</v>
      </c>
      <c r="C289" s="66">
        <f>IFERROR(AVERAGE(Data!C297),"  ")</f>
        <v>88300</v>
      </c>
      <c r="D289" s="66">
        <f>IFERROR(AVERAGE(Data!D297),"  ")</f>
        <v>2800</v>
      </c>
      <c r="E289" s="66">
        <f>IFERROR(AVERAGE(Data!E297),"  ")</f>
        <v>184165</v>
      </c>
      <c r="F289" s="66">
        <f>IFERROR(AVERAGE(Data!F297),"  ")</f>
        <v>216966.25</v>
      </c>
      <c r="G289" s="66">
        <f>IFERROR(AVERAGE(Data!G297),"  ")</f>
        <v>640400.75</v>
      </c>
      <c r="H289" s="67">
        <f>IFERROR(AVERAGE(Data!H297),"  ")</f>
        <v>-73.449828371409737</v>
      </c>
      <c r="I289" s="67">
        <f>IFERROR(AVERAGE(Data!I297),"  ")</f>
        <v>-66.46611468827183</v>
      </c>
      <c r="J289" s="67">
        <f>IFERROR(AVERAGE(Data!J297),"  ")</f>
        <v>-66.120237991601357</v>
      </c>
      <c r="K289" s="66">
        <f>IFERROR(AVERAGE(Data!L297),"  ")</f>
        <v>1600</v>
      </c>
      <c r="L289" s="66">
        <f>IFERROR(AVERAGE(Data!M297),"  ")</f>
        <v>37330</v>
      </c>
      <c r="M289" s="66">
        <f>IFERROR(AVERAGE(Data!N297),"  ")</f>
        <v>19600</v>
      </c>
      <c r="N289" s="66">
        <f>IFERROR(AVERAGE(Data!O297),"  ")</f>
        <v>58530</v>
      </c>
      <c r="O289" s="66">
        <f>IFERROR(AVERAGE(Data!P297),"  ")</f>
        <v>43882.5</v>
      </c>
      <c r="P289" s="66">
        <f>IFERROR(AVERAGE(Data!Q297),"  ")</f>
        <v>31987.666666666668</v>
      </c>
      <c r="Q289" s="67">
        <f>IFERROR(AVERAGE(Data!R297),"  ")</f>
        <v>184.12621359223303</v>
      </c>
      <c r="R289" s="67">
        <f>IFERROR(AVERAGE(Data!S297),"  ")</f>
        <v>170.71252313386799</v>
      </c>
      <c r="S289" s="67">
        <f>IFERROR(AVERAGE(Data!T297),"  ")</f>
        <v>37.185686149870257</v>
      </c>
      <c r="T289" s="66">
        <f>IFERROR(AVERAGE(Data!V297), " ")</f>
        <v>12707</v>
      </c>
      <c r="U289" s="66">
        <f>IFERROR(AVERAGE(Data!W297), " ")</f>
        <v>21400</v>
      </c>
      <c r="V289" s="66">
        <f>IFERROR(AVERAGE(Data!X297), " ")</f>
        <v>7000</v>
      </c>
      <c r="W289" s="66">
        <f>IFERROR(AVERAGE(Data!Y297), " ")</f>
        <v>41107</v>
      </c>
      <c r="X289" s="66">
        <f>IFERROR(AVERAGE(Data!Z297), " ")</f>
        <v>51495.5</v>
      </c>
      <c r="Y289" s="66">
        <f>IFERROR(AVERAGE(Data!AA297), " ")</f>
        <v>102387.41666666667</v>
      </c>
      <c r="Z289" s="67">
        <f>IFERROR(AVERAGE(Data!AB297), " ")</f>
        <v>-75.168235251476972</v>
      </c>
      <c r="AA289" s="67">
        <f>IFERROR(AVERAGE(Data!AC297), " ")</f>
        <v>-55.764440092086723</v>
      </c>
      <c r="AB289" s="67">
        <f>IFERROR(AVERAGE(Data!AD297), " ")</f>
        <v>-49.705245354857254</v>
      </c>
      <c r="AC289" s="66">
        <f>IFERROR(AVERAGE(Data!AF297), "  ")</f>
        <v>0</v>
      </c>
      <c r="AD289" s="66">
        <f>IFERROR(AVERAGE(Data!AG297), "  ")</f>
        <v>4500</v>
      </c>
      <c r="AE289" s="66">
        <f>IFERROR(AVERAGE(Data!AH297), "  ")</f>
        <v>0</v>
      </c>
      <c r="AF289" s="66">
        <f>IFERROR(AVERAGE(Data!AI297), "  ")</f>
        <v>4500</v>
      </c>
      <c r="AG289" s="66">
        <f>IFERROR(AVERAGE(Data!AJ297), "  ")</f>
        <v>6525</v>
      </c>
      <c r="AH289" s="66">
        <f>IFERROR(AVERAGE(Data!AK297), "  ")</f>
        <v>12790.75</v>
      </c>
      <c r="AI289" s="67">
        <f>IFERROR(AVERAGE(Data!AL297), "  ")</f>
        <v>-68.085106382978722</v>
      </c>
      <c r="AJ289" s="67">
        <f>IFERROR(AVERAGE(Data!AM297), "  ")</f>
        <v>-48.007968127490045</v>
      </c>
      <c r="AK289" s="67">
        <f>IFERROR(AVERAGE(Data!AN297), "  ")</f>
        <v>-48.986572327658664</v>
      </c>
      <c r="AL289" s="66">
        <f>IFERROR(AVERAGE(Data!AP297),"  ")</f>
        <v>107372</v>
      </c>
      <c r="AM289" s="66">
        <f>IFERROR(AVERAGE(Data!AQ297),"  ")</f>
        <v>151530</v>
      </c>
      <c r="AN289" s="66">
        <f>IFERROR(AVERAGE(Data!AR297),"  ")</f>
        <v>29400</v>
      </c>
      <c r="AO289" s="66">
        <f>IFERROR(AVERAGE(Data!AS297),"  ")</f>
        <v>288302</v>
      </c>
      <c r="AP289" s="66">
        <f>IFERROR(AVERAGE(Data!AT297),"  ")</f>
        <v>318869.25</v>
      </c>
      <c r="AQ289" s="66">
        <f>IFERROR(AVERAGE(Data!AU297),"  ")</f>
        <v>787566.58333333337</v>
      </c>
      <c r="AR289" s="67">
        <f>IFERROR(AVERAGE(Data!AV297),"  ")</f>
        <v>-67.747521789569419</v>
      </c>
      <c r="AS289" s="67">
        <f>IFERROR(AVERAGE(Data!AW297),"  ")</f>
        <v>-59.747777645933112</v>
      </c>
      <c r="AT289" s="67">
        <f>IFERROR(AVERAGE(Data!AX297),"  ")</f>
        <v>-59.512089930174163</v>
      </c>
      <c r="AU289" s="66">
        <f>IFERROR(AVERAGE(Data!AZ297), "  ")</f>
        <v>184.16499999999999</v>
      </c>
      <c r="AV289" s="66">
        <f>IFERROR(AVERAGE(Data!BA297), "  ")</f>
        <v>58.53</v>
      </c>
      <c r="AW289" s="66">
        <f>IFERROR(AVERAGE(Data!BB297), "  ")</f>
        <v>41.106999999999999</v>
      </c>
      <c r="AX289" s="66">
        <f>IFERROR(AVERAGE(Data!BC297), "  ")</f>
        <v>4.5</v>
      </c>
      <c r="AY289" s="66">
        <f>IFERROR(AVERAGE(Data!BD297), "  ")</f>
        <v>288.30200000000002</v>
      </c>
      <c r="AZ289" s="66">
        <f>IFERROR(AVERAGE(Data!BE297), "  ")</f>
        <v>9199.0030000000024</v>
      </c>
      <c r="BA289" s="66">
        <f>IFERROR(AVERAGE(Data!BF297), "  ")</f>
        <v>510.38400000000001</v>
      </c>
      <c r="BB289" s="66">
        <f>IFERROR(AVERAGE(Data!BG297), "  ")</f>
        <v>3461.817</v>
      </c>
      <c r="BC289" s="66">
        <f>IFERROR(AVERAGE(Data!BH297), "  ")</f>
        <v>289.99899999999997</v>
      </c>
      <c r="BD289" s="66">
        <f>IFERROR(AVERAGE(Data!BI297), "  ")</f>
        <v>13461.203</v>
      </c>
    </row>
    <row r="290" spans="1:56" x14ac:dyDescent="0.25">
      <c r="A290" s="59">
        <f t="shared" si="4"/>
        <v>39641</v>
      </c>
      <c r="B290" s="66">
        <f>IFERROR(AVERAGE(Data!B298),"  ")</f>
        <v>491036</v>
      </c>
      <c r="C290" s="66">
        <f>IFERROR(AVERAGE(Data!C298),"  ")</f>
        <v>30500</v>
      </c>
      <c r="D290" s="66">
        <f>IFERROR(AVERAGE(Data!D298),"  ")</f>
        <v>5600</v>
      </c>
      <c r="E290" s="66">
        <f>IFERROR(AVERAGE(Data!E298),"  ")</f>
        <v>527136</v>
      </c>
      <c r="F290" s="66">
        <f>IFERROR(AVERAGE(Data!F298),"  ")</f>
        <v>264137.75</v>
      </c>
      <c r="G290" s="66">
        <f>IFERROR(AVERAGE(Data!G298),"  ")</f>
        <v>663683.25</v>
      </c>
      <c r="H290" s="67">
        <f>IFERROR(AVERAGE(Data!H298),"  ")</f>
        <v>-29.267985046789168</v>
      </c>
      <c r="I290" s="67">
        <f>IFERROR(AVERAGE(Data!I298),"  ")</f>
        <v>-59.137642837307979</v>
      </c>
      <c r="J290" s="67">
        <f>IFERROR(AVERAGE(Data!J298),"  ")</f>
        <v>-60.201233043021652</v>
      </c>
      <c r="K290" s="66">
        <f>IFERROR(AVERAGE(Data!L298),"  ")</f>
        <v>1500</v>
      </c>
      <c r="L290" s="66">
        <f>IFERROR(AVERAGE(Data!M298),"  ")</f>
        <v>40500</v>
      </c>
      <c r="M290" s="66">
        <f>IFERROR(AVERAGE(Data!N298),"  ")</f>
        <v>19685</v>
      </c>
      <c r="N290" s="66">
        <f>IFERROR(AVERAGE(Data!O298),"  ")</f>
        <v>61685</v>
      </c>
      <c r="O290" s="66">
        <f>IFERROR(AVERAGE(Data!P298),"  ")</f>
        <v>52128.75</v>
      </c>
      <c r="P290" s="66">
        <f>IFERROR(AVERAGE(Data!Q298),"  ")</f>
        <v>33930.666666666664</v>
      </c>
      <c r="Q290" s="67">
        <f>IFERROR(AVERAGE(Data!R298),"  ")</f>
        <v>171.83588930019388</v>
      </c>
      <c r="R290" s="67">
        <f>IFERROR(AVERAGE(Data!S298),"  ")</f>
        <v>169.80358159515552</v>
      </c>
      <c r="S290" s="67">
        <f>IFERROR(AVERAGE(Data!T298),"  ")</f>
        <v>53.63314405847219</v>
      </c>
      <c r="T290" s="66">
        <f>IFERROR(AVERAGE(Data!V298), " ")</f>
        <v>118564</v>
      </c>
      <c r="U290" s="66">
        <f>IFERROR(AVERAGE(Data!W298), " ")</f>
        <v>6100</v>
      </c>
      <c r="V290" s="66">
        <f>IFERROR(AVERAGE(Data!X298), " ")</f>
        <v>8706</v>
      </c>
      <c r="W290" s="66">
        <f>IFERROR(AVERAGE(Data!Y298), " ")</f>
        <v>133370</v>
      </c>
      <c r="X290" s="66">
        <f>IFERROR(AVERAGE(Data!Z298), " ")</f>
        <v>56157.5</v>
      </c>
      <c r="Y290" s="66">
        <f>IFERROR(AVERAGE(Data!AA298), " ")</f>
        <v>104923.75</v>
      </c>
      <c r="Z290" s="67">
        <f>IFERROR(AVERAGE(Data!AB298), " ")</f>
        <v>37.927111772979231</v>
      </c>
      <c r="AA290" s="67">
        <f>IFERROR(AVERAGE(Data!AC298), " ")</f>
        <v>-51.565606254662754</v>
      </c>
      <c r="AB290" s="67">
        <f>IFERROR(AVERAGE(Data!AD298), " ")</f>
        <v>-46.477799354293005</v>
      </c>
      <c r="AC290" s="66">
        <f>IFERROR(AVERAGE(Data!AF298), "  ")</f>
        <v>1624</v>
      </c>
      <c r="AD290" s="66">
        <f>IFERROR(AVERAGE(Data!AG298), "  ")</f>
        <v>0</v>
      </c>
      <c r="AE290" s="66">
        <f>IFERROR(AVERAGE(Data!AH298), "  ")</f>
        <v>0</v>
      </c>
      <c r="AF290" s="66">
        <f>IFERROR(AVERAGE(Data!AI298), "  ")</f>
        <v>1624</v>
      </c>
      <c r="AG290" s="66">
        <f>IFERROR(AVERAGE(Data!AJ298), "  ")</f>
        <v>3331</v>
      </c>
      <c r="AH290" s="66">
        <f>IFERROR(AVERAGE(Data!AK298), "  ")</f>
        <v>10591.833333333334</v>
      </c>
      <c r="AI290" s="67">
        <f>IFERROR(AVERAGE(Data!AL298), "  ")</f>
        <v>-77.753424657534239</v>
      </c>
      <c r="AJ290" s="67">
        <f>IFERROR(AVERAGE(Data!AM298), "  ")</f>
        <v>-53.57491289198606</v>
      </c>
      <c r="AK290" s="67">
        <f>IFERROR(AVERAGE(Data!AN298), "  ")</f>
        <v>-68.551242309326369</v>
      </c>
      <c r="AL290" s="66">
        <f>IFERROR(AVERAGE(Data!AP298),"  ")</f>
        <v>612724</v>
      </c>
      <c r="AM290" s="66">
        <f>IFERROR(AVERAGE(Data!AQ298),"  ")</f>
        <v>77100</v>
      </c>
      <c r="AN290" s="66">
        <f>IFERROR(AVERAGE(Data!AR298),"  ")</f>
        <v>33991</v>
      </c>
      <c r="AO290" s="66">
        <f>IFERROR(AVERAGE(Data!AS298),"  ")</f>
        <v>723815</v>
      </c>
      <c r="AP290" s="66">
        <f>IFERROR(AVERAGE(Data!AT298),"  ")</f>
        <v>375755</v>
      </c>
      <c r="AQ290" s="66">
        <f>IFERROR(AVERAGE(Data!AU298),"  ")</f>
        <v>813129.5</v>
      </c>
      <c r="AR290" s="67">
        <f>IFERROR(AVERAGE(Data!AV298),"  ")</f>
        <v>-16.988552043360482</v>
      </c>
      <c r="AS290" s="67">
        <f>IFERROR(AVERAGE(Data!AW298),"  ")</f>
        <v>-52.366736388413514</v>
      </c>
      <c r="AT290" s="67">
        <f>IFERROR(AVERAGE(Data!AX298),"  ")</f>
        <v>-53.789033604118409</v>
      </c>
      <c r="AU290" s="66">
        <f>IFERROR(AVERAGE(Data!AZ298), "  ")</f>
        <v>527.13599999999997</v>
      </c>
      <c r="AV290" s="66">
        <f>IFERROR(AVERAGE(Data!BA298), "  ")</f>
        <v>61.685000000000002</v>
      </c>
      <c r="AW290" s="66">
        <f>IFERROR(AVERAGE(Data!BB298), "  ")</f>
        <v>133.37</v>
      </c>
      <c r="AX290" s="66">
        <f>IFERROR(AVERAGE(Data!BC298), "  ")</f>
        <v>1.6240000000000001</v>
      </c>
      <c r="AY290" s="66">
        <f>IFERROR(AVERAGE(Data!BD298), "  ")</f>
        <v>723.81500000000005</v>
      </c>
      <c r="AZ290" s="66">
        <f>IFERROR(AVERAGE(Data!BE298), "  ")</f>
        <v>9726.1390000000029</v>
      </c>
      <c r="BA290" s="66">
        <f>IFERROR(AVERAGE(Data!BF298), "  ")</f>
        <v>572.06899999999996</v>
      </c>
      <c r="BB290" s="66">
        <f>IFERROR(AVERAGE(Data!BG298), "  ")</f>
        <v>3595.1869999999999</v>
      </c>
      <c r="BC290" s="66">
        <f>IFERROR(AVERAGE(Data!BH298), "  ")</f>
        <v>291.62299999999999</v>
      </c>
      <c r="BD290" s="66">
        <f>IFERROR(AVERAGE(Data!BI298), "  ")</f>
        <v>14185.018</v>
      </c>
    </row>
    <row r="291" spans="1:56" x14ac:dyDescent="0.25">
      <c r="A291" s="59">
        <f t="shared" si="4"/>
        <v>39648</v>
      </c>
      <c r="B291" s="66">
        <f>IFERROR(AVERAGE(Data!B299),"  ")</f>
        <v>446612</v>
      </c>
      <c r="C291" s="66">
        <f>IFERROR(AVERAGE(Data!C299),"  ")</f>
        <v>28900</v>
      </c>
      <c r="D291" s="66">
        <f>IFERROR(AVERAGE(Data!D299),"  ")</f>
        <v>0</v>
      </c>
      <c r="E291" s="66">
        <f>IFERROR(AVERAGE(Data!E299),"  ")</f>
        <v>475512</v>
      </c>
      <c r="F291" s="66">
        <f>IFERROR(AVERAGE(Data!F299),"  ")</f>
        <v>324697.5</v>
      </c>
      <c r="G291" s="66">
        <f>IFERROR(AVERAGE(Data!G299),"  ")</f>
        <v>647440.91666666663</v>
      </c>
      <c r="H291" s="67">
        <f>IFERROR(AVERAGE(Data!H299),"  ")</f>
        <v>-17.462598742963664</v>
      </c>
      <c r="I291" s="67">
        <f>IFERROR(AVERAGE(Data!I299),"  ")</f>
        <v>-50.025549192199193</v>
      </c>
      <c r="J291" s="67">
        <f>IFERROR(AVERAGE(Data!J299),"  ")</f>
        <v>-49.849091763971764</v>
      </c>
      <c r="K291" s="66">
        <f>IFERROR(AVERAGE(Data!L299),"  ")</f>
        <v>1600</v>
      </c>
      <c r="L291" s="66">
        <f>IFERROR(AVERAGE(Data!M299),"  ")</f>
        <v>24016</v>
      </c>
      <c r="M291" s="66">
        <f>IFERROR(AVERAGE(Data!N299),"  ")</f>
        <v>24200</v>
      </c>
      <c r="N291" s="66">
        <f>IFERROR(AVERAGE(Data!O299),"  ")</f>
        <v>49816</v>
      </c>
      <c r="O291" s="66">
        <f>IFERROR(AVERAGE(Data!P299),"  ")</f>
        <v>52307.75</v>
      </c>
      <c r="P291" s="66">
        <f>IFERROR(AVERAGE(Data!Q299),"  ")</f>
        <v>39137.083333333336</v>
      </c>
      <c r="Q291" s="67">
        <f>IFERROR(AVERAGE(Data!R299),"  ")</f>
        <v>92.339768339768341</v>
      </c>
      <c r="R291" s="67">
        <f>IFERROR(AVERAGE(Data!S299),"  ")</f>
        <v>140.74721835483092</v>
      </c>
      <c r="S291" s="67">
        <f>IFERROR(AVERAGE(Data!T299),"  ")</f>
        <v>33.652652535425688</v>
      </c>
      <c r="T291" s="66">
        <f>IFERROR(AVERAGE(Data!V299), " ")</f>
        <v>136944</v>
      </c>
      <c r="U291" s="66">
        <f>IFERROR(AVERAGE(Data!W299), " ")</f>
        <v>9000</v>
      </c>
      <c r="V291" s="66">
        <f>IFERROR(AVERAGE(Data!X299), " ")</f>
        <v>11200</v>
      </c>
      <c r="W291" s="66">
        <f>IFERROR(AVERAGE(Data!Y299), " ")</f>
        <v>157144</v>
      </c>
      <c r="X291" s="66">
        <f>IFERROR(AVERAGE(Data!Z299), " ")</f>
        <v>88863.5</v>
      </c>
      <c r="Y291" s="66">
        <f>IFERROR(AVERAGE(Data!AA299), " ")</f>
        <v>108692.25</v>
      </c>
      <c r="Z291" s="67">
        <f>IFERROR(AVERAGE(Data!AB299), " ")</f>
        <v>48.282630029440618</v>
      </c>
      <c r="AA291" s="67">
        <f>IFERROR(AVERAGE(Data!AC299), " ")</f>
        <v>-25.630703953067002</v>
      </c>
      <c r="AB291" s="67">
        <f>IFERROR(AVERAGE(Data!AD299), " ")</f>
        <v>-18.243021006557502</v>
      </c>
      <c r="AC291" s="66">
        <f>IFERROR(AVERAGE(Data!AF299), "  ")</f>
        <v>0</v>
      </c>
      <c r="AD291" s="66">
        <f>IFERROR(AVERAGE(Data!AG299), "  ")</f>
        <v>0</v>
      </c>
      <c r="AE291" s="66">
        <f>IFERROR(AVERAGE(Data!AH299), "  ")</f>
        <v>1600</v>
      </c>
      <c r="AF291" s="66">
        <f>IFERROR(AVERAGE(Data!AI299), "  ")</f>
        <v>1600</v>
      </c>
      <c r="AG291" s="66">
        <f>IFERROR(AVERAGE(Data!AJ299), "  ")</f>
        <v>3381</v>
      </c>
      <c r="AH291" s="66">
        <f>IFERROR(AVERAGE(Data!AK299), "  ")</f>
        <v>11936.416666666666</v>
      </c>
      <c r="AI291" s="67">
        <f>IFERROR(AVERAGE(Data!AL299), "  ")</f>
        <v>-83.673469387755105</v>
      </c>
      <c r="AJ291" s="67">
        <f>IFERROR(AVERAGE(Data!AM299), "  ")</f>
        <v>-60.571428571428562</v>
      </c>
      <c r="AK291" s="67">
        <f>IFERROR(AVERAGE(Data!AN299), "  ")</f>
        <v>-71.674916397299583</v>
      </c>
      <c r="AL291" s="66">
        <f>IFERROR(AVERAGE(Data!AP299),"  ")</f>
        <v>585156</v>
      </c>
      <c r="AM291" s="66">
        <f>IFERROR(AVERAGE(Data!AQ299),"  ")</f>
        <v>61916</v>
      </c>
      <c r="AN291" s="66">
        <f>IFERROR(AVERAGE(Data!AR299),"  ")</f>
        <v>37000</v>
      </c>
      <c r="AO291" s="66">
        <f>IFERROR(AVERAGE(Data!AS299),"  ")</f>
        <v>684072</v>
      </c>
      <c r="AP291" s="66">
        <f>IFERROR(AVERAGE(Data!AT299),"  ")</f>
        <v>469249.75</v>
      </c>
      <c r="AQ291" s="66">
        <f>IFERROR(AVERAGE(Data!AU299),"  ")</f>
        <v>807206.66666666663</v>
      </c>
      <c r="AR291" s="67">
        <f>IFERROR(AVERAGE(Data!AV299),"  ")</f>
        <v>-4.6978725064189764</v>
      </c>
      <c r="AS291" s="67">
        <f>IFERROR(AVERAGE(Data!AW299),"  ")</f>
        <v>-41.308474629269163</v>
      </c>
      <c r="AT291" s="67">
        <f>IFERROR(AVERAGE(Data!AX299),"  ")</f>
        <v>-41.867458560798141</v>
      </c>
      <c r="AU291" s="66">
        <f>IFERROR(AVERAGE(Data!AZ299), "  ")</f>
        <v>475.512</v>
      </c>
      <c r="AV291" s="66">
        <f>IFERROR(AVERAGE(Data!BA299), "  ")</f>
        <v>49.816000000000003</v>
      </c>
      <c r="AW291" s="66">
        <f>IFERROR(AVERAGE(Data!BB299), "  ")</f>
        <v>157.14400000000001</v>
      </c>
      <c r="AX291" s="66">
        <f>IFERROR(AVERAGE(Data!BC299), "  ")</f>
        <v>1.6</v>
      </c>
      <c r="AY291" s="66">
        <f>IFERROR(AVERAGE(Data!BD299), "  ")</f>
        <v>684.072</v>
      </c>
      <c r="AZ291" s="66">
        <f>IFERROR(AVERAGE(Data!BE299), "  ")</f>
        <v>10201.651000000003</v>
      </c>
      <c r="BA291" s="66">
        <f>IFERROR(AVERAGE(Data!BF299), "  ")</f>
        <v>621.88499999999999</v>
      </c>
      <c r="BB291" s="66">
        <f>IFERROR(AVERAGE(Data!BG299), "  ")</f>
        <v>3752.3310000000001</v>
      </c>
      <c r="BC291" s="66">
        <f>IFERROR(AVERAGE(Data!BH299), "  ")</f>
        <v>293.22300000000001</v>
      </c>
      <c r="BD291" s="66">
        <f>IFERROR(AVERAGE(Data!BI299), "  ")</f>
        <v>14869.09</v>
      </c>
    </row>
    <row r="292" spans="1:56" x14ac:dyDescent="0.25">
      <c r="A292" s="59">
        <f t="shared" si="4"/>
        <v>39655</v>
      </c>
      <c r="B292" s="66">
        <f>IFERROR(AVERAGE(Data!B300),"  ")</f>
        <v>594712</v>
      </c>
      <c r="C292" s="66">
        <f>IFERROR(AVERAGE(Data!C300),"  ")</f>
        <v>15687</v>
      </c>
      <c r="D292" s="66">
        <f>IFERROR(AVERAGE(Data!D300),"  ")</f>
        <v>1400</v>
      </c>
      <c r="E292" s="66">
        <f>IFERROR(AVERAGE(Data!E300),"  ")</f>
        <v>611799</v>
      </c>
      <c r="F292" s="66">
        <f>IFERROR(AVERAGE(Data!F300),"  ")</f>
        <v>449653</v>
      </c>
      <c r="G292" s="66">
        <f>IFERROR(AVERAGE(Data!G300),"  ")</f>
        <v>654638.58333333337</v>
      </c>
      <c r="H292" s="67">
        <f>IFERROR(AVERAGE(Data!H300),"  ")</f>
        <v>-13.492896168682055</v>
      </c>
      <c r="I292" s="67">
        <f>IFERROR(AVERAGE(Data!I300),"  ")</f>
        <v>-33.929164425871562</v>
      </c>
      <c r="J292" s="67">
        <f>IFERROR(AVERAGE(Data!J300),"  ")</f>
        <v>-31.312786711955443</v>
      </c>
      <c r="K292" s="66">
        <f>IFERROR(AVERAGE(Data!L300),"  ")</f>
        <v>1450</v>
      </c>
      <c r="L292" s="66">
        <f>IFERROR(AVERAGE(Data!M300),"  ")</f>
        <v>24100</v>
      </c>
      <c r="M292" s="66">
        <f>IFERROR(AVERAGE(Data!N300),"  ")</f>
        <v>59468</v>
      </c>
      <c r="N292" s="66">
        <f>IFERROR(AVERAGE(Data!O300),"  ")</f>
        <v>85018</v>
      </c>
      <c r="O292" s="66">
        <f>IFERROR(AVERAGE(Data!P300),"  ")</f>
        <v>63762.25</v>
      </c>
      <c r="P292" s="66">
        <f>IFERROR(AVERAGE(Data!Q300),"  ")</f>
        <v>36973.583333333336</v>
      </c>
      <c r="Q292" s="67">
        <f>IFERROR(AVERAGE(Data!R300),"  ")</f>
        <v>409.39484721390056</v>
      </c>
      <c r="R292" s="67">
        <f>IFERROR(AVERAGE(Data!S300),"  ")</f>
        <v>196.9760834633567</v>
      </c>
      <c r="S292" s="67">
        <f>IFERROR(AVERAGE(Data!T300),"  ")</f>
        <v>72.453531012006309</v>
      </c>
      <c r="T292" s="66">
        <f>IFERROR(AVERAGE(Data!V300), " ")</f>
        <v>114198</v>
      </c>
      <c r="U292" s="66">
        <f>IFERROR(AVERAGE(Data!W300), " ")</f>
        <v>14000</v>
      </c>
      <c r="V292" s="66">
        <f>IFERROR(AVERAGE(Data!X300), " ")</f>
        <v>9120</v>
      </c>
      <c r="W292" s="66">
        <f>IFERROR(AVERAGE(Data!Y300), " ")</f>
        <v>137318</v>
      </c>
      <c r="X292" s="66">
        <f>IFERROR(AVERAGE(Data!Z300), " ")</f>
        <v>117234.75</v>
      </c>
      <c r="Y292" s="66">
        <f>IFERROR(AVERAGE(Data!AA300), " ")</f>
        <v>104986</v>
      </c>
      <c r="Z292" s="67">
        <f>IFERROR(AVERAGE(Data!AB300), " ")</f>
        <v>117.26156572368835</v>
      </c>
      <c r="AA292" s="67">
        <f>IFERROR(AVERAGE(Data!AC300), " ")</f>
        <v>8.6971336383739217</v>
      </c>
      <c r="AB292" s="67">
        <f>IFERROR(AVERAGE(Data!AD300), " ")</f>
        <v>11.667031794715488</v>
      </c>
      <c r="AC292" s="66">
        <f>IFERROR(AVERAGE(Data!AF300), "  ")</f>
        <v>0</v>
      </c>
      <c r="AD292" s="66">
        <f>IFERROR(AVERAGE(Data!AG300), "  ")</f>
        <v>0</v>
      </c>
      <c r="AE292" s="66">
        <f>IFERROR(AVERAGE(Data!AH300), "  ")</f>
        <v>0</v>
      </c>
      <c r="AF292" s="66">
        <f>IFERROR(AVERAGE(Data!AI300), "  ")</f>
        <v>0</v>
      </c>
      <c r="AG292" s="66">
        <f>IFERROR(AVERAGE(Data!AJ300), "  ")</f>
        <v>1931</v>
      </c>
      <c r="AH292" s="66">
        <f>IFERROR(AVERAGE(Data!AK300), "  ")</f>
        <v>12343</v>
      </c>
      <c r="AI292" s="67">
        <f>IFERROR(AVERAGE(Data!AL300), "  ")</f>
        <v>-100</v>
      </c>
      <c r="AJ292" s="67">
        <f>IFERROR(AVERAGE(Data!AM300), "  ")</f>
        <v>-80.100989282769987</v>
      </c>
      <c r="AK292" s="67">
        <f>IFERROR(AVERAGE(Data!AN300), "  ")</f>
        <v>-84.355505144616387</v>
      </c>
      <c r="AL292" s="66">
        <f>IFERROR(AVERAGE(Data!AP300),"  ")</f>
        <v>710360</v>
      </c>
      <c r="AM292" s="66">
        <f>IFERROR(AVERAGE(Data!AQ300),"  ")</f>
        <v>53787</v>
      </c>
      <c r="AN292" s="66">
        <f>IFERROR(AVERAGE(Data!AR300),"  ")</f>
        <v>69988</v>
      </c>
      <c r="AO292" s="66">
        <f>IFERROR(AVERAGE(Data!AS300),"  ")</f>
        <v>834135</v>
      </c>
      <c r="AP292" s="66">
        <f>IFERROR(AVERAGE(Data!AT300),"  ")</f>
        <v>632581</v>
      </c>
      <c r="AQ292" s="66">
        <f>IFERROR(AVERAGE(Data!AU300),"  ")</f>
        <v>808941.16666666663</v>
      </c>
      <c r="AR292" s="67">
        <f>IFERROR(AVERAGE(Data!AV300),"  ")</f>
        <v>4.9577594515900936</v>
      </c>
      <c r="AS292" s="67">
        <f>IFERROR(AVERAGE(Data!AW300),"  ")</f>
        <v>-22.81747847401936</v>
      </c>
      <c r="AT292" s="67">
        <f>IFERROR(AVERAGE(Data!AX300),"  ")</f>
        <v>-21.801358854486118</v>
      </c>
      <c r="AU292" s="66">
        <f>IFERROR(AVERAGE(Data!AZ300), "  ")</f>
        <v>611.79899999999998</v>
      </c>
      <c r="AV292" s="66">
        <f>IFERROR(AVERAGE(Data!BA300), "  ")</f>
        <v>85.018000000000001</v>
      </c>
      <c r="AW292" s="66">
        <f>IFERROR(AVERAGE(Data!BB300), "  ")</f>
        <v>137.31800000000001</v>
      </c>
      <c r="AX292" s="66">
        <f>IFERROR(AVERAGE(Data!BC300), "  ")</f>
        <v>0</v>
      </c>
      <c r="AY292" s="66">
        <f>IFERROR(AVERAGE(Data!BD300), "  ")</f>
        <v>834.13499999999999</v>
      </c>
      <c r="AZ292" s="66">
        <f>IFERROR(AVERAGE(Data!BE300), "  ")</f>
        <v>10813.450000000004</v>
      </c>
      <c r="BA292" s="66">
        <f>IFERROR(AVERAGE(Data!BF300), "  ")</f>
        <v>706.90300000000002</v>
      </c>
      <c r="BB292" s="66">
        <f>IFERROR(AVERAGE(Data!BG300), "  ")</f>
        <v>3889.6490000000003</v>
      </c>
      <c r="BC292" s="66">
        <f>IFERROR(AVERAGE(Data!BH300), "  ")</f>
        <v>293.22300000000001</v>
      </c>
      <c r="BD292" s="66">
        <f>IFERROR(AVERAGE(Data!BI300), "  ")</f>
        <v>15703.225</v>
      </c>
    </row>
    <row r="293" spans="1:56" x14ac:dyDescent="0.25">
      <c r="A293" s="59">
        <f t="shared" si="4"/>
        <v>39662</v>
      </c>
      <c r="B293" s="66">
        <f>IFERROR(AVERAGE(Data!B301),"  ")</f>
        <v>510966</v>
      </c>
      <c r="C293" s="66">
        <f>IFERROR(AVERAGE(Data!C301),"  ")</f>
        <v>1500</v>
      </c>
      <c r="D293" s="66">
        <f>IFERROR(AVERAGE(Data!D301),"  ")</f>
        <v>0</v>
      </c>
      <c r="E293" s="66">
        <f>IFERROR(AVERAGE(Data!E301),"  ")</f>
        <v>512466</v>
      </c>
      <c r="F293" s="66">
        <f>IFERROR(AVERAGE(Data!F301),"  ")</f>
        <v>531728.25</v>
      </c>
      <c r="G293" s="66">
        <f>IFERROR(AVERAGE(Data!G301),"  ")</f>
        <v>657683.08333333337</v>
      </c>
      <c r="H293" s="67">
        <f>IFERROR(AVERAGE(Data!H301),"  ")</f>
        <v>-32.599617798037961</v>
      </c>
      <c r="I293" s="67">
        <f>IFERROR(AVERAGE(Data!I301),"  ")</f>
        <v>-23.73731144202257</v>
      </c>
      <c r="J293" s="67">
        <f>IFERROR(AVERAGE(Data!J301),"  ")</f>
        <v>-19.151295893906351</v>
      </c>
      <c r="K293" s="66">
        <f>IFERROR(AVERAGE(Data!L301),"  ")</f>
        <v>8048</v>
      </c>
      <c r="L293" s="66">
        <f>IFERROR(AVERAGE(Data!M301),"  ")</f>
        <v>3100</v>
      </c>
      <c r="M293" s="66">
        <f>IFERROR(AVERAGE(Data!N301),"  ")</f>
        <v>41400</v>
      </c>
      <c r="N293" s="66">
        <f>IFERROR(AVERAGE(Data!O301),"  ")</f>
        <v>52548</v>
      </c>
      <c r="O293" s="66">
        <f>IFERROR(AVERAGE(Data!P301),"  ")</f>
        <v>62266.75</v>
      </c>
      <c r="P293" s="66">
        <f>IFERROR(AVERAGE(Data!Q301),"  ")</f>
        <v>35564.666666666664</v>
      </c>
      <c r="Q293" s="67">
        <f>IFERROR(AVERAGE(Data!R301),"  ")</f>
        <v>8.0167735569807608</v>
      </c>
      <c r="R293" s="67">
        <f>IFERROR(AVERAGE(Data!S301),"  ")</f>
        <v>118.61406126568946</v>
      </c>
      <c r="S293" s="67">
        <f>IFERROR(AVERAGE(Data!T301),"  ")</f>
        <v>75.080370030179779</v>
      </c>
      <c r="T293" s="66">
        <f>IFERROR(AVERAGE(Data!V301), " ")</f>
        <v>144092</v>
      </c>
      <c r="U293" s="66">
        <f>IFERROR(AVERAGE(Data!W301), " ")</f>
        <v>3000</v>
      </c>
      <c r="V293" s="66">
        <f>IFERROR(AVERAGE(Data!X301), " ")</f>
        <v>1400</v>
      </c>
      <c r="W293" s="66">
        <f>IFERROR(AVERAGE(Data!Y301), " ")</f>
        <v>148492</v>
      </c>
      <c r="X293" s="66">
        <f>IFERROR(AVERAGE(Data!Z301), " ")</f>
        <v>144081</v>
      </c>
      <c r="Y293" s="66">
        <f>IFERROR(AVERAGE(Data!AA301), " ")</f>
        <v>100465.33333333333</v>
      </c>
      <c r="Z293" s="67">
        <f>IFERROR(AVERAGE(Data!AB301), " ")</f>
        <v>76.45688753683811</v>
      </c>
      <c r="AA293" s="67">
        <f>IFERROR(AVERAGE(Data!AC301), " ")</f>
        <v>64.650827933765314</v>
      </c>
      <c r="AB293" s="67">
        <f>IFERROR(AVERAGE(Data!AD301), " ")</f>
        <v>43.41364848903104</v>
      </c>
      <c r="AC293" s="66">
        <f>IFERROR(AVERAGE(Data!AF301), "  ")</f>
        <v>1500</v>
      </c>
      <c r="AD293" s="66">
        <f>IFERROR(AVERAGE(Data!AG301), "  ")</f>
        <v>0</v>
      </c>
      <c r="AE293" s="66">
        <f>IFERROR(AVERAGE(Data!AH301), "  ")</f>
        <v>9200</v>
      </c>
      <c r="AF293" s="66">
        <f>IFERROR(AVERAGE(Data!AI301), "  ")</f>
        <v>10700</v>
      </c>
      <c r="AG293" s="66">
        <f>IFERROR(AVERAGE(Data!AJ301), "  ")</f>
        <v>3481</v>
      </c>
      <c r="AH293" s="66">
        <f>IFERROR(AVERAGE(Data!AK301), "  ")</f>
        <v>11218.583333333334</v>
      </c>
      <c r="AI293" s="67">
        <f>IFERROR(AVERAGE(Data!AL301), "  ")</f>
        <v>282.14285714285717</v>
      </c>
      <c r="AJ293" s="67">
        <f>IFERROR(AVERAGE(Data!AM301), "  ")</f>
        <v>-49.396714638755633</v>
      </c>
      <c r="AK293" s="67">
        <f>IFERROR(AVERAGE(Data!AN301), "  ")</f>
        <v>-68.971126776256654</v>
      </c>
      <c r="AL293" s="66">
        <f>IFERROR(AVERAGE(Data!AP301),"  ")</f>
        <v>664606</v>
      </c>
      <c r="AM293" s="66">
        <f>IFERROR(AVERAGE(Data!AQ301),"  ")</f>
        <v>7600</v>
      </c>
      <c r="AN293" s="66">
        <f>IFERROR(AVERAGE(Data!AR301),"  ")</f>
        <v>52000</v>
      </c>
      <c r="AO293" s="66">
        <f>IFERROR(AVERAGE(Data!AS301),"  ")</f>
        <v>724206</v>
      </c>
      <c r="AP293" s="66">
        <f>IFERROR(AVERAGE(Data!AT301),"  ")</f>
        <v>741557</v>
      </c>
      <c r="AQ293" s="66">
        <f>IFERROR(AVERAGE(Data!AU301),"  ")</f>
        <v>804931.66666666663</v>
      </c>
      <c r="AR293" s="67">
        <f>IFERROR(AVERAGE(Data!AV301),"  ")</f>
        <v>-19.167212653653021</v>
      </c>
      <c r="AS293" s="67">
        <f>IFERROR(AVERAGE(Data!AW301),"  ")</f>
        <v>-9.5773569353043158</v>
      </c>
      <c r="AT293" s="67">
        <f>IFERROR(AVERAGE(Data!AX301),"  ")</f>
        <v>-7.873297733347961</v>
      </c>
      <c r="AU293" s="66">
        <f>IFERROR(AVERAGE(Data!AZ301), "  ")</f>
        <v>512.46600000000001</v>
      </c>
      <c r="AV293" s="66">
        <f>IFERROR(AVERAGE(Data!BA301), "  ")</f>
        <v>52.548000000000002</v>
      </c>
      <c r="AW293" s="66">
        <f>IFERROR(AVERAGE(Data!BB301), "  ")</f>
        <v>148.49199999999999</v>
      </c>
      <c r="AX293" s="66">
        <f>IFERROR(AVERAGE(Data!BC301), "  ")</f>
        <v>10.7</v>
      </c>
      <c r="AY293" s="66">
        <f>IFERROR(AVERAGE(Data!BD301), "  ")</f>
        <v>724.20600000000002</v>
      </c>
      <c r="AZ293" s="66">
        <f>IFERROR(AVERAGE(Data!BE301), "  ")</f>
        <v>11325.916000000005</v>
      </c>
      <c r="BA293" s="66">
        <f>IFERROR(AVERAGE(Data!BF301), "  ")</f>
        <v>759.45100000000002</v>
      </c>
      <c r="BB293" s="66">
        <f>IFERROR(AVERAGE(Data!BG301), "  ")</f>
        <v>4038.1410000000005</v>
      </c>
      <c r="BC293" s="66">
        <f>IFERROR(AVERAGE(Data!BH301), "  ")</f>
        <v>303.923</v>
      </c>
      <c r="BD293" s="66">
        <f>IFERROR(AVERAGE(Data!BI301), "  ")</f>
        <v>16427.431</v>
      </c>
    </row>
    <row r="294" spans="1:56" x14ac:dyDescent="0.25">
      <c r="A294" s="59">
        <f t="shared" si="4"/>
        <v>39669</v>
      </c>
      <c r="B294" s="66">
        <f>IFERROR(AVERAGE(Data!B302),"  ")</f>
        <v>404208</v>
      </c>
      <c r="C294" s="66">
        <f>IFERROR(AVERAGE(Data!C302),"  ")</f>
        <v>25600</v>
      </c>
      <c r="D294" s="66">
        <f>IFERROR(AVERAGE(Data!D302),"  ")</f>
        <v>2800</v>
      </c>
      <c r="E294" s="66">
        <f>IFERROR(AVERAGE(Data!E302),"  ")</f>
        <v>432608</v>
      </c>
      <c r="F294" s="66">
        <f>IFERROR(AVERAGE(Data!F302),"  ")</f>
        <v>508096.25</v>
      </c>
      <c r="G294" s="66">
        <f>IFERROR(AVERAGE(Data!G302),"  ")</f>
        <v>626137.33333333337</v>
      </c>
      <c r="H294" s="67">
        <f>IFERROR(AVERAGE(Data!H302),"  ")</f>
        <v>-15.750442078039429</v>
      </c>
      <c r="I294" s="67">
        <f>IFERROR(AVERAGE(Data!I302),"  ")</f>
        <v>-20.521665475238894</v>
      </c>
      <c r="J294" s="67">
        <f>IFERROR(AVERAGE(Data!J302),"  ")</f>
        <v>-18.852267234238283</v>
      </c>
      <c r="K294" s="66">
        <f>IFERROR(AVERAGE(Data!L302),"  ")</f>
        <v>6383</v>
      </c>
      <c r="L294" s="66">
        <f>IFERROR(AVERAGE(Data!M302),"  ")</f>
        <v>30600</v>
      </c>
      <c r="M294" s="66">
        <f>IFERROR(AVERAGE(Data!N302),"  ")</f>
        <v>52664</v>
      </c>
      <c r="N294" s="66">
        <f>IFERROR(AVERAGE(Data!O302),"  ")</f>
        <v>89647</v>
      </c>
      <c r="O294" s="66">
        <f>IFERROR(AVERAGE(Data!P302),"  ")</f>
        <v>69257.25</v>
      </c>
      <c r="P294" s="66">
        <f>IFERROR(AVERAGE(Data!Q302),"  ")</f>
        <v>43878.916666666664</v>
      </c>
      <c r="Q294" s="67">
        <f>IFERROR(AVERAGE(Data!R302),"  ")</f>
        <v>-15.11665341059728</v>
      </c>
      <c r="R294" s="67">
        <f>IFERROR(AVERAGE(Data!S302),"  ")</f>
        <v>40.731013462026922</v>
      </c>
      <c r="S294" s="67">
        <f>IFERROR(AVERAGE(Data!T302),"  ")</f>
        <v>57.837192121501026</v>
      </c>
      <c r="T294" s="66">
        <f>IFERROR(AVERAGE(Data!V302), " ")</f>
        <v>86123</v>
      </c>
      <c r="U294" s="66">
        <f>IFERROR(AVERAGE(Data!W302), " ")</f>
        <v>18500</v>
      </c>
      <c r="V294" s="66">
        <f>IFERROR(AVERAGE(Data!X302), " ")</f>
        <v>4440</v>
      </c>
      <c r="W294" s="66">
        <f>IFERROR(AVERAGE(Data!Y302), " ")</f>
        <v>109063</v>
      </c>
      <c r="X294" s="66">
        <f>IFERROR(AVERAGE(Data!Z302), " ")</f>
        <v>138004.25</v>
      </c>
      <c r="Y294" s="66">
        <f>IFERROR(AVERAGE(Data!AA302), " ")</f>
        <v>97413.25</v>
      </c>
      <c r="Z294" s="67">
        <f>IFERROR(AVERAGE(Data!AB302), " ")</f>
        <v>55.695299004982225</v>
      </c>
      <c r="AA294" s="67">
        <f>IFERROR(AVERAGE(Data!AC302), " ")</f>
        <v>70.701741908151689</v>
      </c>
      <c r="AB294" s="67">
        <f>IFERROR(AVERAGE(Data!AD302), " ")</f>
        <v>41.668869481307723</v>
      </c>
      <c r="AC294" s="66">
        <f>IFERROR(AVERAGE(Data!AF302), "  ")</f>
        <v>1535</v>
      </c>
      <c r="AD294" s="66">
        <f>IFERROR(AVERAGE(Data!AG302), "  ")</f>
        <v>0</v>
      </c>
      <c r="AE294" s="66">
        <f>IFERROR(AVERAGE(Data!AH302), "  ")</f>
        <v>4800</v>
      </c>
      <c r="AF294" s="66">
        <f>IFERROR(AVERAGE(Data!AI302), "  ")</f>
        <v>6335</v>
      </c>
      <c r="AG294" s="66">
        <f>IFERROR(AVERAGE(Data!AJ302), "  ")</f>
        <v>4658.75</v>
      </c>
      <c r="AH294" s="66">
        <f>IFERROR(AVERAGE(Data!AK302), "  ")</f>
        <v>13559.333333333334</v>
      </c>
      <c r="AI294" s="67">
        <f>IFERROR(AVERAGE(Data!AL302), "  ")</f>
        <v>-75.73261827236162</v>
      </c>
      <c r="AJ294" s="67">
        <f>IFERROR(AVERAGE(Data!AM302), "  ")</f>
        <v>-59.769866799076013</v>
      </c>
      <c r="AK294" s="67">
        <f>IFERROR(AVERAGE(Data!AN302), "  ")</f>
        <v>-65.641747381877181</v>
      </c>
      <c r="AL294" s="66">
        <f>IFERROR(AVERAGE(Data!AP302),"  ")</f>
        <v>498249</v>
      </c>
      <c r="AM294" s="66">
        <f>IFERROR(AVERAGE(Data!AQ302),"  ")</f>
        <v>74700</v>
      </c>
      <c r="AN294" s="66">
        <f>IFERROR(AVERAGE(Data!AR302),"  ")</f>
        <v>64704</v>
      </c>
      <c r="AO294" s="66">
        <f>IFERROR(AVERAGE(Data!AS302),"  ")</f>
        <v>637653</v>
      </c>
      <c r="AP294" s="66">
        <f>IFERROR(AVERAGE(Data!AT302),"  ")</f>
        <v>720016.5</v>
      </c>
      <c r="AQ294" s="66">
        <f>IFERROR(AVERAGE(Data!AU302),"  ")</f>
        <v>780988.83333333337</v>
      </c>
      <c r="AR294" s="67">
        <f>IFERROR(AVERAGE(Data!AV302),"  ")</f>
        <v>-10.848933939182103</v>
      </c>
      <c r="AS294" s="67">
        <f>IFERROR(AVERAGE(Data!AW302),"  ")</f>
        <v>-7.7997687363863699</v>
      </c>
      <c r="AT294" s="67">
        <f>IFERROR(AVERAGE(Data!AX302),"  ")</f>
        <v>-7.8070685176249928</v>
      </c>
      <c r="AU294" s="66">
        <f>IFERROR(AVERAGE(Data!AZ302), "  ")</f>
        <v>432.608</v>
      </c>
      <c r="AV294" s="66">
        <f>IFERROR(AVERAGE(Data!BA302), "  ")</f>
        <v>89.647000000000006</v>
      </c>
      <c r="AW294" s="66">
        <f>IFERROR(AVERAGE(Data!BB302), "  ")</f>
        <v>109.063</v>
      </c>
      <c r="AX294" s="66">
        <f>IFERROR(AVERAGE(Data!BC302), "  ")</f>
        <v>6.335</v>
      </c>
      <c r="AY294" s="66">
        <f>IFERROR(AVERAGE(Data!BD302), "  ")</f>
        <v>637.65300000000002</v>
      </c>
      <c r="AZ294" s="66">
        <f>IFERROR(AVERAGE(Data!BE302), "  ")</f>
        <v>11758.524000000005</v>
      </c>
      <c r="BA294" s="66">
        <f>IFERROR(AVERAGE(Data!BF302), "  ")</f>
        <v>849.09800000000007</v>
      </c>
      <c r="BB294" s="66">
        <f>IFERROR(AVERAGE(Data!BG302), "  ")</f>
        <v>4147.2040000000006</v>
      </c>
      <c r="BC294" s="66">
        <f>IFERROR(AVERAGE(Data!BH302), "  ")</f>
        <v>310.25799999999998</v>
      </c>
      <c r="BD294" s="66">
        <f>IFERROR(AVERAGE(Data!BI302), "  ")</f>
        <v>17065.083999999999</v>
      </c>
    </row>
    <row r="295" spans="1:56" x14ac:dyDescent="0.25">
      <c r="A295" s="59">
        <f t="shared" si="4"/>
        <v>39676</v>
      </c>
      <c r="B295" s="66">
        <f>IFERROR(AVERAGE(Data!B303),"  ")</f>
        <v>397605</v>
      </c>
      <c r="C295" s="66">
        <f>IFERROR(AVERAGE(Data!C303),"  ")</f>
        <v>35100</v>
      </c>
      <c r="D295" s="66">
        <f>IFERROR(AVERAGE(Data!D303),"  ")</f>
        <v>0</v>
      </c>
      <c r="E295" s="66">
        <f>IFERROR(AVERAGE(Data!E303),"  ")</f>
        <v>432705</v>
      </c>
      <c r="F295" s="66">
        <f>IFERROR(AVERAGE(Data!F303),"  ")</f>
        <v>497394.5</v>
      </c>
      <c r="G295" s="66">
        <f>IFERROR(AVERAGE(Data!G303),"  ")</f>
        <v>615298.33333333337</v>
      </c>
      <c r="H295" s="67">
        <f>IFERROR(AVERAGE(Data!H303),"  ")</f>
        <v>0.82814673623037294</v>
      </c>
      <c r="I295" s="67">
        <f>IFERROR(AVERAGE(Data!I303),"  ")</f>
        <v>-17.451404246138267</v>
      </c>
      <c r="J295" s="67">
        <f>IFERROR(AVERAGE(Data!J303),"  ")</f>
        <v>-19.162059597106019</v>
      </c>
      <c r="K295" s="66">
        <f>IFERROR(AVERAGE(Data!L303),"  ")</f>
        <v>3100</v>
      </c>
      <c r="L295" s="66">
        <f>IFERROR(AVERAGE(Data!M303),"  ")</f>
        <v>12100</v>
      </c>
      <c r="M295" s="66">
        <f>IFERROR(AVERAGE(Data!N303),"  ")</f>
        <v>21000</v>
      </c>
      <c r="N295" s="66">
        <f>IFERROR(AVERAGE(Data!O303),"  ")</f>
        <v>36200</v>
      </c>
      <c r="O295" s="66">
        <f>IFERROR(AVERAGE(Data!P303),"  ")</f>
        <v>65853.25</v>
      </c>
      <c r="P295" s="66">
        <f>IFERROR(AVERAGE(Data!Q303),"  ")</f>
        <v>50204.916666666664</v>
      </c>
      <c r="Q295" s="67">
        <f>IFERROR(AVERAGE(Data!R303),"  ")</f>
        <v>-64.656030930854698</v>
      </c>
      <c r="R295" s="67">
        <f>IFERROR(AVERAGE(Data!S303),"  ")</f>
        <v>-3.6430212311429067</v>
      </c>
      <c r="S295" s="67">
        <f>IFERROR(AVERAGE(Data!T303),"  ")</f>
        <v>31.168926018202072</v>
      </c>
      <c r="T295" s="66">
        <f>IFERROR(AVERAGE(Data!V303), " ")</f>
        <v>73696</v>
      </c>
      <c r="U295" s="66">
        <f>IFERROR(AVERAGE(Data!W303), " ")</f>
        <v>0</v>
      </c>
      <c r="V295" s="66">
        <f>IFERROR(AVERAGE(Data!X303), " ")</f>
        <v>2800</v>
      </c>
      <c r="W295" s="66">
        <f>IFERROR(AVERAGE(Data!Y303), " ")</f>
        <v>76496</v>
      </c>
      <c r="X295" s="66">
        <f>IFERROR(AVERAGE(Data!Z303), " ")</f>
        <v>117842.25</v>
      </c>
      <c r="Y295" s="66">
        <f>IFERROR(AVERAGE(Data!AA303), " ")</f>
        <v>100757</v>
      </c>
      <c r="Z295" s="67">
        <f>IFERROR(AVERAGE(Data!AB303), " ")</f>
        <v>-42.156284500098309</v>
      </c>
      <c r="AA295" s="67">
        <f>IFERROR(AVERAGE(Data!AC303), " ")</f>
        <v>34.811283251013151</v>
      </c>
      <c r="AB295" s="67">
        <f>IFERROR(AVERAGE(Data!AD303), " ")</f>
        <v>16.956886370177759</v>
      </c>
      <c r="AC295" s="66">
        <f>IFERROR(AVERAGE(Data!AF303), "  ")</f>
        <v>7900</v>
      </c>
      <c r="AD295" s="66">
        <f>IFERROR(AVERAGE(Data!AG303), "  ")</f>
        <v>0</v>
      </c>
      <c r="AE295" s="66">
        <f>IFERROR(AVERAGE(Data!AH303), "  ")</f>
        <v>0</v>
      </c>
      <c r="AF295" s="66">
        <f>IFERROR(AVERAGE(Data!AI303), "  ")</f>
        <v>7900</v>
      </c>
      <c r="AG295" s="66">
        <f>IFERROR(AVERAGE(Data!AJ303), "  ")</f>
        <v>6233.75</v>
      </c>
      <c r="AH295" s="66">
        <f>IFERROR(AVERAGE(Data!AK303), "  ")</f>
        <v>12405.75</v>
      </c>
      <c r="AI295" s="67">
        <f>IFERROR(AVERAGE(Data!AL303), "  ")</f>
        <v>26.037013401403964</v>
      </c>
      <c r="AJ295" s="67">
        <f>IFERROR(AVERAGE(Data!AM303), "  ")</f>
        <v>-41.72567716001776</v>
      </c>
      <c r="AK295" s="67">
        <f>IFERROR(AVERAGE(Data!AN303), "  ")</f>
        <v>-49.751123470971123</v>
      </c>
      <c r="AL295" s="66">
        <f>IFERROR(AVERAGE(Data!AP303),"  ")</f>
        <v>482301</v>
      </c>
      <c r="AM295" s="66">
        <f>IFERROR(AVERAGE(Data!AQ303),"  ")</f>
        <v>47200</v>
      </c>
      <c r="AN295" s="66">
        <f>IFERROR(AVERAGE(Data!AR303),"  ")</f>
        <v>23800</v>
      </c>
      <c r="AO295" s="66">
        <f>IFERROR(AVERAGE(Data!AS303),"  ")</f>
        <v>553301</v>
      </c>
      <c r="AP295" s="66">
        <f>IFERROR(AVERAGE(Data!AT303),"  ")</f>
        <v>687323.75</v>
      </c>
      <c r="AQ295" s="66">
        <f>IFERROR(AVERAGE(Data!AU303),"  ")</f>
        <v>778666</v>
      </c>
      <c r="AR295" s="67">
        <f>IFERROR(AVERAGE(Data!AV303),"  ")</f>
        <v>-17.428483167111143</v>
      </c>
      <c r="AS295" s="67">
        <f>IFERROR(AVERAGE(Data!AW303),"  ")</f>
        <v>-10.621156943330989</v>
      </c>
      <c r="AT295" s="67">
        <f>IFERROR(AVERAGE(Data!AX303),"  ")</f>
        <v>-11.730607217985634</v>
      </c>
      <c r="AU295" s="66">
        <f>IFERROR(AVERAGE(Data!AZ303), "  ")</f>
        <v>432.70499999999998</v>
      </c>
      <c r="AV295" s="66">
        <f>IFERROR(AVERAGE(Data!BA303), "  ")</f>
        <v>36.200000000000003</v>
      </c>
      <c r="AW295" s="66">
        <f>IFERROR(AVERAGE(Data!BB303), "  ")</f>
        <v>76.495999999999995</v>
      </c>
      <c r="AX295" s="66">
        <f>IFERROR(AVERAGE(Data!BC303), "  ")</f>
        <v>7.9</v>
      </c>
      <c r="AY295" s="66">
        <f>IFERROR(AVERAGE(Data!BD303), "  ")</f>
        <v>553.30100000000004</v>
      </c>
      <c r="AZ295" s="66">
        <f>IFERROR(AVERAGE(Data!BE303), "  ")</f>
        <v>12191.229000000005</v>
      </c>
      <c r="BA295" s="66">
        <f>IFERROR(AVERAGE(Data!BF303), "  ")</f>
        <v>885.29800000000012</v>
      </c>
      <c r="BB295" s="66">
        <f>IFERROR(AVERAGE(Data!BG303), "  ")</f>
        <v>4223.7000000000007</v>
      </c>
      <c r="BC295" s="66">
        <f>IFERROR(AVERAGE(Data!BH303), "  ")</f>
        <v>318.15799999999996</v>
      </c>
      <c r="BD295" s="66">
        <f>IFERROR(AVERAGE(Data!BI303), "  ")</f>
        <v>17618.384999999998</v>
      </c>
    </row>
    <row r="296" spans="1:56" x14ac:dyDescent="0.25">
      <c r="A296" s="59">
        <f t="shared" si="4"/>
        <v>39683</v>
      </c>
      <c r="B296" s="66">
        <f>IFERROR(AVERAGE(Data!B304),"  ")</f>
        <v>431975</v>
      </c>
      <c r="C296" s="66">
        <f>IFERROR(AVERAGE(Data!C304),"  ")</f>
        <v>22919</v>
      </c>
      <c r="D296" s="66">
        <f>IFERROR(AVERAGE(Data!D304),"  ")</f>
        <v>1400</v>
      </c>
      <c r="E296" s="66">
        <f>IFERROR(AVERAGE(Data!E304),"  ")</f>
        <v>456294</v>
      </c>
      <c r="F296" s="66">
        <f>IFERROR(AVERAGE(Data!F304),"  ")</f>
        <v>458518.25</v>
      </c>
      <c r="G296" s="66">
        <f>IFERROR(AVERAGE(Data!G304),"  ")</f>
        <v>546155.25</v>
      </c>
      <c r="H296" s="67">
        <f>IFERROR(AVERAGE(Data!H304),"  ")</f>
        <v>26.55568745354293</v>
      </c>
      <c r="I296" s="67">
        <f>IFERROR(AVERAGE(Data!I304),"  ")</f>
        <v>-11.118945643208622</v>
      </c>
      <c r="J296" s="67">
        <f>IFERROR(AVERAGE(Data!J304),"  ")</f>
        <v>-16.046170022168603</v>
      </c>
      <c r="K296" s="66">
        <f>IFERROR(AVERAGE(Data!L304),"  ")</f>
        <v>15324</v>
      </c>
      <c r="L296" s="66">
        <f>IFERROR(AVERAGE(Data!M304),"  ")</f>
        <v>19444</v>
      </c>
      <c r="M296" s="66">
        <f>IFERROR(AVERAGE(Data!N304),"  ")</f>
        <v>30800</v>
      </c>
      <c r="N296" s="66">
        <f>IFERROR(AVERAGE(Data!O304),"  ")</f>
        <v>65568</v>
      </c>
      <c r="O296" s="66">
        <f>IFERROR(AVERAGE(Data!P304),"  ")</f>
        <v>60990.75</v>
      </c>
      <c r="P296" s="66">
        <f>IFERROR(AVERAGE(Data!Q304),"  ")</f>
        <v>52929</v>
      </c>
      <c r="Q296" s="67">
        <f>IFERROR(AVERAGE(Data!R304),"  ")</f>
        <v>-3.6303242305770311</v>
      </c>
      <c r="R296" s="67">
        <f>IFERROR(AVERAGE(Data!S304),"  ")</f>
        <v>-24.869733924611971</v>
      </c>
      <c r="S296" s="67">
        <f>IFERROR(AVERAGE(Data!T304),"  ")</f>
        <v>15.231253188233286</v>
      </c>
      <c r="T296" s="66">
        <f>IFERROR(AVERAGE(Data!V304), " ")</f>
        <v>111547</v>
      </c>
      <c r="U296" s="66">
        <f>IFERROR(AVERAGE(Data!W304), " ")</f>
        <v>3000</v>
      </c>
      <c r="V296" s="66">
        <f>IFERROR(AVERAGE(Data!X304), " ")</f>
        <v>0</v>
      </c>
      <c r="W296" s="66">
        <f>IFERROR(AVERAGE(Data!Y304), " ")</f>
        <v>114547</v>
      </c>
      <c r="X296" s="66">
        <f>IFERROR(AVERAGE(Data!Z304), " ")</f>
        <v>112149.5</v>
      </c>
      <c r="Y296" s="66">
        <f>IFERROR(AVERAGE(Data!AA304), " ")</f>
        <v>99384.833333333328</v>
      </c>
      <c r="Z296" s="67">
        <f>IFERROR(AVERAGE(Data!AB304), " ")</f>
        <v>19.201831520890789</v>
      </c>
      <c r="AA296" s="67">
        <f>IFERROR(AVERAGE(Data!AC304), " ")</f>
        <v>17.267646428366046</v>
      </c>
      <c r="AB296" s="67">
        <f>IFERROR(AVERAGE(Data!AD304), " ")</f>
        <v>12.84367668440356</v>
      </c>
      <c r="AC296" s="66">
        <f>IFERROR(AVERAGE(Data!AF304), "  ")</f>
        <v>0</v>
      </c>
      <c r="AD296" s="66">
        <f>IFERROR(AVERAGE(Data!AG304), "  ")</f>
        <v>0</v>
      </c>
      <c r="AE296" s="66">
        <f>IFERROR(AVERAGE(Data!AH304), "  ")</f>
        <v>1400</v>
      </c>
      <c r="AF296" s="66">
        <f>IFERROR(AVERAGE(Data!AI304), "  ")</f>
        <v>1400</v>
      </c>
      <c r="AG296" s="66">
        <f>IFERROR(AVERAGE(Data!AJ304), "  ")</f>
        <v>6583.75</v>
      </c>
      <c r="AH296" s="66">
        <f>IFERROR(AVERAGE(Data!AK304), "  ")</f>
        <v>12504.583333333334</v>
      </c>
      <c r="AI296" s="67">
        <f>IFERROR(AVERAGE(Data!AL304), "  ")</f>
        <v>-89.473684210526315</v>
      </c>
      <c r="AJ296" s="67">
        <f>IFERROR(AVERAGE(Data!AM304), "  ")</f>
        <v>-45.670785798279454</v>
      </c>
      <c r="AK296" s="67">
        <f>IFERROR(AVERAGE(Data!AN304), "  ")</f>
        <v>-47.349305254739924</v>
      </c>
      <c r="AL296" s="66">
        <f>IFERROR(AVERAGE(Data!AP304),"  ")</f>
        <v>558846</v>
      </c>
      <c r="AM296" s="66">
        <f>IFERROR(AVERAGE(Data!AQ304),"  ")</f>
        <v>45363</v>
      </c>
      <c r="AN296" s="66">
        <f>IFERROR(AVERAGE(Data!AR304),"  ")</f>
        <v>33600</v>
      </c>
      <c r="AO296" s="66">
        <f>IFERROR(AVERAGE(Data!AS304),"  ")</f>
        <v>637809</v>
      </c>
      <c r="AP296" s="66">
        <f>IFERROR(AVERAGE(Data!AT304),"  ")</f>
        <v>638242.25</v>
      </c>
      <c r="AQ296" s="66">
        <f>IFERROR(AVERAGE(Data!AU304),"  ")</f>
        <v>710973.66666666663</v>
      </c>
      <c r="AR296" s="67">
        <f>IFERROR(AVERAGE(Data!AV304),"  ")</f>
        <v>18.556045659605068</v>
      </c>
      <c r="AS296" s="67">
        <f>IFERROR(AVERAGE(Data!AW304),"  ")</f>
        <v>-9.4450685271148416</v>
      </c>
      <c r="AT296" s="67">
        <f>IFERROR(AVERAGE(Data!AX304),"  ")</f>
        <v>-10.229832703602238</v>
      </c>
      <c r="AU296" s="66">
        <f>IFERROR(AVERAGE(Data!AZ304), "  ")</f>
        <v>456.29399999999998</v>
      </c>
      <c r="AV296" s="66">
        <f>IFERROR(AVERAGE(Data!BA304), "  ")</f>
        <v>65.567999999999998</v>
      </c>
      <c r="AW296" s="66">
        <f>IFERROR(AVERAGE(Data!BB304), "  ")</f>
        <v>114.547</v>
      </c>
      <c r="AX296" s="66">
        <f>IFERROR(AVERAGE(Data!BC304), "  ")</f>
        <v>1.4</v>
      </c>
      <c r="AY296" s="66">
        <f>IFERROR(AVERAGE(Data!BD304), "  ")</f>
        <v>637.80899999999997</v>
      </c>
      <c r="AZ296" s="66">
        <f>IFERROR(AVERAGE(Data!BE304), "  ")</f>
        <v>12647.523000000005</v>
      </c>
      <c r="BA296" s="66">
        <f>IFERROR(AVERAGE(Data!BF304), "  ")</f>
        <v>950.8660000000001</v>
      </c>
      <c r="BB296" s="66">
        <f>IFERROR(AVERAGE(Data!BG304), "  ")</f>
        <v>4338.2470000000003</v>
      </c>
      <c r="BC296" s="66">
        <f>IFERROR(AVERAGE(Data!BH304), "  ")</f>
        <v>319.55799999999994</v>
      </c>
      <c r="BD296" s="66">
        <f>IFERROR(AVERAGE(Data!BI304), "  ")</f>
        <v>18256.194</v>
      </c>
    </row>
    <row r="297" spans="1:56" x14ac:dyDescent="0.25">
      <c r="A297" s="59">
        <f t="shared" si="4"/>
        <v>39690</v>
      </c>
      <c r="B297" s="66">
        <f>IFERROR(AVERAGE(Data!B305),"  ")</f>
        <v>258046</v>
      </c>
      <c r="C297" s="66">
        <f>IFERROR(AVERAGE(Data!C305),"  ")</f>
        <v>30200</v>
      </c>
      <c r="D297" s="66">
        <f>IFERROR(AVERAGE(Data!D305),"  ")</f>
        <v>0</v>
      </c>
      <c r="E297" s="66">
        <f>IFERROR(AVERAGE(Data!E305),"  ")</f>
        <v>288246</v>
      </c>
      <c r="F297" s="66">
        <f>IFERROR(AVERAGE(Data!F305),"  ")</f>
        <v>402463.25</v>
      </c>
      <c r="G297" s="66">
        <f>IFERROR(AVERAGE(Data!G305),"  ")</f>
        <v>480925.58333333331</v>
      </c>
      <c r="H297" s="67">
        <f>IFERROR(AVERAGE(Data!H305),"  ")</f>
        <v>18.65197955000124</v>
      </c>
      <c r="I297" s="67">
        <f>IFERROR(AVERAGE(Data!I305),"  ")</f>
        <v>4.12232709426259</v>
      </c>
      <c r="J297" s="67">
        <f>IFERROR(AVERAGE(Data!J305),"  ")</f>
        <v>-16.314859523484838</v>
      </c>
      <c r="K297" s="66">
        <f>IFERROR(AVERAGE(Data!L305),"  ")</f>
        <v>16800</v>
      </c>
      <c r="L297" s="66">
        <f>IFERROR(AVERAGE(Data!M305),"  ")</f>
        <v>7900</v>
      </c>
      <c r="M297" s="66">
        <f>IFERROR(AVERAGE(Data!N305),"  ")</f>
        <v>50000</v>
      </c>
      <c r="N297" s="66">
        <f>IFERROR(AVERAGE(Data!O305),"  ")</f>
        <v>74700</v>
      </c>
      <c r="O297" s="66">
        <f>IFERROR(AVERAGE(Data!P305),"  ")</f>
        <v>66528.75</v>
      </c>
      <c r="P297" s="66">
        <f>IFERROR(AVERAGE(Data!Q305),"  ")</f>
        <v>60403.25</v>
      </c>
      <c r="Q297" s="67">
        <f>IFERROR(AVERAGE(Data!R305),"  ")</f>
        <v>-21.14763442903287</v>
      </c>
      <c r="R297" s="67">
        <f>IFERROR(AVERAGE(Data!S305),"  ")</f>
        <v>-28.233361919710031</v>
      </c>
      <c r="S297" s="67">
        <f>IFERROR(AVERAGE(Data!T305),"  ")</f>
        <v>10.141010624428315</v>
      </c>
      <c r="T297" s="66">
        <f>IFERROR(AVERAGE(Data!V305), " ")</f>
        <v>29577</v>
      </c>
      <c r="U297" s="66">
        <f>IFERROR(AVERAGE(Data!W305), " ")</f>
        <v>1500</v>
      </c>
      <c r="V297" s="66">
        <f>IFERROR(AVERAGE(Data!X305), " ")</f>
        <v>7000</v>
      </c>
      <c r="W297" s="66">
        <f>IFERROR(AVERAGE(Data!Y305), " ")</f>
        <v>38077</v>
      </c>
      <c r="X297" s="66">
        <f>IFERROR(AVERAGE(Data!Z305), " ")</f>
        <v>84545.75</v>
      </c>
      <c r="Y297" s="66">
        <f>IFERROR(AVERAGE(Data!AA305), " ")</f>
        <v>97361.083333333328</v>
      </c>
      <c r="Z297" s="67">
        <f>IFERROR(AVERAGE(Data!AB305), " ")</f>
        <v>-55.387229056824836</v>
      </c>
      <c r="AA297" s="67">
        <f>IFERROR(AVERAGE(Data!AC305), " ")</f>
        <v>-11.871840308542247</v>
      </c>
      <c r="AB297" s="67">
        <f>IFERROR(AVERAGE(Data!AD305), " ")</f>
        <v>-13.162685638426709</v>
      </c>
      <c r="AC297" s="66">
        <f>IFERROR(AVERAGE(Data!AF305), "  ")</f>
        <v>19200</v>
      </c>
      <c r="AD297" s="66">
        <f>IFERROR(AVERAGE(Data!AG305), "  ")</f>
        <v>9000</v>
      </c>
      <c r="AE297" s="66">
        <f>IFERROR(AVERAGE(Data!AH305), "  ")</f>
        <v>4800</v>
      </c>
      <c r="AF297" s="66">
        <f>IFERROR(AVERAGE(Data!AI305), "  ")</f>
        <v>33000</v>
      </c>
      <c r="AG297" s="66">
        <f>IFERROR(AVERAGE(Data!AJ305), "  ")</f>
        <v>12158.75</v>
      </c>
      <c r="AH297" s="66">
        <f>IFERROR(AVERAGE(Data!AK305), "  ")</f>
        <v>12484</v>
      </c>
      <c r="AI297" s="67">
        <f>IFERROR(AVERAGE(Data!AL305), "  ")</f>
        <v>122.97297297297298</v>
      </c>
      <c r="AJ297" s="67">
        <f>IFERROR(AVERAGE(Data!AM305), "  ")</f>
        <v>-19.575678401931441</v>
      </c>
      <c r="AK297" s="67">
        <f>IFERROR(AVERAGE(Data!AN305), "  ")</f>
        <v>-2.6053348285805855</v>
      </c>
      <c r="AL297" s="66">
        <f>IFERROR(AVERAGE(Data!AP305),"  ")</f>
        <v>323623</v>
      </c>
      <c r="AM297" s="66">
        <f>IFERROR(AVERAGE(Data!AQ305),"  ")</f>
        <v>48600</v>
      </c>
      <c r="AN297" s="66">
        <f>IFERROR(AVERAGE(Data!AR305),"  ")</f>
        <v>61800</v>
      </c>
      <c r="AO297" s="66">
        <f>IFERROR(AVERAGE(Data!AS305),"  ")</f>
        <v>434023</v>
      </c>
      <c r="AP297" s="66">
        <f>IFERROR(AVERAGE(Data!AT305),"  ")</f>
        <v>565696.5</v>
      </c>
      <c r="AQ297" s="66">
        <f>IFERROR(AVERAGE(Data!AU305),"  ")</f>
        <v>651173.91666666663</v>
      </c>
      <c r="AR297" s="67">
        <f>IFERROR(AVERAGE(Data!AV305),"  ")</f>
        <v>-0.86679853272364493</v>
      </c>
      <c r="AS297" s="67">
        <f>IFERROR(AVERAGE(Data!AW305),"  ")</f>
        <v>-4.1653678568282393</v>
      </c>
      <c r="AT297" s="67">
        <f>IFERROR(AVERAGE(Data!AX305),"  ")</f>
        <v>-13.126664701839118</v>
      </c>
      <c r="AU297" s="66">
        <f>IFERROR(AVERAGE(Data!AZ305), "  ")</f>
        <v>288.24599999999998</v>
      </c>
      <c r="AV297" s="66">
        <f>IFERROR(AVERAGE(Data!BA305), "  ")</f>
        <v>74.7</v>
      </c>
      <c r="AW297" s="66">
        <f>IFERROR(AVERAGE(Data!BB305), "  ")</f>
        <v>38.076999999999998</v>
      </c>
      <c r="AX297" s="66">
        <f>IFERROR(AVERAGE(Data!BC305), "  ")</f>
        <v>33</v>
      </c>
      <c r="AY297" s="66">
        <f>IFERROR(AVERAGE(Data!BD305), "  ")</f>
        <v>434.02300000000002</v>
      </c>
      <c r="AZ297" s="66">
        <f>IFERROR(AVERAGE(Data!BE305), "  ")</f>
        <v>12935.769000000004</v>
      </c>
      <c r="BA297" s="66">
        <f>IFERROR(AVERAGE(Data!BF305), "  ")</f>
        <v>1025.566</v>
      </c>
      <c r="BB297" s="66">
        <f>IFERROR(AVERAGE(Data!BG305), "  ")</f>
        <v>4376.3240000000005</v>
      </c>
      <c r="BC297" s="66">
        <f>IFERROR(AVERAGE(Data!BH305), "  ")</f>
        <v>352.55799999999994</v>
      </c>
      <c r="BD297" s="66">
        <f>IFERROR(AVERAGE(Data!BI305), "  ")</f>
        <v>18690.217000000001</v>
      </c>
    </row>
    <row r="298" spans="1:56" x14ac:dyDescent="0.25">
      <c r="A298" s="59">
        <f t="shared" si="4"/>
        <v>39697</v>
      </c>
      <c r="B298" s="66">
        <f>IFERROR(AVERAGE(Data!B306),"  ")</f>
        <v>434313</v>
      </c>
      <c r="C298" s="66">
        <f>IFERROR(AVERAGE(Data!C306),"  ")</f>
        <v>26600</v>
      </c>
      <c r="D298" s="66">
        <f>IFERROR(AVERAGE(Data!D306),"  ")</f>
        <v>0</v>
      </c>
      <c r="E298" s="66">
        <f>IFERROR(AVERAGE(Data!E306),"  ")</f>
        <v>460913</v>
      </c>
      <c r="F298" s="66">
        <f>IFERROR(AVERAGE(Data!F306),"  ")</f>
        <v>409539.5</v>
      </c>
      <c r="G298" s="66">
        <f>IFERROR(AVERAGE(Data!G306),"  ")</f>
        <v>419749.75</v>
      </c>
      <c r="H298" s="67">
        <f>IFERROR(AVERAGE(Data!H306),"  ")</f>
        <v>82.336884496856968</v>
      </c>
      <c r="I298" s="67">
        <f>IFERROR(AVERAGE(Data!I306),"  ")</f>
        <v>27.442053688539247</v>
      </c>
      <c r="J298" s="67">
        <f>IFERROR(AVERAGE(Data!J306),"  ")</f>
        <v>-2.4324612462544692</v>
      </c>
      <c r="K298" s="66">
        <f>IFERROR(AVERAGE(Data!L306),"  ")</f>
        <v>38708</v>
      </c>
      <c r="L298" s="66">
        <f>IFERROR(AVERAGE(Data!M306),"  ")</f>
        <v>19400</v>
      </c>
      <c r="M298" s="66">
        <f>IFERROR(AVERAGE(Data!N306),"  ")</f>
        <v>8400</v>
      </c>
      <c r="N298" s="66">
        <f>IFERROR(AVERAGE(Data!O306),"  ")</f>
        <v>66508</v>
      </c>
      <c r="O298" s="66">
        <f>IFERROR(AVERAGE(Data!P306),"  ")</f>
        <v>60744</v>
      </c>
      <c r="P298" s="66">
        <f>IFERROR(AVERAGE(Data!Q306),"  ")</f>
        <v>55336.916666666664</v>
      </c>
      <c r="Q298" s="67">
        <f>IFERROR(AVERAGE(Data!R306),"  ")</f>
        <v>15.395159191463526</v>
      </c>
      <c r="R298" s="67">
        <f>IFERROR(AVERAGE(Data!S306),"  ")</f>
        <v>-24.735386226144495</v>
      </c>
      <c r="S298" s="67">
        <f>IFERROR(AVERAGE(Data!T306),"  ")</f>
        <v>9.7712045756073174</v>
      </c>
      <c r="T298" s="66">
        <f>IFERROR(AVERAGE(Data!V306), " ")</f>
        <v>71672</v>
      </c>
      <c r="U298" s="66">
        <f>IFERROR(AVERAGE(Data!W306), " ")</f>
        <v>6000</v>
      </c>
      <c r="V298" s="66">
        <f>IFERROR(AVERAGE(Data!X306), " ")</f>
        <v>1400</v>
      </c>
      <c r="W298" s="66">
        <f>IFERROR(AVERAGE(Data!Y306), " ")</f>
        <v>79072</v>
      </c>
      <c r="X298" s="66">
        <f>IFERROR(AVERAGE(Data!Z306), " ")</f>
        <v>77048</v>
      </c>
      <c r="Y298" s="66">
        <f>IFERROR(AVERAGE(Data!AA306), " ")</f>
        <v>93798.333333333328</v>
      </c>
      <c r="Z298" s="67">
        <f>IFERROR(AVERAGE(Data!AB306), " ")</f>
        <v>26.021196908120171</v>
      </c>
      <c r="AA298" s="67">
        <f>IFERROR(AVERAGE(Data!AC306), " ")</f>
        <v>-18.128978099862923</v>
      </c>
      <c r="AB298" s="67">
        <f>IFERROR(AVERAGE(Data!AD306), " ")</f>
        <v>-17.857815526217593</v>
      </c>
      <c r="AC298" s="66">
        <f>IFERROR(AVERAGE(Data!AF306), "  ")</f>
        <v>0</v>
      </c>
      <c r="AD298" s="66">
        <f>IFERROR(AVERAGE(Data!AG306), "  ")</f>
        <v>0</v>
      </c>
      <c r="AE298" s="66">
        <f>IFERROR(AVERAGE(Data!AH306), "  ")</f>
        <v>2800</v>
      </c>
      <c r="AF298" s="66">
        <f>IFERROR(AVERAGE(Data!AI306), "  ")</f>
        <v>2800</v>
      </c>
      <c r="AG298" s="66">
        <f>IFERROR(AVERAGE(Data!AJ306), "  ")</f>
        <v>11275</v>
      </c>
      <c r="AH298" s="66">
        <f>IFERROR(AVERAGE(Data!AK306), "  ")</f>
        <v>10359.916666666666</v>
      </c>
      <c r="AI298" s="67">
        <f>IFERROR(AVERAGE(Data!AL306), "  ")</f>
        <v>-67.532467532467535</v>
      </c>
      <c r="AJ298" s="67">
        <f>IFERROR(AVERAGE(Data!AM306), "  ")</f>
        <v>4.9032378116858899</v>
      </c>
      <c r="AK298" s="67">
        <f>IFERROR(AVERAGE(Data!AN306), "  ")</f>
        <v>8.8329217577361554</v>
      </c>
      <c r="AL298" s="66">
        <f>IFERROR(AVERAGE(Data!AP306),"  ")</f>
        <v>544693</v>
      </c>
      <c r="AM298" s="66">
        <f>IFERROR(AVERAGE(Data!AQ306),"  ")</f>
        <v>52000</v>
      </c>
      <c r="AN298" s="66">
        <f>IFERROR(AVERAGE(Data!AR306),"  ")</f>
        <v>12600</v>
      </c>
      <c r="AO298" s="66">
        <f>IFERROR(AVERAGE(Data!AS306),"  ")</f>
        <v>609293</v>
      </c>
      <c r="AP298" s="66">
        <f>IFERROR(AVERAGE(Data!AT306),"  ")</f>
        <v>558606.5</v>
      </c>
      <c r="AQ298" s="66">
        <f>IFERROR(AVERAGE(Data!AU306),"  ")</f>
        <v>579244.91666666663</v>
      </c>
      <c r="AR298" s="67">
        <f>IFERROR(AVERAGE(Data!AV306),"  ")</f>
        <v>59.590607278965905</v>
      </c>
      <c r="AS298" s="67">
        <f>IFERROR(AVERAGE(Data!AW306),"  ")</f>
        <v>10.196673918007404</v>
      </c>
      <c r="AT298" s="67">
        <f>IFERROR(AVERAGE(Data!AX306),"  ")</f>
        <v>-3.5629862382621891</v>
      </c>
      <c r="AU298" s="66">
        <f>IFERROR(AVERAGE(Data!AZ306), "  ")</f>
        <v>460.91300000000001</v>
      </c>
      <c r="AV298" s="66">
        <f>IFERROR(AVERAGE(Data!BA306), "  ")</f>
        <v>66.507999999999996</v>
      </c>
      <c r="AW298" s="66">
        <f>IFERROR(AVERAGE(Data!BB306), "  ")</f>
        <v>79.072000000000003</v>
      </c>
      <c r="AX298" s="66">
        <f>IFERROR(AVERAGE(Data!BC306), "  ")</f>
        <v>2.8</v>
      </c>
      <c r="AY298" s="66">
        <f>IFERROR(AVERAGE(Data!BD306), "  ")</f>
        <v>609.29300000000001</v>
      </c>
      <c r="AZ298" s="66">
        <f>IFERROR(AVERAGE(Data!BE306), "  ")</f>
        <v>13396.682000000004</v>
      </c>
      <c r="BA298" s="66">
        <f>IFERROR(AVERAGE(Data!BF306), "  ")</f>
        <v>1092.0740000000001</v>
      </c>
      <c r="BB298" s="66">
        <f>IFERROR(AVERAGE(Data!BG306), "  ")</f>
        <v>4455.3960000000006</v>
      </c>
      <c r="BC298" s="66">
        <f>IFERROR(AVERAGE(Data!BH306), "  ")</f>
        <v>355.35799999999995</v>
      </c>
      <c r="BD298" s="66">
        <f>IFERROR(AVERAGE(Data!BI306), "  ")</f>
        <v>19299.510000000002</v>
      </c>
    </row>
    <row r="299" spans="1:56" x14ac:dyDescent="0.25">
      <c r="A299" s="59">
        <f t="shared" si="4"/>
        <v>39704</v>
      </c>
      <c r="B299" s="66">
        <f>IFERROR(AVERAGE(Data!B307),"  ")</f>
        <v>357298</v>
      </c>
      <c r="C299" s="66">
        <f>IFERROR(AVERAGE(Data!C307),"  ")</f>
        <v>28600</v>
      </c>
      <c r="D299" s="66">
        <f>IFERROR(AVERAGE(Data!D307),"  ")</f>
        <v>3400</v>
      </c>
      <c r="E299" s="66">
        <f>IFERROR(AVERAGE(Data!E307),"  ")</f>
        <v>389298</v>
      </c>
      <c r="F299" s="66">
        <f>IFERROR(AVERAGE(Data!F307),"  ")</f>
        <v>398687.75</v>
      </c>
      <c r="G299" s="66">
        <f>IFERROR(AVERAGE(Data!G307),"  ")</f>
        <v>351991.83333333331</v>
      </c>
      <c r="H299" s="67">
        <f>IFERROR(AVERAGE(Data!H307),"  ")</f>
        <v>68.553540811555052</v>
      </c>
      <c r="I299" s="67">
        <f>IFERROR(AVERAGE(Data!I307),"  ")</f>
        <v>46.680592001486353</v>
      </c>
      <c r="J299" s="67">
        <f>IFERROR(AVERAGE(Data!J307),"  ")</f>
        <v>13.266193202399123</v>
      </c>
      <c r="K299" s="66">
        <f>IFERROR(AVERAGE(Data!L307),"  ")</f>
        <v>30010</v>
      </c>
      <c r="L299" s="66">
        <f>IFERROR(AVERAGE(Data!M307),"  ")</f>
        <v>24100</v>
      </c>
      <c r="M299" s="66">
        <f>IFERROR(AVERAGE(Data!N307),"  ")</f>
        <v>14000</v>
      </c>
      <c r="N299" s="66">
        <f>IFERROR(AVERAGE(Data!O307),"  ")</f>
        <v>68110</v>
      </c>
      <c r="O299" s="66">
        <f>IFERROR(AVERAGE(Data!P307),"  ")</f>
        <v>68721.5</v>
      </c>
      <c r="P299" s="66">
        <f>IFERROR(AVERAGE(Data!Q307),"  ")</f>
        <v>60019.25</v>
      </c>
      <c r="Q299" s="67">
        <f>IFERROR(AVERAGE(Data!R307),"  ")</f>
        <v>-32.356738504320191</v>
      </c>
      <c r="R299" s="67">
        <f>IFERROR(AVERAGE(Data!S307),"  ")</f>
        <v>-14.391601291821477</v>
      </c>
      <c r="S299" s="67">
        <f>IFERROR(AVERAGE(Data!T307),"  ")</f>
        <v>14.499098205992244</v>
      </c>
      <c r="T299" s="66">
        <f>IFERROR(AVERAGE(Data!V307), " ")</f>
        <v>34109</v>
      </c>
      <c r="U299" s="66">
        <f>IFERROR(AVERAGE(Data!W307), " ")</f>
        <v>13600</v>
      </c>
      <c r="V299" s="66">
        <f>IFERROR(AVERAGE(Data!X307), " ")</f>
        <v>0</v>
      </c>
      <c r="W299" s="66">
        <f>IFERROR(AVERAGE(Data!Y307), " ")</f>
        <v>47709</v>
      </c>
      <c r="X299" s="66">
        <f>IFERROR(AVERAGE(Data!Z307), " ")</f>
        <v>69851.25</v>
      </c>
      <c r="Y299" s="66">
        <f>IFERROR(AVERAGE(Data!AA307), " ")</f>
        <v>78666.25</v>
      </c>
      <c r="Z299" s="67">
        <f>IFERROR(AVERAGE(Data!AB307), " ")</f>
        <v>15.770444066974033</v>
      </c>
      <c r="AA299" s="67">
        <f>IFERROR(AVERAGE(Data!AC307), " ")</f>
        <v>-2.1005606166783486</v>
      </c>
      <c r="AB299" s="67">
        <f>IFERROR(AVERAGE(Data!AD307), " ")</f>
        <v>-11.20556782610077</v>
      </c>
      <c r="AC299" s="66">
        <f>IFERROR(AVERAGE(Data!AF307), "  ")</f>
        <v>6000</v>
      </c>
      <c r="AD299" s="66">
        <f>IFERROR(AVERAGE(Data!AG307), "  ")</f>
        <v>0</v>
      </c>
      <c r="AE299" s="66">
        <f>IFERROR(AVERAGE(Data!AH307), "  ")</f>
        <v>3400</v>
      </c>
      <c r="AF299" s="66">
        <f>IFERROR(AVERAGE(Data!AI307), "  ")</f>
        <v>9400</v>
      </c>
      <c r="AG299" s="66">
        <f>IFERROR(AVERAGE(Data!AJ307), "  ")</f>
        <v>11650</v>
      </c>
      <c r="AH299" s="66">
        <f>IFERROR(AVERAGE(Data!AK307), "  ")</f>
        <v>13216.583333333334</v>
      </c>
      <c r="AI299" s="67">
        <f>IFERROR(AVERAGE(Data!AL307), "  ")</f>
        <v>-64.490782713810816</v>
      </c>
      <c r="AJ299" s="67">
        <f>IFERROR(AVERAGE(Data!AM307), "  ")</f>
        <v>-26.261155769352495</v>
      </c>
      <c r="AK299" s="67">
        <f>IFERROR(AVERAGE(Data!AN307), "  ")</f>
        <v>-11.853164269636007</v>
      </c>
      <c r="AL299" s="66">
        <f>IFERROR(AVERAGE(Data!AP307),"  ")</f>
        <v>427417</v>
      </c>
      <c r="AM299" s="66">
        <f>IFERROR(AVERAGE(Data!AQ307),"  ")</f>
        <v>66300</v>
      </c>
      <c r="AN299" s="66">
        <f>IFERROR(AVERAGE(Data!AR307),"  ")</f>
        <v>20800</v>
      </c>
      <c r="AO299" s="66">
        <f>IFERROR(AVERAGE(Data!AS307),"  ")</f>
        <v>514517</v>
      </c>
      <c r="AP299" s="66">
        <f>IFERROR(AVERAGE(Data!AT307),"  ")</f>
        <v>548910.5</v>
      </c>
      <c r="AQ299" s="66">
        <f>IFERROR(AVERAGE(Data!AU307),"  ")</f>
        <v>503893.91666666669</v>
      </c>
      <c r="AR299" s="67">
        <f>IFERROR(AVERAGE(Data!AV307),"  ")</f>
        <v>28.843129595127913</v>
      </c>
      <c r="AS299" s="67">
        <f>IFERROR(AVERAGE(Data!AW307),"  ")</f>
        <v>24.97108576372289</v>
      </c>
      <c r="AT299" s="67">
        <f>IFERROR(AVERAGE(Data!AX307),"  ")</f>
        <v>8.9337421715913301</v>
      </c>
      <c r="AU299" s="66">
        <f>IFERROR(AVERAGE(Data!AZ307), "  ")</f>
        <v>389.298</v>
      </c>
      <c r="AV299" s="66">
        <f>IFERROR(AVERAGE(Data!BA307), "  ")</f>
        <v>68.11</v>
      </c>
      <c r="AW299" s="66">
        <f>IFERROR(AVERAGE(Data!BB307), "  ")</f>
        <v>47.709000000000003</v>
      </c>
      <c r="AX299" s="66">
        <f>IFERROR(AVERAGE(Data!BC307), "  ")</f>
        <v>9.4</v>
      </c>
      <c r="AY299" s="66">
        <f>IFERROR(AVERAGE(Data!BD307), "  ")</f>
        <v>514.51700000000005</v>
      </c>
      <c r="AZ299" s="66">
        <f>IFERROR(AVERAGE(Data!BE307), "  ")</f>
        <v>13785.980000000005</v>
      </c>
      <c r="BA299" s="66">
        <f>IFERROR(AVERAGE(Data!BF307), "  ")</f>
        <v>1160.184</v>
      </c>
      <c r="BB299" s="66">
        <f>IFERROR(AVERAGE(Data!BG307), "  ")</f>
        <v>4503.1050000000005</v>
      </c>
      <c r="BC299" s="66">
        <f>IFERROR(AVERAGE(Data!BH307), "  ")</f>
        <v>364.75799999999992</v>
      </c>
      <c r="BD299" s="66">
        <f>IFERROR(AVERAGE(Data!BI307), "  ")</f>
        <v>19814.027000000002</v>
      </c>
    </row>
    <row r="300" spans="1:56" x14ac:dyDescent="0.25">
      <c r="A300" s="59">
        <f t="shared" si="4"/>
        <v>39711</v>
      </c>
      <c r="B300" s="66">
        <f>IFERROR(AVERAGE(Data!B308),"  ")</f>
        <v>273234</v>
      </c>
      <c r="C300" s="66">
        <f>IFERROR(AVERAGE(Data!C308),"  ")</f>
        <v>52000</v>
      </c>
      <c r="D300" s="66">
        <f>IFERROR(AVERAGE(Data!D308),"  ")</f>
        <v>0</v>
      </c>
      <c r="E300" s="66">
        <f>IFERROR(AVERAGE(Data!E308),"  ")</f>
        <v>325234</v>
      </c>
      <c r="F300" s="66">
        <f>IFERROR(AVERAGE(Data!F308),"  ")</f>
        <v>365922.75</v>
      </c>
      <c r="G300" s="66">
        <f>IFERROR(AVERAGE(Data!G308),"  ")</f>
        <v>333539.5</v>
      </c>
      <c r="H300" s="67">
        <f>IFERROR(AVERAGE(Data!H308),"  ")</f>
        <v>7.1025402909775881</v>
      </c>
      <c r="I300" s="67">
        <f>IFERROR(AVERAGE(Data!I308),"  ")</f>
        <v>42.058339682339408</v>
      </c>
      <c r="J300" s="67">
        <f>IFERROR(AVERAGE(Data!J308),"  ")</f>
        <v>9.7089700020537286</v>
      </c>
      <c r="K300" s="66">
        <f>IFERROR(AVERAGE(Data!L308),"  ")</f>
        <v>20399</v>
      </c>
      <c r="L300" s="66">
        <f>IFERROR(AVERAGE(Data!M308),"  ")</f>
        <v>31974</v>
      </c>
      <c r="M300" s="66">
        <f>IFERROR(AVERAGE(Data!N308),"  ")</f>
        <v>25200</v>
      </c>
      <c r="N300" s="66">
        <f>IFERROR(AVERAGE(Data!O308),"  ")</f>
        <v>77573</v>
      </c>
      <c r="O300" s="66">
        <f>IFERROR(AVERAGE(Data!P308),"  ")</f>
        <v>71722.75</v>
      </c>
      <c r="P300" s="66">
        <f>IFERROR(AVERAGE(Data!Q308),"  ")</f>
        <v>53792</v>
      </c>
      <c r="Q300" s="67">
        <f>IFERROR(AVERAGE(Data!R308),"  ")</f>
        <v>926.50522694190818</v>
      </c>
      <c r="R300" s="67">
        <f>IFERROR(AVERAGE(Data!S308),"  ")</f>
        <v>10.081882923535002</v>
      </c>
      <c r="S300" s="67">
        <f>IFERROR(AVERAGE(Data!T308),"  ")</f>
        <v>33.333488251041054</v>
      </c>
      <c r="T300" s="66">
        <f>IFERROR(AVERAGE(Data!V308), " ")</f>
        <v>21953</v>
      </c>
      <c r="U300" s="66">
        <f>IFERROR(AVERAGE(Data!W308), " ")</f>
        <v>3000</v>
      </c>
      <c r="V300" s="66">
        <f>IFERROR(AVERAGE(Data!X308), " ")</f>
        <v>0</v>
      </c>
      <c r="W300" s="66">
        <f>IFERROR(AVERAGE(Data!Y308), " ")</f>
        <v>24953</v>
      </c>
      <c r="X300" s="66">
        <f>IFERROR(AVERAGE(Data!Z308), " ")</f>
        <v>47452.75</v>
      </c>
      <c r="Y300" s="66">
        <f>IFERROR(AVERAGE(Data!AA308), " ")</f>
        <v>75788.416666666672</v>
      </c>
      <c r="Z300" s="67">
        <f>IFERROR(AVERAGE(Data!AB308), " ")</f>
        <v>-59.023581187598531</v>
      </c>
      <c r="AA300" s="67">
        <f>IFERROR(AVERAGE(Data!AC308), " ")</f>
        <v>-24.136594178280657</v>
      </c>
      <c r="AB300" s="67">
        <f>IFERROR(AVERAGE(Data!AD308), " ")</f>
        <v>-37.387859402437272</v>
      </c>
      <c r="AC300" s="66">
        <f>IFERROR(AVERAGE(Data!AF308), "  ")</f>
        <v>0</v>
      </c>
      <c r="AD300" s="66">
        <f>IFERROR(AVERAGE(Data!AG308), "  ")</f>
        <v>0</v>
      </c>
      <c r="AE300" s="66">
        <f>IFERROR(AVERAGE(Data!AH308), "  ")</f>
        <v>0</v>
      </c>
      <c r="AF300" s="66">
        <f>IFERROR(AVERAGE(Data!AI308), "  ")</f>
        <v>0</v>
      </c>
      <c r="AG300" s="66">
        <f>IFERROR(AVERAGE(Data!AJ308), "  ")</f>
        <v>11300</v>
      </c>
      <c r="AH300" s="66">
        <f>IFERROR(AVERAGE(Data!AK308), "  ")</f>
        <v>12612.25</v>
      </c>
      <c r="AI300" s="67">
        <f>IFERROR(AVERAGE(Data!AL308), "  ")</f>
        <v>-100</v>
      </c>
      <c r="AJ300" s="67">
        <f>IFERROR(AVERAGE(Data!AM308), "  ")</f>
        <v>-32.152506754728307</v>
      </c>
      <c r="AK300" s="67">
        <f>IFERROR(AVERAGE(Data!AN308), "  ")</f>
        <v>-10.404566988443776</v>
      </c>
      <c r="AL300" s="66">
        <f>IFERROR(AVERAGE(Data!AP308),"  ")</f>
        <v>315586</v>
      </c>
      <c r="AM300" s="66">
        <f>IFERROR(AVERAGE(Data!AQ308),"  ")</f>
        <v>86974</v>
      </c>
      <c r="AN300" s="66">
        <f>IFERROR(AVERAGE(Data!AR308),"  ")</f>
        <v>25200</v>
      </c>
      <c r="AO300" s="66">
        <f>IFERROR(AVERAGE(Data!AS308),"  ")</f>
        <v>427760</v>
      </c>
      <c r="AP300" s="66">
        <f>IFERROR(AVERAGE(Data!AT308),"  ")</f>
        <v>496398.25</v>
      </c>
      <c r="AQ300" s="66">
        <f>IFERROR(AVERAGE(Data!AU308),"  ")</f>
        <v>475732.16666666669</v>
      </c>
      <c r="AR300" s="67">
        <f>IFERROR(AVERAGE(Data!AV308),"  ")</f>
        <v>10.008409563757104</v>
      </c>
      <c r="AS300" s="67">
        <f>IFERROR(AVERAGE(Data!AW308),"  ")</f>
        <v>23.498894750656497</v>
      </c>
      <c r="AT300" s="67">
        <f>IFERROR(AVERAGE(Data!AX308),"  ")</f>
        <v>4.3440584390446624</v>
      </c>
      <c r="AU300" s="66">
        <f>IFERROR(AVERAGE(Data!AZ308), "  ")</f>
        <v>325.23399999999998</v>
      </c>
      <c r="AV300" s="66">
        <f>IFERROR(AVERAGE(Data!BA308), "  ")</f>
        <v>77.572999999999993</v>
      </c>
      <c r="AW300" s="66">
        <f>IFERROR(AVERAGE(Data!BB308), "  ")</f>
        <v>24.952999999999999</v>
      </c>
      <c r="AX300" s="66">
        <f>IFERROR(AVERAGE(Data!BC308), "  ")</f>
        <v>0</v>
      </c>
      <c r="AY300" s="66">
        <f>IFERROR(AVERAGE(Data!BD308), "  ")</f>
        <v>427.76</v>
      </c>
      <c r="AZ300" s="66">
        <f>IFERROR(AVERAGE(Data!BE308), "  ")</f>
        <v>14111.214000000005</v>
      </c>
      <c r="BA300" s="66">
        <f>IFERROR(AVERAGE(Data!BF308), "  ")</f>
        <v>1237.7570000000001</v>
      </c>
      <c r="BB300" s="66">
        <f>IFERROR(AVERAGE(Data!BG308), "  ")</f>
        <v>4528.0580000000009</v>
      </c>
      <c r="BC300" s="66">
        <f>IFERROR(AVERAGE(Data!BH308), "  ")</f>
        <v>364.75799999999992</v>
      </c>
      <c r="BD300" s="66">
        <f>IFERROR(AVERAGE(Data!BI308), "  ")</f>
        <v>20241.787</v>
      </c>
    </row>
    <row r="301" spans="1:56" x14ac:dyDescent="0.25">
      <c r="A301" s="59">
        <f t="shared" si="4"/>
        <v>39718</v>
      </c>
      <c r="B301" s="66">
        <f>IFERROR(AVERAGE(Data!B309),"  ")</f>
        <v>135282</v>
      </c>
      <c r="C301" s="66">
        <f>IFERROR(AVERAGE(Data!C309),"  ")</f>
        <v>79689</v>
      </c>
      <c r="D301" s="66">
        <f>IFERROR(AVERAGE(Data!D309),"  ")</f>
        <v>10600</v>
      </c>
      <c r="E301" s="66">
        <f>IFERROR(AVERAGE(Data!E309),"  ")</f>
        <v>225571</v>
      </c>
      <c r="F301" s="66">
        <f>IFERROR(AVERAGE(Data!F309),"  ")</f>
        <v>350254</v>
      </c>
      <c r="G301" s="66">
        <f>IFERROR(AVERAGE(Data!G309),"  ")</f>
        <v>335625.08333333331</v>
      </c>
      <c r="H301" s="67">
        <f>IFERROR(AVERAGE(Data!H309),"  ")</f>
        <v>-36.355787543203775</v>
      </c>
      <c r="I301" s="67">
        <f>IFERROR(AVERAGE(Data!I309),"  ")</f>
        <v>22.698531137571408</v>
      </c>
      <c r="J301" s="67">
        <f>IFERROR(AVERAGE(Data!J309),"  ")</f>
        <v>4.3587077942376817</v>
      </c>
      <c r="K301" s="66">
        <f>IFERROR(AVERAGE(Data!L309),"  ")</f>
        <v>10846</v>
      </c>
      <c r="L301" s="66">
        <f>IFERROR(AVERAGE(Data!M309),"  ")</f>
        <v>4500</v>
      </c>
      <c r="M301" s="66">
        <f>IFERROR(AVERAGE(Data!N309),"  ")</f>
        <v>26600</v>
      </c>
      <c r="N301" s="66">
        <f>IFERROR(AVERAGE(Data!O309),"  ")</f>
        <v>41946</v>
      </c>
      <c r="O301" s="66">
        <f>IFERROR(AVERAGE(Data!P309),"  ")</f>
        <v>63534.25</v>
      </c>
      <c r="P301" s="66">
        <f>IFERROR(AVERAGE(Data!Q309),"  ")</f>
        <v>47547.833333333336</v>
      </c>
      <c r="Q301" s="67">
        <f>IFERROR(AVERAGE(Data!R309),"  ")</f>
        <v>2.8088235294117636</v>
      </c>
      <c r="R301" s="67">
        <f>IFERROR(AVERAGE(Data!S309),"  ")</f>
        <v>22.960393261145139</v>
      </c>
      <c r="S301" s="67">
        <f>IFERROR(AVERAGE(Data!T309),"  ")</f>
        <v>33.621756336601379</v>
      </c>
      <c r="T301" s="66">
        <f>IFERROR(AVERAGE(Data!V309), " ")</f>
        <v>21303</v>
      </c>
      <c r="U301" s="66">
        <f>IFERROR(AVERAGE(Data!W309), " ")</f>
        <v>6115</v>
      </c>
      <c r="V301" s="66">
        <f>IFERROR(AVERAGE(Data!X309), " ")</f>
        <v>0</v>
      </c>
      <c r="W301" s="66">
        <f>IFERROR(AVERAGE(Data!Y309), " ")</f>
        <v>27418</v>
      </c>
      <c r="X301" s="66">
        <f>IFERROR(AVERAGE(Data!Z309), " ")</f>
        <v>44788</v>
      </c>
      <c r="Y301" s="66">
        <f>IFERROR(AVERAGE(Data!AA309), " ")</f>
        <v>71669.583333333328</v>
      </c>
      <c r="Z301" s="67">
        <f>IFERROR(AVERAGE(Data!AB309), " ")</f>
        <v>-69.450355992824427</v>
      </c>
      <c r="AA301" s="67">
        <f>IFERROR(AVERAGE(Data!AC309), " ")</f>
        <v>-29.63393558523174</v>
      </c>
      <c r="AB301" s="67">
        <f>IFERROR(AVERAGE(Data!AD309), " ")</f>
        <v>-37.507659571994154</v>
      </c>
      <c r="AC301" s="66">
        <f>IFERROR(AVERAGE(Data!AF309), "  ")</f>
        <v>1535</v>
      </c>
      <c r="AD301" s="66">
        <f>IFERROR(AVERAGE(Data!AG309), "  ")</f>
        <v>0</v>
      </c>
      <c r="AE301" s="66">
        <f>IFERROR(AVERAGE(Data!AH309), "  ")</f>
        <v>3600</v>
      </c>
      <c r="AF301" s="66">
        <f>IFERROR(AVERAGE(Data!AI309), "  ")</f>
        <v>5135</v>
      </c>
      <c r="AG301" s="66">
        <f>IFERROR(AVERAGE(Data!AJ309), "  ")</f>
        <v>4333.75</v>
      </c>
      <c r="AH301" s="66">
        <f>IFERROR(AVERAGE(Data!AK309), "  ")</f>
        <v>14704.833333333334</v>
      </c>
      <c r="AI301" s="67">
        <f>IFERROR(AVERAGE(Data!AL309), "  ")</f>
        <v>-74.452736318407958</v>
      </c>
      <c r="AJ301" s="67">
        <f>IFERROR(AVERAGE(Data!AM309), "  ")</f>
        <v>-75.896829810900996</v>
      </c>
      <c r="AK301" s="67">
        <f>IFERROR(AVERAGE(Data!AN309), "  ")</f>
        <v>-70.528397692368713</v>
      </c>
      <c r="AL301" s="66">
        <f>IFERROR(AVERAGE(Data!AP309),"  ")</f>
        <v>168966</v>
      </c>
      <c r="AM301" s="66">
        <f>IFERROR(AVERAGE(Data!AQ309),"  ")</f>
        <v>90304</v>
      </c>
      <c r="AN301" s="66">
        <f>IFERROR(AVERAGE(Data!AR309),"  ")</f>
        <v>40800</v>
      </c>
      <c r="AO301" s="66">
        <f>IFERROR(AVERAGE(Data!AS309),"  ")</f>
        <v>300070</v>
      </c>
      <c r="AP301" s="66">
        <f>IFERROR(AVERAGE(Data!AT309),"  ")</f>
        <v>462910</v>
      </c>
      <c r="AQ301" s="66">
        <f>IFERROR(AVERAGE(Data!AU309),"  ")</f>
        <v>469547.33333333331</v>
      </c>
      <c r="AR301" s="67">
        <f>IFERROR(AVERAGE(Data!AV309),"  ")</f>
        <v>-40.588903804195034</v>
      </c>
      <c r="AS301" s="67">
        <f>IFERROR(AVERAGE(Data!AW309),"  ")</f>
        <v>10.543163796881029</v>
      </c>
      <c r="AT301" s="67">
        <f>IFERROR(AVERAGE(Data!AX309),"  ")</f>
        <v>-1.4135600102794021</v>
      </c>
      <c r="AU301" s="66">
        <f>IFERROR(AVERAGE(Data!AZ309), "  ")</f>
        <v>225.571</v>
      </c>
      <c r="AV301" s="66">
        <f>IFERROR(AVERAGE(Data!BA309), "  ")</f>
        <v>41.945999999999998</v>
      </c>
      <c r="AW301" s="66">
        <f>IFERROR(AVERAGE(Data!BB309), "  ")</f>
        <v>27.417999999999999</v>
      </c>
      <c r="AX301" s="66">
        <f>IFERROR(AVERAGE(Data!BC309), "  ")</f>
        <v>5.1349999999999998</v>
      </c>
      <c r="AY301" s="66">
        <f>IFERROR(AVERAGE(Data!BD309), "  ")</f>
        <v>300.07</v>
      </c>
      <c r="AZ301" s="66">
        <f>IFERROR(AVERAGE(Data!BE309), "  ")</f>
        <v>14336.785000000005</v>
      </c>
      <c r="BA301" s="66">
        <f>IFERROR(AVERAGE(Data!BF309), "  ")</f>
        <v>1279.703</v>
      </c>
      <c r="BB301" s="66">
        <f>IFERROR(AVERAGE(Data!BG309), "  ")</f>
        <v>4555.4760000000006</v>
      </c>
      <c r="BC301" s="66">
        <f>IFERROR(AVERAGE(Data!BH309), "  ")</f>
        <v>369.89299999999992</v>
      </c>
      <c r="BD301" s="66">
        <f>IFERROR(AVERAGE(Data!BI309), "  ")</f>
        <v>20541.857</v>
      </c>
    </row>
    <row r="302" spans="1:56" x14ac:dyDescent="0.25">
      <c r="A302" s="59">
        <f t="shared" si="4"/>
        <v>39725</v>
      </c>
      <c r="B302" s="66">
        <f>IFERROR(AVERAGE(Data!B310),"  ")</f>
        <v>212722</v>
      </c>
      <c r="C302" s="66">
        <f>IFERROR(AVERAGE(Data!C310),"  ")</f>
        <v>118638</v>
      </c>
      <c r="D302" s="66">
        <f>IFERROR(AVERAGE(Data!D310),"  ")</f>
        <v>27200</v>
      </c>
      <c r="E302" s="66">
        <f>IFERROR(AVERAGE(Data!E310),"  ")</f>
        <v>358560</v>
      </c>
      <c r="F302" s="66">
        <f>IFERROR(AVERAGE(Data!F310),"  ")</f>
        <v>324665.75</v>
      </c>
      <c r="G302" s="66">
        <f>IFERROR(AVERAGE(Data!G310),"  ")</f>
        <v>353820.66666666669</v>
      </c>
      <c r="H302" s="67">
        <f>IFERROR(AVERAGE(Data!H310),"  ")</f>
        <v>-2.6654613862353682</v>
      </c>
      <c r="I302" s="67">
        <f>IFERROR(AVERAGE(Data!I310),"  ")</f>
        <v>3.2788202005035627</v>
      </c>
      <c r="J302" s="67">
        <f>IFERROR(AVERAGE(Data!J310),"  ")</f>
        <v>-8.2400264917632526</v>
      </c>
      <c r="K302" s="66">
        <f>IFERROR(AVERAGE(Data!L310),"  ")</f>
        <v>7859</v>
      </c>
      <c r="L302" s="66">
        <f>IFERROR(AVERAGE(Data!M310),"  ")</f>
        <v>5020</v>
      </c>
      <c r="M302" s="66">
        <f>IFERROR(AVERAGE(Data!N310),"  ")</f>
        <v>32200</v>
      </c>
      <c r="N302" s="66">
        <f>IFERROR(AVERAGE(Data!O310),"  ")</f>
        <v>45079</v>
      </c>
      <c r="O302" s="66">
        <f>IFERROR(AVERAGE(Data!P310),"  ")</f>
        <v>58177</v>
      </c>
      <c r="P302" s="66">
        <f>IFERROR(AVERAGE(Data!Q310),"  ")</f>
        <v>43795.25</v>
      </c>
      <c r="Q302" s="67">
        <f>IFERROR(AVERAGE(Data!R310),"  ")</f>
        <v>15.616824826878695</v>
      </c>
      <c r="R302" s="67">
        <f>IFERROR(AVERAGE(Data!S310),"  ")</f>
        <v>23.756494732419675</v>
      </c>
      <c r="S302" s="67">
        <f>IFERROR(AVERAGE(Data!T310),"  ")</f>
        <v>32.838606926550248</v>
      </c>
      <c r="T302" s="66">
        <f>IFERROR(AVERAGE(Data!V310), " ")</f>
        <v>65203</v>
      </c>
      <c r="U302" s="66">
        <f>IFERROR(AVERAGE(Data!W310), " ")</f>
        <v>18000</v>
      </c>
      <c r="V302" s="66">
        <f>IFERROR(AVERAGE(Data!X310), " ")</f>
        <v>4200</v>
      </c>
      <c r="W302" s="66">
        <f>IFERROR(AVERAGE(Data!Y310), " ")</f>
        <v>87403</v>
      </c>
      <c r="X302" s="66">
        <f>IFERROR(AVERAGE(Data!Z310), " ")</f>
        <v>46870.75</v>
      </c>
      <c r="Y302" s="66">
        <f>IFERROR(AVERAGE(Data!AA310), " ")</f>
        <v>88948.083333333328</v>
      </c>
      <c r="Z302" s="67">
        <f>IFERROR(AVERAGE(Data!AB310), " ")</f>
        <v>-41.532935093082521</v>
      </c>
      <c r="AA302" s="67">
        <f>IFERROR(AVERAGE(Data!AC310), " ")</f>
        <v>-45.075378062142221</v>
      </c>
      <c r="AB302" s="67">
        <f>IFERROR(AVERAGE(Data!AD310), " ")</f>
        <v>-47.305497495261747</v>
      </c>
      <c r="AC302" s="66">
        <f>IFERROR(AVERAGE(Data!AF310), "  ")</f>
        <v>4500</v>
      </c>
      <c r="AD302" s="66">
        <f>IFERROR(AVERAGE(Data!AG310), "  ")</f>
        <v>1500</v>
      </c>
      <c r="AE302" s="66">
        <f>IFERROR(AVERAGE(Data!AH310), "  ")</f>
        <v>4500</v>
      </c>
      <c r="AF302" s="66">
        <f>IFERROR(AVERAGE(Data!AI310), "  ")</f>
        <v>10500</v>
      </c>
      <c r="AG302" s="66">
        <f>IFERROR(AVERAGE(Data!AJ310), "  ")</f>
        <v>6258.75</v>
      </c>
      <c r="AH302" s="66">
        <f>IFERROR(AVERAGE(Data!AK310), "  ")</f>
        <v>14896.083333333334</v>
      </c>
      <c r="AI302" s="67">
        <f>IFERROR(AVERAGE(Data!AL310), "  ")</f>
        <v>14.130434782608692</v>
      </c>
      <c r="AJ302" s="67">
        <f>IFERROR(AVERAGE(Data!AM310), "  ")</f>
        <v>-65.467060251600088</v>
      </c>
      <c r="AK302" s="67">
        <f>IFERROR(AVERAGE(Data!AN310), "  ")</f>
        <v>-57.983921948163108</v>
      </c>
      <c r="AL302" s="66">
        <f>IFERROR(AVERAGE(Data!AP310),"  ")</f>
        <v>290284</v>
      </c>
      <c r="AM302" s="66">
        <f>IFERROR(AVERAGE(Data!AQ310),"  ")</f>
        <v>143158</v>
      </c>
      <c r="AN302" s="66">
        <f>IFERROR(AVERAGE(Data!AR310),"  ")</f>
        <v>68100</v>
      </c>
      <c r="AO302" s="66">
        <f>IFERROR(AVERAGE(Data!AS310),"  ")</f>
        <v>501542</v>
      </c>
      <c r="AP302" s="66">
        <f>IFERROR(AVERAGE(Data!AT310),"  ")</f>
        <v>435972.25</v>
      </c>
      <c r="AQ302" s="66">
        <f>IFERROR(AVERAGE(Data!AU310),"  ")</f>
        <v>501460.08333333331</v>
      </c>
      <c r="AR302" s="67">
        <f>IFERROR(AVERAGE(Data!AV310),"  ")</f>
        <v>-11.397731689220226</v>
      </c>
      <c r="AS302" s="67">
        <f>IFERROR(AVERAGE(Data!AW310),"  ")</f>
        <v>-6.2078843099574899</v>
      </c>
      <c r="AT302" s="67">
        <f>IFERROR(AVERAGE(Data!AX310),"  ")</f>
        <v>-13.059430951715822</v>
      </c>
      <c r="AU302" s="66">
        <f>IFERROR(AVERAGE(Data!AZ310), "  ")</f>
        <v>358.56</v>
      </c>
      <c r="AV302" s="66">
        <f>IFERROR(AVERAGE(Data!BA310), "  ")</f>
        <v>45.079000000000001</v>
      </c>
      <c r="AW302" s="66">
        <f>IFERROR(AVERAGE(Data!BB310), "  ")</f>
        <v>87.403000000000006</v>
      </c>
      <c r="AX302" s="66">
        <f>IFERROR(AVERAGE(Data!BC310), "  ")</f>
        <v>10.5</v>
      </c>
      <c r="AY302" s="66">
        <f>IFERROR(AVERAGE(Data!BD310), "  ")</f>
        <v>501.54199999999997</v>
      </c>
      <c r="AZ302" s="66">
        <f>IFERROR(AVERAGE(Data!BE310), "  ")</f>
        <v>14695.345000000005</v>
      </c>
      <c r="BA302" s="66">
        <f>IFERROR(AVERAGE(Data!BF310), "  ")</f>
        <v>1324.7819999999999</v>
      </c>
      <c r="BB302" s="66">
        <f>IFERROR(AVERAGE(Data!BG310), "  ")</f>
        <v>4642.8790000000008</v>
      </c>
      <c r="BC302" s="66">
        <f>IFERROR(AVERAGE(Data!BH310), "  ")</f>
        <v>380.39299999999992</v>
      </c>
      <c r="BD302" s="66">
        <f>IFERROR(AVERAGE(Data!BI310), "  ")</f>
        <v>21043.399000000001</v>
      </c>
    </row>
    <row r="303" spans="1:56" x14ac:dyDescent="0.25">
      <c r="A303" s="59">
        <f t="shared" si="4"/>
        <v>39732</v>
      </c>
      <c r="B303" s="66">
        <f>IFERROR(AVERAGE(Data!B311),"  ")</f>
        <v>84568</v>
      </c>
      <c r="C303" s="66">
        <f>IFERROR(AVERAGE(Data!C311),"  ")</f>
        <v>109267</v>
      </c>
      <c r="D303" s="66">
        <f>IFERROR(AVERAGE(Data!D311),"  ")</f>
        <v>6050</v>
      </c>
      <c r="E303" s="66">
        <f>IFERROR(AVERAGE(Data!E311),"  ")</f>
        <v>199885</v>
      </c>
      <c r="F303" s="66">
        <f>IFERROR(AVERAGE(Data!F311),"  ")</f>
        <v>277312.5</v>
      </c>
      <c r="G303" s="66">
        <f>IFERROR(AVERAGE(Data!G311),"  ")</f>
        <v>387940.33333333331</v>
      </c>
      <c r="H303" s="67">
        <f>IFERROR(AVERAGE(Data!H311),"  ")</f>
        <v>-59.618457709332098</v>
      </c>
      <c r="I303" s="67">
        <f>IFERROR(AVERAGE(Data!I311),"  ")</f>
        <v>-27.093103273761209</v>
      </c>
      <c r="J303" s="67">
        <f>IFERROR(AVERAGE(Data!J311),"  ")</f>
        <v>-28.516713480853152</v>
      </c>
      <c r="K303" s="66">
        <f>IFERROR(AVERAGE(Data!L311),"  ")</f>
        <v>3135</v>
      </c>
      <c r="L303" s="66">
        <f>IFERROR(AVERAGE(Data!M311),"  ")</f>
        <v>16816</v>
      </c>
      <c r="M303" s="66">
        <f>IFERROR(AVERAGE(Data!N311),"  ")</f>
        <v>8400</v>
      </c>
      <c r="N303" s="66">
        <f>IFERROR(AVERAGE(Data!O311),"  ")</f>
        <v>28351</v>
      </c>
      <c r="O303" s="66">
        <f>IFERROR(AVERAGE(Data!P311),"  ")</f>
        <v>48237.25</v>
      </c>
      <c r="P303" s="66">
        <f>IFERROR(AVERAGE(Data!Q311),"  ")</f>
        <v>31405.25</v>
      </c>
      <c r="Q303" s="67">
        <f>IFERROR(AVERAGE(Data!R311),"  ")</f>
        <v>-5.0281388181696363</v>
      </c>
      <c r="R303" s="67">
        <f>IFERROR(AVERAGE(Data!S311),"  ")</f>
        <v>64.633657283765217</v>
      </c>
      <c r="S303" s="67">
        <f>IFERROR(AVERAGE(Data!T311),"  ")</f>
        <v>53.596134404279553</v>
      </c>
      <c r="T303" s="66">
        <f>IFERROR(AVERAGE(Data!V311), " ")</f>
        <v>90741</v>
      </c>
      <c r="U303" s="66">
        <f>IFERROR(AVERAGE(Data!W311), " ")</f>
        <v>29154</v>
      </c>
      <c r="V303" s="66">
        <f>IFERROR(AVERAGE(Data!X311), " ")</f>
        <v>4200</v>
      </c>
      <c r="W303" s="66">
        <f>IFERROR(AVERAGE(Data!Y311), " ")</f>
        <v>124095</v>
      </c>
      <c r="X303" s="66">
        <f>IFERROR(AVERAGE(Data!Z311), " ")</f>
        <v>65967.25</v>
      </c>
      <c r="Y303" s="66">
        <f>IFERROR(AVERAGE(Data!AA311), " ")</f>
        <v>132673.41666666666</v>
      </c>
      <c r="Z303" s="67">
        <f>IFERROR(AVERAGE(Data!AB311), " ")</f>
        <v>-35.249152100182627</v>
      </c>
      <c r="AA303" s="67">
        <f>IFERROR(AVERAGE(Data!AC311), " ")</f>
        <v>-46.344751578938805</v>
      </c>
      <c r="AB303" s="67">
        <f>IFERROR(AVERAGE(Data!AD311), " ")</f>
        <v>-50.278472012416444</v>
      </c>
      <c r="AC303" s="66">
        <f>IFERROR(AVERAGE(Data!AF311), "  ")</f>
        <v>1500</v>
      </c>
      <c r="AD303" s="66">
        <f>IFERROR(AVERAGE(Data!AG311), "  ")</f>
        <v>0</v>
      </c>
      <c r="AE303" s="66">
        <f>IFERROR(AVERAGE(Data!AH311), "  ")</f>
        <v>3200</v>
      </c>
      <c r="AF303" s="66">
        <f>IFERROR(AVERAGE(Data!AI311), "  ")</f>
        <v>4700</v>
      </c>
      <c r="AG303" s="66">
        <f>IFERROR(AVERAGE(Data!AJ311), "  ")</f>
        <v>5083.75</v>
      </c>
      <c r="AH303" s="66">
        <f>IFERROR(AVERAGE(Data!AK311), "  ")</f>
        <v>14901.166666666666</v>
      </c>
      <c r="AI303" s="67">
        <f>IFERROR(AVERAGE(Data!AL311), "  ")</f>
        <v>-78.283971722958924</v>
      </c>
      <c r="AJ303" s="67">
        <f>IFERROR(AVERAGE(Data!AM311), "  ")</f>
        <v>-69.948423899389653</v>
      </c>
      <c r="AK303" s="67">
        <f>IFERROR(AVERAGE(Data!AN311), "  ")</f>
        <v>-65.883543794110082</v>
      </c>
      <c r="AL303" s="66">
        <f>IFERROR(AVERAGE(Data!AP311),"  ")</f>
        <v>179944</v>
      </c>
      <c r="AM303" s="66">
        <f>IFERROR(AVERAGE(Data!AQ311),"  ")</f>
        <v>155237</v>
      </c>
      <c r="AN303" s="66">
        <f>IFERROR(AVERAGE(Data!AR311),"  ")</f>
        <v>21850</v>
      </c>
      <c r="AO303" s="66">
        <f>IFERROR(AVERAGE(Data!AS311),"  ")</f>
        <v>357031</v>
      </c>
      <c r="AP303" s="66">
        <f>IFERROR(AVERAGE(Data!AT311),"  ")</f>
        <v>396600.75</v>
      </c>
      <c r="AQ303" s="66">
        <f>IFERROR(AVERAGE(Data!AU311),"  ")</f>
        <v>566920.16666666663</v>
      </c>
      <c r="AR303" s="67">
        <f>IFERROR(AVERAGE(Data!AV311),"  ")</f>
        <v>-51.63072929649821</v>
      </c>
      <c r="AS303" s="67">
        <f>IFERROR(AVERAGE(Data!AW311),"  ")</f>
        <v>-27.828869580408288</v>
      </c>
      <c r="AT303" s="67">
        <f>IFERROR(AVERAGE(Data!AX311),"  ")</f>
        <v>-30.042927854921363</v>
      </c>
      <c r="AU303" s="66">
        <f>IFERROR(AVERAGE(Data!AZ311), "  ")</f>
        <v>199.88499999999999</v>
      </c>
      <c r="AV303" s="66">
        <f>IFERROR(AVERAGE(Data!BA311), "  ")</f>
        <v>28.350999999999999</v>
      </c>
      <c r="AW303" s="66">
        <f>IFERROR(AVERAGE(Data!BB311), "  ")</f>
        <v>124.095</v>
      </c>
      <c r="AX303" s="66">
        <f>IFERROR(AVERAGE(Data!BC311), "  ")</f>
        <v>4.7</v>
      </c>
      <c r="AY303" s="66">
        <f>IFERROR(AVERAGE(Data!BD311), "  ")</f>
        <v>357.03100000000001</v>
      </c>
      <c r="AZ303" s="66">
        <f>IFERROR(AVERAGE(Data!BE311), "  ")</f>
        <v>14895.230000000005</v>
      </c>
      <c r="BA303" s="66">
        <f>IFERROR(AVERAGE(Data!BF311), "  ")</f>
        <v>1353.1329999999998</v>
      </c>
      <c r="BB303" s="66">
        <f>IFERROR(AVERAGE(Data!BG311), "  ")</f>
        <v>4766.9740000000011</v>
      </c>
      <c r="BC303" s="66">
        <f>IFERROR(AVERAGE(Data!BH311), "  ")</f>
        <v>385.0929999999999</v>
      </c>
      <c r="BD303" s="66">
        <f>IFERROR(AVERAGE(Data!BI311), "  ")</f>
        <v>21400.43</v>
      </c>
    </row>
    <row r="304" spans="1:56" x14ac:dyDescent="0.25">
      <c r="A304" s="59">
        <f t="shared" si="4"/>
        <v>39739</v>
      </c>
      <c r="B304" s="66">
        <f>IFERROR(AVERAGE(Data!B312),"  ")</f>
        <v>118981</v>
      </c>
      <c r="C304" s="66">
        <f>IFERROR(AVERAGE(Data!C312),"  ")</f>
        <v>79325</v>
      </c>
      <c r="D304" s="66">
        <f>IFERROR(AVERAGE(Data!D312),"  ")</f>
        <v>8400</v>
      </c>
      <c r="E304" s="66">
        <f>IFERROR(AVERAGE(Data!E312),"  ")</f>
        <v>206706</v>
      </c>
      <c r="F304" s="66">
        <f>IFERROR(AVERAGE(Data!F312),"  ")</f>
        <v>247680.5</v>
      </c>
      <c r="G304" s="66">
        <f>IFERROR(AVERAGE(Data!G312),"  ")</f>
        <v>403158</v>
      </c>
      <c r="H304" s="67">
        <f>IFERROR(AVERAGE(Data!H312),"  ")</f>
        <v>-63.012786790204309</v>
      </c>
      <c r="I304" s="67">
        <f>IFERROR(AVERAGE(Data!I312),"  ")</f>
        <v>-44.236606698100303</v>
      </c>
      <c r="J304" s="67">
        <f>IFERROR(AVERAGE(Data!J312),"  ")</f>
        <v>-38.56490507443732</v>
      </c>
      <c r="K304" s="66">
        <f>IFERROR(AVERAGE(Data!L312),"  ")</f>
        <v>6496</v>
      </c>
      <c r="L304" s="66">
        <f>IFERROR(AVERAGE(Data!M312),"  ")</f>
        <v>4500</v>
      </c>
      <c r="M304" s="66">
        <f>IFERROR(AVERAGE(Data!N312),"  ")</f>
        <v>26600</v>
      </c>
      <c r="N304" s="66">
        <f>IFERROR(AVERAGE(Data!O312),"  ")</f>
        <v>37596</v>
      </c>
      <c r="O304" s="66">
        <f>IFERROR(AVERAGE(Data!P312),"  ")</f>
        <v>38243</v>
      </c>
      <c r="P304" s="66">
        <f>IFERROR(AVERAGE(Data!Q312),"  ")</f>
        <v>31348.5</v>
      </c>
      <c r="Q304" s="67">
        <f>IFERROR(AVERAGE(Data!R312),"  ")</f>
        <v>108.78547231632143</v>
      </c>
      <c r="R304" s="67">
        <f>IFERROR(AVERAGE(Data!S312),"  ")</f>
        <v>19.83799324710731</v>
      </c>
      <c r="S304" s="67">
        <f>IFERROR(AVERAGE(Data!T312),"  ")</f>
        <v>21.993077818715399</v>
      </c>
      <c r="T304" s="66">
        <f>IFERROR(AVERAGE(Data!V312), " ")</f>
        <v>173999</v>
      </c>
      <c r="U304" s="66">
        <f>IFERROR(AVERAGE(Data!W312), " ")</f>
        <v>38400</v>
      </c>
      <c r="V304" s="66">
        <f>IFERROR(AVERAGE(Data!X312), " ")</f>
        <v>8500</v>
      </c>
      <c r="W304" s="66">
        <f>IFERROR(AVERAGE(Data!Y312), " ")</f>
        <v>220899</v>
      </c>
      <c r="X304" s="66">
        <f>IFERROR(AVERAGE(Data!Z312), " ")</f>
        <v>114953.75</v>
      </c>
      <c r="Y304" s="66">
        <f>IFERROR(AVERAGE(Data!AA312), " ")</f>
        <v>181658.58333333334</v>
      </c>
      <c r="Z304" s="67">
        <f>IFERROR(AVERAGE(Data!AB312), " ")</f>
        <v>25.090038053818976</v>
      </c>
      <c r="AA304" s="67">
        <f>IFERROR(AVERAGE(Data!AC312), " ")</f>
        <v>-24.308045341261142</v>
      </c>
      <c r="AB304" s="67">
        <f>IFERROR(AVERAGE(Data!AD312), " ")</f>
        <v>-36.719890747432338</v>
      </c>
      <c r="AC304" s="66">
        <f>IFERROR(AVERAGE(Data!AF312), "  ")</f>
        <v>3035</v>
      </c>
      <c r="AD304" s="66">
        <f>IFERROR(AVERAGE(Data!AG312), "  ")</f>
        <v>1500</v>
      </c>
      <c r="AE304" s="66">
        <f>IFERROR(AVERAGE(Data!AH312), "  ")</f>
        <v>4800</v>
      </c>
      <c r="AF304" s="66">
        <f>IFERROR(AVERAGE(Data!AI312), "  ")</f>
        <v>9335</v>
      </c>
      <c r="AG304" s="66">
        <f>IFERROR(AVERAGE(Data!AJ312), "  ")</f>
        <v>7417.5</v>
      </c>
      <c r="AH304" s="66">
        <f>IFERROR(AVERAGE(Data!AK312), "  ")</f>
        <v>15030.5</v>
      </c>
      <c r="AI304" s="67">
        <f>IFERROR(AVERAGE(Data!AL312), "  ")</f>
        <v>-0.69148936170212449</v>
      </c>
      <c r="AJ304" s="67">
        <f>IFERROR(AVERAGE(Data!AM312), "  ")</f>
        <v>-50.831082312778619</v>
      </c>
      <c r="AK304" s="67">
        <f>IFERROR(AVERAGE(Data!AN312), "  ")</f>
        <v>-50.650344299923489</v>
      </c>
      <c r="AL304" s="66">
        <f>IFERROR(AVERAGE(Data!AP312),"  ")</f>
        <v>302511</v>
      </c>
      <c r="AM304" s="66">
        <f>IFERROR(AVERAGE(Data!AQ312),"  ")</f>
        <v>123725</v>
      </c>
      <c r="AN304" s="66">
        <f>IFERROR(AVERAGE(Data!AR312),"  ")</f>
        <v>48300</v>
      </c>
      <c r="AO304" s="66">
        <f>IFERROR(AVERAGE(Data!AS312),"  ")</f>
        <v>474536</v>
      </c>
      <c r="AP304" s="66">
        <f>IFERROR(AVERAGE(Data!AT312),"  ")</f>
        <v>408294.75</v>
      </c>
      <c r="AQ304" s="66">
        <f>IFERROR(AVERAGE(Data!AU312),"  ")</f>
        <v>631195.58333333337</v>
      </c>
      <c r="AR304" s="67">
        <f>IFERROR(AVERAGE(Data!AV312),"  ")</f>
        <v>-37.794894718145081</v>
      </c>
      <c r="AS304" s="67">
        <f>IFERROR(AVERAGE(Data!AW312),"  ")</f>
        <v>-36.504729354343702</v>
      </c>
      <c r="AT304" s="67">
        <f>IFERROR(AVERAGE(Data!AX312),"  ")</f>
        <v>-35.31406733808209</v>
      </c>
      <c r="AU304" s="66">
        <f>IFERROR(AVERAGE(Data!AZ312), "  ")</f>
        <v>206.70599999999999</v>
      </c>
      <c r="AV304" s="66">
        <f>IFERROR(AVERAGE(Data!BA312), "  ")</f>
        <v>37.595999999999997</v>
      </c>
      <c r="AW304" s="66">
        <f>IFERROR(AVERAGE(Data!BB312), "  ")</f>
        <v>220.899</v>
      </c>
      <c r="AX304" s="66">
        <f>IFERROR(AVERAGE(Data!BC312), "  ")</f>
        <v>9.3350000000000009</v>
      </c>
      <c r="AY304" s="66">
        <f>IFERROR(AVERAGE(Data!BD312), "  ")</f>
        <v>474.536</v>
      </c>
      <c r="AZ304" s="66">
        <f>IFERROR(AVERAGE(Data!BE312), "  ")</f>
        <v>15101.936000000005</v>
      </c>
      <c r="BA304" s="66">
        <f>IFERROR(AVERAGE(Data!BF312), "  ")</f>
        <v>1390.7289999999998</v>
      </c>
      <c r="BB304" s="66">
        <f>IFERROR(AVERAGE(Data!BG312), "  ")</f>
        <v>4987.8730000000014</v>
      </c>
      <c r="BC304" s="66">
        <f>IFERROR(AVERAGE(Data!BH312), "  ")</f>
        <v>394.42799999999988</v>
      </c>
      <c r="BD304" s="66">
        <f>IFERROR(AVERAGE(Data!BI312), "  ")</f>
        <v>21874.966</v>
      </c>
    </row>
    <row r="305" spans="1:56" x14ac:dyDescent="0.25">
      <c r="A305" s="59">
        <f t="shared" si="4"/>
        <v>39746</v>
      </c>
      <c r="B305" s="66">
        <f>IFERROR(AVERAGE(Data!B313),"  ")</f>
        <v>208330</v>
      </c>
      <c r="C305" s="66">
        <f>IFERROR(AVERAGE(Data!C313),"  ")</f>
        <v>52900</v>
      </c>
      <c r="D305" s="66">
        <f>IFERROR(AVERAGE(Data!D313),"  ")</f>
        <v>1400</v>
      </c>
      <c r="E305" s="66">
        <f>IFERROR(AVERAGE(Data!E313),"  ")</f>
        <v>262630</v>
      </c>
      <c r="F305" s="66">
        <f>IFERROR(AVERAGE(Data!F313),"  ")</f>
        <v>256945.25</v>
      </c>
      <c r="G305" s="66">
        <f>IFERROR(AVERAGE(Data!G313),"  ")</f>
        <v>408905.08333333331</v>
      </c>
      <c r="H305" s="67">
        <f>IFERROR(AVERAGE(Data!H313),"  ")</f>
        <v>-59.773371972625732</v>
      </c>
      <c r="I305" s="67">
        <f>IFERROR(AVERAGE(Data!I313),"  ")</f>
        <v>-50.470867966135671</v>
      </c>
      <c r="J305" s="67">
        <f>IFERROR(AVERAGE(Data!J313),"  ")</f>
        <v>-37.162617812079858</v>
      </c>
      <c r="K305" s="66">
        <f>IFERROR(AVERAGE(Data!L313),"  ")</f>
        <v>8050</v>
      </c>
      <c r="L305" s="66">
        <f>IFERROR(AVERAGE(Data!M313),"  ")</f>
        <v>3000</v>
      </c>
      <c r="M305" s="66">
        <f>IFERROR(AVERAGE(Data!N313),"  ")</f>
        <v>14000</v>
      </c>
      <c r="N305" s="66">
        <f>IFERROR(AVERAGE(Data!O313),"  ")</f>
        <v>25050</v>
      </c>
      <c r="O305" s="66">
        <f>IFERROR(AVERAGE(Data!P313),"  ")</f>
        <v>34019</v>
      </c>
      <c r="P305" s="66">
        <f>IFERROR(AVERAGE(Data!Q313),"  ")</f>
        <v>26306.583333333332</v>
      </c>
      <c r="Q305" s="67">
        <f>IFERROR(AVERAGE(Data!R313),"  ")</f>
        <v>-24.548192771084342</v>
      </c>
      <c r="R305" s="67">
        <f>IFERROR(AVERAGE(Data!S313),"  ")</f>
        <v>13.350381927379651</v>
      </c>
      <c r="S305" s="67">
        <f>IFERROR(AVERAGE(Data!T313),"  ")</f>
        <v>29.317439550936243</v>
      </c>
      <c r="T305" s="66">
        <f>IFERROR(AVERAGE(Data!V313), " ")</f>
        <v>165125</v>
      </c>
      <c r="U305" s="66">
        <f>IFERROR(AVERAGE(Data!W313), " ")</f>
        <v>89900</v>
      </c>
      <c r="V305" s="66">
        <f>IFERROR(AVERAGE(Data!X313), " ")</f>
        <v>15700</v>
      </c>
      <c r="W305" s="66">
        <f>IFERROR(AVERAGE(Data!Y313), " ")</f>
        <v>270725</v>
      </c>
      <c r="X305" s="66">
        <f>IFERROR(AVERAGE(Data!Z313), " ")</f>
        <v>175780.5</v>
      </c>
      <c r="Y305" s="66">
        <f>IFERROR(AVERAGE(Data!AA313), " ")</f>
        <v>210795.16666666666</v>
      </c>
      <c r="Z305" s="67">
        <f>IFERROR(AVERAGE(Data!AB313), " ")</f>
        <v>119.08102902737654</v>
      </c>
      <c r="AA305" s="67">
        <f>IFERROR(AVERAGE(Data!AC313), " ")</f>
        <v>9.6390802518610421</v>
      </c>
      <c r="AB305" s="67">
        <f>IFERROR(AVERAGE(Data!AD313), " ")</f>
        <v>-16.610754041640739</v>
      </c>
      <c r="AC305" s="66">
        <f>IFERROR(AVERAGE(Data!AF313), "  ")</f>
        <v>3070</v>
      </c>
      <c r="AD305" s="66">
        <f>IFERROR(AVERAGE(Data!AG313), "  ")</f>
        <v>0</v>
      </c>
      <c r="AE305" s="66">
        <f>IFERROR(AVERAGE(Data!AH313), "  ")</f>
        <v>1400</v>
      </c>
      <c r="AF305" s="66">
        <f>IFERROR(AVERAGE(Data!AI313), "  ")</f>
        <v>4470</v>
      </c>
      <c r="AG305" s="66">
        <f>IFERROR(AVERAGE(Data!AJ313), "  ")</f>
        <v>7251.25</v>
      </c>
      <c r="AH305" s="66">
        <f>IFERROR(AVERAGE(Data!AK313), "  ")</f>
        <v>14596</v>
      </c>
      <c r="AI305" s="67">
        <f>IFERROR(AVERAGE(Data!AL313), "  ")</f>
        <v>-84.744027303754265</v>
      </c>
      <c r="AJ305" s="67">
        <f>IFERROR(AVERAGE(Data!AM313), "  ")</f>
        <v>-58.291992004946579</v>
      </c>
      <c r="AK305" s="67">
        <f>IFERROR(AVERAGE(Data!AN313), "  ")</f>
        <v>-50.320293231022198</v>
      </c>
      <c r="AL305" s="66">
        <f>IFERROR(AVERAGE(Data!AP313),"  ")</f>
        <v>384575</v>
      </c>
      <c r="AM305" s="66">
        <f>IFERROR(AVERAGE(Data!AQ313),"  ")</f>
        <v>145800</v>
      </c>
      <c r="AN305" s="66">
        <f>IFERROR(AVERAGE(Data!AR313),"  ")</f>
        <v>32500</v>
      </c>
      <c r="AO305" s="66">
        <f>IFERROR(AVERAGE(Data!AS313),"  ")</f>
        <v>562875</v>
      </c>
      <c r="AP305" s="66">
        <f>IFERROR(AVERAGE(Data!AT313),"  ")</f>
        <v>473996</v>
      </c>
      <c r="AQ305" s="66">
        <f>IFERROR(AVERAGE(Data!AU313),"  ")</f>
        <v>660602.83333333337</v>
      </c>
      <c r="AR305" s="67">
        <f>IFERROR(AVERAGE(Data!AV313),"  ")</f>
        <v>-32.907125462930409</v>
      </c>
      <c r="AS305" s="67">
        <f>IFERROR(AVERAGE(Data!AW313),"  ")</f>
        <v>-34.75627339554481</v>
      </c>
      <c r="AT305" s="67">
        <f>IFERROR(AVERAGE(Data!AX313),"  ")</f>
        <v>-28.247961394857278</v>
      </c>
      <c r="AU305" s="66">
        <f>IFERROR(AVERAGE(Data!AZ313), "  ")</f>
        <v>262.63</v>
      </c>
      <c r="AV305" s="66">
        <f>IFERROR(AVERAGE(Data!BA313), "  ")</f>
        <v>25.05</v>
      </c>
      <c r="AW305" s="66">
        <f>IFERROR(AVERAGE(Data!BB313), "  ")</f>
        <v>270.72500000000002</v>
      </c>
      <c r="AX305" s="66">
        <f>IFERROR(AVERAGE(Data!BC313), "  ")</f>
        <v>4.47</v>
      </c>
      <c r="AY305" s="66">
        <f>IFERROR(AVERAGE(Data!BD313), "  ")</f>
        <v>562.875</v>
      </c>
      <c r="AZ305" s="66">
        <f>IFERROR(AVERAGE(Data!BE313), "  ")</f>
        <v>15364.566000000004</v>
      </c>
      <c r="BA305" s="66">
        <f>IFERROR(AVERAGE(Data!BF313), "  ")</f>
        <v>1415.7789999999998</v>
      </c>
      <c r="BB305" s="66">
        <f>IFERROR(AVERAGE(Data!BG313), "  ")</f>
        <v>5258.5980000000018</v>
      </c>
      <c r="BC305" s="66">
        <f>IFERROR(AVERAGE(Data!BH313), "  ")</f>
        <v>398.89799999999991</v>
      </c>
      <c r="BD305" s="66">
        <f>IFERROR(AVERAGE(Data!BI313), "  ")</f>
        <v>22437.841</v>
      </c>
    </row>
    <row r="306" spans="1:56" x14ac:dyDescent="0.25">
      <c r="A306" s="59">
        <f t="shared" si="4"/>
        <v>39753</v>
      </c>
      <c r="B306" s="66">
        <f>IFERROR(AVERAGE(Data!B314),"  ")</f>
        <v>162082</v>
      </c>
      <c r="C306" s="66">
        <f>IFERROR(AVERAGE(Data!C314),"  ")</f>
        <v>41080</v>
      </c>
      <c r="D306" s="66">
        <f>IFERROR(AVERAGE(Data!D314),"  ")</f>
        <v>0</v>
      </c>
      <c r="E306" s="66">
        <f>IFERROR(AVERAGE(Data!E314),"  ")</f>
        <v>203162</v>
      </c>
      <c r="F306" s="66">
        <f>IFERROR(AVERAGE(Data!F314),"  ")</f>
        <v>218095.75</v>
      </c>
      <c r="G306" s="66">
        <f>IFERROR(AVERAGE(Data!G314),"  ")</f>
        <v>432967.33333333331</v>
      </c>
      <c r="H306" s="67">
        <f>IFERROR(AVERAGE(Data!H314),"  ")</f>
        <v>-62.720585132052896</v>
      </c>
      <c r="I306" s="67">
        <f>IFERROR(AVERAGE(Data!I314),"  ")</f>
        <v>-61.256626116491745</v>
      </c>
      <c r="J306" s="67">
        <f>IFERROR(AVERAGE(Data!J314),"  ")</f>
        <v>-49.627666290451465</v>
      </c>
      <c r="K306" s="66">
        <f>IFERROR(AVERAGE(Data!L314),"  ")</f>
        <v>3135</v>
      </c>
      <c r="L306" s="66">
        <f>IFERROR(AVERAGE(Data!M314),"  ")</f>
        <v>3200</v>
      </c>
      <c r="M306" s="66">
        <f>IFERROR(AVERAGE(Data!N314),"  ")</f>
        <v>12000</v>
      </c>
      <c r="N306" s="66">
        <f>IFERROR(AVERAGE(Data!O314),"  ")</f>
        <v>18335</v>
      </c>
      <c r="O306" s="66">
        <f>IFERROR(AVERAGE(Data!P314),"  ")</f>
        <v>27333</v>
      </c>
      <c r="P306" s="66">
        <f>IFERROR(AVERAGE(Data!Q314),"  ")</f>
        <v>23161.416666666668</v>
      </c>
      <c r="Q306" s="67">
        <f>IFERROR(AVERAGE(Data!R314),"  ")</f>
        <v>-35.014531792727013</v>
      </c>
      <c r="R306" s="67">
        <f>IFERROR(AVERAGE(Data!S314),"  ")</f>
        <v>5.3993209667524411E-2</v>
      </c>
      <c r="S306" s="67">
        <f>IFERROR(AVERAGE(Data!T314),"  ")</f>
        <v>18.010916142866897</v>
      </c>
      <c r="T306" s="66">
        <f>IFERROR(AVERAGE(Data!V314), " ")</f>
        <v>173885</v>
      </c>
      <c r="U306" s="66">
        <f>IFERROR(AVERAGE(Data!W314), " ")</f>
        <v>59716</v>
      </c>
      <c r="V306" s="66">
        <f>IFERROR(AVERAGE(Data!X314), " ")</f>
        <v>29400</v>
      </c>
      <c r="W306" s="66">
        <f>IFERROR(AVERAGE(Data!Y314), " ")</f>
        <v>263001</v>
      </c>
      <c r="X306" s="66">
        <f>IFERROR(AVERAGE(Data!Z314), " ")</f>
        <v>219680</v>
      </c>
      <c r="Y306" s="66">
        <f>IFERROR(AVERAGE(Data!AA314), " ")</f>
        <v>210656.66666666666</v>
      </c>
      <c r="Z306" s="67">
        <f>IFERROR(AVERAGE(Data!AB314), " ")</f>
        <v>625.01998621640246</v>
      </c>
      <c r="AA306" s="67">
        <f>IFERROR(AVERAGE(Data!AC314), " ")</f>
        <v>66.3958794902384</v>
      </c>
      <c r="AB306" s="67">
        <f>IFERROR(AVERAGE(Data!AD314), " ")</f>
        <v>4.2834311755304944</v>
      </c>
      <c r="AC306" s="66">
        <f>IFERROR(AVERAGE(Data!AF314), "  ")</f>
        <v>13210</v>
      </c>
      <c r="AD306" s="66">
        <f>IFERROR(AVERAGE(Data!AG314), "  ")</f>
        <v>0</v>
      </c>
      <c r="AE306" s="66">
        <f>IFERROR(AVERAGE(Data!AH314), "  ")</f>
        <v>0</v>
      </c>
      <c r="AF306" s="66">
        <f>IFERROR(AVERAGE(Data!AI314), "  ")</f>
        <v>13210</v>
      </c>
      <c r="AG306" s="66">
        <f>IFERROR(AVERAGE(Data!AJ314), "  ")</f>
        <v>7928.75</v>
      </c>
      <c r="AH306" s="66">
        <f>IFERROR(AVERAGE(Data!AK314), "  ")</f>
        <v>13921.416666666666</v>
      </c>
      <c r="AI306" s="67">
        <f>IFERROR(AVERAGE(Data!AL314), "  ")</f>
        <v>843.57142857142856</v>
      </c>
      <c r="AJ306" s="67">
        <f>IFERROR(AVERAGE(Data!AM314), "  ")</f>
        <v>-48.633853230325705</v>
      </c>
      <c r="AK306" s="67">
        <f>IFERROR(AVERAGE(Data!AN314), "  ")</f>
        <v>-43.046385365474059</v>
      </c>
      <c r="AL306" s="66">
        <f>IFERROR(AVERAGE(Data!AP314),"  ")</f>
        <v>352312</v>
      </c>
      <c r="AM306" s="66">
        <f>IFERROR(AVERAGE(Data!AQ314),"  ")</f>
        <v>103996</v>
      </c>
      <c r="AN306" s="66">
        <f>IFERROR(AVERAGE(Data!AR314),"  ")</f>
        <v>41400</v>
      </c>
      <c r="AO306" s="66">
        <f>IFERROR(AVERAGE(Data!AS314),"  ")</f>
        <v>497708</v>
      </c>
      <c r="AP306" s="66">
        <f>IFERROR(AVERAGE(Data!AT314),"  ")</f>
        <v>473037.5</v>
      </c>
      <c r="AQ306" s="66">
        <f>IFERROR(AVERAGE(Data!AU314),"  ")</f>
        <v>680706.83333333337</v>
      </c>
      <c r="AR306" s="67">
        <f>IFERROR(AVERAGE(Data!AV314),"  ")</f>
        <v>-18.523393248862263</v>
      </c>
      <c r="AS306" s="67">
        <f>IFERROR(AVERAGE(Data!AW314),"  ")</f>
        <v>-35.876754861898561</v>
      </c>
      <c r="AT306" s="67">
        <f>IFERROR(AVERAGE(Data!AX314),"  ")</f>
        <v>-30.507896081548569</v>
      </c>
      <c r="AU306" s="66">
        <f>IFERROR(AVERAGE(Data!AZ314), "  ")</f>
        <v>203.16200000000001</v>
      </c>
      <c r="AV306" s="66">
        <f>IFERROR(AVERAGE(Data!BA314), "  ")</f>
        <v>18.335000000000001</v>
      </c>
      <c r="AW306" s="66">
        <f>IFERROR(AVERAGE(Data!BB314), "  ")</f>
        <v>263.00099999999998</v>
      </c>
      <c r="AX306" s="66">
        <f>IFERROR(AVERAGE(Data!BC314), "  ")</f>
        <v>13.21</v>
      </c>
      <c r="AY306" s="66">
        <f>IFERROR(AVERAGE(Data!BD314), "  ")</f>
        <v>497.70800000000003</v>
      </c>
      <c r="AZ306" s="66">
        <f>IFERROR(AVERAGE(Data!BE314), "  ")</f>
        <v>15567.728000000005</v>
      </c>
      <c r="BA306" s="66">
        <f>IFERROR(AVERAGE(Data!BF314), "  ")</f>
        <v>1434.1139999999998</v>
      </c>
      <c r="BB306" s="66">
        <f>IFERROR(AVERAGE(Data!BG314), "  ")</f>
        <v>5521.599000000002</v>
      </c>
      <c r="BC306" s="66">
        <f>IFERROR(AVERAGE(Data!BH314), "  ")</f>
        <v>412.10799999999989</v>
      </c>
      <c r="BD306" s="66">
        <f>IFERROR(AVERAGE(Data!BI314), "  ")</f>
        <v>22935.548999999999</v>
      </c>
    </row>
    <row r="307" spans="1:56" x14ac:dyDescent="0.25">
      <c r="A307" s="59">
        <f t="shared" si="4"/>
        <v>39760</v>
      </c>
      <c r="B307" s="66">
        <f>IFERROR(AVERAGE(Data!B315),"  ")</f>
        <v>356158</v>
      </c>
      <c r="C307" s="66">
        <f>IFERROR(AVERAGE(Data!C315),"  ")</f>
        <v>36300</v>
      </c>
      <c r="D307" s="66">
        <f>IFERROR(AVERAGE(Data!D315),"  ")</f>
        <v>0</v>
      </c>
      <c r="E307" s="66">
        <f>IFERROR(AVERAGE(Data!E315),"  ")</f>
        <v>392458</v>
      </c>
      <c r="F307" s="66">
        <f>IFERROR(AVERAGE(Data!F315),"  ")</f>
        <v>266239</v>
      </c>
      <c r="G307" s="66">
        <f>IFERROR(AVERAGE(Data!G315),"  ")</f>
        <v>499043.75</v>
      </c>
      <c r="H307" s="67">
        <f>IFERROR(AVERAGE(Data!H315),"  ")</f>
        <v>-53.657275110407852</v>
      </c>
      <c r="I307" s="67">
        <f>IFERROR(AVERAGE(Data!I315),"  ")</f>
        <v>-59.096239195103642</v>
      </c>
      <c r="J307" s="67">
        <f>IFERROR(AVERAGE(Data!J315),"  ")</f>
        <v>-46.650168447155181</v>
      </c>
      <c r="K307" s="66">
        <f>IFERROR(AVERAGE(Data!L315),"  ")</f>
        <v>17370</v>
      </c>
      <c r="L307" s="66">
        <f>IFERROR(AVERAGE(Data!M315),"  ")</f>
        <v>0</v>
      </c>
      <c r="M307" s="66">
        <f>IFERROR(AVERAGE(Data!N315),"  ")</f>
        <v>7000</v>
      </c>
      <c r="N307" s="66">
        <f>IFERROR(AVERAGE(Data!O315),"  ")</f>
        <v>24370</v>
      </c>
      <c r="O307" s="66">
        <f>IFERROR(AVERAGE(Data!P315),"  ")</f>
        <v>26337.75</v>
      </c>
      <c r="P307" s="66">
        <f>IFERROR(AVERAGE(Data!Q315),"  ")</f>
        <v>18979.25</v>
      </c>
      <c r="Q307" s="67">
        <f>IFERROR(AVERAGE(Data!R315),"  ")</f>
        <v>38.465909090909101</v>
      </c>
      <c r="R307" s="67">
        <f>IFERROR(AVERAGE(Data!S315),"  ")</f>
        <v>8.5857700910112236</v>
      </c>
      <c r="S307" s="67">
        <f>IFERROR(AVERAGE(Data!T315),"  ")</f>
        <v>38.771289697959624</v>
      </c>
      <c r="T307" s="66">
        <f>IFERROR(AVERAGE(Data!V315), " ")</f>
        <v>158406</v>
      </c>
      <c r="U307" s="66">
        <f>IFERROR(AVERAGE(Data!W315), " ")</f>
        <v>105500</v>
      </c>
      <c r="V307" s="66">
        <f>IFERROR(AVERAGE(Data!X315), " ")</f>
        <v>39600</v>
      </c>
      <c r="W307" s="66">
        <f>IFERROR(AVERAGE(Data!Y315), " ")</f>
        <v>303506</v>
      </c>
      <c r="X307" s="66">
        <f>IFERROR(AVERAGE(Data!Z315), " ")</f>
        <v>264532.75</v>
      </c>
      <c r="Y307" s="66">
        <f>IFERROR(AVERAGE(Data!AA315), " ")</f>
        <v>201538.16666666666</v>
      </c>
      <c r="Z307" s="67">
        <f>IFERROR(AVERAGE(Data!AB315), " ")</f>
        <v>54.617285208487232</v>
      </c>
      <c r="AA307" s="67">
        <f>IFERROR(AVERAGE(Data!AC315), " ")</f>
        <v>98.622391996020539</v>
      </c>
      <c r="AB307" s="67">
        <f>IFERROR(AVERAGE(Data!AD315), " ")</f>
        <v>31.256900057805439</v>
      </c>
      <c r="AC307" s="66">
        <f>IFERROR(AVERAGE(Data!AF315), "  ")</f>
        <v>0</v>
      </c>
      <c r="AD307" s="66">
        <f>IFERROR(AVERAGE(Data!AG315), "  ")</f>
        <v>0</v>
      </c>
      <c r="AE307" s="66">
        <f>IFERROR(AVERAGE(Data!AH315), "  ")</f>
        <v>2800</v>
      </c>
      <c r="AF307" s="66">
        <f>IFERROR(AVERAGE(Data!AI315), "  ")</f>
        <v>2800</v>
      </c>
      <c r="AG307" s="66">
        <f>IFERROR(AVERAGE(Data!AJ315), "  ")</f>
        <v>7453.75</v>
      </c>
      <c r="AH307" s="66">
        <f>IFERROR(AVERAGE(Data!AK315), "  ")</f>
        <v>11497</v>
      </c>
      <c r="AI307" s="67">
        <f>IFERROR(AVERAGE(Data!AL315), "  ")</f>
        <v>-74.545454545454547</v>
      </c>
      <c r="AJ307" s="67">
        <f>IFERROR(AVERAGE(Data!AM315), "  ")</f>
        <v>-41.653620352250485</v>
      </c>
      <c r="AK307" s="67">
        <f>IFERROR(AVERAGE(Data!AN315), "  ")</f>
        <v>-35.167869879098902</v>
      </c>
      <c r="AL307" s="66">
        <f>IFERROR(AVERAGE(Data!AP315),"  ")</f>
        <v>531934</v>
      </c>
      <c r="AM307" s="66">
        <f>IFERROR(AVERAGE(Data!AQ315),"  ")</f>
        <v>141800</v>
      </c>
      <c r="AN307" s="66">
        <f>IFERROR(AVERAGE(Data!AR315),"  ")</f>
        <v>49400</v>
      </c>
      <c r="AO307" s="66">
        <f>IFERROR(AVERAGE(Data!AS315),"  ")</f>
        <v>723134</v>
      </c>
      <c r="AP307" s="66">
        <f>IFERROR(AVERAGE(Data!AT315),"  ")</f>
        <v>564563.25</v>
      </c>
      <c r="AQ307" s="66">
        <f>IFERROR(AVERAGE(Data!AU315),"  ")</f>
        <v>731058.16666666663</v>
      </c>
      <c r="AR307" s="67">
        <f>IFERROR(AVERAGE(Data!AV315),"  ")</f>
        <v>-32.52804978749807</v>
      </c>
      <c r="AS307" s="67">
        <f>IFERROR(AVERAGE(Data!AW315),"  ")</f>
        <v>-31.243497712382183</v>
      </c>
      <c r="AT307" s="67">
        <f>IFERROR(AVERAGE(Data!AX315),"  ")</f>
        <v>-22.774510190593588</v>
      </c>
      <c r="AU307" s="66">
        <f>IFERROR(AVERAGE(Data!AZ315), "  ")</f>
        <v>392.45800000000003</v>
      </c>
      <c r="AV307" s="66">
        <f>IFERROR(AVERAGE(Data!BA315), "  ")</f>
        <v>24.37</v>
      </c>
      <c r="AW307" s="66">
        <f>IFERROR(AVERAGE(Data!BB315), "  ")</f>
        <v>303.50599999999997</v>
      </c>
      <c r="AX307" s="66">
        <f>IFERROR(AVERAGE(Data!BC315), "  ")</f>
        <v>2.8</v>
      </c>
      <c r="AY307" s="66">
        <f>IFERROR(AVERAGE(Data!BD315), "  ")</f>
        <v>723.13400000000001</v>
      </c>
      <c r="AZ307" s="66">
        <f>IFERROR(AVERAGE(Data!BE315), "  ")</f>
        <v>15960.186000000005</v>
      </c>
      <c r="BA307" s="66">
        <f>IFERROR(AVERAGE(Data!BF315), "  ")</f>
        <v>1458.4839999999997</v>
      </c>
      <c r="BB307" s="66">
        <f>IFERROR(AVERAGE(Data!BG315), "  ")</f>
        <v>5825.1050000000023</v>
      </c>
      <c r="BC307" s="66">
        <f>IFERROR(AVERAGE(Data!BH315), "  ")</f>
        <v>414.9079999999999</v>
      </c>
      <c r="BD307" s="66">
        <f>IFERROR(AVERAGE(Data!BI315), "  ")</f>
        <v>23658.682999999997</v>
      </c>
    </row>
    <row r="308" spans="1:56" x14ac:dyDescent="0.25">
      <c r="A308" s="59">
        <f t="shared" si="4"/>
        <v>39767</v>
      </c>
      <c r="B308" s="66">
        <f>IFERROR(AVERAGE(Data!B316),"  ")</f>
        <v>386380</v>
      </c>
      <c r="C308" s="66">
        <f>IFERROR(AVERAGE(Data!C316),"  ")</f>
        <v>18310</v>
      </c>
      <c r="D308" s="66">
        <f>IFERROR(AVERAGE(Data!D316),"  ")</f>
        <v>0</v>
      </c>
      <c r="E308" s="66">
        <f>IFERROR(AVERAGE(Data!E316),"  ")</f>
        <v>404690</v>
      </c>
      <c r="F308" s="66">
        <f>IFERROR(AVERAGE(Data!F316),"  ")</f>
        <v>315735</v>
      </c>
      <c r="G308" s="66">
        <f>IFERROR(AVERAGE(Data!G316),"  ")</f>
        <v>578699</v>
      </c>
      <c r="H308" s="67">
        <f>IFERROR(AVERAGE(Data!H316),"  ")</f>
        <v>-54.271489654050242</v>
      </c>
      <c r="I308" s="67">
        <f>IFERROR(AVERAGE(Data!I316),"  ")</f>
        <v>-56.891699500049661</v>
      </c>
      <c r="J308" s="67">
        <f>IFERROR(AVERAGE(Data!J316),"  ")</f>
        <v>-45.440548540778536</v>
      </c>
      <c r="K308" s="66">
        <f>IFERROR(AVERAGE(Data!L316),"  ")</f>
        <v>4887</v>
      </c>
      <c r="L308" s="66">
        <f>IFERROR(AVERAGE(Data!M316),"  ")</f>
        <v>0</v>
      </c>
      <c r="M308" s="66">
        <f>IFERROR(AVERAGE(Data!N316),"  ")</f>
        <v>1400</v>
      </c>
      <c r="N308" s="66">
        <f>IFERROR(AVERAGE(Data!O316),"  ")</f>
        <v>6287</v>
      </c>
      <c r="O308" s="66">
        <f>IFERROR(AVERAGE(Data!P316),"  ")</f>
        <v>18510.5</v>
      </c>
      <c r="P308" s="66">
        <f>IFERROR(AVERAGE(Data!Q316),"  ")</f>
        <v>17572.333333333332</v>
      </c>
      <c r="Q308" s="67">
        <f>IFERROR(AVERAGE(Data!R316),"  ")</f>
        <v>-67.083769633507856</v>
      </c>
      <c r="R308" s="67">
        <f>IFERROR(AVERAGE(Data!S316),"  ")</f>
        <v>-24.534724911837248</v>
      </c>
      <c r="S308" s="67">
        <f>IFERROR(AVERAGE(Data!T316),"  ")</f>
        <v>5.3388849896617963</v>
      </c>
      <c r="T308" s="66">
        <f>IFERROR(AVERAGE(Data!V316), " ")</f>
        <v>64678</v>
      </c>
      <c r="U308" s="66">
        <f>IFERROR(AVERAGE(Data!W316), " ")</f>
        <v>34176</v>
      </c>
      <c r="V308" s="66">
        <f>IFERROR(AVERAGE(Data!X316), " ")</f>
        <v>51800</v>
      </c>
      <c r="W308" s="66">
        <f>IFERROR(AVERAGE(Data!Y316), " ")</f>
        <v>150654</v>
      </c>
      <c r="X308" s="66">
        <f>IFERROR(AVERAGE(Data!Z316), " ")</f>
        <v>246971.5</v>
      </c>
      <c r="Y308" s="66">
        <f>IFERROR(AVERAGE(Data!AA316), " ")</f>
        <v>181794.5</v>
      </c>
      <c r="Z308" s="67">
        <f>IFERROR(AVERAGE(Data!AB316), " ")</f>
        <v>-11.388861113888616</v>
      </c>
      <c r="AA308" s="67">
        <f>IFERROR(AVERAGE(Data!AC316), " ")</f>
        <v>87.75391515888704</v>
      </c>
      <c r="AB308" s="67">
        <f>IFERROR(AVERAGE(Data!AD316), " ")</f>
        <v>35.852019725569264</v>
      </c>
      <c r="AC308" s="66">
        <f>IFERROR(AVERAGE(Data!AF316), "  ")</f>
        <v>3159</v>
      </c>
      <c r="AD308" s="66">
        <f>IFERROR(AVERAGE(Data!AG316), "  ")</f>
        <v>0</v>
      </c>
      <c r="AE308" s="66">
        <f>IFERROR(AVERAGE(Data!AH316), "  ")</f>
        <v>4200</v>
      </c>
      <c r="AF308" s="66">
        <f>IFERROR(AVERAGE(Data!AI316), "  ")</f>
        <v>7359</v>
      </c>
      <c r="AG308" s="66">
        <f>IFERROR(AVERAGE(Data!AJ316), "  ")</f>
        <v>6959.75</v>
      </c>
      <c r="AH308" s="66">
        <f>IFERROR(AVERAGE(Data!AK316), "  ")</f>
        <v>10675.333333333334</v>
      </c>
      <c r="AI308" s="67">
        <f>IFERROR(AVERAGE(Data!AL316), "  ")</f>
        <v>359.9375</v>
      </c>
      <c r="AJ308" s="67">
        <f>IFERROR(AVERAGE(Data!AM316), "  ")</f>
        <v>-35.706697459584291</v>
      </c>
      <c r="AK308" s="67">
        <f>IFERROR(AVERAGE(Data!AN316), "  ")</f>
        <v>-34.805314432023984</v>
      </c>
      <c r="AL308" s="66">
        <f>IFERROR(AVERAGE(Data!AP316),"  ")</f>
        <v>459104</v>
      </c>
      <c r="AM308" s="66">
        <f>IFERROR(AVERAGE(Data!AQ316),"  ")</f>
        <v>52486</v>
      </c>
      <c r="AN308" s="66">
        <f>IFERROR(AVERAGE(Data!AR316),"  ")</f>
        <v>57400</v>
      </c>
      <c r="AO308" s="66">
        <f>IFERROR(AVERAGE(Data!AS316),"  ")</f>
        <v>568990</v>
      </c>
      <c r="AP308" s="66">
        <f>IFERROR(AVERAGE(Data!AT316),"  ")</f>
        <v>588176.75</v>
      </c>
      <c r="AQ308" s="66">
        <f>IFERROR(AVERAGE(Data!AU316),"  ")</f>
        <v>788741.16666666663</v>
      </c>
      <c r="AR308" s="67">
        <f>IFERROR(AVERAGE(Data!AV316),"  ")</f>
        <v>-47.105190010978895</v>
      </c>
      <c r="AS308" s="67">
        <f>IFERROR(AVERAGE(Data!AW316),"  ")</f>
        <v>-34.59733992352524</v>
      </c>
      <c r="AT308" s="67">
        <f>IFERROR(AVERAGE(Data!AX316),"  ")</f>
        <v>-25.428420011888143</v>
      </c>
      <c r="AU308" s="66">
        <f>IFERROR(AVERAGE(Data!AZ316), "  ")</f>
        <v>404.69</v>
      </c>
      <c r="AV308" s="66">
        <f>IFERROR(AVERAGE(Data!BA316), "  ")</f>
        <v>6.2869999999999999</v>
      </c>
      <c r="AW308" s="66">
        <f>IFERROR(AVERAGE(Data!BB316), "  ")</f>
        <v>150.654</v>
      </c>
      <c r="AX308" s="66">
        <f>IFERROR(AVERAGE(Data!BC316), "  ")</f>
        <v>7.359</v>
      </c>
      <c r="AY308" s="66">
        <f>IFERROR(AVERAGE(Data!BD316), "  ")</f>
        <v>568.99</v>
      </c>
      <c r="AZ308" s="66">
        <f>IFERROR(AVERAGE(Data!BE316), "  ")</f>
        <v>16364.876000000006</v>
      </c>
      <c r="BA308" s="66">
        <f>IFERROR(AVERAGE(Data!BF316), "  ")</f>
        <v>1464.7709999999997</v>
      </c>
      <c r="BB308" s="66">
        <f>IFERROR(AVERAGE(Data!BG316), "  ")</f>
        <v>5975.7590000000018</v>
      </c>
      <c r="BC308" s="66">
        <f>IFERROR(AVERAGE(Data!BH316), "  ")</f>
        <v>422.26699999999988</v>
      </c>
      <c r="BD308" s="66">
        <f>IFERROR(AVERAGE(Data!BI316), "  ")</f>
        <v>24227.672999999999</v>
      </c>
    </row>
    <row r="309" spans="1:56" x14ac:dyDescent="0.25">
      <c r="A309" s="59">
        <f t="shared" si="4"/>
        <v>39774</v>
      </c>
      <c r="B309" s="66">
        <f>IFERROR(AVERAGE(Data!B317),"  ")</f>
        <v>435968</v>
      </c>
      <c r="C309" s="66">
        <f>IFERROR(AVERAGE(Data!C317),"  ")</f>
        <v>34900</v>
      </c>
      <c r="D309" s="66">
        <f>IFERROR(AVERAGE(Data!D317),"  ")</f>
        <v>0</v>
      </c>
      <c r="E309" s="66">
        <f>IFERROR(AVERAGE(Data!E317),"  ")</f>
        <v>470868</v>
      </c>
      <c r="F309" s="66">
        <f>IFERROR(AVERAGE(Data!F317),"  ")</f>
        <v>367794.5</v>
      </c>
      <c r="G309" s="66">
        <f>IFERROR(AVERAGE(Data!G317),"  ")</f>
        <v>664837.16666666663</v>
      </c>
      <c r="H309" s="67">
        <f>IFERROR(AVERAGE(Data!H317),"  ")</f>
        <v>-41.610585955083344</v>
      </c>
      <c r="I309" s="67">
        <f>IFERROR(AVERAGE(Data!I317),"  ")</f>
        <v>-52.284705514520113</v>
      </c>
      <c r="J309" s="67">
        <f>IFERROR(AVERAGE(Data!J317),"  ")</f>
        <v>-44.679010374219452</v>
      </c>
      <c r="K309" s="66">
        <f>IFERROR(AVERAGE(Data!L317),"  ")</f>
        <v>1535</v>
      </c>
      <c r="L309" s="66">
        <f>IFERROR(AVERAGE(Data!M317),"  ")</f>
        <v>1500</v>
      </c>
      <c r="M309" s="66">
        <f>IFERROR(AVERAGE(Data!N317),"  ")</f>
        <v>0</v>
      </c>
      <c r="N309" s="66">
        <f>IFERROR(AVERAGE(Data!O317),"  ")</f>
        <v>3035</v>
      </c>
      <c r="O309" s="66">
        <f>IFERROR(AVERAGE(Data!P317),"  ")</f>
        <v>13006.75</v>
      </c>
      <c r="P309" s="66">
        <f>IFERROR(AVERAGE(Data!Q317),"  ")</f>
        <v>16809.5</v>
      </c>
      <c r="Q309" s="67">
        <f>IFERROR(AVERAGE(Data!R317),"  ")</f>
        <v>-80.182827293503095</v>
      </c>
      <c r="R309" s="67">
        <f>IFERROR(AVERAGE(Data!S317),"  ")</f>
        <v>-35.151877749940795</v>
      </c>
      <c r="S309" s="67">
        <f>IFERROR(AVERAGE(Data!T317),"  ")</f>
        <v>-22.622624111365596</v>
      </c>
      <c r="T309" s="66">
        <f>IFERROR(AVERAGE(Data!V317), " ")</f>
        <v>58611</v>
      </c>
      <c r="U309" s="66">
        <f>IFERROR(AVERAGE(Data!W317), " ")</f>
        <v>64577</v>
      </c>
      <c r="V309" s="66">
        <f>IFERROR(AVERAGE(Data!X317), " ")</f>
        <v>15400</v>
      </c>
      <c r="W309" s="66">
        <f>IFERROR(AVERAGE(Data!Y317), " ")</f>
        <v>138588</v>
      </c>
      <c r="X309" s="66">
        <f>IFERROR(AVERAGE(Data!Z317), " ")</f>
        <v>213937.25</v>
      </c>
      <c r="Y309" s="66">
        <f>IFERROR(AVERAGE(Data!AA317), " ")</f>
        <v>181998.66666666666</v>
      </c>
      <c r="Z309" s="67">
        <f>IFERROR(AVERAGE(Data!AB317), " ")</f>
        <v>-36.754484842123517</v>
      </c>
      <c r="AA309" s="67">
        <f>IFERROR(AVERAGE(Data!AC317), " ")</f>
        <v>37.643514542056323</v>
      </c>
      <c r="AB309" s="67">
        <f>IFERROR(AVERAGE(Data!AD317), " ")</f>
        <v>17.548800723814839</v>
      </c>
      <c r="AC309" s="66">
        <f>IFERROR(AVERAGE(Data!AF317), "  ")</f>
        <v>6400</v>
      </c>
      <c r="AD309" s="66">
        <f>IFERROR(AVERAGE(Data!AG317), "  ")</f>
        <v>0</v>
      </c>
      <c r="AE309" s="66">
        <f>IFERROR(AVERAGE(Data!AH317), "  ")</f>
        <v>0</v>
      </c>
      <c r="AF309" s="66">
        <f>IFERROR(AVERAGE(Data!AI317), "  ")</f>
        <v>6400</v>
      </c>
      <c r="AG309" s="66">
        <f>IFERROR(AVERAGE(Data!AJ317), "  ")</f>
        <v>7442.25</v>
      </c>
      <c r="AH309" s="66">
        <f>IFERROR(AVERAGE(Data!AK317), "  ")</f>
        <v>10680.583333333334</v>
      </c>
      <c r="AI309" s="67">
        <f>IFERROR(AVERAGE(Data!AL317), "  ")</f>
        <v>-71.17896064126812</v>
      </c>
      <c r="AJ309" s="67">
        <f>IFERROR(AVERAGE(Data!AM317), "  ")</f>
        <v>-17.778821189858029</v>
      </c>
      <c r="AK309" s="67">
        <f>IFERROR(AVERAGE(Data!AN317), "  ")</f>
        <v>-30.319817113609592</v>
      </c>
      <c r="AL309" s="66">
        <f>IFERROR(AVERAGE(Data!AP317),"  ")</f>
        <v>502514</v>
      </c>
      <c r="AM309" s="66">
        <f>IFERROR(AVERAGE(Data!AQ317),"  ")</f>
        <v>100977</v>
      </c>
      <c r="AN309" s="66">
        <f>IFERROR(AVERAGE(Data!AR317),"  ")</f>
        <v>15400</v>
      </c>
      <c r="AO309" s="66">
        <f>IFERROR(AVERAGE(Data!AS317),"  ")</f>
        <v>618891</v>
      </c>
      <c r="AP309" s="66">
        <f>IFERROR(AVERAGE(Data!AT317),"  ")</f>
        <v>602180.75</v>
      </c>
      <c r="AQ309" s="66">
        <f>IFERROR(AVERAGE(Data!AU317),"  ")</f>
        <v>874325.91666666663</v>
      </c>
      <c r="AR309" s="67">
        <f>IFERROR(AVERAGE(Data!AV317),"  ")</f>
        <v>-41.782940996637116</v>
      </c>
      <c r="AS309" s="67">
        <f>IFERROR(AVERAGE(Data!AW317),"  ")</f>
        <v>-36.967376539066535</v>
      </c>
      <c r="AT309" s="67">
        <f>IFERROR(AVERAGE(Data!AX317),"  ")</f>
        <v>-31.126283858107449</v>
      </c>
      <c r="AU309" s="66">
        <f>IFERROR(AVERAGE(Data!AZ317), "  ")</f>
        <v>470.86799999999999</v>
      </c>
      <c r="AV309" s="66">
        <f>IFERROR(AVERAGE(Data!BA317), "  ")</f>
        <v>3.0350000000000001</v>
      </c>
      <c r="AW309" s="66">
        <f>IFERROR(AVERAGE(Data!BB317), "  ")</f>
        <v>138.58799999999999</v>
      </c>
      <c r="AX309" s="66">
        <f>IFERROR(AVERAGE(Data!BC317), "  ")</f>
        <v>6.4</v>
      </c>
      <c r="AY309" s="66">
        <f>IFERROR(AVERAGE(Data!BD317), "  ")</f>
        <v>618.89099999999996</v>
      </c>
      <c r="AZ309" s="66">
        <f>IFERROR(AVERAGE(Data!BE317), "  ")</f>
        <v>16835.744000000006</v>
      </c>
      <c r="BA309" s="66">
        <f>IFERROR(AVERAGE(Data!BF317), "  ")</f>
        <v>1467.8059999999998</v>
      </c>
      <c r="BB309" s="66">
        <f>IFERROR(AVERAGE(Data!BG317), "  ")</f>
        <v>6114.3470000000016</v>
      </c>
      <c r="BC309" s="66">
        <f>IFERROR(AVERAGE(Data!BH317), "  ")</f>
        <v>428.66699999999986</v>
      </c>
      <c r="BD309" s="66">
        <f>IFERROR(AVERAGE(Data!BI317), "  ")</f>
        <v>24846.563999999998</v>
      </c>
    </row>
    <row r="310" spans="1:56" x14ac:dyDescent="0.25">
      <c r="A310" s="59">
        <f t="shared" si="4"/>
        <v>39781</v>
      </c>
      <c r="B310" s="66">
        <f>IFERROR(AVERAGE(Data!B318),"  ")</f>
        <v>551383</v>
      </c>
      <c r="C310" s="66">
        <f>IFERROR(AVERAGE(Data!C318),"  ")</f>
        <v>20700</v>
      </c>
      <c r="D310" s="66">
        <f>IFERROR(AVERAGE(Data!D318),"  ")</f>
        <v>0</v>
      </c>
      <c r="E310" s="66">
        <f>IFERROR(AVERAGE(Data!E318),"  ")</f>
        <v>572083</v>
      </c>
      <c r="F310" s="66">
        <f>IFERROR(AVERAGE(Data!F318),"  ")</f>
        <v>460024.75</v>
      </c>
      <c r="G310" s="66">
        <f>IFERROR(AVERAGE(Data!G318),"  ")</f>
        <v>693242.41666666663</v>
      </c>
      <c r="H310" s="67">
        <f>IFERROR(AVERAGE(Data!H318),"  ")</f>
        <v>-1.6681334094206135</v>
      </c>
      <c r="I310" s="67">
        <f>IFERROR(AVERAGE(Data!I318),"  ")</f>
        <v>-41.023583207881643</v>
      </c>
      <c r="J310" s="67">
        <f>IFERROR(AVERAGE(Data!J318),"  ")</f>
        <v>-33.641574874782251</v>
      </c>
      <c r="K310" s="66">
        <f>IFERROR(AVERAGE(Data!L318),"  ")</f>
        <v>1500</v>
      </c>
      <c r="L310" s="66">
        <f>IFERROR(AVERAGE(Data!M318),"  ")</f>
        <v>0</v>
      </c>
      <c r="M310" s="66">
        <f>IFERROR(AVERAGE(Data!N318),"  ")</f>
        <v>0</v>
      </c>
      <c r="N310" s="66">
        <f>IFERROR(AVERAGE(Data!O318),"  ")</f>
        <v>1500</v>
      </c>
      <c r="O310" s="66">
        <f>IFERROR(AVERAGE(Data!P318),"  ")</f>
        <v>8798</v>
      </c>
      <c r="P310" s="66">
        <f>IFERROR(AVERAGE(Data!Q318),"  ")</f>
        <v>17425.666666666668</v>
      </c>
      <c r="Q310" s="67">
        <f>IFERROR(AVERAGE(Data!R318),"  ")</f>
        <v>-94.551200552145005</v>
      </c>
      <c r="R310" s="67">
        <f>IFERROR(AVERAGE(Data!S318),"  ")</f>
        <v>-55.757819571557874</v>
      </c>
      <c r="S310" s="67">
        <f>IFERROR(AVERAGE(Data!T318),"  ")</f>
        <v>-49.511257340704326</v>
      </c>
      <c r="T310" s="66">
        <f>IFERROR(AVERAGE(Data!V318), " ")</f>
        <v>89934</v>
      </c>
      <c r="U310" s="66">
        <f>IFERROR(AVERAGE(Data!W318), " ")</f>
        <v>51855</v>
      </c>
      <c r="V310" s="66">
        <f>IFERROR(AVERAGE(Data!X318), " ")</f>
        <v>16200</v>
      </c>
      <c r="W310" s="66">
        <f>IFERROR(AVERAGE(Data!Y318), " ")</f>
        <v>157989</v>
      </c>
      <c r="X310" s="66">
        <f>IFERROR(AVERAGE(Data!Z318), " ")</f>
        <v>187684.25</v>
      </c>
      <c r="Y310" s="66">
        <f>IFERROR(AVERAGE(Data!AA318), " ")</f>
        <v>191090.41666666666</v>
      </c>
      <c r="Z310" s="67">
        <f>IFERROR(AVERAGE(Data!AB318), " ")</f>
        <v>-39.261397930899264</v>
      </c>
      <c r="AA310" s="67">
        <f>IFERROR(AVERAGE(Data!AC318), " ")</f>
        <v>-11.213384865744501</v>
      </c>
      <c r="AB310" s="67">
        <f>IFERROR(AVERAGE(Data!AD318), " ")</f>
        <v>-1.7824895282992026</v>
      </c>
      <c r="AC310" s="66">
        <f>IFERROR(AVERAGE(Data!AF318), "  ")</f>
        <v>0</v>
      </c>
      <c r="AD310" s="66">
        <f>IFERROR(AVERAGE(Data!AG318), "  ")</f>
        <v>1500</v>
      </c>
      <c r="AE310" s="66">
        <f>IFERROR(AVERAGE(Data!AH318), "  ")</f>
        <v>0</v>
      </c>
      <c r="AF310" s="66">
        <f>IFERROR(AVERAGE(Data!AI318), "  ")</f>
        <v>1500</v>
      </c>
      <c r="AG310" s="66">
        <f>IFERROR(AVERAGE(Data!AJ318), "  ")</f>
        <v>4514.75</v>
      </c>
      <c r="AH310" s="66">
        <f>IFERROR(AVERAGE(Data!AK318), "  ")</f>
        <v>12849.25</v>
      </c>
      <c r="AI310" s="67">
        <f>IFERROR(AVERAGE(Data!AL318), "  ")</f>
        <v>-83.602973327503278</v>
      </c>
      <c r="AJ310" s="67">
        <f>IFERROR(AVERAGE(Data!AM318), "  ")</f>
        <v>-58.913864494698998</v>
      </c>
      <c r="AK310" s="67">
        <f>IFERROR(AVERAGE(Data!AN318), "  ")</f>
        <v>-64.863707998521321</v>
      </c>
      <c r="AL310" s="66">
        <f>IFERROR(AVERAGE(Data!AP318),"  ")</f>
        <v>642817</v>
      </c>
      <c r="AM310" s="66">
        <f>IFERROR(AVERAGE(Data!AQ318),"  ")</f>
        <v>74055</v>
      </c>
      <c r="AN310" s="66">
        <f>IFERROR(AVERAGE(Data!AR318),"  ")</f>
        <v>16200</v>
      </c>
      <c r="AO310" s="66">
        <f>IFERROR(AVERAGE(Data!AS318),"  ")</f>
        <v>733072</v>
      </c>
      <c r="AP310" s="66">
        <f>IFERROR(AVERAGE(Data!AT318),"  ")</f>
        <v>661021.75</v>
      </c>
      <c r="AQ310" s="66">
        <f>IFERROR(AVERAGE(Data!AU318),"  ")</f>
        <v>914607.75</v>
      </c>
      <c r="AR310" s="67">
        <f>IFERROR(AVERAGE(Data!AV318),"  ")</f>
        <v>-16.561534661691958</v>
      </c>
      <c r="AS310" s="67">
        <f>IFERROR(AVERAGE(Data!AW318),"  ")</f>
        <v>-35.338309641538046</v>
      </c>
      <c r="AT310" s="67">
        <f>IFERROR(AVERAGE(Data!AX318),"  ")</f>
        <v>-27.726202844880767</v>
      </c>
      <c r="AU310" s="66">
        <f>IFERROR(AVERAGE(Data!AZ318), "  ")</f>
        <v>572.08299999999997</v>
      </c>
      <c r="AV310" s="66">
        <f>IFERROR(AVERAGE(Data!BA318), "  ")</f>
        <v>1.5</v>
      </c>
      <c r="AW310" s="66">
        <f>IFERROR(AVERAGE(Data!BB318), "  ")</f>
        <v>157.989</v>
      </c>
      <c r="AX310" s="66">
        <f>IFERROR(AVERAGE(Data!BC318), "  ")</f>
        <v>1.5</v>
      </c>
      <c r="AY310" s="66">
        <f>IFERROR(AVERAGE(Data!BD318), "  ")</f>
        <v>733.072</v>
      </c>
      <c r="AZ310" s="66">
        <f>IFERROR(AVERAGE(Data!BE318), "  ")</f>
        <v>17407.827000000005</v>
      </c>
      <c r="BA310" s="66">
        <f>IFERROR(AVERAGE(Data!BF318), "  ")</f>
        <v>1469.3059999999998</v>
      </c>
      <c r="BB310" s="66">
        <f>IFERROR(AVERAGE(Data!BG318), "  ")</f>
        <v>6272.3360000000011</v>
      </c>
      <c r="BC310" s="66">
        <f>IFERROR(AVERAGE(Data!BH318), "  ")</f>
        <v>430.16699999999986</v>
      </c>
      <c r="BD310" s="66">
        <f>IFERROR(AVERAGE(Data!BI318), "  ")</f>
        <v>25579.635999999999</v>
      </c>
    </row>
    <row r="311" spans="1:56" x14ac:dyDescent="0.25">
      <c r="A311" s="59">
        <f t="shared" si="4"/>
        <v>39788</v>
      </c>
      <c r="B311" s="66">
        <f>IFERROR(AVERAGE(Data!B319),"  ")</f>
        <v>416148</v>
      </c>
      <c r="C311" s="66">
        <f>IFERROR(AVERAGE(Data!C319),"  ")</f>
        <v>44226</v>
      </c>
      <c r="D311" s="66">
        <f>IFERROR(AVERAGE(Data!D319),"  ")</f>
        <v>0</v>
      </c>
      <c r="E311" s="66">
        <f>IFERROR(AVERAGE(Data!E319),"  ")</f>
        <v>460374</v>
      </c>
      <c r="F311" s="66">
        <f>IFERROR(AVERAGE(Data!F319),"  ")</f>
        <v>477003.75</v>
      </c>
      <c r="G311" s="66">
        <f>IFERROR(AVERAGE(Data!G319),"  ")</f>
        <v>691277.41666666663</v>
      </c>
      <c r="H311" s="67">
        <f>IFERROR(AVERAGE(Data!H319),"  ")</f>
        <v>-27.673626876012335</v>
      </c>
      <c r="I311" s="67">
        <f>IFERROR(AVERAGE(Data!I319),"  ")</f>
        <v>-34.426209789113869</v>
      </c>
      <c r="J311" s="67">
        <f>IFERROR(AVERAGE(Data!J319),"  ")</f>
        <v>-30.996769386723532</v>
      </c>
      <c r="K311" s="66">
        <f>IFERROR(AVERAGE(Data!L319),"  ")</f>
        <v>18000</v>
      </c>
      <c r="L311" s="66">
        <f>IFERROR(AVERAGE(Data!M319),"  ")</f>
        <v>7500</v>
      </c>
      <c r="M311" s="66">
        <f>IFERROR(AVERAGE(Data!N319),"  ")</f>
        <v>2800</v>
      </c>
      <c r="N311" s="66">
        <f>IFERROR(AVERAGE(Data!O319),"  ")</f>
        <v>28300</v>
      </c>
      <c r="O311" s="66">
        <f>IFERROR(AVERAGE(Data!P319),"  ")</f>
        <v>9780.5</v>
      </c>
      <c r="P311" s="66">
        <f>IFERROR(AVERAGE(Data!Q319),"  ")</f>
        <v>17332.833333333332</v>
      </c>
      <c r="Q311" s="67">
        <f>IFERROR(AVERAGE(Data!R319),"  ")</f>
        <v>2.1660649819494671</v>
      </c>
      <c r="R311" s="67">
        <f>IFERROR(AVERAGE(Data!S319),"  ")</f>
        <v>-56.358484672705366</v>
      </c>
      <c r="S311" s="67">
        <f>IFERROR(AVERAGE(Data!T319),"  ")</f>
        <v>-43.572410742617571</v>
      </c>
      <c r="T311" s="66">
        <f>IFERROR(AVERAGE(Data!V319), " ")</f>
        <v>152117</v>
      </c>
      <c r="U311" s="66">
        <f>IFERROR(AVERAGE(Data!W319), " ")</f>
        <v>35254</v>
      </c>
      <c r="V311" s="66">
        <f>IFERROR(AVERAGE(Data!X319), " ")</f>
        <v>37800</v>
      </c>
      <c r="W311" s="66">
        <f>IFERROR(AVERAGE(Data!Y319), " ")</f>
        <v>225171</v>
      </c>
      <c r="X311" s="66">
        <f>IFERROR(AVERAGE(Data!Z319), " ")</f>
        <v>168100.5</v>
      </c>
      <c r="Y311" s="66">
        <f>IFERROR(AVERAGE(Data!AA319), " ")</f>
        <v>200710.25</v>
      </c>
      <c r="Z311" s="67">
        <f>IFERROR(AVERAGE(Data!AB319), " ")</f>
        <v>-10.058238000894736</v>
      </c>
      <c r="AA311" s="67">
        <f>IFERROR(AVERAGE(Data!AC319), " ")</f>
        <v>-25.256194635669495</v>
      </c>
      <c r="AB311" s="67">
        <f>IFERROR(AVERAGE(Data!AD319), " ")</f>
        <v>-16.247177211926143</v>
      </c>
      <c r="AC311" s="66">
        <f>IFERROR(AVERAGE(Data!AF319), "  ")</f>
        <v>0</v>
      </c>
      <c r="AD311" s="66">
        <f>IFERROR(AVERAGE(Data!AG319), "  ")</f>
        <v>3000</v>
      </c>
      <c r="AE311" s="66">
        <f>IFERROR(AVERAGE(Data!AH319), "  ")</f>
        <v>1400</v>
      </c>
      <c r="AF311" s="66">
        <f>IFERROR(AVERAGE(Data!AI319), "  ")</f>
        <v>4400</v>
      </c>
      <c r="AG311" s="66">
        <f>IFERROR(AVERAGE(Data!AJ319), "  ")</f>
        <v>4914.75</v>
      </c>
      <c r="AH311" s="66">
        <f>IFERROR(AVERAGE(Data!AK319), "  ")</f>
        <v>16719.25</v>
      </c>
      <c r="AI311" s="67">
        <f>IFERROR(AVERAGE(Data!AL319), "  ")</f>
        <v>-71.794871794871796</v>
      </c>
      <c r="AJ311" s="67">
        <f>IFERROR(AVERAGE(Data!AM319), "  ")</f>
        <v>-59.511059850887669</v>
      </c>
      <c r="AK311" s="67">
        <f>IFERROR(AVERAGE(Data!AN319), "  ")</f>
        <v>-70.604243611406019</v>
      </c>
      <c r="AL311" s="66">
        <f>IFERROR(AVERAGE(Data!AP319),"  ")</f>
        <v>586265</v>
      </c>
      <c r="AM311" s="66">
        <f>IFERROR(AVERAGE(Data!AQ319),"  ")</f>
        <v>89980</v>
      </c>
      <c r="AN311" s="66">
        <f>IFERROR(AVERAGE(Data!AR319),"  ")</f>
        <v>42000</v>
      </c>
      <c r="AO311" s="66">
        <f>IFERROR(AVERAGE(Data!AS319),"  ")</f>
        <v>718245</v>
      </c>
      <c r="AP311" s="66">
        <f>IFERROR(AVERAGE(Data!AT319),"  ")</f>
        <v>659799.5</v>
      </c>
      <c r="AQ311" s="66">
        <f>IFERROR(AVERAGE(Data!AU319),"  ")</f>
        <v>926039.75</v>
      </c>
      <c r="AR311" s="67">
        <f>IFERROR(AVERAGE(Data!AV319),"  ")</f>
        <v>-22.783884752869088</v>
      </c>
      <c r="AS311" s="67">
        <f>IFERROR(AVERAGE(Data!AW319),"  ")</f>
        <v>-33.143037074585138</v>
      </c>
      <c r="AT311" s="67">
        <f>IFERROR(AVERAGE(Data!AX319),"  ")</f>
        <v>-28.750412711765339</v>
      </c>
      <c r="AU311" s="66">
        <f>IFERROR(AVERAGE(Data!AZ319), "  ")</f>
        <v>460.37400000000002</v>
      </c>
      <c r="AV311" s="66">
        <f>IFERROR(AVERAGE(Data!BA319), "  ")</f>
        <v>28.3</v>
      </c>
      <c r="AW311" s="66">
        <f>IFERROR(AVERAGE(Data!BB319), "  ")</f>
        <v>225.17099999999999</v>
      </c>
      <c r="AX311" s="66">
        <f>IFERROR(AVERAGE(Data!BC319), "  ")</f>
        <v>4.4000000000000004</v>
      </c>
      <c r="AY311" s="66">
        <f>IFERROR(AVERAGE(Data!BD319), "  ")</f>
        <v>718.245</v>
      </c>
      <c r="AZ311" s="66">
        <f>IFERROR(AVERAGE(Data!BE319), "  ")</f>
        <v>17868.201000000005</v>
      </c>
      <c r="BA311" s="66">
        <f>IFERROR(AVERAGE(Data!BF319), "  ")</f>
        <v>1497.6059999999998</v>
      </c>
      <c r="BB311" s="66">
        <f>IFERROR(AVERAGE(Data!BG319), "  ")</f>
        <v>6497.5070000000014</v>
      </c>
      <c r="BC311" s="66">
        <f>IFERROR(AVERAGE(Data!BH319), "  ")</f>
        <v>434.56699999999984</v>
      </c>
      <c r="BD311" s="66">
        <f>IFERROR(AVERAGE(Data!BI319), "  ")</f>
        <v>26297.880999999998</v>
      </c>
    </row>
    <row r="312" spans="1:56" x14ac:dyDescent="0.25">
      <c r="A312" s="59">
        <f t="shared" si="4"/>
        <v>39795</v>
      </c>
      <c r="B312" s="66">
        <f>IFERROR(AVERAGE(Data!B320),"  ")</f>
        <v>359801</v>
      </c>
      <c r="C312" s="66">
        <f>IFERROR(AVERAGE(Data!C320),"  ")</f>
        <v>41300</v>
      </c>
      <c r="D312" s="66">
        <f>IFERROR(AVERAGE(Data!D320),"  ")</f>
        <v>0</v>
      </c>
      <c r="E312" s="66">
        <f>IFERROR(AVERAGE(Data!E320),"  ")</f>
        <v>401101</v>
      </c>
      <c r="F312" s="66">
        <f>IFERROR(AVERAGE(Data!F320),"  ")</f>
        <v>476106.5</v>
      </c>
      <c r="G312" s="66">
        <f>IFERROR(AVERAGE(Data!G320),"  ")</f>
        <v>656271.41666666663</v>
      </c>
      <c r="H312" s="67">
        <f>IFERROR(AVERAGE(Data!H320),"  ")</f>
        <v>-29.16713758953421</v>
      </c>
      <c r="I312" s="67">
        <f>IFERROR(AVERAGE(Data!I320),"  ")</f>
        <v>-26.498474335411547</v>
      </c>
      <c r="J312" s="67">
        <f>IFERROR(AVERAGE(Data!J320),"  ")</f>
        <v>-27.452805667167425</v>
      </c>
      <c r="K312" s="66">
        <f>IFERROR(AVERAGE(Data!L320),"  ")</f>
        <v>3000</v>
      </c>
      <c r="L312" s="66">
        <f>IFERROR(AVERAGE(Data!M320),"  ")</f>
        <v>9000</v>
      </c>
      <c r="M312" s="66">
        <f>IFERROR(AVERAGE(Data!N320),"  ")</f>
        <v>1400</v>
      </c>
      <c r="N312" s="66">
        <f>IFERROR(AVERAGE(Data!O320),"  ")</f>
        <v>13400</v>
      </c>
      <c r="O312" s="66">
        <f>IFERROR(AVERAGE(Data!P320),"  ")</f>
        <v>11558.75</v>
      </c>
      <c r="P312" s="66">
        <f>IFERROR(AVERAGE(Data!Q320),"  ")</f>
        <v>20858.75</v>
      </c>
      <c r="Q312" s="67">
        <f>IFERROR(AVERAGE(Data!R320),"  ")</f>
        <v>-36.348090442713278</v>
      </c>
      <c r="R312" s="67">
        <f>IFERROR(AVERAGE(Data!S320),"  ")</f>
        <v>-49.5229049303463</v>
      </c>
      <c r="S312" s="67">
        <f>IFERROR(AVERAGE(Data!T320),"  ")</f>
        <v>-44.585605561215317</v>
      </c>
      <c r="T312" s="66">
        <f>IFERROR(AVERAGE(Data!V320), " ")</f>
        <v>113844</v>
      </c>
      <c r="U312" s="66">
        <f>IFERROR(AVERAGE(Data!W320), " ")</f>
        <v>48900</v>
      </c>
      <c r="V312" s="66">
        <f>IFERROR(AVERAGE(Data!X320), " ")</f>
        <v>36400</v>
      </c>
      <c r="W312" s="66">
        <f>IFERROR(AVERAGE(Data!Y320), " ")</f>
        <v>199144</v>
      </c>
      <c r="X312" s="66">
        <f>IFERROR(AVERAGE(Data!Z320), " ")</f>
        <v>180223</v>
      </c>
      <c r="Y312" s="66">
        <f>IFERROR(AVERAGE(Data!AA320), " ")</f>
        <v>212238.16666666666</v>
      </c>
      <c r="Z312" s="67">
        <f>IFERROR(AVERAGE(Data!AB320), " ")</f>
        <v>0.47020362036607199</v>
      </c>
      <c r="AA312" s="67">
        <f>IFERROR(AVERAGE(Data!AC320), " ")</f>
        <v>-22.301261904453963</v>
      </c>
      <c r="AB312" s="67">
        <f>IFERROR(AVERAGE(Data!AD320), " ")</f>
        <v>-15.084547312806595</v>
      </c>
      <c r="AC312" s="66">
        <f>IFERROR(AVERAGE(Data!AF320), "  ")</f>
        <v>0</v>
      </c>
      <c r="AD312" s="66">
        <f>IFERROR(AVERAGE(Data!AG320), "  ")</f>
        <v>1500</v>
      </c>
      <c r="AE312" s="66">
        <f>IFERROR(AVERAGE(Data!AH320), "  ")</f>
        <v>4200</v>
      </c>
      <c r="AF312" s="66">
        <f>IFERROR(AVERAGE(Data!AI320), "  ")</f>
        <v>5700</v>
      </c>
      <c r="AG312" s="66">
        <f>IFERROR(AVERAGE(Data!AJ320), "  ")</f>
        <v>4500</v>
      </c>
      <c r="AH312" s="66">
        <f>IFERROR(AVERAGE(Data!AK320), "  ")</f>
        <v>18224.666666666668</v>
      </c>
      <c r="AI312" s="67">
        <f>IFERROR(AVERAGE(Data!AL320), "  ")</f>
        <v>-58.545454545454547</v>
      </c>
      <c r="AJ312" s="67">
        <f>IFERROR(AVERAGE(Data!AM320), "  ")</f>
        <v>-70.347917764891932</v>
      </c>
      <c r="AK312" s="67">
        <f>IFERROR(AVERAGE(Data!AN320), "  ")</f>
        <v>-75.308190364707173</v>
      </c>
      <c r="AL312" s="66">
        <f>IFERROR(AVERAGE(Data!AP320),"  ")</f>
        <v>476645</v>
      </c>
      <c r="AM312" s="66">
        <f>IFERROR(AVERAGE(Data!AQ320),"  ")</f>
        <v>100700</v>
      </c>
      <c r="AN312" s="66">
        <f>IFERROR(AVERAGE(Data!AR320),"  ")</f>
        <v>42000</v>
      </c>
      <c r="AO312" s="66">
        <f>IFERROR(AVERAGE(Data!AS320),"  ")</f>
        <v>619345</v>
      </c>
      <c r="AP312" s="66">
        <f>IFERROR(AVERAGE(Data!AT320),"  ")</f>
        <v>672388.25</v>
      </c>
      <c r="AQ312" s="66">
        <f>IFERROR(AVERAGE(Data!AU320),"  ")</f>
        <v>907593</v>
      </c>
      <c r="AR312" s="67">
        <f>IFERROR(AVERAGE(Data!AV320),"  ")</f>
        <v>-22.511942027679975</v>
      </c>
      <c r="AS312" s="67">
        <f>IFERROR(AVERAGE(Data!AW320),"  ")</f>
        <v>-26.737255747995292</v>
      </c>
      <c r="AT312" s="67">
        <f>IFERROR(AVERAGE(Data!AX320),"  ")</f>
        <v>-25.915223012958457</v>
      </c>
      <c r="AU312" s="66">
        <f>IFERROR(AVERAGE(Data!AZ320), "  ")</f>
        <v>401.101</v>
      </c>
      <c r="AV312" s="66">
        <f>IFERROR(AVERAGE(Data!BA320), "  ")</f>
        <v>13.4</v>
      </c>
      <c r="AW312" s="66">
        <f>IFERROR(AVERAGE(Data!BB320), "  ")</f>
        <v>199.14400000000001</v>
      </c>
      <c r="AX312" s="66">
        <f>IFERROR(AVERAGE(Data!BC320), "  ")</f>
        <v>5.7</v>
      </c>
      <c r="AY312" s="66">
        <f>IFERROR(AVERAGE(Data!BD320), "  ")</f>
        <v>619.34500000000003</v>
      </c>
      <c r="AZ312" s="66">
        <f>IFERROR(AVERAGE(Data!BE320), "  ")</f>
        <v>18269.302000000003</v>
      </c>
      <c r="BA312" s="66">
        <f>IFERROR(AVERAGE(Data!BF320), "  ")</f>
        <v>1511.0059999999999</v>
      </c>
      <c r="BB312" s="66">
        <f>IFERROR(AVERAGE(Data!BG320), "  ")</f>
        <v>6696.6510000000017</v>
      </c>
      <c r="BC312" s="66">
        <f>IFERROR(AVERAGE(Data!BH320), "  ")</f>
        <v>440.26699999999983</v>
      </c>
      <c r="BD312" s="66">
        <f>IFERROR(AVERAGE(Data!BI320), "  ")</f>
        <v>26917.225999999999</v>
      </c>
    </row>
    <row r="313" spans="1:56" x14ac:dyDescent="0.25">
      <c r="A313" s="59">
        <f t="shared" si="4"/>
        <v>39802</v>
      </c>
      <c r="B313" s="66">
        <f>IFERROR(AVERAGE(Data!B321),"  ")</f>
        <v>253660</v>
      </c>
      <c r="C313" s="66">
        <f>IFERROR(AVERAGE(Data!C321),"  ")</f>
        <v>112650</v>
      </c>
      <c r="D313" s="66">
        <f>IFERROR(AVERAGE(Data!D321),"  ")</f>
        <v>0</v>
      </c>
      <c r="E313" s="66">
        <f>IFERROR(AVERAGE(Data!E321),"  ")</f>
        <v>366310</v>
      </c>
      <c r="F313" s="66">
        <f>IFERROR(AVERAGE(Data!F321),"  ")</f>
        <v>449967</v>
      </c>
      <c r="G313" s="66">
        <f>IFERROR(AVERAGE(Data!G321),"  ")</f>
        <v>565225.33333333337</v>
      </c>
      <c r="H313" s="67">
        <f>IFERROR(AVERAGE(Data!H321),"  ")</f>
        <v>26.088572825091738</v>
      </c>
      <c r="I313" s="67">
        <f>IFERROR(AVERAGE(Data!I321),"  ")</f>
        <v>-13.263260971917889</v>
      </c>
      <c r="J313" s="67">
        <f>IFERROR(AVERAGE(Data!J321),"  ")</f>
        <v>-20.391572446623062</v>
      </c>
      <c r="K313" s="66">
        <f>IFERROR(AVERAGE(Data!L321),"  ")</f>
        <v>3100</v>
      </c>
      <c r="L313" s="66">
        <f>IFERROR(AVERAGE(Data!M321),"  ")</f>
        <v>21000</v>
      </c>
      <c r="M313" s="66">
        <f>IFERROR(AVERAGE(Data!N321),"  ")</f>
        <v>0</v>
      </c>
      <c r="N313" s="66">
        <f>IFERROR(AVERAGE(Data!O321),"  ")</f>
        <v>24100</v>
      </c>
      <c r="O313" s="66">
        <f>IFERROR(AVERAGE(Data!P321),"  ")</f>
        <v>16825</v>
      </c>
      <c r="P313" s="66">
        <f>IFERROR(AVERAGE(Data!Q321),"  ")</f>
        <v>21073.583333333332</v>
      </c>
      <c r="Q313" s="67">
        <f>IFERROR(AVERAGE(Data!R321),"  ")</f>
        <v>46.060606060606069</v>
      </c>
      <c r="R313" s="67">
        <f>IFERROR(AVERAGE(Data!S321),"  ")</f>
        <v>-27.463597072676514</v>
      </c>
      <c r="S313" s="67">
        <f>IFERROR(AVERAGE(Data!T321),"  ")</f>
        <v>-20.160706729989752</v>
      </c>
      <c r="T313" s="66">
        <f>IFERROR(AVERAGE(Data!V321), " ")</f>
        <v>89780</v>
      </c>
      <c r="U313" s="66">
        <f>IFERROR(AVERAGE(Data!W321), " ")</f>
        <v>59200</v>
      </c>
      <c r="V313" s="66">
        <f>IFERROR(AVERAGE(Data!X321), " ")</f>
        <v>19600</v>
      </c>
      <c r="W313" s="66">
        <f>IFERROR(AVERAGE(Data!Y321), " ")</f>
        <v>168580</v>
      </c>
      <c r="X313" s="66">
        <f>IFERROR(AVERAGE(Data!Z321), " ")</f>
        <v>187721</v>
      </c>
      <c r="Y313" s="66">
        <f>IFERROR(AVERAGE(Data!AA321), " ")</f>
        <v>202975.66666666666</v>
      </c>
      <c r="Z313" s="67">
        <f>IFERROR(AVERAGE(Data!AB321), " ")</f>
        <v>59.505719611312436</v>
      </c>
      <c r="AA313" s="67">
        <f>IFERROR(AVERAGE(Data!AC321), " ")</f>
        <v>-7.7952665017940292</v>
      </c>
      <c r="AB313" s="67">
        <f>IFERROR(AVERAGE(Data!AD321), " ")</f>
        <v>-7.5155149960504204</v>
      </c>
      <c r="AC313" s="66">
        <f>IFERROR(AVERAGE(Data!AF321), "  ")</f>
        <v>0</v>
      </c>
      <c r="AD313" s="66">
        <f>IFERROR(AVERAGE(Data!AG321), "  ")</f>
        <v>0</v>
      </c>
      <c r="AE313" s="66">
        <f>IFERROR(AVERAGE(Data!AH321), "  ")</f>
        <v>7600</v>
      </c>
      <c r="AF313" s="66">
        <f>IFERROR(AVERAGE(Data!AI321), "  ")</f>
        <v>7600</v>
      </c>
      <c r="AG313" s="66">
        <f>IFERROR(AVERAGE(Data!AJ321), "  ")</f>
        <v>4800</v>
      </c>
      <c r="AH313" s="66">
        <f>IFERROR(AVERAGE(Data!AK321), "  ")</f>
        <v>18002.75</v>
      </c>
      <c r="AI313" s="67">
        <f>IFERROR(AVERAGE(Data!AL321), "  ")</f>
        <v>-64.81481481481481</v>
      </c>
      <c r="AJ313" s="67">
        <f>IFERROR(AVERAGE(Data!AM321), "  ")</f>
        <v>-68.05218143698626</v>
      </c>
      <c r="AK313" s="67">
        <f>IFERROR(AVERAGE(Data!AN321), "  ")</f>
        <v>-73.337406785074506</v>
      </c>
      <c r="AL313" s="66">
        <f>IFERROR(AVERAGE(Data!AP321),"  ")</f>
        <v>346540</v>
      </c>
      <c r="AM313" s="66">
        <f>IFERROR(AVERAGE(Data!AQ321),"  ")</f>
        <v>192850</v>
      </c>
      <c r="AN313" s="66">
        <f>IFERROR(AVERAGE(Data!AR321),"  ")</f>
        <v>27200</v>
      </c>
      <c r="AO313" s="66">
        <f>IFERROR(AVERAGE(Data!AS321),"  ")</f>
        <v>566590</v>
      </c>
      <c r="AP313" s="66">
        <f>IFERROR(AVERAGE(Data!AT321),"  ")</f>
        <v>659313</v>
      </c>
      <c r="AQ313" s="66">
        <f>IFERROR(AVERAGE(Data!AU321),"  ")</f>
        <v>807277.33333333337</v>
      </c>
      <c r="AR313" s="67">
        <f>IFERROR(AVERAGE(Data!AV321),"  ")</f>
        <v>30.458408453006736</v>
      </c>
      <c r="AS313" s="67">
        <f>IFERROR(AVERAGE(Data!AW321),"  ")</f>
        <v>-13.314957115218629</v>
      </c>
      <c r="AT313" s="67">
        <f>IFERROR(AVERAGE(Data!AX321),"  ")</f>
        <v>-18.328810586366028</v>
      </c>
      <c r="AU313" s="66">
        <f>IFERROR(AVERAGE(Data!AZ321), "  ")</f>
        <v>366.31</v>
      </c>
      <c r="AV313" s="66">
        <f>IFERROR(AVERAGE(Data!BA321), "  ")</f>
        <v>24.1</v>
      </c>
      <c r="AW313" s="66">
        <f>IFERROR(AVERAGE(Data!BB321), "  ")</f>
        <v>168.58</v>
      </c>
      <c r="AX313" s="66">
        <f>IFERROR(AVERAGE(Data!BC321), "  ")</f>
        <v>7.6</v>
      </c>
      <c r="AY313" s="66">
        <f>IFERROR(AVERAGE(Data!BD321), "  ")</f>
        <v>566.59</v>
      </c>
      <c r="AZ313" s="66">
        <f>IFERROR(AVERAGE(Data!BE321), "  ")</f>
        <v>18635.612000000005</v>
      </c>
      <c r="BA313" s="66">
        <f>IFERROR(AVERAGE(Data!BF321), "  ")</f>
        <v>1535.1059999999998</v>
      </c>
      <c r="BB313" s="66">
        <f>IFERROR(AVERAGE(Data!BG321), "  ")</f>
        <v>6865.2310000000016</v>
      </c>
      <c r="BC313" s="66">
        <f>IFERROR(AVERAGE(Data!BH321), "  ")</f>
        <v>447.86699999999985</v>
      </c>
      <c r="BD313" s="66">
        <f>IFERROR(AVERAGE(Data!BI321), "  ")</f>
        <v>27483.815999999999</v>
      </c>
    </row>
    <row r="314" spans="1:56" x14ac:dyDescent="0.25">
      <c r="A314" s="59">
        <f t="shared" si="4"/>
        <v>39809</v>
      </c>
      <c r="B314" s="66">
        <f>IFERROR(AVERAGE(Data!B322),"  ")</f>
        <v>112100</v>
      </c>
      <c r="C314" s="66">
        <f>IFERROR(AVERAGE(Data!C322),"  ")</f>
        <v>35000</v>
      </c>
      <c r="D314" s="66">
        <f>IFERROR(AVERAGE(Data!D322),"  ")</f>
        <v>0</v>
      </c>
      <c r="E314" s="66">
        <f>IFERROR(AVERAGE(Data!E322),"  ")</f>
        <v>147100</v>
      </c>
      <c r="F314" s="66">
        <f>IFERROR(AVERAGE(Data!F322),"  ")</f>
        <v>343721.25</v>
      </c>
      <c r="G314" s="66">
        <f>IFERROR(AVERAGE(Data!G322),"  ")</f>
        <v>525401</v>
      </c>
      <c r="H314" s="67">
        <f>IFERROR(AVERAGE(Data!H322),"  ")</f>
        <v>-72.643348112000481</v>
      </c>
      <c r="I314" s="67">
        <f>IFERROR(AVERAGE(Data!I322),"  ")</f>
        <v>-32.305588776460269</v>
      </c>
      <c r="J314" s="67">
        <f>IFERROR(AVERAGE(Data!J322),"  ")</f>
        <v>-34.579254702598583</v>
      </c>
      <c r="K314" s="66">
        <f>IFERROR(AVERAGE(Data!L322),"  ")</f>
        <v>0</v>
      </c>
      <c r="L314" s="66">
        <f>IFERROR(AVERAGE(Data!M322),"  ")</f>
        <v>4500</v>
      </c>
      <c r="M314" s="66">
        <f>IFERROR(AVERAGE(Data!N322),"  ")</f>
        <v>2800</v>
      </c>
      <c r="N314" s="66">
        <f>IFERROR(AVERAGE(Data!O322),"  ")</f>
        <v>7300</v>
      </c>
      <c r="O314" s="66">
        <f>IFERROR(AVERAGE(Data!P322),"  ")</f>
        <v>18275</v>
      </c>
      <c r="P314" s="66">
        <f>IFERROR(AVERAGE(Data!Q322),"  ")</f>
        <v>18242.083333333332</v>
      </c>
      <c r="Q314" s="67">
        <f>IFERROR(AVERAGE(Data!R322),"  ")</f>
        <v>-29.126213592233007</v>
      </c>
      <c r="R314" s="67">
        <f>IFERROR(AVERAGE(Data!S322),"  ")</f>
        <v>-3.245446844557387</v>
      </c>
      <c r="S314" s="67">
        <f>IFERROR(AVERAGE(Data!T322),"  ")</f>
        <v>0.18044357141226985</v>
      </c>
      <c r="T314" s="66">
        <f>IFERROR(AVERAGE(Data!V322), " ")</f>
        <v>75424</v>
      </c>
      <c r="U314" s="66">
        <f>IFERROR(AVERAGE(Data!W322), " ")</f>
        <v>72500</v>
      </c>
      <c r="V314" s="66">
        <f>IFERROR(AVERAGE(Data!X322), " ")</f>
        <v>48400</v>
      </c>
      <c r="W314" s="66">
        <f>IFERROR(AVERAGE(Data!Y322), " ")</f>
        <v>196324</v>
      </c>
      <c r="X314" s="66">
        <f>IFERROR(AVERAGE(Data!Z322), " ")</f>
        <v>197304.75</v>
      </c>
      <c r="Y314" s="66">
        <f>IFERROR(AVERAGE(Data!AA322), " ")</f>
        <v>199993.66666666666</v>
      </c>
      <c r="Z314" s="67">
        <f>IFERROR(AVERAGE(Data!AB322), " ")</f>
        <v>50.936027246657602</v>
      </c>
      <c r="AA314" s="67">
        <f>IFERROR(AVERAGE(Data!AC322), " ")</f>
        <v>15.328265558419707</v>
      </c>
      <c r="AB314" s="67">
        <f>IFERROR(AVERAGE(Data!AD322), " ")</f>
        <v>-1.3445009091954563</v>
      </c>
      <c r="AC314" s="66">
        <f>IFERROR(AVERAGE(Data!AF322), "  ")</f>
        <v>0</v>
      </c>
      <c r="AD314" s="66">
        <f>IFERROR(AVERAGE(Data!AG322), "  ")</f>
        <v>1800</v>
      </c>
      <c r="AE314" s="66">
        <f>IFERROR(AVERAGE(Data!AH322), "  ")</f>
        <v>3200</v>
      </c>
      <c r="AF314" s="66">
        <f>IFERROR(AVERAGE(Data!AI322), "  ")</f>
        <v>5000</v>
      </c>
      <c r="AG314" s="66">
        <f>IFERROR(AVERAGE(Data!AJ322), "  ")</f>
        <v>5675</v>
      </c>
      <c r="AH314" s="66">
        <f>IFERROR(AVERAGE(Data!AK322), "  ")</f>
        <v>18232.083333333332</v>
      </c>
      <c r="AI314" s="67">
        <f>IFERROR(AVERAGE(Data!AL322), "  ")</f>
        <v>-81.060606060606062</v>
      </c>
      <c r="AJ314" s="67">
        <f>IFERROR(AVERAGE(Data!AM322), "  ")</f>
        <v>-70.652876535229467</v>
      </c>
      <c r="AK314" s="67">
        <f>IFERROR(AVERAGE(Data!AN322), "  ")</f>
        <v>-68.873551660305779</v>
      </c>
      <c r="AL314" s="66">
        <f>IFERROR(AVERAGE(Data!AP322),"  ")</f>
        <v>187524</v>
      </c>
      <c r="AM314" s="66">
        <f>IFERROR(AVERAGE(Data!AQ322),"  ")</f>
        <v>113800</v>
      </c>
      <c r="AN314" s="66">
        <f>IFERROR(AVERAGE(Data!AR322),"  ")</f>
        <v>54400</v>
      </c>
      <c r="AO314" s="66">
        <f>IFERROR(AVERAGE(Data!AS322),"  ")</f>
        <v>355724</v>
      </c>
      <c r="AP314" s="66">
        <f>IFERROR(AVERAGE(Data!AT322),"  ")</f>
        <v>564976</v>
      </c>
      <c r="AQ314" s="66">
        <f>IFERROR(AVERAGE(Data!AU322),"  ")</f>
        <v>761868.83333333337</v>
      </c>
      <c r="AR314" s="67">
        <f>IFERROR(AVERAGE(Data!AV322),"  ")</f>
        <v>-49.505665857089518</v>
      </c>
      <c r="AS314" s="67">
        <f>IFERROR(AVERAGE(Data!AW322),"  ")</f>
        <v>-21.209465167351581</v>
      </c>
      <c r="AT314" s="67">
        <f>IFERROR(AVERAGE(Data!AX322),"  ")</f>
        <v>-25.843403052975223</v>
      </c>
      <c r="AU314" s="66">
        <f>IFERROR(AVERAGE(Data!AZ322), "  ")</f>
        <v>147.1</v>
      </c>
      <c r="AV314" s="66">
        <f>IFERROR(AVERAGE(Data!BA322), "  ")</f>
        <v>7.3</v>
      </c>
      <c r="AW314" s="66">
        <f>IFERROR(AVERAGE(Data!BB322), "  ")</f>
        <v>196.32400000000001</v>
      </c>
      <c r="AX314" s="66">
        <f>IFERROR(AVERAGE(Data!BC322), "  ")</f>
        <v>5</v>
      </c>
      <c r="AY314" s="66">
        <f>IFERROR(AVERAGE(Data!BD322), "  ")</f>
        <v>355.72399999999999</v>
      </c>
      <c r="AZ314" s="66">
        <f>IFERROR(AVERAGE(Data!BE322), "  ")</f>
        <v>18782.712000000003</v>
      </c>
      <c r="BA314" s="66">
        <f>IFERROR(AVERAGE(Data!BF322), "  ")</f>
        <v>1542.4059999999997</v>
      </c>
      <c r="BB314" s="66">
        <f>IFERROR(AVERAGE(Data!BG322), "  ")</f>
        <v>7061.5550000000012</v>
      </c>
      <c r="BC314" s="66">
        <f>IFERROR(AVERAGE(Data!BH322), "  ")</f>
        <v>452.86699999999985</v>
      </c>
      <c r="BD314" s="66">
        <f>IFERROR(AVERAGE(Data!BI322), "  ")</f>
        <v>27839.539999999997</v>
      </c>
    </row>
    <row r="315" spans="1:56" x14ac:dyDescent="0.25">
      <c r="A315" s="59">
        <f t="shared" si="4"/>
        <v>39816</v>
      </c>
      <c r="B315" s="66">
        <f>IFERROR(AVERAGE(Data!B323),"  ")</f>
        <v>170351</v>
      </c>
      <c r="C315" s="66">
        <f>IFERROR(AVERAGE(Data!C323),"  ")</f>
        <v>90950</v>
      </c>
      <c r="D315" s="66">
        <f>IFERROR(AVERAGE(Data!D323),"  ")</f>
        <v>0</v>
      </c>
      <c r="E315" s="66">
        <f>IFERROR(AVERAGE(Data!E323),"  ")</f>
        <v>261301</v>
      </c>
      <c r="F315" s="66">
        <f>IFERROR(AVERAGE(Data!F323),"  ")</f>
        <v>293953</v>
      </c>
      <c r="G315" s="66">
        <f>IFERROR(AVERAGE(Data!G323),"  ")</f>
        <v>451565.41666666669</v>
      </c>
      <c r="H315" s="67">
        <f>IFERROR(AVERAGE(Data!H323),"  ")</f>
        <v>-35.535989184495143</v>
      </c>
      <c r="I315" s="67">
        <f>IFERROR(AVERAGE(Data!I323),"  ")</f>
        <v>-34.671231521948087</v>
      </c>
      <c r="J315" s="67">
        <f>IFERROR(AVERAGE(Data!J323),"  ")</f>
        <v>-34.903562329931894</v>
      </c>
      <c r="K315" s="66">
        <f>IFERROR(AVERAGE(Data!L323),"  ")</f>
        <v>4600</v>
      </c>
      <c r="L315" s="66">
        <f>IFERROR(AVERAGE(Data!M323),"  ")</f>
        <v>1500</v>
      </c>
      <c r="M315" s="66">
        <f>IFERROR(AVERAGE(Data!N323),"  ")</f>
        <v>1400</v>
      </c>
      <c r="N315" s="66">
        <f>IFERROR(AVERAGE(Data!O323),"  ")</f>
        <v>7500</v>
      </c>
      <c r="O315" s="66">
        <f>IFERROR(AVERAGE(Data!P323),"  ")</f>
        <v>13075</v>
      </c>
      <c r="P315" s="66">
        <f>IFERROR(AVERAGE(Data!Q323),"  ")</f>
        <v>19347.75</v>
      </c>
      <c r="Q315" s="67">
        <f>IFERROR(AVERAGE(Data!R323),"  ")</f>
        <v>-49.152542372881356</v>
      </c>
      <c r="R315" s="67">
        <f>IFERROR(AVERAGE(Data!S323),"  ")</f>
        <v>-16.456343247819561</v>
      </c>
      <c r="S315" s="67">
        <f>IFERROR(AVERAGE(Data!T323),"  ")</f>
        <v>-32.421082554819037</v>
      </c>
      <c r="T315" s="66">
        <f>IFERROR(AVERAGE(Data!V323), " ")</f>
        <v>80900</v>
      </c>
      <c r="U315" s="66">
        <f>IFERROR(AVERAGE(Data!W323), " ")</f>
        <v>68600</v>
      </c>
      <c r="V315" s="66">
        <f>IFERROR(AVERAGE(Data!X323), " ")</f>
        <v>40600</v>
      </c>
      <c r="W315" s="66">
        <f>IFERROR(AVERAGE(Data!Y323), " ")</f>
        <v>190100</v>
      </c>
      <c r="X315" s="66">
        <f>IFERROR(AVERAGE(Data!Z323), " ")</f>
        <v>188537</v>
      </c>
      <c r="Y315" s="66">
        <f>IFERROR(AVERAGE(Data!AA323), " ")</f>
        <v>178599.41666666666</v>
      </c>
      <c r="Z315" s="67">
        <f>IFERROR(AVERAGE(Data!AB323), " ")</f>
        <v>39.145073927682631</v>
      </c>
      <c r="AA315" s="67">
        <f>IFERROR(AVERAGE(Data!AC323), " ")</f>
        <v>32.169395995737759</v>
      </c>
      <c r="AB315" s="67">
        <f>IFERROR(AVERAGE(Data!AD323), " ")</f>
        <v>5.5641745750382832</v>
      </c>
      <c r="AC315" s="66">
        <f>IFERROR(AVERAGE(Data!AF323), "  ")</f>
        <v>0</v>
      </c>
      <c r="AD315" s="66">
        <f>IFERROR(AVERAGE(Data!AG323), "  ")</f>
        <v>0</v>
      </c>
      <c r="AE315" s="66">
        <f>IFERROR(AVERAGE(Data!AH323), "  ")</f>
        <v>6400</v>
      </c>
      <c r="AF315" s="66">
        <f>IFERROR(AVERAGE(Data!AI323), "  ")</f>
        <v>6400</v>
      </c>
      <c r="AG315" s="66">
        <f>IFERROR(AVERAGE(Data!AJ323), "  ")</f>
        <v>6175</v>
      </c>
      <c r="AH315" s="66">
        <f>IFERROR(AVERAGE(Data!AK323), "  ")</f>
        <v>18049.25</v>
      </c>
      <c r="AI315" s="67">
        <f>IFERROR(AVERAGE(Data!AL323), "  ")</f>
        <v>-59.493670886075954</v>
      </c>
      <c r="AJ315" s="67">
        <f>IFERROR(AVERAGE(Data!AM323), "  ")</f>
        <v>-68.149580915538351</v>
      </c>
      <c r="AK315" s="67">
        <f>IFERROR(AVERAGE(Data!AN323), "  ")</f>
        <v>-65.788052135130272</v>
      </c>
      <c r="AL315" s="66">
        <f>IFERROR(AVERAGE(Data!AP323),"  ")</f>
        <v>255851</v>
      </c>
      <c r="AM315" s="66">
        <f>IFERROR(AVERAGE(Data!AQ323),"  ")</f>
        <v>161050</v>
      </c>
      <c r="AN315" s="66">
        <f>IFERROR(AVERAGE(Data!AR323),"  ")</f>
        <v>48400</v>
      </c>
      <c r="AO315" s="66">
        <f>IFERROR(AVERAGE(Data!AS323),"  ")</f>
        <v>465301</v>
      </c>
      <c r="AP315" s="66">
        <f>IFERROR(AVERAGE(Data!AT323),"  ")</f>
        <v>501740</v>
      </c>
      <c r="AQ315" s="66">
        <f>IFERROR(AVERAGE(Data!AU323),"  ")</f>
        <v>667561.83333333337</v>
      </c>
      <c r="AR315" s="67">
        <f>IFERROR(AVERAGE(Data!AV323),"  ")</f>
        <v>-18.726703626461539</v>
      </c>
      <c r="AS315" s="67">
        <f>IFERROR(AVERAGE(Data!AW323),"  ")</f>
        <v>-20.059970158313888</v>
      </c>
      <c r="AT315" s="67">
        <f>IFERROR(AVERAGE(Data!AX323),"  ")</f>
        <v>-24.83992119581433</v>
      </c>
      <c r="AU315" s="66">
        <f>IFERROR(AVERAGE(Data!AZ323), "  ")</f>
        <v>261.30099999999999</v>
      </c>
      <c r="AV315" s="66">
        <f>IFERROR(AVERAGE(Data!BA323), "  ")</f>
        <v>7.5</v>
      </c>
      <c r="AW315" s="66">
        <f>IFERROR(AVERAGE(Data!BB323), "  ")</f>
        <v>190.1</v>
      </c>
      <c r="AX315" s="66">
        <f>IFERROR(AVERAGE(Data!BC323), "  ")</f>
        <v>6.4</v>
      </c>
      <c r="AY315" s="66">
        <f>IFERROR(AVERAGE(Data!BD323), "  ")</f>
        <v>465.30099999999999</v>
      </c>
      <c r="AZ315" s="66">
        <f>IFERROR(AVERAGE(Data!BE323), "  ")</f>
        <v>261.30099999999999</v>
      </c>
      <c r="BA315" s="66">
        <f>IFERROR(AVERAGE(Data!BF323), "  ")</f>
        <v>7.5</v>
      </c>
      <c r="BB315" s="66">
        <f>IFERROR(AVERAGE(Data!BG323), "  ")</f>
        <v>190.1</v>
      </c>
      <c r="BC315" s="66">
        <f>IFERROR(AVERAGE(Data!BH323), "  ")</f>
        <v>6.4</v>
      </c>
      <c r="BD315" s="66">
        <f>IFERROR(AVERAGE(Data!BI323), "  ")</f>
        <v>465.30099999999999</v>
      </c>
    </row>
    <row r="316" spans="1:56" x14ac:dyDescent="0.25">
      <c r="A316" s="59">
        <f t="shared" si="4"/>
        <v>39823</v>
      </c>
      <c r="B316" s="66">
        <f>IFERROR(AVERAGE(Data!B324),"  ")</f>
        <v>82300</v>
      </c>
      <c r="C316" s="66">
        <f>IFERROR(AVERAGE(Data!C324),"  ")</f>
        <v>86050</v>
      </c>
      <c r="D316" s="66">
        <f>IFERROR(AVERAGE(Data!D324),"  ")</f>
        <v>0</v>
      </c>
      <c r="E316" s="66">
        <f>IFERROR(AVERAGE(Data!E324),"  ")</f>
        <v>168350</v>
      </c>
      <c r="F316" s="66">
        <f>IFERROR(AVERAGE(Data!F324),"  ")</f>
        <v>235765.25</v>
      </c>
      <c r="G316" s="66">
        <f>IFERROR(AVERAGE(Data!G324),"  ")</f>
        <v>407097.75</v>
      </c>
      <c r="H316" s="67">
        <f>IFERROR(AVERAGE(Data!H324),"  ")</f>
        <v>-50.953114848664072</v>
      </c>
      <c r="I316" s="67">
        <f>IFERROR(AVERAGE(Data!I324),"  ")</f>
        <v>-40.192108532569094</v>
      </c>
      <c r="J316" s="67">
        <f>IFERROR(AVERAGE(Data!J324),"  ")</f>
        <v>-42.086329388948975</v>
      </c>
      <c r="K316" s="66">
        <f>IFERROR(AVERAGE(Data!L324),"  ")</f>
        <v>0</v>
      </c>
      <c r="L316" s="66">
        <f>IFERROR(AVERAGE(Data!M324),"  ")</f>
        <v>1500</v>
      </c>
      <c r="M316" s="66">
        <f>IFERROR(AVERAGE(Data!N324),"  ")</f>
        <v>0</v>
      </c>
      <c r="N316" s="66">
        <f>IFERROR(AVERAGE(Data!O324),"  ")</f>
        <v>1500</v>
      </c>
      <c r="O316" s="66">
        <f>IFERROR(AVERAGE(Data!P324),"  ")</f>
        <v>10100</v>
      </c>
      <c r="P316" s="66">
        <f>IFERROR(AVERAGE(Data!Q324),"  ")</f>
        <v>17519.333333333332</v>
      </c>
      <c r="Q316" s="67">
        <f>IFERROR(AVERAGE(Data!R324),"  ")</f>
        <v>-89.510489510489506</v>
      </c>
      <c r="R316" s="67">
        <f>IFERROR(AVERAGE(Data!S324),"  ")</f>
        <v>-27.663384064458374</v>
      </c>
      <c r="S316" s="67">
        <f>IFERROR(AVERAGE(Data!T324),"  ")</f>
        <v>-42.349404467445481</v>
      </c>
      <c r="T316" s="66">
        <f>IFERROR(AVERAGE(Data!V324), " ")</f>
        <v>48200</v>
      </c>
      <c r="U316" s="66">
        <f>IFERROR(AVERAGE(Data!W324), " ")</f>
        <v>72050</v>
      </c>
      <c r="V316" s="66">
        <f>IFERROR(AVERAGE(Data!X324), " ")</f>
        <v>15400</v>
      </c>
      <c r="W316" s="66">
        <f>IFERROR(AVERAGE(Data!Y324), " ")</f>
        <v>135650</v>
      </c>
      <c r="X316" s="66">
        <f>IFERROR(AVERAGE(Data!Z324), " ")</f>
        <v>172663.5</v>
      </c>
      <c r="Y316" s="66">
        <f>IFERROR(AVERAGE(Data!AA324), " ")</f>
        <v>165526.33333333334</v>
      </c>
      <c r="Z316" s="67">
        <f>IFERROR(AVERAGE(Data!AB324), " ")</f>
        <v>-23.366777393623028</v>
      </c>
      <c r="AA316" s="67">
        <f>IFERROR(AVERAGE(Data!AC324), " ")</f>
        <v>25.712423915892479</v>
      </c>
      <c r="AB316" s="67">
        <f>IFERROR(AVERAGE(Data!AD324), " ")</f>
        <v>4.3118013448011139</v>
      </c>
      <c r="AC316" s="66">
        <f>IFERROR(AVERAGE(Data!AF324), "  ")</f>
        <v>0</v>
      </c>
      <c r="AD316" s="66">
        <f>IFERROR(AVERAGE(Data!AG324), "  ")</f>
        <v>1600</v>
      </c>
      <c r="AE316" s="66">
        <f>IFERROR(AVERAGE(Data!AH324), "  ")</f>
        <v>0</v>
      </c>
      <c r="AF316" s="66">
        <f>IFERROR(AVERAGE(Data!AI324), "  ")</f>
        <v>1600</v>
      </c>
      <c r="AG316" s="66">
        <f>IFERROR(AVERAGE(Data!AJ324), "  ")</f>
        <v>5150</v>
      </c>
      <c r="AH316" s="66">
        <f>IFERROR(AVERAGE(Data!AK324), "  ")</f>
        <v>18561.333333333332</v>
      </c>
      <c r="AI316" s="67">
        <f>IFERROR(AVERAGE(Data!AL324), "  ")</f>
        <v>-91.111111111111114</v>
      </c>
      <c r="AJ316" s="67">
        <f>IFERROR(AVERAGE(Data!AM324), "  ")</f>
        <v>-74.816625916870422</v>
      </c>
      <c r="AK316" s="67">
        <f>IFERROR(AVERAGE(Data!AN324), "  ")</f>
        <v>-72.254148408878677</v>
      </c>
      <c r="AL316" s="66">
        <f>IFERROR(AVERAGE(Data!AP324),"  ")</f>
        <v>130500</v>
      </c>
      <c r="AM316" s="66">
        <f>IFERROR(AVERAGE(Data!AQ324),"  ")</f>
        <v>161200</v>
      </c>
      <c r="AN316" s="66">
        <f>IFERROR(AVERAGE(Data!AR324),"  ")</f>
        <v>15400</v>
      </c>
      <c r="AO316" s="66">
        <f>IFERROR(AVERAGE(Data!AS324),"  ")</f>
        <v>307100</v>
      </c>
      <c r="AP316" s="66">
        <f>IFERROR(AVERAGE(Data!AT324),"  ")</f>
        <v>423678.75</v>
      </c>
      <c r="AQ316" s="66">
        <f>IFERROR(AVERAGE(Data!AU324),"  ")</f>
        <v>608704.75</v>
      </c>
      <c r="AR316" s="67">
        <f>IFERROR(AVERAGE(Data!AV324),"  ")</f>
        <v>-44.42182226203726</v>
      </c>
      <c r="AS316" s="67">
        <f>IFERROR(AVERAGE(Data!AW324),"  ")</f>
        <v>-25.140434982920755</v>
      </c>
      <c r="AT316" s="67">
        <f>IFERROR(AVERAGE(Data!AX324),"  ")</f>
        <v>-30.396674249708088</v>
      </c>
      <c r="AU316" s="66">
        <f>IFERROR(AVERAGE(Data!AZ324), "  ")</f>
        <v>168.35</v>
      </c>
      <c r="AV316" s="66">
        <f>IFERROR(AVERAGE(Data!BA324), "  ")</f>
        <v>1.5</v>
      </c>
      <c r="AW316" s="66">
        <f>IFERROR(AVERAGE(Data!BB324), "  ")</f>
        <v>135.65</v>
      </c>
      <c r="AX316" s="66">
        <f>IFERROR(AVERAGE(Data!BC324), "  ")</f>
        <v>1.6</v>
      </c>
      <c r="AY316" s="66">
        <f>IFERROR(AVERAGE(Data!BD324), "  ")</f>
        <v>307.10000000000002</v>
      </c>
      <c r="AZ316" s="66">
        <f>IFERROR(AVERAGE(Data!BE324), "  ")</f>
        <v>429.65099999999995</v>
      </c>
      <c r="BA316" s="66">
        <f>IFERROR(AVERAGE(Data!BF324), "  ")</f>
        <v>9</v>
      </c>
      <c r="BB316" s="66">
        <f>IFERROR(AVERAGE(Data!BG324), "  ")</f>
        <v>325.75</v>
      </c>
      <c r="BC316" s="66">
        <f>IFERROR(AVERAGE(Data!BH324), "  ")</f>
        <v>8</v>
      </c>
      <c r="BD316" s="66">
        <f>IFERROR(AVERAGE(Data!BI324), "  ")</f>
        <v>772.40100000000007</v>
      </c>
    </row>
    <row r="317" spans="1:56" x14ac:dyDescent="0.25">
      <c r="A317" s="59">
        <f t="shared" si="4"/>
        <v>39830</v>
      </c>
      <c r="B317" s="66">
        <f>IFERROR(AVERAGE(Data!B325),"  ")</f>
        <v>241767</v>
      </c>
      <c r="C317" s="66">
        <f>IFERROR(AVERAGE(Data!C325),"  ")</f>
        <v>158336</v>
      </c>
      <c r="D317" s="66">
        <f>IFERROR(AVERAGE(Data!D325),"  ")</f>
        <v>0</v>
      </c>
      <c r="E317" s="66">
        <f>IFERROR(AVERAGE(Data!E325),"  ")</f>
        <v>400103</v>
      </c>
      <c r="F317" s="66">
        <f>IFERROR(AVERAGE(Data!F325),"  ")</f>
        <v>244213.5</v>
      </c>
      <c r="G317" s="66">
        <f>IFERROR(AVERAGE(Data!G325),"  ")</f>
        <v>396781.83333333331</v>
      </c>
      <c r="H317" s="67">
        <f>IFERROR(AVERAGE(Data!H325),"  ")</f>
        <v>16.49933903644909</v>
      </c>
      <c r="I317" s="67">
        <f>IFERROR(AVERAGE(Data!I325),"  ")</f>
        <v>-40.060635550398629</v>
      </c>
      <c r="J317" s="67">
        <f>IFERROR(AVERAGE(Data!J325),"  ")</f>
        <v>-38.451441199214841</v>
      </c>
      <c r="K317" s="66">
        <f>IFERROR(AVERAGE(Data!L325),"  ")</f>
        <v>0</v>
      </c>
      <c r="L317" s="66">
        <f>IFERROR(AVERAGE(Data!M325),"  ")</f>
        <v>3100</v>
      </c>
      <c r="M317" s="66">
        <f>IFERROR(AVERAGE(Data!N325),"  ")</f>
        <v>7000</v>
      </c>
      <c r="N317" s="66">
        <f>IFERROR(AVERAGE(Data!O325),"  ")</f>
        <v>10100</v>
      </c>
      <c r="O317" s="66">
        <f>IFERROR(AVERAGE(Data!P325),"  ")</f>
        <v>6600</v>
      </c>
      <c r="P317" s="66">
        <f>IFERROR(AVERAGE(Data!Q325),"  ")</f>
        <v>16232</v>
      </c>
      <c r="Q317" s="67">
        <f>IFERROR(AVERAGE(Data!R325),"  ")</f>
        <v>40.277777777777771</v>
      </c>
      <c r="R317" s="67">
        <f>IFERROR(AVERAGE(Data!S325),"  ")</f>
        <v>-43.286788399570355</v>
      </c>
      <c r="S317" s="67">
        <f>IFERROR(AVERAGE(Data!T325),"  ")</f>
        <v>-59.339576145884678</v>
      </c>
      <c r="T317" s="66">
        <f>IFERROR(AVERAGE(Data!V325), " ")</f>
        <v>108119</v>
      </c>
      <c r="U317" s="66">
        <f>IFERROR(AVERAGE(Data!W325), " ")</f>
        <v>85506</v>
      </c>
      <c r="V317" s="66">
        <f>IFERROR(AVERAGE(Data!X325), " ")</f>
        <v>35000</v>
      </c>
      <c r="W317" s="66">
        <f>IFERROR(AVERAGE(Data!Y325), " ")</f>
        <v>228625</v>
      </c>
      <c r="X317" s="66">
        <f>IFERROR(AVERAGE(Data!Z325), " ")</f>
        <v>187674.75</v>
      </c>
      <c r="Y317" s="66">
        <f>IFERROR(AVERAGE(Data!AA325), " ")</f>
        <v>164996.83333333334</v>
      </c>
      <c r="Z317" s="67">
        <f>IFERROR(AVERAGE(Data!AB325), " ")</f>
        <v>70.855379188712519</v>
      </c>
      <c r="AA317" s="67">
        <f>IFERROR(AVERAGE(Data!AC325), " ")</f>
        <v>29.987792524869494</v>
      </c>
      <c r="AB317" s="67">
        <f>IFERROR(AVERAGE(Data!AD325), " ")</f>
        <v>13.744455701675085</v>
      </c>
      <c r="AC317" s="66">
        <f>IFERROR(AVERAGE(Data!AF325), "  ")</f>
        <v>0</v>
      </c>
      <c r="AD317" s="66">
        <f>IFERROR(AVERAGE(Data!AG325), "  ")</f>
        <v>0</v>
      </c>
      <c r="AE317" s="66">
        <f>IFERROR(AVERAGE(Data!AH325), "  ")</f>
        <v>0</v>
      </c>
      <c r="AF317" s="66">
        <f>IFERROR(AVERAGE(Data!AI325), "  ")</f>
        <v>0</v>
      </c>
      <c r="AG317" s="66">
        <f>IFERROR(AVERAGE(Data!AJ325), "  ")</f>
        <v>3250</v>
      </c>
      <c r="AH317" s="66">
        <f>IFERROR(AVERAGE(Data!AK325), "  ")</f>
        <v>17002.333333333332</v>
      </c>
      <c r="AI317" s="67">
        <f>IFERROR(AVERAGE(Data!AL325), "  ")</f>
        <v>-100</v>
      </c>
      <c r="AJ317" s="67">
        <f>IFERROR(AVERAGE(Data!AM325), "  ")</f>
        <v>-82.408660351826796</v>
      </c>
      <c r="AK317" s="67">
        <f>IFERROR(AVERAGE(Data!AN325), "  ")</f>
        <v>-80.884976571843083</v>
      </c>
      <c r="AL317" s="66">
        <f>IFERROR(AVERAGE(Data!AP325),"  ")</f>
        <v>349886</v>
      </c>
      <c r="AM317" s="66">
        <f>IFERROR(AVERAGE(Data!AQ325),"  ")</f>
        <v>246942</v>
      </c>
      <c r="AN317" s="66">
        <f>IFERROR(AVERAGE(Data!AR325),"  ")</f>
        <v>42000</v>
      </c>
      <c r="AO317" s="66">
        <f>IFERROR(AVERAGE(Data!AS325),"  ")</f>
        <v>638828</v>
      </c>
      <c r="AP317" s="66">
        <f>IFERROR(AVERAGE(Data!AT325),"  ")</f>
        <v>441738.25</v>
      </c>
      <c r="AQ317" s="66">
        <f>IFERROR(AVERAGE(Data!AU325),"  ")</f>
        <v>595013</v>
      </c>
      <c r="AR317" s="67">
        <f>IFERROR(AVERAGE(Data!AV325),"  ")</f>
        <v>28.2400883268092</v>
      </c>
      <c r="AS317" s="67">
        <f>IFERROR(AVERAGE(Data!AW325),"  ")</f>
        <v>-24.09024007368641</v>
      </c>
      <c r="AT317" s="67">
        <f>IFERROR(AVERAGE(Data!AX325),"  ")</f>
        <v>-25.759899363543315</v>
      </c>
      <c r="AU317" s="66">
        <f>IFERROR(AVERAGE(Data!AZ325), "  ")</f>
        <v>400.10300000000001</v>
      </c>
      <c r="AV317" s="66">
        <f>IFERROR(AVERAGE(Data!BA325), "  ")</f>
        <v>10.1</v>
      </c>
      <c r="AW317" s="66">
        <f>IFERROR(AVERAGE(Data!BB325), "  ")</f>
        <v>228.625</v>
      </c>
      <c r="AX317" s="66">
        <f>IFERROR(AVERAGE(Data!BC325), "  ")</f>
        <v>0</v>
      </c>
      <c r="AY317" s="66">
        <f>IFERROR(AVERAGE(Data!BD325), "  ")</f>
        <v>638.82799999999997</v>
      </c>
      <c r="AZ317" s="66">
        <f>IFERROR(AVERAGE(Data!BE325), "  ")</f>
        <v>829.75399999999991</v>
      </c>
      <c r="BA317" s="66">
        <f>IFERROR(AVERAGE(Data!BF325), "  ")</f>
        <v>19.100000000000001</v>
      </c>
      <c r="BB317" s="66">
        <f>IFERROR(AVERAGE(Data!BG325), "  ")</f>
        <v>554.375</v>
      </c>
      <c r="BC317" s="66">
        <f>IFERROR(AVERAGE(Data!BH325), "  ")</f>
        <v>8</v>
      </c>
      <c r="BD317" s="66">
        <f>IFERROR(AVERAGE(Data!BI325), "  ")</f>
        <v>1411.229</v>
      </c>
    </row>
    <row r="318" spans="1:56" x14ac:dyDescent="0.25">
      <c r="A318" s="59">
        <f t="shared" si="4"/>
        <v>39837</v>
      </c>
      <c r="B318" s="66">
        <f>IFERROR(AVERAGE(Data!B326),"  ")</f>
        <v>227200</v>
      </c>
      <c r="C318" s="66">
        <f>IFERROR(AVERAGE(Data!C326),"  ")</f>
        <v>136450</v>
      </c>
      <c r="D318" s="66">
        <f>IFERROR(AVERAGE(Data!D326),"  ")</f>
        <v>0</v>
      </c>
      <c r="E318" s="66">
        <f>IFERROR(AVERAGE(Data!E326),"  ")</f>
        <v>363650</v>
      </c>
      <c r="F318" s="66">
        <f>IFERROR(AVERAGE(Data!F326),"  ")</f>
        <v>298351</v>
      </c>
      <c r="G318" s="66">
        <f>IFERROR(AVERAGE(Data!G326),"  ")</f>
        <v>388221.66666666669</v>
      </c>
      <c r="H318" s="67">
        <f>IFERROR(AVERAGE(Data!H326),"  ")</f>
        <v>-11.559414368403132</v>
      </c>
      <c r="I318" s="67">
        <f>IFERROR(AVERAGE(Data!I326),"  ")</f>
        <v>-20.609364657515105</v>
      </c>
      <c r="J318" s="67">
        <f>IFERROR(AVERAGE(Data!J326),"  ")</f>
        <v>-23.149317614936493</v>
      </c>
      <c r="K318" s="66">
        <f>IFERROR(AVERAGE(Data!L326),"  ")</f>
        <v>0</v>
      </c>
      <c r="L318" s="66">
        <f>IFERROR(AVERAGE(Data!M326),"  ")</f>
        <v>17916</v>
      </c>
      <c r="M318" s="66">
        <f>IFERROR(AVERAGE(Data!N326),"  ")</f>
        <v>1400</v>
      </c>
      <c r="N318" s="66">
        <f>IFERROR(AVERAGE(Data!O326),"  ")</f>
        <v>19316</v>
      </c>
      <c r="O318" s="66">
        <f>IFERROR(AVERAGE(Data!P326),"  ")</f>
        <v>9604</v>
      </c>
      <c r="P318" s="66">
        <f>IFERROR(AVERAGE(Data!Q326),"  ")</f>
        <v>17596.833333333332</v>
      </c>
      <c r="Q318" s="67">
        <f>IFERROR(AVERAGE(Data!R326),"  ")</f>
        <v>175.94285714285712</v>
      </c>
      <c r="R318" s="67">
        <f>IFERROR(AVERAGE(Data!S326),"  ")</f>
        <v>-11.176878612716767</v>
      </c>
      <c r="S318" s="67">
        <f>IFERROR(AVERAGE(Data!T326),"  ")</f>
        <v>-45.421998276205002</v>
      </c>
      <c r="T318" s="66">
        <f>IFERROR(AVERAGE(Data!V326), " ")</f>
        <v>113120</v>
      </c>
      <c r="U318" s="66">
        <f>IFERROR(AVERAGE(Data!W326), " ")</f>
        <v>120500</v>
      </c>
      <c r="V318" s="66">
        <f>IFERROR(AVERAGE(Data!X326), " ")</f>
        <v>61600</v>
      </c>
      <c r="W318" s="66">
        <f>IFERROR(AVERAGE(Data!Y326), " ")</f>
        <v>295220</v>
      </c>
      <c r="X318" s="66">
        <f>IFERROR(AVERAGE(Data!Z326), " ")</f>
        <v>212398.75</v>
      </c>
      <c r="Y318" s="66">
        <f>IFERROR(AVERAGE(Data!AA326), " ")</f>
        <v>158670.58333333334</v>
      </c>
      <c r="Z318" s="67">
        <f>IFERROR(AVERAGE(Data!AB326), " ")</f>
        <v>112.71904542310351</v>
      </c>
      <c r="AA318" s="67">
        <f>IFERROR(AVERAGE(Data!AC326), " ")</f>
        <v>44.925694439706042</v>
      </c>
      <c r="AB318" s="67">
        <f>IFERROR(AVERAGE(Data!AD326), " ")</f>
        <v>33.861454050241392</v>
      </c>
      <c r="AC318" s="66">
        <f>IFERROR(AVERAGE(Data!AF326), "  ")</f>
        <v>0</v>
      </c>
      <c r="AD318" s="66">
        <f>IFERROR(AVERAGE(Data!AG326), "  ")</f>
        <v>0</v>
      </c>
      <c r="AE318" s="66">
        <f>IFERROR(AVERAGE(Data!AH326), "  ")</f>
        <v>3200</v>
      </c>
      <c r="AF318" s="66">
        <f>IFERROR(AVERAGE(Data!AI326), "  ")</f>
        <v>3200</v>
      </c>
      <c r="AG318" s="66">
        <f>IFERROR(AVERAGE(Data!AJ326), "  ")</f>
        <v>2800</v>
      </c>
      <c r="AH318" s="66">
        <f>IFERROR(AVERAGE(Data!AK326), "  ")</f>
        <v>15094</v>
      </c>
      <c r="AI318" s="67">
        <f>IFERROR(AVERAGE(Data!AL326), "  ")</f>
        <v>-76.642335766423358</v>
      </c>
      <c r="AJ318" s="67">
        <f>IFERROR(AVERAGE(Data!AM326), "  ")</f>
        <v>-81.699346405228752</v>
      </c>
      <c r="AK318" s="67">
        <f>IFERROR(AVERAGE(Data!AN326), "  ")</f>
        <v>-81.449582615608847</v>
      </c>
      <c r="AL318" s="66">
        <f>IFERROR(AVERAGE(Data!AP326),"  ")</f>
        <v>340320</v>
      </c>
      <c r="AM318" s="66">
        <f>IFERROR(AVERAGE(Data!AQ326),"  ")</f>
        <v>274866</v>
      </c>
      <c r="AN318" s="66">
        <f>IFERROR(AVERAGE(Data!AR326),"  ")</f>
        <v>66200</v>
      </c>
      <c r="AO318" s="66">
        <f>IFERROR(AVERAGE(Data!AS326),"  ")</f>
        <v>681386</v>
      </c>
      <c r="AP318" s="66">
        <f>IFERROR(AVERAGE(Data!AT326),"  ")</f>
        <v>523153.75</v>
      </c>
      <c r="AQ318" s="66">
        <f>IFERROR(AVERAGE(Data!AU326),"  ")</f>
        <v>579583.08333333337</v>
      </c>
      <c r="AR318" s="67">
        <f>IFERROR(AVERAGE(Data!AV326),"  ")</f>
        <v>19.402310291169588</v>
      </c>
      <c r="AS318" s="67">
        <f>IFERROR(AVERAGE(Data!AW326),"  ")</f>
        <v>-4.6159252795158201</v>
      </c>
      <c r="AT318" s="67">
        <f>IFERROR(AVERAGE(Data!AX326),"  ")</f>
        <v>-9.7361939911692286</v>
      </c>
      <c r="AU318" s="66">
        <f>IFERROR(AVERAGE(Data!AZ326), "  ")</f>
        <v>363.65</v>
      </c>
      <c r="AV318" s="66">
        <f>IFERROR(AVERAGE(Data!BA326), "  ")</f>
        <v>19.315999999999999</v>
      </c>
      <c r="AW318" s="66">
        <f>IFERROR(AVERAGE(Data!BB326), "  ")</f>
        <v>295.22000000000003</v>
      </c>
      <c r="AX318" s="66">
        <f>IFERROR(AVERAGE(Data!BC326), "  ")</f>
        <v>3.2</v>
      </c>
      <c r="AY318" s="66">
        <f>IFERROR(AVERAGE(Data!BD326), "  ")</f>
        <v>681.38599999999997</v>
      </c>
      <c r="AZ318" s="66">
        <f>IFERROR(AVERAGE(Data!BE326), "  ")</f>
        <v>1193.404</v>
      </c>
      <c r="BA318" s="66">
        <f>IFERROR(AVERAGE(Data!BF326), "  ")</f>
        <v>38.415999999999997</v>
      </c>
      <c r="BB318" s="66">
        <f>IFERROR(AVERAGE(Data!BG326), "  ")</f>
        <v>849.59500000000003</v>
      </c>
      <c r="BC318" s="66">
        <f>IFERROR(AVERAGE(Data!BH326), "  ")</f>
        <v>11.2</v>
      </c>
      <c r="BD318" s="66">
        <f>IFERROR(AVERAGE(Data!BI326), "  ")</f>
        <v>2092.6149999999998</v>
      </c>
    </row>
    <row r="319" spans="1:56" x14ac:dyDescent="0.25">
      <c r="A319" s="59">
        <f t="shared" si="4"/>
        <v>39844</v>
      </c>
      <c r="B319" s="66">
        <f>IFERROR(AVERAGE(Data!B327),"  ")</f>
        <v>84475</v>
      </c>
      <c r="C319" s="66">
        <f>IFERROR(AVERAGE(Data!C327),"  ")</f>
        <v>41200</v>
      </c>
      <c r="D319" s="66">
        <f>IFERROR(AVERAGE(Data!D327),"  ")</f>
        <v>0</v>
      </c>
      <c r="E319" s="66">
        <f>IFERROR(AVERAGE(Data!E327),"  ")</f>
        <v>125675</v>
      </c>
      <c r="F319" s="66">
        <f>IFERROR(AVERAGE(Data!F327),"  ")</f>
        <v>264444.5</v>
      </c>
      <c r="G319" s="66">
        <f>IFERROR(AVERAGE(Data!G327),"  ")</f>
        <v>385995.5</v>
      </c>
      <c r="H319" s="67">
        <f>IFERROR(AVERAGE(Data!H327),"  ")</f>
        <v>-67.032433736962503</v>
      </c>
      <c r="I319" s="67">
        <f>IFERROR(AVERAGE(Data!I327),"  ")</f>
        <v>-28.483525785477216</v>
      </c>
      <c r="J319" s="67">
        <f>IFERROR(AVERAGE(Data!J327),"  ")</f>
        <v>-31.490263487527702</v>
      </c>
      <c r="K319" s="66">
        <f>IFERROR(AVERAGE(Data!L327),"  ")</f>
        <v>0</v>
      </c>
      <c r="L319" s="66">
        <f>IFERROR(AVERAGE(Data!M327),"  ")</f>
        <v>0</v>
      </c>
      <c r="M319" s="66">
        <f>IFERROR(AVERAGE(Data!N327),"  ")</f>
        <v>2800</v>
      </c>
      <c r="N319" s="66">
        <f>IFERROR(AVERAGE(Data!O327),"  ")</f>
        <v>2800</v>
      </c>
      <c r="O319" s="66">
        <f>IFERROR(AVERAGE(Data!P327),"  ")</f>
        <v>8429</v>
      </c>
      <c r="P319" s="66">
        <f>IFERROR(AVERAGE(Data!Q327),"  ")</f>
        <v>15060.333333333334</v>
      </c>
      <c r="Q319" s="67">
        <f>IFERROR(AVERAGE(Data!R327),"  ")</f>
        <v>-60</v>
      </c>
      <c r="R319" s="67">
        <f>IFERROR(AVERAGE(Data!S327),"  ")</f>
        <v>-5.0253521126760514</v>
      </c>
      <c r="S319" s="67">
        <f>IFERROR(AVERAGE(Data!T327),"  ")</f>
        <v>-44.031783271729275</v>
      </c>
      <c r="T319" s="66">
        <f>IFERROR(AVERAGE(Data!V327), " ")</f>
        <v>49600</v>
      </c>
      <c r="U319" s="66">
        <f>IFERROR(AVERAGE(Data!W327), " ")</f>
        <v>21400</v>
      </c>
      <c r="V319" s="66">
        <f>IFERROR(AVERAGE(Data!X327), " ")</f>
        <v>35000</v>
      </c>
      <c r="W319" s="66">
        <f>IFERROR(AVERAGE(Data!Y327), " ")</f>
        <v>106000</v>
      </c>
      <c r="X319" s="66">
        <f>IFERROR(AVERAGE(Data!Z327), " ")</f>
        <v>191373.75</v>
      </c>
      <c r="Y319" s="66">
        <f>IFERROR(AVERAGE(Data!AA327), " ")</f>
        <v>157422.91666666666</v>
      </c>
      <c r="Z319" s="67">
        <f>IFERROR(AVERAGE(Data!AB327), " ")</f>
        <v>-18.300653594771244</v>
      </c>
      <c r="AA319" s="67">
        <f>IFERROR(AVERAGE(Data!AC327), " ")</f>
        <v>32.129517115674069</v>
      </c>
      <c r="AB319" s="67">
        <f>IFERROR(AVERAGE(Data!AD327), " ")</f>
        <v>21.566639757553308</v>
      </c>
      <c r="AC319" s="66">
        <f>IFERROR(AVERAGE(Data!AF327), "  ")</f>
        <v>0</v>
      </c>
      <c r="AD319" s="66">
        <f>IFERROR(AVERAGE(Data!AG327), "  ")</f>
        <v>0</v>
      </c>
      <c r="AE319" s="66">
        <f>IFERROR(AVERAGE(Data!AH327), "  ")</f>
        <v>0</v>
      </c>
      <c r="AF319" s="66">
        <f>IFERROR(AVERAGE(Data!AI327), "  ")</f>
        <v>0</v>
      </c>
      <c r="AG319" s="66">
        <f>IFERROR(AVERAGE(Data!AJ327), "  ")</f>
        <v>1200</v>
      </c>
      <c r="AH319" s="66">
        <f>IFERROR(AVERAGE(Data!AK327), "  ")</f>
        <v>14298.5</v>
      </c>
      <c r="AI319" s="67">
        <f>IFERROR(AVERAGE(Data!AL327), "  ")</f>
        <v>-100</v>
      </c>
      <c r="AJ319" s="67">
        <f>IFERROR(AVERAGE(Data!AM327), "  ")</f>
        <v>-91.397849462365585</v>
      </c>
      <c r="AK319" s="67">
        <f>IFERROR(AVERAGE(Data!AN327), "  ")</f>
        <v>-91.607511277406715</v>
      </c>
      <c r="AL319" s="66">
        <f>IFERROR(AVERAGE(Data!AP327),"  ")</f>
        <v>134075</v>
      </c>
      <c r="AM319" s="66">
        <f>IFERROR(AVERAGE(Data!AQ327),"  ")</f>
        <v>62600</v>
      </c>
      <c r="AN319" s="66">
        <f>IFERROR(AVERAGE(Data!AR327),"  ")</f>
        <v>37800</v>
      </c>
      <c r="AO319" s="66">
        <f>IFERROR(AVERAGE(Data!AS327),"  ")</f>
        <v>234475</v>
      </c>
      <c r="AP319" s="66">
        <f>IFERROR(AVERAGE(Data!AT327),"  ")</f>
        <v>465447.25</v>
      </c>
      <c r="AQ319" s="66">
        <f>IFERROR(AVERAGE(Data!AU327),"  ")</f>
        <v>572777.25</v>
      </c>
      <c r="AR319" s="67">
        <f>IFERROR(AVERAGE(Data!AV327),"  ")</f>
        <v>-55.621441766095337</v>
      </c>
      <c r="AS319" s="67">
        <f>IFERROR(AVERAGE(Data!AW327),"  ")</f>
        <v>-13.393924141783975</v>
      </c>
      <c r="AT319" s="67">
        <f>IFERROR(AVERAGE(Data!AX327),"  ")</f>
        <v>-18.738523570899513</v>
      </c>
      <c r="AU319" s="66">
        <f>IFERROR(AVERAGE(Data!AZ327), "  ")</f>
        <v>125.675</v>
      </c>
      <c r="AV319" s="66">
        <f>IFERROR(AVERAGE(Data!BA327), "  ")</f>
        <v>2.8</v>
      </c>
      <c r="AW319" s="66">
        <f>IFERROR(AVERAGE(Data!BB327), "  ")</f>
        <v>106</v>
      </c>
      <c r="AX319" s="66">
        <f>IFERROR(AVERAGE(Data!BC327), "  ")</f>
        <v>0</v>
      </c>
      <c r="AY319" s="66">
        <f>IFERROR(AVERAGE(Data!BD327), "  ")</f>
        <v>234.47499999999999</v>
      </c>
      <c r="AZ319" s="66">
        <f>IFERROR(AVERAGE(Data!BE327), "  ")</f>
        <v>1319.079</v>
      </c>
      <c r="BA319" s="66">
        <f>IFERROR(AVERAGE(Data!BF327), "  ")</f>
        <v>41.215999999999994</v>
      </c>
      <c r="BB319" s="66">
        <f>IFERROR(AVERAGE(Data!BG327), "  ")</f>
        <v>955.59500000000003</v>
      </c>
      <c r="BC319" s="66">
        <f>IFERROR(AVERAGE(Data!BH327), "  ")</f>
        <v>11.2</v>
      </c>
      <c r="BD319" s="66">
        <f>IFERROR(AVERAGE(Data!BI327), "  ")</f>
        <v>2327.0899999999997</v>
      </c>
    </row>
    <row r="320" spans="1:56" x14ac:dyDescent="0.25">
      <c r="A320" s="59">
        <f t="shared" si="4"/>
        <v>39851</v>
      </c>
      <c r="B320" s="66">
        <f>IFERROR(AVERAGE(Data!B328),"  ")</f>
        <v>126200</v>
      </c>
      <c r="C320" s="66">
        <f>IFERROR(AVERAGE(Data!C328),"  ")</f>
        <v>115940</v>
      </c>
      <c r="D320" s="66">
        <f>IFERROR(AVERAGE(Data!D328),"  ")</f>
        <v>0</v>
      </c>
      <c r="E320" s="66">
        <f>IFERROR(AVERAGE(Data!E328),"  ")</f>
        <v>242140</v>
      </c>
      <c r="F320" s="66">
        <f>IFERROR(AVERAGE(Data!F328),"  ")</f>
        <v>282892</v>
      </c>
      <c r="G320" s="66">
        <f>IFERROR(AVERAGE(Data!G328),"  ")</f>
        <v>377035.83333333331</v>
      </c>
      <c r="H320" s="67">
        <f>IFERROR(AVERAGE(Data!H328),"  ")</f>
        <v>-40.820795573413108</v>
      </c>
      <c r="I320" s="67">
        <f>IFERROR(AVERAGE(Data!I328),"  ")</f>
        <v>-26.758878698244004</v>
      </c>
      <c r="J320" s="67">
        <f>IFERROR(AVERAGE(Data!J328),"  ")</f>
        <v>-24.969465766958486</v>
      </c>
      <c r="K320" s="66">
        <f>IFERROR(AVERAGE(Data!L328),"  ")</f>
        <v>0</v>
      </c>
      <c r="L320" s="66">
        <f>IFERROR(AVERAGE(Data!M328),"  ")</f>
        <v>3000</v>
      </c>
      <c r="M320" s="66">
        <f>IFERROR(AVERAGE(Data!N328),"  ")</f>
        <v>2800</v>
      </c>
      <c r="N320" s="66">
        <f>IFERROR(AVERAGE(Data!O328),"  ")</f>
        <v>5800</v>
      </c>
      <c r="O320" s="66">
        <f>IFERROR(AVERAGE(Data!P328),"  ")</f>
        <v>9504</v>
      </c>
      <c r="P320" s="66">
        <f>IFERROR(AVERAGE(Data!Q328),"  ")</f>
        <v>14742.5</v>
      </c>
      <c r="Q320" s="67">
        <f>IFERROR(AVERAGE(Data!R328),"  ")</f>
        <v>-65.994371482176362</v>
      </c>
      <c r="R320" s="67">
        <f>IFERROR(AVERAGE(Data!S328),"  ")</f>
        <v>-0.6273525721455453</v>
      </c>
      <c r="S320" s="67">
        <f>IFERROR(AVERAGE(Data!T328),"  ")</f>
        <v>-35.533322028149904</v>
      </c>
      <c r="T320" s="66">
        <f>IFERROR(AVERAGE(Data!V328), " ")</f>
        <v>46800</v>
      </c>
      <c r="U320" s="66">
        <f>IFERROR(AVERAGE(Data!W328), " ")</f>
        <v>76000</v>
      </c>
      <c r="V320" s="66">
        <f>IFERROR(AVERAGE(Data!X328), " ")</f>
        <v>46400</v>
      </c>
      <c r="W320" s="66">
        <f>IFERROR(AVERAGE(Data!Y328), " ")</f>
        <v>169200</v>
      </c>
      <c r="X320" s="66">
        <f>IFERROR(AVERAGE(Data!Z328), " ")</f>
        <v>199761.25</v>
      </c>
      <c r="Y320" s="66">
        <f>IFERROR(AVERAGE(Data!AA328), " ")</f>
        <v>150990.91666666666</v>
      </c>
      <c r="Z320" s="67">
        <f>IFERROR(AVERAGE(Data!AB328), " ")</f>
        <v>-1.4646361703986255</v>
      </c>
      <c r="AA320" s="67">
        <f>IFERROR(AVERAGE(Data!AC328), " ")</f>
        <v>39.19310867425596</v>
      </c>
      <c r="AB320" s="67">
        <f>IFERROR(AVERAGE(Data!AD328), " ")</f>
        <v>32.300176997402176</v>
      </c>
      <c r="AC320" s="66">
        <f>IFERROR(AVERAGE(Data!AF328), "  ")</f>
        <v>0</v>
      </c>
      <c r="AD320" s="66">
        <f>IFERROR(AVERAGE(Data!AG328), "  ")</f>
        <v>0</v>
      </c>
      <c r="AE320" s="66">
        <f>IFERROR(AVERAGE(Data!AH328), "  ")</f>
        <v>4800</v>
      </c>
      <c r="AF320" s="66">
        <f>IFERROR(AVERAGE(Data!AI328), "  ")</f>
        <v>4800</v>
      </c>
      <c r="AG320" s="66">
        <f>IFERROR(AVERAGE(Data!AJ328), "  ")</f>
        <v>2000</v>
      </c>
      <c r="AH320" s="66">
        <f>IFERROR(AVERAGE(Data!AK328), "  ")</f>
        <v>13831.833333333334</v>
      </c>
      <c r="AI320" s="67">
        <f>IFERROR(AVERAGE(Data!AL328), "  ")</f>
        <v>-67.785234899328856</v>
      </c>
      <c r="AJ320" s="67">
        <f>IFERROR(AVERAGE(Data!AM328), "  ")</f>
        <v>-84.819734345351037</v>
      </c>
      <c r="AK320" s="67">
        <f>IFERROR(AVERAGE(Data!AN328), "  ")</f>
        <v>-85.540600788037253</v>
      </c>
      <c r="AL320" s="66">
        <f>IFERROR(AVERAGE(Data!AP328),"  ")</f>
        <v>173000</v>
      </c>
      <c r="AM320" s="66">
        <f>IFERROR(AVERAGE(Data!AQ328),"  ")</f>
        <v>194940</v>
      </c>
      <c r="AN320" s="66">
        <f>IFERROR(AVERAGE(Data!AR328),"  ")</f>
        <v>54000</v>
      </c>
      <c r="AO320" s="66">
        <f>IFERROR(AVERAGE(Data!AS328),"  ")</f>
        <v>421940</v>
      </c>
      <c r="AP320" s="66">
        <f>IFERROR(AVERAGE(Data!AT328),"  ")</f>
        <v>494157.25</v>
      </c>
      <c r="AQ320" s="66">
        <f>IFERROR(AVERAGE(Data!AU328),"  ")</f>
        <v>556601.08333333337</v>
      </c>
      <c r="AR320" s="67">
        <f>IFERROR(AVERAGE(Data!AV328),"  ")</f>
        <v>-31.149493746277546</v>
      </c>
      <c r="AS320" s="67">
        <f>IFERROR(AVERAGE(Data!AW328),"  ")</f>
        <v>-10.559814226328401</v>
      </c>
      <c r="AT320" s="67">
        <f>IFERROR(AVERAGE(Data!AX328),"  ")</f>
        <v>-11.218776822958043</v>
      </c>
      <c r="AU320" s="66">
        <f>IFERROR(AVERAGE(Data!AZ328), "  ")</f>
        <v>242.14</v>
      </c>
      <c r="AV320" s="66">
        <f>IFERROR(AVERAGE(Data!BA328), "  ")</f>
        <v>5.8</v>
      </c>
      <c r="AW320" s="66">
        <f>IFERROR(AVERAGE(Data!BB328), "  ")</f>
        <v>169.2</v>
      </c>
      <c r="AX320" s="66">
        <f>IFERROR(AVERAGE(Data!BC328), "  ")</f>
        <v>4.8</v>
      </c>
      <c r="AY320" s="66">
        <f>IFERROR(AVERAGE(Data!BD328), "  ")</f>
        <v>421.94</v>
      </c>
      <c r="AZ320" s="66">
        <f>IFERROR(AVERAGE(Data!BE328), "  ")</f>
        <v>1561.2190000000001</v>
      </c>
      <c r="BA320" s="66">
        <f>IFERROR(AVERAGE(Data!BF328), "  ")</f>
        <v>47.015999999999991</v>
      </c>
      <c r="BB320" s="66">
        <f>IFERROR(AVERAGE(Data!BG328), "  ")</f>
        <v>1124.7950000000001</v>
      </c>
      <c r="BC320" s="66">
        <f>IFERROR(AVERAGE(Data!BH328), "  ")</f>
        <v>16</v>
      </c>
      <c r="BD320" s="66">
        <f>IFERROR(AVERAGE(Data!BI328), "  ")</f>
        <v>2749.0299999999997</v>
      </c>
    </row>
    <row r="321" spans="1:56" x14ac:dyDescent="0.25">
      <c r="A321" s="59">
        <f t="shared" si="4"/>
        <v>39858</v>
      </c>
      <c r="B321" s="66">
        <f>IFERROR(AVERAGE(Data!B329),"  ")</f>
        <v>184065</v>
      </c>
      <c r="C321" s="66">
        <f>IFERROR(AVERAGE(Data!C329),"  ")</f>
        <v>149000</v>
      </c>
      <c r="D321" s="66">
        <f>IFERROR(AVERAGE(Data!D329),"  ")</f>
        <v>0</v>
      </c>
      <c r="E321" s="66">
        <f>IFERROR(AVERAGE(Data!E329),"  ")</f>
        <v>333065</v>
      </c>
      <c r="F321" s="66">
        <f>IFERROR(AVERAGE(Data!F329),"  ")</f>
        <v>266132.5</v>
      </c>
      <c r="G321" s="66">
        <f>IFERROR(AVERAGE(Data!G329),"  ")</f>
        <v>351127.58333333331</v>
      </c>
      <c r="H321" s="67">
        <f>IFERROR(AVERAGE(Data!H329),"  ")</f>
        <v>78.329915564146077</v>
      </c>
      <c r="I321" s="67">
        <f>IFERROR(AVERAGE(Data!I329),"  ")</f>
        <v>-23.322488098933892</v>
      </c>
      <c r="J321" s="67">
        <f>IFERROR(AVERAGE(Data!J329),"  ")</f>
        <v>-24.206324814033643</v>
      </c>
      <c r="K321" s="66">
        <f>IFERROR(AVERAGE(Data!L329),"  ")</f>
        <v>1500</v>
      </c>
      <c r="L321" s="66">
        <f>IFERROR(AVERAGE(Data!M329),"  ")</f>
        <v>3749</v>
      </c>
      <c r="M321" s="66">
        <f>IFERROR(AVERAGE(Data!N329),"  ")</f>
        <v>8400</v>
      </c>
      <c r="N321" s="66">
        <f>IFERROR(AVERAGE(Data!O329),"  ")</f>
        <v>13649</v>
      </c>
      <c r="O321" s="66">
        <f>IFERROR(AVERAGE(Data!P329),"  ")</f>
        <v>10391.25</v>
      </c>
      <c r="P321" s="66">
        <f>IFERROR(AVERAGE(Data!Q329),"  ")</f>
        <v>16973.666666666668</v>
      </c>
      <c r="Q321" s="67">
        <f>IFERROR(AVERAGE(Data!R329),"  ")</f>
        <v>-60.26491994177583</v>
      </c>
      <c r="R321" s="67">
        <f>IFERROR(AVERAGE(Data!S329),"  ")</f>
        <v>-36.450784331712683</v>
      </c>
      <c r="S321" s="67">
        <f>IFERROR(AVERAGE(Data!T329),"  ")</f>
        <v>-38.780169281828726</v>
      </c>
      <c r="T321" s="66">
        <f>IFERROR(AVERAGE(Data!V329), " ")</f>
        <v>46900</v>
      </c>
      <c r="U321" s="66">
        <f>IFERROR(AVERAGE(Data!W329), " ")</f>
        <v>64608</v>
      </c>
      <c r="V321" s="66">
        <f>IFERROR(AVERAGE(Data!X329), " ")</f>
        <v>46700</v>
      </c>
      <c r="W321" s="66">
        <f>IFERROR(AVERAGE(Data!Y329), " ")</f>
        <v>158208</v>
      </c>
      <c r="X321" s="66">
        <f>IFERROR(AVERAGE(Data!Z329), " ")</f>
        <v>182157</v>
      </c>
      <c r="Y321" s="66">
        <f>IFERROR(AVERAGE(Data!AA329), " ")</f>
        <v>141368.08333333334</v>
      </c>
      <c r="Z321" s="67">
        <f>IFERROR(AVERAGE(Data!AB329), " ")</f>
        <v>13.109937013390915</v>
      </c>
      <c r="AA321" s="67">
        <f>IFERROR(AVERAGE(Data!AC329), " ")</f>
        <v>25.600830181653954</v>
      </c>
      <c r="AB321" s="67">
        <f>IFERROR(AVERAGE(Data!AD329), " ")</f>
        <v>28.852988386699717</v>
      </c>
      <c r="AC321" s="66">
        <f>IFERROR(AVERAGE(Data!AF329), "  ")</f>
        <v>0</v>
      </c>
      <c r="AD321" s="66">
        <f>IFERROR(AVERAGE(Data!AG329), "  ")</f>
        <v>1500</v>
      </c>
      <c r="AE321" s="66">
        <f>IFERROR(AVERAGE(Data!AH329), "  ")</f>
        <v>4800</v>
      </c>
      <c r="AF321" s="66">
        <f>IFERROR(AVERAGE(Data!AI329), "  ")</f>
        <v>6300</v>
      </c>
      <c r="AG321" s="66">
        <f>IFERROR(AVERAGE(Data!AJ329), "  ")</f>
        <v>3575</v>
      </c>
      <c r="AH321" s="66">
        <f>IFERROR(AVERAGE(Data!AK329), "  ")</f>
        <v>15207.5</v>
      </c>
      <c r="AI321" s="67">
        <f>IFERROR(AVERAGE(Data!AL329), "  ")</f>
        <v>-42.727272727272727</v>
      </c>
      <c r="AJ321" s="67">
        <f>IFERROR(AVERAGE(Data!AM329), "  ")</f>
        <v>-71.399999999999991</v>
      </c>
      <c r="AK321" s="67">
        <f>IFERROR(AVERAGE(Data!AN329), "  ")</f>
        <v>-76.491862567811935</v>
      </c>
      <c r="AL321" s="66">
        <f>IFERROR(AVERAGE(Data!AP329),"  ")</f>
        <v>232465</v>
      </c>
      <c r="AM321" s="66">
        <f>IFERROR(AVERAGE(Data!AQ329),"  ")</f>
        <v>218857</v>
      </c>
      <c r="AN321" s="66">
        <f>IFERROR(AVERAGE(Data!AR329),"  ")</f>
        <v>59900</v>
      </c>
      <c r="AO321" s="66">
        <f>IFERROR(AVERAGE(Data!AS329),"  ")</f>
        <v>511222</v>
      </c>
      <c r="AP321" s="66">
        <f>IFERROR(AVERAGE(Data!AT329),"  ")</f>
        <v>462255.75</v>
      </c>
      <c r="AQ321" s="66">
        <f>IFERROR(AVERAGE(Data!AU329),"  ")</f>
        <v>524676.83333333337</v>
      </c>
      <c r="AR321" s="67">
        <f>IFERROR(AVERAGE(Data!AV329),"  ")</f>
        <v>37.428963144170545</v>
      </c>
      <c r="AS321" s="67">
        <f>IFERROR(AVERAGE(Data!AW329),"  ")</f>
        <v>-11.268518087512437</v>
      </c>
      <c r="AT321" s="67">
        <f>IFERROR(AVERAGE(Data!AX329),"  ")</f>
        <v>-11.897053456079798</v>
      </c>
      <c r="AU321" s="66">
        <f>IFERROR(AVERAGE(Data!AZ329), "  ")</f>
        <v>333.065</v>
      </c>
      <c r="AV321" s="66">
        <f>IFERROR(AVERAGE(Data!BA329), "  ")</f>
        <v>13.648999999999999</v>
      </c>
      <c r="AW321" s="66">
        <f>IFERROR(AVERAGE(Data!BB329), "  ")</f>
        <v>158.208</v>
      </c>
      <c r="AX321" s="66">
        <f>IFERROR(AVERAGE(Data!BC329), "  ")</f>
        <v>6.3</v>
      </c>
      <c r="AY321" s="66">
        <f>IFERROR(AVERAGE(Data!BD329), "  ")</f>
        <v>511.22199999999998</v>
      </c>
      <c r="AZ321" s="66">
        <f>IFERROR(AVERAGE(Data!BE329), "  ")</f>
        <v>1894.2840000000001</v>
      </c>
      <c r="BA321" s="66">
        <f>IFERROR(AVERAGE(Data!BF329), "  ")</f>
        <v>60.664999999999992</v>
      </c>
      <c r="BB321" s="66">
        <f>IFERROR(AVERAGE(Data!BG329), "  ")</f>
        <v>1283.0030000000002</v>
      </c>
      <c r="BC321" s="66">
        <f>IFERROR(AVERAGE(Data!BH329), "  ")</f>
        <v>22.3</v>
      </c>
      <c r="BD321" s="66">
        <f>IFERROR(AVERAGE(Data!BI329), "  ")</f>
        <v>3260.2519999999995</v>
      </c>
    </row>
    <row r="322" spans="1:56" x14ac:dyDescent="0.25">
      <c r="A322" s="59">
        <f t="shared" si="4"/>
        <v>39865</v>
      </c>
      <c r="B322" s="66">
        <f>IFERROR(AVERAGE(Data!B330),"  ")</f>
        <v>333580</v>
      </c>
      <c r="C322" s="66">
        <f>IFERROR(AVERAGE(Data!C330),"  ")</f>
        <v>80150</v>
      </c>
      <c r="D322" s="66">
        <f>IFERROR(AVERAGE(Data!D330),"  ")</f>
        <v>0</v>
      </c>
      <c r="E322" s="66">
        <f>IFERROR(AVERAGE(Data!E330),"  ")</f>
        <v>413730</v>
      </c>
      <c r="F322" s="66">
        <f>IFERROR(AVERAGE(Data!F330),"  ")</f>
        <v>278652.5</v>
      </c>
      <c r="G322" s="66">
        <f>IFERROR(AVERAGE(Data!G330),"  ")</f>
        <v>317650.33333333331</v>
      </c>
      <c r="H322" s="67">
        <f>IFERROR(AVERAGE(Data!H330),"  ")</f>
        <v>27.703509817054915</v>
      </c>
      <c r="I322" s="67">
        <f>IFERROR(AVERAGE(Data!I330),"  ")</f>
        <v>-14.334441610983784</v>
      </c>
      <c r="J322" s="67">
        <f>IFERROR(AVERAGE(Data!J330),"  ")</f>
        <v>-12.276969120133142</v>
      </c>
      <c r="K322" s="66">
        <f>IFERROR(AVERAGE(Data!L330),"  ")</f>
        <v>8000</v>
      </c>
      <c r="L322" s="66">
        <f>IFERROR(AVERAGE(Data!M330),"  ")</f>
        <v>1500</v>
      </c>
      <c r="M322" s="66">
        <f>IFERROR(AVERAGE(Data!N330),"  ")</f>
        <v>7000</v>
      </c>
      <c r="N322" s="66">
        <f>IFERROR(AVERAGE(Data!O330),"  ")</f>
        <v>16500</v>
      </c>
      <c r="O322" s="66">
        <f>IFERROR(AVERAGE(Data!P330),"  ")</f>
        <v>9687.25</v>
      </c>
      <c r="P322" s="66">
        <f>IFERROR(AVERAGE(Data!Q330),"  ")</f>
        <v>17035.833333333332</v>
      </c>
      <c r="Q322" s="67">
        <f>IFERROR(AVERAGE(Data!R330),"  ")</f>
        <v>-18.413765822784811</v>
      </c>
      <c r="R322" s="67">
        <f>IFERROR(AVERAGE(Data!S330),"  ")</f>
        <v>-50.719827038026196</v>
      </c>
      <c r="S322" s="67">
        <f>IFERROR(AVERAGE(Data!T330),"  ")</f>
        <v>-43.136036785207644</v>
      </c>
      <c r="T322" s="66">
        <f>IFERROR(AVERAGE(Data!V330), " ")</f>
        <v>42020</v>
      </c>
      <c r="U322" s="66">
        <f>IFERROR(AVERAGE(Data!W330), " ")</f>
        <v>18350</v>
      </c>
      <c r="V322" s="66">
        <f>IFERROR(AVERAGE(Data!X330), " ")</f>
        <v>28000</v>
      </c>
      <c r="W322" s="66">
        <f>IFERROR(AVERAGE(Data!Y330), " ")</f>
        <v>88370</v>
      </c>
      <c r="X322" s="66">
        <f>IFERROR(AVERAGE(Data!Z330), " ")</f>
        <v>130444.5</v>
      </c>
      <c r="Y322" s="66">
        <f>IFERROR(AVERAGE(Data!AA330), " ")</f>
        <v>143219.83333333334</v>
      </c>
      <c r="Z322" s="67">
        <f>IFERROR(AVERAGE(Data!AB330), " ")</f>
        <v>-51.849571457371859</v>
      </c>
      <c r="AA322" s="67">
        <f>IFERROR(AVERAGE(Data!AC330), " ")</f>
        <v>-16.496681651380552</v>
      </c>
      <c r="AB322" s="67">
        <f>IFERROR(AVERAGE(Data!AD330), " ")</f>
        <v>-8.9200867198328098</v>
      </c>
      <c r="AC322" s="66">
        <f>IFERROR(AVERAGE(Data!AF330), "  ")</f>
        <v>0</v>
      </c>
      <c r="AD322" s="66">
        <f>IFERROR(AVERAGE(Data!AG330), "  ")</f>
        <v>3000</v>
      </c>
      <c r="AE322" s="66">
        <f>IFERROR(AVERAGE(Data!AH330), "  ")</f>
        <v>10400</v>
      </c>
      <c r="AF322" s="66">
        <f>IFERROR(AVERAGE(Data!AI330), "  ")</f>
        <v>13400</v>
      </c>
      <c r="AG322" s="66">
        <f>IFERROR(AVERAGE(Data!AJ330), "  ")</f>
        <v>6125</v>
      </c>
      <c r="AH322" s="66">
        <f>IFERROR(AVERAGE(Data!AK330), "  ")</f>
        <v>15147.916666666666</v>
      </c>
      <c r="AI322" s="67">
        <f>IFERROR(AVERAGE(Data!AL330), "  ")</f>
        <v>12.747160286074877</v>
      </c>
      <c r="AJ322" s="67">
        <f>IFERROR(AVERAGE(Data!AM330), "  ")</f>
        <v>-49.154301131057387</v>
      </c>
      <c r="AK322" s="67">
        <f>IFERROR(AVERAGE(Data!AN330), "  ")</f>
        <v>-59.565396781735672</v>
      </c>
      <c r="AL322" s="66">
        <f>IFERROR(AVERAGE(Data!AP330),"  ")</f>
        <v>383600</v>
      </c>
      <c r="AM322" s="66">
        <f>IFERROR(AVERAGE(Data!AQ330),"  ")</f>
        <v>103000</v>
      </c>
      <c r="AN322" s="66">
        <f>IFERROR(AVERAGE(Data!AR330),"  ")</f>
        <v>45400</v>
      </c>
      <c r="AO322" s="66">
        <f>IFERROR(AVERAGE(Data!AS330),"  ")</f>
        <v>532000</v>
      </c>
      <c r="AP322" s="66">
        <f>IFERROR(AVERAGE(Data!AT330),"  ")</f>
        <v>424909.25</v>
      </c>
      <c r="AQ322" s="66">
        <f>IFERROR(AVERAGE(Data!AU330),"  ")</f>
        <v>493053.91666666669</v>
      </c>
      <c r="AR322" s="67">
        <f>IFERROR(AVERAGE(Data!AV330),"  ")</f>
        <v>-1.4111913123245223</v>
      </c>
      <c r="AS322" s="67">
        <f>IFERROR(AVERAGE(Data!AW330),"  ")</f>
        <v>-17.203642648646333</v>
      </c>
      <c r="AT322" s="67">
        <f>IFERROR(AVERAGE(Data!AX330),"  ")</f>
        <v>-13.82093608085796</v>
      </c>
      <c r="AU322" s="66">
        <f>IFERROR(AVERAGE(Data!AZ330), "  ")</f>
        <v>413.73</v>
      </c>
      <c r="AV322" s="66">
        <f>IFERROR(AVERAGE(Data!BA330), "  ")</f>
        <v>16.5</v>
      </c>
      <c r="AW322" s="66">
        <f>IFERROR(AVERAGE(Data!BB330), "  ")</f>
        <v>88.37</v>
      </c>
      <c r="AX322" s="66">
        <f>IFERROR(AVERAGE(Data!BC330), "  ")</f>
        <v>13.4</v>
      </c>
      <c r="AY322" s="66">
        <f>IFERROR(AVERAGE(Data!BD330), "  ")</f>
        <v>532</v>
      </c>
      <c r="AZ322" s="66">
        <f>IFERROR(AVERAGE(Data!BE330), "  ")</f>
        <v>2308.0140000000001</v>
      </c>
      <c r="BA322" s="66">
        <f>IFERROR(AVERAGE(Data!BF330), "  ")</f>
        <v>77.164999999999992</v>
      </c>
      <c r="BB322" s="66">
        <f>IFERROR(AVERAGE(Data!BG330), "  ")</f>
        <v>1371.373</v>
      </c>
      <c r="BC322" s="66">
        <f>IFERROR(AVERAGE(Data!BH330), "  ")</f>
        <v>35.700000000000003</v>
      </c>
      <c r="BD322" s="66">
        <f>IFERROR(AVERAGE(Data!BI330), "  ")</f>
        <v>3792.2519999999995</v>
      </c>
    </row>
    <row r="323" spans="1:56" x14ac:dyDescent="0.25">
      <c r="A323" s="59">
        <f t="shared" si="4"/>
        <v>39872</v>
      </c>
      <c r="B323" s="66">
        <f>IFERROR(AVERAGE(Data!B331),"  ")</f>
        <v>362170</v>
      </c>
      <c r="C323" s="66">
        <f>IFERROR(AVERAGE(Data!C331),"  ")</f>
        <v>193726</v>
      </c>
      <c r="D323" s="66">
        <f>IFERROR(AVERAGE(Data!D331),"  ")</f>
        <v>0</v>
      </c>
      <c r="E323" s="66">
        <f>IFERROR(AVERAGE(Data!E331),"  ")</f>
        <v>555896</v>
      </c>
      <c r="F323" s="66">
        <f>IFERROR(AVERAGE(Data!F331),"  ")</f>
        <v>386207.75</v>
      </c>
      <c r="G323" s="66">
        <f>IFERROR(AVERAGE(Data!G331),"  ")</f>
        <v>317986.16666666669</v>
      </c>
      <c r="H323" s="67">
        <f>IFERROR(AVERAGE(Data!H331),"  ")</f>
        <v>76.517508986295098</v>
      </c>
      <c r="I323" s="67">
        <f>IFERROR(AVERAGE(Data!I331),"  ")</f>
        <v>25.104346009261171</v>
      </c>
      <c r="J323" s="67">
        <f>IFERROR(AVERAGE(Data!J331),"  ")</f>
        <v>21.454261375101737</v>
      </c>
      <c r="K323" s="66">
        <f>IFERROR(AVERAGE(Data!L331),"  ")</f>
        <v>1600</v>
      </c>
      <c r="L323" s="66">
        <f>IFERROR(AVERAGE(Data!M331),"  ")</f>
        <v>10500</v>
      </c>
      <c r="M323" s="66">
        <f>IFERROR(AVERAGE(Data!N331),"  ")</f>
        <v>9800</v>
      </c>
      <c r="N323" s="66">
        <f>IFERROR(AVERAGE(Data!O331),"  ")</f>
        <v>21900</v>
      </c>
      <c r="O323" s="66">
        <f>IFERROR(AVERAGE(Data!P331),"  ")</f>
        <v>14462.25</v>
      </c>
      <c r="P323" s="66">
        <f>IFERROR(AVERAGE(Data!Q331),"  ")</f>
        <v>19499.083333333332</v>
      </c>
      <c r="Q323" s="67">
        <f>IFERROR(AVERAGE(Data!R331),"  ")</f>
        <v>30.08613008613008</v>
      </c>
      <c r="R323" s="67">
        <f>IFERROR(AVERAGE(Data!S331),"  ")</f>
        <v>-34.608037076810035</v>
      </c>
      <c r="S323" s="67">
        <f>IFERROR(AVERAGE(Data!T331),"  ")</f>
        <v>-25.83112881374765</v>
      </c>
      <c r="T323" s="66">
        <f>IFERROR(AVERAGE(Data!V331), " ")</f>
        <v>224715</v>
      </c>
      <c r="U323" s="66">
        <f>IFERROR(AVERAGE(Data!W331), " ")</f>
        <v>73861</v>
      </c>
      <c r="V323" s="66">
        <f>IFERROR(AVERAGE(Data!X331), " ")</f>
        <v>43400</v>
      </c>
      <c r="W323" s="66">
        <f>IFERROR(AVERAGE(Data!Y331), " ")</f>
        <v>341976</v>
      </c>
      <c r="X323" s="66">
        <f>IFERROR(AVERAGE(Data!Z331), " ")</f>
        <v>189438.5</v>
      </c>
      <c r="Y323" s="66">
        <f>IFERROR(AVERAGE(Data!AA331), " ")</f>
        <v>144287.83333333334</v>
      </c>
      <c r="Z323" s="67">
        <f>IFERROR(AVERAGE(Data!AB331), " ")</f>
        <v>225.52711488486764</v>
      </c>
      <c r="AA323" s="67">
        <f>IFERROR(AVERAGE(Data!AC331), " ")</f>
        <v>26.256981378547351</v>
      </c>
      <c r="AB323" s="67">
        <f>IFERROR(AVERAGE(Data!AD331), " ")</f>
        <v>31.292081683948858</v>
      </c>
      <c r="AC323" s="66">
        <f>IFERROR(AVERAGE(Data!AF331), "  ")</f>
        <v>0</v>
      </c>
      <c r="AD323" s="66">
        <f>IFERROR(AVERAGE(Data!AG331), "  ")</f>
        <v>1650</v>
      </c>
      <c r="AE323" s="66">
        <f>IFERROR(AVERAGE(Data!AH331), "  ")</f>
        <v>5800</v>
      </c>
      <c r="AF323" s="66">
        <f>IFERROR(AVERAGE(Data!AI331), "  ")</f>
        <v>7450</v>
      </c>
      <c r="AG323" s="66">
        <f>IFERROR(AVERAGE(Data!AJ331), "  ")</f>
        <v>7987.5</v>
      </c>
      <c r="AH323" s="66">
        <f>IFERROR(AVERAGE(Data!AK331), "  ")</f>
        <v>13007.083333333334</v>
      </c>
      <c r="AI323" s="67">
        <f>IFERROR(AVERAGE(Data!AL331), "  ")</f>
        <v>-53.437500000000007</v>
      </c>
      <c r="AJ323" s="67">
        <f>IFERROR(AVERAGE(Data!AM331), "  ")</f>
        <v>-40.59682067490936</v>
      </c>
      <c r="AK323" s="67">
        <f>IFERROR(AVERAGE(Data!AN331), "  ")</f>
        <v>-38.591152256783168</v>
      </c>
      <c r="AL323" s="66">
        <f>IFERROR(AVERAGE(Data!AP331),"  ")</f>
        <v>588485</v>
      </c>
      <c r="AM323" s="66">
        <f>IFERROR(AVERAGE(Data!AQ331),"  ")</f>
        <v>279737</v>
      </c>
      <c r="AN323" s="66">
        <f>IFERROR(AVERAGE(Data!AR331),"  ")</f>
        <v>59000</v>
      </c>
      <c r="AO323" s="66">
        <f>IFERROR(AVERAGE(Data!AS331),"  ")</f>
        <v>927222</v>
      </c>
      <c r="AP323" s="66">
        <f>IFERROR(AVERAGE(Data!AT331),"  ")</f>
        <v>598096</v>
      </c>
      <c r="AQ323" s="66">
        <f>IFERROR(AVERAGE(Data!AU331),"  ")</f>
        <v>494780.16666666669</v>
      </c>
      <c r="AR323" s="67">
        <f>IFERROR(AVERAGE(Data!AV331),"  ")</f>
        <v>104.76974991828838</v>
      </c>
      <c r="AS323" s="67">
        <f>IFERROR(AVERAGE(Data!AW331),"  ")</f>
        <v>20.995401698923555</v>
      </c>
      <c r="AT323" s="67">
        <f>IFERROR(AVERAGE(Data!AX331),"  ")</f>
        <v>20.881159006306159</v>
      </c>
      <c r="AU323" s="66">
        <f>IFERROR(AVERAGE(Data!AZ331), "  ")</f>
        <v>555.89599999999996</v>
      </c>
      <c r="AV323" s="66">
        <f>IFERROR(AVERAGE(Data!BA331), "  ")</f>
        <v>21.9</v>
      </c>
      <c r="AW323" s="66">
        <f>IFERROR(AVERAGE(Data!BB331), "  ")</f>
        <v>341.976</v>
      </c>
      <c r="AX323" s="66">
        <f>IFERROR(AVERAGE(Data!BC331), "  ")</f>
        <v>7.45</v>
      </c>
      <c r="AY323" s="66">
        <f>IFERROR(AVERAGE(Data!BD331), "  ")</f>
        <v>927.22199999999998</v>
      </c>
      <c r="AZ323" s="66">
        <f>IFERROR(AVERAGE(Data!BE331), "  ")</f>
        <v>2863.91</v>
      </c>
      <c r="BA323" s="66">
        <f>IFERROR(AVERAGE(Data!BF331), "  ")</f>
        <v>99.064999999999998</v>
      </c>
      <c r="BB323" s="66">
        <f>IFERROR(AVERAGE(Data!BG331), "  ")</f>
        <v>1713.3490000000002</v>
      </c>
      <c r="BC323" s="66">
        <f>IFERROR(AVERAGE(Data!BH331), "  ")</f>
        <v>43.150000000000006</v>
      </c>
      <c r="BD323" s="66">
        <f>IFERROR(AVERAGE(Data!BI331), "  ")</f>
        <v>4719.4739999999993</v>
      </c>
    </row>
    <row r="324" spans="1:56" x14ac:dyDescent="0.25">
      <c r="A324" s="59">
        <f t="shared" ref="A324:A387" si="5">A323+7</f>
        <v>39879</v>
      </c>
      <c r="B324" s="66">
        <f>IFERROR(AVERAGE(Data!B332),"  ")</f>
        <v>380760</v>
      </c>
      <c r="C324" s="66">
        <f>IFERROR(AVERAGE(Data!C332),"  ")</f>
        <v>111040</v>
      </c>
      <c r="D324" s="66">
        <f>IFERROR(AVERAGE(Data!D332),"  ")</f>
        <v>0</v>
      </c>
      <c r="E324" s="66">
        <f>IFERROR(AVERAGE(Data!E332),"  ")</f>
        <v>491800</v>
      </c>
      <c r="F324" s="66">
        <f>IFERROR(AVERAGE(Data!F332),"  ")</f>
        <v>448622.75</v>
      </c>
      <c r="G324" s="66">
        <f>IFERROR(AVERAGE(Data!G332),"  ")</f>
        <v>329306.91666666669</v>
      </c>
      <c r="H324" s="67">
        <f>IFERROR(AVERAGE(Data!H332),"  ")</f>
        <v>36.932522170093684</v>
      </c>
      <c r="I324" s="67">
        <f>IFERROR(AVERAGE(Data!I332),"  ")</f>
        <v>51.456206612790908</v>
      </c>
      <c r="J324" s="67">
        <f>IFERROR(AVERAGE(Data!J332),"  ")</f>
        <v>36.232410342631226</v>
      </c>
      <c r="K324" s="66">
        <f>IFERROR(AVERAGE(Data!L332),"  ")</f>
        <v>4800</v>
      </c>
      <c r="L324" s="66">
        <f>IFERROR(AVERAGE(Data!M332),"  ")</f>
        <v>13918</v>
      </c>
      <c r="M324" s="66">
        <f>IFERROR(AVERAGE(Data!N332),"  ")</f>
        <v>9800</v>
      </c>
      <c r="N324" s="66">
        <f>IFERROR(AVERAGE(Data!O332),"  ")</f>
        <v>28518</v>
      </c>
      <c r="O324" s="66">
        <f>IFERROR(AVERAGE(Data!P332),"  ")</f>
        <v>20141.75</v>
      </c>
      <c r="P324" s="66">
        <f>IFERROR(AVERAGE(Data!Q332),"  ")</f>
        <v>22766.25</v>
      </c>
      <c r="Q324" s="67">
        <f>IFERROR(AVERAGE(Data!R332),"  ")</f>
        <v>548.13636363636363</v>
      </c>
      <c r="R324" s="67">
        <f>IFERROR(AVERAGE(Data!S332),"  ")</f>
        <v>6.2762996477990773</v>
      </c>
      <c r="S324" s="67">
        <f>IFERROR(AVERAGE(Data!T332),"  ")</f>
        <v>-11.528029429528363</v>
      </c>
      <c r="T324" s="66">
        <f>IFERROR(AVERAGE(Data!V332), " ")</f>
        <v>104140</v>
      </c>
      <c r="U324" s="66">
        <f>IFERROR(AVERAGE(Data!W332), " ")</f>
        <v>66630</v>
      </c>
      <c r="V324" s="66">
        <f>IFERROR(AVERAGE(Data!X332), " ")</f>
        <v>25200</v>
      </c>
      <c r="W324" s="66">
        <f>IFERROR(AVERAGE(Data!Y332), " ")</f>
        <v>195970</v>
      </c>
      <c r="X324" s="66">
        <f>IFERROR(AVERAGE(Data!Z332), " ")</f>
        <v>196131</v>
      </c>
      <c r="Y324" s="66">
        <f>IFERROR(AVERAGE(Data!AA332), " ")</f>
        <v>148823.25</v>
      </c>
      <c r="Z324" s="67">
        <f>IFERROR(AVERAGE(Data!AB332), " ")</f>
        <v>10.415586757116134</v>
      </c>
      <c r="AA324" s="67">
        <f>IFERROR(AVERAGE(Data!AC332), " ")</f>
        <v>29.47286599101886</v>
      </c>
      <c r="AB324" s="67">
        <f>IFERROR(AVERAGE(Data!AD332), " ")</f>
        <v>31.787875886328255</v>
      </c>
      <c r="AC324" s="66">
        <f>IFERROR(AVERAGE(Data!AF332), "  ")</f>
        <v>9500</v>
      </c>
      <c r="AD324" s="66">
        <f>IFERROR(AVERAGE(Data!AG332), "  ")</f>
        <v>0</v>
      </c>
      <c r="AE324" s="66">
        <f>IFERROR(AVERAGE(Data!AH332), "  ")</f>
        <v>6200</v>
      </c>
      <c r="AF324" s="66">
        <f>IFERROR(AVERAGE(Data!AI332), "  ")</f>
        <v>15700</v>
      </c>
      <c r="AG324" s="66">
        <f>IFERROR(AVERAGE(Data!AJ332), "  ")</f>
        <v>10712.5</v>
      </c>
      <c r="AH324" s="66">
        <f>IFERROR(AVERAGE(Data!AK332), "  ")</f>
        <v>12790.416666666666</v>
      </c>
      <c r="AI324" s="67">
        <f>IFERROR(AVERAGE(Data!AL332), "  ")</f>
        <v>82.558139534883708</v>
      </c>
      <c r="AJ324" s="67">
        <f>IFERROR(AVERAGE(Data!AM332), "  ")</f>
        <v>-9.7609771506791621</v>
      </c>
      <c r="AK324" s="67">
        <f>IFERROR(AVERAGE(Data!AN332), "  ")</f>
        <v>-16.245887220249532</v>
      </c>
      <c r="AL324" s="66">
        <f>IFERROR(AVERAGE(Data!AP332),"  ")</f>
        <v>499200</v>
      </c>
      <c r="AM324" s="66">
        <f>IFERROR(AVERAGE(Data!AQ332),"  ")</f>
        <v>191588</v>
      </c>
      <c r="AN324" s="66">
        <f>IFERROR(AVERAGE(Data!AR332),"  ")</f>
        <v>41200</v>
      </c>
      <c r="AO324" s="66">
        <f>IFERROR(AVERAGE(Data!AS332),"  ")</f>
        <v>731988</v>
      </c>
      <c r="AP324" s="66">
        <f>IFERROR(AVERAGE(Data!AT332),"  ")</f>
        <v>675608</v>
      </c>
      <c r="AQ324" s="66">
        <f>IFERROR(AVERAGE(Data!AU332),"  ")</f>
        <v>513686.83333333331</v>
      </c>
      <c r="AR324" s="67">
        <f>IFERROR(AVERAGE(Data!AV332),"  ")</f>
        <v>33.176139247760794</v>
      </c>
      <c r="AS324" s="67">
        <f>IFERROR(AVERAGE(Data!AW332),"  ")</f>
        <v>41.188763547148042</v>
      </c>
      <c r="AT324" s="67">
        <f>IFERROR(AVERAGE(Data!AX332),"  ")</f>
        <v>31.52137764870362</v>
      </c>
      <c r="AU324" s="66">
        <f>IFERROR(AVERAGE(Data!AZ332), "  ")</f>
        <v>491.8</v>
      </c>
      <c r="AV324" s="66">
        <f>IFERROR(AVERAGE(Data!BA332), "  ")</f>
        <v>28.518000000000001</v>
      </c>
      <c r="AW324" s="66">
        <f>IFERROR(AVERAGE(Data!BB332), "  ")</f>
        <v>195.97</v>
      </c>
      <c r="AX324" s="66">
        <f>IFERROR(AVERAGE(Data!BC332), "  ")</f>
        <v>15.7</v>
      </c>
      <c r="AY324" s="66">
        <f>IFERROR(AVERAGE(Data!BD332), "  ")</f>
        <v>731.98800000000006</v>
      </c>
      <c r="AZ324" s="66">
        <f>IFERROR(AVERAGE(Data!BE332), "  ")</f>
        <v>3355.71</v>
      </c>
      <c r="BA324" s="66">
        <f>IFERROR(AVERAGE(Data!BF332), "  ")</f>
        <v>127.583</v>
      </c>
      <c r="BB324" s="66">
        <f>IFERROR(AVERAGE(Data!BG332), "  ")</f>
        <v>1909.3190000000002</v>
      </c>
      <c r="BC324" s="66">
        <f>IFERROR(AVERAGE(Data!BH332), "  ")</f>
        <v>58.850000000000009</v>
      </c>
      <c r="BD324" s="66">
        <f>IFERROR(AVERAGE(Data!BI332), "  ")</f>
        <v>5451.4619999999995</v>
      </c>
    </row>
    <row r="325" spans="1:56" x14ac:dyDescent="0.25">
      <c r="A325" s="59">
        <f t="shared" si="5"/>
        <v>39886</v>
      </c>
      <c r="B325" s="66">
        <f>IFERROR(AVERAGE(Data!B333),"  ")</f>
        <v>461804</v>
      </c>
      <c r="C325" s="66">
        <f>IFERROR(AVERAGE(Data!C333),"  ")</f>
        <v>98991</v>
      </c>
      <c r="D325" s="66">
        <f>IFERROR(AVERAGE(Data!D333),"  ")</f>
        <v>0</v>
      </c>
      <c r="E325" s="66">
        <f>IFERROR(AVERAGE(Data!E333),"  ")</f>
        <v>560795</v>
      </c>
      <c r="F325" s="66">
        <f>IFERROR(AVERAGE(Data!F333),"  ")</f>
        <v>505555.25</v>
      </c>
      <c r="G325" s="66">
        <f>IFERROR(AVERAGE(Data!G333),"  ")</f>
        <v>362324.75</v>
      </c>
      <c r="H325" s="67">
        <f>IFERROR(AVERAGE(Data!H333),"  ")</f>
        <v>52.853907103899608</v>
      </c>
      <c r="I325" s="67">
        <f>IFERROR(AVERAGE(Data!I333),"  ")</f>
        <v>48.154679439887047</v>
      </c>
      <c r="J325" s="67">
        <f>IFERROR(AVERAGE(Data!J333),"  ")</f>
        <v>39.530973249826282</v>
      </c>
      <c r="K325" s="66">
        <f>IFERROR(AVERAGE(Data!L333),"  ")</f>
        <v>16500</v>
      </c>
      <c r="L325" s="66">
        <f>IFERROR(AVERAGE(Data!M333),"  ")</f>
        <v>21218</v>
      </c>
      <c r="M325" s="66">
        <f>IFERROR(AVERAGE(Data!N333),"  ")</f>
        <v>2800</v>
      </c>
      <c r="N325" s="66">
        <f>IFERROR(AVERAGE(Data!O333),"  ")</f>
        <v>40518</v>
      </c>
      <c r="O325" s="66">
        <f>IFERROR(AVERAGE(Data!P333),"  ")</f>
        <v>26859</v>
      </c>
      <c r="P325" s="66">
        <f>IFERROR(AVERAGE(Data!Q333),"  ")</f>
        <v>24528.75</v>
      </c>
      <c r="Q325" s="67">
        <f>IFERROR(AVERAGE(Data!R333),"  ")</f>
        <v>161.40645161290323</v>
      </c>
      <c r="R325" s="67">
        <f>IFERROR(AVERAGE(Data!S333),"  ")</f>
        <v>88.619884478308947</v>
      </c>
      <c r="S325" s="67">
        <f>IFERROR(AVERAGE(Data!T333),"  ")</f>
        <v>9.500076440911176</v>
      </c>
      <c r="T325" s="66">
        <f>IFERROR(AVERAGE(Data!V333), " ")</f>
        <v>71200</v>
      </c>
      <c r="U325" s="66">
        <f>IFERROR(AVERAGE(Data!W333), " ")</f>
        <v>39263</v>
      </c>
      <c r="V325" s="66">
        <f>IFERROR(AVERAGE(Data!X333), " ")</f>
        <v>22400</v>
      </c>
      <c r="W325" s="66">
        <f>IFERROR(AVERAGE(Data!Y333), " ")</f>
        <v>132863</v>
      </c>
      <c r="X325" s="66">
        <f>IFERROR(AVERAGE(Data!Z333), " ")</f>
        <v>189794.75</v>
      </c>
      <c r="Y325" s="66">
        <f>IFERROR(AVERAGE(Data!AA333), " ")</f>
        <v>151293.91666666666</v>
      </c>
      <c r="Z325" s="67">
        <f>IFERROR(AVERAGE(Data!AB333), " ")</f>
        <v>-9.9240005152507411</v>
      </c>
      <c r="AA325" s="67">
        <f>IFERROR(AVERAGE(Data!AC333), " ")</f>
        <v>23.732045563076241</v>
      </c>
      <c r="AB325" s="67">
        <f>IFERROR(AVERAGE(Data!AD333), " ")</f>
        <v>25.447707470062419</v>
      </c>
      <c r="AC325" s="66">
        <f>IFERROR(AVERAGE(Data!AF333), "  ")</f>
        <v>0</v>
      </c>
      <c r="AD325" s="66">
        <f>IFERROR(AVERAGE(Data!AG333), "  ")</f>
        <v>0</v>
      </c>
      <c r="AE325" s="66">
        <f>IFERROR(AVERAGE(Data!AH333), "  ")</f>
        <v>1400</v>
      </c>
      <c r="AF325" s="66">
        <f>IFERROR(AVERAGE(Data!AI333), "  ")</f>
        <v>1400</v>
      </c>
      <c r="AG325" s="66">
        <f>IFERROR(AVERAGE(Data!AJ333), "  ")</f>
        <v>9487.5</v>
      </c>
      <c r="AH325" s="66">
        <f>IFERROR(AVERAGE(Data!AK333), "  ")</f>
        <v>10548.75</v>
      </c>
      <c r="AI325" s="67">
        <f>IFERROR(AVERAGE(Data!AL333), "  ")</f>
        <v>-85.858585858585855</v>
      </c>
      <c r="AJ325" s="67">
        <f>IFERROR(AVERAGE(Data!AM333), "  ")</f>
        <v>-18.184758003664982</v>
      </c>
      <c r="AK325" s="67">
        <f>IFERROR(AVERAGE(Data!AN333), "  ")</f>
        <v>-10.06043370067543</v>
      </c>
      <c r="AL325" s="66">
        <f>IFERROR(AVERAGE(Data!AP333),"  ")</f>
        <v>549504</v>
      </c>
      <c r="AM325" s="66">
        <f>IFERROR(AVERAGE(Data!AQ333),"  ")</f>
        <v>159472</v>
      </c>
      <c r="AN325" s="66">
        <f>IFERROR(AVERAGE(Data!AR333),"  ")</f>
        <v>26600</v>
      </c>
      <c r="AO325" s="66">
        <f>IFERROR(AVERAGE(Data!AS333),"  ")</f>
        <v>735576</v>
      </c>
      <c r="AP325" s="66">
        <f>IFERROR(AVERAGE(Data!AT333),"  ")</f>
        <v>731696.5</v>
      </c>
      <c r="AQ325" s="66">
        <f>IFERROR(AVERAGE(Data!AU333),"  ")</f>
        <v>548696.16666666663</v>
      </c>
      <c r="AR325" s="67">
        <f>IFERROR(AVERAGE(Data!AV333),"  ")</f>
        <v>36.27228669245477</v>
      </c>
      <c r="AS325" s="67">
        <f>IFERROR(AVERAGE(Data!AW333),"  ")</f>
        <v>40.585825107476523</v>
      </c>
      <c r="AT325" s="67">
        <f>IFERROR(AVERAGE(Data!AX333),"  ")</f>
        <v>33.351851981227028</v>
      </c>
      <c r="AU325" s="66">
        <f>IFERROR(AVERAGE(Data!AZ333), "  ")</f>
        <v>560.79499999999996</v>
      </c>
      <c r="AV325" s="66">
        <f>IFERROR(AVERAGE(Data!BA333), "  ")</f>
        <v>40.518000000000001</v>
      </c>
      <c r="AW325" s="66">
        <f>IFERROR(AVERAGE(Data!BB333), "  ")</f>
        <v>132.863</v>
      </c>
      <c r="AX325" s="66">
        <f>IFERROR(AVERAGE(Data!BC333), "  ")</f>
        <v>1.4</v>
      </c>
      <c r="AY325" s="66">
        <f>IFERROR(AVERAGE(Data!BD333), "  ")</f>
        <v>735.57600000000002</v>
      </c>
      <c r="AZ325" s="66">
        <f>IFERROR(AVERAGE(Data!BE333), "  ")</f>
        <v>3916.5050000000001</v>
      </c>
      <c r="BA325" s="66">
        <f>IFERROR(AVERAGE(Data!BF333), "  ")</f>
        <v>168.101</v>
      </c>
      <c r="BB325" s="66">
        <f>IFERROR(AVERAGE(Data!BG333), "  ")</f>
        <v>2042.1820000000002</v>
      </c>
      <c r="BC325" s="66">
        <f>IFERROR(AVERAGE(Data!BH333), "  ")</f>
        <v>60.250000000000007</v>
      </c>
      <c r="BD325" s="66">
        <f>IFERROR(AVERAGE(Data!BI333), "  ")</f>
        <v>6187.0379999999996</v>
      </c>
    </row>
    <row r="326" spans="1:56" x14ac:dyDescent="0.25">
      <c r="A326" s="59">
        <f t="shared" si="5"/>
        <v>39893</v>
      </c>
      <c r="B326" s="66">
        <f>IFERROR(AVERAGE(Data!B334),"  ")</f>
        <v>333368</v>
      </c>
      <c r="C326" s="66">
        <f>IFERROR(AVERAGE(Data!C334),"  ")</f>
        <v>69000</v>
      </c>
      <c r="D326" s="66">
        <f>IFERROR(AVERAGE(Data!D334),"  ")</f>
        <v>0</v>
      </c>
      <c r="E326" s="66">
        <f>IFERROR(AVERAGE(Data!E334),"  ")</f>
        <v>402368</v>
      </c>
      <c r="F326" s="66">
        <f>IFERROR(AVERAGE(Data!F334),"  ")</f>
        <v>502714.75</v>
      </c>
      <c r="G326" s="66">
        <f>IFERROR(AVERAGE(Data!G334),"  ")</f>
        <v>386485.5</v>
      </c>
      <c r="H326" s="67">
        <f>IFERROR(AVERAGE(Data!H334),"  ")</f>
        <v>14.248072052426553</v>
      </c>
      <c r="I326" s="67">
        <f>IFERROR(AVERAGE(Data!I334),"  ")</f>
        <v>44.339015899221181</v>
      </c>
      <c r="J326" s="67">
        <f>IFERROR(AVERAGE(Data!J334),"  ")</f>
        <v>30.073379208275597</v>
      </c>
      <c r="K326" s="66">
        <f>IFERROR(AVERAGE(Data!L334),"  ")</f>
        <v>3124</v>
      </c>
      <c r="L326" s="66">
        <f>IFERROR(AVERAGE(Data!M334),"  ")</f>
        <v>20800</v>
      </c>
      <c r="M326" s="66">
        <f>IFERROR(AVERAGE(Data!N334),"  ")</f>
        <v>23800</v>
      </c>
      <c r="N326" s="66">
        <f>IFERROR(AVERAGE(Data!O334),"  ")</f>
        <v>47724</v>
      </c>
      <c r="O326" s="66">
        <f>IFERROR(AVERAGE(Data!P334),"  ")</f>
        <v>34665</v>
      </c>
      <c r="P326" s="66">
        <f>IFERROR(AVERAGE(Data!Q334),"  ")</f>
        <v>27484.25</v>
      </c>
      <c r="Q326" s="67">
        <f>IFERROR(AVERAGE(Data!R334),"  ")</f>
        <v>193.34316798819842</v>
      </c>
      <c r="R326" s="67">
        <f>IFERROR(AVERAGE(Data!S334),"  ")</f>
        <v>161.60289789449851</v>
      </c>
      <c r="S326" s="67">
        <f>IFERROR(AVERAGE(Data!T334),"  ")</f>
        <v>26.126781702247648</v>
      </c>
      <c r="T326" s="66">
        <f>IFERROR(AVERAGE(Data!V334), " ")</f>
        <v>101090</v>
      </c>
      <c r="U326" s="66">
        <f>IFERROR(AVERAGE(Data!W334), " ")</f>
        <v>22900</v>
      </c>
      <c r="V326" s="66">
        <f>IFERROR(AVERAGE(Data!X334), " ")</f>
        <v>9800</v>
      </c>
      <c r="W326" s="66">
        <f>IFERROR(AVERAGE(Data!Y334), " ")</f>
        <v>133790</v>
      </c>
      <c r="X326" s="66">
        <f>IFERROR(AVERAGE(Data!Z334), " ")</f>
        <v>201149.75</v>
      </c>
      <c r="Y326" s="66">
        <f>IFERROR(AVERAGE(Data!AA334), " ")</f>
        <v>139311.91666666666</v>
      </c>
      <c r="Z326" s="67">
        <f>IFERROR(AVERAGE(Data!AB334), " ")</f>
        <v>51.33074686966259</v>
      </c>
      <c r="AA326" s="67">
        <f>IFERROR(AVERAGE(Data!AC334), " ")</f>
        <v>55.194069982081096</v>
      </c>
      <c r="AB326" s="67">
        <f>IFERROR(AVERAGE(Data!AD334), " ")</f>
        <v>44.38804289893843</v>
      </c>
      <c r="AC326" s="66">
        <f>IFERROR(AVERAGE(Data!AF334), "  ")</f>
        <v>0</v>
      </c>
      <c r="AD326" s="66">
        <f>IFERROR(AVERAGE(Data!AG334), "  ")</f>
        <v>0</v>
      </c>
      <c r="AE326" s="66">
        <f>IFERROR(AVERAGE(Data!AH334), "  ")</f>
        <v>2800</v>
      </c>
      <c r="AF326" s="66">
        <f>IFERROR(AVERAGE(Data!AI334), "  ")</f>
        <v>2800</v>
      </c>
      <c r="AG326" s="66">
        <f>IFERROR(AVERAGE(Data!AJ334), "  ")</f>
        <v>6837.5</v>
      </c>
      <c r="AH326" s="66">
        <f>IFERROR(AVERAGE(Data!AK334), "  ")</f>
        <v>12355.333333333334</v>
      </c>
      <c r="AI326" s="67">
        <f>IFERROR(AVERAGE(Data!AL334), "  ")</f>
        <v>-86.148214109033347</v>
      </c>
      <c r="AJ326" s="67">
        <f>IFERROR(AVERAGE(Data!AM334), "  ")</f>
        <v>-50.012793800489817</v>
      </c>
      <c r="AK326" s="67">
        <f>IFERROR(AVERAGE(Data!AN334), "  ")</f>
        <v>-44.65952625047214</v>
      </c>
      <c r="AL326" s="66">
        <f>IFERROR(AVERAGE(Data!AP334),"  ")</f>
        <v>437582</v>
      </c>
      <c r="AM326" s="66">
        <f>IFERROR(AVERAGE(Data!AQ334),"  ")</f>
        <v>112700</v>
      </c>
      <c r="AN326" s="66">
        <f>IFERROR(AVERAGE(Data!AR334),"  ")</f>
        <v>36400</v>
      </c>
      <c r="AO326" s="66">
        <f>IFERROR(AVERAGE(Data!AS334),"  ")</f>
        <v>586682</v>
      </c>
      <c r="AP326" s="66">
        <f>IFERROR(AVERAGE(Data!AT334),"  ")</f>
        <v>745367</v>
      </c>
      <c r="AQ326" s="66">
        <f>IFERROR(AVERAGE(Data!AU334),"  ")</f>
        <v>565637</v>
      </c>
      <c r="AR326" s="67">
        <f>IFERROR(AVERAGE(Data!AV334),"  ")</f>
        <v>22.97350549174142</v>
      </c>
      <c r="AS326" s="67">
        <f>IFERROR(AVERAGE(Data!AW334),"  ")</f>
        <v>47.647494323570115</v>
      </c>
      <c r="AT326" s="67">
        <f>IFERROR(AVERAGE(Data!AX334),"  ")</f>
        <v>31.774795496051354</v>
      </c>
      <c r="AU326" s="66">
        <f>IFERROR(AVERAGE(Data!AZ334), "  ")</f>
        <v>402.36799999999999</v>
      </c>
      <c r="AV326" s="66">
        <f>IFERROR(AVERAGE(Data!BA334), "  ")</f>
        <v>47.723999999999997</v>
      </c>
      <c r="AW326" s="66">
        <f>IFERROR(AVERAGE(Data!BB334), "  ")</f>
        <v>133.79</v>
      </c>
      <c r="AX326" s="66">
        <f>IFERROR(AVERAGE(Data!BC334), "  ")</f>
        <v>2.8</v>
      </c>
      <c r="AY326" s="66">
        <f>IFERROR(AVERAGE(Data!BD334), "  ")</f>
        <v>586.68200000000002</v>
      </c>
      <c r="AZ326" s="66">
        <f>IFERROR(AVERAGE(Data!BE334), "  ")</f>
        <v>4318.8730000000005</v>
      </c>
      <c r="BA326" s="66">
        <f>IFERROR(AVERAGE(Data!BF334), "  ")</f>
        <v>215.82499999999999</v>
      </c>
      <c r="BB326" s="66">
        <f>IFERROR(AVERAGE(Data!BG334), "  ")</f>
        <v>2175.9720000000002</v>
      </c>
      <c r="BC326" s="66">
        <f>IFERROR(AVERAGE(Data!BH334), "  ")</f>
        <v>63.050000000000004</v>
      </c>
      <c r="BD326" s="66">
        <f>IFERROR(AVERAGE(Data!BI334), "  ")</f>
        <v>6773.7199999999993</v>
      </c>
    </row>
    <row r="327" spans="1:56" x14ac:dyDescent="0.25">
      <c r="A327" s="59">
        <f t="shared" si="5"/>
        <v>39900</v>
      </c>
      <c r="B327" s="66">
        <f>IFERROR(AVERAGE(Data!B335),"  ")</f>
        <v>328955</v>
      </c>
      <c r="C327" s="66">
        <f>IFERROR(AVERAGE(Data!C335),"  ")</f>
        <v>76000</v>
      </c>
      <c r="D327" s="66">
        <f>IFERROR(AVERAGE(Data!D335),"  ")</f>
        <v>0</v>
      </c>
      <c r="E327" s="66">
        <f>IFERROR(AVERAGE(Data!E335),"  ")</f>
        <v>404955</v>
      </c>
      <c r="F327" s="66">
        <f>IFERROR(AVERAGE(Data!F335),"  ")</f>
        <v>464979.5</v>
      </c>
      <c r="G327" s="66">
        <f>IFERROR(AVERAGE(Data!G335),"  ")</f>
        <v>404802.66666666669</v>
      </c>
      <c r="H327" s="67">
        <f>IFERROR(AVERAGE(Data!H335),"  ")</f>
        <v>3.977784795988315</v>
      </c>
      <c r="I327" s="67">
        <f>IFERROR(AVERAGE(Data!I335),"  ")</f>
        <v>26.724258340833785</v>
      </c>
      <c r="J327" s="67">
        <f>IFERROR(AVERAGE(Data!J335),"  ")</f>
        <v>14.865720581550846</v>
      </c>
      <c r="K327" s="66">
        <f>IFERROR(AVERAGE(Data!L335),"  ")</f>
        <v>12300</v>
      </c>
      <c r="L327" s="66">
        <f>IFERROR(AVERAGE(Data!M335),"  ")</f>
        <v>8194</v>
      </c>
      <c r="M327" s="66">
        <f>IFERROR(AVERAGE(Data!N335),"  ")</f>
        <v>5600</v>
      </c>
      <c r="N327" s="66">
        <f>IFERROR(AVERAGE(Data!O335),"  ")</f>
        <v>26094</v>
      </c>
      <c r="O327" s="66">
        <f>IFERROR(AVERAGE(Data!P335),"  ")</f>
        <v>35713.5</v>
      </c>
      <c r="P327" s="66">
        <f>IFERROR(AVERAGE(Data!Q335),"  ")</f>
        <v>27169.5</v>
      </c>
      <c r="Q327" s="67">
        <f>IFERROR(AVERAGE(Data!R335),"  ")</f>
        <v>308.80463731787557</v>
      </c>
      <c r="R327" s="67">
        <f>IFERROR(AVERAGE(Data!S335),"  ")</f>
        <v>235.71630005640159</v>
      </c>
      <c r="S327" s="67">
        <f>IFERROR(AVERAGE(Data!T335),"  ")</f>
        <v>31.447026997184334</v>
      </c>
      <c r="T327" s="66">
        <f>IFERROR(AVERAGE(Data!V335), " ")</f>
        <v>77140</v>
      </c>
      <c r="U327" s="66">
        <f>IFERROR(AVERAGE(Data!W335), " ")</f>
        <v>48600</v>
      </c>
      <c r="V327" s="66">
        <f>IFERROR(AVERAGE(Data!X335), " ")</f>
        <v>23600</v>
      </c>
      <c r="W327" s="66">
        <f>IFERROR(AVERAGE(Data!Y335), " ")</f>
        <v>149340</v>
      </c>
      <c r="X327" s="66">
        <f>IFERROR(AVERAGE(Data!Z335), " ")</f>
        <v>152990.75</v>
      </c>
      <c r="Y327" s="66">
        <f>IFERROR(AVERAGE(Data!AA335), " ")</f>
        <v>128922.08333333333</v>
      </c>
      <c r="Z327" s="67">
        <f>IFERROR(AVERAGE(Data!AB335), " ")</f>
        <v>28.548556475631372</v>
      </c>
      <c r="AA327" s="67">
        <f>IFERROR(AVERAGE(Data!AC335), " ")</f>
        <v>15.558908393256399</v>
      </c>
      <c r="AB327" s="67">
        <f>IFERROR(AVERAGE(Data!AD335), " ")</f>
        <v>18.669157404504656</v>
      </c>
      <c r="AC327" s="66">
        <f>IFERROR(AVERAGE(Data!AF335), "  ")</f>
        <v>1600</v>
      </c>
      <c r="AD327" s="66">
        <f>IFERROR(AVERAGE(Data!AG335), "  ")</f>
        <v>7200</v>
      </c>
      <c r="AE327" s="66">
        <f>IFERROR(AVERAGE(Data!AH335), "  ")</f>
        <v>4200</v>
      </c>
      <c r="AF327" s="66">
        <f>IFERROR(AVERAGE(Data!AI335), "  ")</f>
        <v>13000</v>
      </c>
      <c r="AG327" s="66">
        <f>IFERROR(AVERAGE(Data!AJ335), "  ")</f>
        <v>8225</v>
      </c>
      <c r="AH327" s="66">
        <f>IFERROR(AVERAGE(Data!AK335), "  ")</f>
        <v>11521.166666666666</v>
      </c>
      <c r="AI327" s="67">
        <f>IFERROR(AVERAGE(Data!AL335), "  ")</f>
        <v>109.6774193548387</v>
      </c>
      <c r="AJ327" s="67">
        <f>IFERROR(AVERAGE(Data!AM335), "  ")</f>
        <v>-26.74889789375251</v>
      </c>
      <c r="AK327" s="67">
        <f>IFERROR(AVERAGE(Data!AN335), "  ")</f>
        <v>-28.609660479986111</v>
      </c>
      <c r="AL327" s="66">
        <f>IFERROR(AVERAGE(Data!AP335),"  ")</f>
        <v>419995</v>
      </c>
      <c r="AM327" s="66">
        <f>IFERROR(AVERAGE(Data!AQ335),"  ")</f>
        <v>139994</v>
      </c>
      <c r="AN327" s="66">
        <f>IFERROR(AVERAGE(Data!AR335),"  ")</f>
        <v>33400</v>
      </c>
      <c r="AO327" s="66">
        <f>IFERROR(AVERAGE(Data!AS335),"  ")</f>
        <v>593389</v>
      </c>
      <c r="AP327" s="66">
        <f>IFERROR(AVERAGE(Data!AT335),"  ")</f>
        <v>661908.75</v>
      </c>
      <c r="AQ327" s="66">
        <f>IFERROR(AVERAGE(Data!AU335),"  ")</f>
        <v>572415.41666666663</v>
      </c>
      <c r="AR327" s="67">
        <f>IFERROR(AVERAGE(Data!AV335),"  ")</f>
        <v>14.505229439234313</v>
      </c>
      <c r="AS327" s="67">
        <f>IFERROR(AVERAGE(Data!AW335),"  ")</f>
        <v>27.001764742845925</v>
      </c>
      <c r="AT327" s="67">
        <f>IFERROR(AVERAGE(Data!AX335),"  ")</f>
        <v>15.63433316567151</v>
      </c>
      <c r="AU327" s="66">
        <f>IFERROR(AVERAGE(Data!AZ335), "  ")</f>
        <v>404.95499999999998</v>
      </c>
      <c r="AV327" s="66">
        <f>IFERROR(AVERAGE(Data!BA335), "  ")</f>
        <v>26.094000000000001</v>
      </c>
      <c r="AW327" s="66">
        <f>IFERROR(AVERAGE(Data!BB335), "  ")</f>
        <v>149.34</v>
      </c>
      <c r="AX327" s="66">
        <f>IFERROR(AVERAGE(Data!BC335), "  ")</f>
        <v>13</v>
      </c>
      <c r="AY327" s="66">
        <f>IFERROR(AVERAGE(Data!BD335), "  ")</f>
        <v>593.38900000000001</v>
      </c>
      <c r="AZ327" s="66">
        <f>IFERROR(AVERAGE(Data!BE335), "  ")</f>
        <v>4723.8280000000004</v>
      </c>
      <c r="BA327" s="66">
        <f>IFERROR(AVERAGE(Data!BF335), "  ")</f>
        <v>241.91899999999998</v>
      </c>
      <c r="BB327" s="66">
        <f>IFERROR(AVERAGE(Data!BG335), "  ")</f>
        <v>2325.3120000000004</v>
      </c>
      <c r="BC327" s="66">
        <f>IFERROR(AVERAGE(Data!BH335), "  ")</f>
        <v>76.050000000000011</v>
      </c>
      <c r="BD327" s="66">
        <f>IFERROR(AVERAGE(Data!BI335), "  ")</f>
        <v>7367.1089999999995</v>
      </c>
    </row>
    <row r="328" spans="1:56" x14ac:dyDescent="0.25">
      <c r="A328" s="59">
        <f t="shared" si="5"/>
        <v>39907</v>
      </c>
      <c r="B328" s="66">
        <f>IFERROR(AVERAGE(Data!B336),"  ")</f>
        <v>360792</v>
      </c>
      <c r="C328" s="66">
        <f>IFERROR(AVERAGE(Data!C336),"  ")</f>
        <v>71100</v>
      </c>
      <c r="D328" s="66">
        <f>IFERROR(AVERAGE(Data!D336),"  ")</f>
        <v>0</v>
      </c>
      <c r="E328" s="66">
        <f>IFERROR(AVERAGE(Data!E336),"  ")</f>
        <v>431892</v>
      </c>
      <c r="F328" s="66">
        <f>IFERROR(AVERAGE(Data!F336),"  ")</f>
        <v>450002.5</v>
      </c>
      <c r="G328" s="66">
        <f>IFERROR(AVERAGE(Data!G336),"  ")</f>
        <v>415346.33333333331</v>
      </c>
      <c r="H328" s="67">
        <f>IFERROR(AVERAGE(Data!H336),"  ")</f>
        <v>-15.036246495844196</v>
      </c>
      <c r="I328" s="67">
        <f>IFERROR(AVERAGE(Data!I336),"  ")</f>
        <v>11.327580203344878</v>
      </c>
      <c r="J328" s="67">
        <f>IFERROR(AVERAGE(Data!J336),"  ")</f>
        <v>8.3439202143753111</v>
      </c>
      <c r="K328" s="66">
        <f>IFERROR(AVERAGE(Data!L336),"  ")</f>
        <v>9450</v>
      </c>
      <c r="L328" s="66">
        <f>IFERROR(AVERAGE(Data!M336),"  ")</f>
        <v>10526</v>
      </c>
      <c r="M328" s="66">
        <f>IFERROR(AVERAGE(Data!N336),"  ")</f>
        <v>5600</v>
      </c>
      <c r="N328" s="66">
        <f>IFERROR(AVERAGE(Data!O336),"  ")</f>
        <v>25576</v>
      </c>
      <c r="O328" s="66">
        <f>IFERROR(AVERAGE(Data!P336),"  ")</f>
        <v>34978</v>
      </c>
      <c r="P328" s="66">
        <f>IFERROR(AVERAGE(Data!Q336),"  ")</f>
        <v>27948.5</v>
      </c>
      <c r="Q328" s="67">
        <f>IFERROR(AVERAGE(Data!R336),"  ")</f>
        <v>-35.298135546054802</v>
      </c>
      <c r="R328" s="67">
        <f>IFERROR(AVERAGE(Data!S336),"  ")</f>
        <v>80.110966645640502</v>
      </c>
      <c r="S328" s="67">
        <f>IFERROR(AVERAGE(Data!T336),"  ")</f>
        <v>25.151618154820476</v>
      </c>
      <c r="T328" s="66">
        <f>IFERROR(AVERAGE(Data!V336), " ")</f>
        <v>191012</v>
      </c>
      <c r="U328" s="66">
        <f>IFERROR(AVERAGE(Data!W336), " ")</f>
        <v>41050</v>
      </c>
      <c r="V328" s="66">
        <f>IFERROR(AVERAGE(Data!X336), " ")</f>
        <v>9800</v>
      </c>
      <c r="W328" s="66">
        <f>IFERROR(AVERAGE(Data!Y336), " ")</f>
        <v>241862</v>
      </c>
      <c r="X328" s="66">
        <f>IFERROR(AVERAGE(Data!Z336), " ")</f>
        <v>164463.75</v>
      </c>
      <c r="Y328" s="66">
        <f>IFERROR(AVERAGE(Data!AA336), " ")</f>
        <v>118686.33333333333</v>
      </c>
      <c r="Z328" s="67">
        <f>IFERROR(AVERAGE(Data!AB336), " ")</f>
        <v>43.77548715388</v>
      </c>
      <c r="AA328" s="67">
        <f>IFERROR(AVERAGE(Data!AC336), " ")</f>
        <v>26.436174097550278</v>
      </c>
      <c r="AB328" s="67">
        <f>IFERROR(AVERAGE(Data!AD336), " ")</f>
        <v>38.570082486329518</v>
      </c>
      <c r="AC328" s="66">
        <f>IFERROR(AVERAGE(Data!AF336), "  ")</f>
        <v>0</v>
      </c>
      <c r="AD328" s="66">
        <f>IFERROR(AVERAGE(Data!AG336), "  ")</f>
        <v>15000</v>
      </c>
      <c r="AE328" s="66">
        <f>IFERROR(AVERAGE(Data!AH336), "  ")</f>
        <v>2800</v>
      </c>
      <c r="AF328" s="66">
        <f>IFERROR(AVERAGE(Data!AI336), "  ")</f>
        <v>17800</v>
      </c>
      <c r="AG328" s="66">
        <f>IFERROR(AVERAGE(Data!AJ336), "  ")</f>
        <v>8750</v>
      </c>
      <c r="AH328" s="66">
        <f>IFERROR(AVERAGE(Data!AK336), "  ")</f>
        <v>10942</v>
      </c>
      <c r="AI328" s="67">
        <f>IFERROR(AVERAGE(Data!AL336), "  ")</f>
        <v>45.9016393442623</v>
      </c>
      <c r="AJ328" s="67">
        <f>IFERROR(AVERAGE(Data!AM336), "  ")</f>
        <v>-27.855876654161683</v>
      </c>
      <c r="AK328" s="67">
        <f>IFERROR(AVERAGE(Data!AN336), "  ")</f>
        <v>-20.032900749405957</v>
      </c>
      <c r="AL328" s="66">
        <f>IFERROR(AVERAGE(Data!AP336),"  ")</f>
        <v>561254</v>
      </c>
      <c r="AM328" s="66">
        <f>IFERROR(AVERAGE(Data!AQ336),"  ")</f>
        <v>137676</v>
      </c>
      <c r="AN328" s="66">
        <f>IFERROR(AVERAGE(Data!AR336),"  ")</f>
        <v>18200</v>
      </c>
      <c r="AO328" s="66">
        <f>IFERROR(AVERAGE(Data!AS336),"  ")</f>
        <v>717130</v>
      </c>
      <c r="AP328" s="66">
        <f>IFERROR(AVERAGE(Data!AT336),"  ")</f>
        <v>658194.25</v>
      </c>
      <c r="AQ328" s="66">
        <f>IFERROR(AVERAGE(Data!AU336),"  ")</f>
        <v>572923.16666666663</v>
      </c>
      <c r="AR328" s="67">
        <f>IFERROR(AVERAGE(Data!AV336),"  ")</f>
        <v>-1.5304637252909647</v>
      </c>
      <c r="AS328" s="67">
        <f>IFERROR(AVERAGE(Data!AW336),"  ")</f>
        <v>16.321619185635505</v>
      </c>
      <c r="AT328" s="67">
        <f>IFERROR(AVERAGE(Data!AX336),"  ")</f>
        <v>14.883511139800888</v>
      </c>
      <c r="AU328" s="66">
        <f>IFERROR(AVERAGE(Data!AZ336), "  ")</f>
        <v>431.892</v>
      </c>
      <c r="AV328" s="66">
        <f>IFERROR(AVERAGE(Data!BA336), "  ")</f>
        <v>25.576000000000001</v>
      </c>
      <c r="AW328" s="66">
        <f>IFERROR(AVERAGE(Data!BB336), "  ")</f>
        <v>241.86199999999999</v>
      </c>
      <c r="AX328" s="66">
        <f>IFERROR(AVERAGE(Data!BC336), "  ")</f>
        <v>17.8</v>
      </c>
      <c r="AY328" s="66">
        <f>IFERROR(AVERAGE(Data!BD336), "  ")</f>
        <v>717.13</v>
      </c>
      <c r="AZ328" s="66">
        <f>IFERROR(AVERAGE(Data!BE336), "  ")</f>
        <v>5155.72</v>
      </c>
      <c r="BA328" s="66">
        <f>IFERROR(AVERAGE(Data!BF336), "  ")</f>
        <v>267.495</v>
      </c>
      <c r="BB328" s="66">
        <f>IFERROR(AVERAGE(Data!BG336), "  ")</f>
        <v>2567.1740000000004</v>
      </c>
      <c r="BC328" s="66">
        <f>IFERROR(AVERAGE(Data!BH336), "  ")</f>
        <v>93.850000000000009</v>
      </c>
      <c r="BD328" s="66">
        <f>IFERROR(AVERAGE(Data!BI336), "  ")</f>
        <v>8084.2389999999996</v>
      </c>
    </row>
    <row r="329" spans="1:56" x14ac:dyDescent="0.25">
      <c r="A329" s="59">
        <f t="shared" si="5"/>
        <v>39914</v>
      </c>
      <c r="B329" s="66">
        <f>IFERROR(AVERAGE(Data!B337),"  ")</f>
        <v>379523</v>
      </c>
      <c r="C329" s="66">
        <f>IFERROR(AVERAGE(Data!C337),"  ")</f>
        <v>68600</v>
      </c>
      <c r="D329" s="66">
        <f>IFERROR(AVERAGE(Data!D337),"  ")</f>
        <v>0</v>
      </c>
      <c r="E329" s="66">
        <f>IFERROR(AVERAGE(Data!E337),"  ")</f>
        <v>448123</v>
      </c>
      <c r="F329" s="66">
        <f>IFERROR(AVERAGE(Data!F337),"  ")</f>
        <v>421834.5</v>
      </c>
      <c r="G329" s="66">
        <f>IFERROR(AVERAGE(Data!G337),"  ")</f>
        <v>440139.33333333331</v>
      </c>
      <c r="H329" s="67">
        <f>IFERROR(AVERAGE(Data!H337),"  ")</f>
        <v>5.641798152247457</v>
      </c>
      <c r="I329" s="67">
        <f>IFERROR(AVERAGE(Data!I337),"  ")</f>
        <v>0.78671960443612576</v>
      </c>
      <c r="J329" s="67">
        <f>IFERROR(AVERAGE(Data!J337),"  ")</f>
        <v>-4.1588724176737983</v>
      </c>
      <c r="K329" s="66">
        <f>IFERROR(AVERAGE(Data!L337),"  ")</f>
        <v>19600</v>
      </c>
      <c r="L329" s="66">
        <f>IFERROR(AVERAGE(Data!M337),"  ")</f>
        <v>6000</v>
      </c>
      <c r="M329" s="66">
        <f>IFERROR(AVERAGE(Data!N337),"  ")</f>
        <v>11200</v>
      </c>
      <c r="N329" s="66">
        <f>IFERROR(AVERAGE(Data!O337),"  ")</f>
        <v>36800</v>
      </c>
      <c r="O329" s="66">
        <f>IFERROR(AVERAGE(Data!P337),"  ")</f>
        <v>34048.5</v>
      </c>
      <c r="P329" s="66">
        <f>IFERROR(AVERAGE(Data!Q337),"  ")</f>
        <v>25847.416666666668</v>
      </c>
      <c r="Q329" s="67">
        <f>IFERROR(AVERAGE(Data!R337),"  ")</f>
        <v>97.806923242313488</v>
      </c>
      <c r="R329" s="67">
        <f>IFERROR(AVERAGE(Data!S337),"  ")</f>
        <v>68.588228012626089</v>
      </c>
      <c r="S329" s="67">
        <f>IFERROR(AVERAGE(Data!T337),"  ")</f>
        <v>31.728831701427286</v>
      </c>
      <c r="T329" s="66">
        <f>IFERROR(AVERAGE(Data!V337), " ")</f>
        <v>109038</v>
      </c>
      <c r="U329" s="66">
        <f>IFERROR(AVERAGE(Data!W337), " ")</f>
        <v>37750</v>
      </c>
      <c r="V329" s="66">
        <f>IFERROR(AVERAGE(Data!X337), " ")</f>
        <v>18200</v>
      </c>
      <c r="W329" s="66">
        <f>IFERROR(AVERAGE(Data!Y337), " ")</f>
        <v>164988</v>
      </c>
      <c r="X329" s="66">
        <f>IFERROR(AVERAGE(Data!Z337), " ")</f>
        <v>172495</v>
      </c>
      <c r="Y329" s="66">
        <f>IFERROR(AVERAGE(Data!AA337), " ")</f>
        <v>111132.16666666667</v>
      </c>
      <c r="Z329" s="67">
        <f>IFERROR(AVERAGE(Data!AB337), " ")</f>
        <v>32.267632958681403</v>
      </c>
      <c r="AA329" s="67">
        <f>IFERROR(AVERAGE(Data!AC337), " ")</f>
        <v>38.677461043568087</v>
      </c>
      <c r="AB329" s="67">
        <f>IFERROR(AVERAGE(Data!AD337), " ")</f>
        <v>55.216086551598465</v>
      </c>
      <c r="AC329" s="66">
        <f>IFERROR(AVERAGE(Data!AF337), "  ")</f>
        <v>0</v>
      </c>
      <c r="AD329" s="66">
        <f>IFERROR(AVERAGE(Data!AG337), "  ")</f>
        <v>0</v>
      </c>
      <c r="AE329" s="66">
        <f>IFERROR(AVERAGE(Data!AH337), "  ")</f>
        <v>12600</v>
      </c>
      <c r="AF329" s="66">
        <f>IFERROR(AVERAGE(Data!AI337), "  ")</f>
        <v>12600</v>
      </c>
      <c r="AG329" s="66">
        <f>IFERROR(AVERAGE(Data!AJ337), "  ")</f>
        <v>11550</v>
      </c>
      <c r="AH329" s="66">
        <f>IFERROR(AVERAGE(Data!AK337), "  ")</f>
        <v>11000.333333333334</v>
      </c>
      <c r="AI329" s="67">
        <f>IFERROR(AVERAGE(Data!AL337), "  ")</f>
        <v>186.36363636363637</v>
      </c>
      <c r="AJ329" s="67">
        <f>IFERROR(AVERAGE(Data!AM337), "  ")</f>
        <v>7.4068907797461225</v>
      </c>
      <c r="AK329" s="67">
        <f>IFERROR(AVERAGE(Data!AN337), "  ")</f>
        <v>4.9968182782339943</v>
      </c>
      <c r="AL329" s="66">
        <f>IFERROR(AVERAGE(Data!AP337),"  ")</f>
        <v>508161</v>
      </c>
      <c r="AM329" s="66">
        <f>IFERROR(AVERAGE(Data!AQ337),"  ")</f>
        <v>112350</v>
      </c>
      <c r="AN329" s="66">
        <f>IFERROR(AVERAGE(Data!AR337),"  ")</f>
        <v>42000</v>
      </c>
      <c r="AO329" s="66">
        <f>IFERROR(AVERAGE(Data!AS337),"  ")</f>
        <v>662511</v>
      </c>
      <c r="AP329" s="66">
        <f>IFERROR(AVERAGE(Data!AT337),"  ")</f>
        <v>639928</v>
      </c>
      <c r="AQ329" s="66">
        <f>IFERROR(AVERAGE(Data!AU337),"  ")</f>
        <v>588119.25</v>
      </c>
      <c r="AR329" s="67">
        <f>IFERROR(AVERAGE(Data!AV337),"  ")</f>
        <v>15.837169738413426</v>
      </c>
      <c r="AS329" s="67">
        <f>IFERROR(AVERAGE(Data!AW337),"  ")</f>
        <v>11.509560624680626</v>
      </c>
      <c r="AT329" s="67">
        <f>IFERROR(AVERAGE(Data!AX337),"  ")</f>
        <v>8.8092253399289397</v>
      </c>
      <c r="AU329" s="66">
        <f>IFERROR(AVERAGE(Data!AZ337), "  ")</f>
        <v>448.12299999999999</v>
      </c>
      <c r="AV329" s="66">
        <f>IFERROR(AVERAGE(Data!BA337), "  ")</f>
        <v>36.799999999999997</v>
      </c>
      <c r="AW329" s="66">
        <f>IFERROR(AVERAGE(Data!BB337), "  ")</f>
        <v>164.988</v>
      </c>
      <c r="AX329" s="66">
        <f>IFERROR(AVERAGE(Data!BC337), "  ")</f>
        <v>12.6</v>
      </c>
      <c r="AY329" s="66">
        <f>IFERROR(AVERAGE(Data!BD337), "  ")</f>
        <v>662.51099999999997</v>
      </c>
      <c r="AZ329" s="66">
        <f>IFERROR(AVERAGE(Data!BE337), "  ")</f>
        <v>5603.8429999999998</v>
      </c>
      <c r="BA329" s="66">
        <f>IFERROR(AVERAGE(Data!BF337), "  ")</f>
        <v>304.29500000000002</v>
      </c>
      <c r="BB329" s="66">
        <f>IFERROR(AVERAGE(Data!BG337), "  ")</f>
        <v>2732.1620000000003</v>
      </c>
      <c r="BC329" s="66">
        <f>IFERROR(AVERAGE(Data!BH337), "  ")</f>
        <v>106.45</v>
      </c>
      <c r="BD329" s="66">
        <f>IFERROR(AVERAGE(Data!BI337), "  ")</f>
        <v>8746.75</v>
      </c>
    </row>
    <row r="330" spans="1:56" x14ac:dyDescent="0.25">
      <c r="A330" s="59">
        <f t="shared" si="5"/>
        <v>39921</v>
      </c>
      <c r="B330" s="66">
        <f>IFERROR(AVERAGE(Data!B338),"  ")</f>
        <v>511163</v>
      </c>
      <c r="C330" s="66">
        <f>IFERROR(AVERAGE(Data!C338),"  ")</f>
        <v>50100</v>
      </c>
      <c r="D330" s="66">
        <f>IFERROR(AVERAGE(Data!D338),"  ")</f>
        <v>0</v>
      </c>
      <c r="E330" s="66">
        <f>IFERROR(AVERAGE(Data!E338),"  ")</f>
        <v>561263</v>
      </c>
      <c r="F330" s="66">
        <f>IFERROR(AVERAGE(Data!F338),"  ")</f>
        <v>461558.25</v>
      </c>
      <c r="G330" s="66">
        <f>IFERROR(AVERAGE(Data!G338),"  ")</f>
        <v>467436.66666666669</v>
      </c>
      <c r="H330" s="67">
        <f>IFERROR(AVERAGE(Data!H338),"  ")</f>
        <v>21.846289445804889</v>
      </c>
      <c r="I330" s="67">
        <f>IFERROR(AVERAGE(Data!I338),"  ")</f>
        <v>3.5690344107603966</v>
      </c>
      <c r="J330" s="67">
        <f>IFERROR(AVERAGE(Data!J338),"  ")</f>
        <v>-1.2575856978842115</v>
      </c>
      <c r="K330" s="66">
        <f>IFERROR(AVERAGE(Data!L338),"  ")</f>
        <v>22476</v>
      </c>
      <c r="L330" s="66">
        <f>IFERROR(AVERAGE(Data!M338),"  ")</f>
        <v>4700</v>
      </c>
      <c r="M330" s="66">
        <f>IFERROR(AVERAGE(Data!N338),"  ")</f>
        <v>14000</v>
      </c>
      <c r="N330" s="66">
        <f>IFERROR(AVERAGE(Data!O338),"  ")</f>
        <v>41176</v>
      </c>
      <c r="O330" s="66">
        <f>IFERROR(AVERAGE(Data!P338),"  ")</f>
        <v>32411.5</v>
      </c>
      <c r="P330" s="66">
        <f>IFERROR(AVERAGE(Data!Q338),"  ")</f>
        <v>22809.166666666668</v>
      </c>
      <c r="Q330" s="67">
        <f>IFERROR(AVERAGE(Data!R338),"  ")</f>
        <v>1166.9538461538461</v>
      </c>
      <c r="R330" s="67">
        <f>IFERROR(AVERAGE(Data!S338),"  ")</f>
        <v>91.314228374110911</v>
      </c>
      <c r="S330" s="67">
        <f>IFERROR(AVERAGE(Data!T338),"  ")</f>
        <v>42.098571480764299</v>
      </c>
      <c r="T330" s="66">
        <f>IFERROR(AVERAGE(Data!V338), " ")</f>
        <v>108056</v>
      </c>
      <c r="U330" s="66">
        <f>IFERROR(AVERAGE(Data!W338), " ")</f>
        <v>47750</v>
      </c>
      <c r="V330" s="66">
        <f>IFERROR(AVERAGE(Data!X338), " ")</f>
        <v>21000</v>
      </c>
      <c r="W330" s="66">
        <f>IFERROR(AVERAGE(Data!Y338), " ")</f>
        <v>176806</v>
      </c>
      <c r="X330" s="66">
        <f>IFERROR(AVERAGE(Data!Z338), " ")</f>
        <v>183249</v>
      </c>
      <c r="Y330" s="66">
        <f>IFERROR(AVERAGE(Data!AA338), " ")</f>
        <v>109655.08333333333</v>
      </c>
      <c r="Z330" s="67">
        <f>IFERROR(AVERAGE(Data!AB338), " ")</f>
        <v>109.43119092179762</v>
      </c>
      <c r="AA330" s="67">
        <f>IFERROR(AVERAGE(Data!AC338), " ")</f>
        <v>48.513238619325882</v>
      </c>
      <c r="AB330" s="67">
        <f>IFERROR(AVERAGE(Data!AD338), " ")</f>
        <v>67.114003682759815</v>
      </c>
      <c r="AC330" s="66">
        <f>IFERROR(AVERAGE(Data!AF338), "  ")</f>
        <v>1624</v>
      </c>
      <c r="AD330" s="66">
        <f>IFERROR(AVERAGE(Data!AG338), "  ")</f>
        <v>15000</v>
      </c>
      <c r="AE330" s="66">
        <f>IFERROR(AVERAGE(Data!AH338), "  ")</f>
        <v>2800</v>
      </c>
      <c r="AF330" s="66">
        <f>IFERROR(AVERAGE(Data!AI338), "  ")</f>
        <v>19424</v>
      </c>
      <c r="AG330" s="66">
        <f>IFERROR(AVERAGE(Data!AJ338), "  ")</f>
        <v>15706</v>
      </c>
      <c r="AH330" s="66">
        <f>IFERROR(AVERAGE(Data!AK338), "  ")</f>
        <v>8528.3333333333339</v>
      </c>
      <c r="AI330" s="67">
        <f>IFERROR(AVERAGE(Data!AL338), "  ")</f>
        <v>84.990476190476187</v>
      </c>
      <c r="AJ330" s="67">
        <f>IFERROR(AVERAGE(Data!AM338), "  ")</f>
        <v>88.660660660660653</v>
      </c>
      <c r="AK330" s="67">
        <f>IFERROR(AVERAGE(Data!AN338), "  ")</f>
        <v>84.162595270666387</v>
      </c>
      <c r="AL330" s="66">
        <f>IFERROR(AVERAGE(Data!AP338),"  ")</f>
        <v>643319</v>
      </c>
      <c r="AM330" s="66">
        <f>IFERROR(AVERAGE(Data!AQ338),"  ")</f>
        <v>117550</v>
      </c>
      <c r="AN330" s="66">
        <f>IFERROR(AVERAGE(Data!AR338),"  ")</f>
        <v>37800</v>
      </c>
      <c r="AO330" s="66">
        <f>IFERROR(AVERAGE(Data!AS338),"  ")</f>
        <v>798669</v>
      </c>
      <c r="AP330" s="66">
        <f>IFERROR(AVERAGE(Data!AT338),"  ")</f>
        <v>692924.75</v>
      </c>
      <c r="AQ330" s="66">
        <f>IFERROR(AVERAGE(Data!AU338),"  ")</f>
        <v>608429.25</v>
      </c>
      <c r="AR330" s="67">
        <f>IFERROR(AVERAGE(Data!AV338),"  ")</f>
        <v>42.92471063199261</v>
      </c>
      <c r="AS330" s="67">
        <f>IFERROR(AVERAGE(Data!AW338),"  ")</f>
        <v>16.593493359716938</v>
      </c>
      <c r="AT330" s="67">
        <f>IFERROR(AVERAGE(Data!AX338),"  ")</f>
        <v>13.887481576534988</v>
      </c>
      <c r="AU330" s="66">
        <f>IFERROR(AVERAGE(Data!AZ338), "  ")</f>
        <v>561.26300000000003</v>
      </c>
      <c r="AV330" s="66">
        <f>IFERROR(AVERAGE(Data!BA338), "  ")</f>
        <v>41.176000000000002</v>
      </c>
      <c r="AW330" s="66">
        <f>IFERROR(AVERAGE(Data!BB338), "  ")</f>
        <v>176.80600000000001</v>
      </c>
      <c r="AX330" s="66">
        <f>IFERROR(AVERAGE(Data!BC338), "  ")</f>
        <v>19.423999999999999</v>
      </c>
      <c r="AY330" s="66">
        <f>IFERROR(AVERAGE(Data!BD338), "  ")</f>
        <v>798.66899999999998</v>
      </c>
      <c r="AZ330" s="66">
        <f>IFERROR(AVERAGE(Data!BE338), "  ")</f>
        <v>6165.1059999999998</v>
      </c>
      <c r="BA330" s="66">
        <f>IFERROR(AVERAGE(Data!BF338), "  ")</f>
        <v>345.471</v>
      </c>
      <c r="BB330" s="66">
        <f>IFERROR(AVERAGE(Data!BG338), "  ")</f>
        <v>2908.9680000000003</v>
      </c>
      <c r="BC330" s="66">
        <f>IFERROR(AVERAGE(Data!BH338), "  ")</f>
        <v>125.874</v>
      </c>
      <c r="BD330" s="66">
        <f>IFERROR(AVERAGE(Data!BI338), "  ")</f>
        <v>9545.4189999999999</v>
      </c>
    </row>
    <row r="331" spans="1:56" x14ac:dyDescent="0.25">
      <c r="A331" s="59">
        <f t="shared" si="5"/>
        <v>39928</v>
      </c>
      <c r="B331" s="66">
        <f>IFERROR(AVERAGE(Data!B339),"  ")</f>
        <v>424070</v>
      </c>
      <c r="C331" s="66">
        <f>IFERROR(AVERAGE(Data!C339),"  ")</f>
        <v>98360</v>
      </c>
      <c r="D331" s="66">
        <f>IFERROR(AVERAGE(Data!D339),"  ")</f>
        <v>0</v>
      </c>
      <c r="E331" s="66">
        <f>IFERROR(AVERAGE(Data!E339),"  ")</f>
        <v>522430</v>
      </c>
      <c r="F331" s="66">
        <f>IFERROR(AVERAGE(Data!F339),"  ")</f>
        <v>490927</v>
      </c>
      <c r="G331" s="66">
        <f>IFERROR(AVERAGE(Data!G339),"  ")</f>
        <v>485892.33333333331</v>
      </c>
      <c r="H331" s="67">
        <f>IFERROR(AVERAGE(Data!H339),"  ")</f>
        <v>19.131013786844342</v>
      </c>
      <c r="I331" s="67">
        <f>IFERROR(AVERAGE(Data!I339),"  ")</f>
        <v>7.2079105434240232</v>
      </c>
      <c r="J331" s="67">
        <f>IFERROR(AVERAGE(Data!J339),"  ")</f>
        <v>1.0361691924891447</v>
      </c>
      <c r="K331" s="66">
        <f>IFERROR(AVERAGE(Data!L339),"  ")</f>
        <v>15240</v>
      </c>
      <c r="L331" s="66">
        <f>IFERROR(AVERAGE(Data!M339),"  ")</f>
        <v>6200</v>
      </c>
      <c r="M331" s="66">
        <f>IFERROR(AVERAGE(Data!N339),"  ")</f>
        <v>17000</v>
      </c>
      <c r="N331" s="66">
        <f>IFERROR(AVERAGE(Data!O339),"  ")</f>
        <v>38440</v>
      </c>
      <c r="O331" s="66">
        <f>IFERROR(AVERAGE(Data!P339),"  ")</f>
        <v>35498</v>
      </c>
      <c r="P331" s="66">
        <f>IFERROR(AVERAGE(Data!Q339),"  ")</f>
        <v>28422.666666666668</v>
      </c>
      <c r="Q331" s="67">
        <f>IFERROR(AVERAGE(Data!R339),"  ")</f>
        <v>95.166531275385864</v>
      </c>
      <c r="R331" s="67">
        <f>IFERROR(AVERAGE(Data!S339),"  ")</f>
        <v>75.127961617681521</v>
      </c>
      <c r="S331" s="67">
        <f>IFERROR(AVERAGE(Data!T339),"  ")</f>
        <v>24.893277665712809</v>
      </c>
      <c r="T331" s="66">
        <f>IFERROR(AVERAGE(Data!V339), " ")</f>
        <v>148895</v>
      </c>
      <c r="U331" s="66">
        <f>IFERROR(AVERAGE(Data!W339), " ")</f>
        <v>42591</v>
      </c>
      <c r="V331" s="66">
        <f>IFERROR(AVERAGE(Data!X339), " ")</f>
        <v>10000</v>
      </c>
      <c r="W331" s="66">
        <f>IFERROR(AVERAGE(Data!Y339), " ")</f>
        <v>201486</v>
      </c>
      <c r="X331" s="66">
        <f>IFERROR(AVERAGE(Data!Z339), " ")</f>
        <v>196285.5</v>
      </c>
      <c r="Y331" s="66">
        <f>IFERROR(AVERAGE(Data!AA339), " ")</f>
        <v>107202.83333333333</v>
      </c>
      <c r="Z331" s="67">
        <f>IFERROR(AVERAGE(Data!AB339), " ")</f>
        <v>70.666960307645382</v>
      </c>
      <c r="AA331" s="67">
        <f>IFERROR(AVERAGE(Data!AC339), " ")</f>
        <v>58.473679961246575</v>
      </c>
      <c r="AB331" s="67">
        <f>IFERROR(AVERAGE(Data!AD339), " ")</f>
        <v>83.097306196820057</v>
      </c>
      <c r="AC331" s="66">
        <f>IFERROR(AVERAGE(Data!AF339), "  ")</f>
        <v>4734</v>
      </c>
      <c r="AD331" s="66">
        <f>IFERROR(AVERAGE(Data!AG339), "  ")</f>
        <v>0</v>
      </c>
      <c r="AE331" s="66">
        <f>IFERROR(AVERAGE(Data!AH339), "  ")</f>
        <v>4200</v>
      </c>
      <c r="AF331" s="66">
        <f>IFERROR(AVERAGE(Data!AI339), "  ")</f>
        <v>8934</v>
      </c>
      <c r="AG331" s="66">
        <f>IFERROR(AVERAGE(Data!AJ339), "  ")</f>
        <v>14689.5</v>
      </c>
      <c r="AH331" s="66">
        <f>IFERROR(AVERAGE(Data!AK339), "  ")</f>
        <v>8058.333333333333</v>
      </c>
      <c r="AI331" s="67" t="str">
        <f>IFERROR(AVERAGE(Data!AL339), "  ")</f>
        <v xml:space="preserve">  </v>
      </c>
      <c r="AJ331" s="67">
        <f>IFERROR(AVERAGE(Data!AM339), "  ")</f>
        <v>116.81918819188191</v>
      </c>
      <c r="AK331" s="67">
        <f>IFERROR(AVERAGE(Data!AN339), "  ")</f>
        <v>82.289555325749745</v>
      </c>
      <c r="AL331" s="66">
        <f>IFERROR(AVERAGE(Data!AP339),"  ")</f>
        <v>592939</v>
      </c>
      <c r="AM331" s="66">
        <f>IFERROR(AVERAGE(Data!AQ339),"  ")</f>
        <v>147151</v>
      </c>
      <c r="AN331" s="66">
        <f>IFERROR(AVERAGE(Data!AR339),"  ")</f>
        <v>31200</v>
      </c>
      <c r="AO331" s="66">
        <f>IFERROR(AVERAGE(Data!AS339),"  ")</f>
        <v>771290</v>
      </c>
      <c r="AP331" s="66">
        <f>IFERROR(AVERAGE(Data!AT339),"  ")</f>
        <v>737400</v>
      </c>
      <c r="AQ331" s="66">
        <f>IFERROR(AVERAGE(Data!AU339),"  ")</f>
        <v>629576.16666666663</v>
      </c>
      <c r="AR331" s="67">
        <f>IFERROR(AVERAGE(Data!AV339),"  ")</f>
        <v>33.837595091343211</v>
      </c>
      <c r="AS331" s="67">
        <f>IFERROR(AVERAGE(Data!AW339),"  ")</f>
        <v>21.118498288301947</v>
      </c>
      <c r="AT331" s="67">
        <f>IFERROR(AVERAGE(Data!AX339),"  ")</f>
        <v>17.126415998911448</v>
      </c>
      <c r="AU331" s="66">
        <f>IFERROR(AVERAGE(Data!AZ339), "  ")</f>
        <v>522.42999999999995</v>
      </c>
      <c r="AV331" s="66">
        <f>IFERROR(AVERAGE(Data!BA339), "  ")</f>
        <v>38.44</v>
      </c>
      <c r="AW331" s="66">
        <f>IFERROR(AVERAGE(Data!BB339), "  ")</f>
        <v>201.48599999999999</v>
      </c>
      <c r="AX331" s="66">
        <f>IFERROR(AVERAGE(Data!BC339), "  ")</f>
        <v>8.9339999999999993</v>
      </c>
      <c r="AY331" s="66">
        <f>IFERROR(AVERAGE(Data!BD339), "  ")</f>
        <v>771.29</v>
      </c>
      <c r="AZ331" s="66">
        <f>IFERROR(AVERAGE(Data!BE339), "  ")</f>
        <v>6687.5360000000001</v>
      </c>
      <c r="BA331" s="66">
        <f>IFERROR(AVERAGE(Data!BF339), "  ")</f>
        <v>383.911</v>
      </c>
      <c r="BB331" s="66">
        <f>IFERROR(AVERAGE(Data!BG339), "  ")</f>
        <v>3110.4540000000002</v>
      </c>
      <c r="BC331" s="66">
        <f>IFERROR(AVERAGE(Data!BH339), "  ")</f>
        <v>134.80799999999999</v>
      </c>
      <c r="BD331" s="66">
        <f>IFERROR(AVERAGE(Data!BI339), "  ")</f>
        <v>10316.708999999999</v>
      </c>
    </row>
    <row r="332" spans="1:56" x14ac:dyDescent="0.25">
      <c r="A332" s="59">
        <f t="shared" si="5"/>
        <v>39935</v>
      </c>
      <c r="B332" s="66">
        <f>IFERROR(AVERAGE(Data!B340),"  ")</f>
        <v>332750</v>
      </c>
      <c r="C332" s="66">
        <f>IFERROR(AVERAGE(Data!C340),"  ")</f>
        <v>47700</v>
      </c>
      <c r="D332" s="66">
        <f>IFERROR(AVERAGE(Data!D340),"  ")</f>
        <v>0</v>
      </c>
      <c r="E332" s="66">
        <f>IFERROR(AVERAGE(Data!E340),"  ")</f>
        <v>380450</v>
      </c>
      <c r="F332" s="66">
        <f>IFERROR(AVERAGE(Data!F340),"  ")</f>
        <v>478066.5</v>
      </c>
      <c r="G332" s="66">
        <f>IFERROR(AVERAGE(Data!G340),"  ")</f>
        <v>463172</v>
      </c>
      <c r="H332" s="67">
        <f>IFERROR(AVERAGE(Data!H340),"  ")</f>
        <v>75.834689048288098</v>
      </c>
      <c r="I332" s="67">
        <f>IFERROR(AVERAGE(Data!I340),"  ")</f>
        <v>24.195294614298014</v>
      </c>
      <c r="J332" s="67">
        <f>IFERROR(AVERAGE(Data!J340),"  ")</f>
        <v>3.2157600200357628</v>
      </c>
      <c r="K332" s="66">
        <f>IFERROR(AVERAGE(Data!L340),"  ")</f>
        <v>12300</v>
      </c>
      <c r="L332" s="66">
        <f>IFERROR(AVERAGE(Data!M340),"  ")</f>
        <v>4800</v>
      </c>
      <c r="M332" s="66">
        <f>IFERROR(AVERAGE(Data!N340),"  ")</f>
        <v>11200</v>
      </c>
      <c r="N332" s="66">
        <f>IFERROR(AVERAGE(Data!O340),"  ")</f>
        <v>28300</v>
      </c>
      <c r="O332" s="66">
        <f>IFERROR(AVERAGE(Data!P340),"  ")</f>
        <v>36179</v>
      </c>
      <c r="P332" s="66">
        <f>IFERROR(AVERAGE(Data!Q340),"  ")</f>
        <v>24290.083333333332</v>
      </c>
      <c r="Q332" s="67">
        <f>IFERROR(AVERAGE(Data!R340),"  ")</f>
        <v>558.1395348837209</v>
      </c>
      <c r="R332" s="67">
        <f>IFERROR(AVERAGE(Data!S340),"  ")</f>
        <v>215.62922573609598</v>
      </c>
      <c r="S332" s="67">
        <f>IFERROR(AVERAGE(Data!T340),"  ")</f>
        <v>48.945557343360299</v>
      </c>
      <c r="T332" s="66">
        <f>IFERROR(AVERAGE(Data!V340), " ")</f>
        <v>109700</v>
      </c>
      <c r="U332" s="66">
        <f>IFERROR(AVERAGE(Data!W340), " ")</f>
        <v>28800</v>
      </c>
      <c r="V332" s="66">
        <f>IFERROR(AVERAGE(Data!X340), " ")</f>
        <v>23800</v>
      </c>
      <c r="W332" s="66">
        <f>IFERROR(AVERAGE(Data!Y340), " ")</f>
        <v>162300</v>
      </c>
      <c r="X332" s="66">
        <f>IFERROR(AVERAGE(Data!Z340), " ")</f>
        <v>176395</v>
      </c>
      <c r="Y332" s="66">
        <f>IFERROR(AVERAGE(Data!AA340), " ")</f>
        <v>97180.166666666672</v>
      </c>
      <c r="Z332" s="67">
        <f>IFERROR(AVERAGE(Data!AB340), " ")</f>
        <v>119.85613849717561</v>
      </c>
      <c r="AA332" s="67">
        <f>IFERROR(AVERAGE(Data!AC340), " ")</f>
        <v>75.93800104229264</v>
      </c>
      <c r="AB332" s="67">
        <f>IFERROR(AVERAGE(Data!AD340), " ")</f>
        <v>81.513374642631106</v>
      </c>
      <c r="AC332" s="66">
        <f>IFERROR(AVERAGE(Data!AF340), "  ")</f>
        <v>6000</v>
      </c>
      <c r="AD332" s="66">
        <f>IFERROR(AVERAGE(Data!AG340), "  ")</f>
        <v>0</v>
      </c>
      <c r="AE332" s="66">
        <f>IFERROR(AVERAGE(Data!AH340), "  ")</f>
        <v>7000</v>
      </c>
      <c r="AF332" s="66">
        <f>IFERROR(AVERAGE(Data!AI340), "  ")</f>
        <v>13000</v>
      </c>
      <c r="AG332" s="66">
        <f>IFERROR(AVERAGE(Data!AJ340), "  ")</f>
        <v>13489.5</v>
      </c>
      <c r="AH332" s="66">
        <f>IFERROR(AVERAGE(Data!AK340), "  ")</f>
        <v>9865</v>
      </c>
      <c r="AI332" s="67">
        <f>IFERROR(AVERAGE(Data!AL340), "  ")</f>
        <v>-7.8014184397163122</v>
      </c>
      <c r="AJ332" s="67">
        <f>IFERROR(AVERAGE(Data!AM340), "  ")</f>
        <v>86.062068965517241</v>
      </c>
      <c r="AK332" s="67">
        <f>IFERROR(AVERAGE(Data!AN340), "  ")</f>
        <v>36.741003547896597</v>
      </c>
      <c r="AL332" s="66">
        <f>IFERROR(AVERAGE(Data!AP340),"  ")</f>
        <v>460750</v>
      </c>
      <c r="AM332" s="66">
        <f>IFERROR(AVERAGE(Data!AQ340),"  ")</f>
        <v>81300</v>
      </c>
      <c r="AN332" s="66">
        <f>IFERROR(AVERAGE(Data!AR340),"  ")</f>
        <v>42000</v>
      </c>
      <c r="AO332" s="66">
        <f>IFERROR(AVERAGE(Data!AS340),"  ")</f>
        <v>584050</v>
      </c>
      <c r="AP332" s="66">
        <f>IFERROR(AVERAGE(Data!AT340),"  ")</f>
        <v>704130</v>
      </c>
      <c r="AQ332" s="66">
        <f>IFERROR(AVERAGE(Data!AU340),"  ")</f>
        <v>594507.25</v>
      </c>
      <c r="AR332" s="67">
        <f>IFERROR(AVERAGE(Data!AV340),"  ")</f>
        <v>89.264685390600434</v>
      </c>
      <c r="AS332" s="67">
        <f>IFERROR(AVERAGE(Data!AW340),"  ")</f>
        <v>39.735088166682701</v>
      </c>
      <c r="AT332" s="67">
        <f>IFERROR(AVERAGE(Data!AX340),"  ")</f>
        <v>18.439262094785214</v>
      </c>
      <c r="AU332" s="66">
        <f>IFERROR(AVERAGE(Data!AZ340), "  ")</f>
        <v>380.45</v>
      </c>
      <c r="AV332" s="66">
        <f>IFERROR(AVERAGE(Data!BA340), "  ")</f>
        <v>28.3</v>
      </c>
      <c r="AW332" s="66">
        <f>IFERROR(AVERAGE(Data!BB340), "  ")</f>
        <v>162.30000000000001</v>
      </c>
      <c r="AX332" s="66">
        <f>IFERROR(AVERAGE(Data!BC340), "  ")</f>
        <v>13</v>
      </c>
      <c r="AY332" s="66">
        <f>IFERROR(AVERAGE(Data!BD340), "  ")</f>
        <v>584.04999999999995</v>
      </c>
      <c r="AZ332" s="66">
        <f>IFERROR(AVERAGE(Data!BE340), "  ")</f>
        <v>7067.9859999999999</v>
      </c>
      <c r="BA332" s="66">
        <f>IFERROR(AVERAGE(Data!BF340), "  ")</f>
        <v>412.21100000000001</v>
      </c>
      <c r="BB332" s="66">
        <f>IFERROR(AVERAGE(Data!BG340), "  ")</f>
        <v>3272.7540000000004</v>
      </c>
      <c r="BC332" s="66">
        <f>IFERROR(AVERAGE(Data!BH340), "  ")</f>
        <v>147.80799999999999</v>
      </c>
      <c r="BD332" s="66">
        <f>IFERROR(AVERAGE(Data!BI340), "  ")</f>
        <v>10900.758999999998</v>
      </c>
    </row>
    <row r="333" spans="1:56" x14ac:dyDescent="0.25">
      <c r="A333" s="59">
        <f t="shared" si="5"/>
        <v>39942</v>
      </c>
      <c r="B333" s="66">
        <f>IFERROR(AVERAGE(Data!B341),"  ")</f>
        <v>384712</v>
      </c>
      <c r="C333" s="66">
        <f>IFERROR(AVERAGE(Data!C341),"  ")</f>
        <v>60721</v>
      </c>
      <c r="D333" s="66">
        <f>IFERROR(AVERAGE(Data!D341),"  ")</f>
        <v>0</v>
      </c>
      <c r="E333" s="66">
        <f>IFERROR(AVERAGE(Data!E341),"  ")</f>
        <v>445433</v>
      </c>
      <c r="F333" s="66">
        <f>IFERROR(AVERAGE(Data!F341),"  ")</f>
        <v>477394</v>
      </c>
      <c r="G333" s="66">
        <f>IFERROR(AVERAGE(Data!G341),"  ")</f>
        <v>444585.75</v>
      </c>
      <c r="H333" s="67">
        <f>IFERROR(AVERAGE(Data!H341),"  ")</f>
        <v>205.92925824175822</v>
      </c>
      <c r="I333" s="67">
        <f>IFERROR(AVERAGE(Data!I341),"  ")</f>
        <v>51.417375156010394</v>
      </c>
      <c r="J333" s="67">
        <f>IFERROR(AVERAGE(Data!J341),"  ")</f>
        <v>7.379510027030789</v>
      </c>
      <c r="K333" s="66">
        <f>IFERROR(AVERAGE(Data!L341),"  ")</f>
        <v>14200</v>
      </c>
      <c r="L333" s="66">
        <f>IFERROR(AVERAGE(Data!M341),"  ")</f>
        <v>13977</v>
      </c>
      <c r="M333" s="66">
        <f>IFERROR(AVERAGE(Data!N341),"  ")</f>
        <v>0</v>
      </c>
      <c r="N333" s="66">
        <f>IFERROR(AVERAGE(Data!O341),"  ")</f>
        <v>28177</v>
      </c>
      <c r="O333" s="66">
        <f>IFERROR(AVERAGE(Data!P341),"  ")</f>
        <v>34023.25</v>
      </c>
      <c r="P333" s="66">
        <f>IFERROR(AVERAGE(Data!Q341),"  ")</f>
        <v>25332.5</v>
      </c>
      <c r="Q333" s="67">
        <f>IFERROR(AVERAGE(Data!R341),"  ")</f>
        <v>73.932098765432102</v>
      </c>
      <c r="R333" s="67">
        <f>IFERROR(AVERAGE(Data!S341),"  ")</f>
        <v>213.24632877595175</v>
      </c>
      <c r="S333" s="67">
        <f>IFERROR(AVERAGE(Data!T341),"  ")</f>
        <v>34.306720615809724</v>
      </c>
      <c r="T333" s="66">
        <f>IFERROR(AVERAGE(Data!V341), " ")</f>
        <v>100743</v>
      </c>
      <c r="U333" s="66">
        <f>IFERROR(AVERAGE(Data!W341), " ")</f>
        <v>27750</v>
      </c>
      <c r="V333" s="66">
        <f>IFERROR(AVERAGE(Data!X341), " ")</f>
        <v>0</v>
      </c>
      <c r="W333" s="66">
        <f>IFERROR(AVERAGE(Data!Y341), " ")</f>
        <v>128493</v>
      </c>
      <c r="X333" s="66">
        <f>IFERROR(AVERAGE(Data!Z341), " ")</f>
        <v>167271.25</v>
      </c>
      <c r="Y333" s="66">
        <f>IFERROR(AVERAGE(Data!AA341), " ")</f>
        <v>95516.416666666672</v>
      </c>
      <c r="Z333" s="67">
        <f>IFERROR(AVERAGE(Data!AB341), " ")</f>
        <v>126.10065106457857</v>
      </c>
      <c r="AA333" s="67">
        <f>IFERROR(AVERAGE(Data!AC341), " ")</f>
        <v>100.847414380529</v>
      </c>
      <c r="AB333" s="67">
        <f>IFERROR(AVERAGE(Data!AD341), " ")</f>
        <v>75.123037313829983</v>
      </c>
      <c r="AC333" s="66">
        <f>IFERROR(AVERAGE(Data!AF341), "  ")</f>
        <v>6100</v>
      </c>
      <c r="AD333" s="66">
        <f>IFERROR(AVERAGE(Data!AG341), "  ")</f>
        <v>0</v>
      </c>
      <c r="AE333" s="66">
        <f>IFERROR(AVERAGE(Data!AH341), "  ")</f>
        <v>4200</v>
      </c>
      <c r="AF333" s="66">
        <f>IFERROR(AVERAGE(Data!AI341), "  ")</f>
        <v>10300</v>
      </c>
      <c r="AG333" s="66">
        <f>IFERROR(AVERAGE(Data!AJ341), "  ")</f>
        <v>12914.5</v>
      </c>
      <c r="AH333" s="66">
        <f>IFERROR(AVERAGE(Data!AK341), "  ")</f>
        <v>9932.0833333333339</v>
      </c>
      <c r="AI333" s="67">
        <f>IFERROR(AVERAGE(Data!AL341), "  ")</f>
        <v>37.333333333333329</v>
      </c>
      <c r="AJ333" s="67">
        <f>IFERROR(AVERAGE(Data!AM341), "  ")</f>
        <v>60.928348909657323</v>
      </c>
      <c r="AK333" s="67">
        <f>IFERROR(AVERAGE(Data!AN341), "  ")</f>
        <v>30.028107563871288</v>
      </c>
      <c r="AL333" s="66">
        <f>IFERROR(AVERAGE(Data!AP341),"  ")</f>
        <v>505755</v>
      </c>
      <c r="AM333" s="66">
        <f>IFERROR(AVERAGE(Data!AQ341),"  ")</f>
        <v>102448</v>
      </c>
      <c r="AN333" s="66">
        <f>IFERROR(AVERAGE(Data!AR341),"  ")</f>
        <v>4200</v>
      </c>
      <c r="AO333" s="66">
        <f>IFERROR(AVERAGE(Data!AS341),"  ")</f>
        <v>612403</v>
      </c>
      <c r="AP333" s="66">
        <f>IFERROR(AVERAGE(Data!AT341),"  ")</f>
        <v>691603</v>
      </c>
      <c r="AQ333" s="66">
        <f>IFERROR(AVERAGE(Data!AU341),"  ")</f>
        <v>575366.75</v>
      </c>
      <c r="AR333" s="67">
        <f>IFERROR(AVERAGE(Data!AV341),"  ")</f>
        <v>170.81899792154954</v>
      </c>
      <c r="AS333" s="67">
        <f>IFERROR(AVERAGE(Data!AW341),"  ")</f>
        <v>65.672162897477619</v>
      </c>
      <c r="AT333" s="67">
        <f>IFERROR(AVERAGE(Data!AX341),"  ")</f>
        <v>20.202114564319196</v>
      </c>
      <c r="AU333" s="66">
        <f>IFERROR(AVERAGE(Data!AZ341), "  ")</f>
        <v>445.43299999999999</v>
      </c>
      <c r="AV333" s="66">
        <f>IFERROR(AVERAGE(Data!BA341), "  ")</f>
        <v>28.177</v>
      </c>
      <c r="AW333" s="66">
        <f>IFERROR(AVERAGE(Data!BB341), "  ")</f>
        <v>128.49299999999999</v>
      </c>
      <c r="AX333" s="66">
        <f>IFERROR(AVERAGE(Data!BC341), "  ")</f>
        <v>10.3</v>
      </c>
      <c r="AY333" s="66">
        <f>IFERROR(AVERAGE(Data!BD341), "  ")</f>
        <v>612.40300000000002</v>
      </c>
      <c r="AZ333" s="66">
        <f>IFERROR(AVERAGE(Data!BE341), "  ")</f>
        <v>7513.4189999999999</v>
      </c>
      <c r="BA333" s="66">
        <f>IFERROR(AVERAGE(Data!BF341), "  ")</f>
        <v>440.38800000000003</v>
      </c>
      <c r="BB333" s="66">
        <f>IFERROR(AVERAGE(Data!BG341), "  ")</f>
        <v>3401.2470000000003</v>
      </c>
      <c r="BC333" s="66">
        <f>IFERROR(AVERAGE(Data!BH341), "  ")</f>
        <v>158.108</v>
      </c>
      <c r="BD333" s="66">
        <f>IFERROR(AVERAGE(Data!BI341), "  ")</f>
        <v>11513.161999999998</v>
      </c>
    </row>
    <row r="334" spans="1:56" x14ac:dyDescent="0.25">
      <c r="A334" s="59">
        <f t="shared" si="5"/>
        <v>39949</v>
      </c>
      <c r="B334" s="66">
        <f>IFERROR(AVERAGE(Data!B342),"  ")</f>
        <v>517848</v>
      </c>
      <c r="C334" s="66">
        <f>IFERROR(AVERAGE(Data!C342),"  ")</f>
        <v>89100</v>
      </c>
      <c r="D334" s="66">
        <f>IFERROR(AVERAGE(Data!D342),"  ")</f>
        <v>0</v>
      </c>
      <c r="E334" s="66">
        <f>IFERROR(AVERAGE(Data!E342),"  ")</f>
        <v>606948</v>
      </c>
      <c r="F334" s="66">
        <f>IFERROR(AVERAGE(Data!F342),"  ")</f>
        <v>488815.25</v>
      </c>
      <c r="G334" s="66">
        <f>IFERROR(AVERAGE(Data!G342),"  ")</f>
        <v>458280.5</v>
      </c>
      <c r="H334" s="67">
        <f>IFERROR(AVERAGE(Data!H342),"  ")</f>
        <v>68.307738382443461</v>
      </c>
      <c r="I334" s="67">
        <f>IFERROR(AVERAGE(Data!I342),"  ")</f>
        <v>68.394395066832033</v>
      </c>
      <c r="J334" s="67">
        <f>IFERROR(AVERAGE(Data!J342),"  ")</f>
        <v>6.6628953228426768</v>
      </c>
      <c r="K334" s="66">
        <f>IFERROR(AVERAGE(Data!L342),"  ")</f>
        <v>15340</v>
      </c>
      <c r="L334" s="66">
        <f>IFERROR(AVERAGE(Data!M342),"  ")</f>
        <v>1500</v>
      </c>
      <c r="M334" s="66">
        <f>IFERROR(AVERAGE(Data!N342),"  ")</f>
        <v>0</v>
      </c>
      <c r="N334" s="66">
        <f>IFERROR(AVERAGE(Data!O342),"  ")</f>
        <v>16840</v>
      </c>
      <c r="O334" s="66">
        <f>IFERROR(AVERAGE(Data!P342),"  ")</f>
        <v>27939.25</v>
      </c>
      <c r="P334" s="66">
        <f>IFERROR(AVERAGE(Data!Q342),"  ")</f>
        <v>25401.083333333332</v>
      </c>
      <c r="Q334" s="67">
        <f>IFERROR(AVERAGE(Data!R342),"  ")</f>
        <v>-27.109033458858157</v>
      </c>
      <c r="R334" s="67">
        <f>IFERROR(AVERAGE(Data!S342),"  ")</f>
        <v>76.554131976808463</v>
      </c>
      <c r="S334" s="67">
        <f>IFERROR(AVERAGE(Data!T342),"  ")</f>
        <v>9.9923559690695551</v>
      </c>
      <c r="T334" s="66">
        <f>IFERROR(AVERAGE(Data!V342), " ")</f>
        <v>114203</v>
      </c>
      <c r="U334" s="66">
        <f>IFERROR(AVERAGE(Data!W342), " ")</f>
        <v>33200</v>
      </c>
      <c r="V334" s="66">
        <f>IFERROR(AVERAGE(Data!X342), " ")</f>
        <v>0</v>
      </c>
      <c r="W334" s="66">
        <f>IFERROR(AVERAGE(Data!Y342), " ")</f>
        <v>147403</v>
      </c>
      <c r="X334" s="66">
        <f>IFERROR(AVERAGE(Data!Z342), " ")</f>
        <v>159920.5</v>
      </c>
      <c r="Y334" s="66">
        <f>IFERROR(AVERAGE(Data!AA342), " ")</f>
        <v>108300.5</v>
      </c>
      <c r="Z334" s="67">
        <f>IFERROR(AVERAGE(Data!AB342), " ")</f>
        <v>-16.98692317222892</v>
      </c>
      <c r="AA334" s="67">
        <f>IFERROR(AVERAGE(Data!AC342), " ")</f>
        <v>50.063222098410655</v>
      </c>
      <c r="AB334" s="67">
        <f>IFERROR(AVERAGE(Data!AD342), " ")</f>
        <v>47.663676529655909</v>
      </c>
      <c r="AC334" s="66">
        <f>IFERROR(AVERAGE(Data!AF342), "  ")</f>
        <v>0</v>
      </c>
      <c r="AD334" s="66">
        <f>IFERROR(AVERAGE(Data!AG342), "  ")</f>
        <v>1750</v>
      </c>
      <c r="AE334" s="66">
        <f>IFERROR(AVERAGE(Data!AH342), "  ")</f>
        <v>3200</v>
      </c>
      <c r="AF334" s="66">
        <f>IFERROR(AVERAGE(Data!AI342), "  ")</f>
        <v>4950</v>
      </c>
      <c r="AG334" s="66">
        <f>IFERROR(AVERAGE(Data!AJ342), "  ")</f>
        <v>9296</v>
      </c>
      <c r="AH334" s="66">
        <f>IFERROR(AVERAGE(Data!AK342), "  ")</f>
        <v>9550.75</v>
      </c>
      <c r="AI334" s="67">
        <f>IFERROR(AVERAGE(Data!AL342), "  ")</f>
        <v>-55.000000000000007</v>
      </c>
      <c r="AJ334" s="67">
        <f>IFERROR(AVERAGE(Data!AM342), "  ")</f>
        <v>14.061349693251524</v>
      </c>
      <c r="AK334" s="67">
        <f>IFERROR(AVERAGE(Data!AN342), "  ")</f>
        <v>-2.6673297908541227</v>
      </c>
      <c r="AL334" s="66">
        <f>IFERROR(AVERAGE(Data!AP342),"  ")</f>
        <v>647391</v>
      </c>
      <c r="AM334" s="66">
        <f>IFERROR(AVERAGE(Data!AQ342),"  ")</f>
        <v>125550</v>
      </c>
      <c r="AN334" s="66">
        <f>IFERROR(AVERAGE(Data!AR342),"  ")</f>
        <v>3200</v>
      </c>
      <c r="AO334" s="66">
        <f>IFERROR(AVERAGE(Data!AS342),"  ")</f>
        <v>776141</v>
      </c>
      <c r="AP334" s="66">
        <f>IFERROR(AVERAGE(Data!AT342),"  ")</f>
        <v>685971</v>
      </c>
      <c r="AQ334" s="66">
        <f>IFERROR(AVERAGE(Data!AU342),"  ")</f>
        <v>601532.83333333337</v>
      </c>
      <c r="AR334" s="67">
        <f>IFERROR(AVERAGE(Data!AV342),"  ")</f>
        <v>35.620938445220673</v>
      </c>
      <c r="AS334" s="67">
        <f>IFERROR(AVERAGE(Data!AW342),"  ")</f>
        <v>63.006818773191142</v>
      </c>
      <c r="AT334" s="67">
        <f>IFERROR(AVERAGE(Data!AX342),"  ")</f>
        <v>14.03716671603128</v>
      </c>
      <c r="AU334" s="66">
        <f>IFERROR(AVERAGE(Data!AZ342), "  ")</f>
        <v>606.94799999999998</v>
      </c>
      <c r="AV334" s="66">
        <f>IFERROR(AVERAGE(Data!BA342), "  ")</f>
        <v>16.84</v>
      </c>
      <c r="AW334" s="66">
        <f>IFERROR(AVERAGE(Data!BB342), "  ")</f>
        <v>147.40299999999999</v>
      </c>
      <c r="AX334" s="66">
        <f>IFERROR(AVERAGE(Data!BC342), "  ")</f>
        <v>4.95</v>
      </c>
      <c r="AY334" s="66">
        <f>IFERROR(AVERAGE(Data!BD342), "  ")</f>
        <v>776.14099999999996</v>
      </c>
      <c r="AZ334" s="66">
        <f>IFERROR(AVERAGE(Data!BE342), "  ")</f>
        <v>8120.3670000000002</v>
      </c>
      <c r="BA334" s="66">
        <f>IFERROR(AVERAGE(Data!BF342), "  ")</f>
        <v>457.22800000000001</v>
      </c>
      <c r="BB334" s="66">
        <f>IFERROR(AVERAGE(Data!BG342), "  ")</f>
        <v>3548.65</v>
      </c>
      <c r="BC334" s="66">
        <f>IFERROR(AVERAGE(Data!BH342), "  ")</f>
        <v>163.05799999999999</v>
      </c>
      <c r="BD334" s="66">
        <f>IFERROR(AVERAGE(Data!BI342), "  ")</f>
        <v>12289.302999999998</v>
      </c>
    </row>
    <row r="335" spans="1:56" x14ac:dyDescent="0.25">
      <c r="A335" s="59">
        <f t="shared" si="5"/>
        <v>39956</v>
      </c>
      <c r="B335" s="66">
        <f>IFERROR(AVERAGE(Data!B343),"  ")</f>
        <v>422595</v>
      </c>
      <c r="C335" s="66">
        <f>IFERROR(AVERAGE(Data!C343),"  ")</f>
        <v>47520</v>
      </c>
      <c r="D335" s="66">
        <f>IFERROR(AVERAGE(Data!D343),"  ")</f>
        <v>0</v>
      </c>
      <c r="E335" s="66">
        <f>IFERROR(AVERAGE(Data!E343),"  ")</f>
        <v>470115</v>
      </c>
      <c r="F335" s="66">
        <f>IFERROR(AVERAGE(Data!F343),"  ")</f>
        <v>475736.5</v>
      </c>
      <c r="G335" s="66">
        <f>IFERROR(AVERAGE(Data!G343),"  ")</f>
        <v>476155.58333333331</v>
      </c>
      <c r="H335" s="67">
        <f>IFERROR(AVERAGE(Data!H343),"  ")</f>
        <v>7.5526993699411182</v>
      </c>
      <c r="I335" s="67">
        <f>IFERROR(AVERAGE(Data!I343),"  ")</f>
        <v>64.091203841033106</v>
      </c>
      <c r="J335" s="67">
        <f>IFERROR(AVERAGE(Data!J343),"  ")</f>
        <v>-8.8013949222121024E-2</v>
      </c>
      <c r="K335" s="66">
        <f>IFERROR(AVERAGE(Data!L343),"  ")</f>
        <v>8280</v>
      </c>
      <c r="L335" s="66">
        <f>IFERROR(AVERAGE(Data!M343),"  ")</f>
        <v>3200</v>
      </c>
      <c r="M335" s="66">
        <f>IFERROR(AVERAGE(Data!N343),"  ")</f>
        <v>1400</v>
      </c>
      <c r="N335" s="66">
        <f>IFERROR(AVERAGE(Data!O343),"  ")</f>
        <v>12880</v>
      </c>
      <c r="O335" s="66">
        <f>IFERROR(AVERAGE(Data!P343),"  ")</f>
        <v>21549.25</v>
      </c>
      <c r="P335" s="66">
        <f>IFERROR(AVERAGE(Data!Q343),"  ")</f>
        <v>19829.666666666668</v>
      </c>
      <c r="Q335" s="67">
        <f>IFERROR(AVERAGE(Data!R343),"  ")</f>
        <v>-22.619405226794832</v>
      </c>
      <c r="R335" s="67">
        <f>IFERROR(AVERAGE(Data!S343),"  ")</f>
        <v>43.070309387863489</v>
      </c>
      <c r="S335" s="67">
        <f>IFERROR(AVERAGE(Data!T343),"  ")</f>
        <v>8.6717712518280532</v>
      </c>
      <c r="T335" s="66">
        <f>IFERROR(AVERAGE(Data!V343), " ")</f>
        <v>196385</v>
      </c>
      <c r="U335" s="66">
        <f>IFERROR(AVERAGE(Data!W343), " ")</f>
        <v>15539</v>
      </c>
      <c r="V335" s="66">
        <f>IFERROR(AVERAGE(Data!X343), " ")</f>
        <v>7000</v>
      </c>
      <c r="W335" s="66">
        <f>IFERROR(AVERAGE(Data!Y343), " ")</f>
        <v>218924</v>
      </c>
      <c r="X335" s="66">
        <f>IFERROR(AVERAGE(Data!Z343), " ")</f>
        <v>164280</v>
      </c>
      <c r="Y335" s="66">
        <f>IFERROR(AVERAGE(Data!AA343), " ")</f>
        <v>115803.33333333333</v>
      </c>
      <c r="Z335" s="67">
        <f>IFERROR(AVERAGE(Data!AB343), " ")</f>
        <v>16.419212116055483</v>
      </c>
      <c r="AA335" s="67">
        <f>IFERROR(AVERAGE(Data!AC343), " ")</f>
        <v>32.413126051605488</v>
      </c>
      <c r="AB335" s="67">
        <f>IFERROR(AVERAGE(Data!AD343), " ")</f>
        <v>41.861201462249234</v>
      </c>
      <c r="AC335" s="66">
        <f>IFERROR(AVERAGE(Data!AF343), "  ")</f>
        <v>0</v>
      </c>
      <c r="AD335" s="66">
        <f>IFERROR(AVERAGE(Data!AG343), "  ")</f>
        <v>0</v>
      </c>
      <c r="AE335" s="66">
        <f>IFERROR(AVERAGE(Data!AH343), "  ")</f>
        <v>1400</v>
      </c>
      <c r="AF335" s="66">
        <f>IFERROR(AVERAGE(Data!AI343), "  ")</f>
        <v>1400</v>
      </c>
      <c r="AG335" s="66">
        <f>IFERROR(AVERAGE(Data!AJ343), "  ")</f>
        <v>7412.5</v>
      </c>
      <c r="AH335" s="66">
        <f>IFERROR(AVERAGE(Data!AK343), "  ")</f>
        <v>10084.083333333334</v>
      </c>
      <c r="AI335" s="67">
        <f>IFERROR(AVERAGE(Data!AL343), "  ")</f>
        <v>-91.616766467065872</v>
      </c>
      <c r="AJ335" s="67">
        <f>IFERROR(AVERAGE(Data!AM343), "  ")</f>
        <v>-39.858012170385393</v>
      </c>
      <c r="AK335" s="67">
        <f>IFERROR(AVERAGE(Data!AN343), "  ")</f>
        <v>-26.493070763331662</v>
      </c>
      <c r="AL335" s="66">
        <f>IFERROR(AVERAGE(Data!AP343),"  ")</f>
        <v>627260</v>
      </c>
      <c r="AM335" s="66">
        <f>IFERROR(AVERAGE(Data!AQ343),"  ")</f>
        <v>66259</v>
      </c>
      <c r="AN335" s="66">
        <f>IFERROR(AVERAGE(Data!AR343),"  ")</f>
        <v>9800</v>
      </c>
      <c r="AO335" s="66">
        <f>IFERROR(AVERAGE(Data!AS343),"  ")</f>
        <v>703319</v>
      </c>
      <c r="AP335" s="66">
        <f>IFERROR(AVERAGE(Data!AT343),"  ")</f>
        <v>668978.25</v>
      </c>
      <c r="AQ335" s="66">
        <f>IFERROR(AVERAGE(Data!AU343),"  ")</f>
        <v>621872.66666666663</v>
      </c>
      <c r="AR335" s="67">
        <f>IFERROR(AVERAGE(Data!AV343),"  ")</f>
        <v>6.8070372592047068</v>
      </c>
      <c r="AS335" s="67">
        <f>IFERROR(AVERAGE(Data!AW343),"  ")</f>
        <v>51.566779061580824</v>
      </c>
      <c r="AT335" s="67">
        <f>IFERROR(AVERAGE(Data!AX343),"  ")</f>
        <v>7.5747955905228315</v>
      </c>
      <c r="AU335" s="66">
        <f>IFERROR(AVERAGE(Data!AZ343), "  ")</f>
        <v>470.11500000000001</v>
      </c>
      <c r="AV335" s="66">
        <f>IFERROR(AVERAGE(Data!BA343), "  ")</f>
        <v>12.88</v>
      </c>
      <c r="AW335" s="66">
        <f>IFERROR(AVERAGE(Data!BB343), "  ")</f>
        <v>218.92400000000001</v>
      </c>
      <c r="AX335" s="66">
        <f>IFERROR(AVERAGE(Data!BC343), "  ")</f>
        <v>1.4</v>
      </c>
      <c r="AY335" s="66">
        <f>IFERROR(AVERAGE(Data!BD343), "  ")</f>
        <v>703.31899999999996</v>
      </c>
      <c r="AZ335" s="66">
        <f>IFERROR(AVERAGE(Data!BE343), "  ")</f>
        <v>8590.482</v>
      </c>
      <c r="BA335" s="66">
        <f>IFERROR(AVERAGE(Data!BF343), "  ")</f>
        <v>470.108</v>
      </c>
      <c r="BB335" s="66">
        <f>IFERROR(AVERAGE(Data!BG343), "  ")</f>
        <v>3767.5740000000001</v>
      </c>
      <c r="BC335" s="66">
        <f>IFERROR(AVERAGE(Data!BH343), "  ")</f>
        <v>164.458</v>
      </c>
      <c r="BD335" s="66">
        <f>IFERROR(AVERAGE(Data!BI343), "  ")</f>
        <v>12992.621999999998</v>
      </c>
    </row>
    <row r="336" spans="1:56" x14ac:dyDescent="0.25">
      <c r="A336" s="59">
        <f t="shared" si="5"/>
        <v>39963</v>
      </c>
      <c r="B336" s="66">
        <f>IFERROR(AVERAGE(Data!B344),"  ")</f>
        <v>427720</v>
      </c>
      <c r="C336" s="66">
        <f>IFERROR(AVERAGE(Data!C344),"  ")</f>
        <v>48968</v>
      </c>
      <c r="D336" s="66">
        <f>IFERROR(AVERAGE(Data!D344),"  ")</f>
        <v>0</v>
      </c>
      <c r="E336" s="66">
        <f>IFERROR(AVERAGE(Data!E344),"  ")</f>
        <v>476688</v>
      </c>
      <c r="F336" s="66">
        <f>IFERROR(AVERAGE(Data!F344),"  ")</f>
        <v>499796</v>
      </c>
      <c r="G336" s="66">
        <f>IFERROR(AVERAGE(Data!G344),"  ")</f>
        <v>508006</v>
      </c>
      <c r="H336" s="67">
        <f>IFERROR(AVERAGE(Data!H344),"  ")</f>
        <v>31.530253823634101</v>
      </c>
      <c r="I336" s="67">
        <f>IFERROR(AVERAGE(Data!I344),"  ")</f>
        <v>53.107708520169062</v>
      </c>
      <c r="J336" s="67">
        <f>IFERROR(AVERAGE(Data!J344),"  ")</f>
        <v>-1.616122644220741</v>
      </c>
      <c r="K336" s="66">
        <f>IFERROR(AVERAGE(Data!L344),"  ")</f>
        <v>10600</v>
      </c>
      <c r="L336" s="66">
        <f>IFERROR(AVERAGE(Data!M344),"  ")</f>
        <v>3000</v>
      </c>
      <c r="M336" s="66">
        <f>IFERROR(AVERAGE(Data!N344),"  ")</f>
        <v>8400</v>
      </c>
      <c r="N336" s="66">
        <f>IFERROR(AVERAGE(Data!O344),"  ")</f>
        <v>22000</v>
      </c>
      <c r="O336" s="66">
        <f>IFERROR(AVERAGE(Data!P344),"  ")</f>
        <v>19974.25</v>
      </c>
      <c r="P336" s="66">
        <f>IFERROR(AVERAGE(Data!Q344),"  ")</f>
        <v>19665.916666666668</v>
      </c>
      <c r="Q336" s="67">
        <f>IFERROR(AVERAGE(Data!R344),"  ")</f>
        <v>79.445350734094617</v>
      </c>
      <c r="R336" s="67">
        <f>IFERROR(AVERAGE(Data!S344),"  ")</f>
        <v>17.137285948862303</v>
      </c>
      <c r="S336" s="67">
        <f>IFERROR(AVERAGE(Data!T344),"  ")</f>
        <v>1.5678564013034357</v>
      </c>
      <c r="T336" s="66">
        <f>IFERROR(AVERAGE(Data!V344), " ")</f>
        <v>159923</v>
      </c>
      <c r="U336" s="66">
        <f>IFERROR(AVERAGE(Data!W344), " ")</f>
        <v>43504</v>
      </c>
      <c r="V336" s="66">
        <f>IFERROR(AVERAGE(Data!X344), " ")</f>
        <v>12600</v>
      </c>
      <c r="W336" s="66">
        <f>IFERROR(AVERAGE(Data!Y344), " ")</f>
        <v>216027</v>
      </c>
      <c r="X336" s="66">
        <f>IFERROR(AVERAGE(Data!Z344), " ")</f>
        <v>177711.75</v>
      </c>
      <c r="Y336" s="66">
        <f>IFERROR(AVERAGE(Data!AA344), " ")</f>
        <v>124041.91666666667</v>
      </c>
      <c r="Z336" s="67">
        <f>IFERROR(AVERAGE(Data!AB344), " ")</f>
        <v>13.915459981649247</v>
      </c>
      <c r="AA336" s="67">
        <f>IFERROR(AVERAGE(Data!AC344), " ")</f>
        <v>16.135909894425904</v>
      </c>
      <c r="AB336" s="67">
        <f>IFERROR(AVERAGE(Data!AD344), " ")</f>
        <v>43.267497613373962</v>
      </c>
      <c r="AC336" s="66">
        <f>IFERROR(AVERAGE(Data!AF344), "  ")</f>
        <v>6400</v>
      </c>
      <c r="AD336" s="66">
        <f>IFERROR(AVERAGE(Data!AG344), "  ")</f>
        <v>1500</v>
      </c>
      <c r="AE336" s="66">
        <f>IFERROR(AVERAGE(Data!AH344), "  ")</f>
        <v>5600</v>
      </c>
      <c r="AF336" s="66">
        <f>IFERROR(AVERAGE(Data!AI344), "  ")</f>
        <v>13500</v>
      </c>
      <c r="AG336" s="66">
        <f>IFERROR(AVERAGE(Data!AJ344), "  ")</f>
        <v>7537.5</v>
      </c>
      <c r="AH336" s="66">
        <f>IFERROR(AVERAGE(Data!AK344), "  ")</f>
        <v>7677.833333333333</v>
      </c>
      <c r="AI336" s="67">
        <f>IFERROR(AVERAGE(Data!AL344), "  ")</f>
        <v>350</v>
      </c>
      <c r="AJ336" s="67">
        <f>IFERROR(AVERAGE(Data!AM344), "  ")</f>
        <v>-21.073298429319376</v>
      </c>
      <c r="AK336" s="67">
        <f>IFERROR(AVERAGE(Data!AN344), "  ")</f>
        <v>-1.8277725920941235</v>
      </c>
      <c r="AL336" s="66">
        <f>IFERROR(AVERAGE(Data!AP344),"  ")</f>
        <v>604643</v>
      </c>
      <c r="AM336" s="66">
        <f>IFERROR(AVERAGE(Data!AQ344),"  ")</f>
        <v>96972</v>
      </c>
      <c r="AN336" s="66">
        <f>IFERROR(AVERAGE(Data!AR344),"  ")</f>
        <v>26600</v>
      </c>
      <c r="AO336" s="66">
        <f>IFERROR(AVERAGE(Data!AS344),"  ")</f>
        <v>728215</v>
      </c>
      <c r="AP336" s="66">
        <f>IFERROR(AVERAGE(Data!AT344),"  ")</f>
        <v>705019.5</v>
      </c>
      <c r="AQ336" s="66">
        <f>IFERROR(AVERAGE(Data!AU344),"  ")</f>
        <v>659391.66666666663</v>
      </c>
      <c r="AR336" s="67">
        <f>IFERROR(AVERAGE(Data!AV344),"  ")</f>
        <v>28.361668561557508</v>
      </c>
      <c r="AS336" s="67">
        <f>IFERROR(AVERAGE(Data!AW344),"  ")</f>
        <v>39.316292095698756</v>
      </c>
      <c r="AT336" s="67">
        <f>IFERROR(AVERAGE(Data!AX344),"  ")</f>
        <v>6.9196860742856581</v>
      </c>
      <c r="AU336" s="66">
        <f>IFERROR(AVERAGE(Data!AZ344), "  ")</f>
        <v>476.68799999999999</v>
      </c>
      <c r="AV336" s="66">
        <f>IFERROR(AVERAGE(Data!BA344), "  ")</f>
        <v>22</v>
      </c>
      <c r="AW336" s="66">
        <f>IFERROR(AVERAGE(Data!BB344), "  ")</f>
        <v>216.02699999999999</v>
      </c>
      <c r="AX336" s="66">
        <f>IFERROR(AVERAGE(Data!BC344), "  ")</f>
        <v>13.5</v>
      </c>
      <c r="AY336" s="66">
        <f>IFERROR(AVERAGE(Data!BD344), "  ")</f>
        <v>728.21500000000003</v>
      </c>
      <c r="AZ336" s="66">
        <f>IFERROR(AVERAGE(Data!BE344), "  ")</f>
        <v>9067.17</v>
      </c>
      <c r="BA336" s="66">
        <f>IFERROR(AVERAGE(Data!BF344), "  ")</f>
        <v>492.108</v>
      </c>
      <c r="BB336" s="66">
        <f>IFERROR(AVERAGE(Data!BG344), "  ")</f>
        <v>3983.6010000000001</v>
      </c>
      <c r="BC336" s="66">
        <f>IFERROR(AVERAGE(Data!BH344), "  ")</f>
        <v>177.958</v>
      </c>
      <c r="BD336" s="66">
        <f>IFERROR(AVERAGE(Data!BI344), "  ")</f>
        <v>13720.836999999998</v>
      </c>
    </row>
    <row r="337" spans="1:56" x14ac:dyDescent="0.25">
      <c r="A337" s="59">
        <f t="shared" si="5"/>
        <v>39970</v>
      </c>
      <c r="B337" s="66">
        <f>IFERROR(AVERAGE(Data!B345),"  ")</f>
        <v>500117</v>
      </c>
      <c r="C337" s="66">
        <f>IFERROR(AVERAGE(Data!C345),"  ")</f>
        <v>54650</v>
      </c>
      <c r="D337" s="66">
        <f>IFERROR(AVERAGE(Data!D345),"  ")</f>
        <v>0</v>
      </c>
      <c r="E337" s="66">
        <f>IFERROR(AVERAGE(Data!E345),"  ")</f>
        <v>554767</v>
      </c>
      <c r="F337" s="66">
        <f>IFERROR(AVERAGE(Data!F345),"  ")</f>
        <v>527129.5</v>
      </c>
      <c r="G337" s="66">
        <f>IFERROR(AVERAGE(Data!G345),"  ")</f>
        <v>532478.91666666663</v>
      </c>
      <c r="H337" s="67">
        <f>IFERROR(AVERAGE(Data!H345),"  ")</f>
        <v>42.096743209149246</v>
      </c>
      <c r="I337" s="67">
        <f>IFERROR(AVERAGE(Data!I345),"  ")</f>
        <v>35.984991151538281</v>
      </c>
      <c r="J337" s="67">
        <f>IFERROR(AVERAGE(Data!J345),"  ")</f>
        <v>-1.0046250657498534</v>
      </c>
      <c r="K337" s="66">
        <f>IFERROR(AVERAGE(Data!L345),"  ")</f>
        <v>13723</v>
      </c>
      <c r="L337" s="66">
        <f>IFERROR(AVERAGE(Data!M345),"  ")</f>
        <v>0</v>
      </c>
      <c r="M337" s="66">
        <f>IFERROR(AVERAGE(Data!N345),"  ")</f>
        <v>8400</v>
      </c>
      <c r="N337" s="66">
        <f>IFERROR(AVERAGE(Data!O345),"  ")</f>
        <v>22123</v>
      </c>
      <c r="O337" s="66">
        <f>IFERROR(AVERAGE(Data!P345),"  ")</f>
        <v>18460.75</v>
      </c>
      <c r="P337" s="66">
        <f>IFERROR(AVERAGE(Data!Q345),"  ")</f>
        <v>17525.416666666668</v>
      </c>
      <c r="Q337" s="67">
        <f>IFERROR(AVERAGE(Data!R345),"  ")</f>
        <v>0</v>
      </c>
      <c r="R337" s="67">
        <f>IFERROR(AVERAGE(Data!S345),"  ")</f>
        <v>41.983925549915391</v>
      </c>
      <c r="S337" s="67">
        <f>IFERROR(AVERAGE(Data!T345),"  ")</f>
        <v>5.3370105323220951</v>
      </c>
      <c r="T337" s="66">
        <f>IFERROR(AVERAGE(Data!V345), " ")</f>
        <v>164128</v>
      </c>
      <c r="U337" s="66">
        <f>IFERROR(AVERAGE(Data!W345), " ")</f>
        <v>47219</v>
      </c>
      <c r="V337" s="66">
        <f>IFERROR(AVERAGE(Data!X345), " ")</f>
        <v>4200</v>
      </c>
      <c r="W337" s="66">
        <f>IFERROR(AVERAGE(Data!Y345), " ")</f>
        <v>215547</v>
      </c>
      <c r="X337" s="66">
        <f>IFERROR(AVERAGE(Data!Z345), " ")</f>
        <v>199475.25</v>
      </c>
      <c r="Y337" s="66">
        <f>IFERROR(AVERAGE(Data!AA345), " ")</f>
        <v>139589.08333333334</v>
      </c>
      <c r="Z337" s="67">
        <f>IFERROR(AVERAGE(Data!AB345), " ")</f>
        <v>-5.7858066997692141</v>
      </c>
      <c r="AA337" s="67">
        <f>IFERROR(AVERAGE(Data!AC345), " ")</f>
        <v>1.7684136952895058</v>
      </c>
      <c r="AB337" s="67">
        <f>IFERROR(AVERAGE(Data!AD345), " ")</f>
        <v>42.901755091879792</v>
      </c>
      <c r="AC337" s="66">
        <f>IFERROR(AVERAGE(Data!AF345), "  ")</f>
        <v>1600</v>
      </c>
      <c r="AD337" s="66">
        <f>IFERROR(AVERAGE(Data!AG345), "  ")</f>
        <v>0</v>
      </c>
      <c r="AE337" s="66">
        <f>IFERROR(AVERAGE(Data!AH345), "  ")</f>
        <v>12600</v>
      </c>
      <c r="AF337" s="66">
        <f>IFERROR(AVERAGE(Data!AI345), "  ")</f>
        <v>14200</v>
      </c>
      <c r="AG337" s="66">
        <f>IFERROR(AVERAGE(Data!AJ345), "  ")</f>
        <v>8512.5</v>
      </c>
      <c r="AH337" s="66">
        <f>IFERROR(AVERAGE(Data!AK345), "  ")</f>
        <v>8464.9166666666661</v>
      </c>
      <c r="AI337" s="67">
        <f>IFERROR(AVERAGE(Data!AL345), "  ")</f>
        <v>0</v>
      </c>
      <c r="AJ337" s="67">
        <f>IFERROR(AVERAGE(Data!AM345), "  ")</f>
        <v>-24.164810690423167</v>
      </c>
      <c r="AK337" s="67">
        <f>IFERROR(AVERAGE(Data!AN345), "  ")</f>
        <v>0.56212406107563062</v>
      </c>
      <c r="AL337" s="66">
        <f>IFERROR(AVERAGE(Data!AP345),"  ")</f>
        <v>679568</v>
      </c>
      <c r="AM337" s="66">
        <f>IFERROR(AVERAGE(Data!AQ345),"  ")</f>
        <v>101869</v>
      </c>
      <c r="AN337" s="66">
        <f>IFERROR(AVERAGE(Data!AR345),"  ")</f>
        <v>25200</v>
      </c>
      <c r="AO337" s="66">
        <f>IFERROR(AVERAGE(Data!AS345),"  ")</f>
        <v>806637</v>
      </c>
      <c r="AP337" s="66">
        <f>IFERROR(AVERAGE(Data!AT345),"  ")</f>
        <v>753578</v>
      </c>
      <c r="AQ337" s="66">
        <f>IFERROR(AVERAGE(Data!AU345),"  ")</f>
        <v>698058.33333333337</v>
      </c>
      <c r="AR337" s="67">
        <f>IFERROR(AVERAGE(Data!AV345),"  ")</f>
        <v>27.350532602672239</v>
      </c>
      <c r="AS337" s="67">
        <f>IFERROR(AVERAGE(Data!AW345),"  ")</f>
        <v>23.969441035477757</v>
      </c>
      <c r="AT337" s="67">
        <f>IFERROR(AVERAGE(Data!AX345),"  ")</f>
        <v>7.9534422863418719</v>
      </c>
      <c r="AU337" s="66">
        <f>IFERROR(AVERAGE(Data!AZ345), "  ")</f>
        <v>554.76700000000005</v>
      </c>
      <c r="AV337" s="66">
        <f>IFERROR(AVERAGE(Data!BA345), "  ")</f>
        <v>22.123000000000001</v>
      </c>
      <c r="AW337" s="66">
        <f>IFERROR(AVERAGE(Data!BB345), "  ")</f>
        <v>215.547</v>
      </c>
      <c r="AX337" s="66">
        <f>IFERROR(AVERAGE(Data!BC345), "  ")</f>
        <v>14.2</v>
      </c>
      <c r="AY337" s="66">
        <f>IFERROR(AVERAGE(Data!BD345), "  ")</f>
        <v>806.63699999999994</v>
      </c>
      <c r="AZ337" s="66">
        <f>IFERROR(AVERAGE(Data!BE345), "  ")</f>
        <v>9621.9369999999999</v>
      </c>
      <c r="BA337" s="66">
        <f>IFERROR(AVERAGE(Data!BF345), "  ")</f>
        <v>514.23099999999999</v>
      </c>
      <c r="BB337" s="66">
        <f>IFERROR(AVERAGE(Data!BG345), "  ")</f>
        <v>4199.1480000000001</v>
      </c>
      <c r="BC337" s="66">
        <f>IFERROR(AVERAGE(Data!BH345), "  ")</f>
        <v>192.15799999999999</v>
      </c>
      <c r="BD337" s="66">
        <f>IFERROR(AVERAGE(Data!BI345), "  ")</f>
        <v>14527.473999999998</v>
      </c>
    </row>
    <row r="338" spans="1:56" x14ac:dyDescent="0.25">
      <c r="A338" s="59">
        <f t="shared" si="5"/>
        <v>39977</v>
      </c>
      <c r="B338" s="66">
        <f>IFERROR(AVERAGE(Data!B346),"  ")</f>
        <v>525188</v>
      </c>
      <c r="C338" s="66">
        <f>IFERROR(AVERAGE(Data!C346),"  ")</f>
        <v>45179</v>
      </c>
      <c r="D338" s="66">
        <f>IFERROR(AVERAGE(Data!D346),"  ")</f>
        <v>0</v>
      </c>
      <c r="E338" s="66">
        <f>IFERROR(AVERAGE(Data!E346),"  ")</f>
        <v>570367</v>
      </c>
      <c r="F338" s="66">
        <f>IFERROR(AVERAGE(Data!F346),"  ")</f>
        <v>517984.25</v>
      </c>
      <c r="G338" s="66">
        <f>IFERROR(AVERAGE(Data!G346),"  ")</f>
        <v>537591.75</v>
      </c>
      <c r="H338" s="67">
        <f>IFERROR(AVERAGE(Data!H346),"  ")</f>
        <v>68.523267838676333</v>
      </c>
      <c r="I338" s="67">
        <f>IFERROR(AVERAGE(Data!I346),"  ")</f>
        <v>35.563902788827932</v>
      </c>
      <c r="J338" s="67">
        <f>IFERROR(AVERAGE(Data!J346),"  ")</f>
        <v>-3.6472843937802257</v>
      </c>
      <c r="K338" s="66">
        <f>IFERROR(AVERAGE(Data!L346),"  ")</f>
        <v>41600</v>
      </c>
      <c r="L338" s="66">
        <f>IFERROR(AVERAGE(Data!M346),"  ")</f>
        <v>8500</v>
      </c>
      <c r="M338" s="66">
        <f>IFERROR(AVERAGE(Data!N346),"  ")</f>
        <v>18200</v>
      </c>
      <c r="N338" s="66">
        <f>IFERROR(AVERAGE(Data!O346),"  ")</f>
        <v>68300</v>
      </c>
      <c r="O338" s="66">
        <f>IFERROR(AVERAGE(Data!P346),"  ")</f>
        <v>31325.75</v>
      </c>
      <c r="P338" s="66">
        <f>IFERROR(AVERAGE(Data!Q346),"  ")</f>
        <v>18974.916666666668</v>
      </c>
      <c r="Q338" s="67">
        <f>IFERROR(AVERAGE(Data!R346),"  ")</f>
        <v>137.97909407665509</v>
      </c>
      <c r="R338" s="67">
        <f>IFERROR(AVERAGE(Data!S346),"  ")</f>
        <v>117.52104852009376</v>
      </c>
      <c r="S338" s="67">
        <f>IFERROR(AVERAGE(Data!T346),"  ")</f>
        <v>65.090316602180948</v>
      </c>
      <c r="T338" s="66">
        <f>IFERROR(AVERAGE(Data!V346), " ")</f>
        <v>129836</v>
      </c>
      <c r="U338" s="66">
        <f>IFERROR(AVERAGE(Data!W346), " ")</f>
        <v>41400</v>
      </c>
      <c r="V338" s="66">
        <f>IFERROR(AVERAGE(Data!X346), " ")</f>
        <v>18200</v>
      </c>
      <c r="W338" s="66">
        <f>IFERROR(AVERAGE(Data!Y346), " ")</f>
        <v>189436</v>
      </c>
      <c r="X338" s="66">
        <f>IFERROR(AVERAGE(Data!Z346), " ")</f>
        <v>209983.5</v>
      </c>
      <c r="Y338" s="66">
        <f>IFERROR(AVERAGE(Data!AA346), " ")</f>
        <v>127996.08333333333</v>
      </c>
      <c r="Z338" s="67">
        <f>IFERROR(AVERAGE(Data!AB346), " ")</f>
        <v>65.126130994926854</v>
      </c>
      <c r="AA338" s="67">
        <f>IFERROR(AVERAGE(Data!AC346), " ")</f>
        <v>16.46468624166657</v>
      </c>
      <c r="AB338" s="67">
        <f>IFERROR(AVERAGE(Data!AD346), " ")</f>
        <v>64.054629275765592</v>
      </c>
      <c r="AC338" s="66">
        <f>IFERROR(AVERAGE(Data!AF346), "  ")</f>
        <v>1500</v>
      </c>
      <c r="AD338" s="66">
        <f>IFERROR(AVERAGE(Data!AG346), "  ")</f>
        <v>0</v>
      </c>
      <c r="AE338" s="66">
        <f>IFERROR(AVERAGE(Data!AH346), "  ")</f>
        <v>5600</v>
      </c>
      <c r="AF338" s="66">
        <f>IFERROR(AVERAGE(Data!AI346), "  ")</f>
        <v>7100</v>
      </c>
      <c r="AG338" s="66">
        <f>IFERROR(AVERAGE(Data!AJ346), "  ")</f>
        <v>9050</v>
      </c>
      <c r="AH338" s="66">
        <f>IFERROR(AVERAGE(Data!AK346), "  ")</f>
        <v>11987.916666666666</v>
      </c>
      <c r="AI338" s="67">
        <f>IFERROR(AVERAGE(Data!AL346), "  ")</f>
        <v>-50.694444444444443</v>
      </c>
      <c r="AJ338" s="67">
        <f>IFERROR(AVERAGE(Data!AM346), "  ")</f>
        <v>-25.051759834368525</v>
      </c>
      <c r="AK338" s="67">
        <f>IFERROR(AVERAGE(Data!AN346), "  ")</f>
        <v>-24.50731639498105</v>
      </c>
      <c r="AL338" s="66">
        <f>IFERROR(AVERAGE(Data!AP346),"  ")</f>
        <v>698124</v>
      </c>
      <c r="AM338" s="66">
        <f>IFERROR(AVERAGE(Data!AQ346),"  ")</f>
        <v>95079</v>
      </c>
      <c r="AN338" s="66">
        <f>IFERROR(AVERAGE(Data!AR346),"  ")</f>
        <v>42000</v>
      </c>
      <c r="AO338" s="66">
        <f>IFERROR(AVERAGE(Data!AS346),"  ")</f>
        <v>835203</v>
      </c>
      <c r="AP338" s="66">
        <f>IFERROR(AVERAGE(Data!AT346),"  ")</f>
        <v>768343.5</v>
      </c>
      <c r="AQ338" s="66">
        <f>IFERROR(AVERAGE(Data!AU346),"  ")</f>
        <v>696550.66666666663</v>
      </c>
      <c r="AR338" s="67">
        <f>IFERROR(AVERAGE(Data!AV346),"  ")</f>
        <v>68.295410581294135</v>
      </c>
      <c r="AS338" s="67">
        <f>IFERROR(AVERAGE(Data!AW346),"  ")</f>
        <v>30.477554265986441</v>
      </c>
      <c r="AT338" s="67">
        <f>IFERROR(AVERAGE(Data!AX346),"  ")</f>
        <v>10.306907561641854</v>
      </c>
      <c r="AU338" s="66">
        <f>IFERROR(AVERAGE(Data!AZ346), "  ")</f>
        <v>570.36699999999996</v>
      </c>
      <c r="AV338" s="66">
        <f>IFERROR(AVERAGE(Data!BA346), "  ")</f>
        <v>68.3</v>
      </c>
      <c r="AW338" s="66">
        <f>IFERROR(AVERAGE(Data!BB346), "  ")</f>
        <v>189.43600000000001</v>
      </c>
      <c r="AX338" s="66">
        <f>IFERROR(AVERAGE(Data!BC346), "  ")</f>
        <v>7.1</v>
      </c>
      <c r="AY338" s="66">
        <f>IFERROR(AVERAGE(Data!BD346), "  ")</f>
        <v>835.20299999999997</v>
      </c>
      <c r="AZ338" s="66">
        <f>IFERROR(AVERAGE(Data!BE346), "  ")</f>
        <v>10192.304</v>
      </c>
      <c r="BA338" s="66">
        <f>IFERROR(AVERAGE(Data!BF346), "  ")</f>
        <v>582.53099999999995</v>
      </c>
      <c r="BB338" s="66">
        <f>IFERROR(AVERAGE(Data!BG346), "  ")</f>
        <v>4388.5839999999998</v>
      </c>
      <c r="BC338" s="66">
        <f>IFERROR(AVERAGE(Data!BH346), "  ")</f>
        <v>199.25799999999998</v>
      </c>
      <c r="BD338" s="66">
        <f>IFERROR(AVERAGE(Data!BI346), "  ")</f>
        <v>15362.676999999998</v>
      </c>
    </row>
    <row r="339" spans="1:56" x14ac:dyDescent="0.25">
      <c r="A339" s="59">
        <f t="shared" si="5"/>
        <v>39984</v>
      </c>
      <c r="B339" s="66">
        <f>IFERROR(AVERAGE(Data!B347),"  ")</f>
        <v>781553</v>
      </c>
      <c r="C339" s="66">
        <f>IFERROR(AVERAGE(Data!C347),"  ")</f>
        <v>32850</v>
      </c>
      <c r="D339" s="66">
        <f>IFERROR(AVERAGE(Data!D347),"  ")</f>
        <v>0</v>
      </c>
      <c r="E339" s="66">
        <f>IFERROR(AVERAGE(Data!E347),"  ")</f>
        <v>814403</v>
      </c>
      <c r="F339" s="66">
        <f>IFERROR(AVERAGE(Data!F347),"  ")</f>
        <v>604056.25</v>
      </c>
      <c r="G339" s="66">
        <f>IFERROR(AVERAGE(Data!G347),"  ")</f>
        <v>526499.66666666663</v>
      </c>
      <c r="H339" s="67">
        <f>IFERROR(AVERAGE(Data!H347),"  ")</f>
        <v>249.12012963351953</v>
      </c>
      <c r="I339" s="67">
        <f>IFERROR(AVERAGE(Data!I347),"  ")</f>
        <v>82.417868642676211</v>
      </c>
      <c r="J339" s="67">
        <f>IFERROR(AVERAGE(Data!J347),"  ")</f>
        <v>14.730604451158257</v>
      </c>
      <c r="K339" s="66">
        <f>IFERROR(AVERAGE(Data!L347),"  ")</f>
        <v>21225</v>
      </c>
      <c r="L339" s="66">
        <f>IFERROR(AVERAGE(Data!M347),"  ")</f>
        <v>4200</v>
      </c>
      <c r="M339" s="66">
        <f>IFERROR(AVERAGE(Data!N347),"  ")</f>
        <v>18600</v>
      </c>
      <c r="N339" s="66">
        <f>IFERROR(AVERAGE(Data!O347),"  ")</f>
        <v>44025</v>
      </c>
      <c r="O339" s="66">
        <f>IFERROR(AVERAGE(Data!P347),"  ")</f>
        <v>39112</v>
      </c>
      <c r="P339" s="66">
        <f>IFERROR(AVERAGE(Data!Q347),"  ")</f>
        <v>20873.916666666668</v>
      </c>
      <c r="Q339" s="67">
        <f>IFERROR(AVERAGE(Data!R347),"  ")</f>
        <v>-10.336048879837067</v>
      </c>
      <c r="R339" s="67">
        <f>IFERROR(AVERAGE(Data!S347),"  ")</f>
        <v>73.715300910504112</v>
      </c>
      <c r="S339" s="67">
        <f>IFERROR(AVERAGE(Data!T347),"  ")</f>
        <v>87.372598178747779</v>
      </c>
      <c r="T339" s="66">
        <f>IFERROR(AVERAGE(Data!V347), " ")</f>
        <v>139501</v>
      </c>
      <c r="U339" s="66">
        <f>IFERROR(AVERAGE(Data!W347), " ")</f>
        <v>19874</v>
      </c>
      <c r="V339" s="66">
        <f>IFERROR(AVERAGE(Data!X347), " ")</f>
        <v>21200</v>
      </c>
      <c r="W339" s="66">
        <f>IFERROR(AVERAGE(Data!Y347), " ")</f>
        <v>180575</v>
      </c>
      <c r="X339" s="66">
        <f>IFERROR(AVERAGE(Data!Z347), " ")</f>
        <v>200396.25</v>
      </c>
      <c r="Y339" s="66">
        <f>IFERROR(AVERAGE(Data!AA347), " ")</f>
        <v>110911.66666666667</v>
      </c>
      <c r="Z339" s="67">
        <f>IFERROR(AVERAGE(Data!AB347), " ")</f>
        <v>586.07522796352589</v>
      </c>
      <c r="AA339" s="67">
        <f>IFERROR(AVERAGE(Data!AC347), " ")</f>
        <v>43.277315430483455</v>
      </c>
      <c r="AB339" s="67">
        <f>IFERROR(AVERAGE(Data!AD347), " ")</f>
        <v>80.680947300404227</v>
      </c>
      <c r="AC339" s="66">
        <f>IFERROR(AVERAGE(Data!AF347), "  ")</f>
        <v>10600</v>
      </c>
      <c r="AD339" s="66">
        <f>IFERROR(AVERAGE(Data!AG347), "  ")</f>
        <v>0</v>
      </c>
      <c r="AE339" s="66">
        <f>IFERROR(AVERAGE(Data!AH347), "  ")</f>
        <v>12600</v>
      </c>
      <c r="AF339" s="66">
        <f>IFERROR(AVERAGE(Data!AI347), "  ")</f>
        <v>23200</v>
      </c>
      <c r="AG339" s="66">
        <f>IFERROR(AVERAGE(Data!AJ347), "  ")</f>
        <v>14500</v>
      </c>
      <c r="AH339" s="66">
        <f>IFERROR(AVERAGE(Data!AK347), "  ")</f>
        <v>10854.583333333334</v>
      </c>
      <c r="AI339" s="67">
        <f>IFERROR(AVERAGE(Data!AL347), "  ")</f>
        <v>1557.1428571428573</v>
      </c>
      <c r="AJ339" s="67">
        <f>IFERROR(AVERAGE(Data!AM347), "  ")</f>
        <v>75.757575757575751</v>
      </c>
      <c r="AK339" s="67">
        <f>IFERROR(AVERAGE(Data!AN347), "  ")</f>
        <v>33.584123450155467</v>
      </c>
      <c r="AL339" s="66">
        <f>IFERROR(AVERAGE(Data!AP347),"  ")</f>
        <v>952879</v>
      </c>
      <c r="AM339" s="66">
        <f>IFERROR(AVERAGE(Data!AQ347),"  ")</f>
        <v>56924</v>
      </c>
      <c r="AN339" s="66">
        <f>IFERROR(AVERAGE(Data!AR347),"  ")</f>
        <v>52400</v>
      </c>
      <c r="AO339" s="66">
        <f>IFERROR(AVERAGE(Data!AS347),"  ")</f>
        <v>1062203</v>
      </c>
      <c r="AP339" s="66">
        <f>IFERROR(AVERAGE(Data!AT347),"  ")</f>
        <v>858064.5</v>
      </c>
      <c r="AQ339" s="66">
        <f>IFERROR(AVERAGE(Data!AU347),"  ")</f>
        <v>669139.83333333337</v>
      </c>
      <c r="AR339" s="67">
        <f>IFERROR(AVERAGE(Data!AV347),"  ")</f>
        <v>242.54336602245132</v>
      </c>
      <c r="AS339" s="67">
        <f>IFERROR(AVERAGE(Data!AW347),"  ")</f>
        <v>71.007618534198215</v>
      </c>
      <c r="AT339" s="67">
        <f>IFERROR(AVERAGE(Data!AX347),"  ")</f>
        <v>28.233959070338809</v>
      </c>
      <c r="AU339" s="66">
        <f>IFERROR(AVERAGE(Data!AZ347), "  ")</f>
        <v>814.40300000000002</v>
      </c>
      <c r="AV339" s="66">
        <f>IFERROR(AVERAGE(Data!BA347), "  ")</f>
        <v>44.024999999999999</v>
      </c>
      <c r="AW339" s="66">
        <f>IFERROR(AVERAGE(Data!BB347), "  ")</f>
        <v>180.57499999999999</v>
      </c>
      <c r="AX339" s="66">
        <f>IFERROR(AVERAGE(Data!BC347), "  ")</f>
        <v>23.2</v>
      </c>
      <c r="AY339" s="66">
        <f>IFERROR(AVERAGE(Data!BD347), "  ")</f>
        <v>1062.203</v>
      </c>
      <c r="AZ339" s="66">
        <f>IFERROR(AVERAGE(Data!BE347), "  ")</f>
        <v>11006.707</v>
      </c>
      <c r="BA339" s="66">
        <f>IFERROR(AVERAGE(Data!BF347), "  ")</f>
        <v>626.55599999999993</v>
      </c>
      <c r="BB339" s="66">
        <f>IFERROR(AVERAGE(Data!BG347), "  ")</f>
        <v>4569.1589999999997</v>
      </c>
      <c r="BC339" s="66">
        <f>IFERROR(AVERAGE(Data!BH347), "  ")</f>
        <v>222.45799999999997</v>
      </c>
      <c r="BD339" s="66">
        <f>IFERROR(AVERAGE(Data!BI347), "  ")</f>
        <v>16424.879999999997</v>
      </c>
    </row>
    <row r="340" spans="1:56" x14ac:dyDescent="0.25">
      <c r="A340" s="59">
        <f t="shared" si="5"/>
        <v>39991</v>
      </c>
      <c r="B340" s="66">
        <f>IFERROR(AVERAGE(Data!B348),"  ")</f>
        <v>588583</v>
      </c>
      <c r="C340" s="66">
        <f>IFERROR(AVERAGE(Data!C348),"  ")</f>
        <v>42208</v>
      </c>
      <c r="D340" s="66">
        <f>IFERROR(AVERAGE(Data!D348),"  ")</f>
        <v>0</v>
      </c>
      <c r="E340" s="66">
        <f>IFERROR(AVERAGE(Data!E348),"  ")</f>
        <v>630791</v>
      </c>
      <c r="F340" s="66">
        <f>IFERROR(AVERAGE(Data!F348),"  ")</f>
        <v>642582</v>
      </c>
      <c r="G340" s="66">
        <f>IFERROR(AVERAGE(Data!G348),"  ")</f>
        <v>529761.83333333337</v>
      </c>
      <c r="H340" s="67">
        <f>IFERROR(AVERAGE(Data!H348),"  ")</f>
        <v>463.32193218250177</v>
      </c>
      <c r="I340" s="67">
        <f>IFERROR(AVERAGE(Data!I348),"  ")</f>
        <v>139.29728194839473</v>
      </c>
      <c r="J340" s="67">
        <f>IFERROR(AVERAGE(Data!J348),"  ")</f>
        <v>21.296393882659849</v>
      </c>
      <c r="K340" s="66">
        <f>IFERROR(AVERAGE(Data!L348),"  ")</f>
        <v>1500</v>
      </c>
      <c r="L340" s="66">
        <f>IFERROR(AVERAGE(Data!M348),"  ")</f>
        <v>14000</v>
      </c>
      <c r="M340" s="66">
        <f>IFERROR(AVERAGE(Data!N348),"  ")</f>
        <v>22500</v>
      </c>
      <c r="N340" s="66">
        <f>IFERROR(AVERAGE(Data!O348),"  ")</f>
        <v>38000</v>
      </c>
      <c r="O340" s="66">
        <f>IFERROR(AVERAGE(Data!P348),"  ")</f>
        <v>43112</v>
      </c>
      <c r="P340" s="66">
        <f>IFERROR(AVERAGE(Data!Q348),"  ")</f>
        <v>25981.833333333332</v>
      </c>
      <c r="Q340" s="67">
        <f>IFERROR(AVERAGE(Data!R348),"  ")</f>
        <v>-3.0612244897959218</v>
      </c>
      <c r="R340" s="67">
        <f>IFERROR(AVERAGE(Data!S348),"  ")</f>
        <v>47.391452991453001</v>
      </c>
      <c r="S340" s="67">
        <f>IFERROR(AVERAGE(Data!T348),"  ")</f>
        <v>65.93132380958491</v>
      </c>
      <c r="T340" s="66">
        <f>IFERROR(AVERAGE(Data!V348), " ")</f>
        <v>153642</v>
      </c>
      <c r="U340" s="66">
        <f>IFERROR(AVERAGE(Data!W348), " ")</f>
        <v>19950</v>
      </c>
      <c r="V340" s="66">
        <f>IFERROR(AVERAGE(Data!X348), " ")</f>
        <v>7000</v>
      </c>
      <c r="W340" s="66">
        <f>IFERROR(AVERAGE(Data!Y348), " ")</f>
        <v>180592</v>
      </c>
      <c r="X340" s="66">
        <f>IFERROR(AVERAGE(Data!Z348), " ")</f>
        <v>191537.5</v>
      </c>
      <c r="Y340" s="66">
        <f>IFERROR(AVERAGE(Data!AA348), " ")</f>
        <v>99592.666666666672</v>
      </c>
      <c r="Z340" s="67">
        <f>IFERROR(AVERAGE(Data!AB348), " ")</f>
        <v>657.73926908068643</v>
      </c>
      <c r="AA340" s="67">
        <f>IFERROR(AVERAGE(Data!AC348), " ")</f>
        <v>94.622757259455526</v>
      </c>
      <c r="AB340" s="67">
        <f>IFERROR(AVERAGE(Data!AD348), " ")</f>
        <v>92.320887080039356</v>
      </c>
      <c r="AC340" s="66">
        <f>IFERROR(AVERAGE(Data!AF348), "  ")</f>
        <v>3100</v>
      </c>
      <c r="AD340" s="66">
        <f>IFERROR(AVERAGE(Data!AG348), "  ")</f>
        <v>0</v>
      </c>
      <c r="AE340" s="66">
        <f>IFERROR(AVERAGE(Data!AH348), "  ")</f>
        <v>8400</v>
      </c>
      <c r="AF340" s="66">
        <f>IFERROR(AVERAGE(Data!AI348), "  ")</f>
        <v>11500</v>
      </c>
      <c r="AG340" s="66">
        <f>IFERROR(AVERAGE(Data!AJ348), "  ")</f>
        <v>14000</v>
      </c>
      <c r="AH340" s="66">
        <f>IFERROR(AVERAGE(Data!AK348), "  ")</f>
        <v>9920.8333333333339</v>
      </c>
      <c r="AI340" s="67">
        <f>IFERROR(AVERAGE(Data!AL348), "  ")</f>
        <v>98.275862068965523</v>
      </c>
      <c r="AJ340" s="67">
        <f>IFERROR(AVERAGE(Data!AM348), "  ")</f>
        <v>56.424581005586582</v>
      </c>
      <c r="AK340" s="67">
        <f>IFERROR(AVERAGE(Data!AN348), "  ")</f>
        <v>41.11717765644687</v>
      </c>
      <c r="AL340" s="66">
        <f>IFERROR(AVERAGE(Data!AP348),"  ")</f>
        <v>746825</v>
      </c>
      <c r="AM340" s="66">
        <f>IFERROR(AVERAGE(Data!AQ348),"  ")</f>
        <v>76158</v>
      </c>
      <c r="AN340" s="66">
        <f>IFERROR(AVERAGE(Data!AR348),"  ")</f>
        <v>37900</v>
      </c>
      <c r="AO340" s="66">
        <f>IFERROR(AVERAGE(Data!AS348),"  ")</f>
        <v>860883</v>
      </c>
      <c r="AP340" s="66">
        <f>IFERROR(AVERAGE(Data!AT348),"  ")</f>
        <v>891231.5</v>
      </c>
      <c r="AQ340" s="66">
        <f>IFERROR(AVERAGE(Data!AU348),"  ")</f>
        <v>665257.16666666663</v>
      </c>
      <c r="AR340" s="67">
        <f>IFERROR(AVERAGE(Data!AV348),"  ")</f>
        <v>376.1257673801228</v>
      </c>
      <c r="AS340" s="67">
        <f>IFERROR(AVERAGE(Data!AW348),"  ")</f>
        <v>119.97921724031113</v>
      </c>
      <c r="AT340" s="67">
        <f>IFERROR(AVERAGE(Data!AX348),"  ")</f>
        <v>33.9679667737514</v>
      </c>
      <c r="AU340" s="66">
        <f>IFERROR(AVERAGE(Data!AZ348), "  ")</f>
        <v>630.79100000000005</v>
      </c>
      <c r="AV340" s="66">
        <f>IFERROR(AVERAGE(Data!BA348), "  ")</f>
        <v>38</v>
      </c>
      <c r="AW340" s="66">
        <f>IFERROR(AVERAGE(Data!BB348), "  ")</f>
        <v>180.59200000000001</v>
      </c>
      <c r="AX340" s="66">
        <f>IFERROR(AVERAGE(Data!BC348), "  ")</f>
        <v>11.5</v>
      </c>
      <c r="AY340" s="66">
        <f>IFERROR(AVERAGE(Data!BD348), "  ")</f>
        <v>860.88300000000004</v>
      </c>
      <c r="AZ340" s="66">
        <f>IFERROR(AVERAGE(Data!BE348), "  ")</f>
        <v>11637.498</v>
      </c>
      <c r="BA340" s="66">
        <f>IFERROR(AVERAGE(Data!BF348), "  ")</f>
        <v>664.55599999999993</v>
      </c>
      <c r="BB340" s="66">
        <f>IFERROR(AVERAGE(Data!BG348), "  ")</f>
        <v>4749.7509999999993</v>
      </c>
      <c r="BC340" s="66">
        <f>IFERROR(AVERAGE(Data!BH348), "  ")</f>
        <v>233.95799999999997</v>
      </c>
      <c r="BD340" s="66">
        <f>IFERROR(AVERAGE(Data!BI348), "  ")</f>
        <v>17285.762999999999</v>
      </c>
    </row>
    <row r="341" spans="1:56" x14ac:dyDescent="0.25">
      <c r="A341" s="59">
        <f t="shared" si="5"/>
        <v>39998</v>
      </c>
      <c r="B341" s="66">
        <f>IFERROR(AVERAGE(Data!B349),"  ")</f>
        <v>670889</v>
      </c>
      <c r="C341" s="66">
        <f>IFERROR(AVERAGE(Data!C349),"  ")</f>
        <v>27280</v>
      </c>
      <c r="D341" s="66">
        <f>IFERROR(AVERAGE(Data!D349),"  ")</f>
        <v>0</v>
      </c>
      <c r="E341" s="66">
        <f>IFERROR(AVERAGE(Data!E349),"  ")</f>
        <v>698169</v>
      </c>
      <c r="F341" s="66">
        <f>IFERROR(AVERAGE(Data!F349),"  ")</f>
        <v>678432.5</v>
      </c>
      <c r="G341" s="66">
        <f>IFERROR(AVERAGE(Data!G349),"  ")</f>
        <v>534718.58333333337</v>
      </c>
      <c r="H341" s="67">
        <f>IFERROR(AVERAGE(Data!H349),"  ")</f>
        <v>279.09972035946026</v>
      </c>
      <c r="I341" s="67">
        <f>IFERROR(AVERAGE(Data!I349),"  ")</f>
        <v>212.69033778295011</v>
      </c>
      <c r="J341" s="67">
        <f>IFERROR(AVERAGE(Data!J349),"  ")</f>
        <v>26.876551731339049</v>
      </c>
      <c r="K341" s="66">
        <f>IFERROR(AVERAGE(Data!L349),"  ")</f>
        <v>27455</v>
      </c>
      <c r="L341" s="66">
        <f>IFERROR(AVERAGE(Data!M349),"  ")</f>
        <v>40686</v>
      </c>
      <c r="M341" s="66">
        <f>IFERROR(AVERAGE(Data!N349),"  ")</f>
        <v>23800</v>
      </c>
      <c r="N341" s="66">
        <f>IFERROR(AVERAGE(Data!O349),"  ")</f>
        <v>91941</v>
      </c>
      <c r="O341" s="66">
        <f>IFERROR(AVERAGE(Data!P349),"  ")</f>
        <v>60566.5</v>
      </c>
      <c r="P341" s="66">
        <f>IFERROR(AVERAGE(Data!Q349),"  ")</f>
        <v>31891.833333333332</v>
      </c>
      <c r="Q341" s="67">
        <f>IFERROR(AVERAGE(Data!R349),"  ")</f>
        <v>57.083546899026146</v>
      </c>
      <c r="R341" s="67">
        <f>IFERROR(AVERAGE(Data!S349),"  ")</f>
        <v>38.019711730188568</v>
      </c>
      <c r="S341" s="67">
        <f>IFERROR(AVERAGE(Data!T349),"  ")</f>
        <v>89.912255488604714</v>
      </c>
      <c r="T341" s="66">
        <f>IFERROR(AVERAGE(Data!V349), " ")</f>
        <v>123193</v>
      </c>
      <c r="U341" s="66">
        <f>IFERROR(AVERAGE(Data!W349), " ")</f>
        <v>2800</v>
      </c>
      <c r="V341" s="66">
        <f>IFERROR(AVERAGE(Data!X349), " ")</f>
        <v>27266</v>
      </c>
      <c r="W341" s="66">
        <f>IFERROR(AVERAGE(Data!Y349), " ")</f>
        <v>153259</v>
      </c>
      <c r="X341" s="66">
        <f>IFERROR(AVERAGE(Data!Z349), " ")</f>
        <v>175965.5</v>
      </c>
      <c r="Y341" s="66">
        <f>IFERROR(AVERAGE(Data!AA349), " ")</f>
        <v>86883.25</v>
      </c>
      <c r="Z341" s="67">
        <f>IFERROR(AVERAGE(Data!AB349), " ")</f>
        <v>272.82944510667284</v>
      </c>
      <c r="AA341" s="67">
        <f>IFERROR(AVERAGE(Data!AC349), " ")</f>
        <v>241.71044071812102</v>
      </c>
      <c r="AB341" s="67">
        <f>IFERROR(AVERAGE(Data!AD349), " ")</f>
        <v>102.53098266927169</v>
      </c>
      <c r="AC341" s="66">
        <f>IFERROR(AVERAGE(Data!AF349), "  ")</f>
        <v>3000</v>
      </c>
      <c r="AD341" s="66">
        <f>IFERROR(AVERAGE(Data!AG349), "  ")</f>
        <v>0</v>
      </c>
      <c r="AE341" s="66">
        <f>IFERROR(AVERAGE(Data!AH349), "  ")</f>
        <v>7200</v>
      </c>
      <c r="AF341" s="66">
        <f>IFERROR(AVERAGE(Data!AI349), "  ")</f>
        <v>10200</v>
      </c>
      <c r="AG341" s="66">
        <f>IFERROR(AVERAGE(Data!AJ349), "  ")</f>
        <v>13000</v>
      </c>
      <c r="AH341" s="66">
        <f>IFERROR(AVERAGE(Data!AK349), "  ")</f>
        <v>10508.333333333334</v>
      </c>
      <c r="AI341" s="67">
        <f>IFERROR(AVERAGE(Data!AL349), "  ")</f>
        <v>126.66666666666666</v>
      </c>
      <c r="AJ341" s="67">
        <f>IFERROR(AVERAGE(Data!AM349), "  ")</f>
        <v>99.233716475095775</v>
      </c>
      <c r="AK341" s="67">
        <f>IFERROR(AVERAGE(Data!AN349), "  ")</f>
        <v>23.71134020618555</v>
      </c>
      <c r="AL341" s="66">
        <f>IFERROR(AVERAGE(Data!AP349),"  ")</f>
        <v>824537</v>
      </c>
      <c r="AM341" s="66">
        <f>IFERROR(AVERAGE(Data!AQ349),"  ")</f>
        <v>70766</v>
      </c>
      <c r="AN341" s="66">
        <f>IFERROR(AVERAGE(Data!AR349),"  ")</f>
        <v>58266</v>
      </c>
      <c r="AO341" s="66">
        <f>IFERROR(AVERAGE(Data!AS349),"  ")</f>
        <v>953569</v>
      </c>
      <c r="AP341" s="66">
        <f>IFERROR(AVERAGE(Data!AT349),"  ")</f>
        <v>927964.5</v>
      </c>
      <c r="AQ341" s="66">
        <f>IFERROR(AVERAGE(Data!AU349),"  ")</f>
        <v>664002</v>
      </c>
      <c r="AR341" s="67">
        <f>IFERROR(AVERAGE(Data!AV349),"  ")</f>
        <v>230.75351541092326</v>
      </c>
      <c r="AS341" s="67">
        <f>IFERROR(AVERAGE(Data!AW349),"  ")</f>
        <v>191.01724296086874</v>
      </c>
      <c r="AT341" s="67">
        <f>IFERROR(AVERAGE(Data!AX349),"  ")</f>
        <v>39.753268815455378</v>
      </c>
      <c r="AU341" s="66">
        <f>IFERROR(AVERAGE(Data!AZ349), "  ")</f>
        <v>698.16899999999998</v>
      </c>
      <c r="AV341" s="66">
        <f>IFERROR(AVERAGE(Data!BA349), "  ")</f>
        <v>91.941000000000003</v>
      </c>
      <c r="AW341" s="66">
        <f>IFERROR(AVERAGE(Data!BB349), "  ")</f>
        <v>153.25899999999999</v>
      </c>
      <c r="AX341" s="66">
        <f>IFERROR(AVERAGE(Data!BC349), "  ")</f>
        <v>10.199999999999999</v>
      </c>
      <c r="AY341" s="66">
        <f>IFERROR(AVERAGE(Data!BD349), "  ")</f>
        <v>953.56899999999996</v>
      </c>
      <c r="AZ341" s="66">
        <f>IFERROR(AVERAGE(Data!BE349), "  ")</f>
        <v>12335.666999999999</v>
      </c>
      <c r="BA341" s="66">
        <f>IFERROR(AVERAGE(Data!BF349), "  ")</f>
        <v>756.49699999999996</v>
      </c>
      <c r="BB341" s="66">
        <f>IFERROR(AVERAGE(Data!BG349), "  ")</f>
        <v>4903.0099999999993</v>
      </c>
      <c r="BC341" s="66">
        <f>IFERROR(AVERAGE(Data!BH349), "  ")</f>
        <v>244.15799999999996</v>
      </c>
      <c r="BD341" s="66">
        <f>IFERROR(AVERAGE(Data!BI349), "  ")</f>
        <v>18239.331999999999</v>
      </c>
    </row>
    <row r="342" spans="1:56" x14ac:dyDescent="0.25">
      <c r="A342" s="59">
        <f t="shared" si="5"/>
        <v>40005</v>
      </c>
      <c r="B342" s="66">
        <f>IFERROR(AVERAGE(Data!B350),"  ")</f>
        <v>524238</v>
      </c>
      <c r="C342" s="66">
        <f>IFERROR(AVERAGE(Data!C350),"  ")</f>
        <v>11150</v>
      </c>
      <c r="D342" s="66">
        <f>IFERROR(AVERAGE(Data!D350),"  ")</f>
        <v>0</v>
      </c>
      <c r="E342" s="66">
        <f>IFERROR(AVERAGE(Data!E350),"  ")</f>
        <v>535388</v>
      </c>
      <c r="F342" s="66">
        <f>IFERROR(AVERAGE(Data!F350),"  ")</f>
        <v>669687.75</v>
      </c>
      <c r="G342" s="66">
        <f>IFERROR(AVERAGE(Data!G350),"  ")</f>
        <v>550434.58333333337</v>
      </c>
      <c r="H342" s="67">
        <f>IFERROR(AVERAGE(Data!H350),"  ")</f>
        <v>1.5654404176531189</v>
      </c>
      <c r="I342" s="67">
        <f>IFERROR(AVERAGE(Data!I350),"  ")</f>
        <v>153.53731149750462</v>
      </c>
      <c r="J342" s="67">
        <f>IFERROR(AVERAGE(Data!J350),"  ")</f>
        <v>21.665275089455815</v>
      </c>
      <c r="K342" s="66">
        <f>IFERROR(AVERAGE(Data!L350),"  ")</f>
        <v>15448</v>
      </c>
      <c r="L342" s="66">
        <f>IFERROR(AVERAGE(Data!M350),"  ")</f>
        <v>9150</v>
      </c>
      <c r="M342" s="66">
        <f>IFERROR(AVERAGE(Data!N350),"  ")</f>
        <v>9800</v>
      </c>
      <c r="N342" s="66">
        <f>IFERROR(AVERAGE(Data!O350),"  ")</f>
        <v>34398</v>
      </c>
      <c r="O342" s="66">
        <f>IFERROR(AVERAGE(Data!P350),"  ")</f>
        <v>52091</v>
      </c>
      <c r="P342" s="66">
        <f>IFERROR(AVERAGE(Data!Q350),"  ")</f>
        <v>35241</v>
      </c>
      <c r="Q342" s="67">
        <f>IFERROR(AVERAGE(Data!R350),"  ")</f>
        <v>-44.236037934668069</v>
      </c>
      <c r="R342" s="67">
        <f>IFERROR(AVERAGE(Data!S350),"  ")</f>
        <v>-7.2416852504619822E-2</v>
      </c>
      <c r="S342" s="67">
        <f>IFERROR(AVERAGE(Data!T350),"  ")</f>
        <v>47.813626174058619</v>
      </c>
      <c r="T342" s="66">
        <f>IFERROR(AVERAGE(Data!V350), " ")</f>
        <v>101885</v>
      </c>
      <c r="U342" s="66">
        <f>IFERROR(AVERAGE(Data!W350), " ")</f>
        <v>12300</v>
      </c>
      <c r="V342" s="66">
        <f>IFERROR(AVERAGE(Data!X350), " ")</f>
        <v>2800</v>
      </c>
      <c r="W342" s="66">
        <f>IFERROR(AVERAGE(Data!Y350), " ")</f>
        <v>116985</v>
      </c>
      <c r="X342" s="66">
        <f>IFERROR(AVERAGE(Data!Z350), " ")</f>
        <v>157852.75</v>
      </c>
      <c r="Y342" s="66">
        <f>IFERROR(AVERAGE(Data!AA350), " ")</f>
        <v>91362.166666666672</v>
      </c>
      <c r="Z342" s="67">
        <f>IFERROR(AVERAGE(Data!AB350), " ")</f>
        <v>-12.285371522831223</v>
      </c>
      <c r="AA342" s="67">
        <f>IFERROR(AVERAGE(Data!AC350), " ")</f>
        <v>181.08934692605615</v>
      </c>
      <c r="AB342" s="67">
        <f>IFERROR(AVERAGE(Data!AD350), " ")</f>
        <v>72.77693355929604</v>
      </c>
      <c r="AC342" s="66">
        <f>IFERROR(AVERAGE(Data!AF350), "  ")</f>
        <v>0</v>
      </c>
      <c r="AD342" s="66">
        <f>IFERROR(AVERAGE(Data!AG350), "  ")</f>
        <v>0</v>
      </c>
      <c r="AE342" s="66">
        <f>IFERROR(AVERAGE(Data!AH350), "  ")</f>
        <v>0</v>
      </c>
      <c r="AF342" s="66">
        <f>IFERROR(AVERAGE(Data!AI350), "  ")</f>
        <v>0</v>
      </c>
      <c r="AG342" s="66">
        <f>IFERROR(AVERAGE(Data!AJ350), "  ")</f>
        <v>11225</v>
      </c>
      <c r="AH342" s="66">
        <f>IFERROR(AVERAGE(Data!AK350), "  ")</f>
        <v>6979</v>
      </c>
      <c r="AI342" s="67">
        <f>IFERROR(AVERAGE(Data!AL350), "  ")</f>
        <v>-100</v>
      </c>
      <c r="AJ342" s="67">
        <f>IFERROR(AVERAGE(Data!AM350), "  ")</f>
        <v>236.98589012308616</v>
      </c>
      <c r="AK342" s="67">
        <f>IFERROR(AVERAGE(Data!AN350), "  ")</f>
        <v>60.839661842670864</v>
      </c>
      <c r="AL342" s="66">
        <f>IFERROR(AVERAGE(Data!AP350),"  ")</f>
        <v>641571</v>
      </c>
      <c r="AM342" s="66">
        <f>IFERROR(AVERAGE(Data!AQ350),"  ")</f>
        <v>32600</v>
      </c>
      <c r="AN342" s="66">
        <f>IFERROR(AVERAGE(Data!AR350),"  ")</f>
        <v>12600</v>
      </c>
      <c r="AO342" s="66">
        <f>IFERROR(AVERAGE(Data!AS350),"  ")</f>
        <v>686771</v>
      </c>
      <c r="AP342" s="66">
        <f>IFERROR(AVERAGE(Data!AT350),"  ")</f>
        <v>890856.5</v>
      </c>
      <c r="AQ342" s="66">
        <f>IFERROR(AVERAGE(Data!AU350),"  ")</f>
        <v>684016.75</v>
      </c>
      <c r="AR342" s="67">
        <f>IFERROR(AVERAGE(Data!AV350),"  ")</f>
        <v>-5.1178823318113071</v>
      </c>
      <c r="AS342" s="67">
        <f>IFERROR(AVERAGE(Data!AW350),"  ")</f>
        <v>137.08440340115234</v>
      </c>
      <c r="AT342" s="67">
        <f>IFERROR(AVERAGE(Data!AX350),"  ")</f>
        <v>30.23898903060487</v>
      </c>
      <c r="AU342" s="66">
        <f>IFERROR(AVERAGE(Data!AZ350), "  ")</f>
        <v>535.38800000000003</v>
      </c>
      <c r="AV342" s="66">
        <f>IFERROR(AVERAGE(Data!BA350), "  ")</f>
        <v>34.398000000000003</v>
      </c>
      <c r="AW342" s="66">
        <f>IFERROR(AVERAGE(Data!BB350), "  ")</f>
        <v>116.985</v>
      </c>
      <c r="AX342" s="66">
        <f>IFERROR(AVERAGE(Data!BC350), "  ")</f>
        <v>0</v>
      </c>
      <c r="AY342" s="66">
        <f>IFERROR(AVERAGE(Data!BD350), "  ")</f>
        <v>686.77099999999996</v>
      </c>
      <c r="AZ342" s="66">
        <f>IFERROR(AVERAGE(Data!BE350), "  ")</f>
        <v>12871.055</v>
      </c>
      <c r="BA342" s="66">
        <f>IFERROR(AVERAGE(Data!BF350), "  ")</f>
        <v>790.89499999999998</v>
      </c>
      <c r="BB342" s="66">
        <f>IFERROR(AVERAGE(Data!BG350), "  ")</f>
        <v>5019.994999999999</v>
      </c>
      <c r="BC342" s="66">
        <f>IFERROR(AVERAGE(Data!BH350), "  ")</f>
        <v>244.15799999999996</v>
      </c>
      <c r="BD342" s="66">
        <f>IFERROR(AVERAGE(Data!BI350), "  ")</f>
        <v>18926.102999999999</v>
      </c>
    </row>
    <row r="343" spans="1:56" x14ac:dyDescent="0.25">
      <c r="A343" s="59">
        <f t="shared" si="5"/>
        <v>40012</v>
      </c>
      <c r="B343" s="66">
        <f>IFERROR(AVERAGE(Data!B351),"  ")</f>
        <v>522708</v>
      </c>
      <c r="C343" s="66">
        <f>IFERROR(AVERAGE(Data!C351),"  ")</f>
        <v>23150</v>
      </c>
      <c r="D343" s="66">
        <f>IFERROR(AVERAGE(Data!D351),"  ")</f>
        <v>0</v>
      </c>
      <c r="E343" s="66">
        <f>IFERROR(AVERAGE(Data!E351),"  ")</f>
        <v>545858</v>
      </c>
      <c r="F343" s="66">
        <f>IFERROR(AVERAGE(Data!F351),"  ")</f>
        <v>602551.5</v>
      </c>
      <c r="G343" s="66">
        <f>IFERROR(AVERAGE(Data!G351),"  ")</f>
        <v>563228.25</v>
      </c>
      <c r="H343" s="67">
        <f>IFERROR(AVERAGE(Data!H351),"  ")</f>
        <v>14.793738118070632</v>
      </c>
      <c r="I343" s="67">
        <f>IFERROR(AVERAGE(Data!I351),"  ")</f>
        <v>85.573187351303901</v>
      </c>
      <c r="J343" s="67">
        <f>IFERROR(AVERAGE(Data!J351),"  ")</f>
        <v>6.9817609468274977</v>
      </c>
      <c r="K343" s="66">
        <f>IFERROR(AVERAGE(Data!L351),"  ")</f>
        <v>4700</v>
      </c>
      <c r="L343" s="66">
        <f>IFERROR(AVERAGE(Data!M351),"  ")</f>
        <v>11500</v>
      </c>
      <c r="M343" s="66">
        <f>IFERROR(AVERAGE(Data!N351),"  ")</f>
        <v>12600</v>
      </c>
      <c r="N343" s="66">
        <f>IFERROR(AVERAGE(Data!O351),"  ")</f>
        <v>28800</v>
      </c>
      <c r="O343" s="66">
        <f>IFERROR(AVERAGE(Data!P351),"  ")</f>
        <v>48284.75</v>
      </c>
      <c r="P343" s="66">
        <f>IFERROR(AVERAGE(Data!Q351),"  ")</f>
        <v>39758.166666666664</v>
      </c>
      <c r="Q343" s="67">
        <f>IFERROR(AVERAGE(Data!R351),"  ")</f>
        <v>-42.187249076601894</v>
      </c>
      <c r="R343" s="67">
        <f>IFERROR(AVERAGE(Data!S351),"  ")</f>
        <v>-7.6910209290210307</v>
      </c>
      <c r="S343" s="67">
        <f>IFERROR(AVERAGE(Data!T351),"  ")</f>
        <v>21.446117988337843</v>
      </c>
      <c r="T343" s="66">
        <f>IFERROR(AVERAGE(Data!V351), " ")</f>
        <v>89117</v>
      </c>
      <c r="U343" s="66">
        <f>IFERROR(AVERAGE(Data!W351), " ")</f>
        <v>24900</v>
      </c>
      <c r="V343" s="66">
        <f>IFERROR(AVERAGE(Data!X351), " ")</f>
        <v>2800</v>
      </c>
      <c r="W343" s="66">
        <f>IFERROR(AVERAGE(Data!Y351), " ")</f>
        <v>116817</v>
      </c>
      <c r="X343" s="66">
        <f>IFERROR(AVERAGE(Data!Z351), " ")</f>
        <v>141913.25</v>
      </c>
      <c r="Y343" s="66">
        <f>IFERROR(AVERAGE(Data!AA351), " ")</f>
        <v>108749.41666666667</v>
      </c>
      <c r="Z343" s="67">
        <f>IFERROR(AVERAGE(Data!AB351), " ")</f>
        <v>-25.662449727638347</v>
      </c>
      <c r="AA343" s="67">
        <f>IFERROR(AVERAGE(Data!AC351), " ")</f>
        <v>59.698019996961627</v>
      </c>
      <c r="AB343" s="67">
        <f>IFERROR(AVERAGE(Data!AD351), " ")</f>
        <v>30.495642505362099</v>
      </c>
      <c r="AC343" s="66">
        <f>IFERROR(AVERAGE(Data!AF351), "  ")</f>
        <v>0</v>
      </c>
      <c r="AD343" s="66">
        <f>IFERROR(AVERAGE(Data!AG351), "  ")</f>
        <v>0</v>
      </c>
      <c r="AE343" s="66">
        <f>IFERROR(AVERAGE(Data!AH351), "  ")</f>
        <v>0</v>
      </c>
      <c r="AF343" s="66">
        <f>IFERROR(AVERAGE(Data!AI351), "  ")</f>
        <v>0</v>
      </c>
      <c r="AG343" s="66">
        <f>IFERROR(AVERAGE(Data!AJ351), "  ")</f>
        <v>5425</v>
      </c>
      <c r="AH343" s="66">
        <f>IFERROR(AVERAGE(Data!AK351), "  ")</f>
        <v>7854</v>
      </c>
      <c r="AI343" s="67">
        <f>IFERROR(AVERAGE(Data!AL351), "  ")</f>
        <v>-100</v>
      </c>
      <c r="AJ343" s="67">
        <f>IFERROR(AVERAGE(Data!AM351), "  ")</f>
        <v>60.455486542443062</v>
      </c>
      <c r="AK343" s="67">
        <f>IFERROR(AVERAGE(Data!AN351), "  ")</f>
        <v>-30.926916221033874</v>
      </c>
      <c r="AL343" s="66">
        <f>IFERROR(AVERAGE(Data!AP351),"  ")</f>
        <v>616525</v>
      </c>
      <c r="AM343" s="66">
        <f>IFERROR(AVERAGE(Data!AQ351),"  ")</f>
        <v>59550</v>
      </c>
      <c r="AN343" s="66">
        <f>IFERROR(AVERAGE(Data!AR351),"  ")</f>
        <v>15400</v>
      </c>
      <c r="AO343" s="66">
        <f>IFERROR(AVERAGE(Data!AS351),"  ")</f>
        <v>691475</v>
      </c>
      <c r="AP343" s="66">
        <f>IFERROR(AVERAGE(Data!AT351),"  ")</f>
        <v>798174.5</v>
      </c>
      <c r="AQ343" s="66">
        <f>IFERROR(AVERAGE(Data!AU351),"  ")</f>
        <v>719589.83333333337</v>
      </c>
      <c r="AR343" s="67">
        <f>IFERROR(AVERAGE(Data!AV351),"  ")</f>
        <v>1.0821960261492958</v>
      </c>
      <c r="AS343" s="67">
        <f>IFERROR(AVERAGE(Data!AW351),"  ")</f>
        <v>70.095881777241217</v>
      </c>
      <c r="AT343" s="67">
        <f>IFERROR(AVERAGE(Data!AX351),"  ")</f>
        <v>10.920758330150582</v>
      </c>
      <c r="AU343" s="66">
        <f>IFERROR(AVERAGE(Data!AZ351), "  ")</f>
        <v>545.85799999999995</v>
      </c>
      <c r="AV343" s="66">
        <f>IFERROR(AVERAGE(Data!BA351), "  ")</f>
        <v>28.8</v>
      </c>
      <c r="AW343" s="66">
        <f>IFERROR(AVERAGE(Data!BB351), "  ")</f>
        <v>116.81699999999999</v>
      </c>
      <c r="AX343" s="66">
        <f>IFERROR(AVERAGE(Data!BC351), "  ")</f>
        <v>0</v>
      </c>
      <c r="AY343" s="66">
        <f>IFERROR(AVERAGE(Data!BD351), "  ")</f>
        <v>691.47500000000002</v>
      </c>
      <c r="AZ343" s="66">
        <f>IFERROR(AVERAGE(Data!BE351), "  ")</f>
        <v>13416.913</v>
      </c>
      <c r="BA343" s="66">
        <f>IFERROR(AVERAGE(Data!BF351), "  ")</f>
        <v>819.69499999999994</v>
      </c>
      <c r="BB343" s="66">
        <f>IFERROR(AVERAGE(Data!BG351), "  ")</f>
        <v>5136.811999999999</v>
      </c>
      <c r="BC343" s="66">
        <f>IFERROR(AVERAGE(Data!BH351), "  ")</f>
        <v>244.15799999999996</v>
      </c>
      <c r="BD343" s="66">
        <f>IFERROR(AVERAGE(Data!BI351), "  ")</f>
        <v>19617.577999999998</v>
      </c>
    </row>
    <row r="344" spans="1:56" x14ac:dyDescent="0.25">
      <c r="A344" s="59">
        <f t="shared" si="5"/>
        <v>40019</v>
      </c>
      <c r="B344" s="66">
        <f>IFERROR(AVERAGE(Data!B352),"  ")</f>
        <v>704135</v>
      </c>
      <c r="C344" s="66">
        <f>IFERROR(AVERAGE(Data!C352),"  ")</f>
        <v>11250</v>
      </c>
      <c r="D344" s="66">
        <f>IFERROR(AVERAGE(Data!D352),"  ")</f>
        <v>0</v>
      </c>
      <c r="E344" s="66">
        <f>IFERROR(AVERAGE(Data!E352),"  ")</f>
        <v>715385</v>
      </c>
      <c r="F344" s="66">
        <f>IFERROR(AVERAGE(Data!F352),"  ")</f>
        <v>623700</v>
      </c>
      <c r="G344" s="66">
        <f>IFERROR(AVERAGE(Data!G352),"  ")</f>
        <v>601731.66666666663</v>
      </c>
      <c r="H344" s="67">
        <f>IFERROR(AVERAGE(Data!H352),"  ")</f>
        <v>16.931377789110471</v>
      </c>
      <c r="I344" s="67">
        <f>IFERROR(AVERAGE(Data!I352),"  ")</f>
        <v>38.706958476869936</v>
      </c>
      <c r="J344" s="67">
        <f>IFERROR(AVERAGE(Data!J352),"  ")</f>
        <v>3.6508521240087743</v>
      </c>
      <c r="K344" s="66">
        <f>IFERROR(AVERAGE(Data!L352),"  ")</f>
        <v>7600</v>
      </c>
      <c r="L344" s="66">
        <f>IFERROR(AVERAGE(Data!M352),"  ")</f>
        <v>9850</v>
      </c>
      <c r="M344" s="66">
        <f>IFERROR(AVERAGE(Data!N352),"  ")</f>
        <v>18200</v>
      </c>
      <c r="N344" s="66">
        <f>IFERROR(AVERAGE(Data!O352),"  ")</f>
        <v>35650</v>
      </c>
      <c r="O344" s="66">
        <f>IFERROR(AVERAGE(Data!P352),"  ")</f>
        <v>47697.25</v>
      </c>
      <c r="P344" s="66">
        <f>IFERROR(AVERAGE(Data!Q352),"  ")</f>
        <v>42104.75</v>
      </c>
      <c r="Q344" s="67">
        <f>IFERROR(AVERAGE(Data!R352),"  ")</f>
        <v>-58.067703309887321</v>
      </c>
      <c r="R344" s="67">
        <f>IFERROR(AVERAGE(Data!S352),"  ")</f>
        <v>-25.195158577371402</v>
      </c>
      <c r="S344" s="67">
        <f>IFERROR(AVERAGE(Data!T352),"  ")</f>
        <v>13.282349378633063</v>
      </c>
      <c r="T344" s="66">
        <f>IFERROR(AVERAGE(Data!V352), " ")</f>
        <v>95274</v>
      </c>
      <c r="U344" s="66">
        <f>IFERROR(AVERAGE(Data!W352), " ")</f>
        <v>13500</v>
      </c>
      <c r="V344" s="66">
        <f>IFERROR(AVERAGE(Data!X352), " ")</f>
        <v>2800</v>
      </c>
      <c r="W344" s="66">
        <f>IFERROR(AVERAGE(Data!Y352), " ")</f>
        <v>111574</v>
      </c>
      <c r="X344" s="66">
        <f>IFERROR(AVERAGE(Data!Z352), " ")</f>
        <v>124658.75</v>
      </c>
      <c r="Y344" s="66">
        <f>IFERROR(AVERAGE(Data!AA352), " ")</f>
        <v>115011.08333333333</v>
      </c>
      <c r="Z344" s="67">
        <f>IFERROR(AVERAGE(Data!AB352), " ")</f>
        <v>-18.747724260475685</v>
      </c>
      <c r="AA344" s="67">
        <f>IFERROR(AVERAGE(Data!AC352), " ")</f>
        <v>6.3325933650218991</v>
      </c>
      <c r="AB344" s="67">
        <f>IFERROR(AVERAGE(Data!AD352), " ")</f>
        <v>8.3884669086240251</v>
      </c>
      <c r="AC344" s="66">
        <f>IFERROR(AVERAGE(Data!AF352), "  ")</f>
        <v>0</v>
      </c>
      <c r="AD344" s="66">
        <f>IFERROR(AVERAGE(Data!AG352), "  ")</f>
        <v>3500</v>
      </c>
      <c r="AE344" s="66">
        <f>IFERROR(AVERAGE(Data!AH352), "  ")</f>
        <v>7200</v>
      </c>
      <c r="AF344" s="66">
        <f>IFERROR(AVERAGE(Data!AI352), "  ")</f>
        <v>10700</v>
      </c>
      <c r="AG344" s="66">
        <f>IFERROR(AVERAGE(Data!AJ352), "  ")</f>
        <v>5225</v>
      </c>
      <c r="AH344" s="66">
        <f>IFERROR(AVERAGE(Data!AK352), "  ")</f>
        <v>8167.333333333333</v>
      </c>
      <c r="AI344" s="67" t="str">
        <f>IFERROR(AVERAGE(Data!AL352), "  ")</f>
        <v xml:space="preserve">  </v>
      </c>
      <c r="AJ344" s="67">
        <f>IFERROR(AVERAGE(Data!AM352), "  ")</f>
        <v>170.58518902123251</v>
      </c>
      <c r="AK344" s="67">
        <f>IFERROR(AVERAGE(Data!AN352), "  ")</f>
        <v>-36.025630560770551</v>
      </c>
      <c r="AL344" s="66">
        <f>IFERROR(AVERAGE(Data!AP352),"  ")</f>
        <v>807009</v>
      </c>
      <c r="AM344" s="66">
        <f>IFERROR(AVERAGE(Data!AQ352),"  ")</f>
        <v>38100</v>
      </c>
      <c r="AN344" s="66">
        <f>IFERROR(AVERAGE(Data!AR352),"  ")</f>
        <v>28200</v>
      </c>
      <c r="AO344" s="66">
        <f>IFERROR(AVERAGE(Data!AS352),"  ")</f>
        <v>873309</v>
      </c>
      <c r="AP344" s="66">
        <f>IFERROR(AVERAGE(Data!AT352),"  ")</f>
        <v>801281</v>
      </c>
      <c r="AQ344" s="66">
        <f>IFERROR(AVERAGE(Data!AU352),"  ")</f>
        <v>767014.83333333337</v>
      </c>
      <c r="AR344" s="67">
        <f>IFERROR(AVERAGE(Data!AV352),"  ")</f>
        <v>4.6963620996601341</v>
      </c>
      <c r="AS344" s="67">
        <f>IFERROR(AVERAGE(Data!AW352),"  ")</f>
        <v>26.668521501594267</v>
      </c>
      <c r="AT344" s="67">
        <f>IFERROR(AVERAGE(Data!AX352),"  ")</f>
        <v>4.4674711853682103</v>
      </c>
      <c r="AU344" s="66">
        <f>IFERROR(AVERAGE(Data!AZ352), "  ")</f>
        <v>715.38499999999999</v>
      </c>
      <c r="AV344" s="66">
        <f>IFERROR(AVERAGE(Data!BA352), "  ")</f>
        <v>35.65</v>
      </c>
      <c r="AW344" s="66">
        <f>IFERROR(AVERAGE(Data!BB352), "  ")</f>
        <v>111.574</v>
      </c>
      <c r="AX344" s="66">
        <f>IFERROR(AVERAGE(Data!BC352), "  ")</f>
        <v>10.7</v>
      </c>
      <c r="AY344" s="66">
        <f>IFERROR(AVERAGE(Data!BD352), "  ")</f>
        <v>873.30899999999997</v>
      </c>
      <c r="AZ344" s="66">
        <f>IFERROR(AVERAGE(Data!BE352), "  ")</f>
        <v>14132.298000000001</v>
      </c>
      <c r="BA344" s="66">
        <f>IFERROR(AVERAGE(Data!BF352), "  ")</f>
        <v>855.34499999999991</v>
      </c>
      <c r="BB344" s="66">
        <f>IFERROR(AVERAGE(Data!BG352), "  ")</f>
        <v>5248.3859999999986</v>
      </c>
      <c r="BC344" s="66">
        <f>IFERROR(AVERAGE(Data!BH352), "  ")</f>
        <v>254.85799999999995</v>
      </c>
      <c r="BD344" s="66">
        <f>IFERROR(AVERAGE(Data!BI352), "  ")</f>
        <v>20490.886999999999</v>
      </c>
    </row>
    <row r="345" spans="1:56" x14ac:dyDescent="0.25">
      <c r="A345" s="59">
        <f t="shared" si="5"/>
        <v>40026</v>
      </c>
      <c r="B345" s="66">
        <f>IFERROR(AVERAGE(Data!B353),"  ")</f>
        <v>831496</v>
      </c>
      <c r="C345" s="66">
        <f>IFERROR(AVERAGE(Data!C353),"  ")</f>
        <v>33950</v>
      </c>
      <c r="D345" s="66">
        <f>IFERROR(AVERAGE(Data!D353),"  ")</f>
        <v>0</v>
      </c>
      <c r="E345" s="66">
        <f>IFERROR(AVERAGE(Data!E353),"  ")</f>
        <v>865446</v>
      </c>
      <c r="F345" s="66">
        <f>IFERROR(AVERAGE(Data!F353),"  ")</f>
        <v>665519.25</v>
      </c>
      <c r="G345" s="66">
        <f>IFERROR(AVERAGE(Data!G353),"  ")</f>
        <v>624851.16666666663</v>
      </c>
      <c r="H345" s="67">
        <f>IFERROR(AVERAGE(Data!H353),"  ")</f>
        <v>68.878715856271427</v>
      </c>
      <c r="I345" s="67">
        <f>IFERROR(AVERAGE(Data!I353),"  ")</f>
        <v>25.161536931693963</v>
      </c>
      <c r="J345" s="67">
        <f>IFERROR(AVERAGE(Data!J353),"  ")</f>
        <v>6.5084432106098822</v>
      </c>
      <c r="K345" s="66">
        <f>IFERROR(AVERAGE(Data!L353),"  ")</f>
        <v>4500</v>
      </c>
      <c r="L345" s="66">
        <f>IFERROR(AVERAGE(Data!M353),"  ")</f>
        <v>14850</v>
      </c>
      <c r="M345" s="66">
        <f>IFERROR(AVERAGE(Data!N353),"  ")</f>
        <v>7000</v>
      </c>
      <c r="N345" s="66">
        <f>IFERROR(AVERAGE(Data!O353),"  ")</f>
        <v>26350</v>
      </c>
      <c r="O345" s="66">
        <f>IFERROR(AVERAGE(Data!P353),"  ")</f>
        <v>31299.5</v>
      </c>
      <c r="P345" s="66">
        <f>IFERROR(AVERAGE(Data!Q353),"  ")</f>
        <v>43626.416666666664</v>
      </c>
      <c r="Q345" s="67">
        <f>IFERROR(AVERAGE(Data!R353),"  ")</f>
        <v>-49.855370328080994</v>
      </c>
      <c r="R345" s="67">
        <f>IFERROR(AVERAGE(Data!S353),"  ")</f>
        <v>-49.733204318516698</v>
      </c>
      <c r="S345" s="67">
        <f>IFERROR(AVERAGE(Data!T353),"  ")</f>
        <v>-28.255624936726022</v>
      </c>
      <c r="T345" s="66">
        <f>IFERROR(AVERAGE(Data!V353), " ")</f>
        <v>150350</v>
      </c>
      <c r="U345" s="66">
        <f>IFERROR(AVERAGE(Data!W353), " ")</f>
        <v>22600</v>
      </c>
      <c r="V345" s="66">
        <f>IFERROR(AVERAGE(Data!X353), " ")</f>
        <v>1400</v>
      </c>
      <c r="W345" s="66">
        <f>IFERROR(AVERAGE(Data!Y353), " ")</f>
        <v>174350</v>
      </c>
      <c r="X345" s="66">
        <f>IFERROR(AVERAGE(Data!Z353), " ")</f>
        <v>129931.5</v>
      </c>
      <c r="Y345" s="66">
        <f>IFERROR(AVERAGE(Data!AA353), " ")</f>
        <v>119645.25</v>
      </c>
      <c r="Z345" s="67">
        <f>IFERROR(AVERAGE(Data!AB353), " ")</f>
        <v>17.413732726342168</v>
      </c>
      <c r="AA345" s="67">
        <f>IFERROR(AVERAGE(Data!AC353), " ")</f>
        <v>-9.8205176255023225</v>
      </c>
      <c r="AB345" s="67">
        <f>IFERROR(AVERAGE(Data!AD353), " ")</f>
        <v>8.5972907407523493</v>
      </c>
      <c r="AC345" s="66">
        <f>IFERROR(AVERAGE(Data!AF353), "  ")</f>
        <v>3100</v>
      </c>
      <c r="AD345" s="66">
        <f>IFERROR(AVERAGE(Data!AG353), "  ")</f>
        <v>4850</v>
      </c>
      <c r="AE345" s="66">
        <f>IFERROR(AVERAGE(Data!AH353), "  ")</f>
        <v>0</v>
      </c>
      <c r="AF345" s="66">
        <f>IFERROR(AVERAGE(Data!AI353), "  ")</f>
        <v>7950</v>
      </c>
      <c r="AG345" s="66">
        <f>IFERROR(AVERAGE(Data!AJ353), "  ")</f>
        <v>4662.5</v>
      </c>
      <c r="AH345" s="66">
        <f>IFERROR(AVERAGE(Data!AK353), "  ")</f>
        <v>7479.833333333333</v>
      </c>
      <c r="AI345" s="67">
        <f>IFERROR(AVERAGE(Data!AL353), "  ")</f>
        <v>-25.700934579439249</v>
      </c>
      <c r="AJ345" s="67">
        <f>IFERROR(AVERAGE(Data!AM353), "  ")</f>
        <v>33.941396150531467</v>
      </c>
      <c r="AK345" s="67">
        <f>IFERROR(AVERAGE(Data!AN353), "  ")</f>
        <v>-37.665723389558593</v>
      </c>
      <c r="AL345" s="66">
        <f>IFERROR(AVERAGE(Data!AP353),"  ")</f>
        <v>989446</v>
      </c>
      <c r="AM345" s="66">
        <f>IFERROR(AVERAGE(Data!AQ353),"  ")</f>
        <v>76250</v>
      </c>
      <c r="AN345" s="66">
        <f>IFERROR(AVERAGE(Data!AR353),"  ")</f>
        <v>8400</v>
      </c>
      <c r="AO345" s="66">
        <f>IFERROR(AVERAGE(Data!AS353),"  ")</f>
        <v>1074096</v>
      </c>
      <c r="AP345" s="66">
        <f>IFERROR(AVERAGE(Data!AT353),"  ")</f>
        <v>831412.75</v>
      </c>
      <c r="AQ345" s="66">
        <f>IFERROR(AVERAGE(Data!AU353),"  ")</f>
        <v>795602.66666666663</v>
      </c>
      <c r="AR345" s="67">
        <f>IFERROR(AVERAGE(Data!AV353),"  ")</f>
        <v>48.313601378613271</v>
      </c>
      <c r="AS345" s="67">
        <f>IFERROR(AVERAGE(Data!AW353),"  ")</f>
        <v>12.117173730407771</v>
      </c>
      <c r="AT345" s="67">
        <f>IFERROR(AVERAGE(Data!AX353),"  ")</f>
        <v>4.5010009183813704</v>
      </c>
      <c r="AU345" s="66">
        <f>IFERROR(AVERAGE(Data!AZ353), "  ")</f>
        <v>865.44600000000003</v>
      </c>
      <c r="AV345" s="66">
        <f>IFERROR(AVERAGE(Data!BA353), "  ")</f>
        <v>26.35</v>
      </c>
      <c r="AW345" s="66">
        <f>IFERROR(AVERAGE(Data!BB353), "  ")</f>
        <v>174.35</v>
      </c>
      <c r="AX345" s="66">
        <f>IFERROR(AVERAGE(Data!BC353), "  ")</f>
        <v>7.95</v>
      </c>
      <c r="AY345" s="66">
        <f>IFERROR(AVERAGE(Data!BD353), "  ")</f>
        <v>1074.096</v>
      </c>
      <c r="AZ345" s="66">
        <f>IFERROR(AVERAGE(Data!BE353), "  ")</f>
        <v>14997.744000000001</v>
      </c>
      <c r="BA345" s="66">
        <f>IFERROR(AVERAGE(Data!BF353), "  ")</f>
        <v>881.69499999999994</v>
      </c>
      <c r="BB345" s="66">
        <f>IFERROR(AVERAGE(Data!BG353), "  ")</f>
        <v>5422.735999999999</v>
      </c>
      <c r="BC345" s="66">
        <f>IFERROR(AVERAGE(Data!BH353), "  ")</f>
        <v>262.80799999999994</v>
      </c>
      <c r="BD345" s="66">
        <f>IFERROR(AVERAGE(Data!BI353), "  ")</f>
        <v>21564.983</v>
      </c>
    </row>
    <row r="346" spans="1:56" x14ac:dyDescent="0.25">
      <c r="A346" s="59">
        <f t="shared" si="5"/>
        <v>40033</v>
      </c>
      <c r="B346" s="66">
        <f>IFERROR(AVERAGE(Data!B354),"  ")</f>
        <v>580392</v>
      </c>
      <c r="C346" s="66">
        <f>IFERROR(AVERAGE(Data!C354),"  ")</f>
        <v>32600</v>
      </c>
      <c r="D346" s="66">
        <f>IFERROR(AVERAGE(Data!D354),"  ")</f>
        <v>0</v>
      </c>
      <c r="E346" s="66">
        <f>IFERROR(AVERAGE(Data!E354),"  ")</f>
        <v>612992</v>
      </c>
      <c r="F346" s="66">
        <f>IFERROR(AVERAGE(Data!F354),"  ")</f>
        <v>684920.25</v>
      </c>
      <c r="G346" s="66">
        <f>IFERROR(AVERAGE(Data!G354),"  ")</f>
        <v>592960.91666666663</v>
      </c>
      <c r="H346" s="67">
        <f>IFERROR(AVERAGE(Data!H354),"  ")</f>
        <v>41.696871070345431</v>
      </c>
      <c r="I346" s="67">
        <f>IFERROR(AVERAGE(Data!I354),"  ")</f>
        <v>34.801280269240323</v>
      </c>
      <c r="J346" s="67">
        <f>IFERROR(AVERAGE(Data!J354),"  ")</f>
        <v>15.50849824138214</v>
      </c>
      <c r="K346" s="66">
        <f>IFERROR(AVERAGE(Data!L354),"  ")</f>
        <v>3000</v>
      </c>
      <c r="L346" s="66">
        <f>IFERROR(AVERAGE(Data!M354),"  ")</f>
        <v>41450</v>
      </c>
      <c r="M346" s="66">
        <f>IFERROR(AVERAGE(Data!N354),"  ")</f>
        <v>19600</v>
      </c>
      <c r="N346" s="66">
        <f>IFERROR(AVERAGE(Data!O354),"  ")</f>
        <v>64050</v>
      </c>
      <c r="O346" s="66">
        <f>IFERROR(AVERAGE(Data!P354),"  ")</f>
        <v>38712.5</v>
      </c>
      <c r="P346" s="66">
        <f>IFERROR(AVERAGE(Data!Q354),"  ")</f>
        <v>54605</v>
      </c>
      <c r="Q346" s="67">
        <f>IFERROR(AVERAGE(Data!R354),"  ")</f>
        <v>-28.553102725133016</v>
      </c>
      <c r="R346" s="67">
        <f>IFERROR(AVERAGE(Data!S354),"  ")</f>
        <v>-44.103324922661521</v>
      </c>
      <c r="S346" s="67">
        <f>IFERROR(AVERAGE(Data!T354),"  ")</f>
        <v>-29.104477611940293</v>
      </c>
      <c r="T346" s="66">
        <f>IFERROR(AVERAGE(Data!V354), " ")</f>
        <v>101144</v>
      </c>
      <c r="U346" s="66">
        <f>IFERROR(AVERAGE(Data!W354), " ")</f>
        <v>14400</v>
      </c>
      <c r="V346" s="66">
        <f>IFERROR(AVERAGE(Data!X354), " ")</f>
        <v>1400</v>
      </c>
      <c r="W346" s="66">
        <f>IFERROR(AVERAGE(Data!Y354), " ")</f>
        <v>116944</v>
      </c>
      <c r="X346" s="66">
        <f>IFERROR(AVERAGE(Data!Z354), " ")</f>
        <v>129921.25</v>
      </c>
      <c r="Y346" s="66">
        <f>IFERROR(AVERAGE(Data!AA354), " ")</f>
        <v>115253.91666666667</v>
      </c>
      <c r="Z346" s="67">
        <f>IFERROR(AVERAGE(Data!AB354), " ")</f>
        <v>7.2260986769115076</v>
      </c>
      <c r="AA346" s="67">
        <f>IFERROR(AVERAGE(Data!AC354), " ")</f>
        <v>-5.8570659961559191</v>
      </c>
      <c r="AB346" s="67">
        <f>IFERROR(AVERAGE(Data!AD354), " ")</f>
        <v>12.726104029725672</v>
      </c>
      <c r="AC346" s="66">
        <f>IFERROR(AVERAGE(Data!AF354), "  ")</f>
        <v>6400</v>
      </c>
      <c r="AD346" s="66">
        <f>IFERROR(AVERAGE(Data!AG354), "  ")</f>
        <v>0</v>
      </c>
      <c r="AE346" s="66">
        <f>IFERROR(AVERAGE(Data!AH354), "  ")</f>
        <v>1400</v>
      </c>
      <c r="AF346" s="66">
        <f>IFERROR(AVERAGE(Data!AI354), "  ")</f>
        <v>7800</v>
      </c>
      <c r="AG346" s="66">
        <f>IFERROR(AVERAGE(Data!AJ354), "  ")</f>
        <v>6612.5</v>
      </c>
      <c r="AH346" s="66">
        <f>IFERROR(AVERAGE(Data!AK354), "  ")</f>
        <v>9670.8333333333339</v>
      </c>
      <c r="AI346" s="67">
        <f>IFERROR(AVERAGE(Data!AL354), "  ")</f>
        <v>23.125493291239142</v>
      </c>
      <c r="AJ346" s="67">
        <f>IFERROR(AVERAGE(Data!AM354), "  ")</f>
        <v>41.937214918164734</v>
      </c>
      <c r="AK346" s="67">
        <f>IFERROR(AVERAGE(Data!AN354), "  ")</f>
        <v>-31.624299870745375</v>
      </c>
      <c r="AL346" s="66">
        <f>IFERROR(AVERAGE(Data!AP354),"  ")</f>
        <v>690936</v>
      </c>
      <c r="AM346" s="66">
        <f>IFERROR(AVERAGE(Data!AQ354),"  ")</f>
        <v>88450</v>
      </c>
      <c r="AN346" s="66">
        <f>IFERROR(AVERAGE(Data!AR354),"  ")</f>
        <v>22400</v>
      </c>
      <c r="AO346" s="66">
        <f>IFERROR(AVERAGE(Data!AS354),"  ")</f>
        <v>801786</v>
      </c>
      <c r="AP346" s="66">
        <f>IFERROR(AVERAGE(Data!AT354),"  ")</f>
        <v>860166.5</v>
      </c>
      <c r="AQ346" s="66">
        <f>IFERROR(AVERAGE(Data!AU354),"  ")</f>
        <v>772490.66666666663</v>
      </c>
      <c r="AR346" s="67">
        <f>IFERROR(AVERAGE(Data!AV354),"  ")</f>
        <v>25.740175299104685</v>
      </c>
      <c r="AS346" s="67">
        <f>IFERROR(AVERAGE(Data!AW354),"  ")</f>
        <v>19.464831708717778</v>
      </c>
      <c r="AT346" s="67">
        <f>IFERROR(AVERAGE(Data!AX354),"  ")</f>
        <v>11.34975956559563</v>
      </c>
      <c r="AU346" s="66">
        <f>IFERROR(AVERAGE(Data!AZ354), "  ")</f>
        <v>612.99199999999996</v>
      </c>
      <c r="AV346" s="66">
        <f>IFERROR(AVERAGE(Data!BA354), "  ")</f>
        <v>64.05</v>
      </c>
      <c r="AW346" s="66">
        <f>IFERROR(AVERAGE(Data!BB354), "  ")</f>
        <v>116.944</v>
      </c>
      <c r="AX346" s="66">
        <f>IFERROR(AVERAGE(Data!BC354), "  ")</f>
        <v>7.8</v>
      </c>
      <c r="AY346" s="66">
        <f>IFERROR(AVERAGE(Data!BD354), "  ")</f>
        <v>801.78599999999994</v>
      </c>
      <c r="AZ346" s="66">
        <f>IFERROR(AVERAGE(Data!BE354), "  ")</f>
        <v>15610.736000000001</v>
      </c>
      <c r="BA346" s="66">
        <f>IFERROR(AVERAGE(Data!BF354), "  ")</f>
        <v>945.74499999999989</v>
      </c>
      <c r="BB346" s="66">
        <f>IFERROR(AVERAGE(Data!BG354), "  ")</f>
        <v>5539.6799999999994</v>
      </c>
      <c r="BC346" s="66">
        <f>IFERROR(AVERAGE(Data!BH354), "  ")</f>
        <v>270.60799999999995</v>
      </c>
      <c r="BD346" s="66">
        <f>IFERROR(AVERAGE(Data!BI354), "  ")</f>
        <v>22366.769</v>
      </c>
    </row>
    <row r="347" spans="1:56" x14ac:dyDescent="0.25">
      <c r="A347" s="59">
        <f t="shared" si="5"/>
        <v>40040</v>
      </c>
      <c r="B347" s="66">
        <f>IFERROR(AVERAGE(Data!B355),"  ")</f>
        <v>641093</v>
      </c>
      <c r="C347" s="66">
        <f>IFERROR(AVERAGE(Data!C355),"  ")</f>
        <v>19450</v>
      </c>
      <c r="D347" s="66">
        <f>IFERROR(AVERAGE(Data!D355),"  ")</f>
        <v>0</v>
      </c>
      <c r="E347" s="66">
        <f>IFERROR(AVERAGE(Data!E355),"  ")</f>
        <v>660543</v>
      </c>
      <c r="F347" s="66">
        <f>IFERROR(AVERAGE(Data!F355),"  ")</f>
        <v>713591.5</v>
      </c>
      <c r="G347" s="66">
        <f>IFERROR(AVERAGE(Data!G355),"  ")</f>
        <v>571811.75</v>
      </c>
      <c r="H347" s="67">
        <f>IFERROR(AVERAGE(Data!H355),"  ")</f>
        <v>52.654348805768358</v>
      </c>
      <c r="I347" s="67">
        <f>IFERROR(AVERAGE(Data!I355),"  ")</f>
        <v>43.465900809116299</v>
      </c>
      <c r="J347" s="67">
        <f>IFERROR(AVERAGE(Data!J355),"  ")</f>
        <v>24.794829766964387</v>
      </c>
      <c r="K347" s="66">
        <f>IFERROR(AVERAGE(Data!L355),"  ")</f>
        <v>6120</v>
      </c>
      <c r="L347" s="66">
        <f>IFERROR(AVERAGE(Data!M355),"  ")</f>
        <v>13250</v>
      </c>
      <c r="M347" s="66">
        <f>IFERROR(AVERAGE(Data!N355),"  ")</f>
        <v>10200</v>
      </c>
      <c r="N347" s="66">
        <f>IFERROR(AVERAGE(Data!O355),"  ")</f>
        <v>29570</v>
      </c>
      <c r="O347" s="66">
        <f>IFERROR(AVERAGE(Data!P355),"  ")</f>
        <v>38905</v>
      </c>
      <c r="P347" s="66">
        <f>IFERROR(AVERAGE(Data!Q355),"  ")</f>
        <v>58444.666666666664</v>
      </c>
      <c r="Q347" s="67">
        <f>IFERROR(AVERAGE(Data!R355),"  ")</f>
        <v>-18.31491712707183</v>
      </c>
      <c r="R347" s="67">
        <f>IFERROR(AVERAGE(Data!S355),"  ")</f>
        <v>-40.921670532585708</v>
      </c>
      <c r="S347" s="67">
        <f>IFERROR(AVERAGE(Data!T355),"  ")</f>
        <v>-33.432762613069912</v>
      </c>
      <c r="T347" s="66">
        <f>IFERROR(AVERAGE(Data!V355), " ")</f>
        <v>155712</v>
      </c>
      <c r="U347" s="66">
        <f>IFERROR(AVERAGE(Data!W355), " ")</f>
        <v>15300</v>
      </c>
      <c r="V347" s="66">
        <f>IFERROR(AVERAGE(Data!X355), " ")</f>
        <v>2800</v>
      </c>
      <c r="W347" s="66">
        <f>IFERROR(AVERAGE(Data!Y355), " ")</f>
        <v>173812</v>
      </c>
      <c r="X347" s="66">
        <f>IFERROR(AVERAGE(Data!Z355), " ")</f>
        <v>144170</v>
      </c>
      <c r="Y347" s="66">
        <f>IFERROR(AVERAGE(Data!AA355), " ")</f>
        <v>110492.25</v>
      </c>
      <c r="Z347" s="67">
        <f>IFERROR(AVERAGE(Data!AB355), " ")</f>
        <v>127.21710939134074</v>
      </c>
      <c r="AA347" s="67">
        <f>IFERROR(AVERAGE(Data!AC355), " ")</f>
        <v>22.341520125421898</v>
      </c>
      <c r="AB347" s="67">
        <f>IFERROR(AVERAGE(Data!AD355), " ")</f>
        <v>30.479739529243012</v>
      </c>
      <c r="AC347" s="66">
        <f>IFERROR(AVERAGE(Data!AF355), "  ")</f>
        <v>0</v>
      </c>
      <c r="AD347" s="66">
        <f>IFERROR(AVERAGE(Data!AG355), "  ")</f>
        <v>0</v>
      </c>
      <c r="AE347" s="66">
        <f>IFERROR(AVERAGE(Data!AH355), "  ")</f>
        <v>0</v>
      </c>
      <c r="AF347" s="66">
        <f>IFERROR(AVERAGE(Data!AI355), "  ")</f>
        <v>0</v>
      </c>
      <c r="AG347" s="66">
        <f>IFERROR(AVERAGE(Data!AJ355), "  ")</f>
        <v>6612.5</v>
      </c>
      <c r="AH347" s="66">
        <f>IFERROR(AVERAGE(Data!AK355), "  ")</f>
        <v>10045.166666666666</v>
      </c>
      <c r="AI347" s="67">
        <f>IFERROR(AVERAGE(Data!AL355), "  ")</f>
        <v>-100</v>
      </c>
      <c r="AJ347" s="67">
        <f>IFERROR(AVERAGE(Data!AM355), "  ")</f>
        <v>6.0757970723882115</v>
      </c>
      <c r="AK347" s="67">
        <f>IFERROR(AVERAGE(Data!AN355), "  ")</f>
        <v>-34.172321680410143</v>
      </c>
      <c r="AL347" s="66">
        <f>IFERROR(AVERAGE(Data!AP355),"  ")</f>
        <v>802925</v>
      </c>
      <c r="AM347" s="66">
        <f>IFERROR(AVERAGE(Data!AQ355),"  ")</f>
        <v>48000</v>
      </c>
      <c r="AN347" s="66">
        <f>IFERROR(AVERAGE(Data!AR355),"  ")</f>
        <v>13000</v>
      </c>
      <c r="AO347" s="66">
        <f>IFERROR(AVERAGE(Data!AS355),"  ")</f>
        <v>863925</v>
      </c>
      <c r="AP347" s="66">
        <f>IFERROR(AVERAGE(Data!AT355),"  ")</f>
        <v>903279</v>
      </c>
      <c r="AQ347" s="66">
        <f>IFERROR(AVERAGE(Data!AU355),"  ")</f>
        <v>750793.83333333337</v>
      </c>
      <c r="AR347" s="67">
        <f>IFERROR(AVERAGE(Data!AV355),"  ")</f>
        <v>56.140147948404206</v>
      </c>
      <c r="AS347" s="67">
        <f>IFERROR(AVERAGE(Data!AW355),"  ")</f>
        <v>31.419727602894554</v>
      </c>
      <c r="AT347" s="67">
        <f>IFERROR(AVERAGE(Data!AX355),"  ")</f>
        <v>20.309858698448725</v>
      </c>
      <c r="AU347" s="66">
        <f>IFERROR(AVERAGE(Data!AZ355), "  ")</f>
        <v>660.54300000000001</v>
      </c>
      <c r="AV347" s="66">
        <f>IFERROR(AVERAGE(Data!BA355), "  ")</f>
        <v>29.57</v>
      </c>
      <c r="AW347" s="66">
        <f>IFERROR(AVERAGE(Data!BB355), "  ")</f>
        <v>173.81200000000001</v>
      </c>
      <c r="AX347" s="66">
        <f>IFERROR(AVERAGE(Data!BC355), "  ")</f>
        <v>0</v>
      </c>
      <c r="AY347" s="66">
        <f>IFERROR(AVERAGE(Data!BD355), "  ")</f>
        <v>863.92499999999995</v>
      </c>
      <c r="AZ347" s="66">
        <f>IFERROR(AVERAGE(Data!BE355), "  ")</f>
        <v>16271.279</v>
      </c>
      <c r="BA347" s="66">
        <f>IFERROR(AVERAGE(Data!BF355), "  ")</f>
        <v>975.31499999999994</v>
      </c>
      <c r="BB347" s="66">
        <f>IFERROR(AVERAGE(Data!BG355), "  ")</f>
        <v>5713.4919999999993</v>
      </c>
      <c r="BC347" s="66">
        <f>IFERROR(AVERAGE(Data!BH355), "  ")</f>
        <v>270.60799999999995</v>
      </c>
      <c r="BD347" s="66">
        <f>IFERROR(AVERAGE(Data!BI355), "  ")</f>
        <v>23230.694</v>
      </c>
    </row>
    <row r="348" spans="1:56" x14ac:dyDescent="0.25">
      <c r="A348" s="59">
        <f t="shared" si="5"/>
        <v>40047</v>
      </c>
      <c r="B348" s="66">
        <f>IFERROR(AVERAGE(Data!B356),"  ")</f>
        <v>532378</v>
      </c>
      <c r="C348" s="66">
        <f>IFERROR(AVERAGE(Data!C356),"  ")</f>
        <v>40010</v>
      </c>
      <c r="D348" s="66">
        <f>IFERROR(AVERAGE(Data!D356),"  ")</f>
        <v>0</v>
      </c>
      <c r="E348" s="66">
        <f>IFERROR(AVERAGE(Data!E356),"  ")</f>
        <v>572388</v>
      </c>
      <c r="F348" s="66">
        <f>IFERROR(AVERAGE(Data!F356),"  ")</f>
        <v>677842.25</v>
      </c>
      <c r="G348" s="66">
        <f>IFERROR(AVERAGE(Data!G356),"  ")</f>
        <v>500723.16666666669</v>
      </c>
      <c r="H348" s="67">
        <f>IFERROR(AVERAGE(Data!H356),"  ")</f>
        <v>25.44280661152678</v>
      </c>
      <c r="I348" s="67">
        <f>IFERROR(AVERAGE(Data!I356),"  ")</f>
        <v>47.833210564683085</v>
      </c>
      <c r="J348" s="67">
        <f>IFERROR(AVERAGE(Data!J356),"  ")</f>
        <v>35.37265601518336</v>
      </c>
      <c r="K348" s="66">
        <f>IFERROR(AVERAGE(Data!L356),"  ")</f>
        <v>7700</v>
      </c>
      <c r="L348" s="66">
        <f>IFERROR(AVERAGE(Data!M356),"  ")</f>
        <v>4750</v>
      </c>
      <c r="M348" s="66">
        <f>IFERROR(AVERAGE(Data!N356),"  ")</f>
        <v>9800</v>
      </c>
      <c r="N348" s="66">
        <f>IFERROR(AVERAGE(Data!O356),"  ")</f>
        <v>22250</v>
      </c>
      <c r="O348" s="66">
        <f>IFERROR(AVERAGE(Data!P356),"  ")</f>
        <v>35555</v>
      </c>
      <c r="P348" s="66">
        <f>IFERROR(AVERAGE(Data!Q356),"  ")</f>
        <v>60148.916666666664</v>
      </c>
      <c r="Q348" s="67">
        <f>IFERROR(AVERAGE(Data!R356),"  ")</f>
        <v>-66.065763787213271</v>
      </c>
      <c r="R348" s="67">
        <f>IFERROR(AVERAGE(Data!S356),"  ")</f>
        <v>-41.704274828560074</v>
      </c>
      <c r="S348" s="67">
        <f>IFERROR(AVERAGE(Data!T356),"  ")</f>
        <v>-40.888378427430808</v>
      </c>
      <c r="T348" s="66">
        <f>IFERROR(AVERAGE(Data!V356), " ")</f>
        <v>92818</v>
      </c>
      <c r="U348" s="66">
        <f>IFERROR(AVERAGE(Data!W356), " ")</f>
        <v>22100</v>
      </c>
      <c r="V348" s="66">
        <f>IFERROR(AVERAGE(Data!X356), " ")</f>
        <v>2800</v>
      </c>
      <c r="W348" s="66">
        <f>IFERROR(AVERAGE(Data!Y356), " ")</f>
        <v>117718</v>
      </c>
      <c r="X348" s="66">
        <f>IFERROR(AVERAGE(Data!Z356), " ")</f>
        <v>145706</v>
      </c>
      <c r="Y348" s="66">
        <f>IFERROR(AVERAGE(Data!AA356), " ")</f>
        <v>108999.41666666667</v>
      </c>
      <c r="Z348" s="67">
        <f>IFERROR(AVERAGE(Data!AB356), " ")</f>
        <v>2.7682959833081666</v>
      </c>
      <c r="AA348" s="67">
        <f>IFERROR(AVERAGE(Data!AC356), " ")</f>
        <v>29.921221227022855</v>
      </c>
      <c r="AB348" s="67">
        <f>IFERROR(AVERAGE(Data!AD356), " ")</f>
        <v>33.675944748939777</v>
      </c>
      <c r="AC348" s="66">
        <f>IFERROR(AVERAGE(Data!AF356), "  ")</f>
        <v>7841</v>
      </c>
      <c r="AD348" s="66">
        <f>IFERROR(AVERAGE(Data!AG356), "  ")</f>
        <v>0</v>
      </c>
      <c r="AE348" s="66">
        <f>IFERROR(AVERAGE(Data!AH356), "  ")</f>
        <v>0</v>
      </c>
      <c r="AF348" s="66">
        <f>IFERROR(AVERAGE(Data!AI356), "  ")</f>
        <v>7841</v>
      </c>
      <c r="AG348" s="66">
        <f>IFERROR(AVERAGE(Data!AJ356), "  ")</f>
        <v>5897.75</v>
      </c>
      <c r="AH348" s="66">
        <f>IFERROR(AVERAGE(Data!AK356), "  ")</f>
        <v>10798.5</v>
      </c>
      <c r="AI348" s="67">
        <f>IFERROR(AVERAGE(Data!AL356), "  ")</f>
        <v>460.07142857142861</v>
      </c>
      <c r="AJ348" s="67">
        <f>IFERROR(AVERAGE(Data!AM356), "  ")</f>
        <v>-10.419593696601481</v>
      </c>
      <c r="AK348" s="67">
        <f>IFERROR(AVERAGE(Data!AN356), "  ")</f>
        <v>-45.383618095105803</v>
      </c>
      <c r="AL348" s="66">
        <f>IFERROR(AVERAGE(Data!AP356),"  ")</f>
        <v>640737</v>
      </c>
      <c r="AM348" s="66">
        <f>IFERROR(AVERAGE(Data!AQ356),"  ")</f>
        <v>66860</v>
      </c>
      <c r="AN348" s="66">
        <f>IFERROR(AVERAGE(Data!AR356),"  ")</f>
        <v>12600</v>
      </c>
      <c r="AO348" s="66">
        <f>IFERROR(AVERAGE(Data!AS356),"  ")</f>
        <v>720197</v>
      </c>
      <c r="AP348" s="66">
        <f>IFERROR(AVERAGE(Data!AT356),"  ")</f>
        <v>865001</v>
      </c>
      <c r="AQ348" s="66">
        <f>IFERROR(AVERAGE(Data!AU356),"  ")</f>
        <v>680670</v>
      </c>
      <c r="AR348" s="67">
        <f>IFERROR(AVERAGE(Data!AV356),"  ")</f>
        <v>12.917346729193223</v>
      </c>
      <c r="AS348" s="67">
        <f>IFERROR(AVERAGE(Data!AW356),"  ")</f>
        <v>35.528633524339703</v>
      </c>
      <c r="AT348" s="67">
        <f>IFERROR(AVERAGE(Data!AX356),"  ")</f>
        <v>27.080817429885261</v>
      </c>
      <c r="AU348" s="66">
        <f>IFERROR(AVERAGE(Data!AZ356), "  ")</f>
        <v>572.38800000000003</v>
      </c>
      <c r="AV348" s="66">
        <f>IFERROR(AVERAGE(Data!BA356), "  ")</f>
        <v>22.25</v>
      </c>
      <c r="AW348" s="66">
        <f>IFERROR(AVERAGE(Data!BB356), "  ")</f>
        <v>117.718</v>
      </c>
      <c r="AX348" s="66">
        <f>IFERROR(AVERAGE(Data!BC356), "  ")</f>
        <v>7.8410000000000002</v>
      </c>
      <c r="AY348" s="66">
        <f>IFERROR(AVERAGE(Data!BD356), "  ")</f>
        <v>720.197</v>
      </c>
      <c r="AZ348" s="66">
        <f>IFERROR(AVERAGE(Data!BE356), "  ")</f>
        <v>16843.667000000001</v>
      </c>
      <c r="BA348" s="66">
        <f>IFERROR(AVERAGE(Data!BF356), "  ")</f>
        <v>997.56499999999994</v>
      </c>
      <c r="BB348" s="66">
        <f>IFERROR(AVERAGE(Data!BG356), "  ")</f>
        <v>5831.2099999999991</v>
      </c>
      <c r="BC348" s="66">
        <f>IFERROR(AVERAGE(Data!BH356), "  ")</f>
        <v>278.44899999999996</v>
      </c>
      <c r="BD348" s="66">
        <f>IFERROR(AVERAGE(Data!BI356), "  ")</f>
        <v>23950.891</v>
      </c>
    </row>
    <row r="349" spans="1:56" x14ac:dyDescent="0.25">
      <c r="A349" s="59">
        <f t="shared" si="5"/>
        <v>40054</v>
      </c>
      <c r="B349" s="66">
        <f>IFERROR(AVERAGE(Data!B357),"  ")</f>
        <v>483383</v>
      </c>
      <c r="C349" s="66">
        <f>IFERROR(AVERAGE(Data!C357),"  ")</f>
        <v>34500</v>
      </c>
      <c r="D349" s="66">
        <f>IFERROR(AVERAGE(Data!D357),"  ")</f>
        <v>0</v>
      </c>
      <c r="E349" s="66">
        <f>IFERROR(AVERAGE(Data!E357),"  ")</f>
        <v>517883</v>
      </c>
      <c r="F349" s="66">
        <f>IFERROR(AVERAGE(Data!F357),"  ")</f>
        <v>590951.5</v>
      </c>
      <c r="G349" s="66">
        <f>IFERROR(AVERAGE(Data!G357),"  ")</f>
        <v>427187.16666666669</v>
      </c>
      <c r="H349" s="67">
        <f>IFERROR(AVERAGE(Data!H357),"  ")</f>
        <v>79.667020531074144</v>
      </c>
      <c r="I349" s="67">
        <f>IFERROR(AVERAGE(Data!I357),"  ")</f>
        <v>46.833654998313513</v>
      </c>
      <c r="J349" s="67">
        <f>IFERROR(AVERAGE(Data!J357),"  ")</f>
        <v>38.335499310801694</v>
      </c>
      <c r="K349" s="66">
        <f>IFERROR(AVERAGE(Data!L357),"  ")</f>
        <v>10833</v>
      </c>
      <c r="L349" s="66">
        <f>IFERROR(AVERAGE(Data!M357),"  ")</f>
        <v>17550</v>
      </c>
      <c r="M349" s="66">
        <f>IFERROR(AVERAGE(Data!N357),"  ")</f>
        <v>21000</v>
      </c>
      <c r="N349" s="66">
        <f>IFERROR(AVERAGE(Data!O357),"  ")</f>
        <v>49383</v>
      </c>
      <c r="O349" s="66">
        <f>IFERROR(AVERAGE(Data!P357),"  ")</f>
        <v>41313.25</v>
      </c>
      <c r="P349" s="66">
        <f>IFERROR(AVERAGE(Data!Q357),"  ")</f>
        <v>67895.916666666672</v>
      </c>
      <c r="Q349" s="67">
        <f>IFERROR(AVERAGE(Data!R357),"  ")</f>
        <v>-33.891566265060234</v>
      </c>
      <c r="R349" s="67">
        <f>IFERROR(AVERAGE(Data!S357),"  ")</f>
        <v>-37.901659057174527</v>
      </c>
      <c r="S349" s="67">
        <f>IFERROR(AVERAGE(Data!T357),"  ")</f>
        <v>-39.152084501890769</v>
      </c>
      <c r="T349" s="66">
        <f>IFERROR(AVERAGE(Data!V357), " ")</f>
        <v>108435</v>
      </c>
      <c r="U349" s="66">
        <f>IFERROR(AVERAGE(Data!W357), " ")</f>
        <v>13550</v>
      </c>
      <c r="V349" s="66">
        <f>IFERROR(AVERAGE(Data!X357), " ")</f>
        <v>8400</v>
      </c>
      <c r="W349" s="66">
        <f>IFERROR(AVERAGE(Data!Y357), " ")</f>
        <v>130385</v>
      </c>
      <c r="X349" s="66">
        <f>IFERROR(AVERAGE(Data!Z357), " ")</f>
        <v>134714.75</v>
      </c>
      <c r="Y349" s="66">
        <f>IFERROR(AVERAGE(Data!AA357), " ")</f>
        <v>97898.916666666672</v>
      </c>
      <c r="Z349" s="67">
        <f>IFERROR(AVERAGE(Data!AB357), " ")</f>
        <v>242.42456075846312</v>
      </c>
      <c r="AA349" s="67">
        <f>IFERROR(AVERAGE(Data!AC357), " ")</f>
        <v>59.339470050239072</v>
      </c>
      <c r="AB349" s="67">
        <f>IFERROR(AVERAGE(Data!AD357), " ")</f>
        <v>37.605966017669587</v>
      </c>
      <c r="AC349" s="66">
        <f>IFERROR(AVERAGE(Data!AF357), "  ")</f>
        <v>0</v>
      </c>
      <c r="AD349" s="66">
        <f>IFERROR(AVERAGE(Data!AG357), "  ")</f>
        <v>0</v>
      </c>
      <c r="AE349" s="66">
        <f>IFERROR(AVERAGE(Data!AH357), "  ")</f>
        <v>1400</v>
      </c>
      <c r="AF349" s="66">
        <f>IFERROR(AVERAGE(Data!AI357), "  ")</f>
        <v>1400</v>
      </c>
      <c r="AG349" s="66">
        <f>IFERROR(AVERAGE(Data!AJ357), "  ")</f>
        <v>4260.25</v>
      </c>
      <c r="AH349" s="66">
        <f>IFERROR(AVERAGE(Data!AK357), "  ")</f>
        <v>12744.333333333334</v>
      </c>
      <c r="AI349" s="67">
        <f>IFERROR(AVERAGE(Data!AL357), "  ")</f>
        <v>-95.757575757575751</v>
      </c>
      <c r="AJ349" s="67">
        <f>IFERROR(AVERAGE(Data!AM357), "  ")</f>
        <v>-64.961447517220108</v>
      </c>
      <c r="AK349" s="67">
        <f>IFERROR(AVERAGE(Data!AN357), "  ")</f>
        <v>-66.571417361964791</v>
      </c>
      <c r="AL349" s="66">
        <f>IFERROR(AVERAGE(Data!AP357),"  ")</f>
        <v>602651</v>
      </c>
      <c r="AM349" s="66">
        <f>IFERROR(AVERAGE(Data!AQ357),"  ")</f>
        <v>65600</v>
      </c>
      <c r="AN349" s="66">
        <f>IFERROR(AVERAGE(Data!AR357),"  ")</f>
        <v>30800</v>
      </c>
      <c r="AO349" s="66">
        <f>IFERROR(AVERAGE(Data!AS357),"  ")</f>
        <v>699051</v>
      </c>
      <c r="AP349" s="66">
        <f>IFERROR(AVERAGE(Data!AT357),"  ")</f>
        <v>771239.75</v>
      </c>
      <c r="AQ349" s="66">
        <f>IFERROR(AVERAGE(Data!AU357),"  ")</f>
        <v>605726.33333333337</v>
      </c>
      <c r="AR349" s="67">
        <f>IFERROR(AVERAGE(Data!AV357),"  ")</f>
        <v>61.063123382862194</v>
      </c>
      <c r="AS349" s="67">
        <f>IFERROR(AVERAGE(Data!AW357),"  ")</f>
        <v>36.334545113855214</v>
      </c>
      <c r="AT349" s="67">
        <f>IFERROR(AVERAGE(Data!AX357),"  ")</f>
        <v>27.3247847350206</v>
      </c>
      <c r="AU349" s="66">
        <f>IFERROR(AVERAGE(Data!AZ357), "  ")</f>
        <v>517.88300000000004</v>
      </c>
      <c r="AV349" s="66">
        <f>IFERROR(AVERAGE(Data!BA357), "  ")</f>
        <v>49.383000000000003</v>
      </c>
      <c r="AW349" s="66">
        <f>IFERROR(AVERAGE(Data!BB357), "  ")</f>
        <v>130.38499999999999</v>
      </c>
      <c r="AX349" s="66">
        <f>IFERROR(AVERAGE(Data!BC357), "  ")</f>
        <v>1.4</v>
      </c>
      <c r="AY349" s="66">
        <f>IFERROR(AVERAGE(Data!BD357), "  ")</f>
        <v>699.05100000000004</v>
      </c>
      <c r="AZ349" s="66">
        <f>IFERROR(AVERAGE(Data!BE357), "  ")</f>
        <v>17361.550000000003</v>
      </c>
      <c r="BA349" s="66">
        <f>IFERROR(AVERAGE(Data!BF357), "  ")</f>
        <v>1046.9479999999999</v>
      </c>
      <c r="BB349" s="66">
        <f>IFERROR(AVERAGE(Data!BG357), "  ")</f>
        <v>5961.5949999999993</v>
      </c>
      <c r="BC349" s="66">
        <f>IFERROR(AVERAGE(Data!BH357), "  ")</f>
        <v>279.84899999999993</v>
      </c>
      <c r="BD349" s="66">
        <f>IFERROR(AVERAGE(Data!BI357), "  ")</f>
        <v>24649.941999999999</v>
      </c>
    </row>
    <row r="350" spans="1:56" x14ac:dyDescent="0.25">
      <c r="A350" s="59">
        <f t="shared" si="5"/>
        <v>40061</v>
      </c>
      <c r="B350" s="66">
        <f>IFERROR(AVERAGE(Data!B358),"  ")</f>
        <v>273160</v>
      </c>
      <c r="C350" s="66">
        <f>IFERROR(AVERAGE(Data!C358),"  ")</f>
        <v>23669</v>
      </c>
      <c r="D350" s="66">
        <f>IFERROR(AVERAGE(Data!D358),"  ")</f>
        <v>0</v>
      </c>
      <c r="E350" s="66">
        <f>IFERROR(AVERAGE(Data!E358),"  ")</f>
        <v>296829</v>
      </c>
      <c r="F350" s="66">
        <f>IFERROR(AVERAGE(Data!F358),"  ")</f>
        <v>511910.75</v>
      </c>
      <c r="G350" s="66">
        <f>IFERROR(AVERAGE(Data!G358),"  ")</f>
        <v>389443.66666666669</v>
      </c>
      <c r="H350" s="67">
        <f>IFERROR(AVERAGE(Data!H358),"  ")</f>
        <v>-35.599776964416272</v>
      </c>
      <c r="I350" s="67">
        <f>IFERROR(AVERAGE(Data!I358),"  ")</f>
        <v>24.996673092583265</v>
      </c>
      <c r="J350" s="67">
        <f>IFERROR(AVERAGE(Data!J358),"  ")</f>
        <v>31.446674786511686</v>
      </c>
      <c r="K350" s="66">
        <f>IFERROR(AVERAGE(Data!L358),"  ")</f>
        <v>6600</v>
      </c>
      <c r="L350" s="66">
        <f>IFERROR(AVERAGE(Data!M358),"  ")</f>
        <v>16708</v>
      </c>
      <c r="M350" s="66">
        <f>IFERROR(AVERAGE(Data!N358),"  ")</f>
        <v>1400</v>
      </c>
      <c r="N350" s="66">
        <f>IFERROR(AVERAGE(Data!O358),"  ")</f>
        <v>24708</v>
      </c>
      <c r="O350" s="66">
        <f>IFERROR(AVERAGE(Data!P358),"  ")</f>
        <v>31477.75</v>
      </c>
      <c r="P350" s="66">
        <f>IFERROR(AVERAGE(Data!Q358),"  ")</f>
        <v>60642.916666666664</v>
      </c>
      <c r="Q350" s="67">
        <f>IFERROR(AVERAGE(Data!R358),"  ")</f>
        <v>-62.849582005172309</v>
      </c>
      <c r="R350" s="67">
        <f>IFERROR(AVERAGE(Data!S358),"  ")</f>
        <v>-48.179655603845653</v>
      </c>
      <c r="S350" s="67">
        <f>IFERROR(AVERAGE(Data!T358),"  ")</f>
        <v>-48.093278275148919</v>
      </c>
      <c r="T350" s="66">
        <f>IFERROR(AVERAGE(Data!V358), " ")</f>
        <v>35320</v>
      </c>
      <c r="U350" s="66">
        <f>IFERROR(AVERAGE(Data!W358), " ")</f>
        <v>21742</v>
      </c>
      <c r="V350" s="66">
        <f>IFERROR(AVERAGE(Data!X358), " ")</f>
        <v>0</v>
      </c>
      <c r="W350" s="66">
        <f>IFERROR(AVERAGE(Data!Y358), " ")</f>
        <v>57062</v>
      </c>
      <c r="X350" s="66">
        <f>IFERROR(AVERAGE(Data!Z358), " ")</f>
        <v>119744.25</v>
      </c>
      <c r="Y350" s="66">
        <f>IFERROR(AVERAGE(Data!AA358), " ")</f>
        <v>93808.833333333328</v>
      </c>
      <c r="Z350" s="67">
        <f>IFERROR(AVERAGE(Data!AB358), " ")</f>
        <v>-27.835390530149738</v>
      </c>
      <c r="AA350" s="67">
        <f>IFERROR(AVERAGE(Data!AC358), " ")</f>
        <v>55.415130827536089</v>
      </c>
      <c r="AB350" s="67">
        <f>IFERROR(AVERAGE(Data!AD358), " ")</f>
        <v>27.647094356785871</v>
      </c>
      <c r="AC350" s="66">
        <f>IFERROR(AVERAGE(Data!AF358), "  ")</f>
        <v>0</v>
      </c>
      <c r="AD350" s="66">
        <f>IFERROR(AVERAGE(Data!AG358), "  ")</f>
        <v>0</v>
      </c>
      <c r="AE350" s="66">
        <f>IFERROR(AVERAGE(Data!AH358), "  ")</f>
        <v>1400</v>
      </c>
      <c r="AF350" s="66">
        <f>IFERROR(AVERAGE(Data!AI358), "  ")</f>
        <v>1400</v>
      </c>
      <c r="AG350" s="66">
        <f>IFERROR(AVERAGE(Data!AJ358), "  ")</f>
        <v>2660.25</v>
      </c>
      <c r="AH350" s="66">
        <f>IFERROR(AVERAGE(Data!AK358), "  ")</f>
        <v>11009.666666666666</v>
      </c>
      <c r="AI350" s="67">
        <f>IFERROR(AVERAGE(Data!AL358), "  ")</f>
        <v>-50</v>
      </c>
      <c r="AJ350" s="67">
        <f>IFERROR(AVERAGE(Data!AM358), "  ")</f>
        <v>-76.405764966740577</v>
      </c>
      <c r="AK350" s="67">
        <f>IFERROR(AVERAGE(Data!AN358), "  ")</f>
        <v>-75.837143116655056</v>
      </c>
      <c r="AL350" s="66">
        <f>IFERROR(AVERAGE(Data!AP358),"  ")</f>
        <v>315080</v>
      </c>
      <c r="AM350" s="66">
        <f>IFERROR(AVERAGE(Data!AQ358),"  ")</f>
        <v>62119</v>
      </c>
      <c r="AN350" s="66">
        <f>IFERROR(AVERAGE(Data!AR358),"  ")</f>
        <v>2800</v>
      </c>
      <c r="AO350" s="66">
        <f>IFERROR(AVERAGE(Data!AS358),"  ")</f>
        <v>379999</v>
      </c>
      <c r="AP350" s="66">
        <f>IFERROR(AVERAGE(Data!AT358),"  ")</f>
        <v>665793</v>
      </c>
      <c r="AQ350" s="66">
        <f>IFERROR(AVERAGE(Data!AU358),"  ")</f>
        <v>554905.08333333337</v>
      </c>
      <c r="AR350" s="67">
        <f>IFERROR(AVERAGE(Data!AV358),"  ")</f>
        <v>-37.632797356936642</v>
      </c>
      <c r="AS350" s="67">
        <f>IFERROR(AVERAGE(Data!AW358),"  ")</f>
        <v>19.188194193945108</v>
      </c>
      <c r="AT350" s="67">
        <f>IFERROR(AVERAGE(Data!AX358),"  ")</f>
        <v>19.983222355895403</v>
      </c>
      <c r="AU350" s="66">
        <f>IFERROR(AVERAGE(Data!AZ358), "  ")</f>
        <v>296.82900000000001</v>
      </c>
      <c r="AV350" s="66">
        <f>IFERROR(AVERAGE(Data!BA358), "  ")</f>
        <v>24.707999999999998</v>
      </c>
      <c r="AW350" s="66">
        <f>IFERROR(AVERAGE(Data!BB358), "  ")</f>
        <v>57.061999999999998</v>
      </c>
      <c r="AX350" s="66">
        <f>IFERROR(AVERAGE(Data!BC358), "  ")</f>
        <v>1.4</v>
      </c>
      <c r="AY350" s="66">
        <f>IFERROR(AVERAGE(Data!BD358), "  ")</f>
        <v>379.99900000000002</v>
      </c>
      <c r="AZ350" s="66">
        <f>IFERROR(AVERAGE(Data!BE358), "  ")</f>
        <v>17658.379000000004</v>
      </c>
      <c r="BA350" s="66">
        <f>IFERROR(AVERAGE(Data!BF358), "  ")</f>
        <v>1071.6559999999999</v>
      </c>
      <c r="BB350" s="66">
        <f>IFERROR(AVERAGE(Data!BG358), "  ")</f>
        <v>6018.6569999999992</v>
      </c>
      <c r="BC350" s="66">
        <f>IFERROR(AVERAGE(Data!BH358), "  ")</f>
        <v>281.24899999999991</v>
      </c>
      <c r="BD350" s="66">
        <f>IFERROR(AVERAGE(Data!BI358), "  ")</f>
        <v>25029.940999999999</v>
      </c>
    </row>
    <row r="351" spans="1:56" x14ac:dyDescent="0.25">
      <c r="A351" s="59">
        <f t="shared" si="5"/>
        <v>40068</v>
      </c>
      <c r="B351" s="66">
        <f>IFERROR(AVERAGE(Data!B359),"  ")</f>
        <v>204932</v>
      </c>
      <c r="C351" s="66">
        <f>IFERROR(AVERAGE(Data!C359),"  ")</f>
        <v>15000</v>
      </c>
      <c r="D351" s="66">
        <f>IFERROR(AVERAGE(Data!D359),"  ")</f>
        <v>4400</v>
      </c>
      <c r="E351" s="66">
        <f>IFERROR(AVERAGE(Data!E359),"  ")</f>
        <v>224332</v>
      </c>
      <c r="F351" s="66">
        <f>IFERROR(AVERAGE(Data!F359),"  ")</f>
        <v>402858</v>
      </c>
      <c r="G351" s="66">
        <f>IFERROR(AVERAGE(Data!G359),"  ")</f>
        <v>346203.41666666669</v>
      </c>
      <c r="H351" s="67">
        <f>IFERROR(AVERAGE(Data!H359),"  ")</f>
        <v>-42.375249808629889</v>
      </c>
      <c r="I351" s="67">
        <f>IFERROR(AVERAGE(Data!I359),"  ")</f>
        <v>1.045994014112539</v>
      </c>
      <c r="J351" s="67">
        <f>IFERROR(AVERAGE(Data!J359),"  ")</f>
        <v>16.364536167441045</v>
      </c>
      <c r="K351" s="66">
        <f>IFERROR(AVERAGE(Data!L359),"  ")</f>
        <v>16841</v>
      </c>
      <c r="L351" s="66">
        <f>IFERROR(AVERAGE(Data!M359),"  ")</f>
        <v>27150</v>
      </c>
      <c r="M351" s="66">
        <f>IFERROR(AVERAGE(Data!N359),"  ")</f>
        <v>0</v>
      </c>
      <c r="N351" s="66">
        <f>IFERROR(AVERAGE(Data!O359),"  ")</f>
        <v>43991</v>
      </c>
      <c r="O351" s="66">
        <f>IFERROR(AVERAGE(Data!P359),"  ")</f>
        <v>35083</v>
      </c>
      <c r="P351" s="66">
        <f>IFERROR(AVERAGE(Data!Q359),"  ")</f>
        <v>66585.416666666672</v>
      </c>
      <c r="Q351" s="67">
        <f>IFERROR(AVERAGE(Data!R359),"  ")</f>
        <v>-35.411833798267509</v>
      </c>
      <c r="R351" s="67">
        <f>IFERROR(AVERAGE(Data!S359),"  ")</f>
        <v>-48.949018866002639</v>
      </c>
      <c r="S351" s="67">
        <f>IFERROR(AVERAGE(Data!T359),"  ")</f>
        <v>-47.311285629360789</v>
      </c>
      <c r="T351" s="66">
        <f>IFERROR(AVERAGE(Data!V359), " ")</f>
        <v>33017</v>
      </c>
      <c r="U351" s="66">
        <f>IFERROR(AVERAGE(Data!W359), " ")</f>
        <v>6388</v>
      </c>
      <c r="V351" s="66">
        <f>IFERROR(AVERAGE(Data!X359), " ")</f>
        <v>2900</v>
      </c>
      <c r="W351" s="66">
        <f>IFERROR(AVERAGE(Data!Y359), " ")</f>
        <v>42305</v>
      </c>
      <c r="X351" s="66">
        <f>IFERROR(AVERAGE(Data!Z359), " ")</f>
        <v>86867.5</v>
      </c>
      <c r="Y351" s="66">
        <f>IFERROR(AVERAGE(Data!AA359), " ")</f>
        <v>82416.25</v>
      </c>
      <c r="Z351" s="67">
        <f>IFERROR(AVERAGE(Data!AB359), " ")</f>
        <v>-11.327003290783711</v>
      </c>
      <c r="AA351" s="67">
        <f>IFERROR(AVERAGE(Data!AC359), " ")</f>
        <v>24.360695048406434</v>
      </c>
      <c r="AB351" s="67">
        <f>IFERROR(AVERAGE(Data!AD359), " ")</f>
        <v>5.4009373151532536</v>
      </c>
      <c r="AC351" s="66">
        <f>IFERROR(AVERAGE(Data!AF359), "  ")</f>
        <v>0</v>
      </c>
      <c r="AD351" s="66">
        <f>IFERROR(AVERAGE(Data!AG359), "  ")</f>
        <v>0</v>
      </c>
      <c r="AE351" s="66">
        <f>IFERROR(AVERAGE(Data!AH359), "  ")</f>
        <v>1400</v>
      </c>
      <c r="AF351" s="66">
        <f>IFERROR(AVERAGE(Data!AI359), "  ")</f>
        <v>1400</v>
      </c>
      <c r="AG351" s="66">
        <f>IFERROR(AVERAGE(Data!AJ359), "  ")</f>
        <v>3010.25</v>
      </c>
      <c r="AH351" s="66">
        <f>IFERROR(AVERAGE(Data!AK359), "  ")</f>
        <v>12841.333333333334</v>
      </c>
      <c r="AI351" s="67">
        <f>IFERROR(AVERAGE(Data!AL359), "  ")</f>
        <v>-85.106382978723403</v>
      </c>
      <c r="AJ351" s="67">
        <f>IFERROR(AVERAGE(Data!AM359), "  ")</f>
        <v>-74.16094420600858</v>
      </c>
      <c r="AK351" s="67">
        <f>IFERROR(AVERAGE(Data!AN359), "  ")</f>
        <v>-76.55811961374728</v>
      </c>
      <c r="AL351" s="66">
        <f>IFERROR(AVERAGE(Data!AP359),"  ")</f>
        <v>254790</v>
      </c>
      <c r="AM351" s="66">
        <f>IFERROR(AVERAGE(Data!AQ359),"  ")</f>
        <v>48538</v>
      </c>
      <c r="AN351" s="66">
        <f>IFERROR(AVERAGE(Data!AR359),"  ")</f>
        <v>8700</v>
      </c>
      <c r="AO351" s="66">
        <f>IFERROR(AVERAGE(Data!AS359),"  ")</f>
        <v>312028</v>
      </c>
      <c r="AP351" s="66">
        <f>IFERROR(AVERAGE(Data!AT359),"  ")</f>
        <v>527818.75</v>
      </c>
      <c r="AQ351" s="66">
        <f>IFERROR(AVERAGE(Data!AU359),"  ")</f>
        <v>508046.41666666669</v>
      </c>
      <c r="AR351" s="67">
        <f>IFERROR(AVERAGE(Data!AV359),"  ")</f>
        <v>-39.355162220101569</v>
      </c>
      <c r="AS351" s="67">
        <f>IFERROR(AVERAGE(Data!AW359),"  ")</f>
        <v>-3.8424752304792809</v>
      </c>
      <c r="AT351" s="67">
        <f>IFERROR(AVERAGE(Data!AX359),"  ")</f>
        <v>3.8918359985808282</v>
      </c>
      <c r="AU351" s="66">
        <f>IFERROR(AVERAGE(Data!AZ359), "  ")</f>
        <v>224.33199999999999</v>
      </c>
      <c r="AV351" s="66">
        <f>IFERROR(AVERAGE(Data!BA359), "  ")</f>
        <v>43.991</v>
      </c>
      <c r="AW351" s="66">
        <f>IFERROR(AVERAGE(Data!BB359), "  ")</f>
        <v>42.305</v>
      </c>
      <c r="AX351" s="66">
        <f>IFERROR(AVERAGE(Data!BC359), "  ")</f>
        <v>1.4</v>
      </c>
      <c r="AY351" s="66">
        <f>IFERROR(AVERAGE(Data!BD359), "  ")</f>
        <v>312.02800000000002</v>
      </c>
      <c r="AZ351" s="66">
        <f>IFERROR(AVERAGE(Data!BE359), "  ")</f>
        <v>17882.711000000003</v>
      </c>
      <c r="BA351" s="66">
        <f>IFERROR(AVERAGE(Data!BF359), "  ")</f>
        <v>1115.6469999999999</v>
      </c>
      <c r="BB351" s="66">
        <f>IFERROR(AVERAGE(Data!BG359), "  ")</f>
        <v>6060.9619999999995</v>
      </c>
      <c r="BC351" s="66">
        <f>IFERROR(AVERAGE(Data!BH359), "  ")</f>
        <v>282.64899999999989</v>
      </c>
      <c r="BD351" s="66">
        <f>IFERROR(AVERAGE(Data!BI359), "  ")</f>
        <v>25341.968999999997</v>
      </c>
    </row>
    <row r="352" spans="1:56" x14ac:dyDescent="0.25">
      <c r="A352" s="59">
        <f t="shared" si="5"/>
        <v>40075</v>
      </c>
      <c r="B352" s="66">
        <f>IFERROR(AVERAGE(Data!B360),"  ")</f>
        <v>152116</v>
      </c>
      <c r="C352" s="66">
        <f>IFERROR(AVERAGE(Data!C360),"  ")</f>
        <v>9600</v>
      </c>
      <c r="D352" s="66">
        <f>IFERROR(AVERAGE(Data!D360),"  ")</f>
        <v>0</v>
      </c>
      <c r="E352" s="66">
        <f>IFERROR(AVERAGE(Data!E360),"  ")</f>
        <v>161716</v>
      </c>
      <c r="F352" s="66">
        <f>IFERROR(AVERAGE(Data!F360),"  ")</f>
        <v>300190</v>
      </c>
      <c r="G352" s="66">
        <f>IFERROR(AVERAGE(Data!G360),"  ")</f>
        <v>338445.75</v>
      </c>
      <c r="H352" s="67">
        <f>IFERROR(AVERAGE(Data!H360),"  ")</f>
        <v>-50.277031306689949</v>
      </c>
      <c r="I352" s="67">
        <f>IFERROR(AVERAGE(Data!I360),"  ")</f>
        <v>-17.963559248502591</v>
      </c>
      <c r="J352" s="67">
        <f>IFERROR(AVERAGE(Data!J360),"  ")</f>
        <v>-11.303362503444047</v>
      </c>
      <c r="K352" s="66">
        <f>IFERROR(AVERAGE(Data!L360),"  ")</f>
        <v>7921</v>
      </c>
      <c r="L352" s="66">
        <f>IFERROR(AVERAGE(Data!M360),"  ")</f>
        <v>13250</v>
      </c>
      <c r="M352" s="66">
        <f>IFERROR(AVERAGE(Data!N360),"  ")</f>
        <v>22400</v>
      </c>
      <c r="N352" s="66">
        <f>IFERROR(AVERAGE(Data!O360),"  ")</f>
        <v>43571</v>
      </c>
      <c r="O352" s="66">
        <f>IFERROR(AVERAGE(Data!P360),"  ")</f>
        <v>40413.25</v>
      </c>
      <c r="P352" s="66">
        <f>IFERROR(AVERAGE(Data!Q360),"  ")</f>
        <v>63114.916666666664</v>
      </c>
      <c r="Q352" s="67">
        <f>IFERROR(AVERAGE(Data!R360),"  ")</f>
        <v>-43.832261224910731</v>
      </c>
      <c r="R352" s="67">
        <f>IFERROR(AVERAGE(Data!S360),"  ")</f>
        <v>-43.653513006681976</v>
      </c>
      <c r="S352" s="67">
        <f>IFERROR(AVERAGE(Data!T360),"  ")</f>
        <v>-35.968781812012217</v>
      </c>
      <c r="T352" s="66">
        <f>IFERROR(AVERAGE(Data!V360), " ")</f>
        <v>23216</v>
      </c>
      <c r="U352" s="66">
        <f>IFERROR(AVERAGE(Data!W360), " ")</f>
        <v>6100</v>
      </c>
      <c r="V352" s="66">
        <f>IFERROR(AVERAGE(Data!X360), " ")</f>
        <v>9800</v>
      </c>
      <c r="W352" s="66">
        <f>IFERROR(AVERAGE(Data!Y360), " ")</f>
        <v>39116</v>
      </c>
      <c r="X352" s="66">
        <f>IFERROR(AVERAGE(Data!Z360), " ")</f>
        <v>67217</v>
      </c>
      <c r="Y352" s="66">
        <f>IFERROR(AVERAGE(Data!AA360), " ")</f>
        <v>73257</v>
      </c>
      <c r="Z352" s="67">
        <f>IFERROR(AVERAGE(Data!AB360), " ")</f>
        <v>56.758706367971776</v>
      </c>
      <c r="AA352" s="67">
        <f>IFERROR(AVERAGE(Data!AC360), " ")</f>
        <v>41.650378534436896</v>
      </c>
      <c r="AB352" s="67">
        <f>IFERROR(AVERAGE(Data!AD360), " ")</f>
        <v>-8.2449458754794804</v>
      </c>
      <c r="AC352" s="66">
        <f>IFERROR(AVERAGE(Data!AF360), "  ")</f>
        <v>0</v>
      </c>
      <c r="AD352" s="66">
        <f>IFERROR(AVERAGE(Data!AG360), "  ")</f>
        <v>0</v>
      </c>
      <c r="AE352" s="66">
        <f>IFERROR(AVERAGE(Data!AH360), "  ")</f>
        <v>0</v>
      </c>
      <c r="AF352" s="66">
        <f>IFERROR(AVERAGE(Data!AI360), "  ")</f>
        <v>0</v>
      </c>
      <c r="AG352" s="66">
        <f>IFERROR(AVERAGE(Data!AJ360), "  ")</f>
        <v>1050</v>
      </c>
      <c r="AH352" s="66">
        <f>IFERROR(AVERAGE(Data!AK360), "  ")</f>
        <v>12887</v>
      </c>
      <c r="AI352" s="67" t="str">
        <f>IFERROR(AVERAGE(Data!AL360), "  ")</f>
        <v xml:space="preserve">  </v>
      </c>
      <c r="AJ352" s="67">
        <f>IFERROR(AVERAGE(Data!AM360), "  ")</f>
        <v>-90.707964601769902</v>
      </c>
      <c r="AK352" s="67">
        <f>IFERROR(AVERAGE(Data!AN360), "  ")</f>
        <v>-91.852254209668658</v>
      </c>
      <c r="AL352" s="66">
        <f>IFERROR(AVERAGE(Data!AP360),"  ")</f>
        <v>183253</v>
      </c>
      <c r="AM352" s="66">
        <f>IFERROR(AVERAGE(Data!AQ360),"  ")</f>
        <v>28950</v>
      </c>
      <c r="AN352" s="66">
        <f>IFERROR(AVERAGE(Data!AR360),"  ")</f>
        <v>32200</v>
      </c>
      <c r="AO352" s="66">
        <f>IFERROR(AVERAGE(Data!AS360),"  ")</f>
        <v>244403</v>
      </c>
      <c r="AP352" s="66">
        <f>IFERROR(AVERAGE(Data!AT360),"  ")</f>
        <v>408870.25</v>
      </c>
      <c r="AQ352" s="66">
        <f>IFERROR(AVERAGE(Data!AU360),"  ")</f>
        <v>487704.66666666669</v>
      </c>
      <c r="AR352" s="67">
        <f>IFERROR(AVERAGE(Data!AV360),"  ")</f>
        <v>-42.86445670469422</v>
      </c>
      <c r="AS352" s="67">
        <f>IFERROR(AVERAGE(Data!AW360),"  ")</f>
        <v>-17.632616553341997</v>
      </c>
      <c r="AT352" s="67">
        <f>IFERROR(AVERAGE(Data!AX360),"  ")</f>
        <v>-16.164376118333912</v>
      </c>
      <c r="AU352" s="66">
        <f>IFERROR(AVERAGE(Data!AZ360), "  ")</f>
        <v>161.71600000000001</v>
      </c>
      <c r="AV352" s="66">
        <f>IFERROR(AVERAGE(Data!BA360), "  ")</f>
        <v>43.570999999999998</v>
      </c>
      <c r="AW352" s="66">
        <f>IFERROR(AVERAGE(Data!BB360), "  ")</f>
        <v>39.116</v>
      </c>
      <c r="AX352" s="66">
        <f>IFERROR(AVERAGE(Data!BC360), "  ")</f>
        <v>0</v>
      </c>
      <c r="AY352" s="66">
        <f>IFERROR(AVERAGE(Data!BD360), "  ")</f>
        <v>244.40299999999999</v>
      </c>
      <c r="AZ352" s="66">
        <f>IFERROR(AVERAGE(Data!BE360), "  ")</f>
        <v>18044.427000000003</v>
      </c>
      <c r="BA352" s="66">
        <f>IFERROR(AVERAGE(Data!BF360), "  ")</f>
        <v>1159.2179999999998</v>
      </c>
      <c r="BB352" s="66">
        <f>IFERROR(AVERAGE(Data!BG360), "  ")</f>
        <v>6100.0779999999995</v>
      </c>
      <c r="BC352" s="66">
        <f>IFERROR(AVERAGE(Data!BH360), "  ")</f>
        <v>282.64899999999989</v>
      </c>
      <c r="BD352" s="66">
        <f>IFERROR(AVERAGE(Data!BI360), "  ")</f>
        <v>25586.371999999996</v>
      </c>
    </row>
    <row r="353" spans="1:56" x14ac:dyDescent="0.25">
      <c r="A353" s="59">
        <f t="shared" si="5"/>
        <v>40082</v>
      </c>
      <c r="B353" s="66">
        <f>IFERROR(AVERAGE(Data!B361),"  ")</f>
        <v>148789</v>
      </c>
      <c r="C353" s="66">
        <f>IFERROR(AVERAGE(Data!C361),"  ")</f>
        <v>110950</v>
      </c>
      <c r="D353" s="66">
        <f>IFERROR(AVERAGE(Data!D361),"  ")</f>
        <v>0</v>
      </c>
      <c r="E353" s="66">
        <f>IFERROR(AVERAGE(Data!E361),"  ")</f>
        <v>259739</v>
      </c>
      <c r="F353" s="66">
        <f>IFERROR(AVERAGE(Data!F361),"  ")</f>
        <v>235654</v>
      </c>
      <c r="G353" s="66">
        <f>IFERROR(AVERAGE(Data!G361),"  ")</f>
        <v>351836.83333333331</v>
      </c>
      <c r="H353" s="67">
        <f>IFERROR(AVERAGE(Data!H361),"  ")</f>
        <v>15.147337202033938</v>
      </c>
      <c r="I353" s="67">
        <f>IFERROR(AVERAGE(Data!I361),"  ")</f>
        <v>-32.719112415561277</v>
      </c>
      <c r="J353" s="67">
        <f>IFERROR(AVERAGE(Data!J361),"  ")</f>
        <v>-33.021793719721401</v>
      </c>
      <c r="K353" s="66">
        <f>IFERROR(AVERAGE(Data!L361),"  ")</f>
        <v>26577</v>
      </c>
      <c r="L353" s="66">
        <f>IFERROR(AVERAGE(Data!M361),"  ")</f>
        <v>23250</v>
      </c>
      <c r="M353" s="66">
        <f>IFERROR(AVERAGE(Data!N361),"  ")</f>
        <v>5600</v>
      </c>
      <c r="N353" s="66">
        <f>IFERROR(AVERAGE(Data!O361),"  ")</f>
        <v>55427</v>
      </c>
      <c r="O353" s="66">
        <f>IFERROR(AVERAGE(Data!P361),"  ")</f>
        <v>41924.25</v>
      </c>
      <c r="P353" s="66">
        <f>IFERROR(AVERAGE(Data!Q361),"  ")</f>
        <v>55569.416666666664</v>
      </c>
      <c r="Q353" s="67">
        <f>IFERROR(AVERAGE(Data!R361),"  ")</f>
        <v>32.138940542602398</v>
      </c>
      <c r="R353" s="67">
        <f>IFERROR(AVERAGE(Data!S361),"  ")</f>
        <v>-34.01315038738948</v>
      </c>
      <c r="S353" s="67">
        <f>IFERROR(AVERAGE(Data!T361),"  ")</f>
        <v>-24.555173484215686</v>
      </c>
      <c r="T353" s="66">
        <f>IFERROR(AVERAGE(Data!V361), " ")</f>
        <v>10800</v>
      </c>
      <c r="U353" s="66">
        <f>IFERROR(AVERAGE(Data!W361), " ")</f>
        <v>4950</v>
      </c>
      <c r="V353" s="66">
        <f>IFERROR(AVERAGE(Data!X361), " ")</f>
        <v>0</v>
      </c>
      <c r="W353" s="66">
        <f>IFERROR(AVERAGE(Data!Y361), " ")</f>
        <v>15750</v>
      </c>
      <c r="X353" s="66">
        <f>IFERROR(AVERAGE(Data!Z361), " ")</f>
        <v>38558.25</v>
      </c>
      <c r="Y353" s="66">
        <f>IFERROR(AVERAGE(Data!AA361), " ")</f>
        <v>73728.333333333328</v>
      </c>
      <c r="Z353" s="67">
        <f>IFERROR(AVERAGE(Data!AB361), " ")</f>
        <v>-42.555985119264719</v>
      </c>
      <c r="AA353" s="67">
        <f>IFERROR(AVERAGE(Data!AC361), " ")</f>
        <v>-13.909417701169957</v>
      </c>
      <c r="AB353" s="67">
        <f>IFERROR(AVERAGE(Data!AD361), " ")</f>
        <v>-47.702262811673478</v>
      </c>
      <c r="AC353" s="66">
        <f>IFERROR(AVERAGE(Data!AF361), "  ")</f>
        <v>1520</v>
      </c>
      <c r="AD353" s="66">
        <f>IFERROR(AVERAGE(Data!AG361), "  ")</f>
        <v>3500</v>
      </c>
      <c r="AE353" s="66">
        <f>IFERROR(AVERAGE(Data!AH361), "  ")</f>
        <v>1400</v>
      </c>
      <c r="AF353" s="66">
        <f>IFERROR(AVERAGE(Data!AI361), "  ")</f>
        <v>6420</v>
      </c>
      <c r="AG353" s="66">
        <f>IFERROR(AVERAGE(Data!AJ361), "  ")</f>
        <v>2305</v>
      </c>
      <c r="AH353" s="66">
        <f>IFERROR(AVERAGE(Data!AK361), "  ")</f>
        <v>11627.416666666666</v>
      </c>
      <c r="AI353" s="67">
        <f>IFERROR(AVERAGE(Data!AL361), "  ")</f>
        <v>25.024342745861738</v>
      </c>
      <c r="AJ353" s="67">
        <f>IFERROR(AVERAGE(Data!AM361), "  ")</f>
        <v>-46.812806460917223</v>
      </c>
      <c r="AK353" s="67">
        <f>IFERROR(AVERAGE(Data!AN361), "  ")</f>
        <v>-80.176164094919329</v>
      </c>
      <c r="AL353" s="66">
        <f>IFERROR(AVERAGE(Data!AP361),"  ")</f>
        <v>187686</v>
      </c>
      <c r="AM353" s="66">
        <f>IFERROR(AVERAGE(Data!AQ361),"  ")</f>
        <v>142650</v>
      </c>
      <c r="AN353" s="66">
        <f>IFERROR(AVERAGE(Data!AR361),"  ")</f>
        <v>7000</v>
      </c>
      <c r="AO353" s="66">
        <f>IFERROR(AVERAGE(Data!AS361),"  ")</f>
        <v>337336</v>
      </c>
      <c r="AP353" s="66">
        <f>IFERROR(AVERAGE(Data!AT361),"  ")</f>
        <v>318441.5</v>
      </c>
      <c r="AQ353" s="66">
        <f>IFERROR(AVERAGE(Data!AU361),"  ")</f>
        <v>492762</v>
      </c>
      <c r="AR353" s="67">
        <f>IFERROR(AVERAGE(Data!AV361),"  ")</f>
        <v>12.419102209484457</v>
      </c>
      <c r="AS353" s="67">
        <f>IFERROR(AVERAGE(Data!AW361),"  ")</f>
        <v>-31.208766282862754</v>
      </c>
      <c r="AT353" s="67">
        <f>IFERROR(AVERAGE(Data!AX361),"  ")</f>
        <v>-35.3762059574399</v>
      </c>
      <c r="AU353" s="66">
        <f>IFERROR(AVERAGE(Data!AZ361), "  ")</f>
        <v>259.73899999999998</v>
      </c>
      <c r="AV353" s="66">
        <f>IFERROR(AVERAGE(Data!BA361), "  ")</f>
        <v>55.427</v>
      </c>
      <c r="AW353" s="66">
        <f>IFERROR(AVERAGE(Data!BB361), "  ")</f>
        <v>15.75</v>
      </c>
      <c r="AX353" s="66">
        <f>IFERROR(AVERAGE(Data!BC361), "  ")</f>
        <v>6.42</v>
      </c>
      <c r="AY353" s="66">
        <f>IFERROR(AVERAGE(Data!BD361), "  ")</f>
        <v>337.33600000000001</v>
      </c>
      <c r="AZ353" s="66">
        <f>IFERROR(AVERAGE(Data!BE361), "  ")</f>
        <v>18304.166000000005</v>
      </c>
      <c r="BA353" s="66">
        <f>IFERROR(AVERAGE(Data!BF361), "  ")</f>
        <v>1214.6449999999998</v>
      </c>
      <c r="BB353" s="66">
        <f>IFERROR(AVERAGE(Data!BG361), "  ")</f>
        <v>6115.8279999999995</v>
      </c>
      <c r="BC353" s="66">
        <f>IFERROR(AVERAGE(Data!BH361), "  ")</f>
        <v>289.0689999999999</v>
      </c>
      <c r="BD353" s="66">
        <f>IFERROR(AVERAGE(Data!BI361), "  ")</f>
        <v>25923.707999999995</v>
      </c>
    </row>
    <row r="354" spans="1:56" x14ac:dyDescent="0.25">
      <c r="A354" s="59">
        <f t="shared" si="5"/>
        <v>40089</v>
      </c>
      <c r="B354" s="66">
        <f>IFERROR(AVERAGE(Data!B362),"  ")</f>
        <v>220790</v>
      </c>
      <c r="C354" s="66">
        <f>IFERROR(AVERAGE(Data!C362),"  ")</f>
        <v>77168</v>
      </c>
      <c r="D354" s="66">
        <f>IFERROR(AVERAGE(Data!D362),"  ")</f>
        <v>0</v>
      </c>
      <c r="E354" s="66">
        <f>IFERROR(AVERAGE(Data!E362),"  ")</f>
        <v>297958</v>
      </c>
      <c r="F354" s="66">
        <f>IFERROR(AVERAGE(Data!F362),"  ")</f>
        <v>235936.25</v>
      </c>
      <c r="G354" s="66">
        <f>IFERROR(AVERAGE(Data!G362),"  ")</f>
        <v>366497.75</v>
      </c>
      <c r="H354" s="67">
        <f>IFERROR(AVERAGE(Data!H362),"  ")</f>
        <v>-16.901494868362342</v>
      </c>
      <c r="I354" s="67">
        <f>IFERROR(AVERAGE(Data!I362),"  ")</f>
        <v>-27.329491946717511</v>
      </c>
      <c r="J354" s="67">
        <f>IFERROR(AVERAGE(Data!J362),"  ")</f>
        <v>-35.624093190203766</v>
      </c>
      <c r="K354" s="66">
        <f>IFERROR(AVERAGE(Data!L362),"  ")</f>
        <v>17500</v>
      </c>
      <c r="L354" s="66">
        <f>IFERROR(AVERAGE(Data!M362),"  ")</f>
        <v>3250</v>
      </c>
      <c r="M354" s="66">
        <f>IFERROR(AVERAGE(Data!N362),"  ")</f>
        <v>2800</v>
      </c>
      <c r="N354" s="66">
        <f>IFERROR(AVERAGE(Data!O362),"  ")</f>
        <v>23550</v>
      </c>
      <c r="O354" s="66">
        <f>IFERROR(AVERAGE(Data!P362),"  ")</f>
        <v>41634.75</v>
      </c>
      <c r="P354" s="66">
        <f>IFERROR(AVERAGE(Data!Q362),"  ")</f>
        <v>53754.333333333336</v>
      </c>
      <c r="Q354" s="67">
        <f>IFERROR(AVERAGE(Data!R362),"  ")</f>
        <v>-47.758379733356989</v>
      </c>
      <c r="R354" s="67">
        <f>IFERROR(AVERAGE(Data!S362),"  ")</f>
        <v>-28.434346906853225</v>
      </c>
      <c r="S354" s="67">
        <f>IFERROR(AVERAGE(Data!T362),"  ")</f>
        <v>-22.546244333790145</v>
      </c>
      <c r="T354" s="66">
        <f>IFERROR(AVERAGE(Data!V362), " ")</f>
        <v>3000</v>
      </c>
      <c r="U354" s="66">
        <f>IFERROR(AVERAGE(Data!W362), " ")</f>
        <v>9250</v>
      </c>
      <c r="V354" s="66">
        <f>IFERROR(AVERAGE(Data!X362), " ")</f>
        <v>2800</v>
      </c>
      <c r="W354" s="66">
        <f>IFERROR(AVERAGE(Data!Y362), " ")</f>
        <v>15050</v>
      </c>
      <c r="X354" s="66">
        <f>IFERROR(AVERAGE(Data!Z362), " ")</f>
        <v>28055.25</v>
      </c>
      <c r="Y354" s="66">
        <f>IFERROR(AVERAGE(Data!AA362), " ")</f>
        <v>88099.25</v>
      </c>
      <c r="Z354" s="67">
        <f>IFERROR(AVERAGE(Data!AB362), " ")</f>
        <v>-82.780911410363487</v>
      </c>
      <c r="AA354" s="67">
        <f>IFERROR(AVERAGE(Data!AC362), " ")</f>
        <v>-40.143372999151929</v>
      </c>
      <c r="AB354" s="67">
        <f>IFERROR(AVERAGE(Data!AD362), " ")</f>
        <v>-68.154950240779584</v>
      </c>
      <c r="AC354" s="66">
        <f>IFERROR(AVERAGE(Data!AF362), "  ")</f>
        <v>18000</v>
      </c>
      <c r="AD354" s="66">
        <f>IFERROR(AVERAGE(Data!AG362), "  ")</f>
        <v>0</v>
      </c>
      <c r="AE354" s="66">
        <f>IFERROR(AVERAGE(Data!AH362), "  ")</f>
        <v>4500</v>
      </c>
      <c r="AF354" s="66">
        <f>IFERROR(AVERAGE(Data!AI362), "  ")</f>
        <v>22500</v>
      </c>
      <c r="AG354" s="66">
        <f>IFERROR(AVERAGE(Data!AJ362), "  ")</f>
        <v>7580</v>
      </c>
      <c r="AH354" s="66">
        <f>IFERROR(AVERAGE(Data!AK362), "  ")</f>
        <v>12505.75</v>
      </c>
      <c r="AI354" s="67">
        <f>IFERROR(AVERAGE(Data!AL362), "  ")</f>
        <v>114.28571428571428</v>
      </c>
      <c r="AJ354" s="67">
        <f>IFERROR(AVERAGE(Data!AM362), "  ")</f>
        <v>21.110445376472931</v>
      </c>
      <c r="AK354" s="67">
        <f>IFERROR(AVERAGE(Data!AN362), "  ")</f>
        <v>-39.387881574475735</v>
      </c>
      <c r="AL354" s="66">
        <f>IFERROR(AVERAGE(Data!AP362),"  ")</f>
        <v>259290</v>
      </c>
      <c r="AM354" s="66">
        <f>IFERROR(AVERAGE(Data!AQ362),"  ")</f>
        <v>89668</v>
      </c>
      <c r="AN354" s="66">
        <f>IFERROR(AVERAGE(Data!AR362),"  ")</f>
        <v>10100</v>
      </c>
      <c r="AO354" s="66">
        <f>IFERROR(AVERAGE(Data!AS362),"  ")</f>
        <v>359058</v>
      </c>
      <c r="AP354" s="66">
        <f>IFERROR(AVERAGE(Data!AT362),"  ")</f>
        <v>313206.25</v>
      </c>
      <c r="AQ354" s="66">
        <f>IFERROR(AVERAGE(Data!AU362),"  ")</f>
        <v>520857.08333333331</v>
      </c>
      <c r="AR354" s="67">
        <f>IFERROR(AVERAGE(Data!AV362),"  ")</f>
        <v>-28.409186070159631</v>
      </c>
      <c r="AS354" s="67">
        <f>IFERROR(AVERAGE(Data!AW362),"  ")</f>
        <v>-28.159131687853989</v>
      </c>
      <c r="AT354" s="67">
        <f>IFERROR(AVERAGE(Data!AX362),"  ")</f>
        <v>-39.867142058322138</v>
      </c>
      <c r="AU354" s="66">
        <f>IFERROR(AVERAGE(Data!AZ362), "  ")</f>
        <v>297.95800000000003</v>
      </c>
      <c r="AV354" s="66">
        <f>IFERROR(AVERAGE(Data!BA362), "  ")</f>
        <v>23.55</v>
      </c>
      <c r="AW354" s="66">
        <f>IFERROR(AVERAGE(Data!BB362), "  ")</f>
        <v>15.05</v>
      </c>
      <c r="AX354" s="66">
        <f>IFERROR(AVERAGE(Data!BC362), "  ")</f>
        <v>22.5</v>
      </c>
      <c r="AY354" s="66">
        <f>IFERROR(AVERAGE(Data!BD362), "  ")</f>
        <v>359.05799999999999</v>
      </c>
      <c r="AZ354" s="66">
        <f>IFERROR(AVERAGE(Data!BE362), "  ")</f>
        <v>18602.124000000003</v>
      </c>
      <c r="BA354" s="66">
        <f>IFERROR(AVERAGE(Data!BF362), "  ")</f>
        <v>1238.1949999999997</v>
      </c>
      <c r="BB354" s="66">
        <f>IFERROR(AVERAGE(Data!BG362), "  ")</f>
        <v>6130.8779999999997</v>
      </c>
      <c r="BC354" s="66">
        <f>IFERROR(AVERAGE(Data!BH362), "  ")</f>
        <v>311.5689999999999</v>
      </c>
      <c r="BD354" s="66">
        <f>IFERROR(AVERAGE(Data!BI362), "  ")</f>
        <v>26282.765999999996</v>
      </c>
    </row>
    <row r="355" spans="1:56" x14ac:dyDescent="0.25">
      <c r="A355" s="59">
        <f t="shared" si="5"/>
        <v>40096</v>
      </c>
      <c r="B355" s="66">
        <f>IFERROR(AVERAGE(Data!B363),"  ")</f>
        <v>250918</v>
      </c>
      <c r="C355" s="66">
        <f>IFERROR(AVERAGE(Data!C363),"  ")</f>
        <v>68351</v>
      </c>
      <c r="D355" s="66">
        <f>IFERROR(AVERAGE(Data!D363),"  ")</f>
        <v>2800</v>
      </c>
      <c r="E355" s="66">
        <f>IFERROR(AVERAGE(Data!E363),"  ")</f>
        <v>322069</v>
      </c>
      <c r="F355" s="66">
        <f>IFERROR(AVERAGE(Data!F363),"  ")</f>
        <v>260370.5</v>
      </c>
      <c r="G355" s="66">
        <f>IFERROR(AVERAGE(Data!G363),"  ")</f>
        <v>376384.75</v>
      </c>
      <c r="H355" s="67">
        <f>IFERROR(AVERAGE(Data!H363),"  ")</f>
        <v>61.127148110163354</v>
      </c>
      <c r="I355" s="67">
        <f>IFERROR(AVERAGE(Data!I363),"  ")</f>
        <v>-6.1093531665539764</v>
      </c>
      <c r="J355" s="67">
        <f>IFERROR(AVERAGE(Data!J363),"  ")</f>
        <v>-30.823313112446769</v>
      </c>
      <c r="K355" s="66">
        <f>IFERROR(AVERAGE(Data!L363),"  ")</f>
        <v>18713</v>
      </c>
      <c r="L355" s="66">
        <f>IFERROR(AVERAGE(Data!M363),"  ")</f>
        <v>26804</v>
      </c>
      <c r="M355" s="66">
        <f>IFERROR(AVERAGE(Data!N363),"  ")</f>
        <v>4200</v>
      </c>
      <c r="N355" s="66">
        <f>IFERROR(AVERAGE(Data!O363),"  ")</f>
        <v>49717</v>
      </c>
      <c r="O355" s="66">
        <f>IFERROR(AVERAGE(Data!P363),"  ")</f>
        <v>43066.25</v>
      </c>
      <c r="P355" s="66">
        <f>IFERROR(AVERAGE(Data!Q363),"  ")</f>
        <v>39814.25</v>
      </c>
      <c r="Q355" s="67">
        <f>IFERROR(AVERAGE(Data!R363),"  ")</f>
        <v>75.362421078621566</v>
      </c>
      <c r="R355" s="67">
        <f>IFERROR(AVERAGE(Data!S363),"  ")</f>
        <v>-10.719931173522534</v>
      </c>
      <c r="S355" s="67">
        <f>IFERROR(AVERAGE(Data!T363),"  ")</f>
        <v>8.1679298241207565</v>
      </c>
      <c r="T355" s="66">
        <f>IFERROR(AVERAGE(Data!V363), " ")</f>
        <v>45020</v>
      </c>
      <c r="U355" s="66">
        <f>IFERROR(AVERAGE(Data!W363), " ")</f>
        <v>48902</v>
      </c>
      <c r="V355" s="66">
        <f>IFERROR(AVERAGE(Data!X363), " ")</f>
        <v>12600</v>
      </c>
      <c r="W355" s="66">
        <f>IFERROR(AVERAGE(Data!Y363), " ")</f>
        <v>106522</v>
      </c>
      <c r="X355" s="66">
        <f>IFERROR(AVERAGE(Data!Z363), " ")</f>
        <v>44109.5</v>
      </c>
      <c r="Y355" s="66">
        <f>IFERROR(AVERAGE(Data!AA363), " ")</f>
        <v>120478.66666666667</v>
      </c>
      <c r="Z355" s="67">
        <f>IFERROR(AVERAGE(Data!AB363), " ")</f>
        <v>-14.1609250977074</v>
      </c>
      <c r="AA355" s="67">
        <f>IFERROR(AVERAGE(Data!AC363), " ")</f>
        <v>-33.13424464412266</v>
      </c>
      <c r="AB355" s="67">
        <f>IFERROR(AVERAGE(Data!AD363), " ")</f>
        <v>-63.388124038557315</v>
      </c>
      <c r="AC355" s="66">
        <f>IFERROR(AVERAGE(Data!AF363), "  ")</f>
        <v>6111</v>
      </c>
      <c r="AD355" s="66">
        <f>IFERROR(AVERAGE(Data!AG363), "  ")</f>
        <v>0</v>
      </c>
      <c r="AE355" s="66">
        <f>IFERROR(AVERAGE(Data!AH363), "  ")</f>
        <v>11500</v>
      </c>
      <c r="AF355" s="66">
        <f>IFERROR(AVERAGE(Data!AI363), "  ")</f>
        <v>17611</v>
      </c>
      <c r="AG355" s="66">
        <f>IFERROR(AVERAGE(Data!AJ363), "  ")</f>
        <v>11632.75</v>
      </c>
      <c r="AH355" s="66">
        <f>IFERROR(AVERAGE(Data!AK363), "  ")</f>
        <v>12106.666666666666</v>
      </c>
      <c r="AI355" s="67">
        <f>IFERROR(AVERAGE(Data!AL363), "  ")</f>
        <v>274.70212765957444</v>
      </c>
      <c r="AJ355" s="67">
        <f>IFERROR(AVERAGE(Data!AM363), "  ")</f>
        <v>128.82222768625522</v>
      </c>
      <c r="AK355" s="67">
        <f>IFERROR(AVERAGE(Data!AN363), "  ")</f>
        <v>-3.9145099118942706</v>
      </c>
      <c r="AL355" s="66">
        <f>IFERROR(AVERAGE(Data!AP363),"  ")</f>
        <v>320762</v>
      </c>
      <c r="AM355" s="66">
        <f>IFERROR(AVERAGE(Data!AQ363),"  ")</f>
        <v>144057</v>
      </c>
      <c r="AN355" s="66">
        <f>IFERROR(AVERAGE(Data!AR363),"  ")</f>
        <v>31100</v>
      </c>
      <c r="AO355" s="66">
        <f>IFERROR(AVERAGE(Data!AS363),"  ")</f>
        <v>495919</v>
      </c>
      <c r="AP355" s="66">
        <f>IFERROR(AVERAGE(Data!AT363),"  ")</f>
        <v>359179</v>
      </c>
      <c r="AQ355" s="66">
        <f>IFERROR(AVERAGE(Data!AU363),"  ")</f>
        <v>548784.33333333337</v>
      </c>
      <c r="AR355" s="67">
        <f>IFERROR(AVERAGE(Data!AV363),"  ")</f>
        <v>38.900823737994749</v>
      </c>
      <c r="AS355" s="67">
        <f>IFERROR(AVERAGE(Data!AW363),"  ")</f>
        <v>-9.435622600310257</v>
      </c>
      <c r="AT355" s="67">
        <f>IFERROR(AVERAGE(Data!AX363),"  ")</f>
        <v>-34.550063078817253</v>
      </c>
      <c r="AU355" s="66">
        <f>IFERROR(AVERAGE(Data!AZ363), "  ")</f>
        <v>322.06900000000002</v>
      </c>
      <c r="AV355" s="66">
        <f>IFERROR(AVERAGE(Data!BA363), "  ")</f>
        <v>49.716999999999999</v>
      </c>
      <c r="AW355" s="66">
        <f>IFERROR(AVERAGE(Data!BB363), "  ")</f>
        <v>106.52200000000001</v>
      </c>
      <c r="AX355" s="66">
        <f>IFERROR(AVERAGE(Data!BC363), "  ")</f>
        <v>17.611000000000001</v>
      </c>
      <c r="AY355" s="66">
        <f>IFERROR(AVERAGE(Data!BD363), "  ")</f>
        <v>495.91899999999998</v>
      </c>
      <c r="AZ355" s="66">
        <f>IFERROR(AVERAGE(Data!BE363), "  ")</f>
        <v>18924.193000000003</v>
      </c>
      <c r="BA355" s="66">
        <f>IFERROR(AVERAGE(Data!BF363), "  ")</f>
        <v>1287.9119999999998</v>
      </c>
      <c r="BB355" s="66">
        <f>IFERROR(AVERAGE(Data!BG363), "  ")</f>
        <v>6237.4</v>
      </c>
      <c r="BC355" s="66">
        <f>IFERROR(AVERAGE(Data!BH363), "  ")</f>
        <v>329.17999999999989</v>
      </c>
      <c r="BD355" s="66">
        <f>IFERROR(AVERAGE(Data!BI363), "  ")</f>
        <v>26778.684999999998</v>
      </c>
    </row>
    <row r="356" spans="1:56" x14ac:dyDescent="0.25">
      <c r="A356" s="59">
        <f t="shared" si="5"/>
        <v>40103</v>
      </c>
      <c r="B356" s="66">
        <f>IFERROR(AVERAGE(Data!B364),"  ")</f>
        <v>174163</v>
      </c>
      <c r="C356" s="66">
        <f>IFERROR(AVERAGE(Data!C364),"  ")</f>
        <v>108912</v>
      </c>
      <c r="D356" s="66">
        <f>IFERROR(AVERAGE(Data!D364),"  ")</f>
        <v>2800</v>
      </c>
      <c r="E356" s="66">
        <f>IFERROR(AVERAGE(Data!E364),"  ")</f>
        <v>285875</v>
      </c>
      <c r="F356" s="66">
        <f>IFERROR(AVERAGE(Data!F364),"  ")</f>
        <v>291410.25</v>
      </c>
      <c r="G356" s="66">
        <f>IFERROR(AVERAGE(Data!G364),"  ")</f>
        <v>384441</v>
      </c>
      <c r="H356" s="67">
        <f>IFERROR(AVERAGE(Data!H364),"  ")</f>
        <v>38.300291234894004</v>
      </c>
      <c r="I356" s="67">
        <f>IFERROR(AVERAGE(Data!I364),"  ")</f>
        <v>17.6557096743587</v>
      </c>
      <c r="J356" s="67">
        <f>IFERROR(AVERAGE(Data!J364),"  ")</f>
        <v>-24.19896681155236</v>
      </c>
      <c r="K356" s="66">
        <f>IFERROR(AVERAGE(Data!L364),"  ")</f>
        <v>3282</v>
      </c>
      <c r="L356" s="66">
        <f>IFERROR(AVERAGE(Data!M364),"  ")</f>
        <v>10358</v>
      </c>
      <c r="M356" s="66">
        <f>IFERROR(AVERAGE(Data!N364),"  ")</f>
        <v>0</v>
      </c>
      <c r="N356" s="66">
        <f>IFERROR(AVERAGE(Data!O364),"  ")</f>
        <v>13640</v>
      </c>
      <c r="O356" s="66">
        <f>IFERROR(AVERAGE(Data!P364),"  ")</f>
        <v>35583.5</v>
      </c>
      <c r="P356" s="66">
        <f>IFERROR(AVERAGE(Data!Q364),"  ")</f>
        <v>36703.083333333336</v>
      </c>
      <c r="Q356" s="67">
        <f>IFERROR(AVERAGE(Data!R364),"  ")</f>
        <v>-63.719544632407697</v>
      </c>
      <c r="R356" s="67">
        <f>IFERROR(AVERAGE(Data!S364),"  ")</f>
        <v>-6.9542138430562446</v>
      </c>
      <c r="S356" s="67">
        <f>IFERROR(AVERAGE(Data!T364),"  ")</f>
        <v>-3.0503795094417696</v>
      </c>
      <c r="T356" s="66">
        <f>IFERROR(AVERAGE(Data!V364), " ")</f>
        <v>75177</v>
      </c>
      <c r="U356" s="66">
        <f>IFERROR(AVERAGE(Data!W364), " ")</f>
        <v>70155</v>
      </c>
      <c r="V356" s="66">
        <f>IFERROR(AVERAGE(Data!X364), " ")</f>
        <v>1400</v>
      </c>
      <c r="W356" s="66">
        <f>IFERROR(AVERAGE(Data!Y364), " ")</f>
        <v>146732</v>
      </c>
      <c r="X356" s="66">
        <f>IFERROR(AVERAGE(Data!Z364), " ")</f>
        <v>71013.5</v>
      </c>
      <c r="Y356" s="66">
        <f>IFERROR(AVERAGE(Data!AA364), " ")</f>
        <v>164843.83333333334</v>
      </c>
      <c r="Z356" s="67">
        <f>IFERROR(AVERAGE(Data!AB364), " ")</f>
        <v>-33.575072770813804</v>
      </c>
      <c r="AA356" s="67">
        <f>IFERROR(AVERAGE(Data!AC364), " ")</f>
        <v>-38.224285854093495</v>
      </c>
      <c r="AB356" s="67">
        <f>IFERROR(AVERAGE(Data!AD364), " ")</f>
        <v>-56.920742156970796</v>
      </c>
      <c r="AC356" s="66">
        <f>IFERROR(AVERAGE(Data!AF364), "  ")</f>
        <v>0</v>
      </c>
      <c r="AD356" s="66">
        <f>IFERROR(AVERAGE(Data!AG364), "  ")</f>
        <v>0</v>
      </c>
      <c r="AE356" s="66">
        <f>IFERROR(AVERAGE(Data!AH364), "  ")</f>
        <v>8400</v>
      </c>
      <c r="AF356" s="66">
        <f>IFERROR(AVERAGE(Data!AI364), "  ")</f>
        <v>8400</v>
      </c>
      <c r="AG356" s="66">
        <f>IFERROR(AVERAGE(Data!AJ364), "  ")</f>
        <v>13732.75</v>
      </c>
      <c r="AH356" s="66">
        <f>IFERROR(AVERAGE(Data!AK364), "  ")</f>
        <v>11780.583333333334</v>
      </c>
      <c r="AI356" s="67">
        <f>IFERROR(AVERAGE(Data!AL364), "  ")</f>
        <v>-10.016068559185864</v>
      </c>
      <c r="AJ356" s="67">
        <f>IFERROR(AVERAGE(Data!AM364), "  ")</f>
        <v>85.13987192450287</v>
      </c>
      <c r="AK356" s="67">
        <f>IFERROR(AVERAGE(Data!AN364), "  ")</f>
        <v>16.571052650194162</v>
      </c>
      <c r="AL356" s="66">
        <f>IFERROR(AVERAGE(Data!AP364),"  ")</f>
        <v>252622</v>
      </c>
      <c r="AM356" s="66">
        <f>IFERROR(AVERAGE(Data!AQ364),"  ")</f>
        <v>189425</v>
      </c>
      <c r="AN356" s="66">
        <f>IFERROR(AVERAGE(Data!AR364),"  ")</f>
        <v>12600</v>
      </c>
      <c r="AO356" s="66">
        <f>IFERROR(AVERAGE(Data!AS364),"  ")</f>
        <v>454647</v>
      </c>
      <c r="AP356" s="66">
        <f>IFERROR(AVERAGE(Data!AT364),"  ")</f>
        <v>411740</v>
      </c>
      <c r="AQ356" s="66">
        <f>IFERROR(AVERAGE(Data!AU364),"  ")</f>
        <v>597768.5</v>
      </c>
      <c r="AR356" s="67">
        <f>IFERROR(AVERAGE(Data!AV364),"  ")</f>
        <v>-4.1912520862484648</v>
      </c>
      <c r="AS356" s="67">
        <f>IFERROR(AVERAGE(Data!AW364),"  ")</f>
        <v>0.84381442573042698</v>
      </c>
      <c r="AT356" s="67">
        <f>IFERROR(AVERAGE(Data!AX364),"  ")</f>
        <v>-31.120492297603509</v>
      </c>
      <c r="AU356" s="66">
        <f>IFERROR(AVERAGE(Data!AZ364), "  ")</f>
        <v>285.875</v>
      </c>
      <c r="AV356" s="66">
        <f>IFERROR(AVERAGE(Data!BA364), "  ")</f>
        <v>13.64</v>
      </c>
      <c r="AW356" s="66">
        <f>IFERROR(AVERAGE(Data!BB364), "  ")</f>
        <v>146.732</v>
      </c>
      <c r="AX356" s="66">
        <f>IFERROR(AVERAGE(Data!BC364), "  ")</f>
        <v>8.4</v>
      </c>
      <c r="AY356" s="66">
        <f>IFERROR(AVERAGE(Data!BD364), "  ")</f>
        <v>454.64699999999999</v>
      </c>
      <c r="AZ356" s="66">
        <f>IFERROR(AVERAGE(Data!BE364), "  ")</f>
        <v>19210.068000000003</v>
      </c>
      <c r="BA356" s="66">
        <f>IFERROR(AVERAGE(Data!BF364), "  ")</f>
        <v>1301.5519999999999</v>
      </c>
      <c r="BB356" s="66">
        <f>IFERROR(AVERAGE(Data!BG364), "  ")</f>
        <v>6384.1319999999996</v>
      </c>
      <c r="BC356" s="66">
        <f>IFERROR(AVERAGE(Data!BH364), "  ")</f>
        <v>337.57999999999987</v>
      </c>
      <c r="BD356" s="66">
        <f>IFERROR(AVERAGE(Data!BI364), "  ")</f>
        <v>27233.331999999999</v>
      </c>
    </row>
    <row r="357" spans="1:56" x14ac:dyDescent="0.25">
      <c r="A357" s="59">
        <f t="shared" si="5"/>
        <v>40110</v>
      </c>
      <c r="B357" s="66">
        <f>IFERROR(AVERAGE(Data!B365),"  ")</f>
        <v>191720</v>
      </c>
      <c r="C357" s="66">
        <f>IFERROR(AVERAGE(Data!C365),"  ")</f>
        <v>127788</v>
      </c>
      <c r="D357" s="66">
        <f>IFERROR(AVERAGE(Data!D365),"  ")</f>
        <v>0</v>
      </c>
      <c r="E357" s="66">
        <f>IFERROR(AVERAGE(Data!E365),"  ")</f>
        <v>319508</v>
      </c>
      <c r="F357" s="66">
        <f>IFERROR(AVERAGE(Data!F365),"  ")</f>
        <v>306352.5</v>
      </c>
      <c r="G357" s="66">
        <f>IFERROR(AVERAGE(Data!G365),"  ")</f>
        <v>392908.41666666669</v>
      </c>
      <c r="H357" s="67">
        <f>IFERROR(AVERAGE(Data!H365),"  ")</f>
        <v>21.65708411072611</v>
      </c>
      <c r="I357" s="67">
        <f>IFERROR(AVERAGE(Data!I365),"  ")</f>
        <v>19.228707282971769</v>
      </c>
      <c r="J357" s="67">
        <f>IFERROR(AVERAGE(Data!J365),"  ")</f>
        <v>-22.029539962769107</v>
      </c>
      <c r="K357" s="66">
        <f>IFERROR(AVERAGE(Data!L365),"  ")</f>
        <v>18580</v>
      </c>
      <c r="L357" s="66">
        <f>IFERROR(AVERAGE(Data!M365),"  ")</f>
        <v>1750</v>
      </c>
      <c r="M357" s="66">
        <f>IFERROR(AVERAGE(Data!N365),"  ")</f>
        <v>8400</v>
      </c>
      <c r="N357" s="66">
        <f>IFERROR(AVERAGE(Data!O365),"  ")</f>
        <v>28730</v>
      </c>
      <c r="O357" s="66">
        <f>IFERROR(AVERAGE(Data!P365),"  ")</f>
        <v>28909.25</v>
      </c>
      <c r="P357" s="66">
        <f>IFERROR(AVERAGE(Data!Q365),"  ")</f>
        <v>31606.583333333332</v>
      </c>
      <c r="Q357" s="67">
        <f>IFERROR(AVERAGE(Data!R365),"  ")</f>
        <v>14.690618762475061</v>
      </c>
      <c r="R357" s="67">
        <f>IFERROR(AVERAGE(Data!S365),"  ")</f>
        <v>-15.020282783150595</v>
      </c>
      <c r="S357" s="67">
        <f>IFERROR(AVERAGE(Data!T365),"  ")</f>
        <v>-8.5340870441020904</v>
      </c>
      <c r="T357" s="66">
        <f>IFERROR(AVERAGE(Data!V365), " ")</f>
        <v>147570</v>
      </c>
      <c r="U357" s="66">
        <f>IFERROR(AVERAGE(Data!W365), " ")</f>
        <v>92050</v>
      </c>
      <c r="V357" s="66">
        <f>IFERROR(AVERAGE(Data!X365), " ")</f>
        <v>12600</v>
      </c>
      <c r="W357" s="66">
        <f>IFERROR(AVERAGE(Data!Y365), " ")</f>
        <v>252220</v>
      </c>
      <c r="X357" s="66">
        <f>IFERROR(AVERAGE(Data!Z365), " ")</f>
        <v>130131</v>
      </c>
      <c r="Y357" s="66">
        <f>IFERROR(AVERAGE(Data!AA365), " ")</f>
        <v>196818.58333333334</v>
      </c>
      <c r="Z357" s="67">
        <f>IFERROR(AVERAGE(Data!AB365), " ")</f>
        <v>-6.8353495244251494</v>
      </c>
      <c r="AA357" s="67">
        <f>IFERROR(AVERAGE(Data!AC365), " ")</f>
        <v>-25.969604136977654</v>
      </c>
      <c r="AB357" s="67">
        <f>IFERROR(AVERAGE(Data!AD365), " ")</f>
        <v>-33.882767675647166</v>
      </c>
      <c r="AC357" s="66">
        <f>IFERROR(AVERAGE(Data!AF365), "  ")</f>
        <v>1500</v>
      </c>
      <c r="AD357" s="66">
        <f>IFERROR(AVERAGE(Data!AG365), "  ")</f>
        <v>0</v>
      </c>
      <c r="AE357" s="66">
        <f>IFERROR(AVERAGE(Data!AH365), "  ")</f>
        <v>2800</v>
      </c>
      <c r="AF357" s="66">
        <f>IFERROR(AVERAGE(Data!AI365), "  ")</f>
        <v>4300</v>
      </c>
      <c r="AG357" s="66">
        <f>IFERROR(AVERAGE(Data!AJ365), "  ")</f>
        <v>13202.75</v>
      </c>
      <c r="AH357" s="66">
        <f>IFERROR(AVERAGE(Data!AK365), "  ")</f>
        <v>12129.333333333334</v>
      </c>
      <c r="AI357" s="67">
        <f>IFERROR(AVERAGE(Data!AL365), "  ")</f>
        <v>-3.8031319910514561</v>
      </c>
      <c r="AJ357" s="67">
        <f>IFERROR(AVERAGE(Data!AM365), "  ")</f>
        <v>82.075504223409766</v>
      </c>
      <c r="AK357" s="67">
        <f>IFERROR(AVERAGE(Data!AN365), "  ")</f>
        <v>8.8497581620314403</v>
      </c>
      <c r="AL357" s="66">
        <f>IFERROR(AVERAGE(Data!AP365),"  ")</f>
        <v>359370</v>
      </c>
      <c r="AM357" s="66">
        <f>IFERROR(AVERAGE(Data!AQ365),"  ")</f>
        <v>221588</v>
      </c>
      <c r="AN357" s="66">
        <f>IFERROR(AVERAGE(Data!AR365),"  ")</f>
        <v>23800</v>
      </c>
      <c r="AO357" s="66">
        <f>IFERROR(AVERAGE(Data!AS365),"  ")</f>
        <v>604758</v>
      </c>
      <c r="AP357" s="66">
        <f>IFERROR(AVERAGE(Data!AT365),"  ")</f>
        <v>478595.5</v>
      </c>
      <c r="AQ357" s="66">
        <f>IFERROR(AVERAGE(Data!AU365),"  ")</f>
        <v>633462.91666666663</v>
      </c>
      <c r="AR357" s="67">
        <f>IFERROR(AVERAGE(Data!AV365),"  ")</f>
        <v>7.4409060626249079</v>
      </c>
      <c r="AS357" s="67">
        <f>IFERROR(AVERAGE(Data!AW365),"  ")</f>
        <v>0.97036683853872763</v>
      </c>
      <c r="AT357" s="67">
        <f>IFERROR(AVERAGE(Data!AX365),"  ")</f>
        <v>-24.447747862115055</v>
      </c>
      <c r="AU357" s="66">
        <f>IFERROR(AVERAGE(Data!AZ365), "  ")</f>
        <v>319.50799999999998</v>
      </c>
      <c r="AV357" s="66">
        <f>IFERROR(AVERAGE(Data!BA365), "  ")</f>
        <v>28.73</v>
      </c>
      <c r="AW357" s="66">
        <f>IFERROR(AVERAGE(Data!BB365), "  ")</f>
        <v>252.22</v>
      </c>
      <c r="AX357" s="66">
        <f>IFERROR(AVERAGE(Data!BC365), "  ")</f>
        <v>4.3</v>
      </c>
      <c r="AY357" s="66">
        <f>IFERROR(AVERAGE(Data!BD365), "  ")</f>
        <v>604.75800000000004</v>
      </c>
      <c r="AZ357" s="66">
        <f>IFERROR(AVERAGE(Data!BE365), "  ")</f>
        <v>19529.576000000005</v>
      </c>
      <c r="BA357" s="66">
        <f>IFERROR(AVERAGE(Data!BF365), "  ")</f>
        <v>1330.2819999999999</v>
      </c>
      <c r="BB357" s="66">
        <f>IFERROR(AVERAGE(Data!BG365), "  ")</f>
        <v>6636.3519999999999</v>
      </c>
      <c r="BC357" s="66">
        <f>IFERROR(AVERAGE(Data!BH365), "  ")</f>
        <v>341.87999999999988</v>
      </c>
      <c r="BD357" s="66">
        <f>IFERROR(AVERAGE(Data!BI365), "  ")</f>
        <v>27838.09</v>
      </c>
    </row>
    <row r="358" spans="1:56" x14ac:dyDescent="0.25">
      <c r="A358" s="59">
        <f t="shared" si="5"/>
        <v>40117</v>
      </c>
      <c r="B358" s="66">
        <f>IFERROR(AVERAGE(Data!B366),"  ")</f>
        <v>174168</v>
      </c>
      <c r="C358" s="66">
        <f>IFERROR(AVERAGE(Data!C366),"  ")</f>
        <v>65100</v>
      </c>
      <c r="D358" s="66">
        <f>IFERROR(AVERAGE(Data!D366),"  ")</f>
        <v>0</v>
      </c>
      <c r="E358" s="66">
        <f>IFERROR(AVERAGE(Data!E366),"  ")</f>
        <v>239268</v>
      </c>
      <c r="F358" s="66">
        <f>IFERROR(AVERAGE(Data!F366),"  ")</f>
        <v>291680</v>
      </c>
      <c r="G358" s="66">
        <f>IFERROR(AVERAGE(Data!G366),"  ")</f>
        <v>395048.5</v>
      </c>
      <c r="H358" s="67">
        <f>IFERROR(AVERAGE(Data!H366),"  ")</f>
        <v>17.772024295882094</v>
      </c>
      <c r="I358" s="67">
        <f>IFERROR(AVERAGE(Data!I366),"  ")</f>
        <v>33.739424083229494</v>
      </c>
      <c r="J358" s="67">
        <f>IFERROR(AVERAGE(Data!J366),"  ")</f>
        <v>-26.166027715584285</v>
      </c>
      <c r="K358" s="66">
        <f>IFERROR(AVERAGE(Data!L366),"  ")</f>
        <v>4700</v>
      </c>
      <c r="L358" s="66">
        <f>IFERROR(AVERAGE(Data!M366),"  ")</f>
        <v>1626</v>
      </c>
      <c r="M358" s="66">
        <f>IFERROR(AVERAGE(Data!N366),"  ")</f>
        <v>4200</v>
      </c>
      <c r="N358" s="66">
        <f>IFERROR(AVERAGE(Data!O366),"  ")</f>
        <v>10526</v>
      </c>
      <c r="O358" s="66">
        <f>IFERROR(AVERAGE(Data!P366),"  ")</f>
        <v>25653.25</v>
      </c>
      <c r="P358" s="66">
        <f>IFERROR(AVERAGE(Data!Q366),"  ")</f>
        <v>24713.666666666668</v>
      </c>
      <c r="Q358" s="67">
        <f>IFERROR(AVERAGE(Data!R366),"  ")</f>
        <v>-42.590673575129536</v>
      </c>
      <c r="R358" s="67">
        <f>IFERROR(AVERAGE(Data!S366),"  ")</f>
        <v>-6.1455017744118878</v>
      </c>
      <c r="S358" s="67">
        <f>IFERROR(AVERAGE(Data!T366),"  ")</f>
        <v>3.8018775036754215</v>
      </c>
      <c r="T358" s="66">
        <f>IFERROR(AVERAGE(Data!V366), " ")</f>
        <v>308031</v>
      </c>
      <c r="U358" s="66">
        <f>IFERROR(AVERAGE(Data!W366), " ")</f>
        <v>194001</v>
      </c>
      <c r="V358" s="66">
        <f>IFERROR(AVERAGE(Data!X366), " ")</f>
        <v>12600</v>
      </c>
      <c r="W358" s="66">
        <f>IFERROR(AVERAGE(Data!Y366), " ")</f>
        <v>514632</v>
      </c>
      <c r="X358" s="66">
        <f>IFERROR(AVERAGE(Data!Z366), " ")</f>
        <v>255026.5</v>
      </c>
      <c r="Y358" s="66">
        <f>IFERROR(AVERAGE(Data!AA366), " ")</f>
        <v>203994.41666666666</v>
      </c>
      <c r="Z358" s="67">
        <f>IFERROR(AVERAGE(Data!AB366), " ")</f>
        <v>95.676822521587383</v>
      </c>
      <c r="AA358" s="67">
        <f>IFERROR(AVERAGE(Data!AC366), " ")</f>
        <v>16.089994537509099</v>
      </c>
      <c r="AB358" s="67">
        <f>IFERROR(AVERAGE(Data!AD366), " ")</f>
        <v>25.016411805388472</v>
      </c>
      <c r="AC358" s="66">
        <f>IFERROR(AVERAGE(Data!AF366), "  ")</f>
        <v>0</v>
      </c>
      <c r="AD358" s="66">
        <f>IFERROR(AVERAGE(Data!AG366), "  ")</f>
        <v>5000</v>
      </c>
      <c r="AE358" s="66">
        <f>IFERROR(AVERAGE(Data!AH366), "  ")</f>
        <v>2800</v>
      </c>
      <c r="AF358" s="66">
        <f>IFERROR(AVERAGE(Data!AI366), "  ")</f>
        <v>7800</v>
      </c>
      <c r="AG358" s="66">
        <f>IFERROR(AVERAGE(Data!AJ366), "  ")</f>
        <v>9527.75</v>
      </c>
      <c r="AH358" s="66">
        <f>IFERROR(AVERAGE(Data!AK366), "  ")</f>
        <v>11766.5</v>
      </c>
      <c r="AI358" s="67">
        <f>IFERROR(AVERAGE(Data!AL366), "  ")</f>
        <v>-40.953822861468581</v>
      </c>
      <c r="AJ358" s="67">
        <f>IFERROR(AVERAGE(Data!AM366), "  ")</f>
        <v>20.167113353302856</v>
      </c>
      <c r="AK358" s="67">
        <f>IFERROR(AVERAGE(Data!AN366), "  ")</f>
        <v>-19.026473462796922</v>
      </c>
      <c r="AL358" s="66">
        <f>IFERROR(AVERAGE(Data!AP366),"  ")</f>
        <v>486899</v>
      </c>
      <c r="AM358" s="66">
        <f>IFERROR(AVERAGE(Data!AQ366),"  ")</f>
        <v>265727</v>
      </c>
      <c r="AN358" s="66">
        <f>IFERROR(AVERAGE(Data!AR366),"  ")</f>
        <v>19600</v>
      </c>
      <c r="AO358" s="66">
        <f>IFERROR(AVERAGE(Data!AS366),"  ")</f>
        <v>772226</v>
      </c>
      <c r="AP358" s="66">
        <f>IFERROR(AVERAGE(Data!AT366),"  ")</f>
        <v>581887.5</v>
      </c>
      <c r="AQ358" s="66">
        <f>IFERROR(AVERAGE(Data!AU366),"  ")</f>
        <v>635523.08333333337</v>
      </c>
      <c r="AR358" s="67">
        <f>IFERROR(AVERAGE(Data!AV366),"  ")</f>
        <v>55.156437107701706</v>
      </c>
      <c r="AS358" s="67">
        <f>IFERROR(AVERAGE(Data!AW366),"  ")</f>
        <v>23.010860661152655</v>
      </c>
      <c r="AT358" s="67">
        <f>IFERROR(AVERAGE(Data!AX366),"  ")</f>
        <v>-8.4395964111977584</v>
      </c>
      <c r="AU358" s="66">
        <f>IFERROR(AVERAGE(Data!AZ366), "  ")</f>
        <v>239.268</v>
      </c>
      <c r="AV358" s="66">
        <f>IFERROR(AVERAGE(Data!BA366), "  ")</f>
        <v>10.526</v>
      </c>
      <c r="AW358" s="66">
        <f>IFERROR(AVERAGE(Data!BB366), "  ")</f>
        <v>514.63199999999995</v>
      </c>
      <c r="AX358" s="66">
        <f>IFERROR(AVERAGE(Data!BC366), "  ")</f>
        <v>7.8</v>
      </c>
      <c r="AY358" s="66">
        <f>IFERROR(AVERAGE(Data!BD366), "  ")</f>
        <v>772.226</v>
      </c>
      <c r="AZ358" s="66">
        <f>IFERROR(AVERAGE(Data!BE366), "  ")</f>
        <v>19768.844000000005</v>
      </c>
      <c r="BA358" s="66">
        <f>IFERROR(AVERAGE(Data!BF366), "  ")</f>
        <v>1340.808</v>
      </c>
      <c r="BB358" s="66">
        <f>IFERROR(AVERAGE(Data!BG366), "  ")</f>
        <v>7150.9839999999995</v>
      </c>
      <c r="BC358" s="66">
        <f>IFERROR(AVERAGE(Data!BH366), "  ")</f>
        <v>349.67999999999989</v>
      </c>
      <c r="BD358" s="66">
        <f>IFERROR(AVERAGE(Data!BI366), "  ")</f>
        <v>28610.315999999999</v>
      </c>
    </row>
    <row r="359" spans="1:56" x14ac:dyDescent="0.25">
      <c r="A359" s="59">
        <f t="shared" si="5"/>
        <v>40124</v>
      </c>
      <c r="B359" s="66">
        <f>IFERROR(AVERAGE(Data!B367),"  ")</f>
        <v>151920</v>
      </c>
      <c r="C359" s="66">
        <f>IFERROR(AVERAGE(Data!C367),"  ")</f>
        <v>105350</v>
      </c>
      <c r="D359" s="66">
        <f>IFERROR(AVERAGE(Data!D367),"  ")</f>
        <v>1400</v>
      </c>
      <c r="E359" s="66">
        <f>IFERROR(AVERAGE(Data!E367),"  ")</f>
        <v>258670</v>
      </c>
      <c r="F359" s="66">
        <f>IFERROR(AVERAGE(Data!F367),"  ")</f>
        <v>275830.25</v>
      </c>
      <c r="G359" s="66">
        <f>IFERROR(AVERAGE(Data!G367),"  ")</f>
        <v>460673.33333333331</v>
      </c>
      <c r="H359" s="67">
        <f>IFERROR(AVERAGE(Data!H367),"  ")</f>
        <v>-34.08976247139821</v>
      </c>
      <c r="I359" s="67">
        <f>IFERROR(AVERAGE(Data!I367),"  ")</f>
        <v>3.6024962533663274</v>
      </c>
      <c r="J359" s="67">
        <f>IFERROR(AVERAGE(Data!J367),"  ")</f>
        <v>-40.124545954472438</v>
      </c>
      <c r="K359" s="66">
        <f>IFERROR(AVERAGE(Data!L367),"  ")</f>
        <v>4500</v>
      </c>
      <c r="L359" s="66">
        <f>IFERROR(AVERAGE(Data!M367),"  ")</f>
        <v>27650</v>
      </c>
      <c r="M359" s="66">
        <f>IFERROR(AVERAGE(Data!N367),"  ")</f>
        <v>1400</v>
      </c>
      <c r="N359" s="66">
        <f>IFERROR(AVERAGE(Data!O367),"  ")</f>
        <v>33550</v>
      </c>
      <c r="O359" s="66">
        <f>IFERROR(AVERAGE(Data!P367),"  ")</f>
        <v>21611.5</v>
      </c>
      <c r="P359" s="66">
        <f>IFERROR(AVERAGE(Data!Q367),"  ")</f>
        <v>23184</v>
      </c>
      <c r="Q359" s="67">
        <f>IFERROR(AVERAGE(Data!R367),"  ")</f>
        <v>37.669265490357006</v>
      </c>
      <c r="R359" s="67">
        <f>IFERROR(AVERAGE(Data!S367),"  ")</f>
        <v>-17.944775085191409</v>
      </c>
      <c r="S359" s="67">
        <f>IFERROR(AVERAGE(Data!T367),"  ")</f>
        <v>-6.7826949620427897</v>
      </c>
      <c r="T359" s="66">
        <f>IFERROR(AVERAGE(Data!V367), " ")</f>
        <v>241120</v>
      </c>
      <c r="U359" s="66">
        <f>IFERROR(AVERAGE(Data!W367), " ")</f>
        <v>139855</v>
      </c>
      <c r="V359" s="66">
        <f>IFERROR(AVERAGE(Data!X367), " ")</f>
        <v>8400</v>
      </c>
      <c r="W359" s="66">
        <f>IFERROR(AVERAGE(Data!Y367), " ")</f>
        <v>389375</v>
      </c>
      <c r="X359" s="66">
        <f>IFERROR(AVERAGE(Data!Z367), " ")</f>
        <v>325739.75</v>
      </c>
      <c r="Y359" s="66">
        <f>IFERROR(AVERAGE(Data!AA367), " ")</f>
        <v>214500.16666666666</v>
      </c>
      <c r="Z359" s="67">
        <f>IFERROR(AVERAGE(Data!AB367), " ")</f>
        <v>28.292356658517459</v>
      </c>
      <c r="AA359" s="67">
        <f>IFERROR(AVERAGE(Data!AC367), " ")</f>
        <v>23.137777836581662</v>
      </c>
      <c r="AB359" s="67">
        <f>IFERROR(AVERAGE(Data!AD367), " ")</f>
        <v>51.859905314758905</v>
      </c>
      <c r="AC359" s="66">
        <f>IFERROR(AVERAGE(Data!AF367), "  ")</f>
        <v>9200</v>
      </c>
      <c r="AD359" s="66">
        <f>IFERROR(AVERAGE(Data!AG367), "  ")</f>
        <v>0</v>
      </c>
      <c r="AE359" s="66">
        <f>IFERROR(AVERAGE(Data!AH367), "  ")</f>
        <v>9800</v>
      </c>
      <c r="AF359" s="66">
        <f>IFERROR(AVERAGE(Data!AI367), "  ")</f>
        <v>19000</v>
      </c>
      <c r="AG359" s="66">
        <f>IFERROR(AVERAGE(Data!AJ367), "  ")</f>
        <v>9875</v>
      </c>
      <c r="AH359" s="66">
        <f>IFERROR(AVERAGE(Data!AK367), "  ")</f>
        <v>10346.25</v>
      </c>
      <c r="AI359" s="67">
        <f>IFERROR(AVERAGE(Data!AL367), "  ")</f>
        <v>578.57142857142856</v>
      </c>
      <c r="AJ359" s="67">
        <f>IFERROR(AVERAGE(Data!AM367), "  ")</f>
        <v>32.483649169880934</v>
      </c>
      <c r="AK359" s="67">
        <f>IFERROR(AVERAGE(Data!AN367), "  ")</f>
        <v>-4.5547903829890046</v>
      </c>
      <c r="AL359" s="66">
        <f>IFERROR(AVERAGE(Data!AP367),"  ")</f>
        <v>406740</v>
      </c>
      <c r="AM359" s="66">
        <f>IFERROR(AVERAGE(Data!AQ367),"  ")</f>
        <v>272855</v>
      </c>
      <c r="AN359" s="66">
        <f>IFERROR(AVERAGE(Data!AR367),"  ")</f>
        <v>21000</v>
      </c>
      <c r="AO359" s="66">
        <f>IFERROR(AVERAGE(Data!AS367),"  ")</f>
        <v>700595</v>
      </c>
      <c r="AP359" s="66">
        <f>IFERROR(AVERAGE(Data!AT367),"  ")</f>
        <v>633056.5</v>
      </c>
      <c r="AQ359" s="66">
        <f>IFERROR(AVERAGE(Data!AU367),"  ")</f>
        <v>708703.75</v>
      </c>
      <c r="AR359" s="67">
        <f>IFERROR(AVERAGE(Data!AV367),"  ")</f>
        <v>-3.1168497125014127</v>
      </c>
      <c r="AS359" s="67">
        <f>IFERROR(AVERAGE(Data!AW367),"  ")</f>
        <v>12.132077318174716</v>
      </c>
      <c r="AT359" s="67">
        <f>IFERROR(AVERAGE(Data!AX367),"  ")</f>
        <v>-10.674029874965385</v>
      </c>
      <c r="AU359" s="66">
        <f>IFERROR(AVERAGE(Data!AZ367), "  ")</f>
        <v>258.67</v>
      </c>
      <c r="AV359" s="66">
        <f>IFERROR(AVERAGE(Data!BA367), "  ")</f>
        <v>33.549999999999997</v>
      </c>
      <c r="AW359" s="66">
        <f>IFERROR(AVERAGE(Data!BB367), "  ")</f>
        <v>389.375</v>
      </c>
      <c r="AX359" s="66">
        <f>IFERROR(AVERAGE(Data!BC367), "  ")</f>
        <v>19</v>
      </c>
      <c r="AY359" s="66">
        <f>IFERROR(AVERAGE(Data!BD367), "  ")</f>
        <v>700.59500000000003</v>
      </c>
      <c r="AZ359" s="66">
        <f>IFERROR(AVERAGE(Data!BE367), "  ")</f>
        <v>20027.514000000003</v>
      </c>
      <c r="BA359" s="66">
        <f>IFERROR(AVERAGE(Data!BF367), "  ")</f>
        <v>1374.3579999999999</v>
      </c>
      <c r="BB359" s="66">
        <f>IFERROR(AVERAGE(Data!BG367), "  ")</f>
        <v>7540.3589999999995</v>
      </c>
      <c r="BC359" s="66">
        <f>IFERROR(AVERAGE(Data!BH367), "  ")</f>
        <v>368.67999999999989</v>
      </c>
      <c r="BD359" s="66">
        <f>IFERROR(AVERAGE(Data!BI367), "  ")</f>
        <v>29310.911</v>
      </c>
    </row>
    <row r="360" spans="1:56" x14ac:dyDescent="0.25">
      <c r="A360" s="59">
        <f t="shared" si="5"/>
        <v>40131</v>
      </c>
      <c r="B360" s="66">
        <f>IFERROR(AVERAGE(Data!B368),"  ")</f>
        <v>322262</v>
      </c>
      <c r="C360" s="66">
        <f>IFERROR(AVERAGE(Data!C368),"  ")</f>
        <v>108030</v>
      </c>
      <c r="D360" s="66">
        <f>IFERROR(AVERAGE(Data!D368),"  ")</f>
        <v>0</v>
      </c>
      <c r="E360" s="66">
        <f>IFERROR(AVERAGE(Data!E368),"  ")</f>
        <v>430292</v>
      </c>
      <c r="F360" s="66">
        <f>IFERROR(AVERAGE(Data!F368),"  ")</f>
        <v>311934.5</v>
      </c>
      <c r="G360" s="66">
        <f>IFERROR(AVERAGE(Data!G368),"  ")</f>
        <v>530207.16666666663</v>
      </c>
      <c r="H360" s="67">
        <f>IFERROR(AVERAGE(Data!H368),"  ")</f>
        <v>6.3263238528256105</v>
      </c>
      <c r="I360" s="67">
        <f>IFERROR(AVERAGE(Data!I368),"  ")</f>
        <v>-1.2036993047967459</v>
      </c>
      <c r="J360" s="67">
        <f>IFERROR(AVERAGE(Data!J368),"  ")</f>
        <v>-41.167430466644639</v>
      </c>
      <c r="K360" s="66">
        <f>IFERROR(AVERAGE(Data!L368),"  ")</f>
        <v>9400</v>
      </c>
      <c r="L360" s="66">
        <f>IFERROR(AVERAGE(Data!M368),"  ")</f>
        <v>27500</v>
      </c>
      <c r="M360" s="66">
        <f>IFERROR(AVERAGE(Data!N368),"  ")</f>
        <v>1400</v>
      </c>
      <c r="N360" s="66">
        <f>IFERROR(AVERAGE(Data!O368),"  ")</f>
        <v>38300</v>
      </c>
      <c r="O360" s="66">
        <f>IFERROR(AVERAGE(Data!P368),"  ")</f>
        <v>27776.5</v>
      </c>
      <c r="P360" s="66">
        <f>IFERROR(AVERAGE(Data!Q368),"  ")</f>
        <v>19051.333333333332</v>
      </c>
      <c r="Q360" s="67">
        <f>IFERROR(AVERAGE(Data!R368),"  ")</f>
        <v>509.19357404167329</v>
      </c>
      <c r="R360" s="67">
        <f>IFERROR(AVERAGE(Data!S368),"  ")</f>
        <v>50.058075146538464</v>
      </c>
      <c r="S360" s="67">
        <f>IFERROR(AVERAGE(Data!T368),"  ")</f>
        <v>45.798194352101348</v>
      </c>
      <c r="T360" s="66">
        <f>IFERROR(AVERAGE(Data!V368), " ")</f>
        <v>440319</v>
      </c>
      <c r="U360" s="66">
        <f>IFERROR(AVERAGE(Data!W368), " ")</f>
        <v>231650</v>
      </c>
      <c r="V360" s="66">
        <f>IFERROR(AVERAGE(Data!X368), " ")</f>
        <v>21000</v>
      </c>
      <c r="W360" s="66">
        <f>IFERROR(AVERAGE(Data!Y368), " ")</f>
        <v>692969</v>
      </c>
      <c r="X360" s="66">
        <f>IFERROR(AVERAGE(Data!Z368), " ")</f>
        <v>462299</v>
      </c>
      <c r="Y360" s="66">
        <f>IFERROR(AVERAGE(Data!AA368), " ")</f>
        <v>197120</v>
      </c>
      <c r="Z360" s="67">
        <f>IFERROR(AVERAGE(Data!AB368), " ")</f>
        <v>359.97384735884879</v>
      </c>
      <c r="AA360" s="67">
        <f>IFERROR(AVERAGE(Data!AC368), " ")</f>
        <v>87.187185565945867</v>
      </c>
      <c r="AB360" s="67">
        <f>IFERROR(AVERAGE(Data!AD368), " ")</f>
        <v>134.52668425324674</v>
      </c>
      <c r="AC360" s="66">
        <f>IFERROR(AVERAGE(Data!AF368), "  ")</f>
        <v>1500</v>
      </c>
      <c r="AD360" s="66">
        <f>IFERROR(AVERAGE(Data!AG368), "  ")</f>
        <v>3500</v>
      </c>
      <c r="AE360" s="66">
        <f>IFERROR(AVERAGE(Data!AH368), "  ")</f>
        <v>5700</v>
      </c>
      <c r="AF360" s="66">
        <f>IFERROR(AVERAGE(Data!AI368), "  ")</f>
        <v>10700</v>
      </c>
      <c r="AG360" s="66">
        <f>IFERROR(AVERAGE(Data!AJ368), "  ")</f>
        <v>10450</v>
      </c>
      <c r="AH360" s="66">
        <f>IFERROR(AVERAGE(Data!AK368), "  ")</f>
        <v>9956.5833333333339</v>
      </c>
      <c r="AI360" s="67">
        <f>IFERROR(AVERAGE(Data!AL368), "  ")</f>
        <v>45.400190243239578</v>
      </c>
      <c r="AJ360" s="67">
        <f>IFERROR(AVERAGE(Data!AM368), "  ")</f>
        <v>50.149071446531849</v>
      </c>
      <c r="AK360" s="67">
        <f>IFERROR(AVERAGE(Data!AN368), "  ")</f>
        <v>4.9556825885720412</v>
      </c>
      <c r="AL360" s="66">
        <f>IFERROR(AVERAGE(Data!AP368),"  ")</f>
        <v>773481</v>
      </c>
      <c r="AM360" s="66">
        <f>IFERROR(AVERAGE(Data!AQ368),"  ")</f>
        <v>370680</v>
      </c>
      <c r="AN360" s="66">
        <f>IFERROR(AVERAGE(Data!AR368),"  ")</f>
        <v>28100</v>
      </c>
      <c r="AO360" s="66">
        <f>IFERROR(AVERAGE(Data!AS368),"  ")</f>
        <v>1172261</v>
      </c>
      <c r="AP360" s="66">
        <f>IFERROR(AVERAGE(Data!AT368),"  ")</f>
        <v>812460</v>
      </c>
      <c r="AQ360" s="66">
        <f>IFERROR(AVERAGE(Data!AU368),"  ")</f>
        <v>756335.08333333337</v>
      </c>
      <c r="AR360" s="67">
        <f>IFERROR(AVERAGE(Data!AV368),"  ")</f>
        <v>106.02488620186645</v>
      </c>
      <c r="AS360" s="67">
        <f>IFERROR(AVERAGE(Data!AW368),"  ")</f>
        <v>38.131947582083114</v>
      </c>
      <c r="AT360" s="67">
        <f>IFERROR(AVERAGE(Data!AX368),"  ")</f>
        <v>7.4206417107232303</v>
      </c>
      <c r="AU360" s="66">
        <f>IFERROR(AVERAGE(Data!AZ368), "  ")</f>
        <v>430.29199999999997</v>
      </c>
      <c r="AV360" s="66">
        <f>IFERROR(AVERAGE(Data!BA368), "  ")</f>
        <v>38.299999999999997</v>
      </c>
      <c r="AW360" s="66">
        <f>IFERROR(AVERAGE(Data!BB368), "  ")</f>
        <v>692.96900000000005</v>
      </c>
      <c r="AX360" s="66">
        <f>IFERROR(AVERAGE(Data!BC368), "  ")</f>
        <v>10.7</v>
      </c>
      <c r="AY360" s="66">
        <f>IFERROR(AVERAGE(Data!BD368), "  ")</f>
        <v>1172.261</v>
      </c>
      <c r="AZ360" s="66">
        <f>IFERROR(AVERAGE(Data!BE368), "  ")</f>
        <v>20457.806000000004</v>
      </c>
      <c r="BA360" s="66">
        <f>IFERROR(AVERAGE(Data!BF368), "  ")</f>
        <v>1412.6579999999999</v>
      </c>
      <c r="BB360" s="66">
        <f>IFERROR(AVERAGE(Data!BG368), "  ")</f>
        <v>8233.3279999999995</v>
      </c>
      <c r="BC360" s="66">
        <f>IFERROR(AVERAGE(Data!BH368), "  ")</f>
        <v>379.37999999999988</v>
      </c>
      <c r="BD360" s="66">
        <f>IFERROR(AVERAGE(Data!BI368), "  ")</f>
        <v>30483.171999999999</v>
      </c>
    </row>
    <row r="361" spans="1:56" x14ac:dyDescent="0.25">
      <c r="A361" s="59">
        <f t="shared" si="5"/>
        <v>40138</v>
      </c>
      <c r="B361" s="66">
        <f>IFERROR(AVERAGE(Data!B369),"  ")</f>
        <v>217860</v>
      </c>
      <c r="C361" s="66">
        <f>IFERROR(AVERAGE(Data!C369),"  ")</f>
        <v>117318</v>
      </c>
      <c r="D361" s="66">
        <f>IFERROR(AVERAGE(Data!D369),"  ")</f>
        <v>1400</v>
      </c>
      <c r="E361" s="66">
        <f>IFERROR(AVERAGE(Data!E369),"  ")</f>
        <v>336578</v>
      </c>
      <c r="F361" s="66">
        <f>IFERROR(AVERAGE(Data!F369),"  ")</f>
        <v>316202</v>
      </c>
      <c r="G361" s="66">
        <f>IFERROR(AVERAGE(Data!G369),"  ")</f>
        <v>603959.83333333337</v>
      </c>
      <c r="H361" s="67">
        <f>IFERROR(AVERAGE(Data!H369),"  ")</f>
        <v>-28.519670056151615</v>
      </c>
      <c r="I361" s="67">
        <f>IFERROR(AVERAGE(Data!I369),"  ")</f>
        <v>-14.02753439760518</v>
      </c>
      <c r="J361" s="67">
        <f>IFERROR(AVERAGE(Data!J369),"  ")</f>
        <v>-47.645193844292635</v>
      </c>
      <c r="K361" s="66">
        <f>IFERROR(AVERAGE(Data!L369),"  ")</f>
        <v>3000</v>
      </c>
      <c r="L361" s="66">
        <f>IFERROR(AVERAGE(Data!M369),"  ")</f>
        <v>15250</v>
      </c>
      <c r="M361" s="66">
        <f>IFERROR(AVERAGE(Data!N369),"  ")</f>
        <v>7000</v>
      </c>
      <c r="N361" s="66">
        <f>IFERROR(AVERAGE(Data!O369),"  ")</f>
        <v>25250</v>
      </c>
      <c r="O361" s="66">
        <f>IFERROR(AVERAGE(Data!P369),"  ")</f>
        <v>26906.5</v>
      </c>
      <c r="P361" s="66">
        <f>IFERROR(AVERAGE(Data!Q369),"  ")</f>
        <v>15680.583333333334</v>
      </c>
      <c r="Q361" s="67">
        <f>IFERROR(AVERAGE(Data!R369),"  ")</f>
        <v>731.96046128500814</v>
      </c>
      <c r="R361" s="67">
        <f>IFERROR(AVERAGE(Data!S369),"  ")</f>
        <v>106.86566590424205</v>
      </c>
      <c r="S361" s="67">
        <f>IFERROR(AVERAGE(Data!T369),"  ")</f>
        <v>71.591192929684794</v>
      </c>
      <c r="T361" s="66">
        <f>IFERROR(AVERAGE(Data!V369), " ")</f>
        <v>391634</v>
      </c>
      <c r="U361" s="66">
        <f>IFERROR(AVERAGE(Data!W369), " ")</f>
        <v>128294</v>
      </c>
      <c r="V361" s="66">
        <f>IFERROR(AVERAGE(Data!X369), " ")</f>
        <v>84200</v>
      </c>
      <c r="W361" s="66">
        <f>IFERROR(AVERAGE(Data!Y369), " ")</f>
        <v>604128</v>
      </c>
      <c r="X361" s="66">
        <f>IFERROR(AVERAGE(Data!Z369), " ")</f>
        <v>550276</v>
      </c>
      <c r="Y361" s="66">
        <f>IFERROR(AVERAGE(Data!AA369), " ")</f>
        <v>188071</v>
      </c>
      <c r="Z361" s="67">
        <f>IFERROR(AVERAGE(Data!AB369), " ")</f>
        <v>335.9165295696597</v>
      </c>
      <c r="AA361" s="67">
        <f>IFERROR(AVERAGE(Data!AC369), " ")</f>
        <v>157.21373907535971</v>
      </c>
      <c r="AB361" s="67">
        <f>IFERROR(AVERAGE(Data!AD369), " ")</f>
        <v>192.589500773644</v>
      </c>
      <c r="AC361" s="66">
        <f>IFERROR(AVERAGE(Data!AF369), "  ")</f>
        <v>10600</v>
      </c>
      <c r="AD361" s="66">
        <f>IFERROR(AVERAGE(Data!AG369), "  ")</f>
        <v>1750</v>
      </c>
      <c r="AE361" s="66">
        <f>IFERROR(AVERAGE(Data!AH369), "  ")</f>
        <v>1400</v>
      </c>
      <c r="AF361" s="66">
        <f>IFERROR(AVERAGE(Data!AI369), "  ")</f>
        <v>13750</v>
      </c>
      <c r="AG361" s="66">
        <f>IFERROR(AVERAGE(Data!AJ369), "  ")</f>
        <v>12812.5</v>
      </c>
      <c r="AH361" s="66">
        <f>IFERROR(AVERAGE(Data!AK369), "  ")</f>
        <v>10447.666666666666</v>
      </c>
      <c r="AI361" s="67">
        <f>IFERROR(AVERAGE(Data!AL369), "  ")</f>
        <v>114.84375</v>
      </c>
      <c r="AJ361" s="67">
        <f>IFERROR(AVERAGE(Data!AM369), "  ")</f>
        <v>72.158957304578593</v>
      </c>
      <c r="AK361" s="67">
        <f>IFERROR(AVERAGE(Data!AN369), "  ")</f>
        <v>22.635038126535445</v>
      </c>
      <c r="AL361" s="66">
        <f>IFERROR(AVERAGE(Data!AP369),"  ")</f>
        <v>623094</v>
      </c>
      <c r="AM361" s="66">
        <f>IFERROR(AVERAGE(Data!AQ369),"  ")</f>
        <v>262612</v>
      </c>
      <c r="AN361" s="66">
        <f>IFERROR(AVERAGE(Data!AR369),"  ")</f>
        <v>94000</v>
      </c>
      <c r="AO361" s="66">
        <f>IFERROR(AVERAGE(Data!AS369),"  ")</f>
        <v>979706</v>
      </c>
      <c r="AP361" s="66">
        <f>IFERROR(AVERAGE(Data!AT369),"  ")</f>
        <v>906197</v>
      </c>
      <c r="AQ361" s="66">
        <f>IFERROR(AVERAGE(Data!AU369),"  ")</f>
        <v>818159.08333333337</v>
      </c>
      <c r="AR361" s="67">
        <f>IFERROR(AVERAGE(Data!AV369),"  ")</f>
        <v>58.300249963240702</v>
      </c>
      <c r="AS361" s="67">
        <f>IFERROR(AVERAGE(Data!AW369),"  ")</f>
        <v>50.485879862483138</v>
      </c>
      <c r="AT361" s="67">
        <f>IFERROR(AVERAGE(Data!AX369),"  ")</f>
        <v>10.760488816916091</v>
      </c>
      <c r="AU361" s="66">
        <f>IFERROR(AVERAGE(Data!AZ369), "  ")</f>
        <v>336.57799999999997</v>
      </c>
      <c r="AV361" s="66">
        <f>IFERROR(AVERAGE(Data!BA369), "  ")</f>
        <v>25.25</v>
      </c>
      <c r="AW361" s="66">
        <f>IFERROR(AVERAGE(Data!BB369), "  ")</f>
        <v>604.12800000000004</v>
      </c>
      <c r="AX361" s="66">
        <f>IFERROR(AVERAGE(Data!BC369), "  ")</f>
        <v>13.75</v>
      </c>
      <c r="AY361" s="66">
        <f>IFERROR(AVERAGE(Data!BD369), "  ")</f>
        <v>979.70600000000002</v>
      </c>
      <c r="AZ361" s="66">
        <f>IFERROR(AVERAGE(Data!BE369), "  ")</f>
        <v>20794.384000000005</v>
      </c>
      <c r="BA361" s="66">
        <f>IFERROR(AVERAGE(Data!BF369), "  ")</f>
        <v>1437.9079999999999</v>
      </c>
      <c r="BB361" s="66">
        <f>IFERROR(AVERAGE(Data!BG369), "  ")</f>
        <v>8837.4560000000001</v>
      </c>
      <c r="BC361" s="66">
        <f>IFERROR(AVERAGE(Data!BH369), "  ")</f>
        <v>393.12999999999988</v>
      </c>
      <c r="BD361" s="66">
        <f>IFERROR(AVERAGE(Data!BI369), "  ")</f>
        <v>31462.877999999997</v>
      </c>
    </row>
    <row r="362" spans="1:56" x14ac:dyDescent="0.25">
      <c r="A362" s="59">
        <f t="shared" si="5"/>
        <v>40145</v>
      </c>
      <c r="B362" s="66">
        <f>IFERROR(AVERAGE(Data!B370),"  ")</f>
        <v>389292</v>
      </c>
      <c r="C362" s="66">
        <f>IFERROR(AVERAGE(Data!C370),"  ")</f>
        <v>123350</v>
      </c>
      <c r="D362" s="66">
        <f>IFERROR(AVERAGE(Data!D370),"  ")</f>
        <v>0</v>
      </c>
      <c r="E362" s="66">
        <f>IFERROR(AVERAGE(Data!E370),"  ")</f>
        <v>512642</v>
      </c>
      <c r="F362" s="66">
        <f>IFERROR(AVERAGE(Data!F370),"  ")</f>
        <v>384545.5</v>
      </c>
      <c r="G362" s="66">
        <f>IFERROR(AVERAGE(Data!G370),"  ")</f>
        <v>648773.33333333337</v>
      </c>
      <c r="H362" s="67">
        <f>IFERROR(AVERAGE(Data!H370),"  ")</f>
        <v>-10.390275536941317</v>
      </c>
      <c r="I362" s="67">
        <f>IFERROR(AVERAGE(Data!I370),"  ")</f>
        <v>-16.407649805798496</v>
      </c>
      <c r="J362" s="67">
        <f>IFERROR(AVERAGE(Data!J370),"  ")</f>
        <v>-40.727295614287485</v>
      </c>
      <c r="K362" s="66">
        <f>IFERROR(AVERAGE(Data!L370),"  ")</f>
        <v>0</v>
      </c>
      <c r="L362" s="66">
        <f>IFERROR(AVERAGE(Data!M370),"  ")</f>
        <v>1500</v>
      </c>
      <c r="M362" s="66">
        <f>IFERROR(AVERAGE(Data!N370),"  ")</f>
        <v>1400</v>
      </c>
      <c r="N362" s="66">
        <f>IFERROR(AVERAGE(Data!O370),"  ")</f>
        <v>2900</v>
      </c>
      <c r="O362" s="66">
        <f>IFERROR(AVERAGE(Data!P370),"  ")</f>
        <v>25000</v>
      </c>
      <c r="P362" s="66">
        <f>IFERROR(AVERAGE(Data!Q370),"  ")</f>
        <v>15485.25</v>
      </c>
      <c r="Q362" s="67">
        <f>IFERROR(AVERAGE(Data!R370),"  ")</f>
        <v>93.333333333333329</v>
      </c>
      <c r="R362" s="67">
        <f>IFERROR(AVERAGE(Data!S370),"  ")</f>
        <v>184.15548988406454</v>
      </c>
      <c r="S362" s="67">
        <f>IFERROR(AVERAGE(Data!T370),"  ")</f>
        <v>61.443954731115099</v>
      </c>
      <c r="T362" s="66">
        <f>IFERROR(AVERAGE(Data!V370), " ")</f>
        <v>273152</v>
      </c>
      <c r="U362" s="66">
        <f>IFERROR(AVERAGE(Data!W370), " ")</f>
        <v>104350</v>
      </c>
      <c r="V362" s="66">
        <f>IFERROR(AVERAGE(Data!X370), " ")</f>
        <v>67403</v>
      </c>
      <c r="W362" s="66">
        <f>IFERROR(AVERAGE(Data!Y370), " ")</f>
        <v>444905</v>
      </c>
      <c r="X362" s="66">
        <f>IFERROR(AVERAGE(Data!Z370), " ")</f>
        <v>532844.25</v>
      </c>
      <c r="Y362" s="66">
        <f>IFERROR(AVERAGE(Data!AA370), " ")</f>
        <v>190824.58333333334</v>
      </c>
      <c r="Z362" s="67">
        <f>IFERROR(AVERAGE(Data!AB370), " ")</f>
        <v>181.60504845274036</v>
      </c>
      <c r="AA362" s="67">
        <f>IFERROR(AVERAGE(Data!AC370), " ")</f>
        <v>183.90461639695394</v>
      </c>
      <c r="AB362" s="67">
        <f>IFERROR(AVERAGE(Data!AD370), " ")</f>
        <v>179.23249755993174</v>
      </c>
      <c r="AC362" s="66">
        <f>IFERROR(AVERAGE(Data!AF370), "  ")</f>
        <v>4500</v>
      </c>
      <c r="AD362" s="66">
        <f>IFERROR(AVERAGE(Data!AG370), "  ")</f>
        <v>0</v>
      </c>
      <c r="AE362" s="66">
        <f>IFERROR(AVERAGE(Data!AH370), "  ")</f>
        <v>1400</v>
      </c>
      <c r="AF362" s="66">
        <f>IFERROR(AVERAGE(Data!AI370), "  ")</f>
        <v>5900</v>
      </c>
      <c r="AG362" s="66">
        <f>IFERROR(AVERAGE(Data!AJ370), "  ")</f>
        <v>12337.5</v>
      </c>
      <c r="AH362" s="66">
        <f>IFERROR(AVERAGE(Data!AK370), "  ")</f>
        <v>11484.166666666666</v>
      </c>
      <c r="AI362" s="67">
        <f>IFERROR(AVERAGE(Data!AL370), "  ")</f>
        <v>293.33333333333331</v>
      </c>
      <c r="AJ362" s="67">
        <f>IFERROR(AVERAGE(Data!AM370), "  ")</f>
        <v>173.27094523506284</v>
      </c>
      <c r="AK362" s="67">
        <f>IFERROR(AVERAGE(Data!AN370), "  ")</f>
        <v>7.4305202815470706</v>
      </c>
      <c r="AL362" s="66">
        <f>IFERROR(AVERAGE(Data!AP370),"  ")</f>
        <v>666944</v>
      </c>
      <c r="AM362" s="66">
        <f>IFERROR(AVERAGE(Data!AQ370),"  ")</f>
        <v>229200</v>
      </c>
      <c r="AN362" s="66">
        <f>IFERROR(AVERAGE(Data!AR370),"  ")</f>
        <v>70203</v>
      </c>
      <c r="AO362" s="66">
        <f>IFERROR(AVERAGE(Data!AS370),"  ")</f>
        <v>966347</v>
      </c>
      <c r="AP362" s="66">
        <f>IFERROR(AVERAGE(Data!AT370),"  ")</f>
        <v>954727.25</v>
      </c>
      <c r="AQ362" s="66">
        <f>IFERROR(AVERAGE(Data!AU370),"  ")</f>
        <v>866567.33333333337</v>
      </c>
      <c r="AR362" s="67">
        <f>IFERROR(AVERAGE(Data!AV370),"  ")</f>
        <v>31.821567322172982</v>
      </c>
      <c r="AS362" s="67">
        <f>IFERROR(AVERAGE(Data!AW370),"  ")</f>
        <v>44.432047810832252</v>
      </c>
      <c r="AT362" s="67">
        <f>IFERROR(AVERAGE(Data!AX370),"  ")</f>
        <v>10.17346411242519</v>
      </c>
      <c r="AU362" s="66">
        <f>IFERROR(AVERAGE(Data!AZ370), "  ")</f>
        <v>512.64200000000005</v>
      </c>
      <c r="AV362" s="66">
        <f>IFERROR(AVERAGE(Data!BA370), "  ")</f>
        <v>2.9</v>
      </c>
      <c r="AW362" s="66">
        <f>IFERROR(AVERAGE(Data!BB370), "  ")</f>
        <v>444.90499999999997</v>
      </c>
      <c r="AX362" s="66">
        <f>IFERROR(AVERAGE(Data!BC370), "  ")</f>
        <v>5.9</v>
      </c>
      <c r="AY362" s="66">
        <f>IFERROR(AVERAGE(Data!BD370), "  ")</f>
        <v>966.34699999999998</v>
      </c>
      <c r="AZ362" s="66">
        <f>IFERROR(AVERAGE(Data!BE370), "  ")</f>
        <v>21307.026000000005</v>
      </c>
      <c r="BA362" s="66">
        <f>IFERROR(AVERAGE(Data!BF370), "  ")</f>
        <v>1440.808</v>
      </c>
      <c r="BB362" s="66">
        <f>IFERROR(AVERAGE(Data!BG370), "  ")</f>
        <v>9282.3610000000008</v>
      </c>
      <c r="BC362" s="66">
        <f>IFERROR(AVERAGE(Data!BH370), "  ")</f>
        <v>399.02999999999986</v>
      </c>
      <c r="BD362" s="66">
        <f>IFERROR(AVERAGE(Data!BI370), "  ")</f>
        <v>32429.224999999999</v>
      </c>
    </row>
    <row r="363" spans="1:56" x14ac:dyDescent="0.25">
      <c r="A363" s="59">
        <f t="shared" si="5"/>
        <v>40152</v>
      </c>
      <c r="B363" s="66">
        <f>IFERROR(AVERAGE(Data!B371),"  ")</f>
        <v>523210</v>
      </c>
      <c r="C363" s="66">
        <f>IFERROR(AVERAGE(Data!C371),"  ")</f>
        <v>92937</v>
      </c>
      <c r="D363" s="66">
        <f>IFERROR(AVERAGE(Data!D371),"  ")</f>
        <v>0</v>
      </c>
      <c r="E363" s="66">
        <f>IFERROR(AVERAGE(Data!E371),"  ")</f>
        <v>616147</v>
      </c>
      <c r="F363" s="66">
        <f>IFERROR(AVERAGE(Data!F371),"  ")</f>
        <v>473914.75</v>
      </c>
      <c r="G363" s="66">
        <f>IFERROR(AVERAGE(Data!G371),"  ")</f>
        <v>648873.91666666663</v>
      </c>
      <c r="H363" s="67">
        <f>IFERROR(AVERAGE(Data!H371),"  ")</f>
        <v>33.836185362335833</v>
      </c>
      <c r="I363" s="67">
        <f>IFERROR(AVERAGE(Data!I371),"  ")</f>
        <v>-0.64758400746325329</v>
      </c>
      <c r="J363" s="67">
        <f>IFERROR(AVERAGE(Data!J371),"  ")</f>
        <v>-26.96350741997</v>
      </c>
      <c r="K363" s="66">
        <f>IFERROR(AVERAGE(Data!L371),"  ")</f>
        <v>9500</v>
      </c>
      <c r="L363" s="66">
        <f>IFERROR(AVERAGE(Data!M371),"  ")</f>
        <v>1750</v>
      </c>
      <c r="M363" s="66">
        <f>IFERROR(AVERAGE(Data!N371),"  ")</f>
        <v>0</v>
      </c>
      <c r="N363" s="66">
        <f>IFERROR(AVERAGE(Data!O371),"  ")</f>
        <v>11250</v>
      </c>
      <c r="O363" s="66">
        <f>IFERROR(AVERAGE(Data!P371),"  ")</f>
        <v>19425</v>
      </c>
      <c r="P363" s="66">
        <f>IFERROR(AVERAGE(Data!Q371),"  ")</f>
        <v>15266.083333333334</v>
      </c>
      <c r="Q363" s="67">
        <f>IFERROR(AVERAGE(Data!R371),"  ")</f>
        <v>-60.247349823321564</v>
      </c>
      <c r="R363" s="67">
        <f>IFERROR(AVERAGE(Data!S371),"  ")</f>
        <v>98.609478043044831</v>
      </c>
      <c r="S363" s="67">
        <f>IFERROR(AVERAGE(Data!T371),"  ")</f>
        <v>27.242853165786897</v>
      </c>
      <c r="T363" s="66">
        <f>IFERROR(AVERAGE(Data!V371), " ")</f>
        <v>227854</v>
      </c>
      <c r="U363" s="66">
        <f>IFERROR(AVERAGE(Data!W371), " ")</f>
        <v>86300</v>
      </c>
      <c r="V363" s="66">
        <f>IFERROR(AVERAGE(Data!X371), " ")</f>
        <v>51800</v>
      </c>
      <c r="W363" s="66">
        <f>IFERROR(AVERAGE(Data!Y371), " ")</f>
        <v>365954</v>
      </c>
      <c r="X363" s="66">
        <f>IFERROR(AVERAGE(Data!Z371), " ")</f>
        <v>526989</v>
      </c>
      <c r="Y363" s="66">
        <f>IFERROR(AVERAGE(Data!AA371), " ")</f>
        <v>195073.41666666666</v>
      </c>
      <c r="Z363" s="67">
        <f>IFERROR(AVERAGE(Data!AB371), " ")</f>
        <v>62.522704966447719</v>
      </c>
      <c r="AA363" s="67">
        <f>IFERROR(AVERAGE(Data!AC371), " ")</f>
        <v>213.49639055208044</v>
      </c>
      <c r="AB363" s="67">
        <f>IFERROR(AVERAGE(Data!AD371), " ")</f>
        <v>170.14905926443933</v>
      </c>
      <c r="AC363" s="66">
        <f>IFERROR(AVERAGE(Data!AF371), "  ")</f>
        <v>3280</v>
      </c>
      <c r="AD363" s="66">
        <f>IFERROR(AVERAGE(Data!AG371), "  ")</f>
        <v>0</v>
      </c>
      <c r="AE363" s="66">
        <f>IFERROR(AVERAGE(Data!AH371), "  ")</f>
        <v>5850</v>
      </c>
      <c r="AF363" s="66">
        <f>IFERROR(AVERAGE(Data!AI371), "  ")</f>
        <v>9130</v>
      </c>
      <c r="AG363" s="66">
        <f>IFERROR(AVERAGE(Data!AJ371), "  ")</f>
        <v>9870</v>
      </c>
      <c r="AH363" s="66">
        <f>IFERROR(AVERAGE(Data!AK371), "  ")</f>
        <v>13005.833333333334</v>
      </c>
      <c r="AI363" s="67">
        <f>IFERROR(AVERAGE(Data!AL371), "  ")</f>
        <v>107.50000000000001</v>
      </c>
      <c r="AJ363" s="67">
        <f>IFERROR(AVERAGE(Data!AM371), "  ")</f>
        <v>100.82405005341064</v>
      </c>
      <c r="AK363" s="67">
        <f>IFERROR(AVERAGE(Data!AN371), "  ")</f>
        <v>-24.11097584417249</v>
      </c>
      <c r="AL363" s="66">
        <f>IFERROR(AVERAGE(Data!AP371),"  ")</f>
        <v>763844</v>
      </c>
      <c r="AM363" s="66">
        <f>IFERROR(AVERAGE(Data!AQ371),"  ")</f>
        <v>180987</v>
      </c>
      <c r="AN363" s="66">
        <f>IFERROR(AVERAGE(Data!AR371),"  ")</f>
        <v>57650</v>
      </c>
      <c r="AO363" s="66">
        <f>IFERROR(AVERAGE(Data!AS371),"  ")</f>
        <v>1002481</v>
      </c>
      <c r="AP363" s="66">
        <f>IFERROR(AVERAGE(Data!AT371),"  ")</f>
        <v>1030198.75</v>
      </c>
      <c r="AQ363" s="66">
        <f>IFERROR(AVERAGE(Data!AU371),"  ")</f>
        <v>872219.25</v>
      </c>
      <c r="AR363" s="67">
        <f>IFERROR(AVERAGE(Data!AV371),"  ")</f>
        <v>39.573683074716847</v>
      </c>
      <c r="AS363" s="67">
        <f>IFERROR(AVERAGE(Data!AW371),"  ")</f>
        <v>56.138152575138363</v>
      </c>
      <c r="AT363" s="67">
        <f>IFERROR(AVERAGE(Data!AX371),"  ")</f>
        <v>18.112361083523432</v>
      </c>
      <c r="AU363" s="66">
        <f>IFERROR(AVERAGE(Data!AZ371), "  ")</f>
        <v>616.14700000000005</v>
      </c>
      <c r="AV363" s="66">
        <f>IFERROR(AVERAGE(Data!BA371), "  ")</f>
        <v>11.25</v>
      </c>
      <c r="AW363" s="66">
        <f>IFERROR(AVERAGE(Data!BB371), "  ")</f>
        <v>365.95400000000001</v>
      </c>
      <c r="AX363" s="66">
        <f>IFERROR(AVERAGE(Data!BC371), "  ")</f>
        <v>9.1300000000000008</v>
      </c>
      <c r="AY363" s="66">
        <f>IFERROR(AVERAGE(Data!BD371), "  ")</f>
        <v>1002.481</v>
      </c>
      <c r="AZ363" s="66">
        <f>IFERROR(AVERAGE(Data!BE371), "  ")</f>
        <v>21923.173000000006</v>
      </c>
      <c r="BA363" s="66">
        <f>IFERROR(AVERAGE(Data!BF371), "  ")</f>
        <v>1452.058</v>
      </c>
      <c r="BB363" s="66">
        <f>IFERROR(AVERAGE(Data!BG371), "  ")</f>
        <v>9648.3150000000005</v>
      </c>
      <c r="BC363" s="66">
        <f>IFERROR(AVERAGE(Data!BH371), "  ")</f>
        <v>408.15999999999985</v>
      </c>
      <c r="BD363" s="66">
        <f>IFERROR(AVERAGE(Data!BI371), "  ")</f>
        <v>33431.705999999998</v>
      </c>
    </row>
    <row r="364" spans="1:56" x14ac:dyDescent="0.25">
      <c r="A364" s="59">
        <f t="shared" si="5"/>
        <v>40159</v>
      </c>
      <c r="B364" s="66">
        <f>IFERROR(AVERAGE(Data!B372),"  ")</f>
        <v>511315</v>
      </c>
      <c r="C364" s="66">
        <f>IFERROR(AVERAGE(Data!C372),"  ")</f>
        <v>115545</v>
      </c>
      <c r="D364" s="66">
        <f>IFERROR(AVERAGE(Data!D372),"  ")</f>
        <v>0</v>
      </c>
      <c r="E364" s="66">
        <f>IFERROR(AVERAGE(Data!E372),"  ")</f>
        <v>626860</v>
      </c>
      <c r="F364" s="66">
        <f>IFERROR(AVERAGE(Data!F372),"  ")</f>
        <v>523056.75</v>
      </c>
      <c r="G364" s="66">
        <f>IFERROR(AVERAGE(Data!G372),"  ")</f>
        <v>621980.16666666663</v>
      </c>
      <c r="H364" s="67">
        <f>IFERROR(AVERAGE(Data!H372),"  ")</f>
        <v>56.284826016389886</v>
      </c>
      <c r="I364" s="67">
        <f>IFERROR(AVERAGE(Data!I372),"  ")</f>
        <v>9.8612915387628508</v>
      </c>
      <c r="J364" s="67">
        <f>IFERROR(AVERAGE(Data!J372),"  ")</f>
        <v>-15.904593420851299</v>
      </c>
      <c r="K364" s="66">
        <f>IFERROR(AVERAGE(Data!L372),"  ")</f>
        <v>0</v>
      </c>
      <c r="L364" s="66">
        <f>IFERROR(AVERAGE(Data!M372),"  ")</f>
        <v>1800</v>
      </c>
      <c r="M364" s="66">
        <f>IFERROR(AVERAGE(Data!N372),"  ")</f>
        <v>2800</v>
      </c>
      <c r="N364" s="66">
        <f>IFERROR(AVERAGE(Data!O372),"  ")</f>
        <v>4600</v>
      </c>
      <c r="O364" s="66">
        <f>IFERROR(AVERAGE(Data!P372),"  ")</f>
        <v>11000</v>
      </c>
      <c r="P364" s="66">
        <f>IFERROR(AVERAGE(Data!Q372),"  ")</f>
        <v>18176.416666666668</v>
      </c>
      <c r="Q364" s="67">
        <f>IFERROR(AVERAGE(Data!R372),"  ")</f>
        <v>-65.671641791044777</v>
      </c>
      <c r="R364" s="67">
        <f>IFERROR(AVERAGE(Data!S372),"  ")</f>
        <v>-4.8340002162863609</v>
      </c>
      <c r="S364" s="67">
        <f>IFERROR(AVERAGE(Data!T372),"  ")</f>
        <v>-39.482021117106882</v>
      </c>
      <c r="T364" s="66">
        <f>IFERROR(AVERAGE(Data!V372), " ")</f>
        <v>208993</v>
      </c>
      <c r="U364" s="66">
        <f>IFERROR(AVERAGE(Data!W372), " ")</f>
        <v>62169</v>
      </c>
      <c r="V364" s="66">
        <f>IFERROR(AVERAGE(Data!X372), " ")</f>
        <v>54600</v>
      </c>
      <c r="W364" s="66">
        <f>IFERROR(AVERAGE(Data!Y372), " ")</f>
        <v>325762</v>
      </c>
      <c r="X364" s="66">
        <f>IFERROR(AVERAGE(Data!Z372), " ")</f>
        <v>435187.25</v>
      </c>
      <c r="Y364" s="66">
        <f>IFERROR(AVERAGE(Data!AA372), " ")</f>
        <v>212580</v>
      </c>
      <c r="Z364" s="67">
        <f>IFERROR(AVERAGE(Data!AB372), " ")</f>
        <v>63.581127224520941</v>
      </c>
      <c r="AA364" s="67">
        <f>IFERROR(AVERAGE(Data!AC372), " ")</f>
        <v>141.47153803898505</v>
      </c>
      <c r="AB364" s="67">
        <f>IFERROR(AVERAGE(Data!AD372), " ")</f>
        <v>104.71693009690468</v>
      </c>
      <c r="AC364" s="66">
        <f>IFERROR(AVERAGE(Data!AF372), "  ")</f>
        <v>3000</v>
      </c>
      <c r="AD364" s="66">
        <f>IFERROR(AVERAGE(Data!AG372), "  ")</f>
        <v>0</v>
      </c>
      <c r="AE364" s="66">
        <f>IFERROR(AVERAGE(Data!AH372), "  ")</f>
        <v>5900</v>
      </c>
      <c r="AF364" s="66">
        <f>IFERROR(AVERAGE(Data!AI372), "  ")</f>
        <v>8900</v>
      </c>
      <c r="AG364" s="66">
        <f>IFERROR(AVERAGE(Data!AJ372), "  ")</f>
        <v>9420</v>
      </c>
      <c r="AH364" s="66">
        <f>IFERROR(AVERAGE(Data!AK372), "  ")</f>
        <v>13271.75</v>
      </c>
      <c r="AI364" s="67">
        <f>IFERROR(AVERAGE(Data!AL372), "  ")</f>
        <v>56.140350877192979</v>
      </c>
      <c r="AJ364" s="67">
        <f>IFERROR(AVERAGE(Data!AM372), "  ")</f>
        <v>109.33333333333333</v>
      </c>
      <c r="AK364" s="67">
        <f>IFERROR(AVERAGE(Data!AN372), "  ")</f>
        <v>-29.022171153012977</v>
      </c>
      <c r="AL364" s="66">
        <f>IFERROR(AVERAGE(Data!AP372),"  ")</f>
        <v>723308</v>
      </c>
      <c r="AM364" s="66">
        <f>IFERROR(AVERAGE(Data!AQ372),"  ")</f>
        <v>179514</v>
      </c>
      <c r="AN364" s="66">
        <f>IFERROR(AVERAGE(Data!AR372),"  ")</f>
        <v>63300</v>
      </c>
      <c r="AO364" s="66">
        <f>IFERROR(AVERAGE(Data!AS372),"  ")</f>
        <v>966122</v>
      </c>
      <c r="AP364" s="66">
        <f>IFERROR(AVERAGE(Data!AT372),"  ")</f>
        <v>978664</v>
      </c>
      <c r="AQ364" s="66">
        <f>IFERROR(AVERAGE(Data!AU372),"  ")</f>
        <v>866008.33333333337</v>
      </c>
      <c r="AR364" s="67">
        <f>IFERROR(AVERAGE(Data!AV372),"  ")</f>
        <v>55.990925897520768</v>
      </c>
      <c r="AS364" s="67">
        <f>IFERROR(AVERAGE(Data!AW372),"  ")</f>
        <v>45.550431614472743</v>
      </c>
      <c r="AT364" s="67">
        <f>IFERROR(AVERAGE(Data!AX372),"  ")</f>
        <v>13.008612311274902</v>
      </c>
      <c r="AU364" s="66">
        <f>IFERROR(AVERAGE(Data!AZ372), "  ")</f>
        <v>626.86</v>
      </c>
      <c r="AV364" s="66">
        <f>IFERROR(AVERAGE(Data!BA372), "  ")</f>
        <v>4.5999999999999996</v>
      </c>
      <c r="AW364" s="66">
        <f>IFERROR(AVERAGE(Data!BB372), "  ")</f>
        <v>325.762</v>
      </c>
      <c r="AX364" s="66">
        <f>IFERROR(AVERAGE(Data!BC372), "  ")</f>
        <v>8.9</v>
      </c>
      <c r="AY364" s="66">
        <f>IFERROR(AVERAGE(Data!BD372), "  ")</f>
        <v>966.12199999999996</v>
      </c>
      <c r="AZ364" s="66">
        <f>IFERROR(AVERAGE(Data!BE372), "  ")</f>
        <v>22550.033000000007</v>
      </c>
      <c r="BA364" s="66">
        <f>IFERROR(AVERAGE(Data!BF372), "  ")</f>
        <v>1456.6579999999999</v>
      </c>
      <c r="BB364" s="66">
        <f>IFERROR(AVERAGE(Data!BG372), "  ")</f>
        <v>9974.0770000000011</v>
      </c>
      <c r="BC364" s="66">
        <f>IFERROR(AVERAGE(Data!BH372), "  ")</f>
        <v>417.05999999999983</v>
      </c>
      <c r="BD364" s="66">
        <f>IFERROR(AVERAGE(Data!BI372), "  ")</f>
        <v>34397.828000000001</v>
      </c>
    </row>
    <row r="365" spans="1:56" x14ac:dyDescent="0.25">
      <c r="A365" s="59">
        <f t="shared" si="5"/>
        <v>40166</v>
      </c>
      <c r="B365" s="66">
        <f>IFERROR(AVERAGE(Data!B373),"  ")</f>
        <v>443976</v>
      </c>
      <c r="C365" s="66">
        <f>IFERROR(AVERAGE(Data!C373),"  ")</f>
        <v>90640</v>
      </c>
      <c r="D365" s="66">
        <f>IFERROR(AVERAGE(Data!D373),"  ")</f>
        <v>0</v>
      </c>
      <c r="E365" s="66">
        <f>IFERROR(AVERAGE(Data!E373),"  ")</f>
        <v>534616</v>
      </c>
      <c r="F365" s="66">
        <f>IFERROR(AVERAGE(Data!F373),"  ")</f>
        <v>572566.25</v>
      </c>
      <c r="G365" s="66">
        <f>IFERROR(AVERAGE(Data!G373),"  ")</f>
        <v>541780.83333333337</v>
      </c>
      <c r="H365" s="67">
        <f>IFERROR(AVERAGE(Data!H373),"  ")</f>
        <v>45.946329611531226</v>
      </c>
      <c r="I365" s="67">
        <f>IFERROR(AVERAGE(Data!I373),"  ")</f>
        <v>27.246275838005896</v>
      </c>
      <c r="J365" s="67">
        <f>IFERROR(AVERAGE(Data!J373),"  ")</f>
        <v>5.6822638920719815</v>
      </c>
      <c r="K365" s="66">
        <f>IFERROR(AVERAGE(Data!L373),"  ")</f>
        <v>15100</v>
      </c>
      <c r="L365" s="66">
        <f>IFERROR(AVERAGE(Data!M373),"  ")</f>
        <v>3100</v>
      </c>
      <c r="M365" s="66">
        <f>IFERROR(AVERAGE(Data!N373),"  ")</f>
        <v>0</v>
      </c>
      <c r="N365" s="66">
        <f>IFERROR(AVERAGE(Data!O373),"  ")</f>
        <v>18200</v>
      </c>
      <c r="O365" s="66">
        <f>IFERROR(AVERAGE(Data!P373),"  ")</f>
        <v>9237.5</v>
      </c>
      <c r="P365" s="66">
        <f>IFERROR(AVERAGE(Data!Q373),"  ")</f>
        <v>19628.333333333332</v>
      </c>
      <c r="Q365" s="67">
        <f>IFERROR(AVERAGE(Data!R373),"  ")</f>
        <v>-24.481327800829877</v>
      </c>
      <c r="R365" s="67">
        <f>IFERROR(AVERAGE(Data!S373),"  ")</f>
        <v>-45.096582466567604</v>
      </c>
      <c r="S365" s="67">
        <f>IFERROR(AVERAGE(Data!T373),"  ")</f>
        <v>-52.937929863292851</v>
      </c>
      <c r="T365" s="66">
        <f>IFERROR(AVERAGE(Data!V373), " ")</f>
        <v>123960</v>
      </c>
      <c r="U365" s="66">
        <f>IFERROR(AVERAGE(Data!W373), " ")</f>
        <v>93512</v>
      </c>
      <c r="V365" s="66">
        <f>IFERROR(AVERAGE(Data!X373), " ")</f>
        <v>49000</v>
      </c>
      <c r="W365" s="66">
        <f>IFERROR(AVERAGE(Data!Y373), " ")</f>
        <v>266472</v>
      </c>
      <c r="X365" s="66">
        <f>IFERROR(AVERAGE(Data!Z373), " ")</f>
        <v>350773.25</v>
      </c>
      <c r="Y365" s="66">
        <f>IFERROR(AVERAGE(Data!AA373), " ")</f>
        <v>211179.58333333334</v>
      </c>
      <c r="Z365" s="67">
        <f>IFERROR(AVERAGE(Data!AB373), " ")</f>
        <v>58.068572784434693</v>
      </c>
      <c r="AA365" s="67">
        <f>IFERROR(AVERAGE(Data!AC373), " ")</f>
        <v>86.858822401329633</v>
      </c>
      <c r="AB365" s="67">
        <f>IFERROR(AVERAGE(Data!AD373), " ")</f>
        <v>66.101876167795567</v>
      </c>
      <c r="AC365" s="66">
        <f>IFERROR(AVERAGE(Data!AF373), "  ")</f>
        <v>0</v>
      </c>
      <c r="AD365" s="66">
        <f>IFERROR(AVERAGE(Data!AG373), "  ")</f>
        <v>0</v>
      </c>
      <c r="AE365" s="66">
        <f>IFERROR(AVERAGE(Data!AH373), "  ")</f>
        <v>9600</v>
      </c>
      <c r="AF365" s="66">
        <f>IFERROR(AVERAGE(Data!AI373), "  ")</f>
        <v>9600</v>
      </c>
      <c r="AG365" s="66">
        <f>IFERROR(AVERAGE(Data!AJ373), "  ")</f>
        <v>8382.5</v>
      </c>
      <c r="AH365" s="66">
        <f>IFERROR(AVERAGE(Data!AK373), "  ")</f>
        <v>12733.166666666666</v>
      </c>
      <c r="AI365" s="67">
        <f>IFERROR(AVERAGE(Data!AL373), "  ")</f>
        <v>26.315789473684205</v>
      </c>
      <c r="AJ365" s="67">
        <f>IFERROR(AVERAGE(Data!AM373), "  ")</f>
        <v>74.635416666666671</v>
      </c>
      <c r="AK365" s="67">
        <f>IFERROR(AVERAGE(Data!AN373), "  ")</f>
        <v>-34.167986491969785</v>
      </c>
      <c r="AL365" s="66">
        <f>IFERROR(AVERAGE(Data!AP373),"  ")</f>
        <v>583036</v>
      </c>
      <c r="AM365" s="66">
        <f>IFERROR(AVERAGE(Data!AQ373),"  ")</f>
        <v>187252</v>
      </c>
      <c r="AN365" s="66">
        <f>IFERROR(AVERAGE(Data!AR373),"  ")</f>
        <v>58600</v>
      </c>
      <c r="AO365" s="66">
        <f>IFERROR(AVERAGE(Data!AS373),"  ")</f>
        <v>828888</v>
      </c>
      <c r="AP365" s="66">
        <f>IFERROR(AVERAGE(Data!AT373),"  ")</f>
        <v>940959.5</v>
      </c>
      <c r="AQ365" s="66">
        <f>IFERROR(AVERAGE(Data!AU373),"  ")</f>
        <v>785321.91666666663</v>
      </c>
      <c r="AR365" s="67">
        <f>IFERROR(AVERAGE(Data!AV373),"  ")</f>
        <v>46.294145678532985</v>
      </c>
      <c r="AS365" s="67">
        <f>IFERROR(AVERAGE(Data!AW373),"  ")</f>
        <v>42.718177860894599</v>
      </c>
      <c r="AT365" s="67">
        <f>IFERROR(AVERAGE(Data!AX373),"  ")</f>
        <v>19.818316543863169</v>
      </c>
      <c r="AU365" s="66">
        <f>IFERROR(AVERAGE(Data!AZ373), "  ")</f>
        <v>534.61599999999999</v>
      </c>
      <c r="AV365" s="66">
        <f>IFERROR(AVERAGE(Data!BA373), "  ")</f>
        <v>18.2</v>
      </c>
      <c r="AW365" s="66">
        <f>IFERROR(AVERAGE(Data!BB373), "  ")</f>
        <v>266.47199999999998</v>
      </c>
      <c r="AX365" s="66">
        <f>IFERROR(AVERAGE(Data!BC373), "  ")</f>
        <v>9.6</v>
      </c>
      <c r="AY365" s="66">
        <f>IFERROR(AVERAGE(Data!BD373), "  ")</f>
        <v>828.88800000000003</v>
      </c>
      <c r="AZ365" s="66">
        <f>IFERROR(AVERAGE(Data!BE373), "  ")</f>
        <v>23084.649000000005</v>
      </c>
      <c r="BA365" s="66">
        <f>IFERROR(AVERAGE(Data!BF373), "  ")</f>
        <v>1474.8579999999999</v>
      </c>
      <c r="BB365" s="66">
        <f>IFERROR(AVERAGE(Data!BG373), "  ")</f>
        <v>10240.549000000001</v>
      </c>
      <c r="BC365" s="66">
        <f>IFERROR(AVERAGE(Data!BH373), "  ")</f>
        <v>426.65999999999985</v>
      </c>
      <c r="BD365" s="66">
        <f>IFERROR(AVERAGE(Data!BI373), "  ")</f>
        <v>35226.716</v>
      </c>
    </row>
    <row r="366" spans="1:56" x14ac:dyDescent="0.25">
      <c r="A366" s="59">
        <f t="shared" si="5"/>
        <v>40173</v>
      </c>
      <c r="B366" s="66">
        <f>IFERROR(AVERAGE(Data!B374),"  ")</f>
        <v>270400</v>
      </c>
      <c r="C366" s="66">
        <f>IFERROR(AVERAGE(Data!C374),"  ")</f>
        <v>68910</v>
      </c>
      <c r="D366" s="66">
        <f>IFERROR(AVERAGE(Data!D374),"  ")</f>
        <v>0</v>
      </c>
      <c r="E366" s="66">
        <f>IFERROR(AVERAGE(Data!E374),"  ")</f>
        <v>339310</v>
      </c>
      <c r="F366" s="66">
        <f>IFERROR(AVERAGE(Data!F374),"  ")</f>
        <v>529233.25</v>
      </c>
      <c r="G366" s="66">
        <f>IFERROR(AVERAGE(Data!G374),"  ")</f>
        <v>478779</v>
      </c>
      <c r="H366" s="67">
        <f>IFERROR(AVERAGE(Data!H374),"  ")</f>
        <v>130.66621346023112</v>
      </c>
      <c r="I366" s="67">
        <f>IFERROR(AVERAGE(Data!I374),"  ")</f>
        <v>53.971641264542129</v>
      </c>
      <c r="J366" s="67">
        <f>IFERROR(AVERAGE(Data!J374),"  ")</f>
        <v>10.538108396567104</v>
      </c>
      <c r="K366" s="66">
        <f>IFERROR(AVERAGE(Data!L374),"  ")</f>
        <v>15200</v>
      </c>
      <c r="L366" s="66">
        <f>IFERROR(AVERAGE(Data!M374),"  ")</f>
        <v>10550</v>
      </c>
      <c r="M366" s="66">
        <f>IFERROR(AVERAGE(Data!N374),"  ")</f>
        <v>0</v>
      </c>
      <c r="N366" s="66">
        <f>IFERROR(AVERAGE(Data!O374),"  ")</f>
        <v>25750</v>
      </c>
      <c r="O366" s="66">
        <f>IFERROR(AVERAGE(Data!P374),"  ")</f>
        <v>14950</v>
      </c>
      <c r="P366" s="66">
        <f>IFERROR(AVERAGE(Data!Q374),"  ")</f>
        <v>17552.916666666668</v>
      </c>
      <c r="Q366" s="67">
        <f>IFERROR(AVERAGE(Data!R374),"  ")</f>
        <v>252.73972602739727</v>
      </c>
      <c r="R366" s="67">
        <f>IFERROR(AVERAGE(Data!S374),"  ")</f>
        <v>-18.194254445964432</v>
      </c>
      <c r="S366" s="67">
        <f>IFERROR(AVERAGE(Data!T374),"  ")</f>
        <v>-14.82896954447267</v>
      </c>
      <c r="T366" s="66">
        <f>IFERROR(AVERAGE(Data!V374), " ")</f>
        <v>108660</v>
      </c>
      <c r="U366" s="66">
        <f>IFERROR(AVERAGE(Data!W374), " ")</f>
        <v>86300</v>
      </c>
      <c r="V366" s="66">
        <f>IFERROR(AVERAGE(Data!X374), " ")</f>
        <v>29400</v>
      </c>
      <c r="W366" s="66">
        <f>IFERROR(AVERAGE(Data!Y374), " ")</f>
        <v>224360</v>
      </c>
      <c r="X366" s="66">
        <f>IFERROR(AVERAGE(Data!Z374), " ")</f>
        <v>295637</v>
      </c>
      <c r="Y366" s="66">
        <f>IFERROR(AVERAGE(Data!AA374), " ")</f>
        <v>209557.5</v>
      </c>
      <c r="Z366" s="67">
        <f>IFERROR(AVERAGE(Data!AB374), " ")</f>
        <v>14.280475132943504</v>
      </c>
      <c r="AA366" s="67">
        <f>IFERROR(AVERAGE(Data!AC374), " ")</f>
        <v>49.837750991803297</v>
      </c>
      <c r="AB366" s="67">
        <f>IFERROR(AVERAGE(Data!AD374), " ")</f>
        <v>41.076792765708703</v>
      </c>
      <c r="AC366" s="66">
        <f>IFERROR(AVERAGE(Data!AF374), "  ")</f>
        <v>0</v>
      </c>
      <c r="AD366" s="66">
        <f>IFERROR(AVERAGE(Data!AG374), "  ")</f>
        <v>0</v>
      </c>
      <c r="AE366" s="66">
        <f>IFERROR(AVERAGE(Data!AH374), "  ")</f>
        <v>3200</v>
      </c>
      <c r="AF366" s="66">
        <f>IFERROR(AVERAGE(Data!AI374), "  ")</f>
        <v>3200</v>
      </c>
      <c r="AG366" s="66">
        <f>IFERROR(AVERAGE(Data!AJ374), "  ")</f>
        <v>7707.5</v>
      </c>
      <c r="AH366" s="66">
        <f>IFERROR(AVERAGE(Data!AK374), "  ")</f>
        <v>12412.5</v>
      </c>
      <c r="AI366" s="67">
        <f>IFERROR(AVERAGE(Data!AL374), "  ")</f>
        <v>-36</v>
      </c>
      <c r="AJ366" s="67">
        <f>IFERROR(AVERAGE(Data!AM374), "  ")</f>
        <v>35.814977973568276</v>
      </c>
      <c r="AK366" s="67">
        <f>IFERROR(AVERAGE(Data!AN374), "  ")</f>
        <v>-37.905337361530712</v>
      </c>
      <c r="AL366" s="66">
        <f>IFERROR(AVERAGE(Data!AP374),"  ")</f>
        <v>394260</v>
      </c>
      <c r="AM366" s="66">
        <f>IFERROR(AVERAGE(Data!AQ374),"  ")</f>
        <v>165760</v>
      </c>
      <c r="AN366" s="66">
        <f>IFERROR(AVERAGE(Data!AR374),"  ")</f>
        <v>32600</v>
      </c>
      <c r="AO366" s="66">
        <f>IFERROR(AVERAGE(Data!AS374),"  ")</f>
        <v>592620</v>
      </c>
      <c r="AP366" s="66">
        <f>IFERROR(AVERAGE(Data!AT374),"  ")</f>
        <v>847527.75</v>
      </c>
      <c r="AQ366" s="66">
        <f>IFERROR(AVERAGE(Data!AU374),"  ")</f>
        <v>718301.91666666663</v>
      </c>
      <c r="AR366" s="67">
        <f>IFERROR(AVERAGE(Data!AV374),"  ")</f>
        <v>66.595450405370443</v>
      </c>
      <c r="AS366" s="67">
        <f>IFERROR(AVERAGE(Data!AW374),"  ")</f>
        <v>50.011283665146841</v>
      </c>
      <c r="AT366" s="67">
        <f>IFERROR(AVERAGE(Data!AX374),"  ")</f>
        <v>17.990461995843667</v>
      </c>
      <c r="AU366" s="66">
        <f>IFERROR(AVERAGE(Data!AZ374), "  ")</f>
        <v>339.31</v>
      </c>
      <c r="AV366" s="66">
        <f>IFERROR(AVERAGE(Data!BA374), "  ")</f>
        <v>25.75</v>
      </c>
      <c r="AW366" s="66">
        <f>IFERROR(AVERAGE(Data!BB374), "  ")</f>
        <v>224.36</v>
      </c>
      <c r="AX366" s="66">
        <f>IFERROR(AVERAGE(Data!BC374), "  ")</f>
        <v>3.2</v>
      </c>
      <c r="AY366" s="66">
        <f>IFERROR(AVERAGE(Data!BD374), "  ")</f>
        <v>592.62</v>
      </c>
      <c r="AZ366" s="66">
        <f>IFERROR(AVERAGE(Data!BE374), "  ")</f>
        <v>23423.959000000006</v>
      </c>
      <c r="BA366" s="66">
        <f>IFERROR(AVERAGE(Data!BF374), "  ")</f>
        <v>1500.6079999999999</v>
      </c>
      <c r="BB366" s="66">
        <f>IFERROR(AVERAGE(Data!BG374), "  ")</f>
        <v>10464.909000000001</v>
      </c>
      <c r="BC366" s="66">
        <f>IFERROR(AVERAGE(Data!BH374), "  ")</f>
        <v>429.85999999999984</v>
      </c>
      <c r="BD366" s="66">
        <f>IFERROR(AVERAGE(Data!BI374), "  ")</f>
        <v>35819.336000000003</v>
      </c>
    </row>
    <row r="367" spans="1:56" x14ac:dyDescent="0.25">
      <c r="A367" s="59">
        <f t="shared" si="5"/>
        <v>40180</v>
      </c>
      <c r="B367" s="66">
        <f>IFERROR(AVERAGE(Data!B375),"  ")</f>
        <v>104300</v>
      </c>
      <c r="C367" s="66">
        <f>IFERROR(AVERAGE(Data!C375),"  ")</f>
        <v>31463</v>
      </c>
      <c r="D367" s="66">
        <f>IFERROR(AVERAGE(Data!D375),"  ")</f>
        <v>0</v>
      </c>
      <c r="E367" s="66">
        <f>IFERROR(AVERAGE(Data!E375),"  ")</f>
        <v>135763</v>
      </c>
      <c r="F367" s="66">
        <f>IFERROR(AVERAGE(Data!F375),"  ")</f>
        <v>409137.25</v>
      </c>
      <c r="G367" s="66">
        <f>IFERROR(AVERAGE(Data!G375),"  ")</f>
        <v>404781.16666666669</v>
      </c>
      <c r="H367" s="67">
        <f>IFERROR(AVERAGE(Data!H375),"  ")</f>
        <v>-48.043444150615578</v>
      </c>
      <c r="I367" s="67">
        <f>IFERROR(AVERAGE(Data!I375),"  ")</f>
        <v>39.18458052817968</v>
      </c>
      <c r="J367" s="67">
        <f>IFERROR(AVERAGE(Data!J375),"  ")</f>
        <v>1.0761576110877913</v>
      </c>
      <c r="K367" s="66">
        <f>IFERROR(AVERAGE(Data!L375),"  ")</f>
        <v>0</v>
      </c>
      <c r="L367" s="66">
        <f>IFERROR(AVERAGE(Data!M375),"  ")</f>
        <v>9827</v>
      </c>
      <c r="M367" s="66">
        <f>IFERROR(AVERAGE(Data!N375),"  ")</f>
        <v>2800</v>
      </c>
      <c r="N367" s="66">
        <f>IFERROR(AVERAGE(Data!O375),"  ")</f>
        <v>12627</v>
      </c>
      <c r="O367" s="66">
        <f>IFERROR(AVERAGE(Data!P375),"  ")</f>
        <v>15294.25</v>
      </c>
      <c r="P367" s="66">
        <f>IFERROR(AVERAGE(Data!Q375),"  ")</f>
        <v>16273.75</v>
      </c>
      <c r="Q367" s="67">
        <f>IFERROR(AVERAGE(Data!R375),"  ")</f>
        <v>68.36</v>
      </c>
      <c r="R367" s="67">
        <f>IFERROR(AVERAGE(Data!S375),"  ")</f>
        <v>16.973231357552578</v>
      </c>
      <c r="S367" s="67">
        <f>IFERROR(AVERAGE(Data!T375),"  ")</f>
        <v>-6.0188954604808327</v>
      </c>
      <c r="T367" s="66">
        <f>IFERROR(AVERAGE(Data!V375), " ")</f>
        <v>57800</v>
      </c>
      <c r="U367" s="66">
        <f>IFERROR(AVERAGE(Data!W375), " ")</f>
        <v>35207</v>
      </c>
      <c r="V367" s="66">
        <f>IFERROR(AVERAGE(Data!X375), " ")</f>
        <v>58800</v>
      </c>
      <c r="W367" s="66">
        <f>IFERROR(AVERAGE(Data!Y375), " ")</f>
        <v>151807</v>
      </c>
      <c r="X367" s="66">
        <f>IFERROR(AVERAGE(Data!Z375), " ")</f>
        <v>242100.25</v>
      </c>
      <c r="Y367" s="66">
        <f>IFERROR(AVERAGE(Data!AA375), " ")</f>
        <v>184727.25</v>
      </c>
      <c r="Z367" s="67">
        <f>IFERROR(AVERAGE(Data!AB375), " ")</f>
        <v>-20.1436086270384</v>
      </c>
      <c r="AA367" s="67">
        <f>IFERROR(AVERAGE(Data!AC375), " ")</f>
        <v>28.409940754334695</v>
      </c>
      <c r="AB367" s="67">
        <f>IFERROR(AVERAGE(Data!AD375), " ")</f>
        <v>31.058222325076557</v>
      </c>
      <c r="AC367" s="66">
        <f>IFERROR(AVERAGE(Data!AF375), "  ")</f>
        <v>0</v>
      </c>
      <c r="AD367" s="66">
        <f>IFERROR(AVERAGE(Data!AG375), "  ")</f>
        <v>0</v>
      </c>
      <c r="AE367" s="66">
        <f>IFERROR(AVERAGE(Data!AH375), "  ")</f>
        <v>7000</v>
      </c>
      <c r="AF367" s="66">
        <f>IFERROR(AVERAGE(Data!AI375), "  ")</f>
        <v>7000</v>
      </c>
      <c r="AG367" s="66">
        <f>IFERROR(AVERAGE(Data!AJ375), "  ")</f>
        <v>7175</v>
      </c>
      <c r="AH367" s="66">
        <f>IFERROR(AVERAGE(Data!AK375), "  ")</f>
        <v>11612.5</v>
      </c>
      <c r="AI367" s="67">
        <f>IFERROR(AVERAGE(Data!AL375), "  ")</f>
        <v>9.375</v>
      </c>
      <c r="AJ367" s="67">
        <f>IFERROR(AVERAGE(Data!AM375), "  ")</f>
        <v>16.194331983805665</v>
      </c>
      <c r="AK367" s="67">
        <f>IFERROR(AVERAGE(Data!AN375), "  ")</f>
        <v>-38.213132400430574</v>
      </c>
      <c r="AL367" s="66">
        <f>IFERROR(AVERAGE(Data!AP375),"  ")</f>
        <v>162100</v>
      </c>
      <c r="AM367" s="66">
        <f>IFERROR(AVERAGE(Data!AQ375),"  ")</f>
        <v>76497</v>
      </c>
      <c r="AN367" s="66">
        <f>IFERROR(AVERAGE(Data!AR375),"  ")</f>
        <v>68600</v>
      </c>
      <c r="AO367" s="66">
        <f>IFERROR(AVERAGE(Data!AS375),"  ")</f>
        <v>307197</v>
      </c>
      <c r="AP367" s="66">
        <f>IFERROR(AVERAGE(Data!AT375),"  ")</f>
        <v>673706.75</v>
      </c>
      <c r="AQ367" s="66">
        <f>IFERROR(AVERAGE(Data!AU375),"  ")</f>
        <v>617394.66666666663</v>
      </c>
      <c r="AR367" s="67">
        <f>IFERROR(AVERAGE(Data!AV375),"  ")</f>
        <v>-33.978865293648632</v>
      </c>
      <c r="AS367" s="67">
        <f>IFERROR(AVERAGE(Data!AW375),"  ")</f>
        <v>34.274076214772585</v>
      </c>
      <c r="AT367" s="67">
        <f>IFERROR(AVERAGE(Data!AX375),"  ")</f>
        <v>9.1209215715069458</v>
      </c>
      <c r="AU367" s="66">
        <f>IFERROR(AVERAGE(Data!AZ375), "  ")</f>
        <v>135.76300000000001</v>
      </c>
      <c r="AV367" s="66">
        <f>IFERROR(AVERAGE(Data!BA375), "  ")</f>
        <v>12.627000000000001</v>
      </c>
      <c r="AW367" s="66">
        <f>IFERROR(AVERAGE(Data!BB375), "  ")</f>
        <v>151.80699999999999</v>
      </c>
      <c r="AX367" s="66">
        <f>IFERROR(AVERAGE(Data!BC375), "  ")</f>
        <v>7</v>
      </c>
      <c r="AY367" s="66">
        <f>IFERROR(AVERAGE(Data!BD375), "  ")</f>
        <v>307.197</v>
      </c>
      <c r="AZ367" s="66">
        <f>IFERROR(AVERAGE(Data!BE375), "  ")</f>
        <v>23559.722000000005</v>
      </c>
      <c r="BA367" s="66">
        <f>IFERROR(AVERAGE(Data!BF375), "  ")</f>
        <v>1513.2349999999999</v>
      </c>
      <c r="BB367" s="66">
        <f>IFERROR(AVERAGE(Data!BG375), "  ")</f>
        <v>10616.716000000002</v>
      </c>
      <c r="BC367" s="66">
        <f>IFERROR(AVERAGE(Data!BH375), "  ")</f>
        <v>436.85999999999984</v>
      </c>
      <c r="BD367" s="66">
        <f>IFERROR(AVERAGE(Data!BI375), "  ")</f>
        <v>36126.533000000003</v>
      </c>
    </row>
    <row r="368" spans="1:56" x14ac:dyDescent="0.25">
      <c r="A368" s="59">
        <f t="shared" si="5"/>
        <v>40187</v>
      </c>
      <c r="B368" s="66">
        <f>IFERROR(AVERAGE(Data!B376),"  ")</f>
        <v>92800</v>
      </c>
      <c r="C368" s="66">
        <f>IFERROR(AVERAGE(Data!C376),"  ")</f>
        <v>34142</v>
      </c>
      <c r="D368" s="66">
        <f>IFERROR(AVERAGE(Data!D376),"  ")</f>
        <v>0</v>
      </c>
      <c r="E368" s="66">
        <f>IFERROR(AVERAGE(Data!E376),"  ")</f>
        <v>126942</v>
      </c>
      <c r="F368" s="66">
        <f>IFERROR(AVERAGE(Data!F376),"  ")</f>
        <v>284157.75</v>
      </c>
      <c r="G368" s="66">
        <f>IFERROR(AVERAGE(Data!G376),"  ")</f>
        <v>349805.25</v>
      </c>
      <c r="H368" s="67">
        <f>IFERROR(AVERAGE(Data!H376),"  ")</f>
        <v>-24.596376596376601</v>
      </c>
      <c r="I368" s="67">
        <f>IFERROR(AVERAGE(Data!I376),"  ")</f>
        <v>20.525713607073136</v>
      </c>
      <c r="J368" s="67">
        <f>IFERROR(AVERAGE(Data!J376),"  ")</f>
        <v>-18.766870994646311</v>
      </c>
      <c r="K368" s="66">
        <f>IFERROR(AVERAGE(Data!L376),"  ")</f>
        <v>1500</v>
      </c>
      <c r="L368" s="66">
        <f>IFERROR(AVERAGE(Data!M376),"  ")</f>
        <v>4904</v>
      </c>
      <c r="M368" s="66">
        <f>IFERROR(AVERAGE(Data!N376),"  ")</f>
        <v>1400</v>
      </c>
      <c r="N368" s="66">
        <f>IFERROR(AVERAGE(Data!O376),"  ")</f>
        <v>7804</v>
      </c>
      <c r="O368" s="66">
        <f>IFERROR(AVERAGE(Data!P376),"  ")</f>
        <v>16095.25</v>
      </c>
      <c r="P368" s="66">
        <f>IFERROR(AVERAGE(Data!Q376),"  ")</f>
        <v>14062</v>
      </c>
      <c r="Q368" s="67">
        <f>IFERROR(AVERAGE(Data!R376),"  ")</f>
        <v>420.26666666666665</v>
      </c>
      <c r="R368" s="67">
        <f>IFERROR(AVERAGE(Data!S376),"  ")</f>
        <v>59.35891089108911</v>
      </c>
      <c r="S368" s="67">
        <f>IFERROR(AVERAGE(Data!T376),"  ")</f>
        <v>14.45918077087185</v>
      </c>
      <c r="T368" s="66">
        <f>IFERROR(AVERAGE(Data!V376), " ")</f>
        <v>38900</v>
      </c>
      <c r="U368" s="66">
        <f>IFERROR(AVERAGE(Data!W376), " ")</f>
        <v>71014</v>
      </c>
      <c r="V368" s="66">
        <f>IFERROR(AVERAGE(Data!X376), " ")</f>
        <v>36400</v>
      </c>
      <c r="W368" s="66">
        <f>IFERROR(AVERAGE(Data!Y376), " ")</f>
        <v>146314</v>
      </c>
      <c r="X368" s="66">
        <f>IFERROR(AVERAGE(Data!Z376), " ")</f>
        <v>197238.25</v>
      </c>
      <c r="Y368" s="66">
        <f>IFERROR(AVERAGE(Data!AA376), " ")</f>
        <v>171558.75</v>
      </c>
      <c r="Z368" s="67">
        <f>IFERROR(AVERAGE(Data!AB376), " ")</f>
        <v>7.8614080353851756</v>
      </c>
      <c r="AA368" s="67">
        <f>IFERROR(AVERAGE(Data!AC376), " ")</f>
        <v>14.232741720166686</v>
      </c>
      <c r="AB368" s="67">
        <f>IFERROR(AVERAGE(Data!AD376), " ")</f>
        <v>14.968341748817826</v>
      </c>
      <c r="AC368" s="66">
        <f>IFERROR(AVERAGE(Data!AF376), "  ")</f>
        <v>4500</v>
      </c>
      <c r="AD368" s="66">
        <f>IFERROR(AVERAGE(Data!AG376), "  ")</f>
        <v>8450</v>
      </c>
      <c r="AE368" s="66">
        <f>IFERROR(AVERAGE(Data!AH376), "  ")</f>
        <v>1400</v>
      </c>
      <c r="AF368" s="66">
        <f>IFERROR(AVERAGE(Data!AI376), "  ")</f>
        <v>14350</v>
      </c>
      <c r="AG368" s="66">
        <f>IFERROR(AVERAGE(Data!AJ376), "  ")</f>
        <v>8537.5</v>
      </c>
      <c r="AH368" s="66">
        <f>IFERROR(AVERAGE(Data!AK376), "  ")</f>
        <v>12129.166666666666</v>
      </c>
      <c r="AI368" s="67">
        <f>IFERROR(AVERAGE(Data!AL376), "  ")</f>
        <v>796.875</v>
      </c>
      <c r="AJ368" s="67">
        <f>IFERROR(AVERAGE(Data!AM376), "  ")</f>
        <v>65.77669902912622</v>
      </c>
      <c r="AK368" s="67">
        <f>IFERROR(AVERAGE(Data!AN376), "  ")</f>
        <v>-29.611817244933015</v>
      </c>
      <c r="AL368" s="66">
        <f>IFERROR(AVERAGE(Data!AP376),"  ")</f>
        <v>137700</v>
      </c>
      <c r="AM368" s="66">
        <f>IFERROR(AVERAGE(Data!AQ376),"  ")</f>
        <v>118510</v>
      </c>
      <c r="AN368" s="66">
        <f>IFERROR(AVERAGE(Data!AR376),"  ")</f>
        <v>39200</v>
      </c>
      <c r="AO368" s="66">
        <f>IFERROR(AVERAGE(Data!AS376),"  ")</f>
        <v>295410</v>
      </c>
      <c r="AP368" s="66">
        <f>IFERROR(AVERAGE(Data!AT376),"  ")</f>
        <v>506028.75</v>
      </c>
      <c r="AQ368" s="66">
        <f>IFERROR(AVERAGE(Data!AU376),"  ")</f>
        <v>547555.16666666663</v>
      </c>
      <c r="AR368" s="67">
        <f>IFERROR(AVERAGE(Data!AV376),"  ")</f>
        <v>-3.8065776619993441</v>
      </c>
      <c r="AS368" s="67">
        <f>IFERROR(AVERAGE(Data!AW376),"  ")</f>
        <v>19.436896469317855</v>
      </c>
      <c r="AT368" s="67">
        <f>IFERROR(AVERAGE(Data!AX376),"  ")</f>
        <v>-7.5839694691341553</v>
      </c>
      <c r="AU368" s="66">
        <f>IFERROR(AVERAGE(Data!AZ376), "  ")</f>
        <v>126.94199999999999</v>
      </c>
      <c r="AV368" s="66">
        <f>IFERROR(AVERAGE(Data!BA376), "  ")</f>
        <v>7.8040000000000003</v>
      </c>
      <c r="AW368" s="66">
        <f>IFERROR(AVERAGE(Data!BB376), "  ")</f>
        <v>146.31399999999999</v>
      </c>
      <c r="AX368" s="66">
        <f>IFERROR(AVERAGE(Data!BC376), "  ")</f>
        <v>14.35</v>
      </c>
      <c r="AY368" s="66">
        <f>IFERROR(AVERAGE(Data!BD376), "  ")</f>
        <v>295.41000000000003</v>
      </c>
      <c r="AZ368" s="66">
        <f>IFERROR(AVERAGE(Data!BE376), "  ")</f>
        <v>126.94199999999999</v>
      </c>
      <c r="BA368" s="66">
        <f>IFERROR(AVERAGE(Data!BF376), "  ")</f>
        <v>7.8040000000000003</v>
      </c>
      <c r="BB368" s="66">
        <f>IFERROR(AVERAGE(Data!BG376), "  ")</f>
        <v>146.31399999999999</v>
      </c>
      <c r="BC368" s="66">
        <f>IFERROR(AVERAGE(Data!BH376), "  ")</f>
        <v>14.35</v>
      </c>
      <c r="BD368" s="66">
        <f>IFERROR(AVERAGE(Data!BI376), "  ")</f>
        <v>295.41000000000003</v>
      </c>
    </row>
    <row r="369" spans="1:56" x14ac:dyDescent="0.25">
      <c r="A369" s="59">
        <f t="shared" si="5"/>
        <v>40194</v>
      </c>
      <c r="B369" s="66">
        <f>IFERROR(AVERAGE(Data!B377),"  ")</f>
        <v>66800</v>
      </c>
      <c r="C369" s="66">
        <f>IFERROR(AVERAGE(Data!C377),"  ")</f>
        <v>106000</v>
      </c>
      <c r="D369" s="66">
        <f>IFERROR(AVERAGE(Data!D377),"  ")</f>
        <v>0</v>
      </c>
      <c r="E369" s="66">
        <f>IFERROR(AVERAGE(Data!E377),"  ")</f>
        <v>172800</v>
      </c>
      <c r="F369" s="66">
        <f>IFERROR(AVERAGE(Data!F377),"  ")</f>
        <v>193703.75</v>
      </c>
      <c r="G369" s="66">
        <f>IFERROR(AVERAGE(Data!G377),"  ")</f>
        <v>345771.25</v>
      </c>
      <c r="H369" s="67">
        <f>IFERROR(AVERAGE(Data!H377),"  ")</f>
        <v>-56.811121136307399</v>
      </c>
      <c r="I369" s="67">
        <f>IFERROR(AVERAGE(Data!I377),"  ")</f>
        <v>-20.682619920684154</v>
      </c>
      <c r="J369" s="67">
        <f>IFERROR(AVERAGE(Data!J377),"  ")</f>
        <v>-43.979220366065718</v>
      </c>
      <c r="K369" s="66">
        <f>IFERROR(AVERAGE(Data!L377),"  ")</f>
        <v>13900</v>
      </c>
      <c r="L369" s="66">
        <f>IFERROR(AVERAGE(Data!M377),"  ")</f>
        <v>24000</v>
      </c>
      <c r="M369" s="66">
        <f>IFERROR(AVERAGE(Data!N377),"  ")</f>
        <v>2800</v>
      </c>
      <c r="N369" s="66">
        <f>IFERROR(AVERAGE(Data!O377),"  ")</f>
        <v>40700</v>
      </c>
      <c r="O369" s="66">
        <f>IFERROR(AVERAGE(Data!P377),"  ")</f>
        <v>21720.25</v>
      </c>
      <c r="P369" s="66">
        <f>IFERROR(AVERAGE(Data!Q377),"  ")</f>
        <v>11943.333333333334</v>
      </c>
      <c r="Q369" s="67">
        <f>IFERROR(AVERAGE(Data!R377),"  ")</f>
        <v>302.97029702970298</v>
      </c>
      <c r="R369" s="67">
        <f>IFERROR(AVERAGE(Data!S377),"  ")</f>
        <v>229.09469696969697</v>
      </c>
      <c r="S369" s="67">
        <f>IFERROR(AVERAGE(Data!T377),"  ")</f>
        <v>81.860870778677082</v>
      </c>
      <c r="T369" s="66">
        <f>IFERROR(AVERAGE(Data!V377), " ")</f>
        <v>47548</v>
      </c>
      <c r="U369" s="66">
        <f>IFERROR(AVERAGE(Data!W377), " ")</f>
        <v>160926</v>
      </c>
      <c r="V369" s="66">
        <f>IFERROR(AVERAGE(Data!X377), " ")</f>
        <v>40600</v>
      </c>
      <c r="W369" s="66">
        <f>IFERROR(AVERAGE(Data!Y377), " ")</f>
        <v>249074</v>
      </c>
      <c r="X369" s="66">
        <f>IFERROR(AVERAGE(Data!Z377), " ")</f>
        <v>192888.75</v>
      </c>
      <c r="Y369" s="66">
        <f>IFERROR(AVERAGE(Data!AA377), " ")</f>
        <v>178816.33333333334</v>
      </c>
      <c r="Z369" s="67">
        <f>IFERROR(AVERAGE(Data!AB377), " ")</f>
        <v>8.9443411700382605</v>
      </c>
      <c r="AA369" s="67">
        <f>IFERROR(AVERAGE(Data!AC377), " ")</f>
        <v>2.7782107076204987</v>
      </c>
      <c r="AB369" s="67">
        <f>IFERROR(AVERAGE(Data!AD377), " ")</f>
        <v>7.8697602195175964</v>
      </c>
      <c r="AC369" s="66">
        <f>IFERROR(AVERAGE(Data!AF377), "  ")</f>
        <v>0</v>
      </c>
      <c r="AD369" s="66">
        <f>IFERROR(AVERAGE(Data!AG377), "  ")</f>
        <v>0</v>
      </c>
      <c r="AE369" s="66">
        <f>IFERROR(AVERAGE(Data!AH377), "  ")</f>
        <v>1400</v>
      </c>
      <c r="AF369" s="66">
        <f>IFERROR(AVERAGE(Data!AI377), "  ")</f>
        <v>1400</v>
      </c>
      <c r="AG369" s="66">
        <f>IFERROR(AVERAGE(Data!AJ377), "  ")</f>
        <v>6487.5</v>
      </c>
      <c r="AH369" s="66">
        <f>IFERROR(AVERAGE(Data!AK377), "  ")</f>
        <v>11070.166666666666</v>
      </c>
      <c r="AI369" s="67" t="str">
        <f>IFERROR(AVERAGE(Data!AL377), "  ")</f>
        <v xml:space="preserve">  </v>
      </c>
      <c r="AJ369" s="67">
        <f>IFERROR(AVERAGE(Data!AM377), "  ")</f>
        <v>99.615384615384613</v>
      </c>
      <c r="AK369" s="67">
        <f>IFERROR(AVERAGE(Data!AN377), "  ")</f>
        <v>-41.396546273016064</v>
      </c>
      <c r="AL369" s="66">
        <f>IFERROR(AVERAGE(Data!AP377),"  ")</f>
        <v>128248</v>
      </c>
      <c r="AM369" s="66">
        <f>IFERROR(AVERAGE(Data!AQ377),"  ")</f>
        <v>290926</v>
      </c>
      <c r="AN369" s="66">
        <f>IFERROR(AVERAGE(Data!AR377),"  ")</f>
        <v>44800</v>
      </c>
      <c r="AO369" s="66">
        <f>IFERROR(AVERAGE(Data!AS377),"  ")</f>
        <v>463974</v>
      </c>
      <c r="AP369" s="66">
        <f>IFERROR(AVERAGE(Data!AT377),"  ")</f>
        <v>414800.25</v>
      </c>
      <c r="AQ369" s="66">
        <f>IFERROR(AVERAGE(Data!AU377),"  ")</f>
        <v>547601.08333333337</v>
      </c>
      <c r="AR369" s="67">
        <f>IFERROR(AVERAGE(Data!AV377),"  ")</f>
        <v>-27.371060755007605</v>
      </c>
      <c r="AS369" s="67">
        <f>IFERROR(AVERAGE(Data!AW377),"  ")</f>
        <v>-6.0981814456864463</v>
      </c>
      <c r="AT369" s="67">
        <f>IFERROR(AVERAGE(Data!AX377),"  ")</f>
        <v>-24.251382507308783</v>
      </c>
      <c r="AU369" s="66">
        <f>IFERROR(AVERAGE(Data!AZ377), "  ")</f>
        <v>172.8</v>
      </c>
      <c r="AV369" s="66">
        <f>IFERROR(AVERAGE(Data!BA377), "  ")</f>
        <v>40.700000000000003</v>
      </c>
      <c r="AW369" s="66">
        <f>IFERROR(AVERAGE(Data!BB377), "  ")</f>
        <v>249.07400000000001</v>
      </c>
      <c r="AX369" s="66">
        <f>IFERROR(AVERAGE(Data!BC377), "  ")</f>
        <v>1.4</v>
      </c>
      <c r="AY369" s="66">
        <f>IFERROR(AVERAGE(Data!BD377), "  ")</f>
        <v>463.97399999999999</v>
      </c>
      <c r="AZ369" s="66">
        <f>IFERROR(AVERAGE(Data!BE377), "  ")</f>
        <v>299.74200000000002</v>
      </c>
      <c r="BA369" s="66">
        <f>IFERROR(AVERAGE(Data!BF377), "  ")</f>
        <v>48.504000000000005</v>
      </c>
      <c r="BB369" s="66">
        <f>IFERROR(AVERAGE(Data!BG377), "  ")</f>
        <v>395.38800000000003</v>
      </c>
      <c r="BC369" s="66">
        <f>IFERROR(AVERAGE(Data!BH377), "  ")</f>
        <v>15.75</v>
      </c>
      <c r="BD369" s="66">
        <f>IFERROR(AVERAGE(Data!BI377), "  ")</f>
        <v>759.38400000000001</v>
      </c>
    </row>
    <row r="370" spans="1:56" x14ac:dyDescent="0.25">
      <c r="A370" s="59">
        <f t="shared" si="5"/>
        <v>40201</v>
      </c>
      <c r="B370" s="66">
        <f>IFERROR(AVERAGE(Data!B378),"  ")</f>
        <v>163978</v>
      </c>
      <c r="C370" s="66">
        <f>IFERROR(AVERAGE(Data!C378),"  ")</f>
        <v>123950</v>
      </c>
      <c r="D370" s="66">
        <f>IFERROR(AVERAGE(Data!D378),"  ")</f>
        <v>0</v>
      </c>
      <c r="E370" s="66">
        <f>IFERROR(AVERAGE(Data!E378),"  ")</f>
        <v>287928</v>
      </c>
      <c r="F370" s="66">
        <f>IFERROR(AVERAGE(Data!F378),"  ")</f>
        <v>180858.25</v>
      </c>
      <c r="G370" s="66">
        <f>IFERROR(AVERAGE(Data!G378),"  ")</f>
        <v>362039.91666666669</v>
      </c>
      <c r="H370" s="67">
        <f>IFERROR(AVERAGE(Data!H378),"  ")</f>
        <v>-20.822769146157015</v>
      </c>
      <c r="I370" s="67">
        <f>IFERROR(AVERAGE(Data!I378),"  ")</f>
        <v>-39.380712650535777</v>
      </c>
      <c r="J370" s="67">
        <f>IFERROR(AVERAGE(Data!J378),"  ")</f>
        <v>-50.044665885138365</v>
      </c>
      <c r="K370" s="66">
        <f>IFERROR(AVERAGE(Data!L378),"  ")</f>
        <v>4800</v>
      </c>
      <c r="L370" s="66">
        <f>IFERROR(AVERAGE(Data!M378),"  ")</f>
        <v>21500</v>
      </c>
      <c r="M370" s="66">
        <f>IFERROR(AVERAGE(Data!N378),"  ")</f>
        <v>1400</v>
      </c>
      <c r="N370" s="66">
        <f>IFERROR(AVERAGE(Data!O378),"  ")</f>
        <v>27700</v>
      </c>
      <c r="O370" s="66">
        <f>IFERROR(AVERAGE(Data!P378),"  ")</f>
        <v>22207.75</v>
      </c>
      <c r="P370" s="66">
        <f>IFERROR(AVERAGE(Data!Q378),"  ")</f>
        <v>13155.5</v>
      </c>
      <c r="Q370" s="67">
        <f>IFERROR(AVERAGE(Data!R378),"  ")</f>
        <v>43.404431559329048</v>
      </c>
      <c r="R370" s="67">
        <f>IFERROR(AVERAGE(Data!S378),"  ")</f>
        <v>131.23438150770514</v>
      </c>
      <c r="S370" s="67">
        <f>IFERROR(AVERAGE(Data!T378),"  ")</f>
        <v>68.809623351449957</v>
      </c>
      <c r="T370" s="66">
        <f>IFERROR(AVERAGE(Data!V378), " ")</f>
        <v>143188</v>
      </c>
      <c r="U370" s="66">
        <f>IFERROR(AVERAGE(Data!W378), " ")</f>
        <v>139400</v>
      </c>
      <c r="V370" s="66">
        <f>IFERROR(AVERAGE(Data!X378), " ")</f>
        <v>33600</v>
      </c>
      <c r="W370" s="66">
        <f>IFERROR(AVERAGE(Data!Y378), " ")</f>
        <v>316188</v>
      </c>
      <c r="X370" s="66">
        <f>IFERROR(AVERAGE(Data!Z378), " ")</f>
        <v>215845.75</v>
      </c>
      <c r="Y370" s="66">
        <f>IFERROR(AVERAGE(Data!AA378), " ")</f>
        <v>183975.58333333334</v>
      </c>
      <c r="Z370" s="67">
        <f>IFERROR(AVERAGE(Data!AB378), " ")</f>
        <v>7.1024998306347786</v>
      </c>
      <c r="AA370" s="67">
        <f>IFERROR(AVERAGE(Data!AC378), " ")</f>
        <v>1.6228909068438435</v>
      </c>
      <c r="AB370" s="67">
        <f>IFERROR(AVERAGE(Data!AD378), " ")</f>
        <v>17.32304150867845</v>
      </c>
      <c r="AC370" s="66">
        <f>IFERROR(AVERAGE(Data!AF378), "  ")</f>
        <v>12400</v>
      </c>
      <c r="AD370" s="66">
        <f>IFERROR(AVERAGE(Data!AG378), "  ")</f>
        <v>0</v>
      </c>
      <c r="AE370" s="66">
        <f>IFERROR(AVERAGE(Data!AH378), "  ")</f>
        <v>1400</v>
      </c>
      <c r="AF370" s="66">
        <f>IFERROR(AVERAGE(Data!AI378), "  ")</f>
        <v>13800</v>
      </c>
      <c r="AG370" s="66">
        <f>IFERROR(AVERAGE(Data!AJ378), "  ")</f>
        <v>9137.5</v>
      </c>
      <c r="AH370" s="66">
        <f>IFERROR(AVERAGE(Data!AK378), "  ")</f>
        <v>9786.8333333333339</v>
      </c>
      <c r="AI370" s="67">
        <f>IFERROR(AVERAGE(Data!AL378), "  ")</f>
        <v>331.25</v>
      </c>
      <c r="AJ370" s="67">
        <f>IFERROR(AVERAGE(Data!AM378), "  ")</f>
        <v>226.33928571428572</v>
      </c>
      <c r="AK370" s="67">
        <f>IFERROR(AVERAGE(Data!AN378), "  ")</f>
        <v>-6.6347643943393431</v>
      </c>
      <c r="AL370" s="66">
        <f>IFERROR(AVERAGE(Data!AP378),"  ")</f>
        <v>324366</v>
      </c>
      <c r="AM370" s="66">
        <f>IFERROR(AVERAGE(Data!AQ378),"  ")</f>
        <v>284850</v>
      </c>
      <c r="AN370" s="66">
        <f>IFERROR(AVERAGE(Data!AR378),"  ")</f>
        <v>36400</v>
      </c>
      <c r="AO370" s="66">
        <f>IFERROR(AVERAGE(Data!AS378),"  ")</f>
        <v>645616</v>
      </c>
      <c r="AP370" s="66">
        <f>IFERROR(AVERAGE(Data!AT378),"  ")</f>
        <v>428049.25</v>
      </c>
      <c r="AQ370" s="66">
        <f>IFERROR(AVERAGE(Data!AU378),"  ")</f>
        <v>568957.83333333337</v>
      </c>
      <c r="AR370" s="67">
        <f>IFERROR(AVERAGE(Data!AV378),"  ")</f>
        <v>-5.24959420944956</v>
      </c>
      <c r="AS370" s="67">
        <f>IFERROR(AVERAGE(Data!AW378),"  ")</f>
        <v>-18.179072595771316</v>
      </c>
      <c r="AT370" s="67">
        <f>IFERROR(AVERAGE(Data!AX378),"  ")</f>
        <v>-24.766085477336198</v>
      </c>
      <c r="AU370" s="66">
        <f>IFERROR(AVERAGE(Data!AZ378), "  ")</f>
        <v>287.928</v>
      </c>
      <c r="AV370" s="66">
        <f>IFERROR(AVERAGE(Data!BA378), "  ")</f>
        <v>27.7</v>
      </c>
      <c r="AW370" s="66">
        <f>IFERROR(AVERAGE(Data!BB378), "  ")</f>
        <v>316.18799999999999</v>
      </c>
      <c r="AX370" s="66">
        <f>IFERROR(AVERAGE(Data!BC378), "  ")</f>
        <v>13.8</v>
      </c>
      <c r="AY370" s="66">
        <f>IFERROR(AVERAGE(Data!BD378), "  ")</f>
        <v>645.61599999999999</v>
      </c>
      <c r="AZ370" s="66">
        <f>IFERROR(AVERAGE(Data!BE378), "  ")</f>
        <v>587.67000000000007</v>
      </c>
      <c r="BA370" s="66">
        <f>IFERROR(AVERAGE(Data!BF378), "  ")</f>
        <v>76.204000000000008</v>
      </c>
      <c r="BB370" s="66">
        <f>IFERROR(AVERAGE(Data!BG378), "  ")</f>
        <v>711.57600000000002</v>
      </c>
      <c r="BC370" s="66">
        <f>IFERROR(AVERAGE(Data!BH378), "  ")</f>
        <v>29.55</v>
      </c>
      <c r="BD370" s="66">
        <f>IFERROR(AVERAGE(Data!BI378), "  ")</f>
        <v>1405</v>
      </c>
    </row>
    <row r="371" spans="1:56" x14ac:dyDescent="0.25">
      <c r="A371" s="59">
        <f t="shared" si="5"/>
        <v>40208</v>
      </c>
      <c r="B371" s="66">
        <f>IFERROR(AVERAGE(Data!B379),"  ")</f>
        <v>195170</v>
      </c>
      <c r="C371" s="66">
        <f>IFERROR(AVERAGE(Data!C379),"  ")</f>
        <v>154600</v>
      </c>
      <c r="D371" s="66">
        <f>IFERROR(AVERAGE(Data!D379),"  ")</f>
        <v>0</v>
      </c>
      <c r="E371" s="66">
        <f>IFERROR(AVERAGE(Data!E379),"  ")</f>
        <v>349770</v>
      </c>
      <c r="F371" s="66">
        <f>IFERROR(AVERAGE(Data!F379),"  ")</f>
        <v>234360</v>
      </c>
      <c r="G371" s="66">
        <f>IFERROR(AVERAGE(Data!G379),"  ")</f>
        <v>344951</v>
      </c>
      <c r="H371" s="67">
        <f>IFERROR(AVERAGE(Data!H379),"  ")</f>
        <v>178.31310921026454</v>
      </c>
      <c r="I371" s="67">
        <f>IFERROR(AVERAGE(Data!I379),"  ")</f>
        <v>-11.376489206619912</v>
      </c>
      <c r="J371" s="67">
        <f>IFERROR(AVERAGE(Data!J379),"  ")</f>
        <v>-32.059915756150872</v>
      </c>
      <c r="K371" s="66">
        <f>IFERROR(AVERAGE(Data!L379),"  ")</f>
        <v>6400</v>
      </c>
      <c r="L371" s="66">
        <f>IFERROR(AVERAGE(Data!M379),"  ")</f>
        <v>10950</v>
      </c>
      <c r="M371" s="66">
        <f>IFERROR(AVERAGE(Data!N379),"  ")</f>
        <v>0</v>
      </c>
      <c r="N371" s="66">
        <f>IFERROR(AVERAGE(Data!O379),"  ")</f>
        <v>17350</v>
      </c>
      <c r="O371" s="66">
        <f>IFERROR(AVERAGE(Data!P379),"  ")</f>
        <v>23388.5</v>
      </c>
      <c r="P371" s="66">
        <f>IFERROR(AVERAGE(Data!Q379),"  ")</f>
        <v>10393</v>
      </c>
      <c r="Q371" s="67">
        <f>IFERROR(AVERAGE(Data!R379),"  ")</f>
        <v>519.64285714285711</v>
      </c>
      <c r="R371" s="67">
        <f>IFERROR(AVERAGE(Data!S379),"  ")</f>
        <v>177.47656898801756</v>
      </c>
      <c r="S371" s="67">
        <f>IFERROR(AVERAGE(Data!T379),"  ")</f>
        <v>125.04089290868853</v>
      </c>
      <c r="T371" s="66">
        <f>IFERROR(AVERAGE(Data!V379), " ")</f>
        <v>107348</v>
      </c>
      <c r="U371" s="66">
        <f>IFERROR(AVERAGE(Data!W379), " ")</f>
        <v>126850</v>
      </c>
      <c r="V371" s="66">
        <f>IFERROR(AVERAGE(Data!X379), " ")</f>
        <v>35000</v>
      </c>
      <c r="W371" s="66">
        <f>IFERROR(AVERAGE(Data!Y379), " ")</f>
        <v>269198</v>
      </c>
      <c r="X371" s="66">
        <f>IFERROR(AVERAGE(Data!Z379), " ")</f>
        <v>245193.5</v>
      </c>
      <c r="Y371" s="66">
        <f>IFERROR(AVERAGE(Data!AA379), " ")</f>
        <v>176053.08333333334</v>
      </c>
      <c r="Z371" s="67">
        <f>IFERROR(AVERAGE(Data!AB379), " ")</f>
        <v>153.96037735849055</v>
      </c>
      <c r="AA371" s="67">
        <f>IFERROR(AVERAGE(Data!AC379), " ")</f>
        <v>28.122848614295325</v>
      </c>
      <c r="AB371" s="67">
        <f>IFERROR(AVERAGE(Data!AD379), " ")</f>
        <v>39.272482683963219</v>
      </c>
      <c r="AC371" s="66">
        <f>IFERROR(AVERAGE(Data!AF379), "  ")</f>
        <v>0</v>
      </c>
      <c r="AD371" s="66">
        <f>IFERROR(AVERAGE(Data!AG379), "  ")</f>
        <v>0</v>
      </c>
      <c r="AE371" s="66">
        <f>IFERROR(AVERAGE(Data!AH379), "  ")</f>
        <v>7100</v>
      </c>
      <c r="AF371" s="66">
        <f>IFERROR(AVERAGE(Data!AI379), "  ")</f>
        <v>7100</v>
      </c>
      <c r="AG371" s="66">
        <f>IFERROR(AVERAGE(Data!AJ379), "  ")</f>
        <v>9162.5</v>
      </c>
      <c r="AH371" s="66">
        <f>IFERROR(AVERAGE(Data!AK379), "  ")</f>
        <v>9461.8333333333339</v>
      </c>
      <c r="AI371" s="67" t="str">
        <f>IFERROR(AVERAGE(Data!AL379), "  ")</f>
        <v xml:space="preserve">  </v>
      </c>
      <c r="AJ371" s="67">
        <f>IFERROR(AVERAGE(Data!AM379), "  ")</f>
        <v>663.54166666666674</v>
      </c>
      <c r="AK371" s="67">
        <f>IFERROR(AVERAGE(Data!AN379), "  ")</f>
        <v>-3.1635870426802493</v>
      </c>
      <c r="AL371" s="66">
        <f>IFERROR(AVERAGE(Data!AP379),"  ")</f>
        <v>308918</v>
      </c>
      <c r="AM371" s="66">
        <f>IFERROR(AVERAGE(Data!AQ379),"  ")</f>
        <v>292400</v>
      </c>
      <c r="AN371" s="66">
        <f>IFERROR(AVERAGE(Data!AR379),"  ")</f>
        <v>42100</v>
      </c>
      <c r="AO371" s="66">
        <f>IFERROR(AVERAGE(Data!AS379),"  ")</f>
        <v>643418</v>
      </c>
      <c r="AP371" s="66">
        <f>IFERROR(AVERAGE(Data!AT379),"  ")</f>
        <v>512104.5</v>
      </c>
      <c r="AQ371" s="66">
        <f>IFERROR(AVERAGE(Data!AU379),"  ")</f>
        <v>540858.91666666663</v>
      </c>
      <c r="AR371" s="67">
        <f>IFERROR(AVERAGE(Data!AV379),"  ")</f>
        <v>174.40793261541739</v>
      </c>
      <c r="AS371" s="67">
        <f>IFERROR(AVERAGE(Data!AW379),"  ")</f>
        <v>10.024175671894087</v>
      </c>
      <c r="AT371" s="67">
        <f>IFERROR(AVERAGE(Data!AX379),"  ")</f>
        <v>-5.3164357248432044</v>
      </c>
      <c r="AU371" s="66">
        <f>IFERROR(AVERAGE(Data!AZ379), "  ")</f>
        <v>349.77</v>
      </c>
      <c r="AV371" s="66">
        <f>IFERROR(AVERAGE(Data!BA379), "  ")</f>
        <v>17.350000000000001</v>
      </c>
      <c r="AW371" s="66">
        <f>IFERROR(AVERAGE(Data!BB379), "  ")</f>
        <v>269.19799999999998</v>
      </c>
      <c r="AX371" s="66">
        <f>IFERROR(AVERAGE(Data!BC379), "  ")</f>
        <v>7.1</v>
      </c>
      <c r="AY371" s="66">
        <f>IFERROR(AVERAGE(Data!BD379), "  ")</f>
        <v>643.41800000000001</v>
      </c>
      <c r="AZ371" s="66">
        <f>IFERROR(AVERAGE(Data!BE379), "  ")</f>
        <v>937.44</v>
      </c>
      <c r="BA371" s="66">
        <f>IFERROR(AVERAGE(Data!BF379), "  ")</f>
        <v>93.554000000000002</v>
      </c>
      <c r="BB371" s="66">
        <f>IFERROR(AVERAGE(Data!BG379), "  ")</f>
        <v>980.774</v>
      </c>
      <c r="BC371" s="66">
        <f>IFERROR(AVERAGE(Data!BH379), "  ")</f>
        <v>36.65</v>
      </c>
      <c r="BD371" s="66">
        <f>IFERROR(AVERAGE(Data!BI379), "  ")</f>
        <v>2048.4180000000001</v>
      </c>
    </row>
    <row r="372" spans="1:56" x14ac:dyDescent="0.25">
      <c r="A372" s="59">
        <f t="shared" si="5"/>
        <v>40215</v>
      </c>
      <c r="B372" s="66">
        <f>IFERROR(AVERAGE(Data!B380),"  ")</f>
        <v>160300</v>
      </c>
      <c r="C372" s="66">
        <f>IFERROR(AVERAGE(Data!C380),"  ")</f>
        <v>156312</v>
      </c>
      <c r="D372" s="66">
        <f>IFERROR(AVERAGE(Data!D380),"  ")</f>
        <v>0</v>
      </c>
      <c r="E372" s="66">
        <f>IFERROR(AVERAGE(Data!E380),"  ")</f>
        <v>316612</v>
      </c>
      <c r="F372" s="66">
        <f>IFERROR(AVERAGE(Data!F380),"  ")</f>
        <v>281777.5</v>
      </c>
      <c r="G372" s="66">
        <f>IFERROR(AVERAGE(Data!G380),"  ")</f>
        <v>336250.75</v>
      </c>
      <c r="H372" s="67">
        <f>IFERROR(AVERAGE(Data!H380),"  ")</f>
        <v>30.755761129924842</v>
      </c>
      <c r="I372" s="67">
        <f>IFERROR(AVERAGE(Data!I380),"  ")</f>
        <v>-0.39396660209549683</v>
      </c>
      <c r="J372" s="67">
        <f>IFERROR(AVERAGE(Data!J380),"  ")</f>
        <v>-16.200186914081229</v>
      </c>
      <c r="K372" s="66">
        <f>IFERROR(AVERAGE(Data!L380),"  ")</f>
        <v>39000</v>
      </c>
      <c r="L372" s="66">
        <f>IFERROR(AVERAGE(Data!M380),"  ")</f>
        <v>3000</v>
      </c>
      <c r="M372" s="66">
        <f>IFERROR(AVERAGE(Data!N380),"  ")</f>
        <v>0</v>
      </c>
      <c r="N372" s="66">
        <f>IFERROR(AVERAGE(Data!O380),"  ")</f>
        <v>42000</v>
      </c>
      <c r="O372" s="66">
        <f>IFERROR(AVERAGE(Data!P380),"  ")</f>
        <v>31937.5</v>
      </c>
      <c r="P372" s="66">
        <f>IFERROR(AVERAGE(Data!Q380),"  ")</f>
        <v>9975.1666666666661</v>
      </c>
      <c r="Q372" s="67">
        <f>IFERROR(AVERAGE(Data!R380),"  ")</f>
        <v>624.13793103448279</v>
      </c>
      <c r="R372" s="67">
        <f>IFERROR(AVERAGE(Data!S380),"  ")</f>
        <v>236.04271885521885</v>
      </c>
      <c r="S372" s="67">
        <f>IFERROR(AVERAGE(Data!T380),"  ")</f>
        <v>220.17008905448532</v>
      </c>
      <c r="T372" s="66">
        <f>IFERROR(AVERAGE(Data!V380), " ")</f>
        <v>103000</v>
      </c>
      <c r="U372" s="66">
        <f>IFERROR(AVERAGE(Data!W380), " ")</f>
        <v>151269</v>
      </c>
      <c r="V372" s="66">
        <f>IFERROR(AVERAGE(Data!X380), " ")</f>
        <v>58800</v>
      </c>
      <c r="W372" s="66">
        <f>IFERROR(AVERAGE(Data!Y380), " ")</f>
        <v>313069</v>
      </c>
      <c r="X372" s="66">
        <f>IFERROR(AVERAGE(Data!Z380), " ")</f>
        <v>286882.25</v>
      </c>
      <c r="Y372" s="66">
        <f>IFERROR(AVERAGE(Data!AA380), " ")</f>
        <v>167018.16666666666</v>
      </c>
      <c r="Z372" s="67">
        <f>IFERROR(AVERAGE(Data!AB380), " ")</f>
        <v>85.02895981087471</v>
      </c>
      <c r="AA372" s="67">
        <f>IFERROR(AVERAGE(Data!AC380), " ")</f>
        <v>43.61256249648018</v>
      </c>
      <c r="AB372" s="67">
        <f>IFERROR(AVERAGE(Data!AD380), " ")</f>
        <v>71.767093200440286</v>
      </c>
      <c r="AC372" s="66">
        <f>IFERROR(AVERAGE(Data!AF380), "  ")</f>
        <v>7500</v>
      </c>
      <c r="AD372" s="66">
        <f>IFERROR(AVERAGE(Data!AG380), "  ")</f>
        <v>0</v>
      </c>
      <c r="AE372" s="66">
        <f>IFERROR(AVERAGE(Data!AH380), "  ")</f>
        <v>12600</v>
      </c>
      <c r="AF372" s="66">
        <f>IFERROR(AVERAGE(Data!AI380), "  ")</f>
        <v>20100</v>
      </c>
      <c r="AG372" s="66">
        <f>IFERROR(AVERAGE(Data!AJ380), "  ")</f>
        <v>10600</v>
      </c>
      <c r="AH372" s="66">
        <f>IFERROR(AVERAGE(Data!AK380), "  ")</f>
        <v>9195.1666666666661</v>
      </c>
      <c r="AI372" s="67">
        <f>IFERROR(AVERAGE(Data!AL380), "  ")</f>
        <v>318.75</v>
      </c>
      <c r="AJ372" s="67">
        <f>IFERROR(AVERAGE(Data!AM380), "  ")</f>
        <v>430</v>
      </c>
      <c r="AK372" s="67">
        <f>IFERROR(AVERAGE(Data!AN380), "  ")</f>
        <v>15.277953997571192</v>
      </c>
      <c r="AL372" s="66">
        <f>IFERROR(AVERAGE(Data!AP380),"  ")</f>
        <v>309800</v>
      </c>
      <c r="AM372" s="66">
        <f>IFERROR(AVERAGE(Data!AQ380),"  ")</f>
        <v>310581</v>
      </c>
      <c r="AN372" s="66">
        <f>IFERROR(AVERAGE(Data!AR380),"  ")</f>
        <v>71400</v>
      </c>
      <c r="AO372" s="66">
        <f>IFERROR(AVERAGE(Data!AS380),"  ")</f>
        <v>691781</v>
      </c>
      <c r="AP372" s="66">
        <f>IFERROR(AVERAGE(Data!AT380),"  ")</f>
        <v>611197.25</v>
      </c>
      <c r="AQ372" s="66">
        <f>IFERROR(AVERAGE(Data!AU380),"  ")</f>
        <v>522439.25</v>
      </c>
      <c r="AR372" s="67">
        <f>IFERROR(AVERAGE(Data!AV380),"  ")</f>
        <v>63.952457695406942</v>
      </c>
      <c r="AS372" s="67">
        <f>IFERROR(AVERAGE(Data!AW380),"  ")</f>
        <v>23.684768360678721</v>
      </c>
      <c r="AT372" s="67">
        <f>IFERROR(AVERAGE(Data!AX380),"  ")</f>
        <v>16.989152327280156</v>
      </c>
      <c r="AU372" s="66">
        <f>IFERROR(AVERAGE(Data!AZ380), "  ")</f>
        <v>316.61200000000002</v>
      </c>
      <c r="AV372" s="66">
        <f>IFERROR(AVERAGE(Data!BA380), "  ")</f>
        <v>42</v>
      </c>
      <c r="AW372" s="66">
        <f>IFERROR(AVERAGE(Data!BB380), "  ")</f>
        <v>313.06900000000002</v>
      </c>
      <c r="AX372" s="66">
        <f>IFERROR(AVERAGE(Data!BC380), "  ")</f>
        <v>20.100000000000001</v>
      </c>
      <c r="AY372" s="66">
        <f>IFERROR(AVERAGE(Data!BD380), "  ")</f>
        <v>691.78099999999995</v>
      </c>
      <c r="AZ372" s="66">
        <f>IFERROR(AVERAGE(Data!BE380), "  ")</f>
        <v>1254.0520000000001</v>
      </c>
      <c r="BA372" s="66">
        <f>IFERROR(AVERAGE(Data!BF380), "  ")</f>
        <v>135.554</v>
      </c>
      <c r="BB372" s="66">
        <f>IFERROR(AVERAGE(Data!BG380), "  ")</f>
        <v>1293.8430000000001</v>
      </c>
      <c r="BC372" s="66">
        <f>IFERROR(AVERAGE(Data!BH380), "  ")</f>
        <v>56.75</v>
      </c>
      <c r="BD372" s="66">
        <f>IFERROR(AVERAGE(Data!BI380), "  ")</f>
        <v>2740.1990000000001</v>
      </c>
    </row>
    <row r="373" spans="1:56" x14ac:dyDescent="0.25">
      <c r="A373" s="59">
        <f t="shared" si="5"/>
        <v>40222</v>
      </c>
      <c r="B373" s="66">
        <f>IFERROR(AVERAGE(Data!B381),"  ")</f>
        <v>191200</v>
      </c>
      <c r="C373" s="66">
        <f>IFERROR(AVERAGE(Data!C381),"  ")</f>
        <v>172300</v>
      </c>
      <c r="D373" s="66">
        <f>IFERROR(AVERAGE(Data!D381),"  ")</f>
        <v>0</v>
      </c>
      <c r="E373" s="66">
        <f>IFERROR(AVERAGE(Data!E381),"  ")</f>
        <v>363500</v>
      </c>
      <c r="F373" s="66">
        <f>IFERROR(AVERAGE(Data!F381),"  ")</f>
        <v>329452.5</v>
      </c>
      <c r="G373" s="66">
        <f>IFERROR(AVERAGE(Data!G381),"  ")</f>
        <v>300397</v>
      </c>
      <c r="H373" s="67">
        <f>IFERROR(AVERAGE(Data!H381),"  ")</f>
        <v>9.1378559740591179</v>
      </c>
      <c r="I373" s="67">
        <f>IFERROR(AVERAGE(Data!I381),"  ")</f>
        <v>23.792659671404294</v>
      </c>
      <c r="J373" s="67">
        <f>IFERROR(AVERAGE(Data!J381),"  ")</f>
        <v>9.6723669011341542</v>
      </c>
      <c r="K373" s="66">
        <f>IFERROR(AVERAGE(Data!L381),"  ")</f>
        <v>15600</v>
      </c>
      <c r="L373" s="66">
        <f>IFERROR(AVERAGE(Data!M381),"  ")</f>
        <v>3350</v>
      </c>
      <c r="M373" s="66">
        <f>IFERROR(AVERAGE(Data!N381),"  ")</f>
        <v>4200</v>
      </c>
      <c r="N373" s="66">
        <f>IFERROR(AVERAGE(Data!O381),"  ")</f>
        <v>23150</v>
      </c>
      <c r="O373" s="66">
        <f>IFERROR(AVERAGE(Data!P381),"  ")</f>
        <v>27550</v>
      </c>
      <c r="P373" s="66">
        <f>IFERROR(AVERAGE(Data!Q381),"  ")</f>
        <v>13170.916666666666</v>
      </c>
      <c r="Q373" s="67">
        <f>IFERROR(AVERAGE(Data!R381),"  ")</f>
        <v>69.609495201113631</v>
      </c>
      <c r="R373" s="67">
        <f>IFERROR(AVERAGE(Data!S381),"  ")</f>
        <v>165.12690965956932</v>
      </c>
      <c r="S373" s="67">
        <f>IFERROR(AVERAGE(Data!T381),"  ")</f>
        <v>109.1729884657484</v>
      </c>
      <c r="T373" s="66">
        <f>IFERROR(AVERAGE(Data!V381), " ")</f>
        <v>133600</v>
      </c>
      <c r="U373" s="66">
        <f>IFERROR(AVERAGE(Data!W381), " ")</f>
        <v>102743</v>
      </c>
      <c r="V373" s="66">
        <f>IFERROR(AVERAGE(Data!X381), " ")</f>
        <v>46200</v>
      </c>
      <c r="W373" s="66">
        <f>IFERROR(AVERAGE(Data!Y381), " ")</f>
        <v>282543</v>
      </c>
      <c r="X373" s="66">
        <f>IFERROR(AVERAGE(Data!Z381), " ")</f>
        <v>295249.5</v>
      </c>
      <c r="Y373" s="66">
        <f>IFERROR(AVERAGE(Data!AA381), " ")</f>
        <v>153330.41666666666</v>
      </c>
      <c r="Z373" s="67">
        <f>IFERROR(AVERAGE(Data!AB381), " ")</f>
        <v>78.589578276699029</v>
      </c>
      <c r="AA373" s="67">
        <f>IFERROR(AVERAGE(Data!AC381), " ")</f>
        <v>62.085179268433265</v>
      </c>
      <c r="AB373" s="67">
        <f>IFERROR(AVERAGE(Data!AD381), " ")</f>
        <v>92.557684521172973</v>
      </c>
      <c r="AC373" s="66">
        <f>IFERROR(AVERAGE(Data!AF381), "  ")</f>
        <v>0</v>
      </c>
      <c r="AD373" s="66">
        <f>IFERROR(AVERAGE(Data!AG381), "  ")</f>
        <v>0</v>
      </c>
      <c r="AE373" s="66">
        <f>IFERROR(AVERAGE(Data!AH381), "  ")</f>
        <v>7000</v>
      </c>
      <c r="AF373" s="66">
        <f>IFERROR(AVERAGE(Data!AI381), "  ")</f>
        <v>7000</v>
      </c>
      <c r="AG373" s="66">
        <f>IFERROR(AVERAGE(Data!AJ381), "  ")</f>
        <v>12000</v>
      </c>
      <c r="AH373" s="66">
        <f>IFERROR(AVERAGE(Data!AK381), "  ")</f>
        <v>8929.1666666666661</v>
      </c>
      <c r="AI373" s="67">
        <f>IFERROR(AVERAGE(Data!AL381), "  ")</f>
        <v>11.111111111111116</v>
      </c>
      <c r="AJ373" s="67">
        <f>IFERROR(AVERAGE(Data!AM381), "  ")</f>
        <v>235.66433566433568</v>
      </c>
      <c r="AK373" s="67">
        <f>IFERROR(AVERAGE(Data!AN381), "  ")</f>
        <v>34.391040597293518</v>
      </c>
      <c r="AL373" s="66">
        <f>IFERROR(AVERAGE(Data!AP381),"  ")</f>
        <v>340400</v>
      </c>
      <c r="AM373" s="66">
        <f>IFERROR(AVERAGE(Data!AQ381),"  ")</f>
        <v>278393</v>
      </c>
      <c r="AN373" s="66">
        <f>IFERROR(AVERAGE(Data!AR381),"  ")</f>
        <v>57400</v>
      </c>
      <c r="AO373" s="66">
        <f>IFERROR(AVERAGE(Data!AS381),"  ")</f>
        <v>676193</v>
      </c>
      <c r="AP373" s="66">
        <f>IFERROR(AVERAGE(Data!AT381),"  ")</f>
        <v>664252</v>
      </c>
      <c r="AQ373" s="66">
        <f>IFERROR(AVERAGE(Data!AU381),"  ")</f>
        <v>475827.5</v>
      </c>
      <c r="AR373" s="67">
        <f>IFERROR(AVERAGE(Data!AV381),"  ")</f>
        <v>32.269933610055901</v>
      </c>
      <c r="AS373" s="67">
        <f>IFERROR(AVERAGE(Data!AW381),"  ")</f>
        <v>43.697942102396766</v>
      </c>
      <c r="AT373" s="67">
        <f>IFERROR(AVERAGE(Data!AX381),"  ")</f>
        <v>39.599329588979202</v>
      </c>
      <c r="AU373" s="66">
        <f>IFERROR(AVERAGE(Data!AZ381), "  ")</f>
        <v>363.5</v>
      </c>
      <c r="AV373" s="66">
        <f>IFERROR(AVERAGE(Data!BA381), "  ")</f>
        <v>23.15</v>
      </c>
      <c r="AW373" s="66">
        <f>IFERROR(AVERAGE(Data!BB381), "  ")</f>
        <v>282.54300000000001</v>
      </c>
      <c r="AX373" s="66">
        <f>IFERROR(AVERAGE(Data!BC381), "  ")</f>
        <v>7</v>
      </c>
      <c r="AY373" s="66">
        <f>IFERROR(AVERAGE(Data!BD381), "  ")</f>
        <v>676.19299999999998</v>
      </c>
      <c r="AZ373" s="66">
        <f>IFERROR(AVERAGE(Data!BE381), "  ")</f>
        <v>1617.5520000000001</v>
      </c>
      <c r="BA373" s="66">
        <f>IFERROR(AVERAGE(Data!BF381), "  ")</f>
        <v>158.70400000000001</v>
      </c>
      <c r="BB373" s="66">
        <f>IFERROR(AVERAGE(Data!BG381), "  ")</f>
        <v>1576.386</v>
      </c>
      <c r="BC373" s="66">
        <f>IFERROR(AVERAGE(Data!BH381), "  ")</f>
        <v>63.75</v>
      </c>
      <c r="BD373" s="66">
        <f>IFERROR(AVERAGE(Data!BI381), "  ")</f>
        <v>3416.3919999999998</v>
      </c>
    </row>
    <row r="374" spans="1:56" x14ac:dyDescent="0.25">
      <c r="A374" s="59">
        <f t="shared" si="5"/>
        <v>40229</v>
      </c>
      <c r="B374" s="66">
        <f>IFERROR(AVERAGE(Data!B382),"  ")</f>
        <v>154772</v>
      </c>
      <c r="C374" s="66">
        <f>IFERROR(AVERAGE(Data!C382),"  ")</f>
        <v>164350</v>
      </c>
      <c r="D374" s="66">
        <f>IFERROR(AVERAGE(Data!D382),"  ")</f>
        <v>0</v>
      </c>
      <c r="E374" s="66">
        <f>IFERROR(AVERAGE(Data!E382),"  ")</f>
        <v>319122</v>
      </c>
      <c r="F374" s="66">
        <f>IFERROR(AVERAGE(Data!F382),"  ")</f>
        <v>337251</v>
      </c>
      <c r="G374" s="66">
        <f>IFERROR(AVERAGE(Data!G382),"  ")</f>
        <v>274907.58333333331</v>
      </c>
      <c r="H374" s="67">
        <f>IFERROR(AVERAGE(Data!H382),"  ")</f>
        <v>-22.867087230802696</v>
      </c>
      <c r="I374" s="67">
        <f>IFERROR(AVERAGE(Data!I382),"  ")</f>
        <v>21.029238926620074</v>
      </c>
      <c r="J374" s="67">
        <f>IFERROR(AVERAGE(Data!J382),"  ")</f>
        <v>22.677954500466988</v>
      </c>
      <c r="K374" s="66">
        <f>IFERROR(AVERAGE(Data!L382),"  ")</f>
        <v>3572</v>
      </c>
      <c r="L374" s="66">
        <f>IFERROR(AVERAGE(Data!M382),"  ")</f>
        <v>0</v>
      </c>
      <c r="M374" s="66">
        <f>IFERROR(AVERAGE(Data!N382),"  ")</f>
        <v>4200</v>
      </c>
      <c r="N374" s="66">
        <f>IFERROR(AVERAGE(Data!O382),"  ")</f>
        <v>7772</v>
      </c>
      <c r="O374" s="66">
        <f>IFERROR(AVERAGE(Data!P382),"  ")</f>
        <v>22568</v>
      </c>
      <c r="P374" s="66">
        <f>IFERROR(AVERAGE(Data!Q382),"  ")</f>
        <v>14052.416666666666</v>
      </c>
      <c r="Q374" s="67">
        <f>IFERROR(AVERAGE(Data!R382),"  ")</f>
        <v>-52.896969696969698</v>
      </c>
      <c r="R374" s="67">
        <f>IFERROR(AVERAGE(Data!S382),"  ")</f>
        <v>132.96601202611683</v>
      </c>
      <c r="S374" s="67">
        <f>IFERROR(AVERAGE(Data!T382),"  ")</f>
        <v>60.598710779284715</v>
      </c>
      <c r="T374" s="66">
        <f>IFERROR(AVERAGE(Data!V382), " ")</f>
        <v>91438</v>
      </c>
      <c r="U374" s="66">
        <f>IFERROR(AVERAGE(Data!W382), " ")</f>
        <v>84250</v>
      </c>
      <c r="V374" s="66">
        <f>IFERROR(AVERAGE(Data!X382), " ")</f>
        <v>37800</v>
      </c>
      <c r="W374" s="66">
        <f>IFERROR(AVERAGE(Data!Y382), " ")</f>
        <v>213488</v>
      </c>
      <c r="X374" s="66">
        <f>IFERROR(AVERAGE(Data!Z382), " ")</f>
        <v>269574.5</v>
      </c>
      <c r="Y374" s="66">
        <f>IFERROR(AVERAGE(Data!AA382), " ")</f>
        <v>133120.91666666666</v>
      </c>
      <c r="Z374" s="67">
        <f>IFERROR(AVERAGE(Data!AB382), " ")</f>
        <v>141.58424804798008</v>
      </c>
      <c r="AA374" s="67">
        <f>IFERROR(AVERAGE(Data!AC382), " ")</f>
        <v>106.65838728348072</v>
      </c>
      <c r="AB374" s="67">
        <f>IFERROR(AVERAGE(Data!AD382), " ")</f>
        <v>102.50348836990932</v>
      </c>
      <c r="AC374" s="66">
        <f>IFERROR(AVERAGE(Data!AF382), "  ")</f>
        <v>0</v>
      </c>
      <c r="AD374" s="66">
        <f>IFERROR(AVERAGE(Data!AG382), "  ")</f>
        <v>0</v>
      </c>
      <c r="AE374" s="66">
        <f>IFERROR(AVERAGE(Data!AH382), "  ")</f>
        <v>8400</v>
      </c>
      <c r="AF374" s="66">
        <f>IFERROR(AVERAGE(Data!AI382), "  ")</f>
        <v>8400</v>
      </c>
      <c r="AG374" s="66">
        <f>IFERROR(AVERAGE(Data!AJ382), "  ")</f>
        <v>10650</v>
      </c>
      <c r="AH374" s="66">
        <f>IFERROR(AVERAGE(Data!AK382), "  ")</f>
        <v>8986.25</v>
      </c>
      <c r="AI374" s="67">
        <f>IFERROR(AVERAGE(Data!AL382), "  ")</f>
        <v>-37.31343283582089</v>
      </c>
      <c r="AJ374" s="67">
        <f>IFERROR(AVERAGE(Data!AM382), "  ")</f>
        <v>73.877551020408163</v>
      </c>
      <c r="AK374" s="67">
        <f>IFERROR(AVERAGE(Data!AN382), "  ")</f>
        <v>18.514396995409644</v>
      </c>
      <c r="AL374" s="66">
        <f>IFERROR(AVERAGE(Data!AP382),"  ")</f>
        <v>249782</v>
      </c>
      <c r="AM374" s="66">
        <f>IFERROR(AVERAGE(Data!AQ382),"  ")</f>
        <v>248600</v>
      </c>
      <c r="AN374" s="66">
        <f>IFERROR(AVERAGE(Data!AR382),"  ")</f>
        <v>50400</v>
      </c>
      <c r="AO374" s="66">
        <f>IFERROR(AVERAGE(Data!AS382),"  ")</f>
        <v>548782</v>
      </c>
      <c r="AP374" s="66">
        <f>IFERROR(AVERAGE(Data!AT382),"  ")</f>
        <v>640043.5</v>
      </c>
      <c r="AQ374" s="66">
        <f>IFERROR(AVERAGE(Data!AU382),"  ")</f>
        <v>431067.16666666669</v>
      </c>
      <c r="AR374" s="67">
        <f>IFERROR(AVERAGE(Data!AV382),"  ")</f>
        <v>3.154511278195482</v>
      </c>
      <c r="AS374" s="67">
        <f>IFERROR(AVERAGE(Data!AW382),"  ")</f>
        <v>50.630634659047779</v>
      </c>
      <c r="AT374" s="67">
        <f>IFERROR(AVERAGE(Data!AX382),"  ")</f>
        <v>48.4788333449969</v>
      </c>
      <c r="AU374" s="66">
        <f>IFERROR(AVERAGE(Data!AZ382), "  ")</f>
        <v>319.12200000000001</v>
      </c>
      <c r="AV374" s="66">
        <f>IFERROR(AVERAGE(Data!BA382), "  ")</f>
        <v>7.7720000000000002</v>
      </c>
      <c r="AW374" s="66">
        <f>IFERROR(AVERAGE(Data!BB382), "  ")</f>
        <v>213.488</v>
      </c>
      <c r="AX374" s="66">
        <f>IFERROR(AVERAGE(Data!BC382), "  ")</f>
        <v>8.4</v>
      </c>
      <c r="AY374" s="66">
        <f>IFERROR(AVERAGE(Data!BD382), "  ")</f>
        <v>548.78200000000004</v>
      </c>
      <c r="AZ374" s="66">
        <f>IFERROR(AVERAGE(Data!BE382), "  ")</f>
        <v>1936.6740000000002</v>
      </c>
      <c r="BA374" s="66">
        <f>IFERROR(AVERAGE(Data!BF382), "  ")</f>
        <v>166.476</v>
      </c>
      <c r="BB374" s="66">
        <f>IFERROR(AVERAGE(Data!BG382), "  ")</f>
        <v>1789.874</v>
      </c>
      <c r="BC374" s="66">
        <f>IFERROR(AVERAGE(Data!BH382), "  ")</f>
        <v>72.150000000000006</v>
      </c>
      <c r="BD374" s="66">
        <f>IFERROR(AVERAGE(Data!BI382), "  ")</f>
        <v>3965.174</v>
      </c>
    </row>
    <row r="375" spans="1:56" x14ac:dyDescent="0.25">
      <c r="A375" s="59">
        <f t="shared" si="5"/>
        <v>40236</v>
      </c>
      <c r="B375" s="66">
        <f>IFERROR(AVERAGE(Data!B383),"  ")</f>
        <v>250454</v>
      </c>
      <c r="C375" s="66">
        <f>IFERROR(AVERAGE(Data!C383),"  ")</f>
        <v>131500</v>
      </c>
      <c r="D375" s="66">
        <f>IFERROR(AVERAGE(Data!D383),"  ")</f>
        <v>0</v>
      </c>
      <c r="E375" s="66">
        <f>IFERROR(AVERAGE(Data!E383),"  ")</f>
        <v>381954</v>
      </c>
      <c r="F375" s="66">
        <f>IFERROR(AVERAGE(Data!F383),"  ")</f>
        <v>345297</v>
      </c>
      <c r="G375" s="66">
        <f>IFERROR(AVERAGE(Data!G383),"  ")</f>
        <v>320079.58333333331</v>
      </c>
      <c r="H375" s="67">
        <f>IFERROR(AVERAGE(Data!H383),"  ")</f>
        <v>-31.29038525191763</v>
      </c>
      <c r="I375" s="67">
        <f>IFERROR(AVERAGE(Data!I383),"  ")</f>
        <v>-10.592938645068617</v>
      </c>
      <c r="J375" s="67">
        <f>IFERROR(AVERAGE(Data!J383),"  ")</f>
        <v>7.8784833459387027</v>
      </c>
      <c r="K375" s="66">
        <f>IFERROR(AVERAGE(Data!L383),"  ")</f>
        <v>3100</v>
      </c>
      <c r="L375" s="66">
        <f>IFERROR(AVERAGE(Data!M383),"  ")</f>
        <v>1500</v>
      </c>
      <c r="M375" s="66">
        <f>IFERROR(AVERAGE(Data!N383),"  ")</f>
        <v>1400</v>
      </c>
      <c r="N375" s="66">
        <f>IFERROR(AVERAGE(Data!O383),"  ")</f>
        <v>6000</v>
      </c>
      <c r="O375" s="66">
        <f>IFERROR(AVERAGE(Data!P383),"  ")</f>
        <v>19730.5</v>
      </c>
      <c r="P375" s="66">
        <f>IFERROR(AVERAGE(Data!Q383),"  ")</f>
        <v>17682.333333333332</v>
      </c>
      <c r="Q375" s="67">
        <f>IFERROR(AVERAGE(Data!R383),"  ")</f>
        <v>-72.602739726027394</v>
      </c>
      <c r="R375" s="67">
        <f>IFERROR(AVERAGE(Data!S383),"  ")</f>
        <v>36.427595982644469</v>
      </c>
      <c r="S375" s="67">
        <f>IFERROR(AVERAGE(Data!T383),"  ")</f>
        <v>11.583124399117771</v>
      </c>
      <c r="T375" s="66">
        <f>IFERROR(AVERAGE(Data!V383), " ")</f>
        <v>120724</v>
      </c>
      <c r="U375" s="66">
        <f>IFERROR(AVERAGE(Data!W383), " ")</f>
        <v>33400</v>
      </c>
      <c r="V375" s="66">
        <f>IFERROR(AVERAGE(Data!X383), " ")</f>
        <v>40800</v>
      </c>
      <c r="W375" s="66">
        <f>IFERROR(AVERAGE(Data!Y383), " ")</f>
        <v>194924</v>
      </c>
      <c r="X375" s="66">
        <f>IFERROR(AVERAGE(Data!Z383), " ")</f>
        <v>251006</v>
      </c>
      <c r="Y375" s="66">
        <f>IFERROR(AVERAGE(Data!AA383), " ")</f>
        <v>152290</v>
      </c>
      <c r="Z375" s="67">
        <f>IFERROR(AVERAGE(Data!AB383), " ")</f>
        <v>-43.000678410180825</v>
      </c>
      <c r="AA375" s="67">
        <f>IFERROR(AVERAGE(Data!AC383), " ")</f>
        <v>32.499993401552473</v>
      </c>
      <c r="AB375" s="67">
        <f>IFERROR(AVERAGE(Data!AD383), " ")</f>
        <v>64.821065073215564</v>
      </c>
      <c r="AC375" s="66">
        <f>IFERROR(AVERAGE(Data!AF383), "  ")</f>
        <v>0</v>
      </c>
      <c r="AD375" s="66">
        <f>IFERROR(AVERAGE(Data!AG383), "  ")</f>
        <v>1600</v>
      </c>
      <c r="AE375" s="66">
        <f>IFERROR(AVERAGE(Data!AH383), "  ")</f>
        <v>1400</v>
      </c>
      <c r="AF375" s="66">
        <f>IFERROR(AVERAGE(Data!AI383), "  ")</f>
        <v>3000</v>
      </c>
      <c r="AG375" s="66">
        <f>IFERROR(AVERAGE(Data!AJ383), "  ")</f>
        <v>9625</v>
      </c>
      <c r="AH375" s="66">
        <f>IFERROR(AVERAGE(Data!AK383), "  ")</f>
        <v>9040.4166666666661</v>
      </c>
      <c r="AI375" s="67">
        <f>IFERROR(AVERAGE(Data!AL383), "  ")</f>
        <v>-59.731543624161077</v>
      </c>
      <c r="AJ375" s="67">
        <f>IFERROR(AVERAGE(Data!AM383), "  ")</f>
        <v>20.500782472613466</v>
      </c>
      <c r="AK375" s="67">
        <f>IFERROR(AVERAGE(Data!AN383), "  ")</f>
        <v>6.4663317509333185</v>
      </c>
      <c r="AL375" s="66">
        <f>IFERROR(AVERAGE(Data!AP383),"  ")</f>
        <v>374278</v>
      </c>
      <c r="AM375" s="66">
        <f>IFERROR(AVERAGE(Data!AQ383),"  ")</f>
        <v>168000</v>
      </c>
      <c r="AN375" s="66">
        <f>IFERROR(AVERAGE(Data!AR383),"  ")</f>
        <v>43600</v>
      </c>
      <c r="AO375" s="66">
        <f>IFERROR(AVERAGE(Data!AS383),"  ")</f>
        <v>585878</v>
      </c>
      <c r="AP375" s="66">
        <f>IFERROR(AVERAGE(Data!AT383),"  ")</f>
        <v>625658.5</v>
      </c>
      <c r="AQ375" s="66">
        <f>IFERROR(AVERAGE(Data!AU383),"  ")</f>
        <v>499092.33333333331</v>
      </c>
      <c r="AR375" s="67">
        <f>IFERROR(AVERAGE(Data!AV383),"  ")</f>
        <v>-36.813621764798512</v>
      </c>
      <c r="AS375" s="67">
        <f>IFERROR(AVERAGE(Data!AW383),"  ")</f>
        <v>4.6083739065300611</v>
      </c>
      <c r="AT375" s="67">
        <f>IFERROR(AVERAGE(Data!AX383),"  ")</f>
        <v>25.359268859402782</v>
      </c>
      <c r="AU375" s="66">
        <f>IFERROR(AVERAGE(Data!AZ383), "  ")</f>
        <v>381.95400000000001</v>
      </c>
      <c r="AV375" s="66">
        <f>IFERROR(AVERAGE(Data!BA383), "  ")</f>
        <v>6</v>
      </c>
      <c r="AW375" s="66">
        <f>IFERROR(AVERAGE(Data!BB383), "  ")</f>
        <v>194.92400000000001</v>
      </c>
      <c r="AX375" s="66">
        <f>IFERROR(AVERAGE(Data!BC383), "  ")</f>
        <v>3</v>
      </c>
      <c r="AY375" s="66">
        <f>IFERROR(AVERAGE(Data!BD383), "  ")</f>
        <v>585.87800000000004</v>
      </c>
      <c r="AZ375" s="66">
        <f>IFERROR(AVERAGE(Data!BE383), "  ")</f>
        <v>2318.6280000000002</v>
      </c>
      <c r="BA375" s="66">
        <f>IFERROR(AVERAGE(Data!BF383), "  ")</f>
        <v>172.476</v>
      </c>
      <c r="BB375" s="66">
        <f>IFERROR(AVERAGE(Data!BG383), "  ")</f>
        <v>1984.798</v>
      </c>
      <c r="BC375" s="66">
        <f>IFERROR(AVERAGE(Data!BH383), "  ")</f>
        <v>75.150000000000006</v>
      </c>
      <c r="BD375" s="66">
        <f>IFERROR(AVERAGE(Data!BI383), "  ")</f>
        <v>4551.0519999999997</v>
      </c>
    </row>
    <row r="376" spans="1:56" x14ac:dyDescent="0.25">
      <c r="A376" s="59">
        <f t="shared" si="5"/>
        <v>40243</v>
      </c>
      <c r="B376" s="66">
        <f>IFERROR(AVERAGE(Data!B384),"  ")</f>
        <v>399777</v>
      </c>
      <c r="C376" s="66">
        <f>IFERROR(AVERAGE(Data!C384),"  ")</f>
        <v>133100</v>
      </c>
      <c r="D376" s="66">
        <f>IFERROR(AVERAGE(Data!D384),"  ")</f>
        <v>0</v>
      </c>
      <c r="E376" s="66">
        <f>IFERROR(AVERAGE(Data!E384),"  ")</f>
        <v>532877</v>
      </c>
      <c r="F376" s="66">
        <f>IFERROR(AVERAGE(Data!F384),"  ")</f>
        <v>399363.25</v>
      </c>
      <c r="G376" s="66">
        <f>IFERROR(AVERAGE(Data!G384),"  ")</f>
        <v>353048.83333333331</v>
      </c>
      <c r="H376" s="67">
        <f>IFERROR(AVERAGE(Data!H384),"  ")</f>
        <v>8.3523790158601017</v>
      </c>
      <c r="I376" s="67">
        <f>IFERROR(AVERAGE(Data!I384),"  ")</f>
        <v>-10.980160948146301</v>
      </c>
      <c r="J376" s="67">
        <f>IFERROR(AVERAGE(Data!J384),"  ")</f>
        <v>13.118416574099999</v>
      </c>
      <c r="K376" s="66">
        <f>IFERROR(AVERAGE(Data!L384),"  ")</f>
        <v>6300</v>
      </c>
      <c r="L376" s="66">
        <f>IFERROR(AVERAGE(Data!M384),"  ")</f>
        <v>0</v>
      </c>
      <c r="M376" s="66">
        <f>IFERROR(AVERAGE(Data!N384),"  ")</f>
        <v>2800</v>
      </c>
      <c r="N376" s="66">
        <f>IFERROR(AVERAGE(Data!O384),"  ")</f>
        <v>9100</v>
      </c>
      <c r="O376" s="66">
        <f>IFERROR(AVERAGE(Data!P384),"  ")</f>
        <v>11505.5</v>
      </c>
      <c r="P376" s="66">
        <f>IFERROR(AVERAGE(Data!Q384),"  ")</f>
        <v>20093.916666666668</v>
      </c>
      <c r="Q376" s="67">
        <f>IFERROR(AVERAGE(Data!R384),"  ")</f>
        <v>-68.090328915071183</v>
      </c>
      <c r="R376" s="67">
        <f>IFERROR(AVERAGE(Data!S384),"  ")</f>
        <v>-42.87735673414673</v>
      </c>
      <c r="S376" s="67">
        <f>IFERROR(AVERAGE(Data!T384),"  ")</f>
        <v>-42.741376950735507</v>
      </c>
      <c r="T376" s="66">
        <f>IFERROR(AVERAGE(Data!V384), " ")</f>
        <v>115322</v>
      </c>
      <c r="U376" s="66">
        <f>IFERROR(AVERAGE(Data!W384), " ")</f>
        <v>48550</v>
      </c>
      <c r="V376" s="66">
        <f>IFERROR(AVERAGE(Data!X384), " ")</f>
        <v>42000</v>
      </c>
      <c r="W376" s="66">
        <f>IFERROR(AVERAGE(Data!Y384), " ")</f>
        <v>205872</v>
      </c>
      <c r="X376" s="66">
        <f>IFERROR(AVERAGE(Data!Z384), " ")</f>
        <v>224206.75</v>
      </c>
      <c r="Y376" s="66">
        <f>IFERROR(AVERAGE(Data!AA384), " ")</f>
        <v>162403.83333333334</v>
      </c>
      <c r="Z376" s="67">
        <f>IFERROR(AVERAGE(Data!AB384), " ")</f>
        <v>5.052814206256051</v>
      </c>
      <c r="AA376" s="67">
        <f>IFERROR(AVERAGE(Data!AC384), " ")</f>
        <v>14.314794703539979</v>
      </c>
      <c r="AB376" s="67">
        <f>IFERROR(AVERAGE(Data!AD384), " ")</f>
        <v>38.055084906657569</v>
      </c>
      <c r="AC376" s="66">
        <f>IFERROR(AVERAGE(Data!AF384), "  ")</f>
        <v>0</v>
      </c>
      <c r="AD376" s="66">
        <f>IFERROR(AVERAGE(Data!AG384), "  ")</f>
        <v>0</v>
      </c>
      <c r="AE376" s="66">
        <f>IFERROR(AVERAGE(Data!AH384), "  ")</f>
        <v>7000</v>
      </c>
      <c r="AF376" s="66">
        <f>IFERROR(AVERAGE(Data!AI384), "  ")</f>
        <v>7000</v>
      </c>
      <c r="AG376" s="66">
        <f>IFERROR(AVERAGE(Data!AJ384), "  ")</f>
        <v>6350</v>
      </c>
      <c r="AH376" s="66">
        <f>IFERROR(AVERAGE(Data!AK384), "  ")</f>
        <v>9057.0833333333339</v>
      </c>
      <c r="AI376" s="67">
        <f>IFERROR(AVERAGE(Data!AL384), "  ")</f>
        <v>-55.414012738853501</v>
      </c>
      <c r="AJ376" s="67">
        <f>IFERROR(AVERAGE(Data!AM384), "  ")</f>
        <v>-40.72345390898483</v>
      </c>
      <c r="AK376" s="67">
        <f>IFERROR(AVERAGE(Data!AN384), "  ")</f>
        <v>-29.889129134655199</v>
      </c>
      <c r="AL376" s="66">
        <f>IFERROR(AVERAGE(Data!AP384),"  ")</f>
        <v>521399</v>
      </c>
      <c r="AM376" s="66">
        <f>IFERROR(AVERAGE(Data!AQ384),"  ")</f>
        <v>181650</v>
      </c>
      <c r="AN376" s="66">
        <f>IFERROR(AVERAGE(Data!AR384),"  ")</f>
        <v>51800</v>
      </c>
      <c r="AO376" s="66">
        <f>IFERROR(AVERAGE(Data!AS384),"  ")</f>
        <v>754849</v>
      </c>
      <c r="AP376" s="66">
        <f>IFERROR(AVERAGE(Data!AT384),"  ")</f>
        <v>641425.5</v>
      </c>
      <c r="AQ376" s="66">
        <f>IFERROR(AVERAGE(Data!AU384),"  ")</f>
        <v>544603.66666666663</v>
      </c>
      <c r="AR376" s="67">
        <f>IFERROR(AVERAGE(Data!AV384),"  ")</f>
        <v>3.1231386306879383</v>
      </c>
      <c r="AS376" s="67">
        <f>IFERROR(AVERAGE(Data!AW384),"  ")</f>
        <v>-5.0595167611988012</v>
      </c>
      <c r="AT376" s="67">
        <f>IFERROR(AVERAGE(Data!AX384),"  ")</f>
        <v>17.778402765068925</v>
      </c>
      <c r="AU376" s="66">
        <f>IFERROR(AVERAGE(Data!AZ384), "  ")</f>
        <v>532.87699999999995</v>
      </c>
      <c r="AV376" s="66">
        <f>IFERROR(AVERAGE(Data!BA384), "  ")</f>
        <v>9.1</v>
      </c>
      <c r="AW376" s="66">
        <f>IFERROR(AVERAGE(Data!BB384), "  ")</f>
        <v>205.87200000000001</v>
      </c>
      <c r="AX376" s="66">
        <f>IFERROR(AVERAGE(Data!BC384), "  ")</f>
        <v>7</v>
      </c>
      <c r="AY376" s="66">
        <f>IFERROR(AVERAGE(Data!BD384), "  ")</f>
        <v>754.84900000000005</v>
      </c>
      <c r="AZ376" s="66">
        <f>IFERROR(AVERAGE(Data!BE384), "  ")</f>
        <v>2851.5050000000001</v>
      </c>
      <c r="BA376" s="66">
        <f>IFERROR(AVERAGE(Data!BF384), "  ")</f>
        <v>181.57599999999999</v>
      </c>
      <c r="BB376" s="66">
        <f>IFERROR(AVERAGE(Data!BG384), "  ")</f>
        <v>2190.67</v>
      </c>
      <c r="BC376" s="66">
        <f>IFERROR(AVERAGE(Data!BH384), "  ")</f>
        <v>82.15</v>
      </c>
      <c r="BD376" s="66">
        <f>IFERROR(AVERAGE(Data!BI384), "  ")</f>
        <v>5305.9009999999998</v>
      </c>
    </row>
    <row r="377" spans="1:56" x14ac:dyDescent="0.25">
      <c r="A377" s="59">
        <f t="shared" si="5"/>
        <v>40250</v>
      </c>
      <c r="B377" s="66">
        <f>IFERROR(AVERAGE(Data!B385),"  ")</f>
        <v>390850</v>
      </c>
      <c r="C377" s="66">
        <f>IFERROR(AVERAGE(Data!C385),"  ")</f>
        <v>279350</v>
      </c>
      <c r="D377" s="66">
        <f>IFERROR(AVERAGE(Data!D385),"  ")</f>
        <v>0</v>
      </c>
      <c r="E377" s="66">
        <f>IFERROR(AVERAGE(Data!E385),"  ")</f>
        <v>670200</v>
      </c>
      <c r="F377" s="66">
        <f>IFERROR(AVERAGE(Data!F385),"  ")</f>
        <v>476038.25</v>
      </c>
      <c r="G377" s="66">
        <f>IFERROR(AVERAGE(Data!G385),"  ")</f>
        <v>412834.41666666669</v>
      </c>
      <c r="H377" s="67">
        <f>IFERROR(AVERAGE(Data!H385),"  ")</f>
        <v>19.508911456057909</v>
      </c>
      <c r="I377" s="67">
        <f>IFERROR(AVERAGE(Data!I385),"  ")</f>
        <v>-5.8385310013099438</v>
      </c>
      <c r="J377" s="67">
        <f>IFERROR(AVERAGE(Data!J385),"  ")</f>
        <v>15.309729708016494</v>
      </c>
      <c r="K377" s="66">
        <f>IFERROR(AVERAGE(Data!L385),"  ")</f>
        <v>3200</v>
      </c>
      <c r="L377" s="66">
        <f>IFERROR(AVERAGE(Data!M385),"  ")</f>
        <v>5000</v>
      </c>
      <c r="M377" s="66">
        <f>IFERROR(AVERAGE(Data!N385),"  ")</f>
        <v>5600</v>
      </c>
      <c r="N377" s="66">
        <f>IFERROR(AVERAGE(Data!O385),"  ")</f>
        <v>13800</v>
      </c>
      <c r="O377" s="66">
        <f>IFERROR(AVERAGE(Data!P385),"  ")</f>
        <v>9168</v>
      </c>
      <c r="P377" s="66">
        <f>IFERROR(AVERAGE(Data!Q385),"  ")</f>
        <v>22633</v>
      </c>
      <c r="Q377" s="67">
        <f>IFERROR(AVERAGE(Data!R385),"  ")</f>
        <v>-65.941063231156519</v>
      </c>
      <c r="R377" s="67">
        <f>IFERROR(AVERAGE(Data!S385),"  ")</f>
        <v>-65.866190103875795</v>
      </c>
      <c r="S377" s="67">
        <f>IFERROR(AVERAGE(Data!T385),"  ")</f>
        <v>-59.492776034993142</v>
      </c>
      <c r="T377" s="66">
        <f>IFERROR(AVERAGE(Data!V385), " ")</f>
        <v>68900</v>
      </c>
      <c r="U377" s="66">
        <f>IFERROR(AVERAGE(Data!W385), " ")</f>
        <v>86050</v>
      </c>
      <c r="V377" s="66">
        <f>IFERROR(AVERAGE(Data!X385), " ")</f>
        <v>33600</v>
      </c>
      <c r="W377" s="66">
        <f>IFERROR(AVERAGE(Data!Y385), " ")</f>
        <v>188550</v>
      </c>
      <c r="X377" s="66">
        <f>IFERROR(AVERAGE(Data!Z385), " ")</f>
        <v>200708.5</v>
      </c>
      <c r="Y377" s="66">
        <f>IFERROR(AVERAGE(Data!AA385), " ")</f>
        <v>161132.5</v>
      </c>
      <c r="Z377" s="67">
        <f>IFERROR(AVERAGE(Data!AB385), " ")</f>
        <v>41.913098454799311</v>
      </c>
      <c r="AA377" s="67">
        <f>IFERROR(AVERAGE(Data!AC385), " ")</f>
        <v>5.7502907746394438</v>
      </c>
      <c r="AB377" s="67">
        <f>IFERROR(AVERAGE(Data!AD385), " ")</f>
        <v>24.561153088296894</v>
      </c>
      <c r="AC377" s="66">
        <f>IFERROR(AVERAGE(Data!AF385), "  ")</f>
        <v>0</v>
      </c>
      <c r="AD377" s="66">
        <f>IFERROR(AVERAGE(Data!AG385), "  ")</f>
        <v>0</v>
      </c>
      <c r="AE377" s="66">
        <f>IFERROR(AVERAGE(Data!AH385), "  ")</f>
        <v>4600</v>
      </c>
      <c r="AF377" s="66">
        <f>IFERROR(AVERAGE(Data!AI385), "  ")</f>
        <v>4600</v>
      </c>
      <c r="AG377" s="66">
        <f>IFERROR(AVERAGE(Data!AJ385), "  ")</f>
        <v>5750</v>
      </c>
      <c r="AH377" s="66">
        <f>IFERROR(AVERAGE(Data!AK385), "  ")</f>
        <v>8582.0833333333339</v>
      </c>
      <c r="AI377" s="67">
        <f>IFERROR(AVERAGE(Data!AL385), "  ")</f>
        <v>228.57142857142856</v>
      </c>
      <c r="AJ377" s="67">
        <f>IFERROR(AVERAGE(Data!AM385), "  ")</f>
        <v>-39.393939393939391</v>
      </c>
      <c r="AK377" s="67">
        <f>IFERROR(AVERAGE(Data!AN385), "  ")</f>
        <v>-32.999951449240186</v>
      </c>
      <c r="AL377" s="66">
        <f>IFERROR(AVERAGE(Data!AP385),"  ")</f>
        <v>462950</v>
      </c>
      <c r="AM377" s="66">
        <f>IFERROR(AVERAGE(Data!AQ385),"  ")</f>
        <v>370400</v>
      </c>
      <c r="AN377" s="66">
        <f>IFERROR(AVERAGE(Data!AR385),"  ")</f>
        <v>43800</v>
      </c>
      <c r="AO377" s="66">
        <f>IFERROR(AVERAGE(Data!AS385),"  ")</f>
        <v>877150</v>
      </c>
      <c r="AP377" s="66">
        <f>IFERROR(AVERAGE(Data!AT385),"  ")</f>
        <v>691664.75</v>
      </c>
      <c r="AQ377" s="66">
        <f>IFERROR(AVERAGE(Data!AU385),"  ")</f>
        <v>605182</v>
      </c>
      <c r="AR377" s="67">
        <f>IFERROR(AVERAGE(Data!AV385),"  ")</f>
        <v>19.246685590611978</v>
      </c>
      <c r="AS377" s="67">
        <f>IFERROR(AVERAGE(Data!AW385),"  ")</f>
        <v>-5.4710867142319213</v>
      </c>
      <c r="AT377" s="67">
        <f>IFERROR(AVERAGE(Data!AX385),"  ")</f>
        <v>14.290370500114014</v>
      </c>
      <c r="AU377" s="66">
        <f>IFERROR(AVERAGE(Data!AZ385), "  ")</f>
        <v>670.2</v>
      </c>
      <c r="AV377" s="66">
        <f>IFERROR(AVERAGE(Data!BA385), "  ")</f>
        <v>13.8</v>
      </c>
      <c r="AW377" s="66">
        <f>IFERROR(AVERAGE(Data!BB385), "  ")</f>
        <v>188.55</v>
      </c>
      <c r="AX377" s="66">
        <f>IFERROR(AVERAGE(Data!BC385), "  ")</f>
        <v>4.5999999999999996</v>
      </c>
      <c r="AY377" s="66">
        <f>IFERROR(AVERAGE(Data!BD385), "  ")</f>
        <v>877.15</v>
      </c>
      <c r="AZ377" s="66">
        <f>IFERROR(AVERAGE(Data!BE385), "  ")</f>
        <v>3521.7049999999999</v>
      </c>
      <c r="BA377" s="66">
        <f>IFERROR(AVERAGE(Data!BF385), "  ")</f>
        <v>195.376</v>
      </c>
      <c r="BB377" s="66">
        <f>IFERROR(AVERAGE(Data!BG385), "  ")</f>
        <v>2379.2200000000003</v>
      </c>
      <c r="BC377" s="66">
        <f>IFERROR(AVERAGE(Data!BH385), "  ")</f>
        <v>86.75</v>
      </c>
      <c r="BD377" s="66">
        <f>IFERROR(AVERAGE(Data!BI385), "  ")</f>
        <v>6183.0509999999995</v>
      </c>
    </row>
    <row r="378" spans="1:56" x14ac:dyDescent="0.25">
      <c r="A378" s="59">
        <f t="shared" si="5"/>
        <v>40257</v>
      </c>
      <c r="B378" s="66">
        <f>IFERROR(AVERAGE(Data!B386),"  ")</f>
        <v>129778</v>
      </c>
      <c r="C378" s="66">
        <f>IFERROR(AVERAGE(Data!C386),"  ")</f>
        <v>180669</v>
      </c>
      <c r="D378" s="66">
        <f>IFERROR(AVERAGE(Data!D386),"  ")</f>
        <v>0</v>
      </c>
      <c r="E378" s="66">
        <f>IFERROR(AVERAGE(Data!E386),"  ")</f>
        <v>310447</v>
      </c>
      <c r="F378" s="66">
        <f>IFERROR(AVERAGE(Data!F386),"  ")</f>
        <v>473869.5</v>
      </c>
      <c r="G378" s="66">
        <f>IFERROR(AVERAGE(Data!G386),"  ")</f>
        <v>439586.83333333331</v>
      </c>
      <c r="H378" s="67">
        <f>IFERROR(AVERAGE(Data!H386),"  ")</f>
        <v>-22.84500755527279</v>
      </c>
      <c r="I378" s="67">
        <f>IFERROR(AVERAGE(Data!I386),"  ")</f>
        <v>-5.7378960931621759</v>
      </c>
      <c r="J378" s="67">
        <f>IFERROR(AVERAGE(Data!J386),"  ")</f>
        <v>7.7988383789171722</v>
      </c>
      <c r="K378" s="66">
        <f>IFERROR(AVERAGE(Data!L386),"  ")</f>
        <v>1500</v>
      </c>
      <c r="L378" s="66">
        <f>IFERROR(AVERAGE(Data!M386),"  ")</f>
        <v>7600</v>
      </c>
      <c r="M378" s="66">
        <f>IFERROR(AVERAGE(Data!N386),"  ")</f>
        <v>8400</v>
      </c>
      <c r="N378" s="66">
        <f>IFERROR(AVERAGE(Data!O386),"  ")</f>
        <v>17500</v>
      </c>
      <c r="O378" s="66">
        <f>IFERROR(AVERAGE(Data!P386),"  ")</f>
        <v>11600</v>
      </c>
      <c r="P378" s="66">
        <f>IFERROR(AVERAGE(Data!Q386),"  ")</f>
        <v>27858.416666666668</v>
      </c>
      <c r="Q378" s="67">
        <f>IFERROR(AVERAGE(Data!R386),"  ")</f>
        <v>-63.330818875199071</v>
      </c>
      <c r="R378" s="67">
        <f>IFERROR(AVERAGE(Data!S386),"  ")</f>
        <v>-66.536852733304485</v>
      </c>
      <c r="S378" s="67">
        <f>IFERROR(AVERAGE(Data!T386),"  ")</f>
        <v>-58.360878370091626</v>
      </c>
      <c r="T378" s="66">
        <f>IFERROR(AVERAGE(Data!V386), " ")</f>
        <v>57878</v>
      </c>
      <c r="U378" s="66">
        <f>IFERROR(AVERAGE(Data!W386), " ")</f>
        <v>57952</v>
      </c>
      <c r="V378" s="66">
        <f>IFERROR(AVERAGE(Data!X386), " ")</f>
        <v>12600</v>
      </c>
      <c r="W378" s="66">
        <f>IFERROR(AVERAGE(Data!Y386), " ")</f>
        <v>128430</v>
      </c>
      <c r="X378" s="66">
        <f>IFERROR(AVERAGE(Data!Z386), " ")</f>
        <v>179444</v>
      </c>
      <c r="Y378" s="66">
        <f>IFERROR(AVERAGE(Data!AA386), " ")</f>
        <v>160431.66666666666</v>
      </c>
      <c r="Z378" s="67">
        <f>IFERROR(AVERAGE(Data!AB386), " ")</f>
        <v>-4.0062784961506832</v>
      </c>
      <c r="AA378" s="67">
        <f>IFERROR(AVERAGE(Data!AC386), " ")</f>
        <v>-10.790841151927854</v>
      </c>
      <c r="AB378" s="67">
        <f>IFERROR(AVERAGE(Data!AD386), " ")</f>
        <v>11.850736035072051</v>
      </c>
      <c r="AC378" s="66">
        <f>IFERROR(AVERAGE(Data!AF386), "  ")</f>
        <v>0</v>
      </c>
      <c r="AD378" s="66">
        <f>IFERROR(AVERAGE(Data!AG386), "  ")</f>
        <v>1600</v>
      </c>
      <c r="AE378" s="66">
        <f>IFERROR(AVERAGE(Data!AH386), "  ")</f>
        <v>10800</v>
      </c>
      <c r="AF378" s="66">
        <f>IFERROR(AVERAGE(Data!AI386), "  ")</f>
        <v>12400</v>
      </c>
      <c r="AG378" s="66">
        <f>IFERROR(AVERAGE(Data!AJ386), "  ")</f>
        <v>6750</v>
      </c>
      <c r="AH378" s="66">
        <f>IFERROR(AVERAGE(Data!AK386), "  ")</f>
        <v>8626.1666666666661</v>
      </c>
      <c r="AI378" s="67">
        <f>IFERROR(AVERAGE(Data!AL386), "  ")</f>
        <v>342.85714285714289</v>
      </c>
      <c r="AJ378" s="67">
        <f>IFERROR(AVERAGE(Data!AM386), "  ")</f>
        <v>-1.2797074954296161</v>
      </c>
      <c r="AK378" s="67">
        <f>IFERROR(AVERAGE(Data!AN386), "  ")</f>
        <v>-21.749715014394177</v>
      </c>
      <c r="AL378" s="66">
        <f>IFERROR(AVERAGE(Data!AP386),"  ")</f>
        <v>189156</v>
      </c>
      <c r="AM378" s="66">
        <f>IFERROR(AVERAGE(Data!AQ386),"  ")</f>
        <v>247821</v>
      </c>
      <c r="AN378" s="66">
        <f>IFERROR(AVERAGE(Data!AR386),"  ")</f>
        <v>31800</v>
      </c>
      <c r="AO378" s="66">
        <f>IFERROR(AVERAGE(Data!AS386),"  ")</f>
        <v>468777</v>
      </c>
      <c r="AP378" s="66">
        <f>IFERROR(AVERAGE(Data!AT386),"  ")</f>
        <v>671663.5</v>
      </c>
      <c r="AQ378" s="66">
        <f>IFERROR(AVERAGE(Data!AU386),"  ")</f>
        <v>636503.08333333337</v>
      </c>
      <c r="AR378" s="67">
        <f>IFERROR(AVERAGE(Data!AV386),"  ")</f>
        <v>-20.096917921463419</v>
      </c>
      <c r="AS378" s="67">
        <f>IFERROR(AVERAGE(Data!AW386),"  ")</f>
        <v>-9.8882161405052784</v>
      </c>
      <c r="AT378" s="67">
        <f>IFERROR(AVERAGE(Data!AX386),"  ")</f>
        <v>5.5239978544225465</v>
      </c>
      <c r="AU378" s="66">
        <f>IFERROR(AVERAGE(Data!AZ386), "  ")</f>
        <v>310.447</v>
      </c>
      <c r="AV378" s="66">
        <f>IFERROR(AVERAGE(Data!BA386), "  ")</f>
        <v>17.5</v>
      </c>
      <c r="AW378" s="66">
        <f>IFERROR(AVERAGE(Data!BB386), "  ")</f>
        <v>128.43</v>
      </c>
      <c r="AX378" s="66">
        <f>IFERROR(AVERAGE(Data!BC386), "  ")</f>
        <v>12.4</v>
      </c>
      <c r="AY378" s="66">
        <f>IFERROR(AVERAGE(Data!BD386), "  ")</f>
        <v>468.77699999999999</v>
      </c>
      <c r="AZ378" s="66">
        <f>IFERROR(AVERAGE(Data!BE386), "  ")</f>
        <v>3832.152</v>
      </c>
      <c r="BA378" s="66">
        <f>IFERROR(AVERAGE(Data!BF386), "  ")</f>
        <v>212.876</v>
      </c>
      <c r="BB378" s="66">
        <f>IFERROR(AVERAGE(Data!BG386), "  ")</f>
        <v>2507.65</v>
      </c>
      <c r="BC378" s="66">
        <f>IFERROR(AVERAGE(Data!BH386), "  ")</f>
        <v>99.15</v>
      </c>
      <c r="BD378" s="66">
        <f>IFERROR(AVERAGE(Data!BI386), "  ")</f>
        <v>6651.8279999999995</v>
      </c>
    </row>
    <row r="379" spans="1:56" x14ac:dyDescent="0.25">
      <c r="A379" s="59">
        <f t="shared" si="5"/>
        <v>40264</v>
      </c>
      <c r="B379" s="66">
        <f>IFERROR(AVERAGE(Data!B387),"  ")</f>
        <v>162626</v>
      </c>
      <c r="C379" s="66">
        <f>IFERROR(AVERAGE(Data!C387),"  ")</f>
        <v>180060</v>
      </c>
      <c r="D379" s="66">
        <f>IFERROR(AVERAGE(Data!D387),"  ")</f>
        <v>0</v>
      </c>
      <c r="E379" s="66">
        <f>IFERROR(AVERAGE(Data!E387),"  ")</f>
        <v>342686</v>
      </c>
      <c r="F379" s="66">
        <f>IFERROR(AVERAGE(Data!F387),"  ")</f>
        <v>464052.5</v>
      </c>
      <c r="G379" s="66">
        <f>IFERROR(AVERAGE(Data!G387),"  ")</f>
        <v>425075.58333333331</v>
      </c>
      <c r="H379" s="67">
        <f>IFERROR(AVERAGE(Data!H387),"  ")</f>
        <v>-15.376770258423777</v>
      </c>
      <c r="I379" s="67">
        <f>IFERROR(AVERAGE(Data!I387),"  ")</f>
        <v>-0.19936362785886175</v>
      </c>
      <c r="J379" s="67">
        <f>IFERROR(AVERAGE(Data!J387),"  ")</f>
        <v>9.1694084993119809</v>
      </c>
      <c r="K379" s="66">
        <f>IFERROR(AVERAGE(Data!L387),"  ")</f>
        <v>4800</v>
      </c>
      <c r="L379" s="66">
        <f>IFERROR(AVERAGE(Data!M387),"  ")</f>
        <v>5250</v>
      </c>
      <c r="M379" s="66">
        <f>IFERROR(AVERAGE(Data!N387),"  ")</f>
        <v>8400</v>
      </c>
      <c r="N379" s="66">
        <f>IFERROR(AVERAGE(Data!O387),"  ")</f>
        <v>18450</v>
      </c>
      <c r="O379" s="66">
        <f>IFERROR(AVERAGE(Data!P387),"  ")</f>
        <v>14712.5</v>
      </c>
      <c r="P379" s="66">
        <f>IFERROR(AVERAGE(Data!Q387),"  ")</f>
        <v>27784.916666666668</v>
      </c>
      <c r="Q379" s="67">
        <f>IFERROR(AVERAGE(Data!R387),"  ")</f>
        <v>-29.294090595539203</v>
      </c>
      <c r="R379" s="67">
        <f>IFERROR(AVERAGE(Data!S387),"  ")</f>
        <v>-58.804093690061187</v>
      </c>
      <c r="S379" s="67">
        <f>IFERROR(AVERAGE(Data!T387),"  ")</f>
        <v>-47.048608507613544</v>
      </c>
      <c r="T379" s="66">
        <f>IFERROR(AVERAGE(Data!V387), " ")</f>
        <v>65700</v>
      </c>
      <c r="U379" s="66">
        <f>IFERROR(AVERAGE(Data!W387), " ")</f>
        <v>67300</v>
      </c>
      <c r="V379" s="66">
        <f>IFERROR(AVERAGE(Data!X387), " ")</f>
        <v>23800</v>
      </c>
      <c r="W379" s="66">
        <f>IFERROR(AVERAGE(Data!Y387), " ")</f>
        <v>156800</v>
      </c>
      <c r="X379" s="66">
        <f>IFERROR(AVERAGE(Data!Z387), " ")</f>
        <v>169913</v>
      </c>
      <c r="Y379" s="66">
        <f>IFERROR(AVERAGE(Data!AA387), " ")</f>
        <v>139771.41666666666</v>
      </c>
      <c r="Z379" s="67">
        <f>IFERROR(AVERAGE(Data!AB387), " ")</f>
        <v>4.9953127092540406</v>
      </c>
      <c r="AA379" s="67">
        <f>IFERROR(AVERAGE(Data!AC387), " ")</f>
        <v>11.060962835988452</v>
      </c>
      <c r="AB379" s="67">
        <f>IFERROR(AVERAGE(Data!AD387), " ")</f>
        <v>21.564912234678424</v>
      </c>
      <c r="AC379" s="66">
        <f>IFERROR(AVERAGE(Data!AF387), "  ")</f>
        <v>0</v>
      </c>
      <c r="AD379" s="66">
        <f>IFERROR(AVERAGE(Data!AG387), "  ")</f>
        <v>0</v>
      </c>
      <c r="AE379" s="66">
        <f>IFERROR(AVERAGE(Data!AH387), "  ")</f>
        <v>14200</v>
      </c>
      <c r="AF379" s="66">
        <f>IFERROR(AVERAGE(Data!AI387), "  ")</f>
        <v>14200</v>
      </c>
      <c r="AG379" s="66">
        <f>IFERROR(AVERAGE(Data!AJ387), "  ")</f>
        <v>9550</v>
      </c>
      <c r="AH379" s="66">
        <f>IFERROR(AVERAGE(Data!AK387), "  ")</f>
        <v>8547</v>
      </c>
      <c r="AI379" s="67">
        <f>IFERROR(AVERAGE(Data!AL387), "  ")</f>
        <v>9.2307692307692193</v>
      </c>
      <c r="AJ379" s="67">
        <f>IFERROR(AVERAGE(Data!AM387), "  ")</f>
        <v>16.109422492401215</v>
      </c>
      <c r="AK379" s="67">
        <f>IFERROR(AVERAGE(Data!AN387), "  ")</f>
        <v>11.735111735111726</v>
      </c>
      <c r="AL379" s="66">
        <f>IFERROR(AVERAGE(Data!AP387),"  ")</f>
        <v>233126</v>
      </c>
      <c r="AM379" s="66">
        <f>IFERROR(AVERAGE(Data!AQ387),"  ")</f>
        <v>252610</v>
      </c>
      <c r="AN379" s="66">
        <f>IFERROR(AVERAGE(Data!AR387),"  ")</f>
        <v>46400</v>
      </c>
      <c r="AO379" s="66">
        <f>IFERROR(AVERAGE(Data!AS387),"  ")</f>
        <v>532136</v>
      </c>
      <c r="AP379" s="66">
        <f>IFERROR(AVERAGE(Data!AT387),"  ")</f>
        <v>658228</v>
      </c>
      <c r="AQ379" s="66">
        <f>IFERROR(AVERAGE(Data!AU387),"  ")</f>
        <v>601178.91666666663</v>
      </c>
      <c r="AR379" s="67">
        <f>IFERROR(AVERAGE(Data!AV387),"  ")</f>
        <v>-10.322570859924941</v>
      </c>
      <c r="AS379" s="67">
        <f>IFERROR(AVERAGE(Data!AW387),"  ")</f>
        <v>-0.55608118188495981</v>
      </c>
      <c r="AT379" s="67">
        <f>IFERROR(AVERAGE(Data!AX387),"  ")</f>
        <v>9.4895349373945503</v>
      </c>
      <c r="AU379" s="66">
        <f>IFERROR(AVERAGE(Data!AZ387), "  ")</f>
        <v>342.68599999999998</v>
      </c>
      <c r="AV379" s="66">
        <f>IFERROR(AVERAGE(Data!BA387), "  ")</f>
        <v>18.45</v>
      </c>
      <c r="AW379" s="66">
        <f>IFERROR(AVERAGE(Data!BB387), "  ")</f>
        <v>156.80000000000001</v>
      </c>
      <c r="AX379" s="66">
        <f>IFERROR(AVERAGE(Data!BC387), "  ")</f>
        <v>14.2</v>
      </c>
      <c r="AY379" s="66">
        <f>IFERROR(AVERAGE(Data!BD387), "  ")</f>
        <v>532.13599999999997</v>
      </c>
      <c r="AZ379" s="66">
        <f>IFERROR(AVERAGE(Data!BE387), "  ")</f>
        <v>4174.8379999999997</v>
      </c>
      <c r="BA379" s="66">
        <f>IFERROR(AVERAGE(Data!BF387), "  ")</f>
        <v>231.32599999999999</v>
      </c>
      <c r="BB379" s="66">
        <f>IFERROR(AVERAGE(Data!BG387), "  ")</f>
        <v>2664.4500000000003</v>
      </c>
      <c r="BC379" s="66">
        <f>IFERROR(AVERAGE(Data!BH387), "  ")</f>
        <v>113.35000000000001</v>
      </c>
      <c r="BD379" s="66">
        <f>IFERROR(AVERAGE(Data!BI387), "  ")</f>
        <v>7183.9639999999999</v>
      </c>
    </row>
    <row r="380" spans="1:56" x14ac:dyDescent="0.25">
      <c r="A380" s="59">
        <f t="shared" si="5"/>
        <v>40271</v>
      </c>
      <c r="B380" s="66">
        <f>IFERROR(AVERAGE(Data!B388),"  ")</f>
        <v>260470</v>
      </c>
      <c r="C380" s="66">
        <f>IFERROR(AVERAGE(Data!C388),"  ")</f>
        <v>100682</v>
      </c>
      <c r="D380" s="66">
        <f>IFERROR(AVERAGE(Data!D388),"  ")</f>
        <v>2800</v>
      </c>
      <c r="E380" s="66">
        <f>IFERROR(AVERAGE(Data!E388),"  ")</f>
        <v>363952</v>
      </c>
      <c r="F380" s="66">
        <f>IFERROR(AVERAGE(Data!F388),"  ")</f>
        <v>421821.25</v>
      </c>
      <c r="G380" s="66">
        <f>IFERROR(AVERAGE(Data!G388),"  ")</f>
        <v>428802.33333333331</v>
      </c>
      <c r="H380" s="67">
        <f>IFERROR(AVERAGE(Data!H388),"  ")</f>
        <v>-15.730784547988852</v>
      </c>
      <c r="I380" s="67">
        <f>IFERROR(AVERAGE(Data!I388),"  ")</f>
        <v>-6.2624652085266241</v>
      </c>
      <c r="J380" s="67">
        <f>IFERROR(AVERAGE(Data!J388),"  ")</f>
        <v>-1.6280422914365267</v>
      </c>
      <c r="K380" s="66">
        <f>IFERROR(AVERAGE(Data!L388),"  ")</f>
        <v>0</v>
      </c>
      <c r="L380" s="66">
        <f>IFERROR(AVERAGE(Data!M388),"  ")</f>
        <v>8350</v>
      </c>
      <c r="M380" s="66">
        <f>IFERROR(AVERAGE(Data!N388),"  ")</f>
        <v>10200</v>
      </c>
      <c r="N380" s="66">
        <f>IFERROR(AVERAGE(Data!O388),"  ")</f>
        <v>18550</v>
      </c>
      <c r="O380" s="66">
        <f>IFERROR(AVERAGE(Data!P388),"  ")</f>
        <v>17075</v>
      </c>
      <c r="P380" s="66">
        <f>IFERROR(AVERAGE(Data!Q388),"  ")</f>
        <v>30950.833333333332</v>
      </c>
      <c r="Q380" s="67">
        <f>IFERROR(AVERAGE(Data!R388),"  ")</f>
        <v>-27.471066624960905</v>
      </c>
      <c r="R380" s="67">
        <f>IFERROR(AVERAGE(Data!S388),"  ")</f>
        <v>-51.183601120704438</v>
      </c>
      <c r="S380" s="67">
        <f>IFERROR(AVERAGE(Data!T388),"  ")</f>
        <v>-44.831856977464255</v>
      </c>
      <c r="T380" s="66">
        <f>IFERROR(AVERAGE(Data!V388), " ")</f>
        <v>74150</v>
      </c>
      <c r="U380" s="66">
        <f>IFERROR(AVERAGE(Data!W388), " ")</f>
        <v>51679</v>
      </c>
      <c r="V380" s="66">
        <f>IFERROR(AVERAGE(Data!X388), " ")</f>
        <v>18600</v>
      </c>
      <c r="W380" s="66">
        <f>IFERROR(AVERAGE(Data!Y388), " ")</f>
        <v>144429</v>
      </c>
      <c r="X380" s="66">
        <f>IFERROR(AVERAGE(Data!Z388), " ")</f>
        <v>154552.25</v>
      </c>
      <c r="Y380" s="66">
        <f>IFERROR(AVERAGE(Data!AA388), " ")</f>
        <v>135917.08333333334</v>
      </c>
      <c r="Z380" s="67">
        <f>IFERROR(AVERAGE(Data!AB388), " ")</f>
        <v>-40.284542425019218</v>
      </c>
      <c r="AA380" s="67">
        <f>IFERROR(AVERAGE(Data!AC388), " ")</f>
        <v>-6.0265560039826411</v>
      </c>
      <c r="AB380" s="67">
        <f>IFERROR(AVERAGE(Data!AD388), " ")</f>
        <v>13.710687582196247</v>
      </c>
      <c r="AC380" s="66">
        <f>IFERROR(AVERAGE(Data!AF388), "  ")</f>
        <v>0</v>
      </c>
      <c r="AD380" s="66">
        <f>IFERROR(AVERAGE(Data!AG388), "  ")</f>
        <v>0</v>
      </c>
      <c r="AE380" s="66">
        <f>IFERROR(AVERAGE(Data!AH388), "  ")</f>
        <v>5600</v>
      </c>
      <c r="AF380" s="66">
        <f>IFERROR(AVERAGE(Data!AI388), "  ")</f>
        <v>5600</v>
      </c>
      <c r="AG380" s="66">
        <f>IFERROR(AVERAGE(Data!AJ388), "  ")</f>
        <v>9200</v>
      </c>
      <c r="AH380" s="66">
        <f>IFERROR(AVERAGE(Data!AK388), "  ")</f>
        <v>9984.5</v>
      </c>
      <c r="AI380" s="67">
        <f>IFERROR(AVERAGE(Data!AL388), "  ")</f>
        <v>-68.539325842696627</v>
      </c>
      <c r="AJ380" s="67">
        <f>IFERROR(AVERAGE(Data!AM388), "  ")</f>
        <v>5.1428571428571379</v>
      </c>
      <c r="AK380" s="67">
        <f>IFERROR(AVERAGE(Data!AN388), "  ")</f>
        <v>-7.8571786268716526</v>
      </c>
      <c r="AL380" s="66">
        <f>IFERROR(AVERAGE(Data!AP388),"  ")</f>
        <v>334620</v>
      </c>
      <c r="AM380" s="66">
        <f>IFERROR(AVERAGE(Data!AQ388),"  ")</f>
        <v>160711</v>
      </c>
      <c r="AN380" s="66">
        <f>IFERROR(AVERAGE(Data!AR388),"  ")</f>
        <v>37200</v>
      </c>
      <c r="AO380" s="66">
        <f>IFERROR(AVERAGE(Data!AS388),"  ")</f>
        <v>532531</v>
      </c>
      <c r="AP380" s="66">
        <f>IFERROR(AVERAGE(Data!AT388),"  ")</f>
        <v>602648.5</v>
      </c>
      <c r="AQ380" s="66">
        <f>IFERROR(AVERAGE(Data!AU388),"  ")</f>
        <v>605654.75</v>
      </c>
      <c r="AR380" s="67">
        <f>IFERROR(AVERAGE(Data!AV388),"  ")</f>
        <v>-25.741357912791262</v>
      </c>
      <c r="AS380" s="67">
        <f>IFERROR(AVERAGE(Data!AW388),"  ")</f>
        <v>-8.4391120098663901</v>
      </c>
      <c r="AT380" s="67">
        <f>IFERROR(AVERAGE(Data!AX388),"  ")</f>
        <v>-0.49636364612016814</v>
      </c>
      <c r="AU380" s="66">
        <f>IFERROR(AVERAGE(Data!AZ388), "  ")</f>
        <v>363.952</v>
      </c>
      <c r="AV380" s="66">
        <f>IFERROR(AVERAGE(Data!BA388), "  ")</f>
        <v>18.55</v>
      </c>
      <c r="AW380" s="66">
        <f>IFERROR(AVERAGE(Data!BB388), "  ")</f>
        <v>144.429</v>
      </c>
      <c r="AX380" s="66">
        <f>IFERROR(AVERAGE(Data!BC388), "  ")</f>
        <v>5.6</v>
      </c>
      <c r="AY380" s="66">
        <f>IFERROR(AVERAGE(Data!BD388), "  ")</f>
        <v>532.53099999999995</v>
      </c>
      <c r="AZ380" s="66">
        <f>IFERROR(AVERAGE(Data!BE388), "  ")</f>
        <v>4538.79</v>
      </c>
      <c r="BA380" s="66">
        <f>IFERROR(AVERAGE(Data!BF388), "  ")</f>
        <v>249.876</v>
      </c>
      <c r="BB380" s="66">
        <f>IFERROR(AVERAGE(Data!BG388), "  ")</f>
        <v>2808.8790000000004</v>
      </c>
      <c r="BC380" s="66">
        <f>IFERROR(AVERAGE(Data!BH388), "  ")</f>
        <v>118.95</v>
      </c>
      <c r="BD380" s="66">
        <f>IFERROR(AVERAGE(Data!BI388), "  ")</f>
        <v>7716.4949999999999</v>
      </c>
    </row>
    <row r="381" spans="1:56" x14ac:dyDescent="0.25">
      <c r="A381" s="59">
        <f t="shared" si="5"/>
        <v>40278</v>
      </c>
      <c r="B381" s="66">
        <f>IFERROR(AVERAGE(Data!B389),"  ")</f>
        <v>189150</v>
      </c>
      <c r="C381" s="66">
        <f>IFERROR(AVERAGE(Data!C389),"  ")</f>
        <v>157135</v>
      </c>
      <c r="D381" s="66">
        <f>IFERROR(AVERAGE(Data!D389),"  ")</f>
        <v>0</v>
      </c>
      <c r="E381" s="66">
        <f>IFERROR(AVERAGE(Data!E389),"  ")</f>
        <v>346285</v>
      </c>
      <c r="F381" s="66">
        <f>IFERROR(AVERAGE(Data!F389),"  ")</f>
        <v>340842.5</v>
      </c>
      <c r="G381" s="66">
        <f>IFERROR(AVERAGE(Data!G389),"  ")</f>
        <v>415178.5</v>
      </c>
      <c r="H381" s="67">
        <f>IFERROR(AVERAGE(Data!H389),"  ")</f>
        <v>-22.725457073169643</v>
      </c>
      <c r="I381" s="67">
        <f>IFERROR(AVERAGE(Data!I389),"  ")</f>
        <v>-19.199946898605969</v>
      </c>
      <c r="J381" s="67">
        <f>IFERROR(AVERAGE(Data!J389),"  ")</f>
        <v>-17.904588026595793</v>
      </c>
      <c r="K381" s="66">
        <f>IFERROR(AVERAGE(Data!L389),"  ")</f>
        <v>0</v>
      </c>
      <c r="L381" s="66">
        <f>IFERROR(AVERAGE(Data!M389),"  ")</f>
        <v>1881</v>
      </c>
      <c r="M381" s="66">
        <f>IFERROR(AVERAGE(Data!N389),"  ")</f>
        <v>16800</v>
      </c>
      <c r="N381" s="66">
        <f>IFERROR(AVERAGE(Data!O389),"  ")</f>
        <v>18681</v>
      </c>
      <c r="O381" s="66">
        <f>IFERROR(AVERAGE(Data!P389),"  ")</f>
        <v>18295.25</v>
      </c>
      <c r="P381" s="66">
        <f>IFERROR(AVERAGE(Data!Q389),"  ")</f>
        <v>29596.25</v>
      </c>
      <c r="Q381" s="67">
        <f>IFERROR(AVERAGE(Data!R389),"  ")</f>
        <v>-49.236413043478258</v>
      </c>
      <c r="R381" s="67">
        <f>IFERROR(AVERAGE(Data!S389),"  ")</f>
        <v>-46.26708959278676</v>
      </c>
      <c r="S381" s="67">
        <f>IFERROR(AVERAGE(Data!T389),"  ")</f>
        <v>-38.183891540313383</v>
      </c>
      <c r="T381" s="66">
        <f>IFERROR(AVERAGE(Data!V389), " ")</f>
        <v>41500</v>
      </c>
      <c r="U381" s="66">
        <f>IFERROR(AVERAGE(Data!W389), " ")</f>
        <v>37219</v>
      </c>
      <c r="V381" s="66">
        <f>IFERROR(AVERAGE(Data!X389), " ")</f>
        <v>15400</v>
      </c>
      <c r="W381" s="66">
        <f>IFERROR(AVERAGE(Data!Y389), " ")</f>
        <v>94119</v>
      </c>
      <c r="X381" s="66">
        <f>IFERROR(AVERAGE(Data!Z389), " ")</f>
        <v>130944.5</v>
      </c>
      <c r="Y381" s="66">
        <f>IFERROR(AVERAGE(Data!AA389), " ")</f>
        <v>135140.08333333334</v>
      </c>
      <c r="Z381" s="67">
        <f>IFERROR(AVERAGE(Data!AB389), " ")</f>
        <v>-42.954033020583317</v>
      </c>
      <c r="AA381" s="67">
        <f>IFERROR(AVERAGE(Data!AC389), " ")</f>
        <v>-24.087944578103716</v>
      </c>
      <c r="AB381" s="67">
        <f>IFERROR(AVERAGE(Data!AD389), " ")</f>
        <v>-3.1046179859047562</v>
      </c>
      <c r="AC381" s="66">
        <f>IFERROR(AVERAGE(Data!AF389), "  ")</f>
        <v>0</v>
      </c>
      <c r="AD381" s="66">
        <f>IFERROR(AVERAGE(Data!AG389), "  ")</f>
        <v>0</v>
      </c>
      <c r="AE381" s="66">
        <f>IFERROR(AVERAGE(Data!AH389), "  ")</f>
        <v>2800</v>
      </c>
      <c r="AF381" s="66">
        <f>IFERROR(AVERAGE(Data!AI389), "  ")</f>
        <v>2800</v>
      </c>
      <c r="AG381" s="66">
        <f>IFERROR(AVERAGE(Data!AJ389), "  ")</f>
        <v>8750</v>
      </c>
      <c r="AH381" s="66">
        <f>IFERROR(AVERAGE(Data!AK389), "  ")</f>
        <v>10651.166666666666</v>
      </c>
      <c r="AI381" s="67">
        <f>IFERROR(AVERAGE(Data!AL389), "  ")</f>
        <v>-77.777777777777786</v>
      </c>
      <c r="AJ381" s="67">
        <f>IFERROR(AVERAGE(Data!AM389), "  ")</f>
        <v>-24.242424242424242</v>
      </c>
      <c r="AK381" s="67">
        <f>IFERROR(AVERAGE(Data!AN389), "  ")</f>
        <v>-17.849374872862121</v>
      </c>
      <c r="AL381" s="66">
        <f>IFERROR(AVERAGE(Data!AP389),"  ")</f>
        <v>230650</v>
      </c>
      <c r="AM381" s="66">
        <f>IFERROR(AVERAGE(Data!AQ389),"  ")</f>
        <v>196235</v>
      </c>
      <c r="AN381" s="66">
        <f>IFERROR(AVERAGE(Data!AR389),"  ")</f>
        <v>35000</v>
      </c>
      <c r="AO381" s="66">
        <f>IFERROR(AVERAGE(Data!AS389),"  ")</f>
        <v>461885</v>
      </c>
      <c r="AP381" s="66">
        <f>IFERROR(AVERAGE(Data!AT389),"  ")</f>
        <v>498832.25</v>
      </c>
      <c r="AQ381" s="66">
        <f>IFERROR(AVERAGE(Data!AU389),"  ")</f>
        <v>590566</v>
      </c>
      <c r="AR381" s="67">
        <f>IFERROR(AVERAGE(Data!AV389),"  ")</f>
        <v>-30.282667004774254</v>
      </c>
      <c r="AS381" s="67">
        <f>IFERROR(AVERAGE(Data!AW389),"  ")</f>
        <v>-22.048691415284217</v>
      </c>
      <c r="AT381" s="67">
        <f>IFERROR(AVERAGE(Data!AX389),"  ")</f>
        <v>-15.533191887104913</v>
      </c>
      <c r="AU381" s="66">
        <f>IFERROR(AVERAGE(Data!AZ389), "  ")</f>
        <v>346.28500000000003</v>
      </c>
      <c r="AV381" s="66">
        <f>IFERROR(AVERAGE(Data!BA389), "  ")</f>
        <v>18.681000000000001</v>
      </c>
      <c r="AW381" s="66">
        <f>IFERROR(AVERAGE(Data!BB389), "  ")</f>
        <v>94.119</v>
      </c>
      <c r="AX381" s="66">
        <f>IFERROR(AVERAGE(Data!BC389), "  ")</f>
        <v>2.8</v>
      </c>
      <c r="AY381" s="66">
        <f>IFERROR(AVERAGE(Data!BD389), "  ")</f>
        <v>461.88499999999999</v>
      </c>
      <c r="AZ381" s="66">
        <f>IFERROR(AVERAGE(Data!BE389), "  ")</f>
        <v>4885.0749999999998</v>
      </c>
      <c r="BA381" s="66">
        <f>IFERROR(AVERAGE(Data!BF389), "  ")</f>
        <v>268.55700000000002</v>
      </c>
      <c r="BB381" s="66">
        <f>IFERROR(AVERAGE(Data!BG389), "  ")</f>
        <v>2902.9980000000005</v>
      </c>
      <c r="BC381" s="66">
        <f>IFERROR(AVERAGE(Data!BH389), "  ")</f>
        <v>121.75</v>
      </c>
      <c r="BD381" s="66">
        <f>IFERROR(AVERAGE(Data!BI389), "  ")</f>
        <v>8178.38</v>
      </c>
    </row>
    <row r="382" spans="1:56" x14ac:dyDescent="0.25">
      <c r="A382" s="59">
        <f t="shared" si="5"/>
        <v>40285</v>
      </c>
      <c r="B382" s="66">
        <f>IFERROR(AVERAGE(Data!B390),"  ")</f>
        <v>284616</v>
      </c>
      <c r="C382" s="66">
        <f>IFERROR(AVERAGE(Data!C390),"  ")</f>
        <v>101200</v>
      </c>
      <c r="D382" s="66">
        <f>IFERROR(AVERAGE(Data!D390),"  ")</f>
        <v>0</v>
      </c>
      <c r="E382" s="66">
        <f>IFERROR(AVERAGE(Data!E390),"  ")</f>
        <v>385816</v>
      </c>
      <c r="F382" s="66">
        <f>IFERROR(AVERAGE(Data!F390),"  ")</f>
        <v>359684.75</v>
      </c>
      <c r="G382" s="66">
        <f>IFERROR(AVERAGE(Data!G390),"  ")</f>
        <v>437016.66666666669</v>
      </c>
      <c r="H382" s="67">
        <f>IFERROR(AVERAGE(Data!H390),"  ")</f>
        <v>-31.259320496808098</v>
      </c>
      <c r="I382" s="67">
        <f>IFERROR(AVERAGE(Data!I390),"  ")</f>
        <v>-22.071645344872504</v>
      </c>
      <c r="J382" s="67">
        <f>IFERROR(AVERAGE(Data!J390),"  ")</f>
        <v>-17.695415888028688</v>
      </c>
      <c r="K382" s="66">
        <f>IFERROR(AVERAGE(Data!L390),"  ")</f>
        <v>4800</v>
      </c>
      <c r="L382" s="66">
        <f>IFERROR(AVERAGE(Data!M390),"  ")</f>
        <v>1500</v>
      </c>
      <c r="M382" s="66">
        <f>IFERROR(AVERAGE(Data!N390),"  ")</f>
        <v>5600</v>
      </c>
      <c r="N382" s="66">
        <f>IFERROR(AVERAGE(Data!O390),"  ")</f>
        <v>11900</v>
      </c>
      <c r="O382" s="66">
        <f>IFERROR(AVERAGE(Data!P390),"  ")</f>
        <v>16895.25</v>
      </c>
      <c r="P382" s="66">
        <f>IFERROR(AVERAGE(Data!Q390),"  ")</f>
        <v>25813.166666666668</v>
      </c>
      <c r="Q382" s="67">
        <f>IFERROR(AVERAGE(Data!R390),"  ")</f>
        <v>-71.09966971051098</v>
      </c>
      <c r="R382" s="67">
        <f>IFERROR(AVERAGE(Data!S390),"  ")</f>
        <v>-47.872668651558861</v>
      </c>
      <c r="S382" s="67">
        <f>IFERROR(AVERAGE(Data!T390),"  ")</f>
        <v>-34.547937422116625</v>
      </c>
      <c r="T382" s="66">
        <f>IFERROR(AVERAGE(Data!V390), " ")</f>
        <v>64640</v>
      </c>
      <c r="U382" s="66">
        <f>IFERROR(AVERAGE(Data!W390), " ")</f>
        <v>30950</v>
      </c>
      <c r="V382" s="66">
        <f>IFERROR(AVERAGE(Data!X390), " ")</f>
        <v>5700</v>
      </c>
      <c r="W382" s="66">
        <f>IFERROR(AVERAGE(Data!Y390), " ")</f>
        <v>101290</v>
      </c>
      <c r="X382" s="66">
        <f>IFERROR(AVERAGE(Data!Z390), " ")</f>
        <v>124159.5</v>
      </c>
      <c r="Y382" s="66">
        <f>IFERROR(AVERAGE(Data!AA390), " ")</f>
        <v>139693.16666666666</v>
      </c>
      <c r="Z382" s="67">
        <f>IFERROR(AVERAGE(Data!AB390), " ")</f>
        <v>-42.711220207459021</v>
      </c>
      <c r="AA382" s="67">
        <f>IFERROR(AVERAGE(Data!AC390), " ")</f>
        <v>-32.245469279504931</v>
      </c>
      <c r="AB382" s="67">
        <f>IFERROR(AVERAGE(Data!AD390), " ")</f>
        <v>-11.119847188898524</v>
      </c>
      <c r="AC382" s="66">
        <f>IFERROR(AVERAGE(Data!AF390), "  ")</f>
        <v>0</v>
      </c>
      <c r="AD382" s="66">
        <f>IFERROR(AVERAGE(Data!AG390), "  ")</f>
        <v>0</v>
      </c>
      <c r="AE382" s="66">
        <f>IFERROR(AVERAGE(Data!AH390), "  ")</f>
        <v>4300</v>
      </c>
      <c r="AF382" s="66">
        <f>IFERROR(AVERAGE(Data!AI390), "  ")</f>
        <v>4300</v>
      </c>
      <c r="AG382" s="66">
        <f>IFERROR(AVERAGE(Data!AJ390), "  ")</f>
        <v>6725</v>
      </c>
      <c r="AH382" s="66">
        <f>IFERROR(AVERAGE(Data!AK390), "  ")</f>
        <v>11110.333333333334</v>
      </c>
      <c r="AI382" s="67">
        <f>IFERROR(AVERAGE(Data!AL390), "  ")</f>
        <v>-77.862438220757824</v>
      </c>
      <c r="AJ382" s="67">
        <f>IFERROR(AVERAGE(Data!AM390), "  ")</f>
        <v>-57.18196867439196</v>
      </c>
      <c r="AK382" s="67">
        <f>IFERROR(AVERAGE(Data!AN390), "  ")</f>
        <v>-39.470762953406748</v>
      </c>
      <c r="AL382" s="66">
        <f>IFERROR(AVERAGE(Data!AP390),"  ")</f>
        <v>354056</v>
      </c>
      <c r="AM382" s="66">
        <f>IFERROR(AVERAGE(Data!AQ390),"  ")</f>
        <v>133650</v>
      </c>
      <c r="AN382" s="66">
        <f>IFERROR(AVERAGE(Data!AR390),"  ")</f>
        <v>15600</v>
      </c>
      <c r="AO382" s="66">
        <f>IFERROR(AVERAGE(Data!AS390),"  ")</f>
        <v>503306</v>
      </c>
      <c r="AP382" s="66">
        <f>IFERROR(AVERAGE(Data!AT390),"  ")</f>
        <v>507464.5</v>
      </c>
      <c r="AQ382" s="66">
        <f>IFERROR(AVERAGE(Data!AU390),"  ")</f>
        <v>613633.33333333337</v>
      </c>
      <c r="AR382" s="67">
        <f>IFERROR(AVERAGE(Data!AV390),"  ")</f>
        <v>-36.98190364218469</v>
      </c>
      <c r="AS382" s="67">
        <f>IFERROR(AVERAGE(Data!AW390),"  ")</f>
        <v>-26.764847120845371</v>
      </c>
      <c r="AT382" s="67">
        <f>IFERROR(AVERAGE(Data!AX390),"  ")</f>
        <v>-17.301673094681959</v>
      </c>
      <c r="AU382" s="66">
        <f>IFERROR(AVERAGE(Data!AZ390), "  ")</f>
        <v>385.81599999999997</v>
      </c>
      <c r="AV382" s="66">
        <f>IFERROR(AVERAGE(Data!BA390), "  ")</f>
        <v>11.9</v>
      </c>
      <c r="AW382" s="66">
        <f>IFERROR(AVERAGE(Data!BB390), "  ")</f>
        <v>101.29</v>
      </c>
      <c r="AX382" s="66">
        <f>IFERROR(AVERAGE(Data!BC390), "  ")</f>
        <v>4.3</v>
      </c>
      <c r="AY382" s="66">
        <f>IFERROR(AVERAGE(Data!BD390), "  ")</f>
        <v>503.30599999999998</v>
      </c>
      <c r="AZ382" s="66">
        <f>IFERROR(AVERAGE(Data!BE390), "  ")</f>
        <v>5270.8909999999996</v>
      </c>
      <c r="BA382" s="66">
        <f>IFERROR(AVERAGE(Data!BF390), "  ")</f>
        <v>280.45699999999999</v>
      </c>
      <c r="BB382" s="66">
        <f>IFERROR(AVERAGE(Data!BG390), "  ")</f>
        <v>3004.2880000000005</v>
      </c>
      <c r="BC382" s="66">
        <f>IFERROR(AVERAGE(Data!BH390), "  ")</f>
        <v>126.05</v>
      </c>
      <c r="BD382" s="66">
        <f>IFERROR(AVERAGE(Data!BI390), "  ")</f>
        <v>8681.6859999999997</v>
      </c>
    </row>
    <row r="383" spans="1:56" x14ac:dyDescent="0.25">
      <c r="A383" s="59">
        <f t="shared" si="5"/>
        <v>40292</v>
      </c>
      <c r="B383" s="66">
        <f>IFERROR(AVERAGE(Data!B391),"  ")</f>
        <v>417579</v>
      </c>
      <c r="C383" s="66">
        <f>IFERROR(AVERAGE(Data!C391),"  ")</f>
        <v>63350</v>
      </c>
      <c r="D383" s="66">
        <f>IFERROR(AVERAGE(Data!D391),"  ")</f>
        <v>0</v>
      </c>
      <c r="E383" s="66">
        <f>IFERROR(AVERAGE(Data!E391),"  ")</f>
        <v>480929</v>
      </c>
      <c r="F383" s="66">
        <f>IFERROR(AVERAGE(Data!F391),"  ")</f>
        <v>394245.5</v>
      </c>
      <c r="G383" s="66">
        <f>IFERROR(AVERAGE(Data!G391),"  ")</f>
        <v>461281.08333333331</v>
      </c>
      <c r="H383" s="67">
        <f>IFERROR(AVERAGE(Data!H391),"  ")</f>
        <v>-7.943839366039473</v>
      </c>
      <c r="I383" s="67">
        <f>IFERROR(AVERAGE(Data!I391),"  ")</f>
        <v>-19.693661175694142</v>
      </c>
      <c r="J383" s="67">
        <f>IFERROR(AVERAGE(Data!J391),"  ")</f>
        <v>-14.532480466989306</v>
      </c>
      <c r="K383" s="66">
        <f>IFERROR(AVERAGE(Data!L391),"  ")</f>
        <v>23875</v>
      </c>
      <c r="L383" s="66">
        <f>IFERROR(AVERAGE(Data!M391),"  ")</f>
        <v>1750</v>
      </c>
      <c r="M383" s="66">
        <f>IFERROR(AVERAGE(Data!N391),"  ")</f>
        <v>15400</v>
      </c>
      <c r="N383" s="66">
        <f>IFERROR(AVERAGE(Data!O391),"  ")</f>
        <v>41025</v>
      </c>
      <c r="O383" s="66">
        <f>IFERROR(AVERAGE(Data!P391),"  ")</f>
        <v>22539</v>
      </c>
      <c r="P383" s="66">
        <f>IFERROR(AVERAGE(Data!Q391),"  ")</f>
        <v>33380.416666666664</v>
      </c>
      <c r="Q383" s="67">
        <f>IFERROR(AVERAGE(Data!R391),"  ")</f>
        <v>6.724765868886573</v>
      </c>
      <c r="R383" s="67">
        <f>IFERROR(AVERAGE(Data!S391),"  ")</f>
        <v>-36.506282044058821</v>
      </c>
      <c r="S383" s="67">
        <f>IFERROR(AVERAGE(Data!T391),"  ")</f>
        <v>-32.47837429630647</v>
      </c>
      <c r="T383" s="66">
        <f>IFERROR(AVERAGE(Data!V391), " ")</f>
        <v>55500</v>
      </c>
      <c r="U383" s="66">
        <f>IFERROR(AVERAGE(Data!W391), " ")</f>
        <v>20750</v>
      </c>
      <c r="V383" s="66">
        <f>IFERROR(AVERAGE(Data!X391), " ")</f>
        <v>0</v>
      </c>
      <c r="W383" s="66">
        <f>IFERROR(AVERAGE(Data!Y391), " ")</f>
        <v>76250</v>
      </c>
      <c r="X383" s="66">
        <f>IFERROR(AVERAGE(Data!Z391), " ")</f>
        <v>104022</v>
      </c>
      <c r="Y383" s="66">
        <f>IFERROR(AVERAGE(Data!AA391), " ")</f>
        <v>145526.08333333334</v>
      </c>
      <c r="Z383" s="67">
        <f>IFERROR(AVERAGE(Data!AB391), " ")</f>
        <v>-62.156179585678409</v>
      </c>
      <c r="AA383" s="67">
        <f>IFERROR(AVERAGE(Data!AC391), " ")</f>
        <v>-47.004745638368604</v>
      </c>
      <c r="AB383" s="67">
        <f>IFERROR(AVERAGE(Data!AD391), " ")</f>
        <v>-28.520030487089088</v>
      </c>
      <c r="AC383" s="66">
        <f>IFERROR(AVERAGE(Data!AF391), "  ")</f>
        <v>0</v>
      </c>
      <c r="AD383" s="66">
        <f>IFERROR(AVERAGE(Data!AG391), "  ")</f>
        <v>3500</v>
      </c>
      <c r="AE383" s="66">
        <f>IFERROR(AVERAGE(Data!AH391), "  ")</f>
        <v>7800</v>
      </c>
      <c r="AF383" s="66">
        <f>IFERROR(AVERAGE(Data!AI391), "  ")</f>
        <v>11300</v>
      </c>
      <c r="AG383" s="66">
        <f>IFERROR(AVERAGE(Data!AJ391), "  ")</f>
        <v>6000</v>
      </c>
      <c r="AH383" s="66">
        <f>IFERROR(AVERAGE(Data!AK391), "  ")</f>
        <v>10213.166666666666</v>
      </c>
      <c r="AI383" s="67">
        <f>IFERROR(AVERAGE(Data!AL391), "  ")</f>
        <v>26.48309827624804</v>
      </c>
      <c r="AJ383" s="67">
        <f>IFERROR(AVERAGE(Data!AM391), "  ")</f>
        <v>-59.154498110895538</v>
      </c>
      <c r="AK383" s="67">
        <f>IFERROR(AVERAGE(Data!AN391), "  ")</f>
        <v>-41.252305031087324</v>
      </c>
      <c r="AL383" s="66">
        <f>IFERROR(AVERAGE(Data!AP391),"  ")</f>
        <v>496954</v>
      </c>
      <c r="AM383" s="66">
        <f>IFERROR(AVERAGE(Data!AQ391),"  ")</f>
        <v>89350</v>
      </c>
      <c r="AN383" s="66">
        <f>IFERROR(AVERAGE(Data!AR391),"  ")</f>
        <v>23200</v>
      </c>
      <c r="AO383" s="66">
        <f>IFERROR(AVERAGE(Data!AS391),"  ")</f>
        <v>609504</v>
      </c>
      <c r="AP383" s="66">
        <f>IFERROR(AVERAGE(Data!AT391),"  ")</f>
        <v>526806.5</v>
      </c>
      <c r="AQ383" s="66">
        <f>IFERROR(AVERAGE(Data!AU391),"  ")</f>
        <v>650400.75</v>
      </c>
      <c r="AR383" s="67">
        <f>IFERROR(AVERAGE(Data!AV391),"  ")</f>
        <v>-20.976027175251854</v>
      </c>
      <c r="AS383" s="67">
        <f>IFERROR(AVERAGE(Data!AW391),"  ")</f>
        <v>-28.558923243829671</v>
      </c>
      <c r="AT383" s="67">
        <f>IFERROR(AVERAGE(Data!AX391),"  ")</f>
        <v>-19.00278405275516</v>
      </c>
      <c r="AU383" s="66">
        <f>IFERROR(AVERAGE(Data!AZ391), "  ")</f>
        <v>480.92899999999997</v>
      </c>
      <c r="AV383" s="66">
        <f>IFERROR(AVERAGE(Data!BA391), "  ")</f>
        <v>41.024999999999999</v>
      </c>
      <c r="AW383" s="66">
        <f>IFERROR(AVERAGE(Data!BB391), "  ")</f>
        <v>76.25</v>
      </c>
      <c r="AX383" s="66">
        <f>IFERROR(AVERAGE(Data!BC391), "  ")</f>
        <v>11.3</v>
      </c>
      <c r="AY383" s="66">
        <f>IFERROR(AVERAGE(Data!BD391), "  ")</f>
        <v>609.50400000000002</v>
      </c>
      <c r="AZ383" s="66">
        <f>IFERROR(AVERAGE(Data!BE391), "  ")</f>
        <v>5751.82</v>
      </c>
      <c r="BA383" s="66">
        <f>IFERROR(AVERAGE(Data!BF391), "  ")</f>
        <v>321.48199999999997</v>
      </c>
      <c r="BB383" s="66">
        <f>IFERROR(AVERAGE(Data!BG391), "  ")</f>
        <v>3080.5380000000005</v>
      </c>
      <c r="BC383" s="66">
        <f>IFERROR(AVERAGE(Data!BH391), "  ")</f>
        <v>137.35</v>
      </c>
      <c r="BD383" s="66">
        <f>IFERROR(AVERAGE(Data!BI391), "  ")</f>
        <v>9291.19</v>
      </c>
    </row>
    <row r="384" spans="1:56" x14ac:dyDescent="0.25">
      <c r="A384" s="59">
        <f t="shared" si="5"/>
        <v>40299</v>
      </c>
      <c r="B384" s="66">
        <f>IFERROR(AVERAGE(Data!B392),"  ")</f>
        <v>336380</v>
      </c>
      <c r="C384" s="66">
        <f>IFERROR(AVERAGE(Data!C392),"  ")</f>
        <v>62100</v>
      </c>
      <c r="D384" s="66">
        <f>IFERROR(AVERAGE(Data!D392),"  ")</f>
        <v>2800</v>
      </c>
      <c r="E384" s="66">
        <f>IFERROR(AVERAGE(Data!E392),"  ")</f>
        <v>401280</v>
      </c>
      <c r="F384" s="66">
        <f>IFERROR(AVERAGE(Data!F392),"  ")</f>
        <v>403577.5</v>
      </c>
      <c r="G384" s="66">
        <f>IFERROR(AVERAGE(Data!G392),"  ")</f>
        <v>431548.5</v>
      </c>
      <c r="H384" s="67">
        <f>IFERROR(AVERAGE(Data!H392),"  ")</f>
        <v>5.4750952819030196</v>
      </c>
      <c r="I384" s="67">
        <f>IFERROR(AVERAGE(Data!I392),"  ")</f>
        <v>-15.5813051113182</v>
      </c>
      <c r="J384" s="67">
        <f>IFERROR(AVERAGE(Data!J392),"  ")</f>
        <v>-6.481542630781945</v>
      </c>
      <c r="K384" s="66">
        <f>IFERROR(AVERAGE(Data!L392),"  ")</f>
        <v>7900</v>
      </c>
      <c r="L384" s="66">
        <f>IFERROR(AVERAGE(Data!M392),"  ")</f>
        <v>3250</v>
      </c>
      <c r="M384" s="66">
        <f>IFERROR(AVERAGE(Data!N392),"  ")</f>
        <v>5600</v>
      </c>
      <c r="N384" s="66">
        <f>IFERROR(AVERAGE(Data!O392),"  ")</f>
        <v>16750</v>
      </c>
      <c r="O384" s="66">
        <f>IFERROR(AVERAGE(Data!P392),"  ")</f>
        <v>22089</v>
      </c>
      <c r="P384" s="66">
        <f>IFERROR(AVERAGE(Data!Q392),"  ")</f>
        <v>30408.166666666668</v>
      </c>
      <c r="Q384" s="67">
        <f>IFERROR(AVERAGE(Data!R392),"  ")</f>
        <v>-40.812720848056536</v>
      </c>
      <c r="R384" s="67">
        <f>IFERROR(AVERAGE(Data!S392),"  ")</f>
        <v>-38.94524447884131</v>
      </c>
      <c r="S384" s="67">
        <f>IFERROR(AVERAGE(Data!T392),"  ")</f>
        <v>-27.358330273117424</v>
      </c>
      <c r="T384" s="66">
        <f>IFERROR(AVERAGE(Data!V392), " ")</f>
        <v>59300</v>
      </c>
      <c r="U384" s="66">
        <f>IFERROR(AVERAGE(Data!W392), " ")</f>
        <v>28200</v>
      </c>
      <c r="V384" s="66">
        <f>IFERROR(AVERAGE(Data!X392), " ")</f>
        <v>5600</v>
      </c>
      <c r="W384" s="66">
        <f>IFERROR(AVERAGE(Data!Y392), " ")</f>
        <v>93100</v>
      </c>
      <c r="X384" s="66">
        <f>IFERROR(AVERAGE(Data!Z392), " ")</f>
        <v>91189.75</v>
      </c>
      <c r="Y384" s="66">
        <f>IFERROR(AVERAGE(Data!AA392), " ")</f>
        <v>128589.91666666667</v>
      </c>
      <c r="Z384" s="67">
        <f>IFERROR(AVERAGE(Data!AB392), " ")</f>
        <v>-42.63709180529883</v>
      </c>
      <c r="AA384" s="67">
        <f>IFERROR(AVERAGE(Data!AC392), " ")</f>
        <v>-48.303665069871592</v>
      </c>
      <c r="AB384" s="67">
        <f>IFERROR(AVERAGE(Data!AD392), " ")</f>
        <v>-29.084836226790721</v>
      </c>
      <c r="AC384" s="66">
        <f>IFERROR(AVERAGE(Data!AF392), "  ")</f>
        <v>0</v>
      </c>
      <c r="AD384" s="66">
        <f>IFERROR(AVERAGE(Data!AG392), "  ")</f>
        <v>0</v>
      </c>
      <c r="AE384" s="66">
        <f>IFERROR(AVERAGE(Data!AH392), "  ")</f>
        <v>4200</v>
      </c>
      <c r="AF384" s="66">
        <f>IFERROR(AVERAGE(Data!AI392), "  ")</f>
        <v>4200</v>
      </c>
      <c r="AG384" s="66">
        <f>IFERROR(AVERAGE(Data!AJ392), "  ")</f>
        <v>5650</v>
      </c>
      <c r="AH384" s="66">
        <f>IFERROR(AVERAGE(Data!AK392), "  ")</f>
        <v>10303.166666666666</v>
      </c>
      <c r="AI384" s="67">
        <f>IFERROR(AVERAGE(Data!AL392), "  ")</f>
        <v>-67.692307692307693</v>
      </c>
      <c r="AJ384" s="67">
        <f>IFERROR(AVERAGE(Data!AM392), "  ")</f>
        <v>-58.115571370325071</v>
      </c>
      <c r="AK384" s="67">
        <f>IFERROR(AVERAGE(Data!AN392), "  ")</f>
        <v>-45.162490496449301</v>
      </c>
      <c r="AL384" s="66">
        <f>IFERROR(AVERAGE(Data!AP392),"  ")</f>
        <v>403580</v>
      </c>
      <c r="AM384" s="66">
        <f>IFERROR(AVERAGE(Data!AQ392),"  ")</f>
        <v>93550</v>
      </c>
      <c r="AN384" s="66">
        <f>IFERROR(AVERAGE(Data!AR392),"  ")</f>
        <v>18200</v>
      </c>
      <c r="AO384" s="66">
        <f>IFERROR(AVERAGE(Data!AS392),"  ")</f>
        <v>515330</v>
      </c>
      <c r="AP384" s="66">
        <f>IFERROR(AVERAGE(Data!AT392),"  ")</f>
        <v>522506.25</v>
      </c>
      <c r="AQ384" s="66">
        <f>IFERROR(AVERAGE(Data!AU392),"  ")</f>
        <v>600849.75</v>
      </c>
      <c r="AR384" s="67">
        <f>IFERROR(AVERAGE(Data!AV392),"  ")</f>
        <v>-11.766115914733334</v>
      </c>
      <c r="AS384" s="67">
        <f>IFERROR(AVERAGE(Data!AW392),"  ")</f>
        <v>-25.794065016403223</v>
      </c>
      <c r="AT384" s="67">
        <f>IFERROR(AVERAGE(Data!AX392),"  ")</f>
        <v>-13.038783822411515</v>
      </c>
      <c r="AU384" s="66">
        <f>IFERROR(AVERAGE(Data!AZ392), "  ")</f>
        <v>401.28</v>
      </c>
      <c r="AV384" s="66">
        <f>IFERROR(AVERAGE(Data!BA392), "  ")</f>
        <v>16.75</v>
      </c>
      <c r="AW384" s="66">
        <f>IFERROR(AVERAGE(Data!BB392), "  ")</f>
        <v>93.1</v>
      </c>
      <c r="AX384" s="66">
        <f>IFERROR(AVERAGE(Data!BC392), "  ")</f>
        <v>4.2</v>
      </c>
      <c r="AY384" s="66">
        <f>IFERROR(AVERAGE(Data!BD392), "  ")</f>
        <v>515.33000000000004</v>
      </c>
      <c r="AZ384" s="66">
        <f>IFERROR(AVERAGE(Data!BE392), "  ")</f>
        <v>6153.0999999999995</v>
      </c>
      <c r="BA384" s="66">
        <f>IFERROR(AVERAGE(Data!BF392), "  ")</f>
        <v>338.23199999999997</v>
      </c>
      <c r="BB384" s="66">
        <f>IFERROR(AVERAGE(Data!BG392), "  ")</f>
        <v>3173.6380000000004</v>
      </c>
      <c r="BC384" s="66">
        <f>IFERROR(AVERAGE(Data!BH392), "  ")</f>
        <v>141.54999999999998</v>
      </c>
      <c r="BD384" s="66">
        <f>IFERROR(AVERAGE(Data!BI392), "  ")</f>
        <v>9806.52</v>
      </c>
    </row>
    <row r="385" spans="1:56" x14ac:dyDescent="0.25">
      <c r="A385" s="59">
        <f t="shared" si="5"/>
        <v>40306</v>
      </c>
      <c r="B385" s="66">
        <f>IFERROR(AVERAGE(Data!B393),"  ")</f>
        <v>525167</v>
      </c>
      <c r="C385" s="66">
        <f>IFERROR(AVERAGE(Data!C393),"  ")</f>
        <v>118476</v>
      </c>
      <c r="D385" s="66">
        <f>IFERROR(AVERAGE(Data!D393),"  ")</f>
        <v>0</v>
      </c>
      <c r="E385" s="66">
        <f>IFERROR(AVERAGE(Data!E393),"  ")</f>
        <v>643643</v>
      </c>
      <c r="F385" s="66">
        <f>IFERROR(AVERAGE(Data!F393),"  ")</f>
        <v>477917</v>
      </c>
      <c r="G385" s="66">
        <f>IFERROR(AVERAGE(Data!G393),"  ")</f>
        <v>411652.83333333331</v>
      </c>
      <c r="H385" s="67">
        <f>IFERROR(AVERAGE(Data!H393),"  ")</f>
        <v>44.498274712470788</v>
      </c>
      <c r="I385" s="67">
        <f>IFERROR(AVERAGE(Data!I393),"  ")</f>
        <v>0.10955311545599589</v>
      </c>
      <c r="J385" s="67">
        <f>IFERROR(AVERAGE(Data!J393),"  ")</f>
        <v>16.097099619137012</v>
      </c>
      <c r="K385" s="66">
        <f>IFERROR(AVERAGE(Data!L393),"  ")</f>
        <v>7744</v>
      </c>
      <c r="L385" s="66">
        <f>IFERROR(AVERAGE(Data!M393),"  ")</f>
        <v>6976</v>
      </c>
      <c r="M385" s="66">
        <f>IFERROR(AVERAGE(Data!N393),"  ")</f>
        <v>14000</v>
      </c>
      <c r="N385" s="66">
        <f>IFERROR(AVERAGE(Data!O393),"  ")</f>
        <v>28720</v>
      </c>
      <c r="O385" s="66">
        <f>IFERROR(AVERAGE(Data!P393),"  ")</f>
        <v>24598.75</v>
      </c>
      <c r="P385" s="66">
        <f>IFERROR(AVERAGE(Data!Q393),"  ")</f>
        <v>30542.333333333332</v>
      </c>
      <c r="Q385" s="67">
        <f>IFERROR(AVERAGE(Data!R393),"  ")</f>
        <v>1.9271036661106633</v>
      </c>
      <c r="R385" s="67">
        <f>IFERROR(AVERAGE(Data!S393),"  ")</f>
        <v>-27.700175615204301</v>
      </c>
      <c r="S385" s="67">
        <f>IFERROR(AVERAGE(Data!T393),"  ")</f>
        <v>-19.46014820958888</v>
      </c>
      <c r="T385" s="66">
        <f>IFERROR(AVERAGE(Data!V393), " ")</f>
        <v>127907</v>
      </c>
      <c r="U385" s="66">
        <f>IFERROR(AVERAGE(Data!W393), " ")</f>
        <v>31528</v>
      </c>
      <c r="V385" s="66">
        <f>IFERROR(AVERAGE(Data!X393), " ")</f>
        <v>9800</v>
      </c>
      <c r="W385" s="66">
        <f>IFERROR(AVERAGE(Data!Y393), " ")</f>
        <v>169235</v>
      </c>
      <c r="X385" s="66">
        <f>IFERROR(AVERAGE(Data!Z393), " ")</f>
        <v>109968.75</v>
      </c>
      <c r="Y385" s="66">
        <f>IFERROR(AVERAGE(Data!AA393), " ")</f>
        <v>116579.91666666667</v>
      </c>
      <c r="Z385" s="67">
        <f>IFERROR(AVERAGE(Data!AB393), " ")</f>
        <v>31.70756383616229</v>
      </c>
      <c r="AA385" s="67">
        <f>IFERROR(AVERAGE(Data!AC393), " ")</f>
        <v>-34.257231891314255</v>
      </c>
      <c r="AB385" s="67">
        <f>IFERROR(AVERAGE(Data!AD393), " ")</f>
        <v>-5.6709310280001146</v>
      </c>
      <c r="AC385" s="66">
        <f>IFERROR(AVERAGE(Data!AF393), "  ")</f>
        <v>10600</v>
      </c>
      <c r="AD385" s="66">
        <f>IFERROR(AVERAGE(Data!AG393), "  ")</f>
        <v>0</v>
      </c>
      <c r="AE385" s="66">
        <f>IFERROR(AVERAGE(Data!AH393), "  ")</f>
        <v>2800</v>
      </c>
      <c r="AF385" s="66">
        <f>IFERROR(AVERAGE(Data!AI393), "  ")</f>
        <v>13400</v>
      </c>
      <c r="AG385" s="66">
        <f>IFERROR(AVERAGE(Data!AJ393), "  ")</f>
        <v>8300</v>
      </c>
      <c r="AH385" s="66">
        <f>IFERROR(AVERAGE(Data!AK393), "  ")</f>
        <v>10403.583333333334</v>
      </c>
      <c r="AI385" s="67">
        <f>IFERROR(AVERAGE(Data!AL393), "  ")</f>
        <v>30.097087378640786</v>
      </c>
      <c r="AJ385" s="67">
        <f>IFERROR(AVERAGE(Data!AM393), "  ")</f>
        <v>-35.731154903403151</v>
      </c>
      <c r="AK385" s="67">
        <f>IFERROR(AVERAGE(Data!AN393), "  ")</f>
        <v>-20.219796063856212</v>
      </c>
      <c r="AL385" s="66">
        <f>IFERROR(AVERAGE(Data!AP393),"  ")</f>
        <v>671418</v>
      </c>
      <c r="AM385" s="66">
        <f>IFERROR(AVERAGE(Data!AQ393),"  ")</f>
        <v>156980</v>
      </c>
      <c r="AN385" s="66">
        <f>IFERROR(AVERAGE(Data!AR393),"  ")</f>
        <v>26600</v>
      </c>
      <c r="AO385" s="66">
        <f>IFERROR(AVERAGE(Data!AS393),"  ")</f>
        <v>854998</v>
      </c>
      <c r="AP385" s="66">
        <f>IFERROR(AVERAGE(Data!AT393),"  ")</f>
        <v>620784.5</v>
      </c>
      <c r="AQ385" s="66">
        <f>IFERROR(AVERAGE(Data!AU393),"  ")</f>
        <v>569178.66666666663</v>
      </c>
      <c r="AR385" s="67">
        <f>IFERROR(AVERAGE(Data!AV393),"  ")</f>
        <v>39.613620442747674</v>
      </c>
      <c r="AS385" s="67">
        <f>IFERROR(AVERAGE(Data!AW393),"  ")</f>
        <v>-10.239761828679173</v>
      </c>
      <c r="AT385" s="67">
        <f>IFERROR(AVERAGE(Data!AX393),"  ")</f>
        <v>9.066719530364221</v>
      </c>
      <c r="AU385" s="66">
        <f>IFERROR(AVERAGE(Data!AZ393), "  ")</f>
        <v>643.64300000000003</v>
      </c>
      <c r="AV385" s="66">
        <f>IFERROR(AVERAGE(Data!BA393), "  ")</f>
        <v>28.72</v>
      </c>
      <c r="AW385" s="66">
        <f>IFERROR(AVERAGE(Data!BB393), "  ")</f>
        <v>169.23500000000001</v>
      </c>
      <c r="AX385" s="66">
        <f>IFERROR(AVERAGE(Data!BC393), "  ")</f>
        <v>13.4</v>
      </c>
      <c r="AY385" s="66">
        <f>IFERROR(AVERAGE(Data!BD393), "  ")</f>
        <v>854.99800000000005</v>
      </c>
      <c r="AZ385" s="66">
        <f>IFERROR(AVERAGE(Data!BE393), "  ")</f>
        <v>6796.7429999999995</v>
      </c>
      <c r="BA385" s="66">
        <f>IFERROR(AVERAGE(Data!BF393), "  ")</f>
        <v>366.952</v>
      </c>
      <c r="BB385" s="66">
        <f>IFERROR(AVERAGE(Data!BG393), "  ")</f>
        <v>3342.8730000000005</v>
      </c>
      <c r="BC385" s="66">
        <f>IFERROR(AVERAGE(Data!BH393), "  ")</f>
        <v>154.94999999999999</v>
      </c>
      <c r="BD385" s="66">
        <f>IFERROR(AVERAGE(Data!BI393), "  ")</f>
        <v>10661.518</v>
      </c>
    </row>
    <row r="386" spans="1:56" x14ac:dyDescent="0.25">
      <c r="A386" s="59">
        <f t="shared" si="5"/>
        <v>40313</v>
      </c>
      <c r="B386" s="66">
        <f>IFERROR(AVERAGE(Data!B394),"  ")</f>
        <v>559400</v>
      </c>
      <c r="C386" s="66">
        <f>IFERROR(AVERAGE(Data!C394),"  ")</f>
        <v>92200</v>
      </c>
      <c r="D386" s="66">
        <f>IFERROR(AVERAGE(Data!D394),"  ")</f>
        <v>0</v>
      </c>
      <c r="E386" s="66">
        <f>IFERROR(AVERAGE(Data!E394),"  ")</f>
        <v>651600</v>
      </c>
      <c r="F386" s="66">
        <f>IFERROR(AVERAGE(Data!F394),"  ")</f>
        <v>544363</v>
      </c>
      <c r="G386" s="66">
        <f>IFERROR(AVERAGE(Data!G394),"  ")</f>
        <v>416510.5</v>
      </c>
      <c r="H386" s="67">
        <f>IFERROR(AVERAGE(Data!H394),"  ")</f>
        <v>7.3568081614899361</v>
      </c>
      <c r="I386" s="67">
        <f>IFERROR(AVERAGE(Data!I394),"  ")</f>
        <v>11.363751437787585</v>
      </c>
      <c r="J386" s="67">
        <f>IFERROR(AVERAGE(Data!J394),"  ")</f>
        <v>30.696104900116559</v>
      </c>
      <c r="K386" s="66">
        <f>IFERROR(AVERAGE(Data!L394),"  ")</f>
        <v>17200</v>
      </c>
      <c r="L386" s="66">
        <f>IFERROR(AVERAGE(Data!M394),"  ")</f>
        <v>1500</v>
      </c>
      <c r="M386" s="66">
        <f>IFERROR(AVERAGE(Data!N394),"  ")</f>
        <v>14000</v>
      </c>
      <c r="N386" s="66">
        <f>IFERROR(AVERAGE(Data!O394),"  ")</f>
        <v>32700</v>
      </c>
      <c r="O386" s="66">
        <f>IFERROR(AVERAGE(Data!P394),"  ")</f>
        <v>29798.75</v>
      </c>
      <c r="P386" s="66">
        <f>IFERROR(AVERAGE(Data!Q394),"  ")</f>
        <v>30111.25</v>
      </c>
      <c r="Q386" s="67">
        <f>IFERROR(AVERAGE(Data!R394),"  ")</f>
        <v>94.180522565320658</v>
      </c>
      <c r="R386" s="67">
        <f>IFERROR(AVERAGE(Data!S394),"  ")</f>
        <v>6.6555115115831676</v>
      </c>
      <c r="S386" s="67">
        <f>IFERROR(AVERAGE(Data!T394),"  ")</f>
        <v>-1.0378180912449686</v>
      </c>
      <c r="T386" s="66">
        <f>IFERROR(AVERAGE(Data!V394), " ")</f>
        <v>96320</v>
      </c>
      <c r="U386" s="66">
        <f>IFERROR(AVERAGE(Data!W394), " ")</f>
        <v>15050</v>
      </c>
      <c r="V386" s="66">
        <f>IFERROR(AVERAGE(Data!X394), " ")</f>
        <v>2800</v>
      </c>
      <c r="W386" s="66">
        <f>IFERROR(AVERAGE(Data!Y394), " ")</f>
        <v>114170</v>
      </c>
      <c r="X386" s="66">
        <f>IFERROR(AVERAGE(Data!Z394), " ")</f>
        <v>113188.75</v>
      </c>
      <c r="Y386" s="66">
        <f>IFERROR(AVERAGE(Data!AA394), " ")</f>
        <v>119180.58333333333</v>
      </c>
      <c r="Z386" s="67">
        <f>IFERROR(AVERAGE(Data!AB394), " ")</f>
        <v>-22.545674104326231</v>
      </c>
      <c r="AA386" s="67">
        <f>IFERROR(AVERAGE(Data!AC394), " ")</f>
        <v>-29.221863363358668</v>
      </c>
      <c r="AB386" s="67">
        <f>IFERROR(AVERAGE(Data!AD394), " ")</f>
        <v>-5.0275247575982345</v>
      </c>
      <c r="AC386" s="66">
        <f>IFERROR(AVERAGE(Data!AF394), "  ")</f>
        <v>3000</v>
      </c>
      <c r="AD386" s="66">
        <f>IFERROR(AVERAGE(Data!AG394), "  ")</f>
        <v>0</v>
      </c>
      <c r="AE386" s="66">
        <f>IFERROR(AVERAGE(Data!AH394), "  ")</f>
        <v>5600</v>
      </c>
      <c r="AF386" s="66">
        <f>IFERROR(AVERAGE(Data!AI394), "  ")</f>
        <v>8600</v>
      </c>
      <c r="AG386" s="66">
        <f>IFERROR(AVERAGE(Data!AJ394), "  ")</f>
        <v>9375</v>
      </c>
      <c r="AH386" s="66">
        <f>IFERROR(AVERAGE(Data!AK394), "  ")</f>
        <v>9391.0833333333339</v>
      </c>
      <c r="AI386" s="67">
        <f>IFERROR(AVERAGE(Data!AL394), "  ")</f>
        <v>73.737373737373744</v>
      </c>
      <c r="AJ386" s="67">
        <f>IFERROR(AVERAGE(Data!AM394), "  ")</f>
        <v>0.84982788296041889</v>
      </c>
      <c r="AK386" s="67">
        <f>IFERROR(AVERAGE(Data!AN394), "  ")</f>
        <v>-0.17126174651487247</v>
      </c>
      <c r="AL386" s="66">
        <f>IFERROR(AVERAGE(Data!AP394),"  ")</f>
        <v>675920</v>
      </c>
      <c r="AM386" s="66">
        <f>IFERROR(AVERAGE(Data!AQ394),"  ")</f>
        <v>108750</v>
      </c>
      <c r="AN386" s="66">
        <f>IFERROR(AVERAGE(Data!AR394),"  ")</f>
        <v>22400</v>
      </c>
      <c r="AO386" s="66">
        <f>IFERROR(AVERAGE(Data!AS394),"  ")</f>
        <v>807070</v>
      </c>
      <c r="AP386" s="66">
        <f>IFERROR(AVERAGE(Data!AT394),"  ")</f>
        <v>696725.5</v>
      </c>
      <c r="AQ386" s="66">
        <f>IFERROR(AVERAGE(Data!AU394),"  ")</f>
        <v>575193.41666666663</v>
      </c>
      <c r="AR386" s="67">
        <f>IFERROR(AVERAGE(Data!AV394),"  ")</f>
        <v>3.9849718028038827</v>
      </c>
      <c r="AS386" s="67">
        <f>IFERROR(AVERAGE(Data!AW394),"  ")</f>
        <v>1.5677776465768956</v>
      </c>
      <c r="AT386" s="67">
        <f>IFERROR(AVERAGE(Data!AX394),"  ")</f>
        <v>21.128907218311067</v>
      </c>
      <c r="AU386" s="66">
        <f>IFERROR(AVERAGE(Data!AZ394), "  ")</f>
        <v>651.6</v>
      </c>
      <c r="AV386" s="66">
        <f>IFERROR(AVERAGE(Data!BA394), "  ")</f>
        <v>32.700000000000003</v>
      </c>
      <c r="AW386" s="66">
        <f>IFERROR(AVERAGE(Data!BB394), "  ")</f>
        <v>114.17</v>
      </c>
      <c r="AX386" s="66">
        <f>IFERROR(AVERAGE(Data!BC394), "  ")</f>
        <v>8.6</v>
      </c>
      <c r="AY386" s="66">
        <f>IFERROR(AVERAGE(Data!BD394), "  ")</f>
        <v>807.07</v>
      </c>
      <c r="AZ386" s="66">
        <f>IFERROR(AVERAGE(Data!BE394), "  ")</f>
        <v>7448.3429999999998</v>
      </c>
      <c r="BA386" s="66">
        <f>IFERROR(AVERAGE(Data!BF394), "  ")</f>
        <v>399.65199999999999</v>
      </c>
      <c r="BB386" s="66">
        <f>IFERROR(AVERAGE(Data!BG394), "  ")</f>
        <v>3457.0430000000006</v>
      </c>
      <c r="BC386" s="66">
        <f>IFERROR(AVERAGE(Data!BH394), "  ")</f>
        <v>163.54999999999998</v>
      </c>
      <c r="BD386" s="66">
        <f>IFERROR(AVERAGE(Data!BI394), "  ")</f>
        <v>11468.588</v>
      </c>
    </row>
    <row r="387" spans="1:56" x14ac:dyDescent="0.25">
      <c r="A387" s="59">
        <f t="shared" si="5"/>
        <v>40320</v>
      </c>
      <c r="B387" s="66">
        <f>IFERROR(AVERAGE(Data!B395),"  ")</f>
        <v>537098</v>
      </c>
      <c r="C387" s="66">
        <f>IFERROR(AVERAGE(Data!C395),"  ")</f>
        <v>70950</v>
      </c>
      <c r="D387" s="66">
        <f>IFERROR(AVERAGE(Data!D395),"  ")</f>
        <v>0</v>
      </c>
      <c r="E387" s="66">
        <f>IFERROR(AVERAGE(Data!E395),"  ")</f>
        <v>608048</v>
      </c>
      <c r="F387" s="66">
        <f>IFERROR(AVERAGE(Data!F395),"  ")</f>
        <v>576142.75</v>
      </c>
      <c r="G387" s="66">
        <f>IFERROR(AVERAGE(Data!G395),"  ")</f>
        <v>423627.91666666669</v>
      </c>
      <c r="H387" s="67">
        <f>IFERROR(AVERAGE(Data!H395),"  ")</f>
        <v>29.340267806813223</v>
      </c>
      <c r="I387" s="67">
        <f>IFERROR(AVERAGE(Data!I395),"  ")</f>
        <v>21.105433364898431</v>
      </c>
      <c r="J387" s="67">
        <f>IFERROR(AVERAGE(Data!J395),"  ")</f>
        <v>36.002073360368314</v>
      </c>
      <c r="K387" s="66">
        <f>IFERROR(AVERAGE(Data!L395),"  ")</f>
        <v>6240</v>
      </c>
      <c r="L387" s="66">
        <f>IFERROR(AVERAGE(Data!M395),"  ")</f>
        <v>7000</v>
      </c>
      <c r="M387" s="66">
        <f>IFERROR(AVERAGE(Data!N395),"  ")</f>
        <v>7000</v>
      </c>
      <c r="N387" s="66">
        <f>IFERROR(AVERAGE(Data!O395),"  ")</f>
        <v>20240</v>
      </c>
      <c r="O387" s="66">
        <f>IFERROR(AVERAGE(Data!P395),"  ")</f>
        <v>24602.5</v>
      </c>
      <c r="P387" s="66">
        <f>IFERROR(AVERAGE(Data!Q395),"  ")</f>
        <v>22809.833333333332</v>
      </c>
      <c r="Q387" s="67">
        <f>IFERROR(AVERAGE(Data!R395),"  ")</f>
        <v>57.142857142857139</v>
      </c>
      <c r="R387" s="67">
        <f>IFERROR(AVERAGE(Data!S395),"  ")</f>
        <v>14.168706567513944</v>
      </c>
      <c r="S387" s="67">
        <f>IFERROR(AVERAGE(Data!T395),"  ")</f>
        <v>7.8591835392630482</v>
      </c>
      <c r="T387" s="66">
        <f>IFERROR(AVERAGE(Data!V395), " ")</f>
        <v>95965</v>
      </c>
      <c r="U387" s="66">
        <f>IFERROR(AVERAGE(Data!W395), " ")</f>
        <v>17500</v>
      </c>
      <c r="V387" s="66">
        <f>IFERROR(AVERAGE(Data!X395), " ")</f>
        <v>9800</v>
      </c>
      <c r="W387" s="66">
        <f>IFERROR(AVERAGE(Data!Y395), " ")</f>
        <v>123265</v>
      </c>
      <c r="X387" s="66">
        <f>IFERROR(AVERAGE(Data!Z395), " ")</f>
        <v>124942.5</v>
      </c>
      <c r="Y387" s="66">
        <f>IFERROR(AVERAGE(Data!AA395), " ")</f>
        <v>124360.91666666667</v>
      </c>
      <c r="Z387" s="67">
        <f>IFERROR(AVERAGE(Data!AB395), " ")</f>
        <v>-43.695072262520327</v>
      </c>
      <c r="AA387" s="67">
        <f>IFERROR(AVERAGE(Data!AC395), " ")</f>
        <v>-23.945398100803505</v>
      </c>
      <c r="AB387" s="67">
        <f>IFERROR(AVERAGE(Data!AD395), " ")</f>
        <v>0.46765764431617729</v>
      </c>
      <c r="AC387" s="66">
        <f>IFERROR(AVERAGE(Data!AF395), "  ")</f>
        <v>0</v>
      </c>
      <c r="AD387" s="66">
        <f>IFERROR(AVERAGE(Data!AG395), "  ")</f>
        <v>0</v>
      </c>
      <c r="AE387" s="66">
        <f>IFERROR(AVERAGE(Data!AH395), "  ")</f>
        <v>13000</v>
      </c>
      <c r="AF387" s="66">
        <f>IFERROR(AVERAGE(Data!AI395), "  ")</f>
        <v>13000</v>
      </c>
      <c r="AG387" s="66">
        <f>IFERROR(AVERAGE(Data!AJ395), "  ")</f>
        <v>9800</v>
      </c>
      <c r="AH387" s="66">
        <f>IFERROR(AVERAGE(Data!AK395), "  ")</f>
        <v>9521.5833333333339</v>
      </c>
      <c r="AI387" s="67">
        <f>IFERROR(AVERAGE(Data!AL395), "  ")</f>
        <v>828.57142857142867</v>
      </c>
      <c r="AJ387" s="67">
        <f>IFERROR(AVERAGE(Data!AM395), "  ")</f>
        <v>32.209106239460361</v>
      </c>
      <c r="AK387" s="67">
        <f>IFERROR(AVERAGE(Data!AN395), "  ")</f>
        <v>2.9240584986740537</v>
      </c>
      <c r="AL387" s="66">
        <f>IFERROR(AVERAGE(Data!AP395),"  ")</f>
        <v>639303</v>
      </c>
      <c r="AM387" s="66">
        <f>IFERROR(AVERAGE(Data!AQ395),"  ")</f>
        <v>95450</v>
      </c>
      <c r="AN387" s="66">
        <f>IFERROR(AVERAGE(Data!AR395),"  ")</f>
        <v>29800</v>
      </c>
      <c r="AO387" s="66">
        <f>IFERROR(AVERAGE(Data!AS395),"  ")</f>
        <v>764553</v>
      </c>
      <c r="AP387" s="66">
        <f>IFERROR(AVERAGE(Data!AT395),"  ")</f>
        <v>735487.75</v>
      </c>
      <c r="AQ387" s="66">
        <f>IFERROR(AVERAGE(Data!AU395),"  ")</f>
        <v>580320.25</v>
      </c>
      <c r="AR387" s="67">
        <f>IFERROR(AVERAGE(Data!AV395),"  ")</f>
        <v>8.7064333538550809</v>
      </c>
      <c r="AS387" s="67">
        <f>IFERROR(AVERAGE(Data!AW395),"  ")</f>
        <v>9.9419525223727323</v>
      </c>
      <c r="AT387" s="67">
        <f>IFERROR(AVERAGE(Data!AX395),"  ")</f>
        <v>26.73825357636581</v>
      </c>
      <c r="AU387" s="66">
        <f>IFERROR(AVERAGE(Data!AZ395), "  ")</f>
        <v>608.048</v>
      </c>
      <c r="AV387" s="66">
        <f>IFERROR(AVERAGE(Data!BA395), "  ")</f>
        <v>20.239999999999998</v>
      </c>
      <c r="AW387" s="66">
        <f>IFERROR(AVERAGE(Data!BB395), "  ")</f>
        <v>123.265</v>
      </c>
      <c r="AX387" s="66">
        <f>IFERROR(AVERAGE(Data!BC395), "  ")</f>
        <v>13</v>
      </c>
      <c r="AY387" s="66">
        <f>IFERROR(AVERAGE(Data!BD395), "  ")</f>
        <v>764.553</v>
      </c>
      <c r="AZ387" s="66">
        <f>IFERROR(AVERAGE(Data!BE395), "  ")</f>
        <v>8056.3909999999996</v>
      </c>
      <c r="BA387" s="66">
        <f>IFERROR(AVERAGE(Data!BF395), "  ")</f>
        <v>419.892</v>
      </c>
      <c r="BB387" s="66">
        <f>IFERROR(AVERAGE(Data!BG395), "  ")</f>
        <v>3580.3080000000004</v>
      </c>
      <c r="BC387" s="66">
        <f>IFERROR(AVERAGE(Data!BH395), "  ")</f>
        <v>176.54999999999998</v>
      </c>
      <c r="BD387" s="66">
        <f>IFERROR(AVERAGE(Data!BI395), "  ")</f>
        <v>12233.141</v>
      </c>
    </row>
    <row r="388" spans="1:56" x14ac:dyDescent="0.25">
      <c r="A388" s="59">
        <f t="shared" ref="A388:A451" si="6">A387+7</f>
        <v>40327</v>
      </c>
      <c r="B388" s="66">
        <f>IFERROR(AVERAGE(Data!B396),"  ")</f>
        <v>708018</v>
      </c>
      <c r="C388" s="66">
        <f>IFERROR(AVERAGE(Data!C396),"  ")</f>
        <v>77550</v>
      </c>
      <c r="D388" s="66">
        <f>IFERROR(AVERAGE(Data!D396),"  ")</f>
        <v>0</v>
      </c>
      <c r="E388" s="66">
        <f>IFERROR(AVERAGE(Data!E396),"  ")</f>
        <v>785568</v>
      </c>
      <c r="F388" s="66">
        <f>IFERROR(AVERAGE(Data!F396),"  ")</f>
        <v>672214.75</v>
      </c>
      <c r="G388" s="66">
        <f>IFERROR(AVERAGE(Data!G396),"  ")</f>
        <v>455546.91666666669</v>
      </c>
      <c r="H388" s="67">
        <f>IFERROR(AVERAGE(Data!H396),"  ")</f>
        <v>64.79709998993053</v>
      </c>
      <c r="I388" s="67">
        <f>IFERROR(AVERAGE(Data!I396),"  ")</f>
        <v>34.497825112645963</v>
      </c>
      <c r="J388" s="67">
        <f>IFERROR(AVERAGE(Data!J396),"  ")</f>
        <v>47.562133647778303</v>
      </c>
      <c r="K388" s="66">
        <f>IFERROR(AVERAGE(Data!L396),"  ")</f>
        <v>9540</v>
      </c>
      <c r="L388" s="66">
        <f>IFERROR(AVERAGE(Data!M396),"  ")</f>
        <v>3350</v>
      </c>
      <c r="M388" s="66">
        <f>IFERROR(AVERAGE(Data!N396),"  ")</f>
        <v>2800</v>
      </c>
      <c r="N388" s="66">
        <f>IFERROR(AVERAGE(Data!O396),"  ")</f>
        <v>15690</v>
      </c>
      <c r="O388" s="66">
        <f>IFERROR(AVERAGE(Data!P396),"  ")</f>
        <v>24337.5</v>
      </c>
      <c r="P388" s="66">
        <f>IFERROR(AVERAGE(Data!Q396),"  ")</f>
        <v>21834.333333333332</v>
      </c>
      <c r="Q388" s="67">
        <f>IFERROR(AVERAGE(Data!R396),"  ")</f>
        <v>-28.681818181818187</v>
      </c>
      <c r="R388" s="67">
        <f>IFERROR(AVERAGE(Data!S396),"  ")</f>
        <v>21.844374632339147</v>
      </c>
      <c r="S388" s="67">
        <f>IFERROR(AVERAGE(Data!T396),"  ")</f>
        <v>11.464360410973541</v>
      </c>
      <c r="T388" s="66">
        <f>IFERROR(AVERAGE(Data!V396), " ")</f>
        <v>52781</v>
      </c>
      <c r="U388" s="66">
        <f>IFERROR(AVERAGE(Data!W396), " ")</f>
        <v>25250</v>
      </c>
      <c r="V388" s="66">
        <f>IFERROR(AVERAGE(Data!X396), " ")</f>
        <v>9800</v>
      </c>
      <c r="W388" s="66">
        <f>IFERROR(AVERAGE(Data!Y396), " ")</f>
        <v>87831</v>
      </c>
      <c r="X388" s="66">
        <f>IFERROR(AVERAGE(Data!Z396), " ")</f>
        <v>123625.25</v>
      </c>
      <c r="Y388" s="66">
        <f>IFERROR(AVERAGE(Data!AA396), " ")</f>
        <v>138549.91666666666</v>
      </c>
      <c r="Z388" s="67">
        <f>IFERROR(AVERAGE(Data!AB396), " ")</f>
        <v>-59.342582177227854</v>
      </c>
      <c r="AA388" s="67">
        <f>IFERROR(AVERAGE(Data!AC396), " ")</f>
        <v>-30.434959984356691</v>
      </c>
      <c r="AB388" s="67">
        <f>IFERROR(AVERAGE(Data!AD396), " ")</f>
        <v>-10.772050265878896</v>
      </c>
      <c r="AC388" s="66">
        <f>IFERROR(AVERAGE(Data!AF396), "  ")</f>
        <v>1500</v>
      </c>
      <c r="AD388" s="66">
        <f>IFERROR(AVERAGE(Data!AG396), "  ")</f>
        <v>0</v>
      </c>
      <c r="AE388" s="66">
        <f>IFERROR(AVERAGE(Data!AH396), "  ")</f>
        <v>11200</v>
      </c>
      <c r="AF388" s="66">
        <f>IFERROR(AVERAGE(Data!AI396), "  ")</f>
        <v>12700</v>
      </c>
      <c r="AG388" s="66">
        <f>IFERROR(AVERAGE(Data!AJ396), "  ")</f>
        <v>11925</v>
      </c>
      <c r="AH388" s="66">
        <f>IFERROR(AVERAGE(Data!AK396), "  ")</f>
        <v>8369.5</v>
      </c>
      <c r="AI388" s="67">
        <f>IFERROR(AVERAGE(Data!AL396), "  ")</f>
        <v>-5.9259259259259238</v>
      </c>
      <c r="AJ388" s="67">
        <f>IFERROR(AVERAGE(Data!AM396), "  ")</f>
        <v>58.208955223880587</v>
      </c>
      <c r="AK388" s="67">
        <f>IFERROR(AVERAGE(Data!AN396), "  ")</f>
        <v>42.481629726984885</v>
      </c>
      <c r="AL388" s="66">
        <f>IFERROR(AVERAGE(Data!AP396),"  ")</f>
        <v>771839</v>
      </c>
      <c r="AM388" s="66">
        <f>IFERROR(AVERAGE(Data!AQ396),"  ")</f>
        <v>106150</v>
      </c>
      <c r="AN388" s="66">
        <f>IFERROR(AVERAGE(Data!AR396),"  ")</f>
        <v>23800</v>
      </c>
      <c r="AO388" s="66">
        <f>IFERROR(AVERAGE(Data!AS396),"  ")</f>
        <v>901789</v>
      </c>
      <c r="AP388" s="66">
        <f>IFERROR(AVERAGE(Data!AT396),"  ")</f>
        <v>832102.5</v>
      </c>
      <c r="AQ388" s="66">
        <f>IFERROR(AVERAGE(Data!AU396),"  ")</f>
        <v>624300.66666666663</v>
      </c>
      <c r="AR388" s="67">
        <f>IFERROR(AVERAGE(Data!AV396),"  ")</f>
        <v>23.835543074504105</v>
      </c>
      <c r="AS388" s="67">
        <f>IFERROR(AVERAGE(Data!AW396),"  ")</f>
        <v>18.02545887028657</v>
      </c>
      <c r="AT388" s="67">
        <f>IFERROR(AVERAGE(Data!AX396),"  ")</f>
        <v>33.285537630906489</v>
      </c>
      <c r="AU388" s="66">
        <f>IFERROR(AVERAGE(Data!AZ396), "  ")</f>
        <v>785.56799999999998</v>
      </c>
      <c r="AV388" s="66">
        <f>IFERROR(AVERAGE(Data!BA396), "  ")</f>
        <v>15.69</v>
      </c>
      <c r="AW388" s="66">
        <f>IFERROR(AVERAGE(Data!BB396), "  ")</f>
        <v>87.831000000000003</v>
      </c>
      <c r="AX388" s="66">
        <f>IFERROR(AVERAGE(Data!BC396), "  ")</f>
        <v>12.7</v>
      </c>
      <c r="AY388" s="66">
        <f>IFERROR(AVERAGE(Data!BD396), "  ")</f>
        <v>901.78899999999999</v>
      </c>
      <c r="AZ388" s="66">
        <f>IFERROR(AVERAGE(Data!BE396), "  ")</f>
        <v>8841.9589999999989</v>
      </c>
      <c r="BA388" s="66">
        <f>IFERROR(AVERAGE(Data!BF396), "  ")</f>
        <v>435.58199999999999</v>
      </c>
      <c r="BB388" s="66">
        <f>IFERROR(AVERAGE(Data!BG396), "  ")</f>
        <v>3668.1390000000006</v>
      </c>
      <c r="BC388" s="66">
        <f>IFERROR(AVERAGE(Data!BH396), "  ")</f>
        <v>189.24999999999997</v>
      </c>
      <c r="BD388" s="66">
        <f>IFERROR(AVERAGE(Data!BI396), "  ")</f>
        <v>13134.93</v>
      </c>
    </row>
    <row r="389" spans="1:56" x14ac:dyDescent="0.25">
      <c r="A389" s="59">
        <f t="shared" si="6"/>
        <v>40334</v>
      </c>
      <c r="B389" s="66">
        <f>IFERROR(AVERAGE(Data!B397),"  ")</f>
        <v>540796</v>
      </c>
      <c r="C389" s="66">
        <f>IFERROR(AVERAGE(Data!C397),"  ")</f>
        <v>106500</v>
      </c>
      <c r="D389" s="66">
        <f>IFERROR(AVERAGE(Data!D397),"  ")</f>
        <v>0</v>
      </c>
      <c r="E389" s="66">
        <f>IFERROR(AVERAGE(Data!E397),"  ")</f>
        <v>647296</v>
      </c>
      <c r="F389" s="66">
        <f>IFERROR(AVERAGE(Data!F397),"  ")</f>
        <v>673128</v>
      </c>
      <c r="G389" s="66">
        <f>IFERROR(AVERAGE(Data!G397),"  ")</f>
        <v>503058.66666666669</v>
      </c>
      <c r="H389" s="67">
        <f>IFERROR(AVERAGE(Data!H397),"  ")</f>
        <v>16.678894022175083</v>
      </c>
      <c r="I389" s="67">
        <f>IFERROR(AVERAGE(Data!I397),"  ")</f>
        <v>27.696894216696279</v>
      </c>
      <c r="J389" s="67">
        <f>IFERROR(AVERAGE(Data!J397),"  ")</f>
        <v>33.807057626148307</v>
      </c>
      <c r="K389" s="66">
        <f>IFERROR(AVERAGE(Data!L397),"  ")</f>
        <v>6300</v>
      </c>
      <c r="L389" s="66">
        <f>IFERROR(AVERAGE(Data!M397),"  ")</f>
        <v>1600</v>
      </c>
      <c r="M389" s="66">
        <f>IFERROR(AVERAGE(Data!N397),"  ")</f>
        <v>8400</v>
      </c>
      <c r="N389" s="66">
        <f>IFERROR(AVERAGE(Data!O397),"  ")</f>
        <v>16300</v>
      </c>
      <c r="O389" s="66">
        <f>IFERROR(AVERAGE(Data!P397),"  ")</f>
        <v>21232.5</v>
      </c>
      <c r="P389" s="66">
        <f>IFERROR(AVERAGE(Data!Q397),"  ")</f>
        <v>19606</v>
      </c>
      <c r="Q389" s="67">
        <f>IFERROR(AVERAGE(Data!R397),"  ")</f>
        <v>-26.321023369344122</v>
      </c>
      <c r="R389" s="67">
        <f>IFERROR(AVERAGE(Data!S397),"  ")</f>
        <v>15.014287068510225</v>
      </c>
      <c r="S389" s="67">
        <f>IFERROR(AVERAGE(Data!T397),"  ")</f>
        <v>8.2959298174028362</v>
      </c>
      <c r="T389" s="66">
        <f>IFERROR(AVERAGE(Data!V397), " ")</f>
        <v>66693</v>
      </c>
      <c r="U389" s="66">
        <f>IFERROR(AVERAGE(Data!W397), " ")</f>
        <v>37350</v>
      </c>
      <c r="V389" s="66">
        <f>IFERROR(AVERAGE(Data!X397), " ")</f>
        <v>7000</v>
      </c>
      <c r="W389" s="66">
        <f>IFERROR(AVERAGE(Data!Y397), " ")</f>
        <v>111043</v>
      </c>
      <c r="X389" s="66">
        <f>IFERROR(AVERAGE(Data!Z397), " ")</f>
        <v>109077.25</v>
      </c>
      <c r="Y389" s="66">
        <f>IFERROR(AVERAGE(Data!AA397), " ")</f>
        <v>162784.66666666666</v>
      </c>
      <c r="Z389" s="67">
        <f>IFERROR(AVERAGE(Data!AB397), " ")</f>
        <v>-48.483161445067665</v>
      </c>
      <c r="AA389" s="67">
        <f>IFERROR(AVERAGE(Data!AC397), " ")</f>
        <v>-45.317902847596379</v>
      </c>
      <c r="AB389" s="67">
        <f>IFERROR(AVERAGE(Data!AD397), " ")</f>
        <v>-32.992921118696685</v>
      </c>
      <c r="AC389" s="66">
        <f>IFERROR(AVERAGE(Data!AF397), "  ")</f>
        <v>0</v>
      </c>
      <c r="AD389" s="66">
        <f>IFERROR(AVERAGE(Data!AG397), "  ")</f>
        <v>0</v>
      </c>
      <c r="AE389" s="66">
        <f>IFERROR(AVERAGE(Data!AH397), "  ")</f>
        <v>11800</v>
      </c>
      <c r="AF389" s="66">
        <f>IFERROR(AVERAGE(Data!AI397), "  ")</f>
        <v>11800</v>
      </c>
      <c r="AG389" s="66">
        <f>IFERROR(AVERAGE(Data!AJ397), "  ")</f>
        <v>11525</v>
      </c>
      <c r="AH389" s="66">
        <f>IFERROR(AVERAGE(Data!AK397), "  ")</f>
        <v>9019.0833333333339</v>
      </c>
      <c r="AI389" s="67">
        <f>IFERROR(AVERAGE(Data!AL397), "  ")</f>
        <v>-16.901408450704224</v>
      </c>
      <c r="AJ389" s="67">
        <f>IFERROR(AVERAGE(Data!AM397), "  ")</f>
        <v>35.389133627019099</v>
      </c>
      <c r="AK389" s="67">
        <f>IFERROR(AVERAGE(Data!AN397), "  ")</f>
        <v>27.78460486560903</v>
      </c>
      <c r="AL389" s="66">
        <f>IFERROR(AVERAGE(Data!AP397),"  ")</f>
        <v>613789</v>
      </c>
      <c r="AM389" s="66">
        <f>IFERROR(AVERAGE(Data!AQ397),"  ")</f>
        <v>145450</v>
      </c>
      <c r="AN389" s="66">
        <f>IFERROR(AVERAGE(Data!AR397),"  ")</f>
        <v>27200</v>
      </c>
      <c r="AO389" s="66">
        <f>IFERROR(AVERAGE(Data!AS397),"  ")</f>
        <v>786439</v>
      </c>
      <c r="AP389" s="66">
        <f>IFERROR(AVERAGE(Data!AT397),"  ")</f>
        <v>814962.75</v>
      </c>
      <c r="AQ389" s="66">
        <f>IFERROR(AVERAGE(Data!AU397),"  ")</f>
        <v>694468.41666666663</v>
      </c>
      <c r="AR389" s="67">
        <f>IFERROR(AVERAGE(Data!AV397),"  ")</f>
        <v>-2.5039763859084019</v>
      </c>
      <c r="AS389" s="67">
        <f>IFERROR(AVERAGE(Data!AW397),"  ")</f>
        <v>8.1457725676705053</v>
      </c>
      <c r="AT389" s="67">
        <f>IFERROR(AVERAGE(Data!AX397),"  ")</f>
        <v>17.350585057803801</v>
      </c>
      <c r="AU389" s="66">
        <f>IFERROR(AVERAGE(Data!AZ397), "  ")</f>
        <v>647.29600000000005</v>
      </c>
      <c r="AV389" s="66">
        <f>IFERROR(AVERAGE(Data!BA397), "  ")</f>
        <v>16.3</v>
      </c>
      <c r="AW389" s="66">
        <f>IFERROR(AVERAGE(Data!BB397), "  ")</f>
        <v>111.04300000000001</v>
      </c>
      <c r="AX389" s="66">
        <f>IFERROR(AVERAGE(Data!BC397), "  ")</f>
        <v>11.8</v>
      </c>
      <c r="AY389" s="66">
        <f>IFERROR(AVERAGE(Data!BD397), "  ")</f>
        <v>786.43899999999996</v>
      </c>
      <c r="AZ389" s="66">
        <f>IFERROR(AVERAGE(Data!BE397), "  ")</f>
        <v>9489.2549999999992</v>
      </c>
      <c r="BA389" s="66">
        <f>IFERROR(AVERAGE(Data!BF397), "  ")</f>
        <v>451.88200000000001</v>
      </c>
      <c r="BB389" s="66">
        <f>IFERROR(AVERAGE(Data!BG397), "  ")</f>
        <v>3779.1820000000007</v>
      </c>
      <c r="BC389" s="66">
        <f>IFERROR(AVERAGE(Data!BH397), "  ")</f>
        <v>201.04999999999998</v>
      </c>
      <c r="BD389" s="66">
        <f>IFERROR(AVERAGE(Data!BI397), "  ")</f>
        <v>13921.369000000001</v>
      </c>
    </row>
    <row r="390" spans="1:56" x14ac:dyDescent="0.25">
      <c r="A390" s="59">
        <f t="shared" si="6"/>
        <v>40341</v>
      </c>
      <c r="B390" s="66">
        <f>IFERROR(AVERAGE(Data!B398),"  ")</f>
        <v>577303</v>
      </c>
      <c r="C390" s="66">
        <f>IFERROR(AVERAGE(Data!C398),"  ")</f>
        <v>27500</v>
      </c>
      <c r="D390" s="66">
        <f>IFERROR(AVERAGE(Data!D398),"  ")</f>
        <v>0</v>
      </c>
      <c r="E390" s="66">
        <f>IFERROR(AVERAGE(Data!E398),"  ")</f>
        <v>604803</v>
      </c>
      <c r="F390" s="66">
        <f>IFERROR(AVERAGE(Data!F398),"  ")</f>
        <v>661428.75</v>
      </c>
      <c r="G390" s="66">
        <f>IFERROR(AVERAGE(Data!G398),"  ")</f>
        <v>510222.75</v>
      </c>
      <c r="H390" s="67">
        <f>IFERROR(AVERAGE(Data!H398),"  ")</f>
        <v>6.0375161957125778</v>
      </c>
      <c r="I390" s="67">
        <f>IFERROR(AVERAGE(Data!I398),"  ")</f>
        <v>27.692830428724434</v>
      </c>
      <c r="J390" s="67">
        <f>IFERROR(AVERAGE(Data!J398),"  ")</f>
        <v>29.63529164467873</v>
      </c>
      <c r="K390" s="66">
        <f>IFERROR(AVERAGE(Data!L398),"  ")</f>
        <v>13700</v>
      </c>
      <c r="L390" s="66">
        <f>IFERROR(AVERAGE(Data!M398),"  ")</f>
        <v>3500</v>
      </c>
      <c r="M390" s="66">
        <f>IFERROR(AVERAGE(Data!N398),"  ")</f>
        <v>11200</v>
      </c>
      <c r="N390" s="66">
        <f>IFERROR(AVERAGE(Data!O398),"  ")</f>
        <v>28400</v>
      </c>
      <c r="O390" s="66">
        <f>IFERROR(AVERAGE(Data!P398),"  ")</f>
        <v>20157.5</v>
      </c>
      <c r="P390" s="66">
        <f>IFERROR(AVERAGE(Data!Q398),"  ")</f>
        <v>22996.75</v>
      </c>
      <c r="Q390" s="67">
        <f>IFERROR(AVERAGE(Data!R398),"  ")</f>
        <v>-58.418740849194727</v>
      </c>
      <c r="R390" s="67">
        <f>IFERROR(AVERAGE(Data!S398),"  ")</f>
        <v>-35.651979601446094</v>
      </c>
      <c r="S390" s="67">
        <f>IFERROR(AVERAGE(Data!T398),"  ")</f>
        <v>-12.346309804646305</v>
      </c>
      <c r="T390" s="66">
        <f>IFERROR(AVERAGE(Data!V398), " ")</f>
        <v>93720</v>
      </c>
      <c r="U390" s="66">
        <f>IFERROR(AVERAGE(Data!W398), " ")</f>
        <v>11726</v>
      </c>
      <c r="V390" s="66">
        <f>IFERROR(AVERAGE(Data!X398), " ")</f>
        <v>11200</v>
      </c>
      <c r="W390" s="66">
        <f>IFERROR(AVERAGE(Data!Y398), " ")</f>
        <v>116646</v>
      </c>
      <c r="X390" s="66">
        <f>IFERROR(AVERAGE(Data!Z398), " ")</f>
        <v>109696.25</v>
      </c>
      <c r="Y390" s="66">
        <f>IFERROR(AVERAGE(Data!AA398), " ")</f>
        <v>160474.08333333334</v>
      </c>
      <c r="Z390" s="67">
        <f>IFERROR(AVERAGE(Data!AB398), " ")</f>
        <v>-38.424586667792816</v>
      </c>
      <c r="AA390" s="67">
        <f>IFERROR(AVERAGE(Data!AC398), " ")</f>
        <v>-47.759585872223298</v>
      </c>
      <c r="AB390" s="67">
        <f>IFERROR(AVERAGE(Data!AD398), " ")</f>
        <v>-31.642388776173103</v>
      </c>
      <c r="AC390" s="66">
        <f>IFERROR(AVERAGE(Data!AF398), "  ")</f>
        <v>4920</v>
      </c>
      <c r="AD390" s="66">
        <f>IFERROR(AVERAGE(Data!AG398), "  ")</f>
        <v>5250</v>
      </c>
      <c r="AE390" s="66">
        <f>IFERROR(AVERAGE(Data!AH398), "  ")</f>
        <v>1400</v>
      </c>
      <c r="AF390" s="66">
        <f>IFERROR(AVERAGE(Data!AI398), "  ")</f>
        <v>11570</v>
      </c>
      <c r="AG390" s="66">
        <f>IFERROR(AVERAGE(Data!AJ398), "  ")</f>
        <v>12267.5</v>
      </c>
      <c r="AH390" s="66">
        <f>IFERROR(AVERAGE(Data!AK398), "  ")</f>
        <v>11612.916666666666</v>
      </c>
      <c r="AI390" s="67">
        <f>IFERROR(AVERAGE(Data!AL398), "  ")</f>
        <v>62.957746478873247</v>
      </c>
      <c r="AJ390" s="67">
        <f>IFERROR(AVERAGE(Data!AM398), "  ")</f>
        <v>35.552486187845304</v>
      </c>
      <c r="AK390" s="67">
        <f>IFERROR(AVERAGE(Data!AN398), "  ")</f>
        <v>5.6366832908758324</v>
      </c>
      <c r="AL390" s="66">
        <f>IFERROR(AVERAGE(Data!AP398),"  ")</f>
        <v>689643</v>
      </c>
      <c r="AM390" s="66">
        <f>IFERROR(AVERAGE(Data!AQ398),"  ")</f>
        <v>47976</v>
      </c>
      <c r="AN390" s="66">
        <f>IFERROR(AVERAGE(Data!AR398),"  ")</f>
        <v>23800</v>
      </c>
      <c r="AO390" s="66">
        <f>IFERROR(AVERAGE(Data!AS398),"  ")</f>
        <v>761419</v>
      </c>
      <c r="AP390" s="66">
        <f>IFERROR(AVERAGE(Data!AT398),"  ")</f>
        <v>803550</v>
      </c>
      <c r="AQ390" s="66">
        <f>IFERROR(AVERAGE(Data!AU398),"  ")</f>
        <v>705306.5</v>
      </c>
      <c r="AR390" s="67">
        <f>IFERROR(AVERAGE(Data!AV398),"  ")</f>
        <v>-8.8342594554856717</v>
      </c>
      <c r="AS390" s="67">
        <f>IFERROR(AVERAGE(Data!AW398),"  ")</f>
        <v>4.5821302581462664</v>
      </c>
      <c r="AT390" s="67">
        <f>IFERROR(AVERAGE(Data!AX398),"  ")</f>
        <v>13.929192485819986</v>
      </c>
      <c r="AU390" s="66">
        <f>IFERROR(AVERAGE(Data!AZ398), "  ")</f>
        <v>604.803</v>
      </c>
      <c r="AV390" s="66">
        <f>IFERROR(AVERAGE(Data!BA398), "  ")</f>
        <v>28.4</v>
      </c>
      <c r="AW390" s="66">
        <f>IFERROR(AVERAGE(Data!BB398), "  ")</f>
        <v>116.646</v>
      </c>
      <c r="AX390" s="66">
        <f>IFERROR(AVERAGE(Data!BC398), "  ")</f>
        <v>11.57</v>
      </c>
      <c r="AY390" s="66">
        <f>IFERROR(AVERAGE(Data!BD398), "  ")</f>
        <v>761.41899999999998</v>
      </c>
      <c r="AZ390" s="66">
        <f>IFERROR(AVERAGE(Data!BE398), "  ")</f>
        <v>10094.057999999999</v>
      </c>
      <c r="BA390" s="66">
        <f>IFERROR(AVERAGE(Data!BF398), "  ")</f>
        <v>480.28199999999998</v>
      </c>
      <c r="BB390" s="66">
        <f>IFERROR(AVERAGE(Data!BG398), "  ")</f>
        <v>3895.8280000000009</v>
      </c>
      <c r="BC390" s="66">
        <f>IFERROR(AVERAGE(Data!BH398), "  ")</f>
        <v>212.61999999999998</v>
      </c>
      <c r="BD390" s="66">
        <f>IFERROR(AVERAGE(Data!BI398), "  ")</f>
        <v>14682.788</v>
      </c>
    </row>
    <row r="391" spans="1:56" x14ac:dyDescent="0.25">
      <c r="A391" s="59">
        <f t="shared" si="6"/>
        <v>40348</v>
      </c>
      <c r="B391" s="66">
        <f>IFERROR(AVERAGE(Data!B399),"  ")</f>
        <v>580624</v>
      </c>
      <c r="C391" s="66">
        <f>IFERROR(AVERAGE(Data!C399),"  ")</f>
        <v>46900</v>
      </c>
      <c r="D391" s="66">
        <f>IFERROR(AVERAGE(Data!D399),"  ")</f>
        <v>0</v>
      </c>
      <c r="E391" s="66">
        <f>IFERROR(AVERAGE(Data!E399),"  ")</f>
        <v>627524</v>
      </c>
      <c r="F391" s="66">
        <f>IFERROR(AVERAGE(Data!F399),"  ")</f>
        <v>666297.75</v>
      </c>
      <c r="G391" s="66">
        <f>IFERROR(AVERAGE(Data!G399),"  ")</f>
        <v>519319.33333333331</v>
      </c>
      <c r="H391" s="67">
        <f>IFERROR(AVERAGE(Data!H399),"  ")</f>
        <v>-22.946747494790664</v>
      </c>
      <c r="I391" s="67">
        <f>IFERROR(AVERAGE(Data!I399),"  ")</f>
        <v>10.303924510341545</v>
      </c>
      <c r="J391" s="67">
        <f>IFERROR(AVERAGE(Data!J399),"  ")</f>
        <v>28.302126886604139</v>
      </c>
      <c r="K391" s="66">
        <f>IFERROR(AVERAGE(Data!L399),"  ")</f>
        <v>13873</v>
      </c>
      <c r="L391" s="66">
        <f>IFERROR(AVERAGE(Data!M399),"  ")</f>
        <v>5250</v>
      </c>
      <c r="M391" s="66">
        <f>IFERROR(AVERAGE(Data!N399),"  ")</f>
        <v>16800</v>
      </c>
      <c r="N391" s="66">
        <f>IFERROR(AVERAGE(Data!O399),"  ")</f>
        <v>35923</v>
      </c>
      <c r="O391" s="66">
        <f>IFERROR(AVERAGE(Data!P399),"  ")</f>
        <v>24078.25</v>
      </c>
      <c r="P391" s="66">
        <f>IFERROR(AVERAGE(Data!Q399),"  ")</f>
        <v>26991.166666666668</v>
      </c>
      <c r="Q391" s="67">
        <f>IFERROR(AVERAGE(Data!R399),"  ")</f>
        <v>-18.403180011357179</v>
      </c>
      <c r="R391" s="67">
        <f>IFERROR(AVERAGE(Data!S399),"  ")</f>
        <v>-38.437691757005524</v>
      </c>
      <c r="S391" s="67">
        <f>IFERROR(AVERAGE(Data!T399),"  ")</f>
        <v>-10.792110999277549</v>
      </c>
      <c r="T391" s="66">
        <f>IFERROR(AVERAGE(Data!V399), " ")</f>
        <v>101745</v>
      </c>
      <c r="U391" s="66">
        <f>IFERROR(AVERAGE(Data!W399), " ")</f>
        <v>30000</v>
      </c>
      <c r="V391" s="66">
        <f>IFERROR(AVERAGE(Data!X399), " ")</f>
        <v>4200</v>
      </c>
      <c r="W391" s="66">
        <f>IFERROR(AVERAGE(Data!Y399), " ")</f>
        <v>135945</v>
      </c>
      <c r="X391" s="66">
        <f>IFERROR(AVERAGE(Data!Z399), " ")</f>
        <v>112866.25</v>
      </c>
      <c r="Y391" s="66">
        <f>IFERROR(AVERAGE(Data!AA399), " ")</f>
        <v>144588.75</v>
      </c>
      <c r="Z391" s="67">
        <f>IFERROR(AVERAGE(Data!AB399), " ")</f>
        <v>-24.715492177765476</v>
      </c>
      <c r="AA391" s="67">
        <f>IFERROR(AVERAGE(Data!AC399), " ")</f>
        <v>-43.678462047069246</v>
      </c>
      <c r="AB391" s="67">
        <f>IFERROR(AVERAGE(Data!AD399), " ")</f>
        <v>-21.939812053150742</v>
      </c>
      <c r="AC391" s="66">
        <f>IFERROR(AVERAGE(Data!AF399), "  ")</f>
        <v>0</v>
      </c>
      <c r="AD391" s="66">
        <f>IFERROR(AVERAGE(Data!AG399), "  ")</f>
        <v>1750</v>
      </c>
      <c r="AE391" s="66">
        <f>IFERROR(AVERAGE(Data!AH399), "  ")</f>
        <v>15500</v>
      </c>
      <c r="AF391" s="66">
        <f>IFERROR(AVERAGE(Data!AI399), "  ")</f>
        <v>17250</v>
      </c>
      <c r="AG391" s="66">
        <f>IFERROR(AVERAGE(Data!AJ399), "  ")</f>
        <v>13330</v>
      </c>
      <c r="AH391" s="66">
        <f>IFERROR(AVERAGE(Data!AK399), "  ")</f>
        <v>12379.583333333334</v>
      </c>
      <c r="AI391" s="67">
        <f>IFERROR(AVERAGE(Data!AL399), "  ")</f>
        <v>-25.646551724137932</v>
      </c>
      <c r="AJ391" s="67">
        <f>IFERROR(AVERAGE(Data!AM399), "  ")</f>
        <v>-8.0689655172413772</v>
      </c>
      <c r="AK391" s="67">
        <f>IFERROR(AVERAGE(Data!AN399), "  ")</f>
        <v>7.67729123893508</v>
      </c>
      <c r="AL391" s="66">
        <f>IFERROR(AVERAGE(Data!AP399),"  ")</f>
        <v>696242</v>
      </c>
      <c r="AM391" s="66">
        <f>IFERROR(AVERAGE(Data!AQ399),"  ")</f>
        <v>83900</v>
      </c>
      <c r="AN391" s="66">
        <f>IFERROR(AVERAGE(Data!AR399),"  ")</f>
        <v>36500</v>
      </c>
      <c r="AO391" s="66">
        <f>IFERROR(AVERAGE(Data!AS399),"  ")</f>
        <v>816642</v>
      </c>
      <c r="AP391" s="66">
        <f>IFERROR(AVERAGE(Data!AT399),"  ")</f>
        <v>816572.25</v>
      </c>
      <c r="AQ391" s="66">
        <f>IFERROR(AVERAGE(Data!AU399),"  ")</f>
        <v>703278.83333333337</v>
      </c>
      <c r="AR391" s="67">
        <f>IFERROR(AVERAGE(Data!AV399),"  ")</f>
        <v>-23.11808571431261</v>
      </c>
      <c r="AS391" s="67">
        <f>IFERROR(AVERAGE(Data!AW399),"  ")</f>
        <v>-4.8355630608188598</v>
      </c>
      <c r="AT391" s="67">
        <f>IFERROR(AVERAGE(Data!AX399),"  ")</f>
        <v>16.10931700157807</v>
      </c>
      <c r="AU391" s="66">
        <f>IFERROR(AVERAGE(Data!AZ399), "  ")</f>
        <v>627.524</v>
      </c>
      <c r="AV391" s="66">
        <f>IFERROR(AVERAGE(Data!BA399), "  ")</f>
        <v>35.923000000000002</v>
      </c>
      <c r="AW391" s="66">
        <f>IFERROR(AVERAGE(Data!BB399), "  ")</f>
        <v>135.94499999999999</v>
      </c>
      <c r="AX391" s="66">
        <f>IFERROR(AVERAGE(Data!BC399), "  ")</f>
        <v>17.25</v>
      </c>
      <c r="AY391" s="66">
        <f>IFERROR(AVERAGE(Data!BD399), "  ")</f>
        <v>816.64200000000005</v>
      </c>
      <c r="AZ391" s="66">
        <f>IFERROR(AVERAGE(Data!BE399), "  ")</f>
        <v>10721.581999999999</v>
      </c>
      <c r="BA391" s="66">
        <f>IFERROR(AVERAGE(Data!BF399), "  ")</f>
        <v>516.20499999999993</v>
      </c>
      <c r="BB391" s="66">
        <f>IFERROR(AVERAGE(Data!BG399), "  ")</f>
        <v>4031.773000000001</v>
      </c>
      <c r="BC391" s="66">
        <f>IFERROR(AVERAGE(Data!BH399), "  ")</f>
        <v>229.86999999999998</v>
      </c>
      <c r="BD391" s="66">
        <f>IFERROR(AVERAGE(Data!BI399), "  ")</f>
        <v>15499.43</v>
      </c>
    </row>
    <row r="392" spans="1:56" x14ac:dyDescent="0.25">
      <c r="A392" s="59">
        <f t="shared" si="6"/>
        <v>40355</v>
      </c>
      <c r="B392" s="66">
        <f>IFERROR(AVERAGE(Data!B400),"  ")</f>
        <v>542616</v>
      </c>
      <c r="C392" s="66">
        <f>IFERROR(AVERAGE(Data!C400),"  ")</f>
        <v>29750</v>
      </c>
      <c r="D392" s="66">
        <f>IFERROR(AVERAGE(Data!D400),"  ")</f>
        <v>0</v>
      </c>
      <c r="E392" s="66">
        <f>IFERROR(AVERAGE(Data!E400),"  ")</f>
        <v>572366</v>
      </c>
      <c r="F392" s="66">
        <f>IFERROR(AVERAGE(Data!F400),"  ")</f>
        <v>612997.25</v>
      </c>
      <c r="G392" s="66">
        <f>IFERROR(AVERAGE(Data!G400),"  ")</f>
        <v>515091.5</v>
      </c>
      <c r="H392" s="67">
        <f>IFERROR(AVERAGE(Data!H400),"  ")</f>
        <v>-9.2621803418247879</v>
      </c>
      <c r="I392" s="67">
        <f>IFERROR(AVERAGE(Data!I400),"  ")</f>
        <v>-4.6040427525202983</v>
      </c>
      <c r="J392" s="67">
        <f>IFERROR(AVERAGE(Data!J400),"  ")</f>
        <v>19.007448191243693</v>
      </c>
      <c r="K392" s="66">
        <f>IFERROR(AVERAGE(Data!L400),"  ")</f>
        <v>6000</v>
      </c>
      <c r="L392" s="66">
        <f>IFERROR(AVERAGE(Data!M400),"  ")</f>
        <v>6500</v>
      </c>
      <c r="M392" s="66">
        <f>IFERROR(AVERAGE(Data!N400),"  ")</f>
        <v>29000</v>
      </c>
      <c r="N392" s="66">
        <f>IFERROR(AVERAGE(Data!O400),"  ")</f>
        <v>41500</v>
      </c>
      <c r="O392" s="66">
        <f>IFERROR(AVERAGE(Data!P400),"  ")</f>
        <v>30530.75</v>
      </c>
      <c r="P392" s="66">
        <f>IFERROR(AVERAGE(Data!Q400),"  ")</f>
        <v>30166.5</v>
      </c>
      <c r="Q392" s="67">
        <f>IFERROR(AVERAGE(Data!R400),"  ")</f>
        <v>9.210526315789469</v>
      </c>
      <c r="R392" s="67">
        <f>IFERROR(AVERAGE(Data!S400),"  ")</f>
        <v>-29.182710150306178</v>
      </c>
      <c r="S392" s="67">
        <f>IFERROR(AVERAGE(Data!T400),"  ")</f>
        <v>1.2074652346145465</v>
      </c>
      <c r="T392" s="66">
        <f>IFERROR(AVERAGE(Data!V400), " ")</f>
        <v>44800</v>
      </c>
      <c r="U392" s="66">
        <f>IFERROR(AVERAGE(Data!W400), " ")</f>
        <v>10150</v>
      </c>
      <c r="V392" s="66">
        <f>IFERROR(AVERAGE(Data!X400), " ")</f>
        <v>15400</v>
      </c>
      <c r="W392" s="66">
        <f>IFERROR(AVERAGE(Data!Y400), " ")</f>
        <v>70350</v>
      </c>
      <c r="X392" s="66">
        <f>IFERROR(AVERAGE(Data!Z400), " ")</f>
        <v>108496</v>
      </c>
      <c r="Y392" s="66">
        <f>IFERROR(AVERAGE(Data!AA400), " ")</f>
        <v>129981.66666666667</v>
      </c>
      <c r="Z392" s="67">
        <f>IFERROR(AVERAGE(Data!AB400), " ")</f>
        <v>-61.044786037033759</v>
      </c>
      <c r="AA392" s="67">
        <f>IFERROR(AVERAGE(Data!AC400), " ")</f>
        <v>-43.355217646674937</v>
      </c>
      <c r="AB392" s="67">
        <f>IFERROR(AVERAGE(Data!AD400), " ")</f>
        <v>-16.52976701842568</v>
      </c>
      <c r="AC392" s="66">
        <f>IFERROR(AVERAGE(Data!AF400), "  ")</f>
        <v>1600</v>
      </c>
      <c r="AD392" s="66">
        <f>IFERROR(AVERAGE(Data!AG400), "  ")</f>
        <v>0</v>
      </c>
      <c r="AE392" s="66">
        <f>IFERROR(AVERAGE(Data!AH400), "  ")</f>
        <v>2800</v>
      </c>
      <c r="AF392" s="66">
        <f>IFERROR(AVERAGE(Data!AI400), "  ")</f>
        <v>4400</v>
      </c>
      <c r="AG392" s="66">
        <f>IFERROR(AVERAGE(Data!AJ400), "  ")</f>
        <v>11255</v>
      </c>
      <c r="AH392" s="66">
        <f>IFERROR(AVERAGE(Data!AK400), "  ")</f>
        <v>11308.333333333334</v>
      </c>
      <c r="AI392" s="67">
        <f>IFERROR(AVERAGE(Data!AL400), "  ")</f>
        <v>-61.739130434782609</v>
      </c>
      <c r="AJ392" s="67">
        <f>IFERROR(AVERAGE(Data!AM400), "  ")</f>
        <v>-19.607142857142858</v>
      </c>
      <c r="AK392" s="67">
        <f>IFERROR(AVERAGE(Data!AN400), "  ")</f>
        <v>-0.4716285924834196</v>
      </c>
      <c r="AL392" s="66">
        <f>IFERROR(AVERAGE(Data!AP400),"  ")</f>
        <v>595016</v>
      </c>
      <c r="AM392" s="66">
        <f>IFERROR(AVERAGE(Data!AQ400),"  ")</f>
        <v>46400</v>
      </c>
      <c r="AN392" s="66">
        <f>IFERROR(AVERAGE(Data!AR400),"  ")</f>
        <v>47200</v>
      </c>
      <c r="AO392" s="66">
        <f>IFERROR(AVERAGE(Data!AS400),"  ")</f>
        <v>688616</v>
      </c>
      <c r="AP392" s="66">
        <f>IFERROR(AVERAGE(Data!AT400),"  ")</f>
        <v>763279</v>
      </c>
      <c r="AQ392" s="66">
        <f>IFERROR(AVERAGE(Data!AU400),"  ")</f>
        <v>686548</v>
      </c>
      <c r="AR392" s="67">
        <f>IFERROR(AVERAGE(Data!AV400),"  ")</f>
        <v>-20.010500846224165</v>
      </c>
      <c r="AS392" s="67">
        <f>IFERROR(AVERAGE(Data!AW400),"  ")</f>
        <v>-14.356819748853134</v>
      </c>
      <c r="AT392" s="67">
        <f>IFERROR(AVERAGE(Data!AX400),"  ")</f>
        <v>11.176348922435132</v>
      </c>
      <c r="AU392" s="66">
        <f>IFERROR(AVERAGE(Data!AZ400), "  ")</f>
        <v>572.36599999999999</v>
      </c>
      <c r="AV392" s="66">
        <f>IFERROR(AVERAGE(Data!BA400), "  ")</f>
        <v>41.5</v>
      </c>
      <c r="AW392" s="66">
        <f>IFERROR(AVERAGE(Data!BB400), "  ")</f>
        <v>70.349999999999994</v>
      </c>
      <c r="AX392" s="66">
        <f>IFERROR(AVERAGE(Data!BC400), "  ")</f>
        <v>4.4000000000000004</v>
      </c>
      <c r="AY392" s="66">
        <f>IFERROR(AVERAGE(Data!BD400), "  ")</f>
        <v>688.61599999999999</v>
      </c>
      <c r="AZ392" s="66">
        <f>IFERROR(AVERAGE(Data!BE400), "  ")</f>
        <v>11293.947999999999</v>
      </c>
      <c r="BA392" s="66">
        <f>IFERROR(AVERAGE(Data!BF400), "  ")</f>
        <v>557.70499999999993</v>
      </c>
      <c r="BB392" s="66">
        <f>IFERROR(AVERAGE(Data!BG400), "  ")</f>
        <v>4102.1230000000014</v>
      </c>
      <c r="BC392" s="66">
        <f>IFERROR(AVERAGE(Data!BH400), "  ")</f>
        <v>234.26999999999998</v>
      </c>
      <c r="BD392" s="66">
        <f>IFERROR(AVERAGE(Data!BI400), "  ")</f>
        <v>16188.046</v>
      </c>
    </row>
    <row r="393" spans="1:56" x14ac:dyDescent="0.25">
      <c r="A393" s="59">
        <f t="shared" si="6"/>
        <v>40362</v>
      </c>
      <c r="B393" s="66">
        <f>IFERROR(AVERAGE(Data!B401),"  ")</f>
        <v>550025</v>
      </c>
      <c r="C393" s="66">
        <f>IFERROR(AVERAGE(Data!C401),"  ")</f>
        <v>43550</v>
      </c>
      <c r="D393" s="66">
        <f>IFERROR(AVERAGE(Data!D401),"  ")</f>
        <v>0</v>
      </c>
      <c r="E393" s="66">
        <f>IFERROR(AVERAGE(Data!E401),"  ")</f>
        <v>593575</v>
      </c>
      <c r="F393" s="66">
        <f>IFERROR(AVERAGE(Data!F401),"  ")</f>
        <v>599567</v>
      </c>
      <c r="G393" s="66">
        <f>IFERROR(AVERAGE(Data!G401),"  ")</f>
        <v>514134.91666666669</v>
      </c>
      <c r="H393" s="67">
        <f>IFERROR(AVERAGE(Data!H401),"  ")</f>
        <v>-14.9811865035543</v>
      </c>
      <c r="I393" s="67">
        <f>IFERROR(AVERAGE(Data!I401),"  ")</f>
        <v>-11.624664207566704</v>
      </c>
      <c r="J393" s="67">
        <f>IFERROR(AVERAGE(Data!J401),"  ")</f>
        <v>16.616666280365109</v>
      </c>
      <c r="K393" s="66">
        <f>IFERROR(AVERAGE(Data!L401),"  ")</f>
        <v>0</v>
      </c>
      <c r="L393" s="66">
        <f>IFERROR(AVERAGE(Data!M401),"  ")</f>
        <v>5250</v>
      </c>
      <c r="M393" s="66">
        <f>IFERROR(AVERAGE(Data!N401),"  ")</f>
        <v>19600</v>
      </c>
      <c r="N393" s="66">
        <f>IFERROR(AVERAGE(Data!O401),"  ")</f>
        <v>24850</v>
      </c>
      <c r="O393" s="66">
        <f>IFERROR(AVERAGE(Data!P401),"  ")</f>
        <v>32668.25</v>
      </c>
      <c r="P393" s="66">
        <f>IFERROR(AVERAGE(Data!Q401),"  ")</f>
        <v>40219.666666666664</v>
      </c>
      <c r="Q393" s="67">
        <f>IFERROR(AVERAGE(Data!R401),"  ")</f>
        <v>-72.97179713076865</v>
      </c>
      <c r="R393" s="67">
        <f>IFERROR(AVERAGE(Data!S401),"  ")</f>
        <v>-46.062179587725893</v>
      </c>
      <c r="S393" s="67">
        <f>IFERROR(AVERAGE(Data!T401),"  ")</f>
        <v>-18.775433245758698</v>
      </c>
      <c r="T393" s="66">
        <f>IFERROR(AVERAGE(Data!V401), " ")</f>
        <v>132040</v>
      </c>
      <c r="U393" s="66">
        <f>IFERROR(AVERAGE(Data!W401), " ")</f>
        <v>12100</v>
      </c>
      <c r="V393" s="66">
        <f>IFERROR(AVERAGE(Data!X401), " ")</f>
        <v>11200</v>
      </c>
      <c r="W393" s="66">
        <f>IFERROR(AVERAGE(Data!Y401), " ")</f>
        <v>155340</v>
      </c>
      <c r="X393" s="66">
        <f>IFERROR(AVERAGE(Data!Z401), " ")</f>
        <v>119570.25</v>
      </c>
      <c r="Y393" s="66">
        <f>IFERROR(AVERAGE(Data!AA401), " ")</f>
        <v>114624.33333333333</v>
      </c>
      <c r="Z393" s="67">
        <f>IFERROR(AVERAGE(Data!AB401), " ")</f>
        <v>1.357832166463302</v>
      </c>
      <c r="AA393" s="67">
        <f>IFERROR(AVERAGE(Data!AC401), " ")</f>
        <v>-32.049038021657651</v>
      </c>
      <c r="AB393" s="67">
        <f>IFERROR(AVERAGE(Data!AD401), " ")</f>
        <v>4.3148924166770852</v>
      </c>
      <c r="AC393" s="66">
        <f>IFERROR(AVERAGE(Data!AF401), "  ")</f>
        <v>1500</v>
      </c>
      <c r="AD393" s="66">
        <f>IFERROR(AVERAGE(Data!AG401), "  ")</f>
        <v>0</v>
      </c>
      <c r="AE393" s="66">
        <f>IFERROR(AVERAGE(Data!AH401), "  ")</f>
        <v>11500</v>
      </c>
      <c r="AF393" s="66">
        <f>IFERROR(AVERAGE(Data!AI401), "  ")</f>
        <v>13000</v>
      </c>
      <c r="AG393" s="66">
        <f>IFERROR(AVERAGE(Data!AJ401), "  ")</f>
        <v>11555</v>
      </c>
      <c r="AH393" s="66">
        <f>IFERROR(AVERAGE(Data!AK401), "  ")</f>
        <v>10691.666666666666</v>
      </c>
      <c r="AI393" s="67">
        <f>IFERROR(AVERAGE(Data!AL401), "  ")</f>
        <v>27.450980392156854</v>
      </c>
      <c r="AJ393" s="67">
        <f>IFERROR(AVERAGE(Data!AM401), "  ")</f>
        <v>-11.115384615384617</v>
      </c>
      <c r="AK393" s="67">
        <f>IFERROR(AVERAGE(Data!AN401), "  ")</f>
        <v>8.0748246297739801</v>
      </c>
      <c r="AL393" s="66">
        <f>IFERROR(AVERAGE(Data!AP401),"  ")</f>
        <v>683565</v>
      </c>
      <c r="AM393" s="66">
        <f>IFERROR(AVERAGE(Data!AQ401),"  ")</f>
        <v>60900</v>
      </c>
      <c r="AN393" s="66">
        <f>IFERROR(AVERAGE(Data!AR401),"  ")</f>
        <v>42300</v>
      </c>
      <c r="AO393" s="66">
        <f>IFERROR(AVERAGE(Data!AS401),"  ")</f>
        <v>786765</v>
      </c>
      <c r="AP393" s="66">
        <f>IFERROR(AVERAGE(Data!AT401),"  ")</f>
        <v>763360.5</v>
      </c>
      <c r="AQ393" s="66">
        <f>IFERROR(AVERAGE(Data!AU401),"  ")</f>
        <v>679670.58333333337</v>
      </c>
      <c r="AR393" s="67">
        <f>IFERROR(AVERAGE(Data!AV401),"  ")</f>
        <v>-17.492598857555141</v>
      </c>
      <c r="AS393" s="67">
        <f>IFERROR(AVERAGE(Data!AW401),"  ")</f>
        <v>-17.738178561787656</v>
      </c>
      <c r="AT393" s="67">
        <f>IFERROR(AVERAGE(Data!AX401),"  ")</f>
        <v>12.313305698213849</v>
      </c>
      <c r="AU393" s="66">
        <f>IFERROR(AVERAGE(Data!AZ401), "  ")</f>
        <v>593.57500000000005</v>
      </c>
      <c r="AV393" s="66">
        <f>IFERROR(AVERAGE(Data!BA401), "  ")</f>
        <v>24.85</v>
      </c>
      <c r="AW393" s="66">
        <f>IFERROR(AVERAGE(Data!BB401), "  ")</f>
        <v>155.34</v>
      </c>
      <c r="AX393" s="66">
        <f>IFERROR(AVERAGE(Data!BC401), "  ")</f>
        <v>13</v>
      </c>
      <c r="AY393" s="66">
        <f>IFERROR(AVERAGE(Data!BD401), "  ")</f>
        <v>786.76499999999999</v>
      </c>
      <c r="AZ393" s="66">
        <f>IFERROR(AVERAGE(Data!BE401), "  ")</f>
        <v>11887.522999999999</v>
      </c>
      <c r="BA393" s="66">
        <f>IFERROR(AVERAGE(Data!BF401), "  ")</f>
        <v>582.55499999999995</v>
      </c>
      <c r="BB393" s="66">
        <f>IFERROR(AVERAGE(Data!BG401), "  ")</f>
        <v>4257.4630000000016</v>
      </c>
      <c r="BC393" s="66">
        <f>IFERROR(AVERAGE(Data!BH401), "  ")</f>
        <v>247.26999999999998</v>
      </c>
      <c r="BD393" s="66">
        <f>IFERROR(AVERAGE(Data!BI401), "  ")</f>
        <v>16974.811000000002</v>
      </c>
    </row>
    <row r="394" spans="1:56" x14ac:dyDescent="0.25">
      <c r="A394" s="59">
        <f t="shared" si="6"/>
        <v>40369</v>
      </c>
      <c r="B394" s="66">
        <f>IFERROR(AVERAGE(Data!B402),"  ")</f>
        <v>474502</v>
      </c>
      <c r="C394" s="66">
        <f>IFERROR(AVERAGE(Data!C402),"  ")</f>
        <v>35618</v>
      </c>
      <c r="D394" s="66">
        <f>IFERROR(AVERAGE(Data!D402),"  ")</f>
        <v>1400</v>
      </c>
      <c r="E394" s="66">
        <f>IFERROR(AVERAGE(Data!E402),"  ")</f>
        <v>511520</v>
      </c>
      <c r="F394" s="66">
        <f>IFERROR(AVERAGE(Data!F402),"  ")</f>
        <v>576246.25</v>
      </c>
      <c r="G394" s="66">
        <f>IFERROR(AVERAGE(Data!G402),"  ")</f>
        <v>526744.66666666663</v>
      </c>
      <c r="H394" s="67">
        <f>IFERROR(AVERAGE(Data!H402),"  ")</f>
        <v>-4.4580752650414279</v>
      </c>
      <c r="I394" s="67">
        <f>IFERROR(AVERAGE(Data!I402),"  ")</f>
        <v>-13.952995257864576</v>
      </c>
      <c r="J394" s="67">
        <f>IFERROR(AVERAGE(Data!J402),"  ")</f>
        <v>9.3976430073014594</v>
      </c>
      <c r="K394" s="66">
        <f>IFERROR(AVERAGE(Data!L402),"  ")</f>
        <v>7740</v>
      </c>
      <c r="L394" s="66">
        <f>IFERROR(AVERAGE(Data!M402),"  ")</f>
        <v>6000</v>
      </c>
      <c r="M394" s="66">
        <f>IFERROR(AVERAGE(Data!N402),"  ")</f>
        <v>16800</v>
      </c>
      <c r="N394" s="66">
        <f>IFERROR(AVERAGE(Data!O402),"  ")</f>
        <v>30540</v>
      </c>
      <c r="O394" s="66">
        <f>IFERROR(AVERAGE(Data!P402),"  ")</f>
        <v>33203.25</v>
      </c>
      <c r="P394" s="66">
        <f>IFERROR(AVERAGE(Data!Q402),"  ")</f>
        <v>41180.25</v>
      </c>
      <c r="Q394" s="67">
        <f>IFERROR(AVERAGE(Data!R402),"  ")</f>
        <v>-11.2157683586255</v>
      </c>
      <c r="R394" s="67">
        <f>IFERROR(AVERAGE(Data!S402),"  ")</f>
        <v>-36.259142654201305</v>
      </c>
      <c r="S394" s="67">
        <f>IFERROR(AVERAGE(Data!T402),"  ")</f>
        <v>-19.370936310488641</v>
      </c>
      <c r="T394" s="66">
        <f>IFERROR(AVERAGE(Data!V402), " ")</f>
        <v>108486</v>
      </c>
      <c r="U394" s="66">
        <f>IFERROR(AVERAGE(Data!W402), " ")</f>
        <v>16400</v>
      </c>
      <c r="V394" s="66">
        <f>IFERROR(AVERAGE(Data!X402), " ")</f>
        <v>11800</v>
      </c>
      <c r="W394" s="66">
        <f>IFERROR(AVERAGE(Data!Y402), " ")</f>
        <v>136686</v>
      </c>
      <c r="X394" s="66">
        <f>IFERROR(AVERAGE(Data!Z402), " ")</f>
        <v>124580.25</v>
      </c>
      <c r="Y394" s="66">
        <f>IFERROR(AVERAGE(Data!AA402), " ")</f>
        <v>109985.25</v>
      </c>
      <c r="Z394" s="67">
        <f>IFERROR(AVERAGE(Data!AB402), " ")</f>
        <v>16.840620592383647</v>
      </c>
      <c r="AA394" s="67">
        <f>IFERROR(AVERAGE(Data!AC402), " ")</f>
        <v>-21.078188374925368</v>
      </c>
      <c r="AB394" s="67">
        <f>IFERROR(AVERAGE(Data!AD402), " ")</f>
        <v>13.269961199342628</v>
      </c>
      <c r="AC394" s="66">
        <f>IFERROR(AVERAGE(Data!AF402), "  ")</f>
        <v>0</v>
      </c>
      <c r="AD394" s="66">
        <f>IFERROR(AVERAGE(Data!AG402), "  ")</f>
        <v>0</v>
      </c>
      <c r="AE394" s="66">
        <f>IFERROR(AVERAGE(Data!AH402), "  ")</f>
        <v>0</v>
      </c>
      <c r="AF394" s="66">
        <f>IFERROR(AVERAGE(Data!AI402), "  ")</f>
        <v>0</v>
      </c>
      <c r="AG394" s="66">
        <f>IFERROR(AVERAGE(Data!AJ402), "  ")</f>
        <v>8662.5</v>
      </c>
      <c r="AH394" s="66">
        <f>IFERROR(AVERAGE(Data!AK402), "  ")</f>
        <v>7243.666666666667</v>
      </c>
      <c r="AI394" s="67" t="str">
        <f>IFERROR(AVERAGE(Data!AL402), "  ")</f>
        <v xml:space="preserve">  </v>
      </c>
      <c r="AJ394" s="67">
        <f>IFERROR(AVERAGE(Data!AM402), "  ")</f>
        <v>-22.828507795100229</v>
      </c>
      <c r="AK394" s="67">
        <f>IFERROR(AVERAGE(Data!AN402), "  ")</f>
        <v>19.587225622382775</v>
      </c>
      <c r="AL394" s="66">
        <f>IFERROR(AVERAGE(Data!AP402),"  ")</f>
        <v>590728</v>
      </c>
      <c r="AM394" s="66">
        <f>IFERROR(AVERAGE(Data!AQ402),"  ")</f>
        <v>58018</v>
      </c>
      <c r="AN394" s="66">
        <f>IFERROR(AVERAGE(Data!AR402),"  ")</f>
        <v>30000</v>
      </c>
      <c r="AO394" s="66">
        <f>IFERROR(AVERAGE(Data!AS402),"  ")</f>
        <v>678746</v>
      </c>
      <c r="AP394" s="66">
        <f>IFERROR(AVERAGE(Data!AT402),"  ")</f>
        <v>742692.25</v>
      </c>
      <c r="AQ394" s="66">
        <f>IFERROR(AVERAGE(Data!AU402),"  ")</f>
        <v>685153.83333333337</v>
      </c>
      <c r="AR394" s="67">
        <f>IFERROR(AVERAGE(Data!AV402),"  ")</f>
        <v>-1.1685117746672469</v>
      </c>
      <c r="AS394" s="67">
        <f>IFERROR(AVERAGE(Data!AW402),"  ")</f>
        <v>-16.6316628996926</v>
      </c>
      <c r="AT394" s="67">
        <f>IFERROR(AVERAGE(Data!AX402),"  ")</f>
        <v>8.3978829085341609</v>
      </c>
      <c r="AU394" s="66">
        <f>IFERROR(AVERAGE(Data!AZ402), "  ")</f>
        <v>511.52</v>
      </c>
      <c r="AV394" s="66">
        <f>IFERROR(AVERAGE(Data!BA402), "  ")</f>
        <v>30.54</v>
      </c>
      <c r="AW394" s="66">
        <f>IFERROR(AVERAGE(Data!BB402), "  ")</f>
        <v>136.68600000000001</v>
      </c>
      <c r="AX394" s="66">
        <f>IFERROR(AVERAGE(Data!BC402), "  ")</f>
        <v>0</v>
      </c>
      <c r="AY394" s="66">
        <f>IFERROR(AVERAGE(Data!BD402), "  ")</f>
        <v>678.74599999999998</v>
      </c>
      <c r="AZ394" s="66">
        <f>IFERROR(AVERAGE(Data!BE402), "  ")</f>
        <v>12399.043</v>
      </c>
      <c r="BA394" s="66">
        <f>IFERROR(AVERAGE(Data!BF402), "  ")</f>
        <v>613.09499999999991</v>
      </c>
      <c r="BB394" s="66">
        <f>IFERROR(AVERAGE(Data!BG402), "  ")</f>
        <v>4394.1490000000013</v>
      </c>
      <c r="BC394" s="66">
        <f>IFERROR(AVERAGE(Data!BH402), "  ")</f>
        <v>247.26999999999998</v>
      </c>
      <c r="BD394" s="66">
        <f>IFERROR(AVERAGE(Data!BI402), "  ")</f>
        <v>17653.557000000001</v>
      </c>
    </row>
    <row r="395" spans="1:56" x14ac:dyDescent="0.25">
      <c r="A395" s="59">
        <f t="shared" si="6"/>
        <v>40376</v>
      </c>
      <c r="B395" s="66">
        <f>IFERROR(AVERAGE(Data!B403),"  ")</f>
        <v>599164</v>
      </c>
      <c r="C395" s="66">
        <f>IFERROR(AVERAGE(Data!C403),"  ")</f>
        <v>37250</v>
      </c>
      <c r="D395" s="66">
        <f>IFERROR(AVERAGE(Data!D403),"  ")</f>
        <v>0</v>
      </c>
      <c r="E395" s="66">
        <f>IFERROR(AVERAGE(Data!E403),"  ")</f>
        <v>636414</v>
      </c>
      <c r="F395" s="66">
        <f>IFERROR(AVERAGE(Data!F403),"  ")</f>
        <v>578468.75</v>
      </c>
      <c r="G395" s="66">
        <f>IFERROR(AVERAGE(Data!G403),"  ")</f>
        <v>525658.66666666663</v>
      </c>
      <c r="H395" s="67">
        <f>IFERROR(AVERAGE(Data!H403),"  ")</f>
        <v>16.589662512961254</v>
      </c>
      <c r="I395" s="67">
        <f>IFERROR(AVERAGE(Data!I403),"  ")</f>
        <v>-3.9967952946760588</v>
      </c>
      <c r="J395" s="67">
        <f>IFERROR(AVERAGE(Data!J403),"  ")</f>
        <v>10.046459172492161</v>
      </c>
      <c r="K395" s="66">
        <f>IFERROR(AVERAGE(Data!L403),"  ")</f>
        <v>10700</v>
      </c>
      <c r="L395" s="66">
        <f>IFERROR(AVERAGE(Data!M403),"  ")</f>
        <v>18750</v>
      </c>
      <c r="M395" s="66">
        <f>IFERROR(AVERAGE(Data!N403),"  ")</f>
        <v>18200</v>
      </c>
      <c r="N395" s="66">
        <f>IFERROR(AVERAGE(Data!O403),"  ")</f>
        <v>47650</v>
      </c>
      <c r="O395" s="66">
        <f>IFERROR(AVERAGE(Data!P403),"  ")</f>
        <v>36135</v>
      </c>
      <c r="P395" s="66">
        <f>IFERROR(AVERAGE(Data!Q403),"  ")</f>
        <v>40773.25</v>
      </c>
      <c r="Q395" s="67">
        <f>IFERROR(AVERAGE(Data!R403),"  ")</f>
        <v>65.451388888888886</v>
      </c>
      <c r="R395" s="67">
        <f>IFERROR(AVERAGE(Data!S403),"  ")</f>
        <v>-25.162706651686094</v>
      </c>
      <c r="S395" s="67">
        <f>IFERROR(AVERAGE(Data!T403),"  ")</f>
        <v>-11.375718148541015</v>
      </c>
      <c r="T395" s="66">
        <f>IFERROR(AVERAGE(Data!V403), " ")</f>
        <v>81702</v>
      </c>
      <c r="U395" s="66">
        <f>IFERROR(AVERAGE(Data!W403), " ")</f>
        <v>8750</v>
      </c>
      <c r="V395" s="66">
        <f>IFERROR(AVERAGE(Data!X403), " ")</f>
        <v>7000</v>
      </c>
      <c r="W395" s="66">
        <f>IFERROR(AVERAGE(Data!Y403), " ")</f>
        <v>97452</v>
      </c>
      <c r="X395" s="66">
        <f>IFERROR(AVERAGE(Data!Z403), " ")</f>
        <v>114957</v>
      </c>
      <c r="Y395" s="66">
        <f>IFERROR(AVERAGE(Data!AA403), " ")</f>
        <v>116755.41666666667</v>
      </c>
      <c r="Z395" s="67">
        <f>IFERROR(AVERAGE(Data!AB403), " ")</f>
        <v>-16.577210508744443</v>
      </c>
      <c r="AA395" s="67">
        <f>IFERROR(AVERAGE(Data!AC403), " ")</f>
        <v>-18.994878913702561</v>
      </c>
      <c r="AB395" s="67">
        <f>IFERROR(AVERAGE(Data!AD403), " ")</f>
        <v>-1.5403282502953197</v>
      </c>
      <c r="AC395" s="66">
        <f>IFERROR(AVERAGE(Data!AF403), "  ")</f>
        <v>9400</v>
      </c>
      <c r="AD395" s="66">
        <f>IFERROR(AVERAGE(Data!AG403), "  ")</f>
        <v>0</v>
      </c>
      <c r="AE395" s="66">
        <f>IFERROR(AVERAGE(Data!AH403), "  ")</f>
        <v>0</v>
      </c>
      <c r="AF395" s="66">
        <f>IFERROR(AVERAGE(Data!AI403), "  ")</f>
        <v>9400</v>
      </c>
      <c r="AG395" s="66">
        <f>IFERROR(AVERAGE(Data!AJ403), "  ")</f>
        <v>6700</v>
      </c>
      <c r="AH395" s="66">
        <f>IFERROR(AVERAGE(Data!AK403), "  ")</f>
        <v>5793.666666666667</v>
      </c>
      <c r="AI395" s="67" t="str">
        <f>IFERROR(AVERAGE(Data!AL403), "  ")</f>
        <v xml:space="preserve">  </v>
      </c>
      <c r="AJ395" s="67">
        <f>IFERROR(AVERAGE(Data!AM403), "  ")</f>
        <v>23.502304147465438</v>
      </c>
      <c r="AK395" s="67">
        <f>IFERROR(AVERAGE(Data!AN403), "  ")</f>
        <v>15.64351878488004</v>
      </c>
      <c r="AL395" s="66">
        <f>IFERROR(AVERAGE(Data!AP403),"  ")</f>
        <v>700966</v>
      </c>
      <c r="AM395" s="66">
        <f>IFERROR(AVERAGE(Data!AQ403),"  ")</f>
        <v>64750</v>
      </c>
      <c r="AN395" s="66">
        <f>IFERROR(AVERAGE(Data!AR403),"  ")</f>
        <v>25200</v>
      </c>
      <c r="AO395" s="66">
        <f>IFERROR(AVERAGE(Data!AS403),"  ")</f>
        <v>790916</v>
      </c>
      <c r="AP395" s="66">
        <f>IFERROR(AVERAGE(Data!AT403),"  ")</f>
        <v>736260.75</v>
      </c>
      <c r="AQ395" s="66">
        <f>IFERROR(AVERAGE(Data!AU403),"  ")</f>
        <v>688981</v>
      </c>
      <c r="AR395" s="67">
        <f>IFERROR(AVERAGE(Data!AV403),"  ")</f>
        <v>14.380997143786821</v>
      </c>
      <c r="AS395" s="67">
        <f>IFERROR(AVERAGE(Data!AW403),"  ")</f>
        <v>-7.7569190697021728</v>
      </c>
      <c r="AT395" s="67">
        <f>IFERROR(AVERAGE(Data!AX403),"  ")</f>
        <v>6.8622719639583662</v>
      </c>
      <c r="AU395" s="66">
        <f>IFERROR(AVERAGE(Data!AZ403), "  ")</f>
        <v>636.41399999999999</v>
      </c>
      <c r="AV395" s="66">
        <f>IFERROR(AVERAGE(Data!BA403), "  ")</f>
        <v>47.65</v>
      </c>
      <c r="AW395" s="66">
        <f>IFERROR(AVERAGE(Data!BB403), "  ")</f>
        <v>97.451999999999998</v>
      </c>
      <c r="AX395" s="66">
        <f>IFERROR(AVERAGE(Data!BC403), "  ")</f>
        <v>9.4</v>
      </c>
      <c r="AY395" s="66">
        <f>IFERROR(AVERAGE(Data!BD403), "  ")</f>
        <v>790.91600000000005</v>
      </c>
      <c r="AZ395" s="66">
        <f>IFERROR(AVERAGE(Data!BE403), "  ")</f>
        <v>13035.457</v>
      </c>
      <c r="BA395" s="66">
        <f>IFERROR(AVERAGE(Data!BF403), "  ")</f>
        <v>660.74499999999989</v>
      </c>
      <c r="BB395" s="66">
        <f>IFERROR(AVERAGE(Data!BG403), "  ")</f>
        <v>4491.6010000000015</v>
      </c>
      <c r="BC395" s="66">
        <f>IFERROR(AVERAGE(Data!BH403), "  ")</f>
        <v>256.66999999999996</v>
      </c>
      <c r="BD395" s="66">
        <f>IFERROR(AVERAGE(Data!BI403), "  ")</f>
        <v>18444.473000000002</v>
      </c>
    </row>
    <row r="396" spans="1:56" x14ac:dyDescent="0.25">
      <c r="A396" s="59">
        <f t="shared" si="6"/>
        <v>40383</v>
      </c>
      <c r="B396" s="66">
        <f>IFERROR(AVERAGE(Data!B404),"  ")</f>
        <v>671393</v>
      </c>
      <c r="C396" s="66">
        <f>IFERROR(AVERAGE(Data!C404),"  ")</f>
        <v>67450</v>
      </c>
      <c r="D396" s="66">
        <f>IFERROR(AVERAGE(Data!D404),"  ")</f>
        <v>0</v>
      </c>
      <c r="E396" s="66">
        <f>IFERROR(AVERAGE(Data!E404),"  ")</f>
        <v>738843</v>
      </c>
      <c r="F396" s="66">
        <f>IFERROR(AVERAGE(Data!F404),"  ")</f>
        <v>620088</v>
      </c>
      <c r="G396" s="66">
        <f>IFERROR(AVERAGE(Data!G404),"  ")</f>
        <v>584638.33333333337</v>
      </c>
      <c r="H396" s="67">
        <f>IFERROR(AVERAGE(Data!H404),"  ")</f>
        <v>3.2790735058744636</v>
      </c>
      <c r="I396" s="67">
        <f>IFERROR(AVERAGE(Data!I404),"  ")</f>
        <v>-0.57912457912457915</v>
      </c>
      <c r="J396" s="67">
        <f>IFERROR(AVERAGE(Data!J404),"  ")</f>
        <v>6.0635207521459122</v>
      </c>
      <c r="K396" s="66">
        <f>IFERROR(AVERAGE(Data!L404),"  ")</f>
        <v>7800</v>
      </c>
      <c r="L396" s="66">
        <f>IFERROR(AVERAGE(Data!M404),"  ")</f>
        <v>11700</v>
      </c>
      <c r="M396" s="66">
        <f>IFERROR(AVERAGE(Data!N404),"  ")</f>
        <v>8400</v>
      </c>
      <c r="N396" s="66">
        <f>IFERROR(AVERAGE(Data!O404),"  ")</f>
        <v>27900</v>
      </c>
      <c r="O396" s="66">
        <f>IFERROR(AVERAGE(Data!P404),"  ")</f>
        <v>32735</v>
      </c>
      <c r="P396" s="66">
        <f>IFERROR(AVERAGE(Data!Q404),"  ")</f>
        <v>44310</v>
      </c>
      <c r="Q396" s="67">
        <f>IFERROR(AVERAGE(Data!R404),"  ")</f>
        <v>-21.739130434782606</v>
      </c>
      <c r="R396" s="67">
        <f>IFERROR(AVERAGE(Data!S404),"  ")</f>
        <v>-31.369208916656621</v>
      </c>
      <c r="S396" s="67">
        <f>IFERROR(AVERAGE(Data!T404),"  ")</f>
        <v>-26.122771383434895</v>
      </c>
      <c r="T396" s="66">
        <f>IFERROR(AVERAGE(Data!V404), " ")</f>
        <v>71900</v>
      </c>
      <c r="U396" s="66">
        <f>IFERROR(AVERAGE(Data!W404), " ")</f>
        <v>15000</v>
      </c>
      <c r="V396" s="66">
        <f>IFERROR(AVERAGE(Data!X404), " ")</f>
        <v>8400</v>
      </c>
      <c r="W396" s="66">
        <f>IFERROR(AVERAGE(Data!Y404), " ")</f>
        <v>95300</v>
      </c>
      <c r="X396" s="66">
        <f>IFERROR(AVERAGE(Data!Z404), " ")</f>
        <v>121194.5</v>
      </c>
      <c r="Y396" s="66">
        <f>IFERROR(AVERAGE(Data!AA404), " ")</f>
        <v>116582.66666666667</v>
      </c>
      <c r="Z396" s="67">
        <f>IFERROR(AVERAGE(Data!AB404), " ")</f>
        <v>-14.585835409683256</v>
      </c>
      <c r="AA396" s="67">
        <f>IFERROR(AVERAGE(Data!AC404), " ")</f>
        <v>-2.7789866335094837</v>
      </c>
      <c r="AB396" s="67">
        <f>IFERROR(AVERAGE(Data!AD404), " ")</f>
        <v>3.9558482107117099</v>
      </c>
      <c r="AC396" s="66">
        <f>IFERROR(AVERAGE(Data!AF404), "  ")</f>
        <v>9200</v>
      </c>
      <c r="AD396" s="66">
        <f>IFERROR(AVERAGE(Data!AG404), "  ")</f>
        <v>0</v>
      </c>
      <c r="AE396" s="66">
        <f>IFERROR(AVERAGE(Data!AH404), "  ")</f>
        <v>0</v>
      </c>
      <c r="AF396" s="66">
        <f>IFERROR(AVERAGE(Data!AI404), "  ")</f>
        <v>9200</v>
      </c>
      <c r="AG396" s="66">
        <f>IFERROR(AVERAGE(Data!AJ404), "  ")</f>
        <v>7900</v>
      </c>
      <c r="AH396" s="66">
        <f>IFERROR(AVERAGE(Data!AK404), "  ")</f>
        <v>5620</v>
      </c>
      <c r="AI396" s="67">
        <f>IFERROR(AVERAGE(Data!AL404), "  ")</f>
        <v>-14.018691588785048</v>
      </c>
      <c r="AJ396" s="67">
        <f>IFERROR(AVERAGE(Data!AM404), "  ")</f>
        <v>51.196172248803819</v>
      </c>
      <c r="AK396" s="67">
        <f>IFERROR(AVERAGE(Data!AN404), "  ")</f>
        <v>40.569395017793596</v>
      </c>
      <c r="AL396" s="66">
        <f>IFERROR(AVERAGE(Data!AP404),"  ")</f>
        <v>760293</v>
      </c>
      <c r="AM396" s="66">
        <f>IFERROR(AVERAGE(Data!AQ404),"  ")</f>
        <v>94150</v>
      </c>
      <c r="AN396" s="66">
        <f>IFERROR(AVERAGE(Data!AR404),"  ")</f>
        <v>16800</v>
      </c>
      <c r="AO396" s="66">
        <f>IFERROR(AVERAGE(Data!AS404),"  ")</f>
        <v>871243</v>
      </c>
      <c r="AP396" s="66">
        <f>IFERROR(AVERAGE(Data!AT404),"  ")</f>
        <v>781917.5</v>
      </c>
      <c r="AQ396" s="66">
        <f>IFERROR(AVERAGE(Data!AU404),"  ")</f>
        <v>751151</v>
      </c>
      <c r="AR396" s="67">
        <f>IFERROR(AVERAGE(Data!AV404),"  ")</f>
        <v>-0.23657147699153169</v>
      </c>
      <c r="AS396" s="67">
        <f>IFERROR(AVERAGE(Data!AW404),"  ")</f>
        <v>-2.4165679705371756</v>
      </c>
      <c r="AT396" s="67">
        <f>IFERROR(AVERAGE(Data!AX404),"  ")</f>
        <v>4.0959141371042618</v>
      </c>
      <c r="AU396" s="66">
        <f>IFERROR(AVERAGE(Data!AZ404), "  ")</f>
        <v>738.84299999999996</v>
      </c>
      <c r="AV396" s="66">
        <f>IFERROR(AVERAGE(Data!BA404), "  ")</f>
        <v>27.9</v>
      </c>
      <c r="AW396" s="66">
        <f>IFERROR(AVERAGE(Data!BB404), "  ")</f>
        <v>95.3</v>
      </c>
      <c r="AX396" s="66">
        <f>IFERROR(AVERAGE(Data!BC404), "  ")</f>
        <v>9.1999999999999993</v>
      </c>
      <c r="AY396" s="66">
        <f>IFERROR(AVERAGE(Data!BD404), "  ")</f>
        <v>871.24300000000005</v>
      </c>
      <c r="AZ396" s="66">
        <f>IFERROR(AVERAGE(Data!BE404), "  ")</f>
        <v>13774.300000000001</v>
      </c>
      <c r="BA396" s="66">
        <f>IFERROR(AVERAGE(Data!BF404), "  ")</f>
        <v>688.64499999999987</v>
      </c>
      <c r="BB396" s="66">
        <f>IFERROR(AVERAGE(Data!BG404), "  ")</f>
        <v>4586.9010000000017</v>
      </c>
      <c r="BC396" s="66">
        <f>IFERROR(AVERAGE(Data!BH404), "  ")</f>
        <v>265.86999999999995</v>
      </c>
      <c r="BD396" s="66">
        <f>IFERROR(AVERAGE(Data!BI404), "  ")</f>
        <v>19315.716</v>
      </c>
    </row>
    <row r="397" spans="1:56" x14ac:dyDescent="0.25">
      <c r="A397" s="59">
        <f t="shared" si="6"/>
        <v>40390</v>
      </c>
      <c r="B397" s="66">
        <f>IFERROR(AVERAGE(Data!B405),"  ")</f>
        <v>546419</v>
      </c>
      <c r="C397" s="66">
        <f>IFERROR(AVERAGE(Data!C405),"  ")</f>
        <v>89500</v>
      </c>
      <c r="D397" s="66">
        <f>IFERROR(AVERAGE(Data!D405),"  ")</f>
        <v>0</v>
      </c>
      <c r="E397" s="66">
        <f>IFERROR(AVERAGE(Data!E405),"  ")</f>
        <v>635919</v>
      </c>
      <c r="F397" s="66">
        <f>IFERROR(AVERAGE(Data!F405),"  ")</f>
        <v>630674</v>
      </c>
      <c r="G397" s="66">
        <f>IFERROR(AVERAGE(Data!G405),"  ")</f>
        <v>631493.33333333337</v>
      </c>
      <c r="H397" s="67">
        <f>IFERROR(AVERAGE(Data!H405),"  ")</f>
        <v>-26.521238760130615</v>
      </c>
      <c r="I397" s="67">
        <f>IFERROR(AVERAGE(Data!I405),"  ")</f>
        <v>-5.2357989644927656</v>
      </c>
      <c r="J397" s="67">
        <f>IFERROR(AVERAGE(Data!J405),"  ")</f>
        <v>-0.12974536548288063</v>
      </c>
      <c r="K397" s="66">
        <f>IFERROR(AVERAGE(Data!L405),"  ")</f>
        <v>3200</v>
      </c>
      <c r="L397" s="66">
        <f>IFERROR(AVERAGE(Data!M405),"  ")</f>
        <v>15300</v>
      </c>
      <c r="M397" s="66">
        <f>IFERROR(AVERAGE(Data!N405),"  ")</f>
        <v>22800</v>
      </c>
      <c r="N397" s="66">
        <f>IFERROR(AVERAGE(Data!O405),"  ")</f>
        <v>41300</v>
      </c>
      <c r="O397" s="66">
        <f>IFERROR(AVERAGE(Data!P405),"  ")</f>
        <v>36847.5</v>
      </c>
      <c r="P397" s="66">
        <f>IFERROR(AVERAGE(Data!Q405),"  ")</f>
        <v>40682.916666666664</v>
      </c>
      <c r="Q397" s="67">
        <f>IFERROR(AVERAGE(Data!R405),"  ")</f>
        <v>56.736242884250473</v>
      </c>
      <c r="R397" s="67">
        <f>IFERROR(AVERAGE(Data!S405),"  ")</f>
        <v>17.725522771929271</v>
      </c>
      <c r="S397" s="67">
        <f>IFERROR(AVERAGE(Data!T405),"  ")</f>
        <v>-9.4275852886653855</v>
      </c>
      <c r="T397" s="66">
        <f>IFERROR(AVERAGE(Data!V405), " ")</f>
        <v>103072</v>
      </c>
      <c r="U397" s="66">
        <f>IFERROR(AVERAGE(Data!W405), " ")</f>
        <v>23600</v>
      </c>
      <c r="V397" s="66">
        <f>IFERROR(AVERAGE(Data!X405), " ")</f>
        <v>9300</v>
      </c>
      <c r="W397" s="66">
        <f>IFERROR(AVERAGE(Data!Y405), " ")</f>
        <v>135972</v>
      </c>
      <c r="X397" s="66">
        <f>IFERROR(AVERAGE(Data!Z405), " ")</f>
        <v>116352.5</v>
      </c>
      <c r="Y397" s="66">
        <f>IFERROR(AVERAGE(Data!AA405), " ")</f>
        <v>120506.5</v>
      </c>
      <c r="Z397" s="67">
        <f>IFERROR(AVERAGE(Data!AB405), " ")</f>
        <v>-22.012044737596792</v>
      </c>
      <c r="AA397" s="67">
        <f>IFERROR(AVERAGE(Data!AC405), " ")</f>
        <v>-10.450891431254162</v>
      </c>
      <c r="AB397" s="67">
        <f>IFERROR(AVERAGE(Data!AD405), " ")</f>
        <v>-3.4471169604959107</v>
      </c>
      <c r="AC397" s="66">
        <f>IFERROR(AVERAGE(Data!AF405), "  ")</f>
        <v>0</v>
      </c>
      <c r="AD397" s="66">
        <f>IFERROR(AVERAGE(Data!AG405), "  ")</f>
        <v>0</v>
      </c>
      <c r="AE397" s="66">
        <f>IFERROR(AVERAGE(Data!AH405), "  ")</f>
        <v>0</v>
      </c>
      <c r="AF397" s="66">
        <f>IFERROR(AVERAGE(Data!AI405), "  ")</f>
        <v>0</v>
      </c>
      <c r="AG397" s="66">
        <f>IFERROR(AVERAGE(Data!AJ405), "  ")</f>
        <v>4650</v>
      </c>
      <c r="AH397" s="66">
        <f>IFERROR(AVERAGE(Data!AK405), "  ")</f>
        <v>5007.5</v>
      </c>
      <c r="AI397" s="67">
        <f>IFERROR(AVERAGE(Data!AL405), "  ")</f>
        <v>-100</v>
      </c>
      <c r="AJ397" s="67">
        <f>IFERROR(AVERAGE(Data!AM405), "  ")</f>
        <v>-0.26809651474530849</v>
      </c>
      <c r="AK397" s="67">
        <f>IFERROR(AVERAGE(Data!AN405), "  ")</f>
        <v>-7.1392910634048956</v>
      </c>
      <c r="AL397" s="66">
        <f>IFERROR(AVERAGE(Data!AP405),"  ")</f>
        <v>652691</v>
      </c>
      <c r="AM397" s="66">
        <f>IFERROR(AVERAGE(Data!AQ405),"  ")</f>
        <v>128400</v>
      </c>
      <c r="AN397" s="66">
        <f>IFERROR(AVERAGE(Data!AR405),"  ")</f>
        <v>32100</v>
      </c>
      <c r="AO397" s="66">
        <f>IFERROR(AVERAGE(Data!AS405),"  ")</f>
        <v>813191</v>
      </c>
      <c r="AP397" s="66">
        <f>IFERROR(AVERAGE(Data!AT405),"  ")</f>
        <v>788524</v>
      </c>
      <c r="AQ397" s="66">
        <f>IFERROR(AVERAGE(Data!AU405),"  ")</f>
        <v>797690.25</v>
      </c>
      <c r="AR397" s="67">
        <f>IFERROR(AVERAGE(Data!AV405),"  ")</f>
        <v>-24.290659307920336</v>
      </c>
      <c r="AS397" s="67">
        <f>IFERROR(AVERAGE(Data!AW405),"  ")</f>
        <v>-5.1585388845672657</v>
      </c>
      <c r="AT397" s="67">
        <f>IFERROR(AVERAGE(Data!AX405),"  ")</f>
        <v>-1.1490989140208296</v>
      </c>
      <c r="AU397" s="66">
        <f>IFERROR(AVERAGE(Data!AZ405), "  ")</f>
        <v>635.91899999999998</v>
      </c>
      <c r="AV397" s="66">
        <f>IFERROR(AVERAGE(Data!BA405), "  ")</f>
        <v>41.3</v>
      </c>
      <c r="AW397" s="66">
        <f>IFERROR(AVERAGE(Data!BB405), "  ")</f>
        <v>135.97200000000001</v>
      </c>
      <c r="AX397" s="66">
        <f>IFERROR(AVERAGE(Data!BC405), "  ")</f>
        <v>0</v>
      </c>
      <c r="AY397" s="66">
        <f>IFERROR(AVERAGE(Data!BD405), "  ")</f>
        <v>813.19100000000003</v>
      </c>
      <c r="AZ397" s="66">
        <f>IFERROR(AVERAGE(Data!BE405), "  ")</f>
        <v>14410.219000000001</v>
      </c>
      <c r="BA397" s="66">
        <f>IFERROR(AVERAGE(Data!BF405), "  ")</f>
        <v>729.94499999999982</v>
      </c>
      <c r="BB397" s="66">
        <f>IFERROR(AVERAGE(Data!BG405), "  ")</f>
        <v>4722.8730000000014</v>
      </c>
      <c r="BC397" s="66">
        <f>IFERROR(AVERAGE(Data!BH405), "  ")</f>
        <v>265.86999999999995</v>
      </c>
      <c r="BD397" s="66">
        <f>IFERROR(AVERAGE(Data!BI405), "  ")</f>
        <v>20128.906999999999</v>
      </c>
    </row>
    <row r="398" spans="1:56" x14ac:dyDescent="0.25">
      <c r="A398" s="59">
        <f t="shared" si="6"/>
        <v>40397</v>
      </c>
      <c r="B398" s="66">
        <f>IFERROR(AVERAGE(Data!B406),"  ")</f>
        <v>531341</v>
      </c>
      <c r="C398" s="66">
        <f>IFERROR(AVERAGE(Data!C406),"  ")</f>
        <v>28250</v>
      </c>
      <c r="D398" s="66">
        <f>IFERROR(AVERAGE(Data!D406),"  ")</f>
        <v>1400</v>
      </c>
      <c r="E398" s="66">
        <f>IFERROR(AVERAGE(Data!E406),"  ")</f>
        <v>560991</v>
      </c>
      <c r="F398" s="66">
        <f>IFERROR(AVERAGE(Data!F406),"  ")</f>
        <v>643041.75</v>
      </c>
      <c r="G398" s="66">
        <f>IFERROR(AVERAGE(Data!G406),"  ")</f>
        <v>610768.5</v>
      </c>
      <c r="H398" s="67">
        <f>IFERROR(AVERAGE(Data!H406),"  ")</f>
        <v>-8.4831449676341606</v>
      </c>
      <c r="I398" s="67">
        <f>IFERROR(AVERAGE(Data!I406),"  ")</f>
        <v>-6.1143614895310838</v>
      </c>
      <c r="J398" s="67">
        <f>IFERROR(AVERAGE(Data!J406),"  ")</f>
        <v>5.2840396975285975</v>
      </c>
      <c r="K398" s="66">
        <f>IFERROR(AVERAGE(Data!L406),"  ")</f>
        <v>7600</v>
      </c>
      <c r="L398" s="66">
        <f>IFERROR(AVERAGE(Data!M406),"  ")</f>
        <v>11460</v>
      </c>
      <c r="M398" s="66">
        <f>IFERROR(AVERAGE(Data!N406),"  ")</f>
        <v>15400</v>
      </c>
      <c r="N398" s="66">
        <f>IFERROR(AVERAGE(Data!O406),"  ")</f>
        <v>34460</v>
      </c>
      <c r="O398" s="66">
        <f>IFERROR(AVERAGE(Data!P406),"  ")</f>
        <v>37827.5</v>
      </c>
      <c r="P398" s="66">
        <f>IFERROR(AVERAGE(Data!Q406),"  ")</f>
        <v>52394.083333333336</v>
      </c>
      <c r="Q398" s="67">
        <f>IFERROR(AVERAGE(Data!R406),"  ")</f>
        <v>-46.198282591725217</v>
      </c>
      <c r="R398" s="67">
        <f>IFERROR(AVERAGE(Data!S406),"  ")</f>
        <v>-2.2860833064255681</v>
      </c>
      <c r="S398" s="67">
        <f>IFERROR(AVERAGE(Data!T406),"  ")</f>
        <v>-27.801962371705457</v>
      </c>
      <c r="T398" s="66">
        <f>IFERROR(AVERAGE(Data!V406), " ")</f>
        <v>94962</v>
      </c>
      <c r="U398" s="66">
        <f>IFERROR(AVERAGE(Data!W406), " ")</f>
        <v>16750</v>
      </c>
      <c r="V398" s="66">
        <f>IFERROR(AVERAGE(Data!X406), " ")</f>
        <v>11200</v>
      </c>
      <c r="W398" s="66">
        <f>IFERROR(AVERAGE(Data!Y406), " ")</f>
        <v>122912</v>
      </c>
      <c r="X398" s="66">
        <f>IFERROR(AVERAGE(Data!Z406), " ")</f>
        <v>112909</v>
      </c>
      <c r="Y398" s="66">
        <f>IFERROR(AVERAGE(Data!AA406), " ")</f>
        <v>116256.91666666667</v>
      </c>
      <c r="Z398" s="67">
        <f>IFERROR(AVERAGE(Data!AB406), " ")</f>
        <v>5.1032973046928554</v>
      </c>
      <c r="AA398" s="67">
        <f>IFERROR(AVERAGE(Data!AC406), " ")</f>
        <v>-13.094278264718051</v>
      </c>
      <c r="AB398" s="67">
        <f>IFERROR(AVERAGE(Data!AD406), " ")</f>
        <v>-2.8797569750330321</v>
      </c>
      <c r="AC398" s="66">
        <f>IFERROR(AVERAGE(Data!AF406), "  ")</f>
        <v>0</v>
      </c>
      <c r="AD398" s="66">
        <f>IFERROR(AVERAGE(Data!AG406), "  ")</f>
        <v>3250</v>
      </c>
      <c r="AE398" s="66">
        <f>IFERROR(AVERAGE(Data!AH406), "  ")</f>
        <v>4400</v>
      </c>
      <c r="AF398" s="66">
        <f>IFERROR(AVERAGE(Data!AI406), "  ")</f>
        <v>7650</v>
      </c>
      <c r="AG398" s="66">
        <f>IFERROR(AVERAGE(Data!AJ406), "  ")</f>
        <v>6562.5</v>
      </c>
      <c r="AH398" s="66">
        <f>IFERROR(AVERAGE(Data!AK406), "  ")</f>
        <v>7617.166666666667</v>
      </c>
      <c r="AI398" s="67">
        <f>IFERROR(AVERAGE(Data!AL406), "  ")</f>
        <v>-1.9230769230769273</v>
      </c>
      <c r="AJ398" s="67">
        <f>IFERROR(AVERAGE(Data!AM406), "  ")</f>
        <v>-0.75614366729678251</v>
      </c>
      <c r="AK398" s="67">
        <f>IFERROR(AVERAGE(Data!AN406), "  ")</f>
        <v>-13.845918211058361</v>
      </c>
      <c r="AL398" s="66">
        <f>IFERROR(AVERAGE(Data!AP406),"  ")</f>
        <v>633903</v>
      </c>
      <c r="AM398" s="66">
        <f>IFERROR(AVERAGE(Data!AQ406),"  ")</f>
        <v>59710</v>
      </c>
      <c r="AN398" s="66">
        <f>IFERROR(AVERAGE(Data!AR406),"  ")</f>
        <v>32400</v>
      </c>
      <c r="AO398" s="66">
        <f>IFERROR(AVERAGE(Data!AS406),"  ")</f>
        <v>726013</v>
      </c>
      <c r="AP398" s="66">
        <f>IFERROR(AVERAGE(Data!AT406),"  ")</f>
        <v>800340.75</v>
      </c>
      <c r="AQ398" s="66">
        <f>IFERROR(AVERAGE(Data!AU406),"  ")</f>
        <v>787036.66666666663</v>
      </c>
      <c r="AR398" s="67">
        <f>IFERROR(AVERAGE(Data!AV406),"  ")</f>
        <v>-9.4505266991441577</v>
      </c>
      <c r="AS398" s="67">
        <f>IFERROR(AVERAGE(Data!AW406),"  ")</f>
        <v>-6.9551360114582517</v>
      </c>
      <c r="AT398" s="67">
        <f>IFERROR(AVERAGE(Data!AX406),"  ")</f>
        <v>1.6904019719538699</v>
      </c>
      <c r="AU398" s="66">
        <f>IFERROR(AVERAGE(Data!AZ406), "  ")</f>
        <v>560.99099999999999</v>
      </c>
      <c r="AV398" s="66">
        <f>IFERROR(AVERAGE(Data!BA406), "  ")</f>
        <v>34.46</v>
      </c>
      <c r="AW398" s="66">
        <f>IFERROR(AVERAGE(Data!BB406), "  ")</f>
        <v>122.91200000000001</v>
      </c>
      <c r="AX398" s="66">
        <f>IFERROR(AVERAGE(Data!BC406), "  ")</f>
        <v>7.65</v>
      </c>
      <c r="AY398" s="66">
        <f>IFERROR(AVERAGE(Data!BD406), "  ")</f>
        <v>726.01300000000003</v>
      </c>
      <c r="AZ398" s="66">
        <f>IFERROR(AVERAGE(Data!BE406), "  ")</f>
        <v>14971.210000000001</v>
      </c>
      <c r="BA398" s="66">
        <f>IFERROR(AVERAGE(Data!BF406), "  ")</f>
        <v>764.40499999999986</v>
      </c>
      <c r="BB398" s="66">
        <f>IFERROR(AVERAGE(Data!BG406), "  ")</f>
        <v>4845.7850000000017</v>
      </c>
      <c r="BC398" s="66">
        <f>IFERROR(AVERAGE(Data!BH406), "  ")</f>
        <v>273.51999999999992</v>
      </c>
      <c r="BD398" s="66">
        <f>IFERROR(AVERAGE(Data!BI406), "  ")</f>
        <v>20854.919999999998</v>
      </c>
    </row>
    <row r="399" spans="1:56" x14ac:dyDescent="0.25">
      <c r="A399" s="59">
        <f t="shared" si="6"/>
        <v>40404</v>
      </c>
      <c r="B399" s="66">
        <f>IFERROR(AVERAGE(Data!B407),"  ")</f>
        <v>520481</v>
      </c>
      <c r="C399" s="66">
        <f>IFERROR(AVERAGE(Data!C407),"  ")</f>
        <v>12250</v>
      </c>
      <c r="D399" s="66">
        <f>IFERROR(AVERAGE(Data!D407),"  ")</f>
        <v>0</v>
      </c>
      <c r="E399" s="66">
        <f>IFERROR(AVERAGE(Data!E407),"  ")</f>
        <v>532731</v>
      </c>
      <c r="F399" s="66">
        <f>IFERROR(AVERAGE(Data!F407),"  ")</f>
        <v>617121</v>
      </c>
      <c r="G399" s="66">
        <f>IFERROR(AVERAGE(Data!G407),"  ")</f>
        <v>604511.16666666663</v>
      </c>
      <c r="H399" s="67">
        <f>IFERROR(AVERAGE(Data!H407),"  ")</f>
        <v>-19.349535155167796</v>
      </c>
      <c r="I399" s="67">
        <f>IFERROR(AVERAGE(Data!I407),"  ")</f>
        <v>-13.519009124968562</v>
      </c>
      <c r="J399" s="67">
        <f>IFERROR(AVERAGE(Data!J407),"  ")</f>
        <v>2.0859554014304171</v>
      </c>
      <c r="K399" s="66">
        <f>IFERROR(AVERAGE(Data!L407),"  ")</f>
        <v>4500</v>
      </c>
      <c r="L399" s="66">
        <f>IFERROR(AVERAGE(Data!M407),"  ")</f>
        <v>14068</v>
      </c>
      <c r="M399" s="66">
        <f>IFERROR(AVERAGE(Data!N407),"  ")</f>
        <v>18200</v>
      </c>
      <c r="N399" s="66">
        <f>IFERROR(AVERAGE(Data!O407),"  ")</f>
        <v>36768</v>
      </c>
      <c r="O399" s="66">
        <f>IFERROR(AVERAGE(Data!P407),"  ")</f>
        <v>35107</v>
      </c>
      <c r="P399" s="66">
        <f>IFERROR(AVERAGE(Data!Q407),"  ")</f>
        <v>57700.416666666664</v>
      </c>
      <c r="Q399" s="67">
        <f>IFERROR(AVERAGE(Data!R407),"  ")</f>
        <v>24.342238755495437</v>
      </c>
      <c r="R399" s="67">
        <f>IFERROR(AVERAGE(Data!S407),"  ")</f>
        <v>-9.7622413571520354</v>
      </c>
      <c r="S399" s="67">
        <f>IFERROR(AVERAGE(Data!T407),"  ")</f>
        <v>-39.156418570056537</v>
      </c>
      <c r="T399" s="66">
        <f>IFERROR(AVERAGE(Data!V407), " ")</f>
        <v>91617</v>
      </c>
      <c r="U399" s="66">
        <f>IFERROR(AVERAGE(Data!W407), " ")</f>
        <v>5250</v>
      </c>
      <c r="V399" s="66">
        <f>IFERROR(AVERAGE(Data!X407), " ")</f>
        <v>4200</v>
      </c>
      <c r="W399" s="66">
        <f>IFERROR(AVERAGE(Data!Y407), " ")</f>
        <v>101067</v>
      </c>
      <c r="X399" s="66">
        <f>IFERROR(AVERAGE(Data!Z407), " ")</f>
        <v>113812.75</v>
      </c>
      <c r="Y399" s="66">
        <f>IFERROR(AVERAGE(Data!AA407), " ")</f>
        <v>116475</v>
      </c>
      <c r="Z399" s="67">
        <f>IFERROR(AVERAGE(Data!AB407), " ")</f>
        <v>-41.852691413711362</v>
      </c>
      <c r="AA399" s="67">
        <f>IFERROR(AVERAGE(Data!AC407), " ")</f>
        <v>-21.056565166123331</v>
      </c>
      <c r="AB399" s="67">
        <f>IFERROR(AVERAGE(Data!AD407), " ")</f>
        <v>-2.2856836230950806</v>
      </c>
      <c r="AC399" s="66">
        <f>IFERROR(AVERAGE(Data!AF407), "  ")</f>
        <v>9300</v>
      </c>
      <c r="AD399" s="66">
        <f>IFERROR(AVERAGE(Data!AG407), "  ")</f>
        <v>0</v>
      </c>
      <c r="AE399" s="66">
        <f>IFERROR(AVERAGE(Data!AH407), "  ")</f>
        <v>2900</v>
      </c>
      <c r="AF399" s="66">
        <f>IFERROR(AVERAGE(Data!AI407), "  ")</f>
        <v>12200</v>
      </c>
      <c r="AG399" s="66">
        <f>IFERROR(AVERAGE(Data!AJ407), "  ")</f>
        <v>7262.5</v>
      </c>
      <c r="AH399" s="66">
        <f>IFERROR(AVERAGE(Data!AK407), "  ")</f>
        <v>7847.833333333333</v>
      </c>
      <c r="AI399" s="67" t="str">
        <f>IFERROR(AVERAGE(Data!AL407), "  ")</f>
        <v xml:space="preserve">  </v>
      </c>
      <c r="AJ399" s="67">
        <f>IFERROR(AVERAGE(Data!AM407), "  ")</f>
        <v>9.8298676748582281</v>
      </c>
      <c r="AK399" s="67">
        <f>IFERROR(AVERAGE(Data!AN407), "  ")</f>
        <v>-7.4585342026461614</v>
      </c>
      <c r="AL399" s="66">
        <f>IFERROR(AVERAGE(Data!AP407),"  ")</f>
        <v>625898</v>
      </c>
      <c r="AM399" s="66">
        <f>IFERROR(AVERAGE(Data!AQ407),"  ")</f>
        <v>31568</v>
      </c>
      <c r="AN399" s="66">
        <f>IFERROR(AVERAGE(Data!AR407),"  ")</f>
        <v>25300</v>
      </c>
      <c r="AO399" s="66">
        <f>IFERROR(AVERAGE(Data!AS407),"  ")</f>
        <v>682766</v>
      </c>
      <c r="AP399" s="66">
        <f>IFERROR(AVERAGE(Data!AT407),"  ")</f>
        <v>773303.25</v>
      </c>
      <c r="AQ399" s="66">
        <f>IFERROR(AVERAGE(Data!AU407),"  ")</f>
        <v>786534.41666666663</v>
      </c>
      <c r="AR399" s="67">
        <f>IFERROR(AVERAGE(Data!AV407),"  ")</f>
        <v>-20.969297103336515</v>
      </c>
      <c r="AS399" s="67">
        <f>IFERROR(AVERAGE(Data!AW407),"  ")</f>
        <v>-14.389324892973265</v>
      </c>
      <c r="AT399" s="67">
        <f>IFERROR(AVERAGE(Data!AX407),"  ")</f>
        <v>-1.6822107699673627</v>
      </c>
      <c r="AU399" s="66">
        <f>IFERROR(AVERAGE(Data!AZ407), "  ")</f>
        <v>532.73099999999999</v>
      </c>
      <c r="AV399" s="66">
        <f>IFERROR(AVERAGE(Data!BA407), "  ")</f>
        <v>36.768000000000001</v>
      </c>
      <c r="AW399" s="66">
        <f>IFERROR(AVERAGE(Data!BB407), "  ")</f>
        <v>101.06699999999999</v>
      </c>
      <c r="AX399" s="66">
        <f>IFERROR(AVERAGE(Data!BC407), "  ")</f>
        <v>12.2</v>
      </c>
      <c r="AY399" s="66">
        <f>IFERROR(AVERAGE(Data!BD407), "  ")</f>
        <v>682.76599999999996</v>
      </c>
      <c r="AZ399" s="66">
        <f>IFERROR(AVERAGE(Data!BE407), "  ")</f>
        <v>15503.941000000001</v>
      </c>
      <c r="BA399" s="66">
        <f>IFERROR(AVERAGE(Data!BF407), "  ")</f>
        <v>801.17299999999989</v>
      </c>
      <c r="BB399" s="66">
        <f>IFERROR(AVERAGE(Data!BG407), "  ")</f>
        <v>4946.8520000000017</v>
      </c>
      <c r="BC399" s="66">
        <f>IFERROR(AVERAGE(Data!BH407), "  ")</f>
        <v>285.71999999999991</v>
      </c>
      <c r="BD399" s="66">
        <f>IFERROR(AVERAGE(Data!BI407), "  ")</f>
        <v>21537.685999999998</v>
      </c>
    </row>
    <row r="400" spans="1:56" x14ac:dyDescent="0.25">
      <c r="A400" s="59">
        <f t="shared" si="6"/>
        <v>40411</v>
      </c>
      <c r="B400" s="66">
        <f>IFERROR(AVERAGE(Data!B408),"  ")</f>
        <v>231330</v>
      </c>
      <c r="C400" s="66">
        <f>IFERROR(AVERAGE(Data!C408),"  ")</f>
        <v>15400</v>
      </c>
      <c r="D400" s="66">
        <f>IFERROR(AVERAGE(Data!D408),"  ")</f>
        <v>0</v>
      </c>
      <c r="E400" s="66">
        <f>IFERROR(AVERAGE(Data!E408),"  ")</f>
        <v>246730</v>
      </c>
      <c r="F400" s="66">
        <f>IFERROR(AVERAGE(Data!F408),"  ")</f>
        <v>494092.75</v>
      </c>
      <c r="G400" s="66">
        <f>IFERROR(AVERAGE(Data!G408),"  ")</f>
        <v>550746.33333333337</v>
      </c>
      <c r="H400" s="67">
        <f>IFERROR(AVERAGE(Data!H408),"  ")</f>
        <v>-56.894623926427521</v>
      </c>
      <c r="I400" s="67">
        <f>IFERROR(AVERAGE(Data!I408),"  ")</f>
        <v>-27.108003373941358</v>
      </c>
      <c r="J400" s="67">
        <f>IFERROR(AVERAGE(Data!J408),"  ")</f>
        <v>-10.286692784760564</v>
      </c>
      <c r="K400" s="66">
        <f>IFERROR(AVERAGE(Data!L408),"  ")</f>
        <v>9411</v>
      </c>
      <c r="L400" s="66">
        <f>IFERROR(AVERAGE(Data!M408),"  ")</f>
        <v>3304</v>
      </c>
      <c r="M400" s="66">
        <f>IFERROR(AVERAGE(Data!N408),"  ")</f>
        <v>22400</v>
      </c>
      <c r="N400" s="66">
        <f>IFERROR(AVERAGE(Data!O408),"  ")</f>
        <v>35115</v>
      </c>
      <c r="O400" s="66">
        <f>IFERROR(AVERAGE(Data!P408),"  ")</f>
        <v>36910.75</v>
      </c>
      <c r="P400" s="66">
        <f>IFERROR(AVERAGE(Data!Q408),"  ")</f>
        <v>59241.916666666664</v>
      </c>
      <c r="Q400" s="67">
        <f>IFERROR(AVERAGE(Data!R408),"  ")</f>
        <v>57.820224719101134</v>
      </c>
      <c r="R400" s="67">
        <f>IFERROR(AVERAGE(Data!S408),"  ")</f>
        <v>3.813106454788362</v>
      </c>
      <c r="S400" s="67">
        <f>IFERROR(AVERAGE(Data!T408),"  ")</f>
        <v>-37.694875390876106</v>
      </c>
      <c r="T400" s="66">
        <f>IFERROR(AVERAGE(Data!V408), " ")</f>
        <v>95405</v>
      </c>
      <c r="U400" s="66">
        <f>IFERROR(AVERAGE(Data!W408), " ")</f>
        <v>8660</v>
      </c>
      <c r="V400" s="66">
        <f>IFERROR(AVERAGE(Data!X408), " ")</f>
        <v>18200</v>
      </c>
      <c r="W400" s="66">
        <f>IFERROR(AVERAGE(Data!Y408), " ")</f>
        <v>122265</v>
      </c>
      <c r="X400" s="66">
        <f>IFERROR(AVERAGE(Data!Z408), " ")</f>
        <v>120554</v>
      </c>
      <c r="Y400" s="66">
        <f>IFERROR(AVERAGE(Data!AA408), " ")</f>
        <v>117830.33333333333</v>
      </c>
      <c r="Z400" s="67">
        <f>IFERROR(AVERAGE(Data!AB408), " ")</f>
        <v>3.8626208396336903</v>
      </c>
      <c r="AA400" s="67">
        <f>IFERROR(AVERAGE(Data!AC408), " ")</f>
        <v>-17.262158044280952</v>
      </c>
      <c r="AB400" s="67">
        <f>IFERROR(AVERAGE(Data!AD408), " ")</f>
        <v>2.3115157104424133</v>
      </c>
      <c r="AC400" s="66">
        <f>IFERROR(AVERAGE(Data!AF408), "  ")</f>
        <v>4841</v>
      </c>
      <c r="AD400" s="66">
        <f>IFERROR(AVERAGE(Data!AG408), "  ")</f>
        <v>0</v>
      </c>
      <c r="AE400" s="66">
        <f>IFERROR(AVERAGE(Data!AH408), "  ")</f>
        <v>1400</v>
      </c>
      <c r="AF400" s="66">
        <f>IFERROR(AVERAGE(Data!AI408), "  ")</f>
        <v>6241</v>
      </c>
      <c r="AG400" s="66">
        <f>IFERROR(AVERAGE(Data!AJ408), "  ")</f>
        <v>6522.75</v>
      </c>
      <c r="AH400" s="66">
        <f>IFERROR(AVERAGE(Data!AK408), "  ")</f>
        <v>8199.9166666666661</v>
      </c>
      <c r="AI400" s="67">
        <f>IFERROR(AVERAGE(Data!AL408), "  ")</f>
        <v>-20.405560515240406</v>
      </c>
      <c r="AJ400" s="67">
        <f>IFERROR(AVERAGE(Data!AM408), "  ")</f>
        <v>10.597261667585101</v>
      </c>
      <c r="AK400" s="67">
        <f>IFERROR(AVERAGE(Data!AN408), "  ")</f>
        <v>-20.453459892885085</v>
      </c>
      <c r="AL400" s="66">
        <f>IFERROR(AVERAGE(Data!AP408),"  ")</f>
        <v>340987</v>
      </c>
      <c r="AM400" s="66">
        <f>IFERROR(AVERAGE(Data!AQ408),"  ")</f>
        <v>27364</v>
      </c>
      <c r="AN400" s="66">
        <f>IFERROR(AVERAGE(Data!AR408),"  ")</f>
        <v>42000</v>
      </c>
      <c r="AO400" s="66">
        <f>IFERROR(AVERAGE(Data!AS408),"  ")</f>
        <v>410351</v>
      </c>
      <c r="AP400" s="66">
        <f>IFERROR(AVERAGE(Data!AT408),"  ")</f>
        <v>658080.25</v>
      </c>
      <c r="AQ400" s="66">
        <f>IFERROR(AVERAGE(Data!AU408),"  ")</f>
        <v>736018.5</v>
      </c>
      <c r="AR400" s="67">
        <f>IFERROR(AVERAGE(Data!AV408),"  ")</f>
        <v>-43.022395261296566</v>
      </c>
      <c r="AS400" s="67">
        <f>IFERROR(AVERAGE(Data!AW408),"  ")</f>
        <v>-23.921446333588058</v>
      </c>
      <c r="AT400" s="67">
        <f>IFERROR(AVERAGE(Data!AX408),"  ")</f>
        <v>-10.589169973309097</v>
      </c>
      <c r="AU400" s="66">
        <f>IFERROR(AVERAGE(Data!AZ408), "  ")</f>
        <v>246.73</v>
      </c>
      <c r="AV400" s="66">
        <f>IFERROR(AVERAGE(Data!BA408), "  ")</f>
        <v>35.115000000000002</v>
      </c>
      <c r="AW400" s="66">
        <f>IFERROR(AVERAGE(Data!BB408), "  ")</f>
        <v>122.265</v>
      </c>
      <c r="AX400" s="66">
        <f>IFERROR(AVERAGE(Data!BC408), "  ")</f>
        <v>6.2409999999999997</v>
      </c>
      <c r="AY400" s="66">
        <f>IFERROR(AVERAGE(Data!BD408), "  ")</f>
        <v>410.351</v>
      </c>
      <c r="AZ400" s="66">
        <f>IFERROR(AVERAGE(Data!BE408), "  ")</f>
        <v>15750.671</v>
      </c>
      <c r="BA400" s="66">
        <f>IFERROR(AVERAGE(Data!BF408), "  ")</f>
        <v>836.2879999999999</v>
      </c>
      <c r="BB400" s="66">
        <f>IFERROR(AVERAGE(Data!BG408), "  ")</f>
        <v>5069.117000000002</v>
      </c>
      <c r="BC400" s="66">
        <f>IFERROR(AVERAGE(Data!BH408), "  ")</f>
        <v>291.9609999999999</v>
      </c>
      <c r="BD400" s="66">
        <f>IFERROR(AVERAGE(Data!BI408), "  ")</f>
        <v>21948.036999999997</v>
      </c>
    </row>
    <row r="401" spans="1:56" x14ac:dyDescent="0.25">
      <c r="A401" s="59">
        <f t="shared" si="6"/>
        <v>40418</v>
      </c>
      <c r="B401" s="66">
        <f>IFERROR(AVERAGE(Data!B409),"  ")</f>
        <v>236538</v>
      </c>
      <c r="C401" s="66">
        <f>IFERROR(AVERAGE(Data!C409),"  ")</f>
        <v>34400</v>
      </c>
      <c r="D401" s="66">
        <f>IFERROR(AVERAGE(Data!D409),"  ")</f>
        <v>4300</v>
      </c>
      <c r="E401" s="66">
        <f>IFERROR(AVERAGE(Data!E409),"  ")</f>
        <v>275238</v>
      </c>
      <c r="F401" s="66">
        <f>IFERROR(AVERAGE(Data!F409),"  ")</f>
        <v>403922.5</v>
      </c>
      <c r="G401" s="66">
        <f>IFERROR(AVERAGE(Data!G409),"  ")</f>
        <v>459981.33333333331</v>
      </c>
      <c r="H401" s="67">
        <f>IFERROR(AVERAGE(Data!H409),"  ")</f>
        <v>-46.85324677581616</v>
      </c>
      <c r="I401" s="67">
        <f>IFERROR(AVERAGE(Data!I409),"  ")</f>
        <v>-31.648790129139194</v>
      </c>
      <c r="J401" s="67">
        <f>IFERROR(AVERAGE(Data!J409),"  ")</f>
        <v>-12.187197451490784</v>
      </c>
      <c r="K401" s="66">
        <f>IFERROR(AVERAGE(Data!L409),"  ")</f>
        <v>7700</v>
      </c>
      <c r="L401" s="66">
        <f>IFERROR(AVERAGE(Data!M409),"  ")</f>
        <v>8074</v>
      </c>
      <c r="M401" s="66">
        <f>IFERROR(AVERAGE(Data!N409),"  ")</f>
        <v>22600</v>
      </c>
      <c r="N401" s="66">
        <f>IFERROR(AVERAGE(Data!O409),"  ")</f>
        <v>38374</v>
      </c>
      <c r="O401" s="66">
        <f>IFERROR(AVERAGE(Data!P409),"  ")</f>
        <v>36179.25</v>
      </c>
      <c r="P401" s="66">
        <f>IFERROR(AVERAGE(Data!Q409),"  ")</f>
        <v>66847.833333333328</v>
      </c>
      <c r="Q401" s="67">
        <f>IFERROR(AVERAGE(Data!R409),"  ")</f>
        <v>-22.293096814693314</v>
      </c>
      <c r="R401" s="67">
        <f>IFERROR(AVERAGE(Data!S409),"  ")</f>
        <v>-12.427005863736207</v>
      </c>
      <c r="S401" s="67">
        <f>IFERROR(AVERAGE(Data!T409),"  ")</f>
        <v>-45.8782009888129</v>
      </c>
      <c r="T401" s="66">
        <f>IFERROR(AVERAGE(Data!V409), " ")</f>
        <v>31710</v>
      </c>
      <c r="U401" s="66">
        <f>IFERROR(AVERAGE(Data!W409), " ")</f>
        <v>18800</v>
      </c>
      <c r="V401" s="66">
        <f>IFERROR(AVERAGE(Data!X409), " ")</f>
        <v>5700</v>
      </c>
      <c r="W401" s="66">
        <f>IFERROR(AVERAGE(Data!Y409), " ")</f>
        <v>56210</v>
      </c>
      <c r="X401" s="66">
        <f>IFERROR(AVERAGE(Data!Z409), " ")</f>
        <v>100613.5</v>
      </c>
      <c r="Y401" s="66">
        <f>IFERROR(AVERAGE(Data!AA409), " ")</f>
        <v>105065.16666666667</v>
      </c>
      <c r="Z401" s="67">
        <f>IFERROR(AVERAGE(Data!AB409), " ")</f>
        <v>-56.889212716186677</v>
      </c>
      <c r="AA401" s="67">
        <f>IFERROR(AVERAGE(Data!AC409), " ")</f>
        <v>-25.313672036655234</v>
      </c>
      <c r="AB401" s="67">
        <f>IFERROR(AVERAGE(Data!AD409), " ")</f>
        <v>-4.2370528767066817</v>
      </c>
      <c r="AC401" s="66">
        <f>IFERROR(AVERAGE(Data!AF409), "  ")</f>
        <v>7800</v>
      </c>
      <c r="AD401" s="66">
        <f>IFERROR(AVERAGE(Data!AG409), "  ")</f>
        <v>0</v>
      </c>
      <c r="AE401" s="66">
        <f>IFERROR(AVERAGE(Data!AH409), "  ")</f>
        <v>1400</v>
      </c>
      <c r="AF401" s="66">
        <f>IFERROR(AVERAGE(Data!AI409), "  ")</f>
        <v>9200</v>
      </c>
      <c r="AG401" s="66">
        <f>IFERROR(AVERAGE(Data!AJ409), "  ")</f>
        <v>8822.75</v>
      </c>
      <c r="AH401" s="66">
        <f>IFERROR(AVERAGE(Data!AK409), "  ")</f>
        <v>10512.416666666666</v>
      </c>
      <c r="AI401" s="67">
        <f>IFERROR(AVERAGE(Data!AL409), "  ")</f>
        <v>557.14285714285711</v>
      </c>
      <c r="AJ401" s="67">
        <f>IFERROR(AVERAGE(Data!AM409), "  ")</f>
        <v>107.09465406959686</v>
      </c>
      <c r="AK401" s="67">
        <f>IFERROR(AVERAGE(Data!AN409), "  ")</f>
        <v>-16.073056464973956</v>
      </c>
      <c r="AL401" s="66">
        <f>IFERROR(AVERAGE(Data!AP409),"  ")</f>
        <v>283748</v>
      </c>
      <c r="AM401" s="66">
        <f>IFERROR(AVERAGE(Data!AQ409),"  ")</f>
        <v>61274</v>
      </c>
      <c r="AN401" s="66">
        <f>IFERROR(AVERAGE(Data!AR409),"  ")</f>
        <v>34000</v>
      </c>
      <c r="AO401" s="66">
        <f>IFERROR(AVERAGE(Data!AS409),"  ")</f>
        <v>379022</v>
      </c>
      <c r="AP401" s="66">
        <f>IFERROR(AVERAGE(Data!AT409),"  ")</f>
        <v>549538</v>
      </c>
      <c r="AQ401" s="66">
        <f>IFERROR(AVERAGE(Data!AU409),"  ")</f>
        <v>642406.75</v>
      </c>
      <c r="AR401" s="67">
        <f>IFERROR(AVERAGE(Data!AV409),"  ")</f>
        <v>-45.78049384093579</v>
      </c>
      <c r="AS401" s="67">
        <f>IFERROR(AVERAGE(Data!AW409),"  ")</f>
        <v>-28.746151893752881</v>
      </c>
      <c r="AT401" s="67">
        <f>IFERROR(AVERAGE(Data!AX409),"  ")</f>
        <v>-14.456378299262884</v>
      </c>
      <c r="AU401" s="66">
        <f>IFERROR(AVERAGE(Data!AZ409), "  ")</f>
        <v>275.238</v>
      </c>
      <c r="AV401" s="66">
        <f>IFERROR(AVERAGE(Data!BA409), "  ")</f>
        <v>38.374000000000002</v>
      </c>
      <c r="AW401" s="66">
        <f>IFERROR(AVERAGE(Data!BB409), "  ")</f>
        <v>56.21</v>
      </c>
      <c r="AX401" s="66">
        <f>IFERROR(AVERAGE(Data!BC409), "  ")</f>
        <v>9.1999999999999993</v>
      </c>
      <c r="AY401" s="66">
        <f>IFERROR(AVERAGE(Data!BD409), "  ")</f>
        <v>379.02199999999999</v>
      </c>
      <c r="AZ401" s="66">
        <f>IFERROR(AVERAGE(Data!BE409), "  ")</f>
        <v>16025.909</v>
      </c>
      <c r="BA401" s="66">
        <f>IFERROR(AVERAGE(Data!BF409), "  ")</f>
        <v>874.66199999999992</v>
      </c>
      <c r="BB401" s="66">
        <f>IFERROR(AVERAGE(Data!BG409), "  ")</f>
        <v>5125.327000000002</v>
      </c>
      <c r="BC401" s="66">
        <f>IFERROR(AVERAGE(Data!BH409), "  ")</f>
        <v>301.16099999999989</v>
      </c>
      <c r="BD401" s="66">
        <f>IFERROR(AVERAGE(Data!BI409), "  ")</f>
        <v>22327.058999999997</v>
      </c>
    </row>
    <row r="402" spans="1:56" x14ac:dyDescent="0.25">
      <c r="A402" s="59">
        <f t="shared" si="6"/>
        <v>40425</v>
      </c>
      <c r="B402" s="66">
        <f>IFERROR(AVERAGE(Data!B410),"  ")</f>
        <v>312128</v>
      </c>
      <c r="C402" s="66">
        <f>IFERROR(AVERAGE(Data!C410),"  ")</f>
        <v>98000</v>
      </c>
      <c r="D402" s="66">
        <f>IFERROR(AVERAGE(Data!D410),"  ")</f>
        <v>8600</v>
      </c>
      <c r="E402" s="66">
        <f>IFERROR(AVERAGE(Data!E410),"  ")</f>
        <v>418728</v>
      </c>
      <c r="F402" s="66">
        <f>IFERROR(AVERAGE(Data!F410),"  ")</f>
        <v>368356.75</v>
      </c>
      <c r="G402" s="66">
        <f>IFERROR(AVERAGE(Data!G410),"  ")</f>
        <v>414267.91666666669</v>
      </c>
      <c r="H402" s="67">
        <f>IFERROR(AVERAGE(Data!H410),"  ")</f>
        <v>41.067079025297403</v>
      </c>
      <c r="I402" s="67">
        <f>IFERROR(AVERAGE(Data!I410),"  ")</f>
        <v>-28.042778941446333</v>
      </c>
      <c r="J402" s="67">
        <f>IFERROR(AVERAGE(Data!J410),"  ")</f>
        <v>-11.082481847998938</v>
      </c>
      <c r="K402" s="66">
        <f>IFERROR(AVERAGE(Data!L410),"  ")</f>
        <v>12481</v>
      </c>
      <c r="L402" s="66">
        <f>IFERROR(AVERAGE(Data!M410),"  ")</f>
        <v>3252</v>
      </c>
      <c r="M402" s="66">
        <f>IFERROR(AVERAGE(Data!N410),"  ")</f>
        <v>2800</v>
      </c>
      <c r="N402" s="66">
        <f>IFERROR(AVERAGE(Data!O410),"  ")</f>
        <v>18533</v>
      </c>
      <c r="O402" s="66">
        <f>IFERROR(AVERAGE(Data!P410),"  ")</f>
        <v>32197.5</v>
      </c>
      <c r="P402" s="66">
        <f>IFERROR(AVERAGE(Data!Q410),"  ")</f>
        <v>57643</v>
      </c>
      <c r="Q402" s="67">
        <f>IFERROR(AVERAGE(Data!R410),"  ")</f>
        <v>-24.99190545572284</v>
      </c>
      <c r="R402" s="67">
        <f>IFERROR(AVERAGE(Data!S410),"  ")</f>
        <v>2.2865357276171228</v>
      </c>
      <c r="S402" s="67">
        <f>IFERROR(AVERAGE(Data!T410),"  ")</f>
        <v>-44.143261107159582</v>
      </c>
      <c r="T402" s="66">
        <f>IFERROR(AVERAGE(Data!V410), " ")</f>
        <v>41500</v>
      </c>
      <c r="U402" s="66">
        <f>IFERROR(AVERAGE(Data!W410), " ")</f>
        <v>6800</v>
      </c>
      <c r="V402" s="66">
        <f>IFERROR(AVERAGE(Data!X410), " ")</f>
        <v>8400</v>
      </c>
      <c r="W402" s="66">
        <f>IFERROR(AVERAGE(Data!Y410), " ")</f>
        <v>56700</v>
      </c>
      <c r="X402" s="66">
        <f>IFERROR(AVERAGE(Data!Z410), " ")</f>
        <v>84060.5</v>
      </c>
      <c r="Y402" s="66">
        <f>IFERROR(AVERAGE(Data!AA410), " ")</f>
        <v>96967.083333333328</v>
      </c>
      <c r="Z402" s="67">
        <f>IFERROR(AVERAGE(Data!AB410), " ")</f>
        <v>-0.63439767270687675</v>
      </c>
      <c r="AA402" s="67">
        <f>IFERROR(AVERAGE(Data!AC410), " ")</f>
        <v>-29.799969518369362</v>
      </c>
      <c r="AB402" s="67">
        <f>IFERROR(AVERAGE(Data!AD410), " ")</f>
        <v>-13.310272815946988</v>
      </c>
      <c r="AC402" s="66">
        <f>IFERROR(AVERAGE(Data!AF410), "  ")</f>
        <v>0</v>
      </c>
      <c r="AD402" s="66">
        <f>IFERROR(AVERAGE(Data!AG410), "  ")</f>
        <v>0</v>
      </c>
      <c r="AE402" s="66">
        <f>IFERROR(AVERAGE(Data!AH410), "  ")</f>
        <v>3000</v>
      </c>
      <c r="AF402" s="66">
        <f>IFERROR(AVERAGE(Data!AI410), "  ")</f>
        <v>3000</v>
      </c>
      <c r="AG402" s="66">
        <f>IFERROR(AVERAGE(Data!AJ410), "  ")</f>
        <v>7660.25</v>
      </c>
      <c r="AH402" s="66">
        <f>IFERROR(AVERAGE(Data!AK410), "  ")</f>
        <v>8227.75</v>
      </c>
      <c r="AI402" s="67">
        <f>IFERROR(AVERAGE(Data!AL410), "  ")</f>
        <v>114.28571428571428</v>
      </c>
      <c r="AJ402" s="67">
        <f>IFERROR(AVERAGE(Data!AM410), "  ")</f>
        <v>187.95226012592803</v>
      </c>
      <c r="AK402" s="67">
        <f>IFERROR(AVERAGE(Data!AN410), "  ")</f>
        <v>-6.8973899304183961</v>
      </c>
      <c r="AL402" s="66">
        <f>IFERROR(AVERAGE(Data!AP410),"  ")</f>
        <v>366109</v>
      </c>
      <c r="AM402" s="66">
        <f>IFERROR(AVERAGE(Data!AQ410),"  ")</f>
        <v>108052</v>
      </c>
      <c r="AN402" s="66">
        <f>IFERROR(AVERAGE(Data!AR410),"  ")</f>
        <v>22800</v>
      </c>
      <c r="AO402" s="66">
        <f>IFERROR(AVERAGE(Data!AS410),"  ")</f>
        <v>496961</v>
      </c>
      <c r="AP402" s="66">
        <f>IFERROR(AVERAGE(Data!AT410),"  ")</f>
        <v>492275</v>
      </c>
      <c r="AQ402" s="66">
        <f>IFERROR(AVERAGE(Data!AU410),"  ")</f>
        <v>577105.75</v>
      </c>
      <c r="AR402" s="67">
        <f>IFERROR(AVERAGE(Data!AV410),"  ")</f>
        <v>30.779554683038633</v>
      </c>
      <c r="AS402" s="67">
        <f>IFERROR(AVERAGE(Data!AW410),"  ")</f>
        <v>-26.061854059745293</v>
      </c>
      <c r="AT402" s="67">
        <f>IFERROR(AVERAGE(Data!AX410),"  ")</f>
        <v>-14.699342364895863</v>
      </c>
      <c r="AU402" s="66">
        <f>IFERROR(AVERAGE(Data!AZ410), "  ")</f>
        <v>418.72800000000001</v>
      </c>
      <c r="AV402" s="66">
        <f>IFERROR(AVERAGE(Data!BA410), "  ")</f>
        <v>18.533000000000001</v>
      </c>
      <c r="AW402" s="66">
        <f>IFERROR(AVERAGE(Data!BB410), "  ")</f>
        <v>56.7</v>
      </c>
      <c r="AX402" s="66">
        <f>IFERROR(AVERAGE(Data!BC410), "  ")</f>
        <v>3</v>
      </c>
      <c r="AY402" s="66">
        <f>IFERROR(AVERAGE(Data!BD410), "  ")</f>
        <v>496.96100000000001</v>
      </c>
      <c r="AZ402" s="66">
        <f>IFERROR(AVERAGE(Data!BE410), "  ")</f>
        <v>16444.636999999999</v>
      </c>
      <c r="BA402" s="66">
        <f>IFERROR(AVERAGE(Data!BF410), "  ")</f>
        <v>893.19499999999994</v>
      </c>
      <c r="BB402" s="66">
        <f>IFERROR(AVERAGE(Data!BG410), "  ")</f>
        <v>5182.0270000000019</v>
      </c>
      <c r="BC402" s="66">
        <f>IFERROR(AVERAGE(Data!BH410), "  ")</f>
        <v>304.16099999999989</v>
      </c>
      <c r="BD402" s="66">
        <f>IFERROR(AVERAGE(Data!BI410), "  ")</f>
        <v>22824.019999999997</v>
      </c>
    </row>
    <row r="403" spans="1:56" x14ac:dyDescent="0.25">
      <c r="A403" s="59">
        <f t="shared" si="6"/>
        <v>40432</v>
      </c>
      <c r="B403" s="66">
        <f>IFERROR(AVERAGE(Data!B411),"  ")</f>
        <v>294441</v>
      </c>
      <c r="C403" s="66">
        <f>IFERROR(AVERAGE(Data!C411),"  ")</f>
        <v>92000</v>
      </c>
      <c r="D403" s="66">
        <f>IFERROR(AVERAGE(Data!D411),"  ")</f>
        <v>2800</v>
      </c>
      <c r="E403" s="66">
        <f>IFERROR(AVERAGE(Data!E411),"  ")</f>
        <v>389241</v>
      </c>
      <c r="F403" s="66">
        <f>IFERROR(AVERAGE(Data!F411),"  ")</f>
        <v>332484.25</v>
      </c>
      <c r="G403" s="66">
        <f>IFERROR(AVERAGE(Data!G411),"  ")</f>
        <v>357784.16666666669</v>
      </c>
      <c r="H403" s="67">
        <f>IFERROR(AVERAGE(Data!H411),"  ")</f>
        <v>73.511135281636157</v>
      </c>
      <c r="I403" s="67">
        <f>IFERROR(AVERAGE(Data!I411),"  ")</f>
        <v>-17.46862418023224</v>
      </c>
      <c r="J403" s="67">
        <f>IFERROR(AVERAGE(Data!J411),"  ")</f>
        <v>-7.071279006663711</v>
      </c>
      <c r="K403" s="66">
        <f>IFERROR(AVERAGE(Data!L411),"  ")</f>
        <v>10800</v>
      </c>
      <c r="L403" s="66">
        <f>IFERROR(AVERAGE(Data!M411),"  ")</f>
        <v>8500</v>
      </c>
      <c r="M403" s="66">
        <f>IFERROR(AVERAGE(Data!N411),"  ")</f>
        <v>18200</v>
      </c>
      <c r="N403" s="66">
        <f>IFERROR(AVERAGE(Data!O411),"  ")</f>
        <v>37500</v>
      </c>
      <c r="O403" s="66">
        <f>IFERROR(AVERAGE(Data!P411),"  ")</f>
        <v>32380.5</v>
      </c>
      <c r="P403" s="66">
        <f>IFERROR(AVERAGE(Data!Q411),"  ")</f>
        <v>61359.583333333336</v>
      </c>
      <c r="Q403" s="67">
        <f>IFERROR(AVERAGE(Data!R411),"  ")</f>
        <v>-14.755290854947599</v>
      </c>
      <c r="R403" s="67">
        <f>IFERROR(AVERAGE(Data!S411),"  ")</f>
        <v>-7.7031610751646102</v>
      </c>
      <c r="S403" s="67">
        <f>IFERROR(AVERAGE(Data!T411),"  ")</f>
        <v>-47.2282922390553</v>
      </c>
      <c r="T403" s="66">
        <f>IFERROR(AVERAGE(Data!V411), " ")</f>
        <v>29527</v>
      </c>
      <c r="U403" s="66">
        <f>IFERROR(AVERAGE(Data!W411), " ")</f>
        <v>17250</v>
      </c>
      <c r="V403" s="66">
        <f>IFERROR(AVERAGE(Data!X411), " ")</f>
        <v>2800</v>
      </c>
      <c r="W403" s="66">
        <f>IFERROR(AVERAGE(Data!Y411), " ")</f>
        <v>49577</v>
      </c>
      <c r="X403" s="66">
        <f>IFERROR(AVERAGE(Data!Z411), " ")</f>
        <v>71188</v>
      </c>
      <c r="Y403" s="66">
        <f>IFERROR(AVERAGE(Data!AA411), " ")</f>
        <v>76022.916666666672</v>
      </c>
      <c r="Z403" s="67">
        <f>IFERROR(AVERAGE(Data!AB411), " ")</f>
        <v>17.189457510932506</v>
      </c>
      <c r="AA403" s="67">
        <f>IFERROR(AVERAGE(Data!AC411), " ")</f>
        <v>-18.049903588799033</v>
      </c>
      <c r="AB403" s="67">
        <f>IFERROR(AVERAGE(Data!AD411), " ")</f>
        <v>-6.3598147488421848</v>
      </c>
      <c r="AC403" s="66">
        <f>IFERROR(AVERAGE(Data!AF411), "  ")</f>
        <v>6400</v>
      </c>
      <c r="AD403" s="66">
        <f>IFERROR(AVERAGE(Data!AG411), "  ")</f>
        <v>0</v>
      </c>
      <c r="AE403" s="66">
        <f>IFERROR(AVERAGE(Data!AH411), "  ")</f>
        <v>12600</v>
      </c>
      <c r="AF403" s="66">
        <f>IFERROR(AVERAGE(Data!AI411), "  ")</f>
        <v>19000</v>
      </c>
      <c r="AG403" s="66">
        <f>IFERROR(AVERAGE(Data!AJ411), "  ")</f>
        <v>9360.25</v>
      </c>
      <c r="AH403" s="66">
        <f>IFERROR(AVERAGE(Data!AK411), "  ")</f>
        <v>10153.083333333334</v>
      </c>
      <c r="AI403" s="67">
        <f>IFERROR(AVERAGE(Data!AL411), "  ")</f>
        <v>1257.1428571428571</v>
      </c>
      <c r="AJ403" s="67">
        <f>IFERROR(AVERAGE(Data!AM411), "  ")</f>
        <v>210.94593472302964</v>
      </c>
      <c r="AK403" s="67">
        <f>IFERROR(AVERAGE(Data!AN411), "  ")</f>
        <v>-7.8087937161945948</v>
      </c>
      <c r="AL403" s="66">
        <f>IFERROR(AVERAGE(Data!AP411),"  ")</f>
        <v>341168</v>
      </c>
      <c r="AM403" s="66">
        <f>IFERROR(AVERAGE(Data!AQ411),"  ")</f>
        <v>117750</v>
      </c>
      <c r="AN403" s="66">
        <f>IFERROR(AVERAGE(Data!AR411),"  ")</f>
        <v>36400</v>
      </c>
      <c r="AO403" s="66">
        <f>IFERROR(AVERAGE(Data!AS411),"  ")</f>
        <v>495318</v>
      </c>
      <c r="AP403" s="66">
        <f>IFERROR(AVERAGE(Data!AT411),"  ")</f>
        <v>445413</v>
      </c>
      <c r="AQ403" s="66">
        <f>IFERROR(AVERAGE(Data!AU411),"  ")</f>
        <v>505319.75</v>
      </c>
      <c r="AR403" s="67">
        <f>IFERROR(AVERAGE(Data!AV411),"  ")</f>
        <v>58.741523196636194</v>
      </c>
      <c r="AS403" s="67">
        <f>IFERROR(AVERAGE(Data!AW411),"  ")</f>
        <v>-15.612509028904331</v>
      </c>
      <c r="AT403" s="67">
        <f>IFERROR(AVERAGE(Data!AX411),"  ")</f>
        <v>-11.855216424847836</v>
      </c>
      <c r="AU403" s="66">
        <f>IFERROR(AVERAGE(Data!AZ411), "  ")</f>
        <v>389.24099999999999</v>
      </c>
      <c r="AV403" s="66">
        <f>IFERROR(AVERAGE(Data!BA411), "  ")</f>
        <v>37.5</v>
      </c>
      <c r="AW403" s="66">
        <f>IFERROR(AVERAGE(Data!BB411), "  ")</f>
        <v>49.576999999999998</v>
      </c>
      <c r="AX403" s="66">
        <f>IFERROR(AVERAGE(Data!BC411), "  ")</f>
        <v>19</v>
      </c>
      <c r="AY403" s="66">
        <f>IFERROR(AVERAGE(Data!BD411), "  ")</f>
        <v>495.31799999999998</v>
      </c>
      <c r="AZ403" s="66">
        <f>IFERROR(AVERAGE(Data!BE411), "  ")</f>
        <v>16833.877999999997</v>
      </c>
      <c r="BA403" s="66">
        <f>IFERROR(AVERAGE(Data!BF411), "  ")</f>
        <v>930.69499999999994</v>
      </c>
      <c r="BB403" s="66">
        <f>IFERROR(AVERAGE(Data!BG411), "  ")</f>
        <v>5231.6040000000021</v>
      </c>
      <c r="BC403" s="66">
        <f>IFERROR(AVERAGE(Data!BH411), "  ")</f>
        <v>323.16099999999989</v>
      </c>
      <c r="BD403" s="66">
        <f>IFERROR(AVERAGE(Data!BI411), "  ")</f>
        <v>23319.337999999996</v>
      </c>
    </row>
    <row r="404" spans="1:56" x14ac:dyDescent="0.25">
      <c r="A404" s="59">
        <f t="shared" si="6"/>
        <v>40439</v>
      </c>
      <c r="B404" s="66">
        <f>IFERROR(AVERAGE(Data!B412),"  ")</f>
        <v>199682</v>
      </c>
      <c r="C404" s="66">
        <f>IFERROR(AVERAGE(Data!C412),"  ")</f>
        <v>153084</v>
      </c>
      <c r="D404" s="66">
        <f>IFERROR(AVERAGE(Data!D412),"  ")</f>
        <v>14400</v>
      </c>
      <c r="E404" s="66">
        <f>IFERROR(AVERAGE(Data!E412),"  ")</f>
        <v>367166</v>
      </c>
      <c r="F404" s="66">
        <f>IFERROR(AVERAGE(Data!F412),"  ")</f>
        <v>362593.25</v>
      </c>
      <c r="G404" s="66">
        <f>IFERROR(AVERAGE(Data!G412),"  ")</f>
        <v>307899.66666666669</v>
      </c>
      <c r="H404" s="67">
        <f>IFERROR(AVERAGE(Data!H412),"  ")</f>
        <v>127.04370625046377</v>
      </c>
      <c r="I404" s="67">
        <f>IFERROR(AVERAGE(Data!I412),"  ")</f>
        <v>20.787917652153642</v>
      </c>
      <c r="J404" s="67">
        <f>IFERROR(AVERAGE(Data!J412),"  ")</f>
        <v>17.763443502699474</v>
      </c>
      <c r="K404" s="66">
        <f>IFERROR(AVERAGE(Data!L412),"  ")</f>
        <v>14061</v>
      </c>
      <c r="L404" s="66">
        <f>IFERROR(AVERAGE(Data!M412),"  ")</f>
        <v>1500</v>
      </c>
      <c r="M404" s="66">
        <f>IFERROR(AVERAGE(Data!N412),"  ")</f>
        <v>15400</v>
      </c>
      <c r="N404" s="66">
        <f>IFERROR(AVERAGE(Data!O412),"  ")</f>
        <v>30961</v>
      </c>
      <c r="O404" s="66">
        <f>IFERROR(AVERAGE(Data!P412),"  ")</f>
        <v>31342</v>
      </c>
      <c r="P404" s="66">
        <f>IFERROR(AVERAGE(Data!Q412),"  ")</f>
        <v>59096.666666666664</v>
      </c>
      <c r="Q404" s="67">
        <f>IFERROR(AVERAGE(Data!R412),"  ")</f>
        <v>-28.941268274769914</v>
      </c>
      <c r="R404" s="67">
        <f>IFERROR(AVERAGE(Data!S412),"  ")</f>
        <v>-22.446227413039043</v>
      </c>
      <c r="S404" s="67">
        <f>IFERROR(AVERAGE(Data!T412),"  ")</f>
        <v>-46.964859834169999</v>
      </c>
      <c r="T404" s="66">
        <f>IFERROR(AVERAGE(Data!V412), " ")</f>
        <v>25140</v>
      </c>
      <c r="U404" s="66">
        <f>IFERROR(AVERAGE(Data!W412), " ")</f>
        <v>10250</v>
      </c>
      <c r="V404" s="66">
        <f>IFERROR(AVERAGE(Data!X412), " ")</f>
        <v>13000</v>
      </c>
      <c r="W404" s="66">
        <f>IFERROR(AVERAGE(Data!Y412), " ")</f>
        <v>48390</v>
      </c>
      <c r="X404" s="66">
        <f>IFERROR(AVERAGE(Data!Z412), " ")</f>
        <v>52719.25</v>
      </c>
      <c r="Y404" s="66">
        <f>IFERROR(AVERAGE(Data!AA412), " ")</f>
        <v>59073.333333333336</v>
      </c>
      <c r="Z404" s="67">
        <f>IFERROR(AVERAGE(Data!AB412), " ")</f>
        <v>23.708968197157176</v>
      </c>
      <c r="AA404" s="67">
        <f>IFERROR(AVERAGE(Data!AC412), " ")</f>
        <v>-21.568576401803121</v>
      </c>
      <c r="AB404" s="67">
        <f>IFERROR(AVERAGE(Data!AD412), " ")</f>
        <v>-10.756263401421961</v>
      </c>
      <c r="AC404" s="66">
        <f>IFERROR(AVERAGE(Data!AF412), "  ")</f>
        <v>1550</v>
      </c>
      <c r="AD404" s="66">
        <f>IFERROR(AVERAGE(Data!AG412), "  ")</f>
        <v>0</v>
      </c>
      <c r="AE404" s="66">
        <f>IFERROR(AVERAGE(Data!AH412), "  ")</f>
        <v>11600</v>
      </c>
      <c r="AF404" s="66">
        <f>IFERROR(AVERAGE(Data!AI412), "  ")</f>
        <v>13150</v>
      </c>
      <c r="AG404" s="66">
        <f>IFERROR(AVERAGE(Data!AJ412), "  ")</f>
        <v>11087.5</v>
      </c>
      <c r="AH404" s="66">
        <f>IFERROR(AVERAGE(Data!AK412), "  ")</f>
        <v>9668.3333333333339</v>
      </c>
      <c r="AI404" s="67" t="str">
        <f>IFERROR(AVERAGE(Data!AL412), "  ")</f>
        <v xml:space="preserve">  </v>
      </c>
      <c r="AJ404" s="67">
        <f>IFERROR(AVERAGE(Data!AM412), "  ")</f>
        <v>955.95238095238096</v>
      </c>
      <c r="AK404" s="67">
        <f>IFERROR(AVERAGE(Data!AN412), "  ")</f>
        <v>14.678503706257541</v>
      </c>
      <c r="AL404" s="66">
        <f>IFERROR(AVERAGE(Data!AP412),"  ")</f>
        <v>240433</v>
      </c>
      <c r="AM404" s="66">
        <f>IFERROR(AVERAGE(Data!AQ412),"  ")</f>
        <v>164834</v>
      </c>
      <c r="AN404" s="66">
        <f>IFERROR(AVERAGE(Data!AR412),"  ")</f>
        <v>54400</v>
      </c>
      <c r="AO404" s="66">
        <f>IFERROR(AVERAGE(Data!AS412),"  ")</f>
        <v>459667</v>
      </c>
      <c r="AP404" s="66">
        <f>IFERROR(AVERAGE(Data!AT412),"  ")</f>
        <v>457742</v>
      </c>
      <c r="AQ404" s="66">
        <f>IFERROR(AVERAGE(Data!AU412),"  ")</f>
        <v>435738</v>
      </c>
      <c r="AR404" s="67">
        <f>IFERROR(AVERAGE(Data!AV412),"  ")</f>
        <v>88.07747859068833</v>
      </c>
      <c r="AS404" s="67">
        <f>IFERROR(AVERAGE(Data!AW412),"  ")</f>
        <v>11.952875025756949</v>
      </c>
      <c r="AT404" s="67">
        <f>IFERROR(AVERAGE(Data!AX412),"  ")</f>
        <v>5.0498235178019879</v>
      </c>
      <c r="AU404" s="66">
        <f>IFERROR(AVERAGE(Data!AZ412), "  ")</f>
        <v>367.166</v>
      </c>
      <c r="AV404" s="66">
        <f>IFERROR(AVERAGE(Data!BA412), "  ")</f>
        <v>30.960999999999999</v>
      </c>
      <c r="AW404" s="66">
        <f>IFERROR(AVERAGE(Data!BB412), "  ")</f>
        <v>48.39</v>
      </c>
      <c r="AX404" s="66">
        <f>IFERROR(AVERAGE(Data!BC412), "  ")</f>
        <v>13.15</v>
      </c>
      <c r="AY404" s="66">
        <f>IFERROR(AVERAGE(Data!BD412), "  ")</f>
        <v>459.66699999999997</v>
      </c>
      <c r="AZ404" s="66">
        <f>IFERROR(AVERAGE(Data!BE412), "  ")</f>
        <v>17201.043999999998</v>
      </c>
      <c r="BA404" s="66">
        <f>IFERROR(AVERAGE(Data!BF412), "  ")</f>
        <v>961.65599999999995</v>
      </c>
      <c r="BB404" s="66">
        <f>IFERROR(AVERAGE(Data!BG412), "  ")</f>
        <v>5279.9940000000024</v>
      </c>
      <c r="BC404" s="66">
        <f>IFERROR(AVERAGE(Data!BH412), "  ")</f>
        <v>336.31099999999986</v>
      </c>
      <c r="BD404" s="66">
        <f>IFERROR(AVERAGE(Data!BI412), "  ")</f>
        <v>23779.004999999997</v>
      </c>
    </row>
    <row r="405" spans="1:56" x14ac:dyDescent="0.25">
      <c r="A405" s="59">
        <f t="shared" si="6"/>
        <v>40446</v>
      </c>
      <c r="B405" s="66">
        <f>IFERROR(AVERAGE(Data!B413),"  ")</f>
        <v>297644</v>
      </c>
      <c r="C405" s="66">
        <f>IFERROR(AVERAGE(Data!C413),"  ")</f>
        <v>174050</v>
      </c>
      <c r="D405" s="66">
        <f>IFERROR(AVERAGE(Data!D413),"  ")</f>
        <v>5600</v>
      </c>
      <c r="E405" s="66">
        <f>IFERROR(AVERAGE(Data!E413),"  ")</f>
        <v>477294</v>
      </c>
      <c r="F405" s="66">
        <f>IFERROR(AVERAGE(Data!F413),"  ")</f>
        <v>413107.25</v>
      </c>
      <c r="G405" s="66">
        <f>IFERROR(AVERAGE(Data!G413),"  ")</f>
        <v>290455.66666666669</v>
      </c>
      <c r="H405" s="67">
        <f>IFERROR(AVERAGE(Data!H413),"  ")</f>
        <v>83.759081231543959</v>
      </c>
      <c r="I405" s="67">
        <f>IFERROR(AVERAGE(Data!I413),"  ")</f>
        <v>75.302456143328783</v>
      </c>
      <c r="J405" s="67">
        <f>IFERROR(AVERAGE(Data!J413),"  ")</f>
        <v>42.227299174744971</v>
      </c>
      <c r="K405" s="66">
        <f>IFERROR(AVERAGE(Data!L413),"  ")</f>
        <v>12511</v>
      </c>
      <c r="L405" s="66">
        <f>IFERROR(AVERAGE(Data!M413),"  ")</f>
        <v>3500</v>
      </c>
      <c r="M405" s="66">
        <f>IFERROR(AVERAGE(Data!N413),"  ")</f>
        <v>12600</v>
      </c>
      <c r="N405" s="66">
        <f>IFERROR(AVERAGE(Data!O413),"  ")</f>
        <v>28611</v>
      </c>
      <c r="O405" s="66">
        <f>IFERROR(AVERAGE(Data!P413),"  ")</f>
        <v>28901.25</v>
      </c>
      <c r="P405" s="66">
        <f>IFERROR(AVERAGE(Data!Q413),"  ")</f>
        <v>52376.333333333336</v>
      </c>
      <c r="Q405" s="67">
        <f>IFERROR(AVERAGE(Data!R413),"  ")</f>
        <v>-48.38075306258682</v>
      </c>
      <c r="R405" s="67">
        <f>IFERROR(AVERAGE(Data!S413),"  ")</f>
        <v>-31.063167498524123</v>
      </c>
      <c r="S405" s="67">
        <f>IFERROR(AVERAGE(Data!T413),"  ")</f>
        <v>-44.820020492716182</v>
      </c>
      <c r="T405" s="66">
        <f>IFERROR(AVERAGE(Data!V413), " ")</f>
        <v>20684</v>
      </c>
      <c r="U405" s="66">
        <f>IFERROR(AVERAGE(Data!W413), " ")</f>
        <v>50000</v>
      </c>
      <c r="V405" s="66">
        <f>IFERROR(AVERAGE(Data!X413), " ")</f>
        <v>15200</v>
      </c>
      <c r="W405" s="66">
        <f>IFERROR(AVERAGE(Data!Y413), " ")</f>
        <v>85884</v>
      </c>
      <c r="X405" s="66">
        <f>IFERROR(AVERAGE(Data!Z413), " ")</f>
        <v>60137.75</v>
      </c>
      <c r="Y405" s="66">
        <f>IFERROR(AVERAGE(Data!AA413), " ")</f>
        <v>48998.75</v>
      </c>
      <c r="Z405" s="67">
        <f>IFERROR(AVERAGE(Data!AB413), " ")</f>
        <v>445.29523809523806</v>
      </c>
      <c r="AA405" s="67">
        <f>IFERROR(AVERAGE(Data!AC413), " ")</f>
        <v>55.965973559484674</v>
      </c>
      <c r="AB405" s="67">
        <f>IFERROR(AVERAGE(Data!AD413), " ")</f>
        <v>22.733232990637518</v>
      </c>
      <c r="AC405" s="66">
        <f>IFERROR(AVERAGE(Data!AF413), "  ")</f>
        <v>0</v>
      </c>
      <c r="AD405" s="66">
        <f>IFERROR(AVERAGE(Data!AG413), "  ")</f>
        <v>0</v>
      </c>
      <c r="AE405" s="66">
        <f>IFERROR(AVERAGE(Data!AH413), "  ")</f>
        <v>1600</v>
      </c>
      <c r="AF405" s="66">
        <f>IFERROR(AVERAGE(Data!AI413), "  ")</f>
        <v>1600</v>
      </c>
      <c r="AG405" s="66">
        <f>IFERROR(AVERAGE(Data!AJ413), "  ")</f>
        <v>9187.5</v>
      </c>
      <c r="AH405" s="66">
        <f>IFERROR(AVERAGE(Data!AK413), "  ")</f>
        <v>8206.25</v>
      </c>
      <c r="AI405" s="67">
        <f>IFERROR(AVERAGE(Data!AL413), "  ")</f>
        <v>-75.077881619937699</v>
      </c>
      <c r="AJ405" s="67">
        <f>IFERROR(AVERAGE(Data!AM413), "  ")</f>
        <v>298.59002169197396</v>
      </c>
      <c r="AK405" s="67">
        <f>IFERROR(AVERAGE(Data!AN413), "  ")</f>
        <v>11.957349581111965</v>
      </c>
      <c r="AL405" s="66">
        <f>IFERROR(AVERAGE(Data!AP413),"  ")</f>
        <v>330839</v>
      </c>
      <c r="AM405" s="66">
        <f>IFERROR(AVERAGE(Data!AQ413),"  ")</f>
        <v>227550</v>
      </c>
      <c r="AN405" s="66">
        <f>IFERROR(AVERAGE(Data!AR413),"  ")</f>
        <v>35000</v>
      </c>
      <c r="AO405" s="66">
        <f>IFERROR(AVERAGE(Data!AS413),"  ")</f>
        <v>593389</v>
      </c>
      <c r="AP405" s="66">
        <f>IFERROR(AVERAGE(Data!AT413),"  ")</f>
        <v>511333.75</v>
      </c>
      <c r="AQ405" s="66">
        <f>IFERROR(AVERAGE(Data!AU413),"  ")</f>
        <v>400037</v>
      </c>
      <c r="AR405" s="67">
        <f>IFERROR(AVERAGE(Data!AV413),"  ")</f>
        <v>75.904439490596914</v>
      </c>
      <c r="AS405" s="67">
        <f>IFERROR(AVERAGE(Data!AW413),"  ")</f>
        <v>60.573841663225437</v>
      </c>
      <c r="AT405" s="67">
        <f>IFERROR(AVERAGE(Data!AX413),"  ")</f>
        <v>27.82161400070493</v>
      </c>
      <c r="AU405" s="66">
        <f>IFERROR(AVERAGE(Data!AZ413), "  ")</f>
        <v>477.29399999999998</v>
      </c>
      <c r="AV405" s="66">
        <f>IFERROR(AVERAGE(Data!BA413), "  ")</f>
        <v>28.611000000000001</v>
      </c>
      <c r="AW405" s="66">
        <f>IFERROR(AVERAGE(Data!BB413), "  ")</f>
        <v>85.884</v>
      </c>
      <c r="AX405" s="66">
        <f>IFERROR(AVERAGE(Data!BC413), "  ")</f>
        <v>1.6</v>
      </c>
      <c r="AY405" s="66">
        <f>IFERROR(AVERAGE(Data!BD413), "  ")</f>
        <v>593.38900000000001</v>
      </c>
      <c r="AZ405" s="66">
        <f>IFERROR(AVERAGE(Data!BE413), "  ")</f>
        <v>17678.338</v>
      </c>
      <c r="BA405" s="66">
        <f>IFERROR(AVERAGE(Data!BF413), "  ")</f>
        <v>990.26699999999994</v>
      </c>
      <c r="BB405" s="66">
        <f>IFERROR(AVERAGE(Data!BG413), "  ")</f>
        <v>5365.8780000000024</v>
      </c>
      <c r="BC405" s="66">
        <f>IFERROR(AVERAGE(Data!BH413), "  ")</f>
        <v>337.91099999999989</v>
      </c>
      <c r="BD405" s="66">
        <f>IFERROR(AVERAGE(Data!BI413), "  ")</f>
        <v>24372.393999999997</v>
      </c>
    </row>
    <row r="406" spans="1:56" x14ac:dyDescent="0.25">
      <c r="A406" s="59">
        <f t="shared" si="6"/>
        <v>40453</v>
      </c>
      <c r="B406" s="66">
        <f>IFERROR(AVERAGE(Data!B414),"  ")</f>
        <v>238322</v>
      </c>
      <c r="C406" s="66">
        <f>IFERROR(AVERAGE(Data!C414),"  ")</f>
        <v>96642</v>
      </c>
      <c r="D406" s="66">
        <f>IFERROR(AVERAGE(Data!D414),"  ")</f>
        <v>7000</v>
      </c>
      <c r="E406" s="66">
        <f>IFERROR(AVERAGE(Data!E414),"  ")</f>
        <v>341964</v>
      </c>
      <c r="F406" s="66">
        <f>IFERROR(AVERAGE(Data!F414),"  ")</f>
        <v>393916.25</v>
      </c>
      <c r="G406" s="66">
        <f>IFERROR(AVERAGE(Data!G414),"  ")</f>
        <v>291653.5</v>
      </c>
      <c r="H406" s="67">
        <f>IFERROR(AVERAGE(Data!H414),"  ")</f>
        <v>14.769195658448497</v>
      </c>
      <c r="I406" s="67">
        <f>IFERROR(AVERAGE(Data!I414),"  ")</f>
        <v>66.958765344452161</v>
      </c>
      <c r="J406" s="67">
        <f>IFERROR(AVERAGE(Data!J414),"  ")</f>
        <v>35.063097134099188</v>
      </c>
      <c r="K406" s="66">
        <f>IFERROR(AVERAGE(Data!L414),"  ")</f>
        <v>3280</v>
      </c>
      <c r="L406" s="66">
        <f>IFERROR(AVERAGE(Data!M414),"  ")</f>
        <v>3350</v>
      </c>
      <c r="M406" s="66">
        <f>IFERROR(AVERAGE(Data!N414),"  ")</f>
        <v>4200</v>
      </c>
      <c r="N406" s="66">
        <f>IFERROR(AVERAGE(Data!O414),"  ")</f>
        <v>10830</v>
      </c>
      <c r="O406" s="66">
        <f>IFERROR(AVERAGE(Data!P414),"  ")</f>
        <v>26975.5</v>
      </c>
      <c r="P406" s="66">
        <f>IFERROR(AVERAGE(Data!Q414),"  ")</f>
        <v>48940.333333333336</v>
      </c>
      <c r="Q406" s="67">
        <f>IFERROR(AVERAGE(Data!R414),"  ")</f>
        <v>-54.012738853503187</v>
      </c>
      <c r="R406" s="67">
        <f>IFERROR(AVERAGE(Data!S414),"  ")</f>
        <v>-35.209170224391883</v>
      </c>
      <c r="S406" s="67">
        <f>IFERROR(AVERAGE(Data!T414),"  ")</f>
        <v>-44.880841296544773</v>
      </c>
      <c r="T406" s="66">
        <f>IFERROR(AVERAGE(Data!V414), " ")</f>
        <v>18500</v>
      </c>
      <c r="U406" s="66">
        <f>IFERROR(AVERAGE(Data!W414), " ")</f>
        <v>117650</v>
      </c>
      <c r="V406" s="66">
        <f>IFERROR(AVERAGE(Data!X414), " ")</f>
        <v>10000</v>
      </c>
      <c r="W406" s="66">
        <f>IFERROR(AVERAGE(Data!Y414), " ")</f>
        <v>146150</v>
      </c>
      <c r="X406" s="66">
        <f>IFERROR(AVERAGE(Data!Z414), " ")</f>
        <v>82500.25</v>
      </c>
      <c r="Y406" s="66">
        <f>IFERROR(AVERAGE(Data!AA414), " ")</f>
        <v>53420.833333333336</v>
      </c>
      <c r="Z406" s="67">
        <f>IFERROR(AVERAGE(Data!AB414), " ")</f>
        <v>871.09634551495014</v>
      </c>
      <c r="AA406" s="67">
        <f>IFERROR(AVERAGE(Data!AC414), " ")</f>
        <v>194.0634997014819</v>
      </c>
      <c r="AB406" s="67">
        <f>IFERROR(AVERAGE(Data!AD414), " ")</f>
        <v>54.434599485219557</v>
      </c>
      <c r="AC406" s="66">
        <f>IFERROR(AVERAGE(Data!AF414), "  ")</f>
        <v>3000</v>
      </c>
      <c r="AD406" s="66">
        <f>IFERROR(AVERAGE(Data!AG414), "  ")</f>
        <v>0</v>
      </c>
      <c r="AE406" s="66">
        <f>IFERROR(AVERAGE(Data!AH414), "  ")</f>
        <v>10000</v>
      </c>
      <c r="AF406" s="66">
        <f>IFERROR(AVERAGE(Data!AI414), "  ")</f>
        <v>13000</v>
      </c>
      <c r="AG406" s="66">
        <f>IFERROR(AVERAGE(Data!AJ414), "  ")</f>
        <v>11687.5</v>
      </c>
      <c r="AH406" s="66">
        <f>IFERROR(AVERAGE(Data!AK414), "  ")</f>
        <v>10654.25</v>
      </c>
      <c r="AI406" s="67">
        <f>IFERROR(AVERAGE(Data!AL414), "  ")</f>
        <v>-42.222222222222229</v>
      </c>
      <c r="AJ406" s="67">
        <f>IFERROR(AVERAGE(Data!AM414), "  ")</f>
        <v>54.188654353562015</v>
      </c>
      <c r="AK406" s="67">
        <f>IFERROR(AVERAGE(Data!AN414), "  ")</f>
        <v>9.6980078372480563</v>
      </c>
      <c r="AL406" s="66">
        <f>IFERROR(AVERAGE(Data!AP414),"  ")</f>
        <v>263102</v>
      </c>
      <c r="AM406" s="66">
        <f>IFERROR(AVERAGE(Data!AQ414),"  ")</f>
        <v>217642</v>
      </c>
      <c r="AN406" s="66">
        <f>IFERROR(AVERAGE(Data!AR414),"  ")</f>
        <v>31200</v>
      </c>
      <c r="AO406" s="66">
        <f>IFERROR(AVERAGE(Data!AS414),"  ")</f>
        <v>511944</v>
      </c>
      <c r="AP406" s="66">
        <f>IFERROR(AVERAGE(Data!AT414),"  ")</f>
        <v>515079.5</v>
      </c>
      <c r="AQ406" s="66">
        <f>IFERROR(AVERAGE(Data!AU414),"  ")</f>
        <v>404668.91666666669</v>
      </c>
      <c r="AR406" s="67">
        <f>IFERROR(AVERAGE(Data!AV414),"  ")</f>
        <v>42.579750346740639</v>
      </c>
      <c r="AS406" s="67">
        <f>IFERROR(AVERAGE(Data!AW414),"  ")</f>
        <v>64.453774469698487</v>
      </c>
      <c r="AT406" s="67">
        <f>IFERROR(AVERAGE(Data!AX414),"  ")</f>
        <v>27.284176961948514</v>
      </c>
      <c r="AU406" s="66">
        <f>IFERROR(AVERAGE(Data!AZ414), "  ")</f>
        <v>341.964</v>
      </c>
      <c r="AV406" s="66">
        <f>IFERROR(AVERAGE(Data!BA414), "  ")</f>
        <v>10.83</v>
      </c>
      <c r="AW406" s="66">
        <f>IFERROR(AVERAGE(Data!BB414), "  ")</f>
        <v>146.15</v>
      </c>
      <c r="AX406" s="66">
        <f>IFERROR(AVERAGE(Data!BC414), "  ")</f>
        <v>13</v>
      </c>
      <c r="AY406" s="66">
        <f>IFERROR(AVERAGE(Data!BD414), "  ")</f>
        <v>511.94400000000002</v>
      </c>
      <c r="AZ406" s="66">
        <f>IFERROR(AVERAGE(Data!BE414), "  ")</f>
        <v>18020.302</v>
      </c>
      <c r="BA406" s="66">
        <f>IFERROR(AVERAGE(Data!BF414), "  ")</f>
        <v>1001.097</v>
      </c>
      <c r="BB406" s="66">
        <f>IFERROR(AVERAGE(Data!BG414), "  ")</f>
        <v>5512.0280000000021</v>
      </c>
      <c r="BC406" s="66">
        <f>IFERROR(AVERAGE(Data!BH414), "  ")</f>
        <v>350.91099999999989</v>
      </c>
      <c r="BD406" s="66">
        <f>IFERROR(AVERAGE(Data!BI414), "  ")</f>
        <v>24884.337999999996</v>
      </c>
    </row>
    <row r="407" spans="1:56" x14ac:dyDescent="0.25">
      <c r="A407" s="59">
        <f t="shared" si="6"/>
        <v>40460</v>
      </c>
      <c r="B407" s="66">
        <f>IFERROR(AVERAGE(Data!B415),"  ")</f>
        <v>231992</v>
      </c>
      <c r="C407" s="66">
        <f>IFERROR(AVERAGE(Data!C415),"  ")</f>
        <v>69800</v>
      </c>
      <c r="D407" s="66">
        <f>IFERROR(AVERAGE(Data!D415),"  ")</f>
        <v>0</v>
      </c>
      <c r="E407" s="66">
        <f>IFERROR(AVERAGE(Data!E415),"  ")</f>
        <v>301792</v>
      </c>
      <c r="F407" s="66">
        <f>IFERROR(AVERAGE(Data!F415),"  ")</f>
        <v>372054</v>
      </c>
      <c r="G407" s="66">
        <f>IFERROR(AVERAGE(Data!G415),"  ")</f>
        <v>306016.08333333331</v>
      </c>
      <c r="H407" s="67">
        <f>IFERROR(AVERAGE(Data!H415),"  ")</f>
        <v>-6.295855856974752</v>
      </c>
      <c r="I407" s="67">
        <f>IFERROR(AVERAGE(Data!I415),"  ")</f>
        <v>42.894068260421214</v>
      </c>
      <c r="J407" s="67">
        <f>IFERROR(AVERAGE(Data!J415),"  ")</f>
        <v>21.579884281681274</v>
      </c>
      <c r="K407" s="66">
        <f>IFERROR(AVERAGE(Data!L415),"  ")</f>
        <v>14500</v>
      </c>
      <c r="L407" s="66">
        <f>IFERROR(AVERAGE(Data!M415),"  ")</f>
        <v>0</v>
      </c>
      <c r="M407" s="66">
        <f>IFERROR(AVERAGE(Data!N415),"  ")</f>
        <v>12600</v>
      </c>
      <c r="N407" s="66">
        <f>IFERROR(AVERAGE(Data!O415),"  ")</f>
        <v>27100</v>
      </c>
      <c r="O407" s="66">
        <f>IFERROR(AVERAGE(Data!P415),"  ")</f>
        <v>24375.5</v>
      </c>
      <c r="P407" s="66">
        <f>IFERROR(AVERAGE(Data!Q415),"  ")</f>
        <v>40201.083333333336</v>
      </c>
      <c r="Q407" s="67">
        <f>IFERROR(AVERAGE(Data!R415),"  ")</f>
        <v>-45.491481786913937</v>
      </c>
      <c r="R407" s="67">
        <f>IFERROR(AVERAGE(Data!S415),"  ")</f>
        <v>-43.399994194990278</v>
      </c>
      <c r="S407" s="67">
        <f>IFERROR(AVERAGE(Data!T415),"  ")</f>
        <v>-39.366061859858668</v>
      </c>
      <c r="T407" s="66">
        <f>IFERROR(AVERAGE(Data!V415), " ")</f>
        <v>113700</v>
      </c>
      <c r="U407" s="66">
        <f>IFERROR(AVERAGE(Data!W415), " ")</f>
        <v>106100</v>
      </c>
      <c r="V407" s="66">
        <f>IFERROR(AVERAGE(Data!X415), " ")</f>
        <v>43900</v>
      </c>
      <c r="W407" s="66">
        <f>IFERROR(AVERAGE(Data!Y415), " ")</f>
        <v>263700</v>
      </c>
      <c r="X407" s="66">
        <f>IFERROR(AVERAGE(Data!Z415), " ")</f>
        <v>136031</v>
      </c>
      <c r="Y407" s="66">
        <f>IFERROR(AVERAGE(Data!AA415), " ")</f>
        <v>77674.416666666672</v>
      </c>
      <c r="Z407" s="67">
        <f>IFERROR(AVERAGE(Data!AB415), " ")</f>
        <v>147.55449578490828</v>
      </c>
      <c r="AA407" s="67">
        <f>IFERROR(AVERAGE(Data!AC415), " ")</f>
        <v>208.39388340380191</v>
      </c>
      <c r="AB407" s="67">
        <f>IFERROR(AVERAGE(Data!AD415), " ")</f>
        <v>75.129734908426514</v>
      </c>
      <c r="AC407" s="66">
        <f>IFERROR(AVERAGE(Data!AF415), "  ")</f>
        <v>4800</v>
      </c>
      <c r="AD407" s="66">
        <f>IFERROR(AVERAGE(Data!AG415), "  ")</f>
        <v>0</v>
      </c>
      <c r="AE407" s="66">
        <f>IFERROR(AVERAGE(Data!AH415), "  ")</f>
        <v>7100</v>
      </c>
      <c r="AF407" s="66">
        <f>IFERROR(AVERAGE(Data!AI415), "  ")</f>
        <v>11900</v>
      </c>
      <c r="AG407" s="66">
        <f>IFERROR(AVERAGE(Data!AJ415), "  ")</f>
        <v>9912.5</v>
      </c>
      <c r="AH407" s="66">
        <f>IFERROR(AVERAGE(Data!AK415), "  ")</f>
        <v>11211.083333333334</v>
      </c>
      <c r="AI407" s="67">
        <f>IFERROR(AVERAGE(Data!AL415), "  ")</f>
        <v>-32.428595764011128</v>
      </c>
      <c r="AJ407" s="67">
        <f>IFERROR(AVERAGE(Data!AM415), "  ")</f>
        <v>-14.787990801831041</v>
      </c>
      <c r="AK407" s="67">
        <f>IFERROR(AVERAGE(Data!AN415), "  ")</f>
        <v>-11.583031672526445</v>
      </c>
      <c r="AL407" s="66">
        <f>IFERROR(AVERAGE(Data!AP415),"  ")</f>
        <v>364992</v>
      </c>
      <c r="AM407" s="66">
        <f>IFERROR(AVERAGE(Data!AQ415),"  ")</f>
        <v>175900</v>
      </c>
      <c r="AN407" s="66">
        <f>IFERROR(AVERAGE(Data!AR415),"  ")</f>
        <v>63600</v>
      </c>
      <c r="AO407" s="66">
        <f>IFERROR(AVERAGE(Data!AS415),"  ")</f>
        <v>604492</v>
      </c>
      <c r="AP407" s="66">
        <f>IFERROR(AVERAGE(Data!AT415),"  ")</f>
        <v>542373</v>
      </c>
      <c r="AQ407" s="66">
        <f>IFERROR(AVERAGE(Data!AU415),"  ")</f>
        <v>435102.66666666669</v>
      </c>
      <c r="AR407" s="67">
        <f>IFERROR(AVERAGE(Data!AV415),"  ")</f>
        <v>21.893293057938902</v>
      </c>
      <c r="AS407" s="67">
        <f>IFERROR(AVERAGE(Data!AW415),"  ")</f>
        <v>51.003538625587794</v>
      </c>
      <c r="AT407" s="67">
        <f>IFERROR(AVERAGE(Data!AX415),"  ")</f>
        <v>24.654028014843998</v>
      </c>
      <c r="AU407" s="66">
        <f>IFERROR(AVERAGE(Data!AZ415), "  ")</f>
        <v>301.79199999999997</v>
      </c>
      <c r="AV407" s="66">
        <f>IFERROR(AVERAGE(Data!BA415), "  ")</f>
        <v>27.1</v>
      </c>
      <c r="AW407" s="66">
        <f>IFERROR(AVERAGE(Data!BB415), "  ")</f>
        <v>263.7</v>
      </c>
      <c r="AX407" s="66">
        <f>IFERROR(AVERAGE(Data!BC415), "  ")</f>
        <v>11.9</v>
      </c>
      <c r="AY407" s="66">
        <f>IFERROR(AVERAGE(Data!BD415), "  ")</f>
        <v>604.49199999999996</v>
      </c>
      <c r="AZ407" s="66">
        <f>IFERROR(AVERAGE(Data!BE415), "  ")</f>
        <v>18322.094000000001</v>
      </c>
      <c r="BA407" s="66">
        <f>IFERROR(AVERAGE(Data!BF415), "  ")</f>
        <v>1028.1969999999999</v>
      </c>
      <c r="BB407" s="66">
        <f>IFERROR(AVERAGE(Data!BG415), "  ")</f>
        <v>5775.7280000000019</v>
      </c>
      <c r="BC407" s="66">
        <f>IFERROR(AVERAGE(Data!BH415), "  ")</f>
        <v>362.81099999999986</v>
      </c>
      <c r="BD407" s="66">
        <f>IFERROR(AVERAGE(Data!BI415), "  ")</f>
        <v>25488.829999999994</v>
      </c>
    </row>
    <row r="408" spans="1:56" x14ac:dyDescent="0.25">
      <c r="A408" s="59">
        <f t="shared" si="6"/>
        <v>40467</v>
      </c>
      <c r="B408" s="66">
        <f>IFERROR(AVERAGE(Data!B416),"  ")</f>
        <v>191135</v>
      </c>
      <c r="C408" s="66">
        <f>IFERROR(AVERAGE(Data!C416),"  ")</f>
        <v>96365</v>
      </c>
      <c r="D408" s="66">
        <f>IFERROR(AVERAGE(Data!D416),"  ")</f>
        <v>0</v>
      </c>
      <c r="E408" s="66">
        <f>IFERROR(AVERAGE(Data!E416),"  ")</f>
        <v>287500</v>
      </c>
      <c r="F408" s="66">
        <f>IFERROR(AVERAGE(Data!F416),"  ")</f>
        <v>352137.5</v>
      </c>
      <c r="G408" s="66">
        <f>IFERROR(AVERAGE(Data!G416),"  ")</f>
        <v>327751.33333333331</v>
      </c>
      <c r="H408" s="67">
        <f>IFERROR(AVERAGE(Data!H416),"  ")</f>
        <v>0.56843025797987945</v>
      </c>
      <c r="I408" s="67">
        <f>IFERROR(AVERAGE(Data!I416),"  ")</f>
        <v>20.839091967423929</v>
      </c>
      <c r="J408" s="67">
        <f>IFERROR(AVERAGE(Data!J416),"  ")</f>
        <v>7.4404477378174905</v>
      </c>
      <c r="K408" s="66">
        <f>IFERROR(AVERAGE(Data!L416),"  ")</f>
        <v>9533</v>
      </c>
      <c r="L408" s="66">
        <f>IFERROR(AVERAGE(Data!M416),"  ")</f>
        <v>0</v>
      </c>
      <c r="M408" s="66">
        <f>IFERROR(AVERAGE(Data!N416),"  ")</f>
        <v>4200</v>
      </c>
      <c r="N408" s="66">
        <f>IFERROR(AVERAGE(Data!O416),"  ")</f>
        <v>13733</v>
      </c>
      <c r="O408" s="66">
        <f>IFERROR(AVERAGE(Data!P416),"  ")</f>
        <v>20068.5</v>
      </c>
      <c r="P408" s="66">
        <f>IFERROR(AVERAGE(Data!Q416),"  ")</f>
        <v>35246.25</v>
      </c>
      <c r="Q408" s="67">
        <f>IFERROR(AVERAGE(Data!R416),"  ")</f>
        <v>0.68181818181818343</v>
      </c>
      <c r="R408" s="67">
        <f>IFERROR(AVERAGE(Data!S416),"  ")</f>
        <v>-43.601669313024296</v>
      </c>
      <c r="S408" s="67">
        <f>IFERROR(AVERAGE(Data!T416),"  ")</f>
        <v>-43.062027875305887</v>
      </c>
      <c r="T408" s="66">
        <f>IFERROR(AVERAGE(Data!V416), " ")</f>
        <v>464591</v>
      </c>
      <c r="U408" s="66">
        <f>IFERROR(AVERAGE(Data!W416), " ")</f>
        <v>213146</v>
      </c>
      <c r="V408" s="66">
        <f>IFERROR(AVERAGE(Data!X416), " ")</f>
        <v>31400</v>
      </c>
      <c r="W408" s="66">
        <f>IFERROR(AVERAGE(Data!Y416), " ")</f>
        <v>709137</v>
      </c>
      <c r="X408" s="66">
        <f>IFERROR(AVERAGE(Data!Z416), " ")</f>
        <v>301217.75</v>
      </c>
      <c r="Y408" s="66">
        <f>IFERROR(AVERAGE(Data!AA416), " ")</f>
        <v>112612.58333333333</v>
      </c>
      <c r="Z408" s="67">
        <f>IFERROR(AVERAGE(Data!AB416), " ")</f>
        <v>383.28721751219905</v>
      </c>
      <c r="AA408" s="67">
        <f>IFERROR(AVERAGE(Data!AC416), " ")</f>
        <v>324.16970012744059</v>
      </c>
      <c r="AB408" s="67">
        <f>IFERROR(AVERAGE(Data!AD416), " ")</f>
        <v>167.4814315451722</v>
      </c>
      <c r="AC408" s="66">
        <f>IFERROR(AVERAGE(Data!AF416), "  ")</f>
        <v>0</v>
      </c>
      <c r="AD408" s="66">
        <f>IFERROR(AVERAGE(Data!AG416), "  ")</f>
        <v>0</v>
      </c>
      <c r="AE408" s="66">
        <f>IFERROR(AVERAGE(Data!AH416), "  ")</f>
        <v>1500</v>
      </c>
      <c r="AF408" s="66">
        <f>IFERROR(AVERAGE(Data!AI416), "  ")</f>
        <v>1500</v>
      </c>
      <c r="AG408" s="66">
        <f>IFERROR(AVERAGE(Data!AJ416), "  ")</f>
        <v>7000</v>
      </c>
      <c r="AH408" s="66">
        <f>IFERROR(AVERAGE(Data!AK416), "  ")</f>
        <v>12078.666666666666</v>
      </c>
      <c r="AI408" s="67">
        <f>IFERROR(AVERAGE(Data!AL416), "  ")</f>
        <v>-82.142857142857139</v>
      </c>
      <c r="AJ408" s="67">
        <f>IFERROR(AVERAGE(Data!AM416), "  ")</f>
        <v>-49.026961096648527</v>
      </c>
      <c r="AK408" s="67">
        <f>IFERROR(AVERAGE(Data!AN416), "  ")</f>
        <v>-42.046583508113478</v>
      </c>
      <c r="AL408" s="66">
        <f>IFERROR(AVERAGE(Data!AP416),"  ")</f>
        <v>665259</v>
      </c>
      <c r="AM408" s="66">
        <f>IFERROR(AVERAGE(Data!AQ416),"  ")</f>
        <v>309511</v>
      </c>
      <c r="AN408" s="66">
        <f>IFERROR(AVERAGE(Data!AR416),"  ")</f>
        <v>37100</v>
      </c>
      <c r="AO408" s="66">
        <f>IFERROR(AVERAGE(Data!AS416),"  ")</f>
        <v>1011870</v>
      </c>
      <c r="AP408" s="66">
        <f>IFERROR(AVERAGE(Data!AT416),"  ")</f>
        <v>680423.75</v>
      </c>
      <c r="AQ408" s="66">
        <f>IFERROR(AVERAGE(Data!AU416),"  ")</f>
        <v>487688.83333333331</v>
      </c>
      <c r="AR408" s="67">
        <f>IFERROR(AVERAGE(Data!AV416),"  ")</f>
        <v>122.5616797207504</v>
      </c>
      <c r="AS408" s="67">
        <f>IFERROR(AVERAGE(Data!AW416),"  ")</f>
        <v>65.255683198134747</v>
      </c>
      <c r="AT408" s="67">
        <f>IFERROR(AVERAGE(Data!AX416),"  ")</f>
        <v>39.520059409466349</v>
      </c>
      <c r="AU408" s="66">
        <f>IFERROR(AVERAGE(Data!AZ416), "  ")</f>
        <v>287.5</v>
      </c>
      <c r="AV408" s="66">
        <f>IFERROR(AVERAGE(Data!BA416), "  ")</f>
        <v>13.733000000000001</v>
      </c>
      <c r="AW408" s="66">
        <f>IFERROR(AVERAGE(Data!BB416), "  ")</f>
        <v>709.13699999999994</v>
      </c>
      <c r="AX408" s="66">
        <f>IFERROR(AVERAGE(Data!BC416), "  ")</f>
        <v>1.5</v>
      </c>
      <c r="AY408" s="66">
        <f>IFERROR(AVERAGE(Data!BD416), "  ")</f>
        <v>1011.87</v>
      </c>
      <c r="AZ408" s="66">
        <f>IFERROR(AVERAGE(Data!BE416), "  ")</f>
        <v>18609.594000000001</v>
      </c>
      <c r="BA408" s="66">
        <f>IFERROR(AVERAGE(Data!BF416), "  ")</f>
        <v>1041.9299999999998</v>
      </c>
      <c r="BB408" s="66">
        <f>IFERROR(AVERAGE(Data!BG416), "  ")</f>
        <v>6484.8650000000016</v>
      </c>
      <c r="BC408" s="66">
        <f>IFERROR(AVERAGE(Data!BH416), "  ")</f>
        <v>364.31099999999986</v>
      </c>
      <c r="BD408" s="66">
        <f>IFERROR(AVERAGE(Data!BI416), "  ")</f>
        <v>26500.699999999993</v>
      </c>
    </row>
    <row r="409" spans="1:56" x14ac:dyDescent="0.25">
      <c r="A409" s="59">
        <f t="shared" si="6"/>
        <v>40474</v>
      </c>
      <c r="B409" s="66">
        <f>IFERROR(AVERAGE(Data!B417),"  ")</f>
        <v>209791</v>
      </c>
      <c r="C409" s="66">
        <f>IFERROR(AVERAGE(Data!C417),"  ")</f>
        <v>43100</v>
      </c>
      <c r="D409" s="66">
        <f>IFERROR(AVERAGE(Data!D417),"  ")</f>
        <v>1400</v>
      </c>
      <c r="E409" s="66">
        <f>IFERROR(AVERAGE(Data!E417),"  ")</f>
        <v>254291</v>
      </c>
      <c r="F409" s="66">
        <f>IFERROR(AVERAGE(Data!F417),"  ")</f>
        <v>296386.75</v>
      </c>
      <c r="G409" s="66">
        <f>IFERROR(AVERAGE(Data!G417),"  ")</f>
        <v>360691.25</v>
      </c>
      <c r="H409" s="67">
        <f>IFERROR(AVERAGE(Data!H417),"  ")</f>
        <v>-20.411695481803271</v>
      </c>
      <c r="I409" s="67">
        <f>IFERROR(AVERAGE(Data!I417),"  ")</f>
        <v>-3.25303367852392</v>
      </c>
      <c r="J409" s="67">
        <f>IFERROR(AVERAGE(Data!J417),"  ")</f>
        <v>-17.828128628016348</v>
      </c>
      <c r="K409" s="66">
        <f>IFERROR(AVERAGE(Data!L417),"  ")</f>
        <v>7722</v>
      </c>
      <c r="L409" s="66">
        <f>IFERROR(AVERAGE(Data!M417),"  ")</f>
        <v>0</v>
      </c>
      <c r="M409" s="66">
        <f>IFERROR(AVERAGE(Data!N417),"  ")</f>
        <v>7000</v>
      </c>
      <c r="N409" s="66">
        <f>IFERROR(AVERAGE(Data!O417),"  ")</f>
        <v>14722</v>
      </c>
      <c r="O409" s="66">
        <f>IFERROR(AVERAGE(Data!P417),"  ")</f>
        <v>16596.25</v>
      </c>
      <c r="P409" s="66">
        <f>IFERROR(AVERAGE(Data!Q417),"  ")</f>
        <v>30980.166666666668</v>
      </c>
      <c r="Q409" s="67">
        <f>IFERROR(AVERAGE(Data!R417),"  ")</f>
        <v>-48.757396449704139</v>
      </c>
      <c r="R409" s="67">
        <f>IFERROR(AVERAGE(Data!S417),"  ")</f>
        <v>-42.591903975371203</v>
      </c>
      <c r="S409" s="67">
        <f>IFERROR(AVERAGE(Data!T417),"  ")</f>
        <v>-46.429436037034442</v>
      </c>
      <c r="T409" s="66">
        <f>IFERROR(AVERAGE(Data!V417), " ")</f>
        <v>313809</v>
      </c>
      <c r="U409" s="66">
        <f>IFERROR(AVERAGE(Data!W417), " ")</f>
        <v>129350</v>
      </c>
      <c r="V409" s="66">
        <f>IFERROR(AVERAGE(Data!X417), " ")</f>
        <v>39600</v>
      </c>
      <c r="W409" s="66">
        <f>IFERROR(AVERAGE(Data!Y417), " ")</f>
        <v>482759</v>
      </c>
      <c r="X409" s="66">
        <f>IFERROR(AVERAGE(Data!Z417), " ")</f>
        <v>400436.5</v>
      </c>
      <c r="Y409" s="66">
        <f>IFERROR(AVERAGE(Data!AA417), " ")</f>
        <v>155412.66666666666</v>
      </c>
      <c r="Z409" s="67">
        <f>IFERROR(AVERAGE(Data!AB417), " ")</f>
        <v>91.403933074300213</v>
      </c>
      <c r="AA409" s="67">
        <f>IFERROR(AVERAGE(Data!AC417), " ")</f>
        <v>207.71799186973126</v>
      </c>
      <c r="AB409" s="67">
        <f>IFERROR(AVERAGE(Data!AD417), " ")</f>
        <v>157.66014353184428</v>
      </c>
      <c r="AC409" s="66">
        <f>IFERROR(AVERAGE(Data!AF417), "  ")</f>
        <v>13700</v>
      </c>
      <c r="AD409" s="66">
        <f>IFERROR(AVERAGE(Data!AG417), "  ")</f>
        <v>0</v>
      </c>
      <c r="AE409" s="66">
        <f>IFERROR(AVERAGE(Data!AH417), "  ")</f>
        <v>4400</v>
      </c>
      <c r="AF409" s="66">
        <f>IFERROR(AVERAGE(Data!AI417), "  ")</f>
        <v>18100</v>
      </c>
      <c r="AG409" s="66">
        <f>IFERROR(AVERAGE(Data!AJ417), "  ")</f>
        <v>11125</v>
      </c>
      <c r="AH409" s="66">
        <f>IFERROR(AVERAGE(Data!AK417), "  ")</f>
        <v>12613.25</v>
      </c>
      <c r="AI409" s="67">
        <f>IFERROR(AVERAGE(Data!AL417), "  ")</f>
        <v>320.93023255813955</v>
      </c>
      <c r="AJ409" s="67">
        <f>IFERROR(AVERAGE(Data!AM417), "  ")</f>
        <v>-15.737251708924283</v>
      </c>
      <c r="AK409" s="67">
        <f>IFERROR(AVERAGE(Data!AN417), "  ")</f>
        <v>-11.799100152617292</v>
      </c>
      <c r="AL409" s="66">
        <f>IFERROR(AVERAGE(Data!AP417),"  ")</f>
        <v>545022</v>
      </c>
      <c r="AM409" s="66">
        <f>IFERROR(AVERAGE(Data!AQ417),"  ")</f>
        <v>172450</v>
      </c>
      <c r="AN409" s="66">
        <f>IFERROR(AVERAGE(Data!AR417),"  ")</f>
        <v>52400</v>
      </c>
      <c r="AO409" s="66">
        <f>IFERROR(AVERAGE(Data!AS417),"  ")</f>
        <v>769872</v>
      </c>
      <c r="AP409" s="66">
        <f>IFERROR(AVERAGE(Data!AT417),"  ")</f>
        <v>724544.5</v>
      </c>
      <c r="AQ409" s="66">
        <f>IFERROR(AVERAGE(Data!AU417),"  ")</f>
        <v>559697.33333333337</v>
      </c>
      <c r="AR409" s="67">
        <f>IFERROR(AVERAGE(Data!AV417),"  ")</f>
        <v>27.30249124443165</v>
      </c>
      <c r="AS409" s="67">
        <f>IFERROR(AVERAGE(Data!AW417),"  ")</f>
        <v>51.38974353081047</v>
      </c>
      <c r="AT409" s="67">
        <f>IFERROR(AVERAGE(Data!AX417),"  ")</f>
        <v>29.452912645644179</v>
      </c>
      <c r="AU409" s="66">
        <f>IFERROR(AVERAGE(Data!AZ417), "  ")</f>
        <v>254.291</v>
      </c>
      <c r="AV409" s="66">
        <f>IFERROR(AVERAGE(Data!BA417), "  ")</f>
        <v>14.722</v>
      </c>
      <c r="AW409" s="66">
        <f>IFERROR(AVERAGE(Data!BB417), "  ")</f>
        <v>482.75900000000001</v>
      </c>
      <c r="AX409" s="66">
        <f>IFERROR(AVERAGE(Data!BC417), "  ")</f>
        <v>18.100000000000001</v>
      </c>
      <c r="AY409" s="66">
        <f>IFERROR(AVERAGE(Data!BD417), "  ")</f>
        <v>769.87199999999996</v>
      </c>
      <c r="AZ409" s="66">
        <f>IFERROR(AVERAGE(Data!BE417), "  ")</f>
        <v>18863.885000000002</v>
      </c>
      <c r="BA409" s="66">
        <f>IFERROR(AVERAGE(Data!BF417), "  ")</f>
        <v>1056.6519999999998</v>
      </c>
      <c r="BB409" s="66">
        <f>IFERROR(AVERAGE(Data!BG417), "  ")</f>
        <v>6967.6240000000016</v>
      </c>
      <c r="BC409" s="66">
        <f>IFERROR(AVERAGE(Data!BH417), "  ")</f>
        <v>382.41099999999989</v>
      </c>
      <c r="BD409" s="66">
        <f>IFERROR(AVERAGE(Data!BI417), "  ")</f>
        <v>27270.571999999993</v>
      </c>
    </row>
    <row r="410" spans="1:56" x14ac:dyDescent="0.25">
      <c r="A410" s="59">
        <f t="shared" si="6"/>
        <v>40481</v>
      </c>
      <c r="B410" s="66">
        <f>IFERROR(AVERAGE(Data!B418),"  ")</f>
        <v>286968</v>
      </c>
      <c r="C410" s="66">
        <f>IFERROR(AVERAGE(Data!C418),"  ")</f>
        <v>53200</v>
      </c>
      <c r="D410" s="66">
        <f>IFERROR(AVERAGE(Data!D418),"  ")</f>
        <v>0</v>
      </c>
      <c r="E410" s="66">
        <f>IFERROR(AVERAGE(Data!E418),"  ")</f>
        <v>340168</v>
      </c>
      <c r="F410" s="66">
        <f>IFERROR(AVERAGE(Data!F418),"  ")</f>
        <v>295937.75</v>
      </c>
      <c r="G410" s="66">
        <f>IFERROR(AVERAGE(Data!G418),"  ")</f>
        <v>357566.58333333331</v>
      </c>
      <c r="H410" s="67">
        <f>IFERROR(AVERAGE(Data!H418),"  ")</f>
        <v>42.17028603908588</v>
      </c>
      <c r="I410" s="67">
        <f>IFERROR(AVERAGE(Data!I418),"  ")</f>
        <v>1.4597332693362608</v>
      </c>
      <c r="J410" s="67">
        <f>IFERROR(AVERAGE(Data!J418),"  ")</f>
        <v>-17.235624414007734</v>
      </c>
      <c r="K410" s="66">
        <f>IFERROR(AVERAGE(Data!L418),"  ")</f>
        <v>13740</v>
      </c>
      <c r="L410" s="66">
        <f>IFERROR(AVERAGE(Data!M418),"  ")</f>
        <v>0</v>
      </c>
      <c r="M410" s="66">
        <f>IFERROR(AVERAGE(Data!N418),"  ")</f>
        <v>2800</v>
      </c>
      <c r="N410" s="66">
        <f>IFERROR(AVERAGE(Data!O418),"  ")</f>
        <v>16540</v>
      </c>
      <c r="O410" s="66">
        <f>IFERROR(AVERAGE(Data!P418),"  ")</f>
        <v>18023.75</v>
      </c>
      <c r="P410" s="66">
        <f>IFERROR(AVERAGE(Data!Q418),"  ")</f>
        <v>26768.166666666668</v>
      </c>
      <c r="Q410" s="67">
        <f>IFERROR(AVERAGE(Data!R418),"  ")</f>
        <v>57.134714041421255</v>
      </c>
      <c r="R410" s="67">
        <f>IFERROR(AVERAGE(Data!S418),"  ")</f>
        <v>-29.740871039731807</v>
      </c>
      <c r="S410" s="67">
        <f>IFERROR(AVERAGE(Data!T418),"  ")</f>
        <v>-32.66722288290196</v>
      </c>
      <c r="T410" s="66">
        <f>IFERROR(AVERAGE(Data!V418), " ")</f>
        <v>198268</v>
      </c>
      <c r="U410" s="66">
        <f>IFERROR(AVERAGE(Data!W418), " ")</f>
        <v>112150</v>
      </c>
      <c r="V410" s="66">
        <f>IFERROR(AVERAGE(Data!X418), " ")</f>
        <v>41100</v>
      </c>
      <c r="W410" s="66">
        <f>IFERROR(AVERAGE(Data!Y418), " ")</f>
        <v>351518</v>
      </c>
      <c r="X410" s="66">
        <f>IFERROR(AVERAGE(Data!Z418), " ")</f>
        <v>451778.5</v>
      </c>
      <c r="Y410" s="66">
        <f>IFERROR(AVERAGE(Data!AA418), " ")</f>
        <v>202243</v>
      </c>
      <c r="Z410" s="67">
        <f>IFERROR(AVERAGE(Data!AB418), " ")</f>
        <v>-31.695269629560542</v>
      </c>
      <c r="AA410" s="67">
        <f>IFERROR(AVERAGE(Data!AC418), " ")</f>
        <v>77.149629548301846</v>
      </c>
      <c r="AB410" s="67">
        <f>IFERROR(AVERAGE(Data!AD418), " ")</f>
        <v>123.38399845730135</v>
      </c>
      <c r="AC410" s="66">
        <f>IFERROR(AVERAGE(Data!AF418), "  ")</f>
        <v>0</v>
      </c>
      <c r="AD410" s="66">
        <f>IFERROR(AVERAGE(Data!AG418), "  ")</f>
        <v>0</v>
      </c>
      <c r="AE410" s="66">
        <f>IFERROR(AVERAGE(Data!AH418), "  ")</f>
        <v>4500</v>
      </c>
      <c r="AF410" s="66">
        <f>IFERROR(AVERAGE(Data!AI418), "  ")</f>
        <v>4500</v>
      </c>
      <c r="AG410" s="66">
        <f>IFERROR(AVERAGE(Data!AJ418), "  ")</f>
        <v>9000</v>
      </c>
      <c r="AH410" s="66">
        <f>IFERROR(AVERAGE(Data!AK418), "  ")</f>
        <v>10964.083333333334</v>
      </c>
      <c r="AI410" s="67">
        <f>IFERROR(AVERAGE(Data!AL418), "  ")</f>
        <v>-42.307692307692314</v>
      </c>
      <c r="AJ410" s="67">
        <f>IFERROR(AVERAGE(Data!AM418), "  ")</f>
        <v>-5.5390832043242133</v>
      </c>
      <c r="AK410" s="67">
        <f>IFERROR(AVERAGE(Data!AN418), "  ")</f>
        <v>-17.913794282847782</v>
      </c>
      <c r="AL410" s="66">
        <f>IFERROR(AVERAGE(Data!AP418),"  ")</f>
        <v>498976</v>
      </c>
      <c r="AM410" s="66">
        <f>IFERROR(AVERAGE(Data!AQ418),"  ")</f>
        <v>165350</v>
      </c>
      <c r="AN410" s="66">
        <f>IFERROR(AVERAGE(Data!AR418),"  ")</f>
        <v>48400</v>
      </c>
      <c r="AO410" s="66">
        <f>IFERROR(AVERAGE(Data!AS418),"  ")</f>
        <v>712726</v>
      </c>
      <c r="AP410" s="66">
        <f>IFERROR(AVERAGE(Data!AT418),"  ")</f>
        <v>774740</v>
      </c>
      <c r="AQ410" s="66">
        <f>IFERROR(AVERAGE(Data!AU418),"  ")</f>
        <v>597541.83333333337</v>
      </c>
      <c r="AR410" s="67">
        <f>IFERROR(AVERAGE(Data!AV418),"  ")</f>
        <v>-7.7049982777062649</v>
      </c>
      <c r="AS410" s="67">
        <f>IFERROR(AVERAGE(Data!AW418),"  ")</f>
        <v>33.142574810422978</v>
      </c>
      <c r="AT410" s="67">
        <f>IFERROR(AVERAGE(Data!AX418),"  ")</f>
        <v>29.654520701618935</v>
      </c>
      <c r="AU410" s="66">
        <f>IFERROR(AVERAGE(Data!AZ418), "  ")</f>
        <v>340.16800000000001</v>
      </c>
      <c r="AV410" s="66">
        <f>IFERROR(AVERAGE(Data!BA418), "  ")</f>
        <v>16.54</v>
      </c>
      <c r="AW410" s="66">
        <f>IFERROR(AVERAGE(Data!BB418), "  ")</f>
        <v>351.51799999999997</v>
      </c>
      <c r="AX410" s="66">
        <f>IFERROR(AVERAGE(Data!BC418), "  ")</f>
        <v>4.5</v>
      </c>
      <c r="AY410" s="66">
        <f>IFERROR(AVERAGE(Data!BD418), "  ")</f>
        <v>712.726</v>
      </c>
      <c r="AZ410" s="66">
        <f>IFERROR(AVERAGE(Data!BE418), "  ")</f>
        <v>19204.053000000004</v>
      </c>
      <c r="BA410" s="66">
        <f>IFERROR(AVERAGE(Data!BF418), "  ")</f>
        <v>1073.1919999999998</v>
      </c>
      <c r="BB410" s="66">
        <f>IFERROR(AVERAGE(Data!BG418), "  ")</f>
        <v>7319.1420000000016</v>
      </c>
      <c r="BC410" s="66">
        <f>IFERROR(AVERAGE(Data!BH418), "  ")</f>
        <v>386.91099999999989</v>
      </c>
      <c r="BD410" s="66">
        <f>IFERROR(AVERAGE(Data!BI418), "  ")</f>
        <v>27983.297999999992</v>
      </c>
    </row>
    <row r="411" spans="1:56" x14ac:dyDescent="0.25">
      <c r="A411" s="59">
        <f t="shared" si="6"/>
        <v>40488</v>
      </c>
      <c r="B411" s="66">
        <f>IFERROR(AVERAGE(Data!B419),"  ")</f>
        <v>237921</v>
      </c>
      <c r="C411" s="66">
        <f>IFERROR(AVERAGE(Data!C419),"  ")</f>
        <v>51850</v>
      </c>
      <c r="D411" s="66">
        <f>IFERROR(AVERAGE(Data!D419),"  ")</f>
        <v>0</v>
      </c>
      <c r="E411" s="66">
        <f>IFERROR(AVERAGE(Data!E419),"  ")</f>
        <v>289771</v>
      </c>
      <c r="F411" s="66">
        <f>IFERROR(AVERAGE(Data!F419),"  ")</f>
        <v>292932.5</v>
      </c>
      <c r="G411" s="66">
        <f>IFERROR(AVERAGE(Data!G419),"  ")</f>
        <v>397653.5</v>
      </c>
      <c r="H411" s="67">
        <f>IFERROR(AVERAGE(Data!H419),"  ")</f>
        <v>12.023427533150354</v>
      </c>
      <c r="I411" s="67">
        <f>IFERROR(AVERAGE(Data!I419),"  ")</f>
        <v>6.2002807886372135</v>
      </c>
      <c r="J411" s="67">
        <f>IFERROR(AVERAGE(Data!J419),"  ")</f>
        <v>-26.334736145915983</v>
      </c>
      <c r="K411" s="66">
        <f>IFERROR(AVERAGE(Data!L419),"  ")</f>
        <v>8200</v>
      </c>
      <c r="L411" s="66">
        <f>IFERROR(AVERAGE(Data!M419),"  ")</f>
        <v>3518</v>
      </c>
      <c r="M411" s="66">
        <f>IFERROR(AVERAGE(Data!N419),"  ")</f>
        <v>1400</v>
      </c>
      <c r="N411" s="66">
        <f>IFERROR(AVERAGE(Data!O419),"  ")</f>
        <v>13118</v>
      </c>
      <c r="O411" s="66">
        <f>IFERROR(AVERAGE(Data!P419),"  ")</f>
        <v>14528.25</v>
      </c>
      <c r="P411" s="66">
        <f>IFERROR(AVERAGE(Data!Q419),"  ")</f>
        <v>24068.166666666668</v>
      </c>
      <c r="Q411" s="67">
        <f>IFERROR(AVERAGE(Data!R419),"  ")</f>
        <v>-60.900149031296571</v>
      </c>
      <c r="R411" s="67">
        <f>IFERROR(AVERAGE(Data!S419),"  ")</f>
        <v>-32.775374222057692</v>
      </c>
      <c r="S411" s="67">
        <f>IFERROR(AVERAGE(Data!T419),"  ")</f>
        <v>-39.637072481632032</v>
      </c>
      <c r="T411" s="66">
        <f>IFERROR(AVERAGE(Data!V419), " ")</f>
        <v>133097</v>
      </c>
      <c r="U411" s="66">
        <f>IFERROR(AVERAGE(Data!W419), " ")</f>
        <v>79080</v>
      </c>
      <c r="V411" s="66">
        <f>IFERROR(AVERAGE(Data!X419), " ")</f>
        <v>28000</v>
      </c>
      <c r="W411" s="66">
        <f>IFERROR(AVERAGE(Data!Y419), " ")</f>
        <v>240177</v>
      </c>
      <c r="X411" s="66">
        <f>IFERROR(AVERAGE(Data!Z419), " ")</f>
        <v>445897.75</v>
      </c>
      <c r="Y411" s="66">
        <f>IFERROR(AVERAGE(Data!AA419), " ")</f>
        <v>241152.08333333334</v>
      </c>
      <c r="Z411" s="67">
        <f>IFERROR(AVERAGE(Data!AB419), " ")</f>
        <v>-38.317303370786519</v>
      </c>
      <c r="AA411" s="67">
        <f>IFERROR(AVERAGE(Data!AC419), " ")</f>
        <v>36.887730158815437</v>
      </c>
      <c r="AB411" s="67">
        <f>IFERROR(AVERAGE(Data!AD419), " ")</f>
        <v>84.903129940476703</v>
      </c>
      <c r="AC411" s="66">
        <f>IFERROR(AVERAGE(Data!AF419), "  ")</f>
        <v>0</v>
      </c>
      <c r="AD411" s="66">
        <f>IFERROR(AVERAGE(Data!AG419), "  ")</f>
        <v>0</v>
      </c>
      <c r="AE411" s="66">
        <f>IFERROR(AVERAGE(Data!AH419), "  ")</f>
        <v>0</v>
      </c>
      <c r="AF411" s="66">
        <f>IFERROR(AVERAGE(Data!AI419), "  ")</f>
        <v>0</v>
      </c>
      <c r="AG411" s="66">
        <f>IFERROR(AVERAGE(Data!AJ419), "  ")</f>
        <v>6025</v>
      </c>
      <c r="AH411" s="66">
        <f>IFERROR(AVERAGE(Data!AK419), "  ")</f>
        <v>10034.583333333334</v>
      </c>
      <c r="AI411" s="67">
        <f>IFERROR(AVERAGE(Data!AL419), "  ")</f>
        <v>-100</v>
      </c>
      <c r="AJ411" s="67">
        <f>IFERROR(AVERAGE(Data!AM419), "  ")</f>
        <v>-38.987341772151893</v>
      </c>
      <c r="AK411" s="67">
        <f>IFERROR(AVERAGE(Data!AN419), "  ")</f>
        <v>-39.957646472615536</v>
      </c>
      <c r="AL411" s="66">
        <f>IFERROR(AVERAGE(Data!AP419),"  ")</f>
        <v>379218</v>
      </c>
      <c r="AM411" s="66">
        <f>IFERROR(AVERAGE(Data!AQ419),"  ")</f>
        <v>134448</v>
      </c>
      <c r="AN411" s="66">
        <f>IFERROR(AVERAGE(Data!AR419),"  ")</f>
        <v>29400</v>
      </c>
      <c r="AO411" s="66">
        <f>IFERROR(AVERAGE(Data!AS419),"  ")</f>
        <v>543066</v>
      </c>
      <c r="AP411" s="66">
        <f>IFERROR(AVERAGE(Data!AT419),"  ")</f>
        <v>759383.5</v>
      </c>
      <c r="AQ411" s="66">
        <f>IFERROR(AVERAGE(Data!AU419),"  ")</f>
        <v>672908.33333333337</v>
      </c>
      <c r="AR411" s="67">
        <f>IFERROR(AVERAGE(Data!AV419),"  ")</f>
        <v>-22.48503058114888</v>
      </c>
      <c r="AS411" s="67">
        <f>IFERROR(AVERAGE(Data!AW419),"  ")</f>
        <v>19.955090896310203</v>
      </c>
      <c r="AT411" s="67">
        <f>IFERROR(AVERAGE(Data!AX419),"  ")</f>
        <v>12.850957906599447</v>
      </c>
      <c r="AU411" s="66">
        <f>IFERROR(AVERAGE(Data!AZ419), "  ")</f>
        <v>289.77100000000002</v>
      </c>
      <c r="AV411" s="66">
        <f>IFERROR(AVERAGE(Data!BA419), "  ")</f>
        <v>13.118</v>
      </c>
      <c r="AW411" s="66">
        <f>IFERROR(AVERAGE(Data!BB419), "  ")</f>
        <v>240.17699999999999</v>
      </c>
      <c r="AX411" s="66">
        <f>IFERROR(AVERAGE(Data!BC419), "  ")</f>
        <v>0</v>
      </c>
      <c r="AY411" s="66">
        <f>IFERROR(AVERAGE(Data!BD419), "  ")</f>
        <v>543.06600000000003</v>
      </c>
      <c r="AZ411" s="66">
        <f>IFERROR(AVERAGE(Data!BE419), "  ")</f>
        <v>19493.824000000004</v>
      </c>
      <c r="BA411" s="66">
        <f>IFERROR(AVERAGE(Data!BF419), "  ")</f>
        <v>1086.3099999999997</v>
      </c>
      <c r="BB411" s="66">
        <f>IFERROR(AVERAGE(Data!BG419), "  ")</f>
        <v>7559.3190000000013</v>
      </c>
      <c r="BC411" s="66">
        <f>IFERROR(AVERAGE(Data!BH419), "  ")</f>
        <v>386.91099999999989</v>
      </c>
      <c r="BD411" s="66">
        <f>IFERROR(AVERAGE(Data!BI419), "  ")</f>
        <v>28526.36399999999</v>
      </c>
    </row>
    <row r="412" spans="1:56" x14ac:dyDescent="0.25">
      <c r="A412" s="59">
        <f t="shared" si="6"/>
        <v>40495</v>
      </c>
      <c r="B412" s="66">
        <f>IFERROR(AVERAGE(Data!B420),"  ")</f>
        <v>406986</v>
      </c>
      <c r="C412" s="66">
        <f>IFERROR(AVERAGE(Data!C420),"  ")</f>
        <v>59536</v>
      </c>
      <c r="D412" s="66">
        <f>IFERROR(AVERAGE(Data!D420),"  ")</f>
        <v>0</v>
      </c>
      <c r="E412" s="66">
        <f>IFERROR(AVERAGE(Data!E420),"  ")</f>
        <v>466522</v>
      </c>
      <c r="F412" s="66">
        <f>IFERROR(AVERAGE(Data!F420),"  ")</f>
        <v>337688</v>
      </c>
      <c r="G412" s="66">
        <f>IFERROR(AVERAGE(Data!G420),"  ")</f>
        <v>453364.08333333331</v>
      </c>
      <c r="H412" s="67">
        <f>IFERROR(AVERAGE(Data!H420),"  ")</f>
        <v>8.4198637204502944</v>
      </c>
      <c r="I412" s="67">
        <f>IFERROR(AVERAGE(Data!I420),"  ")</f>
        <v>8.2560601664772637</v>
      </c>
      <c r="J412" s="67">
        <f>IFERROR(AVERAGE(Data!J420),"  ")</f>
        <v>-25.515052379719094</v>
      </c>
      <c r="K412" s="66">
        <f>IFERROR(AVERAGE(Data!L420),"  ")</f>
        <v>1600</v>
      </c>
      <c r="L412" s="66">
        <f>IFERROR(AVERAGE(Data!M420),"  ")</f>
        <v>0</v>
      </c>
      <c r="M412" s="66">
        <f>IFERROR(AVERAGE(Data!N420),"  ")</f>
        <v>0</v>
      </c>
      <c r="N412" s="66">
        <f>IFERROR(AVERAGE(Data!O420),"  ")</f>
        <v>1600</v>
      </c>
      <c r="O412" s="66">
        <f>IFERROR(AVERAGE(Data!P420),"  ")</f>
        <v>11495</v>
      </c>
      <c r="P412" s="66">
        <f>IFERROR(AVERAGE(Data!Q420),"  ")</f>
        <v>23605.166666666668</v>
      </c>
      <c r="Q412" s="67">
        <f>IFERROR(AVERAGE(Data!R420),"  ")</f>
        <v>-95.822454308093995</v>
      </c>
      <c r="R412" s="67">
        <f>IFERROR(AVERAGE(Data!S420),"  ")</f>
        <v>-58.616096340431653</v>
      </c>
      <c r="S412" s="67">
        <f>IFERROR(AVERAGE(Data!T420),"  ")</f>
        <v>-51.303033940309682</v>
      </c>
      <c r="T412" s="66">
        <f>IFERROR(AVERAGE(Data!V420), " ")</f>
        <v>284146</v>
      </c>
      <c r="U412" s="66">
        <f>IFERROR(AVERAGE(Data!W420), " ")</f>
        <v>48394</v>
      </c>
      <c r="V412" s="66">
        <f>IFERROR(AVERAGE(Data!X420), " ")</f>
        <v>84000</v>
      </c>
      <c r="W412" s="66">
        <f>IFERROR(AVERAGE(Data!Y420), " ")</f>
        <v>416540</v>
      </c>
      <c r="X412" s="66">
        <f>IFERROR(AVERAGE(Data!Z420), " ")</f>
        <v>372748.5</v>
      </c>
      <c r="Y412" s="66">
        <f>IFERROR(AVERAGE(Data!AA420), " ")</f>
        <v>280270.16666666669</v>
      </c>
      <c r="Z412" s="67">
        <f>IFERROR(AVERAGE(Data!AB420), " ")</f>
        <v>-39.890529013563381</v>
      </c>
      <c r="AA412" s="67">
        <f>IFERROR(AVERAGE(Data!AC420), " ")</f>
        <v>-19.370688666858459</v>
      </c>
      <c r="AB412" s="67">
        <f>IFERROR(AVERAGE(Data!AD420), " ")</f>
        <v>32.99613884460291</v>
      </c>
      <c r="AC412" s="66">
        <f>IFERROR(AVERAGE(Data!AF420), "  ")</f>
        <v>1600</v>
      </c>
      <c r="AD412" s="66">
        <f>IFERROR(AVERAGE(Data!AG420), "  ")</f>
        <v>6350</v>
      </c>
      <c r="AE412" s="66">
        <f>IFERROR(AVERAGE(Data!AH420), "  ")</f>
        <v>5600</v>
      </c>
      <c r="AF412" s="66">
        <f>IFERROR(AVERAGE(Data!AI420), "  ")</f>
        <v>13550</v>
      </c>
      <c r="AG412" s="66">
        <f>IFERROR(AVERAGE(Data!AJ420), "  ")</f>
        <v>9037.5</v>
      </c>
      <c r="AH412" s="66">
        <f>IFERROR(AVERAGE(Data!AK420), "  ")</f>
        <v>9411.5833333333339</v>
      </c>
      <c r="AI412" s="67">
        <f>IFERROR(AVERAGE(Data!AL420), "  ")</f>
        <v>26.635514018691598</v>
      </c>
      <c r="AJ412" s="67">
        <f>IFERROR(AVERAGE(Data!AM420), "  ")</f>
        <v>-13.516746411483249</v>
      </c>
      <c r="AK412" s="67">
        <f>IFERROR(AVERAGE(Data!AN420), "  ")</f>
        <v>-3.9747120126794155</v>
      </c>
      <c r="AL412" s="66">
        <f>IFERROR(AVERAGE(Data!AP420),"  ")</f>
        <v>694332</v>
      </c>
      <c r="AM412" s="66">
        <f>IFERROR(AVERAGE(Data!AQ420),"  ")</f>
        <v>114280</v>
      </c>
      <c r="AN412" s="66">
        <f>IFERROR(AVERAGE(Data!AR420),"  ")</f>
        <v>89600</v>
      </c>
      <c r="AO412" s="66">
        <f>IFERROR(AVERAGE(Data!AS420),"  ")</f>
        <v>898212</v>
      </c>
      <c r="AP412" s="66">
        <f>IFERROR(AVERAGE(Data!AT420),"  ")</f>
        <v>730969</v>
      </c>
      <c r="AQ412" s="66">
        <f>IFERROR(AVERAGE(Data!AU420),"  ")</f>
        <v>766651</v>
      </c>
      <c r="AR412" s="67">
        <f>IFERROR(AVERAGE(Data!AV420),"  ")</f>
        <v>-23.377814326331769</v>
      </c>
      <c r="AS412" s="67">
        <f>IFERROR(AVERAGE(Data!AW420),"  ")</f>
        <v>-10.030155330723979</v>
      </c>
      <c r="AT412" s="67">
        <f>IFERROR(AVERAGE(Data!AX420),"  ")</f>
        <v>-4.6542690220191414</v>
      </c>
      <c r="AU412" s="66">
        <f>IFERROR(AVERAGE(Data!AZ420), "  ")</f>
        <v>466.52199999999999</v>
      </c>
      <c r="AV412" s="66">
        <f>IFERROR(AVERAGE(Data!BA420), "  ")</f>
        <v>1.6</v>
      </c>
      <c r="AW412" s="66">
        <f>IFERROR(AVERAGE(Data!BB420), "  ")</f>
        <v>416.54</v>
      </c>
      <c r="AX412" s="66">
        <f>IFERROR(AVERAGE(Data!BC420), "  ")</f>
        <v>13.55</v>
      </c>
      <c r="AY412" s="66">
        <f>IFERROR(AVERAGE(Data!BD420), "  ")</f>
        <v>898.21199999999999</v>
      </c>
      <c r="AZ412" s="66">
        <f>IFERROR(AVERAGE(Data!BE420), "  ")</f>
        <v>19960.346000000005</v>
      </c>
      <c r="BA412" s="66">
        <f>IFERROR(AVERAGE(Data!BF420), "  ")</f>
        <v>1087.9099999999996</v>
      </c>
      <c r="BB412" s="66">
        <f>IFERROR(AVERAGE(Data!BG420), "  ")</f>
        <v>7975.8590000000013</v>
      </c>
      <c r="BC412" s="66">
        <f>IFERROR(AVERAGE(Data!BH420), "  ")</f>
        <v>400.4609999999999</v>
      </c>
      <c r="BD412" s="66">
        <f>IFERROR(AVERAGE(Data!BI420), "  ")</f>
        <v>29424.57599999999</v>
      </c>
    </row>
    <row r="413" spans="1:56" x14ac:dyDescent="0.25">
      <c r="A413" s="59">
        <f t="shared" si="6"/>
        <v>40502</v>
      </c>
      <c r="B413" s="66">
        <f>IFERROR(AVERAGE(Data!B421),"  ")</f>
        <v>377254</v>
      </c>
      <c r="C413" s="66">
        <f>IFERROR(AVERAGE(Data!C421),"  ")</f>
        <v>36900</v>
      </c>
      <c r="D413" s="66">
        <f>IFERROR(AVERAGE(Data!D421),"  ")</f>
        <v>0</v>
      </c>
      <c r="E413" s="66">
        <f>IFERROR(AVERAGE(Data!E421),"  ")</f>
        <v>414154</v>
      </c>
      <c r="F413" s="66">
        <f>IFERROR(AVERAGE(Data!F421),"  ")</f>
        <v>377653.75</v>
      </c>
      <c r="G413" s="66">
        <f>IFERROR(AVERAGE(Data!G421),"  ")</f>
        <v>484935.66666666669</v>
      </c>
      <c r="H413" s="67">
        <f>IFERROR(AVERAGE(Data!H421),"  ")</f>
        <v>23.048446422523149</v>
      </c>
      <c r="I413" s="67">
        <f>IFERROR(AVERAGE(Data!I421),"  ")</f>
        <v>19.434333116172574</v>
      </c>
      <c r="J413" s="67">
        <f>IFERROR(AVERAGE(Data!J421),"  ")</f>
        <v>-22.122917335426628</v>
      </c>
      <c r="K413" s="66">
        <f>IFERROR(AVERAGE(Data!L421),"  ")</f>
        <v>4500</v>
      </c>
      <c r="L413" s="66">
        <f>IFERROR(AVERAGE(Data!M421),"  ")</f>
        <v>1500</v>
      </c>
      <c r="M413" s="66">
        <f>IFERROR(AVERAGE(Data!N421),"  ")</f>
        <v>1400</v>
      </c>
      <c r="N413" s="66">
        <f>IFERROR(AVERAGE(Data!O421),"  ")</f>
        <v>7400</v>
      </c>
      <c r="O413" s="66">
        <f>IFERROR(AVERAGE(Data!P421),"  ")</f>
        <v>9664.5</v>
      </c>
      <c r="P413" s="66">
        <f>IFERROR(AVERAGE(Data!Q421),"  ")</f>
        <v>19990.166666666668</v>
      </c>
      <c r="Q413" s="67">
        <f>IFERROR(AVERAGE(Data!R421),"  ")</f>
        <v>-70.693069306930695</v>
      </c>
      <c r="R413" s="67">
        <f>IFERROR(AVERAGE(Data!S421),"  ")</f>
        <v>-64.081169977514733</v>
      </c>
      <c r="S413" s="67">
        <f>IFERROR(AVERAGE(Data!T421),"  ")</f>
        <v>-51.653729750460656</v>
      </c>
      <c r="T413" s="66">
        <f>IFERROR(AVERAGE(Data!V421), " ")</f>
        <v>135863</v>
      </c>
      <c r="U413" s="66">
        <f>IFERROR(AVERAGE(Data!W421), " ")</f>
        <v>15600</v>
      </c>
      <c r="V413" s="66">
        <f>IFERROR(AVERAGE(Data!X421), " ")</f>
        <v>29400</v>
      </c>
      <c r="W413" s="66">
        <f>IFERROR(AVERAGE(Data!Y421), " ")</f>
        <v>180863</v>
      </c>
      <c r="X413" s="66">
        <f>IFERROR(AVERAGE(Data!Z421), " ")</f>
        <v>297274.5</v>
      </c>
      <c r="Y413" s="66">
        <f>IFERROR(AVERAGE(Data!AA421), " ")</f>
        <v>306547.25</v>
      </c>
      <c r="Z413" s="67">
        <f>IFERROR(AVERAGE(Data!AB421), " ")</f>
        <v>-70.06213914931935</v>
      </c>
      <c r="AA413" s="67">
        <f>IFERROR(AVERAGE(Data!AC421), " ")</f>
        <v>-45.977200532096617</v>
      </c>
      <c r="AB413" s="67">
        <f>IFERROR(AVERAGE(Data!AD421), " ")</f>
        <v>-3.0249007290067076</v>
      </c>
      <c r="AC413" s="66">
        <f>IFERROR(AVERAGE(Data!AF421), "  ")</f>
        <v>12000</v>
      </c>
      <c r="AD413" s="66">
        <f>IFERROR(AVERAGE(Data!AG421), "  ")</f>
        <v>4650</v>
      </c>
      <c r="AE413" s="66">
        <f>IFERROR(AVERAGE(Data!AH421), "  ")</f>
        <v>14300</v>
      </c>
      <c r="AF413" s="66">
        <f>IFERROR(AVERAGE(Data!AI421), "  ")</f>
        <v>30950</v>
      </c>
      <c r="AG413" s="66">
        <f>IFERROR(AVERAGE(Data!AJ421), "  ")</f>
        <v>12250</v>
      </c>
      <c r="AH413" s="66">
        <f>IFERROR(AVERAGE(Data!AK421), "  ")</f>
        <v>9768.75</v>
      </c>
      <c r="AI413" s="67">
        <f>IFERROR(AVERAGE(Data!AL421), "  ")</f>
        <v>125.09090909090909</v>
      </c>
      <c r="AJ413" s="67">
        <f>IFERROR(AVERAGE(Data!AM421), "  ")</f>
        <v>-4.3902439024390283</v>
      </c>
      <c r="AK413" s="67">
        <f>IFERROR(AVERAGE(Data!AN421), "  ")</f>
        <v>25.399872040946892</v>
      </c>
      <c r="AL413" s="66">
        <f>IFERROR(AVERAGE(Data!AP421),"  ")</f>
        <v>529617</v>
      </c>
      <c r="AM413" s="66">
        <f>IFERROR(AVERAGE(Data!AQ421),"  ")</f>
        <v>58650</v>
      </c>
      <c r="AN413" s="66">
        <f>IFERROR(AVERAGE(Data!AR421),"  ")</f>
        <v>45100</v>
      </c>
      <c r="AO413" s="66">
        <f>IFERROR(AVERAGE(Data!AS421),"  ")</f>
        <v>633367</v>
      </c>
      <c r="AP413" s="66">
        <f>IFERROR(AVERAGE(Data!AT421),"  ")</f>
        <v>696842.75</v>
      </c>
      <c r="AQ413" s="66">
        <f>IFERROR(AVERAGE(Data!AU421),"  ")</f>
        <v>821241.83333333337</v>
      </c>
      <c r="AR413" s="67">
        <f>IFERROR(AVERAGE(Data!AV421),"  ")</f>
        <v>-35.351319681618776</v>
      </c>
      <c r="AS413" s="67">
        <f>IFERROR(AVERAGE(Data!AW421),"  ")</f>
        <v>-23.10250971918909</v>
      </c>
      <c r="AT413" s="67">
        <f>IFERROR(AVERAGE(Data!AX421),"  ")</f>
        <v>-15.147679804426273</v>
      </c>
      <c r="AU413" s="66">
        <f>IFERROR(AVERAGE(Data!AZ421), "  ")</f>
        <v>414.154</v>
      </c>
      <c r="AV413" s="66">
        <f>IFERROR(AVERAGE(Data!BA421), "  ")</f>
        <v>7.4</v>
      </c>
      <c r="AW413" s="66">
        <f>IFERROR(AVERAGE(Data!BB421), "  ")</f>
        <v>180.863</v>
      </c>
      <c r="AX413" s="66">
        <f>IFERROR(AVERAGE(Data!BC421), "  ")</f>
        <v>30.95</v>
      </c>
      <c r="AY413" s="66">
        <f>IFERROR(AVERAGE(Data!BD421), "  ")</f>
        <v>633.36699999999996</v>
      </c>
      <c r="AZ413" s="66">
        <f>IFERROR(AVERAGE(Data!BE421), "  ")</f>
        <v>20374.500000000004</v>
      </c>
      <c r="BA413" s="66">
        <f>IFERROR(AVERAGE(Data!BF421), "  ")</f>
        <v>1095.3099999999997</v>
      </c>
      <c r="BB413" s="66">
        <f>IFERROR(AVERAGE(Data!BG421), "  ")</f>
        <v>8156.7220000000016</v>
      </c>
      <c r="BC413" s="66">
        <f>IFERROR(AVERAGE(Data!BH421), "  ")</f>
        <v>431.41099999999989</v>
      </c>
      <c r="BD413" s="66">
        <f>IFERROR(AVERAGE(Data!BI421), "  ")</f>
        <v>30057.942999999988</v>
      </c>
    </row>
    <row r="414" spans="1:56" x14ac:dyDescent="0.25">
      <c r="A414" s="59">
        <f t="shared" si="6"/>
        <v>40509</v>
      </c>
      <c r="B414" s="66">
        <f>IFERROR(AVERAGE(Data!B422),"  ")</f>
        <v>378620</v>
      </c>
      <c r="C414" s="66">
        <f>IFERROR(AVERAGE(Data!C422),"  ")</f>
        <v>63600</v>
      </c>
      <c r="D414" s="66">
        <f>IFERROR(AVERAGE(Data!D422),"  ")</f>
        <v>0</v>
      </c>
      <c r="E414" s="66">
        <f>IFERROR(AVERAGE(Data!E422),"  ")</f>
        <v>442220</v>
      </c>
      <c r="F414" s="66">
        <f>IFERROR(AVERAGE(Data!F422),"  ")</f>
        <v>403166.75</v>
      </c>
      <c r="G414" s="66">
        <f>IFERROR(AVERAGE(Data!G422),"  ")</f>
        <v>541528.33333333337</v>
      </c>
      <c r="H414" s="67">
        <f>IFERROR(AVERAGE(Data!H422),"  ")</f>
        <v>-13.737071874719586</v>
      </c>
      <c r="I414" s="67">
        <f>IFERROR(AVERAGE(Data!I422),"  ")</f>
        <v>4.8424048649639673</v>
      </c>
      <c r="J414" s="67">
        <f>IFERROR(AVERAGE(Data!J422),"  ")</f>
        <v>-25.550202051600877</v>
      </c>
      <c r="K414" s="66">
        <f>IFERROR(AVERAGE(Data!L422),"  ")</f>
        <v>9200</v>
      </c>
      <c r="L414" s="66">
        <f>IFERROR(AVERAGE(Data!M422),"  ")</f>
        <v>1750</v>
      </c>
      <c r="M414" s="66">
        <f>IFERROR(AVERAGE(Data!N422),"  ")</f>
        <v>4200</v>
      </c>
      <c r="N414" s="66">
        <f>IFERROR(AVERAGE(Data!O422),"  ")</f>
        <v>15150</v>
      </c>
      <c r="O414" s="66">
        <f>IFERROR(AVERAGE(Data!P422),"  ")</f>
        <v>9317</v>
      </c>
      <c r="P414" s="66">
        <f>IFERROR(AVERAGE(Data!Q422),"  ")</f>
        <v>17894.666666666668</v>
      </c>
      <c r="Q414" s="67">
        <f>IFERROR(AVERAGE(Data!R422),"  ")</f>
        <v>422.41379310344831</v>
      </c>
      <c r="R414" s="67">
        <f>IFERROR(AVERAGE(Data!S422),"  ")</f>
        <v>-62.731999999999999</v>
      </c>
      <c r="S414" s="67">
        <f>IFERROR(AVERAGE(Data!T422),"  ")</f>
        <v>-47.934207585127787</v>
      </c>
      <c r="T414" s="66">
        <f>IFERROR(AVERAGE(Data!V422), " ")</f>
        <v>188468</v>
      </c>
      <c r="U414" s="66">
        <f>IFERROR(AVERAGE(Data!W422), " ")</f>
        <v>83750</v>
      </c>
      <c r="V414" s="66">
        <f>IFERROR(AVERAGE(Data!X422), " ")</f>
        <v>78400</v>
      </c>
      <c r="W414" s="66">
        <f>IFERROR(AVERAGE(Data!Y422), " ")</f>
        <v>350618</v>
      </c>
      <c r="X414" s="66">
        <f>IFERROR(AVERAGE(Data!Z422), " ")</f>
        <v>297049.5</v>
      </c>
      <c r="Y414" s="66">
        <f>IFERROR(AVERAGE(Data!AA422), " ")</f>
        <v>310638.83333333331</v>
      </c>
      <c r="Z414" s="67">
        <f>IFERROR(AVERAGE(Data!AB422), " ")</f>
        <v>-21.192614153583346</v>
      </c>
      <c r="AA414" s="67">
        <f>IFERROR(AVERAGE(Data!AC422), " ")</f>
        <v>-44.252096180075142</v>
      </c>
      <c r="AB414" s="67">
        <f>IFERROR(AVERAGE(Data!AD422), " ")</f>
        <v>-4.3746408610642611</v>
      </c>
      <c r="AC414" s="66">
        <f>IFERROR(AVERAGE(Data!AF422), "  ")</f>
        <v>1600</v>
      </c>
      <c r="AD414" s="66">
        <f>IFERROR(AVERAGE(Data!AG422), "  ")</f>
        <v>0</v>
      </c>
      <c r="AE414" s="66">
        <f>IFERROR(AVERAGE(Data!AH422), "  ")</f>
        <v>1400</v>
      </c>
      <c r="AF414" s="66">
        <f>IFERROR(AVERAGE(Data!AI422), "  ")</f>
        <v>3000</v>
      </c>
      <c r="AG414" s="66">
        <f>IFERROR(AVERAGE(Data!AJ422), "  ")</f>
        <v>11875</v>
      </c>
      <c r="AH414" s="66">
        <f>IFERROR(AVERAGE(Data!AK422), "  ")</f>
        <v>9280.25</v>
      </c>
      <c r="AI414" s="67">
        <f>IFERROR(AVERAGE(Data!AL422), "  ")</f>
        <v>-49.152542372881356</v>
      </c>
      <c r="AJ414" s="67">
        <f>IFERROR(AVERAGE(Data!AM422), "  ")</f>
        <v>-3.7487335359675744</v>
      </c>
      <c r="AK414" s="67">
        <f>IFERROR(AVERAGE(Data!AN422), "  ")</f>
        <v>27.959914872982949</v>
      </c>
      <c r="AL414" s="66">
        <f>IFERROR(AVERAGE(Data!AP422),"  ")</f>
        <v>577888</v>
      </c>
      <c r="AM414" s="66">
        <f>IFERROR(AVERAGE(Data!AQ422),"  ")</f>
        <v>149100</v>
      </c>
      <c r="AN414" s="66">
        <f>IFERROR(AVERAGE(Data!AR422),"  ")</f>
        <v>84000</v>
      </c>
      <c r="AO414" s="66">
        <f>IFERROR(AVERAGE(Data!AS422),"  ")</f>
        <v>810988</v>
      </c>
      <c r="AP414" s="66">
        <f>IFERROR(AVERAGE(Data!AT422),"  ")</f>
        <v>721408.25</v>
      </c>
      <c r="AQ414" s="66">
        <f>IFERROR(AVERAGE(Data!AU422),"  ")</f>
        <v>879342.08333333337</v>
      </c>
      <c r="AR414" s="67">
        <f>IFERROR(AVERAGE(Data!AV422),"  ")</f>
        <v>-16.076937166462979</v>
      </c>
      <c r="AS414" s="67">
        <f>IFERROR(AVERAGE(Data!AW422),"  ")</f>
        <v>-24.438288526906504</v>
      </c>
      <c r="AT414" s="67">
        <f>IFERROR(AVERAGE(Data!AX422),"  ")</f>
        <v>-17.960454335888432</v>
      </c>
      <c r="AU414" s="66">
        <f>IFERROR(AVERAGE(Data!AZ422), "  ")</f>
        <v>442.22</v>
      </c>
      <c r="AV414" s="66">
        <f>IFERROR(AVERAGE(Data!BA422), "  ")</f>
        <v>15.15</v>
      </c>
      <c r="AW414" s="66">
        <f>IFERROR(AVERAGE(Data!BB422), "  ")</f>
        <v>350.61799999999999</v>
      </c>
      <c r="AX414" s="66">
        <f>IFERROR(AVERAGE(Data!BC422), "  ")</f>
        <v>3</v>
      </c>
      <c r="AY414" s="66">
        <f>IFERROR(AVERAGE(Data!BD422), "  ")</f>
        <v>810.98800000000006</v>
      </c>
      <c r="AZ414" s="66">
        <f>IFERROR(AVERAGE(Data!BE422), "  ")</f>
        <v>20816.720000000005</v>
      </c>
      <c r="BA414" s="66">
        <f>IFERROR(AVERAGE(Data!BF422), "  ")</f>
        <v>1110.4599999999998</v>
      </c>
      <c r="BB414" s="66">
        <f>IFERROR(AVERAGE(Data!BG422), "  ")</f>
        <v>8507.340000000002</v>
      </c>
      <c r="BC414" s="66">
        <f>IFERROR(AVERAGE(Data!BH422), "  ")</f>
        <v>434.41099999999989</v>
      </c>
      <c r="BD414" s="66">
        <f>IFERROR(AVERAGE(Data!BI422), "  ")</f>
        <v>30868.93099999999</v>
      </c>
    </row>
    <row r="415" spans="1:56" x14ac:dyDescent="0.25">
      <c r="A415" s="59">
        <f t="shared" si="6"/>
        <v>40516</v>
      </c>
      <c r="B415" s="66">
        <f>IFERROR(AVERAGE(Data!B423),"  ")</f>
        <v>486208</v>
      </c>
      <c r="C415" s="66">
        <f>IFERROR(AVERAGE(Data!C423),"  ")</f>
        <v>30750</v>
      </c>
      <c r="D415" s="66">
        <f>IFERROR(AVERAGE(Data!D423),"  ")</f>
        <v>0</v>
      </c>
      <c r="E415" s="66">
        <f>IFERROR(AVERAGE(Data!E423),"  ")</f>
        <v>516958</v>
      </c>
      <c r="F415" s="66">
        <f>IFERROR(AVERAGE(Data!F423),"  ")</f>
        <v>459963.5</v>
      </c>
      <c r="G415" s="66">
        <f>IFERROR(AVERAGE(Data!G423),"  ")</f>
        <v>559449.66666666663</v>
      </c>
      <c r="H415" s="67">
        <f>IFERROR(AVERAGE(Data!H423),"  ")</f>
        <v>-16.098268757293312</v>
      </c>
      <c r="I415" s="67">
        <f>IFERROR(AVERAGE(Data!I423),"  ")</f>
        <v>-2.9438311426263852</v>
      </c>
      <c r="J415" s="67">
        <f>IFERROR(AVERAGE(Data!J423),"  ")</f>
        <v>-17.782862801479304</v>
      </c>
      <c r="K415" s="66">
        <f>IFERROR(AVERAGE(Data!L423),"  ")</f>
        <v>4500</v>
      </c>
      <c r="L415" s="66">
        <f>IFERROR(AVERAGE(Data!M423),"  ")</f>
        <v>1750</v>
      </c>
      <c r="M415" s="66">
        <f>IFERROR(AVERAGE(Data!N423),"  ")</f>
        <v>2800</v>
      </c>
      <c r="N415" s="66">
        <f>IFERROR(AVERAGE(Data!O423),"  ")</f>
        <v>9050</v>
      </c>
      <c r="O415" s="66">
        <f>IFERROR(AVERAGE(Data!P423),"  ")</f>
        <v>8300</v>
      </c>
      <c r="P415" s="66">
        <f>IFERROR(AVERAGE(Data!Q423),"  ")</f>
        <v>17205.5</v>
      </c>
      <c r="Q415" s="67">
        <f>IFERROR(AVERAGE(Data!R423),"  ")</f>
        <v>-19.555555555555561</v>
      </c>
      <c r="R415" s="67">
        <f>IFERROR(AVERAGE(Data!S423),"  ")</f>
        <v>-57.27155727155727</v>
      </c>
      <c r="S415" s="67">
        <f>IFERROR(AVERAGE(Data!T423),"  ")</f>
        <v>-51.759611752056031</v>
      </c>
      <c r="T415" s="66">
        <f>IFERROR(AVERAGE(Data!V423), " ")</f>
        <v>439374</v>
      </c>
      <c r="U415" s="66">
        <f>IFERROR(AVERAGE(Data!W423), " ")</f>
        <v>75150</v>
      </c>
      <c r="V415" s="66">
        <f>IFERROR(AVERAGE(Data!X423), " ")</f>
        <v>61600</v>
      </c>
      <c r="W415" s="66">
        <f>IFERROR(AVERAGE(Data!Y423), " ")</f>
        <v>576124</v>
      </c>
      <c r="X415" s="66">
        <f>IFERROR(AVERAGE(Data!Z423), " ")</f>
        <v>381036.25</v>
      </c>
      <c r="Y415" s="66">
        <f>IFERROR(AVERAGE(Data!AA423), " ")</f>
        <v>306663.91666666669</v>
      </c>
      <c r="Z415" s="67">
        <f>IFERROR(AVERAGE(Data!AB423), " ")</f>
        <v>57.430715335807236</v>
      </c>
      <c r="AA415" s="67">
        <f>IFERROR(AVERAGE(Data!AC423), " ")</f>
        <v>-27.695597061798249</v>
      </c>
      <c r="AB415" s="67">
        <f>IFERROR(AVERAGE(Data!AD423), " ")</f>
        <v>24.252065303846472</v>
      </c>
      <c r="AC415" s="66">
        <f>IFERROR(AVERAGE(Data!AF423), "  ")</f>
        <v>1500</v>
      </c>
      <c r="AD415" s="66">
        <f>IFERROR(AVERAGE(Data!AG423), "  ")</f>
        <v>0</v>
      </c>
      <c r="AE415" s="66">
        <f>IFERROR(AVERAGE(Data!AH423), "  ")</f>
        <v>11050</v>
      </c>
      <c r="AF415" s="66">
        <f>IFERROR(AVERAGE(Data!AI423), "  ")</f>
        <v>12550</v>
      </c>
      <c r="AG415" s="66">
        <f>IFERROR(AVERAGE(Data!AJ423), "  ")</f>
        <v>15012.5</v>
      </c>
      <c r="AH415" s="66">
        <f>IFERROR(AVERAGE(Data!AK423), "  ")</f>
        <v>8974.4166666666661</v>
      </c>
      <c r="AI415" s="67">
        <f>IFERROR(AVERAGE(Data!AL423), "  ")</f>
        <v>37.458926615553125</v>
      </c>
      <c r="AJ415" s="67">
        <f>IFERROR(AVERAGE(Data!AM423), "  ")</f>
        <v>52.102330293819655</v>
      </c>
      <c r="AK415" s="67">
        <f>IFERROR(AVERAGE(Data!AN423), "  ")</f>
        <v>67.281067478851938</v>
      </c>
      <c r="AL415" s="66">
        <f>IFERROR(AVERAGE(Data!AP423),"  ")</f>
        <v>931582</v>
      </c>
      <c r="AM415" s="66">
        <f>IFERROR(AVERAGE(Data!AQ423),"  ")</f>
        <v>107650</v>
      </c>
      <c r="AN415" s="66">
        <f>IFERROR(AVERAGE(Data!AR423),"  ")</f>
        <v>75450</v>
      </c>
      <c r="AO415" s="66">
        <f>IFERROR(AVERAGE(Data!AS423),"  ")</f>
        <v>1114682</v>
      </c>
      <c r="AP415" s="66">
        <f>IFERROR(AVERAGE(Data!AT423),"  ")</f>
        <v>864312.25</v>
      </c>
      <c r="AQ415" s="66">
        <f>IFERROR(AVERAGE(Data!AU423),"  ")</f>
        <v>892293.5</v>
      </c>
      <c r="AR415" s="67">
        <f>IFERROR(AVERAGE(Data!AV423),"  ")</f>
        <v>11.192331824742819</v>
      </c>
      <c r="AS415" s="67">
        <f>IFERROR(AVERAGE(Data!AW423),"  ")</f>
        <v>-16.102378303215758</v>
      </c>
      <c r="AT415" s="67">
        <f>IFERROR(AVERAGE(Data!AX423),"  ")</f>
        <v>-3.1358796180853021</v>
      </c>
      <c r="AU415" s="66">
        <f>IFERROR(AVERAGE(Data!AZ423), "  ")</f>
        <v>516.95799999999997</v>
      </c>
      <c r="AV415" s="66">
        <f>IFERROR(AVERAGE(Data!BA423), "  ")</f>
        <v>9.0500000000000007</v>
      </c>
      <c r="AW415" s="66">
        <f>IFERROR(AVERAGE(Data!BB423), "  ")</f>
        <v>576.12400000000002</v>
      </c>
      <c r="AX415" s="66">
        <f>IFERROR(AVERAGE(Data!BC423), "  ")</f>
        <v>12.55</v>
      </c>
      <c r="AY415" s="66">
        <f>IFERROR(AVERAGE(Data!BD423), "  ")</f>
        <v>1114.682</v>
      </c>
      <c r="AZ415" s="66">
        <f>IFERROR(AVERAGE(Data!BE423), "  ")</f>
        <v>21333.678000000004</v>
      </c>
      <c r="BA415" s="66">
        <f>IFERROR(AVERAGE(Data!BF423), "  ")</f>
        <v>1119.5099999999998</v>
      </c>
      <c r="BB415" s="66">
        <f>IFERROR(AVERAGE(Data!BG423), "  ")</f>
        <v>9083.4640000000018</v>
      </c>
      <c r="BC415" s="66">
        <f>IFERROR(AVERAGE(Data!BH423), "  ")</f>
        <v>446.9609999999999</v>
      </c>
      <c r="BD415" s="66">
        <f>IFERROR(AVERAGE(Data!BI423), "  ")</f>
        <v>31983.61299999999</v>
      </c>
    </row>
    <row r="416" spans="1:56" x14ac:dyDescent="0.25">
      <c r="A416" s="59">
        <f t="shared" si="6"/>
        <v>40523</v>
      </c>
      <c r="B416" s="66">
        <f>IFERROR(AVERAGE(Data!B424),"  ")</f>
        <v>273932</v>
      </c>
      <c r="C416" s="66">
        <f>IFERROR(AVERAGE(Data!C424),"  ")</f>
        <v>25900</v>
      </c>
      <c r="D416" s="66">
        <f>IFERROR(AVERAGE(Data!D424),"  ")</f>
        <v>0</v>
      </c>
      <c r="E416" s="66">
        <f>IFERROR(AVERAGE(Data!E424),"  ")</f>
        <v>299832</v>
      </c>
      <c r="F416" s="66">
        <f>IFERROR(AVERAGE(Data!F424),"  ")</f>
        <v>418291</v>
      </c>
      <c r="G416" s="66">
        <f>IFERROR(AVERAGE(Data!G424),"  ")</f>
        <v>548971.25</v>
      </c>
      <c r="H416" s="67">
        <f>IFERROR(AVERAGE(Data!H424),"  ")</f>
        <v>-52.169224388220648</v>
      </c>
      <c r="I416" s="67">
        <f>IFERROR(AVERAGE(Data!I424),"  ")</f>
        <v>-20.029518785485511</v>
      </c>
      <c r="J416" s="67">
        <f>IFERROR(AVERAGE(Data!J424),"  ")</f>
        <v>-23.804570822242511</v>
      </c>
      <c r="K416" s="66">
        <f>IFERROR(AVERAGE(Data!L424),"  ")</f>
        <v>22000</v>
      </c>
      <c r="L416" s="66">
        <f>IFERROR(AVERAGE(Data!M424),"  ")</f>
        <v>6950</v>
      </c>
      <c r="M416" s="66">
        <f>IFERROR(AVERAGE(Data!N424),"  ")</f>
        <v>0</v>
      </c>
      <c r="N416" s="66">
        <f>IFERROR(AVERAGE(Data!O424),"  ")</f>
        <v>28950</v>
      </c>
      <c r="O416" s="66">
        <f>IFERROR(AVERAGE(Data!P424),"  ")</f>
        <v>15137.5</v>
      </c>
      <c r="P416" s="66">
        <f>IFERROR(AVERAGE(Data!Q424),"  ")</f>
        <v>15152.583333333334</v>
      </c>
      <c r="Q416" s="67">
        <f>IFERROR(AVERAGE(Data!R424),"  ")</f>
        <v>529.3478260869565</v>
      </c>
      <c r="R416" s="67">
        <f>IFERROR(AVERAGE(Data!S424),"  ")</f>
        <v>37.613636363636374</v>
      </c>
      <c r="S416" s="67">
        <f>IFERROR(AVERAGE(Data!T424),"  ")</f>
        <v>-9.9542982219757992E-2</v>
      </c>
      <c r="T416" s="66">
        <f>IFERROR(AVERAGE(Data!V424), " ")</f>
        <v>286200</v>
      </c>
      <c r="U416" s="66">
        <f>IFERROR(AVERAGE(Data!W424), " ")</f>
        <v>62850</v>
      </c>
      <c r="V416" s="66">
        <f>IFERROR(AVERAGE(Data!X424), " ")</f>
        <v>36400</v>
      </c>
      <c r="W416" s="66">
        <f>IFERROR(AVERAGE(Data!Y424), " ")</f>
        <v>385450</v>
      </c>
      <c r="X416" s="66">
        <f>IFERROR(AVERAGE(Data!Z424), " ")</f>
        <v>373263.75</v>
      </c>
      <c r="Y416" s="66">
        <f>IFERROR(AVERAGE(Data!AA424), " ")</f>
        <v>282453.75</v>
      </c>
      <c r="Z416" s="67">
        <f>IFERROR(AVERAGE(Data!AB424), " ")</f>
        <v>18.322579060786715</v>
      </c>
      <c r="AA416" s="67">
        <f>IFERROR(AVERAGE(Data!AC424), " ")</f>
        <v>-14.229162274400275</v>
      </c>
      <c r="AB416" s="67">
        <f>IFERROR(AVERAGE(Data!AD424), " ")</f>
        <v>32.150396303819662</v>
      </c>
      <c r="AC416" s="66">
        <f>IFERROR(AVERAGE(Data!AF424), "  ")</f>
        <v>0</v>
      </c>
      <c r="AD416" s="66">
        <f>IFERROR(AVERAGE(Data!AG424), "  ")</f>
        <v>0</v>
      </c>
      <c r="AE416" s="66">
        <f>IFERROR(AVERAGE(Data!AH424), "  ")</f>
        <v>3000</v>
      </c>
      <c r="AF416" s="66">
        <f>IFERROR(AVERAGE(Data!AI424), "  ")</f>
        <v>3000</v>
      </c>
      <c r="AG416" s="66">
        <f>IFERROR(AVERAGE(Data!AJ424), "  ")</f>
        <v>12375</v>
      </c>
      <c r="AH416" s="66">
        <f>IFERROR(AVERAGE(Data!AK424), "  ")</f>
        <v>9698.6666666666661</v>
      </c>
      <c r="AI416" s="67">
        <f>IFERROR(AVERAGE(Data!AL424), "  ")</f>
        <v>-66.292134831460686</v>
      </c>
      <c r="AJ416" s="67">
        <f>IFERROR(AVERAGE(Data!AM424), "  ")</f>
        <v>31.369426751592357</v>
      </c>
      <c r="AK416" s="67">
        <f>IFERROR(AVERAGE(Data!AN424), "  ")</f>
        <v>27.594858399780044</v>
      </c>
      <c r="AL416" s="66">
        <f>IFERROR(AVERAGE(Data!AP424),"  ")</f>
        <v>582132</v>
      </c>
      <c r="AM416" s="66">
        <f>IFERROR(AVERAGE(Data!AQ424),"  ")</f>
        <v>95700</v>
      </c>
      <c r="AN416" s="66">
        <f>IFERROR(AVERAGE(Data!AR424),"  ")</f>
        <v>39400</v>
      </c>
      <c r="AO416" s="66">
        <f>IFERROR(AVERAGE(Data!AS424),"  ")</f>
        <v>717232</v>
      </c>
      <c r="AP416" s="66">
        <f>IFERROR(AVERAGE(Data!AT424),"  ")</f>
        <v>819067.25</v>
      </c>
      <c r="AQ416" s="66">
        <f>IFERROR(AVERAGE(Data!AU424),"  ")</f>
        <v>856276.25</v>
      </c>
      <c r="AR416" s="67">
        <f>IFERROR(AVERAGE(Data!AV424),"  ")</f>
        <v>-25.761756796760661</v>
      </c>
      <c r="AS416" s="67">
        <f>IFERROR(AVERAGE(Data!AW424),"  ")</f>
        <v>-16.307614257804516</v>
      </c>
      <c r="AT416" s="67">
        <f>IFERROR(AVERAGE(Data!AX424),"  ")</f>
        <v>-4.3454434243621716</v>
      </c>
      <c r="AU416" s="66">
        <f>IFERROR(AVERAGE(Data!AZ424), "  ")</f>
        <v>299.83199999999999</v>
      </c>
      <c r="AV416" s="66">
        <f>IFERROR(AVERAGE(Data!BA424), "  ")</f>
        <v>28.95</v>
      </c>
      <c r="AW416" s="66">
        <f>IFERROR(AVERAGE(Data!BB424), "  ")</f>
        <v>385.45</v>
      </c>
      <c r="AX416" s="66">
        <f>IFERROR(AVERAGE(Data!BC424), "  ")</f>
        <v>3</v>
      </c>
      <c r="AY416" s="66">
        <f>IFERROR(AVERAGE(Data!BD424), "  ")</f>
        <v>717.23199999999997</v>
      </c>
      <c r="AZ416" s="66">
        <f>IFERROR(AVERAGE(Data!BE424), "  ")</f>
        <v>21633.510000000002</v>
      </c>
      <c r="BA416" s="66">
        <f>IFERROR(AVERAGE(Data!BF424), "  ")</f>
        <v>1148.4599999999998</v>
      </c>
      <c r="BB416" s="66">
        <f>IFERROR(AVERAGE(Data!BG424), "  ")</f>
        <v>9468.9140000000025</v>
      </c>
      <c r="BC416" s="66">
        <f>IFERROR(AVERAGE(Data!BH424), "  ")</f>
        <v>449.9609999999999</v>
      </c>
      <c r="BD416" s="66">
        <f>IFERROR(AVERAGE(Data!BI424), "  ")</f>
        <v>32700.84499999999</v>
      </c>
    </row>
    <row r="417" spans="1:56" x14ac:dyDescent="0.25">
      <c r="A417" s="59">
        <f t="shared" si="6"/>
        <v>40530</v>
      </c>
      <c r="B417" s="66">
        <f>IFERROR(AVERAGE(Data!B425),"  ")</f>
        <v>278144</v>
      </c>
      <c r="C417" s="66">
        <f>IFERROR(AVERAGE(Data!C425),"  ")</f>
        <v>70950</v>
      </c>
      <c r="D417" s="66">
        <f>IFERROR(AVERAGE(Data!D425),"  ")</f>
        <v>0</v>
      </c>
      <c r="E417" s="66">
        <f>IFERROR(AVERAGE(Data!E425),"  ")</f>
        <v>349094</v>
      </c>
      <c r="F417" s="66">
        <f>IFERROR(AVERAGE(Data!F425),"  ")</f>
        <v>402026</v>
      </c>
      <c r="G417" s="66">
        <f>IFERROR(AVERAGE(Data!G425),"  ")</f>
        <v>513768.83333333331</v>
      </c>
      <c r="H417" s="67">
        <f>IFERROR(AVERAGE(Data!H425),"  ")</f>
        <v>-34.701916889879833</v>
      </c>
      <c r="I417" s="67">
        <f>IFERROR(AVERAGE(Data!I425),"  ")</f>
        <v>-29.785243192381671</v>
      </c>
      <c r="J417" s="67">
        <f>IFERROR(AVERAGE(Data!J425),"  ")</f>
        <v>-21.749632535774033</v>
      </c>
      <c r="K417" s="66">
        <f>IFERROR(AVERAGE(Data!L425),"  ")</f>
        <v>0</v>
      </c>
      <c r="L417" s="66">
        <f>IFERROR(AVERAGE(Data!M425),"  ")</f>
        <v>13700</v>
      </c>
      <c r="M417" s="66">
        <f>IFERROR(AVERAGE(Data!N425),"  ")</f>
        <v>2800</v>
      </c>
      <c r="N417" s="66">
        <f>IFERROR(AVERAGE(Data!O425),"  ")</f>
        <v>16500</v>
      </c>
      <c r="O417" s="66">
        <f>IFERROR(AVERAGE(Data!P425),"  ")</f>
        <v>17412.5</v>
      </c>
      <c r="P417" s="66">
        <f>IFERROR(AVERAGE(Data!Q425),"  ")</f>
        <v>16419.25</v>
      </c>
      <c r="Q417" s="67">
        <f>IFERROR(AVERAGE(Data!R425),"  ")</f>
        <v>-9.3406593406593412</v>
      </c>
      <c r="R417" s="67">
        <f>IFERROR(AVERAGE(Data!S425),"  ")</f>
        <v>88.497970230040607</v>
      </c>
      <c r="S417" s="67">
        <f>IFERROR(AVERAGE(Data!T425),"  ")</f>
        <v>6.0493018865051651</v>
      </c>
      <c r="T417" s="66">
        <f>IFERROR(AVERAGE(Data!V425), " ")</f>
        <v>157210</v>
      </c>
      <c r="U417" s="66">
        <f>IFERROR(AVERAGE(Data!W425), " ")</f>
        <v>119100</v>
      </c>
      <c r="V417" s="66">
        <f>IFERROR(AVERAGE(Data!X425), " ")</f>
        <v>59000</v>
      </c>
      <c r="W417" s="66">
        <f>IFERROR(AVERAGE(Data!Y425), " ")</f>
        <v>335310</v>
      </c>
      <c r="X417" s="66">
        <f>IFERROR(AVERAGE(Data!Z425), " ")</f>
        <v>411875.5</v>
      </c>
      <c r="Y417" s="66">
        <f>IFERROR(AVERAGE(Data!AA425), " ")</f>
        <v>247361.91666666666</v>
      </c>
      <c r="Z417" s="67">
        <f>IFERROR(AVERAGE(Data!AB425), " ")</f>
        <v>25.833108168963335</v>
      </c>
      <c r="AA417" s="67">
        <f>IFERROR(AVERAGE(Data!AC425), " ")</f>
        <v>17.419301500328199</v>
      </c>
      <c r="AB417" s="67">
        <f>IFERROR(AVERAGE(Data!AD425), " ")</f>
        <v>66.50723989781504</v>
      </c>
      <c r="AC417" s="66">
        <f>IFERROR(AVERAGE(Data!AF425), "  ")</f>
        <v>1600</v>
      </c>
      <c r="AD417" s="66">
        <f>IFERROR(AVERAGE(Data!AG425), "  ")</f>
        <v>0</v>
      </c>
      <c r="AE417" s="66">
        <f>IFERROR(AVERAGE(Data!AH425), "  ")</f>
        <v>9400</v>
      </c>
      <c r="AF417" s="66">
        <f>IFERROR(AVERAGE(Data!AI425), "  ")</f>
        <v>11000</v>
      </c>
      <c r="AG417" s="66">
        <f>IFERROR(AVERAGE(Data!AJ425), "  ")</f>
        <v>7387.5</v>
      </c>
      <c r="AH417" s="66">
        <f>IFERROR(AVERAGE(Data!AK425), "  ")</f>
        <v>9402.3333333333339</v>
      </c>
      <c r="AI417" s="67">
        <f>IFERROR(AVERAGE(Data!AL425), "  ")</f>
        <v>14.583333333333325</v>
      </c>
      <c r="AJ417" s="67">
        <f>IFERROR(AVERAGE(Data!AM425), "  ")</f>
        <v>-11.869967193558006</v>
      </c>
      <c r="AK417" s="67">
        <f>IFERROR(AVERAGE(Data!AN425), "  ")</f>
        <v>-21.429077888467408</v>
      </c>
      <c r="AL417" s="66">
        <f>IFERROR(AVERAGE(Data!AP425),"  ")</f>
        <v>436954</v>
      </c>
      <c r="AM417" s="66">
        <f>IFERROR(AVERAGE(Data!AQ425),"  ")</f>
        <v>203750</v>
      </c>
      <c r="AN417" s="66">
        <f>IFERROR(AVERAGE(Data!AR425),"  ")</f>
        <v>71200</v>
      </c>
      <c r="AO417" s="66">
        <f>IFERROR(AVERAGE(Data!AS425),"  ")</f>
        <v>711904</v>
      </c>
      <c r="AP417" s="66">
        <f>IFERROR(AVERAGE(Data!AT425),"  ")</f>
        <v>838701.5</v>
      </c>
      <c r="AQ417" s="66">
        <f>IFERROR(AVERAGE(Data!AU425),"  ")</f>
        <v>786952.33333333337</v>
      </c>
      <c r="AR417" s="67">
        <f>IFERROR(AVERAGE(Data!AV425),"  ")</f>
        <v>-14.113366341411627</v>
      </c>
      <c r="AS417" s="67">
        <f>IFERROR(AVERAGE(Data!AW425),"  ")</f>
        <v>-10.867417779404953</v>
      </c>
      <c r="AT417" s="67">
        <f>IFERROR(AVERAGE(Data!AX425),"  ")</f>
        <v>6.5758959564259811</v>
      </c>
      <c r="AU417" s="66">
        <f>IFERROR(AVERAGE(Data!AZ425), "  ")</f>
        <v>349.09399999999999</v>
      </c>
      <c r="AV417" s="66">
        <f>IFERROR(AVERAGE(Data!BA425), "  ")</f>
        <v>16.5</v>
      </c>
      <c r="AW417" s="66">
        <f>IFERROR(AVERAGE(Data!BB425), "  ")</f>
        <v>335.31</v>
      </c>
      <c r="AX417" s="66">
        <f>IFERROR(AVERAGE(Data!BC425), "  ")</f>
        <v>11</v>
      </c>
      <c r="AY417" s="66">
        <f>IFERROR(AVERAGE(Data!BD425), "  ")</f>
        <v>711.904</v>
      </c>
      <c r="AZ417" s="66">
        <f>IFERROR(AVERAGE(Data!BE425), "  ")</f>
        <v>21982.604000000003</v>
      </c>
      <c r="BA417" s="66">
        <f>IFERROR(AVERAGE(Data!BF425), "  ")</f>
        <v>1164.9599999999998</v>
      </c>
      <c r="BB417" s="66">
        <f>IFERROR(AVERAGE(Data!BG425), "  ")</f>
        <v>9804.224000000002</v>
      </c>
      <c r="BC417" s="66">
        <f>IFERROR(AVERAGE(Data!BH425), "  ")</f>
        <v>460.9609999999999</v>
      </c>
      <c r="BD417" s="66">
        <f>IFERROR(AVERAGE(Data!BI425), "  ")</f>
        <v>33412.748999999989</v>
      </c>
    </row>
    <row r="418" spans="1:56" x14ac:dyDescent="0.25">
      <c r="A418" s="59">
        <f t="shared" si="6"/>
        <v>40537</v>
      </c>
      <c r="B418" s="66">
        <f>IFERROR(AVERAGE(Data!B426),"  ")</f>
        <v>345400</v>
      </c>
      <c r="C418" s="66">
        <f>IFERROR(AVERAGE(Data!C426),"  ")</f>
        <v>86750</v>
      </c>
      <c r="D418" s="66">
        <f>IFERROR(AVERAGE(Data!D426),"  ")</f>
        <v>0</v>
      </c>
      <c r="E418" s="66">
        <f>IFERROR(AVERAGE(Data!E426),"  ")</f>
        <v>432150</v>
      </c>
      <c r="F418" s="66">
        <f>IFERROR(AVERAGE(Data!F426),"  ")</f>
        <v>399508.5</v>
      </c>
      <c r="G418" s="66">
        <f>IFERROR(AVERAGE(Data!G426),"  ")</f>
        <v>460236.25</v>
      </c>
      <c r="H418" s="67">
        <f>IFERROR(AVERAGE(Data!H426),"  ")</f>
        <v>27.361409920132029</v>
      </c>
      <c r="I418" s="67">
        <f>IFERROR(AVERAGE(Data!I426),"  ")</f>
        <v>-24.511829141498577</v>
      </c>
      <c r="J418" s="67">
        <f>IFERROR(AVERAGE(Data!J426),"  ")</f>
        <v>-13.194908049941745</v>
      </c>
      <c r="K418" s="66">
        <f>IFERROR(AVERAGE(Data!L426),"  ")</f>
        <v>8000</v>
      </c>
      <c r="L418" s="66">
        <f>IFERROR(AVERAGE(Data!M426),"  ")</f>
        <v>13200</v>
      </c>
      <c r="M418" s="66">
        <f>IFERROR(AVERAGE(Data!N426),"  ")</f>
        <v>8400</v>
      </c>
      <c r="N418" s="66">
        <f>IFERROR(AVERAGE(Data!O426),"  ")</f>
        <v>29600</v>
      </c>
      <c r="O418" s="66">
        <f>IFERROR(AVERAGE(Data!P426),"  ")</f>
        <v>21025</v>
      </c>
      <c r="P418" s="66">
        <f>IFERROR(AVERAGE(Data!Q426),"  ")</f>
        <v>17371</v>
      </c>
      <c r="Q418" s="67">
        <f>IFERROR(AVERAGE(Data!R426),"  ")</f>
        <v>14.9514563106796</v>
      </c>
      <c r="R418" s="67">
        <f>IFERROR(AVERAGE(Data!S426),"  ")</f>
        <v>40.635451505016732</v>
      </c>
      <c r="S418" s="67">
        <f>IFERROR(AVERAGE(Data!T426),"  ")</f>
        <v>21.035058430717868</v>
      </c>
      <c r="T418" s="66">
        <f>IFERROR(AVERAGE(Data!V426), " ")</f>
        <v>198400</v>
      </c>
      <c r="U418" s="66">
        <f>IFERROR(AVERAGE(Data!W426), " ")</f>
        <v>93050</v>
      </c>
      <c r="V418" s="66">
        <f>IFERROR(AVERAGE(Data!X426), " ")</f>
        <v>97300</v>
      </c>
      <c r="W418" s="66">
        <f>IFERROR(AVERAGE(Data!Y426), " ")</f>
        <v>388750</v>
      </c>
      <c r="X418" s="66">
        <f>IFERROR(AVERAGE(Data!Z426), " ")</f>
        <v>421408.5</v>
      </c>
      <c r="Y418" s="66">
        <f>IFERROR(AVERAGE(Data!AA426), " ")</f>
        <v>221340.91666666666</v>
      </c>
      <c r="Z418" s="67">
        <f>IFERROR(AVERAGE(Data!AB426), " ")</f>
        <v>73.270636477090406</v>
      </c>
      <c r="AA418" s="67">
        <f>IFERROR(AVERAGE(Data!AC426), " ")</f>
        <v>42.5425437276119</v>
      </c>
      <c r="AB418" s="67">
        <f>IFERROR(AVERAGE(Data!AD426), " ")</f>
        <v>90.388883513403727</v>
      </c>
      <c r="AC418" s="66">
        <f>IFERROR(AVERAGE(Data!AF426), "  ")</f>
        <v>0</v>
      </c>
      <c r="AD418" s="66">
        <f>IFERROR(AVERAGE(Data!AG426), "  ")</f>
        <v>3500</v>
      </c>
      <c r="AE418" s="66">
        <f>IFERROR(AVERAGE(Data!AH426), "  ")</f>
        <v>5800</v>
      </c>
      <c r="AF418" s="66">
        <f>IFERROR(AVERAGE(Data!AI426), "  ")</f>
        <v>9300</v>
      </c>
      <c r="AG418" s="66">
        <f>IFERROR(AVERAGE(Data!AJ426), "  ")</f>
        <v>8962.5</v>
      </c>
      <c r="AH418" s="66">
        <f>IFERROR(AVERAGE(Data!AK426), "  ")</f>
        <v>10906.666666666666</v>
      </c>
      <c r="AI418" s="67">
        <f>IFERROR(AVERAGE(Data!AL426), "  ")</f>
        <v>190.625</v>
      </c>
      <c r="AJ418" s="67">
        <f>IFERROR(AVERAGE(Data!AM426), "  ")</f>
        <v>16.282841388258195</v>
      </c>
      <c r="AK418" s="67">
        <f>IFERROR(AVERAGE(Data!AN426), "  ")</f>
        <v>-17.825488997555006</v>
      </c>
      <c r="AL418" s="66">
        <f>IFERROR(AVERAGE(Data!AP426),"  ")</f>
        <v>551800</v>
      </c>
      <c r="AM418" s="66">
        <f>IFERROR(AVERAGE(Data!AQ426),"  ")</f>
        <v>196500</v>
      </c>
      <c r="AN418" s="66">
        <f>IFERROR(AVERAGE(Data!AR426),"  ")</f>
        <v>111500</v>
      </c>
      <c r="AO418" s="66">
        <f>IFERROR(AVERAGE(Data!AS426),"  ")</f>
        <v>859800</v>
      </c>
      <c r="AP418" s="66">
        <f>IFERROR(AVERAGE(Data!AT426),"  ")</f>
        <v>850904.5</v>
      </c>
      <c r="AQ418" s="66">
        <f>IFERROR(AVERAGE(Data!AU426),"  ")</f>
        <v>709854.83333333337</v>
      </c>
      <c r="AR418" s="67">
        <f>IFERROR(AVERAGE(Data!AV426),"  ")</f>
        <v>45.084539840032399</v>
      </c>
      <c r="AS418" s="67">
        <f>IFERROR(AVERAGE(Data!AW426),"  ")</f>
        <v>0.39842353244481377</v>
      </c>
      <c r="AT418" s="67">
        <f>IFERROR(AVERAGE(Data!AX426),"  ")</f>
        <v>19.870212900337126</v>
      </c>
      <c r="AU418" s="66">
        <f>IFERROR(AVERAGE(Data!AZ426), "  ")</f>
        <v>432.15</v>
      </c>
      <c r="AV418" s="66">
        <f>IFERROR(AVERAGE(Data!BA426), "  ")</f>
        <v>29.6</v>
      </c>
      <c r="AW418" s="66">
        <f>IFERROR(AVERAGE(Data!BB426), "  ")</f>
        <v>388.75</v>
      </c>
      <c r="AX418" s="66">
        <f>IFERROR(AVERAGE(Data!BC426), "  ")</f>
        <v>9.3000000000000007</v>
      </c>
      <c r="AY418" s="66">
        <f>IFERROR(AVERAGE(Data!BD426), "  ")</f>
        <v>859.8</v>
      </c>
      <c r="AZ418" s="66">
        <f>IFERROR(AVERAGE(Data!BE426), "  ")</f>
        <v>22414.754000000004</v>
      </c>
      <c r="BA418" s="66">
        <f>IFERROR(AVERAGE(Data!BF426), "  ")</f>
        <v>1194.5599999999997</v>
      </c>
      <c r="BB418" s="66">
        <f>IFERROR(AVERAGE(Data!BG426), "  ")</f>
        <v>10192.974000000002</v>
      </c>
      <c r="BC418" s="66">
        <f>IFERROR(AVERAGE(Data!BH426), "  ")</f>
        <v>470.26099999999991</v>
      </c>
      <c r="BD418" s="66">
        <f>IFERROR(AVERAGE(Data!BI426), "  ")</f>
        <v>34272.548999999992</v>
      </c>
    </row>
    <row r="419" spans="1:56" x14ac:dyDescent="0.25">
      <c r="A419" s="59">
        <f t="shared" si="6"/>
        <v>40544</v>
      </c>
      <c r="B419" s="66">
        <f>IFERROR(AVERAGE(Data!B427),"  ")</f>
        <v>284700</v>
      </c>
      <c r="C419" s="66">
        <f>IFERROR(AVERAGE(Data!C427),"  ")</f>
        <v>68300</v>
      </c>
      <c r="D419" s="66">
        <f>IFERROR(AVERAGE(Data!D427),"  ")</f>
        <v>0</v>
      </c>
      <c r="E419" s="66">
        <f>IFERROR(AVERAGE(Data!E427),"  ")</f>
        <v>353000</v>
      </c>
      <c r="F419" s="66">
        <f>IFERROR(AVERAGE(Data!F427),"  ")</f>
        <v>358519</v>
      </c>
      <c r="G419" s="66">
        <f>IFERROR(AVERAGE(Data!G427),"  ")</f>
        <v>384349.91666666669</v>
      </c>
      <c r="H419" s="67">
        <f>IFERROR(AVERAGE(Data!H427),"  ")</f>
        <v>160.01193255894464</v>
      </c>
      <c r="I419" s="67">
        <f>IFERROR(AVERAGE(Data!I427),"  ")</f>
        <v>-12.37194853316338</v>
      </c>
      <c r="J419" s="67">
        <f>IFERROR(AVERAGE(Data!J427),"  ")</f>
        <v>-6.7206770566491265</v>
      </c>
      <c r="K419" s="66">
        <f>IFERROR(AVERAGE(Data!L427),"  ")</f>
        <v>3000</v>
      </c>
      <c r="L419" s="66">
        <f>IFERROR(AVERAGE(Data!M427),"  ")</f>
        <v>15500</v>
      </c>
      <c r="M419" s="66">
        <f>IFERROR(AVERAGE(Data!N427),"  ")</f>
        <v>7000</v>
      </c>
      <c r="N419" s="66">
        <f>IFERROR(AVERAGE(Data!O427),"  ")</f>
        <v>25500</v>
      </c>
      <c r="O419" s="66">
        <f>IFERROR(AVERAGE(Data!P427),"  ")</f>
        <v>25137.5</v>
      </c>
      <c r="P419" s="66">
        <f>IFERROR(AVERAGE(Data!Q427),"  ")</f>
        <v>14673.25</v>
      </c>
      <c r="Q419" s="67">
        <f>IFERROR(AVERAGE(Data!R427),"  ")</f>
        <v>101.94820622475649</v>
      </c>
      <c r="R419" s="67">
        <f>IFERROR(AVERAGE(Data!S427),"  ")</f>
        <v>64.359154584239178</v>
      </c>
      <c r="S419" s="67">
        <f>IFERROR(AVERAGE(Data!T427),"  ")</f>
        <v>71.31514831410901</v>
      </c>
      <c r="T419" s="66">
        <f>IFERROR(AVERAGE(Data!V427), " ")</f>
        <v>67100</v>
      </c>
      <c r="U419" s="66">
        <f>IFERROR(AVERAGE(Data!W427), " ")</f>
        <v>77700</v>
      </c>
      <c r="V419" s="66">
        <f>IFERROR(AVERAGE(Data!X427), " ")</f>
        <v>35000</v>
      </c>
      <c r="W419" s="66">
        <f>IFERROR(AVERAGE(Data!Y427), " ")</f>
        <v>179800</v>
      </c>
      <c r="X419" s="66">
        <f>IFERROR(AVERAGE(Data!Z427), " ")</f>
        <v>322327.5</v>
      </c>
      <c r="Y419" s="66">
        <f>IFERROR(AVERAGE(Data!AA427), " ")</f>
        <v>191095.08333333334</v>
      </c>
      <c r="Z419" s="67">
        <f>IFERROR(AVERAGE(Data!AB427), " ")</f>
        <v>18.439861139473159</v>
      </c>
      <c r="AA419" s="67">
        <f>IFERROR(AVERAGE(Data!AC427), " ")</f>
        <v>33.138028564613208</v>
      </c>
      <c r="AB419" s="67">
        <f>IFERROR(AVERAGE(Data!AD427), " ")</f>
        <v>68.673884423155826</v>
      </c>
      <c r="AC419" s="66">
        <f>IFERROR(AVERAGE(Data!AF427), "  ")</f>
        <v>3000</v>
      </c>
      <c r="AD419" s="66">
        <f>IFERROR(AVERAGE(Data!AG427), "  ")</f>
        <v>3250</v>
      </c>
      <c r="AE419" s="66">
        <f>IFERROR(AVERAGE(Data!AH427), "  ")</f>
        <v>4200</v>
      </c>
      <c r="AF419" s="66">
        <f>IFERROR(AVERAGE(Data!AI427), "  ")</f>
        <v>10450</v>
      </c>
      <c r="AG419" s="66">
        <f>IFERROR(AVERAGE(Data!AJ427), "  ")</f>
        <v>8437.5</v>
      </c>
      <c r="AH419" s="66">
        <f>IFERROR(AVERAGE(Data!AK427), "  ")</f>
        <v>10912.5</v>
      </c>
      <c r="AI419" s="67">
        <f>IFERROR(AVERAGE(Data!AL427), "  ")</f>
        <v>49.285714285714292</v>
      </c>
      <c r="AJ419" s="67">
        <f>IFERROR(AVERAGE(Data!AM427), "  ")</f>
        <v>17.595818815331011</v>
      </c>
      <c r="AK419" s="67">
        <f>IFERROR(AVERAGE(Data!AN427), "  ")</f>
        <v>-22.680412371134018</v>
      </c>
      <c r="AL419" s="66">
        <f>IFERROR(AVERAGE(Data!AP427),"  ")</f>
        <v>357800</v>
      </c>
      <c r="AM419" s="66">
        <f>IFERROR(AVERAGE(Data!AQ427),"  ")</f>
        <v>164750</v>
      </c>
      <c r="AN419" s="66">
        <f>IFERROR(AVERAGE(Data!AR427),"  ")</f>
        <v>46200</v>
      </c>
      <c r="AO419" s="66">
        <f>IFERROR(AVERAGE(Data!AS427),"  ")</f>
        <v>568750</v>
      </c>
      <c r="AP419" s="66">
        <f>IFERROR(AVERAGE(Data!AT427),"  ")</f>
        <v>714421.5</v>
      </c>
      <c r="AQ419" s="66">
        <f>IFERROR(AVERAGE(Data!AU427),"  ")</f>
        <v>601030.75</v>
      </c>
      <c r="AR419" s="67">
        <f>IFERROR(AVERAGE(Data!AV427),"  ")</f>
        <v>85.141781983548029</v>
      </c>
      <c r="AS419" s="67">
        <f>IFERROR(AVERAGE(Data!AW427),"  ")</f>
        <v>6.0433935091195101</v>
      </c>
      <c r="AT419" s="67">
        <f>IFERROR(AVERAGE(Data!AX427),"  ")</f>
        <v>18.866048034979912</v>
      </c>
      <c r="AU419" s="66">
        <f>IFERROR(AVERAGE(Data!AZ427), "  ")</f>
        <v>353</v>
      </c>
      <c r="AV419" s="66">
        <f>IFERROR(AVERAGE(Data!BA427), "  ")</f>
        <v>25.5</v>
      </c>
      <c r="AW419" s="66">
        <f>IFERROR(AVERAGE(Data!BB427), "  ")</f>
        <v>179.8</v>
      </c>
      <c r="AX419" s="66">
        <f>IFERROR(AVERAGE(Data!BC427), "  ")</f>
        <v>10.45</v>
      </c>
      <c r="AY419" s="66">
        <f>IFERROR(AVERAGE(Data!BD427), "  ")</f>
        <v>568.75</v>
      </c>
      <c r="AZ419" s="66">
        <f>IFERROR(AVERAGE(Data!BE427), "  ")</f>
        <v>22767.754000000004</v>
      </c>
      <c r="BA419" s="66">
        <f>IFERROR(AVERAGE(Data!BF427), "  ")</f>
        <v>1220.0599999999997</v>
      </c>
      <c r="BB419" s="66">
        <f>IFERROR(AVERAGE(Data!BG427), "  ")</f>
        <v>10372.774000000001</v>
      </c>
      <c r="BC419" s="66">
        <f>IFERROR(AVERAGE(Data!BH427), "  ")</f>
        <v>480.7109999999999</v>
      </c>
      <c r="BD419" s="66">
        <f>IFERROR(AVERAGE(Data!BI427), "  ")</f>
        <v>34841.298999999992</v>
      </c>
    </row>
    <row r="420" spans="1:56" x14ac:dyDescent="0.25">
      <c r="A420" s="59">
        <f t="shared" si="6"/>
        <v>40551</v>
      </c>
      <c r="B420" s="66">
        <f>IFERROR(AVERAGE(Data!B428),"  ")</f>
        <v>179613</v>
      </c>
      <c r="C420" s="66">
        <f>IFERROR(AVERAGE(Data!C428),"  ")</f>
        <v>96557</v>
      </c>
      <c r="D420" s="66">
        <f>IFERROR(AVERAGE(Data!D428),"  ")</f>
        <v>0</v>
      </c>
      <c r="E420" s="66">
        <f>IFERROR(AVERAGE(Data!E428),"  ")</f>
        <v>276170</v>
      </c>
      <c r="F420" s="66">
        <f>IFERROR(AVERAGE(Data!F428),"  ")</f>
        <v>352603.5</v>
      </c>
      <c r="G420" s="66">
        <f>IFERROR(AVERAGE(Data!G428),"  ")</f>
        <v>304709.08333333331</v>
      </c>
      <c r="H420" s="67">
        <f>IFERROR(AVERAGE(Data!H428),"  ")</f>
        <v>117.55604921932851</v>
      </c>
      <c r="I420" s="67">
        <f>IFERROR(AVERAGE(Data!I428),"  ")</f>
        <v>24.087236754936292</v>
      </c>
      <c r="J420" s="67">
        <f>IFERROR(AVERAGE(Data!J428),"  ")</f>
        <v>15.71807973124093</v>
      </c>
      <c r="K420" s="66">
        <f>IFERROR(AVERAGE(Data!L428),"  ")</f>
        <v>4700</v>
      </c>
      <c r="L420" s="66">
        <f>IFERROR(AVERAGE(Data!M428),"  ")</f>
        <v>7000</v>
      </c>
      <c r="M420" s="66">
        <f>IFERROR(AVERAGE(Data!N428),"  ")</f>
        <v>7000</v>
      </c>
      <c r="N420" s="66">
        <f>IFERROR(AVERAGE(Data!O428),"  ")</f>
        <v>18700</v>
      </c>
      <c r="O420" s="66">
        <f>IFERROR(AVERAGE(Data!P428),"  ")</f>
        <v>22575</v>
      </c>
      <c r="P420" s="66">
        <f>IFERROR(AVERAGE(Data!Q428),"  ")</f>
        <v>13385.916666666666</v>
      </c>
      <c r="Q420" s="67">
        <f>IFERROR(AVERAGE(Data!R428),"  ")</f>
        <v>139.6207073295746</v>
      </c>
      <c r="R420" s="67">
        <f>IFERROR(AVERAGE(Data!S428),"  ")</f>
        <v>40.258771997949715</v>
      </c>
      <c r="S420" s="67">
        <f>IFERROR(AVERAGE(Data!T428),"  ")</f>
        <v>68.647396828756598</v>
      </c>
      <c r="T420" s="66">
        <f>IFERROR(AVERAGE(Data!V428), " ")</f>
        <v>136900</v>
      </c>
      <c r="U420" s="66">
        <f>IFERROR(AVERAGE(Data!W428), " ")</f>
        <v>98650</v>
      </c>
      <c r="V420" s="66">
        <f>IFERROR(AVERAGE(Data!X428), " ")</f>
        <v>32200</v>
      </c>
      <c r="W420" s="66">
        <f>IFERROR(AVERAGE(Data!Y428), " ")</f>
        <v>267750</v>
      </c>
      <c r="X420" s="66">
        <f>IFERROR(AVERAGE(Data!Z428), " ")</f>
        <v>292902.5</v>
      </c>
      <c r="Y420" s="66">
        <f>IFERROR(AVERAGE(Data!AA428), " ")</f>
        <v>169083.25</v>
      </c>
      <c r="Z420" s="67">
        <f>IFERROR(AVERAGE(Data!AB428), " ")</f>
        <v>82.996842407425135</v>
      </c>
      <c r="AA420" s="67">
        <f>IFERROR(AVERAGE(Data!AC428), " ")</f>
        <v>48.501875270136495</v>
      </c>
      <c r="AB420" s="67">
        <f>IFERROR(AVERAGE(Data!AD428), " ")</f>
        <v>73.229755164985292</v>
      </c>
      <c r="AC420" s="66">
        <f>IFERROR(AVERAGE(Data!AF428), "  ")</f>
        <v>0</v>
      </c>
      <c r="AD420" s="66">
        <f>IFERROR(AVERAGE(Data!AG428), "  ")</f>
        <v>3500</v>
      </c>
      <c r="AE420" s="66">
        <f>IFERROR(AVERAGE(Data!AH428), "  ")</f>
        <v>1400</v>
      </c>
      <c r="AF420" s="66">
        <f>IFERROR(AVERAGE(Data!AI428), "  ")</f>
        <v>4900</v>
      </c>
      <c r="AG420" s="66">
        <f>IFERROR(AVERAGE(Data!AJ428), "  ")</f>
        <v>8912.5</v>
      </c>
      <c r="AH420" s="66">
        <f>IFERROR(AVERAGE(Data!AK428), "  ")</f>
        <v>11379.166666666666</v>
      </c>
      <c r="AI420" s="67">
        <f>IFERROR(AVERAGE(Data!AL428), "  ")</f>
        <v>-65.853658536585357</v>
      </c>
      <c r="AJ420" s="67">
        <f>IFERROR(AVERAGE(Data!AM428), "  ")</f>
        <v>4.3923865300146359</v>
      </c>
      <c r="AK420" s="67">
        <f>IFERROR(AVERAGE(Data!AN428), "  ")</f>
        <v>-21.677041376785056</v>
      </c>
      <c r="AL420" s="66">
        <f>IFERROR(AVERAGE(Data!AP428),"  ")</f>
        <v>321213</v>
      </c>
      <c r="AM420" s="66">
        <f>IFERROR(AVERAGE(Data!AQ428),"  ")</f>
        <v>205707</v>
      </c>
      <c r="AN420" s="66">
        <f>IFERROR(AVERAGE(Data!AR428),"  ")</f>
        <v>40600</v>
      </c>
      <c r="AO420" s="66">
        <f>IFERROR(AVERAGE(Data!AS428),"  ")</f>
        <v>567520</v>
      </c>
      <c r="AP420" s="66">
        <f>IFERROR(AVERAGE(Data!AT428),"  ")</f>
        <v>676993.5</v>
      </c>
      <c r="AQ420" s="66">
        <f>IFERROR(AVERAGE(Data!AU428),"  ")</f>
        <v>498557.41666666669</v>
      </c>
      <c r="AR420" s="67">
        <f>IFERROR(AVERAGE(Data!AV428),"  ")</f>
        <v>92.112656985207011</v>
      </c>
      <c r="AS420" s="67">
        <f>IFERROR(AVERAGE(Data!AW428),"  ")</f>
        <v>33.785580364752008</v>
      </c>
      <c r="AT420" s="67">
        <f>IFERROR(AVERAGE(Data!AX428),"  ")</f>
        <v>35.790478161241545</v>
      </c>
      <c r="AU420" s="66">
        <f>IFERROR(AVERAGE(Data!AZ428), "  ")</f>
        <v>276.17</v>
      </c>
      <c r="AV420" s="66">
        <f>IFERROR(AVERAGE(Data!BA428), "  ")</f>
        <v>18.7</v>
      </c>
      <c r="AW420" s="66">
        <f>IFERROR(AVERAGE(Data!BB428), "  ")</f>
        <v>267.75</v>
      </c>
      <c r="AX420" s="66">
        <f>IFERROR(AVERAGE(Data!BC428), "  ")</f>
        <v>4.9000000000000004</v>
      </c>
      <c r="AY420" s="66">
        <f>IFERROR(AVERAGE(Data!BD428), "  ")</f>
        <v>567.52</v>
      </c>
      <c r="AZ420" s="66">
        <f>IFERROR(AVERAGE(Data!BE428), "  ")</f>
        <v>276.17</v>
      </c>
      <c r="BA420" s="66">
        <f>IFERROR(AVERAGE(Data!BF428), "  ")</f>
        <v>18.7</v>
      </c>
      <c r="BB420" s="66">
        <f>IFERROR(AVERAGE(Data!BG428), "  ")</f>
        <v>267.75</v>
      </c>
      <c r="BC420" s="66">
        <f>IFERROR(AVERAGE(Data!BH428), "  ")</f>
        <v>4.9000000000000004</v>
      </c>
      <c r="BD420" s="66">
        <f>IFERROR(AVERAGE(Data!BI428), "  ")</f>
        <v>567.52</v>
      </c>
    </row>
    <row r="421" spans="1:56" x14ac:dyDescent="0.25">
      <c r="A421" s="59">
        <f t="shared" si="6"/>
        <v>40558</v>
      </c>
      <c r="B421" s="66">
        <f>IFERROR(AVERAGE(Data!B429),"  ")</f>
        <v>122796</v>
      </c>
      <c r="C421" s="66">
        <f>IFERROR(AVERAGE(Data!C429),"  ")</f>
        <v>144400</v>
      </c>
      <c r="D421" s="66">
        <f>IFERROR(AVERAGE(Data!D429),"  ")</f>
        <v>0</v>
      </c>
      <c r="E421" s="66">
        <f>IFERROR(AVERAGE(Data!E429),"  ")</f>
        <v>267196</v>
      </c>
      <c r="F421" s="66">
        <f>IFERROR(AVERAGE(Data!F429),"  ")</f>
        <v>332129</v>
      </c>
      <c r="G421" s="66">
        <f>IFERROR(AVERAGE(Data!G429),"  ")</f>
        <v>281783.83333333331</v>
      </c>
      <c r="H421" s="67">
        <f>IFERROR(AVERAGE(Data!H429),"  ")</f>
        <v>54.627314814814824</v>
      </c>
      <c r="I421" s="67">
        <f>IFERROR(AVERAGE(Data!I429),"  ")</f>
        <v>71.462349076876407</v>
      </c>
      <c r="J421" s="67">
        <f>IFERROR(AVERAGE(Data!J429),"  ")</f>
        <v>17.866591589415769</v>
      </c>
      <c r="K421" s="66">
        <f>IFERROR(AVERAGE(Data!L429),"  ")</f>
        <v>3100</v>
      </c>
      <c r="L421" s="66">
        <f>IFERROR(AVERAGE(Data!M429),"  ")</f>
        <v>12000</v>
      </c>
      <c r="M421" s="66">
        <f>IFERROR(AVERAGE(Data!N429),"  ")</f>
        <v>2900</v>
      </c>
      <c r="N421" s="66">
        <f>IFERROR(AVERAGE(Data!O429),"  ")</f>
        <v>18000</v>
      </c>
      <c r="O421" s="66">
        <f>IFERROR(AVERAGE(Data!P429),"  ")</f>
        <v>22950</v>
      </c>
      <c r="P421" s="66">
        <f>IFERROR(AVERAGE(Data!Q429),"  ")</f>
        <v>13319.25</v>
      </c>
      <c r="Q421" s="67">
        <f>IFERROR(AVERAGE(Data!R429),"  ")</f>
        <v>-55.773955773955777</v>
      </c>
      <c r="R421" s="67">
        <f>IFERROR(AVERAGE(Data!S429),"  ")</f>
        <v>5.661767244852145</v>
      </c>
      <c r="S421" s="67">
        <f>IFERROR(AVERAGE(Data!T429),"  ")</f>
        <v>72.306999267976792</v>
      </c>
      <c r="T421" s="66">
        <f>IFERROR(AVERAGE(Data!V429), " ")</f>
        <v>81400</v>
      </c>
      <c r="U421" s="66">
        <f>IFERROR(AVERAGE(Data!W429), " ")</f>
        <v>138300</v>
      </c>
      <c r="V421" s="66">
        <f>IFERROR(AVERAGE(Data!X429), " ")</f>
        <v>30980</v>
      </c>
      <c r="W421" s="66">
        <f>IFERROR(AVERAGE(Data!Y429), " ")</f>
        <v>250680</v>
      </c>
      <c r="X421" s="66">
        <f>IFERROR(AVERAGE(Data!Z429), " ")</f>
        <v>271745</v>
      </c>
      <c r="Y421" s="66">
        <f>IFERROR(AVERAGE(Data!AA429), " ")</f>
        <v>174980.75</v>
      </c>
      <c r="Z421" s="67">
        <f>IFERROR(AVERAGE(Data!AB429), " ")</f>
        <v>0.64478829584782016</v>
      </c>
      <c r="AA421" s="67">
        <f>IFERROR(AVERAGE(Data!AC429), " ")</f>
        <v>40.881725865298016</v>
      </c>
      <c r="AB421" s="67">
        <f>IFERROR(AVERAGE(Data!AD429), " ")</f>
        <v>55.299940136272127</v>
      </c>
      <c r="AC421" s="66">
        <f>IFERROR(AVERAGE(Data!AF429), "  ")</f>
        <v>3200</v>
      </c>
      <c r="AD421" s="66">
        <f>IFERROR(AVERAGE(Data!AG429), "  ")</f>
        <v>0</v>
      </c>
      <c r="AE421" s="66">
        <f>IFERROR(AVERAGE(Data!AH429), "  ")</f>
        <v>0</v>
      </c>
      <c r="AF421" s="66">
        <f>IFERROR(AVERAGE(Data!AI429), "  ")</f>
        <v>3200</v>
      </c>
      <c r="AG421" s="66">
        <f>IFERROR(AVERAGE(Data!AJ429), "  ")</f>
        <v>6962.5</v>
      </c>
      <c r="AH421" s="66">
        <f>IFERROR(AVERAGE(Data!AK429), "  ")</f>
        <v>9404.1666666666661</v>
      </c>
      <c r="AI421" s="67">
        <f>IFERROR(AVERAGE(Data!AL429), "  ")</f>
        <v>128.57142857142856</v>
      </c>
      <c r="AJ421" s="67">
        <f>IFERROR(AVERAGE(Data!AM429), "  ")</f>
        <v>7.3217726396917149</v>
      </c>
      <c r="AK421" s="67">
        <f>IFERROR(AVERAGE(Data!AN429), "  ")</f>
        <v>-25.963668586619406</v>
      </c>
      <c r="AL421" s="66">
        <f>IFERROR(AVERAGE(Data!AP429),"  ")</f>
        <v>210496</v>
      </c>
      <c r="AM421" s="66">
        <f>IFERROR(AVERAGE(Data!AQ429),"  ")</f>
        <v>294700</v>
      </c>
      <c r="AN421" s="66">
        <f>IFERROR(AVERAGE(Data!AR429),"  ")</f>
        <v>33880</v>
      </c>
      <c r="AO421" s="66">
        <f>IFERROR(AVERAGE(Data!AS429),"  ")</f>
        <v>539076</v>
      </c>
      <c r="AP421" s="66">
        <f>IFERROR(AVERAGE(Data!AT429),"  ")</f>
        <v>633786.5</v>
      </c>
      <c r="AQ421" s="66">
        <f>IFERROR(AVERAGE(Data!AU429),"  ")</f>
        <v>479488</v>
      </c>
      <c r="AR421" s="67">
        <f>IFERROR(AVERAGE(Data!AV429),"  ")</f>
        <v>16.186682874471426</v>
      </c>
      <c r="AS421" s="67">
        <f>IFERROR(AVERAGE(Data!AW429),"  ")</f>
        <v>52.793181778458418</v>
      </c>
      <c r="AT421" s="67">
        <f>IFERROR(AVERAGE(Data!AX429),"  ")</f>
        <v>32.179846002402556</v>
      </c>
      <c r="AU421" s="66">
        <f>IFERROR(AVERAGE(Data!AZ429), "  ")</f>
        <v>267.19600000000003</v>
      </c>
      <c r="AV421" s="66">
        <f>IFERROR(AVERAGE(Data!BA429), "  ")</f>
        <v>18</v>
      </c>
      <c r="AW421" s="66">
        <f>IFERROR(AVERAGE(Data!BB429), "  ")</f>
        <v>250.68</v>
      </c>
      <c r="AX421" s="66">
        <f>IFERROR(AVERAGE(Data!BC429), "  ")</f>
        <v>3.2</v>
      </c>
      <c r="AY421" s="66">
        <f>IFERROR(AVERAGE(Data!BD429), "  ")</f>
        <v>539.07600000000002</v>
      </c>
      <c r="AZ421" s="66">
        <f>IFERROR(AVERAGE(Data!BE429), "  ")</f>
        <v>543.36599999999999</v>
      </c>
      <c r="BA421" s="66">
        <f>IFERROR(AVERAGE(Data!BF429), "  ")</f>
        <v>36.700000000000003</v>
      </c>
      <c r="BB421" s="66">
        <f>IFERROR(AVERAGE(Data!BG429), "  ")</f>
        <v>518.43000000000006</v>
      </c>
      <c r="BC421" s="66">
        <f>IFERROR(AVERAGE(Data!BH429), "  ")</f>
        <v>8.1000000000000014</v>
      </c>
      <c r="BD421" s="66">
        <f>IFERROR(AVERAGE(Data!BI429), "  ")</f>
        <v>1106.596</v>
      </c>
    </row>
    <row r="422" spans="1:56" x14ac:dyDescent="0.25">
      <c r="A422" s="59">
        <f t="shared" si="6"/>
        <v>40565</v>
      </c>
      <c r="B422" s="66">
        <f>IFERROR(AVERAGE(Data!B430),"  ")</f>
        <v>147500</v>
      </c>
      <c r="C422" s="66">
        <f>IFERROR(AVERAGE(Data!C430),"  ")</f>
        <v>153850</v>
      </c>
      <c r="D422" s="66">
        <f>IFERROR(AVERAGE(Data!D430),"  ")</f>
        <v>0</v>
      </c>
      <c r="E422" s="66">
        <f>IFERROR(AVERAGE(Data!E430),"  ")</f>
        <v>301350</v>
      </c>
      <c r="F422" s="66">
        <f>IFERROR(AVERAGE(Data!F430),"  ")</f>
        <v>299429</v>
      </c>
      <c r="G422" s="66">
        <f>IFERROR(AVERAGE(Data!G430),"  ")</f>
        <v>285003.5</v>
      </c>
      <c r="H422" s="67">
        <f>IFERROR(AVERAGE(Data!H430),"  ")</f>
        <v>4.6615820621822124</v>
      </c>
      <c r="I422" s="67">
        <f>IFERROR(AVERAGE(Data!I430),"  ")</f>
        <v>65.560044952331452</v>
      </c>
      <c r="J422" s="67">
        <f>IFERROR(AVERAGE(Data!J430),"  ")</f>
        <v>5.0615167883903078</v>
      </c>
      <c r="K422" s="66">
        <f>IFERROR(AVERAGE(Data!L430),"  ")</f>
        <v>3200</v>
      </c>
      <c r="L422" s="66">
        <f>IFERROR(AVERAGE(Data!M430),"  ")</f>
        <v>3300</v>
      </c>
      <c r="M422" s="66">
        <f>IFERROR(AVERAGE(Data!N430),"  ")</f>
        <v>12600</v>
      </c>
      <c r="N422" s="66">
        <f>IFERROR(AVERAGE(Data!O430),"  ")</f>
        <v>19100</v>
      </c>
      <c r="O422" s="66">
        <f>IFERROR(AVERAGE(Data!P430),"  ")</f>
        <v>20325</v>
      </c>
      <c r="P422" s="66">
        <f>IFERROR(AVERAGE(Data!Q430),"  ")</f>
        <v>14208.083333333334</v>
      </c>
      <c r="Q422" s="67">
        <f>IFERROR(AVERAGE(Data!R430),"  ")</f>
        <v>-31.046931407942235</v>
      </c>
      <c r="R422" s="67">
        <f>IFERROR(AVERAGE(Data!S430),"  ")</f>
        <v>-8.4778962299197342</v>
      </c>
      <c r="S422" s="67">
        <f>IFERROR(AVERAGE(Data!T430),"  ")</f>
        <v>43.052370422939987</v>
      </c>
      <c r="T422" s="66">
        <f>IFERROR(AVERAGE(Data!V430), " ")</f>
        <v>96800</v>
      </c>
      <c r="U422" s="66">
        <f>IFERROR(AVERAGE(Data!W430), " ")</f>
        <v>127700</v>
      </c>
      <c r="V422" s="66">
        <f>IFERROR(AVERAGE(Data!X430), " ")</f>
        <v>29400</v>
      </c>
      <c r="W422" s="66">
        <f>IFERROR(AVERAGE(Data!Y430), " ")</f>
        <v>253900</v>
      </c>
      <c r="X422" s="66">
        <f>IFERROR(AVERAGE(Data!Z430), " ")</f>
        <v>238032.5</v>
      </c>
      <c r="Y422" s="66">
        <f>IFERROR(AVERAGE(Data!AA430), " ")</f>
        <v>191600.5</v>
      </c>
      <c r="Z422" s="67">
        <f>IFERROR(AVERAGE(Data!AB430), " ")</f>
        <v>-19.699672346831633</v>
      </c>
      <c r="AA422" s="67">
        <f>IFERROR(AVERAGE(Data!AC430), " ")</f>
        <v>10.278983950344166</v>
      </c>
      <c r="AB422" s="67">
        <f>IFERROR(AVERAGE(Data!AD430), " ")</f>
        <v>24.233757218796391</v>
      </c>
      <c r="AC422" s="66">
        <f>IFERROR(AVERAGE(Data!AF430), "  ")</f>
        <v>0</v>
      </c>
      <c r="AD422" s="66">
        <f>IFERROR(AVERAGE(Data!AG430), "  ")</f>
        <v>0</v>
      </c>
      <c r="AE422" s="66">
        <f>IFERROR(AVERAGE(Data!AH430), "  ")</f>
        <v>1400</v>
      </c>
      <c r="AF422" s="66">
        <f>IFERROR(AVERAGE(Data!AI430), "  ")</f>
        <v>1400</v>
      </c>
      <c r="AG422" s="66">
        <f>IFERROR(AVERAGE(Data!AJ430), "  ")</f>
        <v>4987.5</v>
      </c>
      <c r="AH422" s="66">
        <f>IFERROR(AVERAGE(Data!AK430), "  ")</f>
        <v>9079.1666666666661</v>
      </c>
      <c r="AI422" s="67">
        <f>IFERROR(AVERAGE(Data!AL430), "  ")</f>
        <v>-89.85507246376811</v>
      </c>
      <c r="AJ422" s="67">
        <f>IFERROR(AVERAGE(Data!AM430), "  ")</f>
        <v>-45.41723666210671</v>
      </c>
      <c r="AK422" s="67">
        <f>IFERROR(AVERAGE(Data!AN430), "  ")</f>
        <v>-45.06654428636989</v>
      </c>
      <c r="AL422" s="66">
        <f>IFERROR(AVERAGE(Data!AP430),"  ")</f>
        <v>247500</v>
      </c>
      <c r="AM422" s="66">
        <f>IFERROR(AVERAGE(Data!AQ430),"  ")</f>
        <v>284850</v>
      </c>
      <c r="AN422" s="66">
        <f>IFERROR(AVERAGE(Data!AR430),"  ")</f>
        <v>43400</v>
      </c>
      <c r="AO422" s="66">
        <f>IFERROR(AVERAGE(Data!AS430),"  ")</f>
        <v>575750</v>
      </c>
      <c r="AP422" s="66">
        <f>IFERROR(AVERAGE(Data!AT430),"  ")</f>
        <v>562774</v>
      </c>
      <c r="AQ422" s="66">
        <f>IFERROR(AVERAGE(Data!AU430),"  ")</f>
        <v>499891.25</v>
      </c>
      <c r="AR422" s="67">
        <f>IFERROR(AVERAGE(Data!AV430),"  ")</f>
        <v>-10.821602934251938</v>
      </c>
      <c r="AS422" s="67">
        <f>IFERROR(AVERAGE(Data!AW430),"  ")</f>
        <v>31.474123596759007</v>
      </c>
      <c r="AT422" s="67">
        <f>IFERROR(AVERAGE(Data!AX430),"  ")</f>
        <v>12.579285994703838</v>
      </c>
      <c r="AU422" s="66">
        <f>IFERROR(AVERAGE(Data!AZ430), "  ")</f>
        <v>301.35000000000002</v>
      </c>
      <c r="AV422" s="66">
        <f>IFERROR(AVERAGE(Data!BA430), "  ")</f>
        <v>19.100000000000001</v>
      </c>
      <c r="AW422" s="66">
        <f>IFERROR(AVERAGE(Data!BB430), "  ")</f>
        <v>253.9</v>
      </c>
      <c r="AX422" s="66">
        <f>IFERROR(AVERAGE(Data!BC430), "  ")</f>
        <v>1.4</v>
      </c>
      <c r="AY422" s="66">
        <f>IFERROR(AVERAGE(Data!BD430), "  ")</f>
        <v>575.75</v>
      </c>
      <c r="AZ422" s="66">
        <f>IFERROR(AVERAGE(Data!BE430), "  ")</f>
        <v>844.71600000000001</v>
      </c>
      <c r="BA422" s="66">
        <f>IFERROR(AVERAGE(Data!BF430), "  ")</f>
        <v>55.800000000000004</v>
      </c>
      <c r="BB422" s="66">
        <f>IFERROR(AVERAGE(Data!BG430), "  ")</f>
        <v>772.33</v>
      </c>
      <c r="BC422" s="66">
        <f>IFERROR(AVERAGE(Data!BH430), "  ")</f>
        <v>9.5000000000000018</v>
      </c>
      <c r="BD422" s="66">
        <f>IFERROR(AVERAGE(Data!BI430), "  ")</f>
        <v>1682.346</v>
      </c>
    </row>
    <row r="423" spans="1:56" x14ac:dyDescent="0.25">
      <c r="A423" s="59">
        <f t="shared" si="6"/>
        <v>40572</v>
      </c>
      <c r="B423" s="66">
        <f>IFERROR(AVERAGE(Data!B431),"  ")</f>
        <v>193600</v>
      </c>
      <c r="C423" s="66">
        <f>IFERROR(AVERAGE(Data!C431),"  ")</f>
        <v>147800</v>
      </c>
      <c r="D423" s="66">
        <f>IFERROR(AVERAGE(Data!D431),"  ")</f>
        <v>0</v>
      </c>
      <c r="E423" s="66">
        <f>IFERROR(AVERAGE(Data!E431),"  ")</f>
        <v>341400</v>
      </c>
      <c r="F423" s="66">
        <f>IFERROR(AVERAGE(Data!F431),"  ")</f>
        <v>296529</v>
      </c>
      <c r="G423" s="66">
        <f>IFERROR(AVERAGE(Data!G431),"  ")</f>
        <v>289523.91666666669</v>
      </c>
      <c r="H423" s="67">
        <f>IFERROR(AVERAGE(Data!H431),"  ")</f>
        <v>-2.3930011150184449</v>
      </c>
      <c r="I423" s="67">
        <f>IFERROR(AVERAGE(Data!I431),"  ")</f>
        <v>26.527137736815163</v>
      </c>
      <c r="J423" s="67">
        <f>IFERROR(AVERAGE(Data!J431),"  ")</f>
        <v>2.4195180190928367</v>
      </c>
      <c r="K423" s="66">
        <f>IFERROR(AVERAGE(Data!L431),"  ")</f>
        <v>3200</v>
      </c>
      <c r="L423" s="66">
        <f>IFERROR(AVERAGE(Data!M431),"  ")</f>
        <v>5100</v>
      </c>
      <c r="M423" s="66">
        <f>IFERROR(AVERAGE(Data!N431),"  ")</f>
        <v>12700</v>
      </c>
      <c r="N423" s="66">
        <f>IFERROR(AVERAGE(Data!O431),"  ")</f>
        <v>21000</v>
      </c>
      <c r="O423" s="66">
        <f>IFERROR(AVERAGE(Data!P431),"  ")</f>
        <v>19200</v>
      </c>
      <c r="P423" s="66">
        <f>IFERROR(AVERAGE(Data!Q431),"  ")</f>
        <v>13564.166666666666</v>
      </c>
      <c r="Q423" s="67">
        <f>IFERROR(AVERAGE(Data!R431),"  ")</f>
        <v>21.037463976945237</v>
      </c>
      <c r="R423" s="67">
        <f>IFERROR(AVERAGE(Data!S431),"  ")</f>
        <v>-17.90837377343566</v>
      </c>
      <c r="S423" s="67">
        <f>IFERROR(AVERAGE(Data!T431),"  ")</f>
        <v>41.549425569822461</v>
      </c>
      <c r="T423" s="66">
        <f>IFERROR(AVERAGE(Data!V431), " ")</f>
        <v>79900</v>
      </c>
      <c r="U423" s="66">
        <f>IFERROR(AVERAGE(Data!W431), " ")</f>
        <v>104250</v>
      </c>
      <c r="V423" s="66">
        <f>IFERROR(AVERAGE(Data!X431), " ")</f>
        <v>32218</v>
      </c>
      <c r="W423" s="66">
        <f>IFERROR(AVERAGE(Data!Y431), " ")</f>
        <v>216368</v>
      </c>
      <c r="X423" s="66">
        <f>IFERROR(AVERAGE(Data!Z431), " ")</f>
        <v>247174.5</v>
      </c>
      <c r="Y423" s="66">
        <f>IFERROR(AVERAGE(Data!AA431), " ")</f>
        <v>193801.75</v>
      </c>
      <c r="Z423" s="67">
        <f>IFERROR(AVERAGE(Data!AB431), " ")</f>
        <v>-19.624960066568097</v>
      </c>
      <c r="AA423" s="67">
        <f>IFERROR(AVERAGE(Data!AC431), " ")</f>
        <v>0.80793332612814073</v>
      </c>
      <c r="AB423" s="67">
        <f>IFERROR(AVERAGE(Data!AD431), " ")</f>
        <v>27.539869996013966</v>
      </c>
      <c r="AC423" s="66">
        <f>IFERROR(AVERAGE(Data!AF431), "  ")</f>
        <v>0</v>
      </c>
      <c r="AD423" s="66">
        <f>IFERROR(AVERAGE(Data!AG431), "  ")</f>
        <v>3200</v>
      </c>
      <c r="AE423" s="66">
        <f>IFERROR(AVERAGE(Data!AH431), "  ")</f>
        <v>1400</v>
      </c>
      <c r="AF423" s="66">
        <f>IFERROR(AVERAGE(Data!AI431), "  ")</f>
        <v>4600</v>
      </c>
      <c r="AG423" s="66">
        <f>IFERROR(AVERAGE(Data!AJ431), "  ")</f>
        <v>3525</v>
      </c>
      <c r="AH423" s="66">
        <f>IFERROR(AVERAGE(Data!AK431), "  ")</f>
        <v>8104.166666666667</v>
      </c>
      <c r="AI423" s="67">
        <f>IFERROR(AVERAGE(Data!AL431), "  ")</f>
        <v>-35.2112676056338</v>
      </c>
      <c r="AJ423" s="67">
        <f>IFERROR(AVERAGE(Data!AM431), "  ")</f>
        <v>-61.527967257844473</v>
      </c>
      <c r="AK423" s="67">
        <f>IFERROR(AVERAGE(Data!AN431), "  ")</f>
        <v>-56.503856041131108</v>
      </c>
      <c r="AL423" s="66">
        <f>IFERROR(AVERAGE(Data!AP431),"  ")</f>
        <v>276700</v>
      </c>
      <c r="AM423" s="66">
        <f>IFERROR(AVERAGE(Data!AQ431),"  ")</f>
        <v>260350</v>
      </c>
      <c r="AN423" s="66">
        <f>IFERROR(AVERAGE(Data!AR431),"  ")</f>
        <v>46318</v>
      </c>
      <c r="AO423" s="66">
        <f>IFERROR(AVERAGE(Data!AS431),"  ")</f>
        <v>583368</v>
      </c>
      <c r="AP423" s="66">
        <f>IFERROR(AVERAGE(Data!AT431),"  ")</f>
        <v>566428.5</v>
      </c>
      <c r="AQ423" s="66">
        <f>IFERROR(AVERAGE(Data!AU431),"  ")</f>
        <v>504994</v>
      </c>
      <c r="AR423" s="67">
        <f>IFERROR(AVERAGE(Data!AV431),"  ")</f>
        <v>-9.33296861449322</v>
      </c>
      <c r="AS423" s="67">
        <f>IFERROR(AVERAGE(Data!AW431),"  ")</f>
        <v>10.607991142432848</v>
      </c>
      <c r="AT423" s="67">
        <f>IFERROR(AVERAGE(Data!AX431),"  ")</f>
        <v>12.165392064064129</v>
      </c>
      <c r="AU423" s="66">
        <f>IFERROR(AVERAGE(Data!AZ431), "  ")</f>
        <v>341.4</v>
      </c>
      <c r="AV423" s="66">
        <f>IFERROR(AVERAGE(Data!BA431), "  ")</f>
        <v>21</v>
      </c>
      <c r="AW423" s="66">
        <f>IFERROR(AVERAGE(Data!BB431), "  ")</f>
        <v>216.36799999999999</v>
      </c>
      <c r="AX423" s="66">
        <f>IFERROR(AVERAGE(Data!BC431), "  ")</f>
        <v>4.5999999999999996</v>
      </c>
      <c r="AY423" s="66">
        <f>IFERROR(AVERAGE(Data!BD431), "  ")</f>
        <v>583.36800000000005</v>
      </c>
      <c r="AZ423" s="66">
        <f>IFERROR(AVERAGE(Data!BE431), "  ")</f>
        <v>1186.116</v>
      </c>
      <c r="BA423" s="66">
        <f>IFERROR(AVERAGE(Data!BF431), "  ")</f>
        <v>76.800000000000011</v>
      </c>
      <c r="BB423" s="66">
        <f>IFERROR(AVERAGE(Data!BG431), "  ")</f>
        <v>988.69800000000009</v>
      </c>
      <c r="BC423" s="66">
        <f>IFERROR(AVERAGE(Data!BH431), "  ")</f>
        <v>14.100000000000001</v>
      </c>
      <c r="BD423" s="66">
        <f>IFERROR(AVERAGE(Data!BI431), "  ")</f>
        <v>2265.7139999999999</v>
      </c>
    </row>
    <row r="424" spans="1:56" x14ac:dyDescent="0.25">
      <c r="A424" s="59">
        <f t="shared" si="6"/>
        <v>40579</v>
      </c>
      <c r="B424" s="66">
        <f>IFERROR(AVERAGE(Data!B432),"  ")</f>
        <v>95300</v>
      </c>
      <c r="C424" s="66">
        <f>IFERROR(AVERAGE(Data!C432),"  ")</f>
        <v>169726</v>
      </c>
      <c r="D424" s="66">
        <f>IFERROR(AVERAGE(Data!D432),"  ")</f>
        <v>0</v>
      </c>
      <c r="E424" s="66">
        <f>IFERROR(AVERAGE(Data!E432),"  ")</f>
        <v>265026</v>
      </c>
      <c r="F424" s="66">
        <f>IFERROR(AVERAGE(Data!F432),"  ")</f>
        <v>293743</v>
      </c>
      <c r="G424" s="66">
        <f>IFERROR(AVERAGE(Data!G432),"  ")</f>
        <v>316972.33333333331</v>
      </c>
      <c r="H424" s="67">
        <f>IFERROR(AVERAGE(Data!H432),"  ")</f>
        <v>-16.293128497972287</v>
      </c>
      <c r="I424" s="67">
        <f>IFERROR(AVERAGE(Data!I432),"  ")</f>
        <v>4.2464355741675508</v>
      </c>
      <c r="J424" s="67">
        <f>IFERROR(AVERAGE(Data!J432),"  ")</f>
        <v>-7.3285050114783923</v>
      </c>
      <c r="K424" s="66">
        <f>IFERROR(AVERAGE(Data!L432),"  ")</f>
        <v>0</v>
      </c>
      <c r="L424" s="66">
        <f>IFERROR(AVERAGE(Data!M432),"  ")</f>
        <v>5300</v>
      </c>
      <c r="M424" s="66">
        <f>IFERROR(AVERAGE(Data!N432),"  ")</f>
        <v>9800</v>
      </c>
      <c r="N424" s="66">
        <f>IFERROR(AVERAGE(Data!O432),"  ")</f>
        <v>15100</v>
      </c>
      <c r="O424" s="66">
        <f>IFERROR(AVERAGE(Data!P432),"  ")</f>
        <v>18300</v>
      </c>
      <c r="P424" s="66">
        <f>IFERROR(AVERAGE(Data!Q432),"  ")</f>
        <v>17001.833333333332</v>
      </c>
      <c r="Q424" s="67">
        <f>IFERROR(AVERAGE(Data!R432),"  ")</f>
        <v>-64.047619047619037</v>
      </c>
      <c r="R424" s="67">
        <f>IFERROR(AVERAGE(Data!S432),"  ")</f>
        <v>-42.700587084148736</v>
      </c>
      <c r="S424" s="67">
        <f>IFERROR(AVERAGE(Data!T432),"  ")</f>
        <v>7.6354510788052332</v>
      </c>
      <c r="T424" s="66">
        <f>IFERROR(AVERAGE(Data!V432), " ")</f>
        <v>61400</v>
      </c>
      <c r="U424" s="66">
        <f>IFERROR(AVERAGE(Data!W432), " ")</f>
        <v>82768</v>
      </c>
      <c r="V424" s="66">
        <f>IFERROR(AVERAGE(Data!X432), " ")</f>
        <v>30800</v>
      </c>
      <c r="W424" s="66">
        <f>IFERROR(AVERAGE(Data!Y432), " ")</f>
        <v>174968</v>
      </c>
      <c r="X424" s="66">
        <f>IFERROR(AVERAGE(Data!Z432), " ")</f>
        <v>223979</v>
      </c>
      <c r="Y424" s="66">
        <f>IFERROR(AVERAGE(Data!AA432), " ")</f>
        <v>210052.41666666666</v>
      </c>
      <c r="Z424" s="67">
        <f>IFERROR(AVERAGE(Data!AB432), " ")</f>
        <v>-44.112000868818058</v>
      </c>
      <c r="AA424" s="67">
        <f>IFERROR(AVERAGE(Data!AC432), " ")</f>
        <v>-21.926504689641835</v>
      </c>
      <c r="AB424" s="67">
        <f>IFERROR(AVERAGE(Data!AD432), " ")</f>
        <v>6.6300514673123256</v>
      </c>
      <c r="AC424" s="66">
        <f>IFERROR(AVERAGE(Data!AF432), "  ")</f>
        <v>0</v>
      </c>
      <c r="AD424" s="66">
        <f>IFERROR(AVERAGE(Data!AG432), "  ")</f>
        <v>0</v>
      </c>
      <c r="AE424" s="66">
        <f>IFERROR(AVERAGE(Data!AH432), "  ")</f>
        <v>7300</v>
      </c>
      <c r="AF424" s="66">
        <f>IFERROR(AVERAGE(Data!AI432), "  ")</f>
        <v>7300</v>
      </c>
      <c r="AG424" s="66">
        <f>IFERROR(AVERAGE(Data!AJ432), "  ")</f>
        <v>4125</v>
      </c>
      <c r="AH424" s="66">
        <f>IFERROR(AVERAGE(Data!AK432), "  ")</f>
        <v>8591.6666666666661</v>
      </c>
      <c r="AI424" s="67">
        <f>IFERROR(AVERAGE(Data!AL432), "  ")</f>
        <v>-63.681592039800996</v>
      </c>
      <c r="AJ424" s="67">
        <f>IFERROR(AVERAGE(Data!AM432), "  ")</f>
        <v>-61.084905660377366</v>
      </c>
      <c r="AK424" s="67">
        <f>IFERROR(AVERAGE(Data!AN432), "  ")</f>
        <v>-51.988360814742961</v>
      </c>
      <c r="AL424" s="66">
        <f>IFERROR(AVERAGE(Data!AP432),"  ")</f>
        <v>156700</v>
      </c>
      <c r="AM424" s="66">
        <f>IFERROR(AVERAGE(Data!AQ432),"  ")</f>
        <v>257794</v>
      </c>
      <c r="AN424" s="66">
        <f>IFERROR(AVERAGE(Data!AR432),"  ")</f>
        <v>47900</v>
      </c>
      <c r="AO424" s="66">
        <f>IFERROR(AVERAGE(Data!AS432),"  ")</f>
        <v>462394</v>
      </c>
      <c r="AP424" s="66">
        <f>IFERROR(AVERAGE(Data!AT432),"  ")</f>
        <v>540147</v>
      </c>
      <c r="AQ424" s="66">
        <f>IFERROR(AVERAGE(Data!AU432),"  ")</f>
        <v>552618.25</v>
      </c>
      <c r="AR424" s="67">
        <f>IFERROR(AVERAGE(Data!AV432),"  ")</f>
        <v>-33.158904335331563</v>
      </c>
      <c r="AS424" s="67">
        <f>IFERROR(AVERAGE(Data!AW432),"  ")</f>
        <v>-11.62476598184956</v>
      </c>
      <c r="AT424" s="67">
        <f>IFERROR(AVERAGE(Data!AX432),"  ")</f>
        <v>-2.256756811777394</v>
      </c>
      <c r="AU424" s="66">
        <f>IFERROR(AVERAGE(Data!AZ432), "  ")</f>
        <v>265.02600000000001</v>
      </c>
      <c r="AV424" s="66">
        <f>IFERROR(AVERAGE(Data!BA432), "  ")</f>
        <v>15.1</v>
      </c>
      <c r="AW424" s="66">
        <f>IFERROR(AVERAGE(Data!BB432), "  ")</f>
        <v>174.96799999999999</v>
      </c>
      <c r="AX424" s="66">
        <f>IFERROR(AVERAGE(Data!BC432), "  ")</f>
        <v>7.3</v>
      </c>
      <c r="AY424" s="66">
        <f>IFERROR(AVERAGE(Data!BD432), "  ")</f>
        <v>462.39400000000001</v>
      </c>
      <c r="AZ424" s="66">
        <f>IFERROR(AVERAGE(Data!BE432), "  ")</f>
        <v>1451.1420000000001</v>
      </c>
      <c r="BA424" s="66">
        <f>IFERROR(AVERAGE(Data!BF432), "  ")</f>
        <v>91.9</v>
      </c>
      <c r="BB424" s="66">
        <f>IFERROR(AVERAGE(Data!BG432), "  ")</f>
        <v>1163.6660000000002</v>
      </c>
      <c r="BC424" s="66">
        <f>IFERROR(AVERAGE(Data!BH432), "  ")</f>
        <v>21.400000000000002</v>
      </c>
      <c r="BD424" s="66">
        <f>IFERROR(AVERAGE(Data!BI432), "  ")</f>
        <v>2728.1080000000002</v>
      </c>
    </row>
    <row r="425" spans="1:56" x14ac:dyDescent="0.25">
      <c r="A425" s="59">
        <f t="shared" si="6"/>
        <v>40586</v>
      </c>
      <c r="B425" s="66">
        <f>IFERROR(AVERAGE(Data!B433),"  ")</f>
        <v>71800</v>
      </c>
      <c r="C425" s="66">
        <f>IFERROR(AVERAGE(Data!C433),"  ")</f>
        <v>161318</v>
      </c>
      <c r="D425" s="66">
        <f>IFERROR(AVERAGE(Data!D433),"  ")</f>
        <v>0</v>
      </c>
      <c r="E425" s="66">
        <f>IFERROR(AVERAGE(Data!E433),"  ")</f>
        <v>233118</v>
      </c>
      <c r="F425" s="66">
        <f>IFERROR(AVERAGE(Data!F433),"  ")</f>
        <v>285223.5</v>
      </c>
      <c r="G425" s="66">
        <f>IFERROR(AVERAGE(Data!G433),"  ")</f>
        <v>314221.75</v>
      </c>
      <c r="H425" s="67">
        <f>IFERROR(AVERAGE(Data!H433),"  ")</f>
        <v>-35.868500687757908</v>
      </c>
      <c r="I425" s="67">
        <f>IFERROR(AVERAGE(Data!I433),"  ")</f>
        <v>-13.425000569126055</v>
      </c>
      <c r="J425" s="67">
        <f>IFERROR(AVERAGE(Data!J433),"  ")</f>
        <v>-9.2285941377387104</v>
      </c>
      <c r="K425" s="66">
        <f>IFERROR(AVERAGE(Data!L433),"  ")</f>
        <v>0</v>
      </c>
      <c r="L425" s="66">
        <f>IFERROR(AVERAGE(Data!M433),"  ")</f>
        <v>10050</v>
      </c>
      <c r="M425" s="66">
        <f>IFERROR(AVERAGE(Data!N433),"  ")</f>
        <v>5600</v>
      </c>
      <c r="N425" s="66">
        <f>IFERROR(AVERAGE(Data!O433),"  ")</f>
        <v>15650</v>
      </c>
      <c r="O425" s="66">
        <f>IFERROR(AVERAGE(Data!P433),"  ")</f>
        <v>17712.5</v>
      </c>
      <c r="P425" s="66">
        <f>IFERROR(AVERAGE(Data!Q433),"  ")</f>
        <v>18097.583333333332</v>
      </c>
      <c r="Q425" s="67">
        <f>IFERROR(AVERAGE(Data!R433),"  ")</f>
        <v>-32.397408207343418</v>
      </c>
      <c r="R425" s="67">
        <f>IFERROR(AVERAGE(Data!S433),"  ")</f>
        <v>-35.707803992740473</v>
      </c>
      <c r="S425" s="67">
        <f>IFERROR(AVERAGE(Data!T433),"  ")</f>
        <v>-2.1278163290678664</v>
      </c>
      <c r="T425" s="66">
        <f>IFERROR(AVERAGE(Data!V433), " ")</f>
        <v>93700</v>
      </c>
      <c r="U425" s="66">
        <f>IFERROR(AVERAGE(Data!W433), " ")</f>
        <v>107726</v>
      </c>
      <c r="V425" s="66">
        <f>IFERROR(AVERAGE(Data!X433), " ")</f>
        <v>28000</v>
      </c>
      <c r="W425" s="66">
        <f>IFERROR(AVERAGE(Data!Y433), " ")</f>
        <v>229426</v>
      </c>
      <c r="X425" s="66">
        <f>IFERROR(AVERAGE(Data!Z433), " ")</f>
        <v>218665.5</v>
      </c>
      <c r="Y425" s="66">
        <f>IFERROR(AVERAGE(Data!AA433), " ")</f>
        <v>207478.33333333334</v>
      </c>
      <c r="Z425" s="67">
        <f>IFERROR(AVERAGE(Data!AB433), " ")</f>
        <v>-18.799616341583402</v>
      </c>
      <c r="AA425" s="67">
        <f>IFERROR(AVERAGE(Data!AC433), " ")</f>
        <v>-25.938739947061716</v>
      </c>
      <c r="AB425" s="67">
        <f>IFERROR(AVERAGE(Data!AD433), " ")</f>
        <v>5.3919686392956745</v>
      </c>
      <c r="AC425" s="66">
        <f>IFERROR(AVERAGE(Data!AF433), "  ")</f>
        <v>0</v>
      </c>
      <c r="AD425" s="66">
        <f>IFERROR(AVERAGE(Data!AG433), "  ")</f>
        <v>0</v>
      </c>
      <c r="AE425" s="66">
        <f>IFERROR(AVERAGE(Data!AH433), "  ")</f>
        <v>1500</v>
      </c>
      <c r="AF425" s="66">
        <f>IFERROR(AVERAGE(Data!AI433), "  ")</f>
        <v>1500</v>
      </c>
      <c r="AG425" s="66">
        <f>IFERROR(AVERAGE(Data!AJ433), "  ")</f>
        <v>3700</v>
      </c>
      <c r="AH425" s="66">
        <f>IFERROR(AVERAGE(Data!AK433), "  ")</f>
        <v>9358.3333333333339</v>
      </c>
      <c r="AI425" s="67">
        <f>IFERROR(AVERAGE(Data!AL433), "  ")</f>
        <v>-78.571428571428569</v>
      </c>
      <c r="AJ425" s="67">
        <f>IFERROR(AVERAGE(Data!AM433), "  ")</f>
        <v>-69.166666666666671</v>
      </c>
      <c r="AK425" s="67">
        <f>IFERROR(AVERAGE(Data!AN433), "  ")</f>
        <v>-60.463045414069462</v>
      </c>
      <c r="AL425" s="66">
        <f>IFERROR(AVERAGE(Data!AP433),"  ")</f>
        <v>165500</v>
      </c>
      <c r="AM425" s="66">
        <f>IFERROR(AVERAGE(Data!AQ433),"  ")</f>
        <v>279094</v>
      </c>
      <c r="AN425" s="66">
        <f>IFERROR(AVERAGE(Data!AR433),"  ")</f>
        <v>35100</v>
      </c>
      <c r="AO425" s="66">
        <f>IFERROR(AVERAGE(Data!AS433),"  ")</f>
        <v>479694</v>
      </c>
      <c r="AP425" s="66">
        <f>IFERROR(AVERAGE(Data!AT433),"  ")</f>
        <v>525301.5</v>
      </c>
      <c r="AQ425" s="66">
        <f>IFERROR(AVERAGE(Data!AU433),"  ")</f>
        <v>549156</v>
      </c>
      <c r="AR425" s="67">
        <f>IFERROR(AVERAGE(Data!AV433),"  ")</f>
        <v>-29.05960280570784</v>
      </c>
      <c r="AS425" s="67">
        <f>IFERROR(AVERAGE(Data!AW433),"  ")</f>
        <v>-20.918341231942094</v>
      </c>
      <c r="AT425" s="67">
        <f>IFERROR(AVERAGE(Data!AX433),"  ")</f>
        <v>-4.3438476498481311</v>
      </c>
      <c r="AU425" s="66">
        <f>IFERROR(AVERAGE(Data!AZ433), "  ")</f>
        <v>233.11799999999999</v>
      </c>
      <c r="AV425" s="66">
        <f>IFERROR(AVERAGE(Data!BA433), "  ")</f>
        <v>15.65</v>
      </c>
      <c r="AW425" s="66">
        <f>IFERROR(AVERAGE(Data!BB433), "  ")</f>
        <v>229.42599999999999</v>
      </c>
      <c r="AX425" s="66">
        <f>IFERROR(AVERAGE(Data!BC433), "  ")</f>
        <v>1.5</v>
      </c>
      <c r="AY425" s="66">
        <f>IFERROR(AVERAGE(Data!BD433), "  ")</f>
        <v>479.69400000000002</v>
      </c>
      <c r="AZ425" s="66">
        <f>IFERROR(AVERAGE(Data!BE433), "  ")</f>
        <v>1684.26</v>
      </c>
      <c r="BA425" s="66">
        <f>IFERROR(AVERAGE(Data!BF433), "  ")</f>
        <v>107.55000000000001</v>
      </c>
      <c r="BB425" s="66">
        <f>IFERROR(AVERAGE(Data!BG433), "  ")</f>
        <v>1393.0920000000001</v>
      </c>
      <c r="BC425" s="66">
        <f>IFERROR(AVERAGE(Data!BH433), "  ")</f>
        <v>22.900000000000002</v>
      </c>
      <c r="BD425" s="66">
        <f>IFERROR(AVERAGE(Data!BI433), "  ")</f>
        <v>3207.8020000000001</v>
      </c>
    </row>
    <row r="426" spans="1:56" x14ac:dyDescent="0.25">
      <c r="A426" s="59">
        <f t="shared" si="6"/>
        <v>40593</v>
      </c>
      <c r="B426" s="66">
        <f>IFERROR(AVERAGE(Data!B434),"  ")</f>
        <v>187725</v>
      </c>
      <c r="C426" s="66">
        <f>IFERROR(AVERAGE(Data!C434),"  ")</f>
        <v>182225</v>
      </c>
      <c r="D426" s="66">
        <f>IFERROR(AVERAGE(Data!D434),"  ")</f>
        <v>0</v>
      </c>
      <c r="E426" s="66">
        <f>IFERROR(AVERAGE(Data!E434),"  ")</f>
        <v>369950</v>
      </c>
      <c r="F426" s="66">
        <f>IFERROR(AVERAGE(Data!F434),"  ")</f>
        <v>302373.5</v>
      </c>
      <c r="G426" s="66">
        <f>IFERROR(AVERAGE(Data!G434),"  ")</f>
        <v>313727.66666666669</v>
      </c>
      <c r="H426" s="67">
        <f>IFERROR(AVERAGE(Data!H434),"  ")</f>
        <v>15.927450943526299</v>
      </c>
      <c r="I426" s="67">
        <f>IFERROR(AVERAGE(Data!I434),"  ")</f>
        <v>-10.341703953435278</v>
      </c>
      <c r="J426" s="67">
        <f>IFERROR(AVERAGE(Data!J434),"  ")</f>
        <v>-3.6191155173861067</v>
      </c>
      <c r="K426" s="66">
        <f>IFERROR(AVERAGE(Data!L434),"  ")</f>
        <v>6400</v>
      </c>
      <c r="L426" s="66">
        <f>IFERROR(AVERAGE(Data!M434),"  ")</f>
        <v>8550</v>
      </c>
      <c r="M426" s="66">
        <f>IFERROR(AVERAGE(Data!N434),"  ")</f>
        <v>4253</v>
      </c>
      <c r="N426" s="66">
        <f>IFERROR(AVERAGE(Data!O434),"  ")</f>
        <v>19203</v>
      </c>
      <c r="O426" s="66">
        <f>IFERROR(AVERAGE(Data!P434),"  ")</f>
        <v>17738.25</v>
      </c>
      <c r="P426" s="66">
        <f>IFERROR(AVERAGE(Data!Q434),"  ")</f>
        <v>17304.25</v>
      </c>
      <c r="Q426" s="67">
        <f>IFERROR(AVERAGE(Data!R434),"  ")</f>
        <v>147.07925887802369</v>
      </c>
      <c r="R426" s="67">
        <f>IFERROR(AVERAGE(Data!S434),"  ")</f>
        <v>-21.400877348457993</v>
      </c>
      <c r="S426" s="67">
        <f>IFERROR(AVERAGE(Data!T434),"  ")</f>
        <v>2.5080543797044053</v>
      </c>
      <c r="T426" s="66">
        <f>IFERROR(AVERAGE(Data!V434), " ")</f>
        <v>137000</v>
      </c>
      <c r="U426" s="66">
        <f>IFERROR(AVERAGE(Data!W434), " ")</f>
        <v>102527</v>
      </c>
      <c r="V426" s="66">
        <f>IFERROR(AVERAGE(Data!X434), " ")</f>
        <v>42804</v>
      </c>
      <c r="W426" s="66">
        <f>IFERROR(AVERAGE(Data!Y434), " ")</f>
        <v>282331</v>
      </c>
      <c r="X426" s="66">
        <f>IFERROR(AVERAGE(Data!Z434), " ")</f>
        <v>225773.25</v>
      </c>
      <c r="Y426" s="66">
        <f>IFERROR(AVERAGE(Data!AA434), " ")</f>
        <v>185411.25</v>
      </c>
      <c r="Z426" s="67">
        <f>IFERROR(AVERAGE(Data!AB434), " ")</f>
        <v>32.246777336431087</v>
      </c>
      <c r="AA426" s="67">
        <f>IFERROR(AVERAGE(Data!AC434), " ")</f>
        <v>-16.248291288679006</v>
      </c>
      <c r="AB426" s="67">
        <f>IFERROR(AVERAGE(Data!AD434), " ")</f>
        <v>21.768905608478441</v>
      </c>
      <c r="AC426" s="66">
        <f>IFERROR(AVERAGE(Data!AF434), "  ")</f>
        <v>0</v>
      </c>
      <c r="AD426" s="66">
        <f>IFERROR(AVERAGE(Data!AG434), "  ")</f>
        <v>4800</v>
      </c>
      <c r="AE426" s="66">
        <f>IFERROR(AVERAGE(Data!AH434), "  ")</f>
        <v>8400</v>
      </c>
      <c r="AF426" s="66">
        <f>IFERROR(AVERAGE(Data!AI434), "  ")</f>
        <v>13200</v>
      </c>
      <c r="AG426" s="66">
        <f>IFERROR(AVERAGE(Data!AJ434), "  ")</f>
        <v>6650</v>
      </c>
      <c r="AH426" s="66">
        <f>IFERROR(AVERAGE(Data!AK434), "  ")</f>
        <v>9607.0833333333339</v>
      </c>
      <c r="AI426" s="67">
        <f>IFERROR(AVERAGE(Data!AL434), "  ")</f>
        <v>57.142857142857139</v>
      </c>
      <c r="AJ426" s="67">
        <f>IFERROR(AVERAGE(Data!AM434), "  ")</f>
        <v>-37.558685446009385</v>
      </c>
      <c r="AK426" s="67">
        <f>IFERROR(AVERAGE(Data!AN434), "  ")</f>
        <v>-30.78024027410331</v>
      </c>
      <c r="AL426" s="66">
        <f>IFERROR(AVERAGE(Data!AP434),"  ")</f>
        <v>331125</v>
      </c>
      <c r="AM426" s="66">
        <f>IFERROR(AVERAGE(Data!AQ434),"  ")</f>
        <v>298102</v>
      </c>
      <c r="AN426" s="66">
        <f>IFERROR(AVERAGE(Data!AR434),"  ")</f>
        <v>55457</v>
      </c>
      <c r="AO426" s="66">
        <f>IFERROR(AVERAGE(Data!AS434),"  ")</f>
        <v>684684</v>
      </c>
      <c r="AP426" s="66">
        <f>IFERROR(AVERAGE(Data!AT434),"  ")</f>
        <v>552535</v>
      </c>
      <c r="AQ426" s="66">
        <f>IFERROR(AVERAGE(Data!AU434),"  ")</f>
        <v>526050.25</v>
      </c>
      <c r="AR426" s="67">
        <f>IFERROR(AVERAGE(Data!AV434),"  ")</f>
        <v>24.764296205050449</v>
      </c>
      <c r="AS426" s="67">
        <f>IFERROR(AVERAGE(Data!AW434),"  ")</f>
        <v>-13.672273837637594</v>
      </c>
      <c r="AT426" s="67">
        <f>IFERROR(AVERAGE(Data!AX434),"  ")</f>
        <v>5.0346426030593028</v>
      </c>
      <c r="AU426" s="66">
        <f>IFERROR(AVERAGE(Data!AZ434), "  ")</f>
        <v>369.95</v>
      </c>
      <c r="AV426" s="66">
        <f>IFERROR(AVERAGE(Data!BA434), "  ")</f>
        <v>19.202999999999999</v>
      </c>
      <c r="AW426" s="66">
        <f>IFERROR(AVERAGE(Data!BB434), "  ")</f>
        <v>282.33100000000002</v>
      </c>
      <c r="AX426" s="66">
        <f>IFERROR(AVERAGE(Data!BC434), "  ")</f>
        <v>13.2</v>
      </c>
      <c r="AY426" s="66">
        <f>IFERROR(AVERAGE(Data!BD434), "  ")</f>
        <v>684.68399999999997</v>
      </c>
      <c r="AZ426" s="66">
        <f>IFERROR(AVERAGE(Data!BE434), "  ")</f>
        <v>2054.21</v>
      </c>
      <c r="BA426" s="66">
        <f>IFERROR(AVERAGE(Data!BF434), "  ")</f>
        <v>126.75300000000001</v>
      </c>
      <c r="BB426" s="66">
        <f>IFERROR(AVERAGE(Data!BG434), "  ")</f>
        <v>1675.4230000000002</v>
      </c>
      <c r="BC426" s="66">
        <f>IFERROR(AVERAGE(Data!BH434), "  ")</f>
        <v>36.1</v>
      </c>
      <c r="BD426" s="66">
        <f>IFERROR(AVERAGE(Data!BI434), "  ")</f>
        <v>3892.4859999999999</v>
      </c>
    </row>
    <row r="427" spans="1:56" x14ac:dyDescent="0.25">
      <c r="A427" s="59">
        <f t="shared" si="6"/>
        <v>40600</v>
      </c>
      <c r="B427" s="66">
        <f>IFERROR(AVERAGE(Data!B435),"  ")</f>
        <v>213378</v>
      </c>
      <c r="C427" s="66">
        <f>IFERROR(AVERAGE(Data!C435),"  ")</f>
        <v>121750</v>
      </c>
      <c r="D427" s="66">
        <f>IFERROR(AVERAGE(Data!D435),"  ")</f>
        <v>0</v>
      </c>
      <c r="E427" s="66">
        <f>IFERROR(AVERAGE(Data!E435),"  ")</f>
        <v>335128</v>
      </c>
      <c r="F427" s="66">
        <f>IFERROR(AVERAGE(Data!F435),"  ")</f>
        <v>300805.5</v>
      </c>
      <c r="G427" s="66">
        <f>IFERROR(AVERAGE(Data!G435),"  ")</f>
        <v>346737.75</v>
      </c>
      <c r="H427" s="67">
        <f>IFERROR(AVERAGE(Data!H435),"  ")</f>
        <v>-12.259591469129793</v>
      </c>
      <c r="I427" s="67">
        <f>IFERROR(AVERAGE(Data!I435),"  ")</f>
        <v>-12.884994656773729</v>
      </c>
      <c r="J427" s="67">
        <f>IFERROR(AVERAGE(Data!J435),"  ")</f>
        <v>-13.246971234023409</v>
      </c>
      <c r="K427" s="66">
        <f>IFERROR(AVERAGE(Data!L435),"  ")</f>
        <v>7600</v>
      </c>
      <c r="L427" s="66">
        <f>IFERROR(AVERAGE(Data!M435),"  ")</f>
        <v>0</v>
      </c>
      <c r="M427" s="66">
        <f>IFERROR(AVERAGE(Data!N435),"  ")</f>
        <v>2800</v>
      </c>
      <c r="N427" s="66">
        <f>IFERROR(AVERAGE(Data!O435),"  ")</f>
        <v>10400</v>
      </c>
      <c r="O427" s="66">
        <f>IFERROR(AVERAGE(Data!P435),"  ")</f>
        <v>15088.25</v>
      </c>
      <c r="P427" s="66">
        <f>IFERROR(AVERAGE(Data!Q435),"  ")</f>
        <v>18769.666666666668</v>
      </c>
      <c r="Q427" s="67">
        <f>IFERROR(AVERAGE(Data!R435),"  ")</f>
        <v>73.333333333333343</v>
      </c>
      <c r="R427" s="67">
        <f>IFERROR(AVERAGE(Data!S435),"  ")</f>
        <v>-23.528293758394359</v>
      </c>
      <c r="S427" s="67">
        <f>IFERROR(AVERAGE(Data!T435),"  ")</f>
        <v>-19.613649682999167</v>
      </c>
      <c r="T427" s="66">
        <f>IFERROR(AVERAGE(Data!V435), " ")</f>
        <v>113600</v>
      </c>
      <c r="U427" s="66">
        <f>IFERROR(AVERAGE(Data!W435), " ")</f>
        <v>74700</v>
      </c>
      <c r="V427" s="66">
        <f>IFERROR(AVERAGE(Data!X435), " ")</f>
        <v>37800</v>
      </c>
      <c r="W427" s="66">
        <f>IFERROR(AVERAGE(Data!Y435), " ")</f>
        <v>226100</v>
      </c>
      <c r="X427" s="66">
        <f>IFERROR(AVERAGE(Data!Z435), " ")</f>
        <v>228206.25</v>
      </c>
      <c r="Y427" s="66">
        <f>IFERROR(AVERAGE(Data!AA435), " ")</f>
        <v>196828.83333333334</v>
      </c>
      <c r="Z427" s="67">
        <f>IFERROR(AVERAGE(Data!AB435), " ")</f>
        <v>15.993925837762401</v>
      </c>
      <c r="AA427" s="67">
        <f>IFERROR(AVERAGE(Data!AC435), " ")</f>
        <v>-9.0833486052126275</v>
      </c>
      <c r="AB427" s="67">
        <f>IFERROR(AVERAGE(Data!AD435), " ")</f>
        <v>15.941473683140938</v>
      </c>
      <c r="AC427" s="66">
        <f>IFERROR(AVERAGE(Data!AF435), "  ")</f>
        <v>3100</v>
      </c>
      <c r="AD427" s="66">
        <f>IFERROR(AVERAGE(Data!AG435), "  ")</f>
        <v>0</v>
      </c>
      <c r="AE427" s="66">
        <f>IFERROR(AVERAGE(Data!AH435), "  ")</f>
        <v>4200</v>
      </c>
      <c r="AF427" s="66">
        <f>IFERROR(AVERAGE(Data!AI435), "  ")</f>
        <v>7300</v>
      </c>
      <c r="AG427" s="66">
        <f>IFERROR(AVERAGE(Data!AJ435), "  ")</f>
        <v>7325</v>
      </c>
      <c r="AH427" s="66">
        <f>IFERROR(AVERAGE(Data!AK435), "  ")</f>
        <v>10352.916666666666</v>
      </c>
      <c r="AI427" s="67">
        <f>IFERROR(AVERAGE(Data!AL435), "  ")</f>
        <v>143.33333333333331</v>
      </c>
      <c r="AJ427" s="67">
        <f>IFERROR(AVERAGE(Data!AM435), "  ")</f>
        <v>-23.896103896103892</v>
      </c>
      <c r="AK427" s="67">
        <f>IFERROR(AVERAGE(Data!AN435), "  ")</f>
        <v>-29.246991588521752</v>
      </c>
      <c r="AL427" s="66">
        <f>IFERROR(AVERAGE(Data!AP435),"  ")</f>
        <v>337678</v>
      </c>
      <c r="AM427" s="66">
        <f>IFERROR(AVERAGE(Data!AQ435),"  ")</f>
        <v>196450</v>
      </c>
      <c r="AN427" s="66">
        <f>IFERROR(AVERAGE(Data!AR435),"  ")</f>
        <v>44800</v>
      </c>
      <c r="AO427" s="66">
        <f>IFERROR(AVERAGE(Data!AS435),"  ")</f>
        <v>578928</v>
      </c>
      <c r="AP427" s="66">
        <f>IFERROR(AVERAGE(Data!AT435),"  ")</f>
        <v>551425</v>
      </c>
      <c r="AQ427" s="66">
        <f>IFERROR(AVERAGE(Data!AU435),"  ")</f>
        <v>572689.16666666663</v>
      </c>
      <c r="AR427" s="67">
        <f>IFERROR(AVERAGE(Data!AV435),"  ")</f>
        <v>-1.1862537934518746</v>
      </c>
      <c r="AS427" s="67">
        <f>IFERROR(AVERAGE(Data!AW435),"  ")</f>
        <v>-11.864859184363352</v>
      </c>
      <c r="AT427" s="67">
        <f>IFERROR(AVERAGE(Data!AX435),"  ")</f>
        <v>-3.7130380500184024</v>
      </c>
      <c r="AU427" s="66">
        <f>IFERROR(AVERAGE(Data!AZ435), "  ")</f>
        <v>335.12799999999999</v>
      </c>
      <c r="AV427" s="66">
        <f>IFERROR(AVERAGE(Data!BA435), "  ")</f>
        <v>10.4</v>
      </c>
      <c r="AW427" s="66">
        <f>IFERROR(AVERAGE(Data!BB435), "  ")</f>
        <v>226.1</v>
      </c>
      <c r="AX427" s="66">
        <f>IFERROR(AVERAGE(Data!BC435), "  ")</f>
        <v>7.3</v>
      </c>
      <c r="AY427" s="66">
        <f>IFERROR(AVERAGE(Data!BD435), "  ")</f>
        <v>578.928</v>
      </c>
      <c r="AZ427" s="66">
        <f>IFERROR(AVERAGE(Data!BE435), "  ")</f>
        <v>2389.3380000000002</v>
      </c>
      <c r="BA427" s="66">
        <f>IFERROR(AVERAGE(Data!BF435), "  ")</f>
        <v>137.15300000000002</v>
      </c>
      <c r="BB427" s="66">
        <f>IFERROR(AVERAGE(Data!BG435), "  ")</f>
        <v>1901.5230000000001</v>
      </c>
      <c r="BC427" s="66">
        <f>IFERROR(AVERAGE(Data!BH435), "  ")</f>
        <v>43.4</v>
      </c>
      <c r="BD427" s="66">
        <f>IFERROR(AVERAGE(Data!BI435), "  ")</f>
        <v>4471.4139999999998</v>
      </c>
    </row>
    <row r="428" spans="1:56" x14ac:dyDescent="0.25">
      <c r="A428" s="59">
        <f t="shared" si="6"/>
        <v>40607</v>
      </c>
      <c r="B428" s="66">
        <f>IFERROR(AVERAGE(Data!B436),"  ")</f>
        <v>150800</v>
      </c>
      <c r="C428" s="66">
        <f>IFERROR(AVERAGE(Data!C436),"  ")</f>
        <v>85870</v>
      </c>
      <c r="D428" s="66">
        <f>IFERROR(AVERAGE(Data!D436),"  ")</f>
        <v>0</v>
      </c>
      <c r="E428" s="66">
        <f>IFERROR(AVERAGE(Data!E436),"  ")</f>
        <v>236670</v>
      </c>
      <c r="F428" s="66">
        <f>IFERROR(AVERAGE(Data!F436),"  ")</f>
        <v>293716.5</v>
      </c>
      <c r="G428" s="66">
        <f>IFERROR(AVERAGE(Data!G436),"  ")</f>
        <v>381397.41666666669</v>
      </c>
      <c r="H428" s="67">
        <f>IFERROR(AVERAGE(Data!H436),"  ")</f>
        <v>-55.586373590903712</v>
      </c>
      <c r="I428" s="67">
        <f>IFERROR(AVERAGE(Data!I436),"  ")</f>
        <v>-26.453798640711177</v>
      </c>
      <c r="J428" s="67">
        <f>IFERROR(AVERAGE(Data!J436),"  ")</f>
        <v>-22.989383995565436</v>
      </c>
      <c r="K428" s="66">
        <f>IFERROR(AVERAGE(Data!L436),"  ")</f>
        <v>12800</v>
      </c>
      <c r="L428" s="66">
        <f>IFERROR(AVERAGE(Data!M436),"  ")</f>
        <v>0</v>
      </c>
      <c r="M428" s="66">
        <f>IFERROR(AVERAGE(Data!N436),"  ")</f>
        <v>8400</v>
      </c>
      <c r="N428" s="66">
        <f>IFERROR(AVERAGE(Data!O436),"  ")</f>
        <v>21200</v>
      </c>
      <c r="O428" s="66">
        <f>IFERROR(AVERAGE(Data!P436),"  ")</f>
        <v>16613.25</v>
      </c>
      <c r="P428" s="66">
        <f>IFERROR(AVERAGE(Data!Q436),"  ")</f>
        <v>16866.5</v>
      </c>
      <c r="Q428" s="67">
        <f>IFERROR(AVERAGE(Data!R436),"  ")</f>
        <v>132.96703296703299</v>
      </c>
      <c r="R428" s="67">
        <f>IFERROR(AVERAGE(Data!S436),"  ")</f>
        <v>44.393985485202727</v>
      </c>
      <c r="S428" s="67">
        <f>IFERROR(AVERAGE(Data!T436),"  ")</f>
        <v>-1.5014970503661074</v>
      </c>
      <c r="T428" s="66">
        <f>IFERROR(AVERAGE(Data!V436), " ")</f>
        <v>57800</v>
      </c>
      <c r="U428" s="66">
        <f>IFERROR(AVERAGE(Data!W436), " ")</f>
        <v>40900</v>
      </c>
      <c r="V428" s="66">
        <f>IFERROR(AVERAGE(Data!X436), " ")</f>
        <v>44800</v>
      </c>
      <c r="W428" s="66">
        <f>IFERROR(AVERAGE(Data!Y436), " ")</f>
        <v>143500</v>
      </c>
      <c r="X428" s="66">
        <f>IFERROR(AVERAGE(Data!Z436), " ")</f>
        <v>220339.25</v>
      </c>
      <c r="Y428" s="66">
        <f>IFERROR(AVERAGE(Data!AA436), " ")</f>
        <v>190607.33333333334</v>
      </c>
      <c r="Z428" s="67">
        <f>IFERROR(AVERAGE(Data!AB436), " ")</f>
        <v>-30.296494909458303</v>
      </c>
      <c r="AA428" s="67">
        <f>IFERROR(AVERAGE(Data!AC436), " ")</f>
        <v>-1.7249703677520878</v>
      </c>
      <c r="AB428" s="67">
        <f>IFERROR(AVERAGE(Data!AD436), " ")</f>
        <v>15.598516671271835</v>
      </c>
      <c r="AC428" s="66">
        <f>IFERROR(AVERAGE(Data!AF436), "  ")</f>
        <v>0</v>
      </c>
      <c r="AD428" s="66">
        <f>IFERROR(AVERAGE(Data!AG436), "  ")</f>
        <v>1750</v>
      </c>
      <c r="AE428" s="66">
        <f>IFERROR(AVERAGE(Data!AH436), "  ")</f>
        <v>8400</v>
      </c>
      <c r="AF428" s="66">
        <f>IFERROR(AVERAGE(Data!AI436), "  ")</f>
        <v>10150</v>
      </c>
      <c r="AG428" s="66">
        <f>IFERROR(AVERAGE(Data!AJ436), "  ")</f>
        <v>8037.5</v>
      </c>
      <c r="AH428" s="66">
        <f>IFERROR(AVERAGE(Data!AK436), "  ")</f>
        <v>9644.5833333333339</v>
      </c>
      <c r="AI428" s="67">
        <f>IFERROR(AVERAGE(Data!AL436), "  ")</f>
        <v>44.999999999999993</v>
      </c>
      <c r="AJ428" s="67">
        <f>IFERROR(AVERAGE(Data!AM436), "  ")</f>
        <v>26.574803149606296</v>
      </c>
      <c r="AK428" s="67">
        <f>IFERROR(AVERAGE(Data!AN436), "  ")</f>
        <v>-16.663066488097812</v>
      </c>
      <c r="AL428" s="66">
        <f>IFERROR(AVERAGE(Data!AP436),"  ")</f>
        <v>221400</v>
      </c>
      <c r="AM428" s="66">
        <f>IFERROR(AVERAGE(Data!AQ436),"  ")</f>
        <v>128520</v>
      </c>
      <c r="AN428" s="66">
        <f>IFERROR(AVERAGE(Data!AR436),"  ")</f>
        <v>61600</v>
      </c>
      <c r="AO428" s="66">
        <f>IFERROR(AVERAGE(Data!AS436),"  ")</f>
        <v>411520</v>
      </c>
      <c r="AP428" s="66">
        <f>IFERROR(AVERAGE(Data!AT436),"  ")</f>
        <v>538706.5</v>
      </c>
      <c r="AQ428" s="66">
        <f>IFERROR(AVERAGE(Data!AU436),"  ")</f>
        <v>598515.83333333337</v>
      </c>
      <c r="AR428" s="67">
        <f>IFERROR(AVERAGE(Data!AV436),"  ")</f>
        <v>-45.483136362371809</v>
      </c>
      <c r="AS428" s="67">
        <f>IFERROR(AVERAGE(Data!AW436),"  ")</f>
        <v>-16.014174678119286</v>
      </c>
      <c r="AT428" s="67">
        <f>IFERROR(AVERAGE(Data!AX436),"  ")</f>
        <v>-9.9929408717953745</v>
      </c>
      <c r="AU428" s="66">
        <f>IFERROR(AVERAGE(Data!AZ436), "  ")</f>
        <v>236.67</v>
      </c>
      <c r="AV428" s="66">
        <f>IFERROR(AVERAGE(Data!BA436), "  ")</f>
        <v>21.2</v>
      </c>
      <c r="AW428" s="66">
        <f>IFERROR(AVERAGE(Data!BB436), "  ")</f>
        <v>143.5</v>
      </c>
      <c r="AX428" s="66">
        <f>IFERROR(AVERAGE(Data!BC436), "  ")</f>
        <v>10.15</v>
      </c>
      <c r="AY428" s="66">
        <f>IFERROR(AVERAGE(Data!BD436), "  ")</f>
        <v>411.52</v>
      </c>
      <c r="AZ428" s="66">
        <f>IFERROR(AVERAGE(Data!BE436), "  ")</f>
        <v>2626.0080000000003</v>
      </c>
      <c r="BA428" s="66">
        <f>IFERROR(AVERAGE(Data!BF436), "  ")</f>
        <v>158.35300000000001</v>
      </c>
      <c r="BB428" s="66">
        <f>IFERROR(AVERAGE(Data!BG436), "  ")</f>
        <v>2045.0230000000001</v>
      </c>
      <c r="BC428" s="66">
        <f>IFERROR(AVERAGE(Data!BH436), "  ")</f>
        <v>53.55</v>
      </c>
      <c r="BD428" s="66">
        <f>IFERROR(AVERAGE(Data!BI436), "  ")</f>
        <v>4882.9339999999993</v>
      </c>
    </row>
    <row r="429" spans="1:56" x14ac:dyDescent="0.25">
      <c r="A429" s="59">
        <f t="shared" si="6"/>
        <v>40614</v>
      </c>
      <c r="B429" s="66">
        <f>IFERROR(AVERAGE(Data!B437),"  ")</f>
        <v>263020</v>
      </c>
      <c r="C429" s="66">
        <f>IFERROR(AVERAGE(Data!C437),"  ")</f>
        <v>105050</v>
      </c>
      <c r="D429" s="66">
        <f>IFERROR(AVERAGE(Data!D437),"  ")</f>
        <v>2800</v>
      </c>
      <c r="E429" s="66">
        <f>IFERROR(AVERAGE(Data!E437),"  ")</f>
        <v>370870</v>
      </c>
      <c r="F429" s="66">
        <f>IFERROR(AVERAGE(Data!F437),"  ")</f>
        <v>328154.5</v>
      </c>
      <c r="G429" s="66">
        <f>IFERROR(AVERAGE(Data!G437),"  ")</f>
        <v>440942.75</v>
      </c>
      <c r="H429" s="67">
        <f>IFERROR(AVERAGE(Data!H437),"  ")</f>
        <v>-44.662787227693222</v>
      </c>
      <c r="I429" s="67">
        <f>IFERROR(AVERAGE(Data!I437),"  ")</f>
        <v>-31.065518369584801</v>
      </c>
      <c r="J429" s="67">
        <f>IFERROR(AVERAGE(Data!J437),"  ")</f>
        <v>-25.578887508639159</v>
      </c>
      <c r="K429" s="66">
        <f>IFERROR(AVERAGE(Data!L437),"  ")</f>
        <v>7600</v>
      </c>
      <c r="L429" s="66">
        <f>IFERROR(AVERAGE(Data!M437),"  ")</f>
        <v>0</v>
      </c>
      <c r="M429" s="66">
        <f>IFERROR(AVERAGE(Data!N437),"  ")</f>
        <v>16800</v>
      </c>
      <c r="N429" s="66">
        <f>IFERROR(AVERAGE(Data!O437),"  ")</f>
        <v>24400</v>
      </c>
      <c r="O429" s="66">
        <f>IFERROR(AVERAGE(Data!P437),"  ")</f>
        <v>18800.75</v>
      </c>
      <c r="P429" s="66">
        <f>IFERROR(AVERAGE(Data!Q437),"  ")</f>
        <v>16755.583333333332</v>
      </c>
      <c r="Q429" s="67">
        <f>IFERROR(AVERAGE(Data!R437),"  ")</f>
        <v>76.811594202898561</v>
      </c>
      <c r="R429" s="67">
        <f>IFERROR(AVERAGE(Data!S437),"  ")</f>
        <v>105.06926265270505</v>
      </c>
      <c r="S429" s="67">
        <f>IFERROR(AVERAGE(Data!T437),"  ")</f>
        <v>12.205881621549054</v>
      </c>
      <c r="T429" s="66">
        <f>IFERROR(AVERAGE(Data!V437), " ")</f>
        <v>76800</v>
      </c>
      <c r="U429" s="66">
        <f>IFERROR(AVERAGE(Data!W437), " ")</f>
        <v>38018</v>
      </c>
      <c r="V429" s="66">
        <f>IFERROR(AVERAGE(Data!X437), " ")</f>
        <v>39504</v>
      </c>
      <c r="W429" s="66">
        <f>IFERROR(AVERAGE(Data!Y437), " ")</f>
        <v>154322</v>
      </c>
      <c r="X429" s="66">
        <f>IFERROR(AVERAGE(Data!Z437), " ")</f>
        <v>201563.25</v>
      </c>
      <c r="Y429" s="66">
        <f>IFERROR(AVERAGE(Data!AA437), " ")</f>
        <v>181298.33333333334</v>
      </c>
      <c r="Z429" s="67">
        <f>IFERROR(AVERAGE(Data!AB437), " ")</f>
        <v>-18.153274993370459</v>
      </c>
      <c r="AA429" s="67">
        <f>IFERROR(AVERAGE(Data!AC437), " ")</f>
        <v>0.42586636838997105</v>
      </c>
      <c r="AB429" s="67">
        <f>IFERROR(AVERAGE(Data!AD437), " ")</f>
        <v>11.177662968036106</v>
      </c>
      <c r="AC429" s="66">
        <f>IFERROR(AVERAGE(Data!AF437), "  ")</f>
        <v>0</v>
      </c>
      <c r="AD429" s="66">
        <f>IFERROR(AVERAGE(Data!AG437), "  ")</f>
        <v>0</v>
      </c>
      <c r="AE429" s="66">
        <f>IFERROR(AVERAGE(Data!AH437), "  ")</f>
        <v>16900</v>
      </c>
      <c r="AF429" s="66">
        <f>IFERROR(AVERAGE(Data!AI437), "  ")</f>
        <v>16900</v>
      </c>
      <c r="AG429" s="66">
        <f>IFERROR(AVERAGE(Data!AJ437), "  ")</f>
        <v>11887.5</v>
      </c>
      <c r="AH429" s="66">
        <f>IFERROR(AVERAGE(Data!AK437), "  ")</f>
        <v>8944.5833333333339</v>
      </c>
      <c r="AI429" s="67">
        <f>IFERROR(AVERAGE(Data!AL437), "  ")</f>
        <v>267.39130434782606</v>
      </c>
      <c r="AJ429" s="67">
        <f>IFERROR(AVERAGE(Data!AM437), "  ")</f>
        <v>106.73913043478262</v>
      </c>
      <c r="AK429" s="67">
        <f>IFERROR(AVERAGE(Data!AN437), "  ")</f>
        <v>32.901663017655004</v>
      </c>
      <c r="AL429" s="66">
        <f>IFERROR(AVERAGE(Data!AP437),"  ")</f>
        <v>347420</v>
      </c>
      <c r="AM429" s="66">
        <f>IFERROR(AVERAGE(Data!AQ437),"  ")</f>
        <v>143068</v>
      </c>
      <c r="AN429" s="66">
        <f>IFERROR(AVERAGE(Data!AR437),"  ")</f>
        <v>76004</v>
      </c>
      <c r="AO429" s="66">
        <f>IFERROR(AVERAGE(Data!AS437),"  ")</f>
        <v>566492</v>
      </c>
      <c r="AP429" s="66">
        <f>IFERROR(AVERAGE(Data!AT437),"  ")</f>
        <v>560406</v>
      </c>
      <c r="AQ429" s="66">
        <f>IFERROR(AVERAGE(Data!AU437),"  ")</f>
        <v>647941.25</v>
      </c>
      <c r="AR429" s="67">
        <f>IFERROR(AVERAGE(Data!AV437),"  ")</f>
        <v>-35.416747420623608</v>
      </c>
      <c r="AS429" s="67">
        <f>IFERROR(AVERAGE(Data!AW437),"  ")</f>
        <v>-18.977221262179398</v>
      </c>
      <c r="AT429" s="67">
        <f>IFERROR(AVERAGE(Data!AX437),"  ")</f>
        <v>-13.509751076968779</v>
      </c>
      <c r="AU429" s="66">
        <f>IFERROR(AVERAGE(Data!AZ437), "  ")</f>
        <v>370.87</v>
      </c>
      <c r="AV429" s="66">
        <f>IFERROR(AVERAGE(Data!BA437), "  ")</f>
        <v>24.4</v>
      </c>
      <c r="AW429" s="66">
        <f>IFERROR(AVERAGE(Data!BB437), "  ")</f>
        <v>154.322</v>
      </c>
      <c r="AX429" s="66">
        <f>IFERROR(AVERAGE(Data!BC437), "  ")</f>
        <v>16.899999999999999</v>
      </c>
      <c r="AY429" s="66">
        <f>IFERROR(AVERAGE(Data!BD437), "  ")</f>
        <v>566.49199999999996</v>
      </c>
      <c r="AZ429" s="66">
        <f>IFERROR(AVERAGE(Data!BE437), "  ")</f>
        <v>2996.8780000000002</v>
      </c>
      <c r="BA429" s="66">
        <f>IFERROR(AVERAGE(Data!BF437), "  ")</f>
        <v>182.75300000000001</v>
      </c>
      <c r="BB429" s="66">
        <f>IFERROR(AVERAGE(Data!BG437), "  ")</f>
        <v>2199.3450000000003</v>
      </c>
      <c r="BC429" s="66">
        <f>IFERROR(AVERAGE(Data!BH437), "  ")</f>
        <v>70.449999999999989</v>
      </c>
      <c r="BD429" s="66">
        <f>IFERROR(AVERAGE(Data!BI437), "  ")</f>
        <v>5449.4259999999995</v>
      </c>
    </row>
    <row r="430" spans="1:56" x14ac:dyDescent="0.25">
      <c r="A430" s="59">
        <f t="shared" si="6"/>
        <v>40621</v>
      </c>
      <c r="B430" s="66">
        <f>IFERROR(AVERAGE(Data!B438),"  ")</f>
        <v>300500</v>
      </c>
      <c r="C430" s="66">
        <f>IFERROR(AVERAGE(Data!C438),"  ")</f>
        <v>100918</v>
      </c>
      <c r="D430" s="66">
        <f>IFERROR(AVERAGE(Data!D438),"  ")</f>
        <v>2800</v>
      </c>
      <c r="E430" s="66">
        <f>IFERROR(AVERAGE(Data!E438),"  ")</f>
        <v>404218</v>
      </c>
      <c r="F430" s="66">
        <f>IFERROR(AVERAGE(Data!F438),"  ")</f>
        <v>336721.5</v>
      </c>
      <c r="G430" s="66">
        <f>IFERROR(AVERAGE(Data!G438),"  ")</f>
        <v>441623.91666666669</v>
      </c>
      <c r="H430" s="67">
        <f>IFERROR(AVERAGE(Data!H438),"  ")</f>
        <v>30.205155791487748</v>
      </c>
      <c r="I430" s="67">
        <f>IFERROR(AVERAGE(Data!I438),"  ")</f>
        <v>-28.942145464099291</v>
      </c>
      <c r="J430" s="67">
        <f>IFERROR(AVERAGE(Data!J438),"  ")</f>
        <v>-23.753789753612008</v>
      </c>
      <c r="K430" s="66">
        <f>IFERROR(AVERAGE(Data!L438),"  ")</f>
        <v>11748</v>
      </c>
      <c r="L430" s="66">
        <f>IFERROR(AVERAGE(Data!M438),"  ")</f>
        <v>0</v>
      </c>
      <c r="M430" s="66">
        <f>IFERROR(AVERAGE(Data!N438),"  ")</f>
        <v>8400</v>
      </c>
      <c r="N430" s="66">
        <f>IFERROR(AVERAGE(Data!O438),"  ")</f>
        <v>20148</v>
      </c>
      <c r="O430" s="66">
        <f>IFERROR(AVERAGE(Data!P438),"  ")</f>
        <v>19037</v>
      </c>
      <c r="P430" s="66">
        <f>IFERROR(AVERAGE(Data!Q438),"  ")</f>
        <v>19838.666666666668</v>
      </c>
      <c r="Q430" s="67">
        <f>IFERROR(AVERAGE(Data!R438),"  ")</f>
        <v>15.131428571428573</v>
      </c>
      <c r="R430" s="67">
        <f>IFERROR(AVERAGE(Data!S438),"  ")</f>
        <v>64.112068965517238</v>
      </c>
      <c r="S430" s="67">
        <f>IFERROR(AVERAGE(Data!T438),"  ")</f>
        <v>-4.0409301700383153</v>
      </c>
      <c r="T430" s="66">
        <f>IFERROR(AVERAGE(Data!V438), " ")</f>
        <v>117348</v>
      </c>
      <c r="U430" s="66">
        <f>IFERROR(AVERAGE(Data!W438), " ")</f>
        <v>32027</v>
      </c>
      <c r="V430" s="66">
        <f>IFERROR(AVERAGE(Data!X438), " ")</f>
        <v>33600</v>
      </c>
      <c r="W430" s="66">
        <f>IFERROR(AVERAGE(Data!Y438), " ")</f>
        <v>182975</v>
      </c>
      <c r="X430" s="66">
        <f>IFERROR(AVERAGE(Data!Z438), " ")</f>
        <v>176724.25</v>
      </c>
      <c r="Y430" s="66">
        <f>IFERROR(AVERAGE(Data!AA438), " ")</f>
        <v>170068.5</v>
      </c>
      <c r="Z430" s="67">
        <f>IFERROR(AVERAGE(Data!AB438), " ")</f>
        <v>42.470606556100599</v>
      </c>
      <c r="AA430" s="67">
        <f>IFERROR(AVERAGE(Data!AC438), " ")</f>
        <v>-1.5156539087403331</v>
      </c>
      <c r="AB430" s="67">
        <f>IFERROR(AVERAGE(Data!AD438), " ")</f>
        <v>3.9135701202750672</v>
      </c>
      <c r="AC430" s="66">
        <f>IFERROR(AVERAGE(Data!AF438), "  ")</f>
        <v>0</v>
      </c>
      <c r="AD430" s="66">
        <f>IFERROR(AVERAGE(Data!AG438), "  ")</f>
        <v>0</v>
      </c>
      <c r="AE430" s="66">
        <f>IFERROR(AVERAGE(Data!AH438), "  ")</f>
        <v>5700</v>
      </c>
      <c r="AF430" s="66">
        <f>IFERROR(AVERAGE(Data!AI438), "  ")</f>
        <v>5700</v>
      </c>
      <c r="AG430" s="66">
        <f>IFERROR(AVERAGE(Data!AJ438), "  ")</f>
        <v>10012.5</v>
      </c>
      <c r="AH430" s="66">
        <f>IFERROR(AVERAGE(Data!AK438), "  ")</f>
        <v>9088.6666666666661</v>
      </c>
      <c r="AI430" s="67">
        <f>IFERROR(AVERAGE(Data!AL438), "  ")</f>
        <v>-54.032258064516128</v>
      </c>
      <c r="AJ430" s="67">
        <f>IFERROR(AVERAGE(Data!AM438), "  ")</f>
        <v>48.333333333333343</v>
      </c>
      <c r="AK430" s="67">
        <f>IFERROR(AVERAGE(Data!AN438), "  ")</f>
        <v>10.164673952908387</v>
      </c>
      <c r="AL430" s="66">
        <f>IFERROR(AVERAGE(Data!AP438),"  ")</f>
        <v>429596</v>
      </c>
      <c r="AM430" s="66">
        <f>IFERROR(AVERAGE(Data!AQ438),"  ")</f>
        <v>132945</v>
      </c>
      <c r="AN430" s="66">
        <f>IFERROR(AVERAGE(Data!AR438),"  ")</f>
        <v>50500</v>
      </c>
      <c r="AO430" s="66">
        <f>IFERROR(AVERAGE(Data!AS438),"  ")</f>
        <v>613041</v>
      </c>
      <c r="AP430" s="66">
        <f>IFERROR(AVERAGE(Data!AT438),"  ")</f>
        <v>542495.25</v>
      </c>
      <c r="AQ430" s="66">
        <f>IFERROR(AVERAGE(Data!AU438),"  ")</f>
        <v>640619.75</v>
      </c>
      <c r="AR430" s="67">
        <f>IFERROR(AVERAGE(Data!AV438),"  ")</f>
        <v>30.774547386070573</v>
      </c>
      <c r="AS430" s="67">
        <f>IFERROR(AVERAGE(Data!AW438),"  ")</f>
        <v>-19.231095630475682</v>
      </c>
      <c r="AT430" s="67">
        <f>IFERROR(AVERAGE(Data!AX438),"  ")</f>
        <v>-15.317120647622872</v>
      </c>
      <c r="AU430" s="66">
        <f>IFERROR(AVERAGE(Data!AZ438), "  ")</f>
        <v>404.21800000000002</v>
      </c>
      <c r="AV430" s="66">
        <f>IFERROR(AVERAGE(Data!BA438), "  ")</f>
        <v>20.148</v>
      </c>
      <c r="AW430" s="66">
        <f>IFERROR(AVERAGE(Data!BB438), "  ")</f>
        <v>182.97499999999999</v>
      </c>
      <c r="AX430" s="66">
        <f>IFERROR(AVERAGE(Data!BC438), "  ")</f>
        <v>5.7</v>
      </c>
      <c r="AY430" s="66">
        <f>IFERROR(AVERAGE(Data!BD438), "  ")</f>
        <v>613.04100000000005</v>
      </c>
      <c r="AZ430" s="66">
        <f>IFERROR(AVERAGE(Data!BE438), "  ")</f>
        <v>3401.096</v>
      </c>
      <c r="BA430" s="66">
        <f>IFERROR(AVERAGE(Data!BF438), "  ")</f>
        <v>202.90100000000001</v>
      </c>
      <c r="BB430" s="66">
        <f>IFERROR(AVERAGE(Data!BG438), "  ")</f>
        <v>2382.3200000000002</v>
      </c>
      <c r="BC430" s="66">
        <f>IFERROR(AVERAGE(Data!BH438), "  ")</f>
        <v>76.149999999999991</v>
      </c>
      <c r="BD430" s="66">
        <f>IFERROR(AVERAGE(Data!BI438), "  ")</f>
        <v>6062.4669999999996</v>
      </c>
    </row>
    <row r="431" spans="1:56" x14ac:dyDescent="0.25">
      <c r="A431" s="59">
        <f t="shared" si="6"/>
        <v>40628</v>
      </c>
      <c r="B431" s="66">
        <f>IFERROR(AVERAGE(Data!B439),"  ")</f>
        <v>333775</v>
      </c>
      <c r="C431" s="66">
        <f>IFERROR(AVERAGE(Data!C439),"  ")</f>
        <v>109950</v>
      </c>
      <c r="D431" s="66">
        <f>IFERROR(AVERAGE(Data!D439),"  ")</f>
        <v>0</v>
      </c>
      <c r="E431" s="66">
        <f>IFERROR(AVERAGE(Data!E439),"  ")</f>
        <v>443725</v>
      </c>
      <c r="F431" s="66">
        <f>IFERROR(AVERAGE(Data!F439),"  ")</f>
        <v>363870.75</v>
      </c>
      <c r="G431" s="66">
        <f>IFERROR(AVERAGE(Data!G439),"  ")</f>
        <v>431984.75</v>
      </c>
      <c r="H431" s="67">
        <f>IFERROR(AVERAGE(Data!H439),"  ")</f>
        <v>29.484425975966346</v>
      </c>
      <c r="I431" s="67">
        <f>IFERROR(AVERAGE(Data!I439),"  ")</f>
        <v>-21.588451737680547</v>
      </c>
      <c r="J431" s="67">
        <f>IFERROR(AVERAGE(Data!J439),"  ")</f>
        <v>-15.767686243553737</v>
      </c>
      <c r="K431" s="66">
        <f>IFERROR(AVERAGE(Data!L439),"  ")</f>
        <v>3000</v>
      </c>
      <c r="L431" s="66">
        <f>IFERROR(AVERAGE(Data!M439),"  ")</f>
        <v>3200</v>
      </c>
      <c r="M431" s="66">
        <f>IFERROR(AVERAGE(Data!N439),"  ")</f>
        <v>19600</v>
      </c>
      <c r="N431" s="66">
        <f>IFERROR(AVERAGE(Data!O439),"  ")</f>
        <v>25800</v>
      </c>
      <c r="O431" s="66">
        <f>IFERROR(AVERAGE(Data!P439),"  ")</f>
        <v>22887</v>
      </c>
      <c r="P431" s="66">
        <f>IFERROR(AVERAGE(Data!Q439),"  ")</f>
        <v>20354.666666666668</v>
      </c>
      <c r="Q431" s="67">
        <f>IFERROR(AVERAGE(Data!R439),"  ")</f>
        <v>39.837398373983746</v>
      </c>
      <c r="R431" s="67">
        <f>IFERROR(AVERAGE(Data!S439),"  ")</f>
        <v>55.561597281223449</v>
      </c>
      <c r="S431" s="67">
        <f>IFERROR(AVERAGE(Data!T439),"  ")</f>
        <v>12.441045460500444</v>
      </c>
      <c r="T431" s="66">
        <f>IFERROR(AVERAGE(Data!V439), " ")</f>
        <v>112844</v>
      </c>
      <c r="U431" s="66">
        <f>IFERROR(AVERAGE(Data!W439), " ")</f>
        <v>31150</v>
      </c>
      <c r="V431" s="66">
        <f>IFERROR(AVERAGE(Data!X439), " ")</f>
        <v>37900</v>
      </c>
      <c r="W431" s="66">
        <f>IFERROR(AVERAGE(Data!Y439), " ")</f>
        <v>181894</v>
      </c>
      <c r="X431" s="66">
        <f>IFERROR(AVERAGE(Data!Z439), " ")</f>
        <v>165672.75</v>
      </c>
      <c r="Y431" s="66">
        <f>IFERROR(AVERAGE(Data!AA439), " ")</f>
        <v>151765.25</v>
      </c>
      <c r="Z431" s="67">
        <f>IFERROR(AVERAGE(Data!AB439), " ")</f>
        <v>16.003826530612251</v>
      </c>
      <c r="AA431" s="67">
        <f>IFERROR(AVERAGE(Data!AC439), " ")</f>
        <v>-2.495541836116133</v>
      </c>
      <c r="AB431" s="67">
        <f>IFERROR(AVERAGE(Data!AD439), " ")</f>
        <v>9.1638237343528939</v>
      </c>
      <c r="AC431" s="66">
        <f>IFERROR(AVERAGE(Data!AF439), "  ")</f>
        <v>3100</v>
      </c>
      <c r="AD431" s="66">
        <f>IFERROR(AVERAGE(Data!AG439), "  ")</f>
        <v>0</v>
      </c>
      <c r="AE431" s="66">
        <f>IFERROR(AVERAGE(Data!AH439), "  ")</f>
        <v>2800</v>
      </c>
      <c r="AF431" s="66">
        <f>IFERROR(AVERAGE(Data!AI439), "  ")</f>
        <v>5900</v>
      </c>
      <c r="AG431" s="66">
        <f>IFERROR(AVERAGE(Data!AJ439), "  ")</f>
        <v>9662.5</v>
      </c>
      <c r="AH431" s="66">
        <f>IFERROR(AVERAGE(Data!AK439), "  ")</f>
        <v>9667.8333333333339</v>
      </c>
      <c r="AI431" s="67">
        <f>IFERROR(AVERAGE(Data!AL439), "  ")</f>
        <v>-58.450704225352112</v>
      </c>
      <c r="AJ431" s="67">
        <f>IFERROR(AVERAGE(Data!AM439), "  ")</f>
        <v>1.1780104712041828</v>
      </c>
      <c r="AK431" s="67">
        <f>IFERROR(AVERAGE(Data!AN439), "  ")</f>
        <v>-5.5165755857056187E-2</v>
      </c>
      <c r="AL431" s="66">
        <f>IFERROR(AVERAGE(Data!AP439),"  ")</f>
        <v>452719</v>
      </c>
      <c r="AM431" s="66">
        <f>IFERROR(AVERAGE(Data!AQ439),"  ")</f>
        <v>144300</v>
      </c>
      <c r="AN431" s="66">
        <f>IFERROR(AVERAGE(Data!AR439),"  ")</f>
        <v>60300</v>
      </c>
      <c r="AO431" s="66">
        <f>IFERROR(AVERAGE(Data!AS439),"  ")</f>
        <v>657319</v>
      </c>
      <c r="AP431" s="66">
        <f>IFERROR(AVERAGE(Data!AT439),"  ")</f>
        <v>562093</v>
      </c>
      <c r="AQ431" s="66">
        <f>IFERROR(AVERAGE(Data!AU439),"  ")</f>
        <v>613772.5</v>
      </c>
      <c r="AR431" s="67">
        <f>IFERROR(AVERAGE(Data!AV439),"  ")</f>
        <v>23.524625283762045</v>
      </c>
      <c r="AS431" s="67">
        <f>IFERROR(AVERAGE(Data!AW439),"  ")</f>
        <v>-14.605121629587314</v>
      </c>
      <c r="AT431" s="67">
        <f>IFERROR(AVERAGE(Data!AX439),"  ")</f>
        <v>-8.4199764570748954</v>
      </c>
      <c r="AU431" s="66">
        <f>IFERROR(AVERAGE(Data!AZ439), "  ")</f>
        <v>443.72500000000002</v>
      </c>
      <c r="AV431" s="66">
        <f>IFERROR(AVERAGE(Data!BA439), "  ")</f>
        <v>25.8</v>
      </c>
      <c r="AW431" s="66">
        <f>IFERROR(AVERAGE(Data!BB439), "  ")</f>
        <v>181.89400000000001</v>
      </c>
      <c r="AX431" s="66">
        <f>IFERROR(AVERAGE(Data!BC439), "  ")</f>
        <v>5.9</v>
      </c>
      <c r="AY431" s="66">
        <f>IFERROR(AVERAGE(Data!BD439), "  ")</f>
        <v>657.31899999999996</v>
      </c>
      <c r="AZ431" s="66">
        <f>IFERROR(AVERAGE(Data!BE439), "  ")</f>
        <v>3844.8209999999999</v>
      </c>
      <c r="BA431" s="66">
        <f>IFERROR(AVERAGE(Data!BF439), "  ")</f>
        <v>228.70100000000002</v>
      </c>
      <c r="BB431" s="66">
        <f>IFERROR(AVERAGE(Data!BG439), "  ")</f>
        <v>2564.2139999999999</v>
      </c>
      <c r="BC431" s="66">
        <f>IFERROR(AVERAGE(Data!BH439), "  ")</f>
        <v>82.05</v>
      </c>
      <c r="BD431" s="66">
        <f>IFERROR(AVERAGE(Data!BI439), "  ")</f>
        <v>6719.7860000000001</v>
      </c>
    </row>
    <row r="432" spans="1:56" x14ac:dyDescent="0.25">
      <c r="A432" s="59">
        <f t="shared" si="6"/>
        <v>40635</v>
      </c>
      <c r="B432" s="66">
        <f>IFERROR(AVERAGE(Data!B440),"  ")</f>
        <v>326260</v>
      </c>
      <c r="C432" s="66">
        <f>IFERROR(AVERAGE(Data!C440),"  ")</f>
        <v>132687</v>
      </c>
      <c r="D432" s="66">
        <f>IFERROR(AVERAGE(Data!D440),"  ")</f>
        <v>1400</v>
      </c>
      <c r="E432" s="66">
        <f>IFERROR(AVERAGE(Data!E440),"  ")</f>
        <v>460347</v>
      </c>
      <c r="F432" s="66">
        <f>IFERROR(AVERAGE(Data!F440),"  ")</f>
        <v>419790</v>
      </c>
      <c r="G432" s="66">
        <f>IFERROR(AVERAGE(Data!G440),"  ")</f>
        <v>425346.16666666669</v>
      </c>
      <c r="H432" s="67">
        <f>IFERROR(AVERAGE(Data!H440),"  ")</f>
        <v>26.485635468413427</v>
      </c>
      <c r="I432" s="67">
        <f>IFERROR(AVERAGE(Data!I440),"  ")</f>
        <v>-0.4815428336054639</v>
      </c>
      <c r="J432" s="67">
        <f>IFERROR(AVERAGE(Data!J440),"  ")</f>
        <v>-1.3062693641296863</v>
      </c>
      <c r="K432" s="66">
        <f>IFERROR(AVERAGE(Data!L440),"  ")</f>
        <v>6400</v>
      </c>
      <c r="L432" s="66">
        <f>IFERROR(AVERAGE(Data!M440),"  ")</f>
        <v>13683</v>
      </c>
      <c r="M432" s="66">
        <f>IFERROR(AVERAGE(Data!N440),"  ")</f>
        <v>27600</v>
      </c>
      <c r="N432" s="66">
        <f>IFERROR(AVERAGE(Data!O440),"  ")</f>
        <v>47683</v>
      </c>
      <c r="O432" s="66">
        <f>IFERROR(AVERAGE(Data!P440),"  ")</f>
        <v>29507.75</v>
      </c>
      <c r="P432" s="66">
        <f>IFERROR(AVERAGE(Data!Q440),"  ")</f>
        <v>23824.416666666668</v>
      </c>
      <c r="Q432" s="67">
        <f>IFERROR(AVERAGE(Data!R440),"  ")</f>
        <v>157.05121293800536</v>
      </c>
      <c r="R432" s="67">
        <f>IFERROR(AVERAGE(Data!S440),"  ")</f>
        <v>72.812591508052705</v>
      </c>
      <c r="S432" s="67">
        <f>IFERROR(AVERAGE(Data!T440),"  ")</f>
        <v>23.855078648305472</v>
      </c>
      <c r="T432" s="66">
        <f>IFERROR(AVERAGE(Data!V440), " ")</f>
        <v>98420</v>
      </c>
      <c r="U432" s="66">
        <f>IFERROR(AVERAGE(Data!W440), " ")</f>
        <v>38159</v>
      </c>
      <c r="V432" s="66">
        <f>IFERROR(AVERAGE(Data!X440), " ")</f>
        <v>32800</v>
      </c>
      <c r="W432" s="66">
        <f>IFERROR(AVERAGE(Data!Y440), " ")</f>
        <v>169379</v>
      </c>
      <c r="X432" s="66">
        <f>IFERROR(AVERAGE(Data!Z440), " ")</f>
        <v>172142.5</v>
      </c>
      <c r="Y432" s="66">
        <f>IFERROR(AVERAGE(Data!AA440), " ")</f>
        <v>149697.5</v>
      </c>
      <c r="Z432" s="67">
        <f>IFERROR(AVERAGE(Data!AB440), " ")</f>
        <v>17.274924011105796</v>
      </c>
      <c r="AA432" s="67">
        <f>IFERROR(AVERAGE(Data!AC440), " ")</f>
        <v>11.381426022591068</v>
      </c>
      <c r="AB432" s="67">
        <f>IFERROR(AVERAGE(Data!AD440), " ")</f>
        <v>14.993570366906606</v>
      </c>
      <c r="AC432" s="66">
        <f>IFERROR(AVERAGE(Data!AF440), "  ")</f>
        <v>0</v>
      </c>
      <c r="AD432" s="66">
        <f>IFERROR(AVERAGE(Data!AG440), "  ")</f>
        <v>1750</v>
      </c>
      <c r="AE432" s="66">
        <f>IFERROR(AVERAGE(Data!AH440), "  ")</f>
        <v>11400</v>
      </c>
      <c r="AF432" s="66">
        <f>IFERROR(AVERAGE(Data!AI440), "  ")</f>
        <v>13150</v>
      </c>
      <c r="AG432" s="66">
        <f>IFERROR(AVERAGE(Data!AJ440), "  ")</f>
        <v>10412.5</v>
      </c>
      <c r="AH432" s="66">
        <f>IFERROR(AVERAGE(Data!AK440), "  ")</f>
        <v>10026.166666666666</v>
      </c>
      <c r="AI432" s="67">
        <f>IFERROR(AVERAGE(Data!AL440), "  ")</f>
        <v>134.82142857142856</v>
      </c>
      <c r="AJ432" s="67">
        <f>IFERROR(AVERAGE(Data!AM440), "  ")</f>
        <v>13.179347826086962</v>
      </c>
      <c r="AK432" s="67">
        <f>IFERROR(AVERAGE(Data!AN440), "  ")</f>
        <v>3.8532506607709793</v>
      </c>
      <c r="AL432" s="66">
        <f>IFERROR(AVERAGE(Data!AP440),"  ")</f>
        <v>431080</v>
      </c>
      <c r="AM432" s="66">
        <f>IFERROR(AVERAGE(Data!AQ440),"  ")</f>
        <v>186279</v>
      </c>
      <c r="AN432" s="66">
        <f>IFERROR(AVERAGE(Data!AR440),"  ")</f>
        <v>73200</v>
      </c>
      <c r="AO432" s="66">
        <f>IFERROR(AVERAGE(Data!AS440),"  ")</f>
        <v>690559</v>
      </c>
      <c r="AP432" s="66">
        <f>IFERROR(AVERAGE(Data!AT440),"  ")</f>
        <v>631852.75</v>
      </c>
      <c r="AQ432" s="66">
        <f>IFERROR(AVERAGE(Data!AU440),"  ")</f>
        <v>608894.25</v>
      </c>
      <c r="AR432" s="67">
        <f>IFERROR(AVERAGE(Data!AV440),"  ")</f>
        <v>29.67489216590209</v>
      </c>
      <c r="AS432" s="67">
        <f>IFERROR(AVERAGE(Data!AW440),"  ")</f>
        <v>4.8459840188766812</v>
      </c>
      <c r="AT432" s="67">
        <f>IFERROR(AVERAGE(Data!AX440),"  ")</f>
        <v>3.7705233708480668</v>
      </c>
      <c r="AU432" s="66">
        <f>IFERROR(AVERAGE(Data!AZ440), "  ")</f>
        <v>460.34699999999998</v>
      </c>
      <c r="AV432" s="66">
        <f>IFERROR(AVERAGE(Data!BA440), "  ")</f>
        <v>47.683</v>
      </c>
      <c r="AW432" s="66">
        <f>IFERROR(AVERAGE(Data!BB440), "  ")</f>
        <v>169.37899999999999</v>
      </c>
      <c r="AX432" s="66">
        <f>IFERROR(AVERAGE(Data!BC440), "  ")</f>
        <v>13.15</v>
      </c>
      <c r="AY432" s="66">
        <f>IFERROR(AVERAGE(Data!BD440), "  ")</f>
        <v>690.55899999999997</v>
      </c>
      <c r="AZ432" s="66">
        <f>IFERROR(AVERAGE(Data!BE440), "  ")</f>
        <v>4305.1679999999997</v>
      </c>
      <c r="BA432" s="66">
        <f>IFERROR(AVERAGE(Data!BF440), "  ")</f>
        <v>276.38400000000001</v>
      </c>
      <c r="BB432" s="66">
        <f>IFERROR(AVERAGE(Data!BG440), "  ")</f>
        <v>2733.5929999999998</v>
      </c>
      <c r="BC432" s="66">
        <f>IFERROR(AVERAGE(Data!BH440), "  ")</f>
        <v>95.2</v>
      </c>
      <c r="BD432" s="66">
        <f>IFERROR(AVERAGE(Data!BI440), "  ")</f>
        <v>7410.3450000000003</v>
      </c>
    </row>
    <row r="433" spans="1:56" x14ac:dyDescent="0.25">
      <c r="A433" s="59">
        <f t="shared" si="6"/>
        <v>40642</v>
      </c>
      <c r="B433" s="66">
        <f>IFERROR(AVERAGE(Data!B441),"  ")</f>
        <v>266500</v>
      </c>
      <c r="C433" s="66">
        <f>IFERROR(AVERAGE(Data!C441),"  ")</f>
        <v>85277</v>
      </c>
      <c r="D433" s="66">
        <f>IFERROR(AVERAGE(Data!D441),"  ")</f>
        <v>0</v>
      </c>
      <c r="E433" s="66">
        <f>IFERROR(AVERAGE(Data!E441),"  ")</f>
        <v>351777</v>
      </c>
      <c r="F433" s="66">
        <f>IFERROR(AVERAGE(Data!F441),"  ")</f>
        <v>415016.75</v>
      </c>
      <c r="G433" s="66">
        <f>IFERROR(AVERAGE(Data!G441),"  ")</f>
        <v>393739.58333333331</v>
      </c>
      <c r="H433" s="67">
        <f>IFERROR(AVERAGE(Data!H441),"  ")</f>
        <v>1.5859768687641607</v>
      </c>
      <c r="I433" s="67">
        <f>IFERROR(AVERAGE(Data!I441),"  ")</f>
        <v>21.762030850026036</v>
      </c>
      <c r="J433" s="67">
        <f>IFERROR(AVERAGE(Data!J441),"  ")</f>
        <v>5.4038678271912</v>
      </c>
      <c r="K433" s="66">
        <f>IFERROR(AVERAGE(Data!L441),"  ")</f>
        <v>16700</v>
      </c>
      <c r="L433" s="66">
        <f>IFERROR(AVERAGE(Data!M441),"  ")</f>
        <v>6750</v>
      </c>
      <c r="M433" s="66">
        <f>IFERROR(AVERAGE(Data!N441),"  ")</f>
        <v>7000</v>
      </c>
      <c r="N433" s="66">
        <f>IFERROR(AVERAGE(Data!O441),"  ")</f>
        <v>30450</v>
      </c>
      <c r="O433" s="66">
        <f>IFERROR(AVERAGE(Data!P441),"  ")</f>
        <v>31020.25</v>
      </c>
      <c r="P433" s="66">
        <f>IFERROR(AVERAGE(Data!Q441),"  ")</f>
        <v>24180</v>
      </c>
      <c r="Q433" s="67">
        <f>IFERROR(AVERAGE(Data!R441),"  ")</f>
        <v>62.999839409025206</v>
      </c>
      <c r="R433" s="67">
        <f>IFERROR(AVERAGE(Data!S441),"  ")</f>
        <v>69.553572648638308</v>
      </c>
      <c r="S433" s="67">
        <f>IFERROR(AVERAGE(Data!T441),"  ")</f>
        <v>28.288875103391241</v>
      </c>
      <c r="T433" s="66">
        <f>IFERROR(AVERAGE(Data!V441), " ")</f>
        <v>46560</v>
      </c>
      <c r="U433" s="66">
        <f>IFERROR(AVERAGE(Data!W441), " ")</f>
        <v>9550</v>
      </c>
      <c r="V433" s="66">
        <f>IFERROR(AVERAGE(Data!X441), " ")</f>
        <v>5600</v>
      </c>
      <c r="W433" s="66">
        <f>IFERROR(AVERAGE(Data!Y441), " ")</f>
        <v>61710</v>
      </c>
      <c r="X433" s="66">
        <f>IFERROR(AVERAGE(Data!Z441), " ")</f>
        <v>148989.5</v>
      </c>
      <c r="Y433" s="66">
        <f>IFERROR(AVERAGE(Data!AA441), " ")</f>
        <v>142608.41666666666</v>
      </c>
      <c r="Z433" s="67">
        <f>IFERROR(AVERAGE(Data!AB441), " ")</f>
        <v>-34.43406751027954</v>
      </c>
      <c r="AA433" s="67">
        <f>IFERROR(AVERAGE(Data!AC441), " ")</f>
        <v>13.78064752624204</v>
      </c>
      <c r="AB433" s="67">
        <f>IFERROR(AVERAGE(Data!AD441), " ")</f>
        <v>4.4745488958400692</v>
      </c>
      <c r="AC433" s="66">
        <f>IFERROR(AVERAGE(Data!AF441), "  ")</f>
        <v>0</v>
      </c>
      <c r="AD433" s="66">
        <f>IFERROR(AVERAGE(Data!AG441), "  ")</f>
        <v>1700</v>
      </c>
      <c r="AE433" s="66">
        <f>IFERROR(AVERAGE(Data!AH441), "  ")</f>
        <v>7300</v>
      </c>
      <c r="AF433" s="66">
        <f>IFERROR(AVERAGE(Data!AI441), "  ")</f>
        <v>9000</v>
      </c>
      <c r="AG433" s="66">
        <f>IFERROR(AVERAGE(Data!AJ441), "  ")</f>
        <v>8437.5</v>
      </c>
      <c r="AH433" s="66">
        <f>IFERROR(AVERAGE(Data!AK441), "  ")</f>
        <v>10351.166666666666</v>
      </c>
      <c r="AI433" s="67">
        <f>IFERROR(AVERAGE(Data!AL441), "  ")</f>
        <v>221.42857142857144</v>
      </c>
      <c r="AJ433" s="67">
        <f>IFERROR(AVERAGE(Data!AM441), "  ")</f>
        <v>-3.5714285714285698</v>
      </c>
      <c r="AK433" s="67">
        <f>IFERROR(AVERAGE(Data!AN441), "  ")</f>
        <v>-18.487449079813867</v>
      </c>
      <c r="AL433" s="66">
        <f>IFERROR(AVERAGE(Data!AP441),"  ")</f>
        <v>329760</v>
      </c>
      <c r="AM433" s="66">
        <f>IFERROR(AVERAGE(Data!AQ441),"  ")</f>
        <v>103277</v>
      </c>
      <c r="AN433" s="66">
        <f>IFERROR(AVERAGE(Data!AR441),"  ")</f>
        <v>19900</v>
      </c>
      <c r="AO433" s="66">
        <f>IFERROR(AVERAGE(Data!AS441),"  ")</f>
        <v>452937</v>
      </c>
      <c r="AP433" s="66">
        <f>IFERROR(AVERAGE(Data!AT441),"  ")</f>
        <v>603464</v>
      </c>
      <c r="AQ433" s="66">
        <f>IFERROR(AVERAGE(Data!AU441),"  ")</f>
        <v>570879.16666666663</v>
      </c>
      <c r="AR433" s="67">
        <f>IFERROR(AVERAGE(Data!AV441),"  ")</f>
        <v>-1.9372787598644692</v>
      </c>
      <c r="AS433" s="67">
        <f>IFERROR(AVERAGE(Data!AW441),"  ")</f>
        <v>20.975337901669345</v>
      </c>
      <c r="AT433" s="67">
        <f>IFERROR(AVERAGE(Data!AX441),"  ")</f>
        <v>5.7078336775879368</v>
      </c>
      <c r="AU433" s="66">
        <f>IFERROR(AVERAGE(Data!AZ441), "  ")</f>
        <v>351.77699999999999</v>
      </c>
      <c r="AV433" s="66">
        <f>IFERROR(AVERAGE(Data!BA441), "  ")</f>
        <v>30.45</v>
      </c>
      <c r="AW433" s="66">
        <f>IFERROR(AVERAGE(Data!BB441), "  ")</f>
        <v>61.71</v>
      </c>
      <c r="AX433" s="66">
        <f>IFERROR(AVERAGE(Data!BC441), "  ")</f>
        <v>9</v>
      </c>
      <c r="AY433" s="66">
        <f>IFERROR(AVERAGE(Data!BD441), "  ")</f>
        <v>452.93700000000001</v>
      </c>
      <c r="AZ433" s="66">
        <f>IFERROR(AVERAGE(Data!BE441), "  ")</f>
        <v>4656.9449999999997</v>
      </c>
      <c r="BA433" s="66">
        <f>IFERROR(AVERAGE(Data!BF441), "  ")</f>
        <v>306.834</v>
      </c>
      <c r="BB433" s="66">
        <f>IFERROR(AVERAGE(Data!BG441), "  ")</f>
        <v>2795.3029999999999</v>
      </c>
      <c r="BC433" s="66">
        <f>IFERROR(AVERAGE(Data!BH441), "  ")</f>
        <v>104.2</v>
      </c>
      <c r="BD433" s="66">
        <f>IFERROR(AVERAGE(Data!BI441), "  ")</f>
        <v>7863.2820000000002</v>
      </c>
    </row>
    <row r="434" spans="1:56" x14ac:dyDescent="0.25">
      <c r="A434" s="59">
        <f t="shared" si="6"/>
        <v>40649</v>
      </c>
      <c r="B434" s="66">
        <f>IFERROR(AVERAGE(Data!B442),"  ")</f>
        <v>359960</v>
      </c>
      <c r="C434" s="66">
        <f>IFERROR(AVERAGE(Data!C442),"  ")</f>
        <v>71350</v>
      </c>
      <c r="D434" s="66">
        <f>IFERROR(AVERAGE(Data!D442),"  ")</f>
        <v>1400</v>
      </c>
      <c r="E434" s="66">
        <f>IFERROR(AVERAGE(Data!E442),"  ")</f>
        <v>432710</v>
      </c>
      <c r="F434" s="66">
        <f>IFERROR(AVERAGE(Data!F442),"  ")</f>
        <v>422139.75</v>
      </c>
      <c r="G434" s="66">
        <f>IFERROR(AVERAGE(Data!G442),"  ")</f>
        <v>422298.58333333331</v>
      </c>
      <c r="H434" s="67">
        <f>IFERROR(AVERAGE(Data!H442),"  ")</f>
        <v>12.154498517428003</v>
      </c>
      <c r="I434" s="67">
        <f>IFERROR(AVERAGE(Data!I442),"  ")</f>
        <v>17.363816508762199</v>
      </c>
      <c r="J434" s="67">
        <f>IFERROR(AVERAGE(Data!J442),"  ")</f>
        <v>-3.7611618793409463E-2</v>
      </c>
      <c r="K434" s="66">
        <f>IFERROR(AVERAGE(Data!L442),"  ")</f>
        <v>1600</v>
      </c>
      <c r="L434" s="66">
        <f>IFERROR(AVERAGE(Data!M442),"  ")</f>
        <v>12000</v>
      </c>
      <c r="M434" s="66">
        <f>IFERROR(AVERAGE(Data!N442),"  ")</f>
        <v>9800</v>
      </c>
      <c r="N434" s="66">
        <f>IFERROR(AVERAGE(Data!O442),"  ")</f>
        <v>23400</v>
      </c>
      <c r="O434" s="66">
        <f>IFERROR(AVERAGE(Data!P442),"  ")</f>
        <v>31833.25</v>
      </c>
      <c r="P434" s="66">
        <f>IFERROR(AVERAGE(Data!Q442),"  ")</f>
        <v>22082.75</v>
      </c>
      <c r="Q434" s="67">
        <f>IFERROR(AVERAGE(Data!R442),"  ")</f>
        <v>96.638655462184857</v>
      </c>
      <c r="R434" s="67">
        <f>IFERROR(AVERAGE(Data!S442),"  ")</f>
        <v>88.415383021855249</v>
      </c>
      <c r="S434" s="67">
        <f>IFERROR(AVERAGE(Data!T442),"  ")</f>
        <v>44.154373889121601</v>
      </c>
      <c r="T434" s="66">
        <f>IFERROR(AVERAGE(Data!V442), " ")</f>
        <v>75688</v>
      </c>
      <c r="U434" s="66">
        <f>IFERROR(AVERAGE(Data!W442), " ")</f>
        <v>10250</v>
      </c>
      <c r="V434" s="66">
        <f>IFERROR(AVERAGE(Data!X442), " ")</f>
        <v>16800</v>
      </c>
      <c r="W434" s="66">
        <f>IFERROR(AVERAGE(Data!Y442), " ")</f>
        <v>102738</v>
      </c>
      <c r="X434" s="66">
        <f>IFERROR(AVERAGE(Data!Z442), " ")</f>
        <v>128930.25</v>
      </c>
      <c r="Y434" s="66">
        <f>IFERROR(AVERAGE(Data!AA442), " ")</f>
        <v>143599.16666666666</v>
      </c>
      <c r="Z434" s="67">
        <f>IFERROR(AVERAGE(Data!AB442), " ")</f>
        <v>1.4295586928620763</v>
      </c>
      <c r="AA434" s="67">
        <f>IFERROR(AVERAGE(Data!AC442), " ")</f>
        <v>3.8424365433172625</v>
      </c>
      <c r="AB434" s="67">
        <f>IFERROR(AVERAGE(Data!AD442), " ")</f>
        <v>-10.215182307232507</v>
      </c>
      <c r="AC434" s="66">
        <f>IFERROR(AVERAGE(Data!AF442), "  ")</f>
        <v>1500</v>
      </c>
      <c r="AD434" s="66">
        <f>IFERROR(AVERAGE(Data!AG442), "  ")</f>
        <v>0</v>
      </c>
      <c r="AE434" s="66">
        <f>IFERROR(AVERAGE(Data!AH442), "  ")</f>
        <v>2800</v>
      </c>
      <c r="AF434" s="66">
        <f>IFERROR(AVERAGE(Data!AI442), "  ")</f>
        <v>4300</v>
      </c>
      <c r="AG434" s="66">
        <f>IFERROR(AVERAGE(Data!AJ442), "  ")</f>
        <v>8087.5</v>
      </c>
      <c r="AH434" s="66">
        <f>IFERROR(AVERAGE(Data!AK442), "  ")</f>
        <v>10252</v>
      </c>
      <c r="AI434" s="67">
        <f>IFERROR(AVERAGE(Data!AL442), "  ")</f>
        <v>0</v>
      </c>
      <c r="AJ434" s="67">
        <f>IFERROR(AVERAGE(Data!AM442), "  ")</f>
        <v>20.260223048327131</v>
      </c>
      <c r="AK434" s="67">
        <f>IFERROR(AVERAGE(Data!AN442), "  ")</f>
        <v>-21.112953570035121</v>
      </c>
      <c r="AL434" s="66">
        <f>IFERROR(AVERAGE(Data!AP442),"  ")</f>
        <v>438748</v>
      </c>
      <c r="AM434" s="66">
        <f>IFERROR(AVERAGE(Data!AQ442),"  ")</f>
        <v>93600</v>
      </c>
      <c r="AN434" s="66">
        <f>IFERROR(AVERAGE(Data!AR442),"  ")</f>
        <v>30800</v>
      </c>
      <c r="AO434" s="66">
        <f>IFERROR(AVERAGE(Data!AS442),"  ")</f>
        <v>563148</v>
      </c>
      <c r="AP434" s="66">
        <f>IFERROR(AVERAGE(Data!AT442),"  ")</f>
        <v>590990.75</v>
      </c>
      <c r="AQ434" s="66">
        <f>IFERROR(AVERAGE(Data!AU442),"  ")</f>
        <v>598232.5</v>
      </c>
      <c r="AR434" s="67">
        <f>IFERROR(AVERAGE(Data!AV442),"  ")</f>
        <v>11.889784743277442</v>
      </c>
      <c r="AS434" s="67">
        <f>IFERROR(AVERAGE(Data!AW442),"  ")</f>
        <v>16.459525740224201</v>
      </c>
      <c r="AT434" s="67">
        <f>IFERROR(AVERAGE(Data!AX442),"  ")</f>
        <v>-1.2105243362739437</v>
      </c>
      <c r="AU434" s="66">
        <f>IFERROR(AVERAGE(Data!AZ442), "  ")</f>
        <v>432.71</v>
      </c>
      <c r="AV434" s="66">
        <f>IFERROR(AVERAGE(Data!BA442), "  ")</f>
        <v>23.4</v>
      </c>
      <c r="AW434" s="66">
        <f>IFERROR(AVERAGE(Data!BB442), "  ")</f>
        <v>102.738</v>
      </c>
      <c r="AX434" s="66">
        <f>IFERROR(AVERAGE(Data!BC442), "  ")</f>
        <v>4.3</v>
      </c>
      <c r="AY434" s="66">
        <f>IFERROR(AVERAGE(Data!BD442), "  ")</f>
        <v>563.14800000000002</v>
      </c>
      <c r="AZ434" s="66">
        <f>IFERROR(AVERAGE(Data!BE442), "  ")</f>
        <v>5089.6549999999997</v>
      </c>
      <c r="BA434" s="66">
        <f>IFERROR(AVERAGE(Data!BF442), "  ")</f>
        <v>330.23399999999998</v>
      </c>
      <c r="BB434" s="66">
        <f>IFERROR(AVERAGE(Data!BG442), "  ")</f>
        <v>2898.0409999999997</v>
      </c>
      <c r="BC434" s="66">
        <f>IFERROR(AVERAGE(Data!BH442), "  ")</f>
        <v>108.5</v>
      </c>
      <c r="BD434" s="66">
        <f>IFERROR(AVERAGE(Data!BI442), "  ")</f>
        <v>8426.43</v>
      </c>
    </row>
    <row r="435" spans="1:56" x14ac:dyDescent="0.25">
      <c r="A435" s="59">
        <f t="shared" si="6"/>
        <v>40656</v>
      </c>
      <c r="B435" s="66">
        <f>IFERROR(AVERAGE(Data!B443),"  ")</f>
        <v>241116</v>
      </c>
      <c r="C435" s="66">
        <f>IFERROR(AVERAGE(Data!C443),"  ")</f>
        <v>83140</v>
      </c>
      <c r="D435" s="66">
        <f>IFERROR(AVERAGE(Data!D443),"  ")</f>
        <v>1400</v>
      </c>
      <c r="E435" s="66">
        <f>IFERROR(AVERAGE(Data!E443),"  ")</f>
        <v>325656</v>
      </c>
      <c r="F435" s="66">
        <f>IFERROR(AVERAGE(Data!F443),"  ")</f>
        <v>392622.5</v>
      </c>
      <c r="G435" s="66">
        <f>IFERROR(AVERAGE(Data!G443),"  ")</f>
        <v>447697.66666666669</v>
      </c>
      <c r="H435" s="67">
        <f>IFERROR(AVERAGE(Data!H443),"  ")</f>
        <v>-32.286054698302657</v>
      </c>
      <c r="I435" s="67">
        <f>IFERROR(AVERAGE(Data!I443),"  ")</f>
        <v>-0.41167242238655533</v>
      </c>
      <c r="J435" s="67">
        <f>IFERROR(AVERAGE(Data!J443),"  ")</f>
        <v>-12.30186591695438</v>
      </c>
      <c r="K435" s="66">
        <f>IFERROR(AVERAGE(Data!L443),"  ")</f>
        <v>10400</v>
      </c>
      <c r="L435" s="66">
        <f>IFERROR(AVERAGE(Data!M443),"  ")</f>
        <v>15800</v>
      </c>
      <c r="M435" s="66">
        <f>IFERROR(AVERAGE(Data!N443),"  ")</f>
        <v>21000</v>
      </c>
      <c r="N435" s="66">
        <f>IFERROR(AVERAGE(Data!O443),"  ")</f>
        <v>47200</v>
      </c>
      <c r="O435" s="66">
        <f>IFERROR(AVERAGE(Data!P443),"  ")</f>
        <v>37183.25</v>
      </c>
      <c r="P435" s="66">
        <f>IFERROR(AVERAGE(Data!Q443),"  ")</f>
        <v>26102.25</v>
      </c>
      <c r="Q435" s="67">
        <f>IFERROR(AVERAGE(Data!R443),"  ")</f>
        <v>15.051797684338819</v>
      </c>
      <c r="R435" s="67">
        <f>IFERROR(AVERAGE(Data!S443),"  ")</f>
        <v>64.972935800168614</v>
      </c>
      <c r="S435" s="67">
        <f>IFERROR(AVERAGE(Data!T443),"  ")</f>
        <v>42.45227901809232</v>
      </c>
      <c r="T435" s="66">
        <f>IFERROR(AVERAGE(Data!V443), " ")</f>
        <v>63366</v>
      </c>
      <c r="U435" s="66">
        <f>IFERROR(AVERAGE(Data!W443), " ")</f>
        <v>9000</v>
      </c>
      <c r="V435" s="66">
        <f>IFERROR(AVERAGE(Data!X443), " ")</f>
        <v>16800</v>
      </c>
      <c r="W435" s="66">
        <f>IFERROR(AVERAGE(Data!Y443), " ")</f>
        <v>89166</v>
      </c>
      <c r="X435" s="66">
        <f>IFERROR(AVERAGE(Data!Z443), " ")</f>
        <v>105748.25</v>
      </c>
      <c r="Y435" s="66">
        <f>IFERROR(AVERAGE(Data!AA443), " ")</f>
        <v>141389.16666666666</v>
      </c>
      <c r="Z435" s="67">
        <f>IFERROR(AVERAGE(Data!AB443), " ")</f>
        <v>16.939016393442618</v>
      </c>
      <c r="AA435" s="67">
        <f>IFERROR(AVERAGE(Data!AC443), " ")</f>
        <v>1.659504720155347</v>
      </c>
      <c r="AB435" s="67">
        <f>IFERROR(AVERAGE(Data!AD443), " ")</f>
        <v>-25.207671497698424</v>
      </c>
      <c r="AC435" s="66">
        <f>IFERROR(AVERAGE(Data!AF443), "  ")</f>
        <v>1800</v>
      </c>
      <c r="AD435" s="66">
        <f>IFERROR(AVERAGE(Data!AG443), "  ")</f>
        <v>0</v>
      </c>
      <c r="AE435" s="66">
        <f>IFERROR(AVERAGE(Data!AH443), "  ")</f>
        <v>4400</v>
      </c>
      <c r="AF435" s="66">
        <f>IFERROR(AVERAGE(Data!AI443), "  ")</f>
        <v>6200</v>
      </c>
      <c r="AG435" s="66">
        <f>IFERROR(AVERAGE(Data!AJ443), "  ")</f>
        <v>8162.5</v>
      </c>
      <c r="AH435" s="66">
        <f>IFERROR(AVERAGE(Data!AK443), "  ")</f>
        <v>9154.8333333333339</v>
      </c>
      <c r="AI435" s="67">
        <f>IFERROR(AVERAGE(Data!AL443), "  ")</f>
        <v>-45.13274336283186</v>
      </c>
      <c r="AJ435" s="67">
        <f>IFERROR(AVERAGE(Data!AM443), "  ")</f>
        <v>36.041666666666657</v>
      </c>
      <c r="AK435" s="67">
        <f>IFERROR(AVERAGE(Data!AN443), "  ")</f>
        <v>-10.839447286497117</v>
      </c>
      <c r="AL435" s="66">
        <f>IFERROR(AVERAGE(Data!AP443),"  ")</f>
        <v>316682</v>
      </c>
      <c r="AM435" s="66">
        <f>IFERROR(AVERAGE(Data!AQ443),"  ")</f>
        <v>107940</v>
      </c>
      <c r="AN435" s="66">
        <f>IFERROR(AVERAGE(Data!AR443),"  ")</f>
        <v>43600</v>
      </c>
      <c r="AO435" s="66">
        <f>IFERROR(AVERAGE(Data!AS443),"  ")</f>
        <v>468222</v>
      </c>
      <c r="AP435" s="66">
        <f>IFERROR(AVERAGE(Data!AT443),"  ")</f>
        <v>543716.5</v>
      </c>
      <c r="AQ435" s="66">
        <f>IFERROR(AVERAGE(Data!AU443),"  ")</f>
        <v>624343.91666666663</v>
      </c>
      <c r="AR435" s="67">
        <f>IFERROR(AVERAGE(Data!AV443),"  ")</f>
        <v>-23.17983146952276</v>
      </c>
      <c r="AS435" s="67">
        <f>IFERROR(AVERAGE(Data!AW443),"  ")</f>
        <v>3.2099072429820019</v>
      </c>
      <c r="AT435" s="67">
        <f>IFERROR(AVERAGE(Data!AX443),"  ")</f>
        <v>-12.913942862954663</v>
      </c>
      <c r="AU435" s="66">
        <f>IFERROR(AVERAGE(Data!AZ443), "  ")</f>
        <v>325.65600000000001</v>
      </c>
      <c r="AV435" s="66">
        <f>IFERROR(AVERAGE(Data!BA443), "  ")</f>
        <v>47.2</v>
      </c>
      <c r="AW435" s="66">
        <f>IFERROR(AVERAGE(Data!BB443), "  ")</f>
        <v>89.165999999999997</v>
      </c>
      <c r="AX435" s="66">
        <f>IFERROR(AVERAGE(Data!BC443), "  ")</f>
        <v>6.2</v>
      </c>
      <c r="AY435" s="66">
        <f>IFERROR(AVERAGE(Data!BD443), "  ")</f>
        <v>468.22199999999998</v>
      </c>
      <c r="AZ435" s="66">
        <f>IFERROR(AVERAGE(Data!BE443), "  ")</f>
        <v>5415.3109999999997</v>
      </c>
      <c r="BA435" s="66">
        <f>IFERROR(AVERAGE(Data!BF443), "  ")</f>
        <v>377.43399999999997</v>
      </c>
      <c r="BB435" s="66">
        <f>IFERROR(AVERAGE(Data!BG443), "  ")</f>
        <v>2987.2069999999999</v>
      </c>
      <c r="BC435" s="66">
        <f>IFERROR(AVERAGE(Data!BH443), "  ")</f>
        <v>114.7</v>
      </c>
      <c r="BD435" s="66">
        <f>IFERROR(AVERAGE(Data!BI443), "  ")</f>
        <v>8894.652</v>
      </c>
    </row>
    <row r="436" spans="1:56" x14ac:dyDescent="0.25">
      <c r="A436" s="59">
        <f t="shared" si="6"/>
        <v>40663</v>
      </c>
      <c r="B436" s="66">
        <f>IFERROR(AVERAGE(Data!B444),"  ")</f>
        <v>193000</v>
      </c>
      <c r="C436" s="66">
        <f>IFERROR(AVERAGE(Data!C444),"  ")</f>
        <v>14000</v>
      </c>
      <c r="D436" s="66">
        <f>IFERROR(AVERAGE(Data!D444),"  ")</f>
        <v>0</v>
      </c>
      <c r="E436" s="66">
        <f>IFERROR(AVERAGE(Data!E444),"  ")</f>
        <v>207000</v>
      </c>
      <c r="F436" s="66">
        <f>IFERROR(AVERAGE(Data!F444),"  ")</f>
        <v>329285.75</v>
      </c>
      <c r="G436" s="66">
        <f>IFERROR(AVERAGE(Data!G444),"  ")</f>
        <v>422191.75</v>
      </c>
      <c r="H436" s="67">
        <f>IFERROR(AVERAGE(Data!H444),"  ")</f>
        <v>-48.415071770334926</v>
      </c>
      <c r="I436" s="67">
        <f>IFERROR(AVERAGE(Data!I444),"  ")</f>
        <v>-18.408298282238235</v>
      </c>
      <c r="J436" s="67">
        <f>IFERROR(AVERAGE(Data!J444),"  ")</f>
        <v>-22.005640801839444</v>
      </c>
      <c r="K436" s="66">
        <f>IFERROR(AVERAGE(Data!L444),"  ")</f>
        <v>0</v>
      </c>
      <c r="L436" s="66">
        <f>IFERROR(AVERAGE(Data!M444),"  ")</f>
        <v>4750</v>
      </c>
      <c r="M436" s="66">
        <f>IFERROR(AVERAGE(Data!N444),"  ")</f>
        <v>2800</v>
      </c>
      <c r="N436" s="66">
        <f>IFERROR(AVERAGE(Data!O444),"  ")</f>
        <v>7550</v>
      </c>
      <c r="O436" s="66">
        <f>IFERROR(AVERAGE(Data!P444),"  ")</f>
        <v>27150</v>
      </c>
      <c r="P436" s="66">
        <f>IFERROR(AVERAGE(Data!Q444),"  ")</f>
        <v>23243.5</v>
      </c>
      <c r="Q436" s="67">
        <f>IFERROR(AVERAGE(Data!R444),"  ")</f>
        <v>-54.92537313432836</v>
      </c>
      <c r="R436" s="67">
        <f>IFERROR(AVERAGE(Data!S444),"  ")</f>
        <v>22.911856580198297</v>
      </c>
      <c r="S436" s="67">
        <f>IFERROR(AVERAGE(Data!T444),"  ")</f>
        <v>16.806849226665509</v>
      </c>
      <c r="T436" s="66">
        <f>IFERROR(AVERAGE(Data!V444), " ")</f>
        <v>22900</v>
      </c>
      <c r="U436" s="66">
        <f>IFERROR(AVERAGE(Data!W444), " ")</f>
        <v>13700</v>
      </c>
      <c r="V436" s="66">
        <f>IFERROR(AVERAGE(Data!X444), " ")</f>
        <v>1400</v>
      </c>
      <c r="W436" s="66">
        <f>IFERROR(AVERAGE(Data!Y444), " ")</f>
        <v>38000</v>
      </c>
      <c r="X436" s="66">
        <f>IFERROR(AVERAGE(Data!Z444), " ")</f>
        <v>72903.5</v>
      </c>
      <c r="Y436" s="66">
        <f>IFERROR(AVERAGE(Data!AA444), " ")</f>
        <v>122614.83333333333</v>
      </c>
      <c r="Z436" s="67">
        <f>IFERROR(AVERAGE(Data!AB444), " ")</f>
        <v>-59.183673469387756</v>
      </c>
      <c r="AA436" s="67">
        <f>IFERROR(AVERAGE(Data!AC444), " ")</f>
        <v>-20.052966479236979</v>
      </c>
      <c r="AB436" s="67">
        <f>IFERROR(AVERAGE(Data!AD444), " ")</f>
        <v>-40.542674961838486</v>
      </c>
      <c r="AC436" s="66">
        <f>IFERROR(AVERAGE(Data!AF444), "  ")</f>
        <v>1600</v>
      </c>
      <c r="AD436" s="66">
        <f>IFERROR(AVERAGE(Data!AG444), "  ")</f>
        <v>0</v>
      </c>
      <c r="AE436" s="66">
        <f>IFERROR(AVERAGE(Data!AH444), "  ")</f>
        <v>4200</v>
      </c>
      <c r="AF436" s="66">
        <f>IFERROR(AVERAGE(Data!AI444), "  ")</f>
        <v>5800</v>
      </c>
      <c r="AG436" s="66">
        <f>IFERROR(AVERAGE(Data!AJ444), "  ")</f>
        <v>6325</v>
      </c>
      <c r="AH436" s="66">
        <f>IFERROR(AVERAGE(Data!AK444), "  ")</f>
        <v>8796.5</v>
      </c>
      <c r="AI436" s="67">
        <f>IFERROR(AVERAGE(Data!AL444), "  ")</f>
        <v>38.095238095238095</v>
      </c>
      <c r="AJ436" s="67">
        <f>IFERROR(AVERAGE(Data!AM444), "  ")</f>
        <v>11.946902654867264</v>
      </c>
      <c r="AK436" s="67">
        <f>IFERROR(AVERAGE(Data!AN444), "  ")</f>
        <v>-28.096401978059461</v>
      </c>
      <c r="AL436" s="66">
        <f>IFERROR(AVERAGE(Data!AP444),"  ")</f>
        <v>217500</v>
      </c>
      <c r="AM436" s="66">
        <f>IFERROR(AVERAGE(Data!AQ444),"  ")</f>
        <v>32450</v>
      </c>
      <c r="AN436" s="66">
        <f>IFERROR(AVERAGE(Data!AR444),"  ")</f>
        <v>8400</v>
      </c>
      <c r="AO436" s="66">
        <f>IFERROR(AVERAGE(Data!AS444),"  ")</f>
        <v>258350</v>
      </c>
      <c r="AP436" s="66">
        <f>IFERROR(AVERAGE(Data!AT444),"  ")</f>
        <v>435664.25</v>
      </c>
      <c r="AQ436" s="66">
        <f>IFERROR(AVERAGE(Data!AU444),"  ")</f>
        <v>576846.58333333337</v>
      </c>
      <c r="AR436" s="67">
        <f>IFERROR(AVERAGE(Data!AV444),"  ")</f>
        <v>-49.867075466206124</v>
      </c>
      <c r="AS436" s="67">
        <f>IFERROR(AVERAGE(Data!AW444),"  ")</f>
        <v>-16.620279661726535</v>
      </c>
      <c r="AT436" s="67">
        <f>IFERROR(AVERAGE(Data!AX444),"  ")</f>
        <v>-24.474849537550359</v>
      </c>
      <c r="AU436" s="66">
        <f>IFERROR(AVERAGE(Data!AZ444), "  ")</f>
        <v>207</v>
      </c>
      <c r="AV436" s="66">
        <f>IFERROR(AVERAGE(Data!BA444), "  ")</f>
        <v>7.55</v>
      </c>
      <c r="AW436" s="66">
        <f>IFERROR(AVERAGE(Data!BB444), "  ")</f>
        <v>38</v>
      </c>
      <c r="AX436" s="66">
        <f>IFERROR(AVERAGE(Data!BC444), "  ")</f>
        <v>5.8</v>
      </c>
      <c r="AY436" s="66">
        <f>IFERROR(AVERAGE(Data!BD444), "  ")</f>
        <v>258.35000000000002</v>
      </c>
      <c r="AZ436" s="66">
        <f>IFERROR(AVERAGE(Data!BE444), "  ")</f>
        <v>5622.3109999999997</v>
      </c>
      <c r="BA436" s="66">
        <f>IFERROR(AVERAGE(Data!BF444), "  ")</f>
        <v>384.98399999999998</v>
      </c>
      <c r="BB436" s="66">
        <f>IFERROR(AVERAGE(Data!BG444), "  ")</f>
        <v>3025.2069999999999</v>
      </c>
      <c r="BC436" s="66">
        <f>IFERROR(AVERAGE(Data!BH444), "  ")</f>
        <v>120.5</v>
      </c>
      <c r="BD436" s="66">
        <f>IFERROR(AVERAGE(Data!BI444), "  ")</f>
        <v>9153.0020000000004</v>
      </c>
    </row>
    <row r="437" spans="1:56" x14ac:dyDescent="0.25">
      <c r="A437" s="59">
        <f t="shared" si="6"/>
        <v>40670</v>
      </c>
      <c r="B437" s="66">
        <f>IFERROR(AVERAGE(Data!B445),"  ")</f>
        <v>234342</v>
      </c>
      <c r="C437" s="66">
        <f>IFERROR(AVERAGE(Data!C445),"  ")</f>
        <v>0</v>
      </c>
      <c r="D437" s="66">
        <f>IFERROR(AVERAGE(Data!D445),"  ")</f>
        <v>0</v>
      </c>
      <c r="E437" s="66">
        <f>IFERROR(AVERAGE(Data!E445),"  ")</f>
        <v>234342</v>
      </c>
      <c r="F437" s="66">
        <f>IFERROR(AVERAGE(Data!F445),"  ")</f>
        <v>299927</v>
      </c>
      <c r="G437" s="66">
        <f>IFERROR(AVERAGE(Data!G445),"  ")</f>
        <v>423531.5</v>
      </c>
      <c r="H437" s="67">
        <f>IFERROR(AVERAGE(Data!H445),"  ")</f>
        <v>-63.591307603749279</v>
      </c>
      <c r="I437" s="67">
        <f>IFERROR(AVERAGE(Data!I445),"  ")</f>
        <v>-37.242868531565108</v>
      </c>
      <c r="J437" s="67">
        <f>IFERROR(AVERAGE(Data!J445),"  ")</f>
        <v>-29.1842519387578</v>
      </c>
      <c r="K437" s="66">
        <f>IFERROR(AVERAGE(Data!L445),"  ")</f>
        <v>0</v>
      </c>
      <c r="L437" s="66">
        <f>IFERROR(AVERAGE(Data!M445),"  ")</f>
        <v>0</v>
      </c>
      <c r="M437" s="66">
        <f>IFERROR(AVERAGE(Data!N445),"  ")</f>
        <v>0</v>
      </c>
      <c r="N437" s="66">
        <f>IFERROR(AVERAGE(Data!O445),"  ")</f>
        <v>0</v>
      </c>
      <c r="O437" s="66">
        <f>IFERROR(AVERAGE(Data!P445),"  ")</f>
        <v>19537.5</v>
      </c>
      <c r="P437" s="66">
        <f>IFERROR(AVERAGE(Data!Q445),"  ")</f>
        <v>23161.166666666668</v>
      </c>
      <c r="Q437" s="67">
        <f>IFERROR(AVERAGE(Data!R445),"  ")</f>
        <v>-100</v>
      </c>
      <c r="R437" s="67">
        <f>IFERROR(AVERAGE(Data!S445),"  ")</f>
        <v>-20.575232481325266</v>
      </c>
      <c r="S437" s="67">
        <f>IFERROR(AVERAGE(Data!T445),"  ")</f>
        <v>-15.645441003979366</v>
      </c>
      <c r="T437" s="66">
        <f>IFERROR(AVERAGE(Data!V445), " ")</f>
        <v>46480</v>
      </c>
      <c r="U437" s="66">
        <f>IFERROR(AVERAGE(Data!W445), " ")</f>
        <v>3000</v>
      </c>
      <c r="V437" s="66">
        <f>IFERROR(AVERAGE(Data!X445), " ")</f>
        <v>0</v>
      </c>
      <c r="W437" s="66">
        <f>IFERROR(AVERAGE(Data!Y445), " ")</f>
        <v>49480</v>
      </c>
      <c r="X437" s="66">
        <f>IFERROR(AVERAGE(Data!Z445), " ")</f>
        <v>69846</v>
      </c>
      <c r="Y437" s="66">
        <f>IFERROR(AVERAGE(Data!AA445), " ")</f>
        <v>120174.25</v>
      </c>
      <c r="Z437" s="67">
        <f>IFERROR(AVERAGE(Data!AB445), " ")</f>
        <v>-70.762549118090234</v>
      </c>
      <c r="AA437" s="67">
        <f>IFERROR(AVERAGE(Data!AC445), " ")</f>
        <v>-36.485592497868716</v>
      </c>
      <c r="AB437" s="67">
        <f>IFERROR(AVERAGE(Data!AD445), " ")</f>
        <v>-41.879395960449095</v>
      </c>
      <c r="AC437" s="66">
        <f>IFERROR(AVERAGE(Data!AF445), "  ")</f>
        <v>4600</v>
      </c>
      <c r="AD437" s="66">
        <f>IFERROR(AVERAGE(Data!AG445), "  ")</f>
        <v>0</v>
      </c>
      <c r="AE437" s="66">
        <f>IFERROR(AVERAGE(Data!AH445), "  ")</f>
        <v>0</v>
      </c>
      <c r="AF437" s="66">
        <f>IFERROR(AVERAGE(Data!AI445), "  ")</f>
        <v>4600</v>
      </c>
      <c r="AG437" s="66">
        <f>IFERROR(AVERAGE(Data!AJ445), "  ")</f>
        <v>5225</v>
      </c>
      <c r="AH437" s="66">
        <f>IFERROR(AVERAGE(Data!AK445), "  ")</f>
        <v>9746.5</v>
      </c>
      <c r="AI437" s="67">
        <f>IFERROR(AVERAGE(Data!AL445), "  ")</f>
        <v>-65.671641791044777</v>
      </c>
      <c r="AJ437" s="67">
        <f>IFERROR(AVERAGE(Data!AM445), "  ")</f>
        <v>-37.048192771084345</v>
      </c>
      <c r="AK437" s="67">
        <f>IFERROR(AVERAGE(Data!AN445), "  ")</f>
        <v>-46.391012158210643</v>
      </c>
      <c r="AL437" s="66">
        <f>IFERROR(AVERAGE(Data!AP445),"  ")</f>
        <v>285422</v>
      </c>
      <c r="AM437" s="66">
        <f>IFERROR(AVERAGE(Data!AQ445),"  ")</f>
        <v>3000</v>
      </c>
      <c r="AN437" s="66">
        <f>IFERROR(AVERAGE(Data!AR445),"  ")</f>
        <v>0</v>
      </c>
      <c r="AO437" s="66">
        <f>IFERROR(AVERAGE(Data!AS445),"  ")</f>
        <v>288422</v>
      </c>
      <c r="AP437" s="66">
        <f>IFERROR(AVERAGE(Data!AT445),"  ")</f>
        <v>394535.5</v>
      </c>
      <c r="AQ437" s="66">
        <f>IFERROR(AVERAGE(Data!AU445),"  ")</f>
        <v>576613.41666666663</v>
      </c>
      <c r="AR437" s="67">
        <f>IFERROR(AVERAGE(Data!AV445),"  ")</f>
        <v>-66.266353839424184</v>
      </c>
      <c r="AS437" s="67">
        <f>IFERROR(AVERAGE(Data!AW445),"  ")</f>
        <v>-36.445658678655803</v>
      </c>
      <c r="AT437" s="67">
        <f>IFERROR(AVERAGE(Data!AX445),"  ")</f>
        <v>-31.577121066526225</v>
      </c>
      <c r="AU437" s="66">
        <f>IFERROR(AVERAGE(Data!AZ445), "  ")</f>
        <v>234.34200000000001</v>
      </c>
      <c r="AV437" s="66">
        <f>IFERROR(AVERAGE(Data!BA445), "  ")</f>
        <v>0</v>
      </c>
      <c r="AW437" s="66">
        <f>IFERROR(AVERAGE(Data!BB445), "  ")</f>
        <v>49.48</v>
      </c>
      <c r="AX437" s="66">
        <f>IFERROR(AVERAGE(Data!BC445), "  ")</f>
        <v>4.5999999999999996</v>
      </c>
      <c r="AY437" s="66">
        <f>IFERROR(AVERAGE(Data!BD445), "  ")</f>
        <v>288.42200000000003</v>
      </c>
      <c r="AZ437" s="66">
        <f>IFERROR(AVERAGE(Data!BE445), "  ")</f>
        <v>5856.6529999999993</v>
      </c>
      <c r="BA437" s="66">
        <f>IFERROR(AVERAGE(Data!BF445), "  ")</f>
        <v>384.98399999999998</v>
      </c>
      <c r="BB437" s="66">
        <f>IFERROR(AVERAGE(Data!BG445), "  ")</f>
        <v>3074.6869999999999</v>
      </c>
      <c r="BC437" s="66">
        <f>IFERROR(AVERAGE(Data!BH445), "  ")</f>
        <v>125.1</v>
      </c>
      <c r="BD437" s="66">
        <f>IFERROR(AVERAGE(Data!BI445), "  ")</f>
        <v>9441.4240000000009</v>
      </c>
    </row>
    <row r="438" spans="1:56" x14ac:dyDescent="0.25">
      <c r="A438" s="59">
        <f t="shared" si="6"/>
        <v>40677</v>
      </c>
      <c r="B438" s="66">
        <f>IFERROR(AVERAGE(Data!B446),"  ")</f>
        <v>394486</v>
      </c>
      <c r="C438" s="66">
        <f>IFERROR(AVERAGE(Data!C446),"  ")</f>
        <v>9000</v>
      </c>
      <c r="D438" s="66">
        <f>IFERROR(AVERAGE(Data!D446),"  ")</f>
        <v>0</v>
      </c>
      <c r="E438" s="66">
        <f>IFERROR(AVERAGE(Data!E446),"  ")</f>
        <v>403486</v>
      </c>
      <c r="F438" s="66">
        <f>IFERROR(AVERAGE(Data!F446),"  ")</f>
        <v>292621</v>
      </c>
      <c r="G438" s="66">
        <f>IFERROR(AVERAGE(Data!G446),"  ")</f>
        <v>441152.75</v>
      </c>
      <c r="H438" s="67">
        <f>IFERROR(AVERAGE(Data!H446),"  ")</f>
        <v>-38.077655003069367</v>
      </c>
      <c r="I438" s="67">
        <f>IFERROR(AVERAGE(Data!I446),"  ")</f>
        <v>-46.245244441668518</v>
      </c>
      <c r="J438" s="67">
        <f>IFERROR(AVERAGE(Data!J446),"  ")</f>
        <v>-33.669006936939638</v>
      </c>
      <c r="K438" s="66">
        <f>IFERROR(AVERAGE(Data!L446),"  ")</f>
        <v>1500</v>
      </c>
      <c r="L438" s="66">
        <f>IFERROR(AVERAGE(Data!M446),"  ")</f>
        <v>0</v>
      </c>
      <c r="M438" s="66">
        <f>IFERROR(AVERAGE(Data!N446),"  ")</f>
        <v>0</v>
      </c>
      <c r="N438" s="66">
        <f>IFERROR(AVERAGE(Data!O446),"  ")</f>
        <v>1500</v>
      </c>
      <c r="O438" s="66">
        <f>IFERROR(AVERAGE(Data!P446),"  ")</f>
        <v>14062.5</v>
      </c>
      <c r="P438" s="66">
        <f>IFERROR(AVERAGE(Data!Q446),"  ")</f>
        <v>24520.916666666668</v>
      </c>
      <c r="Q438" s="67">
        <f>IFERROR(AVERAGE(Data!R446),"  ")</f>
        <v>-95.412844036697251</v>
      </c>
      <c r="R438" s="67">
        <f>IFERROR(AVERAGE(Data!S446),"  ")</f>
        <v>-52.808423172112917</v>
      </c>
      <c r="S438" s="67">
        <f>IFERROR(AVERAGE(Data!T446),"  ")</f>
        <v>-42.651002035677024</v>
      </c>
      <c r="T438" s="66">
        <f>IFERROR(AVERAGE(Data!V446), " ")</f>
        <v>99805</v>
      </c>
      <c r="U438" s="66">
        <f>IFERROR(AVERAGE(Data!W446), " ")</f>
        <v>1500</v>
      </c>
      <c r="V438" s="66">
        <f>IFERROR(AVERAGE(Data!X446), " ")</f>
        <v>0</v>
      </c>
      <c r="W438" s="66">
        <f>IFERROR(AVERAGE(Data!Y446), " ")</f>
        <v>101305</v>
      </c>
      <c r="X438" s="66">
        <f>IFERROR(AVERAGE(Data!Z446), " ")</f>
        <v>69487.75</v>
      </c>
      <c r="Y438" s="66">
        <f>IFERROR(AVERAGE(Data!AA446), " ")</f>
        <v>126559.33333333333</v>
      </c>
      <c r="Z438" s="67">
        <f>IFERROR(AVERAGE(Data!AB446), " ")</f>
        <v>-11.26828413768941</v>
      </c>
      <c r="AA438" s="67">
        <f>IFERROR(AVERAGE(Data!AC446), " ")</f>
        <v>-38.608960696182258</v>
      </c>
      <c r="AB438" s="67">
        <f>IFERROR(AVERAGE(Data!AD446), " ")</f>
        <v>-45.094725003819022</v>
      </c>
      <c r="AC438" s="66">
        <f>IFERROR(AVERAGE(Data!AF446), "  ")</f>
        <v>0</v>
      </c>
      <c r="AD438" s="66">
        <f>IFERROR(AVERAGE(Data!AG446), "  ")</f>
        <v>0</v>
      </c>
      <c r="AE438" s="66">
        <f>IFERROR(AVERAGE(Data!AH446), "  ")</f>
        <v>0</v>
      </c>
      <c r="AF438" s="66">
        <f>IFERROR(AVERAGE(Data!AI446), "  ")</f>
        <v>0</v>
      </c>
      <c r="AG438" s="66">
        <f>IFERROR(AVERAGE(Data!AJ446), "  ")</f>
        <v>4150</v>
      </c>
      <c r="AH438" s="66">
        <f>IFERROR(AVERAGE(Data!AK446), "  ")</f>
        <v>8940.3333333333339</v>
      </c>
      <c r="AI438" s="67">
        <f>IFERROR(AVERAGE(Data!AL446), "  ")</f>
        <v>-100</v>
      </c>
      <c r="AJ438" s="67">
        <f>IFERROR(AVERAGE(Data!AM446), "  ")</f>
        <v>-55.733333333333334</v>
      </c>
      <c r="AK438" s="67">
        <f>IFERROR(AVERAGE(Data!AN446), "  ")</f>
        <v>-53.581149099586156</v>
      </c>
      <c r="AL438" s="66">
        <f>IFERROR(AVERAGE(Data!AP446),"  ")</f>
        <v>495791</v>
      </c>
      <c r="AM438" s="66">
        <f>IFERROR(AVERAGE(Data!AQ446),"  ")</f>
        <v>10500</v>
      </c>
      <c r="AN438" s="66">
        <f>IFERROR(AVERAGE(Data!AR446),"  ")</f>
        <v>0</v>
      </c>
      <c r="AO438" s="66">
        <f>IFERROR(AVERAGE(Data!AS446),"  ")</f>
        <v>506291</v>
      </c>
      <c r="AP438" s="66">
        <f>IFERROR(AVERAGE(Data!AT446),"  ")</f>
        <v>380321.25</v>
      </c>
      <c r="AQ438" s="66">
        <f>IFERROR(AVERAGE(Data!AU446),"  ")</f>
        <v>601173.33333333337</v>
      </c>
      <c r="AR438" s="67">
        <f>IFERROR(AVERAGE(Data!AV446),"  ")</f>
        <v>-37.268018883120426</v>
      </c>
      <c r="AS438" s="67">
        <f>IFERROR(AVERAGE(Data!AW446),"  ")</f>
        <v>-45.413042869824629</v>
      </c>
      <c r="AT438" s="67">
        <f>IFERROR(AVERAGE(Data!AX446),"  ")</f>
        <v>-36.736839624733854</v>
      </c>
      <c r="AU438" s="66">
        <f>IFERROR(AVERAGE(Data!AZ446), "  ")</f>
        <v>403.48599999999999</v>
      </c>
      <c r="AV438" s="66">
        <f>IFERROR(AVERAGE(Data!BA446), "  ")</f>
        <v>1.5</v>
      </c>
      <c r="AW438" s="66">
        <f>IFERROR(AVERAGE(Data!BB446), "  ")</f>
        <v>101.30500000000001</v>
      </c>
      <c r="AX438" s="66">
        <f>IFERROR(AVERAGE(Data!BC446), "  ")</f>
        <v>0</v>
      </c>
      <c r="AY438" s="66">
        <f>IFERROR(AVERAGE(Data!BD446), "  ")</f>
        <v>506.291</v>
      </c>
      <c r="AZ438" s="66">
        <f>IFERROR(AVERAGE(Data!BE446), "  ")</f>
        <v>6260.1389999999992</v>
      </c>
      <c r="BA438" s="66">
        <f>IFERROR(AVERAGE(Data!BF446), "  ")</f>
        <v>386.48399999999998</v>
      </c>
      <c r="BB438" s="66">
        <f>IFERROR(AVERAGE(Data!BG446), "  ")</f>
        <v>3175.9919999999997</v>
      </c>
      <c r="BC438" s="66">
        <f>IFERROR(AVERAGE(Data!BH446), "  ")</f>
        <v>125.1</v>
      </c>
      <c r="BD438" s="66">
        <f>IFERROR(AVERAGE(Data!BI446), "  ")</f>
        <v>9947.7150000000001</v>
      </c>
    </row>
    <row r="439" spans="1:56" x14ac:dyDescent="0.25">
      <c r="A439" s="59">
        <f t="shared" si="6"/>
        <v>40684</v>
      </c>
      <c r="B439" s="66">
        <f>IFERROR(AVERAGE(Data!B447),"  ")</f>
        <v>480043</v>
      </c>
      <c r="C439" s="66">
        <f>IFERROR(AVERAGE(Data!C447),"  ")</f>
        <v>104635</v>
      </c>
      <c r="D439" s="66">
        <f>IFERROR(AVERAGE(Data!D447),"  ")</f>
        <v>0</v>
      </c>
      <c r="E439" s="66">
        <f>IFERROR(AVERAGE(Data!E447),"  ")</f>
        <v>584678</v>
      </c>
      <c r="F439" s="66">
        <f>IFERROR(AVERAGE(Data!F447),"  ")</f>
        <v>357376.5</v>
      </c>
      <c r="G439" s="66">
        <f>IFERROR(AVERAGE(Data!G447),"  ")</f>
        <v>447267.08333333331</v>
      </c>
      <c r="H439" s="67">
        <f>IFERROR(AVERAGE(Data!H447),"  ")</f>
        <v>-3.8434465700076359</v>
      </c>
      <c r="I439" s="67">
        <f>IFERROR(AVERAGE(Data!I447),"  ")</f>
        <v>-37.970841427753797</v>
      </c>
      <c r="J439" s="67">
        <f>IFERROR(AVERAGE(Data!J447),"  ")</f>
        <v>-20.097741748265619</v>
      </c>
      <c r="K439" s="66">
        <f>IFERROR(AVERAGE(Data!L447),"  ")</f>
        <v>19600</v>
      </c>
      <c r="L439" s="66">
        <f>IFERROR(AVERAGE(Data!M447),"  ")</f>
        <v>21650</v>
      </c>
      <c r="M439" s="66">
        <f>IFERROR(AVERAGE(Data!N447),"  ")</f>
        <v>0</v>
      </c>
      <c r="N439" s="66">
        <f>IFERROR(AVERAGE(Data!O447),"  ")</f>
        <v>41250</v>
      </c>
      <c r="O439" s="66">
        <f>IFERROR(AVERAGE(Data!P447),"  ")</f>
        <v>12575</v>
      </c>
      <c r="P439" s="66">
        <f>IFERROR(AVERAGE(Data!Q447),"  ")</f>
        <v>20404.583333333332</v>
      </c>
      <c r="Q439" s="67">
        <f>IFERROR(AVERAGE(Data!R447),"  ")</f>
        <v>103.80434782608697</v>
      </c>
      <c r="R439" s="67">
        <f>IFERROR(AVERAGE(Data!S447),"  ")</f>
        <v>-48.887308200386137</v>
      </c>
      <c r="S439" s="67">
        <f>IFERROR(AVERAGE(Data!T447),"  ")</f>
        <v>-38.371689367176486</v>
      </c>
      <c r="T439" s="66">
        <f>IFERROR(AVERAGE(Data!V447), " ")</f>
        <v>74900</v>
      </c>
      <c r="U439" s="66">
        <f>IFERROR(AVERAGE(Data!W447), " ")</f>
        <v>37080</v>
      </c>
      <c r="V439" s="66">
        <f>IFERROR(AVERAGE(Data!X447), " ")</f>
        <v>0</v>
      </c>
      <c r="W439" s="66">
        <f>IFERROR(AVERAGE(Data!Y447), " ")</f>
        <v>111980</v>
      </c>
      <c r="X439" s="66">
        <f>IFERROR(AVERAGE(Data!Z447), " ")</f>
        <v>75191.25</v>
      </c>
      <c r="Y439" s="66">
        <f>IFERROR(AVERAGE(Data!AA447), " ")</f>
        <v>137762.91666666666</v>
      </c>
      <c r="Z439" s="67">
        <f>IFERROR(AVERAGE(Data!AB447), " ")</f>
        <v>-9.1550724049811354</v>
      </c>
      <c r="AA439" s="67">
        <f>IFERROR(AVERAGE(Data!AC447), " ")</f>
        <v>-39.819316885767449</v>
      </c>
      <c r="AB439" s="67">
        <f>IFERROR(AVERAGE(Data!AD447), " ")</f>
        <v>-45.419818468322696</v>
      </c>
      <c r="AC439" s="66">
        <f>IFERROR(AVERAGE(Data!AF447), "  ")</f>
        <v>9000</v>
      </c>
      <c r="AD439" s="66">
        <f>IFERROR(AVERAGE(Data!AG447), "  ")</f>
        <v>0</v>
      </c>
      <c r="AE439" s="66">
        <f>IFERROR(AVERAGE(Data!AH447), "  ")</f>
        <v>0</v>
      </c>
      <c r="AF439" s="66">
        <f>IFERROR(AVERAGE(Data!AI447), "  ")</f>
        <v>9000</v>
      </c>
      <c r="AG439" s="66">
        <f>IFERROR(AVERAGE(Data!AJ447), "  ")</f>
        <v>4850</v>
      </c>
      <c r="AH439" s="66">
        <f>IFERROR(AVERAGE(Data!AK447), "  ")</f>
        <v>9845.8333333333339</v>
      </c>
      <c r="AI439" s="67">
        <f>IFERROR(AVERAGE(Data!AL447), "  ")</f>
        <v>-30.76923076923077</v>
      </c>
      <c r="AJ439" s="67">
        <f>IFERROR(AVERAGE(Data!AM447), "  ")</f>
        <v>-50.510204081632651</v>
      </c>
      <c r="AK439" s="67">
        <f>IFERROR(AVERAGE(Data!AN447), "  ")</f>
        <v>-50.740584003385521</v>
      </c>
      <c r="AL439" s="66">
        <f>IFERROR(AVERAGE(Data!AP447),"  ")</f>
        <v>583543</v>
      </c>
      <c r="AM439" s="66">
        <f>IFERROR(AVERAGE(Data!AQ447),"  ")</f>
        <v>163365</v>
      </c>
      <c r="AN439" s="66">
        <f>IFERROR(AVERAGE(Data!AR447),"  ")</f>
        <v>0</v>
      </c>
      <c r="AO439" s="66">
        <f>IFERROR(AVERAGE(Data!AS447),"  ")</f>
        <v>746908</v>
      </c>
      <c r="AP439" s="66">
        <f>IFERROR(AVERAGE(Data!AT447),"  ")</f>
        <v>449992.75</v>
      </c>
      <c r="AQ439" s="66">
        <f>IFERROR(AVERAGE(Data!AU447),"  ")</f>
        <v>615280.41666666663</v>
      </c>
      <c r="AR439" s="67">
        <f>IFERROR(AVERAGE(Data!AV447),"  ")</f>
        <v>-2.3078844762887574</v>
      </c>
      <c r="AS439" s="67">
        <f>IFERROR(AVERAGE(Data!AW447),"  ")</f>
        <v>-38.817097905437578</v>
      </c>
      <c r="AT439" s="67">
        <f>IFERROR(AVERAGE(Data!AX447),"  ")</f>
        <v>-26.863794489368999</v>
      </c>
      <c r="AU439" s="66">
        <f>IFERROR(AVERAGE(Data!AZ447), "  ")</f>
        <v>584.678</v>
      </c>
      <c r="AV439" s="66">
        <f>IFERROR(AVERAGE(Data!BA447), "  ")</f>
        <v>41.25</v>
      </c>
      <c r="AW439" s="66">
        <f>IFERROR(AVERAGE(Data!BB447), "  ")</f>
        <v>111.98</v>
      </c>
      <c r="AX439" s="66">
        <f>IFERROR(AVERAGE(Data!BC447), "  ")</f>
        <v>9</v>
      </c>
      <c r="AY439" s="66">
        <f>IFERROR(AVERAGE(Data!BD447), "  ")</f>
        <v>746.90800000000002</v>
      </c>
      <c r="AZ439" s="66">
        <f>IFERROR(AVERAGE(Data!BE447), "  ")</f>
        <v>6844.8169999999991</v>
      </c>
      <c r="BA439" s="66">
        <f>IFERROR(AVERAGE(Data!BF447), "  ")</f>
        <v>427.73399999999998</v>
      </c>
      <c r="BB439" s="66">
        <f>IFERROR(AVERAGE(Data!BG447), "  ")</f>
        <v>3287.9719999999998</v>
      </c>
      <c r="BC439" s="66">
        <f>IFERROR(AVERAGE(Data!BH447), "  ")</f>
        <v>134.1</v>
      </c>
      <c r="BD439" s="66">
        <f>IFERROR(AVERAGE(Data!BI447), "  ")</f>
        <v>10694.623</v>
      </c>
    </row>
    <row r="440" spans="1:56" x14ac:dyDescent="0.25">
      <c r="A440" s="59">
        <f t="shared" si="6"/>
        <v>40691</v>
      </c>
      <c r="B440" s="66">
        <f>IFERROR(AVERAGE(Data!B448),"  ")</f>
        <v>445309</v>
      </c>
      <c r="C440" s="66">
        <f>IFERROR(AVERAGE(Data!C448),"  ")</f>
        <v>67971</v>
      </c>
      <c r="D440" s="66">
        <f>IFERROR(AVERAGE(Data!D448),"  ")</f>
        <v>0</v>
      </c>
      <c r="E440" s="66">
        <f>IFERROR(AVERAGE(Data!E448),"  ")</f>
        <v>513280</v>
      </c>
      <c r="F440" s="66">
        <f>IFERROR(AVERAGE(Data!F448),"  ")</f>
        <v>433946.5</v>
      </c>
      <c r="G440" s="66">
        <f>IFERROR(AVERAGE(Data!G448),"  ")</f>
        <v>499481.66666666669</v>
      </c>
      <c r="H440" s="67">
        <f>IFERROR(AVERAGE(Data!H448),"  ")</f>
        <v>-34.661289665566827</v>
      </c>
      <c r="I440" s="67">
        <f>IFERROR(AVERAGE(Data!I448),"  ")</f>
        <v>-35.445257635301822</v>
      </c>
      <c r="J440" s="67">
        <f>IFERROR(AVERAGE(Data!J448),"  ")</f>
        <v>-13.120635058343822</v>
      </c>
      <c r="K440" s="66">
        <f>IFERROR(AVERAGE(Data!L448),"  ")</f>
        <v>3000</v>
      </c>
      <c r="L440" s="66">
        <f>IFERROR(AVERAGE(Data!M448),"  ")</f>
        <v>13750</v>
      </c>
      <c r="M440" s="66">
        <f>IFERROR(AVERAGE(Data!N448),"  ")</f>
        <v>40600</v>
      </c>
      <c r="N440" s="66">
        <f>IFERROR(AVERAGE(Data!O448),"  ")</f>
        <v>57350</v>
      </c>
      <c r="O440" s="66">
        <f>IFERROR(AVERAGE(Data!P448),"  ")</f>
        <v>25025</v>
      </c>
      <c r="P440" s="66">
        <f>IFERROR(AVERAGE(Data!Q448),"  ")</f>
        <v>20454.583333333332</v>
      </c>
      <c r="Q440" s="67">
        <f>IFERROR(AVERAGE(Data!R448),"  ")</f>
        <v>265.51943913320588</v>
      </c>
      <c r="R440" s="67">
        <f>IFERROR(AVERAGE(Data!S448),"  ")</f>
        <v>2.8248587570621542</v>
      </c>
      <c r="S440" s="67">
        <f>IFERROR(AVERAGE(Data!T448),"  ")</f>
        <v>22.344217881078009</v>
      </c>
      <c r="T440" s="66">
        <f>IFERROR(AVERAGE(Data!V448), " ")</f>
        <v>52540</v>
      </c>
      <c r="U440" s="66">
        <f>IFERROR(AVERAGE(Data!W448), " ")</f>
        <v>31400</v>
      </c>
      <c r="V440" s="66">
        <f>IFERROR(AVERAGE(Data!X448), " ")</f>
        <v>28000</v>
      </c>
      <c r="W440" s="66">
        <f>IFERROR(AVERAGE(Data!Y448), " ")</f>
        <v>111940</v>
      </c>
      <c r="X440" s="66">
        <f>IFERROR(AVERAGE(Data!Z448), " ")</f>
        <v>93676.25</v>
      </c>
      <c r="Y440" s="66">
        <f>IFERROR(AVERAGE(Data!AA448), " ")</f>
        <v>151452.5</v>
      </c>
      <c r="Z440" s="67">
        <f>IFERROR(AVERAGE(Data!AB448), " ")</f>
        <v>27.449306053671265</v>
      </c>
      <c r="AA440" s="67">
        <f>IFERROR(AVERAGE(Data!AC448), " ")</f>
        <v>-24.22563351742464</v>
      </c>
      <c r="AB440" s="67">
        <f>IFERROR(AVERAGE(Data!AD448), " ")</f>
        <v>-38.148099239035339</v>
      </c>
      <c r="AC440" s="66">
        <f>IFERROR(AVERAGE(Data!AF448), "  ")</f>
        <v>0</v>
      </c>
      <c r="AD440" s="66">
        <f>IFERROR(AVERAGE(Data!AG448), "  ")</f>
        <v>0</v>
      </c>
      <c r="AE440" s="66">
        <f>IFERROR(AVERAGE(Data!AH448), "  ")</f>
        <v>0</v>
      </c>
      <c r="AF440" s="66">
        <f>IFERROR(AVERAGE(Data!AI448), "  ")</f>
        <v>0</v>
      </c>
      <c r="AG440" s="66">
        <f>IFERROR(AVERAGE(Data!AJ448), "  ")</f>
        <v>3400</v>
      </c>
      <c r="AH440" s="66">
        <f>IFERROR(AVERAGE(Data!AK448), "  ")</f>
        <v>9670.8333333333339</v>
      </c>
      <c r="AI440" s="67">
        <f>IFERROR(AVERAGE(Data!AL448), "  ")</f>
        <v>-100</v>
      </c>
      <c r="AJ440" s="67">
        <f>IFERROR(AVERAGE(Data!AM448), "  ")</f>
        <v>-71.488469601677153</v>
      </c>
      <c r="AK440" s="67">
        <f>IFERROR(AVERAGE(Data!AN448), "  ")</f>
        <v>-64.842740198190427</v>
      </c>
      <c r="AL440" s="66">
        <f>IFERROR(AVERAGE(Data!AP448),"  ")</f>
        <v>500849</v>
      </c>
      <c r="AM440" s="66">
        <f>IFERROR(AVERAGE(Data!AQ448),"  ")</f>
        <v>113121</v>
      </c>
      <c r="AN440" s="66">
        <f>IFERROR(AVERAGE(Data!AR448),"  ")</f>
        <v>68600</v>
      </c>
      <c r="AO440" s="66">
        <f>IFERROR(AVERAGE(Data!AS448),"  ")</f>
        <v>682570</v>
      </c>
      <c r="AP440" s="66">
        <f>IFERROR(AVERAGE(Data!AT448),"  ")</f>
        <v>556047.75</v>
      </c>
      <c r="AQ440" s="66">
        <f>IFERROR(AVERAGE(Data!AU448),"  ")</f>
        <v>681059.58333333337</v>
      </c>
      <c r="AR440" s="67">
        <f>IFERROR(AVERAGE(Data!AV448),"  ")</f>
        <v>-24.30934509070304</v>
      </c>
      <c r="AS440" s="67">
        <f>IFERROR(AVERAGE(Data!AW448),"  ")</f>
        <v>-33.175570317358741</v>
      </c>
      <c r="AT440" s="67">
        <f>IFERROR(AVERAGE(Data!AX448),"  ")</f>
        <v>-18.355491412584435</v>
      </c>
      <c r="AU440" s="66">
        <f>IFERROR(AVERAGE(Data!AZ448), "  ")</f>
        <v>513.28</v>
      </c>
      <c r="AV440" s="66">
        <f>IFERROR(AVERAGE(Data!BA448), "  ")</f>
        <v>57.35</v>
      </c>
      <c r="AW440" s="66">
        <f>IFERROR(AVERAGE(Data!BB448), "  ")</f>
        <v>111.94</v>
      </c>
      <c r="AX440" s="66">
        <f>IFERROR(AVERAGE(Data!BC448), "  ")</f>
        <v>0</v>
      </c>
      <c r="AY440" s="66">
        <f>IFERROR(AVERAGE(Data!BD448), "  ")</f>
        <v>682.57</v>
      </c>
      <c r="AZ440" s="66">
        <f>IFERROR(AVERAGE(Data!BE448), "  ")</f>
        <v>7358.0969999999988</v>
      </c>
      <c r="BA440" s="66">
        <f>IFERROR(AVERAGE(Data!BF448), "  ")</f>
        <v>485.084</v>
      </c>
      <c r="BB440" s="66">
        <f>IFERROR(AVERAGE(Data!BG448), "  ")</f>
        <v>3399.9119999999998</v>
      </c>
      <c r="BC440" s="66">
        <f>IFERROR(AVERAGE(Data!BH448), "  ")</f>
        <v>134.1</v>
      </c>
      <c r="BD440" s="66">
        <f>IFERROR(AVERAGE(Data!BI448), "  ")</f>
        <v>11377.192999999999</v>
      </c>
    </row>
    <row r="441" spans="1:56" x14ac:dyDescent="0.25">
      <c r="A441" s="59">
        <f t="shared" si="6"/>
        <v>40698</v>
      </c>
      <c r="B441" s="66">
        <f>IFERROR(AVERAGE(Data!B449),"  ")</f>
        <v>351553</v>
      </c>
      <c r="C441" s="66">
        <f>IFERROR(AVERAGE(Data!C449),"  ")</f>
        <v>69200</v>
      </c>
      <c r="D441" s="66">
        <f>IFERROR(AVERAGE(Data!D449),"  ")</f>
        <v>0</v>
      </c>
      <c r="E441" s="66">
        <f>IFERROR(AVERAGE(Data!E449),"  ")</f>
        <v>420753</v>
      </c>
      <c r="F441" s="66">
        <f>IFERROR(AVERAGE(Data!F449),"  ")</f>
        <v>480549.25</v>
      </c>
      <c r="G441" s="66">
        <f>IFERROR(AVERAGE(Data!G449),"  ")</f>
        <v>529298.5</v>
      </c>
      <c r="H441" s="67">
        <f>IFERROR(AVERAGE(Data!H449),"  ")</f>
        <v>-34.998362418429899</v>
      </c>
      <c r="I441" s="67">
        <f>IFERROR(AVERAGE(Data!I449),"  ")</f>
        <v>-28.609528945460593</v>
      </c>
      <c r="J441" s="67">
        <f>IFERROR(AVERAGE(Data!J449),"  ")</f>
        <v>-9.2101621296867506</v>
      </c>
      <c r="K441" s="66">
        <f>IFERROR(AVERAGE(Data!L449),"  ")</f>
        <v>17341</v>
      </c>
      <c r="L441" s="66">
        <f>IFERROR(AVERAGE(Data!M449),"  ")</f>
        <v>5200</v>
      </c>
      <c r="M441" s="66">
        <f>IFERROR(AVERAGE(Data!N449),"  ")</f>
        <v>7000</v>
      </c>
      <c r="N441" s="66">
        <f>IFERROR(AVERAGE(Data!O449),"  ")</f>
        <v>29541</v>
      </c>
      <c r="O441" s="66">
        <f>IFERROR(AVERAGE(Data!P449),"  ")</f>
        <v>32410.25</v>
      </c>
      <c r="P441" s="66">
        <f>IFERROR(AVERAGE(Data!Q449),"  ")</f>
        <v>17565.083333333332</v>
      </c>
      <c r="Q441" s="67">
        <f>IFERROR(AVERAGE(Data!R449),"  ")</f>
        <v>81.233128834355824</v>
      </c>
      <c r="R441" s="67">
        <f>IFERROR(AVERAGE(Data!S449),"  ")</f>
        <v>52.64453079006239</v>
      </c>
      <c r="S441" s="67">
        <f>IFERROR(AVERAGE(Data!T449),"  ")</f>
        <v>84.515207727451738</v>
      </c>
      <c r="T441" s="66">
        <f>IFERROR(AVERAGE(Data!V449), " ")</f>
        <v>66135</v>
      </c>
      <c r="U441" s="66">
        <f>IFERROR(AVERAGE(Data!W449), " ")</f>
        <v>22370</v>
      </c>
      <c r="V441" s="66">
        <f>IFERROR(AVERAGE(Data!X449), " ")</f>
        <v>2800</v>
      </c>
      <c r="W441" s="66">
        <f>IFERROR(AVERAGE(Data!Y449), " ")</f>
        <v>91305</v>
      </c>
      <c r="X441" s="66">
        <f>IFERROR(AVERAGE(Data!Z449), " ")</f>
        <v>104132.5</v>
      </c>
      <c r="Y441" s="66">
        <f>IFERROR(AVERAGE(Data!AA449), " ")</f>
        <v>168187.16666666666</v>
      </c>
      <c r="Z441" s="67">
        <f>IFERROR(AVERAGE(Data!AB449), " ")</f>
        <v>-17.775096133930102</v>
      </c>
      <c r="AA441" s="67">
        <f>IFERROR(AVERAGE(Data!AC449), " ")</f>
        <v>-4.533255101315814</v>
      </c>
      <c r="AB441" s="67">
        <f>IFERROR(AVERAGE(Data!AD449), " ")</f>
        <v>-38.085347375889754</v>
      </c>
      <c r="AC441" s="66">
        <f>IFERROR(AVERAGE(Data!AF449), "  ")</f>
        <v>1600</v>
      </c>
      <c r="AD441" s="66">
        <f>IFERROR(AVERAGE(Data!AG449), "  ")</f>
        <v>0</v>
      </c>
      <c r="AE441" s="66">
        <f>IFERROR(AVERAGE(Data!AH449), "  ")</f>
        <v>0</v>
      </c>
      <c r="AF441" s="66">
        <f>IFERROR(AVERAGE(Data!AI449), "  ")</f>
        <v>1600</v>
      </c>
      <c r="AG441" s="66">
        <f>IFERROR(AVERAGE(Data!AJ449), "  ")</f>
        <v>2650</v>
      </c>
      <c r="AH441" s="66">
        <f>IFERROR(AVERAGE(Data!AK449), "  ")</f>
        <v>10420.833333333334</v>
      </c>
      <c r="AI441" s="67">
        <f>IFERROR(AVERAGE(Data!AL449), "  ")</f>
        <v>-86.440677966101703</v>
      </c>
      <c r="AJ441" s="67">
        <f>IFERROR(AVERAGE(Data!AM449), "  ")</f>
        <v>-77.006507592190886</v>
      </c>
      <c r="AK441" s="67">
        <f>IFERROR(AVERAGE(Data!AN449), "  ")</f>
        <v>-74.570171931227506</v>
      </c>
      <c r="AL441" s="66">
        <f>IFERROR(AVERAGE(Data!AP449),"  ")</f>
        <v>436629</v>
      </c>
      <c r="AM441" s="66">
        <f>IFERROR(AVERAGE(Data!AQ449),"  ")</f>
        <v>96770</v>
      </c>
      <c r="AN441" s="66">
        <f>IFERROR(AVERAGE(Data!AR449),"  ")</f>
        <v>9800</v>
      </c>
      <c r="AO441" s="66">
        <f>IFERROR(AVERAGE(Data!AS449),"  ")</f>
        <v>543199</v>
      </c>
      <c r="AP441" s="66">
        <f>IFERROR(AVERAGE(Data!AT449),"  ")</f>
        <v>619742</v>
      </c>
      <c r="AQ441" s="66">
        <f>IFERROR(AVERAGE(Data!AU449),"  ")</f>
        <v>725471.58333333337</v>
      </c>
      <c r="AR441" s="67">
        <f>IFERROR(AVERAGE(Data!AV449),"  ")</f>
        <v>-30.929290129304366</v>
      </c>
      <c r="AS441" s="67">
        <f>IFERROR(AVERAGE(Data!AW449),"  ")</f>
        <v>-23.954561113376037</v>
      </c>
      <c r="AT441" s="67">
        <f>IFERROR(AVERAGE(Data!AX449),"  ")</f>
        <v>-14.573911061758793</v>
      </c>
      <c r="AU441" s="66">
        <f>IFERROR(AVERAGE(Data!AZ449), "  ")</f>
        <v>420.75299999999999</v>
      </c>
      <c r="AV441" s="66">
        <f>IFERROR(AVERAGE(Data!BA449), "  ")</f>
        <v>29.541</v>
      </c>
      <c r="AW441" s="66">
        <f>IFERROR(AVERAGE(Data!BB449), "  ")</f>
        <v>91.305000000000007</v>
      </c>
      <c r="AX441" s="66">
        <f>IFERROR(AVERAGE(Data!BC449), "  ")</f>
        <v>1.6</v>
      </c>
      <c r="AY441" s="66">
        <f>IFERROR(AVERAGE(Data!BD449), "  ")</f>
        <v>543.19899999999996</v>
      </c>
      <c r="AZ441" s="66">
        <f>IFERROR(AVERAGE(Data!BE449), "  ")</f>
        <v>7778.8499999999985</v>
      </c>
      <c r="BA441" s="66">
        <f>IFERROR(AVERAGE(Data!BF449), "  ")</f>
        <v>514.625</v>
      </c>
      <c r="BB441" s="66">
        <f>IFERROR(AVERAGE(Data!BG449), "  ")</f>
        <v>3491.2169999999996</v>
      </c>
      <c r="BC441" s="66">
        <f>IFERROR(AVERAGE(Data!BH449), "  ")</f>
        <v>135.69999999999999</v>
      </c>
      <c r="BD441" s="66">
        <f>IFERROR(AVERAGE(Data!BI449), "  ")</f>
        <v>11920.392</v>
      </c>
    </row>
    <row r="442" spans="1:56" x14ac:dyDescent="0.25">
      <c r="A442" s="59">
        <f t="shared" si="6"/>
        <v>40705</v>
      </c>
      <c r="B442" s="66">
        <f>IFERROR(AVERAGE(Data!B450),"  ")</f>
        <v>390220</v>
      </c>
      <c r="C442" s="66">
        <f>IFERROR(AVERAGE(Data!C450),"  ")</f>
        <v>50200</v>
      </c>
      <c r="D442" s="66">
        <f>IFERROR(AVERAGE(Data!D450),"  ")</f>
        <v>2800</v>
      </c>
      <c r="E442" s="66">
        <f>IFERROR(AVERAGE(Data!E450),"  ")</f>
        <v>443220</v>
      </c>
      <c r="F442" s="66">
        <f>IFERROR(AVERAGE(Data!F450),"  ")</f>
        <v>490482.75</v>
      </c>
      <c r="G442" s="66">
        <f>IFERROR(AVERAGE(Data!G450),"  ")</f>
        <v>520503</v>
      </c>
      <c r="H442" s="67">
        <f>IFERROR(AVERAGE(Data!H450),"  ")</f>
        <v>-26.716633350032982</v>
      </c>
      <c r="I442" s="67">
        <f>IFERROR(AVERAGE(Data!I450),"  ")</f>
        <v>-25.844960625010629</v>
      </c>
      <c r="J442" s="67">
        <f>IFERROR(AVERAGE(Data!J450),"  ")</f>
        <v>-5.7675460083803536</v>
      </c>
      <c r="K442" s="66">
        <f>IFERROR(AVERAGE(Data!L450),"  ")</f>
        <v>4600</v>
      </c>
      <c r="L442" s="66">
        <f>IFERROR(AVERAGE(Data!M450),"  ")</f>
        <v>5100</v>
      </c>
      <c r="M442" s="66">
        <f>IFERROR(AVERAGE(Data!N450),"  ")</f>
        <v>18400</v>
      </c>
      <c r="N442" s="66">
        <f>IFERROR(AVERAGE(Data!O450),"  ")</f>
        <v>28100</v>
      </c>
      <c r="O442" s="66">
        <f>IFERROR(AVERAGE(Data!P450),"  ")</f>
        <v>39060.25</v>
      </c>
      <c r="P442" s="66">
        <f>IFERROR(AVERAGE(Data!Q450),"  ")</f>
        <v>21961.5</v>
      </c>
      <c r="Q442" s="67">
        <f>IFERROR(AVERAGE(Data!R450),"  ")</f>
        <v>-1.0563380281690127</v>
      </c>
      <c r="R442" s="67">
        <f>IFERROR(AVERAGE(Data!S450),"  ")</f>
        <v>93.775269750713136</v>
      </c>
      <c r="S442" s="67">
        <f>IFERROR(AVERAGE(Data!T450),"  ")</f>
        <v>77.857842132823336</v>
      </c>
      <c r="T442" s="66">
        <f>IFERROR(AVERAGE(Data!V450), " ")</f>
        <v>78680</v>
      </c>
      <c r="U442" s="66">
        <f>IFERROR(AVERAGE(Data!W450), " ")</f>
        <v>10250</v>
      </c>
      <c r="V442" s="66">
        <f>IFERROR(AVERAGE(Data!X450), " ")</f>
        <v>4200</v>
      </c>
      <c r="W442" s="66">
        <f>IFERROR(AVERAGE(Data!Y450), " ")</f>
        <v>93130</v>
      </c>
      <c r="X442" s="66">
        <f>IFERROR(AVERAGE(Data!Z450), " ")</f>
        <v>102088.75</v>
      </c>
      <c r="Y442" s="66">
        <f>IFERROR(AVERAGE(Data!AA450), " ")</f>
        <v>166659.25</v>
      </c>
      <c r="Z442" s="67">
        <f>IFERROR(AVERAGE(Data!AB450), " ")</f>
        <v>-20.16014265384154</v>
      </c>
      <c r="AA442" s="67">
        <f>IFERROR(AVERAGE(Data!AC450), " ")</f>
        <v>-6.9350593115079189</v>
      </c>
      <c r="AB442" s="67">
        <f>IFERROR(AVERAGE(Data!AD450), " ")</f>
        <v>-38.744024109072853</v>
      </c>
      <c r="AC442" s="66">
        <f>IFERROR(AVERAGE(Data!AF450), "  ")</f>
        <v>1600</v>
      </c>
      <c r="AD442" s="66">
        <f>IFERROR(AVERAGE(Data!AG450), "  ")</f>
        <v>0</v>
      </c>
      <c r="AE442" s="66">
        <f>IFERROR(AVERAGE(Data!AH450), "  ")</f>
        <v>8400</v>
      </c>
      <c r="AF442" s="66">
        <f>IFERROR(AVERAGE(Data!AI450), "  ")</f>
        <v>10000</v>
      </c>
      <c r="AG442" s="66">
        <f>IFERROR(AVERAGE(Data!AJ450), "  ")</f>
        <v>5150</v>
      </c>
      <c r="AH442" s="66">
        <f>IFERROR(AVERAGE(Data!AK450), "  ")</f>
        <v>11130.833333333334</v>
      </c>
      <c r="AI442" s="67">
        <f>IFERROR(AVERAGE(Data!AL450), "  ")</f>
        <v>-13.569576490924806</v>
      </c>
      <c r="AJ442" s="67">
        <f>IFERROR(AVERAGE(Data!AM450), "  ")</f>
        <v>-58.019156307316081</v>
      </c>
      <c r="AK442" s="67">
        <f>IFERROR(AVERAGE(Data!AN450), "  ")</f>
        <v>-53.732125477277833</v>
      </c>
      <c r="AL442" s="66">
        <f>IFERROR(AVERAGE(Data!AP450),"  ")</f>
        <v>475100</v>
      </c>
      <c r="AM442" s="66">
        <f>IFERROR(AVERAGE(Data!AQ450),"  ")</f>
        <v>65550</v>
      </c>
      <c r="AN442" s="66">
        <f>IFERROR(AVERAGE(Data!AR450),"  ")</f>
        <v>33800</v>
      </c>
      <c r="AO442" s="66">
        <f>IFERROR(AVERAGE(Data!AS450),"  ")</f>
        <v>574450</v>
      </c>
      <c r="AP442" s="66">
        <f>IFERROR(AVERAGE(Data!AT450),"  ")</f>
        <v>636781.75</v>
      </c>
      <c r="AQ442" s="66">
        <f>IFERROR(AVERAGE(Data!AU450),"  ")</f>
        <v>720254.58333333337</v>
      </c>
      <c r="AR442" s="67">
        <f>IFERROR(AVERAGE(Data!AV450),"  ")</f>
        <v>-24.555336811926153</v>
      </c>
      <c r="AS442" s="67">
        <f>IFERROR(AVERAGE(Data!AW450),"  ")</f>
        <v>-20.753935660506507</v>
      </c>
      <c r="AT442" s="67">
        <f>IFERROR(AVERAGE(Data!AX450),"  ")</f>
        <v>-11.5893512189845</v>
      </c>
      <c r="AU442" s="66">
        <f>IFERROR(AVERAGE(Data!AZ450), "  ")</f>
        <v>443.22</v>
      </c>
      <c r="AV442" s="66">
        <f>IFERROR(AVERAGE(Data!BA450), "  ")</f>
        <v>28.1</v>
      </c>
      <c r="AW442" s="66">
        <f>IFERROR(AVERAGE(Data!BB450), "  ")</f>
        <v>93.13</v>
      </c>
      <c r="AX442" s="66">
        <f>IFERROR(AVERAGE(Data!BC450), "  ")</f>
        <v>10</v>
      </c>
      <c r="AY442" s="66">
        <f>IFERROR(AVERAGE(Data!BD450), "  ")</f>
        <v>574.45000000000005</v>
      </c>
      <c r="AZ442" s="66">
        <f>IFERROR(AVERAGE(Data!BE450), "  ")</f>
        <v>8222.0699999999979</v>
      </c>
      <c r="BA442" s="66">
        <f>IFERROR(AVERAGE(Data!BF450), "  ")</f>
        <v>542.72500000000002</v>
      </c>
      <c r="BB442" s="66">
        <f>IFERROR(AVERAGE(Data!BG450), "  ")</f>
        <v>3584.3469999999998</v>
      </c>
      <c r="BC442" s="66">
        <f>IFERROR(AVERAGE(Data!BH450), "  ")</f>
        <v>145.69999999999999</v>
      </c>
      <c r="BD442" s="66">
        <f>IFERROR(AVERAGE(Data!BI450), "  ")</f>
        <v>12494.842000000001</v>
      </c>
    </row>
    <row r="443" spans="1:56" x14ac:dyDescent="0.25">
      <c r="A443" s="59">
        <f t="shared" si="6"/>
        <v>40712</v>
      </c>
      <c r="B443" s="66">
        <f>IFERROR(AVERAGE(Data!B451),"  ")</f>
        <v>224204</v>
      </c>
      <c r="C443" s="66">
        <f>IFERROR(AVERAGE(Data!C451),"  ")</f>
        <v>36600</v>
      </c>
      <c r="D443" s="66">
        <f>IFERROR(AVERAGE(Data!D451),"  ")</f>
        <v>0</v>
      </c>
      <c r="E443" s="66">
        <f>IFERROR(AVERAGE(Data!E451),"  ")</f>
        <v>260804</v>
      </c>
      <c r="F443" s="66">
        <f>IFERROR(AVERAGE(Data!F451),"  ")</f>
        <v>409514.25</v>
      </c>
      <c r="G443" s="66">
        <f>IFERROR(AVERAGE(Data!G451),"  ")</f>
        <v>533830.91666666663</v>
      </c>
      <c r="H443" s="67">
        <f>IFERROR(AVERAGE(Data!H451),"  ")</f>
        <v>-58.439199138200294</v>
      </c>
      <c r="I443" s="67">
        <f>IFERROR(AVERAGE(Data!I451),"  ")</f>
        <v>-38.538851436913902</v>
      </c>
      <c r="J443" s="67">
        <f>IFERROR(AVERAGE(Data!J451),"  ")</f>
        <v>-23.28764835182675</v>
      </c>
      <c r="K443" s="66">
        <f>IFERROR(AVERAGE(Data!L451),"  ")</f>
        <v>1500</v>
      </c>
      <c r="L443" s="66">
        <f>IFERROR(AVERAGE(Data!M451),"  ")</f>
        <v>0</v>
      </c>
      <c r="M443" s="66">
        <f>IFERROR(AVERAGE(Data!N451),"  ")</f>
        <v>15400</v>
      </c>
      <c r="N443" s="66">
        <f>IFERROR(AVERAGE(Data!O451),"  ")</f>
        <v>16900</v>
      </c>
      <c r="O443" s="66">
        <f>IFERROR(AVERAGE(Data!P451),"  ")</f>
        <v>32972.75</v>
      </c>
      <c r="P443" s="66">
        <f>IFERROR(AVERAGE(Data!Q451),"  ")</f>
        <v>28568.416666666668</v>
      </c>
      <c r="Q443" s="67">
        <f>IFERROR(AVERAGE(Data!R451),"  ")</f>
        <v>-52.954931381009374</v>
      </c>
      <c r="R443" s="67">
        <f>IFERROR(AVERAGE(Data!S451),"  ")</f>
        <v>36.939976950152101</v>
      </c>
      <c r="S443" s="67">
        <f>IFERROR(AVERAGE(Data!T451),"  ")</f>
        <v>15.416791853474553</v>
      </c>
      <c r="T443" s="66">
        <f>IFERROR(AVERAGE(Data!V451), " ")</f>
        <v>60680</v>
      </c>
      <c r="U443" s="66">
        <f>IFERROR(AVERAGE(Data!W451), " ")</f>
        <v>6800</v>
      </c>
      <c r="V443" s="66">
        <f>IFERROR(AVERAGE(Data!X451), " ")</f>
        <v>5600</v>
      </c>
      <c r="W443" s="66">
        <f>IFERROR(AVERAGE(Data!Y451), " ")</f>
        <v>73080</v>
      </c>
      <c r="X443" s="66">
        <f>IFERROR(AVERAGE(Data!Z451), " ")</f>
        <v>92363.75</v>
      </c>
      <c r="Y443" s="66">
        <f>IFERROR(AVERAGE(Data!AA451), " ")</f>
        <v>151042.83333333334</v>
      </c>
      <c r="Z443" s="67">
        <f>IFERROR(AVERAGE(Data!AB451), " ")</f>
        <v>-46.242965905329356</v>
      </c>
      <c r="AA443" s="67">
        <f>IFERROR(AVERAGE(Data!AC451), " ")</f>
        <v>-18.165306280664062</v>
      </c>
      <c r="AB443" s="67">
        <f>IFERROR(AVERAGE(Data!AD451), " ")</f>
        <v>-38.849299922648875</v>
      </c>
      <c r="AC443" s="66">
        <f>IFERROR(AVERAGE(Data!AF451), "  ")</f>
        <v>0</v>
      </c>
      <c r="AD443" s="66">
        <f>IFERROR(AVERAGE(Data!AG451), "  ")</f>
        <v>0</v>
      </c>
      <c r="AE443" s="66">
        <f>IFERROR(AVERAGE(Data!AH451), "  ")</f>
        <v>0</v>
      </c>
      <c r="AF443" s="66">
        <f>IFERROR(AVERAGE(Data!AI451), "  ")</f>
        <v>0</v>
      </c>
      <c r="AG443" s="66">
        <f>IFERROR(AVERAGE(Data!AJ451), "  ")</f>
        <v>2900</v>
      </c>
      <c r="AH443" s="66">
        <f>IFERROR(AVERAGE(Data!AK451), "  ")</f>
        <v>12026.666666666666</v>
      </c>
      <c r="AI443" s="67">
        <f>IFERROR(AVERAGE(Data!AL451), "  ")</f>
        <v>-100</v>
      </c>
      <c r="AJ443" s="67">
        <f>IFERROR(AVERAGE(Data!AM451), "  ")</f>
        <v>-78.244561140285072</v>
      </c>
      <c r="AK443" s="67">
        <f>IFERROR(AVERAGE(Data!AN451), "  ")</f>
        <v>-75.886917960088681</v>
      </c>
      <c r="AL443" s="66">
        <f>IFERROR(AVERAGE(Data!AP451),"  ")</f>
        <v>286384</v>
      </c>
      <c r="AM443" s="66">
        <f>IFERROR(AVERAGE(Data!AQ451),"  ")</f>
        <v>43400</v>
      </c>
      <c r="AN443" s="66">
        <f>IFERROR(AVERAGE(Data!AR451),"  ")</f>
        <v>21000</v>
      </c>
      <c r="AO443" s="66">
        <f>IFERROR(AVERAGE(Data!AS451),"  ")</f>
        <v>350784</v>
      </c>
      <c r="AP443" s="66">
        <f>IFERROR(AVERAGE(Data!AT451),"  ")</f>
        <v>537750.75</v>
      </c>
      <c r="AQ443" s="66">
        <f>IFERROR(AVERAGE(Data!AU451),"  ")</f>
        <v>725468.83333333337</v>
      </c>
      <c r="AR443" s="67">
        <f>IFERROR(AVERAGE(Data!AV451),"  ")</f>
        <v>-57.045559743437146</v>
      </c>
      <c r="AS443" s="67">
        <f>IFERROR(AVERAGE(Data!AW451),"  ")</f>
        <v>-34.145355784500389</v>
      </c>
      <c r="AT443" s="67">
        <f>IFERROR(AVERAGE(Data!AX451),"  ")</f>
        <v>-25.875416655849914</v>
      </c>
      <c r="AU443" s="66">
        <f>IFERROR(AVERAGE(Data!AZ451), "  ")</f>
        <v>260.80399999999997</v>
      </c>
      <c r="AV443" s="66">
        <f>IFERROR(AVERAGE(Data!BA451), "  ")</f>
        <v>16.899999999999999</v>
      </c>
      <c r="AW443" s="66">
        <f>IFERROR(AVERAGE(Data!BB451), "  ")</f>
        <v>73.08</v>
      </c>
      <c r="AX443" s="66">
        <f>IFERROR(AVERAGE(Data!BC451), "  ")</f>
        <v>0</v>
      </c>
      <c r="AY443" s="66">
        <f>IFERROR(AVERAGE(Data!BD451), "  ")</f>
        <v>350.78399999999999</v>
      </c>
      <c r="AZ443" s="66">
        <f>IFERROR(AVERAGE(Data!BE451), "  ")</f>
        <v>8482.873999999998</v>
      </c>
      <c r="BA443" s="66">
        <f>IFERROR(AVERAGE(Data!BF451), "  ")</f>
        <v>559.625</v>
      </c>
      <c r="BB443" s="66">
        <f>IFERROR(AVERAGE(Data!BG451), "  ")</f>
        <v>3657.4269999999997</v>
      </c>
      <c r="BC443" s="66">
        <f>IFERROR(AVERAGE(Data!BH451), "  ")</f>
        <v>145.69999999999999</v>
      </c>
      <c r="BD443" s="66">
        <f>IFERROR(AVERAGE(Data!BI451), "  ")</f>
        <v>12845.626</v>
      </c>
    </row>
    <row r="444" spans="1:56" x14ac:dyDescent="0.25">
      <c r="A444" s="59">
        <f t="shared" si="6"/>
        <v>40719</v>
      </c>
      <c r="B444" s="66">
        <f>IFERROR(AVERAGE(Data!B452),"  ")</f>
        <v>323928</v>
      </c>
      <c r="C444" s="66">
        <f>IFERROR(AVERAGE(Data!C452),"  ")</f>
        <v>21000</v>
      </c>
      <c r="D444" s="66">
        <f>IFERROR(AVERAGE(Data!D452),"  ")</f>
        <v>0</v>
      </c>
      <c r="E444" s="66">
        <f>IFERROR(AVERAGE(Data!E452),"  ")</f>
        <v>344928</v>
      </c>
      <c r="F444" s="66">
        <f>IFERROR(AVERAGE(Data!F452),"  ")</f>
        <v>367426.25</v>
      </c>
      <c r="G444" s="66">
        <f>IFERROR(AVERAGE(Data!G452),"  ")</f>
        <v>508036</v>
      </c>
      <c r="H444" s="67">
        <f>IFERROR(AVERAGE(Data!H452),"  ")</f>
        <v>-39.736462333541823</v>
      </c>
      <c r="I444" s="67">
        <f>IFERROR(AVERAGE(Data!I452),"  ")</f>
        <v>-40.060701740505365</v>
      </c>
      <c r="J444" s="67">
        <f>IFERROR(AVERAGE(Data!J452),"  ")</f>
        <v>-27.677123274728565</v>
      </c>
      <c r="K444" s="66">
        <f>IFERROR(AVERAGE(Data!L452),"  ")</f>
        <v>0</v>
      </c>
      <c r="L444" s="66">
        <f>IFERROR(AVERAGE(Data!M452),"  ")</f>
        <v>27220</v>
      </c>
      <c r="M444" s="66">
        <f>IFERROR(AVERAGE(Data!N452),"  ")</f>
        <v>22400</v>
      </c>
      <c r="N444" s="66">
        <f>IFERROR(AVERAGE(Data!O452),"  ")</f>
        <v>49620</v>
      </c>
      <c r="O444" s="66">
        <f>IFERROR(AVERAGE(Data!P452),"  ")</f>
        <v>31040.25</v>
      </c>
      <c r="P444" s="66">
        <f>IFERROR(AVERAGE(Data!Q452),"  ")</f>
        <v>34297.583333333336</v>
      </c>
      <c r="Q444" s="67">
        <f>IFERROR(AVERAGE(Data!R452),"  ")</f>
        <v>19.566265060240973</v>
      </c>
      <c r="R444" s="67">
        <f>IFERROR(AVERAGE(Data!S452),"  ")</f>
        <v>1.6688093151986161</v>
      </c>
      <c r="S444" s="67">
        <f>IFERROR(AVERAGE(Data!T452),"  ")</f>
        <v>-9.4972677861171029</v>
      </c>
      <c r="T444" s="66">
        <f>IFERROR(AVERAGE(Data!V452), " ")</f>
        <v>95404</v>
      </c>
      <c r="U444" s="66">
        <f>IFERROR(AVERAGE(Data!W452), " ")</f>
        <v>5168</v>
      </c>
      <c r="V444" s="66">
        <f>IFERROR(AVERAGE(Data!X452), " ")</f>
        <v>1400</v>
      </c>
      <c r="W444" s="66">
        <f>IFERROR(AVERAGE(Data!Y452), " ")</f>
        <v>101972</v>
      </c>
      <c r="X444" s="66">
        <f>IFERROR(AVERAGE(Data!Z452), " ")</f>
        <v>89871.75</v>
      </c>
      <c r="Y444" s="66">
        <f>IFERROR(AVERAGE(Data!AA452), " ")</f>
        <v>132816.08333333334</v>
      </c>
      <c r="Z444" s="67">
        <f>IFERROR(AVERAGE(Data!AB452), " ")</f>
        <v>44.94953802416488</v>
      </c>
      <c r="AA444" s="67">
        <f>IFERROR(AVERAGE(Data!AC452), " ")</f>
        <v>-17.165840215307483</v>
      </c>
      <c r="AB444" s="67">
        <f>IFERROR(AVERAGE(Data!AD452), " ")</f>
        <v>-32.333684487257763</v>
      </c>
      <c r="AC444" s="66">
        <f>IFERROR(AVERAGE(Data!AF452), "  ")</f>
        <v>0</v>
      </c>
      <c r="AD444" s="66">
        <f>IFERROR(AVERAGE(Data!AG452), "  ")</f>
        <v>0</v>
      </c>
      <c r="AE444" s="66">
        <f>IFERROR(AVERAGE(Data!AH452), "  ")</f>
        <v>10000</v>
      </c>
      <c r="AF444" s="66">
        <f>IFERROR(AVERAGE(Data!AI452), "  ")</f>
        <v>10000</v>
      </c>
      <c r="AG444" s="66">
        <f>IFERROR(AVERAGE(Data!AJ452), "  ")</f>
        <v>5400</v>
      </c>
      <c r="AH444" s="66">
        <f>IFERROR(AVERAGE(Data!AK452), "  ")</f>
        <v>11401.666666666666</v>
      </c>
      <c r="AI444" s="67">
        <f>IFERROR(AVERAGE(Data!AL452), "  ")</f>
        <v>127.27272727272729</v>
      </c>
      <c r="AJ444" s="67">
        <f>IFERROR(AVERAGE(Data!AM452), "  ")</f>
        <v>-52.021323856063972</v>
      </c>
      <c r="AK444" s="67">
        <f>IFERROR(AVERAGE(Data!AN452), "  ")</f>
        <v>-52.638503142815374</v>
      </c>
      <c r="AL444" s="66">
        <f>IFERROR(AVERAGE(Data!AP452),"  ")</f>
        <v>419332</v>
      </c>
      <c r="AM444" s="66">
        <f>IFERROR(AVERAGE(Data!AQ452),"  ")</f>
        <v>53388</v>
      </c>
      <c r="AN444" s="66">
        <f>IFERROR(AVERAGE(Data!AR452),"  ")</f>
        <v>33800</v>
      </c>
      <c r="AO444" s="66">
        <f>IFERROR(AVERAGE(Data!AS452),"  ")</f>
        <v>506520</v>
      </c>
      <c r="AP444" s="66">
        <f>IFERROR(AVERAGE(Data!AT452),"  ")</f>
        <v>493738.25</v>
      </c>
      <c r="AQ444" s="66">
        <f>IFERROR(AVERAGE(Data!AU452),"  ")</f>
        <v>686551.33333333337</v>
      </c>
      <c r="AR444" s="67">
        <f>IFERROR(AVERAGE(Data!AV452),"  ")</f>
        <v>-26.443765465803871</v>
      </c>
      <c r="AS444" s="67">
        <f>IFERROR(AVERAGE(Data!AW452),"  ")</f>
        <v>-35.313528866901876</v>
      </c>
      <c r="AT444" s="67">
        <f>IFERROR(AVERAGE(Data!AX452),"  ")</f>
        <v>-28.084292313174931</v>
      </c>
      <c r="AU444" s="66">
        <f>IFERROR(AVERAGE(Data!AZ452), "  ")</f>
        <v>344.928</v>
      </c>
      <c r="AV444" s="66">
        <f>IFERROR(AVERAGE(Data!BA452), "  ")</f>
        <v>49.62</v>
      </c>
      <c r="AW444" s="66">
        <f>IFERROR(AVERAGE(Data!BB452), "  ")</f>
        <v>101.97199999999999</v>
      </c>
      <c r="AX444" s="66">
        <f>IFERROR(AVERAGE(Data!BC452), "  ")</f>
        <v>10</v>
      </c>
      <c r="AY444" s="66">
        <f>IFERROR(AVERAGE(Data!BD452), "  ")</f>
        <v>506.52</v>
      </c>
      <c r="AZ444" s="66">
        <f>IFERROR(AVERAGE(Data!BE452), "  ")</f>
        <v>8827.8019999999979</v>
      </c>
      <c r="BA444" s="66">
        <f>IFERROR(AVERAGE(Data!BF452), "  ")</f>
        <v>609.245</v>
      </c>
      <c r="BB444" s="66">
        <f>IFERROR(AVERAGE(Data!BG452), "  ")</f>
        <v>3759.3989999999999</v>
      </c>
      <c r="BC444" s="66">
        <f>IFERROR(AVERAGE(Data!BH452), "  ")</f>
        <v>155.69999999999999</v>
      </c>
      <c r="BD444" s="66">
        <f>IFERROR(AVERAGE(Data!BI452), "  ")</f>
        <v>13352.146000000001</v>
      </c>
    </row>
    <row r="445" spans="1:56" x14ac:dyDescent="0.25">
      <c r="A445" s="59">
        <f t="shared" si="6"/>
        <v>40726</v>
      </c>
      <c r="B445" s="66">
        <f>IFERROR(AVERAGE(Data!B453),"  ")</f>
        <v>467273</v>
      </c>
      <c r="C445" s="66">
        <f>IFERROR(AVERAGE(Data!C453),"  ")</f>
        <v>16481</v>
      </c>
      <c r="D445" s="66">
        <f>IFERROR(AVERAGE(Data!D453),"  ")</f>
        <v>0</v>
      </c>
      <c r="E445" s="66">
        <f>IFERROR(AVERAGE(Data!E453),"  ")</f>
        <v>483754</v>
      </c>
      <c r="F445" s="66">
        <f>IFERROR(AVERAGE(Data!F453),"  ")</f>
        <v>383176.5</v>
      </c>
      <c r="G445" s="66">
        <f>IFERROR(AVERAGE(Data!G453),"  ")</f>
        <v>498321.91666666669</v>
      </c>
      <c r="H445" s="67">
        <f>IFERROR(AVERAGE(Data!H453),"  ")</f>
        <v>-18.501621530556378</v>
      </c>
      <c r="I445" s="67">
        <f>IFERROR(AVERAGE(Data!I453),"  ")</f>
        <v>-36.091129098165844</v>
      </c>
      <c r="J445" s="67">
        <f>IFERROR(AVERAGE(Data!J453),"  ")</f>
        <v>-23.106633044937652</v>
      </c>
      <c r="K445" s="66">
        <f>IFERROR(AVERAGE(Data!L453),"  ")</f>
        <v>7740</v>
      </c>
      <c r="L445" s="66">
        <f>IFERROR(AVERAGE(Data!M453),"  ")</f>
        <v>54289</v>
      </c>
      <c r="M445" s="66">
        <f>IFERROR(AVERAGE(Data!N453),"  ")</f>
        <v>27600</v>
      </c>
      <c r="N445" s="66">
        <f>IFERROR(AVERAGE(Data!O453),"  ")</f>
        <v>89629</v>
      </c>
      <c r="O445" s="66">
        <f>IFERROR(AVERAGE(Data!P453),"  ")</f>
        <v>46062.25</v>
      </c>
      <c r="P445" s="66">
        <f>IFERROR(AVERAGE(Data!Q453),"  ")</f>
        <v>45705.75</v>
      </c>
      <c r="Q445" s="67">
        <f>IFERROR(AVERAGE(Data!R453),"  ")</f>
        <v>260.68008048289738</v>
      </c>
      <c r="R445" s="67">
        <f>IFERROR(AVERAGE(Data!S453),"  ")</f>
        <v>41.000053568832115</v>
      </c>
      <c r="S445" s="67">
        <f>IFERROR(AVERAGE(Data!T453),"  ")</f>
        <v>0.77998938864365375</v>
      </c>
      <c r="T445" s="66">
        <f>IFERROR(AVERAGE(Data!V453), " ")</f>
        <v>101554</v>
      </c>
      <c r="U445" s="66">
        <f>IFERROR(AVERAGE(Data!W453), " ")</f>
        <v>10250</v>
      </c>
      <c r="V445" s="66">
        <f>IFERROR(AVERAGE(Data!X453), " ")</f>
        <v>4600</v>
      </c>
      <c r="W445" s="66">
        <f>IFERROR(AVERAGE(Data!Y453), " ")</f>
        <v>116404</v>
      </c>
      <c r="X445" s="66">
        <f>IFERROR(AVERAGE(Data!Z453), " ")</f>
        <v>96146.5</v>
      </c>
      <c r="Y445" s="66">
        <f>IFERROR(AVERAGE(Data!AA453), " ")</f>
        <v>115677.08333333333</v>
      </c>
      <c r="Z445" s="67">
        <f>IFERROR(AVERAGE(Data!AB453), " ")</f>
        <v>-25.065018668726669</v>
      </c>
      <c r="AA445" s="67">
        <f>IFERROR(AVERAGE(Data!AC453), " ")</f>
        <v>-19.58994816854527</v>
      </c>
      <c r="AB445" s="67">
        <f>IFERROR(AVERAGE(Data!AD453), " ")</f>
        <v>-16.883710040522281</v>
      </c>
      <c r="AC445" s="66">
        <f>IFERROR(AVERAGE(Data!AF453), "  ")</f>
        <v>0</v>
      </c>
      <c r="AD445" s="66">
        <f>IFERROR(AVERAGE(Data!AG453), "  ")</f>
        <v>0</v>
      </c>
      <c r="AE445" s="66">
        <f>IFERROR(AVERAGE(Data!AH453), "  ")</f>
        <v>4000</v>
      </c>
      <c r="AF445" s="66">
        <f>IFERROR(AVERAGE(Data!AI453), "  ")</f>
        <v>4000</v>
      </c>
      <c r="AG445" s="66">
        <f>IFERROR(AVERAGE(Data!AJ453), "  ")</f>
        <v>6000</v>
      </c>
      <c r="AH445" s="66">
        <f>IFERROR(AVERAGE(Data!AK453), "  ")</f>
        <v>10360</v>
      </c>
      <c r="AI445" s="67">
        <f>IFERROR(AVERAGE(Data!AL453), "  ")</f>
        <v>-69.230769230769226</v>
      </c>
      <c r="AJ445" s="67">
        <f>IFERROR(AVERAGE(Data!AM453), "  ")</f>
        <v>-48.074426655127652</v>
      </c>
      <c r="AK445" s="67">
        <f>IFERROR(AVERAGE(Data!AN453), "  ")</f>
        <v>-42.084942084942092</v>
      </c>
      <c r="AL445" s="66">
        <f>IFERROR(AVERAGE(Data!AP453),"  ")</f>
        <v>576567</v>
      </c>
      <c r="AM445" s="66">
        <f>IFERROR(AVERAGE(Data!AQ453),"  ")</f>
        <v>81020</v>
      </c>
      <c r="AN445" s="66">
        <f>IFERROR(AVERAGE(Data!AR453),"  ")</f>
        <v>36200</v>
      </c>
      <c r="AO445" s="66">
        <f>IFERROR(AVERAGE(Data!AS453),"  ")</f>
        <v>693787</v>
      </c>
      <c r="AP445" s="66">
        <f>IFERROR(AVERAGE(Data!AT453),"  ")</f>
        <v>531385.25</v>
      </c>
      <c r="AQ445" s="66">
        <f>IFERROR(AVERAGE(Data!AU453),"  ")</f>
        <v>670064.75</v>
      </c>
      <c r="AR445" s="67">
        <f>IFERROR(AVERAGE(Data!AV453),"  ")</f>
        <v>-11.817760068127081</v>
      </c>
      <c r="AS445" s="67">
        <f>IFERROR(AVERAGE(Data!AW453),"  ")</f>
        <v>-30.388689223505803</v>
      </c>
      <c r="AT445" s="67">
        <f>IFERROR(AVERAGE(Data!AX453),"  ")</f>
        <v>-20.69643269549697</v>
      </c>
      <c r="AU445" s="66">
        <f>IFERROR(AVERAGE(Data!AZ453), "  ")</f>
        <v>483.75400000000002</v>
      </c>
      <c r="AV445" s="66">
        <f>IFERROR(AVERAGE(Data!BA453), "  ")</f>
        <v>89.629000000000005</v>
      </c>
      <c r="AW445" s="66">
        <f>IFERROR(AVERAGE(Data!BB453), "  ")</f>
        <v>116.404</v>
      </c>
      <c r="AX445" s="66">
        <f>IFERROR(AVERAGE(Data!BC453), "  ")</f>
        <v>4</v>
      </c>
      <c r="AY445" s="66">
        <f>IFERROR(AVERAGE(Data!BD453), "  ")</f>
        <v>693.78700000000003</v>
      </c>
      <c r="AZ445" s="66">
        <f>IFERROR(AVERAGE(Data!BE453), "  ")</f>
        <v>9311.5559999999987</v>
      </c>
      <c r="BA445" s="66">
        <f>IFERROR(AVERAGE(Data!BF453), "  ")</f>
        <v>698.87400000000002</v>
      </c>
      <c r="BB445" s="66">
        <f>IFERROR(AVERAGE(Data!BG453), "  ")</f>
        <v>3875.8029999999999</v>
      </c>
      <c r="BC445" s="66">
        <f>IFERROR(AVERAGE(Data!BH453), "  ")</f>
        <v>159.69999999999999</v>
      </c>
      <c r="BD445" s="66">
        <f>IFERROR(AVERAGE(Data!BI453), "  ")</f>
        <v>14045.933000000001</v>
      </c>
    </row>
    <row r="446" spans="1:56" x14ac:dyDescent="0.25">
      <c r="A446" s="59">
        <f t="shared" si="6"/>
        <v>40733</v>
      </c>
      <c r="B446" s="66">
        <f>IFERROR(AVERAGE(Data!B454),"  ")</f>
        <v>470280</v>
      </c>
      <c r="C446" s="66">
        <f>IFERROR(AVERAGE(Data!C454),"  ")</f>
        <v>20600</v>
      </c>
      <c r="D446" s="66">
        <f>IFERROR(AVERAGE(Data!D454),"  ")</f>
        <v>0</v>
      </c>
      <c r="E446" s="66">
        <f>IFERROR(AVERAGE(Data!E454),"  ")</f>
        <v>490880</v>
      </c>
      <c r="F446" s="66">
        <f>IFERROR(AVERAGE(Data!F454),"  ")</f>
        <v>395091.5</v>
      </c>
      <c r="G446" s="66">
        <f>IFERROR(AVERAGE(Data!G454),"  ")</f>
        <v>503357.25</v>
      </c>
      <c r="H446" s="67">
        <f>IFERROR(AVERAGE(Data!H454),"  ")</f>
        <v>-4.0350328432905869</v>
      </c>
      <c r="I446" s="67">
        <f>IFERROR(AVERAGE(Data!I454),"  ")</f>
        <v>-31.437037551220502</v>
      </c>
      <c r="J446" s="67">
        <f>IFERROR(AVERAGE(Data!J454),"  ")</f>
        <v>-21.508729634866686</v>
      </c>
      <c r="K446" s="66">
        <f>IFERROR(AVERAGE(Data!L454),"  ")</f>
        <v>9000</v>
      </c>
      <c r="L446" s="66">
        <f>IFERROR(AVERAGE(Data!M454),"  ")</f>
        <v>62225</v>
      </c>
      <c r="M446" s="66">
        <f>IFERROR(AVERAGE(Data!N454),"  ")</f>
        <v>10800</v>
      </c>
      <c r="N446" s="66">
        <f>IFERROR(AVERAGE(Data!O454),"  ")</f>
        <v>82025</v>
      </c>
      <c r="O446" s="66">
        <f>IFERROR(AVERAGE(Data!P454),"  ")</f>
        <v>59543.5</v>
      </c>
      <c r="P446" s="66">
        <f>IFERROR(AVERAGE(Data!Q454),"  ")</f>
        <v>45807.666666666664</v>
      </c>
      <c r="Q446" s="67">
        <f>IFERROR(AVERAGE(Data!R454),"  ")</f>
        <v>168.58218729535034</v>
      </c>
      <c r="R446" s="67">
        <f>IFERROR(AVERAGE(Data!S454),"  ")</f>
        <v>79.330336638732661</v>
      </c>
      <c r="S446" s="67">
        <f>IFERROR(AVERAGE(Data!T454),"  ")</f>
        <v>29.985883003572923</v>
      </c>
      <c r="T446" s="66">
        <f>IFERROR(AVERAGE(Data!V454), " ")</f>
        <v>50500</v>
      </c>
      <c r="U446" s="66">
        <f>IFERROR(AVERAGE(Data!W454), " ")</f>
        <v>20400</v>
      </c>
      <c r="V446" s="66">
        <f>IFERROR(AVERAGE(Data!X454), " ")</f>
        <v>2800</v>
      </c>
      <c r="W446" s="66">
        <f>IFERROR(AVERAGE(Data!Y454), " ")</f>
        <v>73700</v>
      </c>
      <c r="X446" s="66">
        <f>IFERROR(AVERAGE(Data!Z454), " ")</f>
        <v>91289</v>
      </c>
      <c r="Y446" s="66">
        <f>IFERROR(AVERAGE(Data!AA454), " ")</f>
        <v>112863.5</v>
      </c>
      <c r="Z446" s="67">
        <f>IFERROR(AVERAGE(Data!AB454), " ")</f>
        <v>-46.080798326090452</v>
      </c>
      <c r="AA446" s="67">
        <f>IFERROR(AVERAGE(Data!AC454), " ")</f>
        <v>-26.722734943941763</v>
      </c>
      <c r="AB446" s="67">
        <f>IFERROR(AVERAGE(Data!AD454), " ")</f>
        <v>-19.115568806567229</v>
      </c>
      <c r="AC446" s="66">
        <f>IFERROR(AVERAGE(Data!AF454), "  ")</f>
        <v>1500</v>
      </c>
      <c r="AD446" s="66">
        <f>IFERROR(AVERAGE(Data!AG454), "  ")</f>
        <v>0</v>
      </c>
      <c r="AE446" s="66">
        <f>IFERROR(AVERAGE(Data!AH454), "  ")</f>
        <v>2800</v>
      </c>
      <c r="AF446" s="66">
        <f>IFERROR(AVERAGE(Data!AI454), "  ")</f>
        <v>4300</v>
      </c>
      <c r="AG446" s="66">
        <f>IFERROR(AVERAGE(Data!AJ454), "  ")</f>
        <v>4575</v>
      </c>
      <c r="AH446" s="66">
        <f>IFERROR(AVERAGE(Data!AK454), "  ")</f>
        <v>7739.5</v>
      </c>
      <c r="AI446" s="67" t="str">
        <f>IFERROR(AVERAGE(Data!AL454), "  ")</f>
        <v xml:space="preserve">  </v>
      </c>
      <c r="AJ446" s="67">
        <f>IFERROR(AVERAGE(Data!AM454), "  ")</f>
        <v>-47.186147186147188</v>
      </c>
      <c r="AK446" s="67">
        <f>IFERROR(AVERAGE(Data!AN454), "  ")</f>
        <v>-40.887654241230052</v>
      </c>
      <c r="AL446" s="66">
        <f>IFERROR(AVERAGE(Data!AP454),"  ")</f>
        <v>531280</v>
      </c>
      <c r="AM446" s="66">
        <f>IFERROR(AVERAGE(Data!AQ454),"  ")</f>
        <v>103225</v>
      </c>
      <c r="AN446" s="66">
        <f>IFERROR(AVERAGE(Data!AR454),"  ")</f>
        <v>16400</v>
      </c>
      <c r="AO446" s="66">
        <f>IFERROR(AVERAGE(Data!AS454),"  ")</f>
        <v>650905</v>
      </c>
      <c r="AP446" s="66">
        <f>IFERROR(AVERAGE(Data!AT454),"  ")</f>
        <v>550499</v>
      </c>
      <c r="AQ446" s="66">
        <f>IFERROR(AVERAGE(Data!AU454),"  ")</f>
        <v>669767.91666666663</v>
      </c>
      <c r="AR446" s="67">
        <f>IFERROR(AVERAGE(Data!AV454),"  ")</f>
        <v>-4.1018289610546539</v>
      </c>
      <c r="AS446" s="67">
        <f>IFERROR(AVERAGE(Data!AW454),"  ")</f>
        <v>-25.877912419309613</v>
      </c>
      <c r="AT446" s="67">
        <f>IFERROR(AVERAGE(Data!AX454),"  ")</f>
        <v>-17.807499239475366</v>
      </c>
      <c r="AU446" s="66">
        <f>IFERROR(AVERAGE(Data!AZ454), "  ")</f>
        <v>490.88</v>
      </c>
      <c r="AV446" s="66">
        <f>IFERROR(AVERAGE(Data!BA454), "  ")</f>
        <v>82.025000000000006</v>
      </c>
      <c r="AW446" s="66">
        <f>IFERROR(AVERAGE(Data!BB454), "  ")</f>
        <v>73.7</v>
      </c>
      <c r="AX446" s="66">
        <f>IFERROR(AVERAGE(Data!BC454), "  ")</f>
        <v>4.3</v>
      </c>
      <c r="AY446" s="66">
        <f>IFERROR(AVERAGE(Data!BD454), "  ")</f>
        <v>650.90499999999997</v>
      </c>
      <c r="AZ446" s="66">
        <f>IFERROR(AVERAGE(Data!BE454), "  ")</f>
        <v>9802.4359999999979</v>
      </c>
      <c r="BA446" s="66">
        <f>IFERROR(AVERAGE(Data!BF454), "  ")</f>
        <v>780.899</v>
      </c>
      <c r="BB446" s="66">
        <f>IFERROR(AVERAGE(Data!BG454), "  ")</f>
        <v>3949.5029999999997</v>
      </c>
      <c r="BC446" s="66">
        <f>IFERROR(AVERAGE(Data!BH454), "  ")</f>
        <v>164</v>
      </c>
      <c r="BD446" s="66">
        <f>IFERROR(AVERAGE(Data!BI454), "  ")</f>
        <v>14696.838000000002</v>
      </c>
    </row>
    <row r="447" spans="1:56" x14ac:dyDescent="0.25">
      <c r="A447" s="59">
        <f t="shared" si="6"/>
        <v>40740</v>
      </c>
      <c r="B447" s="66">
        <f>IFERROR(AVERAGE(Data!B455),"  ")</f>
        <v>511685</v>
      </c>
      <c r="C447" s="66">
        <f>IFERROR(AVERAGE(Data!C455),"  ")</f>
        <v>11500</v>
      </c>
      <c r="D447" s="66">
        <f>IFERROR(AVERAGE(Data!D455),"  ")</f>
        <v>0</v>
      </c>
      <c r="E447" s="66">
        <f>IFERROR(AVERAGE(Data!E455),"  ")</f>
        <v>523185</v>
      </c>
      <c r="F447" s="66">
        <f>IFERROR(AVERAGE(Data!F455),"  ")</f>
        <v>460686.75</v>
      </c>
      <c r="G447" s="66">
        <f>IFERROR(AVERAGE(Data!G455),"  ")</f>
        <v>501905.91666666669</v>
      </c>
      <c r="H447" s="67">
        <f>IFERROR(AVERAGE(Data!H455),"  ")</f>
        <v>-17.791720483835995</v>
      </c>
      <c r="I447" s="67">
        <f>IFERROR(AVERAGE(Data!I455),"  ")</f>
        <v>-20.360996164442767</v>
      </c>
      <c r="J447" s="67">
        <f>IFERROR(AVERAGE(Data!J455),"  ")</f>
        <v>-8.2125285432811062</v>
      </c>
      <c r="K447" s="66">
        <f>IFERROR(AVERAGE(Data!L455),"  ")</f>
        <v>0</v>
      </c>
      <c r="L447" s="66">
        <f>IFERROR(AVERAGE(Data!M455),"  ")</f>
        <v>17150</v>
      </c>
      <c r="M447" s="66">
        <f>IFERROR(AVERAGE(Data!N455),"  ")</f>
        <v>24400</v>
      </c>
      <c r="N447" s="66">
        <f>IFERROR(AVERAGE(Data!O455),"  ")</f>
        <v>41550</v>
      </c>
      <c r="O447" s="66">
        <f>IFERROR(AVERAGE(Data!P455),"  ")</f>
        <v>65706</v>
      </c>
      <c r="P447" s="66">
        <f>IFERROR(AVERAGE(Data!Q455),"  ")</f>
        <v>45575.833333333336</v>
      </c>
      <c r="Q447" s="67">
        <f>IFERROR(AVERAGE(Data!R455),"  ")</f>
        <v>-12.801678908709334</v>
      </c>
      <c r="R447" s="67">
        <f>IFERROR(AVERAGE(Data!S455),"  ")</f>
        <v>81.834786218347858</v>
      </c>
      <c r="S447" s="67">
        <f>IFERROR(AVERAGE(Data!T455),"  ")</f>
        <v>44.168510358194204</v>
      </c>
      <c r="T447" s="66">
        <f>IFERROR(AVERAGE(Data!V455), " ")</f>
        <v>95180</v>
      </c>
      <c r="U447" s="66">
        <f>IFERROR(AVERAGE(Data!W455), " ")</f>
        <v>51250</v>
      </c>
      <c r="V447" s="66">
        <f>IFERROR(AVERAGE(Data!X455), " ")</f>
        <v>4800</v>
      </c>
      <c r="W447" s="66">
        <f>IFERROR(AVERAGE(Data!Y455), " ")</f>
        <v>151230</v>
      </c>
      <c r="X447" s="66">
        <f>IFERROR(AVERAGE(Data!Z455), " ")</f>
        <v>110826.5</v>
      </c>
      <c r="Y447" s="66">
        <f>IFERROR(AVERAGE(Data!AA455), " ")</f>
        <v>115244.58333333333</v>
      </c>
      <c r="Z447" s="67">
        <f>IFERROR(AVERAGE(Data!AB455), " ")</f>
        <v>55.184090629232863</v>
      </c>
      <c r="AA447" s="67">
        <f>IFERROR(AVERAGE(Data!AC455), " ")</f>
        <v>-3.5930826308967712</v>
      </c>
      <c r="AB447" s="67">
        <f>IFERROR(AVERAGE(Data!AD455), " ")</f>
        <v>-3.83365812565305</v>
      </c>
      <c r="AC447" s="66">
        <f>IFERROR(AVERAGE(Data!AF455), "  ")</f>
        <v>1600</v>
      </c>
      <c r="AD447" s="66">
        <f>IFERROR(AVERAGE(Data!AG455), "  ")</f>
        <v>1500</v>
      </c>
      <c r="AE447" s="66">
        <f>IFERROR(AVERAGE(Data!AH455), "  ")</f>
        <v>4200</v>
      </c>
      <c r="AF447" s="66">
        <f>IFERROR(AVERAGE(Data!AI455), "  ")</f>
        <v>7300</v>
      </c>
      <c r="AG447" s="66">
        <f>IFERROR(AVERAGE(Data!AJ455), "  ")</f>
        <v>6400</v>
      </c>
      <c r="AH447" s="66">
        <f>IFERROR(AVERAGE(Data!AK455), "  ")</f>
        <v>5168.666666666667</v>
      </c>
      <c r="AI447" s="67">
        <f>IFERROR(AVERAGE(Data!AL455), "  ")</f>
        <v>-22.340425531914899</v>
      </c>
      <c r="AJ447" s="67">
        <f>IFERROR(AVERAGE(Data!AM455), "  ")</f>
        <v>-4.4776119402985088</v>
      </c>
      <c r="AK447" s="67">
        <f>IFERROR(AVERAGE(Data!AN455), "  ")</f>
        <v>23.823036244034569</v>
      </c>
      <c r="AL447" s="66">
        <f>IFERROR(AVERAGE(Data!AP455),"  ")</f>
        <v>608465</v>
      </c>
      <c r="AM447" s="66">
        <f>IFERROR(AVERAGE(Data!AQ455),"  ")</f>
        <v>81400</v>
      </c>
      <c r="AN447" s="66">
        <f>IFERROR(AVERAGE(Data!AR455),"  ")</f>
        <v>33400</v>
      </c>
      <c r="AO447" s="66">
        <f>IFERROR(AVERAGE(Data!AS455),"  ")</f>
        <v>723265</v>
      </c>
      <c r="AP447" s="66">
        <f>IFERROR(AVERAGE(Data!AT455),"  ")</f>
        <v>643619.25</v>
      </c>
      <c r="AQ447" s="66">
        <f>IFERROR(AVERAGE(Data!AU455),"  ")</f>
        <v>667895</v>
      </c>
      <c r="AR447" s="67">
        <f>IFERROR(AVERAGE(Data!AV455),"  ")</f>
        <v>-8.5534999924138599</v>
      </c>
      <c r="AS447" s="67">
        <f>IFERROR(AVERAGE(Data!AW455),"  ")</f>
        <v>-12.582702527603162</v>
      </c>
      <c r="AT447" s="67">
        <f>IFERROR(AVERAGE(Data!AX455),"  ")</f>
        <v>-3.6346656285793477</v>
      </c>
      <c r="AU447" s="66">
        <f>IFERROR(AVERAGE(Data!AZ455), "  ")</f>
        <v>523.18499999999995</v>
      </c>
      <c r="AV447" s="66">
        <f>IFERROR(AVERAGE(Data!BA455), "  ")</f>
        <v>41.55</v>
      </c>
      <c r="AW447" s="66">
        <f>IFERROR(AVERAGE(Data!BB455), "  ")</f>
        <v>151.22999999999999</v>
      </c>
      <c r="AX447" s="66">
        <f>IFERROR(AVERAGE(Data!BC455), "  ")</f>
        <v>7.3</v>
      </c>
      <c r="AY447" s="66">
        <f>IFERROR(AVERAGE(Data!BD455), "  ")</f>
        <v>723.26499999999999</v>
      </c>
      <c r="AZ447" s="66">
        <f>IFERROR(AVERAGE(Data!BE455), "  ")</f>
        <v>10325.620999999997</v>
      </c>
      <c r="BA447" s="66">
        <f>IFERROR(AVERAGE(Data!BF455), "  ")</f>
        <v>822.44899999999996</v>
      </c>
      <c r="BB447" s="66">
        <f>IFERROR(AVERAGE(Data!BG455), "  ")</f>
        <v>4100.7329999999993</v>
      </c>
      <c r="BC447" s="66">
        <f>IFERROR(AVERAGE(Data!BH455), "  ")</f>
        <v>171.3</v>
      </c>
      <c r="BD447" s="66">
        <f>IFERROR(AVERAGE(Data!BI455), "  ")</f>
        <v>15420.103000000001</v>
      </c>
    </row>
    <row r="448" spans="1:56" x14ac:dyDescent="0.25">
      <c r="A448" s="59">
        <f t="shared" si="6"/>
        <v>40747</v>
      </c>
      <c r="B448" s="66">
        <f>IFERROR(AVERAGE(Data!B456),"  ")</f>
        <v>456177</v>
      </c>
      <c r="C448" s="66">
        <f>IFERROR(AVERAGE(Data!C456),"  ")</f>
        <v>21700</v>
      </c>
      <c r="D448" s="66">
        <f>IFERROR(AVERAGE(Data!D456),"  ")</f>
        <v>0</v>
      </c>
      <c r="E448" s="66">
        <f>IFERROR(AVERAGE(Data!E456),"  ")</f>
        <v>477877</v>
      </c>
      <c r="F448" s="66">
        <f>IFERROR(AVERAGE(Data!F456),"  ")</f>
        <v>493924</v>
      </c>
      <c r="G448" s="66">
        <f>IFERROR(AVERAGE(Data!G456),"  ")</f>
        <v>564480.33333333337</v>
      </c>
      <c r="H448" s="67">
        <f>IFERROR(AVERAGE(Data!H456),"  ")</f>
        <v>-35.320900380730414</v>
      </c>
      <c r="I448" s="67">
        <f>IFERROR(AVERAGE(Data!I456),"  ")</f>
        <v>-20.346144418211608</v>
      </c>
      <c r="J448" s="67">
        <f>IFERROR(AVERAGE(Data!J456),"  ")</f>
        <v>-12.499343053581446</v>
      </c>
      <c r="K448" s="66">
        <f>IFERROR(AVERAGE(Data!L456),"  ")</f>
        <v>7700</v>
      </c>
      <c r="L448" s="66">
        <f>IFERROR(AVERAGE(Data!M456),"  ")</f>
        <v>26918</v>
      </c>
      <c r="M448" s="66">
        <f>IFERROR(AVERAGE(Data!N456),"  ")</f>
        <v>14000</v>
      </c>
      <c r="N448" s="66">
        <f>IFERROR(AVERAGE(Data!O456),"  ")</f>
        <v>48618</v>
      </c>
      <c r="O448" s="66">
        <f>IFERROR(AVERAGE(Data!P456),"  ")</f>
        <v>65455.5</v>
      </c>
      <c r="P448" s="66">
        <f>IFERROR(AVERAGE(Data!Q456),"  ")</f>
        <v>48064.833333333336</v>
      </c>
      <c r="Q448" s="67">
        <f>IFERROR(AVERAGE(Data!R456),"  ")</f>
        <v>74.258064516129039</v>
      </c>
      <c r="R448" s="67">
        <f>IFERROR(AVERAGE(Data!S456),"  ")</f>
        <v>99.955704903009007</v>
      </c>
      <c r="S448" s="67">
        <f>IFERROR(AVERAGE(Data!T456),"  ")</f>
        <v>36.181685154426837</v>
      </c>
      <c r="T448" s="66">
        <f>IFERROR(AVERAGE(Data!V456), " ")</f>
        <v>102675</v>
      </c>
      <c r="U448" s="66">
        <f>IFERROR(AVERAGE(Data!W456), " ")</f>
        <v>11350</v>
      </c>
      <c r="V448" s="66">
        <f>IFERROR(AVERAGE(Data!X456), " ")</f>
        <v>1400</v>
      </c>
      <c r="W448" s="66">
        <f>IFERROR(AVERAGE(Data!Y456), " ")</f>
        <v>115425</v>
      </c>
      <c r="X448" s="66">
        <f>IFERROR(AVERAGE(Data!Z456), " ")</f>
        <v>114189.75</v>
      </c>
      <c r="Y448" s="66">
        <f>IFERROR(AVERAGE(Data!AA456), " ")</f>
        <v>121029.33333333333</v>
      </c>
      <c r="Z448" s="67">
        <f>IFERROR(AVERAGE(Data!AB456), " ")</f>
        <v>21.11752360965373</v>
      </c>
      <c r="AA448" s="67">
        <f>IFERROR(AVERAGE(Data!AC456), " ")</f>
        <v>-5.7797589824620799</v>
      </c>
      <c r="AB448" s="67">
        <f>IFERROR(AVERAGE(Data!AD456), " ")</f>
        <v>-5.6511782267659623</v>
      </c>
      <c r="AC448" s="66">
        <f>IFERROR(AVERAGE(Data!AF456), "  ")</f>
        <v>7500</v>
      </c>
      <c r="AD448" s="66">
        <f>IFERROR(AVERAGE(Data!AG456), "  ")</f>
        <v>1750</v>
      </c>
      <c r="AE448" s="66">
        <f>IFERROR(AVERAGE(Data!AH456), "  ")</f>
        <v>19800</v>
      </c>
      <c r="AF448" s="66">
        <f>IFERROR(AVERAGE(Data!AI456), "  ")</f>
        <v>29050</v>
      </c>
      <c r="AG448" s="66">
        <f>IFERROR(AVERAGE(Data!AJ456), "  ")</f>
        <v>11162.5</v>
      </c>
      <c r="AH448" s="66">
        <f>IFERROR(AVERAGE(Data!AK456), "  ")</f>
        <v>5018.666666666667</v>
      </c>
      <c r="AI448" s="67">
        <f>IFERROR(AVERAGE(Data!AL456), "  ")</f>
        <v>215.76086956521738</v>
      </c>
      <c r="AJ448" s="67">
        <f>IFERROR(AVERAGE(Data!AM456), "  ")</f>
        <v>41.297468354430379</v>
      </c>
      <c r="AK448" s="67">
        <f>IFERROR(AVERAGE(Data!AN456), "  ")</f>
        <v>122.41963336875661</v>
      </c>
      <c r="AL448" s="66">
        <f>IFERROR(AVERAGE(Data!AP456),"  ")</f>
        <v>574052</v>
      </c>
      <c r="AM448" s="66">
        <f>IFERROR(AVERAGE(Data!AQ456),"  ")</f>
        <v>61718</v>
      </c>
      <c r="AN448" s="66">
        <f>IFERROR(AVERAGE(Data!AR456),"  ")</f>
        <v>35200</v>
      </c>
      <c r="AO448" s="66">
        <f>IFERROR(AVERAGE(Data!AS456),"  ")</f>
        <v>670970</v>
      </c>
      <c r="AP448" s="66">
        <f>IFERROR(AVERAGE(Data!AT456),"  ")</f>
        <v>684731.75</v>
      </c>
      <c r="AQ448" s="66">
        <f>IFERROR(AVERAGE(Data!AU456),"  ")</f>
        <v>738593.16666666663</v>
      </c>
      <c r="AR448" s="67">
        <f>IFERROR(AVERAGE(Data!AV456),"  ")</f>
        <v>-22.987042650557875</v>
      </c>
      <c r="AS448" s="67">
        <f>IFERROR(AVERAGE(Data!AW456),"  ")</f>
        <v>-12.429156528661911</v>
      </c>
      <c r="AT448" s="67">
        <f>IFERROR(AVERAGE(Data!AX456),"  ")</f>
        <v>-7.2924336559662128</v>
      </c>
      <c r="AU448" s="66">
        <f>IFERROR(AVERAGE(Data!AZ456), "  ")</f>
        <v>477.87700000000001</v>
      </c>
      <c r="AV448" s="66">
        <f>IFERROR(AVERAGE(Data!BA456), "  ")</f>
        <v>48.618000000000002</v>
      </c>
      <c r="AW448" s="66">
        <f>IFERROR(AVERAGE(Data!BB456), "  ")</f>
        <v>115.425</v>
      </c>
      <c r="AX448" s="66">
        <f>IFERROR(AVERAGE(Data!BC456), "  ")</f>
        <v>29.05</v>
      </c>
      <c r="AY448" s="66">
        <f>IFERROR(AVERAGE(Data!BD456), "  ")</f>
        <v>670.97</v>
      </c>
      <c r="AZ448" s="66">
        <f>IFERROR(AVERAGE(Data!BE456), "  ")</f>
        <v>10803.497999999998</v>
      </c>
      <c r="BA448" s="66">
        <f>IFERROR(AVERAGE(Data!BF456), "  ")</f>
        <v>871.06700000000001</v>
      </c>
      <c r="BB448" s="66">
        <f>IFERROR(AVERAGE(Data!BG456), "  ")</f>
        <v>4216.1579999999994</v>
      </c>
      <c r="BC448" s="66">
        <f>IFERROR(AVERAGE(Data!BH456), "  ")</f>
        <v>200.35000000000002</v>
      </c>
      <c r="BD448" s="66">
        <f>IFERROR(AVERAGE(Data!BI456), "  ")</f>
        <v>16091.073</v>
      </c>
    </row>
    <row r="449" spans="1:56" x14ac:dyDescent="0.25">
      <c r="A449" s="59">
        <f t="shared" si="6"/>
        <v>40754</v>
      </c>
      <c r="B449" s="66">
        <f>IFERROR(AVERAGE(Data!B457),"  ")</f>
        <v>560170</v>
      </c>
      <c r="C449" s="66">
        <f>IFERROR(AVERAGE(Data!C457),"  ")</f>
        <v>17386</v>
      </c>
      <c r="D449" s="66">
        <f>IFERROR(AVERAGE(Data!D457),"  ")</f>
        <v>0</v>
      </c>
      <c r="E449" s="66">
        <f>IFERROR(AVERAGE(Data!E457),"  ")</f>
        <v>577556</v>
      </c>
      <c r="F449" s="66">
        <f>IFERROR(AVERAGE(Data!F457),"  ")</f>
        <v>517374.5</v>
      </c>
      <c r="G449" s="66">
        <f>IFERROR(AVERAGE(Data!G457),"  ")</f>
        <v>609307.16666666663</v>
      </c>
      <c r="H449" s="67">
        <f>IFERROR(AVERAGE(Data!H457),"  ")</f>
        <v>-9.1777411903088293</v>
      </c>
      <c r="I449" s="67">
        <f>IFERROR(AVERAGE(Data!I457),"  ")</f>
        <v>-17.96482810453578</v>
      </c>
      <c r="J449" s="67">
        <f>IFERROR(AVERAGE(Data!J457),"  ")</f>
        <v>-15.088065871537692</v>
      </c>
      <c r="K449" s="66">
        <f>IFERROR(AVERAGE(Data!L457),"  ")</f>
        <v>3240</v>
      </c>
      <c r="L449" s="66">
        <f>IFERROR(AVERAGE(Data!M457),"  ")</f>
        <v>31654</v>
      </c>
      <c r="M449" s="66">
        <f>IFERROR(AVERAGE(Data!N457),"  ")</f>
        <v>30800</v>
      </c>
      <c r="N449" s="66">
        <f>IFERROR(AVERAGE(Data!O457),"  ")</f>
        <v>65694</v>
      </c>
      <c r="O449" s="66">
        <f>IFERROR(AVERAGE(Data!P457),"  ")</f>
        <v>59471.75</v>
      </c>
      <c r="P449" s="66">
        <f>IFERROR(AVERAGE(Data!Q457),"  ")</f>
        <v>43471.25</v>
      </c>
      <c r="Q449" s="67">
        <f>IFERROR(AVERAGE(Data!R457),"  ")</f>
        <v>59.065375302663448</v>
      </c>
      <c r="R449" s="67">
        <f>IFERROR(AVERAGE(Data!S457),"  ")</f>
        <v>61.3996879028428</v>
      </c>
      <c r="S449" s="67">
        <f>IFERROR(AVERAGE(Data!T457),"  ")</f>
        <v>36.807085142479238</v>
      </c>
      <c r="T449" s="66">
        <f>IFERROR(AVERAGE(Data!V457), " ")</f>
        <v>106040</v>
      </c>
      <c r="U449" s="66">
        <f>IFERROR(AVERAGE(Data!W457), " ")</f>
        <v>12100</v>
      </c>
      <c r="V449" s="66">
        <f>IFERROR(AVERAGE(Data!X457), " ")</f>
        <v>1400</v>
      </c>
      <c r="W449" s="66">
        <f>IFERROR(AVERAGE(Data!Y457), " ")</f>
        <v>119540</v>
      </c>
      <c r="X449" s="66">
        <f>IFERROR(AVERAGE(Data!Z457), " ")</f>
        <v>114973.75</v>
      </c>
      <c r="Y449" s="66">
        <f>IFERROR(AVERAGE(Data!AA457), " ")</f>
        <v>130121.66666666667</v>
      </c>
      <c r="Z449" s="67">
        <f>IFERROR(AVERAGE(Data!AB457), " ")</f>
        <v>-12.084840996675783</v>
      </c>
      <c r="AA449" s="67">
        <f>IFERROR(AVERAGE(Data!AC457), " ")</f>
        <v>-1.1849766872220169</v>
      </c>
      <c r="AB449" s="67">
        <f>IFERROR(AVERAGE(Data!AD457), " ")</f>
        <v>-11.641348481549318</v>
      </c>
      <c r="AC449" s="66">
        <f>IFERROR(AVERAGE(Data!AF457), "  ")</f>
        <v>0</v>
      </c>
      <c r="AD449" s="66">
        <f>IFERROR(AVERAGE(Data!AG457), "  ")</f>
        <v>16800</v>
      </c>
      <c r="AE449" s="66">
        <f>IFERROR(AVERAGE(Data!AH457), "  ")</f>
        <v>7300</v>
      </c>
      <c r="AF449" s="66">
        <f>IFERROR(AVERAGE(Data!AI457), "  ")</f>
        <v>24100</v>
      </c>
      <c r="AG449" s="66">
        <f>IFERROR(AVERAGE(Data!AJ457), "  ")</f>
        <v>16187.5</v>
      </c>
      <c r="AH449" s="66">
        <f>IFERROR(AVERAGE(Data!AK457), "  ")</f>
        <v>4264.5</v>
      </c>
      <c r="AI449" s="67" t="str">
        <f>IFERROR(AVERAGE(Data!AL457), "  ")</f>
        <v xml:space="preserve">  </v>
      </c>
      <c r="AJ449" s="67">
        <f>IFERROR(AVERAGE(Data!AM457), "  ")</f>
        <v>248.11827956989245</v>
      </c>
      <c r="AK449" s="67">
        <f>IFERROR(AVERAGE(Data!AN457), "  ")</f>
        <v>279.58729042091687</v>
      </c>
      <c r="AL449" s="66">
        <f>IFERROR(AVERAGE(Data!AP457),"  ")</f>
        <v>669450</v>
      </c>
      <c r="AM449" s="66">
        <f>IFERROR(AVERAGE(Data!AQ457),"  ")</f>
        <v>77940</v>
      </c>
      <c r="AN449" s="66">
        <f>IFERROR(AVERAGE(Data!AR457),"  ")</f>
        <v>39500</v>
      </c>
      <c r="AO449" s="66">
        <f>IFERROR(AVERAGE(Data!AS457),"  ")</f>
        <v>786890</v>
      </c>
      <c r="AP449" s="66">
        <f>IFERROR(AVERAGE(Data!AT457),"  ")</f>
        <v>708007.5</v>
      </c>
      <c r="AQ449" s="66">
        <f>IFERROR(AVERAGE(Data!AU457),"  ")</f>
        <v>787164.58333333337</v>
      </c>
      <c r="AR449" s="67">
        <f>IFERROR(AVERAGE(Data!AV457),"  ")</f>
        <v>-3.234295509910956</v>
      </c>
      <c r="AS449" s="67">
        <f>IFERROR(AVERAGE(Data!AW457),"  ")</f>
        <v>-10.211039866890548</v>
      </c>
      <c r="AT449" s="67">
        <f>IFERROR(AVERAGE(Data!AX457),"  ")</f>
        <v>-10.055976222676854</v>
      </c>
      <c r="AU449" s="66">
        <f>IFERROR(AVERAGE(Data!AZ457), "  ")</f>
        <v>577.55600000000004</v>
      </c>
      <c r="AV449" s="66">
        <f>IFERROR(AVERAGE(Data!BA457), "  ")</f>
        <v>65.694000000000003</v>
      </c>
      <c r="AW449" s="66">
        <f>IFERROR(AVERAGE(Data!BB457), "  ")</f>
        <v>119.54</v>
      </c>
      <c r="AX449" s="66">
        <f>IFERROR(AVERAGE(Data!BC457), "  ")</f>
        <v>24.1</v>
      </c>
      <c r="AY449" s="66">
        <f>IFERROR(AVERAGE(Data!BD457), "  ")</f>
        <v>786.89</v>
      </c>
      <c r="AZ449" s="66">
        <f>IFERROR(AVERAGE(Data!BE457), "  ")</f>
        <v>11381.053999999998</v>
      </c>
      <c r="BA449" s="66">
        <f>IFERROR(AVERAGE(Data!BF457), "  ")</f>
        <v>936.76099999999997</v>
      </c>
      <c r="BB449" s="66">
        <f>IFERROR(AVERAGE(Data!BG457), "  ")</f>
        <v>4335.6979999999994</v>
      </c>
      <c r="BC449" s="66">
        <f>IFERROR(AVERAGE(Data!BH457), "  ")</f>
        <v>224.45000000000002</v>
      </c>
      <c r="BD449" s="66">
        <f>IFERROR(AVERAGE(Data!BI457), "  ")</f>
        <v>16877.963</v>
      </c>
    </row>
    <row r="450" spans="1:56" x14ac:dyDescent="0.25">
      <c r="A450" s="59">
        <f t="shared" si="6"/>
        <v>40761</v>
      </c>
      <c r="B450" s="66">
        <f>IFERROR(AVERAGE(Data!B458),"  ")</f>
        <v>469997</v>
      </c>
      <c r="C450" s="66">
        <f>IFERROR(AVERAGE(Data!C458),"  ")</f>
        <v>13650</v>
      </c>
      <c r="D450" s="66">
        <f>IFERROR(AVERAGE(Data!D458),"  ")</f>
        <v>0</v>
      </c>
      <c r="E450" s="66">
        <f>IFERROR(AVERAGE(Data!E458),"  ")</f>
        <v>483647</v>
      </c>
      <c r="F450" s="66">
        <f>IFERROR(AVERAGE(Data!F458),"  ")</f>
        <v>515566.25</v>
      </c>
      <c r="G450" s="66">
        <f>IFERROR(AVERAGE(Data!G458),"  ")</f>
        <v>612019.41666666663</v>
      </c>
      <c r="H450" s="67">
        <f>IFERROR(AVERAGE(Data!H458),"  ")</f>
        <v>-13.787030451468919</v>
      </c>
      <c r="I450" s="67">
        <f>IFERROR(AVERAGE(Data!I458),"  ")</f>
        <v>-19.823829479190113</v>
      </c>
      <c r="J450" s="67">
        <f>IFERROR(AVERAGE(Data!J458),"  ")</f>
        <v>-15.759821345537372</v>
      </c>
      <c r="K450" s="66">
        <f>IFERROR(AVERAGE(Data!L458),"  ")</f>
        <v>0</v>
      </c>
      <c r="L450" s="66">
        <f>IFERROR(AVERAGE(Data!M458),"  ")</f>
        <v>28250</v>
      </c>
      <c r="M450" s="66">
        <f>IFERROR(AVERAGE(Data!N458),"  ")</f>
        <v>9800</v>
      </c>
      <c r="N450" s="66">
        <f>IFERROR(AVERAGE(Data!O458),"  ")</f>
        <v>38050</v>
      </c>
      <c r="O450" s="66">
        <f>IFERROR(AVERAGE(Data!P458),"  ")</f>
        <v>48478</v>
      </c>
      <c r="P450" s="66">
        <f>IFERROR(AVERAGE(Data!Q458),"  ")</f>
        <v>48599.083333333336</v>
      </c>
      <c r="Q450" s="67">
        <f>IFERROR(AVERAGE(Data!R458),"  ")</f>
        <v>10.417875798026689</v>
      </c>
      <c r="R450" s="67">
        <f>IFERROR(AVERAGE(Data!S458),"  ")</f>
        <v>28.155442469103175</v>
      </c>
      <c r="S450" s="67">
        <f>IFERROR(AVERAGE(Data!T458),"  ")</f>
        <v>-0.24914736046118824</v>
      </c>
      <c r="T450" s="66">
        <f>IFERROR(AVERAGE(Data!V458), " ")</f>
        <v>68676</v>
      </c>
      <c r="U450" s="66">
        <f>IFERROR(AVERAGE(Data!W458), " ")</f>
        <v>22900</v>
      </c>
      <c r="V450" s="66">
        <f>IFERROR(AVERAGE(Data!X458), " ")</f>
        <v>5600</v>
      </c>
      <c r="W450" s="66">
        <f>IFERROR(AVERAGE(Data!Y458), " ")</f>
        <v>97176</v>
      </c>
      <c r="X450" s="66">
        <f>IFERROR(AVERAGE(Data!Z458), " ")</f>
        <v>120842.75</v>
      </c>
      <c r="Y450" s="66">
        <f>IFERROR(AVERAGE(Data!AA458), " ")</f>
        <v>126944.83333333333</v>
      </c>
      <c r="Z450" s="67">
        <f>IFERROR(AVERAGE(Data!AB458), " ")</f>
        <v>-20.93855766727415</v>
      </c>
      <c r="AA450" s="67">
        <f>IFERROR(AVERAGE(Data!AC458), " ")</f>
        <v>7.0266763499809537</v>
      </c>
      <c r="AB450" s="67">
        <f>IFERROR(AVERAGE(Data!AD458), " ")</f>
        <v>-4.8068780533276234</v>
      </c>
      <c r="AC450" s="66">
        <f>IFERROR(AVERAGE(Data!AF458), "  ")</f>
        <v>0</v>
      </c>
      <c r="AD450" s="66">
        <f>IFERROR(AVERAGE(Data!AG458), "  ")</f>
        <v>0</v>
      </c>
      <c r="AE450" s="66">
        <f>IFERROR(AVERAGE(Data!AH458), "  ")</f>
        <v>11200</v>
      </c>
      <c r="AF450" s="66">
        <f>IFERROR(AVERAGE(Data!AI458), "  ")</f>
        <v>11200</v>
      </c>
      <c r="AG450" s="66">
        <f>IFERROR(AVERAGE(Data!AJ458), "  ")</f>
        <v>17912.5</v>
      </c>
      <c r="AH450" s="66">
        <f>IFERROR(AVERAGE(Data!AK458), "  ")</f>
        <v>5944.583333333333</v>
      </c>
      <c r="AI450" s="67">
        <f>IFERROR(AVERAGE(Data!AL458), "  ")</f>
        <v>46.405228758169926</v>
      </c>
      <c r="AJ450" s="67">
        <f>IFERROR(AVERAGE(Data!AM458), "  ")</f>
        <v>172.95238095238096</v>
      </c>
      <c r="AK450" s="67">
        <f>IFERROR(AVERAGE(Data!AN458), "  ")</f>
        <v>201.32473540337844</v>
      </c>
      <c r="AL450" s="66">
        <f>IFERROR(AVERAGE(Data!AP458),"  ")</f>
        <v>538673</v>
      </c>
      <c r="AM450" s="66">
        <f>IFERROR(AVERAGE(Data!AQ458),"  ")</f>
        <v>64800</v>
      </c>
      <c r="AN450" s="66">
        <f>IFERROR(AVERAGE(Data!AR458),"  ")</f>
        <v>26600</v>
      </c>
      <c r="AO450" s="66">
        <f>IFERROR(AVERAGE(Data!AS458),"  ")</f>
        <v>630073</v>
      </c>
      <c r="AP450" s="66">
        <f>IFERROR(AVERAGE(Data!AT458),"  ")</f>
        <v>702799.5</v>
      </c>
      <c r="AQ450" s="66">
        <f>IFERROR(AVERAGE(Data!AU458),"  ")</f>
        <v>793507.91666666663</v>
      </c>
      <c r="AR450" s="67">
        <f>IFERROR(AVERAGE(Data!AV458),"  ")</f>
        <v>-13.214639407283347</v>
      </c>
      <c r="AS450" s="67">
        <f>IFERROR(AVERAGE(Data!AW458),"  ")</f>
        <v>-12.187465151562005</v>
      </c>
      <c r="AT450" s="67">
        <f>IFERROR(AVERAGE(Data!AX458),"  ")</f>
        <v>-11.431318423099112</v>
      </c>
      <c r="AU450" s="66">
        <f>IFERROR(AVERAGE(Data!AZ458), "  ")</f>
        <v>483.64699999999999</v>
      </c>
      <c r="AV450" s="66">
        <f>IFERROR(AVERAGE(Data!BA458), "  ")</f>
        <v>38.049999999999997</v>
      </c>
      <c r="AW450" s="66">
        <f>IFERROR(AVERAGE(Data!BB458), "  ")</f>
        <v>97.176000000000002</v>
      </c>
      <c r="AX450" s="66">
        <f>IFERROR(AVERAGE(Data!BC458), "  ")</f>
        <v>11.2</v>
      </c>
      <c r="AY450" s="66">
        <f>IFERROR(AVERAGE(Data!BD458), "  ")</f>
        <v>630.07299999999998</v>
      </c>
      <c r="AZ450" s="66">
        <f>IFERROR(AVERAGE(Data!BE458), "  ")</f>
        <v>11864.700999999999</v>
      </c>
      <c r="BA450" s="66">
        <f>IFERROR(AVERAGE(Data!BF458), "  ")</f>
        <v>974.81099999999992</v>
      </c>
      <c r="BB450" s="66">
        <f>IFERROR(AVERAGE(Data!BG458), "  ")</f>
        <v>4432.8739999999998</v>
      </c>
      <c r="BC450" s="66">
        <f>IFERROR(AVERAGE(Data!BH458), "  ")</f>
        <v>235.65</v>
      </c>
      <c r="BD450" s="66">
        <f>IFERROR(AVERAGE(Data!BI458), "  ")</f>
        <v>17508.036</v>
      </c>
    </row>
    <row r="451" spans="1:56" x14ac:dyDescent="0.25">
      <c r="A451" s="59">
        <f t="shared" si="6"/>
        <v>40768</v>
      </c>
      <c r="B451" s="66">
        <f>IFERROR(AVERAGE(Data!B459),"  ")</f>
        <v>392308</v>
      </c>
      <c r="C451" s="66">
        <f>IFERROR(AVERAGE(Data!C459),"  ")</f>
        <v>5250</v>
      </c>
      <c r="D451" s="66">
        <f>IFERROR(AVERAGE(Data!D459),"  ")</f>
        <v>0</v>
      </c>
      <c r="E451" s="66">
        <f>IFERROR(AVERAGE(Data!E459),"  ")</f>
        <v>397558</v>
      </c>
      <c r="F451" s="66">
        <f>IFERROR(AVERAGE(Data!F459),"  ")</f>
        <v>484159.5</v>
      </c>
      <c r="G451" s="66">
        <f>IFERROR(AVERAGE(Data!G459),"  ")</f>
        <v>609369</v>
      </c>
      <c r="H451" s="67">
        <f>IFERROR(AVERAGE(Data!H459),"  ")</f>
        <v>-25.373593802500704</v>
      </c>
      <c r="I451" s="67">
        <f>IFERROR(AVERAGE(Data!I459),"  ")</f>
        <v>-21.545450568040948</v>
      </c>
      <c r="J451" s="67">
        <f>IFERROR(AVERAGE(Data!J459),"  ")</f>
        <v>-20.547402312884312</v>
      </c>
      <c r="K451" s="66">
        <f>IFERROR(AVERAGE(Data!L459),"  ")</f>
        <v>0</v>
      </c>
      <c r="L451" s="66">
        <f>IFERROR(AVERAGE(Data!M459),"  ")</f>
        <v>24500</v>
      </c>
      <c r="M451" s="66">
        <f>IFERROR(AVERAGE(Data!N459),"  ")</f>
        <v>22800</v>
      </c>
      <c r="N451" s="66">
        <f>IFERROR(AVERAGE(Data!O459),"  ")</f>
        <v>47300</v>
      </c>
      <c r="O451" s="66">
        <f>IFERROR(AVERAGE(Data!P459),"  ")</f>
        <v>49915.5</v>
      </c>
      <c r="P451" s="66">
        <f>IFERROR(AVERAGE(Data!Q459),"  ")</f>
        <v>46621.75</v>
      </c>
      <c r="Q451" s="67">
        <f>IFERROR(AVERAGE(Data!R459),"  ")</f>
        <v>28.644473455178421</v>
      </c>
      <c r="R451" s="67">
        <f>IFERROR(AVERAGE(Data!S459),"  ")</f>
        <v>42.181046514940036</v>
      </c>
      <c r="S451" s="67">
        <f>IFERROR(AVERAGE(Data!T459),"  ")</f>
        <v>7.0648356185685879</v>
      </c>
      <c r="T451" s="66">
        <f>IFERROR(AVERAGE(Data!V459), " ")</f>
        <v>96300</v>
      </c>
      <c r="U451" s="66">
        <f>IFERROR(AVERAGE(Data!W459), " ")</f>
        <v>4000</v>
      </c>
      <c r="V451" s="66">
        <f>IFERROR(AVERAGE(Data!X459), " ")</f>
        <v>0</v>
      </c>
      <c r="W451" s="66">
        <f>IFERROR(AVERAGE(Data!Y459), " ")</f>
        <v>100300</v>
      </c>
      <c r="X451" s="66">
        <f>IFERROR(AVERAGE(Data!Z459), " ")</f>
        <v>108110.25</v>
      </c>
      <c r="Y451" s="66">
        <f>IFERROR(AVERAGE(Data!AA459), " ")</f>
        <v>125275</v>
      </c>
      <c r="Z451" s="67">
        <f>IFERROR(AVERAGE(Data!AB459), " ")</f>
        <v>-0.75890251021599742</v>
      </c>
      <c r="AA451" s="67">
        <f>IFERROR(AVERAGE(Data!AC459), " ")</f>
        <v>-5.0104228216961584</v>
      </c>
      <c r="AB451" s="67">
        <f>IFERROR(AVERAGE(Data!AD459), " ")</f>
        <v>-13.701656356016766</v>
      </c>
      <c r="AC451" s="66">
        <f>IFERROR(AVERAGE(Data!AF459), "  ")</f>
        <v>0</v>
      </c>
      <c r="AD451" s="66">
        <f>IFERROR(AVERAGE(Data!AG459), "  ")</f>
        <v>0</v>
      </c>
      <c r="AE451" s="66">
        <f>IFERROR(AVERAGE(Data!AH459), "  ")</f>
        <v>9400</v>
      </c>
      <c r="AF451" s="66">
        <f>IFERROR(AVERAGE(Data!AI459), "  ")</f>
        <v>9400</v>
      </c>
      <c r="AG451" s="66">
        <f>IFERROR(AVERAGE(Data!AJ459), "  ")</f>
        <v>18437.5</v>
      </c>
      <c r="AH451" s="66">
        <f>IFERROR(AVERAGE(Data!AK459), "  ")</f>
        <v>6702.916666666667</v>
      </c>
      <c r="AI451" s="67">
        <f>IFERROR(AVERAGE(Data!AL459), "  ")</f>
        <v>-22.95081967213115</v>
      </c>
      <c r="AJ451" s="67">
        <f>IFERROR(AVERAGE(Data!AM459), "  ")</f>
        <v>153.87263339070566</v>
      </c>
      <c r="AK451" s="67">
        <f>IFERROR(AVERAGE(Data!AN459), "  ")</f>
        <v>175.06682414371849</v>
      </c>
      <c r="AL451" s="66">
        <f>IFERROR(AVERAGE(Data!AP459),"  ")</f>
        <v>488608</v>
      </c>
      <c r="AM451" s="66">
        <f>IFERROR(AVERAGE(Data!AQ459),"  ")</f>
        <v>33750</v>
      </c>
      <c r="AN451" s="66">
        <f>IFERROR(AVERAGE(Data!AR459),"  ")</f>
        <v>32200</v>
      </c>
      <c r="AO451" s="66">
        <f>IFERROR(AVERAGE(Data!AS459),"  ")</f>
        <v>554558</v>
      </c>
      <c r="AP451" s="66">
        <f>IFERROR(AVERAGE(Data!AT459),"  ")</f>
        <v>660622.75</v>
      </c>
      <c r="AQ451" s="66">
        <f>IFERROR(AVERAGE(Data!AU459),"  ")</f>
        <v>787968.66666666663</v>
      </c>
      <c r="AR451" s="67">
        <f>IFERROR(AVERAGE(Data!AV459),"  ")</f>
        <v>-18.777736442646532</v>
      </c>
      <c r="AS451" s="67">
        <f>IFERROR(AVERAGE(Data!AW459),"  ")</f>
        <v>-14.571321147298944</v>
      </c>
      <c r="AT451" s="67">
        <f>IFERROR(AVERAGE(Data!AX459),"  ")</f>
        <v>-16.161291946464871</v>
      </c>
      <c r="AU451" s="66">
        <f>IFERROR(AVERAGE(Data!AZ459), "  ")</f>
        <v>397.55799999999999</v>
      </c>
      <c r="AV451" s="66">
        <f>IFERROR(AVERAGE(Data!BA459), "  ")</f>
        <v>47.3</v>
      </c>
      <c r="AW451" s="66">
        <f>IFERROR(AVERAGE(Data!BB459), "  ")</f>
        <v>100.3</v>
      </c>
      <c r="AX451" s="66">
        <f>IFERROR(AVERAGE(Data!BC459), "  ")</f>
        <v>9.4</v>
      </c>
      <c r="AY451" s="66">
        <f>IFERROR(AVERAGE(Data!BD459), "  ")</f>
        <v>554.55799999999999</v>
      </c>
      <c r="AZ451" s="66">
        <f>IFERROR(AVERAGE(Data!BE459), "  ")</f>
        <v>12262.258999999998</v>
      </c>
      <c r="BA451" s="66">
        <f>IFERROR(AVERAGE(Data!BF459), "  ")</f>
        <v>1022.1109999999999</v>
      </c>
      <c r="BB451" s="66">
        <f>IFERROR(AVERAGE(Data!BG459), "  ")</f>
        <v>4533.174</v>
      </c>
      <c r="BC451" s="66">
        <f>IFERROR(AVERAGE(Data!BH459), "  ")</f>
        <v>245.05</v>
      </c>
      <c r="BD451" s="66">
        <f>IFERROR(AVERAGE(Data!BI459), "  ")</f>
        <v>18062.594000000001</v>
      </c>
    </row>
    <row r="452" spans="1:56" x14ac:dyDescent="0.25">
      <c r="A452" s="59">
        <f t="shared" ref="A452:A515" si="7">A451+7</f>
        <v>40775</v>
      </c>
      <c r="B452" s="66">
        <f>IFERROR(AVERAGE(Data!B460),"  ")</f>
        <v>379352</v>
      </c>
      <c r="C452" s="66">
        <f>IFERROR(AVERAGE(Data!C460),"  ")</f>
        <v>10600</v>
      </c>
      <c r="D452" s="66">
        <f>IFERROR(AVERAGE(Data!D460),"  ")</f>
        <v>0</v>
      </c>
      <c r="E452" s="66">
        <f>IFERROR(AVERAGE(Data!E460),"  ")</f>
        <v>389952</v>
      </c>
      <c r="F452" s="66">
        <f>IFERROR(AVERAGE(Data!F460),"  ")</f>
        <v>462178.25</v>
      </c>
      <c r="G452" s="66">
        <f>IFERROR(AVERAGE(Data!G460),"  ")</f>
        <v>543484.41666666663</v>
      </c>
      <c r="H452" s="67">
        <f>IFERROR(AVERAGE(Data!H460),"  ")</f>
        <v>58.048068739107528</v>
      </c>
      <c r="I452" s="67">
        <f>IFERROR(AVERAGE(Data!I460),"  ")</f>
        <v>-6.4592123644801491</v>
      </c>
      <c r="J452" s="67">
        <f>IFERROR(AVERAGE(Data!J460),"  ")</f>
        <v>-14.960165217861965</v>
      </c>
      <c r="K452" s="66">
        <f>IFERROR(AVERAGE(Data!L460),"  ")</f>
        <v>0</v>
      </c>
      <c r="L452" s="66">
        <f>IFERROR(AVERAGE(Data!M460),"  ")</f>
        <v>13600</v>
      </c>
      <c r="M452" s="66">
        <f>IFERROR(AVERAGE(Data!N460),"  ")</f>
        <v>16800</v>
      </c>
      <c r="N452" s="66">
        <f>IFERROR(AVERAGE(Data!O460),"  ")</f>
        <v>30400</v>
      </c>
      <c r="O452" s="66">
        <f>IFERROR(AVERAGE(Data!P460),"  ")</f>
        <v>45361</v>
      </c>
      <c r="P452" s="66">
        <f>IFERROR(AVERAGE(Data!Q460),"  ")</f>
        <v>44485.5</v>
      </c>
      <c r="Q452" s="67">
        <f>IFERROR(AVERAGE(Data!R460),"  ")</f>
        <v>-13.427310266267977</v>
      </c>
      <c r="R452" s="67">
        <f>IFERROR(AVERAGE(Data!S460),"  ")</f>
        <v>22.893736919461126</v>
      </c>
      <c r="S452" s="67">
        <f>IFERROR(AVERAGE(Data!T460),"  ")</f>
        <v>1.9680570073394632</v>
      </c>
      <c r="T452" s="66">
        <f>IFERROR(AVERAGE(Data!V460), " ")</f>
        <v>71943</v>
      </c>
      <c r="U452" s="66">
        <f>IFERROR(AVERAGE(Data!W460), " ")</f>
        <v>17250</v>
      </c>
      <c r="V452" s="66">
        <f>IFERROR(AVERAGE(Data!X460), " ")</f>
        <v>2800</v>
      </c>
      <c r="W452" s="66">
        <f>IFERROR(AVERAGE(Data!Y460), " ")</f>
        <v>91993</v>
      </c>
      <c r="X452" s="66">
        <f>IFERROR(AVERAGE(Data!Z460), " ")</f>
        <v>102252.25</v>
      </c>
      <c r="Y452" s="66">
        <f>IFERROR(AVERAGE(Data!AA460), " ")</f>
        <v>126136.5</v>
      </c>
      <c r="Z452" s="67">
        <f>IFERROR(AVERAGE(Data!AB460), " ")</f>
        <v>-24.75933423301845</v>
      </c>
      <c r="AA452" s="67">
        <f>IFERROR(AVERAGE(Data!AC460), " ")</f>
        <v>-15.181371003865484</v>
      </c>
      <c r="AB452" s="67">
        <f>IFERROR(AVERAGE(Data!AD460), " ")</f>
        <v>-18.935240790730678</v>
      </c>
      <c r="AC452" s="66">
        <f>IFERROR(AVERAGE(Data!AF460), "  ")</f>
        <v>0</v>
      </c>
      <c r="AD452" s="66">
        <f>IFERROR(AVERAGE(Data!AG460), "  ")</f>
        <v>0</v>
      </c>
      <c r="AE452" s="66">
        <f>IFERROR(AVERAGE(Data!AH460), "  ")</f>
        <v>1400</v>
      </c>
      <c r="AF452" s="66">
        <f>IFERROR(AVERAGE(Data!AI460), "  ")</f>
        <v>1400</v>
      </c>
      <c r="AG452" s="66">
        <f>IFERROR(AVERAGE(Data!AJ460), "  ")</f>
        <v>11525</v>
      </c>
      <c r="AH452" s="66">
        <f>IFERROR(AVERAGE(Data!AK460), "  ")</f>
        <v>6334.75</v>
      </c>
      <c r="AI452" s="67">
        <f>IFERROR(AVERAGE(Data!AL460), "  ")</f>
        <v>-77.567697484377504</v>
      </c>
      <c r="AJ452" s="67">
        <f>IFERROR(AVERAGE(Data!AM460), "  ")</f>
        <v>76.68927982829328</v>
      </c>
      <c r="AK452" s="67">
        <f>IFERROR(AVERAGE(Data!AN460), "  ")</f>
        <v>81.932988673586181</v>
      </c>
      <c r="AL452" s="66">
        <f>IFERROR(AVERAGE(Data!AP460),"  ")</f>
        <v>451295</v>
      </c>
      <c r="AM452" s="66">
        <f>IFERROR(AVERAGE(Data!AQ460),"  ")</f>
        <v>41450</v>
      </c>
      <c r="AN452" s="66">
        <f>IFERROR(AVERAGE(Data!AR460),"  ")</f>
        <v>21000</v>
      </c>
      <c r="AO452" s="66">
        <f>IFERROR(AVERAGE(Data!AS460),"  ")</f>
        <v>513745</v>
      </c>
      <c r="AP452" s="66">
        <f>IFERROR(AVERAGE(Data!AT460),"  ")</f>
        <v>621316.5</v>
      </c>
      <c r="AQ452" s="66">
        <f>IFERROR(AVERAGE(Data!AU460),"  ")</f>
        <v>720441.16666666663</v>
      </c>
      <c r="AR452" s="67">
        <f>IFERROR(AVERAGE(Data!AV460),"  ")</f>
        <v>25.196478137009535</v>
      </c>
      <c r="AS452" s="67">
        <f>IFERROR(AVERAGE(Data!AW460),"  ")</f>
        <v>-5.5865147145807814</v>
      </c>
      <c r="AT452" s="67">
        <f>IFERROR(AVERAGE(Data!AX460),"  ")</f>
        <v>-13.758884313246023</v>
      </c>
      <c r="AU452" s="66">
        <f>IFERROR(AVERAGE(Data!AZ460), "  ")</f>
        <v>389.952</v>
      </c>
      <c r="AV452" s="66">
        <f>IFERROR(AVERAGE(Data!BA460), "  ")</f>
        <v>30.4</v>
      </c>
      <c r="AW452" s="66">
        <f>IFERROR(AVERAGE(Data!BB460), "  ")</f>
        <v>91.992999999999995</v>
      </c>
      <c r="AX452" s="66">
        <f>IFERROR(AVERAGE(Data!BC460), "  ")</f>
        <v>1.4</v>
      </c>
      <c r="AY452" s="66">
        <f>IFERROR(AVERAGE(Data!BD460), "  ")</f>
        <v>513.745</v>
      </c>
      <c r="AZ452" s="66">
        <f>IFERROR(AVERAGE(Data!BE460), "  ")</f>
        <v>12652.210999999998</v>
      </c>
      <c r="BA452" s="66">
        <f>IFERROR(AVERAGE(Data!BF460), "  ")</f>
        <v>1052.511</v>
      </c>
      <c r="BB452" s="66">
        <f>IFERROR(AVERAGE(Data!BG460), "  ")</f>
        <v>4625.1670000000004</v>
      </c>
      <c r="BC452" s="66">
        <f>IFERROR(AVERAGE(Data!BH460), "  ")</f>
        <v>246.45000000000002</v>
      </c>
      <c r="BD452" s="66">
        <f>IFERROR(AVERAGE(Data!BI460), "  ")</f>
        <v>18576.339</v>
      </c>
    </row>
    <row r="453" spans="1:56" x14ac:dyDescent="0.25">
      <c r="A453" s="59">
        <f t="shared" si="7"/>
        <v>40782</v>
      </c>
      <c r="B453" s="66">
        <f>IFERROR(AVERAGE(Data!B461),"  ")</f>
        <v>289565</v>
      </c>
      <c r="C453" s="66">
        <f>IFERROR(AVERAGE(Data!C461),"  ")</f>
        <v>6350</v>
      </c>
      <c r="D453" s="66">
        <f>IFERROR(AVERAGE(Data!D461),"  ")</f>
        <v>12600</v>
      </c>
      <c r="E453" s="66">
        <f>IFERROR(AVERAGE(Data!E461),"  ")</f>
        <v>308515</v>
      </c>
      <c r="F453" s="66">
        <f>IFERROR(AVERAGE(Data!F461),"  ")</f>
        <v>394918</v>
      </c>
      <c r="G453" s="66">
        <f>IFERROR(AVERAGE(Data!G461),"  ")</f>
        <v>465779.08333333331</v>
      </c>
      <c r="H453" s="67">
        <f>IFERROR(AVERAGE(Data!H461),"  ")</f>
        <v>12.090263699053171</v>
      </c>
      <c r="I453" s="67">
        <f>IFERROR(AVERAGE(Data!I461),"  ")</f>
        <v>-2.229264277181886</v>
      </c>
      <c r="J453" s="67">
        <f>IFERROR(AVERAGE(Data!J461),"  ")</f>
        <v>-15.213453301985613</v>
      </c>
      <c r="K453" s="66">
        <f>IFERROR(AVERAGE(Data!L461),"  ")</f>
        <v>1600</v>
      </c>
      <c r="L453" s="66">
        <f>IFERROR(AVERAGE(Data!M461),"  ")</f>
        <v>29400</v>
      </c>
      <c r="M453" s="66">
        <f>IFERROR(AVERAGE(Data!N461),"  ")</f>
        <v>5600</v>
      </c>
      <c r="N453" s="66">
        <f>IFERROR(AVERAGE(Data!O461),"  ")</f>
        <v>36600</v>
      </c>
      <c r="O453" s="66">
        <f>IFERROR(AVERAGE(Data!P461),"  ")</f>
        <v>38087.5</v>
      </c>
      <c r="P453" s="66">
        <f>IFERROR(AVERAGE(Data!Q461),"  ")</f>
        <v>48007.083333333336</v>
      </c>
      <c r="Q453" s="67">
        <f>IFERROR(AVERAGE(Data!R461),"  ")</f>
        <v>-4.6229217699484071</v>
      </c>
      <c r="R453" s="67">
        <f>IFERROR(AVERAGE(Data!S461),"  ")</f>
        <v>5.2744321676098771</v>
      </c>
      <c r="S453" s="67">
        <f>IFERROR(AVERAGE(Data!T461),"  ")</f>
        <v>-20.662749420658411</v>
      </c>
      <c r="T453" s="66">
        <f>IFERROR(AVERAGE(Data!V461), " ")</f>
        <v>62624</v>
      </c>
      <c r="U453" s="66">
        <f>IFERROR(AVERAGE(Data!W461), " ")</f>
        <v>26100</v>
      </c>
      <c r="V453" s="66">
        <f>IFERROR(AVERAGE(Data!X461), " ")</f>
        <v>1400</v>
      </c>
      <c r="W453" s="66">
        <f>IFERROR(AVERAGE(Data!Y461), " ")</f>
        <v>90124</v>
      </c>
      <c r="X453" s="66">
        <f>IFERROR(AVERAGE(Data!Z461), " ")</f>
        <v>94898.25</v>
      </c>
      <c r="Y453" s="66">
        <f>IFERROR(AVERAGE(Data!AA461), " ")</f>
        <v>106624.66666666667</v>
      </c>
      <c r="Z453" s="67">
        <f>IFERROR(AVERAGE(Data!AB461), " ")</f>
        <v>60.334460060487459</v>
      </c>
      <c r="AA453" s="67">
        <f>IFERROR(AVERAGE(Data!AC461), " ")</f>
        <v>-5.680400741451197</v>
      </c>
      <c r="AB453" s="67">
        <f>IFERROR(AVERAGE(Data!AD461), " ")</f>
        <v>-10.997846026873081</v>
      </c>
      <c r="AC453" s="66">
        <f>IFERROR(AVERAGE(Data!AF461), "  ")</f>
        <v>6000</v>
      </c>
      <c r="AD453" s="66">
        <f>IFERROR(AVERAGE(Data!AG461), "  ")</f>
        <v>0</v>
      </c>
      <c r="AE453" s="66">
        <f>IFERROR(AVERAGE(Data!AH461), "  ")</f>
        <v>7200</v>
      </c>
      <c r="AF453" s="66">
        <f>IFERROR(AVERAGE(Data!AI461), "  ")</f>
        <v>13200</v>
      </c>
      <c r="AG453" s="66">
        <f>IFERROR(AVERAGE(Data!AJ461), "  ")</f>
        <v>8800</v>
      </c>
      <c r="AH453" s="66">
        <f>IFERROR(AVERAGE(Data!AK461), "  ")</f>
        <v>8413.9166666666661</v>
      </c>
      <c r="AI453" s="67">
        <f>IFERROR(AVERAGE(Data!AL461), "  ")</f>
        <v>43.478260869565212</v>
      </c>
      <c r="AJ453" s="67">
        <f>IFERROR(AVERAGE(Data!AM461), "  ")</f>
        <v>-0.25785611062310032</v>
      </c>
      <c r="AK453" s="67">
        <f>IFERROR(AVERAGE(Data!AN461), "  ")</f>
        <v>4.5886279675537711</v>
      </c>
      <c r="AL453" s="66">
        <f>IFERROR(AVERAGE(Data!AP461),"  ")</f>
        <v>359789</v>
      </c>
      <c r="AM453" s="66">
        <f>IFERROR(AVERAGE(Data!AQ461),"  ")</f>
        <v>61850</v>
      </c>
      <c r="AN453" s="66">
        <f>IFERROR(AVERAGE(Data!AR461),"  ")</f>
        <v>26800</v>
      </c>
      <c r="AO453" s="66">
        <f>IFERROR(AVERAGE(Data!AS461),"  ")</f>
        <v>448439</v>
      </c>
      <c r="AP453" s="66">
        <f>IFERROR(AVERAGE(Data!AT461),"  ")</f>
        <v>536703.75</v>
      </c>
      <c r="AQ453" s="66">
        <f>IFERROR(AVERAGE(Data!AU461),"  ")</f>
        <v>628824.75</v>
      </c>
      <c r="AR453" s="67">
        <f>IFERROR(AVERAGE(Data!AV461),"  ")</f>
        <v>18.314768008189496</v>
      </c>
      <c r="AS453" s="67">
        <f>IFERROR(AVERAGE(Data!AW461),"  ")</f>
        <v>-2.335461787901838</v>
      </c>
      <c r="AT453" s="67">
        <f>IFERROR(AVERAGE(Data!AX461),"  ")</f>
        <v>-14.649709636905994</v>
      </c>
      <c r="AU453" s="66">
        <f>IFERROR(AVERAGE(Data!AZ461), "  ")</f>
        <v>308.51499999999999</v>
      </c>
      <c r="AV453" s="66">
        <f>IFERROR(AVERAGE(Data!BA461), "  ")</f>
        <v>36.6</v>
      </c>
      <c r="AW453" s="66">
        <f>IFERROR(AVERAGE(Data!BB461), "  ")</f>
        <v>90.123999999999995</v>
      </c>
      <c r="AX453" s="66">
        <f>IFERROR(AVERAGE(Data!BC461), "  ")</f>
        <v>13.2</v>
      </c>
      <c r="AY453" s="66">
        <f>IFERROR(AVERAGE(Data!BD461), "  ")</f>
        <v>448.43900000000002</v>
      </c>
      <c r="AZ453" s="66">
        <f>IFERROR(AVERAGE(Data!BE461), "  ")</f>
        <v>12960.725999999997</v>
      </c>
      <c r="BA453" s="66">
        <f>IFERROR(AVERAGE(Data!BF461), "  ")</f>
        <v>1089.1109999999999</v>
      </c>
      <c r="BB453" s="66">
        <f>IFERROR(AVERAGE(Data!BG461), "  ")</f>
        <v>4715.2910000000002</v>
      </c>
      <c r="BC453" s="66">
        <f>IFERROR(AVERAGE(Data!BH461), "  ")</f>
        <v>259.65000000000003</v>
      </c>
      <c r="BD453" s="66">
        <f>IFERROR(AVERAGE(Data!BI461), "  ")</f>
        <v>19024.777999999998</v>
      </c>
    </row>
    <row r="454" spans="1:56" x14ac:dyDescent="0.25">
      <c r="A454" s="59">
        <f t="shared" si="7"/>
        <v>40789</v>
      </c>
      <c r="B454" s="66">
        <f>IFERROR(AVERAGE(Data!B462),"  ")</f>
        <v>206680</v>
      </c>
      <c r="C454" s="66">
        <f>IFERROR(AVERAGE(Data!C462),"  ")</f>
        <v>7000</v>
      </c>
      <c r="D454" s="66">
        <f>IFERROR(AVERAGE(Data!D462),"  ")</f>
        <v>23000</v>
      </c>
      <c r="E454" s="66">
        <f>IFERROR(AVERAGE(Data!E462),"  ")</f>
        <v>236680</v>
      </c>
      <c r="F454" s="66">
        <f>IFERROR(AVERAGE(Data!F462),"  ")</f>
        <v>333176.25</v>
      </c>
      <c r="G454" s="66">
        <f>IFERROR(AVERAGE(Data!G462),"  ")</f>
        <v>429935.66666666669</v>
      </c>
      <c r="H454" s="67">
        <f>IFERROR(AVERAGE(Data!H462),"  ")</f>
        <v>-43.476433388739231</v>
      </c>
      <c r="I454" s="67">
        <f>IFERROR(AVERAGE(Data!I462),"  ")</f>
        <v>-9.5506597883709183</v>
      </c>
      <c r="J454" s="67">
        <f>IFERROR(AVERAGE(Data!J462),"  ")</f>
        <v>-22.50555703295144</v>
      </c>
      <c r="K454" s="66">
        <f>IFERROR(AVERAGE(Data!L462),"  ")</f>
        <v>6000</v>
      </c>
      <c r="L454" s="66">
        <f>IFERROR(AVERAGE(Data!M462),"  ")</f>
        <v>23350</v>
      </c>
      <c r="M454" s="66">
        <f>IFERROR(AVERAGE(Data!N462),"  ")</f>
        <v>11200</v>
      </c>
      <c r="N454" s="66">
        <f>IFERROR(AVERAGE(Data!O462),"  ")</f>
        <v>40550</v>
      </c>
      <c r="O454" s="66">
        <f>IFERROR(AVERAGE(Data!P462),"  ")</f>
        <v>38712.5</v>
      </c>
      <c r="P454" s="66">
        <f>IFERROR(AVERAGE(Data!Q462),"  ")</f>
        <v>41473.083333333336</v>
      </c>
      <c r="Q454" s="67">
        <f>IFERROR(AVERAGE(Data!R462),"  ")</f>
        <v>118.79889926077807</v>
      </c>
      <c r="R454" s="67">
        <f>IFERROR(AVERAGE(Data!S462),"  ")</f>
        <v>20.234490255454606</v>
      </c>
      <c r="S454" s="67">
        <f>IFERROR(AVERAGE(Data!T462),"  ")</f>
        <v>-6.6563252872847256</v>
      </c>
      <c r="T454" s="66">
        <f>IFERROR(AVERAGE(Data!V462), " ")</f>
        <v>40540</v>
      </c>
      <c r="U454" s="66">
        <f>IFERROR(AVERAGE(Data!W462), " ")</f>
        <v>12000</v>
      </c>
      <c r="V454" s="66">
        <f>IFERROR(AVERAGE(Data!X462), " ")</f>
        <v>2800</v>
      </c>
      <c r="W454" s="66">
        <f>IFERROR(AVERAGE(Data!Y462), " ")</f>
        <v>55340</v>
      </c>
      <c r="X454" s="66">
        <f>IFERROR(AVERAGE(Data!Z462), " ")</f>
        <v>84439.25</v>
      </c>
      <c r="Y454" s="66">
        <f>IFERROR(AVERAGE(Data!AA462), " ")</f>
        <v>93617.583333333328</v>
      </c>
      <c r="Z454" s="67">
        <f>IFERROR(AVERAGE(Data!AB462), " ")</f>
        <v>-2.3985890652557296</v>
      </c>
      <c r="AA454" s="67">
        <f>IFERROR(AVERAGE(Data!AC462), " ")</f>
        <v>0.45056834065939633</v>
      </c>
      <c r="AB454" s="67">
        <f>IFERROR(AVERAGE(Data!AD462), " ")</f>
        <v>-9.804069926322601</v>
      </c>
      <c r="AC454" s="66">
        <f>IFERROR(AVERAGE(Data!AF462), "  ")</f>
        <v>15200</v>
      </c>
      <c r="AD454" s="66">
        <f>IFERROR(AVERAGE(Data!AG462), "  ")</f>
        <v>0</v>
      </c>
      <c r="AE454" s="66">
        <f>IFERROR(AVERAGE(Data!AH462), "  ")</f>
        <v>1400</v>
      </c>
      <c r="AF454" s="66">
        <f>IFERROR(AVERAGE(Data!AI462), "  ")</f>
        <v>16600</v>
      </c>
      <c r="AG454" s="66">
        <f>IFERROR(AVERAGE(Data!AJ462), "  ")</f>
        <v>10150</v>
      </c>
      <c r="AH454" s="66">
        <f>IFERROR(AVERAGE(Data!AK462), "  ")</f>
        <v>7198.5</v>
      </c>
      <c r="AI454" s="67">
        <f>IFERROR(AVERAGE(Data!AL462), "  ")</f>
        <v>453.33333333333331</v>
      </c>
      <c r="AJ454" s="67">
        <f>IFERROR(AVERAGE(Data!AM462), "  ")</f>
        <v>32.50220293071375</v>
      </c>
      <c r="AK454" s="67">
        <f>IFERROR(AVERAGE(Data!AN462), "  ")</f>
        <v>41.001597555046196</v>
      </c>
      <c r="AL454" s="66">
        <f>IFERROR(AVERAGE(Data!AP462),"  ")</f>
        <v>268420</v>
      </c>
      <c r="AM454" s="66">
        <f>IFERROR(AVERAGE(Data!AQ462),"  ")</f>
        <v>42350</v>
      </c>
      <c r="AN454" s="66">
        <f>IFERROR(AVERAGE(Data!AR462),"  ")</f>
        <v>38400</v>
      </c>
      <c r="AO454" s="66">
        <f>IFERROR(AVERAGE(Data!AS462),"  ")</f>
        <v>349170</v>
      </c>
      <c r="AP454" s="66">
        <f>IFERROR(AVERAGE(Data!AT462),"  ")</f>
        <v>466478</v>
      </c>
      <c r="AQ454" s="66">
        <f>IFERROR(AVERAGE(Data!AU462),"  ")</f>
        <v>572224.83333333337</v>
      </c>
      <c r="AR454" s="67">
        <f>IFERROR(AVERAGE(Data!AV462),"  ")</f>
        <v>-29.738953358513044</v>
      </c>
      <c r="AS454" s="67">
        <f>IFERROR(AVERAGE(Data!AW462),"  ")</f>
        <v>-5.2403636178965041</v>
      </c>
      <c r="AT454" s="67">
        <f>IFERROR(AVERAGE(Data!AX462),"  ")</f>
        <v>-18.479944800251889</v>
      </c>
      <c r="AU454" s="66">
        <f>IFERROR(AVERAGE(Data!AZ462), "  ")</f>
        <v>236.68</v>
      </c>
      <c r="AV454" s="66">
        <f>IFERROR(AVERAGE(Data!BA462), "  ")</f>
        <v>40.549999999999997</v>
      </c>
      <c r="AW454" s="66">
        <f>IFERROR(AVERAGE(Data!BB462), "  ")</f>
        <v>55.34</v>
      </c>
      <c r="AX454" s="66">
        <f>IFERROR(AVERAGE(Data!BC462), "  ")</f>
        <v>16.600000000000001</v>
      </c>
      <c r="AY454" s="66">
        <f>IFERROR(AVERAGE(Data!BD462), "  ")</f>
        <v>349.17</v>
      </c>
      <c r="AZ454" s="66">
        <f>IFERROR(AVERAGE(Data!BE462), "  ")</f>
        <v>13197.405999999997</v>
      </c>
      <c r="BA454" s="66">
        <f>IFERROR(AVERAGE(Data!BF462), "  ")</f>
        <v>1129.6609999999998</v>
      </c>
      <c r="BB454" s="66">
        <f>IFERROR(AVERAGE(Data!BG462), "  ")</f>
        <v>4770.6310000000003</v>
      </c>
      <c r="BC454" s="66">
        <f>IFERROR(AVERAGE(Data!BH462), "  ")</f>
        <v>276.25000000000006</v>
      </c>
      <c r="BD454" s="66">
        <f>IFERROR(AVERAGE(Data!BI462), "  ")</f>
        <v>19373.947999999997</v>
      </c>
    </row>
    <row r="455" spans="1:56" x14ac:dyDescent="0.25">
      <c r="A455" s="59">
        <f t="shared" si="7"/>
        <v>40796</v>
      </c>
      <c r="B455" s="66">
        <f>IFERROR(AVERAGE(Data!B463),"  ")</f>
        <v>215847</v>
      </c>
      <c r="C455" s="66">
        <f>IFERROR(AVERAGE(Data!C463),"  ")</f>
        <v>20826</v>
      </c>
      <c r="D455" s="66">
        <f>IFERROR(AVERAGE(Data!D463),"  ")</f>
        <v>16400</v>
      </c>
      <c r="E455" s="66">
        <f>IFERROR(AVERAGE(Data!E463),"  ")</f>
        <v>253073</v>
      </c>
      <c r="F455" s="66">
        <f>IFERROR(AVERAGE(Data!F463),"  ")</f>
        <v>297055</v>
      </c>
      <c r="G455" s="66">
        <f>IFERROR(AVERAGE(Data!G463),"  ")</f>
        <v>378010</v>
      </c>
      <c r="H455" s="67">
        <f>IFERROR(AVERAGE(Data!H463),"  ")</f>
        <v>-34.982954005359147</v>
      </c>
      <c r="I455" s="67">
        <f>IFERROR(AVERAGE(Data!I463),"  ")</f>
        <v>-10.655918287858746</v>
      </c>
      <c r="J455" s="67">
        <f>IFERROR(AVERAGE(Data!J463),"  ")</f>
        <v>-21.416100103171875</v>
      </c>
      <c r="K455" s="66">
        <f>IFERROR(AVERAGE(Data!L463),"  ")</f>
        <v>1600</v>
      </c>
      <c r="L455" s="66">
        <f>IFERROR(AVERAGE(Data!M463),"  ")</f>
        <v>16850</v>
      </c>
      <c r="M455" s="66">
        <f>IFERROR(AVERAGE(Data!N463),"  ")</f>
        <v>2800</v>
      </c>
      <c r="N455" s="66">
        <f>IFERROR(AVERAGE(Data!O463),"  ")</f>
        <v>21250</v>
      </c>
      <c r="O455" s="66">
        <f>IFERROR(AVERAGE(Data!P463),"  ")</f>
        <v>32200</v>
      </c>
      <c r="P455" s="66">
        <f>IFERROR(AVERAGE(Data!Q463),"  ")</f>
        <v>45395</v>
      </c>
      <c r="Q455" s="67">
        <f>IFERROR(AVERAGE(Data!R463),"  ")</f>
        <v>-43.333333333333336</v>
      </c>
      <c r="R455" s="67">
        <f>IFERROR(AVERAGE(Data!S463),"  ")</f>
        <v>-0.55743425827272652</v>
      </c>
      <c r="S455" s="67">
        <f>IFERROR(AVERAGE(Data!T463),"  ")</f>
        <v>-29.067077872012337</v>
      </c>
      <c r="T455" s="66">
        <f>IFERROR(AVERAGE(Data!V463), " ")</f>
        <v>38200</v>
      </c>
      <c r="U455" s="66">
        <f>IFERROR(AVERAGE(Data!W463), " ")</f>
        <v>15350</v>
      </c>
      <c r="V455" s="66">
        <f>IFERROR(AVERAGE(Data!X463), " ")</f>
        <v>0</v>
      </c>
      <c r="W455" s="66">
        <f>IFERROR(AVERAGE(Data!Y463), " ")</f>
        <v>53550</v>
      </c>
      <c r="X455" s="66">
        <f>IFERROR(AVERAGE(Data!Z463), " ")</f>
        <v>72751.75</v>
      </c>
      <c r="Y455" s="66">
        <f>IFERROR(AVERAGE(Data!AA463), " ")</f>
        <v>75968.916666666672</v>
      </c>
      <c r="Z455" s="67">
        <f>IFERROR(AVERAGE(Data!AB463), " ")</f>
        <v>8.0137967202533531</v>
      </c>
      <c r="AA455" s="67">
        <f>IFERROR(AVERAGE(Data!AC463), " ")</f>
        <v>2.196648311513183</v>
      </c>
      <c r="AB455" s="67">
        <f>IFERROR(AVERAGE(Data!AD463), " ")</f>
        <v>-4.2348460499743945</v>
      </c>
      <c r="AC455" s="66">
        <f>IFERROR(AVERAGE(Data!AF463), "  ")</f>
        <v>7881</v>
      </c>
      <c r="AD455" s="66">
        <f>IFERROR(AVERAGE(Data!AG463), "  ")</f>
        <v>0</v>
      </c>
      <c r="AE455" s="66">
        <f>IFERROR(AVERAGE(Data!AH463), "  ")</f>
        <v>1400</v>
      </c>
      <c r="AF455" s="66">
        <f>IFERROR(AVERAGE(Data!AI463), "  ")</f>
        <v>9281</v>
      </c>
      <c r="AG455" s="66">
        <f>IFERROR(AVERAGE(Data!AJ463), "  ")</f>
        <v>10120.25</v>
      </c>
      <c r="AH455" s="66">
        <f>IFERROR(AVERAGE(Data!AK463), "  ")</f>
        <v>8006.833333333333</v>
      </c>
      <c r="AI455" s="67">
        <f>IFERROR(AVERAGE(Data!AL463), "  ")</f>
        <v>-51.152631578947364</v>
      </c>
      <c r="AJ455" s="67">
        <f>IFERROR(AVERAGE(Data!AM463), "  ")</f>
        <v>8.1194412542400016</v>
      </c>
      <c r="AK455" s="67">
        <f>IFERROR(AVERAGE(Data!AN463), "  ")</f>
        <v>26.395162465394151</v>
      </c>
      <c r="AL455" s="66">
        <f>IFERROR(AVERAGE(Data!AP463),"  ")</f>
        <v>263528</v>
      </c>
      <c r="AM455" s="66">
        <f>IFERROR(AVERAGE(Data!AQ463),"  ")</f>
        <v>53026</v>
      </c>
      <c r="AN455" s="66">
        <f>IFERROR(AVERAGE(Data!AR463),"  ")</f>
        <v>20600</v>
      </c>
      <c r="AO455" s="66">
        <f>IFERROR(AVERAGE(Data!AS463),"  ")</f>
        <v>337154</v>
      </c>
      <c r="AP455" s="66">
        <f>IFERROR(AVERAGE(Data!AT463),"  ")</f>
        <v>412127</v>
      </c>
      <c r="AQ455" s="66">
        <f>IFERROR(AVERAGE(Data!AU463),"  ")</f>
        <v>507380.75</v>
      </c>
      <c r="AR455" s="67">
        <f>IFERROR(AVERAGE(Data!AV463),"  ")</f>
        <v>-31.931809463819206</v>
      </c>
      <c r="AS455" s="67">
        <f>IFERROR(AVERAGE(Data!AW463),"  ")</f>
        <v>-7.4730643245706769</v>
      </c>
      <c r="AT455" s="67">
        <f>IFERROR(AVERAGE(Data!AX463),"  ")</f>
        <v>-18.773623161698584</v>
      </c>
      <c r="AU455" s="66">
        <f>IFERROR(AVERAGE(Data!AZ463), "  ")</f>
        <v>253.07300000000001</v>
      </c>
      <c r="AV455" s="66">
        <f>IFERROR(AVERAGE(Data!BA463), "  ")</f>
        <v>21.25</v>
      </c>
      <c r="AW455" s="66">
        <f>IFERROR(AVERAGE(Data!BB463), "  ")</f>
        <v>53.55</v>
      </c>
      <c r="AX455" s="66">
        <f>IFERROR(AVERAGE(Data!BC463), "  ")</f>
        <v>9.2810000000000006</v>
      </c>
      <c r="AY455" s="66">
        <f>IFERROR(AVERAGE(Data!BD463), "  ")</f>
        <v>337.154</v>
      </c>
      <c r="AZ455" s="66">
        <f>IFERROR(AVERAGE(Data!BE463), "  ")</f>
        <v>13450.478999999998</v>
      </c>
      <c r="BA455" s="66">
        <f>IFERROR(AVERAGE(Data!BF463), "  ")</f>
        <v>1150.9109999999998</v>
      </c>
      <c r="BB455" s="66">
        <f>IFERROR(AVERAGE(Data!BG463), "  ")</f>
        <v>4824.1810000000005</v>
      </c>
      <c r="BC455" s="66">
        <f>IFERROR(AVERAGE(Data!BH463), "  ")</f>
        <v>285.53100000000006</v>
      </c>
      <c r="BD455" s="66">
        <f>IFERROR(AVERAGE(Data!BI463), "  ")</f>
        <v>19711.101999999995</v>
      </c>
    </row>
    <row r="456" spans="1:56" x14ac:dyDescent="0.25">
      <c r="A456" s="59">
        <f t="shared" si="7"/>
        <v>40803</v>
      </c>
      <c r="B456" s="66">
        <f>IFERROR(AVERAGE(Data!B464),"  ")</f>
        <v>115272</v>
      </c>
      <c r="C456" s="66">
        <f>IFERROR(AVERAGE(Data!C464),"  ")</f>
        <v>77666</v>
      </c>
      <c r="D456" s="66">
        <f>IFERROR(AVERAGE(Data!D464),"  ")</f>
        <v>11200</v>
      </c>
      <c r="E456" s="66">
        <f>IFERROR(AVERAGE(Data!E464),"  ")</f>
        <v>204138</v>
      </c>
      <c r="F456" s="66">
        <f>IFERROR(AVERAGE(Data!F464),"  ")</f>
        <v>250601.5</v>
      </c>
      <c r="G456" s="66">
        <f>IFERROR(AVERAGE(Data!G464),"  ")</f>
        <v>342902</v>
      </c>
      <c r="H456" s="67">
        <f>IFERROR(AVERAGE(Data!H464),"  ")</f>
        <v>-44.401714755723567</v>
      </c>
      <c r="I456" s="67">
        <f>IFERROR(AVERAGE(Data!I464),"  ")</f>
        <v>-30.886330619778501</v>
      </c>
      <c r="J456" s="67">
        <f>IFERROR(AVERAGE(Data!J464),"  ")</f>
        <v>-26.917457465981531</v>
      </c>
      <c r="K456" s="66">
        <f>IFERROR(AVERAGE(Data!L464),"  ")</f>
        <v>3277</v>
      </c>
      <c r="L456" s="66">
        <f>IFERROR(AVERAGE(Data!M464),"  ")</f>
        <v>12500</v>
      </c>
      <c r="M456" s="66">
        <f>IFERROR(AVERAGE(Data!N464),"  ")</f>
        <v>16800</v>
      </c>
      <c r="N456" s="66">
        <f>IFERROR(AVERAGE(Data!O464),"  ")</f>
        <v>32577</v>
      </c>
      <c r="O456" s="66">
        <f>IFERROR(AVERAGE(Data!P464),"  ")</f>
        <v>32744.25</v>
      </c>
      <c r="P456" s="66">
        <f>IFERROR(AVERAGE(Data!Q464),"  ")</f>
        <v>47826</v>
      </c>
      <c r="Q456" s="67">
        <f>IFERROR(AVERAGE(Data!R464),"  ")</f>
        <v>5.2194696553728992</v>
      </c>
      <c r="R456" s="67">
        <f>IFERROR(AVERAGE(Data!S464),"  ")</f>
        <v>4.4740284602131419</v>
      </c>
      <c r="S456" s="67">
        <f>IFERROR(AVERAGE(Data!T464),"  ")</f>
        <v>-31.534625517500935</v>
      </c>
      <c r="T456" s="66">
        <f>IFERROR(AVERAGE(Data!V464), " ")</f>
        <v>27919</v>
      </c>
      <c r="U456" s="66">
        <f>IFERROR(AVERAGE(Data!W464), " ")</f>
        <v>40104</v>
      </c>
      <c r="V456" s="66">
        <f>IFERROR(AVERAGE(Data!X464), " ")</f>
        <v>9200</v>
      </c>
      <c r="W456" s="66">
        <f>IFERROR(AVERAGE(Data!Y464), " ")</f>
        <v>77223</v>
      </c>
      <c r="X456" s="66">
        <f>IFERROR(AVERAGE(Data!Z464), " ")</f>
        <v>69059.25</v>
      </c>
      <c r="Y456" s="66">
        <f>IFERROR(AVERAGE(Data!AA464), " ")</f>
        <v>55796.333333333336</v>
      </c>
      <c r="Z456" s="67">
        <f>IFERROR(AVERAGE(Data!AB464), " ")</f>
        <v>59.584624922504645</v>
      </c>
      <c r="AA456" s="67">
        <f>IFERROR(AVERAGE(Data!AC464), " ")</f>
        <v>30.994371126296372</v>
      </c>
      <c r="AB456" s="67">
        <f>IFERROR(AVERAGE(Data!AD464), " ")</f>
        <v>23.770229823943033</v>
      </c>
      <c r="AC456" s="66">
        <f>IFERROR(AVERAGE(Data!AF464), "  ")</f>
        <v>0</v>
      </c>
      <c r="AD456" s="66">
        <f>IFERROR(AVERAGE(Data!AG464), "  ")</f>
        <v>0</v>
      </c>
      <c r="AE456" s="66">
        <f>IFERROR(AVERAGE(Data!AH464), "  ")</f>
        <v>1400</v>
      </c>
      <c r="AF456" s="66">
        <f>IFERROR(AVERAGE(Data!AI464), "  ")</f>
        <v>1400</v>
      </c>
      <c r="AG456" s="66">
        <f>IFERROR(AVERAGE(Data!AJ464), "  ")</f>
        <v>10120.25</v>
      </c>
      <c r="AH456" s="66">
        <f>IFERROR(AVERAGE(Data!AK464), "  ")</f>
        <v>7812.5</v>
      </c>
      <c r="AI456" s="67">
        <f>IFERROR(AVERAGE(Data!AL464), "  ")</f>
        <v>-89.353612167300383</v>
      </c>
      <c r="AJ456" s="67">
        <f>IFERROR(AVERAGE(Data!AM464), "  ")</f>
        <v>-8.7237880496054068</v>
      </c>
      <c r="AK456" s="67">
        <f>IFERROR(AVERAGE(Data!AN464), "  ")</f>
        <v>29.539200000000008</v>
      </c>
      <c r="AL456" s="66">
        <f>IFERROR(AVERAGE(Data!AP464),"  ")</f>
        <v>146468</v>
      </c>
      <c r="AM456" s="66">
        <f>IFERROR(AVERAGE(Data!AQ464),"  ")</f>
        <v>130270</v>
      </c>
      <c r="AN456" s="66">
        <f>IFERROR(AVERAGE(Data!AR464),"  ")</f>
        <v>38600</v>
      </c>
      <c r="AO456" s="66">
        <f>IFERROR(AVERAGE(Data!AS464),"  ")</f>
        <v>315338</v>
      </c>
      <c r="AP456" s="66">
        <f>IFERROR(AVERAGE(Data!AT464),"  ")</f>
        <v>362525.25</v>
      </c>
      <c r="AQ456" s="66">
        <f>IFERROR(AVERAGE(Data!AU464),"  ")</f>
        <v>454336.83333333331</v>
      </c>
      <c r="AR456" s="67">
        <f>IFERROR(AVERAGE(Data!AV464),"  ")</f>
        <v>-31.39859942088512</v>
      </c>
      <c r="AS456" s="67">
        <f>IFERROR(AVERAGE(Data!AW464),"  ")</f>
        <v>-20.801401226018147</v>
      </c>
      <c r="AT456" s="67">
        <f>IFERROR(AVERAGE(Data!AX464),"  ")</f>
        <v>-20.207823050519412</v>
      </c>
      <c r="AU456" s="66">
        <f>IFERROR(AVERAGE(Data!AZ464), "  ")</f>
        <v>204.13800000000001</v>
      </c>
      <c r="AV456" s="66">
        <f>IFERROR(AVERAGE(Data!BA464), "  ")</f>
        <v>32.576999999999998</v>
      </c>
      <c r="AW456" s="66">
        <f>IFERROR(AVERAGE(Data!BB464), "  ")</f>
        <v>77.222999999999999</v>
      </c>
      <c r="AX456" s="66">
        <f>IFERROR(AVERAGE(Data!BC464), "  ")</f>
        <v>1.4</v>
      </c>
      <c r="AY456" s="66">
        <f>IFERROR(AVERAGE(Data!BD464), "  ")</f>
        <v>315.33800000000002</v>
      </c>
      <c r="AZ456" s="66">
        <f>IFERROR(AVERAGE(Data!BE464), "  ")</f>
        <v>13654.616999999998</v>
      </c>
      <c r="BA456" s="66">
        <f>IFERROR(AVERAGE(Data!BF464), "  ")</f>
        <v>1183.4879999999998</v>
      </c>
      <c r="BB456" s="66">
        <f>IFERROR(AVERAGE(Data!BG464), "  ")</f>
        <v>4901.4040000000005</v>
      </c>
      <c r="BC456" s="66">
        <f>IFERROR(AVERAGE(Data!BH464), "  ")</f>
        <v>286.93100000000004</v>
      </c>
      <c r="BD456" s="66">
        <f>IFERROR(AVERAGE(Data!BI464), "  ")</f>
        <v>20026.439999999995</v>
      </c>
    </row>
    <row r="457" spans="1:56" x14ac:dyDescent="0.25">
      <c r="A457" s="59">
        <f t="shared" si="7"/>
        <v>40810</v>
      </c>
      <c r="B457" s="66">
        <f>IFERROR(AVERAGE(Data!B465),"  ")</f>
        <v>126320</v>
      </c>
      <c r="C457" s="66">
        <f>IFERROR(AVERAGE(Data!C465),"  ")</f>
        <v>124588</v>
      </c>
      <c r="D457" s="66">
        <f>IFERROR(AVERAGE(Data!D465),"  ")</f>
        <v>6800</v>
      </c>
      <c r="E457" s="66">
        <f>IFERROR(AVERAGE(Data!E465),"  ")</f>
        <v>257708</v>
      </c>
      <c r="F457" s="66">
        <f>IFERROR(AVERAGE(Data!F465),"  ")</f>
        <v>237899.75</v>
      </c>
      <c r="G457" s="66">
        <f>IFERROR(AVERAGE(Data!G465),"  ")</f>
        <v>333005.08333333331</v>
      </c>
      <c r="H457" s="67">
        <f>IFERROR(AVERAGE(Data!H465),"  ")</f>
        <v>-46.006444665133017</v>
      </c>
      <c r="I457" s="67">
        <f>IFERROR(AVERAGE(Data!I465),"  ")</f>
        <v>-42.412109688222607</v>
      </c>
      <c r="J457" s="67">
        <f>IFERROR(AVERAGE(Data!J465),"  ")</f>
        <v>-28.559724188394519</v>
      </c>
      <c r="K457" s="66">
        <f>IFERROR(AVERAGE(Data!L465),"  ")</f>
        <v>1500</v>
      </c>
      <c r="L457" s="66">
        <f>IFERROR(AVERAGE(Data!M465),"  ")</f>
        <v>3268</v>
      </c>
      <c r="M457" s="66">
        <f>IFERROR(AVERAGE(Data!N465),"  ")</f>
        <v>5600</v>
      </c>
      <c r="N457" s="66">
        <f>IFERROR(AVERAGE(Data!O465),"  ")</f>
        <v>10368</v>
      </c>
      <c r="O457" s="66">
        <f>IFERROR(AVERAGE(Data!P465),"  ")</f>
        <v>26186.25</v>
      </c>
      <c r="P457" s="66">
        <f>IFERROR(AVERAGE(Data!Q465),"  ")</f>
        <v>44786.583333333336</v>
      </c>
      <c r="Q457" s="67">
        <f>IFERROR(AVERAGE(Data!R465),"  ")</f>
        <v>-63.762189367725711</v>
      </c>
      <c r="R457" s="67">
        <f>IFERROR(AVERAGE(Data!S465),"  ")</f>
        <v>-9.3940573504606171</v>
      </c>
      <c r="S457" s="67">
        <f>IFERROR(AVERAGE(Data!T465),"  ")</f>
        <v>-41.531038871388191</v>
      </c>
      <c r="T457" s="66">
        <f>IFERROR(AVERAGE(Data!V465), " ")</f>
        <v>11000</v>
      </c>
      <c r="U457" s="66">
        <f>IFERROR(AVERAGE(Data!W465), " ")</f>
        <v>3150</v>
      </c>
      <c r="V457" s="66">
        <f>IFERROR(AVERAGE(Data!X465), " ")</f>
        <v>8400</v>
      </c>
      <c r="W457" s="66">
        <f>IFERROR(AVERAGE(Data!Y465), " ")</f>
        <v>22550</v>
      </c>
      <c r="X457" s="66">
        <f>IFERROR(AVERAGE(Data!Z465), " ")</f>
        <v>52165.75</v>
      </c>
      <c r="Y457" s="66">
        <f>IFERROR(AVERAGE(Data!AA465), " ")</f>
        <v>47828</v>
      </c>
      <c r="Z457" s="67">
        <f>IFERROR(AVERAGE(Data!AB465), " ")</f>
        <v>-73.743654231288716</v>
      </c>
      <c r="AA457" s="67">
        <f>IFERROR(AVERAGE(Data!AC465), " ")</f>
        <v>-13.256232566067073</v>
      </c>
      <c r="AB457" s="67">
        <f>IFERROR(AVERAGE(Data!AD465), " ")</f>
        <v>9.0694781299657024</v>
      </c>
      <c r="AC457" s="66">
        <f>IFERROR(AVERAGE(Data!AF465), "  ")</f>
        <v>0</v>
      </c>
      <c r="AD457" s="66">
        <f>IFERROR(AVERAGE(Data!AG465), "  ")</f>
        <v>0</v>
      </c>
      <c r="AE457" s="66">
        <f>IFERROR(AVERAGE(Data!AH465), "  ")</f>
        <v>2900</v>
      </c>
      <c r="AF457" s="66">
        <f>IFERROR(AVERAGE(Data!AI465), "  ")</f>
        <v>2900</v>
      </c>
      <c r="AG457" s="66">
        <f>IFERROR(AVERAGE(Data!AJ465), "  ")</f>
        <v>7545.25</v>
      </c>
      <c r="AH457" s="66">
        <f>IFERROR(AVERAGE(Data!AK465), "  ")</f>
        <v>5275.416666666667</v>
      </c>
      <c r="AI457" s="67">
        <f>IFERROR(AVERAGE(Data!AL465), "  ")</f>
        <v>81.25</v>
      </c>
      <c r="AJ457" s="67">
        <f>IFERROR(AVERAGE(Data!AM465), "  ")</f>
        <v>-17.874829931972791</v>
      </c>
      <c r="AK457" s="67">
        <f>IFERROR(AVERAGE(Data!AN465), "  ")</f>
        <v>43.026617170839579</v>
      </c>
      <c r="AL457" s="66">
        <f>IFERROR(AVERAGE(Data!AP465),"  ")</f>
        <v>138820</v>
      </c>
      <c r="AM457" s="66">
        <f>IFERROR(AVERAGE(Data!AQ465),"  ")</f>
        <v>131006</v>
      </c>
      <c r="AN457" s="66">
        <f>IFERROR(AVERAGE(Data!AR465),"  ")</f>
        <v>23700</v>
      </c>
      <c r="AO457" s="66">
        <f>IFERROR(AVERAGE(Data!AS465),"  ")</f>
        <v>293526</v>
      </c>
      <c r="AP457" s="66">
        <f>IFERROR(AVERAGE(Data!AT465),"  ")</f>
        <v>323797</v>
      </c>
      <c r="AQ457" s="66">
        <f>IFERROR(AVERAGE(Data!AU465),"  ")</f>
        <v>430895.08333333331</v>
      </c>
      <c r="AR457" s="67">
        <f>IFERROR(AVERAGE(Data!AV465),"  ")</f>
        <v>-50.533966757051438</v>
      </c>
      <c r="AS457" s="67">
        <f>IFERROR(AVERAGE(Data!AW465),"  ")</f>
        <v>-36.675996841593182</v>
      </c>
      <c r="AT457" s="67">
        <f>IFERROR(AVERAGE(Data!AX465),"  ")</f>
        <v>-24.854793539262555</v>
      </c>
      <c r="AU457" s="66">
        <f>IFERROR(AVERAGE(Data!AZ465), "  ")</f>
        <v>257.70800000000003</v>
      </c>
      <c r="AV457" s="66">
        <f>IFERROR(AVERAGE(Data!BA465), "  ")</f>
        <v>10.368</v>
      </c>
      <c r="AW457" s="66">
        <f>IFERROR(AVERAGE(Data!BB465), "  ")</f>
        <v>22.55</v>
      </c>
      <c r="AX457" s="66">
        <f>IFERROR(AVERAGE(Data!BC465), "  ")</f>
        <v>2.9</v>
      </c>
      <c r="AY457" s="66">
        <f>IFERROR(AVERAGE(Data!BD465), "  ")</f>
        <v>293.52600000000001</v>
      </c>
      <c r="AZ457" s="66">
        <f>IFERROR(AVERAGE(Data!BE465), "  ")</f>
        <v>13912.324999999999</v>
      </c>
      <c r="BA457" s="66">
        <f>IFERROR(AVERAGE(Data!BF465), "  ")</f>
        <v>1193.8559999999998</v>
      </c>
      <c r="BB457" s="66">
        <f>IFERROR(AVERAGE(Data!BG465), "  ")</f>
        <v>4923.9540000000006</v>
      </c>
      <c r="BC457" s="66">
        <f>IFERROR(AVERAGE(Data!BH465), "  ")</f>
        <v>289.83100000000002</v>
      </c>
      <c r="BD457" s="66">
        <f>IFERROR(AVERAGE(Data!BI465), "  ")</f>
        <v>20319.965999999997</v>
      </c>
    </row>
    <row r="458" spans="1:56" x14ac:dyDescent="0.25">
      <c r="A458" s="59">
        <f t="shared" si="7"/>
        <v>40817</v>
      </c>
      <c r="B458" s="66">
        <f>IFERROR(AVERAGE(Data!B466),"  ")</f>
        <v>216780</v>
      </c>
      <c r="C458" s="66">
        <f>IFERROR(AVERAGE(Data!C466),"  ")</f>
        <v>65773</v>
      </c>
      <c r="D458" s="66">
        <f>IFERROR(AVERAGE(Data!D466),"  ")</f>
        <v>7000</v>
      </c>
      <c r="E458" s="66">
        <f>IFERROR(AVERAGE(Data!E466),"  ")</f>
        <v>289553</v>
      </c>
      <c r="F458" s="66">
        <f>IFERROR(AVERAGE(Data!F466),"  ")</f>
        <v>251118</v>
      </c>
      <c r="G458" s="66">
        <f>IFERROR(AVERAGE(Data!G466),"  ")</f>
        <v>318172.75</v>
      </c>
      <c r="H458" s="67">
        <f>IFERROR(AVERAGE(Data!H466),"  ")</f>
        <v>-15.326467113497323</v>
      </c>
      <c r="I458" s="67">
        <f>IFERROR(AVERAGE(Data!I466),"  ")</f>
        <v>-36.250916279792975</v>
      </c>
      <c r="J458" s="67">
        <f>IFERROR(AVERAGE(Data!J466),"  ")</f>
        <v>-21.074950636093128</v>
      </c>
      <c r="K458" s="66">
        <f>IFERROR(AVERAGE(Data!L466),"  ")</f>
        <v>4800</v>
      </c>
      <c r="L458" s="66">
        <f>IFERROR(AVERAGE(Data!M466),"  ")</f>
        <v>1450</v>
      </c>
      <c r="M458" s="66">
        <f>IFERROR(AVERAGE(Data!N466),"  ")</f>
        <v>11200</v>
      </c>
      <c r="N458" s="66">
        <f>IFERROR(AVERAGE(Data!O466),"  ")</f>
        <v>17450</v>
      </c>
      <c r="O458" s="66">
        <f>IFERROR(AVERAGE(Data!P466),"  ")</f>
        <v>20411.25</v>
      </c>
      <c r="P458" s="66">
        <f>IFERROR(AVERAGE(Data!Q466),"  ")</f>
        <v>42262.416666666664</v>
      </c>
      <c r="Q458" s="67">
        <f>IFERROR(AVERAGE(Data!R466),"  ")</f>
        <v>61.126500461680507</v>
      </c>
      <c r="R458" s="67">
        <f>IFERROR(AVERAGE(Data!S466),"  ")</f>
        <v>-24.334117995959293</v>
      </c>
      <c r="S458" s="67">
        <f>IFERROR(AVERAGE(Data!T466),"  ")</f>
        <v>-51.703542745820251</v>
      </c>
      <c r="T458" s="66">
        <f>IFERROR(AVERAGE(Data!V466), " ")</f>
        <v>6240</v>
      </c>
      <c r="U458" s="66">
        <f>IFERROR(AVERAGE(Data!W466), " ")</f>
        <v>5286</v>
      </c>
      <c r="V458" s="66">
        <f>IFERROR(AVERAGE(Data!X466), " ")</f>
        <v>9800</v>
      </c>
      <c r="W458" s="66">
        <f>IFERROR(AVERAGE(Data!Y466), " ")</f>
        <v>21326</v>
      </c>
      <c r="X458" s="66">
        <f>IFERROR(AVERAGE(Data!Z466), " ")</f>
        <v>43662.25</v>
      </c>
      <c r="Y458" s="66">
        <f>IFERROR(AVERAGE(Data!AA466), " ")</f>
        <v>52475.416666666664</v>
      </c>
      <c r="Z458" s="67">
        <f>IFERROR(AVERAGE(Data!AB466), " ")</f>
        <v>-85.408142319534733</v>
      </c>
      <c r="AA458" s="67">
        <f>IFERROR(AVERAGE(Data!AC466), " ")</f>
        <v>-47.076220981148545</v>
      </c>
      <c r="AB458" s="67">
        <f>IFERROR(AVERAGE(Data!AD466), " ")</f>
        <v>-16.794848381384931</v>
      </c>
      <c r="AC458" s="66">
        <f>IFERROR(AVERAGE(Data!AF466), "  ")</f>
        <v>3000</v>
      </c>
      <c r="AD458" s="66">
        <f>IFERROR(AVERAGE(Data!AG466), "  ")</f>
        <v>0</v>
      </c>
      <c r="AE458" s="66">
        <f>IFERROR(AVERAGE(Data!AH466), "  ")</f>
        <v>1400</v>
      </c>
      <c r="AF458" s="66">
        <f>IFERROR(AVERAGE(Data!AI466), "  ")</f>
        <v>4400</v>
      </c>
      <c r="AG458" s="66">
        <f>IFERROR(AVERAGE(Data!AJ466), "  ")</f>
        <v>4495.25</v>
      </c>
      <c r="AH458" s="66">
        <f>IFERROR(AVERAGE(Data!AK466), "  ")</f>
        <v>8508.75</v>
      </c>
      <c r="AI458" s="67">
        <f>IFERROR(AVERAGE(Data!AL466), "  ")</f>
        <v>-66.153846153846146</v>
      </c>
      <c r="AJ458" s="67">
        <f>IFERROR(AVERAGE(Data!AM466), "  ")</f>
        <v>-61.537967914438511</v>
      </c>
      <c r="AK458" s="67">
        <f>IFERROR(AVERAGE(Data!AN466), "  ")</f>
        <v>-47.169090641986188</v>
      </c>
      <c r="AL458" s="66">
        <f>IFERROR(AVERAGE(Data!AP466),"  ")</f>
        <v>230820</v>
      </c>
      <c r="AM458" s="66">
        <f>IFERROR(AVERAGE(Data!AQ466),"  ")</f>
        <v>72509</v>
      </c>
      <c r="AN458" s="66">
        <f>IFERROR(AVERAGE(Data!AR466),"  ")</f>
        <v>29400</v>
      </c>
      <c r="AO458" s="66">
        <f>IFERROR(AVERAGE(Data!AS466),"  ")</f>
        <v>332729</v>
      </c>
      <c r="AP458" s="66">
        <f>IFERROR(AVERAGE(Data!AT466),"  ")</f>
        <v>319686.75</v>
      </c>
      <c r="AQ458" s="66">
        <f>IFERROR(AVERAGE(Data!AU466),"  ")</f>
        <v>421419.33333333331</v>
      </c>
      <c r="AR458" s="67">
        <f>IFERROR(AVERAGE(Data!AV466),"  ")</f>
        <v>-35.006758551716601</v>
      </c>
      <c r="AS458" s="67">
        <f>IFERROR(AVERAGE(Data!AW466),"  ")</f>
        <v>-37.934483900058147</v>
      </c>
      <c r="AT458" s="67">
        <f>IFERROR(AVERAGE(Data!AX466),"  ")</f>
        <v>-24.14046420904593</v>
      </c>
      <c r="AU458" s="66">
        <f>IFERROR(AVERAGE(Data!AZ466), "  ")</f>
        <v>289.553</v>
      </c>
      <c r="AV458" s="66">
        <f>IFERROR(AVERAGE(Data!BA466), "  ")</f>
        <v>17.45</v>
      </c>
      <c r="AW458" s="66">
        <f>IFERROR(AVERAGE(Data!BB466), "  ")</f>
        <v>21.326000000000001</v>
      </c>
      <c r="AX458" s="66">
        <f>IFERROR(AVERAGE(Data!BC466), "  ")</f>
        <v>4.4000000000000004</v>
      </c>
      <c r="AY458" s="66">
        <f>IFERROR(AVERAGE(Data!BD466), "  ")</f>
        <v>332.72899999999998</v>
      </c>
      <c r="AZ458" s="66">
        <f>IFERROR(AVERAGE(Data!BE466), "  ")</f>
        <v>14201.877999999999</v>
      </c>
      <c r="BA458" s="66">
        <f>IFERROR(AVERAGE(Data!BF466), "  ")</f>
        <v>1211.3059999999998</v>
      </c>
      <c r="BB458" s="66">
        <f>IFERROR(AVERAGE(Data!BG466), "  ")</f>
        <v>4945.2800000000007</v>
      </c>
      <c r="BC458" s="66">
        <f>IFERROR(AVERAGE(Data!BH466), "  ")</f>
        <v>294.23099999999999</v>
      </c>
      <c r="BD458" s="66">
        <f>IFERROR(AVERAGE(Data!BI466), "  ")</f>
        <v>20652.694999999996</v>
      </c>
    </row>
    <row r="459" spans="1:56" x14ac:dyDescent="0.25">
      <c r="A459" s="59">
        <f t="shared" si="7"/>
        <v>40824</v>
      </c>
      <c r="B459" s="66">
        <f>IFERROR(AVERAGE(Data!B467),"  ")</f>
        <v>189120</v>
      </c>
      <c r="C459" s="66">
        <f>IFERROR(AVERAGE(Data!C467),"  ")</f>
        <v>114050</v>
      </c>
      <c r="D459" s="66">
        <f>IFERROR(AVERAGE(Data!D467),"  ")</f>
        <v>1400</v>
      </c>
      <c r="E459" s="66">
        <f>IFERROR(AVERAGE(Data!E467),"  ")</f>
        <v>304570</v>
      </c>
      <c r="F459" s="66">
        <f>IFERROR(AVERAGE(Data!F467),"  ")</f>
        <v>263992.25</v>
      </c>
      <c r="G459" s="66">
        <f>IFERROR(AVERAGE(Data!G467),"  ")</f>
        <v>303245.66666666669</v>
      </c>
      <c r="H459" s="67">
        <f>IFERROR(AVERAGE(Data!H467),"  ")</f>
        <v>0.9205015374827763</v>
      </c>
      <c r="I459" s="67">
        <f>IFERROR(AVERAGE(Data!I467),"  ")</f>
        <v>-29.044641369263601</v>
      </c>
      <c r="J459" s="67">
        <f>IFERROR(AVERAGE(Data!J467),"  ")</f>
        <v>-12.944427895094957</v>
      </c>
      <c r="K459" s="66">
        <f>IFERROR(AVERAGE(Data!L467),"  ")</f>
        <v>1500</v>
      </c>
      <c r="L459" s="66">
        <f>IFERROR(AVERAGE(Data!M467),"  ")</f>
        <v>6654</v>
      </c>
      <c r="M459" s="66">
        <f>IFERROR(AVERAGE(Data!N467),"  ")</f>
        <v>5600</v>
      </c>
      <c r="N459" s="66">
        <f>IFERROR(AVERAGE(Data!O467),"  ")</f>
        <v>13754</v>
      </c>
      <c r="O459" s="66">
        <f>IFERROR(AVERAGE(Data!P467),"  ")</f>
        <v>18537.25</v>
      </c>
      <c r="P459" s="66">
        <f>IFERROR(AVERAGE(Data!Q467),"  ")</f>
        <v>38559.666666666664</v>
      </c>
      <c r="Q459" s="67">
        <f>IFERROR(AVERAGE(Data!R467),"  ")</f>
        <v>-49.247232472324718</v>
      </c>
      <c r="R459" s="67">
        <f>IFERROR(AVERAGE(Data!S467),"  ")</f>
        <v>-23.951303563003833</v>
      </c>
      <c r="S459" s="67">
        <f>IFERROR(AVERAGE(Data!T467),"  ")</f>
        <v>-51.925803300512619</v>
      </c>
      <c r="T459" s="66">
        <f>IFERROR(AVERAGE(Data!V467), " ")</f>
        <v>15861</v>
      </c>
      <c r="U459" s="66">
        <f>IFERROR(AVERAGE(Data!W467), " ")</f>
        <v>37518</v>
      </c>
      <c r="V459" s="66">
        <f>IFERROR(AVERAGE(Data!X467), " ")</f>
        <v>43400</v>
      </c>
      <c r="W459" s="66">
        <f>IFERROR(AVERAGE(Data!Y467), " ")</f>
        <v>96779</v>
      </c>
      <c r="X459" s="66">
        <f>IFERROR(AVERAGE(Data!Z467), " ")</f>
        <v>54469.5</v>
      </c>
      <c r="Y459" s="66">
        <f>IFERROR(AVERAGE(Data!AA467), " ")</f>
        <v>82035.916666666672</v>
      </c>
      <c r="Z459" s="67">
        <f>IFERROR(AVERAGE(Data!AB467), " ")</f>
        <v>-63.299582859309822</v>
      </c>
      <c r="AA459" s="67">
        <f>IFERROR(AVERAGE(Data!AC467), " ")</f>
        <v>-59.958024273878749</v>
      </c>
      <c r="AB459" s="67">
        <f>IFERROR(AVERAGE(Data!AD467), " ")</f>
        <v>-33.602862973636547</v>
      </c>
      <c r="AC459" s="66">
        <f>IFERROR(AVERAGE(Data!AF467), "  ")</f>
        <v>0</v>
      </c>
      <c r="AD459" s="66">
        <f>IFERROR(AVERAGE(Data!AG467), "  ")</f>
        <v>0</v>
      </c>
      <c r="AE459" s="66">
        <f>IFERROR(AVERAGE(Data!AH467), "  ")</f>
        <v>0</v>
      </c>
      <c r="AF459" s="66">
        <f>IFERROR(AVERAGE(Data!AI467), "  ")</f>
        <v>0</v>
      </c>
      <c r="AG459" s="66">
        <f>IFERROR(AVERAGE(Data!AJ467), "  ")</f>
        <v>2175</v>
      </c>
      <c r="AH459" s="66">
        <f>IFERROR(AVERAGE(Data!AK467), "  ")</f>
        <v>8876.3333333333339</v>
      </c>
      <c r="AI459" s="67">
        <f>IFERROR(AVERAGE(Data!AL467), "  ")</f>
        <v>-100</v>
      </c>
      <c r="AJ459" s="67">
        <f>IFERROR(AVERAGE(Data!AM467), "  ")</f>
        <v>-78.058007566204296</v>
      </c>
      <c r="AK459" s="67">
        <f>IFERROR(AVERAGE(Data!AN467), "  ")</f>
        <v>-75.496639002591166</v>
      </c>
      <c r="AL459" s="66">
        <f>IFERROR(AVERAGE(Data!AP467),"  ")</f>
        <v>206481</v>
      </c>
      <c r="AM459" s="66">
        <f>IFERROR(AVERAGE(Data!AQ467),"  ")</f>
        <v>158222</v>
      </c>
      <c r="AN459" s="66">
        <f>IFERROR(AVERAGE(Data!AR467),"  ")</f>
        <v>50400</v>
      </c>
      <c r="AO459" s="66">
        <f>IFERROR(AVERAGE(Data!AS467),"  ")</f>
        <v>415103</v>
      </c>
      <c r="AP459" s="66">
        <f>IFERROR(AVERAGE(Data!AT467),"  ")</f>
        <v>339174</v>
      </c>
      <c r="AQ459" s="66">
        <f>IFERROR(AVERAGE(Data!AU467),"  ")</f>
        <v>432717.58333333331</v>
      </c>
      <c r="AR459" s="67">
        <f>IFERROR(AVERAGE(Data!AV467),"  ")</f>
        <v>-31.330274015206161</v>
      </c>
      <c r="AS459" s="67">
        <f>IFERROR(AVERAGE(Data!AW467),"  ")</f>
        <v>-37.464807429573376</v>
      </c>
      <c r="AT459" s="67">
        <f>IFERROR(AVERAGE(Data!AX467),"  ")</f>
        <v>-21.617698687615917</v>
      </c>
      <c r="AU459" s="66">
        <f>IFERROR(AVERAGE(Data!AZ467), "  ")</f>
        <v>304.57</v>
      </c>
      <c r="AV459" s="66">
        <f>IFERROR(AVERAGE(Data!BA467), "  ")</f>
        <v>13.754</v>
      </c>
      <c r="AW459" s="66">
        <f>IFERROR(AVERAGE(Data!BB467), "  ")</f>
        <v>96.778999999999996</v>
      </c>
      <c r="AX459" s="66">
        <f>IFERROR(AVERAGE(Data!BC467), "  ")</f>
        <v>0</v>
      </c>
      <c r="AY459" s="66">
        <f>IFERROR(AVERAGE(Data!BD467), "  ")</f>
        <v>415.10300000000001</v>
      </c>
      <c r="AZ459" s="66">
        <f>IFERROR(AVERAGE(Data!BE467), "  ")</f>
        <v>14506.447999999999</v>
      </c>
      <c r="BA459" s="66">
        <f>IFERROR(AVERAGE(Data!BF467), "  ")</f>
        <v>1225.0599999999997</v>
      </c>
      <c r="BB459" s="66">
        <f>IFERROR(AVERAGE(Data!BG467), "  ")</f>
        <v>5042.0590000000011</v>
      </c>
      <c r="BC459" s="66">
        <f>IFERROR(AVERAGE(Data!BH467), "  ")</f>
        <v>294.23099999999999</v>
      </c>
      <c r="BD459" s="66">
        <f>IFERROR(AVERAGE(Data!BI467), "  ")</f>
        <v>21067.797999999995</v>
      </c>
    </row>
    <row r="460" spans="1:56" x14ac:dyDescent="0.25">
      <c r="A460" s="59">
        <f t="shared" si="7"/>
        <v>40831</v>
      </c>
      <c r="B460" s="66">
        <f>IFERROR(AVERAGE(Data!B468),"  ")</f>
        <v>220703</v>
      </c>
      <c r="C460" s="66">
        <f>IFERROR(AVERAGE(Data!C468),"  ")</f>
        <v>92940</v>
      </c>
      <c r="D460" s="66">
        <f>IFERROR(AVERAGE(Data!D468),"  ")</f>
        <v>0</v>
      </c>
      <c r="E460" s="66">
        <f>IFERROR(AVERAGE(Data!E468),"  ")</f>
        <v>313643</v>
      </c>
      <c r="F460" s="66">
        <f>IFERROR(AVERAGE(Data!F468),"  ")</f>
        <v>291368.5</v>
      </c>
      <c r="G460" s="66">
        <f>IFERROR(AVERAGE(Data!G468),"  ")</f>
        <v>297076.08333333331</v>
      </c>
      <c r="H460" s="67">
        <f>IFERROR(AVERAGE(Data!H468),"  ")</f>
        <v>9.0932173913043535</v>
      </c>
      <c r="I460" s="67">
        <f>IFERROR(AVERAGE(Data!I468),"  ")</f>
        <v>-17.257179368854491</v>
      </c>
      <c r="J460" s="67">
        <f>IFERROR(AVERAGE(Data!J468),"  ")</f>
        <v>-1.9212530572274789</v>
      </c>
      <c r="K460" s="66">
        <f>IFERROR(AVERAGE(Data!L468),"  ")</f>
        <v>6300</v>
      </c>
      <c r="L460" s="66">
        <f>IFERROR(AVERAGE(Data!M468),"  ")</f>
        <v>12468</v>
      </c>
      <c r="M460" s="66">
        <f>IFERROR(AVERAGE(Data!N468),"  ")</f>
        <v>14000</v>
      </c>
      <c r="N460" s="66">
        <f>IFERROR(AVERAGE(Data!O468),"  ")</f>
        <v>32768</v>
      </c>
      <c r="O460" s="66">
        <f>IFERROR(AVERAGE(Data!P468),"  ")</f>
        <v>18585</v>
      </c>
      <c r="P460" s="66">
        <f>IFERROR(AVERAGE(Data!Q468),"  ")</f>
        <v>31298.333333333332</v>
      </c>
      <c r="Q460" s="67">
        <f>IFERROR(AVERAGE(Data!R468),"  ")</f>
        <v>138.6077331974077</v>
      </c>
      <c r="R460" s="67">
        <f>IFERROR(AVERAGE(Data!S468),"  ")</f>
        <v>-7.3921817774123655</v>
      </c>
      <c r="S460" s="67">
        <f>IFERROR(AVERAGE(Data!T468),"  ")</f>
        <v>-40.619841312103944</v>
      </c>
      <c r="T460" s="66">
        <f>IFERROR(AVERAGE(Data!V468), " ")</f>
        <v>151180</v>
      </c>
      <c r="U460" s="66">
        <f>IFERROR(AVERAGE(Data!W468), " ")</f>
        <v>46320</v>
      </c>
      <c r="V460" s="66">
        <f>IFERROR(AVERAGE(Data!X468), " ")</f>
        <v>40600</v>
      </c>
      <c r="W460" s="66">
        <f>IFERROR(AVERAGE(Data!Y468), " ")</f>
        <v>238100</v>
      </c>
      <c r="X460" s="66">
        <f>IFERROR(AVERAGE(Data!Z468), " ")</f>
        <v>94688.75</v>
      </c>
      <c r="Y460" s="66">
        <f>IFERROR(AVERAGE(Data!AA468), " ")</f>
        <v>162395</v>
      </c>
      <c r="Z460" s="67">
        <f>IFERROR(AVERAGE(Data!AB468), " ")</f>
        <v>-66.423977313269518</v>
      </c>
      <c r="AA460" s="67">
        <f>IFERROR(AVERAGE(Data!AC468), " ")</f>
        <v>-68.564684518093628</v>
      </c>
      <c r="AB460" s="67">
        <f>IFERROR(AVERAGE(Data!AD468), " ")</f>
        <v>-41.692324271067463</v>
      </c>
      <c r="AC460" s="66">
        <f>IFERROR(AVERAGE(Data!AF468), "  ")</f>
        <v>0</v>
      </c>
      <c r="AD460" s="66">
        <f>IFERROR(AVERAGE(Data!AG468), "  ")</f>
        <v>6500</v>
      </c>
      <c r="AE460" s="66">
        <f>IFERROR(AVERAGE(Data!AH468), "  ")</f>
        <v>1400</v>
      </c>
      <c r="AF460" s="66">
        <f>IFERROR(AVERAGE(Data!AI468), "  ")</f>
        <v>7900</v>
      </c>
      <c r="AG460" s="66">
        <f>IFERROR(AVERAGE(Data!AJ468), "  ")</f>
        <v>3800</v>
      </c>
      <c r="AH460" s="66">
        <f>IFERROR(AVERAGE(Data!AK468), "  ")</f>
        <v>9383.4166666666661</v>
      </c>
      <c r="AI460" s="67">
        <f>IFERROR(AVERAGE(Data!AL468), "  ")</f>
        <v>426.66666666666669</v>
      </c>
      <c r="AJ460" s="67">
        <f>IFERROR(AVERAGE(Data!AM468), "  ")</f>
        <v>-45.714285714285715</v>
      </c>
      <c r="AK460" s="67">
        <f>IFERROR(AVERAGE(Data!AN468), "  ")</f>
        <v>-59.503023951829917</v>
      </c>
      <c r="AL460" s="66">
        <f>IFERROR(AVERAGE(Data!AP468),"  ")</f>
        <v>378183</v>
      </c>
      <c r="AM460" s="66">
        <f>IFERROR(AVERAGE(Data!AQ468),"  ")</f>
        <v>158228</v>
      </c>
      <c r="AN460" s="66">
        <f>IFERROR(AVERAGE(Data!AR468),"  ")</f>
        <v>56000</v>
      </c>
      <c r="AO460" s="66">
        <f>IFERROR(AVERAGE(Data!AS468),"  ")</f>
        <v>592411</v>
      </c>
      <c r="AP460" s="66">
        <f>IFERROR(AVERAGE(Data!AT468),"  ")</f>
        <v>408442.25</v>
      </c>
      <c r="AQ460" s="66">
        <f>IFERROR(AVERAGE(Data!AU468),"  ")</f>
        <v>500152.83333333331</v>
      </c>
      <c r="AR460" s="67">
        <f>IFERROR(AVERAGE(Data!AV468),"  ")</f>
        <v>-41.45384288495557</v>
      </c>
      <c r="AS460" s="67">
        <f>IFERROR(AVERAGE(Data!AW468),"  ")</f>
        <v>-39.97237015903692</v>
      </c>
      <c r="AT460" s="67">
        <f>IFERROR(AVERAGE(Data!AX468),"  ")</f>
        <v>-18.336511806224564</v>
      </c>
      <c r="AU460" s="66">
        <f>IFERROR(AVERAGE(Data!AZ468), "  ")</f>
        <v>313.64299999999997</v>
      </c>
      <c r="AV460" s="66">
        <f>IFERROR(AVERAGE(Data!BA468), "  ")</f>
        <v>32.768000000000001</v>
      </c>
      <c r="AW460" s="66">
        <f>IFERROR(AVERAGE(Data!BB468), "  ")</f>
        <v>238.1</v>
      </c>
      <c r="AX460" s="66">
        <f>IFERROR(AVERAGE(Data!BC468), "  ")</f>
        <v>7.9</v>
      </c>
      <c r="AY460" s="66">
        <f>IFERROR(AVERAGE(Data!BD468), "  ")</f>
        <v>592.41099999999994</v>
      </c>
      <c r="AZ460" s="66">
        <f>IFERROR(AVERAGE(Data!BE468), "  ")</f>
        <v>14820.090999999999</v>
      </c>
      <c r="BA460" s="66">
        <f>IFERROR(AVERAGE(Data!BF468), "  ")</f>
        <v>1257.8279999999997</v>
      </c>
      <c r="BB460" s="66">
        <f>IFERROR(AVERAGE(Data!BG468), "  ")</f>
        <v>5280.1590000000015</v>
      </c>
      <c r="BC460" s="66">
        <f>IFERROR(AVERAGE(Data!BH468), "  ")</f>
        <v>302.13099999999997</v>
      </c>
      <c r="BD460" s="66">
        <f>IFERROR(AVERAGE(Data!BI468), "  ")</f>
        <v>21660.208999999995</v>
      </c>
    </row>
    <row r="461" spans="1:56" x14ac:dyDescent="0.25">
      <c r="A461" s="59">
        <f t="shared" si="7"/>
        <v>40838</v>
      </c>
      <c r="B461" s="66">
        <f>IFERROR(AVERAGE(Data!B469),"  ")</f>
        <v>170172</v>
      </c>
      <c r="C461" s="66">
        <f>IFERROR(AVERAGE(Data!C469),"  ")</f>
        <v>116790</v>
      </c>
      <c r="D461" s="66">
        <f>IFERROR(AVERAGE(Data!D469),"  ")</f>
        <v>0</v>
      </c>
      <c r="E461" s="66">
        <f>IFERROR(AVERAGE(Data!E469),"  ")</f>
        <v>286962</v>
      </c>
      <c r="F461" s="66">
        <f>IFERROR(AVERAGE(Data!F469),"  ")</f>
        <v>298682</v>
      </c>
      <c r="G461" s="66">
        <f>IFERROR(AVERAGE(Data!G469),"  ")</f>
        <v>286561.5</v>
      </c>
      <c r="H461" s="67">
        <f>IFERROR(AVERAGE(Data!H469),"  ")</f>
        <v>12.847879004762252</v>
      </c>
      <c r="I461" s="67">
        <f>IFERROR(AVERAGE(Data!I469),"  ")</f>
        <v>0.7744104620061476</v>
      </c>
      <c r="J461" s="67">
        <f>IFERROR(AVERAGE(Data!J469),"  ")</f>
        <v>4.2296330805080329</v>
      </c>
      <c r="K461" s="66">
        <f>IFERROR(AVERAGE(Data!L469),"  ")</f>
        <v>0</v>
      </c>
      <c r="L461" s="66">
        <f>IFERROR(AVERAGE(Data!M469),"  ")</f>
        <v>0</v>
      </c>
      <c r="M461" s="66">
        <f>IFERROR(AVERAGE(Data!N469),"  ")</f>
        <v>12600</v>
      </c>
      <c r="N461" s="66">
        <f>IFERROR(AVERAGE(Data!O469),"  ")</f>
        <v>12600</v>
      </c>
      <c r="O461" s="66">
        <f>IFERROR(AVERAGE(Data!P469),"  ")</f>
        <v>19143</v>
      </c>
      <c r="P461" s="66">
        <f>IFERROR(AVERAGE(Data!Q469),"  ")</f>
        <v>26508.166666666668</v>
      </c>
      <c r="Q461" s="67">
        <f>IFERROR(AVERAGE(Data!R469),"  ")</f>
        <v>-14.413802472490156</v>
      </c>
      <c r="R461" s="67">
        <f>IFERROR(AVERAGE(Data!S469),"  ")</f>
        <v>15.345334036303381</v>
      </c>
      <c r="S461" s="67">
        <f>IFERROR(AVERAGE(Data!T469),"  ")</f>
        <v>-27.784519236210226</v>
      </c>
      <c r="T461" s="66">
        <f>IFERROR(AVERAGE(Data!V469), " ")</f>
        <v>246709</v>
      </c>
      <c r="U461" s="66">
        <f>IFERROR(AVERAGE(Data!W469), " ")</f>
        <v>84330</v>
      </c>
      <c r="V461" s="66">
        <f>IFERROR(AVERAGE(Data!X469), " ")</f>
        <v>30800</v>
      </c>
      <c r="W461" s="66">
        <f>IFERROR(AVERAGE(Data!Y469), " ")</f>
        <v>361839</v>
      </c>
      <c r="X461" s="66">
        <f>IFERROR(AVERAGE(Data!Z469), " ")</f>
        <v>179511</v>
      </c>
      <c r="Y461" s="66">
        <f>IFERROR(AVERAGE(Data!AA469), " ")</f>
        <v>235449.33333333334</v>
      </c>
      <c r="Z461" s="67">
        <f>IFERROR(AVERAGE(Data!AB469), " ")</f>
        <v>-25.047694605382809</v>
      </c>
      <c r="AA461" s="67">
        <f>IFERROR(AVERAGE(Data!AC469), " ")</f>
        <v>-55.171169461325334</v>
      </c>
      <c r="AB461" s="67">
        <f>IFERROR(AVERAGE(Data!AD469), " ")</f>
        <v>-23.758119227349695</v>
      </c>
      <c r="AC461" s="66">
        <f>IFERROR(AVERAGE(Data!AF469), "  ")</f>
        <v>14066</v>
      </c>
      <c r="AD461" s="66">
        <f>IFERROR(AVERAGE(Data!AG469), "  ")</f>
        <v>4750</v>
      </c>
      <c r="AE461" s="66">
        <f>IFERROR(AVERAGE(Data!AH469), "  ")</f>
        <v>1400</v>
      </c>
      <c r="AF461" s="66">
        <f>IFERROR(AVERAGE(Data!AI469), "  ")</f>
        <v>20216</v>
      </c>
      <c r="AG461" s="66">
        <f>IFERROR(AVERAGE(Data!AJ469), "  ")</f>
        <v>8129</v>
      </c>
      <c r="AH461" s="66">
        <f>IFERROR(AVERAGE(Data!AK469), "  ")</f>
        <v>10526.333333333334</v>
      </c>
      <c r="AI461" s="67">
        <f>IFERROR(AVERAGE(Data!AL469), "  ")</f>
        <v>11.690607734806635</v>
      </c>
      <c r="AJ461" s="67">
        <f>IFERROR(AVERAGE(Data!AM469), "  ")</f>
        <v>-26.930337078651689</v>
      </c>
      <c r="AK461" s="67">
        <f>IFERROR(AVERAGE(Data!AN469), "  ")</f>
        <v>-22.774628708952161</v>
      </c>
      <c r="AL461" s="66">
        <f>IFERROR(AVERAGE(Data!AP469),"  ")</f>
        <v>430947</v>
      </c>
      <c r="AM461" s="66">
        <f>IFERROR(AVERAGE(Data!AQ469),"  ")</f>
        <v>205870</v>
      </c>
      <c r="AN461" s="66">
        <f>IFERROR(AVERAGE(Data!AR469),"  ")</f>
        <v>44800</v>
      </c>
      <c r="AO461" s="66">
        <f>IFERROR(AVERAGE(Data!AS469),"  ")</f>
        <v>681617</v>
      </c>
      <c r="AP461" s="66">
        <f>IFERROR(AVERAGE(Data!AT469),"  ")</f>
        <v>505465</v>
      </c>
      <c r="AQ461" s="66">
        <f>IFERROR(AVERAGE(Data!AU469),"  ")</f>
        <v>559045.33333333337</v>
      </c>
      <c r="AR461" s="67">
        <f>IFERROR(AVERAGE(Data!AV469),"  ")</f>
        <v>-11.463593948084871</v>
      </c>
      <c r="AS461" s="67">
        <f>IFERROR(AVERAGE(Data!AW469),"  ")</f>
        <v>-30.236859157719088</v>
      </c>
      <c r="AT461" s="67">
        <f>IFERROR(AVERAGE(Data!AX469),"  ")</f>
        <v>-9.5842555403974465</v>
      </c>
      <c r="AU461" s="66">
        <f>IFERROR(AVERAGE(Data!AZ469), "  ")</f>
        <v>286.96199999999999</v>
      </c>
      <c r="AV461" s="66">
        <f>IFERROR(AVERAGE(Data!BA469), "  ")</f>
        <v>12.6</v>
      </c>
      <c r="AW461" s="66">
        <f>IFERROR(AVERAGE(Data!BB469), "  ")</f>
        <v>361.839</v>
      </c>
      <c r="AX461" s="66">
        <f>IFERROR(AVERAGE(Data!BC469), "  ")</f>
        <v>20.216000000000001</v>
      </c>
      <c r="AY461" s="66">
        <f>IFERROR(AVERAGE(Data!BD469), "  ")</f>
        <v>681.61699999999996</v>
      </c>
      <c r="AZ461" s="66">
        <f>IFERROR(AVERAGE(Data!BE469), "  ")</f>
        <v>15107.052999999998</v>
      </c>
      <c r="BA461" s="66">
        <f>IFERROR(AVERAGE(Data!BF469), "  ")</f>
        <v>1270.4279999999997</v>
      </c>
      <c r="BB461" s="66">
        <f>IFERROR(AVERAGE(Data!BG469), "  ")</f>
        <v>5641.9980000000014</v>
      </c>
      <c r="BC461" s="66">
        <f>IFERROR(AVERAGE(Data!BH469), "  ")</f>
        <v>322.34699999999998</v>
      </c>
      <c r="BD461" s="66">
        <f>IFERROR(AVERAGE(Data!BI469), "  ")</f>
        <v>22341.825999999994</v>
      </c>
    </row>
    <row r="462" spans="1:56" x14ac:dyDescent="0.25">
      <c r="A462" s="59">
        <f t="shared" si="7"/>
        <v>40845</v>
      </c>
      <c r="B462" s="66">
        <f>IFERROR(AVERAGE(Data!B470),"  ")</f>
        <v>166986</v>
      </c>
      <c r="C462" s="66">
        <f>IFERROR(AVERAGE(Data!C470),"  ")</f>
        <v>154700</v>
      </c>
      <c r="D462" s="66">
        <f>IFERROR(AVERAGE(Data!D470),"  ")</f>
        <v>0</v>
      </c>
      <c r="E462" s="66">
        <f>IFERROR(AVERAGE(Data!E470),"  ")</f>
        <v>321686</v>
      </c>
      <c r="F462" s="66">
        <f>IFERROR(AVERAGE(Data!F470),"  ")</f>
        <v>306715.25</v>
      </c>
      <c r="G462" s="66">
        <f>IFERROR(AVERAGE(Data!G470),"  ")</f>
        <v>268571.16666666669</v>
      </c>
      <c r="H462" s="67">
        <f>IFERROR(AVERAGE(Data!H470),"  ")</f>
        <v>-5.4331977140706922</v>
      </c>
      <c r="I462" s="67">
        <f>IFERROR(AVERAGE(Data!I470),"  ")</f>
        <v>3.6418131853742874</v>
      </c>
      <c r="J462" s="67">
        <f>IFERROR(AVERAGE(Data!J470),"  ")</f>
        <v>14.202598069909467</v>
      </c>
      <c r="K462" s="66">
        <f>IFERROR(AVERAGE(Data!L470),"  ")</f>
        <v>0</v>
      </c>
      <c r="L462" s="66">
        <f>IFERROR(AVERAGE(Data!M470),"  ")</f>
        <v>0</v>
      </c>
      <c r="M462" s="66">
        <f>IFERROR(AVERAGE(Data!N470),"  ")</f>
        <v>8400</v>
      </c>
      <c r="N462" s="66">
        <f>IFERROR(AVERAGE(Data!O470),"  ")</f>
        <v>8400</v>
      </c>
      <c r="O462" s="66">
        <f>IFERROR(AVERAGE(Data!P470),"  ")</f>
        <v>16880.5</v>
      </c>
      <c r="P462" s="66">
        <f>IFERROR(AVERAGE(Data!Q470),"  ")</f>
        <v>23670</v>
      </c>
      <c r="Q462" s="67">
        <f>IFERROR(AVERAGE(Data!R470),"  ")</f>
        <v>-49.214026602176538</v>
      </c>
      <c r="R462" s="67">
        <f>IFERROR(AVERAGE(Data!S470),"  ")</f>
        <v>-6.3430196268811967</v>
      </c>
      <c r="S462" s="67">
        <f>IFERROR(AVERAGE(Data!T470),"  ")</f>
        <v>-28.683988170680188</v>
      </c>
      <c r="T462" s="66">
        <f>IFERROR(AVERAGE(Data!V470), " ")</f>
        <v>142380</v>
      </c>
      <c r="U462" s="66">
        <f>IFERROR(AVERAGE(Data!W470), " ")</f>
        <v>155276</v>
      </c>
      <c r="V462" s="66">
        <f>IFERROR(AVERAGE(Data!X470), " ")</f>
        <v>29400</v>
      </c>
      <c r="W462" s="66">
        <f>IFERROR(AVERAGE(Data!Y470), " ")</f>
        <v>327056</v>
      </c>
      <c r="X462" s="66">
        <f>IFERROR(AVERAGE(Data!Z470), " ")</f>
        <v>255943.5</v>
      </c>
      <c r="Y462" s="66">
        <f>IFERROR(AVERAGE(Data!AA470), " ")</f>
        <v>308828.33333333331</v>
      </c>
      <c r="Z462" s="67">
        <f>IFERROR(AVERAGE(Data!AB470), " ")</f>
        <v>-6.9589608498000111</v>
      </c>
      <c r="AA462" s="67">
        <f>IFERROR(AVERAGE(Data!AC470), " ")</f>
        <v>-43.347569660796161</v>
      </c>
      <c r="AB462" s="67">
        <f>IFERROR(AVERAGE(Data!AD470), " ")</f>
        <v>-17.124346319692162</v>
      </c>
      <c r="AC462" s="66">
        <f>IFERROR(AVERAGE(Data!AF470), "  ")</f>
        <v>19200</v>
      </c>
      <c r="AD462" s="66">
        <f>IFERROR(AVERAGE(Data!AG470), "  ")</f>
        <v>0</v>
      </c>
      <c r="AE462" s="66">
        <f>IFERROR(AVERAGE(Data!AH470), "  ")</f>
        <v>4200</v>
      </c>
      <c r="AF462" s="66">
        <f>IFERROR(AVERAGE(Data!AI470), "  ")</f>
        <v>23400</v>
      </c>
      <c r="AG462" s="66">
        <f>IFERROR(AVERAGE(Data!AJ470), "  ")</f>
        <v>12879</v>
      </c>
      <c r="AH462" s="66">
        <f>IFERROR(AVERAGE(Data!AK470), "  ")</f>
        <v>8818.8333333333339</v>
      </c>
      <c r="AI462" s="67">
        <f>IFERROR(AVERAGE(Data!AL470), "  ")</f>
        <v>420</v>
      </c>
      <c r="AJ462" s="67">
        <f>IFERROR(AVERAGE(Data!AM470), "  ")</f>
        <v>43.100000000000009</v>
      </c>
      <c r="AK462" s="67">
        <f>IFERROR(AVERAGE(Data!AN470), "  ")</f>
        <v>46.039725587284778</v>
      </c>
      <c r="AL462" s="66">
        <f>IFERROR(AVERAGE(Data!AP470),"  ")</f>
        <v>328566</v>
      </c>
      <c r="AM462" s="66">
        <f>IFERROR(AVERAGE(Data!AQ470),"  ")</f>
        <v>309976</v>
      </c>
      <c r="AN462" s="66">
        <f>IFERROR(AVERAGE(Data!AR470),"  ")</f>
        <v>42000</v>
      </c>
      <c r="AO462" s="66">
        <f>IFERROR(AVERAGE(Data!AS470),"  ")</f>
        <v>680542</v>
      </c>
      <c r="AP462" s="66">
        <f>IFERROR(AVERAGE(Data!AT470),"  ")</f>
        <v>592418.25</v>
      </c>
      <c r="AQ462" s="66">
        <f>IFERROR(AVERAGE(Data!AU470),"  ")</f>
        <v>609888.33333333337</v>
      </c>
      <c r="AR462" s="67">
        <f>IFERROR(AVERAGE(Data!AV470),"  ")</f>
        <v>-4.5156203085056523</v>
      </c>
      <c r="AS462" s="67">
        <f>IFERROR(AVERAGE(Data!AW470),"  ")</f>
        <v>-23.533282133360867</v>
      </c>
      <c r="AT462" s="67">
        <f>IFERROR(AVERAGE(Data!AX470),"  ")</f>
        <v>-2.8644724580729308</v>
      </c>
      <c r="AU462" s="66">
        <f>IFERROR(AVERAGE(Data!AZ470), "  ")</f>
        <v>321.68599999999998</v>
      </c>
      <c r="AV462" s="66">
        <f>IFERROR(AVERAGE(Data!BA470), "  ")</f>
        <v>8.4</v>
      </c>
      <c r="AW462" s="66">
        <f>IFERROR(AVERAGE(Data!BB470), "  ")</f>
        <v>327.05599999999998</v>
      </c>
      <c r="AX462" s="66">
        <f>IFERROR(AVERAGE(Data!BC470), "  ")</f>
        <v>23.4</v>
      </c>
      <c r="AY462" s="66">
        <f>IFERROR(AVERAGE(Data!BD470), "  ")</f>
        <v>680.54200000000003</v>
      </c>
      <c r="AZ462" s="66">
        <f>IFERROR(AVERAGE(Data!BE470), "  ")</f>
        <v>15428.738999999998</v>
      </c>
      <c r="BA462" s="66">
        <f>IFERROR(AVERAGE(Data!BF470), "  ")</f>
        <v>1278.8279999999997</v>
      </c>
      <c r="BB462" s="66">
        <f>IFERROR(AVERAGE(Data!BG470), "  ")</f>
        <v>5969.054000000001</v>
      </c>
      <c r="BC462" s="66">
        <f>IFERROR(AVERAGE(Data!BH470), "  ")</f>
        <v>345.74699999999996</v>
      </c>
      <c r="BD462" s="66">
        <f>IFERROR(AVERAGE(Data!BI470), "  ")</f>
        <v>23022.367999999995</v>
      </c>
    </row>
    <row r="463" spans="1:56" x14ac:dyDescent="0.25">
      <c r="A463" s="59">
        <f t="shared" si="7"/>
        <v>40852</v>
      </c>
      <c r="B463" s="66">
        <f>IFERROR(AVERAGE(Data!B471),"  ")</f>
        <v>322888</v>
      </c>
      <c r="C463" s="66">
        <f>IFERROR(AVERAGE(Data!C471),"  ")</f>
        <v>77200</v>
      </c>
      <c r="D463" s="66">
        <f>IFERROR(AVERAGE(Data!D471),"  ")</f>
        <v>0</v>
      </c>
      <c r="E463" s="66">
        <f>IFERROR(AVERAGE(Data!E471),"  ")</f>
        <v>400088</v>
      </c>
      <c r="F463" s="66">
        <f>IFERROR(AVERAGE(Data!F471),"  ")</f>
        <v>330594.75</v>
      </c>
      <c r="G463" s="66">
        <f>IFERROR(AVERAGE(Data!G471),"  ")</f>
        <v>278333.91666666669</v>
      </c>
      <c r="H463" s="67">
        <f>IFERROR(AVERAGE(Data!H471),"  ")</f>
        <v>38.070407321643643</v>
      </c>
      <c r="I463" s="67">
        <f>IFERROR(AVERAGE(Data!I471),"  ")</f>
        <v>12.856972169356418</v>
      </c>
      <c r="J463" s="67">
        <f>IFERROR(AVERAGE(Data!J471),"  ")</f>
        <v>18.776307953845595</v>
      </c>
      <c r="K463" s="66">
        <f>IFERROR(AVERAGE(Data!L471),"  ")</f>
        <v>0</v>
      </c>
      <c r="L463" s="66">
        <f>IFERROR(AVERAGE(Data!M471),"  ")</f>
        <v>1750</v>
      </c>
      <c r="M463" s="66">
        <f>IFERROR(AVERAGE(Data!N471),"  ")</f>
        <v>7000</v>
      </c>
      <c r="N463" s="66">
        <f>IFERROR(AVERAGE(Data!O471),"  ")</f>
        <v>8750</v>
      </c>
      <c r="O463" s="66">
        <f>IFERROR(AVERAGE(Data!P471),"  ")</f>
        <v>15629.5</v>
      </c>
      <c r="P463" s="66">
        <f>IFERROR(AVERAGE(Data!Q471),"  ")</f>
        <v>20825.833333333332</v>
      </c>
      <c r="Q463" s="67">
        <f>IFERROR(AVERAGE(Data!R471),"  ")</f>
        <v>-33.297758804695846</v>
      </c>
      <c r="R463" s="67">
        <f>IFERROR(AVERAGE(Data!S471),"  ")</f>
        <v>7.5800595391736891</v>
      </c>
      <c r="S463" s="67">
        <f>IFERROR(AVERAGE(Data!T471),"  ")</f>
        <v>-24.951382497699171</v>
      </c>
      <c r="T463" s="66">
        <f>IFERROR(AVERAGE(Data!V471), " ")</f>
        <v>151080</v>
      </c>
      <c r="U463" s="66">
        <f>IFERROR(AVERAGE(Data!W471), " ")</f>
        <v>108350</v>
      </c>
      <c r="V463" s="66">
        <f>IFERROR(AVERAGE(Data!X471), " ")</f>
        <v>32200</v>
      </c>
      <c r="W463" s="66">
        <f>IFERROR(AVERAGE(Data!Y471), " ")</f>
        <v>291630</v>
      </c>
      <c r="X463" s="66">
        <f>IFERROR(AVERAGE(Data!Z471), " ")</f>
        <v>304656.25</v>
      </c>
      <c r="Y463" s="66">
        <f>IFERROR(AVERAGE(Data!AA471), " ")</f>
        <v>345390.08333333331</v>
      </c>
      <c r="Z463" s="67">
        <f>IFERROR(AVERAGE(Data!AB471), " ")</f>
        <v>21.422950573951717</v>
      </c>
      <c r="AA463" s="67">
        <f>IFERROR(AVERAGE(Data!AC471), " ")</f>
        <v>-31.675759745367628</v>
      </c>
      <c r="AB463" s="67">
        <f>IFERROR(AVERAGE(Data!AD471), " ")</f>
        <v>-11.793573498177533</v>
      </c>
      <c r="AC463" s="66">
        <f>IFERROR(AVERAGE(Data!AF471), "  ")</f>
        <v>1600</v>
      </c>
      <c r="AD463" s="66">
        <f>IFERROR(AVERAGE(Data!AG471), "  ")</f>
        <v>0</v>
      </c>
      <c r="AE463" s="66">
        <f>IFERROR(AVERAGE(Data!AH471), "  ")</f>
        <v>0</v>
      </c>
      <c r="AF463" s="66">
        <f>IFERROR(AVERAGE(Data!AI471), "  ")</f>
        <v>1600</v>
      </c>
      <c r="AG463" s="66">
        <f>IFERROR(AVERAGE(Data!AJ471), "  ")</f>
        <v>13279</v>
      </c>
      <c r="AH463" s="66">
        <f>IFERROR(AVERAGE(Data!AK471), "  ")</f>
        <v>7784.583333333333</v>
      </c>
      <c r="AI463" s="67" t="str">
        <f>IFERROR(AVERAGE(Data!AL471), "  ")</f>
        <v xml:space="preserve">  </v>
      </c>
      <c r="AJ463" s="67">
        <f>IFERROR(AVERAGE(Data!AM471), "  ")</f>
        <v>120.39834024896265</v>
      </c>
      <c r="AK463" s="67">
        <f>IFERROR(AVERAGE(Data!AN471), "  ")</f>
        <v>70.580741850880486</v>
      </c>
      <c r="AL463" s="66">
        <f>IFERROR(AVERAGE(Data!AP471),"  ")</f>
        <v>475568</v>
      </c>
      <c r="AM463" s="66">
        <f>IFERROR(AVERAGE(Data!AQ471),"  ")</f>
        <v>187300</v>
      </c>
      <c r="AN463" s="66">
        <f>IFERROR(AVERAGE(Data!AR471),"  ")</f>
        <v>39200</v>
      </c>
      <c r="AO463" s="66">
        <f>IFERROR(AVERAGE(Data!AS471),"  ")</f>
        <v>702068</v>
      </c>
      <c r="AP463" s="66">
        <f>IFERROR(AVERAGE(Data!AT471),"  ")</f>
        <v>664159.5</v>
      </c>
      <c r="AQ463" s="66">
        <f>IFERROR(AVERAGE(Data!AU471),"  ")</f>
        <v>652334.41666666663</v>
      </c>
      <c r="AR463" s="67">
        <f>IFERROR(AVERAGE(Data!AV471),"  ")</f>
        <v>29.278577557792239</v>
      </c>
      <c r="AS463" s="67">
        <f>IFERROR(AVERAGE(Data!AW471),"  ")</f>
        <v>-12.539645646764775</v>
      </c>
      <c r="AT463" s="67">
        <f>IFERROR(AVERAGE(Data!AX471),"  ")</f>
        <v>1.8127333207034857</v>
      </c>
      <c r="AU463" s="66">
        <f>IFERROR(AVERAGE(Data!AZ471), "  ")</f>
        <v>400.08800000000002</v>
      </c>
      <c r="AV463" s="66">
        <f>IFERROR(AVERAGE(Data!BA471), "  ")</f>
        <v>8.75</v>
      </c>
      <c r="AW463" s="66">
        <f>IFERROR(AVERAGE(Data!BB471), "  ")</f>
        <v>291.63</v>
      </c>
      <c r="AX463" s="66">
        <f>IFERROR(AVERAGE(Data!BC471), "  ")</f>
        <v>1.6</v>
      </c>
      <c r="AY463" s="66">
        <f>IFERROR(AVERAGE(Data!BD471), "  ")</f>
        <v>702.06799999999998</v>
      </c>
      <c r="AZ463" s="66">
        <f>IFERROR(AVERAGE(Data!BE471), "  ")</f>
        <v>15828.826999999997</v>
      </c>
      <c r="BA463" s="66">
        <f>IFERROR(AVERAGE(Data!BF471), "  ")</f>
        <v>1287.5779999999997</v>
      </c>
      <c r="BB463" s="66">
        <f>IFERROR(AVERAGE(Data!BG471), "  ")</f>
        <v>6260.6840000000011</v>
      </c>
      <c r="BC463" s="66">
        <f>IFERROR(AVERAGE(Data!BH471), "  ")</f>
        <v>347.34699999999998</v>
      </c>
      <c r="BD463" s="66">
        <f>IFERROR(AVERAGE(Data!BI471), "  ")</f>
        <v>23724.435999999994</v>
      </c>
    </row>
    <row r="464" spans="1:56" x14ac:dyDescent="0.25">
      <c r="A464" s="59">
        <f t="shared" si="7"/>
        <v>40859</v>
      </c>
      <c r="B464" s="66">
        <f>IFERROR(AVERAGE(Data!B472),"  ")</f>
        <v>293134</v>
      </c>
      <c r="C464" s="66">
        <f>IFERROR(AVERAGE(Data!C472),"  ")</f>
        <v>58628</v>
      </c>
      <c r="D464" s="66">
        <f>IFERROR(AVERAGE(Data!D472),"  ")</f>
        <v>0</v>
      </c>
      <c r="E464" s="66">
        <f>IFERROR(AVERAGE(Data!E472),"  ")</f>
        <v>351762</v>
      </c>
      <c r="F464" s="66">
        <f>IFERROR(AVERAGE(Data!F472),"  ")</f>
        <v>340124.5</v>
      </c>
      <c r="G464" s="66">
        <f>IFERROR(AVERAGE(Data!G472),"  ")</f>
        <v>321785.83333333331</v>
      </c>
      <c r="H464" s="67">
        <f>IFERROR(AVERAGE(Data!H472),"  ")</f>
        <v>-24.59905427825483</v>
      </c>
      <c r="I464" s="67">
        <f>IFERROR(AVERAGE(Data!I472),"  ")</f>
        <v>0.72152401032905544</v>
      </c>
      <c r="J464" s="67">
        <f>IFERROR(AVERAGE(Data!J472),"  ")</f>
        <v>5.6990285982136291</v>
      </c>
      <c r="K464" s="66">
        <f>IFERROR(AVERAGE(Data!L472),"  ")</f>
        <v>0</v>
      </c>
      <c r="L464" s="66">
        <f>IFERROR(AVERAGE(Data!M472),"  ")</f>
        <v>20000</v>
      </c>
      <c r="M464" s="66">
        <f>IFERROR(AVERAGE(Data!N472),"  ")</f>
        <v>5600</v>
      </c>
      <c r="N464" s="66">
        <f>IFERROR(AVERAGE(Data!O472),"  ")</f>
        <v>25600</v>
      </c>
      <c r="O464" s="66">
        <f>IFERROR(AVERAGE(Data!P472),"  ")</f>
        <v>13837.5</v>
      </c>
      <c r="P464" s="66">
        <f>IFERROR(AVERAGE(Data!Q472),"  ")</f>
        <v>19260.666666666668</v>
      </c>
      <c r="Q464" s="67">
        <f>IFERROR(AVERAGE(Data!R472),"  ")</f>
        <v>1500</v>
      </c>
      <c r="R464" s="67">
        <f>IFERROR(AVERAGE(Data!S472),"  ")</f>
        <v>20.378425402348842</v>
      </c>
      <c r="S464" s="67">
        <f>IFERROR(AVERAGE(Data!T472),"  ")</f>
        <v>-28.156692395555716</v>
      </c>
      <c r="T464" s="66">
        <f>IFERROR(AVERAGE(Data!V472), " ")</f>
        <v>138153</v>
      </c>
      <c r="U464" s="66">
        <f>IFERROR(AVERAGE(Data!W472), " ")</f>
        <v>142555</v>
      </c>
      <c r="V464" s="66">
        <f>IFERROR(AVERAGE(Data!X472), " ")</f>
        <v>26600</v>
      </c>
      <c r="W464" s="66">
        <f>IFERROR(AVERAGE(Data!Y472), " ")</f>
        <v>307308</v>
      </c>
      <c r="X464" s="66">
        <f>IFERROR(AVERAGE(Data!Z472), " ")</f>
        <v>321958.25</v>
      </c>
      <c r="Y464" s="66">
        <f>IFERROR(AVERAGE(Data!AA472), " ")</f>
        <v>360673</v>
      </c>
      <c r="Z464" s="67">
        <f>IFERROR(AVERAGE(Data!AB472), " ")</f>
        <v>-26.22365199020502</v>
      </c>
      <c r="AA464" s="67">
        <f>IFERROR(AVERAGE(Data!AC472), " ")</f>
        <v>-13.625876428744855</v>
      </c>
      <c r="AB464" s="67">
        <f>IFERROR(AVERAGE(Data!AD472), " ")</f>
        <v>-10.734030548446928</v>
      </c>
      <c r="AC464" s="66">
        <f>IFERROR(AVERAGE(Data!AF472), "  ")</f>
        <v>4500</v>
      </c>
      <c r="AD464" s="66">
        <f>IFERROR(AVERAGE(Data!AG472), "  ")</f>
        <v>0</v>
      </c>
      <c r="AE464" s="66">
        <f>IFERROR(AVERAGE(Data!AH472), "  ")</f>
        <v>1400</v>
      </c>
      <c r="AF464" s="66">
        <f>IFERROR(AVERAGE(Data!AI472), "  ")</f>
        <v>5900</v>
      </c>
      <c r="AG464" s="66">
        <f>IFERROR(AVERAGE(Data!AJ472), "  ")</f>
        <v>12779</v>
      </c>
      <c r="AH464" s="66">
        <f>IFERROR(AVERAGE(Data!AK472), "  ")</f>
        <v>8815.75</v>
      </c>
      <c r="AI464" s="67">
        <f>IFERROR(AVERAGE(Data!AL472), "  ")</f>
        <v>-56.457564575645755</v>
      </c>
      <c r="AJ464" s="67">
        <f>IFERROR(AVERAGE(Data!AM472), "  ")</f>
        <v>41.399723374827111</v>
      </c>
      <c r="AK464" s="67">
        <f>IFERROR(AVERAGE(Data!AN472), "  ")</f>
        <v>44.956469954343078</v>
      </c>
      <c r="AL464" s="66">
        <f>IFERROR(AVERAGE(Data!AP472),"  ")</f>
        <v>435787</v>
      </c>
      <c r="AM464" s="66">
        <f>IFERROR(AVERAGE(Data!AQ472),"  ")</f>
        <v>221183</v>
      </c>
      <c r="AN464" s="66">
        <f>IFERROR(AVERAGE(Data!AR472),"  ")</f>
        <v>33600</v>
      </c>
      <c r="AO464" s="66">
        <f>IFERROR(AVERAGE(Data!AS472),"  ")</f>
        <v>690570</v>
      </c>
      <c r="AP464" s="66">
        <f>IFERROR(AVERAGE(Data!AT472),"  ")</f>
        <v>688699.25</v>
      </c>
      <c r="AQ464" s="66">
        <f>IFERROR(AVERAGE(Data!AU472),"  ")</f>
        <v>710535.25</v>
      </c>
      <c r="AR464" s="67">
        <f>IFERROR(AVERAGE(Data!AV472),"  ")</f>
        <v>-23.117259622449936</v>
      </c>
      <c r="AS464" s="67">
        <f>IFERROR(AVERAGE(Data!AW472),"  ")</f>
        <v>-5.7827007711681366</v>
      </c>
      <c r="AT464" s="67">
        <f>IFERROR(AVERAGE(Data!AX472),"  ")</f>
        <v>-3.0731761724699824</v>
      </c>
      <c r="AU464" s="66">
        <f>IFERROR(AVERAGE(Data!AZ472), "  ")</f>
        <v>351.762</v>
      </c>
      <c r="AV464" s="66">
        <f>IFERROR(AVERAGE(Data!BA472), "  ")</f>
        <v>25.6</v>
      </c>
      <c r="AW464" s="66">
        <f>IFERROR(AVERAGE(Data!BB472), "  ")</f>
        <v>307.30799999999999</v>
      </c>
      <c r="AX464" s="66">
        <f>IFERROR(AVERAGE(Data!BC472), "  ")</f>
        <v>5.9</v>
      </c>
      <c r="AY464" s="66">
        <f>IFERROR(AVERAGE(Data!BD472), "  ")</f>
        <v>690.57</v>
      </c>
      <c r="AZ464" s="66">
        <f>IFERROR(AVERAGE(Data!BE472), "  ")</f>
        <v>16180.588999999998</v>
      </c>
      <c r="BA464" s="66">
        <f>IFERROR(AVERAGE(Data!BF472), "  ")</f>
        <v>1313.1779999999997</v>
      </c>
      <c r="BB464" s="66">
        <f>IFERROR(AVERAGE(Data!BG472), "  ")</f>
        <v>6567.9920000000011</v>
      </c>
      <c r="BC464" s="66">
        <f>IFERROR(AVERAGE(Data!BH472), "  ")</f>
        <v>353.24699999999996</v>
      </c>
      <c r="BD464" s="66">
        <f>IFERROR(AVERAGE(Data!BI472), "  ")</f>
        <v>24415.005999999994</v>
      </c>
    </row>
    <row r="465" spans="1:56" x14ac:dyDescent="0.25">
      <c r="A465" s="59">
        <f t="shared" si="7"/>
        <v>40866</v>
      </c>
      <c r="B465" s="66">
        <f>IFERROR(AVERAGE(Data!B473),"  ")</f>
        <v>525093</v>
      </c>
      <c r="C465" s="66">
        <f>IFERROR(AVERAGE(Data!C473),"  ")</f>
        <v>60850</v>
      </c>
      <c r="D465" s="66">
        <f>IFERROR(AVERAGE(Data!D473),"  ")</f>
        <v>2800</v>
      </c>
      <c r="E465" s="66">
        <f>IFERROR(AVERAGE(Data!E473),"  ")</f>
        <v>588743</v>
      </c>
      <c r="F465" s="66">
        <f>IFERROR(AVERAGE(Data!F473),"  ")</f>
        <v>415569.75</v>
      </c>
      <c r="G465" s="66">
        <f>IFERROR(AVERAGE(Data!G473),"  ")</f>
        <v>353883.41666666669</v>
      </c>
      <c r="H465" s="67">
        <f>IFERROR(AVERAGE(Data!H473),"  ")</f>
        <v>42.155574979355514</v>
      </c>
      <c r="I465" s="67">
        <f>IFERROR(AVERAGE(Data!I473),"  ")</f>
        <v>10.039884417935752</v>
      </c>
      <c r="J465" s="67">
        <f>IFERROR(AVERAGE(Data!J473),"  ")</f>
        <v>17.431258552428154</v>
      </c>
      <c r="K465" s="66">
        <f>IFERROR(AVERAGE(Data!L473),"  ")</f>
        <v>3281</v>
      </c>
      <c r="L465" s="66">
        <f>IFERROR(AVERAGE(Data!M473),"  ")</f>
        <v>7036</v>
      </c>
      <c r="M465" s="66">
        <f>IFERROR(AVERAGE(Data!N473),"  ")</f>
        <v>7000</v>
      </c>
      <c r="N465" s="66">
        <f>IFERROR(AVERAGE(Data!O473),"  ")</f>
        <v>17317</v>
      </c>
      <c r="O465" s="66">
        <f>IFERROR(AVERAGE(Data!P473),"  ")</f>
        <v>15016.75</v>
      </c>
      <c r="P465" s="66">
        <f>IFERROR(AVERAGE(Data!Q473),"  ")</f>
        <v>16525.916666666668</v>
      </c>
      <c r="Q465" s="67">
        <f>IFERROR(AVERAGE(Data!R473),"  ")</f>
        <v>134.01351351351352</v>
      </c>
      <c r="R465" s="67">
        <f>IFERROR(AVERAGE(Data!S473),"  ")</f>
        <v>55.38051632262404</v>
      </c>
      <c r="S465" s="67">
        <f>IFERROR(AVERAGE(Data!T473),"  ")</f>
        <v>-9.1321207598166527</v>
      </c>
      <c r="T465" s="66">
        <f>IFERROR(AVERAGE(Data!V473), " ")</f>
        <v>158193</v>
      </c>
      <c r="U465" s="66">
        <f>IFERROR(AVERAGE(Data!W473), " ")</f>
        <v>93100</v>
      </c>
      <c r="V465" s="66">
        <f>IFERROR(AVERAGE(Data!X473), " ")</f>
        <v>22400</v>
      </c>
      <c r="W465" s="66">
        <f>IFERROR(AVERAGE(Data!Y473), " ")</f>
        <v>273693</v>
      </c>
      <c r="X465" s="66">
        <f>IFERROR(AVERAGE(Data!Z473), " ")</f>
        <v>299921.75</v>
      </c>
      <c r="Y465" s="66">
        <f>IFERROR(AVERAGE(Data!AA473), " ")</f>
        <v>353829.25</v>
      </c>
      <c r="Z465" s="67">
        <f>IFERROR(AVERAGE(Data!AB473), " ")</f>
        <v>51.326141886400208</v>
      </c>
      <c r="AA465" s="67">
        <f>IFERROR(AVERAGE(Data!AC473), " ")</f>
        <v>0.89050692205352444</v>
      </c>
      <c r="AB465" s="67">
        <f>IFERROR(AVERAGE(Data!AD473), " ")</f>
        <v>-15.235456085103195</v>
      </c>
      <c r="AC465" s="66">
        <f>IFERROR(AVERAGE(Data!AF473), "  ")</f>
        <v>1640</v>
      </c>
      <c r="AD465" s="66">
        <f>IFERROR(AVERAGE(Data!AG473), "  ")</f>
        <v>1500</v>
      </c>
      <c r="AE465" s="66">
        <f>IFERROR(AVERAGE(Data!AH473), "  ")</f>
        <v>2800</v>
      </c>
      <c r="AF465" s="66">
        <f>IFERROR(AVERAGE(Data!AI473), "  ")</f>
        <v>5940</v>
      </c>
      <c r="AG465" s="66">
        <f>IFERROR(AVERAGE(Data!AJ473), "  ")</f>
        <v>9210</v>
      </c>
      <c r="AH465" s="66">
        <f>IFERROR(AVERAGE(Data!AK473), "  ")</f>
        <v>10834.916666666666</v>
      </c>
      <c r="AI465" s="67">
        <f>IFERROR(AVERAGE(Data!AL473), "  ")</f>
        <v>-80.80775444264944</v>
      </c>
      <c r="AJ465" s="67">
        <f>IFERROR(AVERAGE(Data!AM473), "  ")</f>
        <v>-24.816326530612244</v>
      </c>
      <c r="AK465" s="67">
        <f>IFERROR(AVERAGE(Data!AN473), "  ")</f>
        <v>-14.997038894315439</v>
      </c>
      <c r="AL465" s="66">
        <f>IFERROR(AVERAGE(Data!AP473),"  ")</f>
        <v>688207</v>
      </c>
      <c r="AM465" s="66">
        <f>IFERROR(AVERAGE(Data!AQ473),"  ")</f>
        <v>162486</v>
      </c>
      <c r="AN465" s="66">
        <f>IFERROR(AVERAGE(Data!AR473),"  ")</f>
        <v>35000</v>
      </c>
      <c r="AO465" s="66">
        <f>IFERROR(AVERAGE(Data!AS473),"  ")</f>
        <v>885693</v>
      </c>
      <c r="AP465" s="66">
        <f>IFERROR(AVERAGE(Data!AT473),"  ")</f>
        <v>739718.25</v>
      </c>
      <c r="AQ465" s="66">
        <f>IFERROR(AVERAGE(Data!AU473),"  ")</f>
        <v>735073.5</v>
      </c>
      <c r="AR465" s="67">
        <f>IFERROR(AVERAGE(Data!AV473),"  ")</f>
        <v>39.838829620109671</v>
      </c>
      <c r="AS465" s="67">
        <f>IFERROR(AVERAGE(Data!AW473),"  ")</f>
        <v>6.1528228570936649</v>
      </c>
      <c r="AT465" s="67">
        <f>IFERROR(AVERAGE(Data!AX473),"  ")</f>
        <v>0.63187558795141374</v>
      </c>
      <c r="AU465" s="66">
        <f>IFERROR(AVERAGE(Data!AZ473), "  ")</f>
        <v>588.74300000000005</v>
      </c>
      <c r="AV465" s="66">
        <f>IFERROR(AVERAGE(Data!BA473), "  ")</f>
        <v>17.317</v>
      </c>
      <c r="AW465" s="66">
        <f>IFERROR(AVERAGE(Data!BB473), "  ")</f>
        <v>273.69299999999998</v>
      </c>
      <c r="AX465" s="66">
        <f>IFERROR(AVERAGE(Data!BC473), "  ")</f>
        <v>5.94</v>
      </c>
      <c r="AY465" s="66">
        <f>IFERROR(AVERAGE(Data!BD473), "  ")</f>
        <v>885.69299999999998</v>
      </c>
      <c r="AZ465" s="66">
        <f>IFERROR(AVERAGE(Data!BE473), "  ")</f>
        <v>16769.331999999999</v>
      </c>
      <c r="BA465" s="66">
        <f>IFERROR(AVERAGE(Data!BF473), "  ")</f>
        <v>1330.4949999999997</v>
      </c>
      <c r="BB465" s="66">
        <f>IFERROR(AVERAGE(Data!BG473), "  ")</f>
        <v>6841.6850000000013</v>
      </c>
      <c r="BC465" s="66">
        <f>IFERROR(AVERAGE(Data!BH473), "  ")</f>
        <v>359.18699999999995</v>
      </c>
      <c r="BD465" s="66">
        <f>IFERROR(AVERAGE(Data!BI473), "  ")</f>
        <v>25300.698999999993</v>
      </c>
    </row>
    <row r="466" spans="1:56" x14ac:dyDescent="0.25">
      <c r="A466" s="59">
        <f t="shared" si="7"/>
        <v>40873</v>
      </c>
      <c r="B466" s="66">
        <f>IFERROR(AVERAGE(Data!B474),"  ")</f>
        <v>661784</v>
      </c>
      <c r="C466" s="66">
        <f>IFERROR(AVERAGE(Data!C474),"  ")</f>
        <v>40600</v>
      </c>
      <c r="D466" s="66">
        <f>IFERROR(AVERAGE(Data!D474),"  ")</f>
        <v>0</v>
      </c>
      <c r="E466" s="66">
        <f>IFERROR(AVERAGE(Data!E474),"  ")</f>
        <v>702384</v>
      </c>
      <c r="F466" s="66">
        <f>IFERROR(AVERAGE(Data!F474),"  ")</f>
        <v>510744.25</v>
      </c>
      <c r="G466" s="66">
        <f>IFERROR(AVERAGE(Data!G474),"  ")</f>
        <v>415912.33333333331</v>
      </c>
      <c r="H466" s="67">
        <f>IFERROR(AVERAGE(Data!H474),"  ")</f>
        <v>58.831350911311105</v>
      </c>
      <c r="I466" s="67">
        <f>IFERROR(AVERAGE(Data!I474),"  ")</f>
        <v>26.683128010928471</v>
      </c>
      <c r="J466" s="67">
        <f>IFERROR(AVERAGE(Data!J474),"  ")</f>
        <v>22.800938819639072</v>
      </c>
      <c r="K466" s="66">
        <f>IFERROR(AVERAGE(Data!L474),"  ")</f>
        <v>15800</v>
      </c>
      <c r="L466" s="66">
        <f>IFERROR(AVERAGE(Data!M474),"  ")</f>
        <v>3500</v>
      </c>
      <c r="M466" s="66">
        <f>IFERROR(AVERAGE(Data!N474),"  ")</f>
        <v>5600</v>
      </c>
      <c r="N466" s="66">
        <f>IFERROR(AVERAGE(Data!O474),"  ")</f>
        <v>24900</v>
      </c>
      <c r="O466" s="66">
        <f>IFERROR(AVERAGE(Data!P474),"  ")</f>
        <v>19141.75</v>
      </c>
      <c r="P466" s="66">
        <f>IFERROR(AVERAGE(Data!Q474),"  ")</f>
        <v>14371.666666666666</v>
      </c>
      <c r="Q466" s="67">
        <f>IFERROR(AVERAGE(Data!R474),"  ")</f>
        <v>64.356435643564353</v>
      </c>
      <c r="R466" s="67">
        <f>IFERROR(AVERAGE(Data!S474),"  ")</f>
        <v>105.44971557368252</v>
      </c>
      <c r="S466" s="67">
        <f>IFERROR(AVERAGE(Data!T474),"  ")</f>
        <v>33.190884842862125</v>
      </c>
      <c r="T466" s="66">
        <f>IFERROR(AVERAGE(Data!V474), " ")</f>
        <v>179005</v>
      </c>
      <c r="U466" s="66">
        <f>IFERROR(AVERAGE(Data!W474), " ")</f>
        <v>149239</v>
      </c>
      <c r="V466" s="66">
        <f>IFERROR(AVERAGE(Data!X474), " ")</f>
        <v>7000</v>
      </c>
      <c r="W466" s="66">
        <f>IFERROR(AVERAGE(Data!Y474), " ")</f>
        <v>335244</v>
      </c>
      <c r="X466" s="66">
        <f>IFERROR(AVERAGE(Data!Z474), " ")</f>
        <v>301968.75</v>
      </c>
      <c r="Y466" s="66">
        <f>IFERROR(AVERAGE(Data!AA474), " ")</f>
        <v>339192.66666666669</v>
      </c>
      <c r="Z466" s="67">
        <f>IFERROR(AVERAGE(Data!AB474), " ")</f>
        <v>-4.3848290732363964</v>
      </c>
      <c r="AA466" s="67">
        <f>IFERROR(AVERAGE(Data!AC474), " ")</f>
        <v>1.656037125125609</v>
      </c>
      <c r="AB466" s="67">
        <f>IFERROR(AVERAGE(Data!AD474), " ")</f>
        <v>-10.97426929434403</v>
      </c>
      <c r="AC466" s="66">
        <f>IFERROR(AVERAGE(Data!AF474), "  ")</f>
        <v>24160</v>
      </c>
      <c r="AD466" s="66">
        <f>IFERROR(AVERAGE(Data!AG474), "  ")</f>
        <v>0</v>
      </c>
      <c r="AE466" s="66">
        <f>IFERROR(AVERAGE(Data!AH474), "  ")</f>
        <v>2800</v>
      </c>
      <c r="AF466" s="66">
        <f>IFERROR(AVERAGE(Data!AI474), "  ")</f>
        <v>26960</v>
      </c>
      <c r="AG466" s="66">
        <f>IFERROR(AVERAGE(Data!AJ474), "  ")</f>
        <v>10100</v>
      </c>
      <c r="AH466" s="66">
        <f>IFERROR(AVERAGE(Data!AK474), "  ")</f>
        <v>9575.75</v>
      </c>
      <c r="AI466" s="67">
        <f>IFERROR(AVERAGE(Data!AL474), "  ")</f>
        <v>798.66666666666663</v>
      </c>
      <c r="AJ466" s="67">
        <f>IFERROR(AVERAGE(Data!AM474), "  ")</f>
        <v>-14.947368421052632</v>
      </c>
      <c r="AK466" s="67">
        <f>IFERROR(AVERAGE(Data!AN474), "  ")</f>
        <v>5.4747669895308437</v>
      </c>
      <c r="AL466" s="66">
        <f>IFERROR(AVERAGE(Data!AP474),"  ")</f>
        <v>880749</v>
      </c>
      <c r="AM466" s="66">
        <f>IFERROR(AVERAGE(Data!AQ474),"  ")</f>
        <v>193339</v>
      </c>
      <c r="AN466" s="66">
        <f>IFERROR(AVERAGE(Data!AR474),"  ")</f>
        <v>15400</v>
      </c>
      <c r="AO466" s="66">
        <f>IFERROR(AVERAGE(Data!AS474),"  ")</f>
        <v>1089488</v>
      </c>
      <c r="AP466" s="66">
        <f>IFERROR(AVERAGE(Data!AT474),"  ")</f>
        <v>841954.75</v>
      </c>
      <c r="AQ466" s="66">
        <f>IFERROR(AVERAGE(Data!AU474),"  ")</f>
        <v>779052.41666666663</v>
      </c>
      <c r="AR466" s="67">
        <f>IFERROR(AVERAGE(Data!AV474),"  ")</f>
        <v>34.34082871756425</v>
      </c>
      <c r="AS466" s="67">
        <f>IFERROR(AVERAGE(Data!AW474),"  ")</f>
        <v>16.709886530962194</v>
      </c>
      <c r="AT466" s="67">
        <f>IFERROR(AVERAGE(Data!AX474),"  ")</f>
        <v>8.0742106676818572</v>
      </c>
      <c r="AU466" s="66">
        <f>IFERROR(AVERAGE(Data!AZ474), "  ")</f>
        <v>702.38400000000001</v>
      </c>
      <c r="AV466" s="66">
        <f>IFERROR(AVERAGE(Data!BA474), "  ")</f>
        <v>24.9</v>
      </c>
      <c r="AW466" s="66">
        <f>IFERROR(AVERAGE(Data!BB474), "  ")</f>
        <v>335.24400000000003</v>
      </c>
      <c r="AX466" s="66">
        <f>IFERROR(AVERAGE(Data!BC474), "  ")</f>
        <v>26.96</v>
      </c>
      <c r="AY466" s="66">
        <f>IFERROR(AVERAGE(Data!BD474), "  ")</f>
        <v>1089.4880000000001</v>
      </c>
      <c r="AZ466" s="66">
        <f>IFERROR(AVERAGE(Data!BE474), "  ")</f>
        <v>17471.716</v>
      </c>
      <c r="BA466" s="66">
        <f>IFERROR(AVERAGE(Data!BF474), "  ")</f>
        <v>1355.3949999999998</v>
      </c>
      <c r="BB466" s="66">
        <f>IFERROR(AVERAGE(Data!BG474), "  ")</f>
        <v>7176.929000000001</v>
      </c>
      <c r="BC466" s="66">
        <f>IFERROR(AVERAGE(Data!BH474), "  ")</f>
        <v>386.14699999999993</v>
      </c>
      <c r="BD466" s="66">
        <f>IFERROR(AVERAGE(Data!BI474), "  ")</f>
        <v>26390.186999999994</v>
      </c>
    </row>
    <row r="467" spans="1:56" x14ac:dyDescent="0.25">
      <c r="A467" s="59">
        <f t="shared" si="7"/>
        <v>40880</v>
      </c>
      <c r="B467" s="66">
        <f>IFERROR(AVERAGE(Data!B475),"  ")</f>
        <v>604852</v>
      </c>
      <c r="C467" s="66">
        <f>IFERROR(AVERAGE(Data!C475),"  ")</f>
        <v>55500</v>
      </c>
      <c r="D467" s="66">
        <f>IFERROR(AVERAGE(Data!D475),"  ")</f>
        <v>2800</v>
      </c>
      <c r="E467" s="66">
        <f>IFERROR(AVERAGE(Data!E475),"  ")</f>
        <v>663152</v>
      </c>
      <c r="F467" s="66">
        <f>IFERROR(AVERAGE(Data!F475),"  ")</f>
        <v>576510.25</v>
      </c>
      <c r="G467" s="66">
        <f>IFERROR(AVERAGE(Data!G475),"  ")</f>
        <v>470294</v>
      </c>
      <c r="H467" s="67">
        <f>IFERROR(AVERAGE(Data!H475),"  ")</f>
        <v>28.279666820128526</v>
      </c>
      <c r="I467" s="67">
        <f>IFERROR(AVERAGE(Data!I475),"  ")</f>
        <v>25.338260535890345</v>
      </c>
      <c r="J467" s="67">
        <f>IFERROR(AVERAGE(Data!J475),"  ")</f>
        <v>22.58507444279536</v>
      </c>
      <c r="K467" s="66">
        <f>IFERROR(AVERAGE(Data!L475),"  ")</f>
        <v>1500</v>
      </c>
      <c r="L467" s="66">
        <f>IFERROR(AVERAGE(Data!M475),"  ")</f>
        <v>3500</v>
      </c>
      <c r="M467" s="66">
        <f>IFERROR(AVERAGE(Data!N475),"  ")</f>
        <v>7000</v>
      </c>
      <c r="N467" s="66">
        <f>IFERROR(AVERAGE(Data!O475),"  ")</f>
        <v>12000</v>
      </c>
      <c r="O467" s="66">
        <f>IFERROR(AVERAGE(Data!P475),"  ")</f>
        <v>19954.25</v>
      </c>
      <c r="P467" s="66">
        <f>IFERROR(AVERAGE(Data!Q475),"  ")</f>
        <v>12501.833333333334</v>
      </c>
      <c r="Q467" s="67">
        <f>IFERROR(AVERAGE(Data!R475),"  ")</f>
        <v>32.596685082872924</v>
      </c>
      <c r="R467" s="67">
        <f>IFERROR(AVERAGE(Data!S475),"  ")</f>
        <v>140.41265060240963</v>
      </c>
      <c r="S467" s="67">
        <f>IFERROR(AVERAGE(Data!T475),"  ")</f>
        <v>59.61059044673447</v>
      </c>
      <c r="T467" s="66">
        <f>IFERROR(AVERAGE(Data!V475), " ")</f>
        <v>131137</v>
      </c>
      <c r="U467" s="66">
        <f>IFERROR(AVERAGE(Data!W475), " ")</f>
        <v>86432</v>
      </c>
      <c r="V467" s="66">
        <f>IFERROR(AVERAGE(Data!X475), " ")</f>
        <v>18200</v>
      </c>
      <c r="W467" s="66">
        <f>IFERROR(AVERAGE(Data!Y475), " ")</f>
        <v>235769</v>
      </c>
      <c r="X467" s="66">
        <f>IFERROR(AVERAGE(Data!Z475), " ")</f>
        <v>288003.5</v>
      </c>
      <c r="Y467" s="66">
        <f>IFERROR(AVERAGE(Data!AA475), " ")</f>
        <v>358708.58333333331</v>
      </c>
      <c r="Z467" s="67">
        <f>IFERROR(AVERAGE(Data!AB475), " ")</f>
        <v>-59.076691823288044</v>
      </c>
      <c r="AA467" s="67">
        <f>IFERROR(AVERAGE(Data!AC475), " ")</f>
        <v>-24.415721601291217</v>
      </c>
      <c r="AB467" s="67">
        <f>IFERROR(AVERAGE(Data!AD475), " ")</f>
        <v>-19.711009610168695</v>
      </c>
      <c r="AC467" s="66">
        <f>IFERROR(AVERAGE(Data!AF475), "  ")</f>
        <v>17000</v>
      </c>
      <c r="AD467" s="66">
        <f>IFERROR(AVERAGE(Data!AG475), "  ")</f>
        <v>7072</v>
      </c>
      <c r="AE467" s="66">
        <f>IFERROR(AVERAGE(Data!AH475), "  ")</f>
        <v>2800</v>
      </c>
      <c r="AF467" s="66">
        <f>IFERROR(AVERAGE(Data!AI475), "  ")</f>
        <v>26872</v>
      </c>
      <c r="AG467" s="66">
        <f>IFERROR(AVERAGE(Data!AJ475), "  ")</f>
        <v>16418</v>
      </c>
      <c r="AH467" s="66">
        <f>IFERROR(AVERAGE(Data!AK475), "  ")</f>
        <v>9932.4166666666661</v>
      </c>
      <c r="AI467" s="67">
        <f>IFERROR(AVERAGE(Data!AL475), "  ")</f>
        <v>114.11952191235062</v>
      </c>
      <c r="AJ467" s="67">
        <f>IFERROR(AVERAGE(Data!AM475), "  ")</f>
        <v>9.3621981681931707</v>
      </c>
      <c r="AK467" s="67">
        <f>IFERROR(AVERAGE(Data!AN475), "  ")</f>
        <v>65.297133124701105</v>
      </c>
      <c r="AL467" s="66">
        <f>IFERROR(AVERAGE(Data!AP475),"  ")</f>
        <v>754489</v>
      </c>
      <c r="AM467" s="66">
        <f>IFERROR(AVERAGE(Data!AQ475),"  ")</f>
        <v>152504</v>
      </c>
      <c r="AN467" s="66">
        <f>IFERROR(AVERAGE(Data!AR475),"  ")</f>
        <v>30800</v>
      </c>
      <c r="AO467" s="66">
        <f>IFERROR(AVERAGE(Data!AS475),"  ")</f>
        <v>937793</v>
      </c>
      <c r="AP467" s="66">
        <f>IFERROR(AVERAGE(Data!AT475),"  ")</f>
        <v>900886</v>
      </c>
      <c r="AQ467" s="66">
        <f>IFERROR(AVERAGE(Data!AU475),"  ")</f>
        <v>851436.83333333337</v>
      </c>
      <c r="AR467" s="67">
        <f>IFERROR(AVERAGE(Data!AV475),"  ")</f>
        <v>-15.869010175099262</v>
      </c>
      <c r="AS467" s="67">
        <f>IFERROR(AVERAGE(Data!AW475),"  ")</f>
        <v>4.2315436348379976</v>
      </c>
      <c r="AT467" s="67">
        <f>IFERROR(AVERAGE(Data!AX475),"  ")</f>
        <v>5.8077316755343444</v>
      </c>
      <c r="AU467" s="66">
        <f>IFERROR(AVERAGE(Data!AZ475), "  ")</f>
        <v>663.15200000000004</v>
      </c>
      <c r="AV467" s="66">
        <f>IFERROR(AVERAGE(Data!BA475), "  ")</f>
        <v>12</v>
      </c>
      <c r="AW467" s="66">
        <f>IFERROR(AVERAGE(Data!BB475), "  ")</f>
        <v>235.76900000000001</v>
      </c>
      <c r="AX467" s="66">
        <f>IFERROR(AVERAGE(Data!BC475), "  ")</f>
        <v>26.872</v>
      </c>
      <c r="AY467" s="66">
        <f>IFERROR(AVERAGE(Data!BD475), "  ")</f>
        <v>937.79300000000001</v>
      </c>
      <c r="AZ467" s="66">
        <f>IFERROR(AVERAGE(Data!BE475), "  ")</f>
        <v>18134.868000000002</v>
      </c>
      <c r="BA467" s="66">
        <f>IFERROR(AVERAGE(Data!BF475), "  ")</f>
        <v>1367.3949999999998</v>
      </c>
      <c r="BB467" s="66">
        <f>IFERROR(AVERAGE(Data!BG475), "  ")</f>
        <v>7412.6980000000012</v>
      </c>
      <c r="BC467" s="66">
        <f>IFERROR(AVERAGE(Data!BH475), "  ")</f>
        <v>413.01899999999995</v>
      </c>
      <c r="BD467" s="66">
        <f>IFERROR(AVERAGE(Data!BI475), "  ")</f>
        <v>27327.979999999996</v>
      </c>
    </row>
    <row r="468" spans="1:56" x14ac:dyDescent="0.25">
      <c r="A468" s="59">
        <f t="shared" si="7"/>
        <v>40887</v>
      </c>
      <c r="B468" s="66">
        <f>IFERROR(AVERAGE(Data!B476),"  ")</f>
        <v>642368</v>
      </c>
      <c r="C468" s="66">
        <f>IFERROR(AVERAGE(Data!C476),"  ")</f>
        <v>45050</v>
      </c>
      <c r="D468" s="66">
        <f>IFERROR(AVERAGE(Data!D476),"  ")</f>
        <v>0</v>
      </c>
      <c r="E468" s="66">
        <f>IFERROR(AVERAGE(Data!E476),"  ")</f>
        <v>687418</v>
      </c>
      <c r="F468" s="66">
        <f>IFERROR(AVERAGE(Data!F476),"  ")</f>
        <v>660424.25</v>
      </c>
      <c r="G468" s="66">
        <f>IFERROR(AVERAGE(Data!G476),"  ")</f>
        <v>472484.75</v>
      </c>
      <c r="H468" s="67">
        <f>IFERROR(AVERAGE(Data!H476),"  ")</f>
        <v>129.26772325835802</v>
      </c>
      <c r="I468" s="67">
        <f>IFERROR(AVERAGE(Data!I476),"  ")</f>
        <v>57.886315985761108</v>
      </c>
      <c r="J468" s="67">
        <f>IFERROR(AVERAGE(Data!J476),"  ")</f>
        <v>39.776839358307335</v>
      </c>
      <c r="K468" s="66">
        <f>IFERROR(AVERAGE(Data!L476),"  ")</f>
        <v>1500</v>
      </c>
      <c r="L468" s="66">
        <f>IFERROR(AVERAGE(Data!M476),"  ")</f>
        <v>3500</v>
      </c>
      <c r="M468" s="66">
        <f>IFERROR(AVERAGE(Data!N476),"  ")</f>
        <v>11200</v>
      </c>
      <c r="N468" s="66">
        <f>IFERROR(AVERAGE(Data!O476),"  ")</f>
        <v>16200</v>
      </c>
      <c r="O468" s="66">
        <f>IFERROR(AVERAGE(Data!P476),"  ")</f>
        <v>17604.25</v>
      </c>
      <c r="P468" s="66">
        <f>IFERROR(AVERAGE(Data!Q476),"  ")</f>
        <v>12565.416666666666</v>
      </c>
      <c r="Q468" s="67">
        <f>IFERROR(AVERAGE(Data!R476),"  ")</f>
        <v>-44.041450777202073</v>
      </c>
      <c r="R468" s="67">
        <f>IFERROR(AVERAGE(Data!S476),"  ")</f>
        <v>16.295623451692819</v>
      </c>
      <c r="S468" s="67">
        <f>IFERROR(AVERAGE(Data!T476),"  ")</f>
        <v>40.100805783068608</v>
      </c>
      <c r="T468" s="66">
        <f>IFERROR(AVERAGE(Data!V476), " ")</f>
        <v>204036</v>
      </c>
      <c r="U468" s="66">
        <f>IFERROR(AVERAGE(Data!W476), " ")</f>
        <v>40796</v>
      </c>
      <c r="V468" s="66">
        <f>IFERROR(AVERAGE(Data!X476), " ")</f>
        <v>9800</v>
      </c>
      <c r="W468" s="66">
        <f>IFERROR(AVERAGE(Data!Y476), " ")</f>
        <v>254632</v>
      </c>
      <c r="X468" s="66">
        <f>IFERROR(AVERAGE(Data!Z476), " ")</f>
        <v>274834.5</v>
      </c>
      <c r="Y468" s="66">
        <f>IFERROR(AVERAGE(Data!AA476), " ")</f>
        <v>329558</v>
      </c>
      <c r="Z468" s="67">
        <f>IFERROR(AVERAGE(Data!AB476), " ")</f>
        <v>-33.939032299909201</v>
      </c>
      <c r="AA468" s="67">
        <f>IFERROR(AVERAGE(Data!AC476), " ")</f>
        <v>-26.369892602750731</v>
      </c>
      <c r="AB468" s="67">
        <f>IFERROR(AVERAGE(Data!AD476), " ")</f>
        <v>-16.605119584413064</v>
      </c>
      <c r="AC468" s="66">
        <f>IFERROR(AVERAGE(Data!AF476), "  ")</f>
        <v>0</v>
      </c>
      <c r="AD468" s="66">
        <f>IFERROR(AVERAGE(Data!AG476), "  ")</f>
        <v>0</v>
      </c>
      <c r="AE468" s="66">
        <f>IFERROR(AVERAGE(Data!AH476), "  ")</f>
        <v>4200</v>
      </c>
      <c r="AF468" s="66">
        <f>IFERROR(AVERAGE(Data!AI476), "  ")</f>
        <v>4200</v>
      </c>
      <c r="AG468" s="66">
        <f>IFERROR(AVERAGE(Data!AJ476), "  ")</f>
        <v>15993</v>
      </c>
      <c r="AH468" s="66">
        <f>IFERROR(AVERAGE(Data!AK476), "  ")</f>
        <v>8765</v>
      </c>
      <c r="AI468" s="67">
        <f>IFERROR(AVERAGE(Data!AL476), "  ")</f>
        <v>39.999999999999993</v>
      </c>
      <c r="AJ468" s="67">
        <f>IFERROR(AVERAGE(Data!AM476), "  ")</f>
        <v>29.236363636363638</v>
      </c>
      <c r="AK468" s="67">
        <f>IFERROR(AVERAGE(Data!AN476), "  ")</f>
        <v>82.46434683399886</v>
      </c>
      <c r="AL468" s="66">
        <f>IFERROR(AVERAGE(Data!AP476),"  ")</f>
        <v>847904</v>
      </c>
      <c r="AM468" s="66">
        <f>IFERROR(AVERAGE(Data!AQ476),"  ")</f>
        <v>89346</v>
      </c>
      <c r="AN468" s="66">
        <f>IFERROR(AVERAGE(Data!AR476),"  ")</f>
        <v>25200</v>
      </c>
      <c r="AO468" s="66">
        <f>IFERROR(AVERAGE(Data!AS476),"  ")</f>
        <v>962450</v>
      </c>
      <c r="AP468" s="66">
        <f>IFERROR(AVERAGE(Data!AT476),"  ")</f>
        <v>968856</v>
      </c>
      <c r="AQ468" s="66">
        <f>IFERROR(AVERAGE(Data!AU476),"  ")</f>
        <v>823373.16666666663</v>
      </c>
      <c r="AR468" s="67">
        <f>IFERROR(AVERAGE(Data!AV476),"  ")</f>
        <v>34.189495170321457</v>
      </c>
      <c r="AS468" s="67">
        <f>IFERROR(AVERAGE(Data!AW476),"  ")</f>
        <v>18.287723016638747</v>
      </c>
      <c r="AT468" s="67">
        <f>IFERROR(AVERAGE(Data!AX476),"  ")</f>
        <v>17.669124914806766</v>
      </c>
      <c r="AU468" s="66">
        <f>IFERROR(AVERAGE(Data!AZ476), "  ")</f>
        <v>687.41800000000001</v>
      </c>
      <c r="AV468" s="66">
        <f>IFERROR(AVERAGE(Data!BA476), "  ")</f>
        <v>16.2</v>
      </c>
      <c r="AW468" s="66">
        <f>IFERROR(AVERAGE(Data!BB476), "  ")</f>
        <v>254.63200000000001</v>
      </c>
      <c r="AX468" s="66">
        <f>IFERROR(AVERAGE(Data!BC476), "  ")</f>
        <v>4.2</v>
      </c>
      <c r="AY468" s="66">
        <f>IFERROR(AVERAGE(Data!BD476), "  ")</f>
        <v>962.45</v>
      </c>
      <c r="AZ468" s="66">
        <f>IFERROR(AVERAGE(Data!BE476), "  ")</f>
        <v>18822.286000000004</v>
      </c>
      <c r="BA468" s="66">
        <f>IFERROR(AVERAGE(Data!BF476), "  ")</f>
        <v>1383.5949999999998</v>
      </c>
      <c r="BB468" s="66">
        <f>IFERROR(AVERAGE(Data!BG476), "  ")</f>
        <v>7667.3300000000008</v>
      </c>
      <c r="BC468" s="66">
        <f>IFERROR(AVERAGE(Data!BH476), "  ")</f>
        <v>417.21899999999994</v>
      </c>
      <c r="BD468" s="66">
        <f>IFERROR(AVERAGE(Data!BI476), "  ")</f>
        <v>28290.429999999997</v>
      </c>
    </row>
    <row r="469" spans="1:56" x14ac:dyDescent="0.25">
      <c r="A469" s="59">
        <f t="shared" si="7"/>
        <v>40894</v>
      </c>
      <c r="B469" s="66">
        <f>IFERROR(AVERAGE(Data!B477),"  ")</f>
        <v>390889</v>
      </c>
      <c r="C469" s="66">
        <f>IFERROR(AVERAGE(Data!C477),"  ")</f>
        <v>67800</v>
      </c>
      <c r="D469" s="66">
        <f>IFERROR(AVERAGE(Data!D477),"  ")</f>
        <v>0</v>
      </c>
      <c r="E469" s="66">
        <f>IFERROR(AVERAGE(Data!E477),"  ")</f>
        <v>458689</v>
      </c>
      <c r="F469" s="66">
        <f>IFERROR(AVERAGE(Data!F477),"  ")</f>
        <v>627910.75</v>
      </c>
      <c r="G469" s="66">
        <f>IFERROR(AVERAGE(Data!G477),"  ")</f>
        <v>474853.08333333331</v>
      </c>
      <c r="H469" s="67">
        <f>IFERROR(AVERAGE(Data!H477),"  ")</f>
        <v>31.394123072868616</v>
      </c>
      <c r="I469" s="67">
        <f>IFERROR(AVERAGE(Data!I477),"  ")</f>
        <v>56.186602359051399</v>
      </c>
      <c r="J469" s="67">
        <f>IFERROR(AVERAGE(Data!J477),"  ")</f>
        <v>32.232636164483864</v>
      </c>
      <c r="K469" s="66">
        <f>IFERROR(AVERAGE(Data!L477),"  ")</f>
        <v>0</v>
      </c>
      <c r="L469" s="66">
        <f>IFERROR(AVERAGE(Data!M477),"  ")</f>
        <v>15500</v>
      </c>
      <c r="M469" s="66">
        <f>IFERROR(AVERAGE(Data!N477),"  ")</f>
        <v>9800</v>
      </c>
      <c r="N469" s="66">
        <f>IFERROR(AVERAGE(Data!O477),"  ")</f>
        <v>25300</v>
      </c>
      <c r="O469" s="66">
        <f>IFERROR(AVERAGE(Data!P477),"  ")</f>
        <v>19600</v>
      </c>
      <c r="P469" s="66">
        <f>IFERROR(AVERAGE(Data!Q477),"  ")</f>
        <v>14491.666666666666</v>
      </c>
      <c r="Q469" s="67">
        <f>IFERROR(AVERAGE(Data!R477),"  ")</f>
        <v>53.333333333333343</v>
      </c>
      <c r="R469" s="67">
        <f>IFERROR(AVERAGE(Data!S477),"  ")</f>
        <v>12.562814070351758</v>
      </c>
      <c r="S469" s="67">
        <f>IFERROR(AVERAGE(Data!T477),"  ")</f>
        <v>35.250143760782059</v>
      </c>
      <c r="T469" s="66">
        <f>IFERROR(AVERAGE(Data!V477), " ")</f>
        <v>282020</v>
      </c>
      <c r="U469" s="66">
        <f>IFERROR(AVERAGE(Data!W477), " ")</f>
        <v>90954</v>
      </c>
      <c r="V469" s="66">
        <f>IFERROR(AVERAGE(Data!X477), " ")</f>
        <v>7000</v>
      </c>
      <c r="W469" s="66">
        <f>IFERROR(AVERAGE(Data!Y477), " ")</f>
        <v>379974</v>
      </c>
      <c r="X469" s="66">
        <f>IFERROR(AVERAGE(Data!Z477), " ")</f>
        <v>301404.75</v>
      </c>
      <c r="Y469" s="66">
        <f>IFERROR(AVERAGE(Data!AA477), " ")</f>
        <v>316789.91666666669</v>
      </c>
      <c r="Z469" s="67">
        <f>IFERROR(AVERAGE(Data!AB477), " ")</f>
        <v>13.320211147892991</v>
      </c>
      <c r="AA469" s="67">
        <f>IFERROR(AVERAGE(Data!AC477), " ")</f>
        <v>-26.821393843527964</v>
      </c>
      <c r="AB469" s="67">
        <f>IFERROR(AVERAGE(Data!AD477), " ")</f>
        <v>-4.8565834508095485</v>
      </c>
      <c r="AC469" s="66">
        <f>IFERROR(AVERAGE(Data!AF477), "  ")</f>
        <v>1600</v>
      </c>
      <c r="AD469" s="66">
        <f>IFERROR(AVERAGE(Data!AG477), "  ")</f>
        <v>1750</v>
      </c>
      <c r="AE469" s="66">
        <f>IFERROR(AVERAGE(Data!AH477), "  ")</f>
        <v>0</v>
      </c>
      <c r="AF469" s="66">
        <f>IFERROR(AVERAGE(Data!AI477), "  ")</f>
        <v>3350</v>
      </c>
      <c r="AG469" s="66">
        <f>IFERROR(AVERAGE(Data!AJ477), "  ")</f>
        <v>15345.5</v>
      </c>
      <c r="AH469" s="66">
        <f>IFERROR(AVERAGE(Data!AK477), "  ")</f>
        <v>6856.666666666667</v>
      </c>
      <c r="AI469" s="67">
        <f>IFERROR(AVERAGE(Data!AL477), "  ")</f>
        <v>-69.545454545454547</v>
      </c>
      <c r="AJ469" s="67">
        <f>IFERROR(AVERAGE(Data!AM477), "  ")</f>
        <v>107.72250423011846</v>
      </c>
      <c r="AK469" s="67">
        <f>IFERROR(AVERAGE(Data!AN477), "  ")</f>
        <v>123.80408361691781</v>
      </c>
      <c r="AL469" s="66">
        <f>IFERROR(AVERAGE(Data!AP477),"  ")</f>
        <v>674509</v>
      </c>
      <c r="AM469" s="66">
        <f>IFERROR(AVERAGE(Data!AQ477),"  ")</f>
        <v>176004</v>
      </c>
      <c r="AN469" s="66">
        <f>IFERROR(AVERAGE(Data!AR477),"  ")</f>
        <v>16800</v>
      </c>
      <c r="AO469" s="66">
        <f>IFERROR(AVERAGE(Data!AS477),"  ")</f>
        <v>867313</v>
      </c>
      <c r="AP469" s="66">
        <f>IFERROR(AVERAGE(Data!AT477),"  ")</f>
        <v>964261</v>
      </c>
      <c r="AQ469" s="66">
        <f>IFERROR(AVERAGE(Data!AU477),"  ")</f>
        <v>812991.33333333337</v>
      </c>
      <c r="AR469" s="67">
        <f>IFERROR(AVERAGE(Data!AV477),"  ")</f>
        <v>21.830050119117182</v>
      </c>
      <c r="AS469" s="67">
        <f>IFERROR(AVERAGE(Data!AW477),"  ")</f>
        <v>14.970701733572668</v>
      </c>
      <c r="AT469" s="67">
        <f>IFERROR(AVERAGE(Data!AX477),"  ")</f>
        <v>18.606553411393477</v>
      </c>
      <c r="AU469" s="66">
        <f>IFERROR(AVERAGE(Data!AZ477), "  ")</f>
        <v>458.68900000000002</v>
      </c>
      <c r="AV469" s="66">
        <f>IFERROR(AVERAGE(Data!BA477), "  ")</f>
        <v>25.3</v>
      </c>
      <c r="AW469" s="66">
        <f>IFERROR(AVERAGE(Data!BB477), "  ")</f>
        <v>379.97399999999999</v>
      </c>
      <c r="AX469" s="66">
        <f>IFERROR(AVERAGE(Data!BC477), "  ")</f>
        <v>3.35</v>
      </c>
      <c r="AY469" s="66">
        <f>IFERROR(AVERAGE(Data!BD477), "  ")</f>
        <v>867.31299999999999</v>
      </c>
      <c r="AZ469" s="66">
        <f>IFERROR(AVERAGE(Data!BE477), "  ")</f>
        <v>19280.975000000002</v>
      </c>
      <c r="BA469" s="66">
        <f>IFERROR(AVERAGE(Data!BF477), "  ")</f>
        <v>1408.8949999999998</v>
      </c>
      <c r="BB469" s="66">
        <f>IFERROR(AVERAGE(Data!BG477), "  ")</f>
        <v>8047.304000000001</v>
      </c>
      <c r="BC469" s="66">
        <f>IFERROR(AVERAGE(Data!BH477), "  ")</f>
        <v>420.56899999999996</v>
      </c>
      <c r="BD469" s="66">
        <f>IFERROR(AVERAGE(Data!BI477), "  ")</f>
        <v>29157.742999999995</v>
      </c>
    </row>
    <row r="470" spans="1:56" x14ac:dyDescent="0.25">
      <c r="A470" s="59">
        <f t="shared" si="7"/>
        <v>40901</v>
      </c>
      <c r="B470" s="66">
        <f>IFERROR(AVERAGE(Data!B478),"  ")</f>
        <v>237320</v>
      </c>
      <c r="C470" s="66">
        <f>IFERROR(AVERAGE(Data!C478),"  ")</f>
        <v>170050</v>
      </c>
      <c r="D470" s="66">
        <f>IFERROR(AVERAGE(Data!D478),"  ")</f>
        <v>0</v>
      </c>
      <c r="E470" s="66">
        <f>IFERROR(AVERAGE(Data!E478),"  ")</f>
        <v>407370</v>
      </c>
      <c r="F470" s="66">
        <f>IFERROR(AVERAGE(Data!F478),"  ")</f>
        <v>554157.25</v>
      </c>
      <c r="G470" s="66">
        <f>IFERROR(AVERAGE(Data!G478),"  ")</f>
        <v>424154.33333333331</v>
      </c>
      <c r="H470" s="67">
        <f>IFERROR(AVERAGE(Data!H478),"  ")</f>
        <v>-5.7341200971884776</v>
      </c>
      <c r="I470" s="67">
        <f>IFERROR(AVERAGE(Data!I478),"  ")</f>
        <v>38.709752107902595</v>
      </c>
      <c r="J470" s="67">
        <f>IFERROR(AVERAGE(Data!J478),"  ")</f>
        <v>30.649908877507649</v>
      </c>
      <c r="K470" s="66">
        <f>IFERROR(AVERAGE(Data!L478),"  ")</f>
        <v>1500</v>
      </c>
      <c r="L470" s="66">
        <f>IFERROR(AVERAGE(Data!M478),"  ")</f>
        <v>7000</v>
      </c>
      <c r="M470" s="66">
        <f>IFERROR(AVERAGE(Data!N478),"  ")</f>
        <v>21000</v>
      </c>
      <c r="N470" s="66">
        <f>IFERROR(AVERAGE(Data!O478),"  ")</f>
        <v>29500</v>
      </c>
      <c r="O470" s="66">
        <f>IFERROR(AVERAGE(Data!P478),"  ")</f>
        <v>20750</v>
      </c>
      <c r="P470" s="66">
        <f>IFERROR(AVERAGE(Data!Q478),"  ")</f>
        <v>18083.333333333332</v>
      </c>
      <c r="Q470" s="67">
        <f>IFERROR(AVERAGE(Data!R478),"  ")</f>
        <v>-0.33783783783783994</v>
      </c>
      <c r="R470" s="67">
        <f>IFERROR(AVERAGE(Data!S478),"  ")</f>
        <v>-1.3079667063020217</v>
      </c>
      <c r="S470" s="67">
        <f>IFERROR(AVERAGE(Data!T478),"  ")</f>
        <v>14.746543778801847</v>
      </c>
      <c r="T470" s="66">
        <f>IFERROR(AVERAGE(Data!V478), " ")</f>
        <v>204440</v>
      </c>
      <c r="U470" s="66">
        <f>IFERROR(AVERAGE(Data!W478), " ")</f>
        <v>95606</v>
      </c>
      <c r="V470" s="66">
        <f>IFERROR(AVERAGE(Data!X478), " ")</f>
        <v>8400</v>
      </c>
      <c r="W470" s="66">
        <f>IFERROR(AVERAGE(Data!Y478), " ")</f>
        <v>308446</v>
      </c>
      <c r="X470" s="66">
        <f>IFERROR(AVERAGE(Data!Z478), " ")</f>
        <v>294705.25</v>
      </c>
      <c r="Y470" s="66">
        <f>IFERROR(AVERAGE(Data!AA478), " ")</f>
        <v>304783.41666666669</v>
      </c>
      <c r="Z470" s="67">
        <f>IFERROR(AVERAGE(Data!AB478), " ")</f>
        <v>-20.656977491961413</v>
      </c>
      <c r="AA470" s="67">
        <f>IFERROR(AVERAGE(Data!AC478), " ")</f>
        <v>-30.066609952101111</v>
      </c>
      <c r="AB470" s="67">
        <f>IFERROR(AVERAGE(Data!AD478), " ")</f>
        <v>-3.3066650334486192</v>
      </c>
      <c r="AC470" s="66">
        <f>IFERROR(AVERAGE(Data!AF478), "  ")</f>
        <v>0</v>
      </c>
      <c r="AD470" s="66">
        <f>IFERROR(AVERAGE(Data!AG478), "  ")</f>
        <v>0</v>
      </c>
      <c r="AE470" s="66">
        <f>IFERROR(AVERAGE(Data!AH478), "  ")</f>
        <v>1400</v>
      </c>
      <c r="AF470" s="66">
        <f>IFERROR(AVERAGE(Data!AI478), "  ")</f>
        <v>1400</v>
      </c>
      <c r="AG470" s="66">
        <f>IFERROR(AVERAGE(Data!AJ478), "  ")</f>
        <v>8955.5</v>
      </c>
      <c r="AH470" s="66">
        <f>IFERROR(AVERAGE(Data!AK478), "  ")</f>
        <v>7448.333333333333</v>
      </c>
      <c r="AI470" s="67">
        <f>IFERROR(AVERAGE(Data!AL478), "  ")</f>
        <v>-84.946236559139791</v>
      </c>
      <c r="AJ470" s="67">
        <f>IFERROR(AVERAGE(Data!AM478), "  ")</f>
        <v>-7.8103207810320541E-2</v>
      </c>
      <c r="AK470" s="67">
        <f>IFERROR(AVERAGE(Data!AN478), "  ")</f>
        <v>20.234951890803309</v>
      </c>
      <c r="AL470" s="66">
        <f>IFERROR(AVERAGE(Data!AP478),"  ")</f>
        <v>443260</v>
      </c>
      <c r="AM470" s="66">
        <f>IFERROR(AVERAGE(Data!AQ478),"  ")</f>
        <v>272656</v>
      </c>
      <c r="AN470" s="66">
        <f>IFERROR(AVERAGE(Data!AR478),"  ")</f>
        <v>30800</v>
      </c>
      <c r="AO470" s="66">
        <f>IFERROR(AVERAGE(Data!AS478),"  ")</f>
        <v>746716</v>
      </c>
      <c r="AP470" s="66">
        <f>IFERROR(AVERAGE(Data!AT478),"  ")</f>
        <v>878568</v>
      </c>
      <c r="AQ470" s="66">
        <f>IFERROR(AVERAGE(Data!AU478),"  ")</f>
        <v>754469.41666666663</v>
      </c>
      <c r="AR470" s="67">
        <f>IFERROR(AVERAGE(Data!AV478),"  ")</f>
        <v>-13.152361014189351</v>
      </c>
      <c r="AS470" s="67">
        <f>IFERROR(AVERAGE(Data!AW478),"  ")</f>
        <v>3.2510698909219649</v>
      </c>
      <c r="AT470" s="67">
        <f>IFERROR(AVERAGE(Data!AX478),"  ")</f>
        <v>16.448457762756675</v>
      </c>
      <c r="AU470" s="66">
        <f>IFERROR(AVERAGE(Data!AZ478), "  ")</f>
        <v>407.37</v>
      </c>
      <c r="AV470" s="66">
        <f>IFERROR(AVERAGE(Data!BA478), "  ")</f>
        <v>29.5</v>
      </c>
      <c r="AW470" s="66">
        <f>IFERROR(AVERAGE(Data!BB478), "  ")</f>
        <v>308.44600000000003</v>
      </c>
      <c r="AX470" s="66">
        <f>IFERROR(AVERAGE(Data!BC478), "  ")</f>
        <v>1.4</v>
      </c>
      <c r="AY470" s="66">
        <f>IFERROR(AVERAGE(Data!BD478), "  ")</f>
        <v>746.71600000000001</v>
      </c>
      <c r="AZ470" s="66">
        <f>IFERROR(AVERAGE(Data!BE478), "  ")</f>
        <v>19688.345000000001</v>
      </c>
      <c r="BA470" s="66">
        <f>IFERROR(AVERAGE(Data!BF478), "  ")</f>
        <v>1438.3949999999998</v>
      </c>
      <c r="BB470" s="66">
        <f>IFERROR(AVERAGE(Data!BG478), "  ")</f>
        <v>8355.7500000000018</v>
      </c>
      <c r="BC470" s="66">
        <f>IFERROR(AVERAGE(Data!BH478), "  ")</f>
        <v>421.96899999999994</v>
      </c>
      <c r="BD470" s="66">
        <f>IFERROR(AVERAGE(Data!BI478), "  ")</f>
        <v>29904.458999999995</v>
      </c>
    </row>
    <row r="471" spans="1:56" x14ac:dyDescent="0.25">
      <c r="A471" s="59">
        <f t="shared" si="7"/>
        <v>40908</v>
      </c>
      <c r="B471" s="66">
        <f>IFERROR(AVERAGE(Data!B479),"  ")</f>
        <v>150252</v>
      </c>
      <c r="C471" s="66">
        <f>IFERROR(AVERAGE(Data!C479),"  ")</f>
        <v>82517</v>
      </c>
      <c r="D471" s="66">
        <f>IFERROR(AVERAGE(Data!D479),"  ")</f>
        <v>0</v>
      </c>
      <c r="E471" s="66">
        <f>IFERROR(AVERAGE(Data!E479),"  ")</f>
        <v>232769</v>
      </c>
      <c r="F471" s="66">
        <f>IFERROR(AVERAGE(Data!F479),"  ")</f>
        <v>446561.5</v>
      </c>
      <c r="G471" s="66">
        <f>IFERROR(AVERAGE(Data!G479),"  ")</f>
        <v>353869.75</v>
      </c>
      <c r="H471" s="67">
        <f>IFERROR(AVERAGE(Data!H479),"  ")</f>
        <v>-34.059773371104818</v>
      </c>
      <c r="I471" s="67">
        <f>IFERROR(AVERAGE(Data!I479),"  ")</f>
        <v>24.557275904484843</v>
      </c>
      <c r="J471" s="67">
        <f>IFERROR(AVERAGE(Data!J479),"  ")</f>
        <v>26.193747840836924</v>
      </c>
      <c r="K471" s="66">
        <f>IFERROR(AVERAGE(Data!L479),"  ")</f>
        <v>0</v>
      </c>
      <c r="L471" s="66">
        <f>IFERROR(AVERAGE(Data!M479),"  ")</f>
        <v>14350</v>
      </c>
      <c r="M471" s="66">
        <f>IFERROR(AVERAGE(Data!N479),"  ")</f>
        <v>7400</v>
      </c>
      <c r="N471" s="66">
        <f>IFERROR(AVERAGE(Data!O479),"  ")</f>
        <v>21750</v>
      </c>
      <c r="O471" s="66">
        <f>IFERROR(AVERAGE(Data!P479),"  ")</f>
        <v>23187.5</v>
      </c>
      <c r="P471" s="66">
        <f>IFERROR(AVERAGE(Data!Q479),"  ")</f>
        <v>17835.583333333332</v>
      </c>
      <c r="Q471" s="67">
        <f>IFERROR(AVERAGE(Data!R479),"  ")</f>
        <v>-14.705882352941179</v>
      </c>
      <c r="R471" s="67">
        <f>IFERROR(AVERAGE(Data!S479),"  ")</f>
        <v>-7.7573346593734493</v>
      </c>
      <c r="S471" s="67">
        <f>IFERROR(AVERAGE(Data!T479),"  ")</f>
        <v>30.00696173847226</v>
      </c>
      <c r="T471" s="66">
        <f>IFERROR(AVERAGE(Data!V479), " ")</f>
        <v>99375</v>
      </c>
      <c r="U471" s="66">
        <f>IFERROR(AVERAGE(Data!W479), " ")</f>
        <v>78060</v>
      </c>
      <c r="V471" s="66">
        <f>IFERROR(AVERAGE(Data!X479), " ")</f>
        <v>19600</v>
      </c>
      <c r="W471" s="66">
        <f>IFERROR(AVERAGE(Data!Y479), " ")</f>
        <v>197035</v>
      </c>
      <c r="X471" s="66">
        <f>IFERROR(AVERAGE(Data!Z479), " ")</f>
        <v>285021.75</v>
      </c>
      <c r="Y471" s="66">
        <f>IFERROR(AVERAGE(Data!AA479), " ")</f>
        <v>250988.25</v>
      </c>
      <c r="Z471" s="67">
        <f>IFERROR(AVERAGE(Data!AB479), " ")</f>
        <v>9.585650723025573</v>
      </c>
      <c r="AA471" s="67">
        <f>IFERROR(AVERAGE(Data!AC479), " ")</f>
        <v>-11.573865090629877</v>
      </c>
      <c r="AB471" s="67">
        <f>IFERROR(AVERAGE(Data!AD479), " ")</f>
        <v>13.559798118039401</v>
      </c>
      <c r="AC471" s="66">
        <f>IFERROR(AVERAGE(Data!AF479), "  ")</f>
        <v>0</v>
      </c>
      <c r="AD471" s="66">
        <f>IFERROR(AVERAGE(Data!AG479), "  ")</f>
        <v>0</v>
      </c>
      <c r="AE471" s="66">
        <f>IFERROR(AVERAGE(Data!AH479), "  ")</f>
        <v>0</v>
      </c>
      <c r="AF471" s="66">
        <f>IFERROR(AVERAGE(Data!AI479), "  ")</f>
        <v>0</v>
      </c>
      <c r="AG471" s="66">
        <f>IFERROR(AVERAGE(Data!AJ479), "  ")</f>
        <v>2237.5</v>
      </c>
      <c r="AH471" s="66">
        <f>IFERROR(AVERAGE(Data!AK479), "  ")</f>
        <v>7262.5</v>
      </c>
      <c r="AI471" s="67">
        <f>IFERROR(AVERAGE(Data!AL479), "  ")</f>
        <v>-100</v>
      </c>
      <c r="AJ471" s="67">
        <f>IFERROR(AVERAGE(Data!AM479), "  ")</f>
        <v>-73.481481481481481</v>
      </c>
      <c r="AK471" s="67">
        <f>IFERROR(AVERAGE(Data!AN479), "  ")</f>
        <v>-69.191049913941484</v>
      </c>
      <c r="AL471" s="66">
        <f>IFERROR(AVERAGE(Data!AP479),"  ")</f>
        <v>249627</v>
      </c>
      <c r="AM471" s="66">
        <f>IFERROR(AVERAGE(Data!AQ479),"  ")</f>
        <v>174927</v>
      </c>
      <c r="AN471" s="66">
        <f>IFERROR(AVERAGE(Data!AR479),"  ")</f>
        <v>27000</v>
      </c>
      <c r="AO471" s="66">
        <f>IFERROR(AVERAGE(Data!AS479),"  ")</f>
        <v>451554</v>
      </c>
      <c r="AP471" s="66">
        <f>IFERROR(AVERAGE(Data!AT479),"  ")</f>
        <v>757008.25</v>
      </c>
      <c r="AQ471" s="66">
        <f>IFERROR(AVERAGE(Data!AU479),"  ")</f>
        <v>629956.08333333337</v>
      </c>
      <c r="AR471" s="67">
        <f>IFERROR(AVERAGE(Data!AV479),"  ")</f>
        <v>-20.605890109890112</v>
      </c>
      <c r="AS471" s="67">
        <f>IFERROR(AVERAGE(Data!AW479),"  ")</f>
        <v>5.961011811654604</v>
      </c>
      <c r="AT471" s="67">
        <f>IFERROR(AVERAGE(Data!AX479),"  ")</f>
        <v>20.168416502049812</v>
      </c>
      <c r="AU471" s="66">
        <f>IFERROR(AVERAGE(Data!AZ479), "  ")</f>
        <v>232.76900000000001</v>
      </c>
      <c r="AV471" s="66">
        <f>IFERROR(AVERAGE(Data!BA479), "  ")</f>
        <v>21.75</v>
      </c>
      <c r="AW471" s="66">
        <f>IFERROR(AVERAGE(Data!BB479), "  ")</f>
        <v>197.035</v>
      </c>
      <c r="AX471" s="66">
        <f>IFERROR(AVERAGE(Data!BC479), "  ")</f>
        <v>0</v>
      </c>
      <c r="AY471" s="66">
        <f>IFERROR(AVERAGE(Data!BD479), "  ")</f>
        <v>451.55399999999997</v>
      </c>
      <c r="AZ471" s="66">
        <f>IFERROR(AVERAGE(Data!BE479), "  ")</f>
        <v>19921.114000000001</v>
      </c>
      <c r="BA471" s="66">
        <f>IFERROR(AVERAGE(Data!BF479), "  ")</f>
        <v>1460.1449999999998</v>
      </c>
      <c r="BB471" s="66">
        <f>IFERROR(AVERAGE(Data!BG479), "  ")</f>
        <v>8552.7850000000017</v>
      </c>
      <c r="BC471" s="66">
        <f>IFERROR(AVERAGE(Data!BH479), "  ")</f>
        <v>421.96899999999994</v>
      </c>
      <c r="BD471" s="66">
        <f>IFERROR(AVERAGE(Data!BI479), "  ")</f>
        <v>30356.012999999995</v>
      </c>
    </row>
    <row r="472" spans="1:56" x14ac:dyDescent="0.25">
      <c r="A472" s="59">
        <f t="shared" si="7"/>
        <v>40915</v>
      </c>
      <c r="B472" s="66">
        <f>IFERROR(AVERAGE(Data!B480),"  ")</f>
        <v>153960</v>
      </c>
      <c r="C472" s="66">
        <f>IFERROR(AVERAGE(Data!C480),"  ")</f>
        <v>100547</v>
      </c>
      <c r="D472" s="66">
        <f>IFERROR(AVERAGE(Data!D480),"  ")</f>
        <v>0</v>
      </c>
      <c r="E472" s="66">
        <f>IFERROR(AVERAGE(Data!E480),"  ")</f>
        <v>254507</v>
      </c>
      <c r="F472" s="66">
        <f>IFERROR(AVERAGE(Data!F480),"  ")</f>
        <v>338333.75</v>
      </c>
      <c r="G472" s="66">
        <f>IFERROR(AVERAGE(Data!G480),"  ")</f>
        <v>290842.16666666669</v>
      </c>
      <c r="H472" s="67">
        <f>IFERROR(AVERAGE(Data!H480),"  ")</f>
        <v>-7.8440815439765332</v>
      </c>
      <c r="I472" s="67">
        <f>IFERROR(AVERAGE(Data!I480),"  ")</f>
        <v>-4.0469677697470345</v>
      </c>
      <c r="J472" s="67">
        <f>IFERROR(AVERAGE(Data!J480),"  ")</f>
        <v>16.328988288607849</v>
      </c>
      <c r="K472" s="66">
        <f>IFERROR(AVERAGE(Data!L480),"  ")</f>
        <v>1600</v>
      </c>
      <c r="L472" s="66">
        <f>IFERROR(AVERAGE(Data!M480),"  ")</f>
        <v>5300</v>
      </c>
      <c r="M472" s="66">
        <f>IFERROR(AVERAGE(Data!N480),"  ")</f>
        <v>14000</v>
      </c>
      <c r="N472" s="66">
        <f>IFERROR(AVERAGE(Data!O480),"  ")</f>
        <v>20900</v>
      </c>
      <c r="O472" s="66">
        <f>IFERROR(AVERAGE(Data!P480),"  ")</f>
        <v>24362.5</v>
      </c>
      <c r="P472" s="66">
        <f>IFERROR(AVERAGE(Data!Q480),"  ")</f>
        <v>16256.75</v>
      </c>
      <c r="Q472" s="67">
        <f>IFERROR(AVERAGE(Data!R480),"  ")</f>
        <v>11.764705882352944</v>
      </c>
      <c r="R472" s="67">
        <f>IFERROR(AVERAGE(Data!S480),"  ")</f>
        <v>7.9180509413067535</v>
      </c>
      <c r="S472" s="67">
        <f>IFERROR(AVERAGE(Data!T480),"  ")</f>
        <v>49.86082704107524</v>
      </c>
      <c r="T472" s="66">
        <f>IFERROR(AVERAGE(Data!V480), " ")</f>
        <v>103148</v>
      </c>
      <c r="U472" s="66">
        <f>IFERROR(AVERAGE(Data!W480), " ")</f>
        <v>120400</v>
      </c>
      <c r="V472" s="66">
        <f>IFERROR(AVERAGE(Data!X480), " ")</f>
        <v>9800</v>
      </c>
      <c r="W472" s="66">
        <f>IFERROR(AVERAGE(Data!Y480), " ")</f>
        <v>233348</v>
      </c>
      <c r="X472" s="66">
        <f>IFERROR(AVERAGE(Data!Z480), " ")</f>
        <v>279700.75</v>
      </c>
      <c r="Y472" s="66">
        <f>IFERROR(AVERAGE(Data!AA480), " ")</f>
        <v>220934.75</v>
      </c>
      <c r="Z472" s="67">
        <f>IFERROR(AVERAGE(Data!AB480), " ")</f>
        <v>-12.848552754435104</v>
      </c>
      <c r="AA472" s="67">
        <f>IFERROR(AVERAGE(Data!AC480), " ")</f>
        <v>-4.5072165652392915</v>
      </c>
      <c r="AB472" s="67">
        <f>IFERROR(AVERAGE(Data!AD480), " ")</f>
        <v>26.598803492886482</v>
      </c>
      <c r="AC472" s="66">
        <f>IFERROR(AVERAGE(Data!AF480), "  ")</f>
        <v>0</v>
      </c>
      <c r="AD472" s="66">
        <f>IFERROR(AVERAGE(Data!AG480), "  ")</f>
        <v>0</v>
      </c>
      <c r="AE472" s="66">
        <f>IFERROR(AVERAGE(Data!AH480), "  ")</f>
        <v>0</v>
      </c>
      <c r="AF472" s="66">
        <f>IFERROR(AVERAGE(Data!AI480), "  ")</f>
        <v>0</v>
      </c>
      <c r="AG472" s="66">
        <f>IFERROR(AVERAGE(Data!AJ480), "  ")</f>
        <v>1187.5</v>
      </c>
      <c r="AH472" s="66">
        <f>IFERROR(AVERAGE(Data!AK480), "  ")</f>
        <v>7533.333333333333</v>
      </c>
      <c r="AI472" s="67">
        <f>IFERROR(AVERAGE(Data!AL480), "  ")</f>
        <v>-100</v>
      </c>
      <c r="AJ472" s="67">
        <f>IFERROR(AVERAGE(Data!AM480), "  ")</f>
        <v>-86.676016830294529</v>
      </c>
      <c r="AK472" s="67">
        <f>IFERROR(AVERAGE(Data!AN480), "  ")</f>
        <v>-84.236725663716811</v>
      </c>
      <c r="AL472" s="66">
        <f>IFERROR(AVERAGE(Data!AP480),"  ")</f>
        <v>258708</v>
      </c>
      <c r="AM472" s="66">
        <f>IFERROR(AVERAGE(Data!AQ480),"  ")</f>
        <v>226247</v>
      </c>
      <c r="AN472" s="66">
        <f>IFERROR(AVERAGE(Data!AR480),"  ")</f>
        <v>23800</v>
      </c>
      <c r="AO472" s="66">
        <f>IFERROR(AVERAGE(Data!AS480),"  ")</f>
        <v>508755</v>
      </c>
      <c r="AP472" s="66">
        <f>IFERROR(AVERAGE(Data!AT480),"  ")</f>
        <v>643584.5</v>
      </c>
      <c r="AQ472" s="66">
        <f>IFERROR(AVERAGE(Data!AU480),"  ")</f>
        <v>535567</v>
      </c>
      <c r="AR472" s="67">
        <f>IFERROR(AVERAGE(Data!AV480),"  ")</f>
        <v>-10.354701155906398</v>
      </c>
      <c r="AS472" s="67">
        <f>IFERROR(AVERAGE(Data!AW480),"  ")</f>
        <v>-4.9349070559761676</v>
      </c>
      <c r="AT472" s="67">
        <f>IFERROR(AVERAGE(Data!AX480),"  ")</f>
        <v>20.168811745309178</v>
      </c>
      <c r="AU472" s="66">
        <f>IFERROR(AVERAGE(Data!AZ480), "  ")</f>
        <v>254.50700000000001</v>
      </c>
      <c r="AV472" s="66">
        <f>IFERROR(AVERAGE(Data!BA480), "  ")</f>
        <v>20.9</v>
      </c>
      <c r="AW472" s="66">
        <f>IFERROR(AVERAGE(Data!BB480), "  ")</f>
        <v>233.34800000000001</v>
      </c>
      <c r="AX472" s="66">
        <f>IFERROR(AVERAGE(Data!BC480), "  ")</f>
        <v>0</v>
      </c>
      <c r="AY472" s="66">
        <f>IFERROR(AVERAGE(Data!BD480), "  ")</f>
        <v>508.755</v>
      </c>
      <c r="AZ472" s="66">
        <f>IFERROR(AVERAGE(Data!BE480), "  ")</f>
        <v>254.50700000000001</v>
      </c>
      <c r="BA472" s="66">
        <f>IFERROR(AVERAGE(Data!BF480), "  ")</f>
        <v>20.9</v>
      </c>
      <c r="BB472" s="66">
        <f>IFERROR(AVERAGE(Data!BG480), "  ")</f>
        <v>233.34800000000001</v>
      </c>
      <c r="BC472" s="66">
        <f>IFERROR(AVERAGE(Data!BH480), "  ")</f>
        <v>0</v>
      </c>
      <c r="BD472" s="66">
        <f>IFERROR(AVERAGE(Data!BI480), "  ")</f>
        <v>508.755</v>
      </c>
    </row>
    <row r="473" spans="1:56" x14ac:dyDescent="0.25">
      <c r="A473" s="59">
        <f t="shared" si="7"/>
        <v>40922</v>
      </c>
      <c r="B473" s="66">
        <f>IFERROR(AVERAGE(Data!B481),"  ")</f>
        <v>200300</v>
      </c>
      <c r="C473" s="66">
        <f>IFERROR(AVERAGE(Data!C481),"  ")</f>
        <v>138672</v>
      </c>
      <c r="D473" s="66">
        <f>IFERROR(AVERAGE(Data!D481),"  ")</f>
        <v>0</v>
      </c>
      <c r="E473" s="66">
        <f>IFERROR(AVERAGE(Data!E481),"  ")</f>
        <v>338972</v>
      </c>
      <c r="F473" s="66">
        <f>IFERROR(AVERAGE(Data!F481),"  ")</f>
        <v>308404.5</v>
      </c>
      <c r="G473" s="66">
        <f>IFERROR(AVERAGE(Data!G481),"  ")</f>
        <v>256682.08333333334</v>
      </c>
      <c r="H473" s="67">
        <f>IFERROR(AVERAGE(Data!H481),"  ")</f>
        <v>26.86267758499379</v>
      </c>
      <c r="I473" s="67">
        <f>IFERROR(AVERAGE(Data!I481),"  ")</f>
        <v>-7.1431582306874741</v>
      </c>
      <c r="J473" s="67">
        <f>IFERROR(AVERAGE(Data!J481),"  ")</f>
        <v>20.150380577789974</v>
      </c>
      <c r="K473" s="66">
        <f>IFERROR(AVERAGE(Data!L481),"  ")</f>
        <v>0</v>
      </c>
      <c r="L473" s="66">
        <f>IFERROR(AVERAGE(Data!M481),"  ")</f>
        <v>5186</v>
      </c>
      <c r="M473" s="66">
        <f>IFERROR(AVERAGE(Data!N481),"  ")</f>
        <v>19600</v>
      </c>
      <c r="N473" s="66">
        <f>IFERROR(AVERAGE(Data!O481),"  ")</f>
        <v>24786</v>
      </c>
      <c r="O473" s="66">
        <f>IFERROR(AVERAGE(Data!P481),"  ")</f>
        <v>24234</v>
      </c>
      <c r="P473" s="66">
        <f>IFERROR(AVERAGE(Data!Q481),"  ")</f>
        <v>17090.083333333332</v>
      </c>
      <c r="Q473" s="67">
        <f>IFERROR(AVERAGE(Data!R481),"  ")</f>
        <v>37.700000000000003</v>
      </c>
      <c r="R473" s="67">
        <f>IFERROR(AVERAGE(Data!S481),"  ")</f>
        <v>5.5947712418300544</v>
      </c>
      <c r="S473" s="67">
        <f>IFERROR(AVERAGE(Data!T481),"  ")</f>
        <v>41.801532077569362</v>
      </c>
      <c r="T473" s="66">
        <f>IFERROR(AVERAGE(Data!V481), " ")</f>
        <v>81200</v>
      </c>
      <c r="U473" s="66">
        <f>IFERROR(AVERAGE(Data!W481), " ")</f>
        <v>136830</v>
      </c>
      <c r="V473" s="66">
        <f>IFERROR(AVERAGE(Data!X481), " ")</f>
        <v>16800</v>
      </c>
      <c r="W473" s="66">
        <f>IFERROR(AVERAGE(Data!Y481), " ")</f>
        <v>234830</v>
      </c>
      <c r="X473" s="66">
        <f>IFERROR(AVERAGE(Data!Z481), " ")</f>
        <v>243414.75</v>
      </c>
      <c r="Y473" s="66">
        <f>IFERROR(AVERAGE(Data!AA481), " ")</f>
        <v>217436.16666666666</v>
      </c>
      <c r="Z473" s="67">
        <f>IFERROR(AVERAGE(Data!AB481), " ")</f>
        <v>-6.3228019786181537</v>
      </c>
      <c r="AA473" s="67">
        <f>IFERROR(AVERAGE(Data!AC481), " ")</f>
        <v>-10.425306813372837</v>
      </c>
      <c r="AB473" s="67">
        <f>IFERROR(AVERAGE(Data!AD481), " ")</f>
        <v>11.947682729873987</v>
      </c>
      <c r="AC473" s="66">
        <f>IFERROR(AVERAGE(Data!AF481), "  ")</f>
        <v>0</v>
      </c>
      <c r="AD473" s="66">
        <f>IFERROR(AVERAGE(Data!AG481), "  ")</f>
        <v>0</v>
      </c>
      <c r="AE473" s="66">
        <f>IFERROR(AVERAGE(Data!AH481), "  ")</f>
        <v>0</v>
      </c>
      <c r="AF473" s="66">
        <f>IFERROR(AVERAGE(Data!AI481), "  ")</f>
        <v>0</v>
      </c>
      <c r="AG473" s="66">
        <f>IFERROR(AVERAGE(Data!AJ481), "  ")</f>
        <v>350</v>
      </c>
      <c r="AH473" s="66">
        <f>IFERROR(AVERAGE(Data!AK481), "  ")</f>
        <v>5566.666666666667</v>
      </c>
      <c r="AI473" s="67">
        <f>IFERROR(AVERAGE(Data!AL481), "  ")</f>
        <v>-100</v>
      </c>
      <c r="AJ473" s="67">
        <f>IFERROR(AVERAGE(Data!AM481), "  ")</f>
        <v>-94.973070017953319</v>
      </c>
      <c r="AK473" s="67">
        <f>IFERROR(AVERAGE(Data!AN481), "  ")</f>
        <v>-93.712574850299404</v>
      </c>
      <c r="AL473" s="66">
        <f>IFERROR(AVERAGE(Data!AP481),"  ")</f>
        <v>281500</v>
      </c>
      <c r="AM473" s="66">
        <f>IFERROR(AVERAGE(Data!AQ481),"  ")</f>
        <v>280688</v>
      </c>
      <c r="AN473" s="66">
        <f>IFERROR(AVERAGE(Data!AR481),"  ")</f>
        <v>36400</v>
      </c>
      <c r="AO473" s="66">
        <f>IFERROR(AVERAGE(Data!AS481),"  ")</f>
        <v>598588</v>
      </c>
      <c r="AP473" s="66">
        <f>IFERROR(AVERAGE(Data!AT481),"  ")</f>
        <v>576403.25</v>
      </c>
      <c r="AQ473" s="66">
        <f>IFERROR(AVERAGE(Data!AU481),"  ")</f>
        <v>496775</v>
      </c>
      <c r="AR473" s="67">
        <f>IFERROR(AVERAGE(Data!AV481),"  ")</f>
        <v>11.039630775623465</v>
      </c>
      <c r="AS473" s="67">
        <f>IFERROR(AVERAGE(Data!AW481),"  ")</f>
        <v>-9.054034757761487</v>
      </c>
      <c r="AT473" s="67">
        <f>IFERROR(AVERAGE(Data!AX481),"  ")</f>
        <v>16.029037290523874</v>
      </c>
      <c r="AU473" s="66">
        <f>IFERROR(AVERAGE(Data!AZ481), "  ")</f>
        <v>338.97199999999998</v>
      </c>
      <c r="AV473" s="66">
        <f>IFERROR(AVERAGE(Data!BA481), "  ")</f>
        <v>24.786000000000001</v>
      </c>
      <c r="AW473" s="66">
        <f>IFERROR(AVERAGE(Data!BB481), "  ")</f>
        <v>234.83</v>
      </c>
      <c r="AX473" s="66">
        <f>IFERROR(AVERAGE(Data!BC481), "  ")</f>
        <v>0</v>
      </c>
      <c r="AY473" s="66">
        <f>IFERROR(AVERAGE(Data!BD481), "  ")</f>
        <v>598.58799999999997</v>
      </c>
      <c r="AZ473" s="66">
        <f>IFERROR(AVERAGE(Data!BE481), "  ")</f>
        <v>593.47900000000004</v>
      </c>
      <c r="BA473" s="66">
        <f>IFERROR(AVERAGE(Data!BF481), "  ")</f>
        <v>45.686</v>
      </c>
      <c r="BB473" s="66">
        <f>IFERROR(AVERAGE(Data!BG481), "  ")</f>
        <v>468.178</v>
      </c>
      <c r="BC473" s="66">
        <f>IFERROR(AVERAGE(Data!BH481), "  ")</f>
        <v>0</v>
      </c>
      <c r="BD473" s="66">
        <f>IFERROR(AVERAGE(Data!BI481), "  ")</f>
        <v>1107.3429999999998</v>
      </c>
    </row>
    <row r="474" spans="1:56" x14ac:dyDescent="0.25">
      <c r="A474" s="59">
        <f t="shared" si="7"/>
        <v>40929</v>
      </c>
      <c r="B474" s="66">
        <f>IFERROR(AVERAGE(Data!B482),"  ")</f>
        <v>240300</v>
      </c>
      <c r="C474" s="66">
        <f>IFERROR(AVERAGE(Data!C482),"  ")</f>
        <v>117150</v>
      </c>
      <c r="D474" s="66">
        <f>IFERROR(AVERAGE(Data!D482),"  ")</f>
        <v>0</v>
      </c>
      <c r="E474" s="66">
        <f>IFERROR(AVERAGE(Data!E482),"  ")</f>
        <v>357450</v>
      </c>
      <c r="F474" s="66">
        <f>IFERROR(AVERAGE(Data!F482),"  ")</f>
        <v>295924.5</v>
      </c>
      <c r="G474" s="66">
        <f>IFERROR(AVERAGE(Data!G482),"  ")</f>
        <v>259546.08333333334</v>
      </c>
      <c r="H474" s="67">
        <f>IFERROR(AVERAGE(Data!H482),"  ")</f>
        <v>18.616226978596305</v>
      </c>
      <c r="I474" s="67">
        <f>IFERROR(AVERAGE(Data!I482),"  ")</f>
        <v>-1.1703943171837095</v>
      </c>
      <c r="J474" s="67">
        <f>IFERROR(AVERAGE(Data!J482),"  ")</f>
        <v>14.016168612317713</v>
      </c>
      <c r="K474" s="66">
        <f>IFERROR(AVERAGE(Data!L482),"  ")</f>
        <v>15400</v>
      </c>
      <c r="L474" s="66">
        <f>IFERROR(AVERAGE(Data!M482),"  ")</f>
        <v>10600</v>
      </c>
      <c r="M474" s="66">
        <f>IFERROR(AVERAGE(Data!N482),"  ")</f>
        <v>11200</v>
      </c>
      <c r="N474" s="66">
        <f>IFERROR(AVERAGE(Data!O482),"  ")</f>
        <v>37200</v>
      </c>
      <c r="O474" s="66">
        <f>IFERROR(AVERAGE(Data!P482),"  ")</f>
        <v>26159</v>
      </c>
      <c r="P474" s="66">
        <f>IFERROR(AVERAGE(Data!Q482),"  ")</f>
        <v>17378.916666666668</v>
      </c>
      <c r="Q474" s="67">
        <f>IFERROR(AVERAGE(Data!R482),"  ")</f>
        <v>94.764397905759168</v>
      </c>
      <c r="R474" s="67">
        <f>IFERROR(AVERAGE(Data!S482),"  ")</f>
        <v>28.703567035670364</v>
      </c>
      <c r="S474" s="67">
        <f>IFERROR(AVERAGE(Data!T482),"  ")</f>
        <v>50.521465185305935</v>
      </c>
      <c r="T474" s="66">
        <f>IFERROR(AVERAGE(Data!V482), " ")</f>
        <v>165699</v>
      </c>
      <c r="U474" s="66">
        <f>IFERROR(AVERAGE(Data!W482), " ")</f>
        <v>109026</v>
      </c>
      <c r="V474" s="66">
        <f>IFERROR(AVERAGE(Data!X482), " ")</f>
        <v>18200</v>
      </c>
      <c r="W474" s="66">
        <f>IFERROR(AVERAGE(Data!Y482), " ")</f>
        <v>292925</v>
      </c>
      <c r="X474" s="66">
        <f>IFERROR(AVERAGE(Data!Z482), " ")</f>
        <v>239534.5</v>
      </c>
      <c r="Y474" s="66">
        <f>IFERROR(AVERAGE(Data!AA482), " ")</f>
        <v>222092.33333333334</v>
      </c>
      <c r="Z474" s="67">
        <f>IFERROR(AVERAGE(Data!AB482), " ")</f>
        <v>15.370224497833785</v>
      </c>
      <c r="AA474" s="67">
        <f>IFERROR(AVERAGE(Data!AC482), " ")</f>
        <v>0.63100627015217903</v>
      </c>
      <c r="AB474" s="67">
        <f>IFERROR(AVERAGE(Data!AD482), " ")</f>
        <v>7.8535654089815443</v>
      </c>
      <c r="AC474" s="66">
        <f>IFERROR(AVERAGE(Data!AF482), "  ")</f>
        <v>0</v>
      </c>
      <c r="AD474" s="66">
        <f>IFERROR(AVERAGE(Data!AG482), "  ")</f>
        <v>0</v>
      </c>
      <c r="AE474" s="66">
        <f>IFERROR(AVERAGE(Data!AH482), "  ")</f>
        <v>1400</v>
      </c>
      <c r="AF474" s="66">
        <f>IFERROR(AVERAGE(Data!AI482), "  ")</f>
        <v>1400</v>
      </c>
      <c r="AG474" s="66">
        <f>IFERROR(AVERAGE(Data!AJ482), "  ")</f>
        <v>350</v>
      </c>
      <c r="AH474" s="66">
        <f>IFERROR(AVERAGE(Data!AK482), "  ")</f>
        <v>5641.666666666667</v>
      </c>
      <c r="AI474" s="67">
        <f>IFERROR(AVERAGE(Data!AL482), "  ")</f>
        <v>0</v>
      </c>
      <c r="AJ474" s="67">
        <f>IFERROR(AVERAGE(Data!AM482), "  ")</f>
        <v>-92.982456140350877</v>
      </c>
      <c r="AK474" s="67">
        <f>IFERROR(AVERAGE(Data!AN482), "  ")</f>
        <v>-93.796159527326438</v>
      </c>
      <c r="AL474" s="66">
        <f>IFERROR(AVERAGE(Data!AP482),"  ")</f>
        <v>421399</v>
      </c>
      <c r="AM474" s="66">
        <f>IFERROR(AVERAGE(Data!AQ482),"  ")</f>
        <v>236776</v>
      </c>
      <c r="AN474" s="66">
        <f>IFERROR(AVERAGE(Data!AR482),"  ")</f>
        <v>30800</v>
      </c>
      <c r="AO474" s="66">
        <f>IFERROR(AVERAGE(Data!AS482),"  ")</f>
        <v>688975</v>
      </c>
      <c r="AP474" s="66">
        <f>IFERROR(AVERAGE(Data!AT482),"  ")</f>
        <v>561968</v>
      </c>
      <c r="AQ474" s="66">
        <f>IFERROR(AVERAGE(Data!AU482),"  ")</f>
        <v>504659</v>
      </c>
      <c r="AR474" s="67">
        <f>IFERROR(AVERAGE(Data!AV482),"  ")</f>
        <v>19.665653495440736</v>
      </c>
      <c r="AS474" s="67">
        <f>IFERROR(AVERAGE(Data!AW482),"  ")</f>
        <v>-0.14321912526165104</v>
      </c>
      <c r="AT474" s="67">
        <f>IFERROR(AVERAGE(Data!AX482),"  ")</f>
        <v>11.355984932399888</v>
      </c>
      <c r="AU474" s="66">
        <f>IFERROR(AVERAGE(Data!AZ482), "  ")</f>
        <v>357.45</v>
      </c>
      <c r="AV474" s="66">
        <f>IFERROR(AVERAGE(Data!BA482), "  ")</f>
        <v>37.200000000000003</v>
      </c>
      <c r="AW474" s="66">
        <f>IFERROR(AVERAGE(Data!BB482), "  ")</f>
        <v>292.92500000000001</v>
      </c>
      <c r="AX474" s="66">
        <f>IFERROR(AVERAGE(Data!BC482), "  ")</f>
        <v>1.4</v>
      </c>
      <c r="AY474" s="66">
        <f>IFERROR(AVERAGE(Data!BD482), "  ")</f>
        <v>688.97500000000002</v>
      </c>
      <c r="AZ474" s="66">
        <f>IFERROR(AVERAGE(Data!BE482), "  ")</f>
        <v>950.92900000000009</v>
      </c>
      <c r="BA474" s="66">
        <f>IFERROR(AVERAGE(Data!BF482), "  ")</f>
        <v>82.885999999999996</v>
      </c>
      <c r="BB474" s="66">
        <f>IFERROR(AVERAGE(Data!BG482), "  ")</f>
        <v>761.10300000000007</v>
      </c>
      <c r="BC474" s="66">
        <f>IFERROR(AVERAGE(Data!BH482), "  ")</f>
        <v>1.4</v>
      </c>
      <c r="BD474" s="66">
        <f>IFERROR(AVERAGE(Data!BI482), "  ")</f>
        <v>1796.3179999999998</v>
      </c>
    </row>
    <row r="475" spans="1:56" x14ac:dyDescent="0.25">
      <c r="A475" s="59">
        <f t="shared" si="7"/>
        <v>40936</v>
      </c>
      <c r="B475" s="66">
        <f>IFERROR(AVERAGE(Data!B483),"  ")</f>
        <v>225400</v>
      </c>
      <c r="C475" s="66">
        <f>IFERROR(AVERAGE(Data!C483),"  ")</f>
        <v>116950</v>
      </c>
      <c r="D475" s="66">
        <f>IFERROR(AVERAGE(Data!D483),"  ")</f>
        <v>0</v>
      </c>
      <c r="E475" s="66">
        <f>IFERROR(AVERAGE(Data!E483),"  ")</f>
        <v>342350</v>
      </c>
      <c r="F475" s="66">
        <f>IFERROR(AVERAGE(Data!F483),"  ")</f>
        <v>323319.75</v>
      </c>
      <c r="G475" s="66">
        <f>IFERROR(AVERAGE(Data!G483),"  ")</f>
        <v>265111.16666666669</v>
      </c>
      <c r="H475" s="67">
        <f>IFERROR(AVERAGE(Data!H483),"  ")</f>
        <v>0.27826596367896972</v>
      </c>
      <c r="I475" s="67">
        <f>IFERROR(AVERAGE(Data!I483),"  ")</f>
        <v>9.0347824327468906</v>
      </c>
      <c r="J475" s="67">
        <f>IFERROR(AVERAGE(Data!J483),"  ")</f>
        <v>21.95629254897473</v>
      </c>
      <c r="K475" s="66">
        <f>IFERROR(AVERAGE(Data!L483),"  ")</f>
        <v>0</v>
      </c>
      <c r="L475" s="66">
        <f>IFERROR(AVERAGE(Data!M483),"  ")</f>
        <v>3600</v>
      </c>
      <c r="M475" s="66">
        <f>IFERROR(AVERAGE(Data!N483),"  ")</f>
        <v>12600</v>
      </c>
      <c r="N475" s="66">
        <f>IFERROR(AVERAGE(Data!O483),"  ")</f>
        <v>16200</v>
      </c>
      <c r="O475" s="66">
        <f>IFERROR(AVERAGE(Data!P483),"  ")</f>
        <v>24771.5</v>
      </c>
      <c r="P475" s="66">
        <f>IFERROR(AVERAGE(Data!Q483),"  ")</f>
        <v>17005.833333333332</v>
      </c>
      <c r="Q475" s="67">
        <f>IFERROR(AVERAGE(Data!R483),"  ")</f>
        <v>-22.857142857142854</v>
      </c>
      <c r="R475" s="67">
        <f>IFERROR(AVERAGE(Data!S483),"  ")</f>
        <v>29.018229166666675</v>
      </c>
      <c r="S475" s="67">
        <f>IFERROR(AVERAGE(Data!T483),"  ")</f>
        <v>45.66472288920469</v>
      </c>
      <c r="T475" s="66">
        <f>IFERROR(AVERAGE(Data!V483), " ")</f>
        <v>109200</v>
      </c>
      <c r="U475" s="66">
        <f>IFERROR(AVERAGE(Data!W483), " ")</f>
        <v>120750</v>
      </c>
      <c r="V475" s="66">
        <f>IFERROR(AVERAGE(Data!X483), " ")</f>
        <v>27200</v>
      </c>
      <c r="W475" s="66">
        <f>IFERROR(AVERAGE(Data!Y483), " ")</f>
        <v>257150</v>
      </c>
      <c r="X475" s="66">
        <f>IFERROR(AVERAGE(Data!Z483), " ")</f>
        <v>254563.25</v>
      </c>
      <c r="Y475" s="66">
        <f>IFERROR(AVERAGE(Data!AA483), " ")</f>
        <v>227913.91666666666</v>
      </c>
      <c r="Z475" s="67">
        <f>IFERROR(AVERAGE(Data!AB483), " ")</f>
        <v>18.8484433927383</v>
      </c>
      <c r="AA475" s="67">
        <f>IFERROR(AVERAGE(Data!AC483), " ")</f>
        <v>2.9892848979162556</v>
      </c>
      <c r="AB475" s="67">
        <f>IFERROR(AVERAGE(Data!AD483), " ")</f>
        <v>11.692718778690935</v>
      </c>
      <c r="AC475" s="66">
        <f>IFERROR(AVERAGE(Data!AF483), "  ")</f>
        <v>0</v>
      </c>
      <c r="AD475" s="66">
        <f>IFERROR(AVERAGE(Data!AG483), "  ")</f>
        <v>5250</v>
      </c>
      <c r="AE475" s="66">
        <f>IFERROR(AVERAGE(Data!AH483), "  ")</f>
        <v>0</v>
      </c>
      <c r="AF475" s="66">
        <f>IFERROR(AVERAGE(Data!AI483), "  ")</f>
        <v>5250</v>
      </c>
      <c r="AG475" s="66">
        <f>IFERROR(AVERAGE(Data!AJ483), "  ")</f>
        <v>1662.5</v>
      </c>
      <c r="AH475" s="66">
        <f>IFERROR(AVERAGE(Data!AK483), "  ")</f>
        <v>4629.166666666667</v>
      </c>
      <c r="AI475" s="67">
        <f>IFERROR(AVERAGE(Data!AL483), "  ")</f>
        <v>14.130434782608692</v>
      </c>
      <c r="AJ475" s="67">
        <f>IFERROR(AVERAGE(Data!AM483), "  ")</f>
        <v>-52.836879432624116</v>
      </c>
      <c r="AK475" s="67">
        <f>IFERROR(AVERAGE(Data!AN483), "  ")</f>
        <v>-64.086408640864093</v>
      </c>
      <c r="AL475" s="66">
        <f>IFERROR(AVERAGE(Data!AP483),"  ")</f>
        <v>334600</v>
      </c>
      <c r="AM475" s="66">
        <f>IFERROR(AVERAGE(Data!AQ483),"  ")</f>
        <v>246550</v>
      </c>
      <c r="AN475" s="66">
        <f>IFERROR(AVERAGE(Data!AR483),"  ")</f>
        <v>39800</v>
      </c>
      <c r="AO475" s="66">
        <f>IFERROR(AVERAGE(Data!AS483),"  ")</f>
        <v>620950</v>
      </c>
      <c r="AP475" s="66">
        <f>IFERROR(AVERAGE(Data!AT483),"  ")</f>
        <v>604317</v>
      </c>
      <c r="AQ475" s="66">
        <f>IFERROR(AVERAGE(Data!AU483),"  ")</f>
        <v>514660.08333333331</v>
      </c>
      <c r="AR475" s="67">
        <f>IFERROR(AVERAGE(Data!AV483),"  ")</f>
        <v>6.4422457179687642</v>
      </c>
      <c r="AS475" s="67">
        <f>IFERROR(AVERAGE(Data!AW483),"  ")</f>
        <v>6.6890172369504786</v>
      </c>
      <c r="AT475" s="67">
        <f>IFERROR(AVERAGE(Data!AX483),"  ")</f>
        <v>17.420608197546585</v>
      </c>
      <c r="AU475" s="66">
        <f>IFERROR(AVERAGE(Data!AZ483), "  ")</f>
        <v>342.35</v>
      </c>
      <c r="AV475" s="66">
        <f>IFERROR(AVERAGE(Data!BA483), "  ")</f>
        <v>16.2</v>
      </c>
      <c r="AW475" s="66">
        <f>IFERROR(AVERAGE(Data!BB483), "  ")</f>
        <v>257.14999999999998</v>
      </c>
      <c r="AX475" s="66">
        <f>IFERROR(AVERAGE(Data!BC483), "  ")</f>
        <v>5.25</v>
      </c>
      <c r="AY475" s="66">
        <f>IFERROR(AVERAGE(Data!BD483), "  ")</f>
        <v>620.95000000000005</v>
      </c>
      <c r="AZ475" s="66">
        <f>IFERROR(AVERAGE(Data!BE483), "  ")</f>
        <v>1293.279</v>
      </c>
      <c r="BA475" s="66">
        <f>IFERROR(AVERAGE(Data!BF483), "  ")</f>
        <v>99.085999999999999</v>
      </c>
      <c r="BB475" s="66">
        <f>IFERROR(AVERAGE(Data!BG483), "  ")</f>
        <v>1018.253</v>
      </c>
      <c r="BC475" s="66">
        <f>IFERROR(AVERAGE(Data!BH483), "  ")</f>
        <v>6.65</v>
      </c>
      <c r="BD475" s="66">
        <f>IFERROR(AVERAGE(Data!BI483), "  ")</f>
        <v>2417.268</v>
      </c>
    </row>
    <row r="476" spans="1:56" x14ac:dyDescent="0.25">
      <c r="A476" s="59">
        <f t="shared" si="7"/>
        <v>40943</v>
      </c>
      <c r="B476" s="66">
        <f>IFERROR(AVERAGE(Data!B484),"  ")</f>
        <v>254600</v>
      </c>
      <c r="C476" s="66">
        <f>IFERROR(AVERAGE(Data!C484),"  ")</f>
        <v>119568</v>
      </c>
      <c r="D476" s="66">
        <f>IFERROR(AVERAGE(Data!D484),"  ")</f>
        <v>0</v>
      </c>
      <c r="E476" s="66">
        <f>IFERROR(AVERAGE(Data!E484),"  ")</f>
        <v>374168</v>
      </c>
      <c r="F476" s="66">
        <f>IFERROR(AVERAGE(Data!F484),"  ")</f>
        <v>353235</v>
      </c>
      <c r="G476" s="66">
        <f>IFERROR(AVERAGE(Data!G484),"  ")</f>
        <v>286137.5</v>
      </c>
      <c r="H476" s="67">
        <f>IFERROR(AVERAGE(Data!H484),"  ")</f>
        <v>41.181619916536484</v>
      </c>
      <c r="I476" s="67">
        <f>IFERROR(AVERAGE(Data!I484),"  ")</f>
        <v>20.253078371229272</v>
      </c>
      <c r="J476" s="67">
        <f>IFERROR(AVERAGE(Data!J484),"  ")</f>
        <v>23.44939059018829</v>
      </c>
      <c r="K476" s="66">
        <f>IFERROR(AVERAGE(Data!L484),"  ")</f>
        <v>17300</v>
      </c>
      <c r="L476" s="66">
        <f>IFERROR(AVERAGE(Data!M484),"  ")</f>
        <v>3200</v>
      </c>
      <c r="M476" s="66">
        <f>IFERROR(AVERAGE(Data!N484),"  ")</f>
        <v>7000</v>
      </c>
      <c r="N476" s="66">
        <f>IFERROR(AVERAGE(Data!O484),"  ")</f>
        <v>27500</v>
      </c>
      <c r="O476" s="66">
        <f>IFERROR(AVERAGE(Data!P484),"  ")</f>
        <v>26421.5</v>
      </c>
      <c r="P476" s="66">
        <f>IFERROR(AVERAGE(Data!Q484),"  ")</f>
        <v>19913.833333333332</v>
      </c>
      <c r="Q476" s="67">
        <f>IFERROR(AVERAGE(Data!R484),"  ")</f>
        <v>82.119205298013242</v>
      </c>
      <c r="R476" s="67">
        <f>IFERROR(AVERAGE(Data!S484),"  ")</f>
        <v>44.379781420765021</v>
      </c>
      <c r="S476" s="67">
        <f>IFERROR(AVERAGE(Data!T484),"  ")</f>
        <v>32.679125900755764</v>
      </c>
      <c r="T476" s="66">
        <f>IFERROR(AVERAGE(Data!V484), " ")</f>
        <v>161648</v>
      </c>
      <c r="U476" s="66">
        <f>IFERROR(AVERAGE(Data!W484), " ")</f>
        <v>121726</v>
      </c>
      <c r="V476" s="66">
        <f>IFERROR(AVERAGE(Data!X484), " ")</f>
        <v>29400</v>
      </c>
      <c r="W476" s="66">
        <f>IFERROR(AVERAGE(Data!Y484), " ")</f>
        <v>312774</v>
      </c>
      <c r="X476" s="66">
        <f>IFERROR(AVERAGE(Data!Z484), " ")</f>
        <v>274419.75</v>
      </c>
      <c r="Y476" s="66">
        <f>IFERROR(AVERAGE(Data!AA484), " ")</f>
        <v>236874.16666666666</v>
      </c>
      <c r="Z476" s="67">
        <f>IFERROR(AVERAGE(Data!AB484), " ")</f>
        <v>78.760687668602273</v>
      </c>
      <c r="AA476" s="67">
        <f>IFERROR(AVERAGE(Data!AC484), " ")</f>
        <v>22.520303242714725</v>
      </c>
      <c r="AB476" s="67">
        <f>IFERROR(AVERAGE(Data!AD484), " ")</f>
        <v>15.850433950515219</v>
      </c>
      <c r="AC476" s="66">
        <f>IFERROR(AVERAGE(Data!AF484), "  ")</f>
        <v>3200</v>
      </c>
      <c r="AD476" s="66">
        <f>IFERROR(AVERAGE(Data!AG484), "  ")</f>
        <v>0</v>
      </c>
      <c r="AE476" s="66">
        <f>IFERROR(AVERAGE(Data!AH484), "  ")</f>
        <v>2800</v>
      </c>
      <c r="AF476" s="66">
        <f>IFERROR(AVERAGE(Data!AI484), "  ")</f>
        <v>6000</v>
      </c>
      <c r="AG476" s="66">
        <f>IFERROR(AVERAGE(Data!AJ484), "  ")</f>
        <v>3162.5</v>
      </c>
      <c r="AH476" s="66">
        <f>IFERROR(AVERAGE(Data!AK484), "  ")</f>
        <v>5575</v>
      </c>
      <c r="AI476" s="67">
        <f>IFERROR(AVERAGE(Data!AL484), "  ")</f>
        <v>-17.808219178082197</v>
      </c>
      <c r="AJ476" s="67">
        <f>IFERROR(AVERAGE(Data!AM484), "  ")</f>
        <v>-23.333333333333329</v>
      </c>
      <c r="AK476" s="67">
        <f>IFERROR(AVERAGE(Data!AN484), "  ")</f>
        <v>-43.27354260089686</v>
      </c>
      <c r="AL476" s="66">
        <f>IFERROR(AVERAGE(Data!AP484),"  ")</f>
        <v>436748</v>
      </c>
      <c r="AM476" s="66">
        <f>IFERROR(AVERAGE(Data!AQ484),"  ")</f>
        <v>244494</v>
      </c>
      <c r="AN476" s="66">
        <f>IFERROR(AVERAGE(Data!AR484),"  ")</f>
        <v>39200</v>
      </c>
      <c r="AO476" s="66">
        <f>IFERROR(AVERAGE(Data!AS484),"  ")</f>
        <v>720442</v>
      </c>
      <c r="AP476" s="66">
        <f>IFERROR(AVERAGE(Data!AT484),"  ")</f>
        <v>657238.75</v>
      </c>
      <c r="AQ476" s="66">
        <f>IFERROR(AVERAGE(Data!AU484),"  ")</f>
        <v>548500.5</v>
      </c>
      <c r="AR476" s="67">
        <f>IFERROR(AVERAGE(Data!AV484),"  ")</f>
        <v>55.806952512359587</v>
      </c>
      <c r="AS476" s="67">
        <f>IFERROR(AVERAGE(Data!AW484),"  ")</f>
        <v>21.677756240430845</v>
      </c>
      <c r="AT476" s="67">
        <f>IFERROR(AVERAGE(Data!AX484),"  ")</f>
        <v>19.824640086927904</v>
      </c>
      <c r="AU476" s="66">
        <f>IFERROR(AVERAGE(Data!AZ484), "  ")</f>
        <v>374.16800000000001</v>
      </c>
      <c r="AV476" s="66">
        <f>IFERROR(AVERAGE(Data!BA484), "  ")</f>
        <v>27.5</v>
      </c>
      <c r="AW476" s="66">
        <f>IFERROR(AVERAGE(Data!BB484), "  ")</f>
        <v>312.774</v>
      </c>
      <c r="AX476" s="66">
        <f>IFERROR(AVERAGE(Data!BC484), "  ")</f>
        <v>6</v>
      </c>
      <c r="AY476" s="66">
        <f>IFERROR(AVERAGE(Data!BD484), "  ")</f>
        <v>720.44200000000001</v>
      </c>
      <c r="AZ476" s="66">
        <f>IFERROR(AVERAGE(Data!BE484), "  ")</f>
        <v>1667.4470000000001</v>
      </c>
      <c r="BA476" s="66">
        <f>IFERROR(AVERAGE(Data!BF484), "  ")</f>
        <v>126.586</v>
      </c>
      <c r="BB476" s="66">
        <f>IFERROR(AVERAGE(Data!BG484), "  ")</f>
        <v>1331.027</v>
      </c>
      <c r="BC476" s="66">
        <f>IFERROR(AVERAGE(Data!BH484), "  ")</f>
        <v>12.65</v>
      </c>
      <c r="BD476" s="66">
        <f>IFERROR(AVERAGE(Data!BI484), "  ")</f>
        <v>3137.71</v>
      </c>
    </row>
    <row r="477" spans="1:56" x14ac:dyDescent="0.25">
      <c r="A477" s="59">
        <f t="shared" si="7"/>
        <v>40950</v>
      </c>
      <c r="B477" s="66">
        <f>IFERROR(AVERAGE(Data!B485),"  ")</f>
        <v>253500</v>
      </c>
      <c r="C477" s="66">
        <f>IFERROR(AVERAGE(Data!C485),"  ")</f>
        <v>178100</v>
      </c>
      <c r="D477" s="66">
        <f>IFERROR(AVERAGE(Data!D485),"  ")</f>
        <v>0</v>
      </c>
      <c r="E477" s="66">
        <f>IFERROR(AVERAGE(Data!E485),"  ")</f>
        <v>431600</v>
      </c>
      <c r="F477" s="66">
        <f>IFERROR(AVERAGE(Data!F485),"  ")</f>
        <v>376392</v>
      </c>
      <c r="G477" s="66">
        <f>IFERROR(AVERAGE(Data!G485),"  ")</f>
        <v>293602.83333333331</v>
      </c>
      <c r="H477" s="67">
        <f>IFERROR(AVERAGE(Data!H485),"  ")</f>
        <v>85.14228845477399</v>
      </c>
      <c r="I477" s="67">
        <f>IFERROR(AVERAGE(Data!I485),"  ")</f>
        <v>31.963880956513059</v>
      </c>
      <c r="J477" s="67">
        <f>IFERROR(AVERAGE(Data!J485),"  ")</f>
        <v>28.197672933446949</v>
      </c>
      <c r="K477" s="66">
        <f>IFERROR(AVERAGE(Data!L485),"  ")</f>
        <v>1600</v>
      </c>
      <c r="L477" s="66">
        <f>IFERROR(AVERAGE(Data!M485),"  ")</f>
        <v>6950</v>
      </c>
      <c r="M477" s="66">
        <f>IFERROR(AVERAGE(Data!N485),"  ")</f>
        <v>15400</v>
      </c>
      <c r="N477" s="66">
        <f>IFERROR(AVERAGE(Data!O485),"  ")</f>
        <v>23950</v>
      </c>
      <c r="O477" s="66">
        <f>IFERROR(AVERAGE(Data!P485),"  ")</f>
        <v>26212.5</v>
      </c>
      <c r="P477" s="66">
        <f>IFERROR(AVERAGE(Data!Q485),"  ")</f>
        <v>18551.25</v>
      </c>
      <c r="Q477" s="67">
        <f>IFERROR(AVERAGE(Data!R485),"  ")</f>
        <v>53.035143769968052</v>
      </c>
      <c r="R477" s="67">
        <f>IFERROR(AVERAGE(Data!S485),"  ")</f>
        <v>47.988708539167256</v>
      </c>
      <c r="S477" s="67">
        <f>IFERROR(AVERAGE(Data!T485),"  ")</f>
        <v>41.297756215888427</v>
      </c>
      <c r="T477" s="66">
        <f>IFERROR(AVERAGE(Data!V485), " ")</f>
        <v>167100</v>
      </c>
      <c r="U477" s="66">
        <f>IFERROR(AVERAGE(Data!W485), " ")</f>
        <v>154300</v>
      </c>
      <c r="V477" s="66">
        <f>IFERROR(AVERAGE(Data!X485), " ")</f>
        <v>23800</v>
      </c>
      <c r="W477" s="66">
        <f>IFERROR(AVERAGE(Data!Y485), " ")</f>
        <v>345200</v>
      </c>
      <c r="X477" s="66">
        <f>IFERROR(AVERAGE(Data!Z485), " ")</f>
        <v>302012.25</v>
      </c>
      <c r="Y477" s="66">
        <f>IFERROR(AVERAGE(Data!AA485), " ")</f>
        <v>232024</v>
      </c>
      <c r="Z477" s="67">
        <f>IFERROR(AVERAGE(Data!AB485), " ")</f>
        <v>50.462458483345387</v>
      </c>
      <c r="AA477" s="67">
        <f>IFERROR(AVERAGE(Data!AC485), " ")</f>
        <v>38.116095131605121</v>
      </c>
      <c r="AB477" s="67">
        <f>IFERROR(AVERAGE(Data!AD485), " ")</f>
        <v>30.164228700479256</v>
      </c>
      <c r="AC477" s="66">
        <f>IFERROR(AVERAGE(Data!AF485), "  ")</f>
        <v>7500</v>
      </c>
      <c r="AD477" s="66">
        <f>IFERROR(AVERAGE(Data!AG485), "  ")</f>
        <v>0</v>
      </c>
      <c r="AE477" s="66">
        <f>IFERROR(AVERAGE(Data!AH485), "  ")</f>
        <v>2800</v>
      </c>
      <c r="AF477" s="66">
        <f>IFERROR(AVERAGE(Data!AI485), "  ")</f>
        <v>10300</v>
      </c>
      <c r="AG477" s="66">
        <f>IFERROR(AVERAGE(Data!AJ485), "  ")</f>
        <v>5737.5</v>
      </c>
      <c r="AH477" s="66">
        <f>IFERROR(AVERAGE(Data!AK485), "  ")</f>
        <v>6425</v>
      </c>
      <c r="AI477" s="67">
        <f>IFERROR(AVERAGE(Data!AL485), "  ")</f>
        <v>586.66666666666663</v>
      </c>
      <c r="AJ477" s="67">
        <f>IFERROR(AVERAGE(Data!AM485), "  ")</f>
        <v>55.067567567567565</v>
      </c>
      <c r="AK477" s="67">
        <f>IFERROR(AVERAGE(Data!AN485), "  ")</f>
        <v>-10.700389105058361</v>
      </c>
      <c r="AL477" s="66">
        <f>IFERROR(AVERAGE(Data!AP485),"  ")</f>
        <v>429700</v>
      </c>
      <c r="AM477" s="66">
        <f>IFERROR(AVERAGE(Data!AQ485),"  ")</f>
        <v>339350</v>
      </c>
      <c r="AN477" s="66">
        <f>IFERROR(AVERAGE(Data!AR485),"  ")</f>
        <v>42000</v>
      </c>
      <c r="AO477" s="66">
        <f>IFERROR(AVERAGE(Data!AS485),"  ")</f>
        <v>811050</v>
      </c>
      <c r="AP477" s="66">
        <f>IFERROR(AVERAGE(Data!AT485),"  ")</f>
        <v>710354.25</v>
      </c>
      <c r="AQ477" s="66">
        <f>IFERROR(AVERAGE(Data!AU485),"  ")</f>
        <v>550603.08333333337</v>
      </c>
      <c r="AR477" s="67">
        <f>IFERROR(AVERAGE(Data!AV485),"  ")</f>
        <v>69.076536291886086</v>
      </c>
      <c r="AS477" s="67">
        <f>IFERROR(AVERAGE(Data!AW485),"  ")</f>
        <v>35.227911970554061</v>
      </c>
      <c r="AT477" s="67">
        <f>IFERROR(AVERAGE(Data!AX485),"  ")</f>
        <v>29.013852537755191</v>
      </c>
      <c r="AU477" s="66">
        <f>IFERROR(AVERAGE(Data!AZ485), "  ")</f>
        <v>431.6</v>
      </c>
      <c r="AV477" s="66">
        <f>IFERROR(AVERAGE(Data!BA485), "  ")</f>
        <v>23.95</v>
      </c>
      <c r="AW477" s="66">
        <f>IFERROR(AVERAGE(Data!BB485), "  ")</f>
        <v>345.2</v>
      </c>
      <c r="AX477" s="66">
        <f>IFERROR(AVERAGE(Data!BC485), "  ")</f>
        <v>10.3</v>
      </c>
      <c r="AY477" s="66">
        <f>IFERROR(AVERAGE(Data!BD485), "  ")</f>
        <v>811.05</v>
      </c>
      <c r="AZ477" s="66">
        <f>IFERROR(AVERAGE(Data!BE485), "  ")</f>
        <v>2099.047</v>
      </c>
      <c r="BA477" s="66">
        <f>IFERROR(AVERAGE(Data!BF485), "  ")</f>
        <v>150.536</v>
      </c>
      <c r="BB477" s="66">
        <f>IFERROR(AVERAGE(Data!BG485), "  ")</f>
        <v>1676.2270000000001</v>
      </c>
      <c r="BC477" s="66">
        <f>IFERROR(AVERAGE(Data!BH485), "  ")</f>
        <v>22.950000000000003</v>
      </c>
      <c r="BD477" s="66">
        <f>IFERROR(AVERAGE(Data!BI485), "  ")</f>
        <v>3948.76</v>
      </c>
    </row>
    <row r="478" spans="1:56" x14ac:dyDescent="0.25">
      <c r="A478" s="59">
        <f t="shared" si="7"/>
        <v>40957</v>
      </c>
      <c r="B478" s="66">
        <f>IFERROR(AVERAGE(Data!B486),"  ")</f>
        <v>268776</v>
      </c>
      <c r="C478" s="66">
        <f>IFERROR(AVERAGE(Data!C486),"  ")</f>
        <v>135050</v>
      </c>
      <c r="D478" s="66">
        <f>IFERROR(AVERAGE(Data!D486),"  ")</f>
        <v>1400</v>
      </c>
      <c r="E478" s="66">
        <f>IFERROR(AVERAGE(Data!E486),"  ")</f>
        <v>405226</v>
      </c>
      <c r="F478" s="66">
        <f>IFERROR(AVERAGE(Data!F486),"  ")</f>
        <v>388336</v>
      </c>
      <c r="G478" s="66">
        <f>IFERROR(AVERAGE(Data!G486),"  ")</f>
        <v>306092.33333333331</v>
      </c>
      <c r="H478" s="67">
        <f>IFERROR(AVERAGE(Data!H486),"  ")</f>
        <v>9.5353426138667494</v>
      </c>
      <c r="I478" s="67">
        <f>IFERROR(AVERAGE(Data!I486),"  ")</f>
        <v>28.429243964831574</v>
      </c>
      <c r="J478" s="67">
        <f>IFERROR(AVERAGE(Data!J486),"  ")</f>
        <v>26.868907747880002</v>
      </c>
      <c r="K478" s="66">
        <f>IFERROR(AVERAGE(Data!L486),"  ")</f>
        <v>18100</v>
      </c>
      <c r="L478" s="66">
        <f>IFERROR(AVERAGE(Data!M486),"  ")</f>
        <v>7000</v>
      </c>
      <c r="M478" s="66">
        <f>IFERROR(AVERAGE(Data!N486),"  ")</f>
        <v>8400</v>
      </c>
      <c r="N478" s="66">
        <f>IFERROR(AVERAGE(Data!O486),"  ")</f>
        <v>33500</v>
      </c>
      <c r="O478" s="66">
        <f>IFERROR(AVERAGE(Data!P486),"  ")</f>
        <v>25287.5</v>
      </c>
      <c r="P478" s="66">
        <f>IFERROR(AVERAGE(Data!Q486),"  ")</f>
        <v>16664.5</v>
      </c>
      <c r="Q478" s="67">
        <f>IFERROR(AVERAGE(Data!R486),"  ")</f>
        <v>74.451908555954802</v>
      </c>
      <c r="R478" s="67">
        <f>IFERROR(AVERAGE(Data!S486),"  ")</f>
        <v>42.559158879821844</v>
      </c>
      <c r="S478" s="67">
        <f>IFERROR(AVERAGE(Data!T486),"  ")</f>
        <v>51.744726814485873</v>
      </c>
      <c r="T478" s="66">
        <f>IFERROR(AVERAGE(Data!V486), " ")</f>
        <v>111200</v>
      </c>
      <c r="U478" s="66">
        <f>IFERROR(AVERAGE(Data!W486), " ")</f>
        <v>104000</v>
      </c>
      <c r="V478" s="66">
        <f>IFERROR(AVERAGE(Data!X486), " ")</f>
        <v>18200</v>
      </c>
      <c r="W478" s="66">
        <f>IFERROR(AVERAGE(Data!Y486), " ")</f>
        <v>233400</v>
      </c>
      <c r="X478" s="66">
        <f>IFERROR(AVERAGE(Data!Z486), " ")</f>
        <v>287131</v>
      </c>
      <c r="Y478" s="66">
        <f>IFERROR(AVERAGE(Data!AA486), " ")</f>
        <v>208597.41666666666</v>
      </c>
      <c r="Z478" s="67">
        <f>IFERROR(AVERAGE(Data!AB486), " ")</f>
        <v>-17.331075935692507</v>
      </c>
      <c r="AA478" s="67">
        <f>IFERROR(AVERAGE(Data!AC486), " ")</f>
        <v>27.176713804669063</v>
      </c>
      <c r="AB478" s="67">
        <f>IFERROR(AVERAGE(Data!AD486), " ")</f>
        <v>37.648396892099576</v>
      </c>
      <c r="AC478" s="66">
        <f>IFERROR(AVERAGE(Data!AF486), "  ")</f>
        <v>9000</v>
      </c>
      <c r="AD478" s="66">
        <f>IFERROR(AVERAGE(Data!AG486), "  ")</f>
        <v>0</v>
      </c>
      <c r="AE478" s="66">
        <f>IFERROR(AVERAGE(Data!AH486), "  ")</f>
        <v>0</v>
      </c>
      <c r="AF478" s="66">
        <f>IFERROR(AVERAGE(Data!AI486), "  ")</f>
        <v>9000</v>
      </c>
      <c r="AG478" s="66">
        <f>IFERROR(AVERAGE(Data!AJ486), "  ")</f>
        <v>7637.5</v>
      </c>
      <c r="AH478" s="66">
        <f>IFERROR(AVERAGE(Data!AK486), "  ")</f>
        <v>7808.333333333333</v>
      </c>
      <c r="AI478" s="67">
        <f>IFERROR(AVERAGE(Data!AL486), "  ")</f>
        <v>-31.818181818181824</v>
      </c>
      <c r="AJ478" s="67">
        <f>IFERROR(AVERAGE(Data!AM486), "  ")</f>
        <v>14.849624060150379</v>
      </c>
      <c r="AK478" s="67">
        <f>IFERROR(AVERAGE(Data!AN486), "  ")</f>
        <v>-2.1878335112059721</v>
      </c>
      <c r="AL478" s="66">
        <f>IFERROR(AVERAGE(Data!AP486),"  ")</f>
        <v>407076</v>
      </c>
      <c r="AM478" s="66">
        <f>IFERROR(AVERAGE(Data!AQ486),"  ")</f>
        <v>246050</v>
      </c>
      <c r="AN478" s="66">
        <f>IFERROR(AVERAGE(Data!AR486),"  ")</f>
        <v>28000</v>
      </c>
      <c r="AO478" s="66">
        <f>IFERROR(AVERAGE(Data!AS486),"  ")</f>
        <v>681126</v>
      </c>
      <c r="AP478" s="66">
        <f>IFERROR(AVERAGE(Data!AT486),"  ")</f>
        <v>708392</v>
      </c>
      <c r="AQ478" s="66">
        <f>IFERROR(AVERAGE(Data!AU486),"  ")</f>
        <v>539162.58333333337</v>
      </c>
      <c r="AR478" s="67">
        <f>IFERROR(AVERAGE(Data!AV486),"  ")</f>
        <v>-0.51965578281367719</v>
      </c>
      <c r="AS478" s="67">
        <f>IFERROR(AVERAGE(Data!AW486),"  ")</f>
        <v>28.207624856343937</v>
      </c>
      <c r="AT478" s="67">
        <f>IFERROR(AVERAGE(Data!AX486),"  ")</f>
        <v>31.38745563915397</v>
      </c>
      <c r="AU478" s="66">
        <f>IFERROR(AVERAGE(Data!AZ486), "  ")</f>
        <v>405.226</v>
      </c>
      <c r="AV478" s="66">
        <f>IFERROR(AVERAGE(Data!BA486), "  ")</f>
        <v>33.5</v>
      </c>
      <c r="AW478" s="66">
        <f>IFERROR(AVERAGE(Data!BB486), "  ")</f>
        <v>233.4</v>
      </c>
      <c r="AX478" s="66">
        <f>IFERROR(AVERAGE(Data!BC486), "  ")</f>
        <v>9</v>
      </c>
      <c r="AY478" s="66">
        <f>IFERROR(AVERAGE(Data!BD486), "  ")</f>
        <v>681.12599999999998</v>
      </c>
      <c r="AZ478" s="66">
        <f>IFERROR(AVERAGE(Data!BE486), "  ")</f>
        <v>2504.2730000000001</v>
      </c>
      <c r="BA478" s="66">
        <f>IFERROR(AVERAGE(Data!BF486), "  ")</f>
        <v>184.036</v>
      </c>
      <c r="BB478" s="66">
        <f>IFERROR(AVERAGE(Data!BG486), "  ")</f>
        <v>1909.6270000000002</v>
      </c>
      <c r="BC478" s="66">
        <f>IFERROR(AVERAGE(Data!BH486), "  ")</f>
        <v>31.950000000000003</v>
      </c>
      <c r="BD478" s="66">
        <f>IFERROR(AVERAGE(Data!BI486), "  ")</f>
        <v>4629.8860000000004</v>
      </c>
    </row>
    <row r="479" spans="1:56" x14ac:dyDescent="0.25">
      <c r="A479" s="59">
        <f t="shared" si="7"/>
        <v>40964</v>
      </c>
      <c r="B479" s="66">
        <f>IFERROR(AVERAGE(Data!B487),"  ")</f>
        <v>200478</v>
      </c>
      <c r="C479" s="66">
        <f>IFERROR(AVERAGE(Data!C487),"  ")</f>
        <v>93130</v>
      </c>
      <c r="D479" s="66">
        <f>IFERROR(AVERAGE(Data!D487),"  ")</f>
        <v>0</v>
      </c>
      <c r="E479" s="66">
        <f>IFERROR(AVERAGE(Data!E487),"  ")</f>
        <v>293608</v>
      </c>
      <c r="F479" s="66">
        <f>IFERROR(AVERAGE(Data!F487),"  ")</f>
        <v>376150.5</v>
      </c>
      <c r="G479" s="66">
        <f>IFERROR(AVERAGE(Data!G487),"  ")</f>
        <v>344103.41666666669</v>
      </c>
      <c r="H479" s="67">
        <f>IFERROR(AVERAGE(Data!H487),"  ")</f>
        <v>-12.389296030173547</v>
      </c>
      <c r="I479" s="67">
        <f>IFERROR(AVERAGE(Data!I487),"  ")</f>
        <v>25.047746799842429</v>
      </c>
      <c r="J479" s="67">
        <f>IFERROR(AVERAGE(Data!J487),"  ")</f>
        <v>9.3132127671889275</v>
      </c>
      <c r="K479" s="66">
        <f>IFERROR(AVERAGE(Data!L487),"  ")</f>
        <v>3100</v>
      </c>
      <c r="L479" s="66">
        <f>IFERROR(AVERAGE(Data!M487),"  ")</f>
        <v>6680</v>
      </c>
      <c r="M479" s="66">
        <f>IFERROR(AVERAGE(Data!N487),"  ")</f>
        <v>18200</v>
      </c>
      <c r="N479" s="66">
        <f>IFERROR(AVERAGE(Data!O487),"  ")</f>
        <v>27980</v>
      </c>
      <c r="O479" s="66">
        <f>IFERROR(AVERAGE(Data!P487),"  ")</f>
        <v>28232.5</v>
      </c>
      <c r="P479" s="66">
        <f>IFERROR(AVERAGE(Data!Q487),"  ")</f>
        <v>16427</v>
      </c>
      <c r="Q479" s="67">
        <f>IFERROR(AVERAGE(Data!R487),"  ")</f>
        <v>169.03846153846155</v>
      </c>
      <c r="R479" s="67">
        <f>IFERROR(AVERAGE(Data!S487),"  ")</f>
        <v>87.115802031382032</v>
      </c>
      <c r="S479" s="67">
        <f>IFERROR(AVERAGE(Data!T487),"  ")</f>
        <v>71.866439398551179</v>
      </c>
      <c r="T479" s="66">
        <f>IFERROR(AVERAGE(Data!V487), " ")</f>
        <v>69100</v>
      </c>
      <c r="U479" s="66">
        <f>IFERROR(AVERAGE(Data!W487), " ")</f>
        <v>101725</v>
      </c>
      <c r="V479" s="66">
        <f>IFERROR(AVERAGE(Data!X487), " ")</f>
        <v>16800</v>
      </c>
      <c r="W479" s="66">
        <f>IFERROR(AVERAGE(Data!Y487), " ")</f>
        <v>187625</v>
      </c>
      <c r="X479" s="66">
        <f>IFERROR(AVERAGE(Data!Z487), " ")</f>
        <v>269749.75</v>
      </c>
      <c r="Y479" s="66">
        <f>IFERROR(AVERAGE(Data!AA487), " ")</f>
        <v>222883.58333333334</v>
      </c>
      <c r="Z479" s="67">
        <f>IFERROR(AVERAGE(Data!AB487), " ")</f>
        <v>-17.016806722689072</v>
      </c>
      <c r="AA479" s="67">
        <f>IFERROR(AVERAGE(Data!AC487), " ")</f>
        <v>18.204365568427683</v>
      </c>
      <c r="AB479" s="67">
        <f>IFERROR(AVERAGE(Data!AD487), " ")</f>
        <v>21.027195437977152</v>
      </c>
      <c r="AC479" s="66">
        <f>IFERROR(AVERAGE(Data!AF487), "  ")</f>
        <v>4500</v>
      </c>
      <c r="AD479" s="66">
        <f>IFERROR(AVERAGE(Data!AG487), "  ")</f>
        <v>0</v>
      </c>
      <c r="AE479" s="66">
        <f>IFERROR(AVERAGE(Data!AH487), "  ")</f>
        <v>0</v>
      </c>
      <c r="AF479" s="66">
        <f>IFERROR(AVERAGE(Data!AI487), "  ")</f>
        <v>4500</v>
      </c>
      <c r="AG479" s="66">
        <f>IFERROR(AVERAGE(Data!AJ487), "  ")</f>
        <v>7450</v>
      </c>
      <c r="AH479" s="66">
        <f>IFERROR(AVERAGE(Data!AK487), "  ")</f>
        <v>8312.5</v>
      </c>
      <c r="AI479" s="67">
        <f>IFERROR(AVERAGE(Data!AL487), "  ")</f>
        <v>-38.356164383561641</v>
      </c>
      <c r="AJ479" s="67">
        <f>IFERROR(AVERAGE(Data!AM487), "  ")</f>
        <v>1.7064846416382284</v>
      </c>
      <c r="AK479" s="67">
        <f>IFERROR(AVERAGE(Data!AN487), "  ")</f>
        <v>-10.375939849624061</v>
      </c>
      <c r="AL479" s="66">
        <f>IFERROR(AVERAGE(Data!AP487),"  ")</f>
        <v>277178</v>
      </c>
      <c r="AM479" s="66">
        <f>IFERROR(AVERAGE(Data!AQ487),"  ")</f>
        <v>201535</v>
      </c>
      <c r="AN479" s="66">
        <f>IFERROR(AVERAGE(Data!AR487),"  ")</f>
        <v>35000</v>
      </c>
      <c r="AO479" s="66">
        <f>IFERROR(AVERAGE(Data!AS487),"  ")</f>
        <v>513713</v>
      </c>
      <c r="AP479" s="66">
        <f>IFERROR(AVERAGE(Data!AT487),"  ")</f>
        <v>681582.75</v>
      </c>
      <c r="AQ479" s="66">
        <f>IFERROR(AVERAGE(Data!AU487),"  ")</f>
        <v>591726.5</v>
      </c>
      <c r="AR479" s="67">
        <f>IFERROR(AVERAGE(Data!AV487),"  ")</f>
        <v>-11.264785949202661</v>
      </c>
      <c r="AS479" s="67">
        <f>IFERROR(AVERAGE(Data!AW487),"  ")</f>
        <v>23.603889921566857</v>
      </c>
      <c r="AT479" s="67">
        <f>IFERROR(AVERAGE(Data!AX487),"  ")</f>
        <v>15.185436177017596</v>
      </c>
      <c r="AU479" s="66">
        <f>IFERROR(AVERAGE(Data!AZ487), "  ")</f>
        <v>293.608</v>
      </c>
      <c r="AV479" s="66">
        <f>IFERROR(AVERAGE(Data!BA487), "  ")</f>
        <v>27.98</v>
      </c>
      <c r="AW479" s="66">
        <f>IFERROR(AVERAGE(Data!BB487), "  ")</f>
        <v>187.625</v>
      </c>
      <c r="AX479" s="66">
        <f>IFERROR(AVERAGE(Data!BC487), "  ")</f>
        <v>4.5</v>
      </c>
      <c r="AY479" s="66">
        <f>IFERROR(AVERAGE(Data!BD487), "  ")</f>
        <v>513.71299999999997</v>
      </c>
      <c r="AZ479" s="66">
        <f>IFERROR(AVERAGE(Data!BE487), "  ")</f>
        <v>2797.8810000000003</v>
      </c>
      <c r="BA479" s="66">
        <f>IFERROR(AVERAGE(Data!BF487), "  ")</f>
        <v>212.01599999999999</v>
      </c>
      <c r="BB479" s="66">
        <f>IFERROR(AVERAGE(Data!BG487), "  ")</f>
        <v>2097.2520000000004</v>
      </c>
      <c r="BC479" s="66">
        <f>IFERROR(AVERAGE(Data!BH487), "  ")</f>
        <v>36.450000000000003</v>
      </c>
      <c r="BD479" s="66">
        <f>IFERROR(AVERAGE(Data!BI487), "  ")</f>
        <v>5143.5990000000002</v>
      </c>
    </row>
    <row r="480" spans="1:56" x14ac:dyDescent="0.25">
      <c r="A480" s="59">
        <f t="shared" si="7"/>
        <v>40971</v>
      </c>
      <c r="B480" s="66">
        <f>IFERROR(AVERAGE(Data!B488),"  ")</f>
        <v>176400</v>
      </c>
      <c r="C480" s="66">
        <f>IFERROR(AVERAGE(Data!C488),"  ")</f>
        <v>103300</v>
      </c>
      <c r="D480" s="66">
        <f>IFERROR(AVERAGE(Data!D488),"  ")</f>
        <v>0</v>
      </c>
      <c r="E480" s="66">
        <f>IFERROR(AVERAGE(Data!E488),"  ")</f>
        <v>279700</v>
      </c>
      <c r="F480" s="66">
        <f>IFERROR(AVERAGE(Data!F488),"  ")</f>
        <v>352533.5</v>
      </c>
      <c r="G480" s="66">
        <f>IFERROR(AVERAGE(Data!G488),"  ")</f>
        <v>380567.5</v>
      </c>
      <c r="H480" s="67">
        <f>IFERROR(AVERAGE(Data!H488),"  ")</f>
        <v>18.181434064308945</v>
      </c>
      <c r="I480" s="67">
        <f>IFERROR(AVERAGE(Data!I488),"  ")</f>
        <v>20.025092223283323</v>
      </c>
      <c r="J480" s="67">
        <f>IFERROR(AVERAGE(Data!J488),"  ")</f>
        <v>-7.3663673329961155</v>
      </c>
      <c r="K480" s="66">
        <f>IFERROR(AVERAGE(Data!L488),"  ")</f>
        <v>6100</v>
      </c>
      <c r="L480" s="66">
        <f>IFERROR(AVERAGE(Data!M488),"  ")</f>
        <v>17600</v>
      </c>
      <c r="M480" s="66">
        <f>IFERROR(AVERAGE(Data!N488),"  ")</f>
        <v>19600</v>
      </c>
      <c r="N480" s="66">
        <f>IFERROR(AVERAGE(Data!O488),"  ")</f>
        <v>43300</v>
      </c>
      <c r="O480" s="66">
        <f>IFERROR(AVERAGE(Data!P488),"  ")</f>
        <v>32182.5</v>
      </c>
      <c r="P480" s="66">
        <f>IFERROR(AVERAGE(Data!Q488),"  ")</f>
        <v>16086.833333333334</v>
      </c>
      <c r="Q480" s="67">
        <f>IFERROR(AVERAGE(Data!R488),"  ")</f>
        <v>104.24528301886791</v>
      </c>
      <c r="R480" s="67">
        <f>IFERROR(AVERAGE(Data!S488),"  ")</f>
        <v>93.715859329149922</v>
      </c>
      <c r="S480" s="67">
        <f>IFERROR(AVERAGE(Data!T488),"  ")</f>
        <v>100.05491033039439</v>
      </c>
      <c r="T480" s="66">
        <f>IFERROR(AVERAGE(Data!V488), " ")</f>
        <v>78224</v>
      </c>
      <c r="U480" s="66">
        <f>IFERROR(AVERAGE(Data!W488), " ")</f>
        <v>83918</v>
      </c>
      <c r="V480" s="66">
        <f>IFERROR(AVERAGE(Data!X488), " ")</f>
        <v>30800</v>
      </c>
      <c r="W480" s="66">
        <f>IFERROR(AVERAGE(Data!Y488), " ")</f>
        <v>192942</v>
      </c>
      <c r="X480" s="66">
        <f>IFERROR(AVERAGE(Data!Z488), " ")</f>
        <v>239791.75</v>
      </c>
      <c r="Y480" s="66">
        <f>IFERROR(AVERAGE(Data!AA488), " ")</f>
        <v>213559</v>
      </c>
      <c r="Z480" s="67">
        <f>IFERROR(AVERAGE(Data!AB488), " ")</f>
        <v>34.454355400696855</v>
      </c>
      <c r="AA480" s="67">
        <f>IFERROR(AVERAGE(Data!AC488), " ")</f>
        <v>8.8284316117078543</v>
      </c>
      <c r="AB480" s="67">
        <f>IFERROR(AVERAGE(Data!AD488), " ")</f>
        <v>12.283607808614949</v>
      </c>
      <c r="AC480" s="66">
        <f>IFERROR(AVERAGE(Data!AF488), "  ")</f>
        <v>0</v>
      </c>
      <c r="AD480" s="66">
        <f>IFERROR(AVERAGE(Data!AG488), "  ")</f>
        <v>0</v>
      </c>
      <c r="AE480" s="66">
        <f>IFERROR(AVERAGE(Data!AH488), "  ")</f>
        <v>8700</v>
      </c>
      <c r="AF480" s="66">
        <f>IFERROR(AVERAGE(Data!AI488), "  ")</f>
        <v>8700</v>
      </c>
      <c r="AG480" s="66">
        <f>IFERROR(AVERAGE(Data!AJ488), "  ")</f>
        <v>8125</v>
      </c>
      <c r="AH480" s="66">
        <f>IFERROR(AVERAGE(Data!AK488), "  ")</f>
        <v>8366.6666666666661</v>
      </c>
      <c r="AI480" s="67">
        <f>IFERROR(AVERAGE(Data!AL488), "  ")</f>
        <v>-14.28571428571429</v>
      </c>
      <c r="AJ480" s="67">
        <f>IFERROR(AVERAGE(Data!AM488), "  ")</f>
        <v>1.0886469673405896</v>
      </c>
      <c r="AK480" s="67">
        <f>IFERROR(AVERAGE(Data!AN488), "  ")</f>
        <v>-2.8884462151394397</v>
      </c>
      <c r="AL480" s="66">
        <f>IFERROR(AVERAGE(Data!AP488),"  ")</f>
        <v>260724</v>
      </c>
      <c r="AM480" s="66">
        <f>IFERROR(AVERAGE(Data!AQ488),"  ")</f>
        <v>204818</v>
      </c>
      <c r="AN480" s="66">
        <f>IFERROR(AVERAGE(Data!AR488),"  ")</f>
        <v>59100</v>
      </c>
      <c r="AO480" s="66">
        <f>IFERROR(AVERAGE(Data!AS488),"  ")</f>
        <v>524642</v>
      </c>
      <c r="AP480" s="66">
        <f>IFERROR(AVERAGE(Data!AT488),"  ")</f>
        <v>632632.75</v>
      </c>
      <c r="AQ480" s="66">
        <f>IFERROR(AVERAGE(Data!AU488),"  ")</f>
        <v>618580</v>
      </c>
      <c r="AR480" s="67">
        <f>IFERROR(AVERAGE(Data!AV488),"  ")</f>
        <v>27.488821928460339</v>
      </c>
      <c r="AS480" s="67">
        <f>IFERROR(AVERAGE(Data!AW488),"  ")</f>
        <v>17.435514514861051</v>
      </c>
      <c r="AT480" s="67">
        <f>IFERROR(AVERAGE(Data!AX488),"  ")</f>
        <v>2.2717756797827171</v>
      </c>
      <c r="AU480" s="66">
        <f>IFERROR(AVERAGE(Data!AZ488), "  ")</f>
        <v>279.7</v>
      </c>
      <c r="AV480" s="66">
        <f>IFERROR(AVERAGE(Data!BA488), "  ")</f>
        <v>43.3</v>
      </c>
      <c r="AW480" s="66">
        <f>IFERROR(AVERAGE(Data!BB488), "  ")</f>
        <v>192.94200000000001</v>
      </c>
      <c r="AX480" s="66">
        <f>IFERROR(AVERAGE(Data!BC488), "  ")</f>
        <v>8.6999999999999993</v>
      </c>
      <c r="AY480" s="66">
        <f>IFERROR(AVERAGE(Data!BD488), "  ")</f>
        <v>524.64200000000005</v>
      </c>
      <c r="AZ480" s="66">
        <f>IFERROR(AVERAGE(Data!BE488), "  ")</f>
        <v>3077.5810000000001</v>
      </c>
      <c r="BA480" s="66">
        <f>IFERROR(AVERAGE(Data!BF488), "  ")</f>
        <v>255.31599999999997</v>
      </c>
      <c r="BB480" s="66">
        <f>IFERROR(AVERAGE(Data!BG488), "  ")</f>
        <v>2290.1940000000004</v>
      </c>
      <c r="BC480" s="66">
        <f>IFERROR(AVERAGE(Data!BH488), "  ")</f>
        <v>45.150000000000006</v>
      </c>
      <c r="BD480" s="66">
        <f>IFERROR(AVERAGE(Data!BI488), "  ")</f>
        <v>5668.241</v>
      </c>
    </row>
    <row r="481" spans="1:56" x14ac:dyDescent="0.25">
      <c r="A481" s="59">
        <f t="shared" si="7"/>
        <v>40978</v>
      </c>
      <c r="B481" s="66">
        <f>IFERROR(AVERAGE(Data!B489),"  ")</f>
        <v>115400</v>
      </c>
      <c r="C481" s="66">
        <f>IFERROR(AVERAGE(Data!C489),"  ")</f>
        <v>148850</v>
      </c>
      <c r="D481" s="66">
        <f>IFERROR(AVERAGE(Data!D489),"  ")</f>
        <v>0</v>
      </c>
      <c r="E481" s="66">
        <f>IFERROR(AVERAGE(Data!E489),"  ")</f>
        <v>264250</v>
      </c>
      <c r="F481" s="66">
        <f>IFERROR(AVERAGE(Data!F489),"  ")</f>
        <v>310696</v>
      </c>
      <c r="G481" s="66">
        <f>IFERROR(AVERAGE(Data!G489),"  ")</f>
        <v>436582.66666666669</v>
      </c>
      <c r="H481" s="67">
        <f>IFERROR(AVERAGE(Data!H489),"  ")</f>
        <v>-28.748618114163992</v>
      </c>
      <c r="I481" s="67">
        <f>IFERROR(AVERAGE(Data!I489),"  ")</f>
        <v>-5.3202074023059209</v>
      </c>
      <c r="J481" s="67">
        <f>IFERROR(AVERAGE(Data!J489),"  ")</f>
        <v>-28.834554433371917</v>
      </c>
      <c r="K481" s="66">
        <f>IFERROR(AVERAGE(Data!L489),"  ")</f>
        <v>0</v>
      </c>
      <c r="L481" s="66">
        <f>IFERROR(AVERAGE(Data!M489),"  ")</f>
        <v>21018</v>
      </c>
      <c r="M481" s="66">
        <f>IFERROR(AVERAGE(Data!N489),"  ")</f>
        <v>18200</v>
      </c>
      <c r="N481" s="66">
        <f>IFERROR(AVERAGE(Data!O489),"  ")</f>
        <v>39218</v>
      </c>
      <c r="O481" s="66">
        <f>IFERROR(AVERAGE(Data!P489),"  ")</f>
        <v>35999.5</v>
      </c>
      <c r="P481" s="66">
        <f>IFERROR(AVERAGE(Data!Q489),"  ")</f>
        <v>18275.916666666668</v>
      </c>
      <c r="Q481" s="67">
        <f>IFERROR(AVERAGE(Data!R489),"  ")</f>
        <v>60.729508196721312</v>
      </c>
      <c r="R481" s="67">
        <f>IFERROR(AVERAGE(Data!S489),"  ")</f>
        <v>91.479063335239275</v>
      </c>
      <c r="S481" s="67">
        <f>IFERROR(AVERAGE(Data!T489),"  ")</f>
        <v>96.977807770700039</v>
      </c>
      <c r="T481" s="66">
        <f>IFERROR(AVERAGE(Data!V489), " ")</f>
        <v>127600</v>
      </c>
      <c r="U481" s="66">
        <f>IFERROR(AVERAGE(Data!W489), " ")</f>
        <v>133550</v>
      </c>
      <c r="V481" s="66">
        <f>IFERROR(AVERAGE(Data!X489), " ")</f>
        <v>22400</v>
      </c>
      <c r="W481" s="66">
        <f>IFERROR(AVERAGE(Data!Y489), " ")</f>
        <v>283550</v>
      </c>
      <c r="X481" s="66">
        <f>IFERROR(AVERAGE(Data!Z489), " ")</f>
        <v>224379.25</v>
      </c>
      <c r="Y481" s="66">
        <f>IFERROR(AVERAGE(Data!AA489), " ")</f>
        <v>197355.5</v>
      </c>
      <c r="Z481" s="67">
        <f>IFERROR(AVERAGE(Data!AB489), " ")</f>
        <v>83.739194670882952</v>
      </c>
      <c r="AA481" s="67">
        <f>IFERROR(AVERAGE(Data!AC489), " ")</f>
        <v>11.319523772314643</v>
      </c>
      <c r="AB481" s="67">
        <f>IFERROR(AVERAGE(Data!AD489), " ")</f>
        <v>13.692929763801875</v>
      </c>
      <c r="AC481" s="66">
        <f>IFERROR(AVERAGE(Data!AF489), "  ")</f>
        <v>0</v>
      </c>
      <c r="AD481" s="66">
        <f>IFERROR(AVERAGE(Data!AG489), "  ")</f>
        <v>0</v>
      </c>
      <c r="AE481" s="66">
        <f>IFERROR(AVERAGE(Data!AH489), "  ")</f>
        <v>6400</v>
      </c>
      <c r="AF481" s="66">
        <f>IFERROR(AVERAGE(Data!AI489), "  ")</f>
        <v>6400</v>
      </c>
      <c r="AG481" s="66">
        <f>IFERROR(AVERAGE(Data!AJ489), "  ")</f>
        <v>7150</v>
      </c>
      <c r="AH481" s="66">
        <f>IFERROR(AVERAGE(Data!AK489), "  ")</f>
        <v>9041.6666666666661</v>
      </c>
      <c r="AI481" s="67">
        <f>IFERROR(AVERAGE(Data!AL489), "  ")</f>
        <v>-62.130177514792905</v>
      </c>
      <c r="AJ481" s="67">
        <f>IFERROR(AVERAGE(Data!AM489), "  ")</f>
        <v>-39.852786540483699</v>
      </c>
      <c r="AK481" s="67">
        <f>IFERROR(AVERAGE(Data!AN489), "  ")</f>
        <v>-20.921658986175107</v>
      </c>
      <c r="AL481" s="66">
        <f>IFERROR(AVERAGE(Data!AP489),"  ")</f>
        <v>243000</v>
      </c>
      <c r="AM481" s="66">
        <f>IFERROR(AVERAGE(Data!AQ489),"  ")</f>
        <v>303418</v>
      </c>
      <c r="AN481" s="66">
        <f>IFERROR(AVERAGE(Data!AR489),"  ")</f>
        <v>47000</v>
      </c>
      <c r="AO481" s="66">
        <f>IFERROR(AVERAGE(Data!AS489),"  ")</f>
        <v>593418</v>
      </c>
      <c r="AP481" s="66">
        <f>IFERROR(AVERAGE(Data!AT489),"  ")</f>
        <v>578224.75</v>
      </c>
      <c r="AQ481" s="66">
        <f>IFERROR(AVERAGE(Data!AU489),"  ")</f>
        <v>661255.75</v>
      </c>
      <c r="AR481" s="67">
        <f>IFERROR(AVERAGE(Data!AV489),"  ")</f>
        <v>4.7531121357406558</v>
      </c>
      <c r="AS481" s="67">
        <f>IFERROR(AVERAGE(Data!AW489),"  ")</f>
        <v>3.1796144224009115</v>
      </c>
      <c r="AT481" s="67">
        <f>IFERROR(AVERAGE(Data!AX489),"  ")</f>
        <v>-12.556563780352759</v>
      </c>
      <c r="AU481" s="66">
        <f>IFERROR(AVERAGE(Data!AZ489), "  ")</f>
        <v>264.25</v>
      </c>
      <c r="AV481" s="66">
        <f>IFERROR(AVERAGE(Data!BA489), "  ")</f>
        <v>39.218000000000004</v>
      </c>
      <c r="AW481" s="66">
        <f>IFERROR(AVERAGE(Data!BB489), "  ")</f>
        <v>283.55</v>
      </c>
      <c r="AX481" s="66">
        <f>IFERROR(AVERAGE(Data!BC489), "  ")</f>
        <v>6.4</v>
      </c>
      <c r="AY481" s="66">
        <f>IFERROR(AVERAGE(Data!BD489), "  ")</f>
        <v>593.41800000000001</v>
      </c>
      <c r="AZ481" s="66">
        <f>IFERROR(AVERAGE(Data!BE489), "  ")</f>
        <v>3341.8310000000001</v>
      </c>
      <c r="BA481" s="66">
        <f>IFERROR(AVERAGE(Data!BF489), "  ")</f>
        <v>294.53399999999999</v>
      </c>
      <c r="BB481" s="66">
        <f>IFERROR(AVERAGE(Data!BG489), "  ")</f>
        <v>2573.7440000000006</v>
      </c>
      <c r="BC481" s="66">
        <f>IFERROR(AVERAGE(Data!BH489), "  ")</f>
        <v>51.550000000000004</v>
      </c>
      <c r="BD481" s="66">
        <f>IFERROR(AVERAGE(Data!BI489), "  ")</f>
        <v>6261.6589999999997</v>
      </c>
    </row>
    <row r="482" spans="1:56" x14ac:dyDescent="0.25">
      <c r="A482" s="59">
        <f t="shared" si="7"/>
        <v>40985</v>
      </c>
      <c r="B482" s="66">
        <f>IFERROR(AVERAGE(Data!B490),"  ")</f>
        <v>144400</v>
      </c>
      <c r="C482" s="66">
        <f>IFERROR(AVERAGE(Data!C490),"  ")</f>
        <v>55474</v>
      </c>
      <c r="D482" s="66">
        <f>IFERROR(AVERAGE(Data!D490),"  ")</f>
        <v>0</v>
      </c>
      <c r="E482" s="66">
        <f>IFERROR(AVERAGE(Data!E490),"  ")</f>
        <v>199874</v>
      </c>
      <c r="F482" s="66">
        <f>IFERROR(AVERAGE(Data!F490),"  ")</f>
        <v>259358</v>
      </c>
      <c r="G482" s="66">
        <f>IFERROR(AVERAGE(Data!G490),"  ")</f>
        <v>437768.58333333331</v>
      </c>
      <c r="H482" s="67">
        <f>IFERROR(AVERAGE(Data!H490),"  ")</f>
        <v>-50.552919464249491</v>
      </c>
      <c r="I482" s="67">
        <f>IFERROR(AVERAGE(Data!I490),"  ")</f>
        <v>-22.975515373981171</v>
      </c>
      <c r="J482" s="67">
        <f>IFERROR(AVERAGE(Data!J490),"  ")</f>
        <v>-40.754542497053713</v>
      </c>
      <c r="K482" s="66">
        <f>IFERROR(AVERAGE(Data!L490),"  ")</f>
        <v>4700</v>
      </c>
      <c r="L482" s="66">
        <f>IFERROR(AVERAGE(Data!M490),"  ")</f>
        <v>3250</v>
      </c>
      <c r="M482" s="66">
        <f>IFERROR(AVERAGE(Data!N490),"  ")</f>
        <v>21000</v>
      </c>
      <c r="N482" s="66">
        <f>IFERROR(AVERAGE(Data!O490),"  ")</f>
        <v>28950</v>
      </c>
      <c r="O482" s="66">
        <f>IFERROR(AVERAGE(Data!P490),"  ")</f>
        <v>34862</v>
      </c>
      <c r="P482" s="66">
        <f>IFERROR(AVERAGE(Data!Q490),"  ")</f>
        <v>21767.333333333332</v>
      </c>
      <c r="Q482" s="67">
        <f>IFERROR(AVERAGE(Data!R490),"  ")</f>
        <v>43.686718284693256</v>
      </c>
      <c r="R482" s="67">
        <f>IFERROR(AVERAGE(Data!S490),"  ")</f>
        <v>83.127593633450658</v>
      </c>
      <c r="S482" s="67">
        <f>IFERROR(AVERAGE(Data!T490),"  ")</f>
        <v>60.157422437291366</v>
      </c>
      <c r="T482" s="66">
        <f>IFERROR(AVERAGE(Data!V490), " ")</f>
        <v>53700</v>
      </c>
      <c r="U482" s="66">
        <f>IFERROR(AVERAGE(Data!W490), " ")</f>
        <v>55500</v>
      </c>
      <c r="V482" s="66">
        <f>IFERROR(AVERAGE(Data!X490), " ")</f>
        <v>21000</v>
      </c>
      <c r="W482" s="66">
        <f>IFERROR(AVERAGE(Data!Y490), " ")</f>
        <v>130200</v>
      </c>
      <c r="X482" s="66">
        <f>IFERROR(AVERAGE(Data!Z490), " ")</f>
        <v>198579.25</v>
      </c>
      <c r="Y482" s="66">
        <f>IFERROR(AVERAGE(Data!AA490), " ")</f>
        <v>185772.66666666666</v>
      </c>
      <c r="Z482" s="67">
        <f>IFERROR(AVERAGE(Data!AB490), " ")</f>
        <v>-28.842738078972541</v>
      </c>
      <c r="AA482" s="67">
        <f>IFERROR(AVERAGE(Data!AC490), " ")</f>
        <v>12.366723865004371</v>
      </c>
      <c r="AB482" s="67">
        <f>IFERROR(AVERAGE(Data!AD490), " ")</f>
        <v>6.8936854722079666</v>
      </c>
      <c r="AC482" s="66">
        <f>IFERROR(AVERAGE(Data!AF490), "  ")</f>
        <v>0</v>
      </c>
      <c r="AD482" s="66">
        <f>IFERROR(AVERAGE(Data!AG490), "  ")</f>
        <v>4700</v>
      </c>
      <c r="AE482" s="66">
        <f>IFERROR(AVERAGE(Data!AH490), "  ")</f>
        <v>2900</v>
      </c>
      <c r="AF482" s="66">
        <f>IFERROR(AVERAGE(Data!AI490), "  ")</f>
        <v>7600</v>
      </c>
      <c r="AG482" s="66">
        <f>IFERROR(AVERAGE(Data!AJ490), "  ")</f>
        <v>6800</v>
      </c>
      <c r="AH482" s="66">
        <f>IFERROR(AVERAGE(Data!AK490), "  ")</f>
        <v>7866.666666666667</v>
      </c>
      <c r="AI482" s="67">
        <f>IFERROR(AVERAGE(Data!AL490), "  ")</f>
        <v>33.333333333333329</v>
      </c>
      <c r="AJ482" s="67">
        <f>IFERROR(AVERAGE(Data!AM490), "  ")</f>
        <v>-32.084893882646689</v>
      </c>
      <c r="AK482" s="67">
        <f>IFERROR(AVERAGE(Data!AN490), "  ")</f>
        <v>-13.559322033898313</v>
      </c>
      <c r="AL482" s="66">
        <f>IFERROR(AVERAGE(Data!AP490),"  ")</f>
        <v>202800</v>
      </c>
      <c r="AM482" s="66">
        <f>IFERROR(AVERAGE(Data!AQ490),"  ")</f>
        <v>118924</v>
      </c>
      <c r="AN482" s="66">
        <f>IFERROR(AVERAGE(Data!AR490),"  ")</f>
        <v>44900</v>
      </c>
      <c r="AO482" s="66">
        <f>IFERROR(AVERAGE(Data!AS490),"  ")</f>
        <v>366624</v>
      </c>
      <c r="AP482" s="66">
        <f>IFERROR(AVERAGE(Data!AT490),"  ")</f>
        <v>499599.25</v>
      </c>
      <c r="AQ482" s="66">
        <f>IFERROR(AVERAGE(Data!AU490),"  ")</f>
        <v>653175.25</v>
      </c>
      <c r="AR482" s="67">
        <f>IFERROR(AVERAGE(Data!AV490),"  ")</f>
        <v>-40.195843344898627</v>
      </c>
      <c r="AS482" s="67">
        <f>IFERROR(AVERAGE(Data!AW490),"  ")</f>
        <v>-7.9071660074442995</v>
      </c>
      <c r="AT482" s="67">
        <f>IFERROR(AVERAGE(Data!AX490),"  ")</f>
        <v>-23.51221972969735</v>
      </c>
      <c r="AU482" s="66">
        <f>IFERROR(AVERAGE(Data!AZ490), "  ")</f>
        <v>199.874</v>
      </c>
      <c r="AV482" s="66">
        <f>IFERROR(AVERAGE(Data!BA490), "  ")</f>
        <v>28.95</v>
      </c>
      <c r="AW482" s="66">
        <f>IFERROR(AVERAGE(Data!BB490), "  ")</f>
        <v>130.19999999999999</v>
      </c>
      <c r="AX482" s="66">
        <f>IFERROR(AVERAGE(Data!BC490), "  ")</f>
        <v>7.6</v>
      </c>
      <c r="AY482" s="66">
        <f>IFERROR(AVERAGE(Data!BD490), "  ")</f>
        <v>366.62400000000002</v>
      </c>
      <c r="AZ482" s="66">
        <f>IFERROR(AVERAGE(Data!BE490), "  ")</f>
        <v>3541.7049999999999</v>
      </c>
      <c r="BA482" s="66">
        <f>IFERROR(AVERAGE(Data!BF490), "  ")</f>
        <v>323.48399999999998</v>
      </c>
      <c r="BB482" s="66">
        <f>IFERROR(AVERAGE(Data!BG490), "  ")</f>
        <v>2703.9440000000004</v>
      </c>
      <c r="BC482" s="66">
        <f>IFERROR(AVERAGE(Data!BH490), "  ")</f>
        <v>59.150000000000006</v>
      </c>
      <c r="BD482" s="66">
        <f>IFERROR(AVERAGE(Data!BI490), "  ")</f>
        <v>6628.2829999999994</v>
      </c>
    </row>
    <row r="483" spans="1:56" x14ac:dyDescent="0.25">
      <c r="A483" s="59">
        <f t="shared" si="7"/>
        <v>40992</v>
      </c>
      <c r="B483" s="66">
        <f>IFERROR(AVERAGE(Data!B491),"  ")</f>
        <v>456040</v>
      </c>
      <c r="C483" s="66">
        <f>IFERROR(AVERAGE(Data!C491),"  ")</f>
        <v>90194</v>
      </c>
      <c r="D483" s="66">
        <f>IFERROR(AVERAGE(Data!D491),"  ")</f>
        <v>0</v>
      </c>
      <c r="E483" s="66">
        <f>IFERROR(AVERAGE(Data!E491),"  ")</f>
        <v>546234</v>
      </c>
      <c r="F483" s="66">
        <f>IFERROR(AVERAGE(Data!F491),"  ")</f>
        <v>322514.5</v>
      </c>
      <c r="G483" s="66">
        <f>IFERROR(AVERAGE(Data!G491),"  ")</f>
        <v>430967.58333333331</v>
      </c>
      <c r="H483" s="67">
        <f>IFERROR(AVERAGE(Data!H491),"  ")</f>
        <v>23.101921234999146</v>
      </c>
      <c r="I483" s="67">
        <f>IFERROR(AVERAGE(Data!I491),"  ")</f>
        <v>-11.365642882809347</v>
      </c>
      <c r="J483" s="67">
        <f>IFERROR(AVERAGE(Data!J491),"  ")</f>
        <v>-25.165021112376774</v>
      </c>
      <c r="K483" s="66">
        <f>IFERROR(AVERAGE(Data!L491),"  ")</f>
        <v>0</v>
      </c>
      <c r="L483" s="66">
        <f>IFERROR(AVERAGE(Data!M491),"  ")</f>
        <v>13850</v>
      </c>
      <c r="M483" s="66">
        <f>IFERROR(AVERAGE(Data!N491),"  ")</f>
        <v>28000</v>
      </c>
      <c r="N483" s="66">
        <f>IFERROR(AVERAGE(Data!O491),"  ")</f>
        <v>41850</v>
      </c>
      <c r="O483" s="66">
        <f>IFERROR(AVERAGE(Data!P491),"  ")</f>
        <v>38329.5</v>
      </c>
      <c r="P483" s="66">
        <f>IFERROR(AVERAGE(Data!Q491),"  ")</f>
        <v>24437.666666666668</v>
      </c>
      <c r="Q483" s="67">
        <f>IFERROR(AVERAGE(Data!R491),"  ")</f>
        <v>62.209302325581397</v>
      </c>
      <c r="R483" s="67">
        <f>IFERROR(AVERAGE(Data!S491),"  ")</f>
        <v>67.472801153493251</v>
      </c>
      <c r="S483" s="67">
        <f>IFERROR(AVERAGE(Data!T491),"  ")</f>
        <v>56.845989115163739</v>
      </c>
      <c r="T483" s="66">
        <f>IFERROR(AVERAGE(Data!V491), " ")</f>
        <v>112740</v>
      </c>
      <c r="U483" s="66">
        <f>IFERROR(AVERAGE(Data!W491), " ")</f>
        <v>44800</v>
      </c>
      <c r="V483" s="66">
        <f>IFERROR(AVERAGE(Data!X491), " ")</f>
        <v>4200</v>
      </c>
      <c r="W483" s="66">
        <f>IFERROR(AVERAGE(Data!Y491), " ")</f>
        <v>161740</v>
      </c>
      <c r="X483" s="66">
        <f>IFERROR(AVERAGE(Data!Z491), " ")</f>
        <v>192108</v>
      </c>
      <c r="Y483" s="66">
        <f>IFERROR(AVERAGE(Data!AA491), " ")</f>
        <v>162858.83333333334</v>
      </c>
      <c r="Z483" s="67">
        <f>IFERROR(AVERAGE(Data!AB491), " ")</f>
        <v>-11.080079606803961</v>
      </c>
      <c r="AA483" s="67">
        <f>IFERROR(AVERAGE(Data!AC491), " ")</f>
        <v>15.956305427416396</v>
      </c>
      <c r="AB483" s="67">
        <f>IFERROR(AVERAGE(Data!AD491), " ")</f>
        <v>17.959828194765805</v>
      </c>
      <c r="AC483" s="66">
        <f>IFERROR(AVERAGE(Data!AF491), "  ")</f>
        <v>7600</v>
      </c>
      <c r="AD483" s="66">
        <f>IFERROR(AVERAGE(Data!AG491), "  ")</f>
        <v>19250</v>
      </c>
      <c r="AE483" s="66">
        <f>IFERROR(AVERAGE(Data!AH491), "  ")</f>
        <v>0</v>
      </c>
      <c r="AF483" s="66">
        <f>IFERROR(AVERAGE(Data!AI491), "  ")</f>
        <v>26850</v>
      </c>
      <c r="AG483" s="66">
        <f>IFERROR(AVERAGE(Data!AJ491), "  ")</f>
        <v>12387.5</v>
      </c>
      <c r="AH483" s="66">
        <f>IFERROR(AVERAGE(Data!AK491), "  ")</f>
        <v>9145.8333333333339</v>
      </c>
      <c r="AI483" s="67">
        <f>IFERROR(AVERAGE(Data!AL491), "  ")</f>
        <v>355.08474576271186</v>
      </c>
      <c r="AJ483" s="67">
        <f>IFERROR(AVERAGE(Data!AM491), "  ")</f>
        <v>28.201811125485122</v>
      </c>
      <c r="AK483" s="67">
        <f>IFERROR(AVERAGE(Data!AN491), "  ")</f>
        <v>35.444191343963553</v>
      </c>
      <c r="AL483" s="66">
        <f>IFERROR(AVERAGE(Data!AP491),"  ")</f>
        <v>576380</v>
      </c>
      <c r="AM483" s="66">
        <f>IFERROR(AVERAGE(Data!AQ491),"  ")</f>
        <v>168094</v>
      </c>
      <c r="AN483" s="66">
        <f>IFERROR(AVERAGE(Data!AR491),"  ")</f>
        <v>32200</v>
      </c>
      <c r="AO483" s="66">
        <f>IFERROR(AVERAGE(Data!AS491),"  ")</f>
        <v>776674</v>
      </c>
      <c r="AP483" s="66">
        <f>IFERROR(AVERAGE(Data!AT491),"  ")</f>
        <v>565339.5</v>
      </c>
      <c r="AQ483" s="66">
        <f>IFERROR(AVERAGE(Data!AU491),"  ")</f>
        <v>627409.91666666663</v>
      </c>
      <c r="AR483" s="67">
        <f>IFERROR(AVERAGE(Data!AV491),"  ")</f>
        <v>18.157850297952738</v>
      </c>
      <c r="AS483" s="67">
        <f>IFERROR(AVERAGE(Data!AW491),"  ")</f>
        <v>0.5775734620427686</v>
      </c>
      <c r="AT483" s="67">
        <f>IFERROR(AVERAGE(Data!AX491),"  ")</f>
        <v>-9.8931201145874947</v>
      </c>
      <c r="AU483" s="66">
        <f>IFERROR(AVERAGE(Data!AZ491), "  ")</f>
        <v>546.23400000000004</v>
      </c>
      <c r="AV483" s="66">
        <f>IFERROR(AVERAGE(Data!BA491), "  ")</f>
        <v>41.85</v>
      </c>
      <c r="AW483" s="66">
        <f>IFERROR(AVERAGE(Data!BB491), "  ")</f>
        <v>161.74</v>
      </c>
      <c r="AX483" s="66">
        <f>IFERROR(AVERAGE(Data!BC491), "  ")</f>
        <v>26.85</v>
      </c>
      <c r="AY483" s="66">
        <f>IFERROR(AVERAGE(Data!BD491), "  ")</f>
        <v>776.67399999999998</v>
      </c>
      <c r="AZ483" s="66">
        <f>IFERROR(AVERAGE(Data!BE491), "  ")</f>
        <v>4087.9389999999999</v>
      </c>
      <c r="BA483" s="66">
        <f>IFERROR(AVERAGE(Data!BF491), "  ")</f>
        <v>365.334</v>
      </c>
      <c r="BB483" s="66">
        <f>IFERROR(AVERAGE(Data!BG491), "  ")</f>
        <v>2865.6840000000002</v>
      </c>
      <c r="BC483" s="66">
        <f>IFERROR(AVERAGE(Data!BH491), "  ")</f>
        <v>86</v>
      </c>
      <c r="BD483" s="66">
        <f>IFERROR(AVERAGE(Data!BI491), "  ")</f>
        <v>7404.9569999999994</v>
      </c>
    </row>
    <row r="484" spans="1:56" x14ac:dyDescent="0.25">
      <c r="A484" s="59">
        <f t="shared" si="7"/>
        <v>40999</v>
      </c>
      <c r="B484" s="66">
        <f>IFERROR(AVERAGE(Data!B492),"  ")</f>
        <v>423530</v>
      </c>
      <c r="C484" s="66">
        <f>IFERROR(AVERAGE(Data!C492),"  ")</f>
        <v>84400</v>
      </c>
      <c r="D484" s="66" t="str">
        <f>IFERROR(AVERAGE(Data!D492),"  ")</f>
        <v xml:space="preserve">  </v>
      </c>
      <c r="E484" s="66">
        <f>IFERROR(AVERAGE(Data!E492),"  ")</f>
        <v>507930</v>
      </c>
      <c r="F484" s="66">
        <f>IFERROR(AVERAGE(Data!F492),"  ")</f>
        <v>379572</v>
      </c>
      <c r="G484" s="66">
        <f>IFERROR(AVERAGE(Data!G492),"  ")</f>
        <v>430537.91666666669</v>
      </c>
      <c r="H484" s="67">
        <f>IFERROR(AVERAGE(Data!H492),"  ")</f>
        <v>10.336333244270079</v>
      </c>
      <c r="I484" s="67">
        <f>IFERROR(AVERAGE(Data!I492),"  ")</f>
        <v>-9.5805045379832805</v>
      </c>
      <c r="J484" s="67">
        <f>IFERROR(AVERAGE(Data!J492),"  ")</f>
        <v>-11.837730126363244</v>
      </c>
      <c r="K484" s="66">
        <f>IFERROR(AVERAGE(Data!L492),"  ")</f>
        <v>10500</v>
      </c>
      <c r="L484" s="66">
        <f>IFERROR(AVERAGE(Data!M492),"  ")</f>
        <v>22750</v>
      </c>
      <c r="M484" s="66">
        <f>IFERROR(AVERAGE(Data!N492),"  ")</f>
        <v>14000</v>
      </c>
      <c r="N484" s="66">
        <f>IFERROR(AVERAGE(Data!O492),"  ")</f>
        <v>47250</v>
      </c>
      <c r="O484" s="66">
        <f>IFERROR(AVERAGE(Data!P492),"  ")</f>
        <v>39317</v>
      </c>
      <c r="P484" s="66">
        <f>IFERROR(AVERAGE(Data!Q492),"  ")</f>
        <v>27186.916666666668</v>
      </c>
      <c r="Q484" s="67">
        <f>IFERROR(AVERAGE(Data!R492),"  ")</f>
        <v>-0.9080804479583926</v>
      </c>
      <c r="R484" s="67">
        <f>IFERROR(AVERAGE(Data!S492),"  ")</f>
        <v>33.242961594835265</v>
      </c>
      <c r="S484" s="67">
        <f>IFERROR(AVERAGE(Data!T492),"  ")</f>
        <v>44.61735577468329</v>
      </c>
      <c r="T484" s="66">
        <f>IFERROR(AVERAGE(Data!V492), " ")</f>
        <v>161300</v>
      </c>
      <c r="U484" s="66">
        <f>IFERROR(AVERAGE(Data!W492), " ")</f>
        <v>61150</v>
      </c>
      <c r="V484" s="66">
        <f>IFERROR(AVERAGE(Data!X492), " ")</f>
        <v>12600</v>
      </c>
      <c r="W484" s="66">
        <f>IFERROR(AVERAGE(Data!Y492), " ")</f>
        <v>235050</v>
      </c>
      <c r="X484" s="66">
        <f>IFERROR(AVERAGE(Data!Z492), " ")</f>
        <v>202635</v>
      </c>
      <c r="Y484" s="66">
        <f>IFERROR(AVERAGE(Data!AA492), " ")</f>
        <v>163719.5</v>
      </c>
      <c r="Z484" s="67">
        <f>IFERROR(AVERAGE(Data!AB492), " ")</f>
        <v>38.771630485479314</v>
      </c>
      <c r="AA484" s="67">
        <f>IFERROR(AVERAGE(Data!AC492), " ")</f>
        <v>17.71352222722453</v>
      </c>
      <c r="AB484" s="67">
        <f>IFERROR(AVERAGE(Data!AD492), " ")</f>
        <v>23.769618157885898</v>
      </c>
      <c r="AC484" s="66">
        <f>IFERROR(AVERAGE(Data!AF492), "  ")</f>
        <v>0</v>
      </c>
      <c r="AD484" s="66">
        <f>IFERROR(AVERAGE(Data!AG492), "  ")</f>
        <v>0</v>
      </c>
      <c r="AE484" s="66">
        <f>IFERROR(AVERAGE(Data!AH492), "  ")</f>
        <v>5600</v>
      </c>
      <c r="AF484" s="66">
        <f>IFERROR(AVERAGE(Data!AI492), "  ")</f>
        <v>5600</v>
      </c>
      <c r="AG484" s="66">
        <f>IFERROR(AVERAGE(Data!AJ492), "  ")</f>
        <v>11612.5</v>
      </c>
      <c r="AH484" s="66">
        <f>IFERROR(AVERAGE(Data!AK492), "  ")</f>
        <v>9454.1666666666661</v>
      </c>
      <c r="AI484" s="67">
        <f>IFERROR(AVERAGE(Data!AL492), "  ")</f>
        <v>-57.414448669201526</v>
      </c>
      <c r="AJ484" s="67">
        <f>IFERROR(AVERAGE(Data!AM492), "  ")</f>
        <v>11.524609843937572</v>
      </c>
      <c r="AK484" s="67">
        <f>IFERROR(AVERAGE(Data!AN492), "  ")</f>
        <v>22.829440282062595</v>
      </c>
      <c r="AL484" s="66">
        <f>IFERROR(AVERAGE(Data!AP492),"  ")</f>
        <v>595330</v>
      </c>
      <c r="AM484" s="66">
        <f>IFERROR(AVERAGE(Data!AQ492),"  ")</f>
        <v>168300</v>
      </c>
      <c r="AN484" s="66">
        <f>IFERROR(AVERAGE(Data!AR492),"  ")</f>
        <v>32200</v>
      </c>
      <c r="AO484" s="66">
        <f>IFERROR(AVERAGE(Data!AS492),"  ")</f>
        <v>795830</v>
      </c>
      <c r="AP484" s="66">
        <f>IFERROR(AVERAGE(Data!AT492),"  ")</f>
        <v>633136.5</v>
      </c>
      <c r="AQ484" s="66">
        <f>IFERROR(AVERAGE(Data!AU492),"  ")</f>
        <v>630898.5</v>
      </c>
      <c r="AR484" s="67">
        <f>IFERROR(AVERAGE(Data!AV492),"  ")</f>
        <v>15.244316560931082</v>
      </c>
      <c r="AS484" s="67">
        <f>IFERROR(AVERAGE(Data!AW492),"  ")</f>
        <v>0.20317233722573214</v>
      </c>
      <c r="AT484" s="67">
        <f>IFERROR(AVERAGE(Data!AX492),"  ")</f>
        <v>0.35473217958197356</v>
      </c>
      <c r="AU484" s="66">
        <f>IFERROR(AVERAGE(Data!AZ492), "  ")</f>
        <v>507.93</v>
      </c>
      <c r="AV484" s="66">
        <f>IFERROR(AVERAGE(Data!BA492), "  ")</f>
        <v>47.25</v>
      </c>
      <c r="AW484" s="66">
        <f>IFERROR(AVERAGE(Data!BB492), "  ")</f>
        <v>235.05</v>
      </c>
      <c r="AX484" s="66">
        <f>IFERROR(AVERAGE(Data!BC492), "  ")</f>
        <v>5.6</v>
      </c>
      <c r="AY484" s="66">
        <f>IFERROR(AVERAGE(Data!BD492), "  ")</f>
        <v>795.83</v>
      </c>
      <c r="AZ484" s="66">
        <f>IFERROR(AVERAGE(Data!BE492), "  ")</f>
        <v>4595.8689999999997</v>
      </c>
      <c r="BA484" s="66">
        <f>IFERROR(AVERAGE(Data!BF492), "  ")</f>
        <v>412.584</v>
      </c>
      <c r="BB484" s="66">
        <f>IFERROR(AVERAGE(Data!BG492), "  ")</f>
        <v>3100.7340000000004</v>
      </c>
      <c r="BC484" s="66">
        <f>IFERROR(AVERAGE(Data!BH492), "  ")</f>
        <v>91.6</v>
      </c>
      <c r="BD484" s="66">
        <f>IFERROR(AVERAGE(Data!BI492), "  ")</f>
        <v>8200.7870000000003</v>
      </c>
    </row>
    <row r="485" spans="1:56" x14ac:dyDescent="0.25">
      <c r="A485" s="59">
        <f t="shared" si="7"/>
        <v>41006</v>
      </c>
      <c r="B485" s="66">
        <f>IFERROR(AVERAGE(Data!B493),"  ")</f>
        <v>324650</v>
      </c>
      <c r="C485" s="66">
        <f>IFERROR(AVERAGE(Data!C493),"  ")</f>
        <v>64270</v>
      </c>
      <c r="D485" s="66" t="str">
        <f>IFERROR(AVERAGE(Data!D493),"  ")</f>
        <v xml:space="preserve">  </v>
      </c>
      <c r="E485" s="66">
        <f>IFERROR(AVERAGE(Data!E493),"  ")</f>
        <v>388920</v>
      </c>
      <c r="F485" s="66">
        <f>IFERROR(AVERAGE(Data!F493),"  ")</f>
        <v>410739.5</v>
      </c>
      <c r="G485" s="66">
        <f>IFERROR(AVERAGE(Data!G493),"  ")</f>
        <v>392564.58333333331</v>
      </c>
      <c r="H485" s="67">
        <f>IFERROR(AVERAGE(Data!H493),"  ")</f>
        <v>10.558677798719085</v>
      </c>
      <c r="I485" s="67">
        <f>IFERROR(AVERAGE(Data!I493),"  ")</f>
        <v>-1.0306210532466498</v>
      </c>
      <c r="J485" s="67">
        <f>IFERROR(AVERAGE(Data!J493),"  ")</f>
        <v>4.6297902149858627</v>
      </c>
      <c r="K485" s="66">
        <f>IFERROR(AVERAGE(Data!L493),"  ")</f>
        <v>16400</v>
      </c>
      <c r="L485" s="66">
        <f>IFERROR(AVERAGE(Data!M493),"  ")</f>
        <v>12650</v>
      </c>
      <c r="M485" s="66">
        <f>IFERROR(AVERAGE(Data!N493),"  ")</f>
        <v>9800</v>
      </c>
      <c r="N485" s="66">
        <f>IFERROR(AVERAGE(Data!O493),"  ")</f>
        <v>38850</v>
      </c>
      <c r="O485" s="66">
        <f>IFERROR(AVERAGE(Data!P493),"  ")</f>
        <v>39225</v>
      </c>
      <c r="P485" s="66">
        <f>IFERROR(AVERAGE(Data!Q493),"  ")</f>
        <v>27788</v>
      </c>
      <c r="Q485" s="67">
        <f>IFERROR(AVERAGE(Data!R493),"  ")</f>
        <v>27.586206896551737</v>
      </c>
      <c r="R485" s="67">
        <f>IFERROR(AVERAGE(Data!S493),"  ")</f>
        <v>26.449657884768829</v>
      </c>
      <c r="S485" s="67">
        <f>IFERROR(AVERAGE(Data!T493),"  ")</f>
        <v>41.158053836188287</v>
      </c>
      <c r="T485" s="66">
        <f>IFERROR(AVERAGE(Data!V493), " ")</f>
        <v>174024</v>
      </c>
      <c r="U485" s="66">
        <f>IFERROR(AVERAGE(Data!W493), " ")</f>
        <v>40300</v>
      </c>
      <c r="V485" s="66">
        <f>IFERROR(AVERAGE(Data!X493), " ")</f>
        <v>2800</v>
      </c>
      <c r="W485" s="66">
        <f>IFERROR(AVERAGE(Data!Y493), " ")</f>
        <v>217124</v>
      </c>
      <c r="X485" s="66">
        <f>IFERROR(AVERAGE(Data!Z493), " ")</f>
        <v>186028.5</v>
      </c>
      <c r="Y485" s="66">
        <f>IFERROR(AVERAGE(Data!AA493), " ")</f>
        <v>150809.66666666666</v>
      </c>
      <c r="Z485" s="67">
        <f>IFERROR(AVERAGE(Data!AB493), " ")</f>
        <v>251.8457300275482</v>
      </c>
      <c r="AA485" s="67">
        <f>IFERROR(AVERAGE(Data!AC493), " ")</f>
        <v>24.860141150886463</v>
      </c>
      <c r="AB485" s="67">
        <f>IFERROR(AVERAGE(Data!AD493), " ")</f>
        <v>23.353167016261132</v>
      </c>
      <c r="AC485" s="66">
        <f>IFERROR(AVERAGE(Data!AF493), "  ")</f>
        <v>0</v>
      </c>
      <c r="AD485" s="66">
        <f>IFERROR(AVERAGE(Data!AG493), "  ")</f>
        <v>3500</v>
      </c>
      <c r="AE485" s="66">
        <f>IFERROR(AVERAGE(Data!AH493), "  ")</f>
        <v>0</v>
      </c>
      <c r="AF485" s="66">
        <f>IFERROR(AVERAGE(Data!AI493), "  ")</f>
        <v>3500</v>
      </c>
      <c r="AG485" s="66">
        <f>IFERROR(AVERAGE(Data!AJ493), "  ")</f>
        <v>10887.5</v>
      </c>
      <c r="AH485" s="66">
        <f>IFERROR(AVERAGE(Data!AK493), "  ")</f>
        <v>9579.1666666666661</v>
      </c>
      <c r="AI485" s="67">
        <f>IFERROR(AVERAGE(Data!AL493), "  ")</f>
        <v>-61.111111111111114</v>
      </c>
      <c r="AJ485" s="67">
        <f>IFERROR(AVERAGE(Data!AM493), "  ")</f>
        <v>29.037037037037038</v>
      </c>
      <c r="AK485" s="67">
        <f>IFERROR(AVERAGE(Data!AN493), "  ")</f>
        <v>13.658112222705521</v>
      </c>
      <c r="AL485" s="66">
        <f>IFERROR(AVERAGE(Data!AP493),"  ")</f>
        <v>515074</v>
      </c>
      <c r="AM485" s="66">
        <f>IFERROR(AVERAGE(Data!AQ493),"  ")</f>
        <v>120720</v>
      </c>
      <c r="AN485" s="66">
        <f>IFERROR(AVERAGE(Data!AR493),"  ")</f>
        <v>12600</v>
      </c>
      <c r="AO485" s="66">
        <f>IFERROR(AVERAGE(Data!AS493),"  ")</f>
        <v>648394</v>
      </c>
      <c r="AP485" s="66">
        <f>IFERROR(AVERAGE(Data!AT493),"  ")</f>
        <v>646880.5</v>
      </c>
      <c r="AQ485" s="66">
        <f>IFERROR(AVERAGE(Data!AU493),"  ")</f>
        <v>580741.41666666663</v>
      </c>
      <c r="AR485" s="67">
        <f>IFERROR(AVERAGE(Data!AV493),"  ")</f>
        <v>43.153242062361862</v>
      </c>
      <c r="AS485" s="67">
        <f>IFERROR(AVERAGE(Data!AW493),"  ")</f>
        <v>7.1945468163800985</v>
      </c>
      <c r="AT485" s="67">
        <f>IFERROR(AVERAGE(Data!AX493),"  ")</f>
        <v>11.388731961456756</v>
      </c>
      <c r="AU485" s="66">
        <f>IFERROR(AVERAGE(Data!AZ493), "  ")</f>
        <v>388.92</v>
      </c>
      <c r="AV485" s="66">
        <f>IFERROR(AVERAGE(Data!BA493), "  ")</f>
        <v>38.85</v>
      </c>
      <c r="AW485" s="66">
        <f>IFERROR(AVERAGE(Data!BB493), "  ")</f>
        <v>217.124</v>
      </c>
      <c r="AX485" s="66">
        <f>IFERROR(AVERAGE(Data!BC493), "  ")</f>
        <v>3.5</v>
      </c>
      <c r="AY485" s="66">
        <f>IFERROR(AVERAGE(Data!BD493), "  ")</f>
        <v>648.39400000000001</v>
      </c>
      <c r="AZ485" s="66">
        <f>IFERROR(AVERAGE(Data!BE493), "  ")</f>
        <v>4984.7889999999998</v>
      </c>
      <c r="BA485" s="66">
        <f>IFERROR(AVERAGE(Data!BF493), "  ")</f>
        <v>451.43400000000003</v>
      </c>
      <c r="BB485" s="66">
        <f>IFERROR(AVERAGE(Data!BG493), "  ")</f>
        <v>3317.8580000000002</v>
      </c>
      <c r="BC485" s="66">
        <f>IFERROR(AVERAGE(Data!BH493), "  ")</f>
        <v>95.1</v>
      </c>
      <c r="BD485" s="66">
        <f>IFERROR(AVERAGE(Data!BI493), "  ")</f>
        <v>8849.1810000000005</v>
      </c>
    </row>
    <row r="486" spans="1:56" x14ac:dyDescent="0.25">
      <c r="A486" s="59">
        <f t="shared" si="7"/>
        <v>41013</v>
      </c>
      <c r="B486" s="66">
        <f>IFERROR(AVERAGE(Data!B494),"  ")</f>
        <v>226680</v>
      </c>
      <c r="C486" s="66">
        <f>IFERROR(AVERAGE(Data!C494),"  ")</f>
        <v>18800</v>
      </c>
      <c r="D486" s="66">
        <f>IFERROR(AVERAGE(Data!D494),"  ")</f>
        <v>0</v>
      </c>
      <c r="E486" s="66">
        <f>IFERROR(AVERAGE(Data!E494),"  ")</f>
        <v>245480</v>
      </c>
      <c r="F486" s="66">
        <f>IFERROR(AVERAGE(Data!F494),"  ")</f>
        <v>422141</v>
      </c>
      <c r="G486" s="66">
        <f>IFERROR(AVERAGE(Data!G494),"  ")</f>
        <v>414460.91666666669</v>
      </c>
      <c r="H486" s="67">
        <f>IFERROR(AVERAGE(Data!H494),"  ")</f>
        <v>-43.269164105289917</v>
      </c>
      <c r="I486" s="67">
        <f>IFERROR(AVERAGE(Data!I494),"  ")</f>
        <v>2.9611047052124917E-4</v>
      </c>
      <c r="J486" s="67">
        <f>IFERROR(AVERAGE(Data!J494),"  ")</f>
        <v>1.8530295679266784</v>
      </c>
      <c r="K486" s="66">
        <f>IFERROR(AVERAGE(Data!L494),"  ")</f>
        <v>18960</v>
      </c>
      <c r="L486" s="66">
        <f>IFERROR(AVERAGE(Data!M494),"  ")</f>
        <v>3376</v>
      </c>
      <c r="M486" s="66">
        <f>IFERROR(AVERAGE(Data!N494),"  ")</f>
        <v>31200</v>
      </c>
      <c r="N486" s="66">
        <f>IFERROR(AVERAGE(Data!O494),"  ")</f>
        <v>53536</v>
      </c>
      <c r="O486" s="66">
        <f>IFERROR(AVERAGE(Data!P494),"  ")</f>
        <v>45371.5</v>
      </c>
      <c r="P486" s="66">
        <f>IFERROR(AVERAGE(Data!Q494),"  ")</f>
        <v>27046.666666666668</v>
      </c>
      <c r="Q486" s="67">
        <f>IFERROR(AVERAGE(Data!R494),"  ")</f>
        <v>128.7863247863248</v>
      </c>
      <c r="R486" s="67">
        <f>IFERROR(AVERAGE(Data!S494),"  ")</f>
        <v>42.52864536294598</v>
      </c>
      <c r="S486" s="67">
        <f>IFERROR(AVERAGE(Data!T494),"  ")</f>
        <v>67.752649741188065</v>
      </c>
      <c r="T486" s="66">
        <f>IFERROR(AVERAGE(Data!V494), " ")</f>
        <v>114590</v>
      </c>
      <c r="U486" s="66">
        <f>IFERROR(AVERAGE(Data!W494), " ")</f>
        <v>29931</v>
      </c>
      <c r="V486" s="66">
        <f>IFERROR(AVERAGE(Data!X494), " ")</f>
        <v>11200</v>
      </c>
      <c r="W486" s="66">
        <f>IFERROR(AVERAGE(Data!Y494), " ")</f>
        <v>155721</v>
      </c>
      <c r="X486" s="66">
        <f>IFERROR(AVERAGE(Data!Z494), " ")</f>
        <v>192408.75</v>
      </c>
      <c r="Y486" s="66">
        <f>IFERROR(AVERAGE(Data!AA494), " ")</f>
        <v>145446.25</v>
      </c>
      <c r="Z486" s="67">
        <f>IFERROR(AVERAGE(Data!AB494), " ")</f>
        <v>51.570986392571406</v>
      </c>
      <c r="AA486" s="67">
        <f>IFERROR(AVERAGE(Data!AC494), " ")</f>
        <v>49.234760655470701</v>
      </c>
      <c r="AB486" s="67">
        <f>IFERROR(AVERAGE(Data!AD494), " ")</f>
        <v>32.288560206949299</v>
      </c>
      <c r="AC486" s="66">
        <f>IFERROR(AVERAGE(Data!AF494), "  ")</f>
        <v>1500</v>
      </c>
      <c r="AD486" s="66">
        <f>IFERROR(AVERAGE(Data!AG494), "  ")</f>
        <v>1700</v>
      </c>
      <c r="AE486" s="66">
        <f>IFERROR(AVERAGE(Data!AH494), "  ")</f>
        <v>3300</v>
      </c>
      <c r="AF486" s="66">
        <f>IFERROR(AVERAGE(Data!AI494), "  ")</f>
        <v>6500</v>
      </c>
      <c r="AG486" s="66">
        <f>IFERROR(AVERAGE(Data!AJ494), "  ")</f>
        <v>10612.5</v>
      </c>
      <c r="AH486" s="66">
        <f>IFERROR(AVERAGE(Data!AK494), "  ")</f>
        <v>10172.833333333334</v>
      </c>
      <c r="AI486" s="67">
        <f>IFERROR(AVERAGE(Data!AL494), "  ")</f>
        <v>51.162790697674424</v>
      </c>
      <c r="AJ486" s="67">
        <f>IFERROR(AVERAGE(Data!AM494), "  ")</f>
        <v>31.221020092735706</v>
      </c>
      <c r="AK486" s="67">
        <f>IFERROR(AVERAGE(Data!AN494), "  ")</f>
        <v>4.3219686419712522</v>
      </c>
      <c r="AL486" s="66">
        <f>IFERROR(AVERAGE(Data!AP494),"  ")</f>
        <v>361730</v>
      </c>
      <c r="AM486" s="66">
        <f>IFERROR(AVERAGE(Data!AQ494),"  ")</f>
        <v>53807</v>
      </c>
      <c r="AN486" s="66">
        <f>IFERROR(AVERAGE(Data!AR494),"  ")</f>
        <v>45700</v>
      </c>
      <c r="AO486" s="66">
        <f>IFERROR(AVERAGE(Data!AS494),"  ")</f>
        <v>461237</v>
      </c>
      <c r="AP486" s="66">
        <f>IFERROR(AVERAGE(Data!AT494),"  ")</f>
        <v>670533.75</v>
      </c>
      <c r="AQ486" s="66">
        <f>IFERROR(AVERAGE(Data!AU494),"  ")</f>
        <v>597126.66666666663</v>
      </c>
      <c r="AR486" s="67">
        <f>IFERROR(AVERAGE(Data!AV494),"  ")</f>
        <v>-18.096663754465968</v>
      </c>
      <c r="AS486" s="67">
        <f>IFERROR(AVERAGE(Data!AW494),"  ")</f>
        <v>13.459263110294017</v>
      </c>
      <c r="AT486" s="67">
        <f>IFERROR(AVERAGE(Data!AX494),"  ")</f>
        <v>12.293385546338587</v>
      </c>
      <c r="AU486" s="66">
        <f>IFERROR(AVERAGE(Data!AZ494), "  ")</f>
        <v>245.48</v>
      </c>
      <c r="AV486" s="66">
        <f>IFERROR(AVERAGE(Data!BA494), "  ")</f>
        <v>53.536000000000001</v>
      </c>
      <c r="AW486" s="66">
        <f>IFERROR(AVERAGE(Data!BB494), "  ")</f>
        <v>155.721</v>
      </c>
      <c r="AX486" s="66">
        <f>IFERROR(AVERAGE(Data!BC494), "  ")</f>
        <v>6.5</v>
      </c>
      <c r="AY486" s="66">
        <f>IFERROR(AVERAGE(Data!BD494), "  ")</f>
        <v>461.23700000000002</v>
      </c>
      <c r="AZ486" s="66">
        <f>IFERROR(AVERAGE(Data!BE494), "  ")</f>
        <v>5230.2689999999993</v>
      </c>
      <c r="BA486" s="66">
        <f>IFERROR(AVERAGE(Data!BF494), "  ")</f>
        <v>504.97</v>
      </c>
      <c r="BB486" s="66">
        <f>IFERROR(AVERAGE(Data!BG494), "  ")</f>
        <v>3473.5790000000002</v>
      </c>
      <c r="BC486" s="66">
        <f>IFERROR(AVERAGE(Data!BH494), "  ")</f>
        <v>101.6</v>
      </c>
      <c r="BD486" s="66">
        <f>IFERROR(AVERAGE(Data!BI494), "  ")</f>
        <v>9310.4179999999997</v>
      </c>
    </row>
    <row r="487" spans="1:56" x14ac:dyDescent="0.25">
      <c r="A487" s="59">
        <f t="shared" si="7"/>
        <v>41020</v>
      </c>
      <c r="B487" s="66">
        <f>IFERROR(AVERAGE(Data!B495),"  ")</f>
        <v>413235</v>
      </c>
      <c r="C487" s="66">
        <f>IFERROR(AVERAGE(Data!C495),"  ")</f>
        <v>31500</v>
      </c>
      <c r="D487" s="66">
        <f>IFERROR(AVERAGE(Data!D495),"  ")</f>
        <v>0</v>
      </c>
      <c r="E487" s="66">
        <f>IFERROR(AVERAGE(Data!E495),"  ")</f>
        <v>444735</v>
      </c>
      <c r="F487" s="66">
        <f>IFERROR(AVERAGE(Data!F495),"  ")</f>
        <v>396766.25</v>
      </c>
      <c r="G487" s="66">
        <f>IFERROR(AVERAGE(Data!G495),"  ")</f>
        <v>425931.66666666669</v>
      </c>
      <c r="H487" s="67">
        <f>IFERROR(AVERAGE(Data!H495),"  ")</f>
        <v>36.565885474242755</v>
      </c>
      <c r="I487" s="67">
        <f>IFERROR(AVERAGE(Data!I495),"  ")</f>
        <v>1.0554030907551137</v>
      </c>
      <c r="J487" s="67">
        <f>IFERROR(AVERAGE(Data!J495),"  ")</f>
        <v>-6.8474403171087772</v>
      </c>
      <c r="K487" s="66">
        <f>IFERROR(AVERAGE(Data!L495),"  ")</f>
        <v>11605</v>
      </c>
      <c r="L487" s="66">
        <f>IFERROR(AVERAGE(Data!M495),"  ")</f>
        <v>11600</v>
      </c>
      <c r="M487" s="66">
        <f>IFERROR(AVERAGE(Data!N495),"  ")</f>
        <v>14000</v>
      </c>
      <c r="N487" s="66">
        <f>IFERROR(AVERAGE(Data!O495),"  ")</f>
        <v>37205</v>
      </c>
      <c r="O487" s="66">
        <f>IFERROR(AVERAGE(Data!P495),"  ")</f>
        <v>44210.25</v>
      </c>
      <c r="P487" s="66">
        <f>IFERROR(AVERAGE(Data!Q495),"  ")</f>
        <v>31740.083333333332</v>
      </c>
      <c r="Q487" s="67">
        <f>IFERROR(AVERAGE(Data!R495),"  ")</f>
        <v>-21.175847457627118</v>
      </c>
      <c r="R487" s="67">
        <f>IFERROR(AVERAGE(Data!S495),"  ")</f>
        <v>18.898294258839666</v>
      </c>
      <c r="S487" s="67">
        <f>IFERROR(AVERAGE(Data!T495),"  ")</f>
        <v>39.288386661450694</v>
      </c>
      <c r="T487" s="66">
        <f>IFERROR(AVERAGE(Data!V495), " ")</f>
        <v>177430</v>
      </c>
      <c r="U487" s="66">
        <f>IFERROR(AVERAGE(Data!W495), " ")</f>
        <v>20850</v>
      </c>
      <c r="V487" s="66">
        <f>IFERROR(AVERAGE(Data!X495), " ")</f>
        <v>1400</v>
      </c>
      <c r="W487" s="66">
        <f>IFERROR(AVERAGE(Data!Y495), " ")</f>
        <v>199680</v>
      </c>
      <c r="X487" s="66">
        <f>IFERROR(AVERAGE(Data!Z495), " ")</f>
        <v>201893.75</v>
      </c>
      <c r="Y487" s="66">
        <f>IFERROR(AVERAGE(Data!AA495), " ")</f>
        <v>135351.91666666666</v>
      </c>
      <c r="Z487" s="67">
        <f>IFERROR(AVERAGE(Data!AB495), " ")</f>
        <v>123.94186124756072</v>
      </c>
      <c r="AA487" s="67">
        <f>IFERROR(AVERAGE(Data!AC495), " ")</f>
        <v>90.9192350700839</v>
      </c>
      <c r="AB487" s="67">
        <f>IFERROR(AVERAGE(Data!AD495), " ")</f>
        <v>49.162091658596154</v>
      </c>
      <c r="AC487" s="66">
        <f>IFERROR(AVERAGE(Data!AF495), "  ")</f>
        <v>0</v>
      </c>
      <c r="AD487" s="66">
        <f>IFERROR(AVERAGE(Data!AG495), "  ")</f>
        <v>3550</v>
      </c>
      <c r="AE487" s="66">
        <f>IFERROR(AVERAGE(Data!AH495), "  ")</f>
        <v>1400</v>
      </c>
      <c r="AF487" s="66">
        <f>IFERROR(AVERAGE(Data!AI495), "  ")</f>
        <v>4950</v>
      </c>
      <c r="AG487" s="66">
        <f>IFERROR(AVERAGE(Data!AJ495), "  ")</f>
        <v>5137.5</v>
      </c>
      <c r="AH487" s="66">
        <f>IFERROR(AVERAGE(Data!AK495), "  ")</f>
        <v>9617.3333333333339</v>
      </c>
      <c r="AI487" s="67">
        <f>IFERROR(AVERAGE(Data!AL495), "  ")</f>
        <v>-20.161290322580648</v>
      </c>
      <c r="AJ487" s="67">
        <f>IFERROR(AVERAGE(Data!AM495), "  ")</f>
        <v>-37.059724349157733</v>
      </c>
      <c r="AK487" s="67">
        <f>IFERROR(AVERAGE(Data!AN495), "  ")</f>
        <v>-46.580826285872732</v>
      </c>
      <c r="AL487" s="66">
        <f>IFERROR(AVERAGE(Data!AP495),"  ")</f>
        <v>602270</v>
      </c>
      <c r="AM487" s="66">
        <f>IFERROR(AVERAGE(Data!AQ495),"  ")</f>
        <v>67500</v>
      </c>
      <c r="AN487" s="66">
        <f>IFERROR(AVERAGE(Data!AR495),"  ")</f>
        <v>16800</v>
      </c>
      <c r="AO487" s="66">
        <f>IFERROR(AVERAGE(Data!AS495),"  ")</f>
        <v>686570</v>
      </c>
      <c r="AP487" s="66">
        <f>IFERROR(AVERAGE(Data!AT495),"  ")</f>
        <v>648007.75</v>
      </c>
      <c r="AQ487" s="66">
        <f>IFERROR(AVERAGE(Data!AU495),"  ")</f>
        <v>602641</v>
      </c>
      <c r="AR487" s="67">
        <f>IFERROR(AVERAGE(Data!AV495),"  ")</f>
        <v>46.633434567363352</v>
      </c>
      <c r="AS487" s="67">
        <f>IFERROR(AVERAGE(Data!AW495),"  ")</f>
        <v>19.181181737173691</v>
      </c>
      <c r="AT487" s="67">
        <f>IFERROR(AVERAGE(Data!AX495),"  ")</f>
        <v>7.527989300429283</v>
      </c>
      <c r="AU487" s="66">
        <f>IFERROR(AVERAGE(Data!AZ495), "  ")</f>
        <v>444.73500000000001</v>
      </c>
      <c r="AV487" s="66">
        <f>IFERROR(AVERAGE(Data!BA495), "  ")</f>
        <v>37.204999999999998</v>
      </c>
      <c r="AW487" s="66">
        <f>IFERROR(AVERAGE(Data!BB495), "  ")</f>
        <v>199.68</v>
      </c>
      <c r="AX487" s="66">
        <f>IFERROR(AVERAGE(Data!BC495), "  ")</f>
        <v>4.95</v>
      </c>
      <c r="AY487" s="66">
        <f>IFERROR(AVERAGE(Data!BD495), "  ")</f>
        <v>686.57</v>
      </c>
      <c r="AZ487" s="66">
        <f>IFERROR(AVERAGE(Data!BE495), "  ")</f>
        <v>5675.003999999999</v>
      </c>
      <c r="BA487" s="66">
        <f>IFERROR(AVERAGE(Data!BF495), "  ")</f>
        <v>542.17500000000007</v>
      </c>
      <c r="BB487" s="66">
        <f>IFERROR(AVERAGE(Data!BG495), "  ")</f>
        <v>3673.259</v>
      </c>
      <c r="BC487" s="66">
        <f>IFERROR(AVERAGE(Data!BH495), "  ")</f>
        <v>106.55</v>
      </c>
      <c r="BD487" s="66">
        <f>IFERROR(AVERAGE(Data!BI495), "  ")</f>
        <v>9996.9879999999994</v>
      </c>
    </row>
    <row r="488" spans="1:56" x14ac:dyDescent="0.25">
      <c r="A488" s="59">
        <f t="shared" si="7"/>
        <v>41027</v>
      </c>
      <c r="B488" s="66">
        <f>IFERROR(AVERAGE(Data!B496),"  ")</f>
        <v>338769</v>
      </c>
      <c r="C488" s="66">
        <f>IFERROR(AVERAGE(Data!C496),"  ")</f>
        <v>32300</v>
      </c>
      <c r="D488" s="66">
        <f>IFERROR(AVERAGE(Data!D496),"  ")</f>
        <v>0</v>
      </c>
      <c r="E488" s="66">
        <f>IFERROR(AVERAGE(Data!E496),"  ")</f>
        <v>371069</v>
      </c>
      <c r="F488" s="66">
        <f>IFERROR(AVERAGE(Data!F496),"  ")</f>
        <v>362551</v>
      </c>
      <c r="G488" s="66">
        <f>IFERROR(AVERAGE(Data!G496),"  ")</f>
        <v>403643.25</v>
      </c>
      <c r="H488" s="67">
        <f>IFERROR(AVERAGE(Data!H496),"  ")</f>
        <v>79.260386473429946</v>
      </c>
      <c r="I488" s="67">
        <f>IFERROR(AVERAGE(Data!I496),"  ")</f>
        <v>10.102244023617789</v>
      </c>
      <c r="J488" s="67">
        <f>IFERROR(AVERAGE(Data!J496),"  ")</f>
        <v>-10.180338702554792</v>
      </c>
      <c r="K488" s="66">
        <f>IFERROR(AVERAGE(Data!L496),"  ")</f>
        <v>9300</v>
      </c>
      <c r="L488" s="66">
        <f>IFERROR(AVERAGE(Data!M496),"  ")</f>
        <v>18200</v>
      </c>
      <c r="M488" s="66">
        <f>IFERROR(AVERAGE(Data!N496),"  ")</f>
        <v>27000</v>
      </c>
      <c r="N488" s="66">
        <f>IFERROR(AVERAGE(Data!O496),"  ")</f>
        <v>54500</v>
      </c>
      <c r="O488" s="66">
        <f>IFERROR(AVERAGE(Data!P496),"  ")</f>
        <v>46022.75</v>
      </c>
      <c r="P488" s="66">
        <f>IFERROR(AVERAGE(Data!Q496),"  ")</f>
        <v>28472.666666666668</v>
      </c>
      <c r="Q488" s="67">
        <f>IFERROR(AVERAGE(Data!R496),"  ")</f>
        <v>621.85430463576154</v>
      </c>
      <c r="R488" s="67">
        <f>IFERROR(AVERAGE(Data!S496),"  ")</f>
        <v>69.51289134438305</v>
      </c>
      <c r="S488" s="67">
        <f>IFERROR(AVERAGE(Data!T496),"  ")</f>
        <v>61.638354913484264</v>
      </c>
      <c r="T488" s="66">
        <f>IFERROR(AVERAGE(Data!V496), " ")</f>
        <v>155882</v>
      </c>
      <c r="U488" s="66">
        <f>IFERROR(AVERAGE(Data!W496), " ")</f>
        <v>18800</v>
      </c>
      <c r="V488" s="66">
        <f>IFERROR(AVERAGE(Data!X496), " ")</f>
        <v>9800</v>
      </c>
      <c r="W488" s="66">
        <f>IFERROR(AVERAGE(Data!Y496), " ")</f>
        <v>184482</v>
      </c>
      <c r="X488" s="66">
        <f>IFERROR(AVERAGE(Data!Z496), " ")</f>
        <v>189251.75</v>
      </c>
      <c r="Y488" s="66">
        <f>IFERROR(AVERAGE(Data!AA496), " ")</f>
        <v>113496.08333333333</v>
      </c>
      <c r="Z488" s="67">
        <f>IFERROR(AVERAGE(Data!AB496), " ")</f>
        <v>385.47894736842102</v>
      </c>
      <c r="AA488" s="67">
        <f>IFERROR(AVERAGE(Data!AC496), " ")</f>
        <v>159.59213206499001</v>
      </c>
      <c r="AB488" s="67">
        <f>IFERROR(AVERAGE(Data!AD496), " ")</f>
        <v>66.747384087409785</v>
      </c>
      <c r="AC488" s="66">
        <f>IFERROR(AVERAGE(Data!AF496), "  ")</f>
        <v>0</v>
      </c>
      <c r="AD488" s="66">
        <f>IFERROR(AVERAGE(Data!AG496), "  ")</f>
        <v>0</v>
      </c>
      <c r="AE488" s="66">
        <f>IFERROR(AVERAGE(Data!AH496), "  ")</f>
        <v>8400</v>
      </c>
      <c r="AF488" s="66">
        <f>IFERROR(AVERAGE(Data!AI496), "  ")</f>
        <v>8400</v>
      </c>
      <c r="AG488" s="66">
        <f>IFERROR(AVERAGE(Data!AJ496), "  ")</f>
        <v>5837.5</v>
      </c>
      <c r="AH488" s="66">
        <f>IFERROR(AVERAGE(Data!AK496), "  ")</f>
        <v>8488.1666666666661</v>
      </c>
      <c r="AI488" s="67">
        <f>IFERROR(AVERAGE(Data!AL496), "  ")</f>
        <v>44.827586206896555</v>
      </c>
      <c r="AJ488" s="67">
        <f>IFERROR(AVERAGE(Data!AM496), "  ")</f>
        <v>-7.7075098814229248</v>
      </c>
      <c r="AK488" s="67">
        <f>IFERROR(AVERAGE(Data!AN496), "  ")</f>
        <v>-31.227787704451295</v>
      </c>
      <c r="AL488" s="66">
        <f>IFERROR(AVERAGE(Data!AP496),"  ")</f>
        <v>503951</v>
      </c>
      <c r="AM488" s="66">
        <f>IFERROR(AVERAGE(Data!AQ496),"  ")</f>
        <v>69300</v>
      </c>
      <c r="AN488" s="66">
        <f>IFERROR(AVERAGE(Data!AR496),"  ")</f>
        <v>45200</v>
      </c>
      <c r="AO488" s="66">
        <f>IFERROR(AVERAGE(Data!AS496),"  ")</f>
        <v>618451</v>
      </c>
      <c r="AP488" s="66">
        <f>IFERROR(AVERAGE(Data!AT496),"  ")</f>
        <v>603663</v>
      </c>
      <c r="AQ488" s="66">
        <f>IFERROR(AVERAGE(Data!AU496),"  ")</f>
        <v>554100.16666666663</v>
      </c>
      <c r="AR488" s="67">
        <f>IFERROR(AVERAGE(Data!AV496),"  ")</f>
        <v>139.3849429069092</v>
      </c>
      <c r="AS488" s="67">
        <f>IFERROR(AVERAGE(Data!AW496),"  ")</f>
        <v>38.56151841699198</v>
      </c>
      <c r="AT488" s="67">
        <f>IFERROR(AVERAGE(Data!AX496),"  ")</f>
        <v>8.9447425420373872</v>
      </c>
      <c r="AU488" s="66">
        <f>IFERROR(AVERAGE(Data!AZ496), "  ")</f>
        <v>371.06900000000002</v>
      </c>
      <c r="AV488" s="66">
        <f>IFERROR(AVERAGE(Data!BA496), "  ")</f>
        <v>54.5</v>
      </c>
      <c r="AW488" s="66">
        <f>IFERROR(AVERAGE(Data!BB496), "  ")</f>
        <v>184.482</v>
      </c>
      <c r="AX488" s="66">
        <f>IFERROR(AVERAGE(Data!BC496), "  ")</f>
        <v>8.4</v>
      </c>
      <c r="AY488" s="66">
        <f>IFERROR(AVERAGE(Data!BD496), "  ")</f>
        <v>618.45100000000002</v>
      </c>
      <c r="AZ488" s="66">
        <f>IFERROR(AVERAGE(Data!BE496), "  ")</f>
        <v>6046.0729999999994</v>
      </c>
      <c r="BA488" s="66">
        <f>IFERROR(AVERAGE(Data!BF496), "  ")</f>
        <v>596.67500000000007</v>
      </c>
      <c r="BB488" s="66">
        <f>IFERROR(AVERAGE(Data!BG496), "  ")</f>
        <v>3857.741</v>
      </c>
      <c r="BC488" s="66">
        <f>IFERROR(AVERAGE(Data!BH496), "  ")</f>
        <v>114.95</v>
      </c>
      <c r="BD488" s="66">
        <f>IFERROR(AVERAGE(Data!BI496), "  ")</f>
        <v>10615.438999999998</v>
      </c>
    </row>
    <row r="489" spans="1:56" x14ac:dyDescent="0.25">
      <c r="A489" s="59">
        <f t="shared" si="7"/>
        <v>41034</v>
      </c>
      <c r="B489" s="66">
        <f>IFERROR(AVERAGE(Data!B497),"  ")</f>
        <v>333200</v>
      </c>
      <c r="C489" s="66">
        <f>IFERROR(AVERAGE(Data!C497),"  ")</f>
        <v>34000</v>
      </c>
      <c r="D489" s="66">
        <f>IFERROR(AVERAGE(Data!D497),"  ")</f>
        <v>0</v>
      </c>
      <c r="E489" s="66">
        <f>IFERROR(AVERAGE(Data!E497),"  ")</f>
        <v>367200</v>
      </c>
      <c r="F489" s="66">
        <f>IFERROR(AVERAGE(Data!F497),"  ")</f>
        <v>357121</v>
      </c>
      <c r="G489" s="66">
        <f>IFERROR(AVERAGE(Data!G497),"  ")</f>
        <v>418412.66666666669</v>
      </c>
      <c r="H489" s="67">
        <f>IFERROR(AVERAGE(Data!H497),"  ")</f>
        <v>56.694062524003371</v>
      </c>
      <c r="I489" s="67">
        <f>IFERROR(AVERAGE(Data!I497),"  ")</f>
        <v>19.069306864670409</v>
      </c>
      <c r="J489" s="67">
        <f>IFERROR(AVERAGE(Data!J497),"  ")</f>
        <v>-14.648616437679552</v>
      </c>
      <c r="K489" s="66">
        <f>IFERROR(AVERAGE(Data!L497),"  ")</f>
        <v>17400</v>
      </c>
      <c r="L489" s="66">
        <f>IFERROR(AVERAGE(Data!M497),"  ")</f>
        <v>1800</v>
      </c>
      <c r="M489" s="66">
        <f>IFERROR(AVERAGE(Data!N497),"  ")</f>
        <v>16800</v>
      </c>
      <c r="N489" s="66">
        <f>IFERROR(AVERAGE(Data!O497),"  ")</f>
        <v>36000</v>
      </c>
      <c r="O489" s="66">
        <f>IFERROR(AVERAGE(Data!P497),"  ")</f>
        <v>45310.25</v>
      </c>
      <c r="P489" s="66">
        <f>IFERROR(AVERAGE(Data!Q497),"  ")</f>
        <v>26053.166666666668</v>
      </c>
      <c r="Q489" s="67" t="str">
        <f>IFERROR(AVERAGE(Data!R497),"  ")</f>
        <v xml:space="preserve">  </v>
      </c>
      <c r="R489" s="67">
        <f>IFERROR(AVERAGE(Data!S497),"  ")</f>
        <v>131.91426743442099</v>
      </c>
      <c r="S489" s="67">
        <f>IFERROR(AVERAGE(Data!T497),"  ")</f>
        <v>73.914559330599602</v>
      </c>
      <c r="T489" s="66">
        <f>IFERROR(AVERAGE(Data!V497), " ")</f>
        <v>142300</v>
      </c>
      <c r="U489" s="66">
        <f>IFERROR(AVERAGE(Data!W497), " ")</f>
        <v>22400</v>
      </c>
      <c r="V489" s="66">
        <f>IFERROR(AVERAGE(Data!X497), " ")</f>
        <v>7000</v>
      </c>
      <c r="W489" s="66">
        <f>IFERROR(AVERAGE(Data!Y497), " ")</f>
        <v>171700</v>
      </c>
      <c r="X489" s="66">
        <f>IFERROR(AVERAGE(Data!Z497), " ")</f>
        <v>177895.75</v>
      </c>
      <c r="Y489" s="66">
        <f>IFERROR(AVERAGE(Data!AA497), " ")</f>
        <v>115695.33333333333</v>
      </c>
      <c r="Z489" s="67">
        <f>IFERROR(AVERAGE(Data!AB497), " ")</f>
        <v>247.00889248181085</v>
      </c>
      <c r="AA489" s="67">
        <f>IFERROR(AVERAGE(Data!AC497), " ")</f>
        <v>154.69711937691494</v>
      </c>
      <c r="AB489" s="67">
        <f>IFERROR(AVERAGE(Data!AD497), " ")</f>
        <v>53.762252006707278</v>
      </c>
      <c r="AC489" s="66">
        <f>IFERROR(AVERAGE(Data!AF497), "  ")</f>
        <v>0</v>
      </c>
      <c r="AD489" s="66">
        <f>IFERROR(AVERAGE(Data!AG497), "  ")</f>
        <v>3700</v>
      </c>
      <c r="AE489" s="66">
        <f>IFERROR(AVERAGE(Data!AH497), "  ")</f>
        <v>0</v>
      </c>
      <c r="AF489" s="66">
        <f>IFERROR(AVERAGE(Data!AI497), "  ")</f>
        <v>3700</v>
      </c>
      <c r="AG489" s="66">
        <f>IFERROR(AVERAGE(Data!AJ497), "  ")</f>
        <v>5887.5</v>
      </c>
      <c r="AH489" s="66">
        <f>IFERROR(AVERAGE(Data!AK497), "  ")</f>
        <v>8813.1666666666661</v>
      </c>
      <c r="AI489" s="67">
        <f>IFERROR(AVERAGE(Data!AL497), "  ")</f>
        <v>-19.565217391304344</v>
      </c>
      <c r="AJ489" s="67">
        <f>IFERROR(AVERAGE(Data!AM497), "  ")</f>
        <v>12.679425837320579</v>
      </c>
      <c r="AK489" s="67">
        <f>IFERROR(AVERAGE(Data!AN497), "  ")</f>
        <v>-33.196543051116699</v>
      </c>
      <c r="AL489" s="66">
        <f>IFERROR(AVERAGE(Data!AP497),"  ")</f>
        <v>492900</v>
      </c>
      <c r="AM489" s="66">
        <f>IFERROR(AVERAGE(Data!AQ497),"  ")</f>
        <v>61900</v>
      </c>
      <c r="AN489" s="66">
        <f>IFERROR(AVERAGE(Data!AR497),"  ")</f>
        <v>23800</v>
      </c>
      <c r="AO489" s="66">
        <f>IFERROR(AVERAGE(Data!AS497),"  ")</f>
        <v>578600</v>
      </c>
      <c r="AP489" s="66">
        <f>IFERROR(AVERAGE(Data!AT497),"  ")</f>
        <v>586214.5</v>
      </c>
      <c r="AQ489" s="66">
        <f>IFERROR(AVERAGE(Data!AU497),"  ")</f>
        <v>568974.33333333337</v>
      </c>
      <c r="AR489" s="67">
        <f>IFERROR(AVERAGE(Data!AV497),"  ")</f>
        <v>100.60883011698137</v>
      </c>
      <c r="AS489" s="67">
        <f>IFERROR(AVERAGE(Data!AW497),"  ")</f>
        <v>48.583460803907386</v>
      </c>
      <c r="AT489" s="67">
        <f>IFERROR(AVERAGE(Data!AX497),"  ")</f>
        <v>3.0300429486274316</v>
      </c>
      <c r="AU489" s="66">
        <f>IFERROR(AVERAGE(Data!AZ497), "  ")</f>
        <v>367.2</v>
      </c>
      <c r="AV489" s="66">
        <f>IFERROR(AVERAGE(Data!BA497), "  ")</f>
        <v>36</v>
      </c>
      <c r="AW489" s="66">
        <f>IFERROR(AVERAGE(Data!BB497), "  ")</f>
        <v>171.7</v>
      </c>
      <c r="AX489" s="66">
        <f>IFERROR(AVERAGE(Data!BC497), "  ")</f>
        <v>3.7</v>
      </c>
      <c r="AY489" s="66">
        <f>IFERROR(AVERAGE(Data!BD497), "  ")</f>
        <v>578.6</v>
      </c>
      <c r="AZ489" s="66">
        <f>IFERROR(AVERAGE(Data!BE497), "  ")</f>
        <v>6413.2729999999992</v>
      </c>
      <c r="BA489" s="66">
        <f>IFERROR(AVERAGE(Data!BF497), "  ")</f>
        <v>632.67500000000007</v>
      </c>
      <c r="BB489" s="66">
        <f>IFERROR(AVERAGE(Data!BG497), "  ")</f>
        <v>4029.4409999999998</v>
      </c>
      <c r="BC489" s="66">
        <f>IFERROR(AVERAGE(Data!BH497), "  ")</f>
        <v>118.65</v>
      </c>
      <c r="BD489" s="66">
        <f>IFERROR(AVERAGE(Data!BI497), "  ")</f>
        <v>11194.038999999999</v>
      </c>
    </row>
    <row r="490" spans="1:56" x14ac:dyDescent="0.25">
      <c r="A490" s="59">
        <f t="shared" si="7"/>
        <v>41041</v>
      </c>
      <c r="B490" s="66">
        <f>IFERROR(AVERAGE(Data!B498),"  ")</f>
        <v>301900</v>
      </c>
      <c r="C490" s="66">
        <f>IFERROR(AVERAGE(Data!C498),"  ")</f>
        <v>27700</v>
      </c>
      <c r="D490" s="66">
        <f>IFERROR(AVERAGE(Data!D498),"  ")</f>
        <v>0</v>
      </c>
      <c r="E490" s="66">
        <f>IFERROR(AVERAGE(Data!E498),"  ")</f>
        <v>329600</v>
      </c>
      <c r="F490" s="66">
        <f>IFERROR(AVERAGE(Data!F498),"  ")</f>
        <v>378151</v>
      </c>
      <c r="G490" s="66">
        <f>IFERROR(AVERAGE(Data!G498),"  ")</f>
        <v>441933.08333333331</v>
      </c>
      <c r="H490" s="67">
        <f>IFERROR(AVERAGE(Data!H498),"  ")</f>
        <v>-18.311911689624914</v>
      </c>
      <c r="I490" s="67">
        <f>IFERROR(AVERAGE(Data!I498),"  ")</f>
        <v>29.228934355360693</v>
      </c>
      <c r="J490" s="67">
        <f>IFERROR(AVERAGE(Data!J498),"  ")</f>
        <v>-14.432520609737853</v>
      </c>
      <c r="K490" s="66">
        <f>IFERROR(AVERAGE(Data!L498),"  ")</f>
        <v>15400</v>
      </c>
      <c r="L490" s="66">
        <f>IFERROR(AVERAGE(Data!M498),"  ")</f>
        <v>5100</v>
      </c>
      <c r="M490" s="66">
        <f>IFERROR(AVERAGE(Data!N498),"  ")</f>
        <v>27600</v>
      </c>
      <c r="N490" s="66">
        <f>IFERROR(AVERAGE(Data!O498),"  ")</f>
        <v>48100</v>
      </c>
      <c r="O490" s="66">
        <f>IFERROR(AVERAGE(Data!P498),"  ")</f>
        <v>43951.25</v>
      </c>
      <c r="P490" s="66">
        <f>IFERROR(AVERAGE(Data!Q498),"  ")</f>
        <v>23933.5</v>
      </c>
      <c r="Q490" s="67">
        <f>IFERROR(AVERAGE(Data!R498),"  ")</f>
        <v>3106.666666666667</v>
      </c>
      <c r="R490" s="67">
        <f>IFERROR(AVERAGE(Data!S498),"  ")</f>
        <v>212.54222222222222</v>
      </c>
      <c r="S490" s="67">
        <f>IFERROR(AVERAGE(Data!T498),"  ")</f>
        <v>83.639041510852991</v>
      </c>
      <c r="T490" s="66">
        <f>IFERROR(AVERAGE(Data!V498), " ")</f>
        <v>86100</v>
      </c>
      <c r="U490" s="66">
        <f>IFERROR(AVERAGE(Data!W498), " ")</f>
        <v>63100</v>
      </c>
      <c r="V490" s="66">
        <f>IFERROR(AVERAGE(Data!X498), " ")</f>
        <v>2800</v>
      </c>
      <c r="W490" s="66">
        <f>IFERROR(AVERAGE(Data!Y498), " ")</f>
        <v>152000</v>
      </c>
      <c r="X490" s="66">
        <f>IFERROR(AVERAGE(Data!Z498), " ")</f>
        <v>176965.5</v>
      </c>
      <c r="Y490" s="66">
        <f>IFERROR(AVERAGE(Data!AA498), " ")</f>
        <v>114199</v>
      </c>
      <c r="Z490" s="67">
        <f>IFERROR(AVERAGE(Data!AB498), " ")</f>
        <v>50.041952519618981</v>
      </c>
      <c r="AA490" s="67">
        <f>IFERROR(AVERAGE(Data!AC498), " ")</f>
        <v>154.67150684832939</v>
      </c>
      <c r="AB490" s="67">
        <f>IFERROR(AVERAGE(Data!AD498), " ")</f>
        <v>54.962390213574544</v>
      </c>
      <c r="AC490" s="66">
        <f>IFERROR(AVERAGE(Data!AF498), "  ")</f>
        <v>3200</v>
      </c>
      <c r="AD490" s="66">
        <f>IFERROR(AVERAGE(Data!AG498), "  ")</f>
        <v>3500</v>
      </c>
      <c r="AE490" s="66">
        <f>IFERROR(AVERAGE(Data!AH498), "  ")</f>
        <v>0</v>
      </c>
      <c r="AF490" s="66">
        <f>IFERROR(AVERAGE(Data!AI498), "  ")</f>
        <v>6700</v>
      </c>
      <c r="AG490" s="66">
        <f>IFERROR(AVERAGE(Data!AJ498), "  ")</f>
        <v>5937.5</v>
      </c>
      <c r="AH490" s="66">
        <f>IFERROR(AVERAGE(Data!AK498), "  ")</f>
        <v>7607</v>
      </c>
      <c r="AI490" s="67" t="str">
        <f>IFERROR(AVERAGE(Data!AL498), "  ")</f>
        <v xml:space="preserve">  </v>
      </c>
      <c r="AJ490" s="67">
        <f>IFERROR(AVERAGE(Data!AM498), "  ")</f>
        <v>43.07228915662651</v>
      </c>
      <c r="AK490" s="67">
        <f>IFERROR(AVERAGE(Data!AN498), "  ")</f>
        <v>-21.946891021427628</v>
      </c>
      <c r="AL490" s="66">
        <f>IFERROR(AVERAGE(Data!AP498),"  ")</f>
        <v>406600</v>
      </c>
      <c r="AM490" s="66">
        <f>IFERROR(AVERAGE(Data!AQ498),"  ")</f>
        <v>99400</v>
      </c>
      <c r="AN490" s="66">
        <f>IFERROR(AVERAGE(Data!AR498),"  ")</f>
        <v>30400</v>
      </c>
      <c r="AO490" s="66">
        <f>IFERROR(AVERAGE(Data!AS498),"  ")</f>
        <v>536400</v>
      </c>
      <c r="AP490" s="66">
        <f>IFERROR(AVERAGE(Data!AT498),"  ")</f>
        <v>605005.25</v>
      </c>
      <c r="AQ490" s="66">
        <f>IFERROR(AVERAGE(Data!AU498),"  ")</f>
        <v>587672.58333333337</v>
      </c>
      <c r="AR490" s="67">
        <f>IFERROR(AVERAGE(Data!AV498),"  ")</f>
        <v>5.9469751585550679</v>
      </c>
      <c r="AS490" s="67">
        <f>IFERROR(AVERAGE(Data!AW498),"  ")</f>
        <v>59.077424677164373</v>
      </c>
      <c r="AT490" s="67">
        <f>IFERROR(AVERAGE(Data!AX498),"  ")</f>
        <v>2.9493747297779649</v>
      </c>
      <c r="AU490" s="66">
        <f>IFERROR(AVERAGE(Data!AZ498), "  ")</f>
        <v>329.6</v>
      </c>
      <c r="AV490" s="66">
        <f>IFERROR(AVERAGE(Data!BA498), "  ")</f>
        <v>48.1</v>
      </c>
      <c r="AW490" s="66">
        <f>IFERROR(AVERAGE(Data!BB498), "  ")</f>
        <v>152</v>
      </c>
      <c r="AX490" s="66">
        <f>IFERROR(AVERAGE(Data!BC498), "  ")</f>
        <v>6.7</v>
      </c>
      <c r="AY490" s="66">
        <f>IFERROR(AVERAGE(Data!BD498), "  ")</f>
        <v>536.4</v>
      </c>
      <c r="AZ490" s="66">
        <f>IFERROR(AVERAGE(Data!BE498), "  ")</f>
        <v>6742.8729999999996</v>
      </c>
      <c r="BA490" s="66">
        <f>IFERROR(AVERAGE(Data!BF498), "  ")</f>
        <v>680.77500000000009</v>
      </c>
      <c r="BB490" s="66">
        <f>IFERROR(AVERAGE(Data!BG498), "  ")</f>
        <v>4181.4409999999998</v>
      </c>
      <c r="BC490" s="66">
        <f>IFERROR(AVERAGE(Data!BH498), "  ")</f>
        <v>125.35000000000001</v>
      </c>
      <c r="BD490" s="66">
        <f>IFERROR(AVERAGE(Data!BI498), "  ")</f>
        <v>11730.438999999998</v>
      </c>
    </row>
    <row r="491" spans="1:56" x14ac:dyDescent="0.25">
      <c r="A491" s="59">
        <f t="shared" si="7"/>
        <v>41048</v>
      </c>
      <c r="B491" s="66">
        <f>IFERROR(AVERAGE(Data!B499),"  ")</f>
        <v>402300</v>
      </c>
      <c r="C491" s="66">
        <f>IFERROR(AVERAGE(Data!C499),"  ")</f>
        <v>66100</v>
      </c>
      <c r="D491" s="66">
        <f>IFERROR(AVERAGE(Data!D499),"  ")</f>
        <v>0</v>
      </c>
      <c r="E491" s="66">
        <f>IFERROR(AVERAGE(Data!E499),"  ")</f>
        <v>468400</v>
      </c>
      <c r="F491" s="66">
        <f>IFERROR(AVERAGE(Data!F499),"  ")</f>
        <v>384067.25</v>
      </c>
      <c r="G491" s="66">
        <f>IFERROR(AVERAGE(Data!G499),"  ")</f>
        <v>469751.91666666669</v>
      </c>
      <c r="H491" s="67">
        <f>IFERROR(AVERAGE(Data!H499),"  ")</f>
        <v>-19.88752783583443</v>
      </c>
      <c r="I491" s="67">
        <f>IFERROR(AVERAGE(Data!I499),"  ")</f>
        <v>7.4685240915393081</v>
      </c>
      <c r="J491" s="67">
        <f>IFERROR(AVERAGE(Data!J499),"  ")</f>
        <v>-18.24040810193608</v>
      </c>
      <c r="K491" s="66">
        <f>IFERROR(AVERAGE(Data!L499),"  ")</f>
        <v>27300</v>
      </c>
      <c r="L491" s="66">
        <f>IFERROR(AVERAGE(Data!M499),"  ")</f>
        <v>3500</v>
      </c>
      <c r="M491" s="66">
        <f>IFERROR(AVERAGE(Data!N499),"  ")</f>
        <v>8400</v>
      </c>
      <c r="N491" s="66">
        <f>IFERROR(AVERAGE(Data!O499),"  ")</f>
        <v>39200</v>
      </c>
      <c r="O491" s="66">
        <f>IFERROR(AVERAGE(Data!P499),"  ")</f>
        <v>44450</v>
      </c>
      <c r="P491" s="66">
        <f>IFERROR(AVERAGE(Data!Q499),"  ")</f>
        <v>19575.583333333332</v>
      </c>
      <c r="Q491" s="67">
        <f>IFERROR(AVERAGE(Data!R499),"  ")</f>
        <v>-4.9696969696969688</v>
      </c>
      <c r="R491" s="67">
        <f>IFERROR(AVERAGE(Data!S499),"  ")</f>
        <v>253.47912524850895</v>
      </c>
      <c r="S491" s="67">
        <f>IFERROR(AVERAGE(Data!T499),"  ")</f>
        <v>127.06858458879471</v>
      </c>
      <c r="T491" s="66">
        <f>IFERROR(AVERAGE(Data!V499), " ")</f>
        <v>106700</v>
      </c>
      <c r="U491" s="66">
        <f>IFERROR(AVERAGE(Data!W499), " ")</f>
        <v>15700</v>
      </c>
      <c r="V491" s="66">
        <f>IFERROR(AVERAGE(Data!X499), " ")</f>
        <v>5600</v>
      </c>
      <c r="W491" s="66">
        <f>IFERROR(AVERAGE(Data!Y499), " ")</f>
        <v>128000</v>
      </c>
      <c r="X491" s="66">
        <f>IFERROR(AVERAGE(Data!Z499), " ")</f>
        <v>159045.5</v>
      </c>
      <c r="Y491" s="66">
        <f>IFERROR(AVERAGE(Data!AA499), " ")</f>
        <v>121471.25</v>
      </c>
      <c r="Z491" s="67">
        <f>IFERROR(AVERAGE(Data!AB499), " ")</f>
        <v>14.306126093945348</v>
      </c>
      <c r="AA491" s="67">
        <f>IFERROR(AVERAGE(Data!AC499), " ")</f>
        <v>111.52128738383786</v>
      </c>
      <c r="AB491" s="67">
        <f>IFERROR(AVERAGE(Data!AD499), " ")</f>
        <v>30.932628091009185</v>
      </c>
      <c r="AC491" s="66">
        <f>IFERROR(AVERAGE(Data!AF499), "  ")</f>
        <v>0</v>
      </c>
      <c r="AD491" s="66">
        <f>IFERROR(AVERAGE(Data!AG499), "  ")</f>
        <v>8300</v>
      </c>
      <c r="AE491" s="66">
        <f>IFERROR(AVERAGE(Data!AH499), "  ")</f>
        <v>0</v>
      </c>
      <c r="AF491" s="66">
        <f>IFERROR(AVERAGE(Data!AI499), "  ")</f>
        <v>8300</v>
      </c>
      <c r="AG491" s="66">
        <f>IFERROR(AVERAGE(Data!AJ499), "  ")</f>
        <v>6775</v>
      </c>
      <c r="AH491" s="66">
        <f>IFERROR(AVERAGE(Data!AK499), "  ")</f>
        <v>7354.166666666667</v>
      </c>
      <c r="AI491" s="67">
        <f>IFERROR(AVERAGE(Data!AL499), "  ")</f>
        <v>-7.7777777777777724</v>
      </c>
      <c r="AJ491" s="67">
        <f>IFERROR(AVERAGE(Data!AM499), "  ")</f>
        <v>39.69072164948453</v>
      </c>
      <c r="AK491" s="67">
        <f>IFERROR(AVERAGE(Data!AN499), "  ")</f>
        <v>-7.8753541076487243</v>
      </c>
      <c r="AL491" s="66">
        <f>IFERROR(AVERAGE(Data!AP499),"  ")</f>
        <v>536300</v>
      </c>
      <c r="AM491" s="66">
        <f>IFERROR(AVERAGE(Data!AQ499),"  ")</f>
        <v>93600</v>
      </c>
      <c r="AN491" s="66">
        <f>IFERROR(AVERAGE(Data!AR499),"  ")</f>
        <v>14000</v>
      </c>
      <c r="AO491" s="66">
        <f>IFERROR(AVERAGE(Data!AS499),"  ")</f>
        <v>643900</v>
      </c>
      <c r="AP491" s="66">
        <f>IFERROR(AVERAGE(Data!AT499),"  ")</f>
        <v>594337.75</v>
      </c>
      <c r="AQ491" s="66">
        <f>IFERROR(AVERAGE(Data!AU499),"  ")</f>
        <v>618152.91666666663</v>
      </c>
      <c r="AR491" s="67">
        <f>IFERROR(AVERAGE(Data!AV499),"  ")</f>
        <v>-13.79125675451327</v>
      </c>
      <c r="AS491" s="67">
        <f>IFERROR(AVERAGE(Data!AW499),"  ")</f>
        <v>32.077183465733604</v>
      </c>
      <c r="AT491" s="67">
        <f>IFERROR(AVERAGE(Data!AX499),"  ")</f>
        <v>-3.8526335514338039</v>
      </c>
      <c r="AU491" s="66">
        <f>IFERROR(AVERAGE(Data!AZ499), "  ")</f>
        <v>468.4</v>
      </c>
      <c r="AV491" s="66">
        <f>IFERROR(AVERAGE(Data!BA499), "  ")</f>
        <v>39.200000000000003</v>
      </c>
      <c r="AW491" s="66">
        <f>IFERROR(AVERAGE(Data!BB499), "  ")</f>
        <v>128</v>
      </c>
      <c r="AX491" s="66">
        <f>IFERROR(AVERAGE(Data!BC499), "  ")</f>
        <v>8.3000000000000007</v>
      </c>
      <c r="AY491" s="66">
        <f>IFERROR(AVERAGE(Data!BD499), "  ")</f>
        <v>643.9</v>
      </c>
      <c r="AZ491" s="66">
        <f>IFERROR(AVERAGE(Data!BE499), "  ")</f>
        <v>7211.2729999999992</v>
      </c>
      <c r="BA491" s="66">
        <f>IFERROR(AVERAGE(Data!BF499), "  ")</f>
        <v>719.97500000000014</v>
      </c>
      <c r="BB491" s="66">
        <f>IFERROR(AVERAGE(Data!BG499), "  ")</f>
        <v>4309.4409999999998</v>
      </c>
      <c r="BC491" s="66">
        <f>IFERROR(AVERAGE(Data!BH499), "  ")</f>
        <v>133.65</v>
      </c>
      <c r="BD491" s="66">
        <f>IFERROR(AVERAGE(Data!BI499), "  ")</f>
        <v>12374.338999999998</v>
      </c>
    </row>
    <row r="492" spans="1:56" x14ac:dyDescent="0.25">
      <c r="A492" s="59">
        <f t="shared" si="7"/>
        <v>41055</v>
      </c>
      <c r="B492" s="66">
        <f>IFERROR(AVERAGE(Data!B500),"  ")</f>
        <v>332400</v>
      </c>
      <c r="C492" s="66">
        <f>IFERROR(AVERAGE(Data!C500),"  ")</f>
        <v>39900</v>
      </c>
      <c r="D492" s="66">
        <f>IFERROR(AVERAGE(Data!D500),"  ")</f>
        <v>0</v>
      </c>
      <c r="E492" s="66">
        <f>IFERROR(AVERAGE(Data!E500),"  ")</f>
        <v>372300</v>
      </c>
      <c r="F492" s="66">
        <f>IFERROR(AVERAGE(Data!F500),"  ")</f>
        <v>384375</v>
      </c>
      <c r="G492" s="66">
        <f>IFERROR(AVERAGE(Data!G500),"  ")</f>
        <v>535319.08333333337</v>
      </c>
      <c r="H492" s="67">
        <f>IFERROR(AVERAGE(Data!H500),"  ")</f>
        <v>-27.466490024937652</v>
      </c>
      <c r="I492" s="67">
        <f>IFERROR(AVERAGE(Data!I500),"  ")</f>
        <v>-11.423412793973453</v>
      </c>
      <c r="J492" s="67">
        <f>IFERROR(AVERAGE(Data!J500),"  ")</f>
        <v>-28.19703015133187</v>
      </c>
      <c r="K492" s="66">
        <f>IFERROR(AVERAGE(Data!L500),"  ")</f>
        <v>10900</v>
      </c>
      <c r="L492" s="66">
        <f>IFERROR(AVERAGE(Data!M500),"  ")</f>
        <v>3300</v>
      </c>
      <c r="M492" s="66">
        <f>IFERROR(AVERAGE(Data!N500),"  ")</f>
        <v>29400</v>
      </c>
      <c r="N492" s="66">
        <f>IFERROR(AVERAGE(Data!O500),"  ")</f>
        <v>43600</v>
      </c>
      <c r="O492" s="66">
        <f>IFERROR(AVERAGE(Data!P500),"  ")</f>
        <v>41725</v>
      </c>
      <c r="P492" s="66">
        <f>IFERROR(AVERAGE(Data!Q500),"  ")</f>
        <v>23112.25</v>
      </c>
      <c r="Q492" s="67">
        <f>IFERROR(AVERAGE(Data!R500),"  ")</f>
        <v>-23.975588491717524</v>
      </c>
      <c r="R492" s="67">
        <f>IFERROR(AVERAGE(Data!S500),"  ")</f>
        <v>66.733266733266731</v>
      </c>
      <c r="S492" s="67">
        <f>IFERROR(AVERAGE(Data!T500),"  ")</f>
        <v>80.531968977490294</v>
      </c>
      <c r="T492" s="66">
        <f>IFERROR(AVERAGE(Data!V500), " ")</f>
        <v>55300</v>
      </c>
      <c r="U492" s="66">
        <f>IFERROR(AVERAGE(Data!W500), " ")</f>
        <v>20800</v>
      </c>
      <c r="V492" s="66">
        <f>IFERROR(AVERAGE(Data!X500), " ")</f>
        <v>8400</v>
      </c>
      <c r="W492" s="66">
        <f>IFERROR(AVERAGE(Data!Y500), " ")</f>
        <v>84500</v>
      </c>
      <c r="X492" s="66">
        <f>IFERROR(AVERAGE(Data!Z500), " ")</f>
        <v>134050</v>
      </c>
      <c r="Y492" s="66">
        <f>IFERROR(AVERAGE(Data!AA500), " ")</f>
        <v>131671.08333333334</v>
      </c>
      <c r="Z492" s="67">
        <f>IFERROR(AVERAGE(Data!AB500), " ")</f>
        <v>-24.51313203501876</v>
      </c>
      <c r="AA492" s="67">
        <f>IFERROR(AVERAGE(Data!AC500), " ")</f>
        <v>43.0992380672796</v>
      </c>
      <c r="AB492" s="67">
        <f>IFERROR(AVERAGE(Data!AD500), " ")</f>
        <v>1.8067115470177253</v>
      </c>
      <c r="AC492" s="66">
        <f>IFERROR(AVERAGE(Data!AF500), "  ")</f>
        <v>0</v>
      </c>
      <c r="AD492" s="66">
        <f>IFERROR(AVERAGE(Data!AG500), "  ")</f>
        <v>0</v>
      </c>
      <c r="AE492" s="66">
        <f>IFERROR(AVERAGE(Data!AH500), "  ")</f>
        <v>0</v>
      </c>
      <c r="AF492" s="66">
        <f>IFERROR(AVERAGE(Data!AI500), "  ")</f>
        <v>0</v>
      </c>
      <c r="AG492" s="66">
        <f>IFERROR(AVERAGE(Data!AJ500), "  ")</f>
        <v>4675</v>
      </c>
      <c r="AH492" s="66">
        <f>IFERROR(AVERAGE(Data!AK500), "  ")</f>
        <v>7620.833333333333</v>
      </c>
      <c r="AI492" s="67" t="str">
        <f>IFERROR(AVERAGE(Data!AL500), "  ")</f>
        <v xml:space="preserve">  </v>
      </c>
      <c r="AJ492" s="67">
        <f>IFERROR(AVERAGE(Data!AM500), "  ")</f>
        <v>37.5</v>
      </c>
      <c r="AK492" s="67">
        <f>IFERROR(AVERAGE(Data!AN500), "  ")</f>
        <v>-38.655002733734278</v>
      </c>
      <c r="AL492" s="66">
        <f>IFERROR(AVERAGE(Data!AP500),"  ")</f>
        <v>398600</v>
      </c>
      <c r="AM492" s="66">
        <f>IFERROR(AVERAGE(Data!AQ500),"  ")</f>
        <v>64000</v>
      </c>
      <c r="AN492" s="66">
        <f>IFERROR(AVERAGE(Data!AR500),"  ")</f>
        <v>37800</v>
      </c>
      <c r="AO492" s="66">
        <f>IFERROR(AVERAGE(Data!AS500),"  ")</f>
        <v>500400</v>
      </c>
      <c r="AP492" s="66">
        <f>IFERROR(AVERAGE(Data!AT500),"  ")</f>
        <v>564825</v>
      </c>
      <c r="AQ492" s="66">
        <f>IFERROR(AVERAGE(Data!AU500),"  ")</f>
        <v>697723.25</v>
      </c>
      <c r="AR492" s="67">
        <f>IFERROR(AVERAGE(Data!AV500),"  ")</f>
        <v>-26.688837774880238</v>
      </c>
      <c r="AS492" s="67">
        <f>IFERROR(AVERAGE(Data!AW500),"  ")</f>
        <v>1.5785065221467054</v>
      </c>
      <c r="AT492" s="67">
        <f>IFERROR(AVERAGE(Data!AX500),"  ")</f>
        <v>-19.047416006274698</v>
      </c>
      <c r="AU492" s="66">
        <f>IFERROR(AVERAGE(Data!AZ500), "  ")</f>
        <v>372.3</v>
      </c>
      <c r="AV492" s="66">
        <f>IFERROR(AVERAGE(Data!BA500), "  ")</f>
        <v>43.6</v>
      </c>
      <c r="AW492" s="66">
        <f>IFERROR(AVERAGE(Data!BB500), "  ")</f>
        <v>84.5</v>
      </c>
      <c r="AX492" s="66">
        <f>IFERROR(AVERAGE(Data!BC500), "  ")</f>
        <v>0</v>
      </c>
      <c r="AY492" s="66">
        <f>IFERROR(AVERAGE(Data!BD500), "  ")</f>
        <v>500.4</v>
      </c>
      <c r="AZ492" s="66">
        <f>IFERROR(AVERAGE(Data!BE500), "  ")</f>
        <v>7583.5729999999994</v>
      </c>
      <c r="BA492" s="66">
        <f>IFERROR(AVERAGE(Data!BF500), "  ")</f>
        <v>763.57500000000016</v>
      </c>
      <c r="BB492" s="66">
        <f>IFERROR(AVERAGE(Data!BG500), "  ")</f>
        <v>4393.9409999999998</v>
      </c>
      <c r="BC492" s="66">
        <f>IFERROR(AVERAGE(Data!BH500), "  ")</f>
        <v>133.65</v>
      </c>
      <c r="BD492" s="66">
        <f>IFERROR(AVERAGE(Data!BI500), "  ")</f>
        <v>12874.738999999998</v>
      </c>
    </row>
    <row r="493" spans="1:56" x14ac:dyDescent="0.25">
      <c r="A493" s="59">
        <f t="shared" si="7"/>
        <v>41062</v>
      </c>
      <c r="B493" s="66">
        <f>IFERROR(AVERAGE(Data!B501),"  ")</f>
        <v>436800</v>
      </c>
      <c r="C493" s="66">
        <f>IFERROR(AVERAGE(Data!C501),"  ")</f>
        <v>24000</v>
      </c>
      <c r="D493" s="66">
        <f>IFERROR(AVERAGE(Data!D501),"  ")</f>
        <v>0</v>
      </c>
      <c r="E493" s="66">
        <f>IFERROR(AVERAGE(Data!E501),"  ")</f>
        <v>460800</v>
      </c>
      <c r="F493" s="66">
        <f>IFERROR(AVERAGE(Data!F501),"  ")</f>
        <v>407775</v>
      </c>
      <c r="G493" s="66">
        <f>IFERROR(AVERAGE(Data!G501),"  ")</f>
        <v>560268.91666666663</v>
      </c>
      <c r="H493" s="67">
        <f>IFERROR(AVERAGE(Data!H501),"  ")</f>
        <v>9.5179357009932186</v>
      </c>
      <c r="I493" s="67">
        <f>IFERROR(AVERAGE(Data!I501),"  ")</f>
        <v>-15.143973276412359</v>
      </c>
      <c r="J493" s="67">
        <f>IFERROR(AVERAGE(Data!J501),"  ")</f>
        <v>-27.217986243808213</v>
      </c>
      <c r="K493" s="66">
        <f>IFERROR(AVERAGE(Data!L501),"  ")</f>
        <v>12400</v>
      </c>
      <c r="L493" s="66">
        <f>IFERROR(AVERAGE(Data!M501),"  ")</f>
        <v>0</v>
      </c>
      <c r="M493" s="66">
        <f>IFERROR(AVERAGE(Data!N501),"  ")</f>
        <v>40600</v>
      </c>
      <c r="N493" s="66">
        <f>IFERROR(AVERAGE(Data!O501),"  ")</f>
        <v>53000</v>
      </c>
      <c r="O493" s="66">
        <f>IFERROR(AVERAGE(Data!P501),"  ")</f>
        <v>45975</v>
      </c>
      <c r="P493" s="66">
        <f>IFERROR(AVERAGE(Data!Q501),"  ")</f>
        <v>24034.5</v>
      </c>
      <c r="Q493" s="67">
        <f>IFERROR(AVERAGE(Data!R501),"  ")</f>
        <v>79.411665143360068</v>
      </c>
      <c r="R493" s="67">
        <f>IFERROR(AVERAGE(Data!S501),"  ")</f>
        <v>41.853271727308481</v>
      </c>
      <c r="S493" s="67">
        <f>IFERROR(AVERAGE(Data!T501),"  ")</f>
        <v>91.287524183985511</v>
      </c>
      <c r="T493" s="66">
        <f>IFERROR(AVERAGE(Data!V501), " ")</f>
        <v>77600</v>
      </c>
      <c r="U493" s="66">
        <f>IFERROR(AVERAGE(Data!W501), " ")</f>
        <v>22200</v>
      </c>
      <c r="V493" s="66">
        <f>IFERROR(AVERAGE(Data!X501), " ")</f>
        <v>4200</v>
      </c>
      <c r="W493" s="66">
        <f>IFERROR(AVERAGE(Data!Y501), " ")</f>
        <v>104000</v>
      </c>
      <c r="X493" s="66">
        <f>IFERROR(AVERAGE(Data!Z501), " ")</f>
        <v>117125</v>
      </c>
      <c r="Y493" s="66">
        <f>IFERROR(AVERAGE(Data!AA501), " ")</f>
        <v>137561.66666666666</v>
      </c>
      <c r="Z493" s="67">
        <f>IFERROR(AVERAGE(Data!AB501), " ")</f>
        <v>13.903948305131152</v>
      </c>
      <c r="AA493" s="67">
        <f>IFERROR(AVERAGE(Data!AC501), " ")</f>
        <v>12.476892420713991</v>
      </c>
      <c r="AB493" s="67">
        <f>IFERROR(AVERAGE(Data!AD501), " ")</f>
        <v>-14.856367447326646</v>
      </c>
      <c r="AC493" s="66">
        <f>IFERROR(AVERAGE(Data!AF501), "  ")</f>
        <v>0</v>
      </c>
      <c r="AD493" s="66">
        <f>IFERROR(AVERAGE(Data!AG501), "  ")</f>
        <v>0</v>
      </c>
      <c r="AE493" s="66">
        <f>IFERROR(AVERAGE(Data!AH501), "  ")</f>
        <v>0</v>
      </c>
      <c r="AF493" s="66">
        <f>IFERROR(AVERAGE(Data!AI501), "  ")</f>
        <v>0</v>
      </c>
      <c r="AG493" s="66">
        <f>IFERROR(AVERAGE(Data!AJ501), "  ")</f>
        <v>3750</v>
      </c>
      <c r="AH493" s="66">
        <f>IFERROR(AVERAGE(Data!AK501), "  ")</f>
        <v>7562.5</v>
      </c>
      <c r="AI493" s="67">
        <f>IFERROR(AVERAGE(Data!AL501), "  ")</f>
        <v>-100</v>
      </c>
      <c r="AJ493" s="67">
        <f>IFERROR(AVERAGE(Data!AM501), "  ")</f>
        <v>41.50943396226414</v>
      </c>
      <c r="AK493" s="67">
        <f>IFERROR(AVERAGE(Data!AN501), "  ")</f>
        <v>-50.413223140495866</v>
      </c>
      <c r="AL493" s="66">
        <f>IFERROR(AVERAGE(Data!AP501),"  ")</f>
        <v>526800</v>
      </c>
      <c r="AM493" s="66">
        <f>IFERROR(AVERAGE(Data!AQ501),"  ")</f>
        <v>46200</v>
      </c>
      <c r="AN493" s="66">
        <f>IFERROR(AVERAGE(Data!AR501),"  ")</f>
        <v>44800</v>
      </c>
      <c r="AO493" s="66">
        <f>IFERROR(AVERAGE(Data!AS501),"  ")</f>
        <v>617800</v>
      </c>
      <c r="AP493" s="66">
        <f>IFERROR(AVERAGE(Data!AT501),"  ")</f>
        <v>574625</v>
      </c>
      <c r="AQ493" s="66">
        <f>IFERROR(AVERAGE(Data!AU501),"  ")</f>
        <v>729427.58333333337</v>
      </c>
      <c r="AR493" s="67">
        <f>IFERROR(AVERAGE(Data!AV501),"  ")</f>
        <v>13.733640894036991</v>
      </c>
      <c r="AS493" s="67">
        <f>IFERROR(AVERAGE(Data!AW501),"  ")</f>
        <v>-7.2799648886149431</v>
      </c>
      <c r="AT493" s="67">
        <f>IFERROR(AVERAGE(Data!AX501),"  ")</f>
        <v>-21.222474563673277</v>
      </c>
      <c r="AU493" s="66">
        <f>IFERROR(AVERAGE(Data!AZ501), "  ")</f>
        <v>460.8</v>
      </c>
      <c r="AV493" s="66">
        <f>IFERROR(AVERAGE(Data!BA501), "  ")</f>
        <v>53</v>
      </c>
      <c r="AW493" s="66">
        <f>IFERROR(AVERAGE(Data!BB501), "  ")</f>
        <v>104</v>
      </c>
      <c r="AX493" s="66">
        <f>IFERROR(AVERAGE(Data!BC501), "  ")</f>
        <v>0</v>
      </c>
      <c r="AY493" s="66">
        <f>IFERROR(AVERAGE(Data!BD501), "  ")</f>
        <v>617.79999999999995</v>
      </c>
      <c r="AZ493" s="66">
        <f>IFERROR(AVERAGE(Data!BE501), "  ")</f>
        <v>8044.3729999999996</v>
      </c>
      <c r="BA493" s="66">
        <f>IFERROR(AVERAGE(Data!BF501), "  ")</f>
        <v>816.57500000000016</v>
      </c>
      <c r="BB493" s="66">
        <f>IFERROR(AVERAGE(Data!BG501), "  ")</f>
        <v>4497.9409999999998</v>
      </c>
      <c r="BC493" s="66">
        <f>IFERROR(AVERAGE(Data!BH501), "  ")</f>
        <v>133.65</v>
      </c>
      <c r="BD493" s="66">
        <f>IFERROR(AVERAGE(Data!BI501), "  ")</f>
        <v>13492.538999999997</v>
      </c>
    </row>
    <row r="494" spans="1:56" x14ac:dyDescent="0.25">
      <c r="A494" s="59">
        <f t="shared" si="7"/>
        <v>41069</v>
      </c>
      <c r="B494" s="66">
        <f>IFERROR(AVERAGE(Data!B502),"  ")</f>
        <v>330300</v>
      </c>
      <c r="C494" s="66">
        <f>IFERROR(AVERAGE(Data!C502),"  ")</f>
        <v>45500</v>
      </c>
      <c r="D494" s="66">
        <f>IFERROR(AVERAGE(Data!D502),"  ")</f>
        <v>0</v>
      </c>
      <c r="E494" s="66">
        <f>IFERROR(AVERAGE(Data!E502),"  ")</f>
        <v>375800</v>
      </c>
      <c r="F494" s="66">
        <f>IFERROR(AVERAGE(Data!F502),"  ")</f>
        <v>419325</v>
      </c>
      <c r="G494" s="66">
        <f>IFERROR(AVERAGE(Data!G502),"  ")</f>
        <v>556631.91666666663</v>
      </c>
      <c r="H494" s="67">
        <f>IFERROR(AVERAGE(Data!H502),"  ")</f>
        <v>-15.211407427462664</v>
      </c>
      <c r="I494" s="67">
        <f>IFERROR(AVERAGE(Data!I502),"  ")</f>
        <v>-14.507696753861376</v>
      </c>
      <c r="J494" s="67">
        <f>IFERROR(AVERAGE(Data!J502),"  ")</f>
        <v>-24.667453043101638</v>
      </c>
      <c r="K494" s="66">
        <f>IFERROR(AVERAGE(Data!L502),"  ")</f>
        <v>6400</v>
      </c>
      <c r="L494" s="66">
        <f>IFERROR(AVERAGE(Data!M502),"  ")</f>
        <v>11500</v>
      </c>
      <c r="M494" s="66">
        <f>IFERROR(AVERAGE(Data!N502),"  ")</f>
        <v>39200</v>
      </c>
      <c r="N494" s="66">
        <f>IFERROR(AVERAGE(Data!O502),"  ")</f>
        <v>57100</v>
      </c>
      <c r="O494" s="66">
        <f>IFERROR(AVERAGE(Data!P502),"  ")</f>
        <v>48225</v>
      </c>
      <c r="P494" s="66">
        <f>IFERROR(AVERAGE(Data!Q502),"  ")</f>
        <v>30181.166666666668</v>
      </c>
      <c r="Q494" s="67">
        <f>IFERROR(AVERAGE(Data!R502),"  ")</f>
        <v>103.20284697508897</v>
      </c>
      <c r="R494" s="67">
        <f>IFERROR(AVERAGE(Data!S502),"  ")</f>
        <v>23.463111475220977</v>
      </c>
      <c r="S494" s="67">
        <f>IFERROR(AVERAGE(Data!T502),"  ")</f>
        <v>59.785075681854579</v>
      </c>
      <c r="T494" s="66">
        <f>IFERROR(AVERAGE(Data!V502), " ")</f>
        <v>92800</v>
      </c>
      <c r="U494" s="66">
        <f>IFERROR(AVERAGE(Data!W502), " ")</f>
        <v>39500</v>
      </c>
      <c r="V494" s="66">
        <f>IFERROR(AVERAGE(Data!X502), " ")</f>
        <v>2800</v>
      </c>
      <c r="W494" s="66">
        <f>IFERROR(AVERAGE(Data!Y502), " ")</f>
        <v>135100</v>
      </c>
      <c r="X494" s="66">
        <f>IFERROR(AVERAGE(Data!Z502), " ")</f>
        <v>112900</v>
      </c>
      <c r="Y494" s="66">
        <f>IFERROR(AVERAGE(Data!AA502), " ")</f>
        <v>140589.5</v>
      </c>
      <c r="Z494" s="67">
        <f>IFERROR(AVERAGE(Data!AB502), " ")</f>
        <v>45.066036722860517</v>
      </c>
      <c r="AA494" s="67">
        <f>IFERROR(AVERAGE(Data!AC502), " ")</f>
        <v>10.590050323860357</v>
      </c>
      <c r="AB494" s="67">
        <f>IFERROR(AVERAGE(Data!AD502), " ")</f>
        <v>-19.69528307590538</v>
      </c>
      <c r="AC494" s="66">
        <f>IFERROR(AVERAGE(Data!AF502), "  ")</f>
        <v>0</v>
      </c>
      <c r="AD494" s="66">
        <f>IFERROR(AVERAGE(Data!AG502), "  ")</f>
        <v>1400</v>
      </c>
      <c r="AE494" s="66">
        <f>IFERROR(AVERAGE(Data!AH502), "  ")</f>
        <v>0</v>
      </c>
      <c r="AF494" s="66">
        <f>IFERROR(AVERAGE(Data!AI502), "  ")</f>
        <v>1400</v>
      </c>
      <c r="AG494" s="66">
        <f>IFERROR(AVERAGE(Data!AJ502), "  ")</f>
        <v>2425</v>
      </c>
      <c r="AH494" s="66">
        <f>IFERROR(AVERAGE(Data!AK502), "  ")</f>
        <v>8822.5</v>
      </c>
      <c r="AI494" s="67">
        <f>IFERROR(AVERAGE(Data!AL502), "  ")</f>
        <v>-86</v>
      </c>
      <c r="AJ494" s="67">
        <f>IFERROR(AVERAGE(Data!AM502), "  ")</f>
        <v>-52.912621359223301</v>
      </c>
      <c r="AK494" s="67">
        <f>IFERROR(AVERAGE(Data!AN502), "  ")</f>
        <v>-72.513459903655431</v>
      </c>
      <c r="AL494" s="66">
        <f>IFERROR(AVERAGE(Data!AP502),"  ")</f>
        <v>429500</v>
      </c>
      <c r="AM494" s="66">
        <f>IFERROR(AVERAGE(Data!AQ502),"  ")</f>
        <v>97900</v>
      </c>
      <c r="AN494" s="66">
        <f>IFERROR(AVERAGE(Data!AR502),"  ")</f>
        <v>42000</v>
      </c>
      <c r="AO494" s="66">
        <f>IFERROR(AVERAGE(Data!AS502),"  ")</f>
        <v>569400</v>
      </c>
      <c r="AP494" s="66">
        <f>IFERROR(AVERAGE(Data!AT502),"  ")</f>
        <v>582875</v>
      </c>
      <c r="AQ494" s="66">
        <f>IFERROR(AVERAGE(Data!AU502),"  ")</f>
        <v>736225.08333333337</v>
      </c>
      <c r="AR494" s="67">
        <f>IFERROR(AVERAGE(Data!AV502),"  ")</f>
        <v>-0.87910174949952236</v>
      </c>
      <c r="AS494" s="67">
        <f>IFERROR(AVERAGE(Data!AW502),"  ")</f>
        <v>-8.4654985793798261</v>
      </c>
      <c r="AT494" s="67">
        <f>IFERROR(AVERAGE(Data!AX502),"  ")</f>
        <v>-20.829239155914848</v>
      </c>
      <c r="AU494" s="66">
        <f>IFERROR(AVERAGE(Data!AZ502), "  ")</f>
        <v>375.8</v>
      </c>
      <c r="AV494" s="66">
        <f>IFERROR(AVERAGE(Data!BA502), "  ")</f>
        <v>57.1</v>
      </c>
      <c r="AW494" s="66">
        <f>IFERROR(AVERAGE(Data!BB502), "  ")</f>
        <v>135.1</v>
      </c>
      <c r="AX494" s="66">
        <f>IFERROR(AVERAGE(Data!BC502), "  ")</f>
        <v>1.4</v>
      </c>
      <c r="AY494" s="66">
        <f>IFERROR(AVERAGE(Data!BD502), "  ")</f>
        <v>569.4</v>
      </c>
      <c r="AZ494" s="66">
        <f>IFERROR(AVERAGE(Data!BE502), "  ")</f>
        <v>8420.1729999999989</v>
      </c>
      <c r="BA494" s="66">
        <f>IFERROR(AVERAGE(Data!BF502), "  ")</f>
        <v>873.67500000000018</v>
      </c>
      <c r="BB494" s="66">
        <f>IFERROR(AVERAGE(Data!BG502), "  ")</f>
        <v>4633.0410000000002</v>
      </c>
      <c r="BC494" s="66">
        <f>IFERROR(AVERAGE(Data!BH502), "  ")</f>
        <v>135.05000000000001</v>
      </c>
      <c r="BD494" s="66">
        <f>IFERROR(AVERAGE(Data!BI502), "  ")</f>
        <v>14061.938999999997</v>
      </c>
    </row>
    <row r="495" spans="1:56" x14ac:dyDescent="0.25">
      <c r="A495" s="59">
        <f t="shared" si="7"/>
        <v>41076</v>
      </c>
      <c r="B495" s="66">
        <f>IFERROR(AVERAGE(Data!B503),"  ")</f>
        <v>287000</v>
      </c>
      <c r="C495" s="66">
        <f>IFERROR(AVERAGE(Data!C503),"  ")</f>
        <v>15200</v>
      </c>
      <c r="D495" s="66">
        <f>IFERROR(AVERAGE(Data!D503),"  ")</f>
        <v>0</v>
      </c>
      <c r="E495" s="66">
        <f>IFERROR(AVERAGE(Data!E503),"  ")</f>
        <v>302200</v>
      </c>
      <c r="F495" s="66">
        <f>IFERROR(AVERAGE(Data!F503),"  ")</f>
        <v>377775</v>
      </c>
      <c r="G495" s="66">
        <f>IFERROR(AVERAGE(Data!G503),"  ")</f>
        <v>559956.08333333337</v>
      </c>
      <c r="H495" s="67">
        <f>IFERROR(AVERAGE(Data!H503),"  ")</f>
        <v>15.872455943927232</v>
      </c>
      <c r="I495" s="67">
        <f>IFERROR(AVERAGE(Data!I503),"  ")</f>
        <v>-7.7504628959798154</v>
      </c>
      <c r="J495" s="67">
        <f>IFERROR(AVERAGE(Data!J503),"  ")</f>
        <v>-32.534887780633994</v>
      </c>
      <c r="K495" s="66">
        <f>IFERROR(AVERAGE(Data!L503),"  ")</f>
        <v>0</v>
      </c>
      <c r="L495" s="66">
        <f>IFERROR(AVERAGE(Data!M503),"  ")</f>
        <v>31850</v>
      </c>
      <c r="M495" s="66">
        <f>IFERROR(AVERAGE(Data!N503),"  ")</f>
        <v>39200</v>
      </c>
      <c r="N495" s="66">
        <f>IFERROR(AVERAGE(Data!O503),"  ")</f>
        <v>71050</v>
      </c>
      <c r="O495" s="66">
        <f>IFERROR(AVERAGE(Data!P503),"  ")</f>
        <v>56187.5</v>
      </c>
      <c r="P495" s="66">
        <f>IFERROR(AVERAGE(Data!Q503),"  ")</f>
        <v>32054.333333333332</v>
      </c>
      <c r="Q495" s="67">
        <f>IFERROR(AVERAGE(Data!R503),"  ")</f>
        <v>320.41420118343194</v>
      </c>
      <c r="R495" s="67">
        <f>IFERROR(AVERAGE(Data!S503),"  ")</f>
        <v>70.405865449499956</v>
      </c>
      <c r="S495" s="67">
        <f>IFERROR(AVERAGE(Data!T503),"  ")</f>
        <v>75.288312552644982</v>
      </c>
      <c r="T495" s="66">
        <f>IFERROR(AVERAGE(Data!V503), " ")</f>
        <v>150400</v>
      </c>
      <c r="U495" s="66">
        <f>IFERROR(AVERAGE(Data!W503), " ")</f>
        <v>26614</v>
      </c>
      <c r="V495" s="66">
        <f>IFERROR(AVERAGE(Data!X503), " ")</f>
        <v>2800</v>
      </c>
      <c r="W495" s="66">
        <f>IFERROR(AVERAGE(Data!Y503), " ")</f>
        <v>179814</v>
      </c>
      <c r="X495" s="66">
        <f>IFERROR(AVERAGE(Data!Z503), " ")</f>
        <v>125853.5</v>
      </c>
      <c r="Y495" s="66">
        <f>IFERROR(AVERAGE(Data!AA503), " ")</f>
        <v>135208.75</v>
      </c>
      <c r="Z495" s="67">
        <f>IFERROR(AVERAGE(Data!AB503), " ")</f>
        <v>146.05090311986862</v>
      </c>
      <c r="AA495" s="67">
        <f>IFERROR(AVERAGE(Data!AC503), " ")</f>
        <v>36.258542988997313</v>
      </c>
      <c r="AB495" s="67">
        <f>IFERROR(AVERAGE(Data!AD503), " ")</f>
        <v>-6.9191158116616025</v>
      </c>
      <c r="AC495" s="66">
        <f>IFERROR(AVERAGE(Data!AF503), "  ")</f>
        <v>0</v>
      </c>
      <c r="AD495" s="66">
        <f>IFERROR(AVERAGE(Data!AG503), "  ")</f>
        <v>1750</v>
      </c>
      <c r="AE495" s="66">
        <f>IFERROR(AVERAGE(Data!AH503), "  ")</f>
        <v>1400</v>
      </c>
      <c r="AF495" s="66">
        <f>IFERROR(AVERAGE(Data!AI503), "  ")</f>
        <v>3150</v>
      </c>
      <c r="AG495" s="66">
        <f>IFERROR(AVERAGE(Data!AJ503), "  ")</f>
        <v>1137.5</v>
      </c>
      <c r="AH495" s="66">
        <f>IFERROR(AVERAGE(Data!AK503), "  ")</f>
        <v>10243.333333333334</v>
      </c>
      <c r="AI495" s="67" t="str">
        <f>IFERROR(AVERAGE(Data!AL503), "  ")</f>
        <v xml:space="preserve">  </v>
      </c>
      <c r="AJ495" s="67">
        <f>IFERROR(AVERAGE(Data!AM503), "  ")</f>
        <v>-60.775862068965523</v>
      </c>
      <c r="AK495" s="67">
        <f>IFERROR(AVERAGE(Data!AN503), "  ")</f>
        <v>-88.895216400911153</v>
      </c>
      <c r="AL495" s="66">
        <f>IFERROR(AVERAGE(Data!AP503),"  ")</f>
        <v>437400</v>
      </c>
      <c r="AM495" s="66">
        <f>IFERROR(AVERAGE(Data!AQ503),"  ")</f>
        <v>75414</v>
      </c>
      <c r="AN495" s="66">
        <f>IFERROR(AVERAGE(Data!AR503),"  ")</f>
        <v>43400</v>
      </c>
      <c r="AO495" s="66">
        <f>IFERROR(AVERAGE(Data!AS503),"  ")</f>
        <v>556214</v>
      </c>
      <c r="AP495" s="66">
        <f>IFERROR(AVERAGE(Data!AT503),"  ")</f>
        <v>560953.5</v>
      </c>
      <c r="AQ495" s="66">
        <f>IFERROR(AVERAGE(Data!AU503),"  ")</f>
        <v>737462.5</v>
      </c>
      <c r="AR495" s="67">
        <f>IFERROR(AVERAGE(Data!AV503),"  ")</f>
        <v>58.563104360518146</v>
      </c>
      <c r="AS495" s="67">
        <f>IFERROR(AVERAGE(Data!AW503),"  ")</f>
        <v>4.3147778036571882</v>
      </c>
      <c r="AT495" s="67">
        <f>IFERROR(AVERAGE(Data!AX503),"  ")</f>
        <v>-23.934640744444636</v>
      </c>
      <c r="AU495" s="66">
        <f>IFERROR(AVERAGE(Data!AZ503), "  ")</f>
        <v>302.2</v>
      </c>
      <c r="AV495" s="66">
        <f>IFERROR(AVERAGE(Data!BA503), "  ")</f>
        <v>71.05</v>
      </c>
      <c r="AW495" s="66">
        <f>IFERROR(AVERAGE(Data!BB503), "  ")</f>
        <v>179.81399999999999</v>
      </c>
      <c r="AX495" s="66">
        <f>IFERROR(AVERAGE(Data!BC503), "  ")</f>
        <v>3.15</v>
      </c>
      <c r="AY495" s="66">
        <f>IFERROR(AVERAGE(Data!BD503), "  ")</f>
        <v>556.21400000000006</v>
      </c>
      <c r="AZ495" s="66">
        <f>IFERROR(AVERAGE(Data!BE503), "  ")</f>
        <v>8722.3729999999996</v>
      </c>
      <c r="BA495" s="66">
        <f>IFERROR(AVERAGE(Data!BF503), "  ")</f>
        <v>944.72500000000014</v>
      </c>
      <c r="BB495" s="66">
        <f>IFERROR(AVERAGE(Data!BG503), "  ")</f>
        <v>4812.8550000000005</v>
      </c>
      <c r="BC495" s="66">
        <f>IFERROR(AVERAGE(Data!BH503), "  ")</f>
        <v>138.20000000000002</v>
      </c>
      <c r="BD495" s="66">
        <f>IFERROR(AVERAGE(Data!BI503), "  ")</f>
        <v>14618.152999999997</v>
      </c>
    </row>
    <row r="496" spans="1:56" x14ac:dyDescent="0.25">
      <c r="A496" s="59">
        <f t="shared" si="7"/>
        <v>41083</v>
      </c>
      <c r="B496" s="66">
        <f>IFERROR(AVERAGE(Data!B504),"  ")</f>
        <v>299964</v>
      </c>
      <c r="C496" s="66">
        <f>IFERROR(AVERAGE(Data!C504),"  ")</f>
        <v>6800</v>
      </c>
      <c r="D496" s="66">
        <f>IFERROR(AVERAGE(Data!D504),"  ")</f>
        <v>0</v>
      </c>
      <c r="E496" s="66">
        <f>IFERROR(AVERAGE(Data!E504),"  ")</f>
        <v>306764</v>
      </c>
      <c r="F496" s="66">
        <f>IFERROR(AVERAGE(Data!F504),"  ")</f>
        <v>361391</v>
      </c>
      <c r="G496" s="66">
        <f>IFERROR(AVERAGE(Data!G504),"  ")</f>
        <v>541001.83333333337</v>
      </c>
      <c r="H496" s="67">
        <f>IFERROR(AVERAGE(Data!H504),"  ")</f>
        <v>-11.064338064755541</v>
      </c>
      <c r="I496" s="67">
        <f>IFERROR(AVERAGE(Data!I504),"  ")</f>
        <v>-1.6425745302628747</v>
      </c>
      <c r="J496" s="67">
        <f>IFERROR(AVERAGE(Data!J504),"  ")</f>
        <v>-33.199671843379463</v>
      </c>
      <c r="K496" s="66">
        <f>IFERROR(AVERAGE(Data!L504),"  ")</f>
        <v>7800</v>
      </c>
      <c r="L496" s="66">
        <f>IFERROR(AVERAGE(Data!M504),"  ")</f>
        <v>17136</v>
      </c>
      <c r="M496" s="66">
        <f>IFERROR(AVERAGE(Data!N504),"  ")</f>
        <v>16800</v>
      </c>
      <c r="N496" s="66">
        <f>IFERROR(AVERAGE(Data!O504),"  ")</f>
        <v>41736</v>
      </c>
      <c r="O496" s="66">
        <f>IFERROR(AVERAGE(Data!P504),"  ")</f>
        <v>55721.5</v>
      </c>
      <c r="P496" s="66">
        <f>IFERROR(AVERAGE(Data!Q504),"  ")</f>
        <v>34894.333333333336</v>
      </c>
      <c r="Q496" s="67">
        <f>IFERROR(AVERAGE(Data!R504),"  ")</f>
        <v>-15.888754534461913</v>
      </c>
      <c r="R496" s="67">
        <f>IFERROR(AVERAGE(Data!S504),"  ")</f>
        <v>79.513695927062429</v>
      </c>
      <c r="S496" s="67">
        <f>IFERROR(AVERAGE(Data!T504),"  ")</f>
        <v>59.686386519301116</v>
      </c>
      <c r="T496" s="66">
        <f>IFERROR(AVERAGE(Data!V504), " ")</f>
        <v>199480</v>
      </c>
      <c r="U496" s="66">
        <f>IFERROR(AVERAGE(Data!W504), " ")</f>
        <v>13300</v>
      </c>
      <c r="V496" s="66">
        <f>IFERROR(AVERAGE(Data!X504), " ")</f>
        <v>1400</v>
      </c>
      <c r="W496" s="66">
        <f>IFERROR(AVERAGE(Data!Y504), " ")</f>
        <v>214180</v>
      </c>
      <c r="X496" s="66">
        <f>IFERROR(AVERAGE(Data!Z504), " ")</f>
        <v>158273.5</v>
      </c>
      <c r="Y496" s="66">
        <f>IFERROR(AVERAGE(Data!AA504), " ")</f>
        <v>129968.41666666667</v>
      </c>
      <c r="Z496" s="67">
        <f>IFERROR(AVERAGE(Data!AB504), " ")</f>
        <v>110.03804966069114</v>
      </c>
      <c r="AA496" s="67">
        <f>IFERROR(AVERAGE(Data!AC504), " ")</f>
        <v>76.110401766962383</v>
      </c>
      <c r="AB496" s="67">
        <f>IFERROR(AVERAGE(Data!AD504), " ")</f>
        <v>21.778432067790821</v>
      </c>
      <c r="AC496" s="66">
        <f>IFERROR(AVERAGE(Data!AF504), "  ")</f>
        <v>12500</v>
      </c>
      <c r="AD496" s="66">
        <f>IFERROR(AVERAGE(Data!AG504), "  ")</f>
        <v>6000</v>
      </c>
      <c r="AE496" s="66">
        <f>IFERROR(AVERAGE(Data!AH504), "  ")</f>
        <v>0</v>
      </c>
      <c r="AF496" s="66">
        <f>IFERROR(AVERAGE(Data!AI504), "  ")</f>
        <v>18500</v>
      </c>
      <c r="AG496" s="66">
        <f>IFERROR(AVERAGE(Data!AJ504), "  ")</f>
        <v>5762.5</v>
      </c>
      <c r="AH496" s="66">
        <f>IFERROR(AVERAGE(Data!AK504), "  ")</f>
        <v>10218.333333333334</v>
      </c>
      <c r="AI496" s="67">
        <f>IFERROR(AVERAGE(Data!AL504), "  ")</f>
        <v>85.000000000000014</v>
      </c>
      <c r="AJ496" s="67">
        <f>IFERROR(AVERAGE(Data!AM504), "  ")</f>
        <v>6.7129629629629539</v>
      </c>
      <c r="AK496" s="67">
        <f>IFERROR(AVERAGE(Data!AN504), "  ")</f>
        <v>-43.606263252324261</v>
      </c>
      <c r="AL496" s="66">
        <f>IFERROR(AVERAGE(Data!AP504),"  ")</f>
        <v>519744</v>
      </c>
      <c r="AM496" s="66">
        <f>IFERROR(AVERAGE(Data!AQ504),"  ")</f>
        <v>43236</v>
      </c>
      <c r="AN496" s="66">
        <f>IFERROR(AVERAGE(Data!AR504),"  ")</f>
        <v>18200</v>
      </c>
      <c r="AO496" s="66">
        <f>IFERROR(AVERAGE(Data!AS504),"  ")</f>
        <v>581180</v>
      </c>
      <c r="AP496" s="66">
        <f>IFERROR(AVERAGE(Data!AT504),"  ")</f>
        <v>581148.5</v>
      </c>
      <c r="AQ496" s="66">
        <f>IFERROR(AVERAGE(Data!AU504),"  ")</f>
        <v>716082.91666666663</v>
      </c>
      <c r="AR496" s="67">
        <f>IFERROR(AVERAGE(Data!AV504),"  ")</f>
        <v>14.739793098002064</v>
      </c>
      <c r="AS496" s="67">
        <f>IFERROR(AVERAGE(Data!AW504),"  ")</f>
        <v>17.703763076893473</v>
      </c>
      <c r="AT496" s="67">
        <f>IFERROR(AVERAGE(Data!AX504),"  ")</f>
        <v>-18.843406751662251</v>
      </c>
      <c r="AU496" s="66">
        <f>IFERROR(AVERAGE(Data!AZ504), "  ")</f>
        <v>306.76400000000001</v>
      </c>
      <c r="AV496" s="66">
        <f>IFERROR(AVERAGE(Data!BA504), "  ")</f>
        <v>41.735999999999997</v>
      </c>
      <c r="AW496" s="66">
        <f>IFERROR(AVERAGE(Data!BB504), "  ")</f>
        <v>214.18</v>
      </c>
      <c r="AX496" s="66">
        <f>IFERROR(AVERAGE(Data!BC504), "  ")</f>
        <v>18.5</v>
      </c>
      <c r="AY496" s="66">
        <f>IFERROR(AVERAGE(Data!BD504), "  ")</f>
        <v>581.17999999999995</v>
      </c>
      <c r="AZ496" s="66">
        <f>IFERROR(AVERAGE(Data!BE504), "  ")</f>
        <v>9029.1369999999988</v>
      </c>
      <c r="BA496" s="66">
        <f>IFERROR(AVERAGE(Data!BF504), "  ")</f>
        <v>986.46100000000013</v>
      </c>
      <c r="BB496" s="66">
        <f>IFERROR(AVERAGE(Data!BG504), "  ")</f>
        <v>5027.0350000000008</v>
      </c>
      <c r="BC496" s="66">
        <f>IFERROR(AVERAGE(Data!BH504), "  ")</f>
        <v>156.70000000000002</v>
      </c>
      <c r="BD496" s="66">
        <f>IFERROR(AVERAGE(Data!BI504), "  ")</f>
        <v>15199.332999999997</v>
      </c>
    </row>
    <row r="497" spans="1:56" x14ac:dyDescent="0.25">
      <c r="A497" s="59">
        <f t="shared" si="7"/>
        <v>41090</v>
      </c>
      <c r="B497" s="66">
        <f>IFERROR(AVERAGE(Data!B505),"  ")</f>
        <v>279148</v>
      </c>
      <c r="C497" s="66">
        <f>IFERROR(AVERAGE(Data!C505),"  ")</f>
        <v>33100</v>
      </c>
      <c r="D497" s="66">
        <f>IFERROR(AVERAGE(Data!D505),"  ")</f>
        <v>0</v>
      </c>
      <c r="E497" s="66">
        <f>IFERROR(AVERAGE(Data!E505),"  ")</f>
        <v>312248</v>
      </c>
      <c r="F497" s="66">
        <f>IFERROR(AVERAGE(Data!F505),"  ")</f>
        <v>324253</v>
      </c>
      <c r="G497" s="66">
        <f>IFERROR(AVERAGE(Data!G505),"  ")</f>
        <v>553725.33333333337</v>
      </c>
      <c r="H497" s="67">
        <f>IFERROR(AVERAGE(Data!H505),"  ")</f>
        <v>-35.453143539898377</v>
      </c>
      <c r="I497" s="67">
        <f>IFERROR(AVERAGE(Data!I505),"  ")</f>
        <v>-15.3776392863341</v>
      </c>
      <c r="J497" s="67">
        <f>IFERROR(AVERAGE(Data!J505),"  ")</f>
        <v>-41.441545025933436</v>
      </c>
      <c r="K497" s="66">
        <f>IFERROR(AVERAGE(Data!L505),"  ")</f>
        <v>11200</v>
      </c>
      <c r="L497" s="66">
        <f>IFERROR(AVERAGE(Data!M505),"  ")</f>
        <v>7468</v>
      </c>
      <c r="M497" s="66">
        <f>IFERROR(AVERAGE(Data!N505),"  ")</f>
        <v>33900</v>
      </c>
      <c r="N497" s="66">
        <f>IFERROR(AVERAGE(Data!O505),"  ")</f>
        <v>52568</v>
      </c>
      <c r="O497" s="66">
        <f>IFERROR(AVERAGE(Data!P505),"  ")</f>
        <v>55613.5</v>
      </c>
      <c r="P497" s="66">
        <f>IFERROR(AVERAGE(Data!Q505),"  ")</f>
        <v>46432.333333333336</v>
      </c>
      <c r="Q497" s="67">
        <f>IFERROR(AVERAGE(Data!R505),"  ")</f>
        <v>-41.349340057347504</v>
      </c>
      <c r="R497" s="67">
        <f>IFERROR(AVERAGE(Data!S505),"  ")</f>
        <v>20.735526380061774</v>
      </c>
      <c r="S497" s="67">
        <f>IFERROR(AVERAGE(Data!T505),"  ")</f>
        <v>19.773218375126511</v>
      </c>
      <c r="T497" s="66">
        <f>IFERROR(AVERAGE(Data!V505), " ")</f>
        <v>142500</v>
      </c>
      <c r="U497" s="66">
        <f>IFERROR(AVERAGE(Data!W505), " ")</f>
        <v>10500</v>
      </c>
      <c r="V497" s="66">
        <f>IFERROR(AVERAGE(Data!X505), " ")</f>
        <v>0</v>
      </c>
      <c r="W497" s="66">
        <f>IFERROR(AVERAGE(Data!Y505), " ")</f>
        <v>153000</v>
      </c>
      <c r="X497" s="66">
        <f>IFERROR(AVERAGE(Data!Z505), " ")</f>
        <v>170523.5</v>
      </c>
      <c r="Y497" s="66">
        <f>IFERROR(AVERAGE(Data!AA505), " ")</f>
        <v>130560.75</v>
      </c>
      <c r="Z497" s="67">
        <f>IFERROR(AVERAGE(Data!AB505), " ")</f>
        <v>31.438782172433942</v>
      </c>
      <c r="AA497" s="67">
        <f>IFERROR(AVERAGE(Data!AC505), " ")</f>
        <v>77.357990150447492</v>
      </c>
      <c r="AB497" s="67">
        <f>IFERROR(AVERAGE(Data!AD505), " ")</f>
        <v>30.608548127978729</v>
      </c>
      <c r="AC497" s="66">
        <f>IFERROR(AVERAGE(Data!AF505), "  ")</f>
        <v>0</v>
      </c>
      <c r="AD497" s="66">
        <f>IFERROR(AVERAGE(Data!AG505), "  ")</f>
        <v>0</v>
      </c>
      <c r="AE497" s="66">
        <f>IFERROR(AVERAGE(Data!AH505), "  ")</f>
        <v>0</v>
      </c>
      <c r="AF497" s="66">
        <f>IFERROR(AVERAGE(Data!AI505), "  ")</f>
        <v>0</v>
      </c>
      <c r="AG497" s="66">
        <f>IFERROR(AVERAGE(Data!AJ505), "  ")</f>
        <v>5762.5</v>
      </c>
      <c r="AH497" s="66">
        <f>IFERROR(AVERAGE(Data!AK505), "  ")</f>
        <v>10185</v>
      </c>
      <c r="AI497" s="67">
        <f>IFERROR(AVERAGE(Data!AL505), "  ")</f>
        <v>-100</v>
      </c>
      <c r="AJ497" s="67">
        <f>IFERROR(AVERAGE(Data!AM505), "  ")</f>
        <v>-3.9583333333333304</v>
      </c>
      <c r="AK497" s="67">
        <f>IFERROR(AVERAGE(Data!AN505), "  ")</f>
        <v>-43.421698576337754</v>
      </c>
      <c r="AL497" s="66">
        <f>IFERROR(AVERAGE(Data!AP505),"  ")</f>
        <v>432848</v>
      </c>
      <c r="AM497" s="66">
        <f>IFERROR(AVERAGE(Data!AQ505),"  ")</f>
        <v>51068</v>
      </c>
      <c r="AN497" s="66">
        <f>IFERROR(AVERAGE(Data!AR505),"  ")</f>
        <v>33900</v>
      </c>
      <c r="AO497" s="66">
        <f>IFERROR(AVERAGE(Data!AS505),"  ")</f>
        <v>517816</v>
      </c>
      <c r="AP497" s="66">
        <f>IFERROR(AVERAGE(Data!AT505),"  ")</f>
        <v>556152.5</v>
      </c>
      <c r="AQ497" s="66">
        <f>IFERROR(AVERAGE(Data!AU505),"  ")</f>
        <v>740903.41666666663</v>
      </c>
      <c r="AR497" s="67">
        <f>IFERROR(AVERAGE(Data!AV505),"  ")</f>
        <v>-25.363836451245124</v>
      </c>
      <c r="AS497" s="67">
        <f>IFERROR(AVERAGE(Data!AW505),"  ")</f>
        <v>4.6608839820074133</v>
      </c>
      <c r="AT497" s="67">
        <f>IFERROR(AVERAGE(Data!AX505),"  ")</f>
        <v>-24.935897515206939</v>
      </c>
      <c r="AU497" s="66">
        <f>IFERROR(AVERAGE(Data!AZ505), "  ")</f>
        <v>312.24799999999999</v>
      </c>
      <c r="AV497" s="66">
        <f>IFERROR(AVERAGE(Data!BA505), "  ")</f>
        <v>52.567999999999998</v>
      </c>
      <c r="AW497" s="66">
        <f>IFERROR(AVERAGE(Data!BB505), "  ")</f>
        <v>153</v>
      </c>
      <c r="AX497" s="66">
        <f>IFERROR(AVERAGE(Data!BC505), "  ")</f>
        <v>0</v>
      </c>
      <c r="AY497" s="66">
        <f>IFERROR(AVERAGE(Data!BD505), "  ")</f>
        <v>517.81600000000003</v>
      </c>
      <c r="AZ497" s="66">
        <f>IFERROR(AVERAGE(Data!BE505), "  ")</f>
        <v>9341.3849999999984</v>
      </c>
      <c r="BA497" s="66">
        <f>IFERROR(AVERAGE(Data!BF505), "  ")</f>
        <v>1039.0290000000002</v>
      </c>
      <c r="BB497" s="66">
        <f>IFERROR(AVERAGE(Data!BG505), "  ")</f>
        <v>5180.0350000000008</v>
      </c>
      <c r="BC497" s="66">
        <f>IFERROR(AVERAGE(Data!BH505), "  ")</f>
        <v>156.70000000000002</v>
      </c>
      <c r="BD497" s="66">
        <f>IFERROR(AVERAGE(Data!BI505), "  ")</f>
        <v>15717.148999999998</v>
      </c>
    </row>
    <row r="498" spans="1:56" x14ac:dyDescent="0.25">
      <c r="A498" s="59">
        <f t="shared" si="7"/>
        <v>41097</v>
      </c>
      <c r="B498" s="66">
        <f>IFERROR(AVERAGE(Data!B506),"  ")</f>
        <v>234200</v>
      </c>
      <c r="C498" s="66">
        <f>IFERROR(AVERAGE(Data!C506),"  ")</f>
        <v>23850</v>
      </c>
      <c r="D498" s="66">
        <f>IFERROR(AVERAGE(Data!D506),"  ")</f>
        <v>1500</v>
      </c>
      <c r="E498" s="66">
        <f>IFERROR(AVERAGE(Data!E506),"  ")</f>
        <v>259550</v>
      </c>
      <c r="F498" s="66">
        <f>IFERROR(AVERAGE(Data!F506),"  ")</f>
        <v>295190.5</v>
      </c>
      <c r="G498" s="66">
        <f>IFERROR(AVERAGE(Data!G506),"  ")</f>
        <v>547008.5</v>
      </c>
      <c r="H498" s="67">
        <f>IFERROR(AVERAGE(Data!H506),"  ")</f>
        <v>-47.125570404172102</v>
      </c>
      <c r="I498" s="67">
        <f>IFERROR(AVERAGE(Data!I506),"  ")</f>
        <v>-25.285535122876603</v>
      </c>
      <c r="J498" s="67">
        <f>IFERROR(AVERAGE(Data!J506),"  ")</f>
        <v>-46.035482081174237</v>
      </c>
      <c r="K498" s="66">
        <f>IFERROR(AVERAGE(Data!L506),"  ")</f>
        <v>0</v>
      </c>
      <c r="L498" s="66">
        <f>IFERROR(AVERAGE(Data!M506),"  ")</f>
        <v>27750</v>
      </c>
      <c r="M498" s="66">
        <f>IFERROR(AVERAGE(Data!N506),"  ")</f>
        <v>35100</v>
      </c>
      <c r="N498" s="66">
        <f>IFERROR(AVERAGE(Data!O506),"  ")</f>
        <v>62850</v>
      </c>
      <c r="O498" s="66">
        <f>IFERROR(AVERAGE(Data!P506),"  ")</f>
        <v>57051</v>
      </c>
      <c r="P498" s="66">
        <f>IFERROR(AVERAGE(Data!Q506),"  ")</f>
        <v>48279.25</v>
      </c>
      <c r="Q498" s="67">
        <f>IFERROR(AVERAGE(Data!R506),"  ")</f>
        <v>-23.377019201462968</v>
      </c>
      <c r="R498" s="67">
        <f>IFERROR(AVERAGE(Data!S506),"  ")</f>
        <v>-4.1860152661499566</v>
      </c>
      <c r="S498" s="67">
        <f>IFERROR(AVERAGE(Data!T506),"  ")</f>
        <v>18.168778512507956</v>
      </c>
      <c r="T498" s="66">
        <f>IFERROR(AVERAGE(Data!V506), " ")</f>
        <v>223156</v>
      </c>
      <c r="U498" s="66">
        <f>IFERROR(AVERAGE(Data!W506), " ")</f>
        <v>30250</v>
      </c>
      <c r="V498" s="66">
        <f>IFERROR(AVERAGE(Data!X506), " ")</f>
        <v>0</v>
      </c>
      <c r="W498" s="66">
        <f>IFERROR(AVERAGE(Data!Y506), " ")</f>
        <v>253406</v>
      </c>
      <c r="X498" s="66">
        <f>IFERROR(AVERAGE(Data!Z506), " ")</f>
        <v>200100</v>
      </c>
      <c r="Y498" s="66">
        <f>IFERROR(AVERAGE(Data!AA506), " ")</f>
        <v>124574</v>
      </c>
      <c r="Z498" s="67">
        <f>IFERROR(AVERAGE(Data!AB506), " ")</f>
        <v>243.83446404341927</v>
      </c>
      <c r="AA498" s="67">
        <f>IFERROR(AVERAGE(Data!AC506), " ")</f>
        <v>119.19398832279904</v>
      </c>
      <c r="AB498" s="67">
        <f>IFERROR(AVERAGE(Data!AD506), " ")</f>
        <v>60.62741824136657</v>
      </c>
      <c r="AC498" s="66">
        <f>IFERROR(AVERAGE(Data!AF506), "  ")</f>
        <v>4800</v>
      </c>
      <c r="AD498" s="66">
        <f>IFERROR(AVERAGE(Data!AG506), "  ")</f>
        <v>0</v>
      </c>
      <c r="AE498" s="66">
        <f>IFERROR(AVERAGE(Data!AH506), "  ")</f>
        <v>0</v>
      </c>
      <c r="AF498" s="66">
        <f>IFERROR(AVERAGE(Data!AI506), "  ")</f>
        <v>4800</v>
      </c>
      <c r="AG498" s="66">
        <f>IFERROR(AVERAGE(Data!AJ506), "  ")</f>
        <v>6612.5</v>
      </c>
      <c r="AH498" s="66">
        <f>IFERROR(AVERAGE(Data!AK506), "  ")</f>
        <v>8154.166666666667</v>
      </c>
      <c r="AI498" s="67">
        <f>IFERROR(AVERAGE(Data!AL506), "  ")</f>
        <v>11.627906976744185</v>
      </c>
      <c r="AJ498" s="67">
        <f>IFERROR(AVERAGE(Data!AM506), "  ")</f>
        <v>44.535519125683052</v>
      </c>
      <c r="AK498" s="67">
        <f>IFERROR(AVERAGE(Data!AN506), "  ")</f>
        <v>-18.906489524782831</v>
      </c>
      <c r="AL498" s="66">
        <f>IFERROR(AVERAGE(Data!AP506),"  ")</f>
        <v>462156</v>
      </c>
      <c r="AM498" s="66">
        <f>IFERROR(AVERAGE(Data!AQ506),"  ")</f>
        <v>81850</v>
      </c>
      <c r="AN498" s="66">
        <f>IFERROR(AVERAGE(Data!AR506),"  ")</f>
        <v>36600</v>
      </c>
      <c r="AO498" s="66">
        <f>IFERROR(AVERAGE(Data!AS506),"  ")</f>
        <v>580606</v>
      </c>
      <c r="AP498" s="66">
        <f>IFERROR(AVERAGE(Data!AT506),"  ")</f>
        <v>558954</v>
      </c>
      <c r="AQ498" s="66">
        <f>IFERROR(AVERAGE(Data!AU506),"  ")</f>
        <v>728015.91666666663</v>
      </c>
      <c r="AR498" s="67">
        <f>IFERROR(AVERAGE(Data!AV506),"  ")</f>
        <v>-10.800193576635609</v>
      </c>
      <c r="AS498" s="67">
        <f>IFERROR(AVERAGE(Data!AW506),"  ")</f>
        <v>1.5358792659023957</v>
      </c>
      <c r="AT498" s="67">
        <f>IFERROR(AVERAGE(Data!AX506),"  ")</f>
        <v>-23.222283029297319</v>
      </c>
      <c r="AU498" s="66">
        <f>IFERROR(AVERAGE(Data!AZ506), "  ")</f>
        <v>259.55</v>
      </c>
      <c r="AV498" s="66">
        <f>IFERROR(AVERAGE(Data!BA506), "  ")</f>
        <v>62.85</v>
      </c>
      <c r="AW498" s="66">
        <f>IFERROR(AVERAGE(Data!BB506), "  ")</f>
        <v>253.40600000000001</v>
      </c>
      <c r="AX498" s="66">
        <f>IFERROR(AVERAGE(Data!BC506), "  ")</f>
        <v>4.8</v>
      </c>
      <c r="AY498" s="66">
        <f>IFERROR(AVERAGE(Data!BD506), "  ")</f>
        <v>580.60599999999999</v>
      </c>
      <c r="AZ498" s="66">
        <f>IFERROR(AVERAGE(Data!BE506), "  ")</f>
        <v>9600.9349999999977</v>
      </c>
      <c r="BA498" s="66">
        <f>IFERROR(AVERAGE(Data!BF506), "  ")</f>
        <v>1101.8790000000001</v>
      </c>
      <c r="BB498" s="66">
        <f>IFERROR(AVERAGE(Data!BG506), "  ")</f>
        <v>5433.4410000000007</v>
      </c>
      <c r="BC498" s="66">
        <f>IFERROR(AVERAGE(Data!BH506), "  ")</f>
        <v>161.50000000000003</v>
      </c>
      <c r="BD498" s="66">
        <f>IFERROR(AVERAGE(Data!BI506), "  ")</f>
        <v>16297.754999999997</v>
      </c>
    </row>
    <row r="499" spans="1:56" x14ac:dyDescent="0.25">
      <c r="A499" s="59">
        <f t="shared" si="7"/>
        <v>41104</v>
      </c>
      <c r="B499" s="66">
        <f>IFERROR(AVERAGE(Data!B507),"  ")</f>
        <v>242000</v>
      </c>
      <c r="C499" s="66">
        <f>IFERROR(AVERAGE(Data!C507),"  ")</f>
        <v>34950</v>
      </c>
      <c r="D499" s="66">
        <f>IFERROR(AVERAGE(Data!D507),"  ")</f>
        <v>0</v>
      </c>
      <c r="E499" s="66">
        <f>IFERROR(AVERAGE(Data!E507),"  ")</f>
        <v>276950</v>
      </c>
      <c r="F499" s="66">
        <f>IFERROR(AVERAGE(Data!F507),"  ")</f>
        <v>288878</v>
      </c>
      <c r="G499" s="66">
        <f>IFERROR(AVERAGE(Data!G507),"  ")</f>
        <v>547235.66666666663</v>
      </c>
      <c r="H499" s="67">
        <f>IFERROR(AVERAGE(Data!H507),"  ")</f>
        <v>-47.064613855519553</v>
      </c>
      <c r="I499" s="67">
        <f>IFERROR(AVERAGE(Data!I507),"  ")</f>
        <v>-37.294050675431848</v>
      </c>
      <c r="J499" s="67">
        <f>IFERROR(AVERAGE(Data!J507),"  ")</f>
        <v>-47.211408613108183</v>
      </c>
      <c r="K499" s="66">
        <f>IFERROR(AVERAGE(Data!L507),"  ")</f>
        <v>1600</v>
      </c>
      <c r="L499" s="66">
        <f>IFERROR(AVERAGE(Data!M507),"  ")</f>
        <v>10554</v>
      </c>
      <c r="M499" s="66">
        <f>IFERROR(AVERAGE(Data!N507),"  ")</f>
        <v>21000</v>
      </c>
      <c r="N499" s="66">
        <f>IFERROR(AVERAGE(Data!O507),"  ")</f>
        <v>33154</v>
      </c>
      <c r="O499" s="66">
        <f>IFERROR(AVERAGE(Data!P507),"  ")</f>
        <v>47577</v>
      </c>
      <c r="P499" s="66">
        <f>IFERROR(AVERAGE(Data!Q507),"  ")</f>
        <v>50041.916666666664</v>
      </c>
      <c r="Q499" s="67">
        <f>IFERROR(AVERAGE(Data!R507),"  ")</f>
        <v>-20.206979542719615</v>
      </c>
      <c r="R499" s="67">
        <f>IFERROR(AVERAGE(Data!S507),"  ")</f>
        <v>-27.591087571911245</v>
      </c>
      <c r="S499" s="67">
        <f>IFERROR(AVERAGE(Data!T507),"  ")</f>
        <v>-4.9257039515206325</v>
      </c>
      <c r="T499" s="66">
        <f>IFERROR(AVERAGE(Data!V507), " ")</f>
        <v>161900</v>
      </c>
      <c r="U499" s="66">
        <f>IFERROR(AVERAGE(Data!W507), " ")</f>
        <v>34850</v>
      </c>
      <c r="V499" s="66">
        <f>IFERROR(AVERAGE(Data!X507), " ")</f>
        <v>4200</v>
      </c>
      <c r="W499" s="66">
        <f>IFERROR(AVERAGE(Data!Y507), " ")</f>
        <v>200950</v>
      </c>
      <c r="X499" s="66">
        <f>IFERROR(AVERAGE(Data!Z507), " ")</f>
        <v>205384</v>
      </c>
      <c r="Y499" s="66">
        <f>IFERROR(AVERAGE(Data!AA507), " ")</f>
        <v>122565.58333333333</v>
      </c>
      <c r="Z499" s="67">
        <f>IFERROR(AVERAGE(Data!AB507), " ")</f>
        <v>32.877074654499758</v>
      </c>
      <c r="AA499" s="67">
        <f>IFERROR(AVERAGE(Data!AC507), " ")</f>
        <v>85.320297943181458</v>
      </c>
      <c r="AB499" s="67">
        <f>IFERROR(AVERAGE(Data!AD507), " ")</f>
        <v>67.570695144844237</v>
      </c>
      <c r="AC499" s="66">
        <f>IFERROR(AVERAGE(Data!AF507), "  ")</f>
        <v>0</v>
      </c>
      <c r="AD499" s="66">
        <f>IFERROR(AVERAGE(Data!AG507), "  ")</f>
        <v>14400</v>
      </c>
      <c r="AE499" s="66">
        <f>IFERROR(AVERAGE(Data!AH507), "  ")</f>
        <v>0</v>
      </c>
      <c r="AF499" s="66">
        <f>IFERROR(AVERAGE(Data!AI507), "  ")</f>
        <v>14400</v>
      </c>
      <c r="AG499" s="66">
        <f>IFERROR(AVERAGE(Data!AJ507), "  ")</f>
        <v>9425</v>
      </c>
      <c r="AH499" s="66">
        <f>IFERROR(AVERAGE(Data!AK507), "  ")</f>
        <v>6175</v>
      </c>
      <c r="AI499" s="67">
        <f>IFERROR(AVERAGE(Data!AL507), "  ")</f>
        <v>97.260273972602732</v>
      </c>
      <c r="AJ499" s="67">
        <f>IFERROR(AVERAGE(Data!AM507), "  ")</f>
        <v>47.265625</v>
      </c>
      <c r="AK499" s="67">
        <f>IFERROR(AVERAGE(Data!AN507), "  ")</f>
        <v>52.631578947368432</v>
      </c>
      <c r="AL499" s="66">
        <f>IFERROR(AVERAGE(Data!AP507),"  ")</f>
        <v>405500</v>
      </c>
      <c r="AM499" s="66">
        <f>IFERROR(AVERAGE(Data!AQ507),"  ")</f>
        <v>94754</v>
      </c>
      <c r="AN499" s="66">
        <f>IFERROR(AVERAGE(Data!AR507),"  ")</f>
        <v>25200</v>
      </c>
      <c r="AO499" s="66">
        <f>IFERROR(AVERAGE(Data!AS507),"  ")</f>
        <v>525454</v>
      </c>
      <c r="AP499" s="66">
        <f>IFERROR(AVERAGE(Data!AT507),"  ")</f>
        <v>551264</v>
      </c>
      <c r="AQ499" s="66">
        <f>IFERROR(AVERAGE(Data!AU507),"  ")</f>
        <v>726018.16666666663</v>
      </c>
      <c r="AR499" s="67">
        <f>IFERROR(AVERAGE(Data!AV507),"  ")</f>
        <v>-27.349726587073896</v>
      </c>
      <c r="AS499" s="67">
        <f>IFERROR(AVERAGE(Data!AW507),"  ")</f>
        <v>-14.34936105469189</v>
      </c>
      <c r="AT499" s="67">
        <f>IFERROR(AVERAGE(Data!AX507),"  ")</f>
        <v>-24.070219546847881</v>
      </c>
      <c r="AU499" s="66">
        <f>IFERROR(AVERAGE(Data!AZ507), "  ")</f>
        <v>276.95</v>
      </c>
      <c r="AV499" s="66">
        <f>IFERROR(AVERAGE(Data!BA507), "  ")</f>
        <v>33.154000000000003</v>
      </c>
      <c r="AW499" s="66">
        <f>IFERROR(AVERAGE(Data!BB507), "  ")</f>
        <v>200.95</v>
      </c>
      <c r="AX499" s="66">
        <f>IFERROR(AVERAGE(Data!BC507), "  ")</f>
        <v>14.4</v>
      </c>
      <c r="AY499" s="66">
        <f>IFERROR(AVERAGE(Data!BD507), "  ")</f>
        <v>525.45399999999995</v>
      </c>
      <c r="AZ499" s="66">
        <f>IFERROR(AVERAGE(Data!BE507), "  ")</f>
        <v>9877.8849999999984</v>
      </c>
      <c r="BA499" s="66">
        <f>IFERROR(AVERAGE(Data!BF507), "  ")</f>
        <v>1135.0330000000001</v>
      </c>
      <c r="BB499" s="66">
        <f>IFERROR(AVERAGE(Data!BG507), "  ")</f>
        <v>5634.3910000000005</v>
      </c>
      <c r="BC499" s="66">
        <f>IFERROR(AVERAGE(Data!BH507), "  ")</f>
        <v>175.90000000000003</v>
      </c>
      <c r="BD499" s="66">
        <f>IFERROR(AVERAGE(Data!BI507), "  ")</f>
        <v>16823.208999999999</v>
      </c>
    </row>
    <row r="500" spans="1:56" x14ac:dyDescent="0.25">
      <c r="A500" s="59">
        <f t="shared" si="7"/>
        <v>41111</v>
      </c>
      <c r="B500" s="66">
        <f>IFERROR(AVERAGE(Data!B508),"  ")</f>
        <v>288500</v>
      </c>
      <c r="C500" s="66">
        <f>IFERROR(AVERAGE(Data!C508),"  ")</f>
        <v>19230</v>
      </c>
      <c r="D500" s="66">
        <f>IFERROR(AVERAGE(Data!D508),"  ")</f>
        <v>0</v>
      </c>
      <c r="E500" s="66">
        <f>IFERROR(AVERAGE(Data!E508),"  ")</f>
        <v>307730</v>
      </c>
      <c r="F500" s="66">
        <f>IFERROR(AVERAGE(Data!F508),"  ")</f>
        <v>289119.5</v>
      </c>
      <c r="G500" s="66">
        <f>IFERROR(AVERAGE(Data!G508),"  ")</f>
        <v>579237.33333333337</v>
      </c>
      <c r="H500" s="67">
        <f>IFERROR(AVERAGE(Data!H508),"  ")</f>
        <v>-35.604768591080969</v>
      </c>
      <c r="I500" s="67">
        <f>IFERROR(AVERAGE(Data!I508),"  ")</f>
        <v>-41.464780006640702</v>
      </c>
      <c r="J500" s="67">
        <f>IFERROR(AVERAGE(Data!J508),"  ")</f>
        <v>-50.086176535582425</v>
      </c>
      <c r="K500" s="66">
        <f>IFERROR(AVERAGE(Data!L508),"  ")</f>
        <v>4800</v>
      </c>
      <c r="L500" s="66">
        <f>IFERROR(AVERAGE(Data!M508),"  ")</f>
        <v>6850</v>
      </c>
      <c r="M500" s="66">
        <f>IFERROR(AVERAGE(Data!N508),"  ")</f>
        <v>18200</v>
      </c>
      <c r="N500" s="66">
        <f>IFERROR(AVERAGE(Data!O508),"  ")</f>
        <v>29850</v>
      </c>
      <c r="O500" s="66">
        <f>IFERROR(AVERAGE(Data!P508),"  ")</f>
        <v>44605.5</v>
      </c>
      <c r="P500" s="66">
        <f>IFERROR(AVERAGE(Data!Q508),"  ")</f>
        <v>48629.25</v>
      </c>
      <c r="Q500" s="67">
        <f>IFERROR(AVERAGE(Data!R508),"  ")</f>
        <v>-38.602986548192028</v>
      </c>
      <c r="R500" s="67">
        <f>IFERROR(AVERAGE(Data!S508),"  ")</f>
        <v>-31.853702133510552</v>
      </c>
      <c r="S500" s="67">
        <f>IFERROR(AVERAGE(Data!T508),"  ")</f>
        <v>-8.274341060164403</v>
      </c>
      <c r="T500" s="66">
        <f>IFERROR(AVERAGE(Data!V508), " ")</f>
        <v>173064</v>
      </c>
      <c r="U500" s="66">
        <f>IFERROR(AVERAGE(Data!W508), " ")</f>
        <v>34850</v>
      </c>
      <c r="V500" s="66">
        <f>IFERROR(AVERAGE(Data!X508), " ")</f>
        <v>2800</v>
      </c>
      <c r="W500" s="66">
        <f>IFERROR(AVERAGE(Data!Y508), " ")</f>
        <v>210714</v>
      </c>
      <c r="X500" s="66">
        <f>IFERROR(AVERAGE(Data!Z508), " ")</f>
        <v>204517.5</v>
      </c>
      <c r="Y500" s="66">
        <f>IFERROR(AVERAGE(Data!AA508), " ")</f>
        <v>120014.33333333333</v>
      </c>
      <c r="Z500" s="67">
        <f>IFERROR(AVERAGE(Data!AB508), " ")</f>
        <v>82.554905782975951</v>
      </c>
      <c r="AA500" s="67">
        <f>IFERROR(AVERAGE(Data!AC508), " ")</f>
        <v>79.103203220954583</v>
      </c>
      <c r="AB500" s="67">
        <f>IFERROR(AVERAGE(Data!AD508), " ")</f>
        <v>70.41089536527582</v>
      </c>
      <c r="AC500" s="66">
        <f>IFERROR(AVERAGE(Data!AF508), "  ")</f>
        <v>0</v>
      </c>
      <c r="AD500" s="66">
        <f>IFERROR(AVERAGE(Data!AG508), "  ")</f>
        <v>0</v>
      </c>
      <c r="AE500" s="66">
        <f>IFERROR(AVERAGE(Data!AH508), "  ")</f>
        <v>0</v>
      </c>
      <c r="AF500" s="66">
        <f>IFERROR(AVERAGE(Data!AI508), "  ")</f>
        <v>0</v>
      </c>
      <c r="AG500" s="66">
        <f>IFERROR(AVERAGE(Data!AJ508), "  ")</f>
        <v>4800</v>
      </c>
      <c r="AH500" s="66">
        <f>IFERROR(AVERAGE(Data!AK508), "  ")</f>
        <v>8095.833333333333</v>
      </c>
      <c r="AI500" s="67">
        <f>IFERROR(AVERAGE(Data!AL508), "  ")</f>
        <v>-100</v>
      </c>
      <c r="AJ500" s="67">
        <f>IFERROR(AVERAGE(Data!AM508), "  ")</f>
        <v>-56.998880179171337</v>
      </c>
      <c r="AK500" s="67">
        <f>IFERROR(AVERAGE(Data!AN508), "  ")</f>
        <v>-40.710241893978385</v>
      </c>
      <c r="AL500" s="66">
        <f>IFERROR(AVERAGE(Data!AP508),"  ")</f>
        <v>466364</v>
      </c>
      <c r="AM500" s="66">
        <f>IFERROR(AVERAGE(Data!AQ508),"  ")</f>
        <v>60930</v>
      </c>
      <c r="AN500" s="66">
        <f>IFERROR(AVERAGE(Data!AR508),"  ")</f>
        <v>21000</v>
      </c>
      <c r="AO500" s="66">
        <f>IFERROR(AVERAGE(Data!AS508),"  ")</f>
        <v>548294</v>
      </c>
      <c r="AP500" s="66">
        <f>IFERROR(AVERAGE(Data!AT508),"  ")</f>
        <v>543042.5</v>
      </c>
      <c r="AQ500" s="66">
        <f>IFERROR(AVERAGE(Data!AU508),"  ")</f>
        <v>755976.75</v>
      </c>
      <c r="AR500" s="67">
        <f>IFERROR(AVERAGE(Data!AV508),"  ")</f>
        <v>-18.283380777083924</v>
      </c>
      <c r="AS500" s="67">
        <f>IFERROR(AVERAGE(Data!AW508),"  ")</f>
        <v>-20.6926654124042</v>
      </c>
      <c r="AT500" s="67">
        <f>IFERROR(AVERAGE(Data!AX508),"  ")</f>
        <v>-28.166772324677979</v>
      </c>
      <c r="AU500" s="66">
        <f>IFERROR(AVERAGE(Data!AZ508), "  ")</f>
        <v>307.73</v>
      </c>
      <c r="AV500" s="66">
        <f>IFERROR(AVERAGE(Data!BA508), "  ")</f>
        <v>29.85</v>
      </c>
      <c r="AW500" s="66">
        <f>IFERROR(AVERAGE(Data!BB508), "  ")</f>
        <v>210.714</v>
      </c>
      <c r="AX500" s="66">
        <f>IFERROR(AVERAGE(Data!BC508), "  ")</f>
        <v>0</v>
      </c>
      <c r="AY500" s="66">
        <f>IFERROR(AVERAGE(Data!BD508), "  ")</f>
        <v>548.29399999999998</v>
      </c>
      <c r="AZ500" s="66">
        <f>IFERROR(AVERAGE(Data!BE508), "  ")</f>
        <v>10185.614999999998</v>
      </c>
      <c r="BA500" s="66">
        <f>IFERROR(AVERAGE(Data!BF508), "  ")</f>
        <v>1164.883</v>
      </c>
      <c r="BB500" s="66">
        <f>IFERROR(AVERAGE(Data!BG508), "  ")</f>
        <v>5845.1050000000005</v>
      </c>
      <c r="BC500" s="66">
        <f>IFERROR(AVERAGE(Data!BH508), "  ")</f>
        <v>175.90000000000003</v>
      </c>
      <c r="BD500" s="66">
        <f>IFERROR(AVERAGE(Data!BI508), "  ")</f>
        <v>17371.503000000001</v>
      </c>
    </row>
    <row r="501" spans="1:56" x14ac:dyDescent="0.25">
      <c r="A501" s="59">
        <f t="shared" si="7"/>
        <v>41118</v>
      </c>
      <c r="B501" s="66">
        <f>IFERROR(AVERAGE(Data!B509),"  ")</f>
        <v>365420</v>
      </c>
      <c r="C501" s="66">
        <f>IFERROR(AVERAGE(Data!C509),"  ")</f>
        <v>23850</v>
      </c>
      <c r="D501" s="66">
        <f>IFERROR(AVERAGE(Data!D509),"  ")</f>
        <v>0</v>
      </c>
      <c r="E501" s="66">
        <f>IFERROR(AVERAGE(Data!E509),"  ")</f>
        <v>389270</v>
      </c>
      <c r="F501" s="66">
        <f>IFERROR(AVERAGE(Data!F509),"  ")</f>
        <v>308375</v>
      </c>
      <c r="G501" s="66">
        <f>IFERROR(AVERAGE(Data!G509),"  ")</f>
        <v>604522.58333333337</v>
      </c>
      <c r="H501" s="67">
        <f>IFERROR(AVERAGE(Data!H509),"  ")</f>
        <v>-32.600475105444318</v>
      </c>
      <c r="I501" s="67">
        <f>IFERROR(AVERAGE(Data!I509),"  ")</f>
        <v>-40.396173371513285</v>
      </c>
      <c r="J501" s="67">
        <f>IFERROR(AVERAGE(Data!J509),"  ")</f>
        <v>-48.988671639093717</v>
      </c>
      <c r="K501" s="66">
        <f>IFERROR(AVERAGE(Data!L509),"  ")</f>
        <v>4600</v>
      </c>
      <c r="L501" s="66">
        <f>IFERROR(AVERAGE(Data!M509),"  ")</f>
        <v>3000</v>
      </c>
      <c r="M501" s="66">
        <f>IFERROR(AVERAGE(Data!N509),"  ")</f>
        <v>32200</v>
      </c>
      <c r="N501" s="66">
        <f>IFERROR(AVERAGE(Data!O509),"  ")</f>
        <v>39800</v>
      </c>
      <c r="O501" s="66">
        <f>IFERROR(AVERAGE(Data!P509),"  ")</f>
        <v>41413.5</v>
      </c>
      <c r="P501" s="66">
        <f>IFERROR(AVERAGE(Data!Q509),"  ")</f>
        <v>42539.583333333336</v>
      </c>
      <c r="Q501" s="67">
        <f>IFERROR(AVERAGE(Data!R509),"  ")</f>
        <v>-39.416080616190222</v>
      </c>
      <c r="R501" s="67">
        <f>IFERROR(AVERAGE(Data!S509),"  ")</f>
        <v>-30.364416718862319</v>
      </c>
      <c r="S501" s="67">
        <f>IFERROR(AVERAGE(Data!T509),"  ")</f>
        <v>-2.6471423674029104</v>
      </c>
      <c r="T501" s="66">
        <f>IFERROR(AVERAGE(Data!V509), " ")</f>
        <v>256180</v>
      </c>
      <c r="U501" s="66">
        <f>IFERROR(AVERAGE(Data!W509), " ")</f>
        <v>45066</v>
      </c>
      <c r="V501" s="66">
        <f>IFERROR(AVERAGE(Data!X509), " ")</f>
        <v>5600</v>
      </c>
      <c r="W501" s="66">
        <f>IFERROR(AVERAGE(Data!Y509), " ")</f>
        <v>306846</v>
      </c>
      <c r="X501" s="66">
        <f>IFERROR(AVERAGE(Data!Z509), " ")</f>
        <v>242979</v>
      </c>
      <c r="Y501" s="66">
        <f>IFERROR(AVERAGE(Data!AA509), " ")</f>
        <v>120419.25</v>
      </c>
      <c r="Z501" s="67">
        <f>IFERROR(AVERAGE(Data!AB509), " ")</f>
        <v>156.68897440187385</v>
      </c>
      <c r="AA501" s="67">
        <f>IFERROR(AVERAGE(Data!AC509), " ")</f>
        <v>111.33432631361507</v>
      </c>
      <c r="AB501" s="67">
        <f>IFERROR(AVERAGE(Data!AD509), " ")</f>
        <v>101.77753972060115</v>
      </c>
      <c r="AC501" s="66">
        <f>IFERROR(AVERAGE(Data!AF509), "  ")</f>
        <v>0</v>
      </c>
      <c r="AD501" s="66">
        <f>IFERROR(AVERAGE(Data!AG509), "  ")</f>
        <v>7809</v>
      </c>
      <c r="AE501" s="66">
        <f>IFERROR(AVERAGE(Data!AH509), "  ")</f>
        <v>0</v>
      </c>
      <c r="AF501" s="66">
        <f>IFERROR(AVERAGE(Data!AI509), "  ")</f>
        <v>7809</v>
      </c>
      <c r="AG501" s="66">
        <f>IFERROR(AVERAGE(Data!AJ509), "  ")</f>
        <v>6752.25</v>
      </c>
      <c r="AH501" s="66">
        <f>IFERROR(AVERAGE(Data!AK509), "  ")</f>
        <v>8500</v>
      </c>
      <c r="AI501" s="67">
        <f>IFERROR(AVERAGE(Data!AL509), "  ")</f>
        <v>-67.597510373443981</v>
      </c>
      <c r="AJ501" s="67">
        <f>IFERROR(AVERAGE(Data!AM509), "  ")</f>
        <v>-58.287258687258678</v>
      </c>
      <c r="AK501" s="67">
        <f>IFERROR(AVERAGE(Data!AN509), "  ")</f>
        <v>-20.561764705882357</v>
      </c>
      <c r="AL501" s="66">
        <f>IFERROR(AVERAGE(Data!AP509),"  ")</f>
        <v>626200</v>
      </c>
      <c r="AM501" s="66">
        <f>IFERROR(AVERAGE(Data!AQ509),"  ")</f>
        <v>79725</v>
      </c>
      <c r="AN501" s="66">
        <f>IFERROR(AVERAGE(Data!AR509),"  ")</f>
        <v>37800</v>
      </c>
      <c r="AO501" s="66">
        <f>IFERROR(AVERAGE(Data!AS509),"  ")</f>
        <v>743725</v>
      </c>
      <c r="AP501" s="66">
        <f>IFERROR(AVERAGE(Data!AT509),"  ")</f>
        <v>599519.75</v>
      </c>
      <c r="AQ501" s="66">
        <f>IFERROR(AVERAGE(Data!AU509),"  ")</f>
        <v>775981.41666666663</v>
      </c>
      <c r="AR501" s="67">
        <f>IFERROR(AVERAGE(Data!AV509),"  ")</f>
        <v>-5.4855189416563981</v>
      </c>
      <c r="AS501" s="67">
        <f>IFERROR(AVERAGE(Data!AW509),"  ")</f>
        <v>-15.322966211516121</v>
      </c>
      <c r="AT501" s="67">
        <f>IFERROR(AVERAGE(Data!AX509),"  ")</f>
        <v>-22.740450077359021</v>
      </c>
      <c r="AU501" s="66">
        <f>IFERROR(AVERAGE(Data!AZ509), "  ")</f>
        <v>389.27</v>
      </c>
      <c r="AV501" s="66">
        <f>IFERROR(AVERAGE(Data!BA509), "  ")</f>
        <v>39.799999999999997</v>
      </c>
      <c r="AW501" s="66">
        <f>IFERROR(AVERAGE(Data!BB509), "  ")</f>
        <v>306.846</v>
      </c>
      <c r="AX501" s="66">
        <f>IFERROR(AVERAGE(Data!BC509), "  ")</f>
        <v>7.8090000000000002</v>
      </c>
      <c r="AY501" s="66">
        <f>IFERROR(AVERAGE(Data!BD509), "  ")</f>
        <v>743.72500000000002</v>
      </c>
      <c r="AZ501" s="66">
        <f>IFERROR(AVERAGE(Data!BE509), "  ")</f>
        <v>10574.884999999998</v>
      </c>
      <c r="BA501" s="66">
        <f>IFERROR(AVERAGE(Data!BF509), "  ")</f>
        <v>1204.683</v>
      </c>
      <c r="BB501" s="66">
        <f>IFERROR(AVERAGE(Data!BG509), "  ")</f>
        <v>6151.9510000000009</v>
      </c>
      <c r="BC501" s="66">
        <f>IFERROR(AVERAGE(Data!BH509), "  ")</f>
        <v>183.70900000000003</v>
      </c>
      <c r="BD501" s="66">
        <f>IFERROR(AVERAGE(Data!BI509), "  ")</f>
        <v>18115.227999999999</v>
      </c>
    </row>
    <row r="502" spans="1:56" x14ac:dyDescent="0.25">
      <c r="A502" s="59">
        <f t="shared" si="7"/>
        <v>41125</v>
      </c>
      <c r="B502" s="66">
        <f>IFERROR(AVERAGE(Data!B510),"  ")</f>
        <v>256400</v>
      </c>
      <c r="C502" s="66">
        <f>IFERROR(AVERAGE(Data!C510),"  ")</f>
        <v>49850</v>
      </c>
      <c r="D502" s="66">
        <f>IFERROR(AVERAGE(Data!D510),"  ")</f>
        <v>4200</v>
      </c>
      <c r="E502" s="66">
        <f>IFERROR(AVERAGE(Data!E510),"  ")</f>
        <v>310450</v>
      </c>
      <c r="F502" s="66">
        <f>IFERROR(AVERAGE(Data!F510),"  ")</f>
        <v>321100</v>
      </c>
      <c r="G502" s="66">
        <f>IFERROR(AVERAGE(Data!G510),"  ")</f>
        <v>614509.41666666663</v>
      </c>
      <c r="H502" s="67">
        <f>IFERROR(AVERAGE(Data!H510),"  ")</f>
        <v>-35.810622210000261</v>
      </c>
      <c r="I502" s="67">
        <f>IFERROR(AVERAGE(Data!I510),"  ")</f>
        <v>-37.71896434260389</v>
      </c>
      <c r="J502" s="67">
        <f>IFERROR(AVERAGE(Data!J510),"  ")</f>
        <v>-47.74693580095667</v>
      </c>
      <c r="K502" s="66">
        <f>IFERROR(AVERAGE(Data!L510),"  ")</f>
        <v>4700</v>
      </c>
      <c r="L502" s="66">
        <f>IFERROR(AVERAGE(Data!M510),"  ")</f>
        <v>6600</v>
      </c>
      <c r="M502" s="66">
        <f>IFERROR(AVERAGE(Data!N510),"  ")</f>
        <v>28000</v>
      </c>
      <c r="N502" s="66">
        <f>IFERROR(AVERAGE(Data!O510),"  ")</f>
        <v>39300</v>
      </c>
      <c r="O502" s="66">
        <f>IFERROR(AVERAGE(Data!P510),"  ")</f>
        <v>35526</v>
      </c>
      <c r="P502" s="66">
        <f>IFERROR(AVERAGE(Data!Q510),"  ")</f>
        <v>41672.666666666664</v>
      </c>
      <c r="Q502" s="67">
        <f>IFERROR(AVERAGE(Data!R510),"  ")</f>
        <v>3.2851511169513792</v>
      </c>
      <c r="R502" s="67">
        <f>IFERROR(AVERAGE(Data!S510),"  ")</f>
        <v>-26.717273814926358</v>
      </c>
      <c r="S502" s="67">
        <f>IFERROR(AVERAGE(Data!T510),"  ")</f>
        <v>-14.749876017853424</v>
      </c>
      <c r="T502" s="66">
        <f>IFERROR(AVERAGE(Data!V510), " ")</f>
        <v>283100</v>
      </c>
      <c r="U502" s="66">
        <f>IFERROR(AVERAGE(Data!W510), " ")</f>
        <v>67048</v>
      </c>
      <c r="V502" s="66">
        <f>IFERROR(AVERAGE(Data!X510), " ")</f>
        <v>1400</v>
      </c>
      <c r="W502" s="66">
        <f>IFERROR(AVERAGE(Data!Y510), " ")</f>
        <v>351548</v>
      </c>
      <c r="X502" s="66">
        <f>IFERROR(AVERAGE(Data!Z510), " ")</f>
        <v>267514.5</v>
      </c>
      <c r="Y502" s="66">
        <f>IFERROR(AVERAGE(Data!AA510), " ")</f>
        <v>121224.33333333333</v>
      </c>
      <c r="Z502" s="67">
        <f>IFERROR(AVERAGE(Data!AB510), " ")</f>
        <v>261.76422161850661</v>
      </c>
      <c r="AA502" s="67">
        <f>IFERROR(AVERAGE(Data!AC510), " ")</f>
        <v>121.37405843544609</v>
      </c>
      <c r="AB502" s="67">
        <f>IFERROR(AVERAGE(Data!AD510), " ")</f>
        <v>120.67722926915114</v>
      </c>
      <c r="AC502" s="66">
        <f>IFERROR(AVERAGE(Data!AF510), "  ")</f>
        <v>1600</v>
      </c>
      <c r="AD502" s="66">
        <f>IFERROR(AVERAGE(Data!AG510), "  ")</f>
        <v>3500</v>
      </c>
      <c r="AE502" s="66">
        <f>IFERROR(AVERAGE(Data!AH510), "  ")</f>
        <v>0</v>
      </c>
      <c r="AF502" s="66">
        <f>IFERROR(AVERAGE(Data!AI510), "  ")</f>
        <v>5100</v>
      </c>
      <c r="AG502" s="66">
        <f>IFERROR(AVERAGE(Data!AJ510), "  ")</f>
        <v>6827.25</v>
      </c>
      <c r="AH502" s="66">
        <f>IFERROR(AVERAGE(Data!AK510), "  ")</f>
        <v>10362.5</v>
      </c>
      <c r="AI502" s="67">
        <f>IFERROR(AVERAGE(Data!AL510), "  ")</f>
        <v>-54.464285714285722</v>
      </c>
      <c r="AJ502" s="67">
        <f>IFERROR(AVERAGE(Data!AM510), "  ")</f>
        <v>-61.885554780181437</v>
      </c>
      <c r="AK502" s="67">
        <f>IFERROR(AVERAGE(Data!AN510), "  ")</f>
        <v>-34.11580217129071</v>
      </c>
      <c r="AL502" s="66">
        <f>IFERROR(AVERAGE(Data!AP510),"  ")</f>
        <v>545800</v>
      </c>
      <c r="AM502" s="66">
        <f>IFERROR(AVERAGE(Data!AQ510),"  ")</f>
        <v>126998</v>
      </c>
      <c r="AN502" s="66">
        <f>IFERROR(AVERAGE(Data!AR510),"  ")</f>
        <v>33600</v>
      </c>
      <c r="AO502" s="66">
        <f>IFERROR(AVERAGE(Data!AS510),"  ")</f>
        <v>706398</v>
      </c>
      <c r="AP502" s="66">
        <f>IFERROR(AVERAGE(Data!AT510),"  ")</f>
        <v>630967.75</v>
      </c>
      <c r="AQ502" s="66">
        <f>IFERROR(AVERAGE(Data!AU510),"  ")</f>
        <v>787768.91666666663</v>
      </c>
      <c r="AR502" s="67">
        <f>IFERROR(AVERAGE(Data!AV510),"  ")</f>
        <v>12.11367571694073</v>
      </c>
      <c r="AS502" s="67">
        <f>IFERROR(AVERAGE(Data!AW510),"  ")</f>
        <v>-10.220802661356476</v>
      </c>
      <c r="AT502" s="67">
        <f>IFERROR(AVERAGE(Data!AX510),"  ")</f>
        <v>-19.904462254000666</v>
      </c>
      <c r="AU502" s="66">
        <f>IFERROR(AVERAGE(Data!AZ510), "  ")</f>
        <v>310.45</v>
      </c>
      <c r="AV502" s="66">
        <f>IFERROR(AVERAGE(Data!BA510), "  ")</f>
        <v>39.299999999999997</v>
      </c>
      <c r="AW502" s="66">
        <f>IFERROR(AVERAGE(Data!BB510), "  ")</f>
        <v>351.548</v>
      </c>
      <c r="AX502" s="66">
        <f>IFERROR(AVERAGE(Data!BC510), "  ")</f>
        <v>5.0999999999999996</v>
      </c>
      <c r="AY502" s="66">
        <f>IFERROR(AVERAGE(Data!BD510), "  ")</f>
        <v>706.39800000000002</v>
      </c>
      <c r="AZ502" s="66">
        <f>IFERROR(AVERAGE(Data!BE510), "  ")</f>
        <v>10885.334999999999</v>
      </c>
      <c r="BA502" s="66">
        <f>IFERROR(AVERAGE(Data!BF510), "  ")</f>
        <v>1243.9829999999999</v>
      </c>
      <c r="BB502" s="66">
        <f>IFERROR(AVERAGE(Data!BG510), "  ")</f>
        <v>6503.4990000000007</v>
      </c>
      <c r="BC502" s="66">
        <f>IFERROR(AVERAGE(Data!BH510), "  ")</f>
        <v>188.80900000000003</v>
      </c>
      <c r="BD502" s="66">
        <f>IFERROR(AVERAGE(Data!BI510), "  ")</f>
        <v>18821.626</v>
      </c>
    </row>
    <row r="503" spans="1:56" x14ac:dyDescent="0.25">
      <c r="A503" s="59">
        <f t="shared" si="7"/>
        <v>41132</v>
      </c>
      <c r="B503" s="66">
        <f>IFERROR(AVERAGE(Data!B511),"  ")</f>
        <v>228022</v>
      </c>
      <c r="C503" s="66">
        <f>IFERROR(AVERAGE(Data!C511),"  ")</f>
        <v>10500</v>
      </c>
      <c r="D503" s="66">
        <f>IFERROR(AVERAGE(Data!D511),"  ")</f>
        <v>15400</v>
      </c>
      <c r="E503" s="66">
        <f>IFERROR(AVERAGE(Data!E511),"  ")</f>
        <v>253922</v>
      </c>
      <c r="F503" s="66">
        <f>IFERROR(AVERAGE(Data!F511),"  ")</f>
        <v>315343</v>
      </c>
      <c r="G503" s="66">
        <f>IFERROR(AVERAGE(Data!G511),"  ")</f>
        <v>604957.33333333337</v>
      </c>
      <c r="H503" s="67">
        <f>IFERROR(AVERAGE(Data!H511),"  ")</f>
        <v>-36.129571031145133</v>
      </c>
      <c r="I503" s="67">
        <f>IFERROR(AVERAGE(Data!I511),"  ")</f>
        <v>-34.867951573809876</v>
      </c>
      <c r="J503" s="67">
        <f>IFERROR(AVERAGE(Data!J511),"  ")</f>
        <v>-47.873513944785095</v>
      </c>
      <c r="K503" s="66">
        <f>IFERROR(AVERAGE(Data!L511),"  ")</f>
        <v>1600</v>
      </c>
      <c r="L503" s="66">
        <f>IFERROR(AVERAGE(Data!M511),"  ")</f>
        <v>17426</v>
      </c>
      <c r="M503" s="66">
        <f>IFERROR(AVERAGE(Data!N511),"  ")</f>
        <v>30800</v>
      </c>
      <c r="N503" s="66">
        <f>IFERROR(AVERAGE(Data!O511),"  ")</f>
        <v>49826</v>
      </c>
      <c r="O503" s="66">
        <f>IFERROR(AVERAGE(Data!P511),"  ")</f>
        <v>39694</v>
      </c>
      <c r="P503" s="66">
        <f>IFERROR(AVERAGE(Data!Q511),"  ")</f>
        <v>41309.166666666664</v>
      </c>
      <c r="Q503" s="67">
        <f>IFERROR(AVERAGE(Data!R511),"  ")</f>
        <v>5.340380549682866</v>
      </c>
      <c r="R503" s="67">
        <f>IFERROR(AVERAGE(Data!S511),"  ")</f>
        <v>-20.477607156093804</v>
      </c>
      <c r="S503" s="67">
        <f>IFERROR(AVERAGE(Data!T511),"  ")</f>
        <v>-3.9099473482479663</v>
      </c>
      <c r="T503" s="66">
        <f>IFERROR(AVERAGE(Data!V511), " ")</f>
        <v>266550</v>
      </c>
      <c r="U503" s="66">
        <f>IFERROR(AVERAGE(Data!W511), " ")</f>
        <v>45000</v>
      </c>
      <c r="V503" s="66">
        <f>IFERROR(AVERAGE(Data!X511), " ")</f>
        <v>1400</v>
      </c>
      <c r="W503" s="66">
        <f>IFERROR(AVERAGE(Data!Y511), " ")</f>
        <v>312950</v>
      </c>
      <c r="X503" s="66">
        <f>IFERROR(AVERAGE(Data!Z511), " ")</f>
        <v>295514.5</v>
      </c>
      <c r="Y503" s="66">
        <f>IFERROR(AVERAGE(Data!AA511), " ")</f>
        <v>122031</v>
      </c>
      <c r="Z503" s="67">
        <f>IFERROR(AVERAGE(Data!AB511), " ")</f>
        <v>212.01395812562311</v>
      </c>
      <c r="AA503" s="67">
        <f>IFERROR(AVERAGE(Data!AC511), " ")</f>
        <v>173.34549684234381</v>
      </c>
      <c r="AB503" s="67">
        <f>IFERROR(AVERAGE(Data!AD511), " ")</f>
        <v>142.16346666011094</v>
      </c>
      <c r="AC503" s="66">
        <f>IFERROR(AVERAGE(Data!AF511), "  ")</f>
        <v>0</v>
      </c>
      <c r="AD503" s="66">
        <f>IFERROR(AVERAGE(Data!AG511), "  ")</f>
        <v>0</v>
      </c>
      <c r="AE503" s="66">
        <f>IFERROR(AVERAGE(Data!AH511), "  ")</f>
        <v>0</v>
      </c>
      <c r="AF503" s="66">
        <f>IFERROR(AVERAGE(Data!AI511), "  ")</f>
        <v>0</v>
      </c>
      <c r="AG503" s="66">
        <f>IFERROR(AVERAGE(Data!AJ511), "  ")</f>
        <v>3227.25</v>
      </c>
      <c r="AH503" s="66">
        <f>IFERROR(AVERAGE(Data!AK511), "  ")</f>
        <v>10770.833333333334</v>
      </c>
      <c r="AI503" s="67">
        <f>IFERROR(AVERAGE(Data!AL511), "  ")</f>
        <v>-100</v>
      </c>
      <c r="AJ503" s="67">
        <f>IFERROR(AVERAGE(Data!AM511), "  ")</f>
        <v>-82.49627118644068</v>
      </c>
      <c r="AK503" s="67">
        <f>IFERROR(AVERAGE(Data!AN511), "  ")</f>
        <v>-70.037137330754348</v>
      </c>
      <c r="AL503" s="66">
        <f>IFERROR(AVERAGE(Data!AP511),"  ")</f>
        <v>496172</v>
      </c>
      <c r="AM503" s="66">
        <f>IFERROR(AVERAGE(Data!AQ511),"  ")</f>
        <v>72926</v>
      </c>
      <c r="AN503" s="66">
        <f>IFERROR(AVERAGE(Data!AR511),"  ")</f>
        <v>47600</v>
      </c>
      <c r="AO503" s="66">
        <f>IFERROR(AVERAGE(Data!AS511),"  ")</f>
        <v>616698</v>
      </c>
      <c r="AP503" s="66">
        <f>IFERROR(AVERAGE(Data!AT511),"  ")</f>
        <v>653778.75</v>
      </c>
      <c r="AQ503" s="66">
        <f>IFERROR(AVERAGE(Data!AU511),"  ")</f>
        <v>779068.33333333337</v>
      </c>
      <c r="AR503" s="67">
        <f>IFERROR(AVERAGE(Data!AV511),"  ")</f>
        <v>11.205320273082343</v>
      </c>
      <c r="AS503" s="67">
        <f>IFERROR(AVERAGE(Data!AW511),"  ")</f>
        <v>-1.0359921755646484</v>
      </c>
      <c r="AT503" s="67">
        <f>IFERROR(AVERAGE(Data!AX511),"  ")</f>
        <v>-16.08197612105058</v>
      </c>
      <c r="AU503" s="66">
        <f>IFERROR(AVERAGE(Data!AZ511), "  ")</f>
        <v>253.922</v>
      </c>
      <c r="AV503" s="66">
        <f>IFERROR(AVERAGE(Data!BA511), "  ")</f>
        <v>49.826000000000001</v>
      </c>
      <c r="AW503" s="66">
        <f>IFERROR(AVERAGE(Data!BB511), "  ")</f>
        <v>312.95</v>
      </c>
      <c r="AX503" s="66">
        <f>IFERROR(AVERAGE(Data!BC511), "  ")</f>
        <v>0</v>
      </c>
      <c r="AY503" s="66">
        <f>IFERROR(AVERAGE(Data!BD511), "  ")</f>
        <v>616.69799999999998</v>
      </c>
      <c r="AZ503" s="66">
        <f>IFERROR(AVERAGE(Data!BE511), "  ")</f>
        <v>11139.257</v>
      </c>
      <c r="BA503" s="66">
        <f>IFERROR(AVERAGE(Data!BF511), "  ")</f>
        <v>1293.809</v>
      </c>
      <c r="BB503" s="66">
        <f>IFERROR(AVERAGE(Data!BG511), "  ")</f>
        <v>6816.4490000000005</v>
      </c>
      <c r="BC503" s="66">
        <f>IFERROR(AVERAGE(Data!BH511), "  ")</f>
        <v>188.80900000000003</v>
      </c>
      <c r="BD503" s="66">
        <f>IFERROR(AVERAGE(Data!BI511), "  ")</f>
        <v>19438.324000000001</v>
      </c>
    </row>
    <row r="504" spans="1:56" x14ac:dyDescent="0.25">
      <c r="A504" s="59">
        <f t="shared" si="7"/>
        <v>41139</v>
      </c>
      <c r="B504" s="66">
        <f>IFERROR(AVERAGE(Data!B512),"  ")</f>
        <v>288600</v>
      </c>
      <c r="C504" s="66">
        <f>IFERROR(AVERAGE(Data!C512),"  ")</f>
        <v>6950</v>
      </c>
      <c r="D504" s="66">
        <f>IFERROR(AVERAGE(Data!D512),"  ")</f>
        <v>56800</v>
      </c>
      <c r="E504" s="66">
        <f>IFERROR(AVERAGE(Data!E512),"  ")</f>
        <v>352350</v>
      </c>
      <c r="F504" s="66">
        <f>IFERROR(AVERAGE(Data!F512),"  ")</f>
        <v>326498</v>
      </c>
      <c r="G504" s="66">
        <f>IFERROR(AVERAGE(Data!G512),"  ")</f>
        <v>544704.41666666663</v>
      </c>
      <c r="H504" s="67">
        <f>IFERROR(AVERAGE(Data!H512),"  ")</f>
        <v>-9.6427252584933569</v>
      </c>
      <c r="I504" s="67">
        <f>IFERROR(AVERAGE(Data!I512),"  ")</f>
        <v>-29.356693007513879</v>
      </c>
      <c r="J504" s="67">
        <f>IFERROR(AVERAGE(Data!J512),"  ")</f>
        <v>-40.059601132296066</v>
      </c>
      <c r="K504" s="66">
        <f>IFERROR(AVERAGE(Data!L512),"  ")</f>
        <v>14150</v>
      </c>
      <c r="L504" s="66">
        <f>IFERROR(AVERAGE(Data!M512),"  ")</f>
        <v>1800</v>
      </c>
      <c r="M504" s="66">
        <f>IFERROR(AVERAGE(Data!N512),"  ")</f>
        <v>26600</v>
      </c>
      <c r="N504" s="66">
        <f>IFERROR(AVERAGE(Data!O512),"  ")</f>
        <v>42550</v>
      </c>
      <c r="O504" s="66">
        <f>IFERROR(AVERAGE(Data!P512),"  ")</f>
        <v>42869</v>
      </c>
      <c r="P504" s="66">
        <f>IFERROR(AVERAGE(Data!Q512),"  ")</f>
        <v>39275.583333333336</v>
      </c>
      <c r="Q504" s="67">
        <f>IFERROR(AVERAGE(Data!R512),"  ")</f>
        <v>39.967105263157897</v>
      </c>
      <c r="R504" s="67">
        <f>IFERROR(AVERAGE(Data!S512),"  ")</f>
        <v>-5.4937060470448218</v>
      </c>
      <c r="S504" s="67">
        <f>IFERROR(AVERAGE(Data!T512),"  ")</f>
        <v>9.1492381823312652</v>
      </c>
      <c r="T504" s="66">
        <f>IFERROR(AVERAGE(Data!V512), " ")</f>
        <v>125832</v>
      </c>
      <c r="U504" s="66">
        <f>IFERROR(AVERAGE(Data!W512), " ")</f>
        <v>14000</v>
      </c>
      <c r="V504" s="66">
        <f>IFERROR(AVERAGE(Data!X512), " ")</f>
        <v>0</v>
      </c>
      <c r="W504" s="66">
        <f>IFERROR(AVERAGE(Data!Y512), " ")</f>
        <v>139832</v>
      </c>
      <c r="X504" s="66">
        <f>IFERROR(AVERAGE(Data!Z512), " ")</f>
        <v>277794</v>
      </c>
      <c r="Y504" s="66">
        <f>IFERROR(AVERAGE(Data!AA512), " ")</f>
        <v>122837.41666666667</v>
      </c>
      <c r="Z504" s="67">
        <f>IFERROR(AVERAGE(Data!AB512), " ")</f>
        <v>52.002869783570496</v>
      </c>
      <c r="AA504" s="67">
        <f>IFERROR(AVERAGE(Data!AC512), " ")</f>
        <v>171.67519541134791</v>
      </c>
      <c r="AB504" s="67">
        <f>IFERROR(AVERAGE(Data!AD512), " ")</f>
        <v>126.14770608032701</v>
      </c>
      <c r="AC504" s="66">
        <f>IFERROR(AVERAGE(Data!AF512), "  ")</f>
        <v>1600</v>
      </c>
      <c r="AD504" s="66">
        <f>IFERROR(AVERAGE(Data!AG512), "  ")</f>
        <v>0</v>
      </c>
      <c r="AE504" s="66">
        <f>IFERROR(AVERAGE(Data!AH512), "  ")</f>
        <v>0</v>
      </c>
      <c r="AF504" s="66">
        <f>IFERROR(AVERAGE(Data!AI512), "  ")</f>
        <v>1600</v>
      </c>
      <c r="AG504" s="66">
        <f>IFERROR(AVERAGE(Data!AJ512), "  ")</f>
        <v>3627.25</v>
      </c>
      <c r="AH504" s="66">
        <f>IFERROR(AVERAGE(Data!AK512), "  ")</f>
        <v>7981.833333333333</v>
      </c>
      <c r="AI504" s="67">
        <f>IFERROR(AVERAGE(Data!AL512), "  ")</f>
        <v>14.285714285714279</v>
      </c>
      <c r="AJ504" s="67">
        <f>IFERROR(AVERAGE(Data!AM512), "  ")</f>
        <v>-68.52711496746204</v>
      </c>
      <c r="AK504" s="67">
        <f>IFERROR(AVERAGE(Data!AN512), "  ")</f>
        <v>-54.556179657973317</v>
      </c>
      <c r="AL504" s="66">
        <f>IFERROR(AVERAGE(Data!AP512),"  ")</f>
        <v>430182</v>
      </c>
      <c r="AM504" s="66">
        <f>IFERROR(AVERAGE(Data!AQ512),"  ")</f>
        <v>22750</v>
      </c>
      <c r="AN504" s="66">
        <f>IFERROR(AVERAGE(Data!AR512),"  ")</f>
        <v>83400</v>
      </c>
      <c r="AO504" s="66">
        <f>IFERROR(AVERAGE(Data!AS512),"  ")</f>
        <v>536332</v>
      </c>
      <c r="AP504" s="66">
        <f>IFERROR(AVERAGE(Data!AT512),"  ")</f>
        <v>650788.25</v>
      </c>
      <c r="AQ504" s="66">
        <f>IFERROR(AVERAGE(Data!AU512),"  ")</f>
        <v>714799.25</v>
      </c>
      <c r="AR504" s="67">
        <f>IFERROR(AVERAGE(Data!AV512),"  ")</f>
        <v>4.3965391390670572</v>
      </c>
      <c r="AS504" s="67">
        <f>IFERROR(AVERAGE(Data!AW512),"  ")</f>
        <v>4.7434359139021831</v>
      </c>
      <c r="AT504" s="67">
        <f>IFERROR(AVERAGE(Data!AX512),"  ")</f>
        <v>-8.9551017296114921</v>
      </c>
      <c r="AU504" s="66">
        <f>IFERROR(AVERAGE(Data!AZ512), "  ")</f>
        <v>352.35</v>
      </c>
      <c r="AV504" s="66">
        <f>IFERROR(AVERAGE(Data!BA512), "  ")</f>
        <v>42.55</v>
      </c>
      <c r="AW504" s="66">
        <f>IFERROR(AVERAGE(Data!BB512), "  ")</f>
        <v>139.83199999999999</v>
      </c>
      <c r="AX504" s="66">
        <f>IFERROR(AVERAGE(Data!BC512), "  ")</f>
        <v>1.6</v>
      </c>
      <c r="AY504" s="66">
        <f>IFERROR(AVERAGE(Data!BD512), "  ")</f>
        <v>536.33199999999999</v>
      </c>
      <c r="AZ504" s="66">
        <f>IFERROR(AVERAGE(Data!BE512), "  ")</f>
        <v>11491.607</v>
      </c>
      <c r="BA504" s="66">
        <f>IFERROR(AVERAGE(Data!BF512), "  ")</f>
        <v>1336.3589999999999</v>
      </c>
      <c r="BB504" s="66">
        <f>IFERROR(AVERAGE(Data!BG512), "  ")</f>
        <v>6956.2810000000009</v>
      </c>
      <c r="BC504" s="66">
        <f>IFERROR(AVERAGE(Data!BH512), "  ")</f>
        <v>190.40900000000002</v>
      </c>
      <c r="BD504" s="66">
        <f>IFERROR(AVERAGE(Data!BI512), "  ")</f>
        <v>19974.655999999999</v>
      </c>
    </row>
    <row r="505" spans="1:56" x14ac:dyDescent="0.25">
      <c r="A505" s="59">
        <f t="shared" si="7"/>
        <v>41146</v>
      </c>
      <c r="B505" s="66">
        <f>IFERROR(AVERAGE(Data!B513),"  ")</f>
        <v>87000</v>
      </c>
      <c r="C505" s="66">
        <f>IFERROR(AVERAGE(Data!C513),"  ")</f>
        <v>15750</v>
      </c>
      <c r="D505" s="66">
        <f>IFERROR(AVERAGE(Data!D513),"  ")</f>
        <v>46200</v>
      </c>
      <c r="E505" s="66">
        <f>IFERROR(AVERAGE(Data!E513),"  ")</f>
        <v>148950</v>
      </c>
      <c r="F505" s="66">
        <f>IFERROR(AVERAGE(Data!F513),"  ")</f>
        <v>266418</v>
      </c>
      <c r="G505" s="66">
        <f>IFERROR(AVERAGE(Data!G513),"  ")</f>
        <v>463264</v>
      </c>
      <c r="H505" s="67">
        <f>IFERROR(AVERAGE(Data!H513),"  ")</f>
        <v>-51.720337746949099</v>
      </c>
      <c r="I505" s="67">
        <f>IFERROR(AVERAGE(Data!I513),"  ")</f>
        <v>-32.538400376787081</v>
      </c>
      <c r="J505" s="67">
        <f>IFERROR(AVERAGE(Data!J513),"  ")</f>
        <v>-42.491106582855565</v>
      </c>
      <c r="K505" s="66">
        <f>IFERROR(AVERAGE(Data!L513),"  ")</f>
        <v>2100</v>
      </c>
      <c r="L505" s="66">
        <f>IFERROR(AVERAGE(Data!M513),"  ")</f>
        <v>0</v>
      </c>
      <c r="M505" s="66">
        <f>IFERROR(AVERAGE(Data!N513),"  ")</f>
        <v>26600</v>
      </c>
      <c r="N505" s="66">
        <f>IFERROR(AVERAGE(Data!O513),"  ")</f>
        <v>28700</v>
      </c>
      <c r="O505" s="66">
        <f>IFERROR(AVERAGE(Data!P513),"  ")</f>
        <v>40094</v>
      </c>
      <c r="P505" s="66">
        <f>IFERROR(AVERAGE(Data!Q513),"  ")</f>
        <v>38526.666666666664</v>
      </c>
      <c r="Q505" s="67">
        <f>IFERROR(AVERAGE(Data!R513),"  ")</f>
        <v>-21.584699453551913</v>
      </c>
      <c r="R505" s="67">
        <f>IFERROR(AVERAGE(Data!S513),"  ")</f>
        <v>5.2681325894322395</v>
      </c>
      <c r="S505" s="67">
        <f>IFERROR(AVERAGE(Data!T513),"  ")</f>
        <v>4.0681778854473105</v>
      </c>
      <c r="T505" s="66">
        <f>IFERROR(AVERAGE(Data!V513), " ")</f>
        <v>75000</v>
      </c>
      <c r="U505" s="66">
        <f>IFERROR(AVERAGE(Data!W513), " ")</f>
        <v>19250</v>
      </c>
      <c r="V505" s="66">
        <f>IFERROR(AVERAGE(Data!X513), " ")</f>
        <v>1400</v>
      </c>
      <c r="W505" s="66">
        <f>IFERROR(AVERAGE(Data!Y513), " ")</f>
        <v>95650</v>
      </c>
      <c r="X505" s="66">
        <f>IFERROR(AVERAGE(Data!Z513), " ")</f>
        <v>224995</v>
      </c>
      <c r="Y505" s="66">
        <f>IFERROR(AVERAGE(Data!AA513), " ")</f>
        <v>110075.5</v>
      </c>
      <c r="Z505" s="67">
        <f>IFERROR(AVERAGE(Data!AB513), " ")</f>
        <v>6.131552083795655</v>
      </c>
      <c r="AA505" s="67">
        <f>IFERROR(AVERAGE(Data!AC513), " ")</f>
        <v>137.09077880782837</v>
      </c>
      <c r="AB505" s="67">
        <f>IFERROR(AVERAGE(Data!AD513), " ")</f>
        <v>104.40061594087693</v>
      </c>
      <c r="AC505" s="66">
        <f>IFERROR(AVERAGE(Data!AF513), "  ")</f>
        <v>1600</v>
      </c>
      <c r="AD505" s="66">
        <f>IFERROR(AVERAGE(Data!AG513), "  ")</f>
        <v>0</v>
      </c>
      <c r="AE505" s="66">
        <f>IFERROR(AVERAGE(Data!AH513), "  ")</f>
        <v>0</v>
      </c>
      <c r="AF505" s="66">
        <f>IFERROR(AVERAGE(Data!AI513), "  ")</f>
        <v>1600</v>
      </c>
      <c r="AG505" s="66">
        <f>IFERROR(AVERAGE(Data!AJ513), "  ")</f>
        <v>2075</v>
      </c>
      <c r="AH505" s="66">
        <f>IFERROR(AVERAGE(Data!AK513), "  ")</f>
        <v>7294.333333333333</v>
      </c>
      <c r="AI505" s="67">
        <f>IFERROR(AVERAGE(Data!AL513), "  ")</f>
        <v>-87.878787878787875</v>
      </c>
      <c r="AJ505" s="67">
        <f>IFERROR(AVERAGE(Data!AM513), "  ")</f>
        <v>-76.420454545454547</v>
      </c>
      <c r="AK505" s="67">
        <f>IFERROR(AVERAGE(Data!AN513), "  ")</f>
        <v>-71.553260521866278</v>
      </c>
      <c r="AL505" s="66">
        <f>IFERROR(AVERAGE(Data!AP513),"  ")</f>
        <v>165700</v>
      </c>
      <c r="AM505" s="66">
        <f>IFERROR(AVERAGE(Data!AQ513),"  ")</f>
        <v>35000</v>
      </c>
      <c r="AN505" s="66">
        <f>IFERROR(AVERAGE(Data!AR513),"  ")</f>
        <v>74200</v>
      </c>
      <c r="AO505" s="66">
        <f>IFERROR(AVERAGE(Data!AS513),"  ")</f>
        <v>274900</v>
      </c>
      <c r="AP505" s="66">
        <f>IFERROR(AVERAGE(Data!AT513),"  ")</f>
        <v>533582</v>
      </c>
      <c r="AQ505" s="66">
        <f>IFERROR(AVERAGE(Data!AU513),"  ")</f>
        <v>619160.5</v>
      </c>
      <c r="AR505" s="67">
        <f>IFERROR(AVERAGE(Data!AV513),"  ")</f>
        <v>-38.698462890158972</v>
      </c>
      <c r="AS505" s="67">
        <f>IFERROR(AVERAGE(Data!AW513),"  ")</f>
        <v>-0.58165235476741461</v>
      </c>
      <c r="AT505" s="67">
        <f>IFERROR(AVERAGE(Data!AX513),"  ")</f>
        <v>-13.821698897135715</v>
      </c>
      <c r="AU505" s="66">
        <f>IFERROR(AVERAGE(Data!AZ513), "  ")</f>
        <v>148.94999999999999</v>
      </c>
      <c r="AV505" s="66">
        <f>IFERROR(AVERAGE(Data!BA513), "  ")</f>
        <v>28.7</v>
      </c>
      <c r="AW505" s="66">
        <f>IFERROR(AVERAGE(Data!BB513), "  ")</f>
        <v>95.65</v>
      </c>
      <c r="AX505" s="66">
        <f>IFERROR(AVERAGE(Data!BC513), "  ")</f>
        <v>1.6</v>
      </c>
      <c r="AY505" s="66">
        <f>IFERROR(AVERAGE(Data!BD513), "  ")</f>
        <v>274.89999999999998</v>
      </c>
      <c r="AZ505" s="66">
        <f>IFERROR(AVERAGE(Data!BE513), "  ")</f>
        <v>11640.557000000001</v>
      </c>
      <c r="BA505" s="66">
        <f>IFERROR(AVERAGE(Data!BF513), "  ")</f>
        <v>1365.059</v>
      </c>
      <c r="BB505" s="66">
        <f>IFERROR(AVERAGE(Data!BG513), "  ")</f>
        <v>7051.9310000000005</v>
      </c>
      <c r="BC505" s="66">
        <f>IFERROR(AVERAGE(Data!BH513), "  ")</f>
        <v>192.00900000000001</v>
      </c>
      <c r="BD505" s="66">
        <f>IFERROR(AVERAGE(Data!BI513), "  ")</f>
        <v>20249.556</v>
      </c>
    </row>
    <row r="506" spans="1:56" x14ac:dyDescent="0.25">
      <c r="A506" s="59">
        <f t="shared" si="7"/>
        <v>41153</v>
      </c>
      <c r="B506" s="66">
        <f>IFERROR(AVERAGE(Data!B514),"  ")</f>
        <v>58200</v>
      </c>
      <c r="C506" s="66">
        <f>IFERROR(AVERAGE(Data!C514),"  ")</f>
        <v>22425</v>
      </c>
      <c r="D506" s="66">
        <f>IFERROR(AVERAGE(Data!D514),"  ")</f>
        <v>44800</v>
      </c>
      <c r="E506" s="66">
        <f>IFERROR(AVERAGE(Data!E514),"  ")</f>
        <v>125425</v>
      </c>
      <c r="F506" s="66">
        <f>IFERROR(AVERAGE(Data!F514),"  ")</f>
        <v>220161.75</v>
      </c>
      <c r="G506" s="66">
        <f>IFERROR(AVERAGE(Data!G514),"  ")</f>
        <v>404481.25</v>
      </c>
      <c r="H506" s="67">
        <f>IFERROR(AVERAGE(Data!H514),"  ")</f>
        <v>-47.006506675680249</v>
      </c>
      <c r="I506" s="67">
        <f>IFERROR(AVERAGE(Data!I514),"  ")</f>
        <v>-33.920334957848887</v>
      </c>
      <c r="J506" s="67">
        <f>IFERROR(AVERAGE(Data!J514),"  ")</f>
        <v>-45.569355810683433</v>
      </c>
      <c r="K506" s="66">
        <f>IFERROR(AVERAGE(Data!L514),"  ")</f>
        <v>4700</v>
      </c>
      <c r="L506" s="66">
        <f>IFERROR(AVERAGE(Data!M514),"  ")</f>
        <v>22657</v>
      </c>
      <c r="M506" s="66">
        <f>IFERROR(AVERAGE(Data!N514),"  ")</f>
        <v>4200</v>
      </c>
      <c r="N506" s="66">
        <f>IFERROR(AVERAGE(Data!O514),"  ")</f>
        <v>31557</v>
      </c>
      <c r="O506" s="66">
        <f>IFERROR(AVERAGE(Data!P514),"  ")</f>
        <v>38158.25</v>
      </c>
      <c r="P506" s="66">
        <f>IFERROR(AVERAGE(Data!Q514),"  ")</f>
        <v>34129.25</v>
      </c>
      <c r="Q506" s="67">
        <f>IFERROR(AVERAGE(Data!R514),"  ")</f>
        <v>-22.177558569667077</v>
      </c>
      <c r="R506" s="67">
        <f>IFERROR(AVERAGE(Data!S514),"  ")</f>
        <v>-1.4317081046173685</v>
      </c>
      <c r="S506" s="67">
        <f>IFERROR(AVERAGE(Data!T514),"  ")</f>
        <v>11.805123171473152</v>
      </c>
      <c r="T506" s="66">
        <f>IFERROR(AVERAGE(Data!V514), " ")</f>
        <v>67600</v>
      </c>
      <c r="U506" s="66">
        <f>IFERROR(AVERAGE(Data!W514), " ")</f>
        <v>25000</v>
      </c>
      <c r="V506" s="66">
        <f>IFERROR(AVERAGE(Data!X514), " ")</f>
        <v>4200</v>
      </c>
      <c r="W506" s="66">
        <f>IFERROR(AVERAGE(Data!Y514), " ")</f>
        <v>96800</v>
      </c>
      <c r="X506" s="66">
        <f>IFERROR(AVERAGE(Data!Z514), " ")</f>
        <v>161308</v>
      </c>
      <c r="Y506" s="66">
        <f>IFERROR(AVERAGE(Data!AA514), " ")</f>
        <v>96081.333333333328</v>
      </c>
      <c r="Z506" s="67">
        <f>IFERROR(AVERAGE(Data!AB514), " ")</f>
        <v>74.918684495843863</v>
      </c>
      <c r="AA506" s="67">
        <f>IFERROR(AVERAGE(Data!AC514), " ")</f>
        <v>91.034382707094167</v>
      </c>
      <c r="AB506" s="67">
        <f>IFERROR(AVERAGE(Data!AD514), " ")</f>
        <v>67.886929129487527</v>
      </c>
      <c r="AC506" s="66">
        <f>IFERROR(AVERAGE(Data!AF514), "  ")</f>
        <v>0</v>
      </c>
      <c r="AD506" s="66">
        <f>IFERROR(AVERAGE(Data!AG514), "  ")</f>
        <v>0</v>
      </c>
      <c r="AE506" s="66">
        <f>IFERROR(AVERAGE(Data!AH514), "  ")</f>
        <v>0</v>
      </c>
      <c r="AF506" s="66">
        <f>IFERROR(AVERAGE(Data!AI514), "  ")</f>
        <v>0</v>
      </c>
      <c r="AG506" s="66">
        <f>IFERROR(AVERAGE(Data!AJ514), "  ")</f>
        <v>800</v>
      </c>
      <c r="AH506" s="66">
        <f>IFERROR(AVERAGE(Data!AK514), "  ")</f>
        <v>6823.5</v>
      </c>
      <c r="AI506" s="67">
        <f>IFERROR(AVERAGE(Data!AL514), "  ")</f>
        <v>-100</v>
      </c>
      <c r="AJ506" s="67">
        <f>IFERROR(AVERAGE(Data!AM514), "  ")</f>
        <v>-92.118226600985224</v>
      </c>
      <c r="AK506" s="67">
        <f>IFERROR(AVERAGE(Data!AN514), "  ")</f>
        <v>-88.275811533670407</v>
      </c>
      <c r="AL506" s="66">
        <f>IFERROR(AVERAGE(Data!AP514),"  ")</f>
        <v>130500</v>
      </c>
      <c r="AM506" s="66">
        <f>IFERROR(AVERAGE(Data!AQ514),"  ")</f>
        <v>70082</v>
      </c>
      <c r="AN506" s="66">
        <f>IFERROR(AVERAGE(Data!AR514),"  ")</f>
        <v>53200</v>
      </c>
      <c r="AO506" s="66">
        <f>IFERROR(AVERAGE(Data!AS514),"  ")</f>
        <v>253782</v>
      </c>
      <c r="AP506" s="66">
        <f>IFERROR(AVERAGE(Data!AT514),"  ")</f>
        <v>420428</v>
      </c>
      <c r="AQ506" s="66">
        <f>IFERROR(AVERAGE(Data!AU514),"  ")</f>
        <v>541515.33333333337</v>
      </c>
      <c r="AR506" s="67">
        <f>IFERROR(AVERAGE(Data!AV514),"  ")</f>
        <v>-27.31849815276226</v>
      </c>
      <c r="AS506" s="67">
        <f>IFERROR(AVERAGE(Data!AW514),"  ")</f>
        <v>-9.8718481900539778</v>
      </c>
      <c r="AT506" s="67">
        <f>IFERROR(AVERAGE(Data!AX514),"  ")</f>
        <v>-22.360831887801268</v>
      </c>
      <c r="AU506" s="66">
        <f>IFERROR(AVERAGE(Data!AZ514), "  ")</f>
        <v>125.425</v>
      </c>
      <c r="AV506" s="66">
        <f>IFERROR(AVERAGE(Data!BA514), "  ")</f>
        <v>31.556999999999999</v>
      </c>
      <c r="AW506" s="66">
        <f>IFERROR(AVERAGE(Data!BB514), "  ")</f>
        <v>96.8</v>
      </c>
      <c r="AX506" s="66">
        <f>IFERROR(AVERAGE(Data!BC514), "  ")</f>
        <v>0</v>
      </c>
      <c r="AY506" s="66">
        <f>IFERROR(AVERAGE(Data!BD514), "  ")</f>
        <v>253.78200000000001</v>
      </c>
      <c r="AZ506" s="66">
        <f>IFERROR(AVERAGE(Data!BE514), "  ")</f>
        <v>11765.982</v>
      </c>
      <c r="BA506" s="66">
        <f>IFERROR(AVERAGE(Data!BF514), "  ")</f>
        <v>1396.616</v>
      </c>
      <c r="BB506" s="66">
        <f>IFERROR(AVERAGE(Data!BG514), "  ")</f>
        <v>7148.7310000000007</v>
      </c>
      <c r="BC506" s="66">
        <f>IFERROR(AVERAGE(Data!BH514), "  ")</f>
        <v>192.00900000000001</v>
      </c>
      <c r="BD506" s="66">
        <f>IFERROR(AVERAGE(Data!BI514), "  ")</f>
        <v>20503.338</v>
      </c>
    </row>
    <row r="507" spans="1:56" x14ac:dyDescent="0.25">
      <c r="A507" s="59">
        <f t="shared" si="7"/>
        <v>41160</v>
      </c>
      <c r="B507" s="66">
        <f>IFERROR(AVERAGE(Data!B515),"  ")</f>
        <v>69694</v>
      </c>
      <c r="C507" s="66">
        <f>IFERROR(AVERAGE(Data!C515),"  ")</f>
        <v>8600</v>
      </c>
      <c r="D507" s="66">
        <f>IFERROR(AVERAGE(Data!D515),"  ")</f>
        <v>0</v>
      </c>
      <c r="E507" s="66">
        <f>IFERROR(AVERAGE(Data!E515),"  ")</f>
        <v>78294</v>
      </c>
      <c r="F507" s="66">
        <f>IFERROR(AVERAGE(Data!F515),"  ")</f>
        <v>176254.75</v>
      </c>
      <c r="G507" s="66">
        <f>IFERROR(AVERAGE(Data!G515),"  ")</f>
        <v>344132.41666666669</v>
      </c>
      <c r="H507" s="67">
        <f>IFERROR(AVERAGE(Data!H515),"  ")</f>
        <v>-69.062681518771257</v>
      </c>
      <c r="I507" s="67">
        <f>IFERROR(AVERAGE(Data!I515),"  ")</f>
        <v>-40.665954116241096</v>
      </c>
      <c r="J507" s="67">
        <f>IFERROR(AVERAGE(Data!J515),"  ")</f>
        <v>-48.782869191098676</v>
      </c>
      <c r="K507" s="66">
        <f>IFERROR(AVERAGE(Data!L515),"  ")</f>
        <v>16600</v>
      </c>
      <c r="L507" s="66">
        <f>IFERROR(AVERAGE(Data!M515),"  ")</f>
        <v>6800</v>
      </c>
      <c r="M507" s="66">
        <f>IFERROR(AVERAGE(Data!N515),"  ")</f>
        <v>0</v>
      </c>
      <c r="N507" s="66">
        <f>IFERROR(AVERAGE(Data!O515),"  ")</f>
        <v>23400</v>
      </c>
      <c r="O507" s="66">
        <f>IFERROR(AVERAGE(Data!P515),"  ")</f>
        <v>31551.75</v>
      </c>
      <c r="P507" s="66">
        <f>IFERROR(AVERAGE(Data!Q515),"  ")</f>
        <v>33221.166666666664</v>
      </c>
      <c r="Q507" s="67">
        <f>IFERROR(AVERAGE(Data!R515),"  ")</f>
        <v>10.11764705882352</v>
      </c>
      <c r="R507" s="67">
        <f>IFERROR(AVERAGE(Data!S515),"  ")</f>
        <v>-2.0131987577639787</v>
      </c>
      <c r="S507" s="67">
        <f>IFERROR(AVERAGE(Data!T515),"  ")</f>
        <v>-5.025159662263512</v>
      </c>
      <c r="T507" s="66">
        <f>IFERROR(AVERAGE(Data!V515), " ")</f>
        <v>35300</v>
      </c>
      <c r="U507" s="66">
        <f>IFERROR(AVERAGE(Data!W515), " ")</f>
        <v>10500</v>
      </c>
      <c r="V507" s="66">
        <f>IFERROR(AVERAGE(Data!X515), " ")</f>
        <v>14000</v>
      </c>
      <c r="W507" s="66">
        <f>IFERROR(AVERAGE(Data!Y515), " ")</f>
        <v>59800</v>
      </c>
      <c r="X507" s="66">
        <f>IFERROR(AVERAGE(Data!Z515), " ")</f>
        <v>98020.5</v>
      </c>
      <c r="Y507" s="66">
        <f>IFERROR(AVERAGE(Data!AA515), " ")</f>
        <v>76935.75</v>
      </c>
      <c r="Z507" s="67">
        <f>IFERROR(AVERAGE(Data!AB515), " ")</f>
        <v>11.671335200746968</v>
      </c>
      <c r="AA507" s="67">
        <f>IFERROR(AVERAGE(Data!AC515), " ")</f>
        <v>34.732841478040058</v>
      </c>
      <c r="AB507" s="67">
        <f>IFERROR(AVERAGE(Data!AD515), " ")</f>
        <v>27.405659917528592</v>
      </c>
      <c r="AC507" s="66">
        <f>IFERROR(AVERAGE(Data!AF515), "  ")</f>
        <v>0</v>
      </c>
      <c r="AD507" s="66">
        <f>IFERROR(AVERAGE(Data!AG515), "  ")</f>
        <v>0</v>
      </c>
      <c r="AE507" s="66">
        <f>IFERROR(AVERAGE(Data!AH515), "  ")</f>
        <v>1400</v>
      </c>
      <c r="AF507" s="66">
        <f>IFERROR(AVERAGE(Data!AI515), "  ")</f>
        <v>1400</v>
      </c>
      <c r="AG507" s="66">
        <f>IFERROR(AVERAGE(Data!AJ515), "  ")</f>
        <v>1150</v>
      </c>
      <c r="AH507" s="66">
        <f>IFERROR(AVERAGE(Data!AK515), "  ")</f>
        <v>7496.916666666667</v>
      </c>
      <c r="AI507" s="67">
        <f>IFERROR(AVERAGE(Data!AL515), "  ")</f>
        <v>-84.915418597133936</v>
      </c>
      <c r="AJ507" s="67">
        <f>IFERROR(AVERAGE(Data!AM515), "  ")</f>
        <v>-88.636644351671151</v>
      </c>
      <c r="AK507" s="67">
        <f>IFERROR(AVERAGE(Data!AN515), "  ")</f>
        <v>-84.660360370374491</v>
      </c>
      <c r="AL507" s="66">
        <f>IFERROR(AVERAGE(Data!AP515),"  ")</f>
        <v>121594</v>
      </c>
      <c r="AM507" s="66">
        <f>IFERROR(AVERAGE(Data!AQ515),"  ")</f>
        <v>25900</v>
      </c>
      <c r="AN507" s="66">
        <f>IFERROR(AVERAGE(Data!AR515),"  ")</f>
        <v>15400</v>
      </c>
      <c r="AO507" s="66">
        <f>IFERROR(AVERAGE(Data!AS515),"  ")</f>
        <v>162894</v>
      </c>
      <c r="AP507" s="66">
        <f>IFERROR(AVERAGE(Data!AT515),"  ")</f>
        <v>306977</v>
      </c>
      <c r="AQ507" s="66">
        <f>IFERROR(AVERAGE(Data!AU515),"  ")</f>
        <v>461786.25</v>
      </c>
      <c r="AR507" s="67">
        <f>IFERROR(AVERAGE(Data!AV515),"  ")</f>
        <v>-51.685579883376739</v>
      </c>
      <c r="AS507" s="67">
        <f>IFERROR(AVERAGE(Data!AW515),"  ")</f>
        <v>-25.513979913958561</v>
      </c>
      <c r="AT507" s="67">
        <f>IFERROR(AVERAGE(Data!AX515),"  ")</f>
        <v>-33.524005965963688</v>
      </c>
      <c r="AU507" s="66">
        <f>IFERROR(AVERAGE(Data!AZ515), "  ")</f>
        <v>78.293999999999997</v>
      </c>
      <c r="AV507" s="66">
        <f>IFERROR(AVERAGE(Data!BA515), "  ")</f>
        <v>23.4</v>
      </c>
      <c r="AW507" s="66">
        <f>IFERROR(AVERAGE(Data!BB515), "  ")</f>
        <v>59.8</v>
      </c>
      <c r="AX507" s="66">
        <f>IFERROR(AVERAGE(Data!BC515), "  ")</f>
        <v>1.4</v>
      </c>
      <c r="AY507" s="66">
        <f>IFERROR(AVERAGE(Data!BD515), "  ")</f>
        <v>162.89400000000001</v>
      </c>
      <c r="AZ507" s="66">
        <f>IFERROR(AVERAGE(Data!BE515), "  ")</f>
        <v>11844.276</v>
      </c>
      <c r="BA507" s="66">
        <f>IFERROR(AVERAGE(Data!BF515), "  ")</f>
        <v>1420.0160000000001</v>
      </c>
      <c r="BB507" s="66">
        <f>IFERROR(AVERAGE(Data!BG515), "  ")</f>
        <v>7208.5310000000009</v>
      </c>
      <c r="BC507" s="66">
        <f>IFERROR(AVERAGE(Data!BH515), "  ")</f>
        <v>193.40900000000002</v>
      </c>
      <c r="BD507" s="66">
        <f>IFERROR(AVERAGE(Data!BI515), "  ")</f>
        <v>20666.232</v>
      </c>
    </row>
    <row r="508" spans="1:56" x14ac:dyDescent="0.25">
      <c r="A508" s="59">
        <f t="shared" si="7"/>
        <v>41167</v>
      </c>
      <c r="B508" s="66">
        <f>IFERROR(AVERAGE(Data!B516),"  ")</f>
        <v>43788</v>
      </c>
      <c r="C508" s="66">
        <f>IFERROR(AVERAGE(Data!C516),"  ")</f>
        <v>38000</v>
      </c>
      <c r="D508" s="66">
        <f>IFERROR(AVERAGE(Data!D516),"  ")</f>
        <v>25200</v>
      </c>
      <c r="E508" s="66">
        <f>IFERROR(AVERAGE(Data!E516),"  ")</f>
        <v>106988</v>
      </c>
      <c r="F508" s="66">
        <f>IFERROR(AVERAGE(Data!F516),"  ")</f>
        <v>114914.25</v>
      </c>
      <c r="G508" s="66">
        <f>IFERROR(AVERAGE(Data!G516),"  ")</f>
        <v>304461.58333333331</v>
      </c>
      <c r="H508" s="67">
        <f>IFERROR(AVERAGE(Data!H516),"  ")</f>
        <v>-47.5903555437988</v>
      </c>
      <c r="I508" s="67">
        <f>IFERROR(AVERAGE(Data!I516),"  ")</f>
        <v>-54.144628024971922</v>
      </c>
      <c r="J508" s="67">
        <f>IFERROR(AVERAGE(Data!J516),"  ")</f>
        <v>-62.256568220566407</v>
      </c>
      <c r="K508" s="66">
        <f>IFERROR(AVERAGE(Data!L516),"  ")</f>
        <v>7500</v>
      </c>
      <c r="L508" s="66">
        <f>IFERROR(AVERAGE(Data!M516),"  ")</f>
        <v>8600</v>
      </c>
      <c r="M508" s="66">
        <f>IFERROR(AVERAGE(Data!N516),"  ")</f>
        <v>14000</v>
      </c>
      <c r="N508" s="66">
        <f>IFERROR(AVERAGE(Data!O516),"  ")</f>
        <v>30100</v>
      </c>
      <c r="O508" s="66">
        <f>IFERROR(AVERAGE(Data!P516),"  ")</f>
        <v>28439.25</v>
      </c>
      <c r="P508" s="66">
        <f>IFERROR(AVERAGE(Data!Q516),"  ")</f>
        <v>34833.166666666664</v>
      </c>
      <c r="Q508" s="67">
        <f>IFERROR(AVERAGE(Data!R516),"  ")</f>
        <v>-7.6035239586211167</v>
      </c>
      <c r="R508" s="67">
        <f>IFERROR(AVERAGE(Data!S516),"  ")</f>
        <v>-13.147346480679811</v>
      </c>
      <c r="S508" s="67">
        <f>IFERROR(AVERAGE(Data!T516),"  ")</f>
        <v>-18.355829453729434</v>
      </c>
      <c r="T508" s="66">
        <f>IFERROR(AVERAGE(Data!V516), " ")</f>
        <v>22300</v>
      </c>
      <c r="U508" s="66">
        <f>IFERROR(AVERAGE(Data!W516), " ")</f>
        <v>12250</v>
      </c>
      <c r="V508" s="66">
        <f>IFERROR(AVERAGE(Data!X516), " ")</f>
        <v>66800</v>
      </c>
      <c r="W508" s="66">
        <f>IFERROR(AVERAGE(Data!Y516), " ")</f>
        <v>101350</v>
      </c>
      <c r="X508" s="66">
        <f>IFERROR(AVERAGE(Data!Z516), " ")</f>
        <v>88400</v>
      </c>
      <c r="Y508" s="66">
        <f>IFERROR(AVERAGE(Data!AA516), " ")</f>
        <v>62998.5</v>
      </c>
      <c r="Z508" s="67">
        <f>IFERROR(AVERAGE(Data!AB516), " ")</f>
        <v>31.243282441759579</v>
      </c>
      <c r="AA508" s="67">
        <f>IFERROR(AVERAGE(Data!AC516), " ")</f>
        <v>28.006023812885307</v>
      </c>
      <c r="AB508" s="67">
        <f>IFERROR(AVERAGE(Data!AD516), " ")</f>
        <v>40.320801288919569</v>
      </c>
      <c r="AC508" s="66">
        <f>IFERROR(AVERAGE(Data!AF516), "  ")</f>
        <v>0</v>
      </c>
      <c r="AD508" s="66">
        <f>IFERROR(AVERAGE(Data!AG516), "  ")</f>
        <v>1750</v>
      </c>
      <c r="AE508" s="66">
        <f>IFERROR(AVERAGE(Data!AH516), "  ")</f>
        <v>0</v>
      </c>
      <c r="AF508" s="66">
        <f>IFERROR(AVERAGE(Data!AI516), "  ")</f>
        <v>1750</v>
      </c>
      <c r="AG508" s="66">
        <f>IFERROR(AVERAGE(Data!AJ516), "  ")</f>
        <v>1187.5</v>
      </c>
      <c r="AH508" s="66">
        <f>IFERROR(AVERAGE(Data!AK516), "  ")</f>
        <v>7419.25</v>
      </c>
      <c r="AI508" s="67">
        <f>IFERROR(AVERAGE(Data!AL516), "  ")</f>
        <v>25</v>
      </c>
      <c r="AJ508" s="67">
        <f>IFERROR(AVERAGE(Data!AM516), "  ")</f>
        <v>-88.266100145747387</v>
      </c>
      <c r="AK508" s="67">
        <f>IFERROR(AVERAGE(Data!AN516), "  ")</f>
        <v>-83.994339050443102</v>
      </c>
      <c r="AL508" s="66">
        <f>IFERROR(AVERAGE(Data!AP516),"  ")</f>
        <v>73588</v>
      </c>
      <c r="AM508" s="66">
        <f>IFERROR(AVERAGE(Data!AQ516),"  ")</f>
        <v>60600</v>
      </c>
      <c r="AN508" s="66">
        <f>IFERROR(AVERAGE(Data!AR516),"  ")</f>
        <v>106000</v>
      </c>
      <c r="AO508" s="66">
        <f>IFERROR(AVERAGE(Data!AS516),"  ")</f>
        <v>240188</v>
      </c>
      <c r="AP508" s="66">
        <f>IFERROR(AVERAGE(Data!AT516),"  ")</f>
        <v>232941</v>
      </c>
      <c r="AQ508" s="66">
        <f>IFERROR(AVERAGE(Data!AU516),"  ")</f>
        <v>409712.5</v>
      </c>
      <c r="AR508" s="67">
        <f>IFERROR(AVERAGE(Data!AV516),"  ")</f>
        <v>-23.831571202963165</v>
      </c>
      <c r="AS508" s="67">
        <f>IFERROR(AVERAGE(Data!AW516),"  ")</f>
        <v>-35.744889493904218</v>
      </c>
      <c r="AT508" s="67">
        <f>IFERROR(AVERAGE(Data!AX516),"  ")</f>
        <v>-43.145254294169689</v>
      </c>
      <c r="AU508" s="66">
        <f>IFERROR(AVERAGE(Data!AZ516), "  ")</f>
        <v>106.988</v>
      </c>
      <c r="AV508" s="66">
        <f>IFERROR(AVERAGE(Data!BA516), "  ")</f>
        <v>30.1</v>
      </c>
      <c r="AW508" s="66">
        <f>IFERROR(AVERAGE(Data!BB516), "  ")</f>
        <v>101.35</v>
      </c>
      <c r="AX508" s="66">
        <f>IFERROR(AVERAGE(Data!BC516), "  ")</f>
        <v>1.75</v>
      </c>
      <c r="AY508" s="66">
        <f>IFERROR(AVERAGE(Data!BD516), "  ")</f>
        <v>240.18799999999999</v>
      </c>
      <c r="AZ508" s="66">
        <f>IFERROR(AVERAGE(Data!BE516), "  ")</f>
        <v>11951.263999999999</v>
      </c>
      <c r="BA508" s="66">
        <f>IFERROR(AVERAGE(Data!BF516), "  ")</f>
        <v>1450.116</v>
      </c>
      <c r="BB508" s="66">
        <f>IFERROR(AVERAGE(Data!BG516), "  ")</f>
        <v>7309.8810000000012</v>
      </c>
      <c r="BC508" s="66">
        <f>IFERROR(AVERAGE(Data!BH516), "  ")</f>
        <v>195.15900000000002</v>
      </c>
      <c r="BD508" s="66">
        <f>IFERROR(AVERAGE(Data!BI516), "  ")</f>
        <v>20906.419999999998</v>
      </c>
    </row>
    <row r="509" spans="1:56" x14ac:dyDescent="0.25">
      <c r="A509" s="59">
        <f t="shared" si="7"/>
        <v>41174</v>
      </c>
      <c r="B509" s="66">
        <f>IFERROR(AVERAGE(Data!B517),"  ")</f>
        <v>78700</v>
      </c>
      <c r="C509" s="66">
        <f>IFERROR(AVERAGE(Data!C517),"  ")</f>
        <v>5136</v>
      </c>
      <c r="D509" s="66">
        <f>IFERROR(AVERAGE(Data!D517),"  ")</f>
        <v>5600</v>
      </c>
      <c r="E509" s="66">
        <f>IFERROR(AVERAGE(Data!E517),"  ")</f>
        <v>89436</v>
      </c>
      <c r="F509" s="66">
        <f>IFERROR(AVERAGE(Data!F517),"  ")</f>
        <v>100035.75</v>
      </c>
      <c r="G509" s="66">
        <f>IFERROR(AVERAGE(Data!G517),"  ")</f>
        <v>295553.66666666669</v>
      </c>
      <c r="H509" s="67">
        <f>IFERROR(AVERAGE(Data!H517),"  ")</f>
        <v>-65.295605879522569</v>
      </c>
      <c r="I509" s="67">
        <f>IFERROR(AVERAGE(Data!I517),"  ")</f>
        <v>-57.95046022536804</v>
      </c>
      <c r="J509" s="67">
        <f>IFERROR(AVERAGE(Data!J517),"  ")</f>
        <v>-66.153101354407156</v>
      </c>
      <c r="K509" s="66">
        <f>IFERROR(AVERAGE(Data!L517),"  ")</f>
        <v>3200</v>
      </c>
      <c r="L509" s="66">
        <f>IFERROR(AVERAGE(Data!M517),"  ")</f>
        <v>3316</v>
      </c>
      <c r="M509" s="66">
        <f>IFERROR(AVERAGE(Data!N517),"  ")</f>
        <v>28000</v>
      </c>
      <c r="N509" s="66">
        <f>IFERROR(AVERAGE(Data!O517),"  ")</f>
        <v>34516</v>
      </c>
      <c r="O509" s="66">
        <f>IFERROR(AVERAGE(Data!P517),"  ")</f>
        <v>29893.25</v>
      </c>
      <c r="P509" s="66">
        <f>IFERROR(AVERAGE(Data!Q517),"  ")</f>
        <v>32337.25</v>
      </c>
      <c r="Q509" s="67">
        <f>IFERROR(AVERAGE(Data!R517),"  ")</f>
        <v>232.90895061728395</v>
      </c>
      <c r="R509" s="67">
        <f>IFERROR(AVERAGE(Data!S517),"  ")</f>
        <v>14.156284309513589</v>
      </c>
      <c r="S509" s="67">
        <f>IFERROR(AVERAGE(Data!T517),"  ")</f>
        <v>-7.557847374158289</v>
      </c>
      <c r="T509" s="66">
        <f>IFERROR(AVERAGE(Data!V517), " ")</f>
        <v>18900</v>
      </c>
      <c r="U509" s="66">
        <f>IFERROR(AVERAGE(Data!W517), " ")</f>
        <v>20100</v>
      </c>
      <c r="V509" s="66">
        <f>IFERROR(AVERAGE(Data!X517), " ")</f>
        <v>23800</v>
      </c>
      <c r="W509" s="66">
        <f>IFERROR(AVERAGE(Data!Y517), " ")</f>
        <v>62800</v>
      </c>
      <c r="X509" s="66">
        <f>IFERROR(AVERAGE(Data!Z517), " ")</f>
        <v>80187.5</v>
      </c>
      <c r="Y509" s="66">
        <f>IFERROR(AVERAGE(Data!AA517), " ")</f>
        <v>50287.25</v>
      </c>
      <c r="Z509" s="67">
        <f>IFERROR(AVERAGE(Data!AB517), " ")</f>
        <v>178.49223946784923</v>
      </c>
      <c r="AA509" s="67">
        <f>IFERROR(AVERAGE(Data!AC517), " ")</f>
        <v>53.716758601189476</v>
      </c>
      <c r="AB509" s="67">
        <f>IFERROR(AVERAGE(Data!AD517), " ")</f>
        <v>59.458908570263837</v>
      </c>
      <c r="AC509" s="66">
        <f>IFERROR(AVERAGE(Data!AF517), "  ")</f>
        <v>0</v>
      </c>
      <c r="AD509" s="66">
        <f>IFERROR(AVERAGE(Data!AG517), "  ")</f>
        <v>0</v>
      </c>
      <c r="AE509" s="66">
        <f>IFERROR(AVERAGE(Data!AH517), "  ")</f>
        <v>0</v>
      </c>
      <c r="AF509" s="66">
        <f>IFERROR(AVERAGE(Data!AI517), "  ")</f>
        <v>0</v>
      </c>
      <c r="AG509" s="66">
        <f>IFERROR(AVERAGE(Data!AJ517), "  ")</f>
        <v>787.5</v>
      </c>
      <c r="AH509" s="66">
        <f>IFERROR(AVERAGE(Data!AK517), "  ")</f>
        <v>6345.916666666667</v>
      </c>
      <c r="AI509" s="67">
        <f>IFERROR(AVERAGE(Data!AL517), "  ")</f>
        <v>-100</v>
      </c>
      <c r="AJ509" s="67">
        <f>IFERROR(AVERAGE(Data!AM517), "  ")</f>
        <v>-89.562970080514233</v>
      </c>
      <c r="AK509" s="67">
        <f>IFERROR(AVERAGE(Data!AN517), "  ")</f>
        <v>-87.590445299470787</v>
      </c>
      <c r="AL509" s="66">
        <f>IFERROR(AVERAGE(Data!AP517),"  ")</f>
        <v>100800</v>
      </c>
      <c r="AM509" s="66">
        <f>IFERROR(AVERAGE(Data!AQ517),"  ")</f>
        <v>28552</v>
      </c>
      <c r="AN509" s="66">
        <f>IFERROR(AVERAGE(Data!AR517),"  ")</f>
        <v>57400</v>
      </c>
      <c r="AO509" s="66">
        <f>IFERROR(AVERAGE(Data!AS517),"  ")</f>
        <v>186752</v>
      </c>
      <c r="AP509" s="66">
        <f>IFERROR(AVERAGE(Data!AT517),"  ")</f>
        <v>210904</v>
      </c>
      <c r="AQ509" s="66">
        <f>IFERROR(AVERAGE(Data!AU517),"  ")</f>
        <v>384524.08333333331</v>
      </c>
      <c r="AR509" s="67">
        <f>IFERROR(AVERAGE(Data!AV517),"  ")</f>
        <v>-36.37633463475126</v>
      </c>
      <c r="AS509" s="67">
        <f>IFERROR(AVERAGE(Data!AW517),"  ")</f>
        <v>-34.865363175075736</v>
      </c>
      <c r="AT509" s="67">
        <f>IFERROR(AVERAGE(Data!AX517),"  ")</f>
        <v>-45.151939984686692</v>
      </c>
      <c r="AU509" s="66">
        <f>IFERROR(AVERAGE(Data!AZ517), "  ")</f>
        <v>89.436000000000007</v>
      </c>
      <c r="AV509" s="66">
        <f>IFERROR(AVERAGE(Data!BA517), "  ")</f>
        <v>34.515999999999998</v>
      </c>
      <c r="AW509" s="66">
        <f>IFERROR(AVERAGE(Data!BB517), "  ")</f>
        <v>62.8</v>
      </c>
      <c r="AX509" s="66">
        <f>IFERROR(AVERAGE(Data!BC517), "  ")</f>
        <v>0</v>
      </c>
      <c r="AY509" s="66">
        <f>IFERROR(AVERAGE(Data!BD517), "  ")</f>
        <v>186.75200000000001</v>
      </c>
      <c r="AZ509" s="66">
        <f>IFERROR(AVERAGE(Data!BE517), "  ")</f>
        <v>12040.699999999999</v>
      </c>
      <c r="BA509" s="66">
        <f>IFERROR(AVERAGE(Data!BF517), "  ")</f>
        <v>1484.6320000000001</v>
      </c>
      <c r="BB509" s="66">
        <f>IFERROR(AVERAGE(Data!BG517), "  ")</f>
        <v>7372.6810000000014</v>
      </c>
      <c r="BC509" s="66">
        <f>IFERROR(AVERAGE(Data!BH517), "  ")</f>
        <v>195.15900000000002</v>
      </c>
      <c r="BD509" s="66">
        <f>IFERROR(AVERAGE(Data!BI517), "  ")</f>
        <v>21093.171999999999</v>
      </c>
    </row>
    <row r="510" spans="1:56" x14ac:dyDescent="0.25">
      <c r="A510" s="59">
        <f t="shared" si="7"/>
        <v>41181</v>
      </c>
      <c r="B510" s="66">
        <f>IFERROR(AVERAGE(Data!B518),"  ")</f>
        <v>193928</v>
      </c>
      <c r="C510" s="66">
        <f>IFERROR(AVERAGE(Data!C518),"  ")</f>
        <v>48458</v>
      </c>
      <c r="D510" s="66">
        <f>IFERROR(AVERAGE(Data!D518),"  ")</f>
        <v>0</v>
      </c>
      <c r="E510" s="66">
        <f>IFERROR(AVERAGE(Data!E518),"  ")</f>
        <v>242386</v>
      </c>
      <c r="F510" s="66">
        <f>IFERROR(AVERAGE(Data!F518),"  ")</f>
        <v>129276</v>
      </c>
      <c r="G510" s="66">
        <f>IFERROR(AVERAGE(Data!G518),"  ")</f>
        <v>293656.83333333331</v>
      </c>
      <c r="H510" s="67">
        <f>IFERROR(AVERAGE(Data!H518),"  ")</f>
        <v>-16.289591197466436</v>
      </c>
      <c r="I510" s="67">
        <f>IFERROR(AVERAGE(Data!I518),"  ")</f>
        <v>-48.519819367787257</v>
      </c>
      <c r="J510" s="67">
        <f>IFERROR(AVERAGE(Data!J518),"  ")</f>
        <v>-55.977186523271769</v>
      </c>
      <c r="K510" s="66">
        <f>IFERROR(AVERAGE(Data!L518),"  ")</f>
        <v>26600</v>
      </c>
      <c r="L510" s="66">
        <f>IFERROR(AVERAGE(Data!M518),"  ")</f>
        <v>15336</v>
      </c>
      <c r="M510" s="66">
        <f>IFERROR(AVERAGE(Data!N518),"  ")</f>
        <v>23800</v>
      </c>
      <c r="N510" s="66">
        <f>IFERROR(AVERAGE(Data!O518),"  ")</f>
        <v>65736</v>
      </c>
      <c r="O510" s="66">
        <f>IFERROR(AVERAGE(Data!P518),"  ")</f>
        <v>38438</v>
      </c>
      <c r="P510" s="66">
        <f>IFERROR(AVERAGE(Data!Q518),"  ")</f>
        <v>29673.833333333332</v>
      </c>
      <c r="Q510" s="67">
        <f>IFERROR(AVERAGE(Data!R518),"  ")</f>
        <v>276.71060171919771</v>
      </c>
      <c r="R510" s="67">
        <f>IFERROR(AVERAGE(Data!S518),"  ")</f>
        <v>88.317716945312029</v>
      </c>
      <c r="S510" s="67">
        <f>IFERROR(AVERAGE(Data!T518),"  ")</f>
        <v>29.534999971916911</v>
      </c>
      <c r="T510" s="66">
        <f>IFERROR(AVERAGE(Data!V518), " ")</f>
        <v>57500</v>
      </c>
      <c r="U510" s="66">
        <f>IFERROR(AVERAGE(Data!W518), " ")</f>
        <v>39852</v>
      </c>
      <c r="V510" s="66">
        <f>IFERROR(AVERAGE(Data!X518), " ")</f>
        <v>54600</v>
      </c>
      <c r="W510" s="66">
        <f>IFERROR(AVERAGE(Data!Y518), " ")</f>
        <v>151952</v>
      </c>
      <c r="X510" s="66">
        <f>IFERROR(AVERAGE(Data!Z518), " ")</f>
        <v>93975.5</v>
      </c>
      <c r="Y510" s="66">
        <f>IFERROR(AVERAGE(Data!AA518), " ")</f>
        <v>51405.916666666664</v>
      </c>
      <c r="Z510" s="67">
        <f>IFERROR(AVERAGE(Data!AB518), " ")</f>
        <v>612.51992872549943</v>
      </c>
      <c r="AA510" s="67">
        <f>IFERROR(AVERAGE(Data!AC518), " ")</f>
        <v>115.23283843594866</v>
      </c>
      <c r="AB510" s="67">
        <f>IFERROR(AVERAGE(Data!AD518), " ")</f>
        <v>82.810668681134317</v>
      </c>
      <c r="AC510" s="66">
        <f>IFERROR(AVERAGE(Data!AF518), "  ")</f>
        <v>0</v>
      </c>
      <c r="AD510" s="66">
        <f>IFERROR(AVERAGE(Data!AG518), "  ")</f>
        <v>0</v>
      </c>
      <c r="AE510" s="66">
        <f>IFERROR(AVERAGE(Data!AH518), "  ")</f>
        <v>0</v>
      </c>
      <c r="AF510" s="66">
        <f>IFERROR(AVERAGE(Data!AI518), "  ")</f>
        <v>0</v>
      </c>
      <c r="AG510" s="66">
        <f>IFERROR(AVERAGE(Data!AJ518), "  ")</f>
        <v>787.5</v>
      </c>
      <c r="AH510" s="66">
        <f>IFERROR(AVERAGE(Data!AK518), "  ")</f>
        <v>7920.916666666667</v>
      </c>
      <c r="AI510" s="67">
        <f>IFERROR(AVERAGE(Data!AL518), "  ")</f>
        <v>-100</v>
      </c>
      <c r="AJ510" s="67">
        <f>IFERROR(AVERAGE(Data!AM518), "  ")</f>
        <v>-82.48150825871754</v>
      </c>
      <c r="AK510" s="67">
        <f>IFERROR(AVERAGE(Data!AN518), "  ")</f>
        <v>-90.05796887986449</v>
      </c>
      <c r="AL510" s="66">
        <f>IFERROR(AVERAGE(Data!AP518),"  ")</f>
        <v>278028</v>
      </c>
      <c r="AM510" s="66">
        <f>IFERROR(AVERAGE(Data!AQ518),"  ")</f>
        <v>103646</v>
      </c>
      <c r="AN510" s="66">
        <f>IFERROR(AVERAGE(Data!AR518),"  ")</f>
        <v>78400</v>
      </c>
      <c r="AO510" s="66">
        <f>IFERROR(AVERAGE(Data!AS518),"  ")</f>
        <v>460074</v>
      </c>
      <c r="AP510" s="66">
        <f>IFERROR(AVERAGE(Data!AT518),"  ")</f>
        <v>262477</v>
      </c>
      <c r="AQ510" s="66">
        <f>IFERROR(AVERAGE(Data!AU518),"  ")</f>
        <v>382657.5</v>
      </c>
      <c r="AR510" s="67">
        <f>IFERROR(AVERAGE(Data!AV518),"  ")</f>
        <v>38.272888747298865</v>
      </c>
      <c r="AS510" s="67">
        <f>IFERROR(AVERAGE(Data!AW518),"  ")</f>
        <v>-17.895564955382103</v>
      </c>
      <c r="AT510" s="67">
        <f>IFERROR(AVERAGE(Data!AX518),"  ")</f>
        <v>-31.406806347713033</v>
      </c>
      <c r="AU510" s="66">
        <f>IFERROR(AVERAGE(Data!AZ518), "  ")</f>
        <v>242.386</v>
      </c>
      <c r="AV510" s="66">
        <f>IFERROR(AVERAGE(Data!BA518), "  ")</f>
        <v>65.736000000000004</v>
      </c>
      <c r="AW510" s="66">
        <f>IFERROR(AVERAGE(Data!BB518), "  ")</f>
        <v>151.952</v>
      </c>
      <c r="AX510" s="66">
        <f>IFERROR(AVERAGE(Data!BC518), "  ")</f>
        <v>0</v>
      </c>
      <c r="AY510" s="66">
        <f>IFERROR(AVERAGE(Data!BD518), "  ")</f>
        <v>460.07400000000001</v>
      </c>
      <c r="AZ510" s="66">
        <f>IFERROR(AVERAGE(Data!BE518), "  ")</f>
        <v>12283.085999999999</v>
      </c>
      <c r="BA510" s="66">
        <f>IFERROR(AVERAGE(Data!BF518), "  ")</f>
        <v>1550.3680000000002</v>
      </c>
      <c r="BB510" s="66">
        <f>IFERROR(AVERAGE(Data!BG518), "  ")</f>
        <v>7524.6330000000016</v>
      </c>
      <c r="BC510" s="66">
        <f>IFERROR(AVERAGE(Data!BH518), "  ")</f>
        <v>195.15900000000002</v>
      </c>
      <c r="BD510" s="66">
        <f>IFERROR(AVERAGE(Data!BI518), "  ")</f>
        <v>21553.245999999999</v>
      </c>
    </row>
    <row r="511" spans="1:56" x14ac:dyDescent="0.25">
      <c r="A511" s="59">
        <f t="shared" si="7"/>
        <v>41188</v>
      </c>
      <c r="B511" s="66">
        <f>IFERROR(AVERAGE(Data!B519),"  ")</f>
        <v>78900</v>
      </c>
      <c r="C511" s="66">
        <f>IFERROR(AVERAGE(Data!C519),"  ")</f>
        <v>41750</v>
      </c>
      <c r="D511" s="66">
        <f>IFERROR(AVERAGE(Data!D519),"  ")</f>
        <v>1400</v>
      </c>
      <c r="E511" s="66">
        <f>IFERROR(AVERAGE(Data!E519),"  ")</f>
        <v>122050</v>
      </c>
      <c r="F511" s="66">
        <f>IFERROR(AVERAGE(Data!F519),"  ")</f>
        <v>140215</v>
      </c>
      <c r="G511" s="66">
        <f>IFERROR(AVERAGE(Data!G519),"  ")</f>
        <v>298805.58333333331</v>
      </c>
      <c r="H511" s="67">
        <f>IFERROR(AVERAGE(Data!H519),"  ")</f>
        <v>-59.927110352299962</v>
      </c>
      <c r="I511" s="67">
        <f>IFERROR(AVERAGE(Data!I519),"  ")</f>
        <v>-46.886698378456181</v>
      </c>
      <c r="J511" s="67">
        <f>IFERROR(AVERAGE(Data!J519),"  ")</f>
        <v>-53.074839353459204</v>
      </c>
      <c r="K511" s="66">
        <f>IFERROR(AVERAGE(Data!L519),"  ")</f>
        <v>1600</v>
      </c>
      <c r="L511" s="66">
        <f>IFERROR(AVERAGE(Data!M519),"  ")</f>
        <v>0</v>
      </c>
      <c r="M511" s="66">
        <f>IFERROR(AVERAGE(Data!N519),"  ")</f>
        <v>9800</v>
      </c>
      <c r="N511" s="66">
        <f>IFERROR(AVERAGE(Data!O519),"  ")</f>
        <v>11400</v>
      </c>
      <c r="O511" s="66">
        <f>IFERROR(AVERAGE(Data!P519),"  ")</f>
        <v>35438</v>
      </c>
      <c r="P511" s="66">
        <f>IFERROR(AVERAGE(Data!Q519),"  ")</f>
        <v>28659.666666666668</v>
      </c>
      <c r="Q511" s="67">
        <f>IFERROR(AVERAGE(Data!R519),"  ")</f>
        <v>-17.115021084775339</v>
      </c>
      <c r="R511" s="67">
        <f>IFERROR(AVERAGE(Data!S519),"  ")</f>
        <v>91.171829694264247</v>
      </c>
      <c r="S511" s="67">
        <f>IFERROR(AVERAGE(Data!T519),"  ")</f>
        <v>23.651124111701694</v>
      </c>
      <c r="T511" s="66">
        <f>IFERROR(AVERAGE(Data!V519), " ")</f>
        <v>75200</v>
      </c>
      <c r="U511" s="66">
        <f>IFERROR(AVERAGE(Data!W519), " ")</f>
        <v>17450</v>
      </c>
      <c r="V511" s="66">
        <f>IFERROR(AVERAGE(Data!X519), " ")</f>
        <v>34600</v>
      </c>
      <c r="W511" s="66">
        <f>IFERROR(AVERAGE(Data!Y519), " ")</f>
        <v>127250</v>
      </c>
      <c r="X511" s="66">
        <f>IFERROR(AVERAGE(Data!Z519), " ")</f>
        <v>110838</v>
      </c>
      <c r="Y511" s="66">
        <f>IFERROR(AVERAGE(Data!AA519), " ")</f>
        <v>78203.333333333328</v>
      </c>
      <c r="Z511" s="67">
        <f>IFERROR(AVERAGE(Data!AB519), " ")</f>
        <v>31.485136238233501</v>
      </c>
      <c r="AA511" s="67">
        <f>IFERROR(AVERAGE(Data!AC519), " ")</f>
        <v>103.48635474898798</v>
      </c>
      <c r="AB511" s="67">
        <f>IFERROR(AVERAGE(Data!AD519), " ")</f>
        <v>41.730531520395566</v>
      </c>
      <c r="AC511" s="66">
        <f>IFERROR(AVERAGE(Data!AF519), "  ")</f>
        <v>0</v>
      </c>
      <c r="AD511" s="66">
        <f>IFERROR(AVERAGE(Data!AG519), "  ")</f>
        <v>1750</v>
      </c>
      <c r="AE511" s="66">
        <f>IFERROR(AVERAGE(Data!AH519), "  ")</f>
        <v>0</v>
      </c>
      <c r="AF511" s="66">
        <f>IFERROR(AVERAGE(Data!AI519), "  ")</f>
        <v>1750</v>
      </c>
      <c r="AG511" s="66">
        <f>IFERROR(AVERAGE(Data!AJ519), "  ")</f>
        <v>875</v>
      </c>
      <c r="AH511" s="66">
        <f>IFERROR(AVERAGE(Data!AK519), "  ")</f>
        <v>7906.75</v>
      </c>
      <c r="AI511" s="67" t="str">
        <f>IFERROR(AVERAGE(Data!AL519), "  ")</f>
        <v xml:space="preserve">  </v>
      </c>
      <c r="AJ511" s="67">
        <f>IFERROR(AVERAGE(Data!AM519), "  ")</f>
        <v>-59.770114942528728</v>
      </c>
      <c r="AK511" s="67">
        <f>IFERROR(AVERAGE(Data!AN519), "  ")</f>
        <v>-88.933506181427262</v>
      </c>
      <c r="AL511" s="66">
        <f>IFERROR(AVERAGE(Data!AP519),"  ")</f>
        <v>155700</v>
      </c>
      <c r="AM511" s="66">
        <f>IFERROR(AVERAGE(Data!AQ519),"  ")</f>
        <v>60950</v>
      </c>
      <c r="AN511" s="66">
        <f>IFERROR(AVERAGE(Data!AR519),"  ")</f>
        <v>45800</v>
      </c>
      <c r="AO511" s="66">
        <f>IFERROR(AVERAGE(Data!AS519),"  ")</f>
        <v>262450</v>
      </c>
      <c r="AP511" s="66">
        <f>IFERROR(AVERAGE(Data!AT519),"  ")</f>
        <v>287366</v>
      </c>
      <c r="AQ511" s="66">
        <f>IFERROR(AVERAGE(Data!AU519),"  ")</f>
        <v>413575.33333333331</v>
      </c>
      <c r="AR511" s="67">
        <f>IFERROR(AVERAGE(Data!AV519),"  ")</f>
        <v>-36.774728199988914</v>
      </c>
      <c r="AS511" s="67">
        <f>IFERROR(AVERAGE(Data!AW519),"  ")</f>
        <v>-15.274755730097233</v>
      </c>
      <c r="AT511" s="67">
        <f>IFERROR(AVERAGE(Data!AX519),"  ")</f>
        <v>-30.516649123174656</v>
      </c>
      <c r="AU511" s="66">
        <f>IFERROR(AVERAGE(Data!AZ519), "  ")</f>
        <v>122.05</v>
      </c>
      <c r="AV511" s="66">
        <f>IFERROR(AVERAGE(Data!BA519), "  ")</f>
        <v>11.4</v>
      </c>
      <c r="AW511" s="66">
        <f>IFERROR(AVERAGE(Data!BB519), "  ")</f>
        <v>127.25</v>
      </c>
      <c r="AX511" s="66">
        <f>IFERROR(AVERAGE(Data!BC519), "  ")</f>
        <v>1.75</v>
      </c>
      <c r="AY511" s="66">
        <f>IFERROR(AVERAGE(Data!BD519), "  ")</f>
        <v>262.45</v>
      </c>
      <c r="AZ511" s="66">
        <f>IFERROR(AVERAGE(Data!BE519), "  ")</f>
        <v>12405.135999999999</v>
      </c>
      <c r="BA511" s="66">
        <f>IFERROR(AVERAGE(Data!BF519), "  ")</f>
        <v>1561.7680000000003</v>
      </c>
      <c r="BB511" s="66">
        <f>IFERROR(AVERAGE(Data!BG519), "  ")</f>
        <v>7651.8830000000016</v>
      </c>
      <c r="BC511" s="66">
        <f>IFERROR(AVERAGE(Data!BH519), "  ")</f>
        <v>196.90900000000002</v>
      </c>
      <c r="BD511" s="66">
        <f>IFERROR(AVERAGE(Data!BI519), "  ")</f>
        <v>21815.696</v>
      </c>
    </row>
    <row r="512" spans="1:56" x14ac:dyDescent="0.25">
      <c r="A512" s="59">
        <f t="shared" si="7"/>
        <v>41195</v>
      </c>
      <c r="B512" s="66">
        <f>IFERROR(AVERAGE(Data!B520),"  ")</f>
        <v>111604</v>
      </c>
      <c r="C512" s="66">
        <f>IFERROR(AVERAGE(Data!C520),"  ")</f>
        <v>23450</v>
      </c>
      <c r="D512" s="66">
        <f>IFERROR(AVERAGE(Data!D520),"  ")</f>
        <v>1400</v>
      </c>
      <c r="E512" s="66">
        <f>IFERROR(AVERAGE(Data!E520),"  ")</f>
        <v>136454</v>
      </c>
      <c r="F512" s="66">
        <f>IFERROR(AVERAGE(Data!F520),"  ")</f>
        <v>147581.5</v>
      </c>
      <c r="G512" s="66">
        <f>IFERROR(AVERAGE(Data!G520),"  ")</f>
        <v>311638.75</v>
      </c>
      <c r="H512" s="67">
        <f>IFERROR(AVERAGE(Data!H520),"  ")</f>
        <v>-56.493848101185108</v>
      </c>
      <c r="I512" s="67">
        <f>IFERROR(AVERAGE(Data!I520),"  ")</f>
        <v>-49.3488486229637</v>
      </c>
      <c r="J512" s="67">
        <f>IFERROR(AVERAGE(Data!J520),"  ")</f>
        <v>-52.643405224799558</v>
      </c>
      <c r="K512" s="66">
        <f>IFERROR(AVERAGE(Data!L520),"  ")</f>
        <v>6100</v>
      </c>
      <c r="L512" s="66">
        <f>IFERROR(AVERAGE(Data!M520),"  ")</f>
        <v>7000</v>
      </c>
      <c r="M512" s="66">
        <f>IFERROR(AVERAGE(Data!N520),"  ")</f>
        <v>23800</v>
      </c>
      <c r="N512" s="66">
        <f>IFERROR(AVERAGE(Data!O520),"  ")</f>
        <v>36900</v>
      </c>
      <c r="O512" s="66">
        <f>IFERROR(AVERAGE(Data!P520),"  ")</f>
        <v>37138</v>
      </c>
      <c r="P512" s="66">
        <f>IFERROR(AVERAGE(Data!Q520),"  ")</f>
        <v>24745.666666666668</v>
      </c>
      <c r="Q512" s="67">
        <f>IFERROR(AVERAGE(Data!R520),"  ")</f>
        <v>12.60986328125</v>
      </c>
      <c r="R512" s="67">
        <f>IFERROR(AVERAGE(Data!S520),"  ")</f>
        <v>99.827818132902863</v>
      </c>
      <c r="S512" s="67">
        <f>IFERROR(AVERAGE(Data!T520),"  ")</f>
        <v>50.07880167571426</v>
      </c>
      <c r="T512" s="66">
        <f>IFERROR(AVERAGE(Data!V520), " ")</f>
        <v>327555</v>
      </c>
      <c r="U512" s="66">
        <f>IFERROR(AVERAGE(Data!W520), " ")</f>
        <v>44886</v>
      </c>
      <c r="V512" s="66">
        <f>IFERROR(AVERAGE(Data!X520), " ")</f>
        <v>23800</v>
      </c>
      <c r="W512" s="66">
        <f>IFERROR(AVERAGE(Data!Y520), " ")</f>
        <v>396241</v>
      </c>
      <c r="X512" s="66">
        <f>IFERROR(AVERAGE(Data!Z520), " ")</f>
        <v>184560.75</v>
      </c>
      <c r="Y512" s="66">
        <f>IFERROR(AVERAGE(Data!AA520), " ")</f>
        <v>155640</v>
      </c>
      <c r="Z512" s="67">
        <f>IFERROR(AVERAGE(Data!AB520), " ")</f>
        <v>66.417891642167163</v>
      </c>
      <c r="AA512" s="67">
        <f>IFERROR(AVERAGE(Data!AC520), " ")</f>
        <v>94.913070454515449</v>
      </c>
      <c r="AB512" s="67">
        <f>IFERROR(AVERAGE(Data!AD520), " ")</f>
        <v>18.581823438704692</v>
      </c>
      <c r="AC512" s="66">
        <f>IFERROR(AVERAGE(Data!AF520), "  ")</f>
        <v>1600</v>
      </c>
      <c r="AD512" s="66">
        <f>IFERROR(AVERAGE(Data!AG520), "  ")</f>
        <v>5250</v>
      </c>
      <c r="AE512" s="66">
        <f>IFERROR(AVERAGE(Data!AH520), "  ")</f>
        <v>0</v>
      </c>
      <c r="AF512" s="66">
        <f>IFERROR(AVERAGE(Data!AI520), "  ")</f>
        <v>6850</v>
      </c>
      <c r="AG512" s="66">
        <f>IFERROR(AVERAGE(Data!AJ520), "  ")</f>
        <v>2150</v>
      </c>
      <c r="AH512" s="66">
        <f>IFERROR(AVERAGE(Data!AK520), "  ")</f>
        <v>8177.583333333333</v>
      </c>
      <c r="AI512" s="67">
        <f>IFERROR(AVERAGE(Data!AL520), "  ")</f>
        <v>-13.291139240506332</v>
      </c>
      <c r="AJ512" s="67">
        <f>IFERROR(AVERAGE(Data!AM520), "  ")</f>
        <v>-43.421052631578952</v>
      </c>
      <c r="AK512" s="67">
        <f>IFERROR(AVERAGE(Data!AN520), "  ")</f>
        <v>-73.708613995577338</v>
      </c>
      <c r="AL512" s="66">
        <f>IFERROR(AVERAGE(Data!AP520),"  ")</f>
        <v>446859</v>
      </c>
      <c r="AM512" s="66">
        <f>IFERROR(AVERAGE(Data!AQ520),"  ")</f>
        <v>80586</v>
      </c>
      <c r="AN512" s="66">
        <f>IFERROR(AVERAGE(Data!AR520),"  ")</f>
        <v>49000</v>
      </c>
      <c r="AO512" s="66">
        <f>IFERROR(AVERAGE(Data!AS520),"  ")</f>
        <v>576445</v>
      </c>
      <c r="AP512" s="66">
        <f>IFERROR(AVERAGE(Data!AT520),"  ")</f>
        <v>371430.25</v>
      </c>
      <c r="AQ512" s="66">
        <f>IFERROR(AVERAGE(Data!AU520),"  ")</f>
        <v>500202</v>
      </c>
      <c r="AR512" s="67">
        <f>IFERROR(AVERAGE(Data!AV520),"  ")</f>
        <v>-2.6950883761442612</v>
      </c>
      <c r="AS512" s="67">
        <f>IFERROR(AVERAGE(Data!AW520),"  ")</f>
        <v>-9.0617461832119499</v>
      </c>
      <c r="AT512" s="67">
        <f>IFERROR(AVERAGE(Data!AX520),"  ")</f>
        <v>-25.743949444424452</v>
      </c>
      <c r="AU512" s="66">
        <f>IFERROR(AVERAGE(Data!AZ520), "  ")</f>
        <v>136.45400000000001</v>
      </c>
      <c r="AV512" s="66">
        <f>IFERROR(AVERAGE(Data!BA520), "  ")</f>
        <v>36.9</v>
      </c>
      <c r="AW512" s="66">
        <f>IFERROR(AVERAGE(Data!BB520), "  ")</f>
        <v>396.24099999999999</v>
      </c>
      <c r="AX512" s="66">
        <f>IFERROR(AVERAGE(Data!BC520), "  ")</f>
        <v>6.85</v>
      </c>
      <c r="AY512" s="66">
        <f>IFERROR(AVERAGE(Data!BD520), "  ")</f>
        <v>576.44500000000005</v>
      </c>
      <c r="AZ512" s="66">
        <f>IFERROR(AVERAGE(Data!BE520), "  ")</f>
        <v>12541.589999999998</v>
      </c>
      <c r="BA512" s="66">
        <f>IFERROR(AVERAGE(Data!BF520), "  ")</f>
        <v>1598.6680000000003</v>
      </c>
      <c r="BB512" s="66">
        <f>IFERROR(AVERAGE(Data!BG520), "  ")</f>
        <v>8048.1240000000016</v>
      </c>
      <c r="BC512" s="66">
        <f>IFERROR(AVERAGE(Data!BH520), "  ")</f>
        <v>203.75900000000001</v>
      </c>
      <c r="BD512" s="66">
        <f>IFERROR(AVERAGE(Data!BI520), "  ")</f>
        <v>22392.141</v>
      </c>
    </row>
    <row r="513" spans="1:56" x14ac:dyDescent="0.25">
      <c r="A513" s="59">
        <f t="shared" si="7"/>
        <v>41202</v>
      </c>
      <c r="B513" s="66">
        <f>IFERROR(AVERAGE(Data!B521),"  ")</f>
        <v>153700</v>
      </c>
      <c r="C513" s="66">
        <f>IFERROR(AVERAGE(Data!C521),"  ")</f>
        <v>25350</v>
      </c>
      <c r="D513" s="66">
        <f>IFERROR(AVERAGE(Data!D521),"  ")</f>
        <v>0</v>
      </c>
      <c r="E513" s="66">
        <f>IFERROR(AVERAGE(Data!E521),"  ")</f>
        <v>179050</v>
      </c>
      <c r="F513" s="66">
        <f>IFERROR(AVERAGE(Data!F521),"  ")</f>
        <v>169985</v>
      </c>
      <c r="G513" s="66">
        <f>IFERROR(AVERAGE(Data!G521),"  ")</f>
        <v>300473.75</v>
      </c>
      <c r="H513" s="67">
        <f>IFERROR(AVERAGE(Data!H521),"  ")</f>
        <v>-37.604979056460444</v>
      </c>
      <c r="I513" s="67">
        <f>IFERROR(AVERAGE(Data!I521),"  ")</f>
        <v>-43.088301270247285</v>
      </c>
      <c r="J513" s="67">
        <f>IFERROR(AVERAGE(Data!J521),"  ")</f>
        <v>-43.427670470382182</v>
      </c>
      <c r="K513" s="66">
        <f>IFERROR(AVERAGE(Data!L521),"  ")</f>
        <v>10600</v>
      </c>
      <c r="L513" s="66">
        <f>IFERROR(AVERAGE(Data!M521),"  ")</f>
        <v>0</v>
      </c>
      <c r="M513" s="66">
        <f>IFERROR(AVERAGE(Data!N521),"  ")</f>
        <v>21400</v>
      </c>
      <c r="N513" s="66">
        <f>IFERROR(AVERAGE(Data!O521),"  ")</f>
        <v>32000</v>
      </c>
      <c r="O513" s="66">
        <f>IFERROR(AVERAGE(Data!P521),"  ")</f>
        <v>36509</v>
      </c>
      <c r="P513" s="66">
        <f>IFERROR(AVERAGE(Data!Q521),"  ")</f>
        <v>21549.5</v>
      </c>
      <c r="Q513" s="67">
        <f>IFERROR(AVERAGE(Data!R521),"  ")</f>
        <v>153.96825396825395</v>
      </c>
      <c r="R513" s="67">
        <f>IFERROR(AVERAGE(Data!S521),"  ")</f>
        <v>90.717233453481683</v>
      </c>
      <c r="S513" s="67">
        <f>IFERROR(AVERAGE(Data!T521),"  ")</f>
        <v>69.419244065987613</v>
      </c>
      <c r="T513" s="66">
        <f>IFERROR(AVERAGE(Data!V521), " ")</f>
        <v>414000</v>
      </c>
      <c r="U513" s="66">
        <f>IFERROR(AVERAGE(Data!W521), " ")</f>
        <v>87050</v>
      </c>
      <c r="V513" s="66">
        <f>IFERROR(AVERAGE(Data!X521), " ")</f>
        <v>35000</v>
      </c>
      <c r="W513" s="66">
        <f>IFERROR(AVERAGE(Data!Y521), " ")</f>
        <v>536050</v>
      </c>
      <c r="X513" s="66">
        <f>IFERROR(AVERAGE(Data!Z521), " ")</f>
        <v>302873.25</v>
      </c>
      <c r="Y513" s="66">
        <f>IFERROR(AVERAGE(Data!AA521), " ")</f>
        <v>236692.83333333334</v>
      </c>
      <c r="Z513" s="67">
        <f>IFERROR(AVERAGE(Data!AB521), " ")</f>
        <v>48.145998634751933</v>
      </c>
      <c r="AA513" s="67">
        <f>IFERROR(AVERAGE(Data!AC521), " ")</f>
        <v>68.721276133495991</v>
      </c>
      <c r="AB513" s="67">
        <f>IFERROR(AVERAGE(Data!AD521), " ")</f>
        <v>27.960464934510764</v>
      </c>
      <c r="AC513" s="66">
        <f>IFERROR(AVERAGE(Data!AF521), "  ")</f>
        <v>0</v>
      </c>
      <c r="AD513" s="66">
        <f>IFERROR(AVERAGE(Data!AG521), "  ")</f>
        <v>8700</v>
      </c>
      <c r="AE513" s="66">
        <f>IFERROR(AVERAGE(Data!AH521), "  ")</f>
        <v>0</v>
      </c>
      <c r="AF513" s="66">
        <f>IFERROR(AVERAGE(Data!AI521), "  ")</f>
        <v>8700</v>
      </c>
      <c r="AG513" s="66">
        <f>IFERROR(AVERAGE(Data!AJ521), "  ")</f>
        <v>4325</v>
      </c>
      <c r="AH513" s="66">
        <f>IFERROR(AVERAGE(Data!AK521), "  ")</f>
        <v>10818.916666666666</v>
      </c>
      <c r="AI513" s="67">
        <f>IFERROR(AVERAGE(Data!AL521), "  ")</f>
        <v>-56.964780371982584</v>
      </c>
      <c r="AJ513" s="67">
        <f>IFERROR(AVERAGE(Data!AM521), "  ")</f>
        <v>-46.795423791364257</v>
      </c>
      <c r="AK513" s="67">
        <f>IFERROR(AVERAGE(Data!AN521), "  ")</f>
        <v>-60.023723878700117</v>
      </c>
      <c r="AL513" s="66">
        <f>IFERROR(AVERAGE(Data!AP521),"  ")</f>
        <v>578300</v>
      </c>
      <c r="AM513" s="66">
        <f>IFERROR(AVERAGE(Data!AQ521),"  ")</f>
        <v>121100</v>
      </c>
      <c r="AN513" s="66">
        <f>IFERROR(AVERAGE(Data!AR521),"  ")</f>
        <v>56400</v>
      </c>
      <c r="AO513" s="66">
        <f>IFERROR(AVERAGE(Data!AS521),"  ")</f>
        <v>755800</v>
      </c>
      <c r="AP513" s="66">
        <f>IFERROR(AVERAGE(Data!AT521),"  ")</f>
        <v>513692.25</v>
      </c>
      <c r="AQ513" s="66">
        <f>IFERROR(AVERAGE(Data!AU521),"  ")</f>
        <v>569535</v>
      </c>
      <c r="AR513" s="67">
        <f>IFERROR(AVERAGE(Data!AV521),"  ")</f>
        <v>10.883384657366225</v>
      </c>
      <c r="AS513" s="67">
        <f>IFERROR(AVERAGE(Data!AW521),"  ")</f>
        <v>1.6276596797008658</v>
      </c>
      <c r="AT513" s="67">
        <f>IFERROR(AVERAGE(Data!AX521),"  ")</f>
        <v>-9.8049724775474694</v>
      </c>
      <c r="AU513" s="66">
        <f>IFERROR(AVERAGE(Data!AZ521), "  ")</f>
        <v>179.05</v>
      </c>
      <c r="AV513" s="66">
        <f>IFERROR(AVERAGE(Data!BA521), "  ")</f>
        <v>32</v>
      </c>
      <c r="AW513" s="66">
        <f>IFERROR(AVERAGE(Data!BB521), "  ")</f>
        <v>536.04999999999995</v>
      </c>
      <c r="AX513" s="66">
        <f>IFERROR(AVERAGE(Data!BC521), "  ")</f>
        <v>8.6999999999999993</v>
      </c>
      <c r="AY513" s="66">
        <f>IFERROR(AVERAGE(Data!BD521), "  ")</f>
        <v>755.8</v>
      </c>
      <c r="AZ513" s="66">
        <f>IFERROR(AVERAGE(Data!BE521), "  ")</f>
        <v>12720.639999999998</v>
      </c>
      <c r="BA513" s="66">
        <f>IFERROR(AVERAGE(Data!BF521), "  ")</f>
        <v>1630.6680000000003</v>
      </c>
      <c r="BB513" s="66">
        <f>IFERROR(AVERAGE(Data!BG521), "  ")</f>
        <v>8584.1740000000009</v>
      </c>
      <c r="BC513" s="66">
        <f>IFERROR(AVERAGE(Data!BH521), "  ")</f>
        <v>212.459</v>
      </c>
      <c r="BD513" s="66">
        <f>IFERROR(AVERAGE(Data!BI521), "  ")</f>
        <v>23147.940999999999</v>
      </c>
    </row>
    <row r="514" spans="1:56" x14ac:dyDescent="0.25">
      <c r="A514" s="59">
        <f t="shared" si="7"/>
        <v>41209</v>
      </c>
      <c r="B514" s="66">
        <f>IFERROR(AVERAGE(Data!B522),"  ")</f>
        <v>115300</v>
      </c>
      <c r="C514" s="66">
        <f>IFERROR(AVERAGE(Data!C522),"  ")</f>
        <v>29650</v>
      </c>
      <c r="D514" s="66">
        <f>IFERROR(AVERAGE(Data!D522),"  ")</f>
        <v>2800</v>
      </c>
      <c r="E514" s="66">
        <f>IFERROR(AVERAGE(Data!E522),"  ")</f>
        <v>147750</v>
      </c>
      <c r="F514" s="66">
        <f>IFERROR(AVERAGE(Data!F522),"  ")</f>
        <v>146326</v>
      </c>
      <c r="G514" s="66">
        <f>IFERROR(AVERAGE(Data!G522),"  ")</f>
        <v>298111</v>
      </c>
      <c r="H514" s="67">
        <f>IFERROR(AVERAGE(Data!H522),"  ")</f>
        <v>-54.070118065442699</v>
      </c>
      <c r="I514" s="67">
        <f>IFERROR(AVERAGE(Data!I522),"  ")</f>
        <v>-52.292557999642987</v>
      </c>
      <c r="J514" s="67">
        <f>IFERROR(AVERAGE(Data!J522),"  ")</f>
        <v>-50.915598552217119</v>
      </c>
      <c r="K514" s="66">
        <f>IFERROR(AVERAGE(Data!L522),"  ")</f>
        <v>1600</v>
      </c>
      <c r="L514" s="66">
        <f>IFERROR(AVERAGE(Data!M522),"  ")</f>
        <v>3000</v>
      </c>
      <c r="M514" s="66">
        <f>IFERROR(AVERAGE(Data!N522),"  ")</f>
        <v>14000</v>
      </c>
      <c r="N514" s="66">
        <f>IFERROR(AVERAGE(Data!O522),"  ")</f>
        <v>18600</v>
      </c>
      <c r="O514" s="66">
        <f>IFERROR(AVERAGE(Data!P522),"  ")</f>
        <v>24725</v>
      </c>
      <c r="P514" s="66">
        <f>IFERROR(AVERAGE(Data!Q522),"  ")</f>
        <v>20185.833333333332</v>
      </c>
      <c r="Q514" s="67">
        <f>IFERROR(AVERAGE(Data!R522),"  ")</f>
        <v>121.42857142857144</v>
      </c>
      <c r="R514" s="67">
        <f>IFERROR(AVERAGE(Data!S522),"  ")</f>
        <v>46.47077989396049</v>
      </c>
      <c r="S514" s="67">
        <f>IFERROR(AVERAGE(Data!T522),"  ")</f>
        <v>22.486892622713949</v>
      </c>
      <c r="T514" s="66">
        <f>IFERROR(AVERAGE(Data!V522), " ")</f>
        <v>147200</v>
      </c>
      <c r="U514" s="66">
        <f>IFERROR(AVERAGE(Data!W522), " ")</f>
        <v>164950</v>
      </c>
      <c r="V514" s="66">
        <f>IFERROR(AVERAGE(Data!X522), " ")</f>
        <v>36400</v>
      </c>
      <c r="W514" s="66">
        <f>IFERROR(AVERAGE(Data!Y522), " ")</f>
        <v>348550</v>
      </c>
      <c r="X514" s="66">
        <f>IFERROR(AVERAGE(Data!Z522), " ")</f>
        <v>352022.75</v>
      </c>
      <c r="Y514" s="66">
        <f>IFERROR(AVERAGE(Data!AA522), " ")</f>
        <v>320916.16666666669</v>
      </c>
      <c r="Z514" s="67">
        <f>IFERROR(AVERAGE(Data!AB522), " ")</f>
        <v>6.5719632111931992</v>
      </c>
      <c r="AA514" s="67">
        <f>IFERROR(AVERAGE(Data!AC522), " ")</f>
        <v>37.539242059282607</v>
      </c>
      <c r="AB514" s="67">
        <f>IFERROR(AVERAGE(Data!AD522), " ")</f>
        <v>9.6930558707699852</v>
      </c>
      <c r="AC514" s="66">
        <f>IFERROR(AVERAGE(Data!AF522), "  ")</f>
        <v>0</v>
      </c>
      <c r="AD514" s="66">
        <f>IFERROR(AVERAGE(Data!AG522), "  ")</f>
        <v>1750</v>
      </c>
      <c r="AE514" s="66">
        <f>IFERROR(AVERAGE(Data!AH522), "  ")</f>
        <v>0</v>
      </c>
      <c r="AF514" s="66">
        <f>IFERROR(AVERAGE(Data!AI522), "  ")</f>
        <v>1750</v>
      </c>
      <c r="AG514" s="66">
        <f>IFERROR(AVERAGE(Data!AJ522), "  ")</f>
        <v>4762.5</v>
      </c>
      <c r="AH514" s="66">
        <f>IFERROR(AVERAGE(Data!AK522), "  ")</f>
        <v>10468.916666666666</v>
      </c>
      <c r="AI514" s="67">
        <f>IFERROR(AVERAGE(Data!AL522), "  ")</f>
        <v>-92.521367521367523</v>
      </c>
      <c r="AJ514" s="67">
        <f>IFERROR(AVERAGE(Data!AM522), "  ")</f>
        <v>-63.021197297926854</v>
      </c>
      <c r="AK514" s="67">
        <f>IFERROR(AVERAGE(Data!AN522), "  ")</f>
        <v>-54.508186934337367</v>
      </c>
      <c r="AL514" s="66">
        <f>IFERROR(AVERAGE(Data!AP522),"  ")</f>
        <v>264100</v>
      </c>
      <c r="AM514" s="66">
        <f>IFERROR(AVERAGE(Data!AQ522),"  ")</f>
        <v>199350</v>
      </c>
      <c r="AN514" s="66">
        <f>IFERROR(AVERAGE(Data!AR522),"  ")</f>
        <v>53200</v>
      </c>
      <c r="AO514" s="66">
        <f>IFERROR(AVERAGE(Data!AS522),"  ")</f>
        <v>516650</v>
      </c>
      <c r="AP514" s="66">
        <f>IFERROR(AVERAGE(Data!AT522),"  ")</f>
        <v>527836.25</v>
      </c>
      <c r="AQ514" s="66">
        <f>IFERROR(AVERAGE(Data!AU522),"  ")</f>
        <v>649681.91666666663</v>
      </c>
      <c r="AR514" s="67">
        <f>IFERROR(AVERAGE(Data!AV522),"  ")</f>
        <v>-24.082569481383953</v>
      </c>
      <c r="AS514" s="67">
        <f>IFERROR(AVERAGE(Data!AW522),"  ")</f>
        <v>-10.901419731752016</v>
      </c>
      <c r="AT514" s="67">
        <f>IFERROR(AVERAGE(Data!AX522),"  ")</f>
        <v>-18.754664943088173</v>
      </c>
      <c r="AU514" s="66">
        <f>IFERROR(AVERAGE(Data!AZ522), "  ")</f>
        <v>147.75</v>
      </c>
      <c r="AV514" s="66">
        <f>IFERROR(AVERAGE(Data!BA522), "  ")</f>
        <v>18.600000000000001</v>
      </c>
      <c r="AW514" s="66">
        <f>IFERROR(AVERAGE(Data!BB522), "  ")</f>
        <v>348.55</v>
      </c>
      <c r="AX514" s="66">
        <f>IFERROR(AVERAGE(Data!BC522), "  ")</f>
        <v>1.75</v>
      </c>
      <c r="AY514" s="66">
        <f>IFERROR(AVERAGE(Data!BD522), "  ")</f>
        <v>516.65</v>
      </c>
      <c r="AZ514" s="66">
        <f>IFERROR(AVERAGE(Data!BE522), "  ")</f>
        <v>12868.389999999998</v>
      </c>
      <c r="BA514" s="66">
        <f>IFERROR(AVERAGE(Data!BF522), "  ")</f>
        <v>1649.2680000000003</v>
      </c>
      <c r="BB514" s="66">
        <f>IFERROR(AVERAGE(Data!BG522), "  ")</f>
        <v>8932.7240000000002</v>
      </c>
      <c r="BC514" s="66">
        <f>IFERROR(AVERAGE(Data!BH522), "  ")</f>
        <v>214.209</v>
      </c>
      <c r="BD514" s="66">
        <f>IFERROR(AVERAGE(Data!BI522), "  ")</f>
        <v>23664.591</v>
      </c>
    </row>
    <row r="515" spans="1:56" x14ac:dyDescent="0.25">
      <c r="A515" s="59">
        <f t="shared" si="7"/>
        <v>41216</v>
      </c>
      <c r="B515" s="66">
        <f>IFERROR(AVERAGE(Data!B523),"  ")</f>
        <v>217100</v>
      </c>
      <c r="C515" s="66">
        <f>IFERROR(AVERAGE(Data!C523),"  ")</f>
        <v>32652</v>
      </c>
      <c r="D515" s="66">
        <f>IFERROR(AVERAGE(Data!D523),"  ")</f>
        <v>0</v>
      </c>
      <c r="E515" s="66">
        <f>IFERROR(AVERAGE(Data!E523),"  ")</f>
        <v>249752</v>
      </c>
      <c r="F515" s="66">
        <f>IFERROR(AVERAGE(Data!F523),"  ")</f>
        <v>178251.5</v>
      </c>
      <c r="G515" s="66">
        <f>IFERROR(AVERAGE(Data!G523),"  ")</f>
        <v>299785.83333333331</v>
      </c>
      <c r="H515" s="67">
        <f>IFERROR(AVERAGE(Data!H523),"  ")</f>
        <v>-37.575733338665493</v>
      </c>
      <c r="I515" s="67">
        <f>IFERROR(AVERAGE(Data!I523),"  ")</f>
        <v>-46.081569655900466</v>
      </c>
      <c r="J515" s="67">
        <f>IFERROR(AVERAGE(Data!J523),"  ")</f>
        <v>-40.540385775400765</v>
      </c>
      <c r="K515" s="66">
        <f>IFERROR(AVERAGE(Data!L523),"  ")</f>
        <v>4500</v>
      </c>
      <c r="L515" s="66">
        <f>IFERROR(AVERAGE(Data!M523),"  ")</f>
        <v>1750</v>
      </c>
      <c r="M515" s="66">
        <f>IFERROR(AVERAGE(Data!N523),"  ")</f>
        <v>4200</v>
      </c>
      <c r="N515" s="66">
        <f>IFERROR(AVERAGE(Data!O523),"  ")</f>
        <v>10450</v>
      </c>
      <c r="O515" s="66">
        <f>IFERROR(AVERAGE(Data!P523),"  ")</f>
        <v>24487.5</v>
      </c>
      <c r="P515" s="66">
        <f>IFERROR(AVERAGE(Data!Q523),"  ")</f>
        <v>17256.416666666668</v>
      </c>
      <c r="Q515" s="67">
        <f>IFERROR(AVERAGE(Data!R523),"  ")</f>
        <v>19.428571428571438</v>
      </c>
      <c r="R515" s="67">
        <f>IFERROR(AVERAGE(Data!S523),"  ")</f>
        <v>56.67487763524106</v>
      </c>
      <c r="S515" s="67">
        <f>IFERROR(AVERAGE(Data!T523),"  ")</f>
        <v>41.903736291331242</v>
      </c>
      <c r="T515" s="66">
        <f>IFERROR(AVERAGE(Data!V523), " ")</f>
        <v>261500</v>
      </c>
      <c r="U515" s="66">
        <f>IFERROR(AVERAGE(Data!W523), " ")</f>
        <v>218000</v>
      </c>
      <c r="V515" s="66">
        <f>IFERROR(AVERAGE(Data!X523), " ")</f>
        <v>44800</v>
      </c>
      <c r="W515" s="66">
        <f>IFERROR(AVERAGE(Data!Y523), " ")</f>
        <v>524300</v>
      </c>
      <c r="X515" s="66">
        <f>IFERROR(AVERAGE(Data!Z523), " ")</f>
        <v>451285.25</v>
      </c>
      <c r="Y515" s="66">
        <f>IFERROR(AVERAGE(Data!AA523), " ")</f>
        <v>358764.58333333331</v>
      </c>
      <c r="Z515" s="67">
        <f>IFERROR(AVERAGE(Data!AB523), " ")</f>
        <v>79.782601241298906</v>
      </c>
      <c r="AA515" s="67">
        <f>IFERROR(AVERAGE(Data!AC523), " ")</f>
        <v>48.129326084726642</v>
      </c>
      <c r="AB515" s="67">
        <f>IFERROR(AVERAGE(Data!AD523), " ")</f>
        <v>25.788684548247165</v>
      </c>
      <c r="AC515" s="66">
        <f>IFERROR(AVERAGE(Data!AF523), "  ")</f>
        <v>0</v>
      </c>
      <c r="AD515" s="66">
        <f>IFERROR(AVERAGE(Data!AG523), "  ")</f>
        <v>1750</v>
      </c>
      <c r="AE515" s="66">
        <f>IFERROR(AVERAGE(Data!AH523), "  ")</f>
        <v>0</v>
      </c>
      <c r="AF515" s="66">
        <f>IFERROR(AVERAGE(Data!AI523), "  ")</f>
        <v>1750</v>
      </c>
      <c r="AG515" s="66">
        <f>IFERROR(AVERAGE(Data!AJ523), "  ")</f>
        <v>4762.5</v>
      </c>
      <c r="AH515" s="66">
        <f>IFERROR(AVERAGE(Data!AK523), "  ")</f>
        <v>9726.3333333333339</v>
      </c>
      <c r="AI515" s="67">
        <f>IFERROR(AVERAGE(Data!AL523), "  ")</f>
        <v>9.375</v>
      </c>
      <c r="AJ515" s="67">
        <f>IFERROR(AVERAGE(Data!AM523), "  ")</f>
        <v>-64.135100534678813</v>
      </c>
      <c r="AK515" s="67">
        <f>IFERROR(AVERAGE(Data!AN523), "  ")</f>
        <v>-51.034990918126056</v>
      </c>
      <c r="AL515" s="66">
        <f>IFERROR(AVERAGE(Data!AP523),"  ")</f>
        <v>483100</v>
      </c>
      <c r="AM515" s="66">
        <f>IFERROR(AVERAGE(Data!AQ523),"  ")</f>
        <v>254152</v>
      </c>
      <c r="AN515" s="66">
        <f>IFERROR(AVERAGE(Data!AR523),"  ")</f>
        <v>49000</v>
      </c>
      <c r="AO515" s="66">
        <f>IFERROR(AVERAGE(Data!AS523),"  ")</f>
        <v>786252</v>
      </c>
      <c r="AP515" s="66">
        <f>IFERROR(AVERAGE(Data!AT523),"  ")</f>
        <v>658786.75</v>
      </c>
      <c r="AQ515" s="66">
        <f>IFERROR(AVERAGE(Data!AU523),"  ")</f>
        <v>685533.16666666663</v>
      </c>
      <c r="AR515" s="67">
        <f>IFERROR(AVERAGE(Data!AV523),"  ")</f>
        <v>11.990861284092148</v>
      </c>
      <c r="AS515" s="67">
        <f>IFERROR(AVERAGE(Data!AW523),"  ")</f>
        <v>-0.80895477667638493</v>
      </c>
      <c r="AT515" s="67">
        <f>IFERROR(AVERAGE(Data!AX523),"  ")</f>
        <v>-3.9015496211099898</v>
      </c>
      <c r="AU515" s="66">
        <f>IFERROR(AVERAGE(Data!AZ523), "  ")</f>
        <v>249.75200000000001</v>
      </c>
      <c r="AV515" s="66">
        <f>IFERROR(AVERAGE(Data!BA523), "  ")</f>
        <v>10.45</v>
      </c>
      <c r="AW515" s="66">
        <f>IFERROR(AVERAGE(Data!BB523), "  ")</f>
        <v>524.29999999999995</v>
      </c>
      <c r="AX515" s="66">
        <f>IFERROR(AVERAGE(Data!BC523), "  ")</f>
        <v>1.75</v>
      </c>
      <c r="AY515" s="66">
        <f>IFERROR(AVERAGE(Data!BD523), "  ")</f>
        <v>786.25199999999995</v>
      </c>
      <c r="AZ515" s="66">
        <f>IFERROR(AVERAGE(Data!BE523), "  ")</f>
        <v>13118.141999999998</v>
      </c>
      <c r="BA515" s="66">
        <f>IFERROR(AVERAGE(Data!BF523), "  ")</f>
        <v>1659.7180000000003</v>
      </c>
      <c r="BB515" s="66">
        <f>IFERROR(AVERAGE(Data!BG523), "  ")</f>
        <v>9457.0239999999994</v>
      </c>
      <c r="BC515" s="66">
        <f>IFERROR(AVERAGE(Data!BH523), "  ")</f>
        <v>215.959</v>
      </c>
      <c r="BD515" s="66">
        <f>IFERROR(AVERAGE(Data!BI523), "  ")</f>
        <v>24450.843000000001</v>
      </c>
    </row>
    <row r="516" spans="1:56" x14ac:dyDescent="0.25">
      <c r="A516" s="59">
        <f t="shared" ref="A516:A579" si="8">A515+7</f>
        <v>41223</v>
      </c>
      <c r="B516" s="66">
        <f>IFERROR(AVERAGE(Data!B524),"  ")</f>
        <v>212348</v>
      </c>
      <c r="C516" s="66">
        <f>IFERROR(AVERAGE(Data!C524),"  ")</f>
        <v>21630</v>
      </c>
      <c r="D516" s="66">
        <f>IFERROR(AVERAGE(Data!D524),"  ")</f>
        <v>0</v>
      </c>
      <c r="E516" s="66">
        <f>IFERROR(AVERAGE(Data!E524),"  ")</f>
        <v>233978</v>
      </c>
      <c r="F516" s="66">
        <f>IFERROR(AVERAGE(Data!F524),"  ")</f>
        <v>202632.5</v>
      </c>
      <c r="G516" s="66">
        <f>IFERROR(AVERAGE(Data!G524),"  ")</f>
        <v>329915.66666666669</v>
      </c>
      <c r="H516" s="67">
        <f>IFERROR(AVERAGE(Data!H524),"  ")</f>
        <v>-33.484003388654827</v>
      </c>
      <c r="I516" s="67">
        <f>IFERROR(AVERAGE(Data!I524),"  ")</f>
        <v>-40.424021204000304</v>
      </c>
      <c r="J516" s="67">
        <f>IFERROR(AVERAGE(Data!J524),"  ")</f>
        <v>-38.580516030864452</v>
      </c>
      <c r="K516" s="66">
        <f>IFERROR(AVERAGE(Data!L524),"  ")</f>
        <v>0</v>
      </c>
      <c r="L516" s="66">
        <f>IFERROR(AVERAGE(Data!M524),"  ")</f>
        <v>0</v>
      </c>
      <c r="M516" s="66">
        <f>IFERROR(AVERAGE(Data!N524),"  ")</f>
        <v>9800</v>
      </c>
      <c r="N516" s="66">
        <f>IFERROR(AVERAGE(Data!O524),"  ")</f>
        <v>9800</v>
      </c>
      <c r="O516" s="66">
        <f>IFERROR(AVERAGE(Data!P524),"  ")</f>
        <v>17712.5</v>
      </c>
      <c r="P516" s="66">
        <f>IFERROR(AVERAGE(Data!Q524),"  ")</f>
        <v>17703</v>
      </c>
      <c r="Q516" s="67">
        <f>IFERROR(AVERAGE(Data!R524),"  ")</f>
        <v>-61.71875</v>
      </c>
      <c r="R516" s="67">
        <f>IFERROR(AVERAGE(Data!S524),"  ")</f>
        <v>28.003613369467018</v>
      </c>
      <c r="S516" s="67">
        <f>IFERROR(AVERAGE(Data!T524),"  ")</f>
        <v>5.3663220923017008E-2</v>
      </c>
      <c r="T516" s="66">
        <f>IFERROR(AVERAGE(Data!V524), " ")</f>
        <v>201670</v>
      </c>
      <c r="U516" s="66">
        <f>IFERROR(AVERAGE(Data!W524), " ")</f>
        <v>168585</v>
      </c>
      <c r="V516" s="66">
        <f>IFERROR(AVERAGE(Data!X524), " ")</f>
        <v>37200</v>
      </c>
      <c r="W516" s="66">
        <f>IFERROR(AVERAGE(Data!Y524), " ")</f>
        <v>407455</v>
      </c>
      <c r="X516" s="66">
        <f>IFERROR(AVERAGE(Data!Z524), " ")</f>
        <v>454088.75</v>
      </c>
      <c r="Y516" s="66">
        <f>IFERROR(AVERAGE(Data!AA524), " ")</f>
        <v>385668.58333333331</v>
      </c>
      <c r="Z516" s="67">
        <f>IFERROR(AVERAGE(Data!AB524), " ")</f>
        <v>32.588478009033281</v>
      </c>
      <c r="AA516" s="67">
        <f>IFERROR(AVERAGE(Data!AC524), " ")</f>
        <v>41.039637903361694</v>
      </c>
      <c r="AB516" s="67">
        <f>IFERROR(AVERAGE(Data!AD524), " ")</f>
        <v>17.740663778032228</v>
      </c>
      <c r="AC516" s="66">
        <f>IFERROR(AVERAGE(Data!AF524), "  ")</f>
        <v>4800</v>
      </c>
      <c r="AD516" s="66">
        <f>IFERROR(AVERAGE(Data!AG524), "  ")</f>
        <v>3500</v>
      </c>
      <c r="AE516" s="66">
        <f>IFERROR(AVERAGE(Data!AH524), "  ")</f>
        <v>0</v>
      </c>
      <c r="AF516" s="66">
        <f>IFERROR(AVERAGE(Data!AI524), "  ")</f>
        <v>8300</v>
      </c>
      <c r="AG516" s="66">
        <f>IFERROR(AVERAGE(Data!AJ524), "  ")</f>
        <v>5125</v>
      </c>
      <c r="AH516" s="66">
        <f>IFERROR(AVERAGE(Data!AK524), "  ")</f>
        <v>10755.5</v>
      </c>
      <c r="AI516" s="67">
        <f>IFERROR(AVERAGE(Data!AL524), "  ")</f>
        <v>40.677966101694921</v>
      </c>
      <c r="AJ516" s="67">
        <f>IFERROR(AVERAGE(Data!AM524), "  ")</f>
        <v>-59.895140464825104</v>
      </c>
      <c r="AK516" s="67">
        <f>IFERROR(AVERAGE(Data!AN524), "  ")</f>
        <v>-52.349960485333092</v>
      </c>
      <c r="AL516" s="66">
        <f>IFERROR(AVERAGE(Data!AP524),"  ")</f>
        <v>418818</v>
      </c>
      <c r="AM516" s="66">
        <f>IFERROR(AVERAGE(Data!AQ524),"  ")</f>
        <v>193715</v>
      </c>
      <c r="AN516" s="66">
        <f>IFERROR(AVERAGE(Data!AR524),"  ")</f>
        <v>47000</v>
      </c>
      <c r="AO516" s="66">
        <f>IFERROR(AVERAGE(Data!AS524),"  ")</f>
        <v>659533</v>
      </c>
      <c r="AP516" s="66">
        <f>IFERROR(AVERAGE(Data!AT524),"  ")</f>
        <v>679558.75</v>
      </c>
      <c r="AQ516" s="66">
        <f>IFERROR(AVERAGE(Data!AU524),"  ")</f>
        <v>744042.75</v>
      </c>
      <c r="AR516" s="67">
        <f>IFERROR(AVERAGE(Data!AV524),"  ")</f>
        <v>-4.4944031741894435</v>
      </c>
      <c r="AS516" s="67">
        <f>IFERROR(AVERAGE(Data!AW524),"  ")</f>
        <v>-1.327212132146216</v>
      </c>
      <c r="AT516" s="67">
        <f>IFERROR(AVERAGE(Data!AX524),"  ")</f>
        <v>-8.6667063149261203</v>
      </c>
      <c r="AU516" s="66">
        <f>IFERROR(AVERAGE(Data!AZ524), "  ")</f>
        <v>233.97800000000001</v>
      </c>
      <c r="AV516" s="66">
        <f>IFERROR(AVERAGE(Data!BA524), "  ")</f>
        <v>9.8000000000000007</v>
      </c>
      <c r="AW516" s="66">
        <f>IFERROR(AVERAGE(Data!BB524), "  ")</f>
        <v>407.45499999999998</v>
      </c>
      <c r="AX516" s="66">
        <f>IFERROR(AVERAGE(Data!BC524), "  ")</f>
        <v>8.3000000000000007</v>
      </c>
      <c r="AY516" s="66">
        <f>IFERROR(AVERAGE(Data!BD524), "  ")</f>
        <v>659.53300000000002</v>
      </c>
      <c r="AZ516" s="66">
        <f>IFERROR(AVERAGE(Data!BE524), "  ")</f>
        <v>13352.119999999997</v>
      </c>
      <c r="BA516" s="66">
        <f>IFERROR(AVERAGE(Data!BF524), "  ")</f>
        <v>1669.5180000000003</v>
      </c>
      <c r="BB516" s="66">
        <f>IFERROR(AVERAGE(Data!BG524), "  ")</f>
        <v>9864.4789999999994</v>
      </c>
      <c r="BC516" s="66">
        <f>IFERROR(AVERAGE(Data!BH524), "  ")</f>
        <v>224.25900000000001</v>
      </c>
      <c r="BD516" s="66">
        <f>IFERROR(AVERAGE(Data!BI524), "  ")</f>
        <v>25110.376</v>
      </c>
    </row>
    <row r="517" spans="1:56" x14ac:dyDescent="0.25">
      <c r="A517" s="59">
        <f t="shared" si="8"/>
        <v>41230</v>
      </c>
      <c r="B517" s="66">
        <f>IFERROR(AVERAGE(Data!B525),"  ")</f>
        <v>153300</v>
      </c>
      <c r="C517" s="66">
        <f>IFERROR(AVERAGE(Data!C525),"  ")</f>
        <v>43500</v>
      </c>
      <c r="D517" s="66">
        <f>IFERROR(AVERAGE(Data!D525),"  ")</f>
        <v>8400</v>
      </c>
      <c r="E517" s="66">
        <f>IFERROR(AVERAGE(Data!E525),"  ")</f>
        <v>205200</v>
      </c>
      <c r="F517" s="66">
        <f>IFERROR(AVERAGE(Data!F525),"  ")</f>
        <v>209170</v>
      </c>
      <c r="G517" s="66">
        <f>IFERROR(AVERAGE(Data!G525),"  ")</f>
        <v>369808.5</v>
      </c>
      <c r="H517" s="67">
        <f>IFERROR(AVERAGE(Data!H525),"  ")</f>
        <v>-65.146082416266509</v>
      </c>
      <c r="I517" s="67">
        <f>IFERROR(AVERAGE(Data!I525),"  ")</f>
        <v>-49.66669253476703</v>
      </c>
      <c r="J517" s="67">
        <f>IFERROR(AVERAGE(Data!J525),"  ")</f>
        <v>-43.438293062490452</v>
      </c>
      <c r="K517" s="66">
        <f>IFERROR(AVERAGE(Data!L525),"  ")</f>
        <v>6200</v>
      </c>
      <c r="L517" s="66">
        <f>IFERROR(AVERAGE(Data!M525),"  ")</f>
        <v>1750</v>
      </c>
      <c r="M517" s="66">
        <f>IFERROR(AVERAGE(Data!N525),"  ")</f>
        <v>7000</v>
      </c>
      <c r="N517" s="66">
        <f>IFERROR(AVERAGE(Data!O525),"  ")</f>
        <v>14950</v>
      </c>
      <c r="O517" s="66">
        <f>IFERROR(AVERAGE(Data!P525),"  ")</f>
        <v>13450</v>
      </c>
      <c r="P517" s="66">
        <f>IFERROR(AVERAGE(Data!Q525),"  ")</f>
        <v>17195.916666666668</v>
      </c>
      <c r="Q517" s="67">
        <f>IFERROR(AVERAGE(Data!R525),"  ")</f>
        <v>-13.668649304151991</v>
      </c>
      <c r="R517" s="67">
        <f>IFERROR(AVERAGE(Data!S525),"  ")</f>
        <v>-10.43334942647377</v>
      </c>
      <c r="S517" s="67">
        <f>IFERROR(AVERAGE(Data!T525),"  ")</f>
        <v>-21.783756802729336</v>
      </c>
      <c r="T517" s="66">
        <f>IFERROR(AVERAGE(Data!V525), " ")</f>
        <v>216700</v>
      </c>
      <c r="U517" s="66">
        <f>IFERROR(AVERAGE(Data!W525), " ")</f>
        <v>139513</v>
      </c>
      <c r="V517" s="66">
        <f>IFERROR(AVERAGE(Data!X525), " ")</f>
        <v>57400</v>
      </c>
      <c r="W517" s="66">
        <f>IFERROR(AVERAGE(Data!Y525), " ")</f>
        <v>413613</v>
      </c>
      <c r="X517" s="66">
        <f>IFERROR(AVERAGE(Data!Z525), " ")</f>
        <v>423479.5</v>
      </c>
      <c r="Y517" s="66">
        <f>IFERROR(AVERAGE(Data!AA525), " ")</f>
        <v>382490.75</v>
      </c>
      <c r="Z517" s="67">
        <f>IFERROR(AVERAGE(Data!AB525), " ")</f>
        <v>51.122973550657115</v>
      </c>
      <c r="AA517" s="67">
        <f>IFERROR(AVERAGE(Data!AC525), " ")</f>
        <v>41.196662129372072</v>
      </c>
      <c r="AB517" s="67">
        <f>IFERROR(AVERAGE(Data!AD525), " ")</f>
        <v>10.716272223576651</v>
      </c>
      <c r="AC517" s="66">
        <f>IFERROR(AVERAGE(Data!AF525), "  ")</f>
        <v>0</v>
      </c>
      <c r="AD517" s="66">
        <f>IFERROR(AVERAGE(Data!AG525), "  ")</f>
        <v>0</v>
      </c>
      <c r="AE517" s="66">
        <f>IFERROR(AVERAGE(Data!AH525), "  ")</f>
        <v>0</v>
      </c>
      <c r="AF517" s="66">
        <f>IFERROR(AVERAGE(Data!AI525), "  ")</f>
        <v>0</v>
      </c>
      <c r="AG517" s="66">
        <f>IFERROR(AVERAGE(Data!AJ525), "  ")</f>
        <v>2950</v>
      </c>
      <c r="AH517" s="66">
        <f>IFERROR(AVERAGE(Data!AK525), "  ")</f>
        <v>11424.166666666666</v>
      </c>
      <c r="AI517" s="67">
        <f>IFERROR(AVERAGE(Data!AL525), "  ")</f>
        <v>-100</v>
      </c>
      <c r="AJ517" s="67">
        <f>IFERROR(AVERAGE(Data!AM525), "  ")</f>
        <v>-67.969598262757884</v>
      </c>
      <c r="AK517" s="67">
        <f>IFERROR(AVERAGE(Data!AN525), "  ")</f>
        <v>-74.177547596469466</v>
      </c>
      <c r="AL517" s="66">
        <f>IFERROR(AVERAGE(Data!AP525),"  ")</f>
        <v>376200</v>
      </c>
      <c r="AM517" s="66">
        <f>IFERROR(AVERAGE(Data!AQ525),"  ")</f>
        <v>184763</v>
      </c>
      <c r="AN517" s="66">
        <f>IFERROR(AVERAGE(Data!AR525),"  ")</f>
        <v>72800</v>
      </c>
      <c r="AO517" s="66">
        <f>IFERROR(AVERAGE(Data!AS525),"  ")</f>
        <v>633763</v>
      </c>
      <c r="AP517" s="66">
        <f>IFERROR(AVERAGE(Data!AT525),"  ")</f>
        <v>649049.5</v>
      </c>
      <c r="AQ517" s="66">
        <f>IFERROR(AVERAGE(Data!AU525),"  ")</f>
        <v>780919.33333333337</v>
      </c>
      <c r="AR517" s="67">
        <f>IFERROR(AVERAGE(Data!AV525),"  ")</f>
        <v>-28.444393260418678</v>
      </c>
      <c r="AS517" s="67">
        <f>IFERROR(AVERAGE(Data!AW525),"  ")</f>
        <v>-12.257200630104769</v>
      </c>
      <c r="AT517" s="67">
        <f>IFERROR(AVERAGE(Data!AX525),"  ")</f>
        <v>-16.886485928124038</v>
      </c>
      <c r="AU517" s="66">
        <f>IFERROR(AVERAGE(Data!AZ525), "  ")</f>
        <v>205.2</v>
      </c>
      <c r="AV517" s="66">
        <f>IFERROR(AVERAGE(Data!BA525), "  ")</f>
        <v>14.95</v>
      </c>
      <c r="AW517" s="66">
        <f>IFERROR(AVERAGE(Data!BB525), "  ")</f>
        <v>413.613</v>
      </c>
      <c r="AX517" s="66">
        <f>IFERROR(AVERAGE(Data!BC525), "  ")</f>
        <v>0</v>
      </c>
      <c r="AY517" s="66">
        <f>IFERROR(AVERAGE(Data!BD525), "  ")</f>
        <v>633.76300000000003</v>
      </c>
      <c r="AZ517" s="66">
        <f>IFERROR(AVERAGE(Data!BE525), "  ")</f>
        <v>13557.319999999998</v>
      </c>
      <c r="BA517" s="66">
        <f>IFERROR(AVERAGE(Data!BF525), "  ")</f>
        <v>1684.4680000000003</v>
      </c>
      <c r="BB517" s="66">
        <f>IFERROR(AVERAGE(Data!BG525), "  ")</f>
        <v>10278.091999999999</v>
      </c>
      <c r="BC517" s="66">
        <f>IFERROR(AVERAGE(Data!BH525), "  ")</f>
        <v>224.25900000000001</v>
      </c>
      <c r="BD517" s="66">
        <f>IFERROR(AVERAGE(Data!BI525), "  ")</f>
        <v>25744.138999999999</v>
      </c>
    </row>
    <row r="518" spans="1:56" x14ac:dyDescent="0.25">
      <c r="A518" s="59">
        <f t="shared" si="8"/>
        <v>41237</v>
      </c>
      <c r="B518" s="66">
        <f>IFERROR(AVERAGE(Data!B526),"  ")</f>
        <v>281188</v>
      </c>
      <c r="C518" s="66">
        <f>IFERROR(AVERAGE(Data!C526),"  ")</f>
        <v>25450</v>
      </c>
      <c r="D518" s="66">
        <f>IFERROR(AVERAGE(Data!D526),"  ")</f>
        <v>0</v>
      </c>
      <c r="E518" s="66">
        <f>IFERROR(AVERAGE(Data!E526),"  ")</f>
        <v>306638</v>
      </c>
      <c r="F518" s="66">
        <f>IFERROR(AVERAGE(Data!F526),"  ")</f>
        <v>248892</v>
      </c>
      <c r="G518" s="66">
        <f>IFERROR(AVERAGE(Data!G526),"  ")</f>
        <v>432818.83333333331</v>
      </c>
      <c r="H518" s="67">
        <f>IFERROR(AVERAGE(Data!H526),"  ")</f>
        <v>-56.343253832661347</v>
      </c>
      <c r="I518" s="67">
        <f>IFERROR(AVERAGE(Data!I526),"  ")</f>
        <v>-51.268761224428857</v>
      </c>
      <c r="J518" s="67">
        <f>IFERROR(AVERAGE(Data!J526),"  ")</f>
        <v>-42.495108615498481</v>
      </c>
      <c r="K518" s="66">
        <f>IFERROR(AVERAGE(Data!L526),"  ")</f>
        <v>3000</v>
      </c>
      <c r="L518" s="66">
        <f>IFERROR(AVERAGE(Data!M526),"  ")</f>
        <v>7000</v>
      </c>
      <c r="M518" s="66">
        <f>IFERROR(AVERAGE(Data!N526),"  ")</f>
        <v>5600</v>
      </c>
      <c r="N518" s="66">
        <f>IFERROR(AVERAGE(Data!O526),"  ")</f>
        <v>15600</v>
      </c>
      <c r="O518" s="66">
        <f>IFERROR(AVERAGE(Data!P526),"  ")</f>
        <v>12700</v>
      </c>
      <c r="P518" s="66">
        <f>IFERROR(AVERAGE(Data!Q526),"  ")</f>
        <v>17819.583333333332</v>
      </c>
      <c r="Q518" s="67">
        <f>IFERROR(AVERAGE(Data!R526),"  ")</f>
        <v>-37.349397590361441</v>
      </c>
      <c r="R518" s="67">
        <f>IFERROR(AVERAGE(Data!S526),"  ")</f>
        <v>-33.652879177713636</v>
      </c>
      <c r="S518" s="67">
        <f>IFERROR(AVERAGE(Data!T526),"  ")</f>
        <v>-28.730095634484531</v>
      </c>
      <c r="T518" s="66">
        <f>IFERROR(AVERAGE(Data!V526), " ")</f>
        <v>310400</v>
      </c>
      <c r="U518" s="66">
        <f>IFERROR(AVERAGE(Data!W526), " ")</f>
        <v>105023</v>
      </c>
      <c r="V518" s="66">
        <f>IFERROR(AVERAGE(Data!X526), " ")</f>
        <v>21900</v>
      </c>
      <c r="W518" s="66">
        <f>IFERROR(AVERAGE(Data!Y526), " ")</f>
        <v>437323</v>
      </c>
      <c r="X518" s="66">
        <f>IFERROR(AVERAGE(Data!Z526), " ")</f>
        <v>445672.75</v>
      </c>
      <c r="Y518" s="66">
        <f>IFERROR(AVERAGE(Data!AA526), " ")</f>
        <v>377287.5</v>
      </c>
      <c r="Z518" s="67">
        <f>IFERROR(AVERAGE(Data!AB526), " ")</f>
        <v>30.449165384018805</v>
      </c>
      <c r="AA518" s="67">
        <f>IFERROR(AVERAGE(Data!AC526), " ")</f>
        <v>47.589030321846224</v>
      </c>
      <c r="AB518" s="67">
        <f>IFERROR(AVERAGE(Data!AD526), " ")</f>
        <v>18.125501109896302</v>
      </c>
      <c r="AC518" s="66">
        <f>IFERROR(AVERAGE(Data!AF526), "  ")</f>
        <v>1500</v>
      </c>
      <c r="AD518" s="66">
        <f>IFERROR(AVERAGE(Data!AG526), "  ")</f>
        <v>0</v>
      </c>
      <c r="AE518" s="66">
        <f>IFERROR(AVERAGE(Data!AH526), "  ")</f>
        <v>0</v>
      </c>
      <c r="AF518" s="66">
        <f>IFERROR(AVERAGE(Data!AI526), "  ")</f>
        <v>1500</v>
      </c>
      <c r="AG518" s="66">
        <f>IFERROR(AVERAGE(Data!AJ526), "  ")</f>
        <v>2887.5</v>
      </c>
      <c r="AH518" s="66">
        <f>IFERROR(AVERAGE(Data!AK526), "  ")</f>
        <v>11437.5</v>
      </c>
      <c r="AI518" s="67">
        <f>IFERROR(AVERAGE(Data!AL526), "  ")</f>
        <v>-94.436201780415431</v>
      </c>
      <c r="AJ518" s="67">
        <f>IFERROR(AVERAGE(Data!AM526), "  ")</f>
        <v>-71.410891089108915</v>
      </c>
      <c r="AK518" s="67">
        <f>IFERROR(AVERAGE(Data!AN526), "  ")</f>
        <v>-74.754098360655746</v>
      </c>
      <c r="AL518" s="66">
        <f>IFERROR(AVERAGE(Data!AP526),"  ")</f>
        <v>596088</v>
      </c>
      <c r="AM518" s="66">
        <f>IFERROR(AVERAGE(Data!AQ526),"  ")</f>
        <v>137473</v>
      </c>
      <c r="AN518" s="66">
        <f>IFERROR(AVERAGE(Data!AR526),"  ")</f>
        <v>27500</v>
      </c>
      <c r="AO518" s="66">
        <f>IFERROR(AVERAGE(Data!AS526),"  ")</f>
        <v>761061</v>
      </c>
      <c r="AP518" s="66">
        <f>IFERROR(AVERAGE(Data!AT526),"  ")</f>
        <v>710152.25</v>
      </c>
      <c r="AQ518" s="66">
        <f>IFERROR(AVERAGE(Data!AU526),"  ")</f>
        <v>839363.41666666663</v>
      </c>
      <c r="AR518" s="67">
        <f>IFERROR(AVERAGE(Data!AV526),"  ")</f>
        <v>-30.145077320723125</v>
      </c>
      <c r="AS518" s="67">
        <f>IFERROR(AVERAGE(Data!AW526),"  ")</f>
        <v>-15.654344844541823</v>
      </c>
      <c r="AT518" s="67">
        <f>IFERROR(AVERAGE(Data!AX526),"  ")</f>
        <v>-15.393947853934142</v>
      </c>
      <c r="AU518" s="66">
        <f>IFERROR(AVERAGE(Data!AZ526), "  ")</f>
        <v>306.63799999999998</v>
      </c>
      <c r="AV518" s="66">
        <f>IFERROR(AVERAGE(Data!BA526), "  ")</f>
        <v>15.6</v>
      </c>
      <c r="AW518" s="66">
        <f>IFERROR(AVERAGE(Data!BB526), "  ")</f>
        <v>437.32299999999998</v>
      </c>
      <c r="AX518" s="66">
        <f>IFERROR(AVERAGE(Data!BC526), "  ")</f>
        <v>1.5</v>
      </c>
      <c r="AY518" s="66">
        <f>IFERROR(AVERAGE(Data!BD526), "  ")</f>
        <v>761.06100000000004</v>
      </c>
      <c r="AZ518" s="66">
        <f>IFERROR(AVERAGE(Data!BE526), "  ")</f>
        <v>13863.957999999999</v>
      </c>
      <c r="BA518" s="66">
        <f>IFERROR(AVERAGE(Data!BF526), "  ")</f>
        <v>1700.0680000000002</v>
      </c>
      <c r="BB518" s="66">
        <f>IFERROR(AVERAGE(Data!BG526), "  ")</f>
        <v>10715.414999999999</v>
      </c>
      <c r="BC518" s="66">
        <f>IFERROR(AVERAGE(Data!BH526), "  ")</f>
        <v>225.75900000000001</v>
      </c>
      <c r="BD518" s="66">
        <f>IFERROR(AVERAGE(Data!BI526), "  ")</f>
        <v>26505.200000000001</v>
      </c>
    </row>
    <row r="519" spans="1:56" x14ac:dyDescent="0.25">
      <c r="A519" s="59">
        <f t="shared" si="8"/>
        <v>41244</v>
      </c>
      <c r="B519" s="66">
        <f>IFERROR(AVERAGE(Data!B527),"  ")</f>
        <v>246200</v>
      </c>
      <c r="C519" s="66">
        <f>IFERROR(AVERAGE(Data!C527),"  ")</f>
        <v>50200</v>
      </c>
      <c r="D519" s="66">
        <f>IFERROR(AVERAGE(Data!D527),"  ")</f>
        <v>4200</v>
      </c>
      <c r="E519" s="66">
        <f>IFERROR(AVERAGE(Data!E527),"  ")</f>
        <v>300600</v>
      </c>
      <c r="F519" s="66">
        <f>IFERROR(AVERAGE(Data!F527),"  ")</f>
        <v>261604</v>
      </c>
      <c r="G519" s="66">
        <f>IFERROR(AVERAGE(Data!G527),"  ")</f>
        <v>503462.83333333331</v>
      </c>
      <c r="H519" s="67">
        <f>IFERROR(AVERAGE(Data!H527),"  ")</f>
        <v>-54.671025647212105</v>
      </c>
      <c r="I519" s="67">
        <f>IFERROR(AVERAGE(Data!I527),"  ")</f>
        <v>-54.62283628088138</v>
      </c>
      <c r="J519" s="67">
        <f>IFERROR(AVERAGE(Data!J527),"  ")</f>
        <v>-48.039064121581966</v>
      </c>
      <c r="K519" s="66">
        <f>IFERROR(AVERAGE(Data!L527),"  ")</f>
        <v>1500</v>
      </c>
      <c r="L519" s="66">
        <f>IFERROR(AVERAGE(Data!M527),"  ")</f>
        <v>1700</v>
      </c>
      <c r="M519" s="66">
        <f>IFERROR(AVERAGE(Data!N527),"  ")</f>
        <v>18200</v>
      </c>
      <c r="N519" s="66">
        <f>IFERROR(AVERAGE(Data!O527),"  ")</f>
        <v>21400</v>
      </c>
      <c r="O519" s="66">
        <f>IFERROR(AVERAGE(Data!P527),"  ")</f>
        <v>15437.5</v>
      </c>
      <c r="P519" s="66">
        <f>IFERROR(AVERAGE(Data!Q527),"  ")</f>
        <v>15893.083333333334</v>
      </c>
      <c r="Q519" s="67">
        <f>IFERROR(AVERAGE(Data!R527),"  ")</f>
        <v>78.333333333333343</v>
      </c>
      <c r="R519" s="67">
        <f>IFERROR(AVERAGE(Data!S527),"  ")</f>
        <v>-22.635528772066106</v>
      </c>
      <c r="S519" s="67">
        <f>IFERROR(AVERAGE(Data!T527),"  ")</f>
        <v>-2.8665509629451025</v>
      </c>
      <c r="T519" s="66">
        <f>IFERROR(AVERAGE(Data!V527), " ")</f>
        <v>451200</v>
      </c>
      <c r="U519" s="66">
        <f>IFERROR(AVERAGE(Data!W527), " ")</f>
        <v>94250</v>
      </c>
      <c r="V519" s="66">
        <f>IFERROR(AVERAGE(Data!X527), " ")</f>
        <v>37800</v>
      </c>
      <c r="W519" s="66">
        <f>IFERROR(AVERAGE(Data!Y527), " ")</f>
        <v>583250</v>
      </c>
      <c r="X519" s="66">
        <f>IFERROR(AVERAGE(Data!Z527), " ")</f>
        <v>460410.25</v>
      </c>
      <c r="Y519" s="66">
        <f>IFERROR(AVERAGE(Data!AA527), " ")</f>
        <v>398676.25</v>
      </c>
      <c r="Z519" s="67">
        <f>IFERROR(AVERAGE(Data!AB527), " ")</f>
        <v>147.3819713363504</v>
      </c>
      <c r="AA519" s="67">
        <f>IFERROR(AVERAGE(Data!AC527), " ")</f>
        <v>59.862727362688297</v>
      </c>
      <c r="AB519" s="67">
        <f>IFERROR(AVERAGE(Data!AD527), " ")</f>
        <v>15.484744827413222</v>
      </c>
      <c r="AC519" s="66">
        <f>IFERROR(AVERAGE(Data!AF527), "  ")</f>
        <v>1600</v>
      </c>
      <c r="AD519" s="66">
        <f>IFERROR(AVERAGE(Data!AG527), "  ")</f>
        <v>0</v>
      </c>
      <c r="AE519" s="66">
        <f>IFERROR(AVERAGE(Data!AH527), "  ")</f>
        <v>0</v>
      </c>
      <c r="AF519" s="66">
        <f>IFERROR(AVERAGE(Data!AI527), "  ")</f>
        <v>1600</v>
      </c>
      <c r="AG519" s="66">
        <f>IFERROR(AVERAGE(Data!AJ527), "  ")</f>
        <v>2850</v>
      </c>
      <c r="AH519" s="66">
        <f>IFERROR(AVERAGE(Data!AK527), "  ")</f>
        <v>13766.833333333334</v>
      </c>
      <c r="AI519" s="67">
        <f>IFERROR(AVERAGE(Data!AL527), "  ")</f>
        <v>-94.045846978267349</v>
      </c>
      <c r="AJ519" s="67">
        <f>IFERROR(AVERAGE(Data!AM527), "  ")</f>
        <v>-82.641003776343041</v>
      </c>
      <c r="AK519" s="67">
        <f>IFERROR(AVERAGE(Data!AN527), "  ")</f>
        <v>-79.298071451919469</v>
      </c>
      <c r="AL519" s="66">
        <f>IFERROR(AVERAGE(Data!AP527),"  ")</f>
        <v>700500</v>
      </c>
      <c r="AM519" s="66">
        <f>IFERROR(AVERAGE(Data!AQ527),"  ")</f>
        <v>146150</v>
      </c>
      <c r="AN519" s="66">
        <f>IFERROR(AVERAGE(Data!AR527),"  ")</f>
        <v>60200</v>
      </c>
      <c r="AO519" s="66">
        <f>IFERROR(AVERAGE(Data!AS527),"  ")</f>
        <v>906850</v>
      </c>
      <c r="AP519" s="66">
        <f>IFERROR(AVERAGE(Data!AT527),"  ")</f>
        <v>740301.75</v>
      </c>
      <c r="AQ519" s="66">
        <f>IFERROR(AVERAGE(Data!AU527),"  ")</f>
        <v>931799</v>
      </c>
      <c r="AR519" s="67">
        <f>IFERROR(AVERAGE(Data!AV527),"  ")</f>
        <v>-3.2995554456047294</v>
      </c>
      <c r="AS519" s="67">
        <f>IFERROR(AVERAGE(Data!AW527),"  ")</f>
        <v>-17.8251465779244</v>
      </c>
      <c r="AT519" s="67">
        <f>IFERROR(AVERAGE(Data!AX527),"  ")</f>
        <v>-20.551347447249888</v>
      </c>
      <c r="AU519" s="66">
        <f>IFERROR(AVERAGE(Data!AZ527), "  ")</f>
        <v>300.60000000000002</v>
      </c>
      <c r="AV519" s="66">
        <f>IFERROR(AVERAGE(Data!BA527), "  ")</f>
        <v>21.4</v>
      </c>
      <c r="AW519" s="66">
        <f>IFERROR(AVERAGE(Data!BB527), "  ")</f>
        <v>583.25</v>
      </c>
      <c r="AX519" s="66">
        <f>IFERROR(AVERAGE(Data!BC527), "  ")</f>
        <v>1.6</v>
      </c>
      <c r="AY519" s="66">
        <f>IFERROR(AVERAGE(Data!BD527), "  ")</f>
        <v>906.85</v>
      </c>
      <c r="AZ519" s="66">
        <f>IFERROR(AVERAGE(Data!BE527), "  ")</f>
        <v>14164.557999999999</v>
      </c>
      <c r="BA519" s="66">
        <f>IFERROR(AVERAGE(Data!BF527), "  ")</f>
        <v>1721.4680000000003</v>
      </c>
      <c r="BB519" s="66">
        <f>IFERROR(AVERAGE(Data!BG527), "  ")</f>
        <v>11298.664999999999</v>
      </c>
      <c r="BC519" s="66">
        <f>IFERROR(AVERAGE(Data!BH527), "  ")</f>
        <v>227.35900000000001</v>
      </c>
      <c r="BD519" s="66">
        <f>IFERROR(AVERAGE(Data!BI527), "  ")</f>
        <v>27412.05</v>
      </c>
    </row>
    <row r="520" spans="1:56" x14ac:dyDescent="0.25">
      <c r="A520" s="59">
        <f t="shared" si="8"/>
        <v>41251</v>
      </c>
      <c r="B520" s="66">
        <f>IFERROR(AVERAGE(Data!B528),"  ")</f>
        <v>224000</v>
      </c>
      <c r="C520" s="66">
        <f>IFERROR(AVERAGE(Data!C528),"  ")</f>
        <v>93700</v>
      </c>
      <c r="D520" s="66">
        <f>IFERROR(AVERAGE(Data!D528),"  ")</f>
        <v>0</v>
      </c>
      <c r="E520" s="66">
        <f>IFERROR(AVERAGE(Data!E528),"  ")</f>
        <v>317700</v>
      </c>
      <c r="F520" s="66">
        <f>IFERROR(AVERAGE(Data!F528),"  ")</f>
        <v>282534.5</v>
      </c>
      <c r="G520" s="66">
        <f>IFERROR(AVERAGE(Data!G528),"  ")</f>
        <v>533924</v>
      </c>
      <c r="H520" s="67">
        <f>IFERROR(AVERAGE(Data!H528),"  ")</f>
        <v>-53.783578550459829</v>
      </c>
      <c r="I520" s="67">
        <f>IFERROR(AVERAGE(Data!I528),"  ")</f>
        <v>-57.219242025107356</v>
      </c>
      <c r="J520" s="67">
        <f>IFERROR(AVERAGE(Data!J528),"  ")</f>
        <v>-47.083386399562485</v>
      </c>
      <c r="K520" s="66">
        <f>IFERROR(AVERAGE(Data!L528),"  ")</f>
        <v>4500</v>
      </c>
      <c r="L520" s="66">
        <f>IFERROR(AVERAGE(Data!M528),"  ")</f>
        <v>10500</v>
      </c>
      <c r="M520" s="66">
        <f>IFERROR(AVERAGE(Data!N528),"  ")</f>
        <v>0</v>
      </c>
      <c r="N520" s="66">
        <f>IFERROR(AVERAGE(Data!O528),"  ")</f>
        <v>15000</v>
      </c>
      <c r="O520" s="66">
        <f>IFERROR(AVERAGE(Data!P528),"  ")</f>
        <v>16737.5</v>
      </c>
      <c r="P520" s="66">
        <f>IFERROR(AVERAGE(Data!Q528),"  ")</f>
        <v>14580.583333333334</v>
      </c>
      <c r="Q520" s="67">
        <f>IFERROR(AVERAGE(Data!R528),"  ")</f>
        <v>-7.4074074074074066</v>
      </c>
      <c r="R520" s="67">
        <f>IFERROR(AVERAGE(Data!S528),"  ")</f>
        <v>-4.9235269892213491</v>
      </c>
      <c r="S520" s="67">
        <f>IFERROR(AVERAGE(Data!T528),"  ")</f>
        <v>14.793075265621503</v>
      </c>
      <c r="T520" s="66">
        <f>IFERROR(AVERAGE(Data!V528), " ")</f>
        <v>422500</v>
      </c>
      <c r="U520" s="66">
        <f>IFERROR(AVERAGE(Data!W528), " ")</f>
        <v>49635</v>
      </c>
      <c r="V520" s="66">
        <f>IFERROR(AVERAGE(Data!X528), " ")</f>
        <v>0</v>
      </c>
      <c r="W520" s="66">
        <f>IFERROR(AVERAGE(Data!Y528), " ")</f>
        <v>472135</v>
      </c>
      <c r="X520" s="66">
        <f>IFERROR(AVERAGE(Data!Z528), " ")</f>
        <v>476580.25</v>
      </c>
      <c r="Y520" s="66">
        <f>IFERROR(AVERAGE(Data!AA528), " ")</f>
        <v>361095.16666666669</v>
      </c>
      <c r="Z520" s="67">
        <f>IFERROR(AVERAGE(Data!AB528), " ")</f>
        <v>85.418564830814674</v>
      </c>
      <c r="AA520" s="67">
        <f>IFERROR(AVERAGE(Data!AC528), " ")</f>
        <v>73.40626813591453</v>
      </c>
      <c r="AB520" s="67">
        <f>IFERROR(AVERAGE(Data!AD528), " ")</f>
        <v>31.981896739132942</v>
      </c>
      <c r="AC520" s="66">
        <f>IFERROR(AVERAGE(Data!AF528), "  ")</f>
        <v>0</v>
      </c>
      <c r="AD520" s="66">
        <f>IFERROR(AVERAGE(Data!AG528), "  ")</f>
        <v>0</v>
      </c>
      <c r="AE520" s="66">
        <f>IFERROR(AVERAGE(Data!AH528), "  ")</f>
        <v>0</v>
      </c>
      <c r="AF520" s="66">
        <f>IFERROR(AVERAGE(Data!AI528), "  ")</f>
        <v>0</v>
      </c>
      <c r="AG520" s="66">
        <f>IFERROR(AVERAGE(Data!AJ528), "  ")</f>
        <v>775</v>
      </c>
      <c r="AH520" s="66">
        <f>IFERROR(AVERAGE(Data!AK528), "  ")</f>
        <v>12596</v>
      </c>
      <c r="AI520" s="67">
        <f>IFERROR(AVERAGE(Data!AL528), "  ")</f>
        <v>-100</v>
      </c>
      <c r="AJ520" s="67">
        <f>IFERROR(AVERAGE(Data!AM528), "  ")</f>
        <v>-95.154129931845176</v>
      </c>
      <c r="AK520" s="67">
        <f>IFERROR(AVERAGE(Data!AN528), "  ")</f>
        <v>-93.84725309622101</v>
      </c>
      <c r="AL520" s="66">
        <f>IFERROR(AVERAGE(Data!AP528),"  ")</f>
        <v>651000</v>
      </c>
      <c r="AM520" s="66">
        <f>IFERROR(AVERAGE(Data!AQ528),"  ")</f>
        <v>153835</v>
      </c>
      <c r="AN520" s="66">
        <f>IFERROR(AVERAGE(Data!AR528),"  ")</f>
        <v>0</v>
      </c>
      <c r="AO520" s="66">
        <f>IFERROR(AVERAGE(Data!AS528),"  ")</f>
        <v>804835</v>
      </c>
      <c r="AP520" s="66">
        <f>IFERROR(AVERAGE(Data!AT528),"  ")</f>
        <v>776627.25</v>
      </c>
      <c r="AQ520" s="66">
        <f>IFERROR(AVERAGE(Data!AU528),"  ")</f>
        <v>922195.75</v>
      </c>
      <c r="AR520" s="67">
        <f>IFERROR(AVERAGE(Data!AV528),"  ")</f>
        <v>-16.376435139487768</v>
      </c>
      <c r="AS520" s="67">
        <f>IFERROR(AVERAGE(Data!AW528),"  ")</f>
        <v>-19.840796774752899</v>
      </c>
      <c r="AT520" s="67">
        <f>IFERROR(AVERAGE(Data!AX528),"  ")</f>
        <v>-15.784989249842019</v>
      </c>
      <c r="AU520" s="66">
        <f>IFERROR(AVERAGE(Data!AZ528), "  ")</f>
        <v>317.7</v>
      </c>
      <c r="AV520" s="66">
        <f>IFERROR(AVERAGE(Data!BA528), "  ")</f>
        <v>15</v>
      </c>
      <c r="AW520" s="66">
        <f>IFERROR(AVERAGE(Data!BB528), "  ")</f>
        <v>472.13499999999999</v>
      </c>
      <c r="AX520" s="66">
        <f>IFERROR(AVERAGE(Data!BC528), "  ")</f>
        <v>0</v>
      </c>
      <c r="AY520" s="66">
        <f>IFERROR(AVERAGE(Data!BD528), "  ")</f>
        <v>804.83500000000004</v>
      </c>
      <c r="AZ520" s="66">
        <f>IFERROR(AVERAGE(Data!BE528), "  ")</f>
        <v>14482.258</v>
      </c>
      <c r="BA520" s="66">
        <f>IFERROR(AVERAGE(Data!BF528), "  ")</f>
        <v>1736.4680000000003</v>
      </c>
      <c r="BB520" s="66">
        <f>IFERROR(AVERAGE(Data!BG528), "  ")</f>
        <v>11770.8</v>
      </c>
      <c r="BC520" s="66">
        <f>IFERROR(AVERAGE(Data!BH528), "  ")</f>
        <v>227.35900000000001</v>
      </c>
      <c r="BD520" s="66">
        <f>IFERROR(AVERAGE(Data!BI528), "  ")</f>
        <v>28216.884999999998</v>
      </c>
    </row>
    <row r="521" spans="1:56" x14ac:dyDescent="0.25">
      <c r="A521" s="59">
        <f t="shared" si="8"/>
        <v>41258</v>
      </c>
      <c r="B521" s="66">
        <f>IFERROR(AVERAGE(Data!B529),"  ")</f>
        <v>126280</v>
      </c>
      <c r="C521" s="66">
        <f>IFERROR(AVERAGE(Data!C529),"  ")</f>
        <v>37900</v>
      </c>
      <c r="D521" s="66">
        <f>IFERROR(AVERAGE(Data!D529),"  ")</f>
        <v>0</v>
      </c>
      <c r="E521" s="66">
        <f>IFERROR(AVERAGE(Data!E529),"  ")</f>
        <v>164180</v>
      </c>
      <c r="F521" s="66">
        <f>IFERROR(AVERAGE(Data!F529),"  ")</f>
        <v>272279.5</v>
      </c>
      <c r="G521" s="66">
        <f>IFERROR(AVERAGE(Data!G529),"  ")</f>
        <v>534167.66666666663</v>
      </c>
      <c r="H521" s="67">
        <f>IFERROR(AVERAGE(Data!H529),"  ")</f>
        <v>-64.206684703579114</v>
      </c>
      <c r="I521" s="67">
        <f>IFERROR(AVERAGE(Data!I529),"  ")</f>
        <v>-56.637229096651076</v>
      </c>
      <c r="J521" s="67">
        <f>IFERROR(AVERAGE(Data!J529),"  ")</f>
        <v>-49.027334114195099</v>
      </c>
      <c r="K521" s="66">
        <f>IFERROR(AVERAGE(Data!L529),"  ")</f>
        <v>3200</v>
      </c>
      <c r="L521" s="66">
        <f>IFERROR(AVERAGE(Data!M529),"  ")</f>
        <v>11350</v>
      </c>
      <c r="M521" s="66">
        <f>IFERROR(AVERAGE(Data!N529),"  ")</f>
        <v>1400</v>
      </c>
      <c r="N521" s="66">
        <f>IFERROR(AVERAGE(Data!O529),"  ")</f>
        <v>15950</v>
      </c>
      <c r="O521" s="66">
        <f>IFERROR(AVERAGE(Data!P529),"  ")</f>
        <v>16987.5</v>
      </c>
      <c r="P521" s="66">
        <f>IFERROR(AVERAGE(Data!Q529),"  ")</f>
        <v>15416.666666666666</v>
      </c>
      <c r="Q521" s="67">
        <f>IFERROR(AVERAGE(Data!R529),"  ")</f>
        <v>-36.95652173913043</v>
      </c>
      <c r="R521" s="67">
        <f>IFERROR(AVERAGE(Data!S529),"  ")</f>
        <v>-13.329081632653061</v>
      </c>
      <c r="S521" s="67">
        <f>IFERROR(AVERAGE(Data!T529),"  ")</f>
        <v>10.189189189189186</v>
      </c>
      <c r="T521" s="66">
        <f>IFERROR(AVERAGE(Data!V529), " ")</f>
        <v>241020</v>
      </c>
      <c r="U521" s="66">
        <f>IFERROR(AVERAGE(Data!W529), " ")</f>
        <v>85020</v>
      </c>
      <c r="V521" s="66">
        <f>IFERROR(AVERAGE(Data!X529), " ")</f>
        <v>32200</v>
      </c>
      <c r="W521" s="66">
        <f>IFERROR(AVERAGE(Data!Y529), " ")</f>
        <v>358240</v>
      </c>
      <c r="X521" s="66">
        <f>IFERROR(AVERAGE(Data!Z529), " ")</f>
        <v>462737</v>
      </c>
      <c r="Y521" s="66">
        <f>IFERROR(AVERAGE(Data!AA529), " ")</f>
        <v>354684.5</v>
      </c>
      <c r="Z521" s="67">
        <f>IFERROR(AVERAGE(Data!AB529), " ")</f>
        <v>-5.719865043397709</v>
      </c>
      <c r="AA521" s="67">
        <f>IFERROR(AVERAGE(Data!AC529), " ")</f>
        <v>53.526777530878334</v>
      </c>
      <c r="AB521" s="67">
        <f>IFERROR(AVERAGE(Data!AD529), " ")</f>
        <v>30.464398641609659</v>
      </c>
      <c r="AC521" s="66">
        <f>IFERROR(AVERAGE(Data!AF529), "  ")</f>
        <v>0</v>
      </c>
      <c r="AD521" s="66">
        <f>IFERROR(AVERAGE(Data!AG529), "  ")</f>
        <v>1750</v>
      </c>
      <c r="AE521" s="66">
        <f>IFERROR(AVERAGE(Data!AH529), "  ")</f>
        <v>0</v>
      </c>
      <c r="AF521" s="66">
        <f>IFERROR(AVERAGE(Data!AI529), "  ")</f>
        <v>1750</v>
      </c>
      <c r="AG521" s="66">
        <f>IFERROR(AVERAGE(Data!AJ529), "  ")</f>
        <v>1212.5</v>
      </c>
      <c r="AH521" s="66">
        <f>IFERROR(AVERAGE(Data!AK529), "  ")</f>
        <v>10371.833333333334</v>
      </c>
      <c r="AI521" s="67">
        <f>IFERROR(AVERAGE(Data!AL529), "  ")</f>
        <v>-47.761194029850749</v>
      </c>
      <c r="AJ521" s="67">
        <f>IFERROR(AVERAGE(Data!AM529), "  ")</f>
        <v>-92.098660845198921</v>
      </c>
      <c r="AK521" s="67">
        <f>IFERROR(AVERAGE(Data!AN529), "  ")</f>
        <v>-88.309684883739621</v>
      </c>
      <c r="AL521" s="66">
        <f>IFERROR(AVERAGE(Data!AP529),"  ")</f>
        <v>370500</v>
      </c>
      <c r="AM521" s="66">
        <f>IFERROR(AVERAGE(Data!AQ529),"  ")</f>
        <v>136020</v>
      </c>
      <c r="AN521" s="66">
        <f>IFERROR(AVERAGE(Data!AR529),"  ")</f>
        <v>33600</v>
      </c>
      <c r="AO521" s="66">
        <f>IFERROR(AVERAGE(Data!AS529),"  ")</f>
        <v>540120</v>
      </c>
      <c r="AP521" s="66">
        <f>IFERROR(AVERAGE(Data!AT529),"  ")</f>
        <v>753216.5</v>
      </c>
      <c r="AQ521" s="66">
        <f>IFERROR(AVERAGE(Data!AU529),"  ")</f>
        <v>914640.66666666663</v>
      </c>
      <c r="AR521" s="67">
        <f>IFERROR(AVERAGE(Data!AV529),"  ")</f>
        <v>-37.724904388611726</v>
      </c>
      <c r="AS521" s="67">
        <f>IFERROR(AVERAGE(Data!AW529),"  ")</f>
        <v>-21.886657243215268</v>
      </c>
      <c r="AT521" s="67">
        <f>IFERROR(AVERAGE(Data!AX529),"  ")</f>
        <v>-17.648916405058156</v>
      </c>
      <c r="AU521" s="66">
        <f>IFERROR(AVERAGE(Data!AZ529), "  ")</f>
        <v>164.18</v>
      </c>
      <c r="AV521" s="66">
        <f>IFERROR(AVERAGE(Data!BA529), "  ")</f>
        <v>15.95</v>
      </c>
      <c r="AW521" s="66">
        <f>IFERROR(AVERAGE(Data!BB529), "  ")</f>
        <v>358.24</v>
      </c>
      <c r="AX521" s="66">
        <f>IFERROR(AVERAGE(Data!BC529), "  ")</f>
        <v>1.75</v>
      </c>
      <c r="AY521" s="66">
        <f>IFERROR(AVERAGE(Data!BD529), "  ")</f>
        <v>540.12</v>
      </c>
      <c r="AZ521" s="66">
        <f>IFERROR(AVERAGE(Data!BE529), "  ")</f>
        <v>14646.438</v>
      </c>
      <c r="BA521" s="66">
        <f>IFERROR(AVERAGE(Data!BF529), "  ")</f>
        <v>1752.4180000000003</v>
      </c>
      <c r="BB521" s="66">
        <f>IFERROR(AVERAGE(Data!BG529), "  ")</f>
        <v>12129.039999999999</v>
      </c>
      <c r="BC521" s="66">
        <f>IFERROR(AVERAGE(Data!BH529), "  ")</f>
        <v>229.10900000000001</v>
      </c>
      <c r="BD521" s="66">
        <f>IFERROR(AVERAGE(Data!BI529), "  ")</f>
        <v>28757.004999999997</v>
      </c>
    </row>
    <row r="522" spans="1:56" x14ac:dyDescent="0.25">
      <c r="A522" s="59">
        <f t="shared" si="8"/>
        <v>41265</v>
      </c>
      <c r="B522" s="66">
        <f>IFERROR(AVERAGE(Data!B530),"  ")</f>
        <v>87350</v>
      </c>
      <c r="C522" s="66">
        <f>IFERROR(AVERAGE(Data!C530),"  ")</f>
        <v>44040</v>
      </c>
      <c r="D522" s="66">
        <f>IFERROR(AVERAGE(Data!D530),"  ")</f>
        <v>0</v>
      </c>
      <c r="E522" s="66">
        <f>IFERROR(AVERAGE(Data!E530),"  ")</f>
        <v>131390</v>
      </c>
      <c r="F522" s="66">
        <f>IFERROR(AVERAGE(Data!F530),"  ")</f>
        <v>228467.5</v>
      </c>
      <c r="G522" s="66">
        <f>IFERROR(AVERAGE(Data!G530),"  ")</f>
        <v>494299.66666666669</v>
      </c>
      <c r="H522" s="67">
        <f>IFERROR(AVERAGE(Data!H530),"  ")</f>
        <v>-67.74676583940888</v>
      </c>
      <c r="I522" s="67">
        <f>IFERROR(AVERAGE(Data!I530),"  ")</f>
        <v>-58.772081390255202</v>
      </c>
      <c r="J522" s="67">
        <f>IFERROR(AVERAGE(Data!J530),"  ")</f>
        <v>-53.779556126209549</v>
      </c>
      <c r="K522" s="66">
        <f>IFERROR(AVERAGE(Data!L530),"  ")</f>
        <v>9400</v>
      </c>
      <c r="L522" s="66">
        <f>IFERROR(AVERAGE(Data!M530),"  ")</f>
        <v>5250</v>
      </c>
      <c r="M522" s="66">
        <f>IFERROR(AVERAGE(Data!N530),"  ")</f>
        <v>14000</v>
      </c>
      <c r="N522" s="66">
        <f>IFERROR(AVERAGE(Data!O530),"  ")</f>
        <v>28650</v>
      </c>
      <c r="O522" s="66">
        <f>IFERROR(AVERAGE(Data!P530),"  ")</f>
        <v>20250</v>
      </c>
      <c r="P522" s="66">
        <f>IFERROR(AVERAGE(Data!Q530),"  ")</f>
        <v>18908.333333333332</v>
      </c>
      <c r="Q522" s="67">
        <f>IFERROR(AVERAGE(Data!R530),"  ")</f>
        <v>-2.8813559322033888</v>
      </c>
      <c r="R522" s="67">
        <f>IFERROR(AVERAGE(Data!S530),"  ")</f>
        <v>-2.4096385542168641</v>
      </c>
      <c r="S522" s="67">
        <f>IFERROR(AVERAGE(Data!T530),"  ")</f>
        <v>7.0956368444248685</v>
      </c>
      <c r="T522" s="66">
        <f>IFERROR(AVERAGE(Data!V530), " ")</f>
        <v>147300</v>
      </c>
      <c r="U522" s="66">
        <f>IFERROR(AVERAGE(Data!W530), " ")</f>
        <v>116292</v>
      </c>
      <c r="V522" s="66">
        <f>IFERROR(AVERAGE(Data!X530), " ")</f>
        <v>16800</v>
      </c>
      <c r="W522" s="66">
        <f>IFERROR(AVERAGE(Data!Y530), " ")</f>
        <v>280392</v>
      </c>
      <c r="X522" s="66">
        <f>IFERROR(AVERAGE(Data!Z530), " ")</f>
        <v>423504.25</v>
      </c>
      <c r="Y522" s="66">
        <f>IFERROR(AVERAGE(Data!AA530), " ")</f>
        <v>337250.25</v>
      </c>
      <c r="Z522" s="67">
        <f>IFERROR(AVERAGE(Data!AB530), " ")</f>
        <v>-9.095271133358839</v>
      </c>
      <c r="AA522" s="67">
        <f>IFERROR(AVERAGE(Data!AC530), " ")</f>
        <v>43.704345273794743</v>
      </c>
      <c r="AB522" s="67">
        <f>IFERROR(AVERAGE(Data!AD530), " ")</f>
        <v>25.575666734123992</v>
      </c>
      <c r="AC522" s="66">
        <f>IFERROR(AVERAGE(Data!AF530), "  ")</f>
        <v>0</v>
      </c>
      <c r="AD522" s="66">
        <f>IFERROR(AVERAGE(Data!AG530), "  ")</f>
        <v>0</v>
      </c>
      <c r="AE522" s="66">
        <f>IFERROR(AVERAGE(Data!AH530), "  ")</f>
        <v>0</v>
      </c>
      <c r="AF522" s="66">
        <f>IFERROR(AVERAGE(Data!AI530), "  ")</f>
        <v>0</v>
      </c>
      <c r="AG522" s="66">
        <f>IFERROR(AVERAGE(Data!AJ530), "  ")</f>
        <v>837.5</v>
      </c>
      <c r="AH522" s="66">
        <f>IFERROR(AVERAGE(Data!AK530), "  ")</f>
        <v>8541.8333333333339</v>
      </c>
      <c r="AI522" s="67">
        <f>IFERROR(AVERAGE(Data!AL530), "  ")</f>
        <v>-100</v>
      </c>
      <c r="AJ522" s="67">
        <f>IFERROR(AVERAGE(Data!AM530), "  ")</f>
        <v>-90.648205013678734</v>
      </c>
      <c r="AK522" s="67">
        <f>IFERROR(AVERAGE(Data!AN530), "  ")</f>
        <v>-90.19531326218025</v>
      </c>
      <c r="AL522" s="66">
        <f>IFERROR(AVERAGE(Data!AP530),"  ")</f>
        <v>244050</v>
      </c>
      <c r="AM522" s="66">
        <f>IFERROR(AVERAGE(Data!AQ530),"  ")</f>
        <v>165582</v>
      </c>
      <c r="AN522" s="66">
        <f>IFERROR(AVERAGE(Data!AR530),"  ")</f>
        <v>30800</v>
      </c>
      <c r="AO522" s="66">
        <f>IFERROR(AVERAGE(Data!AS530),"  ")</f>
        <v>440432</v>
      </c>
      <c r="AP522" s="66">
        <f>IFERROR(AVERAGE(Data!AT530),"  ")</f>
        <v>673059.25</v>
      </c>
      <c r="AQ522" s="66">
        <f>IFERROR(AVERAGE(Data!AU530),"  ")</f>
        <v>859000.08333333337</v>
      </c>
      <c r="AR522" s="67">
        <f>IFERROR(AVERAGE(Data!AV530),"  ")</f>
        <v>-41.017468488689133</v>
      </c>
      <c r="AS522" s="67">
        <f>IFERROR(AVERAGE(Data!AW530),"  ")</f>
        <v>-23.391331120641766</v>
      </c>
      <c r="AT522" s="67">
        <f>IFERROR(AVERAGE(Data!AX530),"  ")</f>
        <v>-21.646195028502625</v>
      </c>
      <c r="AU522" s="66">
        <f>IFERROR(AVERAGE(Data!AZ530), "  ")</f>
        <v>131.38999999999999</v>
      </c>
      <c r="AV522" s="66">
        <f>IFERROR(AVERAGE(Data!BA530), "  ")</f>
        <v>28.65</v>
      </c>
      <c r="AW522" s="66">
        <f>IFERROR(AVERAGE(Data!BB530), "  ")</f>
        <v>280.392</v>
      </c>
      <c r="AX522" s="66">
        <f>IFERROR(AVERAGE(Data!BC530), "  ")</f>
        <v>0</v>
      </c>
      <c r="AY522" s="66">
        <f>IFERROR(AVERAGE(Data!BD530), "  ")</f>
        <v>440.43200000000002</v>
      </c>
      <c r="AZ522" s="66">
        <f>IFERROR(AVERAGE(Data!BE530), "  ")</f>
        <v>14777.828</v>
      </c>
      <c r="BA522" s="66">
        <f>IFERROR(AVERAGE(Data!BF530), "  ")</f>
        <v>1781.0680000000004</v>
      </c>
      <c r="BB522" s="66">
        <f>IFERROR(AVERAGE(Data!BG530), "  ")</f>
        <v>12409.431999999999</v>
      </c>
      <c r="BC522" s="66">
        <f>IFERROR(AVERAGE(Data!BH530), "  ")</f>
        <v>229.10900000000001</v>
      </c>
      <c r="BD522" s="66">
        <f>IFERROR(AVERAGE(Data!BI530), "  ")</f>
        <v>29197.436999999998</v>
      </c>
    </row>
    <row r="523" spans="1:56" x14ac:dyDescent="0.25">
      <c r="A523" s="59">
        <f t="shared" si="8"/>
        <v>41272</v>
      </c>
      <c r="B523" s="66">
        <f>IFERROR(AVERAGE(Data!B531),"  ")</f>
        <v>28200</v>
      </c>
      <c r="C523" s="66">
        <f>IFERROR(AVERAGE(Data!C531),"  ")</f>
        <v>30950</v>
      </c>
      <c r="D523" s="66">
        <f>IFERROR(AVERAGE(Data!D531),"  ")</f>
        <v>0</v>
      </c>
      <c r="E523" s="66">
        <f>IFERROR(AVERAGE(Data!E531),"  ")</f>
        <v>59150</v>
      </c>
      <c r="F523" s="66">
        <f>IFERROR(AVERAGE(Data!F531),"  ")</f>
        <v>168105</v>
      </c>
      <c r="G523" s="66">
        <f>IFERROR(AVERAGE(Data!G531),"  ")</f>
        <v>404739.25</v>
      </c>
      <c r="H523" s="67">
        <f>IFERROR(AVERAGE(Data!H531),"  ")</f>
        <v>-74.588540570264939</v>
      </c>
      <c r="I523" s="67">
        <f>IFERROR(AVERAGE(Data!I531),"  ")</f>
        <v>-62.355688970052285</v>
      </c>
      <c r="J523" s="67">
        <f>IFERROR(AVERAGE(Data!J531),"  ")</f>
        <v>-58.465851779880509</v>
      </c>
      <c r="K523" s="66">
        <f>IFERROR(AVERAGE(Data!L531),"  ")</f>
        <v>0</v>
      </c>
      <c r="L523" s="66">
        <f>IFERROR(AVERAGE(Data!M531),"  ")</f>
        <v>10500</v>
      </c>
      <c r="M523" s="66">
        <f>IFERROR(AVERAGE(Data!N531),"  ")</f>
        <v>2800</v>
      </c>
      <c r="N523" s="66">
        <f>IFERROR(AVERAGE(Data!O531),"  ")</f>
        <v>13300</v>
      </c>
      <c r="O523" s="66">
        <f>IFERROR(AVERAGE(Data!P531),"  ")</f>
        <v>18225</v>
      </c>
      <c r="P523" s="66">
        <f>IFERROR(AVERAGE(Data!Q531),"  ")</f>
        <v>21206.416666666668</v>
      </c>
      <c r="Q523" s="67">
        <f>IFERROR(AVERAGE(Data!R531),"  ")</f>
        <v>-38.850574712643684</v>
      </c>
      <c r="R523" s="67">
        <f>IFERROR(AVERAGE(Data!S531),"  ")</f>
        <v>-21.401617250673855</v>
      </c>
      <c r="S523" s="67">
        <f>IFERROR(AVERAGE(Data!T531),"  ")</f>
        <v>-14.059030875088919</v>
      </c>
      <c r="T523" s="66">
        <f>IFERROR(AVERAGE(Data!V531), " ")</f>
        <v>108075</v>
      </c>
      <c r="U523" s="66">
        <f>IFERROR(AVERAGE(Data!W531), " ")</f>
        <v>138100</v>
      </c>
      <c r="V523" s="66">
        <f>IFERROR(AVERAGE(Data!X531), " ")</f>
        <v>7000</v>
      </c>
      <c r="W523" s="66">
        <f>IFERROR(AVERAGE(Data!Y531), " ")</f>
        <v>253175</v>
      </c>
      <c r="X523" s="66">
        <f>IFERROR(AVERAGE(Data!Z531), " ")</f>
        <v>340985.5</v>
      </c>
      <c r="Y523" s="66">
        <f>IFERROR(AVERAGE(Data!AA531), " ")</f>
        <v>283149.83333333331</v>
      </c>
      <c r="Z523" s="67">
        <f>IFERROR(AVERAGE(Data!AB531), " ")</f>
        <v>28.49239982744183</v>
      </c>
      <c r="AA523" s="67">
        <f>IFERROR(AVERAGE(Data!AC531), " ")</f>
        <v>19.63490505549137</v>
      </c>
      <c r="AB523" s="67">
        <f>IFERROR(AVERAGE(Data!AD531), " ")</f>
        <v>20.425816955569466</v>
      </c>
      <c r="AC523" s="66">
        <f>IFERROR(AVERAGE(Data!AF531), "  ")</f>
        <v>0</v>
      </c>
      <c r="AD523" s="66">
        <f>IFERROR(AVERAGE(Data!AG531), "  ")</f>
        <v>0</v>
      </c>
      <c r="AE523" s="66">
        <f>IFERROR(AVERAGE(Data!AH531), "  ")</f>
        <v>0</v>
      </c>
      <c r="AF523" s="66">
        <f>IFERROR(AVERAGE(Data!AI531), "  ")</f>
        <v>0</v>
      </c>
      <c r="AG523" s="66">
        <f>IFERROR(AVERAGE(Data!AJ531), "  ")</f>
        <v>437.5</v>
      </c>
      <c r="AH523" s="66">
        <f>IFERROR(AVERAGE(Data!AK531), "  ")</f>
        <v>5950</v>
      </c>
      <c r="AI523" s="67" t="str">
        <f>IFERROR(AVERAGE(Data!AL531), "  ")</f>
        <v xml:space="preserve">  </v>
      </c>
      <c r="AJ523" s="67">
        <f>IFERROR(AVERAGE(Data!AM531), "  ")</f>
        <v>-80.44692737430168</v>
      </c>
      <c r="AK523" s="67">
        <f>IFERROR(AVERAGE(Data!AN531), "  ")</f>
        <v>-92.64705882352942</v>
      </c>
      <c r="AL523" s="66">
        <f>IFERROR(AVERAGE(Data!AP531),"  ")</f>
        <v>136275</v>
      </c>
      <c r="AM523" s="66">
        <f>IFERROR(AVERAGE(Data!AQ531),"  ")</f>
        <v>179550</v>
      </c>
      <c r="AN523" s="66">
        <f>IFERROR(AVERAGE(Data!AR531),"  ")</f>
        <v>9800</v>
      </c>
      <c r="AO523" s="66">
        <f>IFERROR(AVERAGE(Data!AS531),"  ")</f>
        <v>325625</v>
      </c>
      <c r="AP523" s="66">
        <f>IFERROR(AVERAGE(Data!AT531),"  ")</f>
        <v>527753</v>
      </c>
      <c r="AQ523" s="66">
        <f>IFERROR(AVERAGE(Data!AU531),"  ")</f>
        <v>715045.5</v>
      </c>
      <c r="AR523" s="67">
        <f>IFERROR(AVERAGE(Data!AV531),"  ")</f>
        <v>-27.887915952466368</v>
      </c>
      <c r="AS523" s="67">
        <f>IFERROR(AVERAGE(Data!AW531),"  ")</f>
        <v>-30.284379331400945</v>
      </c>
      <c r="AT523" s="67">
        <f>IFERROR(AVERAGE(Data!AX531),"  ")</f>
        <v>-26.193088411856312</v>
      </c>
      <c r="AU523" s="66">
        <f>IFERROR(AVERAGE(Data!AZ531), "  ")</f>
        <v>59.15</v>
      </c>
      <c r="AV523" s="66">
        <f>IFERROR(AVERAGE(Data!BA531), "  ")</f>
        <v>13.3</v>
      </c>
      <c r="AW523" s="66">
        <f>IFERROR(AVERAGE(Data!BB531), "  ")</f>
        <v>253.17500000000001</v>
      </c>
      <c r="AX523" s="66">
        <f>IFERROR(AVERAGE(Data!BC531), "  ")</f>
        <v>0</v>
      </c>
      <c r="AY523" s="66">
        <f>IFERROR(AVERAGE(Data!BD531), "  ")</f>
        <v>325.625</v>
      </c>
      <c r="AZ523" s="66">
        <f>IFERROR(AVERAGE(Data!BE531), "  ")</f>
        <v>14836.977999999999</v>
      </c>
      <c r="BA523" s="66">
        <f>IFERROR(AVERAGE(Data!BF531), "  ")</f>
        <v>1794.3680000000004</v>
      </c>
      <c r="BB523" s="66">
        <f>IFERROR(AVERAGE(Data!BG531), "  ")</f>
        <v>12662.606999999998</v>
      </c>
      <c r="BC523" s="66">
        <f>IFERROR(AVERAGE(Data!BH531), "  ")</f>
        <v>229.10900000000001</v>
      </c>
      <c r="BD523" s="66">
        <f>IFERROR(AVERAGE(Data!BI531), "  ")</f>
        <v>29523.061999999998</v>
      </c>
    </row>
    <row r="524" spans="1:56" x14ac:dyDescent="0.25">
      <c r="A524" s="59">
        <f t="shared" si="8"/>
        <v>41279</v>
      </c>
      <c r="B524" s="66">
        <f>IFERROR(AVERAGE(Data!B532),"  ")</f>
        <v>48300</v>
      </c>
      <c r="C524" s="66">
        <f>IFERROR(AVERAGE(Data!C532),"  ")</f>
        <v>12550</v>
      </c>
      <c r="D524" s="66">
        <f>IFERROR(AVERAGE(Data!D532),"  ")</f>
        <v>0</v>
      </c>
      <c r="E524" s="66">
        <f>IFERROR(AVERAGE(Data!E532),"  ")</f>
        <v>60850</v>
      </c>
      <c r="F524" s="66">
        <f>IFERROR(AVERAGE(Data!F532),"  ")</f>
        <v>103892.5</v>
      </c>
      <c r="G524" s="66">
        <f>IFERROR(AVERAGE(Data!G532),"  ")</f>
        <v>325031.66666666669</v>
      </c>
      <c r="H524" s="67">
        <f>IFERROR(AVERAGE(Data!H532),"  ")</f>
        <v>-76.091030895024488</v>
      </c>
      <c r="I524" s="67">
        <f>IFERROR(AVERAGE(Data!I532),"  ")</f>
        <v>-69.292894959488962</v>
      </c>
      <c r="J524" s="67">
        <f>IFERROR(AVERAGE(Data!J532),"  ")</f>
        <v>-68.036191345458647</v>
      </c>
      <c r="K524" s="66">
        <f>IFERROR(AVERAGE(Data!L532),"  ")</f>
        <v>1600</v>
      </c>
      <c r="L524" s="66">
        <f>IFERROR(AVERAGE(Data!M532),"  ")</f>
        <v>3200</v>
      </c>
      <c r="M524" s="66">
        <f>IFERROR(AVERAGE(Data!N532),"  ")</f>
        <v>16800</v>
      </c>
      <c r="N524" s="66">
        <f>IFERROR(AVERAGE(Data!O532),"  ")</f>
        <v>21600</v>
      </c>
      <c r="O524" s="66">
        <f>IFERROR(AVERAGE(Data!P532),"  ")</f>
        <v>19875</v>
      </c>
      <c r="P524" s="66">
        <f>IFERROR(AVERAGE(Data!Q532),"  ")</f>
        <v>21010.916666666668</v>
      </c>
      <c r="Q524" s="67">
        <f>IFERROR(AVERAGE(Data!R532),"  ")</f>
        <v>3.3492822966507241</v>
      </c>
      <c r="R524" s="67">
        <f>IFERROR(AVERAGE(Data!S532),"  ")</f>
        <v>-18.419702411493077</v>
      </c>
      <c r="S524" s="67">
        <f>IFERROR(AVERAGE(Data!T532),"  ")</f>
        <v>-5.4063165576624943</v>
      </c>
      <c r="T524" s="66">
        <f>IFERROR(AVERAGE(Data!V532), " ")</f>
        <v>154200</v>
      </c>
      <c r="U524" s="66">
        <f>IFERROR(AVERAGE(Data!W532), " ")</f>
        <v>112850</v>
      </c>
      <c r="V524" s="66">
        <f>IFERROR(AVERAGE(Data!X532), " ")</f>
        <v>35000</v>
      </c>
      <c r="W524" s="66">
        <f>IFERROR(AVERAGE(Data!Y532), " ")</f>
        <v>302050</v>
      </c>
      <c r="X524" s="66">
        <f>IFERROR(AVERAGE(Data!Z532), " ")</f>
        <v>298464.25</v>
      </c>
      <c r="Y524" s="66">
        <f>IFERROR(AVERAGE(Data!AA532), " ")</f>
        <v>256613.83333333334</v>
      </c>
      <c r="Z524" s="67">
        <f>IFERROR(AVERAGE(Data!AB532), " ")</f>
        <v>29.441863654284582</v>
      </c>
      <c r="AA524" s="67">
        <f>IFERROR(AVERAGE(Data!AC532), " ")</f>
        <v>6.7084196234725946</v>
      </c>
      <c r="AB524" s="67">
        <f>IFERROR(AVERAGE(Data!AD532), " ")</f>
        <v>16.308714196363795</v>
      </c>
      <c r="AC524" s="66">
        <f>IFERROR(AVERAGE(Data!AF532), "  ")</f>
        <v>0</v>
      </c>
      <c r="AD524" s="66">
        <f>IFERROR(AVERAGE(Data!AG532), "  ")</f>
        <v>3500</v>
      </c>
      <c r="AE524" s="66">
        <f>IFERROR(AVERAGE(Data!AH532), "  ")</f>
        <v>0</v>
      </c>
      <c r="AF524" s="66">
        <f>IFERROR(AVERAGE(Data!AI532), "  ")</f>
        <v>3500</v>
      </c>
      <c r="AG524" s="66">
        <f>IFERROR(AVERAGE(Data!AJ532), "  ")</f>
        <v>1312.5</v>
      </c>
      <c r="AH524" s="66">
        <f>IFERROR(AVERAGE(Data!AK532), "  ")</f>
        <v>6212.5</v>
      </c>
      <c r="AI524" s="67" t="str">
        <f>IFERROR(AVERAGE(Data!AL532), "  ")</f>
        <v xml:space="preserve">  </v>
      </c>
      <c r="AJ524" s="67">
        <f>IFERROR(AVERAGE(Data!AM532), "  ")</f>
        <v>10.526315789473696</v>
      </c>
      <c r="AK524" s="67">
        <f>IFERROR(AVERAGE(Data!AN532), "  ")</f>
        <v>-78.873239436619727</v>
      </c>
      <c r="AL524" s="66">
        <f>IFERROR(AVERAGE(Data!AP532),"  ")</f>
        <v>204100</v>
      </c>
      <c r="AM524" s="66">
        <f>IFERROR(AVERAGE(Data!AQ532),"  ")</f>
        <v>132100</v>
      </c>
      <c r="AN524" s="66">
        <f>IFERROR(AVERAGE(Data!AR532),"  ")</f>
        <v>51800</v>
      </c>
      <c r="AO524" s="66">
        <f>IFERROR(AVERAGE(Data!AS532),"  ")</f>
        <v>388000</v>
      </c>
      <c r="AP524" s="66">
        <f>IFERROR(AVERAGE(Data!AT532),"  ")</f>
        <v>423544.25</v>
      </c>
      <c r="AQ524" s="66">
        <f>IFERROR(AVERAGE(Data!AU532),"  ")</f>
        <v>608868.91666666663</v>
      </c>
      <c r="AR524" s="67">
        <f>IFERROR(AVERAGE(Data!AV532),"  ")</f>
        <v>-23.735393263948268</v>
      </c>
      <c r="AS524" s="67">
        <f>IFERROR(AVERAGE(Data!AW532),"  ")</f>
        <v>-34.189799474661051</v>
      </c>
      <c r="AT524" s="67">
        <f>IFERROR(AVERAGE(Data!AX532),"  ")</f>
        <v>-30.437531231065464</v>
      </c>
      <c r="AU524" s="66">
        <f>IFERROR(AVERAGE(Data!AZ532), "  ")</f>
        <v>60.85</v>
      </c>
      <c r="AV524" s="66">
        <f>IFERROR(AVERAGE(Data!BA532), "  ")</f>
        <v>21.6</v>
      </c>
      <c r="AW524" s="66">
        <f>IFERROR(AVERAGE(Data!BB532), "  ")</f>
        <v>302.05</v>
      </c>
      <c r="AX524" s="66">
        <f>IFERROR(AVERAGE(Data!BC532), "  ")</f>
        <v>3.5</v>
      </c>
      <c r="AY524" s="66">
        <f>IFERROR(AVERAGE(Data!BD532), "  ")</f>
        <v>388</v>
      </c>
      <c r="AZ524" s="66">
        <f>IFERROR(AVERAGE(Data!BE532), "  ")</f>
        <v>60.85</v>
      </c>
      <c r="BA524" s="66">
        <f>IFERROR(AVERAGE(Data!BF532), "  ")</f>
        <v>21.6</v>
      </c>
      <c r="BB524" s="66">
        <f>IFERROR(AVERAGE(Data!BG532), "  ")</f>
        <v>302.05</v>
      </c>
      <c r="BC524" s="66">
        <f>IFERROR(AVERAGE(Data!BH532), "  ")</f>
        <v>3.5</v>
      </c>
      <c r="BD524" s="66">
        <f>IFERROR(AVERAGE(Data!BI532), "  ")</f>
        <v>388</v>
      </c>
    </row>
    <row r="525" spans="1:56" x14ac:dyDescent="0.25">
      <c r="A525" s="59">
        <f t="shared" si="8"/>
        <v>41286</v>
      </c>
      <c r="B525" s="66">
        <f>IFERROR(AVERAGE(Data!B533),"  ")</f>
        <v>28838</v>
      </c>
      <c r="C525" s="66">
        <f>IFERROR(AVERAGE(Data!C533),"  ")</f>
        <v>19250</v>
      </c>
      <c r="D525" s="66">
        <f>IFERROR(AVERAGE(Data!D533),"  ")</f>
        <v>0</v>
      </c>
      <c r="E525" s="66">
        <f>IFERROR(AVERAGE(Data!E533),"  ")</f>
        <v>48088</v>
      </c>
      <c r="F525" s="66">
        <f>IFERROR(AVERAGE(Data!F533),"  ")</f>
        <v>74869.5</v>
      </c>
      <c r="G525" s="66">
        <f>IFERROR(AVERAGE(Data!G533),"  ")</f>
        <v>278079.08333333331</v>
      </c>
      <c r="H525" s="67">
        <f>IFERROR(AVERAGE(Data!H533),"  ")</f>
        <v>-85.813577522627241</v>
      </c>
      <c r="I525" s="67">
        <f>IFERROR(AVERAGE(Data!I533),"  ")</f>
        <v>-75.723603254816325</v>
      </c>
      <c r="J525" s="67">
        <f>IFERROR(AVERAGE(Data!J533),"  ")</f>
        <v>-73.076184262929999</v>
      </c>
      <c r="K525" s="66">
        <f>IFERROR(AVERAGE(Data!L533),"  ")</f>
        <v>13300</v>
      </c>
      <c r="L525" s="66">
        <f>IFERROR(AVERAGE(Data!M533),"  ")</f>
        <v>33100</v>
      </c>
      <c r="M525" s="66">
        <f>IFERROR(AVERAGE(Data!N533),"  ")</f>
        <v>8400</v>
      </c>
      <c r="N525" s="66">
        <f>IFERROR(AVERAGE(Data!O533),"  ")</f>
        <v>54800</v>
      </c>
      <c r="O525" s="66">
        <f>IFERROR(AVERAGE(Data!P533),"  ")</f>
        <v>29587.5</v>
      </c>
      <c r="P525" s="66">
        <f>IFERROR(AVERAGE(Data!Q533),"  ")</f>
        <v>22968.083333333332</v>
      </c>
      <c r="Q525" s="67">
        <f>IFERROR(AVERAGE(Data!R533),"  ")</f>
        <v>121.09255224723637</v>
      </c>
      <c r="R525" s="67">
        <f>IFERROR(AVERAGE(Data!S533),"  ")</f>
        <v>22.090864075266147</v>
      </c>
      <c r="S525" s="67">
        <f>IFERROR(AVERAGE(Data!T533),"  ")</f>
        <v>28.820065525711414</v>
      </c>
      <c r="T525" s="66">
        <f>IFERROR(AVERAGE(Data!V533), " ")</f>
        <v>118722</v>
      </c>
      <c r="U525" s="66">
        <f>IFERROR(AVERAGE(Data!W533), " ")</f>
        <v>163450</v>
      </c>
      <c r="V525" s="66">
        <f>IFERROR(AVERAGE(Data!X533), " ")</f>
        <v>14000</v>
      </c>
      <c r="W525" s="66">
        <f>IFERROR(AVERAGE(Data!Y533), " ")</f>
        <v>296172</v>
      </c>
      <c r="X525" s="66">
        <f>IFERROR(AVERAGE(Data!Z533), " ")</f>
        <v>282947.25</v>
      </c>
      <c r="Y525" s="66">
        <f>IFERROR(AVERAGE(Data!AA533), " ")</f>
        <v>236016.16666666666</v>
      </c>
      <c r="Z525" s="67">
        <f>IFERROR(AVERAGE(Data!AB533), " ")</f>
        <v>26.121875399224969</v>
      </c>
      <c r="AA525" s="67">
        <f>IFERROR(AVERAGE(Data!AC533), " ")</f>
        <v>16.240798883387299</v>
      </c>
      <c r="AB525" s="67">
        <f>IFERROR(AVERAGE(Data!AD533), " ")</f>
        <v>19.884690102443557</v>
      </c>
      <c r="AC525" s="66">
        <f>IFERROR(AVERAGE(Data!AF533), "  ")</f>
        <v>0</v>
      </c>
      <c r="AD525" s="66">
        <f>IFERROR(AVERAGE(Data!AG533), "  ")</f>
        <v>1750</v>
      </c>
      <c r="AE525" s="66">
        <f>IFERROR(AVERAGE(Data!AH533), "  ")</f>
        <v>0</v>
      </c>
      <c r="AF525" s="66">
        <f>IFERROR(AVERAGE(Data!AI533), "  ")</f>
        <v>1750</v>
      </c>
      <c r="AG525" s="66">
        <f>IFERROR(AVERAGE(Data!AJ533), "  ")</f>
        <v>1312.5</v>
      </c>
      <c r="AH525" s="66">
        <f>IFERROR(AVERAGE(Data!AK533), "  ")</f>
        <v>4600</v>
      </c>
      <c r="AI525" s="67" t="str">
        <f>IFERROR(AVERAGE(Data!AL533), "  ")</f>
        <v xml:space="preserve">  </v>
      </c>
      <c r="AJ525" s="67">
        <f>IFERROR(AVERAGE(Data!AM533), "  ")</f>
        <v>275</v>
      </c>
      <c r="AK525" s="67">
        <f>IFERROR(AVERAGE(Data!AN533), "  ")</f>
        <v>-71.467391304347828</v>
      </c>
      <c r="AL525" s="66">
        <f>IFERROR(AVERAGE(Data!AP533),"  ")</f>
        <v>160860</v>
      </c>
      <c r="AM525" s="66">
        <f>IFERROR(AVERAGE(Data!AQ533),"  ")</f>
        <v>217550</v>
      </c>
      <c r="AN525" s="66">
        <f>IFERROR(AVERAGE(Data!AR533),"  ")</f>
        <v>22400</v>
      </c>
      <c r="AO525" s="66">
        <f>IFERROR(AVERAGE(Data!AS533),"  ")</f>
        <v>400810</v>
      </c>
      <c r="AP525" s="66">
        <f>IFERROR(AVERAGE(Data!AT533),"  ")</f>
        <v>388716.75</v>
      </c>
      <c r="AQ525" s="66">
        <f>IFERROR(AVERAGE(Data!AU533),"  ")</f>
        <v>541663.33333333337</v>
      </c>
      <c r="AR525" s="67">
        <f>IFERROR(AVERAGE(Data!AV533),"  ")</f>
        <v>-33.040755912246823</v>
      </c>
      <c r="AS525" s="67">
        <f>IFERROR(AVERAGE(Data!AW533),"  ")</f>
        <v>-32.561665812953002</v>
      </c>
      <c r="AT525" s="67">
        <f>IFERROR(AVERAGE(Data!AX533),"  ")</f>
        <v>-28.236466070560439</v>
      </c>
      <c r="AU525" s="66">
        <f>IFERROR(AVERAGE(Data!AZ533), "  ")</f>
        <v>48.088000000000001</v>
      </c>
      <c r="AV525" s="66">
        <f>IFERROR(AVERAGE(Data!BA533), "  ")</f>
        <v>54.8</v>
      </c>
      <c r="AW525" s="66">
        <f>IFERROR(AVERAGE(Data!BB533), "  ")</f>
        <v>296.17200000000003</v>
      </c>
      <c r="AX525" s="66">
        <f>IFERROR(AVERAGE(Data!BC533), "  ")</f>
        <v>1.75</v>
      </c>
      <c r="AY525" s="66">
        <f>IFERROR(AVERAGE(Data!BD533), "  ")</f>
        <v>400.81</v>
      </c>
      <c r="AZ525" s="66">
        <f>IFERROR(AVERAGE(Data!BE533), "  ")</f>
        <v>108.938</v>
      </c>
      <c r="BA525" s="66">
        <f>IFERROR(AVERAGE(Data!BF533), "  ")</f>
        <v>76.400000000000006</v>
      </c>
      <c r="BB525" s="66">
        <f>IFERROR(AVERAGE(Data!BG533), "  ")</f>
        <v>598.22199999999998</v>
      </c>
      <c r="BC525" s="66">
        <f>IFERROR(AVERAGE(Data!BH533), "  ")</f>
        <v>5.25</v>
      </c>
      <c r="BD525" s="66">
        <f>IFERROR(AVERAGE(Data!BI533), "  ")</f>
        <v>788.81</v>
      </c>
    </row>
    <row r="526" spans="1:56" x14ac:dyDescent="0.25">
      <c r="A526" s="59">
        <f t="shared" si="8"/>
        <v>41293</v>
      </c>
      <c r="B526" s="66">
        <f>IFERROR(AVERAGE(Data!B534),"  ")</f>
        <v>74800</v>
      </c>
      <c r="C526" s="66">
        <f>IFERROR(AVERAGE(Data!C534),"  ")</f>
        <v>54250</v>
      </c>
      <c r="D526" s="66">
        <f>IFERROR(AVERAGE(Data!D534),"  ")</f>
        <v>0</v>
      </c>
      <c r="E526" s="66">
        <f>IFERROR(AVERAGE(Data!E534),"  ")</f>
        <v>129050</v>
      </c>
      <c r="F526" s="66">
        <f>IFERROR(AVERAGE(Data!F534),"  ")</f>
        <v>74284.5</v>
      </c>
      <c r="G526" s="66">
        <f>IFERROR(AVERAGE(Data!G534),"  ")</f>
        <v>258737.25</v>
      </c>
      <c r="H526" s="67">
        <f>IFERROR(AVERAGE(Data!H534),"  ")</f>
        <v>-63.89704853825711</v>
      </c>
      <c r="I526" s="67">
        <f>IFERROR(AVERAGE(Data!I534),"  ")</f>
        <v>-74.897482297004814</v>
      </c>
      <c r="J526" s="67">
        <f>IFERROR(AVERAGE(Data!J534),"  ")</f>
        <v>-71.289599777380346</v>
      </c>
      <c r="K526" s="66">
        <f>IFERROR(AVERAGE(Data!L534),"  ")</f>
        <v>10800</v>
      </c>
      <c r="L526" s="66">
        <f>IFERROR(AVERAGE(Data!M534),"  ")</f>
        <v>18050</v>
      </c>
      <c r="M526" s="66">
        <f>IFERROR(AVERAGE(Data!N534),"  ")</f>
        <v>25200</v>
      </c>
      <c r="N526" s="66">
        <f>IFERROR(AVERAGE(Data!O534),"  ")</f>
        <v>54050</v>
      </c>
      <c r="O526" s="66">
        <f>IFERROR(AVERAGE(Data!P534),"  ")</f>
        <v>35937.5</v>
      </c>
      <c r="P526" s="66">
        <f>IFERROR(AVERAGE(Data!Q534),"  ")</f>
        <v>22897.25</v>
      </c>
      <c r="Q526" s="67">
        <f>IFERROR(AVERAGE(Data!R534),"  ")</f>
        <v>45.295698924731177</v>
      </c>
      <c r="R526" s="67">
        <f>IFERROR(AVERAGE(Data!S534),"  ")</f>
        <v>37.381016093887375</v>
      </c>
      <c r="S526" s="67">
        <f>IFERROR(AVERAGE(Data!T534),"  ")</f>
        <v>56.951162257476341</v>
      </c>
      <c r="T526" s="66">
        <f>IFERROR(AVERAGE(Data!V534), " ")</f>
        <v>159500</v>
      </c>
      <c r="U526" s="66">
        <f>IFERROR(AVERAGE(Data!W534), " ")</f>
        <v>159750</v>
      </c>
      <c r="V526" s="66">
        <f>IFERROR(AVERAGE(Data!X534), " ")</f>
        <v>15200</v>
      </c>
      <c r="W526" s="66">
        <f>IFERROR(AVERAGE(Data!Y534), " ")</f>
        <v>334450</v>
      </c>
      <c r="X526" s="66">
        <f>IFERROR(AVERAGE(Data!Z534), " ")</f>
        <v>296461.75</v>
      </c>
      <c r="Y526" s="66">
        <f>IFERROR(AVERAGE(Data!AA534), " ")</f>
        <v>231137.58333333334</v>
      </c>
      <c r="Z526" s="67">
        <f>IFERROR(AVERAGE(Data!AB534), " ")</f>
        <v>14.175983613552967</v>
      </c>
      <c r="AA526" s="67">
        <f>IFERROR(AVERAGE(Data!AC534), " ")</f>
        <v>23.765783217031377</v>
      </c>
      <c r="AB526" s="67">
        <f>IFERROR(AVERAGE(Data!AD534), " ")</f>
        <v>28.262027198086571</v>
      </c>
      <c r="AC526" s="66">
        <f>IFERROR(AVERAGE(Data!AF534), "  ")</f>
        <v>0</v>
      </c>
      <c r="AD526" s="66">
        <f>IFERROR(AVERAGE(Data!AG534), "  ")</f>
        <v>13700</v>
      </c>
      <c r="AE526" s="66">
        <f>IFERROR(AVERAGE(Data!AH534), "  ")</f>
        <v>0</v>
      </c>
      <c r="AF526" s="66">
        <f>IFERROR(AVERAGE(Data!AI534), "  ")</f>
        <v>13700</v>
      </c>
      <c r="AG526" s="66">
        <f>IFERROR(AVERAGE(Data!AJ534), "  ")</f>
        <v>4737.5</v>
      </c>
      <c r="AH526" s="66">
        <f>IFERROR(AVERAGE(Data!AK534), "  ")</f>
        <v>4825</v>
      </c>
      <c r="AI526" s="67">
        <f>IFERROR(AVERAGE(Data!AL534), "  ")</f>
        <v>878.57142857142867</v>
      </c>
      <c r="AJ526" s="67">
        <f>IFERROR(AVERAGE(Data!AM534), "  ")</f>
        <v>1253.5714285714287</v>
      </c>
      <c r="AK526" s="67">
        <f>IFERROR(AVERAGE(Data!AN534), "  ")</f>
        <v>-1.8134715025906689</v>
      </c>
      <c r="AL526" s="66">
        <f>IFERROR(AVERAGE(Data!AP534),"  ")</f>
        <v>245100</v>
      </c>
      <c r="AM526" s="66">
        <f>IFERROR(AVERAGE(Data!AQ534),"  ")</f>
        <v>245750</v>
      </c>
      <c r="AN526" s="66">
        <f>IFERROR(AVERAGE(Data!AR534),"  ")</f>
        <v>40400</v>
      </c>
      <c r="AO526" s="66">
        <f>IFERROR(AVERAGE(Data!AS534),"  ")</f>
        <v>531250</v>
      </c>
      <c r="AP526" s="66">
        <f>IFERROR(AVERAGE(Data!AT534),"  ")</f>
        <v>411421.25</v>
      </c>
      <c r="AQ526" s="66">
        <f>IFERROR(AVERAGE(Data!AU534),"  ")</f>
        <v>517597.08333333331</v>
      </c>
      <c r="AR526" s="67">
        <f>IFERROR(AVERAGE(Data!AV534),"  ")</f>
        <v>-22.892702928262999</v>
      </c>
      <c r="AS526" s="67">
        <f>IFERROR(AVERAGE(Data!AW534),"  ")</f>
        <v>-26.789203299832021</v>
      </c>
      <c r="AT526" s="67">
        <f>IFERROR(AVERAGE(Data!AX534),"  ")</f>
        <v>-20.513220949693011</v>
      </c>
      <c r="AU526" s="66">
        <f>IFERROR(AVERAGE(Data!AZ534), "  ")</f>
        <v>129.05000000000001</v>
      </c>
      <c r="AV526" s="66">
        <f>IFERROR(AVERAGE(Data!BA534), "  ")</f>
        <v>54.05</v>
      </c>
      <c r="AW526" s="66">
        <f>IFERROR(AVERAGE(Data!BB534), "  ")</f>
        <v>334.45</v>
      </c>
      <c r="AX526" s="66">
        <f>IFERROR(AVERAGE(Data!BC534), "  ")</f>
        <v>13.7</v>
      </c>
      <c r="AY526" s="66">
        <f>IFERROR(AVERAGE(Data!BD534), "  ")</f>
        <v>531.25</v>
      </c>
      <c r="AZ526" s="66">
        <f>IFERROR(AVERAGE(Data!BE534), "  ")</f>
        <v>237.988</v>
      </c>
      <c r="BA526" s="66">
        <f>IFERROR(AVERAGE(Data!BF534), "  ")</f>
        <v>130.44999999999999</v>
      </c>
      <c r="BB526" s="66">
        <f>IFERROR(AVERAGE(Data!BG534), "  ")</f>
        <v>932.67200000000003</v>
      </c>
      <c r="BC526" s="66">
        <f>IFERROR(AVERAGE(Data!BH534), "  ")</f>
        <v>18.95</v>
      </c>
      <c r="BD526" s="66">
        <f>IFERROR(AVERAGE(Data!BI534), "  ")</f>
        <v>1320.06</v>
      </c>
    </row>
    <row r="527" spans="1:56" x14ac:dyDescent="0.25">
      <c r="A527" s="59">
        <f t="shared" si="8"/>
        <v>41300</v>
      </c>
      <c r="B527" s="66">
        <f>IFERROR(AVERAGE(Data!B535),"  ")</f>
        <v>32400</v>
      </c>
      <c r="C527" s="66">
        <f>IFERROR(AVERAGE(Data!C535),"  ")</f>
        <v>27700</v>
      </c>
      <c r="D527" s="66">
        <f>IFERROR(AVERAGE(Data!D535),"  ")</f>
        <v>0</v>
      </c>
      <c r="E527" s="66">
        <f>IFERROR(AVERAGE(Data!E535),"  ")</f>
        <v>60100</v>
      </c>
      <c r="F527" s="66">
        <f>IFERROR(AVERAGE(Data!F535),"  ")</f>
        <v>74522</v>
      </c>
      <c r="G527" s="66">
        <f>IFERROR(AVERAGE(Data!G535),"  ")</f>
        <v>284736.25</v>
      </c>
      <c r="H527" s="67">
        <f>IFERROR(AVERAGE(Data!H535),"  ")</f>
        <v>-82.444866364831313</v>
      </c>
      <c r="I527" s="67">
        <f>IFERROR(AVERAGE(Data!I535),"  ")</f>
        <v>-76.950990466867552</v>
      </c>
      <c r="J527" s="67">
        <f>IFERROR(AVERAGE(Data!J535),"  ")</f>
        <v>-73.827708976289458</v>
      </c>
      <c r="K527" s="66">
        <f>IFERROR(AVERAGE(Data!L535),"  ")</f>
        <v>1500</v>
      </c>
      <c r="L527" s="66">
        <f>IFERROR(AVERAGE(Data!M535),"  ")</f>
        <v>43750</v>
      </c>
      <c r="M527" s="66">
        <f>IFERROR(AVERAGE(Data!N535),"  ")</f>
        <v>11200</v>
      </c>
      <c r="N527" s="66">
        <f>IFERROR(AVERAGE(Data!O535),"  ")</f>
        <v>56450</v>
      </c>
      <c r="O527" s="66">
        <f>IFERROR(AVERAGE(Data!P535),"  ")</f>
        <v>46725</v>
      </c>
      <c r="P527" s="66">
        <f>IFERROR(AVERAGE(Data!Q535),"  ")</f>
        <v>22453.333333333332</v>
      </c>
      <c r="Q527" s="67">
        <f>IFERROR(AVERAGE(Data!R535),"  ")</f>
        <v>248.45679012345681</v>
      </c>
      <c r="R527" s="67">
        <f>IFERROR(AVERAGE(Data!S535),"  ")</f>
        <v>88.624023575479896</v>
      </c>
      <c r="S527" s="67">
        <f>IFERROR(AVERAGE(Data!T535),"  ")</f>
        <v>108.09827790973871</v>
      </c>
      <c r="T527" s="66">
        <f>IFERROR(AVERAGE(Data!V535), " ")</f>
        <v>158350</v>
      </c>
      <c r="U527" s="66">
        <f>IFERROR(AVERAGE(Data!W535), " ")</f>
        <v>212368</v>
      </c>
      <c r="V527" s="66">
        <f>IFERROR(AVERAGE(Data!X535), " ")</f>
        <v>11200</v>
      </c>
      <c r="W527" s="66">
        <f>IFERROR(AVERAGE(Data!Y535), " ")</f>
        <v>381918</v>
      </c>
      <c r="X527" s="66">
        <f>IFERROR(AVERAGE(Data!Z535), " ")</f>
        <v>328647.5</v>
      </c>
      <c r="Y527" s="66">
        <f>IFERROR(AVERAGE(Data!AA535), " ")</f>
        <v>248977.08333333334</v>
      </c>
      <c r="Z527" s="67">
        <f>IFERROR(AVERAGE(Data!AB535), " ")</f>
        <v>48.519541123857678</v>
      </c>
      <c r="AA527" s="67">
        <f>IFERROR(AVERAGE(Data!AC535), " ")</f>
        <v>29.102492209696408</v>
      </c>
      <c r="AB527" s="67">
        <f>IFERROR(AVERAGE(Data!AD535), " ")</f>
        <v>31.999096302370521</v>
      </c>
      <c r="AC527" s="66">
        <f>IFERROR(AVERAGE(Data!AF535), "  ")</f>
        <v>0</v>
      </c>
      <c r="AD527" s="66">
        <f>IFERROR(AVERAGE(Data!AG535), "  ")</f>
        <v>0</v>
      </c>
      <c r="AE527" s="66">
        <f>IFERROR(AVERAGE(Data!AH535), "  ")</f>
        <v>0</v>
      </c>
      <c r="AF527" s="66">
        <f>IFERROR(AVERAGE(Data!AI535), "  ")</f>
        <v>0</v>
      </c>
      <c r="AG527" s="66">
        <f>IFERROR(AVERAGE(Data!AJ535), "  ")</f>
        <v>4737.5</v>
      </c>
      <c r="AH527" s="66">
        <f>IFERROR(AVERAGE(Data!AK535), "  ")</f>
        <v>4783.333333333333</v>
      </c>
      <c r="AI527" s="67">
        <f>IFERROR(AVERAGE(Data!AL535), "  ")</f>
        <v>-100</v>
      </c>
      <c r="AJ527" s="67">
        <f>IFERROR(AVERAGE(Data!AM535), "  ")</f>
        <v>184.96240601503757</v>
      </c>
      <c r="AK527" s="67">
        <f>IFERROR(AVERAGE(Data!AN535), "  ")</f>
        <v>-0.95818815331010221</v>
      </c>
      <c r="AL527" s="66">
        <f>IFERROR(AVERAGE(Data!AP535),"  ")</f>
        <v>192250</v>
      </c>
      <c r="AM527" s="66">
        <f>IFERROR(AVERAGE(Data!AQ535),"  ")</f>
        <v>283818</v>
      </c>
      <c r="AN527" s="66">
        <f>IFERROR(AVERAGE(Data!AR535),"  ")</f>
        <v>22400</v>
      </c>
      <c r="AO527" s="66">
        <f>IFERROR(AVERAGE(Data!AS535),"  ")</f>
        <v>498468</v>
      </c>
      <c r="AP527" s="66">
        <f>IFERROR(AVERAGE(Data!AT535),"  ")</f>
        <v>454632</v>
      </c>
      <c r="AQ527" s="66">
        <f>IFERROR(AVERAGE(Data!AU535),"  ")</f>
        <v>560950</v>
      </c>
      <c r="AR527" s="67">
        <f>IFERROR(AVERAGE(Data!AV535),"  ")</f>
        <v>-19.724937595619618</v>
      </c>
      <c r="AS527" s="67">
        <f>IFERROR(AVERAGE(Data!AW535),"  ")</f>
        <v>-24.769284994464826</v>
      </c>
      <c r="AT527" s="67">
        <f>IFERROR(AVERAGE(Data!AX535),"  ")</f>
        <v>-18.9532043854176</v>
      </c>
      <c r="AU527" s="66">
        <f>IFERROR(AVERAGE(Data!AZ535), "  ")</f>
        <v>60.1</v>
      </c>
      <c r="AV527" s="66">
        <f>IFERROR(AVERAGE(Data!BA535), "  ")</f>
        <v>56.45</v>
      </c>
      <c r="AW527" s="66">
        <f>IFERROR(AVERAGE(Data!BB535), "  ")</f>
        <v>381.91800000000001</v>
      </c>
      <c r="AX527" s="66">
        <f>IFERROR(AVERAGE(Data!BC535), "  ")</f>
        <v>0</v>
      </c>
      <c r="AY527" s="66">
        <f>IFERROR(AVERAGE(Data!BD535), "  ")</f>
        <v>498.46800000000002</v>
      </c>
      <c r="AZ527" s="66">
        <f>IFERROR(AVERAGE(Data!BE535), "  ")</f>
        <v>298.08800000000002</v>
      </c>
      <c r="BA527" s="66">
        <f>IFERROR(AVERAGE(Data!BF535), "  ")</f>
        <v>186.89999999999998</v>
      </c>
      <c r="BB527" s="66">
        <f>IFERROR(AVERAGE(Data!BG535), "  ")</f>
        <v>1314.5900000000001</v>
      </c>
      <c r="BC527" s="66">
        <f>IFERROR(AVERAGE(Data!BH535), "  ")</f>
        <v>18.95</v>
      </c>
      <c r="BD527" s="66">
        <f>IFERROR(AVERAGE(Data!BI535), "  ")</f>
        <v>1818.528</v>
      </c>
    </row>
    <row r="528" spans="1:56" x14ac:dyDescent="0.25">
      <c r="A528" s="59">
        <f t="shared" si="8"/>
        <v>41307</v>
      </c>
      <c r="B528" s="66">
        <f>IFERROR(AVERAGE(Data!B536),"  ")</f>
        <v>59000</v>
      </c>
      <c r="C528" s="66">
        <f>IFERROR(AVERAGE(Data!C536),"  ")</f>
        <v>31750</v>
      </c>
      <c r="D528" s="66">
        <f>IFERROR(AVERAGE(Data!D536),"  ")</f>
        <v>0</v>
      </c>
      <c r="E528" s="66">
        <f>IFERROR(AVERAGE(Data!E536),"  ")</f>
        <v>90750</v>
      </c>
      <c r="F528" s="66">
        <f>IFERROR(AVERAGE(Data!F536),"  ")</f>
        <v>81997</v>
      </c>
      <c r="G528" s="66">
        <f>IFERROR(AVERAGE(Data!G536),"  ")</f>
        <v>309585.16666666669</v>
      </c>
      <c r="H528" s="67">
        <f>IFERROR(AVERAGE(Data!H536),"  ")</f>
        <v>-75.74618887772337</v>
      </c>
      <c r="I528" s="67">
        <f>IFERROR(AVERAGE(Data!I536),"  ")</f>
        <v>-76.78684162101716</v>
      </c>
      <c r="J528" s="67">
        <f>IFERROR(AVERAGE(Data!J536),"  ")</f>
        <v>-73.513911896080302</v>
      </c>
      <c r="K528" s="66">
        <f>IFERROR(AVERAGE(Data!L536),"  ")</f>
        <v>0</v>
      </c>
      <c r="L528" s="66">
        <f>IFERROR(AVERAGE(Data!M536),"  ")</f>
        <v>19050</v>
      </c>
      <c r="M528" s="66">
        <f>IFERROR(AVERAGE(Data!N536),"  ")</f>
        <v>21000</v>
      </c>
      <c r="N528" s="66">
        <f>IFERROR(AVERAGE(Data!O536),"  ")</f>
        <v>40050</v>
      </c>
      <c r="O528" s="66">
        <f>IFERROR(AVERAGE(Data!P536),"  ")</f>
        <v>51337.5</v>
      </c>
      <c r="P528" s="66">
        <f>IFERROR(AVERAGE(Data!Q536),"  ")</f>
        <v>25553</v>
      </c>
      <c r="Q528" s="67">
        <f>IFERROR(AVERAGE(Data!R536),"  ")</f>
        <v>45.636363636363633</v>
      </c>
      <c r="R528" s="67">
        <f>IFERROR(AVERAGE(Data!S536),"  ")</f>
        <v>94.301988910546328</v>
      </c>
      <c r="S528" s="67">
        <f>IFERROR(AVERAGE(Data!T536),"  ")</f>
        <v>100.90596016123352</v>
      </c>
      <c r="T528" s="66">
        <f>IFERROR(AVERAGE(Data!V536), " ")</f>
        <v>102100</v>
      </c>
      <c r="U528" s="66">
        <f>IFERROR(AVERAGE(Data!W536), " ")</f>
        <v>171604</v>
      </c>
      <c r="V528" s="66">
        <f>IFERROR(AVERAGE(Data!X536), " ")</f>
        <v>22800</v>
      </c>
      <c r="W528" s="66">
        <f>IFERROR(AVERAGE(Data!Y536), " ")</f>
        <v>296504</v>
      </c>
      <c r="X528" s="66">
        <f>IFERROR(AVERAGE(Data!Z536), " ")</f>
        <v>327261</v>
      </c>
      <c r="Y528" s="66">
        <f>IFERROR(AVERAGE(Data!AA536), " ")</f>
        <v>261760.33333333334</v>
      </c>
      <c r="Z528" s="67">
        <f>IFERROR(AVERAGE(Data!AB536), " ")</f>
        <v>-5.2018390275406556</v>
      </c>
      <c r="AA528" s="67">
        <f>IFERROR(AVERAGE(Data!AC536), " ")</f>
        <v>19.25562937798755</v>
      </c>
      <c r="AB528" s="67">
        <f>IFERROR(AVERAGE(Data!AD536), " ")</f>
        <v>25.02314458136641</v>
      </c>
      <c r="AC528" s="66">
        <f>IFERROR(AVERAGE(Data!AF536), "  ")</f>
        <v>0</v>
      </c>
      <c r="AD528" s="66">
        <f>IFERROR(AVERAGE(Data!AG536), "  ")</f>
        <v>0</v>
      </c>
      <c r="AE528" s="66">
        <f>IFERROR(AVERAGE(Data!AH536), "  ")</f>
        <v>1400</v>
      </c>
      <c r="AF528" s="66">
        <f>IFERROR(AVERAGE(Data!AI536), "  ")</f>
        <v>1400</v>
      </c>
      <c r="AG528" s="66">
        <f>IFERROR(AVERAGE(Data!AJ536), "  ")</f>
        <v>4212.5</v>
      </c>
      <c r="AH528" s="66">
        <f>IFERROR(AVERAGE(Data!AK536), "  ")</f>
        <v>5962.5</v>
      </c>
      <c r="AI528" s="67">
        <f>IFERROR(AVERAGE(Data!AL536), "  ")</f>
        <v>-76.666666666666657</v>
      </c>
      <c r="AJ528" s="67">
        <f>IFERROR(AVERAGE(Data!AM536), "  ")</f>
        <v>33.201581027667991</v>
      </c>
      <c r="AK528" s="67">
        <f>IFERROR(AVERAGE(Data!AN536), "  ")</f>
        <v>-29.350104821802937</v>
      </c>
      <c r="AL528" s="66">
        <f>IFERROR(AVERAGE(Data!AP536),"  ")</f>
        <v>161100</v>
      </c>
      <c r="AM528" s="66">
        <f>IFERROR(AVERAGE(Data!AQ536),"  ")</f>
        <v>222404</v>
      </c>
      <c r="AN528" s="66">
        <f>IFERROR(AVERAGE(Data!AR536),"  ")</f>
        <v>45200</v>
      </c>
      <c r="AO528" s="66">
        <f>IFERROR(AVERAGE(Data!AS536),"  ")</f>
        <v>428704</v>
      </c>
      <c r="AP528" s="66">
        <f>IFERROR(AVERAGE(Data!AT536),"  ")</f>
        <v>464808</v>
      </c>
      <c r="AQ528" s="66">
        <f>IFERROR(AVERAGE(Data!AU536),"  ")</f>
        <v>602861</v>
      </c>
      <c r="AR528" s="67">
        <f>IFERROR(AVERAGE(Data!AV536),"  ")</f>
        <v>-40.49430766113025</v>
      </c>
      <c r="AS528" s="67">
        <f>IFERROR(AVERAGE(Data!AW536),"  ")</f>
        <v>-29.278667759623122</v>
      </c>
      <c r="AT528" s="67">
        <f>IFERROR(AVERAGE(Data!AX536),"  ")</f>
        <v>-22.899640215572081</v>
      </c>
      <c r="AU528" s="66">
        <f>IFERROR(AVERAGE(Data!AZ536), "  ")</f>
        <v>90.75</v>
      </c>
      <c r="AV528" s="66">
        <f>IFERROR(AVERAGE(Data!BA536), "  ")</f>
        <v>40.049999999999997</v>
      </c>
      <c r="AW528" s="66">
        <f>IFERROR(AVERAGE(Data!BB536), "  ")</f>
        <v>296.50400000000002</v>
      </c>
      <c r="AX528" s="66">
        <f>IFERROR(AVERAGE(Data!BC536), "  ")</f>
        <v>1.4</v>
      </c>
      <c r="AY528" s="66">
        <f>IFERROR(AVERAGE(Data!BD536), "  ")</f>
        <v>428.70400000000001</v>
      </c>
      <c r="AZ528" s="66">
        <f>IFERROR(AVERAGE(Data!BE536), "  ")</f>
        <v>388.83800000000002</v>
      </c>
      <c r="BA528" s="66">
        <f>IFERROR(AVERAGE(Data!BF536), "  ")</f>
        <v>226.95</v>
      </c>
      <c r="BB528" s="66">
        <f>IFERROR(AVERAGE(Data!BG536), "  ")</f>
        <v>1611.0940000000001</v>
      </c>
      <c r="BC528" s="66">
        <f>IFERROR(AVERAGE(Data!BH536), "  ")</f>
        <v>20.349999999999998</v>
      </c>
      <c r="BD528" s="66">
        <f>IFERROR(AVERAGE(Data!BI536), "  ")</f>
        <v>2247.232</v>
      </c>
    </row>
    <row r="529" spans="1:56" x14ac:dyDescent="0.25">
      <c r="A529" s="59">
        <f t="shared" si="8"/>
        <v>41314</v>
      </c>
      <c r="B529" s="66">
        <f>IFERROR(AVERAGE(Data!B537),"  ")</f>
        <v>49700</v>
      </c>
      <c r="C529" s="66">
        <f>IFERROR(AVERAGE(Data!C537),"  ")</f>
        <v>17236</v>
      </c>
      <c r="D529" s="66">
        <f>IFERROR(AVERAGE(Data!D537),"  ")</f>
        <v>0</v>
      </c>
      <c r="E529" s="66">
        <f>IFERROR(AVERAGE(Data!E537),"  ")</f>
        <v>66936</v>
      </c>
      <c r="F529" s="66">
        <f>IFERROR(AVERAGE(Data!F537),"  ")</f>
        <v>86709</v>
      </c>
      <c r="G529" s="66">
        <f>IFERROR(AVERAGE(Data!G537),"  ")</f>
        <v>330356</v>
      </c>
      <c r="H529" s="67">
        <f>IFERROR(AVERAGE(Data!H537),"  ")</f>
        <v>-84.491195551436519</v>
      </c>
      <c r="I529" s="67">
        <f>IFERROR(AVERAGE(Data!I537),"  ")</f>
        <v>-76.963112924823051</v>
      </c>
      <c r="J529" s="67">
        <f>IFERROR(AVERAGE(Data!J537),"  ")</f>
        <v>-73.752860550436509</v>
      </c>
      <c r="K529" s="66">
        <f>IFERROR(AVERAGE(Data!L537),"  ")</f>
        <v>11200</v>
      </c>
      <c r="L529" s="66">
        <f>IFERROR(AVERAGE(Data!M537),"  ")</f>
        <v>52350</v>
      </c>
      <c r="M529" s="66">
        <f>IFERROR(AVERAGE(Data!N537),"  ")</f>
        <v>29400</v>
      </c>
      <c r="N529" s="66">
        <f>IFERROR(AVERAGE(Data!O537),"  ")</f>
        <v>92950</v>
      </c>
      <c r="O529" s="66">
        <f>IFERROR(AVERAGE(Data!P537),"  ")</f>
        <v>60875</v>
      </c>
      <c r="P529" s="66">
        <f>IFERROR(AVERAGE(Data!Q537),"  ")</f>
        <v>23825</v>
      </c>
      <c r="Q529" s="67">
        <f>IFERROR(AVERAGE(Data!R537),"  ")</f>
        <v>288.10020876826724</v>
      </c>
      <c r="R529" s="67">
        <f>IFERROR(AVERAGE(Data!S537),"  ")</f>
        <v>132.23652837386743</v>
      </c>
      <c r="S529" s="67">
        <f>IFERROR(AVERAGE(Data!T537),"  ")</f>
        <v>155.50891920251834</v>
      </c>
      <c r="T529" s="66">
        <f>IFERROR(AVERAGE(Data!V537), " ")</f>
        <v>127225</v>
      </c>
      <c r="U529" s="66">
        <f>IFERROR(AVERAGE(Data!W537), " ")</f>
        <v>176512</v>
      </c>
      <c r="V529" s="66">
        <f>IFERROR(AVERAGE(Data!X537), " ")</f>
        <v>16800</v>
      </c>
      <c r="W529" s="66">
        <f>IFERROR(AVERAGE(Data!Y537), " ")</f>
        <v>320537</v>
      </c>
      <c r="X529" s="66">
        <f>IFERROR(AVERAGE(Data!Z537), " ")</f>
        <v>333352.25</v>
      </c>
      <c r="Y529" s="66">
        <f>IFERROR(AVERAGE(Data!AA537), " ")</f>
        <v>271975.75</v>
      </c>
      <c r="Z529" s="67">
        <f>IFERROR(AVERAGE(Data!AB537), " ")</f>
        <v>-7.1445538818076475</v>
      </c>
      <c r="AA529" s="67">
        <f>IFERROR(AVERAGE(Data!AC537), " ")</f>
        <v>10.377062519815006</v>
      </c>
      <c r="AB529" s="67">
        <f>IFERROR(AVERAGE(Data!AD537), " ")</f>
        <v>22.566901644723835</v>
      </c>
      <c r="AC529" s="66">
        <f>IFERROR(AVERAGE(Data!AF537), "  ")</f>
        <v>0</v>
      </c>
      <c r="AD529" s="66">
        <f>IFERROR(AVERAGE(Data!AG537), "  ")</f>
        <v>15450</v>
      </c>
      <c r="AE529" s="66">
        <f>IFERROR(AVERAGE(Data!AH537), "  ")</f>
        <v>0</v>
      </c>
      <c r="AF529" s="66">
        <f>IFERROR(AVERAGE(Data!AI537), "  ")</f>
        <v>15450</v>
      </c>
      <c r="AG529" s="66">
        <f>IFERROR(AVERAGE(Data!AJ537), "  ")</f>
        <v>7637.5</v>
      </c>
      <c r="AH529" s="66">
        <f>IFERROR(AVERAGE(Data!AK537), "  ")</f>
        <v>7145.833333333333</v>
      </c>
      <c r="AI529" s="67">
        <f>IFERROR(AVERAGE(Data!AL537), "  ")</f>
        <v>50</v>
      </c>
      <c r="AJ529" s="67">
        <f>IFERROR(AVERAGE(Data!AM537), "  ")</f>
        <v>33.115468409586057</v>
      </c>
      <c r="AK529" s="67">
        <f>IFERROR(AVERAGE(Data!AN537), "  ")</f>
        <v>6.8804664723032039</v>
      </c>
      <c r="AL529" s="66">
        <f>IFERROR(AVERAGE(Data!AP537),"  ")</f>
        <v>188125</v>
      </c>
      <c r="AM529" s="66">
        <f>IFERROR(AVERAGE(Data!AQ537),"  ")</f>
        <v>261548</v>
      </c>
      <c r="AN529" s="66">
        <f>IFERROR(AVERAGE(Data!AR537),"  ")</f>
        <v>46200</v>
      </c>
      <c r="AO529" s="66">
        <f>IFERROR(AVERAGE(Data!AS537),"  ")</f>
        <v>495873</v>
      </c>
      <c r="AP529" s="66">
        <f>IFERROR(AVERAGE(Data!AT537),"  ")</f>
        <v>488573.75</v>
      </c>
      <c r="AQ529" s="66">
        <f>IFERROR(AVERAGE(Data!AU537),"  ")</f>
        <v>633302.58333333337</v>
      </c>
      <c r="AR529" s="67">
        <f>IFERROR(AVERAGE(Data!AV537),"  ")</f>
        <v>-38.86036619197337</v>
      </c>
      <c r="AS529" s="67">
        <f>IFERROR(AVERAGE(Data!AW537),"  ")</f>
        <v>-31.221112564611254</v>
      </c>
      <c r="AT529" s="67">
        <f>IFERROR(AVERAGE(Data!AX537),"  ")</f>
        <v>-22.853030627408099</v>
      </c>
      <c r="AU529" s="66">
        <f>IFERROR(AVERAGE(Data!AZ537), "  ")</f>
        <v>66.936000000000007</v>
      </c>
      <c r="AV529" s="66">
        <f>IFERROR(AVERAGE(Data!BA537), "  ")</f>
        <v>92.95</v>
      </c>
      <c r="AW529" s="66">
        <f>IFERROR(AVERAGE(Data!BB537), "  ")</f>
        <v>320.53699999999998</v>
      </c>
      <c r="AX529" s="66">
        <f>IFERROR(AVERAGE(Data!BC537), "  ")</f>
        <v>15.45</v>
      </c>
      <c r="AY529" s="66">
        <f>IFERROR(AVERAGE(Data!BD537), "  ")</f>
        <v>495.87299999999999</v>
      </c>
      <c r="AZ529" s="66">
        <f>IFERROR(AVERAGE(Data!BE537), "  ")</f>
        <v>455.774</v>
      </c>
      <c r="BA529" s="66">
        <f>IFERROR(AVERAGE(Data!BF537), "  ")</f>
        <v>319.89999999999998</v>
      </c>
      <c r="BB529" s="66">
        <f>IFERROR(AVERAGE(Data!BG537), "  ")</f>
        <v>1931.6310000000001</v>
      </c>
      <c r="BC529" s="66">
        <f>IFERROR(AVERAGE(Data!BH537), "  ")</f>
        <v>35.799999999999997</v>
      </c>
      <c r="BD529" s="66">
        <f>IFERROR(AVERAGE(Data!BI537), "  ")</f>
        <v>2743.105</v>
      </c>
    </row>
    <row r="530" spans="1:56" x14ac:dyDescent="0.25">
      <c r="A530" s="59">
        <f t="shared" si="8"/>
        <v>41321</v>
      </c>
      <c r="B530" s="66">
        <f>IFERROR(AVERAGE(Data!B538),"  ")</f>
        <v>104200</v>
      </c>
      <c r="C530" s="66">
        <f>IFERROR(AVERAGE(Data!C538),"  ")</f>
        <v>32500</v>
      </c>
      <c r="D530" s="66">
        <f>IFERROR(AVERAGE(Data!D538),"  ")</f>
        <v>0</v>
      </c>
      <c r="E530" s="66">
        <f>IFERROR(AVERAGE(Data!E538),"  ")</f>
        <v>136700</v>
      </c>
      <c r="F530" s="66">
        <f>IFERROR(AVERAGE(Data!F538),"  ")</f>
        <v>88621.5</v>
      </c>
      <c r="G530" s="66">
        <f>IFERROR(AVERAGE(Data!G538),"  ")</f>
        <v>342653.5</v>
      </c>
      <c r="H530" s="67">
        <f>IFERROR(AVERAGE(Data!H538),"  ")</f>
        <v>-66.265738131314379</v>
      </c>
      <c r="I530" s="67">
        <f>IFERROR(AVERAGE(Data!I538),"  ")</f>
        <v>-77.179169585101562</v>
      </c>
      <c r="J530" s="67">
        <f>IFERROR(AVERAGE(Data!J538),"  ")</f>
        <v>-74.136700777899534</v>
      </c>
      <c r="K530" s="66">
        <f>IFERROR(AVERAGE(Data!L538),"  ")</f>
        <v>32900</v>
      </c>
      <c r="L530" s="66">
        <f>IFERROR(AVERAGE(Data!M538),"  ")</f>
        <v>52200</v>
      </c>
      <c r="M530" s="66">
        <f>IFERROR(AVERAGE(Data!N538),"  ")</f>
        <v>21400</v>
      </c>
      <c r="N530" s="66">
        <f>IFERROR(AVERAGE(Data!O538),"  ")</f>
        <v>106500</v>
      </c>
      <c r="O530" s="66">
        <f>IFERROR(AVERAGE(Data!P538),"  ")</f>
        <v>73987.5</v>
      </c>
      <c r="P530" s="66">
        <f>IFERROR(AVERAGE(Data!Q538),"  ")</f>
        <v>21864.583333333332</v>
      </c>
      <c r="Q530" s="67">
        <f>IFERROR(AVERAGE(Data!R538),"  ")</f>
        <v>217.91044776119404</v>
      </c>
      <c r="R530" s="67">
        <f>IFERROR(AVERAGE(Data!S538),"  ")</f>
        <v>192.58526940187841</v>
      </c>
      <c r="S530" s="67">
        <f>IFERROR(AVERAGE(Data!T538),"  ")</f>
        <v>238.38970938542167</v>
      </c>
      <c r="T530" s="66">
        <f>IFERROR(AVERAGE(Data!V538), " ")</f>
        <v>95900</v>
      </c>
      <c r="U530" s="66">
        <f>IFERROR(AVERAGE(Data!W538), " ")</f>
        <v>93248</v>
      </c>
      <c r="V530" s="66">
        <f>IFERROR(AVERAGE(Data!X538), " ")</f>
        <v>8400</v>
      </c>
      <c r="W530" s="66">
        <f>IFERROR(AVERAGE(Data!Y538), " ")</f>
        <v>197548</v>
      </c>
      <c r="X530" s="66">
        <f>IFERROR(AVERAGE(Data!Z538), " ")</f>
        <v>299126.75</v>
      </c>
      <c r="Y530" s="66">
        <f>IFERROR(AVERAGE(Data!AA538), " ")</f>
        <v>260826.25</v>
      </c>
      <c r="Z530" s="67">
        <f>IFERROR(AVERAGE(Data!AB538), " ")</f>
        <v>-15.360754070265637</v>
      </c>
      <c r="AA530" s="67">
        <f>IFERROR(AVERAGE(Data!AC538), " ")</f>
        <v>4.177796894100605</v>
      </c>
      <c r="AB530" s="67">
        <f>IFERROR(AVERAGE(Data!AD538), " ")</f>
        <v>14.684296538404396</v>
      </c>
      <c r="AC530" s="66">
        <f>IFERROR(AVERAGE(Data!AF538), "  ")</f>
        <v>0</v>
      </c>
      <c r="AD530" s="66">
        <f>IFERROR(AVERAGE(Data!AG538), "  ")</f>
        <v>6720</v>
      </c>
      <c r="AE530" s="66">
        <f>IFERROR(AVERAGE(Data!AH538), "  ")</f>
        <v>0</v>
      </c>
      <c r="AF530" s="66">
        <f>IFERROR(AVERAGE(Data!AI538), "  ")</f>
        <v>6720</v>
      </c>
      <c r="AG530" s="66">
        <f>IFERROR(AVERAGE(Data!AJ538), "  ")</f>
        <v>5892.5</v>
      </c>
      <c r="AH530" s="66">
        <f>IFERROR(AVERAGE(Data!AK538), "  ")</f>
        <v>8312.5</v>
      </c>
      <c r="AI530" s="67">
        <f>IFERROR(AVERAGE(Data!AL538), "  ")</f>
        <v>-25.333333333333329</v>
      </c>
      <c r="AJ530" s="67">
        <f>IFERROR(AVERAGE(Data!AM538), "  ")</f>
        <v>-22.847790507364973</v>
      </c>
      <c r="AK530" s="67">
        <f>IFERROR(AVERAGE(Data!AN538), "  ")</f>
        <v>-29.112781954887225</v>
      </c>
      <c r="AL530" s="66">
        <f>IFERROR(AVERAGE(Data!AP538),"  ")</f>
        <v>233000</v>
      </c>
      <c r="AM530" s="66">
        <f>IFERROR(AVERAGE(Data!AQ538),"  ")</f>
        <v>184668</v>
      </c>
      <c r="AN530" s="66">
        <f>IFERROR(AVERAGE(Data!AR538),"  ")</f>
        <v>29800</v>
      </c>
      <c r="AO530" s="66">
        <f>IFERROR(AVERAGE(Data!AS538),"  ")</f>
        <v>447468</v>
      </c>
      <c r="AP530" s="66">
        <f>IFERROR(AVERAGE(Data!AT538),"  ")</f>
        <v>467628.25</v>
      </c>
      <c r="AQ530" s="66">
        <f>IFERROR(AVERAGE(Data!AU538),"  ")</f>
        <v>633656.83333333337</v>
      </c>
      <c r="AR530" s="67">
        <f>IFERROR(AVERAGE(Data!AV538),"  ")</f>
        <v>-34.304666097021695</v>
      </c>
      <c r="AS530" s="67">
        <f>IFERROR(AVERAGE(Data!AW538),"  ")</f>
        <v>-33.987361517351978</v>
      </c>
      <c r="AT530" s="67">
        <f>IFERROR(AVERAGE(Data!AX538),"  ")</f>
        <v>-26.201655943635117</v>
      </c>
      <c r="AU530" s="66">
        <f>IFERROR(AVERAGE(Data!AZ538), "  ")</f>
        <v>136.69999999999999</v>
      </c>
      <c r="AV530" s="66">
        <f>IFERROR(AVERAGE(Data!BA538), "  ")</f>
        <v>106.5</v>
      </c>
      <c r="AW530" s="66">
        <f>IFERROR(AVERAGE(Data!BB538), "  ")</f>
        <v>197.548</v>
      </c>
      <c r="AX530" s="66">
        <f>IFERROR(AVERAGE(Data!BC538), "  ")</f>
        <v>6.72</v>
      </c>
      <c r="AY530" s="66">
        <f>IFERROR(AVERAGE(Data!BD538), "  ")</f>
        <v>447.46800000000002</v>
      </c>
      <c r="AZ530" s="66">
        <f>IFERROR(AVERAGE(Data!BE538), "  ")</f>
        <v>592.47399999999993</v>
      </c>
      <c r="BA530" s="66">
        <f>IFERROR(AVERAGE(Data!BF538), "  ")</f>
        <v>426.4</v>
      </c>
      <c r="BB530" s="66">
        <f>IFERROR(AVERAGE(Data!BG538), "  ")</f>
        <v>2129.1790000000001</v>
      </c>
      <c r="BC530" s="66">
        <f>IFERROR(AVERAGE(Data!BH538), "  ")</f>
        <v>42.519999999999996</v>
      </c>
      <c r="BD530" s="66">
        <f>IFERROR(AVERAGE(Data!BI538), "  ")</f>
        <v>3190.5729999999999</v>
      </c>
    </row>
    <row r="531" spans="1:56" x14ac:dyDescent="0.25">
      <c r="A531" s="59">
        <f t="shared" si="8"/>
        <v>41328</v>
      </c>
      <c r="B531" s="66">
        <f>IFERROR(AVERAGE(Data!B539),"  ")</f>
        <v>57037</v>
      </c>
      <c r="C531" s="66">
        <f>IFERROR(AVERAGE(Data!C539),"  ")</f>
        <v>54974</v>
      </c>
      <c r="D531" s="66">
        <f>IFERROR(AVERAGE(Data!D539),"  ")</f>
        <v>0</v>
      </c>
      <c r="E531" s="66">
        <f>IFERROR(AVERAGE(Data!E539),"  ")</f>
        <v>112011</v>
      </c>
      <c r="F531" s="66">
        <f>IFERROR(AVERAGE(Data!F539),"  ")</f>
        <v>101599.25</v>
      </c>
      <c r="G531" s="66">
        <f>IFERROR(AVERAGE(Data!G539),"  ")</f>
        <v>340751</v>
      </c>
      <c r="H531" s="67">
        <f>IFERROR(AVERAGE(Data!H539),"  ")</f>
        <v>-61.850153946758944</v>
      </c>
      <c r="I531" s="67">
        <f>IFERROR(AVERAGE(Data!I539),"  ")</f>
        <v>-72.989734162256866</v>
      </c>
      <c r="J531" s="67">
        <f>IFERROR(AVERAGE(Data!J539),"  ")</f>
        <v>-70.183726533451107</v>
      </c>
      <c r="K531" s="66">
        <f>IFERROR(AVERAGE(Data!L539),"  ")</f>
        <v>49300</v>
      </c>
      <c r="L531" s="66">
        <f>IFERROR(AVERAGE(Data!M539),"  ")</f>
        <v>21650</v>
      </c>
      <c r="M531" s="66">
        <f>IFERROR(AVERAGE(Data!N539),"  ")</f>
        <v>50400</v>
      </c>
      <c r="N531" s="66">
        <f>IFERROR(AVERAGE(Data!O539),"  ")</f>
        <v>121350</v>
      </c>
      <c r="O531" s="66">
        <f>IFERROR(AVERAGE(Data!P539),"  ")</f>
        <v>90212.5</v>
      </c>
      <c r="P531" s="66">
        <f>IFERROR(AVERAGE(Data!Q539),"  ")</f>
        <v>21017.083333333332</v>
      </c>
      <c r="Q531" s="67">
        <f>IFERROR(AVERAGE(Data!R539),"  ")</f>
        <v>333.7026447462473</v>
      </c>
      <c r="R531" s="67">
        <f>IFERROR(AVERAGE(Data!S539),"  ")</f>
        <v>219.53422474098997</v>
      </c>
      <c r="S531" s="67">
        <f>IFERROR(AVERAGE(Data!T539),"  ")</f>
        <v>329.23415475506033</v>
      </c>
      <c r="T531" s="66">
        <f>IFERROR(AVERAGE(Data!V539), " ")</f>
        <v>64500</v>
      </c>
      <c r="U531" s="66">
        <f>IFERROR(AVERAGE(Data!W539), " ")</f>
        <v>111968</v>
      </c>
      <c r="V531" s="66">
        <f>IFERROR(AVERAGE(Data!X539), " ")</f>
        <v>8400</v>
      </c>
      <c r="W531" s="66">
        <f>IFERROR(AVERAGE(Data!Y539), " ")</f>
        <v>184868</v>
      </c>
      <c r="X531" s="66">
        <f>IFERROR(AVERAGE(Data!Z539), " ")</f>
        <v>249864.25</v>
      </c>
      <c r="Y531" s="66">
        <f>IFERROR(AVERAGE(Data!AA539), " ")</f>
        <v>249654</v>
      </c>
      <c r="Z531" s="67">
        <f>IFERROR(AVERAGE(Data!AB539), " ")</f>
        <v>-1.4694203864090594</v>
      </c>
      <c r="AA531" s="67">
        <f>IFERROR(AVERAGE(Data!AC539), " ")</f>
        <v>-7.3718325966937837</v>
      </c>
      <c r="AB531" s="67">
        <f>IFERROR(AVERAGE(Data!AD539), " ")</f>
        <v>8.4216555713112484E-2</v>
      </c>
      <c r="AC531" s="66">
        <f>IFERROR(AVERAGE(Data!AF539), "  ")</f>
        <v>0</v>
      </c>
      <c r="AD531" s="66">
        <f>IFERROR(AVERAGE(Data!AG539), "  ")</f>
        <v>3450</v>
      </c>
      <c r="AE531" s="66">
        <f>IFERROR(AVERAGE(Data!AH539), "  ")</f>
        <v>0</v>
      </c>
      <c r="AF531" s="66">
        <f>IFERROR(AVERAGE(Data!AI539), "  ")</f>
        <v>3450</v>
      </c>
      <c r="AG531" s="66">
        <f>IFERROR(AVERAGE(Data!AJ539), "  ")</f>
        <v>6755</v>
      </c>
      <c r="AH531" s="66">
        <f>IFERROR(AVERAGE(Data!AK539), "  ")</f>
        <v>8133.333333333333</v>
      </c>
      <c r="AI531" s="67">
        <f>IFERROR(AVERAGE(Data!AL539), "  ")</f>
        <v>-23.333333333333329</v>
      </c>
      <c r="AJ531" s="67">
        <f>IFERROR(AVERAGE(Data!AM539), "  ")</f>
        <v>-9.3288590604026833</v>
      </c>
      <c r="AK531" s="67">
        <f>IFERROR(AVERAGE(Data!AN539), "  ")</f>
        <v>-16.946721311475411</v>
      </c>
      <c r="AL531" s="66">
        <f>IFERROR(AVERAGE(Data!AP539),"  ")</f>
        <v>170837</v>
      </c>
      <c r="AM531" s="66">
        <f>IFERROR(AVERAGE(Data!AQ539),"  ")</f>
        <v>192042</v>
      </c>
      <c r="AN531" s="66">
        <f>IFERROR(AVERAGE(Data!AR539),"  ")</f>
        <v>58800</v>
      </c>
      <c r="AO531" s="66">
        <f>IFERROR(AVERAGE(Data!AS539),"  ")</f>
        <v>421679</v>
      </c>
      <c r="AP531" s="66">
        <f>IFERROR(AVERAGE(Data!AT539),"  ")</f>
        <v>448431</v>
      </c>
      <c r="AQ531" s="66">
        <f>IFERROR(AVERAGE(Data!AU539),"  ")</f>
        <v>619555.41666666663</v>
      </c>
      <c r="AR531" s="67">
        <f>IFERROR(AVERAGE(Data!AV539),"  ")</f>
        <v>-17.915450845121693</v>
      </c>
      <c r="AS531" s="67">
        <f>IFERROR(AVERAGE(Data!AW539),"  ")</f>
        <v>-34.207401815847014</v>
      </c>
      <c r="AT531" s="67">
        <f>IFERROR(AVERAGE(Data!AX539),"  ")</f>
        <v>-27.620518207612577</v>
      </c>
      <c r="AU531" s="66">
        <f>IFERROR(AVERAGE(Data!AZ539), "  ")</f>
        <v>112.011</v>
      </c>
      <c r="AV531" s="66">
        <f>IFERROR(AVERAGE(Data!BA539), "  ")</f>
        <v>121.35</v>
      </c>
      <c r="AW531" s="66">
        <f>IFERROR(AVERAGE(Data!BB539), "  ")</f>
        <v>184.86799999999999</v>
      </c>
      <c r="AX531" s="66">
        <f>IFERROR(AVERAGE(Data!BC539), "  ")</f>
        <v>3.45</v>
      </c>
      <c r="AY531" s="66">
        <f>IFERROR(AVERAGE(Data!BD539), "  ")</f>
        <v>421.67899999999997</v>
      </c>
      <c r="AZ531" s="66">
        <f>IFERROR(AVERAGE(Data!BE539), "  ")</f>
        <v>704.4849999999999</v>
      </c>
      <c r="BA531" s="66">
        <f>IFERROR(AVERAGE(Data!BF539), "  ")</f>
        <v>547.75</v>
      </c>
      <c r="BB531" s="66">
        <f>IFERROR(AVERAGE(Data!BG539), "  ")</f>
        <v>2314.047</v>
      </c>
      <c r="BC531" s="66">
        <f>IFERROR(AVERAGE(Data!BH539), "  ")</f>
        <v>45.97</v>
      </c>
      <c r="BD531" s="66">
        <f>IFERROR(AVERAGE(Data!BI539), "  ")</f>
        <v>3612.252</v>
      </c>
    </row>
    <row r="532" spans="1:56" x14ac:dyDescent="0.25">
      <c r="A532" s="59">
        <f t="shared" si="8"/>
        <v>41335</v>
      </c>
      <c r="B532" s="66">
        <f>IFERROR(AVERAGE(Data!B540),"  ")</f>
        <v>49600</v>
      </c>
      <c r="C532" s="66">
        <f>IFERROR(AVERAGE(Data!C540),"  ")</f>
        <v>74600</v>
      </c>
      <c r="D532" s="66">
        <f>IFERROR(AVERAGE(Data!D540),"  ")</f>
        <v>0</v>
      </c>
      <c r="E532" s="66">
        <f>IFERROR(AVERAGE(Data!E540),"  ")</f>
        <v>124200</v>
      </c>
      <c r="F532" s="66">
        <f>IFERROR(AVERAGE(Data!F540),"  ")</f>
        <v>109961.75</v>
      </c>
      <c r="G532" s="66">
        <f>IFERROR(AVERAGE(Data!G540),"  ")</f>
        <v>348537.75</v>
      </c>
      <c r="H532" s="67">
        <f>IFERROR(AVERAGE(Data!H540),"  ")</f>
        <v>-55.595280657847688</v>
      </c>
      <c r="I532" s="67">
        <f>IFERROR(AVERAGE(Data!I540),"  ")</f>
        <v>-68.808141637603242</v>
      </c>
      <c r="J532" s="67">
        <f>IFERROR(AVERAGE(Data!J540),"  ")</f>
        <v>-68.450548039631286</v>
      </c>
      <c r="K532" s="66">
        <f>IFERROR(AVERAGE(Data!L540),"  ")</f>
        <v>60800</v>
      </c>
      <c r="L532" s="66">
        <f>IFERROR(AVERAGE(Data!M540),"  ")</f>
        <v>34100</v>
      </c>
      <c r="M532" s="66">
        <f>IFERROR(AVERAGE(Data!N540),"  ")</f>
        <v>19200</v>
      </c>
      <c r="N532" s="66">
        <f>IFERROR(AVERAGE(Data!O540),"  ")</f>
        <v>114100</v>
      </c>
      <c r="O532" s="66">
        <f>IFERROR(AVERAGE(Data!P540),"  ")</f>
        <v>108725</v>
      </c>
      <c r="P532" s="66">
        <f>IFERROR(AVERAGE(Data!Q540),"  ")</f>
        <v>20100.416666666668</v>
      </c>
      <c r="Q532" s="67">
        <f>IFERROR(AVERAGE(Data!R540),"  ")</f>
        <v>163.51039260969978</v>
      </c>
      <c r="R532" s="67">
        <f>IFERROR(AVERAGE(Data!S540),"  ")</f>
        <v>237.83888759418937</v>
      </c>
      <c r="S532" s="67">
        <f>IFERROR(AVERAGE(Data!T540),"  ")</f>
        <v>440.90918513297811</v>
      </c>
      <c r="T532" s="66">
        <f>IFERROR(AVERAGE(Data!V540), " ")</f>
        <v>32800</v>
      </c>
      <c r="U532" s="66">
        <f>IFERROR(AVERAGE(Data!W540), " ")</f>
        <v>56888</v>
      </c>
      <c r="V532" s="66">
        <f>IFERROR(AVERAGE(Data!X540), " ")</f>
        <v>9800</v>
      </c>
      <c r="W532" s="66">
        <f>IFERROR(AVERAGE(Data!Y540), " ")</f>
        <v>99488</v>
      </c>
      <c r="X532" s="66">
        <f>IFERROR(AVERAGE(Data!Z540), " ")</f>
        <v>200610.25</v>
      </c>
      <c r="Y532" s="66">
        <f>IFERROR(AVERAGE(Data!AA540), " ")</f>
        <v>228112.58333333334</v>
      </c>
      <c r="Z532" s="67">
        <f>IFERROR(AVERAGE(Data!AB540), " ")</f>
        <v>-48.436317649863689</v>
      </c>
      <c r="AA532" s="67">
        <f>IFERROR(AVERAGE(Data!AC540), " ")</f>
        <v>-16.339803183387247</v>
      </c>
      <c r="AB532" s="67">
        <f>IFERROR(AVERAGE(Data!AD540), " ")</f>
        <v>-12.056473576096016</v>
      </c>
      <c r="AC532" s="66">
        <f>IFERROR(AVERAGE(Data!AF540), "  ")</f>
        <v>0</v>
      </c>
      <c r="AD532" s="66">
        <f>IFERROR(AVERAGE(Data!AG540), "  ")</f>
        <v>0</v>
      </c>
      <c r="AE532" s="66">
        <f>IFERROR(AVERAGE(Data!AH540), "  ")</f>
        <v>0</v>
      </c>
      <c r="AF532" s="66">
        <f>IFERROR(AVERAGE(Data!AI540), "  ")</f>
        <v>0</v>
      </c>
      <c r="AG532" s="66">
        <f>IFERROR(AVERAGE(Data!AJ540), "  ")</f>
        <v>6405</v>
      </c>
      <c r="AH532" s="66">
        <f>IFERROR(AVERAGE(Data!AK540), "  ")</f>
        <v>7504.166666666667</v>
      </c>
      <c r="AI532" s="67">
        <f>IFERROR(AVERAGE(Data!AL540), "  ")</f>
        <v>-100</v>
      </c>
      <c r="AJ532" s="67">
        <f>IFERROR(AVERAGE(Data!AM540), "  ")</f>
        <v>-21.169230769230772</v>
      </c>
      <c r="AK532" s="67">
        <f>IFERROR(AVERAGE(Data!AN540), "  ")</f>
        <v>-14.647418101054976</v>
      </c>
      <c r="AL532" s="66">
        <f>IFERROR(AVERAGE(Data!AP540),"  ")</f>
        <v>143200</v>
      </c>
      <c r="AM532" s="66">
        <f>IFERROR(AVERAGE(Data!AQ540),"  ")</f>
        <v>165588</v>
      </c>
      <c r="AN532" s="66">
        <f>IFERROR(AVERAGE(Data!AR540),"  ")</f>
        <v>29000</v>
      </c>
      <c r="AO532" s="66">
        <f>IFERROR(AVERAGE(Data!AS540),"  ")</f>
        <v>337788</v>
      </c>
      <c r="AP532" s="66">
        <f>IFERROR(AVERAGE(Data!AT540),"  ")</f>
        <v>425702</v>
      </c>
      <c r="AQ532" s="66">
        <f>IFERROR(AVERAGE(Data!AU540),"  ")</f>
        <v>604254.91666666663</v>
      </c>
      <c r="AR532" s="67">
        <f>IFERROR(AVERAGE(Data!AV540),"  ")</f>
        <v>-35.615524490986239</v>
      </c>
      <c r="AS532" s="67">
        <f>IFERROR(AVERAGE(Data!AW540),"  ")</f>
        <v>-32.709459002873309</v>
      </c>
      <c r="AT532" s="67">
        <f>IFERROR(AVERAGE(Data!AX540),"  ")</f>
        <v>-29.549269975599422</v>
      </c>
      <c r="AU532" s="66">
        <f>IFERROR(AVERAGE(Data!AZ540), "  ")</f>
        <v>124.2</v>
      </c>
      <c r="AV532" s="66">
        <f>IFERROR(AVERAGE(Data!BA540), "  ")</f>
        <v>114.1</v>
      </c>
      <c r="AW532" s="66">
        <f>IFERROR(AVERAGE(Data!BB540), "  ")</f>
        <v>99.488</v>
      </c>
      <c r="AX532" s="66">
        <f>IFERROR(AVERAGE(Data!BC540), "  ")</f>
        <v>0</v>
      </c>
      <c r="AY532" s="66">
        <f>IFERROR(AVERAGE(Data!BD540), "  ")</f>
        <v>337.78800000000001</v>
      </c>
      <c r="AZ532" s="66">
        <f>IFERROR(AVERAGE(Data!BE540), "  ")</f>
        <v>828.68499999999995</v>
      </c>
      <c r="BA532" s="66">
        <f>IFERROR(AVERAGE(Data!BF540), "  ")</f>
        <v>661.85</v>
      </c>
      <c r="BB532" s="66">
        <f>IFERROR(AVERAGE(Data!BG540), "  ")</f>
        <v>2413.5349999999999</v>
      </c>
      <c r="BC532" s="66">
        <f>IFERROR(AVERAGE(Data!BH540), "  ")</f>
        <v>45.97</v>
      </c>
      <c r="BD532" s="66">
        <f>IFERROR(AVERAGE(Data!BI540), "  ")</f>
        <v>3950.04</v>
      </c>
    </row>
    <row r="533" spans="1:56" x14ac:dyDescent="0.25">
      <c r="A533" s="59">
        <f t="shared" si="8"/>
        <v>41342</v>
      </c>
      <c r="B533" s="66">
        <f>IFERROR(AVERAGE(Data!B541),"  ")</f>
        <v>133300</v>
      </c>
      <c r="C533" s="66">
        <f>IFERROR(AVERAGE(Data!C541),"  ")</f>
        <v>83404</v>
      </c>
      <c r="D533" s="66">
        <f>IFERROR(AVERAGE(Data!D541),"  ")</f>
        <v>1400</v>
      </c>
      <c r="E533" s="66">
        <f>IFERROR(AVERAGE(Data!E541),"  ")</f>
        <v>218104</v>
      </c>
      <c r="F533" s="66">
        <f>IFERROR(AVERAGE(Data!F541),"  ")</f>
        <v>147753.75</v>
      </c>
      <c r="G533" s="66">
        <f>IFERROR(AVERAGE(Data!G541),"  ")</f>
        <v>371629.58333333331</v>
      </c>
      <c r="H533" s="67">
        <f>IFERROR(AVERAGE(Data!H541),"  ")</f>
        <v>-17.463008514664146</v>
      </c>
      <c r="I533" s="67">
        <f>IFERROR(AVERAGE(Data!I541),"  ")</f>
        <v>-52.444270283492543</v>
      </c>
      <c r="J533" s="67">
        <f>IFERROR(AVERAGE(Data!J541),"  ")</f>
        <v>-60.241660883204709</v>
      </c>
      <c r="K533" s="66">
        <f>IFERROR(AVERAGE(Data!L541),"  ")</f>
        <v>99900</v>
      </c>
      <c r="L533" s="66">
        <f>IFERROR(AVERAGE(Data!M541),"  ")</f>
        <v>33500</v>
      </c>
      <c r="M533" s="66">
        <f>IFERROR(AVERAGE(Data!N541),"  ")</f>
        <v>25200</v>
      </c>
      <c r="N533" s="66">
        <f>IFERROR(AVERAGE(Data!O541),"  ")</f>
        <v>158600</v>
      </c>
      <c r="O533" s="66">
        <f>IFERROR(AVERAGE(Data!P541),"  ")</f>
        <v>125137.5</v>
      </c>
      <c r="P533" s="66">
        <f>IFERROR(AVERAGE(Data!Q541),"  ")</f>
        <v>21322.75</v>
      </c>
      <c r="Q533" s="67">
        <f>IFERROR(AVERAGE(Data!R541),"  ")</f>
        <v>304.40614003773777</v>
      </c>
      <c r="R533" s="67">
        <f>IFERROR(AVERAGE(Data!S541),"  ")</f>
        <v>247.608994569369</v>
      </c>
      <c r="S533" s="67">
        <f>IFERROR(AVERAGE(Data!T541),"  ")</f>
        <v>486.87317536434091</v>
      </c>
      <c r="T533" s="66">
        <f>IFERROR(AVERAGE(Data!V541), " ")</f>
        <v>91600</v>
      </c>
      <c r="U533" s="66">
        <f>IFERROR(AVERAGE(Data!W541), " ")</f>
        <v>78711</v>
      </c>
      <c r="V533" s="66">
        <f>IFERROR(AVERAGE(Data!X541), " ")</f>
        <v>9800</v>
      </c>
      <c r="W533" s="66">
        <f>IFERROR(AVERAGE(Data!Y541), " ")</f>
        <v>180111</v>
      </c>
      <c r="X533" s="66">
        <f>IFERROR(AVERAGE(Data!Z541), " ")</f>
        <v>165503.75</v>
      </c>
      <c r="Y533" s="66">
        <f>IFERROR(AVERAGE(Data!AA541), " ")</f>
        <v>208883.66666666666</v>
      </c>
      <c r="Z533" s="67">
        <f>IFERROR(AVERAGE(Data!AB541), " ")</f>
        <v>-36.479985893140544</v>
      </c>
      <c r="AA533" s="67">
        <f>IFERROR(AVERAGE(Data!AC541), " ")</f>
        <v>-26.239280147339826</v>
      </c>
      <c r="AB533" s="67">
        <f>IFERROR(AVERAGE(Data!AD541), " ")</f>
        <v>-20.767500570492981</v>
      </c>
      <c r="AC533" s="66">
        <f>IFERROR(AVERAGE(Data!AF541), "  ")</f>
        <v>0</v>
      </c>
      <c r="AD533" s="66">
        <f>IFERROR(AVERAGE(Data!AG541), "  ")</f>
        <v>3500</v>
      </c>
      <c r="AE533" s="66">
        <f>IFERROR(AVERAGE(Data!AH541), "  ")</f>
        <v>0</v>
      </c>
      <c r="AF533" s="66">
        <f>IFERROR(AVERAGE(Data!AI541), "  ")</f>
        <v>3500</v>
      </c>
      <c r="AG533" s="66">
        <f>IFERROR(AVERAGE(Data!AJ541), "  ")</f>
        <v>3417.5</v>
      </c>
      <c r="AH533" s="66">
        <f>IFERROR(AVERAGE(Data!AK541), "  ")</f>
        <v>8262.5</v>
      </c>
      <c r="AI533" s="67">
        <f>IFERROR(AVERAGE(Data!AL541), "  ")</f>
        <v>-45.3125</v>
      </c>
      <c r="AJ533" s="67">
        <f>IFERROR(AVERAGE(Data!AM541), "  ")</f>
        <v>-52.2027972027972</v>
      </c>
      <c r="AK533" s="67">
        <f>IFERROR(AVERAGE(Data!AN541), "  ")</f>
        <v>-58.638426626323749</v>
      </c>
      <c r="AL533" s="66">
        <f>IFERROR(AVERAGE(Data!AP541),"  ")</f>
        <v>324800</v>
      </c>
      <c r="AM533" s="66">
        <f>IFERROR(AVERAGE(Data!AQ541),"  ")</f>
        <v>199115</v>
      </c>
      <c r="AN533" s="66">
        <f>IFERROR(AVERAGE(Data!AR541),"  ")</f>
        <v>36400</v>
      </c>
      <c r="AO533" s="66">
        <f>IFERROR(AVERAGE(Data!AS541),"  ")</f>
        <v>560315</v>
      </c>
      <c r="AP533" s="66">
        <f>IFERROR(AVERAGE(Data!AT541),"  ")</f>
        <v>441812.5</v>
      </c>
      <c r="AQ533" s="66">
        <f>IFERROR(AVERAGE(Data!AU541),"  ")</f>
        <v>610098.5</v>
      </c>
      <c r="AR533" s="67">
        <f>IFERROR(AVERAGE(Data!AV541),"  ")</f>
        <v>-5.5783612900181634</v>
      </c>
      <c r="AS533" s="67">
        <f>IFERROR(AVERAGE(Data!AW541),"  ")</f>
        <v>-23.591561931584557</v>
      </c>
      <c r="AT533" s="67">
        <f>IFERROR(AVERAGE(Data!AX541),"  ")</f>
        <v>-27.583414809248019</v>
      </c>
      <c r="AU533" s="66">
        <f>IFERROR(AVERAGE(Data!AZ541), "  ")</f>
        <v>218.10400000000001</v>
      </c>
      <c r="AV533" s="66">
        <f>IFERROR(AVERAGE(Data!BA541), "  ")</f>
        <v>158.6</v>
      </c>
      <c r="AW533" s="66">
        <f>IFERROR(AVERAGE(Data!BB541), "  ")</f>
        <v>180.11099999999999</v>
      </c>
      <c r="AX533" s="66">
        <f>IFERROR(AVERAGE(Data!BC541), "  ")</f>
        <v>3.5</v>
      </c>
      <c r="AY533" s="66">
        <f>IFERROR(AVERAGE(Data!BD541), "  ")</f>
        <v>560.31500000000005</v>
      </c>
      <c r="AZ533" s="66">
        <f>IFERROR(AVERAGE(Data!BE541), "  ")</f>
        <v>1046.789</v>
      </c>
      <c r="BA533" s="66">
        <f>IFERROR(AVERAGE(Data!BF541), "  ")</f>
        <v>820.45</v>
      </c>
      <c r="BB533" s="66">
        <f>IFERROR(AVERAGE(Data!BG541), "  ")</f>
        <v>2593.6459999999997</v>
      </c>
      <c r="BC533" s="66">
        <f>IFERROR(AVERAGE(Data!BH541), "  ")</f>
        <v>49.47</v>
      </c>
      <c r="BD533" s="66">
        <f>IFERROR(AVERAGE(Data!BI541), "  ")</f>
        <v>4510.3549999999996</v>
      </c>
    </row>
    <row r="534" spans="1:56" x14ac:dyDescent="0.25">
      <c r="A534" s="59">
        <f t="shared" si="8"/>
        <v>41349</v>
      </c>
      <c r="B534" s="66">
        <f>IFERROR(AVERAGE(Data!B542),"  ")</f>
        <v>85150</v>
      </c>
      <c r="C534" s="66">
        <f>IFERROR(AVERAGE(Data!C542),"  ")</f>
        <v>86127</v>
      </c>
      <c r="D534" s="66">
        <f>IFERROR(AVERAGE(Data!D542),"  ")</f>
        <v>1400</v>
      </c>
      <c r="E534" s="66">
        <f>IFERROR(AVERAGE(Data!E542),"  ")</f>
        <v>172677</v>
      </c>
      <c r="F534" s="66">
        <f>IFERROR(AVERAGE(Data!F542),"  ")</f>
        <v>156748</v>
      </c>
      <c r="G534" s="66">
        <f>IFERROR(AVERAGE(Data!G542),"  ")</f>
        <v>356649.66666666669</v>
      </c>
      <c r="H534" s="67">
        <f>IFERROR(AVERAGE(Data!H542),"  ")</f>
        <v>-13.607072455647062</v>
      </c>
      <c r="I534" s="67">
        <f>IFERROR(AVERAGE(Data!I542),"  ")</f>
        <v>-39.563074977444302</v>
      </c>
      <c r="J534" s="67">
        <f>IFERROR(AVERAGE(Data!J542),"  ")</f>
        <v>-56.049867797437081</v>
      </c>
      <c r="K534" s="66">
        <f>IFERROR(AVERAGE(Data!L542),"  ")</f>
        <v>60450</v>
      </c>
      <c r="L534" s="66">
        <f>IFERROR(AVERAGE(Data!M542),"  ")</f>
        <v>27350</v>
      </c>
      <c r="M534" s="66">
        <f>IFERROR(AVERAGE(Data!N542),"  ")</f>
        <v>28000</v>
      </c>
      <c r="N534" s="66">
        <f>IFERROR(AVERAGE(Data!O542),"  ")</f>
        <v>115800</v>
      </c>
      <c r="O534" s="66">
        <f>IFERROR(AVERAGE(Data!P542),"  ")</f>
        <v>127462.5</v>
      </c>
      <c r="P534" s="66">
        <f>IFERROR(AVERAGE(Data!Q542),"  ")</f>
        <v>21833</v>
      </c>
      <c r="Q534" s="67">
        <f>IFERROR(AVERAGE(Data!R542),"  ")</f>
        <v>300</v>
      </c>
      <c r="R534" s="67">
        <f>IFERROR(AVERAGE(Data!S542),"  ")</f>
        <v>265.62015948597326</v>
      </c>
      <c r="S534" s="67">
        <f>IFERROR(AVERAGE(Data!T542),"  ")</f>
        <v>483.80662300187788</v>
      </c>
      <c r="T534" s="66">
        <f>IFERROR(AVERAGE(Data!V542), " ")</f>
        <v>99600</v>
      </c>
      <c r="U534" s="66">
        <f>IFERROR(AVERAGE(Data!W542), " ")</f>
        <v>43200</v>
      </c>
      <c r="V534" s="66">
        <f>IFERROR(AVERAGE(Data!X542), " ")</f>
        <v>9800</v>
      </c>
      <c r="W534" s="66">
        <f>IFERROR(AVERAGE(Data!Y542), " ")</f>
        <v>152600</v>
      </c>
      <c r="X534" s="66">
        <f>IFERROR(AVERAGE(Data!Z542), " ")</f>
        <v>154266.75</v>
      </c>
      <c r="Y534" s="66">
        <f>IFERROR(AVERAGE(Data!AA542), " ")</f>
        <v>184915.83333333334</v>
      </c>
      <c r="Z534" s="67">
        <f>IFERROR(AVERAGE(Data!AB542), " ")</f>
        <v>17.204301075268823</v>
      </c>
      <c r="AA534" s="67">
        <f>IFERROR(AVERAGE(Data!AC542), " ")</f>
        <v>-22.314768536994677</v>
      </c>
      <c r="AB534" s="67">
        <f>IFERROR(AVERAGE(Data!AD542), " ")</f>
        <v>-16.574612774280194</v>
      </c>
      <c r="AC534" s="66">
        <f>IFERROR(AVERAGE(Data!AF542), "  ")</f>
        <v>0</v>
      </c>
      <c r="AD534" s="66">
        <f>IFERROR(AVERAGE(Data!AG542), "  ")</f>
        <v>1750</v>
      </c>
      <c r="AE534" s="66">
        <f>IFERROR(AVERAGE(Data!AH542), "  ")</f>
        <v>0</v>
      </c>
      <c r="AF534" s="66">
        <f>IFERROR(AVERAGE(Data!AI542), "  ")</f>
        <v>1750</v>
      </c>
      <c r="AG534" s="66">
        <f>IFERROR(AVERAGE(Data!AJ542), "  ")</f>
        <v>2175</v>
      </c>
      <c r="AH534" s="66">
        <f>IFERROR(AVERAGE(Data!AK542), "  ")</f>
        <v>7854.166666666667</v>
      </c>
      <c r="AI534" s="67">
        <f>IFERROR(AVERAGE(Data!AL542), "  ")</f>
        <v>-76.973684210526315</v>
      </c>
      <c r="AJ534" s="67">
        <f>IFERROR(AVERAGE(Data!AM542), "  ")</f>
        <v>-68.014705882352942</v>
      </c>
      <c r="AK534" s="67">
        <f>IFERROR(AVERAGE(Data!AN542), "  ")</f>
        <v>-72.307692307692307</v>
      </c>
      <c r="AL534" s="66">
        <f>IFERROR(AVERAGE(Data!AP542),"  ")</f>
        <v>245200</v>
      </c>
      <c r="AM534" s="66">
        <f>IFERROR(AVERAGE(Data!AQ542),"  ")</f>
        <v>158427</v>
      </c>
      <c r="AN534" s="66">
        <f>IFERROR(AVERAGE(Data!AR542),"  ")</f>
        <v>39200</v>
      </c>
      <c r="AO534" s="66">
        <f>IFERROR(AVERAGE(Data!AS542),"  ")</f>
        <v>442827</v>
      </c>
      <c r="AP534" s="66">
        <f>IFERROR(AVERAGE(Data!AT542),"  ")</f>
        <v>440652.25</v>
      </c>
      <c r="AQ534" s="66">
        <f>IFERROR(AVERAGE(Data!AU542),"  ")</f>
        <v>571252.66666666663</v>
      </c>
      <c r="AR534" s="67">
        <f>IFERROR(AVERAGE(Data!AV542),"  ")</f>
        <v>20.78505498821681</v>
      </c>
      <c r="AS534" s="67">
        <f>IFERROR(AVERAGE(Data!AW542),"  ")</f>
        <v>-11.798856783712141</v>
      </c>
      <c r="AT534" s="67">
        <f>IFERROR(AVERAGE(Data!AX542),"  ")</f>
        <v>-22.862110636390899</v>
      </c>
      <c r="AU534" s="66">
        <f>IFERROR(AVERAGE(Data!AZ542), "  ")</f>
        <v>172.67699999999999</v>
      </c>
      <c r="AV534" s="66">
        <f>IFERROR(AVERAGE(Data!BA542), "  ")</f>
        <v>115.8</v>
      </c>
      <c r="AW534" s="66">
        <f>IFERROR(AVERAGE(Data!BB542), "  ")</f>
        <v>152.6</v>
      </c>
      <c r="AX534" s="66">
        <f>IFERROR(AVERAGE(Data!BC542), "  ")</f>
        <v>1.75</v>
      </c>
      <c r="AY534" s="66">
        <f>IFERROR(AVERAGE(Data!BD542), "  ")</f>
        <v>442.827</v>
      </c>
      <c r="AZ534" s="66">
        <f>IFERROR(AVERAGE(Data!BE542), "  ")</f>
        <v>1219.4659999999999</v>
      </c>
      <c r="BA534" s="66">
        <f>IFERROR(AVERAGE(Data!BF542), "  ")</f>
        <v>936.25</v>
      </c>
      <c r="BB534" s="66">
        <f>IFERROR(AVERAGE(Data!BG542), "  ")</f>
        <v>2746.2459999999996</v>
      </c>
      <c r="BC534" s="66">
        <f>IFERROR(AVERAGE(Data!BH542), "  ")</f>
        <v>51.22</v>
      </c>
      <c r="BD534" s="66">
        <f>IFERROR(AVERAGE(Data!BI542), "  ")</f>
        <v>4953.1819999999998</v>
      </c>
    </row>
    <row r="535" spans="1:56" x14ac:dyDescent="0.25">
      <c r="A535" s="59">
        <f t="shared" si="8"/>
        <v>41356</v>
      </c>
      <c r="B535" s="66">
        <f>IFERROR(AVERAGE(Data!B543),"  ")</f>
        <v>120100</v>
      </c>
      <c r="C535" s="66">
        <f>IFERROR(AVERAGE(Data!C543),"  ")</f>
        <v>26000</v>
      </c>
      <c r="D535" s="66">
        <f>IFERROR(AVERAGE(Data!D543),"  ")</f>
        <v>0</v>
      </c>
      <c r="E535" s="66">
        <f>IFERROR(AVERAGE(Data!E543),"  ")</f>
        <v>146100</v>
      </c>
      <c r="F535" s="66">
        <f>IFERROR(AVERAGE(Data!F543),"  ")</f>
        <v>165270.25</v>
      </c>
      <c r="G535" s="66">
        <f>IFERROR(AVERAGE(Data!G543),"  ")</f>
        <v>383479.25</v>
      </c>
      <c r="H535" s="67">
        <f>IFERROR(AVERAGE(Data!H543),"  ")</f>
        <v>-73.253221146980962</v>
      </c>
      <c r="I535" s="67">
        <f>IFERROR(AVERAGE(Data!I543),"  ")</f>
        <v>-48.75571485933191</v>
      </c>
      <c r="J535" s="67">
        <f>IFERROR(AVERAGE(Data!J543),"  ")</f>
        <v>-56.902426924012182</v>
      </c>
      <c r="K535" s="66">
        <f>IFERROR(AVERAGE(Data!L543),"  ")</f>
        <v>47900</v>
      </c>
      <c r="L535" s="66">
        <f>IFERROR(AVERAGE(Data!M543),"  ")</f>
        <v>32600</v>
      </c>
      <c r="M535" s="66">
        <f>IFERROR(AVERAGE(Data!N543),"  ")</f>
        <v>33600</v>
      </c>
      <c r="N535" s="66">
        <f>IFERROR(AVERAGE(Data!O543),"  ")</f>
        <v>114100</v>
      </c>
      <c r="O535" s="66">
        <f>IFERROR(AVERAGE(Data!P543),"  ")</f>
        <v>125650</v>
      </c>
      <c r="P535" s="66">
        <f>IFERROR(AVERAGE(Data!Q543),"  ")</f>
        <v>25309.666666666668</v>
      </c>
      <c r="Q535" s="67">
        <f>IFERROR(AVERAGE(Data!R543),"  ")</f>
        <v>172.64038231780168</v>
      </c>
      <c r="R535" s="67">
        <f>IFERROR(AVERAGE(Data!S543),"  ")</f>
        <v>227.81539023467565</v>
      </c>
      <c r="S535" s="67">
        <f>IFERROR(AVERAGE(Data!T543),"  ")</f>
        <v>396.45063151101681</v>
      </c>
      <c r="T535" s="66">
        <f>IFERROR(AVERAGE(Data!V543), " ")</f>
        <v>54650</v>
      </c>
      <c r="U535" s="66">
        <f>IFERROR(AVERAGE(Data!W543), " ")</f>
        <v>41635</v>
      </c>
      <c r="V535" s="66">
        <f>IFERROR(AVERAGE(Data!X543), " ")</f>
        <v>9800</v>
      </c>
      <c r="W535" s="66">
        <f>IFERROR(AVERAGE(Data!Y543), " ")</f>
        <v>106085</v>
      </c>
      <c r="X535" s="66">
        <f>IFERROR(AVERAGE(Data!Z543), " ")</f>
        <v>134571</v>
      </c>
      <c r="Y535" s="66">
        <f>IFERROR(AVERAGE(Data!AA543), " ")</f>
        <v>175897.91666666666</v>
      </c>
      <c r="Z535" s="67">
        <f>IFERROR(AVERAGE(Data!AB543), " ")</f>
        <v>-34.410164461481386</v>
      </c>
      <c r="AA535" s="67">
        <f>IFERROR(AVERAGE(Data!AC543), " ")</f>
        <v>-29.950340433506149</v>
      </c>
      <c r="AB535" s="67">
        <f>IFERROR(AVERAGE(Data!AD543), " ")</f>
        <v>-23.494830097949805</v>
      </c>
      <c r="AC535" s="66">
        <f>IFERROR(AVERAGE(Data!AF543), "  ")</f>
        <v>4800</v>
      </c>
      <c r="AD535" s="66">
        <f>IFERROR(AVERAGE(Data!AG543), "  ")</f>
        <v>0</v>
      </c>
      <c r="AE535" s="66">
        <f>IFERROR(AVERAGE(Data!AH543), "  ")</f>
        <v>0</v>
      </c>
      <c r="AF535" s="66">
        <f>IFERROR(AVERAGE(Data!AI543), "  ")</f>
        <v>4800</v>
      </c>
      <c r="AG535" s="66">
        <f>IFERROR(AVERAGE(Data!AJ543), "  ")</f>
        <v>2512.5</v>
      </c>
      <c r="AH535" s="66">
        <f>IFERROR(AVERAGE(Data!AK543), "  ")</f>
        <v>10533.333333333334</v>
      </c>
      <c r="AI535" s="67">
        <f>IFERROR(AVERAGE(Data!AL543), "  ")</f>
        <v>-82.122905027932958</v>
      </c>
      <c r="AJ535" s="67">
        <f>IFERROR(AVERAGE(Data!AM543), "  ")</f>
        <v>-79.717457114026232</v>
      </c>
      <c r="AK535" s="67">
        <f>IFERROR(AVERAGE(Data!AN543), "  ")</f>
        <v>-76.14715189873418</v>
      </c>
      <c r="AL535" s="66">
        <f>IFERROR(AVERAGE(Data!AP543),"  ")</f>
        <v>227450</v>
      </c>
      <c r="AM535" s="66">
        <f>IFERROR(AVERAGE(Data!AQ543),"  ")</f>
        <v>100235</v>
      </c>
      <c r="AN535" s="66">
        <f>IFERROR(AVERAGE(Data!AR543),"  ")</f>
        <v>43400</v>
      </c>
      <c r="AO535" s="66">
        <f>IFERROR(AVERAGE(Data!AS543),"  ")</f>
        <v>371085</v>
      </c>
      <c r="AP535" s="66">
        <f>IFERROR(AVERAGE(Data!AT543),"  ")</f>
        <v>428003.75</v>
      </c>
      <c r="AQ535" s="66">
        <f>IFERROR(AVERAGE(Data!AU543),"  ")</f>
        <v>595220.16666666663</v>
      </c>
      <c r="AR535" s="67">
        <f>IFERROR(AVERAGE(Data!AV543),"  ")</f>
        <v>-52.22126658031555</v>
      </c>
      <c r="AS535" s="67">
        <f>IFERROR(AVERAGE(Data!AW543),"  ")</f>
        <v>-24.292615322297483</v>
      </c>
      <c r="AT535" s="67">
        <f>IFERROR(AVERAGE(Data!AX543),"  ")</f>
        <v>-28.093204167309516</v>
      </c>
      <c r="AU535" s="66">
        <f>IFERROR(AVERAGE(Data!AZ543), "  ")</f>
        <v>146.1</v>
      </c>
      <c r="AV535" s="66">
        <f>IFERROR(AVERAGE(Data!BA543), "  ")</f>
        <v>114.1</v>
      </c>
      <c r="AW535" s="66">
        <f>IFERROR(AVERAGE(Data!BB543), "  ")</f>
        <v>106.08499999999999</v>
      </c>
      <c r="AX535" s="66">
        <f>IFERROR(AVERAGE(Data!BC543), "  ")</f>
        <v>4.8</v>
      </c>
      <c r="AY535" s="66">
        <f>IFERROR(AVERAGE(Data!BD543), "  ")</f>
        <v>371.08499999999998</v>
      </c>
      <c r="AZ535" s="66">
        <f>IFERROR(AVERAGE(Data!BE543), "  ")</f>
        <v>1365.5659999999998</v>
      </c>
      <c r="BA535" s="66">
        <f>IFERROR(AVERAGE(Data!BF543), "  ")</f>
        <v>1050.3499999999999</v>
      </c>
      <c r="BB535" s="66">
        <f>IFERROR(AVERAGE(Data!BG543), "  ")</f>
        <v>2852.3309999999997</v>
      </c>
      <c r="BC535" s="66">
        <f>IFERROR(AVERAGE(Data!BH543), "  ")</f>
        <v>56.019999999999996</v>
      </c>
      <c r="BD535" s="66">
        <f>IFERROR(AVERAGE(Data!BI543), "  ")</f>
        <v>5324.2669999999998</v>
      </c>
    </row>
    <row r="536" spans="1:56" x14ac:dyDescent="0.25">
      <c r="A536" s="59">
        <f t="shared" si="8"/>
        <v>41363</v>
      </c>
      <c r="B536" s="66">
        <f>IFERROR(AVERAGE(Data!B544),"  ")</f>
        <v>138610</v>
      </c>
      <c r="C536" s="66">
        <f>IFERROR(AVERAGE(Data!C544),"  ")</f>
        <v>55177</v>
      </c>
      <c r="D536" s="66">
        <f>IFERROR(AVERAGE(Data!D544),"  ")</f>
        <v>0</v>
      </c>
      <c r="E536" s="66">
        <f>IFERROR(AVERAGE(Data!E544),"  ")</f>
        <v>193787</v>
      </c>
      <c r="F536" s="66">
        <f>IFERROR(AVERAGE(Data!F544),"  ")</f>
        <v>182667</v>
      </c>
      <c r="G536" s="66">
        <f>IFERROR(AVERAGE(Data!G544),"  ")</f>
        <v>407061.08333333331</v>
      </c>
      <c r="H536" s="67">
        <f>IFERROR(AVERAGE(Data!H544),"  ")</f>
        <v>-61.847695548599212</v>
      </c>
      <c r="I536" s="67">
        <f>IFERROR(AVERAGE(Data!I544),"  ")</f>
        <v>-51.875533495621383</v>
      </c>
      <c r="J536" s="67">
        <f>IFERROR(AVERAGE(Data!J544),"  ")</f>
        <v>-55.125408082693575</v>
      </c>
      <c r="K536" s="66">
        <f>IFERROR(AVERAGE(Data!L544),"  ")</f>
        <v>53200</v>
      </c>
      <c r="L536" s="66">
        <f>IFERROR(AVERAGE(Data!M544),"  ")</f>
        <v>6800</v>
      </c>
      <c r="M536" s="66">
        <f>IFERROR(AVERAGE(Data!N544),"  ")</f>
        <v>25200</v>
      </c>
      <c r="N536" s="66">
        <f>IFERROR(AVERAGE(Data!O544),"  ")</f>
        <v>85200</v>
      </c>
      <c r="O536" s="66">
        <f>IFERROR(AVERAGE(Data!P544),"  ")</f>
        <v>118425</v>
      </c>
      <c r="P536" s="66">
        <f>IFERROR(AVERAGE(Data!Q544),"  ")</f>
        <v>28633.25</v>
      </c>
      <c r="Q536" s="67">
        <f>IFERROR(AVERAGE(Data!R544),"  ")</f>
        <v>80.317460317460316</v>
      </c>
      <c r="R536" s="67">
        <f>IFERROR(AVERAGE(Data!S544),"  ")</f>
        <v>201.20558537019608</v>
      </c>
      <c r="S536" s="67">
        <f>IFERROR(AVERAGE(Data!T544),"  ")</f>
        <v>313.59258903547448</v>
      </c>
      <c r="T536" s="66">
        <f>IFERROR(AVERAGE(Data!V544), " ")</f>
        <v>40500</v>
      </c>
      <c r="U536" s="66">
        <f>IFERROR(AVERAGE(Data!W544), " ")</f>
        <v>12386</v>
      </c>
      <c r="V536" s="66">
        <f>IFERROR(AVERAGE(Data!X544), " ")</f>
        <v>8400</v>
      </c>
      <c r="W536" s="66">
        <f>IFERROR(AVERAGE(Data!Y544), " ")</f>
        <v>61286</v>
      </c>
      <c r="X536" s="66">
        <f>IFERROR(AVERAGE(Data!Z544), " ")</f>
        <v>125020.5</v>
      </c>
      <c r="Y536" s="66">
        <f>IFERROR(AVERAGE(Data!AA544), " ")</f>
        <v>176443.25</v>
      </c>
      <c r="Z536" s="67">
        <f>IFERROR(AVERAGE(Data!AB544), " ")</f>
        <v>-73.926398638587543</v>
      </c>
      <c r="AA536" s="67">
        <f>IFERROR(AVERAGE(Data!AC544), " ")</f>
        <v>-38.302613072766299</v>
      </c>
      <c r="AB536" s="67">
        <f>IFERROR(AVERAGE(Data!AD544), " ")</f>
        <v>-29.144073236012147</v>
      </c>
      <c r="AC536" s="66">
        <f>IFERROR(AVERAGE(Data!AF544), "  ")</f>
        <v>0</v>
      </c>
      <c r="AD536" s="66">
        <f>IFERROR(AVERAGE(Data!AG544), "  ")</f>
        <v>20800</v>
      </c>
      <c r="AE536" s="66">
        <f>IFERROR(AVERAGE(Data!AH544), "  ")</f>
        <v>0</v>
      </c>
      <c r="AF536" s="66">
        <f>IFERROR(AVERAGE(Data!AI544), "  ")</f>
        <v>20800</v>
      </c>
      <c r="AG536" s="66">
        <f>IFERROR(AVERAGE(Data!AJ544), "  ")</f>
        <v>7712.5</v>
      </c>
      <c r="AH536" s="66">
        <f>IFERROR(AVERAGE(Data!AK544), "  ")</f>
        <v>10408.333333333334</v>
      </c>
      <c r="AI536" s="67">
        <f>IFERROR(AVERAGE(Data!AL544), "  ")</f>
        <v>271.42857142857144</v>
      </c>
      <c r="AJ536" s="67">
        <f>IFERROR(AVERAGE(Data!AM544), "  ")</f>
        <v>-33.584499461786862</v>
      </c>
      <c r="AK536" s="67">
        <f>IFERROR(AVERAGE(Data!AN544), "  ")</f>
        <v>-25.900720576461179</v>
      </c>
      <c r="AL536" s="66">
        <f>IFERROR(AVERAGE(Data!AP544),"  ")</f>
        <v>232310</v>
      </c>
      <c r="AM536" s="66">
        <f>IFERROR(AVERAGE(Data!AQ544),"  ")</f>
        <v>95163</v>
      </c>
      <c r="AN536" s="66">
        <f>IFERROR(AVERAGE(Data!AR544),"  ")</f>
        <v>33600</v>
      </c>
      <c r="AO536" s="66">
        <f>IFERROR(AVERAGE(Data!AS544),"  ")</f>
        <v>361073</v>
      </c>
      <c r="AP536" s="66">
        <f>IFERROR(AVERAGE(Data!AT544),"  ")</f>
        <v>433825</v>
      </c>
      <c r="AQ536" s="66">
        <f>IFERROR(AVERAGE(Data!AU544),"  ")</f>
        <v>622545.91666666663</v>
      </c>
      <c r="AR536" s="67">
        <f>IFERROR(AVERAGE(Data!AV544),"  ")</f>
        <v>-54.629380646620504</v>
      </c>
      <c r="AS536" s="67">
        <f>IFERROR(AVERAGE(Data!AW544),"  ")</f>
        <v>-31.480020501108374</v>
      </c>
      <c r="AT536" s="67">
        <f>IFERROR(AVERAGE(Data!AX544),"  ")</f>
        <v>-30.31437707874559</v>
      </c>
      <c r="AU536" s="66">
        <f>IFERROR(AVERAGE(Data!AZ544), "  ")</f>
        <v>193.78700000000001</v>
      </c>
      <c r="AV536" s="66">
        <f>IFERROR(AVERAGE(Data!BA544), "  ")</f>
        <v>85.2</v>
      </c>
      <c r="AW536" s="66">
        <f>IFERROR(AVERAGE(Data!BB544), "  ")</f>
        <v>61.286000000000001</v>
      </c>
      <c r="AX536" s="66">
        <f>IFERROR(AVERAGE(Data!BC544), "  ")</f>
        <v>20.8</v>
      </c>
      <c r="AY536" s="66">
        <f>IFERROR(AVERAGE(Data!BD544), "  ")</f>
        <v>361.07299999999998</v>
      </c>
      <c r="AZ536" s="66">
        <f>IFERROR(AVERAGE(Data!BE544), "  ")</f>
        <v>1559.3529999999998</v>
      </c>
      <c r="BA536" s="66">
        <f>IFERROR(AVERAGE(Data!BF544), "  ")</f>
        <v>1135.55</v>
      </c>
      <c r="BB536" s="66">
        <f>IFERROR(AVERAGE(Data!BG544), "  ")</f>
        <v>2913.6169999999997</v>
      </c>
      <c r="BC536" s="66">
        <f>IFERROR(AVERAGE(Data!BH544), "  ")</f>
        <v>76.819999999999993</v>
      </c>
      <c r="BD536" s="66">
        <f>IFERROR(AVERAGE(Data!BI544), "  ")</f>
        <v>5685.34</v>
      </c>
    </row>
    <row r="537" spans="1:56" x14ac:dyDescent="0.25">
      <c r="A537" s="59">
        <f t="shared" si="8"/>
        <v>41370</v>
      </c>
      <c r="B537" s="66">
        <f>IFERROR(AVERAGE(Data!B545),"  ")</f>
        <v>84800</v>
      </c>
      <c r="C537" s="66">
        <f>IFERROR(AVERAGE(Data!C545),"  ")</f>
        <v>57300</v>
      </c>
      <c r="D537" s="66">
        <f>IFERROR(AVERAGE(Data!D545),"  ")</f>
        <v>0</v>
      </c>
      <c r="E537" s="66">
        <f>IFERROR(AVERAGE(Data!E545),"  ")</f>
        <v>142100</v>
      </c>
      <c r="F537" s="66">
        <f>IFERROR(AVERAGE(Data!F545),"  ")</f>
        <v>163666</v>
      </c>
      <c r="G537" s="66">
        <f>IFERROR(AVERAGE(Data!G545),"  ")</f>
        <v>388866.25</v>
      </c>
      <c r="H537" s="67">
        <f>IFERROR(AVERAGE(Data!H545),"  ")</f>
        <v>-63.462922966162708</v>
      </c>
      <c r="I537" s="67">
        <f>IFERROR(AVERAGE(Data!I545),"  ")</f>
        <v>-60.153333195370791</v>
      </c>
      <c r="J537" s="67">
        <f>IFERROR(AVERAGE(Data!J545),"  ")</f>
        <v>-57.912007020408687</v>
      </c>
      <c r="K537" s="66">
        <f>IFERROR(AVERAGE(Data!L545),"  ")</f>
        <v>12500</v>
      </c>
      <c r="L537" s="66">
        <f>IFERROR(AVERAGE(Data!M545),"  ")</f>
        <v>11850</v>
      </c>
      <c r="M537" s="66">
        <f>IFERROR(AVERAGE(Data!N545),"  ")</f>
        <v>26600</v>
      </c>
      <c r="N537" s="66">
        <f>IFERROR(AVERAGE(Data!O545),"  ")</f>
        <v>50950</v>
      </c>
      <c r="O537" s="66">
        <f>IFERROR(AVERAGE(Data!P545),"  ")</f>
        <v>91512.5</v>
      </c>
      <c r="P537" s="66">
        <f>IFERROR(AVERAGE(Data!Q545),"  ")</f>
        <v>29513.5</v>
      </c>
      <c r="Q537" s="67">
        <f>IFERROR(AVERAGE(Data!R545),"  ")</f>
        <v>31.145431145431136</v>
      </c>
      <c r="R537" s="67">
        <f>IFERROR(AVERAGE(Data!S545),"  ")</f>
        <v>133.30146590184833</v>
      </c>
      <c r="S537" s="67">
        <f>IFERROR(AVERAGE(Data!T545),"  ")</f>
        <v>210.0699679807546</v>
      </c>
      <c r="T537" s="66">
        <f>IFERROR(AVERAGE(Data!V545), " ")</f>
        <v>47300</v>
      </c>
      <c r="U537" s="66">
        <f>IFERROR(AVERAGE(Data!W545), " ")</f>
        <v>38500</v>
      </c>
      <c r="V537" s="66">
        <f>IFERROR(AVERAGE(Data!X545), " ")</f>
        <v>1400</v>
      </c>
      <c r="W537" s="66">
        <f>IFERROR(AVERAGE(Data!Y545), " ")</f>
        <v>87200</v>
      </c>
      <c r="X537" s="66">
        <f>IFERROR(AVERAGE(Data!Z545), " ")</f>
        <v>101792.75</v>
      </c>
      <c r="Y537" s="66">
        <f>IFERROR(AVERAGE(Data!AA545), " ")</f>
        <v>155320.83333333334</v>
      </c>
      <c r="Z537" s="67">
        <f>IFERROR(AVERAGE(Data!AB545), " ")</f>
        <v>-59.838617564156891</v>
      </c>
      <c r="AA537" s="67">
        <f>IFERROR(AVERAGE(Data!AC545), " ")</f>
        <v>-45.281099401435796</v>
      </c>
      <c r="AB537" s="67">
        <f>IFERROR(AVERAGE(Data!AD545), " ")</f>
        <v>-34.462912788046253</v>
      </c>
      <c r="AC537" s="66">
        <f>IFERROR(AVERAGE(Data!AF545), "  ")</f>
        <v>4800</v>
      </c>
      <c r="AD537" s="66">
        <f>IFERROR(AVERAGE(Data!AG545), "  ")</f>
        <v>1750</v>
      </c>
      <c r="AE537" s="66">
        <f>IFERROR(AVERAGE(Data!AH545), "  ")</f>
        <v>1400</v>
      </c>
      <c r="AF537" s="66">
        <f>IFERROR(AVERAGE(Data!AI545), "  ")</f>
        <v>7950</v>
      </c>
      <c r="AG537" s="66">
        <f>IFERROR(AVERAGE(Data!AJ545), "  ")</f>
        <v>8825</v>
      </c>
      <c r="AH537" s="66">
        <f>IFERROR(AVERAGE(Data!AK545), "  ")</f>
        <v>9358.3333333333339</v>
      </c>
      <c r="AI537" s="67">
        <f>IFERROR(AVERAGE(Data!AL545), "  ")</f>
        <v>127.14285714285714</v>
      </c>
      <c r="AJ537" s="67">
        <f>IFERROR(AVERAGE(Data!AM545), "  ")</f>
        <v>-18.943742824339836</v>
      </c>
      <c r="AK537" s="67">
        <f>IFERROR(AVERAGE(Data!AN545), "  ")</f>
        <v>-5.6990204808548555</v>
      </c>
      <c r="AL537" s="66">
        <f>IFERROR(AVERAGE(Data!AP545),"  ")</f>
        <v>149400</v>
      </c>
      <c r="AM537" s="66">
        <f>IFERROR(AVERAGE(Data!AQ545),"  ")</f>
        <v>109400</v>
      </c>
      <c r="AN537" s="66">
        <f>IFERROR(AVERAGE(Data!AR545),"  ")</f>
        <v>29400</v>
      </c>
      <c r="AO537" s="66">
        <f>IFERROR(AVERAGE(Data!AS545),"  ")</f>
        <v>288200</v>
      </c>
      <c r="AP537" s="66">
        <f>IFERROR(AVERAGE(Data!AT545),"  ")</f>
        <v>365796.25</v>
      </c>
      <c r="AQ537" s="66">
        <f>IFERROR(AVERAGE(Data!AU545),"  ")</f>
        <v>583058.91666666663</v>
      </c>
      <c r="AR537" s="67">
        <f>IFERROR(AVERAGE(Data!AV545),"  ")</f>
        <v>-55.551717011570126</v>
      </c>
      <c r="AS537" s="67">
        <f>IFERROR(AVERAGE(Data!AW545),"  ")</f>
        <v>-43.452268231922275</v>
      </c>
      <c r="AT537" s="67">
        <f>IFERROR(AVERAGE(Data!AX545),"  ")</f>
        <v>-37.262557943329625</v>
      </c>
      <c r="AU537" s="66">
        <f>IFERROR(AVERAGE(Data!AZ545), "  ")</f>
        <v>142.1</v>
      </c>
      <c r="AV537" s="66">
        <f>IFERROR(AVERAGE(Data!BA545), "  ")</f>
        <v>50.95</v>
      </c>
      <c r="AW537" s="66">
        <f>IFERROR(AVERAGE(Data!BB545), "  ")</f>
        <v>87.2</v>
      </c>
      <c r="AX537" s="66">
        <f>IFERROR(AVERAGE(Data!BC545), "  ")</f>
        <v>7.95</v>
      </c>
      <c r="AY537" s="66">
        <f>IFERROR(AVERAGE(Data!BD545), "  ")</f>
        <v>288.2</v>
      </c>
      <c r="AZ537" s="66">
        <f>IFERROR(AVERAGE(Data!BE545), "  ")</f>
        <v>1701.4529999999997</v>
      </c>
      <c r="BA537" s="66">
        <f>IFERROR(AVERAGE(Data!BF545), "  ")</f>
        <v>1186.5</v>
      </c>
      <c r="BB537" s="66">
        <f>IFERROR(AVERAGE(Data!BG545), "  ")</f>
        <v>3000.8169999999996</v>
      </c>
      <c r="BC537" s="66">
        <f>IFERROR(AVERAGE(Data!BH545), "  ")</f>
        <v>84.77</v>
      </c>
      <c r="BD537" s="66">
        <f>IFERROR(AVERAGE(Data!BI545), "  ")</f>
        <v>5973.54</v>
      </c>
    </row>
    <row r="538" spans="1:56" x14ac:dyDescent="0.25">
      <c r="A538" s="59">
        <f t="shared" si="8"/>
        <v>41377</v>
      </c>
      <c r="B538" s="66">
        <f>IFERROR(AVERAGE(Data!B546),"  ")</f>
        <v>127100</v>
      </c>
      <c r="C538" s="66">
        <f>IFERROR(AVERAGE(Data!C546),"  ")</f>
        <v>43500</v>
      </c>
      <c r="D538" s="66">
        <f>IFERROR(AVERAGE(Data!D546),"  ")</f>
        <v>0</v>
      </c>
      <c r="E538" s="66">
        <f>IFERROR(AVERAGE(Data!E546),"  ")</f>
        <v>170600</v>
      </c>
      <c r="F538" s="66">
        <f>IFERROR(AVERAGE(Data!F546),"  ")</f>
        <v>163146.75</v>
      </c>
      <c r="G538" s="66">
        <f>IFERROR(AVERAGE(Data!G546),"  ")</f>
        <v>401321.83333333331</v>
      </c>
      <c r="H538" s="67">
        <f>IFERROR(AVERAGE(Data!H546),"  ")</f>
        <v>-30.503503340394332</v>
      </c>
      <c r="I538" s="67">
        <f>IFERROR(AVERAGE(Data!I546),"  ")</f>
        <v>-61.352545713399074</v>
      </c>
      <c r="J538" s="67">
        <f>IFERROR(AVERAGE(Data!J546),"  ")</f>
        <v>-59.347651573072483</v>
      </c>
      <c r="K538" s="66">
        <f>IFERROR(AVERAGE(Data!L546),"  ")</f>
        <v>30100</v>
      </c>
      <c r="L538" s="66">
        <f>IFERROR(AVERAGE(Data!M546),"  ")</f>
        <v>20850</v>
      </c>
      <c r="M538" s="66">
        <f>IFERROR(AVERAGE(Data!N546),"  ")</f>
        <v>33600</v>
      </c>
      <c r="N538" s="66">
        <f>IFERROR(AVERAGE(Data!O546),"  ")</f>
        <v>84550</v>
      </c>
      <c r="O538" s="66">
        <f>IFERROR(AVERAGE(Data!P546),"  ")</f>
        <v>83700</v>
      </c>
      <c r="P538" s="66">
        <f>IFERROR(AVERAGE(Data!Q546),"  ")</f>
        <v>31366.666666666668</v>
      </c>
      <c r="Q538" s="67">
        <f>IFERROR(AVERAGE(Data!R546),"  ")</f>
        <v>57.931111775254031</v>
      </c>
      <c r="R538" s="67">
        <f>IFERROR(AVERAGE(Data!S546),"  ")</f>
        <v>84.477039551260162</v>
      </c>
      <c r="S538" s="67">
        <f>IFERROR(AVERAGE(Data!T546),"  ")</f>
        <v>166.84378320935176</v>
      </c>
      <c r="T538" s="66">
        <f>IFERROR(AVERAGE(Data!V546), " ")</f>
        <v>53000</v>
      </c>
      <c r="U538" s="66">
        <f>IFERROR(AVERAGE(Data!W546), " ")</f>
        <v>29450</v>
      </c>
      <c r="V538" s="66">
        <f>IFERROR(AVERAGE(Data!X546), " ")</f>
        <v>0</v>
      </c>
      <c r="W538" s="66">
        <f>IFERROR(AVERAGE(Data!Y546), " ")</f>
        <v>82450</v>
      </c>
      <c r="X538" s="66">
        <f>IFERROR(AVERAGE(Data!Z546), " ")</f>
        <v>84255.25</v>
      </c>
      <c r="Y538" s="66">
        <f>IFERROR(AVERAGE(Data!AA546), " ")</f>
        <v>148499.5</v>
      </c>
      <c r="Z538" s="67">
        <f>IFERROR(AVERAGE(Data!AB546), " ")</f>
        <v>-47.052741762511161</v>
      </c>
      <c r="AA538" s="67">
        <f>IFERROR(AVERAGE(Data!AC546), " ")</f>
        <v>-56.210281497073289</v>
      </c>
      <c r="AB538" s="67">
        <f>IFERROR(AVERAGE(Data!AD546), " ")</f>
        <v>-43.262266876319444</v>
      </c>
      <c r="AC538" s="66">
        <f>IFERROR(AVERAGE(Data!AF546), "  ")</f>
        <v>0</v>
      </c>
      <c r="AD538" s="66">
        <f>IFERROR(AVERAGE(Data!AG546), "  ")</f>
        <v>0</v>
      </c>
      <c r="AE538" s="66">
        <f>IFERROR(AVERAGE(Data!AH546), "  ")</f>
        <v>0</v>
      </c>
      <c r="AF538" s="66">
        <f>IFERROR(AVERAGE(Data!AI546), "  ")</f>
        <v>0</v>
      </c>
      <c r="AG538" s="66">
        <f>IFERROR(AVERAGE(Data!AJ546), "  ")</f>
        <v>8387.5</v>
      </c>
      <c r="AH538" s="66">
        <f>IFERROR(AVERAGE(Data!AK546), "  ")</f>
        <v>8475</v>
      </c>
      <c r="AI538" s="67">
        <f>IFERROR(AVERAGE(Data!AL546), "  ")</f>
        <v>-100</v>
      </c>
      <c r="AJ538" s="67">
        <f>IFERROR(AVERAGE(Data!AM546), "  ")</f>
        <v>-20.965842167255598</v>
      </c>
      <c r="AK538" s="67">
        <f>IFERROR(AVERAGE(Data!AN546), "  ")</f>
        <v>-1.0324483775811188</v>
      </c>
      <c r="AL538" s="66">
        <f>IFERROR(AVERAGE(Data!AP546),"  ")</f>
        <v>210200</v>
      </c>
      <c r="AM538" s="66">
        <f>IFERROR(AVERAGE(Data!AQ546),"  ")</f>
        <v>93800</v>
      </c>
      <c r="AN538" s="66">
        <f>IFERROR(AVERAGE(Data!AR546),"  ")</f>
        <v>33600</v>
      </c>
      <c r="AO538" s="66">
        <f>IFERROR(AVERAGE(Data!AS546),"  ")</f>
        <v>337600</v>
      </c>
      <c r="AP538" s="66">
        <f>IFERROR(AVERAGE(Data!AT546),"  ")</f>
        <v>339489.5</v>
      </c>
      <c r="AQ538" s="66">
        <f>IFERROR(AVERAGE(Data!AU546),"  ")</f>
        <v>589663</v>
      </c>
      <c r="AR538" s="67">
        <f>IFERROR(AVERAGE(Data!AV546),"  ")</f>
        <v>-26.805525142172026</v>
      </c>
      <c r="AS538" s="67">
        <f>IFERROR(AVERAGE(Data!AW546),"  ")</f>
        <v>-49.370259140572713</v>
      </c>
      <c r="AT538" s="67">
        <f>IFERROR(AVERAGE(Data!AX546),"  ")</f>
        <v>-42.426521589450253</v>
      </c>
      <c r="AU538" s="66">
        <f>IFERROR(AVERAGE(Data!AZ546), "  ")</f>
        <v>170.6</v>
      </c>
      <c r="AV538" s="66">
        <f>IFERROR(AVERAGE(Data!BA546), "  ")</f>
        <v>84.55</v>
      </c>
      <c r="AW538" s="66">
        <f>IFERROR(AVERAGE(Data!BB546), "  ")</f>
        <v>82.45</v>
      </c>
      <c r="AX538" s="66">
        <f>IFERROR(AVERAGE(Data!BC546), "  ")</f>
        <v>0</v>
      </c>
      <c r="AY538" s="66">
        <f>IFERROR(AVERAGE(Data!BD546), "  ")</f>
        <v>337.6</v>
      </c>
      <c r="AZ538" s="66">
        <f>IFERROR(AVERAGE(Data!BE546), "  ")</f>
        <v>1872.0529999999997</v>
      </c>
      <c r="BA538" s="66">
        <f>IFERROR(AVERAGE(Data!BF546), "  ")</f>
        <v>1271.05</v>
      </c>
      <c r="BB538" s="66">
        <f>IFERROR(AVERAGE(Data!BG546), "  ")</f>
        <v>3083.2669999999994</v>
      </c>
      <c r="BC538" s="66">
        <f>IFERROR(AVERAGE(Data!BH546), "  ")</f>
        <v>84.77</v>
      </c>
      <c r="BD538" s="66">
        <f>IFERROR(AVERAGE(Data!BI546), "  ")</f>
        <v>6311.14</v>
      </c>
    </row>
    <row r="539" spans="1:56" x14ac:dyDescent="0.25">
      <c r="A539" s="59">
        <f t="shared" si="8"/>
        <v>41384</v>
      </c>
      <c r="B539" s="66">
        <f>IFERROR(AVERAGE(Data!B547),"  ")</f>
        <v>65300</v>
      </c>
      <c r="C539" s="66">
        <f>IFERROR(AVERAGE(Data!C547),"  ")</f>
        <v>50231</v>
      </c>
      <c r="D539" s="66">
        <f>IFERROR(AVERAGE(Data!D547),"  ")</f>
        <v>0</v>
      </c>
      <c r="E539" s="66">
        <f>IFERROR(AVERAGE(Data!E547),"  ")</f>
        <v>115531</v>
      </c>
      <c r="F539" s="66">
        <f>IFERROR(AVERAGE(Data!F547),"  ")</f>
        <v>155504.5</v>
      </c>
      <c r="G539" s="66">
        <f>IFERROR(AVERAGE(Data!G547),"  ")</f>
        <v>394544.75</v>
      </c>
      <c r="H539" s="67">
        <f>IFERROR(AVERAGE(Data!H547),"  ")</f>
        <v>-74.022507785535211</v>
      </c>
      <c r="I539" s="67">
        <f>IFERROR(AVERAGE(Data!I547),"  ")</f>
        <v>-60.807024286969977</v>
      </c>
      <c r="J539" s="67">
        <f>IFERROR(AVERAGE(Data!J547),"  ")</f>
        <v>-60.586346669167447</v>
      </c>
      <c r="K539" s="66">
        <f>IFERROR(AVERAGE(Data!L547),"  ")</f>
        <v>25200</v>
      </c>
      <c r="L539" s="66">
        <f>IFERROR(AVERAGE(Data!M547),"  ")</f>
        <v>6150</v>
      </c>
      <c r="M539" s="66">
        <f>IFERROR(AVERAGE(Data!N547),"  ")</f>
        <v>29400</v>
      </c>
      <c r="N539" s="66">
        <f>IFERROR(AVERAGE(Data!O547),"  ")</f>
        <v>60750</v>
      </c>
      <c r="O539" s="66">
        <f>IFERROR(AVERAGE(Data!P547),"  ")</f>
        <v>70362.5</v>
      </c>
      <c r="P539" s="66">
        <f>IFERROR(AVERAGE(Data!Q547),"  ")</f>
        <v>34644.166666666664</v>
      </c>
      <c r="Q539" s="67">
        <f>IFERROR(AVERAGE(Data!R547),"  ")</f>
        <v>63.284504770864139</v>
      </c>
      <c r="R539" s="67">
        <f>IFERROR(AVERAGE(Data!S547),"  ")</f>
        <v>59.154268523702093</v>
      </c>
      <c r="S539" s="67">
        <f>IFERROR(AVERAGE(Data!T547),"  ")</f>
        <v>103.10057008154332</v>
      </c>
      <c r="T539" s="66">
        <f>IFERROR(AVERAGE(Data!V547), " ")</f>
        <v>41100</v>
      </c>
      <c r="U539" s="66">
        <f>IFERROR(AVERAGE(Data!W547), " ")</f>
        <v>15168</v>
      </c>
      <c r="V539" s="66">
        <f>IFERROR(AVERAGE(Data!X547), " ")</f>
        <v>0</v>
      </c>
      <c r="W539" s="66">
        <f>IFERROR(AVERAGE(Data!Y547), " ")</f>
        <v>56268</v>
      </c>
      <c r="X539" s="66">
        <f>IFERROR(AVERAGE(Data!Z547), " ")</f>
        <v>71801</v>
      </c>
      <c r="Y539" s="66">
        <f>IFERROR(AVERAGE(Data!AA547), " ")</f>
        <v>137221.33333333334</v>
      </c>
      <c r="Z539" s="67">
        <f>IFERROR(AVERAGE(Data!AB547), " ")</f>
        <v>-71.820913461538467</v>
      </c>
      <c r="AA539" s="67">
        <f>IFERROR(AVERAGE(Data!AC547), " ")</f>
        <v>-64.436244311673846</v>
      </c>
      <c r="AB539" s="67">
        <f>IFERROR(AVERAGE(Data!AD547), " ")</f>
        <v>-47.675045668312023</v>
      </c>
      <c r="AC539" s="66">
        <f>IFERROR(AVERAGE(Data!AF547), "  ")</f>
        <v>0</v>
      </c>
      <c r="AD539" s="66">
        <f>IFERROR(AVERAGE(Data!AG547), "  ")</f>
        <v>5250</v>
      </c>
      <c r="AE539" s="66">
        <f>IFERROR(AVERAGE(Data!AH547), "  ")</f>
        <v>0</v>
      </c>
      <c r="AF539" s="66">
        <f>IFERROR(AVERAGE(Data!AI547), "  ")</f>
        <v>5250</v>
      </c>
      <c r="AG539" s="66">
        <f>IFERROR(AVERAGE(Data!AJ547), "  ")</f>
        <v>8500</v>
      </c>
      <c r="AH539" s="66">
        <f>IFERROR(AVERAGE(Data!AK547), "  ")</f>
        <v>6433.333333333333</v>
      </c>
      <c r="AI539" s="67">
        <f>IFERROR(AVERAGE(Data!AL547), "  ")</f>
        <v>6.0606060606060552</v>
      </c>
      <c r="AJ539" s="67">
        <f>IFERROR(AVERAGE(Data!AM547), "  ")</f>
        <v>65.450121654501217</v>
      </c>
      <c r="AK539" s="67">
        <f>IFERROR(AVERAGE(Data!AN547), "  ")</f>
        <v>32.124352331606218</v>
      </c>
      <c r="AL539" s="66">
        <f>IFERROR(AVERAGE(Data!AP547),"  ")</f>
        <v>131600</v>
      </c>
      <c r="AM539" s="66">
        <f>IFERROR(AVERAGE(Data!AQ547),"  ")</f>
        <v>76799</v>
      </c>
      <c r="AN539" s="66">
        <f>IFERROR(AVERAGE(Data!AR547),"  ")</f>
        <v>29400</v>
      </c>
      <c r="AO539" s="66">
        <f>IFERROR(AVERAGE(Data!AS547),"  ")</f>
        <v>237799</v>
      </c>
      <c r="AP539" s="66">
        <f>IFERROR(AVERAGE(Data!AT547),"  ")</f>
        <v>306168</v>
      </c>
      <c r="AQ539" s="66">
        <f>IFERROR(AVERAGE(Data!AU547),"  ")</f>
        <v>572843.58333333337</v>
      </c>
      <c r="AR539" s="67">
        <f>IFERROR(AVERAGE(Data!AV547),"  ")</f>
        <v>-65.364201756557961</v>
      </c>
      <c r="AS539" s="67">
        <f>IFERROR(AVERAGE(Data!AW547),"  ")</f>
        <v>-52.752416927112364</v>
      </c>
      <c r="AT539" s="67">
        <f>IFERROR(AVERAGE(Data!AX547),"  ")</f>
        <v>-46.552949372596331</v>
      </c>
      <c r="AU539" s="66">
        <f>IFERROR(AVERAGE(Data!AZ547), "  ")</f>
        <v>115.53100000000001</v>
      </c>
      <c r="AV539" s="66">
        <f>IFERROR(AVERAGE(Data!BA547), "  ")</f>
        <v>60.75</v>
      </c>
      <c r="AW539" s="66">
        <f>IFERROR(AVERAGE(Data!BB547), "  ")</f>
        <v>56.268000000000001</v>
      </c>
      <c r="AX539" s="66">
        <f>IFERROR(AVERAGE(Data!BC547), "  ")</f>
        <v>5.25</v>
      </c>
      <c r="AY539" s="66">
        <f>IFERROR(AVERAGE(Data!BD547), "  ")</f>
        <v>237.79900000000001</v>
      </c>
      <c r="AZ539" s="66">
        <f>IFERROR(AVERAGE(Data!BE547), "  ")</f>
        <v>1987.5839999999996</v>
      </c>
      <c r="BA539" s="66">
        <f>IFERROR(AVERAGE(Data!BF547), "  ")</f>
        <v>1331.8</v>
      </c>
      <c r="BB539" s="66">
        <f>IFERROR(AVERAGE(Data!BG547), "  ")</f>
        <v>3139.5349999999994</v>
      </c>
      <c r="BC539" s="66">
        <f>IFERROR(AVERAGE(Data!BH547), "  ")</f>
        <v>90.02</v>
      </c>
      <c r="BD539" s="66">
        <f>IFERROR(AVERAGE(Data!BI547), "  ")</f>
        <v>6548.9390000000003</v>
      </c>
    </row>
    <row r="540" spans="1:56" x14ac:dyDescent="0.25">
      <c r="A540" s="59">
        <f t="shared" si="8"/>
        <v>41391</v>
      </c>
      <c r="B540" s="66">
        <f>IFERROR(AVERAGE(Data!B548),"  ")</f>
        <v>22300</v>
      </c>
      <c r="C540" s="66">
        <f>IFERROR(AVERAGE(Data!C548),"  ")</f>
        <v>19350</v>
      </c>
      <c r="D540" s="66">
        <f>IFERROR(AVERAGE(Data!D548),"  ")</f>
        <v>0</v>
      </c>
      <c r="E540" s="66">
        <f>IFERROR(AVERAGE(Data!E548),"  ")</f>
        <v>41650</v>
      </c>
      <c r="F540" s="66">
        <f>IFERROR(AVERAGE(Data!F548),"  ")</f>
        <v>117470.25</v>
      </c>
      <c r="G540" s="66">
        <f>IFERROR(AVERAGE(Data!G548),"  ")</f>
        <v>365138.08333333331</v>
      </c>
      <c r="H540" s="67">
        <f>IFERROR(AVERAGE(Data!H548),"  ")</f>
        <v>-88.775672449059343</v>
      </c>
      <c r="I540" s="67">
        <f>IFERROR(AVERAGE(Data!I548),"  ")</f>
        <v>-67.598972282520251</v>
      </c>
      <c r="J540" s="67">
        <f>IFERROR(AVERAGE(Data!J548),"  ")</f>
        <v>-67.8285406639543</v>
      </c>
      <c r="K540" s="66">
        <f>IFERROR(AVERAGE(Data!L548),"  ")</f>
        <v>3200</v>
      </c>
      <c r="L540" s="66">
        <f>IFERROR(AVERAGE(Data!M548),"  ")</f>
        <v>10250</v>
      </c>
      <c r="M540" s="66">
        <f>IFERROR(AVERAGE(Data!N548),"  ")</f>
        <v>29400</v>
      </c>
      <c r="N540" s="66">
        <f>IFERROR(AVERAGE(Data!O548),"  ")</f>
        <v>42850</v>
      </c>
      <c r="O540" s="66">
        <f>IFERROR(AVERAGE(Data!P548),"  ")</f>
        <v>59775</v>
      </c>
      <c r="P540" s="66">
        <f>IFERROR(AVERAGE(Data!Q548),"  ")</f>
        <v>31753.916666666668</v>
      </c>
      <c r="Q540" s="67">
        <f>IFERROR(AVERAGE(Data!R548),"  ")</f>
        <v>-21.376146788990823</v>
      </c>
      <c r="R540" s="67">
        <f>IFERROR(AVERAGE(Data!S548),"  ")</f>
        <v>29.881417342509952</v>
      </c>
      <c r="S540" s="67">
        <f>IFERROR(AVERAGE(Data!T548),"  ")</f>
        <v>88.244494773610597</v>
      </c>
      <c r="T540" s="66">
        <f>IFERROR(AVERAGE(Data!V548), " ")</f>
        <v>12424</v>
      </c>
      <c r="U540" s="66">
        <f>IFERROR(AVERAGE(Data!W548), " ")</f>
        <v>17100</v>
      </c>
      <c r="V540" s="66">
        <f>IFERROR(AVERAGE(Data!X548), " ")</f>
        <v>4200</v>
      </c>
      <c r="W540" s="66">
        <f>IFERROR(AVERAGE(Data!Y548), " ")</f>
        <v>33724</v>
      </c>
      <c r="X540" s="66">
        <f>IFERROR(AVERAGE(Data!Z548), " ")</f>
        <v>64910.5</v>
      </c>
      <c r="Y540" s="66">
        <f>IFERROR(AVERAGE(Data!AA548), " ")</f>
        <v>117781.66666666667</v>
      </c>
      <c r="Z540" s="67">
        <f>IFERROR(AVERAGE(Data!AB548), " ")</f>
        <v>-81.719625762947061</v>
      </c>
      <c r="AA540" s="67">
        <f>IFERROR(AVERAGE(Data!AC548), " ")</f>
        <v>-65.701506062691635</v>
      </c>
      <c r="AB540" s="67">
        <f>IFERROR(AVERAGE(Data!AD548), " ")</f>
        <v>-44.889131019258798</v>
      </c>
      <c r="AC540" s="66">
        <f>IFERROR(AVERAGE(Data!AF548), "  ")</f>
        <v>0</v>
      </c>
      <c r="AD540" s="66">
        <f>IFERROR(AVERAGE(Data!AG548), "  ")</f>
        <v>0</v>
      </c>
      <c r="AE540" s="66">
        <f>IFERROR(AVERAGE(Data!AH548), "  ")</f>
        <v>0</v>
      </c>
      <c r="AF540" s="66">
        <f>IFERROR(AVERAGE(Data!AI548), "  ")</f>
        <v>0</v>
      </c>
      <c r="AG540" s="66">
        <f>IFERROR(AVERAGE(Data!AJ548), "  ")</f>
        <v>3300</v>
      </c>
      <c r="AH540" s="66">
        <f>IFERROR(AVERAGE(Data!AK548), "  ")</f>
        <v>5937.5</v>
      </c>
      <c r="AI540" s="67">
        <f>IFERROR(AVERAGE(Data!AL548), "  ")</f>
        <v>-100</v>
      </c>
      <c r="AJ540" s="67">
        <f>IFERROR(AVERAGE(Data!AM548), "  ")</f>
        <v>-43.468950749464661</v>
      </c>
      <c r="AK540" s="67">
        <f>IFERROR(AVERAGE(Data!AN548), "  ")</f>
        <v>-44.421052631578952</v>
      </c>
      <c r="AL540" s="66">
        <f>IFERROR(AVERAGE(Data!AP548),"  ")</f>
        <v>37924</v>
      </c>
      <c r="AM540" s="66">
        <f>IFERROR(AVERAGE(Data!AQ548),"  ")</f>
        <v>46700</v>
      </c>
      <c r="AN540" s="66">
        <f>IFERROR(AVERAGE(Data!AR548),"  ")</f>
        <v>33600</v>
      </c>
      <c r="AO540" s="66">
        <f>IFERROR(AVERAGE(Data!AS548),"  ")</f>
        <v>118224</v>
      </c>
      <c r="AP540" s="66">
        <f>IFERROR(AVERAGE(Data!AT548),"  ")</f>
        <v>245455.75</v>
      </c>
      <c r="AQ540" s="66">
        <f>IFERROR(AVERAGE(Data!AU548),"  ")</f>
        <v>520611.16666666669</v>
      </c>
      <c r="AR540" s="67">
        <f>IFERROR(AVERAGE(Data!AV548),"  ")</f>
        <v>-80.883853369143239</v>
      </c>
      <c r="AS540" s="67">
        <f>IFERROR(AVERAGE(Data!AW548),"  ")</f>
        <v>-59.338944079726595</v>
      </c>
      <c r="AT540" s="67">
        <f>IFERROR(AVERAGE(Data!AX548),"  ")</f>
        <v>-52.852384713223266</v>
      </c>
      <c r="AU540" s="66">
        <f>IFERROR(AVERAGE(Data!AZ548), "  ")</f>
        <v>41.65</v>
      </c>
      <c r="AV540" s="66">
        <f>IFERROR(AVERAGE(Data!BA548), "  ")</f>
        <v>42.85</v>
      </c>
      <c r="AW540" s="66">
        <f>IFERROR(AVERAGE(Data!BB548), "  ")</f>
        <v>33.723999999999997</v>
      </c>
      <c r="AX540" s="66">
        <f>IFERROR(AVERAGE(Data!BC548), "  ")</f>
        <v>0</v>
      </c>
      <c r="AY540" s="66">
        <f>IFERROR(AVERAGE(Data!BD548), "  ")</f>
        <v>118.224</v>
      </c>
      <c r="AZ540" s="66">
        <f>IFERROR(AVERAGE(Data!BE548), "  ")</f>
        <v>2029.2339999999997</v>
      </c>
      <c r="BA540" s="66">
        <f>IFERROR(AVERAGE(Data!BF548), "  ")</f>
        <v>1374.6499999999999</v>
      </c>
      <c r="BB540" s="66">
        <f>IFERROR(AVERAGE(Data!BG548), "  ")</f>
        <v>3173.2589999999996</v>
      </c>
      <c r="BC540" s="66">
        <f>IFERROR(AVERAGE(Data!BH548), "  ")</f>
        <v>90.02</v>
      </c>
      <c r="BD540" s="66">
        <f>IFERROR(AVERAGE(Data!BI548), "  ")</f>
        <v>6667.1630000000005</v>
      </c>
    </row>
    <row r="541" spans="1:56" x14ac:dyDescent="0.25">
      <c r="A541" s="59">
        <f t="shared" si="8"/>
        <v>41398</v>
      </c>
      <c r="B541" s="66">
        <f>IFERROR(AVERAGE(Data!B549),"  ")</f>
        <v>198999</v>
      </c>
      <c r="C541" s="66">
        <f>IFERROR(AVERAGE(Data!C549),"  ")</f>
        <v>91372</v>
      </c>
      <c r="D541" s="66">
        <f>IFERROR(AVERAGE(Data!D549),"  ")</f>
        <v>0</v>
      </c>
      <c r="E541" s="66">
        <f>IFERROR(AVERAGE(Data!E549),"  ")</f>
        <v>290371</v>
      </c>
      <c r="F541" s="66">
        <f>IFERROR(AVERAGE(Data!F549),"  ")</f>
        <v>154538</v>
      </c>
      <c r="G541" s="66">
        <f>IFERROR(AVERAGE(Data!G549),"  ")</f>
        <v>378321.66666666669</v>
      </c>
      <c r="H541" s="67">
        <f>IFERROR(AVERAGE(Data!H549),"  ")</f>
        <v>-20.922930283224407</v>
      </c>
      <c r="I541" s="67">
        <f>IFERROR(AVERAGE(Data!I549),"  ")</f>
        <v>-56.72671167475449</v>
      </c>
      <c r="J541" s="67">
        <f>IFERROR(AVERAGE(Data!J549),"  ")</f>
        <v>-59.151691902393466</v>
      </c>
      <c r="K541" s="66">
        <f>IFERROR(AVERAGE(Data!L549),"  ")</f>
        <v>27911</v>
      </c>
      <c r="L541" s="66">
        <f>IFERROR(AVERAGE(Data!M549),"  ")</f>
        <v>3500</v>
      </c>
      <c r="M541" s="66">
        <f>IFERROR(AVERAGE(Data!N549),"  ")</f>
        <v>26600</v>
      </c>
      <c r="N541" s="66">
        <f>IFERROR(AVERAGE(Data!O549),"  ")</f>
        <v>58011</v>
      </c>
      <c r="O541" s="66">
        <f>IFERROR(AVERAGE(Data!P549),"  ")</f>
        <v>61540.25</v>
      </c>
      <c r="P541" s="66">
        <f>IFERROR(AVERAGE(Data!Q549),"  ")</f>
        <v>29815.5</v>
      </c>
      <c r="Q541" s="67">
        <f>IFERROR(AVERAGE(Data!R549),"  ")</f>
        <v>61.141666666666673</v>
      </c>
      <c r="R541" s="67">
        <f>IFERROR(AVERAGE(Data!S549),"  ")</f>
        <v>35.819709668342156</v>
      </c>
      <c r="S541" s="67">
        <f>IFERROR(AVERAGE(Data!T549),"  ")</f>
        <v>106.40354848987941</v>
      </c>
      <c r="T541" s="66">
        <f>IFERROR(AVERAGE(Data!V549), " ")</f>
        <v>53648</v>
      </c>
      <c r="U541" s="66">
        <f>IFERROR(AVERAGE(Data!W549), " ")</f>
        <v>43218</v>
      </c>
      <c r="V541" s="66">
        <f>IFERROR(AVERAGE(Data!X549), " ")</f>
        <v>4200</v>
      </c>
      <c r="W541" s="66">
        <f>IFERROR(AVERAGE(Data!Y549), " ")</f>
        <v>101066</v>
      </c>
      <c r="X541" s="66">
        <f>IFERROR(AVERAGE(Data!Z549), " ")</f>
        <v>68377</v>
      </c>
      <c r="Y541" s="66">
        <f>IFERROR(AVERAGE(Data!AA549), " ")</f>
        <v>119236.83333333333</v>
      </c>
      <c r="Z541" s="67">
        <f>IFERROR(AVERAGE(Data!AB549), " ")</f>
        <v>-41.138031450203847</v>
      </c>
      <c r="AA541" s="67">
        <f>IFERROR(AVERAGE(Data!AC549), " ")</f>
        <v>-61.563443758493385</v>
      </c>
      <c r="AB541" s="67">
        <f>IFERROR(AVERAGE(Data!AD549), " ")</f>
        <v>-42.65446499333958</v>
      </c>
      <c r="AC541" s="66">
        <f>IFERROR(AVERAGE(Data!AF549), "  ")</f>
        <v>12800</v>
      </c>
      <c r="AD541" s="66">
        <f>IFERROR(AVERAGE(Data!AG549), "  ")</f>
        <v>0</v>
      </c>
      <c r="AE541" s="66">
        <f>IFERROR(AVERAGE(Data!AH549), "  ")</f>
        <v>0</v>
      </c>
      <c r="AF541" s="66">
        <f>IFERROR(AVERAGE(Data!AI549), "  ")</f>
        <v>12800</v>
      </c>
      <c r="AG541" s="66">
        <f>IFERROR(AVERAGE(Data!AJ549), "  ")</f>
        <v>4512.5</v>
      </c>
      <c r="AH541" s="66">
        <f>IFERROR(AVERAGE(Data!AK549), "  ")</f>
        <v>6470.833333333333</v>
      </c>
      <c r="AI541" s="67">
        <f>IFERROR(AVERAGE(Data!AL549), "  ")</f>
        <v>245.94594594594597</v>
      </c>
      <c r="AJ541" s="67">
        <f>IFERROR(AVERAGE(Data!AM549), "  ")</f>
        <v>-23.354564755838638</v>
      </c>
      <c r="AK541" s="67">
        <f>IFERROR(AVERAGE(Data!AN549), "  ")</f>
        <v>-30.264005151320017</v>
      </c>
      <c r="AL541" s="66">
        <f>IFERROR(AVERAGE(Data!AP549),"  ")</f>
        <v>293358</v>
      </c>
      <c r="AM541" s="66">
        <f>IFERROR(AVERAGE(Data!AQ549),"  ")</f>
        <v>138090</v>
      </c>
      <c r="AN541" s="66">
        <f>IFERROR(AVERAGE(Data!AR549),"  ")</f>
        <v>30800</v>
      </c>
      <c r="AO541" s="66">
        <f>IFERROR(AVERAGE(Data!AS549),"  ")</f>
        <v>462248</v>
      </c>
      <c r="AP541" s="66">
        <f>IFERROR(AVERAGE(Data!AT549),"  ")</f>
        <v>288967.75</v>
      </c>
      <c r="AQ541" s="66">
        <f>IFERROR(AVERAGE(Data!AU549),"  ")</f>
        <v>533844.83333333337</v>
      </c>
      <c r="AR541" s="67">
        <f>IFERROR(AVERAGE(Data!AV549),"  ")</f>
        <v>-20.109229173867959</v>
      </c>
      <c r="AS541" s="67">
        <f>IFERROR(AVERAGE(Data!AW549),"  ")</f>
        <v>-50.70614084093792</v>
      </c>
      <c r="AT541" s="67">
        <f>IFERROR(AVERAGE(Data!AX549),"  ")</f>
        <v>-45.870460486489684</v>
      </c>
      <c r="AU541" s="66">
        <f>IFERROR(AVERAGE(Data!AZ549), "  ")</f>
        <v>290.37099999999998</v>
      </c>
      <c r="AV541" s="66">
        <f>IFERROR(AVERAGE(Data!BA549), "  ")</f>
        <v>58.011000000000003</v>
      </c>
      <c r="AW541" s="66">
        <f>IFERROR(AVERAGE(Data!BB549), "  ")</f>
        <v>101.066</v>
      </c>
      <c r="AX541" s="66">
        <f>IFERROR(AVERAGE(Data!BC549), "  ")</f>
        <v>12.8</v>
      </c>
      <c r="AY541" s="66">
        <f>IFERROR(AVERAGE(Data!BD549), "  ")</f>
        <v>462.24799999999999</v>
      </c>
      <c r="AZ541" s="66">
        <f>IFERROR(AVERAGE(Data!BE549), "  ")</f>
        <v>2319.6049999999996</v>
      </c>
      <c r="BA541" s="66">
        <f>IFERROR(AVERAGE(Data!BF549), "  ")</f>
        <v>1432.6609999999998</v>
      </c>
      <c r="BB541" s="66">
        <f>IFERROR(AVERAGE(Data!BG549), "  ")</f>
        <v>3274.3249999999994</v>
      </c>
      <c r="BC541" s="66">
        <f>IFERROR(AVERAGE(Data!BH549), "  ")</f>
        <v>102.82</v>
      </c>
      <c r="BD541" s="66">
        <f>IFERROR(AVERAGE(Data!BI549), "  ")</f>
        <v>7129.4110000000001</v>
      </c>
    </row>
    <row r="542" spans="1:56" x14ac:dyDescent="0.25">
      <c r="A542" s="59">
        <f t="shared" si="8"/>
        <v>41405</v>
      </c>
      <c r="B542" s="66">
        <f>IFERROR(AVERAGE(Data!B550),"  ")</f>
        <v>137924</v>
      </c>
      <c r="C542" s="66">
        <f>IFERROR(AVERAGE(Data!C550),"  ")</f>
        <v>64042</v>
      </c>
      <c r="D542" s="66">
        <f>IFERROR(AVERAGE(Data!D550),"  ")</f>
        <v>0</v>
      </c>
      <c r="E542" s="66">
        <f>IFERROR(AVERAGE(Data!E550),"  ")</f>
        <v>201966</v>
      </c>
      <c r="F542" s="66">
        <f>IFERROR(AVERAGE(Data!F550),"  ")</f>
        <v>162379.5</v>
      </c>
      <c r="G542" s="66">
        <f>IFERROR(AVERAGE(Data!G550),"  ")</f>
        <v>405045</v>
      </c>
      <c r="H542" s="67">
        <f>IFERROR(AVERAGE(Data!H550),"  ")</f>
        <v>-38.723907766990294</v>
      </c>
      <c r="I542" s="67">
        <f>IFERROR(AVERAGE(Data!I550),"  ")</f>
        <v>-57.059613752178365</v>
      </c>
      <c r="J542" s="67">
        <f>IFERROR(AVERAGE(Data!J550),"  ")</f>
        <v>-59.910750657334376</v>
      </c>
      <c r="K542" s="66">
        <f>IFERROR(AVERAGE(Data!L550),"  ")</f>
        <v>19624</v>
      </c>
      <c r="L542" s="66">
        <f>IFERROR(AVERAGE(Data!M550),"  ")</f>
        <v>1910</v>
      </c>
      <c r="M542" s="66">
        <f>IFERROR(AVERAGE(Data!N550),"  ")</f>
        <v>19600</v>
      </c>
      <c r="N542" s="66">
        <f>IFERROR(AVERAGE(Data!O550),"  ")</f>
        <v>41134</v>
      </c>
      <c r="O542" s="66">
        <f>IFERROR(AVERAGE(Data!P550),"  ")</f>
        <v>50686.25</v>
      </c>
      <c r="P542" s="66">
        <f>IFERROR(AVERAGE(Data!Q550),"  ")</f>
        <v>29270.833333333332</v>
      </c>
      <c r="Q542" s="67">
        <f>IFERROR(AVERAGE(Data!R550),"  ")</f>
        <v>-14.482328482328477</v>
      </c>
      <c r="R542" s="67">
        <f>IFERROR(AVERAGE(Data!S550),"  ")</f>
        <v>15.323796251528687</v>
      </c>
      <c r="S542" s="67">
        <f>IFERROR(AVERAGE(Data!T550),"  ")</f>
        <v>73.162989323843419</v>
      </c>
      <c r="T542" s="66">
        <f>IFERROR(AVERAGE(Data!V550), " ")</f>
        <v>44648</v>
      </c>
      <c r="U542" s="66">
        <f>IFERROR(AVERAGE(Data!W550), " ")</f>
        <v>24050</v>
      </c>
      <c r="V542" s="66">
        <f>IFERROR(AVERAGE(Data!X550), " ")</f>
        <v>1400</v>
      </c>
      <c r="W542" s="66">
        <f>IFERROR(AVERAGE(Data!Y550), " ")</f>
        <v>70098</v>
      </c>
      <c r="X542" s="66">
        <f>IFERROR(AVERAGE(Data!Z550), " ")</f>
        <v>65289</v>
      </c>
      <c r="Y542" s="66">
        <f>IFERROR(AVERAGE(Data!AA550), " ")</f>
        <v>119880.66666666667</v>
      </c>
      <c r="Z542" s="67">
        <f>IFERROR(AVERAGE(Data!AB550), " ")</f>
        <v>-53.882894736842111</v>
      </c>
      <c r="AA542" s="67">
        <f>IFERROR(AVERAGE(Data!AC550), " ")</f>
        <v>-63.106368190410002</v>
      </c>
      <c r="AB542" s="67">
        <f>IFERROR(AVERAGE(Data!AD550), " ")</f>
        <v>-45.538340905678432</v>
      </c>
      <c r="AC542" s="66">
        <f>IFERROR(AVERAGE(Data!AF550), "  ")</f>
        <v>0</v>
      </c>
      <c r="AD542" s="66">
        <f>IFERROR(AVERAGE(Data!AG550), "  ")</f>
        <v>1750</v>
      </c>
      <c r="AE542" s="66">
        <f>IFERROR(AVERAGE(Data!AH550), "  ")</f>
        <v>0</v>
      </c>
      <c r="AF542" s="66">
        <f>IFERROR(AVERAGE(Data!AI550), "  ")</f>
        <v>1750</v>
      </c>
      <c r="AG542" s="66">
        <f>IFERROR(AVERAGE(Data!AJ550), "  ")</f>
        <v>4950</v>
      </c>
      <c r="AH542" s="66">
        <f>IFERROR(AVERAGE(Data!AK550), "  ")</f>
        <v>6487.5</v>
      </c>
      <c r="AI542" s="67">
        <f>IFERROR(AVERAGE(Data!AL550), "  ")</f>
        <v>-73.880597014925371</v>
      </c>
      <c r="AJ542" s="67">
        <f>IFERROR(AVERAGE(Data!AM550), "  ")</f>
        <v>-16.631578947368418</v>
      </c>
      <c r="AK542" s="67">
        <f>IFERROR(AVERAGE(Data!AN550), "  ")</f>
        <v>-23.699421965317924</v>
      </c>
      <c r="AL542" s="66">
        <f>IFERROR(AVERAGE(Data!AP550),"  ")</f>
        <v>202196</v>
      </c>
      <c r="AM542" s="66">
        <f>IFERROR(AVERAGE(Data!AQ550),"  ")</f>
        <v>91752</v>
      </c>
      <c r="AN542" s="66">
        <f>IFERROR(AVERAGE(Data!AR550),"  ")</f>
        <v>21000</v>
      </c>
      <c r="AO542" s="66">
        <f>IFERROR(AVERAGE(Data!AS550),"  ")</f>
        <v>314948</v>
      </c>
      <c r="AP542" s="66">
        <f>IFERROR(AVERAGE(Data!AT550),"  ")</f>
        <v>283304.75</v>
      </c>
      <c r="AQ542" s="66">
        <f>IFERROR(AVERAGE(Data!AU550),"  ")</f>
        <v>560684</v>
      </c>
      <c r="AR542" s="67">
        <f>IFERROR(AVERAGE(Data!AV550),"  ")</f>
        <v>-41.284862043251302</v>
      </c>
      <c r="AS542" s="67">
        <f>IFERROR(AVERAGE(Data!AW550),"  ")</f>
        <v>-53.173174943523215</v>
      </c>
      <c r="AT542" s="67">
        <f>IFERROR(AVERAGE(Data!AX550),"  ")</f>
        <v>-49.471582923714607</v>
      </c>
      <c r="AU542" s="66">
        <f>IFERROR(AVERAGE(Data!AZ550), "  ")</f>
        <v>201.96600000000001</v>
      </c>
      <c r="AV542" s="66">
        <f>IFERROR(AVERAGE(Data!BA550), "  ")</f>
        <v>41.134</v>
      </c>
      <c r="AW542" s="66">
        <f>IFERROR(AVERAGE(Data!BB550), "  ")</f>
        <v>70.097999999999999</v>
      </c>
      <c r="AX542" s="66">
        <f>IFERROR(AVERAGE(Data!BC550), "  ")</f>
        <v>1.75</v>
      </c>
      <c r="AY542" s="66">
        <f>IFERROR(AVERAGE(Data!BD550), "  ")</f>
        <v>314.94799999999998</v>
      </c>
      <c r="AZ542" s="66">
        <f>IFERROR(AVERAGE(Data!BE550), "  ")</f>
        <v>2521.5709999999995</v>
      </c>
      <c r="BA542" s="66">
        <f>IFERROR(AVERAGE(Data!BF550), "  ")</f>
        <v>1473.7949999999998</v>
      </c>
      <c r="BB542" s="66">
        <f>IFERROR(AVERAGE(Data!BG550), "  ")</f>
        <v>3344.4229999999993</v>
      </c>
      <c r="BC542" s="66">
        <f>IFERROR(AVERAGE(Data!BH550), "  ")</f>
        <v>104.57</v>
      </c>
      <c r="BD542" s="66">
        <f>IFERROR(AVERAGE(Data!BI550), "  ")</f>
        <v>7444.3590000000004</v>
      </c>
    </row>
    <row r="543" spans="1:56" x14ac:dyDescent="0.25">
      <c r="A543" s="59">
        <f t="shared" si="8"/>
        <v>41412</v>
      </c>
      <c r="B543" s="66">
        <f>IFERROR(AVERAGE(Data!B551),"  ")</f>
        <v>214999</v>
      </c>
      <c r="C543" s="66">
        <f>IFERROR(AVERAGE(Data!C551),"  ")</f>
        <v>31900</v>
      </c>
      <c r="D543" s="66">
        <f>IFERROR(AVERAGE(Data!D551),"  ")</f>
        <v>0</v>
      </c>
      <c r="E543" s="66">
        <f>IFERROR(AVERAGE(Data!E551),"  ")</f>
        <v>246899</v>
      </c>
      <c r="F543" s="66">
        <f>IFERROR(AVERAGE(Data!F551),"  ")</f>
        <v>195221.5</v>
      </c>
      <c r="G543" s="66">
        <f>IFERROR(AVERAGE(Data!G551),"  ")</f>
        <v>439195.5</v>
      </c>
      <c r="H543" s="67">
        <f>IFERROR(AVERAGE(Data!H551),"  ")</f>
        <v>-47.288855678906913</v>
      </c>
      <c r="I543" s="67">
        <f>IFERROR(AVERAGE(Data!I551),"  ")</f>
        <v>-49.169969582149996</v>
      </c>
      <c r="J543" s="67">
        <f>IFERROR(AVERAGE(Data!J551),"  ")</f>
        <v>-55.550204863210119</v>
      </c>
      <c r="K543" s="66">
        <f>IFERROR(AVERAGE(Data!L551),"  ")</f>
        <v>18724</v>
      </c>
      <c r="L543" s="66">
        <f>IFERROR(AVERAGE(Data!M551),"  ")</f>
        <v>11750</v>
      </c>
      <c r="M543" s="66">
        <f>IFERROR(AVERAGE(Data!N551),"  ")</f>
        <v>22000</v>
      </c>
      <c r="N543" s="66">
        <f>IFERROR(AVERAGE(Data!O551),"  ")</f>
        <v>52474</v>
      </c>
      <c r="O543" s="66">
        <f>IFERROR(AVERAGE(Data!P551),"  ")</f>
        <v>48617.25</v>
      </c>
      <c r="P543" s="66">
        <f>IFERROR(AVERAGE(Data!Q551),"  ")</f>
        <v>27209.166666666668</v>
      </c>
      <c r="Q543" s="67">
        <f>IFERROR(AVERAGE(Data!R551),"  ")</f>
        <v>33.862244897959194</v>
      </c>
      <c r="R543" s="67">
        <f>IFERROR(AVERAGE(Data!S551),"  ")</f>
        <v>9.3751406074240826</v>
      </c>
      <c r="S543" s="67">
        <f>IFERROR(AVERAGE(Data!T551),"  ")</f>
        <v>78.679672904352074</v>
      </c>
      <c r="T543" s="66">
        <f>IFERROR(AVERAGE(Data!V551), " ")</f>
        <v>72196</v>
      </c>
      <c r="U543" s="66">
        <f>IFERROR(AVERAGE(Data!W551), " ")</f>
        <v>10400</v>
      </c>
      <c r="V543" s="66">
        <f>IFERROR(AVERAGE(Data!X551), " ")</f>
        <v>0</v>
      </c>
      <c r="W543" s="66">
        <f>IFERROR(AVERAGE(Data!Y551), " ")</f>
        <v>82596</v>
      </c>
      <c r="X543" s="66">
        <f>IFERROR(AVERAGE(Data!Z551), " ")</f>
        <v>71871</v>
      </c>
      <c r="Y543" s="66">
        <f>IFERROR(AVERAGE(Data!AA551), " ")</f>
        <v>119726.41666666667</v>
      </c>
      <c r="Z543" s="67">
        <f>IFERROR(AVERAGE(Data!AB551), " ")</f>
        <v>-35.471874999999997</v>
      </c>
      <c r="AA543" s="67">
        <f>IFERROR(AVERAGE(Data!AC551), " ")</f>
        <v>-54.811044638169584</v>
      </c>
      <c r="AB543" s="67">
        <f>IFERROR(AVERAGE(Data!AD551), " ")</f>
        <v>-39.970641399802467</v>
      </c>
      <c r="AC543" s="66">
        <f>IFERROR(AVERAGE(Data!AF551), "  ")</f>
        <v>0</v>
      </c>
      <c r="AD543" s="66">
        <f>IFERROR(AVERAGE(Data!AG551), "  ")</f>
        <v>1750</v>
      </c>
      <c r="AE543" s="66">
        <f>IFERROR(AVERAGE(Data!AH551), "  ")</f>
        <v>0</v>
      </c>
      <c r="AF543" s="66">
        <f>IFERROR(AVERAGE(Data!AI551), "  ")</f>
        <v>1750</v>
      </c>
      <c r="AG543" s="66">
        <f>IFERROR(AVERAGE(Data!AJ551), "  ")</f>
        <v>4075</v>
      </c>
      <c r="AH543" s="66">
        <f>IFERROR(AVERAGE(Data!AK551), "  ")</f>
        <v>7141.666666666667</v>
      </c>
      <c r="AI543" s="67">
        <f>IFERROR(AVERAGE(Data!AL551), "  ")</f>
        <v>-78.915662650602414</v>
      </c>
      <c r="AJ543" s="67">
        <f>IFERROR(AVERAGE(Data!AM551), "  ")</f>
        <v>-39.852398523985244</v>
      </c>
      <c r="AK543" s="67">
        <f>IFERROR(AVERAGE(Data!AN551), "  ")</f>
        <v>-42.940490081680281</v>
      </c>
      <c r="AL543" s="66">
        <f>IFERROR(AVERAGE(Data!AP551),"  ")</f>
        <v>305919</v>
      </c>
      <c r="AM543" s="66">
        <f>IFERROR(AVERAGE(Data!AQ551),"  ")</f>
        <v>55800</v>
      </c>
      <c r="AN543" s="66">
        <f>IFERROR(AVERAGE(Data!AR551),"  ")</f>
        <v>22000</v>
      </c>
      <c r="AO543" s="66">
        <f>IFERROR(AVERAGE(Data!AS551),"  ")</f>
        <v>383719</v>
      </c>
      <c r="AP543" s="66">
        <f>IFERROR(AVERAGE(Data!AT551),"  ")</f>
        <v>319784.75</v>
      </c>
      <c r="AQ543" s="66">
        <f>IFERROR(AVERAGE(Data!AU551),"  ")</f>
        <v>593272.75</v>
      </c>
      <c r="AR543" s="67">
        <f>IFERROR(AVERAGE(Data!AV551),"  ")</f>
        <v>-40.407050784283271</v>
      </c>
      <c r="AS543" s="67">
        <f>IFERROR(AVERAGE(Data!AW551),"  ")</f>
        <v>-46.194777296242748</v>
      </c>
      <c r="AT543" s="67">
        <f>IFERROR(AVERAGE(Data!AX551),"  ")</f>
        <v>-46.098190082049108</v>
      </c>
      <c r="AU543" s="66">
        <f>IFERROR(AVERAGE(Data!AZ551), "  ")</f>
        <v>246.899</v>
      </c>
      <c r="AV543" s="66">
        <f>IFERROR(AVERAGE(Data!BA551), "  ")</f>
        <v>52.473999999999997</v>
      </c>
      <c r="AW543" s="66">
        <f>IFERROR(AVERAGE(Data!BB551), "  ")</f>
        <v>82.596000000000004</v>
      </c>
      <c r="AX543" s="66">
        <f>IFERROR(AVERAGE(Data!BC551), "  ")</f>
        <v>1.75</v>
      </c>
      <c r="AY543" s="66">
        <f>IFERROR(AVERAGE(Data!BD551), "  ")</f>
        <v>383.71899999999999</v>
      </c>
      <c r="AZ543" s="66">
        <f>IFERROR(AVERAGE(Data!BE551), "  ")</f>
        <v>2768.4699999999993</v>
      </c>
      <c r="BA543" s="66">
        <f>IFERROR(AVERAGE(Data!BF551), "  ")</f>
        <v>1526.2689999999998</v>
      </c>
      <c r="BB543" s="66">
        <f>IFERROR(AVERAGE(Data!BG551), "  ")</f>
        <v>3427.0189999999993</v>
      </c>
      <c r="BC543" s="66">
        <f>IFERROR(AVERAGE(Data!BH551), "  ")</f>
        <v>106.32</v>
      </c>
      <c r="BD543" s="66">
        <f>IFERROR(AVERAGE(Data!BI551), "  ")</f>
        <v>7828.0780000000004</v>
      </c>
    </row>
    <row r="544" spans="1:56" x14ac:dyDescent="0.25">
      <c r="A544" s="59">
        <f t="shared" si="8"/>
        <v>41419</v>
      </c>
      <c r="B544" s="66">
        <f>IFERROR(AVERAGE(Data!B552),"  ")</f>
        <v>212448</v>
      </c>
      <c r="C544" s="66">
        <f>IFERROR(AVERAGE(Data!C552),"  ")</f>
        <v>38750</v>
      </c>
      <c r="D544" s="66">
        <f>IFERROR(AVERAGE(Data!D552),"  ")</f>
        <v>0</v>
      </c>
      <c r="E544" s="66">
        <f>IFERROR(AVERAGE(Data!E552),"  ")</f>
        <v>251198</v>
      </c>
      <c r="F544" s="66">
        <f>IFERROR(AVERAGE(Data!F552),"  ")</f>
        <v>247608.5</v>
      </c>
      <c r="G544" s="66">
        <f>IFERROR(AVERAGE(Data!G552),"  ")</f>
        <v>496845.41666666669</v>
      </c>
      <c r="H544" s="67">
        <f>IFERROR(AVERAGE(Data!H552),"  ")</f>
        <v>-32.528068761751271</v>
      </c>
      <c r="I544" s="67">
        <f>IFERROR(AVERAGE(Data!I552),"  ")</f>
        <v>-35.581528455284548</v>
      </c>
      <c r="J544" s="67">
        <f>IFERROR(AVERAGE(Data!J552),"  ")</f>
        <v>-50.163875585045318</v>
      </c>
      <c r="K544" s="66">
        <f>IFERROR(AVERAGE(Data!L552),"  ")</f>
        <v>45472</v>
      </c>
      <c r="L544" s="66">
        <f>IFERROR(AVERAGE(Data!M552),"  ")</f>
        <v>11850</v>
      </c>
      <c r="M544" s="66">
        <f>IFERROR(AVERAGE(Data!N552),"  ")</f>
        <v>23000</v>
      </c>
      <c r="N544" s="66">
        <f>IFERROR(AVERAGE(Data!O552),"  ")</f>
        <v>80322</v>
      </c>
      <c r="O544" s="66">
        <f>IFERROR(AVERAGE(Data!P552),"  ")</f>
        <v>57985.25</v>
      </c>
      <c r="P544" s="66">
        <f>IFERROR(AVERAGE(Data!Q552),"  ")</f>
        <v>30362.5</v>
      </c>
      <c r="Q544" s="67">
        <f>IFERROR(AVERAGE(Data!R552),"  ")</f>
        <v>84.224770642201847</v>
      </c>
      <c r="R544" s="67">
        <f>IFERROR(AVERAGE(Data!S552),"  ")</f>
        <v>38.970041941282197</v>
      </c>
      <c r="S544" s="67">
        <f>IFERROR(AVERAGE(Data!T552),"  ")</f>
        <v>90.976533552902424</v>
      </c>
      <c r="T544" s="66">
        <f>IFERROR(AVERAGE(Data!V552), " ")</f>
        <v>72018</v>
      </c>
      <c r="U544" s="66">
        <f>IFERROR(AVERAGE(Data!W552), " ")</f>
        <v>16070</v>
      </c>
      <c r="V544" s="66">
        <f>IFERROR(AVERAGE(Data!X552), " ")</f>
        <v>1400</v>
      </c>
      <c r="W544" s="66">
        <f>IFERROR(AVERAGE(Data!Y552), " ")</f>
        <v>89488</v>
      </c>
      <c r="X544" s="66">
        <f>IFERROR(AVERAGE(Data!Z552), " ")</f>
        <v>85812</v>
      </c>
      <c r="Y544" s="66">
        <f>IFERROR(AVERAGE(Data!AA552), " ")</f>
        <v>117117.16666666667</v>
      </c>
      <c r="Z544" s="67">
        <f>IFERROR(AVERAGE(Data!AB552), " ")</f>
        <v>5.9029585798816564</v>
      </c>
      <c r="AA544" s="67">
        <f>IFERROR(AVERAGE(Data!AC552), " ")</f>
        <v>-35.985080193957472</v>
      </c>
      <c r="AB544" s="67">
        <f>IFERROR(AVERAGE(Data!AD552), " ")</f>
        <v>-26.729784845091032</v>
      </c>
      <c r="AC544" s="66">
        <f>IFERROR(AVERAGE(Data!AF552), "  ")</f>
        <v>0</v>
      </c>
      <c r="AD544" s="66">
        <f>IFERROR(AVERAGE(Data!AG552), "  ")</f>
        <v>3754</v>
      </c>
      <c r="AE544" s="66">
        <f>IFERROR(AVERAGE(Data!AH552), "  ")</f>
        <v>0</v>
      </c>
      <c r="AF544" s="66">
        <f>IFERROR(AVERAGE(Data!AI552), "  ")</f>
        <v>3754</v>
      </c>
      <c r="AG544" s="66">
        <f>IFERROR(AVERAGE(Data!AJ552), "  ")</f>
        <v>5013.5</v>
      </c>
      <c r="AH544" s="66">
        <f>IFERROR(AVERAGE(Data!AK552), "  ")</f>
        <v>6666.666666666667</v>
      </c>
      <c r="AI544" s="67" t="str">
        <f>IFERROR(AVERAGE(Data!AL552), "  ")</f>
        <v xml:space="preserve">  </v>
      </c>
      <c r="AJ544" s="67">
        <f>IFERROR(AVERAGE(Data!AM552), "  ")</f>
        <v>7.2406417112299559</v>
      </c>
      <c r="AK544" s="67">
        <f>IFERROR(AVERAGE(Data!AN552), "  ")</f>
        <v>-24.797500000000007</v>
      </c>
      <c r="AL544" s="66">
        <f>IFERROR(AVERAGE(Data!AP552),"  ")</f>
        <v>329938</v>
      </c>
      <c r="AM544" s="66">
        <f>IFERROR(AVERAGE(Data!AQ552),"  ")</f>
        <v>70424</v>
      </c>
      <c r="AN544" s="66">
        <f>IFERROR(AVERAGE(Data!AR552),"  ")</f>
        <v>24400</v>
      </c>
      <c r="AO544" s="66">
        <f>IFERROR(AVERAGE(Data!AS552),"  ")</f>
        <v>424762</v>
      </c>
      <c r="AP544" s="66">
        <f>IFERROR(AVERAGE(Data!AT552),"  ")</f>
        <v>396419.25</v>
      </c>
      <c r="AQ544" s="66">
        <f>IFERROR(AVERAGE(Data!AU552),"  ")</f>
        <v>650991.75</v>
      </c>
      <c r="AR544" s="67">
        <f>IFERROR(AVERAGE(Data!AV552),"  ")</f>
        <v>-15.11550759392486</v>
      </c>
      <c r="AS544" s="67">
        <f>IFERROR(AVERAGE(Data!AW552),"  ")</f>
        <v>-29.815562342318415</v>
      </c>
      <c r="AT544" s="67">
        <f>IFERROR(AVERAGE(Data!AX552),"  ")</f>
        <v>-39.105334284190242</v>
      </c>
      <c r="AU544" s="66">
        <f>IFERROR(AVERAGE(Data!AZ552), "  ")</f>
        <v>251.19800000000001</v>
      </c>
      <c r="AV544" s="66">
        <f>IFERROR(AVERAGE(Data!BA552), "  ")</f>
        <v>80.322000000000003</v>
      </c>
      <c r="AW544" s="66">
        <f>IFERROR(AVERAGE(Data!BB552), "  ")</f>
        <v>89.488</v>
      </c>
      <c r="AX544" s="66">
        <f>IFERROR(AVERAGE(Data!BC552), "  ")</f>
        <v>3.754</v>
      </c>
      <c r="AY544" s="66">
        <f>IFERROR(AVERAGE(Data!BD552), "  ")</f>
        <v>424.762</v>
      </c>
      <c r="AZ544" s="66">
        <f>IFERROR(AVERAGE(Data!BE552), "  ")</f>
        <v>3019.6679999999992</v>
      </c>
      <c r="BA544" s="66">
        <f>IFERROR(AVERAGE(Data!BF552), "  ")</f>
        <v>1606.5909999999999</v>
      </c>
      <c r="BB544" s="66">
        <f>IFERROR(AVERAGE(Data!BG552), "  ")</f>
        <v>3516.5069999999992</v>
      </c>
      <c r="BC544" s="66">
        <f>IFERROR(AVERAGE(Data!BH552), "  ")</f>
        <v>110.074</v>
      </c>
      <c r="BD544" s="66">
        <f>IFERROR(AVERAGE(Data!BI552), "  ")</f>
        <v>8252.84</v>
      </c>
    </row>
    <row r="545" spans="1:56" x14ac:dyDescent="0.25">
      <c r="A545" s="59">
        <f t="shared" si="8"/>
        <v>41426</v>
      </c>
      <c r="B545" s="66">
        <f>IFERROR(AVERAGE(Data!B553),"  ")</f>
        <v>174294</v>
      </c>
      <c r="C545" s="66">
        <f>IFERROR(AVERAGE(Data!C553),"  ")</f>
        <v>35027</v>
      </c>
      <c r="D545" s="66">
        <f>IFERROR(AVERAGE(Data!D553),"  ")</f>
        <v>0</v>
      </c>
      <c r="E545" s="66">
        <f>IFERROR(AVERAGE(Data!E553),"  ")</f>
        <v>209321</v>
      </c>
      <c r="F545" s="66">
        <f>IFERROR(AVERAGE(Data!F553),"  ")</f>
        <v>227346</v>
      </c>
      <c r="G545" s="66">
        <f>IFERROR(AVERAGE(Data!G553),"  ")</f>
        <v>520484.08333333331</v>
      </c>
      <c r="H545" s="67">
        <f>IFERROR(AVERAGE(Data!H553),"  ")</f>
        <v>-54.574435763888893</v>
      </c>
      <c r="I545" s="67">
        <f>IFERROR(AVERAGE(Data!I553),"  ")</f>
        <v>-44.247195144381088</v>
      </c>
      <c r="J545" s="67">
        <f>IFERROR(AVERAGE(Data!J553),"  ")</f>
        <v>-56.320278125699971</v>
      </c>
      <c r="K545" s="66">
        <f>IFERROR(AVERAGE(Data!L553),"  ")</f>
        <v>18724</v>
      </c>
      <c r="L545" s="66">
        <f>IFERROR(AVERAGE(Data!M553),"  ")</f>
        <v>5100</v>
      </c>
      <c r="M545" s="66">
        <f>IFERROR(AVERAGE(Data!N553),"  ")</f>
        <v>9800</v>
      </c>
      <c r="N545" s="66">
        <f>IFERROR(AVERAGE(Data!O553),"  ")</f>
        <v>33624</v>
      </c>
      <c r="O545" s="66">
        <f>IFERROR(AVERAGE(Data!P553),"  ")</f>
        <v>51888.5</v>
      </c>
      <c r="P545" s="66">
        <f>IFERROR(AVERAGE(Data!Q553),"  ")</f>
        <v>33205.916666666664</v>
      </c>
      <c r="Q545" s="67">
        <f>IFERROR(AVERAGE(Data!R553),"  ")</f>
        <v>-36.55849056603774</v>
      </c>
      <c r="R545" s="67">
        <f>IFERROR(AVERAGE(Data!S553),"  ")</f>
        <v>12.862425231103858</v>
      </c>
      <c r="S545" s="67">
        <f>IFERROR(AVERAGE(Data!T553),"  ")</f>
        <v>56.262814608842305</v>
      </c>
      <c r="T545" s="66">
        <f>IFERROR(AVERAGE(Data!V553), " ")</f>
        <v>69796</v>
      </c>
      <c r="U545" s="66">
        <f>IFERROR(AVERAGE(Data!W553), " ")</f>
        <v>15795</v>
      </c>
      <c r="V545" s="66">
        <f>IFERROR(AVERAGE(Data!X553), " ")</f>
        <v>0</v>
      </c>
      <c r="W545" s="66">
        <f>IFERROR(AVERAGE(Data!Y553), " ")</f>
        <v>85591</v>
      </c>
      <c r="X545" s="66">
        <f>IFERROR(AVERAGE(Data!Z553), " ")</f>
        <v>81943.25</v>
      </c>
      <c r="Y545" s="66">
        <f>IFERROR(AVERAGE(Data!AA553), " ")</f>
        <v>110111.58333333333</v>
      </c>
      <c r="Z545" s="67">
        <f>IFERROR(AVERAGE(Data!AB553), " ")</f>
        <v>-17.700961538461534</v>
      </c>
      <c r="AA545" s="67">
        <f>IFERROR(AVERAGE(Data!AC553), " ")</f>
        <v>-30.037780149413017</v>
      </c>
      <c r="AB545" s="67">
        <f>IFERROR(AVERAGE(Data!AD553), " ")</f>
        <v>-25.581625911291496</v>
      </c>
      <c r="AC545" s="66">
        <f>IFERROR(AVERAGE(Data!AF553), "  ")</f>
        <v>0</v>
      </c>
      <c r="AD545" s="66">
        <f>IFERROR(AVERAGE(Data!AG553), "  ")</f>
        <v>1768</v>
      </c>
      <c r="AE545" s="66">
        <f>IFERROR(AVERAGE(Data!AH553), "  ")</f>
        <v>0</v>
      </c>
      <c r="AF545" s="66">
        <f>IFERROR(AVERAGE(Data!AI553), "  ")</f>
        <v>1768</v>
      </c>
      <c r="AG545" s="66">
        <f>IFERROR(AVERAGE(Data!AJ553), "  ")</f>
        <v>2255.5</v>
      </c>
      <c r="AH545" s="66">
        <f>IFERROR(AVERAGE(Data!AK553), "  ")</f>
        <v>5975</v>
      </c>
      <c r="AI545" s="67" t="str">
        <f>IFERROR(AVERAGE(Data!AL553), "  ")</f>
        <v xml:space="preserve">  </v>
      </c>
      <c r="AJ545" s="67">
        <f>IFERROR(AVERAGE(Data!AM553), "  ")</f>
        <v>-39.853333333333332</v>
      </c>
      <c r="AK545" s="67">
        <f>IFERROR(AVERAGE(Data!AN553), "  ")</f>
        <v>-62.251046025104607</v>
      </c>
      <c r="AL545" s="66">
        <f>IFERROR(AVERAGE(Data!AP553),"  ")</f>
        <v>262814</v>
      </c>
      <c r="AM545" s="66">
        <f>IFERROR(AVERAGE(Data!AQ553),"  ")</f>
        <v>57690</v>
      </c>
      <c r="AN545" s="66">
        <f>IFERROR(AVERAGE(Data!AR553),"  ")</f>
        <v>9800</v>
      </c>
      <c r="AO545" s="66">
        <f>IFERROR(AVERAGE(Data!AS553),"  ")</f>
        <v>330304</v>
      </c>
      <c r="AP545" s="66">
        <f>IFERROR(AVERAGE(Data!AT553),"  ")</f>
        <v>363433.25</v>
      </c>
      <c r="AQ545" s="66">
        <f>IFERROR(AVERAGE(Data!AU553),"  ")</f>
        <v>669776.58333333337</v>
      </c>
      <c r="AR545" s="67">
        <f>IFERROR(AVERAGE(Data!AV553),"  ")</f>
        <v>-46.535448365166722</v>
      </c>
      <c r="AS545" s="67">
        <f>IFERROR(AVERAGE(Data!AW553),"  ")</f>
        <v>-36.752969327822491</v>
      </c>
      <c r="AT545" s="67">
        <f>IFERROR(AVERAGE(Data!AX553),"  ")</f>
        <v>-45.738137306731261</v>
      </c>
      <c r="AU545" s="66">
        <f>IFERROR(AVERAGE(Data!AZ553), "  ")</f>
        <v>209.321</v>
      </c>
      <c r="AV545" s="66">
        <f>IFERROR(AVERAGE(Data!BA553), "  ")</f>
        <v>33.624000000000002</v>
      </c>
      <c r="AW545" s="66">
        <f>IFERROR(AVERAGE(Data!BB553), "  ")</f>
        <v>85.590999999999994</v>
      </c>
      <c r="AX545" s="66">
        <f>IFERROR(AVERAGE(Data!BC553), "  ")</f>
        <v>1.768</v>
      </c>
      <c r="AY545" s="66">
        <f>IFERROR(AVERAGE(Data!BD553), "  ")</f>
        <v>330.30399999999997</v>
      </c>
      <c r="AZ545" s="66">
        <f>IFERROR(AVERAGE(Data!BE553), "  ")</f>
        <v>3228.9889999999991</v>
      </c>
      <c r="BA545" s="66">
        <f>IFERROR(AVERAGE(Data!BF553), "  ")</f>
        <v>1640.2149999999999</v>
      </c>
      <c r="BB545" s="66">
        <f>IFERROR(AVERAGE(Data!BG553), "  ")</f>
        <v>3602.097999999999</v>
      </c>
      <c r="BC545" s="66">
        <f>IFERROR(AVERAGE(Data!BH553), "  ")</f>
        <v>111.842</v>
      </c>
      <c r="BD545" s="66">
        <f>IFERROR(AVERAGE(Data!BI553), "  ")</f>
        <v>8583.1440000000002</v>
      </c>
    </row>
    <row r="546" spans="1:56" x14ac:dyDescent="0.25">
      <c r="A546" s="59">
        <f t="shared" si="8"/>
        <v>41433</v>
      </c>
      <c r="B546" s="66">
        <f>IFERROR(AVERAGE(Data!B554),"  ")</f>
        <v>41100</v>
      </c>
      <c r="C546" s="66">
        <f>IFERROR(AVERAGE(Data!C554),"  ")</f>
        <v>18540</v>
      </c>
      <c r="D546" s="66">
        <f>IFERROR(AVERAGE(Data!D554),"  ")</f>
        <v>0</v>
      </c>
      <c r="E546" s="66">
        <f>IFERROR(AVERAGE(Data!E554),"  ")</f>
        <v>59640</v>
      </c>
      <c r="F546" s="66">
        <f>IFERROR(AVERAGE(Data!F554),"  ")</f>
        <v>191764.5</v>
      </c>
      <c r="G546" s="66">
        <f>IFERROR(AVERAGE(Data!G554),"  ")</f>
        <v>523745.5</v>
      </c>
      <c r="H546" s="67">
        <f>IFERROR(AVERAGE(Data!H554),"  ")</f>
        <v>-84.129856306546031</v>
      </c>
      <c r="I546" s="67">
        <f>IFERROR(AVERAGE(Data!I554),"  ")</f>
        <v>-54.268288320515111</v>
      </c>
      <c r="J546" s="67">
        <f>IFERROR(AVERAGE(Data!J554),"  ")</f>
        <v>-63.385938399470731</v>
      </c>
      <c r="K546" s="66">
        <f>IFERROR(AVERAGE(Data!L554),"  ")</f>
        <v>0</v>
      </c>
      <c r="L546" s="66">
        <f>IFERROR(AVERAGE(Data!M554),"  ")</f>
        <v>9950</v>
      </c>
      <c r="M546" s="66">
        <f>IFERROR(AVERAGE(Data!N554),"  ")</f>
        <v>16800</v>
      </c>
      <c r="N546" s="66">
        <f>IFERROR(AVERAGE(Data!O554),"  ")</f>
        <v>26750</v>
      </c>
      <c r="O546" s="66">
        <f>IFERROR(AVERAGE(Data!P554),"  ")</f>
        <v>48292.5</v>
      </c>
      <c r="P546" s="66">
        <f>IFERROR(AVERAGE(Data!Q554),"  ")</f>
        <v>35814.25</v>
      </c>
      <c r="Q546" s="67">
        <f>IFERROR(AVERAGE(Data!R554),"  ")</f>
        <v>-53.15236427320491</v>
      </c>
      <c r="R546" s="67">
        <f>IFERROR(AVERAGE(Data!S554),"  ")</f>
        <v>0.13996889580092375</v>
      </c>
      <c r="S546" s="67">
        <f>IFERROR(AVERAGE(Data!T554),"  ")</f>
        <v>34.841578421996822</v>
      </c>
      <c r="T546" s="66">
        <f>IFERROR(AVERAGE(Data!V554), " ")</f>
        <v>23900</v>
      </c>
      <c r="U546" s="66">
        <f>IFERROR(AVERAGE(Data!W554), " ")</f>
        <v>28750</v>
      </c>
      <c r="V546" s="66">
        <f>IFERROR(AVERAGE(Data!X554), " ")</f>
        <v>2800</v>
      </c>
      <c r="W546" s="66">
        <f>IFERROR(AVERAGE(Data!Y554), " ")</f>
        <v>55450</v>
      </c>
      <c r="X546" s="66">
        <f>IFERROR(AVERAGE(Data!Z554), " ")</f>
        <v>78281.25</v>
      </c>
      <c r="Y546" s="66">
        <f>IFERROR(AVERAGE(Data!AA554), " ")</f>
        <v>108228.33333333333</v>
      </c>
      <c r="Z546" s="67">
        <f>IFERROR(AVERAGE(Data!AB554), " ")</f>
        <v>-58.956328645447819</v>
      </c>
      <c r="AA546" s="67">
        <f>IFERROR(AVERAGE(Data!AC554), " ")</f>
        <v>-30.663197519929142</v>
      </c>
      <c r="AB546" s="67">
        <f>IFERROR(AVERAGE(Data!AD554), " ")</f>
        <v>-27.670280425643313</v>
      </c>
      <c r="AC546" s="66">
        <f>IFERROR(AVERAGE(Data!AF554), "  ")</f>
        <v>4800</v>
      </c>
      <c r="AD546" s="66">
        <f>IFERROR(AVERAGE(Data!AG554), "  ")</f>
        <v>0</v>
      </c>
      <c r="AE546" s="66">
        <f>IFERROR(AVERAGE(Data!AH554), "  ")</f>
        <v>0</v>
      </c>
      <c r="AF546" s="66">
        <f>IFERROR(AVERAGE(Data!AI554), "  ")</f>
        <v>4800</v>
      </c>
      <c r="AG546" s="66">
        <f>IFERROR(AVERAGE(Data!AJ554), "  ")</f>
        <v>3018</v>
      </c>
      <c r="AH546" s="66">
        <f>IFERROR(AVERAGE(Data!AK554), "  ")</f>
        <v>6614.166666666667</v>
      </c>
      <c r="AI546" s="67">
        <f>IFERROR(AVERAGE(Data!AL554), "  ")</f>
        <v>242.85714285714283</v>
      </c>
      <c r="AJ546" s="67">
        <f>IFERROR(AVERAGE(Data!AM554), "  ")</f>
        <v>24.453608247422686</v>
      </c>
      <c r="AK546" s="67">
        <f>IFERROR(AVERAGE(Data!AN554), "  ")</f>
        <v>-54.370669018520857</v>
      </c>
      <c r="AL546" s="66">
        <f>IFERROR(AVERAGE(Data!AP554),"  ")</f>
        <v>69800</v>
      </c>
      <c r="AM546" s="66">
        <f>IFERROR(AVERAGE(Data!AQ554),"  ")</f>
        <v>57240</v>
      </c>
      <c r="AN546" s="66">
        <f>IFERROR(AVERAGE(Data!AR554),"  ")</f>
        <v>19600</v>
      </c>
      <c r="AO546" s="66">
        <f>IFERROR(AVERAGE(Data!AS554),"  ")</f>
        <v>146640</v>
      </c>
      <c r="AP546" s="66">
        <f>IFERROR(AVERAGE(Data!AT554),"  ")</f>
        <v>321356.25</v>
      </c>
      <c r="AQ546" s="66">
        <f>IFERROR(AVERAGE(Data!AU554),"  ")</f>
        <v>674402.25</v>
      </c>
      <c r="AR546" s="67">
        <f>IFERROR(AVERAGE(Data!AV554),"  ")</f>
        <v>-74.246575342465746</v>
      </c>
      <c r="AS546" s="67">
        <f>IFERROR(AVERAGE(Data!AW554),"  ")</f>
        <v>-44.867038387304312</v>
      </c>
      <c r="AT546" s="67">
        <f>IFERROR(AVERAGE(Data!AX554),"  ")</f>
        <v>-52.349469474634759</v>
      </c>
      <c r="AU546" s="66">
        <f>IFERROR(AVERAGE(Data!AZ554), "  ")</f>
        <v>59.64</v>
      </c>
      <c r="AV546" s="66">
        <f>IFERROR(AVERAGE(Data!BA554), "  ")</f>
        <v>26.75</v>
      </c>
      <c r="AW546" s="66">
        <f>IFERROR(AVERAGE(Data!BB554), "  ")</f>
        <v>55.45</v>
      </c>
      <c r="AX546" s="66">
        <f>IFERROR(AVERAGE(Data!BC554), "  ")</f>
        <v>4.8</v>
      </c>
      <c r="AY546" s="66">
        <f>IFERROR(AVERAGE(Data!BD554), "  ")</f>
        <v>146.63999999999999</v>
      </c>
      <c r="AZ546" s="66">
        <f>IFERROR(AVERAGE(Data!BE554), "  ")</f>
        <v>3288.628999999999</v>
      </c>
      <c r="BA546" s="66">
        <f>IFERROR(AVERAGE(Data!BF554), "  ")</f>
        <v>1666.9649999999999</v>
      </c>
      <c r="BB546" s="66">
        <f>IFERROR(AVERAGE(Data!BG554), "  ")</f>
        <v>3657.5479999999989</v>
      </c>
      <c r="BC546" s="66">
        <f>IFERROR(AVERAGE(Data!BH554), "  ")</f>
        <v>116.642</v>
      </c>
      <c r="BD546" s="66">
        <f>IFERROR(AVERAGE(Data!BI554), "  ")</f>
        <v>8729.7839999999997</v>
      </c>
    </row>
    <row r="547" spans="1:56" x14ac:dyDescent="0.25">
      <c r="A547" s="59">
        <f t="shared" si="8"/>
        <v>41440</v>
      </c>
      <c r="B547" s="66">
        <f>IFERROR(AVERAGE(Data!B555),"  ")</f>
        <v>216200</v>
      </c>
      <c r="C547" s="66">
        <f>IFERROR(AVERAGE(Data!C555),"  ")</f>
        <v>29800</v>
      </c>
      <c r="D547" s="66">
        <f>IFERROR(AVERAGE(Data!D555),"  ")</f>
        <v>0</v>
      </c>
      <c r="E547" s="66">
        <f>IFERROR(AVERAGE(Data!E555),"  ")</f>
        <v>246000</v>
      </c>
      <c r="F547" s="66">
        <f>IFERROR(AVERAGE(Data!F555),"  ")</f>
        <v>191539.75</v>
      </c>
      <c r="G547" s="66">
        <f>IFERROR(AVERAGE(Data!G555),"  ")</f>
        <v>484529</v>
      </c>
      <c r="H547" s="67">
        <f>IFERROR(AVERAGE(Data!H555),"  ")</f>
        <v>-18.596955658504299</v>
      </c>
      <c r="I547" s="67">
        <f>IFERROR(AVERAGE(Data!I555),"  ")</f>
        <v>-49.297928661240157</v>
      </c>
      <c r="J547" s="67">
        <f>IFERROR(AVERAGE(Data!J555),"  ")</f>
        <v>-60.46887802381282</v>
      </c>
      <c r="K547" s="66">
        <f>IFERROR(AVERAGE(Data!L555),"  ")</f>
        <v>24300</v>
      </c>
      <c r="L547" s="66">
        <f>IFERROR(AVERAGE(Data!M555),"  ")</f>
        <v>6850</v>
      </c>
      <c r="M547" s="66">
        <f>IFERROR(AVERAGE(Data!N555),"  ")</f>
        <v>15400</v>
      </c>
      <c r="N547" s="66">
        <f>IFERROR(AVERAGE(Data!O555),"  ")</f>
        <v>46550</v>
      </c>
      <c r="O547" s="66">
        <f>IFERROR(AVERAGE(Data!P555),"  ")</f>
        <v>46811.5</v>
      </c>
      <c r="P547" s="66">
        <f>IFERROR(AVERAGE(Data!Q555),"  ")</f>
        <v>37746.166666666664</v>
      </c>
      <c r="Q547" s="67">
        <f>IFERROR(AVERAGE(Data!R555),"  ")</f>
        <v>-34.482758620689658</v>
      </c>
      <c r="R547" s="67">
        <f>IFERROR(AVERAGE(Data!S555),"  ")</f>
        <v>-16.686985539488319</v>
      </c>
      <c r="S547" s="67">
        <f>IFERROR(AVERAGE(Data!T555),"  ")</f>
        <v>24.016566803693106</v>
      </c>
      <c r="T547" s="66">
        <f>IFERROR(AVERAGE(Data!V555), " ")</f>
        <v>58100</v>
      </c>
      <c r="U547" s="66">
        <f>IFERROR(AVERAGE(Data!W555), " ")</f>
        <v>27618</v>
      </c>
      <c r="V547" s="66">
        <f>IFERROR(AVERAGE(Data!X555), " ")</f>
        <v>0</v>
      </c>
      <c r="W547" s="66">
        <f>IFERROR(AVERAGE(Data!Y555), " ")</f>
        <v>85718</v>
      </c>
      <c r="X547" s="66">
        <f>IFERROR(AVERAGE(Data!Z555), " ")</f>
        <v>79061.75</v>
      </c>
      <c r="Y547" s="66">
        <f>IFERROR(AVERAGE(Data!AA555), " ")</f>
        <v>110361.16666666667</v>
      </c>
      <c r="Z547" s="67">
        <f>IFERROR(AVERAGE(Data!AB555), " ")</f>
        <v>-52.329629506045137</v>
      </c>
      <c r="AA547" s="67">
        <f>IFERROR(AVERAGE(Data!AC555), " ")</f>
        <v>-37.17953811375925</v>
      </c>
      <c r="AB547" s="67">
        <f>IFERROR(AVERAGE(Data!AD555), " ")</f>
        <v>-28.360896873447338</v>
      </c>
      <c r="AC547" s="66">
        <f>IFERROR(AVERAGE(Data!AF555), "  ")</f>
        <v>0</v>
      </c>
      <c r="AD547" s="66">
        <f>IFERROR(AVERAGE(Data!AG555), "  ")</f>
        <v>0</v>
      </c>
      <c r="AE547" s="66">
        <f>IFERROR(AVERAGE(Data!AH555), "  ")</f>
        <v>0</v>
      </c>
      <c r="AF547" s="66">
        <f>IFERROR(AVERAGE(Data!AI555), "  ")</f>
        <v>0</v>
      </c>
      <c r="AG547" s="66">
        <f>IFERROR(AVERAGE(Data!AJ555), "  ")</f>
        <v>2580.5</v>
      </c>
      <c r="AH547" s="66">
        <f>IFERROR(AVERAGE(Data!AK555), "  ")</f>
        <v>5789.166666666667</v>
      </c>
      <c r="AI547" s="67">
        <f>IFERROR(AVERAGE(Data!AL555), "  ")</f>
        <v>-100</v>
      </c>
      <c r="AJ547" s="67">
        <f>IFERROR(AVERAGE(Data!AM555), "  ")</f>
        <v>126.85714285714286</v>
      </c>
      <c r="AK547" s="67">
        <f>IFERROR(AVERAGE(Data!AN555), "  ")</f>
        <v>-55.425363466244427</v>
      </c>
      <c r="AL547" s="66">
        <f>IFERROR(AVERAGE(Data!AP555),"  ")</f>
        <v>298600</v>
      </c>
      <c r="AM547" s="66">
        <f>IFERROR(AVERAGE(Data!AQ555),"  ")</f>
        <v>64268</v>
      </c>
      <c r="AN547" s="66">
        <f>IFERROR(AVERAGE(Data!AR555),"  ")</f>
        <v>15400</v>
      </c>
      <c r="AO547" s="66">
        <f>IFERROR(AVERAGE(Data!AS555),"  ")</f>
        <v>378268</v>
      </c>
      <c r="AP547" s="66">
        <f>IFERROR(AVERAGE(Data!AT555),"  ")</f>
        <v>319993.5</v>
      </c>
      <c r="AQ547" s="66">
        <f>IFERROR(AVERAGE(Data!AU555),"  ")</f>
        <v>638425.5</v>
      </c>
      <c r="AR547" s="67">
        <f>IFERROR(AVERAGE(Data!AV555),"  ")</f>
        <v>-31.992362651785101</v>
      </c>
      <c r="AS547" s="67">
        <f>IFERROR(AVERAGE(Data!AW555),"  ")</f>
        <v>-42.955432134749138</v>
      </c>
      <c r="AT547" s="67">
        <f>IFERROR(AVERAGE(Data!AX555),"  ")</f>
        <v>-49.877706952494847</v>
      </c>
      <c r="AU547" s="66">
        <f>IFERROR(AVERAGE(Data!AZ555), "  ")</f>
        <v>246</v>
      </c>
      <c r="AV547" s="66">
        <f>IFERROR(AVERAGE(Data!BA555), "  ")</f>
        <v>46.55</v>
      </c>
      <c r="AW547" s="66">
        <f>IFERROR(AVERAGE(Data!BB555), "  ")</f>
        <v>85.718000000000004</v>
      </c>
      <c r="AX547" s="66">
        <f>IFERROR(AVERAGE(Data!BC555), "  ")</f>
        <v>0</v>
      </c>
      <c r="AY547" s="66">
        <f>IFERROR(AVERAGE(Data!BD555), "  ")</f>
        <v>378.26799999999997</v>
      </c>
      <c r="AZ547" s="66">
        <f>IFERROR(AVERAGE(Data!BE555), "  ")</f>
        <v>3534.628999999999</v>
      </c>
      <c r="BA547" s="66">
        <f>IFERROR(AVERAGE(Data!BF555), "  ")</f>
        <v>1713.5149999999999</v>
      </c>
      <c r="BB547" s="66">
        <f>IFERROR(AVERAGE(Data!BG555), "  ")</f>
        <v>3743.2659999999987</v>
      </c>
      <c r="BC547" s="66">
        <f>IFERROR(AVERAGE(Data!BH555), "  ")</f>
        <v>116.642</v>
      </c>
      <c r="BD547" s="66">
        <f>IFERROR(AVERAGE(Data!BI555), "  ")</f>
        <v>9108.0519999999997</v>
      </c>
    </row>
    <row r="548" spans="1:56" x14ac:dyDescent="0.25">
      <c r="A548" s="59">
        <f t="shared" si="8"/>
        <v>41447</v>
      </c>
      <c r="B548" s="66">
        <f>IFERROR(AVERAGE(Data!B556),"  ")</f>
        <v>264500</v>
      </c>
      <c r="C548" s="66">
        <f>IFERROR(AVERAGE(Data!C556),"  ")</f>
        <v>40250</v>
      </c>
      <c r="D548" s="66">
        <f>IFERROR(AVERAGE(Data!D556),"  ")</f>
        <v>0</v>
      </c>
      <c r="E548" s="66">
        <f>IFERROR(AVERAGE(Data!E556),"  ")</f>
        <v>304750</v>
      </c>
      <c r="F548" s="66">
        <f>IFERROR(AVERAGE(Data!F556),"  ")</f>
        <v>204927.75</v>
      </c>
      <c r="G548" s="66">
        <f>IFERROR(AVERAGE(Data!G556),"  ")</f>
        <v>447271.5</v>
      </c>
      <c r="H548" s="67">
        <f>IFERROR(AVERAGE(Data!H556),"  ")</f>
        <v>-0.65653075328265809</v>
      </c>
      <c r="I548" s="67">
        <f>IFERROR(AVERAGE(Data!I556),"  ")</f>
        <v>-43.294727870920966</v>
      </c>
      <c r="J548" s="67">
        <f>IFERROR(AVERAGE(Data!J556),"  ")</f>
        <v>-54.182694403734644</v>
      </c>
      <c r="K548" s="66">
        <f>IFERROR(AVERAGE(Data!L556),"  ")</f>
        <v>26200</v>
      </c>
      <c r="L548" s="66">
        <f>IFERROR(AVERAGE(Data!M556),"  ")</f>
        <v>21599</v>
      </c>
      <c r="M548" s="66">
        <f>IFERROR(AVERAGE(Data!N556),"  ")</f>
        <v>50200</v>
      </c>
      <c r="N548" s="66">
        <f>IFERROR(AVERAGE(Data!O556),"  ")</f>
        <v>97999</v>
      </c>
      <c r="O548" s="66">
        <f>IFERROR(AVERAGE(Data!P556),"  ")</f>
        <v>51230.75</v>
      </c>
      <c r="P548" s="66">
        <f>IFERROR(AVERAGE(Data!Q556),"  ")</f>
        <v>39097.5</v>
      </c>
      <c r="Q548" s="67">
        <f>IFERROR(AVERAGE(Data!R556),"  ")</f>
        <v>134.80688134943452</v>
      </c>
      <c r="R548" s="67">
        <f>IFERROR(AVERAGE(Data!S556),"  ")</f>
        <v>-8.0592769397808794</v>
      </c>
      <c r="S548" s="67">
        <f>IFERROR(AVERAGE(Data!T556),"  ")</f>
        <v>31.033314150521129</v>
      </c>
      <c r="T548" s="66">
        <f>IFERROR(AVERAGE(Data!V556), " ")</f>
        <v>54700</v>
      </c>
      <c r="U548" s="66">
        <f>IFERROR(AVERAGE(Data!W556), " ")</f>
        <v>33750</v>
      </c>
      <c r="V548" s="66">
        <f>IFERROR(AVERAGE(Data!X556), " ")</f>
        <v>0</v>
      </c>
      <c r="W548" s="66">
        <f>IFERROR(AVERAGE(Data!Y556), " ")</f>
        <v>88450</v>
      </c>
      <c r="X548" s="66">
        <f>IFERROR(AVERAGE(Data!Z556), " ")</f>
        <v>78802.25</v>
      </c>
      <c r="Y548" s="66">
        <f>IFERROR(AVERAGE(Data!AA556), " ")</f>
        <v>118880.41666666667</v>
      </c>
      <c r="Z548" s="67">
        <f>IFERROR(AVERAGE(Data!AB556), " ")</f>
        <v>-58.702960126995983</v>
      </c>
      <c r="AA548" s="67">
        <f>IFERROR(AVERAGE(Data!AC556), " ")</f>
        <v>-50.211343023310917</v>
      </c>
      <c r="AB548" s="67">
        <f>IFERROR(AVERAGE(Data!AD556), " ")</f>
        <v>-33.713009922436065</v>
      </c>
      <c r="AC548" s="66">
        <f>IFERROR(AVERAGE(Data!AF556), "  ")</f>
        <v>0</v>
      </c>
      <c r="AD548" s="66">
        <f>IFERROR(AVERAGE(Data!AG556), "  ")</f>
        <v>0</v>
      </c>
      <c r="AE548" s="66">
        <f>IFERROR(AVERAGE(Data!AH556), "  ")</f>
        <v>0</v>
      </c>
      <c r="AF548" s="66">
        <f>IFERROR(AVERAGE(Data!AI556), "  ")</f>
        <v>0</v>
      </c>
      <c r="AG548" s="66">
        <f>IFERROR(AVERAGE(Data!AJ556), "  ")</f>
        <v>1642</v>
      </c>
      <c r="AH548" s="66">
        <f>IFERROR(AVERAGE(Data!AK556), "  ")</f>
        <v>7472.5</v>
      </c>
      <c r="AI548" s="67">
        <f>IFERROR(AVERAGE(Data!AL556), "  ")</f>
        <v>-100</v>
      </c>
      <c r="AJ548" s="67">
        <f>IFERROR(AVERAGE(Data!AM556), "  ")</f>
        <v>-71.505422993492402</v>
      </c>
      <c r="AK548" s="67">
        <f>IFERROR(AVERAGE(Data!AN556), "  ")</f>
        <v>-78.026095684175317</v>
      </c>
      <c r="AL548" s="66">
        <f>IFERROR(AVERAGE(Data!AP556),"  ")</f>
        <v>345400</v>
      </c>
      <c r="AM548" s="66">
        <f>IFERROR(AVERAGE(Data!AQ556),"  ")</f>
        <v>95599</v>
      </c>
      <c r="AN548" s="66">
        <f>IFERROR(AVERAGE(Data!AR556),"  ")</f>
        <v>50200</v>
      </c>
      <c r="AO548" s="66">
        <f>IFERROR(AVERAGE(Data!AS556),"  ")</f>
        <v>491199</v>
      </c>
      <c r="AP548" s="66">
        <f>IFERROR(AVERAGE(Data!AT556),"  ")</f>
        <v>336602.75</v>
      </c>
      <c r="AQ548" s="66">
        <f>IFERROR(AVERAGE(Data!AU556),"  ")</f>
        <v>612721.91666666663</v>
      </c>
      <c r="AR548" s="67">
        <f>IFERROR(AVERAGE(Data!AV556),"  ")</f>
        <v>-15.482466705667775</v>
      </c>
      <c r="AS548" s="67">
        <f>IFERROR(AVERAGE(Data!AW556),"  ")</f>
        <v>-42.079735213977152</v>
      </c>
      <c r="AT548" s="67">
        <f>IFERROR(AVERAGE(Data!AX556),"  ")</f>
        <v>-45.064352874597944</v>
      </c>
      <c r="AU548" s="66">
        <f>IFERROR(AVERAGE(Data!AZ556), "  ")</f>
        <v>304.75</v>
      </c>
      <c r="AV548" s="66">
        <f>IFERROR(AVERAGE(Data!BA556), "  ")</f>
        <v>97.998999999999995</v>
      </c>
      <c r="AW548" s="66">
        <f>IFERROR(AVERAGE(Data!BB556), "  ")</f>
        <v>88.45</v>
      </c>
      <c r="AX548" s="66">
        <f>IFERROR(AVERAGE(Data!BC556), "  ")</f>
        <v>0</v>
      </c>
      <c r="AY548" s="66">
        <f>IFERROR(AVERAGE(Data!BD556), "  ")</f>
        <v>491.19900000000001</v>
      </c>
      <c r="AZ548" s="66">
        <f>IFERROR(AVERAGE(Data!BE556), "  ")</f>
        <v>3839.378999999999</v>
      </c>
      <c r="BA548" s="66">
        <f>IFERROR(AVERAGE(Data!BF556), "  ")</f>
        <v>1811.5139999999999</v>
      </c>
      <c r="BB548" s="66">
        <f>IFERROR(AVERAGE(Data!BG556), "  ")</f>
        <v>3831.7159999999985</v>
      </c>
      <c r="BC548" s="66">
        <f>IFERROR(AVERAGE(Data!BH556), "  ")</f>
        <v>116.642</v>
      </c>
      <c r="BD548" s="66">
        <f>IFERROR(AVERAGE(Data!BI556), "  ")</f>
        <v>9599.2510000000002</v>
      </c>
    </row>
    <row r="549" spans="1:56" x14ac:dyDescent="0.25">
      <c r="A549" s="59">
        <f t="shared" si="8"/>
        <v>41454</v>
      </c>
      <c r="B549" s="66">
        <f>IFERROR(AVERAGE(Data!B557),"  ")</f>
        <v>251100</v>
      </c>
      <c r="C549" s="66">
        <f>IFERROR(AVERAGE(Data!C557),"  ")</f>
        <v>17450</v>
      </c>
      <c r="D549" s="66">
        <f>IFERROR(AVERAGE(Data!D557),"  ")</f>
        <v>0</v>
      </c>
      <c r="E549" s="66">
        <f>IFERROR(AVERAGE(Data!E557),"  ")</f>
        <v>268550</v>
      </c>
      <c r="F549" s="66">
        <f>IFERROR(AVERAGE(Data!F557),"  ")</f>
        <v>219735</v>
      </c>
      <c r="G549" s="66">
        <f>IFERROR(AVERAGE(Data!G557),"  ")</f>
        <v>435665.5</v>
      </c>
      <c r="H549" s="67">
        <f>IFERROR(AVERAGE(Data!H557),"  ")</f>
        <v>-13.994645281955364</v>
      </c>
      <c r="I549" s="67">
        <f>IFERROR(AVERAGE(Data!I557),"  ")</f>
        <v>-32.233472011053102</v>
      </c>
      <c r="J549" s="67">
        <f>IFERROR(AVERAGE(Data!J557),"  ")</f>
        <v>-49.563369144446831</v>
      </c>
      <c r="K549" s="66">
        <f>IFERROR(AVERAGE(Data!L557),"  ")</f>
        <v>3100</v>
      </c>
      <c r="L549" s="66">
        <f>IFERROR(AVERAGE(Data!M557),"  ")</f>
        <v>37408</v>
      </c>
      <c r="M549" s="66">
        <f>IFERROR(AVERAGE(Data!N557),"  ")</f>
        <v>29400</v>
      </c>
      <c r="N549" s="66">
        <f>IFERROR(AVERAGE(Data!O557),"  ")</f>
        <v>69908</v>
      </c>
      <c r="O549" s="66">
        <f>IFERROR(AVERAGE(Data!P557),"  ")</f>
        <v>60301.75</v>
      </c>
      <c r="P549" s="66">
        <f>IFERROR(AVERAGE(Data!Q557),"  ")</f>
        <v>44781.333333333336</v>
      </c>
      <c r="Q549" s="67">
        <f>IFERROR(AVERAGE(Data!R557),"  ")</f>
        <v>32.985846903058899</v>
      </c>
      <c r="R549" s="67">
        <f>IFERROR(AVERAGE(Data!S557),"  ")</f>
        <v>8.4300574500795644</v>
      </c>
      <c r="S549" s="67">
        <f>IFERROR(AVERAGE(Data!T557),"  ")</f>
        <v>34.658228130768777</v>
      </c>
      <c r="T549" s="66">
        <f>IFERROR(AVERAGE(Data!V557), " ")</f>
        <v>56561</v>
      </c>
      <c r="U549" s="66">
        <f>IFERROR(AVERAGE(Data!W557), " ")</f>
        <v>10518</v>
      </c>
      <c r="V549" s="66">
        <f>IFERROR(AVERAGE(Data!X557), " ")</f>
        <v>1400</v>
      </c>
      <c r="W549" s="66">
        <f>IFERROR(AVERAGE(Data!Y557), " ")</f>
        <v>68479</v>
      </c>
      <c r="X549" s="66">
        <f>IFERROR(AVERAGE(Data!Z557), " ")</f>
        <v>74524.25</v>
      </c>
      <c r="Y549" s="66">
        <f>IFERROR(AVERAGE(Data!AA557), " ")</f>
        <v>128746.75</v>
      </c>
      <c r="Z549" s="67">
        <f>IFERROR(AVERAGE(Data!AB557), " ")</f>
        <v>-55.242483660130716</v>
      </c>
      <c r="AA549" s="67">
        <f>IFERROR(AVERAGE(Data!AC557), " ")</f>
        <v>-56.296786073473747</v>
      </c>
      <c r="AB549" s="67">
        <f>IFERROR(AVERAGE(Data!AD557), " ")</f>
        <v>-42.115626219690981</v>
      </c>
      <c r="AC549" s="66">
        <f>IFERROR(AVERAGE(Data!AF557), "  ")</f>
        <v>0</v>
      </c>
      <c r="AD549" s="66">
        <f>IFERROR(AVERAGE(Data!AG557), "  ")</f>
        <v>0</v>
      </c>
      <c r="AE549" s="66">
        <f>IFERROR(AVERAGE(Data!AH557), "  ")</f>
        <v>0</v>
      </c>
      <c r="AF549" s="66">
        <f>IFERROR(AVERAGE(Data!AI557), "  ")</f>
        <v>0</v>
      </c>
      <c r="AG549" s="66">
        <f>IFERROR(AVERAGE(Data!AJ557), "  ")</f>
        <v>1200</v>
      </c>
      <c r="AH549" s="66">
        <f>IFERROR(AVERAGE(Data!AK557), "  ")</f>
        <v>7772.5</v>
      </c>
      <c r="AI549" s="67" t="str">
        <f>IFERROR(AVERAGE(Data!AL557), "  ")</f>
        <v xml:space="preserve">  </v>
      </c>
      <c r="AJ549" s="67">
        <f>IFERROR(AVERAGE(Data!AM557), "  ")</f>
        <v>-79.175704989154013</v>
      </c>
      <c r="AK549" s="67">
        <f>IFERROR(AVERAGE(Data!AN557), "  ")</f>
        <v>-84.560952074622065</v>
      </c>
      <c r="AL549" s="66">
        <f>IFERROR(AVERAGE(Data!AP557),"  ")</f>
        <v>310761</v>
      </c>
      <c r="AM549" s="66">
        <f>IFERROR(AVERAGE(Data!AQ557),"  ")</f>
        <v>65376</v>
      </c>
      <c r="AN549" s="66">
        <f>IFERROR(AVERAGE(Data!AR557),"  ")</f>
        <v>30800</v>
      </c>
      <c r="AO549" s="66">
        <f>IFERROR(AVERAGE(Data!AS557),"  ")</f>
        <v>406937</v>
      </c>
      <c r="AP549" s="66">
        <f>IFERROR(AVERAGE(Data!AT557),"  ")</f>
        <v>355761</v>
      </c>
      <c r="AQ549" s="66">
        <f>IFERROR(AVERAGE(Data!AU557),"  ")</f>
        <v>616966.08333333337</v>
      </c>
      <c r="AR549" s="67">
        <f>IFERROR(AVERAGE(Data!AV557),"  ")</f>
        <v>-21.412818452886739</v>
      </c>
      <c r="AS549" s="67">
        <f>IFERROR(AVERAGE(Data!AW557),"  ")</f>
        <v>-36.031753880455454</v>
      </c>
      <c r="AT549" s="67">
        <f>IFERROR(AVERAGE(Data!AX557),"  ")</f>
        <v>-42.337024739204331</v>
      </c>
      <c r="AU549" s="66">
        <f>IFERROR(AVERAGE(Data!AZ557), "  ")</f>
        <v>268.55</v>
      </c>
      <c r="AV549" s="66">
        <f>IFERROR(AVERAGE(Data!BA557), "  ")</f>
        <v>69.908000000000001</v>
      </c>
      <c r="AW549" s="66">
        <f>IFERROR(AVERAGE(Data!BB557), "  ")</f>
        <v>68.478999999999999</v>
      </c>
      <c r="AX549" s="66">
        <f>IFERROR(AVERAGE(Data!BC557), "  ")</f>
        <v>0</v>
      </c>
      <c r="AY549" s="66">
        <f>IFERROR(AVERAGE(Data!BD557), "  ")</f>
        <v>406.93700000000001</v>
      </c>
      <c r="AZ549" s="66">
        <f>IFERROR(AVERAGE(Data!BE557), "  ")</f>
        <v>4107.9289999999992</v>
      </c>
      <c r="BA549" s="66">
        <f>IFERROR(AVERAGE(Data!BF557), "  ")</f>
        <v>1881.4219999999998</v>
      </c>
      <c r="BB549" s="66">
        <f>IFERROR(AVERAGE(Data!BG557), "  ")</f>
        <v>3900.1949999999983</v>
      </c>
      <c r="BC549" s="66">
        <f>IFERROR(AVERAGE(Data!BH557), "  ")</f>
        <v>116.642</v>
      </c>
      <c r="BD549" s="66">
        <f>IFERROR(AVERAGE(Data!BI557), "  ")</f>
        <v>10006.188</v>
      </c>
    </row>
    <row r="550" spans="1:56" x14ac:dyDescent="0.25">
      <c r="A550" s="59">
        <f t="shared" si="8"/>
        <v>41461</v>
      </c>
      <c r="B550" s="66">
        <f>IFERROR(AVERAGE(Data!B558),"  ")</f>
        <v>101800</v>
      </c>
      <c r="C550" s="66">
        <f>IFERROR(AVERAGE(Data!C558),"  ")</f>
        <v>49000</v>
      </c>
      <c r="D550" s="66">
        <f>IFERROR(AVERAGE(Data!D558),"  ")</f>
        <v>0</v>
      </c>
      <c r="E550" s="66">
        <f>IFERROR(AVERAGE(Data!E558),"  ")</f>
        <v>150800</v>
      </c>
      <c r="F550" s="66">
        <f>IFERROR(AVERAGE(Data!F558),"  ")</f>
        <v>242525</v>
      </c>
      <c r="G550" s="66">
        <f>IFERROR(AVERAGE(Data!G558),"  ")</f>
        <v>422176.08333333331</v>
      </c>
      <c r="H550" s="67">
        <f>IFERROR(AVERAGE(Data!H558),"  ")</f>
        <v>-41.899441340782118</v>
      </c>
      <c r="I550" s="67">
        <f>IFERROR(AVERAGE(Data!I558),"  ")</f>
        <v>-17.84119068872474</v>
      </c>
      <c r="J550" s="67">
        <f>IFERROR(AVERAGE(Data!J558),"  ")</f>
        <v>-42.553590889109657</v>
      </c>
      <c r="K550" s="66">
        <f>IFERROR(AVERAGE(Data!L558),"  ")</f>
        <v>1500</v>
      </c>
      <c r="L550" s="66">
        <f>IFERROR(AVERAGE(Data!M558),"  ")</f>
        <v>98600</v>
      </c>
      <c r="M550" s="66">
        <f>IFERROR(AVERAGE(Data!N558),"  ")</f>
        <v>57800</v>
      </c>
      <c r="N550" s="66">
        <f>IFERROR(AVERAGE(Data!O558),"  ")</f>
        <v>157900</v>
      </c>
      <c r="O550" s="66">
        <f>IFERROR(AVERAGE(Data!P558),"  ")</f>
        <v>93089.25</v>
      </c>
      <c r="P550" s="66">
        <f>IFERROR(AVERAGE(Data!Q558),"  ")</f>
        <v>49932.583333333336</v>
      </c>
      <c r="Q550" s="67">
        <f>IFERROR(AVERAGE(Data!R558),"  ")</f>
        <v>151.23309466984884</v>
      </c>
      <c r="R550" s="67">
        <f>IFERROR(AVERAGE(Data!S558),"  ")</f>
        <v>63.168480832938954</v>
      </c>
      <c r="S550" s="67">
        <f>IFERROR(AVERAGE(Data!T558),"  ")</f>
        <v>86.4298696075208</v>
      </c>
      <c r="T550" s="66">
        <f>IFERROR(AVERAGE(Data!V558), " ")</f>
        <v>48600</v>
      </c>
      <c r="U550" s="66">
        <f>IFERROR(AVERAGE(Data!W558), " ")</f>
        <v>18750</v>
      </c>
      <c r="V550" s="66">
        <f>IFERROR(AVERAGE(Data!X558), " ")</f>
        <v>0</v>
      </c>
      <c r="W550" s="66">
        <f>IFERROR(AVERAGE(Data!Y558), " ")</f>
        <v>67350</v>
      </c>
      <c r="X550" s="66">
        <f>IFERROR(AVERAGE(Data!Z558), " ")</f>
        <v>77499.25</v>
      </c>
      <c r="Y550" s="66">
        <f>IFERROR(AVERAGE(Data!AA558), " ")</f>
        <v>138656.41666666666</v>
      </c>
      <c r="Z550" s="67">
        <f>IFERROR(AVERAGE(Data!AB558), " ")</f>
        <v>-73.422097345761344</v>
      </c>
      <c r="AA550" s="67">
        <f>IFERROR(AVERAGE(Data!AC558), " ")</f>
        <v>-61.269740129935023</v>
      </c>
      <c r="AB550" s="67">
        <f>IFERROR(AVERAGE(Data!AD558), " ")</f>
        <v>-44.106986273624791</v>
      </c>
      <c r="AC550" s="66">
        <f>IFERROR(AVERAGE(Data!AF558), "  ")</f>
        <v>0</v>
      </c>
      <c r="AD550" s="66">
        <f>IFERROR(AVERAGE(Data!AG558), "  ")</f>
        <v>0</v>
      </c>
      <c r="AE550" s="66">
        <f>IFERROR(AVERAGE(Data!AH558), "  ")</f>
        <v>0</v>
      </c>
      <c r="AF550" s="66">
        <f>IFERROR(AVERAGE(Data!AI558), "  ")</f>
        <v>0</v>
      </c>
      <c r="AG550" s="66">
        <f>IFERROR(AVERAGE(Data!AJ558), "  ")</f>
        <v>0</v>
      </c>
      <c r="AH550" s="66">
        <f>IFERROR(AVERAGE(Data!AK558), "  ")</f>
        <v>6616.666666666667</v>
      </c>
      <c r="AI550" s="67">
        <f>IFERROR(AVERAGE(Data!AL558), "  ")</f>
        <v>-100</v>
      </c>
      <c r="AJ550" s="67">
        <f>IFERROR(AVERAGE(Data!AM558), "  ")</f>
        <v>-100</v>
      </c>
      <c r="AK550" s="67">
        <f>IFERROR(AVERAGE(Data!AN558), "  ")</f>
        <v>-100</v>
      </c>
      <c r="AL550" s="66">
        <f>IFERROR(AVERAGE(Data!AP558),"  ")</f>
        <v>151900</v>
      </c>
      <c r="AM550" s="66">
        <f>IFERROR(AVERAGE(Data!AQ558),"  ")</f>
        <v>166350</v>
      </c>
      <c r="AN550" s="66">
        <f>IFERROR(AVERAGE(Data!AR558),"  ")</f>
        <v>57800</v>
      </c>
      <c r="AO550" s="66">
        <f>IFERROR(AVERAGE(Data!AS558),"  ")</f>
        <v>376050</v>
      </c>
      <c r="AP550" s="66">
        <f>IFERROR(AVERAGE(Data!AT558),"  ")</f>
        <v>413113.5</v>
      </c>
      <c r="AQ550" s="66">
        <f>IFERROR(AVERAGE(Data!AU558),"  ")</f>
        <v>617381.75</v>
      </c>
      <c r="AR550" s="67">
        <f>IFERROR(AVERAGE(Data!AV558),"  ")</f>
        <v>-35.231465055476519</v>
      </c>
      <c r="AS550" s="67">
        <f>IFERROR(AVERAGE(Data!AW558),"  ")</f>
        <v>-26.091681963095347</v>
      </c>
      <c r="AT550" s="67">
        <f>IFERROR(AVERAGE(Data!AX558),"  ")</f>
        <v>-33.086214485607968</v>
      </c>
      <c r="AU550" s="66">
        <f>IFERROR(AVERAGE(Data!AZ558), "  ")</f>
        <v>150.80000000000001</v>
      </c>
      <c r="AV550" s="66">
        <f>IFERROR(AVERAGE(Data!BA558), "  ")</f>
        <v>157.9</v>
      </c>
      <c r="AW550" s="66">
        <f>IFERROR(AVERAGE(Data!BB558), "  ")</f>
        <v>67.349999999999994</v>
      </c>
      <c r="AX550" s="66">
        <f>IFERROR(AVERAGE(Data!BC558), "  ")</f>
        <v>0</v>
      </c>
      <c r="AY550" s="66">
        <f>IFERROR(AVERAGE(Data!BD558), "  ")</f>
        <v>376.05</v>
      </c>
      <c r="AZ550" s="66">
        <f>IFERROR(AVERAGE(Data!BE558), "  ")</f>
        <v>4258.7289999999994</v>
      </c>
      <c r="BA550" s="66">
        <f>IFERROR(AVERAGE(Data!BF558), "  ")</f>
        <v>2039.3219999999999</v>
      </c>
      <c r="BB550" s="66">
        <f>IFERROR(AVERAGE(Data!BG558), "  ")</f>
        <v>3967.5449999999983</v>
      </c>
      <c r="BC550" s="66">
        <f>IFERROR(AVERAGE(Data!BH558), "  ")</f>
        <v>116.642</v>
      </c>
      <c r="BD550" s="66">
        <f>IFERROR(AVERAGE(Data!BI558), "  ")</f>
        <v>10382.237999999999</v>
      </c>
    </row>
    <row r="551" spans="1:56" x14ac:dyDescent="0.25">
      <c r="A551" s="59">
        <f t="shared" si="8"/>
        <v>41468</v>
      </c>
      <c r="B551" s="66">
        <f>IFERROR(AVERAGE(Data!B559),"  ")</f>
        <v>262200</v>
      </c>
      <c r="C551" s="66">
        <f>IFERROR(AVERAGE(Data!C559),"  ")</f>
        <v>23700</v>
      </c>
      <c r="D551" s="66">
        <f>IFERROR(AVERAGE(Data!D559),"  ")</f>
        <v>0</v>
      </c>
      <c r="E551" s="66">
        <f>IFERROR(AVERAGE(Data!E559),"  ")</f>
        <v>285900</v>
      </c>
      <c r="F551" s="66">
        <f>IFERROR(AVERAGE(Data!F559),"  ")</f>
        <v>252500</v>
      </c>
      <c r="G551" s="66">
        <f>IFERROR(AVERAGE(Data!G559),"  ")</f>
        <v>442677.83333333331</v>
      </c>
      <c r="H551" s="67">
        <f>IFERROR(AVERAGE(Data!H559),"  ")</f>
        <v>3.231630258169349</v>
      </c>
      <c r="I551" s="67">
        <f>IFERROR(AVERAGE(Data!I559),"  ")</f>
        <v>-12.592859269310919</v>
      </c>
      <c r="J551" s="67">
        <f>IFERROR(AVERAGE(Data!J559),"  ")</f>
        <v>-42.960776215359019</v>
      </c>
      <c r="K551" s="66">
        <f>IFERROR(AVERAGE(Data!L559),"  ")</f>
        <v>12424</v>
      </c>
      <c r="L551" s="66">
        <f>IFERROR(AVERAGE(Data!M559),"  ")</f>
        <v>95454</v>
      </c>
      <c r="M551" s="66">
        <f>IFERROR(AVERAGE(Data!N559),"  ")</f>
        <v>88200</v>
      </c>
      <c r="N551" s="66">
        <f>IFERROR(AVERAGE(Data!O559),"  ")</f>
        <v>196078</v>
      </c>
      <c r="O551" s="66">
        <f>IFERROR(AVERAGE(Data!P559),"  ")</f>
        <v>130471.25</v>
      </c>
      <c r="P551" s="66">
        <f>IFERROR(AVERAGE(Data!Q559),"  ")</f>
        <v>49806</v>
      </c>
      <c r="Q551" s="67">
        <f>IFERROR(AVERAGE(Data!R559),"  ")</f>
        <v>491.41581709597631</v>
      </c>
      <c r="R551" s="67">
        <f>IFERROR(AVERAGE(Data!S559),"  ")</f>
        <v>174.23177165437082</v>
      </c>
      <c r="S551" s="67">
        <f>IFERROR(AVERAGE(Data!T559),"  ")</f>
        <v>161.9589005340722</v>
      </c>
      <c r="T551" s="66">
        <f>IFERROR(AVERAGE(Data!V559), " ")</f>
        <v>106672</v>
      </c>
      <c r="U551" s="66">
        <f>IFERROR(AVERAGE(Data!W559), " ")</f>
        <v>18800</v>
      </c>
      <c r="V551" s="66">
        <f>IFERROR(AVERAGE(Data!X559), " ")</f>
        <v>1400</v>
      </c>
      <c r="W551" s="66">
        <f>IFERROR(AVERAGE(Data!Y559), " ")</f>
        <v>126872</v>
      </c>
      <c r="X551" s="66">
        <f>IFERROR(AVERAGE(Data!Z559), " ")</f>
        <v>87787.75</v>
      </c>
      <c r="Y551" s="66">
        <f>IFERROR(AVERAGE(Data!AA559), " ")</f>
        <v>143722.5</v>
      </c>
      <c r="Z551" s="67">
        <f>IFERROR(AVERAGE(Data!AB559), " ")</f>
        <v>-36.86389649166459</v>
      </c>
      <c r="AA551" s="67">
        <f>IFERROR(AVERAGE(Data!AC559), " ")</f>
        <v>-57.256772679468703</v>
      </c>
      <c r="AB551" s="67">
        <f>IFERROR(AVERAGE(Data!AD559), " ")</f>
        <v>-38.918575727530481</v>
      </c>
      <c r="AC551" s="66">
        <f>IFERROR(AVERAGE(Data!AF559), "  ")</f>
        <v>1600</v>
      </c>
      <c r="AD551" s="66">
        <f>IFERROR(AVERAGE(Data!AG559), "  ")</f>
        <v>0</v>
      </c>
      <c r="AE551" s="66">
        <f>IFERROR(AVERAGE(Data!AH559), "  ")</f>
        <v>0</v>
      </c>
      <c r="AF551" s="66">
        <f>IFERROR(AVERAGE(Data!AI559), "  ")</f>
        <v>1600</v>
      </c>
      <c r="AG551" s="66">
        <f>IFERROR(AVERAGE(Data!AJ559), "  ")</f>
        <v>400</v>
      </c>
      <c r="AH551" s="66">
        <f>IFERROR(AVERAGE(Data!AK559), "  ")</f>
        <v>7508.333333333333</v>
      </c>
      <c r="AI551" s="67">
        <f>IFERROR(AVERAGE(Data!AL559), "  ")</f>
        <v>-88.888888888888886</v>
      </c>
      <c r="AJ551" s="67">
        <f>IFERROR(AVERAGE(Data!AM559), "  ")</f>
        <v>-95.755968169761275</v>
      </c>
      <c r="AK551" s="67">
        <f>IFERROR(AVERAGE(Data!AN559), "  ")</f>
        <v>-94.6725860155383</v>
      </c>
      <c r="AL551" s="66">
        <f>IFERROR(AVERAGE(Data!AP559),"  ")</f>
        <v>382896</v>
      </c>
      <c r="AM551" s="66">
        <f>IFERROR(AVERAGE(Data!AQ559),"  ")</f>
        <v>137954</v>
      </c>
      <c r="AN551" s="66">
        <f>IFERROR(AVERAGE(Data!AR559),"  ")</f>
        <v>89600</v>
      </c>
      <c r="AO551" s="66">
        <f>IFERROR(AVERAGE(Data!AS559),"  ")</f>
        <v>610450</v>
      </c>
      <c r="AP551" s="66">
        <f>IFERROR(AVERAGE(Data!AT559),"  ")</f>
        <v>471159</v>
      </c>
      <c r="AQ551" s="66">
        <f>IFERROR(AVERAGE(Data!AU559),"  ")</f>
        <v>643714.66666666663</v>
      </c>
      <c r="AR551" s="67">
        <f>IFERROR(AVERAGE(Data!AV559),"  ")</f>
        <v>16.175726133971757</v>
      </c>
      <c r="AS551" s="67">
        <f>IFERROR(AVERAGE(Data!AW559),"  ")</f>
        <v>-14.531150229291235</v>
      </c>
      <c r="AT551" s="67">
        <f>IFERROR(AVERAGE(Data!AX559),"  ")</f>
        <v>-26.806235060668694</v>
      </c>
      <c r="AU551" s="66">
        <f>IFERROR(AVERAGE(Data!AZ559), "  ")</f>
        <v>285.89999999999998</v>
      </c>
      <c r="AV551" s="66">
        <f>IFERROR(AVERAGE(Data!BA559), "  ")</f>
        <v>196.078</v>
      </c>
      <c r="AW551" s="66">
        <f>IFERROR(AVERAGE(Data!BB559), "  ")</f>
        <v>126.872</v>
      </c>
      <c r="AX551" s="66">
        <f>IFERROR(AVERAGE(Data!BC559), "  ")</f>
        <v>1.6</v>
      </c>
      <c r="AY551" s="66">
        <f>IFERROR(AVERAGE(Data!BD559), "  ")</f>
        <v>610.45000000000005</v>
      </c>
      <c r="AZ551" s="66">
        <f>IFERROR(AVERAGE(Data!BE559), "  ")</f>
        <v>4544.628999999999</v>
      </c>
      <c r="BA551" s="66">
        <f>IFERROR(AVERAGE(Data!BF559), "  ")</f>
        <v>2235.4</v>
      </c>
      <c r="BB551" s="66">
        <f>IFERROR(AVERAGE(Data!BG559), "  ")</f>
        <v>4094.4169999999981</v>
      </c>
      <c r="BC551" s="66">
        <f>IFERROR(AVERAGE(Data!BH559), "  ")</f>
        <v>118.24199999999999</v>
      </c>
      <c r="BD551" s="66">
        <f>IFERROR(AVERAGE(Data!BI559), "  ")</f>
        <v>10992.688</v>
      </c>
    </row>
    <row r="552" spans="1:56" x14ac:dyDescent="0.25">
      <c r="A552" s="59">
        <f t="shared" si="8"/>
        <v>41475</v>
      </c>
      <c r="B552" s="66">
        <f>IFERROR(AVERAGE(Data!B560),"  ")</f>
        <v>117200</v>
      </c>
      <c r="C552" s="66">
        <f>IFERROR(AVERAGE(Data!C560),"  ")</f>
        <v>29550</v>
      </c>
      <c r="D552" s="66">
        <f>IFERROR(AVERAGE(Data!D560),"  ")</f>
        <v>0</v>
      </c>
      <c r="E552" s="66">
        <f>IFERROR(AVERAGE(Data!E560),"  ")</f>
        <v>146750</v>
      </c>
      <c r="F552" s="66">
        <f>IFERROR(AVERAGE(Data!F560),"  ")</f>
        <v>213000</v>
      </c>
      <c r="G552" s="66">
        <f>IFERROR(AVERAGE(Data!G560),"  ")</f>
        <v>467710.5</v>
      </c>
      <c r="H552" s="67">
        <f>IFERROR(AVERAGE(Data!H560),"  ")</f>
        <v>-52.312091768758329</v>
      </c>
      <c r="I552" s="67">
        <f>IFERROR(AVERAGE(Data!I560),"  ")</f>
        <v>-26.328040827408739</v>
      </c>
      <c r="J552" s="67">
        <f>IFERROR(AVERAGE(Data!J560),"  ")</f>
        <v>-54.459008296798984</v>
      </c>
      <c r="K552" s="66">
        <f>IFERROR(AVERAGE(Data!L560),"  ")</f>
        <v>10600</v>
      </c>
      <c r="L552" s="66">
        <f>IFERROR(AVERAGE(Data!M560),"  ")</f>
        <v>72648</v>
      </c>
      <c r="M552" s="66">
        <f>IFERROR(AVERAGE(Data!N560),"  ")</f>
        <v>35000</v>
      </c>
      <c r="N552" s="66">
        <f>IFERROR(AVERAGE(Data!O560),"  ")</f>
        <v>118248</v>
      </c>
      <c r="O552" s="66">
        <f>IFERROR(AVERAGE(Data!P560),"  ")</f>
        <v>135533.5</v>
      </c>
      <c r="P552" s="66">
        <f>IFERROR(AVERAGE(Data!Q560),"  ")</f>
        <v>47598.666666666664</v>
      </c>
      <c r="Q552" s="67">
        <f>IFERROR(AVERAGE(Data!R560),"  ")</f>
        <v>296.14070351758795</v>
      </c>
      <c r="R552" s="67">
        <f>IFERROR(AVERAGE(Data!S560),"  ")</f>
        <v>203.84930109515645</v>
      </c>
      <c r="S552" s="67">
        <f>IFERROR(AVERAGE(Data!T560),"  ")</f>
        <v>184.74221967001881</v>
      </c>
      <c r="T552" s="66">
        <f>IFERROR(AVERAGE(Data!V560), " ")</f>
        <v>63900</v>
      </c>
      <c r="U552" s="66">
        <f>IFERROR(AVERAGE(Data!W560), " ")</f>
        <v>10300</v>
      </c>
      <c r="V552" s="66">
        <f>IFERROR(AVERAGE(Data!X560), " ")</f>
        <v>5600</v>
      </c>
      <c r="W552" s="66">
        <f>IFERROR(AVERAGE(Data!Y560), " ")</f>
        <v>79800</v>
      </c>
      <c r="X552" s="66">
        <f>IFERROR(AVERAGE(Data!Z560), " ")</f>
        <v>85625.25</v>
      </c>
      <c r="Y552" s="66">
        <f>IFERROR(AVERAGE(Data!AA560), " ")</f>
        <v>146633.91666666666</v>
      </c>
      <c r="Z552" s="67">
        <f>IFERROR(AVERAGE(Data!AB560), " ")</f>
        <v>-62.128762208491125</v>
      </c>
      <c r="AA552" s="67">
        <f>IFERROR(AVERAGE(Data!AC560), " ")</f>
        <v>-58.133044849462756</v>
      </c>
      <c r="AB552" s="67">
        <f>IFERROR(AVERAGE(Data!AD560), " ")</f>
        <v>-41.606108636758087</v>
      </c>
      <c r="AC552" s="66">
        <f>IFERROR(AVERAGE(Data!AF560), "  ")</f>
        <v>0</v>
      </c>
      <c r="AD552" s="66">
        <f>IFERROR(AVERAGE(Data!AG560), "  ")</f>
        <v>0</v>
      </c>
      <c r="AE552" s="66">
        <f>IFERROR(AVERAGE(Data!AH560), "  ")</f>
        <v>0</v>
      </c>
      <c r="AF552" s="66">
        <f>IFERROR(AVERAGE(Data!AI560), "  ")</f>
        <v>0</v>
      </c>
      <c r="AG552" s="66">
        <f>IFERROR(AVERAGE(Data!AJ560), "  ")</f>
        <v>400</v>
      </c>
      <c r="AH552" s="66">
        <f>IFERROR(AVERAGE(Data!AK560), "  ")</f>
        <v>7954.166666666667</v>
      </c>
      <c r="AI552" s="67" t="str">
        <f>IFERROR(AVERAGE(Data!AL560), "  ")</f>
        <v xml:space="preserve">  </v>
      </c>
      <c r="AJ552" s="67">
        <f>IFERROR(AVERAGE(Data!AM560), "  ")</f>
        <v>-91.666666666666657</v>
      </c>
      <c r="AK552" s="67">
        <f>IFERROR(AVERAGE(Data!AN560), "  ")</f>
        <v>-94.971189104243052</v>
      </c>
      <c r="AL552" s="66">
        <f>IFERROR(AVERAGE(Data!AP560),"  ")</f>
        <v>191700</v>
      </c>
      <c r="AM552" s="66">
        <f>IFERROR(AVERAGE(Data!AQ560),"  ")</f>
        <v>112498</v>
      </c>
      <c r="AN552" s="66">
        <f>IFERROR(AVERAGE(Data!AR560),"  ")</f>
        <v>40600</v>
      </c>
      <c r="AO552" s="66">
        <f>IFERROR(AVERAGE(Data!AS560),"  ")</f>
        <v>344798</v>
      </c>
      <c r="AP552" s="66">
        <f>IFERROR(AVERAGE(Data!AT560),"  ")</f>
        <v>434558.75</v>
      </c>
      <c r="AQ552" s="66">
        <f>IFERROR(AVERAGE(Data!AU560),"  ")</f>
        <v>669897.25</v>
      </c>
      <c r="AR552" s="67">
        <f>IFERROR(AVERAGE(Data!AV560),"  ")</f>
        <v>-37.114394831969712</v>
      </c>
      <c r="AS552" s="67">
        <f>IFERROR(AVERAGE(Data!AW560),"  ")</f>
        <v>-19.977027580714214</v>
      </c>
      <c r="AT552" s="67">
        <f>IFERROR(AVERAGE(Data!AX560),"  ")</f>
        <v>-35.130536809936153</v>
      </c>
      <c r="AU552" s="66">
        <f>IFERROR(AVERAGE(Data!AZ560), "  ")</f>
        <v>146.75</v>
      </c>
      <c r="AV552" s="66">
        <f>IFERROR(AVERAGE(Data!BA560), "  ")</f>
        <v>118.248</v>
      </c>
      <c r="AW552" s="66">
        <f>IFERROR(AVERAGE(Data!BB560), "  ")</f>
        <v>79.8</v>
      </c>
      <c r="AX552" s="66">
        <f>IFERROR(AVERAGE(Data!BC560), "  ")</f>
        <v>0</v>
      </c>
      <c r="AY552" s="66">
        <f>IFERROR(AVERAGE(Data!BD560), "  ")</f>
        <v>344.798</v>
      </c>
      <c r="AZ552" s="66">
        <f>IFERROR(AVERAGE(Data!BE560), "  ")</f>
        <v>4691.378999999999</v>
      </c>
      <c r="BA552" s="66">
        <f>IFERROR(AVERAGE(Data!BF560), "  ")</f>
        <v>2353.6480000000001</v>
      </c>
      <c r="BB552" s="66">
        <f>IFERROR(AVERAGE(Data!BG560), "  ")</f>
        <v>4174.2169999999978</v>
      </c>
      <c r="BC552" s="66">
        <f>IFERROR(AVERAGE(Data!BH560), "  ")</f>
        <v>118.24199999999999</v>
      </c>
      <c r="BD552" s="66">
        <f>IFERROR(AVERAGE(Data!BI560), "  ")</f>
        <v>11337.486000000001</v>
      </c>
    </row>
    <row r="553" spans="1:56" x14ac:dyDescent="0.25">
      <c r="A553" s="59">
        <f t="shared" si="8"/>
        <v>41482</v>
      </c>
      <c r="B553" s="66">
        <f>IFERROR(AVERAGE(Data!B561),"  ")</f>
        <v>157540</v>
      </c>
      <c r="C553" s="66">
        <f>IFERROR(AVERAGE(Data!C561),"  ")</f>
        <v>32736</v>
      </c>
      <c r="D553" s="66">
        <f>IFERROR(AVERAGE(Data!D561),"  ")</f>
        <v>0</v>
      </c>
      <c r="E553" s="66">
        <f>IFERROR(AVERAGE(Data!E561),"  ")</f>
        <v>190276</v>
      </c>
      <c r="F553" s="66">
        <f>IFERROR(AVERAGE(Data!F561),"  ")</f>
        <v>193431.5</v>
      </c>
      <c r="G553" s="66">
        <f>IFERROR(AVERAGE(Data!G561),"  ")</f>
        <v>485474.5</v>
      </c>
      <c r="H553" s="67">
        <f>IFERROR(AVERAGE(Data!H561),"  ")</f>
        <v>-51.119788321730418</v>
      </c>
      <c r="I553" s="67">
        <f>IFERROR(AVERAGE(Data!I561),"  ")</f>
        <v>-37.273935954600731</v>
      </c>
      <c r="J553" s="67">
        <f>IFERROR(AVERAGE(Data!J561),"  ")</f>
        <v>-60.15619769936422</v>
      </c>
      <c r="K553" s="66">
        <f>IFERROR(AVERAGE(Data!L561),"  ")</f>
        <v>26757</v>
      </c>
      <c r="L553" s="66">
        <f>IFERROR(AVERAGE(Data!M561),"  ")</f>
        <v>79826</v>
      </c>
      <c r="M553" s="66">
        <f>IFERROR(AVERAGE(Data!N561),"  ")</f>
        <v>58000</v>
      </c>
      <c r="N553" s="66">
        <f>IFERROR(AVERAGE(Data!O561),"  ")</f>
        <v>164583</v>
      </c>
      <c r="O553" s="66">
        <f>IFERROR(AVERAGE(Data!P561),"  ")</f>
        <v>159202.25</v>
      </c>
      <c r="P553" s="66">
        <f>IFERROR(AVERAGE(Data!Q561),"  ")</f>
        <v>45910.916666666664</v>
      </c>
      <c r="Q553" s="67">
        <f>IFERROR(AVERAGE(Data!R561),"  ")</f>
        <v>313.5251256281407</v>
      </c>
      <c r="R553" s="67">
        <f>IFERROR(AVERAGE(Data!S561),"  ")</f>
        <v>284.42114286404194</v>
      </c>
      <c r="S553" s="67">
        <f>IFERROR(AVERAGE(Data!T561),"  ")</f>
        <v>246.76338779266368</v>
      </c>
      <c r="T553" s="66">
        <f>IFERROR(AVERAGE(Data!V561), " ")</f>
        <v>63324</v>
      </c>
      <c r="U553" s="66">
        <f>IFERROR(AVERAGE(Data!W561), " ")</f>
        <v>8518</v>
      </c>
      <c r="V553" s="66">
        <f>IFERROR(AVERAGE(Data!X561), " ")</f>
        <v>0</v>
      </c>
      <c r="W553" s="66">
        <f>IFERROR(AVERAGE(Data!Y561), " ")</f>
        <v>71842</v>
      </c>
      <c r="X553" s="66">
        <f>IFERROR(AVERAGE(Data!Z561), " ")</f>
        <v>86466</v>
      </c>
      <c r="Y553" s="66">
        <f>IFERROR(AVERAGE(Data!AA561), " ")</f>
        <v>158101.75</v>
      </c>
      <c r="Z553" s="67">
        <f>IFERROR(AVERAGE(Data!AB561), " ")</f>
        <v>-76.586952412610884</v>
      </c>
      <c r="AA553" s="67">
        <f>IFERROR(AVERAGE(Data!AC561), " ")</f>
        <v>-64.414208635314168</v>
      </c>
      <c r="AB553" s="67">
        <f>IFERROR(AVERAGE(Data!AD561), " ")</f>
        <v>-45.309903274315431</v>
      </c>
      <c r="AC553" s="66">
        <f>IFERROR(AVERAGE(Data!AF561), "  ")</f>
        <v>9300</v>
      </c>
      <c r="AD553" s="66">
        <f>IFERROR(AVERAGE(Data!AG561), "  ")</f>
        <v>5150</v>
      </c>
      <c r="AE553" s="66">
        <f>IFERROR(AVERAGE(Data!AH561), "  ")</f>
        <v>0</v>
      </c>
      <c r="AF553" s="66">
        <f>IFERROR(AVERAGE(Data!AI561), "  ")</f>
        <v>14450</v>
      </c>
      <c r="AG553" s="66">
        <f>IFERROR(AVERAGE(Data!AJ561), "  ")</f>
        <v>4012.5</v>
      </c>
      <c r="AH553" s="66">
        <f>IFERROR(AVERAGE(Data!AK561), "  ")</f>
        <v>9196.5833333333339</v>
      </c>
      <c r="AI553" s="67">
        <f>IFERROR(AVERAGE(Data!AL561), "  ")</f>
        <v>85.042899218850039</v>
      </c>
      <c r="AJ553" s="67">
        <f>IFERROR(AVERAGE(Data!AM561), "  ")</f>
        <v>-40.575363767633007</v>
      </c>
      <c r="AK553" s="67">
        <f>IFERROR(AVERAGE(Data!AN561), "  ")</f>
        <v>-56.369666270988319</v>
      </c>
      <c r="AL553" s="66">
        <f>IFERROR(AVERAGE(Data!AP561),"  ")</f>
        <v>256921</v>
      </c>
      <c r="AM553" s="66">
        <f>IFERROR(AVERAGE(Data!AQ561),"  ")</f>
        <v>126230</v>
      </c>
      <c r="AN553" s="66">
        <f>IFERROR(AVERAGE(Data!AR561),"  ")</f>
        <v>58000</v>
      </c>
      <c r="AO553" s="66">
        <f>IFERROR(AVERAGE(Data!AS561),"  ")</f>
        <v>441151</v>
      </c>
      <c r="AP553" s="66">
        <f>IFERROR(AVERAGE(Data!AT561),"  ")</f>
        <v>443112.25</v>
      </c>
      <c r="AQ553" s="66">
        <f>IFERROR(AVERAGE(Data!AU561),"  ")</f>
        <v>698683.75</v>
      </c>
      <c r="AR553" s="67">
        <f>IFERROR(AVERAGE(Data!AV561),"  ")</f>
        <v>-40.683586002890848</v>
      </c>
      <c r="AS553" s="67">
        <f>IFERROR(AVERAGE(Data!AW561),"  ")</f>
        <v>-26.088798575860096</v>
      </c>
      <c r="AT553" s="67">
        <f>IFERROR(AVERAGE(Data!AX561),"  ")</f>
        <v>-36.578995861861671</v>
      </c>
      <c r="AU553" s="66">
        <f>IFERROR(AVERAGE(Data!AZ561), "  ")</f>
        <v>190.27600000000001</v>
      </c>
      <c r="AV553" s="66">
        <f>IFERROR(AVERAGE(Data!BA561), "  ")</f>
        <v>164.583</v>
      </c>
      <c r="AW553" s="66">
        <f>IFERROR(AVERAGE(Data!BB561), "  ")</f>
        <v>71.841999999999999</v>
      </c>
      <c r="AX553" s="66">
        <f>IFERROR(AVERAGE(Data!BC561), "  ")</f>
        <v>14.45</v>
      </c>
      <c r="AY553" s="66">
        <f>IFERROR(AVERAGE(Data!BD561), "  ")</f>
        <v>441.15100000000001</v>
      </c>
      <c r="AZ553" s="66">
        <f>IFERROR(AVERAGE(Data!BE561), "  ")</f>
        <v>4881.6549999999988</v>
      </c>
      <c r="BA553" s="66">
        <f>IFERROR(AVERAGE(Data!BF561), "  ")</f>
        <v>2518.2310000000002</v>
      </c>
      <c r="BB553" s="66">
        <f>IFERROR(AVERAGE(Data!BG561), "  ")</f>
        <v>4246.0589999999975</v>
      </c>
      <c r="BC553" s="66">
        <f>IFERROR(AVERAGE(Data!BH561), "  ")</f>
        <v>132.69199999999998</v>
      </c>
      <c r="BD553" s="66">
        <f>IFERROR(AVERAGE(Data!BI561), "  ")</f>
        <v>11778.637000000001</v>
      </c>
    </row>
    <row r="554" spans="1:56" x14ac:dyDescent="0.25">
      <c r="A554" s="59">
        <f t="shared" si="8"/>
        <v>41489</v>
      </c>
      <c r="B554" s="66">
        <f>IFERROR(AVERAGE(Data!B562),"  ")</f>
        <v>132900</v>
      </c>
      <c r="C554" s="66">
        <f>IFERROR(AVERAGE(Data!C562),"  ")</f>
        <v>15450</v>
      </c>
      <c r="D554" s="66">
        <f>IFERROR(AVERAGE(Data!D562),"  ")</f>
        <v>0</v>
      </c>
      <c r="E554" s="66">
        <f>IFERROR(AVERAGE(Data!E562),"  ")</f>
        <v>148350</v>
      </c>
      <c r="F554" s="66">
        <f>IFERROR(AVERAGE(Data!F562),"  ")</f>
        <v>192819</v>
      </c>
      <c r="G554" s="66">
        <f>IFERROR(AVERAGE(Data!G562),"  ")</f>
        <v>493236</v>
      </c>
      <c r="H554" s="67">
        <f>IFERROR(AVERAGE(Data!H562),"  ")</f>
        <v>-52.214527299081979</v>
      </c>
      <c r="I554" s="67">
        <f>IFERROR(AVERAGE(Data!I562),"  ")</f>
        <v>-39.950482715664904</v>
      </c>
      <c r="J554" s="67">
        <f>IFERROR(AVERAGE(Data!J562),"  ")</f>
        <v>-60.907354694304551</v>
      </c>
      <c r="K554" s="66">
        <f>IFERROR(AVERAGE(Data!L562),"  ")</f>
        <v>25000</v>
      </c>
      <c r="L554" s="66">
        <f>IFERROR(AVERAGE(Data!M562),"  ")</f>
        <v>60995</v>
      </c>
      <c r="M554" s="66">
        <f>IFERROR(AVERAGE(Data!N562),"  ")</f>
        <v>60000</v>
      </c>
      <c r="N554" s="66">
        <f>IFERROR(AVERAGE(Data!O562),"  ")</f>
        <v>145995</v>
      </c>
      <c r="O554" s="66">
        <f>IFERROR(AVERAGE(Data!P562),"  ")</f>
        <v>156226</v>
      </c>
      <c r="P554" s="66">
        <f>IFERROR(AVERAGE(Data!Q562),"  ")</f>
        <v>40610.5</v>
      </c>
      <c r="Q554" s="67">
        <f>IFERROR(AVERAGE(Data!R562),"  ")</f>
        <v>271.48854961832063</v>
      </c>
      <c r="R554" s="67">
        <f>IFERROR(AVERAGE(Data!S562),"  ")</f>
        <v>339.75116815853175</v>
      </c>
      <c r="S554" s="67">
        <f>IFERROR(AVERAGE(Data!T562),"  ")</f>
        <v>284.6936137205895</v>
      </c>
      <c r="T554" s="66">
        <f>IFERROR(AVERAGE(Data!V562), " ")</f>
        <v>79400</v>
      </c>
      <c r="U554" s="66">
        <f>IFERROR(AVERAGE(Data!W562), " ")</f>
        <v>6700</v>
      </c>
      <c r="V554" s="66">
        <f>IFERROR(AVERAGE(Data!X562), " ")</f>
        <v>1400</v>
      </c>
      <c r="W554" s="66">
        <f>IFERROR(AVERAGE(Data!Y562), " ")</f>
        <v>87500</v>
      </c>
      <c r="X554" s="66">
        <f>IFERROR(AVERAGE(Data!Z562), " ")</f>
        <v>91503.5</v>
      </c>
      <c r="Y554" s="66">
        <f>IFERROR(AVERAGE(Data!AA562), " ")</f>
        <v>167088.75</v>
      </c>
      <c r="Z554" s="67">
        <f>IFERROR(AVERAGE(Data!AB562), " ")</f>
        <v>-75.110084540375709</v>
      </c>
      <c r="AA554" s="67">
        <f>IFERROR(AVERAGE(Data!AC562), " ")</f>
        <v>-65.794938218302178</v>
      </c>
      <c r="AB554" s="67">
        <f>IFERROR(AVERAGE(Data!AD562), " ")</f>
        <v>-45.236588340028874</v>
      </c>
      <c r="AC554" s="66">
        <f>IFERROR(AVERAGE(Data!AF562), "  ")</f>
        <v>0</v>
      </c>
      <c r="AD554" s="66">
        <f>IFERROR(AVERAGE(Data!AG562), "  ")</f>
        <v>0</v>
      </c>
      <c r="AE554" s="66">
        <f>IFERROR(AVERAGE(Data!AH562), "  ")</f>
        <v>0</v>
      </c>
      <c r="AF554" s="66">
        <f>IFERROR(AVERAGE(Data!AI562), "  ")</f>
        <v>0</v>
      </c>
      <c r="AG554" s="66">
        <f>IFERROR(AVERAGE(Data!AJ562), "  ")</f>
        <v>4012.5</v>
      </c>
      <c r="AH554" s="66">
        <f>IFERROR(AVERAGE(Data!AK562), "  ")</f>
        <v>10434.083333333334</v>
      </c>
      <c r="AI554" s="67">
        <f>IFERROR(AVERAGE(Data!AL562), "  ")</f>
        <v>-100</v>
      </c>
      <c r="AJ554" s="67">
        <f>IFERROR(AVERAGE(Data!AM562), "  ")</f>
        <v>-41.228166538503785</v>
      </c>
      <c r="AK554" s="67">
        <f>IFERROR(AVERAGE(Data!AN562), "  ")</f>
        <v>-61.544297933854594</v>
      </c>
      <c r="AL554" s="66">
        <f>IFERROR(AVERAGE(Data!AP562),"  ")</f>
        <v>237300</v>
      </c>
      <c r="AM554" s="66">
        <f>IFERROR(AVERAGE(Data!AQ562),"  ")</f>
        <v>83145</v>
      </c>
      <c r="AN554" s="66">
        <f>IFERROR(AVERAGE(Data!AR562),"  ")</f>
        <v>61400</v>
      </c>
      <c r="AO554" s="66">
        <f>IFERROR(AVERAGE(Data!AS562),"  ")</f>
        <v>381845</v>
      </c>
      <c r="AP554" s="66">
        <f>IFERROR(AVERAGE(Data!AT562),"  ")</f>
        <v>444561</v>
      </c>
      <c r="AQ554" s="66">
        <f>IFERROR(AVERAGE(Data!AU562),"  ")</f>
        <v>711369.33333333337</v>
      </c>
      <c r="AR554" s="67">
        <f>IFERROR(AVERAGE(Data!AV562),"  ")</f>
        <v>-45.944779005603074</v>
      </c>
      <c r="AS554" s="67">
        <f>IFERROR(AVERAGE(Data!AW562),"  ")</f>
        <v>-29.542991698070143</v>
      </c>
      <c r="AT554" s="67">
        <f>IFERROR(AVERAGE(Data!AX562),"  ")</f>
        <v>-37.506302398941379</v>
      </c>
      <c r="AU554" s="66">
        <f>IFERROR(AVERAGE(Data!AZ562), "  ")</f>
        <v>148.35</v>
      </c>
      <c r="AV554" s="66">
        <f>IFERROR(AVERAGE(Data!BA562), "  ")</f>
        <v>145.995</v>
      </c>
      <c r="AW554" s="66">
        <f>IFERROR(AVERAGE(Data!BB562), "  ")</f>
        <v>87.5</v>
      </c>
      <c r="AX554" s="66">
        <f>IFERROR(AVERAGE(Data!BC562), "  ")</f>
        <v>0</v>
      </c>
      <c r="AY554" s="66">
        <f>IFERROR(AVERAGE(Data!BD562), "  ")</f>
        <v>381.84500000000003</v>
      </c>
      <c r="AZ554" s="66">
        <f>IFERROR(AVERAGE(Data!BE562), "  ")</f>
        <v>5030.0049999999992</v>
      </c>
      <c r="BA554" s="66">
        <f>IFERROR(AVERAGE(Data!BF562), "  ")</f>
        <v>2664.2260000000001</v>
      </c>
      <c r="BB554" s="66">
        <f>IFERROR(AVERAGE(Data!BG562), "  ")</f>
        <v>4333.5589999999975</v>
      </c>
      <c r="BC554" s="66">
        <f>IFERROR(AVERAGE(Data!BH562), "  ")</f>
        <v>132.69199999999998</v>
      </c>
      <c r="BD554" s="66">
        <f>IFERROR(AVERAGE(Data!BI562), "  ")</f>
        <v>12160.482</v>
      </c>
    </row>
    <row r="555" spans="1:56" x14ac:dyDescent="0.25">
      <c r="A555" s="59">
        <f t="shared" si="8"/>
        <v>41496</v>
      </c>
      <c r="B555" s="66">
        <f>IFERROR(AVERAGE(Data!B563),"  ")</f>
        <v>90300</v>
      </c>
      <c r="C555" s="66">
        <f>IFERROR(AVERAGE(Data!C563),"  ")</f>
        <v>19758</v>
      </c>
      <c r="D555" s="66">
        <f>IFERROR(AVERAGE(Data!D563),"  ")</f>
        <v>0</v>
      </c>
      <c r="E555" s="66">
        <f>IFERROR(AVERAGE(Data!E563),"  ")</f>
        <v>110058</v>
      </c>
      <c r="F555" s="66">
        <f>IFERROR(AVERAGE(Data!F563),"  ")</f>
        <v>148858.5</v>
      </c>
      <c r="G555" s="66">
        <f>IFERROR(AVERAGE(Data!G563),"  ")</f>
        <v>472207.83333333331</v>
      </c>
      <c r="H555" s="67">
        <f>IFERROR(AVERAGE(Data!H563),"  ")</f>
        <v>-56.656768613983822</v>
      </c>
      <c r="I555" s="67">
        <f>IFERROR(AVERAGE(Data!I563),"  ")</f>
        <v>-52.794734622300155</v>
      </c>
      <c r="J555" s="67">
        <f>IFERROR(AVERAGE(Data!J563),"  ")</f>
        <v>-68.476062976507166</v>
      </c>
      <c r="K555" s="66">
        <f>IFERROR(AVERAGE(Data!L563),"  ")</f>
        <v>27800</v>
      </c>
      <c r="L555" s="66">
        <f>IFERROR(AVERAGE(Data!M563),"  ")</f>
        <v>134518</v>
      </c>
      <c r="M555" s="66">
        <f>IFERROR(AVERAGE(Data!N563),"  ")</f>
        <v>59200</v>
      </c>
      <c r="N555" s="66">
        <f>IFERROR(AVERAGE(Data!O563),"  ")</f>
        <v>221518</v>
      </c>
      <c r="O555" s="66">
        <f>IFERROR(AVERAGE(Data!P563),"  ")</f>
        <v>162586</v>
      </c>
      <c r="P555" s="66">
        <f>IFERROR(AVERAGE(Data!Q563),"  ")</f>
        <v>41572.166666666664</v>
      </c>
      <c r="Q555" s="67">
        <f>IFERROR(AVERAGE(Data!R563),"  ")</f>
        <v>344.58314935977199</v>
      </c>
      <c r="R555" s="67">
        <f>IFERROR(AVERAGE(Data!S563),"  ")</f>
        <v>309.59842797400114</v>
      </c>
      <c r="S555" s="67">
        <f>IFERROR(AVERAGE(Data!T563),"  ")</f>
        <v>291.09339983081634</v>
      </c>
      <c r="T555" s="66">
        <f>IFERROR(AVERAGE(Data!V563), " ")</f>
        <v>92724</v>
      </c>
      <c r="U555" s="66">
        <f>IFERROR(AVERAGE(Data!W563), " ")</f>
        <v>1750</v>
      </c>
      <c r="V555" s="66">
        <f>IFERROR(AVERAGE(Data!X563), " ")</f>
        <v>0</v>
      </c>
      <c r="W555" s="66">
        <f>IFERROR(AVERAGE(Data!Y563), " ")</f>
        <v>94474</v>
      </c>
      <c r="X555" s="66">
        <f>IFERROR(AVERAGE(Data!Z563), " ")</f>
        <v>83404</v>
      </c>
      <c r="Y555" s="66">
        <f>IFERROR(AVERAGE(Data!AA563), " ")</f>
        <v>172479.16666666666</v>
      </c>
      <c r="Z555" s="67">
        <f>IFERROR(AVERAGE(Data!AB563), " ")</f>
        <v>-69.81179102092986</v>
      </c>
      <c r="AA555" s="67">
        <f>IFERROR(AVERAGE(Data!AC563), " ")</f>
        <v>-71.776681008884509</v>
      </c>
      <c r="AB555" s="67">
        <f>IFERROR(AVERAGE(Data!AD563), " ")</f>
        <v>-51.644014977654294</v>
      </c>
      <c r="AC555" s="66">
        <f>IFERROR(AVERAGE(Data!AF563), "  ")</f>
        <v>1500</v>
      </c>
      <c r="AD555" s="66">
        <f>IFERROR(AVERAGE(Data!AG563), "  ")</f>
        <v>0</v>
      </c>
      <c r="AE555" s="66">
        <f>IFERROR(AVERAGE(Data!AH563), "  ")</f>
        <v>0</v>
      </c>
      <c r="AF555" s="66">
        <f>IFERROR(AVERAGE(Data!AI563), "  ")</f>
        <v>1500</v>
      </c>
      <c r="AG555" s="66">
        <f>IFERROR(AVERAGE(Data!AJ563), "  ")</f>
        <v>3987.5</v>
      </c>
      <c r="AH555" s="66">
        <f>IFERROR(AVERAGE(Data!AK563), "  ")</f>
        <v>9642.4166666666661</v>
      </c>
      <c r="AI555" s="67" t="str">
        <f>IFERROR(AVERAGE(Data!AL563), "  ")</f>
        <v xml:space="preserve">  </v>
      </c>
      <c r="AJ555" s="67">
        <f>IFERROR(AVERAGE(Data!AM563), "  ")</f>
        <v>23.557208149353158</v>
      </c>
      <c r="AK555" s="67">
        <f>IFERROR(AVERAGE(Data!AN563), "  ")</f>
        <v>-58.646259150109323</v>
      </c>
      <c r="AL555" s="66">
        <f>IFERROR(AVERAGE(Data!AP563),"  ")</f>
        <v>212324</v>
      </c>
      <c r="AM555" s="66">
        <f>IFERROR(AVERAGE(Data!AQ563),"  ")</f>
        <v>156026</v>
      </c>
      <c r="AN555" s="66">
        <f>IFERROR(AVERAGE(Data!AR563),"  ")</f>
        <v>59200</v>
      </c>
      <c r="AO555" s="66">
        <f>IFERROR(AVERAGE(Data!AS563),"  ")</f>
        <v>427550</v>
      </c>
      <c r="AP555" s="66">
        <f>IFERROR(AVERAGE(Data!AT563),"  ")</f>
        <v>398836</v>
      </c>
      <c r="AQ555" s="66">
        <f>IFERROR(AVERAGE(Data!AU563),"  ")</f>
        <v>695901.58333333337</v>
      </c>
      <c r="AR555" s="67">
        <f>IFERROR(AVERAGE(Data!AV563),"  ")</f>
        <v>-30.671090225685827</v>
      </c>
      <c r="AS555" s="67">
        <f>IFERROR(AVERAGE(Data!AW563),"  ")</f>
        <v>-38.995264070604932</v>
      </c>
      <c r="AT555" s="67">
        <f>IFERROR(AVERAGE(Data!AX563),"  ")</f>
        <v>-42.687872890072221</v>
      </c>
      <c r="AU555" s="66">
        <f>IFERROR(AVERAGE(Data!AZ563), "  ")</f>
        <v>110.05800000000001</v>
      </c>
      <c r="AV555" s="66">
        <f>IFERROR(AVERAGE(Data!BA563), "  ")</f>
        <v>221.518</v>
      </c>
      <c r="AW555" s="66">
        <f>IFERROR(AVERAGE(Data!BB563), "  ")</f>
        <v>94.474000000000004</v>
      </c>
      <c r="AX555" s="66">
        <f>IFERROR(AVERAGE(Data!BC563), "  ")</f>
        <v>1.5</v>
      </c>
      <c r="AY555" s="66">
        <f>IFERROR(AVERAGE(Data!BD563), "  ")</f>
        <v>427.55</v>
      </c>
      <c r="AZ555" s="66">
        <f>IFERROR(AVERAGE(Data!BE563), "  ")</f>
        <v>5140.0629999999992</v>
      </c>
      <c r="BA555" s="66">
        <f>IFERROR(AVERAGE(Data!BF563), "  ")</f>
        <v>2885.7440000000001</v>
      </c>
      <c r="BB555" s="66">
        <f>IFERROR(AVERAGE(Data!BG563), "  ")</f>
        <v>4428.0329999999976</v>
      </c>
      <c r="BC555" s="66">
        <f>IFERROR(AVERAGE(Data!BH563), "  ")</f>
        <v>134.19199999999998</v>
      </c>
      <c r="BD555" s="66">
        <f>IFERROR(AVERAGE(Data!BI563), "  ")</f>
        <v>12588.031999999999</v>
      </c>
    </row>
    <row r="556" spans="1:56" x14ac:dyDescent="0.25">
      <c r="A556" s="59">
        <f t="shared" si="8"/>
        <v>41503</v>
      </c>
      <c r="B556" s="66">
        <f>IFERROR(AVERAGE(Data!B564),"  ")</f>
        <v>53024</v>
      </c>
      <c r="C556" s="66">
        <f>IFERROR(AVERAGE(Data!C564),"  ")</f>
        <v>10500</v>
      </c>
      <c r="D556" s="66">
        <f>IFERROR(AVERAGE(Data!D564),"  ")</f>
        <v>0</v>
      </c>
      <c r="E556" s="66">
        <f>IFERROR(AVERAGE(Data!E564),"  ")</f>
        <v>63524</v>
      </c>
      <c r="F556" s="66">
        <f>IFERROR(AVERAGE(Data!F564),"  ")</f>
        <v>128052</v>
      </c>
      <c r="G556" s="66">
        <f>IFERROR(AVERAGE(Data!G564),"  ")</f>
        <v>427589.66666666669</v>
      </c>
      <c r="H556" s="67">
        <f>IFERROR(AVERAGE(Data!H564),"  ")</f>
        <v>-81.971335319994324</v>
      </c>
      <c r="I556" s="67">
        <f>IFERROR(AVERAGE(Data!I564),"  ")</f>
        <v>-60.780157918272096</v>
      </c>
      <c r="J556" s="67">
        <f>IFERROR(AVERAGE(Data!J564),"  ")</f>
        <v>-70.052597155060653</v>
      </c>
      <c r="K556" s="66">
        <f>IFERROR(AVERAGE(Data!L564),"  ")</f>
        <v>18872</v>
      </c>
      <c r="L556" s="66">
        <f>IFERROR(AVERAGE(Data!M564),"  ")</f>
        <v>196390</v>
      </c>
      <c r="M556" s="66">
        <f>IFERROR(AVERAGE(Data!N564),"  ")</f>
        <v>14000</v>
      </c>
      <c r="N556" s="66">
        <f>IFERROR(AVERAGE(Data!O564),"  ")</f>
        <v>229262</v>
      </c>
      <c r="O556" s="66">
        <f>IFERROR(AVERAGE(Data!P564),"  ")</f>
        <v>190339.5</v>
      </c>
      <c r="P556" s="66">
        <f>IFERROR(AVERAGE(Data!Q564),"  ")</f>
        <v>41713.583333333336</v>
      </c>
      <c r="Q556" s="67">
        <f>IFERROR(AVERAGE(Data!R564),"  ")</f>
        <v>438.80611045828442</v>
      </c>
      <c r="R556" s="67">
        <f>IFERROR(AVERAGE(Data!S564),"  ")</f>
        <v>344.00265926427028</v>
      </c>
      <c r="S556" s="67">
        <f>IFERROR(AVERAGE(Data!T564),"  ")</f>
        <v>356.30100506829308</v>
      </c>
      <c r="T556" s="66">
        <f>IFERROR(AVERAGE(Data!V564), " ")</f>
        <v>17500</v>
      </c>
      <c r="U556" s="66">
        <f>IFERROR(AVERAGE(Data!W564), " ")</f>
        <v>14018</v>
      </c>
      <c r="V556" s="66">
        <f>IFERROR(AVERAGE(Data!X564), " ")</f>
        <v>0</v>
      </c>
      <c r="W556" s="66">
        <f>IFERROR(AVERAGE(Data!Y564), " ")</f>
        <v>31518</v>
      </c>
      <c r="X556" s="66">
        <f>IFERROR(AVERAGE(Data!Z564), " ")</f>
        <v>71333.5</v>
      </c>
      <c r="Y556" s="66">
        <f>IFERROR(AVERAGE(Data!AA564), " ")</f>
        <v>166866.75</v>
      </c>
      <c r="Z556" s="67">
        <f>IFERROR(AVERAGE(Data!AB564), " ")</f>
        <v>-77.460094971108191</v>
      </c>
      <c r="AA556" s="67">
        <f>IFERROR(AVERAGE(Data!AC564), " ")</f>
        <v>-74.321439627925727</v>
      </c>
      <c r="AB556" s="67">
        <f>IFERROR(AVERAGE(Data!AD564), " ")</f>
        <v>-57.25121991049744</v>
      </c>
      <c r="AC556" s="66">
        <f>IFERROR(AVERAGE(Data!AF564), "  ")</f>
        <v>0</v>
      </c>
      <c r="AD556" s="66">
        <f>IFERROR(AVERAGE(Data!AG564), "  ")</f>
        <v>0</v>
      </c>
      <c r="AE556" s="66">
        <f>IFERROR(AVERAGE(Data!AH564), "  ")</f>
        <v>0</v>
      </c>
      <c r="AF556" s="66">
        <f>IFERROR(AVERAGE(Data!AI564), "  ")</f>
        <v>0</v>
      </c>
      <c r="AG556" s="66">
        <f>IFERROR(AVERAGE(Data!AJ564), "  ")</f>
        <v>3987.5</v>
      </c>
      <c r="AH556" s="66">
        <f>IFERROR(AVERAGE(Data!AK564), "  ")</f>
        <v>7225</v>
      </c>
      <c r="AI556" s="67">
        <f>IFERROR(AVERAGE(Data!AL564), "  ")</f>
        <v>-100</v>
      </c>
      <c r="AJ556" s="67">
        <f>IFERROR(AVERAGE(Data!AM564), "  ")</f>
        <v>9.9317664897649713</v>
      </c>
      <c r="AK556" s="67">
        <f>IFERROR(AVERAGE(Data!AN564), "  ")</f>
        <v>-44.80968858131488</v>
      </c>
      <c r="AL556" s="66">
        <f>IFERROR(AVERAGE(Data!AP564),"  ")</f>
        <v>89396</v>
      </c>
      <c r="AM556" s="66">
        <f>IFERROR(AVERAGE(Data!AQ564),"  ")</f>
        <v>220908</v>
      </c>
      <c r="AN556" s="66">
        <f>IFERROR(AVERAGE(Data!AR564),"  ")</f>
        <v>14000</v>
      </c>
      <c r="AO556" s="66">
        <f>IFERROR(AVERAGE(Data!AS564),"  ")</f>
        <v>324304</v>
      </c>
      <c r="AP556" s="66">
        <f>IFERROR(AVERAGE(Data!AT564),"  ")</f>
        <v>393712.5</v>
      </c>
      <c r="AQ556" s="66">
        <f>IFERROR(AVERAGE(Data!AU564),"  ")</f>
        <v>643395</v>
      </c>
      <c r="AR556" s="67">
        <f>IFERROR(AVERAGE(Data!AV564),"  ")</f>
        <v>-39.532975843320926</v>
      </c>
      <c r="AS556" s="67">
        <f>IFERROR(AVERAGE(Data!AW564),"  ")</f>
        <v>-39.502211356766203</v>
      </c>
      <c r="AT556" s="67">
        <f>IFERROR(AVERAGE(Data!AX564),"  ")</f>
        <v>-38.8070314503532</v>
      </c>
      <c r="AU556" s="66">
        <f>IFERROR(AVERAGE(Data!AZ564), "  ")</f>
        <v>63.524000000000001</v>
      </c>
      <c r="AV556" s="66">
        <f>IFERROR(AVERAGE(Data!BA564), "  ")</f>
        <v>229.262</v>
      </c>
      <c r="AW556" s="66">
        <f>IFERROR(AVERAGE(Data!BB564), "  ")</f>
        <v>31.518000000000001</v>
      </c>
      <c r="AX556" s="66">
        <f>IFERROR(AVERAGE(Data!BC564), "  ")</f>
        <v>0</v>
      </c>
      <c r="AY556" s="66">
        <f>IFERROR(AVERAGE(Data!BD564), "  ")</f>
        <v>324.30399999999997</v>
      </c>
      <c r="AZ556" s="66">
        <f>IFERROR(AVERAGE(Data!BE564), "  ")</f>
        <v>5203.5869999999995</v>
      </c>
      <c r="BA556" s="66">
        <f>IFERROR(AVERAGE(Data!BF564), "  ")</f>
        <v>3115.0060000000003</v>
      </c>
      <c r="BB556" s="66">
        <f>IFERROR(AVERAGE(Data!BG564), "  ")</f>
        <v>4459.5509999999977</v>
      </c>
      <c r="BC556" s="66">
        <f>IFERROR(AVERAGE(Data!BH564), "  ")</f>
        <v>134.19199999999998</v>
      </c>
      <c r="BD556" s="66">
        <f>IFERROR(AVERAGE(Data!BI564), "  ")</f>
        <v>12912.335999999999</v>
      </c>
    </row>
    <row r="557" spans="1:56" x14ac:dyDescent="0.25">
      <c r="A557" s="59">
        <f t="shared" si="8"/>
        <v>41510</v>
      </c>
      <c r="B557" s="66">
        <f>IFERROR(AVERAGE(Data!B565),"  ")</f>
        <v>26648</v>
      </c>
      <c r="C557" s="66">
        <f>IFERROR(AVERAGE(Data!C565),"  ")</f>
        <v>1750</v>
      </c>
      <c r="D557" s="66">
        <f>IFERROR(AVERAGE(Data!D565),"  ")</f>
        <v>4200</v>
      </c>
      <c r="E557" s="66">
        <f>IFERROR(AVERAGE(Data!E565),"  ")</f>
        <v>32598</v>
      </c>
      <c r="F557" s="66">
        <f>IFERROR(AVERAGE(Data!F565),"  ")</f>
        <v>88632.5</v>
      </c>
      <c r="G557" s="66">
        <f>IFERROR(AVERAGE(Data!G565),"  ")</f>
        <v>355086.16666666669</v>
      </c>
      <c r="H557" s="67">
        <f>IFERROR(AVERAGE(Data!H565),"  ")</f>
        <v>-78.114803625377633</v>
      </c>
      <c r="I557" s="67">
        <f>IFERROR(AVERAGE(Data!I565),"  ")</f>
        <v>-66.731789894076215</v>
      </c>
      <c r="J557" s="67">
        <f>IFERROR(AVERAGE(Data!J565),"  ")</f>
        <v>-75.039157162322567</v>
      </c>
      <c r="K557" s="66">
        <f>IFERROR(AVERAGE(Data!L565),"  ")</f>
        <v>18800</v>
      </c>
      <c r="L557" s="66">
        <f>IFERROR(AVERAGE(Data!M565),"  ")</f>
        <v>103350</v>
      </c>
      <c r="M557" s="66">
        <f>IFERROR(AVERAGE(Data!N565),"  ")</f>
        <v>58800</v>
      </c>
      <c r="N557" s="66">
        <f>IFERROR(AVERAGE(Data!O565),"  ")</f>
        <v>180950</v>
      </c>
      <c r="O557" s="66">
        <f>IFERROR(AVERAGE(Data!P565),"  ")</f>
        <v>194431.25</v>
      </c>
      <c r="P557" s="66">
        <f>IFERROR(AVERAGE(Data!Q565),"  ")</f>
        <v>38120.25</v>
      </c>
      <c r="Q557" s="67">
        <f>IFERROR(AVERAGE(Data!R565),"  ")</f>
        <v>530.48780487804879</v>
      </c>
      <c r="R557" s="67">
        <f>IFERROR(AVERAGE(Data!S565),"  ")</f>
        <v>384.93851947922383</v>
      </c>
      <c r="S557" s="67">
        <f>IFERROR(AVERAGE(Data!T565),"  ")</f>
        <v>410.0471534158354</v>
      </c>
      <c r="T557" s="66">
        <f>IFERROR(AVERAGE(Data!V565), " ")</f>
        <v>22200</v>
      </c>
      <c r="U557" s="66">
        <f>IFERROR(AVERAGE(Data!W565), " ")</f>
        <v>10500</v>
      </c>
      <c r="V557" s="66">
        <f>IFERROR(AVERAGE(Data!X565), " ")</f>
        <v>1400</v>
      </c>
      <c r="W557" s="66">
        <f>IFERROR(AVERAGE(Data!Y565), " ")</f>
        <v>34100</v>
      </c>
      <c r="X557" s="66">
        <f>IFERROR(AVERAGE(Data!Z565), " ")</f>
        <v>61898</v>
      </c>
      <c r="Y557" s="66">
        <f>IFERROR(AVERAGE(Data!AA565), " ")</f>
        <v>140168.91666666666</v>
      </c>
      <c r="Z557" s="67">
        <f>IFERROR(AVERAGE(Data!AB565), " ")</f>
        <v>-64.34918975431259</v>
      </c>
      <c r="AA557" s="67">
        <f>IFERROR(AVERAGE(Data!AC565), " ")</f>
        <v>-72.489166425920587</v>
      </c>
      <c r="AB557" s="67">
        <f>IFERROR(AVERAGE(Data!AD565), " ")</f>
        <v>-55.840423489040305</v>
      </c>
      <c r="AC557" s="66">
        <f>IFERROR(AVERAGE(Data!AF565), "  ")</f>
        <v>0</v>
      </c>
      <c r="AD557" s="66">
        <f>IFERROR(AVERAGE(Data!AG565), "  ")</f>
        <v>5250</v>
      </c>
      <c r="AE557" s="66">
        <f>IFERROR(AVERAGE(Data!AH565), "  ")</f>
        <v>0</v>
      </c>
      <c r="AF557" s="66">
        <f>IFERROR(AVERAGE(Data!AI565), "  ")</f>
        <v>5250</v>
      </c>
      <c r="AG557" s="66">
        <f>IFERROR(AVERAGE(Data!AJ565), "  ")</f>
        <v>1687.5</v>
      </c>
      <c r="AH557" s="66">
        <f>IFERROR(AVERAGE(Data!AK565), "  ")</f>
        <v>6565.916666666667</v>
      </c>
      <c r="AI557" s="67">
        <f>IFERROR(AVERAGE(Data!AL565), "  ")</f>
        <v>228.125</v>
      </c>
      <c r="AJ557" s="67">
        <f>IFERROR(AVERAGE(Data!AM565), "  ")</f>
        <v>-18.674698795180721</v>
      </c>
      <c r="AK557" s="67">
        <f>IFERROR(AVERAGE(Data!AN565), "  ")</f>
        <v>-74.299095074310515</v>
      </c>
      <c r="AL557" s="66">
        <f>IFERROR(AVERAGE(Data!AP565),"  ")</f>
        <v>67648</v>
      </c>
      <c r="AM557" s="66">
        <f>IFERROR(AVERAGE(Data!AQ565),"  ")</f>
        <v>120850</v>
      </c>
      <c r="AN557" s="66">
        <f>IFERROR(AVERAGE(Data!AR565),"  ")</f>
        <v>64400</v>
      </c>
      <c r="AO557" s="66">
        <f>IFERROR(AVERAGE(Data!AS565),"  ")</f>
        <v>252898</v>
      </c>
      <c r="AP557" s="66">
        <f>IFERROR(AVERAGE(Data!AT565),"  ")</f>
        <v>346649.25</v>
      </c>
      <c r="AQ557" s="66">
        <f>IFERROR(AVERAGE(Data!AU565),"  ")</f>
        <v>539941.25</v>
      </c>
      <c r="AR557" s="67">
        <f>IFERROR(AVERAGE(Data!AV565),"  ")</f>
        <v>-8.0036376864314303</v>
      </c>
      <c r="AS557" s="67">
        <f>IFERROR(AVERAGE(Data!AW565),"  ")</f>
        <v>-35.033556229408035</v>
      </c>
      <c r="AT557" s="67">
        <f>IFERROR(AVERAGE(Data!AX565),"  ")</f>
        <v>-35.798709581829499</v>
      </c>
      <c r="AU557" s="66">
        <f>IFERROR(AVERAGE(Data!AZ565), "  ")</f>
        <v>32.597999999999999</v>
      </c>
      <c r="AV557" s="66">
        <f>IFERROR(AVERAGE(Data!BA565), "  ")</f>
        <v>180.95</v>
      </c>
      <c r="AW557" s="66">
        <f>IFERROR(AVERAGE(Data!BB565), "  ")</f>
        <v>34.1</v>
      </c>
      <c r="AX557" s="66">
        <f>IFERROR(AVERAGE(Data!BC565), "  ")</f>
        <v>5.25</v>
      </c>
      <c r="AY557" s="66">
        <f>IFERROR(AVERAGE(Data!BD565), "  ")</f>
        <v>252.898</v>
      </c>
      <c r="AZ557" s="66">
        <f>IFERROR(AVERAGE(Data!BE565), "  ")</f>
        <v>5236.1849999999995</v>
      </c>
      <c r="BA557" s="66">
        <f>IFERROR(AVERAGE(Data!BF565), "  ")</f>
        <v>3295.9560000000001</v>
      </c>
      <c r="BB557" s="66">
        <f>IFERROR(AVERAGE(Data!BG565), "  ")</f>
        <v>4493.650999999998</v>
      </c>
      <c r="BC557" s="66">
        <f>IFERROR(AVERAGE(Data!BH565), "  ")</f>
        <v>139.44199999999998</v>
      </c>
      <c r="BD557" s="66">
        <f>IFERROR(AVERAGE(Data!BI565), "  ")</f>
        <v>13165.233999999999</v>
      </c>
    </row>
    <row r="558" spans="1:56" x14ac:dyDescent="0.25">
      <c r="A558" s="59">
        <f t="shared" si="8"/>
        <v>41517</v>
      </c>
      <c r="B558" s="66">
        <f>IFERROR(AVERAGE(Data!B566),"  ")</f>
        <v>23576</v>
      </c>
      <c r="C558" s="66">
        <f>IFERROR(AVERAGE(Data!C566),"  ")</f>
        <v>10100</v>
      </c>
      <c r="D558" s="66">
        <f>IFERROR(AVERAGE(Data!D566),"  ")</f>
        <v>19600</v>
      </c>
      <c r="E558" s="66">
        <f>IFERROR(AVERAGE(Data!E566),"  ")</f>
        <v>53276</v>
      </c>
      <c r="F558" s="66">
        <f>IFERROR(AVERAGE(Data!F566),"  ")</f>
        <v>64864</v>
      </c>
      <c r="G558" s="66">
        <f>IFERROR(AVERAGE(Data!G566),"  ")</f>
        <v>307231.58333333331</v>
      </c>
      <c r="H558" s="67">
        <f>IFERROR(AVERAGE(Data!H566),"  ")</f>
        <v>-57.523619693043649</v>
      </c>
      <c r="I558" s="67">
        <f>IFERROR(AVERAGE(Data!I566),"  ")</f>
        <v>-70.538024883977343</v>
      </c>
      <c r="J558" s="67">
        <f>IFERROR(AVERAGE(Data!J566),"  ")</f>
        <v>-78.887587240786601</v>
      </c>
      <c r="K558" s="66">
        <f>IFERROR(AVERAGE(Data!L566),"  ")</f>
        <v>15624</v>
      </c>
      <c r="L558" s="66">
        <f>IFERROR(AVERAGE(Data!M566),"  ")</f>
        <v>31126</v>
      </c>
      <c r="M558" s="66">
        <f>IFERROR(AVERAGE(Data!N566),"  ")</f>
        <v>7200</v>
      </c>
      <c r="N558" s="66">
        <f>IFERROR(AVERAGE(Data!O566),"  ")</f>
        <v>53950</v>
      </c>
      <c r="O558" s="66">
        <f>IFERROR(AVERAGE(Data!P566),"  ")</f>
        <v>171420</v>
      </c>
      <c r="P558" s="66">
        <f>IFERROR(AVERAGE(Data!Q566),"  ")</f>
        <v>36356.083333333336</v>
      </c>
      <c r="Q558" s="67">
        <f>IFERROR(AVERAGE(Data!R566),"  ")</f>
        <v>70.960484203187875</v>
      </c>
      <c r="R558" s="67">
        <f>IFERROR(AVERAGE(Data!S566),"  ")</f>
        <v>349.23443816212745</v>
      </c>
      <c r="S558" s="67">
        <f>IFERROR(AVERAGE(Data!T566),"  ")</f>
        <v>371.50293508880907</v>
      </c>
      <c r="T558" s="66">
        <f>IFERROR(AVERAGE(Data!V566), " ")</f>
        <v>25200</v>
      </c>
      <c r="U558" s="66">
        <f>IFERROR(AVERAGE(Data!W566), " ")</f>
        <v>6868</v>
      </c>
      <c r="V558" s="66">
        <f>IFERROR(AVERAGE(Data!X566), " ")</f>
        <v>0</v>
      </c>
      <c r="W558" s="66">
        <f>IFERROR(AVERAGE(Data!Y566), " ")</f>
        <v>32068</v>
      </c>
      <c r="X558" s="66">
        <f>IFERROR(AVERAGE(Data!Z566), " ")</f>
        <v>48040</v>
      </c>
      <c r="Y558" s="66">
        <f>IFERROR(AVERAGE(Data!AA566), " ")</f>
        <v>109935.91666666667</v>
      </c>
      <c r="Z558" s="67">
        <f>IFERROR(AVERAGE(Data!AB566), " ")</f>
        <v>-66.871900826446279</v>
      </c>
      <c r="AA558" s="67">
        <f>IFERROR(AVERAGE(Data!AC566), " ")</f>
        <v>-70.218464056339428</v>
      </c>
      <c r="AB558" s="67">
        <f>IFERROR(AVERAGE(Data!AD566), " ")</f>
        <v>-56.301815224172259</v>
      </c>
      <c r="AC558" s="66">
        <f>IFERROR(AVERAGE(Data!AF566), "  ")</f>
        <v>0</v>
      </c>
      <c r="AD558" s="66">
        <f>IFERROR(AVERAGE(Data!AG566), "  ")</f>
        <v>0</v>
      </c>
      <c r="AE558" s="66">
        <f>IFERROR(AVERAGE(Data!AH566), "  ")</f>
        <v>0</v>
      </c>
      <c r="AF558" s="66">
        <f>IFERROR(AVERAGE(Data!AI566), "  ")</f>
        <v>0</v>
      </c>
      <c r="AG558" s="66">
        <f>IFERROR(AVERAGE(Data!AJ566), "  ")</f>
        <v>1687.5</v>
      </c>
      <c r="AH558" s="66">
        <f>IFERROR(AVERAGE(Data!AK566), "  ")</f>
        <v>6203.416666666667</v>
      </c>
      <c r="AI558" s="67" t="str">
        <f>IFERROR(AVERAGE(Data!AL566), "  ")</f>
        <v xml:space="preserve">  </v>
      </c>
      <c r="AJ558" s="67">
        <f>IFERROR(AVERAGE(Data!AM566), "  ")</f>
        <v>110.9375</v>
      </c>
      <c r="AK558" s="67">
        <f>IFERROR(AVERAGE(Data!AN566), "  ")</f>
        <v>-72.797248827930844</v>
      </c>
      <c r="AL558" s="66">
        <f>IFERROR(AVERAGE(Data!AP566),"  ")</f>
        <v>64400</v>
      </c>
      <c r="AM558" s="66">
        <f>IFERROR(AVERAGE(Data!AQ566),"  ")</f>
        <v>48094</v>
      </c>
      <c r="AN558" s="66">
        <f>IFERROR(AVERAGE(Data!AR566),"  ")</f>
        <v>26800</v>
      </c>
      <c r="AO558" s="66">
        <f>IFERROR(AVERAGE(Data!AS566),"  ")</f>
        <v>139294</v>
      </c>
      <c r="AP558" s="66">
        <f>IFERROR(AVERAGE(Data!AT566),"  ")</f>
        <v>286011.5</v>
      </c>
      <c r="AQ558" s="66">
        <f>IFERROR(AVERAGE(Data!AU566),"  ")</f>
        <v>459727</v>
      </c>
      <c r="AR558" s="67">
        <f>IFERROR(AVERAGE(Data!AV566),"  ")</f>
        <v>-45.112734551701848</v>
      </c>
      <c r="AS558" s="67">
        <f>IFERROR(AVERAGE(Data!AW566),"  ")</f>
        <v>-31.971348245121632</v>
      </c>
      <c r="AT558" s="67">
        <f>IFERROR(AVERAGE(Data!AX566),"  ")</f>
        <v>-37.786664694481722</v>
      </c>
      <c r="AU558" s="66">
        <f>IFERROR(AVERAGE(Data!AZ566), "  ")</f>
        <v>53.276000000000003</v>
      </c>
      <c r="AV558" s="66">
        <f>IFERROR(AVERAGE(Data!BA566), "  ")</f>
        <v>53.95</v>
      </c>
      <c r="AW558" s="66">
        <f>IFERROR(AVERAGE(Data!BB566), "  ")</f>
        <v>32.067999999999998</v>
      </c>
      <c r="AX558" s="66">
        <f>IFERROR(AVERAGE(Data!BC566), "  ")</f>
        <v>0</v>
      </c>
      <c r="AY558" s="66">
        <f>IFERROR(AVERAGE(Data!BD566), "  ")</f>
        <v>139.29400000000001</v>
      </c>
      <c r="AZ558" s="66">
        <f>IFERROR(AVERAGE(Data!BE566), "  ")</f>
        <v>5289.4609999999993</v>
      </c>
      <c r="BA558" s="66">
        <f>IFERROR(AVERAGE(Data!BF566), "  ")</f>
        <v>3349.9059999999999</v>
      </c>
      <c r="BB558" s="66">
        <f>IFERROR(AVERAGE(Data!BG566), "  ")</f>
        <v>4525.7189999999982</v>
      </c>
      <c r="BC558" s="66">
        <f>IFERROR(AVERAGE(Data!BH566), "  ")</f>
        <v>139.44199999999998</v>
      </c>
      <c r="BD558" s="66">
        <f>IFERROR(AVERAGE(Data!BI566), "  ")</f>
        <v>13304.527999999998</v>
      </c>
    </row>
    <row r="559" spans="1:56" x14ac:dyDescent="0.25">
      <c r="A559" s="59">
        <f t="shared" si="8"/>
        <v>41524</v>
      </c>
      <c r="B559" s="66">
        <f>IFERROR(AVERAGE(Data!B567),"  ")</f>
        <v>36000</v>
      </c>
      <c r="C559" s="66">
        <f>IFERROR(AVERAGE(Data!C567),"  ")</f>
        <v>5250</v>
      </c>
      <c r="D559" s="66">
        <f>IFERROR(AVERAGE(Data!D567),"  ")</f>
        <v>12600</v>
      </c>
      <c r="E559" s="66">
        <f>IFERROR(AVERAGE(Data!E567),"  ")</f>
        <v>53850</v>
      </c>
      <c r="F559" s="66">
        <f>IFERROR(AVERAGE(Data!F567),"  ")</f>
        <v>50812</v>
      </c>
      <c r="G559" s="66">
        <f>IFERROR(AVERAGE(Data!G567),"  ")</f>
        <v>268598</v>
      </c>
      <c r="H559" s="67">
        <f>IFERROR(AVERAGE(Data!H567),"  ")</f>
        <v>-31.220783201777913</v>
      </c>
      <c r="I559" s="67">
        <f>IFERROR(AVERAGE(Data!I567),"  ")</f>
        <v>-71.171273398305573</v>
      </c>
      <c r="J559" s="67">
        <f>IFERROR(AVERAGE(Data!J567),"  ")</f>
        <v>-81.082509921890704</v>
      </c>
      <c r="K559" s="66">
        <f>IFERROR(AVERAGE(Data!L567),"  ")</f>
        <v>16800</v>
      </c>
      <c r="L559" s="66">
        <f>IFERROR(AVERAGE(Data!M567),"  ")</f>
        <v>57536</v>
      </c>
      <c r="M559" s="66">
        <f>IFERROR(AVERAGE(Data!N567),"  ")</f>
        <v>81200</v>
      </c>
      <c r="N559" s="66">
        <f>IFERROR(AVERAGE(Data!O567),"  ")</f>
        <v>155536</v>
      </c>
      <c r="O559" s="66">
        <f>IFERROR(AVERAGE(Data!P567),"  ")</f>
        <v>154924.5</v>
      </c>
      <c r="P559" s="66">
        <f>IFERROR(AVERAGE(Data!Q567),"  ")</f>
        <v>32044.083333333332</v>
      </c>
      <c r="Q559" s="67">
        <f>IFERROR(AVERAGE(Data!R567),"  ")</f>
        <v>564.68376068376062</v>
      </c>
      <c r="R559" s="67">
        <f>IFERROR(AVERAGE(Data!S567),"  ")</f>
        <v>391.01713851054222</v>
      </c>
      <c r="S559" s="67">
        <f>IFERROR(AVERAGE(Data!T567),"  ")</f>
        <v>383.47302804209829</v>
      </c>
      <c r="T559" s="66">
        <f>IFERROR(AVERAGE(Data!V567), " ")</f>
        <v>17300</v>
      </c>
      <c r="U559" s="66">
        <f>IFERROR(AVERAGE(Data!W567), " ")</f>
        <v>6700</v>
      </c>
      <c r="V559" s="66">
        <f>IFERROR(AVERAGE(Data!X567), " ")</f>
        <v>16800</v>
      </c>
      <c r="W559" s="66">
        <f>IFERROR(AVERAGE(Data!Y567), " ")</f>
        <v>40800</v>
      </c>
      <c r="X559" s="66">
        <f>IFERROR(AVERAGE(Data!Z567), " ")</f>
        <v>34621.5</v>
      </c>
      <c r="Y559" s="66">
        <f>IFERROR(AVERAGE(Data!AA567), " ")</f>
        <v>80653.416666666672</v>
      </c>
      <c r="Z559" s="67">
        <f>IFERROR(AVERAGE(Data!AB567), " ")</f>
        <v>-31.77257525083612</v>
      </c>
      <c r="AA559" s="67">
        <f>IFERROR(AVERAGE(Data!AC567), " ")</f>
        <v>-64.679327283578431</v>
      </c>
      <c r="AB559" s="67">
        <f>IFERROR(AVERAGE(Data!AD567), " ")</f>
        <v>-57.073734218740476</v>
      </c>
      <c r="AC559" s="66">
        <f>IFERROR(AVERAGE(Data!AF567), "  ")</f>
        <v>0</v>
      </c>
      <c r="AD559" s="66">
        <f>IFERROR(AVERAGE(Data!AG567), "  ")</f>
        <v>0</v>
      </c>
      <c r="AE559" s="66">
        <f>IFERROR(AVERAGE(Data!AH567), "  ")</f>
        <v>0</v>
      </c>
      <c r="AF559" s="66">
        <f>IFERROR(AVERAGE(Data!AI567), "  ")</f>
        <v>0</v>
      </c>
      <c r="AG559" s="66">
        <f>IFERROR(AVERAGE(Data!AJ567), "  ")</f>
        <v>1312.5</v>
      </c>
      <c r="AH559" s="66">
        <f>IFERROR(AVERAGE(Data!AK567), "  ")</f>
        <v>6876.833333333333</v>
      </c>
      <c r="AI559" s="67">
        <f>IFERROR(AVERAGE(Data!AL567), "  ")</f>
        <v>-100</v>
      </c>
      <c r="AJ559" s="67">
        <f>IFERROR(AVERAGE(Data!AM567), "  ")</f>
        <v>14.130434782608692</v>
      </c>
      <c r="AK559" s="67">
        <f>IFERROR(AVERAGE(Data!AN567), "  ")</f>
        <v>-80.914180460967984</v>
      </c>
      <c r="AL559" s="66">
        <f>IFERROR(AVERAGE(Data!AP567),"  ")</f>
        <v>70100</v>
      </c>
      <c r="AM559" s="66">
        <f>IFERROR(AVERAGE(Data!AQ567),"  ")</f>
        <v>69486</v>
      </c>
      <c r="AN559" s="66">
        <f>IFERROR(AVERAGE(Data!AR567),"  ")</f>
        <v>110600</v>
      </c>
      <c r="AO559" s="66">
        <f>IFERROR(AVERAGE(Data!AS567),"  ")</f>
        <v>250186</v>
      </c>
      <c r="AP559" s="66">
        <f>IFERROR(AVERAGE(Data!AT567),"  ")</f>
        <v>241670.5</v>
      </c>
      <c r="AQ559" s="66">
        <f>IFERROR(AVERAGE(Data!AU567),"  ")</f>
        <v>388172.33333333331</v>
      </c>
      <c r="AR559" s="67">
        <f>IFERROR(AVERAGE(Data!AV567),"  ")</f>
        <v>53.58822301619459</v>
      </c>
      <c r="AS559" s="67">
        <f>IFERROR(AVERAGE(Data!AW567),"  ")</f>
        <v>-21.274069392820959</v>
      </c>
      <c r="AT559" s="67">
        <f>IFERROR(AVERAGE(Data!AX567),"  ")</f>
        <v>-37.741441301415094</v>
      </c>
      <c r="AU559" s="66">
        <f>IFERROR(AVERAGE(Data!AZ567), "  ")</f>
        <v>53.85</v>
      </c>
      <c r="AV559" s="66">
        <f>IFERROR(AVERAGE(Data!BA567), "  ")</f>
        <v>155.536</v>
      </c>
      <c r="AW559" s="66">
        <f>IFERROR(AVERAGE(Data!BB567), "  ")</f>
        <v>40.799999999999997</v>
      </c>
      <c r="AX559" s="66">
        <f>IFERROR(AVERAGE(Data!BC567), "  ")</f>
        <v>0</v>
      </c>
      <c r="AY559" s="66">
        <f>IFERROR(AVERAGE(Data!BD567), "  ")</f>
        <v>250.18600000000001</v>
      </c>
      <c r="AZ559" s="66">
        <f>IFERROR(AVERAGE(Data!BE567), "  ")</f>
        <v>5343.3109999999997</v>
      </c>
      <c r="BA559" s="66">
        <f>IFERROR(AVERAGE(Data!BF567), "  ")</f>
        <v>3505.442</v>
      </c>
      <c r="BB559" s="66">
        <f>IFERROR(AVERAGE(Data!BG567), "  ")</f>
        <v>4566.5189999999984</v>
      </c>
      <c r="BC559" s="66">
        <f>IFERROR(AVERAGE(Data!BH567), "  ")</f>
        <v>139.44199999999998</v>
      </c>
      <c r="BD559" s="66">
        <f>IFERROR(AVERAGE(Data!BI567), "  ")</f>
        <v>13554.713999999998</v>
      </c>
    </row>
    <row r="560" spans="1:56" x14ac:dyDescent="0.25">
      <c r="A560" s="59">
        <f t="shared" si="8"/>
        <v>41531</v>
      </c>
      <c r="B560" s="66">
        <f>IFERROR(AVERAGE(Data!B568),"  ")</f>
        <v>29600</v>
      </c>
      <c r="C560" s="66">
        <f>IFERROR(AVERAGE(Data!C568),"  ")</f>
        <v>12600</v>
      </c>
      <c r="D560" s="66">
        <f>IFERROR(AVERAGE(Data!D568),"  ")</f>
        <v>35000</v>
      </c>
      <c r="E560" s="66">
        <f>IFERROR(AVERAGE(Data!E568),"  ")</f>
        <v>77200</v>
      </c>
      <c r="F560" s="66">
        <f>IFERROR(AVERAGE(Data!F568),"  ")</f>
        <v>54231</v>
      </c>
      <c r="G560" s="66">
        <f>IFERROR(AVERAGE(Data!G568),"  ")</f>
        <v>242703</v>
      </c>
      <c r="H560" s="67">
        <f>IFERROR(AVERAGE(Data!H568),"  ")</f>
        <v>-27.842374845777094</v>
      </c>
      <c r="I560" s="67">
        <f>IFERROR(AVERAGE(Data!I568),"  ")</f>
        <v>-52.807419445369042</v>
      </c>
      <c r="J560" s="67">
        <f>IFERROR(AVERAGE(Data!J568),"  ")</f>
        <v>-77.65540599003721</v>
      </c>
      <c r="K560" s="66">
        <f>IFERROR(AVERAGE(Data!L568),"  ")</f>
        <v>28200</v>
      </c>
      <c r="L560" s="66">
        <f>IFERROR(AVERAGE(Data!M568),"  ")</f>
        <v>29650</v>
      </c>
      <c r="M560" s="66">
        <f>IFERROR(AVERAGE(Data!N568),"  ")</f>
        <v>39200</v>
      </c>
      <c r="N560" s="66">
        <f>IFERROR(AVERAGE(Data!O568),"  ")</f>
        <v>97050</v>
      </c>
      <c r="O560" s="66">
        <f>IFERROR(AVERAGE(Data!P568),"  ")</f>
        <v>121871.5</v>
      </c>
      <c r="P560" s="66">
        <f>IFERROR(AVERAGE(Data!Q568),"  ")</f>
        <v>30841.833333333332</v>
      </c>
      <c r="Q560" s="67">
        <f>IFERROR(AVERAGE(Data!R568),"  ")</f>
        <v>222.42524916943523</v>
      </c>
      <c r="R560" s="67">
        <f>IFERROR(AVERAGE(Data!S568),"  ")</f>
        <v>328.53274963298958</v>
      </c>
      <c r="S560" s="67">
        <f>IFERROR(AVERAGE(Data!T568),"  ")</f>
        <v>295.14998567962346</v>
      </c>
      <c r="T560" s="66">
        <f>IFERROR(AVERAGE(Data!V568), " ")</f>
        <v>28200</v>
      </c>
      <c r="U560" s="66">
        <f>IFERROR(AVERAGE(Data!W568), " ")</f>
        <v>9900</v>
      </c>
      <c r="V560" s="66">
        <f>IFERROR(AVERAGE(Data!X568), " ")</f>
        <v>0</v>
      </c>
      <c r="W560" s="66">
        <f>IFERROR(AVERAGE(Data!Y568), " ")</f>
        <v>38100</v>
      </c>
      <c r="X560" s="66">
        <f>IFERROR(AVERAGE(Data!Z568), " ")</f>
        <v>36267</v>
      </c>
      <c r="Y560" s="66">
        <f>IFERROR(AVERAGE(Data!AA568), " ")</f>
        <v>70059.5</v>
      </c>
      <c r="Z560" s="67">
        <f>IFERROR(AVERAGE(Data!AB568), " ")</f>
        <v>-62.407498766650214</v>
      </c>
      <c r="AA560" s="67">
        <f>IFERROR(AVERAGE(Data!AC568), " ")</f>
        <v>-58.973981900452486</v>
      </c>
      <c r="AB560" s="67">
        <f>IFERROR(AVERAGE(Data!AD568), " ")</f>
        <v>-48.234001099065793</v>
      </c>
      <c r="AC560" s="66">
        <f>IFERROR(AVERAGE(Data!AF568), "  ")</f>
        <v>0</v>
      </c>
      <c r="AD560" s="66">
        <f>IFERROR(AVERAGE(Data!AG568), "  ")</f>
        <v>3200</v>
      </c>
      <c r="AE560" s="66">
        <f>IFERROR(AVERAGE(Data!AH568), "  ")</f>
        <v>0</v>
      </c>
      <c r="AF560" s="66">
        <f>IFERROR(AVERAGE(Data!AI568), "  ")</f>
        <v>3200</v>
      </c>
      <c r="AG560" s="66">
        <f>IFERROR(AVERAGE(Data!AJ568), "  ")</f>
        <v>2112.5</v>
      </c>
      <c r="AH560" s="66">
        <f>IFERROR(AVERAGE(Data!AK568), "  ")</f>
        <v>7465.083333333333</v>
      </c>
      <c r="AI560" s="67">
        <f>IFERROR(AVERAGE(Data!AL568), "  ")</f>
        <v>82.857142857142847</v>
      </c>
      <c r="AJ560" s="67">
        <f>IFERROR(AVERAGE(Data!AM568), "  ")</f>
        <v>77.89473684210526</v>
      </c>
      <c r="AK560" s="67">
        <f>IFERROR(AVERAGE(Data!AN568), "  ")</f>
        <v>-71.701588506491333</v>
      </c>
      <c r="AL560" s="66">
        <f>IFERROR(AVERAGE(Data!AP568),"  ")</f>
        <v>86000</v>
      </c>
      <c r="AM560" s="66">
        <f>IFERROR(AVERAGE(Data!AQ568),"  ")</f>
        <v>55350</v>
      </c>
      <c r="AN560" s="66">
        <f>IFERROR(AVERAGE(Data!AR568),"  ")</f>
        <v>74200</v>
      </c>
      <c r="AO560" s="66">
        <f>IFERROR(AVERAGE(Data!AS568),"  ")</f>
        <v>215550</v>
      </c>
      <c r="AP560" s="66">
        <f>IFERROR(AVERAGE(Data!AT568),"  ")</f>
        <v>214482</v>
      </c>
      <c r="AQ560" s="66">
        <f>IFERROR(AVERAGE(Data!AU568),"  ")</f>
        <v>351069.41666666669</v>
      </c>
      <c r="AR560" s="67">
        <f>IFERROR(AVERAGE(Data!AV568),"  ")</f>
        <v>-10.257798058187751</v>
      </c>
      <c r="AS560" s="67">
        <f>IFERROR(AVERAGE(Data!AW568),"  ")</f>
        <v>-7.9243241850940782</v>
      </c>
      <c r="AT560" s="67">
        <f>IFERROR(AVERAGE(Data!AX568),"  ")</f>
        <v>-38.906099529698899</v>
      </c>
      <c r="AU560" s="66">
        <f>IFERROR(AVERAGE(Data!AZ568), "  ")</f>
        <v>77.2</v>
      </c>
      <c r="AV560" s="66">
        <f>IFERROR(AVERAGE(Data!BA568), "  ")</f>
        <v>97.05</v>
      </c>
      <c r="AW560" s="66">
        <f>IFERROR(AVERAGE(Data!BB568), "  ")</f>
        <v>38.1</v>
      </c>
      <c r="AX560" s="66">
        <f>IFERROR(AVERAGE(Data!BC568), "  ")</f>
        <v>3.2</v>
      </c>
      <c r="AY560" s="66">
        <f>IFERROR(AVERAGE(Data!BD568), "  ")</f>
        <v>215.55</v>
      </c>
      <c r="AZ560" s="66">
        <f>IFERROR(AVERAGE(Data!BE568), "  ")</f>
        <v>5420.5109999999995</v>
      </c>
      <c r="BA560" s="66">
        <f>IFERROR(AVERAGE(Data!BF568), "  ")</f>
        <v>3602.4920000000002</v>
      </c>
      <c r="BB560" s="66">
        <f>IFERROR(AVERAGE(Data!BG568), "  ")</f>
        <v>4604.6189999999988</v>
      </c>
      <c r="BC560" s="66">
        <f>IFERROR(AVERAGE(Data!BH568), "  ")</f>
        <v>142.64199999999997</v>
      </c>
      <c r="BD560" s="66">
        <f>IFERROR(AVERAGE(Data!BI568), "  ")</f>
        <v>13770.263999999997</v>
      </c>
    </row>
    <row r="561" spans="1:56" x14ac:dyDescent="0.25">
      <c r="A561" s="59">
        <f t="shared" si="8"/>
        <v>41538</v>
      </c>
      <c r="B561" s="66">
        <f>IFERROR(AVERAGE(Data!B569),"  ")</f>
        <v>34700</v>
      </c>
      <c r="C561" s="66">
        <f>IFERROR(AVERAGE(Data!C569),"  ")</f>
        <v>34450</v>
      </c>
      <c r="D561" s="66">
        <f>IFERROR(AVERAGE(Data!D569),"  ")</f>
        <v>68600</v>
      </c>
      <c r="E561" s="66">
        <f>IFERROR(AVERAGE(Data!E569),"  ")</f>
        <v>137750</v>
      </c>
      <c r="F561" s="66">
        <f>IFERROR(AVERAGE(Data!F569),"  ")</f>
        <v>80519</v>
      </c>
      <c r="G561" s="66">
        <f>IFERROR(AVERAGE(Data!G569),"  ")</f>
        <v>250347.58333333334</v>
      </c>
      <c r="H561" s="67">
        <f>IFERROR(AVERAGE(Data!H569),"  ")</f>
        <v>54.020752269779514</v>
      </c>
      <c r="I561" s="67">
        <f>IFERROR(AVERAGE(Data!I569),"  ")</f>
        <v>-19.509775255346216</v>
      </c>
      <c r="J561" s="67">
        <f>IFERROR(AVERAGE(Data!J569),"  ")</f>
        <v>-67.837117128152826</v>
      </c>
      <c r="K561" s="66">
        <f>IFERROR(AVERAGE(Data!L569),"  ")</f>
        <v>38200</v>
      </c>
      <c r="L561" s="66">
        <f>IFERROR(AVERAGE(Data!M569),"  ")</f>
        <v>37300</v>
      </c>
      <c r="M561" s="66">
        <f>IFERROR(AVERAGE(Data!N569),"  ")</f>
        <v>33600</v>
      </c>
      <c r="N561" s="66">
        <f>IFERROR(AVERAGE(Data!O569),"  ")</f>
        <v>109100</v>
      </c>
      <c r="O561" s="66">
        <f>IFERROR(AVERAGE(Data!P569),"  ")</f>
        <v>103909</v>
      </c>
      <c r="P561" s="66">
        <f>IFERROR(AVERAGE(Data!Q569),"  ")</f>
        <v>28326.916666666668</v>
      </c>
      <c r="Q561" s="67">
        <f>IFERROR(AVERAGE(Data!R569),"  ")</f>
        <v>216.08529377679915</v>
      </c>
      <c r="R561" s="67">
        <f>IFERROR(AVERAGE(Data!S569),"  ")</f>
        <v>247.60021074991846</v>
      </c>
      <c r="S561" s="67">
        <f>IFERROR(AVERAGE(Data!T569),"  ")</f>
        <v>266.82072116332228</v>
      </c>
      <c r="T561" s="66">
        <f>IFERROR(AVERAGE(Data!V569), " ")</f>
        <v>7900</v>
      </c>
      <c r="U561" s="66">
        <f>IFERROR(AVERAGE(Data!W569), " ")</f>
        <v>3350</v>
      </c>
      <c r="V561" s="66">
        <f>IFERROR(AVERAGE(Data!X569), " ")</f>
        <v>25200</v>
      </c>
      <c r="W561" s="66">
        <f>IFERROR(AVERAGE(Data!Y569), " ")</f>
        <v>36450</v>
      </c>
      <c r="X561" s="66">
        <f>IFERROR(AVERAGE(Data!Z569), " ")</f>
        <v>36854.5</v>
      </c>
      <c r="Y561" s="66">
        <f>IFERROR(AVERAGE(Data!AA569), " ")</f>
        <v>64163.666666666664</v>
      </c>
      <c r="Z561" s="67">
        <f>IFERROR(AVERAGE(Data!AB569), " ")</f>
        <v>-41.958598726114651</v>
      </c>
      <c r="AA561" s="67">
        <f>IFERROR(AVERAGE(Data!AC569), " ")</f>
        <v>-54.039594699922056</v>
      </c>
      <c r="AB561" s="67">
        <f>IFERROR(AVERAGE(Data!AD569), " ")</f>
        <v>-42.561730158812615</v>
      </c>
      <c r="AC561" s="66">
        <f>IFERROR(AVERAGE(Data!AF569), "  ")</f>
        <v>0</v>
      </c>
      <c r="AD561" s="66">
        <f>IFERROR(AVERAGE(Data!AG569), "  ")</f>
        <v>0</v>
      </c>
      <c r="AE561" s="66">
        <f>IFERROR(AVERAGE(Data!AH569), "  ")</f>
        <v>0</v>
      </c>
      <c r="AF561" s="66">
        <f>IFERROR(AVERAGE(Data!AI569), "  ")</f>
        <v>0</v>
      </c>
      <c r="AG561" s="66">
        <f>IFERROR(AVERAGE(Data!AJ569), "  ")</f>
        <v>800</v>
      </c>
      <c r="AH561" s="66">
        <f>IFERROR(AVERAGE(Data!AK569), "  ")</f>
        <v>5840.083333333333</v>
      </c>
      <c r="AI561" s="67" t="str">
        <f>IFERROR(AVERAGE(Data!AL569), "  ")</f>
        <v xml:space="preserve">  </v>
      </c>
      <c r="AJ561" s="67">
        <f>IFERROR(AVERAGE(Data!AM569), "  ")</f>
        <v>1.5873015873015817</v>
      </c>
      <c r="AK561" s="67">
        <f>IFERROR(AVERAGE(Data!AN569), "  ")</f>
        <v>-86.301565331544921</v>
      </c>
      <c r="AL561" s="66">
        <f>IFERROR(AVERAGE(Data!AP569),"  ")</f>
        <v>80800</v>
      </c>
      <c r="AM561" s="66">
        <f>IFERROR(AVERAGE(Data!AQ569),"  ")</f>
        <v>75100</v>
      </c>
      <c r="AN561" s="66">
        <f>IFERROR(AVERAGE(Data!AR569),"  ")</f>
        <v>127400</v>
      </c>
      <c r="AO561" s="66">
        <f>IFERROR(AVERAGE(Data!AS569),"  ")</f>
        <v>283300</v>
      </c>
      <c r="AP561" s="66">
        <f>IFERROR(AVERAGE(Data!AT569),"  ")</f>
        <v>222082.5</v>
      </c>
      <c r="AQ561" s="66">
        <f>IFERROR(AVERAGE(Data!AU569),"  ")</f>
        <v>348678.25</v>
      </c>
      <c r="AR561" s="67">
        <f>IFERROR(AVERAGE(Data!AV569),"  ")</f>
        <v>51.698509252912949</v>
      </c>
      <c r="AS561" s="67">
        <f>IFERROR(AVERAGE(Data!AW569),"  ")</f>
        <v>5.3002787998331025</v>
      </c>
      <c r="AT561" s="67">
        <f>IFERROR(AVERAGE(Data!AX569),"  ")</f>
        <v>-36.307326310144092</v>
      </c>
      <c r="AU561" s="66">
        <f>IFERROR(AVERAGE(Data!AZ569), "  ")</f>
        <v>137.75</v>
      </c>
      <c r="AV561" s="66">
        <f>IFERROR(AVERAGE(Data!BA569), "  ")</f>
        <v>109.1</v>
      </c>
      <c r="AW561" s="66">
        <f>IFERROR(AVERAGE(Data!BB569), "  ")</f>
        <v>36.450000000000003</v>
      </c>
      <c r="AX561" s="66">
        <f>IFERROR(AVERAGE(Data!BC569), "  ")</f>
        <v>0</v>
      </c>
      <c r="AY561" s="66">
        <f>IFERROR(AVERAGE(Data!BD569), "  ")</f>
        <v>283.3</v>
      </c>
      <c r="AZ561" s="66">
        <f>IFERROR(AVERAGE(Data!BE569), "  ")</f>
        <v>5558.2609999999995</v>
      </c>
      <c r="BA561" s="66">
        <f>IFERROR(AVERAGE(Data!BF569), "  ")</f>
        <v>3711.5920000000001</v>
      </c>
      <c r="BB561" s="66">
        <f>IFERROR(AVERAGE(Data!BG569), "  ")</f>
        <v>4641.0689999999986</v>
      </c>
      <c r="BC561" s="66">
        <f>IFERROR(AVERAGE(Data!BH569), "  ")</f>
        <v>142.64199999999997</v>
      </c>
      <c r="BD561" s="66">
        <f>IFERROR(AVERAGE(Data!BI569), "  ")</f>
        <v>14053.563999999997</v>
      </c>
    </row>
    <row r="562" spans="1:56" x14ac:dyDescent="0.25">
      <c r="A562" s="59">
        <f t="shared" si="8"/>
        <v>41545</v>
      </c>
      <c r="B562" s="66">
        <f>IFERROR(AVERAGE(Data!B570),"  ")</f>
        <v>12424</v>
      </c>
      <c r="C562" s="66">
        <f>IFERROR(AVERAGE(Data!C570),"  ")</f>
        <v>136250</v>
      </c>
      <c r="D562" s="66">
        <f>IFERROR(AVERAGE(Data!D570),"  ")</f>
        <v>31200</v>
      </c>
      <c r="E562" s="66">
        <f>IFERROR(AVERAGE(Data!E570),"  ")</f>
        <v>179874</v>
      </c>
      <c r="F562" s="66">
        <f>IFERROR(AVERAGE(Data!F570),"  ")</f>
        <v>112168.5</v>
      </c>
      <c r="G562" s="66">
        <f>IFERROR(AVERAGE(Data!G570),"  ")</f>
        <v>258103.41666666666</v>
      </c>
      <c r="H562" s="67">
        <f>IFERROR(AVERAGE(Data!H570),"  ")</f>
        <v>-25.790268414842444</v>
      </c>
      <c r="I562" s="67">
        <f>IFERROR(AVERAGE(Data!I570),"  ")</f>
        <v>-13.233314768402494</v>
      </c>
      <c r="J562" s="67">
        <f>IFERROR(AVERAGE(Data!J570),"  ")</f>
        <v>-56.541257202781445</v>
      </c>
      <c r="K562" s="66">
        <f>IFERROR(AVERAGE(Data!L570),"  ")</f>
        <v>20500</v>
      </c>
      <c r="L562" s="66">
        <f>IFERROR(AVERAGE(Data!M570),"  ")</f>
        <v>33250</v>
      </c>
      <c r="M562" s="66">
        <f>IFERROR(AVERAGE(Data!N570),"  ")</f>
        <v>14400</v>
      </c>
      <c r="N562" s="66">
        <f>IFERROR(AVERAGE(Data!O570),"  ")</f>
        <v>68150</v>
      </c>
      <c r="O562" s="66">
        <f>IFERROR(AVERAGE(Data!P570),"  ")</f>
        <v>107459</v>
      </c>
      <c r="P562" s="66">
        <f>IFERROR(AVERAGE(Data!Q570),"  ")</f>
        <v>28608.25</v>
      </c>
      <c r="Q562" s="67">
        <f>IFERROR(AVERAGE(Data!R570),"  ")</f>
        <v>3.6722648168431293</v>
      </c>
      <c r="R562" s="67">
        <f>IFERROR(AVERAGE(Data!S570),"  ")</f>
        <v>179.56449347000364</v>
      </c>
      <c r="S562" s="67">
        <f>IFERROR(AVERAGE(Data!T570),"  ")</f>
        <v>275.62241661059306</v>
      </c>
      <c r="T562" s="66">
        <f>IFERROR(AVERAGE(Data!V570), " ")</f>
        <v>1500</v>
      </c>
      <c r="U562" s="66">
        <f>IFERROR(AVERAGE(Data!W570), " ")</f>
        <v>5250</v>
      </c>
      <c r="V562" s="66">
        <f>IFERROR(AVERAGE(Data!X570), " ")</f>
        <v>21000</v>
      </c>
      <c r="W562" s="66">
        <f>IFERROR(AVERAGE(Data!Y570), " ")</f>
        <v>27750</v>
      </c>
      <c r="X562" s="66">
        <f>IFERROR(AVERAGE(Data!Z570), " ")</f>
        <v>35775</v>
      </c>
      <c r="Y562" s="66">
        <f>IFERROR(AVERAGE(Data!AA570), " ")</f>
        <v>73379.333333333328</v>
      </c>
      <c r="Z562" s="67">
        <f>IFERROR(AVERAGE(Data!AB570), " ")</f>
        <v>-81.737653995998741</v>
      </c>
      <c r="AA562" s="67">
        <f>IFERROR(AVERAGE(Data!AC570), " ")</f>
        <v>-61.931567270192758</v>
      </c>
      <c r="AB562" s="67">
        <f>IFERROR(AVERAGE(Data!AD570), " ")</f>
        <v>-51.246490837565517</v>
      </c>
      <c r="AC562" s="66">
        <f>IFERROR(AVERAGE(Data!AF570), "  ")</f>
        <v>0</v>
      </c>
      <c r="AD562" s="66">
        <f>IFERROR(AVERAGE(Data!AG570), "  ")</f>
        <v>0</v>
      </c>
      <c r="AE562" s="66">
        <f>IFERROR(AVERAGE(Data!AH570), "  ")</f>
        <v>0</v>
      </c>
      <c r="AF562" s="66">
        <f>IFERROR(AVERAGE(Data!AI570), "  ")</f>
        <v>0</v>
      </c>
      <c r="AG562" s="66">
        <f>IFERROR(AVERAGE(Data!AJ570), "  ")</f>
        <v>800</v>
      </c>
      <c r="AH562" s="66">
        <f>IFERROR(AVERAGE(Data!AK570), "  ")</f>
        <v>5656.75</v>
      </c>
      <c r="AI562" s="67" t="str">
        <f>IFERROR(AVERAGE(Data!AL570), "  ")</f>
        <v xml:space="preserve">  </v>
      </c>
      <c r="AJ562" s="67">
        <f>IFERROR(AVERAGE(Data!AM570), "  ")</f>
        <v>1.5873015873015817</v>
      </c>
      <c r="AK562" s="67">
        <f>IFERROR(AVERAGE(Data!AN570), "  ")</f>
        <v>-85.857603747735013</v>
      </c>
      <c r="AL562" s="66">
        <f>IFERROR(AVERAGE(Data!AP570),"  ")</f>
        <v>34424</v>
      </c>
      <c r="AM562" s="66">
        <f>IFERROR(AVERAGE(Data!AQ570),"  ")</f>
        <v>174750</v>
      </c>
      <c r="AN562" s="66">
        <f>IFERROR(AVERAGE(Data!AR570),"  ")</f>
        <v>66600</v>
      </c>
      <c r="AO562" s="66">
        <f>IFERROR(AVERAGE(Data!AS570),"  ")</f>
        <v>275774</v>
      </c>
      <c r="AP562" s="66">
        <f>IFERROR(AVERAGE(Data!AT570),"  ")</f>
        <v>256202.5</v>
      </c>
      <c r="AQ562" s="66">
        <f>IFERROR(AVERAGE(Data!AU570),"  ")</f>
        <v>365747.75</v>
      </c>
      <c r="AR562" s="67">
        <f>IFERROR(AVERAGE(Data!AV570),"  ")</f>
        <v>-40.058773153883941</v>
      </c>
      <c r="AS562" s="67">
        <f>IFERROR(AVERAGE(Data!AW570),"  ")</f>
        <v>-2.3904951671956054</v>
      </c>
      <c r="AT562" s="67">
        <f>IFERROR(AVERAGE(Data!AX570),"  ")</f>
        <v>-29.951038659841377</v>
      </c>
      <c r="AU562" s="66">
        <f>IFERROR(AVERAGE(Data!AZ570), "  ")</f>
        <v>179.874</v>
      </c>
      <c r="AV562" s="66">
        <f>IFERROR(AVERAGE(Data!BA570), "  ")</f>
        <v>68.150000000000006</v>
      </c>
      <c r="AW562" s="66">
        <f>IFERROR(AVERAGE(Data!BB570), "  ")</f>
        <v>27.75</v>
      </c>
      <c r="AX562" s="66">
        <f>IFERROR(AVERAGE(Data!BC570), "  ")</f>
        <v>0</v>
      </c>
      <c r="AY562" s="66">
        <f>IFERROR(AVERAGE(Data!BD570), "  ")</f>
        <v>275.774</v>
      </c>
      <c r="AZ562" s="66">
        <f>IFERROR(AVERAGE(Data!BE570), "  ")</f>
        <v>5738.1349999999993</v>
      </c>
      <c r="BA562" s="66">
        <f>IFERROR(AVERAGE(Data!BF570), "  ")</f>
        <v>3779.7420000000002</v>
      </c>
      <c r="BB562" s="66">
        <f>IFERROR(AVERAGE(Data!BG570), "  ")</f>
        <v>4668.8189999999986</v>
      </c>
      <c r="BC562" s="66">
        <f>IFERROR(AVERAGE(Data!BH570), "  ")</f>
        <v>142.64199999999997</v>
      </c>
      <c r="BD562" s="66">
        <f>IFERROR(AVERAGE(Data!BI570), "  ")</f>
        <v>14329.337999999996</v>
      </c>
    </row>
    <row r="563" spans="1:56" x14ac:dyDescent="0.25">
      <c r="A563" s="59">
        <f t="shared" si="8"/>
        <v>41552</v>
      </c>
      <c r="B563" s="66">
        <f>IFERROR(AVERAGE(Data!B571),"  ")</f>
        <v>42400</v>
      </c>
      <c r="C563" s="66">
        <f>IFERROR(AVERAGE(Data!C571),"  ")</f>
        <v>176250</v>
      </c>
      <c r="D563" s="66">
        <f>IFERROR(AVERAGE(Data!D571),"  ")</f>
        <v>14000</v>
      </c>
      <c r="E563" s="66">
        <f>IFERROR(AVERAGE(Data!E571),"  ")</f>
        <v>232650</v>
      </c>
      <c r="F563" s="66">
        <f>IFERROR(AVERAGE(Data!F571),"  ")</f>
        <v>156868.5</v>
      </c>
      <c r="G563" s="66">
        <f>IFERROR(AVERAGE(Data!G571),"  ")</f>
        <v>258753.75</v>
      </c>
      <c r="H563" s="67">
        <f>IFERROR(AVERAGE(Data!H571),"  ")</f>
        <v>90.618598934862774</v>
      </c>
      <c r="I563" s="67">
        <f>IFERROR(AVERAGE(Data!I571),"  ")</f>
        <v>11.877117284170735</v>
      </c>
      <c r="J563" s="67">
        <f>IFERROR(AVERAGE(Data!J571),"  ")</f>
        <v>-39.375371371429402</v>
      </c>
      <c r="K563" s="66">
        <f>IFERROR(AVERAGE(Data!L571),"  ")</f>
        <v>12500</v>
      </c>
      <c r="L563" s="66">
        <f>IFERROR(AVERAGE(Data!M571),"  ")</f>
        <v>36100</v>
      </c>
      <c r="M563" s="66">
        <f>IFERROR(AVERAGE(Data!N571),"  ")</f>
        <v>16800</v>
      </c>
      <c r="N563" s="66">
        <f>IFERROR(AVERAGE(Data!O571),"  ")</f>
        <v>65400</v>
      </c>
      <c r="O563" s="66">
        <f>IFERROR(AVERAGE(Data!P571),"  ")</f>
        <v>84925</v>
      </c>
      <c r="P563" s="66">
        <f>IFERROR(AVERAGE(Data!Q571),"  ")</f>
        <v>26116.916666666668</v>
      </c>
      <c r="Q563" s="67">
        <f>IFERROR(AVERAGE(Data!R571),"  ")</f>
        <v>473.68421052631572</v>
      </c>
      <c r="R563" s="67">
        <f>IFERROR(AVERAGE(Data!S571),"  ")</f>
        <v>139.64388509509567</v>
      </c>
      <c r="S563" s="67">
        <f>IFERROR(AVERAGE(Data!T571),"  ")</f>
        <v>225.17238188530419</v>
      </c>
      <c r="T563" s="66">
        <f>IFERROR(AVERAGE(Data!V571), " ")</f>
        <v>7900</v>
      </c>
      <c r="U563" s="66">
        <f>IFERROR(AVERAGE(Data!W571), " ")</f>
        <v>32700</v>
      </c>
      <c r="V563" s="66">
        <f>IFERROR(AVERAGE(Data!X571), " ")</f>
        <v>29400</v>
      </c>
      <c r="W563" s="66">
        <f>IFERROR(AVERAGE(Data!Y571), " ")</f>
        <v>70000</v>
      </c>
      <c r="X563" s="66">
        <f>IFERROR(AVERAGE(Data!Z571), " ")</f>
        <v>43075</v>
      </c>
      <c r="Y563" s="66">
        <f>IFERROR(AVERAGE(Data!AA571), " ")</f>
        <v>100446.16666666667</v>
      </c>
      <c r="Z563" s="67">
        <f>IFERROR(AVERAGE(Data!AB571), " ")</f>
        <v>-44.990176817288798</v>
      </c>
      <c r="AA563" s="67">
        <f>IFERROR(AVERAGE(Data!AC571), " ")</f>
        <v>-61.136974683772713</v>
      </c>
      <c r="AB563" s="67">
        <f>IFERROR(AVERAGE(Data!AD571), " ")</f>
        <v>-57.116332629252483</v>
      </c>
      <c r="AC563" s="66">
        <f>IFERROR(AVERAGE(Data!AF571), "  ")</f>
        <v>0</v>
      </c>
      <c r="AD563" s="66">
        <f>IFERROR(AVERAGE(Data!AG571), "  ")</f>
        <v>0</v>
      </c>
      <c r="AE563" s="66">
        <f>IFERROR(AVERAGE(Data!AH571), "  ")</f>
        <v>1400</v>
      </c>
      <c r="AF563" s="66">
        <f>IFERROR(AVERAGE(Data!AI571), "  ")</f>
        <v>1400</v>
      </c>
      <c r="AG563" s="66">
        <f>IFERROR(AVERAGE(Data!AJ571), "  ")</f>
        <v>1150</v>
      </c>
      <c r="AH563" s="66">
        <f>IFERROR(AVERAGE(Data!AK571), "  ")</f>
        <v>4320.833333333333</v>
      </c>
      <c r="AI563" s="67">
        <f>IFERROR(AVERAGE(Data!AL571), "  ")</f>
        <v>-19.999999999999996</v>
      </c>
      <c r="AJ563" s="67">
        <f>IFERROR(AVERAGE(Data!AM571), "  ")</f>
        <v>31.428571428571427</v>
      </c>
      <c r="AK563" s="67">
        <f>IFERROR(AVERAGE(Data!AN571), "  ")</f>
        <v>-73.384763741562196</v>
      </c>
      <c r="AL563" s="66">
        <f>IFERROR(AVERAGE(Data!AP571),"  ")</f>
        <v>62800</v>
      </c>
      <c r="AM563" s="66">
        <f>IFERROR(AVERAGE(Data!AQ571),"  ")</f>
        <v>245050</v>
      </c>
      <c r="AN563" s="66">
        <f>IFERROR(AVERAGE(Data!AR571),"  ")</f>
        <v>61600</v>
      </c>
      <c r="AO563" s="66">
        <f>IFERROR(AVERAGE(Data!AS571),"  ")</f>
        <v>369450</v>
      </c>
      <c r="AP563" s="66">
        <f>IFERROR(AVERAGE(Data!AT571),"  ")</f>
        <v>286018.5</v>
      </c>
      <c r="AQ563" s="66">
        <f>IFERROR(AVERAGE(Data!AU571),"  ")</f>
        <v>389637.66666666669</v>
      </c>
      <c r="AR563" s="67">
        <f>IFERROR(AVERAGE(Data!AV571),"  ")</f>
        <v>40.769670413412086</v>
      </c>
      <c r="AS563" s="67">
        <f>IFERROR(AVERAGE(Data!AW571),"  ")</f>
        <v>-0.46891420696950625</v>
      </c>
      <c r="AT563" s="67">
        <f>IFERROR(AVERAGE(Data!AX571),"  ")</f>
        <v>-26.593724254927441</v>
      </c>
      <c r="AU563" s="66">
        <f>IFERROR(AVERAGE(Data!AZ571), "  ")</f>
        <v>232.65</v>
      </c>
      <c r="AV563" s="66">
        <f>IFERROR(AVERAGE(Data!BA571), "  ")</f>
        <v>65.400000000000006</v>
      </c>
      <c r="AW563" s="66">
        <f>IFERROR(AVERAGE(Data!BB571), "  ")</f>
        <v>70</v>
      </c>
      <c r="AX563" s="66">
        <f>IFERROR(AVERAGE(Data!BC571), "  ")</f>
        <v>1.4</v>
      </c>
      <c r="AY563" s="66">
        <f>IFERROR(AVERAGE(Data!BD571), "  ")</f>
        <v>369.45</v>
      </c>
      <c r="AZ563" s="66">
        <f>IFERROR(AVERAGE(Data!BE571), "  ")</f>
        <v>5970.7849999999989</v>
      </c>
      <c r="BA563" s="66">
        <f>IFERROR(AVERAGE(Data!BF571), "  ")</f>
        <v>3845.1420000000003</v>
      </c>
      <c r="BB563" s="66">
        <f>IFERROR(AVERAGE(Data!BG571), "  ")</f>
        <v>4738.8189999999986</v>
      </c>
      <c r="BC563" s="66">
        <f>IFERROR(AVERAGE(Data!BH571), "  ")</f>
        <v>144.04199999999997</v>
      </c>
      <c r="BD563" s="66">
        <f>IFERROR(AVERAGE(Data!BI571), "  ")</f>
        <v>14698.787999999997</v>
      </c>
    </row>
    <row r="564" spans="1:56" x14ac:dyDescent="0.25">
      <c r="A564" s="59">
        <f t="shared" si="8"/>
        <v>41559</v>
      </c>
      <c r="B564" s="66">
        <f>IFERROR(AVERAGE(Data!B572),"  ")</f>
        <v>71376</v>
      </c>
      <c r="C564" s="66">
        <f>IFERROR(AVERAGE(Data!C572),"  ")</f>
        <v>122808</v>
      </c>
      <c r="D564" s="66">
        <f>IFERROR(AVERAGE(Data!D572),"  ")</f>
        <v>18200</v>
      </c>
      <c r="E564" s="66">
        <f>IFERROR(AVERAGE(Data!E572),"  ")</f>
        <v>212384</v>
      </c>
      <c r="F564" s="66">
        <f>IFERROR(AVERAGE(Data!F572),"  ")</f>
        <v>190664.5</v>
      </c>
      <c r="G564" s="66">
        <f>IFERROR(AVERAGE(Data!G572),"  ")</f>
        <v>263695.83333333331</v>
      </c>
      <c r="H564" s="67">
        <f>IFERROR(AVERAGE(Data!H572),"  ")</f>
        <v>55.645125829950025</v>
      </c>
      <c r="I564" s="67">
        <f>IFERROR(AVERAGE(Data!I572),"  ")</f>
        <v>29.192683364784887</v>
      </c>
      <c r="J564" s="67">
        <f>IFERROR(AVERAGE(Data!J572),"  ")</f>
        <v>-27.695292872153832</v>
      </c>
      <c r="K564" s="66">
        <f>IFERROR(AVERAGE(Data!L572),"  ")</f>
        <v>4500</v>
      </c>
      <c r="L564" s="66">
        <f>IFERROR(AVERAGE(Data!M572),"  ")</f>
        <v>19350</v>
      </c>
      <c r="M564" s="66">
        <f>IFERROR(AVERAGE(Data!N572),"  ")</f>
        <v>8400</v>
      </c>
      <c r="N564" s="66">
        <f>IFERROR(AVERAGE(Data!O572),"  ")</f>
        <v>32250</v>
      </c>
      <c r="O564" s="66">
        <f>IFERROR(AVERAGE(Data!P572),"  ")</f>
        <v>68725</v>
      </c>
      <c r="P564" s="66">
        <f>IFERROR(AVERAGE(Data!Q572),"  ")</f>
        <v>25263.833333333332</v>
      </c>
      <c r="Q564" s="67">
        <f>IFERROR(AVERAGE(Data!R572),"  ")</f>
        <v>-12.601626016260159</v>
      </c>
      <c r="R564" s="67">
        <f>IFERROR(AVERAGE(Data!S572),"  ")</f>
        <v>85.053045398244393</v>
      </c>
      <c r="S564" s="67">
        <f>IFERROR(AVERAGE(Data!T572),"  ")</f>
        <v>172.02918533080887</v>
      </c>
      <c r="T564" s="66">
        <f>IFERROR(AVERAGE(Data!V572), " ")</f>
        <v>130400</v>
      </c>
      <c r="U564" s="66">
        <f>IFERROR(AVERAGE(Data!W572), " ")</f>
        <v>33150</v>
      </c>
      <c r="V564" s="66">
        <f>IFERROR(AVERAGE(Data!X572), " ")</f>
        <v>11200</v>
      </c>
      <c r="W564" s="66">
        <f>IFERROR(AVERAGE(Data!Y572), " ")</f>
        <v>174750</v>
      </c>
      <c r="X564" s="66">
        <f>IFERROR(AVERAGE(Data!Z572), " ")</f>
        <v>77237.5</v>
      </c>
      <c r="Y564" s="66">
        <f>IFERROR(AVERAGE(Data!AA572), " ")</f>
        <v>193489.08333333334</v>
      </c>
      <c r="Z564" s="67">
        <f>IFERROR(AVERAGE(Data!AB572), " ")</f>
        <v>-55.89805194313562</v>
      </c>
      <c r="AA564" s="67">
        <f>IFERROR(AVERAGE(Data!AC572), " ")</f>
        <v>-58.150636037185585</v>
      </c>
      <c r="AB564" s="67">
        <f>IFERROR(AVERAGE(Data!AD572), " ")</f>
        <v>-60.081727263682836</v>
      </c>
      <c r="AC564" s="66">
        <f>IFERROR(AVERAGE(Data!AF572), "  ")</f>
        <v>0</v>
      </c>
      <c r="AD564" s="66">
        <f>IFERROR(AVERAGE(Data!AG572), "  ")</f>
        <v>10536</v>
      </c>
      <c r="AE564" s="66">
        <f>IFERROR(AVERAGE(Data!AH572), "  ")</f>
        <v>2800</v>
      </c>
      <c r="AF564" s="66">
        <f>IFERROR(AVERAGE(Data!AI572), "  ")</f>
        <v>13336</v>
      </c>
      <c r="AG564" s="66">
        <f>IFERROR(AVERAGE(Data!AJ572), "  ")</f>
        <v>3684</v>
      </c>
      <c r="AH564" s="66">
        <f>IFERROR(AVERAGE(Data!AK572), "  ")</f>
        <v>4316.666666666667</v>
      </c>
      <c r="AI564" s="67">
        <f>IFERROR(AVERAGE(Data!AL572), "  ")</f>
        <v>94.686131386861305</v>
      </c>
      <c r="AJ564" s="67">
        <f>IFERROR(AVERAGE(Data!AM572), "  ")</f>
        <v>71.348837209302317</v>
      </c>
      <c r="AK564" s="67">
        <f>IFERROR(AVERAGE(Data!AN572), "  ")</f>
        <v>-14.656370656370665</v>
      </c>
      <c r="AL564" s="66">
        <f>IFERROR(AVERAGE(Data!AP572),"  ")</f>
        <v>206276</v>
      </c>
      <c r="AM564" s="66">
        <f>IFERROR(AVERAGE(Data!AQ572),"  ")</f>
        <v>185844</v>
      </c>
      <c r="AN564" s="66">
        <f>IFERROR(AVERAGE(Data!AR572),"  ")</f>
        <v>40600</v>
      </c>
      <c r="AO564" s="66">
        <f>IFERROR(AVERAGE(Data!AS572),"  ")</f>
        <v>432720</v>
      </c>
      <c r="AP564" s="66">
        <f>IFERROR(AVERAGE(Data!AT572),"  ")</f>
        <v>340311</v>
      </c>
      <c r="AQ564" s="66">
        <f>IFERROR(AVERAGE(Data!AU572),"  ")</f>
        <v>486765.41666666669</v>
      </c>
      <c r="AR564" s="67">
        <f>IFERROR(AVERAGE(Data!AV572),"  ")</f>
        <v>-24.932994474754743</v>
      </c>
      <c r="AS564" s="67">
        <f>IFERROR(AVERAGE(Data!AW572),"  ")</f>
        <v>-8.3782217522670788</v>
      </c>
      <c r="AT564" s="67">
        <f>IFERROR(AVERAGE(Data!AX572),"  ")</f>
        <v>-30.08726825121958</v>
      </c>
      <c r="AU564" s="66">
        <f>IFERROR(AVERAGE(Data!AZ572), "  ")</f>
        <v>212.38399999999999</v>
      </c>
      <c r="AV564" s="66">
        <f>IFERROR(AVERAGE(Data!BA572), "  ")</f>
        <v>32.25</v>
      </c>
      <c r="AW564" s="66">
        <f>IFERROR(AVERAGE(Data!BB572), "  ")</f>
        <v>174.75</v>
      </c>
      <c r="AX564" s="66">
        <f>IFERROR(AVERAGE(Data!BC572), "  ")</f>
        <v>13.336</v>
      </c>
      <c r="AY564" s="66">
        <f>IFERROR(AVERAGE(Data!BD572), "  ")</f>
        <v>432.72</v>
      </c>
      <c r="AZ564" s="66">
        <f>IFERROR(AVERAGE(Data!BE572), "  ")</f>
        <v>6183.168999999999</v>
      </c>
      <c r="BA564" s="66">
        <f>IFERROR(AVERAGE(Data!BF572), "  ")</f>
        <v>3877.3920000000003</v>
      </c>
      <c r="BB564" s="66">
        <f>IFERROR(AVERAGE(Data!BG572), "  ")</f>
        <v>4913.5689999999986</v>
      </c>
      <c r="BC564" s="66">
        <f>IFERROR(AVERAGE(Data!BH572), "  ")</f>
        <v>157.37799999999999</v>
      </c>
      <c r="BD564" s="66">
        <f>IFERROR(AVERAGE(Data!BI572), "  ")</f>
        <v>15131.507999999996</v>
      </c>
    </row>
    <row r="565" spans="1:56" x14ac:dyDescent="0.25">
      <c r="A565" s="59">
        <f t="shared" si="8"/>
        <v>41566</v>
      </c>
      <c r="B565" s="66">
        <f>IFERROR(AVERAGE(Data!B573),"  ")</f>
        <v>112400</v>
      </c>
      <c r="C565" s="66">
        <f>IFERROR(AVERAGE(Data!C573),"  ")</f>
        <v>173600</v>
      </c>
      <c r="D565" s="66">
        <f>IFERROR(AVERAGE(Data!D573),"  ")</f>
        <v>7000</v>
      </c>
      <c r="E565" s="66">
        <f>IFERROR(AVERAGE(Data!E573),"  ")</f>
        <v>293000</v>
      </c>
      <c r="F565" s="66">
        <f>IFERROR(AVERAGE(Data!F573),"  ")</f>
        <v>229477</v>
      </c>
      <c r="G565" s="66">
        <f>IFERROR(AVERAGE(Data!G573),"  ")</f>
        <v>255017.91666666666</v>
      </c>
      <c r="H565" s="67">
        <f>IFERROR(AVERAGE(Data!H573),"  ")</f>
        <v>63.641440938285385</v>
      </c>
      <c r="I565" s="67">
        <f>IFERROR(AVERAGE(Data!I573),"  ")</f>
        <v>34.998382210195025</v>
      </c>
      <c r="J565" s="67">
        <f>IFERROR(AVERAGE(Data!J573),"  ")</f>
        <v>-10.015342059299748</v>
      </c>
      <c r="K565" s="66">
        <f>IFERROR(AVERAGE(Data!L573),"  ")</f>
        <v>3200</v>
      </c>
      <c r="L565" s="66">
        <f>IFERROR(AVERAGE(Data!M573),"  ")</f>
        <v>7000</v>
      </c>
      <c r="M565" s="66">
        <f>IFERROR(AVERAGE(Data!N573),"  ")</f>
        <v>22400</v>
      </c>
      <c r="N565" s="66">
        <f>IFERROR(AVERAGE(Data!O573),"  ")</f>
        <v>32600</v>
      </c>
      <c r="O565" s="66">
        <f>IFERROR(AVERAGE(Data!P573),"  ")</f>
        <v>49600</v>
      </c>
      <c r="P565" s="66">
        <f>IFERROR(AVERAGE(Data!Q573),"  ")</f>
        <v>24082.75</v>
      </c>
      <c r="Q565" s="67">
        <f>IFERROR(AVERAGE(Data!R573),"  ")</f>
        <v>1.8750000000000044</v>
      </c>
      <c r="R565" s="67">
        <f>IFERROR(AVERAGE(Data!S573),"  ")</f>
        <v>35.856911994302763</v>
      </c>
      <c r="S565" s="67">
        <f>IFERROR(AVERAGE(Data!T573),"  ")</f>
        <v>105.95654566027552</v>
      </c>
      <c r="T565" s="66">
        <f>IFERROR(AVERAGE(Data!V573), " ")</f>
        <v>201800</v>
      </c>
      <c r="U565" s="66">
        <f>IFERROR(AVERAGE(Data!W573), " ")</f>
        <v>193800</v>
      </c>
      <c r="V565" s="66">
        <f>IFERROR(AVERAGE(Data!X573), " ")</f>
        <v>54600</v>
      </c>
      <c r="W565" s="66">
        <f>IFERROR(AVERAGE(Data!Y573), " ")</f>
        <v>450200</v>
      </c>
      <c r="X565" s="66">
        <f>IFERROR(AVERAGE(Data!Z573), " ")</f>
        <v>180675</v>
      </c>
      <c r="Y565" s="66">
        <f>IFERROR(AVERAGE(Data!AA573), " ")</f>
        <v>294273.58333333331</v>
      </c>
      <c r="Z565" s="67">
        <f>IFERROR(AVERAGE(Data!AB573), " ")</f>
        <v>-16.015297080496225</v>
      </c>
      <c r="AA565" s="67">
        <f>IFERROR(AVERAGE(Data!AC573), " ")</f>
        <v>-40.346332995733356</v>
      </c>
      <c r="AB565" s="67">
        <f>IFERROR(AVERAGE(Data!AD573), " ")</f>
        <v>-38.603051638738663</v>
      </c>
      <c r="AC565" s="66">
        <f>IFERROR(AVERAGE(Data!AF573), "  ")</f>
        <v>0</v>
      </c>
      <c r="AD565" s="66">
        <f>IFERROR(AVERAGE(Data!AG573), "  ")</f>
        <v>14000</v>
      </c>
      <c r="AE565" s="66">
        <f>IFERROR(AVERAGE(Data!AH573), "  ")</f>
        <v>5600</v>
      </c>
      <c r="AF565" s="66">
        <f>IFERROR(AVERAGE(Data!AI573), "  ")</f>
        <v>19600</v>
      </c>
      <c r="AG565" s="66">
        <f>IFERROR(AVERAGE(Data!AJ573), "  ")</f>
        <v>8584</v>
      </c>
      <c r="AH565" s="66">
        <f>IFERROR(AVERAGE(Data!AK573), "  ")</f>
        <v>7859.666666666667</v>
      </c>
      <c r="AI565" s="67">
        <f>IFERROR(AVERAGE(Data!AL573), "  ")</f>
        <v>125.28735632183907</v>
      </c>
      <c r="AJ565" s="67">
        <f>IFERROR(AVERAGE(Data!AM573), "  ")</f>
        <v>98.473988439306353</v>
      </c>
      <c r="AK565" s="67">
        <f>IFERROR(AVERAGE(Data!AN573), "  ")</f>
        <v>9.2158276432418695</v>
      </c>
      <c r="AL565" s="66">
        <f>IFERROR(AVERAGE(Data!AP573),"  ")</f>
        <v>317400</v>
      </c>
      <c r="AM565" s="66">
        <f>IFERROR(AVERAGE(Data!AQ573),"  ")</f>
        <v>388400</v>
      </c>
      <c r="AN565" s="66">
        <f>IFERROR(AVERAGE(Data!AR573),"  ")</f>
        <v>89600</v>
      </c>
      <c r="AO565" s="66">
        <f>IFERROR(AVERAGE(Data!AS573),"  ")</f>
        <v>795400</v>
      </c>
      <c r="AP565" s="66">
        <f>IFERROR(AVERAGE(Data!AT573),"  ")</f>
        <v>468336</v>
      </c>
      <c r="AQ565" s="66">
        <f>IFERROR(AVERAGE(Data!AU573),"  ")</f>
        <v>581233.91666666663</v>
      </c>
      <c r="AR565" s="67">
        <f>IFERROR(AVERAGE(Data!AV573),"  ")</f>
        <v>5.2394813442709687</v>
      </c>
      <c r="AS565" s="67">
        <f>IFERROR(AVERAGE(Data!AW573),"  ")</f>
        <v>-8.8294596618890058</v>
      </c>
      <c r="AT565" s="67">
        <f>IFERROR(AVERAGE(Data!AX573),"  ")</f>
        <v>-19.423834953425946</v>
      </c>
      <c r="AU565" s="66">
        <f>IFERROR(AVERAGE(Data!AZ573), "  ")</f>
        <v>293</v>
      </c>
      <c r="AV565" s="66">
        <f>IFERROR(AVERAGE(Data!BA573), "  ")</f>
        <v>32.6</v>
      </c>
      <c r="AW565" s="66">
        <f>IFERROR(AVERAGE(Data!BB573), "  ")</f>
        <v>450.2</v>
      </c>
      <c r="AX565" s="66">
        <f>IFERROR(AVERAGE(Data!BC573), "  ")</f>
        <v>19.600000000000001</v>
      </c>
      <c r="AY565" s="66">
        <f>IFERROR(AVERAGE(Data!BD573), "  ")</f>
        <v>795.4</v>
      </c>
      <c r="AZ565" s="66">
        <f>IFERROR(AVERAGE(Data!BE573), "  ")</f>
        <v>6476.168999999999</v>
      </c>
      <c r="BA565" s="66">
        <f>IFERROR(AVERAGE(Data!BF573), "  ")</f>
        <v>3909.9920000000002</v>
      </c>
      <c r="BB565" s="66">
        <f>IFERROR(AVERAGE(Data!BG573), "  ")</f>
        <v>5363.7689999999984</v>
      </c>
      <c r="BC565" s="66">
        <f>IFERROR(AVERAGE(Data!BH573), "  ")</f>
        <v>176.97799999999998</v>
      </c>
      <c r="BD565" s="66">
        <f>IFERROR(AVERAGE(Data!BI573), "  ")</f>
        <v>15926.907999999996</v>
      </c>
    </row>
    <row r="566" spans="1:56" x14ac:dyDescent="0.25">
      <c r="A566" s="59">
        <f t="shared" si="8"/>
        <v>41573</v>
      </c>
      <c r="B566" s="66">
        <f>IFERROR(AVERAGE(Data!B574),"  ")</f>
        <v>156175</v>
      </c>
      <c r="C566" s="66">
        <f>IFERROR(AVERAGE(Data!C574),"  ")</f>
        <v>88200</v>
      </c>
      <c r="D566" s="66">
        <f>IFERROR(AVERAGE(Data!D574),"  ")</f>
        <v>4200</v>
      </c>
      <c r="E566" s="66">
        <f>IFERROR(AVERAGE(Data!E574),"  ")</f>
        <v>248575</v>
      </c>
      <c r="F566" s="66">
        <f>IFERROR(AVERAGE(Data!F574),"  ")</f>
        <v>246652.25</v>
      </c>
      <c r="G566" s="66">
        <f>IFERROR(AVERAGE(Data!G574),"  ")</f>
        <v>249659.66666666666</v>
      </c>
      <c r="H566" s="67">
        <f>IFERROR(AVERAGE(Data!H574),"  ")</f>
        <v>68.240270727580366</v>
      </c>
      <c r="I566" s="67">
        <f>IFERROR(AVERAGE(Data!I574),"  ")</f>
        <v>68.563515711493508</v>
      </c>
      <c r="J566" s="67">
        <f>IFERROR(AVERAGE(Data!J574),"  ")</f>
        <v>-1.2046065376999815</v>
      </c>
      <c r="K566" s="66">
        <f>IFERROR(AVERAGE(Data!L574),"  ")</f>
        <v>6300</v>
      </c>
      <c r="L566" s="66">
        <f>IFERROR(AVERAGE(Data!M574),"  ")</f>
        <v>1750</v>
      </c>
      <c r="M566" s="66">
        <f>IFERROR(AVERAGE(Data!N574),"  ")</f>
        <v>7000</v>
      </c>
      <c r="N566" s="66">
        <f>IFERROR(AVERAGE(Data!O574),"  ")</f>
        <v>15050</v>
      </c>
      <c r="O566" s="66">
        <f>IFERROR(AVERAGE(Data!P574),"  ")</f>
        <v>36325</v>
      </c>
      <c r="P566" s="66">
        <f>IFERROR(AVERAGE(Data!Q574),"  ")</f>
        <v>19876.416666666668</v>
      </c>
      <c r="Q566" s="67">
        <f>IFERROR(AVERAGE(Data!R574),"  ")</f>
        <v>-19.086021505376351</v>
      </c>
      <c r="R566" s="67">
        <f>IFERROR(AVERAGE(Data!S574),"  ")</f>
        <v>46.916076845298285</v>
      </c>
      <c r="S566" s="67">
        <f>IFERROR(AVERAGE(Data!T574),"  ")</f>
        <v>82.754269087737981</v>
      </c>
      <c r="T566" s="66">
        <f>IFERROR(AVERAGE(Data!V574), " ")</f>
        <v>369023</v>
      </c>
      <c r="U566" s="66">
        <f>IFERROR(AVERAGE(Data!W574), " ")</f>
        <v>159850</v>
      </c>
      <c r="V566" s="66">
        <f>IFERROR(AVERAGE(Data!X574), " ")</f>
        <v>46200</v>
      </c>
      <c r="W566" s="66">
        <f>IFERROR(AVERAGE(Data!Y574), " ")</f>
        <v>575073</v>
      </c>
      <c r="X566" s="66">
        <f>IFERROR(AVERAGE(Data!Z574), " ")</f>
        <v>317505.75</v>
      </c>
      <c r="Y566" s="66">
        <f>IFERROR(AVERAGE(Data!AA574), " ")</f>
        <v>353248.25</v>
      </c>
      <c r="Z566" s="67">
        <f>IFERROR(AVERAGE(Data!AB574), " ")</f>
        <v>64.990101850523601</v>
      </c>
      <c r="AA566" s="67">
        <f>IFERROR(AVERAGE(Data!AC574), " ")</f>
        <v>-9.8053321837864189</v>
      </c>
      <c r="AB566" s="67">
        <f>IFERROR(AVERAGE(Data!AD574), " ")</f>
        <v>-10.118238377684818</v>
      </c>
      <c r="AC566" s="66">
        <f>IFERROR(AVERAGE(Data!AF574), "  ")</f>
        <v>0</v>
      </c>
      <c r="AD566" s="66">
        <f>IFERROR(AVERAGE(Data!AG574), "  ")</f>
        <v>1600</v>
      </c>
      <c r="AE566" s="66">
        <f>IFERROR(AVERAGE(Data!AH574), "  ")</f>
        <v>4200</v>
      </c>
      <c r="AF566" s="66">
        <f>IFERROR(AVERAGE(Data!AI574), "  ")</f>
        <v>5800</v>
      </c>
      <c r="AG566" s="66">
        <f>IFERROR(AVERAGE(Data!AJ574), "  ")</f>
        <v>10034</v>
      </c>
      <c r="AH566" s="66">
        <f>IFERROR(AVERAGE(Data!AK574), "  ")</f>
        <v>8880.5</v>
      </c>
      <c r="AI566" s="67">
        <f>IFERROR(AVERAGE(Data!AL574), "  ")</f>
        <v>231.42857142857144</v>
      </c>
      <c r="AJ566" s="67">
        <f>IFERROR(AVERAGE(Data!AM574), "  ")</f>
        <v>110.68766404199475</v>
      </c>
      <c r="AK566" s="67">
        <f>IFERROR(AVERAGE(Data!AN574), "  ")</f>
        <v>12.98913349473565</v>
      </c>
      <c r="AL566" s="66">
        <f>IFERROR(AVERAGE(Data!AP574),"  ")</f>
        <v>531498</v>
      </c>
      <c r="AM566" s="66">
        <f>IFERROR(AVERAGE(Data!AQ574),"  ")</f>
        <v>251400</v>
      </c>
      <c r="AN566" s="66">
        <f>IFERROR(AVERAGE(Data!AR574),"  ")</f>
        <v>61600</v>
      </c>
      <c r="AO566" s="66">
        <f>IFERROR(AVERAGE(Data!AS574),"  ")</f>
        <v>844498</v>
      </c>
      <c r="AP566" s="66">
        <f>IFERROR(AVERAGE(Data!AT574),"  ")</f>
        <v>610517</v>
      </c>
      <c r="AQ566" s="66">
        <f>IFERROR(AVERAGE(Data!AU574),"  ")</f>
        <v>631664.83333333337</v>
      </c>
      <c r="AR566" s="67">
        <f>IFERROR(AVERAGE(Data!AV574),"  ")</f>
        <v>63.456498596728927</v>
      </c>
      <c r="AS566" s="67">
        <f>IFERROR(AVERAGE(Data!AW574),"  ")</f>
        <v>15.664090899402993</v>
      </c>
      <c r="AT566" s="67">
        <f>IFERROR(AVERAGE(Data!AX574),"  ")</f>
        <v>-3.3479516695167244</v>
      </c>
      <c r="AU566" s="66">
        <f>IFERROR(AVERAGE(Data!AZ574), "  ")</f>
        <v>248.57499999999999</v>
      </c>
      <c r="AV566" s="66">
        <f>IFERROR(AVERAGE(Data!BA574), "  ")</f>
        <v>15.05</v>
      </c>
      <c r="AW566" s="66">
        <f>IFERROR(AVERAGE(Data!BB574), "  ")</f>
        <v>575.07299999999998</v>
      </c>
      <c r="AX566" s="66">
        <f>IFERROR(AVERAGE(Data!BC574), "  ")</f>
        <v>5.8</v>
      </c>
      <c r="AY566" s="66">
        <f>IFERROR(AVERAGE(Data!BD574), "  ")</f>
        <v>844.49800000000005</v>
      </c>
      <c r="AZ566" s="66">
        <f>IFERROR(AVERAGE(Data!BE574), "  ")</f>
        <v>6724.7439999999988</v>
      </c>
      <c r="BA566" s="66">
        <f>IFERROR(AVERAGE(Data!BF574), "  ")</f>
        <v>3925.0420000000004</v>
      </c>
      <c r="BB566" s="66">
        <f>IFERROR(AVERAGE(Data!BG574), "  ")</f>
        <v>5938.8419999999987</v>
      </c>
      <c r="BC566" s="66">
        <f>IFERROR(AVERAGE(Data!BH574), "  ")</f>
        <v>182.77799999999999</v>
      </c>
      <c r="BD566" s="66">
        <f>IFERROR(AVERAGE(Data!BI574), "  ")</f>
        <v>16771.405999999995</v>
      </c>
    </row>
    <row r="567" spans="1:56" x14ac:dyDescent="0.25">
      <c r="A567" s="59">
        <f t="shared" si="8"/>
        <v>41580</v>
      </c>
      <c r="B567" s="66">
        <f>IFERROR(AVERAGE(Data!B575),"  ")</f>
        <v>136400</v>
      </c>
      <c r="C567" s="66">
        <f>IFERROR(AVERAGE(Data!C575),"  ")</f>
        <v>81350</v>
      </c>
      <c r="D567" s="66">
        <f>IFERROR(AVERAGE(Data!D575),"  ")</f>
        <v>0</v>
      </c>
      <c r="E567" s="66">
        <f>IFERROR(AVERAGE(Data!E575),"  ")</f>
        <v>217750</v>
      </c>
      <c r="F567" s="66">
        <f>IFERROR(AVERAGE(Data!F575),"  ")</f>
        <v>242927.25</v>
      </c>
      <c r="G567" s="66">
        <f>IFERROR(AVERAGE(Data!G575),"  ")</f>
        <v>267259.58333333331</v>
      </c>
      <c r="H567" s="67">
        <f>IFERROR(AVERAGE(Data!H575),"  ")</f>
        <v>-12.81351100291489</v>
      </c>
      <c r="I567" s="67">
        <f>IFERROR(AVERAGE(Data!I575),"  ")</f>
        <v>36.283425384919624</v>
      </c>
      <c r="J567" s="67">
        <f>IFERROR(AVERAGE(Data!J575),"  ")</f>
        <v>-9.1043819757008926</v>
      </c>
      <c r="K567" s="66">
        <f>IFERROR(AVERAGE(Data!L575),"  ")</f>
        <v>6200</v>
      </c>
      <c r="L567" s="66">
        <f>IFERROR(AVERAGE(Data!M575),"  ")</f>
        <v>0</v>
      </c>
      <c r="M567" s="66">
        <f>IFERROR(AVERAGE(Data!N575),"  ")</f>
        <v>16800</v>
      </c>
      <c r="N567" s="66">
        <f>IFERROR(AVERAGE(Data!O575),"  ")</f>
        <v>23000</v>
      </c>
      <c r="O567" s="66">
        <f>IFERROR(AVERAGE(Data!P575),"  ")</f>
        <v>25725</v>
      </c>
      <c r="P567" s="66">
        <f>IFERROR(AVERAGE(Data!Q575),"  ")</f>
        <v>18215.083333333332</v>
      </c>
      <c r="Q567" s="67">
        <f>IFERROR(AVERAGE(Data!R575),"  ")</f>
        <v>120.09569377990429</v>
      </c>
      <c r="R567" s="67">
        <f>IFERROR(AVERAGE(Data!S575),"  ")</f>
        <v>5.0535987748851374</v>
      </c>
      <c r="S567" s="67">
        <f>IFERROR(AVERAGE(Data!T575),"  ")</f>
        <v>41.229109574940196</v>
      </c>
      <c r="T567" s="66">
        <f>IFERROR(AVERAGE(Data!V575), " ")</f>
        <v>412476</v>
      </c>
      <c r="U567" s="66">
        <f>IFERROR(AVERAGE(Data!W575), " ")</f>
        <v>133050</v>
      </c>
      <c r="V567" s="66">
        <f>IFERROR(AVERAGE(Data!X575), " ")</f>
        <v>65800</v>
      </c>
      <c r="W567" s="66">
        <f>IFERROR(AVERAGE(Data!Y575), " ")</f>
        <v>611326</v>
      </c>
      <c r="X567" s="66">
        <f>IFERROR(AVERAGE(Data!Z575), " ")</f>
        <v>452837.25</v>
      </c>
      <c r="Y567" s="66">
        <f>IFERROR(AVERAGE(Data!AA575), " ")</f>
        <v>400613.08333333331</v>
      </c>
      <c r="Z567" s="67">
        <f>IFERROR(AVERAGE(Data!AB575), " ")</f>
        <v>16.598512302117108</v>
      </c>
      <c r="AA567" s="67">
        <f>IFERROR(AVERAGE(Data!AC575), " ")</f>
        <v>0.34390665327528325</v>
      </c>
      <c r="AB567" s="67">
        <f>IFERROR(AVERAGE(Data!AD575), " ")</f>
        <v>13.036061187051429</v>
      </c>
      <c r="AC567" s="66">
        <f>IFERROR(AVERAGE(Data!AF575), "  ")</f>
        <v>0</v>
      </c>
      <c r="AD567" s="66">
        <f>IFERROR(AVERAGE(Data!AG575), "  ")</f>
        <v>1750</v>
      </c>
      <c r="AE567" s="66">
        <f>IFERROR(AVERAGE(Data!AH575), "  ")</f>
        <v>2800</v>
      </c>
      <c r="AF567" s="66">
        <f>IFERROR(AVERAGE(Data!AI575), "  ")</f>
        <v>4550</v>
      </c>
      <c r="AG567" s="66">
        <f>IFERROR(AVERAGE(Data!AJ575), "  ")</f>
        <v>10821.5</v>
      </c>
      <c r="AH567" s="66">
        <f>IFERROR(AVERAGE(Data!AK575), "  ")</f>
        <v>8022.166666666667</v>
      </c>
      <c r="AI567" s="67">
        <f>IFERROR(AVERAGE(Data!AL575), "  ")</f>
        <v>160</v>
      </c>
      <c r="AJ567" s="67">
        <f>IFERROR(AVERAGE(Data!AM575), "  ")</f>
        <v>127.2230971128609</v>
      </c>
      <c r="AK567" s="67">
        <f>IFERROR(AVERAGE(Data!AN575), "  ")</f>
        <v>34.894978497081006</v>
      </c>
      <c r="AL567" s="66">
        <f>IFERROR(AVERAGE(Data!AP575),"  ")</f>
        <v>555076</v>
      </c>
      <c r="AM567" s="66">
        <f>IFERROR(AVERAGE(Data!AQ575),"  ")</f>
        <v>216150</v>
      </c>
      <c r="AN567" s="66">
        <f>IFERROR(AVERAGE(Data!AR575),"  ")</f>
        <v>85400</v>
      </c>
      <c r="AO567" s="66">
        <f>IFERROR(AVERAGE(Data!AS575),"  ")</f>
        <v>856626</v>
      </c>
      <c r="AP567" s="66">
        <f>IFERROR(AVERAGE(Data!AT575),"  ")</f>
        <v>732311</v>
      </c>
      <c r="AQ567" s="66">
        <f>IFERROR(AVERAGE(Data!AU575),"  ")</f>
        <v>694109.91666666663</v>
      </c>
      <c r="AR567" s="67">
        <f>IFERROR(AVERAGE(Data!AV575),"  ")</f>
        <v>8.9505654675600113</v>
      </c>
      <c r="AS567" s="67">
        <f>IFERROR(AVERAGE(Data!AW575),"  ")</f>
        <v>11.160553851454956</v>
      </c>
      <c r="AT567" s="67">
        <f>IFERROR(AVERAGE(Data!AX575),"  ")</f>
        <v>5.5036071976592549</v>
      </c>
      <c r="AU567" s="66">
        <f>IFERROR(AVERAGE(Data!AZ575), "  ")</f>
        <v>217.75</v>
      </c>
      <c r="AV567" s="66">
        <f>IFERROR(AVERAGE(Data!BA575), "  ")</f>
        <v>23</v>
      </c>
      <c r="AW567" s="66">
        <f>IFERROR(AVERAGE(Data!BB575), "  ")</f>
        <v>611.32600000000002</v>
      </c>
      <c r="AX567" s="66">
        <f>IFERROR(AVERAGE(Data!BC575), "  ")</f>
        <v>4.55</v>
      </c>
      <c r="AY567" s="66">
        <f>IFERROR(AVERAGE(Data!BD575), "  ")</f>
        <v>856.62599999999998</v>
      </c>
      <c r="AZ567" s="66">
        <f>IFERROR(AVERAGE(Data!BE575), "  ")</f>
        <v>6942.4939999999988</v>
      </c>
      <c r="BA567" s="66">
        <f>IFERROR(AVERAGE(Data!BF575), "  ")</f>
        <v>3948.0420000000004</v>
      </c>
      <c r="BB567" s="66">
        <f>IFERROR(AVERAGE(Data!BG575), "  ")</f>
        <v>6550.1679999999988</v>
      </c>
      <c r="BC567" s="66">
        <f>IFERROR(AVERAGE(Data!BH575), "  ")</f>
        <v>187.328</v>
      </c>
      <c r="BD567" s="66">
        <f>IFERROR(AVERAGE(Data!BI575), "  ")</f>
        <v>17628.031999999996</v>
      </c>
    </row>
    <row r="568" spans="1:56" x14ac:dyDescent="0.25">
      <c r="A568" s="59">
        <f t="shared" si="8"/>
        <v>41587</v>
      </c>
      <c r="B568" s="66">
        <f>IFERROR(AVERAGE(Data!B576),"  ")</f>
        <v>185300</v>
      </c>
      <c r="C568" s="66">
        <f>IFERROR(AVERAGE(Data!C576),"  ")</f>
        <v>122300</v>
      </c>
      <c r="D568" s="66">
        <f>IFERROR(AVERAGE(Data!D576),"  ")</f>
        <v>0</v>
      </c>
      <c r="E568" s="66">
        <f>IFERROR(AVERAGE(Data!E576),"  ")</f>
        <v>307600</v>
      </c>
      <c r="F568" s="66">
        <f>IFERROR(AVERAGE(Data!F576),"  ")</f>
        <v>266731.25</v>
      </c>
      <c r="G568" s="66">
        <f>IFERROR(AVERAGE(Data!G576),"  ")</f>
        <v>293481.66666666669</v>
      </c>
      <c r="H568" s="67">
        <f>IFERROR(AVERAGE(Data!H576),"  ")</f>
        <v>31.465351443298097</v>
      </c>
      <c r="I568" s="67">
        <f>IFERROR(AVERAGE(Data!I576),"  ")</f>
        <v>31.633005564260429</v>
      </c>
      <c r="J568" s="67">
        <f>IFERROR(AVERAGE(Data!J576),"  ")</f>
        <v>-9.1148510128401092</v>
      </c>
      <c r="K568" s="66">
        <f>IFERROR(AVERAGE(Data!L576),"  ")</f>
        <v>6400</v>
      </c>
      <c r="L568" s="66">
        <f>IFERROR(AVERAGE(Data!M576),"  ")</f>
        <v>1500</v>
      </c>
      <c r="M568" s="66">
        <f>IFERROR(AVERAGE(Data!N576),"  ")</f>
        <v>5600</v>
      </c>
      <c r="N568" s="66">
        <f>IFERROR(AVERAGE(Data!O576),"  ")</f>
        <v>13500</v>
      </c>
      <c r="O568" s="66">
        <f>IFERROR(AVERAGE(Data!P576),"  ")</f>
        <v>21037.5</v>
      </c>
      <c r="P568" s="66">
        <f>IFERROR(AVERAGE(Data!Q576),"  ")</f>
        <v>14348.333333333334</v>
      </c>
      <c r="Q568" s="67">
        <f>IFERROR(AVERAGE(Data!R576),"  ")</f>
        <v>37.755102040816332</v>
      </c>
      <c r="R568" s="67">
        <f>IFERROR(AVERAGE(Data!S576),"  ")</f>
        <v>18.772053634438947</v>
      </c>
      <c r="S568" s="67">
        <f>IFERROR(AVERAGE(Data!T576),"  ")</f>
        <v>46.619816471134847</v>
      </c>
      <c r="T568" s="66">
        <f>IFERROR(AVERAGE(Data!V576), " ")</f>
        <v>249000</v>
      </c>
      <c r="U568" s="66">
        <f>IFERROR(AVERAGE(Data!W576), " ")</f>
        <v>185500</v>
      </c>
      <c r="V568" s="66">
        <f>IFERROR(AVERAGE(Data!X576), " ")</f>
        <v>23800</v>
      </c>
      <c r="W568" s="66">
        <f>IFERROR(AVERAGE(Data!Y576), " ")</f>
        <v>458300</v>
      </c>
      <c r="X568" s="66">
        <f>IFERROR(AVERAGE(Data!Z576), " ")</f>
        <v>523724.75</v>
      </c>
      <c r="Y568" s="66">
        <f>IFERROR(AVERAGE(Data!AA576), " ")</f>
        <v>382931.83333333331</v>
      </c>
      <c r="Z568" s="67">
        <f>IFERROR(AVERAGE(Data!AB576), " ")</f>
        <v>12.478678627087646</v>
      </c>
      <c r="AA568" s="67">
        <f>IFERROR(AVERAGE(Data!AC576), " ")</f>
        <v>15.3353281709798</v>
      </c>
      <c r="AB568" s="67">
        <f>IFERROR(AVERAGE(Data!AD576), " ")</f>
        <v>36.767096493675332</v>
      </c>
      <c r="AC568" s="66">
        <f>IFERROR(AVERAGE(Data!AF576), "  ")</f>
        <v>3200</v>
      </c>
      <c r="AD568" s="66">
        <f>IFERROR(AVERAGE(Data!AG576), "  ")</f>
        <v>8000</v>
      </c>
      <c r="AE568" s="66">
        <f>IFERROR(AVERAGE(Data!AH576), "  ")</f>
        <v>0</v>
      </c>
      <c r="AF568" s="66">
        <f>IFERROR(AVERAGE(Data!AI576), "  ")</f>
        <v>11200</v>
      </c>
      <c r="AG568" s="66">
        <f>IFERROR(AVERAGE(Data!AJ576), "  ")</f>
        <v>10287.5</v>
      </c>
      <c r="AH568" s="66">
        <f>IFERROR(AVERAGE(Data!AK576), "  ")</f>
        <v>8980.5</v>
      </c>
      <c r="AI568" s="67">
        <f>IFERROR(AVERAGE(Data!AL576), "  ")</f>
        <v>34.939759036144565</v>
      </c>
      <c r="AJ568" s="67">
        <f>IFERROR(AVERAGE(Data!AM576), "  ")</f>
        <v>100.73170731707317</v>
      </c>
      <c r="AK568" s="67">
        <f>IFERROR(AVERAGE(Data!AN576), "  ")</f>
        <v>14.553755358833032</v>
      </c>
      <c r="AL568" s="66">
        <f>IFERROR(AVERAGE(Data!AP576),"  ")</f>
        <v>443900</v>
      </c>
      <c r="AM568" s="66">
        <f>IFERROR(AVERAGE(Data!AQ576),"  ")</f>
        <v>317300</v>
      </c>
      <c r="AN568" s="66">
        <f>IFERROR(AVERAGE(Data!AR576),"  ")</f>
        <v>29400</v>
      </c>
      <c r="AO568" s="66">
        <f>IFERROR(AVERAGE(Data!AS576),"  ")</f>
        <v>790600</v>
      </c>
      <c r="AP568" s="66">
        <f>IFERROR(AVERAGE(Data!AT576),"  ")</f>
        <v>821781</v>
      </c>
      <c r="AQ568" s="66">
        <f>IFERROR(AVERAGE(Data!AU576),"  ")</f>
        <v>699742.33333333337</v>
      </c>
      <c r="AR568" s="67">
        <f>IFERROR(AVERAGE(Data!AV576),"  ")</f>
        <v>19.872697802839291</v>
      </c>
      <c r="AS568" s="67">
        <f>IFERROR(AVERAGE(Data!AW576),"  ")</f>
        <v>20.928617282906004</v>
      </c>
      <c r="AT568" s="67">
        <f>IFERROR(AVERAGE(Data!AX576),"  ")</f>
        <v>17.440515008619826</v>
      </c>
      <c r="AU568" s="66">
        <f>IFERROR(AVERAGE(Data!AZ576), "  ")</f>
        <v>307.60000000000002</v>
      </c>
      <c r="AV568" s="66">
        <f>IFERROR(AVERAGE(Data!BA576), "  ")</f>
        <v>13.5</v>
      </c>
      <c r="AW568" s="66">
        <f>IFERROR(AVERAGE(Data!BB576), "  ")</f>
        <v>458.3</v>
      </c>
      <c r="AX568" s="66">
        <f>IFERROR(AVERAGE(Data!BC576), "  ")</f>
        <v>11.2</v>
      </c>
      <c r="AY568" s="66">
        <f>IFERROR(AVERAGE(Data!BD576), "  ")</f>
        <v>790.6</v>
      </c>
      <c r="AZ568" s="66">
        <f>IFERROR(AVERAGE(Data!BE576), "  ")</f>
        <v>7250.0939999999991</v>
      </c>
      <c r="BA568" s="66">
        <f>IFERROR(AVERAGE(Data!BF576), "  ")</f>
        <v>3961.5420000000004</v>
      </c>
      <c r="BB568" s="66">
        <f>IFERROR(AVERAGE(Data!BG576), "  ")</f>
        <v>7008.4679999999989</v>
      </c>
      <c r="BC568" s="66">
        <f>IFERROR(AVERAGE(Data!BH576), "  ")</f>
        <v>198.52799999999999</v>
      </c>
      <c r="BD568" s="66">
        <f>IFERROR(AVERAGE(Data!BI576), "  ")</f>
        <v>18418.631999999994</v>
      </c>
    </row>
    <row r="569" spans="1:56" x14ac:dyDescent="0.25">
      <c r="A569" s="59">
        <f t="shared" si="8"/>
        <v>41594</v>
      </c>
      <c r="B569" s="66">
        <f>IFERROR(AVERAGE(Data!B577),"  ")</f>
        <v>195000</v>
      </c>
      <c r="C569" s="66">
        <f>IFERROR(AVERAGE(Data!C577),"  ")</f>
        <v>163650</v>
      </c>
      <c r="D569" s="66">
        <f>IFERROR(AVERAGE(Data!D577),"  ")</f>
        <v>1400</v>
      </c>
      <c r="E569" s="66">
        <f>IFERROR(AVERAGE(Data!E577),"  ")</f>
        <v>360050</v>
      </c>
      <c r="F569" s="66">
        <f>IFERROR(AVERAGE(Data!F577),"  ")</f>
        <v>283493.75</v>
      </c>
      <c r="G569" s="66">
        <f>IFERROR(AVERAGE(Data!G577),"  ")</f>
        <v>334131.16666666669</v>
      </c>
      <c r="H569" s="67">
        <f>IFERROR(AVERAGE(Data!H577),"  ")</f>
        <v>75.462962962962948</v>
      </c>
      <c r="I569" s="67">
        <f>IFERROR(AVERAGE(Data!I577),"  ")</f>
        <v>35.532700674092844</v>
      </c>
      <c r="J569" s="67">
        <f>IFERROR(AVERAGE(Data!J577),"  ")</f>
        <v>-15.154951623289659</v>
      </c>
      <c r="K569" s="66">
        <f>IFERROR(AVERAGE(Data!L577),"  ")</f>
        <v>7600</v>
      </c>
      <c r="L569" s="66">
        <f>IFERROR(AVERAGE(Data!M577),"  ")</f>
        <v>0</v>
      </c>
      <c r="M569" s="66">
        <f>IFERROR(AVERAGE(Data!N577),"  ")</f>
        <v>17400</v>
      </c>
      <c r="N569" s="66">
        <f>IFERROR(AVERAGE(Data!O577),"  ")</f>
        <v>25000</v>
      </c>
      <c r="O569" s="66">
        <f>IFERROR(AVERAGE(Data!P577),"  ")</f>
        <v>19137.5</v>
      </c>
      <c r="P569" s="66">
        <f>IFERROR(AVERAGE(Data!Q577),"  ")</f>
        <v>12710.416666666666</v>
      </c>
      <c r="Q569" s="67">
        <f>IFERROR(AVERAGE(Data!R577),"  ")</f>
        <v>67.224080267558534</v>
      </c>
      <c r="R569" s="67">
        <f>IFERROR(AVERAGE(Data!S577),"  ")</f>
        <v>42.286245353159856</v>
      </c>
      <c r="S569" s="67">
        <f>IFERROR(AVERAGE(Data!T577),"  ")</f>
        <v>50.565481068677265</v>
      </c>
      <c r="T569" s="66">
        <f>IFERROR(AVERAGE(Data!V577), " ")</f>
        <v>204560</v>
      </c>
      <c r="U569" s="66">
        <f>IFERROR(AVERAGE(Data!W577), " ")</f>
        <v>192600</v>
      </c>
      <c r="V569" s="66">
        <f>IFERROR(AVERAGE(Data!X577), " ")</f>
        <v>65800</v>
      </c>
      <c r="W569" s="66">
        <f>IFERROR(AVERAGE(Data!Y577), " ")</f>
        <v>462960</v>
      </c>
      <c r="X569" s="66">
        <f>IFERROR(AVERAGE(Data!Z577), " ")</f>
        <v>526914.75</v>
      </c>
      <c r="Y569" s="66">
        <f>IFERROR(AVERAGE(Data!AA577), " ")</f>
        <v>340225.25</v>
      </c>
      <c r="Z569" s="67">
        <f>IFERROR(AVERAGE(Data!AB577), " ")</f>
        <v>11.930717844942018</v>
      </c>
      <c r="AA569" s="67">
        <f>IFERROR(AVERAGE(Data!AC577), " ")</f>
        <v>24.425090234592229</v>
      </c>
      <c r="AB569" s="67">
        <f>IFERROR(AVERAGE(Data!AD577), " ")</f>
        <v>54.872323556232239</v>
      </c>
      <c r="AC569" s="66">
        <f>IFERROR(AVERAGE(Data!AF577), "  ")</f>
        <v>0</v>
      </c>
      <c r="AD569" s="66">
        <f>IFERROR(AVERAGE(Data!AG577), "  ")</f>
        <v>13700</v>
      </c>
      <c r="AE569" s="66">
        <f>IFERROR(AVERAGE(Data!AH577), "  ")</f>
        <v>1400</v>
      </c>
      <c r="AF569" s="66">
        <f>IFERROR(AVERAGE(Data!AI577), "  ")</f>
        <v>15100</v>
      </c>
      <c r="AG569" s="66">
        <f>IFERROR(AVERAGE(Data!AJ577), "  ")</f>
        <v>9162.5</v>
      </c>
      <c r="AH569" s="66">
        <f>IFERROR(AVERAGE(Data!AK577), "  ")</f>
        <v>8136.666666666667</v>
      </c>
      <c r="AI569" s="67" t="str">
        <f>IFERROR(AVERAGE(Data!AL577), "  ")</f>
        <v xml:space="preserve">  </v>
      </c>
      <c r="AJ569" s="67">
        <f>IFERROR(AVERAGE(Data!AM577), "  ")</f>
        <v>210.59322033898303</v>
      </c>
      <c r="AK569" s="67">
        <f>IFERROR(AVERAGE(Data!AN577), "  ")</f>
        <v>12.607537894305597</v>
      </c>
      <c r="AL569" s="66">
        <f>IFERROR(AVERAGE(Data!AP577),"  ")</f>
        <v>407160</v>
      </c>
      <c r="AM569" s="66">
        <f>IFERROR(AVERAGE(Data!AQ577),"  ")</f>
        <v>369950</v>
      </c>
      <c r="AN569" s="66">
        <f>IFERROR(AVERAGE(Data!AR577),"  ")</f>
        <v>86000</v>
      </c>
      <c r="AO569" s="66">
        <f>IFERROR(AVERAGE(Data!AS577),"  ")</f>
        <v>863110</v>
      </c>
      <c r="AP569" s="66">
        <f>IFERROR(AVERAGE(Data!AT577),"  ")</f>
        <v>838708.5</v>
      </c>
      <c r="AQ569" s="66">
        <f>IFERROR(AVERAGE(Data!AU577),"  ")</f>
        <v>695203.5</v>
      </c>
      <c r="AR569" s="67">
        <f>IFERROR(AVERAGE(Data!AV577),"  ")</f>
        <v>36.188133418959453</v>
      </c>
      <c r="AS569" s="67">
        <f>IFERROR(AVERAGE(Data!AW577),"  ")</f>
        <v>29.22103784071939</v>
      </c>
      <c r="AT569" s="67">
        <f>IFERROR(AVERAGE(Data!AX577),"  ")</f>
        <v>20.642157296388763</v>
      </c>
      <c r="AU569" s="66">
        <f>IFERROR(AVERAGE(Data!AZ577), "  ")</f>
        <v>360.05</v>
      </c>
      <c r="AV569" s="66">
        <f>IFERROR(AVERAGE(Data!BA577), "  ")</f>
        <v>25</v>
      </c>
      <c r="AW569" s="66">
        <f>IFERROR(AVERAGE(Data!BB577), "  ")</f>
        <v>462.96</v>
      </c>
      <c r="AX569" s="66">
        <f>IFERROR(AVERAGE(Data!BC577), "  ")</f>
        <v>15.1</v>
      </c>
      <c r="AY569" s="66">
        <f>IFERROR(AVERAGE(Data!BD577), "  ")</f>
        <v>863.11</v>
      </c>
      <c r="AZ569" s="66">
        <f>IFERROR(AVERAGE(Data!BE577), "  ")</f>
        <v>7610.1439999999993</v>
      </c>
      <c r="BA569" s="66">
        <f>IFERROR(AVERAGE(Data!BF577), "  ")</f>
        <v>3986.5420000000004</v>
      </c>
      <c r="BB569" s="66">
        <f>IFERROR(AVERAGE(Data!BG577), "  ")</f>
        <v>7471.427999999999</v>
      </c>
      <c r="BC569" s="66">
        <f>IFERROR(AVERAGE(Data!BH577), "  ")</f>
        <v>213.62799999999999</v>
      </c>
      <c r="BD569" s="66">
        <f>IFERROR(AVERAGE(Data!BI577), "  ")</f>
        <v>19281.741999999995</v>
      </c>
    </row>
    <row r="570" spans="1:56" x14ac:dyDescent="0.25">
      <c r="A570" s="59">
        <f t="shared" si="8"/>
        <v>41601</v>
      </c>
      <c r="B570" s="66">
        <f>IFERROR(AVERAGE(Data!B578),"  ")</f>
        <v>257348</v>
      </c>
      <c r="C570" s="66">
        <f>IFERROR(AVERAGE(Data!C578),"  ")</f>
        <v>128800</v>
      </c>
      <c r="D570" s="66">
        <f>IFERROR(AVERAGE(Data!D578),"  ")</f>
        <v>4200</v>
      </c>
      <c r="E570" s="66">
        <f>IFERROR(AVERAGE(Data!E578),"  ")</f>
        <v>390348</v>
      </c>
      <c r="F570" s="66">
        <f>IFERROR(AVERAGE(Data!F578),"  ")</f>
        <v>318937</v>
      </c>
      <c r="G570" s="66">
        <f>IFERROR(AVERAGE(Data!G578),"  ")</f>
        <v>387601</v>
      </c>
      <c r="H570" s="67">
        <f>IFERROR(AVERAGE(Data!H578),"  ")</f>
        <v>27.299291020682361</v>
      </c>
      <c r="I570" s="67">
        <f>IFERROR(AVERAGE(Data!I578),"  ")</f>
        <v>28.142728573035704</v>
      </c>
      <c r="J570" s="67">
        <f>IFERROR(AVERAGE(Data!J578),"  ")</f>
        <v>-17.71512457398201</v>
      </c>
      <c r="K570" s="66">
        <f>IFERROR(AVERAGE(Data!L578),"  ")</f>
        <v>4800</v>
      </c>
      <c r="L570" s="66">
        <f>IFERROR(AVERAGE(Data!M578),"  ")</f>
        <v>0</v>
      </c>
      <c r="M570" s="66">
        <f>IFERROR(AVERAGE(Data!N578),"  ")</f>
        <v>9800</v>
      </c>
      <c r="N570" s="66">
        <f>IFERROR(AVERAGE(Data!O578),"  ")</f>
        <v>14600</v>
      </c>
      <c r="O570" s="66">
        <f>IFERROR(AVERAGE(Data!P578),"  ")</f>
        <v>19025</v>
      </c>
      <c r="P570" s="66">
        <f>IFERROR(AVERAGE(Data!Q578),"  ")</f>
        <v>13719.583333333334</v>
      </c>
      <c r="Q570" s="67">
        <f>IFERROR(AVERAGE(Data!R578),"  ")</f>
        <v>-6.4102564102564097</v>
      </c>
      <c r="R570" s="67">
        <f>IFERROR(AVERAGE(Data!S578),"  ")</f>
        <v>49.803149606299215</v>
      </c>
      <c r="S570" s="67">
        <f>IFERROR(AVERAGE(Data!T578),"  ")</f>
        <v>38.670392079448469</v>
      </c>
      <c r="T570" s="66">
        <f>IFERROR(AVERAGE(Data!V578), " ")</f>
        <v>179300</v>
      </c>
      <c r="U570" s="66">
        <f>IFERROR(AVERAGE(Data!W578), " ")</f>
        <v>241250</v>
      </c>
      <c r="V570" s="66">
        <f>IFERROR(AVERAGE(Data!X578), " ")</f>
        <v>46200</v>
      </c>
      <c r="W570" s="66">
        <f>IFERROR(AVERAGE(Data!Y578), " ")</f>
        <v>466750</v>
      </c>
      <c r="X570" s="66">
        <f>IFERROR(AVERAGE(Data!Z578), " ")</f>
        <v>499834</v>
      </c>
      <c r="Y570" s="66">
        <f>IFERROR(AVERAGE(Data!AA578), " ")</f>
        <v>348230.33333333331</v>
      </c>
      <c r="Z570" s="67">
        <f>IFERROR(AVERAGE(Data!AB578), " ")</f>
        <v>6.7288937467272492</v>
      </c>
      <c r="AA570" s="67">
        <f>IFERROR(AVERAGE(Data!AC578), " ")</f>
        <v>12.152694998740676</v>
      </c>
      <c r="AB570" s="67">
        <f>IFERROR(AVERAGE(Data!AD578), " ")</f>
        <v>43.535456895866822</v>
      </c>
      <c r="AC570" s="66">
        <f>IFERROR(AVERAGE(Data!AF578), "  ")</f>
        <v>0</v>
      </c>
      <c r="AD570" s="66">
        <f>IFERROR(AVERAGE(Data!AG578), "  ")</f>
        <v>5250</v>
      </c>
      <c r="AE570" s="66">
        <f>IFERROR(AVERAGE(Data!AH578), "  ")</f>
        <v>0</v>
      </c>
      <c r="AF570" s="66">
        <f>IFERROR(AVERAGE(Data!AI578), "  ")</f>
        <v>5250</v>
      </c>
      <c r="AG570" s="66">
        <f>IFERROR(AVERAGE(Data!AJ578), "  ")</f>
        <v>9025</v>
      </c>
      <c r="AH570" s="66">
        <f>IFERROR(AVERAGE(Data!AK578), "  ")</f>
        <v>8287.5</v>
      </c>
      <c r="AI570" s="67">
        <f>IFERROR(AVERAGE(Data!AL578), "  ")</f>
        <v>250</v>
      </c>
      <c r="AJ570" s="67">
        <f>IFERROR(AVERAGE(Data!AM578), "  ")</f>
        <v>212.55411255411255</v>
      </c>
      <c r="AK570" s="67">
        <f>IFERROR(AVERAGE(Data!AN578), "  ")</f>
        <v>8.8989441930618298</v>
      </c>
      <c r="AL570" s="66">
        <f>IFERROR(AVERAGE(Data!AP578),"  ")</f>
        <v>441448</v>
      </c>
      <c r="AM570" s="66">
        <f>IFERROR(AVERAGE(Data!AQ578),"  ")</f>
        <v>375300</v>
      </c>
      <c r="AN570" s="66">
        <f>IFERROR(AVERAGE(Data!AR578),"  ")</f>
        <v>60200</v>
      </c>
      <c r="AO570" s="66">
        <f>IFERROR(AVERAGE(Data!AS578),"  ")</f>
        <v>876948</v>
      </c>
      <c r="AP570" s="66">
        <f>IFERROR(AVERAGE(Data!AT578),"  ")</f>
        <v>846821</v>
      </c>
      <c r="AQ570" s="66">
        <f>IFERROR(AVERAGE(Data!AU578),"  ")</f>
        <v>757838.41666666663</v>
      </c>
      <c r="AR570" s="67">
        <f>IFERROR(AVERAGE(Data!AV578),"  ")</f>
        <v>15.227031735958096</v>
      </c>
      <c r="AS570" s="67">
        <f>IFERROR(AVERAGE(Data!AW578),"  ")</f>
        <v>19.244992887088653</v>
      </c>
      <c r="AT570" s="67">
        <f>IFERROR(AVERAGE(Data!AX578),"  ")</f>
        <v>11.741630059442087</v>
      </c>
      <c r="AU570" s="66">
        <f>IFERROR(AVERAGE(Data!AZ578), "  ")</f>
        <v>390.34800000000001</v>
      </c>
      <c r="AV570" s="66">
        <f>IFERROR(AVERAGE(Data!BA578), "  ")</f>
        <v>14.6</v>
      </c>
      <c r="AW570" s="66">
        <f>IFERROR(AVERAGE(Data!BB578), "  ")</f>
        <v>466.75</v>
      </c>
      <c r="AX570" s="66">
        <f>IFERROR(AVERAGE(Data!BC578), "  ")</f>
        <v>5.25</v>
      </c>
      <c r="AY570" s="66">
        <f>IFERROR(AVERAGE(Data!BD578), "  ")</f>
        <v>876.94799999999998</v>
      </c>
      <c r="AZ570" s="66">
        <f>IFERROR(AVERAGE(Data!BE578), "  ")</f>
        <v>8000.4919999999993</v>
      </c>
      <c r="BA570" s="66">
        <f>IFERROR(AVERAGE(Data!BF578), "  ")</f>
        <v>4001.1420000000003</v>
      </c>
      <c r="BB570" s="66">
        <f>IFERROR(AVERAGE(Data!BG578), "  ")</f>
        <v>7938.177999999999</v>
      </c>
      <c r="BC570" s="66">
        <f>IFERROR(AVERAGE(Data!BH578), "  ")</f>
        <v>218.87799999999999</v>
      </c>
      <c r="BD570" s="66">
        <f>IFERROR(AVERAGE(Data!BI578), "  ")</f>
        <v>20158.689999999995</v>
      </c>
    </row>
    <row r="571" spans="1:56" x14ac:dyDescent="0.25">
      <c r="A571" s="59">
        <f t="shared" si="8"/>
        <v>41608</v>
      </c>
      <c r="B571" s="66">
        <f>IFERROR(AVERAGE(Data!B579),"  ")</f>
        <v>274600</v>
      </c>
      <c r="C571" s="66">
        <f>IFERROR(AVERAGE(Data!C579),"  ")</f>
        <v>137000</v>
      </c>
      <c r="D571" s="66">
        <f>IFERROR(AVERAGE(Data!D579),"  ")</f>
        <v>7000</v>
      </c>
      <c r="E571" s="66">
        <f>IFERROR(AVERAGE(Data!E579),"  ")</f>
        <v>418600</v>
      </c>
      <c r="F571" s="66">
        <f>IFERROR(AVERAGE(Data!F579),"  ")</f>
        <v>369149.5</v>
      </c>
      <c r="G571" s="66">
        <f>IFERROR(AVERAGE(Data!G579),"  ")</f>
        <v>432692.58333333331</v>
      </c>
      <c r="H571" s="67">
        <f>IFERROR(AVERAGE(Data!H579),"  ")</f>
        <v>39.254823685961405</v>
      </c>
      <c r="I571" s="67">
        <f>IFERROR(AVERAGE(Data!I579),"  ")</f>
        <v>41.110036543783735</v>
      </c>
      <c r="J571" s="67">
        <f>IFERROR(AVERAGE(Data!J579),"  ")</f>
        <v>-14.685503237383124</v>
      </c>
      <c r="K571" s="66">
        <f>IFERROR(AVERAGE(Data!L579),"  ")</f>
        <v>7800</v>
      </c>
      <c r="L571" s="66">
        <f>IFERROR(AVERAGE(Data!M579),"  ")</f>
        <v>3500</v>
      </c>
      <c r="M571" s="66">
        <f>IFERROR(AVERAGE(Data!N579),"  ")</f>
        <v>8400</v>
      </c>
      <c r="N571" s="66">
        <f>IFERROR(AVERAGE(Data!O579),"  ")</f>
        <v>19700</v>
      </c>
      <c r="O571" s="66">
        <f>IFERROR(AVERAGE(Data!P579),"  ")</f>
        <v>18200</v>
      </c>
      <c r="P571" s="66">
        <f>IFERROR(AVERAGE(Data!Q579),"  ")</f>
        <v>14563.916666666666</v>
      </c>
      <c r="Q571" s="67">
        <f>IFERROR(AVERAGE(Data!R579),"  ")</f>
        <v>-7.9439252336448547</v>
      </c>
      <c r="R571" s="67">
        <f>IFERROR(AVERAGE(Data!S579),"  ")</f>
        <v>17.894736842105253</v>
      </c>
      <c r="S571" s="67">
        <f>IFERROR(AVERAGE(Data!T579),"  ")</f>
        <v>24.966383813877901</v>
      </c>
      <c r="T571" s="66">
        <f>IFERROR(AVERAGE(Data!V579), " ")</f>
        <v>244100</v>
      </c>
      <c r="U571" s="66">
        <f>IFERROR(AVERAGE(Data!W579), " ")</f>
        <v>164202</v>
      </c>
      <c r="V571" s="66">
        <f>IFERROR(AVERAGE(Data!X579), " ")</f>
        <v>53200</v>
      </c>
      <c r="W571" s="66">
        <f>IFERROR(AVERAGE(Data!Y579), " ")</f>
        <v>461502</v>
      </c>
      <c r="X571" s="66">
        <f>IFERROR(AVERAGE(Data!Z579), " ")</f>
        <v>462378</v>
      </c>
      <c r="Y571" s="66">
        <f>IFERROR(AVERAGE(Data!AA579), " ")</f>
        <v>376483.33333333331</v>
      </c>
      <c r="Z571" s="67">
        <f>IFERROR(AVERAGE(Data!AB579), " ")</f>
        <v>-20.874067723960565</v>
      </c>
      <c r="AA571" s="67">
        <f>IFERROR(AVERAGE(Data!AC579), " ")</f>
        <v>0.42739057177809681</v>
      </c>
      <c r="AB571" s="67">
        <f>IFERROR(AVERAGE(Data!AD579), " ")</f>
        <v>22.814998450573288</v>
      </c>
      <c r="AC571" s="66">
        <f>IFERROR(AVERAGE(Data!AF579), "  ")</f>
        <v>0</v>
      </c>
      <c r="AD571" s="66">
        <f>IFERROR(AVERAGE(Data!AG579), "  ")</f>
        <v>3350</v>
      </c>
      <c r="AE571" s="66">
        <f>IFERROR(AVERAGE(Data!AH579), "  ")</f>
        <v>1400</v>
      </c>
      <c r="AF571" s="66">
        <f>IFERROR(AVERAGE(Data!AI579), "  ")</f>
        <v>4750</v>
      </c>
      <c r="AG571" s="66">
        <f>IFERROR(AVERAGE(Data!AJ579), "  ")</f>
        <v>9075</v>
      </c>
      <c r="AH571" s="66">
        <f>IFERROR(AVERAGE(Data!AK579), "  ")</f>
        <v>11426.833333333334</v>
      </c>
      <c r="AI571" s="67">
        <f>IFERROR(AVERAGE(Data!AL579), "  ")</f>
        <v>196.875</v>
      </c>
      <c r="AJ571" s="67">
        <f>IFERROR(AVERAGE(Data!AM579), "  ")</f>
        <v>218.42105263157893</v>
      </c>
      <c r="AK571" s="67">
        <f>IFERROR(AVERAGE(Data!AN579), "  ")</f>
        <v>-20.581671795918965</v>
      </c>
      <c r="AL571" s="66">
        <f>IFERROR(AVERAGE(Data!AP579),"  ")</f>
        <v>526500</v>
      </c>
      <c r="AM571" s="66">
        <f>IFERROR(AVERAGE(Data!AQ579),"  ")</f>
        <v>308052</v>
      </c>
      <c r="AN571" s="66">
        <f>IFERROR(AVERAGE(Data!AR579),"  ")</f>
        <v>70000</v>
      </c>
      <c r="AO571" s="66">
        <f>IFERROR(AVERAGE(Data!AS579),"  ")</f>
        <v>904552</v>
      </c>
      <c r="AP571" s="66">
        <f>IFERROR(AVERAGE(Data!AT579),"  ")</f>
        <v>858802.5</v>
      </c>
      <c r="AQ571" s="66">
        <f>IFERROR(AVERAGE(Data!AU579),"  ")</f>
        <v>835166.66666666663</v>
      </c>
      <c r="AR571" s="67">
        <f>IFERROR(AVERAGE(Data!AV579),"  ")</f>
        <v>-0.25340464244362204</v>
      </c>
      <c r="AS571" s="67">
        <f>IFERROR(AVERAGE(Data!AW579),"  ")</f>
        <v>16.007087650407414</v>
      </c>
      <c r="AT571" s="67">
        <f>IFERROR(AVERAGE(Data!AX579),"  ")</f>
        <v>2.8300738375573786</v>
      </c>
      <c r="AU571" s="66">
        <f>IFERROR(AVERAGE(Data!AZ579), "  ")</f>
        <v>418.6</v>
      </c>
      <c r="AV571" s="66">
        <f>IFERROR(AVERAGE(Data!BA579), "  ")</f>
        <v>19.7</v>
      </c>
      <c r="AW571" s="66">
        <f>IFERROR(AVERAGE(Data!BB579), "  ")</f>
        <v>461.50200000000001</v>
      </c>
      <c r="AX571" s="66">
        <f>IFERROR(AVERAGE(Data!BC579), "  ")</f>
        <v>4.75</v>
      </c>
      <c r="AY571" s="66">
        <f>IFERROR(AVERAGE(Data!BD579), "  ")</f>
        <v>904.55200000000002</v>
      </c>
      <c r="AZ571" s="66">
        <f>IFERROR(AVERAGE(Data!BE579), "  ")</f>
        <v>8419.0919999999987</v>
      </c>
      <c r="BA571" s="66">
        <f>IFERROR(AVERAGE(Data!BF579), "  ")</f>
        <v>4020.8420000000001</v>
      </c>
      <c r="BB571" s="66">
        <f>IFERROR(AVERAGE(Data!BG579), "  ")</f>
        <v>8399.6799999999985</v>
      </c>
      <c r="BC571" s="66">
        <f>IFERROR(AVERAGE(Data!BH579), "  ")</f>
        <v>223.62799999999999</v>
      </c>
      <c r="BD571" s="66">
        <f>IFERROR(AVERAGE(Data!BI579), "  ")</f>
        <v>21063.241999999995</v>
      </c>
    </row>
    <row r="572" spans="1:56" x14ac:dyDescent="0.25">
      <c r="A572" s="59">
        <f t="shared" si="8"/>
        <v>41615</v>
      </c>
      <c r="B572" s="66">
        <f>IFERROR(AVERAGE(Data!B580),"  ")</f>
        <v>233200</v>
      </c>
      <c r="C572" s="66">
        <f>IFERROR(AVERAGE(Data!C580),"  ")</f>
        <v>107200</v>
      </c>
      <c r="D572" s="66">
        <f>IFERROR(AVERAGE(Data!D580),"  ")</f>
        <v>4200</v>
      </c>
      <c r="E572" s="66">
        <f>IFERROR(AVERAGE(Data!E580),"  ")</f>
        <v>344600</v>
      </c>
      <c r="F572" s="66">
        <f>IFERROR(AVERAGE(Data!F580),"  ")</f>
        <v>378399.5</v>
      </c>
      <c r="G572" s="66">
        <f>IFERROR(AVERAGE(Data!G580),"  ")</f>
        <v>453749.91666666669</v>
      </c>
      <c r="H572" s="67">
        <f>IFERROR(AVERAGE(Data!H580),"  ")</f>
        <v>8.4671073339628542</v>
      </c>
      <c r="I572" s="67">
        <f>IFERROR(AVERAGE(Data!I580),"  ")</f>
        <v>33.930369565486693</v>
      </c>
      <c r="J572" s="67">
        <f>IFERROR(AVERAGE(Data!J580),"  ")</f>
        <v>-16.60615548322415</v>
      </c>
      <c r="K572" s="66">
        <f>IFERROR(AVERAGE(Data!L580),"  ")</f>
        <v>7900</v>
      </c>
      <c r="L572" s="66">
        <f>IFERROR(AVERAGE(Data!M580),"  ")</f>
        <v>10700</v>
      </c>
      <c r="M572" s="66">
        <f>IFERROR(AVERAGE(Data!N580),"  ")</f>
        <v>5600</v>
      </c>
      <c r="N572" s="66">
        <f>IFERROR(AVERAGE(Data!O580),"  ")</f>
        <v>24200</v>
      </c>
      <c r="O572" s="66">
        <f>IFERROR(AVERAGE(Data!P580),"  ")</f>
        <v>20875</v>
      </c>
      <c r="P572" s="66">
        <f>IFERROR(AVERAGE(Data!Q580),"  ")</f>
        <v>16493.083333333332</v>
      </c>
      <c r="Q572" s="67">
        <f>IFERROR(AVERAGE(Data!R580),"  ")</f>
        <v>61.333333333333329</v>
      </c>
      <c r="R572" s="67">
        <f>IFERROR(AVERAGE(Data!S580),"  ")</f>
        <v>24.719940253920836</v>
      </c>
      <c r="S572" s="67">
        <f>IFERROR(AVERAGE(Data!T580),"  ")</f>
        <v>26.568207885123574</v>
      </c>
      <c r="T572" s="66">
        <f>IFERROR(AVERAGE(Data!V580), " ")</f>
        <v>293300</v>
      </c>
      <c r="U572" s="66">
        <f>IFERROR(AVERAGE(Data!W580), " ")</f>
        <v>75450</v>
      </c>
      <c r="V572" s="66">
        <f>IFERROR(AVERAGE(Data!X580), " ")</f>
        <v>28000</v>
      </c>
      <c r="W572" s="66">
        <f>IFERROR(AVERAGE(Data!Y580), " ")</f>
        <v>396750</v>
      </c>
      <c r="X572" s="66">
        <f>IFERROR(AVERAGE(Data!Z580), " ")</f>
        <v>446990.5</v>
      </c>
      <c r="Y572" s="66">
        <f>IFERROR(AVERAGE(Data!AA580), " ")</f>
        <v>374892.83333333331</v>
      </c>
      <c r="Z572" s="67">
        <f>IFERROR(AVERAGE(Data!AB580), " ")</f>
        <v>-15.966831520645574</v>
      </c>
      <c r="AA572" s="67">
        <f>IFERROR(AVERAGE(Data!AC580), " ")</f>
        <v>-6.2087654702434714</v>
      </c>
      <c r="AB572" s="67">
        <f>IFERROR(AVERAGE(Data!AD580), " ")</f>
        <v>19.231540391320735</v>
      </c>
      <c r="AC572" s="66">
        <f>IFERROR(AVERAGE(Data!AF580), "  ")</f>
        <v>3200</v>
      </c>
      <c r="AD572" s="66">
        <f>IFERROR(AVERAGE(Data!AG580), "  ")</f>
        <v>0</v>
      </c>
      <c r="AE572" s="66">
        <f>IFERROR(AVERAGE(Data!AH580), "  ")</f>
        <v>0</v>
      </c>
      <c r="AF572" s="66">
        <f>IFERROR(AVERAGE(Data!AI580), "  ")</f>
        <v>3200</v>
      </c>
      <c r="AG572" s="66">
        <f>IFERROR(AVERAGE(Data!AJ580), "  ")</f>
        <v>7075</v>
      </c>
      <c r="AH572" s="66">
        <f>IFERROR(AVERAGE(Data!AK580), "  ")</f>
        <v>9714.3333333333339</v>
      </c>
      <c r="AI572" s="67" t="str">
        <f>IFERROR(AVERAGE(Data!AL580), "  ")</f>
        <v xml:space="preserve">  </v>
      </c>
      <c r="AJ572" s="67">
        <f>IFERROR(AVERAGE(Data!AM580), "  ")</f>
        <v>812.90322580645159</v>
      </c>
      <c r="AK572" s="67">
        <f>IFERROR(AVERAGE(Data!AN580), "  ")</f>
        <v>-27.169474659437952</v>
      </c>
      <c r="AL572" s="66">
        <f>IFERROR(AVERAGE(Data!AP580),"  ")</f>
        <v>537600</v>
      </c>
      <c r="AM572" s="66">
        <f>IFERROR(AVERAGE(Data!AQ580),"  ")</f>
        <v>193350</v>
      </c>
      <c r="AN572" s="66">
        <f>IFERROR(AVERAGE(Data!AR580),"  ")</f>
        <v>37800</v>
      </c>
      <c r="AO572" s="66">
        <f>IFERROR(AVERAGE(Data!AS580),"  ")</f>
        <v>768750</v>
      </c>
      <c r="AP572" s="66">
        <f>IFERROR(AVERAGE(Data!AT580),"  ")</f>
        <v>853340</v>
      </c>
      <c r="AQ572" s="66">
        <f>IFERROR(AVERAGE(Data!AU580),"  ")</f>
        <v>854850.16666666663</v>
      </c>
      <c r="AR572" s="67">
        <f>IFERROR(AVERAGE(Data!AV580),"  ")</f>
        <v>-4.483527679586496</v>
      </c>
      <c r="AS572" s="67">
        <f>IFERROR(AVERAGE(Data!AW580),"  ")</f>
        <v>9.8776794144166402</v>
      </c>
      <c r="AT572" s="67">
        <f>IFERROR(AVERAGE(Data!AX580),"  ")</f>
        <v>-0.17665863861912046</v>
      </c>
      <c r="AU572" s="66">
        <f>IFERROR(AVERAGE(Data!AZ580), "  ")</f>
        <v>344.6</v>
      </c>
      <c r="AV572" s="66">
        <f>IFERROR(AVERAGE(Data!BA580), "  ")</f>
        <v>24.2</v>
      </c>
      <c r="AW572" s="66">
        <f>IFERROR(AVERAGE(Data!BB580), "  ")</f>
        <v>396.75</v>
      </c>
      <c r="AX572" s="66">
        <f>IFERROR(AVERAGE(Data!BC580), "  ")</f>
        <v>3.2</v>
      </c>
      <c r="AY572" s="66">
        <f>IFERROR(AVERAGE(Data!BD580), "  ")</f>
        <v>768.75</v>
      </c>
      <c r="AZ572" s="66">
        <f>IFERROR(AVERAGE(Data!BE580), "  ")</f>
        <v>8763.6919999999991</v>
      </c>
      <c r="BA572" s="66">
        <f>IFERROR(AVERAGE(Data!BF580), "  ")</f>
        <v>4045.0419999999999</v>
      </c>
      <c r="BB572" s="66">
        <f>IFERROR(AVERAGE(Data!BG580), "  ")</f>
        <v>8796.4299999999985</v>
      </c>
      <c r="BC572" s="66">
        <f>IFERROR(AVERAGE(Data!BH580), "  ")</f>
        <v>226.82799999999997</v>
      </c>
      <c r="BD572" s="66">
        <f>IFERROR(AVERAGE(Data!BI580), "  ")</f>
        <v>21831.991999999995</v>
      </c>
    </row>
    <row r="573" spans="1:56" x14ac:dyDescent="0.25">
      <c r="A573" s="59">
        <f t="shared" si="8"/>
        <v>41622</v>
      </c>
      <c r="B573" s="66">
        <f>IFERROR(AVERAGE(Data!B581),"  ")</f>
        <v>114748</v>
      </c>
      <c r="C573" s="66">
        <f>IFERROR(AVERAGE(Data!C581),"  ")</f>
        <v>110707</v>
      </c>
      <c r="D573" s="66">
        <f>IFERROR(AVERAGE(Data!D581),"  ")</f>
        <v>0</v>
      </c>
      <c r="E573" s="66">
        <f>IFERROR(AVERAGE(Data!E581),"  ")</f>
        <v>225455</v>
      </c>
      <c r="F573" s="66">
        <f>IFERROR(AVERAGE(Data!F581),"  ")</f>
        <v>344750.75</v>
      </c>
      <c r="G573" s="66">
        <f>IFERROR(AVERAGE(Data!G581),"  ")</f>
        <v>434072.08333333331</v>
      </c>
      <c r="H573" s="67">
        <f>IFERROR(AVERAGE(Data!H581),"  ")</f>
        <v>37.321841880862472</v>
      </c>
      <c r="I573" s="67">
        <f>IFERROR(AVERAGE(Data!I581),"  ")</f>
        <v>26.616491509643581</v>
      </c>
      <c r="J573" s="67">
        <f>IFERROR(AVERAGE(Data!J581),"  ")</f>
        <v>-20.577534645263405</v>
      </c>
      <c r="K573" s="66">
        <f>IFERROR(AVERAGE(Data!L581),"  ")</f>
        <v>1600</v>
      </c>
      <c r="L573" s="66">
        <f>IFERROR(AVERAGE(Data!M581),"  ")</f>
        <v>12150</v>
      </c>
      <c r="M573" s="66">
        <f>IFERROR(AVERAGE(Data!N581),"  ")</f>
        <v>5600</v>
      </c>
      <c r="N573" s="66">
        <f>IFERROR(AVERAGE(Data!O581),"  ")</f>
        <v>19350</v>
      </c>
      <c r="O573" s="66">
        <f>IFERROR(AVERAGE(Data!P581),"  ")</f>
        <v>19462.5</v>
      </c>
      <c r="P573" s="66">
        <f>IFERROR(AVERAGE(Data!Q581),"  ")</f>
        <v>18000</v>
      </c>
      <c r="Q573" s="67">
        <f>IFERROR(AVERAGE(Data!R581),"  ")</f>
        <v>21.316614420062695</v>
      </c>
      <c r="R573" s="67">
        <f>IFERROR(AVERAGE(Data!S581),"  ")</f>
        <v>14.569536423841068</v>
      </c>
      <c r="S573" s="67">
        <f>IFERROR(AVERAGE(Data!T581),"  ")</f>
        <v>8.1250000000000036</v>
      </c>
      <c r="T573" s="66">
        <f>IFERROR(AVERAGE(Data!V581), " ")</f>
        <v>357676</v>
      </c>
      <c r="U573" s="66">
        <f>IFERROR(AVERAGE(Data!W581), " ")</f>
        <v>108359</v>
      </c>
      <c r="V573" s="66">
        <f>IFERROR(AVERAGE(Data!X581), " ")</f>
        <v>47600</v>
      </c>
      <c r="W573" s="66">
        <f>IFERROR(AVERAGE(Data!Y581), " ")</f>
        <v>513635</v>
      </c>
      <c r="X573" s="66">
        <f>IFERROR(AVERAGE(Data!Z581), " ")</f>
        <v>459659.25</v>
      </c>
      <c r="Y573" s="66">
        <f>IFERROR(AVERAGE(Data!AA581), " ")</f>
        <v>392005.75</v>
      </c>
      <c r="Z573" s="67">
        <f>IFERROR(AVERAGE(Data!AB581), " ")</f>
        <v>43.377344796784278</v>
      </c>
      <c r="AA573" s="67">
        <f>IFERROR(AVERAGE(Data!AC581), " ")</f>
        <v>-0.66511863110146896</v>
      </c>
      <c r="AB573" s="67">
        <f>IFERROR(AVERAGE(Data!AD581), " ")</f>
        <v>17.258292767389261</v>
      </c>
      <c r="AC573" s="66">
        <f>IFERROR(AVERAGE(Data!AF581), "  ")</f>
        <v>0</v>
      </c>
      <c r="AD573" s="66">
        <f>IFERROR(AVERAGE(Data!AG581), "  ")</f>
        <v>0</v>
      </c>
      <c r="AE573" s="66">
        <f>IFERROR(AVERAGE(Data!AH581), "  ")</f>
        <v>1400</v>
      </c>
      <c r="AF573" s="66">
        <f>IFERROR(AVERAGE(Data!AI581), "  ")</f>
        <v>1400</v>
      </c>
      <c r="AG573" s="66">
        <f>IFERROR(AVERAGE(Data!AJ581), "  ")</f>
        <v>3650</v>
      </c>
      <c r="AH573" s="66">
        <f>IFERROR(AVERAGE(Data!AK581), "  ")</f>
        <v>7981.833333333333</v>
      </c>
      <c r="AI573" s="67">
        <f>IFERROR(AVERAGE(Data!AL581), "  ")</f>
        <v>-19.999999999999996</v>
      </c>
      <c r="AJ573" s="67">
        <f>IFERROR(AVERAGE(Data!AM581), "  ")</f>
        <v>201.03092783505156</v>
      </c>
      <c r="AK573" s="67">
        <f>IFERROR(AVERAGE(Data!AN581), "  ")</f>
        <v>-54.271157419974529</v>
      </c>
      <c r="AL573" s="66">
        <f>IFERROR(AVERAGE(Data!AP581),"  ")</f>
        <v>474024</v>
      </c>
      <c r="AM573" s="66">
        <f>IFERROR(AVERAGE(Data!AQ581),"  ")</f>
        <v>231216</v>
      </c>
      <c r="AN573" s="66">
        <f>IFERROR(AVERAGE(Data!AR581),"  ")</f>
        <v>54600</v>
      </c>
      <c r="AO573" s="66">
        <f>IFERROR(AVERAGE(Data!AS581),"  ")</f>
        <v>759840</v>
      </c>
      <c r="AP573" s="66">
        <f>IFERROR(AVERAGE(Data!AT581),"  ")</f>
        <v>827522.5</v>
      </c>
      <c r="AQ573" s="66">
        <f>IFERROR(AVERAGE(Data!AU581),"  ")</f>
        <v>852059.66666666663</v>
      </c>
      <c r="AR573" s="67">
        <f>IFERROR(AVERAGE(Data!AV581),"  ")</f>
        <v>40.67984892246168</v>
      </c>
      <c r="AS573" s="67">
        <f>IFERROR(AVERAGE(Data!AW581),"  ")</f>
        <v>9.8651582911420519</v>
      </c>
      <c r="AT573" s="67">
        <f>IFERROR(AVERAGE(Data!AX581),"  ")</f>
        <v>-2.8797474668245004</v>
      </c>
      <c r="AU573" s="66">
        <f>IFERROR(AVERAGE(Data!AZ581), "  ")</f>
        <v>225.45500000000001</v>
      </c>
      <c r="AV573" s="66">
        <f>IFERROR(AVERAGE(Data!BA581), "  ")</f>
        <v>19.350000000000001</v>
      </c>
      <c r="AW573" s="66">
        <f>IFERROR(AVERAGE(Data!BB581), "  ")</f>
        <v>513.63499999999999</v>
      </c>
      <c r="AX573" s="66">
        <f>IFERROR(AVERAGE(Data!BC581), "  ")</f>
        <v>1.4</v>
      </c>
      <c r="AY573" s="66">
        <f>IFERROR(AVERAGE(Data!BD581), "  ")</f>
        <v>759.84</v>
      </c>
      <c r="AZ573" s="66">
        <f>IFERROR(AVERAGE(Data!BE581), "  ")</f>
        <v>8989.146999999999</v>
      </c>
      <c r="BA573" s="66">
        <f>IFERROR(AVERAGE(Data!BF581), "  ")</f>
        <v>4064.3919999999998</v>
      </c>
      <c r="BB573" s="66">
        <f>IFERROR(AVERAGE(Data!BG581), "  ")</f>
        <v>9310.0649999999987</v>
      </c>
      <c r="BC573" s="66">
        <f>IFERROR(AVERAGE(Data!BH581), "  ")</f>
        <v>228.22799999999998</v>
      </c>
      <c r="BD573" s="66">
        <f>IFERROR(AVERAGE(Data!BI581), "  ")</f>
        <v>22591.831999999995</v>
      </c>
    </row>
    <row r="574" spans="1:56" x14ac:dyDescent="0.25">
      <c r="A574" s="59">
        <f t="shared" si="8"/>
        <v>41629</v>
      </c>
      <c r="B574" s="66">
        <f>IFERROR(AVERAGE(Data!B582),"  ")</f>
        <v>182548</v>
      </c>
      <c r="C574" s="66">
        <f>IFERROR(AVERAGE(Data!C582),"  ")</f>
        <v>129400</v>
      </c>
      <c r="D574" s="66">
        <f>IFERROR(AVERAGE(Data!D582),"  ")</f>
        <v>0</v>
      </c>
      <c r="E574" s="66">
        <f>IFERROR(AVERAGE(Data!E582),"  ")</f>
        <v>311948</v>
      </c>
      <c r="F574" s="66">
        <f>IFERROR(AVERAGE(Data!F582),"  ")</f>
        <v>325150.75</v>
      </c>
      <c r="G574" s="66">
        <f>IFERROR(AVERAGE(Data!G582),"  ")</f>
        <v>394044.41666666669</v>
      </c>
      <c r="H574" s="67">
        <f>IFERROR(AVERAGE(Data!H582),"  ")</f>
        <v>137.42141715503462</v>
      </c>
      <c r="I574" s="67">
        <f>IFERROR(AVERAGE(Data!I582),"  ")</f>
        <v>42.318163414927731</v>
      </c>
      <c r="J574" s="67">
        <f>IFERROR(AVERAGE(Data!J582),"  ")</f>
        <v>-17.483731212196261</v>
      </c>
      <c r="K574" s="66">
        <f>IFERROR(AVERAGE(Data!L582),"  ")</f>
        <v>6000</v>
      </c>
      <c r="L574" s="66">
        <f>IFERROR(AVERAGE(Data!M582),"  ")</f>
        <v>11000</v>
      </c>
      <c r="M574" s="66">
        <f>IFERROR(AVERAGE(Data!N582),"  ")</f>
        <v>8400</v>
      </c>
      <c r="N574" s="66">
        <f>IFERROR(AVERAGE(Data!O582),"  ")</f>
        <v>25400</v>
      </c>
      <c r="O574" s="66">
        <f>IFERROR(AVERAGE(Data!P582),"  ")</f>
        <v>22162.5</v>
      </c>
      <c r="P574" s="66">
        <f>IFERROR(AVERAGE(Data!Q582),"  ")</f>
        <v>20675</v>
      </c>
      <c r="Q574" s="67">
        <f>IFERROR(AVERAGE(Data!R582),"  ")</f>
        <v>-11.343804537521818</v>
      </c>
      <c r="R574" s="67">
        <f>IFERROR(AVERAGE(Data!S582),"  ")</f>
        <v>9.4444444444444553</v>
      </c>
      <c r="S574" s="67">
        <f>IFERROR(AVERAGE(Data!T582),"  ")</f>
        <v>7.1946795646916639</v>
      </c>
      <c r="T574" s="66">
        <f>IFERROR(AVERAGE(Data!V582), " ")</f>
        <v>209800</v>
      </c>
      <c r="U574" s="66">
        <f>IFERROR(AVERAGE(Data!W582), " ")</f>
        <v>105550</v>
      </c>
      <c r="V574" s="66">
        <f>IFERROR(AVERAGE(Data!X582), " ")</f>
        <v>46200</v>
      </c>
      <c r="W574" s="66">
        <f>IFERROR(AVERAGE(Data!Y582), " ")</f>
        <v>361550</v>
      </c>
      <c r="X574" s="66">
        <f>IFERROR(AVERAGE(Data!Z582), " ")</f>
        <v>433359.25</v>
      </c>
      <c r="Y574" s="66">
        <f>IFERROR(AVERAGE(Data!AA582), " ")</f>
        <v>379872.66666666669</v>
      </c>
      <c r="Z574" s="67">
        <f>IFERROR(AVERAGE(Data!AB582), " ")</f>
        <v>28.944477731176342</v>
      </c>
      <c r="AA574" s="67">
        <f>IFERROR(AVERAGE(Data!AC582), " ")</f>
        <v>2.3270132472106297</v>
      </c>
      <c r="AB574" s="67">
        <f>IFERROR(AVERAGE(Data!AD582), " ")</f>
        <v>14.080134746906413</v>
      </c>
      <c r="AC574" s="66">
        <f>IFERROR(AVERAGE(Data!AF582), "  ")</f>
        <v>3200</v>
      </c>
      <c r="AD574" s="66">
        <f>IFERROR(AVERAGE(Data!AG582), "  ")</f>
        <v>4950</v>
      </c>
      <c r="AE574" s="66">
        <f>IFERROR(AVERAGE(Data!AH582), "  ")</f>
        <v>0</v>
      </c>
      <c r="AF574" s="66">
        <f>IFERROR(AVERAGE(Data!AI582), "  ")</f>
        <v>8150</v>
      </c>
      <c r="AG574" s="66">
        <f>IFERROR(AVERAGE(Data!AJ582), "  ")</f>
        <v>4375</v>
      </c>
      <c r="AH574" s="66">
        <f>IFERROR(AVERAGE(Data!AK582), "  ")</f>
        <v>6251.833333333333</v>
      </c>
      <c r="AI574" s="67" t="str">
        <f>IFERROR(AVERAGE(Data!AL582), "  ")</f>
        <v xml:space="preserve">  </v>
      </c>
      <c r="AJ574" s="67">
        <f>IFERROR(AVERAGE(Data!AM582), "  ")</f>
        <v>422.38805970149258</v>
      </c>
      <c r="AK574" s="67">
        <f>IFERROR(AVERAGE(Data!AN582), "  ")</f>
        <v>-30.020527311988477</v>
      </c>
      <c r="AL574" s="66">
        <f>IFERROR(AVERAGE(Data!AP582),"  ")</f>
        <v>401548</v>
      </c>
      <c r="AM574" s="66">
        <f>IFERROR(AVERAGE(Data!AQ582),"  ")</f>
        <v>250900</v>
      </c>
      <c r="AN574" s="66">
        <f>IFERROR(AVERAGE(Data!AR582),"  ")</f>
        <v>54600</v>
      </c>
      <c r="AO574" s="66">
        <f>IFERROR(AVERAGE(Data!AS582),"  ")</f>
        <v>707048</v>
      </c>
      <c r="AP574" s="66">
        <f>IFERROR(AVERAGE(Data!AT582),"  ")</f>
        <v>785047.5</v>
      </c>
      <c r="AQ574" s="66">
        <f>IFERROR(AVERAGE(Data!AU582),"  ")</f>
        <v>800843.91666666663</v>
      </c>
      <c r="AR574" s="67">
        <f>IFERROR(AVERAGE(Data!AV582),"  ")</f>
        <v>60.535110981944996</v>
      </c>
      <c r="AS574" s="67">
        <f>IFERROR(AVERAGE(Data!AW582),"  ")</f>
        <v>16.638691170205288</v>
      </c>
      <c r="AT574" s="67">
        <f>IFERROR(AVERAGE(Data!AX582),"  ")</f>
        <v>-1.9724713315443121</v>
      </c>
      <c r="AU574" s="66">
        <f>IFERROR(AVERAGE(Data!AZ582), "  ")</f>
        <v>311.94799999999998</v>
      </c>
      <c r="AV574" s="66">
        <f>IFERROR(AVERAGE(Data!BA582), "  ")</f>
        <v>25.4</v>
      </c>
      <c r="AW574" s="66">
        <f>IFERROR(AVERAGE(Data!BB582), "  ")</f>
        <v>361.55</v>
      </c>
      <c r="AX574" s="66">
        <f>IFERROR(AVERAGE(Data!BC582), "  ")</f>
        <v>8.15</v>
      </c>
      <c r="AY574" s="66">
        <f>IFERROR(AVERAGE(Data!BD582), "  ")</f>
        <v>707.048</v>
      </c>
      <c r="AZ574" s="66">
        <f>IFERROR(AVERAGE(Data!BE582), "  ")</f>
        <v>9301.0949999999993</v>
      </c>
      <c r="BA574" s="66">
        <f>IFERROR(AVERAGE(Data!BF582), "  ")</f>
        <v>4089.7919999999999</v>
      </c>
      <c r="BB574" s="66">
        <f>IFERROR(AVERAGE(Data!BG582), "  ")</f>
        <v>9671.614999999998</v>
      </c>
      <c r="BC574" s="66">
        <f>IFERROR(AVERAGE(Data!BH582), "  ")</f>
        <v>236.37799999999999</v>
      </c>
      <c r="BD574" s="66">
        <f>IFERROR(AVERAGE(Data!BI582), "  ")</f>
        <v>23298.879999999994</v>
      </c>
    </row>
    <row r="575" spans="1:56" x14ac:dyDescent="0.25">
      <c r="A575" s="59">
        <f t="shared" si="8"/>
        <v>41636</v>
      </c>
      <c r="B575" s="66">
        <f>IFERROR(AVERAGE(Data!B583),"  ")</f>
        <v>72000</v>
      </c>
      <c r="C575" s="66">
        <f>IFERROR(AVERAGE(Data!C583),"  ")</f>
        <v>131350</v>
      </c>
      <c r="D575" s="66">
        <f>IFERROR(AVERAGE(Data!D583),"  ")</f>
        <v>0</v>
      </c>
      <c r="E575" s="66">
        <f>IFERROR(AVERAGE(Data!E583),"  ")</f>
        <v>203350</v>
      </c>
      <c r="F575" s="66">
        <f>IFERROR(AVERAGE(Data!F583),"  ")</f>
        <v>271338.25</v>
      </c>
      <c r="G575" s="66">
        <f>IFERROR(AVERAGE(Data!G583),"  ")</f>
        <v>324395.16666666669</v>
      </c>
      <c r="H575" s="67">
        <f>IFERROR(AVERAGE(Data!H583),"  ")</f>
        <v>243.7869822485207</v>
      </c>
      <c r="I575" s="67">
        <f>IFERROR(AVERAGE(Data!I583),"  ")</f>
        <v>61.40998185657773</v>
      </c>
      <c r="J575" s="67">
        <f>IFERROR(AVERAGE(Data!J583),"  ")</f>
        <v>-16.355643399947905</v>
      </c>
      <c r="K575" s="66">
        <f>IFERROR(AVERAGE(Data!L583),"  ")</f>
        <v>4800</v>
      </c>
      <c r="L575" s="66">
        <f>IFERROR(AVERAGE(Data!M583),"  ")</f>
        <v>3500</v>
      </c>
      <c r="M575" s="66">
        <f>IFERROR(AVERAGE(Data!N583),"  ")</f>
        <v>12600</v>
      </c>
      <c r="N575" s="66">
        <f>IFERROR(AVERAGE(Data!O583),"  ")</f>
        <v>20900</v>
      </c>
      <c r="O575" s="66">
        <f>IFERROR(AVERAGE(Data!P583),"  ")</f>
        <v>22462.5</v>
      </c>
      <c r="P575" s="66">
        <f>IFERROR(AVERAGE(Data!Q583),"  ")</f>
        <v>22183.333333333332</v>
      </c>
      <c r="Q575" s="67">
        <f>IFERROR(AVERAGE(Data!R583),"  ")</f>
        <v>57.142857142857139</v>
      </c>
      <c r="R575" s="67">
        <f>IFERROR(AVERAGE(Data!S583),"  ")</f>
        <v>23.251028806584362</v>
      </c>
      <c r="S575" s="67">
        <f>IFERROR(AVERAGE(Data!T583),"  ")</f>
        <v>1.2584522915101592</v>
      </c>
      <c r="T575" s="66">
        <f>IFERROR(AVERAGE(Data!V583), " ")</f>
        <v>200500</v>
      </c>
      <c r="U575" s="66">
        <f>IFERROR(AVERAGE(Data!W583), " ")</f>
        <v>149300</v>
      </c>
      <c r="V575" s="66">
        <f>IFERROR(AVERAGE(Data!X583), " ")</f>
        <v>43400</v>
      </c>
      <c r="W575" s="66">
        <f>IFERROR(AVERAGE(Data!Y583), " ")</f>
        <v>393200</v>
      </c>
      <c r="X575" s="66">
        <f>IFERROR(AVERAGE(Data!Z583), " ")</f>
        <v>416283.75</v>
      </c>
      <c r="Y575" s="66">
        <f>IFERROR(AVERAGE(Data!AA583), " ")</f>
        <v>316111.58333333331</v>
      </c>
      <c r="Z575" s="67">
        <f>IFERROR(AVERAGE(Data!AB583), " ")</f>
        <v>55.307593561765579</v>
      </c>
      <c r="AA575" s="67">
        <f>IFERROR(AVERAGE(Data!AC583), " ")</f>
        <v>22.082537233987964</v>
      </c>
      <c r="AB575" s="67">
        <f>IFERROR(AVERAGE(Data!AD583), " ")</f>
        <v>31.688863030696712</v>
      </c>
      <c r="AC575" s="66">
        <f>IFERROR(AVERAGE(Data!AF583), "  ")</f>
        <v>9600</v>
      </c>
      <c r="AD575" s="66">
        <f>IFERROR(AVERAGE(Data!AG583), "  ")</f>
        <v>8750</v>
      </c>
      <c r="AE575" s="66">
        <f>IFERROR(AVERAGE(Data!AH583), "  ")</f>
        <v>0</v>
      </c>
      <c r="AF575" s="66">
        <f>IFERROR(AVERAGE(Data!AI583), "  ")</f>
        <v>18350</v>
      </c>
      <c r="AG575" s="66">
        <f>IFERROR(AVERAGE(Data!AJ583), "  ")</f>
        <v>7775</v>
      </c>
      <c r="AH575" s="66">
        <f>IFERROR(AVERAGE(Data!AK583), "  ")</f>
        <v>3704.1666666666665</v>
      </c>
      <c r="AI575" s="67" t="str">
        <f>IFERROR(AVERAGE(Data!AL583), "  ")</f>
        <v xml:space="preserve">  </v>
      </c>
      <c r="AJ575" s="67">
        <f>IFERROR(AVERAGE(Data!AM583), "  ")</f>
        <v>1677.1428571428573</v>
      </c>
      <c r="AK575" s="67">
        <f>IFERROR(AVERAGE(Data!AN583), "  ")</f>
        <v>109.89876265466818</v>
      </c>
      <c r="AL575" s="66">
        <f>IFERROR(AVERAGE(Data!AP583),"  ")</f>
        <v>286900</v>
      </c>
      <c r="AM575" s="66">
        <f>IFERROR(AVERAGE(Data!AQ583),"  ")</f>
        <v>292900</v>
      </c>
      <c r="AN575" s="66">
        <f>IFERROR(AVERAGE(Data!AR583),"  ")</f>
        <v>56000</v>
      </c>
      <c r="AO575" s="66">
        <f>IFERROR(AVERAGE(Data!AS583),"  ")</f>
        <v>635800</v>
      </c>
      <c r="AP575" s="66">
        <f>IFERROR(AVERAGE(Data!AT583),"  ")</f>
        <v>717859.5</v>
      </c>
      <c r="AQ575" s="66">
        <f>IFERROR(AVERAGE(Data!AU583),"  ")</f>
        <v>666394.25</v>
      </c>
      <c r="AR575" s="67">
        <f>IFERROR(AVERAGE(Data!AV583),"  ")</f>
        <v>95.255278310940497</v>
      </c>
      <c r="AS575" s="67">
        <f>IFERROR(AVERAGE(Data!AW583),"  ")</f>
        <v>36.021870079374253</v>
      </c>
      <c r="AT575" s="67">
        <f>IFERROR(AVERAGE(Data!AX583),"  ")</f>
        <v>7.7229432877009341</v>
      </c>
      <c r="AU575" s="66">
        <f>IFERROR(AVERAGE(Data!AZ583), "  ")</f>
        <v>203.35</v>
      </c>
      <c r="AV575" s="66">
        <f>IFERROR(AVERAGE(Data!BA583), "  ")</f>
        <v>20.9</v>
      </c>
      <c r="AW575" s="66">
        <f>IFERROR(AVERAGE(Data!BB583), "  ")</f>
        <v>393.2</v>
      </c>
      <c r="AX575" s="66">
        <f>IFERROR(AVERAGE(Data!BC583), "  ")</f>
        <v>18.350000000000001</v>
      </c>
      <c r="AY575" s="66">
        <f>IFERROR(AVERAGE(Data!BD583), "  ")</f>
        <v>635.79999999999995</v>
      </c>
      <c r="AZ575" s="66">
        <f>IFERROR(AVERAGE(Data!BE583), "  ")</f>
        <v>9504.4449999999997</v>
      </c>
      <c r="BA575" s="66">
        <f>IFERROR(AVERAGE(Data!BF583), "  ")</f>
        <v>4110.692</v>
      </c>
      <c r="BB575" s="66">
        <f>IFERROR(AVERAGE(Data!BG583), "  ")</f>
        <v>10064.814999999999</v>
      </c>
      <c r="BC575" s="66">
        <f>IFERROR(AVERAGE(Data!BH583), "  ")</f>
        <v>254.72799999999998</v>
      </c>
      <c r="BD575" s="66">
        <f>IFERROR(AVERAGE(Data!BI583), "  ")</f>
        <v>23934.679999999993</v>
      </c>
    </row>
    <row r="576" spans="1:56" x14ac:dyDescent="0.25">
      <c r="A576" s="59">
        <f t="shared" si="8"/>
        <v>41643</v>
      </c>
      <c r="B576" s="66">
        <f>IFERROR(AVERAGE(Data!B584),"  ")</f>
        <v>71400</v>
      </c>
      <c r="C576" s="66">
        <f>IFERROR(AVERAGE(Data!C584),"  ")</f>
        <v>115900</v>
      </c>
      <c r="D576" s="66">
        <f>IFERROR(AVERAGE(Data!D584),"  ")</f>
        <v>0</v>
      </c>
      <c r="E576" s="66">
        <f>IFERROR(AVERAGE(Data!E584),"  ")</f>
        <v>187300</v>
      </c>
      <c r="F576" s="66">
        <f>IFERROR(AVERAGE(Data!F584),"  ")</f>
        <v>232013.25</v>
      </c>
      <c r="G576" s="66">
        <f>IFERROR(AVERAGE(Data!G584),"  ")</f>
        <v>264943.25</v>
      </c>
      <c r="H576" s="67">
        <f>IFERROR(AVERAGE(Data!H584),"  ")</f>
        <v>207.80608052588332</v>
      </c>
      <c r="I576" s="67">
        <f>IFERROR(AVERAGE(Data!I584),"  ")</f>
        <v>123.32049955482832</v>
      </c>
      <c r="J576" s="67">
        <f>IFERROR(AVERAGE(Data!J584),"  ")</f>
        <v>-12.429076792860361</v>
      </c>
      <c r="K576" s="66">
        <f>IFERROR(AVERAGE(Data!L584),"  ")</f>
        <v>3000</v>
      </c>
      <c r="L576" s="66">
        <f>IFERROR(AVERAGE(Data!M584),"  ")</f>
        <v>10450</v>
      </c>
      <c r="M576" s="66">
        <f>IFERROR(AVERAGE(Data!N584),"  ")</f>
        <v>8400</v>
      </c>
      <c r="N576" s="66">
        <f>IFERROR(AVERAGE(Data!O584),"  ")</f>
        <v>21850</v>
      </c>
      <c r="O576" s="66">
        <f>IFERROR(AVERAGE(Data!P584),"  ")</f>
        <v>21875</v>
      </c>
      <c r="P576" s="66">
        <f>IFERROR(AVERAGE(Data!Q584),"  ")</f>
        <v>22270.833333333332</v>
      </c>
      <c r="Q576" s="67">
        <f>IFERROR(AVERAGE(Data!R584),"  ")</f>
        <v>1.1574074074074181</v>
      </c>
      <c r="R576" s="67">
        <f>IFERROR(AVERAGE(Data!S584),"  ")</f>
        <v>10.062893081761004</v>
      </c>
      <c r="S576" s="67">
        <f>IFERROR(AVERAGE(Data!T584),"  ")</f>
        <v>-1.7773620205799756</v>
      </c>
      <c r="T576" s="66">
        <f>IFERROR(AVERAGE(Data!V584), " ")</f>
        <v>207650</v>
      </c>
      <c r="U576" s="66">
        <f>IFERROR(AVERAGE(Data!W584), " ")</f>
        <v>122500</v>
      </c>
      <c r="V576" s="66">
        <f>IFERROR(AVERAGE(Data!X584), " ")</f>
        <v>33600</v>
      </c>
      <c r="W576" s="66">
        <f>IFERROR(AVERAGE(Data!Y584), " ")</f>
        <v>363750</v>
      </c>
      <c r="X576" s="66">
        <f>IFERROR(AVERAGE(Data!Z584), " ")</f>
        <v>408033.75</v>
      </c>
      <c r="Y576" s="66">
        <f>IFERROR(AVERAGE(Data!AA584), " ")</f>
        <v>290355.83333333331</v>
      </c>
      <c r="Z576" s="67">
        <f>IFERROR(AVERAGE(Data!AB584), " ")</f>
        <v>20.427081609005128</v>
      </c>
      <c r="AA576" s="67">
        <f>IFERROR(AVERAGE(Data!AC584), " ")</f>
        <v>36.71109689016356</v>
      </c>
      <c r="AB576" s="67">
        <f>IFERROR(AVERAGE(Data!AD584), " ")</f>
        <v>40.528862573795955</v>
      </c>
      <c r="AC576" s="66">
        <f>IFERROR(AVERAGE(Data!AF584), "  ")</f>
        <v>0</v>
      </c>
      <c r="AD576" s="66">
        <f>IFERROR(AVERAGE(Data!AG584), "  ")</f>
        <v>3500</v>
      </c>
      <c r="AE576" s="66">
        <f>IFERROR(AVERAGE(Data!AH584), "  ")</f>
        <v>1400</v>
      </c>
      <c r="AF576" s="66">
        <f>IFERROR(AVERAGE(Data!AI584), "  ")</f>
        <v>4900</v>
      </c>
      <c r="AG576" s="66">
        <f>IFERROR(AVERAGE(Data!AJ584), "  ")</f>
        <v>8200</v>
      </c>
      <c r="AH576" s="66">
        <f>IFERROR(AVERAGE(Data!AK584), "  ")</f>
        <v>3804.1666666666665</v>
      </c>
      <c r="AI576" s="67">
        <f>IFERROR(AVERAGE(Data!AL584), "  ")</f>
        <v>39.999999999999993</v>
      </c>
      <c r="AJ576" s="67">
        <f>IFERROR(AVERAGE(Data!AM584), "  ")</f>
        <v>524.76190476190482</v>
      </c>
      <c r="AK576" s="67">
        <f>IFERROR(AVERAGE(Data!AN584), "  ")</f>
        <v>115.55312157721795</v>
      </c>
      <c r="AL576" s="66">
        <f>IFERROR(AVERAGE(Data!AP584),"  ")</f>
        <v>282050</v>
      </c>
      <c r="AM576" s="66">
        <f>IFERROR(AVERAGE(Data!AQ584),"  ")</f>
        <v>252350</v>
      </c>
      <c r="AN576" s="66">
        <f>IFERROR(AVERAGE(Data!AR584),"  ")</f>
        <v>43400</v>
      </c>
      <c r="AO576" s="66">
        <f>IFERROR(AVERAGE(Data!AS584),"  ")</f>
        <v>577800</v>
      </c>
      <c r="AP576" s="66">
        <f>IFERROR(AVERAGE(Data!AT584),"  ")</f>
        <v>670122</v>
      </c>
      <c r="AQ576" s="66">
        <f>IFERROR(AVERAGE(Data!AU584),"  ")</f>
        <v>581374.08333333337</v>
      </c>
      <c r="AR576" s="67">
        <f>IFERROR(AVERAGE(Data!AV584),"  ")</f>
        <v>48.917525773195877</v>
      </c>
      <c r="AS576" s="67">
        <f>IFERROR(AVERAGE(Data!AW584),"  ")</f>
        <v>58.21770688658858</v>
      </c>
      <c r="AT576" s="67">
        <f>IFERROR(AVERAGE(Data!AX584),"  ")</f>
        <v>15.265200016799273</v>
      </c>
      <c r="AU576" s="66">
        <f>IFERROR(AVERAGE(Data!AZ584), "  ")</f>
        <v>187.3</v>
      </c>
      <c r="AV576" s="66">
        <f>IFERROR(AVERAGE(Data!BA584), "  ")</f>
        <v>21.85</v>
      </c>
      <c r="AW576" s="66">
        <f>IFERROR(AVERAGE(Data!BB584), "  ")</f>
        <v>363.75</v>
      </c>
      <c r="AX576" s="66">
        <f>IFERROR(AVERAGE(Data!BC584), "  ")</f>
        <v>4.9000000000000004</v>
      </c>
      <c r="AY576" s="66">
        <f>IFERROR(AVERAGE(Data!BD584), "  ")</f>
        <v>577.79999999999995</v>
      </c>
      <c r="AZ576" s="66">
        <f>IFERROR(AVERAGE(Data!BE584), "  ")</f>
        <v>187.3</v>
      </c>
      <c r="BA576" s="66">
        <f>IFERROR(AVERAGE(Data!BF584), "  ")</f>
        <v>21.85</v>
      </c>
      <c r="BB576" s="66">
        <f>IFERROR(AVERAGE(Data!BG584), "  ")</f>
        <v>363.75</v>
      </c>
      <c r="BC576" s="66">
        <f>IFERROR(AVERAGE(Data!BH584), "  ")</f>
        <v>4.9000000000000004</v>
      </c>
      <c r="BD576" s="66">
        <f>IFERROR(AVERAGE(Data!BI584), "  ")</f>
        <v>577.79999999999995</v>
      </c>
    </row>
    <row r="577" spans="1:56" x14ac:dyDescent="0.25">
      <c r="A577" s="59">
        <f t="shared" si="8"/>
        <v>41650</v>
      </c>
      <c r="B577" s="66">
        <f>IFERROR(AVERAGE(Data!B585),"  ")</f>
        <v>38200</v>
      </c>
      <c r="C577" s="66">
        <f>IFERROR(AVERAGE(Data!C585),"  ")</f>
        <v>116650</v>
      </c>
      <c r="D577" s="66">
        <f>IFERROR(AVERAGE(Data!D585),"  ")</f>
        <v>0</v>
      </c>
      <c r="E577" s="66">
        <f>IFERROR(AVERAGE(Data!E585),"  ")</f>
        <v>154850</v>
      </c>
      <c r="F577" s="66">
        <f>IFERROR(AVERAGE(Data!F585),"  ")</f>
        <v>214362</v>
      </c>
      <c r="G577" s="66">
        <f>IFERROR(AVERAGE(Data!G585),"  ")</f>
        <v>238467.66666666666</v>
      </c>
      <c r="H577" s="67">
        <f>IFERROR(AVERAGE(Data!H585),"  ")</f>
        <v>222.01380801863252</v>
      </c>
      <c r="I577" s="67">
        <f>IFERROR(AVERAGE(Data!I585),"  ")</f>
        <v>186.31418668483158</v>
      </c>
      <c r="J577" s="67">
        <f>IFERROR(AVERAGE(Data!J585),"  ")</f>
        <v>-10.108568177656508</v>
      </c>
      <c r="K577" s="66">
        <f>IFERROR(AVERAGE(Data!L585),"  ")</f>
        <v>4400</v>
      </c>
      <c r="L577" s="66">
        <f>IFERROR(AVERAGE(Data!M585),"  ")</f>
        <v>24650</v>
      </c>
      <c r="M577" s="66">
        <f>IFERROR(AVERAGE(Data!N585),"  ")</f>
        <v>4200</v>
      </c>
      <c r="N577" s="66">
        <f>IFERROR(AVERAGE(Data!O585),"  ")</f>
        <v>33250</v>
      </c>
      <c r="O577" s="66">
        <f>IFERROR(AVERAGE(Data!P585),"  ")</f>
        <v>25350</v>
      </c>
      <c r="P577" s="66">
        <f>IFERROR(AVERAGE(Data!Q585),"  ")</f>
        <v>25590.5</v>
      </c>
      <c r="Q577" s="67">
        <f>IFERROR(AVERAGE(Data!R585),"  ")</f>
        <v>-39.324817518248182</v>
      </c>
      <c r="R577" s="67">
        <f>IFERROR(AVERAGE(Data!S585),"  ")</f>
        <v>-14.321926489226867</v>
      </c>
      <c r="S577" s="67">
        <f>IFERROR(AVERAGE(Data!T585),"  ")</f>
        <v>-0.93980187960376327</v>
      </c>
      <c r="T577" s="66">
        <f>IFERROR(AVERAGE(Data!V585), " ")</f>
        <v>74576</v>
      </c>
      <c r="U577" s="66">
        <f>IFERROR(AVERAGE(Data!W585), " ")</f>
        <v>165900</v>
      </c>
      <c r="V577" s="66">
        <f>IFERROR(AVERAGE(Data!X585), " ")</f>
        <v>21000</v>
      </c>
      <c r="W577" s="66">
        <f>IFERROR(AVERAGE(Data!Y585), " ")</f>
        <v>261476</v>
      </c>
      <c r="X577" s="66">
        <f>IFERROR(AVERAGE(Data!Z585), " ")</f>
        <v>344994</v>
      </c>
      <c r="Y577" s="66">
        <f>IFERROR(AVERAGE(Data!AA585), " ")</f>
        <v>266035.66666666669</v>
      </c>
      <c r="Z577" s="67">
        <f>IFERROR(AVERAGE(Data!AB585), " ")</f>
        <v>-11.714814364625958</v>
      </c>
      <c r="AA577" s="67">
        <f>IFERROR(AVERAGE(Data!AC585), " ")</f>
        <v>21.928734066155432</v>
      </c>
      <c r="AB577" s="67">
        <f>IFERROR(AVERAGE(Data!AD585), " ")</f>
        <v>29.679604363825884</v>
      </c>
      <c r="AC577" s="66">
        <f>IFERROR(AVERAGE(Data!AF585), "  ")</f>
        <v>4500</v>
      </c>
      <c r="AD577" s="66">
        <f>IFERROR(AVERAGE(Data!AG585), "  ")</f>
        <v>3400</v>
      </c>
      <c r="AE577" s="66">
        <f>IFERROR(AVERAGE(Data!AH585), "  ")</f>
        <v>0</v>
      </c>
      <c r="AF577" s="66">
        <f>IFERROR(AVERAGE(Data!AI585), "  ")</f>
        <v>7900</v>
      </c>
      <c r="AG577" s="66">
        <f>IFERROR(AVERAGE(Data!AJ585), "  ")</f>
        <v>9825</v>
      </c>
      <c r="AH577" s="66">
        <f>IFERROR(AVERAGE(Data!AK585), "  ")</f>
        <v>2875</v>
      </c>
      <c r="AI577" s="67">
        <f>IFERROR(AVERAGE(Data!AL585), "  ")</f>
        <v>351.42857142857144</v>
      </c>
      <c r="AJ577" s="67">
        <f>IFERROR(AVERAGE(Data!AM585), "  ")</f>
        <v>648.57142857142856</v>
      </c>
      <c r="AK577" s="67">
        <f>IFERROR(AVERAGE(Data!AN585), "  ")</f>
        <v>241.7391304347826</v>
      </c>
      <c r="AL577" s="66">
        <f>IFERROR(AVERAGE(Data!AP585),"  ")</f>
        <v>121676</v>
      </c>
      <c r="AM577" s="66">
        <f>IFERROR(AVERAGE(Data!AQ585),"  ")</f>
        <v>310600</v>
      </c>
      <c r="AN577" s="66">
        <f>IFERROR(AVERAGE(Data!AR585),"  ")</f>
        <v>25200</v>
      </c>
      <c r="AO577" s="66">
        <f>IFERROR(AVERAGE(Data!AS585),"  ")</f>
        <v>457476</v>
      </c>
      <c r="AP577" s="66">
        <f>IFERROR(AVERAGE(Data!AT585),"  ")</f>
        <v>594531</v>
      </c>
      <c r="AQ577" s="66">
        <f>IFERROR(AVERAGE(Data!AU585),"  ")</f>
        <v>532968.83333333337</v>
      </c>
      <c r="AR577" s="67">
        <f>IFERROR(AVERAGE(Data!AV585),"  ")</f>
        <v>14.13787081160649</v>
      </c>
      <c r="AS577" s="67">
        <f>IFERROR(AVERAGE(Data!AW585),"  ")</f>
        <v>52.947100941752566</v>
      </c>
      <c r="AT577" s="67">
        <f>IFERROR(AVERAGE(Data!AX585),"  ")</f>
        <v>11.550800500216862</v>
      </c>
      <c r="AU577" s="66">
        <f>IFERROR(AVERAGE(Data!AZ585), "  ")</f>
        <v>154.85</v>
      </c>
      <c r="AV577" s="66">
        <f>IFERROR(AVERAGE(Data!BA585), "  ")</f>
        <v>33.25</v>
      </c>
      <c r="AW577" s="66">
        <f>IFERROR(AVERAGE(Data!BB585), "  ")</f>
        <v>261.476</v>
      </c>
      <c r="AX577" s="66">
        <f>IFERROR(AVERAGE(Data!BC585), "  ")</f>
        <v>7.9</v>
      </c>
      <c r="AY577" s="66">
        <f>IFERROR(AVERAGE(Data!BD585), "  ")</f>
        <v>457.476</v>
      </c>
      <c r="AZ577" s="66">
        <f>IFERROR(AVERAGE(Data!BE585), "  ")</f>
        <v>342.15</v>
      </c>
      <c r="BA577" s="66">
        <f>IFERROR(AVERAGE(Data!BF585), "  ")</f>
        <v>55.1</v>
      </c>
      <c r="BB577" s="66">
        <f>IFERROR(AVERAGE(Data!BG585), "  ")</f>
        <v>625.226</v>
      </c>
      <c r="BC577" s="66">
        <f>IFERROR(AVERAGE(Data!BH585), "  ")</f>
        <v>12.8</v>
      </c>
      <c r="BD577" s="66">
        <f>IFERROR(AVERAGE(Data!BI585), "  ")</f>
        <v>1035.2759999999998</v>
      </c>
    </row>
    <row r="578" spans="1:56" x14ac:dyDescent="0.25">
      <c r="A578" s="59">
        <f t="shared" si="8"/>
        <v>41657</v>
      </c>
      <c r="B578" s="66">
        <f>IFERROR(AVERAGE(Data!B586),"  ")</f>
        <v>26500</v>
      </c>
      <c r="C578" s="66">
        <f>IFERROR(AVERAGE(Data!C586),"  ")</f>
        <v>145844</v>
      </c>
      <c r="D578" s="66">
        <f>IFERROR(AVERAGE(Data!D586),"  ")</f>
        <v>1400</v>
      </c>
      <c r="E578" s="66">
        <f>IFERROR(AVERAGE(Data!E586),"  ")</f>
        <v>173744</v>
      </c>
      <c r="F578" s="66">
        <f>IFERROR(AVERAGE(Data!F586),"  ")</f>
        <v>179811</v>
      </c>
      <c r="G578" s="66">
        <f>IFERROR(AVERAGE(Data!G586),"  ")</f>
        <v>223212.66666666666</v>
      </c>
      <c r="H578" s="67">
        <f>IFERROR(AVERAGE(Data!H586),"  ")</f>
        <v>34.633087950406825</v>
      </c>
      <c r="I578" s="67">
        <f>IFERROR(AVERAGE(Data!I586),"  ")</f>
        <v>142.05722593542393</v>
      </c>
      <c r="J578" s="67">
        <f>IFERROR(AVERAGE(Data!J586),"  ")</f>
        <v>-19.444087701116118</v>
      </c>
      <c r="K578" s="66">
        <f>IFERROR(AVERAGE(Data!L586),"  ")</f>
        <v>0</v>
      </c>
      <c r="L578" s="66">
        <f>IFERROR(AVERAGE(Data!M586),"  ")</f>
        <v>3490</v>
      </c>
      <c r="M578" s="66">
        <f>IFERROR(AVERAGE(Data!N586),"  ")</f>
        <v>14000</v>
      </c>
      <c r="N578" s="66">
        <f>IFERROR(AVERAGE(Data!O586),"  ")</f>
        <v>17490</v>
      </c>
      <c r="O578" s="66">
        <f>IFERROR(AVERAGE(Data!P586),"  ")</f>
        <v>23372.5</v>
      </c>
      <c r="P578" s="66">
        <f>IFERROR(AVERAGE(Data!Q586),"  ")</f>
        <v>27473.833333333332</v>
      </c>
      <c r="Q578" s="67">
        <f>IFERROR(AVERAGE(Data!R586),"  ")</f>
        <v>-67.641073080481036</v>
      </c>
      <c r="R578" s="67">
        <f>IFERROR(AVERAGE(Data!S586),"  ")</f>
        <v>-34.963478260869564</v>
      </c>
      <c r="S578" s="67">
        <f>IFERROR(AVERAGE(Data!T586),"  ")</f>
        <v>-14.928143748900469</v>
      </c>
      <c r="T578" s="66">
        <f>IFERROR(AVERAGE(Data!V586), " ")</f>
        <v>96800</v>
      </c>
      <c r="U578" s="66">
        <f>IFERROR(AVERAGE(Data!W586), " ")</f>
        <v>147393</v>
      </c>
      <c r="V578" s="66">
        <f>IFERROR(AVERAGE(Data!X586), " ")</f>
        <v>44800</v>
      </c>
      <c r="W578" s="66">
        <f>IFERROR(AVERAGE(Data!Y586), " ")</f>
        <v>288993</v>
      </c>
      <c r="X578" s="66">
        <f>IFERROR(AVERAGE(Data!Z586), " ")</f>
        <v>326854.75</v>
      </c>
      <c r="Y578" s="66">
        <f>IFERROR(AVERAGE(Data!AA586), " ")</f>
        <v>258009.58333333334</v>
      </c>
      <c r="Z578" s="67">
        <f>IFERROR(AVERAGE(Data!AB586), " ")</f>
        <v>-13.591568246374642</v>
      </c>
      <c r="AA578" s="67">
        <f>IFERROR(AVERAGE(Data!AC586), " ")</f>
        <v>10.251912767835991</v>
      </c>
      <c r="AB578" s="67">
        <f>IFERROR(AVERAGE(Data!AD586), " ")</f>
        <v>26.683181987749151</v>
      </c>
      <c r="AC578" s="66">
        <f>IFERROR(AVERAGE(Data!AF586), "  ")</f>
        <v>0</v>
      </c>
      <c r="AD578" s="66">
        <f>IFERROR(AVERAGE(Data!AG586), "  ")</f>
        <v>14000</v>
      </c>
      <c r="AE578" s="66">
        <f>IFERROR(AVERAGE(Data!AH586), "  ")</f>
        <v>0</v>
      </c>
      <c r="AF578" s="66">
        <f>IFERROR(AVERAGE(Data!AI586), "  ")</f>
        <v>14000</v>
      </c>
      <c r="AG578" s="66">
        <f>IFERROR(AVERAGE(Data!AJ586), "  ")</f>
        <v>11287.5</v>
      </c>
      <c r="AH578" s="66">
        <f>IFERROR(AVERAGE(Data!AK586), "  ")</f>
        <v>3358.3333333333335</v>
      </c>
      <c r="AI578" s="67">
        <f>IFERROR(AVERAGE(Data!AL586), "  ")</f>
        <v>2.1897810218978186</v>
      </c>
      <c r="AJ578" s="67">
        <f>IFERROR(AVERAGE(Data!AM586), "  ")</f>
        <v>138.25857519788917</v>
      </c>
      <c r="AK578" s="67">
        <f>IFERROR(AVERAGE(Data!AN586), "  ")</f>
        <v>236.10421836228289</v>
      </c>
      <c r="AL578" s="66">
        <f>IFERROR(AVERAGE(Data!AP586),"  ")</f>
        <v>123300</v>
      </c>
      <c r="AM578" s="66">
        <f>IFERROR(AVERAGE(Data!AQ586),"  ")</f>
        <v>310727</v>
      </c>
      <c r="AN578" s="66">
        <f>IFERROR(AVERAGE(Data!AR586),"  ")</f>
        <v>60200</v>
      </c>
      <c r="AO578" s="66">
        <f>IFERROR(AVERAGE(Data!AS586),"  ")</f>
        <v>494227</v>
      </c>
      <c r="AP578" s="66">
        <f>IFERROR(AVERAGE(Data!AT586),"  ")</f>
        <v>541325.75</v>
      </c>
      <c r="AQ578" s="66">
        <f>IFERROR(AVERAGE(Data!AU586),"  ")</f>
        <v>512054.41666666669</v>
      </c>
      <c r="AR578" s="67">
        <f>IFERROR(AVERAGE(Data!AV586),"  ")</f>
        <v>-6.9690352941176421</v>
      </c>
      <c r="AS578" s="67">
        <f>IFERROR(AVERAGE(Data!AW586),"  ")</f>
        <v>31.574572290565929</v>
      </c>
      <c r="AT578" s="67">
        <f>IFERROR(AVERAGE(Data!AX586),"  ")</f>
        <v>5.7164497328002106</v>
      </c>
      <c r="AU578" s="66">
        <f>IFERROR(AVERAGE(Data!AZ586), "  ")</f>
        <v>173.744</v>
      </c>
      <c r="AV578" s="66">
        <f>IFERROR(AVERAGE(Data!BA586), "  ")</f>
        <v>17.489999999999998</v>
      </c>
      <c r="AW578" s="66">
        <f>IFERROR(AVERAGE(Data!BB586), "  ")</f>
        <v>288.99299999999999</v>
      </c>
      <c r="AX578" s="66">
        <f>IFERROR(AVERAGE(Data!BC586), "  ")</f>
        <v>14</v>
      </c>
      <c r="AY578" s="66">
        <f>IFERROR(AVERAGE(Data!BD586), "  ")</f>
        <v>494.22699999999998</v>
      </c>
      <c r="AZ578" s="66">
        <f>IFERROR(AVERAGE(Data!BE586), "  ")</f>
        <v>515.89400000000001</v>
      </c>
      <c r="BA578" s="66">
        <f>IFERROR(AVERAGE(Data!BF586), "  ")</f>
        <v>72.59</v>
      </c>
      <c r="BB578" s="66">
        <f>IFERROR(AVERAGE(Data!BG586), "  ")</f>
        <v>914.21900000000005</v>
      </c>
      <c r="BC578" s="66">
        <f>IFERROR(AVERAGE(Data!BH586), "  ")</f>
        <v>26.8</v>
      </c>
      <c r="BD578" s="66">
        <f>IFERROR(AVERAGE(Data!BI586), "  ")</f>
        <v>1529.5029999999997</v>
      </c>
    </row>
    <row r="579" spans="1:56" x14ac:dyDescent="0.25">
      <c r="A579" s="59">
        <f t="shared" si="8"/>
        <v>41664</v>
      </c>
      <c r="B579" s="66">
        <f>IFERROR(AVERAGE(Data!B587),"  ")</f>
        <v>51548</v>
      </c>
      <c r="C579" s="66">
        <f>IFERROR(AVERAGE(Data!C587),"  ")</f>
        <v>168550</v>
      </c>
      <c r="D579" s="66">
        <f>IFERROR(AVERAGE(Data!D587),"  ")</f>
        <v>0</v>
      </c>
      <c r="E579" s="66">
        <f>IFERROR(AVERAGE(Data!E587),"  ")</f>
        <v>220098</v>
      </c>
      <c r="F579" s="66">
        <f>IFERROR(AVERAGE(Data!F587),"  ")</f>
        <v>183998</v>
      </c>
      <c r="G579" s="66">
        <f>IFERROR(AVERAGE(Data!G587),"  ")</f>
        <v>231456.91666666666</v>
      </c>
      <c r="H579" s="67">
        <f>IFERROR(AVERAGE(Data!H587),"  ")</f>
        <v>266.2196339434276</v>
      </c>
      <c r="I579" s="67">
        <f>IFERROR(AVERAGE(Data!I587),"  ")</f>
        <v>146.90426988003543</v>
      </c>
      <c r="J579" s="67">
        <f>IFERROR(AVERAGE(Data!J587),"  ")</f>
        <v>-20.504427929891921</v>
      </c>
      <c r="K579" s="66">
        <f>IFERROR(AVERAGE(Data!L587),"  ")</f>
        <v>6400</v>
      </c>
      <c r="L579" s="66">
        <f>IFERROR(AVERAGE(Data!M587),"  ")</f>
        <v>0</v>
      </c>
      <c r="M579" s="66">
        <f>IFERROR(AVERAGE(Data!N587),"  ")</f>
        <v>7000</v>
      </c>
      <c r="N579" s="66">
        <f>IFERROR(AVERAGE(Data!O587),"  ")</f>
        <v>13400</v>
      </c>
      <c r="O579" s="66">
        <f>IFERROR(AVERAGE(Data!P587),"  ")</f>
        <v>21497.5</v>
      </c>
      <c r="P579" s="66">
        <f>IFERROR(AVERAGE(Data!Q587),"  ")</f>
        <v>30232.166666666668</v>
      </c>
      <c r="Q579" s="67">
        <f>IFERROR(AVERAGE(Data!R587),"  ")</f>
        <v>-76.262178919397698</v>
      </c>
      <c r="R579" s="67">
        <f>IFERROR(AVERAGE(Data!S587),"  ")</f>
        <v>-53.991439272338148</v>
      </c>
      <c r="S579" s="67">
        <f>IFERROR(AVERAGE(Data!T587),"  ")</f>
        <v>-28.891963857480718</v>
      </c>
      <c r="T579" s="66">
        <f>IFERROR(AVERAGE(Data!V587), " ")</f>
        <v>217800</v>
      </c>
      <c r="U579" s="66">
        <f>IFERROR(AVERAGE(Data!W587), " ")</f>
        <v>229275</v>
      </c>
      <c r="V579" s="66">
        <f>IFERROR(AVERAGE(Data!X587), " ")</f>
        <v>44800</v>
      </c>
      <c r="W579" s="66">
        <f>IFERROR(AVERAGE(Data!Y587), " ")</f>
        <v>491875</v>
      </c>
      <c r="X579" s="66">
        <f>IFERROR(AVERAGE(Data!Z587), " ")</f>
        <v>351523.5</v>
      </c>
      <c r="Y579" s="66">
        <f>IFERROR(AVERAGE(Data!AA587), " ")</f>
        <v>276795.08333333331</v>
      </c>
      <c r="Z579" s="67">
        <f>IFERROR(AVERAGE(Data!AB587), " ")</f>
        <v>28.790735183992378</v>
      </c>
      <c r="AA579" s="67">
        <f>IFERROR(AVERAGE(Data!AC587), " ")</f>
        <v>6.9606493279273485</v>
      </c>
      <c r="AB579" s="67">
        <f>IFERROR(AVERAGE(Data!AD587), " ")</f>
        <v>26.997739904460015</v>
      </c>
      <c r="AC579" s="66">
        <f>IFERROR(AVERAGE(Data!AF587), "  ")</f>
        <v>0</v>
      </c>
      <c r="AD579" s="66">
        <f>IFERROR(AVERAGE(Data!AG587), "  ")</f>
        <v>0</v>
      </c>
      <c r="AE579" s="66">
        <f>IFERROR(AVERAGE(Data!AH587), "  ")</f>
        <v>0</v>
      </c>
      <c r="AF579" s="66">
        <f>IFERROR(AVERAGE(Data!AI587), "  ")</f>
        <v>0</v>
      </c>
      <c r="AG579" s="66">
        <f>IFERROR(AVERAGE(Data!AJ587), "  ")</f>
        <v>6700</v>
      </c>
      <c r="AH579" s="66">
        <f>IFERROR(AVERAGE(Data!AK587), "  ")</f>
        <v>3308.3333333333335</v>
      </c>
      <c r="AI579" s="67" t="str">
        <f>IFERROR(AVERAGE(Data!AL587), "  ")</f>
        <v xml:space="preserve">  </v>
      </c>
      <c r="AJ579" s="67">
        <f>IFERROR(AVERAGE(Data!AM587), "  ")</f>
        <v>41.424802110817936</v>
      </c>
      <c r="AK579" s="67">
        <f>IFERROR(AVERAGE(Data!AN587), "  ")</f>
        <v>102.51889168765742</v>
      </c>
      <c r="AL579" s="66">
        <f>IFERROR(AVERAGE(Data!AP587),"  ")</f>
        <v>275748</v>
      </c>
      <c r="AM579" s="66">
        <f>IFERROR(AVERAGE(Data!AQ587),"  ")</f>
        <v>397825</v>
      </c>
      <c r="AN579" s="66">
        <f>IFERROR(AVERAGE(Data!AR587),"  ")</f>
        <v>51800</v>
      </c>
      <c r="AO579" s="66">
        <f>IFERROR(AVERAGE(Data!AS587),"  ")</f>
        <v>725373</v>
      </c>
      <c r="AP579" s="66">
        <f>IFERROR(AVERAGE(Data!AT587),"  ")</f>
        <v>563719</v>
      </c>
      <c r="AQ579" s="66">
        <f>IFERROR(AVERAGE(Data!AU587),"  ")</f>
        <v>541792.5</v>
      </c>
      <c r="AR579" s="67">
        <f>IFERROR(AVERAGE(Data!AV587),"  ")</f>
        <v>45.520474734586777</v>
      </c>
      <c r="AS579" s="67">
        <f>IFERROR(AVERAGE(Data!AW587),"  ")</f>
        <v>23.994571433599042</v>
      </c>
      <c r="AT579" s="67">
        <f>IFERROR(AVERAGE(Data!AX587),"  ")</f>
        <v>4.0470290747841586</v>
      </c>
      <c r="AU579" s="66">
        <f>IFERROR(AVERAGE(Data!AZ587), "  ")</f>
        <v>220.09800000000001</v>
      </c>
      <c r="AV579" s="66">
        <f>IFERROR(AVERAGE(Data!BA587), "  ")</f>
        <v>13.4</v>
      </c>
      <c r="AW579" s="66">
        <f>IFERROR(AVERAGE(Data!BB587), "  ")</f>
        <v>491.875</v>
      </c>
      <c r="AX579" s="66">
        <f>IFERROR(AVERAGE(Data!BC587), "  ")</f>
        <v>0</v>
      </c>
      <c r="AY579" s="66">
        <f>IFERROR(AVERAGE(Data!BD587), "  ")</f>
        <v>725.37300000000005</v>
      </c>
      <c r="AZ579" s="66">
        <f>IFERROR(AVERAGE(Data!BE587), "  ")</f>
        <v>735.99199999999996</v>
      </c>
      <c r="BA579" s="66">
        <f>IFERROR(AVERAGE(Data!BF587), "  ")</f>
        <v>85.990000000000009</v>
      </c>
      <c r="BB579" s="66">
        <f>IFERROR(AVERAGE(Data!BG587), "  ")</f>
        <v>1406.0940000000001</v>
      </c>
      <c r="BC579" s="66">
        <f>IFERROR(AVERAGE(Data!BH587), "  ")</f>
        <v>26.8</v>
      </c>
      <c r="BD579" s="66">
        <f>IFERROR(AVERAGE(Data!BI587), "  ")</f>
        <v>2254.8759999999997</v>
      </c>
    </row>
    <row r="580" spans="1:56" x14ac:dyDescent="0.25">
      <c r="A580" s="59">
        <f t="shared" ref="A580:A643" si="9">A579+7</f>
        <v>41671</v>
      </c>
      <c r="B580" s="66">
        <f>IFERROR(AVERAGE(Data!B588),"  ")</f>
        <v>68900</v>
      </c>
      <c r="C580" s="66">
        <f>IFERROR(AVERAGE(Data!C588),"  ")</f>
        <v>160336</v>
      </c>
      <c r="D580" s="66">
        <f>IFERROR(AVERAGE(Data!D588),"  ")</f>
        <v>0</v>
      </c>
      <c r="E580" s="66">
        <f>IFERROR(AVERAGE(Data!E588),"  ")</f>
        <v>229236</v>
      </c>
      <c r="F580" s="66">
        <f>IFERROR(AVERAGE(Data!F588),"  ")</f>
        <v>194482</v>
      </c>
      <c r="G580" s="66">
        <f>IFERROR(AVERAGE(Data!G588),"  ")</f>
        <v>242991.66666666666</v>
      </c>
      <c r="H580" s="67">
        <f>IFERROR(AVERAGE(Data!H588),"  ")</f>
        <v>152.60165289256202</v>
      </c>
      <c r="I580" s="67">
        <f>IFERROR(AVERAGE(Data!I588),"  ")</f>
        <v>137.18184811639449</v>
      </c>
      <c r="J580" s="67">
        <f>IFERROR(AVERAGE(Data!J588),"  ")</f>
        <v>-19.963510408450212</v>
      </c>
      <c r="K580" s="66">
        <f>IFERROR(AVERAGE(Data!L588),"  ")</f>
        <v>1600</v>
      </c>
      <c r="L580" s="66">
        <f>IFERROR(AVERAGE(Data!M588),"  ")</f>
        <v>1750</v>
      </c>
      <c r="M580" s="66">
        <f>IFERROR(AVERAGE(Data!N588),"  ")</f>
        <v>4200</v>
      </c>
      <c r="N580" s="66">
        <f>IFERROR(AVERAGE(Data!O588),"  ")</f>
        <v>7550</v>
      </c>
      <c r="O580" s="66">
        <f>IFERROR(AVERAGE(Data!P588),"  ")</f>
        <v>17922.5</v>
      </c>
      <c r="P580" s="66">
        <f>IFERROR(AVERAGE(Data!Q588),"  ")</f>
        <v>32019.666666666668</v>
      </c>
      <c r="Q580" s="67">
        <f>IFERROR(AVERAGE(Data!R588),"  ")</f>
        <v>-81.148564294631711</v>
      </c>
      <c r="R580" s="67">
        <f>IFERROR(AVERAGE(Data!S588),"  ")</f>
        <v>-65.088872656440216</v>
      </c>
      <c r="S580" s="67">
        <f>IFERROR(AVERAGE(Data!T588),"  ")</f>
        <v>-44.026587826231797</v>
      </c>
      <c r="T580" s="66">
        <f>IFERROR(AVERAGE(Data!V588), " ")</f>
        <v>183400</v>
      </c>
      <c r="U580" s="66">
        <f>IFERROR(AVERAGE(Data!W588), " ")</f>
        <v>170100</v>
      </c>
      <c r="V580" s="66">
        <f>IFERROR(AVERAGE(Data!X588), " ")</f>
        <v>26500</v>
      </c>
      <c r="W580" s="66">
        <f>IFERROR(AVERAGE(Data!Y588), " ")</f>
        <v>380000</v>
      </c>
      <c r="X580" s="66">
        <f>IFERROR(AVERAGE(Data!Z588), " ")</f>
        <v>355586</v>
      </c>
      <c r="Y580" s="66">
        <f>IFERROR(AVERAGE(Data!AA588), " ")</f>
        <v>275219.91666666669</v>
      </c>
      <c r="Z580" s="67">
        <f>IFERROR(AVERAGE(Data!AB588), " ")</f>
        <v>28.160159728030653</v>
      </c>
      <c r="AA580" s="67">
        <f>IFERROR(AVERAGE(Data!AC588), " ")</f>
        <v>8.655171254747728</v>
      </c>
      <c r="AB580" s="67">
        <f>IFERROR(AVERAGE(Data!AD588), " ")</f>
        <v>29.200678608833709</v>
      </c>
      <c r="AC580" s="66">
        <f>IFERROR(AVERAGE(Data!AF588), "  ")</f>
        <v>0</v>
      </c>
      <c r="AD580" s="66">
        <f>IFERROR(AVERAGE(Data!AG588), "  ")</f>
        <v>3500</v>
      </c>
      <c r="AE580" s="66">
        <f>IFERROR(AVERAGE(Data!AH588), "  ")</f>
        <v>0</v>
      </c>
      <c r="AF580" s="66">
        <f>IFERROR(AVERAGE(Data!AI588), "  ")</f>
        <v>3500</v>
      </c>
      <c r="AG580" s="66">
        <f>IFERROR(AVERAGE(Data!AJ588), "  ")</f>
        <v>6350</v>
      </c>
      <c r="AH580" s="66">
        <f>IFERROR(AVERAGE(Data!AK588), "  ")</f>
        <v>3833.3333333333335</v>
      </c>
      <c r="AI580" s="67">
        <f>IFERROR(AVERAGE(Data!AL588), "  ")</f>
        <v>150</v>
      </c>
      <c r="AJ580" s="67">
        <f>IFERROR(AVERAGE(Data!AM588), "  ")</f>
        <v>50.741839762611285</v>
      </c>
      <c r="AK580" s="67">
        <f>IFERROR(AVERAGE(Data!AN588), "  ")</f>
        <v>65.65217391304347</v>
      </c>
      <c r="AL580" s="66">
        <f>IFERROR(AVERAGE(Data!AP588),"  ")</f>
        <v>253900</v>
      </c>
      <c r="AM580" s="66">
        <f>IFERROR(AVERAGE(Data!AQ588),"  ")</f>
        <v>335686</v>
      </c>
      <c r="AN580" s="66">
        <f>IFERROR(AVERAGE(Data!AR588),"  ")</f>
        <v>30700</v>
      </c>
      <c r="AO580" s="66">
        <f>IFERROR(AVERAGE(Data!AS588),"  ")</f>
        <v>620286</v>
      </c>
      <c r="AP580" s="66">
        <f>IFERROR(AVERAGE(Data!AT588),"  ")</f>
        <v>574340.5</v>
      </c>
      <c r="AQ580" s="66">
        <f>IFERROR(AVERAGE(Data!AU588),"  ")</f>
        <v>554064.58333333337</v>
      </c>
      <c r="AR580" s="67">
        <f>IFERROR(AVERAGE(Data!AV588),"  ")</f>
        <v>44.6886429797716</v>
      </c>
      <c r="AS580" s="67">
        <f>IFERROR(AVERAGE(Data!AW588),"  ")</f>
        <v>23.565106452556762</v>
      </c>
      <c r="AT580" s="67">
        <f>IFERROR(AVERAGE(Data!AX588),"  ")</f>
        <v>3.6594861459441796</v>
      </c>
      <c r="AU580" s="66">
        <f>IFERROR(AVERAGE(Data!AZ588), "  ")</f>
        <v>229.23599999999999</v>
      </c>
      <c r="AV580" s="66">
        <f>IFERROR(AVERAGE(Data!BA588), "  ")</f>
        <v>7.55</v>
      </c>
      <c r="AW580" s="66">
        <f>IFERROR(AVERAGE(Data!BB588), "  ")</f>
        <v>380</v>
      </c>
      <c r="AX580" s="66">
        <f>IFERROR(AVERAGE(Data!BC588), "  ")</f>
        <v>3.5</v>
      </c>
      <c r="AY580" s="66">
        <f>IFERROR(AVERAGE(Data!BD588), "  ")</f>
        <v>620.28599999999994</v>
      </c>
      <c r="AZ580" s="66">
        <f>IFERROR(AVERAGE(Data!BE588), "  ")</f>
        <v>965.22799999999995</v>
      </c>
      <c r="BA580" s="66">
        <f>IFERROR(AVERAGE(Data!BF588), "  ")</f>
        <v>93.54</v>
      </c>
      <c r="BB580" s="66">
        <f>IFERROR(AVERAGE(Data!BG588), "  ")</f>
        <v>1786.0940000000001</v>
      </c>
      <c r="BC580" s="66">
        <f>IFERROR(AVERAGE(Data!BH588), "  ")</f>
        <v>30.3</v>
      </c>
      <c r="BD580" s="66">
        <f>IFERROR(AVERAGE(Data!BI588), "  ")</f>
        <v>2875.1619999999998</v>
      </c>
    </row>
    <row r="581" spans="1:56" x14ac:dyDescent="0.25">
      <c r="A581" s="59">
        <f t="shared" si="9"/>
        <v>41678</v>
      </c>
      <c r="B581" s="66">
        <f>IFERROR(AVERAGE(Data!B589),"  ")</f>
        <v>18800</v>
      </c>
      <c r="C581" s="66">
        <f>IFERROR(AVERAGE(Data!C589),"  ")</f>
        <v>226250</v>
      </c>
      <c r="D581" s="66">
        <f>IFERROR(AVERAGE(Data!D589),"  ")</f>
        <v>5600</v>
      </c>
      <c r="E581" s="66">
        <f>IFERROR(AVERAGE(Data!E589),"  ")</f>
        <v>250650</v>
      </c>
      <c r="F581" s="66">
        <f>IFERROR(AVERAGE(Data!F589),"  ")</f>
        <v>218432</v>
      </c>
      <c r="G581" s="66">
        <f>IFERROR(AVERAGE(Data!G589),"  ")</f>
        <v>249441.5</v>
      </c>
      <c r="H581" s="67">
        <f>IFERROR(AVERAGE(Data!H589),"  ")</f>
        <v>274.46217282179992</v>
      </c>
      <c r="I581" s="67">
        <f>IFERROR(AVERAGE(Data!I589),"  ")</f>
        <v>151.91387283903629</v>
      </c>
      <c r="J581" s="67">
        <f>IFERROR(AVERAGE(Data!J589),"  ")</f>
        <v>-12.431572132143209</v>
      </c>
      <c r="K581" s="66">
        <f>IFERROR(AVERAGE(Data!L589),"  ")</f>
        <v>0</v>
      </c>
      <c r="L581" s="66">
        <f>IFERROR(AVERAGE(Data!M589),"  ")</f>
        <v>1750</v>
      </c>
      <c r="M581" s="66">
        <f>IFERROR(AVERAGE(Data!N589),"  ")</f>
        <v>11200</v>
      </c>
      <c r="N581" s="66">
        <f>IFERROR(AVERAGE(Data!O589),"  ")</f>
        <v>12950</v>
      </c>
      <c r="O581" s="66">
        <f>IFERROR(AVERAGE(Data!P589),"  ")</f>
        <v>12847.5</v>
      </c>
      <c r="P581" s="66">
        <f>IFERROR(AVERAGE(Data!Q589),"  ")</f>
        <v>34933.333333333336</v>
      </c>
      <c r="Q581" s="67">
        <f>IFERROR(AVERAGE(Data!R589),"  ")</f>
        <v>-86.067778375470681</v>
      </c>
      <c r="R581" s="67">
        <f>IFERROR(AVERAGE(Data!S589),"  ")</f>
        <v>-78.895277207392198</v>
      </c>
      <c r="S581" s="67">
        <f>IFERROR(AVERAGE(Data!T589),"  ")</f>
        <v>-63.222805343511453</v>
      </c>
      <c r="T581" s="66">
        <f>IFERROR(AVERAGE(Data!V589), " ")</f>
        <v>73300</v>
      </c>
      <c r="U581" s="66">
        <f>IFERROR(AVERAGE(Data!W589), " ")</f>
        <v>263600</v>
      </c>
      <c r="V581" s="66">
        <f>IFERROR(AVERAGE(Data!X589), " ")</f>
        <v>63000</v>
      </c>
      <c r="W581" s="66">
        <f>IFERROR(AVERAGE(Data!Y589), " ")</f>
        <v>399900</v>
      </c>
      <c r="X581" s="66">
        <f>IFERROR(AVERAGE(Data!Z589), " ")</f>
        <v>390192</v>
      </c>
      <c r="Y581" s="66">
        <f>IFERROR(AVERAGE(Data!AA589), " ")</f>
        <v>284676.66666666669</v>
      </c>
      <c r="Z581" s="67">
        <f>IFERROR(AVERAGE(Data!AB589), " ")</f>
        <v>24.759388151757822</v>
      </c>
      <c r="AA581" s="67">
        <f>IFERROR(AVERAGE(Data!AC589), " ")</f>
        <v>17.050957358169928</v>
      </c>
      <c r="AB581" s="67">
        <f>IFERROR(AVERAGE(Data!AD589), " ")</f>
        <v>37.06497429832676</v>
      </c>
      <c r="AC581" s="66">
        <f>IFERROR(AVERAGE(Data!AF589), "  ")</f>
        <v>0</v>
      </c>
      <c r="AD581" s="66">
        <f>IFERROR(AVERAGE(Data!AG589), "  ")</f>
        <v>0</v>
      </c>
      <c r="AE581" s="66">
        <f>IFERROR(AVERAGE(Data!AH589), "  ")</f>
        <v>1400</v>
      </c>
      <c r="AF581" s="66">
        <f>IFERROR(AVERAGE(Data!AI589), "  ")</f>
        <v>1400</v>
      </c>
      <c r="AG581" s="66">
        <f>IFERROR(AVERAGE(Data!AJ589), "  ")</f>
        <v>4725</v>
      </c>
      <c r="AH581" s="66">
        <f>IFERROR(AVERAGE(Data!AK589), "  ")</f>
        <v>5691.666666666667</v>
      </c>
      <c r="AI581" s="67">
        <f>IFERROR(AVERAGE(Data!AL589), "  ")</f>
        <v>-90.938511326860834</v>
      </c>
      <c r="AJ581" s="67">
        <f>IFERROR(AVERAGE(Data!AM589), "  ")</f>
        <v>-38.134206219312603</v>
      </c>
      <c r="AK581" s="67">
        <f>IFERROR(AVERAGE(Data!AN589), "  ")</f>
        <v>-16.983894582723281</v>
      </c>
      <c r="AL581" s="66">
        <f>IFERROR(AVERAGE(Data!AP589),"  ")</f>
        <v>92100</v>
      </c>
      <c r="AM581" s="66">
        <f>IFERROR(AVERAGE(Data!AQ589),"  ")</f>
        <v>491600</v>
      </c>
      <c r="AN581" s="66">
        <f>IFERROR(AVERAGE(Data!AR589),"  ")</f>
        <v>81200</v>
      </c>
      <c r="AO581" s="66">
        <f>IFERROR(AVERAGE(Data!AS589),"  ")</f>
        <v>664900</v>
      </c>
      <c r="AP581" s="66">
        <f>IFERROR(AVERAGE(Data!AT589),"  ")</f>
        <v>626196.5</v>
      </c>
      <c r="AQ581" s="66">
        <f>IFERROR(AVERAGE(Data!AU589),"  ")</f>
        <v>574743.16666666663</v>
      </c>
      <c r="AR581" s="67">
        <f>IFERROR(AVERAGE(Data!AV589),"  ")</f>
        <v>34.086752051432526</v>
      </c>
      <c r="AS581" s="67">
        <f>IFERROR(AVERAGE(Data!AW589),"  ")</f>
        <v>28.168265282365248</v>
      </c>
      <c r="AT581" s="67">
        <f>IFERROR(AVERAGE(Data!AX589),"  ")</f>
        <v>8.952404537795001</v>
      </c>
      <c r="AU581" s="66">
        <f>IFERROR(AVERAGE(Data!AZ589), "  ")</f>
        <v>250.65</v>
      </c>
      <c r="AV581" s="66">
        <f>IFERROR(AVERAGE(Data!BA589), "  ")</f>
        <v>12.95</v>
      </c>
      <c r="AW581" s="66">
        <f>IFERROR(AVERAGE(Data!BB589), "  ")</f>
        <v>399.9</v>
      </c>
      <c r="AX581" s="66">
        <f>IFERROR(AVERAGE(Data!BC589), "  ")</f>
        <v>1.4</v>
      </c>
      <c r="AY581" s="66">
        <f>IFERROR(AVERAGE(Data!BD589), "  ")</f>
        <v>664.9</v>
      </c>
      <c r="AZ581" s="66">
        <f>IFERROR(AVERAGE(Data!BE589), "  ")</f>
        <v>1215.8779999999999</v>
      </c>
      <c r="BA581" s="66">
        <f>IFERROR(AVERAGE(Data!BF589), "  ")</f>
        <v>106.49000000000001</v>
      </c>
      <c r="BB581" s="66">
        <f>IFERROR(AVERAGE(Data!BG589), "  ")</f>
        <v>2185.9940000000001</v>
      </c>
      <c r="BC581" s="66">
        <f>IFERROR(AVERAGE(Data!BH589), "  ")</f>
        <v>31.7</v>
      </c>
      <c r="BD581" s="66">
        <f>IFERROR(AVERAGE(Data!BI589), "  ")</f>
        <v>3540.0619999999999</v>
      </c>
    </row>
    <row r="582" spans="1:56" x14ac:dyDescent="0.25">
      <c r="A582" s="59">
        <f t="shared" si="9"/>
        <v>41685</v>
      </c>
      <c r="B582" s="66">
        <f>IFERROR(AVERAGE(Data!B590),"  ")</f>
        <v>40500</v>
      </c>
      <c r="C582" s="66">
        <f>IFERROR(AVERAGE(Data!C590),"  ")</f>
        <v>268150</v>
      </c>
      <c r="D582" s="66">
        <f>IFERROR(AVERAGE(Data!D590),"  ")</f>
        <v>0</v>
      </c>
      <c r="E582" s="66">
        <f>IFERROR(AVERAGE(Data!E590),"  ")</f>
        <v>308650</v>
      </c>
      <c r="F582" s="66">
        <f>IFERROR(AVERAGE(Data!F590),"  ")</f>
        <v>252158.5</v>
      </c>
      <c r="G582" s="66">
        <f>IFERROR(AVERAGE(Data!G590),"  ")</f>
        <v>259777</v>
      </c>
      <c r="H582" s="67">
        <f>IFERROR(AVERAGE(Data!H590),"  ")</f>
        <v>125.78639356254571</v>
      </c>
      <c r="I582" s="67">
        <f>IFERROR(AVERAGE(Data!I590),"  ")</f>
        <v>184.53422702165955</v>
      </c>
      <c r="J582" s="67">
        <f>IFERROR(AVERAGE(Data!J590),"  ")</f>
        <v>-2.9327076685002895</v>
      </c>
      <c r="K582" s="66">
        <f>IFERROR(AVERAGE(Data!L590),"  ")</f>
        <v>0</v>
      </c>
      <c r="L582" s="66">
        <f>IFERROR(AVERAGE(Data!M590),"  ")</f>
        <v>7127</v>
      </c>
      <c r="M582" s="66">
        <f>IFERROR(AVERAGE(Data!N590),"  ")</f>
        <v>11200</v>
      </c>
      <c r="N582" s="66">
        <f>IFERROR(AVERAGE(Data!O590),"  ")</f>
        <v>18327</v>
      </c>
      <c r="O582" s="66">
        <f>IFERROR(AVERAGE(Data!P590),"  ")</f>
        <v>13056.75</v>
      </c>
      <c r="P582" s="66">
        <f>IFERROR(AVERAGE(Data!Q590),"  ")</f>
        <v>39004.416666666664</v>
      </c>
      <c r="Q582" s="67">
        <f>IFERROR(AVERAGE(Data!R590),"  ")</f>
        <v>-82.791549295774644</v>
      </c>
      <c r="R582" s="67">
        <f>IFERROR(AVERAGE(Data!S590),"  ")</f>
        <v>-82.352762290927515</v>
      </c>
      <c r="S582" s="67">
        <f>IFERROR(AVERAGE(Data!T590),"  ")</f>
        <v>-66.524944824624569</v>
      </c>
      <c r="T582" s="66">
        <f>IFERROR(AVERAGE(Data!V590), " ")</f>
        <v>87800</v>
      </c>
      <c r="U582" s="66">
        <f>IFERROR(AVERAGE(Data!W590), " ")</f>
        <v>100927</v>
      </c>
      <c r="V582" s="66">
        <f>IFERROR(AVERAGE(Data!X590), " ")</f>
        <v>51200</v>
      </c>
      <c r="W582" s="66">
        <f>IFERROR(AVERAGE(Data!Y590), " ")</f>
        <v>239927</v>
      </c>
      <c r="X582" s="66">
        <f>IFERROR(AVERAGE(Data!Z590), " ")</f>
        <v>377925.5</v>
      </c>
      <c r="Y582" s="66">
        <f>IFERROR(AVERAGE(Data!AA590), " ")</f>
        <v>270677</v>
      </c>
      <c r="Z582" s="67">
        <f>IFERROR(AVERAGE(Data!AB590), " ")</f>
        <v>21.452507744953131</v>
      </c>
      <c r="AA582" s="67">
        <f>IFERROR(AVERAGE(Data!AC590), " ")</f>
        <v>26.342929878387665</v>
      </c>
      <c r="AB582" s="67">
        <f>IFERROR(AVERAGE(Data!AD590), " ")</f>
        <v>39.622317374582991</v>
      </c>
      <c r="AC582" s="66">
        <f>IFERROR(AVERAGE(Data!AF590), "  ")</f>
        <v>0</v>
      </c>
      <c r="AD582" s="66">
        <f>IFERROR(AVERAGE(Data!AG590), "  ")</f>
        <v>0</v>
      </c>
      <c r="AE582" s="66">
        <f>IFERROR(AVERAGE(Data!AH590), "  ")</f>
        <v>1400</v>
      </c>
      <c r="AF582" s="66">
        <f>IFERROR(AVERAGE(Data!AI590), "  ")</f>
        <v>1400</v>
      </c>
      <c r="AG582" s="66">
        <f>IFERROR(AVERAGE(Data!AJ590), "  ")</f>
        <v>1575</v>
      </c>
      <c r="AH582" s="66">
        <f>IFERROR(AVERAGE(Data!AK590), "  ")</f>
        <v>6726.666666666667</v>
      </c>
      <c r="AI582" s="67">
        <f>IFERROR(AVERAGE(Data!AL590), "  ")</f>
        <v>-79.166666666666657</v>
      </c>
      <c r="AJ582" s="67">
        <f>IFERROR(AVERAGE(Data!AM590), "  ")</f>
        <v>-73.271107339838764</v>
      </c>
      <c r="AK582" s="67">
        <f>IFERROR(AVERAGE(Data!AN590), "  ")</f>
        <v>-76.585728444003962</v>
      </c>
      <c r="AL582" s="66">
        <f>IFERROR(AVERAGE(Data!AP590),"  ")</f>
        <v>128300</v>
      </c>
      <c r="AM582" s="66">
        <f>IFERROR(AVERAGE(Data!AQ590),"  ")</f>
        <v>376204</v>
      </c>
      <c r="AN582" s="66">
        <f>IFERROR(AVERAGE(Data!AR590),"  ")</f>
        <v>63800</v>
      </c>
      <c r="AO582" s="66">
        <f>IFERROR(AVERAGE(Data!AS590),"  ")</f>
        <v>568304</v>
      </c>
      <c r="AP582" s="66">
        <f>IFERROR(AVERAGE(Data!AT590),"  ")</f>
        <v>644715.75</v>
      </c>
      <c r="AQ582" s="66">
        <f>IFERROR(AVERAGE(Data!AU590),"  ")</f>
        <v>576185.08333333337</v>
      </c>
      <c r="AR582" s="67">
        <f>IFERROR(AVERAGE(Data!AV590),"  ")</f>
        <v>27.004389140675976</v>
      </c>
      <c r="AS582" s="67">
        <f>IFERROR(AVERAGE(Data!AW590),"  ")</f>
        <v>37.869290403220937</v>
      </c>
      <c r="AT582" s="67">
        <f>IFERROR(AVERAGE(Data!AX590),"  ")</f>
        <v>11.893863386779202</v>
      </c>
      <c r="AU582" s="66">
        <f>IFERROR(AVERAGE(Data!AZ590), "  ")</f>
        <v>308.64999999999998</v>
      </c>
      <c r="AV582" s="66">
        <f>IFERROR(AVERAGE(Data!BA590), "  ")</f>
        <v>18.327000000000002</v>
      </c>
      <c r="AW582" s="66">
        <f>IFERROR(AVERAGE(Data!BB590), "  ")</f>
        <v>239.92699999999999</v>
      </c>
      <c r="AX582" s="66">
        <f>IFERROR(AVERAGE(Data!BC590), "  ")</f>
        <v>1.4</v>
      </c>
      <c r="AY582" s="66">
        <f>IFERROR(AVERAGE(Data!BD590), "  ")</f>
        <v>568.30399999999997</v>
      </c>
      <c r="AZ582" s="66">
        <f>IFERROR(AVERAGE(Data!BE590), "  ")</f>
        <v>1524.5279999999998</v>
      </c>
      <c r="BA582" s="66">
        <f>IFERROR(AVERAGE(Data!BF590), "  ")</f>
        <v>124.81700000000001</v>
      </c>
      <c r="BB582" s="66">
        <f>IFERROR(AVERAGE(Data!BG590), "  ")</f>
        <v>2425.9210000000003</v>
      </c>
      <c r="BC582" s="66">
        <f>IFERROR(AVERAGE(Data!BH590), "  ")</f>
        <v>33.1</v>
      </c>
      <c r="BD582" s="66">
        <f>IFERROR(AVERAGE(Data!BI590), "  ")</f>
        <v>4108.366</v>
      </c>
    </row>
    <row r="583" spans="1:56" x14ac:dyDescent="0.25">
      <c r="A583" s="59">
        <f t="shared" si="9"/>
        <v>41692</v>
      </c>
      <c r="B583" s="66">
        <f>IFERROR(AVERAGE(Data!B591),"  ")</f>
        <v>65772</v>
      </c>
      <c r="C583" s="66">
        <f>IFERROR(AVERAGE(Data!C591),"  ")</f>
        <v>231950</v>
      </c>
      <c r="D583" s="66">
        <f>IFERROR(AVERAGE(Data!D591),"  ")</f>
        <v>2800</v>
      </c>
      <c r="E583" s="66">
        <f>IFERROR(AVERAGE(Data!E591),"  ")</f>
        <v>300522</v>
      </c>
      <c r="F583" s="66">
        <f>IFERROR(AVERAGE(Data!F591),"  ")</f>
        <v>272264.5</v>
      </c>
      <c r="G583" s="66">
        <f>IFERROR(AVERAGE(Data!G591),"  ")</f>
        <v>259518.41666666666</v>
      </c>
      <c r="H583" s="67">
        <f>IFERROR(AVERAGE(Data!H591),"  ")</f>
        <v>168.29686370088649</v>
      </c>
      <c r="I583" s="67">
        <f>IFERROR(AVERAGE(Data!I591),"  ")</f>
        <v>167.9788482690571</v>
      </c>
      <c r="J583" s="67">
        <f>IFERROR(AVERAGE(Data!J591),"  ")</f>
        <v>4.911436921143375</v>
      </c>
      <c r="K583" s="66">
        <f>IFERROR(AVERAGE(Data!L591),"  ")</f>
        <v>0</v>
      </c>
      <c r="L583" s="66">
        <f>IFERROR(AVERAGE(Data!M591),"  ")</f>
        <v>5150</v>
      </c>
      <c r="M583" s="66">
        <f>IFERROR(AVERAGE(Data!N591),"  ")</f>
        <v>12600</v>
      </c>
      <c r="N583" s="66">
        <f>IFERROR(AVERAGE(Data!O591),"  ")</f>
        <v>17750</v>
      </c>
      <c r="O583" s="66">
        <f>IFERROR(AVERAGE(Data!P591),"  ")</f>
        <v>14144.25</v>
      </c>
      <c r="P583" s="66">
        <f>IFERROR(AVERAGE(Data!Q591),"  ")</f>
        <v>44511.083333333336</v>
      </c>
      <c r="Q583" s="67">
        <f>IFERROR(AVERAGE(Data!R591),"  ")</f>
        <v>-85.372888339513793</v>
      </c>
      <c r="R583" s="67">
        <f>IFERROR(AVERAGE(Data!S591),"  ")</f>
        <v>-84.321186088402385</v>
      </c>
      <c r="S583" s="67">
        <f>IFERROR(AVERAGE(Data!T591),"  ")</f>
        <v>-68.223083014904532</v>
      </c>
      <c r="T583" s="66">
        <f>IFERROR(AVERAGE(Data!V591), " ")</f>
        <v>56000</v>
      </c>
      <c r="U583" s="66">
        <f>IFERROR(AVERAGE(Data!W591), " ")</f>
        <v>64400</v>
      </c>
      <c r="V583" s="66">
        <f>IFERROR(AVERAGE(Data!X591), " ")</f>
        <v>28000</v>
      </c>
      <c r="W583" s="66">
        <f>IFERROR(AVERAGE(Data!Y591), " ")</f>
        <v>148400</v>
      </c>
      <c r="X583" s="66">
        <f>IFERROR(AVERAGE(Data!Z591), " ")</f>
        <v>292056.75</v>
      </c>
      <c r="Y583" s="66">
        <f>IFERROR(AVERAGE(Data!AA591), " ")</f>
        <v>249273.41666666666</v>
      </c>
      <c r="Z583" s="67">
        <f>IFERROR(AVERAGE(Data!AB591), " ")</f>
        <v>-19.726507562152452</v>
      </c>
      <c r="AA583" s="67">
        <f>IFERROR(AVERAGE(Data!AC591), " ")</f>
        <v>16.886169189870092</v>
      </c>
      <c r="AB583" s="67">
        <f>IFERROR(AVERAGE(Data!AD591), " ")</f>
        <v>17.163215358236151</v>
      </c>
      <c r="AC583" s="66">
        <f>IFERROR(AVERAGE(Data!AF591), "  ")</f>
        <v>0</v>
      </c>
      <c r="AD583" s="66">
        <f>IFERROR(AVERAGE(Data!AG591), "  ")</f>
        <v>0</v>
      </c>
      <c r="AE583" s="66">
        <f>IFERROR(AVERAGE(Data!AH591), "  ")</f>
        <v>1400</v>
      </c>
      <c r="AF583" s="66">
        <f>IFERROR(AVERAGE(Data!AI591), "  ")</f>
        <v>1400</v>
      </c>
      <c r="AG583" s="66">
        <f>IFERROR(AVERAGE(Data!AJ591), "  ")</f>
        <v>1925</v>
      </c>
      <c r="AH583" s="66">
        <f>IFERROR(AVERAGE(Data!AK591), "  ")</f>
        <v>7176.666666666667</v>
      </c>
      <c r="AI583" s="67">
        <f>IFERROR(AVERAGE(Data!AL591), "  ")</f>
        <v>-59.420289855072461</v>
      </c>
      <c r="AJ583" s="67">
        <f>IFERROR(AVERAGE(Data!AM591), "  ")</f>
        <v>-71.502590673575128</v>
      </c>
      <c r="AK583" s="67">
        <f>IFERROR(AVERAGE(Data!AN591), "  ")</f>
        <v>-73.176962378077107</v>
      </c>
      <c r="AL583" s="66">
        <f>IFERROR(AVERAGE(Data!AP591),"  ")</f>
        <v>121772</v>
      </c>
      <c r="AM583" s="66">
        <f>IFERROR(AVERAGE(Data!AQ591),"  ")</f>
        <v>301500</v>
      </c>
      <c r="AN583" s="66">
        <f>IFERROR(AVERAGE(Data!AR591),"  ")</f>
        <v>44800</v>
      </c>
      <c r="AO583" s="66">
        <f>IFERROR(AVERAGE(Data!AS591),"  ")</f>
        <v>468072</v>
      </c>
      <c r="AP583" s="66">
        <f>IFERROR(AVERAGE(Data!AT591),"  ")</f>
        <v>580390.5</v>
      </c>
      <c r="AQ583" s="66">
        <f>IFERROR(AVERAGE(Data!AU591),"  ")</f>
        <v>560479.58333333337</v>
      </c>
      <c r="AR583" s="67">
        <f>IFERROR(AVERAGE(Data!AV591),"  ")</f>
        <v>11.001970693347317</v>
      </c>
      <c r="AS583" s="67">
        <f>IFERROR(AVERAGE(Data!AW591),"  ")</f>
        <v>29.426935247563168</v>
      </c>
      <c r="AT583" s="67">
        <f>IFERROR(AVERAGE(Data!AX591),"  ")</f>
        <v>3.552478494979372</v>
      </c>
      <c r="AU583" s="66">
        <f>IFERROR(AVERAGE(Data!AZ591), "  ")</f>
        <v>300.52199999999999</v>
      </c>
      <c r="AV583" s="66">
        <f>IFERROR(AVERAGE(Data!BA591), "  ")</f>
        <v>17.75</v>
      </c>
      <c r="AW583" s="66">
        <f>IFERROR(AVERAGE(Data!BB591), "  ")</f>
        <v>148.4</v>
      </c>
      <c r="AX583" s="66">
        <f>IFERROR(AVERAGE(Data!BC591), "  ")</f>
        <v>1.4</v>
      </c>
      <c r="AY583" s="66">
        <f>IFERROR(AVERAGE(Data!BD591), "  ")</f>
        <v>468.072</v>
      </c>
      <c r="AZ583" s="66">
        <f>IFERROR(AVERAGE(Data!BE591), "  ")</f>
        <v>1825.0499999999997</v>
      </c>
      <c r="BA583" s="66">
        <f>IFERROR(AVERAGE(Data!BF591), "  ")</f>
        <v>142.56700000000001</v>
      </c>
      <c r="BB583" s="66">
        <f>IFERROR(AVERAGE(Data!BG591), "  ")</f>
        <v>2574.3210000000004</v>
      </c>
      <c r="BC583" s="66">
        <f>IFERROR(AVERAGE(Data!BH591), "  ")</f>
        <v>34.5</v>
      </c>
      <c r="BD583" s="66">
        <f>IFERROR(AVERAGE(Data!BI591), "  ")</f>
        <v>4576.4380000000001</v>
      </c>
    </row>
    <row r="584" spans="1:56" x14ac:dyDescent="0.25">
      <c r="A584" s="59">
        <f t="shared" si="9"/>
        <v>41699</v>
      </c>
      <c r="B584" s="66">
        <f>IFERROR(AVERAGE(Data!B592),"  ")</f>
        <v>97316</v>
      </c>
      <c r="C584" s="66">
        <f>IFERROR(AVERAGE(Data!C592),"  ")</f>
        <v>232650</v>
      </c>
      <c r="D584" s="66">
        <f>IFERROR(AVERAGE(Data!D592),"  ")</f>
        <v>2800</v>
      </c>
      <c r="E584" s="66">
        <f>IFERROR(AVERAGE(Data!E592),"  ")</f>
        <v>332766</v>
      </c>
      <c r="F584" s="66">
        <f>IFERROR(AVERAGE(Data!F592),"  ")</f>
        <v>298147</v>
      </c>
      <c r="G584" s="66">
        <f>IFERROR(AVERAGE(Data!G592),"  ")</f>
        <v>252070.58333333334</v>
      </c>
      <c r="H584" s="67">
        <f>IFERROR(AVERAGE(Data!H592),"  ")</f>
        <v>167.92753623188409</v>
      </c>
      <c r="I584" s="67">
        <f>IFERROR(AVERAGE(Data!I592),"  ")</f>
        <v>171.13700900540417</v>
      </c>
      <c r="J584" s="67">
        <f>IFERROR(AVERAGE(Data!J592),"  ")</f>
        <v>18.27917246723554</v>
      </c>
      <c r="K584" s="66">
        <f>IFERROR(AVERAGE(Data!L592),"  ")</f>
        <v>1500</v>
      </c>
      <c r="L584" s="66">
        <f>IFERROR(AVERAGE(Data!M592),"  ")</f>
        <v>12200</v>
      </c>
      <c r="M584" s="66">
        <f>IFERROR(AVERAGE(Data!N592),"  ")</f>
        <v>23800</v>
      </c>
      <c r="N584" s="66">
        <f>IFERROR(AVERAGE(Data!O592),"  ")</f>
        <v>37500</v>
      </c>
      <c r="O584" s="66">
        <f>IFERROR(AVERAGE(Data!P592),"  ")</f>
        <v>21631.75</v>
      </c>
      <c r="P584" s="66">
        <f>IFERROR(AVERAGE(Data!Q592),"  ")</f>
        <v>52506.916666666664</v>
      </c>
      <c r="Q584" s="67">
        <f>IFERROR(AVERAGE(Data!R592),"  ")</f>
        <v>-67.134092900964063</v>
      </c>
      <c r="R584" s="67">
        <f>IFERROR(AVERAGE(Data!S592),"  ")</f>
        <v>-80.104161876293404</v>
      </c>
      <c r="S584" s="67">
        <f>IFERROR(AVERAGE(Data!T592),"  ")</f>
        <v>-58.802094327255297</v>
      </c>
      <c r="T584" s="66">
        <f>IFERROR(AVERAGE(Data!V592), " ")</f>
        <v>98390</v>
      </c>
      <c r="U584" s="66">
        <f>IFERROR(AVERAGE(Data!W592), " ")</f>
        <v>134208</v>
      </c>
      <c r="V584" s="66">
        <f>IFERROR(AVERAGE(Data!X592), " ")</f>
        <v>32200</v>
      </c>
      <c r="W584" s="66">
        <f>IFERROR(AVERAGE(Data!Y592), " ")</f>
        <v>264798</v>
      </c>
      <c r="X584" s="66">
        <f>IFERROR(AVERAGE(Data!Z592), " ")</f>
        <v>263256.25</v>
      </c>
      <c r="Y584" s="66">
        <f>IFERROR(AVERAGE(Data!AA592), " ")</f>
        <v>220247.08333333334</v>
      </c>
      <c r="Z584" s="67">
        <f>IFERROR(AVERAGE(Data!AB592), " ")</f>
        <v>166.16074300418143</v>
      </c>
      <c r="AA584" s="67">
        <f>IFERROR(AVERAGE(Data!AC592), " ")</f>
        <v>31.227716430242225</v>
      </c>
      <c r="AB584" s="67">
        <f>IFERROR(AVERAGE(Data!AD592), " ")</f>
        <v>19.527689545642858</v>
      </c>
      <c r="AC584" s="66">
        <f>IFERROR(AVERAGE(Data!AF592), "  ")</f>
        <v>0</v>
      </c>
      <c r="AD584" s="66">
        <f>IFERROR(AVERAGE(Data!AG592), "  ")</f>
        <v>1750</v>
      </c>
      <c r="AE584" s="66">
        <f>IFERROR(AVERAGE(Data!AH592), "  ")</f>
        <v>2800</v>
      </c>
      <c r="AF584" s="66">
        <f>IFERROR(AVERAGE(Data!AI592), "  ")</f>
        <v>4550</v>
      </c>
      <c r="AG584" s="66">
        <f>IFERROR(AVERAGE(Data!AJ592), "  ")</f>
        <v>2187.5</v>
      </c>
      <c r="AH584" s="66">
        <f>IFERROR(AVERAGE(Data!AK592), "  ")</f>
        <v>7522.5</v>
      </c>
      <c r="AI584" s="67" t="str">
        <f>IFERROR(AVERAGE(Data!AL592), "  ")</f>
        <v xml:space="preserve">  </v>
      </c>
      <c r="AJ584" s="67">
        <f>IFERROR(AVERAGE(Data!AM592), "  ")</f>
        <v>-65.846994535519116</v>
      </c>
      <c r="AK584" s="67">
        <f>IFERROR(AVERAGE(Data!AN592), "  ")</f>
        <v>-70.920571618477908</v>
      </c>
      <c r="AL584" s="66">
        <f>IFERROR(AVERAGE(Data!AP592),"  ")</f>
        <v>197206</v>
      </c>
      <c r="AM584" s="66">
        <f>IFERROR(AVERAGE(Data!AQ592),"  ")</f>
        <v>380808</v>
      </c>
      <c r="AN584" s="66">
        <f>IFERROR(AVERAGE(Data!AR592),"  ")</f>
        <v>61600</v>
      </c>
      <c r="AO584" s="66">
        <f>IFERROR(AVERAGE(Data!AS592),"  ")</f>
        <v>639614</v>
      </c>
      <c r="AP584" s="66">
        <f>IFERROR(AVERAGE(Data!AT592),"  ")</f>
        <v>585222.5</v>
      </c>
      <c r="AQ584" s="66">
        <f>IFERROR(AVERAGE(Data!AU592),"  ")</f>
        <v>532347.08333333337</v>
      </c>
      <c r="AR584" s="67">
        <f>IFERROR(AVERAGE(Data!AV592),"  ")</f>
        <v>89.353677454498097</v>
      </c>
      <c r="AS584" s="67">
        <f>IFERROR(AVERAGE(Data!AW592),"  ")</f>
        <v>37.472339805779619</v>
      </c>
      <c r="AT584" s="67">
        <f>IFERROR(AVERAGE(Data!AX592),"  ")</f>
        <v>9.9325080050374215</v>
      </c>
      <c r="AU584" s="66">
        <f>IFERROR(AVERAGE(Data!AZ592), "  ")</f>
        <v>332.76600000000002</v>
      </c>
      <c r="AV584" s="66">
        <f>IFERROR(AVERAGE(Data!BA592), "  ")</f>
        <v>37.5</v>
      </c>
      <c r="AW584" s="66">
        <f>IFERROR(AVERAGE(Data!BB592), "  ")</f>
        <v>264.798</v>
      </c>
      <c r="AX584" s="66">
        <f>IFERROR(AVERAGE(Data!BC592), "  ")</f>
        <v>4.55</v>
      </c>
      <c r="AY584" s="66">
        <f>IFERROR(AVERAGE(Data!BD592), "  ")</f>
        <v>639.61400000000003</v>
      </c>
      <c r="AZ584" s="66">
        <f>IFERROR(AVERAGE(Data!BE592), "  ")</f>
        <v>2157.8159999999998</v>
      </c>
      <c r="BA584" s="66">
        <f>IFERROR(AVERAGE(Data!BF592), "  ")</f>
        <v>180.06700000000001</v>
      </c>
      <c r="BB584" s="66">
        <f>IFERROR(AVERAGE(Data!BG592), "  ")</f>
        <v>2839.1190000000006</v>
      </c>
      <c r="BC584" s="66">
        <f>IFERROR(AVERAGE(Data!BH592), "  ")</f>
        <v>39.049999999999997</v>
      </c>
      <c r="BD584" s="66">
        <f>IFERROR(AVERAGE(Data!BI592), "  ")</f>
        <v>5216.0519999999997</v>
      </c>
    </row>
    <row r="585" spans="1:56" x14ac:dyDescent="0.25">
      <c r="A585" s="59">
        <f t="shared" si="9"/>
        <v>41706</v>
      </c>
      <c r="B585" s="66">
        <f>IFERROR(AVERAGE(Data!B593),"  ")</f>
        <v>105291</v>
      </c>
      <c r="C585" s="66">
        <f>IFERROR(AVERAGE(Data!C593),"  ")</f>
        <v>217350</v>
      </c>
      <c r="D585" s="66">
        <f>IFERROR(AVERAGE(Data!D593),"  ")</f>
        <v>7000</v>
      </c>
      <c r="E585" s="66">
        <f>IFERROR(AVERAGE(Data!E593),"  ")</f>
        <v>329641</v>
      </c>
      <c r="F585" s="66">
        <f>IFERROR(AVERAGE(Data!F593),"  ")</f>
        <v>317894.75</v>
      </c>
      <c r="G585" s="66">
        <f>IFERROR(AVERAGE(Data!G593),"  ")</f>
        <v>262201.41666666669</v>
      </c>
      <c r="H585" s="67">
        <f>IFERROR(AVERAGE(Data!H593),"  ")</f>
        <v>51.139364706745404</v>
      </c>
      <c r="I585" s="67">
        <f>IFERROR(AVERAGE(Data!I593),"  ")</f>
        <v>115.15173049753389</v>
      </c>
      <c r="J585" s="67">
        <f>IFERROR(AVERAGE(Data!J593),"  ")</f>
        <v>21.240668353876792</v>
      </c>
      <c r="K585" s="66">
        <f>IFERROR(AVERAGE(Data!L593),"  ")</f>
        <v>0</v>
      </c>
      <c r="L585" s="66">
        <f>IFERROR(AVERAGE(Data!M593),"  ")</f>
        <v>7150</v>
      </c>
      <c r="M585" s="66">
        <f>IFERROR(AVERAGE(Data!N593),"  ")</f>
        <v>21000</v>
      </c>
      <c r="N585" s="66">
        <f>IFERROR(AVERAGE(Data!O593),"  ")</f>
        <v>28150</v>
      </c>
      <c r="O585" s="66">
        <f>IFERROR(AVERAGE(Data!P593),"  ")</f>
        <v>25431.75</v>
      </c>
      <c r="P585" s="66">
        <f>IFERROR(AVERAGE(Data!Q593),"  ")</f>
        <v>59979.25</v>
      </c>
      <c r="Q585" s="67">
        <f>IFERROR(AVERAGE(Data!R593),"  ")</f>
        <v>-82.250945775535939</v>
      </c>
      <c r="R585" s="67">
        <f>IFERROR(AVERAGE(Data!S593),"  ")</f>
        <v>-79.676955349115971</v>
      </c>
      <c r="S585" s="67">
        <f>IFERROR(AVERAGE(Data!T593),"  ")</f>
        <v>-57.599086350696282</v>
      </c>
      <c r="T585" s="66">
        <f>IFERROR(AVERAGE(Data!V593), " ")</f>
        <v>87348</v>
      </c>
      <c r="U585" s="66">
        <f>IFERROR(AVERAGE(Data!W593), " ")</f>
        <v>53300</v>
      </c>
      <c r="V585" s="66">
        <f>IFERROR(AVERAGE(Data!X593), " ")</f>
        <v>23800</v>
      </c>
      <c r="W585" s="66">
        <f>IFERROR(AVERAGE(Data!Y593), " ")</f>
        <v>164448</v>
      </c>
      <c r="X585" s="66">
        <f>IFERROR(AVERAGE(Data!Z593), " ")</f>
        <v>204393.25</v>
      </c>
      <c r="Y585" s="66">
        <f>IFERROR(AVERAGE(Data!AA593), " ")</f>
        <v>197148.75</v>
      </c>
      <c r="Z585" s="67">
        <f>IFERROR(AVERAGE(Data!AB593), " ")</f>
        <v>-8.6963039459000306</v>
      </c>
      <c r="AA585" s="67">
        <f>IFERROR(AVERAGE(Data!AC593), " ")</f>
        <v>23.497654886973862</v>
      </c>
      <c r="AB585" s="67">
        <f>IFERROR(AVERAGE(Data!AD593), " ")</f>
        <v>3.6746365371324918</v>
      </c>
      <c r="AC585" s="66">
        <f>IFERROR(AVERAGE(Data!AF593), "  ")</f>
        <v>0</v>
      </c>
      <c r="AD585" s="66">
        <f>IFERROR(AVERAGE(Data!AG593), "  ")</f>
        <v>0</v>
      </c>
      <c r="AE585" s="66">
        <f>IFERROR(AVERAGE(Data!AH593), "  ")</f>
        <v>0</v>
      </c>
      <c r="AF585" s="66">
        <f>IFERROR(AVERAGE(Data!AI593), "  ")</f>
        <v>0</v>
      </c>
      <c r="AG585" s="66">
        <f>IFERROR(AVERAGE(Data!AJ593), "  ")</f>
        <v>1837.5</v>
      </c>
      <c r="AH585" s="66">
        <f>IFERROR(AVERAGE(Data!AK593), "  ")</f>
        <v>7485</v>
      </c>
      <c r="AI585" s="67">
        <f>IFERROR(AVERAGE(Data!AL593), "  ")</f>
        <v>-100</v>
      </c>
      <c r="AJ585" s="67">
        <f>IFERROR(AVERAGE(Data!AM593), "  ")</f>
        <v>-46.232626188734457</v>
      </c>
      <c r="AK585" s="67">
        <f>IFERROR(AVERAGE(Data!AN593), "  ")</f>
        <v>-75.450901803607223</v>
      </c>
      <c r="AL585" s="66">
        <f>IFERROR(AVERAGE(Data!AP593),"  ")</f>
        <v>192639</v>
      </c>
      <c r="AM585" s="66">
        <f>IFERROR(AVERAGE(Data!AQ593),"  ")</f>
        <v>277800</v>
      </c>
      <c r="AN585" s="66">
        <f>IFERROR(AVERAGE(Data!AR593),"  ")</f>
        <v>51800</v>
      </c>
      <c r="AO585" s="66">
        <f>IFERROR(AVERAGE(Data!AS593),"  ")</f>
        <v>522239</v>
      </c>
      <c r="AP585" s="66">
        <f>IFERROR(AVERAGE(Data!AT593),"  ")</f>
        <v>549557.25</v>
      </c>
      <c r="AQ585" s="66">
        <f>IFERROR(AVERAGE(Data!AU593),"  ")</f>
        <v>526814.41666666663</v>
      </c>
      <c r="AR585" s="67">
        <f>IFERROR(AVERAGE(Data!AV593),"  ")</f>
        <v>-6.7954632661984764</v>
      </c>
      <c r="AS585" s="67">
        <f>IFERROR(AVERAGE(Data!AW593),"  ")</f>
        <v>24.386985429339369</v>
      </c>
      <c r="AT585" s="67">
        <f>IFERROR(AVERAGE(Data!AX593),"  ")</f>
        <v>4.3170483976568086</v>
      </c>
      <c r="AU585" s="66">
        <f>IFERROR(AVERAGE(Data!AZ593), "  ")</f>
        <v>329.64100000000002</v>
      </c>
      <c r="AV585" s="66">
        <f>IFERROR(AVERAGE(Data!BA593), "  ")</f>
        <v>28.15</v>
      </c>
      <c r="AW585" s="66">
        <f>IFERROR(AVERAGE(Data!BB593), "  ")</f>
        <v>164.44800000000001</v>
      </c>
      <c r="AX585" s="66">
        <f>IFERROR(AVERAGE(Data!BC593), "  ")</f>
        <v>0</v>
      </c>
      <c r="AY585" s="66">
        <f>IFERROR(AVERAGE(Data!BD593), "  ")</f>
        <v>522.23900000000003</v>
      </c>
      <c r="AZ585" s="66">
        <f>IFERROR(AVERAGE(Data!BE593), "  ")</f>
        <v>2487.4569999999999</v>
      </c>
      <c r="BA585" s="66">
        <f>IFERROR(AVERAGE(Data!BF593), "  ")</f>
        <v>208.21700000000001</v>
      </c>
      <c r="BB585" s="66">
        <f>IFERROR(AVERAGE(Data!BG593), "  ")</f>
        <v>3003.5670000000005</v>
      </c>
      <c r="BC585" s="66">
        <f>IFERROR(AVERAGE(Data!BH593), "  ")</f>
        <v>39.049999999999997</v>
      </c>
      <c r="BD585" s="66">
        <f>IFERROR(AVERAGE(Data!BI593), "  ")</f>
        <v>5738.2909999999993</v>
      </c>
    </row>
    <row r="586" spans="1:56" x14ac:dyDescent="0.25">
      <c r="A586" s="59">
        <f t="shared" si="9"/>
        <v>41713</v>
      </c>
      <c r="B586" s="66">
        <f>IFERROR(AVERAGE(Data!B594),"  ")</f>
        <v>261200</v>
      </c>
      <c r="C586" s="66">
        <f>IFERROR(AVERAGE(Data!C594),"  ")</f>
        <v>271036</v>
      </c>
      <c r="D586" s="66">
        <f>IFERROR(AVERAGE(Data!D594),"  ")</f>
        <v>2800</v>
      </c>
      <c r="E586" s="66">
        <f>IFERROR(AVERAGE(Data!E594),"  ")</f>
        <v>535036</v>
      </c>
      <c r="F586" s="66">
        <f>IFERROR(AVERAGE(Data!F594),"  ")</f>
        <v>374491.25</v>
      </c>
      <c r="G586" s="66">
        <f>IFERROR(AVERAGE(Data!G594),"  ")</f>
        <v>250942.5</v>
      </c>
      <c r="H586" s="67">
        <f>IFERROR(AVERAGE(Data!H594),"  ")</f>
        <v>209.84786624738675</v>
      </c>
      <c r="I586" s="67">
        <f>IFERROR(AVERAGE(Data!I594),"  ")</f>
        <v>138.91293668818741</v>
      </c>
      <c r="J586" s="67">
        <f>IFERROR(AVERAGE(Data!J594),"  ")</f>
        <v>49.233888241330192</v>
      </c>
      <c r="K586" s="66">
        <f>IFERROR(AVERAGE(Data!L594),"  ")</f>
        <v>0</v>
      </c>
      <c r="L586" s="66">
        <f>IFERROR(AVERAGE(Data!M594),"  ")</f>
        <v>10300</v>
      </c>
      <c r="M586" s="66">
        <f>IFERROR(AVERAGE(Data!N594),"  ")</f>
        <v>36400</v>
      </c>
      <c r="N586" s="66">
        <f>IFERROR(AVERAGE(Data!O594),"  ")</f>
        <v>46700</v>
      </c>
      <c r="O586" s="66">
        <f>IFERROR(AVERAGE(Data!P594),"  ")</f>
        <v>32525</v>
      </c>
      <c r="P586" s="66">
        <f>IFERROR(AVERAGE(Data!Q594),"  ")</f>
        <v>60453.833333333336</v>
      </c>
      <c r="Q586" s="67">
        <f>IFERROR(AVERAGE(Data!R594),"  ")</f>
        <v>-59.671848013816927</v>
      </c>
      <c r="R586" s="67">
        <f>IFERROR(AVERAGE(Data!S594),"  ")</f>
        <v>-74.482690987545368</v>
      </c>
      <c r="S586" s="67">
        <f>IFERROR(AVERAGE(Data!T594),"  ")</f>
        <v>-46.198614369642954</v>
      </c>
      <c r="T586" s="66">
        <f>IFERROR(AVERAGE(Data!V594), " ")</f>
        <v>69348</v>
      </c>
      <c r="U586" s="66">
        <f>IFERROR(AVERAGE(Data!W594), " ")</f>
        <v>89140</v>
      </c>
      <c r="V586" s="66">
        <f>IFERROR(AVERAGE(Data!X594), " ")</f>
        <v>15400</v>
      </c>
      <c r="W586" s="66">
        <f>IFERROR(AVERAGE(Data!Y594), " ")</f>
        <v>173888</v>
      </c>
      <c r="X586" s="66">
        <f>IFERROR(AVERAGE(Data!Z594), " ")</f>
        <v>187883.5</v>
      </c>
      <c r="Y586" s="66">
        <f>IFERROR(AVERAGE(Data!AA594), " ")</f>
        <v>176523.41666666666</v>
      </c>
      <c r="Z586" s="67">
        <f>IFERROR(AVERAGE(Data!AB594), " ")</f>
        <v>13.950196592398424</v>
      </c>
      <c r="AA586" s="67">
        <f>IFERROR(AVERAGE(Data!AC594), " ")</f>
        <v>21.79131277478783</v>
      </c>
      <c r="AB586" s="67">
        <f>IFERROR(AVERAGE(Data!AD594), " ")</f>
        <v>6.4354540308863672</v>
      </c>
      <c r="AC586" s="66">
        <f>IFERROR(AVERAGE(Data!AF594), "  ")</f>
        <v>0</v>
      </c>
      <c r="AD586" s="66">
        <f>IFERROR(AVERAGE(Data!AG594), "  ")</f>
        <v>0</v>
      </c>
      <c r="AE586" s="66">
        <f>IFERROR(AVERAGE(Data!AH594), "  ")</f>
        <v>1400</v>
      </c>
      <c r="AF586" s="66">
        <f>IFERROR(AVERAGE(Data!AI594), "  ")</f>
        <v>1400</v>
      </c>
      <c r="AG586" s="66">
        <f>IFERROR(AVERAGE(Data!AJ594), "  ")</f>
        <v>1837.5</v>
      </c>
      <c r="AH586" s="66">
        <f>IFERROR(AVERAGE(Data!AK594), "  ")</f>
        <v>6329.166666666667</v>
      </c>
      <c r="AI586" s="67">
        <f>IFERROR(AVERAGE(Data!AL594), "  ")</f>
        <v>-19.999999999999996</v>
      </c>
      <c r="AJ586" s="67">
        <f>IFERROR(AVERAGE(Data!AM594), "  ")</f>
        <v>-15.517241379310342</v>
      </c>
      <c r="AK586" s="67">
        <f>IFERROR(AVERAGE(Data!AN594), "  ")</f>
        <v>-70.967741935483872</v>
      </c>
      <c r="AL586" s="66">
        <f>IFERROR(AVERAGE(Data!AP594),"  ")</f>
        <v>330548</v>
      </c>
      <c r="AM586" s="66">
        <f>IFERROR(AVERAGE(Data!AQ594),"  ")</f>
        <v>370476</v>
      </c>
      <c r="AN586" s="66">
        <f>IFERROR(AVERAGE(Data!AR594),"  ")</f>
        <v>56000</v>
      </c>
      <c r="AO586" s="66">
        <f>IFERROR(AVERAGE(Data!AS594),"  ")</f>
        <v>757024</v>
      </c>
      <c r="AP586" s="66">
        <f>IFERROR(AVERAGE(Data!AT594),"  ")</f>
        <v>596737.25</v>
      </c>
      <c r="AQ586" s="66">
        <f>IFERROR(AVERAGE(Data!AU594),"  ")</f>
        <v>494248.91666666669</v>
      </c>
      <c r="AR586" s="67">
        <f>IFERROR(AVERAGE(Data!AV594),"  ")</f>
        <v>70.952539027656385</v>
      </c>
      <c r="AS586" s="67">
        <f>IFERROR(AVERAGE(Data!AW594),"  ")</f>
        <v>35.421355501985971</v>
      </c>
      <c r="AT586" s="67">
        <f>IFERROR(AVERAGE(Data!AX594),"  ")</f>
        <v>20.736177637887245</v>
      </c>
      <c r="AU586" s="66">
        <f>IFERROR(AVERAGE(Data!AZ594), "  ")</f>
        <v>535.03599999999994</v>
      </c>
      <c r="AV586" s="66">
        <f>IFERROR(AVERAGE(Data!BA594), "  ")</f>
        <v>46.7</v>
      </c>
      <c r="AW586" s="66">
        <f>IFERROR(AVERAGE(Data!BB594), "  ")</f>
        <v>173.88800000000001</v>
      </c>
      <c r="AX586" s="66">
        <f>IFERROR(AVERAGE(Data!BC594), "  ")</f>
        <v>1.4</v>
      </c>
      <c r="AY586" s="66">
        <f>IFERROR(AVERAGE(Data!BD594), "  ")</f>
        <v>757.024</v>
      </c>
      <c r="AZ586" s="66">
        <f>IFERROR(AVERAGE(Data!BE594), "  ")</f>
        <v>3022.4929999999999</v>
      </c>
      <c r="BA586" s="66">
        <f>IFERROR(AVERAGE(Data!BF594), "  ")</f>
        <v>254.91700000000003</v>
      </c>
      <c r="BB586" s="66">
        <f>IFERROR(AVERAGE(Data!BG594), "  ")</f>
        <v>3177.4550000000004</v>
      </c>
      <c r="BC586" s="66">
        <f>IFERROR(AVERAGE(Data!BH594), "  ")</f>
        <v>40.449999999999996</v>
      </c>
      <c r="BD586" s="66">
        <f>IFERROR(AVERAGE(Data!BI594), "  ")</f>
        <v>6495.3149999999996</v>
      </c>
    </row>
    <row r="587" spans="1:56" x14ac:dyDescent="0.25">
      <c r="A587" s="59">
        <f t="shared" si="9"/>
        <v>41720</v>
      </c>
      <c r="B587" s="66">
        <f>IFERROR(AVERAGE(Data!B595),"  ")</f>
        <v>166200</v>
      </c>
      <c r="C587" s="66">
        <f>IFERROR(AVERAGE(Data!C595),"  ")</f>
        <v>299300</v>
      </c>
      <c r="D587" s="66">
        <f>IFERROR(AVERAGE(Data!D595),"  ")</f>
        <v>15400</v>
      </c>
      <c r="E587" s="66">
        <f>IFERROR(AVERAGE(Data!E595),"  ")</f>
        <v>480900</v>
      </c>
      <c r="F587" s="66">
        <f>IFERROR(AVERAGE(Data!F595),"  ")</f>
        <v>419585.75</v>
      </c>
      <c r="G587" s="66">
        <f>IFERROR(AVERAGE(Data!G595),"  ")</f>
        <v>283885.16666666669</v>
      </c>
      <c r="H587" s="67">
        <f>IFERROR(AVERAGE(Data!H595),"  ")</f>
        <v>229.15811088295689</v>
      </c>
      <c r="I587" s="67">
        <f>IFERROR(AVERAGE(Data!I595),"  ")</f>
        <v>153.87857161225327</v>
      </c>
      <c r="J587" s="67">
        <f>IFERROR(AVERAGE(Data!J595),"  ")</f>
        <v>47.801223616826285</v>
      </c>
      <c r="K587" s="66">
        <f>IFERROR(AVERAGE(Data!L595),"  ")</f>
        <v>0</v>
      </c>
      <c r="L587" s="66">
        <f>IFERROR(AVERAGE(Data!M595),"  ")</f>
        <v>28100</v>
      </c>
      <c r="M587" s="66">
        <f>IFERROR(AVERAGE(Data!N595),"  ")</f>
        <v>29400</v>
      </c>
      <c r="N587" s="66">
        <f>IFERROR(AVERAGE(Data!O595),"  ")</f>
        <v>57500</v>
      </c>
      <c r="O587" s="66">
        <f>IFERROR(AVERAGE(Data!P595),"  ")</f>
        <v>42462.5</v>
      </c>
      <c r="P587" s="66">
        <f>IFERROR(AVERAGE(Data!Q595),"  ")</f>
        <v>62288.833333333336</v>
      </c>
      <c r="Q587" s="67">
        <f>IFERROR(AVERAGE(Data!R595),"  ")</f>
        <v>-49.605609114811564</v>
      </c>
      <c r="R587" s="67">
        <f>IFERROR(AVERAGE(Data!S595),"  ")</f>
        <v>-66.205730202944693</v>
      </c>
      <c r="S587" s="67">
        <f>IFERROR(AVERAGE(Data!T595),"  ")</f>
        <v>-31.82967519592864</v>
      </c>
      <c r="T587" s="66">
        <f>IFERROR(AVERAGE(Data!V595), " ")</f>
        <v>51050</v>
      </c>
      <c r="U587" s="66">
        <f>IFERROR(AVERAGE(Data!W595), " ")</f>
        <v>47500</v>
      </c>
      <c r="V587" s="66">
        <f>IFERROR(AVERAGE(Data!X595), " ")</f>
        <v>9800</v>
      </c>
      <c r="W587" s="66">
        <f>IFERROR(AVERAGE(Data!Y595), " ")</f>
        <v>108350</v>
      </c>
      <c r="X587" s="66">
        <f>IFERROR(AVERAGE(Data!Z595), " ")</f>
        <v>177871</v>
      </c>
      <c r="Y587" s="66">
        <f>IFERROR(AVERAGE(Data!AA595), " ")</f>
        <v>164117.25</v>
      </c>
      <c r="Z587" s="67">
        <f>IFERROR(AVERAGE(Data!AB595), " ")</f>
        <v>2.1350803600886037</v>
      </c>
      <c r="AA587" s="67">
        <f>IFERROR(AVERAGE(Data!AC595), " ")</f>
        <v>32.176323279161181</v>
      </c>
      <c r="AB587" s="67">
        <f>IFERROR(AVERAGE(Data!AD595), " ")</f>
        <v>8.3804414222149006</v>
      </c>
      <c r="AC587" s="66">
        <f>IFERROR(AVERAGE(Data!AF595), "  ")</f>
        <v>0</v>
      </c>
      <c r="AD587" s="66">
        <f>IFERROR(AVERAGE(Data!AG595), "  ")</f>
        <v>0</v>
      </c>
      <c r="AE587" s="66">
        <f>IFERROR(AVERAGE(Data!AH595), "  ")</f>
        <v>0</v>
      </c>
      <c r="AF587" s="66">
        <f>IFERROR(AVERAGE(Data!AI595), "  ")</f>
        <v>0</v>
      </c>
      <c r="AG587" s="66">
        <f>IFERROR(AVERAGE(Data!AJ595), "  ")</f>
        <v>1487.5</v>
      </c>
      <c r="AH587" s="66">
        <f>IFERROR(AVERAGE(Data!AK595), "  ")</f>
        <v>8187.5</v>
      </c>
      <c r="AI587" s="67">
        <f>IFERROR(AVERAGE(Data!AL595), "  ")</f>
        <v>-100</v>
      </c>
      <c r="AJ587" s="67">
        <f>IFERROR(AVERAGE(Data!AM595), "  ")</f>
        <v>-40.796019900497512</v>
      </c>
      <c r="AK587" s="67">
        <f>IFERROR(AVERAGE(Data!AN595), "  ")</f>
        <v>-81.832061068702288</v>
      </c>
      <c r="AL587" s="66">
        <f>IFERROR(AVERAGE(Data!AP595),"  ")</f>
        <v>217250</v>
      </c>
      <c r="AM587" s="66">
        <f>IFERROR(AVERAGE(Data!AQ595),"  ")</f>
        <v>374900</v>
      </c>
      <c r="AN587" s="66">
        <f>IFERROR(AVERAGE(Data!AR595),"  ")</f>
        <v>54600</v>
      </c>
      <c r="AO587" s="66">
        <f>IFERROR(AVERAGE(Data!AS595),"  ")</f>
        <v>646750</v>
      </c>
      <c r="AP587" s="66">
        <f>IFERROR(AVERAGE(Data!AT595),"  ")</f>
        <v>641406.75</v>
      </c>
      <c r="AQ587" s="66">
        <f>IFERROR(AVERAGE(Data!AU595),"  ")</f>
        <v>518478.75</v>
      </c>
      <c r="AR587" s="67">
        <f>IFERROR(AVERAGE(Data!AV595),"  ")</f>
        <v>74.286214748642493</v>
      </c>
      <c r="AS587" s="67">
        <f>IFERROR(AVERAGE(Data!AW595),"  ")</f>
        <v>49.860077160538907</v>
      </c>
      <c r="AT587" s="67">
        <f>IFERROR(AVERAGE(Data!AX595),"  ")</f>
        <v>23.709361280476781</v>
      </c>
      <c r="AU587" s="66">
        <f>IFERROR(AVERAGE(Data!AZ595), "  ")</f>
        <v>480.9</v>
      </c>
      <c r="AV587" s="66">
        <f>IFERROR(AVERAGE(Data!BA595), "  ")</f>
        <v>57.5</v>
      </c>
      <c r="AW587" s="66">
        <f>IFERROR(AVERAGE(Data!BB595), "  ")</f>
        <v>108.35</v>
      </c>
      <c r="AX587" s="66">
        <f>IFERROR(AVERAGE(Data!BC595), "  ")</f>
        <v>0</v>
      </c>
      <c r="AY587" s="66">
        <f>IFERROR(AVERAGE(Data!BD595), "  ")</f>
        <v>646.75</v>
      </c>
      <c r="AZ587" s="66">
        <f>IFERROR(AVERAGE(Data!BE595), "  ")</f>
        <v>3503.393</v>
      </c>
      <c r="BA587" s="66">
        <f>IFERROR(AVERAGE(Data!BF595), "  ")</f>
        <v>312.41700000000003</v>
      </c>
      <c r="BB587" s="66">
        <f>IFERROR(AVERAGE(Data!BG595), "  ")</f>
        <v>3285.8050000000003</v>
      </c>
      <c r="BC587" s="66">
        <f>IFERROR(AVERAGE(Data!BH595), "  ")</f>
        <v>40.449999999999996</v>
      </c>
      <c r="BD587" s="66">
        <f>IFERROR(AVERAGE(Data!BI595), "  ")</f>
        <v>7142.0649999999996</v>
      </c>
    </row>
    <row r="588" spans="1:56" x14ac:dyDescent="0.25">
      <c r="A588" s="59">
        <f t="shared" si="9"/>
        <v>41727</v>
      </c>
      <c r="B588" s="66">
        <f>IFERROR(AVERAGE(Data!B596),"  ")</f>
        <v>277316</v>
      </c>
      <c r="C588" s="66">
        <f>IFERROR(AVERAGE(Data!C596),"  ")</f>
        <v>306400</v>
      </c>
      <c r="D588" s="66">
        <f>IFERROR(AVERAGE(Data!D596),"  ")</f>
        <v>4700</v>
      </c>
      <c r="E588" s="66">
        <f>IFERROR(AVERAGE(Data!E596),"  ")</f>
        <v>588416</v>
      </c>
      <c r="F588" s="66">
        <f>IFERROR(AVERAGE(Data!F596),"  ")</f>
        <v>483498.25</v>
      </c>
      <c r="G588" s="66">
        <f>IFERROR(AVERAGE(Data!G596),"  ")</f>
        <v>327343</v>
      </c>
      <c r="H588" s="67">
        <f>IFERROR(AVERAGE(Data!H596),"  ")</f>
        <v>203.64059508635771</v>
      </c>
      <c r="I588" s="67">
        <f>IFERROR(AVERAGE(Data!I596),"  ")</f>
        <v>164.68833998478104</v>
      </c>
      <c r="J588" s="67">
        <f>IFERROR(AVERAGE(Data!J596),"  ")</f>
        <v>47.703861087605361</v>
      </c>
      <c r="K588" s="66">
        <f>IFERROR(AVERAGE(Data!L596),"  ")</f>
        <v>15000</v>
      </c>
      <c r="L588" s="66">
        <f>IFERROR(AVERAGE(Data!M596),"  ")</f>
        <v>22800</v>
      </c>
      <c r="M588" s="66">
        <f>IFERROR(AVERAGE(Data!N596),"  ")</f>
        <v>28000</v>
      </c>
      <c r="N588" s="66">
        <f>IFERROR(AVERAGE(Data!O596),"  ")</f>
        <v>65800</v>
      </c>
      <c r="O588" s="66">
        <f>IFERROR(AVERAGE(Data!P596),"  ")</f>
        <v>49537.5</v>
      </c>
      <c r="P588" s="66">
        <f>IFERROR(AVERAGE(Data!Q596),"  ")</f>
        <v>62416.583333333336</v>
      </c>
      <c r="Q588" s="67">
        <f>IFERROR(AVERAGE(Data!R596),"  ")</f>
        <v>-22.769953051643189</v>
      </c>
      <c r="R588" s="67">
        <f>IFERROR(AVERAGE(Data!S596),"  ")</f>
        <v>-58.169727675744141</v>
      </c>
      <c r="S588" s="67">
        <f>IFERROR(AVERAGE(Data!T596),"  ")</f>
        <v>-20.63407294268751</v>
      </c>
      <c r="T588" s="66">
        <f>IFERROR(AVERAGE(Data!V596), " ")</f>
        <v>86400</v>
      </c>
      <c r="U588" s="66">
        <f>IFERROR(AVERAGE(Data!W596), " ")</f>
        <v>50550</v>
      </c>
      <c r="V588" s="66">
        <f>IFERROR(AVERAGE(Data!X596), " ")</f>
        <v>4200</v>
      </c>
      <c r="W588" s="66">
        <f>IFERROR(AVERAGE(Data!Y596), " ")</f>
        <v>141150</v>
      </c>
      <c r="X588" s="66">
        <f>IFERROR(AVERAGE(Data!Z596), " ")</f>
        <v>146959</v>
      </c>
      <c r="Y588" s="66">
        <f>IFERROR(AVERAGE(Data!AA596), " ")</f>
        <v>166599.33333333334</v>
      </c>
      <c r="Z588" s="67">
        <f>IFERROR(AVERAGE(Data!AB596), " ")</f>
        <v>130.31361159155438</v>
      </c>
      <c r="AA588" s="67">
        <f>IFERROR(AVERAGE(Data!AC596), " ")</f>
        <v>17.547922140768925</v>
      </c>
      <c r="AB588" s="67">
        <f>IFERROR(AVERAGE(Data!AD596), " ")</f>
        <v>-11.788962740947351</v>
      </c>
      <c r="AC588" s="66">
        <f>IFERROR(AVERAGE(Data!AF596), "  ")</f>
        <v>9500</v>
      </c>
      <c r="AD588" s="66">
        <f>IFERROR(AVERAGE(Data!AG596), "  ")</f>
        <v>0</v>
      </c>
      <c r="AE588" s="66">
        <f>IFERROR(AVERAGE(Data!AH596), "  ")</f>
        <v>1400</v>
      </c>
      <c r="AF588" s="66">
        <f>IFERROR(AVERAGE(Data!AI596), "  ")</f>
        <v>10900</v>
      </c>
      <c r="AG588" s="66">
        <f>IFERROR(AVERAGE(Data!AJ596), "  ")</f>
        <v>3075</v>
      </c>
      <c r="AH588" s="66">
        <f>IFERROR(AVERAGE(Data!AK596), "  ")</f>
        <v>9912.5</v>
      </c>
      <c r="AI588" s="67">
        <f>IFERROR(AVERAGE(Data!AL596), "  ")</f>
        <v>-47.596153846153847</v>
      </c>
      <c r="AJ588" s="67">
        <f>IFERROR(AVERAGE(Data!AM596), "  ")</f>
        <v>-60.129659643435971</v>
      </c>
      <c r="AK588" s="67">
        <f>IFERROR(AVERAGE(Data!AN596), "  ")</f>
        <v>-68.978562421185373</v>
      </c>
      <c r="AL588" s="66">
        <f>IFERROR(AVERAGE(Data!AP596),"  ")</f>
        <v>388216</v>
      </c>
      <c r="AM588" s="66">
        <f>IFERROR(AVERAGE(Data!AQ596),"  ")</f>
        <v>379750</v>
      </c>
      <c r="AN588" s="66">
        <f>IFERROR(AVERAGE(Data!AR596),"  ")</f>
        <v>38300</v>
      </c>
      <c r="AO588" s="66">
        <f>IFERROR(AVERAGE(Data!AS596),"  ")</f>
        <v>806266</v>
      </c>
      <c r="AP588" s="66">
        <f>IFERROR(AVERAGE(Data!AT596),"  ")</f>
        <v>683069.75</v>
      </c>
      <c r="AQ588" s="66">
        <f>IFERROR(AVERAGE(Data!AU596),"  ")</f>
        <v>566271.41666666663</v>
      </c>
      <c r="AR588" s="67">
        <f>IFERROR(AVERAGE(Data!AV596),"  ")</f>
        <v>123.29722798436879</v>
      </c>
      <c r="AS588" s="67">
        <f>IFERROR(AVERAGE(Data!AW596),"  ")</f>
        <v>57.452832363280116</v>
      </c>
      <c r="AT588" s="67">
        <f>IFERROR(AVERAGE(Data!AX596),"  ")</f>
        <v>20.625857123579006</v>
      </c>
      <c r="AU588" s="66">
        <f>IFERROR(AVERAGE(Data!AZ596), "  ")</f>
        <v>588.41600000000005</v>
      </c>
      <c r="AV588" s="66">
        <f>IFERROR(AVERAGE(Data!BA596), "  ")</f>
        <v>65.8</v>
      </c>
      <c r="AW588" s="66">
        <f>IFERROR(AVERAGE(Data!BB596), "  ")</f>
        <v>141.15</v>
      </c>
      <c r="AX588" s="66">
        <f>IFERROR(AVERAGE(Data!BC596), "  ")</f>
        <v>10.9</v>
      </c>
      <c r="AY588" s="66">
        <f>IFERROR(AVERAGE(Data!BD596), "  ")</f>
        <v>806.26599999999996</v>
      </c>
      <c r="AZ588" s="66">
        <f>IFERROR(AVERAGE(Data!BE596), "  ")</f>
        <v>4091.8090000000002</v>
      </c>
      <c r="BA588" s="66">
        <f>IFERROR(AVERAGE(Data!BF596), "  ")</f>
        <v>378.21700000000004</v>
      </c>
      <c r="BB588" s="66">
        <f>IFERROR(AVERAGE(Data!BG596), "  ")</f>
        <v>3426.9550000000004</v>
      </c>
      <c r="BC588" s="66">
        <f>IFERROR(AVERAGE(Data!BH596), "  ")</f>
        <v>51.349999999999994</v>
      </c>
      <c r="BD588" s="66">
        <f>IFERROR(AVERAGE(Data!BI596), "  ")</f>
        <v>7948.3309999999992</v>
      </c>
    </row>
    <row r="589" spans="1:56" x14ac:dyDescent="0.25">
      <c r="A589" s="59">
        <f t="shared" si="9"/>
        <v>41734</v>
      </c>
      <c r="B589" s="66">
        <f>IFERROR(AVERAGE(Data!B597),"  ")</f>
        <v>299500</v>
      </c>
      <c r="C589" s="66">
        <f>IFERROR(AVERAGE(Data!C597),"  ")</f>
        <v>186450</v>
      </c>
      <c r="D589" s="66">
        <f>IFERROR(AVERAGE(Data!D597),"  ")</f>
        <v>5600</v>
      </c>
      <c r="E589" s="66">
        <f>IFERROR(AVERAGE(Data!E597),"  ")</f>
        <v>491550</v>
      </c>
      <c r="F589" s="66">
        <f>IFERROR(AVERAGE(Data!F597),"  ")</f>
        <v>523975.5</v>
      </c>
      <c r="G589" s="66">
        <f>IFERROR(AVERAGE(Data!G597),"  ")</f>
        <v>329807.41666666669</v>
      </c>
      <c r="H589" s="67">
        <f>IFERROR(AVERAGE(Data!H597),"  ")</f>
        <v>245.91836734693877</v>
      </c>
      <c r="I589" s="67">
        <f>IFERROR(AVERAGE(Data!I597),"  ")</f>
        <v>220.1492674104579</v>
      </c>
      <c r="J589" s="67">
        <f>IFERROR(AVERAGE(Data!J597),"  ")</f>
        <v>58.873170681172773</v>
      </c>
      <c r="K589" s="66">
        <f>IFERROR(AVERAGE(Data!L597),"  ")</f>
        <v>18700</v>
      </c>
      <c r="L589" s="66">
        <f>IFERROR(AVERAGE(Data!M597),"  ")</f>
        <v>19200</v>
      </c>
      <c r="M589" s="66">
        <f>IFERROR(AVERAGE(Data!N597),"  ")</f>
        <v>28000</v>
      </c>
      <c r="N589" s="66">
        <f>IFERROR(AVERAGE(Data!O597),"  ")</f>
        <v>65900</v>
      </c>
      <c r="O589" s="66">
        <f>IFERROR(AVERAGE(Data!P597),"  ")</f>
        <v>58975</v>
      </c>
      <c r="P589" s="66">
        <f>IFERROR(AVERAGE(Data!Q597),"  ")</f>
        <v>53919.25</v>
      </c>
      <c r="Q589" s="67">
        <f>IFERROR(AVERAGE(Data!R597),"  ")</f>
        <v>29.342492639842988</v>
      </c>
      <c r="R589" s="67">
        <f>IFERROR(AVERAGE(Data!S597),"  ")</f>
        <v>-35.555252014752078</v>
      </c>
      <c r="S589" s="67">
        <f>IFERROR(AVERAGE(Data!T597),"  ")</f>
        <v>9.376521372237189</v>
      </c>
      <c r="T589" s="66">
        <f>IFERROR(AVERAGE(Data!V597), " ")</f>
        <v>47100</v>
      </c>
      <c r="U589" s="66">
        <f>IFERROR(AVERAGE(Data!W597), " ")</f>
        <v>25900</v>
      </c>
      <c r="V589" s="66">
        <f>IFERROR(AVERAGE(Data!X597), " ")</f>
        <v>2800</v>
      </c>
      <c r="W589" s="66">
        <f>IFERROR(AVERAGE(Data!Y597), " ")</f>
        <v>75800</v>
      </c>
      <c r="X589" s="66">
        <f>IFERROR(AVERAGE(Data!Z597), " ")</f>
        <v>124797</v>
      </c>
      <c r="Y589" s="66">
        <f>IFERROR(AVERAGE(Data!AA597), " ")</f>
        <v>145603.58333333334</v>
      </c>
      <c r="Z589" s="67">
        <f>IFERROR(AVERAGE(Data!AB597), " ")</f>
        <v>-13.073394495412849</v>
      </c>
      <c r="AA589" s="67">
        <f>IFERROR(AVERAGE(Data!AC597), " ")</f>
        <v>22.599104553123862</v>
      </c>
      <c r="AB589" s="67">
        <f>IFERROR(AVERAGE(Data!AD597), " ")</f>
        <v>-14.289884120296959</v>
      </c>
      <c r="AC589" s="66">
        <f>IFERROR(AVERAGE(Data!AF597), "  ")</f>
        <v>0</v>
      </c>
      <c r="AD589" s="66">
        <f>IFERROR(AVERAGE(Data!AG597), "  ")</f>
        <v>0</v>
      </c>
      <c r="AE589" s="66">
        <f>IFERROR(AVERAGE(Data!AH597), "  ")</f>
        <v>1400</v>
      </c>
      <c r="AF589" s="66">
        <f>IFERROR(AVERAGE(Data!AI597), "  ")</f>
        <v>1400</v>
      </c>
      <c r="AG589" s="66">
        <f>IFERROR(AVERAGE(Data!AJ597), "  ")</f>
        <v>3425</v>
      </c>
      <c r="AH589" s="66">
        <f>IFERROR(AVERAGE(Data!AK597), "  ")</f>
        <v>9383.3333333333339</v>
      </c>
      <c r="AI589" s="67">
        <f>IFERROR(AVERAGE(Data!AL597), "  ")</f>
        <v>-82.389937106918239</v>
      </c>
      <c r="AJ589" s="67">
        <f>IFERROR(AVERAGE(Data!AM597), "  ")</f>
        <v>-61.189801699716703</v>
      </c>
      <c r="AK589" s="67">
        <f>IFERROR(AVERAGE(Data!AN597), "  ")</f>
        <v>-63.499111900532853</v>
      </c>
      <c r="AL589" s="66">
        <f>IFERROR(AVERAGE(Data!AP597),"  ")</f>
        <v>365300</v>
      </c>
      <c r="AM589" s="66">
        <f>IFERROR(AVERAGE(Data!AQ597),"  ")</f>
        <v>231550</v>
      </c>
      <c r="AN589" s="66">
        <f>IFERROR(AVERAGE(Data!AR597),"  ")</f>
        <v>37800</v>
      </c>
      <c r="AO589" s="66">
        <f>IFERROR(AVERAGE(Data!AS597),"  ")</f>
        <v>634650</v>
      </c>
      <c r="AP589" s="66">
        <f>IFERROR(AVERAGE(Data!AT597),"  ")</f>
        <v>711172.5</v>
      </c>
      <c r="AQ589" s="66">
        <f>IFERROR(AVERAGE(Data!AU597),"  ")</f>
        <v>538713.58333333337</v>
      </c>
      <c r="AR589" s="67">
        <f>IFERROR(AVERAGE(Data!AV597),"  ")</f>
        <v>120.21165857043718</v>
      </c>
      <c r="AS589" s="67">
        <f>IFERROR(AVERAGE(Data!AW597),"  ")</f>
        <v>94.417657370735753</v>
      </c>
      <c r="AT589" s="67">
        <f>IFERROR(AVERAGE(Data!AX597),"  ")</f>
        <v>32.013099725379732</v>
      </c>
      <c r="AU589" s="66">
        <f>IFERROR(AVERAGE(Data!AZ597), "  ")</f>
        <v>491.55</v>
      </c>
      <c r="AV589" s="66">
        <f>IFERROR(AVERAGE(Data!BA597), "  ")</f>
        <v>65.900000000000006</v>
      </c>
      <c r="AW589" s="66">
        <f>IFERROR(AVERAGE(Data!BB597), "  ")</f>
        <v>75.8</v>
      </c>
      <c r="AX589" s="66">
        <f>IFERROR(AVERAGE(Data!BC597), "  ")</f>
        <v>1.4</v>
      </c>
      <c r="AY589" s="66">
        <f>IFERROR(AVERAGE(Data!BD597), "  ")</f>
        <v>634.65</v>
      </c>
      <c r="AZ589" s="66">
        <f>IFERROR(AVERAGE(Data!BE597), "  ")</f>
        <v>4583.3590000000004</v>
      </c>
      <c r="BA589" s="66">
        <f>IFERROR(AVERAGE(Data!BF597), "  ")</f>
        <v>444.11700000000008</v>
      </c>
      <c r="BB589" s="66">
        <f>IFERROR(AVERAGE(Data!BG597), "  ")</f>
        <v>3502.7550000000006</v>
      </c>
      <c r="BC589" s="66">
        <f>IFERROR(AVERAGE(Data!BH597), "  ")</f>
        <v>52.749999999999993</v>
      </c>
      <c r="BD589" s="66">
        <f>IFERROR(AVERAGE(Data!BI597), "  ")</f>
        <v>8582.9809999999998</v>
      </c>
    </row>
    <row r="590" spans="1:56" x14ac:dyDescent="0.25">
      <c r="A590" s="59">
        <f t="shared" si="9"/>
        <v>41741</v>
      </c>
      <c r="B590" s="66">
        <f>IFERROR(AVERAGE(Data!B598),"  ")</f>
        <v>277400</v>
      </c>
      <c r="C590" s="66">
        <f>IFERROR(AVERAGE(Data!C598),"  ")</f>
        <v>203450</v>
      </c>
      <c r="D590" s="66">
        <f>IFERROR(AVERAGE(Data!D598),"  ")</f>
        <v>4200</v>
      </c>
      <c r="E590" s="66">
        <f>IFERROR(AVERAGE(Data!E598),"  ")</f>
        <v>485050</v>
      </c>
      <c r="F590" s="66">
        <f>IFERROR(AVERAGE(Data!F598),"  ")</f>
        <v>511479</v>
      </c>
      <c r="G590" s="66">
        <f>IFERROR(AVERAGE(Data!G598),"  ")</f>
        <v>335809.16666666669</v>
      </c>
      <c r="H590" s="67">
        <f>IFERROR(AVERAGE(Data!H598),"  ")</f>
        <v>184.32004689331771</v>
      </c>
      <c r="I590" s="67">
        <f>IFERROR(AVERAGE(Data!I598),"  ")</f>
        <v>213.50854368842772</v>
      </c>
      <c r="J590" s="67">
        <f>IFERROR(AVERAGE(Data!J598),"  ")</f>
        <v>52.312399651587825</v>
      </c>
      <c r="K590" s="66">
        <f>IFERROR(AVERAGE(Data!L598),"  ")</f>
        <v>17644</v>
      </c>
      <c r="L590" s="66">
        <f>IFERROR(AVERAGE(Data!M598),"  ")</f>
        <v>21150</v>
      </c>
      <c r="M590" s="66">
        <f>IFERROR(AVERAGE(Data!N598),"  ")</f>
        <v>21000</v>
      </c>
      <c r="N590" s="66">
        <f>IFERROR(AVERAGE(Data!O598),"  ")</f>
        <v>59794</v>
      </c>
      <c r="O590" s="66">
        <f>IFERROR(AVERAGE(Data!P598),"  ")</f>
        <v>62248.5</v>
      </c>
      <c r="P590" s="66">
        <f>IFERROR(AVERAGE(Data!Q598),"  ")</f>
        <v>53634.916666666664</v>
      </c>
      <c r="Q590" s="67">
        <f>IFERROR(AVERAGE(Data!R598),"  ")</f>
        <v>-29.279716144293321</v>
      </c>
      <c r="R590" s="67">
        <f>IFERROR(AVERAGE(Data!S598),"  ")</f>
        <v>-25.62903225806452</v>
      </c>
      <c r="S590" s="67">
        <f>IFERROR(AVERAGE(Data!T598),"  ")</f>
        <v>16.059656411634847</v>
      </c>
      <c r="T590" s="66">
        <f>IFERROR(AVERAGE(Data!V598), " ")</f>
        <v>125276</v>
      </c>
      <c r="U590" s="66">
        <f>IFERROR(AVERAGE(Data!W598), " ")</f>
        <v>31950</v>
      </c>
      <c r="V590" s="66">
        <f>IFERROR(AVERAGE(Data!X598), " ")</f>
        <v>0</v>
      </c>
      <c r="W590" s="66">
        <f>IFERROR(AVERAGE(Data!Y598), " ")</f>
        <v>157226</v>
      </c>
      <c r="X590" s="66">
        <f>IFERROR(AVERAGE(Data!Z598), " ")</f>
        <v>120631.5</v>
      </c>
      <c r="Y590" s="66">
        <f>IFERROR(AVERAGE(Data!AA598), " ")</f>
        <v>135198.08333333334</v>
      </c>
      <c r="Z590" s="67">
        <f>IFERROR(AVERAGE(Data!AB598), " ")</f>
        <v>90.692540933899338</v>
      </c>
      <c r="AA590" s="67">
        <f>IFERROR(AVERAGE(Data!AC598), " ")</f>
        <v>43.173867503805411</v>
      </c>
      <c r="AB590" s="67">
        <f>IFERROR(AVERAGE(Data!AD598), " ")</f>
        <v>-10.774252840122866</v>
      </c>
      <c r="AC590" s="66">
        <f>IFERROR(AVERAGE(Data!AF598), "  ")</f>
        <v>3200</v>
      </c>
      <c r="AD590" s="66">
        <f>IFERROR(AVERAGE(Data!AG598), "  ")</f>
        <v>0</v>
      </c>
      <c r="AE590" s="66">
        <f>IFERROR(AVERAGE(Data!AH598), "  ")</f>
        <v>2800</v>
      </c>
      <c r="AF590" s="66">
        <f>IFERROR(AVERAGE(Data!AI598), "  ")</f>
        <v>6000</v>
      </c>
      <c r="AG590" s="66">
        <f>IFERROR(AVERAGE(Data!AJ598), "  ")</f>
        <v>4575</v>
      </c>
      <c r="AH590" s="66">
        <f>IFERROR(AVERAGE(Data!AK598), "  ")</f>
        <v>9029.1666666666661</v>
      </c>
      <c r="AI590" s="67" t="str">
        <f>IFERROR(AVERAGE(Data!AL598), "  ")</f>
        <v xml:space="preserve">  </v>
      </c>
      <c r="AJ590" s="67">
        <f>IFERROR(AVERAGE(Data!AM598), "  ")</f>
        <v>-45.45454545454546</v>
      </c>
      <c r="AK590" s="67">
        <f>IFERROR(AVERAGE(Data!AN598), "  ")</f>
        <v>-49.330872173511764</v>
      </c>
      <c r="AL590" s="66">
        <f>IFERROR(AVERAGE(Data!AP598),"  ")</f>
        <v>423520</v>
      </c>
      <c r="AM590" s="66">
        <f>IFERROR(AVERAGE(Data!AQ598),"  ")</f>
        <v>256550</v>
      </c>
      <c r="AN590" s="66">
        <f>IFERROR(AVERAGE(Data!AR598),"  ")</f>
        <v>28000</v>
      </c>
      <c r="AO590" s="66">
        <f>IFERROR(AVERAGE(Data!AS598),"  ")</f>
        <v>708070</v>
      </c>
      <c r="AP590" s="66">
        <f>IFERROR(AVERAGE(Data!AT598),"  ")</f>
        <v>698934</v>
      </c>
      <c r="AQ590" s="66">
        <f>IFERROR(AVERAGE(Data!AU598),"  ")</f>
        <v>533671.33333333337</v>
      </c>
      <c r="AR590" s="67">
        <f>IFERROR(AVERAGE(Data!AV598),"  ")</f>
        <v>109.73637440758294</v>
      </c>
      <c r="AS590" s="67">
        <f>IFERROR(AVERAGE(Data!AW598),"  ")</f>
        <v>105.87794320590179</v>
      </c>
      <c r="AT590" s="67">
        <f>IFERROR(AVERAGE(Data!AX598),"  ")</f>
        <v>30.96712458479438</v>
      </c>
      <c r="AU590" s="66">
        <f>IFERROR(AVERAGE(Data!AZ598), "  ")</f>
        <v>485.05</v>
      </c>
      <c r="AV590" s="66">
        <f>IFERROR(AVERAGE(Data!BA598), "  ")</f>
        <v>59.793999999999997</v>
      </c>
      <c r="AW590" s="66">
        <f>IFERROR(AVERAGE(Data!BB598), "  ")</f>
        <v>157.226</v>
      </c>
      <c r="AX590" s="66">
        <f>IFERROR(AVERAGE(Data!BC598), "  ")</f>
        <v>6</v>
      </c>
      <c r="AY590" s="66">
        <f>IFERROR(AVERAGE(Data!BD598), "  ")</f>
        <v>708.07</v>
      </c>
      <c r="AZ590" s="66">
        <f>IFERROR(AVERAGE(Data!BE598), "  ")</f>
        <v>5068.4090000000006</v>
      </c>
      <c r="BA590" s="66">
        <f>IFERROR(AVERAGE(Data!BF598), "  ")</f>
        <v>503.91100000000006</v>
      </c>
      <c r="BB590" s="66">
        <f>IFERROR(AVERAGE(Data!BG598), "  ")</f>
        <v>3659.9810000000007</v>
      </c>
      <c r="BC590" s="66">
        <f>IFERROR(AVERAGE(Data!BH598), "  ")</f>
        <v>58.749999999999993</v>
      </c>
      <c r="BD590" s="66">
        <f>IFERROR(AVERAGE(Data!BI598), "  ")</f>
        <v>9291.0509999999995</v>
      </c>
    </row>
    <row r="591" spans="1:56" x14ac:dyDescent="0.25">
      <c r="A591" s="59">
        <f t="shared" si="9"/>
        <v>41748</v>
      </c>
      <c r="B591" s="66">
        <f>IFERROR(AVERAGE(Data!B599),"  ")</f>
        <v>332238</v>
      </c>
      <c r="C591" s="66">
        <f>IFERROR(AVERAGE(Data!C599),"  ")</f>
        <v>158521</v>
      </c>
      <c r="D591" s="66">
        <f>IFERROR(AVERAGE(Data!D599),"  ")</f>
        <v>0</v>
      </c>
      <c r="E591" s="66">
        <f>IFERROR(AVERAGE(Data!E599),"  ")</f>
        <v>490759</v>
      </c>
      <c r="F591" s="66">
        <f>IFERROR(AVERAGE(Data!F599),"  ")</f>
        <v>513943.75</v>
      </c>
      <c r="G591" s="66">
        <f>IFERROR(AVERAGE(Data!G599),"  ")</f>
        <v>314964.41666666669</v>
      </c>
      <c r="H591" s="67">
        <f>IFERROR(AVERAGE(Data!H599),"  ")</f>
        <v>324.78555539205922</v>
      </c>
      <c r="I591" s="67">
        <f>IFERROR(AVERAGE(Data!I599),"  ")</f>
        <v>230.50088582645517</v>
      </c>
      <c r="J591" s="67">
        <f>IFERROR(AVERAGE(Data!J599),"  ")</f>
        <v>63.175178783423405</v>
      </c>
      <c r="K591" s="66">
        <f>IFERROR(AVERAGE(Data!L599),"  ")</f>
        <v>1600</v>
      </c>
      <c r="L591" s="66">
        <f>IFERROR(AVERAGE(Data!M599),"  ")</f>
        <v>13750</v>
      </c>
      <c r="M591" s="66">
        <f>IFERROR(AVERAGE(Data!N599),"  ")</f>
        <v>33600</v>
      </c>
      <c r="N591" s="66">
        <f>IFERROR(AVERAGE(Data!O599),"  ")</f>
        <v>48950</v>
      </c>
      <c r="O591" s="66">
        <f>IFERROR(AVERAGE(Data!P599),"  ")</f>
        <v>60111</v>
      </c>
      <c r="P591" s="66">
        <f>IFERROR(AVERAGE(Data!Q599),"  ")</f>
        <v>50585.333333333336</v>
      </c>
      <c r="Q591" s="67">
        <f>IFERROR(AVERAGE(Data!R599),"  ")</f>
        <v>-19.423868312757197</v>
      </c>
      <c r="R591" s="67">
        <f>IFERROR(AVERAGE(Data!S599),"  ")</f>
        <v>-14.569550541836918</v>
      </c>
      <c r="S591" s="67">
        <f>IFERROR(AVERAGE(Data!T599),"  ")</f>
        <v>18.830886422942083</v>
      </c>
      <c r="T591" s="66">
        <f>IFERROR(AVERAGE(Data!V599), " ")</f>
        <v>106100</v>
      </c>
      <c r="U591" s="66">
        <f>IFERROR(AVERAGE(Data!W599), " ")</f>
        <v>21036</v>
      </c>
      <c r="V591" s="66">
        <f>IFERROR(AVERAGE(Data!X599), " ")</f>
        <v>4200</v>
      </c>
      <c r="W591" s="66">
        <f>IFERROR(AVERAGE(Data!Y599), " ")</f>
        <v>131336</v>
      </c>
      <c r="X591" s="66">
        <f>IFERROR(AVERAGE(Data!Z599), " ")</f>
        <v>126378</v>
      </c>
      <c r="Y591" s="66">
        <f>IFERROR(AVERAGE(Data!AA599), " ")</f>
        <v>126481</v>
      </c>
      <c r="Z591" s="67">
        <f>IFERROR(AVERAGE(Data!AB599), " ")</f>
        <v>133.41153053245182</v>
      </c>
      <c r="AA591" s="67">
        <f>IFERROR(AVERAGE(Data!AC599), " ")</f>
        <v>76.011476163284627</v>
      </c>
      <c r="AB591" s="67">
        <f>IFERROR(AVERAGE(Data!AD599), " ")</f>
        <v>-8.143515626852782E-2</v>
      </c>
      <c r="AC591" s="66">
        <f>IFERROR(AVERAGE(Data!AF599), "  ")</f>
        <v>0</v>
      </c>
      <c r="AD591" s="66">
        <f>IFERROR(AVERAGE(Data!AG599), "  ")</f>
        <v>0</v>
      </c>
      <c r="AE591" s="66">
        <f>IFERROR(AVERAGE(Data!AH599), "  ")</f>
        <v>1400</v>
      </c>
      <c r="AF591" s="66">
        <f>IFERROR(AVERAGE(Data!AI599), "  ")</f>
        <v>1400</v>
      </c>
      <c r="AG591" s="66">
        <f>IFERROR(AVERAGE(Data!AJ599), "  ")</f>
        <v>4925</v>
      </c>
      <c r="AH591" s="66">
        <f>IFERROR(AVERAGE(Data!AK599), "  ")</f>
        <v>7266.666666666667</v>
      </c>
      <c r="AI591" s="67">
        <f>IFERROR(AVERAGE(Data!AL599), "  ")</f>
        <v>-73.333333333333343</v>
      </c>
      <c r="AJ591" s="67">
        <f>IFERROR(AVERAGE(Data!AM599), "  ")</f>
        <v>-42.058823529411761</v>
      </c>
      <c r="AK591" s="67">
        <f>IFERROR(AVERAGE(Data!AN599), "  ")</f>
        <v>-32.22477064220184</v>
      </c>
      <c r="AL591" s="66">
        <f>IFERROR(AVERAGE(Data!AP599),"  ")</f>
        <v>439938</v>
      </c>
      <c r="AM591" s="66">
        <f>IFERROR(AVERAGE(Data!AQ599),"  ")</f>
        <v>193307</v>
      </c>
      <c r="AN591" s="66">
        <f>IFERROR(AVERAGE(Data!AR599),"  ")</f>
        <v>39200</v>
      </c>
      <c r="AO591" s="66">
        <f>IFERROR(AVERAGE(Data!AS599),"  ")</f>
        <v>672445</v>
      </c>
      <c r="AP591" s="66">
        <f>IFERROR(AVERAGE(Data!AT599),"  ")</f>
        <v>705357.75</v>
      </c>
      <c r="AQ591" s="66">
        <f>IFERROR(AVERAGE(Data!AU599),"  ")</f>
        <v>499297.41666666669</v>
      </c>
      <c r="AR591" s="67">
        <f>IFERROR(AVERAGE(Data!AV599),"  ")</f>
        <v>182.77873329997183</v>
      </c>
      <c r="AS591" s="67">
        <f>IFERROR(AVERAGE(Data!AW599),"  ")</f>
        <v>130.38258407149016</v>
      </c>
      <c r="AT591" s="67">
        <f>IFERROR(AVERAGE(Data!AX599),"  ")</f>
        <v>41.270057976466589</v>
      </c>
      <c r="AU591" s="66">
        <f>IFERROR(AVERAGE(Data!AZ599), "  ")</f>
        <v>490.75900000000001</v>
      </c>
      <c r="AV591" s="66">
        <f>IFERROR(AVERAGE(Data!BA599), "  ")</f>
        <v>48.95</v>
      </c>
      <c r="AW591" s="66">
        <f>IFERROR(AVERAGE(Data!BB599), "  ")</f>
        <v>131.33600000000001</v>
      </c>
      <c r="AX591" s="66">
        <f>IFERROR(AVERAGE(Data!BC599), "  ")</f>
        <v>1.4</v>
      </c>
      <c r="AY591" s="66">
        <f>IFERROR(AVERAGE(Data!BD599), "  ")</f>
        <v>672.44500000000005</v>
      </c>
      <c r="AZ591" s="66">
        <f>IFERROR(AVERAGE(Data!BE599), "  ")</f>
        <v>5559.1680000000006</v>
      </c>
      <c r="BA591" s="66">
        <f>IFERROR(AVERAGE(Data!BF599), "  ")</f>
        <v>552.8610000000001</v>
      </c>
      <c r="BB591" s="66">
        <f>IFERROR(AVERAGE(Data!BG599), "  ")</f>
        <v>3791.3170000000009</v>
      </c>
      <c r="BC591" s="66">
        <f>IFERROR(AVERAGE(Data!BH599), "  ")</f>
        <v>60.149999999999991</v>
      </c>
      <c r="BD591" s="66">
        <f>IFERROR(AVERAGE(Data!BI599), "  ")</f>
        <v>9963.4959999999992</v>
      </c>
    </row>
    <row r="592" spans="1:56" x14ac:dyDescent="0.25">
      <c r="A592" s="59">
        <f t="shared" si="9"/>
        <v>41755</v>
      </c>
      <c r="B592" s="66">
        <f>IFERROR(AVERAGE(Data!B600),"  ")</f>
        <v>321473</v>
      </c>
      <c r="C592" s="66">
        <f>IFERROR(AVERAGE(Data!C600),"  ")</f>
        <v>171558</v>
      </c>
      <c r="D592" s="66">
        <f>IFERROR(AVERAGE(Data!D600),"  ")</f>
        <v>4200</v>
      </c>
      <c r="E592" s="66">
        <f>IFERROR(AVERAGE(Data!E600),"  ")</f>
        <v>497231</v>
      </c>
      <c r="F592" s="66">
        <f>IFERROR(AVERAGE(Data!F600),"  ")</f>
        <v>491147.5</v>
      </c>
      <c r="G592" s="66">
        <f>IFERROR(AVERAGE(Data!G600),"  ")</f>
        <v>269769</v>
      </c>
      <c r="H592" s="67">
        <f>IFERROR(AVERAGE(Data!H600),"  ")</f>
        <v>1093.8319327731092</v>
      </c>
      <c r="I592" s="67">
        <f>IFERROR(AVERAGE(Data!I600),"  ")</f>
        <v>318.10373264720215</v>
      </c>
      <c r="J592" s="67">
        <f>IFERROR(AVERAGE(Data!J600),"  ")</f>
        <v>82.06224584737312</v>
      </c>
      <c r="K592" s="66">
        <f>IFERROR(AVERAGE(Data!L600),"  ")</f>
        <v>9124</v>
      </c>
      <c r="L592" s="66">
        <f>IFERROR(AVERAGE(Data!M600),"  ")</f>
        <v>0</v>
      </c>
      <c r="M592" s="66">
        <f>IFERROR(AVERAGE(Data!N600),"  ")</f>
        <v>18200</v>
      </c>
      <c r="N592" s="66">
        <f>IFERROR(AVERAGE(Data!O600),"  ")</f>
        <v>27324</v>
      </c>
      <c r="O592" s="66">
        <f>IFERROR(AVERAGE(Data!P600),"  ")</f>
        <v>50492</v>
      </c>
      <c r="P592" s="66">
        <f>IFERROR(AVERAGE(Data!Q600),"  ")</f>
        <v>44315.916666666664</v>
      </c>
      <c r="Q592" s="67">
        <f>IFERROR(AVERAGE(Data!R600),"  ")</f>
        <v>-36.233372228704788</v>
      </c>
      <c r="R592" s="67">
        <f>IFERROR(AVERAGE(Data!S600),"  ")</f>
        <v>-15.529903805938938</v>
      </c>
      <c r="S592" s="67">
        <f>IFERROR(AVERAGE(Data!T600),"  ")</f>
        <v>13.936490087271135</v>
      </c>
      <c r="T592" s="66">
        <f>IFERROR(AVERAGE(Data!V600), " ")</f>
        <v>69600</v>
      </c>
      <c r="U592" s="66">
        <f>IFERROR(AVERAGE(Data!W600), " ")</f>
        <v>20850</v>
      </c>
      <c r="V592" s="66">
        <f>IFERROR(AVERAGE(Data!X600), " ")</f>
        <v>2800</v>
      </c>
      <c r="W592" s="66">
        <f>IFERROR(AVERAGE(Data!Y600), " ")</f>
        <v>93250</v>
      </c>
      <c r="X592" s="66">
        <f>IFERROR(AVERAGE(Data!Z600), " ")</f>
        <v>114403</v>
      </c>
      <c r="Y592" s="66">
        <f>IFERROR(AVERAGE(Data!AA600), " ")</f>
        <v>109021.91666666667</v>
      </c>
      <c r="Z592" s="67">
        <f>IFERROR(AVERAGE(Data!AB600), " ")</f>
        <v>176.50931087652708</v>
      </c>
      <c r="AA592" s="67">
        <f>IFERROR(AVERAGE(Data!AC600), " ")</f>
        <v>76.247294351453164</v>
      </c>
      <c r="AB592" s="67">
        <f>IFERROR(AVERAGE(Data!AD600), " ")</f>
        <v>4.9357812611072749</v>
      </c>
      <c r="AC592" s="66">
        <f>IFERROR(AVERAGE(Data!AF600), "  ")</f>
        <v>6000</v>
      </c>
      <c r="AD592" s="66">
        <f>IFERROR(AVERAGE(Data!AG600), "  ")</f>
        <v>0</v>
      </c>
      <c r="AE592" s="66">
        <f>IFERROR(AVERAGE(Data!AH600), "  ")</f>
        <v>0</v>
      </c>
      <c r="AF592" s="66">
        <f>IFERROR(AVERAGE(Data!AI600), "  ")</f>
        <v>6000</v>
      </c>
      <c r="AG592" s="66">
        <f>IFERROR(AVERAGE(Data!AJ600), "  ")</f>
        <v>3700</v>
      </c>
      <c r="AH592" s="66">
        <f>IFERROR(AVERAGE(Data!AK600), "  ")</f>
        <v>5154.166666666667</v>
      </c>
      <c r="AI592" s="67" t="str">
        <f>IFERROR(AVERAGE(Data!AL600), "  ")</f>
        <v xml:space="preserve">  </v>
      </c>
      <c r="AJ592" s="67">
        <f>IFERROR(AVERAGE(Data!AM600), "  ")</f>
        <v>12.12121212121211</v>
      </c>
      <c r="AK592" s="67">
        <f>IFERROR(AVERAGE(Data!AN600), "  ")</f>
        <v>-28.213419563459986</v>
      </c>
      <c r="AL592" s="66">
        <f>IFERROR(AVERAGE(Data!AP600),"  ")</f>
        <v>406197</v>
      </c>
      <c r="AM592" s="66">
        <f>IFERROR(AVERAGE(Data!AQ600),"  ")</f>
        <v>192408</v>
      </c>
      <c r="AN592" s="66">
        <f>IFERROR(AVERAGE(Data!AR600),"  ")</f>
        <v>25200</v>
      </c>
      <c r="AO592" s="66">
        <f>IFERROR(AVERAGE(Data!AS600),"  ")</f>
        <v>623805</v>
      </c>
      <c r="AP592" s="66">
        <f>IFERROR(AVERAGE(Data!AT600),"  ")</f>
        <v>659742.5</v>
      </c>
      <c r="AQ592" s="66">
        <f>IFERROR(AVERAGE(Data!AU600),"  ")</f>
        <v>428261</v>
      </c>
      <c r="AR592" s="67">
        <f>IFERROR(AVERAGE(Data!AV600),"  ")</f>
        <v>427.64667072675604</v>
      </c>
      <c r="AS592" s="67">
        <f>IFERROR(AVERAGE(Data!AW600),"  ")</f>
        <v>168.78266245545274</v>
      </c>
      <c r="AT592" s="67">
        <f>IFERROR(AVERAGE(Data!AX600),"  ")</f>
        <v>54.05150130411127</v>
      </c>
      <c r="AU592" s="66">
        <f>IFERROR(AVERAGE(Data!AZ600), "  ")</f>
        <v>497.23099999999999</v>
      </c>
      <c r="AV592" s="66">
        <f>IFERROR(AVERAGE(Data!BA600), "  ")</f>
        <v>27.324000000000002</v>
      </c>
      <c r="AW592" s="66">
        <f>IFERROR(AVERAGE(Data!BB600), "  ")</f>
        <v>93.25</v>
      </c>
      <c r="AX592" s="66">
        <f>IFERROR(AVERAGE(Data!BC600), "  ")</f>
        <v>6</v>
      </c>
      <c r="AY592" s="66">
        <f>IFERROR(AVERAGE(Data!BD600), "  ")</f>
        <v>623.80499999999995</v>
      </c>
      <c r="AZ592" s="66">
        <f>IFERROR(AVERAGE(Data!BE600), "  ")</f>
        <v>6056.3990000000003</v>
      </c>
      <c r="BA592" s="66">
        <f>IFERROR(AVERAGE(Data!BF600), "  ")</f>
        <v>580.18500000000006</v>
      </c>
      <c r="BB592" s="66">
        <f>IFERROR(AVERAGE(Data!BG600), "  ")</f>
        <v>3884.5670000000009</v>
      </c>
      <c r="BC592" s="66">
        <f>IFERROR(AVERAGE(Data!BH600), "  ")</f>
        <v>66.149999999999991</v>
      </c>
      <c r="BD592" s="66">
        <f>IFERROR(AVERAGE(Data!BI600), "  ")</f>
        <v>10587.300999999999</v>
      </c>
    </row>
    <row r="593" spans="1:56" x14ac:dyDescent="0.25">
      <c r="A593" s="59">
        <f t="shared" si="9"/>
        <v>41762</v>
      </c>
      <c r="B593" s="66">
        <f>IFERROR(AVERAGE(Data!B601),"  ")</f>
        <v>495600</v>
      </c>
      <c r="C593" s="66">
        <f>IFERROR(AVERAGE(Data!C601),"  ")</f>
        <v>135150</v>
      </c>
      <c r="D593" s="66">
        <f>IFERROR(AVERAGE(Data!D601),"  ")</f>
        <v>0</v>
      </c>
      <c r="E593" s="66">
        <f>IFERROR(AVERAGE(Data!E601),"  ")</f>
        <v>630750</v>
      </c>
      <c r="F593" s="66">
        <f>IFERROR(AVERAGE(Data!F601),"  ")</f>
        <v>525947.5</v>
      </c>
      <c r="G593" s="66">
        <f>IFERROR(AVERAGE(Data!G601),"  ")</f>
        <v>270528.66666666669</v>
      </c>
      <c r="H593" s="67">
        <f>IFERROR(AVERAGE(Data!H601),"  ")</f>
        <v>117.2221055132916</v>
      </c>
      <c r="I593" s="67">
        <f>IFERROR(AVERAGE(Data!I601),"  ")</f>
        <v>240.33538676571459</v>
      </c>
      <c r="J593" s="67">
        <f>IFERROR(AVERAGE(Data!J601),"  ")</f>
        <v>94.414701584305291</v>
      </c>
      <c r="K593" s="66">
        <f>IFERROR(AVERAGE(Data!L601),"  ")</f>
        <v>16000</v>
      </c>
      <c r="L593" s="66">
        <f>IFERROR(AVERAGE(Data!M601),"  ")</f>
        <v>5250</v>
      </c>
      <c r="M593" s="66">
        <f>IFERROR(AVERAGE(Data!N601),"  ")</f>
        <v>40400</v>
      </c>
      <c r="N593" s="66">
        <f>IFERROR(AVERAGE(Data!O601),"  ")</f>
        <v>61650</v>
      </c>
      <c r="O593" s="66">
        <f>IFERROR(AVERAGE(Data!P601),"  ")</f>
        <v>49429.5</v>
      </c>
      <c r="P593" s="66">
        <f>IFERROR(AVERAGE(Data!Q601),"  ")</f>
        <v>42129.333333333336</v>
      </c>
      <c r="Q593" s="67">
        <f>IFERROR(AVERAGE(Data!R601),"  ")</f>
        <v>6.2729482339556331</v>
      </c>
      <c r="R593" s="67">
        <f>IFERROR(AVERAGE(Data!S601),"  ")</f>
        <v>-19.679396817529991</v>
      </c>
      <c r="S593" s="67">
        <f>IFERROR(AVERAGE(Data!T601),"  ")</f>
        <v>17.327989999050541</v>
      </c>
      <c r="T593" s="66">
        <f>IFERROR(AVERAGE(Data!V601), " ")</f>
        <v>70600</v>
      </c>
      <c r="U593" s="66">
        <f>IFERROR(AVERAGE(Data!W601), " ")</f>
        <v>20900</v>
      </c>
      <c r="V593" s="66">
        <f>IFERROR(AVERAGE(Data!X601), " ")</f>
        <v>4200</v>
      </c>
      <c r="W593" s="66">
        <f>IFERROR(AVERAGE(Data!Y601), " ")</f>
        <v>95700</v>
      </c>
      <c r="X593" s="66">
        <f>IFERROR(AVERAGE(Data!Z601), " ")</f>
        <v>119378</v>
      </c>
      <c r="Y593" s="66">
        <f>IFERROR(AVERAGE(Data!AA601), " ")</f>
        <v>105372.91666666667</v>
      </c>
      <c r="Z593" s="67">
        <f>IFERROR(AVERAGE(Data!AB601), " ")</f>
        <v>-5.3094017770565767</v>
      </c>
      <c r="AA593" s="67">
        <f>IFERROR(AVERAGE(Data!AC601), " ")</f>
        <v>74.58794623923248</v>
      </c>
      <c r="AB593" s="67">
        <f>IFERROR(AVERAGE(Data!AD601), " ")</f>
        <v>13.290970560904714</v>
      </c>
      <c r="AC593" s="66">
        <f>IFERROR(AVERAGE(Data!AF601), "  ")</f>
        <v>0</v>
      </c>
      <c r="AD593" s="66">
        <f>IFERROR(AVERAGE(Data!AG601), "  ")</f>
        <v>0</v>
      </c>
      <c r="AE593" s="66">
        <f>IFERROR(AVERAGE(Data!AH601), "  ")</f>
        <v>0</v>
      </c>
      <c r="AF593" s="66">
        <f>IFERROR(AVERAGE(Data!AI601), "  ")</f>
        <v>0</v>
      </c>
      <c r="AG593" s="66">
        <f>IFERROR(AVERAGE(Data!AJ601), "  ")</f>
        <v>3350</v>
      </c>
      <c r="AH593" s="66">
        <f>IFERROR(AVERAGE(Data!AK601), "  ")</f>
        <v>5208.333333333333</v>
      </c>
      <c r="AI593" s="67">
        <f>IFERROR(AVERAGE(Data!AL601), "  ")</f>
        <v>-100</v>
      </c>
      <c r="AJ593" s="67">
        <f>IFERROR(AVERAGE(Data!AM601), "  ")</f>
        <v>-25.761772853185594</v>
      </c>
      <c r="AK593" s="67">
        <f>IFERROR(AVERAGE(Data!AN601), "  ")</f>
        <v>-35.68</v>
      </c>
      <c r="AL593" s="66">
        <f>IFERROR(AVERAGE(Data!AP601),"  ")</f>
        <v>582200</v>
      </c>
      <c r="AM593" s="66">
        <f>IFERROR(AVERAGE(Data!AQ601),"  ")</f>
        <v>161300</v>
      </c>
      <c r="AN593" s="66">
        <f>IFERROR(AVERAGE(Data!AR601),"  ")</f>
        <v>44600</v>
      </c>
      <c r="AO593" s="66">
        <f>IFERROR(AVERAGE(Data!AS601),"  ")</f>
        <v>788100</v>
      </c>
      <c r="AP593" s="66">
        <f>IFERROR(AVERAGE(Data!AT601),"  ")</f>
        <v>698105</v>
      </c>
      <c r="AQ593" s="66">
        <f>IFERROR(AVERAGE(Data!AU601),"  ")</f>
        <v>423239.25</v>
      </c>
      <c r="AR593" s="67">
        <f>IFERROR(AVERAGE(Data!AV601),"  ")</f>
        <v>70.492895588515253</v>
      </c>
      <c r="AS593" s="67">
        <f>IFERROR(AVERAGE(Data!AW601),"  ")</f>
        <v>141.58578249648968</v>
      </c>
      <c r="AT593" s="67">
        <f>IFERROR(AVERAGE(Data!AX601),"  ")</f>
        <v>64.943350598981553</v>
      </c>
      <c r="AU593" s="66">
        <f>IFERROR(AVERAGE(Data!AZ601), "  ")</f>
        <v>630.75</v>
      </c>
      <c r="AV593" s="66">
        <f>IFERROR(AVERAGE(Data!BA601), "  ")</f>
        <v>61.65</v>
      </c>
      <c r="AW593" s="66">
        <f>IFERROR(AVERAGE(Data!BB601), "  ")</f>
        <v>95.7</v>
      </c>
      <c r="AX593" s="66">
        <f>IFERROR(AVERAGE(Data!BC601), "  ")</f>
        <v>0</v>
      </c>
      <c r="AY593" s="66">
        <f>IFERROR(AVERAGE(Data!BD601), "  ")</f>
        <v>788.1</v>
      </c>
      <c r="AZ593" s="66">
        <f>IFERROR(AVERAGE(Data!BE601), "  ")</f>
        <v>6687.1490000000003</v>
      </c>
      <c r="BA593" s="66">
        <f>IFERROR(AVERAGE(Data!BF601), "  ")</f>
        <v>641.83500000000004</v>
      </c>
      <c r="BB593" s="66">
        <f>IFERROR(AVERAGE(Data!BG601), "  ")</f>
        <v>3980.2670000000007</v>
      </c>
      <c r="BC593" s="66">
        <f>IFERROR(AVERAGE(Data!BH601), "  ")</f>
        <v>66.149999999999991</v>
      </c>
      <c r="BD593" s="66">
        <f>IFERROR(AVERAGE(Data!BI601), "  ")</f>
        <v>11375.401</v>
      </c>
    </row>
    <row r="594" spans="1:56" x14ac:dyDescent="0.25">
      <c r="A594" s="59">
        <f t="shared" si="9"/>
        <v>41769</v>
      </c>
      <c r="B594" s="66">
        <f>IFERROR(AVERAGE(Data!B602),"  ")</f>
        <v>430300</v>
      </c>
      <c r="C594" s="66">
        <f>IFERROR(AVERAGE(Data!C602),"  ")</f>
        <v>117250</v>
      </c>
      <c r="D594" s="66">
        <f>IFERROR(AVERAGE(Data!D602),"  ")</f>
        <v>0</v>
      </c>
      <c r="E594" s="66">
        <f>IFERROR(AVERAGE(Data!E602),"  ")</f>
        <v>547550</v>
      </c>
      <c r="F594" s="66">
        <f>IFERROR(AVERAGE(Data!F602),"  ")</f>
        <v>541572.5</v>
      </c>
      <c r="G594" s="66">
        <f>IFERROR(AVERAGE(Data!G602),"  ")</f>
        <v>277717.16666666669</v>
      </c>
      <c r="H594" s="67">
        <f>IFERROR(AVERAGE(Data!H602),"  ")</f>
        <v>171.1099888099977</v>
      </c>
      <c r="I594" s="67">
        <f>IFERROR(AVERAGE(Data!I602),"  ")</f>
        <v>233.52270452858889</v>
      </c>
      <c r="J594" s="67">
        <f>IFERROR(AVERAGE(Data!J602),"  ")</f>
        <v>95.008650887623673</v>
      </c>
      <c r="K594" s="66">
        <f>IFERROR(AVERAGE(Data!L602),"  ")</f>
        <v>9300</v>
      </c>
      <c r="L594" s="66">
        <f>IFERROR(AVERAGE(Data!M602),"  ")</f>
        <v>1750</v>
      </c>
      <c r="M594" s="66">
        <f>IFERROR(AVERAGE(Data!N602),"  ")</f>
        <v>25600</v>
      </c>
      <c r="N594" s="66">
        <f>IFERROR(AVERAGE(Data!O602),"  ")</f>
        <v>36650</v>
      </c>
      <c r="O594" s="66">
        <f>IFERROR(AVERAGE(Data!P602),"  ")</f>
        <v>43643.5</v>
      </c>
      <c r="P594" s="66">
        <f>IFERROR(AVERAGE(Data!Q602),"  ")</f>
        <v>36233.333333333336</v>
      </c>
      <c r="Q594" s="67">
        <f>IFERROR(AVERAGE(Data!R602),"  ")</f>
        <v>-10.900957845091652</v>
      </c>
      <c r="R594" s="67">
        <f>IFERROR(AVERAGE(Data!S602),"  ")</f>
        <v>-13.894793952995144</v>
      </c>
      <c r="S594" s="67">
        <f>IFERROR(AVERAGE(Data!T602),"  ")</f>
        <v>20.451241950321975</v>
      </c>
      <c r="T594" s="66">
        <f>IFERROR(AVERAGE(Data!V602), " ")</f>
        <v>101500</v>
      </c>
      <c r="U594" s="66">
        <f>IFERROR(AVERAGE(Data!W602), " ")</f>
        <v>23117</v>
      </c>
      <c r="V594" s="66">
        <f>IFERROR(AVERAGE(Data!X602), " ")</f>
        <v>2800</v>
      </c>
      <c r="W594" s="66">
        <f>IFERROR(AVERAGE(Data!Y602), " ")</f>
        <v>127417</v>
      </c>
      <c r="X594" s="66">
        <f>IFERROR(AVERAGE(Data!Z602), " ")</f>
        <v>111925.75</v>
      </c>
      <c r="Y594" s="66">
        <f>IFERROR(AVERAGE(Data!AA602), " ")</f>
        <v>103914.08333333333</v>
      </c>
      <c r="Z594" s="67">
        <f>IFERROR(AVERAGE(Data!AB602), " ")</f>
        <v>81.769807983109359</v>
      </c>
      <c r="AA594" s="67">
        <f>IFERROR(AVERAGE(Data!AC602), " ")</f>
        <v>71.431251818836245</v>
      </c>
      <c r="AB594" s="67">
        <f>IFERROR(AVERAGE(Data!AD602), " ")</f>
        <v>7.7098949532827143</v>
      </c>
      <c r="AC594" s="66">
        <f>IFERROR(AVERAGE(Data!AF602), "  ")</f>
        <v>1600</v>
      </c>
      <c r="AD594" s="66">
        <f>IFERROR(AVERAGE(Data!AG602), "  ")</f>
        <v>0</v>
      </c>
      <c r="AE594" s="66">
        <f>IFERROR(AVERAGE(Data!AH602), "  ")</f>
        <v>0</v>
      </c>
      <c r="AF594" s="66">
        <f>IFERROR(AVERAGE(Data!AI602), "  ")</f>
        <v>1600</v>
      </c>
      <c r="AG594" s="66">
        <f>IFERROR(AVERAGE(Data!AJ602), "  ")</f>
        <v>2250</v>
      </c>
      <c r="AH594" s="66">
        <f>IFERROR(AVERAGE(Data!AK602), "  ")</f>
        <v>5012.5</v>
      </c>
      <c r="AI594" s="67">
        <f>IFERROR(AVERAGE(Data!AL602), "  ")</f>
        <v>-8.5714285714285747</v>
      </c>
      <c r="AJ594" s="67">
        <f>IFERROR(AVERAGE(Data!AM602), "  ")</f>
        <v>-54.54545454545454</v>
      </c>
      <c r="AK594" s="67">
        <f>IFERROR(AVERAGE(Data!AN602), "  ")</f>
        <v>-55.112219451371573</v>
      </c>
      <c r="AL594" s="66">
        <f>IFERROR(AVERAGE(Data!AP602),"  ")</f>
        <v>542700</v>
      </c>
      <c r="AM594" s="66">
        <f>IFERROR(AVERAGE(Data!AQ602),"  ")</f>
        <v>142117</v>
      </c>
      <c r="AN594" s="66">
        <f>IFERROR(AVERAGE(Data!AR602),"  ")</f>
        <v>28400</v>
      </c>
      <c r="AO594" s="66">
        <f>IFERROR(AVERAGE(Data!AS602),"  ")</f>
        <v>713217</v>
      </c>
      <c r="AP594" s="66">
        <f>IFERROR(AVERAGE(Data!AT602),"  ")</f>
        <v>699391.75</v>
      </c>
      <c r="AQ594" s="66">
        <f>IFERROR(AVERAGE(Data!AU602),"  ")</f>
        <v>422877.08333333331</v>
      </c>
      <c r="AR594" s="67">
        <f>IFERROR(AVERAGE(Data!AV602),"  ")</f>
        <v>126.45547836468242</v>
      </c>
      <c r="AS594" s="67">
        <f>IFERROR(AVERAGE(Data!AW602),"  ")</f>
        <v>146.86905178963642</v>
      </c>
      <c r="AT594" s="67">
        <f>IFERROR(AVERAGE(Data!AX602),"  ")</f>
        <v>65.388898468329558</v>
      </c>
      <c r="AU594" s="66">
        <f>IFERROR(AVERAGE(Data!AZ602), "  ")</f>
        <v>547.54999999999995</v>
      </c>
      <c r="AV594" s="66">
        <f>IFERROR(AVERAGE(Data!BA602), "  ")</f>
        <v>36.65</v>
      </c>
      <c r="AW594" s="66">
        <f>IFERROR(AVERAGE(Data!BB602), "  ")</f>
        <v>127.417</v>
      </c>
      <c r="AX594" s="66">
        <f>IFERROR(AVERAGE(Data!BC602), "  ")</f>
        <v>1.6</v>
      </c>
      <c r="AY594" s="66">
        <f>IFERROR(AVERAGE(Data!BD602), "  ")</f>
        <v>713.21699999999998</v>
      </c>
      <c r="AZ594" s="66">
        <f>IFERROR(AVERAGE(Data!BE602), "  ")</f>
        <v>7234.6990000000005</v>
      </c>
      <c r="BA594" s="66">
        <f>IFERROR(AVERAGE(Data!BF602), "  ")</f>
        <v>678.48500000000001</v>
      </c>
      <c r="BB594" s="66">
        <f>IFERROR(AVERAGE(Data!BG602), "  ")</f>
        <v>4107.6840000000011</v>
      </c>
      <c r="BC594" s="66">
        <f>IFERROR(AVERAGE(Data!BH602), "  ")</f>
        <v>67.749999999999986</v>
      </c>
      <c r="BD594" s="66">
        <f>IFERROR(AVERAGE(Data!BI602), "  ")</f>
        <v>12088.618</v>
      </c>
    </row>
    <row r="595" spans="1:56" x14ac:dyDescent="0.25">
      <c r="A595" s="59">
        <f t="shared" si="9"/>
        <v>41776</v>
      </c>
      <c r="B595" s="66">
        <f>IFERROR(AVERAGE(Data!B603),"  ")</f>
        <v>440000</v>
      </c>
      <c r="C595" s="66">
        <f>IFERROR(AVERAGE(Data!C603),"  ")</f>
        <v>110696</v>
      </c>
      <c r="D595" s="66">
        <f>IFERROR(AVERAGE(Data!D603),"  ")</f>
        <v>0</v>
      </c>
      <c r="E595" s="66">
        <f>IFERROR(AVERAGE(Data!E603),"  ")</f>
        <v>550696</v>
      </c>
      <c r="F595" s="66">
        <f>IFERROR(AVERAGE(Data!F603),"  ")</f>
        <v>556556.75</v>
      </c>
      <c r="G595" s="66">
        <f>IFERROR(AVERAGE(Data!G603),"  ")</f>
        <v>312221.75</v>
      </c>
      <c r="H595" s="67">
        <f>IFERROR(AVERAGE(Data!H603),"  ")</f>
        <v>123.04505081025034</v>
      </c>
      <c r="I595" s="67">
        <f>IFERROR(AVERAGE(Data!I603),"  ")</f>
        <v>185.08988507925613</v>
      </c>
      <c r="J595" s="67">
        <f>IFERROR(AVERAGE(Data!J603),"  ")</f>
        <v>78.256879925886011</v>
      </c>
      <c r="K595" s="66">
        <f>IFERROR(AVERAGE(Data!L603),"  ")</f>
        <v>4800</v>
      </c>
      <c r="L595" s="66">
        <f>IFERROR(AVERAGE(Data!M603),"  ")</f>
        <v>3500</v>
      </c>
      <c r="M595" s="66">
        <f>IFERROR(AVERAGE(Data!N603),"  ")</f>
        <v>60200</v>
      </c>
      <c r="N595" s="66">
        <f>IFERROR(AVERAGE(Data!O603),"  ")</f>
        <v>68500</v>
      </c>
      <c r="O595" s="66">
        <f>IFERROR(AVERAGE(Data!P603),"  ")</f>
        <v>48531</v>
      </c>
      <c r="P595" s="66">
        <f>IFERROR(AVERAGE(Data!Q603),"  ")</f>
        <v>35214.083333333336</v>
      </c>
      <c r="Q595" s="67">
        <f>IFERROR(AVERAGE(Data!R603),"  ")</f>
        <v>30.540839272782705</v>
      </c>
      <c r="R595" s="67">
        <f>IFERROR(AVERAGE(Data!S603),"  ")</f>
        <v>-0.17740616756398708</v>
      </c>
      <c r="S595" s="67">
        <f>IFERROR(AVERAGE(Data!T603),"  ")</f>
        <v>37.81701923236205</v>
      </c>
      <c r="T595" s="66">
        <f>IFERROR(AVERAGE(Data!V603), " ")</f>
        <v>73200</v>
      </c>
      <c r="U595" s="66">
        <f>IFERROR(AVERAGE(Data!W603), " ")</f>
        <v>10536</v>
      </c>
      <c r="V595" s="66">
        <f>IFERROR(AVERAGE(Data!X603), " ")</f>
        <v>1400</v>
      </c>
      <c r="W595" s="66">
        <f>IFERROR(AVERAGE(Data!Y603), " ")</f>
        <v>85136</v>
      </c>
      <c r="X595" s="66">
        <f>IFERROR(AVERAGE(Data!Z603), " ")</f>
        <v>100375.75</v>
      </c>
      <c r="Y595" s="66">
        <f>IFERROR(AVERAGE(Data!AA603), " ")</f>
        <v>102035.91666666667</v>
      </c>
      <c r="Z595" s="67">
        <f>IFERROR(AVERAGE(Data!AB603), " ")</f>
        <v>3.0752094532422891</v>
      </c>
      <c r="AA595" s="67">
        <f>IFERROR(AVERAGE(Data!AC603), " ")</f>
        <v>39.66098982899917</v>
      </c>
      <c r="AB595" s="67">
        <f>IFERROR(AVERAGE(Data!AD603), " ")</f>
        <v>-1.6270414584407034</v>
      </c>
      <c r="AC595" s="66">
        <f>IFERROR(AVERAGE(Data!AF603), "  ")</f>
        <v>1600</v>
      </c>
      <c r="AD595" s="66">
        <f>IFERROR(AVERAGE(Data!AG603), "  ")</f>
        <v>0</v>
      </c>
      <c r="AE595" s="66">
        <f>IFERROR(AVERAGE(Data!AH603), "  ")</f>
        <v>0</v>
      </c>
      <c r="AF595" s="66">
        <f>IFERROR(AVERAGE(Data!AI603), "  ")</f>
        <v>1600</v>
      </c>
      <c r="AG595" s="66">
        <f>IFERROR(AVERAGE(Data!AJ603), "  ")</f>
        <v>2300</v>
      </c>
      <c r="AH595" s="66">
        <f>IFERROR(AVERAGE(Data!AK603), "  ")</f>
        <v>5233.333333333333</v>
      </c>
      <c r="AI595" s="67">
        <f>IFERROR(AVERAGE(Data!AL603), "  ")</f>
        <v>-8.5714285714285747</v>
      </c>
      <c r="AJ595" s="67">
        <f>IFERROR(AVERAGE(Data!AM603), "  ")</f>
        <v>-43.558282208588963</v>
      </c>
      <c r="AK595" s="67">
        <f>IFERROR(AVERAGE(Data!AN603), "  ")</f>
        <v>-56.050955414012741</v>
      </c>
      <c r="AL595" s="66">
        <f>IFERROR(AVERAGE(Data!AP603),"  ")</f>
        <v>519600</v>
      </c>
      <c r="AM595" s="66">
        <f>IFERROR(AVERAGE(Data!AQ603),"  ")</f>
        <v>124732</v>
      </c>
      <c r="AN595" s="66">
        <f>IFERROR(AVERAGE(Data!AR603),"  ")</f>
        <v>61600</v>
      </c>
      <c r="AO595" s="66">
        <f>IFERROR(AVERAGE(Data!AS603),"  ")</f>
        <v>705932</v>
      </c>
      <c r="AP595" s="66">
        <f>IFERROR(AVERAGE(Data!AT603),"  ")</f>
        <v>707763.5</v>
      </c>
      <c r="AQ595" s="66">
        <f>IFERROR(AVERAGE(Data!AU603),"  ")</f>
        <v>454705.08333333331</v>
      </c>
      <c r="AR595" s="67">
        <f>IFERROR(AVERAGE(Data!AV603),"  ")</f>
        <v>83.971083006053917</v>
      </c>
      <c r="AS595" s="67">
        <f>IFERROR(AVERAGE(Data!AW603),"  ")</f>
        <v>121.32496937393044</v>
      </c>
      <c r="AT595" s="67">
        <f>IFERROR(AVERAGE(Data!AX603),"  ")</f>
        <v>55.65330715274974</v>
      </c>
      <c r="AU595" s="66">
        <f>IFERROR(AVERAGE(Data!AZ603), "  ")</f>
        <v>550.69600000000003</v>
      </c>
      <c r="AV595" s="66">
        <f>IFERROR(AVERAGE(Data!BA603), "  ")</f>
        <v>68.5</v>
      </c>
      <c r="AW595" s="66">
        <f>IFERROR(AVERAGE(Data!BB603), "  ")</f>
        <v>85.135999999999996</v>
      </c>
      <c r="AX595" s="66">
        <f>IFERROR(AVERAGE(Data!BC603), "  ")</f>
        <v>1.6</v>
      </c>
      <c r="AY595" s="66">
        <f>IFERROR(AVERAGE(Data!BD603), "  ")</f>
        <v>705.93200000000002</v>
      </c>
      <c r="AZ595" s="66">
        <f>IFERROR(AVERAGE(Data!BE603), "  ")</f>
        <v>7785.3950000000004</v>
      </c>
      <c r="BA595" s="66">
        <f>IFERROR(AVERAGE(Data!BF603), "  ")</f>
        <v>746.98500000000001</v>
      </c>
      <c r="BB595" s="66">
        <f>IFERROR(AVERAGE(Data!BG603), "  ")</f>
        <v>4192.8200000000015</v>
      </c>
      <c r="BC595" s="66">
        <f>IFERROR(AVERAGE(Data!BH603), "  ")</f>
        <v>69.34999999999998</v>
      </c>
      <c r="BD595" s="66">
        <f>IFERROR(AVERAGE(Data!BI603), "  ")</f>
        <v>12794.550000000001</v>
      </c>
    </row>
    <row r="596" spans="1:56" x14ac:dyDescent="0.25">
      <c r="A596" s="59">
        <f t="shared" si="9"/>
        <v>41783</v>
      </c>
      <c r="B596" s="66">
        <f>IFERROR(AVERAGE(Data!B604),"  ")</f>
        <v>458112</v>
      </c>
      <c r="C596" s="66">
        <f>IFERROR(AVERAGE(Data!C604),"  ")</f>
        <v>110704</v>
      </c>
      <c r="D596" s="66">
        <f>IFERROR(AVERAGE(Data!D604),"  ")</f>
        <v>0</v>
      </c>
      <c r="E596" s="66">
        <f>IFERROR(AVERAGE(Data!E604),"  ")</f>
        <v>568816</v>
      </c>
      <c r="F596" s="66">
        <f>IFERROR(AVERAGE(Data!F604),"  ")</f>
        <v>574453</v>
      </c>
      <c r="G596" s="66">
        <f>IFERROR(AVERAGE(Data!G604),"  ")</f>
        <v>355310</v>
      </c>
      <c r="H596" s="67">
        <f>IFERROR(AVERAGE(Data!H604),"  ")</f>
        <v>126.44129332239906</v>
      </c>
      <c r="I596" s="67">
        <f>IFERROR(AVERAGE(Data!I604),"  ")</f>
        <v>132.00051694509679</v>
      </c>
      <c r="J596" s="67">
        <f>IFERROR(AVERAGE(Data!J604),"  ")</f>
        <v>61.676564127100278</v>
      </c>
      <c r="K596" s="66">
        <f>IFERROR(AVERAGE(Data!L604),"  ")</f>
        <v>20500</v>
      </c>
      <c r="L596" s="66">
        <f>IFERROR(AVERAGE(Data!M604),"  ")</f>
        <v>0</v>
      </c>
      <c r="M596" s="66">
        <f>IFERROR(AVERAGE(Data!N604),"  ")</f>
        <v>8400</v>
      </c>
      <c r="N596" s="66">
        <f>IFERROR(AVERAGE(Data!O604),"  ")</f>
        <v>28900</v>
      </c>
      <c r="O596" s="66">
        <f>IFERROR(AVERAGE(Data!P604),"  ")</f>
        <v>48925</v>
      </c>
      <c r="P596" s="66">
        <f>IFERROR(AVERAGE(Data!Q604),"  ")</f>
        <v>41578.416666666664</v>
      </c>
      <c r="Q596" s="67">
        <f>IFERROR(AVERAGE(Data!R604),"  ")</f>
        <v>-64.019820223600007</v>
      </c>
      <c r="R596" s="67">
        <f>IFERROR(AVERAGE(Data!S604),"  ")</f>
        <v>-15.62509431277782</v>
      </c>
      <c r="S596" s="67">
        <f>IFERROR(AVERAGE(Data!T604),"  ")</f>
        <v>17.669223415193393</v>
      </c>
      <c r="T596" s="66">
        <f>IFERROR(AVERAGE(Data!V604), " ")</f>
        <v>52700</v>
      </c>
      <c r="U596" s="66">
        <f>IFERROR(AVERAGE(Data!W604), " ")</f>
        <v>5250</v>
      </c>
      <c r="V596" s="66">
        <f>IFERROR(AVERAGE(Data!X604), " ")</f>
        <v>0</v>
      </c>
      <c r="W596" s="66">
        <f>IFERROR(AVERAGE(Data!Y604), " ")</f>
        <v>57950</v>
      </c>
      <c r="X596" s="66">
        <f>IFERROR(AVERAGE(Data!Z604), " ")</f>
        <v>91550.75</v>
      </c>
      <c r="Y596" s="66">
        <f>IFERROR(AVERAGE(Data!AA604), " ")</f>
        <v>104512.75</v>
      </c>
      <c r="Z596" s="67">
        <f>IFERROR(AVERAGE(Data!AB604), " ")</f>
        <v>-35.242714106919358</v>
      </c>
      <c r="AA596" s="67">
        <f>IFERROR(AVERAGE(Data!AC604), " ")</f>
        <v>6.6875844870181389</v>
      </c>
      <c r="AB596" s="67">
        <f>IFERROR(AVERAGE(Data!AD604), " ")</f>
        <v>-12.402314550138616</v>
      </c>
      <c r="AC596" s="66">
        <f>IFERROR(AVERAGE(Data!AF604), "  ")</f>
        <v>6100</v>
      </c>
      <c r="AD596" s="66">
        <f>IFERROR(AVERAGE(Data!AG604), "  ")</f>
        <v>0</v>
      </c>
      <c r="AE596" s="66">
        <f>IFERROR(AVERAGE(Data!AH604), "  ")</f>
        <v>1400</v>
      </c>
      <c r="AF596" s="66">
        <f>IFERROR(AVERAGE(Data!AI604), "  ")</f>
        <v>7500</v>
      </c>
      <c r="AG596" s="66">
        <f>IFERROR(AVERAGE(Data!AJ604), "  ")</f>
        <v>2675</v>
      </c>
      <c r="AH596" s="66">
        <f>IFERROR(AVERAGE(Data!AK604), "  ")</f>
        <v>4362.833333333333</v>
      </c>
      <c r="AI596" s="67">
        <f>IFERROR(AVERAGE(Data!AL604), "  ")</f>
        <v>99.786893979754936</v>
      </c>
      <c r="AJ596" s="67">
        <f>IFERROR(AVERAGE(Data!AM604), "  ")</f>
        <v>-46.644061035204942</v>
      </c>
      <c r="AK596" s="67">
        <f>IFERROR(AVERAGE(Data!AN604), "  ")</f>
        <v>-38.686633304045536</v>
      </c>
      <c r="AL596" s="66">
        <f>IFERROR(AVERAGE(Data!AP604),"  ")</f>
        <v>537412</v>
      </c>
      <c r="AM596" s="66">
        <f>IFERROR(AVERAGE(Data!AQ604),"  ")</f>
        <v>115954</v>
      </c>
      <c r="AN596" s="66">
        <f>IFERROR(AVERAGE(Data!AR604),"  ")</f>
        <v>9800</v>
      </c>
      <c r="AO596" s="66">
        <f>IFERROR(AVERAGE(Data!AS604),"  ")</f>
        <v>663166</v>
      </c>
      <c r="AP596" s="66">
        <f>IFERROR(AVERAGE(Data!AT604),"  ")</f>
        <v>717603.75</v>
      </c>
      <c r="AQ596" s="66">
        <f>IFERROR(AVERAGE(Data!AU604),"  ")</f>
        <v>505764</v>
      </c>
      <c r="AR596" s="67">
        <f>IFERROR(AVERAGE(Data!AV604),"  ")</f>
        <v>56.126489657737743</v>
      </c>
      <c r="AS596" s="67">
        <f>IFERROR(AVERAGE(Data!AW604),"  ")</f>
        <v>81.02141861173493</v>
      </c>
      <c r="AT596" s="67">
        <f>IFERROR(AVERAGE(Data!AX604),"  ")</f>
        <v>41.885098583529071</v>
      </c>
      <c r="AU596" s="66">
        <f>IFERROR(AVERAGE(Data!AZ604), "  ")</f>
        <v>568.81600000000003</v>
      </c>
      <c r="AV596" s="66">
        <f>IFERROR(AVERAGE(Data!BA604), "  ")</f>
        <v>28.9</v>
      </c>
      <c r="AW596" s="66">
        <f>IFERROR(AVERAGE(Data!BB604), "  ")</f>
        <v>57.95</v>
      </c>
      <c r="AX596" s="66">
        <f>IFERROR(AVERAGE(Data!BC604), "  ")</f>
        <v>7.5</v>
      </c>
      <c r="AY596" s="66">
        <f>IFERROR(AVERAGE(Data!BD604), "  ")</f>
        <v>663.16600000000005</v>
      </c>
      <c r="AZ596" s="66">
        <f>IFERROR(AVERAGE(Data!BE604), "  ")</f>
        <v>8354.2110000000011</v>
      </c>
      <c r="BA596" s="66">
        <f>IFERROR(AVERAGE(Data!BF604), "  ")</f>
        <v>775.88499999999999</v>
      </c>
      <c r="BB596" s="66">
        <f>IFERROR(AVERAGE(Data!BG604), "  ")</f>
        <v>4250.7700000000013</v>
      </c>
      <c r="BC596" s="66">
        <f>IFERROR(AVERAGE(Data!BH604), "  ")</f>
        <v>76.84999999999998</v>
      </c>
      <c r="BD596" s="66">
        <f>IFERROR(AVERAGE(Data!BI604), "  ")</f>
        <v>13457.716</v>
      </c>
    </row>
    <row r="597" spans="1:56" x14ac:dyDescent="0.25">
      <c r="A597" s="59">
        <f t="shared" si="9"/>
        <v>41790</v>
      </c>
      <c r="B597" s="66">
        <f>IFERROR(AVERAGE(Data!B605),"  ")</f>
        <v>541100</v>
      </c>
      <c r="C597" s="66">
        <f>IFERROR(AVERAGE(Data!C605),"  ")</f>
        <v>137852</v>
      </c>
      <c r="D597" s="66">
        <f>IFERROR(AVERAGE(Data!D605),"  ")</f>
        <v>0</v>
      </c>
      <c r="E597" s="66">
        <f>IFERROR(AVERAGE(Data!E605),"  ")</f>
        <v>678952</v>
      </c>
      <c r="F597" s="66">
        <f>IFERROR(AVERAGE(Data!F605),"  ")</f>
        <v>586503.5</v>
      </c>
      <c r="G597" s="66">
        <f>IFERROR(AVERAGE(Data!G605),"  ")</f>
        <v>371890.08333333331</v>
      </c>
      <c r="H597" s="67">
        <f>IFERROR(AVERAGE(Data!H605),"  ")</f>
        <v>224.35923772578957</v>
      </c>
      <c r="I597" s="67">
        <f>IFERROR(AVERAGE(Data!I605),"  ")</f>
        <v>157.97836777422961</v>
      </c>
      <c r="J597" s="67">
        <f>IFERROR(AVERAGE(Data!J605),"  ")</f>
        <v>57.708830185263068</v>
      </c>
      <c r="K597" s="66">
        <f>IFERROR(AVERAGE(Data!L605),"  ")</f>
        <v>15600</v>
      </c>
      <c r="L597" s="66">
        <f>IFERROR(AVERAGE(Data!M605),"  ")</f>
        <v>10426</v>
      </c>
      <c r="M597" s="66">
        <f>IFERROR(AVERAGE(Data!N605),"  ")</f>
        <v>25200</v>
      </c>
      <c r="N597" s="66">
        <f>IFERROR(AVERAGE(Data!O605),"  ")</f>
        <v>51226</v>
      </c>
      <c r="O597" s="66">
        <f>IFERROR(AVERAGE(Data!P605),"  ")</f>
        <v>46319</v>
      </c>
      <c r="P597" s="66">
        <f>IFERROR(AVERAGE(Data!Q605),"  ")</f>
        <v>43424.583333333336</v>
      </c>
      <c r="Q597" s="67">
        <f>IFERROR(AVERAGE(Data!R605),"  ")</f>
        <v>52.349512253152518</v>
      </c>
      <c r="R597" s="67">
        <f>IFERROR(AVERAGE(Data!S605),"  ")</f>
        <v>-10.733592221783251</v>
      </c>
      <c r="S597" s="67">
        <f>IFERROR(AVERAGE(Data!T605),"  ")</f>
        <v>6.665387309415749</v>
      </c>
      <c r="T597" s="66">
        <f>IFERROR(AVERAGE(Data!V605), " ")</f>
        <v>83800</v>
      </c>
      <c r="U597" s="66">
        <f>IFERROR(AVERAGE(Data!W605), " ")</f>
        <v>20950</v>
      </c>
      <c r="V597" s="66">
        <f>IFERROR(AVERAGE(Data!X605), " ")</f>
        <v>0</v>
      </c>
      <c r="W597" s="66">
        <f>IFERROR(AVERAGE(Data!Y605), " ")</f>
        <v>104750</v>
      </c>
      <c r="X597" s="66">
        <f>IFERROR(AVERAGE(Data!Z605), " ")</f>
        <v>93813.25</v>
      </c>
      <c r="Y597" s="66">
        <f>IFERROR(AVERAGE(Data!AA605), " ")</f>
        <v>101066.91666666667</v>
      </c>
      <c r="Z597" s="67">
        <f>IFERROR(AVERAGE(Data!AB605), " ")</f>
        <v>22.384362841887583</v>
      </c>
      <c r="AA597" s="67">
        <f>IFERROR(AVERAGE(Data!AC605), " ")</f>
        <v>14.485634875355814</v>
      </c>
      <c r="AB597" s="67">
        <f>IFERROR(AVERAGE(Data!AD605), " ")</f>
        <v>-7.1770930645785107</v>
      </c>
      <c r="AC597" s="66">
        <f>IFERROR(AVERAGE(Data!AF605), "  ")</f>
        <v>10600</v>
      </c>
      <c r="AD597" s="66">
        <f>IFERROR(AVERAGE(Data!AG605), "  ")</f>
        <v>0</v>
      </c>
      <c r="AE597" s="66">
        <f>IFERROR(AVERAGE(Data!AH605), "  ")</f>
        <v>8400</v>
      </c>
      <c r="AF597" s="66">
        <f>IFERROR(AVERAGE(Data!AI605), "  ")</f>
        <v>19000</v>
      </c>
      <c r="AG597" s="66">
        <f>IFERROR(AVERAGE(Data!AJ605), "  ")</f>
        <v>7425</v>
      </c>
      <c r="AH597" s="66">
        <f>IFERROR(AVERAGE(Data!AK605), "  ")</f>
        <v>2885.1666666666665</v>
      </c>
      <c r="AI597" s="67">
        <f>IFERROR(AVERAGE(Data!AL605), "  ")</f>
        <v>974.66063348416276</v>
      </c>
      <c r="AJ597" s="67">
        <f>IFERROR(AVERAGE(Data!AM605), "  ")</f>
        <v>229.19530037685658</v>
      </c>
      <c r="AK597" s="67">
        <f>IFERROR(AVERAGE(Data!AN605), "  ")</f>
        <v>157.35081739934148</v>
      </c>
      <c r="AL597" s="66">
        <f>IFERROR(AVERAGE(Data!AP605),"  ")</f>
        <v>651100</v>
      </c>
      <c r="AM597" s="66">
        <f>IFERROR(AVERAGE(Data!AQ605),"  ")</f>
        <v>169228</v>
      </c>
      <c r="AN597" s="66">
        <f>IFERROR(AVERAGE(Data!AR605),"  ")</f>
        <v>33600</v>
      </c>
      <c r="AO597" s="66">
        <f>IFERROR(AVERAGE(Data!AS605),"  ")</f>
        <v>853928</v>
      </c>
      <c r="AP597" s="66">
        <f>IFERROR(AVERAGE(Data!AT605),"  ")</f>
        <v>734060.75</v>
      </c>
      <c r="AQ597" s="66">
        <f>IFERROR(AVERAGE(Data!AU605),"  ")</f>
        <v>519266.75</v>
      </c>
      <c r="AR597" s="67">
        <f>IFERROR(AVERAGE(Data!AV605),"  ")</f>
        <v>158.5279015694633</v>
      </c>
      <c r="AS597" s="67">
        <f>IFERROR(AVERAGE(Data!AW605),"  ")</f>
        <v>101.97952443811897</v>
      </c>
      <c r="AT597" s="67">
        <f>IFERROR(AVERAGE(Data!AX605),"  ")</f>
        <v>41.364866901260285</v>
      </c>
      <c r="AU597" s="66">
        <f>IFERROR(AVERAGE(Data!AZ605), "  ")</f>
        <v>678.952</v>
      </c>
      <c r="AV597" s="66">
        <f>IFERROR(AVERAGE(Data!BA605), "  ")</f>
        <v>51.225999999999999</v>
      </c>
      <c r="AW597" s="66">
        <f>IFERROR(AVERAGE(Data!BB605), "  ")</f>
        <v>104.75</v>
      </c>
      <c r="AX597" s="66">
        <f>IFERROR(AVERAGE(Data!BC605), "  ")</f>
        <v>19</v>
      </c>
      <c r="AY597" s="66">
        <f>IFERROR(AVERAGE(Data!BD605), "  ")</f>
        <v>853.928</v>
      </c>
      <c r="AZ597" s="66">
        <f>IFERROR(AVERAGE(Data!BE605), "  ")</f>
        <v>9033.1630000000005</v>
      </c>
      <c r="BA597" s="66">
        <f>IFERROR(AVERAGE(Data!BF605), "  ")</f>
        <v>827.11099999999999</v>
      </c>
      <c r="BB597" s="66">
        <f>IFERROR(AVERAGE(Data!BG605), "  ")</f>
        <v>4355.5200000000013</v>
      </c>
      <c r="BC597" s="66">
        <f>IFERROR(AVERAGE(Data!BH605), "  ")</f>
        <v>95.84999999999998</v>
      </c>
      <c r="BD597" s="66">
        <f>IFERROR(AVERAGE(Data!BI605), "  ")</f>
        <v>14311.644</v>
      </c>
    </row>
    <row r="598" spans="1:56" x14ac:dyDescent="0.25">
      <c r="A598" s="59">
        <f t="shared" si="9"/>
        <v>41797</v>
      </c>
      <c r="B598" s="66">
        <f>IFERROR(AVERAGE(Data!B606),"  ")</f>
        <v>440276</v>
      </c>
      <c r="C598" s="66">
        <f>IFERROR(AVERAGE(Data!C606),"  ")</f>
        <v>202100</v>
      </c>
      <c r="D598" s="66">
        <f>IFERROR(AVERAGE(Data!D606),"  ")</f>
        <v>0</v>
      </c>
      <c r="E598" s="66">
        <f>IFERROR(AVERAGE(Data!E606),"  ")</f>
        <v>642376</v>
      </c>
      <c r="F598" s="66">
        <f>IFERROR(AVERAGE(Data!F606),"  ")</f>
        <v>610210</v>
      </c>
      <c r="G598" s="66">
        <f>IFERROR(AVERAGE(Data!G606),"  ")</f>
        <v>367190.75</v>
      </c>
      <c r="H598" s="67">
        <f>IFERROR(AVERAGE(Data!H606),"  ")</f>
        <v>977.08920187793422</v>
      </c>
      <c r="I598" s="67">
        <f>IFERROR(AVERAGE(Data!I606),"  ")</f>
        <v>218.20801034602337</v>
      </c>
      <c r="J598" s="67">
        <f>IFERROR(AVERAGE(Data!J606),"  ")</f>
        <v>66.1833801641245</v>
      </c>
      <c r="K598" s="66">
        <f>IFERROR(AVERAGE(Data!L606),"  ")</f>
        <v>6300</v>
      </c>
      <c r="L598" s="66">
        <f>IFERROR(AVERAGE(Data!M606),"  ")</f>
        <v>0</v>
      </c>
      <c r="M598" s="66">
        <f>IFERROR(AVERAGE(Data!N606),"  ")</f>
        <v>21000</v>
      </c>
      <c r="N598" s="66">
        <f>IFERROR(AVERAGE(Data!O606),"  ")</f>
        <v>27300</v>
      </c>
      <c r="O598" s="66">
        <f>IFERROR(AVERAGE(Data!P606),"  ")</f>
        <v>43981.5</v>
      </c>
      <c r="P598" s="66">
        <f>IFERROR(AVERAGE(Data!Q606),"  ")</f>
        <v>45192.583333333336</v>
      </c>
      <c r="Q598" s="67">
        <f>IFERROR(AVERAGE(Data!R606),"  ")</f>
        <v>2.0560747663551426</v>
      </c>
      <c r="R598" s="67">
        <f>IFERROR(AVERAGE(Data!S606),"  ")</f>
        <v>-8.9268519956514965</v>
      </c>
      <c r="S598" s="67">
        <f>IFERROR(AVERAGE(Data!T606),"  ")</f>
        <v>-2.6798276265832754</v>
      </c>
      <c r="T598" s="66">
        <f>IFERROR(AVERAGE(Data!V606), " ")</f>
        <v>109624</v>
      </c>
      <c r="U598" s="66">
        <f>IFERROR(AVERAGE(Data!W606), " ")</f>
        <v>10600</v>
      </c>
      <c r="V598" s="66">
        <f>IFERROR(AVERAGE(Data!X606), " ")</f>
        <v>0</v>
      </c>
      <c r="W598" s="66">
        <f>IFERROR(AVERAGE(Data!Y606), " ")</f>
        <v>120224</v>
      </c>
      <c r="X598" s="66">
        <f>IFERROR(AVERAGE(Data!Z606), " ")</f>
        <v>92015</v>
      </c>
      <c r="Y598" s="66">
        <f>IFERROR(AVERAGE(Data!AA606), " ")</f>
        <v>97756.666666666672</v>
      </c>
      <c r="Z598" s="67">
        <f>IFERROR(AVERAGE(Data!AB606), " ")</f>
        <v>116.81514878268709</v>
      </c>
      <c r="AA598" s="67">
        <f>IFERROR(AVERAGE(Data!AC606), " ")</f>
        <v>17.544111776447103</v>
      </c>
      <c r="AB598" s="67">
        <f>IFERROR(AVERAGE(Data!AD606), " ")</f>
        <v>-5.8734272172400903</v>
      </c>
      <c r="AC598" s="66">
        <f>IFERROR(AVERAGE(Data!AF606), "  ")</f>
        <v>0</v>
      </c>
      <c r="AD598" s="66">
        <f>IFERROR(AVERAGE(Data!AG606), "  ")</f>
        <v>0</v>
      </c>
      <c r="AE598" s="66">
        <f>IFERROR(AVERAGE(Data!AH606), "  ")</f>
        <v>2800</v>
      </c>
      <c r="AF598" s="66">
        <f>IFERROR(AVERAGE(Data!AI606), "  ")</f>
        <v>2800</v>
      </c>
      <c r="AG598" s="66">
        <f>IFERROR(AVERAGE(Data!AJ606), "  ")</f>
        <v>7725</v>
      </c>
      <c r="AH598" s="66">
        <f>IFERROR(AVERAGE(Data!AK606), "  ")</f>
        <v>3531</v>
      </c>
      <c r="AI598" s="67">
        <f>IFERROR(AVERAGE(Data!AL606), "  ")</f>
        <v>-41.666666666666664</v>
      </c>
      <c r="AJ598" s="67">
        <f>IFERROR(AVERAGE(Data!AM606), "  ")</f>
        <v>155.96421471172962</v>
      </c>
      <c r="AK598" s="67">
        <f>IFERROR(AVERAGE(Data!AN606), "  ")</f>
        <v>118.77655055225146</v>
      </c>
      <c r="AL598" s="66">
        <f>IFERROR(AVERAGE(Data!AP606),"  ")</f>
        <v>556200</v>
      </c>
      <c r="AM598" s="66">
        <f>IFERROR(AVERAGE(Data!AQ606),"  ")</f>
        <v>212700</v>
      </c>
      <c r="AN598" s="66">
        <f>IFERROR(AVERAGE(Data!AR606),"  ")</f>
        <v>23800</v>
      </c>
      <c r="AO598" s="66">
        <f>IFERROR(AVERAGE(Data!AS606),"  ")</f>
        <v>792700</v>
      </c>
      <c r="AP598" s="66">
        <f>IFERROR(AVERAGE(Data!AT606),"  ")</f>
        <v>753931.5</v>
      </c>
      <c r="AQ598" s="66">
        <f>IFERROR(AVERAGE(Data!AU606),"  ")</f>
        <v>513671</v>
      </c>
      <c r="AR598" s="67">
        <f>IFERROR(AVERAGE(Data!AV606),"  ")</f>
        <v>440.57555919258044</v>
      </c>
      <c r="AS598" s="67">
        <f>IFERROR(AVERAGE(Data!AW606),"  ")</f>
        <v>134.60925374876012</v>
      </c>
      <c r="AT598" s="67">
        <f>IFERROR(AVERAGE(Data!AX606),"  ")</f>
        <v>46.773226442606266</v>
      </c>
      <c r="AU598" s="66">
        <f>IFERROR(AVERAGE(Data!AZ606), "  ")</f>
        <v>642.37599999999998</v>
      </c>
      <c r="AV598" s="66">
        <f>IFERROR(AVERAGE(Data!BA606), "  ")</f>
        <v>27.3</v>
      </c>
      <c r="AW598" s="66">
        <f>IFERROR(AVERAGE(Data!BB606), "  ")</f>
        <v>120.224</v>
      </c>
      <c r="AX598" s="66">
        <f>IFERROR(AVERAGE(Data!BC606), "  ")</f>
        <v>2.8</v>
      </c>
      <c r="AY598" s="66">
        <f>IFERROR(AVERAGE(Data!BD606), "  ")</f>
        <v>792.7</v>
      </c>
      <c r="AZ598" s="66">
        <f>IFERROR(AVERAGE(Data!BE606), "  ")</f>
        <v>9675.5390000000007</v>
      </c>
      <c r="BA598" s="66">
        <f>IFERROR(AVERAGE(Data!BF606), "  ")</f>
        <v>854.41099999999994</v>
      </c>
      <c r="BB598" s="66">
        <f>IFERROR(AVERAGE(Data!BG606), "  ")</f>
        <v>4475.7440000000015</v>
      </c>
      <c r="BC598" s="66">
        <f>IFERROR(AVERAGE(Data!BH606), "  ")</f>
        <v>98.649999999999977</v>
      </c>
      <c r="BD598" s="66">
        <f>IFERROR(AVERAGE(Data!BI606), "  ")</f>
        <v>15104.344000000001</v>
      </c>
    </row>
    <row r="599" spans="1:56" x14ac:dyDescent="0.25">
      <c r="A599" s="59">
        <f t="shared" si="9"/>
        <v>41804</v>
      </c>
      <c r="B599" s="66">
        <f>IFERROR(AVERAGE(Data!B607),"  ")</f>
        <v>469016</v>
      </c>
      <c r="C599" s="66">
        <f>IFERROR(AVERAGE(Data!C607),"  ")</f>
        <v>88086</v>
      </c>
      <c r="D599" s="66">
        <f>IFERROR(AVERAGE(Data!D607),"  ")</f>
        <v>0</v>
      </c>
      <c r="E599" s="66">
        <f>IFERROR(AVERAGE(Data!E607),"  ")</f>
        <v>557102</v>
      </c>
      <c r="F599" s="66">
        <f>IFERROR(AVERAGE(Data!F607),"  ")</f>
        <v>611811.5</v>
      </c>
      <c r="G599" s="66">
        <f>IFERROR(AVERAGE(Data!G607),"  ")</f>
        <v>326276.33333333331</v>
      </c>
      <c r="H599" s="67">
        <f>IFERROR(AVERAGE(Data!H607),"  ")</f>
        <v>126.4642276422764</v>
      </c>
      <c r="I599" s="67">
        <f>IFERROR(AVERAGE(Data!I607),"  ")</f>
        <v>219.41750994245322</v>
      </c>
      <c r="J599" s="67">
        <f>IFERROR(AVERAGE(Data!J607),"  ")</f>
        <v>87.513293946133615</v>
      </c>
      <c r="K599" s="66">
        <f>IFERROR(AVERAGE(Data!L607),"  ")</f>
        <v>11100</v>
      </c>
      <c r="L599" s="66">
        <f>IFERROR(AVERAGE(Data!M607),"  ")</f>
        <v>0</v>
      </c>
      <c r="M599" s="66">
        <f>IFERROR(AVERAGE(Data!N607),"  ")</f>
        <v>16800</v>
      </c>
      <c r="N599" s="66">
        <f>IFERROR(AVERAGE(Data!O607),"  ")</f>
        <v>27900</v>
      </c>
      <c r="O599" s="66">
        <f>IFERROR(AVERAGE(Data!P607),"  ")</f>
        <v>33831.5</v>
      </c>
      <c r="P599" s="66">
        <f>IFERROR(AVERAGE(Data!Q607),"  ")</f>
        <v>45323.916666666664</v>
      </c>
      <c r="Q599" s="67">
        <f>IFERROR(AVERAGE(Data!R607),"  ")</f>
        <v>-40.064446831364123</v>
      </c>
      <c r="R599" s="67">
        <f>IFERROR(AVERAGE(Data!S607),"  ")</f>
        <v>-27.728229174454999</v>
      </c>
      <c r="S599" s="67">
        <f>IFERROR(AVERAGE(Data!T607),"  ")</f>
        <v>-25.35618611954321</v>
      </c>
      <c r="T599" s="66">
        <f>IFERROR(AVERAGE(Data!V607), " ")</f>
        <v>57800</v>
      </c>
      <c r="U599" s="66">
        <f>IFERROR(AVERAGE(Data!W607), " ")</f>
        <v>3500</v>
      </c>
      <c r="V599" s="66">
        <f>IFERROR(AVERAGE(Data!X607), " ")</f>
        <v>0</v>
      </c>
      <c r="W599" s="66">
        <f>IFERROR(AVERAGE(Data!Y607), " ")</f>
        <v>61300</v>
      </c>
      <c r="X599" s="66">
        <f>IFERROR(AVERAGE(Data!Z607), " ")</f>
        <v>86056</v>
      </c>
      <c r="Y599" s="66">
        <f>IFERROR(AVERAGE(Data!AA607), " ")</f>
        <v>99093</v>
      </c>
      <c r="Z599" s="67">
        <f>IFERROR(AVERAGE(Data!AB607), " ")</f>
        <v>-28.486432254602299</v>
      </c>
      <c r="AA599" s="67">
        <f>IFERROR(AVERAGE(Data!AC607), " ")</f>
        <v>8.8465661334336865</v>
      </c>
      <c r="AB599" s="67">
        <f>IFERROR(AVERAGE(Data!AD607), " ")</f>
        <v>-13.156327893998565</v>
      </c>
      <c r="AC599" s="66">
        <f>IFERROR(AVERAGE(Data!AF607), "  ")</f>
        <v>1500</v>
      </c>
      <c r="AD599" s="66">
        <f>IFERROR(AVERAGE(Data!AG607), "  ")</f>
        <v>1750</v>
      </c>
      <c r="AE599" s="66">
        <f>IFERROR(AVERAGE(Data!AH607), "  ")</f>
        <v>2800</v>
      </c>
      <c r="AF599" s="66">
        <f>IFERROR(AVERAGE(Data!AI607), "  ")</f>
        <v>6050</v>
      </c>
      <c r="AG599" s="66">
        <f>IFERROR(AVERAGE(Data!AJ607), "  ")</f>
        <v>8837.5</v>
      </c>
      <c r="AH599" s="66">
        <f>IFERROR(AVERAGE(Data!AK607), "  ")</f>
        <v>2206</v>
      </c>
      <c r="AI599" s="67" t="str">
        <f>IFERROR(AVERAGE(Data!AL607), "  ")</f>
        <v xml:space="preserve">  </v>
      </c>
      <c r="AJ599" s="67">
        <f>IFERROR(AVERAGE(Data!AM607), "  ")</f>
        <v>242.47238907188532</v>
      </c>
      <c r="AK599" s="67">
        <f>IFERROR(AVERAGE(Data!AN607), "  ")</f>
        <v>300.61196736174071</v>
      </c>
      <c r="AL599" s="66">
        <f>IFERROR(AVERAGE(Data!AP607),"  ")</f>
        <v>539416</v>
      </c>
      <c r="AM599" s="66">
        <f>IFERROR(AVERAGE(Data!AQ607),"  ")</f>
        <v>93336</v>
      </c>
      <c r="AN599" s="66">
        <f>IFERROR(AVERAGE(Data!AR607),"  ")</f>
        <v>19600</v>
      </c>
      <c r="AO599" s="66">
        <f>IFERROR(AVERAGE(Data!AS607),"  ")</f>
        <v>652352</v>
      </c>
      <c r="AP599" s="66">
        <f>IFERROR(AVERAGE(Data!AT607),"  ")</f>
        <v>740536.5</v>
      </c>
      <c r="AQ599" s="66">
        <f>IFERROR(AVERAGE(Data!AU607),"  ")</f>
        <v>472899.25</v>
      </c>
      <c r="AR599" s="67">
        <f>IFERROR(AVERAGE(Data!AV607),"  ")</f>
        <v>72.457622637918078</v>
      </c>
      <c r="AS599" s="67">
        <f>IFERROR(AVERAGE(Data!AW607),"  ")</f>
        <v>131.4223570166269</v>
      </c>
      <c r="AT599" s="67">
        <f>IFERROR(AVERAGE(Data!AX607),"  ")</f>
        <v>56.594982969416854</v>
      </c>
      <c r="AU599" s="66">
        <f>IFERROR(AVERAGE(Data!AZ607), "  ")</f>
        <v>557.10199999999998</v>
      </c>
      <c r="AV599" s="66">
        <f>IFERROR(AVERAGE(Data!BA607), "  ")</f>
        <v>27.9</v>
      </c>
      <c r="AW599" s="66">
        <f>IFERROR(AVERAGE(Data!BB607), "  ")</f>
        <v>61.3</v>
      </c>
      <c r="AX599" s="66">
        <f>IFERROR(AVERAGE(Data!BC607), "  ")</f>
        <v>6.05</v>
      </c>
      <c r="AY599" s="66">
        <f>IFERROR(AVERAGE(Data!BD607), "  ")</f>
        <v>652.35199999999998</v>
      </c>
      <c r="AZ599" s="66">
        <f>IFERROR(AVERAGE(Data!BE607), "  ")</f>
        <v>10232.641000000001</v>
      </c>
      <c r="BA599" s="66">
        <f>IFERROR(AVERAGE(Data!BF607), "  ")</f>
        <v>882.31099999999992</v>
      </c>
      <c r="BB599" s="66">
        <f>IFERROR(AVERAGE(Data!BG607), "  ")</f>
        <v>4537.0440000000017</v>
      </c>
      <c r="BC599" s="66">
        <f>IFERROR(AVERAGE(Data!BH607), "  ")</f>
        <v>104.69999999999997</v>
      </c>
      <c r="BD599" s="66">
        <f>IFERROR(AVERAGE(Data!BI607), "  ")</f>
        <v>15756.696000000002</v>
      </c>
    </row>
    <row r="600" spans="1:56" x14ac:dyDescent="0.25">
      <c r="A600" s="59">
        <f t="shared" si="9"/>
        <v>41811</v>
      </c>
      <c r="B600" s="66">
        <f>IFERROR(AVERAGE(Data!B608),"  ")</f>
        <v>649260</v>
      </c>
      <c r="C600" s="66">
        <f>IFERROR(AVERAGE(Data!C608),"  ")</f>
        <v>80018</v>
      </c>
      <c r="D600" s="66">
        <f>IFERROR(AVERAGE(Data!D608),"  ")</f>
        <v>0</v>
      </c>
      <c r="E600" s="66">
        <f>IFERROR(AVERAGE(Data!E608),"  ")</f>
        <v>729278</v>
      </c>
      <c r="F600" s="66">
        <f>IFERROR(AVERAGE(Data!F608),"  ")</f>
        <v>651927</v>
      </c>
      <c r="G600" s="66">
        <f>IFERROR(AVERAGE(Data!G608),"  ")</f>
        <v>311248.33333333331</v>
      </c>
      <c r="H600" s="67">
        <f>IFERROR(AVERAGE(Data!H608),"  ")</f>
        <v>139.30369155045116</v>
      </c>
      <c r="I600" s="67">
        <f>IFERROR(AVERAGE(Data!I608),"  ")</f>
        <v>218.12529049872452</v>
      </c>
      <c r="J600" s="67">
        <f>IFERROR(AVERAGE(Data!J608),"  ")</f>
        <v>109.45557941407986</v>
      </c>
      <c r="K600" s="66">
        <f>IFERROR(AVERAGE(Data!L608),"  ")</f>
        <v>12600</v>
      </c>
      <c r="L600" s="66">
        <f>IFERROR(AVERAGE(Data!M608),"  ")</f>
        <v>0</v>
      </c>
      <c r="M600" s="66">
        <f>IFERROR(AVERAGE(Data!N608),"  ")</f>
        <v>23800</v>
      </c>
      <c r="N600" s="66">
        <f>IFERROR(AVERAGE(Data!O608),"  ")</f>
        <v>36400</v>
      </c>
      <c r="O600" s="66">
        <f>IFERROR(AVERAGE(Data!P608),"  ")</f>
        <v>35706.5</v>
      </c>
      <c r="P600" s="66">
        <f>IFERROR(AVERAGE(Data!Q608),"  ")</f>
        <v>45997.5</v>
      </c>
      <c r="Q600" s="67">
        <f>IFERROR(AVERAGE(Data!R608),"  ")</f>
        <v>-62.856763844529027</v>
      </c>
      <c r="R600" s="67">
        <f>IFERROR(AVERAGE(Data!S608),"  ")</f>
        <v>-30.302601464940494</v>
      </c>
      <c r="S600" s="67">
        <f>IFERROR(AVERAGE(Data!T608),"  ")</f>
        <v>-22.372955051904995</v>
      </c>
      <c r="T600" s="66">
        <f>IFERROR(AVERAGE(Data!V608), " ")</f>
        <v>38100</v>
      </c>
      <c r="U600" s="66">
        <f>IFERROR(AVERAGE(Data!W608), " ")</f>
        <v>8672</v>
      </c>
      <c r="V600" s="66">
        <f>IFERROR(AVERAGE(Data!X608), " ")</f>
        <v>1400</v>
      </c>
      <c r="W600" s="66">
        <f>IFERROR(AVERAGE(Data!Y608), " ")</f>
        <v>48172</v>
      </c>
      <c r="X600" s="66">
        <f>IFERROR(AVERAGE(Data!Z608), " ")</f>
        <v>83611.5</v>
      </c>
      <c r="Y600" s="66">
        <f>IFERROR(AVERAGE(Data!AA608), " ")</f>
        <v>108982.5</v>
      </c>
      <c r="Z600" s="67">
        <f>IFERROR(AVERAGE(Data!AB608), " ")</f>
        <v>-45.537591859807804</v>
      </c>
      <c r="AA600" s="67">
        <f>IFERROR(AVERAGE(Data!AC608), " ")</f>
        <v>6.1029348781284742</v>
      </c>
      <c r="AB600" s="67">
        <f>IFERROR(AVERAGE(Data!AD608), " ")</f>
        <v>-23.279884385107696</v>
      </c>
      <c r="AC600" s="66">
        <f>IFERROR(AVERAGE(Data!AF608), "  ")</f>
        <v>1500</v>
      </c>
      <c r="AD600" s="66">
        <f>IFERROR(AVERAGE(Data!AG608), "  ")</f>
        <v>1750</v>
      </c>
      <c r="AE600" s="66">
        <f>IFERROR(AVERAGE(Data!AH608), "  ")</f>
        <v>2800</v>
      </c>
      <c r="AF600" s="66">
        <f>IFERROR(AVERAGE(Data!AI608), "  ")</f>
        <v>6050</v>
      </c>
      <c r="AG600" s="66">
        <f>IFERROR(AVERAGE(Data!AJ608), "  ")</f>
        <v>8475</v>
      </c>
      <c r="AH600" s="66">
        <f>IFERROR(AVERAGE(Data!AK608), "  ")</f>
        <v>4268.166666666667</v>
      </c>
      <c r="AI600" s="67" t="str">
        <f>IFERROR(AVERAGE(Data!AL608), "  ")</f>
        <v xml:space="preserve">  </v>
      </c>
      <c r="AJ600" s="67">
        <f>IFERROR(AVERAGE(Data!AM608), "  ")</f>
        <v>416.13885505481119</v>
      </c>
      <c r="AK600" s="67">
        <f>IFERROR(AVERAGE(Data!AN608), "  ")</f>
        <v>98.563005193486646</v>
      </c>
      <c r="AL600" s="66">
        <f>IFERROR(AVERAGE(Data!AP608),"  ")</f>
        <v>701460</v>
      </c>
      <c r="AM600" s="66">
        <f>IFERROR(AVERAGE(Data!AQ608),"  ")</f>
        <v>90440</v>
      </c>
      <c r="AN600" s="66">
        <f>IFERROR(AVERAGE(Data!AR608),"  ")</f>
        <v>28000</v>
      </c>
      <c r="AO600" s="66">
        <f>IFERROR(AVERAGE(Data!AS608),"  ")</f>
        <v>819900</v>
      </c>
      <c r="AP600" s="66">
        <f>IFERROR(AVERAGE(Data!AT608),"  ")</f>
        <v>779720</v>
      </c>
      <c r="AQ600" s="66">
        <f>IFERROR(AVERAGE(Data!AU608),"  ")</f>
        <v>470496.5</v>
      </c>
      <c r="AR600" s="67">
        <f>IFERROR(AVERAGE(Data!AV608),"  ")</f>
        <v>66.91809225995982</v>
      </c>
      <c r="AS600" s="67">
        <f>IFERROR(AVERAGE(Data!AW608),"  ")</f>
        <v>131.64397795324012</v>
      </c>
      <c r="AT600" s="67">
        <f>IFERROR(AVERAGE(Data!AX608),"  ")</f>
        <v>65.722805589414591</v>
      </c>
      <c r="AU600" s="66">
        <f>IFERROR(AVERAGE(Data!AZ608), "  ")</f>
        <v>729.27800000000002</v>
      </c>
      <c r="AV600" s="66">
        <f>IFERROR(AVERAGE(Data!BA608), "  ")</f>
        <v>36.4</v>
      </c>
      <c r="AW600" s="66">
        <f>IFERROR(AVERAGE(Data!BB608), "  ")</f>
        <v>48.171999999999997</v>
      </c>
      <c r="AX600" s="66">
        <f>IFERROR(AVERAGE(Data!BC608), "  ")</f>
        <v>6.05</v>
      </c>
      <c r="AY600" s="66">
        <f>IFERROR(AVERAGE(Data!BD608), "  ")</f>
        <v>819.9</v>
      </c>
      <c r="AZ600" s="66">
        <f>IFERROR(AVERAGE(Data!BE608), "  ")</f>
        <v>10961.919000000002</v>
      </c>
      <c r="BA600" s="66">
        <f>IFERROR(AVERAGE(Data!BF608), "  ")</f>
        <v>918.7109999999999</v>
      </c>
      <c r="BB600" s="66">
        <f>IFERROR(AVERAGE(Data!BG608), "  ")</f>
        <v>4585.2160000000013</v>
      </c>
      <c r="BC600" s="66">
        <f>IFERROR(AVERAGE(Data!BH608), "  ")</f>
        <v>110.74999999999997</v>
      </c>
      <c r="BD600" s="66">
        <f>IFERROR(AVERAGE(Data!BI608), "  ")</f>
        <v>16576.596000000001</v>
      </c>
    </row>
    <row r="601" spans="1:56" x14ac:dyDescent="0.25">
      <c r="A601" s="59">
        <f t="shared" si="9"/>
        <v>41818</v>
      </c>
      <c r="B601" s="66">
        <f>IFERROR(AVERAGE(Data!B609),"  ")</f>
        <v>445036</v>
      </c>
      <c r="C601" s="66">
        <f>IFERROR(AVERAGE(Data!C609),"  ")</f>
        <v>153905</v>
      </c>
      <c r="D601" s="66">
        <f>IFERROR(AVERAGE(Data!D609),"  ")</f>
        <v>0</v>
      </c>
      <c r="E601" s="66">
        <f>IFERROR(AVERAGE(Data!E609),"  ")</f>
        <v>598941</v>
      </c>
      <c r="F601" s="66">
        <f>IFERROR(AVERAGE(Data!F609),"  ")</f>
        <v>631924.25</v>
      </c>
      <c r="G601" s="66">
        <f>IFERROR(AVERAGE(Data!G609),"  ")</f>
        <v>309054.83333333331</v>
      </c>
      <c r="H601" s="67">
        <f>IFERROR(AVERAGE(Data!H609),"  ")</f>
        <v>123.02774157512566</v>
      </c>
      <c r="I601" s="67">
        <f>IFERROR(AVERAGE(Data!I609),"  ")</f>
        <v>187.58470430291032</v>
      </c>
      <c r="J601" s="67">
        <f>IFERROR(AVERAGE(Data!J609),"  ")</f>
        <v>104.46994573239161</v>
      </c>
      <c r="K601" s="66">
        <f>IFERROR(AVERAGE(Data!L609),"  ")</f>
        <v>0</v>
      </c>
      <c r="L601" s="66">
        <f>IFERROR(AVERAGE(Data!M609),"  ")</f>
        <v>6350</v>
      </c>
      <c r="M601" s="66">
        <f>IFERROR(AVERAGE(Data!N609),"  ")</f>
        <v>57300</v>
      </c>
      <c r="N601" s="66">
        <f>IFERROR(AVERAGE(Data!O609),"  ")</f>
        <v>63650</v>
      </c>
      <c r="O601" s="66">
        <f>IFERROR(AVERAGE(Data!P609),"  ")</f>
        <v>38812.5</v>
      </c>
      <c r="P601" s="66">
        <f>IFERROR(AVERAGE(Data!Q609),"  ")</f>
        <v>53992.5</v>
      </c>
      <c r="Q601" s="67">
        <f>IFERROR(AVERAGE(Data!R609),"  ")</f>
        <v>-8.9517651770898876</v>
      </c>
      <c r="R601" s="67">
        <f>IFERROR(AVERAGE(Data!S609),"  ")</f>
        <v>-35.636196296127395</v>
      </c>
      <c r="S601" s="67">
        <f>IFERROR(AVERAGE(Data!T609),"  ")</f>
        <v>-28.115015974440894</v>
      </c>
      <c r="T601" s="66">
        <f>IFERROR(AVERAGE(Data!V609), " ")</f>
        <v>82448</v>
      </c>
      <c r="U601" s="66">
        <f>IFERROR(AVERAGE(Data!W609), " ")</f>
        <v>0</v>
      </c>
      <c r="V601" s="66">
        <f>IFERROR(AVERAGE(Data!X609), " ")</f>
        <v>0</v>
      </c>
      <c r="W601" s="66">
        <f>IFERROR(AVERAGE(Data!Y609), " ")</f>
        <v>82448</v>
      </c>
      <c r="X601" s="66">
        <f>IFERROR(AVERAGE(Data!Z609), " ")</f>
        <v>78036</v>
      </c>
      <c r="Y601" s="66">
        <f>IFERROR(AVERAGE(Data!AA609), " ")</f>
        <v>113731.41666666667</v>
      </c>
      <c r="Z601" s="67">
        <f>IFERROR(AVERAGE(Data!AB609), " ")</f>
        <v>20.398954423984005</v>
      </c>
      <c r="AA601" s="67">
        <f>IFERROR(AVERAGE(Data!AC609), " ")</f>
        <v>4.7122245443597111</v>
      </c>
      <c r="AB601" s="67">
        <f>IFERROR(AVERAGE(Data!AD609), " ")</f>
        <v>-31.38571356346128</v>
      </c>
      <c r="AC601" s="66">
        <f>IFERROR(AVERAGE(Data!AF609), "  ")</f>
        <v>0</v>
      </c>
      <c r="AD601" s="66">
        <f>IFERROR(AVERAGE(Data!AG609), "  ")</f>
        <v>0</v>
      </c>
      <c r="AE601" s="66">
        <f>IFERROR(AVERAGE(Data!AH609), "  ")</f>
        <v>1400</v>
      </c>
      <c r="AF601" s="66">
        <f>IFERROR(AVERAGE(Data!AI609), "  ")</f>
        <v>1400</v>
      </c>
      <c r="AG601" s="66">
        <f>IFERROR(AVERAGE(Data!AJ609), "  ")</f>
        <v>4075</v>
      </c>
      <c r="AH601" s="66">
        <f>IFERROR(AVERAGE(Data!AK609), "  ")</f>
        <v>4320.833333333333</v>
      </c>
      <c r="AI601" s="67" t="str">
        <f>IFERROR(AVERAGE(Data!AL609), "  ")</f>
        <v xml:space="preserve">  </v>
      </c>
      <c r="AJ601" s="67">
        <f>IFERROR(AVERAGE(Data!AM609), "  ")</f>
        <v>239.58333333333334</v>
      </c>
      <c r="AK601" s="67">
        <f>IFERROR(AVERAGE(Data!AN609), "  ")</f>
        <v>-5.6894889103182189</v>
      </c>
      <c r="AL601" s="66">
        <f>IFERROR(AVERAGE(Data!AP609),"  ")</f>
        <v>527484</v>
      </c>
      <c r="AM601" s="66">
        <f>IFERROR(AVERAGE(Data!AQ609),"  ")</f>
        <v>160255</v>
      </c>
      <c r="AN601" s="66">
        <f>IFERROR(AVERAGE(Data!AR609),"  ")</f>
        <v>58700</v>
      </c>
      <c r="AO601" s="66">
        <f>IFERROR(AVERAGE(Data!AS609),"  ")</f>
        <v>746439</v>
      </c>
      <c r="AP601" s="66">
        <f>IFERROR(AVERAGE(Data!AT609),"  ")</f>
        <v>752847.75</v>
      </c>
      <c r="AQ601" s="66">
        <f>IFERROR(AVERAGE(Data!AU609),"  ")</f>
        <v>481099.58333333331</v>
      </c>
      <c r="AR601" s="67">
        <f>IFERROR(AVERAGE(Data!AV609),"  ")</f>
        <v>83.428638831072121</v>
      </c>
      <c r="AS601" s="67">
        <f>IFERROR(AVERAGE(Data!AW609),"  ")</f>
        <v>111.61615522780744</v>
      </c>
      <c r="AT601" s="67">
        <f>IFERROR(AVERAGE(Data!AX609),"  ")</f>
        <v>56.484806073586633</v>
      </c>
      <c r="AU601" s="66">
        <f>IFERROR(AVERAGE(Data!AZ609), "  ")</f>
        <v>598.94100000000003</v>
      </c>
      <c r="AV601" s="66">
        <f>IFERROR(AVERAGE(Data!BA609), "  ")</f>
        <v>63.65</v>
      </c>
      <c r="AW601" s="66">
        <f>IFERROR(AVERAGE(Data!BB609), "  ")</f>
        <v>82.447999999999993</v>
      </c>
      <c r="AX601" s="66">
        <f>IFERROR(AVERAGE(Data!BC609), "  ")</f>
        <v>1.4</v>
      </c>
      <c r="AY601" s="66">
        <f>IFERROR(AVERAGE(Data!BD609), "  ")</f>
        <v>746.43899999999996</v>
      </c>
      <c r="AZ601" s="66">
        <f>IFERROR(AVERAGE(Data!BE609), "  ")</f>
        <v>11560.860000000002</v>
      </c>
      <c r="BA601" s="66">
        <f>IFERROR(AVERAGE(Data!BF609), "  ")</f>
        <v>982.36099999999988</v>
      </c>
      <c r="BB601" s="66">
        <f>IFERROR(AVERAGE(Data!BG609), "  ")</f>
        <v>4667.6640000000016</v>
      </c>
      <c r="BC601" s="66">
        <f>IFERROR(AVERAGE(Data!BH609), "  ")</f>
        <v>112.14999999999998</v>
      </c>
      <c r="BD601" s="66">
        <f>IFERROR(AVERAGE(Data!BI609), "  ")</f>
        <v>17323.035</v>
      </c>
    </row>
    <row r="602" spans="1:56" x14ac:dyDescent="0.25">
      <c r="A602" s="59">
        <f t="shared" si="9"/>
        <v>41825</v>
      </c>
      <c r="B602" s="66">
        <f>IFERROR(AVERAGE(Data!B610),"  ")</f>
        <v>435148</v>
      </c>
      <c r="C602" s="66">
        <f>IFERROR(AVERAGE(Data!C610),"  ")</f>
        <v>104000</v>
      </c>
      <c r="D602" s="66">
        <f>IFERROR(AVERAGE(Data!D610),"  ")</f>
        <v>0</v>
      </c>
      <c r="E602" s="66">
        <f>IFERROR(AVERAGE(Data!E610),"  ")</f>
        <v>539148</v>
      </c>
      <c r="F602" s="66">
        <f>IFERROR(AVERAGE(Data!F610),"  ")</f>
        <v>606117.25</v>
      </c>
      <c r="G602" s="66">
        <f>IFERROR(AVERAGE(Data!G610),"  ")</f>
        <v>310935.66666666669</v>
      </c>
      <c r="H602" s="67">
        <f>IFERROR(AVERAGE(Data!H610),"  ")</f>
        <v>257.52519893899205</v>
      </c>
      <c r="I602" s="67">
        <f>IFERROR(AVERAGE(Data!I610),"  ")</f>
        <v>149.91949283579012</v>
      </c>
      <c r="J602" s="67">
        <f>IFERROR(AVERAGE(Data!J610),"  ")</f>
        <v>94.933330260171701</v>
      </c>
      <c r="K602" s="66">
        <f>IFERROR(AVERAGE(Data!L610),"  ")</f>
        <v>1600</v>
      </c>
      <c r="L602" s="66">
        <f>IFERROR(AVERAGE(Data!M610),"  ")</f>
        <v>77489</v>
      </c>
      <c r="M602" s="66">
        <f>IFERROR(AVERAGE(Data!N610),"  ")</f>
        <v>26600</v>
      </c>
      <c r="N602" s="66">
        <f>IFERROR(AVERAGE(Data!O610),"  ")</f>
        <v>105689</v>
      </c>
      <c r="O602" s="66">
        <f>IFERROR(AVERAGE(Data!P610),"  ")</f>
        <v>58409.75</v>
      </c>
      <c r="P602" s="66">
        <f>IFERROR(AVERAGE(Data!Q610),"  ")</f>
        <v>69894.583333333328</v>
      </c>
      <c r="Q602" s="67">
        <f>IFERROR(AVERAGE(Data!R610),"  ")</f>
        <v>-33.065864471184291</v>
      </c>
      <c r="R602" s="67">
        <f>IFERROR(AVERAGE(Data!S610),"  ")</f>
        <v>-37.254033091898364</v>
      </c>
      <c r="S602" s="67">
        <f>IFERROR(AVERAGE(Data!T610),"  ")</f>
        <v>-16.431650044412116</v>
      </c>
      <c r="T602" s="66">
        <f>IFERROR(AVERAGE(Data!V610), " ")</f>
        <v>28000</v>
      </c>
      <c r="U602" s="66">
        <f>IFERROR(AVERAGE(Data!W610), " ")</f>
        <v>15750</v>
      </c>
      <c r="V602" s="66">
        <f>IFERROR(AVERAGE(Data!X610), " ")</f>
        <v>0</v>
      </c>
      <c r="W602" s="66">
        <f>IFERROR(AVERAGE(Data!Y610), " ")</f>
        <v>43750</v>
      </c>
      <c r="X602" s="66">
        <f>IFERROR(AVERAGE(Data!Z610), " ")</f>
        <v>58917.5</v>
      </c>
      <c r="Y602" s="66">
        <f>IFERROR(AVERAGE(Data!AA610), " ")</f>
        <v>122962.75</v>
      </c>
      <c r="Z602" s="67">
        <f>IFERROR(AVERAGE(Data!AB610), " ")</f>
        <v>-35.040831477357095</v>
      </c>
      <c r="AA602" s="67">
        <f>IFERROR(AVERAGE(Data!AC610), " ")</f>
        <v>-23.976683645325604</v>
      </c>
      <c r="AB602" s="67">
        <f>IFERROR(AVERAGE(Data!AD610), " ")</f>
        <v>-52.085082677477537</v>
      </c>
      <c r="AC602" s="66">
        <f>IFERROR(AVERAGE(Data!AF610), "  ")</f>
        <v>4700</v>
      </c>
      <c r="AD602" s="66">
        <f>IFERROR(AVERAGE(Data!AG610), "  ")</f>
        <v>0</v>
      </c>
      <c r="AE602" s="66">
        <f>IFERROR(AVERAGE(Data!AH610), "  ")</f>
        <v>0</v>
      </c>
      <c r="AF602" s="66">
        <f>IFERROR(AVERAGE(Data!AI610), "  ")</f>
        <v>4700</v>
      </c>
      <c r="AG602" s="66">
        <f>IFERROR(AVERAGE(Data!AJ610), "  ")</f>
        <v>4550</v>
      </c>
      <c r="AH602" s="66">
        <f>IFERROR(AVERAGE(Data!AK610), "  ")</f>
        <v>3729.1666666666665</v>
      </c>
      <c r="AI602" s="67" t="str">
        <f>IFERROR(AVERAGE(Data!AL610), "  ")</f>
        <v xml:space="preserve">  </v>
      </c>
      <c r="AJ602" s="67" t="str">
        <f>IFERROR(AVERAGE(Data!AM610), "  ")</f>
        <v xml:space="preserve">  </v>
      </c>
      <c r="AK602" s="67">
        <f>IFERROR(AVERAGE(Data!AN610), "  ")</f>
        <v>22.011173184357546</v>
      </c>
      <c r="AL602" s="66">
        <f>IFERROR(AVERAGE(Data!AP610),"  ")</f>
        <v>469448</v>
      </c>
      <c r="AM602" s="66">
        <f>IFERROR(AVERAGE(Data!AQ610),"  ")</f>
        <v>197239</v>
      </c>
      <c r="AN602" s="66">
        <f>IFERROR(AVERAGE(Data!AR610),"  ")</f>
        <v>26600</v>
      </c>
      <c r="AO602" s="66">
        <f>IFERROR(AVERAGE(Data!AS610),"  ")</f>
        <v>693287</v>
      </c>
      <c r="AP602" s="66">
        <f>IFERROR(AVERAGE(Data!AT610),"  ")</f>
        <v>727994.5</v>
      </c>
      <c r="AQ602" s="66">
        <f>IFERROR(AVERAGE(Data!AU610),"  ")</f>
        <v>507522.16666666669</v>
      </c>
      <c r="AR602" s="67">
        <f>IFERROR(AVERAGE(Data!AV610),"  ")</f>
        <v>84.360324424943499</v>
      </c>
      <c r="AS602" s="67">
        <f>IFERROR(AVERAGE(Data!AW610),"  ")</f>
        <v>76.221425830915706</v>
      </c>
      <c r="AT602" s="67">
        <f>IFERROR(AVERAGE(Data!AX610),"  ")</f>
        <v>43.440926882339781</v>
      </c>
      <c r="AU602" s="66">
        <f>IFERROR(AVERAGE(Data!AZ610), "  ")</f>
        <v>539.14800000000002</v>
      </c>
      <c r="AV602" s="66">
        <f>IFERROR(AVERAGE(Data!BA610), "  ")</f>
        <v>105.68899999999999</v>
      </c>
      <c r="AW602" s="66">
        <f>IFERROR(AVERAGE(Data!BB610), "  ")</f>
        <v>43.75</v>
      </c>
      <c r="AX602" s="66">
        <f>IFERROR(AVERAGE(Data!BC610), "  ")</f>
        <v>4.7</v>
      </c>
      <c r="AY602" s="66">
        <f>IFERROR(AVERAGE(Data!BD610), "  ")</f>
        <v>693.28700000000003</v>
      </c>
      <c r="AZ602" s="66">
        <f>IFERROR(AVERAGE(Data!BE610), "  ")</f>
        <v>12100.008000000002</v>
      </c>
      <c r="BA602" s="66">
        <f>IFERROR(AVERAGE(Data!BF610), "  ")</f>
        <v>1088.05</v>
      </c>
      <c r="BB602" s="66">
        <f>IFERROR(AVERAGE(Data!BG610), "  ")</f>
        <v>4711.4140000000016</v>
      </c>
      <c r="BC602" s="66">
        <f>IFERROR(AVERAGE(Data!BH610), "  ")</f>
        <v>116.84999999999998</v>
      </c>
      <c r="BD602" s="66">
        <f>IFERROR(AVERAGE(Data!BI610), "  ")</f>
        <v>18016.322</v>
      </c>
    </row>
    <row r="603" spans="1:56" x14ac:dyDescent="0.25">
      <c r="A603" s="59">
        <f t="shared" si="9"/>
        <v>41832</v>
      </c>
      <c r="B603" s="66">
        <f>IFERROR(AVERAGE(Data!B611),"  ")</f>
        <v>212040</v>
      </c>
      <c r="C603" s="66">
        <f>IFERROR(AVERAGE(Data!C611),"  ")</f>
        <v>110100</v>
      </c>
      <c r="D603" s="66">
        <f>IFERROR(AVERAGE(Data!D611),"  ")</f>
        <v>0</v>
      </c>
      <c r="E603" s="66">
        <f>IFERROR(AVERAGE(Data!E611),"  ")</f>
        <v>322140</v>
      </c>
      <c r="F603" s="66">
        <f>IFERROR(AVERAGE(Data!F611),"  ")</f>
        <v>547376.75</v>
      </c>
      <c r="G603" s="66">
        <f>IFERROR(AVERAGE(Data!G611),"  ")</f>
        <v>334021.58333333331</v>
      </c>
      <c r="H603" s="67">
        <f>IFERROR(AVERAGE(Data!H611),"  ")</f>
        <v>12.675760755508914</v>
      </c>
      <c r="I603" s="67">
        <f>IFERROR(AVERAGE(Data!I611),"  ")</f>
        <v>116.7828712871287</v>
      </c>
      <c r="J603" s="67">
        <f>IFERROR(AVERAGE(Data!J611),"  ")</f>
        <v>63.874664785883354</v>
      </c>
      <c r="K603" s="66">
        <f>IFERROR(AVERAGE(Data!L611),"  ")</f>
        <v>0</v>
      </c>
      <c r="L603" s="66">
        <f>IFERROR(AVERAGE(Data!M611),"  ")</f>
        <v>70860</v>
      </c>
      <c r="M603" s="66">
        <f>IFERROR(AVERAGE(Data!N611),"  ")</f>
        <v>58800</v>
      </c>
      <c r="N603" s="66">
        <f>IFERROR(AVERAGE(Data!O611),"  ")</f>
        <v>129660</v>
      </c>
      <c r="O603" s="66">
        <f>IFERROR(AVERAGE(Data!P611),"  ")</f>
        <v>83849.75</v>
      </c>
      <c r="P603" s="66">
        <f>IFERROR(AVERAGE(Data!Q611),"  ")</f>
        <v>81251.416666666672</v>
      </c>
      <c r="Q603" s="67">
        <f>IFERROR(AVERAGE(Data!R611),"  ")</f>
        <v>-33.873254521159943</v>
      </c>
      <c r="R603" s="67">
        <f>IFERROR(AVERAGE(Data!S611),"  ")</f>
        <v>-35.733159604127351</v>
      </c>
      <c r="S603" s="67">
        <f>IFERROR(AVERAGE(Data!T611),"  ")</f>
        <v>3.1978929598150518</v>
      </c>
      <c r="T603" s="66">
        <f>IFERROR(AVERAGE(Data!V611), " ")</f>
        <v>23848</v>
      </c>
      <c r="U603" s="66">
        <f>IFERROR(AVERAGE(Data!W611), " ")</f>
        <v>10500</v>
      </c>
      <c r="V603" s="66">
        <f>IFERROR(AVERAGE(Data!X611), " ")</f>
        <v>0</v>
      </c>
      <c r="W603" s="66">
        <f>IFERROR(AVERAGE(Data!Y611), " ")</f>
        <v>34348</v>
      </c>
      <c r="X603" s="66">
        <f>IFERROR(AVERAGE(Data!Z611), " ")</f>
        <v>52179.5</v>
      </c>
      <c r="Y603" s="66">
        <f>IFERROR(AVERAGE(Data!AA611), " ")</f>
        <v>134666.08333333334</v>
      </c>
      <c r="Z603" s="67">
        <f>IFERROR(AVERAGE(Data!AB611), " ")</f>
        <v>-72.927044580364466</v>
      </c>
      <c r="AA603" s="67">
        <f>IFERROR(AVERAGE(Data!AC611), " ")</f>
        <v>-40.56175263633024</v>
      </c>
      <c r="AB603" s="67">
        <f>IFERROR(AVERAGE(Data!AD611), " ")</f>
        <v>-61.252678693533944</v>
      </c>
      <c r="AC603" s="66">
        <f>IFERROR(AVERAGE(Data!AF611), "  ")</f>
        <v>0</v>
      </c>
      <c r="AD603" s="66">
        <f>IFERROR(AVERAGE(Data!AG611), "  ")</f>
        <v>3500</v>
      </c>
      <c r="AE603" s="66">
        <f>IFERROR(AVERAGE(Data!AH611), "  ")</f>
        <v>1400</v>
      </c>
      <c r="AF603" s="66">
        <f>IFERROR(AVERAGE(Data!AI611), "  ")</f>
        <v>4900</v>
      </c>
      <c r="AG603" s="66">
        <f>IFERROR(AVERAGE(Data!AJ611), "  ")</f>
        <v>4262.5</v>
      </c>
      <c r="AH603" s="66">
        <f>IFERROR(AVERAGE(Data!AK611), "  ")</f>
        <v>5408.333333333333</v>
      </c>
      <c r="AI603" s="67">
        <f>IFERROR(AVERAGE(Data!AL611), "  ")</f>
        <v>206.25</v>
      </c>
      <c r="AJ603" s="67">
        <f>IFERROR(AVERAGE(Data!AM611), "  ")</f>
        <v>965.625</v>
      </c>
      <c r="AK603" s="67">
        <f>IFERROR(AVERAGE(Data!AN611), "  ")</f>
        <v>-21.1864406779661</v>
      </c>
      <c r="AL603" s="66">
        <f>IFERROR(AVERAGE(Data!AP611),"  ")</f>
        <v>235888</v>
      </c>
      <c r="AM603" s="66">
        <f>IFERROR(AVERAGE(Data!AQ611),"  ")</f>
        <v>194960</v>
      </c>
      <c r="AN603" s="66">
        <f>IFERROR(AVERAGE(Data!AR611),"  ")</f>
        <v>60200</v>
      </c>
      <c r="AO603" s="66">
        <f>IFERROR(AVERAGE(Data!AS611),"  ")</f>
        <v>491048</v>
      </c>
      <c r="AP603" s="66">
        <f>IFERROR(AVERAGE(Data!AT611),"  ")</f>
        <v>687668.5</v>
      </c>
      <c r="AQ603" s="66">
        <f>IFERROR(AVERAGE(Data!AU611),"  ")</f>
        <v>555347.41666666663</v>
      </c>
      <c r="AR603" s="67">
        <f>IFERROR(AVERAGE(Data!AV611),"  ")</f>
        <v>-19.559669096568111</v>
      </c>
      <c r="AS603" s="67">
        <f>IFERROR(AVERAGE(Data!AW611),"  ")</f>
        <v>45.952534070239558</v>
      </c>
      <c r="AT603" s="67">
        <f>IFERROR(AVERAGE(Data!AX611),"  ")</f>
        <v>23.826721681277906</v>
      </c>
      <c r="AU603" s="66">
        <f>IFERROR(AVERAGE(Data!AZ611), "  ")</f>
        <v>322.14</v>
      </c>
      <c r="AV603" s="66">
        <f>IFERROR(AVERAGE(Data!BA611), "  ")</f>
        <v>129.66</v>
      </c>
      <c r="AW603" s="66">
        <f>IFERROR(AVERAGE(Data!BB611), "  ")</f>
        <v>34.347999999999999</v>
      </c>
      <c r="AX603" s="66">
        <f>IFERROR(AVERAGE(Data!BC611), "  ")</f>
        <v>4.9000000000000004</v>
      </c>
      <c r="AY603" s="66">
        <f>IFERROR(AVERAGE(Data!BD611), "  ")</f>
        <v>491.048</v>
      </c>
      <c r="AZ603" s="66">
        <f>IFERROR(AVERAGE(Data!BE611), "  ")</f>
        <v>12422.148000000001</v>
      </c>
      <c r="BA603" s="66">
        <f>IFERROR(AVERAGE(Data!BF611), "  ")</f>
        <v>1217.71</v>
      </c>
      <c r="BB603" s="66">
        <f>IFERROR(AVERAGE(Data!BG611), "  ")</f>
        <v>4745.7620000000015</v>
      </c>
      <c r="BC603" s="66">
        <f>IFERROR(AVERAGE(Data!BH611), "  ")</f>
        <v>121.74999999999999</v>
      </c>
      <c r="BD603" s="66">
        <f>IFERROR(AVERAGE(Data!BI611), "  ")</f>
        <v>18507.37</v>
      </c>
    </row>
    <row r="604" spans="1:56" x14ac:dyDescent="0.25">
      <c r="A604" s="59">
        <f t="shared" si="9"/>
        <v>41839</v>
      </c>
      <c r="B604" s="66">
        <f>IFERROR(AVERAGE(Data!B612),"  ")</f>
        <v>215546</v>
      </c>
      <c r="C604" s="66">
        <f>IFERROR(AVERAGE(Data!C612),"  ")</f>
        <v>69550</v>
      </c>
      <c r="D604" s="66">
        <f>IFERROR(AVERAGE(Data!D612),"  ")</f>
        <v>0</v>
      </c>
      <c r="E604" s="66">
        <f>IFERROR(AVERAGE(Data!E612),"  ")</f>
        <v>285096</v>
      </c>
      <c r="F604" s="66">
        <f>IFERROR(AVERAGE(Data!F612),"  ")</f>
        <v>436331.25</v>
      </c>
      <c r="G604" s="66">
        <f>IFERROR(AVERAGE(Data!G612),"  ")</f>
        <v>332014.5</v>
      </c>
      <c r="H604" s="67">
        <f>IFERROR(AVERAGE(Data!H612),"  ")</f>
        <v>94.273253833049409</v>
      </c>
      <c r="I604" s="67">
        <f>IFERROR(AVERAGE(Data!I612),"  ")</f>
        <v>104.85035211267606</v>
      </c>
      <c r="J604" s="67">
        <f>IFERROR(AVERAGE(Data!J612),"  ")</f>
        <v>31.419335601306564</v>
      </c>
      <c r="K604" s="66">
        <f>IFERROR(AVERAGE(Data!L612),"  ")</f>
        <v>0</v>
      </c>
      <c r="L604" s="66">
        <f>IFERROR(AVERAGE(Data!M612),"  ")</f>
        <v>41922</v>
      </c>
      <c r="M604" s="66">
        <f>IFERROR(AVERAGE(Data!N612),"  ")</f>
        <v>35000</v>
      </c>
      <c r="N604" s="66">
        <f>IFERROR(AVERAGE(Data!O612),"  ")</f>
        <v>76922</v>
      </c>
      <c r="O604" s="66">
        <f>IFERROR(AVERAGE(Data!P612),"  ")</f>
        <v>93980.25</v>
      </c>
      <c r="P604" s="66">
        <f>IFERROR(AVERAGE(Data!Q612),"  ")</f>
        <v>81864.833333333328</v>
      </c>
      <c r="Q604" s="67">
        <f>IFERROR(AVERAGE(Data!R612),"  ")</f>
        <v>-34.948582639875511</v>
      </c>
      <c r="R604" s="67">
        <f>IFERROR(AVERAGE(Data!S612),"  ")</f>
        <v>-30.659025259437701</v>
      </c>
      <c r="S604" s="67">
        <f>IFERROR(AVERAGE(Data!T612),"  ")</f>
        <v>14.799293143779702</v>
      </c>
      <c r="T604" s="66">
        <f>IFERROR(AVERAGE(Data!V612), " ")</f>
        <v>51316</v>
      </c>
      <c r="U604" s="66">
        <f>IFERROR(AVERAGE(Data!W612), " ")</f>
        <v>9900</v>
      </c>
      <c r="V604" s="66">
        <f>IFERROR(AVERAGE(Data!X612), " ")</f>
        <v>0</v>
      </c>
      <c r="W604" s="66">
        <f>IFERROR(AVERAGE(Data!Y612), " ")</f>
        <v>61216</v>
      </c>
      <c r="X604" s="66">
        <f>IFERROR(AVERAGE(Data!Z612), " ")</f>
        <v>55440.5</v>
      </c>
      <c r="Y604" s="66">
        <f>IFERROR(AVERAGE(Data!AA612), " ")</f>
        <v>134777.5</v>
      </c>
      <c r="Z604" s="67">
        <f>IFERROR(AVERAGE(Data!AB612), " ")</f>
        <v>-23.288220551378448</v>
      </c>
      <c r="AA604" s="67">
        <f>IFERROR(AVERAGE(Data!AC612), " ")</f>
        <v>-35.252159847708477</v>
      </c>
      <c r="AB604" s="67">
        <f>IFERROR(AVERAGE(Data!AD612), " ")</f>
        <v>-58.865166663575152</v>
      </c>
      <c r="AC604" s="66">
        <f>IFERROR(AVERAGE(Data!AF612), "  ")</f>
        <v>0</v>
      </c>
      <c r="AD604" s="66">
        <f>IFERROR(AVERAGE(Data!AG612), "  ")</f>
        <v>0</v>
      </c>
      <c r="AE604" s="66">
        <f>IFERROR(AVERAGE(Data!AH612), "  ")</f>
        <v>0</v>
      </c>
      <c r="AF604" s="66">
        <f>IFERROR(AVERAGE(Data!AI612), "  ")</f>
        <v>0</v>
      </c>
      <c r="AG604" s="66">
        <f>IFERROR(AVERAGE(Data!AJ612), "  ")</f>
        <v>2750</v>
      </c>
      <c r="AH604" s="66">
        <f>IFERROR(AVERAGE(Data!AK612), "  ")</f>
        <v>5454.166666666667</v>
      </c>
      <c r="AI604" s="67" t="str">
        <f>IFERROR(AVERAGE(Data!AL612), "  ")</f>
        <v xml:space="preserve">  </v>
      </c>
      <c r="AJ604" s="67">
        <f>IFERROR(AVERAGE(Data!AM612), "  ")</f>
        <v>587.5</v>
      </c>
      <c r="AK604" s="67">
        <f>IFERROR(AVERAGE(Data!AN612), "  ")</f>
        <v>-49.579831932773111</v>
      </c>
      <c r="AL604" s="66">
        <f>IFERROR(AVERAGE(Data!AP612),"  ")</f>
        <v>266862</v>
      </c>
      <c r="AM604" s="66">
        <f>IFERROR(AVERAGE(Data!AQ612),"  ")</f>
        <v>121372</v>
      </c>
      <c r="AN604" s="66">
        <f>IFERROR(AVERAGE(Data!AR612),"  ")</f>
        <v>35000</v>
      </c>
      <c r="AO604" s="66">
        <f>IFERROR(AVERAGE(Data!AS612),"  ")</f>
        <v>423234</v>
      </c>
      <c r="AP604" s="66">
        <f>IFERROR(AVERAGE(Data!AT612),"  ")</f>
        <v>588502</v>
      </c>
      <c r="AQ604" s="66">
        <f>IFERROR(AVERAGE(Data!AU612),"  ")</f>
        <v>554111</v>
      </c>
      <c r="AR604" s="67">
        <f>IFERROR(AVERAGE(Data!AV612),"  ")</f>
        <v>22.748391812017466</v>
      </c>
      <c r="AS604" s="67">
        <f>IFERROR(AVERAGE(Data!AW612),"  ")</f>
        <v>35.425187043178852</v>
      </c>
      <c r="AT604" s="67">
        <f>IFERROR(AVERAGE(Data!AX612),"  ")</f>
        <v>6.2065181885939902</v>
      </c>
      <c r="AU604" s="66">
        <f>IFERROR(AVERAGE(Data!AZ612), "  ")</f>
        <v>285.096</v>
      </c>
      <c r="AV604" s="66">
        <f>IFERROR(AVERAGE(Data!BA612), "  ")</f>
        <v>76.921999999999997</v>
      </c>
      <c r="AW604" s="66">
        <f>IFERROR(AVERAGE(Data!BB612), "  ")</f>
        <v>61.216000000000001</v>
      </c>
      <c r="AX604" s="66">
        <f>IFERROR(AVERAGE(Data!BC612), "  ")</f>
        <v>0</v>
      </c>
      <c r="AY604" s="66">
        <f>IFERROR(AVERAGE(Data!BD612), "  ")</f>
        <v>423.23399999999998</v>
      </c>
      <c r="AZ604" s="66">
        <f>IFERROR(AVERAGE(Data!BE612), "  ")</f>
        <v>12707.244000000001</v>
      </c>
      <c r="BA604" s="66">
        <f>IFERROR(AVERAGE(Data!BF612), "  ")</f>
        <v>1294.6320000000001</v>
      </c>
      <c r="BB604" s="66">
        <f>IFERROR(AVERAGE(Data!BG612), "  ")</f>
        <v>4806.9780000000019</v>
      </c>
      <c r="BC604" s="66">
        <f>IFERROR(AVERAGE(Data!BH612), "  ")</f>
        <v>121.74999999999999</v>
      </c>
      <c r="BD604" s="66">
        <f>IFERROR(AVERAGE(Data!BI612), "  ")</f>
        <v>18930.603999999999</v>
      </c>
    </row>
    <row r="605" spans="1:56" x14ac:dyDescent="0.25">
      <c r="A605" s="59">
        <f t="shared" si="9"/>
        <v>41846</v>
      </c>
      <c r="B605" s="66">
        <f>IFERROR(AVERAGE(Data!B613),"  ")</f>
        <v>485400</v>
      </c>
      <c r="C605" s="66">
        <f>IFERROR(AVERAGE(Data!C613),"  ")</f>
        <v>86050</v>
      </c>
      <c r="D605" s="66">
        <f>IFERROR(AVERAGE(Data!D613),"  ")</f>
        <v>0</v>
      </c>
      <c r="E605" s="66">
        <f>IFERROR(AVERAGE(Data!E613),"  ")</f>
        <v>571450</v>
      </c>
      <c r="F605" s="66">
        <f>IFERROR(AVERAGE(Data!F613),"  ")</f>
        <v>429458.5</v>
      </c>
      <c r="G605" s="66">
        <f>IFERROR(AVERAGE(Data!G613),"  ")</f>
        <v>339727</v>
      </c>
      <c r="H605" s="67">
        <f>IFERROR(AVERAGE(Data!H613),"  ")</f>
        <v>200.32689356513694</v>
      </c>
      <c r="I605" s="67">
        <f>IFERROR(AVERAGE(Data!I613),"  ")</f>
        <v>122.02097383311403</v>
      </c>
      <c r="J605" s="67">
        <f>IFERROR(AVERAGE(Data!J613),"  ")</f>
        <v>26.412825592313837</v>
      </c>
      <c r="K605" s="66">
        <f>IFERROR(AVERAGE(Data!L613),"  ")</f>
        <v>0</v>
      </c>
      <c r="L605" s="66">
        <f>IFERROR(AVERAGE(Data!M613),"  ")</f>
        <v>70201</v>
      </c>
      <c r="M605" s="66">
        <f>IFERROR(AVERAGE(Data!N613),"  ")</f>
        <v>46200</v>
      </c>
      <c r="N605" s="66">
        <f>IFERROR(AVERAGE(Data!O613),"  ")</f>
        <v>116401</v>
      </c>
      <c r="O605" s="66">
        <f>IFERROR(AVERAGE(Data!P613),"  ")</f>
        <v>107168</v>
      </c>
      <c r="P605" s="66">
        <f>IFERROR(AVERAGE(Data!Q613),"  ")</f>
        <v>86695.833333333328</v>
      </c>
      <c r="Q605" s="67">
        <f>IFERROR(AVERAGE(Data!R613),"  ")</f>
        <v>-29.275198532047664</v>
      </c>
      <c r="R605" s="67">
        <f>IFERROR(AVERAGE(Data!S613),"  ")</f>
        <v>-32.684368468410462</v>
      </c>
      <c r="S605" s="67">
        <f>IFERROR(AVERAGE(Data!T613),"  ")</f>
        <v>23.613783822751966</v>
      </c>
      <c r="T605" s="66">
        <f>IFERROR(AVERAGE(Data!V613), " ")</f>
        <v>94700</v>
      </c>
      <c r="U605" s="66">
        <f>IFERROR(AVERAGE(Data!W613), " ")</f>
        <v>1750</v>
      </c>
      <c r="V605" s="66">
        <f>IFERROR(AVERAGE(Data!X613), " ")</f>
        <v>1400</v>
      </c>
      <c r="W605" s="66">
        <f>IFERROR(AVERAGE(Data!Y613), " ")</f>
        <v>97850</v>
      </c>
      <c r="X605" s="66">
        <f>IFERROR(AVERAGE(Data!Z613), " ")</f>
        <v>59291</v>
      </c>
      <c r="Y605" s="66">
        <f>IFERROR(AVERAGE(Data!AA613), " ")</f>
        <v>148139.58333333334</v>
      </c>
      <c r="Z605" s="67">
        <f>IFERROR(AVERAGE(Data!AB613), " ")</f>
        <v>36.201664764343967</v>
      </c>
      <c r="AA605" s="67">
        <f>IFERROR(AVERAGE(Data!AC613), " ")</f>
        <v>-31.42853838502996</v>
      </c>
      <c r="AB605" s="67">
        <f>IFERROR(AVERAGE(Data!AD613), " ")</f>
        <v>-59.976261127596445</v>
      </c>
      <c r="AC605" s="66">
        <f>IFERROR(AVERAGE(Data!AF613), "  ")</f>
        <v>0</v>
      </c>
      <c r="AD605" s="66">
        <f>IFERROR(AVERAGE(Data!AG613), "  ")</f>
        <v>0</v>
      </c>
      <c r="AE605" s="66">
        <f>IFERROR(AVERAGE(Data!AH613), "  ")</f>
        <v>0</v>
      </c>
      <c r="AF605" s="66">
        <f>IFERROR(AVERAGE(Data!AI613), "  ")</f>
        <v>0</v>
      </c>
      <c r="AG605" s="66">
        <f>IFERROR(AVERAGE(Data!AJ613), "  ")</f>
        <v>2400</v>
      </c>
      <c r="AH605" s="66">
        <f>IFERROR(AVERAGE(Data!AK613), "  ")</f>
        <v>8984.0833333333339</v>
      </c>
      <c r="AI605" s="67">
        <f>IFERROR(AVERAGE(Data!AL613), "  ")</f>
        <v>-100</v>
      </c>
      <c r="AJ605" s="67">
        <f>IFERROR(AVERAGE(Data!AM613), "  ")</f>
        <v>-40.186915887850475</v>
      </c>
      <c r="AK605" s="67">
        <f>IFERROR(AVERAGE(Data!AN613), "  ")</f>
        <v>-73.286089287536299</v>
      </c>
      <c r="AL605" s="66">
        <f>IFERROR(AVERAGE(Data!AP613),"  ")</f>
        <v>580100</v>
      </c>
      <c r="AM605" s="66">
        <f>IFERROR(AVERAGE(Data!AQ613),"  ")</f>
        <v>158001</v>
      </c>
      <c r="AN605" s="66">
        <f>IFERROR(AVERAGE(Data!AR613),"  ")</f>
        <v>47600</v>
      </c>
      <c r="AO605" s="66">
        <f>IFERROR(AVERAGE(Data!AS613),"  ")</f>
        <v>785701</v>
      </c>
      <c r="AP605" s="66">
        <f>IFERROR(AVERAGE(Data!AT613),"  ")</f>
        <v>598317.5</v>
      </c>
      <c r="AQ605" s="66">
        <f>IFERROR(AVERAGE(Data!AU613),"  ")</f>
        <v>583546.5</v>
      </c>
      <c r="AR605" s="67">
        <f>IFERROR(AVERAGE(Data!AV613),"  ")</f>
        <v>78.102509118193097</v>
      </c>
      <c r="AS605" s="67">
        <f>IFERROR(AVERAGE(Data!AW613),"  ")</f>
        <v>35.026170005455739</v>
      </c>
      <c r="AT605" s="67">
        <f>IFERROR(AVERAGE(Data!AX613),"  ")</f>
        <v>2.53124643880136</v>
      </c>
      <c r="AU605" s="66">
        <f>IFERROR(AVERAGE(Data!AZ613), "  ")</f>
        <v>571.45000000000005</v>
      </c>
      <c r="AV605" s="66">
        <f>IFERROR(AVERAGE(Data!BA613), "  ")</f>
        <v>116.401</v>
      </c>
      <c r="AW605" s="66">
        <f>IFERROR(AVERAGE(Data!BB613), "  ")</f>
        <v>97.85</v>
      </c>
      <c r="AX605" s="66">
        <f>IFERROR(AVERAGE(Data!BC613), "  ")</f>
        <v>0</v>
      </c>
      <c r="AY605" s="66">
        <f>IFERROR(AVERAGE(Data!BD613), "  ")</f>
        <v>785.70100000000002</v>
      </c>
      <c r="AZ605" s="66">
        <f>IFERROR(AVERAGE(Data!BE613), "  ")</f>
        <v>13278.694000000001</v>
      </c>
      <c r="BA605" s="66">
        <f>IFERROR(AVERAGE(Data!BF613), "  ")</f>
        <v>1411.0330000000001</v>
      </c>
      <c r="BB605" s="66">
        <f>IFERROR(AVERAGE(Data!BG613), "  ")</f>
        <v>4904.8280000000022</v>
      </c>
      <c r="BC605" s="66">
        <f>IFERROR(AVERAGE(Data!BH613), "  ")</f>
        <v>121.74999999999999</v>
      </c>
      <c r="BD605" s="66">
        <f>IFERROR(AVERAGE(Data!BI613), "  ")</f>
        <v>19716.305</v>
      </c>
    </row>
    <row r="606" spans="1:56" x14ac:dyDescent="0.25">
      <c r="A606" s="59">
        <f t="shared" si="9"/>
        <v>41853</v>
      </c>
      <c r="B606" s="66">
        <f>IFERROR(AVERAGE(Data!B614),"  ")</f>
        <v>482820</v>
      </c>
      <c r="C606" s="66">
        <f>IFERROR(AVERAGE(Data!C614),"  ")</f>
        <v>115264</v>
      </c>
      <c r="D606" s="66">
        <f>IFERROR(AVERAGE(Data!D614),"  ")</f>
        <v>0</v>
      </c>
      <c r="E606" s="66">
        <f>IFERROR(AVERAGE(Data!E614),"  ")</f>
        <v>598084</v>
      </c>
      <c r="F606" s="66">
        <f>IFERROR(AVERAGE(Data!F614),"  ")</f>
        <v>444192.5</v>
      </c>
      <c r="G606" s="66">
        <f>IFERROR(AVERAGE(Data!G614),"  ")</f>
        <v>343161.75</v>
      </c>
      <c r="H606" s="67">
        <f>IFERROR(AVERAGE(Data!H614),"  ")</f>
        <v>303.15739804516346</v>
      </c>
      <c r="I606" s="67">
        <f>IFERROR(AVERAGE(Data!I614),"  ")</f>
        <v>130.36759862876585</v>
      </c>
      <c r="J606" s="67">
        <f>IFERROR(AVERAGE(Data!J614),"  ")</f>
        <v>29.441145465658678</v>
      </c>
      <c r="K606" s="66">
        <f>IFERROR(AVERAGE(Data!L614),"  ")</f>
        <v>4700</v>
      </c>
      <c r="L606" s="66">
        <f>IFERROR(AVERAGE(Data!M614),"  ")</f>
        <v>38689</v>
      </c>
      <c r="M606" s="66">
        <f>IFERROR(AVERAGE(Data!N614),"  ")</f>
        <v>49000</v>
      </c>
      <c r="N606" s="66">
        <f>IFERROR(AVERAGE(Data!O614),"  ")</f>
        <v>92389</v>
      </c>
      <c r="O606" s="66">
        <f>IFERROR(AVERAGE(Data!P614),"  ")</f>
        <v>103843</v>
      </c>
      <c r="P606" s="66">
        <f>IFERROR(AVERAGE(Data!Q614),"  ")</f>
        <v>80076.666666666672</v>
      </c>
      <c r="Q606" s="67">
        <f>IFERROR(AVERAGE(Data!R614),"  ")</f>
        <v>-36.717695811500391</v>
      </c>
      <c r="R606" s="67">
        <f>IFERROR(AVERAGE(Data!S614),"  ")</f>
        <v>-33.53027024951033</v>
      </c>
      <c r="S606" s="67">
        <f>IFERROR(AVERAGE(Data!T614),"  ")</f>
        <v>29.679473837572324</v>
      </c>
      <c r="T606" s="66">
        <f>IFERROR(AVERAGE(Data!V614), " ")</f>
        <v>67500</v>
      </c>
      <c r="U606" s="66">
        <f>IFERROR(AVERAGE(Data!W614), " ")</f>
        <v>14000</v>
      </c>
      <c r="V606" s="66">
        <f>IFERROR(AVERAGE(Data!X614), " ")</f>
        <v>0</v>
      </c>
      <c r="W606" s="66">
        <f>IFERROR(AVERAGE(Data!Y614), " ")</f>
        <v>81500</v>
      </c>
      <c r="X606" s="66">
        <f>IFERROR(AVERAGE(Data!Z614), " ")</f>
        <v>68728.5</v>
      </c>
      <c r="Y606" s="66">
        <f>IFERROR(AVERAGE(Data!AA614), " ")</f>
        <v>159953.58333333334</v>
      </c>
      <c r="Z606" s="67">
        <f>IFERROR(AVERAGE(Data!AB614), " ")</f>
        <v>-6.8571428571428612</v>
      </c>
      <c r="AA606" s="67">
        <f>IFERROR(AVERAGE(Data!AC614), " ")</f>
        <v>-24.889758315255705</v>
      </c>
      <c r="AB606" s="67">
        <f>IFERROR(AVERAGE(Data!AD614), " ")</f>
        <v>-57.032222368676756</v>
      </c>
      <c r="AC606" s="66">
        <f>IFERROR(AVERAGE(Data!AF614), "  ")</f>
        <v>6400</v>
      </c>
      <c r="AD606" s="66">
        <f>IFERROR(AVERAGE(Data!AG614), "  ")</f>
        <v>0</v>
      </c>
      <c r="AE606" s="66">
        <f>IFERROR(AVERAGE(Data!AH614), "  ")</f>
        <v>0</v>
      </c>
      <c r="AF606" s="66">
        <f>IFERROR(AVERAGE(Data!AI614), "  ")</f>
        <v>6400</v>
      </c>
      <c r="AG606" s="66">
        <f>IFERROR(AVERAGE(Data!AJ614), "  ")</f>
        <v>2825</v>
      </c>
      <c r="AH606" s="66">
        <f>IFERROR(AVERAGE(Data!AK614), "  ")</f>
        <v>9584.0833333333339</v>
      </c>
      <c r="AI606" s="67" t="str">
        <f>IFERROR(AVERAGE(Data!AL614), "  ")</f>
        <v xml:space="preserve">  </v>
      </c>
      <c r="AJ606" s="67">
        <f>IFERROR(AVERAGE(Data!AM614), "  ")</f>
        <v>-29.595015576323991</v>
      </c>
      <c r="AK606" s="67">
        <f>IFERROR(AVERAGE(Data!AN614), "  ")</f>
        <v>-70.524045944230451</v>
      </c>
      <c r="AL606" s="66">
        <f>IFERROR(AVERAGE(Data!AP614),"  ")</f>
        <v>561420</v>
      </c>
      <c r="AM606" s="66">
        <f>IFERROR(AVERAGE(Data!AQ614),"  ")</f>
        <v>167953</v>
      </c>
      <c r="AN606" s="66">
        <f>IFERROR(AVERAGE(Data!AR614),"  ")</f>
        <v>49000</v>
      </c>
      <c r="AO606" s="66">
        <f>IFERROR(AVERAGE(Data!AS614),"  ")</f>
        <v>778373</v>
      </c>
      <c r="AP606" s="66">
        <f>IFERROR(AVERAGE(Data!AT614),"  ")</f>
        <v>619589</v>
      </c>
      <c r="AQ606" s="66">
        <f>IFERROR(AVERAGE(Data!AU614),"  ")</f>
        <v>592776.08333333337</v>
      </c>
      <c r="AR606" s="67">
        <f>IFERROR(AVERAGE(Data!AV614),"  ")</f>
        <v>103.84527753407795</v>
      </c>
      <c r="AS606" s="67">
        <f>IFERROR(AVERAGE(Data!AW614),"  ")</f>
        <v>39.370974961816273</v>
      </c>
      <c r="AT606" s="67">
        <f>IFERROR(AVERAGE(Data!AX614),"  ")</f>
        <v>4.5232790965334946</v>
      </c>
      <c r="AU606" s="66">
        <f>IFERROR(AVERAGE(Data!AZ614), "  ")</f>
        <v>598.08399999999995</v>
      </c>
      <c r="AV606" s="66">
        <f>IFERROR(AVERAGE(Data!BA614), "  ")</f>
        <v>92.388999999999996</v>
      </c>
      <c r="AW606" s="66">
        <f>IFERROR(AVERAGE(Data!BB614), "  ")</f>
        <v>81.5</v>
      </c>
      <c r="AX606" s="66">
        <f>IFERROR(AVERAGE(Data!BC614), "  ")</f>
        <v>6.4</v>
      </c>
      <c r="AY606" s="66">
        <f>IFERROR(AVERAGE(Data!BD614), "  ")</f>
        <v>778.37300000000005</v>
      </c>
      <c r="AZ606" s="66">
        <f>IFERROR(AVERAGE(Data!BE614), "  ")</f>
        <v>13876.778000000002</v>
      </c>
      <c r="BA606" s="66">
        <f>IFERROR(AVERAGE(Data!BF614), "  ")</f>
        <v>1503.422</v>
      </c>
      <c r="BB606" s="66">
        <f>IFERROR(AVERAGE(Data!BG614), "  ")</f>
        <v>4986.3280000000022</v>
      </c>
      <c r="BC606" s="66">
        <f>IFERROR(AVERAGE(Data!BH614), "  ")</f>
        <v>128.14999999999998</v>
      </c>
      <c r="BD606" s="66">
        <f>IFERROR(AVERAGE(Data!BI614), "  ")</f>
        <v>20494.678</v>
      </c>
    </row>
    <row r="607" spans="1:56" x14ac:dyDescent="0.25">
      <c r="A607" s="59">
        <f t="shared" si="9"/>
        <v>41860</v>
      </c>
      <c r="B607" s="66">
        <f>IFERROR(AVERAGE(Data!B615),"  ")</f>
        <v>441300</v>
      </c>
      <c r="C607" s="66">
        <f>IFERROR(AVERAGE(Data!C615),"  ")</f>
        <v>145712</v>
      </c>
      <c r="D607" s="66">
        <f>IFERROR(AVERAGE(Data!D615),"  ")</f>
        <v>0</v>
      </c>
      <c r="E607" s="66">
        <f>IFERROR(AVERAGE(Data!E615),"  ")</f>
        <v>587012</v>
      </c>
      <c r="F607" s="66">
        <f>IFERROR(AVERAGE(Data!F615),"  ")</f>
        <v>510410.5</v>
      </c>
      <c r="G607" s="66">
        <f>IFERROR(AVERAGE(Data!G615),"  ")</f>
        <v>316120.33333333331</v>
      </c>
      <c r="H607" s="67">
        <f>IFERROR(AVERAGE(Data!H615),"  ")</f>
        <v>433.36604335895618</v>
      </c>
      <c r="I607" s="67">
        <f>IFERROR(AVERAGE(Data!I615),"  ")</f>
        <v>242.88300634495178</v>
      </c>
      <c r="J607" s="67">
        <f>IFERROR(AVERAGE(Data!J615),"  ")</f>
        <v>61.460825571696851</v>
      </c>
      <c r="K607" s="66">
        <f>IFERROR(AVERAGE(Data!L615),"  ")</f>
        <v>3600</v>
      </c>
      <c r="L607" s="66">
        <f>IFERROR(AVERAGE(Data!M615),"  ")</f>
        <v>64140</v>
      </c>
      <c r="M607" s="66">
        <f>IFERROR(AVERAGE(Data!N615),"  ")</f>
        <v>26600</v>
      </c>
      <c r="N607" s="66">
        <f>IFERROR(AVERAGE(Data!O615),"  ")</f>
        <v>94340</v>
      </c>
      <c r="O607" s="66">
        <f>IFERROR(AVERAGE(Data!P615),"  ")</f>
        <v>95013</v>
      </c>
      <c r="P607" s="66">
        <f>IFERROR(AVERAGE(Data!Q615),"  ")</f>
        <v>84065.166666666672</v>
      </c>
      <c r="Q607" s="67">
        <f>IFERROR(AVERAGE(Data!R615),"  ")</f>
        <v>-57.412038750801301</v>
      </c>
      <c r="R607" s="67">
        <f>IFERROR(AVERAGE(Data!S615),"  ")</f>
        <v>-41.561389049487651</v>
      </c>
      <c r="S607" s="67">
        <f>IFERROR(AVERAGE(Data!T615),"  ")</f>
        <v>13.023031735300595</v>
      </c>
      <c r="T607" s="66">
        <f>IFERROR(AVERAGE(Data!V615), " ")</f>
        <v>70700</v>
      </c>
      <c r="U607" s="66">
        <f>IFERROR(AVERAGE(Data!W615), " ")</f>
        <v>7000</v>
      </c>
      <c r="V607" s="66">
        <f>IFERROR(AVERAGE(Data!X615), " ")</f>
        <v>0</v>
      </c>
      <c r="W607" s="66">
        <f>IFERROR(AVERAGE(Data!Y615), " ")</f>
        <v>77700</v>
      </c>
      <c r="X607" s="66">
        <f>IFERROR(AVERAGE(Data!Z615), " ")</f>
        <v>79566.5</v>
      </c>
      <c r="Y607" s="66">
        <f>IFERROR(AVERAGE(Data!AA615), " ")</f>
        <v>162342.91666666666</v>
      </c>
      <c r="Z607" s="67">
        <f>IFERROR(AVERAGE(Data!AB615), " ")</f>
        <v>-17.755149564959673</v>
      </c>
      <c r="AA607" s="67">
        <f>IFERROR(AVERAGE(Data!AC615), " ")</f>
        <v>-4.601098268668169</v>
      </c>
      <c r="AB607" s="67">
        <f>IFERROR(AVERAGE(Data!AD615), " ")</f>
        <v>-50.988622334923761</v>
      </c>
      <c r="AC607" s="66">
        <f>IFERROR(AVERAGE(Data!AF615), "  ")</f>
        <v>0</v>
      </c>
      <c r="AD607" s="66">
        <f>IFERROR(AVERAGE(Data!AG615), "  ")</f>
        <v>0</v>
      </c>
      <c r="AE607" s="66">
        <f>IFERROR(AVERAGE(Data!AH615), "  ")</f>
        <v>0</v>
      </c>
      <c r="AF607" s="66">
        <f>IFERROR(AVERAGE(Data!AI615), "  ")</f>
        <v>0</v>
      </c>
      <c r="AG607" s="66">
        <f>IFERROR(AVERAGE(Data!AJ615), "  ")</f>
        <v>1600</v>
      </c>
      <c r="AH607" s="66">
        <f>IFERROR(AVERAGE(Data!AK615), "  ")</f>
        <v>8550.75</v>
      </c>
      <c r="AI607" s="67">
        <f>IFERROR(AVERAGE(Data!AL615), "  ")</f>
        <v>-100</v>
      </c>
      <c r="AJ607" s="67">
        <f>IFERROR(AVERAGE(Data!AM615), "  ")</f>
        <v>-59.874608150470223</v>
      </c>
      <c r="AK607" s="67">
        <f>IFERROR(AVERAGE(Data!AN615), "  ")</f>
        <v>-81.288191094348448</v>
      </c>
      <c r="AL607" s="66">
        <f>IFERROR(AVERAGE(Data!AP615),"  ")</f>
        <v>515600</v>
      </c>
      <c r="AM607" s="66">
        <f>IFERROR(AVERAGE(Data!AQ615),"  ")</f>
        <v>216852</v>
      </c>
      <c r="AN607" s="66">
        <f>IFERROR(AVERAGE(Data!AR615),"  ")</f>
        <v>26600</v>
      </c>
      <c r="AO607" s="66">
        <f>IFERROR(AVERAGE(Data!AS615),"  ")</f>
        <v>759052</v>
      </c>
      <c r="AP607" s="66">
        <f>IFERROR(AVERAGE(Data!AT615),"  ")</f>
        <v>686590</v>
      </c>
      <c r="AQ607" s="66">
        <f>IFERROR(AVERAGE(Data!AU615),"  ")</f>
        <v>571079.16666666663</v>
      </c>
      <c r="AR607" s="67">
        <f>IFERROR(AVERAGE(Data!AV615),"  ")</f>
        <v>77.535259034031114</v>
      </c>
      <c r="AS607" s="67">
        <f>IFERROR(AVERAGE(Data!AW615),"  ")</f>
        <v>72.148451995306345</v>
      </c>
      <c r="AT607" s="67">
        <f>IFERROR(AVERAGE(Data!AX615),"  ")</f>
        <v>20.226763656527492</v>
      </c>
      <c r="AU607" s="66">
        <f>IFERROR(AVERAGE(Data!AZ615), "  ")</f>
        <v>587.01199999999994</v>
      </c>
      <c r="AV607" s="66">
        <f>IFERROR(AVERAGE(Data!BA615), "  ")</f>
        <v>94.34</v>
      </c>
      <c r="AW607" s="66">
        <f>IFERROR(AVERAGE(Data!BB615), "  ")</f>
        <v>77.7</v>
      </c>
      <c r="AX607" s="66">
        <f>IFERROR(AVERAGE(Data!BC615), "  ")</f>
        <v>0</v>
      </c>
      <c r="AY607" s="66">
        <f>IFERROR(AVERAGE(Data!BD615), "  ")</f>
        <v>759.05200000000002</v>
      </c>
      <c r="AZ607" s="66">
        <f>IFERROR(AVERAGE(Data!BE615), "  ")</f>
        <v>14463.790000000003</v>
      </c>
      <c r="BA607" s="66">
        <f>IFERROR(AVERAGE(Data!BF615), "  ")</f>
        <v>1597.7619999999999</v>
      </c>
      <c r="BB607" s="66">
        <f>IFERROR(AVERAGE(Data!BG615), "  ")</f>
        <v>5064.0280000000021</v>
      </c>
      <c r="BC607" s="66">
        <f>IFERROR(AVERAGE(Data!BH615), "  ")</f>
        <v>128.14999999999998</v>
      </c>
      <c r="BD607" s="66">
        <f>IFERROR(AVERAGE(Data!BI615), "  ")</f>
        <v>21253.73</v>
      </c>
    </row>
    <row r="608" spans="1:56" x14ac:dyDescent="0.25">
      <c r="A608" s="59">
        <f t="shared" si="9"/>
        <v>41867</v>
      </c>
      <c r="B608" s="66">
        <f>IFERROR(AVERAGE(Data!B616),"  ")</f>
        <v>287600</v>
      </c>
      <c r="C608" s="66">
        <f>IFERROR(AVERAGE(Data!C616),"  ")</f>
        <v>133600</v>
      </c>
      <c r="D608" s="66">
        <f>IFERROR(AVERAGE(Data!D616),"  ")</f>
        <v>0</v>
      </c>
      <c r="E608" s="66">
        <f>IFERROR(AVERAGE(Data!E616),"  ")</f>
        <v>421200</v>
      </c>
      <c r="F608" s="66">
        <f>IFERROR(AVERAGE(Data!F616),"  ")</f>
        <v>544436.5</v>
      </c>
      <c r="G608" s="66">
        <f>IFERROR(AVERAGE(Data!G616),"  ")</f>
        <v>305576.08333333331</v>
      </c>
      <c r="H608" s="67">
        <f>IFERROR(AVERAGE(Data!H616),"  ")</f>
        <v>563.0564825892576</v>
      </c>
      <c r="I608" s="67">
        <f>IFERROR(AVERAGE(Data!I616),"  ")</f>
        <v>325.16829100677853</v>
      </c>
      <c r="J608" s="67">
        <f>IFERROR(AVERAGE(Data!J616),"  ")</f>
        <v>78.167248582117992</v>
      </c>
      <c r="K608" s="66">
        <f>IFERROR(AVERAGE(Data!L616),"  ")</f>
        <v>1600</v>
      </c>
      <c r="L608" s="66">
        <f>IFERROR(AVERAGE(Data!M616),"  ")</f>
        <v>67800</v>
      </c>
      <c r="M608" s="66">
        <f>IFERROR(AVERAGE(Data!N616),"  ")</f>
        <v>39200</v>
      </c>
      <c r="N608" s="66">
        <f>IFERROR(AVERAGE(Data!O616),"  ")</f>
        <v>108600</v>
      </c>
      <c r="O608" s="66">
        <f>IFERROR(AVERAGE(Data!P616),"  ")</f>
        <v>102932.5</v>
      </c>
      <c r="P608" s="66">
        <f>IFERROR(AVERAGE(Data!Q616),"  ")</f>
        <v>92856.5</v>
      </c>
      <c r="Q608" s="67">
        <f>IFERROR(AVERAGE(Data!R616),"  ")</f>
        <v>-52.630614755170946</v>
      </c>
      <c r="R608" s="67">
        <f>IFERROR(AVERAGE(Data!S616),"  ")</f>
        <v>-45.921629509376672</v>
      </c>
      <c r="S608" s="67">
        <f>IFERROR(AVERAGE(Data!T616),"  ")</f>
        <v>10.851152046437251</v>
      </c>
      <c r="T608" s="66">
        <f>IFERROR(AVERAGE(Data!V616), " ")</f>
        <v>20500</v>
      </c>
      <c r="U608" s="66">
        <f>IFERROR(AVERAGE(Data!W616), " ")</f>
        <v>5250</v>
      </c>
      <c r="V608" s="66">
        <f>IFERROR(AVERAGE(Data!X616), " ")</f>
        <v>0</v>
      </c>
      <c r="W608" s="66">
        <f>IFERROR(AVERAGE(Data!Y616), " ")</f>
        <v>25750</v>
      </c>
      <c r="X608" s="66">
        <f>IFERROR(AVERAGE(Data!Z616), " ")</f>
        <v>70700</v>
      </c>
      <c r="Y608" s="66">
        <f>IFERROR(AVERAGE(Data!AA616), " ")</f>
        <v>150459.91666666666</v>
      </c>
      <c r="Z608" s="67">
        <f>IFERROR(AVERAGE(Data!AB616), " ")</f>
        <v>-18.300653594771244</v>
      </c>
      <c r="AA608" s="67">
        <f>IFERROR(AVERAGE(Data!AC616), " ")</f>
        <v>-0.88808203719150658</v>
      </c>
      <c r="AB608" s="67">
        <f>IFERROR(AVERAGE(Data!AD616), " ")</f>
        <v>-53.010740955924575</v>
      </c>
      <c r="AC608" s="66">
        <f>IFERROR(AVERAGE(Data!AF616), "  ")</f>
        <v>3200</v>
      </c>
      <c r="AD608" s="66">
        <f>IFERROR(AVERAGE(Data!AG616), "  ")</f>
        <v>0</v>
      </c>
      <c r="AE608" s="66">
        <f>IFERROR(AVERAGE(Data!AH616), "  ")</f>
        <v>0</v>
      </c>
      <c r="AF608" s="66">
        <f>IFERROR(AVERAGE(Data!AI616), "  ")</f>
        <v>3200</v>
      </c>
      <c r="AG608" s="66">
        <f>IFERROR(AVERAGE(Data!AJ616), "  ")</f>
        <v>2400</v>
      </c>
      <c r="AH608" s="66">
        <f>IFERROR(AVERAGE(Data!AK616), "  ")</f>
        <v>6379.916666666667</v>
      </c>
      <c r="AI608" s="67" t="str">
        <f>IFERROR(AVERAGE(Data!AL616), "  ")</f>
        <v xml:space="preserve">  </v>
      </c>
      <c r="AJ608" s="67">
        <f>IFERROR(AVERAGE(Data!AM616), "  ")</f>
        <v>-39.811912225705328</v>
      </c>
      <c r="AK608" s="67">
        <f>IFERROR(AVERAGE(Data!AN616), "  ")</f>
        <v>-62.381953787275179</v>
      </c>
      <c r="AL608" s="66">
        <f>IFERROR(AVERAGE(Data!AP616),"  ")</f>
        <v>312900</v>
      </c>
      <c r="AM608" s="66">
        <f>IFERROR(AVERAGE(Data!AQ616),"  ")</f>
        <v>206650</v>
      </c>
      <c r="AN608" s="66">
        <f>IFERROR(AVERAGE(Data!AR616),"  ")</f>
        <v>39200</v>
      </c>
      <c r="AO608" s="66">
        <f>IFERROR(AVERAGE(Data!AS616),"  ")</f>
        <v>558750</v>
      </c>
      <c r="AP608" s="66">
        <f>IFERROR(AVERAGE(Data!AT616),"  ")</f>
        <v>720469</v>
      </c>
      <c r="AQ608" s="66">
        <f>IFERROR(AVERAGE(Data!AU616),"  ")</f>
        <v>555272.41666666663</v>
      </c>
      <c r="AR608" s="67">
        <f>IFERROR(AVERAGE(Data!AV616),"  ")</f>
        <v>72.292046968276665</v>
      </c>
      <c r="AS608" s="67">
        <f>IFERROR(AVERAGE(Data!AW616),"  ")</f>
        <v>82.99368193796235</v>
      </c>
      <c r="AT608" s="67">
        <f>IFERROR(AVERAGE(Data!AX616),"  ")</f>
        <v>29.750547366465319</v>
      </c>
      <c r="AU608" s="66">
        <f>IFERROR(AVERAGE(Data!AZ616), "  ")</f>
        <v>421.2</v>
      </c>
      <c r="AV608" s="66">
        <f>IFERROR(AVERAGE(Data!BA616), "  ")</f>
        <v>108.6</v>
      </c>
      <c r="AW608" s="66">
        <f>IFERROR(AVERAGE(Data!BB616), "  ")</f>
        <v>25.75</v>
      </c>
      <c r="AX608" s="66">
        <f>IFERROR(AVERAGE(Data!BC616), "  ")</f>
        <v>3.2</v>
      </c>
      <c r="AY608" s="66">
        <f>IFERROR(AVERAGE(Data!BD616), "  ")</f>
        <v>558.75</v>
      </c>
      <c r="AZ608" s="66">
        <f>IFERROR(AVERAGE(Data!BE616), "  ")</f>
        <v>14884.990000000003</v>
      </c>
      <c r="BA608" s="66">
        <f>IFERROR(AVERAGE(Data!BF616), "  ")</f>
        <v>1706.3619999999999</v>
      </c>
      <c r="BB608" s="66">
        <f>IFERROR(AVERAGE(Data!BG616), "  ")</f>
        <v>5089.7780000000021</v>
      </c>
      <c r="BC608" s="66">
        <f>IFERROR(AVERAGE(Data!BH616), "  ")</f>
        <v>131.34999999999997</v>
      </c>
      <c r="BD608" s="66">
        <f>IFERROR(AVERAGE(Data!BI616), "  ")</f>
        <v>21812.48</v>
      </c>
    </row>
    <row r="609" spans="1:56" x14ac:dyDescent="0.25">
      <c r="A609" s="59">
        <f t="shared" si="9"/>
        <v>41874</v>
      </c>
      <c r="B609" s="66">
        <f>IFERROR(AVERAGE(Data!B617),"  ")</f>
        <v>430500</v>
      </c>
      <c r="C609" s="66">
        <f>IFERROR(AVERAGE(Data!C617),"  ")</f>
        <v>41850</v>
      </c>
      <c r="D609" s="66">
        <f>IFERROR(AVERAGE(Data!D617),"  ")</f>
        <v>0</v>
      </c>
      <c r="E609" s="66">
        <f>IFERROR(AVERAGE(Data!E617),"  ")</f>
        <v>472350</v>
      </c>
      <c r="F609" s="66">
        <f>IFERROR(AVERAGE(Data!F617),"  ")</f>
        <v>519661.5</v>
      </c>
      <c r="G609" s="66">
        <f>IFERROR(AVERAGE(Data!G617),"  ")</f>
        <v>249989.5</v>
      </c>
      <c r="H609" s="67">
        <f>IFERROR(AVERAGE(Data!H617),"  ")</f>
        <v>1349.0152770108596</v>
      </c>
      <c r="I609" s="67">
        <f>IFERROR(AVERAGE(Data!I617),"  ")</f>
        <v>486.31032634755877</v>
      </c>
      <c r="J609" s="67">
        <f>IFERROR(AVERAGE(Data!J617),"  ")</f>
        <v>107.87333067988855</v>
      </c>
      <c r="K609" s="66">
        <f>IFERROR(AVERAGE(Data!L617),"  ")</f>
        <v>4700</v>
      </c>
      <c r="L609" s="66">
        <f>IFERROR(AVERAGE(Data!M617),"  ")</f>
        <v>62150</v>
      </c>
      <c r="M609" s="66">
        <f>IFERROR(AVERAGE(Data!N617),"  ")</f>
        <v>5600</v>
      </c>
      <c r="N609" s="66">
        <f>IFERROR(AVERAGE(Data!O617),"  ")</f>
        <v>72450</v>
      </c>
      <c r="O609" s="66">
        <f>IFERROR(AVERAGE(Data!P617),"  ")</f>
        <v>91944.75</v>
      </c>
      <c r="P609" s="66">
        <f>IFERROR(AVERAGE(Data!Q617),"  ")</f>
        <v>90870.916666666672</v>
      </c>
      <c r="Q609" s="67">
        <f>IFERROR(AVERAGE(Data!R617),"  ")</f>
        <v>-59.96131528046422</v>
      </c>
      <c r="R609" s="67">
        <f>IFERROR(AVERAGE(Data!S617),"  ")</f>
        <v>-52.710919669549007</v>
      </c>
      <c r="S609" s="67">
        <f>IFERROR(AVERAGE(Data!T617),"  ")</f>
        <v>1.1817128876033811</v>
      </c>
      <c r="T609" s="66">
        <f>IFERROR(AVERAGE(Data!V617), " ")</f>
        <v>50100</v>
      </c>
      <c r="U609" s="66">
        <f>IFERROR(AVERAGE(Data!W617), " ")</f>
        <v>1750</v>
      </c>
      <c r="V609" s="66">
        <f>IFERROR(AVERAGE(Data!X617), " ")</f>
        <v>0</v>
      </c>
      <c r="W609" s="66">
        <f>IFERROR(AVERAGE(Data!Y617), " ")</f>
        <v>51850</v>
      </c>
      <c r="X609" s="66">
        <f>IFERROR(AVERAGE(Data!Z617), " ")</f>
        <v>59200</v>
      </c>
      <c r="Y609" s="66">
        <f>IFERROR(AVERAGE(Data!AA617), " ")</f>
        <v>127263.75</v>
      </c>
      <c r="Z609" s="67">
        <f>IFERROR(AVERAGE(Data!AB617), " ")</f>
        <v>52.05278592375366</v>
      </c>
      <c r="AA609" s="67">
        <f>IFERROR(AVERAGE(Data!AC617), " ")</f>
        <v>-4.3587838056156958</v>
      </c>
      <c r="AB609" s="67">
        <f>IFERROR(AVERAGE(Data!AD617), " ")</f>
        <v>-53.482433135908693</v>
      </c>
      <c r="AC609" s="66">
        <f>IFERROR(AVERAGE(Data!AF617), "  ")</f>
        <v>0</v>
      </c>
      <c r="AD609" s="66">
        <f>IFERROR(AVERAGE(Data!AG617), "  ")</f>
        <v>0</v>
      </c>
      <c r="AE609" s="66">
        <f>IFERROR(AVERAGE(Data!AH617), "  ")</f>
        <v>2800</v>
      </c>
      <c r="AF609" s="66">
        <f>IFERROR(AVERAGE(Data!AI617), "  ")</f>
        <v>2800</v>
      </c>
      <c r="AG609" s="66">
        <f>IFERROR(AVERAGE(Data!AJ617), "  ")</f>
        <v>3100</v>
      </c>
      <c r="AH609" s="66">
        <f>IFERROR(AVERAGE(Data!AK617), "  ")</f>
        <v>4187.5</v>
      </c>
      <c r="AI609" s="67">
        <f>IFERROR(AVERAGE(Data!AL617), "  ")</f>
        <v>-46.666666666666664</v>
      </c>
      <c r="AJ609" s="67">
        <f>IFERROR(AVERAGE(Data!AM617), "  ")</f>
        <v>83.703703703703695</v>
      </c>
      <c r="AK609" s="67">
        <f>IFERROR(AVERAGE(Data!AN617), "  ")</f>
        <v>-25.970149253731346</v>
      </c>
      <c r="AL609" s="66">
        <f>IFERROR(AVERAGE(Data!AP617),"  ")</f>
        <v>485300</v>
      </c>
      <c r="AM609" s="66">
        <f>IFERROR(AVERAGE(Data!AQ617),"  ")</f>
        <v>105750</v>
      </c>
      <c r="AN609" s="66">
        <f>IFERROR(AVERAGE(Data!AR617),"  ")</f>
        <v>8400</v>
      </c>
      <c r="AO609" s="66">
        <f>IFERROR(AVERAGE(Data!AS617),"  ")</f>
        <v>599450</v>
      </c>
      <c r="AP609" s="66">
        <f>IFERROR(AVERAGE(Data!AT617),"  ")</f>
        <v>673906.25</v>
      </c>
      <c r="AQ609" s="66">
        <f>IFERROR(AVERAGE(Data!AU617),"  ")</f>
        <v>472311.66666666669</v>
      </c>
      <c r="AR609" s="67">
        <f>IFERROR(AVERAGE(Data!AV617),"  ")</f>
        <v>137.03232133112954</v>
      </c>
      <c r="AS609" s="67">
        <f>IFERROR(AVERAGE(Data!AW617),"  ")</f>
        <v>94.405800676043583</v>
      </c>
      <c r="AT609" s="67">
        <f>IFERROR(AVERAGE(Data!AX617),"  ")</f>
        <v>42.682533073147312</v>
      </c>
      <c r="AU609" s="66">
        <f>IFERROR(AVERAGE(Data!AZ617), "  ")</f>
        <v>472.35</v>
      </c>
      <c r="AV609" s="66">
        <f>IFERROR(AVERAGE(Data!BA617), "  ")</f>
        <v>72.45</v>
      </c>
      <c r="AW609" s="66">
        <f>IFERROR(AVERAGE(Data!BB617), "  ")</f>
        <v>51.85</v>
      </c>
      <c r="AX609" s="66">
        <f>IFERROR(AVERAGE(Data!BC617), "  ")</f>
        <v>2.8</v>
      </c>
      <c r="AY609" s="66">
        <f>IFERROR(AVERAGE(Data!BD617), "  ")</f>
        <v>599.45000000000005</v>
      </c>
      <c r="AZ609" s="66">
        <f>IFERROR(AVERAGE(Data!BE617), "  ")</f>
        <v>15357.340000000004</v>
      </c>
      <c r="BA609" s="66">
        <f>IFERROR(AVERAGE(Data!BF617), "  ")</f>
        <v>1778.8119999999999</v>
      </c>
      <c r="BB609" s="66">
        <f>IFERROR(AVERAGE(Data!BG617), "  ")</f>
        <v>5141.6280000000024</v>
      </c>
      <c r="BC609" s="66">
        <f>IFERROR(AVERAGE(Data!BH617), "  ")</f>
        <v>134.14999999999998</v>
      </c>
      <c r="BD609" s="66">
        <f>IFERROR(AVERAGE(Data!BI617), "  ")</f>
        <v>22411.93</v>
      </c>
    </row>
    <row r="610" spans="1:56" x14ac:dyDescent="0.25">
      <c r="A610" s="59">
        <f t="shared" si="9"/>
        <v>41881</v>
      </c>
      <c r="B610" s="66">
        <f>IFERROR(AVERAGE(Data!B618),"  ")</f>
        <v>446415</v>
      </c>
      <c r="C610" s="66">
        <f>IFERROR(AVERAGE(Data!C618),"  ")</f>
        <v>71600</v>
      </c>
      <c r="D610" s="66">
        <f>IFERROR(AVERAGE(Data!D618),"  ")</f>
        <v>5600</v>
      </c>
      <c r="E610" s="66">
        <f>IFERROR(AVERAGE(Data!E618),"  ")</f>
        <v>523615</v>
      </c>
      <c r="F610" s="66">
        <f>IFERROR(AVERAGE(Data!F618),"  ")</f>
        <v>501044.25</v>
      </c>
      <c r="G610" s="66">
        <f>IFERROR(AVERAGE(Data!G618),"  ")</f>
        <v>206067.33333333334</v>
      </c>
      <c r="H610" s="67">
        <f>IFERROR(AVERAGE(Data!H618),"  ")</f>
        <v>882.83467227269318</v>
      </c>
      <c r="I610" s="67">
        <f>IFERROR(AVERAGE(Data!I618),"  ")</f>
        <v>672.45351813024172</v>
      </c>
      <c r="J610" s="67">
        <f>IFERROR(AVERAGE(Data!J618),"  ")</f>
        <v>143.14588920773468</v>
      </c>
      <c r="K610" s="66">
        <f>IFERROR(AVERAGE(Data!L618),"  ")</f>
        <v>21900</v>
      </c>
      <c r="L610" s="66">
        <f>IFERROR(AVERAGE(Data!M618),"  ")</f>
        <v>44404</v>
      </c>
      <c r="M610" s="66">
        <f>IFERROR(AVERAGE(Data!N618),"  ")</f>
        <v>50400</v>
      </c>
      <c r="N610" s="66">
        <f>IFERROR(AVERAGE(Data!O618),"  ")</f>
        <v>116704</v>
      </c>
      <c r="O610" s="66">
        <f>IFERROR(AVERAGE(Data!P618),"  ")</f>
        <v>98023.5</v>
      </c>
      <c r="P610" s="66">
        <f>IFERROR(AVERAGE(Data!Q618),"  ")</f>
        <v>82763.583333333328</v>
      </c>
      <c r="Q610" s="67">
        <f>IFERROR(AVERAGE(Data!R618),"  ")</f>
        <v>116.31881371640409</v>
      </c>
      <c r="R610" s="67">
        <f>IFERROR(AVERAGE(Data!S618),"  ")</f>
        <v>-42.816765838291914</v>
      </c>
      <c r="S610" s="67">
        <f>IFERROR(AVERAGE(Data!T618),"  ")</f>
        <v>18.437960334809091</v>
      </c>
      <c r="T610" s="66">
        <f>IFERROR(AVERAGE(Data!V618), " ")</f>
        <v>43500</v>
      </c>
      <c r="U610" s="66">
        <f>IFERROR(AVERAGE(Data!W618), " ")</f>
        <v>16500</v>
      </c>
      <c r="V610" s="66">
        <f>IFERROR(AVERAGE(Data!X618), " ")</f>
        <v>5600</v>
      </c>
      <c r="W610" s="66">
        <f>IFERROR(AVERAGE(Data!Y618), " ")</f>
        <v>65600</v>
      </c>
      <c r="X610" s="66">
        <f>IFERROR(AVERAGE(Data!Z618), " ")</f>
        <v>55225</v>
      </c>
      <c r="Y610" s="66">
        <f>IFERROR(AVERAGE(Data!AA618), " ")</f>
        <v>97929.083333333328</v>
      </c>
      <c r="Z610" s="67">
        <f>IFERROR(AVERAGE(Data!AB618), " ")</f>
        <v>104.5652987401771</v>
      </c>
      <c r="AA610" s="67">
        <f>IFERROR(AVERAGE(Data!AC618), " ")</f>
        <v>14.956286427976684</v>
      </c>
      <c r="AB610" s="67">
        <f>IFERROR(AVERAGE(Data!AD618), " ")</f>
        <v>-43.607151093180519</v>
      </c>
      <c r="AC610" s="66">
        <f>IFERROR(AVERAGE(Data!AF618), "  ")</f>
        <v>1600</v>
      </c>
      <c r="AD610" s="66">
        <f>IFERROR(AVERAGE(Data!AG618), "  ")</f>
        <v>3500</v>
      </c>
      <c r="AE610" s="66">
        <f>IFERROR(AVERAGE(Data!AH618), "  ")</f>
        <v>4200</v>
      </c>
      <c r="AF610" s="66">
        <f>IFERROR(AVERAGE(Data!AI618), "  ")</f>
        <v>9300</v>
      </c>
      <c r="AG610" s="66">
        <f>IFERROR(AVERAGE(Data!AJ618), "  ")</f>
        <v>3825</v>
      </c>
      <c r="AH610" s="66">
        <f>IFERROR(AVERAGE(Data!AK618), "  ")</f>
        <v>4212.5</v>
      </c>
      <c r="AI610" s="67" t="str">
        <f>IFERROR(AVERAGE(Data!AL618), "  ")</f>
        <v xml:space="preserve">  </v>
      </c>
      <c r="AJ610" s="67">
        <f>IFERROR(AVERAGE(Data!AM618), "  ")</f>
        <v>126.66666666666666</v>
      </c>
      <c r="AK610" s="67">
        <f>IFERROR(AVERAGE(Data!AN618), "  ")</f>
        <v>-9.1988130563798176</v>
      </c>
      <c r="AL610" s="66">
        <f>IFERROR(AVERAGE(Data!AP618),"  ")</f>
        <v>513415</v>
      </c>
      <c r="AM610" s="66">
        <f>IFERROR(AVERAGE(Data!AQ618),"  ")</f>
        <v>136004</v>
      </c>
      <c r="AN610" s="66">
        <f>IFERROR(AVERAGE(Data!AR618),"  ")</f>
        <v>65800</v>
      </c>
      <c r="AO610" s="66">
        <f>IFERROR(AVERAGE(Data!AS618),"  ")</f>
        <v>715219</v>
      </c>
      <c r="AP610" s="66">
        <f>IFERROR(AVERAGE(Data!AT618),"  ")</f>
        <v>658117.75</v>
      </c>
      <c r="AQ610" s="66">
        <f>IFERROR(AVERAGE(Data!AU618),"  ")</f>
        <v>390972.5</v>
      </c>
      <c r="AR610" s="67">
        <f>IFERROR(AVERAGE(Data!AV618),"  ")</f>
        <v>413.46001981420591</v>
      </c>
      <c r="AS610" s="67">
        <f>IFERROR(AVERAGE(Data!AW618),"  ")</f>
        <v>130.10184905152414</v>
      </c>
      <c r="AT610" s="67">
        <f>IFERROR(AVERAGE(Data!AX618),"  ")</f>
        <v>68.328399056199601</v>
      </c>
      <c r="AU610" s="66">
        <f>IFERROR(AVERAGE(Data!AZ618), "  ")</f>
        <v>523.61500000000001</v>
      </c>
      <c r="AV610" s="66">
        <f>IFERROR(AVERAGE(Data!BA618), "  ")</f>
        <v>116.70399999999999</v>
      </c>
      <c r="AW610" s="66">
        <f>IFERROR(AVERAGE(Data!BB618), "  ")</f>
        <v>65.599999999999994</v>
      </c>
      <c r="AX610" s="66">
        <f>IFERROR(AVERAGE(Data!BC618), "  ")</f>
        <v>9.3000000000000007</v>
      </c>
      <c r="AY610" s="66">
        <f>IFERROR(AVERAGE(Data!BD618), "  ")</f>
        <v>715.21900000000005</v>
      </c>
      <c r="AZ610" s="66">
        <f>IFERROR(AVERAGE(Data!BE618), "  ")</f>
        <v>15880.955000000004</v>
      </c>
      <c r="BA610" s="66">
        <f>IFERROR(AVERAGE(Data!BF618), "  ")</f>
        <v>1895.5159999999998</v>
      </c>
      <c r="BB610" s="66">
        <f>IFERROR(AVERAGE(Data!BG618), "  ")</f>
        <v>5207.2280000000028</v>
      </c>
      <c r="BC610" s="66">
        <f>IFERROR(AVERAGE(Data!BH618), "  ")</f>
        <v>143.44999999999999</v>
      </c>
      <c r="BD610" s="66">
        <f>IFERROR(AVERAGE(Data!BI618), "  ")</f>
        <v>23127.149000000001</v>
      </c>
    </row>
    <row r="611" spans="1:56" x14ac:dyDescent="0.25">
      <c r="A611" s="59">
        <f t="shared" si="9"/>
        <v>41888</v>
      </c>
      <c r="B611" s="66">
        <f>IFERROR(AVERAGE(Data!B619),"  ")</f>
        <v>188900</v>
      </c>
      <c r="C611" s="66">
        <f>IFERROR(AVERAGE(Data!C619),"  ")</f>
        <v>45100</v>
      </c>
      <c r="D611" s="66">
        <f>IFERROR(AVERAGE(Data!D619),"  ")</f>
        <v>1400</v>
      </c>
      <c r="E611" s="66">
        <f>IFERROR(AVERAGE(Data!E619),"  ")</f>
        <v>235400</v>
      </c>
      <c r="F611" s="66">
        <f>IFERROR(AVERAGE(Data!F619),"  ")</f>
        <v>413141.25</v>
      </c>
      <c r="G611" s="66">
        <f>IFERROR(AVERAGE(Data!G619),"  ")</f>
        <v>174707.25</v>
      </c>
      <c r="H611" s="67">
        <f>IFERROR(AVERAGE(Data!H619),"  ")</f>
        <v>337.14020427112354</v>
      </c>
      <c r="I611" s="67">
        <f>IFERROR(AVERAGE(Data!I619),"  ")</f>
        <v>713.07811146973154</v>
      </c>
      <c r="J611" s="67">
        <f>IFERROR(AVERAGE(Data!J619),"  ")</f>
        <v>136.476305362256</v>
      </c>
      <c r="K611" s="66">
        <f>IFERROR(AVERAGE(Data!L619),"  ")</f>
        <v>12700</v>
      </c>
      <c r="L611" s="66">
        <f>IFERROR(AVERAGE(Data!M619),"  ")</f>
        <v>11754</v>
      </c>
      <c r="M611" s="66">
        <f>IFERROR(AVERAGE(Data!N619),"  ")</f>
        <v>8400</v>
      </c>
      <c r="N611" s="66">
        <f>IFERROR(AVERAGE(Data!O619),"  ")</f>
        <v>32854</v>
      </c>
      <c r="O611" s="66">
        <f>IFERROR(AVERAGE(Data!P619),"  ")</f>
        <v>82652</v>
      </c>
      <c r="P611" s="66">
        <f>IFERROR(AVERAGE(Data!Q619),"  ")</f>
        <v>72892.083333333328</v>
      </c>
      <c r="Q611" s="67">
        <f>IFERROR(AVERAGE(Data!R619),"  ")</f>
        <v>-78.876915955148647</v>
      </c>
      <c r="R611" s="67">
        <f>IFERROR(AVERAGE(Data!S619),"  ")</f>
        <v>-46.650142488760657</v>
      </c>
      <c r="S611" s="67">
        <f>IFERROR(AVERAGE(Data!T619),"  ")</f>
        <v>13.389542760130556</v>
      </c>
      <c r="T611" s="66">
        <f>IFERROR(AVERAGE(Data!V619), " ")</f>
        <v>6300</v>
      </c>
      <c r="U611" s="66">
        <f>IFERROR(AVERAGE(Data!W619), " ")</f>
        <v>1750</v>
      </c>
      <c r="V611" s="66">
        <f>IFERROR(AVERAGE(Data!X619), " ")</f>
        <v>4200</v>
      </c>
      <c r="W611" s="66">
        <f>IFERROR(AVERAGE(Data!Y619), " ")</f>
        <v>12250</v>
      </c>
      <c r="X611" s="66">
        <f>IFERROR(AVERAGE(Data!Z619), " ")</f>
        <v>38862.5</v>
      </c>
      <c r="Y611" s="66">
        <f>IFERROR(AVERAGE(Data!AA619), " ")</f>
        <v>68464.583333333328</v>
      </c>
      <c r="Z611" s="67">
        <f>IFERROR(AVERAGE(Data!AB619), " ")</f>
        <v>-69.975490196078425</v>
      </c>
      <c r="AA611" s="67">
        <f>IFERROR(AVERAGE(Data!AC619), " ")</f>
        <v>12.249613679361083</v>
      </c>
      <c r="AB611" s="67">
        <f>IFERROR(AVERAGE(Data!AD619), " ")</f>
        <v>-43.237075130085501</v>
      </c>
      <c r="AC611" s="66">
        <f>IFERROR(AVERAGE(Data!AF619), "  ")</f>
        <v>1600</v>
      </c>
      <c r="AD611" s="66">
        <f>IFERROR(AVERAGE(Data!AG619), "  ")</f>
        <v>1750</v>
      </c>
      <c r="AE611" s="66">
        <f>IFERROR(AVERAGE(Data!AH619), "  ")</f>
        <v>0</v>
      </c>
      <c r="AF611" s="66">
        <f>IFERROR(AVERAGE(Data!AI619), "  ")</f>
        <v>3350</v>
      </c>
      <c r="AG611" s="66">
        <f>IFERROR(AVERAGE(Data!AJ619), "  ")</f>
        <v>4662.5</v>
      </c>
      <c r="AH611" s="66">
        <f>IFERROR(AVERAGE(Data!AK619), "  ")</f>
        <v>4194.25</v>
      </c>
      <c r="AI611" s="67" t="str">
        <f>IFERROR(AVERAGE(Data!AL619), "  ")</f>
        <v xml:space="preserve">  </v>
      </c>
      <c r="AJ611" s="67">
        <f>IFERROR(AVERAGE(Data!AM619), "  ")</f>
        <v>255.23809523809521</v>
      </c>
      <c r="AK611" s="67">
        <f>IFERROR(AVERAGE(Data!AN619), "  ")</f>
        <v>11.164093699707944</v>
      </c>
      <c r="AL611" s="66">
        <f>IFERROR(AVERAGE(Data!AP619),"  ")</f>
        <v>209500</v>
      </c>
      <c r="AM611" s="66">
        <f>IFERROR(AVERAGE(Data!AQ619),"  ")</f>
        <v>60354</v>
      </c>
      <c r="AN611" s="66">
        <f>IFERROR(AVERAGE(Data!AR619),"  ")</f>
        <v>14000</v>
      </c>
      <c r="AO611" s="66">
        <f>IFERROR(AVERAGE(Data!AS619),"  ")</f>
        <v>283854</v>
      </c>
      <c r="AP611" s="66">
        <f>IFERROR(AVERAGE(Data!AT619),"  ")</f>
        <v>539318.25</v>
      </c>
      <c r="AQ611" s="66">
        <f>IFERROR(AVERAGE(Data!AU619),"  ")</f>
        <v>320258.16666666669</v>
      </c>
      <c r="AR611" s="67">
        <f>IFERROR(AVERAGE(Data!AV619),"  ")</f>
        <v>13.457187852237929</v>
      </c>
      <c r="AS611" s="67">
        <f>IFERROR(AVERAGE(Data!AW619),"  ")</f>
        <v>123.16263259272438</v>
      </c>
      <c r="AT611" s="67">
        <f>IFERROR(AVERAGE(Data!AX619),"  ")</f>
        <v>68.401092035644155</v>
      </c>
      <c r="AU611" s="66">
        <f>IFERROR(AVERAGE(Data!AZ619), "  ")</f>
        <v>235.4</v>
      </c>
      <c r="AV611" s="66">
        <f>IFERROR(AVERAGE(Data!BA619), "  ")</f>
        <v>32.853999999999999</v>
      </c>
      <c r="AW611" s="66">
        <f>IFERROR(AVERAGE(Data!BB619), "  ")</f>
        <v>12.25</v>
      </c>
      <c r="AX611" s="66">
        <f>IFERROR(AVERAGE(Data!BC619), "  ")</f>
        <v>3.35</v>
      </c>
      <c r="AY611" s="66">
        <f>IFERROR(AVERAGE(Data!BD619), "  ")</f>
        <v>283.85399999999998</v>
      </c>
      <c r="AZ611" s="66">
        <f>IFERROR(AVERAGE(Data!BE619), "  ")</f>
        <v>16116.355000000003</v>
      </c>
      <c r="BA611" s="66">
        <f>IFERROR(AVERAGE(Data!BF619), "  ")</f>
        <v>1928.37</v>
      </c>
      <c r="BB611" s="66">
        <f>IFERROR(AVERAGE(Data!BG619), "  ")</f>
        <v>5219.4780000000028</v>
      </c>
      <c r="BC611" s="66">
        <f>IFERROR(AVERAGE(Data!BH619), "  ")</f>
        <v>146.79999999999998</v>
      </c>
      <c r="BD611" s="66">
        <f>IFERROR(AVERAGE(Data!BI619), "  ")</f>
        <v>23411.003000000001</v>
      </c>
    </row>
    <row r="612" spans="1:56" x14ac:dyDescent="0.25">
      <c r="A612" s="59">
        <f t="shared" si="9"/>
        <v>41895</v>
      </c>
      <c r="B612" s="66">
        <f>IFERROR(AVERAGE(Data!B620),"  ")</f>
        <v>132700</v>
      </c>
      <c r="C612" s="66">
        <f>IFERROR(AVERAGE(Data!C620),"  ")</f>
        <v>54000</v>
      </c>
      <c r="D612" s="66">
        <f>IFERROR(AVERAGE(Data!D620),"  ")</f>
        <v>1400</v>
      </c>
      <c r="E612" s="66">
        <f>IFERROR(AVERAGE(Data!E620),"  ")</f>
        <v>188100</v>
      </c>
      <c r="F612" s="66">
        <f>IFERROR(AVERAGE(Data!F620),"  ")</f>
        <v>354866.25</v>
      </c>
      <c r="G612" s="66">
        <f>IFERROR(AVERAGE(Data!G620),"  ")</f>
        <v>139915.58333333334</v>
      </c>
      <c r="H612" s="67">
        <f>IFERROR(AVERAGE(Data!H620),"  ")</f>
        <v>143.65284974093265</v>
      </c>
      <c r="I612" s="67">
        <f>IFERROR(AVERAGE(Data!I620),"  ")</f>
        <v>554.36051335951765</v>
      </c>
      <c r="J612" s="67">
        <f>IFERROR(AVERAGE(Data!J620),"  ")</f>
        <v>153.62882499983618</v>
      </c>
      <c r="K612" s="66">
        <f>IFERROR(AVERAGE(Data!L620),"  ")</f>
        <v>14100</v>
      </c>
      <c r="L612" s="66">
        <f>IFERROR(AVERAGE(Data!M620),"  ")</f>
        <v>8700</v>
      </c>
      <c r="M612" s="66">
        <f>IFERROR(AVERAGE(Data!N620),"  ")</f>
        <v>1400</v>
      </c>
      <c r="N612" s="66">
        <f>IFERROR(AVERAGE(Data!O620),"  ")</f>
        <v>24200</v>
      </c>
      <c r="O612" s="66">
        <f>IFERROR(AVERAGE(Data!P620),"  ")</f>
        <v>61552</v>
      </c>
      <c r="P612" s="66">
        <f>IFERROR(AVERAGE(Data!Q620),"  ")</f>
        <v>61018.333333333336</v>
      </c>
      <c r="Q612" s="67">
        <f>IFERROR(AVERAGE(Data!R620),"  ")</f>
        <v>-75.064399793920657</v>
      </c>
      <c r="R612" s="67">
        <f>IFERROR(AVERAGE(Data!S620),"  ")</f>
        <v>-49.49434445296891</v>
      </c>
      <c r="S612" s="67">
        <f>IFERROR(AVERAGE(Data!T620),"  ")</f>
        <v>0.87460052989538628</v>
      </c>
      <c r="T612" s="66">
        <f>IFERROR(AVERAGE(Data!V620), " ")</f>
        <v>4500</v>
      </c>
      <c r="U612" s="66">
        <f>IFERROR(AVERAGE(Data!W620), " ")</f>
        <v>8450</v>
      </c>
      <c r="V612" s="66">
        <f>IFERROR(AVERAGE(Data!X620), " ")</f>
        <v>15400</v>
      </c>
      <c r="W612" s="66">
        <f>IFERROR(AVERAGE(Data!Y620), " ")</f>
        <v>28350</v>
      </c>
      <c r="X612" s="66">
        <f>IFERROR(AVERAGE(Data!Z620), " ")</f>
        <v>39512.5</v>
      </c>
      <c r="Y612" s="66">
        <f>IFERROR(AVERAGE(Data!AA620), " ")</f>
        <v>64575.416666666664</v>
      </c>
      <c r="Z612" s="67">
        <f>IFERROR(AVERAGE(Data!AB620), " ")</f>
        <v>-25.590551181102363</v>
      </c>
      <c r="AA612" s="67">
        <f>IFERROR(AVERAGE(Data!AC620), " ")</f>
        <v>8.9489067196073524</v>
      </c>
      <c r="AB612" s="67">
        <f>IFERROR(AVERAGE(Data!AD620), " ")</f>
        <v>-38.811854356340447</v>
      </c>
      <c r="AC612" s="66">
        <f>IFERROR(AVERAGE(Data!AF620), "  ")</f>
        <v>8000</v>
      </c>
      <c r="AD612" s="66">
        <f>IFERROR(AVERAGE(Data!AG620), "  ")</f>
        <v>0</v>
      </c>
      <c r="AE612" s="66">
        <f>IFERROR(AVERAGE(Data!AH620), "  ")</f>
        <v>0</v>
      </c>
      <c r="AF612" s="66">
        <f>IFERROR(AVERAGE(Data!AI620), "  ")</f>
        <v>8000</v>
      </c>
      <c r="AG612" s="66">
        <f>IFERROR(AVERAGE(Data!AJ620), "  ")</f>
        <v>5862.5</v>
      </c>
      <c r="AH612" s="66">
        <f>IFERROR(AVERAGE(Data!AK620), "  ")</f>
        <v>4473.416666666667</v>
      </c>
      <c r="AI612" s="67">
        <f>IFERROR(AVERAGE(Data!AL620), "  ")</f>
        <v>150</v>
      </c>
      <c r="AJ612" s="67">
        <f>IFERROR(AVERAGE(Data!AM620), "  ")</f>
        <v>177.51479289940829</v>
      </c>
      <c r="AK612" s="67">
        <f>IFERROR(AVERAGE(Data!AN620), "  ")</f>
        <v>31.051955067901105</v>
      </c>
      <c r="AL612" s="66">
        <f>IFERROR(AVERAGE(Data!AP620),"  ")</f>
        <v>159300</v>
      </c>
      <c r="AM612" s="66">
        <f>IFERROR(AVERAGE(Data!AQ620),"  ")</f>
        <v>71150</v>
      </c>
      <c r="AN612" s="66">
        <f>IFERROR(AVERAGE(Data!AR620),"  ")</f>
        <v>18200</v>
      </c>
      <c r="AO612" s="66">
        <f>IFERROR(AVERAGE(Data!AS620),"  ")</f>
        <v>248650</v>
      </c>
      <c r="AP612" s="66">
        <f>IFERROR(AVERAGE(Data!AT620),"  ")</f>
        <v>461793.25</v>
      </c>
      <c r="AQ612" s="66">
        <f>IFERROR(AVERAGE(Data!AU620),"  ")</f>
        <v>269982.75</v>
      </c>
      <c r="AR612" s="67">
        <f>IFERROR(AVERAGE(Data!AV620),"  ")</f>
        <v>15.356065877986547</v>
      </c>
      <c r="AS612" s="67">
        <f>IFERROR(AVERAGE(Data!AW620),"  ")</f>
        <v>115.30629609943959</v>
      </c>
      <c r="AT612" s="67">
        <f>IFERROR(AVERAGE(Data!AX620),"  ")</f>
        <v>71.045464941741642</v>
      </c>
      <c r="AU612" s="66">
        <f>IFERROR(AVERAGE(Data!AZ620), "  ")</f>
        <v>188.1</v>
      </c>
      <c r="AV612" s="66">
        <f>IFERROR(AVERAGE(Data!BA620), "  ")</f>
        <v>24.2</v>
      </c>
      <c r="AW612" s="66">
        <f>IFERROR(AVERAGE(Data!BB620), "  ")</f>
        <v>28.35</v>
      </c>
      <c r="AX612" s="66">
        <f>IFERROR(AVERAGE(Data!BC620), "  ")</f>
        <v>8</v>
      </c>
      <c r="AY612" s="66">
        <f>IFERROR(AVERAGE(Data!BD620), "  ")</f>
        <v>248.65</v>
      </c>
      <c r="AZ612" s="66">
        <f>IFERROR(AVERAGE(Data!BE620), "  ")</f>
        <v>16304.455000000004</v>
      </c>
      <c r="BA612" s="66">
        <f>IFERROR(AVERAGE(Data!BF620), "  ")</f>
        <v>1952.57</v>
      </c>
      <c r="BB612" s="66">
        <f>IFERROR(AVERAGE(Data!BG620), "  ")</f>
        <v>5247.8280000000032</v>
      </c>
      <c r="BC612" s="66">
        <f>IFERROR(AVERAGE(Data!BH620), "  ")</f>
        <v>154.79999999999998</v>
      </c>
      <c r="BD612" s="66">
        <f>IFERROR(AVERAGE(Data!BI620), "  ")</f>
        <v>23659.653000000002</v>
      </c>
    </row>
    <row r="613" spans="1:56" x14ac:dyDescent="0.25">
      <c r="A613" s="59">
        <f t="shared" si="9"/>
        <v>41902</v>
      </c>
      <c r="B613" s="66">
        <f>IFERROR(AVERAGE(Data!B621),"  ")</f>
        <v>129800</v>
      </c>
      <c r="C613" s="66">
        <f>IFERROR(AVERAGE(Data!C621),"  ")</f>
        <v>112413</v>
      </c>
      <c r="D613" s="66">
        <f>IFERROR(AVERAGE(Data!D621),"  ")</f>
        <v>2800</v>
      </c>
      <c r="E613" s="66">
        <f>IFERROR(AVERAGE(Data!E621),"  ")</f>
        <v>245013</v>
      </c>
      <c r="F613" s="66">
        <f>IFERROR(AVERAGE(Data!F621),"  ")</f>
        <v>298032</v>
      </c>
      <c r="G613" s="66">
        <f>IFERROR(AVERAGE(Data!G621),"  ")</f>
        <v>139484.83333333334</v>
      </c>
      <c r="H613" s="67">
        <f>IFERROR(AVERAGE(Data!H621),"  ")</f>
        <v>77.867876588021787</v>
      </c>
      <c r="I613" s="67">
        <f>IFERROR(AVERAGE(Data!I621),"  ")</f>
        <v>270.13872502142351</v>
      </c>
      <c r="J613" s="67">
        <f>IFERROR(AVERAGE(Data!J621),"  ")</f>
        <v>113.66624089357384</v>
      </c>
      <c r="K613" s="66">
        <f>IFERROR(AVERAGE(Data!L621),"  ")</f>
        <v>6300</v>
      </c>
      <c r="L613" s="66">
        <f>IFERROR(AVERAGE(Data!M621),"  ")</f>
        <v>0</v>
      </c>
      <c r="M613" s="66">
        <f>IFERROR(AVERAGE(Data!N621),"  ")</f>
        <v>44800</v>
      </c>
      <c r="N613" s="66">
        <f>IFERROR(AVERAGE(Data!O621),"  ")</f>
        <v>51100</v>
      </c>
      <c r="O613" s="66">
        <f>IFERROR(AVERAGE(Data!P621),"  ")</f>
        <v>56214.5</v>
      </c>
      <c r="P613" s="66">
        <f>IFERROR(AVERAGE(Data!Q621),"  ")</f>
        <v>53329.5</v>
      </c>
      <c r="Q613" s="67">
        <f>IFERROR(AVERAGE(Data!R621),"  ")</f>
        <v>-53.162236480293302</v>
      </c>
      <c r="R613" s="67">
        <f>IFERROR(AVERAGE(Data!S621),"  ")</f>
        <v>-45.900258880366472</v>
      </c>
      <c r="S613" s="67">
        <f>IFERROR(AVERAGE(Data!T621),"  ")</f>
        <v>5.4097638267750492</v>
      </c>
      <c r="T613" s="66">
        <f>IFERROR(AVERAGE(Data!V621), " ")</f>
        <v>1600</v>
      </c>
      <c r="U613" s="66">
        <f>IFERROR(AVERAGE(Data!W621), " ")</f>
        <v>5250</v>
      </c>
      <c r="V613" s="66">
        <f>IFERROR(AVERAGE(Data!X621), " ")</f>
        <v>30800</v>
      </c>
      <c r="W613" s="66">
        <f>IFERROR(AVERAGE(Data!Y621), " ")</f>
        <v>37650</v>
      </c>
      <c r="X613" s="66">
        <f>IFERROR(AVERAGE(Data!Z621), " ")</f>
        <v>35962.5</v>
      </c>
      <c r="Y613" s="66">
        <f>IFERROR(AVERAGE(Data!AA621), " ")</f>
        <v>56402.583333333336</v>
      </c>
      <c r="Z613" s="67">
        <f>IFERROR(AVERAGE(Data!AB621), " ")</f>
        <v>3.292181069958855</v>
      </c>
      <c r="AA613" s="67">
        <f>IFERROR(AVERAGE(Data!AC621), " ")</f>
        <v>-2.4203285894531246</v>
      </c>
      <c r="AB613" s="67">
        <f>IFERROR(AVERAGE(Data!AD621), " ")</f>
        <v>-36.239622594118771</v>
      </c>
      <c r="AC613" s="66">
        <f>IFERROR(AVERAGE(Data!AF621), "  ")</f>
        <v>0</v>
      </c>
      <c r="AD613" s="66">
        <f>IFERROR(AVERAGE(Data!AG621), "  ")</f>
        <v>7000</v>
      </c>
      <c r="AE613" s="66">
        <f>IFERROR(AVERAGE(Data!AH621), "  ")</f>
        <v>2800</v>
      </c>
      <c r="AF613" s="66">
        <f>IFERROR(AVERAGE(Data!AI621), "  ")</f>
        <v>9800</v>
      </c>
      <c r="AG613" s="66">
        <f>IFERROR(AVERAGE(Data!AJ621), "  ")</f>
        <v>7612.5</v>
      </c>
      <c r="AH613" s="66">
        <f>IFERROR(AVERAGE(Data!AK621), "  ")</f>
        <v>3044.25</v>
      </c>
      <c r="AI613" s="67" t="str">
        <f>IFERROR(AVERAGE(Data!AL621), "  ")</f>
        <v xml:space="preserve">  </v>
      </c>
      <c r="AJ613" s="67">
        <f>IFERROR(AVERAGE(Data!AM621), "  ")</f>
        <v>851.5625</v>
      </c>
      <c r="AK613" s="67">
        <f>IFERROR(AVERAGE(Data!AN621), "  ")</f>
        <v>150.06159152500618</v>
      </c>
      <c r="AL613" s="66">
        <f>IFERROR(AVERAGE(Data!AP621),"  ")</f>
        <v>137700</v>
      </c>
      <c r="AM613" s="66">
        <f>IFERROR(AVERAGE(Data!AQ621),"  ")</f>
        <v>124663</v>
      </c>
      <c r="AN613" s="66">
        <f>IFERROR(AVERAGE(Data!AR621),"  ")</f>
        <v>81200</v>
      </c>
      <c r="AO613" s="66">
        <f>IFERROR(AVERAGE(Data!AS621),"  ")</f>
        <v>343563</v>
      </c>
      <c r="AP613" s="66">
        <f>IFERROR(AVERAGE(Data!AT621),"  ")</f>
        <v>397821.5</v>
      </c>
      <c r="AQ613" s="66">
        <f>IFERROR(AVERAGE(Data!AU621),"  ")</f>
        <v>252261.16666666666</v>
      </c>
      <c r="AR613" s="67">
        <f>IFERROR(AVERAGE(Data!AV621),"  ")</f>
        <v>21.271796681962574</v>
      </c>
      <c r="AS613" s="67">
        <f>IFERROR(AVERAGE(Data!AW621),"  ")</f>
        <v>79.132304436414387</v>
      </c>
      <c r="AT613" s="67">
        <f>IFERROR(AVERAGE(Data!AX621),"  ")</f>
        <v>57.702235844201155</v>
      </c>
      <c r="AU613" s="66">
        <f>IFERROR(AVERAGE(Data!AZ621), "  ")</f>
        <v>245.01300000000001</v>
      </c>
      <c r="AV613" s="66">
        <f>IFERROR(AVERAGE(Data!BA621), "  ")</f>
        <v>51.1</v>
      </c>
      <c r="AW613" s="66">
        <f>IFERROR(AVERAGE(Data!BB621), "  ")</f>
        <v>37.65</v>
      </c>
      <c r="AX613" s="66">
        <f>IFERROR(AVERAGE(Data!BC621), "  ")</f>
        <v>9.8000000000000007</v>
      </c>
      <c r="AY613" s="66">
        <f>IFERROR(AVERAGE(Data!BD621), "  ")</f>
        <v>343.56299999999999</v>
      </c>
      <c r="AZ613" s="66">
        <f>IFERROR(AVERAGE(Data!BE621), "  ")</f>
        <v>16549.468000000004</v>
      </c>
      <c r="BA613" s="66">
        <f>IFERROR(AVERAGE(Data!BF621), "  ")</f>
        <v>2003.6699999999998</v>
      </c>
      <c r="BB613" s="66">
        <f>IFERROR(AVERAGE(Data!BG621), "  ")</f>
        <v>5285.4780000000028</v>
      </c>
      <c r="BC613" s="66">
        <f>IFERROR(AVERAGE(Data!BH621), "  ")</f>
        <v>164.6</v>
      </c>
      <c r="BD613" s="66">
        <f>IFERROR(AVERAGE(Data!BI621), "  ")</f>
        <v>24003.216</v>
      </c>
    </row>
    <row r="614" spans="1:56" x14ac:dyDescent="0.25">
      <c r="A614" s="59">
        <f t="shared" si="9"/>
        <v>41909</v>
      </c>
      <c r="B614" s="66">
        <f>IFERROR(AVERAGE(Data!B622),"  ")</f>
        <v>90400</v>
      </c>
      <c r="C614" s="66">
        <f>IFERROR(AVERAGE(Data!C622),"  ")</f>
        <v>190600</v>
      </c>
      <c r="D614" s="66">
        <f>IFERROR(AVERAGE(Data!D622),"  ")</f>
        <v>1400</v>
      </c>
      <c r="E614" s="66">
        <f>IFERROR(AVERAGE(Data!E622),"  ")</f>
        <v>282400</v>
      </c>
      <c r="F614" s="66">
        <f>IFERROR(AVERAGE(Data!F622),"  ")</f>
        <v>237728.25</v>
      </c>
      <c r="G614" s="66">
        <f>IFERROR(AVERAGE(Data!G622),"  ")</f>
        <v>164187.5</v>
      </c>
      <c r="H614" s="67">
        <f>IFERROR(AVERAGE(Data!H622),"  ")</f>
        <v>56.998788040517255</v>
      </c>
      <c r="I614" s="67">
        <f>IFERROR(AVERAGE(Data!I622),"  ")</f>
        <v>111.93851214913279</v>
      </c>
      <c r="J614" s="67">
        <f>IFERROR(AVERAGE(Data!J622),"  ")</f>
        <v>44.790711838599172</v>
      </c>
      <c r="K614" s="66">
        <f>IFERROR(AVERAGE(Data!L622),"  ")</f>
        <v>6100</v>
      </c>
      <c r="L614" s="66">
        <f>IFERROR(AVERAGE(Data!M622),"  ")</f>
        <v>3250</v>
      </c>
      <c r="M614" s="66">
        <f>IFERROR(AVERAGE(Data!N622),"  ")</f>
        <v>8400</v>
      </c>
      <c r="N614" s="66">
        <f>IFERROR(AVERAGE(Data!O622),"  ")</f>
        <v>17750</v>
      </c>
      <c r="O614" s="66">
        <f>IFERROR(AVERAGE(Data!P622),"  ")</f>
        <v>31476</v>
      </c>
      <c r="P614" s="66">
        <f>IFERROR(AVERAGE(Data!Q622),"  ")</f>
        <v>55436.083333333336</v>
      </c>
      <c r="Q614" s="67">
        <f>IFERROR(AVERAGE(Data!R622),"  ")</f>
        <v>-73.9545121056493</v>
      </c>
      <c r="R614" s="67">
        <f>IFERROR(AVERAGE(Data!S622),"  ")</f>
        <v>-70.708828483421584</v>
      </c>
      <c r="S614" s="67">
        <f>IFERROR(AVERAGE(Data!T622),"  ")</f>
        <v>-43.221096969031905</v>
      </c>
      <c r="T614" s="66">
        <f>IFERROR(AVERAGE(Data!V622), " ")</f>
        <v>4600</v>
      </c>
      <c r="U614" s="66">
        <f>IFERROR(AVERAGE(Data!W622), " ")</f>
        <v>5250</v>
      </c>
      <c r="V614" s="66">
        <f>IFERROR(AVERAGE(Data!X622), " ")</f>
        <v>41700</v>
      </c>
      <c r="W614" s="66">
        <f>IFERROR(AVERAGE(Data!Y622), " ")</f>
        <v>51550</v>
      </c>
      <c r="X614" s="66">
        <f>IFERROR(AVERAGE(Data!Z622), " ")</f>
        <v>32450</v>
      </c>
      <c r="Y614" s="66">
        <f>IFERROR(AVERAGE(Data!AA622), " ")</f>
        <v>57804.25</v>
      </c>
      <c r="Z614" s="67">
        <f>IFERROR(AVERAGE(Data!AB622), " ")</f>
        <v>85.76576576576575</v>
      </c>
      <c r="AA614" s="67">
        <f>IFERROR(AVERAGE(Data!AC622), " ")</f>
        <v>-9.2941998602375957</v>
      </c>
      <c r="AB614" s="67">
        <f>IFERROR(AVERAGE(Data!AD622), " ")</f>
        <v>-43.862259262943468</v>
      </c>
      <c r="AC614" s="66">
        <f>IFERROR(AVERAGE(Data!AF622), "  ")</f>
        <v>1500</v>
      </c>
      <c r="AD614" s="66">
        <f>IFERROR(AVERAGE(Data!AG622), "  ")</f>
        <v>0</v>
      </c>
      <c r="AE614" s="66">
        <f>IFERROR(AVERAGE(Data!AH622), "  ")</f>
        <v>8400</v>
      </c>
      <c r="AF614" s="66">
        <f>IFERROR(AVERAGE(Data!AI622), "  ")</f>
        <v>9900</v>
      </c>
      <c r="AG614" s="66">
        <f>IFERROR(AVERAGE(Data!AJ622), "  ")</f>
        <v>7762.5</v>
      </c>
      <c r="AH614" s="66">
        <f>IFERROR(AVERAGE(Data!AK622), "  ")</f>
        <v>2027.5833333333333</v>
      </c>
      <c r="AI614" s="67" t="str">
        <f>IFERROR(AVERAGE(Data!AL622), "  ")</f>
        <v xml:space="preserve">  </v>
      </c>
      <c r="AJ614" s="67">
        <f>IFERROR(AVERAGE(Data!AM622), "  ")</f>
        <v>870.3125</v>
      </c>
      <c r="AK614" s="67">
        <f>IFERROR(AVERAGE(Data!AN622), "  ")</f>
        <v>282.84493033578559</v>
      </c>
      <c r="AL614" s="66">
        <f>IFERROR(AVERAGE(Data!AP622),"  ")</f>
        <v>102600</v>
      </c>
      <c r="AM614" s="66">
        <f>IFERROR(AVERAGE(Data!AQ622),"  ")</f>
        <v>199100</v>
      </c>
      <c r="AN614" s="66">
        <f>IFERROR(AVERAGE(Data!AR622),"  ")</f>
        <v>59900</v>
      </c>
      <c r="AO614" s="66">
        <f>IFERROR(AVERAGE(Data!AS622),"  ")</f>
        <v>361600</v>
      </c>
      <c r="AP614" s="66">
        <f>IFERROR(AVERAGE(Data!AT622),"  ")</f>
        <v>309416.75</v>
      </c>
      <c r="AQ614" s="66">
        <f>IFERROR(AVERAGE(Data!AU622),"  ")</f>
        <v>279455.41666666669</v>
      </c>
      <c r="AR614" s="67">
        <f>IFERROR(AVERAGE(Data!AV622),"  ")</f>
        <v>31.121860654013787</v>
      </c>
      <c r="AS614" s="67">
        <f>IFERROR(AVERAGE(Data!AW622),"  ")</f>
        <v>20.770386705828404</v>
      </c>
      <c r="AT614" s="67">
        <f>IFERROR(AVERAGE(Data!AX622),"  ")</f>
        <v>10.721328536304986</v>
      </c>
      <c r="AU614" s="66">
        <f>IFERROR(AVERAGE(Data!AZ622), "  ")</f>
        <v>282.39999999999998</v>
      </c>
      <c r="AV614" s="66">
        <f>IFERROR(AVERAGE(Data!BA622), "  ")</f>
        <v>17.75</v>
      </c>
      <c r="AW614" s="66">
        <f>IFERROR(AVERAGE(Data!BB622), "  ")</f>
        <v>51.55</v>
      </c>
      <c r="AX614" s="66">
        <f>IFERROR(AVERAGE(Data!BC622), "  ")</f>
        <v>9.9</v>
      </c>
      <c r="AY614" s="66">
        <f>IFERROR(AVERAGE(Data!BD622), "  ")</f>
        <v>361.6</v>
      </c>
      <c r="AZ614" s="66">
        <f>IFERROR(AVERAGE(Data!BE622), "  ")</f>
        <v>16831.868000000006</v>
      </c>
      <c r="BA614" s="66">
        <f>IFERROR(AVERAGE(Data!BF622), "  ")</f>
        <v>2021.4199999999998</v>
      </c>
      <c r="BB614" s="66">
        <f>IFERROR(AVERAGE(Data!BG622), "  ")</f>
        <v>5337.028000000003</v>
      </c>
      <c r="BC614" s="66">
        <f>IFERROR(AVERAGE(Data!BH622), "  ")</f>
        <v>174.5</v>
      </c>
      <c r="BD614" s="66">
        <f>IFERROR(AVERAGE(Data!BI622), "  ")</f>
        <v>24364.815999999999</v>
      </c>
    </row>
    <row r="615" spans="1:56" x14ac:dyDescent="0.25">
      <c r="A615" s="59">
        <f t="shared" si="9"/>
        <v>41916</v>
      </c>
      <c r="B615" s="66">
        <f>IFERROR(AVERAGE(Data!B623),"  ")</f>
        <v>166096</v>
      </c>
      <c r="C615" s="66">
        <f>IFERROR(AVERAGE(Data!C623),"  ")</f>
        <v>165254</v>
      </c>
      <c r="D615" s="66">
        <f>IFERROR(AVERAGE(Data!D623),"  ")</f>
        <v>2800</v>
      </c>
      <c r="E615" s="66">
        <f>IFERROR(AVERAGE(Data!E623),"  ")</f>
        <v>334150</v>
      </c>
      <c r="F615" s="66">
        <f>IFERROR(AVERAGE(Data!F623),"  ")</f>
        <v>262415.75</v>
      </c>
      <c r="G615" s="66">
        <f>IFERROR(AVERAGE(Data!G623),"  ")</f>
        <v>187025.25</v>
      </c>
      <c r="H615" s="67">
        <f>IFERROR(AVERAGE(Data!H623),"  ")</f>
        <v>43.627767032022355</v>
      </c>
      <c r="I615" s="67">
        <f>IFERROR(AVERAGE(Data!I623),"  ")</f>
        <v>67.28390339679413</v>
      </c>
      <c r="J615" s="67">
        <f>IFERROR(AVERAGE(Data!J623),"  ")</f>
        <v>40.310332428375318</v>
      </c>
      <c r="K615" s="66">
        <f>IFERROR(AVERAGE(Data!L623),"  ")</f>
        <v>7800</v>
      </c>
      <c r="L615" s="66">
        <f>IFERROR(AVERAGE(Data!M623),"  ")</f>
        <v>1600</v>
      </c>
      <c r="M615" s="66">
        <f>IFERROR(AVERAGE(Data!N623),"  ")</f>
        <v>22400</v>
      </c>
      <c r="N615" s="66">
        <f>IFERROR(AVERAGE(Data!O623),"  ")</f>
        <v>31800</v>
      </c>
      <c r="O615" s="66">
        <f>IFERROR(AVERAGE(Data!P623),"  ")</f>
        <v>31212.5</v>
      </c>
      <c r="P615" s="66">
        <f>IFERROR(AVERAGE(Data!Q623),"  ")</f>
        <v>46300.083333333336</v>
      </c>
      <c r="Q615" s="67">
        <f>IFERROR(AVERAGE(Data!R623),"  ")</f>
        <v>-51.37614678899083</v>
      </c>
      <c r="R615" s="67">
        <f>IFERROR(AVERAGE(Data!S623),"  ")</f>
        <v>-63.246982631733886</v>
      </c>
      <c r="S615" s="67">
        <f>IFERROR(AVERAGE(Data!T623),"  ")</f>
        <v>-32.586514423120192</v>
      </c>
      <c r="T615" s="66">
        <f>IFERROR(AVERAGE(Data!V623), " ")</f>
        <v>65000</v>
      </c>
      <c r="U615" s="66">
        <f>IFERROR(AVERAGE(Data!W623), " ")</f>
        <v>23000</v>
      </c>
      <c r="V615" s="66">
        <f>IFERROR(AVERAGE(Data!X623), " ")</f>
        <v>44800</v>
      </c>
      <c r="W615" s="66">
        <f>IFERROR(AVERAGE(Data!Y623), " ")</f>
        <v>132800</v>
      </c>
      <c r="X615" s="66">
        <f>IFERROR(AVERAGE(Data!Z623), " ")</f>
        <v>62587.5</v>
      </c>
      <c r="Y615" s="66">
        <f>IFERROR(AVERAGE(Data!AA623), " ")</f>
        <v>69460.833333333328</v>
      </c>
      <c r="Z615" s="67">
        <f>IFERROR(AVERAGE(Data!AB623), " ")</f>
        <v>89.714285714285722</v>
      </c>
      <c r="AA615" s="67">
        <f>IFERROR(AVERAGE(Data!AC623), " ")</f>
        <v>45.298897272199646</v>
      </c>
      <c r="AB615" s="67">
        <f>IFERROR(AVERAGE(Data!AD623), " ")</f>
        <v>-9.8952647175266524</v>
      </c>
      <c r="AC615" s="66">
        <f>IFERROR(AVERAGE(Data!AF623), "  ")</f>
        <v>4700</v>
      </c>
      <c r="AD615" s="66" t="str">
        <f>IFERROR(AVERAGE(Data!AG623), "  ")</f>
        <v xml:space="preserve">  </v>
      </c>
      <c r="AE615" s="66">
        <f>IFERROR(AVERAGE(Data!AH623), "  ")</f>
        <v>7000</v>
      </c>
      <c r="AF615" s="66">
        <f>IFERROR(AVERAGE(Data!AI623), "  ")</f>
        <v>11700</v>
      </c>
      <c r="AG615" s="66">
        <f>IFERROR(AVERAGE(Data!AJ623), "  ")</f>
        <v>9850</v>
      </c>
      <c r="AH615" s="66">
        <f>IFERROR(AVERAGE(Data!AK623), "  ")</f>
        <v>1400</v>
      </c>
      <c r="AI615" s="67">
        <f>IFERROR(AVERAGE(Data!AL623), "  ")</f>
        <v>735.71428571428578</v>
      </c>
      <c r="AJ615" s="67">
        <f>IFERROR(AVERAGE(Data!AM623), "  ")</f>
        <v>756.52173913043475</v>
      </c>
      <c r="AK615" s="67">
        <f>IFERROR(AVERAGE(Data!AN623), "  ")</f>
        <v>603.57142857142856</v>
      </c>
      <c r="AL615" s="66">
        <f>IFERROR(AVERAGE(Data!AP623),"  ")</f>
        <v>243596</v>
      </c>
      <c r="AM615" s="66">
        <f>IFERROR(AVERAGE(Data!AQ623),"  ")</f>
        <v>189854</v>
      </c>
      <c r="AN615" s="66">
        <f>IFERROR(AVERAGE(Data!AR623),"  ")</f>
        <v>77000</v>
      </c>
      <c r="AO615" s="66">
        <f>IFERROR(AVERAGE(Data!AS623),"  ")</f>
        <v>510450</v>
      </c>
      <c r="AP615" s="66">
        <f>IFERROR(AVERAGE(Data!AT623),"  ")</f>
        <v>366065.75</v>
      </c>
      <c r="AQ615" s="66">
        <f>IFERROR(AVERAGE(Data!AU623),"  ")</f>
        <v>304186.16666666669</v>
      </c>
      <c r="AR615" s="67">
        <f>IFERROR(AVERAGE(Data!AV623),"  ")</f>
        <v>38.164839626471789</v>
      </c>
      <c r="AS615" s="67">
        <f>IFERROR(AVERAGE(Data!AW623),"  ")</f>
        <v>27.986738620054297</v>
      </c>
      <c r="AT615" s="67">
        <f>IFERROR(AVERAGE(Data!AX623),"  ")</f>
        <v>20.342668442625865</v>
      </c>
      <c r="AU615" s="66">
        <f>IFERROR(AVERAGE(Data!AZ623), "  ")</f>
        <v>334.15</v>
      </c>
      <c r="AV615" s="66">
        <f>IFERROR(AVERAGE(Data!BA623), "  ")</f>
        <v>31.8</v>
      </c>
      <c r="AW615" s="66">
        <f>IFERROR(AVERAGE(Data!BB623), "  ")</f>
        <v>132.80000000000001</v>
      </c>
      <c r="AX615" s="66">
        <f>IFERROR(AVERAGE(Data!BC623), "  ")</f>
        <v>11.7</v>
      </c>
      <c r="AY615" s="66">
        <f>IFERROR(AVERAGE(Data!BD623), "  ")</f>
        <v>510.45</v>
      </c>
      <c r="AZ615" s="66">
        <f>IFERROR(AVERAGE(Data!BE623), "  ")</f>
        <v>17166.018000000007</v>
      </c>
      <c r="BA615" s="66">
        <f>IFERROR(AVERAGE(Data!BF623), "  ")</f>
        <v>2053.2199999999998</v>
      </c>
      <c r="BB615" s="66">
        <f>IFERROR(AVERAGE(Data!BG623), "  ")</f>
        <v>5469.8280000000032</v>
      </c>
      <c r="BC615" s="66">
        <f>IFERROR(AVERAGE(Data!BH623), "  ")</f>
        <v>186.2</v>
      </c>
      <c r="BD615" s="66">
        <f>IFERROR(AVERAGE(Data!BI623), "  ")</f>
        <v>24875.266</v>
      </c>
    </row>
    <row r="616" spans="1:56" x14ac:dyDescent="0.25">
      <c r="A616" s="59">
        <f t="shared" si="9"/>
        <v>41923</v>
      </c>
      <c r="B616" s="66">
        <f>IFERROR(AVERAGE(Data!B624),"  ")</f>
        <v>127200</v>
      </c>
      <c r="C616" s="66">
        <f>IFERROR(AVERAGE(Data!C624),"  ")</f>
        <v>163540</v>
      </c>
      <c r="D616" s="66">
        <f>IFERROR(AVERAGE(Data!D624),"  ")</f>
        <v>1400</v>
      </c>
      <c r="E616" s="66">
        <f>IFERROR(AVERAGE(Data!E624),"  ")</f>
        <v>292140</v>
      </c>
      <c r="F616" s="66">
        <f>IFERROR(AVERAGE(Data!F624),"  ")</f>
        <v>288425.75</v>
      </c>
      <c r="G616" s="66">
        <f>IFERROR(AVERAGE(Data!G624),"  ")</f>
        <v>209871.5</v>
      </c>
      <c r="H616" s="67">
        <f>IFERROR(AVERAGE(Data!H624),"  ")</f>
        <v>37.552734669278287</v>
      </c>
      <c r="I616" s="67">
        <f>IFERROR(AVERAGE(Data!I624),"  ")</f>
        <v>51.273965525832033</v>
      </c>
      <c r="J616" s="67">
        <f>IFERROR(AVERAGE(Data!J624),"  ")</f>
        <v>37.42968911929443</v>
      </c>
      <c r="K616" s="66">
        <f>IFERROR(AVERAGE(Data!L624),"  ")</f>
        <v>9300</v>
      </c>
      <c r="L616" s="66">
        <f>IFERROR(AVERAGE(Data!M624),"  ")</f>
        <v>5090</v>
      </c>
      <c r="M616" s="66">
        <f>IFERROR(AVERAGE(Data!N624),"  ")</f>
        <v>5600</v>
      </c>
      <c r="N616" s="66">
        <f>IFERROR(AVERAGE(Data!O624),"  ")</f>
        <v>19990</v>
      </c>
      <c r="O616" s="66">
        <f>IFERROR(AVERAGE(Data!P624),"  ")</f>
        <v>30160</v>
      </c>
      <c r="P616" s="66">
        <f>IFERROR(AVERAGE(Data!Q624),"  ")</f>
        <v>41482.666666666664</v>
      </c>
      <c r="Q616" s="67">
        <f>IFERROR(AVERAGE(Data!R624),"  ")</f>
        <v>-38.015503875968989</v>
      </c>
      <c r="R616" s="67">
        <f>IFERROR(AVERAGE(Data!S624),"  ")</f>
        <v>-56.114950891233171</v>
      </c>
      <c r="S616" s="67">
        <f>IFERROR(AVERAGE(Data!T624),"  ")</f>
        <v>-27.29493443044484</v>
      </c>
      <c r="T616" s="66">
        <f>IFERROR(AVERAGE(Data!V624), " ")</f>
        <v>167100</v>
      </c>
      <c r="U616" s="66">
        <f>IFERROR(AVERAGE(Data!W624), " ")</f>
        <v>110700</v>
      </c>
      <c r="V616" s="66">
        <f>IFERROR(AVERAGE(Data!X624), " ")</f>
        <v>62000</v>
      </c>
      <c r="W616" s="66">
        <f>IFERROR(AVERAGE(Data!Y624), " ")</f>
        <v>339800</v>
      </c>
      <c r="X616" s="66">
        <f>IFERROR(AVERAGE(Data!Z624), " ")</f>
        <v>140450</v>
      </c>
      <c r="Y616" s="66">
        <f>IFERROR(AVERAGE(Data!AA624), " ")</f>
        <v>118829</v>
      </c>
      <c r="Z616" s="67">
        <f>IFERROR(AVERAGE(Data!AB624), " ")</f>
        <v>94.4492131616595</v>
      </c>
      <c r="AA616" s="67">
        <f>IFERROR(AVERAGE(Data!AC624), " ")</f>
        <v>81.841721961482449</v>
      </c>
      <c r="AB616" s="67">
        <f>IFERROR(AVERAGE(Data!AD624), " ")</f>
        <v>18.195053396056515</v>
      </c>
      <c r="AC616" s="66">
        <f>IFERROR(AVERAGE(Data!AF624), "  ")</f>
        <v>0</v>
      </c>
      <c r="AD616" s="66">
        <f>IFERROR(AVERAGE(Data!AG624), "  ")</f>
        <v>0</v>
      </c>
      <c r="AE616" s="66">
        <f>IFERROR(AVERAGE(Data!AH624), "  ")</f>
        <v>4200</v>
      </c>
      <c r="AF616" s="66">
        <f>IFERROR(AVERAGE(Data!AI624), "  ")</f>
        <v>4200</v>
      </c>
      <c r="AG616" s="66">
        <f>IFERROR(AVERAGE(Data!AJ624), "  ")</f>
        <v>8900</v>
      </c>
      <c r="AH616" s="66">
        <f>IFERROR(AVERAGE(Data!AK624), "  ")</f>
        <v>3211.3333333333335</v>
      </c>
      <c r="AI616" s="67">
        <f>IFERROR(AVERAGE(Data!AL624), "  ")</f>
        <v>-68.50629874025195</v>
      </c>
      <c r="AJ616" s="67">
        <f>IFERROR(AVERAGE(Data!AM624), "  ")</f>
        <v>141.58523344191099</v>
      </c>
      <c r="AK616" s="67">
        <f>IFERROR(AVERAGE(Data!AN624), "  ")</f>
        <v>177.14345028025741</v>
      </c>
      <c r="AL616" s="66">
        <f>IFERROR(AVERAGE(Data!AP624),"  ")</f>
        <v>303600</v>
      </c>
      <c r="AM616" s="66">
        <f>IFERROR(AVERAGE(Data!AQ624),"  ")</f>
        <v>279330</v>
      </c>
      <c r="AN616" s="66">
        <f>IFERROR(AVERAGE(Data!AR624),"  ")</f>
        <v>73200</v>
      </c>
      <c r="AO616" s="66">
        <f>IFERROR(AVERAGE(Data!AS624),"  ")</f>
        <v>656130</v>
      </c>
      <c r="AP616" s="66">
        <f>IFERROR(AVERAGE(Data!AT624),"  ")</f>
        <v>467935.75</v>
      </c>
      <c r="AQ616" s="66">
        <f>IFERROR(AVERAGE(Data!AU624),"  ")</f>
        <v>373394.5</v>
      </c>
      <c r="AR616" s="67">
        <f>IFERROR(AVERAGE(Data!AV624),"  ")</f>
        <v>51.629229062673332</v>
      </c>
      <c r="AS616" s="67">
        <f>IFERROR(AVERAGE(Data!AW624),"  ")</f>
        <v>37.502387522001925</v>
      </c>
      <c r="AT616" s="67">
        <f>IFERROR(AVERAGE(Data!AX624),"  ")</f>
        <v>25.319400794601954</v>
      </c>
      <c r="AU616" s="66">
        <f>IFERROR(AVERAGE(Data!AZ624), "  ")</f>
        <v>292.14</v>
      </c>
      <c r="AV616" s="66">
        <f>IFERROR(AVERAGE(Data!BA624), "  ")</f>
        <v>19.989999999999998</v>
      </c>
      <c r="AW616" s="66">
        <f>IFERROR(AVERAGE(Data!BB624), "  ")</f>
        <v>339.8</v>
      </c>
      <c r="AX616" s="66">
        <f>IFERROR(AVERAGE(Data!BC624), "  ")</f>
        <v>4.2</v>
      </c>
      <c r="AY616" s="66">
        <f>IFERROR(AVERAGE(Data!BD624), "  ")</f>
        <v>656.13</v>
      </c>
      <c r="AZ616" s="66">
        <f>IFERROR(AVERAGE(Data!BE624), "  ")</f>
        <v>17458.158000000007</v>
      </c>
      <c r="BA616" s="66">
        <f>IFERROR(AVERAGE(Data!BF624), "  ")</f>
        <v>2073.2099999999996</v>
      </c>
      <c r="BB616" s="66">
        <f>IFERROR(AVERAGE(Data!BG624), "  ")</f>
        <v>5809.6280000000033</v>
      </c>
      <c r="BC616" s="66">
        <f>IFERROR(AVERAGE(Data!BH624), "  ")</f>
        <v>190.39999999999998</v>
      </c>
      <c r="BD616" s="66">
        <f>IFERROR(AVERAGE(Data!BI624), "  ")</f>
        <v>25531.396000000001</v>
      </c>
    </row>
    <row r="617" spans="1:56" x14ac:dyDescent="0.25">
      <c r="A617" s="59">
        <f t="shared" si="9"/>
        <v>41930</v>
      </c>
      <c r="B617" s="66">
        <f>IFERROR(AVERAGE(Data!B625),"  ")</f>
        <v>124899</v>
      </c>
      <c r="C617" s="66">
        <f>IFERROR(AVERAGE(Data!C625),"  ")</f>
        <v>116900</v>
      </c>
      <c r="D617" s="66">
        <f>IFERROR(AVERAGE(Data!D625),"  ")</f>
        <v>0</v>
      </c>
      <c r="E617" s="66">
        <f>IFERROR(AVERAGE(Data!E625),"  ")</f>
        <v>241799</v>
      </c>
      <c r="F617" s="66">
        <f>IFERROR(AVERAGE(Data!F625),"  ")</f>
        <v>287622.25</v>
      </c>
      <c r="G617" s="66">
        <f>IFERROR(AVERAGE(Data!G625),"  ")</f>
        <v>232714.66666666666</v>
      </c>
      <c r="H617" s="67">
        <f>IFERROR(AVERAGE(Data!H625),"  ")</f>
        <v>-17.474744027303757</v>
      </c>
      <c r="I617" s="67">
        <f>IFERROR(AVERAGE(Data!I625),"  ")</f>
        <v>25.338160251354157</v>
      </c>
      <c r="J617" s="67">
        <f>IFERROR(AVERAGE(Data!J625),"  ")</f>
        <v>23.59438024247147</v>
      </c>
      <c r="K617" s="66">
        <f>IFERROR(AVERAGE(Data!L625),"  ")</f>
        <v>3200</v>
      </c>
      <c r="L617" s="66">
        <f>IFERROR(AVERAGE(Data!M625),"  ")</f>
        <v>0</v>
      </c>
      <c r="M617" s="66">
        <f>IFERROR(AVERAGE(Data!N625),"  ")</f>
        <v>9800</v>
      </c>
      <c r="N617" s="66">
        <f>IFERROR(AVERAGE(Data!O625),"  ")</f>
        <v>13000</v>
      </c>
      <c r="O617" s="66">
        <f>IFERROR(AVERAGE(Data!P625),"  ")</f>
        <v>20635</v>
      </c>
      <c r="P617" s="66">
        <f>IFERROR(AVERAGE(Data!Q625),"  ")</f>
        <v>35084</v>
      </c>
      <c r="Q617" s="67">
        <f>IFERROR(AVERAGE(Data!R625),"  ")</f>
        <v>-60.122699386503072</v>
      </c>
      <c r="R617" s="67">
        <f>IFERROR(AVERAGE(Data!S625),"  ")</f>
        <v>-58.39717741935484</v>
      </c>
      <c r="S617" s="67">
        <f>IFERROR(AVERAGE(Data!T625),"  ")</f>
        <v>-41.1840155056436</v>
      </c>
      <c r="T617" s="66">
        <f>IFERROR(AVERAGE(Data!V625), " ")</f>
        <v>192600</v>
      </c>
      <c r="U617" s="66">
        <f>IFERROR(AVERAGE(Data!W625), " ")</f>
        <v>122500</v>
      </c>
      <c r="V617" s="66">
        <f>IFERROR(AVERAGE(Data!X625), " ")</f>
        <v>35000</v>
      </c>
      <c r="W617" s="66">
        <f>IFERROR(AVERAGE(Data!Y625), " ")</f>
        <v>350100</v>
      </c>
      <c r="X617" s="66">
        <f>IFERROR(AVERAGE(Data!Z625), " ")</f>
        <v>218562.5</v>
      </c>
      <c r="Y617" s="66">
        <f>IFERROR(AVERAGE(Data!AA625), " ")</f>
        <v>221019.75</v>
      </c>
      <c r="Z617" s="67">
        <f>IFERROR(AVERAGE(Data!AB625), " ")</f>
        <v>-22.234562416703685</v>
      </c>
      <c r="AA617" s="67">
        <f>IFERROR(AVERAGE(Data!AC625), " ")</f>
        <v>20.96997370969973</v>
      </c>
      <c r="AB617" s="67">
        <f>IFERROR(AVERAGE(Data!AD625), " ")</f>
        <v>-1.1117784722858515</v>
      </c>
      <c r="AC617" s="66">
        <f>IFERROR(AVERAGE(Data!AF625), "  ")</f>
        <v>0</v>
      </c>
      <c r="AD617" s="66">
        <f>IFERROR(AVERAGE(Data!AG625), "  ")</f>
        <v>0</v>
      </c>
      <c r="AE617" s="66">
        <f>IFERROR(AVERAGE(Data!AH625), "  ")</f>
        <v>4200</v>
      </c>
      <c r="AF617" s="66">
        <f>IFERROR(AVERAGE(Data!AI625), "  ")</f>
        <v>4200</v>
      </c>
      <c r="AG617" s="66">
        <f>IFERROR(AVERAGE(Data!AJ625), "  ")</f>
        <v>7500</v>
      </c>
      <c r="AH617" s="66">
        <f>IFERROR(AVERAGE(Data!AK625), "  ")</f>
        <v>7012.666666666667</v>
      </c>
      <c r="AI617" s="67">
        <f>IFERROR(AVERAGE(Data!AL625), "  ")</f>
        <v>-78.571428571428569</v>
      </c>
      <c r="AJ617" s="67">
        <f>IFERROR(AVERAGE(Data!AM625), "  ")</f>
        <v>-12.628145386766077</v>
      </c>
      <c r="AK617" s="67">
        <f>IFERROR(AVERAGE(Data!AN625), "  ")</f>
        <v>6.9493297842000201</v>
      </c>
      <c r="AL617" s="66">
        <f>IFERROR(AVERAGE(Data!AP625),"  ")</f>
        <v>320699</v>
      </c>
      <c r="AM617" s="66">
        <f>IFERROR(AVERAGE(Data!AQ625),"  ")</f>
        <v>239400</v>
      </c>
      <c r="AN617" s="66">
        <f>IFERROR(AVERAGE(Data!AR625),"  ")</f>
        <v>49000</v>
      </c>
      <c r="AO617" s="66">
        <f>IFERROR(AVERAGE(Data!AS625),"  ")</f>
        <v>609099</v>
      </c>
      <c r="AP617" s="66">
        <f>IFERROR(AVERAGE(Data!AT625),"  ")</f>
        <v>534319.75</v>
      </c>
      <c r="AQ617" s="66">
        <f>IFERROR(AVERAGE(Data!AU625),"  ")</f>
        <v>495831.08333333331</v>
      </c>
      <c r="AR617" s="67">
        <f>IFERROR(AVERAGE(Data!AV625),"  ")</f>
        <v>-23.422303243650987</v>
      </c>
      <c r="AS617" s="67">
        <f>IFERROR(AVERAGE(Data!AW625),"  ")</f>
        <v>14.088976717570301</v>
      </c>
      <c r="AT617" s="67">
        <f>IFERROR(AVERAGE(Data!AX625),"  ")</f>
        <v>7.7624553926547213</v>
      </c>
      <c r="AU617" s="66">
        <f>IFERROR(AVERAGE(Data!AZ625), "  ")</f>
        <v>241.79900000000001</v>
      </c>
      <c r="AV617" s="66">
        <f>IFERROR(AVERAGE(Data!BA625), "  ")</f>
        <v>13</v>
      </c>
      <c r="AW617" s="66">
        <f>IFERROR(AVERAGE(Data!BB625), "  ")</f>
        <v>350.1</v>
      </c>
      <c r="AX617" s="66">
        <f>IFERROR(AVERAGE(Data!BC625), "  ")</f>
        <v>4.2</v>
      </c>
      <c r="AY617" s="66">
        <f>IFERROR(AVERAGE(Data!BD625), "  ")</f>
        <v>609.09900000000005</v>
      </c>
      <c r="AZ617" s="66">
        <f>IFERROR(AVERAGE(Data!BE625), "  ")</f>
        <v>17699.957000000006</v>
      </c>
      <c r="BA617" s="66">
        <f>IFERROR(AVERAGE(Data!BF625), "  ")</f>
        <v>2086.2099999999996</v>
      </c>
      <c r="BB617" s="66">
        <f>IFERROR(AVERAGE(Data!BG625), "  ")</f>
        <v>6159.7280000000037</v>
      </c>
      <c r="BC617" s="66">
        <f>IFERROR(AVERAGE(Data!BH625), "  ")</f>
        <v>194.59999999999997</v>
      </c>
      <c r="BD617" s="66">
        <f>IFERROR(AVERAGE(Data!BI625), "  ")</f>
        <v>26140.494999999999</v>
      </c>
    </row>
    <row r="618" spans="1:56" x14ac:dyDescent="0.25">
      <c r="A618" s="59">
        <f t="shared" si="9"/>
        <v>41937</v>
      </c>
      <c r="B618" s="66">
        <f>IFERROR(AVERAGE(Data!B626),"  ")</f>
        <v>113048</v>
      </c>
      <c r="C618" s="66">
        <f>IFERROR(AVERAGE(Data!C626),"  ")</f>
        <v>78500</v>
      </c>
      <c r="D618" s="66">
        <f>IFERROR(AVERAGE(Data!D626),"  ")</f>
        <v>0</v>
      </c>
      <c r="E618" s="66">
        <f>IFERROR(AVERAGE(Data!E626),"  ")</f>
        <v>191548</v>
      </c>
      <c r="F618" s="66">
        <f>IFERROR(AVERAGE(Data!F626),"  ")</f>
        <v>264909.25</v>
      </c>
      <c r="G618" s="66">
        <f>IFERROR(AVERAGE(Data!G626),"  ")</f>
        <v>233231.16666666666</v>
      </c>
      <c r="H618" s="67">
        <f>IFERROR(AVERAGE(Data!H626),"  ")</f>
        <v>-22.941566931509605</v>
      </c>
      <c r="I618" s="67">
        <f>IFERROR(AVERAGE(Data!I626),"  ")</f>
        <v>7.4019190986500227</v>
      </c>
      <c r="J618" s="67">
        <f>IFERROR(AVERAGE(Data!J626),"  ")</f>
        <v>13.58226852185993</v>
      </c>
      <c r="K618" s="66">
        <f>IFERROR(AVERAGE(Data!L626),"  ")</f>
        <v>3200</v>
      </c>
      <c r="L618" s="66">
        <f>IFERROR(AVERAGE(Data!M626),"  ")</f>
        <v>0</v>
      </c>
      <c r="M618" s="66">
        <f>IFERROR(AVERAGE(Data!N626),"  ")</f>
        <v>3000</v>
      </c>
      <c r="N618" s="66">
        <f>IFERROR(AVERAGE(Data!O626),"  ")</f>
        <v>6200</v>
      </c>
      <c r="O618" s="66">
        <f>IFERROR(AVERAGE(Data!P626),"  ")</f>
        <v>17747.5</v>
      </c>
      <c r="P618" s="66">
        <f>IFERROR(AVERAGE(Data!Q626),"  ")</f>
        <v>25976.833333333332</v>
      </c>
      <c r="Q618" s="67">
        <f>IFERROR(AVERAGE(Data!R626),"  ")</f>
        <v>-58.80398671096345</v>
      </c>
      <c r="R618" s="67">
        <f>IFERROR(AVERAGE(Data!S626),"  ")</f>
        <v>-51.142463867859597</v>
      </c>
      <c r="S618" s="67">
        <f>IFERROR(AVERAGE(Data!T626),"  ")</f>
        <v>-31.679509306369134</v>
      </c>
      <c r="T618" s="66">
        <f>IFERROR(AVERAGE(Data!V626), " ")</f>
        <v>426200</v>
      </c>
      <c r="U618" s="66">
        <f>IFERROR(AVERAGE(Data!W626), " ")</f>
        <v>66050</v>
      </c>
      <c r="V618" s="66">
        <f>IFERROR(AVERAGE(Data!X626), " ")</f>
        <v>44000</v>
      </c>
      <c r="W618" s="66">
        <f>IFERROR(AVERAGE(Data!Y626), " ")</f>
        <v>536250</v>
      </c>
      <c r="X618" s="66">
        <f>IFERROR(AVERAGE(Data!Z626), " ")</f>
        <v>339737.5</v>
      </c>
      <c r="Y618" s="66">
        <f>IFERROR(AVERAGE(Data!AA626), " ")</f>
        <v>308490.66666666669</v>
      </c>
      <c r="Z618" s="67">
        <f>IFERROR(AVERAGE(Data!AB626), " ")</f>
        <v>-6.7509690074129765</v>
      </c>
      <c r="AA618" s="67">
        <f>IFERROR(AVERAGE(Data!AC626), " ")</f>
        <v>7.0019991763928591</v>
      </c>
      <c r="AB618" s="67">
        <f>IFERROR(AVERAGE(Data!AD626), " ")</f>
        <v>10.128939611355058</v>
      </c>
      <c r="AC618" s="66">
        <f>IFERROR(AVERAGE(Data!AF626), "  ")</f>
        <v>3100</v>
      </c>
      <c r="AD618" s="66">
        <f>IFERROR(AVERAGE(Data!AG626), "  ")</f>
        <v>0</v>
      </c>
      <c r="AE618" s="66">
        <f>IFERROR(AVERAGE(Data!AH626), "  ")</f>
        <v>0</v>
      </c>
      <c r="AF618" s="66">
        <f>IFERROR(AVERAGE(Data!AI626), "  ")</f>
        <v>3100</v>
      </c>
      <c r="AG618" s="66">
        <f>IFERROR(AVERAGE(Data!AJ626), "  ")</f>
        <v>5800</v>
      </c>
      <c r="AH618" s="66">
        <f>IFERROR(AVERAGE(Data!AK626), "  ")</f>
        <v>9225.1666666666661</v>
      </c>
      <c r="AI618" s="67">
        <f>IFERROR(AVERAGE(Data!AL626), "  ")</f>
        <v>-46.551724137931039</v>
      </c>
      <c r="AJ618" s="67">
        <f>IFERROR(AVERAGE(Data!AM626), "  ")</f>
        <v>-42.19653179190751</v>
      </c>
      <c r="AK618" s="67">
        <f>IFERROR(AVERAGE(Data!AN626), "  ")</f>
        <v>-37.128507163375545</v>
      </c>
      <c r="AL618" s="66">
        <f>IFERROR(AVERAGE(Data!AP626),"  ")</f>
        <v>545548</v>
      </c>
      <c r="AM618" s="66">
        <f>IFERROR(AVERAGE(Data!AQ626),"  ")</f>
        <v>144550</v>
      </c>
      <c r="AN618" s="66">
        <f>IFERROR(AVERAGE(Data!AR626),"  ")</f>
        <v>47000</v>
      </c>
      <c r="AO618" s="66">
        <f>IFERROR(AVERAGE(Data!AS626),"  ")</f>
        <v>737098</v>
      </c>
      <c r="AP618" s="66">
        <f>IFERROR(AVERAGE(Data!AT626),"  ")</f>
        <v>628194.25</v>
      </c>
      <c r="AQ618" s="66">
        <f>IFERROR(AVERAGE(Data!AU626),"  ")</f>
        <v>576923.83333333337</v>
      </c>
      <c r="AR618" s="67">
        <f>IFERROR(AVERAGE(Data!AV626),"  ")</f>
        <v>-12.717614488133776</v>
      </c>
      <c r="AS618" s="67">
        <f>IFERROR(AVERAGE(Data!AW626),"  ")</f>
        <v>2.8954558185930956</v>
      </c>
      <c r="AT618" s="67">
        <f>IFERROR(AVERAGE(Data!AX626),"  ")</f>
        <v>8.8868605705605841</v>
      </c>
      <c r="AU618" s="66">
        <f>IFERROR(AVERAGE(Data!AZ626), "  ")</f>
        <v>191.548</v>
      </c>
      <c r="AV618" s="66">
        <f>IFERROR(AVERAGE(Data!BA626), "  ")</f>
        <v>6.2</v>
      </c>
      <c r="AW618" s="66">
        <f>IFERROR(AVERAGE(Data!BB626), "  ")</f>
        <v>536.25</v>
      </c>
      <c r="AX618" s="66">
        <f>IFERROR(AVERAGE(Data!BC626), "  ")</f>
        <v>3.1</v>
      </c>
      <c r="AY618" s="66">
        <f>IFERROR(AVERAGE(Data!BD626), "  ")</f>
        <v>737.09799999999996</v>
      </c>
      <c r="AZ618" s="66">
        <f>IFERROR(AVERAGE(Data!BE626), "  ")</f>
        <v>17891.505000000005</v>
      </c>
      <c r="BA618" s="66">
        <f>IFERROR(AVERAGE(Data!BF626), "  ")</f>
        <v>2092.4099999999994</v>
      </c>
      <c r="BB618" s="66">
        <f>IFERROR(AVERAGE(Data!BG626), "  ")</f>
        <v>6695.9780000000037</v>
      </c>
      <c r="BC618" s="66">
        <f>IFERROR(AVERAGE(Data!BH626), "  ")</f>
        <v>197.69999999999996</v>
      </c>
      <c r="BD618" s="66">
        <f>IFERROR(AVERAGE(Data!BI626), "  ")</f>
        <v>26877.593000000001</v>
      </c>
    </row>
    <row r="619" spans="1:56" x14ac:dyDescent="0.25">
      <c r="A619" s="59">
        <f t="shared" si="9"/>
        <v>41944</v>
      </c>
      <c r="B619" s="66">
        <f>IFERROR(AVERAGE(Data!B627),"  ")</f>
        <v>87600</v>
      </c>
      <c r="C619" s="66">
        <f>IFERROR(AVERAGE(Data!C627),"  ")</f>
        <v>31950</v>
      </c>
      <c r="D619" s="66">
        <f>IFERROR(AVERAGE(Data!D627),"  ")</f>
        <v>0</v>
      </c>
      <c r="E619" s="66">
        <f>IFERROR(AVERAGE(Data!E627),"  ")</f>
        <v>119550</v>
      </c>
      <c r="F619" s="66">
        <f>IFERROR(AVERAGE(Data!F627),"  ")</f>
        <v>211259.25</v>
      </c>
      <c r="G619" s="66">
        <f>IFERROR(AVERAGE(Data!G627),"  ")</f>
        <v>250591.16666666666</v>
      </c>
      <c r="H619" s="67">
        <f>IFERROR(AVERAGE(Data!H627),"  ")</f>
        <v>-45.097588978185996</v>
      </c>
      <c r="I619" s="67">
        <f>IFERROR(AVERAGE(Data!I627),"  ")</f>
        <v>-13.036001518973272</v>
      </c>
      <c r="J619" s="67">
        <f>IFERROR(AVERAGE(Data!J627),"  ")</f>
        <v>-15.695651682321865</v>
      </c>
      <c r="K619" s="66">
        <f>IFERROR(AVERAGE(Data!L627),"  ")</f>
        <v>0</v>
      </c>
      <c r="L619" s="66">
        <f>IFERROR(AVERAGE(Data!M627),"  ")</f>
        <v>1750</v>
      </c>
      <c r="M619" s="66">
        <f>IFERROR(AVERAGE(Data!N627),"  ")</f>
        <v>7000</v>
      </c>
      <c r="N619" s="66">
        <f>IFERROR(AVERAGE(Data!O627),"  ")</f>
        <v>8750</v>
      </c>
      <c r="O619" s="66">
        <f>IFERROR(AVERAGE(Data!P627),"  ")</f>
        <v>11985</v>
      </c>
      <c r="P619" s="66">
        <f>IFERROR(AVERAGE(Data!Q627),"  ")</f>
        <v>21947.333333333332</v>
      </c>
      <c r="Q619" s="67">
        <f>IFERROR(AVERAGE(Data!R627),"  ")</f>
        <v>-61.95652173913043</v>
      </c>
      <c r="R619" s="67">
        <f>IFERROR(AVERAGE(Data!S627),"  ")</f>
        <v>-53.411078717201164</v>
      </c>
      <c r="S619" s="67">
        <f>IFERROR(AVERAGE(Data!T627),"  ")</f>
        <v>-45.391999027976063</v>
      </c>
      <c r="T619" s="66">
        <f>IFERROR(AVERAGE(Data!V627), " ")</f>
        <v>357120</v>
      </c>
      <c r="U619" s="66">
        <f>IFERROR(AVERAGE(Data!W627), " ")</f>
        <v>284850</v>
      </c>
      <c r="V619" s="66">
        <f>IFERROR(AVERAGE(Data!X627), " ")</f>
        <v>49500</v>
      </c>
      <c r="W619" s="66">
        <f>IFERROR(AVERAGE(Data!Y627), " ")</f>
        <v>691470</v>
      </c>
      <c r="X619" s="66">
        <f>IFERROR(AVERAGE(Data!Z627), " ")</f>
        <v>479405</v>
      </c>
      <c r="Y619" s="66">
        <f>IFERROR(AVERAGE(Data!AA627), " ")</f>
        <v>402926.25</v>
      </c>
      <c r="Z619" s="67">
        <f>IFERROR(AVERAGE(Data!AB627), " ")</f>
        <v>13.109862822781949</v>
      </c>
      <c r="AA619" s="67">
        <f>IFERROR(AVERAGE(Data!AC627), " ")</f>
        <v>5.8669533038635757</v>
      </c>
      <c r="AB619" s="67">
        <f>IFERROR(AVERAGE(Data!AD627), " ")</f>
        <v>18.980830859245334</v>
      </c>
      <c r="AC619" s="66">
        <f>IFERROR(AVERAGE(Data!AF627), "  ")</f>
        <v>18700</v>
      </c>
      <c r="AD619" s="66">
        <f>IFERROR(AVERAGE(Data!AG627), "  ")</f>
        <v>0</v>
      </c>
      <c r="AE619" s="66">
        <f>IFERROR(AVERAGE(Data!AH627), "  ")</f>
        <v>0</v>
      </c>
      <c r="AF619" s="66">
        <f>IFERROR(AVERAGE(Data!AI627), "  ")</f>
        <v>18700</v>
      </c>
      <c r="AG619" s="66">
        <f>IFERROR(AVERAGE(Data!AJ627), "  ")</f>
        <v>7550</v>
      </c>
      <c r="AH619" s="66">
        <f>IFERROR(AVERAGE(Data!AK627), "  ")</f>
        <v>9621</v>
      </c>
      <c r="AI619" s="67">
        <f>IFERROR(AVERAGE(Data!AL627), "  ")</f>
        <v>310.98901098901092</v>
      </c>
      <c r="AJ619" s="67">
        <f>IFERROR(AVERAGE(Data!AM627), "  ")</f>
        <v>-30.231483620570167</v>
      </c>
      <c r="AK619" s="67">
        <f>IFERROR(AVERAGE(Data!AN627), "  ")</f>
        <v>-21.525828915913102</v>
      </c>
      <c r="AL619" s="66">
        <f>IFERROR(AVERAGE(Data!AP627),"  ")</f>
        <v>463420</v>
      </c>
      <c r="AM619" s="66">
        <f>IFERROR(AVERAGE(Data!AQ627),"  ")</f>
        <v>318550</v>
      </c>
      <c r="AN619" s="66">
        <f>IFERROR(AVERAGE(Data!AR627),"  ")</f>
        <v>56500</v>
      </c>
      <c r="AO619" s="66">
        <f>IFERROR(AVERAGE(Data!AS627),"  ")</f>
        <v>838470</v>
      </c>
      <c r="AP619" s="66">
        <f>IFERROR(AVERAGE(Data!AT627),"  ")</f>
        <v>710199.25</v>
      </c>
      <c r="AQ619" s="66">
        <f>IFERROR(AVERAGE(Data!AU627),"  ")</f>
        <v>685085.75</v>
      </c>
      <c r="AR619" s="67">
        <f>IFERROR(AVERAGE(Data!AV627),"  ")</f>
        <v>-2.1194780452612916</v>
      </c>
      <c r="AS619" s="67">
        <f>IFERROR(AVERAGE(Data!AW627),"  ")</f>
        <v>-3.0194480214007391</v>
      </c>
      <c r="AT619" s="67">
        <f>IFERROR(AVERAGE(Data!AX627),"  ")</f>
        <v>3.6657454924438282</v>
      </c>
      <c r="AU619" s="66">
        <f>IFERROR(AVERAGE(Data!AZ627), "  ")</f>
        <v>119.55</v>
      </c>
      <c r="AV619" s="66">
        <f>IFERROR(AVERAGE(Data!BA627), "  ")</f>
        <v>8.75</v>
      </c>
      <c r="AW619" s="66">
        <f>IFERROR(AVERAGE(Data!BB627), "  ")</f>
        <v>691.47</v>
      </c>
      <c r="AX619" s="66">
        <f>IFERROR(AVERAGE(Data!BC627), "  ")</f>
        <v>18.7</v>
      </c>
      <c r="AY619" s="66">
        <f>IFERROR(AVERAGE(Data!BD627), "  ")</f>
        <v>838.47</v>
      </c>
      <c r="AZ619" s="66">
        <f>IFERROR(AVERAGE(Data!BE627), "  ")</f>
        <v>18011.055000000004</v>
      </c>
      <c r="BA619" s="66">
        <f>IFERROR(AVERAGE(Data!BF627), "  ")</f>
        <v>2101.1599999999994</v>
      </c>
      <c r="BB619" s="66">
        <f>IFERROR(AVERAGE(Data!BG627), "  ")</f>
        <v>7387.448000000004</v>
      </c>
      <c r="BC619" s="66">
        <f>IFERROR(AVERAGE(Data!BH627), "  ")</f>
        <v>216.39999999999995</v>
      </c>
      <c r="BD619" s="66">
        <f>IFERROR(AVERAGE(Data!BI627), "  ")</f>
        <v>27716.063000000002</v>
      </c>
    </row>
    <row r="620" spans="1:56" x14ac:dyDescent="0.25">
      <c r="A620" s="59">
        <f t="shared" si="9"/>
        <v>41951</v>
      </c>
      <c r="B620" s="66">
        <f>IFERROR(AVERAGE(Data!B628),"  ")</f>
        <v>171100</v>
      </c>
      <c r="C620" s="66">
        <f>IFERROR(AVERAGE(Data!C628),"  ")</f>
        <v>72850</v>
      </c>
      <c r="D620" s="66">
        <f>IFERROR(AVERAGE(Data!D628),"  ")</f>
        <v>0</v>
      </c>
      <c r="E620" s="66">
        <f>IFERROR(AVERAGE(Data!E628),"  ")</f>
        <v>243950</v>
      </c>
      <c r="F620" s="66">
        <f>IFERROR(AVERAGE(Data!F628),"  ")</f>
        <v>199211.75</v>
      </c>
      <c r="G620" s="66">
        <f>IFERROR(AVERAGE(Data!G628),"  ")</f>
        <v>269829.41666666669</v>
      </c>
      <c r="H620" s="67">
        <f>IFERROR(AVERAGE(Data!H628),"  ")</f>
        <v>-20.692457737321202</v>
      </c>
      <c r="I620" s="67">
        <f>IFERROR(AVERAGE(Data!I628),"  ")</f>
        <v>-25.313681842678726</v>
      </c>
      <c r="J620" s="67">
        <f>IFERROR(AVERAGE(Data!J628),"  ")</f>
        <v>-26.171226080180908</v>
      </c>
      <c r="K620" s="66">
        <f>IFERROR(AVERAGE(Data!L628),"  ")</f>
        <v>3200</v>
      </c>
      <c r="L620" s="66">
        <f>IFERROR(AVERAGE(Data!M628),"  ")</f>
        <v>1877</v>
      </c>
      <c r="M620" s="66">
        <f>IFERROR(AVERAGE(Data!N628),"  ")</f>
        <v>2800</v>
      </c>
      <c r="N620" s="66">
        <f>IFERROR(AVERAGE(Data!O628),"  ")</f>
        <v>7877</v>
      </c>
      <c r="O620" s="66">
        <f>IFERROR(AVERAGE(Data!P628),"  ")</f>
        <v>8956.75</v>
      </c>
      <c r="P620" s="66">
        <f>IFERROR(AVERAGE(Data!Q628),"  ")</f>
        <v>17529.166666666668</v>
      </c>
      <c r="Q620" s="67">
        <f>IFERROR(AVERAGE(Data!R628),"  ")</f>
        <v>-41.651851851851852</v>
      </c>
      <c r="R620" s="67">
        <f>IFERROR(AVERAGE(Data!S628),"  ")</f>
        <v>-57.424836601307192</v>
      </c>
      <c r="S620" s="67">
        <f>IFERROR(AVERAGE(Data!T628),"  ")</f>
        <v>-48.903731875445686</v>
      </c>
      <c r="T620" s="66">
        <f>IFERROR(AVERAGE(Data!V628), " ")</f>
        <v>448400</v>
      </c>
      <c r="U620" s="66">
        <f>IFERROR(AVERAGE(Data!W628), " ")</f>
        <v>292508</v>
      </c>
      <c r="V620" s="66">
        <f>IFERROR(AVERAGE(Data!X628), " ")</f>
        <v>61600</v>
      </c>
      <c r="W620" s="66">
        <f>IFERROR(AVERAGE(Data!Y628), " ")</f>
        <v>802508</v>
      </c>
      <c r="X620" s="66">
        <f>IFERROR(AVERAGE(Data!Z628), " ")</f>
        <v>595082</v>
      </c>
      <c r="Y620" s="66">
        <f>IFERROR(AVERAGE(Data!AA628), " ")</f>
        <v>433257.25</v>
      </c>
      <c r="Z620" s="67">
        <f>IFERROR(AVERAGE(Data!AB628), " ")</f>
        <v>75.105389482871487</v>
      </c>
      <c r="AA620" s="67">
        <f>IFERROR(AVERAGE(Data!AC628), " ")</f>
        <v>13.624952802020518</v>
      </c>
      <c r="AB620" s="67">
        <f>IFERROR(AVERAGE(Data!AD628), " ")</f>
        <v>37.350731003347313</v>
      </c>
      <c r="AC620" s="66">
        <f>IFERROR(AVERAGE(Data!AF628), "  ")</f>
        <v>0</v>
      </c>
      <c r="AD620" s="66">
        <f>IFERROR(AVERAGE(Data!AG628), "  ")</f>
        <v>0</v>
      </c>
      <c r="AE620" s="66">
        <f>IFERROR(AVERAGE(Data!AH628), "  ")</f>
        <v>0</v>
      </c>
      <c r="AF620" s="66">
        <f>IFERROR(AVERAGE(Data!AI628), "  ")</f>
        <v>0</v>
      </c>
      <c r="AG620" s="66">
        <f>IFERROR(AVERAGE(Data!AJ628), "  ")</f>
        <v>6500</v>
      </c>
      <c r="AH620" s="66">
        <f>IFERROR(AVERAGE(Data!AK628), "  ")</f>
        <v>9397.1666666666661</v>
      </c>
      <c r="AI620" s="67">
        <f>IFERROR(AVERAGE(Data!AL628), "  ")</f>
        <v>-100</v>
      </c>
      <c r="AJ620" s="67">
        <f>IFERROR(AVERAGE(Data!AM628), "  ")</f>
        <v>-36.816524908869987</v>
      </c>
      <c r="AK620" s="67">
        <f>IFERROR(AVERAGE(Data!AN628), "  ")</f>
        <v>-30.830214781051023</v>
      </c>
      <c r="AL620" s="66">
        <f>IFERROR(AVERAGE(Data!AP628),"  ")</f>
        <v>622700</v>
      </c>
      <c r="AM620" s="66">
        <f>IFERROR(AVERAGE(Data!AQ628),"  ")</f>
        <v>367235</v>
      </c>
      <c r="AN620" s="66">
        <f>IFERROR(AVERAGE(Data!AR628),"  ")</f>
        <v>64400</v>
      </c>
      <c r="AO620" s="66">
        <f>IFERROR(AVERAGE(Data!AS628),"  ")</f>
        <v>1054335</v>
      </c>
      <c r="AP620" s="66">
        <f>IFERROR(AVERAGE(Data!AT628),"  ")</f>
        <v>809750.5</v>
      </c>
      <c r="AQ620" s="66">
        <f>IFERROR(AVERAGE(Data!AU628),"  ")</f>
        <v>730013</v>
      </c>
      <c r="AR620" s="67">
        <f>IFERROR(AVERAGE(Data!AV628),"  ")</f>
        <v>33.358841386288887</v>
      </c>
      <c r="AS620" s="67">
        <f>IFERROR(AVERAGE(Data!AW628),"  ")</f>
        <v>-1.4639545085612826</v>
      </c>
      <c r="AT620" s="67">
        <f>IFERROR(AVERAGE(Data!AX628),"  ")</f>
        <v>10.922750690741134</v>
      </c>
      <c r="AU620" s="66">
        <f>IFERROR(AVERAGE(Data!AZ628), "  ")</f>
        <v>243.95</v>
      </c>
      <c r="AV620" s="66">
        <f>IFERROR(AVERAGE(Data!BA628), "  ")</f>
        <v>7.8769999999999998</v>
      </c>
      <c r="AW620" s="66">
        <f>IFERROR(AVERAGE(Data!BB628), "  ")</f>
        <v>802.50800000000004</v>
      </c>
      <c r="AX620" s="66">
        <f>IFERROR(AVERAGE(Data!BC628), "  ")</f>
        <v>0</v>
      </c>
      <c r="AY620" s="66">
        <f>IFERROR(AVERAGE(Data!BD628), "  ")</f>
        <v>1054.335</v>
      </c>
      <c r="AZ620" s="66">
        <f>IFERROR(AVERAGE(Data!BE628), "  ")</f>
        <v>18255.005000000005</v>
      </c>
      <c r="BA620" s="66">
        <f>IFERROR(AVERAGE(Data!BF628), "  ")</f>
        <v>2109.0369999999994</v>
      </c>
      <c r="BB620" s="66">
        <f>IFERROR(AVERAGE(Data!BG628), "  ")</f>
        <v>8189.9560000000038</v>
      </c>
      <c r="BC620" s="66">
        <f>IFERROR(AVERAGE(Data!BH628), "  ")</f>
        <v>216.39999999999995</v>
      </c>
      <c r="BD620" s="66">
        <f>IFERROR(AVERAGE(Data!BI628), "  ")</f>
        <v>28770.398000000001</v>
      </c>
    </row>
    <row r="621" spans="1:56" x14ac:dyDescent="0.25">
      <c r="A621" s="59">
        <f t="shared" si="9"/>
        <v>41958</v>
      </c>
      <c r="B621" s="66">
        <f>IFERROR(AVERAGE(Data!B629),"  ")</f>
        <v>256174</v>
      </c>
      <c r="C621" s="66">
        <f>IFERROR(AVERAGE(Data!C629),"  ")</f>
        <v>72250</v>
      </c>
      <c r="D621" s="66">
        <f>IFERROR(AVERAGE(Data!D629),"  ")</f>
        <v>0</v>
      </c>
      <c r="E621" s="66">
        <f>IFERROR(AVERAGE(Data!E629),"  ")</f>
        <v>328424</v>
      </c>
      <c r="F621" s="66">
        <f>IFERROR(AVERAGE(Data!F629),"  ")</f>
        <v>220868</v>
      </c>
      <c r="G621" s="66">
        <f>IFERROR(AVERAGE(Data!G629),"  ")</f>
        <v>302744.5</v>
      </c>
      <c r="H621" s="67">
        <f>IFERROR(AVERAGE(Data!H629),"  ")</f>
        <v>-8.7837800305513127</v>
      </c>
      <c r="I621" s="67">
        <f>IFERROR(AVERAGE(Data!I629),"  ")</f>
        <v>-22.090698648559272</v>
      </c>
      <c r="J621" s="67">
        <f>IFERROR(AVERAGE(Data!J629),"  ")</f>
        <v>-27.04475225809222</v>
      </c>
      <c r="K621" s="66">
        <f>IFERROR(AVERAGE(Data!L629),"  ")</f>
        <v>0</v>
      </c>
      <c r="L621" s="66">
        <f>IFERROR(AVERAGE(Data!M629),"  ")</f>
        <v>1750</v>
      </c>
      <c r="M621" s="66">
        <f>IFERROR(AVERAGE(Data!N629),"  ")</f>
        <v>1400</v>
      </c>
      <c r="N621" s="66">
        <f>IFERROR(AVERAGE(Data!O629),"  ")</f>
        <v>3150</v>
      </c>
      <c r="O621" s="66">
        <f>IFERROR(AVERAGE(Data!P629),"  ")</f>
        <v>6494.25</v>
      </c>
      <c r="P621" s="66">
        <f>IFERROR(AVERAGE(Data!Q629),"  ")</f>
        <v>15868.083333333334</v>
      </c>
      <c r="Q621" s="67">
        <f>IFERROR(AVERAGE(Data!R629),"  ")</f>
        <v>-87.4</v>
      </c>
      <c r="R621" s="67">
        <f>IFERROR(AVERAGE(Data!S629),"  ")</f>
        <v>-66.065316786414101</v>
      </c>
      <c r="S621" s="67">
        <f>IFERROR(AVERAGE(Data!T629),"  ")</f>
        <v>-59.073507092328946</v>
      </c>
      <c r="T621" s="66">
        <f>IFERROR(AVERAGE(Data!V629), " ")</f>
        <v>298136</v>
      </c>
      <c r="U621" s="66">
        <f>IFERROR(AVERAGE(Data!W629), " ")</f>
        <v>329993</v>
      </c>
      <c r="V621" s="66">
        <f>IFERROR(AVERAGE(Data!X629), " ")</f>
        <v>99200</v>
      </c>
      <c r="W621" s="66">
        <f>IFERROR(AVERAGE(Data!Y629), " ")</f>
        <v>727329</v>
      </c>
      <c r="X621" s="66">
        <f>IFERROR(AVERAGE(Data!Z629), " ")</f>
        <v>689389.25</v>
      </c>
      <c r="Y621" s="66">
        <f>IFERROR(AVERAGE(Data!AA629), " ")</f>
        <v>416772</v>
      </c>
      <c r="Z621" s="67">
        <f>IFERROR(AVERAGE(Data!AB629), " ")</f>
        <v>57.104069466044585</v>
      </c>
      <c r="AA621" s="67">
        <f>IFERROR(AVERAGE(Data!AC629), " ")</f>
        <v>30.835063926375184</v>
      </c>
      <c r="AB621" s="67">
        <f>IFERROR(AVERAGE(Data!AD629), " ")</f>
        <v>65.41160394652232</v>
      </c>
      <c r="AC621" s="66">
        <f>IFERROR(AVERAGE(Data!AF629), "  ")</f>
        <v>1600</v>
      </c>
      <c r="AD621" s="66">
        <f>IFERROR(AVERAGE(Data!AG629), "  ")</f>
        <v>0</v>
      </c>
      <c r="AE621" s="66">
        <f>IFERROR(AVERAGE(Data!AH629), "  ")</f>
        <v>0</v>
      </c>
      <c r="AF621" s="66">
        <f>IFERROR(AVERAGE(Data!AI629), "  ")</f>
        <v>1600</v>
      </c>
      <c r="AG621" s="66">
        <f>IFERROR(AVERAGE(Data!AJ629), "  ")</f>
        <v>5850</v>
      </c>
      <c r="AH621" s="66">
        <f>IFERROR(AVERAGE(Data!AK629), "  ")</f>
        <v>7107.5</v>
      </c>
      <c r="AI621" s="67">
        <f>IFERROR(AVERAGE(Data!AL629), "  ")</f>
        <v>-89.403973509933778</v>
      </c>
      <c r="AJ621" s="67">
        <f>IFERROR(AVERAGE(Data!AM629), "  ")</f>
        <v>-36.152796725784455</v>
      </c>
      <c r="AK621" s="67">
        <f>IFERROR(AVERAGE(Data!AN629), "  ")</f>
        <v>-17.692578262398872</v>
      </c>
      <c r="AL621" s="66">
        <f>IFERROR(AVERAGE(Data!AP629),"  ")</f>
        <v>555910</v>
      </c>
      <c r="AM621" s="66">
        <f>IFERROR(AVERAGE(Data!AQ629),"  ")</f>
        <v>403993</v>
      </c>
      <c r="AN621" s="66">
        <f>IFERROR(AVERAGE(Data!AR629),"  ")</f>
        <v>100600</v>
      </c>
      <c r="AO621" s="66">
        <f>IFERROR(AVERAGE(Data!AS629),"  ")</f>
        <v>1060503</v>
      </c>
      <c r="AP621" s="66">
        <f>IFERROR(AVERAGE(Data!AT629),"  ")</f>
        <v>922601.5</v>
      </c>
      <c r="AQ621" s="66">
        <f>IFERROR(AVERAGE(Data!AU629),"  ")</f>
        <v>742492.08333333337</v>
      </c>
      <c r="AR621" s="67">
        <f>IFERROR(AVERAGE(Data!AV629),"  ")</f>
        <v>22.869970223957559</v>
      </c>
      <c r="AS621" s="67">
        <f>IFERROR(AVERAGE(Data!AW629),"  ")</f>
        <v>10.002640965245968</v>
      </c>
      <c r="AT621" s="67">
        <f>IFERROR(AVERAGE(Data!AX629),"  ")</f>
        <v>24.257419130731471</v>
      </c>
      <c r="AU621" s="66">
        <f>IFERROR(AVERAGE(Data!AZ629), "  ")</f>
        <v>328.42399999999998</v>
      </c>
      <c r="AV621" s="66">
        <f>IFERROR(AVERAGE(Data!BA629), "  ")</f>
        <v>3.15</v>
      </c>
      <c r="AW621" s="66">
        <f>IFERROR(AVERAGE(Data!BB629), "  ")</f>
        <v>727.32899999999995</v>
      </c>
      <c r="AX621" s="66">
        <f>IFERROR(AVERAGE(Data!BC629), "  ")</f>
        <v>1.6</v>
      </c>
      <c r="AY621" s="66">
        <f>IFERROR(AVERAGE(Data!BD629), "  ")</f>
        <v>1060.5029999999999</v>
      </c>
      <c r="AZ621" s="66">
        <f>IFERROR(AVERAGE(Data!BE629), "  ")</f>
        <v>18583.429000000004</v>
      </c>
      <c r="BA621" s="66">
        <f>IFERROR(AVERAGE(Data!BF629), "  ")</f>
        <v>2112.1869999999994</v>
      </c>
      <c r="BB621" s="66">
        <f>IFERROR(AVERAGE(Data!BG629), "  ")</f>
        <v>8917.2850000000035</v>
      </c>
      <c r="BC621" s="66">
        <f>IFERROR(AVERAGE(Data!BH629), "  ")</f>
        <v>217.99999999999994</v>
      </c>
      <c r="BD621" s="66">
        <f>IFERROR(AVERAGE(Data!BI629), "  ")</f>
        <v>29830.901000000002</v>
      </c>
    </row>
    <row r="622" spans="1:56" x14ac:dyDescent="0.25">
      <c r="A622" s="59">
        <f t="shared" si="9"/>
        <v>41965</v>
      </c>
      <c r="B622" s="66">
        <f>IFERROR(AVERAGE(Data!B630),"  ")</f>
        <v>310800</v>
      </c>
      <c r="C622" s="66">
        <f>IFERROR(AVERAGE(Data!C630),"  ")</f>
        <v>112900</v>
      </c>
      <c r="D622" s="66">
        <f>IFERROR(AVERAGE(Data!D630),"  ")</f>
        <v>0</v>
      </c>
      <c r="E622" s="66">
        <f>IFERROR(AVERAGE(Data!E630),"  ")</f>
        <v>423700</v>
      </c>
      <c r="F622" s="66">
        <f>IFERROR(AVERAGE(Data!F630),"  ")</f>
        <v>278906</v>
      </c>
      <c r="G622" s="66">
        <f>IFERROR(AVERAGE(Data!G630),"  ")</f>
        <v>359524.41666666669</v>
      </c>
      <c r="H622" s="67">
        <f>IFERROR(AVERAGE(Data!H630),"  ")</f>
        <v>8.5441708424277785</v>
      </c>
      <c r="I622" s="67">
        <f>IFERROR(AVERAGE(Data!I630),"  ")</f>
        <v>-12.551381620821667</v>
      </c>
      <c r="J622" s="67">
        <f>IFERROR(AVERAGE(Data!J630),"  ")</f>
        <v>-22.423627695198267</v>
      </c>
      <c r="K622" s="66">
        <f>IFERROR(AVERAGE(Data!L630),"  ")</f>
        <v>1500</v>
      </c>
      <c r="L622" s="66">
        <f>IFERROR(AVERAGE(Data!M630),"  ")</f>
        <v>0</v>
      </c>
      <c r="M622" s="66">
        <f>IFERROR(AVERAGE(Data!N630),"  ")</f>
        <v>0</v>
      </c>
      <c r="N622" s="66">
        <f>IFERROR(AVERAGE(Data!O630),"  ")</f>
        <v>1500</v>
      </c>
      <c r="O622" s="66">
        <f>IFERROR(AVERAGE(Data!P630),"  ")</f>
        <v>5319.25</v>
      </c>
      <c r="P622" s="66">
        <f>IFERROR(AVERAGE(Data!Q630),"  ")</f>
        <v>16955.583333333332</v>
      </c>
      <c r="Q622" s="67">
        <f>IFERROR(AVERAGE(Data!R630),"  ")</f>
        <v>-89.726027397260282</v>
      </c>
      <c r="R622" s="67">
        <f>IFERROR(AVERAGE(Data!S630),"  ")</f>
        <v>-72.04073587385021</v>
      </c>
      <c r="S622" s="67">
        <f>IFERROR(AVERAGE(Data!T630),"  ")</f>
        <v>-68.628327935242567</v>
      </c>
      <c r="T622" s="66">
        <f>IFERROR(AVERAGE(Data!V630), " ")</f>
        <v>211100</v>
      </c>
      <c r="U622" s="66">
        <f>IFERROR(AVERAGE(Data!W630), " ")</f>
        <v>286650</v>
      </c>
      <c r="V622" s="66">
        <f>IFERROR(AVERAGE(Data!X630), " ")</f>
        <v>43400</v>
      </c>
      <c r="W622" s="66">
        <f>IFERROR(AVERAGE(Data!Y630), " ")</f>
        <v>541150</v>
      </c>
      <c r="X622" s="66">
        <f>IFERROR(AVERAGE(Data!Z630), " ")</f>
        <v>690614.25</v>
      </c>
      <c r="Y622" s="66">
        <f>IFERROR(AVERAGE(Data!AA630), " ")</f>
        <v>415825.16666666669</v>
      </c>
      <c r="Z622" s="67">
        <f>IFERROR(AVERAGE(Data!AB630), " ")</f>
        <v>15.940010712372787</v>
      </c>
      <c r="AA622" s="67">
        <f>IFERROR(AVERAGE(Data!AC630), " ")</f>
        <v>38.168722015709221</v>
      </c>
      <c r="AB622" s="67">
        <f>IFERROR(AVERAGE(Data!AD630), " ")</f>
        <v>66.082840905492731</v>
      </c>
      <c r="AC622" s="66">
        <f>IFERROR(AVERAGE(Data!AF630), "  ")</f>
        <v>1600</v>
      </c>
      <c r="AD622" s="66">
        <f>IFERROR(AVERAGE(Data!AG630), "  ")</f>
        <v>0</v>
      </c>
      <c r="AE622" s="66">
        <f>IFERROR(AVERAGE(Data!AH630), "  ")</f>
        <v>0</v>
      </c>
      <c r="AF622" s="66">
        <f>IFERROR(AVERAGE(Data!AI630), "  ")</f>
        <v>1600</v>
      </c>
      <c r="AG622" s="66">
        <f>IFERROR(AVERAGE(Data!AJ630), "  ")</f>
        <v>5475</v>
      </c>
      <c r="AH622" s="66">
        <f>IFERROR(AVERAGE(Data!AK630), "  ")</f>
        <v>7337.5</v>
      </c>
      <c r="AI622" s="67">
        <f>IFERROR(AVERAGE(Data!AL630), "  ")</f>
        <v>-69.523809523809518</v>
      </c>
      <c r="AJ622" s="67">
        <f>IFERROR(AVERAGE(Data!AM630), "  ")</f>
        <v>-39.335180055401665</v>
      </c>
      <c r="AK622" s="67">
        <f>IFERROR(AVERAGE(Data!AN630), "  ")</f>
        <v>-25.383304940374785</v>
      </c>
      <c r="AL622" s="66">
        <f>IFERROR(AVERAGE(Data!AP630),"  ")</f>
        <v>525000</v>
      </c>
      <c r="AM622" s="66">
        <f>IFERROR(AVERAGE(Data!AQ630),"  ")</f>
        <v>399550</v>
      </c>
      <c r="AN622" s="66">
        <f>IFERROR(AVERAGE(Data!AR630),"  ")</f>
        <v>43400</v>
      </c>
      <c r="AO622" s="66">
        <f>IFERROR(AVERAGE(Data!AS630),"  ")</f>
        <v>967950</v>
      </c>
      <c r="AP622" s="66">
        <f>IFERROR(AVERAGE(Data!AT630),"  ")</f>
        <v>980314.5</v>
      </c>
      <c r="AQ622" s="66">
        <f>IFERROR(AVERAGE(Data!AU630),"  ")</f>
        <v>799642.66666666663</v>
      </c>
      <c r="AR622" s="67">
        <f>IFERROR(AVERAGE(Data!AV630),"  ")</f>
        <v>10.377126123783853</v>
      </c>
      <c r="AS622" s="67">
        <f>IFERROR(AVERAGE(Data!AW630),"  ")</f>
        <v>15.764075288638324</v>
      </c>
      <c r="AT622" s="67">
        <f>IFERROR(AVERAGE(Data!AX630),"  ")</f>
        <v>22.594071185129373</v>
      </c>
      <c r="AU622" s="66">
        <f>IFERROR(AVERAGE(Data!AZ630), "  ")</f>
        <v>423.7</v>
      </c>
      <c r="AV622" s="66">
        <f>IFERROR(AVERAGE(Data!BA630), "  ")</f>
        <v>1.5</v>
      </c>
      <c r="AW622" s="66">
        <f>IFERROR(AVERAGE(Data!BB630), "  ")</f>
        <v>541.15</v>
      </c>
      <c r="AX622" s="66">
        <f>IFERROR(AVERAGE(Data!BC630), "  ")</f>
        <v>1.6</v>
      </c>
      <c r="AY622" s="66">
        <f>IFERROR(AVERAGE(Data!BD630), "  ")</f>
        <v>967.95</v>
      </c>
      <c r="AZ622" s="66">
        <f>IFERROR(AVERAGE(Data!BE630), "  ")</f>
        <v>19007.129000000004</v>
      </c>
      <c r="BA622" s="66">
        <f>IFERROR(AVERAGE(Data!BF630), "  ")</f>
        <v>2113.6869999999994</v>
      </c>
      <c r="BB622" s="66">
        <f>IFERROR(AVERAGE(Data!BG630), "  ")</f>
        <v>9458.4350000000031</v>
      </c>
      <c r="BC622" s="66">
        <f>IFERROR(AVERAGE(Data!BH630), "  ")</f>
        <v>219.59999999999994</v>
      </c>
      <c r="BD622" s="66">
        <f>IFERROR(AVERAGE(Data!BI630), "  ")</f>
        <v>30798.851000000002</v>
      </c>
    </row>
    <row r="623" spans="1:56" x14ac:dyDescent="0.25">
      <c r="A623" s="59">
        <f t="shared" si="9"/>
        <v>41972</v>
      </c>
      <c r="B623" s="66">
        <f>IFERROR(AVERAGE(Data!B631),"  ")</f>
        <v>257000</v>
      </c>
      <c r="C623" s="66">
        <f>IFERROR(AVERAGE(Data!C631),"  ")</f>
        <v>93850</v>
      </c>
      <c r="D623" s="66">
        <f>IFERROR(AVERAGE(Data!D631),"  ")</f>
        <v>0</v>
      </c>
      <c r="E623" s="66">
        <f>IFERROR(AVERAGE(Data!E631),"  ")</f>
        <v>350850</v>
      </c>
      <c r="F623" s="66">
        <f>IFERROR(AVERAGE(Data!F631),"  ")</f>
        <v>336731</v>
      </c>
      <c r="G623" s="66">
        <f>IFERROR(AVERAGE(Data!G631),"  ")</f>
        <v>402421.25</v>
      </c>
      <c r="H623" s="67">
        <f>IFERROR(AVERAGE(Data!H631),"  ")</f>
        <v>-16.184902054467276</v>
      </c>
      <c r="I623" s="67">
        <f>IFERROR(AVERAGE(Data!I631),"  ")</f>
        <v>-8.7819433589914055</v>
      </c>
      <c r="J623" s="67">
        <f>IFERROR(AVERAGE(Data!J631),"  ")</f>
        <v>-16.32375278392978</v>
      </c>
      <c r="K623" s="66">
        <f>IFERROR(AVERAGE(Data!L631),"  ")</f>
        <v>13000</v>
      </c>
      <c r="L623" s="66">
        <f>IFERROR(AVERAGE(Data!M631),"  ")</f>
        <v>0</v>
      </c>
      <c r="M623" s="66">
        <f>IFERROR(AVERAGE(Data!N631),"  ")</f>
        <v>4200</v>
      </c>
      <c r="N623" s="66">
        <f>IFERROR(AVERAGE(Data!O631),"  ")</f>
        <v>17200</v>
      </c>
      <c r="O623" s="66">
        <f>IFERROR(AVERAGE(Data!P631),"  ")</f>
        <v>7431.75</v>
      </c>
      <c r="P623" s="66">
        <f>IFERROR(AVERAGE(Data!Q631),"  ")</f>
        <v>17863.916666666668</v>
      </c>
      <c r="Q623" s="67">
        <f>IFERROR(AVERAGE(Data!R631),"  ")</f>
        <v>-12.690355329949243</v>
      </c>
      <c r="R623" s="67">
        <f>IFERROR(AVERAGE(Data!S631),"  ")</f>
        <v>-59.166208791208796</v>
      </c>
      <c r="S623" s="67">
        <f>IFERROR(AVERAGE(Data!T631),"  ")</f>
        <v>-58.397981032528335</v>
      </c>
      <c r="T623" s="66">
        <f>IFERROR(AVERAGE(Data!V631), " ")</f>
        <v>268400</v>
      </c>
      <c r="U623" s="66">
        <f>IFERROR(AVERAGE(Data!W631), " ")</f>
        <v>191900</v>
      </c>
      <c r="V623" s="66">
        <f>IFERROR(AVERAGE(Data!X631), " ")</f>
        <v>96600</v>
      </c>
      <c r="W623" s="66">
        <f>IFERROR(AVERAGE(Data!Y631), " ")</f>
        <v>556900</v>
      </c>
      <c r="X623" s="66">
        <f>IFERROR(AVERAGE(Data!Z631), " ")</f>
        <v>656971.75</v>
      </c>
      <c r="Y623" s="66">
        <f>IFERROR(AVERAGE(Data!AA631), " ")</f>
        <v>403597.25</v>
      </c>
      <c r="Z623" s="67">
        <f>IFERROR(AVERAGE(Data!AB631), " ")</f>
        <v>20.67119969144229</v>
      </c>
      <c r="AA623" s="67">
        <f>IFERROR(AVERAGE(Data!AC631), " ")</f>
        <v>42.085425777177974</v>
      </c>
      <c r="AB623" s="67">
        <f>IFERROR(AVERAGE(Data!AD631), " ")</f>
        <v>62.779045199143454</v>
      </c>
      <c r="AC623" s="66">
        <f>IFERROR(AVERAGE(Data!AF631), "  ")</f>
        <v>0</v>
      </c>
      <c r="AD623" s="66">
        <f>IFERROR(AVERAGE(Data!AG631), "  ")</f>
        <v>0</v>
      </c>
      <c r="AE623" s="66">
        <f>IFERROR(AVERAGE(Data!AH631), "  ")</f>
        <v>1400</v>
      </c>
      <c r="AF623" s="66">
        <f>IFERROR(AVERAGE(Data!AI631), "  ")</f>
        <v>1400</v>
      </c>
      <c r="AG623" s="66">
        <f>IFERROR(AVERAGE(Data!AJ631), "  ")</f>
        <v>1150</v>
      </c>
      <c r="AH623" s="66">
        <f>IFERROR(AVERAGE(Data!AK631), "  ")</f>
        <v>9447.6666666666661</v>
      </c>
      <c r="AI623" s="67">
        <f>IFERROR(AVERAGE(Data!AL631), "  ")</f>
        <v>-70.526315789473685</v>
      </c>
      <c r="AJ623" s="67">
        <f>IFERROR(AVERAGE(Data!AM631), "  ")</f>
        <v>-87.327823691460054</v>
      </c>
      <c r="AK623" s="67">
        <f>IFERROR(AVERAGE(Data!AN631), "  ")</f>
        <v>-87.827682320149592</v>
      </c>
      <c r="AL623" s="66">
        <f>IFERROR(AVERAGE(Data!AP631),"  ")</f>
        <v>538400</v>
      </c>
      <c r="AM623" s="66">
        <f>IFERROR(AVERAGE(Data!AQ631),"  ")</f>
        <v>285750</v>
      </c>
      <c r="AN623" s="66">
        <f>IFERROR(AVERAGE(Data!AR631),"  ")</f>
        <v>102200</v>
      </c>
      <c r="AO623" s="66">
        <f>IFERROR(AVERAGE(Data!AS631),"  ")</f>
        <v>926350</v>
      </c>
      <c r="AP623" s="66">
        <f>IFERROR(AVERAGE(Data!AT631),"  ")</f>
        <v>1002284.5</v>
      </c>
      <c r="AQ623" s="66">
        <f>IFERROR(AVERAGE(Data!AU631),"  ")</f>
        <v>833330.08333333337</v>
      </c>
      <c r="AR623" s="67">
        <f>IFERROR(AVERAGE(Data!AV631),"  ")</f>
        <v>2.409811707895182</v>
      </c>
      <c r="AS623" s="67">
        <f>IFERROR(AVERAGE(Data!AW631),"  ")</f>
        <v>16.707217317136358</v>
      </c>
      <c r="AT623" s="67">
        <f>IFERROR(AVERAGE(Data!AX631),"  ")</f>
        <v>20.27460907097538</v>
      </c>
      <c r="AU623" s="66">
        <f>IFERROR(AVERAGE(Data!AZ631), "  ")</f>
        <v>350.85</v>
      </c>
      <c r="AV623" s="66">
        <f>IFERROR(AVERAGE(Data!BA631), "  ")</f>
        <v>17.2</v>
      </c>
      <c r="AW623" s="66">
        <f>IFERROR(AVERAGE(Data!BB631), "  ")</f>
        <v>556.9</v>
      </c>
      <c r="AX623" s="66">
        <f>IFERROR(AVERAGE(Data!BC631), "  ")</f>
        <v>1.4</v>
      </c>
      <c r="AY623" s="66">
        <f>IFERROR(AVERAGE(Data!BD631), "  ")</f>
        <v>926.35</v>
      </c>
      <c r="AZ623" s="66">
        <f>IFERROR(AVERAGE(Data!BE631), "  ")</f>
        <v>19357.979000000003</v>
      </c>
      <c r="BA623" s="66">
        <f>IFERROR(AVERAGE(Data!BF631), "  ")</f>
        <v>2130.8869999999993</v>
      </c>
      <c r="BB623" s="66">
        <f>IFERROR(AVERAGE(Data!BG631), "  ")</f>
        <v>10015.335000000003</v>
      </c>
      <c r="BC623" s="66">
        <f>IFERROR(AVERAGE(Data!BH631), "  ")</f>
        <v>220.99999999999994</v>
      </c>
      <c r="BD623" s="66">
        <f>IFERROR(AVERAGE(Data!BI631), "  ")</f>
        <v>31725.201000000001</v>
      </c>
    </row>
    <row r="624" spans="1:56" x14ac:dyDescent="0.25">
      <c r="A624" s="59">
        <f t="shared" si="9"/>
        <v>41979</v>
      </c>
      <c r="B624" s="66">
        <f>IFERROR(AVERAGE(Data!B632),"  ")</f>
        <v>228922</v>
      </c>
      <c r="C624" s="66">
        <f>IFERROR(AVERAGE(Data!C632),"  ")</f>
        <v>87750</v>
      </c>
      <c r="D624" s="66">
        <f>IFERROR(AVERAGE(Data!D632),"  ")</f>
        <v>0</v>
      </c>
      <c r="E624" s="66">
        <f>IFERROR(AVERAGE(Data!E632),"  ")</f>
        <v>316672</v>
      </c>
      <c r="F624" s="66">
        <f>IFERROR(AVERAGE(Data!F632),"  ")</f>
        <v>354911.5</v>
      </c>
      <c r="G624" s="66">
        <f>IFERROR(AVERAGE(Data!G632),"  ")</f>
        <v>440452.75</v>
      </c>
      <c r="H624" s="67">
        <f>IFERROR(AVERAGE(Data!H632),"  ")</f>
        <v>-8.1044689495066713</v>
      </c>
      <c r="I624" s="67">
        <f>IFERROR(AVERAGE(Data!I632),"  ")</f>
        <v>-6.2071963625744742</v>
      </c>
      <c r="J624" s="67">
        <f>IFERROR(AVERAGE(Data!J632),"  ")</f>
        <v>-19.42120919894359</v>
      </c>
      <c r="K624" s="66">
        <f>IFERROR(AVERAGE(Data!L632),"  ")</f>
        <v>1500</v>
      </c>
      <c r="L624" s="66">
        <f>IFERROR(AVERAGE(Data!M632),"  ")</f>
        <v>3200</v>
      </c>
      <c r="M624" s="66">
        <f>IFERROR(AVERAGE(Data!N632),"  ")</f>
        <v>0</v>
      </c>
      <c r="N624" s="66">
        <f>IFERROR(AVERAGE(Data!O632),"  ")</f>
        <v>4700</v>
      </c>
      <c r="O624" s="66">
        <f>IFERROR(AVERAGE(Data!P632),"  ")</f>
        <v>6637.5</v>
      </c>
      <c r="P624" s="66">
        <f>IFERROR(AVERAGE(Data!Q632),"  ")</f>
        <v>18405.583333333332</v>
      </c>
      <c r="Q624" s="67">
        <f>IFERROR(AVERAGE(Data!R632),"  ")</f>
        <v>-80.578512396694208</v>
      </c>
      <c r="R624" s="67">
        <f>IFERROR(AVERAGE(Data!S632),"  ")</f>
        <v>-68.203592814371248</v>
      </c>
      <c r="S624" s="67">
        <f>IFERROR(AVERAGE(Data!T632),"  ")</f>
        <v>-63.937573290713409</v>
      </c>
      <c r="T624" s="66">
        <f>IFERROR(AVERAGE(Data!V632), " ")</f>
        <v>363846</v>
      </c>
      <c r="U624" s="66">
        <f>IFERROR(AVERAGE(Data!W632), " ")</f>
        <v>123808</v>
      </c>
      <c r="V624" s="66">
        <f>IFERROR(AVERAGE(Data!X632), " ")</f>
        <v>43400</v>
      </c>
      <c r="W624" s="66">
        <f>IFERROR(AVERAGE(Data!Y632), " ")</f>
        <v>531054</v>
      </c>
      <c r="X624" s="66">
        <f>IFERROR(AVERAGE(Data!Z632), " ")</f>
        <v>589108.25</v>
      </c>
      <c r="Y624" s="66">
        <f>IFERROR(AVERAGE(Data!AA632), " ")</f>
        <v>399468.41666666669</v>
      </c>
      <c r="Z624" s="67">
        <f>IFERROR(AVERAGE(Data!AB632), " ")</f>
        <v>33.851039697542532</v>
      </c>
      <c r="AA624" s="67">
        <f>IFERROR(AVERAGE(Data!AC632), " ")</f>
        <v>31.794355808456775</v>
      </c>
      <c r="AB624" s="67">
        <f>IFERROR(AVERAGE(Data!AD632), " ")</f>
        <v>47.473048036129683</v>
      </c>
      <c r="AC624" s="66">
        <f>IFERROR(AVERAGE(Data!AF632), "  ")</f>
        <v>1600</v>
      </c>
      <c r="AD624" s="66">
        <f>IFERROR(AVERAGE(Data!AG632), "  ")</f>
        <v>0</v>
      </c>
      <c r="AE624" s="66">
        <f>IFERROR(AVERAGE(Data!AH632), "  ")</f>
        <v>0</v>
      </c>
      <c r="AF624" s="66">
        <f>IFERROR(AVERAGE(Data!AI632), "  ")</f>
        <v>1600</v>
      </c>
      <c r="AG624" s="66">
        <f>IFERROR(AVERAGE(Data!AJ632), "  ")</f>
        <v>1550</v>
      </c>
      <c r="AH624" s="66">
        <f>IFERROR(AVERAGE(Data!AK632), "  ")</f>
        <v>7947.666666666667</v>
      </c>
      <c r="AI624" s="67">
        <f>IFERROR(AVERAGE(Data!AL632), "  ")</f>
        <v>-50</v>
      </c>
      <c r="AJ624" s="67">
        <f>IFERROR(AVERAGE(Data!AM632), "  ")</f>
        <v>-78.091872791519435</v>
      </c>
      <c r="AK624" s="67">
        <f>IFERROR(AVERAGE(Data!AN632), "  ")</f>
        <v>-80.497420626599009</v>
      </c>
      <c r="AL624" s="66">
        <f>IFERROR(AVERAGE(Data!AP632),"  ")</f>
        <v>595868</v>
      </c>
      <c r="AM624" s="66">
        <f>IFERROR(AVERAGE(Data!AQ632),"  ")</f>
        <v>214758</v>
      </c>
      <c r="AN624" s="66">
        <f>IFERROR(AVERAGE(Data!AR632),"  ")</f>
        <v>43400</v>
      </c>
      <c r="AO624" s="66">
        <f>IFERROR(AVERAGE(Data!AS632),"  ")</f>
        <v>854026</v>
      </c>
      <c r="AP624" s="66">
        <f>IFERROR(AVERAGE(Data!AT632),"  ")</f>
        <v>952207.25</v>
      </c>
      <c r="AQ624" s="66">
        <f>IFERROR(AVERAGE(Data!AU632),"  ")</f>
        <v>866274.41666666663</v>
      </c>
      <c r="AR624" s="67">
        <f>IFERROR(AVERAGE(Data!AV632),"  ")</f>
        <v>11.092813008130076</v>
      </c>
      <c r="AS624" s="67">
        <f>IFERROR(AVERAGE(Data!AW632),"  ")</f>
        <v>11.585915344411379</v>
      </c>
      <c r="AT624" s="67">
        <f>IFERROR(AVERAGE(Data!AX632),"  ")</f>
        <v>9.919816593914188</v>
      </c>
      <c r="AU624" s="66">
        <f>IFERROR(AVERAGE(Data!AZ632), "  ")</f>
        <v>316.67200000000003</v>
      </c>
      <c r="AV624" s="66">
        <f>IFERROR(AVERAGE(Data!BA632), "  ")</f>
        <v>4.7</v>
      </c>
      <c r="AW624" s="66">
        <f>IFERROR(AVERAGE(Data!BB632), "  ")</f>
        <v>531.05399999999997</v>
      </c>
      <c r="AX624" s="66">
        <f>IFERROR(AVERAGE(Data!BC632), "  ")</f>
        <v>1.6</v>
      </c>
      <c r="AY624" s="66">
        <f>IFERROR(AVERAGE(Data!BD632), "  ")</f>
        <v>854.02599999999995</v>
      </c>
      <c r="AZ624" s="66">
        <f>IFERROR(AVERAGE(Data!BE632), "  ")</f>
        <v>19674.651000000002</v>
      </c>
      <c r="BA624" s="66">
        <f>IFERROR(AVERAGE(Data!BF632), "  ")</f>
        <v>2135.5869999999991</v>
      </c>
      <c r="BB624" s="66">
        <f>IFERROR(AVERAGE(Data!BG632), "  ")</f>
        <v>10546.389000000003</v>
      </c>
      <c r="BC624" s="66">
        <f>IFERROR(AVERAGE(Data!BH632), "  ")</f>
        <v>222.59999999999994</v>
      </c>
      <c r="BD624" s="66">
        <f>IFERROR(AVERAGE(Data!BI632), "  ")</f>
        <v>32579.227000000003</v>
      </c>
    </row>
    <row r="625" spans="1:56" x14ac:dyDescent="0.25">
      <c r="A625" s="59">
        <f t="shared" si="9"/>
        <v>41986</v>
      </c>
      <c r="B625" s="66">
        <f>IFERROR(AVERAGE(Data!B633),"  ")</f>
        <v>305400</v>
      </c>
      <c r="C625" s="66">
        <f>IFERROR(AVERAGE(Data!C633),"  ")</f>
        <v>164304</v>
      </c>
      <c r="D625" s="66">
        <f>IFERROR(AVERAGE(Data!D633),"  ")</f>
        <v>0</v>
      </c>
      <c r="E625" s="66">
        <f>IFERROR(AVERAGE(Data!E633),"  ")</f>
        <v>469704</v>
      </c>
      <c r="F625" s="66">
        <f>IFERROR(AVERAGE(Data!F633),"  ")</f>
        <v>390231.5</v>
      </c>
      <c r="G625" s="66">
        <f>IFERROR(AVERAGE(Data!G633),"  ")</f>
        <v>414980.33333333331</v>
      </c>
      <c r="H625" s="67">
        <f>IFERROR(AVERAGE(Data!H633),"  ")</f>
        <v>108.33603158058148</v>
      </c>
      <c r="I625" s="67">
        <f>IFERROR(AVERAGE(Data!I633),"  ")</f>
        <v>13.19235708696791</v>
      </c>
      <c r="J625" s="67">
        <f>IFERROR(AVERAGE(Data!J633),"  ")</f>
        <v>-5.963856921733635</v>
      </c>
      <c r="K625" s="66">
        <f>IFERROR(AVERAGE(Data!L633),"  ")</f>
        <v>4500</v>
      </c>
      <c r="L625" s="66">
        <f>IFERROR(AVERAGE(Data!M633),"  ")</f>
        <v>3500</v>
      </c>
      <c r="M625" s="66">
        <f>IFERROR(AVERAGE(Data!N633),"  ")</f>
        <v>9800</v>
      </c>
      <c r="N625" s="66">
        <f>IFERROR(AVERAGE(Data!O633),"  ")</f>
        <v>17800</v>
      </c>
      <c r="O625" s="66">
        <f>IFERROR(AVERAGE(Data!P633),"  ")</f>
        <v>10300</v>
      </c>
      <c r="P625" s="66">
        <f>IFERROR(AVERAGE(Data!Q633),"  ")</f>
        <v>18683.333333333332</v>
      </c>
      <c r="Q625" s="67">
        <f>IFERROR(AVERAGE(Data!R633),"  ")</f>
        <v>-8.0103359173126609</v>
      </c>
      <c r="R625" s="67">
        <f>IFERROR(AVERAGE(Data!S633),"  ")</f>
        <v>-47.077713551701997</v>
      </c>
      <c r="S625" s="67">
        <f>IFERROR(AVERAGE(Data!T633),"  ")</f>
        <v>-44.870651204281884</v>
      </c>
      <c r="T625" s="66">
        <f>IFERROR(AVERAGE(Data!V633), " ")</f>
        <v>316700</v>
      </c>
      <c r="U625" s="66">
        <f>IFERROR(AVERAGE(Data!W633), " ")</f>
        <v>139750</v>
      </c>
      <c r="V625" s="66">
        <f>IFERROR(AVERAGE(Data!X633), " ")</f>
        <v>86600</v>
      </c>
      <c r="W625" s="66">
        <f>IFERROR(AVERAGE(Data!Y633), " ")</f>
        <v>543050</v>
      </c>
      <c r="X625" s="66">
        <f>IFERROR(AVERAGE(Data!Z633), " ")</f>
        <v>543038.5</v>
      </c>
      <c r="Y625" s="66">
        <f>IFERROR(AVERAGE(Data!AA633), " ")</f>
        <v>407933.66666666669</v>
      </c>
      <c r="Z625" s="67">
        <f>IFERROR(AVERAGE(Data!AB633), " ")</f>
        <v>5.7268293632637857</v>
      </c>
      <c r="AA625" s="67">
        <f>IFERROR(AVERAGE(Data!AC633), " ")</f>
        <v>18.139360841753984</v>
      </c>
      <c r="AB625" s="67">
        <f>IFERROR(AVERAGE(Data!AD633), " ")</f>
        <v>33.119314332967534</v>
      </c>
      <c r="AC625" s="66">
        <f>IFERROR(AVERAGE(Data!AF633), "  ")</f>
        <v>12500</v>
      </c>
      <c r="AD625" s="66">
        <f>IFERROR(AVERAGE(Data!AG633), "  ")</f>
        <v>5250</v>
      </c>
      <c r="AE625" s="66">
        <f>IFERROR(AVERAGE(Data!AH633), "  ")</f>
        <v>0</v>
      </c>
      <c r="AF625" s="66">
        <f>IFERROR(AVERAGE(Data!AI633), "  ")</f>
        <v>17750</v>
      </c>
      <c r="AG625" s="66">
        <f>IFERROR(AVERAGE(Data!AJ633), "  ")</f>
        <v>5587.5</v>
      </c>
      <c r="AH625" s="66">
        <f>IFERROR(AVERAGE(Data!AK633), "  ")</f>
        <v>6736</v>
      </c>
      <c r="AI625" s="67">
        <f>IFERROR(AVERAGE(Data!AL633), "  ")</f>
        <v>1167.8571428571429</v>
      </c>
      <c r="AJ625" s="67">
        <f>IFERROR(AVERAGE(Data!AM633), "  ")</f>
        <v>53.082191780821915</v>
      </c>
      <c r="AK625" s="67">
        <f>IFERROR(AVERAGE(Data!AN633), "  ")</f>
        <v>-17.050178147268412</v>
      </c>
      <c r="AL625" s="66">
        <f>IFERROR(AVERAGE(Data!AP633),"  ")</f>
        <v>639100</v>
      </c>
      <c r="AM625" s="66">
        <f>IFERROR(AVERAGE(Data!AQ633),"  ")</f>
        <v>312804</v>
      </c>
      <c r="AN625" s="66">
        <f>IFERROR(AVERAGE(Data!AR633),"  ")</f>
        <v>96400</v>
      </c>
      <c r="AO625" s="66">
        <f>IFERROR(AVERAGE(Data!AS633),"  ")</f>
        <v>1048304</v>
      </c>
      <c r="AP625" s="66">
        <f>IFERROR(AVERAGE(Data!AT633),"  ")</f>
        <v>949157.5</v>
      </c>
      <c r="AQ625" s="66">
        <f>IFERROR(AVERAGE(Data!AU633),"  ")</f>
        <v>848333.33333333337</v>
      </c>
      <c r="AR625" s="67">
        <f>IFERROR(AVERAGE(Data!AV633),"  ")</f>
        <v>37.963781848810285</v>
      </c>
      <c r="AS625" s="67">
        <f>IFERROR(AVERAGE(Data!AW633),"  ")</f>
        <v>14.698693993214684</v>
      </c>
      <c r="AT625" s="67">
        <f>IFERROR(AVERAGE(Data!AX633),"  ")</f>
        <v>11.884970530451856</v>
      </c>
      <c r="AU625" s="66">
        <f>IFERROR(AVERAGE(Data!AZ633), "  ")</f>
        <v>469.70400000000001</v>
      </c>
      <c r="AV625" s="66">
        <f>IFERROR(AVERAGE(Data!BA633), "  ")</f>
        <v>17.8</v>
      </c>
      <c r="AW625" s="66">
        <f>IFERROR(AVERAGE(Data!BB633), "  ")</f>
        <v>543.04999999999995</v>
      </c>
      <c r="AX625" s="66">
        <f>IFERROR(AVERAGE(Data!BC633), "  ")</f>
        <v>17.75</v>
      </c>
      <c r="AY625" s="66">
        <f>IFERROR(AVERAGE(Data!BD633), "  ")</f>
        <v>1048.3040000000001</v>
      </c>
      <c r="AZ625" s="66">
        <f>IFERROR(AVERAGE(Data!BE633), "  ")</f>
        <v>20144.355000000003</v>
      </c>
      <c r="BA625" s="66">
        <f>IFERROR(AVERAGE(Data!BF633), "  ")</f>
        <v>2153.3869999999993</v>
      </c>
      <c r="BB625" s="66">
        <f>IFERROR(AVERAGE(Data!BG633), "  ")</f>
        <v>11089.439000000002</v>
      </c>
      <c r="BC625" s="66">
        <f>IFERROR(AVERAGE(Data!BH633), "  ")</f>
        <v>240.34999999999994</v>
      </c>
      <c r="BD625" s="66">
        <f>IFERROR(AVERAGE(Data!BI633), "  ")</f>
        <v>33627.531000000003</v>
      </c>
    </row>
    <row r="626" spans="1:56" x14ac:dyDescent="0.25">
      <c r="A626" s="59">
        <f t="shared" si="9"/>
        <v>41993</v>
      </c>
      <c r="B626" s="66">
        <f>IFERROR(AVERAGE(Data!B634),"  ")</f>
        <v>273800</v>
      </c>
      <c r="C626" s="66">
        <f>IFERROR(AVERAGE(Data!C634),"  ")</f>
        <v>94850</v>
      </c>
      <c r="D626" s="66">
        <f>IFERROR(AVERAGE(Data!D634),"  ")</f>
        <v>0</v>
      </c>
      <c r="E626" s="66">
        <f>IFERROR(AVERAGE(Data!E634),"  ")</f>
        <v>368650</v>
      </c>
      <c r="F626" s="66">
        <f>IFERROR(AVERAGE(Data!F634),"  ")</f>
        <v>376469</v>
      </c>
      <c r="G626" s="66">
        <f>IFERROR(AVERAGE(Data!G634),"  ")</f>
        <v>369258.5</v>
      </c>
      <c r="H626" s="67">
        <f>IFERROR(AVERAGE(Data!H634),"  ")</f>
        <v>18.176747406619054</v>
      </c>
      <c r="I626" s="67">
        <f>IFERROR(AVERAGE(Data!I634),"  ")</f>
        <v>15.782909927164557</v>
      </c>
      <c r="J626" s="67">
        <f>IFERROR(AVERAGE(Data!J634),"  ")</f>
        <v>1.9526970943119837</v>
      </c>
      <c r="K626" s="66">
        <f>IFERROR(AVERAGE(Data!L634),"  ")</f>
        <v>0</v>
      </c>
      <c r="L626" s="66">
        <f>IFERROR(AVERAGE(Data!M634),"  ")</f>
        <v>6850</v>
      </c>
      <c r="M626" s="66">
        <f>IFERROR(AVERAGE(Data!N634),"  ")</f>
        <v>8600</v>
      </c>
      <c r="N626" s="66">
        <f>IFERROR(AVERAGE(Data!O634),"  ")</f>
        <v>15450</v>
      </c>
      <c r="O626" s="66">
        <f>IFERROR(AVERAGE(Data!P634),"  ")</f>
        <v>13787.5</v>
      </c>
      <c r="P626" s="66">
        <f>IFERROR(AVERAGE(Data!Q634),"  ")</f>
        <v>21054.166666666668</v>
      </c>
      <c r="Q626" s="67">
        <f>IFERROR(AVERAGE(Data!R634),"  ")</f>
        <v>-39.173228346456689</v>
      </c>
      <c r="R626" s="67">
        <f>IFERROR(AVERAGE(Data!S634),"  ")</f>
        <v>-37.789058093626629</v>
      </c>
      <c r="S626" s="67">
        <f>IFERROR(AVERAGE(Data!T634),"  ")</f>
        <v>-34.514150009895118</v>
      </c>
      <c r="T626" s="66">
        <f>IFERROR(AVERAGE(Data!V634), " ")</f>
        <v>173100</v>
      </c>
      <c r="U626" s="66">
        <f>IFERROR(AVERAGE(Data!W634), " ")</f>
        <v>223075</v>
      </c>
      <c r="V626" s="66">
        <f>IFERROR(AVERAGE(Data!X634), " ")</f>
        <v>26600</v>
      </c>
      <c r="W626" s="66">
        <f>IFERROR(AVERAGE(Data!Y634), " ")</f>
        <v>422775</v>
      </c>
      <c r="X626" s="66">
        <f>IFERROR(AVERAGE(Data!Z634), " ")</f>
        <v>513444.75</v>
      </c>
      <c r="Y626" s="66">
        <f>IFERROR(AVERAGE(Data!AA634), " ")</f>
        <v>383856.25</v>
      </c>
      <c r="Z626" s="67">
        <f>IFERROR(AVERAGE(Data!AB634), " ")</f>
        <v>16.934034020190847</v>
      </c>
      <c r="AA626" s="67">
        <f>IFERROR(AVERAGE(Data!AC634), " ")</f>
        <v>18.480163974808427</v>
      </c>
      <c r="AB626" s="67">
        <f>IFERROR(AVERAGE(Data!AD634), " ")</f>
        <v>33.759643095559852</v>
      </c>
      <c r="AC626" s="66">
        <f>IFERROR(AVERAGE(Data!AF634), "  ")</f>
        <v>3200</v>
      </c>
      <c r="AD626" s="66">
        <f>IFERROR(AVERAGE(Data!AG634), "  ")</f>
        <v>8750</v>
      </c>
      <c r="AE626" s="66">
        <f>IFERROR(AVERAGE(Data!AH634), "  ")</f>
        <v>1400</v>
      </c>
      <c r="AF626" s="66">
        <f>IFERROR(AVERAGE(Data!AI634), "  ")</f>
        <v>13350</v>
      </c>
      <c r="AG626" s="66">
        <f>IFERROR(AVERAGE(Data!AJ634), "  ")</f>
        <v>8525</v>
      </c>
      <c r="AH626" s="66">
        <f>IFERROR(AVERAGE(Data!AK634), "  ")</f>
        <v>4722.666666666667</v>
      </c>
      <c r="AI626" s="67">
        <f>IFERROR(AVERAGE(Data!AL634), "  ")</f>
        <v>63.8036809815951</v>
      </c>
      <c r="AJ626" s="67">
        <f>IFERROR(AVERAGE(Data!AM634), "  ")</f>
        <v>94.857142857142861</v>
      </c>
      <c r="AK626" s="67">
        <f>IFERROR(AVERAGE(Data!AN634), "  ")</f>
        <v>80.512422360248422</v>
      </c>
      <c r="AL626" s="66">
        <f>IFERROR(AVERAGE(Data!AP634),"  ")</f>
        <v>450100</v>
      </c>
      <c r="AM626" s="66">
        <f>IFERROR(AVERAGE(Data!AQ634),"  ")</f>
        <v>333525</v>
      </c>
      <c r="AN626" s="66">
        <f>IFERROR(AVERAGE(Data!AR634),"  ")</f>
        <v>36600</v>
      </c>
      <c r="AO626" s="66">
        <f>IFERROR(AVERAGE(Data!AS634),"  ")</f>
        <v>820225</v>
      </c>
      <c r="AP626" s="66">
        <f>IFERROR(AVERAGE(Data!AT634),"  ")</f>
        <v>912226.25</v>
      </c>
      <c r="AQ626" s="66">
        <f>IFERROR(AVERAGE(Data!AU634),"  ")</f>
        <v>778891.58333333337</v>
      </c>
      <c r="AR626" s="67">
        <f>IFERROR(AVERAGE(Data!AV634),"  ")</f>
        <v>16.006975481155461</v>
      </c>
      <c r="AS626" s="67">
        <f>IFERROR(AVERAGE(Data!AW634),"  ")</f>
        <v>16.200134386772767</v>
      </c>
      <c r="AT626" s="67">
        <f>IFERROR(AVERAGE(Data!AX634),"  ")</f>
        <v>17.118514247650431</v>
      </c>
      <c r="AU626" s="66">
        <f>IFERROR(AVERAGE(Data!AZ634), "  ")</f>
        <v>368.65</v>
      </c>
      <c r="AV626" s="66">
        <f>IFERROR(AVERAGE(Data!BA634), "  ")</f>
        <v>15.45</v>
      </c>
      <c r="AW626" s="66">
        <f>IFERROR(AVERAGE(Data!BB634), "  ")</f>
        <v>422.77499999999998</v>
      </c>
      <c r="AX626" s="66">
        <f>IFERROR(AVERAGE(Data!BC634), "  ")</f>
        <v>13.35</v>
      </c>
      <c r="AY626" s="66">
        <f>IFERROR(AVERAGE(Data!BD634), "  ")</f>
        <v>820.22500000000002</v>
      </c>
      <c r="AZ626" s="66">
        <f>IFERROR(AVERAGE(Data!BE634), "  ")</f>
        <v>20513.005000000005</v>
      </c>
      <c r="BA626" s="66">
        <f>IFERROR(AVERAGE(Data!BF634), "  ")</f>
        <v>2168.8369999999991</v>
      </c>
      <c r="BB626" s="66">
        <f>IFERROR(AVERAGE(Data!BG634), "  ")</f>
        <v>11512.214000000002</v>
      </c>
      <c r="BC626" s="66">
        <f>IFERROR(AVERAGE(Data!BH634), "  ")</f>
        <v>253.69999999999993</v>
      </c>
      <c r="BD626" s="66">
        <f>IFERROR(AVERAGE(Data!BI634), "  ")</f>
        <v>34447.756000000001</v>
      </c>
    </row>
    <row r="627" spans="1:56" x14ac:dyDescent="0.25">
      <c r="A627" s="59">
        <f t="shared" si="9"/>
        <v>42000</v>
      </c>
      <c r="B627" s="66">
        <f>IFERROR(AVERAGE(Data!B635),"  ")</f>
        <v>120044</v>
      </c>
      <c r="C627" s="66">
        <f>IFERROR(AVERAGE(Data!C635),"  ")</f>
        <v>94326</v>
      </c>
      <c r="D627" s="66">
        <f>IFERROR(AVERAGE(Data!D635),"  ")</f>
        <v>0</v>
      </c>
      <c r="E627" s="66">
        <f>IFERROR(AVERAGE(Data!E635),"  ")</f>
        <v>214370</v>
      </c>
      <c r="F627" s="66">
        <f>IFERROR(AVERAGE(Data!F635),"  ")</f>
        <v>342349</v>
      </c>
      <c r="G627" s="66">
        <f>IFERROR(AVERAGE(Data!G635),"  ")</f>
        <v>295334.91666666669</v>
      </c>
      <c r="H627" s="67">
        <f>IFERROR(AVERAGE(Data!H635),"  ")</f>
        <v>5.4192279321367165</v>
      </c>
      <c r="I627" s="67">
        <f>IFERROR(AVERAGE(Data!I635),"  ")</f>
        <v>26.170563862632701</v>
      </c>
      <c r="J627" s="67">
        <f>IFERROR(AVERAGE(Data!J635),"  ")</f>
        <v>15.918904497972486</v>
      </c>
      <c r="K627" s="66">
        <f>IFERROR(AVERAGE(Data!L635),"  ")</f>
        <v>0</v>
      </c>
      <c r="L627" s="66">
        <f>IFERROR(AVERAGE(Data!M635),"  ")</f>
        <v>3450</v>
      </c>
      <c r="M627" s="66">
        <f>IFERROR(AVERAGE(Data!N635),"  ")</f>
        <v>9800</v>
      </c>
      <c r="N627" s="66">
        <f>IFERROR(AVERAGE(Data!O635),"  ")</f>
        <v>13250</v>
      </c>
      <c r="O627" s="66">
        <f>IFERROR(AVERAGE(Data!P635),"  ")</f>
        <v>12800</v>
      </c>
      <c r="P627" s="66">
        <f>IFERROR(AVERAGE(Data!Q635),"  ")</f>
        <v>21291.666666666668</v>
      </c>
      <c r="Q627" s="67">
        <f>IFERROR(AVERAGE(Data!R635),"  ")</f>
        <v>-36.602870813397125</v>
      </c>
      <c r="R627" s="67">
        <f>IFERROR(AVERAGE(Data!S635),"  ")</f>
        <v>-43.016138007790758</v>
      </c>
      <c r="S627" s="67">
        <f>IFERROR(AVERAGE(Data!T635),"  ")</f>
        <v>-39.882583170254406</v>
      </c>
      <c r="T627" s="66">
        <f>IFERROR(AVERAGE(Data!V635), " ")</f>
        <v>151900</v>
      </c>
      <c r="U627" s="66">
        <f>IFERROR(AVERAGE(Data!W635), " ")</f>
        <v>153704</v>
      </c>
      <c r="V627" s="66">
        <f>IFERROR(AVERAGE(Data!X635), " ")</f>
        <v>67200</v>
      </c>
      <c r="W627" s="66">
        <f>IFERROR(AVERAGE(Data!Y635), " ")</f>
        <v>372804</v>
      </c>
      <c r="X627" s="66">
        <f>IFERROR(AVERAGE(Data!Z635), " ")</f>
        <v>467420.75</v>
      </c>
      <c r="Y627" s="66">
        <f>IFERROR(AVERAGE(Data!AA635), " ")</f>
        <v>347430.33333333331</v>
      </c>
      <c r="Z627" s="67">
        <f>IFERROR(AVERAGE(Data!AB635), " ")</f>
        <v>-5.1871820956256309</v>
      </c>
      <c r="AA627" s="67">
        <f>IFERROR(AVERAGE(Data!AC635), " ")</f>
        <v>12.284169151450186</v>
      </c>
      <c r="AB627" s="67">
        <f>IFERROR(AVERAGE(Data!AD635), " ")</f>
        <v>34.536540179278163</v>
      </c>
      <c r="AC627" s="66">
        <f>IFERROR(AVERAGE(Data!AF635), "  ")</f>
        <v>9600</v>
      </c>
      <c r="AD627" s="66">
        <f>IFERROR(AVERAGE(Data!AG635), "  ")</f>
        <v>0</v>
      </c>
      <c r="AE627" s="66">
        <f>IFERROR(AVERAGE(Data!AH635), "  ")</f>
        <v>0</v>
      </c>
      <c r="AF627" s="66">
        <f>IFERROR(AVERAGE(Data!AI635), "  ")</f>
        <v>9600</v>
      </c>
      <c r="AG627" s="66">
        <f>IFERROR(AVERAGE(Data!AJ635), "  ")</f>
        <v>10575</v>
      </c>
      <c r="AH627" s="66">
        <f>IFERROR(AVERAGE(Data!AK635), "  ")</f>
        <v>3483.3333333333335</v>
      </c>
      <c r="AI627" s="67">
        <f>IFERROR(AVERAGE(Data!AL635), "  ")</f>
        <v>-47.683923705722073</v>
      </c>
      <c r="AJ627" s="67">
        <f>IFERROR(AVERAGE(Data!AM635), "  ")</f>
        <v>36.012861736334401</v>
      </c>
      <c r="AK627" s="67">
        <f>IFERROR(AVERAGE(Data!AN635), "  ")</f>
        <v>203.58851674641144</v>
      </c>
      <c r="AL627" s="66">
        <f>IFERROR(AVERAGE(Data!AP635),"  ")</f>
        <v>281544</v>
      </c>
      <c r="AM627" s="66">
        <f>IFERROR(AVERAGE(Data!AQ635),"  ")</f>
        <v>251480</v>
      </c>
      <c r="AN627" s="66">
        <f>IFERROR(AVERAGE(Data!AR635),"  ")</f>
        <v>77000</v>
      </c>
      <c r="AO627" s="66">
        <f>IFERROR(AVERAGE(Data!AS635),"  ")</f>
        <v>610024</v>
      </c>
      <c r="AP627" s="66">
        <f>IFERROR(AVERAGE(Data!AT635),"  ")</f>
        <v>833144.75</v>
      </c>
      <c r="AQ627" s="66">
        <f>IFERROR(AVERAGE(Data!AU635),"  ")</f>
        <v>667540.25</v>
      </c>
      <c r="AR627" s="67">
        <f>IFERROR(AVERAGE(Data!AV635),"  ")</f>
        <v>-4.0541050644856913</v>
      </c>
      <c r="AS627" s="67">
        <f>IFERROR(AVERAGE(Data!AW635),"  ")</f>
        <v>16.059584082957734</v>
      </c>
      <c r="AT627" s="67">
        <f>IFERROR(AVERAGE(Data!AX635),"  ")</f>
        <v>24.808166998169767</v>
      </c>
      <c r="AU627" s="66">
        <f>IFERROR(AVERAGE(Data!AZ635), "  ")</f>
        <v>214.37</v>
      </c>
      <c r="AV627" s="66">
        <f>IFERROR(AVERAGE(Data!BA635), "  ")</f>
        <v>13.25</v>
      </c>
      <c r="AW627" s="66">
        <f>IFERROR(AVERAGE(Data!BB635), "  ")</f>
        <v>372.80399999999997</v>
      </c>
      <c r="AX627" s="66">
        <f>IFERROR(AVERAGE(Data!BC635), "  ")</f>
        <v>9.6</v>
      </c>
      <c r="AY627" s="66">
        <f>IFERROR(AVERAGE(Data!BD635), "  ")</f>
        <v>610.024</v>
      </c>
      <c r="AZ627" s="66">
        <f>IFERROR(AVERAGE(Data!BE635), "  ")</f>
        <v>20727.375000000004</v>
      </c>
      <c r="BA627" s="66">
        <f>IFERROR(AVERAGE(Data!BF635), "  ")</f>
        <v>2182.0869999999991</v>
      </c>
      <c r="BB627" s="66">
        <f>IFERROR(AVERAGE(Data!BG635), "  ")</f>
        <v>11885.018000000002</v>
      </c>
      <c r="BC627" s="66">
        <f>IFERROR(AVERAGE(Data!BH635), "  ")</f>
        <v>263.29999999999995</v>
      </c>
      <c r="BD627" s="66">
        <f>IFERROR(AVERAGE(Data!BI635), "  ")</f>
        <v>35057.78</v>
      </c>
    </row>
    <row r="628" spans="1:56" x14ac:dyDescent="0.25">
      <c r="A628" s="59">
        <f t="shared" si="9"/>
        <v>42007</v>
      </c>
      <c r="B628" s="66">
        <f>IFERROR(AVERAGE(Data!B636),"  ")</f>
        <v>94000</v>
      </c>
      <c r="C628" s="66">
        <f>IFERROR(AVERAGE(Data!C636),"  ")</f>
        <v>59400</v>
      </c>
      <c r="D628" s="66">
        <f>IFERROR(AVERAGE(Data!D636),"  ")</f>
        <v>0</v>
      </c>
      <c r="E628" s="66">
        <f>IFERROR(AVERAGE(Data!E636),"  ")</f>
        <v>153400</v>
      </c>
      <c r="F628" s="66">
        <f>IFERROR(AVERAGE(Data!F636),"  ")</f>
        <v>301531</v>
      </c>
      <c r="G628" s="66">
        <f>IFERROR(AVERAGE(Data!G636),"  ")</f>
        <v>224746.5</v>
      </c>
      <c r="H628" s="67">
        <f>IFERROR(AVERAGE(Data!H636),"  ")</f>
        <v>-18.099305926321406</v>
      </c>
      <c r="I628" s="67">
        <f>IFERROR(AVERAGE(Data!I636),"  ")</f>
        <v>29.962836174227125</v>
      </c>
      <c r="J628" s="67">
        <f>IFERROR(AVERAGE(Data!J636),"  ")</f>
        <v>34.164936940063569</v>
      </c>
      <c r="K628" s="66">
        <f>IFERROR(AVERAGE(Data!L636),"  ")</f>
        <v>7900</v>
      </c>
      <c r="L628" s="66">
        <f>IFERROR(AVERAGE(Data!M636),"  ")</f>
        <v>0</v>
      </c>
      <c r="M628" s="66">
        <f>IFERROR(AVERAGE(Data!N636),"  ")</f>
        <v>12600</v>
      </c>
      <c r="N628" s="66">
        <f>IFERROR(AVERAGE(Data!O636),"  ")</f>
        <v>20500</v>
      </c>
      <c r="O628" s="66">
        <f>IFERROR(AVERAGE(Data!P636),"  ")</f>
        <v>16750</v>
      </c>
      <c r="P628" s="66">
        <f>IFERROR(AVERAGE(Data!Q636),"  ")</f>
        <v>22037.5</v>
      </c>
      <c r="Q628" s="67">
        <f>IFERROR(AVERAGE(Data!R636),"  ")</f>
        <v>-6.1784897025171652</v>
      </c>
      <c r="R628" s="67">
        <f>IFERROR(AVERAGE(Data!S636),"  ")</f>
        <v>-23.428571428571431</v>
      </c>
      <c r="S628" s="67">
        <f>IFERROR(AVERAGE(Data!T636),"  ")</f>
        <v>-23.993193420306291</v>
      </c>
      <c r="T628" s="66">
        <f>IFERROR(AVERAGE(Data!V636), " ")</f>
        <v>115400</v>
      </c>
      <c r="U628" s="66">
        <f>IFERROR(AVERAGE(Data!W636), " ")</f>
        <v>149650</v>
      </c>
      <c r="V628" s="66">
        <f>IFERROR(AVERAGE(Data!X636), " ")</f>
        <v>26600</v>
      </c>
      <c r="W628" s="66">
        <f>IFERROR(AVERAGE(Data!Y636), " ")</f>
        <v>291650</v>
      </c>
      <c r="X628" s="66">
        <f>IFERROR(AVERAGE(Data!Z636), " ")</f>
        <v>407569.75</v>
      </c>
      <c r="Y628" s="66">
        <f>IFERROR(AVERAGE(Data!AA636), " ")</f>
        <v>328732.91666666669</v>
      </c>
      <c r="Z628" s="67">
        <f>IFERROR(AVERAGE(Data!AB636), " ")</f>
        <v>-19.821305841924396</v>
      </c>
      <c r="AA628" s="67">
        <f>IFERROR(AVERAGE(Data!AC636), " ")</f>
        <v>-0.11371608353475393</v>
      </c>
      <c r="AB628" s="67">
        <f>IFERROR(AVERAGE(Data!AD636), " ")</f>
        <v>23.98203201940785</v>
      </c>
      <c r="AC628" s="66">
        <f>IFERROR(AVERAGE(Data!AF636), "  ")</f>
        <v>0</v>
      </c>
      <c r="AD628" s="66">
        <f>IFERROR(AVERAGE(Data!AG636), "  ")</f>
        <v>0</v>
      </c>
      <c r="AE628" s="66">
        <f>IFERROR(AVERAGE(Data!AH636), "  ")</f>
        <v>0</v>
      </c>
      <c r="AF628" s="66">
        <f>IFERROR(AVERAGE(Data!AI636), "  ")</f>
        <v>0</v>
      </c>
      <c r="AG628" s="66">
        <f>IFERROR(AVERAGE(Data!AJ636), "  ")</f>
        <v>10175</v>
      </c>
      <c r="AH628" s="66">
        <f>IFERROR(AVERAGE(Data!AK636), "  ")</f>
        <v>3566.6666666666665</v>
      </c>
      <c r="AI628" s="67">
        <f>IFERROR(AVERAGE(Data!AL636), "  ")</f>
        <v>-100</v>
      </c>
      <c r="AJ628" s="67">
        <f>IFERROR(AVERAGE(Data!AM636), "  ")</f>
        <v>24.085365853658548</v>
      </c>
      <c r="AK628" s="67">
        <f>IFERROR(AVERAGE(Data!AN636), "  ")</f>
        <v>185.28037383177571</v>
      </c>
      <c r="AL628" s="66">
        <f>IFERROR(AVERAGE(Data!AP636),"  ")</f>
        <v>217300</v>
      </c>
      <c r="AM628" s="66">
        <f>IFERROR(AVERAGE(Data!AQ636),"  ")</f>
        <v>209050</v>
      </c>
      <c r="AN628" s="66">
        <f>IFERROR(AVERAGE(Data!AR636),"  ")</f>
        <v>39200</v>
      </c>
      <c r="AO628" s="66">
        <f>IFERROR(AVERAGE(Data!AS636),"  ")</f>
        <v>465550</v>
      </c>
      <c r="AP628" s="66">
        <f>IFERROR(AVERAGE(Data!AT636),"  ")</f>
        <v>736025.75</v>
      </c>
      <c r="AQ628" s="66">
        <f>IFERROR(AVERAGE(Data!AU636),"  ")</f>
        <v>579083.58333333337</v>
      </c>
      <c r="AR628" s="67">
        <f>IFERROR(AVERAGE(Data!AV636),"  ")</f>
        <v>-19.427137417791627</v>
      </c>
      <c r="AS628" s="67">
        <f>IFERROR(AVERAGE(Data!AW636),"  ")</f>
        <v>9.834589820957973</v>
      </c>
      <c r="AT628" s="67">
        <f>IFERROR(AVERAGE(Data!AX636),"  ")</f>
        <v>27.101815900784597</v>
      </c>
      <c r="AU628" s="66">
        <f>IFERROR(AVERAGE(Data!AZ636), "  ")</f>
        <v>153.4</v>
      </c>
      <c r="AV628" s="66">
        <f>IFERROR(AVERAGE(Data!BA636), "  ")</f>
        <v>20.5</v>
      </c>
      <c r="AW628" s="66">
        <f>IFERROR(AVERAGE(Data!BB636), "  ")</f>
        <v>291.64999999999998</v>
      </c>
      <c r="AX628" s="66">
        <f>IFERROR(AVERAGE(Data!BC636), "  ")</f>
        <v>0</v>
      </c>
      <c r="AY628" s="66">
        <f>IFERROR(AVERAGE(Data!BD636), "  ")</f>
        <v>465.55</v>
      </c>
      <c r="AZ628" s="66">
        <f>IFERROR(AVERAGE(Data!BE636), "  ")</f>
        <v>20880.775000000005</v>
      </c>
      <c r="BA628" s="66">
        <f>IFERROR(AVERAGE(Data!BF636), "  ")</f>
        <v>2202.5869999999991</v>
      </c>
      <c r="BB628" s="66">
        <f>IFERROR(AVERAGE(Data!BG636), "  ")</f>
        <v>12176.668000000001</v>
      </c>
      <c r="BC628" s="66">
        <f>IFERROR(AVERAGE(Data!BH636), "  ")</f>
        <v>263.29999999999995</v>
      </c>
      <c r="BD628" s="66">
        <f>IFERROR(AVERAGE(Data!BI636), "  ")</f>
        <v>35523.33</v>
      </c>
    </row>
    <row r="629" spans="1:56" x14ac:dyDescent="0.25">
      <c r="A629" s="59">
        <f t="shared" si="9"/>
        <v>42014</v>
      </c>
      <c r="B629" s="66">
        <f>IFERROR(AVERAGE(Data!B637),"  ")</f>
        <v>69000</v>
      </c>
      <c r="C629" s="66">
        <f>IFERROR(AVERAGE(Data!C637),"  ")</f>
        <v>193100</v>
      </c>
      <c r="D629" s="66">
        <f>IFERROR(AVERAGE(Data!D637),"  ")</f>
        <v>0</v>
      </c>
      <c r="E629" s="66">
        <f>IFERROR(AVERAGE(Data!E637),"  ")</f>
        <v>262100</v>
      </c>
      <c r="F629" s="66">
        <f>IFERROR(AVERAGE(Data!F637),"  ")</f>
        <v>249630</v>
      </c>
      <c r="G629" s="66">
        <f>IFERROR(AVERAGE(Data!G637),"  ")</f>
        <v>199212</v>
      </c>
      <c r="H629" s="67">
        <f>IFERROR(AVERAGE(Data!H637),"  ")</f>
        <v>69.260574749757822</v>
      </c>
      <c r="I629" s="67">
        <f>IFERROR(AVERAGE(Data!I637),"  ")</f>
        <v>16.452542894729483</v>
      </c>
      <c r="J629" s="67">
        <f>IFERROR(AVERAGE(Data!J637),"  ")</f>
        <v>25.308716342389005</v>
      </c>
      <c r="K629" s="66">
        <f>IFERROR(AVERAGE(Data!L637),"  ")</f>
        <v>6000</v>
      </c>
      <c r="L629" s="66">
        <f>IFERROR(AVERAGE(Data!M637),"  ")</f>
        <v>1700</v>
      </c>
      <c r="M629" s="66">
        <f>IFERROR(AVERAGE(Data!N637),"  ")</f>
        <v>9800</v>
      </c>
      <c r="N629" s="66">
        <f>IFERROR(AVERAGE(Data!O637),"  ")</f>
        <v>17500</v>
      </c>
      <c r="O629" s="66">
        <f>IFERROR(AVERAGE(Data!P637),"  ")</f>
        <v>16675</v>
      </c>
      <c r="P629" s="66">
        <f>IFERROR(AVERAGE(Data!Q637),"  ")</f>
        <v>26390.5</v>
      </c>
      <c r="Q629" s="67">
        <f>IFERROR(AVERAGE(Data!R637),"  ")</f>
        <v>-47.368421052631582</v>
      </c>
      <c r="R629" s="67">
        <f>IFERROR(AVERAGE(Data!S637),"  ")</f>
        <v>-34.220907297830372</v>
      </c>
      <c r="S629" s="67">
        <f>IFERROR(AVERAGE(Data!T637),"  ")</f>
        <v>-36.81438396392641</v>
      </c>
      <c r="T629" s="66">
        <f>IFERROR(AVERAGE(Data!V637), " ")</f>
        <v>112000</v>
      </c>
      <c r="U629" s="66">
        <f>IFERROR(AVERAGE(Data!W637), " ")</f>
        <v>164985</v>
      </c>
      <c r="V629" s="66">
        <f>IFERROR(AVERAGE(Data!X637), " ")</f>
        <v>21000</v>
      </c>
      <c r="W629" s="66">
        <f>IFERROR(AVERAGE(Data!Y637), " ")</f>
        <v>297985</v>
      </c>
      <c r="X629" s="66">
        <f>IFERROR(AVERAGE(Data!Z637), " ")</f>
        <v>346303.5</v>
      </c>
      <c r="Y629" s="66">
        <f>IFERROR(AVERAGE(Data!AA637), " ")</f>
        <v>290452</v>
      </c>
      <c r="Z629" s="67">
        <f>IFERROR(AVERAGE(Data!AB637), " ")</f>
        <v>13.962658140708895</v>
      </c>
      <c r="AA629" s="67">
        <f>IFERROR(AVERAGE(Data!AC637), " ")</f>
        <v>0.37957181864032297</v>
      </c>
      <c r="AB629" s="67">
        <f>IFERROR(AVERAGE(Data!AD637), " ")</f>
        <v>19.229166953575817</v>
      </c>
      <c r="AC629" s="66">
        <f>IFERROR(AVERAGE(Data!AF637), "  ")</f>
        <v>1600</v>
      </c>
      <c r="AD629" s="66">
        <f>IFERROR(AVERAGE(Data!AG637), "  ")</f>
        <v>0</v>
      </c>
      <c r="AE629" s="66">
        <f>IFERROR(AVERAGE(Data!AH637), "  ")</f>
        <v>1400</v>
      </c>
      <c r="AF629" s="66">
        <f>IFERROR(AVERAGE(Data!AI637), "  ")</f>
        <v>3000</v>
      </c>
      <c r="AG629" s="66">
        <f>IFERROR(AVERAGE(Data!AJ637), "  ")</f>
        <v>6487.5</v>
      </c>
      <c r="AH629" s="66">
        <f>IFERROR(AVERAGE(Data!AK637), "  ")</f>
        <v>3829.1666666666665</v>
      </c>
      <c r="AI629" s="67">
        <f>IFERROR(AVERAGE(Data!AL637), "  ")</f>
        <v>-62.025316455696199</v>
      </c>
      <c r="AJ629" s="67">
        <f>IFERROR(AVERAGE(Data!AM637), "  ")</f>
        <v>-33.969465648854957</v>
      </c>
      <c r="AK629" s="67">
        <f>IFERROR(AVERAGE(Data!AN637), "  ")</f>
        <v>69.423286180631138</v>
      </c>
      <c r="AL629" s="66">
        <f>IFERROR(AVERAGE(Data!AP637),"  ")</f>
        <v>188600</v>
      </c>
      <c r="AM629" s="66">
        <f>IFERROR(AVERAGE(Data!AQ637),"  ")</f>
        <v>359785</v>
      </c>
      <c r="AN629" s="66">
        <f>IFERROR(AVERAGE(Data!AR637),"  ")</f>
        <v>32200</v>
      </c>
      <c r="AO629" s="66">
        <f>IFERROR(AVERAGE(Data!AS637),"  ")</f>
        <v>580585</v>
      </c>
      <c r="AP629" s="66">
        <f>IFERROR(AVERAGE(Data!AT637),"  ")</f>
        <v>619096</v>
      </c>
      <c r="AQ629" s="66">
        <f>IFERROR(AVERAGE(Data!AU637),"  ")</f>
        <v>519883.66666666669</v>
      </c>
      <c r="AR629" s="67">
        <f>IFERROR(AVERAGE(Data!AV637),"  ")</f>
        <v>26.910482735706353</v>
      </c>
      <c r="AS629" s="67">
        <f>IFERROR(AVERAGE(Data!AW637),"  ")</f>
        <v>4.1318282814521101</v>
      </c>
      <c r="AT629" s="67">
        <f>IFERROR(AVERAGE(Data!AX637),"  ")</f>
        <v>19.083564207633618</v>
      </c>
      <c r="AU629" s="66">
        <f>IFERROR(AVERAGE(Data!AZ637), "  ")</f>
        <v>262.10000000000002</v>
      </c>
      <c r="AV629" s="66">
        <f>IFERROR(AVERAGE(Data!BA637), "  ")</f>
        <v>17.5</v>
      </c>
      <c r="AW629" s="66">
        <f>IFERROR(AVERAGE(Data!BB637), "  ")</f>
        <v>297.98500000000001</v>
      </c>
      <c r="AX629" s="66">
        <f>IFERROR(AVERAGE(Data!BC637), "  ")</f>
        <v>3</v>
      </c>
      <c r="AY629" s="66">
        <f>IFERROR(AVERAGE(Data!BD637), "  ")</f>
        <v>580.58500000000004</v>
      </c>
      <c r="AZ629" s="66">
        <f>IFERROR(AVERAGE(Data!BE637), "  ")</f>
        <v>262.10000000000002</v>
      </c>
      <c r="BA629" s="66">
        <f>IFERROR(AVERAGE(Data!BF637), "  ")</f>
        <v>17.5</v>
      </c>
      <c r="BB629" s="66">
        <f>IFERROR(AVERAGE(Data!BG637), "  ")</f>
        <v>297.98500000000001</v>
      </c>
      <c r="BC629" s="66">
        <f>IFERROR(AVERAGE(Data!BH637), "  ")</f>
        <v>3</v>
      </c>
      <c r="BD629" s="66">
        <f>IFERROR(AVERAGE(Data!BI637), "  ")</f>
        <v>580.58500000000004</v>
      </c>
    </row>
    <row r="630" spans="1:56" x14ac:dyDescent="0.25">
      <c r="A630" s="59">
        <f t="shared" si="9"/>
        <v>42021</v>
      </c>
      <c r="B630" s="66">
        <f>IFERROR(AVERAGE(Data!B638),"  ")</f>
        <v>33800</v>
      </c>
      <c r="C630" s="66">
        <f>IFERROR(AVERAGE(Data!C638),"  ")</f>
        <v>162500</v>
      </c>
      <c r="D630" s="66" t="str">
        <f>IFERROR(AVERAGE(Data!D638),"  ")</f>
        <v xml:space="preserve">  </v>
      </c>
      <c r="E630" s="66">
        <f>IFERROR(AVERAGE(Data!E638),"  ")</f>
        <v>196300</v>
      </c>
      <c r="F630" s="66">
        <f>IFERROR(AVERAGE(Data!F638),"  ")</f>
        <v>206542.5</v>
      </c>
      <c r="G630" s="66">
        <f>IFERROR(AVERAGE(Data!G638),"  ")</f>
        <v>183340</v>
      </c>
      <c r="H630" s="67">
        <f>IFERROR(AVERAGE(Data!H638),"  ")</f>
        <v>12.982318813887094</v>
      </c>
      <c r="I630" s="67">
        <f>IFERROR(AVERAGE(Data!I638),"  ")</f>
        <v>14.866443098586846</v>
      </c>
      <c r="J630" s="67">
        <f>IFERROR(AVERAGE(Data!J638),"  ")</f>
        <v>12.655448892767529</v>
      </c>
      <c r="K630" s="66">
        <f>IFERROR(AVERAGE(Data!L638),"  ")</f>
        <v>3000</v>
      </c>
      <c r="L630" s="66">
        <f>IFERROR(AVERAGE(Data!M638),"  ")</f>
        <v>8218</v>
      </c>
      <c r="M630" s="66">
        <f>IFERROR(AVERAGE(Data!N638),"  ")</f>
        <v>4200</v>
      </c>
      <c r="N630" s="66">
        <f>IFERROR(AVERAGE(Data!O638),"  ")</f>
        <v>15418</v>
      </c>
      <c r="O630" s="66">
        <f>IFERROR(AVERAGE(Data!P638),"  ")</f>
        <v>16667</v>
      </c>
      <c r="P630" s="66">
        <f>IFERROR(AVERAGE(Data!Q638),"  ")</f>
        <v>28489.666666666668</v>
      </c>
      <c r="Q630" s="67">
        <f>IFERROR(AVERAGE(Data!R638),"  ")</f>
        <v>-11.846769582618643</v>
      </c>
      <c r="R630" s="67">
        <f>IFERROR(AVERAGE(Data!S638),"  ")</f>
        <v>-28.68969943309445</v>
      </c>
      <c r="S630" s="67">
        <f>IFERROR(AVERAGE(Data!T638),"  ")</f>
        <v>-41.498087025705232</v>
      </c>
      <c r="T630" s="66">
        <f>IFERROR(AVERAGE(Data!V638), " ")</f>
        <v>64600</v>
      </c>
      <c r="U630" s="66">
        <f>IFERROR(AVERAGE(Data!W638), " ")</f>
        <v>168150</v>
      </c>
      <c r="V630" s="66">
        <f>IFERROR(AVERAGE(Data!X638), " ")</f>
        <v>22400</v>
      </c>
      <c r="W630" s="66">
        <f>IFERROR(AVERAGE(Data!Y638), " ")</f>
        <v>255150</v>
      </c>
      <c r="X630" s="66">
        <f>IFERROR(AVERAGE(Data!Z638), " ")</f>
        <v>304397.25</v>
      </c>
      <c r="Y630" s="66">
        <f>IFERROR(AVERAGE(Data!AA638), " ")</f>
        <v>287617</v>
      </c>
      <c r="Z630" s="67">
        <f>IFERROR(AVERAGE(Data!AB638), " ")</f>
        <v>-11.710664272144999</v>
      </c>
      <c r="AA630" s="67">
        <f>IFERROR(AVERAGE(Data!AC638), " ")</f>
        <v>-6.870788936064109</v>
      </c>
      <c r="AB630" s="67">
        <f>IFERROR(AVERAGE(Data!AD638), " ")</f>
        <v>5.834234415907269</v>
      </c>
      <c r="AC630" s="66">
        <f>IFERROR(AVERAGE(Data!AF638), "  ")</f>
        <v>3200</v>
      </c>
      <c r="AD630" s="66">
        <f>IFERROR(AVERAGE(Data!AG638), "  ")</f>
        <v>8750</v>
      </c>
      <c r="AE630" s="66" t="str">
        <f>IFERROR(AVERAGE(Data!AH638), "  ")</f>
        <v xml:space="preserve">  </v>
      </c>
      <c r="AF630" s="66">
        <f>IFERROR(AVERAGE(Data!AI638), "  ")</f>
        <v>11950</v>
      </c>
      <c r="AG630" s="66">
        <f>IFERROR(AVERAGE(Data!AJ638), "  ")</f>
        <v>6137.5</v>
      </c>
      <c r="AH630" s="66">
        <f>IFERROR(AVERAGE(Data!AK638), "  ")</f>
        <v>5458.333333333333</v>
      </c>
      <c r="AI630" s="67">
        <f>IFERROR(AVERAGE(Data!AL638), "  ")</f>
        <v>-14.642857142857146</v>
      </c>
      <c r="AJ630" s="67">
        <f>IFERROR(AVERAGE(Data!AM638), "  ")</f>
        <v>-45.625692137320037</v>
      </c>
      <c r="AK630" s="67">
        <f>IFERROR(AVERAGE(Data!AN638), "  ")</f>
        <v>12.442748091603061</v>
      </c>
      <c r="AL630" s="66">
        <f>IFERROR(AVERAGE(Data!AP638),"  ")</f>
        <v>104600</v>
      </c>
      <c r="AM630" s="66">
        <f>IFERROR(AVERAGE(Data!AQ638),"  ")</f>
        <v>347618</v>
      </c>
      <c r="AN630" s="66">
        <f>IFERROR(AVERAGE(Data!AR638),"  ")</f>
        <v>26600</v>
      </c>
      <c r="AO630" s="66">
        <f>IFERROR(AVERAGE(Data!AS638),"  ")</f>
        <v>478818</v>
      </c>
      <c r="AP630" s="66">
        <f>IFERROR(AVERAGE(Data!AT638),"  ")</f>
        <v>533744.25</v>
      </c>
      <c r="AQ630" s="66">
        <f>IFERROR(AVERAGE(Data!AU638),"  ")</f>
        <v>504905</v>
      </c>
      <c r="AR630" s="67">
        <f>IFERROR(AVERAGE(Data!AV638),"  ")</f>
        <v>-3.1177980968259522</v>
      </c>
      <c r="AS630" s="67">
        <f>IFERROR(AVERAGE(Data!AW638),"  ")</f>
        <v>-1.400543018690692</v>
      </c>
      <c r="AT630" s="67">
        <f>IFERROR(AVERAGE(Data!AX638),"  ")</f>
        <v>5.7118170744991703</v>
      </c>
      <c r="AU630" s="66">
        <f>IFERROR(AVERAGE(Data!AZ638), "  ")</f>
        <v>196.3</v>
      </c>
      <c r="AV630" s="66">
        <f>IFERROR(AVERAGE(Data!BA638), "  ")</f>
        <v>15.417999999999999</v>
      </c>
      <c r="AW630" s="66">
        <f>IFERROR(AVERAGE(Data!BB638), "  ")</f>
        <v>255.15</v>
      </c>
      <c r="AX630" s="66">
        <f>IFERROR(AVERAGE(Data!BC638), "  ")</f>
        <v>11.95</v>
      </c>
      <c r="AY630" s="66">
        <f>IFERROR(AVERAGE(Data!BD638), "  ")</f>
        <v>478.81799999999998</v>
      </c>
      <c r="AZ630" s="66">
        <f>IFERROR(AVERAGE(Data!BE638), "  ")</f>
        <v>458.40000000000003</v>
      </c>
      <c r="BA630" s="66">
        <f>IFERROR(AVERAGE(Data!BF638), "  ")</f>
        <v>32.917999999999999</v>
      </c>
      <c r="BB630" s="66">
        <f>IFERROR(AVERAGE(Data!BG638), "  ")</f>
        <v>553.13499999999999</v>
      </c>
      <c r="BC630" s="66">
        <f>IFERROR(AVERAGE(Data!BH638), "  ")</f>
        <v>14.95</v>
      </c>
      <c r="BD630" s="66">
        <f>IFERROR(AVERAGE(Data!BI638), "  ")</f>
        <v>1059.403</v>
      </c>
    </row>
    <row r="631" spans="1:56" x14ac:dyDescent="0.25">
      <c r="A631" s="59">
        <f t="shared" si="9"/>
        <v>42028</v>
      </c>
      <c r="B631" s="66">
        <f>IFERROR(AVERAGE(Data!B639),"  ")</f>
        <v>69700</v>
      </c>
      <c r="C631" s="66">
        <f>IFERROR(AVERAGE(Data!C639),"  ")</f>
        <v>163726</v>
      </c>
      <c r="D631" s="66" t="str">
        <f>IFERROR(AVERAGE(Data!D639),"  ")</f>
        <v xml:space="preserve">  </v>
      </c>
      <c r="E631" s="66">
        <f>IFERROR(AVERAGE(Data!E639),"  ")</f>
        <v>233426</v>
      </c>
      <c r="F631" s="66">
        <f>IFERROR(AVERAGE(Data!F639),"  ")</f>
        <v>211306.5</v>
      </c>
      <c r="G631" s="66">
        <f>IFERROR(AVERAGE(Data!G639),"  ")</f>
        <v>193946.58333333334</v>
      </c>
      <c r="H631" s="67">
        <f>IFERROR(AVERAGE(Data!H639),"  ")</f>
        <v>6.055484375141984</v>
      </c>
      <c r="I631" s="67">
        <f>IFERROR(AVERAGE(Data!I639),"  ")</f>
        <v>14.841737410189237</v>
      </c>
      <c r="J631" s="67">
        <f>IFERROR(AVERAGE(Data!J639),"  ")</f>
        <v>8.9508752195084575</v>
      </c>
      <c r="K631" s="66">
        <f>IFERROR(AVERAGE(Data!L639),"  ")</f>
        <v>0</v>
      </c>
      <c r="L631" s="66">
        <f>IFERROR(AVERAGE(Data!M639),"  ")</f>
        <v>9876</v>
      </c>
      <c r="M631" s="66">
        <f>IFERROR(AVERAGE(Data!N639),"  ")</f>
        <v>2800</v>
      </c>
      <c r="N631" s="66">
        <f>IFERROR(AVERAGE(Data!O639),"  ")</f>
        <v>12676</v>
      </c>
      <c r="O631" s="66">
        <f>IFERROR(AVERAGE(Data!P639),"  ")</f>
        <v>16523.5</v>
      </c>
      <c r="P631" s="66">
        <f>IFERROR(AVERAGE(Data!Q639),"  ")</f>
        <v>30998</v>
      </c>
      <c r="Q631" s="67">
        <f>IFERROR(AVERAGE(Data!R639),"  ")</f>
        <v>-5.4029850746268648</v>
      </c>
      <c r="R631" s="67">
        <f>IFERROR(AVERAGE(Data!S639),"  ")</f>
        <v>-23.137574136527505</v>
      </c>
      <c r="S631" s="67">
        <f>IFERROR(AVERAGE(Data!T639),"  ")</f>
        <v>-46.694948061165235</v>
      </c>
      <c r="T631" s="66">
        <f>IFERROR(AVERAGE(Data!V639), " ")</f>
        <v>82996</v>
      </c>
      <c r="U631" s="66">
        <f>IFERROR(AVERAGE(Data!W639), " ")</f>
        <v>184350</v>
      </c>
      <c r="V631" s="66">
        <f>IFERROR(AVERAGE(Data!X639), " ")</f>
        <v>47600</v>
      </c>
      <c r="W631" s="66">
        <f>IFERROR(AVERAGE(Data!Y639), " ")</f>
        <v>314946</v>
      </c>
      <c r="X631" s="66">
        <f>IFERROR(AVERAGE(Data!Z639), " ")</f>
        <v>289932.75</v>
      </c>
      <c r="Y631" s="66">
        <f>IFERROR(AVERAGE(Data!AA639), " ")</f>
        <v>311578.08333333331</v>
      </c>
      <c r="Z631" s="67">
        <f>IFERROR(AVERAGE(Data!AB639), " ")</f>
        <v>-35.970317662007623</v>
      </c>
      <c r="AA631" s="67">
        <f>IFERROR(AVERAGE(Data!AC639), " ")</f>
        <v>-17.521090339621669</v>
      </c>
      <c r="AB631" s="67">
        <f>IFERROR(AVERAGE(Data!AD639), " ")</f>
        <v>-6.9470012466109949</v>
      </c>
      <c r="AC631" s="66">
        <f>IFERROR(AVERAGE(Data!AF639), "  ")</f>
        <v>0</v>
      </c>
      <c r="AD631" s="66">
        <f>IFERROR(AVERAGE(Data!AG639), "  ")</f>
        <v>0</v>
      </c>
      <c r="AE631" s="66">
        <f>IFERROR(AVERAGE(Data!AH639), "  ")</f>
        <v>0</v>
      </c>
      <c r="AF631" s="66">
        <f>IFERROR(AVERAGE(Data!AI639), "  ")</f>
        <v>0</v>
      </c>
      <c r="AG631" s="66">
        <f>IFERROR(AVERAGE(Data!AJ639), "  ")</f>
        <v>3737.5</v>
      </c>
      <c r="AH631" s="66">
        <f>IFERROR(AVERAGE(Data!AK639), "  ")</f>
        <v>4366.666666666667</v>
      </c>
      <c r="AI631" s="67" t="str">
        <f>IFERROR(AVERAGE(Data!AL639), "  ")</f>
        <v xml:space="preserve">  </v>
      </c>
      <c r="AJ631" s="67">
        <f>IFERROR(AVERAGE(Data!AM639), "  ")</f>
        <v>-44.21641791044776</v>
      </c>
      <c r="AK631" s="67">
        <f>IFERROR(AVERAGE(Data!AN639), "  ")</f>
        <v>-14.408396946564894</v>
      </c>
      <c r="AL631" s="66">
        <f>IFERROR(AVERAGE(Data!AP639),"  ")</f>
        <v>152696</v>
      </c>
      <c r="AM631" s="66">
        <f>IFERROR(AVERAGE(Data!AQ639),"  ")</f>
        <v>357952</v>
      </c>
      <c r="AN631" s="66">
        <f>IFERROR(AVERAGE(Data!AR639),"  ")</f>
        <v>50400</v>
      </c>
      <c r="AO631" s="66">
        <f>IFERROR(AVERAGE(Data!AS639),"  ")</f>
        <v>561048</v>
      </c>
      <c r="AP631" s="66">
        <f>IFERROR(AVERAGE(Data!AT639),"  ")</f>
        <v>521500.25</v>
      </c>
      <c r="AQ631" s="66">
        <f>IFERROR(AVERAGE(Data!AU639),"  ")</f>
        <v>540889.33333333337</v>
      </c>
      <c r="AR631" s="67">
        <f>IFERROR(AVERAGE(Data!AV639),"  ")</f>
        <v>-22.653862219851028</v>
      </c>
      <c r="AS631" s="67">
        <f>IFERROR(AVERAGE(Data!AW639),"  ")</f>
        <v>-7.4893253553632189</v>
      </c>
      <c r="AT631" s="67">
        <f>IFERROR(AVERAGE(Data!AX639),"  ")</f>
        <v>-3.58466735031443</v>
      </c>
      <c r="AU631" s="66">
        <f>IFERROR(AVERAGE(Data!AZ639), "  ")</f>
        <v>233.42599999999999</v>
      </c>
      <c r="AV631" s="66">
        <f>IFERROR(AVERAGE(Data!BA639), "  ")</f>
        <v>12.676</v>
      </c>
      <c r="AW631" s="66">
        <f>IFERROR(AVERAGE(Data!BB639), "  ")</f>
        <v>314.94600000000003</v>
      </c>
      <c r="AX631" s="66">
        <f>IFERROR(AVERAGE(Data!BC639), "  ")</f>
        <v>0</v>
      </c>
      <c r="AY631" s="66">
        <f>IFERROR(AVERAGE(Data!BD639), "  ")</f>
        <v>561.048</v>
      </c>
      <c r="AZ631" s="66">
        <f>IFERROR(AVERAGE(Data!BE639), "  ")</f>
        <v>691.82600000000002</v>
      </c>
      <c r="BA631" s="66">
        <f>IFERROR(AVERAGE(Data!BF639), "  ")</f>
        <v>45.594000000000001</v>
      </c>
      <c r="BB631" s="66">
        <f>IFERROR(AVERAGE(Data!BG639), "  ")</f>
        <v>868.08100000000002</v>
      </c>
      <c r="BC631" s="66">
        <f>IFERROR(AVERAGE(Data!BH639), "  ")</f>
        <v>14.95</v>
      </c>
      <c r="BD631" s="66">
        <f>IFERROR(AVERAGE(Data!BI639), "  ")</f>
        <v>1620.451</v>
      </c>
    </row>
    <row r="632" spans="1:56" x14ac:dyDescent="0.25">
      <c r="A632" s="59">
        <f t="shared" si="9"/>
        <v>42035</v>
      </c>
      <c r="B632" s="66">
        <f>IFERROR(AVERAGE(Data!B640),"  ")</f>
        <v>99624</v>
      </c>
      <c r="C632" s="66">
        <f>IFERROR(AVERAGE(Data!C640),"  ")</f>
        <v>228177</v>
      </c>
      <c r="D632" s="66" t="str">
        <f>IFERROR(AVERAGE(Data!D640),"  ")</f>
        <v xml:space="preserve">  </v>
      </c>
      <c r="E632" s="66">
        <f>IFERROR(AVERAGE(Data!E640),"  ")</f>
        <v>327801</v>
      </c>
      <c r="F632" s="66">
        <f>IFERROR(AVERAGE(Data!F640),"  ")</f>
        <v>254906.75</v>
      </c>
      <c r="G632" s="66">
        <f>IFERROR(AVERAGE(Data!G640),"  ")</f>
        <v>209904.66666666666</v>
      </c>
      <c r="H632" s="67">
        <f>IFERROR(AVERAGE(Data!H640),"  ")</f>
        <v>42.997173218866138</v>
      </c>
      <c r="I632" s="67">
        <f>IFERROR(AVERAGE(Data!I640),"  ")</f>
        <v>31.069584845898348</v>
      </c>
      <c r="J632" s="67">
        <f>IFERROR(AVERAGE(Data!J640),"  ")</f>
        <v>21.439296251949315</v>
      </c>
      <c r="K632" s="66">
        <f>IFERROR(AVERAGE(Data!L640),"  ")</f>
        <v>6000</v>
      </c>
      <c r="L632" s="66">
        <f>IFERROR(AVERAGE(Data!M640),"  ")</f>
        <v>19400</v>
      </c>
      <c r="M632" s="66">
        <f>IFERROR(AVERAGE(Data!N640),"  ")</f>
        <v>11200</v>
      </c>
      <c r="N632" s="66">
        <f>IFERROR(AVERAGE(Data!O640),"  ")</f>
        <v>36600</v>
      </c>
      <c r="O632" s="66">
        <f>IFERROR(AVERAGE(Data!P640),"  ")</f>
        <v>20548.5</v>
      </c>
      <c r="P632" s="66">
        <f>IFERROR(AVERAGE(Data!Q640),"  ")</f>
        <v>31893.833333333332</v>
      </c>
      <c r="Q632" s="67">
        <f>IFERROR(AVERAGE(Data!R640),"  ")</f>
        <v>384.76821192052978</v>
      </c>
      <c r="R632" s="67">
        <f>IFERROR(AVERAGE(Data!S640),"  ")</f>
        <v>14.65197377597991</v>
      </c>
      <c r="S632" s="67">
        <f>IFERROR(AVERAGE(Data!T640),"  ")</f>
        <v>-35.572184800614536</v>
      </c>
      <c r="T632" s="66">
        <f>IFERROR(AVERAGE(Data!V640), " ")</f>
        <v>115700</v>
      </c>
      <c r="U632" s="66">
        <f>IFERROR(AVERAGE(Data!W640), " ")</f>
        <v>174689</v>
      </c>
      <c r="V632" s="66">
        <f>IFERROR(AVERAGE(Data!X640), " ")</f>
        <v>32200</v>
      </c>
      <c r="W632" s="66">
        <f>IFERROR(AVERAGE(Data!Y640), " ")</f>
        <v>322589</v>
      </c>
      <c r="X632" s="66">
        <f>IFERROR(AVERAGE(Data!Z640), " ")</f>
        <v>297667.5</v>
      </c>
      <c r="Y632" s="66">
        <f>IFERROR(AVERAGE(Data!AA640), " ")</f>
        <v>319088.91666666669</v>
      </c>
      <c r="Z632" s="67">
        <f>IFERROR(AVERAGE(Data!AB640), " ")</f>
        <v>-15.10815789473684</v>
      </c>
      <c r="AA632" s="67">
        <f>IFERROR(AVERAGE(Data!AC640), " ")</f>
        <v>-16.288183449292159</v>
      </c>
      <c r="AB632" s="67">
        <f>IFERROR(AVERAGE(Data!AD640), " ")</f>
        <v>-6.7133064007498522</v>
      </c>
      <c r="AC632" s="66">
        <f>IFERROR(AVERAGE(Data!AF640), "  ")</f>
        <v>11200</v>
      </c>
      <c r="AD632" s="66" t="str">
        <f>IFERROR(AVERAGE(Data!AG640), "  ")</f>
        <v xml:space="preserve">  </v>
      </c>
      <c r="AE632" s="66">
        <f>IFERROR(AVERAGE(Data!AH640), "  ")</f>
        <v>1400</v>
      </c>
      <c r="AF632" s="66">
        <f>IFERROR(AVERAGE(Data!AI640), "  ")</f>
        <v>12600</v>
      </c>
      <c r="AG632" s="66">
        <f>IFERROR(AVERAGE(Data!AJ640), "  ")</f>
        <v>6887.5</v>
      </c>
      <c r="AH632" s="66">
        <f>IFERROR(AVERAGE(Data!AK640), "  ")</f>
        <v>4575</v>
      </c>
      <c r="AI632" s="67">
        <f>IFERROR(AVERAGE(Data!AL640), "  ")</f>
        <v>260</v>
      </c>
      <c r="AJ632" s="67">
        <f>IFERROR(AVERAGE(Data!AM640), "  ")</f>
        <v>8.4645669291338663</v>
      </c>
      <c r="AK632" s="67">
        <f>IFERROR(AVERAGE(Data!AN640), "  ")</f>
        <v>50.546448087431692</v>
      </c>
      <c r="AL632" s="66">
        <f>IFERROR(AVERAGE(Data!AP640),"  ")</f>
        <v>232524</v>
      </c>
      <c r="AM632" s="66">
        <f>IFERROR(AVERAGE(Data!AQ640),"  ")</f>
        <v>422266</v>
      </c>
      <c r="AN632" s="66">
        <f>IFERROR(AVERAGE(Data!AR640),"  ")</f>
        <v>44800</v>
      </c>
      <c r="AO632" s="66">
        <f>IFERROR(AVERAGE(Data!AS640),"  ")</f>
        <v>699590</v>
      </c>
      <c r="AP632" s="66">
        <f>IFERROR(AVERAGE(Data!AT640),"  ")</f>
        <v>580010.25</v>
      </c>
      <c r="AQ632" s="66">
        <f>IFERROR(AVERAGE(Data!AU640),"  ")</f>
        <v>565462.41666666663</v>
      </c>
      <c r="AR632" s="67">
        <f>IFERROR(AVERAGE(Data!AV640),"  ")</f>
        <v>12.78507011281893</v>
      </c>
      <c r="AS632" s="67">
        <f>IFERROR(AVERAGE(Data!AW640),"  ")</f>
        <v>0.98717572589779312</v>
      </c>
      <c r="AT632" s="67">
        <f>IFERROR(AVERAGE(Data!AX640),"  ")</f>
        <v>2.5727321400228709</v>
      </c>
      <c r="AU632" s="66">
        <f>IFERROR(AVERAGE(Data!AZ640), "  ")</f>
        <v>327.80099999999999</v>
      </c>
      <c r="AV632" s="66">
        <f>IFERROR(AVERAGE(Data!BA640), "  ")</f>
        <v>36.6</v>
      </c>
      <c r="AW632" s="66">
        <f>IFERROR(AVERAGE(Data!BB640), "  ")</f>
        <v>322.589</v>
      </c>
      <c r="AX632" s="66">
        <f>IFERROR(AVERAGE(Data!BC640), "  ")</f>
        <v>12.6</v>
      </c>
      <c r="AY632" s="66">
        <f>IFERROR(AVERAGE(Data!BD640), "  ")</f>
        <v>699.59</v>
      </c>
      <c r="AZ632" s="66">
        <f>IFERROR(AVERAGE(Data!BE640), "  ")</f>
        <v>1019.627</v>
      </c>
      <c r="BA632" s="66">
        <f>IFERROR(AVERAGE(Data!BF640), "  ")</f>
        <v>82.194000000000003</v>
      </c>
      <c r="BB632" s="66">
        <f>IFERROR(AVERAGE(Data!BG640), "  ")</f>
        <v>1190.67</v>
      </c>
      <c r="BC632" s="66">
        <f>IFERROR(AVERAGE(Data!BH640), "  ")</f>
        <v>27.549999999999997</v>
      </c>
      <c r="BD632" s="66">
        <f>IFERROR(AVERAGE(Data!BI640), "  ")</f>
        <v>2320.0410000000002</v>
      </c>
    </row>
    <row r="633" spans="1:56" x14ac:dyDescent="0.25">
      <c r="A633" s="59">
        <f t="shared" si="9"/>
        <v>42042</v>
      </c>
      <c r="B633" s="66">
        <f>IFERROR(AVERAGE(Data!B641),"  ")</f>
        <v>82400</v>
      </c>
      <c r="C633" s="66">
        <f>IFERROR(AVERAGE(Data!C641),"  ")</f>
        <v>189790</v>
      </c>
      <c r="D633" s="66">
        <f>IFERROR(AVERAGE(Data!D641),"  ")</f>
        <v>0</v>
      </c>
      <c r="E633" s="66">
        <f>IFERROR(AVERAGE(Data!E641),"  ")</f>
        <v>272190</v>
      </c>
      <c r="F633" s="66">
        <f>IFERROR(AVERAGE(Data!F641),"  ")</f>
        <v>257429.25</v>
      </c>
      <c r="G633" s="66">
        <f>IFERROR(AVERAGE(Data!G641),"  ")</f>
        <v>227177.66666666666</v>
      </c>
      <c r="H633" s="67">
        <f>IFERROR(AVERAGE(Data!H641),"  ")</f>
        <v>8.593656493117896</v>
      </c>
      <c r="I633" s="67">
        <f>IFERROR(AVERAGE(Data!I641),"  ")</f>
        <v>17.853267836214481</v>
      </c>
      <c r="J633" s="67">
        <f>IFERROR(AVERAGE(Data!J641),"  ")</f>
        <v>13.316266417033361</v>
      </c>
      <c r="K633" s="66">
        <f>IFERROR(AVERAGE(Data!L641),"  ")</f>
        <v>0</v>
      </c>
      <c r="L633" s="66">
        <f>IFERROR(AVERAGE(Data!M641),"  ")</f>
        <v>14700</v>
      </c>
      <c r="M633" s="66">
        <f>IFERROR(AVERAGE(Data!N641),"  ")</f>
        <v>9800</v>
      </c>
      <c r="N633" s="66">
        <f>IFERROR(AVERAGE(Data!O641),"  ")</f>
        <v>24500</v>
      </c>
      <c r="O633" s="66">
        <f>IFERROR(AVERAGE(Data!P641),"  ")</f>
        <v>22298.5</v>
      </c>
      <c r="P633" s="66">
        <f>IFERROR(AVERAGE(Data!Q641),"  ")</f>
        <v>33311.666666666664</v>
      </c>
      <c r="Q633" s="67">
        <f>IFERROR(AVERAGE(Data!R641),"  ")</f>
        <v>89.189189189189193</v>
      </c>
      <c r="R633" s="67">
        <f>IFERROR(AVERAGE(Data!S641),"  ")</f>
        <v>73.562949990270482</v>
      </c>
      <c r="S633" s="67">
        <f>IFERROR(AVERAGE(Data!T641),"  ")</f>
        <v>-33.060989643268123</v>
      </c>
      <c r="T633" s="66">
        <f>IFERROR(AVERAGE(Data!V641), " ")</f>
        <v>95700</v>
      </c>
      <c r="U633" s="66">
        <f>IFERROR(AVERAGE(Data!W641), " ")</f>
        <v>173139</v>
      </c>
      <c r="V633" s="66">
        <f>IFERROR(AVERAGE(Data!X641), " ")</f>
        <v>43500</v>
      </c>
      <c r="W633" s="66">
        <f>IFERROR(AVERAGE(Data!Y641), " ")</f>
        <v>312339</v>
      </c>
      <c r="X633" s="66">
        <f>IFERROR(AVERAGE(Data!Z641), " ")</f>
        <v>301256</v>
      </c>
      <c r="Y633" s="66">
        <f>IFERROR(AVERAGE(Data!AA641), " ")</f>
        <v>341852.16666666669</v>
      </c>
      <c r="Z633" s="67">
        <f>IFERROR(AVERAGE(Data!AB641), " ")</f>
        <v>-21.895723930982747</v>
      </c>
      <c r="AA633" s="67">
        <f>IFERROR(AVERAGE(Data!AC641), " ")</f>
        <v>-22.792881453233282</v>
      </c>
      <c r="AB633" s="67">
        <f>IFERROR(AVERAGE(Data!AD641), " ")</f>
        <v>-11.875357427894029</v>
      </c>
      <c r="AC633" s="66">
        <f>IFERROR(AVERAGE(Data!AF641), "  ")</f>
        <v>0</v>
      </c>
      <c r="AD633" s="66">
        <f>IFERROR(AVERAGE(Data!AG641), "  ")</f>
        <v>7000</v>
      </c>
      <c r="AE633" s="66">
        <f>IFERROR(AVERAGE(Data!AH641), "  ")</f>
        <v>1400</v>
      </c>
      <c r="AF633" s="66">
        <f>IFERROR(AVERAGE(Data!AI641), "  ")</f>
        <v>8400</v>
      </c>
      <c r="AG633" s="66">
        <f>IFERROR(AVERAGE(Data!AJ641), "  ")</f>
        <v>8237.5</v>
      </c>
      <c r="AH633" s="66">
        <f>IFERROR(AVERAGE(Data!AK641), "  ")</f>
        <v>6033.333333333333</v>
      </c>
      <c r="AI633" s="67">
        <f>IFERROR(AVERAGE(Data!AL641), "  ")</f>
        <v>500</v>
      </c>
      <c r="AJ633" s="67">
        <f>IFERROR(AVERAGE(Data!AM641), "  ")</f>
        <v>74.338624338624342</v>
      </c>
      <c r="AK633" s="67">
        <f>IFERROR(AVERAGE(Data!AN641), "  ")</f>
        <v>36.533149171270729</v>
      </c>
      <c r="AL633" s="66">
        <f>IFERROR(AVERAGE(Data!AP641),"  ")</f>
        <v>178100</v>
      </c>
      <c r="AM633" s="66">
        <f>IFERROR(AVERAGE(Data!AQ641),"  ")</f>
        <v>384629</v>
      </c>
      <c r="AN633" s="66">
        <f>IFERROR(AVERAGE(Data!AR641),"  ")</f>
        <v>54700</v>
      </c>
      <c r="AO633" s="66">
        <f>IFERROR(AVERAGE(Data!AS641),"  ")</f>
        <v>617429</v>
      </c>
      <c r="AP633" s="66">
        <f>IFERROR(AVERAGE(Data!AT641),"  ")</f>
        <v>589221.25</v>
      </c>
      <c r="AQ633" s="66">
        <f>IFERROR(AVERAGE(Data!AU641),"  ")</f>
        <v>608374.83333333337</v>
      </c>
      <c r="AR633" s="67">
        <f>IFERROR(AVERAGE(Data!AV641),"  ")</f>
        <v>-7.1395698601293471</v>
      </c>
      <c r="AS633" s="67">
        <f>IFERROR(AVERAGE(Data!AW641),"  ")</f>
        <v>-5.9047359734524241</v>
      </c>
      <c r="AT633" s="67">
        <f>IFERROR(AVERAGE(Data!AX641),"  ")</f>
        <v>-3.1483194708087137</v>
      </c>
      <c r="AU633" s="66">
        <f>IFERROR(AVERAGE(Data!AZ641), "  ")</f>
        <v>272.19</v>
      </c>
      <c r="AV633" s="66">
        <f>IFERROR(AVERAGE(Data!BA641), "  ")</f>
        <v>24.5</v>
      </c>
      <c r="AW633" s="66">
        <f>IFERROR(AVERAGE(Data!BB641), "  ")</f>
        <v>312.339</v>
      </c>
      <c r="AX633" s="66">
        <f>IFERROR(AVERAGE(Data!BC641), "  ")</f>
        <v>8.4</v>
      </c>
      <c r="AY633" s="66">
        <f>IFERROR(AVERAGE(Data!BD641), "  ")</f>
        <v>617.42899999999997</v>
      </c>
      <c r="AZ633" s="66">
        <f>IFERROR(AVERAGE(Data!BE641), "  ")</f>
        <v>1291.817</v>
      </c>
      <c r="BA633" s="66">
        <f>IFERROR(AVERAGE(Data!BF641), "  ")</f>
        <v>106.694</v>
      </c>
      <c r="BB633" s="66">
        <f>IFERROR(AVERAGE(Data!BG641), "  ")</f>
        <v>1503.009</v>
      </c>
      <c r="BC633" s="66">
        <f>IFERROR(AVERAGE(Data!BH641), "  ")</f>
        <v>35.949999999999996</v>
      </c>
      <c r="BD633" s="66">
        <f>IFERROR(AVERAGE(Data!BI641), "  ")</f>
        <v>2937.4700000000003</v>
      </c>
    </row>
    <row r="634" spans="1:56" x14ac:dyDescent="0.25">
      <c r="A634" s="59">
        <f t="shared" si="9"/>
        <v>42049</v>
      </c>
      <c r="B634" s="66">
        <f>IFERROR(AVERAGE(Data!B642),"  ")</f>
        <v>117244</v>
      </c>
      <c r="C634" s="66">
        <f>IFERROR(AVERAGE(Data!C642),"  ")</f>
        <v>198527</v>
      </c>
      <c r="D634" s="66" t="str">
        <f>IFERROR(AVERAGE(Data!D642),"  ")</f>
        <v xml:space="preserve">  </v>
      </c>
      <c r="E634" s="66">
        <f>IFERROR(AVERAGE(Data!E642),"  ")</f>
        <v>315771</v>
      </c>
      <c r="F634" s="66">
        <f>IFERROR(AVERAGE(Data!F642),"  ")</f>
        <v>287297</v>
      </c>
      <c r="G634" s="66">
        <f>IFERROR(AVERAGE(Data!G642),"  ")</f>
        <v>243038.66666666666</v>
      </c>
      <c r="H634" s="67">
        <f>IFERROR(AVERAGE(Data!H642),"  ")</f>
        <v>2.3071440142556243</v>
      </c>
      <c r="I634" s="67">
        <f>IFERROR(AVERAGE(Data!I642),"  ")</f>
        <v>13.935084480594551</v>
      </c>
      <c r="J634" s="67">
        <f>IFERROR(AVERAGE(Data!J642),"  ")</f>
        <v>18.21040822036548</v>
      </c>
      <c r="K634" s="66" t="str">
        <f>IFERROR(AVERAGE(Data!L642),"  ")</f>
        <v xml:space="preserve">  </v>
      </c>
      <c r="L634" s="66">
        <f>IFERROR(AVERAGE(Data!M642),"  ")</f>
        <v>14700</v>
      </c>
      <c r="M634" s="66">
        <f>IFERROR(AVERAGE(Data!N642),"  ")</f>
        <v>9800</v>
      </c>
      <c r="N634" s="66">
        <f>IFERROR(AVERAGE(Data!O642),"  ")</f>
        <v>24500</v>
      </c>
      <c r="O634" s="66">
        <f>IFERROR(AVERAGE(Data!P642),"  ")</f>
        <v>24569</v>
      </c>
      <c r="P634" s="66">
        <f>IFERROR(AVERAGE(Data!Q642),"  ")</f>
        <v>37443.916666666664</v>
      </c>
      <c r="Q634" s="67">
        <f>IFERROR(AVERAGE(Data!R642),"  ")</f>
        <v>33.682544879140067</v>
      </c>
      <c r="R634" s="67">
        <f>IFERROR(AVERAGE(Data!S642),"  ")</f>
        <v>88.170869473643904</v>
      </c>
      <c r="S634" s="67">
        <f>IFERROR(AVERAGE(Data!T642),"  ")</f>
        <v>-34.384535093595524</v>
      </c>
      <c r="T634" s="66">
        <f>IFERROR(AVERAGE(Data!V642), " ")</f>
        <v>92300</v>
      </c>
      <c r="U634" s="66">
        <f>IFERROR(AVERAGE(Data!W642), " ")</f>
        <v>143731</v>
      </c>
      <c r="V634" s="66">
        <f>IFERROR(AVERAGE(Data!X642), " ")</f>
        <v>56000</v>
      </c>
      <c r="W634" s="66">
        <f>IFERROR(AVERAGE(Data!Y642), " ")</f>
        <v>292031</v>
      </c>
      <c r="X634" s="66">
        <f>IFERROR(AVERAGE(Data!Z642), " ")</f>
        <v>310476.25</v>
      </c>
      <c r="Y634" s="66">
        <f>IFERROR(AVERAGE(Data!AA642), " ")</f>
        <v>321394.41666666669</v>
      </c>
      <c r="Z634" s="67">
        <f>IFERROR(AVERAGE(Data!AB642), " ")</f>
        <v>21.716605467496365</v>
      </c>
      <c r="AA634" s="67">
        <f>IFERROR(AVERAGE(Data!AC642), " ")</f>
        <v>-17.84723444170875</v>
      </c>
      <c r="AB634" s="67">
        <f>IFERROR(AVERAGE(Data!AD642), " ")</f>
        <v>-3.3971239388363217</v>
      </c>
      <c r="AC634" s="66">
        <f>IFERROR(AVERAGE(Data!AF642), "  ")</f>
        <v>0</v>
      </c>
      <c r="AD634" s="66">
        <f>IFERROR(AVERAGE(Data!AG642), "  ")</f>
        <v>0</v>
      </c>
      <c r="AE634" s="66">
        <f>IFERROR(AVERAGE(Data!AH642), "  ")</f>
        <v>0</v>
      </c>
      <c r="AF634" s="66">
        <f>IFERROR(AVERAGE(Data!AI642), "  ")</f>
        <v>0</v>
      </c>
      <c r="AG634" s="66">
        <f>IFERROR(AVERAGE(Data!AJ642), "  ")</f>
        <v>5250</v>
      </c>
      <c r="AH634" s="66">
        <f>IFERROR(AVERAGE(Data!AK642), "  ")</f>
        <v>5035</v>
      </c>
      <c r="AI634" s="67">
        <f>IFERROR(AVERAGE(Data!AL642), "  ")</f>
        <v>-100</v>
      </c>
      <c r="AJ634" s="67">
        <f>IFERROR(AVERAGE(Data!AM642), "  ")</f>
        <v>233.33333333333334</v>
      </c>
      <c r="AK634" s="67">
        <f>IFERROR(AVERAGE(Data!AN642), "  ")</f>
        <v>4.2701092353525372</v>
      </c>
      <c r="AL634" s="66">
        <f>IFERROR(AVERAGE(Data!AP642),"  ")</f>
        <v>209544</v>
      </c>
      <c r="AM634" s="66">
        <f>IFERROR(AVERAGE(Data!AQ642),"  ")</f>
        <v>356958</v>
      </c>
      <c r="AN634" s="66">
        <f>IFERROR(AVERAGE(Data!AR642),"  ")</f>
        <v>65800</v>
      </c>
      <c r="AO634" s="66">
        <f>IFERROR(AVERAGE(Data!AS642),"  ")</f>
        <v>632302</v>
      </c>
      <c r="AP634" s="66">
        <f>IFERROR(AVERAGE(Data!AT642),"  ")</f>
        <v>627592.25</v>
      </c>
      <c r="AQ634" s="66">
        <f>IFERROR(AVERAGE(Data!AU642),"  ")</f>
        <v>606912</v>
      </c>
      <c r="AR634" s="67">
        <f>IFERROR(AVERAGE(Data!AV642),"  ")</f>
        <v>11.261226385877986</v>
      </c>
      <c r="AS634" s="67">
        <f>IFERROR(AVERAGE(Data!AW642),"  ")</f>
        <v>-2.6559766842984667</v>
      </c>
      <c r="AT634" s="67">
        <f>IFERROR(AVERAGE(Data!AX642),"  ")</f>
        <v>3.4074544579774324</v>
      </c>
      <c r="AU634" s="66">
        <f>IFERROR(AVERAGE(Data!AZ642), "  ")</f>
        <v>315.77100000000002</v>
      </c>
      <c r="AV634" s="66">
        <f>IFERROR(AVERAGE(Data!BA642), "  ")</f>
        <v>24.5</v>
      </c>
      <c r="AW634" s="66">
        <f>IFERROR(AVERAGE(Data!BB642), "  ")</f>
        <v>292.03100000000001</v>
      </c>
      <c r="AX634" s="66">
        <f>IFERROR(AVERAGE(Data!BC642), "  ")</f>
        <v>0</v>
      </c>
      <c r="AY634" s="66">
        <f>IFERROR(AVERAGE(Data!BD642), "  ")</f>
        <v>632.30200000000002</v>
      </c>
      <c r="AZ634" s="66">
        <f>IFERROR(AVERAGE(Data!BE642), "  ")</f>
        <v>1607.588</v>
      </c>
      <c r="BA634" s="66">
        <f>IFERROR(AVERAGE(Data!BF642), "  ")</f>
        <v>131.19400000000002</v>
      </c>
      <c r="BB634" s="66">
        <f>IFERROR(AVERAGE(Data!BG642), "  ")</f>
        <v>1795.04</v>
      </c>
      <c r="BC634" s="66">
        <f>IFERROR(AVERAGE(Data!BH642), "  ")</f>
        <v>35.949999999999996</v>
      </c>
      <c r="BD634" s="66">
        <f>IFERROR(AVERAGE(Data!BI642), "  ")</f>
        <v>3569.7720000000004</v>
      </c>
    </row>
    <row r="635" spans="1:56" x14ac:dyDescent="0.25">
      <c r="A635" s="59">
        <f t="shared" si="9"/>
        <v>42056</v>
      </c>
      <c r="B635" s="66">
        <f>IFERROR(AVERAGE(Data!B643),"  ")</f>
        <v>58437</v>
      </c>
      <c r="C635" s="66">
        <f>IFERROR(AVERAGE(Data!C643),"  ")</f>
        <v>203118</v>
      </c>
      <c r="D635" s="66" t="str">
        <f>IFERROR(AVERAGE(Data!D643),"  ")</f>
        <v xml:space="preserve">  </v>
      </c>
      <c r="E635" s="66">
        <f>IFERROR(AVERAGE(Data!E643),"  ")</f>
        <v>261555</v>
      </c>
      <c r="F635" s="66">
        <f>IFERROR(AVERAGE(Data!F643),"  ")</f>
        <v>294329.25</v>
      </c>
      <c r="G635" s="66">
        <f>IFERROR(AVERAGE(Data!G643),"  ")</f>
        <v>250004.75</v>
      </c>
      <c r="H635" s="67">
        <f>IFERROR(AVERAGE(Data!H643),"  ")</f>
        <v>-12.966438397188895</v>
      </c>
      <c r="I635" s="67">
        <f>IFERROR(AVERAGE(Data!I643),"  ")</f>
        <v>8.1041597417217393</v>
      </c>
      <c r="J635" s="67">
        <f>IFERROR(AVERAGE(Data!J643),"  ")</f>
        <v>17.729463140200341</v>
      </c>
      <c r="K635" s="66">
        <f>IFERROR(AVERAGE(Data!L643),"  ")</f>
        <v>1500</v>
      </c>
      <c r="L635" s="66">
        <f>IFERROR(AVERAGE(Data!M643),"  ")</f>
        <v>3000</v>
      </c>
      <c r="M635" s="66">
        <f>IFERROR(AVERAGE(Data!N643),"  ")</f>
        <v>7000</v>
      </c>
      <c r="N635" s="66">
        <f>IFERROR(AVERAGE(Data!O643),"  ")</f>
        <v>11500</v>
      </c>
      <c r="O635" s="66">
        <f>IFERROR(AVERAGE(Data!P643),"  ")</f>
        <v>24275</v>
      </c>
      <c r="P635" s="66">
        <f>IFERROR(AVERAGE(Data!Q643),"  ")</f>
        <v>44196.416666666664</v>
      </c>
      <c r="Q635" s="67">
        <f>IFERROR(AVERAGE(Data!R643),"  ")</f>
        <v>-35.2112676056338</v>
      </c>
      <c r="R635" s="67">
        <f>IFERROR(AVERAGE(Data!S643),"  ")</f>
        <v>71.62451172738038</v>
      </c>
      <c r="S635" s="67">
        <f>IFERROR(AVERAGE(Data!T643),"  ")</f>
        <v>-45.074732680062667</v>
      </c>
      <c r="T635" s="66">
        <f>IFERROR(AVERAGE(Data!V643), " ")</f>
        <v>102500</v>
      </c>
      <c r="U635" s="66">
        <f>IFERROR(AVERAGE(Data!W643), " ")</f>
        <v>96050</v>
      </c>
      <c r="V635" s="66">
        <f>IFERROR(AVERAGE(Data!X643), " ")</f>
        <v>33600</v>
      </c>
      <c r="W635" s="66">
        <f>IFERROR(AVERAGE(Data!Y643), " ")</f>
        <v>232150</v>
      </c>
      <c r="X635" s="66">
        <f>IFERROR(AVERAGE(Data!Z643), " ")</f>
        <v>289777.25</v>
      </c>
      <c r="Y635" s="66">
        <f>IFERROR(AVERAGE(Data!AA643), " ")</f>
        <v>270556.91666666669</v>
      </c>
      <c r="Z635" s="67">
        <f>IFERROR(AVERAGE(Data!AB643), " ")</f>
        <v>56.435309973045818</v>
      </c>
      <c r="AA635" s="67">
        <f>IFERROR(AVERAGE(Data!AC643), " ")</f>
        <v>-0.78049899548632284</v>
      </c>
      <c r="AB635" s="67">
        <f>IFERROR(AVERAGE(Data!AD643), " ")</f>
        <v>7.1039889019038682</v>
      </c>
      <c r="AC635" s="66" t="str">
        <f>IFERROR(AVERAGE(Data!AF643), "  ")</f>
        <v xml:space="preserve">  </v>
      </c>
      <c r="AD635" s="66">
        <f>IFERROR(AVERAGE(Data!AG643), "  ")</f>
        <v>6650</v>
      </c>
      <c r="AE635" s="66" t="str">
        <f>IFERROR(AVERAGE(Data!AH643), "  ")</f>
        <v xml:space="preserve">  </v>
      </c>
      <c r="AF635" s="66">
        <f>IFERROR(AVERAGE(Data!AI643), "  ")</f>
        <v>6650</v>
      </c>
      <c r="AG635" s="66">
        <f>IFERROR(AVERAGE(Data!AJ643), "  ")</f>
        <v>6912.5</v>
      </c>
      <c r="AH635" s="66">
        <f>IFERROR(AVERAGE(Data!AK643), "  ")</f>
        <v>5376.666666666667</v>
      </c>
      <c r="AI635" s="67">
        <f>IFERROR(AVERAGE(Data!AL643), "  ")</f>
        <v>375</v>
      </c>
      <c r="AJ635" s="67">
        <f>IFERROR(AVERAGE(Data!AM643), "  ")</f>
        <v>259.09090909090907</v>
      </c>
      <c r="AK635" s="67">
        <f>IFERROR(AVERAGE(Data!AN643), "  ")</f>
        <v>28.564786112833218</v>
      </c>
      <c r="AL635" s="66">
        <f>IFERROR(AVERAGE(Data!AP643),"  ")</f>
        <v>162437</v>
      </c>
      <c r="AM635" s="66">
        <f>IFERROR(AVERAGE(Data!AQ643),"  ")</f>
        <v>308818</v>
      </c>
      <c r="AN635" s="66">
        <f>IFERROR(AVERAGE(Data!AR643),"  ")</f>
        <v>40600</v>
      </c>
      <c r="AO635" s="66">
        <f>IFERROR(AVERAGE(Data!AS643),"  ")</f>
        <v>511855</v>
      </c>
      <c r="AP635" s="66">
        <f>IFERROR(AVERAGE(Data!AT643),"  ")</f>
        <v>615294</v>
      </c>
      <c r="AQ635" s="66">
        <f>IFERROR(AVERAGE(Data!AU643),"  ")</f>
        <v>570134.75</v>
      </c>
      <c r="AR635" s="67">
        <f>IFERROR(AVERAGE(Data!AV643),"  ")</f>
        <v>9.3539028183698303</v>
      </c>
      <c r="AS635" s="67">
        <f>IFERROR(AVERAGE(Data!AW643),"  ")</f>
        <v>6.0137958839781236</v>
      </c>
      <c r="AT635" s="67">
        <f>IFERROR(AVERAGE(Data!AX643),"  ")</f>
        <v>7.9208029329908447</v>
      </c>
      <c r="AU635" s="66">
        <f>IFERROR(AVERAGE(Data!AZ643), "  ")</f>
        <v>261.55500000000001</v>
      </c>
      <c r="AV635" s="66">
        <f>IFERROR(AVERAGE(Data!BA643), "  ")</f>
        <v>11.5</v>
      </c>
      <c r="AW635" s="66">
        <f>IFERROR(AVERAGE(Data!BB643), "  ")</f>
        <v>232.15</v>
      </c>
      <c r="AX635" s="66">
        <f>IFERROR(AVERAGE(Data!BC643), "  ")</f>
        <v>6.65</v>
      </c>
      <c r="AY635" s="66">
        <f>IFERROR(AVERAGE(Data!BD643), "  ")</f>
        <v>511.85500000000002</v>
      </c>
      <c r="AZ635" s="66">
        <f>IFERROR(AVERAGE(Data!BE643), "  ")</f>
        <v>1869.143</v>
      </c>
      <c r="BA635" s="66">
        <f>IFERROR(AVERAGE(Data!BF643), "  ")</f>
        <v>142.69400000000002</v>
      </c>
      <c r="BB635" s="66">
        <f>IFERROR(AVERAGE(Data!BG643), "  ")</f>
        <v>2027.19</v>
      </c>
      <c r="BC635" s="66">
        <f>IFERROR(AVERAGE(Data!BH643), "  ")</f>
        <v>42.599999999999994</v>
      </c>
      <c r="BD635" s="66">
        <f>IFERROR(AVERAGE(Data!BI643), "  ")</f>
        <v>4081.6270000000004</v>
      </c>
    </row>
    <row r="636" spans="1:56" x14ac:dyDescent="0.25">
      <c r="A636" s="59">
        <f t="shared" si="9"/>
        <v>42063</v>
      </c>
      <c r="B636" s="66">
        <f>IFERROR(AVERAGE(Data!B644),"  ")</f>
        <v>64400</v>
      </c>
      <c r="C636" s="66">
        <f>IFERROR(AVERAGE(Data!C644),"  ")</f>
        <v>115800</v>
      </c>
      <c r="D636" s="66" t="str">
        <f>IFERROR(AVERAGE(Data!D644),"  ")</f>
        <v xml:space="preserve">  </v>
      </c>
      <c r="E636" s="66">
        <f>IFERROR(AVERAGE(Data!E644),"  ")</f>
        <v>180200</v>
      </c>
      <c r="F636" s="66">
        <f>IFERROR(AVERAGE(Data!F644),"  ")</f>
        <v>257429</v>
      </c>
      <c r="G636" s="66">
        <f>IFERROR(AVERAGE(Data!G644),"  ")</f>
        <v>253547.41666666666</v>
      </c>
      <c r="H636" s="67">
        <f>IFERROR(AVERAGE(Data!H644),"  ")</f>
        <v>-45.847833011786051</v>
      </c>
      <c r="I636" s="67">
        <f>IFERROR(AVERAGE(Data!I644),"  ")</f>
        <v>-13.657021536356229</v>
      </c>
      <c r="J636" s="67">
        <f>IFERROR(AVERAGE(Data!J644),"  ")</f>
        <v>1.5309102275083974</v>
      </c>
      <c r="K636" s="66">
        <f>IFERROR(AVERAGE(Data!L644),"  ")</f>
        <v>0</v>
      </c>
      <c r="L636" s="66">
        <f>IFERROR(AVERAGE(Data!M644),"  ")</f>
        <v>10350</v>
      </c>
      <c r="M636" s="66">
        <f>IFERROR(AVERAGE(Data!N644),"  ")</f>
        <v>9800</v>
      </c>
      <c r="N636" s="66">
        <f>IFERROR(AVERAGE(Data!O644),"  ")</f>
        <v>20150</v>
      </c>
      <c r="O636" s="66">
        <f>IFERROR(AVERAGE(Data!P644),"  ")</f>
        <v>20162.5</v>
      </c>
      <c r="P636" s="66">
        <f>IFERROR(AVERAGE(Data!Q644),"  ")</f>
        <v>54179.75</v>
      </c>
      <c r="Q636" s="67">
        <f>IFERROR(AVERAGE(Data!R644),"  ")</f>
        <v>-46.266666666666666</v>
      </c>
      <c r="R636" s="67">
        <f>IFERROR(AVERAGE(Data!S644),"  ")</f>
        <v>-6.7920995758549374</v>
      </c>
      <c r="S636" s="67">
        <f>IFERROR(AVERAGE(Data!T644),"  ")</f>
        <v>-62.785911710556064</v>
      </c>
      <c r="T636" s="66">
        <f>IFERROR(AVERAGE(Data!V644), " ")</f>
        <v>141000</v>
      </c>
      <c r="U636" s="66">
        <f>IFERROR(AVERAGE(Data!W644), " ")</f>
        <v>94154</v>
      </c>
      <c r="V636" s="66">
        <f>IFERROR(AVERAGE(Data!X644), " ")</f>
        <v>32200</v>
      </c>
      <c r="W636" s="66">
        <f>IFERROR(AVERAGE(Data!Y644), " ")</f>
        <v>267354</v>
      </c>
      <c r="X636" s="66">
        <f>IFERROR(AVERAGE(Data!Z644), " ")</f>
        <v>275968.5</v>
      </c>
      <c r="Y636" s="66">
        <f>IFERROR(AVERAGE(Data!AA644), " ")</f>
        <v>234552.75</v>
      </c>
      <c r="Z636" s="67">
        <f>IFERROR(AVERAGE(Data!AB644), " ")</f>
        <v>0.96526408809733955</v>
      </c>
      <c r="AA636" s="67">
        <f>IFERROR(AVERAGE(Data!AC644), " ")</f>
        <v>4.8288502172313175</v>
      </c>
      <c r="AB636" s="67">
        <f>IFERROR(AVERAGE(Data!AD644), " ")</f>
        <v>17.65732868192762</v>
      </c>
      <c r="AC636" s="66">
        <f>IFERROR(AVERAGE(Data!AF644), "  ")</f>
        <v>0</v>
      </c>
      <c r="AD636" s="66">
        <f>IFERROR(AVERAGE(Data!AG644), "  ")</f>
        <v>0</v>
      </c>
      <c r="AE636" s="66">
        <f>IFERROR(AVERAGE(Data!AH644), "  ")</f>
        <v>0</v>
      </c>
      <c r="AF636" s="66">
        <f>IFERROR(AVERAGE(Data!AI644), "  ")</f>
        <v>0</v>
      </c>
      <c r="AG636" s="66">
        <f>IFERROR(AVERAGE(Data!AJ644), "  ")</f>
        <v>3762.5</v>
      </c>
      <c r="AH636" s="66">
        <f>IFERROR(AVERAGE(Data!AK644), "  ")</f>
        <v>5572.5</v>
      </c>
      <c r="AI636" s="67">
        <f>IFERROR(AVERAGE(Data!AL644), "  ")</f>
        <v>-100</v>
      </c>
      <c r="AJ636" s="67">
        <f>IFERROR(AVERAGE(Data!AM644), "  ")</f>
        <v>72</v>
      </c>
      <c r="AK636" s="67">
        <f>IFERROR(AVERAGE(Data!AN644), "  ")</f>
        <v>-32.480933153880663</v>
      </c>
      <c r="AL636" s="66">
        <f>IFERROR(AVERAGE(Data!AP644),"  ")</f>
        <v>205400</v>
      </c>
      <c r="AM636" s="66">
        <f>IFERROR(AVERAGE(Data!AQ644),"  ")</f>
        <v>220304</v>
      </c>
      <c r="AN636" s="66">
        <f>IFERROR(AVERAGE(Data!AR644),"  ")</f>
        <v>42000</v>
      </c>
      <c r="AO636" s="66">
        <f>IFERROR(AVERAGE(Data!AS644),"  ")</f>
        <v>467704</v>
      </c>
      <c r="AP636" s="66">
        <f>IFERROR(AVERAGE(Data!AT644),"  ")</f>
        <v>557322.5</v>
      </c>
      <c r="AQ636" s="66">
        <f>IFERROR(AVERAGE(Data!AU644),"  ")</f>
        <v>547852.41666666663</v>
      </c>
      <c r="AR636" s="67">
        <f>IFERROR(AVERAGE(Data!AV644),"  ")</f>
        <v>-26.877147779754662</v>
      </c>
      <c r="AS636" s="67">
        <f>IFERROR(AVERAGE(Data!AW644),"  ")</f>
        <v>-4.7674175206865783</v>
      </c>
      <c r="AT636" s="67">
        <f>IFERROR(AVERAGE(Data!AX644),"  ")</f>
        <v>1.7285829258457674</v>
      </c>
      <c r="AU636" s="66">
        <f>IFERROR(AVERAGE(Data!AZ644), "  ")</f>
        <v>180.2</v>
      </c>
      <c r="AV636" s="66">
        <f>IFERROR(AVERAGE(Data!BA644), "  ")</f>
        <v>20.149999999999999</v>
      </c>
      <c r="AW636" s="66">
        <f>IFERROR(AVERAGE(Data!BB644), "  ")</f>
        <v>267.35399999999998</v>
      </c>
      <c r="AX636" s="66">
        <f>IFERROR(AVERAGE(Data!BC644), "  ")</f>
        <v>0</v>
      </c>
      <c r="AY636" s="66">
        <f>IFERROR(AVERAGE(Data!BD644), "  ")</f>
        <v>467.70400000000001</v>
      </c>
      <c r="AZ636" s="66">
        <f>IFERROR(AVERAGE(Data!BE644), "  ")</f>
        <v>2049.3429999999998</v>
      </c>
      <c r="BA636" s="66">
        <f>IFERROR(AVERAGE(Data!BF644), "  ")</f>
        <v>162.84400000000002</v>
      </c>
      <c r="BB636" s="66">
        <f>IFERROR(AVERAGE(Data!BG644), "  ")</f>
        <v>2294.5439999999999</v>
      </c>
      <c r="BC636" s="66">
        <f>IFERROR(AVERAGE(Data!BH644), "  ")</f>
        <v>42.599999999999994</v>
      </c>
      <c r="BD636" s="66">
        <f>IFERROR(AVERAGE(Data!BI644), "  ")</f>
        <v>4549.3310000000001</v>
      </c>
    </row>
    <row r="637" spans="1:56" x14ac:dyDescent="0.25">
      <c r="A637" s="59">
        <f t="shared" si="9"/>
        <v>42070</v>
      </c>
      <c r="B637" s="66">
        <f>IFERROR(AVERAGE(Data!B645),"  ")</f>
        <v>71554</v>
      </c>
      <c r="C637" s="66">
        <f>IFERROR(AVERAGE(Data!C645),"  ")</f>
        <v>171300</v>
      </c>
      <c r="D637" s="66">
        <f>IFERROR(AVERAGE(Data!D645),"  ")</f>
        <v>0</v>
      </c>
      <c r="E637" s="66">
        <f>IFERROR(AVERAGE(Data!E645),"  ")</f>
        <v>242854</v>
      </c>
      <c r="F637" s="66">
        <f>IFERROR(AVERAGE(Data!F645),"  ")</f>
        <v>250095</v>
      </c>
      <c r="G637" s="66">
        <f>IFERROR(AVERAGE(Data!G645),"  ")</f>
        <v>258781.5</v>
      </c>
      <c r="H637" s="67">
        <f>IFERROR(AVERAGE(Data!H645),"  ")</f>
        <v>-26.327732290582784</v>
      </c>
      <c r="I637" s="67">
        <f>IFERROR(AVERAGE(Data!I645),"  ")</f>
        <v>-21.327735044381825</v>
      </c>
      <c r="J637" s="67">
        <f>IFERROR(AVERAGE(Data!J645),"  ")</f>
        <v>-3.356692808411732</v>
      </c>
      <c r="K637" s="66">
        <f>IFERROR(AVERAGE(Data!L645),"  ")</f>
        <v>0</v>
      </c>
      <c r="L637" s="66">
        <f>IFERROR(AVERAGE(Data!M645),"  ")</f>
        <v>8750</v>
      </c>
      <c r="M637" s="66">
        <f>IFERROR(AVERAGE(Data!N645),"  ")</f>
        <v>8400</v>
      </c>
      <c r="N637" s="66">
        <f>IFERROR(AVERAGE(Data!O645),"  ")</f>
        <v>17150</v>
      </c>
      <c r="O637" s="66">
        <f>IFERROR(AVERAGE(Data!P645),"  ")</f>
        <v>18325</v>
      </c>
      <c r="P637" s="66">
        <f>IFERROR(AVERAGE(Data!Q645),"  ")</f>
        <v>62189.583333333336</v>
      </c>
      <c r="Q637" s="67">
        <f>IFERROR(AVERAGE(Data!R645),"  ")</f>
        <v>-39.076376554174061</v>
      </c>
      <c r="R637" s="67">
        <f>IFERROR(AVERAGE(Data!S645),"  ")</f>
        <v>-27.944400208400921</v>
      </c>
      <c r="S637" s="67">
        <f>IFERROR(AVERAGE(Data!T645),"  ")</f>
        <v>-70.533650463971071</v>
      </c>
      <c r="T637" s="66">
        <f>IFERROR(AVERAGE(Data!V645), " ")</f>
        <v>154496</v>
      </c>
      <c r="U637" s="66">
        <f>IFERROR(AVERAGE(Data!W645), " ")</f>
        <v>70504</v>
      </c>
      <c r="V637" s="66">
        <f>IFERROR(AVERAGE(Data!X645), " ")</f>
        <v>29400</v>
      </c>
      <c r="W637" s="66">
        <f>IFERROR(AVERAGE(Data!Y645), " ")</f>
        <v>254400</v>
      </c>
      <c r="X637" s="66">
        <f>IFERROR(AVERAGE(Data!Z645), " ")</f>
        <v>261483.75</v>
      </c>
      <c r="Y637" s="66">
        <f>IFERROR(AVERAGE(Data!AA645), " ")</f>
        <v>198092.08333333334</v>
      </c>
      <c r="Z637" s="67">
        <f>IFERROR(AVERAGE(Data!AB645), " ")</f>
        <v>54.699357851722127</v>
      </c>
      <c r="AA637" s="67">
        <f>IFERROR(AVERAGE(Data!AC645), " ")</f>
        <v>27.931695396007463</v>
      </c>
      <c r="AB637" s="67">
        <f>IFERROR(AVERAGE(Data!AD645), " ")</f>
        <v>32.001110594609813</v>
      </c>
      <c r="AC637" s="66">
        <f>IFERROR(AVERAGE(Data!AF645), "  ")</f>
        <v>0</v>
      </c>
      <c r="AD637" s="66">
        <f>IFERROR(AVERAGE(Data!AG645), "  ")</f>
        <v>0</v>
      </c>
      <c r="AE637" s="66">
        <f>IFERROR(AVERAGE(Data!AH645), "  ")</f>
        <v>0</v>
      </c>
      <c r="AF637" s="66">
        <f>IFERROR(AVERAGE(Data!AI645), "  ")</f>
        <v>0</v>
      </c>
      <c r="AG637" s="66">
        <f>IFERROR(AVERAGE(Data!AJ645), "  ")</f>
        <v>1662.5</v>
      </c>
      <c r="AH637" s="66">
        <f>IFERROR(AVERAGE(Data!AK645), "  ")</f>
        <v>4135</v>
      </c>
      <c r="AI637" s="67" t="str">
        <f>IFERROR(AVERAGE(Data!AL645), "  ")</f>
        <v xml:space="preserve">  </v>
      </c>
      <c r="AJ637" s="67">
        <f>IFERROR(AVERAGE(Data!AM645), "  ")</f>
        <v>-9.5238095238095237</v>
      </c>
      <c r="AK637" s="67">
        <f>IFERROR(AVERAGE(Data!AN645), "  ")</f>
        <v>-59.794437726723096</v>
      </c>
      <c r="AL637" s="66">
        <f>IFERROR(AVERAGE(Data!AP645),"  ")</f>
        <v>226050</v>
      </c>
      <c r="AM637" s="66">
        <f>IFERROR(AVERAGE(Data!AQ645),"  ")</f>
        <v>250554</v>
      </c>
      <c r="AN637" s="66">
        <f>IFERROR(AVERAGE(Data!AR645),"  ")</f>
        <v>37800</v>
      </c>
      <c r="AO637" s="66">
        <f>IFERROR(AVERAGE(Data!AS645),"  ")</f>
        <v>514404</v>
      </c>
      <c r="AP637" s="66">
        <f>IFERROR(AVERAGE(Data!AT645),"  ")</f>
        <v>531566.25</v>
      </c>
      <c r="AQ637" s="66">
        <f>IFERROR(AVERAGE(Data!AU645),"  ")</f>
        <v>523198.16666666669</v>
      </c>
      <c r="AR637" s="67">
        <f>IFERROR(AVERAGE(Data!AV645),"  ")</f>
        <v>-1.5002709487418553</v>
      </c>
      <c r="AS637" s="67">
        <f>IFERROR(AVERAGE(Data!AW645),"  ")</f>
        <v>-3.2737262587291815</v>
      </c>
      <c r="AT637" s="67">
        <f>IFERROR(AVERAGE(Data!AX645),"  ")</f>
        <v>1.5994099112859983</v>
      </c>
      <c r="AU637" s="66">
        <f>IFERROR(AVERAGE(Data!AZ645), "  ")</f>
        <v>242.85400000000001</v>
      </c>
      <c r="AV637" s="66">
        <f>IFERROR(AVERAGE(Data!BA645), "  ")</f>
        <v>17.149999999999999</v>
      </c>
      <c r="AW637" s="66">
        <f>IFERROR(AVERAGE(Data!BB645), "  ")</f>
        <v>254.4</v>
      </c>
      <c r="AX637" s="66">
        <f>IFERROR(AVERAGE(Data!BC645), "  ")</f>
        <v>0</v>
      </c>
      <c r="AY637" s="66">
        <f>IFERROR(AVERAGE(Data!BD645), "  ")</f>
        <v>514.404</v>
      </c>
      <c r="AZ637" s="66">
        <f>IFERROR(AVERAGE(Data!BE645), "  ")</f>
        <v>2292.1969999999997</v>
      </c>
      <c r="BA637" s="66">
        <f>IFERROR(AVERAGE(Data!BF645), "  ")</f>
        <v>179.99400000000003</v>
      </c>
      <c r="BB637" s="66">
        <f>IFERROR(AVERAGE(Data!BG645), "  ")</f>
        <v>2548.944</v>
      </c>
      <c r="BC637" s="66">
        <f>IFERROR(AVERAGE(Data!BH645), "  ")</f>
        <v>42.599999999999994</v>
      </c>
      <c r="BD637" s="66">
        <f>IFERROR(AVERAGE(Data!BI645), "  ")</f>
        <v>5063.7350000000006</v>
      </c>
    </row>
    <row r="638" spans="1:56" x14ac:dyDescent="0.25">
      <c r="A638" s="59">
        <f t="shared" si="9"/>
        <v>42077</v>
      </c>
      <c r="B638" s="66">
        <f>IFERROR(AVERAGE(Data!B646),"  ")</f>
        <v>152075</v>
      </c>
      <c r="C638" s="66">
        <f>IFERROR(AVERAGE(Data!C646),"  ")</f>
        <v>45250</v>
      </c>
      <c r="D638" s="66" t="str">
        <f>IFERROR(AVERAGE(Data!D646),"  ")</f>
        <v xml:space="preserve">  </v>
      </c>
      <c r="E638" s="66">
        <f>IFERROR(AVERAGE(Data!E646),"  ")</f>
        <v>197325</v>
      </c>
      <c r="F638" s="66">
        <f>IFERROR(AVERAGE(Data!F646),"  ")</f>
        <v>220483.5</v>
      </c>
      <c r="G638" s="66">
        <f>IFERROR(AVERAGE(Data!G646),"  ")</f>
        <v>263532.41666666669</v>
      </c>
      <c r="H638" s="67">
        <f>IFERROR(AVERAGE(Data!H646),"  ")</f>
        <v>-63.11930412159181</v>
      </c>
      <c r="I638" s="67">
        <f>IFERROR(AVERAGE(Data!I646),"  ")</f>
        <v>-41.124525606406024</v>
      </c>
      <c r="J638" s="67">
        <f>IFERROR(AVERAGE(Data!J646),"  ")</f>
        <v>-16.335340149488253</v>
      </c>
      <c r="K638" s="66">
        <f>IFERROR(AVERAGE(Data!L646),"  ")</f>
        <v>4800</v>
      </c>
      <c r="L638" s="66">
        <f>IFERROR(AVERAGE(Data!M646),"  ")</f>
        <v>3500</v>
      </c>
      <c r="M638" s="66">
        <f>IFERROR(AVERAGE(Data!N646),"  ")</f>
        <v>15400</v>
      </c>
      <c r="N638" s="66">
        <f>IFERROR(AVERAGE(Data!O646),"  ")</f>
        <v>23700</v>
      </c>
      <c r="O638" s="66">
        <f>IFERROR(AVERAGE(Data!P646),"  ")</f>
        <v>18125</v>
      </c>
      <c r="P638" s="66">
        <f>IFERROR(AVERAGE(Data!Q646),"  ")</f>
        <v>64949.833333333336</v>
      </c>
      <c r="Q638" s="67">
        <f>IFERROR(AVERAGE(Data!R646),"  ")</f>
        <v>-49.250535331905787</v>
      </c>
      <c r="R638" s="67">
        <f>IFERROR(AVERAGE(Data!S646),"  ")</f>
        <v>-44.273635664873176</v>
      </c>
      <c r="S638" s="67">
        <f>IFERROR(AVERAGE(Data!T646),"  ")</f>
        <v>-72.093846789445195</v>
      </c>
      <c r="T638" s="66">
        <f>IFERROR(AVERAGE(Data!V646), " ")</f>
        <v>65300</v>
      </c>
      <c r="U638" s="66">
        <f>IFERROR(AVERAGE(Data!W646), " ")</f>
        <v>45950</v>
      </c>
      <c r="V638" s="66">
        <f>IFERROR(AVERAGE(Data!X646), " ")</f>
        <v>28000</v>
      </c>
      <c r="W638" s="66">
        <f>IFERROR(AVERAGE(Data!Y646), " ")</f>
        <v>139250</v>
      </c>
      <c r="X638" s="66">
        <f>IFERROR(AVERAGE(Data!Z646), " ")</f>
        <v>223288.5</v>
      </c>
      <c r="Y638" s="66">
        <f>IFERROR(AVERAGE(Data!AA646), " ")</f>
        <v>180243.16666666666</v>
      </c>
      <c r="Z638" s="67">
        <f>IFERROR(AVERAGE(Data!AB646), " ")</f>
        <v>-19.919718439455281</v>
      </c>
      <c r="AA638" s="67">
        <f>IFERROR(AVERAGE(Data!AC646), " ")</f>
        <v>18.84412415140233</v>
      </c>
      <c r="AB638" s="67">
        <f>IFERROR(AVERAGE(Data!AD646), " ")</f>
        <v>23.881811515739383</v>
      </c>
      <c r="AC638" s="66" t="str">
        <f>IFERROR(AVERAGE(Data!AF646), "  ")</f>
        <v xml:space="preserve">  </v>
      </c>
      <c r="AD638" s="66" t="str">
        <f>IFERROR(AVERAGE(Data!AG646), "  ")</f>
        <v xml:space="preserve">  </v>
      </c>
      <c r="AE638" s="66">
        <f>IFERROR(AVERAGE(Data!AH646), "  ")</f>
        <v>1400</v>
      </c>
      <c r="AF638" s="66">
        <f>IFERROR(AVERAGE(Data!AI646), "  ")</f>
        <v>1400</v>
      </c>
      <c r="AG638" s="66">
        <f>IFERROR(AVERAGE(Data!AJ646), "  ")</f>
        <v>2012.5</v>
      </c>
      <c r="AH638" s="66">
        <f>IFERROR(AVERAGE(Data!AK646), "  ")</f>
        <v>3604.1666666666665</v>
      </c>
      <c r="AI638" s="67">
        <f>IFERROR(AVERAGE(Data!AL646), "  ")</f>
        <v>0</v>
      </c>
      <c r="AJ638" s="67">
        <f>IFERROR(AVERAGE(Data!AM646), "  ")</f>
        <v>9.5238095238095344</v>
      </c>
      <c r="AK638" s="67">
        <f>IFERROR(AVERAGE(Data!AN646), "  ")</f>
        <v>-44.161849710982658</v>
      </c>
      <c r="AL638" s="66">
        <f>IFERROR(AVERAGE(Data!AP646),"  ")</f>
        <v>222175</v>
      </c>
      <c r="AM638" s="66">
        <f>IFERROR(AVERAGE(Data!AQ646),"  ")</f>
        <v>94700</v>
      </c>
      <c r="AN638" s="66">
        <f>IFERROR(AVERAGE(Data!AR646),"  ")</f>
        <v>44800</v>
      </c>
      <c r="AO638" s="66">
        <f>IFERROR(AVERAGE(Data!AS646),"  ")</f>
        <v>361675</v>
      </c>
      <c r="AP638" s="66">
        <f>IFERROR(AVERAGE(Data!AT646),"  ")</f>
        <v>463909.5</v>
      </c>
      <c r="AQ638" s="66">
        <f>IFERROR(AVERAGE(Data!AU646),"  ")</f>
        <v>512329.58333333331</v>
      </c>
      <c r="AR638" s="67">
        <f>IFERROR(AVERAGE(Data!AV646),"  ")</f>
        <v>-52.224103859322824</v>
      </c>
      <c r="AS638" s="67">
        <f>IFERROR(AVERAGE(Data!AW646),"  ")</f>
        <v>-22.259000925449179</v>
      </c>
      <c r="AT638" s="67">
        <f>IFERROR(AVERAGE(Data!AX646),"  ")</f>
        <v>-9.450963775759579</v>
      </c>
      <c r="AU638" s="66">
        <f>IFERROR(AVERAGE(Data!AZ646), "  ")</f>
        <v>197.32499999999999</v>
      </c>
      <c r="AV638" s="66">
        <f>IFERROR(AVERAGE(Data!BA646), "  ")</f>
        <v>23.7</v>
      </c>
      <c r="AW638" s="66">
        <f>IFERROR(AVERAGE(Data!BB646), "  ")</f>
        <v>139.25</v>
      </c>
      <c r="AX638" s="66">
        <f>IFERROR(AVERAGE(Data!BC646), "  ")</f>
        <v>1.4</v>
      </c>
      <c r="AY638" s="66">
        <f>IFERROR(AVERAGE(Data!BD646), "  ")</f>
        <v>361.67500000000001</v>
      </c>
      <c r="AZ638" s="66">
        <f>IFERROR(AVERAGE(Data!BE646), "  ")</f>
        <v>2489.5219999999995</v>
      </c>
      <c r="BA638" s="66">
        <f>IFERROR(AVERAGE(Data!BF646), "  ")</f>
        <v>203.69400000000002</v>
      </c>
      <c r="BB638" s="66">
        <f>IFERROR(AVERAGE(Data!BG646), "  ")</f>
        <v>2688.194</v>
      </c>
      <c r="BC638" s="66">
        <f>IFERROR(AVERAGE(Data!BH646), "  ")</f>
        <v>43.999999999999993</v>
      </c>
      <c r="BD638" s="66">
        <f>IFERROR(AVERAGE(Data!BI646), "  ")</f>
        <v>5425.4100000000008</v>
      </c>
    </row>
    <row r="639" spans="1:56" x14ac:dyDescent="0.25">
      <c r="A639" s="59">
        <f t="shared" si="9"/>
        <v>42084</v>
      </c>
      <c r="B639" s="66">
        <f>IFERROR(AVERAGE(Data!B647),"  ")</f>
        <v>200823</v>
      </c>
      <c r="C639" s="66">
        <f>IFERROR(AVERAGE(Data!C647),"  ")</f>
        <v>132358</v>
      </c>
      <c r="D639" s="66">
        <f>IFERROR(AVERAGE(Data!D647),"  ")</f>
        <v>4200</v>
      </c>
      <c r="E639" s="66">
        <f>IFERROR(AVERAGE(Data!E647),"  ")</f>
        <v>337381</v>
      </c>
      <c r="F639" s="66">
        <f>IFERROR(AVERAGE(Data!F647),"  ")</f>
        <v>239440</v>
      </c>
      <c r="G639" s="66">
        <f>IFERROR(AVERAGE(Data!G647),"  ")</f>
        <v>302456.83333333331</v>
      </c>
      <c r="H639" s="67">
        <f>IFERROR(AVERAGE(Data!H647),"  ")</f>
        <v>-29.843834477022245</v>
      </c>
      <c r="I639" s="67">
        <f>IFERROR(AVERAGE(Data!I647),"  ")</f>
        <v>-42.93419164020704</v>
      </c>
      <c r="J639" s="67">
        <f>IFERROR(AVERAGE(Data!J647),"  ")</f>
        <v>-20.834984165784533</v>
      </c>
      <c r="K639" s="66">
        <f>IFERROR(AVERAGE(Data!L647),"  ")</f>
        <v>14000</v>
      </c>
      <c r="L639" s="66">
        <f>IFERROR(AVERAGE(Data!M647),"  ")</f>
        <v>3600</v>
      </c>
      <c r="M639" s="66">
        <f>IFERROR(AVERAGE(Data!N647),"  ")</f>
        <v>15400</v>
      </c>
      <c r="N639" s="66">
        <f>IFERROR(AVERAGE(Data!O647),"  ")</f>
        <v>33000</v>
      </c>
      <c r="O639" s="66">
        <f>IFERROR(AVERAGE(Data!P647),"  ")</f>
        <v>23500</v>
      </c>
      <c r="P639" s="66">
        <f>IFERROR(AVERAGE(Data!Q647),"  ")</f>
        <v>68814</v>
      </c>
      <c r="Q639" s="67">
        <f>IFERROR(AVERAGE(Data!R647),"  ")</f>
        <v>-42.608695652173914</v>
      </c>
      <c r="R639" s="67">
        <f>IFERROR(AVERAGE(Data!S647),"  ")</f>
        <v>-44.657050338533999</v>
      </c>
      <c r="S639" s="67">
        <f>IFERROR(AVERAGE(Data!T647),"  ")</f>
        <v>-65.849972389339385</v>
      </c>
      <c r="T639" s="66">
        <f>IFERROR(AVERAGE(Data!V647), " ")</f>
        <v>122100</v>
      </c>
      <c r="U639" s="66">
        <f>IFERROR(AVERAGE(Data!W647), " ")</f>
        <v>35381</v>
      </c>
      <c r="V639" s="66">
        <f>IFERROR(AVERAGE(Data!X647), " ")</f>
        <v>25200</v>
      </c>
      <c r="W639" s="66">
        <f>IFERROR(AVERAGE(Data!Y647), " ")</f>
        <v>182681</v>
      </c>
      <c r="X639" s="66">
        <f>IFERROR(AVERAGE(Data!Z647), " ")</f>
        <v>210921.25</v>
      </c>
      <c r="Y639" s="66">
        <f>IFERROR(AVERAGE(Data!AA647), " ")</f>
        <v>168183.33333333334</v>
      </c>
      <c r="Z639" s="67">
        <f>IFERROR(AVERAGE(Data!AB647), " ")</f>
        <v>68.602676511305958</v>
      </c>
      <c r="AA639" s="67">
        <f>IFERROR(AVERAGE(Data!AC647), " ")</f>
        <v>18.581022201483101</v>
      </c>
      <c r="AB639" s="67">
        <f>IFERROR(AVERAGE(Data!AD647), " ")</f>
        <v>25.411505301754023</v>
      </c>
      <c r="AC639" s="66" t="str">
        <f>IFERROR(AVERAGE(Data!AF647), "  ")</f>
        <v xml:space="preserve">  </v>
      </c>
      <c r="AD639" s="66" t="str">
        <f>IFERROR(AVERAGE(Data!AG647), "  ")</f>
        <v xml:space="preserve">  </v>
      </c>
      <c r="AE639" s="66">
        <f>IFERROR(AVERAGE(Data!AH647), "  ")</f>
        <v>2800</v>
      </c>
      <c r="AF639" s="66">
        <f>IFERROR(AVERAGE(Data!AI647), "  ")</f>
        <v>2800</v>
      </c>
      <c r="AG639" s="66">
        <f>IFERROR(AVERAGE(Data!AJ647), "  ")</f>
        <v>1050</v>
      </c>
      <c r="AH639" s="66">
        <f>IFERROR(AVERAGE(Data!AK647), "  ")</f>
        <v>5462.5</v>
      </c>
      <c r="AI639" s="67" t="str">
        <f>IFERROR(AVERAGE(Data!AL647), "  ")</f>
        <v xml:space="preserve">  </v>
      </c>
      <c r="AJ639" s="67">
        <f>IFERROR(AVERAGE(Data!AM647), "  ")</f>
        <v>-29.411764705882348</v>
      </c>
      <c r="AK639" s="67">
        <f>IFERROR(AVERAGE(Data!AN647), "  ")</f>
        <v>-80.778032036613268</v>
      </c>
      <c r="AL639" s="66">
        <f>IFERROR(AVERAGE(Data!AP647),"  ")</f>
        <v>336923</v>
      </c>
      <c r="AM639" s="66">
        <f>IFERROR(AVERAGE(Data!AQ647),"  ")</f>
        <v>171339</v>
      </c>
      <c r="AN639" s="66">
        <f>IFERROR(AVERAGE(Data!AR647),"  ")</f>
        <v>47600</v>
      </c>
      <c r="AO639" s="66">
        <f>IFERROR(AVERAGE(Data!AS647),"  ")</f>
        <v>555862</v>
      </c>
      <c r="AP639" s="66">
        <f>IFERROR(AVERAGE(Data!AT647),"  ")</f>
        <v>474911.25</v>
      </c>
      <c r="AQ639" s="66">
        <f>IFERROR(AVERAGE(Data!AU647),"  ")</f>
        <v>544916.66666666663</v>
      </c>
      <c r="AR639" s="67">
        <f>IFERROR(AVERAGE(Data!AV647),"  ")</f>
        <v>-14.053034402783149</v>
      </c>
      <c r="AS639" s="67">
        <f>IFERROR(AVERAGE(Data!AW647),"  ")</f>
        <v>-25.957865270360813</v>
      </c>
      <c r="AT639" s="67">
        <f>IFERROR(AVERAGE(Data!AX647),"  ")</f>
        <v>-12.846994953356772</v>
      </c>
      <c r="AU639" s="66">
        <f>IFERROR(AVERAGE(Data!AZ647), "  ")</f>
        <v>337.38099999999997</v>
      </c>
      <c r="AV639" s="66">
        <f>IFERROR(AVERAGE(Data!BA647), "  ")</f>
        <v>33</v>
      </c>
      <c r="AW639" s="66">
        <f>IFERROR(AVERAGE(Data!BB647), "  ")</f>
        <v>182.68100000000001</v>
      </c>
      <c r="AX639" s="66">
        <f>IFERROR(AVERAGE(Data!BC647), "  ")</f>
        <v>2.8</v>
      </c>
      <c r="AY639" s="66">
        <f>IFERROR(AVERAGE(Data!BD647), "  ")</f>
        <v>555.86199999999997</v>
      </c>
      <c r="AZ639" s="66">
        <f>IFERROR(AVERAGE(Data!BE647), "  ")</f>
        <v>2826.9029999999993</v>
      </c>
      <c r="BA639" s="66">
        <f>IFERROR(AVERAGE(Data!BF647), "  ")</f>
        <v>236.69400000000002</v>
      </c>
      <c r="BB639" s="66">
        <f>IFERROR(AVERAGE(Data!BG647), "  ")</f>
        <v>2870.875</v>
      </c>
      <c r="BC639" s="66">
        <f>IFERROR(AVERAGE(Data!BH647), "  ")</f>
        <v>46.79999999999999</v>
      </c>
      <c r="BD639" s="66">
        <f>IFERROR(AVERAGE(Data!BI647), "  ")</f>
        <v>5981.2720000000008</v>
      </c>
    </row>
    <row r="640" spans="1:56" x14ac:dyDescent="0.25">
      <c r="A640" s="59">
        <f t="shared" si="9"/>
        <v>42091</v>
      </c>
      <c r="B640" s="66">
        <f>IFERROR(AVERAGE(Data!B648),"  ")</f>
        <v>234716</v>
      </c>
      <c r="C640" s="66">
        <f>IFERROR(AVERAGE(Data!C648),"  ")</f>
        <v>154854</v>
      </c>
      <c r="D640" s="66">
        <f>IFERROR(AVERAGE(Data!D648),"  ")</f>
        <v>7000</v>
      </c>
      <c r="E640" s="66">
        <f>IFERROR(AVERAGE(Data!E648),"  ")</f>
        <v>396570</v>
      </c>
      <c r="F640" s="66">
        <f>IFERROR(AVERAGE(Data!F648),"  ")</f>
        <v>293532.5</v>
      </c>
      <c r="G640" s="66">
        <f>IFERROR(AVERAGE(Data!G648),"  ")</f>
        <v>348579.08333333331</v>
      </c>
      <c r="H640" s="67">
        <f>IFERROR(AVERAGE(Data!H648),"  ")</f>
        <v>-32.603804111376988</v>
      </c>
      <c r="I640" s="67">
        <f>IFERROR(AVERAGE(Data!I648),"  ")</f>
        <v>-39.289852652000292</v>
      </c>
      <c r="J640" s="67">
        <f>IFERROR(AVERAGE(Data!J648),"  ")</f>
        <v>-15.791705803728417</v>
      </c>
      <c r="K640" s="66">
        <f>IFERROR(AVERAGE(Data!L648),"  ")</f>
        <v>3200</v>
      </c>
      <c r="L640" s="66">
        <f>IFERROR(AVERAGE(Data!M648),"  ")</f>
        <v>3500</v>
      </c>
      <c r="M640" s="66">
        <f>IFERROR(AVERAGE(Data!N648),"  ")</f>
        <v>16800</v>
      </c>
      <c r="N640" s="66">
        <f>IFERROR(AVERAGE(Data!O648),"  ")</f>
        <v>23500</v>
      </c>
      <c r="O640" s="66">
        <f>IFERROR(AVERAGE(Data!P648),"  ")</f>
        <v>24337.5</v>
      </c>
      <c r="P640" s="66">
        <f>IFERROR(AVERAGE(Data!Q648),"  ")</f>
        <v>69093.166666666672</v>
      </c>
      <c r="Q640" s="67">
        <f>IFERROR(AVERAGE(Data!R648),"  ")</f>
        <v>-64.285714285714278</v>
      </c>
      <c r="R640" s="67">
        <f>IFERROR(AVERAGE(Data!S648),"  ")</f>
        <v>-50.870552611657835</v>
      </c>
      <c r="S640" s="67">
        <f>IFERROR(AVERAGE(Data!T648),"  ")</f>
        <v>-64.775822018096335</v>
      </c>
      <c r="T640" s="66">
        <f>IFERROR(AVERAGE(Data!V648), " ")</f>
        <v>119000</v>
      </c>
      <c r="U640" s="66">
        <f>IFERROR(AVERAGE(Data!W648), " ")</f>
        <v>55688</v>
      </c>
      <c r="V640" s="66">
        <f>IFERROR(AVERAGE(Data!X648), " ")</f>
        <v>16800</v>
      </c>
      <c r="W640" s="66">
        <f>IFERROR(AVERAGE(Data!Y648), " ")</f>
        <v>191488</v>
      </c>
      <c r="X640" s="66">
        <f>IFERROR(AVERAGE(Data!Z648), " ")</f>
        <v>191954.75</v>
      </c>
      <c r="Y640" s="66">
        <f>IFERROR(AVERAGE(Data!AA648), " ")</f>
        <v>158204.83333333334</v>
      </c>
      <c r="Z640" s="67">
        <f>IFERROR(AVERAGE(Data!AB648), " ")</f>
        <v>35.662770102727606</v>
      </c>
      <c r="AA640" s="67">
        <f>IFERROR(AVERAGE(Data!AC648), " ")</f>
        <v>30.617893426057606</v>
      </c>
      <c r="AB640" s="67">
        <f>IFERROR(AVERAGE(Data!AD648), " ")</f>
        <v>21.333050296609144</v>
      </c>
      <c r="AC640" s="66" t="str">
        <f>IFERROR(AVERAGE(Data!AF648), "  ")</f>
        <v xml:space="preserve">  </v>
      </c>
      <c r="AD640" s="66" t="str">
        <f>IFERROR(AVERAGE(Data!AG648), "  ")</f>
        <v xml:space="preserve">  </v>
      </c>
      <c r="AE640" s="66">
        <f>IFERROR(AVERAGE(Data!AH648), "  ")</f>
        <v>11200</v>
      </c>
      <c r="AF640" s="66">
        <f>IFERROR(AVERAGE(Data!AI648), "  ")</f>
        <v>11200</v>
      </c>
      <c r="AG640" s="66">
        <f>IFERROR(AVERAGE(Data!AJ648), "  ")</f>
        <v>3850</v>
      </c>
      <c r="AH640" s="66">
        <f>IFERROR(AVERAGE(Data!AK648), "  ")</f>
        <v>7466.666666666667</v>
      </c>
      <c r="AI640" s="67">
        <f>IFERROR(AVERAGE(Data!AL648), "  ")</f>
        <v>2.7522935779816571</v>
      </c>
      <c r="AJ640" s="67">
        <f>IFERROR(AVERAGE(Data!AM648), "  ")</f>
        <v>25.203252032520318</v>
      </c>
      <c r="AK640" s="67">
        <f>IFERROR(AVERAGE(Data!AN648), "  ")</f>
        <v>-48.4375</v>
      </c>
      <c r="AL640" s="66">
        <f>IFERROR(AVERAGE(Data!AP648),"  ")</f>
        <v>356916</v>
      </c>
      <c r="AM640" s="66">
        <f>IFERROR(AVERAGE(Data!AQ648),"  ")</f>
        <v>214042</v>
      </c>
      <c r="AN640" s="66">
        <f>IFERROR(AVERAGE(Data!AR648),"  ")</f>
        <v>51800</v>
      </c>
      <c r="AO640" s="66">
        <f>IFERROR(AVERAGE(Data!AS648),"  ")</f>
        <v>622758</v>
      </c>
      <c r="AP640" s="66">
        <f>IFERROR(AVERAGE(Data!AT648),"  ")</f>
        <v>513674.75</v>
      </c>
      <c r="AQ640" s="66">
        <f>IFERROR(AVERAGE(Data!AU648),"  ")</f>
        <v>583343.75</v>
      </c>
      <c r="AR640" s="67">
        <f>IFERROR(AVERAGE(Data!AV648),"  ")</f>
        <v>-22.760230494650646</v>
      </c>
      <c r="AS640" s="67">
        <f>IFERROR(AVERAGE(Data!AW648),"  ")</f>
        <v>-24.799077985813312</v>
      </c>
      <c r="AT640" s="67">
        <f>IFERROR(AVERAGE(Data!AX648),"  ")</f>
        <v>-11.94304387421653</v>
      </c>
      <c r="AU640" s="66">
        <f>IFERROR(AVERAGE(Data!AZ648), "  ")</f>
        <v>396.57</v>
      </c>
      <c r="AV640" s="66">
        <f>IFERROR(AVERAGE(Data!BA648), "  ")</f>
        <v>23.5</v>
      </c>
      <c r="AW640" s="66">
        <f>IFERROR(AVERAGE(Data!BB648), "  ")</f>
        <v>191.488</v>
      </c>
      <c r="AX640" s="66">
        <f>IFERROR(AVERAGE(Data!BC648), "  ")</f>
        <v>11.2</v>
      </c>
      <c r="AY640" s="66">
        <f>IFERROR(AVERAGE(Data!BD648), "  ")</f>
        <v>622.75800000000004</v>
      </c>
      <c r="AZ640" s="66">
        <f>IFERROR(AVERAGE(Data!BE648), "  ")</f>
        <v>3223.4729999999995</v>
      </c>
      <c r="BA640" s="66">
        <f>IFERROR(AVERAGE(Data!BF648), "  ")</f>
        <v>260.19400000000002</v>
      </c>
      <c r="BB640" s="66">
        <f>IFERROR(AVERAGE(Data!BG648), "  ")</f>
        <v>3062.3629999999998</v>
      </c>
      <c r="BC640" s="66">
        <f>IFERROR(AVERAGE(Data!BH648), "  ")</f>
        <v>57.999999999999986</v>
      </c>
      <c r="BD640" s="66">
        <f>IFERROR(AVERAGE(Data!BI648), "  ")</f>
        <v>6604.0300000000007</v>
      </c>
    </row>
    <row r="641" spans="1:56" x14ac:dyDescent="0.25">
      <c r="A641" s="59">
        <f t="shared" si="9"/>
        <v>42098</v>
      </c>
      <c r="B641" s="66">
        <f>IFERROR(AVERAGE(Data!B649),"  ")</f>
        <v>222044</v>
      </c>
      <c r="C641" s="66">
        <f>IFERROR(AVERAGE(Data!C649),"  ")</f>
        <v>238650</v>
      </c>
      <c r="D641" s="66">
        <f>IFERROR(AVERAGE(Data!D649),"  ")</f>
        <v>2800</v>
      </c>
      <c r="E641" s="66">
        <f>IFERROR(AVERAGE(Data!E649),"  ")</f>
        <v>463494</v>
      </c>
      <c r="F641" s="66">
        <f>IFERROR(AVERAGE(Data!F649),"  ")</f>
        <v>348692.5</v>
      </c>
      <c r="G641" s="66">
        <f>IFERROR(AVERAGE(Data!G649),"  ")</f>
        <v>366127</v>
      </c>
      <c r="H641" s="67">
        <f>IFERROR(AVERAGE(Data!H649),"  ")</f>
        <v>-5.7076594446139772</v>
      </c>
      <c r="I641" s="67">
        <f>IFERROR(AVERAGE(Data!I649),"  ")</f>
        <v>-33.45251829522563</v>
      </c>
      <c r="J641" s="67">
        <f>IFERROR(AVERAGE(Data!J649),"  ")</f>
        <v>-4.7618722465155532</v>
      </c>
      <c r="K641" s="66">
        <f>IFERROR(AVERAGE(Data!L649),"  ")</f>
        <v>19500</v>
      </c>
      <c r="L641" s="66">
        <f>IFERROR(AVERAGE(Data!M649),"  ")</f>
        <v>5150</v>
      </c>
      <c r="M641" s="66">
        <f>IFERROR(AVERAGE(Data!N649),"  ")</f>
        <v>15400</v>
      </c>
      <c r="N641" s="66">
        <f>IFERROR(AVERAGE(Data!O649),"  ")</f>
        <v>40050</v>
      </c>
      <c r="O641" s="66">
        <f>IFERROR(AVERAGE(Data!P649),"  ")</f>
        <v>30062.5</v>
      </c>
      <c r="P641" s="66">
        <f>IFERROR(AVERAGE(Data!Q649),"  ")</f>
        <v>63237.5</v>
      </c>
      <c r="Q641" s="67">
        <f>IFERROR(AVERAGE(Data!R649),"  ")</f>
        <v>-39.226100151745072</v>
      </c>
      <c r="R641" s="67">
        <f>IFERROR(AVERAGE(Data!S649),"  ")</f>
        <v>-49.025010597710896</v>
      </c>
      <c r="S641" s="67">
        <f>IFERROR(AVERAGE(Data!T649),"  ")</f>
        <v>-52.460960664162883</v>
      </c>
      <c r="T641" s="66">
        <f>IFERROR(AVERAGE(Data!V649), " ")</f>
        <v>132120</v>
      </c>
      <c r="U641" s="66">
        <f>IFERROR(AVERAGE(Data!W649), " ")</f>
        <v>50677</v>
      </c>
      <c r="V641" s="66">
        <f>IFERROR(AVERAGE(Data!X649), " ")</f>
        <v>12600</v>
      </c>
      <c r="W641" s="66">
        <f>IFERROR(AVERAGE(Data!Y649), " ")</f>
        <v>195397</v>
      </c>
      <c r="X641" s="66">
        <f>IFERROR(AVERAGE(Data!Z649), " ")</f>
        <v>177204</v>
      </c>
      <c r="Y641" s="66">
        <f>IFERROR(AVERAGE(Data!AA649), " ")</f>
        <v>137539.41666666666</v>
      </c>
      <c r="Z641" s="67">
        <f>IFERROR(AVERAGE(Data!AB649), " ")</f>
        <v>157.77968337730871</v>
      </c>
      <c r="AA641" s="67">
        <f>IFERROR(AVERAGE(Data!AC649), " ")</f>
        <v>41.993797927834798</v>
      </c>
      <c r="AB641" s="67">
        <f>IFERROR(AVERAGE(Data!AD649), " ")</f>
        <v>28.838702602223741</v>
      </c>
      <c r="AC641" s="66">
        <f>IFERROR(AVERAGE(Data!AF649), "  ")</f>
        <v>1600</v>
      </c>
      <c r="AD641" s="66">
        <f>IFERROR(AVERAGE(Data!AG649), "  ")</f>
        <v>0</v>
      </c>
      <c r="AE641" s="66">
        <f>IFERROR(AVERAGE(Data!AH649), "  ")</f>
        <v>2800</v>
      </c>
      <c r="AF641" s="66">
        <f>IFERROR(AVERAGE(Data!AI649), "  ")</f>
        <v>4400</v>
      </c>
      <c r="AG641" s="66">
        <f>IFERROR(AVERAGE(Data!AJ649), "  ")</f>
        <v>4950</v>
      </c>
      <c r="AH641" s="66">
        <f>IFERROR(AVERAGE(Data!AK649), "  ")</f>
        <v>7712.5</v>
      </c>
      <c r="AI641" s="67">
        <f>IFERROR(AVERAGE(Data!AL649), "  ")</f>
        <v>214.28571428571428</v>
      </c>
      <c r="AJ641" s="67">
        <f>IFERROR(AVERAGE(Data!AM649), "  ")</f>
        <v>44.525547445255476</v>
      </c>
      <c r="AK641" s="67">
        <f>IFERROR(AVERAGE(Data!AN649), "  ")</f>
        <v>-35.818476499189622</v>
      </c>
      <c r="AL641" s="66">
        <f>IFERROR(AVERAGE(Data!AP649),"  ")</f>
        <v>375264</v>
      </c>
      <c r="AM641" s="66">
        <f>IFERROR(AVERAGE(Data!AQ649),"  ")</f>
        <v>294477</v>
      </c>
      <c r="AN641" s="66">
        <f>IFERROR(AVERAGE(Data!AR649),"  ")</f>
        <v>33600</v>
      </c>
      <c r="AO641" s="66">
        <f>IFERROR(AVERAGE(Data!AS649),"  ")</f>
        <v>703341</v>
      </c>
      <c r="AP641" s="66">
        <f>IFERROR(AVERAGE(Data!AT649),"  ")</f>
        <v>560909</v>
      </c>
      <c r="AQ641" s="66">
        <f>IFERROR(AVERAGE(Data!AU649),"  ")</f>
        <v>574616.41666666663</v>
      </c>
      <c r="AR641" s="67">
        <f>IFERROR(AVERAGE(Data!AV649),"  ")</f>
        <v>10.823445993854875</v>
      </c>
      <c r="AS641" s="67">
        <f>IFERROR(AVERAGE(Data!AW649),"  ")</f>
        <v>-21.128980662216268</v>
      </c>
      <c r="AT641" s="67">
        <f>IFERROR(AVERAGE(Data!AX649),"  ")</f>
        <v>-2.3854899145038244</v>
      </c>
      <c r="AU641" s="66">
        <f>IFERROR(AVERAGE(Data!AZ649), "  ")</f>
        <v>463.49400000000003</v>
      </c>
      <c r="AV641" s="66">
        <f>IFERROR(AVERAGE(Data!BA649), "  ")</f>
        <v>40.049999999999997</v>
      </c>
      <c r="AW641" s="66">
        <f>IFERROR(AVERAGE(Data!BB649), "  ")</f>
        <v>195.39699999999999</v>
      </c>
      <c r="AX641" s="66">
        <f>IFERROR(AVERAGE(Data!BC649), "  ")</f>
        <v>4.4000000000000004</v>
      </c>
      <c r="AY641" s="66">
        <f>IFERROR(AVERAGE(Data!BD649), "  ")</f>
        <v>703.34100000000001</v>
      </c>
      <c r="AZ641" s="66">
        <f>IFERROR(AVERAGE(Data!BE649), "  ")</f>
        <v>3686.9669999999996</v>
      </c>
      <c r="BA641" s="66">
        <f>IFERROR(AVERAGE(Data!BF649), "  ")</f>
        <v>300.24400000000003</v>
      </c>
      <c r="BB641" s="66">
        <f>IFERROR(AVERAGE(Data!BG649), "  ")</f>
        <v>3257.7599999999998</v>
      </c>
      <c r="BC641" s="66">
        <f>IFERROR(AVERAGE(Data!BH649), "  ")</f>
        <v>62.399999999999984</v>
      </c>
      <c r="BD641" s="66">
        <f>IFERROR(AVERAGE(Data!BI649), "  ")</f>
        <v>7307.371000000001</v>
      </c>
    </row>
    <row r="642" spans="1:56" x14ac:dyDescent="0.25">
      <c r="A642" s="59">
        <f t="shared" si="9"/>
        <v>42105</v>
      </c>
      <c r="B642" s="66">
        <f>IFERROR(AVERAGE(Data!B650),"  ")</f>
        <v>266300</v>
      </c>
      <c r="C642" s="66">
        <f>IFERROR(AVERAGE(Data!C650),"  ")</f>
        <v>199032</v>
      </c>
      <c r="D642" s="66">
        <f>IFERROR(AVERAGE(Data!D650),"  ")</f>
        <v>2800</v>
      </c>
      <c r="E642" s="66">
        <f>IFERROR(AVERAGE(Data!E650),"  ")</f>
        <v>468132</v>
      </c>
      <c r="F642" s="66">
        <f>IFERROR(AVERAGE(Data!F650),"  ")</f>
        <v>416394.25</v>
      </c>
      <c r="G642" s="66">
        <f>IFERROR(AVERAGE(Data!G650),"  ")</f>
        <v>365588.91666666669</v>
      </c>
      <c r="H642" s="67">
        <f>IFERROR(AVERAGE(Data!H650),"  ")</f>
        <v>-3.4878878466137464</v>
      </c>
      <c r="I642" s="67">
        <f>IFERROR(AVERAGE(Data!I650),"  ")</f>
        <v>-18.590157171653189</v>
      </c>
      <c r="J642" s="67">
        <f>IFERROR(AVERAGE(Data!J650),"  ")</f>
        <v>13.896847255808954</v>
      </c>
      <c r="K642" s="66">
        <f>IFERROR(AVERAGE(Data!L650),"  ")</f>
        <v>8000</v>
      </c>
      <c r="L642" s="66">
        <f>IFERROR(AVERAGE(Data!M650),"  ")</f>
        <v>14000</v>
      </c>
      <c r="M642" s="66">
        <f>IFERROR(AVERAGE(Data!N650),"  ")</f>
        <v>16800</v>
      </c>
      <c r="N642" s="66">
        <f>IFERROR(AVERAGE(Data!O650),"  ")</f>
        <v>38800</v>
      </c>
      <c r="O642" s="66">
        <f>IFERROR(AVERAGE(Data!P650),"  ")</f>
        <v>33837.5</v>
      </c>
      <c r="P642" s="66">
        <f>IFERROR(AVERAGE(Data!Q650),"  ")</f>
        <v>63773.333333333336</v>
      </c>
      <c r="Q642" s="67">
        <f>IFERROR(AVERAGE(Data!R650),"  ")</f>
        <v>-35.110546208649694</v>
      </c>
      <c r="R642" s="67">
        <f>IFERROR(AVERAGE(Data!S650),"  ")</f>
        <v>-45.641260431978282</v>
      </c>
      <c r="S642" s="67">
        <f>IFERROR(AVERAGE(Data!T650),"  ")</f>
        <v>-46.940988919088447</v>
      </c>
      <c r="T642" s="66">
        <f>IFERROR(AVERAGE(Data!V650), " ")</f>
        <v>157400</v>
      </c>
      <c r="U642" s="66">
        <f>IFERROR(AVERAGE(Data!W650), " ")</f>
        <v>24462</v>
      </c>
      <c r="V642" s="66">
        <f>IFERROR(AVERAGE(Data!X650), " ")</f>
        <v>21000</v>
      </c>
      <c r="W642" s="66">
        <f>IFERROR(AVERAGE(Data!Y650), " ")</f>
        <v>202862</v>
      </c>
      <c r="X642" s="66">
        <f>IFERROR(AVERAGE(Data!Z650), " ")</f>
        <v>193107</v>
      </c>
      <c r="Y642" s="66">
        <f>IFERROR(AVERAGE(Data!AA650), " ")</f>
        <v>132431.83333333334</v>
      </c>
      <c r="Z642" s="67">
        <f>IFERROR(AVERAGE(Data!AB650), " ")</f>
        <v>29.025733657283137</v>
      </c>
      <c r="AA642" s="67">
        <f>IFERROR(AVERAGE(Data!AC650), " ")</f>
        <v>60.080078586438866</v>
      </c>
      <c r="AB642" s="67">
        <f>IFERROR(AVERAGE(Data!AD650), " ")</f>
        <v>45.816149440403933</v>
      </c>
      <c r="AC642" s="66" t="str">
        <f>IFERROR(AVERAGE(Data!AF650), "  ")</f>
        <v xml:space="preserve">  </v>
      </c>
      <c r="AD642" s="66" t="str">
        <f>IFERROR(AVERAGE(Data!AG650), "  ")</f>
        <v xml:space="preserve">  </v>
      </c>
      <c r="AE642" s="66">
        <f>IFERROR(AVERAGE(Data!AH650), "  ")</f>
        <v>4200</v>
      </c>
      <c r="AF642" s="66">
        <f>IFERROR(AVERAGE(Data!AI650), "  ")</f>
        <v>4200</v>
      </c>
      <c r="AG642" s="66">
        <f>IFERROR(AVERAGE(Data!AJ650), "  ")</f>
        <v>5650</v>
      </c>
      <c r="AH642" s="66">
        <f>IFERROR(AVERAGE(Data!AK650), "  ")</f>
        <v>7858.333333333333</v>
      </c>
      <c r="AI642" s="67">
        <f>IFERROR(AVERAGE(Data!AL650), "  ")</f>
        <v>-30.000000000000004</v>
      </c>
      <c r="AJ642" s="67">
        <f>IFERROR(AVERAGE(Data!AM650), "  ")</f>
        <v>23.497267759562845</v>
      </c>
      <c r="AK642" s="67">
        <f>IFERROR(AVERAGE(Data!AN650), "  ")</f>
        <v>-28.101802757158001</v>
      </c>
      <c r="AL642" s="66">
        <f>IFERROR(AVERAGE(Data!AP650),"  ")</f>
        <v>431700</v>
      </c>
      <c r="AM642" s="66">
        <f>IFERROR(AVERAGE(Data!AQ650),"  ")</f>
        <v>237494</v>
      </c>
      <c r="AN642" s="66">
        <f>IFERROR(AVERAGE(Data!AR650),"  ")</f>
        <v>44800</v>
      </c>
      <c r="AO642" s="66">
        <f>IFERROR(AVERAGE(Data!AS650),"  ")</f>
        <v>713994</v>
      </c>
      <c r="AP642" s="66">
        <f>IFERROR(AVERAGE(Data!AT650),"  ")</f>
        <v>648988.75</v>
      </c>
      <c r="AQ642" s="66">
        <f>IFERROR(AVERAGE(Data!AU650),"  ")</f>
        <v>569652.41666666674</v>
      </c>
      <c r="AR642" s="67">
        <f>IFERROR(AVERAGE(Data!AV650),"  ")</f>
        <v>0.8366404451537246</v>
      </c>
      <c r="AS642" s="67">
        <f>IFERROR(AVERAGE(Data!AW650),"  ")</f>
        <v>-7.1459179264422694</v>
      </c>
      <c r="AT642" s="67">
        <f>IFERROR(AVERAGE(Data!AX650),"  ")</f>
        <v>13.927147680259399</v>
      </c>
      <c r="AU642" s="66">
        <f>IFERROR(AVERAGE(Data!AZ650), "  ")</f>
        <v>468.13200000000001</v>
      </c>
      <c r="AV642" s="66">
        <f>IFERROR(AVERAGE(Data!BA650), "  ")</f>
        <v>38.799999999999997</v>
      </c>
      <c r="AW642" s="66">
        <f>IFERROR(AVERAGE(Data!BB650), "  ")</f>
        <v>202.86199999999999</v>
      </c>
      <c r="AX642" s="66">
        <f>IFERROR(AVERAGE(Data!BC650), "  ")</f>
        <v>4.2</v>
      </c>
      <c r="AY642" s="66">
        <f>IFERROR(AVERAGE(Data!BD650), "  ")</f>
        <v>713.99400000000003</v>
      </c>
      <c r="AZ642" s="66">
        <f>IFERROR(AVERAGE(Data!BE650), "  ")</f>
        <v>4155.0989999999993</v>
      </c>
      <c r="BA642" s="66">
        <f>IFERROR(AVERAGE(Data!BF650), "  ")</f>
        <v>339.04400000000004</v>
      </c>
      <c r="BB642" s="66">
        <f>IFERROR(AVERAGE(Data!BG650), "  ")</f>
        <v>3460.6219999999998</v>
      </c>
      <c r="BC642" s="66">
        <f>IFERROR(AVERAGE(Data!BH650), "  ")</f>
        <v>66.59999999999998</v>
      </c>
      <c r="BD642" s="66">
        <f>IFERROR(AVERAGE(Data!BI650), "  ")</f>
        <v>8021.3650000000007</v>
      </c>
    </row>
    <row r="643" spans="1:56" x14ac:dyDescent="0.25">
      <c r="A643" s="59">
        <f t="shared" si="9"/>
        <v>42112</v>
      </c>
      <c r="B643" s="66">
        <f>IFERROR(AVERAGE(Data!B651),"  ")</f>
        <v>335000</v>
      </c>
      <c r="C643" s="66">
        <f>IFERROR(AVERAGE(Data!C651),"  ")</f>
        <v>152346</v>
      </c>
      <c r="D643" s="66">
        <f>IFERROR(AVERAGE(Data!D651),"  ")</f>
        <v>1400</v>
      </c>
      <c r="E643" s="66">
        <f>IFERROR(AVERAGE(Data!E651),"  ")</f>
        <v>488746</v>
      </c>
      <c r="F643" s="66">
        <f>IFERROR(AVERAGE(Data!F651),"  ")</f>
        <v>454235.5</v>
      </c>
      <c r="G643" s="66">
        <f>IFERROR(AVERAGE(Data!G651),"  ")</f>
        <v>355404.83333333331</v>
      </c>
      <c r="H643" s="67">
        <f>IFERROR(AVERAGE(Data!H651),"  ")</f>
        <v>-0.41018096458750319</v>
      </c>
      <c r="I643" s="67">
        <f>IFERROR(AVERAGE(Data!I651),"  ")</f>
        <v>-11.61766243873965</v>
      </c>
      <c r="J643" s="67">
        <f>IFERROR(AVERAGE(Data!J651),"  ")</f>
        <v>27.807912948098167</v>
      </c>
      <c r="K643" s="66">
        <f>IFERROR(AVERAGE(Data!L651),"  ")</f>
        <v>16000</v>
      </c>
      <c r="L643" s="66">
        <f>IFERROR(AVERAGE(Data!M651),"  ")</f>
        <v>12400</v>
      </c>
      <c r="M643" s="66">
        <f>IFERROR(AVERAGE(Data!N651),"  ")</f>
        <v>22400</v>
      </c>
      <c r="N643" s="66">
        <f>IFERROR(AVERAGE(Data!O651),"  ")</f>
        <v>50800</v>
      </c>
      <c r="O643" s="66">
        <f>IFERROR(AVERAGE(Data!P651),"  ")</f>
        <v>38287.5</v>
      </c>
      <c r="P643" s="66">
        <f>IFERROR(AVERAGE(Data!Q651),"  ")</f>
        <v>58227.916666666664</v>
      </c>
      <c r="Q643" s="67">
        <f>IFERROR(AVERAGE(Data!R651),"  ")</f>
        <v>3.7793667007150145</v>
      </c>
      <c r="R643" s="67">
        <f>IFERROR(AVERAGE(Data!S651),"  ")</f>
        <v>-36.305335130009489</v>
      </c>
      <c r="S643" s="67">
        <f>IFERROR(AVERAGE(Data!T651),"  ")</f>
        <v>-34.245457863138384</v>
      </c>
      <c r="T643" s="66">
        <f>IFERROR(AVERAGE(Data!V651), " ")</f>
        <v>120200</v>
      </c>
      <c r="U643" s="66">
        <f>IFERROR(AVERAGE(Data!W651), " ")</f>
        <v>21346</v>
      </c>
      <c r="V643" s="66">
        <f>IFERROR(AVERAGE(Data!X651), " ")</f>
        <v>9800</v>
      </c>
      <c r="W643" s="66">
        <f>IFERROR(AVERAGE(Data!Y651), " ")</f>
        <v>151346</v>
      </c>
      <c r="X643" s="66">
        <f>IFERROR(AVERAGE(Data!Z651), " ")</f>
        <v>185273.25</v>
      </c>
      <c r="Y643" s="66">
        <f>IFERROR(AVERAGE(Data!AA651), " ")</f>
        <v>133357.58333333334</v>
      </c>
      <c r="Z643" s="67">
        <f>IFERROR(AVERAGE(Data!AB651), " ")</f>
        <v>15.235731254187733</v>
      </c>
      <c r="AA643" s="67">
        <f>IFERROR(AVERAGE(Data!AC651), " ")</f>
        <v>46.602454541138492</v>
      </c>
      <c r="AB643" s="67">
        <f>IFERROR(AVERAGE(Data!AD651), " ")</f>
        <v>38.929669666329424</v>
      </c>
      <c r="AC643" s="66">
        <f>IFERROR(AVERAGE(Data!AF651), "  ")</f>
        <v>2000</v>
      </c>
      <c r="AD643" s="66" t="str">
        <f>IFERROR(AVERAGE(Data!AG651), "  ")</f>
        <v xml:space="preserve">  </v>
      </c>
      <c r="AE643" s="66">
        <f>IFERROR(AVERAGE(Data!AH651), "  ")</f>
        <v>1400</v>
      </c>
      <c r="AF643" s="66">
        <f>IFERROR(AVERAGE(Data!AI651), "  ")</f>
        <v>3400</v>
      </c>
      <c r="AG643" s="66">
        <f>IFERROR(AVERAGE(Data!AJ651), "  ")</f>
        <v>5800</v>
      </c>
      <c r="AH643" s="66">
        <f>IFERROR(AVERAGE(Data!AK651), "  ")</f>
        <v>6187.5</v>
      </c>
      <c r="AI643" s="67">
        <f>IFERROR(AVERAGE(Data!AL651), "  ")</f>
        <v>142.85714285714283</v>
      </c>
      <c r="AJ643" s="67">
        <f>IFERROR(AVERAGE(Data!AM651), "  ")</f>
        <v>17.766497461928932</v>
      </c>
      <c r="AK643" s="67">
        <f>IFERROR(AVERAGE(Data!AN651), "  ")</f>
        <v>-6.2626262626262585</v>
      </c>
      <c r="AL643" s="66">
        <f>IFERROR(AVERAGE(Data!AP651),"  ")</f>
        <v>473200</v>
      </c>
      <c r="AM643" s="66">
        <f>IFERROR(AVERAGE(Data!AQ651),"  ")</f>
        <v>186092</v>
      </c>
      <c r="AN643" s="66">
        <f>IFERROR(AVERAGE(Data!AR651),"  ")</f>
        <v>35000</v>
      </c>
      <c r="AO643" s="66">
        <f>IFERROR(AVERAGE(Data!AS651),"  ")</f>
        <v>694292</v>
      </c>
      <c r="AP643" s="66">
        <f>IFERROR(AVERAGE(Data!AT651),"  ")</f>
        <v>683596.25</v>
      </c>
      <c r="AQ643" s="66">
        <f>IFERROR(AVERAGE(Data!AU651),"  ")</f>
        <v>553177.83333333337</v>
      </c>
      <c r="AR643" s="67">
        <f>IFERROR(AVERAGE(Data!AV651),"  ")</f>
        <v>3.2488902438117639</v>
      </c>
      <c r="AS643" s="67">
        <f>IFERROR(AVERAGE(Data!AW651),"  ")</f>
        <v>-3.0851720279531869</v>
      </c>
      <c r="AT643" s="67">
        <f>IFERROR(AVERAGE(Data!AX651),"  ")</f>
        <v>23.576218859095022</v>
      </c>
      <c r="AU643" s="66">
        <f>IFERROR(AVERAGE(Data!AZ651), "  ")</f>
        <v>488.74599999999998</v>
      </c>
      <c r="AV643" s="66">
        <f>IFERROR(AVERAGE(Data!BA651), "  ")</f>
        <v>50.8</v>
      </c>
      <c r="AW643" s="66">
        <f>IFERROR(AVERAGE(Data!BB651), "  ")</f>
        <v>151.346</v>
      </c>
      <c r="AX643" s="66">
        <f>IFERROR(AVERAGE(Data!BC651), "  ")</f>
        <v>3.4</v>
      </c>
      <c r="AY643" s="66">
        <f>IFERROR(AVERAGE(Data!BD651), "  ")</f>
        <v>694.29200000000003</v>
      </c>
      <c r="AZ643" s="66">
        <f>IFERROR(AVERAGE(Data!BE651), "  ")</f>
        <v>4643.8449999999993</v>
      </c>
      <c r="BA643" s="66">
        <f>IFERROR(AVERAGE(Data!BF651), "  ")</f>
        <v>389.84400000000005</v>
      </c>
      <c r="BB643" s="66">
        <f>IFERROR(AVERAGE(Data!BG651), "  ")</f>
        <v>3611.9679999999998</v>
      </c>
      <c r="BC643" s="66">
        <f>IFERROR(AVERAGE(Data!BH651), "  ")</f>
        <v>69.999999999999986</v>
      </c>
      <c r="BD643" s="66">
        <f>IFERROR(AVERAGE(Data!BI651), "  ")</f>
        <v>8715.6570000000011</v>
      </c>
    </row>
    <row r="644" spans="1:56" x14ac:dyDescent="0.25">
      <c r="A644" s="59">
        <f t="shared" ref="A644:A707" si="10">A643+7</f>
        <v>42119</v>
      </c>
      <c r="B644" s="66">
        <f>IFERROR(AVERAGE(Data!B652),"  ")</f>
        <v>281900</v>
      </c>
      <c r="C644" s="66">
        <f>IFERROR(AVERAGE(Data!C652),"  ")</f>
        <v>179810</v>
      </c>
      <c r="D644" s="66" t="str">
        <f>IFERROR(AVERAGE(Data!D652),"  ")</f>
        <v xml:space="preserve">  </v>
      </c>
      <c r="E644" s="66">
        <f>IFERROR(AVERAGE(Data!E652),"  ")</f>
        <v>461710</v>
      </c>
      <c r="F644" s="66">
        <f>IFERROR(AVERAGE(Data!F652),"  ")</f>
        <v>470520.5</v>
      </c>
      <c r="G644" s="66">
        <f>IFERROR(AVERAGE(Data!G652),"  ")</f>
        <v>323722.91666666669</v>
      </c>
      <c r="H644" s="67">
        <f>IFERROR(AVERAGE(Data!H652),"  ")</f>
        <v>-7.1437621548133601</v>
      </c>
      <c r="I644" s="67">
        <f>IFERROR(AVERAGE(Data!I652),"  ")</f>
        <v>-4.1997566922360345</v>
      </c>
      <c r="J644" s="67">
        <f>IFERROR(AVERAGE(Data!J652),"  ")</f>
        <v>45.346676362887493</v>
      </c>
      <c r="K644" s="66">
        <f>IFERROR(AVERAGE(Data!L652),"  ")</f>
        <v>11000</v>
      </c>
      <c r="L644" s="66">
        <f>IFERROR(AVERAGE(Data!M652),"  ")</f>
        <v>14692</v>
      </c>
      <c r="M644" s="66">
        <f>IFERROR(AVERAGE(Data!N652),"  ")</f>
        <v>19600</v>
      </c>
      <c r="N644" s="66">
        <f>IFERROR(AVERAGE(Data!O652),"  ")</f>
        <v>45292</v>
      </c>
      <c r="O644" s="66">
        <f>IFERROR(AVERAGE(Data!P652),"  ")</f>
        <v>43735.5</v>
      </c>
      <c r="P644" s="66">
        <f>IFERROR(AVERAGE(Data!Q652),"  ")</f>
        <v>52096.583333333336</v>
      </c>
      <c r="Q644" s="67">
        <f>IFERROR(AVERAGE(Data!R652),"  ")</f>
        <v>65.759039672083148</v>
      </c>
      <c r="R644" s="67">
        <f>IFERROR(AVERAGE(Data!S652),"  ")</f>
        <v>-13.381327735086746</v>
      </c>
      <c r="S644" s="67">
        <f>IFERROR(AVERAGE(Data!T652),"  ")</f>
        <v>-16.049197084261767</v>
      </c>
      <c r="T644" s="66">
        <f>IFERROR(AVERAGE(Data!V652), " ")</f>
        <v>107200</v>
      </c>
      <c r="U644" s="66">
        <f>IFERROR(AVERAGE(Data!W652), " ")</f>
        <v>47436</v>
      </c>
      <c r="V644" s="66">
        <f>IFERROR(AVERAGE(Data!X652), " ")</f>
        <v>14000</v>
      </c>
      <c r="W644" s="66">
        <f>IFERROR(AVERAGE(Data!Y652), " ")</f>
        <v>168636</v>
      </c>
      <c r="X644" s="66">
        <f>IFERROR(AVERAGE(Data!Z652), " ")</f>
        <v>179560.25</v>
      </c>
      <c r="Y644" s="66">
        <f>IFERROR(AVERAGE(Data!AA652), " ")</f>
        <v>122855.08333333333</v>
      </c>
      <c r="Z644" s="67">
        <f>IFERROR(AVERAGE(Data!AB652), " ")</f>
        <v>80.84289544235925</v>
      </c>
      <c r="AA644" s="67">
        <f>IFERROR(AVERAGE(Data!AC652), " ")</f>
        <v>56.954144559146179</v>
      </c>
      <c r="AB644" s="67">
        <f>IFERROR(AVERAGE(Data!AD652), " ")</f>
        <v>46.156141958581287</v>
      </c>
      <c r="AC644" s="66">
        <f>IFERROR(AVERAGE(Data!AF652), "  ")</f>
        <v>10600</v>
      </c>
      <c r="AD644" s="66" t="str">
        <f>IFERROR(AVERAGE(Data!AG652), "  ")</f>
        <v xml:space="preserve">  </v>
      </c>
      <c r="AE644" s="66">
        <f>IFERROR(AVERAGE(Data!AH652), "  ")</f>
        <v>1400</v>
      </c>
      <c r="AF644" s="66">
        <f>IFERROR(AVERAGE(Data!AI652), "  ")</f>
        <v>12000</v>
      </c>
      <c r="AG644" s="66">
        <f>IFERROR(AVERAGE(Data!AJ652), "  ")</f>
        <v>6000</v>
      </c>
      <c r="AH644" s="66">
        <f>IFERROR(AVERAGE(Data!AK652), "  ")</f>
        <v>4279.166666666667</v>
      </c>
      <c r="AI644" s="67">
        <f>IFERROR(AVERAGE(Data!AL652), "  ")</f>
        <v>100</v>
      </c>
      <c r="AJ644" s="67">
        <f>IFERROR(AVERAGE(Data!AM652), "  ")</f>
        <v>62.162162162162168</v>
      </c>
      <c r="AK644" s="67">
        <f>IFERROR(AVERAGE(Data!AN652), "  ")</f>
        <v>40.214216163583252</v>
      </c>
      <c r="AL644" s="66">
        <f>IFERROR(AVERAGE(Data!AP652),"  ")</f>
        <v>410700</v>
      </c>
      <c r="AM644" s="66">
        <f>IFERROR(AVERAGE(Data!AQ652),"  ")</f>
        <v>241938</v>
      </c>
      <c r="AN644" s="66">
        <f>IFERROR(AVERAGE(Data!AR652),"  ")</f>
        <v>35000</v>
      </c>
      <c r="AO644" s="66">
        <f>IFERROR(AVERAGE(Data!AS652),"  ")</f>
        <v>687638</v>
      </c>
      <c r="AP644" s="66">
        <f>IFERROR(AVERAGE(Data!AT652),"  ")</f>
        <v>699816.25</v>
      </c>
      <c r="AQ644" s="66">
        <f>IFERROR(AVERAGE(Data!AU652),"  ")</f>
        <v>502953.75</v>
      </c>
      <c r="AR644" s="67">
        <f>IFERROR(AVERAGE(Data!AV652),"  ")</f>
        <v>10.232845200022433</v>
      </c>
      <c r="AS644" s="67">
        <f>IFERROR(AVERAGE(Data!AW652),"  ")</f>
        <v>6.0741501419114385</v>
      </c>
      <c r="AT644" s="67">
        <f>IFERROR(AVERAGE(Data!AX652),"  ")</f>
        <v>39.141272930165051</v>
      </c>
      <c r="AU644" s="66">
        <f>IFERROR(AVERAGE(Data!AZ652), "  ")</f>
        <v>461.71</v>
      </c>
      <c r="AV644" s="66">
        <f>IFERROR(AVERAGE(Data!BA652), "  ")</f>
        <v>45.292000000000002</v>
      </c>
      <c r="AW644" s="66">
        <f>IFERROR(AVERAGE(Data!BB652), "  ")</f>
        <v>168.636</v>
      </c>
      <c r="AX644" s="66">
        <f>IFERROR(AVERAGE(Data!BC652), "  ")</f>
        <v>12</v>
      </c>
      <c r="AY644" s="66">
        <f>IFERROR(AVERAGE(Data!BD652), "  ")</f>
        <v>687.63800000000003</v>
      </c>
      <c r="AZ644" s="66">
        <f>IFERROR(AVERAGE(Data!BE652), "  ")</f>
        <v>5105.5549999999994</v>
      </c>
      <c r="BA644" s="66">
        <f>IFERROR(AVERAGE(Data!BF652), "  ")</f>
        <v>435.13600000000008</v>
      </c>
      <c r="BB644" s="66">
        <f>IFERROR(AVERAGE(Data!BG652), "  ")</f>
        <v>3780.6039999999998</v>
      </c>
      <c r="BC644" s="66">
        <f>IFERROR(AVERAGE(Data!BH652), "  ")</f>
        <v>81.999999999999986</v>
      </c>
      <c r="BD644" s="66">
        <f>IFERROR(AVERAGE(Data!BI652), "  ")</f>
        <v>9403.2950000000019</v>
      </c>
    </row>
    <row r="645" spans="1:56" x14ac:dyDescent="0.25">
      <c r="A645" s="59">
        <f t="shared" si="10"/>
        <v>42126</v>
      </c>
      <c r="B645" s="66">
        <f>IFERROR(AVERAGE(Data!B653),"  ")</f>
        <v>409400</v>
      </c>
      <c r="C645" s="66">
        <f>IFERROR(AVERAGE(Data!C653),"  ")</f>
        <v>192668</v>
      </c>
      <c r="D645" s="66">
        <f>IFERROR(AVERAGE(Data!D653),"  ")</f>
        <v>0</v>
      </c>
      <c r="E645" s="66">
        <f>IFERROR(AVERAGE(Data!E653),"  ")</f>
        <v>602068</v>
      </c>
      <c r="F645" s="66">
        <f>IFERROR(AVERAGE(Data!F653),"  ")</f>
        <v>505164</v>
      </c>
      <c r="G645" s="66">
        <f>IFERROR(AVERAGE(Data!G653),"  ")</f>
        <v>345868.83333333331</v>
      </c>
      <c r="H645" s="67">
        <f>IFERROR(AVERAGE(Data!H653),"  ")</f>
        <v>-4.5472849782005493</v>
      </c>
      <c r="I645" s="67">
        <f>IFERROR(AVERAGE(Data!I653),"  ")</f>
        <v>-3.9516301531997033</v>
      </c>
      <c r="J645" s="67">
        <f>IFERROR(AVERAGE(Data!J653),"  ")</f>
        <v>46.05652528198312</v>
      </c>
      <c r="K645" s="66">
        <f>IFERROR(AVERAGE(Data!L653),"  ")</f>
        <v>12500</v>
      </c>
      <c r="L645" s="66">
        <f>IFERROR(AVERAGE(Data!M653),"  ")</f>
        <v>26250</v>
      </c>
      <c r="M645" s="66">
        <f>IFERROR(AVERAGE(Data!N653),"  ")</f>
        <v>30800</v>
      </c>
      <c r="N645" s="66">
        <f>IFERROR(AVERAGE(Data!O653),"  ")</f>
        <v>69550</v>
      </c>
      <c r="O645" s="66">
        <f>IFERROR(AVERAGE(Data!P653),"  ")</f>
        <v>51110.5</v>
      </c>
      <c r="P645" s="66">
        <f>IFERROR(AVERAGE(Data!Q653),"  ")</f>
        <v>52093.333333333336</v>
      </c>
      <c r="Q645" s="67">
        <f>IFERROR(AVERAGE(Data!R653),"  ")</f>
        <v>12.814274128142733</v>
      </c>
      <c r="R645" s="67">
        <f>IFERROR(AVERAGE(Data!S653),"  ")</f>
        <v>3.4008031641024061</v>
      </c>
      <c r="S645" s="67">
        <f>IFERROR(AVERAGE(Data!T653),"  ")</f>
        <v>-1.8866777578704919</v>
      </c>
      <c r="T645" s="66">
        <f>IFERROR(AVERAGE(Data!V653), " ")</f>
        <v>106200</v>
      </c>
      <c r="U645" s="66">
        <f>IFERROR(AVERAGE(Data!W653), " ")</f>
        <v>55888</v>
      </c>
      <c r="V645" s="66">
        <f>IFERROR(AVERAGE(Data!X653), " ")</f>
        <v>11200</v>
      </c>
      <c r="W645" s="66">
        <f>IFERROR(AVERAGE(Data!Y653), " ")</f>
        <v>173288</v>
      </c>
      <c r="X645" s="66">
        <f>IFERROR(AVERAGE(Data!Z653), " ")</f>
        <v>174033</v>
      </c>
      <c r="Y645" s="66">
        <f>IFERROR(AVERAGE(Data!AA653), " ")</f>
        <v>121883.58333333333</v>
      </c>
      <c r="Z645" s="67">
        <f>IFERROR(AVERAGE(Data!AB653), " ")</f>
        <v>81.074190177638457</v>
      </c>
      <c r="AA645" s="67">
        <f>IFERROR(AVERAGE(Data!AC653), " ")</f>
        <v>45.783142622593772</v>
      </c>
      <c r="AB645" s="67">
        <f>IFERROR(AVERAGE(Data!AD653), " ")</f>
        <v>42.786251634927595</v>
      </c>
      <c r="AC645" s="66">
        <f>IFERROR(AVERAGE(Data!AF653), "  ")</f>
        <v>4800</v>
      </c>
      <c r="AD645" s="66">
        <f>IFERROR(AVERAGE(Data!AG653), "  ")</f>
        <v>0</v>
      </c>
      <c r="AE645" s="66">
        <f>IFERROR(AVERAGE(Data!AH653), "  ")</f>
        <v>0</v>
      </c>
      <c r="AF645" s="66">
        <f>IFERROR(AVERAGE(Data!AI653), "  ")</f>
        <v>4800</v>
      </c>
      <c r="AG645" s="66">
        <f>IFERROR(AVERAGE(Data!AJ653), "  ")</f>
        <v>6100</v>
      </c>
      <c r="AH645" s="66">
        <f>IFERROR(AVERAGE(Data!AK653), "  ")</f>
        <v>4583.333333333333</v>
      </c>
      <c r="AI645" s="67" t="str">
        <f>IFERROR(AVERAGE(Data!AL653), "  ")</f>
        <v xml:space="preserve">  </v>
      </c>
      <c r="AJ645" s="67">
        <f>IFERROR(AVERAGE(Data!AM653), "  ")</f>
        <v>82.089552238805965</v>
      </c>
      <c r="AK645" s="67">
        <f>IFERROR(AVERAGE(Data!AN653), "  ")</f>
        <v>33.090909090909108</v>
      </c>
      <c r="AL645" s="66">
        <f>IFERROR(AVERAGE(Data!AP653),"  ")</f>
        <v>532900</v>
      </c>
      <c r="AM645" s="66">
        <f>IFERROR(AVERAGE(Data!AQ653),"  ")</f>
        <v>274806</v>
      </c>
      <c r="AN645" s="66">
        <f>IFERROR(AVERAGE(Data!AR653),"  ")</f>
        <v>42000</v>
      </c>
      <c r="AO645" s="66">
        <f>IFERROR(AVERAGE(Data!AS653),"  ")</f>
        <v>849706</v>
      </c>
      <c r="AP645" s="66">
        <f>IFERROR(AVERAGE(Data!AT653),"  ")</f>
        <v>736407.5</v>
      </c>
      <c r="AQ645" s="66">
        <f>IFERROR(AVERAGE(Data!AU653),"  ")</f>
        <v>524429.08333333326</v>
      </c>
      <c r="AR645" s="67">
        <f>IFERROR(AVERAGE(Data!AV653),"  ")</f>
        <v>7.8170282959015402</v>
      </c>
      <c r="AS645" s="67">
        <f>IFERROR(AVERAGE(Data!AW653),"  ")</f>
        <v>5.4866388294024571</v>
      </c>
      <c r="AT645" s="67">
        <f>IFERROR(AVERAGE(Data!AX653),"  ")</f>
        <v>40.420797282886546</v>
      </c>
      <c r="AU645" s="66">
        <f>IFERROR(AVERAGE(Data!AZ653), "  ")</f>
        <v>602.06799999999998</v>
      </c>
      <c r="AV645" s="66">
        <f>IFERROR(AVERAGE(Data!BA653), "  ")</f>
        <v>69.55</v>
      </c>
      <c r="AW645" s="66">
        <f>IFERROR(AVERAGE(Data!BB653), "  ")</f>
        <v>173.28800000000001</v>
      </c>
      <c r="AX645" s="66">
        <f>IFERROR(AVERAGE(Data!BC653), "  ")</f>
        <v>4.8</v>
      </c>
      <c r="AY645" s="66">
        <f>IFERROR(AVERAGE(Data!BD653), "  ")</f>
        <v>849.70600000000002</v>
      </c>
      <c r="AZ645" s="66">
        <f>IFERROR(AVERAGE(Data!BE653), "  ")</f>
        <v>5707.6229999999996</v>
      </c>
      <c r="BA645" s="66">
        <f>IFERROR(AVERAGE(Data!BF653), "  ")</f>
        <v>504.68600000000009</v>
      </c>
      <c r="BB645" s="66">
        <f>IFERROR(AVERAGE(Data!BG653), "  ")</f>
        <v>3953.8919999999998</v>
      </c>
      <c r="BC645" s="66">
        <f>IFERROR(AVERAGE(Data!BH653), "  ")</f>
        <v>86.799999999999983</v>
      </c>
      <c r="BD645" s="66">
        <f>IFERROR(AVERAGE(Data!BI653), "  ")</f>
        <v>10253.001000000002</v>
      </c>
    </row>
    <row r="646" spans="1:56" x14ac:dyDescent="0.25">
      <c r="A646" s="59">
        <f t="shared" si="10"/>
        <v>42133</v>
      </c>
      <c r="B646" s="66">
        <f>IFERROR(AVERAGE(Data!B654),"  ")</f>
        <v>376800</v>
      </c>
      <c r="C646" s="66">
        <f>IFERROR(AVERAGE(Data!C654),"  ")</f>
        <v>154522</v>
      </c>
      <c r="D646" s="66" t="str">
        <f>IFERROR(AVERAGE(Data!D654),"  ")</f>
        <v xml:space="preserve">  </v>
      </c>
      <c r="E646" s="66">
        <f>IFERROR(AVERAGE(Data!E654),"  ")</f>
        <v>531322</v>
      </c>
      <c r="F646" s="66">
        <f>IFERROR(AVERAGE(Data!F654),"  ")</f>
        <v>520961.5</v>
      </c>
      <c r="G646" s="66">
        <f>IFERROR(AVERAGE(Data!G654),"  ")</f>
        <v>360701</v>
      </c>
      <c r="H646" s="67">
        <f>IFERROR(AVERAGE(Data!H654),"  ")</f>
        <v>-2.9637476029586329</v>
      </c>
      <c r="I646" s="67">
        <f>IFERROR(AVERAGE(Data!I654),"  ")</f>
        <v>-3.805769310664775</v>
      </c>
      <c r="J646" s="67">
        <f>IFERROR(AVERAGE(Data!J654),"  ")</f>
        <v>44.430289907707497</v>
      </c>
      <c r="K646" s="66">
        <f>IFERROR(AVERAGE(Data!L654),"  ")</f>
        <v>9400</v>
      </c>
      <c r="L646" s="66">
        <f>IFERROR(AVERAGE(Data!M654),"  ")</f>
        <v>3518</v>
      </c>
      <c r="M646" s="66">
        <f>IFERROR(AVERAGE(Data!N654),"  ")</f>
        <v>17200</v>
      </c>
      <c r="N646" s="66">
        <f>IFERROR(AVERAGE(Data!O654),"  ")</f>
        <v>30118</v>
      </c>
      <c r="O646" s="66">
        <f>IFERROR(AVERAGE(Data!P654),"  ")</f>
        <v>48940</v>
      </c>
      <c r="P646" s="66">
        <f>IFERROR(AVERAGE(Data!Q654),"  ")</f>
        <v>46093.666666666664</v>
      </c>
      <c r="Q646" s="67">
        <f>IFERROR(AVERAGE(Data!R654),"  ")</f>
        <v>-17.822646657571628</v>
      </c>
      <c r="R646" s="67">
        <f>IFERROR(AVERAGE(Data!S654),"  ")</f>
        <v>12.135827786497423</v>
      </c>
      <c r="S646" s="67">
        <f>IFERROR(AVERAGE(Data!T654),"  ")</f>
        <v>6.175107209233377</v>
      </c>
      <c r="T646" s="66">
        <f>IFERROR(AVERAGE(Data!V654), " ")</f>
        <v>106400</v>
      </c>
      <c r="U646" s="66">
        <f>IFERROR(AVERAGE(Data!W654), " ")</f>
        <v>40200</v>
      </c>
      <c r="V646" s="66">
        <f>IFERROR(AVERAGE(Data!X654), " ")</f>
        <v>10200</v>
      </c>
      <c r="W646" s="66">
        <f>IFERROR(AVERAGE(Data!Y654), " ")</f>
        <v>156800</v>
      </c>
      <c r="X646" s="66">
        <f>IFERROR(AVERAGE(Data!Z654), " ")</f>
        <v>162517.5</v>
      </c>
      <c r="Y646" s="66">
        <f>IFERROR(AVERAGE(Data!AA654), " ")</f>
        <v>118060.08333333333</v>
      </c>
      <c r="Z646" s="67">
        <f>IFERROR(AVERAGE(Data!AB654), " ")</f>
        <v>23.060502130798866</v>
      </c>
      <c r="AA646" s="67">
        <f>IFERROR(AVERAGE(Data!AC654), " ")</f>
        <v>45.201171312231537</v>
      </c>
      <c r="AB646" s="67">
        <f>IFERROR(AVERAGE(Data!AD654), " ")</f>
        <v>37.656602817350773</v>
      </c>
      <c r="AC646" s="66">
        <f>IFERROR(AVERAGE(Data!AF654), "  ")</f>
        <v>0</v>
      </c>
      <c r="AD646" s="66">
        <f>IFERROR(AVERAGE(Data!AG654), "  ")</f>
        <v>0</v>
      </c>
      <c r="AE646" s="66">
        <f>IFERROR(AVERAGE(Data!AH654), "  ")</f>
        <v>0</v>
      </c>
      <c r="AF646" s="66">
        <f>IFERROR(AVERAGE(Data!AI654), "  ")</f>
        <v>0</v>
      </c>
      <c r="AG646" s="66">
        <f>IFERROR(AVERAGE(Data!AJ654), "  ")</f>
        <v>5050</v>
      </c>
      <c r="AH646" s="66">
        <f>IFERROR(AVERAGE(Data!AK654), "  ")</f>
        <v>4379.166666666667</v>
      </c>
      <c r="AI646" s="67">
        <f>IFERROR(AVERAGE(Data!AL654), "  ")</f>
        <v>-100</v>
      </c>
      <c r="AJ646" s="67">
        <f>IFERROR(AVERAGE(Data!AM654), "  ")</f>
        <v>124.44444444444444</v>
      </c>
      <c r="AK646" s="67">
        <f>IFERROR(AVERAGE(Data!AN654), "  ")</f>
        <v>15.318744053282574</v>
      </c>
      <c r="AL646" s="66">
        <f>IFERROR(AVERAGE(Data!AP654),"  ")</f>
        <v>492600</v>
      </c>
      <c r="AM646" s="66">
        <f>IFERROR(AVERAGE(Data!AQ654),"  ")</f>
        <v>198240</v>
      </c>
      <c r="AN646" s="66">
        <f>IFERROR(AVERAGE(Data!AR654),"  ")</f>
        <v>27400</v>
      </c>
      <c r="AO646" s="66">
        <f>IFERROR(AVERAGE(Data!AS654),"  ")</f>
        <v>718240</v>
      </c>
      <c r="AP646" s="66">
        <f>IFERROR(AVERAGE(Data!AT654),"  ")</f>
        <v>737469</v>
      </c>
      <c r="AQ646" s="66">
        <f>IFERROR(AVERAGE(Data!AU654),"  ")</f>
        <v>529233.91666666663</v>
      </c>
      <c r="AR646" s="67">
        <f>IFERROR(AVERAGE(Data!AV654),"  ")</f>
        <v>0.70427373436134921</v>
      </c>
      <c r="AS646" s="67">
        <f>IFERROR(AVERAGE(Data!AW654),"  ")</f>
        <v>5.444337883596706</v>
      </c>
      <c r="AT646" s="67">
        <f>IFERROR(AVERAGE(Data!AX654),"  ")</f>
        <v>39.346511396110763</v>
      </c>
      <c r="AU646" s="66">
        <f>IFERROR(AVERAGE(Data!AZ654), "  ")</f>
        <v>531.322</v>
      </c>
      <c r="AV646" s="66">
        <f>IFERROR(AVERAGE(Data!BA654), "  ")</f>
        <v>30.117999999999999</v>
      </c>
      <c r="AW646" s="66">
        <f>IFERROR(AVERAGE(Data!BB654), "  ")</f>
        <v>156.80000000000001</v>
      </c>
      <c r="AX646" s="66">
        <f>IFERROR(AVERAGE(Data!BC654), "  ")</f>
        <v>0</v>
      </c>
      <c r="AY646" s="66">
        <f>IFERROR(AVERAGE(Data!BD654), "  ")</f>
        <v>718.24</v>
      </c>
      <c r="AZ646" s="66">
        <f>IFERROR(AVERAGE(Data!BE654), "  ")</f>
        <v>6238.9449999999997</v>
      </c>
      <c r="BA646" s="66">
        <f>IFERROR(AVERAGE(Data!BF654), "  ")</f>
        <v>534.80400000000009</v>
      </c>
      <c r="BB646" s="66">
        <f>IFERROR(AVERAGE(Data!BG654), "  ")</f>
        <v>4110.692</v>
      </c>
      <c r="BC646" s="66">
        <f>IFERROR(AVERAGE(Data!BH654), "  ")</f>
        <v>86.799999999999983</v>
      </c>
      <c r="BD646" s="66">
        <f>IFERROR(AVERAGE(Data!BI654), "  ")</f>
        <v>10971.241000000002</v>
      </c>
    </row>
    <row r="647" spans="1:56" x14ac:dyDescent="0.25">
      <c r="A647" s="59">
        <f t="shared" si="10"/>
        <v>42140</v>
      </c>
      <c r="B647" s="66">
        <f>IFERROR(AVERAGE(Data!B655),"  ")</f>
        <v>480100</v>
      </c>
      <c r="C647" s="66">
        <f>IFERROR(AVERAGE(Data!C655),"  ")</f>
        <v>136950</v>
      </c>
      <c r="D647" s="66" t="str">
        <f>IFERROR(AVERAGE(Data!D655),"  ")</f>
        <v xml:space="preserve">  </v>
      </c>
      <c r="E647" s="66">
        <f>IFERROR(AVERAGE(Data!E655),"  ")</f>
        <v>617050</v>
      </c>
      <c r="F647" s="66">
        <f>IFERROR(AVERAGE(Data!F655),"  ")</f>
        <v>553037.5</v>
      </c>
      <c r="G647" s="66">
        <f>IFERROR(AVERAGE(Data!G655),"  ")</f>
        <v>378615.16666666669</v>
      </c>
      <c r="H647" s="67">
        <f>IFERROR(AVERAGE(Data!H655),"  ")</f>
        <v>12.049116027717655</v>
      </c>
      <c r="I647" s="67">
        <f>IFERROR(AVERAGE(Data!I655),"  ")</f>
        <v>-0.63232545468184798</v>
      </c>
      <c r="J647" s="67">
        <f>IFERROR(AVERAGE(Data!J655),"  ")</f>
        <v>46.068501393895559</v>
      </c>
      <c r="K647" s="66">
        <f>IFERROR(AVERAGE(Data!L655),"  ")</f>
        <v>4700</v>
      </c>
      <c r="L647" s="66">
        <f>IFERROR(AVERAGE(Data!M655),"  ")</f>
        <v>1768</v>
      </c>
      <c r="M647" s="66">
        <f>IFERROR(AVERAGE(Data!N655),"  ")</f>
        <v>0</v>
      </c>
      <c r="N647" s="66">
        <f>IFERROR(AVERAGE(Data!O655),"  ")</f>
        <v>6468</v>
      </c>
      <c r="O647" s="66">
        <f>IFERROR(AVERAGE(Data!P655),"  ")</f>
        <v>37857</v>
      </c>
      <c r="P647" s="66">
        <f>IFERROR(AVERAGE(Data!Q655),"  ")</f>
        <v>47199.416666666664</v>
      </c>
      <c r="Q647" s="67">
        <f>IFERROR(AVERAGE(Data!R655),"  ")</f>
        <v>-90.557664233576645</v>
      </c>
      <c r="R647" s="67">
        <f>IFERROR(AVERAGE(Data!S655),"  ")</f>
        <v>-21.994189281078068</v>
      </c>
      <c r="S647" s="67">
        <f>IFERROR(AVERAGE(Data!T655),"  ")</f>
        <v>-19.793500272778786</v>
      </c>
      <c r="T647" s="66">
        <f>IFERROR(AVERAGE(Data!V655), " ")</f>
        <v>109100</v>
      </c>
      <c r="U647" s="66">
        <f>IFERROR(AVERAGE(Data!W655), " ")</f>
        <v>35377</v>
      </c>
      <c r="V647" s="66">
        <f>IFERROR(AVERAGE(Data!X655), " ")</f>
        <v>0</v>
      </c>
      <c r="W647" s="66">
        <f>IFERROR(AVERAGE(Data!Y655), " ")</f>
        <v>144477</v>
      </c>
      <c r="X647" s="66">
        <f>IFERROR(AVERAGE(Data!Z655), " ")</f>
        <v>160800.25</v>
      </c>
      <c r="Y647" s="66">
        <f>IFERROR(AVERAGE(Data!AA655), " ")</f>
        <v>110430.75</v>
      </c>
      <c r="Z647" s="67">
        <f>IFERROR(AVERAGE(Data!AB655), " ")</f>
        <v>69.701418906220638</v>
      </c>
      <c r="AA647" s="67">
        <f>IFERROR(AVERAGE(Data!AC655), " ")</f>
        <v>60.198304869453032</v>
      </c>
      <c r="AB647" s="67">
        <f>IFERROR(AVERAGE(Data!AD655), " ")</f>
        <v>45.611842715910186</v>
      </c>
      <c r="AC647" s="66">
        <f>IFERROR(AVERAGE(Data!AF655), "  ")</f>
        <v>1600</v>
      </c>
      <c r="AD647" s="66">
        <f>IFERROR(AVERAGE(Data!AG655), "  ")</f>
        <v>0</v>
      </c>
      <c r="AE647" s="66">
        <f>IFERROR(AVERAGE(Data!AH655), "  ")</f>
        <v>0</v>
      </c>
      <c r="AF647" s="66">
        <f>IFERROR(AVERAGE(Data!AI655), "  ")</f>
        <v>1600</v>
      </c>
      <c r="AG647" s="66">
        <f>IFERROR(AVERAGE(Data!AJ655), "  ")</f>
        <v>4600</v>
      </c>
      <c r="AH647" s="66">
        <f>IFERROR(AVERAGE(Data!AK655), "  ")</f>
        <v>4383.333333333333</v>
      </c>
      <c r="AI647" s="67">
        <f>IFERROR(AVERAGE(Data!AL655), "  ")</f>
        <v>0</v>
      </c>
      <c r="AJ647" s="67">
        <f>IFERROR(AVERAGE(Data!AM655), "  ")</f>
        <v>100</v>
      </c>
      <c r="AK647" s="67">
        <f>IFERROR(AVERAGE(Data!AN655), "  ")</f>
        <v>4.9429657794676896</v>
      </c>
      <c r="AL647" s="66">
        <f>IFERROR(AVERAGE(Data!AP655),"  ")</f>
        <v>595500</v>
      </c>
      <c r="AM647" s="66">
        <f>IFERROR(AVERAGE(Data!AQ655),"  ")</f>
        <v>174095</v>
      </c>
      <c r="AN647" s="66">
        <f>IFERROR(AVERAGE(Data!AR655),"  ")</f>
        <v>0</v>
      </c>
      <c r="AO647" s="66">
        <f>IFERROR(AVERAGE(Data!AS655),"  ")</f>
        <v>769595</v>
      </c>
      <c r="AP647" s="66">
        <f>IFERROR(AVERAGE(Data!AT655),"  ")</f>
        <v>756294.75</v>
      </c>
      <c r="AQ647" s="66">
        <f>IFERROR(AVERAGE(Data!AU655),"  ")</f>
        <v>540628.66666666674</v>
      </c>
      <c r="AR647" s="67">
        <f>IFERROR(AVERAGE(Data!AV655),"  ")</f>
        <v>9.0182907135531565</v>
      </c>
      <c r="AS647" s="67">
        <f>IFERROR(AVERAGE(Data!AW655),"  ")</f>
        <v>6.8569868324659389</v>
      </c>
      <c r="AT647" s="67">
        <f>IFERROR(AVERAGE(Data!AX655),"  ")</f>
        <v>39.89172173629958</v>
      </c>
      <c r="AU647" s="66">
        <f>IFERROR(AVERAGE(Data!AZ655), "  ")</f>
        <v>617.04999999999995</v>
      </c>
      <c r="AV647" s="66">
        <f>IFERROR(AVERAGE(Data!BA655), "  ")</f>
        <v>6.468</v>
      </c>
      <c r="AW647" s="66">
        <f>IFERROR(AVERAGE(Data!BB655), "  ")</f>
        <v>144.477</v>
      </c>
      <c r="AX647" s="66">
        <f>IFERROR(AVERAGE(Data!BC655), "  ")</f>
        <v>1.6</v>
      </c>
      <c r="AY647" s="66">
        <f>IFERROR(AVERAGE(Data!BD655), "  ")</f>
        <v>769.59500000000003</v>
      </c>
      <c r="AZ647" s="66">
        <f>IFERROR(AVERAGE(Data!BE655), "  ")</f>
        <v>6855.9949999999999</v>
      </c>
      <c r="BA647" s="66">
        <f>IFERROR(AVERAGE(Data!BF655), "  ")</f>
        <v>541.27200000000005</v>
      </c>
      <c r="BB647" s="66">
        <f>IFERROR(AVERAGE(Data!BG655), "  ")</f>
        <v>4255.1689999999999</v>
      </c>
      <c r="BC647" s="66">
        <f>IFERROR(AVERAGE(Data!BH655), "  ")</f>
        <v>88.399999999999977</v>
      </c>
      <c r="BD647" s="66">
        <f>IFERROR(AVERAGE(Data!BI655), "  ")</f>
        <v>11740.836000000001</v>
      </c>
    </row>
    <row r="648" spans="1:56" x14ac:dyDescent="0.25">
      <c r="A648" s="59">
        <f t="shared" si="10"/>
        <v>42147</v>
      </c>
      <c r="B648" s="66">
        <f>IFERROR(AVERAGE(Data!B656),"  ")</f>
        <v>484900</v>
      </c>
      <c r="C648" s="66">
        <f>IFERROR(AVERAGE(Data!C656),"  ")</f>
        <v>166150</v>
      </c>
      <c r="D648" s="66">
        <f>IFERROR(AVERAGE(Data!D656),"  ")</f>
        <v>0</v>
      </c>
      <c r="E648" s="66">
        <f>IFERROR(AVERAGE(Data!E656),"  ")</f>
        <v>651050</v>
      </c>
      <c r="F648" s="66">
        <f>IFERROR(AVERAGE(Data!F656),"  ")</f>
        <v>600372.5</v>
      </c>
      <c r="G648" s="66">
        <f>IFERROR(AVERAGE(Data!G656),"  ")</f>
        <v>402145.5</v>
      </c>
      <c r="H648" s="67">
        <f>IFERROR(AVERAGE(Data!H656),"  ")</f>
        <v>14.457047621726527</v>
      </c>
      <c r="I648" s="67">
        <f>IFERROR(AVERAGE(Data!I656),"  ")</f>
        <v>4.5120314455664889</v>
      </c>
      <c r="J648" s="67">
        <f>IFERROR(AVERAGE(Data!J656),"  ")</f>
        <v>49.292358114165147</v>
      </c>
      <c r="K648" s="66">
        <f>IFERROR(AVERAGE(Data!L656),"  ")</f>
        <v>4800</v>
      </c>
      <c r="L648" s="66">
        <f>IFERROR(AVERAGE(Data!M656),"  ")</f>
        <v>5868</v>
      </c>
      <c r="M648" s="66">
        <f>IFERROR(AVERAGE(Data!N656),"  ")</f>
        <v>0</v>
      </c>
      <c r="N648" s="66">
        <f>IFERROR(AVERAGE(Data!O656),"  ")</f>
        <v>10668</v>
      </c>
      <c r="O648" s="66">
        <f>IFERROR(AVERAGE(Data!P656),"  ")</f>
        <v>29201</v>
      </c>
      <c r="P648" s="66">
        <f>IFERROR(AVERAGE(Data!Q656),"  ")</f>
        <v>49545.083333333336</v>
      </c>
      <c r="Q648" s="67">
        <f>IFERROR(AVERAGE(Data!R656),"  ")</f>
        <v>-63.086505190311428</v>
      </c>
      <c r="R648" s="67">
        <f>IFERROR(AVERAGE(Data!S656),"  ")</f>
        <v>-40.314767501277473</v>
      </c>
      <c r="S648" s="67">
        <f>IFERROR(AVERAGE(Data!T656),"  ")</f>
        <v>-41.061760248662416</v>
      </c>
      <c r="T648" s="66">
        <f>IFERROR(AVERAGE(Data!V656), " ")</f>
        <v>129740</v>
      </c>
      <c r="U648" s="66">
        <f>IFERROR(AVERAGE(Data!W656), " ")</f>
        <v>38250</v>
      </c>
      <c r="V648" s="66">
        <f>IFERROR(AVERAGE(Data!X656), " ")</f>
        <v>0</v>
      </c>
      <c r="W648" s="66">
        <f>IFERROR(AVERAGE(Data!Y656), " ")</f>
        <v>167990</v>
      </c>
      <c r="X648" s="66">
        <f>IFERROR(AVERAGE(Data!Z656), " ")</f>
        <v>160638.75</v>
      </c>
      <c r="Y648" s="66">
        <f>IFERROR(AVERAGE(Data!AA656), " ")</f>
        <v>103804.25</v>
      </c>
      <c r="Z648" s="67">
        <f>IFERROR(AVERAGE(Data!AB656), " ")</f>
        <v>189.88783433994826</v>
      </c>
      <c r="AA648" s="67">
        <f>IFERROR(AVERAGE(Data!AC656), " ")</f>
        <v>75.464155127074321</v>
      </c>
      <c r="AB648" s="67">
        <f>IFERROR(AVERAGE(Data!AD656), " ")</f>
        <v>54.751611807801702</v>
      </c>
      <c r="AC648" s="66">
        <f>IFERROR(AVERAGE(Data!AF656), "  ")</f>
        <v>3200</v>
      </c>
      <c r="AD648" s="66" t="str">
        <f>IFERROR(AVERAGE(Data!AG656), "  ")</f>
        <v xml:space="preserve">  </v>
      </c>
      <c r="AE648" s="66">
        <f>IFERROR(AVERAGE(Data!AH656), "  ")</f>
        <v>0</v>
      </c>
      <c r="AF648" s="66">
        <f>IFERROR(AVERAGE(Data!AI656), "  ")</f>
        <v>3200</v>
      </c>
      <c r="AG648" s="66">
        <f>IFERROR(AVERAGE(Data!AJ656), "  ")</f>
        <v>2400</v>
      </c>
      <c r="AH648" s="66">
        <f>IFERROR(AVERAGE(Data!AK656), "  ")</f>
        <v>4121.166666666667</v>
      </c>
      <c r="AI648" s="67">
        <f>IFERROR(AVERAGE(Data!AL656), "  ")</f>
        <v>-57.333333333333329</v>
      </c>
      <c r="AJ648" s="67">
        <f>IFERROR(AVERAGE(Data!AM656), "  ")</f>
        <v>-10.280373831775702</v>
      </c>
      <c r="AK648" s="67">
        <f>IFERROR(AVERAGE(Data!AN656), "  ")</f>
        <v>-41.764063574230605</v>
      </c>
      <c r="AL648" s="66">
        <f>IFERROR(AVERAGE(Data!AP656),"  ")</f>
        <v>622640</v>
      </c>
      <c r="AM648" s="66">
        <f>IFERROR(AVERAGE(Data!AQ656),"  ")</f>
        <v>210268</v>
      </c>
      <c r="AN648" s="66">
        <f>IFERROR(AVERAGE(Data!AR656),"  ")</f>
        <v>0</v>
      </c>
      <c r="AO648" s="66">
        <f>IFERROR(AVERAGE(Data!AS656),"  ")</f>
        <v>832908</v>
      </c>
      <c r="AP648" s="66">
        <f>IFERROR(AVERAGE(Data!AT656),"  ")</f>
        <v>792612.25</v>
      </c>
      <c r="AQ648" s="66">
        <f>IFERROR(AVERAGE(Data!AU656),"  ")</f>
        <v>559615.99999999988</v>
      </c>
      <c r="AR648" s="67">
        <f>IFERROR(AVERAGE(Data!AV656),"  ")</f>
        <v>25.595703036645425</v>
      </c>
      <c r="AS648" s="67">
        <f>IFERROR(AVERAGE(Data!AW656),"  ")</f>
        <v>10.452634897741264</v>
      </c>
      <c r="AT648" s="67">
        <f>IFERROR(AVERAGE(Data!AX656),"  ")</f>
        <v>41.635022944304701</v>
      </c>
      <c r="AU648" s="66">
        <f>IFERROR(AVERAGE(Data!AZ656), "  ")</f>
        <v>651.04999999999995</v>
      </c>
      <c r="AV648" s="66">
        <f>IFERROR(AVERAGE(Data!BA656), "  ")</f>
        <v>10.667999999999999</v>
      </c>
      <c r="AW648" s="66">
        <f>IFERROR(AVERAGE(Data!BB656), "  ")</f>
        <v>167.99</v>
      </c>
      <c r="AX648" s="66">
        <f>IFERROR(AVERAGE(Data!BC656), "  ")</f>
        <v>3.2</v>
      </c>
      <c r="AY648" s="66">
        <f>IFERROR(AVERAGE(Data!BD656), "  ")</f>
        <v>832.90800000000002</v>
      </c>
      <c r="AZ648" s="66">
        <f>IFERROR(AVERAGE(Data!BE656), "  ")</f>
        <v>7507.0450000000001</v>
      </c>
      <c r="BA648" s="66">
        <f>IFERROR(AVERAGE(Data!BF656), "  ")</f>
        <v>551.94000000000005</v>
      </c>
      <c r="BB648" s="66">
        <f>IFERROR(AVERAGE(Data!BG656), "  ")</f>
        <v>4423.1589999999997</v>
      </c>
      <c r="BC648" s="66">
        <f>IFERROR(AVERAGE(Data!BH656), "  ")</f>
        <v>91.59999999999998</v>
      </c>
      <c r="BD648" s="66">
        <f>IFERROR(AVERAGE(Data!BI656), "  ")</f>
        <v>12573.744000000001</v>
      </c>
    </row>
    <row r="649" spans="1:56" x14ac:dyDescent="0.25">
      <c r="A649" s="59">
        <f t="shared" si="10"/>
        <v>42154</v>
      </c>
      <c r="B649" s="66">
        <f>IFERROR(AVERAGE(Data!B657),"  ")</f>
        <v>425217</v>
      </c>
      <c r="C649" s="66">
        <f>IFERROR(AVERAGE(Data!C657),"  ")</f>
        <v>76800</v>
      </c>
      <c r="D649" s="66">
        <f>IFERROR(AVERAGE(Data!D657),"  ")</f>
        <v>0</v>
      </c>
      <c r="E649" s="66">
        <f>IFERROR(AVERAGE(Data!E657),"  ")</f>
        <v>502017</v>
      </c>
      <c r="F649" s="66">
        <f>IFERROR(AVERAGE(Data!F657),"  ")</f>
        <v>575359.75</v>
      </c>
      <c r="G649" s="66">
        <f>IFERROR(AVERAGE(Data!G657),"  ")</f>
        <v>407208.16666666669</v>
      </c>
      <c r="H649" s="67">
        <f>IFERROR(AVERAGE(Data!H657),"  ")</f>
        <v>-26.060016024696885</v>
      </c>
      <c r="I649" s="67">
        <f>IFERROR(AVERAGE(Data!I657),"  ")</f>
        <v>-1.9000312871108149</v>
      </c>
      <c r="J649" s="67">
        <f>IFERROR(AVERAGE(Data!J657),"  ")</f>
        <v>41.293764982611258</v>
      </c>
      <c r="K649" s="66">
        <f>IFERROR(AVERAGE(Data!L657),"  ")</f>
        <v>14300</v>
      </c>
      <c r="L649" s="66">
        <f>IFERROR(AVERAGE(Data!M657),"  ")</f>
        <v>7154</v>
      </c>
      <c r="M649" s="66">
        <f>IFERROR(AVERAGE(Data!N657),"  ")</f>
        <v>0</v>
      </c>
      <c r="N649" s="66">
        <f>IFERROR(AVERAGE(Data!O657),"  ")</f>
        <v>21454</v>
      </c>
      <c r="O649" s="66">
        <f>IFERROR(AVERAGE(Data!P657),"  ")</f>
        <v>17177</v>
      </c>
      <c r="P649" s="66">
        <f>IFERROR(AVERAGE(Data!Q657),"  ")</f>
        <v>48060.833333333336</v>
      </c>
      <c r="Q649" s="67">
        <f>IFERROR(AVERAGE(Data!R657),"  ")</f>
        <v>-58.118923983914414</v>
      </c>
      <c r="R649" s="67">
        <f>IFERROR(AVERAGE(Data!S657),"  ")</f>
        <v>-62.915866059284518</v>
      </c>
      <c r="S649" s="67">
        <f>IFERROR(AVERAGE(Data!T657),"  ")</f>
        <v>-64.259878972829583</v>
      </c>
      <c r="T649" s="66">
        <f>IFERROR(AVERAGE(Data!V657), " ")</f>
        <v>119800</v>
      </c>
      <c r="U649" s="66">
        <f>IFERROR(AVERAGE(Data!W657), " ")</f>
        <v>24108</v>
      </c>
      <c r="V649" s="66">
        <f>IFERROR(AVERAGE(Data!X657), " ")</f>
        <v>0</v>
      </c>
      <c r="W649" s="66">
        <f>IFERROR(AVERAGE(Data!Y657), " ")</f>
        <v>143908</v>
      </c>
      <c r="X649" s="66">
        <f>IFERROR(AVERAGE(Data!Z657), " ")</f>
        <v>153293.75</v>
      </c>
      <c r="Y649" s="66">
        <f>IFERROR(AVERAGE(Data!AA657), " ")</f>
        <v>97627.166666666672</v>
      </c>
      <c r="Z649" s="67">
        <f>IFERROR(AVERAGE(Data!AB657), " ")</f>
        <v>37.382338902147971</v>
      </c>
      <c r="AA649" s="67">
        <f>IFERROR(AVERAGE(Data!AC657), " ")</f>
        <v>63.403090714797749</v>
      </c>
      <c r="AB649" s="67">
        <f>IFERROR(AVERAGE(Data!AD657), " ")</f>
        <v>57.019562519312416</v>
      </c>
      <c r="AC649" s="66">
        <f>IFERROR(AVERAGE(Data!AF657), "  ")</f>
        <v>0</v>
      </c>
      <c r="AD649" s="66">
        <f>IFERROR(AVERAGE(Data!AG657), "  ")</f>
        <v>1750</v>
      </c>
      <c r="AE649" s="66">
        <f>IFERROR(AVERAGE(Data!AH657), "  ")</f>
        <v>0</v>
      </c>
      <c r="AF649" s="66">
        <f>IFERROR(AVERAGE(Data!AI657), "  ")</f>
        <v>1750</v>
      </c>
      <c r="AG649" s="66">
        <f>IFERROR(AVERAGE(Data!AJ657), "  ")</f>
        <v>1637.5</v>
      </c>
      <c r="AH649" s="66">
        <f>IFERROR(AVERAGE(Data!AK657), "  ")</f>
        <v>4476.833333333333</v>
      </c>
      <c r="AI649" s="67">
        <f>IFERROR(AVERAGE(Data!AL657), "  ")</f>
        <v>-90.789473684210535</v>
      </c>
      <c r="AJ649" s="67">
        <f>IFERROR(AVERAGE(Data!AM657), "  ")</f>
        <v>-77.946127946127945</v>
      </c>
      <c r="AK649" s="67">
        <f>IFERROR(AVERAGE(Data!AN657), "  ")</f>
        <v>-63.422806299095335</v>
      </c>
      <c r="AL649" s="66">
        <f>IFERROR(AVERAGE(Data!AP657),"  ")</f>
        <v>559317</v>
      </c>
      <c r="AM649" s="66">
        <f>IFERROR(AVERAGE(Data!AQ657),"  ")</f>
        <v>109812</v>
      </c>
      <c r="AN649" s="66">
        <f>IFERROR(AVERAGE(Data!AR657),"  ")</f>
        <v>0</v>
      </c>
      <c r="AO649" s="66">
        <f>IFERROR(AVERAGE(Data!AS657),"  ")</f>
        <v>669129</v>
      </c>
      <c r="AP649" s="66">
        <f>IFERROR(AVERAGE(Data!AT657),"  ")</f>
        <v>747468</v>
      </c>
      <c r="AQ649" s="66">
        <f>IFERROR(AVERAGE(Data!AU657),"  ")</f>
        <v>557373</v>
      </c>
      <c r="AR649" s="67">
        <f>IFERROR(AVERAGE(Data!AV657),"  ")</f>
        <v>-21.641051704593362</v>
      </c>
      <c r="AS649" s="67">
        <f>IFERROR(AVERAGE(Data!AW657),"  ")</f>
        <v>1.8264496501141148</v>
      </c>
      <c r="AT649" s="67">
        <f>IFERROR(AVERAGE(Data!AX657),"  ")</f>
        <v>34.10552717838862</v>
      </c>
      <c r="AU649" s="66">
        <f>IFERROR(AVERAGE(Data!AZ657), "  ")</f>
        <v>502.017</v>
      </c>
      <c r="AV649" s="66">
        <f>IFERROR(AVERAGE(Data!BA657), "  ")</f>
        <v>21.454000000000001</v>
      </c>
      <c r="AW649" s="66">
        <f>IFERROR(AVERAGE(Data!BB657), "  ")</f>
        <v>143.90799999999999</v>
      </c>
      <c r="AX649" s="66">
        <f>IFERROR(AVERAGE(Data!BC657), "  ")</f>
        <v>1.75</v>
      </c>
      <c r="AY649" s="66">
        <f>IFERROR(AVERAGE(Data!BD657), "  ")</f>
        <v>669.12900000000002</v>
      </c>
      <c r="AZ649" s="66">
        <f>IFERROR(AVERAGE(Data!BE657), "  ")</f>
        <v>8009.0619999999999</v>
      </c>
      <c r="BA649" s="66">
        <f>IFERROR(AVERAGE(Data!BF657), "  ")</f>
        <v>573.39400000000001</v>
      </c>
      <c r="BB649" s="66">
        <f>IFERROR(AVERAGE(Data!BG657), "  ")</f>
        <v>4567.067</v>
      </c>
      <c r="BC649" s="66">
        <f>IFERROR(AVERAGE(Data!BH657), "  ")</f>
        <v>93.34999999999998</v>
      </c>
      <c r="BD649" s="66">
        <f>IFERROR(AVERAGE(Data!BI657), "  ")</f>
        <v>13242.873000000001</v>
      </c>
    </row>
    <row r="650" spans="1:56" x14ac:dyDescent="0.25">
      <c r="A650" s="59">
        <f t="shared" si="10"/>
        <v>42161</v>
      </c>
      <c r="B650" s="66">
        <f>IFERROR(AVERAGE(Data!B658),"  ")</f>
        <v>533592</v>
      </c>
      <c r="C650" s="66">
        <f>IFERROR(AVERAGE(Data!C658),"  ")</f>
        <v>116100</v>
      </c>
      <c r="D650" s="66" t="str">
        <f>IFERROR(AVERAGE(Data!D658),"  ")</f>
        <v xml:space="preserve">  </v>
      </c>
      <c r="E650" s="66">
        <f>IFERROR(AVERAGE(Data!E658),"  ")</f>
        <v>649692</v>
      </c>
      <c r="F650" s="66">
        <f>IFERROR(AVERAGE(Data!F658),"  ")</f>
        <v>604952.25</v>
      </c>
      <c r="G650" s="66">
        <f>IFERROR(AVERAGE(Data!G658),"  ")</f>
        <v>407099.83333333331</v>
      </c>
      <c r="H650" s="67">
        <f>IFERROR(AVERAGE(Data!H658),"  ")</f>
        <v>1.1388968454612236</v>
      </c>
      <c r="I650" s="67">
        <f>IFERROR(AVERAGE(Data!I658),"  ")</f>
        <v>-0.86162960292358592</v>
      </c>
      <c r="J650" s="67">
        <f>IFERROR(AVERAGE(Data!J658),"  ")</f>
        <v>48.600466142825738</v>
      </c>
      <c r="K650" s="66">
        <f>IFERROR(AVERAGE(Data!L658),"  ")</f>
        <v>9400</v>
      </c>
      <c r="L650" s="66">
        <f>IFERROR(AVERAGE(Data!M658),"  ")</f>
        <v>1600</v>
      </c>
      <c r="M650" s="66" t="str">
        <f>IFERROR(AVERAGE(Data!N658),"  ")</f>
        <v xml:space="preserve">  </v>
      </c>
      <c r="N650" s="66">
        <f>IFERROR(AVERAGE(Data!O658),"  ")</f>
        <v>11000</v>
      </c>
      <c r="O650" s="66">
        <f>IFERROR(AVERAGE(Data!P658),"  ")</f>
        <v>12397.5</v>
      </c>
      <c r="P650" s="66">
        <f>IFERROR(AVERAGE(Data!Q658),"  ")</f>
        <v>46833</v>
      </c>
      <c r="Q650" s="67">
        <f>IFERROR(AVERAGE(Data!R658),"  ")</f>
        <v>-59.706959706959708</v>
      </c>
      <c r="R650" s="67">
        <f>IFERROR(AVERAGE(Data!S658),"  ")</f>
        <v>-71.812011868626584</v>
      </c>
      <c r="S650" s="67">
        <f>IFERROR(AVERAGE(Data!T658),"  ")</f>
        <v>-73.52828134008071</v>
      </c>
      <c r="T650" s="66">
        <f>IFERROR(AVERAGE(Data!V658), " ")</f>
        <v>126400</v>
      </c>
      <c r="U650" s="66">
        <f>IFERROR(AVERAGE(Data!W658), " ")</f>
        <v>24701</v>
      </c>
      <c r="V650" s="66" t="str">
        <f>IFERROR(AVERAGE(Data!X658), " ")</f>
        <v xml:space="preserve"> </v>
      </c>
      <c r="W650" s="66">
        <f>IFERROR(AVERAGE(Data!Y658), " ")</f>
        <v>151101</v>
      </c>
      <c r="X650" s="66">
        <f>IFERROR(AVERAGE(Data!Z658), " ")</f>
        <v>151869</v>
      </c>
      <c r="Y650" s="66">
        <f>IFERROR(AVERAGE(Data!AA658), " ")</f>
        <v>94398.75</v>
      </c>
      <c r="Z650" s="67">
        <f>IFERROR(AVERAGE(Data!AB658), " ")</f>
        <v>25.682891935054574</v>
      </c>
      <c r="AA650" s="67">
        <f>IFERROR(AVERAGE(Data!AC658), " ")</f>
        <v>65.048089985328474</v>
      </c>
      <c r="AB650" s="67">
        <f>IFERROR(AVERAGE(Data!AD658), " ")</f>
        <v>60.880308266793783</v>
      </c>
      <c r="AC650" s="66" t="str">
        <f>IFERROR(AVERAGE(Data!AF658), "  ")</f>
        <v xml:space="preserve">  </v>
      </c>
      <c r="AD650" s="66">
        <f>IFERROR(AVERAGE(Data!AG658), "  ")</f>
        <v>1750</v>
      </c>
      <c r="AE650" s="66" t="str">
        <f>IFERROR(AVERAGE(Data!AH658), "  ")</f>
        <v xml:space="preserve">  </v>
      </c>
      <c r="AF650" s="66">
        <f>IFERROR(AVERAGE(Data!AI658), "  ")</f>
        <v>1750</v>
      </c>
      <c r="AG650" s="66">
        <f>IFERROR(AVERAGE(Data!AJ658), "  ")</f>
        <v>2075</v>
      </c>
      <c r="AH650" s="66">
        <f>IFERROR(AVERAGE(Data!AK658), "  ")</f>
        <v>4389.333333333333</v>
      </c>
      <c r="AI650" s="67">
        <f>IFERROR(AVERAGE(Data!AL658), "  ")</f>
        <v>-37.5</v>
      </c>
      <c r="AJ650" s="67">
        <f>IFERROR(AVERAGE(Data!AM658), "  ")</f>
        <v>-73.139158576051784</v>
      </c>
      <c r="AK650" s="67">
        <f>IFERROR(AVERAGE(Data!AN658), "  ")</f>
        <v>-52.726306196840824</v>
      </c>
      <c r="AL650" s="66">
        <f>IFERROR(AVERAGE(Data!AP658),"  ")</f>
        <v>669392</v>
      </c>
      <c r="AM650" s="66">
        <f>IFERROR(AVERAGE(Data!AQ658),"  ")</f>
        <v>144151</v>
      </c>
      <c r="AN650" s="66">
        <f>IFERROR(AVERAGE(Data!AR658),"  ")</f>
        <v>0</v>
      </c>
      <c r="AO650" s="66">
        <f>IFERROR(AVERAGE(Data!AS658),"  ")</f>
        <v>813543</v>
      </c>
      <c r="AP650" s="66">
        <f>IFERROR(AVERAGE(Data!AT658),"  ")</f>
        <v>771293.75</v>
      </c>
      <c r="AQ650" s="66">
        <f>IFERROR(AVERAGE(Data!AU658),"  ")</f>
        <v>552720.91666666663</v>
      </c>
      <c r="AR650" s="67">
        <f>IFERROR(AVERAGE(Data!AV658),"  ")</f>
        <v>2.6293679828434557</v>
      </c>
      <c r="AS650" s="67">
        <f>IFERROR(AVERAGE(Data!AW658),"  ")</f>
        <v>2.3028948916446579</v>
      </c>
      <c r="AT650" s="67">
        <f>IFERROR(AVERAGE(Data!AX658),"  ")</f>
        <v>39.544881827794057</v>
      </c>
      <c r="AU650" s="66">
        <f>IFERROR(AVERAGE(Data!AZ658), "  ")</f>
        <v>649.69200000000001</v>
      </c>
      <c r="AV650" s="66">
        <f>IFERROR(AVERAGE(Data!BA658), "  ")</f>
        <v>11</v>
      </c>
      <c r="AW650" s="66">
        <f>IFERROR(AVERAGE(Data!BB658), "  ")</f>
        <v>151.101</v>
      </c>
      <c r="AX650" s="66">
        <f>IFERROR(AVERAGE(Data!BC658), "  ")</f>
        <v>1.75</v>
      </c>
      <c r="AY650" s="66">
        <f>IFERROR(AVERAGE(Data!BD658), "  ")</f>
        <v>813.54300000000001</v>
      </c>
      <c r="AZ650" s="66">
        <f>IFERROR(AVERAGE(Data!BE658), "  ")</f>
        <v>8658.7540000000008</v>
      </c>
      <c r="BA650" s="66">
        <f>IFERROR(AVERAGE(Data!BF658), "  ")</f>
        <v>584.39400000000001</v>
      </c>
      <c r="BB650" s="66">
        <f>IFERROR(AVERAGE(Data!BG658), "  ")</f>
        <v>4718.1679999999997</v>
      </c>
      <c r="BC650" s="66">
        <f>IFERROR(AVERAGE(Data!BH658), "  ")</f>
        <v>95.09999999999998</v>
      </c>
      <c r="BD650" s="66">
        <f>IFERROR(AVERAGE(Data!BI658), "  ")</f>
        <v>14056.416000000001</v>
      </c>
    </row>
    <row r="651" spans="1:56" x14ac:dyDescent="0.25">
      <c r="A651" s="59">
        <f t="shared" si="10"/>
        <v>42168</v>
      </c>
      <c r="B651" s="66">
        <f>IFERROR(AVERAGE(Data!B659),"  ")</f>
        <v>557948</v>
      </c>
      <c r="C651" s="66">
        <f>IFERROR(AVERAGE(Data!C659),"  ")</f>
        <v>122550</v>
      </c>
      <c r="D651" s="66" t="str">
        <f>IFERROR(AVERAGE(Data!D659),"  ")</f>
        <v xml:space="preserve">  </v>
      </c>
      <c r="E651" s="66">
        <f>IFERROR(AVERAGE(Data!E659),"  ")</f>
        <v>680498</v>
      </c>
      <c r="F651" s="66">
        <f>IFERROR(AVERAGE(Data!F659),"  ")</f>
        <v>620814.25</v>
      </c>
      <c r="G651" s="66">
        <f>IFERROR(AVERAGE(Data!G659),"  ")</f>
        <v>393708.75</v>
      </c>
      <c r="H651" s="67">
        <f>IFERROR(AVERAGE(Data!H659),"  ")</f>
        <v>22.149624305782424</v>
      </c>
      <c r="I651" s="67">
        <f>IFERROR(AVERAGE(Data!I659),"  ")</f>
        <v>1.4714908104865643</v>
      </c>
      <c r="J651" s="67">
        <f>IFERROR(AVERAGE(Data!J659),"  ")</f>
        <v>57.683630348576202</v>
      </c>
      <c r="K651" s="66">
        <f>IFERROR(AVERAGE(Data!L659),"  ")</f>
        <v>6400</v>
      </c>
      <c r="L651" s="66" t="str">
        <f>IFERROR(AVERAGE(Data!M659),"  ")</f>
        <v xml:space="preserve">  </v>
      </c>
      <c r="M651" s="66">
        <f>IFERROR(AVERAGE(Data!N659),"  ")</f>
        <v>7000</v>
      </c>
      <c r="N651" s="66">
        <f>IFERROR(AVERAGE(Data!O659),"  ")</f>
        <v>13400</v>
      </c>
      <c r="O651" s="66">
        <f>IFERROR(AVERAGE(Data!P659),"  ")</f>
        <v>14130.5</v>
      </c>
      <c r="P651" s="66">
        <f>IFERROR(AVERAGE(Data!Q659),"  ")</f>
        <v>45610.166666666664</v>
      </c>
      <c r="Q651" s="67">
        <f>IFERROR(AVERAGE(Data!R659),"  ")</f>
        <v>-51.971326164874554</v>
      </c>
      <c r="R651" s="67">
        <f>IFERROR(AVERAGE(Data!S659),"  ")</f>
        <v>-58.23271211740537</v>
      </c>
      <c r="S651" s="67">
        <f>IFERROR(AVERAGE(Data!T659),"  ")</f>
        <v>-69.018968724078334</v>
      </c>
      <c r="T651" s="66">
        <f>IFERROR(AVERAGE(Data!V659), " ")</f>
        <v>125700</v>
      </c>
      <c r="U651" s="66">
        <f>IFERROR(AVERAGE(Data!W659), " ")</f>
        <v>29700</v>
      </c>
      <c r="V651" s="66">
        <f>IFERROR(AVERAGE(Data!X659), " ")</f>
        <v>9800</v>
      </c>
      <c r="W651" s="66">
        <f>IFERROR(AVERAGE(Data!Y659), " ")</f>
        <v>165200</v>
      </c>
      <c r="X651" s="66">
        <f>IFERROR(AVERAGE(Data!Z659), " ")</f>
        <v>157049.75</v>
      </c>
      <c r="Y651" s="66">
        <f>IFERROR(AVERAGE(Data!AA659), " ")</f>
        <v>96990.416666666672</v>
      </c>
      <c r="Z651" s="67">
        <f>IFERROR(AVERAGE(Data!AB659), " ")</f>
        <v>169.49429037520392</v>
      </c>
      <c r="AA651" s="67">
        <f>IFERROR(AVERAGE(Data!AC659), " ")</f>
        <v>82.49715301664034</v>
      </c>
      <c r="AB651" s="67">
        <f>IFERROR(AVERAGE(Data!AD659), " ")</f>
        <v>61.922956305820584</v>
      </c>
      <c r="AC651" s="66">
        <f>IFERROR(AVERAGE(Data!AF659), "  ")</f>
        <v>6400</v>
      </c>
      <c r="AD651" s="66">
        <f>IFERROR(AVERAGE(Data!AG659), "  ")</f>
        <v>5250</v>
      </c>
      <c r="AE651" s="66" t="str">
        <f>IFERROR(AVERAGE(Data!AH659), "  ")</f>
        <v xml:space="preserve">  </v>
      </c>
      <c r="AF651" s="66">
        <f>IFERROR(AVERAGE(Data!AI659), "  ")</f>
        <v>11650</v>
      </c>
      <c r="AG651" s="66">
        <f>IFERROR(AVERAGE(Data!AJ659), "  ")</f>
        <v>4587.5</v>
      </c>
      <c r="AH651" s="66">
        <f>IFERROR(AVERAGE(Data!AK659), "  ")</f>
        <v>4185.166666666667</v>
      </c>
      <c r="AI651" s="67">
        <f>IFERROR(AVERAGE(Data!AL659), "  ")</f>
        <v>92.561983471074385</v>
      </c>
      <c r="AJ651" s="67">
        <f>IFERROR(AVERAGE(Data!AM659), "  ")</f>
        <v>-48.090523338048087</v>
      </c>
      <c r="AK651" s="67">
        <f>IFERROR(AVERAGE(Data!AN659), "  ")</f>
        <v>9.6133168730835106</v>
      </c>
      <c r="AL651" s="66">
        <f>IFERROR(AVERAGE(Data!AP659),"  ")</f>
        <v>696448</v>
      </c>
      <c r="AM651" s="66">
        <f>IFERROR(AVERAGE(Data!AQ659),"  ")</f>
        <v>157500</v>
      </c>
      <c r="AN651" s="66">
        <f>IFERROR(AVERAGE(Data!AR659),"  ")</f>
        <v>16800</v>
      </c>
      <c r="AO651" s="66">
        <f>IFERROR(AVERAGE(Data!AS659),"  ")</f>
        <v>870748</v>
      </c>
      <c r="AP651" s="66">
        <f>IFERROR(AVERAGE(Data!AT659),"  ")</f>
        <v>796582</v>
      </c>
      <c r="AQ651" s="66">
        <f>IFERROR(AVERAGE(Data!AU659),"  ")</f>
        <v>540494.5</v>
      </c>
      <c r="AR651" s="67">
        <f>IFERROR(AVERAGE(Data!AV659),"  ")</f>
        <v>33.478244873933093</v>
      </c>
      <c r="AS651" s="67">
        <f>IFERROR(AVERAGE(Data!AW659),"  ")</f>
        <v>7.5682292500099502</v>
      </c>
      <c r="AT651" s="67">
        <f>IFERROR(AVERAGE(Data!AX659),"  ")</f>
        <v>47.380223110503429</v>
      </c>
      <c r="AU651" s="66">
        <f>IFERROR(AVERAGE(Data!AZ659), "  ")</f>
        <v>680.49800000000005</v>
      </c>
      <c r="AV651" s="66">
        <f>IFERROR(AVERAGE(Data!BA659), "  ")</f>
        <v>13.4</v>
      </c>
      <c r="AW651" s="66">
        <f>IFERROR(AVERAGE(Data!BB659), "  ")</f>
        <v>165.2</v>
      </c>
      <c r="AX651" s="66">
        <f>IFERROR(AVERAGE(Data!BC659), "  ")</f>
        <v>11.65</v>
      </c>
      <c r="AY651" s="66">
        <f>IFERROR(AVERAGE(Data!BD659), "  ")</f>
        <v>870.74800000000005</v>
      </c>
      <c r="AZ651" s="66">
        <f>IFERROR(AVERAGE(Data!BE659), "  ")</f>
        <v>9339.2520000000004</v>
      </c>
      <c r="BA651" s="66">
        <f>IFERROR(AVERAGE(Data!BF659), "  ")</f>
        <v>597.79399999999998</v>
      </c>
      <c r="BB651" s="66">
        <f>IFERROR(AVERAGE(Data!BG659), "  ")</f>
        <v>4883.3679999999995</v>
      </c>
      <c r="BC651" s="66">
        <f>IFERROR(AVERAGE(Data!BH659), "  ")</f>
        <v>106.74999999999999</v>
      </c>
      <c r="BD651" s="66">
        <f>IFERROR(AVERAGE(Data!BI659), "  ")</f>
        <v>14927.164000000001</v>
      </c>
    </row>
    <row r="652" spans="1:56" x14ac:dyDescent="0.25">
      <c r="A652" s="59">
        <f t="shared" si="10"/>
        <v>42175</v>
      </c>
      <c r="B652" s="66">
        <f>IFERROR(AVERAGE(Data!B660),"  ")</f>
        <v>402400</v>
      </c>
      <c r="C652" s="66">
        <f>IFERROR(AVERAGE(Data!C660),"  ")</f>
        <v>122450</v>
      </c>
      <c r="D652" s="66">
        <f>IFERROR(AVERAGE(Data!D660),"  ")</f>
        <v>0</v>
      </c>
      <c r="E652" s="66">
        <f>IFERROR(AVERAGE(Data!E660),"  ")</f>
        <v>524850</v>
      </c>
      <c r="F652" s="66">
        <f>IFERROR(AVERAGE(Data!F660),"  ")</f>
        <v>589264.25</v>
      </c>
      <c r="G652" s="66">
        <f>IFERROR(AVERAGE(Data!G660),"  ")</f>
        <v>406081.91666666669</v>
      </c>
      <c r="H652" s="67">
        <f>IFERROR(AVERAGE(Data!H660),"  ")</f>
        <v>-28.031559981241717</v>
      </c>
      <c r="I652" s="67">
        <f>IFERROR(AVERAGE(Data!I660),"  ")</f>
        <v>-9.6119274090504021</v>
      </c>
      <c r="J652" s="67">
        <f>IFERROR(AVERAGE(Data!J660),"  ")</f>
        <v>45.109699746541288</v>
      </c>
      <c r="K652" s="66">
        <f>IFERROR(AVERAGE(Data!L660),"  ")</f>
        <v>0</v>
      </c>
      <c r="L652" s="66">
        <f>IFERROR(AVERAGE(Data!M660),"  ")</f>
        <v>3800</v>
      </c>
      <c r="M652" s="66">
        <f>IFERROR(AVERAGE(Data!N660),"  ")</f>
        <v>7000</v>
      </c>
      <c r="N652" s="66">
        <f>IFERROR(AVERAGE(Data!O660),"  ")</f>
        <v>10800</v>
      </c>
      <c r="O652" s="66">
        <f>IFERROR(AVERAGE(Data!P660),"  ")</f>
        <v>14163.5</v>
      </c>
      <c r="P652" s="66">
        <f>IFERROR(AVERAGE(Data!Q660),"  ")</f>
        <v>47552.916666666664</v>
      </c>
      <c r="Q652" s="67">
        <f>IFERROR(AVERAGE(Data!R660),"  ")</f>
        <v>-70.329670329670321</v>
      </c>
      <c r="R652" s="67">
        <f>IFERROR(AVERAGE(Data!S660),"  ")</f>
        <v>-60.333552714491766</v>
      </c>
      <c r="S652" s="67">
        <f>IFERROR(AVERAGE(Data!T660),"  ")</f>
        <v>-70.215286479097855</v>
      </c>
      <c r="T652" s="66">
        <f>IFERROR(AVERAGE(Data!V660), " ")</f>
        <v>106300</v>
      </c>
      <c r="U652" s="66">
        <f>IFERROR(AVERAGE(Data!W660), " ")</f>
        <v>24700</v>
      </c>
      <c r="V652" s="66">
        <f>IFERROR(AVERAGE(Data!X660), " ")</f>
        <v>9800</v>
      </c>
      <c r="W652" s="66">
        <f>IFERROR(AVERAGE(Data!Y660), " ")</f>
        <v>140800</v>
      </c>
      <c r="X652" s="66">
        <f>IFERROR(AVERAGE(Data!Z660), " ")</f>
        <v>150252.25</v>
      </c>
      <c r="Y652" s="66">
        <f>IFERROR(AVERAGE(Data!AA660), " ")</f>
        <v>106895.75</v>
      </c>
      <c r="Z652" s="67">
        <f>IFERROR(AVERAGE(Data!AB660), " ")</f>
        <v>192.28597525533507</v>
      </c>
      <c r="AA652" s="67">
        <f>IFERROR(AVERAGE(Data!AC660), " ")</f>
        <v>79.70285188042314</v>
      </c>
      <c r="AB652" s="67">
        <f>IFERROR(AVERAGE(Data!AD660), " ")</f>
        <v>40.559610648692782</v>
      </c>
      <c r="AC652" s="66">
        <f>IFERROR(AVERAGE(Data!AF660), "  ")</f>
        <v>0</v>
      </c>
      <c r="AD652" s="66">
        <f>IFERROR(AVERAGE(Data!AG660), "  ")</f>
        <v>0</v>
      </c>
      <c r="AE652" s="66">
        <f>IFERROR(AVERAGE(Data!AH660), "  ")</f>
        <v>0</v>
      </c>
      <c r="AF652" s="66">
        <f>IFERROR(AVERAGE(Data!AI660), "  ")</f>
        <v>0</v>
      </c>
      <c r="AG652" s="66">
        <f>IFERROR(AVERAGE(Data!AJ660), "  ")</f>
        <v>3787.5</v>
      </c>
      <c r="AH652" s="66">
        <f>IFERROR(AVERAGE(Data!AK660), "  ")</f>
        <v>5293.166666666667</v>
      </c>
      <c r="AI652" s="67">
        <f>IFERROR(AVERAGE(Data!AL660), "  ")</f>
        <v>-100</v>
      </c>
      <c r="AJ652" s="67">
        <f>IFERROR(AVERAGE(Data!AM660), "  ")</f>
        <v>-55.309734513274343</v>
      </c>
      <c r="AK652" s="67">
        <f>IFERROR(AVERAGE(Data!AN660), "  ")</f>
        <v>-28.445480021411264</v>
      </c>
      <c r="AL652" s="66">
        <f>IFERROR(AVERAGE(Data!AP660),"  ")</f>
        <v>508700</v>
      </c>
      <c r="AM652" s="66">
        <f>IFERROR(AVERAGE(Data!AQ660),"  ")</f>
        <v>150950</v>
      </c>
      <c r="AN652" s="66">
        <f>IFERROR(AVERAGE(Data!AR660),"  ")</f>
        <v>16800</v>
      </c>
      <c r="AO652" s="66">
        <f>IFERROR(AVERAGE(Data!AS660),"  ")</f>
        <v>676450</v>
      </c>
      <c r="AP652" s="66">
        <f>IFERROR(AVERAGE(Data!AT660),"  ")</f>
        <v>757467.5</v>
      </c>
      <c r="AQ652" s="66">
        <f>IFERROR(AVERAGE(Data!AU660),"  ")</f>
        <v>565823.75</v>
      </c>
      <c r="AR652" s="67">
        <f>IFERROR(AVERAGE(Data!AV660),"  ")</f>
        <v>-17.496036101963654</v>
      </c>
      <c r="AS652" s="67">
        <f>IFERROR(AVERAGE(Data!AW660),"  ")</f>
        <v>-2.8539090955727708</v>
      </c>
      <c r="AT652" s="67">
        <f>IFERROR(AVERAGE(Data!AX660),"  ")</f>
        <v>33.869866720864941</v>
      </c>
      <c r="AU652" s="66">
        <f>IFERROR(AVERAGE(Data!AZ660), "  ")</f>
        <v>524.85</v>
      </c>
      <c r="AV652" s="66">
        <f>IFERROR(AVERAGE(Data!BA660), "  ")</f>
        <v>10.8</v>
      </c>
      <c r="AW652" s="66">
        <f>IFERROR(AVERAGE(Data!BB660), "  ")</f>
        <v>140.80000000000001</v>
      </c>
      <c r="AX652" s="66">
        <f>IFERROR(AVERAGE(Data!BC660), "  ")</f>
        <v>0</v>
      </c>
      <c r="AY652" s="66">
        <f>IFERROR(AVERAGE(Data!BD660), "  ")</f>
        <v>676.45</v>
      </c>
      <c r="AZ652" s="66">
        <f>IFERROR(AVERAGE(Data!BE660), "  ")</f>
        <v>9864.1020000000008</v>
      </c>
      <c r="BA652" s="66">
        <f>IFERROR(AVERAGE(Data!BF660), "  ")</f>
        <v>608.59399999999994</v>
      </c>
      <c r="BB652" s="66">
        <f>IFERROR(AVERAGE(Data!BG660), "  ")</f>
        <v>5024.1679999999997</v>
      </c>
      <c r="BC652" s="66">
        <f>IFERROR(AVERAGE(Data!BH660), "  ")</f>
        <v>106.74999999999999</v>
      </c>
      <c r="BD652" s="66">
        <f>IFERROR(AVERAGE(Data!BI660), "  ")</f>
        <v>15603.614000000001</v>
      </c>
    </row>
    <row r="653" spans="1:56" x14ac:dyDescent="0.25">
      <c r="A653" s="59">
        <f t="shared" si="10"/>
        <v>42182</v>
      </c>
      <c r="B653" s="66">
        <f>IFERROR(AVERAGE(Data!B661),"  ")</f>
        <v>364800</v>
      </c>
      <c r="C653" s="66">
        <f>IFERROR(AVERAGE(Data!C661),"  ")</f>
        <v>84850</v>
      </c>
      <c r="D653" s="66" t="str">
        <f>IFERROR(AVERAGE(Data!D661),"  ")</f>
        <v xml:space="preserve">  </v>
      </c>
      <c r="E653" s="66">
        <f>IFERROR(AVERAGE(Data!E661),"  ")</f>
        <v>449650</v>
      </c>
      <c r="F653" s="66">
        <f>IFERROR(AVERAGE(Data!F661),"  ")</f>
        <v>576172.5</v>
      </c>
      <c r="G653" s="66">
        <f>IFERROR(AVERAGE(Data!G661),"  ")</f>
        <v>391970.75</v>
      </c>
      <c r="H653" s="67">
        <f>IFERROR(AVERAGE(Data!H661),"  ")</f>
        <v>-24.925827418727387</v>
      </c>
      <c r="I653" s="67">
        <f>IFERROR(AVERAGE(Data!I661),"  ")</f>
        <v>-8.8225368784312312</v>
      </c>
      <c r="J653" s="67">
        <f>IFERROR(AVERAGE(Data!J661),"  ")</f>
        <v>46.993748895804075</v>
      </c>
      <c r="K653" s="66" t="str">
        <f>IFERROR(AVERAGE(Data!L661),"  ")</f>
        <v xml:space="preserve">  </v>
      </c>
      <c r="L653" s="66">
        <f>IFERROR(AVERAGE(Data!M661),"  ")</f>
        <v>75235</v>
      </c>
      <c r="M653" s="66" t="str">
        <f>IFERROR(AVERAGE(Data!N661),"  ")</f>
        <v xml:space="preserve">  </v>
      </c>
      <c r="N653" s="66">
        <f>IFERROR(AVERAGE(Data!O661),"  ")</f>
        <v>75235</v>
      </c>
      <c r="O653" s="66">
        <f>IFERROR(AVERAGE(Data!P661),"  ")</f>
        <v>27608.75</v>
      </c>
      <c r="P653" s="66">
        <f>IFERROR(AVERAGE(Data!Q661),"  ")</f>
        <v>51575.916666666664</v>
      </c>
      <c r="Q653" s="67">
        <f>IFERROR(AVERAGE(Data!R661),"  ")</f>
        <v>18.201099764336213</v>
      </c>
      <c r="R653" s="67">
        <f>IFERROR(AVERAGE(Data!S661),"  ")</f>
        <v>-28.866344605475035</v>
      </c>
      <c r="S653" s="67">
        <f>IFERROR(AVERAGE(Data!T661),"  ")</f>
        <v>-46.469686271531771</v>
      </c>
      <c r="T653" s="66">
        <f>IFERROR(AVERAGE(Data!V661), " ")</f>
        <v>161348</v>
      </c>
      <c r="U653" s="66">
        <f>IFERROR(AVERAGE(Data!W661), " ")</f>
        <v>22700</v>
      </c>
      <c r="V653" s="66" t="str">
        <f>IFERROR(AVERAGE(Data!X661), " ")</f>
        <v xml:space="preserve"> </v>
      </c>
      <c r="W653" s="66">
        <f>IFERROR(AVERAGE(Data!Y661), " ")</f>
        <v>184048</v>
      </c>
      <c r="X653" s="66">
        <f>IFERROR(AVERAGE(Data!Z661), " ")</f>
        <v>160287.25</v>
      </c>
      <c r="Y653" s="66">
        <f>IFERROR(AVERAGE(Data!AA661), " ")</f>
        <v>107694.58333333333</v>
      </c>
      <c r="Z653" s="67">
        <f>IFERROR(AVERAGE(Data!AB661), " ")</f>
        <v>123.22918688142828</v>
      </c>
      <c r="AA653" s="67">
        <f>IFERROR(AVERAGE(Data!AC661), " ")</f>
        <v>105.40167358654982</v>
      </c>
      <c r="AB653" s="67">
        <f>IFERROR(AVERAGE(Data!AD661), " ")</f>
        <v>48.835015688656583</v>
      </c>
      <c r="AC653" s="66">
        <f>IFERROR(AVERAGE(Data!AF661), "  ")</f>
        <v>14200</v>
      </c>
      <c r="AD653" s="66" t="str">
        <f>IFERROR(AVERAGE(Data!AG661), "  ")</f>
        <v xml:space="preserve">  </v>
      </c>
      <c r="AE653" s="66" t="str">
        <f>IFERROR(AVERAGE(Data!AH661), "  ")</f>
        <v xml:space="preserve">  </v>
      </c>
      <c r="AF653" s="66">
        <f>IFERROR(AVERAGE(Data!AI661), "  ")</f>
        <v>14200</v>
      </c>
      <c r="AG653" s="66">
        <f>IFERROR(AVERAGE(Data!AJ661), "  ")</f>
        <v>6900</v>
      </c>
      <c r="AH653" s="66">
        <f>IFERROR(AVERAGE(Data!AK661), "  ")</f>
        <v>3679.1666666666665</v>
      </c>
      <c r="AI653" s="67">
        <f>IFERROR(AVERAGE(Data!AL661), "  ")</f>
        <v>914.28571428571422</v>
      </c>
      <c r="AJ653" s="67">
        <f>IFERROR(AVERAGE(Data!AM661), "  ")</f>
        <v>69.325153374233125</v>
      </c>
      <c r="AK653" s="67">
        <f>IFERROR(AVERAGE(Data!AN661), "  ")</f>
        <v>87.542468856172135</v>
      </c>
      <c r="AL653" s="66">
        <f>IFERROR(AVERAGE(Data!AP661),"  ")</f>
        <v>540348</v>
      </c>
      <c r="AM653" s="66">
        <f>IFERROR(AVERAGE(Data!AQ661),"  ")</f>
        <v>182785</v>
      </c>
      <c r="AN653" s="66">
        <f>IFERROR(AVERAGE(Data!AR661),"  ")</f>
        <v>0</v>
      </c>
      <c r="AO653" s="66">
        <f>IFERROR(AVERAGE(Data!AS661),"  ")</f>
        <v>723133</v>
      </c>
      <c r="AP653" s="66">
        <f>IFERROR(AVERAGE(Data!AT661),"  ")</f>
        <v>770968.5</v>
      </c>
      <c r="AQ653" s="66">
        <f>IFERROR(AVERAGE(Data!AU661),"  ")</f>
        <v>554920.41666666663</v>
      </c>
      <c r="AR653" s="67">
        <f>IFERROR(AVERAGE(Data!AV661),"  ")</f>
        <v>-3.1222913057865398</v>
      </c>
      <c r="AS653" s="67">
        <f>IFERROR(AVERAGE(Data!AW661),"  ")</f>
        <v>2.4069607699564788</v>
      </c>
      <c r="AT653" s="67">
        <f>IFERROR(AVERAGE(Data!AX661),"  ")</f>
        <v>38.933165341276421</v>
      </c>
      <c r="AU653" s="66">
        <f>IFERROR(AVERAGE(Data!AZ661), "  ")</f>
        <v>449.65</v>
      </c>
      <c r="AV653" s="66">
        <f>IFERROR(AVERAGE(Data!BA661), "  ")</f>
        <v>75.234999999999999</v>
      </c>
      <c r="AW653" s="66">
        <f>IFERROR(AVERAGE(Data!BB661), "  ")</f>
        <v>184.048</v>
      </c>
      <c r="AX653" s="66">
        <f>IFERROR(AVERAGE(Data!BC661), "  ")</f>
        <v>14.2</v>
      </c>
      <c r="AY653" s="66">
        <f>IFERROR(AVERAGE(Data!BD661), "  ")</f>
        <v>723.13300000000004</v>
      </c>
      <c r="AZ653" s="66">
        <f>IFERROR(AVERAGE(Data!BE661), "  ")</f>
        <v>10313.752</v>
      </c>
      <c r="BA653" s="66">
        <f>IFERROR(AVERAGE(Data!BF661), "  ")</f>
        <v>683.82899999999995</v>
      </c>
      <c r="BB653" s="66">
        <f>IFERROR(AVERAGE(Data!BG661), "  ")</f>
        <v>5208.2159999999994</v>
      </c>
      <c r="BC653" s="66">
        <f>IFERROR(AVERAGE(Data!BH661), "  ")</f>
        <v>120.94999999999999</v>
      </c>
      <c r="BD653" s="66">
        <f>IFERROR(AVERAGE(Data!BI661), "  ")</f>
        <v>16326.747000000001</v>
      </c>
    </row>
    <row r="654" spans="1:56" x14ac:dyDescent="0.25">
      <c r="A654" s="59">
        <f t="shared" si="10"/>
        <v>42189</v>
      </c>
      <c r="B654" s="66">
        <f>IFERROR(AVERAGE(Data!B662),"  ")</f>
        <v>128000</v>
      </c>
      <c r="C654" s="66">
        <f>IFERROR(AVERAGE(Data!C662),"  ")</f>
        <v>176700</v>
      </c>
      <c r="D654" s="66" t="str">
        <f>IFERROR(AVERAGE(Data!D662),"  ")</f>
        <v xml:space="preserve">  </v>
      </c>
      <c r="E654" s="66">
        <f>IFERROR(AVERAGE(Data!E662),"  ")</f>
        <v>304700</v>
      </c>
      <c r="F654" s="66">
        <f>IFERROR(AVERAGE(Data!F662),"  ")</f>
        <v>489924.5</v>
      </c>
      <c r="G654" s="66">
        <f>IFERROR(AVERAGE(Data!G662),"  ")</f>
        <v>381277.58333333331</v>
      </c>
      <c r="H654" s="67">
        <f>IFERROR(AVERAGE(Data!H662),"  ")</f>
        <v>-43.484905814358953</v>
      </c>
      <c r="I654" s="67">
        <f>IFERROR(AVERAGE(Data!I662),"  ")</f>
        <v>-19.170012072746655</v>
      </c>
      <c r="J654" s="67">
        <f>IFERROR(AVERAGE(Data!J662),"  ")</f>
        <v>28.495490271632807</v>
      </c>
      <c r="K654" s="66">
        <f>IFERROR(AVERAGE(Data!L662),"  ")</f>
        <v>1600</v>
      </c>
      <c r="L654" s="66">
        <f>IFERROR(AVERAGE(Data!M662),"  ")</f>
        <v>42984</v>
      </c>
      <c r="M654" s="66">
        <f>IFERROR(AVERAGE(Data!N662),"  ")</f>
        <v>4200</v>
      </c>
      <c r="N654" s="66">
        <f>IFERROR(AVERAGE(Data!O662),"  ")</f>
        <v>48784</v>
      </c>
      <c r="O654" s="66">
        <f>IFERROR(AVERAGE(Data!P662),"  ")</f>
        <v>37054.75</v>
      </c>
      <c r="P654" s="66">
        <f>IFERROR(AVERAGE(Data!Q662),"  ")</f>
        <v>69516.666666666672</v>
      </c>
      <c r="Q654" s="67">
        <f>IFERROR(AVERAGE(Data!R662),"  ")</f>
        <v>-53.841932462224072</v>
      </c>
      <c r="R654" s="67">
        <f>IFERROR(AVERAGE(Data!S662),"  ")</f>
        <v>-36.5606769417777</v>
      </c>
      <c r="S654" s="67">
        <f>IFERROR(AVERAGE(Data!T662),"  ")</f>
        <v>-46.696595540637745</v>
      </c>
      <c r="T654" s="66">
        <f>IFERROR(AVERAGE(Data!V662), " ")</f>
        <v>57800</v>
      </c>
      <c r="U654" s="66">
        <f>IFERROR(AVERAGE(Data!W662), " ")</f>
        <v>43500</v>
      </c>
      <c r="V654" s="66">
        <f>IFERROR(AVERAGE(Data!X662), " ")</f>
        <v>6000</v>
      </c>
      <c r="W654" s="66">
        <f>IFERROR(AVERAGE(Data!Y662), " ")</f>
        <v>107300</v>
      </c>
      <c r="X654" s="66">
        <f>IFERROR(AVERAGE(Data!Z662), " ")</f>
        <v>149337</v>
      </c>
      <c r="Y654" s="66">
        <f>IFERROR(AVERAGE(Data!AA662), " ")</f>
        <v>112172.25</v>
      </c>
      <c r="Z654" s="67">
        <f>IFERROR(AVERAGE(Data!AB662), " ")</f>
        <v>145.25714285714284</v>
      </c>
      <c r="AA654" s="67">
        <f>IFERROR(AVERAGE(Data!AC662), " ")</f>
        <v>153.4679848941316</v>
      </c>
      <c r="AB654" s="67">
        <f>IFERROR(AVERAGE(Data!AD662), " ")</f>
        <v>33.131857478119599</v>
      </c>
      <c r="AC654" s="66">
        <f>IFERROR(AVERAGE(Data!AF662), "  ")</f>
        <v>2900</v>
      </c>
      <c r="AD654" s="66" t="str">
        <f>IFERROR(AVERAGE(Data!AG662), "  ")</f>
        <v xml:space="preserve">  </v>
      </c>
      <c r="AE654" s="66" t="str">
        <f>IFERROR(AVERAGE(Data!AH662), "  ")</f>
        <v xml:space="preserve">  </v>
      </c>
      <c r="AF654" s="66">
        <f>IFERROR(AVERAGE(Data!AI662), "  ")</f>
        <v>2900</v>
      </c>
      <c r="AG654" s="66">
        <f>IFERROR(AVERAGE(Data!AJ662), "  ")</f>
        <v>7187.5</v>
      </c>
      <c r="AH654" s="66">
        <f>IFERROR(AVERAGE(Data!AK662), "  ")</f>
        <v>3720.8333333333335</v>
      </c>
      <c r="AI654" s="67">
        <f>IFERROR(AVERAGE(Data!AL662), "  ")</f>
        <v>-38.297872340425535</v>
      </c>
      <c r="AJ654" s="67">
        <f>IFERROR(AVERAGE(Data!AM662), "  ")</f>
        <v>57.967032967032964</v>
      </c>
      <c r="AK654" s="67">
        <f>IFERROR(AVERAGE(Data!AN662), "  ")</f>
        <v>93.169092945128767</v>
      </c>
      <c r="AL654" s="66">
        <f>IFERROR(AVERAGE(Data!AP662),"  ")</f>
        <v>190300</v>
      </c>
      <c r="AM654" s="66">
        <f>IFERROR(AVERAGE(Data!AQ662),"  ")</f>
        <v>263184</v>
      </c>
      <c r="AN654" s="66">
        <f>IFERROR(AVERAGE(Data!AR662),"  ")</f>
        <v>10200</v>
      </c>
      <c r="AO654" s="66">
        <f>IFERROR(AVERAGE(Data!AS662),"  ")</f>
        <v>463684</v>
      </c>
      <c r="AP654" s="66">
        <f>IFERROR(AVERAGE(Data!AT662),"  ")</f>
        <v>683503.75</v>
      </c>
      <c r="AQ654" s="66">
        <f>IFERROR(AVERAGE(Data!AU662),"  ")</f>
        <v>566687.33333333337</v>
      </c>
      <c r="AR654" s="67">
        <f>IFERROR(AVERAGE(Data!AV662),"  ")</f>
        <v>-33.118030483767903</v>
      </c>
      <c r="AS654" s="67">
        <f>IFERROR(AVERAGE(Data!AW662),"  ")</f>
        <v>-6.1114129296306547</v>
      </c>
      <c r="AT654" s="67">
        <f>IFERROR(AVERAGE(Data!AX662),"  ")</f>
        <v>20.613909963283696</v>
      </c>
      <c r="AU654" s="66">
        <f>IFERROR(AVERAGE(Data!AZ662), "  ")</f>
        <v>304.7</v>
      </c>
      <c r="AV654" s="66">
        <f>IFERROR(AVERAGE(Data!BA662), "  ")</f>
        <v>48.783999999999999</v>
      </c>
      <c r="AW654" s="66">
        <f>IFERROR(AVERAGE(Data!BB662), "  ")</f>
        <v>107.3</v>
      </c>
      <c r="AX654" s="66">
        <f>IFERROR(AVERAGE(Data!BC662), "  ")</f>
        <v>2.9</v>
      </c>
      <c r="AY654" s="66">
        <f>IFERROR(AVERAGE(Data!BD662), "  ")</f>
        <v>463.68400000000003</v>
      </c>
      <c r="AZ654" s="66">
        <f>IFERROR(AVERAGE(Data!BE662), "  ")</f>
        <v>10618.452000000001</v>
      </c>
      <c r="BA654" s="66">
        <f>IFERROR(AVERAGE(Data!BF662), "  ")</f>
        <v>732.61299999999994</v>
      </c>
      <c r="BB654" s="66">
        <f>IFERROR(AVERAGE(Data!BG662), "  ")</f>
        <v>5315.5159999999996</v>
      </c>
      <c r="BC654" s="66">
        <f>IFERROR(AVERAGE(Data!BH662), "  ")</f>
        <v>123.85</v>
      </c>
      <c r="BD654" s="66">
        <f>IFERROR(AVERAGE(Data!BI662), "  ")</f>
        <v>16790.431</v>
      </c>
    </row>
    <row r="655" spans="1:56" x14ac:dyDescent="0.25">
      <c r="A655" s="59">
        <f t="shared" si="10"/>
        <v>42196</v>
      </c>
      <c r="B655" s="66">
        <f>IFERROR(AVERAGE(Data!B663),"  ")</f>
        <v>392144</v>
      </c>
      <c r="C655" s="66">
        <f>IFERROR(AVERAGE(Data!C663),"  ")</f>
        <v>58950</v>
      </c>
      <c r="D655" s="66" t="str">
        <f>IFERROR(AVERAGE(Data!D663),"  ")</f>
        <v xml:space="preserve">  </v>
      </c>
      <c r="E655" s="66">
        <f>IFERROR(AVERAGE(Data!E663),"  ")</f>
        <v>451094</v>
      </c>
      <c r="F655" s="66">
        <f>IFERROR(AVERAGE(Data!F663),"  ")</f>
        <v>432573.5</v>
      </c>
      <c r="G655" s="66">
        <f>IFERROR(AVERAGE(Data!G663),"  ")</f>
        <v>362918.25</v>
      </c>
      <c r="H655" s="67">
        <f>IFERROR(AVERAGE(Data!H663),"  ")</f>
        <v>40.030421555845287</v>
      </c>
      <c r="I655" s="67">
        <f>IFERROR(AVERAGE(Data!I663),"  ")</f>
        <v>-20.973351535299955</v>
      </c>
      <c r="J655" s="67">
        <f>IFERROR(AVERAGE(Data!J663),"  ")</f>
        <v>19.193096516915318</v>
      </c>
      <c r="K655" s="66">
        <f>IFERROR(AVERAGE(Data!L663),"  ")</f>
        <v>6200</v>
      </c>
      <c r="L655" s="66">
        <f>IFERROR(AVERAGE(Data!M663),"  ")</f>
        <v>52930</v>
      </c>
      <c r="M655" s="66">
        <f>IFERROR(AVERAGE(Data!N663),"  ")</f>
        <v>8400</v>
      </c>
      <c r="N655" s="66">
        <f>IFERROR(AVERAGE(Data!O663),"  ")</f>
        <v>67530</v>
      </c>
      <c r="O655" s="66">
        <f>IFERROR(AVERAGE(Data!P663),"  ")</f>
        <v>50587.25</v>
      </c>
      <c r="P655" s="66">
        <f>IFERROR(AVERAGE(Data!Q663),"  ")</f>
        <v>87299.333333333328</v>
      </c>
      <c r="Q655" s="67">
        <f>IFERROR(AVERAGE(Data!R663),"  ")</f>
        <v>-47.917630726515505</v>
      </c>
      <c r="R655" s="67">
        <f>IFERROR(AVERAGE(Data!S663),"  ")</f>
        <v>-39.669170152564561</v>
      </c>
      <c r="S655" s="67">
        <f>IFERROR(AVERAGE(Data!T663),"  ")</f>
        <v>-42.05310846207302</v>
      </c>
      <c r="T655" s="66">
        <f>IFERROR(AVERAGE(Data!V663), " ")</f>
        <v>166200</v>
      </c>
      <c r="U655" s="66">
        <f>IFERROR(AVERAGE(Data!W663), " ")</f>
        <v>37400</v>
      </c>
      <c r="V655" s="66">
        <f>IFERROR(AVERAGE(Data!X663), " ")</f>
        <v>7000</v>
      </c>
      <c r="W655" s="66">
        <f>IFERROR(AVERAGE(Data!Y663), " ")</f>
        <v>210600</v>
      </c>
      <c r="X655" s="66">
        <f>IFERROR(AVERAGE(Data!Z663), " ")</f>
        <v>160687</v>
      </c>
      <c r="Y655" s="66">
        <f>IFERROR(AVERAGE(Data!AA663), " ")</f>
        <v>115117.08333333333</v>
      </c>
      <c r="Z655" s="67">
        <f>IFERROR(AVERAGE(Data!AB663), " ")</f>
        <v>513.13613601956445</v>
      </c>
      <c r="AA655" s="67">
        <f>IFERROR(AVERAGE(Data!AC663), " ")</f>
        <v>207.95044030701712</v>
      </c>
      <c r="AB655" s="67">
        <f>IFERROR(AVERAGE(Data!AD663), " ")</f>
        <v>39.585711648647568</v>
      </c>
      <c r="AC655" s="66">
        <f>IFERROR(AVERAGE(Data!AF663), "  ")</f>
        <v>1600</v>
      </c>
      <c r="AD655" s="66">
        <f>IFERROR(AVERAGE(Data!AG663), "  ")</f>
        <v>0</v>
      </c>
      <c r="AE655" s="66">
        <f>IFERROR(AVERAGE(Data!AH663), "  ")</f>
        <v>0</v>
      </c>
      <c r="AF655" s="66">
        <f>IFERROR(AVERAGE(Data!AI663), "  ")</f>
        <v>1600</v>
      </c>
      <c r="AG655" s="66">
        <f>IFERROR(AVERAGE(Data!AJ663), "  ")</f>
        <v>4675</v>
      </c>
      <c r="AH655" s="66">
        <f>IFERROR(AVERAGE(Data!AK663), "  ")</f>
        <v>4695.833333333333</v>
      </c>
      <c r="AI655" s="67">
        <f>IFERROR(AVERAGE(Data!AL663), "  ")</f>
        <v>-67.34693877551021</v>
      </c>
      <c r="AJ655" s="67">
        <f>IFERROR(AVERAGE(Data!AM663), "  ")</f>
        <v>9.6774193548387011</v>
      </c>
      <c r="AK655" s="67">
        <f>IFERROR(AVERAGE(Data!AN663), "  ")</f>
        <v>-0.44365572315882007</v>
      </c>
      <c r="AL655" s="66">
        <f>IFERROR(AVERAGE(Data!AP663),"  ")</f>
        <v>566144</v>
      </c>
      <c r="AM655" s="66">
        <f>IFERROR(AVERAGE(Data!AQ663),"  ")</f>
        <v>149280</v>
      </c>
      <c r="AN655" s="66">
        <f>IFERROR(AVERAGE(Data!AR663),"  ")</f>
        <v>15400</v>
      </c>
      <c r="AO655" s="66">
        <f>IFERROR(AVERAGE(Data!AS663),"  ")</f>
        <v>730824</v>
      </c>
      <c r="AP655" s="66">
        <f>IFERROR(AVERAGE(Data!AT663),"  ")</f>
        <v>648522.75</v>
      </c>
      <c r="AQ655" s="66">
        <f>IFERROR(AVERAGE(Data!AU663),"  ")</f>
        <v>570030.5</v>
      </c>
      <c r="AR655" s="67">
        <f>IFERROR(AVERAGE(Data!AV663),"  ")</f>
        <v>48.829442335576154</v>
      </c>
      <c r="AS655" s="67">
        <f>IFERROR(AVERAGE(Data!AW663),"  ")</f>
        <v>-5.6925320848635668</v>
      </c>
      <c r="AT655" s="67">
        <f>IFERROR(AVERAGE(Data!AX663),"  ")</f>
        <v>13.769833368565365</v>
      </c>
      <c r="AU655" s="66">
        <f>IFERROR(AVERAGE(Data!AZ663), "  ")</f>
        <v>451.09399999999999</v>
      </c>
      <c r="AV655" s="66">
        <f>IFERROR(AVERAGE(Data!BA663), "  ")</f>
        <v>67.53</v>
      </c>
      <c r="AW655" s="66">
        <f>IFERROR(AVERAGE(Data!BB663), "  ")</f>
        <v>210.6</v>
      </c>
      <c r="AX655" s="66">
        <f>IFERROR(AVERAGE(Data!BC663), "  ")</f>
        <v>1.6</v>
      </c>
      <c r="AY655" s="66">
        <f>IFERROR(AVERAGE(Data!BD663), "  ")</f>
        <v>730.82399999999996</v>
      </c>
      <c r="AZ655" s="66">
        <f>IFERROR(AVERAGE(Data!BE663), "  ")</f>
        <v>11069.546</v>
      </c>
      <c r="BA655" s="66">
        <f>IFERROR(AVERAGE(Data!BF663), "  ")</f>
        <v>800.14299999999992</v>
      </c>
      <c r="BB655" s="66">
        <f>IFERROR(AVERAGE(Data!BG663), "  ")</f>
        <v>5526.116</v>
      </c>
      <c r="BC655" s="66">
        <f>IFERROR(AVERAGE(Data!BH663), "  ")</f>
        <v>125.44999999999999</v>
      </c>
      <c r="BD655" s="66">
        <f>IFERROR(AVERAGE(Data!BI663), "  ")</f>
        <v>17521.255000000001</v>
      </c>
    </row>
    <row r="656" spans="1:56" x14ac:dyDescent="0.25">
      <c r="A656" s="59">
        <f t="shared" si="10"/>
        <v>42203</v>
      </c>
      <c r="B656" s="66">
        <f>IFERROR(AVERAGE(Data!B664),"  ")</f>
        <v>381400</v>
      </c>
      <c r="C656" s="66">
        <f>IFERROR(AVERAGE(Data!C664),"  ")</f>
        <v>89100</v>
      </c>
      <c r="D656" s="66" t="str">
        <f>IFERROR(AVERAGE(Data!D664),"  ")</f>
        <v xml:space="preserve">  </v>
      </c>
      <c r="E656" s="66">
        <f>IFERROR(AVERAGE(Data!E664),"  ")</f>
        <v>470500</v>
      </c>
      <c r="F656" s="66">
        <f>IFERROR(AVERAGE(Data!F664),"  ")</f>
        <v>418986</v>
      </c>
      <c r="G656" s="66">
        <f>IFERROR(AVERAGE(Data!G664),"  ")</f>
        <v>312816.91666666669</v>
      </c>
      <c r="H656" s="67">
        <f>IFERROR(AVERAGE(Data!H664),"  ")</f>
        <v>65.032129528299237</v>
      </c>
      <c r="I656" s="67">
        <f>IFERROR(AVERAGE(Data!I664),"  ")</f>
        <v>-3.9752481629495962</v>
      </c>
      <c r="J656" s="67">
        <f>IFERROR(AVERAGE(Data!J664),"  ")</f>
        <v>33.93968729845438</v>
      </c>
      <c r="K656" s="66" t="str">
        <f>IFERROR(AVERAGE(Data!L664),"  ")</f>
        <v xml:space="preserve">  </v>
      </c>
      <c r="L656" s="66">
        <f>IFERROR(AVERAGE(Data!M664),"  ")</f>
        <v>47708</v>
      </c>
      <c r="M656" s="66">
        <f>IFERROR(AVERAGE(Data!N664),"  ")</f>
        <v>21000</v>
      </c>
      <c r="N656" s="66">
        <f>IFERROR(AVERAGE(Data!O664),"  ")</f>
        <v>68708</v>
      </c>
      <c r="O656" s="66">
        <f>IFERROR(AVERAGE(Data!P664),"  ")</f>
        <v>65064.25</v>
      </c>
      <c r="P656" s="66">
        <f>IFERROR(AVERAGE(Data!Q664),"  ")</f>
        <v>91373.083333333328</v>
      </c>
      <c r="Q656" s="67">
        <f>IFERROR(AVERAGE(Data!R664),"  ")</f>
        <v>-10.678349496892958</v>
      </c>
      <c r="R656" s="67">
        <f>IFERROR(AVERAGE(Data!S664),"  ")</f>
        <v>-30.768166715879129</v>
      </c>
      <c r="S656" s="67">
        <f>IFERROR(AVERAGE(Data!T664),"  ")</f>
        <v>-28.792760814864327</v>
      </c>
      <c r="T656" s="66">
        <f>IFERROR(AVERAGE(Data!V664), " ")</f>
        <v>149088</v>
      </c>
      <c r="U656" s="66">
        <f>IFERROR(AVERAGE(Data!W664), " ")</f>
        <v>24550</v>
      </c>
      <c r="V656" s="66">
        <f>IFERROR(AVERAGE(Data!X664), " ")</f>
        <v>7000</v>
      </c>
      <c r="W656" s="66">
        <f>IFERROR(AVERAGE(Data!Y664), " ")</f>
        <v>180638</v>
      </c>
      <c r="X656" s="66">
        <f>IFERROR(AVERAGE(Data!Z664), " ")</f>
        <v>170646.5</v>
      </c>
      <c r="Y656" s="66">
        <f>IFERROR(AVERAGE(Data!AA664), " ")</f>
        <v>115194.41666666667</v>
      </c>
      <c r="Z656" s="67">
        <f>IFERROR(AVERAGE(Data!AB664), " ")</f>
        <v>195.08298484056454</v>
      </c>
      <c r="AA656" s="67">
        <f>IFERROR(AVERAGE(Data!AC664), " ")</f>
        <v>207.80115619447878</v>
      </c>
      <c r="AB656" s="67">
        <f>IFERROR(AVERAGE(Data!AD664), " ")</f>
        <v>48.137822073263095</v>
      </c>
      <c r="AC656" s="66">
        <f>IFERROR(AVERAGE(Data!AF664), "  ")</f>
        <v>7700</v>
      </c>
      <c r="AD656" s="66" t="str">
        <f>IFERROR(AVERAGE(Data!AG664), "  ")</f>
        <v xml:space="preserve">  </v>
      </c>
      <c r="AE656" s="66" t="str">
        <f>IFERROR(AVERAGE(Data!AH664), "  ")</f>
        <v xml:space="preserve">  </v>
      </c>
      <c r="AF656" s="66">
        <f>IFERROR(AVERAGE(Data!AI664), "  ")</f>
        <v>7700</v>
      </c>
      <c r="AG656" s="66">
        <f>IFERROR(AVERAGE(Data!AJ664), "  ")</f>
        <v>6600</v>
      </c>
      <c r="AH656" s="66">
        <f>IFERROR(AVERAGE(Data!AK664), "  ")</f>
        <v>2650</v>
      </c>
      <c r="AI656" s="67" t="str">
        <f>IFERROR(AVERAGE(Data!AL664), "  ")</f>
        <v xml:space="preserve">  </v>
      </c>
      <c r="AJ656" s="67">
        <f>IFERROR(AVERAGE(Data!AM664), "  ")</f>
        <v>140</v>
      </c>
      <c r="AK656" s="67">
        <f>IFERROR(AVERAGE(Data!AN664), "  ")</f>
        <v>149.0566037735849</v>
      </c>
      <c r="AL656" s="66">
        <f>IFERROR(AVERAGE(Data!AP664),"  ")</f>
        <v>538188</v>
      </c>
      <c r="AM656" s="66">
        <f>IFERROR(AVERAGE(Data!AQ664),"  ")</f>
        <v>161358</v>
      </c>
      <c r="AN656" s="66">
        <f>IFERROR(AVERAGE(Data!AR664),"  ")</f>
        <v>28000</v>
      </c>
      <c r="AO656" s="66">
        <f>IFERROR(AVERAGE(Data!AS664),"  ")</f>
        <v>727546</v>
      </c>
      <c r="AP656" s="66">
        <f>IFERROR(AVERAGE(Data!AT664),"  ")</f>
        <v>661296.75</v>
      </c>
      <c r="AQ656" s="66">
        <f>IFERROR(AVERAGE(Data!AU664),"  ")</f>
        <v>522034.41666666669</v>
      </c>
      <c r="AR656" s="67">
        <f>IFERROR(AVERAGE(Data!AV664),"  ")</f>
        <v>71.901595807520181</v>
      </c>
      <c r="AS656" s="67">
        <f>IFERROR(AVERAGE(Data!AW664),"  ")</f>
        <v>12.369499169076747</v>
      </c>
      <c r="AT656" s="67">
        <f>IFERROR(AVERAGE(Data!AX664),"  ")</f>
        <v>26.676849051938301</v>
      </c>
      <c r="AU656" s="66">
        <f>IFERROR(AVERAGE(Data!AZ664), "  ")</f>
        <v>470.5</v>
      </c>
      <c r="AV656" s="66">
        <f>IFERROR(AVERAGE(Data!BA664), "  ")</f>
        <v>68.707999999999998</v>
      </c>
      <c r="AW656" s="66">
        <f>IFERROR(AVERAGE(Data!BB664), "  ")</f>
        <v>180.63800000000001</v>
      </c>
      <c r="AX656" s="66">
        <f>IFERROR(AVERAGE(Data!BC664), "  ")</f>
        <v>7.7</v>
      </c>
      <c r="AY656" s="66">
        <f>IFERROR(AVERAGE(Data!BD664), "  ")</f>
        <v>727.54600000000005</v>
      </c>
      <c r="AZ656" s="66">
        <f>IFERROR(AVERAGE(Data!BE664), "  ")</f>
        <v>11540.046</v>
      </c>
      <c r="BA656" s="66">
        <f>IFERROR(AVERAGE(Data!BF664), "  ")</f>
        <v>868.85099999999989</v>
      </c>
      <c r="BB656" s="66">
        <f>IFERROR(AVERAGE(Data!BG664), "  ")</f>
        <v>5706.7539999999999</v>
      </c>
      <c r="BC656" s="66">
        <f>IFERROR(AVERAGE(Data!BH664), "  ")</f>
        <v>133.14999999999998</v>
      </c>
      <c r="BD656" s="66">
        <f>IFERROR(AVERAGE(Data!BI664), "  ")</f>
        <v>18248.800999999999</v>
      </c>
    </row>
    <row r="657" spans="1:56" x14ac:dyDescent="0.25">
      <c r="A657" s="59">
        <f t="shared" si="10"/>
        <v>42210</v>
      </c>
      <c r="B657" s="66">
        <f>IFERROR(AVERAGE(Data!B665),"  ")</f>
        <v>498332</v>
      </c>
      <c r="C657" s="66">
        <f>IFERROR(AVERAGE(Data!C665),"  ")</f>
        <v>106155</v>
      </c>
      <c r="D657" s="66" t="str">
        <f>IFERROR(AVERAGE(Data!D665),"  ")</f>
        <v xml:space="preserve">  </v>
      </c>
      <c r="E657" s="66">
        <f>IFERROR(AVERAGE(Data!E665),"  ")</f>
        <v>604487</v>
      </c>
      <c r="F657" s="66">
        <f>IFERROR(AVERAGE(Data!F665),"  ")</f>
        <v>457695.25</v>
      </c>
      <c r="G657" s="66">
        <f>IFERROR(AVERAGE(Data!G665),"  ")</f>
        <v>310421.66666666669</v>
      </c>
      <c r="H657" s="67">
        <f>IFERROR(AVERAGE(Data!H665),"  ")</f>
        <v>5.7812582028173853</v>
      </c>
      <c r="I657" s="67">
        <f>IFERROR(AVERAGE(Data!I665),"  ")</f>
        <v>6.5749659163807372</v>
      </c>
      <c r="J657" s="67">
        <f>IFERROR(AVERAGE(Data!J665),"  ")</f>
        <v>47.443074742420244</v>
      </c>
      <c r="K657" s="66">
        <f>IFERROR(AVERAGE(Data!L665),"  ")</f>
        <v>3200</v>
      </c>
      <c r="L657" s="66">
        <f>IFERROR(AVERAGE(Data!M665),"  ")</f>
        <v>20810</v>
      </c>
      <c r="M657" s="66">
        <f>IFERROR(AVERAGE(Data!N665),"  ")</f>
        <v>15400</v>
      </c>
      <c r="N657" s="66">
        <f>IFERROR(AVERAGE(Data!O665),"  ")</f>
        <v>39410</v>
      </c>
      <c r="O657" s="66">
        <f>IFERROR(AVERAGE(Data!P665),"  ")</f>
        <v>56108</v>
      </c>
      <c r="P657" s="66">
        <f>IFERROR(AVERAGE(Data!Q665),"  ")</f>
        <v>102594.58333333333</v>
      </c>
      <c r="Q657" s="67">
        <f>IFERROR(AVERAGE(Data!R665),"  ")</f>
        <v>-66.142902552383575</v>
      </c>
      <c r="R657" s="67">
        <f>IFERROR(AVERAGE(Data!S665),"  ")</f>
        <v>-47.644819349059418</v>
      </c>
      <c r="S657" s="67">
        <f>IFERROR(AVERAGE(Data!T665),"  ")</f>
        <v>-45.310952901184677</v>
      </c>
      <c r="T657" s="66">
        <f>IFERROR(AVERAGE(Data!V665), " ")</f>
        <v>137512</v>
      </c>
      <c r="U657" s="66">
        <f>IFERROR(AVERAGE(Data!W665), " ")</f>
        <v>31750</v>
      </c>
      <c r="V657" s="66">
        <f>IFERROR(AVERAGE(Data!X665), " ")</f>
        <v>2800</v>
      </c>
      <c r="W657" s="66">
        <f>IFERROR(AVERAGE(Data!Y665), " ")</f>
        <v>172062</v>
      </c>
      <c r="X657" s="66">
        <f>IFERROR(AVERAGE(Data!Z665), " ")</f>
        <v>167650</v>
      </c>
      <c r="Y657" s="66">
        <f>IFERROR(AVERAGE(Data!AA665), " ")</f>
        <v>129578.66666666667</v>
      </c>
      <c r="Z657" s="67">
        <f>IFERROR(AVERAGE(Data!AB665), " ")</f>
        <v>75.842616249361257</v>
      </c>
      <c r="AA657" s="67">
        <f>IFERROR(AVERAGE(Data!AC665), " ")</f>
        <v>182.75792278760687</v>
      </c>
      <c r="AB657" s="67">
        <f>IFERROR(AVERAGE(Data!AD665), " ")</f>
        <v>29.380865162989789</v>
      </c>
      <c r="AC657" s="66">
        <f>IFERROR(AVERAGE(Data!AF665), "  ")</f>
        <v>0</v>
      </c>
      <c r="AD657" s="66">
        <f>IFERROR(AVERAGE(Data!AG665), "  ")</f>
        <v>0</v>
      </c>
      <c r="AE657" s="66">
        <f>IFERROR(AVERAGE(Data!AH665), "  ")</f>
        <v>0</v>
      </c>
      <c r="AF657" s="66">
        <f>IFERROR(AVERAGE(Data!AI665), "  ")</f>
        <v>0</v>
      </c>
      <c r="AG657" s="66">
        <f>IFERROR(AVERAGE(Data!AJ665), "  ")</f>
        <v>3050</v>
      </c>
      <c r="AH657" s="66">
        <f>IFERROR(AVERAGE(Data!AK665), "  ")</f>
        <v>4388.25</v>
      </c>
      <c r="AI657" s="67" t="str">
        <f>IFERROR(AVERAGE(Data!AL665), "  ")</f>
        <v xml:space="preserve">  </v>
      </c>
      <c r="AJ657" s="67">
        <f>IFERROR(AVERAGE(Data!AM665), "  ")</f>
        <v>27.083333333333325</v>
      </c>
      <c r="AK657" s="67">
        <f>IFERROR(AVERAGE(Data!AN665), "  ")</f>
        <v>-30.496211473822143</v>
      </c>
      <c r="AL657" s="66">
        <f>IFERROR(AVERAGE(Data!AP665),"  ")</f>
        <v>639044</v>
      </c>
      <c r="AM657" s="66">
        <f>IFERROR(AVERAGE(Data!AQ665),"  ")</f>
        <v>158715</v>
      </c>
      <c r="AN657" s="66">
        <f>IFERROR(AVERAGE(Data!AR665),"  ")</f>
        <v>18200</v>
      </c>
      <c r="AO657" s="66">
        <f>IFERROR(AVERAGE(Data!AS665),"  ")</f>
        <v>815959</v>
      </c>
      <c r="AP657" s="66">
        <f>IFERROR(AVERAGE(Data!AT665),"  ")</f>
        <v>684503.25</v>
      </c>
      <c r="AQ657" s="66">
        <f>IFERROR(AVERAGE(Data!AU665),"  ")</f>
        <v>546983.16666666663</v>
      </c>
      <c r="AR657" s="67">
        <f>IFERROR(AVERAGE(Data!AV665),"  ")</f>
        <v>3.8510833001357936</v>
      </c>
      <c r="AS657" s="67">
        <f>IFERROR(AVERAGE(Data!AW665),"  ")</f>
        <v>14.404684803636858</v>
      </c>
      <c r="AT657" s="67">
        <f>IFERROR(AVERAGE(Data!AX665),"  ")</f>
        <v>25.141556763325145</v>
      </c>
      <c r="AU657" s="66">
        <f>IFERROR(AVERAGE(Data!AZ665), "  ")</f>
        <v>604.48699999999997</v>
      </c>
      <c r="AV657" s="66">
        <f>IFERROR(AVERAGE(Data!BA665), "  ")</f>
        <v>39.409999999999997</v>
      </c>
      <c r="AW657" s="66">
        <f>IFERROR(AVERAGE(Data!BB665), "  ")</f>
        <v>172.06200000000001</v>
      </c>
      <c r="AX657" s="66">
        <f>IFERROR(AVERAGE(Data!BC665), "  ")</f>
        <v>0</v>
      </c>
      <c r="AY657" s="66">
        <f>IFERROR(AVERAGE(Data!BD665), "  ")</f>
        <v>815.95899999999995</v>
      </c>
      <c r="AZ657" s="66">
        <f>IFERROR(AVERAGE(Data!BE665), "  ")</f>
        <v>12144.532999999999</v>
      </c>
      <c r="BA657" s="66">
        <f>IFERROR(AVERAGE(Data!BF665), "  ")</f>
        <v>908.26099999999985</v>
      </c>
      <c r="BB657" s="66">
        <f>IFERROR(AVERAGE(Data!BG665), "  ")</f>
        <v>5878.8159999999998</v>
      </c>
      <c r="BC657" s="66">
        <f>IFERROR(AVERAGE(Data!BH665), "  ")</f>
        <v>133.14999999999998</v>
      </c>
      <c r="BD657" s="66">
        <f>IFERROR(AVERAGE(Data!BI665), "  ")</f>
        <v>19064.759999999998</v>
      </c>
    </row>
    <row r="658" spans="1:56" x14ac:dyDescent="0.25">
      <c r="A658" s="59">
        <f t="shared" si="10"/>
        <v>42217</v>
      </c>
      <c r="B658" s="66">
        <f>IFERROR(AVERAGE(Data!B666),"  ")</f>
        <v>472056</v>
      </c>
      <c r="C658" s="66">
        <f>IFERROR(AVERAGE(Data!C666),"  ")</f>
        <v>81550</v>
      </c>
      <c r="D658" s="66" t="str">
        <f>IFERROR(AVERAGE(Data!D666),"  ")</f>
        <v xml:space="preserve">  </v>
      </c>
      <c r="E658" s="66">
        <f>IFERROR(AVERAGE(Data!E666),"  ")</f>
        <v>553606</v>
      </c>
      <c r="F658" s="66">
        <f>IFERROR(AVERAGE(Data!F666),"  ")</f>
        <v>519921.75</v>
      </c>
      <c r="G658" s="66">
        <f>IFERROR(AVERAGE(Data!G666),"  ")</f>
        <v>319370.5</v>
      </c>
      <c r="H658" s="67">
        <f>IFERROR(AVERAGE(Data!H666),"  ")</f>
        <v>-7.4367480153289538</v>
      </c>
      <c r="I658" s="67">
        <f>IFERROR(AVERAGE(Data!I666),"  ")</f>
        <v>17.048745757751416</v>
      </c>
      <c r="J658" s="67">
        <f>IFERROR(AVERAGE(Data!J666),"  ")</f>
        <v>62.795796731382516</v>
      </c>
      <c r="K658" s="66">
        <f>IFERROR(AVERAGE(Data!L666),"  ")</f>
        <v>7700</v>
      </c>
      <c r="L658" s="66">
        <f>IFERROR(AVERAGE(Data!M666),"  ")</f>
        <v>26446</v>
      </c>
      <c r="M658" s="66">
        <f>IFERROR(AVERAGE(Data!N666),"  ")</f>
        <v>8400</v>
      </c>
      <c r="N658" s="66">
        <f>IFERROR(AVERAGE(Data!O666),"  ")</f>
        <v>42546</v>
      </c>
      <c r="O658" s="66">
        <f>IFERROR(AVERAGE(Data!P666),"  ")</f>
        <v>54548.5</v>
      </c>
      <c r="P658" s="66">
        <f>IFERROR(AVERAGE(Data!Q666),"  ")</f>
        <v>98531.666666666672</v>
      </c>
      <c r="Q658" s="67">
        <f>IFERROR(AVERAGE(Data!R666),"  ")</f>
        <v>-53.949063200164524</v>
      </c>
      <c r="R658" s="67">
        <f>IFERROR(AVERAGE(Data!S666),"  ")</f>
        <v>-47.470219465924522</v>
      </c>
      <c r="S658" s="67">
        <f>IFERROR(AVERAGE(Data!T666),"  ")</f>
        <v>-44.638610260660705</v>
      </c>
      <c r="T658" s="66">
        <f>IFERROR(AVERAGE(Data!V666), " ")</f>
        <v>209700</v>
      </c>
      <c r="U658" s="66">
        <f>IFERROR(AVERAGE(Data!W666), " ")</f>
        <v>28550</v>
      </c>
      <c r="V658" s="66">
        <f>IFERROR(AVERAGE(Data!X666), " ")</f>
        <v>4200</v>
      </c>
      <c r="W658" s="66">
        <f>IFERROR(AVERAGE(Data!Y666), " ")</f>
        <v>242450</v>
      </c>
      <c r="X658" s="66">
        <f>IFERROR(AVERAGE(Data!Z666), " ")</f>
        <v>201437.5</v>
      </c>
      <c r="Y658" s="66">
        <f>IFERROR(AVERAGE(Data!AA666), " ")</f>
        <v>142582.16666666666</v>
      </c>
      <c r="Z658" s="67">
        <f>IFERROR(AVERAGE(Data!AB666), " ")</f>
        <v>197.4846625766871</v>
      </c>
      <c r="AA658" s="67">
        <f>IFERROR(AVERAGE(Data!AC666), " ")</f>
        <v>193.09165775478877</v>
      </c>
      <c r="AB658" s="67">
        <f>IFERROR(AVERAGE(Data!AD666), " ")</f>
        <v>41.278186963540328</v>
      </c>
      <c r="AC658" s="66">
        <f>IFERROR(AVERAGE(Data!AF666), "  ")</f>
        <v>4800</v>
      </c>
      <c r="AD658" s="66">
        <f>IFERROR(AVERAGE(Data!AG666), "  ")</f>
        <v>0</v>
      </c>
      <c r="AE658" s="66">
        <f>IFERROR(AVERAGE(Data!AH666), "  ")</f>
        <v>0</v>
      </c>
      <c r="AF658" s="66">
        <f>IFERROR(AVERAGE(Data!AI666), "  ")</f>
        <v>4800</v>
      </c>
      <c r="AG658" s="66">
        <f>IFERROR(AVERAGE(Data!AJ666), "  ")</f>
        <v>3525</v>
      </c>
      <c r="AH658" s="66">
        <f>IFERROR(AVERAGE(Data!AK666), "  ")</f>
        <v>4554.916666666667</v>
      </c>
      <c r="AI658" s="67">
        <f>IFERROR(AVERAGE(Data!AL666), "  ")</f>
        <v>-25</v>
      </c>
      <c r="AJ658" s="67">
        <f>IFERROR(AVERAGE(Data!AM666), "  ")</f>
        <v>24.778761061946895</v>
      </c>
      <c r="AK658" s="67">
        <f>IFERROR(AVERAGE(Data!AN666), "  ")</f>
        <v>-22.611097897875933</v>
      </c>
      <c r="AL658" s="66">
        <f>IFERROR(AVERAGE(Data!AP666),"  ")</f>
        <v>694256</v>
      </c>
      <c r="AM658" s="66">
        <f>IFERROR(AVERAGE(Data!AQ666),"  ")</f>
        <v>136546</v>
      </c>
      <c r="AN658" s="66">
        <f>IFERROR(AVERAGE(Data!AR666),"  ")</f>
        <v>12600</v>
      </c>
      <c r="AO658" s="66">
        <f>IFERROR(AVERAGE(Data!AS666),"  ")</f>
        <v>843402</v>
      </c>
      <c r="AP658" s="66">
        <f>IFERROR(AVERAGE(Data!AT666),"  ")</f>
        <v>779432.75</v>
      </c>
      <c r="AQ658" s="66">
        <f>IFERROR(AVERAGE(Data!AU666),"  ")</f>
        <v>565039.25</v>
      </c>
      <c r="AR658" s="67">
        <f>IFERROR(AVERAGE(Data!AV666),"  ")</f>
        <v>8.3544778660102459</v>
      </c>
      <c r="AS658" s="67">
        <f>IFERROR(AVERAGE(Data!AW666),"  ")</f>
        <v>25.798351810635765</v>
      </c>
      <c r="AT658" s="67">
        <f>IFERROR(AVERAGE(Data!AX666),"  ")</f>
        <v>37.943116341032955</v>
      </c>
      <c r="AU658" s="66">
        <f>IFERROR(AVERAGE(Data!AZ666), "  ")</f>
        <v>553.60599999999999</v>
      </c>
      <c r="AV658" s="66">
        <f>IFERROR(AVERAGE(Data!BA666), "  ")</f>
        <v>42.545999999999999</v>
      </c>
      <c r="AW658" s="66">
        <f>IFERROR(AVERAGE(Data!BB666), "  ")</f>
        <v>242.45</v>
      </c>
      <c r="AX658" s="66">
        <f>IFERROR(AVERAGE(Data!BC666), "  ")</f>
        <v>4.8</v>
      </c>
      <c r="AY658" s="66">
        <f>IFERROR(AVERAGE(Data!BD666), "  ")</f>
        <v>843.40200000000004</v>
      </c>
      <c r="AZ658" s="66">
        <f>IFERROR(AVERAGE(Data!BE666), "  ")</f>
        <v>12698.138999999999</v>
      </c>
      <c r="BA658" s="66">
        <f>IFERROR(AVERAGE(Data!BF666), "  ")</f>
        <v>950.8069999999999</v>
      </c>
      <c r="BB658" s="66">
        <f>IFERROR(AVERAGE(Data!BG666), "  ")</f>
        <v>6121.2659999999996</v>
      </c>
      <c r="BC658" s="66">
        <f>IFERROR(AVERAGE(Data!BH666), "  ")</f>
        <v>137.94999999999999</v>
      </c>
      <c r="BD658" s="66">
        <f>IFERROR(AVERAGE(Data!BI666), "  ")</f>
        <v>19908.161999999997</v>
      </c>
    </row>
    <row r="659" spans="1:56" x14ac:dyDescent="0.25">
      <c r="A659" s="59">
        <f t="shared" si="10"/>
        <v>42224</v>
      </c>
      <c r="B659" s="66">
        <f>IFERROR(AVERAGE(Data!B667),"  ")</f>
        <v>617352</v>
      </c>
      <c r="C659" s="66">
        <f>IFERROR(AVERAGE(Data!C667),"  ")</f>
        <v>35500</v>
      </c>
      <c r="D659" s="66">
        <f>IFERROR(AVERAGE(Data!D667),"  ")</f>
        <v>0</v>
      </c>
      <c r="E659" s="66">
        <f>IFERROR(AVERAGE(Data!E667),"  ")</f>
        <v>652852</v>
      </c>
      <c r="F659" s="66">
        <f>IFERROR(AVERAGE(Data!F667),"  ")</f>
        <v>570361.25</v>
      </c>
      <c r="G659" s="66">
        <f>IFERROR(AVERAGE(Data!G667),"  ")</f>
        <v>324870.66666666669</v>
      </c>
      <c r="H659" s="67">
        <f>IFERROR(AVERAGE(Data!H667),"  ")</f>
        <v>11.216125053661585</v>
      </c>
      <c r="I659" s="67">
        <f>IFERROR(AVERAGE(Data!I667),"  ")</f>
        <v>11.745594967188167</v>
      </c>
      <c r="J659" s="67">
        <f>IFERROR(AVERAGE(Data!J667),"  ")</f>
        <v>75.565635350272714</v>
      </c>
      <c r="K659" s="66">
        <f>IFERROR(AVERAGE(Data!L667),"  ")</f>
        <v>6200</v>
      </c>
      <c r="L659" s="66">
        <f>IFERROR(AVERAGE(Data!M667),"  ")</f>
        <v>54812</v>
      </c>
      <c r="M659" s="66">
        <f>IFERROR(AVERAGE(Data!N667),"  ")</f>
        <v>51400</v>
      </c>
      <c r="N659" s="66">
        <f>IFERROR(AVERAGE(Data!O667),"  ")</f>
        <v>112412</v>
      </c>
      <c r="O659" s="66">
        <f>IFERROR(AVERAGE(Data!P667),"  ")</f>
        <v>65769</v>
      </c>
      <c r="P659" s="66">
        <f>IFERROR(AVERAGE(Data!Q667),"  ")</f>
        <v>99097.666666666672</v>
      </c>
      <c r="Q659" s="67">
        <f>IFERROR(AVERAGE(Data!R667),"  ")</f>
        <v>19.156243375026506</v>
      </c>
      <c r="R659" s="67">
        <f>IFERROR(AVERAGE(Data!S667),"  ")</f>
        <v>-30.778946038963085</v>
      </c>
      <c r="S659" s="67">
        <f>IFERROR(AVERAGE(Data!T667),"  ")</f>
        <v>-33.632140682760777</v>
      </c>
      <c r="T659" s="66">
        <f>IFERROR(AVERAGE(Data!V667), " ")</f>
        <v>153448</v>
      </c>
      <c r="U659" s="66">
        <f>IFERROR(AVERAGE(Data!W667), " ")</f>
        <v>16050</v>
      </c>
      <c r="V659" s="66">
        <f>IFERROR(AVERAGE(Data!X667), " ")</f>
        <v>7000</v>
      </c>
      <c r="W659" s="66">
        <f>IFERROR(AVERAGE(Data!Y667), " ")</f>
        <v>176498</v>
      </c>
      <c r="X659" s="66">
        <f>IFERROR(AVERAGE(Data!Z667), " ")</f>
        <v>192912</v>
      </c>
      <c r="Y659" s="66">
        <f>IFERROR(AVERAGE(Data!AA667), " ")</f>
        <v>152828.33333333334</v>
      </c>
      <c r="Z659" s="67">
        <f>IFERROR(AVERAGE(Data!AB667), " ")</f>
        <v>127.15315315315317</v>
      </c>
      <c r="AA659" s="67">
        <f>IFERROR(AVERAGE(Data!AC667), " ")</f>
        <v>142.45379650983767</v>
      </c>
      <c r="AB659" s="67">
        <f>IFERROR(AVERAGE(Data!AD667), " ")</f>
        <v>26.227902766720824</v>
      </c>
      <c r="AC659" s="66">
        <f>IFERROR(AVERAGE(Data!AF667), "  ")</f>
        <v>4800</v>
      </c>
      <c r="AD659" s="66">
        <f>IFERROR(AVERAGE(Data!AG667), "  ")</f>
        <v>0</v>
      </c>
      <c r="AE659" s="66">
        <f>IFERROR(AVERAGE(Data!AH667), "  ")</f>
        <v>0</v>
      </c>
      <c r="AF659" s="66">
        <f>IFERROR(AVERAGE(Data!AI667), "  ")</f>
        <v>4800</v>
      </c>
      <c r="AG659" s="66">
        <f>IFERROR(AVERAGE(Data!AJ667), "  ")</f>
        <v>4325</v>
      </c>
      <c r="AH659" s="66">
        <f>IFERROR(AVERAGE(Data!AK667), "  ")</f>
        <v>2938.25</v>
      </c>
      <c r="AI659" s="67" t="str">
        <f>IFERROR(AVERAGE(Data!AL667), "  ")</f>
        <v xml:space="preserve">  </v>
      </c>
      <c r="AJ659" s="67">
        <f>IFERROR(AVERAGE(Data!AM667), "  ")</f>
        <v>170.3125</v>
      </c>
      <c r="AK659" s="67">
        <f>IFERROR(AVERAGE(Data!AN667), "  ")</f>
        <v>47.19646047817578</v>
      </c>
      <c r="AL659" s="66">
        <f>IFERROR(AVERAGE(Data!AP667),"  ")</f>
        <v>781800</v>
      </c>
      <c r="AM659" s="66">
        <f>IFERROR(AVERAGE(Data!AQ667),"  ")</f>
        <v>106362</v>
      </c>
      <c r="AN659" s="66">
        <f>IFERROR(AVERAGE(Data!AR667),"  ")</f>
        <v>58400</v>
      </c>
      <c r="AO659" s="66">
        <f>IFERROR(AVERAGE(Data!AS667),"  ")</f>
        <v>946562</v>
      </c>
      <c r="AP659" s="66">
        <f>IFERROR(AVERAGE(Data!AT667),"  ")</f>
        <v>833367.25</v>
      </c>
      <c r="AQ659" s="66">
        <f>IFERROR(AVERAGE(Data!AU667),"  ")</f>
        <v>579734.91666666674</v>
      </c>
      <c r="AR659" s="67">
        <f>IFERROR(AVERAGE(Data!AV667),"  ")</f>
        <v>24.703182390666246</v>
      </c>
      <c r="AS659" s="67">
        <f>IFERROR(AVERAGE(Data!AW667),"  ")</f>
        <v>21.377714502104595</v>
      </c>
      <c r="AT659" s="67">
        <f>IFERROR(AVERAGE(Data!AX667),"  ")</f>
        <v>43.749708020289148</v>
      </c>
      <c r="AU659" s="66">
        <f>IFERROR(AVERAGE(Data!AZ667), "  ")</f>
        <v>652.85199999999998</v>
      </c>
      <c r="AV659" s="66">
        <f>IFERROR(AVERAGE(Data!BA667), "  ")</f>
        <v>112.41200000000001</v>
      </c>
      <c r="AW659" s="66">
        <f>IFERROR(AVERAGE(Data!BB667), "  ")</f>
        <v>176.49799999999999</v>
      </c>
      <c r="AX659" s="66">
        <f>IFERROR(AVERAGE(Data!BC667), "  ")</f>
        <v>4.8</v>
      </c>
      <c r="AY659" s="66">
        <f>IFERROR(AVERAGE(Data!BD667), "  ")</f>
        <v>946.56200000000001</v>
      </c>
      <c r="AZ659" s="66">
        <f>IFERROR(AVERAGE(Data!BE667), "  ")</f>
        <v>13350.991</v>
      </c>
      <c r="BA659" s="66">
        <f>IFERROR(AVERAGE(Data!BF667), "  ")</f>
        <v>1063.2189999999998</v>
      </c>
      <c r="BB659" s="66">
        <f>IFERROR(AVERAGE(Data!BG667), "  ")</f>
        <v>6297.7639999999992</v>
      </c>
      <c r="BC659" s="66">
        <f>IFERROR(AVERAGE(Data!BH667), "  ")</f>
        <v>142.75</v>
      </c>
      <c r="BD659" s="66">
        <f>IFERROR(AVERAGE(Data!BI667), "  ")</f>
        <v>20854.723999999998</v>
      </c>
    </row>
    <row r="660" spans="1:56" x14ac:dyDescent="0.25">
      <c r="A660" s="59">
        <f t="shared" si="10"/>
        <v>42231</v>
      </c>
      <c r="B660" s="66">
        <f>IFERROR(AVERAGE(Data!B668),"  ")</f>
        <v>282700</v>
      </c>
      <c r="C660" s="66">
        <f>IFERROR(AVERAGE(Data!C668),"  ")</f>
        <v>22850</v>
      </c>
      <c r="D660" s="66">
        <f>IFERROR(AVERAGE(Data!D668),"  ")</f>
        <v>0</v>
      </c>
      <c r="E660" s="66">
        <f>IFERROR(AVERAGE(Data!E668),"  ")</f>
        <v>305550</v>
      </c>
      <c r="F660" s="66">
        <f>IFERROR(AVERAGE(Data!F668),"  ")</f>
        <v>529123.75</v>
      </c>
      <c r="G660" s="66">
        <f>IFERROR(AVERAGE(Data!G668),"  ")</f>
        <v>332995.5</v>
      </c>
      <c r="H660" s="67">
        <f>IFERROR(AVERAGE(Data!H668),"  ")</f>
        <v>-27.457264957264961</v>
      </c>
      <c r="I660" s="67">
        <f>IFERROR(AVERAGE(Data!I668),"  ")</f>
        <v>-2.8125869591770547</v>
      </c>
      <c r="J660" s="67">
        <f>IFERROR(AVERAGE(Data!J668),"  ")</f>
        <v>58.898168293565533</v>
      </c>
      <c r="K660" s="66">
        <f>IFERROR(AVERAGE(Data!L668),"  ")</f>
        <v>6150</v>
      </c>
      <c r="L660" s="66">
        <f>IFERROR(AVERAGE(Data!M668),"  ")</f>
        <v>48100</v>
      </c>
      <c r="M660" s="66">
        <f>IFERROR(AVERAGE(Data!N668),"  ")</f>
        <v>8400</v>
      </c>
      <c r="N660" s="66">
        <f>IFERROR(AVERAGE(Data!O668),"  ")</f>
        <v>62650</v>
      </c>
      <c r="O660" s="66">
        <f>IFERROR(AVERAGE(Data!P668),"  ")</f>
        <v>64254.5</v>
      </c>
      <c r="P660" s="66">
        <f>IFERROR(AVERAGE(Data!Q668),"  ")</f>
        <v>112047</v>
      </c>
      <c r="Q660" s="67">
        <f>IFERROR(AVERAGE(Data!R668),"  ")</f>
        <v>-42.311233885819519</v>
      </c>
      <c r="R660" s="67">
        <f>IFERROR(AVERAGE(Data!S668),"  ")</f>
        <v>-37.576081412576201</v>
      </c>
      <c r="S660" s="67">
        <f>IFERROR(AVERAGE(Data!T668),"  ")</f>
        <v>-42.653975563825895</v>
      </c>
      <c r="T660" s="66">
        <f>IFERROR(AVERAGE(Data!V668), " ")</f>
        <v>136500</v>
      </c>
      <c r="U660" s="66">
        <f>IFERROR(AVERAGE(Data!W668), " ")</f>
        <v>15900</v>
      </c>
      <c r="V660" s="66">
        <f>IFERROR(AVERAGE(Data!X668), " ")</f>
        <v>0</v>
      </c>
      <c r="W660" s="66">
        <f>IFERROR(AVERAGE(Data!Y668), " ")</f>
        <v>152400</v>
      </c>
      <c r="X660" s="66">
        <f>IFERROR(AVERAGE(Data!Z668), " ")</f>
        <v>185852.5</v>
      </c>
      <c r="Y660" s="66">
        <f>IFERROR(AVERAGE(Data!AA668), " ")</f>
        <v>139942.5</v>
      </c>
      <c r="Z660" s="67">
        <f>IFERROR(AVERAGE(Data!AB668), " ")</f>
        <v>491.84466019417476</v>
      </c>
      <c r="AA660" s="67">
        <f>IFERROR(AVERAGE(Data!AC668), " ")</f>
        <v>162.87482319660538</v>
      </c>
      <c r="AB660" s="67">
        <f>IFERROR(AVERAGE(Data!AD668), " ")</f>
        <v>32.806331171731237</v>
      </c>
      <c r="AC660" s="66">
        <f>IFERROR(AVERAGE(Data!AF668), "  ")</f>
        <v>12700</v>
      </c>
      <c r="AD660" s="66">
        <f>IFERROR(AVERAGE(Data!AG668), "  ")</f>
        <v>0</v>
      </c>
      <c r="AE660" s="66">
        <f>IFERROR(AVERAGE(Data!AH668), "  ")</f>
        <v>0</v>
      </c>
      <c r="AF660" s="66">
        <f>IFERROR(AVERAGE(Data!AI668), "  ")</f>
        <v>12700</v>
      </c>
      <c r="AG660" s="66">
        <f>IFERROR(AVERAGE(Data!AJ668), "  ")</f>
        <v>5575</v>
      </c>
      <c r="AH660" s="66">
        <f>IFERROR(AVERAGE(Data!AK668), "  ")</f>
        <v>3338.25</v>
      </c>
      <c r="AI660" s="67">
        <f>IFERROR(AVERAGE(Data!AL668), "  ")</f>
        <v>296.875</v>
      </c>
      <c r="AJ660" s="67">
        <f>IFERROR(AVERAGE(Data!AM668), "  ")</f>
        <v>132.29166666666666</v>
      </c>
      <c r="AK660" s="67">
        <f>IFERROR(AVERAGE(Data!AN668), "  ")</f>
        <v>67.003669587358644</v>
      </c>
      <c r="AL660" s="66">
        <f>IFERROR(AVERAGE(Data!AP668),"  ")</f>
        <v>438050</v>
      </c>
      <c r="AM660" s="66">
        <f>IFERROR(AVERAGE(Data!AQ668),"  ")</f>
        <v>86850</v>
      </c>
      <c r="AN660" s="66">
        <f>IFERROR(AVERAGE(Data!AR668),"  ")</f>
        <v>8400</v>
      </c>
      <c r="AO660" s="66">
        <f>IFERROR(AVERAGE(Data!AS668),"  ")</f>
        <v>533300</v>
      </c>
      <c r="AP660" s="66">
        <f>IFERROR(AVERAGE(Data!AT668),"  ")</f>
        <v>784805.75</v>
      </c>
      <c r="AQ660" s="66">
        <f>IFERROR(AVERAGE(Data!AU668),"  ")</f>
        <v>588323.25</v>
      </c>
      <c r="AR660" s="67">
        <f>IFERROR(AVERAGE(Data!AV668),"  ")</f>
        <v>-4.5548098434004425</v>
      </c>
      <c r="AS660" s="67">
        <f>IFERROR(AVERAGE(Data!AW668),"  ")</f>
        <v>8.9298429217634645</v>
      </c>
      <c r="AT660" s="67">
        <f>IFERROR(AVERAGE(Data!AX668),"  ")</f>
        <v>33.397031308893531</v>
      </c>
      <c r="AU660" s="66">
        <f>IFERROR(AVERAGE(Data!AZ668), "  ")</f>
        <v>305.55</v>
      </c>
      <c r="AV660" s="66">
        <f>IFERROR(AVERAGE(Data!BA668), "  ")</f>
        <v>62.65</v>
      </c>
      <c r="AW660" s="66">
        <f>IFERROR(AVERAGE(Data!BB668), "  ")</f>
        <v>152.4</v>
      </c>
      <c r="AX660" s="66">
        <f>IFERROR(AVERAGE(Data!BC668), "  ")</f>
        <v>12.7</v>
      </c>
      <c r="AY660" s="66">
        <f>IFERROR(AVERAGE(Data!BD668), "  ")</f>
        <v>533.29999999999995</v>
      </c>
      <c r="AZ660" s="66">
        <f>IFERROR(AVERAGE(Data!BE668), "  ")</f>
        <v>13656.540999999999</v>
      </c>
      <c r="BA660" s="66">
        <f>IFERROR(AVERAGE(Data!BF668), "  ")</f>
        <v>1125.8689999999999</v>
      </c>
      <c r="BB660" s="66">
        <f>IFERROR(AVERAGE(Data!BG668), "  ")</f>
        <v>6450.1639999999989</v>
      </c>
      <c r="BC660" s="66">
        <f>IFERROR(AVERAGE(Data!BH668), "  ")</f>
        <v>155.44999999999999</v>
      </c>
      <c r="BD660" s="66">
        <f>IFERROR(AVERAGE(Data!BI668), "  ")</f>
        <v>21388.023999999998</v>
      </c>
    </row>
    <row r="661" spans="1:56" x14ac:dyDescent="0.25">
      <c r="A661" s="59">
        <f t="shared" si="10"/>
        <v>42238</v>
      </c>
      <c r="B661" s="66">
        <f>IFERROR(AVERAGE(Data!B669),"  ")</f>
        <v>425200</v>
      </c>
      <c r="C661" s="66">
        <f>IFERROR(AVERAGE(Data!C669),"  ")</f>
        <v>72900</v>
      </c>
      <c r="D661" s="66">
        <f>IFERROR(AVERAGE(Data!D669),"  ")</f>
        <v>0</v>
      </c>
      <c r="E661" s="66">
        <f>IFERROR(AVERAGE(Data!E669),"  ")</f>
        <v>498100</v>
      </c>
      <c r="F661" s="66">
        <f>IFERROR(AVERAGE(Data!F669),"  ")</f>
        <v>502527</v>
      </c>
      <c r="G661" s="66">
        <f>IFERROR(AVERAGE(Data!G669),"  ")</f>
        <v>291570.66666666669</v>
      </c>
      <c r="H661" s="67">
        <f>IFERROR(AVERAGE(Data!H669),"  ")</f>
        <v>5.4514660738858911</v>
      </c>
      <c r="I661" s="67">
        <f>IFERROR(AVERAGE(Data!I669),"  ")</f>
        <v>-3.2972425319174103</v>
      </c>
      <c r="J661" s="67">
        <f>IFERROR(AVERAGE(Data!J669),"  ")</f>
        <v>72.351699759463671</v>
      </c>
      <c r="K661" s="66">
        <f>IFERROR(AVERAGE(Data!L669),"  ")</f>
        <v>31400</v>
      </c>
      <c r="L661" s="66">
        <f>IFERROR(AVERAGE(Data!M669),"  ")</f>
        <v>31300</v>
      </c>
      <c r="M661" s="66">
        <f>IFERROR(AVERAGE(Data!N669),"  ")</f>
        <v>35000</v>
      </c>
      <c r="N661" s="66">
        <f>IFERROR(AVERAGE(Data!O669),"  ")</f>
        <v>97700</v>
      </c>
      <c r="O661" s="66">
        <f>IFERROR(AVERAGE(Data!P669),"  ")</f>
        <v>78827</v>
      </c>
      <c r="P661" s="66">
        <f>IFERROR(AVERAGE(Data!Q669),"  ")</f>
        <v>108823.33333333333</v>
      </c>
      <c r="Q661" s="67">
        <f>IFERROR(AVERAGE(Data!R669),"  ")</f>
        <v>34.851621808143541</v>
      </c>
      <c r="R661" s="67">
        <f>IFERROR(AVERAGE(Data!S669),"  ")</f>
        <v>-14.266991861960577</v>
      </c>
      <c r="S661" s="67">
        <f>IFERROR(AVERAGE(Data!T669),"  ")</f>
        <v>-27.56424786350966</v>
      </c>
      <c r="T661" s="66">
        <f>IFERROR(AVERAGE(Data!V669), " ")</f>
        <v>39300</v>
      </c>
      <c r="U661" s="66">
        <f>IFERROR(AVERAGE(Data!W669), " ")</f>
        <v>13750</v>
      </c>
      <c r="V661" s="66">
        <f>IFERROR(AVERAGE(Data!X669), " ")</f>
        <v>5600</v>
      </c>
      <c r="W661" s="66">
        <f>IFERROR(AVERAGE(Data!Y669), " ")</f>
        <v>58650</v>
      </c>
      <c r="X661" s="66">
        <f>IFERROR(AVERAGE(Data!Z669), " ")</f>
        <v>157499.5</v>
      </c>
      <c r="Y661" s="66">
        <f>IFERROR(AVERAGE(Data!AA669), " ")</f>
        <v>115364.33333333333</v>
      </c>
      <c r="Z661" s="67">
        <f>IFERROR(AVERAGE(Data!AB669), " ")</f>
        <v>13.114754098360649</v>
      </c>
      <c r="AA661" s="67">
        <f>IFERROR(AVERAGE(Data!AC669), " ")</f>
        <v>166.04645270270271</v>
      </c>
      <c r="AB661" s="67">
        <f>IFERROR(AVERAGE(Data!AD669), " ")</f>
        <v>36.523564475444473</v>
      </c>
      <c r="AC661" s="66">
        <f>IFERROR(AVERAGE(Data!AF669), "  ")</f>
        <v>0</v>
      </c>
      <c r="AD661" s="66">
        <f>IFERROR(AVERAGE(Data!AG669), "  ")</f>
        <v>0</v>
      </c>
      <c r="AE661" s="66">
        <f>IFERROR(AVERAGE(Data!AH669), "  ")</f>
        <v>0</v>
      </c>
      <c r="AF661" s="66">
        <f>IFERROR(AVERAGE(Data!AI669), "  ")</f>
        <v>0</v>
      </c>
      <c r="AG661" s="66">
        <f>IFERROR(AVERAGE(Data!AJ669), "  ")</f>
        <v>5575</v>
      </c>
      <c r="AH661" s="66">
        <f>IFERROR(AVERAGE(Data!AK669), "  ")</f>
        <v>2287.5</v>
      </c>
      <c r="AI661" s="67">
        <f>IFERROR(AVERAGE(Data!AL669), "  ")</f>
        <v>-100</v>
      </c>
      <c r="AJ661" s="67">
        <f>IFERROR(AVERAGE(Data!AM669), "  ")</f>
        <v>79.838709677419345</v>
      </c>
      <c r="AK661" s="67">
        <f>IFERROR(AVERAGE(Data!AN669), "  ")</f>
        <v>143.71584699453553</v>
      </c>
      <c r="AL661" s="66">
        <f>IFERROR(AVERAGE(Data!AP669),"  ")</f>
        <v>495900</v>
      </c>
      <c r="AM661" s="66">
        <f>IFERROR(AVERAGE(Data!AQ669),"  ")</f>
        <v>117950</v>
      </c>
      <c r="AN661" s="66">
        <f>IFERROR(AVERAGE(Data!AR669),"  ")</f>
        <v>40600</v>
      </c>
      <c r="AO661" s="66">
        <f>IFERROR(AVERAGE(Data!AS669),"  ")</f>
        <v>654450</v>
      </c>
      <c r="AP661" s="66">
        <f>IFERROR(AVERAGE(Data!AT669),"  ")</f>
        <v>744428.5</v>
      </c>
      <c r="AQ661" s="66">
        <f>IFERROR(AVERAGE(Data!AU669),"  ")</f>
        <v>518045.83333333331</v>
      </c>
      <c r="AR661" s="67">
        <f>IFERROR(AVERAGE(Data!AV669),"  ")</f>
        <v>9.1750771540578757</v>
      </c>
      <c r="AS661" s="67">
        <f>IFERROR(AVERAGE(Data!AW669),"  ")</f>
        <v>10.464697426385339</v>
      </c>
      <c r="AT661" s="67">
        <f>IFERROR(AVERAGE(Data!AX669),"  ")</f>
        <v>43.699350926156797</v>
      </c>
      <c r="AU661" s="66">
        <f>IFERROR(AVERAGE(Data!AZ669), "  ")</f>
        <v>498.1</v>
      </c>
      <c r="AV661" s="66">
        <f>IFERROR(AVERAGE(Data!BA669), "  ")</f>
        <v>97.7</v>
      </c>
      <c r="AW661" s="66">
        <f>IFERROR(AVERAGE(Data!BB669), "  ")</f>
        <v>58.65</v>
      </c>
      <c r="AX661" s="66">
        <f>IFERROR(AVERAGE(Data!BC669), "  ")</f>
        <v>0</v>
      </c>
      <c r="AY661" s="66">
        <f>IFERROR(AVERAGE(Data!BD669), "  ")</f>
        <v>654.45000000000005</v>
      </c>
      <c r="AZ661" s="66">
        <f>IFERROR(AVERAGE(Data!BE669), "  ")</f>
        <v>14154.641</v>
      </c>
      <c r="BA661" s="66">
        <f>IFERROR(AVERAGE(Data!BF669), "  ")</f>
        <v>1223.569</v>
      </c>
      <c r="BB661" s="66">
        <f>IFERROR(AVERAGE(Data!BG669), "  ")</f>
        <v>6508.8139999999985</v>
      </c>
      <c r="BC661" s="66">
        <f>IFERROR(AVERAGE(Data!BH669), "  ")</f>
        <v>155.44999999999999</v>
      </c>
      <c r="BD661" s="66">
        <f>IFERROR(AVERAGE(Data!BI669), "  ")</f>
        <v>22042.473999999998</v>
      </c>
    </row>
    <row r="662" spans="1:56" x14ac:dyDescent="0.25">
      <c r="A662" s="59">
        <f t="shared" si="10"/>
        <v>42245</v>
      </c>
      <c r="B662" s="66">
        <f>IFERROR(AVERAGE(Data!B670),"  ")</f>
        <v>209776</v>
      </c>
      <c r="C662" s="66">
        <f>IFERROR(AVERAGE(Data!C670),"  ")</f>
        <v>12200</v>
      </c>
      <c r="D662" s="66">
        <f>IFERROR(AVERAGE(Data!D670),"  ")</f>
        <v>0</v>
      </c>
      <c r="E662" s="66">
        <f>IFERROR(AVERAGE(Data!E670),"  ")</f>
        <v>221976</v>
      </c>
      <c r="F662" s="66">
        <f>IFERROR(AVERAGE(Data!F670),"  ")</f>
        <v>419619.5</v>
      </c>
      <c r="G662" s="66">
        <f>IFERROR(AVERAGE(Data!G670),"  ")</f>
        <v>262023.33333333334</v>
      </c>
      <c r="H662" s="67">
        <f>IFERROR(AVERAGE(Data!H670),"  ")</f>
        <v>-57.607020425312491</v>
      </c>
      <c r="I662" s="67">
        <f>IFERROR(AVERAGE(Data!I670),"  ")</f>
        <v>-16.251009766103497</v>
      </c>
      <c r="J662" s="67">
        <f>IFERROR(AVERAGE(Data!J670),"  ")</f>
        <v>60.14585215057182</v>
      </c>
      <c r="K662" s="66">
        <f>IFERROR(AVERAGE(Data!L670),"  ")</f>
        <v>23300</v>
      </c>
      <c r="L662" s="66">
        <f>IFERROR(AVERAGE(Data!M670),"  ")</f>
        <v>32750</v>
      </c>
      <c r="M662" s="66">
        <f>IFERROR(AVERAGE(Data!N670),"  ")</f>
        <v>11200</v>
      </c>
      <c r="N662" s="66">
        <f>IFERROR(AVERAGE(Data!O670),"  ")</f>
        <v>67250</v>
      </c>
      <c r="O662" s="66">
        <f>IFERROR(AVERAGE(Data!P670),"  ")</f>
        <v>85003</v>
      </c>
      <c r="P662" s="66">
        <f>IFERROR(AVERAGE(Data!Q670),"  ")</f>
        <v>102533.91666666667</v>
      </c>
      <c r="Q662" s="67">
        <f>IFERROR(AVERAGE(Data!R670),"  ")</f>
        <v>-42.375582670688239</v>
      </c>
      <c r="R662" s="67">
        <f>IFERROR(AVERAGE(Data!S670),"  ")</f>
        <v>-13.283039271195173</v>
      </c>
      <c r="S662" s="67">
        <f>IFERROR(AVERAGE(Data!T670),"  ")</f>
        <v>-17.097675809711752</v>
      </c>
      <c r="T662" s="66">
        <f>IFERROR(AVERAGE(Data!V670), " ")</f>
        <v>30000</v>
      </c>
      <c r="U662" s="66">
        <f>IFERROR(AVERAGE(Data!W670), " ")</f>
        <v>7000</v>
      </c>
      <c r="V662" s="66">
        <f>IFERROR(AVERAGE(Data!X670), " ")</f>
        <v>0</v>
      </c>
      <c r="W662" s="66">
        <f>IFERROR(AVERAGE(Data!Y670), " ")</f>
        <v>37000</v>
      </c>
      <c r="X662" s="66">
        <f>IFERROR(AVERAGE(Data!Z670), " ")</f>
        <v>106137</v>
      </c>
      <c r="Y662" s="66">
        <f>IFERROR(AVERAGE(Data!AA670), " ")</f>
        <v>88191</v>
      </c>
      <c r="Z662" s="67">
        <f>IFERROR(AVERAGE(Data!AB670), " ")</f>
        <v>-43.59756097560976</v>
      </c>
      <c r="AA662" s="67">
        <f>IFERROR(AVERAGE(Data!AC670), " ")</f>
        <v>92.190131281122675</v>
      </c>
      <c r="AB662" s="67">
        <f>IFERROR(AVERAGE(Data!AD670), " ")</f>
        <v>20.349015205633236</v>
      </c>
      <c r="AC662" s="66">
        <f>IFERROR(AVERAGE(Data!AF670), "  ")</f>
        <v>3100</v>
      </c>
      <c r="AD662" s="66">
        <f>IFERROR(AVERAGE(Data!AG670), "  ")</f>
        <v>0</v>
      </c>
      <c r="AE662" s="66">
        <f>IFERROR(AVERAGE(Data!AH670), "  ")</f>
        <v>2800</v>
      </c>
      <c r="AF662" s="66">
        <f>IFERROR(AVERAGE(Data!AI670), "  ")</f>
        <v>5900</v>
      </c>
      <c r="AG662" s="66">
        <f>IFERROR(AVERAGE(Data!AJ670), "  ")</f>
        <v>5850</v>
      </c>
      <c r="AH662" s="66">
        <f>IFERROR(AVERAGE(Data!AK670), "  ")</f>
        <v>2104.1666666666665</v>
      </c>
      <c r="AI662" s="67">
        <f>IFERROR(AVERAGE(Data!AL670), "  ")</f>
        <v>-36.55913978494624</v>
      </c>
      <c r="AJ662" s="67">
        <f>IFERROR(AVERAGE(Data!AM670), "  ")</f>
        <v>52.941176470588225</v>
      </c>
      <c r="AK662" s="67">
        <f>IFERROR(AVERAGE(Data!AN670), "  ")</f>
        <v>178.01980198019805</v>
      </c>
      <c r="AL662" s="66">
        <f>IFERROR(AVERAGE(Data!AP670),"  ")</f>
        <v>266176</v>
      </c>
      <c r="AM662" s="66">
        <f>IFERROR(AVERAGE(Data!AQ670),"  ")</f>
        <v>51950</v>
      </c>
      <c r="AN662" s="66">
        <f>IFERROR(AVERAGE(Data!AR670),"  ")</f>
        <v>14000</v>
      </c>
      <c r="AO662" s="66">
        <f>IFERROR(AVERAGE(Data!AS670),"  ")</f>
        <v>332126</v>
      </c>
      <c r="AP662" s="66">
        <f>IFERROR(AVERAGE(Data!AT670),"  ")</f>
        <v>616609.5</v>
      </c>
      <c r="AQ662" s="66">
        <f>IFERROR(AVERAGE(Data!AU670),"  ")</f>
        <v>454852.41666666669</v>
      </c>
      <c r="AR662" s="67">
        <f>IFERROR(AVERAGE(Data!AV670),"  ")</f>
        <v>-53.563034539071253</v>
      </c>
      <c r="AS662" s="67">
        <f>IFERROR(AVERAGE(Data!AW670),"  ")</f>
        <v>-6.3071160138136406</v>
      </c>
      <c r="AT662" s="67">
        <f>IFERROR(AVERAGE(Data!AX670),"  ")</f>
        <v>35.562542355771434</v>
      </c>
      <c r="AU662" s="66">
        <f>IFERROR(AVERAGE(Data!AZ670), "  ")</f>
        <v>221.976</v>
      </c>
      <c r="AV662" s="66">
        <f>IFERROR(AVERAGE(Data!BA670), "  ")</f>
        <v>67.25</v>
      </c>
      <c r="AW662" s="66">
        <f>IFERROR(AVERAGE(Data!BB670), "  ")</f>
        <v>37</v>
      </c>
      <c r="AX662" s="66">
        <f>IFERROR(AVERAGE(Data!BC670), "  ")</f>
        <v>5.9</v>
      </c>
      <c r="AY662" s="66">
        <f>IFERROR(AVERAGE(Data!BD670), "  ")</f>
        <v>332.12599999999998</v>
      </c>
      <c r="AZ662" s="66">
        <f>IFERROR(AVERAGE(Data!BE670), "  ")</f>
        <v>14376.617</v>
      </c>
      <c r="BA662" s="66">
        <f>IFERROR(AVERAGE(Data!BF670), "  ")</f>
        <v>1290.819</v>
      </c>
      <c r="BB662" s="66">
        <f>IFERROR(AVERAGE(Data!BG670), "  ")</f>
        <v>6545.8139999999985</v>
      </c>
      <c r="BC662" s="66">
        <f>IFERROR(AVERAGE(Data!BH670), "  ")</f>
        <v>161.35</v>
      </c>
      <c r="BD662" s="66">
        <f>IFERROR(AVERAGE(Data!BI670), "  ")</f>
        <v>22374.6</v>
      </c>
    </row>
    <row r="663" spans="1:56" x14ac:dyDescent="0.25">
      <c r="A663" s="59">
        <f t="shared" si="10"/>
        <v>42252</v>
      </c>
      <c r="B663" s="66">
        <f>IFERROR(AVERAGE(Data!B671),"  ")</f>
        <v>212500</v>
      </c>
      <c r="C663" s="66">
        <f>IFERROR(AVERAGE(Data!C671),"  ")</f>
        <v>29800</v>
      </c>
      <c r="D663" s="66" t="str">
        <f>IFERROR(AVERAGE(Data!D671),"  ")</f>
        <v xml:space="preserve">  </v>
      </c>
      <c r="E663" s="66">
        <f>IFERROR(AVERAGE(Data!E671),"  ")</f>
        <v>242300</v>
      </c>
      <c r="F663" s="66">
        <f>IFERROR(AVERAGE(Data!F671),"  ")</f>
        <v>316981.5</v>
      </c>
      <c r="G663" s="66">
        <f>IFERROR(AVERAGE(Data!G671),"  ")</f>
        <v>213402.66666666666</v>
      </c>
      <c r="H663" s="67">
        <f>IFERROR(AVERAGE(Data!H671),"  ")</f>
        <v>2.931180968564151</v>
      </c>
      <c r="I663" s="67">
        <f>IFERROR(AVERAGE(Data!I671),"  ")</f>
        <v>-23.275272077043873</v>
      </c>
      <c r="J663" s="67">
        <f>IFERROR(AVERAGE(Data!J671),"  ")</f>
        <v>48.536803663809259</v>
      </c>
      <c r="K663" s="66">
        <f>IFERROR(AVERAGE(Data!L671),"  ")</f>
        <v>34784</v>
      </c>
      <c r="L663" s="66">
        <f>IFERROR(AVERAGE(Data!M671),"  ")</f>
        <v>7068</v>
      </c>
      <c r="M663" s="66">
        <f>IFERROR(AVERAGE(Data!N671),"  ")</f>
        <v>16600</v>
      </c>
      <c r="N663" s="66">
        <f>IFERROR(AVERAGE(Data!O671),"  ")</f>
        <v>58452</v>
      </c>
      <c r="O663" s="66">
        <f>IFERROR(AVERAGE(Data!P671),"  ")</f>
        <v>71513</v>
      </c>
      <c r="P663" s="66">
        <f>IFERROR(AVERAGE(Data!Q671),"  ")</f>
        <v>89709.416666666672</v>
      </c>
      <c r="Q663" s="67">
        <f>IFERROR(AVERAGE(Data!R671),"  ")</f>
        <v>77.914409204358677</v>
      </c>
      <c r="R663" s="67">
        <f>IFERROR(AVERAGE(Data!S671),"  ")</f>
        <v>-13.476987852683543</v>
      </c>
      <c r="S663" s="67">
        <f>IFERROR(AVERAGE(Data!T671),"  ")</f>
        <v>-20.283730897815456</v>
      </c>
      <c r="T663" s="66">
        <f>IFERROR(AVERAGE(Data!V671), " ")</f>
        <v>78448</v>
      </c>
      <c r="U663" s="66">
        <f>IFERROR(AVERAGE(Data!W671), " ")</f>
        <v>5350</v>
      </c>
      <c r="V663" s="66">
        <f>IFERROR(AVERAGE(Data!X671), " ")</f>
        <v>9800</v>
      </c>
      <c r="W663" s="66">
        <f>IFERROR(AVERAGE(Data!Y671), " ")</f>
        <v>93598</v>
      </c>
      <c r="X663" s="66">
        <f>IFERROR(AVERAGE(Data!Z671), " ")</f>
        <v>85412</v>
      </c>
      <c r="Y663" s="66">
        <f>IFERROR(AVERAGE(Data!AA671), " ")</f>
        <v>57168.166666666664</v>
      </c>
      <c r="Z663" s="67">
        <f>IFERROR(AVERAGE(Data!AB671), " ")</f>
        <v>664.06530612244899</v>
      </c>
      <c r="AA663" s="67">
        <f>IFERROR(AVERAGE(Data!AC671), " ")</f>
        <v>119.77999356706337</v>
      </c>
      <c r="AB663" s="67">
        <f>IFERROR(AVERAGE(Data!AD671), " ")</f>
        <v>49.404826112434378</v>
      </c>
      <c r="AC663" s="66">
        <f>IFERROR(AVERAGE(Data!AF671), "  ")</f>
        <v>13900</v>
      </c>
      <c r="AD663" s="66">
        <f>IFERROR(AVERAGE(Data!AG671), "  ")</f>
        <v>0</v>
      </c>
      <c r="AE663" s="66">
        <f>IFERROR(AVERAGE(Data!AH671), "  ")</f>
        <v>0</v>
      </c>
      <c r="AF663" s="66">
        <f>IFERROR(AVERAGE(Data!AI671), "  ")</f>
        <v>13900</v>
      </c>
      <c r="AG663" s="66">
        <f>IFERROR(AVERAGE(Data!AJ671), "  ")</f>
        <v>8125</v>
      </c>
      <c r="AH663" s="66">
        <f>IFERROR(AVERAGE(Data!AK671), "  ")</f>
        <v>2375</v>
      </c>
      <c r="AI663" s="67">
        <f>IFERROR(AVERAGE(Data!AL671), "  ")</f>
        <v>314.92537313432837</v>
      </c>
      <c r="AJ663" s="67">
        <f>IFERROR(AVERAGE(Data!AM671), "  ")</f>
        <v>74.262734584450413</v>
      </c>
      <c r="AK663" s="67">
        <f>IFERROR(AVERAGE(Data!AN671), "  ")</f>
        <v>242.10526315789474</v>
      </c>
      <c r="AL663" s="66">
        <f>IFERROR(AVERAGE(Data!AP671),"  ")</f>
        <v>339632</v>
      </c>
      <c r="AM663" s="66">
        <f>IFERROR(AVERAGE(Data!AQ671),"  ")</f>
        <v>42218</v>
      </c>
      <c r="AN663" s="66">
        <f>IFERROR(AVERAGE(Data!AR671),"  ")</f>
        <v>26400</v>
      </c>
      <c r="AO663" s="66">
        <f>IFERROR(AVERAGE(Data!AS671),"  ")</f>
        <v>408250</v>
      </c>
      <c r="AP663" s="66">
        <f>IFERROR(AVERAGE(Data!AT671),"  ")</f>
        <v>482031.5</v>
      </c>
      <c r="AQ663" s="66">
        <f>IFERROR(AVERAGE(Data!AU671),"  ")</f>
        <v>362655.25</v>
      </c>
      <c r="AR663" s="67">
        <f>IFERROR(AVERAGE(Data!AV671),"  ")</f>
        <v>43.823937658091829</v>
      </c>
      <c r="AS663" s="67">
        <f>IFERROR(AVERAGE(Data!AW671),"  ")</f>
        <v>-10.62206776796446</v>
      </c>
      <c r="AT663" s="67">
        <f>IFERROR(AVERAGE(Data!AX671),"  ")</f>
        <v>32.917281633176422</v>
      </c>
      <c r="AU663" s="66">
        <f>IFERROR(AVERAGE(Data!AZ671), "  ")</f>
        <v>242.3</v>
      </c>
      <c r="AV663" s="66">
        <f>IFERROR(AVERAGE(Data!BA671), "  ")</f>
        <v>58.451999999999998</v>
      </c>
      <c r="AW663" s="66">
        <f>IFERROR(AVERAGE(Data!BB671), "  ")</f>
        <v>93.597999999999999</v>
      </c>
      <c r="AX663" s="66">
        <f>IFERROR(AVERAGE(Data!BC671), "  ")</f>
        <v>13.9</v>
      </c>
      <c r="AY663" s="66">
        <f>IFERROR(AVERAGE(Data!BD671), "  ")</f>
        <v>408.25</v>
      </c>
      <c r="AZ663" s="66">
        <f>IFERROR(AVERAGE(Data!BE671), "  ")</f>
        <v>14618.916999999999</v>
      </c>
      <c r="BA663" s="66">
        <f>IFERROR(AVERAGE(Data!BF671), "  ")</f>
        <v>1349.271</v>
      </c>
      <c r="BB663" s="66">
        <f>IFERROR(AVERAGE(Data!BG671), "  ")</f>
        <v>6639.4119999999984</v>
      </c>
      <c r="BC663" s="66">
        <f>IFERROR(AVERAGE(Data!BH671), "  ")</f>
        <v>175.25</v>
      </c>
      <c r="BD663" s="66">
        <f>IFERROR(AVERAGE(Data!BI671), "  ")</f>
        <v>22782.85</v>
      </c>
    </row>
    <row r="664" spans="1:56" x14ac:dyDescent="0.25">
      <c r="A664" s="59">
        <f t="shared" si="10"/>
        <v>42259</v>
      </c>
      <c r="B664" s="66">
        <f>IFERROR(AVERAGE(Data!B672),"  ")</f>
        <v>259300</v>
      </c>
      <c r="C664" s="66">
        <f>IFERROR(AVERAGE(Data!C672),"  ")</f>
        <v>28200</v>
      </c>
      <c r="D664" s="66" t="str">
        <f>IFERROR(AVERAGE(Data!D672),"  ")</f>
        <v xml:space="preserve">  </v>
      </c>
      <c r="E664" s="66">
        <f>IFERROR(AVERAGE(Data!E672),"  ")</f>
        <v>287500</v>
      </c>
      <c r="F664" s="66">
        <f>IFERROR(AVERAGE(Data!F672),"  ")</f>
        <v>312469</v>
      </c>
      <c r="G664" s="66">
        <f>IFERROR(AVERAGE(Data!G672),"  ")</f>
        <v>174670.5</v>
      </c>
      <c r="H664" s="67">
        <f>IFERROR(AVERAGE(Data!H672),"  ")</f>
        <v>52.844231791600208</v>
      </c>
      <c r="I664" s="67">
        <f>IFERROR(AVERAGE(Data!I672),"  ")</f>
        <v>-11.947388628814382</v>
      </c>
      <c r="J664" s="67">
        <f>IFERROR(AVERAGE(Data!J672),"  ")</f>
        <v>78.890539616019879</v>
      </c>
      <c r="K664" s="66">
        <f>IFERROR(AVERAGE(Data!L672),"  ")</f>
        <v>13900</v>
      </c>
      <c r="L664" s="66">
        <f>IFERROR(AVERAGE(Data!M672),"  ")</f>
        <v>15600</v>
      </c>
      <c r="M664" s="66">
        <f>IFERROR(AVERAGE(Data!N672),"  ")</f>
        <v>28400</v>
      </c>
      <c r="N664" s="66">
        <f>IFERROR(AVERAGE(Data!O672),"  ")</f>
        <v>57900</v>
      </c>
      <c r="O664" s="66">
        <f>IFERROR(AVERAGE(Data!P672),"  ")</f>
        <v>70325.5</v>
      </c>
      <c r="P664" s="66">
        <f>IFERROR(AVERAGE(Data!Q672),"  ")</f>
        <v>70620.916666666672</v>
      </c>
      <c r="Q664" s="67">
        <f>IFERROR(AVERAGE(Data!R672),"  ")</f>
        <v>139.25619834710744</v>
      </c>
      <c r="R664" s="67">
        <f>IFERROR(AVERAGE(Data!S672),"  ")</f>
        <v>14.253801663633991</v>
      </c>
      <c r="S664" s="67">
        <f>IFERROR(AVERAGE(Data!T672),"  ")</f>
        <v>-0.41831327120979145</v>
      </c>
      <c r="T664" s="66">
        <f>IFERROR(AVERAGE(Data!V672), " ")</f>
        <v>28300</v>
      </c>
      <c r="U664" s="66">
        <f>IFERROR(AVERAGE(Data!W672), " ")</f>
        <v>10500</v>
      </c>
      <c r="V664" s="66">
        <f>IFERROR(AVERAGE(Data!X672), " ")</f>
        <v>7000</v>
      </c>
      <c r="W664" s="66">
        <f>IFERROR(AVERAGE(Data!Y672), " ")</f>
        <v>45800</v>
      </c>
      <c r="X664" s="66">
        <f>IFERROR(AVERAGE(Data!Z672), " ")</f>
        <v>58762</v>
      </c>
      <c r="Y664" s="66">
        <f>IFERROR(AVERAGE(Data!AA672), " ")</f>
        <v>54726.5</v>
      </c>
      <c r="Z664" s="67">
        <f>IFERROR(AVERAGE(Data!AB672), " ")</f>
        <v>61.552028218694879</v>
      </c>
      <c r="AA664" s="67">
        <f>IFERROR(AVERAGE(Data!AC672), " ")</f>
        <v>48.717494463777285</v>
      </c>
      <c r="AB664" s="67">
        <f>IFERROR(AVERAGE(Data!AD672), " ")</f>
        <v>7.3739413264140685</v>
      </c>
      <c r="AC664" s="66">
        <f>IFERROR(AVERAGE(Data!AF672), "  ")</f>
        <v>14200</v>
      </c>
      <c r="AD664" s="66">
        <f>IFERROR(AVERAGE(Data!AG672), "  ")</f>
        <v>0</v>
      </c>
      <c r="AE664" s="66">
        <f>IFERROR(AVERAGE(Data!AH672), "  ")</f>
        <v>4200</v>
      </c>
      <c r="AF664" s="66">
        <f>IFERROR(AVERAGE(Data!AI672), "  ")</f>
        <v>18400</v>
      </c>
      <c r="AG664" s="66">
        <f>IFERROR(AVERAGE(Data!AJ672), "  ")</f>
        <v>9550</v>
      </c>
      <c r="AH664" s="66">
        <f>IFERROR(AVERAGE(Data!AK672), "  ")</f>
        <v>3054.1666666666665</v>
      </c>
      <c r="AI664" s="67">
        <f>IFERROR(AVERAGE(Data!AL672), "  ")</f>
        <v>129.99999999999997</v>
      </c>
      <c r="AJ664" s="67">
        <f>IFERROR(AVERAGE(Data!AM672), "  ")</f>
        <v>62.899786780383792</v>
      </c>
      <c r="AK664" s="67">
        <f>IFERROR(AVERAGE(Data!AN672), "  ")</f>
        <v>212.68758526603003</v>
      </c>
      <c r="AL664" s="66">
        <f>IFERROR(AVERAGE(Data!AP672),"  ")</f>
        <v>315700</v>
      </c>
      <c r="AM664" s="66">
        <f>IFERROR(AVERAGE(Data!AQ672),"  ")</f>
        <v>54300</v>
      </c>
      <c r="AN664" s="66">
        <f>IFERROR(AVERAGE(Data!AR672),"  ")</f>
        <v>39600</v>
      </c>
      <c r="AO664" s="66">
        <f>IFERROR(AVERAGE(Data!AS672),"  ")</f>
        <v>409600</v>
      </c>
      <c r="AP664" s="66">
        <f>IFERROR(AVERAGE(Data!AT672),"  ")</f>
        <v>451106.5</v>
      </c>
      <c r="AQ664" s="66">
        <f>IFERROR(AVERAGE(Data!AU672),"  ")</f>
        <v>303072.08333333337</v>
      </c>
      <c r="AR664" s="67">
        <f>IFERROR(AVERAGE(Data!AV672),"  ")</f>
        <v>64.729539513372217</v>
      </c>
      <c r="AS664" s="67">
        <f>IFERROR(AVERAGE(Data!AW672),"  ")</f>
        <v>-2.314184973470268</v>
      </c>
      <c r="AT664" s="67">
        <f>IFERROR(AVERAGE(Data!AX672),"  ")</f>
        <v>48.844623047597288</v>
      </c>
      <c r="AU664" s="66">
        <f>IFERROR(AVERAGE(Data!AZ672), "  ")</f>
        <v>287.5</v>
      </c>
      <c r="AV664" s="66">
        <f>IFERROR(AVERAGE(Data!BA672), "  ")</f>
        <v>57.9</v>
      </c>
      <c r="AW664" s="66">
        <f>IFERROR(AVERAGE(Data!BB672), "  ")</f>
        <v>45.8</v>
      </c>
      <c r="AX664" s="66">
        <f>IFERROR(AVERAGE(Data!BC672), "  ")</f>
        <v>18.399999999999999</v>
      </c>
      <c r="AY664" s="66">
        <f>IFERROR(AVERAGE(Data!BD672), "  ")</f>
        <v>409.6</v>
      </c>
      <c r="AZ664" s="66">
        <f>IFERROR(AVERAGE(Data!BE672), "  ")</f>
        <v>14906.416999999999</v>
      </c>
      <c r="BA664" s="66">
        <f>IFERROR(AVERAGE(Data!BF672), "  ")</f>
        <v>1407.171</v>
      </c>
      <c r="BB664" s="66">
        <f>IFERROR(AVERAGE(Data!BG672), "  ")</f>
        <v>6685.2119999999986</v>
      </c>
      <c r="BC664" s="66">
        <f>IFERROR(AVERAGE(Data!BH672), "  ")</f>
        <v>193.65</v>
      </c>
      <c r="BD664" s="66">
        <f>IFERROR(AVERAGE(Data!BI672), "  ")</f>
        <v>23192.449999999997</v>
      </c>
    </row>
    <row r="665" spans="1:56" x14ac:dyDescent="0.25">
      <c r="A665" s="59">
        <f t="shared" si="10"/>
        <v>42266</v>
      </c>
      <c r="B665" s="66">
        <f>IFERROR(AVERAGE(Data!B673),"  ")</f>
        <v>138800</v>
      </c>
      <c r="C665" s="66">
        <f>IFERROR(AVERAGE(Data!C673),"  ")</f>
        <v>17500</v>
      </c>
      <c r="D665" s="66" t="str">
        <f>IFERROR(AVERAGE(Data!D673),"  ")</f>
        <v xml:space="preserve">  </v>
      </c>
      <c r="E665" s="66">
        <f>IFERROR(AVERAGE(Data!E673),"  ")</f>
        <v>156300</v>
      </c>
      <c r="F665" s="66">
        <f>IFERROR(AVERAGE(Data!F673),"  ")</f>
        <v>227019</v>
      </c>
      <c r="G665" s="66">
        <f>IFERROR(AVERAGE(Data!G673),"  ")</f>
        <v>159528.91666666666</v>
      </c>
      <c r="H665" s="67">
        <f>IFERROR(AVERAGE(Data!H673),"  ")</f>
        <v>-36.207466542591618</v>
      </c>
      <c r="I665" s="67">
        <f>IFERROR(AVERAGE(Data!I673),"  ")</f>
        <v>-23.827307134804322</v>
      </c>
      <c r="J665" s="67">
        <f>IFERROR(AVERAGE(Data!J673),"  ")</f>
        <v>42.305861998895722</v>
      </c>
      <c r="K665" s="66">
        <f>IFERROR(AVERAGE(Data!L673),"  ")</f>
        <v>11000</v>
      </c>
      <c r="L665" s="66">
        <f>IFERROR(AVERAGE(Data!M673),"  ")</f>
        <v>12350</v>
      </c>
      <c r="M665" s="66">
        <f>IFERROR(AVERAGE(Data!N673),"  ")</f>
        <v>19600</v>
      </c>
      <c r="N665" s="66">
        <f>IFERROR(AVERAGE(Data!O673),"  ")</f>
        <v>42950</v>
      </c>
      <c r="O665" s="66">
        <f>IFERROR(AVERAGE(Data!P673),"  ")</f>
        <v>56638</v>
      </c>
      <c r="P665" s="66">
        <f>IFERROR(AVERAGE(Data!Q673),"  ")</f>
        <v>63338.916666666664</v>
      </c>
      <c r="Q665" s="67">
        <f>IFERROR(AVERAGE(Data!R673),"  ")</f>
        <v>-15.949119373776909</v>
      </c>
      <c r="R665" s="67">
        <f>IFERROR(AVERAGE(Data!S673),"  ")</f>
        <v>0.7533643454980421</v>
      </c>
      <c r="S665" s="67">
        <f>IFERROR(AVERAGE(Data!T673),"  ")</f>
        <v>-10.579462073738233</v>
      </c>
      <c r="T665" s="66">
        <f>IFERROR(AVERAGE(Data!V673), " ")</f>
        <v>41300</v>
      </c>
      <c r="U665" s="66">
        <f>IFERROR(AVERAGE(Data!W673), " ")</f>
        <v>36750</v>
      </c>
      <c r="V665" s="66">
        <f>IFERROR(AVERAGE(Data!X673), " ")</f>
        <v>15400</v>
      </c>
      <c r="W665" s="66">
        <f>IFERROR(AVERAGE(Data!Y673), " ")</f>
        <v>93450</v>
      </c>
      <c r="X665" s="66">
        <f>IFERROR(AVERAGE(Data!Z673), " ")</f>
        <v>67462</v>
      </c>
      <c r="Y665" s="66">
        <f>IFERROR(AVERAGE(Data!AA673), " ")</f>
        <v>51001.5</v>
      </c>
      <c r="Z665" s="67">
        <f>IFERROR(AVERAGE(Data!AB673), " ")</f>
        <v>148.20717131474103</v>
      </c>
      <c r="AA665" s="67">
        <f>IFERROR(AVERAGE(Data!AC673), " ")</f>
        <v>87.589850538755655</v>
      </c>
      <c r="AB665" s="67">
        <f>IFERROR(AVERAGE(Data!AD673), " ")</f>
        <v>32.274540944874161</v>
      </c>
      <c r="AC665" s="66">
        <f>IFERROR(AVERAGE(Data!AF673), "  ")</f>
        <v>0</v>
      </c>
      <c r="AD665" s="66">
        <f>IFERROR(AVERAGE(Data!AG673), "  ")</f>
        <v>0</v>
      </c>
      <c r="AE665" s="66">
        <f>IFERROR(AVERAGE(Data!AH673), "  ")</f>
        <v>2800</v>
      </c>
      <c r="AF665" s="66">
        <f>IFERROR(AVERAGE(Data!AI673), "  ")</f>
        <v>2800</v>
      </c>
      <c r="AG665" s="66">
        <f>IFERROR(AVERAGE(Data!AJ673), "  ")</f>
        <v>10250</v>
      </c>
      <c r="AH665" s="66">
        <f>IFERROR(AVERAGE(Data!AK673), "  ")</f>
        <v>3066.6666666666665</v>
      </c>
      <c r="AI665" s="67">
        <f>IFERROR(AVERAGE(Data!AL673), "  ")</f>
        <v>-71.428571428571431</v>
      </c>
      <c r="AJ665" s="67">
        <f>IFERROR(AVERAGE(Data!AM673), "  ")</f>
        <v>34.64696223316912</v>
      </c>
      <c r="AK665" s="67">
        <f>IFERROR(AVERAGE(Data!AN673), "  ")</f>
        <v>234.23913043478262</v>
      </c>
      <c r="AL665" s="66">
        <f>IFERROR(AVERAGE(Data!AP673),"  ")</f>
        <v>191100</v>
      </c>
      <c r="AM665" s="66">
        <f>IFERROR(AVERAGE(Data!AQ673),"  ")</f>
        <v>66600</v>
      </c>
      <c r="AN665" s="66">
        <f>IFERROR(AVERAGE(Data!AR673),"  ")</f>
        <v>37800</v>
      </c>
      <c r="AO665" s="66">
        <f>IFERROR(AVERAGE(Data!AS673),"  ")</f>
        <v>295500</v>
      </c>
      <c r="AP665" s="66">
        <f>IFERROR(AVERAGE(Data!AT673),"  ")</f>
        <v>361369</v>
      </c>
      <c r="AQ665" s="66">
        <f>IFERROR(AVERAGE(Data!AU673),"  ")</f>
        <v>276936</v>
      </c>
      <c r="AR665" s="67">
        <f>IFERROR(AVERAGE(Data!AV673),"  ")</f>
        <v>-13.989573964600376</v>
      </c>
      <c r="AS665" s="67">
        <f>IFERROR(AVERAGE(Data!AW673),"  ")</f>
        <v>-9.1630291474945391</v>
      </c>
      <c r="AT665" s="67">
        <f>IFERROR(AVERAGE(Data!AX673),"  ")</f>
        <v>30.488271658433707</v>
      </c>
      <c r="AU665" s="66">
        <f>IFERROR(AVERAGE(Data!AZ673), "  ")</f>
        <v>156.30000000000001</v>
      </c>
      <c r="AV665" s="66">
        <f>IFERROR(AVERAGE(Data!BA673), "  ")</f>
        <v>42.95</v>
      </c>
      <c r="AW665" s="66">
        <f>IFERROR(AVERAGE(Data!BB673), "  ")</f>
        <v>93.45</v>
      </c>
      <c r="AX665" s="66">
        <f>IFERROR(AVERAGE(Data!BC673), "  ")</f>
        <v>2.8</v>
      </c>
      <c r="AY665" s="66">
        <f>IFERROR(AVERAGE(Data!BD673), "  ")</f>
        <v>295.5</v>
      </c>
      <c r="AZ665" s="66">
        <f>IFERROR(AVERAGE(Data!BE673), "  ")</f>
        <v>15062.716999999999</v>
      </c>
      <c r="BA665" s="66">
        <f>IFERROR(AVERAGE(Data!BF673), "  ")</f>
        <v>1450.1210000000001</v>
      </c>
      <c r="BB665" s="66">
        <f>IFERROR(AVERAGE(Data!BG673), "  ")</f>
        <v>6778.6619999999984</v>
      </c>
      <c r="BC665" s="66">
        <f>IFERROR(AVERAGE(Data!BH673), "  ")</f>
        <v>196.45000000000002</v>
      </c>
      <c r="BD665" s="66">
        <f>IFERROR(AVERAGE(Data!BI673), "  ")</f>
        <v>23487.949999999997</v>
      </c>
    </row>
    <row r="666" spans="1:56" x14ac:dyDescent="0.25">
      <c r="A666" s="59">
        <f t="shared" si="10"/>
        <v>42273</v>
      </c>
      <c r="B666" s="66">
        <f>IFERROR(AVERAGE(Data!B674),"  ")</f>
        <v>134300</v>
      </c>
      <c r="C666" s="66">
        <f>IFERROR(AVERAGE(Data!C674),"  ")</f>
        <v>93296</v>
      </c>
      <c r="D666" s="66" t="str">
        <f>IFERROR(AVERAGE(Data!D674),"  ")</f>
        <v xml:space="preserve">  </v>
      </c>
      <c r="E666" s="66">
        <f>IFERROR(AVERAGE(Data!E674),"  ")</f>
        <v>227596</v>
      </c>
      <c r="F666" s="66">
        <f>IFERROR(AVERAGE(Data!F674),"  ")</f>
        <v>228424</v>
      </c>
      <c r="G666" s="66">
        <f>IFERROR(AVERAGE(Data!G674),"  ")</f>
        <v>159724.25</v>
      </c>
      <c r="H666" s="67">
        <f>IFERROR(AVERAGE(Data!H674),"  ")</f>
        <v>-19.406515580736539</v>
      </c>
      <c r="I666" s="67">
        <f>IFERROR(AVERAGE(Data!I674),"  ")</f>
        <v>-3.9138175627002725</v>
      </c>
      <c r="J666" s="67">
        <f>IFERROR(AVERAGE(Data!J674),"  ")</f>
        <v>43.011471332624815</v>
      </c>
      <c r="K666" s="66">
        <f>IFERROR(AVERAGE(Data!L674),"  ")</f>
        <v>11000</v>
      </c>
      <c r="L666" s="66">
        <f>IFERROR(AVERAGE(Data!M674),"  ")</f>
        <v>11824</v>
      </c>
      <c r="M666" s="66">
        <f>IFERROR(AVERAGE(Data!N674),"  ")</f>
        <v>18200</v>
      </c>
      <c r="N666" s="66">
        <f>IFERROR(AVERAGE(Data!O674),"  ")</f>
        <v>41024</v>
      </c>
      <c r="O666" s="66">
        <f>IFERROR(AVERAGE(Data!P674),"  ")</f>
        <v>50081.5</v>
      </c>
      <c r="P666" s="66">
        <f>IFERROR(AVERAGE(Data!Q674),"  ")</f>
        <v>59124.333333333336</v>
      </c>
      <c r="Q666" s="67">
        <f>IFERROR(AVERAGE(Data!R674),"  ")</f>
        <v>131.12112676056339</v>
      </c>
      <c r="R666" s="67">
        <f>IFERROR(AVERAGE(Data!S674),"  ")</f>
        <v>59.110115643665019</v>
      </c>
      <c r="S666" s="67">
        <f>IFERROR(AVERAGE(Data!T674),"  ")</f>
        <v>-15.294605154110263</v>
      </c>
      <c r="T666" s="66">
        <f>IFERROR(AVERAGE(Data!V674), " ")</f>
        <v>149300</v>
      </c>
      <c r="U666" s="66">
        <f>IFERROR(AVERAGE(Data!W674), " ")</f>
        <v>19300</v>
      </c>
      <c r="V666" s="66">
        <f>IFERROR(AVERAGE(Data!X674), " ")</f>
        <v>39000</v>
      </c>
      <c r="W666" s="66">
        <f>IFERROR(AVERAGE(Data!Y674), " ")</f>
        <v>207600</v>
      </c>
      <c r="X666" s="66">
        <f>IFERROR(AVERAGE(Data!Z674), " ")</f>
        <v>110112</v>
      </c>
      <c r="Y666" s="66">
        <f>IFERROR(AVERAGE(Data!AA674), " ")</f>
        <v>54066.833333333336</v>
      </c>
      <c r="Z666" s="67">
        <f>IFERROR(AVERAGE(Data!AB674), " ")</f>
        <v>302.71580989330749</v>
      </c>
      <c r="AA666" s="67">
        <f>IFERROR(AVERAGE(Data!AC674), " ")</f>
        <v>239.32819722650231</v>
      </c>
      <c r="AB666" s="67">
        <f>IFERROR(AVERAGE(Data!AD674), " ")</f>
        <v>103.65905160588285</v>
      </c>
      <c r="AC666" s="66">
        <f>IFERROR(AVERAGE(Data!AF674), "  ")</f>
        <v>3100</v>
      </c>
      <c r="AD666" s="66" t="str">
        <f>IFERROR(AVERAGE(Data!AG674), "  ")</f>
        <v xml:space="preserve">  </v>
      </c>
      <c r="AE666" s="66">
        <f>IFERROR(AVERAGE(Data!AH674), "  ")</f>
        <v>12600</v>
      </c>
      <c r="AF666" s="66">
        <f>IFERROR(AVERAGE(Data!AI674), "  ")</f>
        <v>15700</v>
      </c>
      <c r="AG666" s="66">
        <f>IFERROR(AVERAGE(Data!AJ674), "  ")</f>
        <v>12700</v>
      </c>
      <c r="AH666" s="66">
        <f>IFERROR(AVERAGE(Data!AK674), "  ")</f>
        <v>3116.6666666666665</v>
      </c>
      <c r="AI666" s="67">
        <f>IFERROR(AVERAGE(Data!AL674), "  ")</f>
        <v>58.585858585858588</v>
      </c>
      <c r="AJ666" s="67">
        <f>IFERROR(AVERAGE(Data!AM674), "  ")</f>
        <v>63.607085346215776</v>
      </c>
      <c r="AK666" s="67">
        <f>IFERROR(AVERAGE(Data!AN674), "  ")</f>
        <v>307.48663101604279</v>
      </c>
      <c r="AL666" s="66">
        <f>IFERROR(AVERAGE(Data!AP674),"  ")</f>
        <v>297700</v>
      </c>
      <c r="AM666" s="66">
        <f>IFERROR(AVERAGE(Data!AQ674),"  ")</f>
        <v>124420</v>
      </c>
      <c r="AN666" s="66">
        <f>IFERROR(AVERAGE(Data!AR674),"  ")</f>
        <v>69800</v>
      </c>
      <c r="AO666" s="66">
        <f>IFERROR(AVERAGE(Data!AS674),"  ")</f>
        <v>491920</v>
      </c>
      <c r="AP666" s="66">
        <f>IFERROR(AVERAGE(Data!AT674),"  ")</f>
        <v>401317.5</v>
      </c>
      <c r="AQ666" s="66">
        <f>IFERROR(AVERAGE(Data!AU674),"  ")</f>
        <v>276032.08333333337</v>
      </c>
      <c r="AR666" s="67">
        <f>IFERROR(AVERAGE(Data!AV674),"  ")</f>
        <v>36.039823008849559</v>
      </c>
      <c r="AS666" s="67">
        <f>IFERROR(AVERAGE(Data!AW674),"  ")</f>
        <v>29.701284755915758</v>
      </c>
      <c r="AT666" s="67">
        <f>IFERROR(AVERAGE(Data!AX674),"  ")</f>
        <v>45.387990828360799</v>
      </c>
      <c r="AU666" s="66">
        <f>IFERROR(AVERAGE(Data!AZ674), "  ")</f>
        <v>227.596</v>
      </c>
      <c r="AV666" s="66">
        <f>IFERROR(AVERAGE(Data!BA674), "  ")</f>
        <v>41.024000000000001</v>
      </c>
      <c r="AW666" s="66">
        <f>IFERROR(AVERAGE(Data!BB674), "  ")</f>
        <v>207.6</v>
      </c>
      <c r="AX666" s="66">
        <f>IFERROR(AVERAGE(Data!BC674), "  ")</f>
        <v>15.7</v>
      </c>
      <c r="AY666" s="66">
        <f>IFERROR(AVERAGE(Data!BD674), "  ")</f>
        <v>491.92</v>
      </c>
      <c r="AZ666" s="66">
        <f>IFERROR(AVERAGE(Data!BE674), "  ")</f>
        <v>15290.312999999998</v>
      </c>
      <c r="BA666" s="66">
        <f>IFERROR(AVERAGE(Data!BF674), "  ")</f>
        <v>1491.145</v>
      </c>
      <c r="BB666" s="66">
        <f>IFERROR(AVERAGE(Data!BG674), "  ")</f>
        <v>6986.2619999999988</v>
      </c>
      <c r="BC666" s="66">
        <f>IFERROR(AVERAGE(Data!BH674), "  ")</f>
        <v>212.15</v>
      </c>
      <c r="BD666" s="66">
        <f>IFERROR(AVERAGE(Data!BI674), "  ")</f>
        <v>23979.869999999995</v>
      </c>
    </row>
    <row r="667" spans="1:56" x14ac:dyDescent="0.25">
      <c r="A667" s="59">
        <f t="shared" si="10"/>
        <v>42280</v>
      </c>
      <c r="B667" s="66">
        <f>IFERROR(AVERAGE(Data!B675),"  ")</f>
        <v>125100</v>
      </c>
      <c r="C667" s="66">
        <f>IFERROR(AVERAGE(Data!C675),"  ")</f>
        <v>199300</v>
      </c>
      <c r="D667" s="66" t="str">
        <f>IFERROR(AVERAGE(Data!D675),"  ")</f>
        <v xml:space="preserve">  </v>
      </c>
      <c r="E667" s="66">
        <f>IFERROR(AVERAGE(Data!E675),"  ")</f>
        <v>324400</v>
      </c>
      <c r="F667" s="66">
        <f>IFERROR(AVERAGE(Data!F675),"  ")</f>
        <v>248949</v>
      </c>
      <c r="G667" s="66">
        <f>IFERROR(AVERAGE(Data!G675),"  ")</f>
        <v>186499.75</v>
      </c>
      <c r="H667" s="67">
        <f>IFERROR(AVERAGE(Data!H675),"  ")</f>
        <v>-2.9178512644022159</v>
      </c>
      <c r="I667" s="67">
        <f>IFERROR(AVERAGE(Data!I675),"  ")</f>
        <v>-5.1318375516713477</v>
      </c>
      <c r="J667" s="67">
        <f>IFERROR(AVERAGE(Data!J675),"  ")</f>
        <v>33.48489743283838</v>
      </c>
      <c r="K667" s="66">
        <f>IFERROR(AVERAGE(Data!L675),"  ")</f>
        <v>6400</v>
      </c>
      <c r="L667" s="66">
        <f>IFERROR(AVERAGE(Data!M675),"  ")</f>
        <v>13450</v>
      </c>
      <c r="M667" s="66">
        <f>IFERROR(AVERAGE(Data!N675),"  ")</f>
        <v>5600</v>
      </c>
      <c r="N667" s="66">
        <f>IFERROR(AVERAGE(Data!O675),"  ")</f>
        <v>25450</v>
      </c>
      <c r="O667" s="66">
        <f>IFERROR(AVERAGE(Data!P675),"  ")</f>
        <v>41831</v>
      </c>
      <c r="P667" s="66">
        <f>IFERROR(AVERAGE(Data!Q675),"  ")</f>
        <v>50525.166666666664</v>
      </c>
      <c r="Q667" s="67">
        <f>IFERROR(AVERAGE(Data!R675),"  ")</f>
        <v>-19.968553459119498</v>
      </c>
      <c r="R667" s="67">
        <f>IFERROR(AVERAGE(Data!S675),"  ")</f>
        <v>34.020024028834598</v>
      </c>
      <c r="S667" s="67">
        <f>IFERROR(AVERAGE(Data!T675),"  ")</f>
        <v>-17.207596214427788</v>
      </c>
      <c r="T667" s="66">
        <f>IFERROR(AVERAGE(Data!V675), " ")</f>
        <v>261800</v>
      </c>
      <c r="U667" s="66">
        <f>IFERROR(AVERAGE(Data!W675), " ")</f>
        <v>221700</v>
      </c>
      <c r="V667" s="66">
        <f>IFERROR(AVERAGE(Data!X675), " ")</f>
        <v>43400</v>
      </c>
      <c r="W667" s="66">
        <f>IFERROR(AVERAGE(Data!Y675), " ")</f>
        <v>526900</v>
      </c>
      <c r="X667" s="66">
        <f>IFERROR(AVERAGE(Data!Z675), " ")</f>
        <v>218437.5</v>
      </c>
      <c r="Y667" s="66">
        <f>IFERROR(AVERAGE(Data!AA675), " ")</f>
        <v>72166.833333333328</v>
      </c>
      <c r="Z667" s="67">
        <f>IFERROR(AVERAGE(Data!AB675), " ")</f>
        <v>296.76204819277109</v>
      </c>
      <c r="AA667" s="67">
        <f>IFERROR(AVERAGE(Data!AC675), " ")</f>
        <v>249.01138406231274</v>
      </c>
      <c r="AB667" s="67">
        <f>IFERROR(AVERAGE(Data!AD675), " ")</f>
        <v>202.68405846637768</v>
      </c>
      <c r="AC667" s="66">
        <f>IFERROR(AVERAGE(Data!AF675), "  ")</f>
        <v>0</v>
      </c>
      <c r="AD667" s="66" t="str">
        <f>IFERROR(AVERAGE(Data!AG675), "  ")</f>
        <v xml:space="preserve">  </v>
      </c>
      <c r="AE667" s="66">
        <f>IFERROR(AVERAGE(Data!AH675), "  ")</f>
        <v>5600</v>
      </c>
      <c r="AF667" s="66">
        <f>IFERROR(AVERAGE(Data!AI675), "  ")</f>
        <v>5600</v>
      </c>
      <c r="AG667" s="66">
        <f>IFERROR(AVERAGE(Data!AJ675), "  ")</f>
        <v>10625</v>
      </c>
      <c r="AH667" s="66">
        <f>IFERROR(AVERAGE(Data!AK675), "  ")</f>
        <v>3958.3333333333335</v>
      </c>
      <c r="AI667" s="67">
        <f>IFERROR(AVERAGE(Data!AL675), "  ")</f>
        <v>-52.136752136752129</v>
      </c>
      <c r="AJ667" s="67">
        <f>IFERROR(AVERAGE(Data!AM675), "  ")</f>
        <v>7.8680203045685237</v>
      </c>
      <c r="AK667" s="67">
        <f>IFERROR(AVERAGE(Data!AN675), "  ")</f>
        <v>168.42105263157893</v>
      </c>
      <c r="AL667" s="66">
        <f>IFERROR(AVERAGE(Data!AP675),"  ")</f>
        <v>393300</v>
      </c>
      <c r="AM667" s="66">
        <f>IFERROR(AVERAGE(Data!AQ675),"  ")</f>
        <v>434450</v>
      </c>
      <c r="AN667" s="66">
        <f>IFERROR(AVERAGE(Data!AR675),"  ")</f>
        <v>54600</v>
      </c>
      <c r="AO667" s="66">
        <f>IFERROR(AVERAGE(Data!AS675),"  ")</f>
        <v>882350</v>
      </c>
      <c r="AP667" s="66">
        <f>IFERROR(AVERAGE(Data!AT675),"  ")</f>
        <v>519842.5</v>
      </c>
      <c r="AQ667" s="66">
        <f>IFERROR(AVERAGE(Data!AU675),"  ")</f>
        <v>313150.08333333331</v>
      </c>
      <c r="AR667" s="67">
        <f>IFERROR(AVERAGE(Data!AV675),"  ")</f>
        <v>72.857282789695361</v>
      </c>
      <c r="AS667" s="67">
        <f>IFERROR(AVERAGE(Data!AW675),"  ")</f>
        <v>42.007958952729126</v>
      </c>
      <c r="AT667" s="67">
        <f>IFERROR(AVERAGE(Data!AX675),"  ")</f>
        <v>66.004266857132677</v>
      </c>
      <c r="AU667" s="66">
        <f>IFERROR(AVERAGE(Data!AZ675), "  ")</f>
        <v>324.39999999999998</v>
      </c>
      <c r="AV667" s="66">
        <f>IFERROR(AVERAGE(Data!BA675), "  ")</f>
        <v>25.45</v>
      </c>
      <c r="AW667" s="66">
        <f>IFERROR(AVERAGE(Data!BB675), "  ")</f>
        <v>526.9</v>
      </c>
      <c r="AX667" s="66">
        <f>IFERROR(AVERAGE(Data!BC675), "  ")</f>
        <v>5.6</v>
      </c>
      <c r="AY667" s="66">
        <f>IFERROR(AVERAGE(Data!BD675), "  ")</f>
        <v>882.35</v>
      </c>
      <c r="AZ667" s="66">
        <f>IFERROR(AVERAGE(Data!BE675), "  ")</f>
        <v>15614.712999999998</v>
      </c>
      <c r="BA667" s="66">
        <f>IFERROR(AVERAGE(Data!BF675), "  ")</f>
        <v>1516.595</v>
      </c>
      <c r="BB667" s="66">
        <f>IFERROR(AVERAGE(Data!BG675), "  ")</f>
        <v>7513.1619999999984</v>
      </c>
      <c r="BC667" s="66">
        <f>IFERROR(AVERAGE(Data!BH675), "  ")</f>
        <v>217.75</v>
      </c>
      <c r="BD667" s="66">
        <f>IFERROR(AVERAGE(Data!BI675), "  ")</f>
        <v>24862.219999999994</v>
      </c>
    </row>
    <row r="668" spans="1:56" x14ac:dyDescent="0.25">
      <c r="A668" s="59">
        <f t="shared" si="10"/>
        <v>42287</v>
      </c>
      <c r="B668" s="66">
        <f>IFERROR(AVERAGE(Data!B676),"  ")</f>
        <v>132200</v>
      </c>
      <c r="C668" s="66">
        <f>IFERROR(AVERAGE(Data!C676),"  ")</f>
        <v>112740</v>
      </c>
      <c r="D668" s="66" t="str">
        <f>IFERROR(AVERAGE(Data!D676),"  ")</f>
        <v xml:space="preserve">  </v>
      </c>
      <c r="E668" s="66">
        <f>IFERROR(AVERAGE(Data!E676),"  ")</f>
        <v>244940</v>
      </c>
      <c r="F668" s="66">
        <f>IFERROR(AVERAGE(Data!F676),"  ")</f>
        <v>238309</v>
      </c>
      <c r="G668" s="66">
        <f>IFERROR(AVERAGE(Data!G676),"  ")</f>
        <v>208890.58333333334</v>
      </c>
      <c r="H668" s="67">
        <f>IFERROR(AVERAGE(Data!H676),"  ")</f>
        <v>-16.156637228725955</v>
      </c>
      <c r="I668" s="67">
        <f>IFERROR(AVERAGE(Data!I676),"  ")</f>
        <v>-17.375962444407268</v>
      </c>
      <c r="J668" s="67">
        <f>IFERROR(AVERAGE(Data!J676),"  ")</f>
        <v>14.083170335985296</v>
      </c>
      <c r="K668" s="66">
        <f>IFERROR(AVERAGE(Data!L676),"  ")</f>
        <v>1600</v>
      </c>
      <c r="L668" s="66">
        <f>IFERROR(AVERAGE(Data!M676),"  ")</f>
        <v>0</v>
      </c>
      <c r="M668" s="66">
        <f>IFERROR(AVERAGE(Data!N676),"  ")</f>
        <v>14000</v>
      </c>
      <c r="N668" s="66">
        <f>IFERROR(AVERAGE(Data!O676),"  ")</f>
        <v>15600</v>
      </c>
      <c r="O668" s="66">
        <f>IFERROR(AVERAGE(Data!P676),"  ")</f>
        <v>31256</v>
      </c>
      <c r="P668" s="66">
        <f>IFERROR(AVERAGE(Data!Q676),"  ")</f>
        <v>45341</v>
      </c>
      <c r="Q668" s="67">
        <f>IFERROR(AVERAGE(Data!R676),"  ")</f>
        <v>-21.96098049024512</v>
      </c>
      <c r="R668" s="67">
        <f>IFERROR(AVERAGE(Data!S676),"  ")</f>
        <v>3.6339522546419145</v>
      </c>
      <c r="S668" s="67">
        <f>IFERROR(AVERAGE(Data!T676),"  ")</f>
        <v>-31.064599369224322</v>
      </c>
      <c r="T668" s="66">
        <f>IFERROR(AVERAGE(Data!V676), " ")</f>
        <v>283540</v>
      </c>
      <c r="U668" s="66">
        <f>IFERROR(AVERAGE(Data!W676), " ")</f>
        <v>98568</v>
      </c>
      <c r="V668" s="66">
        <f>IFERROR(AVERAGE(Data!X676), " ")</f>
        <v>46200</v>
      </c>
      <c r="W668" s="66">
        <f>IFERROR(AVERAGE(Data!Y676), " ")</f>
        <v>428308</v>
      </c>
      <c r="X668" s="66">
        <f>IFERROR(AVERAGE(Data!Z676), " ")</f>
        <v>314064.5</v>
      </c>
      <c r="Y668" s="66">
        <f>IFERROR(AVERAGE(Data!AA676), " ")</f>
        <v>134082.75</v>
      </c>
      <c r="Z668" s="67">
        <f>IFERROR(AVERAGE(Data!AB676), " ")</f>
        <v>26.047086521483219</v>
      </c>
      <c r="AA668" s="67">
        <f>IFERROR(AVERAGE(Data!AC676), " ")</f>
        <v>123.61302954788181</v>
      </c>
      <c r="AB668" s="67">
        <f>IFERROR(AVERAGE(Data!AD676), " ")</f>
        <v>134.23184563264107</v>
      </c>
      <c r="AC668" s="66">
        <f>IFERROR(AVERAGE(Data!AF676), "  ")</f>
        <v>1500</v>
      </c>
      <c r="AD668" s="66" t="str">
        <f>IFERROR(AVERAGE(Data!AG676), "  ")</f>
        <v xml:space="preserve">  </v>
      </c>
      <c r="AE668" s="66">
        <f>IFERROR(AVERAGE(Data!AH676), "  ")</f>
        <v>7000</v>
      </c>
      <c r="AF668" s="66">
        <f>IFERROR(AVERAGE(Data!AI676), "  ")</f>
        <v>8500</v>
      </c>
      <c r="AG668" s="66">
        <f>IFERROR(AVERAGE(Data!AJ676), "  ")</f>
        <v>8150</v>
      </c>
      <c r="AH668" s="66">
        <f>IFERROR(AVERAGE(Data!AK676), "  ")</f>
        <v>4911.333333333333</v>
      </c>
      <c r="AI668" s="67">
        <f>IFERROR(AVERAGE(Data!AL676), "  ")</f>
        <v>102.38095238095238</v>
      </c>
      <c r="AJ668" s="67">
        <f>IFERROR(AVERAGE(Data!AM676), "  ")</f>
        <v>-8.4269662921348303</v>
      </c>
      <c r="AK668" s="67">
        <f>IFERROR(AVERAGE(Data!AN676), "  ")</f>
        <v>65.94271752409395</v>
      </c>
      <c r="AL668" s="66">
        <f>IFERROR(AVERAGE(Data!AP676),"  ")</f>
        <v>418840</v>
      </c>
      <c r="AM668" s="66">
        <f>IFERROR(AVERAGE(Data!AQ676),"  ")</f>
        <v>211308</v>
      </c>
      <c r="AN668" s="66">
        <f>IFERROR(AVERAGE(Data!AR676),"  ")</f>
        <v>67200</v>
      </c>
      <c r="AO668" s="66">
        <f>IFERROR(AVERAGE(Data!AS676),"  ")</f>
        <v>697348</v>
      </c>
      <c r="AP668" s="66">
        <f>IFERROR(AVERAGE(Data!AT676),"  ")</f>
        <v>591779.5</v>
      </c>
      <c r="AQ668" s="66">
        <f>IFERROR(AVERAGE(Data!AU676),"  ")</f>
        <v>393225.66666666669</v>
      </c>
      <c r="AR668" s="67">
        <f>IFERROR(AVERAGE(Data!AV676),"  ")</f>
        <v>6.2819868013960667</v>
      </c>
      <c r="AS668" s="67">
        <f>IFERROR(AVERAGE(Data!AW676),"  ")</f>
        <v>26.465973159776745</v>
      </c>
      <c r="AT668" s="67">
        <f>IFERROR(AVERAGE(Data!AX676),"  ")</f>
        <v>50.493609691466389</v>
      </c>
      <c r="AU668" s="66">
        <f>IFERROR(AVERAGE(Data!AZ676), "  ")</f>
        <v>244.94</v>
      </c>
      <c r="AV668" s="66">
        <f>IFERROR(AVERAGE(Data!BA676), "  ")</f>
        <v>15.6</v>
      </c>
      <c r="AW668" s="66">
        <f>IFERROR(AVERAGE(Data!BB676), "  ")</f>
        <v>428.30799999999999</v>
      </c>
      <c r="AX668" s="66">
        <f>IFERROR(AVERAGE(Data!BC676), "  ")</f>
        <v>8.5</v>
      </c>
      <c r="AY668" s="66">
        <f>IFERROR(AVERAGE(Data!BD676), "  ")</f>
        <v>697.34799999999996</v>
      </c>
      <c r="AZ668" s="66">
        <f>IFERROR(AVERAGE(Data!BE676), "  ")</f>
        <v>15859.652999999998</v>
      </c>
      <c r="BA668" s="66">
        <f>IFERROR(AVERAGE(Data!BF676), "  ")</f>
        <v>1532.1949999999999</v>
      </c>
      <c r="BB668" s="66">
        <f>IFERROR(AVERAGE(Data!BG676), "  ")</f>
        <v>7941.4699999999984</v>
      </c>
      <c r="BC668" s="66">
        <f>IFERROR(AVERAGE(Data!BH676), "  ")</f>
        <v>226.25</v>
      </c>
      <c r="BD668" s="66">
        <f>IFERROR(AVERAGE(Data!BI676), "  ")</f>
        <v>25559.567999999992</v>
      </c>
    </row>
    <row r="669" spans="1:56" x14ac:dyDescent="0.25">
      <c r="A669" s="59">
        <f t="shared" si="10"/>
        <v>42294</v>
      </c>
      <c r="B669" s="66">
        <f>IFERROR(AVERAGE(Data!B677),"  ")</f>
        <v>82400</v>
      </c>
      <c r="C669" s="66">
        <f>IFERROR(AVERAGE(Data!C677),"  ")</f>
        <v>65150</v>
      </c>
      <c r="D669" s="66" t="str">
        <f>IFERROR(AVERAGE(Data!D677),"  ")</f>
        <v xml:space="preserve">  </v>
      </c>
      <c r="E669" s="66">
        <f>IFERROR(AVERAGE(Data!E677),"  ")</f>
        <v>147550</v>
      </c>
      <c r="F669" s="66">
        <f>IFERROR(AVERAGE(Data!F677),"  ")</f>
        <v>236121.5</v>
      </c>
      <c r="G669" s="66">
        <f>IFERROR(AVERAGE(Data!G677),"  ")</f>
        <v>229028.08333333334</v>
      </c>
      <c r="H669" s="67">
        <f>IFERROR(AVERAGE(Data!H677),"  ")</f>
        <v>-38.97824225906642</v>
      </c>
      <c r="I669" s="67">
        <f>IFERROR(AVERAGE(Data!I677),"  ")</f>
        <v>-17.905690536806517</v>
      </c>
      <c r="J669" s="67">
        <f>IFERROR(AVERAGE(Data!J677),"  ")</f>
        <v>3.0971820413580931</v>
      </c>
      <c r="K669" s="66">
        <f>IFERROR(AVERAGE(Data!L677),"  ")</f>
        <v>1600</v>
      </c>
      <c r="L669" s="66">
        <f>IFERROR(AVERAGE(Data!M677),"  ")</f>
        <v>1650</v>
      </c>
      <c r="M669" s="66">
        <f>IFERROR(AVERAGE(Data!N677),"  ")</f>
        <v>0</v>
      </c>
      <c r="N669" s="66">
        <f>IFERROR(AVERAGE(Data!O677),"  ")</f>
        <v>3250</v>
      </c>
      <c r="O669" s="66">
        <f>IFERROR(AVERAGE(Data!P677),"  ")</f>
        <v>21331</v>
      </c>
      <c r="P669" s="66">
        <f>IFERROR(AVERAGE(Data!Q677),"  ")</f>
        <v>35581.333333333336</v>
      </c>
      <c r="Q669" s="67">
        <f>IFERROR(AVERAGE(Data!R677),"  ")</f>
        <v>-75</v>
      </c>
      <c r="R669" s="67">
        <f>IFERROR(AVERAGE(Data!S677),"  ")</f>
        <v>3.3729101041919174</v>
      </c>
      <c r="S669" s="67">
        <f>IFERROR(AVERAGE(Data!T677),"  ")</f>
        <v>-40.050026230982539</v>
      </c>
      <c r="T669" s="66">
        <f>IFERROR(AVERAGE(Data!V677), " ")</f>
        <v>431000</v>
      </c>
      <c r="U669" s="66">
        <f>IFERROR(AVERAGE(Data!W677), " ")</f>
        <v>144400</v>
      </c>
      <c r="V669" s="66">
        <f>IFERROR(AVERAGE(Data!X677), " ")</f>
        <v>21000</v>
      </c>
      <c r="W669" s="66">
        <f>IFERROR(AVERAGE(Data!Y677), " ")</f>
        <v>596400</v>
      </c>
      <c r="X669" s="66">
        <f>IFERROR(AVERAGE(Data!Z677), " ")</f>
        <v>439802</v>
      </c>
      <c r="Y669" s="66">
        <f>IFERROR(AVERAGE(Data!AA677), " ")</f>
        <v>234036.91666666666</v>
      </c>
      <c r="Z669" s="67">
        <f>IFERROR(AVERAGE(Data!AB677), " ")</f>
        <v>70.351328191945157</v>
      </c>
      <c r="AA669" s="67">
        <f>IFERROR(AVERAGE(Data!AC677), " ")</f>
        <v>101.22482127537889</v>
      </c>
      <c r="AB669" s="67">
        <f>IFERROR(AVERAGE(Data!AD677), " ")</f>
        <v>87.919925738211546</v>
      </c>
      <c r="AC669" s="66">
        <f>IFERROR(AVERAGE(Data!AF677), "  ")</f>
        <v>12600</v>
      </c>
      <c r="AD669" s="66" t="str">
        <f>IFERROR(AVERAGE(Data!AG677), "  ")</f>
        <v xml:space="preserve">  </v>
      </c>
      <c r="AE669" s="66">
        <f>IFERROR(AVERAGE(Data!AH677), "  ")</f>
        <v>2800</v>
      </c>
      <c r="AF669" s="66">
        <f>IFERROR(AVERAGE(Data!AI677), "  ")</f>
        <v>15400</v>
      </c>
      <c r="AG669" s="66">
        <f>IFERROR(AVERAGE(Data!AJ677), "  ")</f>
        <v>11300</v>
      </c>
      <c r="AH669" s="66">
        <f>IFERROR(AVERAGE(Data!AK677), "  ")</f>
        <v>6803</v>
      </c>
      <c r="AI669" s="67">
        <f>IFERROR(AVERAGE(Data!AL677), "  ")</f>
        <v>266.66666666666663</v>
      </c>
      <c r="AJ669" s="67">
        <f>IFERROR(AVERAGE(Data!AM677), "  ")</f>
        <v>50.666666666666657</v>
      </c>
      <c r="AK669" s="67">
        <f>IFERROR(AVERAGE(Data!AN677), "  ")</f>
        <v>66.103189769219469</v>
      </c>
      <c r="AL669" s="66">
        <f>IFERROR(AVERAGE(Data!AP677),"  ")</f>
        <v>527600</v>
      </c>
      <c r="AM669" s="66">
        <f>IFERROR(AVERAGE(Data!AQ677),"  ")</f>
        <v>211200</v>
      </c>
      <c r="AN669" s="66">
        <f>IFERROR(AVERAGE(Data!AR677),"  ")</f>
        <v>23800</v>
      </c>
      <c r="AO669" s="66">
        <f>IFERROR(AVERAGE(Data!AS677),"  ")</f>
        <v>762600</v>
      </c>
      <c r="AP669" s="66">
        <f>IFERROR(AVERAGE(Data!AT677),"  ")</f>
        <v>708554.5</v>
      </c>
      <c r="AQ669" s="66">
        <f>IFERROR(AVERAGE(Data!AU677),"  ")</f>
        <v>505449.33333333337</v>
      </c>
      <c r="AR669" s="67">
        <f>IFERROR(AVERAGE(Data!AV677),"  ")</f>
        <v>25.201321952588994</v>
      </c>
      <c r="AS669" s="67">
        <f>IFERROR(AVERAGE(Data!AW677),"  ")</f>
        <v>32.608704806438467</v>
      </c>
      <c r="AT669" s="67">
        <f>IFERROR(AVERAGE(Data!AX677),"  ")</f>
        <v>40.183091216528119</v>
      </c>
      <c r="AU669" s="66">
        <f>IFERROR(AVERAGE(Data!AZ677), "  ")</f>
        <v>147.55000000000001</v>
      </c>
      <c r="AV669" s="66">
        <f>IFERROR(AVERAGE(Data!BA677), "  ")</f>
        <v>3.25</v>
      </c>
      <c r="AW669" s="66">
        <f>IFERROR(AVERAGE(Data!BB677), "  ")</f>
        <v>596.4</v>
      </c>
      <c r="AX669" s="66">
        <f>IFERROR(AVERAGE(Data!BC677), "  ")</f>
        <v>15.4</v>
      </c>
      <c r="AY669" s="66">
        <f>IFERROR(AVERAGE(Data!BD677), "  ")</f>
        <v>762.6</v>
      </c>
      <c r="AZ669" s="66">
        <f>IFERROR(AVERAGE(Data!BE677), "  ")</f>
        <v>16007.202999999998</v>
      </c>
      <c r="BA669" s="66">
        <f>IFERROR(AVERAGE(Data!BF677), "  ")</f>
        <v>1535.4449999999999</v>
      </c>
      <c r="BB669" s="66">
        <f>IFERROR(AVERAGE(Data!BG677), "  ")</f>
        <v>8537.869999999999</v>
      </c>
      <c r="BC669" s="66">
        <f>IFERROR(AVERAGE(Data!BH677), "  ")</f>
        <v>241.65</v>
      </c>
      <c r="BD669" s="66">
        <f>IFERROR(AVERAGE(Data!BI677), "  ")</f>
        <v>26322.167999999991</v>
      </c>
    </row>
    <row r="670" spans="1:56" x14ac:dyDescent="0.25">
      <c r="A670" s="59">
        <f t="shared" si="10"/>
        <v>42301</v>
      </c>
      <c r="B670" s="66">
        <f>IFERROR(AVERAGE(Data!B678),"  ")</f>
        <v>91500</v>
      </c>
      <c r="C670" s="66">
        <f>IFERROR(AVERAGE(Data!C678),"  ")</f>
        <v>84568</v>
      </c>
      <c r="D670" s="66" t="str">
        <f>IFERROR(AVERAGE(Data!D678),"  ")</f>
        <v xml:space="preserve">  </v>
      </c>
      <c r="E670" s="66">
        <f>IFERROR(AVERAGE(Data!E678),"  ")</f>
        <v>176068</v>
      </c>
      <c r="F670" s="66">
        <f>IFERROR(AVERAGE(Data!F678),"  ")</f>
        <v>223239.5</v>
      </c>
      <c r="G670" s="66">
        <f>IFERROR(AVERAGE(Data!G678),"  ")</f>
        <v>219295.83333333334</v>
      </c>
      <c r="H670" s="67">
        <f>IFERROR(AVERAGE(Data!H678),"  ")</f>
        <v>-8.0815252573767431</v>
      </c>
      <c r="I670" s="67">
        <f>IFERROR(AVERAGE(Data!I678),"  ")</f>
        <v>-15.729820683875706</v>
      </c>
      <c r="J670" s="67">
        <f>IFERROR(AVERAGE(Data!J678),"  ")</f>
        <v>1.798331781649587</v>
      </c>
      <c r="K670" s="66">
        <f>IFERROR(AVERAGE(Data!L678),"  ")</f>
        <v>300</v>
      </c>
      <c r="L670" s="66">
        <f>IFERROR(AVERAGE(Data!M678),"  ")</f>
        <v>1750</v>
      </c>
      <c r="M670" s="66">
        <f>IFERROR(AVERAGE(Data!N678),"  ")</f>
        <v>5600</v>
      </c>
      <c r="N670" s="66">
        <f>IFERROR(AVERAGE(Data!O678),"  ")</f>
        <v>7650</v>
      </c>
      <c r="O670" s="66">
        <f>IFERROR(AVERAGE(Data!P678),"  ")</f>
        <v>12987.5</v>
      </c>
      <c r="P670" s="66">
        <f>IFERROR(AVERAGE(Data!Q678),"  ")</f>
        <v>26265.833333333332</v>
      </c>
      <c r="Q670" s="67">
        <f>IFERROR(AVERAGE(Data!R678),"  ")</f>
        <v>23.387096774193552</v>
      </c>
      <c r="R670" s="67">
        <f>IFERROR(AVERAGE(Data!S678),"  ")</f>
        <v>-26.820678968868851</v>
      </c>
      <c r="S670" s="67">
        <f>IFERROR(AVERAGE(Data!T678),"  ")</f>
        <v>-50.553634315809504</v>
      </c>
      <c r="T670" s="66">
        <f>IFERROR(AVERAGE(Data!V678), " ")</f>
        <v>329800</v>
      </c>
      <c r="U670" s="66">
        <f>IFERROR(AVERAGE(Data!W678), " ")</f>
        <v>375458</v>
      </c>
      <c r="V670" s="66">
        <f>IFERROR(AVERAGE(Data!X678), " ")</f>
        <v>54600</v>
      </c>
      <c r="W670" s="66">
        <f>IFERROR(AVERAGE(Data!Y678), " ")</f>
        <v>759858</v>
      </c>
      <c r="X670" s="66">
        <f>IFERROR(AVERAGE(Data!Z678), " ")</f>
        <v>577866.5</v>
      </c>
      <c r="Y670" s="66">
        <f>IFERROR(AVERAGE(Data!AA678), " ")</f>
        <v>336422</v>
      </c>
      <c r="Z670" s="67">
        <f>IFERROR(AVERAGE(Data!AB678), " ")</f>
        <v>41.69846153846153</v>
      </c>
      <c r="AA670" s="67">
        <f>IFERROR(AVERAGE(Data!AC678), " ")</f>
        <v>70.092056367048087</v>
      </c>
      <c r="AB670" s="67">
        <f>IFERROR(AVERAGE(Data!AD678), " ")</f>
        <v>71.768344519680639</v>
      </c>
      <c r="AC670" s="66">
        <f>IFERROR(AVERAGE(Data!AF678), "  ")</f>
        <v>3100</v>
      </c>
      <c r="AD670" s="66">
        <f>IFERROR(AVERAGE(Data!AG678), "  ")</f>
        <v>1750</v>
      </c>
      <c r="AE670" s="66">
        <f>IFERROR(AVERAGE(Data!AH678), "  ")</f>
        <v>9800</v>
      </c>
      <c r="AF670" s="66">
        <f>IFERROR(AVERAGE(Data!AI678), "  ")</f>
        <v>14650</v>
      </c>
      <c r="AG670" s="66">
        <f>IFERROR(AVERAGE(Data!AJ678), "  ")</f>
        <v>11037.5</v>
      </c>
      <c r="AH670" s="66">
        <f>IFERROR(AVERAGE(Data!AK678), "  ")</f>
        <v>6865.5</v>
      </c>
      <c r="AI670" s="67">
        <f>IFERROR(AVERAGE(Data!AL678), "  ")</f>
        <v>372.58064516129031</v>
      </c>
      <c r="AJ670" s="67">
        <f>IFERROR(AVERAGE(Data!AM678), "  ")</f>
        <v>90.301724137931032</v>
      </c>
      <c r="AK670" s="67">
        <f>IFERROR(AVERAGE(Data!AN678), "  ")</f>
        <v>60.767606146675405</v>
      </c>
      <c r="AL670" s="66">
        <f>IFERROR(AVERAGE(Data!AP678),"  ")</f>
        <v>424700</v>
      </c>
      <c r="AM670" s="66">
        <f>IFERROR(AVERAGE(Data!AQ678),"  ")</f>
        <v>463526</v>
      </c>
      <c r="AN670" s="66">
        <f>IFERROR(AVERAGE(Data!AR678),"  ")</f>
        <v>70000</v>
      </c>
      <c r="AO670" s="66">
        <f>IFERROR(AVERAGE(Data!AS678),"  ")</f>
        <v>958226</v>
      </c>
      <c r="AP670" s="66">
        <f>IFERROR(AVERAGE(Data!AT678),"  ")</f>
        <v>825131</v>
      </c>
      <c r="AQ670" s="66">
        <f>IFERROR(AVERAGE(Data!AU678),"  ")</f>
        <v>588849.16666666674</v>
      </c>
      <c r="AR670" s="67">
        <f>IFERROR(AVERAGE(Data!AV678),"  ")</f>
        <v>29.999810065961373</v>
      </c>
      <c r="AS670" s="67">
        <f>IFERROR(AVERAGE(Data!AW678),"  ")</f>
        <v>31.349658167039895</v>
      </c>
      <c r="AT670" s="67">
        <f>IFERROR(AVERAGE(Data!AX678),"  ")</f>
        <v>40.126036803425876</v>
      </c>
      <c r="AU670" s="66">
        <f>IFERROR(AVERAGE(Data!AZ678), "  ")</f>
        <v>176.06800000000001</v>
      </c>
      <c r="AV670" s="66">
        <f>IFERROR(AVERAGE(Data!BA678), "  ")</f>
        <v>7.65</v>
      </c>
      <c r="AW670" s="66">
        <f>IFERROR(AVERAGE(Data!BB678), "  ")</f>
        <v>759.85799999999995</v>
      </c>
      <c r="AX670" s="66">
        <f>IFERROR(AVERAGE(Data!BC678), "  ")</f>
        <v>14.65</v>
      </c>
      <c r="AY670" s="66">
        <f>IFERROR(AVERAGE(Data!BD678), "  ")</f>
        <v>958.226</v>
      </c>
      <c r="AZ670" s="66">
        <f>IFERROR(AVERAGE(Data!BE678), "  ")</f>
        <v>16183.270999999997</v>
      </c>
      <c r="BA670" s="66">
        <f>IFERROR(AVERAGE(Data!BF678), "  ")</f>
        <v>1543.095</v>
      </c>
      <c r="BB670" s="66">
        <f>IFERROR(AVERAGE(Data!BG678), "  ")</f>
        <v>9297.7279999999992</v>
      </c>
      <c r="BC670" s="66">
        <f>IFERROR(AVERAGE(Data!BH678), "  ")</f>
        <v>256.3</v>
      </c>
      <c r="BD670" s="66">
        <f>IFERROR(AVERAGE(Data!BI678), "  ")</f>
        <v>27280.393999999989</v>
      </c>
    </row>
    <row r="671" spans="1:56" x14ac:dyDescent="0.25">
      <c r="A671" s="59">
        <f t="shared" si="10"/>
        <v>42308</v>
      </c>
      <c r="B671" s="66">
        <f>IFERROR(AVERAGE(Data!B679),"  ")</f>
        <v>114040</v>
      </c>
      <c r="C671" s="66">
        <f>IFERROR(AVERAGE(Data!C679),"  ")</f>
        <v>77184</v>
      </c>
      <c r="D671" s="66">
        <f>IFERROR(AVERAGE(Data!D679),"  ")</f>
        <v>0</v>
      </c>
      <c r="E671" s="66">
        <f>IFERROR(AVERAGE(Data!E679),"  ")</f>
        <v>191224</v>
      </c>
      <c r="F671" s="66">
        <f>IFERROR(AVERAGE(Data!F679),"  ")</f>
        <v>189945.5</v>
      </c>
      <c r="G671" s="66">
        <f>IFERROR(AVERAGE(Data!G679),"  ")</f>
        <v>210812.66666666666</v>
      </c>
      <c r="H671" s="67">
        <f>IFERROR(AVERAGE(Data!H679),"  ")</f>
        <v>59.953157674613131</v>
      </c>
      <c r="I671" s="67">
        <f>IFERROR(AVERAGE(Data!I679),"  ")</f>
        <v>-10.088907349619014</v>
      </c>
      <c r="J671" s="67">
        <f>IFERROR(AVERAGE(Data!J679),"  ")</f>
        <v>-9.8984406376593448</v>
      </c>
      <c r="K671" s="66">
        <f>IFERROR(AVERAGE(Data!L679),"  ")</f>
        <v>1600</v>
      </c>
      <c r="L671" s="66">
        <f>IFERROR(AVERAGE(Data!M679),"  ")</f>
        <v>0</v>
      </c>
      <c r="M671" s="66">
        <f>IFERROR(AVERAGE(Data!N679),"  ")</f>
        <v>1400</v>
      </c>
      <c r="N671" s="66">
        <f>IFERROR(AVERAGE(Data!O679),"  ")</f>
        <v>3000</v>
      </c>
      <c r="O671" s="66">
        <f>IFERROR(AVERAGE(Data!P679),"  ")</f>
        <v>7375</v>
      </c>
      <c r="P671" s="66">
        <f>IFERROR(AVERAGE(Data!Q679),"  ")</f>
        <v>20732.5</v>
      </c>
      <c r="Q671" s="67">
        <f>IFERROR(AVERAGE(Data!R679),"  ")</f>
        <v>-65.714285714285708</v>
      </c>
      <c r="R671" s="67">
        <f>IFERROR(AVERAGE(Data!S679),"  ")</f>
        <v>-38.464747601168128</v>
      </c>
      <c r="S671" s="67">
        <f>IFERROR(AVERAGE(Data!T679),"  ")</f>
        <v>-64.42783070059086</v>
      </c>
      <c r="T671" s="66">
        <f>IFERROR(AVERAGE(Data!V679), " ")</f>
        <v>397300</v>
      </c>
      <c r="U671" s="66">
        <f>IFERROR(AVERAGE(Data!W679), " ")</f>
        <v>291895</v>
      </c>
      <c r="V671" s="66">
        <f>IFERROR(AVERAGE(Data!X679), " ")</f>
        <v>70000</v>
      </c>
      <c r="W671" s="66">
        <f>IFERROR(AVERAGE(Data!Y679), " ")</f>
        <v>759195</v>
      </c>
      <c r="X671" s="66">
        <f>IFERROR(AVERAGE(Data!Z679), " ")</f>
        <v>635940.25</v>
      </c>
      <c r="Y671" s="66">
        <f>IFERROR(AVERAGE(Data!AA679), " ")</f>
        <v>461175.83333333331</v>
      </c>
      <c r="Z671" s="67">
        <f>IFERROR(AVERAGE(Data!AB679), " ")</f>
        <v>9.7943511649095427</v>
      </c>
      <c r="AA671" s="67">
        <f>IFERROR(AVERAGE(Data!AC679), " ")</f>
        <v>32.651985273411846</v>
      </c>
      <c r="AB671" s="67">
        <f>IFERROR(AVERAGE(Data!AD679), " ")</f>
        <v>37.895397814644106</v>
      </c>
      <c r="AC671" s="66">
        <f>IFERROR(AVERAGE(Data!AF679), "  ")</f>
        <v>0</v>
      </c>
      <c r="AD671" s="66">
        <f>IFERROR(AVERAGE(Data!AG679), "  ")</f>
        <v>0</v>
      </c>
      <c r="AE671" s="66">
        <f>IFERROR(AVERAGE(Data!AH679), "  ")</f>
        <v>5600</v>
      </c>
      <c r="AF671" s="66">
        <f>IFERROR(AVERAGE(Data!AI679), "  ")</f>
        <v>5600</v>
      </c>
      <c r="AG671" s="66">
        <f>IFERROR(AVERAGE(Data!AJ679), "  ")</f>
        <v>11037.5</v>
      </c>
      <c r="AH671" s="66">
        <f>IFERROR(AVERAGE(Data!AK679), "  ")</f>
        <v>7711.333333333333</v>
      </c>
      <c r="AI671" s="67">
        <f>IFERROR(AVERAGE(Data!AL679), "  ")</f>
        <v>-70.053475935828885</v>
      </c>
      <c r="AJ671" s="67">
        <f>IFERROR(AVERAGE(Data!AM679), "  ")</f>
        <v>46.192052980132445</v>
      </c>
      <c r="AK671" s="67">
        <f>IFERROR(AVERAGE(Data!AN679), "  ")</f>
        <v>43.133483184922625</v>
      </c>
      <c r="AL671" s="66">
        <f>IFERROR(AVERAGE(Data!AP679),"  ")</f>
        <v>512940</v>
      </c>
      <c r="AM671" s="66">
        <f>IFERROR(AVERAGE(Data!AQ679),"  ")</f>
        <v>369079</v>
      </c>
      <c r="AN671" s="66">
        <f>IFERROR(AVERAGE(Data!AR679),"  ")</f>
        <v>77000</v>
      </c>
      <c r="AO671" s="66">
        <f>IFERROR(AVERAGE(Data!AS679),"  ")</f>
        <v>959019</v>
      </c>
      <c r="AP671" s="66">
        <f>IFERROR(AVERAGE(Data!AT679),"  ")</f>
        <v>844298.25</v>
      </c>
      <c r="AQ671" s="66">
        <f>IFERROR(AVERAGE(Data!AU679),"  ")</f>
        <v>700432.33333333337</v>
      </c>
      <c r="AR671" s="67">
        <f>IFERROR(AVERAGE(Data!AV679),"  ")</f>
        <v>14.37725857812444</v>
      </c>
      <c r="AS671" s="67">
        <f>IFERROR(AVERAGE(Data!AW679),"  ")</f>
        <v>18.881884203623134</v>
      </c>
      <c r="AT671" s="67">
        <f>IFERROR(AVERAGE(Data!AX679),"  ")</f>
        <v>20.539588168640609</v>
      </c>
      <c r="AU671" s="66">
        <f>IFERROR(AVERAGE(Data!AZ679), "  ")</f>
        <v>191.22399999999999</v>
      </c>
      <c r="AV671" s="66">
        <f>IFERROR(AVERAGE(Data!BA679), "  ")</f>
        <v>3</v>
      </c>
      <c r="AW671" s="66">
        <f>IFERROR(AVERAGE(Data!BB679), "  ")</f>
        <v>759.19500000000005</v>
      </c>
      <c r="AX671" s="66">
        <f>IFERROR(AVERAGE(Data!BC679), "  ")</f>
        <v>5.6</v>
      </c>
      <c r="AY671" s="66">
        <f>IFERROR(AVERAGE(Data!BD679), "  ")</f>
        <v>959.01900000000001</v>
      </c>
      <c r="AZ671" s="66">
        <f>IFERROR(AVERAGE(Data!BE679), "  ")</f>
        <v>16374.494999999997</v>
      </c>
      <c r="BA671" s="66">
        <f>IFERROR(AVERAGE(Data!BF679), "  ")</f>
        <v>1546.095</v>
      </c>
      <c r="BB671" s="66">
        <f>IFERROR(AVERAGE(Data!BG679), "  ")</f>
        <v>10056.922999999999</v>
      </c>
      <c r="BC671" s="66">
        <f>IFERROR(AVERAGE(Data!BH679), "  ")</f>
        <v>261.90000000000003</v>
      </c>
      <c r="BD671" s="66">
        <f>IFERROR(AVERAGE(Data!BI679), "  ")</f>
        <v>28239.41299999999</v>
      </c>
    </row>
    <row r="672" spans="1:56" x14ac:dyDescent="0.25">
      <c r="A672" s="59">
        <f t="shared" si="10"/>
        <v>42315</v>
      </c>
      <c r="B672" s="66">
        <f>IFERROR(AVERAGE(Data!B680),"  ")</f>
        <v>267100</v>
      </c>
      <c r="C672" s="66">
        <f>IFERROR(AVERAGE(Data!C680),"  ")</f>
        <v>84551</v>
      </c>
      <c r="D672" s="66">
        <f>IFERROR(AVERAGE(Data!D680),"  ")</f>
        <v>0</v>
      </c>
      <c r="E672" s="66">
        <f>IFERROR(AVERAGE(Data!E680),"  ")</f>
        <v>351651</v>
      </c>
      <c r="F672" s="66">
        <f>IFERROR(AVERAGE(Data!F680),"  ")</f>
        <v>216623.25</v>
      </c>
      <c r="G672" s="66">
        <f>IFERROR(AVERAGE(Data!G680),"  ")</f>
        <v>222858.5</v>
      </c>
      <c r="H672" s="67">
        <f>IFERROR(AVERAGE(Data!H680),"  ")</f>
        <v>44.148800983808158</v>
      </c>
      <c r="I672" s="67">
        <f>IFERROR(AVERAGE(Data!I680),"  ")</f>
        <v>8.7401973026189452</v>
      </c>
      <c r="J672" s="67">
        <f>IFERROR(AVERAGE(Data!J680),"  ")</f>
        <v>-2.7978515515450386</v>
      </c>
      <c r="K672" s="66">
        <f>IFERROR(AVERAGE(Data!L680),"  ")</f>
        <v>3100</v>
      </c>
      <c r="L672" s="66">
        <f>IFERROR(AVERAGE(Data!M680),"  ")</f>
        <v>7000</v>
      </c>
      <c r="M672" s="66">
        <f>IFERROR(AVERAGE(Data!N680),"  ")</f>
        <v>5600</v>
      </c>
      <c r="N672" s="66">
        <f>IFERROR(AVERAGE(Data!O680),"  ")</f>
        <v>15700</v>
      </c>
      <c r="O672" s="66">
        <f>IFERROR(AVERAGE(Data!P680),"  ")</f>
        <v>7400</v>
      </c>
      <c r="P672" s="66">
        <f>IFERROR(AVERAGE(Data!Q680),"  ")</f>
        <v>15902.25</v>
      </c>
      <c r="Q672" s="67">
        <f>IFERROR(AVERAGE(Data!R680),"  ")</f>
        <v>99.314459819728327</v>
      </c>
      <c r="R672" s="67">
        <f>IFERROR(AVERAGE(Data!S680),"  ")</f>
        <v>-17.380746364473719</v>
      </c>
      <c r="S672" s="67">
        <f>IFERROR(AVERAGE(Data!T680),"  ")</f>
        <v>-53.465704538665918</v>
      </c>
      <c r="T672" s="66">
        <f>IFERROR(AVERAGE(Data!V680), " ")</f>
        <v>195400</v>
      </c>
      <c r="U672" s="66">
        <f>IFERROR(AVERAGE(Data!W680), " ")</f>
        <v>170308</v>
      </c>
      <c r="V672" s="66">
        <f>IFERROR(AVERAGE(Data!X680), " ")</f>
        <v>26600</v>
      </c>
      <c r="W672" s="66">
        <f>IFERROR(AVERAGE(Data!Y680), " ")</f>
        <v>392308</v>
      </c>
      <c r="X672" s="66">
        <f>IFERROR(AVERAGE(Data!Z680), " ")</f>
        <v>626940.25</v>
      </c>
      <c r="Y672" s="66">
        <f>IFERROR(AVERAGE(Data!AA680), " ")</f>
        <v>524298.5</v>
      </c>
      <c r="Z672" s="67">
        <f>IFERROR(AVERAGE(Data!AB680), " ")</f>
        <v>-51.114755242315347</v>
      </c>
      <c r="AA672" s="67">
        <f>IFERROR(AVERAGE(Data!AC680), " ")</f>
        <v>5.3535899254220531</v>
      </c>
      <c r="AB672" s="67">
        <f>IFERROR(AVERAGE(Data!AD680), " ")</f>
        <v>19.576968082113531</v>
      </c>
      <c r="AC672" s="66">
        <f>IFERROR(AVERAGE(Data!AF680), "  ")</f>
        <v>26100</v>
      </c>
      <c r="AD672" s="66" t="str">
        <f>IFERROR(AVERAGE(Data!AG680), "  ")</f>
        <v xml:space="preserve">  </v>
      </c>
      <c r="AE672" s="66">
        <f>IFERROR(AVERAGE(Data!AH680), "  ")</f>
        <v>2800</v>
      </c>
      <c r="AF672" s="66">
        <f>IFERROR(AVERAGE(Data!AI680), "  ")</f>
        <v>28900</v>
      </c>
      <c r="AG672" s="66">
        <f>IFERROR(AVERAGE(Data!AJ680), "  ")</f>
        <v>16137.5</v>
      </c>
      <c r="AH672" s="66">
        <f>IFERROR(AVERAGE(Data!AK680), "  ")</f>
        <v>7304.166666666667</v>
      </c>
      <c r="AI672" s="67" t="str">
        <f>IFERROR(AVERAGE(Data!AL680), "  ")</f>
        <v xml:space="preserve">  </v>
      </c>
      <c r="AJ672" s="67">
        <f>IFERROR(AVERAGE(Data!AM680), "  ")</f>
        <v>148.26923076923077</v>
      </c>
      <c r="AK672" s="67">
        <f>IFERROR(AVERAGE(Data!AN680), "  ")</f>
        <v>120.93553907586991</v>
      </c>
      <c r="AL672" s="66">
        <f>IFERROR(AVERAGE(Data!AP680),"  ")</f>
        <v>491700</v>
      </c>
      <c r="AM672" s="66">
        <f>IFERROR(AVERAGE(Data!AQ680),"  ")</f>
        <v>261859</v>
      </c>
      <c r="AN672" s="66">
        <f>IFERROR(AVERAGE(Data!AR680),"  ")</f>
        <v>35000</v>
      </c>
      <c r="AO672" s="66">
        <f>IFERROR(AVERAGE(Data!AS680),"  ")</f>
        <v>788559</v>
      </c>
      <c r="AP672" s="66">
        <f>IFERROR(AVERAGE(Data!AT680),"  ")</f>
        <v>867101</v>
      </c>
      <c r="AQ672" s="66">
        <f>IFERROR(AVERAGE(Data!AU680),"  ")</f>
        <v>770363.41666666663</v>
      </c>
      <c r="AR672" s="67">
        <f>IFERROR(AVERAGE(Data!AV680),"  ")</f>
        <v>-25.207927271692586</v>
      </c>
      <c r="AS672" s="67">
        <f>IFERROR(AVERAGE(Data!AW680),"  ")</f>
        <v>7.082490223840554</v>
      </c>
      <c r="AT672" s="67">
        <f>IFERROR(AVERAGE(Data!AX680),"  ")</f>
        <v>12.557395800531811</v>
      </c>
      <c r="AU672" s="66">
        <f>IFERROR(AVERAGE(Data!AZ680), "  ")</f>
        <v>351.65100000000001</v>
      </c>
      <c r="AV672" s="66">
        <f>IFERROR(AVERAGE(Data!BA680), "  ")</f>
        <v>15.7</v>
      </c>
      <c r="AW672" s="66">
        <f>IFERROR(AVERAGE(Data!BB680), "  ")</f>
        <v>392.30799999999999</v>
      </c>
      <c r="AX672" s="66">
        <f>IFERROR(AVERAGE(Data!BC680), "  ")</f>
        <v>28.9</v>
      </c>
      <c r="AY672" s="66">
        <f>IFERROR(AVERAGE(Data!BD680), "  ")</f>
        <v>788.55899999999997</v>
      </c>
      <c r="AZ672" s="66">
        <f>IFERROR(AVERAGE(Data!BE680), "  ")</f>
        <v>16726.145999999997</v>
      </c>
      <c r="BA672" s="66">
        <f>IFERROR(AVERAGE(Data!BF680), "  ")</f>
        <v>1561.7950000000001</v>
      </c>
      <c r="BB672" s="66">
        <f>IFERROR(AVERAGE(Data!BG680), "  ")</f>
        <v>10449.231</v>
      </c>
      <c r="BC672" s="66">
        <f>IFERROR(AVERAGE(Data!BH680), "  ")</f>
        <v>290.8</v>
      </c>
      <c r="BD672" s="66">
        <f>IFERROR(AVERAGE(Data!BI680), "  ")</f>
        <v>29027.971999999991</v>
      </c>
    </row>
    <row r="673" spans="1:56" x14ac:dyDescent="0.25">
      <c r="A673" s="59">
        <f t="shared" si="10"/>
        <v>42322</v>
      </c>
      <c r="B673" s="66">
        <f>IFERROR(AVERAGE(Data!B681),"  ")</f>
        <v>224448</v>
      </c>
      <c r="C673" s="66">
        <f>IFERROR(AVERAGE(Data!C681),"  ")</f>
        <v>70200</v>
      </c>
      <c r="D673" s="66" t="str">
        <f>IFERROR(AVERAGE(Data!D681),"  ")</f>
        <v xml:space="preserve">  </v>
      </c>
      <c r="E673" s="66">
        <f>IFERROR(AVERAGE(Data!E681),"  ")</f>
        <v>294648</v>
      </c>
      <c r="F673" s="66">
        <f>IFERROR(AVERAGE(Data!F681),"  ")</f>
        <v>253397.75</v>
      </c>
      <c r="G673" s="66">
        <f>IFERROR(AVERAGE(Data!G681),"  ")</f>
        <v>237843.91666666666</v>
      </c>
      <c r="H673" s="67">
        <f>IFERROR(AVERAGE(Data!H681),"  ")</f>
        <v>-10.284266679658005</v>
      </c>
      <c r="I673" s="67">
        <f>IFERROR(AVERAGE(Data!I681),"  ")</f>
        <v>14.728140789974109</v>
      </c>
      <c r="J673" s="67">
        <f>IFERROR(AVERAGE(Data!J681),"  ")</f>
        <v>6.5395127827178046</v>
      </c>
      <c r="K673" s="66">
        <f>IFERROR(AVERAGE(Data!L681),"  ")</f>
        <v>3200</v>
      </c>
      <c r="L673" s="66">
        <f>IFERROR(AVERAGE(Data!M681),"  ")</f>
        <v>0</v>
      </c>
      <c r="M673" s="66">
        <f>IFERROR(AVERAGE(Data!N681),"  ")</f>
        <v>1400</v>
      </c>
      <c r="N673" s="66">
        <f>IFERROR(AVERAGE(Data!O681),"  ")</f>
        <v>4600</v>
      </c>
      <c r="O673" s="66">
        <f>IFERROR(AVERAGE(Data!P681),"  ")</f>
        <v>7737.5</v>
      </c>
      <c r="P673" s="66">
        <f>IFERROR(AVERAGE(Data!Q681),"  ")</f>
        <v>13027.25</v>
      </c>
      <c r="Q673" s="67">
        <f>IFERROR(AVERAGE(Data!R681),"  ")</f>
        <v>46.031746031746025</v>
      </c>
      <c r="R673" s="67">
        <f>IFERROR(AVERAGE(Data!S681),"  ")</f>
        <v>19.143858028255757</v>
      </c>
      <c r="S673" s="67">
        <f>IFERROR(AVERAGE(Data!T681),"  ")</f>
        <v>-40.605269723080461</v>
      </c>
      <c r="T673" s="66">
        <f>IFERROR(AVERAGE(Data!V681), " ")</f>
        <v>218800</v>
      </c>
      <c r="U673" s="66">
        <f>IFERROR(AVERAGE(Data!W681), " ")</f>
        <v>176766</v>
      </c>
      <c r="V673" s="66">
        <f>IFERROR(AVERAGE(Data!X681), " ")</f>
        <v>66600</v>
      </c>
      <c r="W673" s="66">
        <f>IFERROR(AVERAGE(Data!Y681), " ")</f>
        <v>462166</v>
      </c>
      <c r="X673" s="66">
        <f>IFERROR(AVERAGE(Data!Z681), " ")</f>
        <v>593381.75</v>
      </c>
      <c r="Y673" s="66">
        <f>IFERROR(AVERAGE(Data!AA681), " ")</f>
        <v>546594.5</v>
      </c>
      <c r="Z673" s="67">
        <f>IFERROR(AVERAGE(Data!AB681), " ")</f>
        <v>-36.457091632534933</v>
      </c>
      <c r="AA673" s="67">
        <f>IFERROR(AVERAGE(Data!AC681), " ")</f>
        <v>-13.92645736788034</v>
      </c>
      <c r="AB673" s="67">
        <f>IFERROR(AVERAGE(Data!AD681), " ")</f>
        <v>8.5597732871443011</v>
      </c>
      <c r="AC673" s="66">
        <f>IFERROR(AVERAGE(Data!AF681), "  ")</f>
        <v>0</v>
      </c>
      <c r="AD673" s="66">
        <f>IFERROR(AVERAGE(Data!AG681), "  ")</f>
        <v>6900</v>
      </c>
      <c r="AE673" s="66">
        <f>IFERROR(AVERAGE(Data!AH681), "  ")</f>
        <v>1400</v>
      </c>
      <c r="AF673" s="66">
        <f>IFERROR(AVERAGE(Data!AI681), "  ")</f>
        <v>8300</v>
      </c>
      <c r="AG673" s="66">
        <f>IFERROR(AVERAGE(Data!AJ681), "  ")</f>
        <v>14362.5</v>
      </c>
      <c r="AH673" s="66">
        <f>IFERROR(AVERAGE(Data!AK681), "  ")</f>
        <v>5987.5</v>
      </c>
      <c r="AI673" s="67">
        <f>IFERROR(AVERAGE(Data!AL681), "  ")</f>
        <v>418.75</v>
      </c>
      <c r="AJ673" s="67">
        <f>IFERROR(AVERAGE(Data!AM681), "  ")</f>
        <v>145.51282051282053</v>
      </c>
      <c r="AK673" s="67">
        <f>IFERROR(AVERAGE(Data!AN681), "  ")</f>
        <v>139.87473903966597</v>
      </c>
      <c r="AL673" s="66">
        <f>IFERROR(AVERAGE(Data!AP681),"  ")</f>
        <v>446448</v>
      </c>
      <c r="AM673" s="66">
        <f>IFERROR(AVERAGE(Data!AQ681),"  ")</f>
        <v>253866</v>
      </c>
      <c r="AN673" s="66">
        <f>IFERROR(AVERAGE(Data!AR681),"  ")</f>
        <v>69400</v>
      </c>
      <c r="AO673" s="66">
        <f>IFERROR(AVERAGE(Data!AS681),"  ")</f>
        <v>769714</v>
      </c>
      <c r="AP673" s="66">
        <f>IFERROR(AVERAGE(Data!AT681),"  ")</f>
        <v>868879.5</v>
      </c>
      <c r="AQ673" s="66">
        <f>IFERROR(AVERAGE(Data!AU681),"  ")</f>
        <v>803453.16666666663</v>
      </c>
      <c r="AR673" s="67">
        <f>IFERROR(AVERAGE(Data!AV681),"  ")</f>
        <v>-27.419913003546426</v>
      </c>
      <c r="AS673" s="67">
        <f>IFERROR(AVERAGE(Data!AW681),"  ")</f>
        <v>-5.8228823603690198</v>
      </c>
      <c r="AT673" s="67">
        <f>IFERROR(AVERAGE(Data!AX681),"  ")</f>
        <v>8.1431421329473999</v>
      </c>
      <c r="AU673" s="66">
        <f>IFERROR(AVERAGE(Data!AZ681), "  ")</f>
        <v>294.64800000000002</v>
      </c>
      <c r="AV673" s="66">
        <f>IFERROR(AVERAGE(Data!BA681), "  ")</f>
        <v>4.5999999999999996</v>
      </c>
      <c r="AW673" s="66">
        <f>IFERROR(AVERAGE(Data!BB681), "  ")</f>
        <v>462.166</v>
      </c>
      <c r="AX673" s="66">
        <f>IFERROR(AVERAGE(Data!BC681), "  ")</f>
        <v>8.3000000000000007</v>
      </c>
      <c r="AY673" s="66">
        <f>IFERROR(AVERAGE(Data!BD681), "  ")</f>
        <v>769.71400000000006</v>
      </c>
      <c r="AZ673" s="66">
        <f>IFERROR(AVERAGE(Data!BE681), "  ")</f>
        <v>17020.793999999998</v>
      </c>
      <c r="BA673" s="66">
        <f>IFERROR(AVERAGE(Data!BF681), "  ")</f>
        <v>1566.395</v>
      </c>
      <c r="BB673" s="66">
        <f>IFERROR(AVERAGE(Data!BG681), "  ")</f>
        <v>10911.396999999999</v>
      </c>
      <c r="BC673" s="66">
        <f>IFERROR(AVERAGE(Data!BH681), "  ")</f>
        <v>299.10000000000002</v>
      </c>
      <c r="BD673" s="66">
        <f>IFERROR(AVERAGE(Data!BI681), "  ")</f>
        <v>29797.685999999991</v>
      </c>
    </row>
    <row r="674" spans="1:56" x14ac:dyDescent="0.25">
      <c r="A674" s="59">
        <f t="shared" si="10"/>
        <v>42329</v>
      </c>
      <c r="B674" s="66">
        <f>IFERROR(AVERAGE(Data!B682),"  ")</f>
        <v>306516</v>
      </c>
      <c r="C674" s="66">
        <f>IFERROR(AVERAGE(Data!C682),"  ")</f>
        <v>64908</v>
      </c>
      <c r="D674" s="66" t="str">
        <f>IFERROR(AVERAGE(Data!D682),"  ")</f>
        <v xml:space="preserve">  </v>
      </c>
      <c r="E674" s="66">
        <f>IFERROR(AVERAGE(Data!E682),"  ")</f>
        <v>371424</v>
      </c>
      <c r="F674" s="66">
        <f>IFERROR(AVERAGE(Data!F682),"  ")</f>
        <v>302236.75</v>
      </c>
      <c r="G674" s="66">
        <f>IFERROR(AVERAGE(Data!G682),"  ")</f>
        <v>282245</v>
      </c>
      <c r="H674" s="67">
        <f>IFERROR(AVERAGE(Data!H682),"  ")</f>
        <v>-12.337974982298794</v>
      </c>
      <c r="I674" s="67">
        <f>IFERROR(AVERAGE(Data!I682),"  ")</f>
        <v>8.3650943328576588</v>
      </c>
      <c r="J674" s="67">
        <f>IFERROR(AVERAGE(Data!J682),"  ")</f>
        <v>7.0831192758064709</v>
      </c>
      <c r="K674" s="66">
        <f>IFERROR(AVERAGE(Data!L682),"  ")</f>
        <v>4700</v>
      </c>
      <c r="L674" s="66">
        <f>IFERROR(AVERAGE(Data!M682),"  ")</f>
        <v>5250</v>
      </c>
      <c r="M674" s="66">
        <f>IFERROR(AVERAGE(Data!N682),"  ")</f>
        <v>1400</v>
      </c>
      <c r="N674" s="66">
        <f>IFERROR(AVERAGE(Data!O682),"  ")</f>
        <v>11350</v>
      </c>
      <c r="O674" s="66">
        <f>IFERROR(AVERAGE(Data!P682),"  ")</f>
        <v>8662.5</v>
      </c>
      <c r="P674" s="66">
        <f>IFERROR(AVERAGE(Data!Q682),"  ")</f>
        <v>12348.083333333334</v>
      </c>
      <c r="Q674" s="67">
        <f>IFERROR(AVERAGE(Data!R682),"  ")</f>
        <v>656.66666666666663</v>
      </c>
      <c r="R674" s="67">
        <f>IFERROR(AVERAGE(Data!S682),"  ")</f>
        <v>62.851905813789543</v>
      </c>
      <c r="S674" s="67">
        <f>IFERROR(AVERAGE(Data!T682),"  ")</f>
        <v>-29.847412216470847</v>
      </c>
      <c r="T674" s="66">
        <f>IFERROR(AVERAGE(Data!V682), " ")</f>
        <v>240624</v>
      </c>
      <c r="U674" s="66">
        <f>IFERROR(AVERAGE(Data!W682), " ")</f>
        <v>143369</v>
      </c>
      <c r="V674" s="66">
        <f>IFERROR(AVERAGE(Data!X682), " ")</f>
        <v>49000</v>
      </c>
      <c r="W674" s="66">
        <f>IFERROR(AVERAGE(Data!Y682), " ")</f>
        <v>432993</v>
      </c>
      <c r="X674" s="66">
        <f>IFERROR(AVERAGE(Data!Z682), " ")</f>
        <v>511665.5</v>
      </c>
      <c r="Y674" s="66">
        <f>IFERROR(AVERAGE(Data!AA682), " ")</f>
        <v>545373.66666666663</v>
      </c>
      <c r="Z674" s="67">
        <f>IFERROR(AVERAGE(Data!AB682), " ")</f>
        <v>-19.986510209738519</v>
      </c>
      <c r="AA674" s="67">
        <f>IFERROR(AVERAGE(Data!AC682), " ")</f>
        <v>-25.911534550583049</v>
      </c>
      <c r="AB674" s="67">
        <f>IFERROR(AVERAGE(Data!AD682), " ")</f>
        <v>-6.1807470229891193</v>
      </c>
      <c r="AC674" s="66">
        <f>IFERROR(AVERAGE(Data!AF682), "  ")</f>
        <v>4500</v>
      </c>
      <c r="AD674" s="66">
        <f>IFERROR(AVERAGE(Data!AG682), "  ")</f>
        <v>5250</v>
      </c>
      <c r="AE674" s="66">
        <f>IFERROR(AVERAGE(Data!AH682), "  ")</f>
        <v>1400</v>
      </c>
      <c r="AF674" s="66">
        <f>IFERROR(AVERAGE(Data!AI682), "  ")</f>
        <v>11150</v>
      </c>
      <c r="AG674" s="66">
        <f>IFERROR(AVERAGE(Data!AJ682), "  ")</f>
        <v>13487.5</v>
      </c>
      <c r="AH674" s="66">
        <f>IFERROR(AVERAGE(Data!AK682), "  ")</f>
        <v>5795.833333333333</v>
      </c>
      <c r="AI674" s="67">
        <f>IFERROR(AVERAGE(Data!AL682), "  ")</f>
        <v>596.875</v>
      </c>
      <c r="AJ674" s="67">
        <f>IFERROR(AVERAGE(Data!AM682), "  ")</f>
        <v>146.34703196347033</v>
      </c>
      <c r="AK674" s="67">
        <f>IFERROR(AVERAGE(Data!AN682), "  ")</f>
        <v>132.71028037383178</v>
      </c>
      <c r="AL674" s="66">
        <f>IFERROR(AVERAGE(Data!AP682),"  ")</f>
        <v>556340</v>
      </c>
      <c r="AM674" s="66">
        <f>IFERROR(AVERAGE(Data!AQ682),"  ")</f>
        <v>218777</v>
      </c>
      <c r="AN674" s="66">
        <f>IFERROR(AVERAGE(Data!AR682),"  ")</f>
        <v>51800</v>
      </c>
      <c r="AO674" s="66">
        <f>IFERROR(AVERAGE(Data!AS682),"  ")</f>
        <v>826917</v>
      </c>
      <c r="AP674" s="66">
        <f>IFERROR(AVERAGE(Data!AT682),"  ")</f>
        <v>836052.25</v>
      </c>
      <c r="AQ674" s="66">
        <f>IFERROR(AVERAGE(Data!AU682),"  ")</f>
        <v>845762.58333333337</v>
      </c>
      <c r="AR674" s="67">
        <f>IFERROR(AVERAGE(Data!AV682),"  ")</f>
        <v>-14.570277390361074</v>
      </c>
      <c r="AS674" s="67">
        <f>IFERROR(AVERAGE(Data!AW682),"  ")</f>
        <v>-14.715915147638848</v>
      </c>
      <c r="AT674" s="67">
        <f>IFERROR(AVERAGE(Data!AX682),"  ")</f>
        <v>-1.1481157389421126</v>
      </c>
      <c r="AU674" s="66">
        <f>IFERROR(AVERAGE(Data!AZ682), "  ")</f>
        <v>371.42399999999998</v>
      </c>
      <c r="AV674" s="66">
        <f>IFERROR(AVERAGE(Data!BA682), "  ")</f>
        <v>11.35</v>
      </c>
      <c r="AW674" s="66">
        <f>IFERROR(AVERAGE(Data!BB682), "  ")</f>
        <v>432.99299999999999</v>
      </c>
      <c r="AX674" s="66">
        <f>IFERROR(AVERAGE(Data!BC682), "  ")</f>
        <v>11.15</v>
      </c>
      <c r="AY674" s="66">
        <f>IFERROR(AVERAGE(Data!BD682), "  ")</f>
        <v>826.91700000000003</v>
      </c>
      <c r="AZ674" s="66">
        <f>IFERROR(AVERAGE(Data!BE682), "  ")</f>
        <v>17392.217999999997</v>
      </c>
      <c r="BA674" s="66">
        <f>IFERROR(AVERAGE(Data!BF682), "  ")</f>
        <v>1577.7449999999999</v>
      </c>
      <c r="BB674" s="66">
        <f>IFERROR(AVERAGE(Data!BG682), "  ")</f>
        <v>11344.39</v>
      </c>
      <c r="BC674" s="66">
        <f>IFERROR(AVERAGE(Data!BH682), "  ")</f>
        <v>310.25</v>
      </c>
      <c r="BD674" s="66">
        <f>IFERROR(AVERAGE(Data!BI682), "  ")</f>
        <v>30624.602999999992</v>
      </c>
    </row>
    <row r="675" spans="1:56" x14ac:dyDescent="0.25">
      <c r="A675" s="59">
        <f t="shared" si="10"/>
        <v>42336</v>
      </c>
      <c r="B675" s="66">
        <f>IFERROR(AVERAGE(Data!B683),"  ")</f>
        <v>382900</v>
      </c>
      <c r="C675" s="66">
        <f>IFERROR(AVERAGE(Data!C683),"  ")</f>
        <v>61200</v>
      </c>
      <c r="D675" s="66" t="str">
        <f>IFERROR(AVERAGE(Data!D683),"  ")</f>
        <v xml:space="preserve">  </v>
      </c>
      <c r="E675" s="66">
        <f>IFERROR(AVERAGE(Data!E683),"  ")</f>
        <v>444100</v>
      </c>
      <c r="F675" s="66">
        <f>IFERROR(AVERAGE(Data!F683),"  ")</f>
        <v>365455.75</v>
      </c>
      <c r="G675" s="66">
        <f>IFERROR(AVERAGE(Data!G683),"  ")</f>
        <v>322494.83333333331</v>
      </c>
      <c r="H675" s="67">
        <f>IFERROR(AVERAGE(Data!H683),"  ")</f>
        <v>26.578309819010968</v>
      </c>
      <c r="I675" s="67">
        <f>IFERROR(AVERAGE(Data!I683),"  ")</f>
        <v>8.5304738797437718</v>
      </c>
      <c r="J675" s="67">
        <f>IFERROR(AVERAGE(Data!J683),"  ")</f>
        <v>13.321427888508808</v>
      </c>
      <c r="K675" s="66">
        <f>IFERROR(AVERAGE(Data!L683),"  ")</f>
        <v>20600</v>
      </c>
      <c r="L675" s="66">
        <f>IFERROR(AVERAGE(Data!M683),"  ")</f>
        <v>7400</v>
      </c>
      <c r="M675" s="66">
        <f>IFERROR(AVERAGE(Data!N683),"  ")</f>
        <v>0</v>
      </c>
      <c r="N675" s="66">
        <f>IFERROR(AVERAGE(Data!O683),"  ")</f>
        <v>28000</v>
      </c>
      <c r="O675" s="66">
        <f>IFERROR(AVERAGE(Data!P683),"  ")</f>
        <v>14912.5</v>
      </c>
      <c r="P675" s="66">
        <f>IFERROR(AVERAGE(Data!Q683),"  ")</f>
        <v>13689.75</v>
      </c>
      <c r="Q675" s="67">
        <f>IFERROR(AVERAGE(Data!R683),"  ")</f>
        <v>62.790697674418603</v>
      </c>
      <c r="R675" s="67">
        <f>IFERROR(AVERAGE(Data!S683),"  ")</f>
        <v>100.6593332660544</v>
      </c>
      <c r="S675" s="67">
        <f>IFERROR(AVERAGE(Data!T683),"  ")</f>
        <v>8.9318650815391152</v>
      </c>
      <c r="T675" s="66">
        <f>IFERROR(AVERAGE(Data!V683), " ")</f>
        <v>371164</v>
      </c>
      <c r="U675" s="66">
        <f>IFERROR(AVERAGE(Data!W683), " ")</f>
        <v>152531</v>
      </c>
      <c r="V675" s="66">
        <f>IFERROR(AVERAGE(Data!X683), " ")</f>
        <v>86800</v>
      </c>
      <c r="W675" s="66">
        <f>IFERROR(AVERAGE(Data!Y683), " ")</f>
        <v>610495</v>
      </c>
      <c r="X675" s="66">
        <f>IFERROR(AVERAGE(Data!Z683), " ")</f>
        <v>474490.5</v>
      </c>
      <c r="Y675" s="66">
        <f>IFERROR(AVERAGE(Data!AA683), " ")</f>
        <v>526586.66666666663</v>
      </c>
      <c r="Z675" s="67">
        <f>IFERROR(AVERAGE(Data!AB683), " ")</f>
        <v>9.623810378883114</v>
      </c>
      <c r="AA675" s="67">
        <f>IFERROR(AVERAGE(Data!AC683), " ")</f>
        <v>-27.776118227305812</v>
      </c>
      <c r="AB675" s="67">
        <f>IFERROR(AVERAGE(Data!AD683), " ")</f>
        <v>-9.8931799767053121</v>
      </c>
      <c r="AC675" s="66">
        <f>IFERROR(AVERAGE(Data!AF683), "  ")</f>
        <v>3200</v>
      </c>
      <c r="AD675" s="66">
        <f>IFERROR(AVERAGE(Data!AG683), "  ")</f>
        <v>14000</v>
      </c>
      <c r="AE675" s="66">
        <f>IFERROR(AVERAGE(Data!AH683), "  ")</f>
        <v>0</v>
      </c>
      <c r="AF675" s="66">
        <f>IFERROR(AVERAGE(Data!AI683), "  ")</f>
        <v>17200</v>
      </c>
      <c r="AG675" s="66">
        <f>IFERROR(AVERAGE(Data!AJ683), "  ")</f>
        <v>16387.5</v>
      </c>
      <c r="AH675" s="66">
        <f>IFERROR(AVERAGE(Data!AK683), "  ")</f>
        <v>4358.333333333333</v>
      </c>
      <c r="AI675" s="67">
        <f>IFERROR(AVERAGE(Data!AL683), "  ")</f>
        <v>1128.5714285714287</v>
      </c>
      <c r="AJ675" s="67">
        <f>IFERROR(AVERAGE(Data!AM683), "  ")</f>
        <v>1325</v>
      </c>
      <c r="AK675" s="67">
        <f>IFERROR(AVERAGE(Data!AN683), "  ")</f>
        <v>276.00382409177826</v>
      </c>
      <c r="AL675" s="66">
        <f>IFERROR(AVERAGE(Data!AP683),"  ")</f>
        <v>777864</v>
      </c>
      <c r="AM675" s="66">
        <f>IFERROR(AVERAGE(Data!AQ683),"  ")</f>
        <v>235131</v>
      </c>
      <c r="AN675" s="66">
        <f>IFERROR(AVERAGE(Data!AR683),"  ")</f>
        <v>86800</v>
      </c>
      <c r="AO675" s="66">
        <f>IFERROR(AVERAGE(Data!AS683),"  ")</f>
        <v>1099795</v>
      </c>
      <c r="AP675" s="66">
        <f>IFERROR(AVERAGE(Data!AT683),"  ")</f>
        <v>871246.25</v>
      </c>
      <c r="AQ675" s="66">
        <f>IFERROR(AVERAGE(Data!AU683),"  ")</f>
        <v>867129.58333333337</v>
      </c>
      <c r="AR675" s="67">
        <f>IFERROR(AVERAGE(Data!AV683),"  ")</f>
        <v>18.723484644033039</v>
      </c>
      <c r="AS675" s="67">
        <f>IFERROR(AVERAGE(Data!AW683),"  ")</f>
        <v>-13.073957543990755</v>
      </c>
      <c r="AT675" s="67">
        <f>IFERROR(AVERAGE(Data!AX683),"  ")</f>
        <v>0.47474642150273638</v>
      </c>
      <c r="AU675" s="66">
        <f>IFERROR(AVERAGE(Data!AZ683), "  ")</f>
        <v>444.1</v>
      </c>
      <c r="AV675" s="66">
        <f>IFERROR(AVERAGE(Data!BA683), "  ")</f>
        <v>28</v>
      </c>
      <c r="AW675" s="66">
        <f>IFERROR(AVERAGE(Data!BB683), "  ")</f>
        <v>610.495</v>
      </c>
      <c r="AX675" s="66">
        <f>IFERROR(AVERAGE(Data!BC683), "  ")</f>
        <v>17.2</v>
      </c>
      <c r="AY675" s="66">
        <f>IFERROR(AVERAGE(Data!BD683), "  ")</f>
        <v>1099.7950000000001</v>
      </c>
      <c r="AZ675" s="66">
        <f>IFERROR(AVERAGE(Data!BE683), "  ")</f>
        <v>17836.317999999996</v>
      </c>
      <c r="BA675" s="66">
        <f>IFERROR(AVERAGE(Data!BF683), "  ")</f>
        <v>1605.7449999999999</v>
      </c>
      <c r="BB675" s="66">
        <f>IFERROR(AVERAGE(Data!BG683), "  ")</f>
        <v>11954.885</v>
      </c>
      <c r="BC675" s="66">
        <f>IFERROR(AVERAGE(Data!BH683), "  ")</f>
        <v>327.45</v>
      </c>
      <c r="BD675" s="66">
        <f>IFERROR(AVERAGE(Data!BI683), "  ")</f>
        <v>31724.397999999994</v>
      </c>
    </row>
    <row r="676" spans="1:56" x14ac:dyDescent="0.25">
      <c r="A676" s="59">
        <f t="shared" si="10"/>
        <v>42343</v>
      </c>
      <c r="B676" s="66">
        <f>IFERROR(AVERAGE(Data!B684),"  ")</f>
        <v>305144</v>
      </c>
      <c r="C676" s="66">
        <f>IFERROR(AVERAGE(Data!C684),"  ")</f>
        <v>41564</v>
      </c>
      <c r="D676" s="66" t="str">
        <f>IFERROR(AVERAGE(Data!D684),"  ")</f>
        <v xml:space="preserve">  </v>
      </c>
      <c r="E676" s="66">
        <f>IFERROR(AVERAGE(Data!E684),"  ")</f>
        <v>346708</v>
      </c>
      <c r="F676" s="66">
        <f>IFERROR(AVERAGE(Data!F684),"  ")</f>
        <v>364220</v>
      </c>
      <c r="G676" s="66">
        <f>IFERROR(AVERAGE(Data!G684),"  ")</f>
        <v>338615.16666666669</v>
      </c>
      <c r="H676" s="67">
        <f>IFERROR(AVERAGE(Data!H684),"  ")</f>
        <v>9.4848928860145509</v>
      </c>
      <c r="I676" s="67">
        <f>IFERROR(AVERAGE(Data!I684),"  ")</f>
        <v>2.6227665206678186</v>
      </c>
      <c r="J676" s="67">
        <f>IFERROR(AVERAGE(Data!J684),"  ")</f>
        <v>7.5616321576460033</v>
      </c>
      <c r="K676" s="66">
        <f>IFERROR(AVERAGE(Data!L684),"  ")</f>
        <v>1500</v>
      </c>
      <c r="L676" s="66">
        <f>IFERROR(AVERAGE(Data!M684),"  ")</f>
        <v>1700</v>
      </c>
      <c r="M676" s="66" t="str">
        <f>IFERROR(AVERAGE(Data!N684),"  ")</f>
        <v xml:space="preserve">  </v>
      </c>
      <c r="N676" s="66">
        <f>IFERROR(AVERAGE(Data!O684),"  ")</f>
        <v>3200</v>
      </c>
      <c r="O676" s="66">
        <f>IFERROR(AVERAGE(Data!P684),"  ")</f>
        <v>11787.5</v>
      </c>
      <c r="P676" s="66">
        <f>IFERROR(AVERAGE(Data!Q684),"  ")</f>
        <v>14750</v>
      </c>
      <c r="Q676" s="67">
        <f>IFERROR(AVERAGE(Data!R684),"  ")</f>
        <v>-31.914893617021278</v>
      </c>
      <c r="R676" s="67">
        <f>IFERROR(AVERAGE(Data!S684),"  ")</f>
        <v>77.589453860640305</v>
      </c>
      <c r="S676" s="67">
        <f>IFERROR(AVERAGE(Data!T684),"  ")</f>
        <v>-20.084745762711865</v>
      </c>
      <c r="T676" s="66">
        <f>IFERROR(AVERAGE(Data!V684), " ")</f>
        <v>335700</v>
      </c>
      <c r="U676" s="66">
        <f>IFERROR(AVERAGE(Data!W684), " ")</f>
        <v>73687</v>
      </c>
      <c r="V676" s="66">
        <f>IFERROR(AVERAGE(Data!X684), " ")</f>
        <v>15400</v>
      </c>
      <c r="W676" s="66">
        <f>IFERROR(AVERAGE(Data!Y684), " ")</f>
        <v>424787</v>
      </c>
      <c r="X676" s="66">
        <f>IFERROR(AVERAGE(Data!Z684), " ")</f>
        <v>482610.25</v>
      </c>
      <c r="Y676" s="66">
        <f>IFERROR(AVERAGE(Data!AA684), " ")</f>
        <v>504226.33333333331</v>
      </c>
      <c r="Z676" s="67">
        <f>IFERROR(AVERAGE(Data!AB684), " ")</f>
        <v>-20.010582727933503</v>
      </c>
      <c r="AA676" s="67">
        <f>IFERROR(AVERAGE(Data!AC684), " ")</f>
        <v>-18.07783204529898</v>
      </c>
      <c r="AB676" s="67">
        <f>IFERROR(AVERAGE(Data!AD684), " ")</f>
        <v>-4.2869802515933646</v>
      </c>
      <c r="AC676" s="66">
        <f>IFERROR(AVERAGE(Data!AF684), "  ")</f>
        <v>4800</v>
      </c>
      <c r="AD676" s="66">
        <f>IFERROR(AVERAGE(Data!AG684), "  ")</f>
        <v>6950</v>
      </c>
      <c r="AE676" s="66" t="str">
        <f>IFERROR(AVERAGE(Data!AH684), "  ")</f>
        <v xml:space="preserve">  </v>
      </c>
      <c r="AF676" s="66">
        <f>IFERROR(AVERAGE(Data!AI684), "  ")</f>
        <v>11750</v>
      </c>
      <c r="AG676" s="66">
        <f>IFERROR(AVERAGE(Data!AJ684), "  ")</f>
        <v>12100</v>
      </c>
      <c r="AH676" s="66">
        <f>IFERROR(AVERAGE(Data!AK684), "  ")</f>
        <v>3133.3333333333335</v>
      </c>
      <c r="AI676" s="67">
        <f>IFERROR(AVERAGE(Data!AL684), "  ")</f>
        <v>634.375</v>
      </c>
      <c r="AJ676" s="67">
        <f>IFERROR(AVERAGE(Data!AM684), "  ")</f>
        <v>680.64516129032256</v>
      </c>
      <c r="AK676" s="67">
        <f>IFERROR(AVERAGE(Data!AN684), "  ")</f>
        <v>286.17021276595744</v>
      </c>
      <c r="AL676" s="66">
        <f>IFERROR(AVERAGE(Data!AP684),"  ")</f>
        <v>647144</v>
      </c>
      <c r="AM676" s="66">
        <f>IFERROR(AVERAGE(Data!AQ684),"  ")</f>
        <v>123901</v>
      </c>
      <c r="AN676" s="66">
        <f>IFERROR(AVERAGE(Data!AR684),"  ")</f>
        <v>15400</v>
      </c>
      <c r="AO676" s="66">
        <f>IFERROR(AVERAGE(Data!AS684),"  ")</f>
        <v>786445</v>
      </c>
      <c r="AP676" s="66">
        <f>IFERROR(AVERAGE(Data!AT684),"  ")</f>
        <v>870717.75</v>
      </c>
      <c r="AQ676" s="66">
        <f>IFERROR(AVERAGE(Data!AU684),"  ")</f>
        <v>860724.83333333337</v>
      </c>
      <c r="AR676" s="67">
        <f>IFERROR(AVERAGE(Data!AV684),"  ")</f>
        <v>-7.9132251242936436</v>
      </c>
      <c r="AS676" s="67">
        <f>IFERROR(AVERAGE(Data!AW684),"  ")</f>
        <v>-8.5579583646312241</v>
      </c>
      <c r="AT676" s="67">
        <f>IFERROR(AVERAGE(Data!AX684),"  ")</f>
        <v>1.1609885389233021</v>
      </c>
      <c r="AU676" s="66">
        <f>IFERROR(AVERAGE(Data!AZ684), "  ")</f>
        <v>346.70800000000003</v>
      </c>
      <c r="AV676" s="66">
        <f>IFERROR(AVERAGE(Data!BA684), "  ")</f>
        <v>3.2</v>
      </c>
      <c r="AW676" s="66">
        <f>IFERROR(AVERAGE(Data!BB684), "  ")</f>
        <v>424.78699999999998</v>
      </c>
      <c r="AX676" s="66">
        <f>IFERROR(AVERAGE(Data!BC684), "  ")</f>
        <v>11.75</v>
      </c>
      <c r="AY676" s="66">
        <f>IFERROR(AVERAGE(Data!BD684), "  ")</f>
        <v>786.44500000000005</v>
      </c>
      <c r="AZ676" s="66">
        <f>IFERROR(AVERAGE(Data!BE684), "  ")</f>
        <v>18183.025999999994</v>
      </c>
      <c r="BA676" s="66">
        <f>IFERROR(AVERAGE(Data!BF684), "  ")</f>
        <v>1608.9449999999999</v>
      </c>
      <c r="BB676" s="66">
        <f>IFERROR(AVERAGE(Data!BG684), "  ")</f>
        <v>12379.672</v>
      </c>
      <c r="BC676" s="66">
        <f>IFERROR(AVERAGE(Data!BH684), "  ")</f>
        <v>339.2</v>
      </c>
      <c r="BD676" s="66">
        <f>IFERROR(AVERAGE(Data!BI684), "  ")</f>
        <v>32510.842999999993</v>
      </c>
    </row>
    <row r="677" spans="1:56" x14ac:dyDescent="0.25">
      <c r="A677" s="59">
        <f t="shared" si="10"/>
        <v>42350</v>
      </c>
      <c r="B677" s="66">
        <f>IFERROR(AVERAGE(Data!B685),"  ")</f>
        <v>150637</v>
      </c>
      <c r="C677" s="66">
        <f>IFERROR(AVERAGE(Data!C685),"  ")</f>
        <v>36826</v>
      </c>
      <c r="D677" s="66" t="str">
        <f>IFERROR(AVERAGE(Data!D685),"  ")</f>
        <v xml:space="preserve">  </v>
      </c>
      <c r="E677" s="66">
        <f>IFERROR(AVERAGE(Data!E685),"  ")</f>
        <v>187463</v>
      </c>
      <c r="F677" s="66">
        <f>IFERROR(AVERAGE(Data!F685),"  ")</f>
        <v>337423.75</v>
      </c>
      <c r="G677" s="66">
        <f>IFERROR(AVERAGE(Data!G685),"  ")</f>
        <v>335753.91666666669</v>
      </c>
      <c r="H677" s="67">
        <f>IFERROR(AVERAGE(Data!H685),"  ")</f>
        <v>-60.089119956398072</v>
      </c>
      <c r="I677" s="67">
        <f>IFERROR(AVERAGE(Data!I685),"  ")</f>
        <v>-13.53241601459646</v>
      </c>
      <c r="J677" s="67">
        <f>IFERROR(AVERAGE(Data!J685),"  ")</f>
        <v>0.49733845249260167</v>
      </c>
      <c r="K677" s="66">
        <f>IFERROR(AVERAGE(Data!L685),"  ")</f>
        <v>14024</v>
      </c>
      <c r="L677" s="66">
        <f>IFERROR(AVERAGE(Data!M685),"  ")</f>
        <v>3500</v>
      </c>
      <c r="M677" s="66" t="str">
        <f>IFERROR(AVERAGE(Data!N685),"  ")</f>
        <v xml:space="preserve">  </v>
      </c>
      <c r="N677" s="66">
        <f>IFERROR(AVERAGE(Data!O685),"  ")</f>
        <v>17524</v>
      </c>
      <c r="O677" s="66">
        <f>IFERROR(AVERAGE(Data!P685),"  ")</f>
        <v>15018.5</v>
      </c>
      <c r="P677" s="66">
        <f>IFERROR(AVERAGE(Data!Q685),"  ")</f>
        <v>15583.333333333334</v>
      </c>
      <c r="Q677" s="67">
        <f>IFERROR(AVERAGE(Data!R685),"  ")</f>
        <v>-1.5505617977528141</v>
      </c>
      <c r="R677" s="67">
        <f>IFERROR(AVERAGE(Data!S685),"  ")</f>
        <v>45.810679611650485</v>
      </c>
      <c r="S677" s="67">
        <f>IFERROR(AVERAGE(Data!T685),"  ")</f>
        <v>-3.624598930481282</v>
      </c>
      <c r="T677" s="66">
        <f>IFERROR(AVERAGE(Data!V685), " ")</f>
        <v>394936</v>
      </c>
      <c r="U677" s="66">
        <f>IFERROR(AVERAGE(Data!W685), " ")</f>
        <v>147930</v>
      </c>
      <c r="V677" s="66">
        <f>IFERROR(AVERAGE(Data!X685), " ")</f>
        <v>51800</v>
      </c>
      <c r="W677" s="66">
        <f>IFERROR(AVERAGE(Data!Y685), " ")</f>
        <v>594666</v>
      </c>
      <c r="X677" s="66">
        <f>IFERROR(AVERAGE(Data!Z685), " ")</f>
        <v>515735.25</v>
      </c>
      <c r="Y677" s="66">
        <f>IFERROR(AVERAGE(Data!AA685), " ")</f>
        <v>488478.25</v>
      </c>
      <c r="Z677" s="67">
        <f>IFERROR(AVERAGE(Data!AB685), " ")</f>
        <v>9.504833809041525</v>
      </c>
      <c r="AA677" s="67">
        <f>IFERROR(AVERAGE(Data!AC685), " ")</f>
        <v>-5.0278663483344204</v>
      </c>
      <c r="AB677" s="67">
        <f>IFERROR(AVERAGE(Data!AD685), " ")</f>
        <v>5.5799823226520218</v>
      </c>
      <c r="AC677" s="66">
        <f>IFERROR(AVERAGE(Data!AF685), "  ")</f>
        <v>1600</v>
      </c>
      <c r="AD677" s="66">
        <f>IFERROR(AVERAGE(Data!AG685), "  ")</f>
        <v>3500</v>
      </c>
      <c r="AE677" s="66">
        <f>IFERROR(AVERAGE(Data!AH685), "  ")</f>
        <v>1400</v>
      </c>
      <c r="AF677" s="66">
        <f>IFERROR(AVERAGE(Data!AI685), "  ")</f>
        <v>6500</v>
      </c>
      <c r="AG677" s="66">
        <f>IFERROR(AVERAGE(Data!AJ685), "  ")</f>
        <v>11650</v>
      </c>
      <c r="AH677" s="66">
        <f>IFERROR(AVERAGE(Data!AK685), "  ")</f>
        <v>3483.3333333333335</v>
      </c>
      <c r="AI677" s="67">
        <f>IFERROR(AVERAGE(Data!AL685), "  ")</f>
        <v>-63.380281690140848</v>
      </c>
      <c r="AJ677" s="67">
        <f>IFERROR(AVERAGE(Data!AM685), "  ")</f>
        <v>108.50111856823266</v>
      </c>
      <c r="AK677" s="67">
        <f>IFERROR(AVERAGE(Data!AN685), "  ")</f>
        <v>234.44976076555025</v>
      </c>
      <c r="AL677" s="66">
        <f>IFERROR(AVERAGE(Data!AP685),"  ")</f>
        <v>561197</v>
      </c>
      <c r="AM677" s="66">
        <f>IFERROR(AVERAGE(Data!AQ685),"  ")</f>
        <v>191756</v>
      </c>
      <c r="AN677" s="66">
        <f>IFERROR(AVERAGE(Data!AR685),"  ")</f>
        <v>53200</v>
      </c>
      <c r="AO677" s="66">
        <f>IFERROR(AVERAGE(Data!AS685),"  ")</f>
        <v>806153</v>
      </c>
      <c r="AP677" s="66">
        <f>IFERROR(AVERAGE(Data!AT685),"  ")</f>
        <v>879827.5</v>
      </c>
      <c r="AQ677" s="66">
        <f>IFERROR(AVERAGE(Data!AU685),"  ")</f>
        <v>843298.83333333337</v>
      </c>
      <c r="AR677" s="67">
        <f>IFERROR(AVERAGE(Data!AV685),"  ")</f>
        <v>-23.0993108869183</v>
      </c>
      <c r="AS677" s="67">
        <f>IFERROR(AVERAGE(Data!AW685),"  ")</f>
        <v>-7.3043725619825972</v>
      </c>
      <c r="AT677" s="67">
        <f>IFERROR(AVERAGE(Data!AX685),"  ")</f>
        <v>4.3316396540332702</v>
      </c>
      <c r="AU677" s="66">
        <f>IFERROR(AVERAGE(Data!AZ685), "  ")</f>
        <v>187.46299999999999</v>
      </c>
      <c r="AV677" s="66">
        <f>IFERROR(AVERAGE(Data!BA685), "  ")</f>
        <v>17.524000000000001</v>
      </c>
      <c r="AW677" s="66">
        <f>IFERROR(AVERAGE(Data!BB685), "  ")</f>
        <v>594.66600000000005</v>
      </c>
      <c r="AX677" s="66">
        <f>IFERROR(AVERAGE(Data!BC685), "  ")</f>
        <v>6.5</v>
      </c>
      <c r="AY677" s="66">
        <f>IFERROR(AVERAGE(Data!BD685), "  ")</f>
        <v>806.15300000000002</v>
      </c>
      <c r="AZ677" s="66">
        <f>IFERROR(AVERAGE(Data!BE685), "  ")</f>
        <v>18370.488999999994</v>
      </c>
      <c r="BA677" s="66">
        <f>IFERROR(AVERAGE(Data!BF685), "  ")</f>
        <v>1626.4690000000001</v>
      </c>
      <c r="BB677" s="66">
        <f>IFERROR(AVERAGE(Data!BG685), "  ")</f>
        <v>12974.338</v>
      </c>
      <c r="BC677" s="66">
        <f>IFERROR(AVERAGE(Data!BH685), "  ")</f>
        <v>345.7</v>
      </c>
      <c r="BD677" s="66">
        <f>IFERROR(AVERAGE(Data!BI685), "  ")</f>
        <v>33316.995999999992</v>
      </c>
    </row>
    <row r="678" spans="1:56" x14ac:dyDescent="0.25">
      <c r="A678" s="59">
        <f t="shared" si="10"/>
        <v>42357</v>
      </c>
      <c r="B678" s="66">
        <f>IFERROR(AVERAGE(Data!B686),"  ")</f>
        <v>281435</v>
      </c>
      <c r="C678" s="66">
        <f>IFERROR(AVERAGE(Data!C686),"  ")</f>
        <v>84000</v>
      </c>
      <c r="D678" s="66" t="str">
        <f>IFERROR(AVERAGE(Data!D686),"  ")</f>
        <v xml:space="preserve">  </v>
      </c>
      <c r="E678" s="66">
        <f>IFERROR(AVERAGE(Data!E686),"  ")</f>
        <v>365435</v>
      </c>
      <c r="F678" s="66">
        <f>IFERROR(AVERAGE(Data!F686),"  ")</f>
        <v>335926.5</v>
      </c>
      <c r="G678" s="66">
        <f>IFERROR(AVERAGE(Data!G686),"  ")</f>
        <v>310029.08333333331</v>
      </c>
      <c r="H678" s="67">
        <f>IFERROR(AVERAGE(Data!H686),"  ")</f>
        <v>-0.87210090872100743</v>
      </c>
      <c r="I678" s="67">
        <f>IFERROR(AVERAGE(Data!I686),"  ")</f>
        <v>-10.769146994838884</v>
      </c>
      <c r="J678" s="67">
        <f>IFERROR(AVERAGE(Data!J686),"  ")</f>
        <v>8.353221700437242</v>
      </c>
      <c r="K678" s="66">
        <f>IFERROR(AVERAGE(Data!L686),"  ")</f>
        <v>6400</v>
      </c>
      <c r="L678" s="66">
        <f>IFERROR(AVERAGE(Data!M686),"  ")</f>
        <v>12250</v>
      </c>
      <c r="M678" s="66">
        <f>IFERROR(AVERAGE(Data!N686),"  ")</f>
        <v>2800</v>
      </c>
      <c r="N678" s="66">
        <f>IFERROR(AVERAGE(Data!O686),"  ")</f>
        <v>21450</v>
      </c>
      <c r="O678" s="66">
        <f>IFERROR(AVERAGE(Data!P686),"  ")</f>
        <v>17543.5</v>
      </c>
      <c r="P678" s="66">
        <f>IFERROR(AVERAGE(Data!Q686),"  ")</f>
        <v>18733.333333333332</v>
      </c>
      <c r="Q678" s="67">
        <f>IFERROR(AVERAGE(Data!R686),"  ")</f>
        <v>38.834951456310684</v>
      </c>
      <c r="R678" s="67">
        <f>IFERROR(AVERAGE(Data!S686),"  ")</f>
        <v>27.242067089755206</v>
      </c>
      <c r="S678" s="67">
        <f>IFERROR(AVERAGE(Data!T686),"  ")</f>
        <v>-6.3514234875444835</v>
      </c>
      <c r="T678" s="66">
        <f>IFERROR(AVERAGE(Data!V686), " ")</f>
        <v>314293</v>
      </c>
      <c r="U678" s="66">
        <f>IFERROR(AVERAGE(Data!W686), " ")</f>
        <v>229129</v>
      </c>
      <c r="V678" s="66">
        <f>IFERROR(AVERAGE(Data!X686), " ")</f>
        <v>21000</v>
      </c>
      <c r="W678" s="66">
        <f>IFERROR(AVERAGE(Data!Y686), " ")</f>
        <v>564422</v>
      </c>
      <c r="X678" s="66">
        <f>IFERROR(AVERAGE(Data!Z686), " ")</f>
        <v>548592.5</v>
      </c>
      <c r="Y678" s="66">
        <f>IFERROR(AVERAGE(Data!AA686), " ")</f>
        <v>456769.41666666669</v>
      </c>
      <c r="Z678" s="67">
        <f>IFERROR(AVERAGE(Data!AB686), " ")</f>
        <v>33.504109751049604</v>
      </c>
      <c r="AA678" s="67">
        <f>IFERROR(AVERAGE(Data!AC686), " ")</f>
        <v>6.845478505720437</v>
      </c>
      <c r="AB678" s="67">
        <f>IFERROR(AVERAGE(Data!AD686), " ")</f>
        <v>20.102721413229464</v>
      </c>
      <c r="AC678" s="66">
        <f>IFERROR(AVERAGE(Data!AF686), "  ")</f>
        <v>3200</v>
      </c>
      <c r="AD678" s="66">
        <f>IFERROR(AVERAGE(Data!AG686), "  ")</f>
        <v>8750</v>
      </c>
      <c r="AE678" s="66" t="str">
        <f>IFERROR(AVERAGE(Data!AH686), "  ")</f>
        <v xml:space="preserve">  </v>
      </c>
      <c r="AF678" s="66">
        <f>IFERROR(AVERAGE(Data!AI686), "  ")</f>
        <v>11950</v>
      </c>
      <c r="AG678" s="66">
        <f>IFERROR(AVERAGE(Data!AJ686), "  ")</f>
        <v>11850</v>
      </c>
      <c r="AH678" s="66">
        <f>IFERROR(AVERAGE(Data!AK686), "  ")</f>
        <v>4579.166666666667</v>
      </c>
      <c r="AI678" s="67">
        <f>IFERROR(AVERAGE(Data!AL686), "  ")</f>
        <v>-10.486891385767795</v>
      </c>
      <c r="AJ678" s="67">
        <f>IFERROR(AVERAGE(Data!AM686), "  ")</f>
        <v>39.00293255131966</v>
      </c>
      <c r="AK678" s="67">
        <f>IFERROR(AVERAGE(Data!AN686), "  ")</f>
        <v>158.78070973612375</v>
      </c>
      <c r="AL678" s="66">
        <f>IFERROR(AVERAGE(Data!AP686),"  ")</f>
        <v>605328</v>
      </c>
      <c r="AM678" s="66">
        <f>IFERROR(AVERAGE(Data!AQ686),"  ")</f>
        <v>334129</v>
      </c>
      <c r="AN678" s="66">
        <f>IFERROR(AVERAGE(Data!AR686),"  ")</f>
        <v>23800</v>
      </c>
      <c r="AO678" s="66">
        <f>IFERROR(AVERAGE(Data!AS686),"  ")</f>
        <v>963257</v>
      </c>
      <c r="AP678" s="66">
        <f>IFERROR(AVERAGE(Data!AT686),"  ")</f>
        <v>913912.5</v>
      </c>
      <c r="AQ678" s="66">
        <f>IFERROR(AVERAGE(Data!AU686),"  ")</f>
        <v>790110.99999999988</v>
      </c>
      <c r="AR678" s="67">
        <f>IFERROR(AVERAGE(Data!AV686),"  ")</f>
        <v>17.438141973239052</v>
      </c>
      <c r="AS678" s="67">
        <f>IFERROR(AVERAGE(Data!AW686),"  ")</f>
        <v>0.1848499755406019</v>
      </c>
      <c r="AT678" s="67">
        <f>IFERROR(AVERAGE(Data!AX686),"  ")</f>
        <v>15.668874373347563</v>
      </c>
      <c r="AU678" s="66">
        <f>IFERROR(AVERAGE(Data!AZ686), "  ")</f>
        <v>365.435</v>
      </c>
      <c r="AV678" s="66">
        <f>IFERROR(AVERAGE(Data!BA686), "  ")</f>
        <v>21.45</v>
      </c>
      <c r="AW678" s="66">
        <f>IFERROR(AVERAGE(Data!BB686), "  ")</f>
        <v>564.42200000000003</v>
      </c>
      <c r="AX678" s="66">
        <f>IFERROR(AVERAGE(Data!BC686), "  ")</f>
        <v>11.95</v>
      </c>
      <c r="AY678" s="66">
        <f>IFERROR(AVERAGE(Data!BD686), "  ")</f>
        <v>963.25699999999995</v>
      </c>
      <c r="AZ678" s="66">
        <f>IFERROR(AVERAGE(Data!BE686), "  ")</f>
        <v>18735.923999999995</v>
      </c>
      <c r="BA678" s="66">
        <f>IFERROR(AVERAGE(Data!BF686), "  ")</f>
        <v>1647.9190000000001</v>
      </c>
      <c r="BB678" s="66">
        <f>IFERROR(AVERAGE(Data!BG686), "  ")</f>
        <v>13538.76</v>
      </c>
      <c r="BC678" s="66">
        <f>IFERROR(AVERAGE(Data!BH686), "  ")</f>
        <v>357.65</v>
      </c>
      <c r="BD678" s="66">
        <f>IFERROR(AVERAGE(Data!BI686), "  ")</f>
        <v>34280.25299999999</v>
      </c>
    </row>
    <row r="679" spans="1:56" x14ac:dyDescent="0.25">
      <c r="A679" s="59">
        <f t="shared" si="10"/>
        <v>42364</v>
      </c>
      <c r="B679" s="66">
        <f>IFERROR(AVERAGE(Data!B687),"  ")</f>
        <v>266076</v>
      </c>
      <c r="C679" s="66">
        <f>IFERROR(AVERAGE(Data!C687),"  ")</f>
        <v>87400</v>
      </c>
      <c r="D679" s="66">
        <f>IFERROR(AVERAGE(Data!D687),"  ")</f>
        <v>1400</v>
      </c>
      <c r="E679" s="66">
        <f>IFERROR(AVERAGE(Data!E687),"  ")</f>
        <v>354876</v>
      </c>
      <c r="F679" s="66">
        <f>IFERROR(AVERAGE(Data!F687),"  ")</f>
        <v>313620.5</v>
      </c>
      <c r="G679" s="66">
        <f>IFERROR(AVERAGE(Data!G687),"  ")</f>
        <v>260597.41666666666</v>
      </c>
      <c r="H679" s="67">
        <f>IFERROR(AVERAGE(Data!H687),"  ")</f>
        <v>65.543686150114283</v>
      </c>
      <c r="I679" s="67">
        <f>IFERROR(AVERAGE(Data!I687),"  ")</f>
        <v>-8.3915828584280927</v>
      </c>
      <c r="J679" s="67">
        <f>IFERROR(AVERAGE(Data!J687),"  ")</f>
        <v>20.34674173349762</v>
      </c>
      <c r="K679" s="66">
        <f>IFERROR(AVERAGE(Data!L687),"  ")</f>
        <v>18400</v>
      </c>
      <c r="L679" s="66">
        <f>IFERROR(AVERAGE(Data!M687),"  ")</f>
        <v>3500</v>
      </c>
      <c r="M679" s="66">
        <f>IFERROR(AVERAGE(Data!N687),"  ")</f>
        <v>8400</v>
      </c>
      <c r="N679" s="66">
        <f>IFERROR(AVERAGE(Data!O687),"  ")</f>
        <v>30300</v>
      </c>
      <c r="O679" s="66">
        <f>IFERROR(AVERAGE(Data!P687),"  ")</f>
        <v>18118.5</v>
      </c>
      <c r="P679" s="66">
        <f>IFERROR(AVERAGE(Data!Q687),"  ")</f>
        <v>17829.166666666668</v>
      </c>
      <c r="Q679" s="67">
        <f>IFERROR(AVERAGE(Data!R687),"  ")</f>
        <v>128.67924528301887</v>
      </c>
      <c r="R679" s="67">
        <f>IFERROR(AVERAGE(Data!S687),"  ")</f>
        <v>41.55078125</v>
      </c>
      <c r="S679" s="67">
        <f>IFERROR(AVERAGE(Data!T687),"  ")</f>
        <v>1.6228090675391327</v>
      </c>
      <c r="T679" s="66">
        <f>IFERROR(AVERAGE(Data!V687), " ")</f>
        <v>202300</v>
      </c>
      <c r="U679" s="66">
        <f>IFERROR(AVERAGE(Data!W687), " ")</f>
        <v>171735</v>
      </c>
      <c r="V679" s="66">
        <f>IFERROR(AVERAGE(Data!X687), " ")</f>
        <v>55000</v>
      </c>
      <c r="W679" s="66">
        <f>IFERROR(AVERAGE(Data!Y687), " ")</f>
        <v>429035</v>
      </c>
      <c r="X679" s="66">
        <f>IFERROR(AVERAGE(Data!Z687), " ")</f>
        <v>503227.5</v>
      </c>
      <c r="Y679" s="66">
        <f>IFERROR(AVERAGE(Data!AA687), " ")</f>
        <v>408230</v>
      </c>
      <c r="Z679" s="67">
        <f>IFERROR(AVERAGE(Data!AB687), " ")</f>
        <v>15.083260909217721</v>
      </c>
      <c r="AA679" s="67">
        <f>IFERROR(AVERAGE(Data!AC687), " ")</f>
        <v>7.6604964584905622</v>
      </c>
      <c r="AB679" s="67">
        <f>IFERROR(AVERAGE(Data!AD687), " ")</f>
        <v>23.270582759718785</v>
      </c>
      <c r="AC679" s="66">
        <f>IFERROR(AVERAGE(Data!AF687), "  ")</f>
        <v>0</v>
      </c>
      <c r="AD679" s="66">
        <f>IFERROR(AVERAGE(Data!AG687), "  ")</f>
        <v>1500</v>
      </c>
      <c r="AE679" s="66" t="str">
        <f>IFERROR(AVERAGE(Data!AH687), "  ")</f>
        <v xml:space="preserve">  </v>
      </c>
      <c r="AF679" s="66">
        <f>IFERROR(AVERAGE(Data!AI687), "  ")</f>
        <v>1500</v>
      </c>
      <c r="AG679" s="66">
        <f>IFERROR(AVERAGE(Data!AJ687), "  ")</f>
        <v>7925</v>
      </c>
      <c r="AH679" s="66">
        <f>IFERROR(AVERAGE(Data!AK687), "  ")</f>
        <v>6262.5</v>
      </c>
      <c r="AI679" s="67">
        <f>IFERROR(AVERAGE(Data!AL687), "  ")</f>
        <v>-84.375</v>
      </c>
      <c r="AJ679" s="67">
        <f>IFERROR(AVERAGE(Data!AM687), "  ")</f>
        <v>-25.059101654846337</v>
      </c>
      <c r="AK679" s="67">
        <f>IFERROR(AVERAGE(Data!AN687), "  ")</f>
        <v>26.546906187624742</v>
      </c>
      <c r="AL679" s="66">
        <f>IFERROR(AVERAGE(Data!AP687),"  ")</f>
        <v>486776</v>
      </c>
      <c r="AM679" s="66">
        <f>IFERROR(AVERAGE(Data!AQ687),"  ")</f>
        <v>264135</v>
      </c>
      <c r="AN679" s="66">
        <f>IFERROR(AVERAGE(Data!AR687),"  ")</f>
        <v>64800</v>
      </c>
      <c r="AO679" s="66">
        <f>IFERROR(AVERAGE(Data!AS687),"  ")</f>
        <v>815711</v>
      </c>
      <c r="AP679" s="66">
        <f>IFERROR(AVERAGE(Data!AT687),"  ")</f>
        <v>842891.5</v>
      </c>
      <c r="AQ679" s="66">
        <f>IFERROR(AVERAGE(Data!AU687),"  ")</f>
        <v>692919.08333333326</v>
      </c>
      <c r="AR679" s="67">
        <f>IFERROR(AVERAGE(Data!AV687),"  ")</f>
        <v>33.717853723787925</v>
      </c>
      <c r="AS679" s="67">
        <f>IFERROR(AVERAGE(Data!AW687),"  ")</f>
        <v>1.1698747426542644</v>
      </c>
      <c r="AT679" s="67">
        <f>IFERROR(AVERAGE(Data!AX687),"  ")</f>
        <v>21.643568531150059</v>
      </c>
      <c r="AU679" s="66">
        <f>IFERROR(AVERAGE(Data!AZ687), "  ")</f>
        <v>354.87599999999998</v>
      </c>
      <c r="AV679" s="66">
        <f>IFERROR(AVERAGE(Data!BA687), "  ")</f>
        <v>30.3</v>
      </c>
      <c r="AW679" s="66">
        <f>IFERROR(AVERAGE(Data!BB687), "  ")</f>
        <v>429.03500000000003</v>
      </c>
      <c r="AX679" s="66">
        <f>IFERROR(AVERAGE(Data!BC687), "  ")</f>
        <v>1.5</v>
      </c>
      <c r="AY679" s="66">
        <f>IFERROR(AVERAGE(Data!BD687), "  ")</f>
        <v>815.71100000000001</v>
      </c>
      <c r="AZ679" s="66">
        <f>IFERROR(AVERAGE(Data!BE687), "  ")</f>
        <v>19090.799999999996</v>
      </c>
      <c r="BA679" s="66">
        <f>IFERROR(AVERAGE(Data!BF687), "  ")</f>
        <v>1678.2190000000001</v>
      </c>
      <c r="BB679" s="66">
        <f>IFERROR(AVERAGE(Data!BG687), "  ")</f>
        <v>13967.795</v>
      </c>
      <c r="BC679" s="66">
        <f>IFERROR(AVERAGE(Data!BH687), "  ")</f>
        <v>359.15</v>
      </c>
      <c r="BD679" s="66">
        <f>IFERROR(AVERAGE(Data!BI687), "  ")</f>
        <v>35095.963999999993</v>
      </c>
    </row>
    <row r="680" spans="1:56" x14ac:dyDescent="0.25">
      <c r="A680" s="59">
        <f t="shared" si="10"/>
        <v>42371</v>
      </c>
      <c r="B680" s="66">
        <f>IFERROR(AVERAGE(Data!B688),"  ")</f>
        <v>45800</v>
      </c>
      <c r="C680" s="66">
        <f>IFERROR(AVERAGE(Data!C688),"  ")</f>
        <v>77900</v>
      </c>
      <c r="D680" s="66" t="str">
        <f>IFERROR(AVERAGE(Data!D688),"  ")</f>
        <v xml:space="preserve">  </v>
      </c>
      <c r="E680" s="66">
        <f>IFERROR(AVERAGE(Data!E688),"  ")</f>
        <v>123700</v>
      </c>
      <c r="F680" s="66">
        <f>IFERROR(AVERAGE(Data!F688),"  ")</f>
        <v>257868.5</v>
      </c>
      <c r="G680" s="66">
        <f>IFERROR(AVERAGE(Data!G688),"  ")</f>
        <v>212478.91666666666</v>
      </c>
      <c r="H680" s="67">
        <f>IFERROR(AVERAGE(Data!H688),"  ")</f>
        <v>-19.361147327249018</v>
      </c>
      <c r="I680" s="67">
        <f>IFERROR(AVERAGE(Data!I688),"  ")</f>
        <v>-14.480269027065207</v>
      </c>
      <c r="J680" s="67">
        <f>IFERROR(AVERAGE(Data!J688),"  ")</f>
        <v>21.361923359454881</v>
      </c>
      <c r="K680" s="66">
        <f>IFERROR(AVERAGE(Data!L688),"  ")</f>
        <v>4800</v>
      </c>
      <c r="L680" s="66">
        <f>IFERROR(AVERAGE(Data!M688),"  ")</f>
        <v>1750</v>
      </c>
      <c r="M680" s="66" t="str">
        <f>IFERROR(AVERAGE(Data!N688),"  ")</f>
        <v xml:space="preserve">  </v>
      </c>
      <c r="N680" s="66">
        <f>IFERROR(AVERAGE(Data!O688),"  ")</f>
        <v>6550</v>
      </c>
      <c r="O680" s="66">
        <f>IFERROR(AVERAGE(Data!P688),"  ")</f>
        <v>18956</v>
      </c>
      <c r="P680" s="66">
        <f>IFERROR(AVERAGE(Data!Q688),"  ")</f>
        <v>19500</v>
      </c>
      <c r="Q680" s="67">
        <f>IFERROR(AVERAGE(Data!R688),"  ")</f>
        <v>-68.048780487804876</v>
      </c>
      <c r="R680" s="67">
        <f>IFERROR(AVERAGE(Data!S688),"  ")</f>
        <v>13.170149253731346</v>
      </c>
      <c r="S680" s="67">
        <f>IFERROR(AVERAGE(Data!T688),"  ")</f>
        <v>-2.7897435897435874</v>
      </c>
      <c r="T680" s="66">
        <f>IFERROR(AVERAGE(Data!V688), " ")</f>
        <v>39900</v>
      </c>
      <c r="U680" s="66">
        <f>IFERROR(AVERAGE(Data!W688), " ")</f>
        <v>183665</v>
      </c>
      <c r="V680" s="66" t="str">
        <f>IFERROR(AVERAGE(Data!X688), " ")</f>
        <v xml:space="preserve"> </v>
      </c>
      <c r="W680" s="66">
        <f>IFERROR(AVERAGE(Data!Y688), " ")</f>
        <v>223565</v>
      </c>
      <c r="X680" s="66">
        <f>IFERROR(AVERAGE(Data!Z688), " ")</f>
        <v>452922</v>
      </c>
      <c r="Y680" s="66">
        <f>IFERROR(AVERAGE(Data!AA688), " ")</f>
        <v>371355.91666666669</v>
      </c>
      <c r="Z680" s="67">
        <f>IFERROR(AVERAGE(Data!AB688), " ")</f>
        <v>-23.344762557860456</v>
      </c>
      <c r="AA680" s="67">
        <f>IFERROR(AVERAGE(Data!AC688), " ")</f>
        <v>11.127481860466837</v>
      </c>
      <c r="AB680" s="67">
        <f>IFERROR(AVERAGE(Data!AD688), " ")</f>
        <v>21.964395791907631</v>
      </c>
      <c r="AC680" s="66">
        <f>IFERROR(AVERAGE(Data!AF688), "  ")</f>
        <v>0</v>
      </c>
      <c r="AD680" s="66" t="str">
        <f>IFERROR(AVERAGE(Data!AG688), "  ")</f>
        <v xml:space="preserve">  </v>
      </c>
      <c r="AE680" s="66" t="str">
        <f>IFERROR(AVERAGE(Data!AH688), "  ")</f>
        <v xml:space="preserve">  </v>
      </c>
      <c r="AF680" s="66">
        <f>IFERROR(AVERAGE(Data!AI688), "  ")</f>
        <v>0</v>
      </c>
      <c r="AG680" s="66">
        <f>IFERROR(AVERAGE(Data!AJ688), "  ")</f>
        <v>4987.5</v>
      </c>
      <c r="AH680" s="66">
        <f>IFERROR(AVERAGE(Data!AK688), "  ")</f>
        <v>6562.5</v>
      </c>
      <c r="AI680" s="67" t="str">
        <f>IFERROR(AVERAGE(Data!AL688), "  ")</f>
        <v xml:space="preserve">  </v>
      </c>
      <c r="AJ680" s="67">
        <f>IFERROR(AVERAGE(Data!AM688), "  ")</f>
        <v>-50.982800982800988</v>
      </c>
      <c r="AK680" s="67">
        <f>IFERROR(AVERAGE(Data!AN688), "  ")</f>
        <v>-24</v>
      </c>
      <c r="AL680" s="66">
        <f>IFERROR(AVERAGE(Data!AP688),"  ")</f>
        <v>90500</v>
      </c>
      <c r="AM680" s="66">
        <f>IFERROR(AVERAGE(Data!AQ688),"  ")</f>
        <v>263315</v>
      </c>
      <c r="AN680" s="66">
        <f>IFERROR(AVERAGE(Data!AR688),"  ")</f>
        <v>0</v>
      </c>
      <c r="AO680" s="66">
        <f>IFERROR(AVERAGE(Data!AS688),"  ")</f>
        <v>353815</v>
      </c>
      <c r="AP680" s="66">
        <f>IFERROR(AVERAGE(Data!AT688),"  ")</f>
        <v>734734</v>
      </c>
      <c r="AQ680" s="66">
        <f>IFERROR(AVERAGE(Data!AU688),"  ")</f>
        <v>609897.33333333337</v>
      </c>
      <c r="AR680" s="67">
        <f>IFERROR(AVERAGE(Data!AV688),"  ")</f>
        <v>-24.000644399097837</v>
      </c>
      <c r="AS680" s="67">
        <f>IFERROR(AVERAGE(Data!AW688),"  ")</f>
        <v>-0.17550337063615418</v>
      </c>
      <c r="AT680" s="67">
        <f>IFERROR(AVERAGE(Data!AX688),"  ")</f>
        <v>20.468472289325177</v>
      </c>
      <c r="AU680" s="66">
        <f>IFERROR(AVERAGE(Data!AZ688), "  ")</f>
        <v>123.7</v>
      </c>
      <c r="AV680" s="66">
        <f>IFERROR(AVERAGE(Data!BA688), "  ")</f>
        <v>6.55</v>
      </c>
      <c r="AW680" s="66">
        <f>IFERROR(AVERAGE(Data!BB688), "  ")</f>
        <v>223.565</v>
      </c>
      <c r="AX680" s="66">
        <f>IFERROR(AVERAGE(Data!BC688), "  ")</f>
        <v>0</v>
      </c>
      <c r="AY680" s="66">
        <f>IFERROR(AVERAGE(Data!BD688), "  ")</f>
        <v>353.815</v>
      </c>
      <c r="AZ680" s="66">
        <f>IFERROR(AVERAGE(Data!BE688), "  ")</f>
        <v>19214.499999999996</v>
      </c>
      <c r="BA680" s="66">
        <f>IFERROR(AVERAGE(Data!BF688), "  ")</f>
        <v>1684.769</v>
      </c>
      <c r="BB680" s="66">
        <f>IFERROR(AVERAGE(Data!BG688), "  ")</f>
        <v>14191.36</v>
      </c>
      <c r="BC680" s="66">
        <f>IFERROR(AVERAGE(Data!BH688), "  ")</f>
        <v>359.15</v>
      </c>
      <c r="BD680" s="66">
        <f>IFERROR(AVERAGE(Data!BI688), "  ")</f>
        <v>35449.778999999995</v>
      </c>
    </row>
    <row r="681" spans="1:56" x14ac:dyDescent="0.25">
      <c r="A681" s="59">
        <f t="shared" si="10"/>
        <v>42378</v>
      </c>
      <c r="B681" s="66">
        <f>IFERROR(AVERAGE(Data!B689),"  ")</f>
        <v>115016</v>
      </c>
      <c r="C681" s="66">
        <f>IFERROR(AVERAGE(Data!C689),"  ")</f>
        <v>74754</v>
      </c>
      <c r="D681" s="66" t="str">
        <f>IFERROR(AVERAGE(Data!D689),"  ")</f>
        <v xml:space="preserve">  </v>
      </c>
      <c r="E681" s="66">
        <f>IFERROR(AVERAGE(Data!E689),"  ")</f>
        <v>189770</v>
      </c>
      <c r="F681" s="66">
        <f>IFERROR(AVERAGE(Data!F689),"  ")</f>
        <v>258445.25</v>
      </c>
      <c r="G681" s="66">
        <f>IFERROR(AVERAGE(Data!G689),"  ")</f>
        <v>179620.5</v>
      </c>
      <c r="H681" s="67">
        <f>IFERROR(AVERAGE(Data!H689),"  ")</f>
        <v>-27.596337275848914</v>
      </c>
      <c r="I681" s="67">
        <f>IFERROR(AVERAGE(Data!I689),"  ")</f>
        <v>3.5313263630172731</v>
      </c>
      <c r="J681" s="67">
        <f>IFERROR(AVERAGE(Data!J689),"  ")</f>
        <v>43.884049983158931</v>
      </c>
      <c r="K681" s="66">
        <f>IFERROR(AVERAGE(Data!L689),"  ")</f>
        <v>4876</v>
      </c>
      <c r="L681" s="66">
        <f>IFERROR(AVERAGE(Data!M689),"  ")</f>
        <v>3600</v>
      </c>
      <c r="M681" s="66" t="str">
        <f>IFERROR(AVERAGE(Data!N689),"  ")</f>
        <v xml:space="preserve">  </v>
      </c>
      <c r="N681" s="66">
        <f>IFERROR(AVERAGE(Data!O689),"  ")</f>
        <v>8476</v>
      </c>
      <c r="O681" s="66">
        <f>IFERROR(AVERAGE(Data!P689),"  ")</f>
        <v>16694</v>
      </c>
      <c r="P681" s="66">
        <f>IFERROR(AVERAGE(Data!Q689),"  ")</f>
        <v>23870.833333333332</v>
      </c>
      <c r="Q681" s="67">
        <f>IFERROR(AVERAGE(Data!R689),"  ")</f>
        <v>-51.565714285714279</v>
      </c>
      <c r="R681" s="67">
        <f>IFERROR(AVERAGE(Data!S689),"  ")</f>
        <v>0.11394302848575233</v>
      </c>
      <c r="S681" s="67">
        <f>IFERROR(AVERAGE(Data!T689),"  ")</f>
        <v>-30.065281899109785</v>
      </c>
      <c r="T681" s="66">
        <f>IFERROR(AVERAGE(Data!V689), " ")</f>
        <v>92001</v>
      </c>
      <c r="U681" s="66">
        <f>IFERROR(AVERAGE(Data!W689), " ")</f>
        <v>143400</v>
      </c>
      <c r="V681" s="66" t="str">
        <f>IFERROR(AVERAGE(Data!X689), " ")</f>
        <v xml:space="preserve"> </v>
      </c>
      <c r="W681" s="66">
        <f>IFERROR(AVERAGE(Data!Y689), " ")</f>
        <v>235401</v>
      </c>
      <c r="X681" s="66">
        <f>IFERROR(AVERAGE(Data!Z689), " ")</f>
        <v>363105.75</v>
      </c>
      <c r="Y681" s="66">
        <f>IFERROR(AVERAGE(Data!AA689), " ")</f>
        <v>324748.25</v>
      </c>
      <c r="Z681" s="67">
        <f>IFERROR(AVERAGE(Data!AB689), " ")</f>
        <v>-21.002399449636723</v>
      </c>
      <c r="AA681" s="67">
        <f>IFERROR(AVERAGE(Data!AC689), " ")</f>
        <v>4.8518857014150818</v>
      </c>
      <c r="AB681" s="67">
        <f>IFERROR(AVERAGE(Data!AD689), " ")</f>
        <v>11.811457028636795</v>
      </c>
      <c r="AC681" s="66">
        <f>IFERROR(AVERAGE(Data!AF689), "  ")</f>
        <v>0</v>
      </c>
      <c r="AD681" s="66" t="str">
        <f>IFERROR(AVERAGE(Data!AG689), "  ")</f>
        <v xml:space="preserve">  </v>
      </c>
      <c r="AE681" s="66" t="str">
        <f>IFERROR(AVERAGE(Data!AH689), "  ")</f>
        <v xml:space="preserve">  </v>
      </c>
      <c r="AF681" s="66">
        <f>IFERROR(AVERAGE(Data!AI689), "  ")</f>
        <v>0</v>
      </c>
      <c r="AG681" s="66">
        <f>IFERROR(AVERAGE(Data!AJ689), "  ")</f>
        <v>3362.5</v>
      </c>
      <c r="AH681" s="66">
        <f>IFERROR(AVERAGE(Data!AK689), "  ")</f>
        <v>5875</v>
      </c>
      <c r="AI681" s="67">
        <f>IFERROR(AVERAGE(Data!AL689), "  ")</f>
        <v>-100</v>
      </c>
      <c r="AJ681" s="67">
        <f>IFERROR(AVERAGE(Data!AM689), "  ")</f>
        <v>-48.169556840077078</v>
      </c>
      <c r="AK681" s="67">
        <f>IFERROR(AVERAGE(Data!AN689), "  ")</f>
        <v>-42.765957446808514</v>
      </c>
      <c r="AL681" s="66">
        <f>IFERROR(AVERAGE(Data!AP689),"  ")</f>
        <v>211893</v>
      </c>
      <c r="AM681" s="66">
        <f>IFERROR(AVERAGE(Data!AQ689),"  ")</f>
        <v>221754</v>
      </c>
      <c r="AN681" s="66">
        <f>IFERROR(AVERAGE(Data!AR689),"  ")</f>
        <v>0</v>
      </c>
      <c r="AO681" s="66">
        <f>IFERROR(AVERAGE(Data!AS689),"  ")</f>
        <v>433647</v>
      </c>
      <c r="AP681" s="66">
        <f>IFERROR(AVERAGE(Data!AT689),"  ")</f>
        <v>641607.5</v>
      </c>
      <c r="AQ681" s="66">
        <f>IFERROR(AVERAGE(Data!AU689),"  ")</f>
        <v>534114.58333333337</v>
      </c>
      <c r="AR681" s="67">
        <f>IFERROR(AVERAGE(Data!AV689),"  ")</f>
        <v>-25.308611142210012</v>
      </c>
      <c r="AS681" s="67">
        <f>IFERROR(AVERAGE(Data!AW689),"  ")</f>
        <v>3.636188894775616</v>
      </c>
      <c r="AT681" s="67">
        <f>IFERROR(AVERAGE(Data!AX689),"  ")</f>
        <v>20.125441248171615</v>
      </c>
      <c r="AU681" s="66">
        <f>IFERROR(AVERAGE(Data!AZ689), "  ")</f>
        <v>189.77</v>
      </c>
      <c r="AV681" s="66">
        <f>IFERROR(AVERAGE(Data!BA689), "  ")</f>
        <v>8.4760000000000009</v>
      </c>
      <c r="AW681" s="66">
        <f>IFERROR(AVERAGE(Data!BB689), "  ")</f>
        <v>235.40100000000001</v>
      </c>
      <c r="AX681" s="66">
        <f>IFERROR(AVERAGE(Data!BC689), "  ")</f>
        <v>0</v>
      </c>
      <c r="AY681" s="66">
        <f>IFERROR(AVERAGE(Data!BD689), "  ")</f>
        <v>433.64699999999999</v>
      </c>
      <c r="AZ681" s="66">
        <f>IFERROR(AVERAGE(Data!BE689), "  ")</f>
        <v>189.77</v>
      </c>
      <c r="BA681" s="66">
        <f>IFERROR(AVERAGE(Data!BF689), "  ")</f>
        <v>8.4760000000000009</v>
      </c>
      <c r="BB681" s="66">
        <f>IFERROR(AVERAGE(Data!BG689), "  ")</f>
        <v>235.40100000000001</v>
      </c>
      <c r="BC681" s="66">
        <f>IFERROR(AVERAGE(Data!BH689), "  ")</f>
        <v>0</v>
      </c>
      <c r="BD681" s="66">
        <f>IFERROR(AVERAGE(Data!BI689), "  ")</f>
        <v>433.64699999999999</v>
      </c>
    </row>
    <row r="682" spans="1:56" x14ac:dyDescent="0.25">
      <c r="A682" s="59">
        <f t="shared" si="10"/>
        <v>42385</v>
      </c>
      <c r="B682" s="66">
        <f>IFERROR(AVERAGE(Data!B690),"  ")</f>
        <v>94600</v>
      </c>
      <c r="C682" s="66">
        <f>IFERROR(AVERAGE(Data!C690),"  ")</f>
        <v>209604</v>
      </c>
      <c r="D682" s="66" t="str">
        <f>IFERROR(AVERAGE(Data!D690),"  ")</f>
        <v xml:space="preserve">  </v>
      </c>
      <c r="E682" s="66">
        <f>IFERROR(AVERAGE(Data!E690),"  ")</f>
        <v>304204</v>
      </c>
      <c r="F682" s="66">
        <f>IFERROR(AVERAGE(Data!F690),"  ")</f>
        <v>243137.5</v>
      </c>
      <c r="G682" s="66">
        <f>IFERROR(AVERAGE(Data!G690),"  ")</f>
        <v>153546</v>
      </c>
      <c r="H682" s="67">
        <f>IFERROR(AVERAGE(Data!H690),"  ")</f>
        <v>54.968925114620482</v>
      </c>
      <c r="I682" s="67">
        <f>IFERROR(AVERAGE(Data!I690),"  ")</f>
        <v>17.717903095004651</v>
      </c>
      <c r="J682" s="67">
        <f>IFERROR(AVERAGE(Data!J690),"  ")</f>
        <v>58.348312557800263</v>
      </c>
      <c r="K682" s="66">
        <f>IFERROR(AVERAGE(Data!L690),"  ")</f>
        <v>11224</v>
      </c>
      <c r="L682" s="66">
        <f>IFERROR(AVERAGE(Data!M690),"  ")</f>
        <v>7100</v>
      </c>
      <c r="M682" s="66" t="str">
        <f>IFERROR(AVERAGE(Data!N690),"  ")</f>
        <v xml:space="preserve">  </v>
      </c>
      <c r="N682" s="66">
        <f>IFERROR(AVERAGE(Data!O690),"  ")</f>
        <v>18324</v>
      </c>
      <c r="O682" s="66">
        <f>IFERROR(AVERAGE(Data!P690),"  ")</f>
        <v>15912.5</v>
      </c>
      <c r="P682" s="66">
        <f>IFERROR(AVERAGE(Data!Q690),"  ")</f>
        <v>25325.666666666668</v>
      </c>
      <c r="Q682" s="67">
        <f>IFERROR(AVERAGE(Data!R690),"  ")</f>
        <v>18.848099623816328</v>
      </c>
      <c r="R682" s="67">
        <f>IFERROR(AVERAGE(Data!S690),"  ")</f>
        <v>-4.526909461810769</v>
      </c>
      <c r="S682" s="67">
        <f>IFERROR(AVERAGE(Data!T690),"  ")</f>
        <v>-37.168485199468257</v>
      </c>
      <c r="T682" s="66">
        <f>IFERROR(AVERAGE(Data!V690), " ")</f>
        <v>74024</v>
      </c>
      <c r="U682" s="66">
        <f>IFERROR(AVERAGE(Data!W690), " ")</f>
        <v>192150</v>
      </c>
      <c r="V682" s="66" t="str">
        <f>IFERROR(AVERAGE(Data!X690), " ")</f>
        <v xml:space="preserve"> </v>
      </c>
      <c r="W682" s="66">
        <f>IFERROR(AVERAGE(Data!Y690), " ")</f>
        <v>266174</v>
      </c>
      <c r="X682" s="66">
        <f>IFERROR(AVERAGE(Data!Z690), " ")</f>
        <v>288543.75</v>
      </c>
      <c r="Y682" s="66">
        <f>IFERROR(AVERAGE(Data!AA690), " ")</f>
        <v>309237.91666666669</v>
      </c>
      <c r="Z682" s="67">
        <f>IFERROR(AVERAGE(Data!AB690), " ")</f>
        <v>4.3205957280031404</v>
      </c>
      <c r="AA682" s="67">
        <f>IFERROR(AVERAGE(Data!AC690), " ")</f>
        <v>-5.2081613746510547</v>
      </c>
      <c r="AB682" s="67">
        <f>IFERROR(AVERAGE(Data!AD690), " ")</f>
        <v>-6.6919887734767425</v>
      </c>
      <c r="AC682" s="66">
        <f>IFERROR(AVERAGE(Data!AF690), "  ")</f>
        <v>0</v>
      </c>
      <c r="AD682" s="66">
        <f>IFERROR(AVERAGE(Data!AG690), "  ")</f>
        <v>0</v>
      </c>
      <c r="AE682" s="66">
        <f>IFERROR(AVERAGE(Data!AH690), "  ")</f>
        <v>0</v>
      </c>
      <c r="AF682" s="66">
        <f>IFERROR(AVERAGE(Data!AI690), "  ")</f>
        <v>0</v>
      </c>
      <c r="AG682" s="66">
        <f>IFERROR(AVERAGE(Data!AJ690), "  ")</f>
        <v>375</v>
      </c>
      <c r="AH682" s="66">
        <f>IFERROR(AVERAGE(Data!AK690), "  ")</f>
        <v>7387.5</v>
      </c>
      <c r="AI682" s="67">
        <f>IFERROR(AVERAGE(Data!AL690), "  ")</f>
        <v>-100</v>
      </c>
      <c r="AJ682" s="67">
        <f>IFERROR(AVERAGE(Data!AM690), "  ")</f>
        <v>-93.890020366598776</v>
      </c>
      <c r="AK682" s="67">
        <f>IFERROR(AVERAGE(Data!AN690), "  ")</f>
        <v>-94.923857868020306</v>
      </c>
      <c r="AL682" s="66">
        <f>IFERROR(AVERAGE(Data!AP690),"  ")</f>
        <v>179848</v>
      </c>
      <c r="AM682" s="66">
        <f>IFERROR(AVERAGE(Data!AQ690),"  ")</f>
        <v>408854</v>
      </c>
      <c r="AN682" s="66">
        <f>IFERROR(AVERAGE(Data!AR690),"  ")</f>
        <v>0</v>
      </c>
      <c r="AO682" s="66">
        <f>IFERROR(AVERAGE(Data!AS690),"  ")</f>
        <v>588702</v>
      </c>
      <c r="AP682" s="66">
        <f>IFERROR(AVERAGE(Data!AT690),"  ")</f>
        <v>547968.75</v>
      </c>
      <c r="AQ682" s="66">
        <f>IFERROR(AVERAGE(Data!AU690),"  ")</f>
        <v>495497.08333333337</v>
      </c>
      <c r="AR682" s="67">
        <f>IFERROR(AVERAGE(Data!AV690),"  ")</f>
        <v>22.949011941906949</v>
      </c>
      <c r="AS682" s="67">
        <f>IFERROR(AVERAGE(Data!AW690),"  ")</f>
        <v>2.6650404196391753</v>
      </c>
      <c r="AT682" s="67">
        <f>IFERROR(AVERAGE(Data!AX690),"  ")</f>
        <v>10.589702428453563</v>
      </c>
      <c r="AU682" s="66">
        <f>IFERROR(AVERAGE(Data!AZ690), "  ")</f>
        <v>304.20400000000001</v>
      </c>
      <c r="AV682" s="66">
        <f>IFERROR(AVERAGE(Data!BA690), "  ")</f>
        <v>18.324000000000002</v>
      </c>
      <c r="AW682" s="66">
        <f>IFERROR(AVERAGE(Data!BB690), "  ")</f>
        <v>266.17399999999998</v>
      </c>
      <c r="AX682" s="66">
        <f>IFERROR(AVERAGE(Data!BC690), "  ")</f>
        <v>0</v>
      </c>
      <c r="AY682" s="66">
        <f>IFERROR(AVERAGE(Data!BD690), "  ")</f>
        <v>588.702</v>
      </c>
      <c r="AZ682" s="66">
        <f>IFERROR(AVERAGE(Data!BE690), "  ")</f>
        <v>493.97400000000005</v>
      </c>
      <c r="BA682" s="66">
        <f>IFERROR(AVERAGE(Data!BF690), "  ")</f>
        <v>26.800000000000004</v>
      </c>
      <c r="BB682" s="66">
        <f>IFERROR(AVERAGE(Data!BG690), "  ")</f>
        <v>501.57499999999999</v>
      </c>
      <c r="BC682" s="66">
        <f>IFERROR(AVERAGE(Data!BH690), "  ")</f>
        <v>0</v>
      </c>
      <c r="BD682" s="66">
        <f>IFERROR(AVERAGE(Data!BI690), "  ")</f>
        <v>1022.3489999999999</v>
      </c>
    </row>
    <row r="683" spans="1:56" x14ac:dyDescent="0.25">
      <c r="A683" s="59">
        <f t="shared" si="10"/>
        <v>42392</v>
      </c>
      <c r="B683" s="66">
        <f>IFERROR(AVERAGE(Data!B691),"  ")</f>
        <v>97100</v>
      </c>
      <c r="C683" s="66">
        <f>IFERROR(AVERAGE(Data!C691),"  ")</f>
        <v>148100</v>
      </c>
      <c r="D683" s="66" t="str">
        <f>IFERROR(AVERAGE(Data!D691),"  ")</f>
        <v xml:space="preserve">  </v>
      </c>
      <c r="E683" s="66">
        <f>IFERROR(AVERAGE(Data!E691),"  ")</f>
        <v>245200</v>
      </c>
      <c r="F683" s="66">
        <f>IFERROR(AVERAGE(Data!F691),"  ")</f>
        <v>215718.5</v>
      </c>
      <c r="G683" s="66">
        <f>IFERROR(AVERAGE(Data!G691),"  ")</f>
        <v>156608.83333333334</v>
      </c>
      <c r="H683" s="67">
        <f>IFERROR(AVERAGE(Data!H691),"  ")</f>
        <v>5.0439968126943846</v>
      </c>
      <c r="I683" s="67">
        <f>IFERROR(AVERAGE(Data!I691),"  ")</f>
        <v>2.0879622728122493</v>
      </c>
      <c r="J683" s="67">
        <f>IFERROR(AVERAGE(Data!J691),"  ")</f>
        <v>37.743507443705269</v>
      </c>
      <c r="K683" s="66">
        <f>IFERROR(AVERAGE(Data!L691),"  ")</f>
        <v>1600</v>
      </c>
      <c r="L683" s="66">
        <f>IFERROR(AVERAGE(Data!M691),"  ")</f>
        <v>1900</v>
      </c>
      <c r="M683" s="66">
        <f>IFERROR(AVERAGE(Data!N691),"  ")</f>
        <v>5600</v>
      </c>
      <c r="N683" s="66">
        <f>IFERROR(AVERAGE(Data!O691),"  ")</f>
        <v>9100</v>
      </c>
      <c r="O683" s="66">
        <f>IFERROR(AVERAGE(Data!P691),"  ")</f>
        <v>10612.5</v>
      </c>
      <c r="P683" s="66">
        <f>IFERROR(AVERAGE(Data!Q691),"  ")</f>
        <v>28248.666666666668</v>
      </c>
      <c r="Q683" s="67">
        <f>IFERROR(AVERAGE(Data!R691),"  ")</f>
        <v>-28.210792047964659</v>
      </c>
      <c r="R683" s="67">
        <f>IFERROR(AVERAGE(Data!S691),"  ")</f>
        <v>-35.773292583290463</v>
      </c>
      <c r="S683" s="67">
        <f>IFERROR(AVERAGE(Data!T691),"  ")</f>
        <v>-62.431855190805472</v>
      </c>
      <c r="T683" s="66">
        <f>IFERROR(AVERAGE(Data!V691), " ")</f>
        <v>168150</v>
      </c>
      <c r="U683" s="66">
        <f>IFERROR(AVERAGE(Data!W691), " ")</f>
        <v>159600</v>
      </c>
      <c r="V683" s="66">
        <f>IFERROR(AVERAGE(Data!X691), " ")</f>
        <v>22400</v>
      </c>
      <c r="W683" s="66">
        <f>IFERROR(AVERAGE(Data!Y691), " ")</f>
        <v>350150</v>
      </c>
      <c r="X683" s="66">
        <f>IFERROR(AVERAGE(Data!Z691), " ")</f>
        <v>268822.5</v>
      </c>
      <c r="Y683" s="66">
        <f>IFERROR(AVERAGE(Data!AA691), " ")</f>
        <v>323367.91666666669</v>
      </c>
      <c r="Z683" s="67">
        <f>IFERROR(AVERAGE(Data!AB691), " ")</f>
        <v>11.17778920830872</v>
      </c>
      <c r="AA683" s="67">
        <f>IFERROR(AVERAGE(Data!AC691), " ")</f>
        <v>-7.2810850102308251</v>
      </c>
      <c r="AB683" s="67">
        <f>IFERROR(AVERAGE(Data!AD691), " ")</f>
        <v>-16.867912323810728</v>
      </c>
      <c r="AC683" s="66">
        <f>IFERROR(AVERAGE(Data!AF691), "  ")</f>
        <v>0</v>
      </c>
      <c r="AD683" s="66">
        <f>IFERROR(AVERAGE(Data!AG691), "  ")</f>
        <v>1900</v>
      </c>
      <c r="AE683" s="66">
        <f>IFERROR(AVERAGE(Data!AH691), "  ")</f>
        <v>0</v>
      </c>
      <c r="AF683" s="66">
        <f>IFERROR(AVERAGE(Data!AI691), "  ")</f>
        <v>1900</v>
      </c>
      <c r="AG683" s="66">
        <f>IFERROR(AVERAGE(Data!AJ691), "  ")</f>
        <v>475</v>
      </c>
      <c r="AH683" s="66">
        <f>IFERROR(AVERAGE(Data!AK691), "  ")</f>
        <v>5058.333333333333</v>
      </c>
      <c r="AI683" s="67" t="str">
        <f>IFERROR(AVERAGE(Data!AL691), "  ")</f>
        <v xml:space="preserve">  </v>
      </c>
      <c r="AJ683" s="67">
        <f>IFERROR(AVERAGE(Data!AM691), "  ")</f>
        <v>-87.290969899665555</v>
      </c>
      <c r="AK683" s="67">
        <f>IFERROR(AVERAGE(Data!AN691), "  ")</f>
        <v>-90.609555189456344</v>
      </c>
      <c r="AL683" s="66">
        <f>IFERROR(AVERAGE(Data!AP691),"  ")</f>
        <v>266850</v>
      </c>
      <c r="AM683" s="66">
        <f>IFERROR(AVERAGE(Data!AQ691),"  ")</f>
        <v>311500</v>
      </c>
      <c r="AN683" s="66">
        <f>IFERROR(AVERAGE(Data!AR691),"  ")</f>
        <v>28000</v>
      </c>
      <c r="AO683" s="66">
        <f>IFERROR(AVERAGE(Data!AS691),"  ")</f>
        <v>606350</v>
      </c>
      <c r="AP683" s="66">
        <f>IFERROR(AVERAGE(Data!AT691),"  ")</f>
        <v>495628.5</v>
      </c>
      <c r="AQ683" s="66">
        <f>IFERROR(AVERAGE(Data!AU691),"  ")</f>
        <v>513283.75</v>
      </c>
      <c r="AR683" s="67">
        <f>IFERROR(AVERAGE(Data!AV691),"  ")</f>
        <v>8.0745319473556556</v>
      </c>
      <c r="AS683" s="67">
        <f>IFERROR(AVERAGE(Data!AW691),"  ")</f>
        <v>-4.9610235086176901</v>
      </c>
      <c r="AT683" s="67">
        <f>IFERROR(AVERAGE(Data!AX691),"  ")</f>
        <v>-3.4396666561137046</v>
      </c>
      <c r="AU683" s="66">
        <f>IFERROR(AVERAGE(Data!AZ691), "  ")</f>
        <v>245.2</v>
      </c>
      <c r="AV683" s="66">
        <f>IFERROR(AVERAGE(Data!BA691), "  ")</f>
        <v>9.1</v>
      </c>
      <c r="AW683" s="66">
        <f>IFERROR(AVERAGE(Data!BB691), "  ")</f>
        <v>350.15</v>
      </c>
      <c r="AX683" s="66">
        <f>IFERROR(AVERAGE(Data!BC691), "  ")</f>
        <v>1.9</v>
      </c>
      <c r="AY683" s="66">
        <f>IFERROR(AVERAGE(Data!BD691), "  ")</f>
        <v>606.35</v>
      </c>
      <c r="AZ683" s="66">
        <f>IFERROR(AVERAGE(Data!BE691), "  ")</f>
        <v>739.17399999999998</v>
      </c>
      <c r="BA683" s="66">
        <f>IFERROR(AVERAGE(Data!BF691), "  ")</f>
        <v>35.900000000000006</v>
      </c>
      <c r="BB683" s="66">
        <f>IFERROR(AVERAGE(Data!BG691), "  ")</f>
        <v>851.72499999999991</v>
      </c>
      <c r="BC683" s="66">
        <f>IFERROR(AVERAGE(Data!BH691), "  ")</f>
        <v>1.9</v>
      </c>
      <c r="BD683" s="66">
        <f>IFERROR(AVERAGE(Data!BI691), "  ")</f>
        <v>1628.6990000000001</v>
      </c>
    </row>
    <row r="684" spans="1:56" x14ac:dyDescent="0.25">
      <c r="A684" s="59">
        <f t="shared" si="10"/>
        <v>42399</v>
      </c>
      <c r="B684" s="66">
        <f>IFERROR(AVERAGE(Data!B692),"  ")</f>
        <v>115716</v>
      </c>
      <c r="C684" s="66">
        <f>IFERROR(AVERAGE(Data!C692),"  ")</f>
        <v>167076</v>
      </c>
      <c r="D684" s="66" t="str">
        <f>IFERROR(AVERAGE(Data!D692),"  ")</f>
        <v xml:space="preserve">  </v>
      </c>
      <c r="E684" s="66">
        <f>IFERROR(AVERAGE(Data!E692),"  ")</f>
        <v>282792</v>
      </c>
      <c r="F684" s="66">
        <f>IFERROR(AVERAGE(Data!F692),"  ")</f>
        <v>255491.5</v>
      </c>
      <c r="G684" s="66">
        <f>IFERROR(AVERAGE(Data!G692),"  ")</f>
        <v>177128.58333333334</v>
      </c>
      <c r="H684" s="67">
        <f>IFERROR(AVERAGE(Data!H692),"  ")</f>
        <v>-13.730586544885458</v>
      </c>
      <c r="I684" s="67">
        <f>IFERROR(AVERAGE(Data!I692),"  ")</f>
        <v>0.22939761304869855</v>
      </c>
      <c r="J684" s="67">
        <f>IFERROR(AVERAGE(Data!J692),"  ")</f>
        <v>44.240695201179172</v>
      </c>
      <c r="K684" s="66">
        <f>IFERROR(AVERAGE(Data!L692),"  ")</f>
        <v>3200</v>
      </c>
      <c r="L684" s="66">
        <f>IFERROR(AVERAGE(Data!M692),"  ")</f>
        <v>3400</v>
      </c>
      <c r="M684" s="66">
        <f>IFERROR(AVERAGE(Data!N692),"  ")</f>
        <v>7000</v>
      </c>
      <c r="N684" s="66">
        <f>IFERROR(AVERAGE(Data!O692),"  ")</f>
        <v>13600</v>
      </c>
      <c r="O684" s="66">
        <f>IFERROR(AVERAGE(Data!P692),"  ")</f>
        <v>12375</v>
      </c>
      <c r="P684" s="66">
        <f>IFERROR(AVERAGE(Data!Q692),"  ")</f>
        <v>29936.166666666668</v>
      </c>
      <c r="Q684" s="67">
        <f>IFERROR(AVERAGE(Data!R692),"  ")</f>
        <v>-62.841530054644814</v>
      </c>
      <c r="R684" s="67">
        <f>IFERROR(AVERAGE(Data!S692),"  ")</f>
        <v>-39.776626031097159</v>
      </c>
      <c r="S684" s="67">
        <f>IFERROR(AVERAGE(Data!T692),"  ")</f>
        <v>-58.6620420116136</v>
      </c>
      <c r="T684" s="66">
        <f>IFERROR(AVERAGE(Data!V692), " ")</f>
        <v>259108</v>
      </c>
      <c r="U684" s="66">
        <f>IFERROR(AVERAGE(Data!W692), " ")</f>
        <v>159999</v>
      </c>
      <c r="V684" s="66">
        <f>IFERROR(AVERAGE(Data!X692), " ")</f>
        <v>30900</v>
      </c>
      <c r="W684" s="66">
        <f>IFERROR(AVERAGE(Data!Y692), " ")</f>
        <v>450007</v>
      </c>
      <c r="X684" s="66">
        <f>IFERROR(AVERAGE(Data!Z692), " ")</f>
        <v>325433</v>
      </c>
      <c r="Y684" s="66">
        <f>IFERROR(AVERAGE(Data!AA692), " ")</f>
        <v>326838.16666666669</v>
      </c>
      <c r="Z684" s="67">
        <f>IFERROR(AVERAGE(Data!AB692), " ")</f>
        <v>39.49855698737403</v>
      </c>
      <c r="AA684" s="67">
        <f>IFERROR(AVERAGE(Data!AC692), " ")</f>
        <v>9.327689452157184</v>
      </c>
      <c r="AB684" s="67">
        <f>IFERROR(AVERAGE(Data!AD692), " ")</f>
        <v>-0.42992734936607713</v>
      </c>
      <c r="AC684" s="66">
        <f>IFERROR(AVERAGE(Data!AF692), "  ")</f>
        <v>0</v>
      </c>
      <c r="AD684" s="66" t="str">
        <f>IFERROR(AVERAGE(Data!AG692), "  ")</f>
        <v xml:space="preserve">  </v>
      </c>
      <c r="AE684" s="66">
        <f>IFERROR(AVERAGE(Data!AH692), "  ")</f>
        <v>0</v>
      </c>
      <c r="AF684" s="66">
        <f>IFERROR(AVERAGE(Data!AI692), "  ")</f>
        <v>0</v>
      </c>
      <c r="AG684" s="66">
        <f>IFERROR(AVERAGE(Data!AJ692), "  ")</f>
        <v>475</v>
      </c>
      <c r="AH684" s="66">
        <f>IFERROR(AVERAGE(Data!AK692), "  ")</f>
        <v>5816.666666666667</v>
      </c>
      <c r="AI684" s="67">
        <f>IFERROR(AVERAGE(Data!AL692), "  ")</f>
        <v>-100</v>
      </c>
      <c r="AJ684" s="67">
        <f>IFERROR(AVERAGE(Data!AM692), "  ")</f>
        <v>-93.103448275862064</v>
      </c>
      <c r="AK684" s="67">
        <f>IFERROR(AVERAGE(Data!AN692), "  ")</f>
        <v>-91.83381088825216</v>
      </c>
      <c r="AL684" s="66">
        <f>IFERROR(AVERAGE(Data!AP692),"  ")</f>
        <v>378024</v>
      </c>
      <c r="AM684" s="66">
        <f>IFERROR(AVERAGE(Data!AQ692),"  ")</f>
        <v>330475</v>
      </c>
      <c r="AN684" s="66">
        <f>IFERROR(AVERAGE(Data!AR692),"  ")</f>
        <v>37900</v>
      </c>
      <c r="AO684" s="66">
        <f>IFERROR(AVERAGE(Data!AS692),"  ")</f>
        <v>746399</v>
      </c>
      <c r="AP684" s="66">
        <f>IFERROR(AVERAGE(Data!AT692),"  ")</f>
        <v>593774.5</v>
      </c>
      <c r="AQ684" s="66">
        <f>IFERROR(AVERAGE(Data!AU692),"  ")</f>
        <v>539719.58333333337</v>
      </c>
      <c r="AR684" s="67">
        <f>IFERROR(AVERAGE(Data!AV692),"  ")</f>
        <v>6.6909189668234337</v>
      </c>
      <c r="AS684" s="67">
        <f>IFERROR(AVERAGE(Data!AW692),"  ")</f>
        <v>2.3731046132374312</v>
      </c>
      <c r="AT684" s="67">
        <f>IFERROR(AVERAGE(Data!AX692),"  ")</f>
        <v>10.015370636140508</v>
      </c>
      <c r="AU684" s="66">
        <f>IFERROR(AVERAGE(Data!AZ692), "  ")</f>
        <v>282.79199999999997</v>
      </c>
      <c r="AV684" s="66">
        <f>IFERROR(AVERAGE(Data!BA692), "  ")</f>
        <v>13.6</v>
      </c>
      <c r="AW684" s="66">
        <f>IFERROR(AVERAGE(Data!BB692), "  ")</f>
        <v>450.00700000000001</v>
      </c>
      <c r="AX684" s="66">
        <f>IFERROR(AVERAGE(Data!BC692), "  ")</f>
        <v>0</v>
      </c>
      <c r="AY684" s="66">
        <f>IFERROR(AVERAGE(Data!BD692), "  ")</f>
        <v>746.399</v>
      </c>
      <c r="AZ684" s="66">
        <f>IFERROR(AVERAGE(Data!BE692), "  ")</f>
        <v>1021.9659999999999</v>
      </c>
      <c r="BA684" s="66">
        <f>IFERROR(AVERAGE(Data!BF692), "  ")</f>
        <v>49.500000000000007</v>
      </c>
      <c r="BB684" s="66">
        <f>IFERROR(AVERAGE(Data!BG692), "  ")</f>
        <v>1301.732</v>
      </c>
      <c r="BC684" s="66">
        <f>IFERROR(AVERAGE(Data!BH692), "  ")</f>
        <v>1.9</v>
      </c>
      <c r="BD684" s="66">
        <f>IFERROR(AVERAGE(Data!BI692), "  ")</f>
        <v>2375.098</v>
      </c>
    </row>
    <row r="685" spans="1:56" x14ac:dyDescent="0.25">
      <c r="A685" s="59">
        <f t="shared" si="10"/>
        <v>42406</v>
      </c>
      <c r="B685" s="66">
        <f>IFERROR(AVERAGE(Data!B693),"  ")</f>
        <v>249448</v>
      </c>
      <c r="C685" s="66">
        <f>IFERROR(AVERAGE(Data!C693),"  ")</f>
        <v>168050</v>
      </c>
      <c r="D685" s="66" t="str">
        <f>IFERROR(AVERAGE(Data!D693),"  ")</f>
        <v xml:space="preserve">  </v>
      </c>
      <c r="E685" s="66">
        <f>IFERROR(AVERAGE(Data!E693),"  ")</f>
        <v>417498</v>
      </c>
      <c r="F685" s="66">
        <f>IFERROR(AVERAGE(Data!F693),"  ")</f>
        <v>312423.5</v>
      </c>
      <c r="G685" s="66">
        <f>IFERROR(AVERAGE(Data!G693),"  ")</f>
        <v>187523.41666666666</v>
      </c>
      <c r="H685" s="67">
        <f>IFERROR(AVERAGE(Data!H693),"  ")</f>
        <v>53.384767992946117</v>
      </c>
      <c r="I685" s="67">
        <f>IFERROR(AVERAGE(Data!I693),"  ")</f>
        <v>21.362859892572427</v>
      </c>
      <c r="J685" s="67">
        <f>IFERROR(AVERAGE(Data!J693),"  ")</f>
        <v>66.605059545896722</v>
      </c>
      <c r="K685" s="66">
        <f>IFERROR(AVERAGE(Data!L693),"  ")</f>
        <v>1600</v>
      </c>
      <c r="L685" s="66">
        <f>IFERROR(AVERAGE(Data!M693),"  ")</f>
        <v>3500</v>
      </c>
      <c r="M685" s="66">
        <f>IFERROR(AVERAGE(Data!N693),"  ")</f>
        <v>12600</v>
      </c>
      <c r="N685" s="66">
        <f>IFERROR(AVERAGE(Data!O693),"  ")</f>
        <v>17700</v>
      </c>
      <c r="O685" s="66">
        <f>IFERROR(AVERAGE(Data!P693),"  ")</f>
        <v>14681</v>
      </c>
      <c r="P685" s="66">
        <f>IFERROR(AVERAGE(Data!Q693),"  ")</f>
        <v>32007</v>
      </c>
      <c r="Q685" s="67">
        <f>IFERROR(AVERAGE(Data!R693),"  ")</f>
        <v>-27.755102040816325</v>
      </c>
      <c r="R685" s="67">
        <f>IFERROR(AVERAGE(Data!S693),"  ")</f>
        <v>-34.161490683229815</v>
      </c>
      <c r="S685" s="67">
        <f>IFERROR(AVERAGE(Data!T693),"  ")</f>
        <v>-54.131908644983916</v>
      </c>
      <c r="T685" s="66">
        <f>IFERROR(AVERAGE(Data!V693), " ")</f>
        <v>287400</v>
      </c>
      <c r="U685" s="66">
        <f>IFERROR(AVERAGE(Data!W693), " ")</f>
        <v>194922</v>
      </c>
      <c r="V685" s="66">
        <f>IFERROR(AVERAGE(Data!X693), " ")</f>
        <v>50600</v>
      </c>
      <c r="W685" s="66">
        <f>IFERROR(AVERAGE(Data!Y693), " ")</f>
        <v>532922</v>
      </c>
      <c r="X685" s="66">
        <f>IFERROR(AVERAGE(Data!Z693), " ")</f>
        <v>399813.25</v>
      </c>
      <c r="Y685" s="66">
        <f>IFERROR(AVERAGE(Data!AA693), " ")</f>
        <v>341600.08333333331</v>
      </c>
      <c r="Z685" s="67">
        <f>IFERROR(AVERAGE(Data!AB693), " ")</f>
        <v>70.62294494123374</v>
      </c>
      <c r="AA685" s="67">
        <f>IFERROR(AVERAGE(Data!AC693), " ")</f>
        <v>32.715447991077355</v>
      </c>
      <c r="AB685" s="67">
        <f>IFERROR(AVERAGE(Data!AD693), " ")</f>
        <v>17.041320979381112</v>
      </c>
      <c r="AC685" s="66">
        <f>IFERROR(AVERAGE(Data!AF693), "  ")</f>
        <v>0</v>
      </c>
      <c r="AD685" s="66">
        <f>IFERROR(AVERAGE(Data!AG693), "  ")</f>
        <v>3500</v>
      </c>
      <c r="AE685" s="66">
        <f>IFERROR(AVERAGE(Data!AH693), "  ")</f>
        <v>0</v>
      </c>
      <c r="AF685" s="66">
        <f>IFERROR(AVERAGE(Data!AI693), "  ")</f>
        <v>3500</v>
      </c>
      <c r="AG685" s="66">
        <f>IFERROR(AVERAGE(Data!AJ693), "  ")</f>
        <v>1350</v>
      </c>
      <c r="AH685" s="66">
        <f>IFERROR(AVERAGE(Data!AK693), "  ")</f>
        <v>6866.666666666667</v>
      </c>
      <c r="AI685" s="67">
        <f>IFERROR(AVERAGE(Data!AL693), "  ")</f>
        <v>-58.333333333333329</v>
      </c>
      <c r="AJ685" s="67">
        <f>IFERROR(AVERAGE(Data!AM693), "  ")</f>
        <v>-83.611532625189682</v>
      </c>
      <c r="AK685" s="67">
        <f>IFERROR(AVERAGE(Data!AN693), "  ")</f>
        <v>-80.339805825242721</v>
      </c>
      <c r="AL685" s="66">
        <f>IFERROR(AVERAGE(Data!AP693),"  ")</f>
        <v>538448</v>
      </c>
      <c r="AM685" s="66">
        <f>IFERROR(AVERAGE(Data!AQ693),"  ")</f>
        <v>369972</v>
      </c>
      <c r="AN685" s="66">
        <f>IFERROR(AVERAGE(Data!AR693),"  ")</f>
        <v>63200</v>
      </c>
      <c r="AO685" s="66">
        <f>IFERROR(AVERAGE(Data!AS693),"  ")</f>
        <v>971620</v>
      </c>
      <c r="AP685" s="66">
        <f>IFERROR(AVERAGE(Data!AT693),"  ")</f>
        <v>728267.75</v>
      </c>
      <c r="AQ685" s="66">
        <f>IFERROR(AVERAGE(Data!AU693),"  ")</f>
        <v>567997.16666666663</v>
      </c>
      <c r="AR685" s="67">
        <f>IFERROR(AVERAGE(Data!AV693),"  ")</f>
        <v>57.365462263677294</v>
      </c>
      <c r="AS685" s="67">
        <f>IFERROR(AVERAGE(Data!AW693),"  ")</f>
        <v>23.598351213572144</v>
      </c>
      <c r="AT685" s="67">
        <f>IFERROR(AVERAGE(Data!AX693),"  ")</f>
        <v>28.216792748085908</v>
      </c>
      <c r="AU685" s="66">
        <f>IFERROR(AVERAGE(Data!AZ693), "  ")</f>
        <v>417.49799999999999</v>
      </c>
      <c r="AV685" s="66">
        <f>IFERROR(AVERAGE(Data!BA693), "  ")</f>
        <v>17.7</v>
      </c>
      <c r="AW685" s="66">
        <f>IFERROR(AVERAGE(Data!BB693), "  ")</f>
        <v>532.92200000000003</v>
      </c>
      <c r="AX685" s="66">
        <f>IFERROR(AVERAGE(Data!BC693), "  ")</f>
        <v>3.5</v>
      </c>
      <c r="AY685" s="66">
        <f>IFERROR(AVERAGE(Data!BD693), "  ")</f>
        <v>971.62</v>
      </c>
      <c r="AZ685" s="66">
        <f>IFERROR(AVERAGE(Data!BE693), "  ")</f>
        <v>1439.4639999999999</v>
      </c>
      <c r="BA685" s="66">
        <f>IFERROR(AVERAGE(Data!BF693), "  ")</f>
        <v>67.2</v>
      </c>
      <c r="BB685" s="66">
        <f>IFERROR(AVERAGE(Data!BG693), "  ")</f>
        <v>1834.654</v>
      </c>
      <c r="BC685" s="66">
        <f>IFERROR(AVERAGE(Data!BH693), "  ")</f>
        <v>5.4</v>
      </c>
      <c r="BD685" s="66">
        <f>IFERROR(AVERAGE(Data!BI693), "  ")</f>
        <v>3346.7179999999998</v>
      </c>
    </row>
    <row r="686" spans="1:56" x14ac:dyDescent="0.25">
      <c r="A686" s="59">
        <f t="shared" si="10"/>
        <v>42413</v>
      </c>
      <c r="B686" s="66">
        <f>IFERROR(AVERAGE(Data!B694),"  ")</f>
        <v>204900</v>
      </c>
      <c r="C686" s="66">
        <f>IFERROR(AVERAGE(Data!C694),"  ")</f>
        <v>189550</v>
      </c>
      <c r="D686" s="66" t="str">
        <f>IFERROR(AVERAGE(Data!D694),"  ")</f>
        <v xml:space="preserve">  </v>
      </c>
      <c r="E686" s="66">
        <f>IFERROR(AVERAGE(Data!E694),"  ")</f>
        <v>394450</v>
      </c>
      <c r="F686" s="66">
        <f>IFERROR(AVERAGE(Data!F694),"  ")</f>
        <v>334985</v>
      </c>
      <c r="G686" s="66">
        <f>IFERROR(AVERAGE(Data!G694),"  ")</f>
        <v>209359</v>
      </c>
      <c r="H686" s="67">
        <f>IFERROR(AVERAGE(Data!H694),"  ")</f>
        <v>24.916474280412061</v>
      </c>
      <c r="I686" s="67">
        <f>IFERROR(AVERAGE(Data!I694),"  ")</f>
        <v>16.598850666731636</v>
      </c>
      <c r="J686" s="67">
        <f>IFERROR(AVERAGE(Data!J694),"  ")</f>
        <v>60.005063073476663</v>
      </c>
      <c r="K686" s="66">
        <f>IFERROR(AVERAGE(Data!L694),"  ")</f>
        <v>3100</v>
      </c>
      <c r="L686" s="66">
        <f>IFERROR(AVERAGE(Data!M694),"  ")</f>
        <v>1750</v>
      </c>
      <c r="M686" s="66">
        <f>IFERROR(AVERAGE(Data!N694),"  ")</f>
        <v>31000</v>
      </c>
      <c r="N686" s="66">
        <f>IFERROR(AVERAGE(Data!O694),"  ")</f>
        <v>35850</v>
      </c>
      <c r="O686" s="66">
        <f>IFERROR(AVERAGE(Data!P694),"  ")</f>
        <v>19062.5</v>
      </c>
      <c r="P686" s="66">
        <f>IFERROR(AVERAGE(Data!Q694),"  ")</f>
        <v>37204.416666666664</v>
      </c>
      <c r="Q686" s="67">
        <f>IFERROR(AVERAGE(Data!R694),"  ")</f>
        <v>46.326530612244895</v>
      </c>
      <c r="R686" s="67">
        <f>IFERROR(AVERAGE(Data!S694),"  ")</f>
        <v>-22.412389596646175</v>
      </c>
      <c r="S686" s="67">
        <f>IFERROR(AVERAGE(Data!T694),"  ")</f>
        <v>-48.762803699381564</v>
      </c>
      <c r="T686" s="66">
        <f>IFERROR(AVERAGE(Data!V694), " ")</f>
        <v>102400</v>
      </c>
      <c r="U686" s="66">
        <f>IFERROR(AVERAGE(Data!W694), " ")</f>
        <v>122396</v>
      </c>
      <c r="V686" s="66">
        <f>IFERROR(AVERAGE(Data!X694), " ")</f>
        <v>79200</v>
      </c>
      <c r="W686" s="66">
        <f>IFERROR(AVERAGE(Data!Y694), " ")</f>
        <v>303996</v>
      </c>
      <c r="X686" s="66">
        <f>IFERROR(AVERAGE(Data!Z694), " ")</f>
        <v>409268.75</v>
      </c>
      <c r="Y686" s="66">
        <f>IFERROR(AVERAGE(Data!AA694), " ")</f>
        <v>329176.16666666669</v>
      </c>
      <c r="Z686" s="67">
        <f>IFERROR(AVERAGE(Data!AB694), " ")</f>
        <v>4.0971677664357609</v>
      </c>
      <c r="AA686" s="67">
        <f>IFERROR(AVERAGE(Data!AC694), " ")</f>
        <v>31.819664145003035</v>
      </c>
      <c r="AB686" s="67">
        <f>IFERROR(AVERAGE(Data!AD694), " ")</f>
        <v>24.331221833091398</v>
      </c>
      <c r="AC686" s="66">
        <f>IFERROR(AVERAGE(Data!AF694), "  ")</f>
        <v>0</v>
      </c>
      <c r="AD686" s="66">
        <f>IFERROR(AVERAGE(Data!AG694), "  ")</f>
        <v>1900</v>
      </c>
      <c r="AE686" s="66">
        <f>IFERROR(AVERAGE(Data!AH694), "  ")</f>
        <v>6000</v>
      </c>
      <c r="AF686" s="66">
        <f>IFERROR(AVERAGE(Data!AI694), "  ")</f>
        <v>7900</v>
      </c>
      <c r="AG686" s="66">
        <f>IFERROR(AVERAGE(Data!AJ694), "  ")</f>
        <v>3325</v>
      </c>
      <c r="AH686" s="66">
        <f>IFERROR(AVERAGE(Data!AK694), "  ")</f>
        <v>4239.166666666667</v>
      </c>
      <c r="AI686" s="67" t="str">
        <f>IFERROR(AVERAGE(Data!AL694), "  ")</f>
        <v xml:space="preserve">  </v>
      </c>
      <c r="AJ686" s="67">
        <f>IFERROR(AVERAGE(Data!AM694), "  ")</f>
        <v>-36.666666666666671</v>
      </c>
      <c r="AK686" s="67">
        <f>IFERROR(AVERAGE(Data!AN694), "  ")</f>
        <v>-21.564772950658551</v>
      </c>
      <c r="AL686" s="66">
        <f>IFERROR(AVERAGE(Data!AP694),"  ")</f>
        <v>310400</v>
      </c>
      <c r="AM686" s="66">
        <f>IFERROR(AVERAGE(Data!AQ694),"  ")</f>
        <v>315596</v>
      </c>
      <c r="AN686" s="66">
        <f>IFERROR(AVERAGE(Data!AR694),"  ")</f>
        <v>116200</v>
      </c>
      <c r="AO686" s="66">
        <f>IFERROR(AVERAGE(Data!AS694),"  ")</f>
        <v>742196</v>
      </c>
      <c r="AP686" s="66">
        <f>IFERROR(AVERAGE(Data!AT694),"  ")</f>
        <v>766641.25</v>
      </c>
      <c r="AQ686" s="66">
        <f>IFERROR(AVERAGE(Data!AU694),"  ")</f>
        <v>579978.75</v>
      </c>
      <c r="AR686" s="67">
        <f>IFERROR(AVERAGE(Data!AV694),"  ")</f>
        <v>17.37998614586067</v>
      </c>
      <c r="AS686" s="67">
        <f>IFERROR(AVERAGE(Data!AW694),"  ")</f>
        <v>22.155945998377135</v>
      </c>
      <c r="AT686" s="67">
        <f>IFERROR(AVERAGE(Data!AX694),"  ")</f>
        <v>32.184368823857781</v>
      </c>
      <c r="AU686" s="66">
        <f>IFERROR(AVERAGE(Data!AZ694), "  ")</f>
        <v>394.45</v>
      </c>
      <c r="AV686" s="66">
        <f>IFERROR(AVERAGE(Data!BA694), "  ")</f>
        <v>35.85</v>
      </c>
      <c r="AW686" s="66">
        <f>IFERROR(AVERAGE(Data!BB694), "  ")</f>
        <v>303.99599999999998</v>
      </c>
      <c r="AX686" s="66">
        <f>IFERROR(AVERAGE(Data!BC694), "  ")</f>
        <v>7.9</v>
      </c>
      <c r="AY686" s="66">
        <f>IFERROR(AVERAGE(Data!BD694), "  ")</f>
        <v>742.19600000000003</v>
      </c>
      <c r="AZ686" s="66">
        <f>IFERROR(AVERAGE(Data!BE694), "  ")</f>
        <v>1833.914</v>
      </c>
      <c r="BA686" s="66">
        <f>IFERROR(AVERAGE(Data!BF694), "  ")</f>
        <v>103.05000000000001</v>
      </c>
      <c r="BB686" s="66">
        <f>IFERROR(AVERAGE(Data!BG694), "  ")</f>
        <v>2138.65</v>
      </c>
      <c r="BC686" s="66">
        <f>IFERROR(AVERAGE(Data!BH694), "  ")</f>
        <v>13.3</v>
      </c>
      <c r="BD686" s="66">
        <f>IFERROR(AVERAGE(Data!BI694), "  ")</f>
        <v>4088.9139999999998</v>
      </c>
    </row>
    <row r="687" spans="1:56" x14ac:dyDescent="0.25">
      <c r="A687" s="59">
        <f t="shared" si="10"/>
        <v>42420</v>
      </c>
      <c r="B687" s="66">
        <f>IFERROR(AVERAGE(Data!B695),"  ")</f>
        <v>165400</v>
      </c>
      <c r="C687" s="66">
        <f>IFERROR(AVERAGE(Data!C695),"  ")</f>
        <v>73200</v>
      </c>
      <c r="D687" s="66" t="str">
        <f>IFERROR(AVERAGE(Data!D695),"  ")</f>
        <v xml:space="preserve">  </v>
      </c>
      <c r="E687" s="66">
        <f>IFERROR(AVERAGE(Data!E695),"  ")</f>
        <v>238600</v>
      </c>
      <c r="F687" s="66">
        <f>IFERROR(AVERAGE(Data!F695),"  ")</f>
        <v>333335</v>
      </c>
      <c r="G687" s="66">
        <f>IFERROR(AVERAGE(Data!G695),"  ")</f>
        <v>222731</v>
      </c>
      <c r="H687" s="67">
        <f>IFERROR(AVERAGE(Data!H695),"  ")</f>
        <v>-8.7763567892030316</v>
      </c>
      <c r="I687" s="67">
        <f>IFERROR(AVERAGE(Data!I695),"  ")</f>
        <v>13.252420546038145</v>
      </c>
      <c r="J687" s="67">
        <f>IFERROR(AVERAGE(Data!J695),"  ")</f>
        <v>49.658107762278256</v>
      </c>
      <c r="K687" s="66">
        <f>IFERROR(AVERAGE(Data!L695),"  ")</f>
        <v>3100</v>
      </c>
      <c r="L687" s="66">
        <f>IFERROR(AVERAGE(Data!M695),"  ")</f>
        <v>1800</v>
      </c>
      <c r="M687" s="66">
        <f>IFERROR(AVERAGE(Data!N695),"  ")</f>
        <v>11200</v>
      </c>
      <c r="N687" s="66">
        <f>IFERROR(AVERAGE(Data!O695),"  ")</f>
        <v>16100</v>
      </c>
      <c r="O687" s="66">
        <f>IFERROR(AVERAGE(Data!P695),"  ")</f>
        <v>20812.5</v>
      </c>
      <c r="P687" s="66">
        <f>IFERROR(AVERAGE(Data!Q695),"  ")</f>
        <v>42877.25</v>
      </c>
      <c r="Q687" s="67">
        <f>IFERROR(AVERAGE(Data!R695),"  ")</f>
        <v>39.999999999999993</v>
      </c>
      <c r="R687" s="67">
        <f>IFERROR(AVERAGE(Data!S695),"  ")</f>
        <v>-14.263645726055618</v>
      </c>
      <c r="S687" s="67">
        <f>IFERROR(AVERAGE(Data!T695),"  ")</f>
        <v>-51.460273221813438</v>
      </c>
      <c r="T687" s="66">
        <f>IFERROR(AVERAGE(Data!V695), " ")</f>
        <v>34700</v>
      </c>
      <c r="U687" s="66">
        <f>IFERROR(AVERAGE(Data!W695), " ")</f>
        <v>31750</v>
      </c>
      <c r="V687" s="66">
        <f>IFERROR(AVERAGE(Data!X695), " ")</f>
        <v>43200</v>
      </c>
      <c r="W687" s="66">
        <f>IFERROR(AVERAGE(Data!Y695), " ")</f>
        <v>109650</v>
      </c>
      <c r="X687" s="66">
        <f>IFERROR(AVERAGE(Data!Z695), " ")</f>
        <v>349143.75</v>
      </c>
      <c r="Y687" s="66">
        <f>IFERROR(AVERAGE(Data!AA695), " ")</f>
        <v>277232.75</v>
      </c>
      <c r="Z687" s="67">
        <f>IFERROR(AVERAGE(Data!AB695), " ")</f>
        <v>-52.76760715054921</v>
      </c>
      <c r="AA687" s="67">
        <f>IFERROR(AVERAGE(Data!AC695), " ")</f>
        <v>20.486942988105518</v>
      </c>
      <c r="AB687" s="67">
        <f>IFERROR(AVERAGE(Data!AD695), " ")</f>
        <v>25.938854626662966</v>
      </c>
      <c r="AC687" s="66">
        <f>IFERROR(AVERAGE(Data!AF695), "  ")</f>
        <v>6400</v>
      </c>
      <c r="AD687" s="66">
        <f>IFERROR(AVERAGE(Data!AG695), "  ")</f>
        <v>3400</v>
      </c>
      <c r="AE687" s="66">
        <f>IFERROR(AVERAGE(Data!AH695), "  ")</f>
        <v>0</v>
      </c>
      <c r="AF687" s="66">
        <f>IFERROR(AVERAGE(Data!AI695), "  ")</f>
        <v>9800</v>
      </c>
      <c r="AG687" s="66">
        <f>IFERROR(AVERAGE(Data!AJ695), "  ")</f>
        <v>5300</v>
      </c>
      <c r="AH687" s="66">
        <f>IFERROR(AVERAGE(Data!AK695), "  ")</f>
        <v>5197.5</v>
      </c>
      <c r="AI687" s="67">
        <f>IFERROR(AVERAGE(Data!AL695), "  ")</f>
        <v>47.368421052631568</v>
      </c>
      <c r="AJ687" s="67">
        <f>IFERROR(AVERAGE(Data!AM695), "  ")</f>
        <v>-23.32730560578662</v>
      </c>
      <c r="AK687" s="67">
        <f>IFERROR(AVERAGE(Data!AN695), "  ")</f>
        <v>1.9721019721019806</v>
      </c>
      <c r="AL687" s="66">
        <f>IFERROR(AVERAGE(Data!AP695),"  ")</f>
        <v>209600</v>
      </c>
      <c r="AM687" s="66">
        <f>IFERROR(AVERAGE(Data!AQ695),"  ")</f>
        <v>110150</v>
      </c>
      <c r="AN687" s="66">
        <f>IFERROR(AVERAGE(Data!AR695),"  ")</f>
        <v>54400</v>
      </c>
      <c r="AO687" s="66">
        <f>IFERROR(AVERAGE(Data!AS695),"  ")</f>
        <v>374150</v>
      </c>
      <c r="AP687" s="66">
        <f>IFERROR(AVERAGE(Data!AT695),"  ")</f>
        <v>708591.25</v>
      </c>
      <c r="AQ687" s="66">
        <f>IFERROR(AVERAGE(Data!AU695),"  ")</f>
        <v>548038.5</v>
      </c>
      <c r="AR687" s="67">
        <f>IFERROR(AVERAGE(Data!AV695),"  ")</f>
        <v>-26.903126862099612</v>
      </c>
      <c r="AS687" s="67">
        <f>IFERROR(AVERAGE(Data!AW695),"  ")</f>
        <v>15.163035882033626</v>
      </c>
      <c r="AT687" s="67">
        <f>IFERROR(AVERAGE(Data!AX695),"  ")</f>
        <v>29.295888883718945</v>
      </c>
      <c r="AU687" s="66">
        <f>IFERROR(AVERAGE(Data!AZ695), "  ")</f>
        <v>238.6</v>
      </c>
      <c r="AV687" s="66">
        <f>IFERROR(AVERAGE(Data!BA695), "  ")</f>
        <v>16.100000000000001</v>
      </c>
      <c r="AW687" s="66">
        <f>IFERROR(AVERAGE(Data!BB695), "  ")</f>
        <v>109.65</v>
      </c>
      <c r="AX687" s="66">
        <f>IFERROR(AVERAGE(Data!BC695), "  ")</f>
        <v>9.8000000000000007</v>
      </c>
      <c r="AY687" s="66">
        <f>IFERROR(AVERAGE(Data!BD695), "  ")</f>
        <v>374.15</v>
      </c>
      <c r="AZ687" s="66">
        <f>IFERROR(AVERAGE(Data!BE695), "  ")</f>
        <v>2072.5140000000001</v>
      </c>
      <c r="BA687" s="66">
        <f>IFERROR(AVERAGE(Data!BF695), "  ")</f>
        <v>119.15</v>
      </c>
      <c r="BB687" s="66">
        <f>IFERROR(AVERAGE(Data!BG695), "  ")</f>
        <v>2248.3000000000002</v>
      </c>
      <c r="BC687" s="66">
        <f>IFERROR(AVERAGE(Data!BH695), "  ")</f>
        <v>23.1</v>
      </c>
      <c r="BD687" s="66">
        <f>IFERROR(AVERAGE(Data!BI695), "  ")</f>
        <v>4463.0639999999994</v>
      </c>
    </row>
    <row r="688" spans="1:56" x14ac:dyDescent="0.25">
      <c r="A688" s="59">
        <f t="shared" si="10"/>
        <v>42427</v>
      </c>
      <c r="B688" s="66">
        <f>IFERROR(AVERAGE(Data!B696),"  ")</f>
        <v>142600</v>
      </c>
      <c r="C688" s="66">
        <f>IFERROR(AVERAGE(Data!C696),"  ")</f>
        <v>116100</v>
      </c>
      <c r="D688" s="66">
        <f>IFERROR(AVERAGE(Data!D696),"  ")</f>
        <v>1400</v>
      </c>
      <c r="E688" s="66">
        <f>IFERROR(AVERAGE(Data!E696),"  ")</f>
        <v>260100</v>
      </c>
      <c r="F688" s="66">
        <f>IFERROR(AVERAGE(Data!F696),"  ")</f>
        <v>327662</v>
      </c>
      <c r="G688" s="66">
        <f>IFERROR(AVERAGE(Data!G696),"  ")</f>
        <v>221845.91666666666</v>
      </c>
      <c r="H688" s="67">
        <f>IFERROR(AVERAGE(Data!H696),"  ")</f>
        <v>44.339622641509436</v>
      </c>
      <c r="I688" s="67">
        <f>IFERROR(AVERAGE(Data!I696),"  ")</f>
        <v>27.282474002540514</v>
      </c>
      <c r="J688" s="67">
        <f>IFERROR(AVERAGE(Data!J696),"  ")</f>
        <v>47.698008114490875</v>
      </c>
      <c r="K688" s="66">
        <f>IFERROR(AVERAGE(Data!L696),"  ")</f>
        <v>4700</v>
      </c>
      <c r="L688" s="66">
        <f>IFERROR(AVERAGE(Data!M696),"  ")</f>
        <v>3450</v>
      </c>
      <c r="M688" s="66">
        <f>IFERROR(AVERAGE(Data!N696),"  ")</f>
        <v>23800</v>
      </c>
      <c r="N688" s="66">
        <f>IFERROR(AVERAGE(Data!O696),"  ")</f>
        <v>31950</v>
      </c>
      <c r="O688" s="66">
        <f>IFERROR(AVERAGE(Data!P696),"  ")</f>
        <v>25400</v>
      </c>
      <c r="P688" s="66">
        <f>IFERROR(AVERAGE(Data!Q696),"  ")</f>
        <v>50173.083333333336</v>
      </c>
      <c r="Q688" s="67">
        <f>IFERROR(AVERAGE(Data!R696),"  ")</f>
        <v>58.560794044665009</v>
      </c>
      <c r="R688" s="67">
        <f>IFERROR(AVERAGE(Data!S696),"  ")</f>
        <v>25.976441413515182</v>
      </c>
      <c r="S688" s="67">
        <f>IFERROR(AVERAGE(Data!T696),"  ")</f>
        <v>-49.37524602334917</v>
      </c>
      <c r="T688" s="66">
        <f>IFERROR(AVERAGE(Data!V696), " ")</f>
        <v>34200</v>
      </c>
      <c r="U688" s="66">
        <f>IFERROR(AVERAGE(Data!W696), " ")</f>
        <v>81800</v>
      </c>
      <c r="V688" s="66">
        <f>IFERROR(AVERAGE(Data!X696), " ")</f>
        <v>44200</v>
      </c>
      <c r="W688" s="66">
        <f>IFERROR(AVERAGE(Data!Y696), " ")</f>
        <v>160200</v>
      </c>
      <c r="X688" s="66">
        <f>IFERROR(AVERAGE(Data!Z696), " ")</f>
        <v>276692</v>
      </c>
      <c r="Y688" s="66">
        <f>IFERROR(AVERAGE(Data!AA696), " ")</f>
        <v>246611.66666666666</v>
      </c>
      <c r="Z688" s="67">
        <f>IFERROR(AVERAGE(Data!AB696), " ")</f>
        <v>-40.079445229919884</v>
      </c>
      <c r="AA688" s="67">
        <f>IFERROR(AVERAGE(Data!AC696), " ")</f>
        <v>0.26216760246187132</v>
      </c>
      <c r="AB688" s="67">
        <f>IFERROR(AVERAGE(Data!AD696), " ")</f>
        <v>12.197449431292107</v>
      </c>
      <c r="AC688" s="66">
        <f>IFERROR(AVERAGE(Data!AF696), "  ")</f>
        <v>0</v>
      </c>
      <c r="AD688" s="66">
        <f>IFERROR(AVERAGE(Data!AG696), "  ")</f>
        <v>0</v>
      </c>
      <c r="AE688" s="66">
        <f>IFERROR(AVERAGE(Data!AH696), "  ")</f>
        <v>0</v>
      </c>
      <c r="AF688" s="66">
        <f>IFERROR(AVERAGE(Data!AI696), "  ")</f>
        <v>0</v>
      </c>
      <c r="AG688" s="66">
        <f>IFERROR(AVERAGE(Data!AJ696), "  ")</f>
        <v>5300</v>
      </c>
      <c r="AH688" s="66">
        <f>IFERROR(AVERAGE(Data!AK696), "  ")</f>
        <v>4118.333333333333</v>
      </c>
      <c r="AI688" s="67" t="str">
        <f>IFERROR(AVERAGE(Data!AL696), "  ")</f>
        <v xml:space="preserve">  </v>
      </c>
      <c r="AJ688" s="67">
        <f>IFERROR(AVERAGE(Data!AM696), "  ")</f>
        <v>40.863787375415271</v>
      </c>
      <c r="AK688" s="67">
        <f>IFERROR(AVERAGE(Data!AN696), "  ")</f>
        <v>28.692836908134378</v>
      </c>
      <c r="AL688" s="66">
        <f>IFERROR(AVERAGE(Data!AP696),"  ")</f>
        <v>181500</v>
      </c>
      <c r="AM688" s="66">
        <f>IFERROR(AVERAGE(Data!AQ696),"  ")</f>
        <v>201350</v>
      </c>
      <c r="AN688" s="66">
        <f>IFERROR(AVERAGE(Data!AR696),"  ")</f>
        <v>69400</v>
      </c>
      <c r="AO688" s="66">
        <f>IFERROR(AVERAGE(Data!AS696),"  ")</f>
        <v>452250</v>
      </c>
      <c r="AP688" s="66">
        <f>IFERROR(AVERAGE(Data!AT696),"  ")</f>
        <v>635054</v>
      </c>
      <c r="AQ688" s="66">
        <f>IFERROR(AVERAGE(Data!AU696),"  ")</f>
        <v>522748.99999999994</v>
      </c>
      <c r="AR688" s="67">
        <f>IFERROR(AVERAGE(Data!AV696),"  ")</f>
        <v>-3.3042266048611935</v>
      </c>
      <c r="AS688" s="67">
        <f>IFERROR(AVERAGE(Data!AW696),"  ")</f>
        <v>13.947310578704442</v>
      </c>
      <c r="AT688" s="67">
        <f>IFERROR(AVERAGE(Data!AX696),"  ")</f>
        <v>21.483541814522855</v>
      </c>
      <c r="AU688" s="66">
        <f>IFERROR(AVERAGE(Data!AZ696), "  ")</f>
        <v>260.10000000000002</v>
      </c>
      <c r="AV688" s="66">
        <f>IFERROR(AVERAGE(Data!BA696), "  ")</f>
        <v>31.95</v>
      </c>
      <c r="AW688" s="66">
        <f>IFERROR(AVERAGE(Data!BB696), "  ")</f>
        <v>160.19999999999999</v>
      </c>
      <c r="AX688" s="66">
        <f>IFERROR(AVERAGE(Data!BC696), "  ")</f>
        <v>0</v>
      </c>
      <c r="AY688" s="66">
        <f>IFERROR(AVERAGE(Data!BD696), "  ")</f>
        <v>452.25</v>
      </c>
      <c r="AZ688" s="66">
        <f>IFERROR(AVERAGE(Data!BE696), "  ")</f>
        <v>2332.614</v>
      </c>
      <c r="BA688" s="66">
        <f>IFERROR(AVERAGE(Data!BF696), "  ")</f>
        <v>151.1</v>
      </c>
      <c r="BB688" s="66">
        <f>IFERROR(AVERAGE(Data!BG696), "  ")</f>
        <v>2408.5</v>
      </c>
      <c r="BC688" s="66">
        <f>IFERROR(AVERAGE(Data!BH696), "  ")</f>
        <v>23.1</v>
      </c>
      <c r="BD688" s="66">
        <f>IFERROR(AVERAGE(Data!BI696), "  ")</f>
        <v>4915.3139999999994</v>
      </c>
    </row>
    <row r="689" spans="1:56" x14ac:dyDescent="0.25">
      <c r="A689" s="59">
        <f t="shared" si="10"/>
        <v>42434</v>
      </c>
      <c r="B689" s="66">
        <f>IFERROR(AVERAGE(Data!B697),"  ")</f>
        <v>146100</v>
      </c>
      <c r="C689" s="66">
        <f>IFERROR(AVERAGE(Data!C697),"  ")</f>
        <v>136558</v>
      </c>
      <c r="D689" s="66" t="str">
        <f>IFERROR(AVERAGE(Data!D697),"  ")</f>
        <v xml:space="preserve">  </v>
      </c>
      <c r="E689" s="66">
        <f>IFERROR(AVERAGE(Data!E697),"  ")</f>
        <v>282658</v>
      </c>
      <c r="F689" s="66">
        <f>IFERROR(AVERAGE(Data!F697),"  ")</f>
        <v>293952</v>
      </c>
      <c r="G689" s="66">
        <f>IFERROR(AVERAGE(Data!G697),"  ")</f>
        <v>238581.16666666666</v>
      </c>
      <c r="H689" s="67">
        <f>IFERROR(AVERAGE(Data!H697),"  ")</f>
        <v>16.390094460045958</v>
      </c>
      <c r="I689" s="67">
        <f>IFERROR(AVERAGE(Data!I697),"  ")</f>
        <v>17.536136268218083</v>
      </c>
      <c r="J689" s="67">
        <f>IFERROR(AVERAGE(Data!J697),"  ")</f>
        <v>23.208384009075878</v>
      </c>
      <c r="K689" s="66">
        <f>IFERROR(AVERAGE(Data!L697),"  ")</f>
        <v>6100</v>
      </c>
      <c r="L689" s="66">
        <f>IFERROR(AVERAGE(Data!M697),"  ")</f>
        <v>8650</v>
      </c>
      <c r="M689" s="66">
        <f>IFERROR(AVERAGE(Data!N697),"  ")</f>
        <v>12600</v>
      </c>
      <c r="N689" s="66">
        <f>IFERROR(AVERAGE(Data!O697),"  ")</f>
        <v>27350</v>
      </c>
      <c r="O689" s="66">
        <f>IFERROR(AVERAGE(Data!P697),"  ")</f>
        <v>27812.5</v>
      </c>
      <c r="P689" s="66">
        <f>IFERROR(AVERAGE(Data!Q697),"  ")</f>
        <v>56298.083333333336</v>
      </c>
      <c r="Q689" s="67">
        <f>IFERROR(AVERAGE(Data!R697),"  ")</f>
        <v>59.475218658892139</v>
      </c>
      <c r="R689" s="67">
        <f>IFERROR(AVERAGE(Data!S697),"  ")</f>
        <v>51.773533424283769</v>
      </c>
      <c r="S689" s="67">
        <f>IFERROR(AVERAGE(Data!T697),"  ")</f>
        <v>-50.597785300565292</v>
      </c>
      <c r="T689" s="66">
        <f>IFERROR(AVERAGE(Data!V697), " ")</f>
        <v>35400</v>
      </c>
      <c r="U689" s="66">
        <f>IFERROR(AVERAGE(Data!W697), " ")</f>
        <v>60100</v>
      </c>
      <c r="V689" s="66">
        <f>IFERROR(AVERAGE(Data!X697), " ")</f>
        <v>22400</v>
      </c>
      <c r="W689" s="66">
        <f>IFERROR(AVERAGE(Data!Y697), " ")</f>
        <v>117900</v>
      </c>
      <c r="X689" s="66">
        <f>IFERROR(AVERAGE(Data!Z697), " ")</f>
        <v>172936.5</v>
      </c>
      <c r="Y689" s="66">
        <f>IFERROR(AVERAGE(Data!AA697), " ")</f>
        <v>210460.25</v>
      </c>
      <c r="Z689" s="67">
        <f>IFERROR(AVERAGE(Data!AB697), " ")</f>
        <v>-53.655660377358494</v>
      </c>
      <c r="AA689" s="67">
        <f>IFERROR(AVERAGE(Data!AC697), " ")</f>
        <v>-33.863385392017662</v>
      </c>
      <c r="AB689" s="67">
        <f>IFERROR(AVERAGE(Data!AD697), " ")</f>
        <v>-17.829376331159917</v>
      </c>
      <c r="AC689" s="66">
        <f>IFERROR(AVERAGE(Data!AF697), "  ")</f>
        <v>0</v>
      </c>
      <c r="AD689" s="66">
        <f>IFERROR(AVERAGE(Data!AG697), "  ")</f>
        <v>10500</v>
      </c>
      <c r="AE689" s="66">
        <f>IFERROR(AVERAGE(Data!AH697), "  ")</f>
        <v>0</v>
      </c>
      <c r="AF689" s="66">
        <f>IFERROR(AVERAGE(Data!AI697), "  ")</f>
        <v>10500</v>
      </c>
      <c r="AG689" s="66">
        <f>IFERROR(AVERAGE(Data!AJ697), "  ")</f>
        <v>7050</v>
      </c>
      <c r="AH689" s="66">
        <f>IFERROR(AVERAGE(Data!AK697), "  ")</f>
        <v>2305.8333333333335</v>
      </c>
      <c r="AI689" s="67" t="str">
        <f>IFERROR(AVERAGE(Data!AL697), "  ")</f>
        <v xml:space="preserve">  </v>
      </c>
      <c r="AJ689" s="67">
        <f>IFERROR(AVERAGE(Data!AM697), "  ")</f>
        <v>324.06015037593983</v>
      </c>
      <c r="AK689" s="67">
        <f>IFERROR(AVERAGE(Data!AN697), "  ")</f>
        <v>205.74629562703288</v>
      </c>
      <c r="AL689" s="66">
        <f>IFERROR(AVERAGE(Data!AP697),"  ")</f>
        <v>187600</v>
      </c>
      <c r="AM689" s="66">
        <f>IFERROR(AVERAGE(Data!AQ697),"  ")</f>
        <v>215808</v>
      </c>
      <c r="AN689" s="66">
        <f>IFERROR(AVERAGE(Data!AR697),"  ")</f>
        <v>35000</v>
      </c>
      <c r="AO689" s="66">
        <f>IFERROR(AVERAGE(Data!AS697),"  ")</f>
        <v>438408</v>
      </c>
      <c r="AP689" s="66">
        <f>IFERROR(AVERAGE(Data!AT697),"  ")</f>
        <v>501751</v>
      </c>
      <c r="AQ689" s="66">
        <f>IFERROR(AVERAGE(Data!AU697),"  ")</f>
        <v>507645.33333333331</v>
      </c>
      <c r="AR689" s="67">
        <f>IFERROR(AVERAGE(Data!AV697),"  ")</f>
        <v>-14.77360207152355</v>
      </c>
      <c r="AS689" s="67">
        <f>IFERROR(AVERAGE(Data!AW697),"  ")</f>
        <v>-5.6089433819396906</v>
      </c>
      <c r="AT689" s="67">
        <f>IFERROR(AVERAGE(Data!AX697),"  ")</f>
        <v>-1.1611124827307195</v>
      </c>
      <c r="AU689" s="66">
        <f>IFERROR(AVERAGE(Data!AZ697), "  ")</f>
        <v>282.65800000000002</v>
      </c>
      <c r="AV689" s="66">
        <f>IFERROR(AVERAGE(Data!BA697), "  ")</f>
        <v>27.35</v>
      </c>
      <c r="AW689" s="66">
        <f>IFERROR(AVERAGE(Data!BB697), "  ")</f>
        <v>117.9</v>
      </c>
      <c r="AX689" s="66">
        <f>IFERROR(AVERAGE(Data!BC697), "  ")</f>
        <v>10.5</v>
      </c>
      <c r="AY689" s="66">
        <f>IFERROR(AVERAGE(Data!BD697), "  ")</f>
        <v>438.40800000000002</v>
      </c>
      <c r="AZ689" s="66">
        <f>IFERROR(AVERAGE(Data!BE697), "  ")</f>
        <v>2615.2719999999999</v>
      </c>
      <c r="BA689" s="66">
        <f>IFERROR(AVERAGE(Data!BF697), "  ")</f>
        <v>178.45</v>
      </c>
      <c r="BB689" s="66">
        <f>IFERROR(AVERAGE(Data!BG697), "  ")</f>
        <v>2526.4</v>
      </c>
      <c r="BC689" s="66">
        <f>IFERROR(AVERAGE(Data!BH697), "  ")</f>
        <v>33.6</v>
      </c>
      <c r="BD689" s="66">
        <f>IFERROR(AVERAGE(Data!BI697), "  ")</f>
        <v>5353.7219999999998</v>
      </c>
    </row>
    <row r="690" spans="1:56" x14ac:dyDescent="0.25">
      <c r="A690" s="59">
        <f t="shared" si="10"/>
        <v>42441</v>
      </c>
      <c r="B690" s="66">
        <f>IFERROR(AVERAGE(Data!B698),"  ")</f>
        <v>145500</v>
      </c>
      <c r="C690" s="66">
        <f>IFERROR(AVERAGE(Data!C698),"  ")</f>
        <v>161450</v>
      </c>
      <c r="D690" s="66" t="str">
        <f>IFERROR(AVERAGE(Data!D698),"  ")</f>
        <v xml:space="preserve">  </v>
      </c>
      <c r="E690" s="66">
        <f>IFERROR(AVERAGE(Data!E698),"  ")</f>
        <v>306950</v>
      </c>
      <c r="F690" s="66">
        <f>IFERROR(AVERAGE(Data!F698),"  ")</f>
        <v>272077</v>
      </c>
      <c r="G690" s="66">
        <f>IFERROR(AVERAGE(Data!G698),"  ")</f>
        <v>250574.25</v>
      </c>
      <c r="H690" s="67">
        <f>IFERROR(AVERAGE(Data!H698),"  ")</f>
        <v>55.555555555555557</v>
      </c>
      <c r="I690" s="67">
        <f>IFERROR(AVERAGE(Data!I698),"  ")</f>
        <v>23.400163731072855</v>
      </c>
      <c r="J690" s="67">
        <f>IFERROR(AVERAGE(Data!J698),"  ")</f>
        <v>8.5813885504995024</v>
      </c>
      <c r="K690" s="66" t="str">
        <f>IFERROR(AVERAGE(Data!L698),"  ")</f>
        <v xml:space="preserve">  </v>
      </c>
      <c r="L690" s="66">
        <f>IFERROR(AVERAGE(Data!M698),"  ")</f>
        <v>19500</v>
      </c>
      <c r="M690" s="66">
        <f>IFERROR(AVERAGE(Data!N698),"  ")</f>
        <v>25200</v>
      </c>
      <c r="N690" s="66">
        <f>IFERROR(AVERAGE(Data!O698),"  ")</f>
        <v>44700</v>
      </c>
      <c r="O690" s="66">
        <f>IFERROR(AVERAGE(Data!P698),"  ")</f>
        <v>30025</v>
      </c>
      <c r="P690" s="66">
        <f>IFERROR(AVERAGE(Data!Q698),"  ")</f>
        <v>59370.833333333336</v>
      </c>
      <c r="Q690" s="67">
        <f>IFERROR(AVERAGE(Data!R698),"  ")</f>
        <v>88.607594936708864</v>
      </c>
      <c r="R690" s="67">
        <f>IFERROR(AVERAGE(Data!S698),"  ")</f>
        <v>65.65517241379311</v>
      </c>
      <c r="S690" s="67">
        <f>IFERROR(AVERAGE(Data!T698),"  ")</f>
        <v>-49.42803003719559</v>
      </c>
      <c r="T690" s="66">
        <f>IFERROR(AVERAGE(Data!V698), " ")</f>
        <v>26900</v>
      </c>
      <c r="U690" s="66">
        <f>IFERROR(AVERAGE(Data!W698), " ")</f>
        <v>81400</v>
      </c>
      <c r="V690" s="66">
        <f>IFERROR(AVERAGE(Data!X698), " ")</f>
        <v>29400</v>
      </c>
      <c r="W690" s="66">
        <f>IFERROR(AVERAGE(Data!Y698), " ")</f>
        <v>137700</v>
      </c>
      <c r="X690" s="66">
        <f>IFERROR(AVERAGE(Data!Z698), " ")</f>
        <v>131362.5</v>
      </c>
      <c r="Y690" s="66">
        <f>IFERROR(AVERAGE(Data!AA698), " ")</f>
        <v>188479.58333333334</v>
      </c>
      <c r="Z690" s="67">
        <f>IFERROR(AVERAGE(Data!AB698), " ")</f>
        <v>-1.1131059245960473</v>
      </c>
      <c r="AA690" s="67">
        <f>IFERROR(AVERAGE(Data!AC698), " ")</f>
        <v>-41.169160077657388</v>
      </c>
      <c r="AB690" s="67">
        <f>IFERROR(AVERAGE(Data!AD698), " ")</f>
        <v>-30.304122241356822</v>
      </c>
      <c r="AC690" s="66">
        <f>IFERROR(AVERAGE(Data!AF698), "  ")</f>
        <v>0</v>
      </c>
      <c r="AD690" s="66">
        <f>IFERROR(AVERAGE(Data!AG698), "  ")</f>
        <v>0</v>
      </c>
      <c r="AE690" s="66">
        <f>IFERROR(AVERAGE(Data!AH698), "  ")</f>
        <v>0</v>
      </c>
      <c r="AF690" s="66">
        <f>IFERROR(AVERAGE(Data!AI698), "  ")</f>
        <v>0</v>
      </c>
      <c r="AG690" s="66">
        <f>IFERROR(AVERAGE(Data!AJ698), "  ")</f>
        <v>5075</v>
      </c>
      <c r="AH690" s="66">
        <f>IFERROR(AVERAGE(Data!AK698), "  ")</f>
        <v>2008.3333333333333</v>
      </c>
      <c r="AI690" s="67">
        <f>IFERROR(AVERAGE(Data!AL698), "  ")</f>
        <v>-100</v>
      </c>
      <c r="AJ690" s="67">
        <f>IFERROR(AVERAGE(Data!AM698), "  ")</f>
        <v>152.17391304347828</v>
      </c>
      <c r="AK690" s="67">
        <f>IFERROR(AVERAGE(Data!AN698), "  ")</f>
        <v>152.69709543568464</v>
      </c>
      <c r="AL690" s="66">
        <f>IFERROR(AVERAGE(Data!AP698),"  ")</f>
        <v>172400</v>
      </c>
      <c r="AM690" s="66">
        <f>IFERROR(AVERAGE(Data!AQ698),"  ")</f>
        <v>262350</v>
      </c>
      <c r="AN690" s="66">
        <f>IFERROR(AVERAGE(Data!AR698),"  ")</f>
        <v>54600</v>
      </c>
      <c r="AO690" s="66">
        <f>IFERROR(AVERAGE(Data!AS698),"  ")</f>
        <v>489350</v>
      </c>
      <c r="AP690" s="66">
        <f>IFERROR(AVERAGE(Data!AT698),"  ")</f>
        <v>438539.5</v>
      </c>
      <c r="AQ690" s="66">
        <f>IFERROR(AVERAGE(Data!AU698),"  ")</f>
        <v>500432.99999999994</v>
      </c>
      <c r="AR690" s="67">
        <f>IFERROR(AVERAGE(Data!AV698),"  ")</f>
        <v>35.301029930185933</v>
      </c>
      <c r="AS690" s="67">
        <f>IFERROR(AVERAGE(Data!AW698),"  ")</f>
        <v>-5.4687390536300668</v>
      </c>
      <c r="AT690" s="67">
        <f>IFERROR(AVERAGE(Data!AX698),"  ")</f>
        <v>-12.367989321247785</v>
      </c>
      <c r="AU690" s="66">
        <f>IFERROR(AVERAGE(Data!AZ698), "  ")</f>
        <v>306.95</v>
      </c>
      <c r="AV690" s="66">
        <f>IFERROR(AVERAGE(Data!BA698), "  ")</f>
        <v>44.7</v>
      </c>
      <c r="AW690" s="66">
        <f>IFERROR(AVERAGE(Data!BB698), "  ")</f>
        <v>137.69999999999999</v>
      </c>
      <c r="AX690" s="66">
        <f>IFERROR(AVERAGE(Data!BC698), "  ")</f>
        <v>0</v>
      </c>
      <c r="AY690" s="66">
        <f>IFERROR(AVERAGE(Data!BD698), "  ")</f>
        <v>489.35</v>
      </c>
      <c r="AZ690" s="66">
        <f>IFERROR(AVERAGE(Data!BE698), "  ")</f>
        <v>2922.2219999999998</v>
      </c>
      <c r="BA690" s="66">
        <f>IFERROR(AVERAGE(Data!BF698), "  ")</f>
        <v>223.14999999999998</v>
      </c>
      <c r="BB690" s="66">
        <f>IFERROR(AVERAGE(Data!BG698), "  ")</f>
        <v>2664.1</v>
      </c>
      <c r="BC690" s="66">
        <f>IFERROR(AVERAGE(Data!BH698), "  ")</f>
        <v>33.6</v>
      </c>
      <c r="BD690" s="66">
        <f>IFERROR(AVERAGE(Data!BI698), "  ")</f>
        <v>5843.0720000000001</v>
      </c>
    </row>
    <row r="691" spans="1:56" x14ac:dyDescent="0.25">
      <c r="A691" s="59">
        <f t="shared" si="10"/>
        <v>42448</v>
      </c>
      <c r="B691" s="66">
        <f>IFERROR(AVERAGE(Data!B699),"  ")</f>
        <v>239176</v>
      </c>
      <c r="C691" s="66">
        <f>IFERROR(AVERAGE(Data!C699),"  ")</f>
        <v>75938</v>
      </c>
      <c r="D691" s="66">
        <f>IFERROR(AVERAGE(Data!D699),"  ")</f>
        <v>0</v>
      </c>
      <c r="E691" s="66">
        <f>IFERROR(AVERAGE(Data!E699),"  ")</f>
        <v>315114</v>
      </c>
      <c r="F691" s="66">
        <f>IFERROR(AVERAGE(Data!F699),"  ")</f>
        <v>291205.5</v>
      </c>
      <c r="G691" s="66">
        <f>IFERROR(AVERAGE(Data!G699),"  ")</f>
        <v>274765.33333333331</v>
      </c>
      <c r="H691" s="67">
        <f>IFERROR(AVERAGE(Data!H699),"  ")</f>
        <v>-6.5999567254824694</v>
      </c>
      <c r="I691" s="67">
        <f>IFERROR(AVERAGE(Data!I699),"  ")</f>
        <v>21.619403608419653</v>
      </c>
      <c r="J691" s="67">
        <f>IFERROR(AVERAGE(Data!J699),"  ")</f>
        <v>5.9833482147189976</v>
      </c>
      <c r="K691" s="66">
        <f>IFERROR(AVERAGE(Data!L699),"  ")</f>
        <v>22100</v>
      </c>
      <c r="L691" s="66">
        <f>IFERROR(AVERAGE(Data!M699),"  ")</f>
        <v>1800</v>
      </c>
      <c r="M691" s="66">
        <f>IFERROR(AVERAGE(Data!N699),"  ")</f>
        <v>21100</v>
      </c>
      <c r="N691" s="66">
        <f>IFERROR(AVERAGE(Data!O699),"  ")</f>
        <v>45000</v>
      </c>
      <c r="O691" s="66">
        <f>IFERROR(AVERAGE(Data!P699),"  ")</f>
        <v>37250</v>
      </c>
      <c r="P691" s="66">
        <f>IFERROR(AVERAGE(Data!Q699),"  ")</f>
        <v>63870.833333333336</v>
      </c>
      <c r="Q691" s="67">
        <f>IFERROR(AVERAGE(Data!R699),"  ")</f>
        <v>36.363636363636353</v>
      </c>
      <c r="R691" s="67">
        <f>IFERROR(AVERAGE(Data!S699),"  ")</f>
        <v>58.510638297872333</v>
      </c>
      <c r="S691" s="67">
        <f>IFERROR(AVERAGE(Data!T699),"  ")</f>
        <v>-41.679170200273994</v>
      </c>
      <c r="T691" s="66">
        <f>IFERROR(AVERAGE(Data!V699), " ")</f>
        <v>67300</v>
      </c>
      <c r="U691" s="66">
        <f>IFERROR(AVERAGE(Data!W699), " ")</f>
        <v>46948</v>
      </c>
      <c r="V691" s="66">
        <f>IFERROR(AVERAGE(Data!X699), " ")</f>
        <v>27100</v>
      </c>
      <c r="W691" s="66">
        <f>IFERROR(AVERAGE(Data!Y699), " ")</f>
        <v>141348</v>
      </c>
      <c r="X691" s="66">
        <f>IFERROR(AVERAGE(Data!Z699), " ")</f>
        <v>139287</v>
      </c>
      <c r="Y691" s="66">
        <f>IFERROR(AVERAGE(Data!AA699), " ")</f>
        <v>174454.41666666666</v>
      </c>
      <c r="Z691" s="67">
        <f>IFERROR(AVERAGE(Data!AB699), " ")</f>
        <v>-22.625779364028009</v>
      </c>
      <c r="AA691" s="67">
        <f>IFERROR(AVERAGE(Data!AC699), " ")</f>
        <v>-33.962557115511117</v>
      </c>
      <c r="AB691" s="67">
        <f>IFERROR(AVERAGE(Data!AD699), " ")</f>
        <v>-20.158513231488829</v>
      </c>
      <c r="AC691" s="66">
        <f>IFERROR(AVERAGE(Data!AF699), "  ")</f>
        <v>3100</v>
      </c>
      <c r="AD691" s="66">
        <f>IFERROR(AVERAGE(Data!AG699), "  ")</f>
        <v>8750</v>
      </c>
      <c r="AE691" s="66">
        <f>IFERROR(AVERAGE(Data!AH699), "  ")</f>
        <v>0</v>
      </c>
      <c r="AF691" s="66">
        <f>IFERROR(AVERAGE(Data!AI699), "  ")</f>
        <v>11850</v>
      </c>
      <c r="AG691" s="66">
        <f>IFERROR(AVERAGE(Data!AJ699), "  ")</f>
        <v>5587.5</v>
      </c>
      <c r="AH691" s="66">
        <f>IFERROR(AVERAGE(Data!AK699), "  ")</f>
        <v>1683.3333333333333</v>
      </c>
      <c r="AI691" s="67">
        <f>IFERROR(AVERAGE(Data!AL699), "  ")</f>
        <v>323.21428571428567</v>
      </c>
      <c r="AJ691" s="67">
        <f>IFERROR(AVERAGE(Data!AM699), "  ")</f>
        <v>432.14285714285711</v>
      </c>
      <c r="AK691" s="67">
        <f>IFERROR(AVERAGE(Data!AN699), "  ")</f>
        <v>231.93069306930693</v>
      </c>
      <c r="AL691" s="66">
        <f>IFERROR(AVERAGE(Data!AP699),"  ")</f>
        <v>331676</v>
      </c>
      <c r="AM691" s="66">
        <f>IFERROR(AVERAGE(Data!AQ699),"  ")</f>
        <v>133436</v>
      </c>
      <c r="AN691" s="66">
        <f>IFERROR(AVERAGE(Data!AR699),"  ")</f>
        <v>48200</v>
      </c>
      <c r="AO691" s="66">
        <f>IFERROR(AVERAGE(Data!AS699),"  ")</f>
        <v>513312</v>
      </c>
      <c r="AP691" s="66">
        <f>IFERROR(AVERAGE(Data!AT699),"  ")</f>
        <v>473330</v>
      </c>
      <c r="AQ691" s="66">
        <f>IFERROR(AVERAGE(Data!AU699),"  ")</f>
        <v>514773.91666666657</v>
      </c>
      <c r="AR691" s="67">
        <f>IFERROR(AVERAGE(Data!AV699),"  ")</f>
        <v>-7.6547776246622341</v>
      </c>
      <c r="AS691" s="67">
        <f>IFERROR(AVERAGE(Data!AW699),"  ")</f>
        <v>-0.33295694721908742</v>
      </c>
      <c r="AT691" s="67">
        <f>IFERROR(AVERAGE(Data!AX699),"  ")</f>
        <v>-8.0508967771774067</v>
      </c>
      <c r="AU691" s="66">
        <f>IFERROR(AVERAGE(Data!AZ699), "  ")</f>
        <v>315.11399999999998</v>
      </c>
      <c r="AV691" s="66">
        <f>IFERROR(AVERAGE(Data!BA699), "  ")</f>
        <v>45</v>
      </c>
      <c r="AW691" s="66">
        <f>IFERROR(AVERAGE(Data!BB699), "  ")</f>
        <v>141.34800000000001</v>
      </c>
      <c r="AX691" s="66">
        <f>IFERROR(AVERAGE(Data!BC699), "  ")</f>
        <v>11.85</v>
      </c>
      <c r="AY691" s="66">
        <f>IFERROR(AVERAGE(Data!BD699), "  ")</f>
        <v>513.31200000000001</v>
      </c>
      <c r="AZ691" s="66">
        <f>IFERROR(AVERAGE(Data!BE699), "  ")</f>
        <v>3237.3359999999998</v>
      </c>
      <c r="BA691" s="66">
        <f>IFERROR(AVERAGE(Data!BF699), "  ")</f>
        <v>268.14999999999998</v>
      </c>
      <c r="BB691" s="66">
        <f>IFERROR(AVERAGE(Data!BG699), "  ")</f>
        <v>2805.4479999999999</v>
      </c>
      <c r="BC691" s="66">
        <f>IFERROR(AVERAGE(Data!BH699), "  ")</f>
        <v>45.45</v>
      </c>
      <c r="BD691" s="66">
        <f>IFERROR(AVERAGE(Data!BI699), "  ")</f>
        <v>6356.384</v>
      </c>
    </row>
    <row r="692" spans="1:56" x14ac:dyDescent="0.25">
      <c r="A692" s="59">
        <f t="shared" si="10"/>
        <v>42455</v>
      </c>
      <c r="B692" s="66">
        <f>IFERROR(AVERAGE(Data!B700),"  ")</f>
        <v>377476</v>
      </c>
      <c r="C692" s="66">
        <f>IFERROR(AVERAGE(Data!C700),"  ")</f>
        <v>137580</v>
      </c>
      <c r="D692" s="66">
        <f>IFERROR(AVERAGE(Data!D700),"  ")</f>
        <v>0</v>
      </c>
      <c r="E692" s="66">
        <f>IFERROR(AVERAGE(Data!E700),"  ")</f>
        <v>515056</v>
      </c>
      <c r="F692" s="66">
        <f>IFERROR(AVERAGE(Data!F700),"  ")</f>
        <v>354944.5</v>
      </c>
      <c r="G692" s="66">
        <f>IFERROR(AVERAGE(Data!G700),"  ")</f>
        <v>319899.25</v>
      </c>
      <c r="H692" s="67">
        <f>IFERROR(AVERAGE(Data!H700),"  ")</f>
        <v>29.877701288549318</v>
      </c>
      <c r="I692" s="67">
        <f>IFERROR(AVERAGE(Data!I700),"  ")</f>
        <v>20.921703729569984</v>
      </c>
      <c r="J692" s="67">
        <f>IFERROR(AVERAGE(Data!J700),"  ")</f>
        <v>10.95508976654369</v>
      </c>
      <c r="K692" s="66">
        <f>IFERROR(AVERAGE(Data!L700),"  ")</f>
        <v>10900</v>
      </c>
      <c r="L692" s="66">
        <f>IFERROR(AVERAGE(Data!M700),"  ")</f>
        <v>8750</v>
      </c>
      <c r="M692" s="66">
        <f>IFERROR(AVERAGE(Data!N700),"  ")</f>
        <v>26600</v>
      </c>
      <c r="N692" s="66">
        <f>IFERROR(AVERAGE(Data!O700),"  ")</f>
        <v>46250</v>
      </c>
      <c r="O692" s="66">
        <f>IFERROR(AVERAGE(Data!P700),"  ")</f>
        <v>40825</v>
      </c>
      <c r="P692" s="66">
        <f>IFERROR(AVERAGE(Data!Q700),"  ")</f>
        <v>64100</v>
      </c>
      <c r="Q692" s="67">
        <f>IFERROR(AVERAGE(Data!R700),"  ")</f>
        <v>96.808510638297875</v>
      </c>
      <c r="R692" s="67">
        <f>IFERROR(AVERAGE(Data!S700),"  ")</f>
        <v>67.745249101181315</v>
      </c>
      <c r="S692" s="67">
        <f>IFERROR(AVERAGE(Data!T700),"  ")</f>
        <v>-36.31045241809673</v>
      </c>
      <c r="T692" s="66">
        <f>IFERROR(AVERAGE(Data!V700), " ")</f>
        <v>133400</v>
      </c>
      <c r="U692" s="66">
        <f>IFERROR(AVERAGE(Data!W700), " ")</f>
        <v>58400</v>
      </c>
      <c r="V692" s="66">
        <f>IFERROR(AVERAGE(Data!X700), " ")</f>
        <v>26600</v>
      </c>
      <c r="W692" s="66">
        <f>IFERROR(AVERAGE(Data!Y700), " ")</f>
        <v>218400</v>
      </c>
      <c r="X692" s="66">
        <f>IFERROR(AVERAGE(Data!Z700), " ")</f>
        <v>153837</v>
      </c>
      <c r="Y692" s="66">
        <f>IFERROR(AVERAGE(Data!AA700), " ")</f>
        <v>154644.75</v>
      </c>
      <c r="Z692" s="67">
        <f>IFERROR(AVERAGE(Data!AB700), " ")</f>
        <v>14.054144385026746</v>
      </c>
      <c r="AA692" s="67">
        <f>IFERROR(AVERAGE(Data!AC700), " ")</f>
        <v>-19.857674790543079</v>
      </c>
      <c r="AB692" s="67">
        <f>IFERROR(AVERAGE(Data!AD700), " ")</f>
        <v>-0.52232617014156268</v>
      </c>
      <c r="AC692" s="66">
        <f>IFERROR(AVERAGE(Data!AF700), "  ")</f>
        <v>0</v>
      </c>
      <c r="AD692" s="66">
        <f>IFERROR(AVERAGE(Data!AG700), "  ")</f>
        <v>0</v>
      </c>
      <c r="AE692" s="66">
        <f>IFERROR(AVERAGE(Data!AH700), "  ")</f>
        <v>0</v>
      </c>
      <c r="AF692" s="66">
        <f>IFERROR(AVERAGE(Data!AI700), "  ")</f>
        <v>0</v>
      </c>
      <c r="AG692" s="66">
        <f>IFERROR(AVERAGE(Data!AJ700), "  ")</f>
        <v>5587.5</v>
      </c>
      <c r="AH692" s="66">
        <f>IFERROR(AVERAGE(Data!AK700), "  ")</f>
        <v>4879.166666666667</v>
      </c>
      <c r="AI692" s="67">
        <f>IFERROR(AVERAGE(Data!AL700), "  ")</f>
        <v>-100</v>
      </c>
      <c r="AJ692" s="67">
        <f>IFERROR(AVERAGE(Data!AM700), "  ")</f>
        <v>45.129870129870127</v>
      </c>
      <c r="AK692" s="67">
        <f>IFERROR(AVERAGE(Data!AN700), "  ")</f>
        <v>14.517506404782221</v>
      </c>
      <c r="AL692" s="66">
        <f>IFERROR(AVERAGE(Data!AP700),"  ")</f>
        <v>521776</v>
      </c>
      <c r="AM692" s="66">
        <f>IFERROR(AVERAGE(Data!AQ700),"  ")</f>
        <v>204730</v>
      </c>
      <c r="AN692" s="66">
        <f>IFERROR(AVERAGE(Data!AR700),"  ")</f>
        <v>53200</v>
      </c>
      <c r="AO692" s="66">
        <f>IFERROR(AVERAGE(Data!AS700),"  ")</f>
        <v>779706</v>
      </c>
      <c r="AP692" s="66">
        <f>IFERROR(AVERAGE(Data!AT700),"  ")</f>
        <v>555194</v>
      </c>
      <c r="AQ692" s="66">
        <f>IFERROR(AVERAGE(Data!AU700),"  ")</f>
        <v>543523.16666666663</v>
      </c>
      <c r="AR692" s="67">
        <f>IFERROR(AVERAGE(Data!AV700),"  ")</f>
        <v>25.202084919021516</v>
      </c>
      <c r="AS692" s="67">
        <f>IFERROR(AVERAGE(Data!AW700),"  ")</f>
        <v>8.0827897419524675</v>
      </c>
      <c r="AT692" s="67">
        <f>IFERROR(AVERAGE(Data!AX700),"  ")</f>
        <v>2.1472559127347912</v>
      </c>
      <c r="AU692" s="66">
        <f>IFERROR(AVERAGE(Data!AZ700), "  ")</f>
        <v>515.05600000000004</v>
      </c>
      <c r="AV692" s="66">
        <f>IFERROR(AVERAGE(Data!BA700), "  ")</f>
        <v>46.25</v>
      </c>
      <c r="AW692" s="66">
        <f>IFERROR(AVERAGE(Data!BB700), "  ")</f>
        <v>218.4</v>
      </c>
      <c r="AX692" s="66">
        <f>IFERROR(AVERAGE(Data!BC700), "  ")</f>
        <v>0</v>
      </c>
      <c r="AY692" s="66">
        <f>IFERROR(AVERAGE(Data!BD700), "  ")</f>
        <v>779.70600000000002</v>
      </c>
      <c r="AZ692" s="66">
        <f>IFERROR(AVERAGE(Data!BE700), "  ")</f>
        <v>3752.3919999999998</v>
      </c>
      <c r="BA692" s="66">
        <f>IFERROR(AVERAGE(Data!BF700), "  ")</f>
        <v>314.39999999999998</v>
      </c>
      <c r="BB692" s="66">
        <f>IFERROR(AVERAGE(Data!BG700), "  ")</f>
        <v>3023.848</v>
      </c>
      <c r="BC692" s="66">
        <f>IFERROR(AVERAGE(Data!BH700), "  ")</f>
        <v>45.45</v>
      </c>
      <c r="BD692" s="66">
        <f>IFERROR(AVERAGE(Data!BI700), "  ")</f>
        <v>7136.09</v>
      </c>
    </row>
    <row r="693" spans="1:56" x14ac:dyDescent="0.25">
      <c r="A693" s="59">
        <f t="shared" si="10"/>
        <v>42462</v>
      </c>
      <c r="B693" s="66">
        <f>IFERROR(AVERAGE(Data!B701),"  ")</f>
        <v>291040</v>
      </c>
      <c r="C693" s="66">
        <f>IFERROR(AVERAGE(Data!C701),"  ")</f>
        <v>126100</v>
      </c>
      <c r="D693" s="66">
        <f>IFERROR(AVERAGE(Data!D701),"  ")</f>
        <v>0</v>
      </c>
      <c r="E693" s="66">
        <f>IFERROR(AVERAGE(Data!E701),"  ")</f>
        <v>417140</v>
      </c>
      <c r="F693" s="66">
        <f>IFERROR(AVERAGE(Data!F701),"  ")</f>
        <v>388565</v>
      </c>
      <c r="G693" s="66">
        <f>IFERROR(AVERAGE(Data!G701),"  ")</f>
        <v>345444.66666666669</v>
      </c>
      <c r="H693" s="67">
        <f>IFERROR(AVERAGE(Data!H701),"  ")</f>
        <v>-10.000992461606838</v>
      </c>
      <c r="I693" s="67">
        <f>IFERROR(AVERAGE(Data!I701),"  ")</f>
        <v>11.434860227851185</v>
      </c>
      <c r="J693" s="67">
        <f>IFERROR(AVERAGE(Data!J701),"  ")</f>
        <v>12.482558711766668</v>
      </c>
      <c r="K693" s="66">
        <f>IFERROR(AVERAGE(Data!L701),"  ")</f>
        <v>14200</v>
      </c>
      <c r="L693" s="66">
        <f>IFERROR(AVERAGE(Data!M701),"  ")</f>
        <v>5200</v>
      </c>
      <c r="M693" s="66">
        <f>IFERROR(AVERAGE(Data!N701),"  ")</f>
        <v>21000</v>
      </c>
      <c r="N693" s="66">
        <f>IFERROR(AVERAGE(Data!O701),"  ")</f>
        <v>40400</v>
      </c>
      <c r="O693" s="66">
        <f>IFERROR(AVERAGE(Data!P701),"  ")</f>
        <v>44087.5</v>
      </c>
      <c r="P693" s="66">
        <f>IFERROR(AVERAGE(Data!Q701),"  ")</f>
        <v>60183.333333333336</v>
      </c>
      <c r="Q693" s="67">
        <f>IFERROR(AVERAGE(Data!R701),"  ")</f>
        <v>0.87390761548065132</v>
      </c>
      <c r="R693" s="67">
        <f>IFERROR(AVERAGE(Data!S701),"  ")</f>
        <v>46.652806652806646</v>
      </c>
      <c r="S693" s="67">
        <f>IFERROR(AVERAGE(Data!T701),"  ")</f>
        <v>-26.744669066740524</v>
      </c>
      <c r="T693" s="66">
        <f>IFERROR(AVERAGE(Data!V701), " ")</f>
        <v>97300</v>
      </c>
      <c r="U693" s="66">
        <f>IFERROR(AVERAGE(Data!W701), " ")</f>
        <v>36600</v>
      </c>
      <c r="V693" s="66">
        <f>IFERROR(AVERAGE(Data!X701), " ")</f>
        <v>19600</v>
      </c>
      <c r="W693" s="66">
        <f>IFERROR(AVERAGE(Data!Y701), " ")</f>
        <v>153500</v>
      </c>
      <c r="X693" s="66">
        <f>IFERROR(AVERAGE(Data!Z701), " ")</f>
        <v>162737</v>
      </c>
      <c r="Y693" s="66">
        <f>IFERROR(AVERAGE(Data!AA701), " ")</f>
        <v>134597.91666666666</v>
      </c>
      <c r="Z693" s="67">
        <f>IFERROR(AVERAGE(Data!AB701), " ")</f>
        <v>-21.441987338597833</v>
      </c>
      <c r="AA693" s="67">
        <f>IFERROR(AVERAGE(Data!AC701), " ")</f>
        <v>-8.1640369291889563</v>
      </c>
      <c r="AB693" s="67">
        <f>IFERROR(AVERAGE(Data!AD701), " ")</f>
        <v>20.906031854133467</v>
      </c>
      <c r="AC693" s="66">
        <f>IFERROR(AVERAGE(Data!AF701), "  ")</f>
        <v>0</v>
      </c>
      <c r="AD693" s="66">
        <f>IFERROR(AVERAGE(Data!AG701), "  ")</f>
        <v>0</v>
      </c>
      <c r="AE693" s="66">
        <f>IFERROR(AVERAGE(Data!AH701), "  ")</f>
        <v>0</v>
      </c>
      <c r="AF693" s="66">
        <f>IFERROR(AVERAGE(Data!AI701), "  ")</f>
        <v>0</v>
      </c>
      <c r="AG693" s="66">
        <f>IFERROR(AVERAGE(Data!AJ701), "  ")</f>
        <v>2962.5</v>
      </c>
      <c r="AH693" s="66">
        <f>IFERROR(AVERAGE(Data!AK701), "  ")</f>
        <v>5733.333333333333</v>
      </c>
      <c r="AI693" s="67">
        <f>IFERROR(AVERAGE(Data!AL701), "  ")</f>
        <v>-100</v>
      </c>
      <c r="AJ693" s="67">
        <f>IFERROR(AVERAGE(Data!AM701), "  ")</f>
        <v>-40.151515151515149</v>
      </c>
      <c r="AK693" s="67">
        <f>IFERROR(AVERAGE(Data!AN701), "  ")</f>
        <v>-48.328488372093027</v>
      </c>
      <c r="AL693" s="66">
        <f>IFERROR(AVERAGE(Data!AP701),"  ")</f>
        <v>402540</v>
      </c>
      <c r="AM693" s="66">
        <f>IFERROR(AVERAGE(Data!AQ701),"  ")</f>
        <v>167900</v>
      </c>
      <c r="AN693" s="66">
        <f>IFERROR(AVERAGE(Data!AR701),"  ")</f>
        <v>40600</v>
      </c>
      <c r="AO693" s="66">
        <f>IFERROR(AVERAGE(Data!AS701),"  ")</f>
        <v>611040</v>
      </c>
      <c r="AP693" s="66">
        <f>IFERROR(AVERAGE(Data!AT701),"  ")</f>
        <v>598352</v>
      </c>
      <c r="AQ693" s="66">
        <f>IFERROR(AVERAGE(Data!AU701),"  ")</f>
        <v>545959.25</v>
      </c>
      <c r="AR693" s="67">
        <f>IFERROR(AVERAGE(Data!AV701),"  ")</f>
        <v>-13.123221879571933</v>
      </c>
      <c r="AS693" s="67">
        <f>IFERROR(AVERAGE(Data!AW701),"  ")</f>
        <v>6.6754143720282544</v>
      </c>
      <c r="AT693" s="67">
        <f>IFERROR(AVERAGE(Data!AX701),"  ")</f>
        <v>9.5964579774039827</v>
      </c>
      <c r="AU693" s="66">
        <f>IFERROR(AVERAGE(Data!AZ701), "  ")</f>
        <v>417.14</v>
      </c>
      <c r="AV693" s="66">
        <f>IFERROR(AVERAGE(Data!BA701), "  ")</f>
        <v>40.4</v>
      </c>
      <c r="AW693" s="66">
        <f>IFERROR(AVERAGE(Data!BB701), "  ")</f>
        <v>153.5</v>
      </c>
      <c r="AX693" s="66">
        <f>IFERROR(AVERAGE(Data!BC701), "  ")</f>
        <v>0</v>
      </c>
      <c r="AY693" s="66">
        <f>IFERROR(AVERAGE(Data!BD701), "  ")</f>
        <v>611.04</v>
      </c>
      <c r="AZ693" s="66">
        <f>IFERROR(AVERAGE(Data!BE701), "  ")</f>
        <v>4169.5320000000002</v>
      </c>
      <c r="BA693" s="66">
        <f>IFERROR(AVERAGE(Data!BF701), "  ")</f>
        <v>354.79999999999995</v>
      </c>
      <c r="BB693" s="66">
        <f>IFERROR(AVERAGE(Data!BG701), "  ")</f>
        <v>3177.348</v>
      </c>
      <c r="BC693" s="66">
        <f>IFERROR(AVERAGE(Data!BH701), "  ")</f>
        <v>45.45</v>
      </c>
      <c r="BD693" s="66">
        <f>IFERROR(AVERAGE(Data!BI701), "  ")</f>
        <v>7747.13</v>
      </c>
    </row>
    <row r="694" spans="1:56" x14ac:dyDescent="0.25">
      <c r="A694" s="59">
        <f t="shared" si="10"/>
        <v>42469</v>
      </c>
      <c r="B694" s="66">
        <f>IFERROR(AVERAGE(Data!B702),"  ")</f>
        <v>383005</v>
      </c>
      <c r="C694" s="66">
        <f>IFERROR(AVERAGE(Data!C702),"  ")</f>
        <v>139718</v>
      </c>
      <c r="D694" s="66">
        <f>IFERROR(AVERAGE(Data!D702),"  ")</f>
        <v>0</v>
      </c>
      <c r="E694" s="66">
        <f>IFERROR(AVERAGE(Data!E702),"  ")</f>
        <v>522723</v>
      </c>
      <c r="F694" s="66">
        <f>IFERROR(AVERAGE(Data!F702),"  ")</f>
        <v>442508.25</v>
      </c>
      <c r="G694" s="66">
        <f>IFERROR(AVERAGE(Data!G702),"  ")</f>
        <v>363673.33333333331</v>
      </c>
      <c r="H694" s="67">
        <f>IFERROR(AVERAGE(Data!H702),"  ")</f>
        <v>11.661454461562126</v>
      </c>
      <c r="I694" s="67">
        <f>IFERROR(AVERAGE(Data!I702),"  ")</f>
        <v>6.2714602807315334</v>
      </c>
      <c r="J694" s="67">
        <f>IFERROR(AVERAGE(Data!J702),"  ")</f>
        <v>21.677398214514866</v>
      </c>
      <c r="K694" s="66">
        <f>IFERROR(AVERAGE(Data!L702),"  ")</f>
        <v>15500</v>
      </c>
      <c r="L694" s="66">
        <f>IFERROR(AVERAGE(Data!M702),"  ")</f>
        <v>6900</v>
      </c>
      <c r="M694" s="66">
        <f>IFERROR(AVERAGE(Data!N702),"  ")</f>
        <v>16800</v>
      </c>
      <c r="N694" s="66">
        <f>IFERROR(AVERAGE(Data!O702),"  ")</f>
        <v>39200</v>
      </c>
      <c r="O694" s="66">
        <f>IFERROR(AVERAGE(Data!P702),"  ")</f>
        <v>42712.5</v>
      </c>
      <c r="P694" s="66">
        <f>IFERROR(AVERAGE(Data!Q702),"  ")</f>
        <v>59928.666666666664</v>
      </c>
      <c r="Q694" s="67">
        <f>IFERROR(AVERAGE(Data!R702),"  ")</f>
        <v>1.0309278350515427</v>
      </c>
      <c r="R694" s="67">
        <f>IFERROR(AVERAGE(Data!S702),"  ")</f>
        <v>26.228297007757661</v>
      </c>
      <c r="S694" s="67">
        <f>IFERROR(AVERAGE(Data!T702),"  ")</f>
        <v>-28.727765231998038</v>
      </c>
      <c r="T694" s="66">
        <f>IFERROR(AVERAGE(Data!V702), " ")</f>
        <v>65754</v>
      </c>
      <c r="U694" s="66">
        <f>IFERROR(AVERAGE(Data!W702), " ")</f>
        <v>40477</v>
      </c>
      <c r="V694" s="66">
        <f>IFERROR(AVERAGE(Data!X702), " ")</f>
        <v>18200</v>
      </c>
      <c r="W694" s="66">
        <f>IFERROR(AVERAGE(Data!Y702), " ")</f>
        <v>124431</v>
      </c>
      <c r="X694" s="66">
        <f>IFERROR(AVERAGE(Data!Z702), " ")</f>
        <v>159419.75</v>
      </c>
      <c r="Y694" s="66">
        <f>IFERROR(AVERAGE(Data!AA702), " ")</f>
        <v>132664.58333333334</v>
      </c>
      <c r="Z694" s="67">
        <f>IFERROR(AVERAGE(Data!AB702), " ")</f>
        <v>-38.6622432983999</v>
      </c>
      <c r="AA694" s="67">
        <f>IFERROR(AVERAGE(Data!AC702), " ")</f>
        <v>-17.444862174856425</v>
      </c>
      <c r="AB694" s="67">
        <f>IFERROR(AVERAGE(Data!AD702), " ")</f>
        <v>20.167527756403203</v>
      </c>
      <c r="AC694" s="66">
        <f>IFERROR(AVERAGE(Data!AF702), "  ")</f>
        <v>1600</v>
      </c>
      <c r="AD694" s="66">
        <f>IFERROR(AVERAGE(Data!AG702), "  ")</f>
        <v>0</v>
      </c>
      <c r="AE694" s="66">
        <f>IFERROR(AVERAGE(Data!AH702), "  ")</f>
        <v>0</v>
      </c>
      <c r="AF694" s="66">
        <f>IFERROR(AVERAGE(Data!AI702), "  ")</f>
        <v>1600</v>
      </c>
      <c r="AG694" s="66">
        <f>IFERROR(AVERAGE(Data!AJ702), "  ")</f>
        <v>3362.5</v>
      </c>
      <c r="AH694" s="66">
        <f>IFERROR(AVERAGE(Data!AK702), "  ")</f>
        <v>6204.166666666667</v>
      </c>
      <c r="AI694" s="67">
        <f>IFERROR(AVERAGE(Data!AL702), "  ")</f>
        <v>-61.904761904761905</v>
      </c>
      <c r="AJ694" s="67">
        <f>IFERROR(AVERAGE(Data!AM702), "  ")</f>
        <v>-40.486725663716818</v>
      </c>
      <c r="AK694" s="67">
        <f>IFERROR(AVERAGE(Data!AN702), "  ")</f>
        <v>-45.802552048354606</v>
      </c>
      <c r="AL694" s="66">
        <f>IFERROR(AVERAGE(Data!AP702),"  ")</f>
        <v>465859</v>
      </c>
      <c r="AM694" s="66">
        <f>IFERROR(AVERAGE(Data!AQ702),"  ")</f>
        <v>187095</v>
      </c>
      <c r="AN694" s="66">
        <f>IFERROR(AVERAGE(Data!AR702),"  ")</f>
        <v>35000</v>
      </c>
      <c r="AO694" s="66">
        <f>IFERROR(AVERAGE(Data!AS702),"  ")</f>
        <v>687954</v>
      </c>
      <c r="AP694" s="66">
        <f>IFERROR(AVERAGE(Data!AT702),"  ")</f>
        <v>648003</v>
      </c>
      <c r="AQ694" s="66">
        <f>IFERROR(AVERAGE(Data!AU702),"  ")</f>
        <v>562470.75</v>
      </c>
      <c r="AR694" s="67">
        <f>IFERROR(AVERAGE(Data!AV702),"  ")</f>
        <v>-3.6470894713400925</v>
      </c>
      <c r="AS694" s="67">
        <f>IFERROR(AVERAGE(Data!AW702),"  ")</f>
        <v>-0.15189015217906832</v>
      </c>
      <c r="AT694" s="67">
        <f>IFERROR(AVERAGE(Data!AX702),"  ")</f>
        <v>15.206524072585115</v>
      </c>
      <c r="AU694" s="66">
        <f>IFERROR(AVERAGE(Data!AZ702), "  ")</f>
        <v>522.72299999999996</v>
      </c>
      <c r="AV694" s="66">
        <f>IFERROR(AVERAGE(Data!BA702), "  ")</f>
        <v>39.200000000000003</v>
      </c>
      <c r="AW694" s="66">
        <f>IFERROR(AVERAGE(Data!BB702), "  ")</f>
        <v>124.431</v>
      </c>
      <c r="AX694" s="66">
        <f>IFERROR(AVERAGE(Data!BC702), "  ")</f>
        <v>1.6</v>
      </c>
      <c r="AY694" s="66">
        <f>IFERROR(AVERAGE(Data!BD702), "  ")</f>
        <v>687.95399999999995</v>
      </c>
      <c r="AZ694" s="66">
        <f>IFERROR(AVERAGE(Data!BE702), "  ")</f>
        <v>4692.2550000000001</v>
      </c>
      <c r="BA694" s="66">
        <f>IFERROR(AVERAGE(Data!BF702), "  ")</f>
        <v>393.99999999999994</v>
      </c>
      <c r="BB694" s="66">
        <f>IFERROR(AVERAGE(Data!BG702), "  ")</f>
        <v>3301.779</v>
      </c>
      <c r="BC694" s="66">
        <f>IFERROR(AVERAGE(Data!BH702), "  ")</f>
        <v>47.050000000000004</v>
      </c>
      <c r="BD694" s="66">
        <f>IFERROR(AVERAGE(Data!BI702), "  ")</f>
        <v>8435.0840000000007</v>
      </c>
    </row>
    <row r="695" spans="1:56" x14ac:dyDescent="0.25">
      <c r="A695" s="59">
        <f t="shared" si="10"/>
        <v>42476</v>
      </c>
      <c r="B695" s="66">
        <f>IFERROR(AVERAGE(Data!B703),"  ")</f>
        <v>372900</v>
      </c>
      <c r="C695" s="66">
        <f>IFERROR(AVERAGE(Data!C703),"  ")</f>
        <v>108250</v>
      </c>
      <c r="D695" s="66">
        <f>IFERROR(AVERAGE(Data!D703),"  ")</f>
        <v>0</v>
      </c>
      <c r="E695" s="66">
        <f>IFERROR(AVERAGE(Data!E703),"  ")</f>
        <v>481150</v>
      </c>
      <c r="F695" s="66">
        <f>IFERROR(AVERAGE(Data!F703),"  ")</f>
        <v>484017.25</v>
      </c>
      <c r="G695" s="66">
        <f>IFERROR(AVERAGE(Data!G703),"  ")</f>
        <v>374561.25</v>
      </c>
      <c r="H695" s="67">
        <f>IFERROR(AVERAGE(Data!H703),"  ")</f>
        <v>-1.5541815175980966</v>
      </c>
      <c r="I695" s="67">
        <f>IFERROR(AVERAGE(Data!I703),"  ")</f>
        <v>6.5564558472422263</v>
      </c>
      <c r="J695" s="67">
        <f>IFERROR(AVERAGE(Data!J703),"  ")</f>
        <v>29.222456941287977</v>
      </c>
      <c r="K695" s="66">
        <f>IFERROR(AVERAGE(Data!L703),"  ")</f>
        <v>22350</v>
      </c>
      <c r="L695" s="66">
        <f>IFERROR(AVERAGE(Data!M703),"  ")</f>
        <v>3300</v>
      </c>
      <c r="M695" s="66">
        <f>IFERROR(AVERAGE(Data!N703),"  ")</f>
        <v>14000</v>
      </c>
      <c r="N695" s="66">
        <f>IFERROR(AVERAGE(Data!O703),"  ")</f>
        <v>39650</v>
      </c>
      <c r="O695" s="66">
        <f>IFERROR(AVERAGE(Data!P703),"  ")</f>
        <v>41375</v>
      </c>
      <c r="P695" s="66">
        <f>IFERROR(AVERAGE(Data!Q703),"  ")</f>
        <v>56253.666666666664</v>
      </c>
      <c r="Q695" s="67">
        <f>IFERROR(AVERAGE(Data!R703),"  ")</f>
        <v>-21.9488188976378</v>
      </c>
      <c r="R695" s="67">
        <f>IFERROR(AVERAGE(Data!S703),"  ")</f>
        <v>8.0639895527260919</v>
      </c>
      <c r="S695" s="67">
        <f>IFERROR(AVERAGE(Data!T703),"  ")</f>
        <v>-26.449238864429571</v>
      </c>
      <c r="T695" s="66">
        <f>IFERROR(AVERAGE(Data!V703), " ")</f>
        <v>92500</v>
      </c>
      <c r="U695" s="66">
        <f>IFERROR(AVERAGE(Data!W703), " ")</f>
        <v>51200</v>
      </c>
      <c r="V695" s="66">
        <f>IFERROR(AVERAGE(Data!X703), " ")</f>
        <v>16800</v>
      </c>
      <c r="W695" s="66">
        <f>IFERROR(AVERAGE(Data!Y703), " ")</f>
        <v>160500</v>
      </c>
      <c r="X695" s="66">
        <f>IFERROR(AVERAGE(Data!Z703), " ")</f>
        <v>164207.75</v>
      </c>
      <c r="Y695" s="66">
        <f>IFERROR(AVERAGE(Data!AA703), " ")</f>
        <v>127817.41666666667</v>
      </c>
      <c r="Z695" s="67">
        <f>IFERROR(AVERAGE(Data!AB703), " ")</f>
        <v>6.048392425303617</v>
      </c>
      <c r="AA695" s="67">
        <f>IFERROR(AVERAGE(Data!AC703), " ")</f>
        <v>-11.369963014088647</v>
      </c>
      <c r="AB695" s="67">
        <f>IFERROR(AVERAGE(Data!AD703), " ")</f>
        <v>28.470559241730875</v>
      </c>
      <c r="AC695" s="66">
        <f>IFERROR(AVERAGE(Data!AF703), "  ")</f>
        <v>0</v>
      </c>
      <c r="AD695" s="66">
        <f>IFERROR(AVERAGE(Data!AG703), "  ")</f>
        <v>0</v>
      </c>
      <c r="AE695" s="66">
        <f>IFERROR(AVERAGE(Data!AH703), "  ")</f>
        <v>0</v>
      </c>
      <c r="AF695" s="66">
        <f>IFERROR(AVERAGE(Data!AI703), "  ")</f>
        <v>0</v>
      </c>
      <c r="AG695" s="66">
        <f>IFERROR(AVERAGE(Data!AJ703), "  ")</f>
        <v>400</v>
      </c>
      <c r="AH695" s="66">
        <f>IFERROR(AVERAGE(Data!AK703), "  ")</f>
        <v>6408.333333333333</v>
      </c>
      <c r="AI695" s="67">
        <f>IFERROR(AVERAGE(Data!AL703), "  ")</f>
        <v>-100</v>
      </c>
      <c r="AJ695" s="67">
        <f>IFERROR(AVERAGE(Data!AM703), "  ")</f>
        <v>-93.103448275862064</v>
      </c>
      <c r="AK695" s="67">
        <f>IFERROR(AVERAGE(Data!AN703), "  ")</f>
        <v>-93.758127438231469</v>
      </c>
      <c r="AL695" s="66">
        <f>IFERROR(AVERAGE(Data!AP703),"  ")</f>
        <v>487750</v>
      </c>
      <c r="AM695" s="66">
        <f>IFERROR(AVERAGE(Data!AQ703),"  ")</f>
        <v>162750</v>
      </c>
      <c r="AN695" s="66">
        <f>IFERROR(AVERAGE(Data!AR703),"  ")</f>
        <v>30800</v>
      </c>
      <c r="AO695" s="66">
        <f>IFERROR(AVERAGE(Data!AS703),"  ")</f>
        <v>681300</v>
      </c>
      <c r="AP695" s="66">
        <f>IFERROR(AVERAGE(Data!AT703),"  ")</f>
        <v>690000</v>
      </c>
      <c r="AQ695" s="66">
        <f>IFERROR(AVERAGE(Data!AU703),"  ")</f>
        <v>565040.66666666674</v>
      </c>
      <c r="AR695" s="67">
        <f>IFERROR(AVERAGE(Data!AV703),"  ")</f>
        <v>-1.8712587787271029</v>
      </c>
      <c r="AS695" s="67">
        <f>IFERROR(AVERAGE(Data!AW703),"  ")</f>
        <v>0.93677371694182998</v>
      </c>
      <c r="AT695" s="67">
        <f>IFERROR(AVERAGE(Data!AX703),"  ")</f>
        <v>22.115104399565322</v>
      </c>
      <c r="AU695" s="66">
        <f>IFERROR(AVERAGE(Data!AZ703), "  ")</f>
        <v>481.15</v>
      </c>
      <c r="AV695" s="66">
        <f>IFERROR(AVERAGE(Data!BA703), "  ")</f>
        <v>39.65</v>
      </c>
      <c r="AW695" s="66">
        <f>IFERROR(AVERAGE(Data!BB703), "  ")</f>
        <v>160.5</v>
      </c>
      <c r="AX695" s="66">
        <f>IFERROR(AVERAGE(Data!BC703), "  ")</f>
        <v>0</v>
      </c>
      <c r="AY695" s="66">
        <f>IFERROR(AVERAGE(Data!BD703), "  ")</f>
        <v>681.3</v>
      </c>
      <c r="AZ695" s="66">
        <f>IFERROR(AVERAGE(Data!BE703), "  ")</f>
        <v>5173.4049999999997</v>
      </c>
      <c r="BA695" s="66">
        <f>IFERROR(AVERAGE(Data!BF703), "  ")</f>
        <v>433.64999999999992</v>
      </c>
      <c r="BB695" s="66">
        <f>IFERROR(AVERAGE(Data!BG703), "  ")</f>
        <v>3462.279</v>
      </c>
      <c r="BC695" s="66">
        <f>IFERROR(AVERAGE(Data!BH703), "  ")</f>
        <v>47.050000000000004</v>
      </c>
      <c r="BD695" s="66">
        <f>IFERROR(AVERAGE(Data!BI703), "  ")</f>
        <v>9116.384</v>
      </c>
    </row>
    <row r="696" spans="1:56" x14ac:dyDescent="0.25">
      <c r="A696" s="59">
        <f t="shared" si="10"/>
        <v>42483</v>
      </c>
      <c r="B696" s="66">
        <f>IFERROR(AVERAGE(Data!B704),"  ")</f>
        <v>542000</v>
      </c>
      <c r="C696" s="66">
        <f>IFERROR(AVERAGE(Data!C704),"  ")</f>
        <v>85950</v>
      </c>
      <c r="D696" s="66">
        <f>IFERROR(AVERAGE(Data!D704),"  ")</f>
        <v>0</v>
      </c>
      <c r="E696" s="66">
        <f>IFERROR(AVERAGE(Data!E704),"  ")</f>
        <v>627950</v>
      </c>
      <c r="F696" s="66">
        <f>IFERROR(AVERAGE(Data!F704),"  ")</f>
        <v>512240.75</v>
      </c>
      <c r="G696" s="66">
        <f>IFERROR(AVERAGE(Data!G704),"  ")</f>
        <v>359712.75</v>
      </c>
      <c r="H696" s="67">
        <f>IFERROR(AVERAGE(Data!H704),"  ")</f>
        <v>36.005284702518892</v>
      </c>
      <c r="I696" s="67">
        <f>IFERROR(AVERAGE(Data!I704),"  ")</f>
        <v>8.8668293942559373</v>
      </c>
      <c r="J696" s="67">
        <f>IFERROR(AVERAGE(Data!J704),"  ")</f>
        <v>42.402722728065669</v>
      </c>
      <c r="K696" s="66">
        <f>IFERROR(AVERAGE(Data!L704),"  ")</f>
        <v>15800</v>
      </c>
      <c r="L696" s="66">
        <f>IFERROR(AVERAGE(Data!M704),"  ")</f>
        <v>0</v>
      </c>
      <c r="M696" s="66">
        <f>IFERROR(AVERAGE(Data!N704),"  ")</f>
        <v>15400</v>
      </c>
      <c r="N696" s="66">
        <f>IFERROR(AVERAGE(Data!O704),"  ")</f>
        <v>31200</v>
      </c>
      <c r="O696" s="66">
        <f>IFERROR(AVERAGE(Data!P704),"  ")</f>
        <v>37612.5</v>
      </c>
      <c r="P696" s="66">
        <f>IFERROR(AVERAGE(Data!Q704),"  ")</f>
        <v>51334.166666666664</v>
      </c>
      <c r="Q696" s="67">
        <f>IFERROR(AVERAGE(Data!R704),"  ")</f>
        <v>-31.113662456946034</v>
      </c>
      <c r="R696" s="67">
        <f>IFERROR(AVERAGE(Data!S704),"  ")</f>
        <v>-14.00006859416264</v>
      </c>
      <c r="S696" s="67">
        <f>IFERROR(AVERAGE(Data!T704),"  ")</f>
        <v>-26.730085550559245</v>
      </c>
      <c r="T696" s="66">
        <f>IFERROR(AVERAGE(Data!V704), " ")</f>
        <v>104500</v>
      </c>
      <c r="U696" s="66">
        <f>IFERROR(AVERAGE(Data!W704), " ")</f>
        <v>21068</v>
      </c>
      <c r="V696" s="66">
        <f>IFERROR(AVERAGE(Data!X704), " ")</f>
        <v>7000</v>
      </c>
      <c r="W696" s="66">
        <f>IFERROR(AVERAGE(Data!Y704), " ")</f>
        <v>132568</v>
      </c>
      <c r="X696" s="66">
        <f>IFERROR(AVERAGE(Data!Z704), " ")</f>
        <v>142749.75</v>
      </c>
      <c r="Y696" s="66">
        <f>IFERROR(AVERAGE(Data!AA704), " ")</f>
        <v>119624.58333333333</v>
      </c>
      <c r="Z696" s="67">
        <f>IFERROR(AVERAGE(Data!AB704), " ")</f>
        <v>-21.388078464859227</v>
      </c>
      <c r="AA696" s="67">
        <f>IFERROR(AVERAGE(Data!AC704), " ")</f>
        <v>-20.50036129934103</v>
      </c>
      <c r="AB696" s="67">
        <f>IFERROR(AVERAGE(Data!AD704), " ")</f>
        <v>19.331450126959695</v>
      </c>
      <c r="AC696" s="66">
        <f>IFERROR(AVERAGE(Data!AF704), "  ")</f>
        <v>4600</v>
      </c>
      <c r="AD696" s="66">
        <f>IFERROR(AVERAGE(Data!AG704), "  ")</f>
        <v>0</v>
      </c>
      <c r="AE696" s="66">
        <f>IFERROR(AVERAGE(Data!AH704), "  ")</f>
        <v>0</v>
      </c>
      <c r="AF696" s="66">
        <f>IFERROR(AVERAGE(Data!AI704), "  ")</f>
        <v>4600</v>
      </c>
      <c r="AG696" s="66">
        <f>IFERROR(AVERAGE(Data!AJ704), "  ")</f>
        <v>1550</v>
      </c>
      <c r="AH696" s="66">
        <f>IFERROR(AVERAGE(Data!AK704), "  ")</f>
        <v>4333.333333333333</v>
      </c>
      <c r="AI696" s="67">
        <f>IFERROR(AVERAGE(Data!AL704), "  ")</f>
        <v>-61.666666666666671</v>
      </c>
      <c r="AJ696" s="67">
        <f>IFERROR(AVERAGE(Data!AM704), "  ")</f>
        <v>-74.166666666666671</v>
      </c>
      <c r="AK696" s="67">
        <f>IFERROR(AVERAGE(Data!AN704), "  ")</f>
        <v>-64.230769230769226</v>
      </c>
      <c r="AL696" s="66">
        <f>IFERROR(AVERAGE(Data!AP704),"  ")</f>
        <v>666900</v>
      </c>
      <c r="AM696" s="66">
        <f>IFERROR(AVERAGE(Data!AQ704),"  ")</f>
        <v>107018</v>
      </c>
      <c r="AN696" s="66">
        <f>IFERROR(AVERAGE(Data!AR704),"  ")</f>
        <v>22400</v>
      </c>
      <c r="AO696" s="66">
        <f>IFERROR(AVERAGE(Data!AS704),"  ")</f>
        <v>796318</v>
      </c>
      <c r="AP696" s="66">
        <f>IFERROR(AVERAGE(Data!AT704),"  ")</f>
        <v>694153</v>
      </c>
      <c r="AQ696" s="66">
        <f>IFERROR(AVERAGE(Data!AU704),"  ")</f>
        <v>535004.83333333337</v>
      </c>
      <c r="AR696" s="67">
        <f>IFERROR(AVERAGE(Data!AV704),"  ")</f>
        <v>15.804827540071953</v>
      </c>
      <c r="AS696" s="67">
        <f>IFERROR(AVERAGE(Data!AW704),"  ")</f>
        <v>-0.80924814192296912</v>
      </c>
      <c r="AT696" s="67">
        <f>IFERROR(AVERAGE(Data!AX704),"  ")</f>
        <v>29.747052129435581</v>
      </c>
      <c r="AU696" s="66">
        <f>IFERROR(AVERAGE(Data!AZ704), "  ")</f>
        <v>627.95000000000005</v>
      </c>
      <c r="AV696" s="66">
        <f>IFERROR(AVERAGE(Data!BA704), "  ")</f>
        <v>31.2</v>
      </c>
      <c r="AW696" s="66">
        <f>IFERROR(AVERAGE(Data!BB704), "  ")</f>
        <v>132.56800000000001</v>
      </c>
      <c r="AX696" s="66">
        <f>IFERROR(AVERAGE(Data!BC704), "  ")</f>
        <v>4.5999999999999996</v>
      </c>
      <c r="AY696" s="66">
        <f>IFERROR(AVERAGE(Data!BD704), "  ")</f>
        <v>796.31799999999998</v>
      </c>
      <c r="AZ696" s="66">
        <f>IFERROR(AVERAGE(Data!BE704), "  ")</f>
        <v>5801.3549999999996</v>
      </c>
      <c r="BA696" s="66">
        <f>IFERROR(AVERAGE(Data!BF704), "  ")</f>
        <v>464.84999999999991</v>
      </c>
      <c r="BB696" s="66">
        <f>IFERROR(AVERAGE(Data!BG704), "  ")</f>
        <v>3594.8470000000002</v>
      </c>
      <c r="BC696" s="66">
        <f>IFERROR(AVERAGE(Data!BH704), "  ")</f>
        <v>51.650000000000006</v>
      </c>
      <c r="BD696" s="66">
        <f>IFERROR(AVERAGE(Data!BI704), "  ")</f>
        <v>9912.7019999999993</v>
      </c>
    </row>
    <row r="697" spans="1:56" x14ac:dyDescent="0.25">
      <c r="A697" s="59">
        <f t="shared" si="10"/>
        <v>42490</v>
      </c>
      <c r="B697" s="66">
        <f>IFERROR(AVERAGE(Data!B705),"  ")</f>
        <v>562500</v>
      </c>
      <c r="C697" s="66">
        <f>IFERROR(AVERAGE(Data!C705),"  ")</f>
        <v>116700</v>
      </c>
      <c r="D697" s="66">
        <f>IFERROR(AVERAGE(Data!D705),"  ")</f>
        <v>1400</v>
      </c>
      <c r="E697" s="66">
        <f>IFERROR(AVERAGE(Data!E705),"  ")</f>
        <v>680600</v>
      </c>
      <c r="F697" s="66">
        <f>IFERROR(AVERAGE(Data!F705),"  ")</f>
        <v>578105.75</v>
      </c>
      <c r="G697" s="66">
        <f>IFERROR(AVERAGE(Data!G705),"  ")</f>
        <v>395216.5</v>
      </c>
      <c r="H697" s="67">
        <f>IFERROR(AVERAGE(Data!H705),"  ")</f>
        <v>13.043709348445699</v>
      </c>
      <c r="I697" s="67">
        <f>IFERROR(AVERAGE(Data!I705),"  ")</f>
        <v>14.439221718095506</v>
      </c>
      <c r="J697" s="67">
        <f>IFERROR(AVERAGE(Data!J705),"  ")</f>
        <v>46.275712172948232</v>
      </c>
      <c r="K697" s="66">
        <f>IFERROR(AVERAGE(Data!L705),"  ")</f>
        <v>22200</v>
      </c>
      <c r="L697" s="66">
        <f>IFERROR(AVERAGE(Data!M705),"  ")</f>
        <v>5400</v>
      </c>
      <c r="M697" s="66">
        <f>IFERROR(AVERAGE(Data!N705),"  ")</f>
        <v>35000</v>
      </c>
      <c r="N697" s="66">
        <f>IFERROR(AVERAGE(Data!O705),"  ")</f>
        <v>62600</v>
      </c>
      <c r="O697" s="66">
        <f>IFERROR(AVERAGE(Data!P705),"  ")</f>
        <v>43162.5</v>
      </c>
      <c r="P697" s="66">
        <f>IFERROR(AVERAGE(Data!Q705),"  ")</f>
        <v>54026.75</v>
      </c>
      <c r="Q697" s="67">
        <f>IFERROR(AVERAGE(Data!R705),"  ")</f>
        <v>-9.9928109273903729</v>
      </c>
      <c r="R697" s="67">
        <f>IFERROR(AVERAGE(Data!S705),"  ")</f>
        <v>-15.550620713943319</v>
      </c>
      <c r="S697" s="67">
        <f>IFERROR(AVERAGE(Data!T705),"  ")</f>
        <v>-20.109020068762227</v>
      </c>
      <c r="T697" s="66">
        <f>IFERROR(AVERAGE(Data!V705), " ")</f>
        <v>101848</v>
      </c>
      <c r="U697" s="66">
        <f>IFERROR(AVERAGE(Data!W705), " ")</f>
        <v>17400</v>
      </c>
      <c r="V697" s="66">
        <f>IFERROR(AVERAGE(Data!X705), " ")</f>
        <v>15400</v>
      </c>
      <c r="W697" s="66">
        <f>IFERROR(AVERAGE(Data!Y705), " ")</f>
        <v>134648</v>
      </c>
      <c r="X697" s="66">
        <f>IFERROR(AVERAGE(Data!Z705), " ")</f>
        <v>138036.75</v>
      </c>
      <c r="Y697" s="66">
        <f>IFERROR(AVERAGE(Data!AA705), " ")</f>
        <v>120596</v>
      </c>
      <c r="Z697" s="67">
        <f>IFERROR(AVERAGE(Data!AB705), " ")</f>
        <v>-22.298139513411197</v>
      </c>
      <c r="AA697" s="67">
        <f>IFERROR(AVERAGE(Data!AC705), " ")</f>
        <v>-20.683577252590023</v>
      </c>
      <c r="AB697" s="67">
        <f>IFERROR(AVERAGE(Data!AD705), " ")</f>
        <v>14.462129755547437</v>
      </c>
      <c r="AC697" s="66">
        <f>IFERROR(AVERAGE(Data!AF705), "  ")</f>
        <v>7800</v>
      </c>
      <c r="AD697" s="66">
        <f>IFERROR(AVERAGE(Data!AG705), "  ")</f>
        <v>0</v>
      </c>
      <c r="AE697" s="66">
        <f>IFERROR(AVERAGE(Data!AH705), "  ")</f>
        <v>0</v>
      </c>
      <c r="AF697" s="66">
        <f>IFERROR(AVERAGE(Data!AI705), "  ")</f>
        <v>7800</v>
      </c>
      <c r="AG697" s="66">
        <f>IFERROR(AVERAGE(Data!AJ705), "  ")</f>
        <v>3500</v>
      </c>
      <c r="AH697" s="66">
        <f>IFERROR(AVERAGE(Data!AK705), "  ")</f>
        <v>4654.166666666667</v>
      </c>
      <c r="AI697" s="67">
        <f>IFERROR(AVERAGE(Data!AL705), "  ")</f>
        <v>62.5</v>
      </c>
      <c r="AJ697" s="67">
        <f>IFERROR(AVERAGE(Data!AM705), "  ")</f>
        <v>-42.622950819672134</v>
      </c>
      <c r="AK697" s="67">
        <f>IFERROR(AVERAGE(Data!AN705), "  ")</f>
        <v>-24.798567591763653</v>
      </c>
      <c r="AL697" s="66">
        <f>IFERROR(AVERAGE(Data!AP705),"  ")</f>
        <v>694348</v>
      </c>
      <c r="AM697" s="66">
        <f>IFERROR(AVERAGE(Data!AQ705),"  ")</f>
        <v>139500</v>
      </c>
      <c r="AN697" s="66">
        <f>IFERROR(AVERAGE(Data!AR705),"  ")</f>
        <v>51800</v>
      </c>
      <c r="AO697" s="66">
        <f>IFERROR(AVERAGE(Data!AS705),"  ")</f>
        <v>885648</v>
      </c>
      <c r="AP697" s="66">
        <f>IFERROR(AVERAGE(Data!AT705),"  ")</f>
        <v>762805</v>
      </c>
      <c r="AQ697" s="66">
        <f>IFERROR(AVERAGE(Data!AU705),"  ")</f>
        <v>574493.41666666663</v>
      </c>
      <c r="AR697" s="67">
        <f>IFERROR(AVERAGE(Data!AV705),"  ")</f>
        <v>4.2299336476381288</v>
      </c>
      <c r="AS697" s="67">
        <f>IFERROR(AVERAGE(Data!AW705),"  ")</f>
        <v>3.5846321499984679</v>
      </c>
      <c r="AT697" s="67">
        <f>IFERROR(AVERAGE(Data!AX705),"  ")</f>
        <v>32.778719106296705</v>
      </c>
      <c r="AU697" s="66">
        <f>IFERROR(AVERAGE(Data!AZ705), "  ")</f>
        <v>680.6</v>
      </c>
      <c r="AV697" s="66">
        <f>IFERROR(AVERAGE(Data!BA705), "  ")</f>
        <v>62.6</v>
      </c>
      <c r="AW697" s="66">
        <f>IFERROR(AVERAGE(Data!BB705), "  ")</f>
        <v>134.648</v>
      </c>
      <c r="AX697" s="66">
        <f>IFERROR(AVERAGE(Data!BC705), "  ")</f>
        <v>7.8</v>
      </c>
      <c r="AY697" s="66">
        <f>IFERROR(AVERAGE(Data!BD705), "  ")</f>
        <v>885.64800000000002</v>
      </c>
      <c r="AZ697" s="66">
        <f>IFERROR(AVERAGE(Data!BE705), "  ")</f>
        <v>6481.9549999999999</v>
      </c>
      <c r="BA697" s="66">
        <f>IFERROR(AVERAGE(Data!BF705), "  ")</f>
        <v>527.44999999999993</v>
      </c>
      <c r="BB697" s="66">
        <f>IFERROR(AVERAGE(Data!BG705), "  ")</f>
        <v>3729.4950000000003</v>
      </c>
      <c r="BC697" s="66">
        <f>IFERROR(AVERAGE(Data!BH705), "  ")</f>
        <v>59.45</v>
      </c>
      <c r="BD697" s="66">
        <f>IFERROR(AVERAGE(Data!BI705), "  ")</f>
        <v>10798.349999999999</v>
      </c>
    </row>
    <row r="698" spans="1:56" x14ac:dyDescent="0.25">
      <c r="A698" s="59">
        <f t="shared" si="10"/>
        <v>42497</v>
      </c>
      <c r="B698" s="66">
        <f>IFERROR(AVERAGE(Data!B706),"  ")</f>
        <v>706200</v>
      </c>
      <c r="C698" s="66">
        <f>IFERROR(AVERAGE(Data!C706),"  ")</f>
        <v>93000</v>
      </c>
      <c r="D698" s="66">
        <f>IFERROR(AVERAGE(Data!D706),"  ")</f>
        <v>0</v>
      </c>
      <c r="E698" s="66">
        <f>IFERROR(AVERAGE(Data!E706),"  ")</f>
        <v>799200</v>
      </c>
      <c r="F698" s="66">
        <f>IFERROR(AVERAGE(Data!F706),"  ")</f>
        <v>647225</v>
      </c>
      <c r="G698" s="66">
        <f>IFERROR(AVERAGE(Data!G706),"  ")</f>
        <v>408304.5</v>
      </c>
      <c r="H698" s="67">
        <f>IFERROR(AVERAGE(Data!H706),"  ")</f>
        <v>50.417261095907939</v>
      </c>
      <c r="I698" s="67">
        <f>IFERROR(AVERAGE(Data!I706),"  ")</f>
        <v>24.236627850618532</v>
      </c>
      <c r="J698" s="67">
        <f>IFERROR(AVERAGE(Data!J706),"  ")</f>
        <v>58.515274752053912</v>
      </c>
      <c r="K698" s="66">
        <f>IFERROR(AVERAGE(Data!L706),"  ")</f>
        <v>30800</v>
      </c>
      <c r="L698" s="66">
        <f>IFERROR(AVERAGE(Data!M706),"  ")</f>
        <v>3550</v>
      </c>
      <c r="M698" s="66">
        <f>IFERROR(AVERAGE(Data!N706),"  ")</f>
        <v>18200</v>
      </c>
      <c r="N698" s="66">
        <f>IFERROR(AVERAGE(Data!O706),"  ")</f>
        <v>52550</v>
      </c>
      <c r="O698" s="66">
        <f>IFERROR(AVERAGE(Data!P706),"  ")</f>
        <v>46500</v>
      </c>
      <c r="P698" s="66">
        <f>IFERROR(AVERAGE(Data!Q706),"  ")</f>
        <v>47756.583333333336</v>
      </c>
      <c r="Q698" s="67">
        <f>IFERROR(AVERAGE(Data!R706),"  ")</f>
        <v>74.480377183079895</v>
      </c>
      <c r="R698" s="67">
        <f>IFERROR(AVERAGE(Data!S706),"  ")</f>
        <v>-4.9856967715570129</v>
      </c>
      <c r="S698" s="67">
        <f>IFERROR(AVERAGE(Data!T706),"  ")</f>
        <v>-2.631225363344325</v>
      </c>
      <c r="T698" s="66">
        <f>IFERROR(AVERAGE(Data!V706), " ")</f>
        <v>95400</v>
      </c>
      <c r="U698" s="66">
        <f>IFERROR(AVERAGE(Data!W706), " ")</f>
        <v>31577</v>
      </c>
      <c r="V698" s="66">
        <f>IFERROR(AVERAGE(Data!X706), " ")</f>
        <v>8400</v>
      </c>
      <c r="W698" s="66">
        <f>IFERROR(AVERAGE(Data!Y706), " ")</f>
        <v>135377</v>
      </c>
      <c r="X698" s="66">
        <f>IFERROR(AVERAGE(Data!Z706), " ")</f>
        <v>140773.25</v>
      </c>
      <c r="Y698" s="66">
        <f>IFERROR(AVERAGE(Data!AA706), " ")</f>
        <v>113244.08333333333</v>
      </c>
      <c r="Z698" s="67">
        <f>IFERROR(AVERAGE(Data!AB706), " ")</f>
        <v>-13.662627551020412</v>
      </c>
      <c r="AA698" s="67">
        <f>IFERROR(AVERAGE(Data!AC706), " ")</f>
        <v>-13.379636039195775</v>
      </c>
      <c r="AB698" s="67">
        <f>IFERROR(AVERAGE(Data!AD706), " ")</f>
        <v>24.309584974638131</v>
      </c>
      <c r="AC698" s="66">
        <f>IFERROR(AVERAGE(Data!AF706), "  ")</f>
        <v>8000</v>
      </c>
      <c r="AD698" s="66">
        <f>IFERROR(AVERAGE(Data!AG706), "  ")</f>
        <v>1750</v>
      </c>
      <c r="AE698" s="66">
        <f>IFERROR(AVERAGE(Data!AH706), "  ")</f>
        <v>0</v>
      </c>
      <c r="AF698" s="66">
        <f>IFERROR(AVERAGE(Data!AI706), "  ")</f>
        <v>9750</v>
      </c>
      <c r="AG698" s="66">
        <f>IFERROR(AVERAGE(Data!AJ706), "  ")</f>
        <v>5537.5</v>
      </c>
      <c r="AH698" s="66">
        <f>IFERROR(AVERAGE(Data!AK706), "  ")</f>
        <v>4083.3333333333335</v>
      </c>
      <c r="AI698" s="67" t="str">
        <f>IFERROR(AVERAGE(Data!AL706), "  ")</f>
        <v xml:space="preserve">  </v>
      </c>
      <c r="AJ698" s="67">
        <f>IFERROR(AVERAGE(Data!AM706), "  ")</f>
        <v>9.6534653465346629</v>
      </c>
      <c r="AK698" s="67">
        <f>IFERROR(AVERAGE(Data!AN706), "  ")</f>
        <v>35.612244897959179</v>
      </c>
      <c r="AL698" s="66">
        <f>IFERROR(AVERAGE(Data!AP706),"  ")</f>
        <v>840400</v>
      </c>
      <c r="AM698" s="66">
        <f>IFERROR(AVERAGE(Data!AQ706),"  ")</f>
        <v>129877</v>
      </c>
      <c r="AN698" s="66">
        <f>IFERROR(AVERAGE(Data!AR706),"  ")</f>
        <v>26600</v>
      </c>
      <c r="AO698" s="66">
        <f>IFERROR(AVERAGE(Data!AS706),"  ")</f>
        <v>996877</v>
      </c>
      <c r="AP698" s="66">
        <f>IFERROR(AVERAGE(Data!AT706),"  ")</f>
        <v>840035.75</v>
      </c>
      <c r="AQ698" s="66">
        <f>IFERROR(AVERAGE(Data!AU706),"  ")</f>
        <v>573388.5</v>
      </c>
      <c r="AR698" s="67">
        <f>IFERROR(AVERAGE(Data!AV706),"  ")</f>
        <v>38.794414123412778</v>
      </c>
      <c r="AS698" s="67">
        <f>IFERROR(AVERAGE(Data!AW706),"  ")</f>
        <v>13.907940537161556</v>
      </c>
      <c r="AT698" s="67">
        <f>IFERROR(AVERAGE(Data!AX706),"  ")</f>
        <v>46.503766643384026</v>
      </c>
      <c r="AU698" s="66">
        <f>IFERROR(AVERAGE(Data!AZ706), "  ")</f>
        <v>799.2</v>
      </c>
      <c r="AV698" s="66">
        <f>IFERROR(AVERAGE(Data!BA706), "  ")</f>
        <v>52.55</v>
      </c>
      <c r="AW698" s="66">
        <f>IFERROR(AVERAGE(Data!BB706), "  ")</f>
        <v>135.37700000000001</v>
      </c>
      <c r="AX698" s="66">
        <f>IFERROR(AVERAGE(Data!BC706), "  ")</f>
        <v>9.75</v>
      </c>
      <c r="AY698" s="66">
        <f>IFERROR(AVERAGE(Data!BD706), "  ")</f>
        <v>996.87699999999995</v>
      </c>
      <c r="AZ698" s="66">
        <f>IFERROR(AVERAGE(Data!BE706), "  ")</f>
        <v>7281.1549999999997</v>
      </c>
      <c r="BA698" s="66">
        <f>IFERROR(AVERAGE(Data!BF706), "  ")</f>
        <v>579.99999999999989</v>
      </c>
      <c r="BB698" s="66">
        <f>IFERROR(AVERAGE(Data!BG706), "  ")</f>
        <v>3864.8720000000003</v>
      </c>
      <c r="BC698" s="66">
        <f>IFERROR(AVERAGE(Data!BH706), "  ")</f>
        <v>69.2</v>
      </c>
      <c r="BD698" s="66">
        <f>IFERROR(AVERAGE(Data!BI706), "  ")</f>
        <v>11795.226999999999</v>
      </c>
    </row>
    <row r="699" spans="1:56" x14ac:dyDescent="0.25">
      <c r="A699" s="59">
        <f t="shared" si="10"/>
        <v>42504</v>
      </c>
      <c r="B699" s="66">
        <f>IFERROR(AVERAGE(Data!B707),"  ")</f>
        <v>532920</v>
      </c>
      <c r="C699" s="66">
        <f>IFERROR(AVERAGE(Data!C707),"  ")</f>
        <v>94526</v>
      </c>
      <c r="D699" s="66">
        <f>IFERROR(AVERAGE(Data!D707),"  ")</f>
        <v>0</v>
      </c>
      <c r="E699" s="66">
        <f>IFERROR(AVERAGE(Data!E707),"  ")</f>
        <v>627446</v>
      </c>
      <c r="F699" s="66">
        <f>IFERROR(AVERAGE(Data!F707),"  ")</f>
        <v>683799</v>
      </c>
      <c r="G699" s="66">
        <f>IFERROR(AVERAGE(Data!G707),"  ")</f>
        <v>434938.58333333331</v>
      </c>
      <c r="H699" s="67">
        <f>IFERROR(AVERAGE(Data!H707),"  ")</f>
        <v>1.68479053561299</v>
      </c>
      <c r="I699" s="67">
        <f>IFERROR(AVERAGE(Data!I707),"  ")</f>
        <v>23.6442375064982</v>
      </c>
      <c r="J699" s="67">
        <f>IFERROR(AVERAGE(Data!J707),"  ")</f>
        <v>57.217369578808366</v>
      </c>
      <c r="K699" s="66">
        <f>IFERROR(AVERAGE(Data!L707),"  ")</f>
        <v>18900</v>
      </c>
      <c r="L699" s="66">
        <f>IFERROR(AVERAGE(Data!M707),"  ")</f>
        <v>3627</v>
      </c>
      <c r="M699" s="66">
        <f>IFERROR(AVERAGE(Data!N707),"  ")</f>
        <v>36400</v>
      </c>
      <c r="N699" s="66">
        <f>IFERROR(AVERAGE(Data!O707),"  ")</f>
        <v>58927</v>
      </c>
      <c r="O699" s="66">
        <f>IFERROR(AVERAGE(Data!P707),"  ")</f>
        <v>51319.25</v>
      </c>
      <c r="P699" s="66">
        <f>IFERROR(AVERAGE(Data!Q707),"  ")</f>
        <v>45001.75</v>
      </c>
      <c r="Q699" s="67">
        <f>IFERROR(AVERAGE(Data!R707),"  ")</f>
        <v>811.05442176870747</v>
      </c>
      <c r="R699" s="67">
        <f>IFERROR(AVERAGE(Data!S707),"  ")</f>
        <v>35.560794569036112</v>
      </c>
      <c r="S699" s="67">
        <f>IFERROR(AVERAGE(Data!T707),"  ")</f>
        <v>14.038342953329597</v>
      </c>
      <c r="T699" s="66">
        <f>IFERROR(AVERAGE(Data!V707), " ")</f>
        <v>77900</v>
      </c>
      <c r="U699" s="66">
        <f>IFERROR(AVERAGE(Data!W707), " ")</f>
        <v>26295</v>
      </c>
      <c r="V699" s="66">
        <f>IFERROR(AVERAGE(Data!X707), " ")</f>
        <v>19600</v>
      </c>
      <c r="W699" s="66">
        <f>IFERROR(AVERAGE(Data!Y707), " ")</f>
        <v>123795</v>
      </c>
      <c r="X699" s="66">
        <f>IFERROR(AVERAGE(Data!Z707), " ")</f>
        <v>131597</v>
      </c>
      <c r="Y699" s="66">
        <f>IFERROR(AVERAGE(Data!AA707), " ")</f>
        <v>111015.66666666667</v>
      </c>
      <c r="Z699" s="67">
        <f>IFERROR(AVERAGE(Data!AB707), " ")</f>
        <v>-14.315081293216226</v>
      </c>
      <c r="AA699" s="67">
        <f>IFERROR(AVERAGE(Data!AC707), " ")</f>
        <v>-18.161196888686426</v>
      </c>
      <c r="AB699" s="67">
        <f>IFERROR(AVERAGE(Data!AD707), " ")</f>
        <v>18.539125108468181</v>
      </c>
      <c r="AC699" s="66">
        <f>IFERROR(AVERAGE(Data!AF707), "  ")</f>
        <v>10900</v>
      </c>
      <c r="AD699" s="66">
        <f>IFERROR(AVERAGE(Data!AG707), "  ")</f>
        <v>19800</v>
      </c>
      <c r="AE699" s="66">
        <f>IFERROR(AVERAGE(Data!AH707), "  ")</f>
        <v>0</v>
      </c>
      <c r="AF699" s="66">
        <f>IFERROR(AVERAGE(Data!AI707), "  ")</f>
        <v>30700</v>
      </c>
      <c r="AG699" s="66">
        <f>IFERROR(AVERAGE(Data!AJ707), "  ")</f>
        <v>13212.5</v>
      </c>
      <c r="AH699" s="66">
        <f>IFERROR(AVERAGE(Data!AK707), "  ")</f>
        <v>3658.3333333333335</v>
      </c>
      <c r="AI699" s="67">
        <f>IFERROR(AVERAGE(Data!AL707), "  ")</f>
        <v>1818.75</v>
      </c>
      <c r="AJ699" s="67">
        <f>IFERROR(AVERAGE(Data!AM707), "  ")</f>
        <v>187.22826086956525</v>
      </c>
      <c r="AK699" s="67">
        <f>IFERROR(AVERAGE(Data!AN707), "  ")</f>
        <v>261.16173120728928</v>
      </c>
      <c r="AL699" s="66">
        <f>IFERROR(AVERAGE(Data!AP707),"  ")</f>
        <v>640620</v>
      </c>
      <c r="AM699" s="66">
        <f>IFERROR(AVERAGE(Data!AQ707),"  ")</f>
        <v>144248</v>
      </c>
      <c r="AN699" s="66">
        <f>IFERROR(AVERAGE(Data!AR707),"  ")</f>
        <v>56000</v>
      </c>
      <c r="AO699" s="66">
        <f>IFERROR(AVERAGE(Data!AS707),"  ")</f>
        <v>840868</v>
      </c>
      <c r="AP699" s="66">
        <f>IFERROR(AVERAGE(Data!AT707),"  ")</f>
        <v>879927.75</v>
      </c>
      <c r="AQ699" s="66">
        <f>IFERROR(AVERAGE(Data!AU707),"  ")</f>
        <v>594614.33333333337</v>
      </c>
      <c r="AR699" s="67">
        <f>IFERROR(AVERAGE(Data!AV707),"  ")</f>
        <v>9.2611048668455496</v>
      </c>
      <c r="AS699" s="67">
        <f>IFERROR(AVERAGE(Data!AW707),"  ")</f>
        <v>16.347197967459117</v>
      </c>
      <c r="AT699" s="67">
        <f>IFERROR(AVERAGE(Data!AX707),"  ")</f>
        <v>47.982936278585051</v>
      </c>
      <c r="AU699" s="66">
        <f>IFERROR(AVERAGE(Data!AZ707), "  ")</f>
        <v>627.44600000000003</v>
      </c>
      <c r="AV699" s="66">
        <f>IFERROR(AVERAGE(Data!BA707), "  ")</f>
        <v>58.927</v>
      </c>
      <c r="AW699" s="66">
        <f>IFERROR(AVERAGE(Data!BB707), "  ")</f>
        <v>123.795</v>
      </c>
      <c r="AX699" s="66">
        <f>IFERROR(AVERAGE(Data!BC707), "  ")</f>
        <v>30.7</v>
      </c>
      <c r="AY699" s="66">
        <f>IFERROR(AVERAGE(Data!BD707), "  ")</f>
        <v>840.86800000000005</v>
      </c>
      <c r="AZ699" s="66">
        <f>IFERROR(AVERAGE(Data!BE707), "  ")</f>
        <v>7908.6009999999997</v>
      </c>
      <c r="BA699" s="66">
        <f>IFERROR(AVERAGE(Data!BF707), "  ")</f>
        <v>638.92699999999991</v>
      </c>
      <c r="BB699" s="66">
        <f>IFERROR(AVERAGE(Data!BG707), "  ")</f>
        <v>3988.6670000000004</v>
      </c>
      <c r="BC699" s="66">
        <f>IFERROR(AVERAGE(Data!BH707), "  ")</f>
        <v>99.9</v>
      </c>
      <c r="BD699" s="66">
        <f>IFERROR(AVERAGE(Data!BI707), "  ")</f>
        <v>12636.094999999999</v>
      </c>
    </row>
    <row r="700" spans="1:56" x14ac:dyDescent="0.25">
      <c r="A700" s="59">
        <f t="shared" si="10"/>
        <v>42511</v>
      </c>
      <c r="B700" s="66">
        <f>IFERROR(AVERAGE(Data!B708),"  ")</f>
        <v>592100</v>
      </c>
      <c r="C700" s="66">
        <f>IFERROR(AVERAGE(Data!C708),"  ")</f>
        <v>43900</v>
      </c>
      <c r="D700" s="66">
        <f>IFERROR(AVERAGE(Data!D708),"  ")</f>
        <v>0</v>
      </c>
      <c r="E700" s="66">
        <f>IFERROR(AVERAGE(Data!E708),"  ")</f>
        <v>636000</v>
      </c>
      <c r="F700" s="66">
        <f>IFERROR(AVERAGE(Data!F708),"  ")</f>
        <v>685811.5</v>
      </c>
      <c r="G700" s="66">
        <f>IFERROR(AVERAGE(Data!G708),"  ")</f>
        <v>474144.66666666669</v>
      </c>
      <c r="H700" s="67">
        <f>IFERROR(AVERAGE(Data!H708),"  ")</f>
        <v>-2.3116504108747438</v>
      </c>
      <c r="I700" s="67">
        <f>IFERROR(AVERAGE(Data!I708),"  ")</f>
        <v>14.230998255249872</v>
      </c>
      <c r="J700" s="67">
        <f>IFERROR(AVERAGE(Data!J708),"  ")</f>
        <v>44.641825209464891</v>
      </c>
      <c r="K700" s="66">
        <f>IFERROR(AVERAGE(Data!L708),"  ")</f>
        <v>12500</v>
      </c>
      <c r="L700" s="66">
        <f>IFERROR(AVERAGE(Data!M708),"  ")</f>
        <v>5400</v>
      </c>
      <c r="M700" s="66">
        <f>IFERROR(AVERAGE(Data!N708),"  ")</f>
        <v>28000</v>
      </c>
      <c r="N700" s="66">
        <f>IFERROR(AVERAGE(Data!O708),"  ")</f>
        <v>45900</v>
      </c>
      <c r="O700" s="66">
        <f>IFERROR(AVERAGE(Data!P708),"  ")</f>
        <v>54994.25</v>
      </c>
      <c r="P700" s="66">
        <f>IFERROR(AVERAGE(Data!Q708),"  ")</f>
        <v>45370.416666666664</v>
      </c>
      <c r="Q700" s="67">
        <f>IFERROR(AVERAGE(Data!R708),"  ")</f>
        <v>330.2587176602924</v>
      </c>
      <c r="R700" s="67">
        <f>IFERROR(AVERAGE(Data!S708),"  ")</f>
        <v>88.33002294441971</v>
      </c>
      <c r="S700" s="67">
        <f>IFERROR(AVERAGE(Data!T708),"  ")</f>
        <v>21.211692641129964</v>
      </c>
      <c r="T700" s="66">
        <f>IFERROR(AVERAGE(Data!V708), " ")</f>
        <v>112300</v>
      </c>
      <c r="U700" s="66">
        <f>IFERROR(AVERAGE(Data!W708), " ")</f>
        <v>22650</v>
      </c>
      <c r="V700" s="66">
        <f>IFERROR(AVERAGE(Data!X708), " ")</f>
        <v>14000</v>
      </c>
      <c r="W700" s="66">
        <f>IFERROR(AVERAGE(Data!Y708), " ")</f>
        <v>148950</v>
      </c>
      <c r="X700" s="66">
        <f>IFERROR(AVERAGE(Data!Z708), " ")</f>
        <v>135692.5</v>
      </c>
      <c r="Y700" s="66">
        <f>IFERROR(AVERAGE(Data!AA708), " ")</f>
        <v>112667.16666666667</v>
      </c>
      <c r="Z700" s="67">
        <f>IFERROR(AVERAGE(Data!AB708), " ")</f>
        <v>-11.334007976665273</v>
      </c>
      <c r="AA700" s="67">
        <f>IFERROR(AVERAGE(Data!AC708), " ")</f>
        <v>-15.529409933779991</v>
      </c>
      <c r="AB700" s="67">
        <f>IFERROR(AVERAGE(Data!AD708), " ")</f>
        <v>20.436595695581229</v>
      </c>
      <c r="AC700" s="66">
        <f>IFERROR(AVERAGE(Data!AF708), "  ")</f>
        <v>18700</v>
      </c>
      <c r="AD700" s="66">
        <f>IFERROR(AVERAGE(Data!AG708), "  ")</f>
        <v>0</v>
      </c>
      <c r="AE700" s="66">
        <f>IFERROR(AVERAGE(Data!AH708), "  ")</f>
        <v>0</v>
      </c>
      <c r="AF700" s="66">
        <f>IFERROR(AVERAGE(Data!AI708), "  ")</f>
        <v>18700</v>
      </c>
      <c r="AG700" s="66">
        <f>IFERROR(AVERAGE(Data!AJ708), "  ")</f>
        <v>16737.5</v>
      </c>
      <c r="AH700" s="66">
        <f>IFERROR(AVERAGE(Data!AK708), "  ")</f>
        <v>3362.8333333333335</v>
      </c>
      <c r="AI700" s="67">
        <f>IFERROR(AVERAGE(Data!AL708), "  ")</f>
        <v>484.375</v>
      </c>
      <c r="AJ700" s="67">
        <f>IFERROR(AVERAGE(Data!AM708), "  ")</f>
        <v>597.39583333333326</v>
      </c>
      <c r="AK700" s="67">
        <f>IFERROR(AVERAGE(Data!AN708), "  ")</f>
        <v>397.72017643851905</v>
      </c>
      <c r="AL700" s="66">
        <f>IFERROR(AVERAGE(Data!AP708),"  ")</f>
        <v>735600</v>
      </c>
      <c r="AM700" s="66">
        <f>IFERROR(AVERAGE(Data!AQ708),"  ")</f>
        <v>71950</v>
      </c>
      <c r="AN700" s="66">
        <f>IFERROR(AVERAGE(Data!AR708),"  ")</f>
        <v>42000</v>
      </c>
      <c r="AO700" s="66">
        <f>IFERROR(AVERAGE(Data!AS708),"  ")</f>
        <v>849550</v>
      </c>
      <c r="AP700" s="66">
        <f>IFERROR(AVERAGE(Data!AT708),"  ")</f>
        <v>893235.75</v>
      </c>
      <c r="AQ700" s="66">
        <f>IFERROR(AVERAGE(Data!AU708),"  ")</f>
        <v>635545.08333333337</v>
      </c>
      <c r="AR700" s="67">
        <f>IFERROR(AVERAGE(Data!AV708),"  ")</f>
        <v>1.9980598097268931</v>
      </c>
      <c r="AS700" s="67">
        <f>IFERROR(AVERAGE(Data!AW708),"  ")</f>
        <v>12.695173459658227</v>
      </c>
      <c r="AT700" s="67">
        <f>IFERROR(AVERAGE(Data!AX708),"  ")</f>
        <v>40.54640235986404</v>
      </c>
      <c r="AU700" s="66">
        <f>IFERROR(AVERAGE(Data!AZ708), "  ")</f>
        <v>636</v>
      </c>
      <c r="AV700" s="66">
        <f>IFERROR(AVERAGE(Data!BA708), "  ")</f>
        <v>45.9</v>
      </c>
      <c r="AW700" s="66">
        <f>IFERROR(AVERAGE(Data!BB708), "  ")</f>
        <v>148.94999999999999</v>
      </c>
      <c r="AX700" s="66">
        <f>IFERROR(AVERAGE(Data!BC708), "  ")</f>
        <v>18.7</v>
      </c>
      <c r="AY700" s="66">
        <f>IFERROR(AVERAGE(Data!BD708), "  ")</f>
        <v>849.55</v>
      </c>
      <c r="AZ700" s="66">
        <f>IFERROR(AVERAGE(Data!BE708), "  ")</f>
        <v>8544.6009999999987</v>
      </c>
      <c r="BA700" s="66">
        <f>IFERROR(AVERAGE(Data!BF708), "  ")</f>
        <v>684.82699999999988</v>
      </c>
      <c r="BB700" s="66">
        <f>IFERROR(AVERAGE(Data!BG708), "  ")</f>
        <v>4137.6170000000002</v>
      </c>
      <c r="BC700" s="66">
        <f>IFERROR(AVERAGE(Data!BH708), "  ")</f>
        <v>118.60000000000001</v>
      </c>
      <c r="BD700" s="66">
        <f>IFERROR(AVERAGE(Data!BI708), "  ")</f>
        <v>13485.644999999999</v>
      </c>
    </row>
    <row r="701" spans="1:56" x14ac:dyDescent="0.25">
      <c r="A701" s="59">
        <f t="shared" si="10"/>
        <v>42518</v>
      </c>
      <c r="B701" s="66">
        <f>IFERROR(AVERAGE(Data!B709),"  ")</f>
        <v>625694</v>
      </c>
      <c r="C701" s="66">
        <f>IFERROR(AVERAGE(Data!C709),"  ")</f>
        <v>42827</v>
      </c>
      <c r="D701" s="66">
        <f>IFERROR(AVERAGE(Data!D709),"  ")</f>
        <v>0</v>
      </c>
      <c r="E701" s="66">
        <f>IFERROR(AVERAGE(Data!E709),"  ")</f>
        <v>668521</v>
      </c>
      <c r="F701" s="66">
        <f>IFERROR(AVERAGE(Data!F709),"  ")</f>
        <v>682791.75</v>
      </c>
      <c r="G701" s="66">
        <f>IFERROR(AVERAGE(Data!G709),"  ")</f>
        <v>463069.75</v>
      </c>
      <c r="H701" s="67">
        <f>IFERROR(AVERAGE(Data!H709),"  ")</f>
        <v>33.167004304635107</v>
      </c>
      <c r="I701" s="67">
        <f>IFERROR(AVERAGE(Data!I709),"  ")</f>
        <v>18.672143819584175</v>
      </c>
      <c r="J701" s="67">
        <f>IFERROR(AVERAGE(Data!J709),"  ")</f>
        <v>47.449007411950348</v>
      </c>
      <c r="K701" s="66">
        <f>IFERROR(AVERAGE(Data!L709),"  ")</f>
        <v>20400</v>
      </c>
      <c r="L701" s="66">
        <f>IFERROR(AVERAGE(Data!M709),"  ")</f>
        <v>6577</v>
      </c>
      <c r="M701" s="66">
        <f>IFERROR(AVERAGE(Data!N709),"  ")</f>
        <v>15200</v>
      </c>
      <c r="N701" s="66">
        <f>IFERROR(AVERAGE(Data!O709),"  ")</f>
        <v>42177</v>
      </c>
      <c r="O701" s="66">
        <f>IFERROR(AVERAGE(Data!P709),"  ")</f>
        <v>49888.5</v>
      </c>
      <c r="P701" s="66">
        <f>IFERROR(AVERAGE(Data!Q709),"  ")</f>
        <v>38461.5</v>
      </c>
      <c r="Q701" s="67">
        <f>IFERROR(AVERAGE(Data!R709),"  ")</f>
        <v>96.592709984152151</v>
      </c>
      <c r="R701" s="67">
        <f>IFERROR(AVERAGE(Data!S709),"  ")</f>
        <v>190.43779472550503</v>
      </c>
      <c r="S701" s="67">
        <f>IFERROR(AVERAGE(Data!T709),"  ")</f>
        <v>29.710229710229719</v>
      </c>
      <c r="T701" s="66">
        <f>IFERROR(AVERAGE(Data!V709), " ")</f>
        <v>84624</v>
      </c>
      <c r="U701" s="66">
        <f>IFERROR(AVERAGE(Data!W709), " ")</f>
        <v>14127</v>
      </c>
      <c r="V701" s="66">
        <f>IFERROR(AVERAGE(Data!X709), " ")</f>
        <v>32000</v>
      </c>
      <c r="W701" s="66">
        <f>IFERROR(AVERAGE(Data!Y709), " ")</f>
        <v>130751</v>
      </c>
      <c r="X701" s="66">
        <f>IFERROR(AVERAGE(Data!Z709), " ")</f>
        <v>134718.25</v>
      </c>
      <c r="Y701" s="66">
        <f>IFERROR(AVERAGE(Data!AA709), " ")</f>
        <v>109683.41666666667</v>
      </c>
      <c r="Z701" s="67">
        <f>IFERROR(AVERAGE(Data!AB709), " ")</f>
        <v>-9.1426466909414366</v>
      </c>
      <c r="AA701" s="67">
        <f>IFERROR(AVERAGE(Data!AC709), " ")</f>
        <v>-12.117584702572671</v>
      </c>
      <c r="AB701" s="67">
        <f>IFERROR(AVERAGE(Data!AD709), " ")</f>
        <v>22.824629368918579</v>
      </c>
      <c r="AC701" s="66">
        <f>IFERROR(AVERAGE(Data!AF709), "  ")</f>
        <v>0</v>
      </c>
      <c r="AD701" s="66">
        <f>IFERROR(AVERAGE(Data!AG709), "  ")</f>
        <v>0</v>
      </c>
      <c r="AE701" s="66">
        <f>IFERROR(AVERAGE(Data!AH709), "  ")</f>
        <v>0</v>
      </c>
      <c r="AF701" s="66">
        <f>IFERROR(AVERAGE(Data!AI709), "  ")</f>
        <v>0</v>
      </c>
      <c r="AG701" s="66">
        <f>IFERROR(AVERAGE(Data!AJ709), "  ")</f>
        <v>14787.5</v>
      </c>
      <c r="AH701" s="66">
        <f>IFERROR(AVERAGE(Data!AK709), "  ")</f>
        <v>3772.6666666666665</v>
      </c>
      <c r="AI701" s="67">
        <f>IFERROR(AVERAGE(Data!AL709), "  ")</f>
        <v>-100</v>
      </c>
      <c r="AJ701" s="67">
        <f>IFERROR(AVERAGE(Data!AM709), "  ")</f>
        <v>803.05343511450383</v>
      </c>
      <c r="AK701" s="67">
        <f>IFERROR(AVERAGE(Data!AN709), "  ")</f>
        <v>291.9641279377982</v>
      </c>
      <c r="AL701" s="66">
        <f>IFERROR(AVERAGE(Data!AP709),"  ")</f>
        <v>730718</v>
      </c>
      <c r="AM701" s="66">
        <f>IFERROR(AVERAGE(Data!AQ709),"  ")</f>
        <v>63531</v>
      </c>
      <c r="AN701" s="66">
        <f>IFERROR(AVERAGE(Data!AR709),"  ")</f>
        <v>47200</v>
      </c>
      <c r="AO701" s="66">
        <f>IFERROR(AVERAGE(Data!AS709),"  ")</f>
        <v>841449</v>
      </c>
      <c r="AP701" s="66">
        <f>IFERROR(AVERAGE(Data!AT709),"  ")</f>
        <v>882186</v>
      </c>
      <c r="AQ701" s="66">
        <f>IFERROR(AVERAGE(Data!AU709),"  ")</f>
        <v>614987.33333333326</v>
      </c>
      <c r="AR701" s="67">
        <f>IFERROR(AVERAGE(Data!AV709),"  ")</f>
        <v>25.752881731325349</v>
      </c>
      <c r="AS701" s="67">
        <f>IFERROR(AVERAGE(Data!AW709),"  ")</f>
        <v>18.023246480116882</v>
      </c>
      <c r="AT701" s="67">
        <f>IFERROR(AVERAGE(Data!AX709),"  ")</f>
        <v>43.44783252988411</v>
      </c>
      <c r="AU701" s="66">
        <f>IFERROR(AVERAGE(Data!AZ709), "  ")</f>
        <v>668.52099999999996</v>
      </c>
      <c r="AV701" s="66">
        <f>IFERROR(AVERAGE(Data!BA709), "  ")</f>
        <v>42.177</v>
      </c>
      <c r="AW701" s="66">
        <f>IFERROR(AVERAGE(Data!BB709), "  ")</f>
        <v>130.751</v>
      </c>
      <c r="AX701" s="66">
        <f>IFERROR(AVERAGE(Data!BC709), "  ")</f>
        <v>0</v>
      </c>
      <c r="AY701" s="66">
        <f>IFERROR(AVERAGE(Data!BD709), "  ")</f>
        <v>841.44899999999996</v>
      </c>
      <c r="AZ701" s="66">
        <f>IFERROR(AVERAGE(Data!BE709), "  ")</f>
        <v>9213.1219999999994</v>
      </c>
      <c r="BA701" s="66">
        <f>IFERROR(AVERAGE(Data!BF709), "  ")</f>
        <v>727.00399999999991</v>
      </c>
      <c r="BB701" s="66">
        <f>IFERROR(AVERAGE(Data!BG709), "  ")</f>
        <v>4268.3680000000004</v>
      </c>
      <c r="BC701" s="66">
        <f>IFERROR(AVERAGE(Data!BH709), "  ")</f>
        <v>118.60000000000001</v>
      </c>
      <c r="BD701" s="66">
        <f>IFERROR(AVERAGE(Data!BI709), "  ")</f>
        <v>14327.093999999999</v>
      </c>
    </row>
    <row r="702" spans="1:56" x14ac:dyDescent="0.25">
      <c r="A702" s="59">
        <f t="shared" si="10"/>
        <v>42525</v>
      </c>
      <c r="B702" s="66">
        <f>IFERROR(AVERAGE(Data!B710),"  ")</f>
        <v>415688</v>
      </c>
      <c r="C702" s="66">
        <f>IFERROR(AVERAGE(Data!C710),"  ")</f>
        <v>19300</v>
      </c>
      <c r="D702" s="66">
        <f>IFERROR(AVERAGE(Data!D710),"  ")</f>
        <v>0</v>
      </c>
      <c r="E702" s="66">
        <f>IFERROR(AVERAGE(Data!E710),"  ")</f>
        <v>434988</v>
      </c>
      <c r="F702" s="66">
        <f>IFERROR(AVERAGE(Data!F710),"  ")</f>
        <v>591738.75</v>
      </c>
      <c r="G702" s="66">
        <f>IFERROR(AVERAGE(Data!G710),"  ")</f>
        <v>468975.58333333331</v>
      </c>
      <c r="H702" s="67">
        <f>IFERROR(AVERAGE(Data!H710),"  ")</f>
        <v>-33.047043829999446</v>
      </c>
      <c r="I702" s="67">
        <f>IFERROR(AVERAGE(Data!I710),"  ")</f>
        <v>-2.1842219778503202</v>
      </c>
      <c r="J702" s="67">
        <f>IFERROR(AVERAGE(Data!J710),"  ")</f>
        <v>26.176878078407427</v>
      </c>
      <c r="K702" s="66">
        <f>IFERROR(AVERAGE(Data!L710),"  ")</f>
        <v>17100</v>
      </c>
      <c r="L702" s="66">
        <f>IFERROR(AVERAGE(Data!M710),"  ")</f>
        <v>1750</v>
      </c>
      <c r="M702" s="66">
        <f>IFERROR(AVERAGE(Data!N710),"  ")</f>
        <v>14000</v>
      </c>
      <c r="N702" s="66">
        <f>IFERROR(AVERAGE(Data!O710),"  ")</f>
        <v>32850</v>
      </c>
      <c r="O702" s="66">
        <f>IFERROR(AVERAGE(Data!P710),"  ")</f>
        <v>44963.5</v>
      </c>
      <c r="P702" s="66">
        <f>IFERROR(AVERAGE(Data!Q710),"  ")</f>
        <v>34890.5</v>
      </c>
      <c r="Q702" s="67">
        <f>IFERROR(AVERAGE(Data!R710),"  ")</f>
        <v>198.63636363636363</v>
      </c>
      <c r="R702" s="67">
        <f>IFERROR(AVERAGE(Data!S710),"  ")</f>
        <v>262.68199233716473</v>
      </c>
      <c r="S702" s="67">
        <f>IFERROR(AVERAGE(Data!T710),"  ")</f>
        <v>28.870322867256128</v>
      </c>
      <c r="T702" s="66">
        <f>IFERROR(AVERAGE(Data!V710), " ")</f>
        <v>116120</v>
      </c>
      <c r="U702" s="66">
        <f>IFERROR(AVERAGE(Data!W710), " ")</f>
        <v>8750</v>
      </c>
      <c r="V702" s="66">
        <f>IFERROR(AVERAGE(Data!X710), " ")</f>
        <v>5600</v>
      </c>
      <c r="W702" s="66">
        <f>IFERROR(AVERAGE(Data!Y710), " ")</f>
        <v>130470</v>
      </c>
      <c r="X702" s="66">
        <f>IFERROR(AVERAGE(Data!Z710), " ")</f>
        <v>133491.5</v>
      </c>
      <c r="Y702" s="66">
        <f>IFERROR(AVERAGE(Data!AA710), " ")</f>
        <v>107388.41666666667</v>
      </c>
      <c r="Z702" s="67">
        <f>IFERROR(AVERAGE(Data!AB710), " ")</f>
        <v>-13.653781245656882</v>
      </c>
      <c r="AA702" s="67">
        <f>IFERROR(AVERAGE(Data!AC710), " ")</f>
        <v>-12.100889582469099</v>
      </c>
      <c r="AB702" s="67">
        <f>IFERROR(AVERAGE(Data!AD710), " ")</f>
        <v>24.307168448490323</v>
      </c>
      <c r="AC702" s="66">
        <f>IFERROR(AVERAGE(Data!AF710), "  ")</f>
        <v>6300</v>
      </c>
      <c r="AD702" s="66">
        <f>IFERROR(AVERAGE(Data!AG710), "  ")</f>
        <v>0</v>
      </c>
      <c r="AE702" s="66">
        <f>IFERROR(AVERAGE(Data!AH710), "  ")</f>
        <v>0</v>
      </c>
      <c r="AF702" s="66">
        <f>IFERROR(AVERAGE(Data!AI710), "  ")</f>
        <v>6300</v>
      </c>
      <c r="AG702" s="66">
        <f>IFERROR(AVERAGE(Data!AJ710), "  ")</f>
        <v>13925</v>
      </c>
      <c r="AH702" s="66">
        <f>IFERROR(AVERAGE(Data!AK710), "  ")</f>
        <v>4272.666666666667</v>
      </c>
      <c r="AI702" s="67">
        <f>IFERROR(AVERAGE(Data!AL710), "  ")</f>
        <v>260</v>
      </c>
      <c r="AJ702" s="67">
        <f>IFERROR(AVERAGE(Data!AM710), "  ")</f>
        <v>571.08433734939763</v>
      </c>
      <c r="AK702" s="67">
        <f>IFERROR(AVERAGE(Data!AN710), "  ")</f>
        <v>225.90887814011543</v>
      </c>
      <c r="AL702" s="66">
        <f>IFERROR(AVERAGE(Data!AP710),"  ")</f>
        <v>555208</v>
      </c>
      <c r="AM702" s="66">
        <f>IFERROR(AVERAGE(Data!AQ710),"  ")</f>
        <v>29800</v>
      </c>
      <c r="AN702" s="66">
        <f>IFERROR(AVERAGE(Data!AR710),"  ")</f>
        <v>19600</v>
      </c>
      <c r="AO702" s="66">
        <f>IFERROR(AVERAGE(Data!AS710),"  ")</f>
        <v>604608</v>
      </c>
      <c r="AP702" s="66">
        <f>IFERROR(AVERAGE(Data!AT710),"  ")</f>
        <v>784118.75</v>
      </c>
      <c r="AQ702" s="66">
        <f>IFERROR(AVERAGE(Data!AU710),"  ")</f>
        <v>615527.16666666663</v>
      </c>
      <c r="AR702" s="67">
        <f>IFERROR(AVERAGE(Data!AV710),"  ")</f>
        <v>-25.682108997311758</v>
      </c>
      <c r="AS702" s="67">
        <f>IFERROR(AVERAGE(Data!AW710),"  ")</f>
        <v>1.6627906034503814</v>
      </c>
      <c r="AT702" s="67">
        <f>IFERROR(AVERAGE(Data!AX710),"  ")</f>
        <v>27.389787561502168</v>
      </c>
      <c r="AU702" s="66">
        <f>IFERROR(AVERAGE(Data!AZ710), "  ")</f>
        <v>434.988</v>
      </c>
      <c r="AV702" s="66">
        <f>IFERROR(AVERAGE(Data!BA710), "  ")</f>
        <v>32.85</v>
      </c>
      <c r="AW702" s="66">
        <f>IFERROR(AVERAGE(Data!BB710), "  ")</f>
        <v>130.47</v>
      </c>
      <c r="AX702" s="66">
        <f>IFERROR(AVERAGE(Data!BC710), "  ")</f>
        <v>6.3</v>
      </c>
      <c r="AY702" s="66">
        <f>IFERROR(AVERAGE(Data!BD710), "  ")</f>
        <v>604.60799999999995</v>
      </c>
      <c r="AZ702" s="66">
        <f>IFERROR(AVERAGE(Data!BE710), "  ")</f>
        <v>9648.1099999999988</v>
      </c>
      <c r="BA702" s="66">
        <f>IFERROR(AVERAGE(Data!BF710), "  ")</f>
        <v>759.85399999999993</v>
      </c>
      <c r="BB702" s="66">
        <f>IFERROR(AVERAGE(Data!BG710), "  ")</f>
        <v>4398.8380000000006</v>
      </c>
      <c r="BC702" s="66">
        <f>IFERROR(AVERAGE(Data!BH710), "  ")</f>
        <v>124.9</v>
      </c>
      <c r="BD702" s="66">
        <f>IFERROR(AVERAGE(Data!BI710), "  ")</f>
        <v>14931.701999999999</v>
      </c>
    </row>
    <row r="703" spans="1:56" x14ac:dyDescent="0.25">
      <c r="A703" s="59">
        <f t="shared" si="10"/>
        <v>42532</v>
      </c>
      <c r="B703" s="66">
        <f>IFERROR(AVERAGE(Data!B711),"  ")</f>
        <v>602492</v>
      </c>
      <c r="C703" s="66">
        <f>IFERROR(AVERAGE(Data!C711),"  ")</f>
        <v>37100</v>
      </c>
      <c r="D703" s="66">
        <f>IFERROR(AVERAGE(Data!D711),"  ")</f>
        <v>0</v>
      </c>
      <c r="E703" s="66">
        <f>IFERROR(AVERAGE(Data!E711),"  ")</f>
        <v>639592</v>
      </c>
      <c r="F703" s="66">
        <f>IFERROR(AVERAGE(Data!F711),"  ")</f>
        <v>594775.25</v>
      </c>
      <c r="G703" s="66">
        <f>IFERROR(AVERAGE(Data!G711),"  ")</f>
        <v>474721.83333333331</v>
      </c>
      <c r="H703" s="67">
        <f>IFERROR(AVERAGE(Data!H711),"  ")</f>
        <v>-6.0111859256015476</v>
      </c>
      <c r="I703" s="67">
        <f>IFERROR(AVERAGE(Data!I711),"  ")</f>
        <v>-4.1943302686753725</v>
      </c>
      <c r="J703" s="67">
        <f>IFERROR(AVERAGE(Data!J711),"  ")</f>
        <v>25.28921322697397</v>
      </c>
      <c r="K703" s="66">
        <f>IFERROR(AVERAGE(Data!L711),"  ")</f>
        <v>25124</v>
      </c>
      <c r="L703" s="66">
        <f>IFERROR(AVERAGE(Data!M711),"  ")</f>
        <v>0</v>
      </c>
      <c r="M703" s="66">
        <f>IFERROR(AVERAGE(Data!N711),"  ")</f>
        <v>32200</v>
      </c>
      <c r="N703" s="66">
        <f>IFERROR(AVERAGE(Data!O711),"  ")</f>
        <v>57324</v>
      </c>
      <c r="O703" s="66">
        <f>IFERROR(AVERAGE(Data!P711),"  ")</f>
        <v>44562.75</v>
      </c>
      <c r="P703" s="66">
        <f>IFERROR(AVERAGE(Data!Q711),"  ")</f>
        <v>31591.166666666668</v>
      </c>
      <c r="Q703" s="67">
        <f>IFERROR(AVERAGE(Data!R711),"  ")</f>
        <v>327.79104477611941</v>
      </c>
      <c r="R703" s="67">
        <f>IFERROR(AVERAGE(Data!S711),"  ")</f>
        <v>215.36569831216164</v>
      </c>
      <c r="S703" s="67">
        <f>IFERROR(AVERAGE(Data!T711),"  ")</f>
        <v>41.060792310086683</v>
      </c>
      <c r="T703" s="66">
        <f>IFERROR(AVERAGE(Data!V711), " ")</f>
        <v>136424</v>
      </c>
      <c r="U703" s="66">
        <f>IFERROR(AVERAGE(Data!W711), " ")</f>
        <v>28350</v>
      </c>
      <c r="V703" s="66">
        <f>IFERROR(AVERAGE(Data!X711), " ")</f>
        <v>25200</v>
      </c>
      <c r="W703" s="66">
        <f>IFERROR(AVERAGE(Data!Y711), " ")</f>
        <v>189974</v>
      </c>
      <c r="X703" s="66">
        <f>IFERROR(AVERAGE(Data!Z711), " ")</f>
        <v>150036.25</v>
      </c>
      <c r="Y703" s="66">
        <f>IFERROR(AVERAGE(Data!AA711), " ")</f>
        <v>107389.16666666667</v>
      </c>
      <c r="Z703" s="67">
        <f>IFERROR(AVERAGE(Data!AB711), " ")</f>
        <v>14.996368038740915</v>
      </c>
      <c r="AA703" s="67">
        <f>IFERROR(AVERAGE(Data!AC711), " ")</f>
        <v>-4.4657823396726197</v>
      </c>
      <c r="AB703" s="67">
        <f>IFERROR(AVERAGE(Data!AD711), " ")</f>
        <v>39.712649475816143</v>
      </c>
      <c r="AC703" s="66">
        <f>IFERROR(AVERAGE(Data!AF711), "  ")</f>
        <v>12700</v>
      </c>
      <c r="AD703" s="66">
        <f>IFERROR(AVERAGE(Data!AG711), "  ")</f>
        <v>3500</v>
      </c>
      <c r="AE703" s="66">
        <f>IFERROR(AVERAGE(Data!AH711), "  ")</f>
        <v>0</v>
      </c>
      <c r="AF703" s="66">
        <f>IFERROR(AVERAGE(Data!AI711), "  ")</f>
        <v>16200</v>
      </c>
      <c r="AG703" s="66">
        <f>IFERROR(AVERAGE(Data!AJ711), "  ")</f>
        <v>10300</v>
      </c>
      <c r="AH703" s="66">
        <f>IFERROR(AVERAGE(Data!AK711), "  ")</f>
        <v>5335.166666666667</v>
      </c>
      <c r="AI703" s="67">
        <f>IFERROR(AVERAGE(Data!AL711), "  ")</f>
        <v>39.055793991416301</v>
      </c>
      <c r="AJ703" s="67">
        <f>IFERROR(AVERAGE(Data!AM711), "  ")</f>
        <v>124.52316076294277</v>
      </c>
      <c r="AK703" s="67">
        <f>IFERROR(AVERAGE(Data!AN711), "  ")</f>
        <v>93.058636093842722</v>
      </c>
      <c r="AL703" s="66">
        <f>IFERROR(AVERAGE(Data!AP711),"  ")</f>
        <v>776740</v>
      </c>
      <c r="AM703" s="66">
        <f>IFERROR(AVERAGE(Data!AQ711),"  ")</f>
        <v>68950</v>
      </c>
      <c r="AN703" s="66">
        <f>IFERROR(AVERAGE(Data!AR711),"  ")</f>
        <v>57400</v>
      </c>
      <c r="AO703" s="66">
        <f>IFERROR(AVERAGE(Data!AS711),"  ")</f>
        <v>903090</v>
      </c>
      <c r="AP703" s="66">
        <f>IFERROR(AVERAGE(Data!AT711),"  ")</f>
        <v>799674.25</v>
      </c>
      <c r="AQ703" s="66">
        <f>IFERROR(AVERAGE(Data!AU711),"  ")</f>
        <v>619037.33333333326</v>
      </c>
      <c r="AR703" s="67">
        <f>IFERROR(AVERAGE(Data!AV711),"  ")</f>
        <v>3.7142778392829978</v>
      </c>
      <c r="AS703" s="67">
        <f>IFERROR(AVERAGE(Data!AW711),"  ")</f>
        <v>0.38818979088153238</v>
      </c>
      <c r="AT703" s="67">
        <f>IFERROR(AVERAGE(Data!AX711),"  ")</f>
        <v>29.18029445720023</v>
      </c>
      <c r="AU703" s="66">
        <f>IFERROR(AVERAGE(Data!AZ711), "  ")</f>
        <v>639.59199999999998</v>
      </c>
      <c r="AV703" s="66">
        <f>IFERROR(AVERAGE(Data!BA711), "  ")</f>
        <v>57.323999999999998</v>
      </c>
      <c r="AW703" s="66">
        <f>IFERROR(AVERAGE(Data!BB711), "  ")</f>
        <v>189.97399999999999</v>
      </c>
      <c r="AX703" s="66">
        <f>IFERROR(AVERAGE(Data!BC711), "  ")</f>
        <v>16.2</v>
      </c>
      <c r="AY703" s="66">
        <f>IFERROR(AVERAGE(Data!BD711), "  ")</f>
        <v>903.09</v>
      </c>
      <c r="AZ703" s="66">
        <f>IFERROR(AVERAGE(Data!BE711), "  ")</f>
        <v>10287.701999999999</v>
      </c>
      <c r="BA703" s="66">
        <f>IFERROR(AVERAGE(Data!BF711), "  ")</f>
        <v>817.17799999999988</v>
      </c>
      <c r="BB703" s="66">
        <f>IFERROR(AVERAGE(Data!BG711), "  ")</f>
        <v>4588.8120000000008</v>
      </c>
      <c r="BC703" s="66">
        <f>IFERROR(AVERAGE(Data!BH711), "  ")</f>
        <v>141.1</v>
      </c>
      <c r="BD703" s="66">
        <f>IFERROR(AVERAGE(Data!BI711), "  ")</f>
        <v>15834.791999999999</v>
      </c>
    </row>
    <row r="704" spans="1:56" x14ac:dyDescent="0.25">
      <c r="A704" s="59">
        <f t="shared" si="10"/>
        <v>42539</v>
      </c>
      <c r="B704" s="66">
        <f>IFERROR(AVERAGE(Data!B712),"  ")</f>
        <v>634100</v>
      </c>
      <c r="C704" s="66">
        <f>IFERROR(AVERAGE(Data!C712),"  ")</f>
        <v>17650</v>
      </c>
      <c r="D704" s="66">
        <f>IFERROR(AVERAGE(Data!D712),"  ")</f>
        <v>1400</v>
      </c>
      <c r="E704" s="66">
        <f>IFERROR(AVERAGE(Data!E712),"  ")</f>
        <v>653150</v>
      </c>
      <c r="F704" s="66">
        <f>IFERROR(AVERAGE(Data!F712),"  ")</f>
        <v>599062.75</v>
      </c>
      <c r="G704" s="66">
        <f>IFERROR(AVERAGE(Data!G712),"  ")</f>
        <v>482039.66666666669</v>
      </c>
      <c r="H704" s="67">
        <f>IFERROR(AVERAGE(Data!H712),"  ")</f>
        <v>24.445079546537094</v>
      </c>
      <c r="I704" s="67">
        <f>IFERROR(AVERAGE(Data!I712),"  ")</f>
        <v>1.66283632512918</v>
      </c>
      <c r="J704" s="67">
        <f>IFERROR(AVERAGE(Data!J712),"  ")</f>
        <v>24.276650123537546</v>
      </c>
      <c r="K704" s="66">
        <f>IFERROR(AVERAGE(Data!L712),"  ")</f>
        <v>15900</v>
      </c>
      <c r="L704" s="66">
        <f>IFERROR(AVERAGE(Data!M712),"  ")</f>
        <v>0</v>
      </c>
      <c r="M704" s="66">
        <f>IFERROR(AVERAGE(Data!N712),"  ")</f>
        <v>28000</v>
      </c>
      <c r="N704" s="66">
        <f>IFERROR(AVERAGE(Data!O712),"  ")</f>
        <v>43900</v>
      </c>
      <c r="O704" s="66">
        <f>IFERROR(AVERAGE(Data!P712),"  ")</f>
        <v>44062.75</v>
      </c>
      <c r="P704" s="66">
        <f>IFERROR(AVERAGE(Data!Q712),"  ")</f>
        <v>33700.25</v>
      </c>
      <c r="Q704" s="67">
        <f>IFERROR(AVERAGE(Data!R712),"  ")</f>
        <v>306.48148148148147</v>
      </c>
      <c r="R704" s="67">
        <f>IFERROR(AVERAGE(Data!S712),"  ")</f>
        <v>211.1007166307763</v>
      </c>
      <c r="S704" s="67">
        <f>IFERROR(AVERAGE(Data!T712),"  ")</f>
        <v>30.749030051705837</v>
      </c>
      <c r="T704" s="66">
        <f>IFERROR(AVERAGE(Data!V712), " ")</f>
        <v>161100</v>
      </c>
      <c r="U704" s="66">
        <f>IFERROR(AVERAGE(Data!W712), " ")</f>
        <v>15700</v>
      </c>
      <c r="V704" s="66">
        <f>IFERROR(AVERAGE(Data!X712), " ")</f>
        <v>11200</v>
      </c>
      <c r="W704" s="66">
        <f>IFERROR(AVERAGE(Data!Y712), " ")</f>
        <v>188000</v>
      </c>
      <c r="X704" s="66">
        <f>IFERROR(AVERAGE(Data!Z712), " ")</f>
        <v>159798.75</v>
      </c>
      <c r="Y704" s="66">
        <f>IFERROR(AVERAGE(Data!AA712), " ")</f>
        <v>104222</v>
      </c>
      <c r="Z704" s="67">
        <f>IFERROR(AVERAGE(Data!AB712), " ")</f>
        <v>33.522727272727273</v>
      </c>
      <c r="AA704" s="67">
        <f>IFERROR(AVERAGE(Data!AC712), " ")</f>
        <v>6.3536486142470316</v>
      </c>
      <c r="AB704" s="67">
        <f>IFERROR(AVERAGE(Data!AD712), " ")</f>
        <v>53.325353572182465</v>
      </c>
      <c r="AC704" s="66">
        <f>IFERROR(AVERAGE(Data!AF712), "  ")</f>
        <v>1600</v>
      </c>
      <c r="AD704" s="66">
        <f>IFERROR(AVERAGE(Data!AG712), "  ")</f>
        <v>0</v>
      </c>
      <c r="AE704" s="66">
        <f>IFERROR(AVERAGE(Data!AH712), "  ")</f>
        <v>2800</v>
      </c>
      <c r="AF704" s="66">
        <f>IFERROR(AVERAGE(Data!AI712), "  ")</f>
        <v>4400</v>
      </c>
      <c r="AG704" s="66">
        <f>IFERROR(AVERAGE(Data!AJ712), "  ")</f>
        <v>6725</v>
      </c>
      <c r="AH704" s="66">
        <f>IFERROR(AVERAGE(Data!AK712), "  ")</f>
        <v>4634.833333333333</v>
      </c>
      <c r="AI704" s="67" t="str">
        <f>IFERROR(AVERAGE(Data!AL712), "  ")</f>
        <v xml:space="preserve">  </v>
      </c>
      <c r="AJ704" s="67">
        <f>IFERROR(AVERAGE(Data!AM712), "  ")</f>
        <v>77.557755775577547</v>
      </c>
      <c r="AK704" s="67">
        <f>IFERROR(AVERAGE(Data!AN712), "  ")</f>
        <v>45.096911071955127</v>
      </c>
      <c r="AL704" s="66">
        <f>IFERROR(AVERAGE(Data!AP712),"  ")</f>
        <v>812700</v>
      </c>
      <c r="AM704" s="66">
        <f>IFERROR(AVERAGE(Data!AQ712),"  ")</f>
        <v>33350</v>
      </c>
      <c r="AN704" s="66">
        <f>IFERROR(AVERAGE(Data!AR712),"  ")</f>
        <v>43400</v>
      </c>
      <c r="AO704" s="66">
        <f>IFERROR(AVERAGE(Data!AS712),"  ")</f>
        <v>889450</v>
      </c>
      <c r="AP704" s="66">
        <f>IFERROR(AVERAGE(Data!AT712),"  ")</f>
        <v>809649.25</v>
      </c>
      <c r="AQ704" s="66">
        <f>IFERROR(AVERAGE(Data!AU712),"  ")</f>
        <v>624596.75000000012</v>
      </c>
      <c r="AR704" s="67">
        <f>IFERROR(AVERAGE(Data!AV712),"  ")</f>
        <v>31.487914849582378</v>
      </c>
      <c r="AS704" s="67">
        <f>IFERROR(AVERAGE(Data!AW712),"  ")</f>
        <v>6.8889754345895948</v>
      </c>
      <c r="AT704" s="67">
        <f>IFERROR(AVERAGE(Data!AX712),"  ")</f>
        <v>29.62751567311226</v>
      </c>
      <c r="AU704" s="66">
        <f>IFERROR(AVERAGE(Data!AZ712), "  ")</f>
        <v>653.15</v>
      </c>
      <c r="AV704" s="66">
        <f>IFERROR(AVERAGE(Data!BA712), "  ")</f>
        <v>43.9</v>
      </c>
      <c r="AW704" s="66">
        <f>IFERROR(AVERAGE(Data!BB712), "  ")</f>
        <v>188</v>
      </c>
      <c r="AX704" s="66">
        <f>IFERROR(AVERAGE(Data!BC712), "  ")</f>
        <v>4.4000000000000004</v>
      </c>
      <c r="AY704" s="66">
        <f>IFERROR(AVERAGE(Data!BD712), "  ")</f>
        <v>889.45</v>
      </c>
      <c r="AZ704" s="66">
        <f>IFERROR(AVERAGE(Data!BE712), "  ")</f>
        <v>10940.851999999999</v>
      </c>
      <c r="BA704" s="66">
        <f>IFERROR(AVERAGE(Data!BF712), "  ")</f>
        <v>861.07799999999986</v>
      </c>
      <c r="BB704" s="66">
        <f>IFERROR(AVERAGE(Data!BG712), "  ")</f>
        <v>4776.8120000000008</v>
      </c>
      <c r="BC704" s="66">
        <f>IFERROR(AVERAGE(Data!BH712), "  ")</f>
        <v>145.5</v>
      </c>
      <c r="BD704" s="66">
        <f>IFERROR(AVERAGE(Data!BI712), "  ")</f>
        <v>16724.241999999998</v>
      </c>
    </row>
    <row r="705" spans="1:56" x14ac:dyDescent="0.25">
      <c r="A705" s="59">
        <f t="shared" si="10"/>
        <v>42546</v>
      </c>
      <c r="B705" s="66">
        <f>IFERROR(AVERAGE(Data!B713),"  ")</f>
        <v>718620</v>
      </c>
      <c r="C705" s="66">
        <f>IFERROR(AVERAGE(Data!C713),"  ")</f>
        <v>8950</v>
      </c>
      <c r="D705" s="66">
        <f>IFERROR(AVERAGE(Data!D713),"  ")</f>
        <v>1400</v>
      </c>
      <c r="E705" s="66">
        <f>IFERROR(AVERAGE(Data!E713),"  ")</f>
        <v>728970</v>
      </c>
      <c r="F705" s="66">
        <f>IFERROR(AVERAGE(Data!F713),"  ")</f>
        <v>614175</v>
      </c>
      <c r="G705" s="66">
        <f>IFERROR(AVERAGE(Data!G713),"  ")</f>
        <v>475943.91666666669</v>
      </c>
      <c r="H705" s="67">
        <f>IFERROR(AVERAGE(Data!H713),"  ")</f>
        <v>62.119426220393635</v>
      </c>
      <c r="I705" s="67">
        <f>IFERROR(AVERAGE(Data!I713),"  ")</f>
        <v>6.59568098095622</v>
      </c>
      <c r="J705" s="67">
        <f>IFERROR(AVERAGE(Data!J713),"  ")</f>
        <v>29.043565532143401</v>
      </c>
      <c r="K705" s="66">
        <f>IFERROR(AVERAGE(Data!L713),"  ")</f>
        <v>7800</v>
      </c>
      <c r="L705" s="66">
        <f>IFERROR(AVERAGE(Data!M713),"  ")</f>
        <v>23000</v>
      </c>
      <c r="M705" s="66">
        <f>IFERROR(AVERAGE(Data!N713),"  ")</f>
        <v>43700</v>
      </c>
      <c r="N705" s="66">
        <f>IFERROR(AVERAGE(Data!O713),"  ")</f>
        <v>74500</v>
      </c>
      <c r="O705" s="66">
        <f>IFERROR(AVERAGE(Data!P713),"  ")</f>
        <v>52143.5</v>
      </c>
      <c r="P705" s="66">
        <f>IFERROR(AVERAGE(Data!Q713),"  ")</f>
        <v>42241</v>
      </c>
      <c r="Q705" s="67">
        <f>IFERROR(AVERAGE(Data!R713),"  ")</f>
        <v>-0.97693892470259724</v>
      </c>
      <c r="R705" s="67">
        <f>IFERROR(AVERAGE(Data!S713),"  ")</f>
        <v>88.86584868927423</v>
      </c>
      <c r="S705" s="67">
        <f>IFERROR(AVERAGE(Data!T713),"  ")</f>
        <v>23.442863568570814</v>
      </c>
      <c r="T705" s="66">
        <f>IFERROR(AVERAGE(Data!V713), " ")</f>
        <v>150400</v>
      </c>
      <c r="U705" s="66">
        <f>IFERROR(AVERAGE(Data!W713), " ")</f>
        <v>17550</v>
      </c>
      <c r="V705" s="66">
        <f>IFERROR(AVERAGE(Data!X713), " ")</f>
        <v>8400</v>
      </c>
      <c r="W705" s="66">
        <f>IFERROR(AVERAGE(Data!Y713), " ")</f>
        <v>176350</v>
      </c>
      <c r="X705" s="66">
        <f>IFERROR(AVERAGE(Data!Z713), " ")</f>
        <v>171198.5</v>
      </c>
      <c r="Y705" s="66">
        <f>IFERROR(AVERAGE(Data!AA713), " ")</f>
        <v>104282.5</v>
      </c>
      <c r="Z705" s="67">
        <f>IFERROR(AVERAGE(Data!AB713), " ")</f>
        <v>-4.1826045379466219</v>
      </c>
      <c r="AA705" s="67">
        <f>IFERROR(AVERAGE(Data!AC713), " ")</f>
        <v>6.8073100012633558</v>
      </c>
      <c r="AB705" s="67">
        <f>IFERROR(AVERAGE(Data!AD713), " ")</f>
        <v>64.168005178241799</v>
      </c>
      <c r="AC705" s="66">
        <f>IFERROR(AVERAGE(Data!AF713), "  ")</f>
        <v>16000</v>
      </c>
      <c r="AD705" s="66">
        <f>IFERROR(AVERAGE(Data!AG713), "  ")</f>
        <v>0</v>
      </c>
      <c r="AE705" s="66">
        <f>IFERROR(AVERAGE(Data!AH713), "  ")</f>
        <v>0</v>
      </c>
      <c r="AF705" s="66">
        <f>IFERROR(AVERAGE(Data!AI713), "  ")</f>
        <v>16000</v>
      </c>
      <c r="AG705" s="66">
        <f>IFERROR(AVERAGE(Data!AJ713), "  ")</f>
        <v>10725</v>
      </c>
      <c r="AH705" s="66">
        <f>IFERROR(AVERAGE(Data!AK713), "  ")</f>
        <v>4058.3333333333335</v>
      </c>
      <c r="AI705" s="67">
        <f>IFERROR(AVERAGE(Data!AL713), "  ")</f>
        <v>12.676056338028175</v>
      </c>
      <c r="AJ705" s="67">
        <f>IFERROR(AVERAGE(Data!AM713), "  ")</f>
        <v>55.434782608695656</v>
      </c>
      <c r="AK705" s="67">
        <f>IFERROR(AVERAGE(Data!AN713), "  ")</f>
        <v>164.27104722792606</v>
      </c>
      <c r="AL705" s="66">
        <f>IFERROR(AVERAGE(Data!AP713),"  ")</f>
        <v>892820</v>
      </c>
      <c r="AM705" s="66">
        <f>IFERROR(AVERAGE(Data!AQ713),"  ")</f>
        <v>49500</v>
      </c>
      <c r="AN705" s="66">
        <f>IFERROR(AVERAGE(Data!AR713),"  ")</f>
        <v>53500</v>
      </c>
      <c r="AO705" s="66">
        <f>IFERROR(AVERAGE(Data!AS713),"  ")</f>
        <v>995820</v>
      </c>
      <c r="AP705" s="66">
        <f>IFERROR(AVERAGE(Data!AT713),"  ")</f>
        <v>848242</v>
      </c>
      <c r="AQ705" s="66">
        <f>IFERROR(AVERAGE(Data!AU713),"  ")</f>
        <v>626525.75000000012</v>
      </c>
      <c r="AR705" s="67">
        <f>IFERROR(AVERAGE(Data!AV713),"  ")</f>
        <v>37.709107453262391</v>
      </c>
      <c r="AS705" s="67">
        <f>IFERROR(AVERAGE(Data!AW713),"  ")</f>
        <v>10.02291273897702</v>
      </c>
      <c r="AT705" s="67">
        <f>IFERROR(AVERAGE(Data!AX713),"  ")</f>
        <v>35.388210301013132</v>
      </c>
      <c r="AU705" s="66">
        <f>IFERROR(AVERAGE(Data!AZ713), "  ")</f>
        <v>728.97</v>
      </c>
      <c r="AV705" s="66">
        <f>IFERROR(AVERAGE(Data!BA713), "  ")</f>
        <v>74.5</v>
      </c>
      <c r="AW705" s="66">
        <f>IFERROR(AVERAGE(Data!BB713), "  ")</f>
        <v>176.35</v>
      </c>
      <c r="AX705" s="66">
        <f>IFERROR(AVERAGE(Data!BC713), "  ")</f>
        <v>16</v>
      </c>
      <c r="AY705" s="66">
        <f>IFERROR(AVERAGE(Data!BD713), "  ")</f>
        <v>995.82</v>
      </c>
      <c r="AZ705" s="66">
        <f>IFERROR(AVERAGE(Data!BE713), "  ")</f>
        <v>11669.821999999998</v>
      </c>
      <c r="BA705" s="66">
        <f>IFERROR(AVERAGE(Data!BF713), "  ")</f>
        <v>935.57799999999986</v>
      </c>
      <c r="BB705" s="66">
        <f>IFERROR(AVERAGE(Data!BG713), "  ")</f>
        <v>4953.1620000000012</v>
      </c>
      <c r="BC705" s="66">
        <f>IFERROR(AVERAGE(Data!BH713), "  ")</f>
        <v>161.5</v>
      </c>
      <c r="BD705" s="66">
        <f>IFERROR(AVERAGE(Data!BI713), "  ")</f>
        <v>17720.061999999998</v>
      </c>
    </row>
    <row r="706" spans="1:56" x14ac:dyDescent="0.25">
      <c r="A706" s="59">
        <f t="shared" si="10"/>
        <v>42553</v>
      </c>
      <c r="B706" s="66">
        <f>IFERROR(AVERAGE(Data!B714),"  ")</f>
        <v>526500</v>
      </c>
      <c r="C706" s="66">
        <f>IFERROR(AVERAGE(Data!C714),"  ")</f>
        <v>45950</v>
      </c>
      <c r="D706" s="66">
        <f>IFERROR(AVERAGE(Data!D714),"  ")</f>
        <v>1400</v>
      </c>
      <c r="E706" s="66">
        <f>IFERROR(AVERAGE(Data!E714),"  ")</f>
        <v>573850</v>
      </c>
      <c r="F706" s="66">
        <f>IFERROR(AVERAGE(Data!F714),"  ")</f>
        <v>648890.5</v>
      </c>
      <c r="G706" s="66">
        <f>IFERROR(AVERAGE(Data!G714),"  ")</f>
        <v>446188.91666666669</v>
      </c>
      <c r="H706" s="67">
        <f>IFERROR(AVERAGE(Data!H714),"  ")</f>
        <v>88.332786347226786</v>
      </c>
      <c r="I706" s="67">
        <f>IFERROR(AVERAGE(Data!I714),"  ")</f>
        <v>32.447040309272147</v>
      </c>
      <c r="J706" s="67">
        <f>IFERROR(AVERAGE(Data!J714),"  ")</f>
        <v>45.429542456511783</v>
      </c>
      <c r="K706" s="66">
        <f>IFERROR(AVERAGE(Data!L714),"  ")</f>
        <v>0</v>
      </c>
      <c r="L706" s="66">
        <f>IFERROR(AVERAGE(Data!M714),"  ")</f>
        <v>33100</v>
      </c>
      <c r="M706" s="66">
        <f>IFERROR(AVERAGE(Data!N714),"  ")</f>
        <v>27800</v>
      </c>
      <c r="N706" s="66">
        <f>IFERROR(AVERAGE(Data!O714),"  ")</f>
        <v>60900</v>
      </c>
      <c r="O706" s="66">
        <f>IFERROR(AVERAGE(Data!P714),"  ")</f>
        <v>59156</v>
      </c>
      <c r="P706" s="66">
        <f>IFERROR(AVERAGE(Data!Q714),"  ")</f>
        <v>62851.25</v>
      </c>
      <c r="Q706" s="67">
        <f>IFERROR(AVERAGE(Data!R714),"  ")</f>
        <v>24.836011807149895</v>
      </c>
      <c r="R706" s="67">
        <f>IFERROR(AVERAGE(Data!S714),"  ")</f>
        <v>59.644849850558977</v>
      </c>
      <c r="S706" s="67">
        <f>IFERROR(AVERAGE(Data!T714),"  ")</f>
        <v>-5.8793580079950729</v>
      </c>
      <c r="T706" s="66">
        <f>IFERROR(AVERAGE(Data!V714), " ")</f>
        <v>104200</v>
      </c>
      <c r="U706" s="66">
        <f>IFERROR(AVERAGE(Data!W714), " ")</f>
        <v>25200</v>
      </c>
      <c r="V706" s="66">
        <f>IFERROR(AVERAGE(Data!X714), " ")</f>
        <v>4200</v>
      </c>
      <c r="W706" s="66">
        <f>IFERROR(AVERAGE(Data!Y714), " ")</f>
        <v>133600</v>
      </c>
      <c r="X706" s="66">
        <f>IFERROR(AVERAGE(Data!Z714), " ")</f>
        <v>171981</v>
      </c>
      <c r="Y706" s="66">
        <f>IFERROR(AVERAGE(Data!AA714), " ")</f>
        <v>95251.25</v>
      </c>
      <c r="Z706" s="67">
        <f>IFERROR(AVERAGE(Data!AB714), " ")</f>
        <v>24.510717614165898</v>
      </c>
      <c r="AA706" s="67">
        <f>IFERROR(AVERAGE(Data!AC714), " ")</f>
        <v>15.163020550834695</v>
      </c>
      <c r="AB706" s="67">
        <f>IFERROR(AVERAGE(Data!AD714), " ")</f>
        <v>80.555110825317257</v>
      </c>
      <c r="AC706" s="66">
        <f>IFERROR(AVERAGE(Data!AF714), "  ")</f>
        <v>1600</v>
      </c>
      <c r="AD706" s="66">
        <f>IFERROR(AVERAGE(Data!AG714), "  ")</f>
        <v>1750</v>
      </c>
      <c r="AE706" s="66">
        <f>IFERROR(AVERAGE(Data!AH714), "  ")</f>
        <v>0</v>
      </c>
      <c r="AF706" s="66">
        <f>IFERROR(AVERAGE(Data!AI714), "  ")</f>
        <v>3350</v>
      </c>
      <c r="AG706" s="66">
        <f>IFERROR(AVERAGE(Data!AJ714), "  ")</f>
        <v>9987.5</v>
      </c>
      <c r="AH706" s="66">
        <f>IFERROR(AVERAGE(Data!AK714), "  ")</f>
        <v>3912.5</v>
      </c>
      <c r="AI706" s="67">
        <f>IFERROR(AVERAGE(Data!AL714), "  ")</f>
        <v>15.517241379310342</v>
      </c>
      <c r="AJ706" s="67">
        <f>IFERROR(AVERAGE(Data!AM714), "  ")</f>
        <v>38.956521739130444</v>
      </c>
      <c r="AK706" s="67">
        <f>IFERROR(AVERAGE(Data!AN714), "  ")</f>
        <v>155.27156549520765</v>
      </c>
      <c r="AL706" s="66">
        <f>IFERROR(AVERAGE(Data!AP714),"  ")</f>
        <v>632300</v>
      </c>
      <c r="AM706" s="66">
        <f>IFERROR(AVERAGE(Data!AQ714),"  ")</f>
        <v>106000</v>
      </c>
      <c r="AN706" s="66">
        <f>IFERROR(AVERAGE(Data!AR714),"  ")</f>
        <v>33400</v>
      </c>
      <c r="AO706" s="66">
        <f>IFERROR(AVERAGE(Data!AS714),"  ")</f>
        <v>771700</v>
      </c>
      <c r="AP706" s="66">
        <f>IFERROR(AVERAGE(Data!AT714),"  ")</f>
        <v>890015</v>
      </c>
      <c r="AQ706" s="66">
        <f>IFERROR(AVERAGE(Data!AU714),"  ")</f>
        <v>608203.91666666674</v>
      </c>
      <c r="AR706" s="67">
        <f>IFERROR(AVERAGE(Data!AV714),"  ")</f>
        <v>66.427998378205857</v>
      </c>
      <c r="AS706" s="67">
        <f>IFERROR(AVERAGE(Data!AW714),"  ")</f>
        <v>30.213623553638147</v>
      </c>
      <c r="AT706" s="67">
        <f>IFERROR(AVERAGE(Data!AX714),"  ")</f>
        <v>46.334966877200024</v>
      </c>
      <c r="AU706" s="66">
        <f>IFERROR(AVERAGE(Data!AZ714), "  ")</f>
        <v>573.85</v>
      </c>
      <c r="AV706" s="66">
        <f>IFERROR(AVERAGE(Data!BA714), "  ")</f>
        <v>60.9</v>
      </c>
      <c r="AW706" s="66">
        <f>IFERROR(AVERAGE(Data!BB714), "  ")</f>
        <v>133.6</v>
      </c>
      <c r="AX706" s="66">
        <f>IFERROR(AVERAGE(Data!BC714), "  ")</f>
        <v>3.35</v>
      </c>
      <c r="AY706" s="66">
        <f>IFERROR(AVERAGE(Data!BD714), "  ")</f>
        <v>771.7</v>
      </c>
      <c r="AZ706" s="66">
        <f>IFERROR(AVERAGE(Data!BE714), "  ")</f>
        <v>12243.671999999999</v>
      </c>
      <c r="BA706" s="66">
        <f>IFERROR(AVERAGE(Data!BF714), "  ")</f>
        <v>996.47799999999984</v>
      </c>
      <c r="BB706" s="66">
        <f>IFERROR(AVERAGE(Data!BG714), "  ")</f>
        <v>5086.7620000000015</v>
      </c>
      <c r="BC706" s="66">
        <f>IFERROR(AVERAGE(Data!BH714), "  ")</f>
        <v>164.85</v>
      </c>
      <c r="BD706" s="66">
        <f>IFERROR(AVERAGE(Data!BI714), "  ")</f>
        <v>18491.761999999999</v>
      </c>
    </row>
    <row r="707" spans="1:56" x14ac:dyDescent="0.25">
      <c r="A707" s="59">
        <f t="shared" si="10"/>
        <v>42560</v>
      </c>
      <c r="B707" s="66">
        <f>IFERROR(AVERAGE(Data!B715),"  ")</f>
        <v>657500</v>
      </c>
      <c r="C707" s="66">
        <f>IFERROR(AVERAGE(Data!C715),"  ")</f>
        <v>26650</v>
      </c>
      <c r="D707" s="66">
        <f>IFERROR(AVERAGE(Data!D715),"  ")</f>
        <v>0</v>
      </c>
      <c r="E707" s="66">
        <f>IFERROR(AVERAGE(Data!E715),"  ")</f>
        <v>684150</v>
      </c>
      <c r="F707" s="66">
        <f>IFERROR(AVERAGE(Data!F715),"  ")</f>
        <v>660030</v>
      </c>
      <c r="G707" s="66">
        <f>IFERROR(AVERAGE(Data!G715),"  ")</f>
        <v>410816.75</v>
      </c>
      <c r="H707" s="67">
        <f>IFERROR(AVERAGE(Data!H715),"  ")</f>
        <v>51.664619790996994</v>
      </c>
      <c r="I707" s="67">
        <f>IFERROR(AVERAGE(Data!I715),"  ")</f>
        <v>52.582162337729898</v>
      </c>
      <c r="J707" s="67">
        <f>IFERROR(AVERAGE(Data!J715),"  ")</f>
        <v>60.662874627190845</v>
      </c>
      <c r="K707" s="66">
        <f>IFERROR(AVERAGE(Data!L715),"  ")</f>
        <v>12500</v>
      </c>
      <c r="L707" s="66">
        <f>IFERROR(AVERAGE(Data!M715),"  ")</f>
        <v>19876</v>
      </c>
      <c r="M707" s="66">
        <f>IFERROR(AVERAGE(Data!N715),"  ")</f>
        <v>40600</v>
      </c>
      <c r="N707" s="66">
        <f>IFERROR(AVERAGE(Data!O715),"  ")</f>
        <v>72976</v>
      </c>
      <c r="O707" s="66">
        <f>IFERROR(AVERAGE(Data!P715),"  ")</f>
        <v>63069</v>
      </c>
      <c r="P707" s="66">
        <f>IFERROR(AVERAGE(Data!Q715),"  ")</f>
        <v>88302.75</v>
      </c>
      <c r="Q707" s="67">
        <f>IFERROR(AVERAGE(Data!R715),"  ")</f>
        <v>8.0645638975270337</v>
      </c>
      <c r="R707" s="67">
        <f>IFERROR(AVERAGE(Data!S715),"  ")</f>
        <v>24.6737073076714</v>
      </c>
      <c r="S707" s="67">
        <f>IFERROR(AVERAGE(Data!T715),"  ")</f>
        <v>-28.576403339646838</v>
      </c>
      <c r="T707" s="66">
        <f>IFERROR(AVERAGE(Data!V715), " ")</f>
        <v>257820</v>
      </c>
      <c r="U707" s="66">
        <f>IFERROR(AVERAGE(Data!W715), " ")</f>
        <v>37550</v>
      </c>
      <c r="V707" s="66">
        <f>IFERROR(AVERAGE(Data!X715), " ")</f>
        <v>2800</v>
      </c>
      <c r="W707" s="66">
        <f>IFERROR(AVERAGE(Data!Y715), " ")</f>
        <v>298170</v>
      </c>
      <c r="X707" s="66">
        <f>IFERROR(AVERAGE(Data!Z715), " ")</f>
        <v>199030</v>
      </c>
      <c r="Y707" s="66">
        <f>IFERROR(AVERAGE(Data!AA715), " ")</f>
        <v>100218.08333333333</v>
      </c>
      <c r="Z707" s="67">
        <f>IFERROR(AVERAGE(Data!AB715), " ")</f>
        <v>41.581196581196586</v>
      </c>
      <c r="AA707" s="67">
        <f>IFERROR(AVERAGE(Data!AC715), " ")</f>
        <v>23.861917890059559</v>
      </c>
      <c r="AB707" s="67">
        <f>IFERROR(AVERAGE(Data!AD715), " ")</f>
        <v>98.596893275248902</v>
      </c>
      <c r="AC707" s="66">
        <f>IFERROR(AVERAGE(Data!AF715), "  ")</f>
        <v>1600</v>
      </c>
      <c r="AD707" s="66">
        <f>IFERROR(AVERAGE(Data!AG715), "  ")</f>
        <v>1750</v>
      </c>
      <c r="AE707" s="66">
        <f>IFERROR(AVERAGE(Data!AH715), "  ")</f>
        <v>0</v>
      </c>
      <c r="AF707" s="66">
        <f>IFERROR(AVERAGE(Data!AI715), "  ")</f>
        <v>3350</v>
      </c>
      <c r="AG707" s="66">
        <f>IFERROR(AVERAGE(Data!AJ715), "  ")</f>
        <v>6775</v>
      </c>
      <c r="AH707" s="66">
        <f>IFERROR(AVERAGE(Data!AK715), "  ")</f>
        <v>3112.5</v>
      </c>
      <c r="AI707" s="67">
        <f>IFERROR(AVERAGE(Data!AL715), "  ")</f>
        <v>109.375</v>
      </c>
      <c r="AJ707" s="67">
        <f>IFERROR(AVERAGE(Data!AM715), "  ")</f>
        <v>44.919786096256686</v>
      </c>
      <c r="AK707" s="67">
        <f>IFERROR(AVERAGE(Data!AN715), "  ")</f>
        <v>117.67068273092369</v>
      </c>
      <c r="AL707" s="66">
        <f>IFERROR(AVERAGE(Data!AP715),"  ")</f>
        <v>929420</v>
      </c>
      <c r="AM707" s="66">
        <f>IFERROR(AVERAGE(Data!AQ715),"  ")</f>
        <v>85826</v>
      </c>
      <c r="AN707" s="66">
        <f>IFERROR(AVERAGE(Data!AR715),"  ")</f>
        <v>43400</v>
      </c>
      <c r="AO707" s="66">
        <f>IFERROR(AVERAGE(Data!AS715),"  ")</f>
        <v>1058646</v>
      </c>
      <c r="AP707" s="66">
        <f>IFERROR(AVERAGE(Data!AT715),"  ")</f>
        <v>928904</v>
      </c>
      <c r="AQ707" s="66">
        <f>IFERROR(AVERAGE(Data!AU715),"  ")</f>
        <v>602450.08333333337</v>
      </c>
      <c r="AR707" s="67">
        <f>IFERROR(AVERAGE(Data!AV715),"  ")</f>
        <v>44.856490755640202</v>
      </c>
      <c r="AS707" s="67">
        <f>IFERROR(AVERAGE(Data!AW715),"  ")</f>
        <v>43.2338341253256</v>
      </c>
      <c r="AT707" s="67">
        <f>IFERROR(AVERAGE(Data!AX715),"  ")</f>
        <v>54.187712093989518</v>
      </c>
      <c r="AU707" s="66">
        <f>IFERROR(AVERAGE(Data!AZ715), "  ")</f>
        <v>684.15</v>
      </c>
      <c r="AV707" s="66">
        <f>IFERROR(AVERAGE(Data!BA715), "  ")</f>
        <v>72.975999999999999</v>
      </c>
      <c r="AW707" s="66">
        <f>IFERROR(AVERAGE(Data!BB715), "  ")</f>
        <v>298.17</v>
      </c>
      <c r="AX707" s="66">
        <f>IFERROR(AVERAGE(Data!BC715), "  ")</f>
        <v>3.35</v>
      </c>
      <c r="AY707" s="66">
        <f>IFERROR(AVERAGE(Data!BD715), "  ")</f>
        <v>1058.646</v>
      </c>
      <c r="AZ707" s="66">
        <f>IFERROR(AVERAGE(Data!BE715), "  ")</f>
        <v>12927.821999999998</v>
      </c>
      <c r="BA707" s="66">
        <f>IFERROR(AVERAGE(Data!BF715), "  ")</f>
        <v>1069.4539999999997</v>
      </c>
      <c r="BB707" s="66">
        <f>IFERROR(AVERAGE(Data!BG715), "  ")</f>
        <v>5384.9320000000016</v>
      </c>
      <c r="BC707" s="66">
        <f>IFERROR(AVERAGE(Data!BH715), "  ")</f>
        <v>168.2</v>
      </c>
      <c r="BD707" s="66">
        <f>IFERROR(AVERAGE(Data!BI715), "  ")</f>
        <v>19550.407999999999</v>
      </c>
    </row>
    <row r="708" spans="1:56" x14ac:dyDescent="0.25">
      <c r="A708" s="59">
        <f t="shared" ref="A708:A771" si="11">A707+7</f>
        <v>42567</v>
      </c>
      <c r="B708" s="66">
        <f>IFERROR(AVERAGE(Data!B716),"  ")</f>
        <v>582844</v>
      </c>
      <c r="C708" s="66">
        <f>IFERROR(AVERAGE(Data!C716),"  ")</f>
        <v>12150</v>
      </c>
      <c r="D708" s="66">
        <f>IFERROR(AVERAGE(Data!D716),"  ")</f>
        <v>0</v>
      </c>
      <c r="E708" s="66">
        <f>IFERROR(AVERAGE(Data!E716),"  ")</f>
        <v>594994</v>
      </c>
      <c r="F708" s="66">
        <f>IFERROR(AVERAGE(Data!F716),"  ")</f>
        <v>645491</v>
      </c>
      <c r="G708" s="66">
        <f>IFERROR(AVERAGE(Data!G716),"  ")</f>
        <v>356105.75</v>
      </c>
      <c r="H708" s="67">
        <f>IFERROR(AVERAGE(Data!H716),"  ")</f>
        <v>26.459936238044634</v>
      </c>
      <c r="I708" s="67">
        <f>IFERROR(AVERAGE(Data!I716),"  ")</f>
        <v>54.060278863732925</v>
      </c>
      <c r="J708" s="67">
        <f>IFERROR(AVERAGE(Data!J716),"  ")</f>
        <v>81.26385210011351</v>
      </c>
      <c r="K708" s="66">
        <f>IFERROR(AVERAGE(Data!L716),"  ")</f>
        <v>9600</v>
      </c>
      <c r="L708" s="66">
        <f>IFERROR(AVERAGE(Data!M716),"  ")</f>
        <v>37935</v>
      </c>
      <c r="M708" s="66">
        <f>IFERROR(AVERAGE(Data!N716),"  ")</f>
        <v>49600</v>
      </c>
      <c r="N708" s="66">
        <f>IFERROR(AVERAGE(Data!O716),"  ")</f>
        <v>97135</v>
      </c>
      <c r="O708" s="66">
        <f>IFERROR(AVERAGE(Data!P716),"  ")</f>
        <v>76377.75</v>
      </c>
      <c r="P708" s="66">
        <f>IFERROR(AVERAGE(Data!Q716),"  ")</f>
        <v>98192.666666666672</v>
      </c>
      <c r="Q708" s="67">
        <f>IFERROR(AVERAGE(Data!R716),"  ")</f>
        <v>41.37363916865575</v>
      </c>
      <c r="R708" s="67">
        <f>IFERROR(AVERAGE(Data!S716),"  ")</f>
        <v>17.388197051376132</v>
      </c>
      <c r="S708" s="67">
        <f>IFERROR(AVERAGE(Data!T716),"  ")</f>
        <v>-22.216441825255117</v>
      </c>
      <c r="T708" s="66">
        <f>IFERROR(AVERAGE(Data!V716), " ")</f>
        <v>331248</v>
      </c>
      <c r="U708" s="66">
        <f>IFERROR(AVERAGE(Data!W716), " ")</f>
        <v>60900</v>
      </c>
      <c r="V708" s="66">
        <f>IFERROR(AVERAGE(Data!X716), " ")</f>
        <v>1400</v>
      </c>
      <c r="W708" s="66">
        <f>IFERROR(AVERAGE(Data!Y716), " ")</f>
        <v>393548</v>
      </c>
      <c r="X708" s="66">
        <f>IFERROR(AVERAGE(Data!Z716), " ")</f>
        <v>250417</v>
      </c>
      <c r="Y708" s="66">
        <f>IFERROR(AVERAGE(Data!AA716), " ")</f>
        <v>103904.08333333333</v>
      </c>
      <c r="Z708" s="67">
        <f>IFERROR(AVERAGE(Data!AB716), " ")</f>
        <v>117.86556538491348</v>
      </c>
      <c r="AA708" s="67">
        <f>IFERROR(AVERAGE(Data!AC716), " ")</f>
        <v>46.746051047047544</v>
      </c>
      <c r="AB708" s="67">
        <f>IFERROR(AVERAGE(Data!AD716), " ")</f>
        <v>141.00785259482103</v>
      </c>
      <c r="AC708" s="66">
        <f>IFERROR(AVERAGE(Data!AF716), "  ")</f>
        <v>0</v>
      </c>
      <c r="AD708" s="66">
        <f>IFERROR(AVERAGE(Data!AG716), "  ")</f>
        <v>0</v>
      </c>
      <c r="AE708" s="66">
        <f>IFERROR(AVERAGE(Data!AH716), "  ")</f>
        <v>0</v>
      </c>
      <c r="AF708" s="66">
        <f>IFERROR(AVERAGE(Data!AI716), "  ")</f>
        <v>0</v>
      </c>
      <c r="AG708" s="66">
        <f>IFERROR(AVERAGE(Data!AJ716), "  ")</f>
        <v>5675</v>
      </c>
      <c r="AH708" s="66">
        <f>IFERROR(AVERAGE(Data!AK716), "  ")</f>
        <v>3250</v>
      </c>
      <c r="AI708" s="67">
        <f>IFERROR(AVERAGE(Data!AL716), "  ")</f>
        <v>-100</v>
      </c>
      <c r="AJ708" s="67">
        <f>IFERROR(AVERAGE(Data!AM716), "  ")</f>
        <v>-14.015151515151514</v>
      </c>
      <c r="AK708" s="67">
        <f>IFERROR(AVERAGE(Data!AN716), "  ")</f>
        <v>74.615384615384613</v>
      </c>
      <c r="AL708" s="66">
        <f>IFERROR(AVERAGE(Data!AP716),"  ")</f>
        <v>923692</v>
      </c>
      <c r="AM708" s="66">
        <f>IFERROR(AVERAGE(Data!AQ716),"  ")</f>
        <v>110985</v>
      </c>
      <c r="AN708" s="66">
        <f>IFERROR(AVERAGE(Data!AR716),"  ")</f>
        <v>51000</v>
      </c>
      <c r="AO708" s="66">
        <f>IFERROR(AVERAGE(Data!AS716),"  ")</f>
        <v>1085677</v>
      </c>
      <c r="AP708" s="66">
        <f>IFERROR(AVERAGE(Data!AT716),"  ")</f>
        <v>977960.75</v>
      </c>
      <c r="AQ708" s="66">
        <f>IFERROR(AVERAGE(Data!AU716),"  ")</f>
        <v>561452.5</v>
      </c>
      <c r="AR708" s="67">
        <f>IFERROR(AVERAGE(Data!AV716),"  ")</f>
        <v>49.224516387967235</v>
      </c>
      <c r="AS708" s="67">
        <f>IFERROR(AVERAGE(Data!AW716),"  ")</f>
        <v>47.885310187899762</v>
      </c>
      <c r="AT708" s="67">
        <f>IFERROR(AVERAGE(Data!AX716),"  ")</f>
        <v>74.184058313036275</v>
      </c>
      <c r="AU708" s="66">
        <f>IFERROR(AVERAGE(Data!AZ716), "  ")</f>
        <v>594.99400000000003</v>
      </c>
      <c r="AV708" s="66">
        <f>IFERROR(AVERAGE(Data!BA716), "  ")</f>
        <v>97.135000000000005</v>
      </c>
      <c r="AW708" s="66">
        <f>IFERROR(AVERAGE(Data!BB716), "  ")</f>
        <v>393.548</v>
      </c>
      <c r="AX708" s="66">
        <f>IFERROR(AVERAGE(Data!BC716), "  ")</f>
        <v>0</v>
      </c>
      <c r="AY708" s="66">
        <f>IFERROR(AVERAGE(Data!BD716), "  ")</f>
        <v>1085.6769999999999</v>
      </c>
      <c r="AZ708" s="66">
        <f>IFERROR(AVERAGE(Data!BE716), "  ")</f>
        <v>13522.815999999999</v>
      </c>
      <c r="BA708" s="66">
        <f>IFERROR(AVERAGE(Data!BF716), "  ")</f>
        <v>1166.5889999999997</v>
      </c>
      <c r="BB708" s="66">
        <f>IFERROR(AVERAGE(Data!BG716), "  ")</f>
        <v>5778.4800000000014</v>
      </c>
      <c r="BC708" s="66">
        <f>IFERROR(AVERAGE(Data!BH716), "  ")</f>
        <v>168.2</v>
      </c>
      <c r="BD708" s="66">
        <f>IFERROR(AVERAGE(Data!BI716), "  ")</f>
        <v>20636.084999999999</v>
      </c>
    </row>
    <row r="709" spans="1:56" x14ac:dyDescent="0.25">
      <c r="A709" s="59">
        <f t="shared" si="11"/>
        <v>42574</v>
      </c>
      <c r="B709" s="66">
        <f>IFERROR(AVERAGE(Data!B717),"  ")</f>
        <v>494100</v>
      </c>
      <c r="C709" s="66">
        <f>IFERROR(AVERAGE(Data!C717),"  ")</f>
        <v>28300</v>
      </c>
      <c r="D709" s="66">
        <f>IFERROR(AVERAGE(Data!D717),"  ")</f>
        <v>0</v>
      </c>
      <c r="E709" s="66">
        <f>IFERROR(AVERAGE(Data!E717),"  ")</f>
        <v>522400</v>
      </c>
      <c r="F709" s="66">
        <f>IFERROR(AVERAGE(Data!F717),"  ")</f>
        <v>593848.5</v>
      </c>
      <c r="G709" s="66">
        <f>IFERROR(AVERAGE(Data!G717),"  ")</f>
        <v>360195.08333333331</v>
      </c>
      <c r="H709" s="67">
        <f>IFERROR(AVERAGE(Data!H717),"  ")</f>
        <v>-13.579613788220424</v>
      </c>
      <c r="I709" s="67">
        <f>IFERROR(AVERAGE(Data!I717),"  ")</f>
        <v>29.747577673135119</v>
      </c>
      <c r="J709" s="67">
        <f>IFERROR(AVERAGE(Data!J717),"  ")</f>
        <v>64.868574691353615</v>
      </c>
      <c r="K709" s="66">
        <f>IFERROR(AVERAGE(Data!L717),"  ")</f>
        <v>1600</v>
      </c>
      <c r="L709" s="66">
        <f>IFERROR(AVERAGE(Data!M717),"  ")</f>
        <v>21400</v>
      </c>
      <c r="M709" s="66">
        <f>IFERROR(AVERAGE(Data!N717),"  ")</f>
        <v>43400</v>
      </c>
      <c r="N709" s="66">
        <f>IFERROR(AVERAGE(Data!O717),"  ")</f>
        <v>66400</v>
      </c>
      <c r="O709" s="66">
        <f>IFERROR(AVERAGE(Data!P717),"  ")</f>
        <v>74352.75</v>
      </c>
      <c r="P709" s="66">
        <f>IFERROR(AVERAGE(Data!Q717),"  ")</f>
        <v>107492.75</v>
      </c>
      <c r="Q709" s="67">
        <f>IFERROR(AVERAGE(Data!R717),"  ")</f>
        <v>68.485156051763511</v>
      </c>
      <c r="R709" s="67">
        <f>IFERROR(AVERAGE(Data!S717),"  ")</f>
        <v>32.517198973408433</v>
      </c>
      <c r="S709" s="67">
        <f>IFERROR(AVERAGE(Data!T717),"  ")</f>
        <v>-30.829986208372194</v>
      </c>
      <c r="T709" s="66">
        <f>IFERROR(AVERAGE(Data!V717), " ")</f>
        <v>319900</v>
      </c>
      <c r="U709" s="66">
        <f>IFERROR(AVERAGE(Data!W717), " ")</f>
        <v>33250</v>
      </c>
      <c r="V709" s="66">
        <f>IFERROR(AVERAGE(Data!X717), " ")</f>
        <v>1400</v>
      </c>
      <c r="W709" s="66">
        <f>IFERROR(AVERAGE(Data!Y717), " ")</f>
        <v>354550</v>
      </c>
      <c r="X709" s="66">
        <f>IFERROR(AVERAGE(Data!Z717), " ")</f>
        <v>294967</v>
      </c>
      <c r="Y709" s="66">
        <f>IFERROR(AVERAGE(Data!AA717), " ")</f>
        <v>104469</v>
      </c>
      <c r="Z709" s="67">
        <f>IFERROR(AVERAGE(Data!AB717), " ")</f>
        <v>106.05944368890286</v>
      </c>
      <c r="AA709" s="67">
        <f>IFERROR(AVERAGE(Data!AC717), " ")</f>
        <v>75.942141365940955</v>
      </c>
      <c r="AB709" s="67">
        <f>IFERROR(AVERAGE(Data!AD717), " ")</f>
        <v>182.34883075362069</v>
      </c>
      <c r="AC709" s="66">
        <f>IFERROR(AVERAGE(Data!AF717), "  ")</f>
        <v>3200</v>
      </c>
      <c r="AD709" s="66">
        <f>IFERROR(AVERAGE(Data!AG717), "  ")</f>
        <v>0</v>
      </c>
      <c r="AE709" s="66">
        <f>IFERROR(AVERAGE(Data!AH717), "  ")</f>
        <v>0</v>
      </c>
      <c r="AF709" s="66">
        <f>IFERROR(AVERAGE(Data!AI717), "  ")</f>
        <v>3200</v>
      </c>
      <c r="AG709" s="66">
        <f>IFERROR(AVERAGE(Data!AJ717), "  ")</f>
        <v>2475</v>
      </c>
      <c r="AH709" s="66">
        <f>IFERROR(AVERAGE(Data!AK717), "  ")</f>
        <v>3154.1666666666665</v>
      </c>
      <c r="AI709" s="67" t="str">
        <f>IFERROR(AVERAGE(Data!AL717), "  ")</f>
        <v xml:space="preserve">  </v>
      </c>
      <c r="AJ709" s="67">
        <f>IFERROR(AVERAGE(Data!AM717), "  ")</f>
        <v>-18.852459016393443</v>
      </c>
      <c r="AK709" s="67">
        <f>IFERROR(AVERAGE(Data!AN717), "  ")</f>
        <v>-21.532364597093789</v>
      </c>
      <c r="AL709" s="66">
        <f>IFERROR(AVERAGE(Data!AP717),"  ")</f>
        <v>818800</v>
      </c>
      <c r="AM709" s="66">
        <f>IFERROR(AVERAGE(Data!AQ717),"  ")</f>
        <v>82950</v>
      </c>
      <c r="AN709" s="66">
        <f>IFERROR(AVERAGE(Data!AR717),"  ")</f>
        <v>44800</v>
      </c>
      <c r="AO709" s="66">
        <f>IFERROR(AVERAGE(Data!AS717),"  ")</f>
        <v>946550</v>
      </c>
      <c r="AP709" s="66">
        <f>IFERROR(AVERAGE(Data!AT717),"  ")</f>
        <v>965643.25</v>
      </c>
      <c r="AQ709" s="66">
        <f>IFERROR(AVERAGE(Data!AU717),"  ")</f>
        <v>575310.99999999988</v>
      </c>
      <c r="AR709" s="67">
        <f>IFERROR(AVERAGE(Data!AV717),"  ")</f>
        <v>16.004603172463327</v>
      </c>
      <c r="AS709" s="67">
        <f>IFERROR(AVERAGE(Data!AW717),"  ")</f>
        <v>41.072120548733707</v>
      </c>
      <c r="AT709" s="67">
        <f>IFERROR(AVERAGE(Data!AX717),"  ")</f>
        <v>67.847173094204734</v>
      </c>
      <c r="AU709" s="66">
        <f>IFERROR(AVERAGE(Data!AZ717), "  ")</f>
        <v>522.4</v>
      </c>
      <c r="AV709" s="66">
        <f>IFERROR(AVERAGE(Data!BA717), "  ")</f>
        <v>66.400000000000006</v>
      </c>
      <c r="AW709" s="66">
        <f>IFERROR(AVERAGE(Data!BB717), "  ")</f>
        <v>354.55</v>
      </c>
      <c r="AX709" s="66">
        <f>IFERROR(AVERAGE(Data!BC717), "  ")</f>
        <v>3.2</v>
      </c>
      <c r="AY709" s="66">
        <f>IFERROR(AVERAGE(Data!BD717), "  ")</f>
        <v>946.55</v>
      </c>
      <c r="AZ709" s="66">
        <f>IFERROR(AVERAGE(Data!BE717), "  ")</f>
        <v>14045.215999999999</v>
      </c>
      <c r="BA709" s="66">
        <f>IFERROR(AVERAGE(Data!BF717), "  ")</f>
        <v>1232.9889999999998</v>
      </c>
      <c r="BB709" s="66">
        <f>IFERROR(AVERAGE(Data!BG717), "  ")</f>
        <v>6133.0300000000016</v>
      </c>
      <c r="BC709" s="66">
        <f>IFERROR(AVERAGE(Data!BH717), "  ")</f>
        <v>171.39999999999998</v>
      </c>
      <c r="BD709" s="66">
        <f>IFERROR(AVERAGE(Data!BI717), "  ")</f>
        <v>21582.634999999998</v>
      </c>
    </row>
    <row r="710" spans="1:56" x14ac:dyDescent="0.25">
      <c r="A710" s="59">
        <f t="shared" si="11"/>
        <v>42581</v>
      </c>
      <c r="B710" s="66">
        <f>IFERROR(AVERAGE(Data!B718),"  ")</f>
        <v>649100</v>
      </c>
      <c r="C710" s="66">
        <f>IFERROR(AVERAGE(Data!C718),"  ")</f>
        <v>77200</v>
      </c>
      <c r="D710" s="66">
        <f>IFERROR(AVERAGE(Data!D718),"  ")</f>
        <v>0</v>
      </c>
      <c r="E710" s="66">
        <f>IFERROR(AVERAGE(Data!E718),"  ")</f>
        <v>726300</v>
      </c>
      <c r="F710" s="66">
        <f>IFERROR(AVERAGE(Data!F718),"  ")</f>
        <v>631961</v>
      </c>
      <c r="G710" s="66">
        <f>IFERROR(AVERAGE(Data!G718),"  ")</f>
        <v>385644.41666666669</v>
      </c>
      <c r="H710" s="67">
        <f>IFERROR(AVERAGE(Data!H718),"  ")</f>
        <v>31.19438734406781</v>
      </c>
      <c r="I710" s="67">
        <f>IFERROR(AVERAGE(Data!I718),"  ")</f>
        <v>21.549252363456617</v>
      </c>
      <c r="J710" s="67">
        <f>IFERROR(AVERAGE(Data!J718),"  ")</f>
        <v>63.871424734313756</v>
      </c>
      <c r="K710" s="66">
        <f>IFERROR(AVERAGE(Data!L718),"  ")</f>
        <v>12800</v>
      </c>
      <c r="L710" s="66">
        <f>IFERROR(AVERAGE(Data!M718),"  ")</f>
        <v>25168</v>
      </c>
      <c r="M710" s="66">
        <f>IFERROR(AVERAGE(Data!N718),"  ")</f>
        <v>33000</v>
      </c>
      <c r="N710" s="66">
        <f>IFERROR(AVERAGE(Data!O718),"  ")</f>
        <v>70968</v>
      </c>
      <c r="O710" s="66">
        <f>IFERROR(AVERAGE(Data!P718),"  ")</f>
        <v>76869.75</v>
      </c>
      <c r="P710" s="66">
        <f>IFERROR(AVERAGE(Data!Q718),"  ")</f>
        <v>104872.5</v>
      </c>
      <c r="Q710" s="67">
        <f>IFERROR(AVERAGE(Data!R718),"  ")</f>
        <v>66.802989705260202</v>
      </c>
      <c r="R710" s="67">
        <f>IFERROR(AVERAGE(Data!S718),"  ")</f>
        <v>40.920006966277711</v>
      </c>
      <c r="S710" s="67">
        <f>IFERROR(AVERAGE(Data!T718),"  ")</f>
        <v>-26.701709218336557</v>
      </c>
      <c r="T710" s="66">
        <f>IFERROR(AVERAGE(Data!V718), " ")</f>
        <v>317060</v>
      </c>
      <c r="U710" s="66">
        <f>IFERROR(AVERAGE(Data!W718), " ")</f>
        <v>31418</v>
      </c>
      <c r="V710" s="66">
        <f>IFERROR(AVERAGE(Data!X718), " ")</f>
        <v>1400</v>
      </c>
      <c r="W710" s="66">
        <f>IFERROR(AVERAGE(Data!Y718), " ")</f>
        <v>349878</v>
      </c>
      <c r="X710" s="66">
        <f>IFERROR(AVERAGE(Data!Z718), " ")</f>
        <v>349036.5</v>
      </c>
      <c r="Y710" s="66">
        <f>IFERROR(AVERAGE(Data!AA718), " ")</f>
        <v>120556.5</v>
      </c>
      <c r="Z710" s="67">
        <f>IFERROR(AVERAGE(Data!AB718), " ")</f>
        <v>44.309342132398434</v>
      </c>
      <c r="AA710" s="67">
        <f>IFERROR(AVERAGE(Data!AC718), " ")</f>
        <v>73.272851380701212</v>
      </c>
      <c r="AB710" s="67">
        <f>IFERROR(AVERAGE(Data!AD718), " ")</f>
        <v>189.52109591768175</v>
      </c>
      <c r="AC710" s="66">
        <f>IFERROR(AVERAGE(Data!AF718), "  ")</f>
        <v>1500</v>
      </c>
      <c r="AD710" s="66">
        <f>IFERROR(AVERAGE(Data!AG718), "  ")</f>
        <v>0</v>
      </c>
      <c r="AE710" s="66">
        <f>IFERROR(AVERAGE(Data!AH718), "  ")</f>
        <v>0</v>
      </c>
      <c r="AF710" s="66">
        <f>IFERROR(AVERAGE(Data!AI718), "  ")</f>
        <v>1500</v>
      </c>
      <c r="AG710" s="66">
        <f>IFERROR(AVERAGE(Data!AJ718), "  ")</f>
        <v>2012.5</v>
      </c>
      <c r="AH710" s="66">
        <f>IFERROR(AVERAGE(Data!AK718), "  ")</f>
        <v>3454.1666666666665</v>
      </c>
      <c r="AI710" s="67">
        <f>IFERROR(AVERAGE(Data!AL718), "  ")</f>
        <v>-68.75</v>
      </c>
      <c r="AJ710" s="67">
        <f>IFERROR(AVERAGE(Data!AM718), "  ")</f>
        <v>-42.907801418439718</v>
      </c>
      <c r="AK710" s="67">
        <f>IFERROR(AVERAGE(Data!AN718), "  ")</f>
        <v>-41.737032569360679</v>
      </c>
      <c r="AL710" s="66">
        <f>IFERROR(AVERAGE(Data!AP718),"  ")</f>
        <v>980460</v>
      </c>
      <c r="AM710" s="66">
        <f>IFERROR(AVERAGE(Data!AQ718),"  ")</f>
        <v>133786</v>
      </c>
      <c r="AN710" s="66">
        <f>IFERROR(AVERAGE(Data!AR718),"  ")</f>
        <v>34400</v>
      </c>
      <c r="AO710" s="66">
        <f>IFERROR(AVERAGE(Data!AS718),"  ")</f>
        <v>1148646</v>
      </c>
      <c r="AP710" s="66">
        <f>IFERROR(AVERAGE(Data!AT718),"  ")</f>
        <v>1059879.75</v>
      </c>
      <c r="AQ710" s="66">
        <f>IFERROR(AVERAGE(Data!AU718),"  ")</f>
        <v>614527.58333333337</v>
      </c>
      <c r="AR710" s="67">
        <f>IFERROR(AVERAGE(Data!AV718),"  ")</f>
        <v>36.191993853464901</v>
      </c>
      <c r="AS710" s="67">
        <f>IFERROR(AVERAGE(Data!AW718),"  ")</f>
        <v>35.980910476240567</v>
      </c>
      <c r="AT710" s="67">
        <f>IFERROR(AVERAGE(Data!AX718),"  ")</f>
        <v>72.47065530418962</v>
      </c>
      <c r="AU710" s="66">
        <f>IFERROR(AVERAGE(Data!AZ718), "  ")</f>
        <v>726.3</v>
      </c>
      <c r="AV710" s="66">
        <f>IFERROR(AVERAGE(Data!BA718), "  ")</f>
        <v>70.968000000000004</v>
      </c>
      <c r="AW710" s="66">
        <f>IFERROR(AVERAGE(Data!BB718), "  ")</f>
        <v>349.87799999999999</v>
      </c>
      <c r="AX710" s="66">
        <f>IFERROR(AVERAGE(Data!BC718), "  ")</f>
        <v>1.5</v>
      </c>
      <c r="AY710" s="66">
        <f>IFERROR(AVERAGE(Data!BD718), "  ")</f>
        <v>1148.646</v>
      </c>
      <c r="AZ710" s="66">
        <f>IFERROR(AVERAGE(Data!BE718), "  ")</f>
        <v>14771.515999999998</v>
      </c>
      <c r="BA710" s="66">
        <f>IFERROR(AVERAGE(Data!BF718), "  ")</f>
        <v>1303.9569999999999</v>
      </c>
      <c r="BB710" s="66">
        <f>IFERROR(AVERAGE(Data!BG718), "  ")</f>
        <v>6482.9080000000013</v>
      </c>
      <c r="BC710" s="66">
        <f>IFERROR(AVERAGE(Data!BH718), "  ")</f>
        <v>172.89999999999998</v>
      </c>
      <c r="BD710" s="66">
        <f>IFERROR(AVERAGE(Data!BI718), "  ")</f>
        <v>22731.280999999999</v>
      </c>
    </row>
    <row r="711" spans="1:56" x14ac:dyDescent="0.25">
      <c r="A711" s="59">
        <f t="shared" si="11"/>
        <v>42588</v>
      </c>
      <c r="B711" s="66">
        <f>IFERROR(AVERAGE(Data!B719),"  ")</f>
        <v>607659</v>
      </c>
      <c r="C711" s="66">
        <f>IFERROR(AVERAGE(Data!C719),"  ")</f>
        <v>40200</v>
      </c>
      <c r="D711" s="66">
        <f>IFERROR(AVERAGE(Data!D719),"  ")</f>
        <v>0</v>
      </c>
      <c r="E711" s="66">
        <f>IFERROR(AVERAGE(Data!E719),"  ")</f>
        <v>647859</v>
      </c>
      <c r="F711" s="66">
        <f>IFERROR(AVERAGE(Data!F719),"  ")</f>
        <v>622888.25</v>
      </c>
      <c r="G711" s="66">
        <f>IFERROR(AVERAGE(Data!G719),"  ")</f>
        <v>409876.75</v>
      </c>
      <c r="H711" s="67">
        <f>IFERROR(AVERAGE(Data!H719),"  ")</f>
        <v>-0.76479814720641359</v>
      </c>
      <c r="I711" s="67">
        <f>IFERROR(AVERAGE(Data!I719),"  ")</f>
        <v>9.2094264819007279</v>
      </c>
      <c r="J711" s="67">
        <f>IFERROR(AVERAGE(Data!J719),"  ")</f>
        <v>51.969646973144968</v>
      </c>
      <c r="K711" s="66">
        <f>IFERROR(AVERAGE(Data!L719),"  ")</f>
        <v>7600</v>
      </c>
      <c r="L711" s="66">
        <f>IFERROR(AVERAGE(Data!M719),"  ")</f>
        <v>8650</v>
      </c>
      <c r="M711" s="66">
        <f>IFERROR(AVERAGE(Data!N719),"  ")</f>
        <v>47600</v>
      </c>
      <c r="N711" s="66">
        <f>IFERROR(AVERAGE(Data!O719),"  ")</f>
        <v>63850</v>
      </c>
      <c r="O711" s="66">
        <f>IFERROR(AVERAGE(Data!P719),"  ")</f>
        <v>74588.25</v>
      </c>
      <c r="P711" s="66">
        <f>IFERROR(AVERAGE(Data!Q719),"  ")</f>
        <v>107789.33333333333</v>
      </c>
      <c r="Q711" s="67">
        <f>IFERROR(AVERAGE(Data!R719),"  ")</f>
        <v>-43.200014233355866</v>
      </c>
      <c r="R711" s="67">
        <f>IFERROR(AVERAGE(Data!S719),"  ")</f>
        <v>13.409433015554439</v>
      </c>
      <c r="S711" s="67">
        <f>IFERROR(AVERAGE(Data!T719),"  ")</f>
        <v>-30.801826402117705</v>
      </c>
      <c r="T711" s="66">
        <f>IFERROR(AVERAGE(Data!V719), " ")</f>
        <v>348548</v>
      </c>
      <c r="U711" s="66">
        <f>IFERROR(AVERAGE(Data!W719), " ")</f>
        <v>51600</v>
      </c>
      <c r="V711" s="66">
        <f>IFERROR(AVERAGE(Data!X719), " ")</f>
        <v>5600</v>
      </c>
      <c r="W711" s="66">
        <f>IFERROR(AVERAGE(Data!Y719), " ")</f>
        <v>405748</v>
      </c>
      <c r="X711" s="66">
        <f>IFERROR(AVERAGE(Data!Z719), " ")</f>
        <v>375931</v>
      </c>
      <c r="Y711" s="66">
        <f>IFERROR(AVERAGE(Data!AA719), " ")</f>
        <v>118627.5</v>
      </c>
      <c r="Z711" s="67">
        <f>IFERROR(AVERAGE(Data!AB719), " ")</f>
        <v>129.88815737288806</v>
      </c>
      <c r="AA711" s="67">
        <f>IFERROR(AVERAGE(Data!AC719), " ")</f>
        <v>94.871754997097128</v>
      </c>
      <c r="AB711" s="67">
        <f>IFERROR(AVERAGE(Data!AD719), " ")</f>
        <v>216.90038144612336</v>
      </c>
      <c r="AC711" s="66">
        <f>IFERROR(AVERAGE(Data!AF719), "  ")</f>
        <v>6400</v>
      </c>
      <c r="AD711" s="66">
        <f>IFERROR(AVERAGE(Data!AG719), "  ")</f>
        <v>0</v>
      </c>
      <c r="AE711" s="66">
        <f>IFERROR(AVERAGE(Data!AH719), "  ")</f>
        <v>0</v>
      </c>
      <c r="AF711" s="66">
        <f>IFERROR(AVERAGE(Data!AI719), "  ")</f>
        <v>6400</v>
      </c>
      <c r="AG711" s="66">
        <f>IFERROR(AVERAGE(Data!AJ719), "  ")</f>
        <v>2775</v>
      </c>
      <c r="AH711" s="66">
        <f>IFERROR(AVERAGE(Data!AK719), "  ")</f>
        <v>3304.1666666666665</v>
      </c>
      <c r="AI711" s="67">
        <f>IFERROR(AVERAGE(Data!AL719), "  ")</f>
        <v>33.333333333333329</v>
      </c>
      <c r="AJ711" s="67">
        <f>IFERROR(AVERAGE(Data!AM719), "  ")</f>
        <v>-35.838150289017342</v>
      </c>
      <c r="AK711" s="67">
        <f>IFERROR(AVERAGE(Data!AN719), "  ")</f>
        <v>-16.015132408575028</v>
      </c>
      <c r="AL711" s="66">
        <f>IFERROR(AVERAGE(Data!AP719),"  ")</f>
        <v>970207</v>
      </c>
      <c r="AM711" s="66">
        <f>IFERROR(AVERAGE(Data!AQ719),"  ")</f>
        <v>100450</v>
      </c>
      <c r="AN711" s="66">
        <f>IFERROR(AVERAGE(Data!AR719),"  ")</f>
        <v>53200</v>
      </c>
      <c r="AO711" s="66">
        <f>IFERROR(AVERAGE(Data!AS719),"  ")</f>
        <v>1123857</v>
      </c>
      <c r="AP711" s="66">
        <f>IFERROR(AVERAGE(Data!AT719),"  ")</f>
        <v>1076182.5</v>
      </c>
      <c r="AQ711" s="66">
        <f>IFERROR(AVERAGE(Data!AU719),"  ")</f>
        <v>639597.74999999988</v>
      </c>
      <c r="AR711" s="67">
        <f>IFERROR(AVERAGE(Data!AV719),"  ")</f>
        <v>18.730415968526092</v>
      </c>
      <c r="AS711" s="67">
        <f>IFERROR(AVERAGE(Data!AW719),"  ")</f>
        <v>29.136644138583566</v>
      </c>
      <c r="AT711" s="67">
        <f>IFERROR(AVERAGE(Data!AX719),"  ")</f>
        <v>68.259269204746303</v>
      </c>
      <c r="AU711" s="66">
        <f>IFERROR(AVERAGE(Data!AZ719), "  ")</f>
        <v>647.85900000000004</v>
      </c>
      <c r="AV711" s="66">
        <f>IFERROR(AVERAGE(Data!BA719), "  ")</f>
        <v>63.85</v>
      </c>
      <c r="AW711" s="66">
        <f>IFERROR(AVERAGE(Data!BB719), "  ")</f>
        <v>405.74799999999999</v>
      </c>
      <c r="AX711" s="66">
        <f>IFERROR(AVERAGE(Data!BC719), "  ")</f>
        <v>6.4</v>
      </c>
      <c r="AY711" s="66">
        <f>IFERROR(AVERAGE(Data!BD719), "  ")</f>
        <v>1123.857</v>
      </c>
      <c r="AZ711" s="66">
        <f>IFERROR(AVERAGE(Data!BE719), "  ")</f>
        <v>15419.374999999998</v>
      </c>
      <c r="BA711" s="66">
        <f>IFERROR(AVERAGE(Data!BF719), "  ")</f>
        <v>1367.8069999999998</v>
      </c>
      <c r="BB711" s="66">
        <f>IFERROR(AVERAGE(Data!BG719), "  ")</f>
        <v>6888.6560000000009</v>
      </c>
      <c r="BC711" s="66">
        <f>IFERROR(AVERAGE(Data!BH719), "  ")</f>
        <v>179.29999999999998</v>
      </c>
      <c r="BD711" s="66">
        <f>IFERROR(AVERAGE(Data!BI719), "  ")</f>
        <v>23855.137999999999</v>
      </c>
    </row>
    <row r="712" spans="1:56" x14ac:dyDescent="0.25">
      <c r="A712" s="59">
        <f t="shared" si="11"/>
        <v>42595</v>
      </c>
      <c r="B712" s="66">
        <f>IFERROR(AVERAGE(Data!B720),"  ")</f>
        <v>644144</v>
      </c>
      <c r="C712" s="66">
        <f>IFERROR(AVERAGE(Data!C720),"  ")</f>
        <v>81668</v>
      </c>
      <c r="D712" s="66">
        <f>IFERROR(AVERAGE(Data!D720),"  ")</f>
        <v>0</v>
      </c>
      <c r="E712" s="66">
        <f>IFERROR(AVERAGE(Data!E720),"  ")</f>
        <v>725812</v>
      </c>
      <c r="F712" s="66">
        <f>IFERROR(AVERAGE(Data!F720),"  ")</f>
        <v>655592.75</v>
      </c>
      <c r="G712" s="66">
        <f>IFERROR(AVERAGE(Data!G720),"  ")</f>
        <v>400537.41666666669</v>
      </c>
      <c r="H712" s="67">
        <f>IFERROR(AVERAGE(Data!H720),"  ")</f>
        <v>137.54279168712159</v>
      </c>
      <c r="I712" s="67">
        <f>IFERROR(AVERAGE(Data!I720),"  ")</f>
        <v>23.901592018880269</v>
      </c>
      <c r="J712" s="67">
        <f>IFERROR(AVERAGE(Data!J720),"  ")</f>
        <v>63.678278912352958</v>
      </c>
      <c r="K712" s="66">
        <f>IFERROR(AVERAGE(Data!L720),"  ")</f>
        <v>6200</v>
      </c>
      <c r="L712" s="66">
        <f>IFERROR(AVERAGE(Data!M720),"  ")</f>
        <v>12650</v>
      </c>
      <c r="M712" s="66">
        <f>IFERROR(AVERAGE(Data!N720),"  ")</f>
        <v>52600</v>
      </c>
      <c r="N712" s="66">
        <f>IFERROR(AVERAGE(Data!O720),"  ")</f>
        <v>71450</v>
      </c>
      <c r="O712" s="66">
        <f>IFERROR(AVERAGE(Data!P720),"  ")</f>
        <v>68167</v>
      </c>
      <c r="P712" s="66">
        <f>IFERROR(AVERAGE(Data!Q720),"  ")</f>
        <v>119175.5</v>
      </c>
      <c r="Q712" s="67">
        <f>IFERROR(AVERAGE(Data!R720),"  ")</f>
        <v>14.046288906624094</v>
      </c>
      <c r="R712" s="67">
        <f>IFERROR(AVERAGE(Data!S720),"  ")</f>
        <v>6.0890676917569886</v>
      </c>
      <c r="S712" s="67">
        <f>IFERROR(AVERAGE(Data!T720),"  ")</f>
        <v>-42.801162990715369</v>
      </c>
      <c r="T712" s="66">
        <f>IFERROR(AVERAGE(Data!V720), " ")</f>
        <v>424400</v>
      </c>
      <c r="U712" s="66">
        <f>IFERROR(AVERAGE(Data!W720), " ")</f>
        <v>41100</v>
      </c>
      <c r="V712" s="66">
        <f>IFERROR(AVERAGE(Data!X720), " ")</f>
        <v>1400</v>
      </c>
      <c r="W712" s="66">
        <f>IFERROR(AVERAGE(Data!Y720), " ")</f>
        <v>466900</v>
      </c>
      <c r="X712" s="66">
        <f>IFERROR(AVERAGE(Data!Z720), " ")</f>
        <v>394269</v>
      </c>
      <c r="Y712" s="66">
        <f>IFERROR(AVERAGE(Data!AA720), " ")</f>
        <v>109295.33333333333</v>
      </c>
      <c r="Z712" s="67">
        <f>IFERROR(AVERAGE(Data!AB720), " ")</f>
        <v>206.36482939632549</v>
      </c>
      <c r="AA712" s="67">
        <f>IFERROR(AVERAGE(Data!AC720), " ")</f>
        <v>112.14081058904237</v>
      </c>
      <c r="AB712" s="67">
        <f>IFERROR(AVERAGE(Data!AD720), " ")</f>
        <v>260.73726844086053</v>
      </c>
      <c r="AC712" s="66">
        <f>IFERROR(AVERAGE(Data!AF720), "  ")</f>
        <v>1500</v>
      </c>
      <c r="AD712" s="66">
        <f>IFERROR(AVERAGE(Data!AG720), "  ")</f>
        <v>0</v>
      </c>
      <c r="AE712" s="66">
        <f>IFERROR(AVERAGE(Data!AH720), "  ")</f>
        <v>0</v>
      </c>
      <c r="AF712" s="66">
        <f>IFERROR(AVERAGE(Data!AI720), "  ")</f>
        <v>1500</v>
      </c>
      <c r="AG712" s="66">
        <f>IFERROR(AVERAGE(Data!AJ720), "  ")</f>
        <v>3150</v>
      </c>
      <c r="AH712" s="66">
        <f>IFERROR(AVERAGE(Data!AK720), "  ")</f>
        <v>3987.5</v>
      </c>
      <c r="AI712" s="67">
        <f>IFERROR(AVERAGE(Data!AL720), "  ")</f>
        <v>-88.188976377952756</v>
      </c>
      <c r="AJ712" s="67">
        <f>IFERROR(AVERAGE(Data!AM720), "  ")</f>
        <v>-43.497757847533634</v>
      </c>
      <c r="AK712" s="67">
        <f>IFERROR(AVERAGE(Data!AN720), "  ")</f>
        <v>-21.003134796238243</v>
      </c>
      <c r="AL712" s="66">
        <f>IFERROR(AVERAGE(Data!AP720),"  ")</f>
        <v>1076244</v>
      </c>
      <c r="AM712" s="66">
        <f>IFERROR(AVERAGE(Data!AQ720),"  ")</f>
        <v>135418</v>
      </c>
      <c r="AN712" s="66">
        <f>IFERROR(AVERAGE(Data!AR720),"  ")</f>
        <v>54000</v>
      </c>
      <c r="AO712" s="66">
        <f>IFERROR(AVERAGE(Data!AS720),"  ")</f>
        <v>1265662</v>
      </c>
      <c r="AP712" s="66">
        <f>IFERROR(AVERAGE(Data!AT720),"  ")</f>
        <v>1121178.75</v>
      </c>
      <c r="AQ712" s="66">
        <f>IFERROR(AVERAGE(Data!AU720),"  ")</f>
        <v>632995.75</v>
      </c>
      <c r="AR712" s="67">
        <f>IFERROR(AVERAGE(Data!AV720),"  ")</f>
        <v>137.326457903619</v>
      </c>
      <c r="AS712" s="67">
        <f>IFERROR(AVERAGE(Data!AW720),"  ")</f>
        <v>42.860669662524778</v>
      </c>
      <c r="AT712" s="67">
        <f>IFERROR(AVERAGE(Data!AX720),"  ")</f>
        <v>77.12263470963272</v>
      </c>
      <c r="AU712" s="66">
        <f>IFERROR(AVERAGE(Data!AZ720), "  ")</f>
        <v>725.81200000000001</v>
      </c>
      <c r="AV712" s="66">
        <f>IFERROR(AVERAGE(Data!BA720), "  ")</f>
        <v>71.45</v>
      </c>
      <c r="AW712" s="66">
        <f>IFERROR(AVERAGE(Data!BB720), "  ")</f>
        <v>466.9</v>
      </c>
      <c r="AX712" s="66">
        <f>IFERROR(AVERAGE(Data!BC720), "  ")</f>
        <v>1.5</v>
      </c>
      <c r="AY712" s="66">
        <f>IFERROR(AVERAGE(Data!BD720), "  ")</f>
        <v>1265.662</v>
      </c>
      <c r="AZ712" s="66">
        <f>IFERROR(AVERAGE(Data!BE720), "  ")</f>
        <v>16145.186999999998</v>
      </c>
      <c r="BA712" s="66">
        <f>IFERROR(AVERAGE(Data!BF720), "  ")</f>
        <v>1439.2569999999998</v>
      </c>
      <c r="BB712" s="66">
        <f>IFERROR(AVERAGE(Data!BG720), "  ")</f>
        <v>7355.5560000000005</v>
      </c>
      <c r="BC712" s="66">
        <f>IFERROR(AVERAGE(Data!BH720), "  ")</f>
        <v>180.79999999999998</v>
      </c>
      <c r="BD712" s="66">
        <f>IFERROR(AVERAGE(Data!BI720), "  ")</f>
        <v>25120.799999999999</v>
      </c>
    </row>
    <row r="713" spans="1:56" x14ac:dyDescent="0.25">
      <c r="A713" s="59">
        <f t="shared" si="11"/>
        <v>42602</v>
      </c>
      <c r="B713" s="66">
        <f>IFERROR(AVERAGE(Data!B721),"  ")</f>
        <v>629700</v>
      </c>
      <c r="C713" s="66">
        <f>IFERROR(AVERAGE(Data!C721),"  ")</f>
        <v>52650</v>
      </c>
      <c r="D713" s="66">
        <f>IFERROR(AVERAGE(Data!D721),"  ")</f>
        <v>0</v>
      </c>
      <c r="E713" s="66">
        <f>IFERROR(AVERAGE(Data!E721),"  ")</f>
        <v>682350</v>
      </c>
      <c r="F713" s="66">
        <f>IFERROR(AVERAGE(Data!F721),"  ")</f>
        <v>695580.25</v>
      </c>
      <c r="G713" s="66">
        <f>IFERROR(AVERAGE(Data!G721),"  ")</f>
        <v>370273.66666666669</v>
      </c>
      <c r="H713" s="67">
        <f>IFERROR(AVERAGE(Data!H721),"  ")</f>
        <v>36.990564143746241</v>
      </c>
      <c r="I713" s="67">
        <f>IFERROR(AVERAGE(Data!I721),"  ")</f>
        <v>38.416493044154841</v>
      </c>
      <c r="J713" s="67">
        <f>IFERROR(AVERAGE(Data!J721),"  ")</f>
        <v>87.855716627611471</v>
      </c>
      <c r="K713" s="66">
        <f>IFERROR(AVERAGE(Data!L721),"  ")</f>
        <v>15900</v>
      </c>
      <c r="L713" s="66">
        <f>IFERROR(AVERAGE(Data!M721),"  ")</f>
        <v>7554</v>
      </c>
      <c r="M713" s="66">
        <f>IFERROR(AVERAGE(Data!N721),"  ")</f>
        <v>36400</v>
      </c>
      <c r="N713" s="66">
        <f>IFERROR(AVERAGE(Data!O721),"  ")</f>
        <v>59854</v>
      </c>
      <c r="O713" s="66">
        <f>IFERROR(AVERAGE(Data!P721),"  ")</f>
        <v>66530.5</v>
      </c>
      <c r="P713" s="66">
        <f>IFERROR(AVERAGE(Data!Q721),"  ")</f>
        <v>121734.33333333333</v>
      </c>
      <c r="Q713" s="67">
        <f>IFERROR(AVERAGE(Data!R721),"  ")</f>
        <v>-38.736949846468782</v>
      </c>
      <c r="R713" s="67">
        <f>IFERROR(AVERAGE(Data!S721),"  ")</f>
        <v>-15.59935047635962</v>
      </c>
      <c r="S713" s="67">
        <f>IFERROR(AVERAGE(Data!T721),"  ")</f>
        <v>-45.347792871361946</v>
      </c>
      <c r="T713" s="66">
        <f>IFERROR(AVERAGE(Data!V721), " ")</f>
        <v>352600</v>
      </c>
      <c r="U713" s="66">
        <f>IFERROR(AVERAGE(Data!W721), " ")</f>
        <v>42950</v>
      </c>
      <c r="V713" s="66">
        <f>IFERROR(AVERAGE(Data!X721), " ")</f>
        <v>8400</v>
      </c>
      <c r="W713" s="66">
        <f>IFERROR(AVERAGE(Data!Y721), " ")</f>
        <v>403950</v>
      </c>
      <c r="X713" s="66">
        <f>IFERROR(AVERAGE(Data!Z721), " ")</f>
        <v>406619</v>
      </c>
      <c r="Y713" s="66">
        <f>IFERROR(AVERAGE(Data!AA721), " ")</f>
        <v>92865.833333333328</v>
      </c>
      <c r="Z713" s="67">
        <f>IFERROR(AVERAGE(Data!AB721), " ")</f>
        <v>588.74680306905373</v>
      </c>
      <c r="AA713" s="67">
        <f>IFERROR(AVERAGE(Data!AC721), " ")</f>
        <v>158.17161324321663</v>
      </c>
      <c r="AB713" s="67">
        <f>IFERROR(AVERAGE(Data!AD721), " ")</f>
        <v>337.85640574664166</v>
      </c>
      <c r="AC713" s="66">
        <f>IFERROR(AVERAGE(Data!AF721), "  ")</f>
        <v>0</v>
      </c>
      <c r="AD713" s="66">
        <f>IFERROR(AVERAGE(Data!AG721), "  ")</f>
        <v>1850</v>
      </c>
      <c r="AE713" s="66">
        <f>IFERROR(AVERAGE(Data!AH721), "  ")</f>
        <v>0</v>
      </c>
      <c r="AF713" s="66">
        <f>IFERROR(AVERAGE(Data!AI721), "  ")</f>
        <v>1850</v>
      </c>
      <c r="AG713" s="66">
        <f>IFERROR(AVERAGE(Data!AJ721), "  ")</f>
        <v>2812.5</v>
      </c>
      <c r="AH713" s="66">
        <f>IFERROR(AVERAGE(Data!AK721), "  ")</f>
        <v>3454.1666666666665</v>
      </c>
      <c r="AI713" s="67" t="str">
        <f>IFERROR(AVERAGE(Data!AL721), "  ")</f>
        <v xml:space="preserve">  </v>
      </c>
      <c r="AJ713" s="67">
        <f>IFERROR(AVERAGE(Data!AM721), "  ")</f>
        <v>-49.551569506726459</v>
      </c>
      <c r="AK713" s="67">
        <f>IFERROR(AVERAGE(Data!AN721), "  ")</f>
        <v>-18.57659831121833</v>
      </c>
      <c r="AL713" s="66">
        <f>IFERROR(AVERAGE(Data!AP721),"  ")</f>
        <v>998200</v>
      </c>
      <c r="AM713" s="66">
        <f>IFERROR(AVERAGE(Data!AQ721),"  ")</f>
        <v>105004</v>
      </c>
      <c r="AN713" s="66">
        <f>IFERROR(AVERAGE(Data!AR721),"  ")</f>
        <v>44800</v>
      </c>
      <c r="AO713" s="66">
        <f>IFERROR(AVERAGE(Data!AS721),"  ")</f>
        <v>1148004</v>
      </c>
      <c r="AP713" s="66">
        <f>IFERROR(AVERAGE(Data!AT721),"  ")</f>
        <v>1171542.25</v>
      </c>
      <c r="AQ713" s="66">
        <f>IFERROR(AVERAGE(Data!AU721),"  ")</f>
        <v>588328</v>
      </c>
      <c r="AR713" s="67">
        <f>IFERROR(AVERAGE(Data!AV721),"  ")</f>
        <v>75.415081366032538</v>
      </c>
      <c r="AS713" s="67">
        <f>IFERROR(AVERAGE(Data!AW721),"  ")</f>
        <v>57.374717652534791</v>
      </c>
      <c r="AT713" s="67">
        <f>IFERROR(AVERAGE(Data!AX721),"  ")</f>
        <v>99.13079948600101</v>
      </c>
      <c r="AU713" s="66">
        <f>IFERROR(AVERAGE(Data!AZ721), "  ")</f>
        <v>682.35</v>
      </c>
      <c r="AV713" s="66">
        <f>IFERROR(AVERAGE(Data!BA721), "  ")</f>
        <v>59.853999999999999</v>
      </c>
      <c r="AW713" s="66">
        <f>IFERROR(AVERAGE(Data!BB721), "  ")</f>
        <v>403.95</v>
      </c>
      <c r="AX713" s="66">
        <f>IFERROR(AVERAGE(Data!BC721), "  ")</f>
        <v>1.85</v>
      </c>
      <c r="AY713" s="66">
        <f>IFERROR(AVERAGE(Data!BD721), "  ")</f>
        <v>1148.0039999999999</v>
      </c>
      <c r="AZ713" s="66">
        <f>IFERROR(AVERAGE(Data!BE721), "  ")</f>
        <v>16827.536999999997</v>
      </c>
      <c r="BA713" s="66">
        <f>IFERROR(AVERAGE(Data!BF721), "  ")</f>
        <v>1499.1109999999999</v>
      </c>
      <c r="BB713" s="66">
        <f>IFERROR(AVERAGE(Data!BG721), "  ")</f>
        <v>7759.5060000000003</v>
      </c>
      <c r="BC713" s="66">
        <f>IFERROR(AVERAGE(Data!BH721), "  ")</f>
        <v>182.64999999999998</v>
      </c>
      <c r="BD713" s="66">
        <f>IFERROR(AVERAGE(Data!BI721), "  ")</f>
        <v>26268.804</v>
      </c>
    </row>
    <row r="714" spans="1:56" x14ac:dyDescent="0.25">
      <c r="A714" s="59">
        <f t="shared" si="11"/>
        <v>42609</v>
      </c>
      <c r="B714" s="66">
        <f>IFERROR(AVERAGE(Data!B722),"  ")</f>
        <v>451344</v>
      </c>
      <c r="C714" s="66">
        <f>IFERROR(AVERAGE(Data!C722),"  ")</f>
        <v>12250</v>
      </c>
      <c r="D714" s="66">
        <f>IFERROR(AVERAGE(Data!D722),"  ")</f>
        <v>0</v>
      </c>
      <c r="E714" s="66">
        <f>IFERROR(AVERAGE(Data!E722),"  ")</f>
        <v>463594</v>
      </c>
      <c r="F714" s="66">
        <f>IFERROR(AVERAGE(Data!F722),"  ")</f>
        <v>629903.75</v>
      </c>
      <c r="G714" s="66">
        <f>IFERROR(AVERAGE(Data!G722),"  ")</f>
        <v>328509.25</v>
      </c>
      <c r="H714" s="67">
        <f>IFERROR(AVERAGE(Data!H722),"  ")</f>
        <v>108.8487043644358</v>
      </c>
      <c r="I714" s="67">
        <f>IFERROR(AVERAGE(Data!I722),"  ")</f>
        <v>50.113078634334208</v>
      </c>
      <c r="J714" s="67">
        <f>IFERROR(AVERAGE(Data!J722),"  ")</f>
        <v>91.74612282606958</v>
      </c>
      <c r="K714" s="66">
        <f>IFERROR(AVERAGE(Data!L722),"  ")</f>
        <v>17400</v>
      </c>
      <c r="L714" s="66">
        <f>IFERROR(AVERAGE(Data!M722),"  ")</f>
        <v>9627</v>
      </c>
      <c r="M714" s="66">
        <f>IFERROR(AVERAGE(Data!N722),"  ")</f>
        <v>38600</v>
      </c>
      <c r="N714" s="66">
        <f>IFERROR(AVERAGE(Data!O722),"  ")</f>
        <v>65627</v>
      </c>
      <c r="O714" s="66">
        <f>IFERROR(AVERAGE(Data!P722),"  ")</f>
        <v>65195.25</v>
      </c>
      <c r="P714" s="66">
        <f>IFERROR(AVERAGE(Data!Q722),"  ")</f>
        <v>118148.83333333333</v>
      </c>
      <c r="Q714" s="67">
        <f>IFERROR(AVERAGE(Data!R722),"  ")</f>
        <v>-2.413382899628258</v>
      </c>
      <c r="R714" s="67">
        <f>IFERROR(AVERAGE(Data!S722),"  ")</f>
        <v>-23.302412856016851</v>
      </c>
      <c r="S714" s="67">
        <f>IFERROR(AVERAGE(Data!T722),"  ")</f>
        <v>-44.819387411076136</v>
      </c>
      <c r="T714" s="66">
        <f>IFERROR(AVERAGE(Data!V722), " ")</f>
        <v>359100</v>
      </c>
      <c r="U714" s="66">
        <f>IFERROR(AVERAGE(Data!W722), " ")</f>
        <v>25400</v>
      </c>
      <c r="V714" s="66">
        <f>IFERROR(AVERAGE(Data!X722), " ")</f>
        <v>2800</v>
      </c>
      <c r="W714" s="66">
        <f>IFERROR(AVERAGE(Data!Y722), " ")</f>
        <v>387300</v>
      </c>
      <c r="X714" s="66">
        <f>IFERROR(AVERAGE(Data!Z722), " ")</f>
        <v>415974.5</v>
      </c>
      <c r="Y714" s="66">
        <f>IFERROR(AVERAGE(Data!AA722), " ")</f>
        <v>69800.666666666672</v>
      </c>
      <c r="Z714" s="67">
        <f>IFERROR(AVERAGE(Data!AB722), " ")</f>
        <v>946.75675675675666</v>
      </c>
      <c r="AA714" s="67">
        <f>IFERROR(AVERAGE(Data!AC722), " ")</f>
        <v>291.92223258618577</v>
      </c>
      <c r="AB714" s="67">
        <f>IFERROR(AVERAGE(Data!AD722), " ")</f>
        <v>495.94631378878898</v>
      </c>
      <c r="AC714" s="66">
        <f>IFERROR(AVERAGE(Data!AF722), "  ")</f>
        <v>0</v>
      </c>
      <c r="AD714" s="66">
        <f>IFERROR(AVERAGE(Data!AG722), "  ")</f>
        <v>3600</v>
      </c>
      <c r="AE714" s="66">
        <f>IFERROR(AVERAGE(Data!AH722), "  ")</f>
        <v>0</v>
      </c>
      <c r="AF714" s="66">
        <f>IFERROR(AVERAGE(Data!AI722), "  ")</f>
        <v>3600</v>
      </c>
      <c r="AG714" s="66">
        <f>IFERROR(AVERAGE(Data!AJ722), "  ")</f>
        <v>3337.5</v>
      </c>
      <c r="AH714" s="66">
        <f>IFERROR(AVERAGE(Data!AK722), "  ")</f>
        <v>3787.5</v>
      </c>
      <c r="AI714" s="67">
        <f>IFERROR(AVERAGE(Data!AL722), "  ")</f>
        <v>-38.983050847457626</v>
      </c>
      <c r="AJ714" s="67">
        <f>IFERROR(AVERAGE(Data!AM722), "  ")</f>
        <v>-42.948717948717949</v>
      </c>
      <c r="AK714" s="67">
        <f>IFERROR(AVERAGE(Data!AN722), "  ")</f>
        <v>-11.881188118811881</v>
      </c>
      <c r="AL714" s="66">
        <f>IFERROR(AVERAGE(Data!AP722),"  ")</f>
        <v>827844</v>
      </c>
      <c r="AM714" s="66">
        <f>IFERROR(AVERAGE(Data!AQ722),"  ")</f>
        <v>50877</v>
      </c>
      <c r="AN714" s="66">
        <f>IFERROR(AVERAGE(Data!AR722),"  ")</f>
        <v>41400</v>
      </c>
      <c r="AO714" s="66">
        <f>IFERROR(AVERAGE(Data!AS722),"  ")</f>
        <v>920121</v>
      </c>
      <c r="AP714" s="66">
        <f>IFERROR(AVERAGE(Data!AT722),"  ")</f>
        <v>1114411</v>
      </c>
      <c r="AQ714" s="66">
        <f>IFERROR(AVERAGE(Data!AU722),"  ")</f>
        <v>520246.25</v>
      </c>
      <c r="AR714" s="67">
        <f>IFERROR(AVERAGE(Data!AV722),"  ")</f>
        <v>177.03973793078532</v>
      </c>
      <c r="AS714" s="67">
        <f>IFERROR(AVERAGE(Data!AW722),"  ")</f>
        <v>80.732051646949969</v>
      </c>
      <c r="AT714" s="67">
        <f>IFERROR(AVERAGE(Data!AX722),"  ")</f>
        <v>114.20836767203993</v>
      </c>
      <c r="AU714" s="66">
        <f>IFERROR(AVERAGE(Data!AZ722), "  ")</f>
        <v>463.59399999999999</v>
      </c>
      <c r="AV714" s="66">
        <f>IFERROR(AVERAGE(Data!BA722), "  ")</f>
        <v>65.626999999999995</v>
      </c>
      <c r="AW714" s="66">
        <f>IFERROR(AVERAGE(Data!BB722), "  ")</f>
        <v>387.3</v>
      </c>
      <c r="AX714" s="66">
        <f>IFERROR(AVERAGE(Data!BC722), "  ")</f>
        <v>3.6</v>
      </c>
      <c r="AY714" s="66">
        <f>IFERROR(AVERAGE(Data!BD722), "  ")</f>
        <v>920.12099999999998</v>
      </c>
      <c r="AZ714" s="66">
        <f>IFERROR(AVERAGE(Data!BE722), "  ")</f>
        <v>17291.130999999998</v>
      </c>
      <c r="BA714" s="66">
        <f>IFERROR(AVERAGE(Data!BF722), "  ")</f>
        <v>1564.7379999999998</v>
      </c>
      <c r="BB714" s="66">
        <f>IFERROR(AVERAGE(Data!BG722), "  ")</f>
        <v>8146.8060000000005</v>
      </c>
      <c r="BC714" s="66">
        <f>IFERROR(AVERAGE(Data!BH722), "  ")</f>
        <v>186.24999999999997</v>
      </c>
      <c r="BD714" s="66">
        <f>IFERROR(AVERAGE(Data!BI722), "  ")</f>
        <v>27188.924999999999</v>
      </c>
    </row>
    <row r="715" spans="1:56" x14ac:dyDescent="0.25">
      <c r="A715" s="59">
        <f t="shared" si="11"/>
        <v>42616</v>
      </c>
      <c r="B715" s="66">
        <f>IFERROR(AVERAGE(Data!B723),"  ")</f>
        <v>444500</v>
      </c>
      <c r="C715" s="66">
        <f>IFERROR(AVERAGE(Data!C723),"  ")</f>
        <v>17650</v>
      </c>
      <c r="D715" s="66">
        <f>IFERROR(AVERAGE(Data!D723),"  ")</f>
        <v>0</v>
      </c>
      <c r="E715" s="66">
        <f>IFERROR(AVERAGE(Data!E723),"  ")</f>
        <v>462150</v>
      </c>
      <c r="F715" s="66">
        <f>IFERROR(AVERAGE(Data!F723),"  ")</f>
        <v>583476.5</v>
      </c>
      <c r="G715" s="66">
        <f>IFERROR(AVERAGE(Data!G723),"  ")</f>
        <v>260311.58333333334</v>
      </c>
      <c r="H715" s="67">
        <f>IFERROR(AVERAGE(Data!H723),"  ")</f>
        <v>90.734626496079244</v>
      </c>
      <c r="I715" s="67">
        <f>IFERROR(AVERAGE(Data!I723),"  ")</f>
        <v>84.072729796533864</v>
      </c>
      <c r="J715" s="67">
        <f>IFERROR(AVERAGE(Data!J723),"  ")</f>
        <v>124.14542316115399</v>
      </c>
      <c r="K715" s="66">
        <f>IFERROR(AVERAGE(Data!L723),"  ")</f>
        <v>4500</v>
      </c>
      <c r="L715" s="66">
        <f>IFERROR(AVERAGE(Data!M723),"  ")</f>
        <v>2000</v>
      </c>
      <c r="M715" s="66">
        <f>IFERROR(AVERAGE(Data!N723),"  ")</f>
        <v>0</v>
      </c>
      <c r="N715" s="66">
        <f>IFERROR(AVERAGE(Data!O723),"  ")</f>
        <v>6500</v>
      </c>
      <c r="O715" s="66">
        <f>IFERROR(AVERAGE(Data!P723),"  ")</f>
        <v>50857.75</v>
      </c>
      <c r="P715" s="66">
        <f>IFERROR(AVERAGE(Data!Q723),"  ")</f>
        <v>103029.83333333333</v>
      </c>
      <c r="Q715" s="67">
        <f>IFERROR(AVERAGE(Data!R723),"  ")</f>
        <v>-88.879764593170464</v>
      </c>
      <c r="R715" s="67">
        <f>IFERROR(AVERAGE(Data!S723),"  ")</f>
        <v>-28.883210045725949</v>
      </c>
      <c r="S715" s="67">
        <f>IFERROR(AVERAGE(Data!T723),"  ")</f>
        <v>-50.63784114309933</v>
      </c>
      <c r="T715" s="66">
        <f>IFERROR(AVERAGE(Data!V723), " ")</f>
        <v>305848</v>
      </c>
      <c r="U715" s="66">
        <f>IFERROR(AVERAGE(Data!W723), " ")</f>
        <v>31450</v>
      </c>
      <c r="V715" s="66">
        <f>IFERROR(AVERAGE(Data!X723), " ")</f>
        <v>0</v>
      </c>
      <c r="W715" s="66">
        <f>IFERROR(AVERAGE(Data!Y723), " ")</f>
        <v>337298</v>
      </c>
      <c r="X715" s="66">
        <f>IFERROR(AVERAGE(Data!Z723), " ")</f>
        <v>398862</v>
      </c>
      <c r="Y715" s="66">
        <f>IFERROR(AVERAGE(Data!AA723), " ")</f>
        <v>52965.333333333336</v>
      </c>
      <c r="Z715" s="67">
        <f>IFERROR(AVERAGE(Data!AB723), " ")</f>
        <v>260.36881129938678</v>
      </c>
      <c r="AA715" s="67">
        <f>IFERROR(AVERAGE(Data!AC723), " ")</f>
        <v>366.9859036201002</v>
      </c>
      <c r="AB715" s="67">
        <f>IFERROR(AVERAGE(Data!AD723), " ")</f>
        <v>653.06238042493203</v>
      </c>
      <c r="AC715" s="66">
        <f>IFERROR(AVERAGE(Data!AF723), "  ")</f>
        <v>44800</v>
      </c>
      <c r="AD715" s="66">
        <f>IFERROR(AVERAGE(Data!AG723), "  ")</f>
        <v>0</v>
      </c>
      <c r="AE715" s="66">
        <f>IFERROR(AVERAGE(Data!AH723), "  ")</f>
        <v>0</v>
      </c>
      <c r="AF715" s="66">
        <f>IFERROR(AVERAGE(Data!AI723), "  ")</f>
        <v>44800</v>
      </c>
      <c r="AG715" s="66">
        <f>IFERROR(AVERAGE(Data!AJ723), "  ")</f>
        <v>12937.5</v>
      </c>
      <c r="AH715" s="66">
        <f>IFERROR(AVERAGE(Data!AK723), "  ")</f>
        <v>4700</v>
      </c>
      <c r="AI715" s="67">
        <f>IFERROR(AVERAGE(Data!AL723), "  ")</f>
        <v>222.30215827338128</v>
      </c>
      <c r="AJ715" s="67">
        <f>IFERROR(AVERAGE(Data!AM723), "  ")</f>
        <v>59.230769230769219</v>
      </c>
      <c r="AK715" s="67">
        <f>IFERROR(AVERAGE(Data!AN723), "  ")</f>
        <v>175.2659574468085</v>
      </c>
      <c r="AL715" s="66">
        <f>IFERROR(AVERAGE(Data!AP723),"  ")</f>
        <v>799648</v>
      </c>
      <c r="AM715" s="66">
        <f>IFERROR(AVERAGE(Data!AQ723),"  ")</f>
        <v>51100</v>
      </c>
      <c r="AN715" s="66">
        <f>IFERROR(AVERAGE(Data!AR723),"  ")</f>
        <v>0</v>
      </c>
      <c r="AO715" s="66">
        <f>IFERROR(AVERAGE(Data!AS723),"  ")</f>
        <v>850748</v>
      </c>
      <c r="AP715" s="66">
        <f>IFERROR(AVERAGE(Data!AT723),"  ")</f>
        <v>1046133.75</v>
      </c>
      <c r="AQ715" s="66">
        <f>IFERROR(AVERAGE(Data!AU723),"  ")</f>
        <v>421006.75</v>
      </c>
      <c r="AR715" s="67">
        <f>IFERROR(AVERAGE(Data!AV723),"  ")</f>
        <v>108.38897734231475</v>
      </c>
      <c r="AS715" s="67">
        <f>IFERROR(AVERAGE(Data!AW723),"  ")</f>
        <v>117.02601386009005</v>
      </c>
      <c r="AT715" s="67">
        <f>IFERROR(AVERAGE(Data!AX723),"  ")</f>
        <v>148.48384259872316</v>
      </c>
      <c r="AU715" s="66">
        <f>IFERROR(AVERAGE(Data!AZ723), "  ")</f>
        <v>462.15</v>
      </c>
      <c r="AV715" s="66">
        <f>IFERROR(AVERAGE(Data!BA723), "  ")</f>
        <v>6.5</v>
      </c>
      <c r="AW715" s="66">
        <f>IFERROR(AVERAGE(Data!BB723), "  ")</f>
        <v>337.298</v>
      </c>
      <c r="AX715" s="66">
        <f>IFERROR(AVERAGE(Data!BC723), "  ")</f>
        <v>44.8</v>
      </c>
      <c r="AY715" s="66">
        <f>IFERROR(AVERAGE(Data!BD723), "  ")</f>
        <v>850.74800000000005</v>
      </c>
      <c r="AZ715" s="66">
        <f>IFERROR(AVERAGE(Data!BE723), "  ")</f>
        <v>17753.280999999999</v>
      </c>
      <c r="BA715" s="66">
        <f>IFERROR(AVERAGE(Data!BF723), "  ")</f>
        <v>1571.2379999999998</v>
      </c>
      <c r="BB715" s="66">
        <f>IFERROR(AVERAGE(Data!BG723), "  ")</f>
        <v>8484.1040000000012</v>
      </c>
      <c r="BC715" s="66">
        <f>IFERROR(AVERAGE(Data!BH723), "  ")</f>
        <v>231.04999999999995</v>
      </c>
      <c r="BD715" s="66">
        <f>IFERROR(AVERAGE(Data!BI723), "  ")</f>
        <v>28039.672999999999</v>
      </c>
    </row>
    <row r="716" spans="1:56" x14ac:dyDescent="0.25">
      <c r="A716" s="59">
        <f t="shared" si="11"/>
        <v>42623</v>
      </c>
      <c r="B716" s="66">
        <f>IFERROR(AVERAGE(Data!B724),"  ")</f>
        <v>210400</v>
      </c>
      <c r="C716" s="66">
        <f>IFERROR(AVERAGE(Data!C724),"  ")</f>
        <v>30804</v>
      </c>
      <c r="D716" s="66">
        <f>IFERROR(AVERAGE(Data!D724),"  ")</f>
        <v>7000</v>
      </c>
      <c r="E716" s="66">
        <f>IFERROR(AVERAGE(Data!E724),"  ")</f>
        <v>248204</v>
      </c>
      <c r="F716" s="66">
        <f>IFERROR(AVERAGE(Data!F724),"  ")</f>
        <v>464074.5</v>
      </c>
      <c r="G716" s="66">
        <f>IFERROR(AVERAGE(Data!G724),"  ")</f>
        <v>240522.08333333334</v>
      </c>
      <c r="H716" s="67">
        <f>IFERROR(AVERAGE(Data!H724),"  ")</f>
        <v>-13.66817391304348</v>
      </c>
      <c r="I716" s="67">
        <f>IFERROR(AVERAGE(Data!I724),"  ")</f>
        <v>48.518573042445801</v>
      </c>
      <c r="J716" s="67">
        <f>IFERROR(AVERAGE(Data!J724),"  ")</f>
        <v>92.944653384218</v>
      </c>
      <c r="K716" s="66">
        <f>IFERROR(AVERAGE(Data!L724),"  ")</f>
        <v>15900</v>
      </c>
      <c r="L716" s="66">
        <f>IFERROR(AVERAGE(Data!M724),"  ")</f>
        <v>9631</v>
      </c>
      <c r="M716" s="66">
        <f>IFERROR(AVERAGE(Data!N724),"  ")</f>
        <v>2800</v>
      </c>
      <c r="N716" s="66">
        <f>IFERROR(AVERAGE(Data!O724),"  ")</f>
        <v>28331</v>
      </c>
      <c r="O716" s="66">
        <f>IFERROR(AVERAGE(Data!P724),"  ")</f>
        <v>40078</v>
      </c>
      <c r="P716" s="66">
        <f>IFERROR(AVERAGE(Data!Q724),"  ")</f>
        <v>84583</v>
      </c>
      <c r="Q716" s="67">
        <f>IFERROR(AVERAGE(Data!R724),"  ")</f>
        <v>-51.069084628670126</v>
      </c>
      <c r="R716" s="67">
        <f>IFERROR(AVERAGE(Data!S724),"  ")</f>
        <v>-43.010714463459202</v>
      </c>
      <c r="S716" s="67">
        <f>IFERROR(AVERAGE(Data!T724),"  ")</f>
        <v>-52.616956125935467</v>
      </c>
      <c r="T716" s="66">
        <f>IFERROR(AVERAGE(Data!V724), " ")</f>
        <v>192050</v>
      </c>
      <c r="U716" s="66">
        <f>IFERROR(AVERAGE(Data!W724), " ")</f>
        <v>40050</v>
      </c>
      <c r="V716" s="66">
        <f>IFERROR(AVERAGE(Data!X724), " ")</f>
        <v>1400</v>
      </c>
      <c r="W716" s="66">
        <f>IFERROR(AVERAGE(Data!Y724), " ")</f>
        <v>233500</v>
      </c>
      <c r="X716" s="66">
        <f>IFERROR(AVERAGE(Data!Z724), " ")</f>
        <v>340512</v>
      </c>
      <c r="Y716" s="66">
        <f>IFERROR(AVERAGE(Data!AA724), " ")</f>
        <v>44847.166666666664</v>
      </c>
      <c r="Z716" s="67">
        <f>IFERROR(AVERAGE(Data!AB724), " ")</f>
        <v>409.82532751091708</v>
      </c>
      <c r="AA716" s="67">
        <f>IFERROR(AVERAGE(Data!AC724), " ")</f>
        <v>479.47653245294578</v>
      </c>
      <c r="AB716" s="67">
        <f>IFERROR(AVERAGE(Data!AD724), " ")</f>
        <v>659.27204617162738</v>
      </c>
      <c r="AC716" s="66">
        <f>IFERROR(AVERAGE(Data!AF724), "  ")</f>
        <v>19200</v>
      </c>
      <c r="AD716" s="66">
        <f>IFERROR(AVERAGE(Data!AG724), "  ")</f>
        <v>0</v>
      </c>
      <c r="AE716" s="66">
        <f>IFERROR(AVERAGE(Data!AH724), "  ")</f>
        <v>0</v>
      </c>
      <c r="AF716" s="66">
        <f>IFERROR(AVERAGE(Data!AI724), "  ")</f>
        <v>19200</v>
      </c>
      <c r="AG716" s="66">
        <f>IFERROR(AVERAGE(Data!AJ724), "  ")</f>
        <v>17362.5</v>
      </c>
      <c r="AH716" s="66">
        <f>IFERROR(AVERAGE(Data!AK724), "  ")</f>
        <v>5841.666666666667</v>
      </c>
      <c r="AI716" s="67">
        <f>IFERROR(AVERAGE(Data!AL724), "  ")</f>
        <v>4.3478260869565188</v>
      </c>
      <c r="AJ716" s="67">
        <f>IFERROR(AVERAGE(Data!AM724), "  ")</f>
        <v>81.806282722513089</v>
      </c>
      <c r="AK716" s="67">
        <f>IFERROR(AVERAGE(Data!AN724), "  ")</f>
        <v>197.21825962910125</v>
      </c>
      <c r="AL716" s="66">
        <f>IFERROR(AVERAGE(Data!AP724),"  ")</f>
        <v>437550</v>
      </c>
      <c r="AM716" s="66">
        <f>IFERROR(AVERAGE(Data!AQ724),"  ")</f>
        <v>80485</v>
      </c>
      <c r="AN716" s="66">
        <f>IFERROR(AVERAGE(Data!AR724),"  ")</f>
        <v>11200</v>
      </c>
      <c r="AO716" s="66">
        <f>IFERROR(AVERAGE(Data!AS724),"  ")</f>
        <v>529235</v>
      </c>
      <c r="AP716" s="66">
        <f>IFERROR(AVERAGE(Data!AT724),"  ")</f>
        <v>862027</v>
      </c>
      <c r="AQ716" s="66">
        <f>IFERROR(AVERAGE(Data!AU724),"  ")</f>
        <v>375793.91666666674</v>
      </c>
      <c r="AR716" s="67">
        <f>IFERROR(AVERAGE(Data!AV724),"  ")</f>
        <v>29.207763671875007</v>
      </c>
      <c r="AS716" s="67">
        <f>IFERROR(AVERAGE(Data!AW724),"  ")</f>
        <v>91.091682341087974</v>
      </c>
      <c r="AT716" s="67">
        <f>IFERROR(AVERAGE(Data!AX724),"  ")</f>
        <v>129.38822630400034</v>
      </c>
      <c r="AU716" s="66">
        <f>IFERROR(AVERAGE(Data!AZ724), "  ")</f>
        <v>248.20400000000001</v>
      </c>
      <c r="AV716" s="66">
        <f>IFERROR(AVERAGE(Data!BA724), "  ")</f>
        <v>28.331</v>
      </c>
      <c r="AW716" s="66">
        <f>IFERROR(AVERAGE(Data!BB724), "  ")</f>
        <v>233.5</v>
      </c>
      <c r="AX716" s="66">
        <f>IFERROR(AVERAGE(Data!BC724), "  ")</f>
        <v>19.2</v>
      </c>
      <c r="AY716" s="66">
        <f>IFERROR(AVERAGE(Data!BD724), "  ")</f>
        <v>529.23500000000001</v>
      </c>
      <c r="AZ716" s="66">
        <f>IFERROR(AVERAGE(Data!BE724), "  ")</f>
        <v>18001.485000000001</v>
      </c>
      <c r="BA716" s="66">
        <f>IFERROR(AVERAGE(Data!BF724), "  ")</f>
        <v>1599.5689999999997</v>
      </c>
      <c r="BB716" s="66">
        <f>IFERROR(AVERAGE(Data!BG724), "  ")</f>
        <v>8717.6040000000012</v>
      </c>
      <c r="BC716" s="66">
        <f>IFERROR(AVERAGE(Data!BH724), "  ")</f>
        <v>250.24999999999994</v>
      </c>
      <c r="BD716" s="66">
        <f>IFERROR(AVERAGE(Data!BI724), "  ")</f>
        <v>28568.907999999999</v>
      </c>
    </row>
    <row r="717" spans="1:56" x14ac:dyDescent="0.25">
      <c r="A717" s="59">
        <f t="shared" si="11"/>
        <v>42630</v>
      </c>
      <c r="B717" s="66">
        <f>IFERROR(AVERAGE(Data!B725),"  ")</f>
        <v>172112</v>
      </c>
      <c r="C717" s="66">
        <f>IFERROR(AVERAGE(Data!C725),"  ")</f>
        <v>83450</v>
      </c>
      <c r="D717" s="66">
        <f>IFERROR(AVERAGE(Data!D725),"  ")</f>
        <v>5600</v>
      </c>
      <c r="E717" s="66">
        <f>IFERROR(AVERAGE(Data!E725),"  ")</f>
        <v>261162</v>
      </c>
      <c r="F717" s="66">
        <f>IFERROR(AVERAGE(Data!F725),"  ")</f>
        <v>358777.5</v>
      </c>
      <c r="G717" s="66">
        <f>IFERROR(AVERAGE(Data!G725),"  ")</f>
        <v>201856.66666666666</v>
      </c>
      <c r="H717" s="67">
        <f>IFERROR(AVERAGE(Data!H725),"  ")</f>
        <v>67.090211132437631</v>
      </c>
      <c r="I717" s="67">
        <f>IFERROR(AVERAGE(Data!I725),"  ")</f>
        <v>58.038534219602766</v>
      </c>
      <c r="J717" s="67">
        <f>IFERROR(AVERAGE(Data!J725),"  ")</f>
        <v>77.738742011658445</v>
      </c>
      <c r="K717" s="66">
        <f>IFERROR(AVERAGE(Data!L725),"  ")</f>
        <v>1500</v>
      </c>
      <c r="L717" s="66">
        <f>IFERROR(AVERAGE(Data!M725),"  ")</f>
        <v>7150</v>
      </c>
      <c r="M717" s="66">
        <f>IFERROR(AVERAGE(Data!N725),"  ")</f>
        <v>63000</v>
      </c>
      <c r="N717" s="66">
        <f>IFERROR(AVERAGE(Data!O725),"  ")</f>
        <v>71650</v>
      </c>
      <c r="O717" s="66">
        <f>IFERROR(AVERAGE(Data!P725),"  ")</f>
        <v>43027</v>
      </c>
      <c r="P717" s="66">
        <f>IFERROR(AVERAGE(Data!Q725),"  ")</f>
        <v>72253.833333333328</v>
      </c>
      <c r="Q717" s="67">
        <f>IFERROR(AVERAGE(Data!R725),"  ")</f>
        <v>66.821885913853322</v>
      </c>
      <c r="R717" s="67">
        <f>IFERROR(AVERAGE(Data!S725),"  ")</f>
        <v>-24.031568911331615</v>
      </c>
      <c r="S717" s="67">
        <f>IFERROR(AVERAGE(Data!T725),"  ")</f>
        <v>-40.450218327516637</v>
      </c>
      <c r="T717" s="66">
        <f>IFERROR(AVERAGE(Data!V725), " ")</f>
        <v>137844</v>
      </c>
      <c r="U717" s="66">
        <f>IFERROR(AVERAGE(Data!W725), " ")</f>
        <v>24950</v>
      </c>
      <c r="V717" s="66">
        <f>IFERROR(AVERAGE(Data!X725), " ")</f>
        <v>22400</v>
      </c>
      <c r="W717" s="66">
        <f>IFERROR(AVERAGE(Data!Y725), " ")</f>
        <v>185194</v>
      </c>
      <c r="X717" s="66">
        <f>IFERROR(AVERAGE(Data!Z725), " ")</f>
        <v>285823</v>
      </c>
      <c r="Y717" s="66">
        <f>IFERROR(AVERAGE(Data!AA725), " ")</f>
        <v>46759.666666666664</v>
      </c>
      <c r="Z717" s="67">
        <f>IFERROR(AVERAGE(Data!AB725), " ")</f>
        <v>98.174424826110226</v>
      </c>
      <c r="AA717" s="67">
        <f>IFERROR(AVERAGE(Data!AC725), " ")</f>
        <v>323.67999762829447</v>
      </c>
      <c r="AB717" s="67">
        <f>IFERROR(AVERAGE(Data!AD725), " ")</f>
        <v>511.25970387584749</v>
      </c>
      <c r="AC717" s="66">
        <f>IFERROR(AVERAGE(Data!AF725), "  ")</f>
        <v>6300</v>
      </c>
      <c r="AD717" s="66">
        <f>IFERROR(AVERAGE(Data!AG725), "  ")</f>
        <v>0</v>
      </c>
      <c r="AE717" s="66">
        <f>IFERROR(AVERAGE(Data!AH725), "  ")</f>
        <v>0</v>
      </c>
      <c r="AF717" s="66">
        <f>IFERROR(AVERAGE(Data!AI725), "  ")</f>
        <v>6300</v>
      </c>
      <c r="AG717" s="66">
        <f>IFERROR(AVERAGE(Data!AJ725), "  ")</f>
        <v>18475</v>
      </c>
      <c r="AH717" s="66">
        <f>IFERROR(AVERAGE(Data!AK725), "  ")</f>
        <v>6220.833333333333</v>
      </c>
      <c r="AI717" s="67">
        <f>IFERROR(AVERAGE(Data!AL725), "  ")</f>
        <v>125</v>
      </c>
      <c r="AJ717" s="67">
        <f>IFERROR(AVERAGE(Data!AM725), "  ")</f>
        <v>80.243902439024396</v>
      </c>
      <c r="AK717" s="67">
        <f>IFERROR(AVERAGE(Data!AN725), "  ")</f>
        <v>196.9859343603483</v>
      </c>
      <c r="AL717" s="66">
        <f>IFERROR(AVERAGE(Data!AP725),"  ")</f>
        <v>317756</v>
      </c>
      <c r="AM717" s="66">
        <f>IFERROR(AVERAGE(Data!AQ725),"  ")</f>
        <v>115550</v>
      </c>
      <c r="AN717" s="66">
        <f>IFERROR(AVERAGE(Data!AR725),"  ")</f>
        <v>91000</v>
      </c>
      <c r="AO717" s="66">
        <f>IFERROR(AVERAGE(Data!AS725),"  ")</f>
        <v>524306</v>
      </c>
      <c r="AP717" s="66">
        <f>IFERROR(AVERAGE(Data!AT725),"  ")</f>
        <v>706102.5</v>
      </c>
      <c r="AQ717" s="66">
        <f>IFERROR(AVERAGE(Data!AU725),"  ")</f>
        <v>327091</v>
      </c>
      <c r="AR717" s="67">
        <f>IFERROR(AVERAGE(Data!AV725),"  ")</f>
        <v>77.430118443316417</v>
      </c>
      <c r="AS717" s="67">
        <f>IFERROR(AVERAGE(Data!AW725),"  ")</f>
        <v>95.396533736983542</v>
      </c>
      <c r="AT717" s="67">
        <f>IFERROR(AVERAGE(Data!AX725),"  ")</f>
        <v>115.87341137481619</v>
      </c>
      <c r="AU717" s="66">
        <f>IFERROR(AVERAGE(Data!AZ725), "  ")</f>
        <v>261.16199999999998</v>
      </c>
      <c r="AV717" s="66">
        <f>IFERROR(AVERAGE(Data!BA725), "  ")</f>
        <v>71.650000000000006</v>
      </c>
      <c r="AW717" s="66">
        <f>IFERROR(AVERAGE(Data!BB725), "  ")</f>
        <v>185.19399999999999</v>
      </c>
      <c r="AX717" s="66">
        <f>IFERROR(AVERAGE(Data!BC725), "  ")</f>
        <v>6.3</v>
      </c>
      <c r="AY717" s="66">
        <f>IFERROR(AVERAGE(Data!BD725), "  ")</f>
        <v>524.30600000000004</v>
      </c>
      <c r="AZ717" s="66">
        <f>IFERROR(AVERAGE(Data!BE725), "  ")</f>
        <v>18262.647000000001</v>
      </c>
      <c r="BA717" s="66">
        <f>IFERROR(AVERAGE(Data!BF725), "  ")</f>
        <v>1671.2189999999998</v>
      </c>
      <c r="BB717" s="66">
        <f>IFERROR(AVERAGE(Data!BG725), "  ")</f>
        <v>8902.7980000000007</v>
      </c>
      <c r="BC717" s="66">
        <f>IFERROR(AVERAGE(Data!BH725), "  ")</f>
        <v>256.54999999999995</v>
      </c>
      <c r="BD717" s="66">
        <f>IFERROR(AVERAGE(Data!BI725), "  ")</f>
        <v>29093.214</v>
      </c>
    </row>
    <row r="718" spans="1:56" x14ac:dyDescent="0.25">
      <c r="A718" s="59">
        <f t="shared" si="11"/>
        <v>42637</v>
      </c>
      <c r="B718" s="66">
        <f>IFERROR(AVERAGE(Data!B726),"  ")</f>
        <v>162300</v>
      </c>
      <c r="C718" s="66">
        <f>IFERROR(AVERAGE(Data!C726),"  ")</f>
        <v>114850</v>
      </c>
      <c r="D718" s="66">
        <f>IFERROR(AVERAGE(Data!D726),"  ")</f>
        <v>1400</v>
      </c>
      <c r="E718" s="66">
        <f>IFERROR(AVERAGE(Data!E726),"  ")</f>
        <v>278550</v>
      </c>
      <c r="F718" s="66">
        <f>IFERROR(AVERAGE(Data!F726),"  ")</f>
        <v>312516.5</v>
      </c>
      <c r="G718" s="66">
        <f>IFERROR(AVERAGE(Data!G726),"  ")</f>
        <v>192773.58333333334</v>
      </c>
      <c r="H718" s="67">
        <f>IFERROR(AVERAGE(Data!H726),"  ")</f>
        <v>22.387915429093663</v>
      </c>
      <c r="I718" s="67">
        <f>IFERROR(AVERAGE(Data!I726),"  ")</f>
        <v>36.814213917977099</v>
      </c>
      <c r="J718" s="67">
        <f>IFERROR(AVERAGE(Data!J726),"  ")</f>
        <v>62.115832779646915</v>
      </c>
      <c r="K718" s="66">
        <f>IFERROR(AVERAGE(Data!L726),"  ")</f>
        <v>7900</v>
      </c>
      <c r="L718" s="66">
        <f>IFERROR(AVERAGE(Data!M726),"  ")</f>
        <v>0</v>
      </c>
      <c r="M718" s="66">
        <f>IFERROR(AVERAGE(Data!N726),"  ")</f>
        <v>23800</v>
      </c>
      <c r="N718" s="66">
        <f>IFERROR(AVERAGE(Data!O726),"  ")</f>
        <v>31700</v>
      </c>
      <c r="O718" s="66">
        <f>IFERROR(AVERAGE(Data!P726),"  ")</f>
        <v>34545.25</v>
      </c>
      <c r="P718" s="66">
        <f>IFERROR(AVERAGE(Data!Q726),"  ")</f>
        <v>63005.5</v>
      </c>
      <c r="Q718" s="67">
        <f>IFERROR(AVERAGE(Data!R726),"  ")</f>
        <v>-22.728159126365057</v>
      </c>
      <c r="R718" s="67">
        <f>IFERROR(AVERAGE(Data!S726),"  ")</f>
        <v>-31.021934247177096</v>
      </c>
      <c r="S718" s="67">
        <f>IFERROR(AVERAGE(Data!T726),"  ")</f>
        <v>-45.171056495067894</v>
      </c>
      <c r="T718" s="66">
        <f>IFERROR(AVERAGE(Data!V726), " ")</f>
        <v>83800</v>
      </c>
      <c r="U718" s="66">
        <f>IFERROR(AVERAGE(Data!W726), " ")</f>
        <v>20950</v>
      </c>
      <c r="V718" s="66">
        <f>IFERROR(AVERAGE(Data!X726), " ")</f>
        <v>21400</v>
      </c>
      <c r="W718" s="66">
        <f>IFERROR(AVERAGE(Data!Y726), " ")</f>
        <v>126150</v>
      </c>
      <c r="X718" s="66">
        <f>IFERROR(AVERAGE(Data!Z726), " ")</f>
        <v>220535.5</v>
      </c>
      <c r="Y718" s="66">
        <f>IFERROR(AVERAGE(Data!AA726), " ")</f>
        <v>59445.666666666664</v>
      </c>
      <c r="Z718" s="67">
        <f>IFERROR(AVERAGE(Data!AB726), " ")</f>
        <v>-39.234104046242777</v>
      </c>
      <c r="AA718" s="67">
        <f>IFERROR(AVERAGE(Data!AC726), " ")</f>
        <v>100.28289378087764</v>
      </c>
      <c r="AB718" s="67">
        <f>IFERROR(AVERAGE(Data!AD726), " ")</f>
        <v>270.98667130208537</v>
      </c>
      <c r="AC718" s="66">
        <f>IFERROR(AVERAGE(Data!AF726), "  ")</f>
        <v>4800</v>
      </c>
      <c r="AD718" s="66">
        <f>IFERROR(AVERAGE(Data!AG726), "  ")</f>
        <v>1750</v>
      </c>
      <c r="AE718" s="66">
        <f>IFERROR(AVERAGE(Data!AH726), "  ")</f>
        <v>1400</v>
      </c>
      <c r="AF718" s="66">
        <f>IFERROR(AVERAGE(Data!AI726), "  ")</f>
        <v>7950</v>
      </c>
      <c r="AG718" s="66">
        <f>IFERROR(AVERAGE(Data!AJ726), "  ")</f>
        <v>19562.5</v>
      </c>
      <c r="AH718" s="66">
        <f>IFERROR(AVERAGE(Data!AK726), "  ")</f>
        <v>7087.5</v>
      </c>
      <c r="AI718" s="67">
        <f>IFERROR(AVERAGE(Data!AL726), "  ")</f>
        <v>-49.363057324840767</v>
      </c>
      <c r="AJ718" s="67">
        <f>IFERROR(AVERAGE(Data!AM726), "  ")</f>
        <v>54.035433070866134</v>
      </c>
      <c r="AK718" s="67">
        <f>IFERROR(AVERAGE(Data!AN726), "  ")</f>
        <v>176.01410934744268</v>
      </c>
      <c r="AL718" s="66">
        <f>IFERROR(AVERAGE(Data!AP726),"  ")</f>
        <v>258800</v>
      </c>
      <c r="AM718" s="66">
        <f>IFERROR(AVERAGE(Data!AQ726),"  ")</f>
        <v>137550</v>
      </c>
      <c r="AN718" s="66">
        <f>IFERROR(AVERAGE(Data!AR726),"  ")</f>
        <v>48000</v>
      </c>
      <c r="AO718" s="66">
        <f>IFERROR(AVERAGE(Data!AS726),"  ")</f>
        <v>444350</v>
      </c>
      <c r="AP718" s="66">
        <f>IFERROR(AVERAGE(Data!AT726),"  ")</f>
        <v>587159.75</v>
      </c>
      <c r="AQ718" s="66">
        <f>IFERROR(AVERAGE(Data!AU726),"  ")</f>
        <v>322312.25</v>
      </c>
      <c r="AR718" s="67">
        <f>IFERROR(AVERAGE(Data!AV726),"  ")</f>
        <v>-9.6702715888762452</v>
      </c>
      <c r="AS718" s="67">
        <f>IFERROR(AVERAGE(Data!AW726),"  ")</f>
        <v>46.308035408373669</v>
      </c>
      <c r="AT718" s="67">
        <f>IFERROR(AVERAGE(Data!AX726),"  ")</f>
        <v>82.171093403989445</v>
      </c>
      <c r="AU718" s="66">
        <f>IFERROR(AVERAGE(Data!AZ726), "  ")</f>
        <v>278.55</v>
      </c>
      <c r="AV718" s="66">
        <f>IFERROR(AVERAGE(Data!BA726), "  ")</f>
        <v>31.7</v>
      </c>
      <c r="AW718" s="66">
        <f>IFERROR(AVERAGE(Data!BB726), "  ")</f>
        <v>126.15</v>
      </c>
      <c r="AX718" s="66">
        <f>IFERROR(AVERAGE(Data!BC726), "  ")</f>
        <v>7.95</v>
      </c>
      <c r="AY718" s="66">
        <f>IFERROR(AVERAGE(Data!BD726), "  ")</f>
        <v>444.35</v>
      </c>
      <c r="AZ718" s="66">
        <f>IFERROR(AVERAGE(Data!BE726), "  ")</f>
        <v>18541.197</v>
      </c>
      <c r="BA718" s="66">
        <f>IFERROR(AVERAGE(Data!BF726), "  ")</f>
        <v>1702.9189999999999</v>
      </c>
      <c r="BB718" s="66">
        <f>IFERROR(AVERAGE(Data!BG726), "  ")</f>
        <v>9028.9480000000003</v>
      </c>
      <c r="BC718" s="66">
        <f>IFERROR(AVERAGE(Data!BH726), "  ")</f>
        <v>264.49999999999994</v>
      </c>
      <c r="BD718" s="66">
        <f>IFERROR(AVERAGE(Data!BI726), "  ")</f>
        <v>29537.563999999998</v>
      </c>
    </row>
    <row r="719" spans="1:56" x14ac:dyDescent="0.25">
      <c r="A719" s="59">
        <f t="shared" si="11"/>
        <v>42644</v>
      </c>
      <c r="B719" s="66">
        <f>IFERROR(AVERAGE(Data!B727),"  ")</f>
        <v>231920</v>
      </c>
      <c r="C719" s="66">
        <f>IFERROR(AVERAGE(Data!C727),"  ")</f>
        <v>111581</v>
      </c>
      <c r="D719" s="66">
        <f>IFERROR(AVERAGE(Data!D727),"  ")</f>
        <v>4200</v>
      </c>
      <c r="E719" s="66">
        <f>IFERROR(AVERAGE(Data!E727),"  ")</f>
        <v>347701</v>
      </c>
      <c r="F719" s="66">
        <f>IFERROR(AVERAGE(Data!F727),"  ")</f>
        <v>283904.25</v>
      </c>
      <c r="G719" s="66">
        <f>IFERROR(AVERAGE(Data!G727),"  ")</f>
        <v>222744.41666666666</v>
      </c>
      <c r="H719" s="67">
        <f>IFERROR(AVERAGE(Data!H727),"  ")</f>
        <v>7.1827990135635122</v>
      </c>
      <c r="I719" s="67">
        <f>IFERROR(AVERAGE(Data!I727),"  ")</f>
        <v>14.041128905920486</v>
      </c>
      <c r="J719" s="67">
        <f>IFERROR(AVERAGE(Data!J727),"  ")</f>
        <v>27.457403533870849</v>
      </c>
      <c r="K719" s="66">
        <f>IFERROR(AVERAGE(Data!L727),"  ")</f>
        <v>7900</v>
      </c>
      <c r="L719" s="66">
        <f>IFERROR(AVERAGE(Data!M727),"  ")</f>
        <v>0</v>
      </c>
      <c r="M719" s="66">
        <f>IFERROR(AVERAGE(Data!N727),"  ")</f>
        <v>11200</v>
      </c>
      <c r="N719" s="66">
        <f>IFERROR(AVERAGE(Data!O727),"  ")</f>
        <v>19100</v>
      </c>
      <c r="O719" s="66">
        <f>IFERROR(AVERAGE(Data!P727),"  ")</f>
        <v>37695.25</v>
      </c>
      <c r="P719" s="66">
        <f>IFERROR(AVERAGE(Data!Q727),"  ")</f>
        <v>52656.166666666664</v>
      </c>
      <c r="Q719" s="67">
        <f>IFERROR(AVERAGE(Data!R727),"  ")</f>
        <v>-24.950884086444002</v>
      </c>
      <c r="R719" s="67">
        <f>IFERROR(AVERAGE(Data!S727),"  ")</f>
        <v>-9.8868064354187055</v>
      </c>
      <c r="S719" s="67">
        <f>IFERROR(AVERAGE(Data!T727),"  ")</f>
        <v>-28.412468308555184</v>
      </c>
      <c r="T719" s="66">
        <f>IFERROR(AVERAGE(Data!V727), " ")</f>
        <v>196144</v>
      </c>
      <c r="U719" s="66">
        <f>IFERROR(AVERAGE(Data!W727), " ")</f>
        <v>60172</v>
      </c>
      <c r="V719" s="66">
        <f>IFERROR(AVERAGE(Data!X727), " ")</f>
        <v>61600</v>
      </c>
      <c r="W719" s="66">
        <f>IFERROR(AVERAGE(Data!Y727), " ")</f>
        <v>317916</v>
      </c>
      <c r="X719" s="66">
        <f>IFERROR(AVERAGE(Data!Z727), " ")</f>
        <v>215690</v>
      </c>
      <c r="Y719" s="66">
        <f>IFERROR(AVERAGE(Data!AA727), " ")</f>
        <v>108033.33333333333</v>
      </c>
      <c r="Z719" s="67">
        <f>IFERROR(AVERAGE(Data!AB727), " ")</f>
        <v>-39.662934143101161</v>
      </c>
      <c r="AA719" s="67">
        <f>IFERROR(AVERAGE(Data!AC727), " ")</f>
        <v>-1.2577968526466421</v>
      </c>
      <c r="AB719" s="67">
        <f>IFERROR(AVERAGE(Data!AD727), " ")</f>
        <v>99.651342178340016</v>
      </c>
      <c r="AC719" s="66">
        <f>IFERROR(AVERAGE(Data!AF727), "  ")</f>
        <v>6400</v>
      </c>
      <c r="AD719" s="66">
        <f>IFERROR(AVERAGE(Data!AG727), "  ")</f>
        <v>0</v>
      </c>
      <c r="AE719" s="66">
        <f>IFERROR(AVERAGE(Data!AH727), "  ")</f>
        <v>4200</v>
      </c>
      <c r="AF719" s="66">
        <f>IFERROR(AVERAGE(Data!AI727), "  ")</f>
        <v>10600</v>
      </c>
      <c r="AG719" s="66">
        <f>IFERROR(AVERAGE(Data!AJ727), "  ")</f>
        <v>11012.5</v>
      </c>
      <c r="AH719" s="66">
        <f>IFERROR(AVERAGE(Data!AK727), "  ")</f>
        <v>7208.333333333333</v>
      </c>
      <c r="AI719" s="67">
        <f>IFERROR(AVERAGE(Data!AL727), "  ")</f>
        <v>89.285714285714278</v>
      </c>
      <c r="AJ719" s="67">
        <f>IFERROR(AVERAGE(Data!AM727), "  ")</f>
        <v>3.6470588235294032</v>
      </c>
      <c r="AK719" s="67">
        <f>IFERROR(AVERAGE(Data!AN727), "  ")</f>
        <v>52.774566473988436</v>
      </c>
      <c r="AL719" s="66">
        <f>IFERROR(AVERAGE(Data!AP727),"  ")</f>
        <v>442364</v>
      </c>
      <c r="AM719" s="66">
        <f>IFERROR(AVERAGE(Data!AQ727),"  ")</f>
        <v>171753</v>
      </c>
      <c r="AN719" s="66">
        <f>IFERROR(AVERAGE(Data!AR727),"  ")</f>
        <v>81200</v>
      </c>
      <c r="AO719" s="66">
        <f>IFERROR(AVERAGE(Data!AS727),"  ")</f>
        <v>695317</v>
      </c>
      <c r="AP719" s="66">
        <f>IFERROR(AVERAGE(Data!AT727),"  ")</f>
        <v>548302</v>
      </c>
      <c r="AQ719" s="66">
        <f>IFERROR(AVERAGE(Data!AU727),"  ")</f>
        <v>390642.24999999994</v>
      </c>
      <c r="AR719" s="67">
        <f>IFERROR(AVERAGE(Data!AV727),"  ")</f>
        <v>-21.197143990479972</v>
      </c>
      <c r="AS719" s="67">
        <f>IFERROR(AVERAGE(Data!AW727),"  ")</f>
        <v>5.4746389531444617</v>
      </c>
      <c r="AT719" s="67">
        <f>IFERROR(AVERAGE(Data!AX727),"  ")</f>
        <v>40.3591137415372</v>
      </c>
      <c r="AU719" s="66">
        <f>IFERROR(AVERAGE(Data!AZ727), "  ")</f>
        <v>347.70100000000002</v>
      </c>
      <c r="AV719" s="66">
        <f>IFERROR(AVERAGE(Data!BA727), "  ")</f>
        <v>19.100000000000001</v>
      </c>
      <c r="AW719" s="66">
        <f>IFERROR(AVERAGE(Data!BB727), "  ")</f>
        <v>317.916</v>
      </c>
      <c r="AX719" s="66">
        <f>IFERROR(AVERAGE(Data!BC727), "  ")</f>
        <v>10.6</v>
      </c>
      <c r="AY719" s="66">
        <f>IFERROR(AVERAGE(Data!BD727), "  ")</f>
        <v>695.31700000000001</v>
      </c>
      <c r="AZ719" s="66">
        <f>IFERROR(AVERAGE(Data!BE727), "  ")</f>
        <v>18888.898000000001</v>
      </c>
      <c r="BA719" s="66">
        <f>IFERROR(AVERAGE(Data!BF727), "  ")</f>
        <v>1722.0189999999998</v>
      </c>
      <c r="BB719" s="66">
        <f>IFERROR(AVERAGE(Data!BG727), "  ")</f>
        <v>9346.8639999999996</v>
      </c>
      <c r="BC719" s="66">
        <f>IFERROR(AVERAGE(Data!BH727), "  ")</f>
        <v>275.09999999999997</v>
      </c>
      <c r="BD719" s="66">
        <f>IFERROR(AVERAGE(Data!BI727), "  ")</f>
        <v>30232.880999999998</v>
      </c>
    </row>
    <row r="720" spans="1:56" x14ac:dyDescent="0.25">
      <c r="A720" s="59">
        <f t="shared" si="11"/>
        <v>42651</v>
      </c>
      <c r="B720" s="66">
        <f>IFERROR(AVERAGE(Data!B728),"  ")</f>
        <v>177000</v>
      </c>
      <c r="C720" s="66">
        <f>IFERROR(AVERAGE(Data!C728),"  ")</f>
        <v>142750</v>
      </c>
      <c r="D720" s="66">
        <f>IFERROR(AVERAGE(Data!D728),"  ")</f>
        <v>1400</v>
      </c>
      <c r="E720" s="66">
        <f>IFERROR(AVERAGE(Data!E728),"  ")</f>
        <v>321150</v>
      </c>
      <c r="F720" s="66">
        <f>IFERROR(AVERAGE(Data!F728),"  ")</f>
        <v>302140.75</v>
      </c>
      <c r="G720" s="66">
        <f>IFERROR(AVERAGE(Data!G728),"  ")</f>
        <v>239133.08333333334</v>
      </c>
      <c r="H720" s="67">
        <f>IFERROR(AVERAGE(Data!H728),"  ")</f>
        <v>31.113742140932477</v>
      </c>
      <c r="I720" s="67">
        <f>IFERROR(AVERAGE(Data!I728),"  ")</f>
        <v>26.785287169179519</v>
      </c>
      <c r="J720" s="67">
        <f>IFERROR(AVERAGE(Data!J728),"  ")</f>
        <v>26.34836877791551</v>
      </c>
      <c r="K720" s="66">
        <f>IFERROR(AVERAGE(Data!L728),"  ")</f>
        <v>1600</v>
      </c>
      <c r="L720" s="66">
        <f>IFERROR(AVERAGE(Data!M728),"  ")</f>
        <v>5700</v>
      </c>
      <c r="M720" s="66">
        <f>IFERROR(AVERAGE(Data!N728),"  ")</f>
        <v>19600</v>
      </c>
      <c r="N720" s="66">
        <f>IFERROR(AVERAGE(Data!O728),"  ")</f>
        <v>26900</v>
      </c>
      <c r="O720" s="66">
        <f>IFERROR(AVERAGE(Data!P728),"  ")</f>
        <v>37337.5</v>
      </c>
      <c r="P720" s="66">
        <f>IFERROR(AVERAGE(Data!Q728),"  ")</f>
        <v>43380.333333333336</v>
      </c>
      <c r="Q720" s="67">
        <f>IFERROR(AVERAGE(Data!R728),"  ")</f>
        <v>72.435897435897445</v>
      </c>
      <c r="R720" s="67">
        <f>IFERROR(AVERAGE(Data!S728),"  ")</f>
        <v>19.457064243665222</v>
      </c>
      <c r="S720" s="67">
        <f>IFERROR(AVERAGE(Data!T728),"  ")</f>
        <v>-13.929891425453933</v>
      </c>
      <c r="T720" s="66">
        <f>IFERROR(AVERAGE(Data!V728), " ")</f>
        <v>205400</v>
      </c>
      <c r="U720" s="66">
        <f>IFERROR(AVERAGE(Data!W728), " ")</f>
        <v>28250</v>
      </c>
      <c r="V720" s="66">
        <f>IFERROR(AVERAGE(Data!X728), " ")</f>
        <v>39200</v>
      </c>
      <c r="W720" s="66">
        <f>IFERROR(AVERAGE(Data!Y728), " ")</f>
        <v>272850</v>
      </c>
      <c r="X720" s="66">
        <f>IFERROR(AVERAGE(Data!Z728), " ")</f>
        <v>225527.5</v>
      </c>
      <c r="Y720" s="66">
        <f>IFERROR(AVERAGE(Data!AA728), " ")</f>
        <v>177250.66666666666</v>
      </c>
      <c r="Z720" s="67">
        <f>IFERROR(AVERAGE(Data!AB728), " ")</f>
        <v>-36.295843178273579</v>
      </c>
      <c r="AA720" s="67">
        <f>IFERROR(AVERAGE(Data!AC728), " ")</f>
        <v>-28.190706049235114</v>
      </c>
      <c r="AB720" s="67">
        <f>IFERROR(AVERAGE(Data!AD728), " ")</f>
        <v>27.236474898072792</v>
      </c>
      <c r="AC720" s="66">
        <f>IFERROR(AVERAGE(Data!AF728), "  ")</f>
        <v>0</v>
      </c>
      <c r="AD720" s="66">
        <f>IFERROR(AVERAGE(Data!AG728), "  ")</f>
        <v>0</v>
      </c>
      <c r="AE720" s="66">
        <f>IFERROR(AVERAGE(Data!AH728), "  ")</f>
        <v>9800</v>
      </c>
      <c r="AF720" s="66">
        <f>IFERROR(AVERAGE(Data!AI728), "  ")</f>
        <v>9800</v>
      </c>
      <c r="AG720" s="66">
        <f>IFERROR(AVERAGE(Data!AJ728), "  ")</f>
        <v>8662.5</v>
      </c>
      <c r="AH720" s="66">
        <f>IFERROR(AVERAGE(Data!AK728), "  ")</f>
        <v>6911.333333333333</v>
      </c>
      <c r="AI720" s="67">
        <f>IFERROR(AVERAGE(Data!AL728), "  ")</f>
        <v>15.294117647058814</v>
      </c>
      <c r="AJ720" s="67">
        <f>IFERROR(AVERAGE(Data!AM728), "  ")</f>
        <v>6.2883435582822056</v>
      </c>
      <c r="AK720" s="67">
        <f>IFERROR(AVERAGE(Data!AN728), "  ")</f>
        <v>25.337609723160035</v>
      </c>
      <c r="AL720" s="66">
        <f>IFERROR(AVERAGE(Data!AP728),"  ")</f>
        <v>384000</v>
      </c>
      <c r="AM720" s="66">
        <f>IFERROR(AVERAGE(Data!AQ728),"  ")</f>
        <v>176700</v>
      </c>
      <c r="AN720" s="66">
        <f>IFERROR(AVERAGE(Data!AR728),"  ")</f>
        <v>70000</v>
      </c>
      <c r="AO720" s="66">
        <f>IFERROR(AVERAGE(Data!AS728),"  ")</f>
        <v>630700</v>
      </c>
      <c r="AP720" s="66">
        <f>IFERROR(AVERAGE(Data!AT728),"  ")</f>
        <v>573668.25</v>
      </c>
      <c r="AQ720" s="66">
        <f>IFERROR(AVERAGE(Data!AU728),"  ")</f>
        <v>466675.41666666669</v>
      </c>
      <c r="AR720" s="67">
        <f>IFERROR(AVERAGE(Data!AV728),"  ")</f>
        <v>-9.5573515662194524</v>
      </c>
      <c r="AS720" s="67">
        <f>IFERROR(AVERAGE(Data!AW728),"  ")</f>
        <v>-3.0604726929540527</v>
      </c>
      <c r="AT720" s="67">
        <f>IFERROR(AVERAGE(Data!AX728),"  ")</f>
        <v>22.926605840426205</v>
      </c>
      <c r="AU720" s="66">
        <f>IFERROR(AVERAGE(Data!AZ728), "  ")</f>
        <v>321.14999999999998</v>
      </c>
      <c r="AV720" s="66">
        <f>IFERROR(AVERAGE(Data!BA728), "  ")</f>
        <v>26.9</v>
      </c>
      <c r="AW720" s="66">
        <f>IFERROR(AVERAGE(Data!BB728), "  ")</f>
        <v>272.85000000000002</v>
      </c>
      <c r="AX720" s="66">
        <f>IFERROR(AVERAGE(Data!BC728), "  ")</f>
        <v>9.8000000000000007</v>
      </c>
      <c r="AY720" s="66">
        <f>IFERROR(AVERAGE(Data!BD728), "  ")</f>
        <v>630.70000000000005</v>
      </c>
      <c r="AZ720" s="66">
        <f>IFERROR(AVERAGE(Data!BE728), "  ")</f>
        <v>19210.048000000003</v>
      </c>
      <c r="BA720" s="66">
        <f>IFERROR(AVERAGE(Data!BF728), "  ")</f>
        <v>1748.9189999999999</v>
      </c>
      <c r="BB720" s="66">
        <f>IFERROR(AVERAGE(Data!BG728), "  ")</f>
        <v>9619.7139999999999</v>
      </c>
      <c r="BC720" s="66">
        <f>IFERROR(AVERAGE(Data!BH728), "  ")</f>
        <v>284.89999999999998</v>
      </c>
      <c r="BD720" s="66">
        <f>IFERROR(AVERAGE(Data!BI728), "  ")</f>
        <v>30863.580999999998</v>
      </c>
    </row>
    <row r="721" spans="1:56" x14ac:dyDescent="0.25">
      <c r="A721" s="59">
        <f t="shared" si="11"/>
        <v>42658</v>
      </c>
      <c r="B721" s="66">
        <f>IFERROR(AVERAGE(Data!B729),"  ")</f>
        <v>231620</v>
      </c>
      <c r="C721" s="66">
        <f>IFERROR(AVERAGE(Data!C729),"  ")</f>
        <v>88450</v>
      </c>
      <c r="D721" s="66">
        <f>IFERROR(AVERAGE(Data!D729),"  ")</f>
        <v>1400</v>
      </c>
      <c r="E721" s="66">
        <f>IFERROR(AVERAGE(Data!E729),"  ")</f>
        <v>321470</v>
      </c>
      <c r="F721" s="66">
        <f>IFERROR(AVERAGE(Data!F729),"  ")</f>
        <v>317217.75</v>
      </c>
      <c r="G721" s="66">
        <f>IFERROR(AVERAGE(Data!G729),"  ")</f>
        <v>251073.58333333334</v>
      </c>
      <c r="H721" s="67">
        <f>IFERROR(AVERAGE(Data!H729),"  ")</f>
        <v>117.87190782785495</v>
      </c>
      <c r="I721" s="67">
        <f>IFERROR(AVERAGE(Data!I729),"  ")</f>
        <v>34.345135872845134</v>
      </c>
      <c r="J721" s="67">
        <f>IFERROR(AVERAGE(Data!J729),"  ")</f>
        <v>26.344534454208812</v>
      </c>
      <c r="K721" s="66">
        <f>IFERROR(AVERAGE(Data!L729),"  ")</f>
        <v>4800</v>
      </c>
      <c r="L721" s="66">
        <f>IFERROR(AVERAGE(Data!M729),"  ")</f>
        <v>0</v>
      </c>
      <c r="M721" s="66">
        <f>IFERROR(AVERAGE(Data!N729),"  ")</f>
        <v>15400</v>
      </c>
      <c r="N721" s="66">
        <f>IFERROR(AVERAGE(Data!O729),"  ")</f>
        <v>20200</v>
      </c>
      <c r="O721" s="66">
        <f>IFERROR(AVERAGE(Data!P729),"  ")</f>
        <v>24475</v>
      </c>
      <c r="P721" s="66">
        <f>IFERROR(AVERAGE(Data!Q729),"  ")</f>
        <v>30522</v>
      </c>
      <c r="Q721" s="67">
        <f>IFERROR(AVERAGE(Data!R729),"  ")</f>
        <v>521.53846153846155</v>
      </c>
      <c r="R721" s="67">
        <f>IFERROR(AVERAGE(Data!S729),"  ")</f>
        <v>14.739112090384875</v>
      </c>
      <c r="S721" s="67">
        <f>IFERROR(AVERAGE(Data!T729),"  ")</f>
        <v>-19.8119389292969</v>
      </c>
      <c r="T721" s="66">
        <f>IFERROR(AVERAGE(Data!V729), " ")</f>
        <v>276700</v>
      </c>
      <c r="U721" s="66">
        <f>IFERROR(AVERAGE(Data!W729), " ")</f>
        <v>222650</v>
      </c>
      <c r="V721" s="66">
        <f>IFERROR(AVERAGE(Data!X729), " ")</f>
        <v>57400</v>
      </c>
      <c r="W721" s="66">
        <f>IFERROR(AVERAGE(Data!Y729), " ")</f>
        <v>556750</v>
      </c>
      <c r="X721" s="66">
        <f>IFERROR(AVERAGE(Data!Z729), " ")</f>
        <v>318416.5</v>
      </c>
      <c r="Y721" s="66">
        <f>IFERROR(AVERAGE(Data!AA729), " ")</f>
        <v>279679.83333333331</v>
      </c>
      <c r="Z721" s="67">
        <f>IFERROR(AVERAGE(Data!AB729), " ")</f>
        <v>-6.6482226693494351</v>
      </c>
      <c r="AA721" s="67">
        <f>IFERROR(AVERAGE(Data!AC729), " ")</f>
        <v>-27.600033651506816</v>
      </c>
      <c r="AB721" s="67">
        <f>IFERROR(AVERAGE(Data!AD729), " ")</f>
        <v>13.850361037829572</v>
      </c>
      <c r="AC721" s="66">
        <f>IFERROR(AVERAGE(Data!AF729), "  ")</f>
        <v>3200</v>
      </c>
      <c r="AD721" s="66">
        <f>IFERROR(AVERAGE(Data!AG729), "  ")</f>
        <v>1800</v>
      </c>
      <c r="AE721" s="66">
        <f>IFERROR(AVERAGE(Data!AH729), "  ")</f>
        <v>4200</v>
      </c>
      <c r="AF721" s="66">
        <f>IFERROR(AVERAGE(Data!AI729), "  ")</f>
        <v>9200</v>
      </c>
      <c r="AG721" s="66">
        <f>IFERROR(AVERAGE(Data!AJ729), "  ")</f>
        <v>9387.5</v>
      </c>
      <c r="AH721" s="66">
        <f>IFERROR(AVERAGE(Data!AK729), "  ")</f>
        <v>9128</v>
      </c>
      <c r="AI721" s="67">
        <f>IFERROR(AVERAGE(Data!AL729), "  ")</f>
        <v>-40.259740259740262</v>
      </c>
      <c r="AJ721" s="67">
        <f>IFERROR(AVERAGE(Data!AM729), "  ")</f>
        <v>-16.924778761061944</v>
      </c>
      <c r="AK721" s="67">
        <f>IFERROR(AVERAGE(Data!AN729), "  ")</f>
        <v>2.8429009640666081</v>
      </c>
      <c r="AL721" s="66">
        <f>IFERROR(AVERAGE(Data!AP729),"  ")</f>
        <v>516320</v>
      </c>
      <c r="AM721" s="66">
        <f>IFERROR(AVERAGE(Data!AQ729),"  ")</f>
        <v>312900</v>
      </c>
      <c r="AN721" s="66">
        <f>IFERROR(AVERAGE(Data!AR729),"  ")</f>
        <v>78400</v>
      </c>
      <c r="AO721" s="66">
        <f>IFERROR(AVERAGE(Data!AS729),"  ")</f>
        <v>907620</v>
      </c>
      <c r="AP721" s="66">
        <f>IFERROR(AVERAGE(Data!AT729),"  ")</f>
        <v>669496.75</v>
      </c>
      <c r="AQ721" s="66">
        <f>IFERROR(AVERAGE(Data!AU729),"  ")</f>
        <v>570403.41666666674</v>
      </c>
      <c r="AR721" s="67">
        <f>IFERROR(AVERAGE(Data!AV729),"  ")</f>
        <v>19.016522423288752</v>
      </c>
      <c r="AS721" s="67">
        <f>IFERROR(AVERAGE(Data!AW729),"  ")</f>
        <v>-5.5123141550861625</v>
      </c>
      <c r="AT721" s="67">
        <f>IFERROR(AVERAGE(Data!AX729),"  ")</f>
        <v>17.372499960188968</v>
      </c>
      <c r="AU721" s="66">
        <f>IFERROR(AVERAGE(Data!AZ729), "  ")</f>
        <v>321.47000000000003</v>
      </c>
      <c r="AV721" s="66">
        <f>IFERROR(AVERAGE(Data!BA729), "  ")</f>
        <v>20.2</v>
      </c>
      <c r="AW721" s="66">
        <f>IFERROR(AVERAGE(Data!BB729), "  ")</f>
        <v>556.75</v>
      </c>
      <c r="AX721" s="66">
        <f>IFERROR(AVERAGE(Data!BC729), "  ")</f>
        <v>9.1999999999999993</v>
      </c>
      <c r="AY721" s="66">
        <f>IFERROR(AVERAGE(Data!BD729), "  ")</f>
        <v>907.62</v>
      </c>
      <c r="AZ721" s="66">
        <f>IFERROR(AVERAGE(Data!BE729), "  ")</f>
        <v>19531.518000000004</v>
      </c>
      <c r="BA721" s="66">
        <f>IFERROR(AVERAGE(Data!BF729), "  ")</f>
        <v>1769.1189999999999</v>
      </c>
      <c r="BB721" s="66">
        <f>IFERROR(AVERAGE(Data!BG729), "  ")</f>
        <v>10176.464</v>
      </c>
      <c r="BC721" s="66">
        <f>IFERROR(AVERAGE(Data!BH729), "  ")</f>
        <v>294.09999999999997</v>
      </c>
      <c r="BD721" s="66">
        <f>IFERROR(AVERAGE(Data!BI729), "  ")</f>
        <v>31771.200999999997</v>
      </c>
    </row>
    <row r="722" spans="1:56" x14ac:dyDescent="0.25">
      <c r="A722" s="59">
        <f t="shared" si="11"/>
        <v>42665</v>
      </c>
      <c r="B722" s="66">
        <f>IFERROR(AVERAGE(Data!B730),"  ")</f>
        <v>142944</v>
      </c>
      <c r="C722" s="66">
        <f>IFERROR(AVERAGE(Data!C730),"  ")</f>
        <v>38850</v>
      </c>
      <c r="D722" s="66">
        <f>IFERROR(AVERAGE(Data!D730),"  ")</f>
        <v>2800</v>
      </c>
      <c r="E722" s="66">
        <f>IFERROR(AVERAGE(Data!E730),"  ")</f>
        <v>184594</v>
      </c>
      <c r="F722" s="66">
        <f>IFERROR(AVERAGE(Data!F730),"  ")</f>
        <v>293728.75</v>
      </c>
      <c r="G722" s="66">
        <f>IFERROR(AVERAGE(Data!G730),"  ")</f>
        <v>244933.66666666666</v>
      </c>
      <c r="H722" s="67">
        <f>IFERROR(AVERAGE(Data!H730),"  ")</f>
        <v>4.8424472362950777</v>
      </c>
      <c r="I722" s="67">
        <f>IFERROR(AVERAGE(Data!I730),"  ")</f>
        <v>31.575617218279017</v>
      </c>
      <c r="J722" s="67">
        <f>IFERROR(AVERAGE(Data!J730),"  ")</f>
        <v>19.921754325320727</v>
      </c>
      <c r="K722" s="66">
        <f>IFERROR(AVERAGE(Data!L730),"  ")</f>
        <v>1500</v>
      </c>
      <c r="L722" s="66">
        <f>IFERROR(AVERAGE(Data!M730),"  ")</f>
        <v>0</v>
      </c>
      <c r="M722" s="66">
        <f>IFERROR(AVERAGE(Data!N730),"  ")</f>
        <v>23800</v>
      </c>
      <c r="N722" s="66">
        <f>IFERROR(AVERAGE(Data!O730),"  ")</f>
        <v>25300</v>
      </c>
      <c r="O722" s="66">
        <f>IFERROR(AVERAGE(Data!P730),"  ")</f>
        <v>22875</v>
      </c>
      <c r="P722" s="66">
        <f>IFERROR(AVERAGE(Data!Q730),"  ")</f>
        <v>22353.333333333332</v>
      </c>
      <c r="Q722" s="67">
        <f>IFERROR(AVERAGE(Data!R730),"  ")</f>
        <v>230.718954248366</v>
      </c>
      <c r="R722" s="67">
        <f>IFERROR(AVERAGE(Data!S730),"  ")</f>
        <v>76.13089509143407</v>
      </c>
      <c r="S722" s="67">
        <f>IFERROR(AVERAGE(Data!T730),"  ")</f>
        <v>2.333730987175664</v>
      </c>
      <c r="T722" s="66">
        <f>IFERROR(AVERAGE(Data!V730), " ")</f>
        <v>450136</v>
      </c>
      <c r="U722" s="66">
        <f>IFERROR(AVERAGE(Data!W730), " ")</f>
        <v>263100</v>
      </c>
      <c r="V722" s="66">
        <f>IFERROR(AVERAGE(Data!X730), " ")</f>
        <v>33600</v>
      </c>
      <c r="W722" s="66">
        <f>IFERROR(AVERAGE(Data!Y730), " ")</f>
        <v>746836</v>
      </c>
      <c r="X722" s="66">
        <f>IFERROR(AVERAGE(Data!Z730), " ")</f>
        <v>473588</v>
      </c>
      <c r="Y722" s="66">
        <f>IFERROR(AVERAGE(Data!AA730), " ")</f>
        <v>411703.25</v>
      </c>
      <c r="Z722" s="67">
        <f>IFERROR(AVERAGE(Data!AB730), " ")</f>
        <v>-1.71374125165491</v>
      </c>
      <c r="AA722" s="67">
        <f>IFERROR(AVERAGE(Data!AC730), " ")</f>
        <v>-18.045430908349935</v>
      </c>
      <c r="AB722" s="67">
        <f>IFERROR(AVERAGE(Data!AD730), " ")</f>
        <v>15.031397007431924</v>
      </c>
      <c r="AC722" s="66">
        <f>IFERROR(AVERAGE(Data!AF730), "  ")</f>
        <v>3000</v>
      </c>
      <c r="AD722" s="66">
        <f>IFERROR(AVERAGE(Data!AG730), "  ")</f>
        <v>0</v>
      </c>
      <c r="AE722" s="66">
        <f>IFERROR(AVERAGE(Data!AH730), "  ")</f>
        <v>0</v>
      </c>
      <c r="AF722" s="66">
        <f>IFERROR(AVERAGE(Data!AI730), "  ")</f>
        <v>3000</v>
      </c>
      <c r="AG722" s="66">
        <f>IFERROR(AVERAGE(Data!AJ730), "  ")</f>
        <v>8150</v>
      </c>
      <c r="AH722" s="66">
        <f>IFERROR(AVERAGE(Data!AK730), "  ")</f>
        <v>8957.1666666666661</v>
      </c>
      <c r="AI722" s="67">
        <f>IFERROR(AVERAGE(Data!AL730), "  ")</f>
        <v>-79.522184300341308</v>
      </c>
      <c r="AJ722" s="67">
        <f>IFERROR(AVERAGE(Data!AM730), "  ")</f>
        <v>-26.160815402038505</v>
      </c>
      <c r="AK722" s="67">
        <f>IFERROR(AVERAGE(Data!AN730), "  ")</f>
        <v>-9.0114061366131324</v>
      </c>
      <c r="AL722" s="66">
        <f>IFERROR(AVERAGE(Data!AP730),"  ")</f>
        <v>597580</v>
      </c>
      <c r="AM722" s="66">
        <f>IFERROR(AVERAGE(Data!AQ730),"  ")</f>
        <v>301950</v>
      </c>
      <c r="AN722" s="66">
        <f>IFERROR(AVERAGE(Data!AR730),"  ")</f>
        <v>60200</v>
      </c>
      <c r="AO722" s="66">
        <f>IFERROR(AVERAGE(Data!AS730),"  ")</f>
        <v>959730</v>
      </c>
      <c r="AP722" s="66">
        <f>IFERROR(AVERAGE(Data!AT730),"  ")</f>
        <v>798341.75</v>
      </c>
      <c r="AQ722" s="66">
        <f>IFERROR(AVERAGE(Data!AU730),"  ")</f>
        <v>687947.41666666663</v>
      </c>
      <c r="AR722" s="67">
        <f>IFERROR(AVERAGE(Data!AV730),"  ")</f>
        <v>0.15695670958626451</v>
      </c>
      <c r="AS722" s="67">
        <f>IFERROR(AVERAGE(Data!AW730),"  ")</f>
        <v>-3.2466662869289897</v>
      </c>
      <c r="AT722" s="67">
        <f>IFERROR(AVERAGE(Data!AX730),"  ")</f>
        <v>16.046914438349159</v>
      </c>
      <c r="AU722" s="66">
        <f>IFERROR(AVERAGE(Data!AZ730), "  ")</f>
        <v>184.59399999999999</v>
      </c>
      <c r="AV722" s="66">
        <f>IFERROR(AVERAGE(Data!BA730), "  ")</f>
        <v>25.3</v>
      </c>
      <c r="AW722" s="66">
        <f>IFERROR(AVERAGE(Data!BB730), "  ")</f>
        <v>746.83600000000001</v>
      </c>
      <c r="AX722" s="66">
        <f>IFERROR(AVERAGE(Data!BC730), "  ")</f>
        <v>3</v>
      </c>
      <c r="AY722" s="66">
        <f>IFERROR(AVERAGE(Data!BD730), "  ")</f>
        <v>959.73</v>
      </c>
      <c r="AZ722" s="66">
        <f>IFERROR(AVERAGE(Data!BE730), "  ")</f>
        <v>19716.112000000005</v>
      </c>
      <c r="BA722" s="66">
        <f>IFERROR(AVERAGE(Data!BF730), "  ")</f>
        <v>1794.4189999999999</v>
      </c>
      <c r="BB722" s="66">
        <f>IFERROR(AVERAGE(Data!BG730), "  ")</f>
        <v>10923.3</v>
      </c>
      <c r="BC722" s="66">
        <f>IFERROR(AVERAGE(Data!BH730), "  ")</f>
        <v>297.09999999999997</v>
      </c>
      <c r="BD722" s="66">
        <f>IFERROR(AVERAGE(Data!BI730), "  ")</f>
        <v>32730.930999999997</v>
      </c>
    </row>
    <row r="723" spans="1:56" x14ac:dyDescent="0.25">
      <c r="A723" s="59">
        <f t="shared" si="11"/>
        <v>42672</v>
      </c>
      <c r="B723" s="66">
        <f>IFERROR(AVERAGE(Data!B731),"  ")</f>
        <v>273969</v>
      </c>
      <c r="C723" s="66">
        <f>IFERROR(AVERAGE(Data!C731),"  ")</f>
        <v>36100</v>
      </c>
      <c r="D723" s="66">
        <f>IFERROR(AVERAGE(Data!D731),"  ")</f>
        <v>0</v>
      </c>
      <c r="E723" s="66">
        <f>IFERROR(AVERAGE(Data!E731),"  ")</f>
        <v>310069</v>
      </c>
      <c r="F723" s="66">
        <f>IFERROR(AVERAGE(Data!F731),"  ")</f>
        <v>284320.75</v>
      </c>
      <c r="G723" s="66">
        <f>IFERROR(AVERAGE(Data!G731),"  ")</f>
        <v>214710.66666666666</v>
      </c>
      <c r="H723" s="67">
        <f>IFERROR(AVERAGE(Data!H731),"  ")</f>
        <v>62.149625570012134</v>
      </c>
      <c r="I723" s="67">
        <f>IFERROR(AVERAGE(Data!I731),"  ")</f>
        <v>49.685436085614022</v>
      </c>
      <c r="J723" s="67">
        <f>IFERROR(AVERAGE(Data!J731),"  ")</f>
        <v>32.420412275744724</v>
      </c>
      <c r="K723" s="66">
        <f>IFERROR(AVERAGE(Data!L731),"  ")</f>
        <v>4700</v>
      </c>
      <c r="L723" s="66">
        <f>IFERROR(AVERAGE(Data!M731),"  ")</f>
        <v>0</v>
      </c>
      <c r="M723" s="66">
        <f>IFERROR(AVERAGE(Data!N731),"  ")</f>
        <v>32400</v>
      </c>
      <c r="N723" s="66">
        <f>IFERROR(AVERAGE(Data!O731),"  ")</f>
        <v>37100</v>
      </c>
      <c r="O723" s="66">
        <f>IFERROR(AVERAGE(Data!P731),"  ")</f>
        <v>27375</v>
      </c>
      <c r="P723" s="66">
        <f>IFERROR(AVERAGE(Data!Q731),"  ")</f>
        <v>15028.333333333334</v>
      </c>
      <c r="Q723" s="67">
        <f>IFERROR(AVERAGE(Data!R731),"  ")</f>
        <v>1136.6666666666667</v>
      </c>
      <c r="R723" s="67">
        <f>IFERROR(AVERAGE(Data!S731),"  ")</f>
        <v>271.18644067796606</v>
      </c>
      <c r="S723" s="67">
        <f>IFERROR(AVERAGE(Data!T731),"  ")</f>
        <v>82.15592769213707</v>
      </c>
      <c r="T723" s="66">
        <f>IFERROR(AVERAGE(Data!V731), " ")</f>
        <v>661048</v>
      </c>
      <c r="U723" s="66">
        <f>IFERROR(AVERAGE(Data!W731), " ")</f>
        <v>221390</v>
      </c>
      <c r="V723" s="66">
        <f>IFERROR(AVERAGE(Data!X731), " ")</f>
        <v>37800</v>
      </c>
      <c r="W723" s="66">
        <f>IFERROR(AVERAGE(Data!Y731), " ")</f>
        <v>920238</v>
      </c>
      <c r="X723" s="66">
        <f>IFERROR(AVERAGE(Data!Z731), " ")</f>
        <v>624168.5</v>
      </c>
      <c r="Y723" s="66">
        <f>IFERROR(AVERAGE(Data!AA731), " ")</f>
        <v>522727.5</v>
      </c>
      <c r="Z723" s="67">
        <f>IFERROR(AVERAGE(Data!AB731), " ")</f>
        <v>21.212336751427507</v>
      </c>
      <c r="AA723" s="67">
        <f>IFERROR(AVERAGE(Data!AC731), " ")</f>
        <v>-1.8510779904244101</v>
      </c>
      <c r="AB723" s="67">
        <f>IFERROR(AVERAGE(Data!AD731), " ")</f>
        <v>19.406095910393084</v>
      </c>
      <c r="AC723" s="66">
        <f>IFERROR(AVERAGE(Data!AF731), "  ")</f>
        <v>4800</v>
      </c>
      <c r="AD723" s="66">
        <f>IFERROR(AVERAGE(Data!AG731), "  ")</f>
        <v>0</v>
      </c>
      <c r="AE723" s="66">
        <f>IFERROR(AVERAGE(Data!AH731), "  ")</f>
        <v>0</v>
      </c>
      <c r="AF723" s="66">
        <f>IFERROR(AVERAGE(Data!AI731), "  ")</f>
        <v>4800</v>
      </c>
      <c r="AG723" s="66">
        <f>IFERROR(AVERAGE(Data!AJ731), "  ")</f>
        <v>6700</v>
      </c>
      <c r="AH723" s="66">
        <f>IFERROR(AVERAGE(Data!AK731), "  ")</f>
        <v>9803</v>
      </c>
      <c r="AI723" s="67">
        <f>IFERROR(AVERAGE(Data!AL731), "  ")</f>
        <v>-14.28571428571429</v>
      </c>
      <c r="AJ723" s="67">
        <f>IFERROR(AVERAGE(Data!AM731), "  ")</f>
        <v>-39.297848244620617</v>
      </c>
      <c r="AK723" s="67">
        <f>IFERROR(AVERAGE(Data!AN731), "  ")</f>
        <v>-31.653575436090996</v>
      </c>
      <c r="AL723" s="66">
        <f>IFERROR(AVERAGE(Data!AP731),"  ")</f>
        <v>944517</v>
      </c>
      <c r="AM723" s="66">
        <f>IFERROR(AVERAGE(Data!AQ731),"  ")</f>
        <v>257490</v>
      </c>
      <c r="AN723" s="66">
        <f>IFERROR(AVERAGE(Data!AR731),"  ")</f>
        <v>70200</v>
      </c>
      <c r="AO723" s="66">
        <f>IFERROR(AVERAGE(Data!AS731),"  ")</f>
        <v>1272207</v>
      </c>
      <c r="AP723" s="66">
        <f>IFERROR(AVERAGE(Data!AT731),"  ")</f>
        <v>942564.25</v>
      </c>
      <c r="AQ723" s="66">
        <f>IFERROR(AVERAGE(Data!AU731),"  ")</f>
        <v>762269.5</v>
      </c>
      <c r="AR723" s="67">
        <f>IFERROR(AVERAGE(Data!AV731),"  ")</f>
        <v>32.657121496028751</v>
      </c>
      <c r="AS723" s="67">
        <f>IFERROR(AVERAGE(Data!AW731),"  ")</f>
        <v>11.638778121357007</v>
      </c>
      <c r="AT723" s="67">
        <f>IFERROR(AVERAGE(Data!AX731),"  ")</f>
        <v>23.652363107798479</v>
      </c>
      <c r="AU723" s="66">
        <f>IFERROR(AVERAGE(Data!AZ731), "  ")</f>
        <v>310.06900000000002</v>
      </c>
      <c r="AV723" s="66">
        <f>IFERROR(AVERAGE(Data!BA731), "  ")</f>
        <v>37.1</v>
      </c>
      <c r="AW723" s="66">
        <f>IFERROR(AVERAGE(Data!BB731), "  ")</f>
        <v>920.23800000000006</v>
      </c>
      <c r="AX723" s="66">
        <f>IFERROR(AVERAGE(Data!BC731), "  ")</f>
        <v>4.8</v>
      </c>
      <c r="AY723" s="66">
        <f>IFERROR(AVERAGE(Data!BD731), "  ")</f>
        <v>1272.2070000000001</v>
      </c>
      <c r="AZ723" s="66">
        <f>IFERROR(AVERAGE(Data!BE731), "  ")</f>
        <v>20026.181000000004</v>
      </c>
      <c r="BA723" s="66">
        <f>IFERROR(AVERAGE(Data!BF731), "  ")</f>
        <v>1831.5189999999998</v>
      </c>
      <c r="BB723" s="66">
        <f>IFERROR(AVERAGE(Data!BG731), "  ")</f>
        <v>11843.537999999999</v>
      </c>
      <c r="BC723" s="66">
        <f>IFERROR(AVERAGE(Data!BH731), "  ")</f>
        <v>301.89999999999998</v>
      </c>
      <c r="BD723" s="66">
        <f>IFERROR(AVERAGE(Data!BI731), "  ")</f>
        <v>34003.137999999999</v>
      </c>
    </row>
    <row r="724" spans="1:56" x14ac:dyDescent="0.25">
      <c r="A724" s="59">
        <f t="shared" si="11"/>
        <v>42679</v>
      </c>
      <c r="B724" s="66">
        <f>IFERROR(AVERAGE(Data!B732),"  ")</f>
        <v>330076</v>
      </c>
      <c r="C724" s="66">
        <f>IFERROR(AVERAGE(Data!C732),"  ")</f>
        <v>54900</v>
      </c>
      <c r="D724" s="66">
        <f>IFERROR(AVERAGE(Data!D732),"  ")</f>
        <v>0</v>
      </c>
      <c r="E724" s="66">
        <f>IFERROR(AVERAGE(Data!E732),"  ")</f>
        <v>384976</v>
      </c>
      <c r="F724" s="66">
        <f>IFERROR(AVERAGE(Data!F732),"  ")</f>
        <v>300277.25</v>
      </c>
      <c r="G724" s="66">
        <f>IFERROR(AVERAGE(Data!G732),"  ")</f>
        <v>227522.08333333334</v>
      </c>
      <c r="H724" s="67">
        <f>IFERROR(AVERAGE(Data!H732),"  ")</f>
        <v>9.4767255034110534</v>
      </c>
      <c r="I724" s="67">
        <f>IFERROR(AVERAGE(Data!I732),"  ")</f>
        <v>38.617276769691159</v>
      </c>
      <c r="J724" s="67">
        <f>IFERROR(AVERAGE(Data!J732),"  ")</f>
        <v>31.977189027438712</v>
      </c>
      <c r="K724" s="66">
        <f>IFERROR(AVERAGE(Data!L732),"  ")</f>
        <v>4800</v>
      </c>
      <c r="L724" s="66">
        <f>IFERROR(AVERAGE(Data!M732),"  ")</f>
        <v>7050</v>
      </c>
      <c r="M724" s="66">
        <f>IFERROR(AVERAGE(Data!N732),"  ")</f>
        <v>14000</v>
      </c>
      <c r="N724" s="66">
        <f>IFERROR(AVERAGE(Data!O732),"  ")</f>
        <v>25850</v>
      </c>
      <c r="O724" s="66">
        <f>IFERROR(AVERAGE(Data!P732),"  ")</f>
        <v>27112.5</v>
      </c>
      <c r="P724" s="66">
        <f>IFERROR(AVERAGE(Data!Q732),"  ")</f>
        <v>12464.75</v>
      </c>
      <c r="Q724" s="67">
        <f>IFERROR(AVERAGE(Data!R732),"  ")</f>
        <v>64.649681528662413</v>
      </c>
      <c r="R724" s="67">
        <f>IFERROR(AVERAGE(Data!S732),"  ")</f>
        <v>266.38513513513516</v>
      </c>
      <c r="S724" s="67">
        <f>IFERROR(AVERAGE(Data!T732),"  ")</f>
        <v>117.51338775346478</v>
      </c>
      <c r="T724" s="66">
        <f>IFERROR(AVERAGE(Data!V732), " ")</f>
        <v>521400</v>
      </c>
      <c r="U724" s="66">
        <f>IFERROR(AVERAGE(Data!W732), " ")</f>
        <v>207200</v>
      </c>
      <c r="V724" s="66">
        <f>IFERROR(AVERAGE(Data!X732), " ")</f>
        <v>44800</v>
      </c>
      <c r="W724" s="66">
        <f>IFERROR(AVERAGE(Data!Y732), " ")</f>
        <v>773400</v>
      </c>
      <c r="X724" s="66">
        <f>IFERROR(AVERAGE(Data!Z732), " ")</f>
        <v>749306</v>
      </c>
      <c r="Y724" s="66">
        <f>IFERROR(AVERAGE(Data!AA732), " ")</f>
        <v>581915.66666666663</v>
      </c>
      <c r="Z724" s="67">
        <f>IFERROR(AVERAGE(Data!AB732), " ")</f>
        <v>97.141021850178944</v>
      </c>
      <c r="AA724" s="67">
        <f>IFERROR(AVERAGE(Data!AC732), " ")</f>
        <v>19.517928542632255</v>
      </c>
      <c r="AB724" s="67">
        <f>IFERROR(AVERAGE(Data!AD732), " ")</f>
        <v>28.765393840000876</v>
      </c>
      <c r="AC724" s="66">
        <f>IFERROR(AVERAGE(Data!AF732), "  ")</f>
        <v>3100</v>
      </c>
      <c r="AD724" s="66">
        <f>IFERROR(AVERAGE(Data!AG732), "  ")</f>
        <v>1800</v>
      </c>
      <c r="AE724" s="66">
        <f>IFERROR(AVERAGE(Data!AH732), "  ")</f>
        <v>0</v>
      </c>
      <c r="AF724" s="66">
        <f>IFERROR(AVERAGE(Data!AI732), "  ")</f>
        <v>4900</v>
      </c>
      <c r="AG724" s="66">
        <f>IFERROR(AVERAGE(Data!AJ732), "  ")</f>
        <v>5475</v>
      </c>
      <c r="AH724" s="66">
        <f>IFERROR(AVERAGE(Data!AK732), "  ")</f>
        <v>10975</v>
      </c>
      <c r="AI724" s="67">
        <f>IFERROR(AVERAGE(Data!AL732), "  ")</f>
        <v>-83.044982698961945</v>
      </c>
      <c r="AJ724" s="67">
        <f>IFERROR(AVERAGE(Data!AM732), "  ")</f>
        <v>-66.072811773818742</v>
      </c>
      <c r="AK724" s="67">
        <f>IFERROR(AVERAGE(Data!AN732), "  ")</f>
        <v>-50.113895216400905</v>
      </c>
      <c r="AL724" s="66">
        <f>IFERROR(AVERAGE(Data!AP732),"  ")</f>
        <v>859376</v>
      </c>
      <c r="AM724" s="66">
        <f>IFERROR(AVERAGE(Data!AQ732),"  ")</f>
        <v>270950</v>
      </c>
      <c r="AN724" s="66">
        <f>IFERROR(AVERAGE(Data!AR732),"  ")</f>
        <v>58800</v>
      </c>
      <c r="AO724" s="66">
        <f>IFERROR(AVERAGE(Data!AS732),"  ")</f>
        <v>1189126</v>
      </c>
      <c r="AP724" s="66">
        <f>IFERROR(AVERAGE(Data!AT732),"  ")</f>
        <v>1082170.75</v>
      </c>
      <c r="AQ724" s="66">
        <f>IFERROR(AVERAGE(Data!AU732),"  ")</f>
        <v>832877.5</v>
      </c>
      <c r="AR724" s="67">
        <f>IFERROR(AVERAGE(Data!AV732),"  ")</f>
        <v>50.797340465329796</v>
      </c>
      <c r="AS724" s="67">
        <f>IFERROR(AVERAGE(Data!AW732),"  ")</f>
        <v>24.803310110356236</v>
      </c>
      <c r="AT724" s="67">
        <f>IFERROR(AVERAGE(Data!AX732),"  ")</f>
        <v>29.931562564722913</v>
      </c>
      <c r="AU724" s="66">
        <f>IFERROR(AVERAGE(Data!AZ732), "  ")</f>
        <v>384.976</v>
      </c>
      <c r="AV724" s="66">
        <f>IFERROR(AVERAGE(Data!BA732), "  ")</f>
        <v>25.85</v>
      </c>
      <c r="AW724" s="66">
        <f>IFERROR(AVERAGE(Data!BB732), "  ")</f>
        <v>773.4</v>
      </c>
      <c r="AX724" s="66">
        <f>IFERROR(AVERAGE(Data!BC732), "  ")</f>
        <v>4.9000000000000004</v>
      </c>
      <c r="AY724" s="66">
        <f>IFERROR(AVERAGE(Data!BD732), "  ")</f>
        <v>1189.126</v>
      </c>
      <c r="AZ724" s="66">
        <f>IFERROR(AVERAGE(Data!BE732), "  ")</f>
        <v>20411.157000000003</v>
      </c>
      <c r="BA724" s="66">
        <f>IFERROR(AVERAGE(Data!BF732), "  ")</f>
        <v>1857.3689999999997</v>
      </c>
      <c r="BB724" s="66">
        <f>IFERROR(AVERAGE(Data!BG732), "  ")</f>
        <v>12616.937999999998</v>
      </c>
      <c r="BC724" s="66">
        <f>IFERROR(AVERAGE(Data!BH732), "  ")</f>
        <v>306.79999999999995</v>
      </c>
      <c r="BD724" s="66">
        <f>IFERROR(AVERAGE(Data!BI732), "  ")</f>
        <v>35192.263999999996</v>
      </c>
    </row>
    <row r="725" spans="1:56" x14ac:dyDescent="0.25">
      <c r="A725" s="59">
        <f t="shared" si="11"/>
        <v>42686</v>
      </c>
      <c r="B725" s="66">
        <f>IFERROR(AVERAGE(Data!B733),"  ")</f>
        <v>404100</v>
      </c>
      <c r="C725" s="66">
        <f>IFERROR(AVERAGE(Data!C733),"  ")</f>
        <v>59300</v>
      </c>
      <c r="D725" s="66">
        <f>IFERROR(AVERAGE(Data!D733),"  ")</f>
        <v>0</v>
      </c>
      <c r="E725" s="66">
        <f>IFERROR(AVERAGE(Data!E733),"  ")</f>
        <v>463400</v>
      </c>
      <c r="F725" s="66">
        <f>IFERROR(AVERAGE(Data!F733),"  ")</f>
        <v>335759.75</v>
      </c>
      <c r="G725" s="66">
        <f>IFERROR(AVERAGE(Data!G733),"  ")</f>
        <v>252586.5</v>
      </c>
      <c r="H725" s="67">
        <f>IFERROR(AVERAGE(Data!H733),"  ")</f>
        <v>57.272406396785328</v>
      </c>
      <c r="I725" s="67">
        <f>IFERROR(AVERAGE(Data!I733),"  ")</f>
        <v>32.503051033404986</v>
      </c>
      <c r="J725" s="67">
        <f>IFERROR(AVERAGE(Data!J733),"  ")</f>
        <v>32.928620492385782</v>
      </c>
      <c r="K725" s="66">
        <f>IFERROR(AVERAGE(Data!L733),"  ")</f>
        <v>1500</v>
      </c>
      <c r="L725" s="66">
        <f>IFERROR(AVERAGE(Data!M733),"  ")</f>
        <v>5150</v>
      </c>
      <c r="M725" s="66">
        <f>IFERROR(AVERAGE(Data!N733),"  ")</f>
        <v>8400</v>
      </c>
      <c r="N725" s="66">
        <f>IFERROR(AVERAGE(Data!O733),"  ")</f>
        <v>15050</v>
      </c>
      <c r="O725" s="66">
        <f>IFERROR(AVERAGE(Data!P733),"  ")</f>
        <v>25825</v>
      </c>
      <c r="P725" s="66">
        <f>IFERROR(AVERAGE(Data!Q733),"  ")</f>
        <v>11123.083333333334</v>
      </c>
      <c r="Q725" s="67">
        <f>IFERROR(AVERAGE(Data!R733),"  ")</f>
        <v>227.17391304347828</v>
      </c>
      <c r="R725" s="67">
        <f>IFERROR(AVERAGE(Data!S733),"  ")</f>
        <v>233.76413570274636</v>
      </c>
      <c r="S725" s="67">
        <f>IFERROR(AVERAGE(Data!T733),"  ")</f>
        <v>132.17483161893057</v>
      </c>
      <c r="T725" s="66">
        <f>IFERROR(AVERAGE(Data!V733), " ")</f>
        <v>515400</v>
      </c>
      <c r="U725" s="66">
        <f>IFERROR(AVERAGE(Data!W733), " ")</f>
        <v>227790</v>
      </c>
      <c r="V725" s="66">
        <f>IFERROR(AVERAGE(Data!X733), " ")</f>
        <v>88200</v>
      </c>
      <c r="W725" s="66">
        <f>IFERROR(AVERAGE(Data!Y733), " ")</f>
        <v>831390</v>
      </c>
      <c r="X725" s="66">
        <f>IFERROR(AVERAGE(Data!Z733), " ")</f>
        <v>817966</v>
      </c>
      <c r="Y725" s="66">
        <f>IFERROR(AVERAGE(Data!AA733), " ")</f>
        <v>603228.58333333337</v>
      </c>
      <c r="Z725" s="67">
        <f>IFERROR(AVERAGE(Data!AB733), " ")</f>
        <v>79.889909686130096</v>
      </c>
      <c r="AA725" s="67">
        <f>IFERROR(AVERAGE(Data!AC733), " ")</f>
        <v>37.848189635087358</v>
      </c>
      <c r="AB725" s="67">
        <f>IFERROR(AVERAGE(Data!AD733), " ")</f>
        <v>35.598017501104806</v>
      </c>
      <c r="AC725" s="66">
        <f>IFERROR(AVERAGE(Data!AF733), "  ")</f>
        <v>1600</v>
      </c>
      <c r="AD725" s="66">
        <f>IFERROR(AVERAGE(Data!AG733), "  ")</f>
        <v>1800</v>
      </c>
      <c r="AE725" s="66">
        <f>IFERROR(AVERAGE(Data!AH733), "  ")</f>
        <v>0</v>
      </c>
      <c r="AF725" s="66">
        <f>IFERROR(AVERAGE(Data!AI733), "  ")</f>
        <v>3400</v>
      </c>
      <c r="AG725" s="66">
        <f>IFERROR(AVERAGE(Data!AJ733), "  ")</f>
        <v>4025</v>
      </c>
      <c r="AH725" s="66">
        <f>IFERROR(AVERAGE(Data!AK733), "  ")</f>
        <v>9791.6666666666661</v>
      </c>
      <c r="AI725" s="67">
        <f>IFERROR(AVERAGE(Data!AL733), "  ")</f>
        <v>-59.036144578313255</v>
      </c>
      <c r="AJ725" s="67">
        <f>IFERROR(AVERAGE(Data!AM733), "  ")</f>
        <v>-71.975630983463887</v>
      </c>
      <c r="AK725" s="67">
        <f>IFERROR(AVERAGE(Data!AN733), "  ")</f>
        <v>-58.893617021276597</v>
      </c>
      <c r="AL725" s="66">
        <f>IFERROR(AVERAGE(Data!AP733),"  ")</f>
        <v>922600</v>
      </c>
      <c r="AM725" s="66">
        <f>IFERROR(AVERAGE(Data!AQ733),"  ")</f>
        <v>294040</v>
      </c>
      <c r="AN725" s="66">
        <f>IFERROR(AVERAGE(Data!AR733),"  ")</f>
        <v>96600</v>
      </c>
      <c r="AO725" s="66">
        <f>IFERROR(AVERAGE(Data!AS733),"  ")</f>
        <v>1313240</v>
      </c>
      <c r="AP725" s="66">
        <f>IFERROR(AVERAGE(Data!AT733),"  ")</f>
        <v>1183575.75</v>
      </c>
      <c r="AQ725" s="66">
        <f>IFERROR(AVERAGE(Data!AU733),"  ")</f>
        <v>876729.83333333337</v>
      </c>
      <c r="AR725" s="67">
        <f>IFERROR(AVERAGE(Data!AV733),"  ")</f>
        <v>70.614020272464842</v>
      </c>
      <c r="AS725" s="67">
        <f>IFERROR(AVERAGE(Data!AW733),"  ")</f>
        <v>36.218629856038717</v>
      </c>
      <c r="AT725" s="67">
        <f>IFERROR(AVERAGE(Data!AX733),"  ")</f>
        <v>34.998913576379188</v>
      </c>
      <c r="AU725" s="66">
        <f>IFERROR(AVERAGE(Data!AZ733), "  ")</f>
        <v>463.4</v>
      </c>
      <c r="AV725" s="66">
        <f>IFERROR(AVERAGE(Data!BA733), "  ")</f>
        <v>15.05</v>
      </c>
      <c r="AW725" s="66">
        <f>IFERROR(AVERAGE(Data!BB733), "  ")</f>
        <v>831.39</v>
      </c>
      <c r="AX725" s="66">
        <f>IFERROR(AVERAGE(Data!BC733), "  ")</f>
        <v>3.4</v>
      </c>
      <c r="AY725" s="66">
        <f>IFERROR(AVERAGE(Data!BD733), "  ")</f>
        <v>1313.24</v>
      </c>
      <c r="AZ725" s="66">
        <f>IFERROR(AVERAGE(Data!BE733), "  ")</f>
        <v>20874.557000000004</v>
      </c>
      <c r="BA725" s="66">
        <f>IFERROR(AVERAGE(Data!BF733), "  ")</f>
        <v>1872.4189999999996</v>
      </c>
      <c r="BB725" s="66">
        <f>IFERROR(AVERAGE(Data!BG733), "  ")</f>
        <v>13448.327999999998</v>
      </c>
      <c r="BC725" s="66">
        <f>IFERROR(AVERAGE(Data!BH733), "  ")</f>
        <v>310.19999999999993</v>
      </c>
      <c r="BD725" s="66">
        <f>IFERROR(AVERAGE(Data!BI733), "  ")</f>
        <v>36505.503999999994</v>
      </c>
    </row>
    <row r="726" spans="1:56" x14ac:dyDescent="0.25">
      <c r="A726" s="59">
        <f t="shared" si="11"/>
        <v>42693</v>
      </c>
      <c r="B726" s="66">
        <f>IFERROR(AVERAGE(Data!B734),"  ")</f>
        <v>527300</v>
      </c>
      <c r="C726" s="66">
        <f>IFERROR(AVERAGE(Data!C734),"  ")</f>
        <v>58050</v>
      </c>
      <c r="D726" s="66">
        <f>IFERROR(AVERAGE(Data!D734),"  ")</f>
        <v>0</v>
      </c>
      <c r="E726" s="66">
        <f>IFERROR(AVERAGE(Data!E734),"  ")</f>
        <v>585350</v>
      </c>
      <c r="F726" s="66">
        <f>IFERROR(AVERAGE(Data!F734),"  ")</f>
        <v>435948.75</v>
      </c>
      <c r="G726" s="66">
        <f>IFERROR(AVERAGE(Data!G734),"  ")</f>
        <v>300026.58333333331</v>
      </c>
      <c r="H726" s="67">
        <f>IFERROR(AVERAGE(Data!H734),"  ")</f>
        <v>57.596170414405101</v>
      </c>
      <c r="I726" s="67">
        <f>IFERROR(AVERAGE(Data!I734),"  ")</f>
        <v>44.240814527022287</v>
      </c>
      <c r="J726" s="67">
        <f>IFERROR(AVERAGE(Data!J734),"  ")</f>
        <v>45.303374506536784</v>
      </c>
      <c r="K726" s="66">
        <f>IFERROR(AVERAGE(Data!L734),"  ")</f>
        <v>4800</v>
      </c>
      <c r="L726" s="66">
        <f>IFERROR(AVERAGE(Data!M734),"  ")</f>
        <v>0</v>
      </c>
      <c r="M726" s="66">
        <f>IFERROR(AVERAGE(Data!N734),"  ")</f>
        <v>4200</v>
      </c>
      <c r="N726" s="66">
        <f>IFERROR(AVERAGE(Data!O734),"  ")</f>
        <v>9000</v>
      </c>
      <c r="O726" s="66">
        <f>IFERROR(AVERAGE(Data!P734),"  ")</f>
        <v>21750</v>
      </c>
      <c r="P726" s="66">
        <f>IFERROR(AVERAGE(Data!Q734),"  ")</f>
        <v>11002.25</v>
      </c>
      <c r="Q726" s="67">
        <f>IFERROR(AVERAGE(Data!R734),"  ")</f>
        <v>-20.704845814977979</v>
      </c>
      <c r="R726" s="67">
        <f>IFERROR(AVERAGE(Data!S734),"  ")</f>
        <v>151.08225108225105</v>
      </c>
      <c r="S726" s="67">
        <f>IFERROR(AVERAGE(Data!T734),"  ")</f>
        <v>97.686836783385218</v>
      </c>
      <c r="T726" s="66">
        <f>IFERROR(AVERAGE(Data!V734), " ")</f>
        <v>373320</v>
      </c>
      <c r="U726" s="66">
        <f>IFERROR(AVERAGE(Data!W734), " ")</f>
        <v>96000</v>
      </c>
      <c r="V726" s="66">
        <f>IFERROR(AVERAGE(Data!X734), " ")</f>
        <v>61600</v>
      </c>
      <c r="W726" s="66">
        <f>IFERROR(AVERAGE(Data!Y734), " ")</f>
        <v>530920</v>
      </c>
      <c r="X726" s="66">
        <f>IFERROR(AVERAGE(Data!Z734), " ")</f>
        <v>763987</v>
      </c>
      <c r="Y726" s="66">
        <f>IFERROR(AVERAGE(Data!AA734), " ")</f>
        <v>567371.25</v>
      </c>
      <c r="Z726" s="67">
        <f>IFERROR(AVERAGE(Data!AB734), " ")</f>
        <v>22.616300956366509</v>
      </c>
      <c r="AA726" s="67">
        <f>IFERROR(AVERAGE(Data!AC734), " ")</f>
        <v>49.313760650268577</v>
      </c>
      <c r="AB726" s="67">
        <f>IFERROR(AVERAGE(Data!AD734), " ")</f>
        <v>34.653809124096433</v>
      </c>
      <c r="AC726" s="66">
        <f>IFERROR(AVERAGE(Data!AF734), "  ")</f>
        <v>4700</v>
      </c>
      <c r="AD726" s="66">
        <f>IFERROR(AVERAGE(Data!AG734), "  ")</f>
        <v>0</v>
      </c>
      <c r="AE726" s="66">
        <f>IFERROR(AVERAGE(Data!AH734), "  ")</f>
        <v>0</v>
      </c>
      <c r="AF726" s="66">
        <f>IFERROR(AVERAGE(Data!AI734), "  ")</f>
        <v>4700</v>
      </c>
      <c r="AG726" s="66">
        <f>IFERROR(AVERAGE(Data!AJ734), "  ")</f>
        <v>4450</v>
      </c>
      <c r="AH726" s="66">
        <f>IFERROR(AVERAGE(Data!AK734), "  ")</f>
        <v>9329.1666666666661</v>
      </c>
      <c r="AI726" s="67">
        <f>IFERROR(AVERAGE(Data!AL734), "  ")</f>
        <v>-57.847533632286996</v>
      </c>
      <c r="AJ726" s="67">
        <f>IFERROR(AVERAGE(Data!AM734), "  ")</f>
        <v>-67.006487488415203</v>
      </c>
      <c r="AK726" s="67">
        <f>IFERROR(AVERAGE(Data!AN734), "  ")</f>
        <v>-52.300133988387664</v>
      </c>
      <c r="AL726" s="66">
        <f>IFERROR(AVERAGE(Data!AP734),"  ")</f>
        <v>910120</v>
      </c>
      <c r="AM726" s="66">
        <f>IFERROR(AVERAGE(Data!AQ734),"  ")</f>
        <v>154050</v>
      </c>
      <c r="AN726" s="66">
        <f>IFERROR(AVERAGE(Data!AR734),"  ")</f>
        <v>65800</v>
      </c>
      <c r="AO726" s="66">
        <f>IFERROR(AVERAGE(Data!AS734),"  ")</f>
        <v>1129970</v>
      </c>
      <c r="AP726" s="66">
        <f>IFERROR(AVERAGE(Data!AT734),"  ")</f>
        <v>1226135.75</v>
      </c>
      <c r="AQ726" s="66">
        <f>IFERROR(AVERAGE(Data!AU734),"  ")</f>
        <v>887729.24999999988</v>
      </c>
      <c r="AR726" s="67">
        <f>IFERROR(AVERAGE(Data!AV734),"  ")</f>
        <v>36.648539091589605</v>
      </c>
      <c r="AS726" s="67">
        <f>IFERROR(AVERAGE(Data!AW734),"  ")</f>
        <v>46.657789629774939</v>
      </c>
      <c r="AT726" s="67">
        <f>IFERROR(AVERAGE(Data!AX734),"  ")</f>
        <v>38.120462967734838</v>
      </c>
      <c r="AU726" s="66">
        <f>IFERROR(AVERAGE(Data!AZ734), "  ")</f>
        <v>585.35</v>
      </c>
      <c r="AV726" s="66">
        <f>IFERROR(AVERAGE(Data!BA734), "  ")</f>
        <v>9</v>
      </c>
      <c r="AW726" s="66">
        <f>IFERROR(AVERAGE(Data!BB734), "  ")</f>
        <v>530.91999999999996</v>
      </c>
      <c r="AX726" s="66">
        <f>IFERROR(AVERAGE(Data!BC734), "  ")</f>
        <v>4.7</v>
      </c>
      <c r="AY726" s="66">
        <f>IFERROR(AVERAGE(Data!BD734), "  ")</f>
        <v>1129.97</v>
      </c>
      <c r="AZ726" s="66">
        <f>IFERROR(AVERAGE(Data!BE734), "  ")</f>
        <v>21459.907000000003</v>
      </c>
      <c r="BA726" s="66">
        <f>IFERROR(AVERAGE(Data!BF734), "  ")</f>
        <v>1881.4189999999996</v>
      </c>
      <c r="BB726" s="66">
        <f>IFERROR(AVERAGE(Data!BG734), "  ")</f>
        <v>13979.247999999998</v>
      </c>
      <c r="BC726" s="66">
        <f>IFERROR(AVERAGE(Data!BH734), "  ")</f>
        <v>314.89999999999992</v>
      </c>
      <c r="BD726" s="66">
        <f>IFERROR(AVERAGE(Data!BI734), "  ")</f>
        <v>37635.473999999995</v>
      </c>
    </row>
    <row r="727" spans="1:56" x14ac:dyDescent="0.25">
      <c r="A727" s="59">
        <f t="shared" si="11"/>
        <v>42700</v>
      </c>
      <c r="B727" s="66">
        <f>IFERROR(AVERAGE(Data!B735),"  ")</f>
        <v>543668</v>
      </c>
      <c r="C727" s="66">
        <f>IFERROR(AVERAGE(Data!C735),"  ")</f>
        <v>43550</v>
      </c>
      <c r="D727" s="66">
        <f>IFERROR(AVERAGE(Data!D735),"  ")</f>
        <v>1400</v>
      </c>
      <c r="E727" s="66">
        <f>IFERROR(AVERAGE(Data!E735),"  ")</f>
        <v>588618</v>
      </c>
      <c r="F727" s="66">
        <f>IFERROR(AVERAGE(Data!F735),"  ")</f>
        <v>505586</v>
      </c>
      <c r="G727" s="66">
        <f>IFERROR(AVERAGE(Data!G735),"  ")</f>
        <v>357112.08333333331</v>
      </c>
      <c r="H727" s="67">
        <f>IFERROR(AVERAGE(Data!H735),"  ")</f>
        <v>32.541769871650537</v>
      </c>
      <c r="I727" s="67">
        <f>IFERROR(AVERAGE(Data!I735),"  ")</f>
        <v>38.343971876212102</v>
      </c>
      <c r="J727" s="67">
        <f>IFERROR(AVERAGE(Data!J735),"  ")</f>
        <v>41.57627915605395</v>
      </c>
      <c r="K727" s="66">
        <f>IFERROR(AVERAGE(Data!L735),"  ")</f>
        <v>10800</v>
      </c>
      <c r="L727" s="66">
        <f>IFERROR(AVERAGE(Data!M735),"  ")</f>
        <v>1750</v>
      </c>
      <c r="M727" s="66">
        <f>IFERROR(AVERAGE(Data!N735),"  ")</f>
        <v>1400</v>
      </c>
      <c r="N727" s="66">
        <f>IFERROR(AVERAGE(Data!O735),"  ")</f>
        <v>13950</v>
      </c>
      <c r="O727" s="66">
        <f>IFERROR(AVERAGE(Data!P735),"  ")</f>
        <v>15962.5</v>
      </c>
      <c r="P727" s="66">
        <f>IFERROR(AVERAGE(Data!Q735),"  ")</f>
        <v>13514.75</v>
      </c>
      <c r="Q727" s="67">
        <f>IFERROR(AVERAGE(Data!R735),"  ")</f>
        <v>-50.178571428571431</v>
      </c>
      <c r="R727" s="67">
        <f>IFERROR(AVERAGE(Data!S735),"  ")</f>
        <v>7.0410729253981508</v>
      </c>
      <c r="S727" s="67">
        <f>IFERROR(AVERAGE(Data!T735),"  ")</f>
        <v>18.111692780110623</v>
      </c>
      <c r="T727" s="66">
        <f>IFERROR(AVERAGE(Data!V735), " ")</f>
        <v>398180</v>
      </c>
      <c r="U727" s="66">
        <f>IFERROR(AVERAGE(Data!W735), " ")</f>
        <v>172250</v>
      </c>
      <c r="V727" s="66">
        <f>IFERROR(AVERAGE(Data!X735), " ")</f>
        <v>75200</v>
      </c>
      <c r="W727" s="66">
        <f>IFERROR(AVERAGE(Data!Y735), " ")</f>
        <v>645630</v>
      </c>
      <c r="X727" s="66">
        <f>IFERROR(AVERAGE(Data!Z735), " ")</f>
        <v>695335</v>
      </c>
      <c r="Y727" s="66">
        <f>IFERROR(AVERAGE(Data!AA735), " ")</f>
        <v>531280.08333333337</v>
      </c>
      <c r="Z727" s="67">
        <f>IFERROR(AVERAGE(Data!AB735), " ")</f>
        <v>5.7551658899745339</v>
      </c>
      <c r="AA727" s="67">
        <f>IFERROR(AVERAGE(Data!AC735), " ")</f>
        <v>46.543502978457951</v>
      </c>
      <c r="AB727" s="67">
        <f>IFERROR(AVERAGE(Data!AD735), " ")</f>
        <v>30.87917688112092</v>
      </c>
      <c r="AC727" s="66">
        <f>IFERROR(AVERAGE(Data!AF735), "  ")</f>
        <v>0</v>
      </c>
      <c r="AD727" s="66">
        <f>IFERROR(AVERAGE(Data!AG735), "  ")</f>
        <v>0</v>
      </c>
      <c r="AE727" s="66">
        <f>IFERROR(AVERAGE(Data!AH735), "  ")</f>
        <v>0</v>
      </c>
      <c r="AF727" s="66">
        <f>IFERROR(AVERAGE(Data!AI735), "  ")</f>
        <v>0</v>
      </c>
      <c r="AG727" s="66">
        <f>IFERROR(AVERAGE(Data!AJ735), "  ")</f>
        <v>3250</v>
      </c>
      <c r="AH727" s="66">
        <f>IFERROR(AVERAGE(Data!AK735), "  ")</f>
        <v>8870.8333333333339</v>
      </c>
      <c r="AI727" s="67">
        <f>IFERROR(AVERAGE(Data!AL735), "  ")</f>
        <v>-100</v>
      </c>
      <c r="AJ727" s="67">
        <f>IFERROR(AVERAGE(Data!AM735), "  ")</f>
        <v>-80.167810831426394</v>
      </c>
      <c r="AK727" s="67">
        <f>IFERROR(AVERAGE(Data!AN735), "  ")</f>
        <v>-63.36308125880695</v>
      </c>
      <c r="AL727" s="66">
        <f>IFERROR(AVERAGE(Data!AP735),"  ")</f>
        <v>952648</v>
      </c>
      <c r="AM727" s="66">
        <f>IFERROR(AVERAGE(Data!AQ735),"  ")</f>
        <v>217550</v>
      </c>
      <c r="AN727" s="66">
        <f>IFERROR(AVERAGE(Data!AR735),"  ")</f>
        <v>78000</v>
      </c>
      <c r="AO727" s="66">
        <f>IFERROR(AVERAGE(Data!AS735),"  ")</f>
        <v>1248198</v>
      </c>
      <c r="AP727" s="66">
        <f>IFERROR(AVERAGE(Data!AT735),"  ")</f>
        <v>1220133.5</v>
      </c>
      <c r="AQ727" s="66">
        <f>IFERROR(AVERAGE(Data!AU735),"  ")</f>
        <v>910777.75000000012</v>
      </c>
      <c r="AR727" s="67">
        <f>IFERROR(AVERAGE(Data!AV735),"  ")</f>
        <v>13.493696552539337</v>
      </c>
      <c r="AS727" s="67">
        <f>IFERROR(AVERAGE(Data!AW735),"  ")</f>
        <v>40.044619991190778</v>
      </c>
      <c r="AT727" s="67">
        <f>IFERROR(AVERAGE(Data!AX735),"  ")</f>
        <v>33.966107538309956</v>
      </c>
      <c r="AU727" s="66">
        <f>IFERROR(AVERAGE(Data!AZ735), "  ")</f>
        <v>588.61800000000005</v>
      </c>
      <c r="AV727" s="66">
        <f>IFERROR(AVERAGE(Data!BA735), "  ")</f>
        <v>13.95</v>
      </c>
      <c r="AW727" s="66">
        <f>IFERROR(AVERAGE(Data!BB735), "  ")</f>
        <v>645.63</v>
      </c>
      <c r="AX727" s="66">
        <f>IFERROR(AVERAGE(Data!BC735), "  ")</f>
        <v>0</v>
      </c>
      <c r="AY727" s="66">
        <f>IFERROR(AVERAGE(Data!BD735), "  ")</f>
        <v>1248.1980000000001</v>
      </c>
      <c r="AZ727" s="66">
        <f>IFERROR(AVERAGE(Data!BE735), "  ")</f>
        <v>22048.525000000001</v>
      </c>
      <c r="BA727" s="66">
        <f>IFERROR(AVERAGE(Data!BF735), "  ")</f>
        <v>1895.3689999999997</v>
      </c>
      <c r="BB727" s="66">
        <f>IFERROR(AVERAGE(Data!BG735), "  ")</f>
        <v>14624.877999999997</v>
      </c>
      <c r="BC727" s="66">
        <f>IFERROR(AVERAGE(Data!BH735), "  ")</f>
        <v>314.89999999999992</v>
      </c>
      <c r="BD727" s="66">
        <f>IFERROR(AVERAGE(Data!BI735), "  ")</f>
        <v>38883.671999999991</v>
      </c>
    </row>
    <row r="728" spans="1:56" x14ac:dyDescent="0.25">
      <c r="A728" s="59">
        <f t="shared" si="11"/>
        <v>42707</v>
      </c>
      <c r="B728" s="66">
        <f>IFERROR(AVERAGE(Data!B736),"  ")</f>
        <v>558108</v>
      </c>
      <c r="C728" s="66">
        <f>IFERROR(AVERAGE(Data!C736),"  ")</f>
        <v>17550</v>
      </c>
      <c r="D728" s="66">
        <f>IFERROR(AVERAGE(Data!D736),"  ")</f>
        <v>0</v>
      </c>
      <c r="E728" s="66">
        <f>IFERROR(AVERAGE(Data!E736),"  ")</f>
        <v>575658</v>
      </c>
      <c r="F728" s="66">
        <f>IFERROR(AVERAGE(Data!F736),"  ")</f>
        <v>553256.5</v>
      </c>
      <c r="G728" s="66">
        <f>IFERROR(AVERAGE(Data!G736),"  ")</f>
        <v>365843.66666666669</v>
      </c>
      <c r="H728" s="67">
        <f>IFERROR(AVERAGE(Data!H736),"  ")</f>
        <v>66.03539577973396</v>
      </c>
      <c r="I728" s="67">
        <f>IFERROR(AVERAGE(Data!I736),"  ")</f>
        <v>51.901735214979958</v>
      </c>
      <c r="J728" s="67">
        <f>IFERROR(AVERAGE(Data!J736),"  ")</f>
        <v>51.227573526396974</v>
      </c>
      <c r="K728" s="66">
        <f>IFERROR(AVERAGE(Data!L736),"  ")</f>
        <v>18400</v>
      </c>
      <c r="L728" s="66">
        <f>IFERROR(AVERAGE(Data!M736),"  ")</f>
        <v>3500</v>
      </c>
      <c r="M728" s="66">
        <f>IFERROR(AVERAGE(Data!N736),"  ")</f>
        <v>0</v>
      </c>
      <c r="N728" s="66">
        <f>IFERROR(AVERAGE(Data!O736),"  ")</f>
        <v>21900</v>
      </c>
      <c r="O728" s="66">
        <f>IFERROR(AVERAGE(Data!P736),"  ")</f>
        <v>14975</v>
      </c>
      <c r="P728" s="66">
        <f>IFERROR(AVERAGE(Data!Q736),"  ")</f>
        <v>13100</v>
      </c>
      <c r="Q728" s="67">
        <f>IFERROR(AVERAGE(Data!R736),"  ")</f>
        <v>584.375</v>
      </c>
      <c r="R728" s="67">
        <f>IFERROR(AVERAGE(Data!S736),"  ")</f>
        <v>27.041357370095433</v>
      </c>
      <c r="S728" s="67">
        <f>IFERROR(AVERAGE(Data!T736),"  ")</f>
        <v>14.312977099236646</v>
      </c>
      <c r="T728" s="66">
        <f>IFERROR(AVERAGE(Data!V736), " ")</f>
        <v>343433</v>
      </c>
      <c r="U728" s="66">
        <f>IFERROR(AVERAGE(Data!W736), " ")</f>
        <v>75700</v>
      </c>
      <c r="V728" s="66">
        <f>IFERROR(AVERAGE(Data!X736), " ")</f>
        <v>40300</v>
      </c>
      <c r="W728" s="66">
        <f>IFERROR(AVERAGE(Data!Y736), " ")</f>
        <v>459433</v>
      </c>
      <c r="X728" s="66">
        <f>IFERROR(AVERAGE(Data!Z736), " ")</f>
        <v>616843.25</v>
      </c>
      <c r="Y728" s="66">
        <f>IFERROR(AVERAGE(Data!AA736), " ")</f>
        <v>506236.33333333331</v>
      </c>
      <c r="Z728" s="67">
        <f>IFERROR(AVERAGE(Data!AB736), " ")</f>
        <v>8.1560876392168247</v>
      </c>
      <c r="AA728" s="67">
        <f>IFERROR(AVERAGE(Data!AC736), " ")</f>
        <v>27.813955464062357</v>
      </c>
      <c r="AB728" s="67">
        <f>IFERROR(AVERAGE(Data!AD736), " ")</f>
        <v>21.848869664958869</v>
      </c>
      <c r="AC728" s="66">
        <f>IFERROR(AVERAGE(Data!AF736), "  ")</f>
        <v>1600</v>
      </c>
      <c r="AD728" s="66">
        <f>IFERROR(AVERAGE(Data!AG736), "  ")</f>
        <v>0</v>
      </c>
      <c r="AE728" s="66">
        <f>IFERROR(AVERAGE(Data!AH736), "  ")</f>
        <v>0</v>
      </c>
      <c r="AF728" s="66">
        <f>IFERROR(AVERAGE(Data!AI736), "  ")</f>
        <v>1600</v>
      </c>
      <c r="AG728" s="66">
        <f>IFERROR(AVERAGE(Data!AJ736), "  ")</f>
        <v>2425</v>
      </c>
      <c r="AH728" s="66">
        <f>IFERROR(AVERAGE(Data!AK736), "  ")</f>
        <v>6908.333333333333</v>
      </c>
      <c r="AI728" s="67">
        <f>IFERROR(AVERAGE(Data!AL736), "  ")</f>
        <v>-86.382978723404264</v>
      </c>
      <c r="AJ728" s="67">
        <f>IFERROR(AVERAGE(Data!AM736), "  ")</f>
        <v>-79.95867768595042</v>
      </c>
      <c r="AK728" s="67">
        <f>IFERROR(AVERAGE(Data!AN736), "  ")</f>
        <v>-64.89746682750301</v>
      </c>
      <c r="AL728" s="66">
        <f>IFERROR(AVERAGE(Data!AP736),"  ")</f>
        <v>921541</v>
      </c>
      <c r="AM728" s="66">
        <f>IFERROR(AVERAGE(Data!AQ736),"  ")</f>
        <v>96750</v>
      </c>
      <c r="AN728" s="66">
        <f>IFERROR(AVERAGE(Data!AR736),"  ")</f>
        <v>40300</v>
      </c>
      <c r="AO728" s="66">
        <f>IFERROR(AVERAGE(Data!AS736),"  ")</f>
        <v>1058591</v>
      </c>
      <c r="AP728" s="66">
        <f>IFERROR(AVERAGE(Data!AT736),"  ")</f>
        <v>1187499.75</v>
      </c>
      <c r="AQ728" s="66">
        <f>IFERROR(AVERAGE(Data!AU736),"  ")</f>
        <v>892088.33333333337</v>
      </c>
      <c r="AR728" s="67">
        <f>IFERROR(AVERAGE(Data!AV736),"  ")</f>
        <v>34.604581375684248</v>
      </c>
      <c r="AS728" s="67">
        <f>IFERROR(AVERAGE(Data!AW736),"  ")</f>
        <v>36.381709227818092</v>
      </c>
      <c r="AT728" s="67">
        <f>IFERROR(AVERAGE(Data!AX736),"  ")</f>
        <v>33.114592538481787</v>
      </c>
      <c r="AU728" s="66">
        <f>IFERROR(AVERAGE(Data!AZ736), "  ")</f>
        <v>575.65800000000002</v>
      </c>
      <c r="AV728" s="66">
        <f>IFERROR(AVERAGE(Data!BA736), "  ")</f>
        <v>21.9</v>
      </c>
      <c r="AW728" s="66">
        <f>IFERROR(AVERAGE(Data!BB736), "  ")</f>
        <v>459.43299999999999</v>
      </c>
      <c r="AX728" s="66">
        <f>IFERROR(AVERAGE(Data!BC736), "  ")</f>
        <v>1.6</v>
      </c>
      <c r="AY728" s="66">
        <f>IFERROR(AVERAGE(Data!BD736), "  ")</f>
        <v>1058.5909999999999</v>
      </c>
      <c r="AZ728" s="66">
        <f>IFERROR(AVERAGE(Data!BE736), "  ")</f>
        <v>22624.183000000001</v>
      </c>
      <c r="BA728" s="66">
        <f>IFERROR(AVERAGE(Data!BF736), "  ")</f>
        <v>1917.2689999999998</v>
      </c>
      <c r="BB728" s="66">
        <f>IFERROR(AVERAGE(Data!BG736), "  ")</f>
        <v>15084.310999999998</v>
      </c>
      <c r="BC728" s="66">
        <f>IFERROR(AVERAGE(Data!BH736), "  ")</f>
        <v>316.49999999999994</v>
      </c>
      <c r="BD728" s="66">
        <f>IFERROR(AVERAGE(Data!BI736), "  ")</f>
        <v>39942.262999999992</v>
      </c>
    </row>
    <row r="729" spans="1:56" x14ac:dyDescent="0.25">
      <c r="A729" s="59">
        <f t="shared" si="11"/>
        <v>42714</v>
      </c>
      <c r="B729" s="66">
        <f>IFERROR(AVERAGE(Data!B737),"  ")</f>
        <v>459400</v>
      </c>
      <c r="C729" s="66">
        <f>IFERROR(AVERAGE(Data!C737),"  ")</f>
        <v>50385</v>
      </c>
      <c r="D729" s="66">
        <f>IFERROR(AVERAGE(Data!D737),"  ")</f>
        <v>2800</v>
      </c>
      <c r="E729" s="66">
        <f>IFERROR(AVERAGE(Data!E737),"  ")</f>
        <v>512585</v>
      </c>
      <c r="F729" s="66">
        <f>IFERROR(AVERAGE(Data!F737),"  ")</f>
        <v>565552.75</v>
      </c>
      <c r="G729" s="66">
        <f>IFERROR(AVERAGE(Data!G737),"  ")</f>
        <v>357468.66666666669</v>
      </c>
      <c r="H729" s="67">
        <f>IFERROR(AVERAGE(Data!H737),"  ")</f>
        <v>173.43262403781011</v>
      </c>
      <c r="I729" s="67">
        <f>IFERROR(AVERAGE(Data!I737),"  ")</f>
        <v>67.609052415545733</v>
      </c>
      <c r="J729" s="67">
        <f>IFERROR(AVERAGE(Data!J737),"  ")</f>
        <v>58.210439889370249</v>
      </c>
      <c r="K729" s="66">
        <f>IFERROR(AVERAGE(Data!L737),"  ")</f>
        <v>7900</v>
      </c>
      <c r="L729" s="66">
        <f>IFERROR(AVERAGE(Data!M737),"  ")</f>
        <v>10177</v>
      </c>
      <c r="M729" s="66">
        <f>IFERROR(AVERAGE(Data!N737),"  ")</f>
        <v>11200</v>
      </c>
      <c r="N729" s="66">
        <f>IFERROR(AVERAGE(Data!O737),"  ")</f>
        <v>29277</v>
      </c>
      <c r="O729" s="66">
        <f>IFERROR(AVERAGE(Data!P737),"  ")</f>
        <v>18531.75</v>
      </c>
      <c r="P729" s="66">
        <f>IFERROR(AVERAGE(Data!Q737),"  ")</f>
        <v>14927</v>
      </c>
      <c r="Q729" s="67">
        <f>IFERROR(AVERAGE(Data!R737),"  ")</f>
        <v>67.068020999771733</v>
      </c>
      <c r="R729" s="67">
        <f>IFERROR(AVERAGE(Data!S737),"  ")</f>
        <v>23.392815527516063</v>
      </c>
      <c r="S729" s="67">
        <f>IFERROR(AVERAGE(Data!T737),"  ")</f>
        <v>24.149192737991566</v>
      </c>
      <c r="T729" s="66">
        <f>IFERROR(AVERAGE(Data!V737), " ")</f>
        <v>324476</v>
      </c>
      <c r="U729" s="66">
        <f>IFERROR(AVERAGE(Data!W737), " ")</f>
        <v>137381</v>
      </c>
      <c r="V729" s="66">
        <f>IFERROR(AVERAGE(Data!X737), " ")</f>
        <v>51800</v>
      </c>
      <c r="W729" s="66">
        <f>IFERROR(AVERAGE(Data!Y737), " ")</f>
        <v>513657</v>
      </c>
      <c r="X729" s="66">
        <f>IFERROR(AVERAGE(Data!Z737), " ")</f>
        <v>537410</v>
      </c>
      <c r="Y729" s="66">
        <f>IFERROR(AVERAGE(Data!AA737), " ")</f>
        <v>506144.33333333331</v>
      </c>
      <c r="Z729" s="67">
        <f>IFERROR(AVERAGE(Data!AB737), " ")</f>
        <v>-13.622604958077311</v>
      </c>
      <c r="AA729" s="67">
        <f>IFERROR(AVERAGE(Data!AC737), " ")</f>
        <v>4.2026892674099647</v>
      </c>
      <c r="AB729" s="67">
        <f>IFERROR(AVERAGE(Data!AD737), " ")</f>
        <v>6.1772234929035497</v>
      </c>
      <c r="AC729" s="66">
        <f>IFERROR(AVERAGE(Data!AF737), "  ")</f>
        <v>0</v>
      </c>
      <c r="AD729" s="66">
        <f>IFERROR(AVERAGE(Data!AG737), "  ")</f>
        <v>1800</v>
      </c>
      <c r="AE729" s="66">
        <f>IFERROR(AVERAGE(Data!AH737), "  ")</f>
        <v>0</v>
      </c>
      <c r="AF729" s="66">
        <f>IFERROR(AVERAGE(Data!AI737), "  ")</f>
        <v>1800</v>
      </c>
      <c r="AG729" s="66">
        <f>IFERROR(AVERAGE(Data!AJ737), "  ")</f>
        <v>2025</v>
      </c>
      <c r="AH729" s="66">
        <f>IFERROR(AVERAGE(Data!AK737), "  ")</f>
        <v>6962.5</v>
      </c>
      <c r="AI729" s="67">
        <f>IFERROR(AVERAGE(Data!AL737), "  ")</f>
        <v>-72.307692307692307</v>
      </c>
      <c r="AJ729" s="67">
        <f>IFERROR(AVERAGE(Data!AM737), "  ")</f>
        <v>-82.618025751072963</v>
      </c>
      <c r="AK729" s="67">
        <f>IFERROR(AVERAGE(Data!AN737), "  ")</f>
        <v>-70.915619389587079</v>
      </c>
      <c r="AL729" s="66">
        <f>IFERROR(AVERAGE(Data!AP737),"  ")</f>
        <v>791776</v>
      </c>
      <c r="AM729" s="66">
        <f>IFERROR(AVERAGE(Data!AQ737),"  ")</f>
        <v>199743</v>
      </c>
      <c r="AN729" s="66">
        <f>IFERROR(AVERAGE(Data!AR737),"  ")</f>
        <v>65800</v>
      </c>
      <c r="AO729" s="66">
        <f>IFERROR(AVERAGE(Data!AS737),"  ")</f>
        <v>1057319</v>
      </c>
      <c r="AP729" s="66">
        <f>IFERROR(AVERAGE(Data!AT737),"  ")</f>
        <v>1123519.5</v>
      </c>
      <c r="AQ729" s="66">
        <f>IFERROR(AVERAGE(Data!AU737),"  ")</f>
        <v>885502.5</v>
      </c>
      <c r="AR729" s="67">
        <f>IFERROR(AVERAGE(Data!AV737),"  ")</f>
        <v>31.156120488294412</v>
      </c>
      <c r="AS729" s="67">
        <f>IFERROR(AVERAGE(Data!AW737),"  ")</f>
        <v>27.697702106378806</v>
      </c>
      <c r="AT729" s="67">
        <f>IFERROR(AVERAGE(Data!AX737),"  ")</f>
        <v>26.879314287650224</v>
      </c>
      <c r="AU729" s="66">
        <f>IFERROR(AVERAGE(Data!AZ737), "  ")</f>
        <v>512.58500000000004</v>
      </c>
      <c r="AV729" s="66">
        <f>IFERROR(AVERAGE(Data!BA737), "  ")</f>
        <v>29.277000000000001</v>
      </c>
      <c r="AW729" s="66">
        <f>IFERROR(AVERAGE(Data!BB737), "  ")</f>
        <v>513.65700000000004</v>
      </c>
      <c r="AX729" s="66">
        <f>IFERROR(AVERAGE(Data!BC737), "  ")</f>
        <v>1.8</v>
      </c>
      <c r="AY729" s="66">
        <f>IFERROR(AVERAGE(Data!BD737), "  ")</f>
        <v>1057.319</v>
      </c>
      <c r="AZ729" s="66">
        <f>IFERROR(AVERAGE(Data!BE737), "  ")</f>
        <v>23136.768</v>
      </c>
      <c r="BA729" s="66">
        <f>IFERROR(AVERAGE(Data!BF737), "  ")</f>
        <v>1946.5459999999998</v>
      </c>
      <c r="BB729" s="66">
        <f>IFERROR(AVERAGE(Data!BG737), "  ")</f>
        <v>15597.967999999997</v>
      </c>
      <c r="BC729" s="66">
        <f>IFERROR(AVERAGE(Data!BH737), "  ")</f>
        <v>318.29999999999995</v>
      </c>
      <c r="BD729" s="66">
        <f>IFERROR(AVERAGE(Data!BI737), "  ")</f>
        <v>40999.581999999995</v>
      </c>
    </row>
    <row r="730" spans="1:56" x14ac:dyDescent="0.25">
      <c r="A730" s="59">
        <f t="shared" si="11"/>
        <v>42721</v>
      </c>
      <c r="B730" s="66">
        <f>IFERROR(AVERAGE(Data!B738),"  ")</f>
        <v>312692</v>
      </c>
      <c r="C730" s="66">
        <f>IFERROR(AVERAGE(Data!C738),"  ")</f>
        <v>46350</v>
      </c>
      <c r="D730" s="66">
        <f>IFERROR(AVERAGE(Data!D738),"  ")</f>
        <v>0</v>
      </c>
      <c r="E730" s="66">
        <f>IFERROR(AVERAGE(Data!E738),"  ")</f>
        <v>359042</v>
      </c>
      <c r="F730" s="66">
        <f>IFERROR(AVERAGE(Data!F738),"  ")</f>
        <v>508975.75</v>
      </c>
      <c r="G730" s="66">
        <f>IFERROR(AVERAGE(Data!G738),"  ")</f>
        <v>345848.75</v>
      </c>
      <c r="H730" s="67">
        <f>IFERROR(AVERAGE(Data!H738),"  ")</f>
        <v>-1.7494219218192053</v>
      </c>
      <c r="I730" s="67">
        <f>IFERROR(AVERAGE(Data!I738),"  ")</f>
        <v>51.514021668430445</v>
      </c>
      <c r="J730" s="67">
        <f>IFERROR(AVERAGE(Data!J738),"  ")</f>
        <v>47.16715038004331</v>
      </c>
      <c r="K730" s="66">
        <f>IFERROR(AVERAGE(Data!L738),"  ")</f>
        <v>3200</v>
      </c>
      <c r="L730" s="66">
        <f>IFERROR(AVERAGE(Data!M738),"  ")</f>
        <v>3736</v>
      </c>
      <c r="M730" s="66">
        <f>IFERROR(AVERAGE(Data!N738),"  ")</f>
        <v>9800</v>
      </c>
      <c r="N730" s="66">
        <f>IFERROR(AVERAGE(Data!O738),"  ")</f>
        <v>16736</v>
      </c>
      <c r="O730" s="66">
        <f>IFERROR(AVERAGE(Data!P738),"  ")</f>
        <v>20465.75</v>
      </c>
      <c r="P730" s="66">
        <f>IFERROR(AVERAGE(Data!Q738),"  ")</f>
        <v>17831.166666666668</v>
      </c>
      <c r="Q730" s="67">
        <f>IFERROR(AVERAGE(Data!R738),"  ")</f>
        <v>-21.976689976689979</v>
      </c>
      <c r="R730" s="67">
        <f>IFERROR(AVERAGE(Data!S738),"  ")</f>
        <v>16.657166471912667</v>
      </c>
      <c r="S730" s="67">
        <f>IFERROR(AVERAGE(Data!T738),"  ")</f>
        <v>14.775159598829756</v>
      </c>
      <c r="T730" s="66">
        <f>IFERROR(AVERAGE(Data!V738), " ")</f>
        <v>203492</v>
      </c>
      <c r="U730" s="66">
        <f>IFERROR(AVERAGE(Data!W738), " ")</f>
        <v>132944</v>
      </c>
      <c r="V730" s="66">
        <f>IFERROR(AVERAGE(Data!X738), " ")</f>
        <v>36400</v>
      </c>
      <c r="W730" s="66">
        <f>IFERROR(AVERAGE(Data!Y738), " ")</f>
        <v>372836</v>
      </c>
      <c r="X730" s="66">
        <f>IFERROR(AVERAGE(Data!Z738), " ")</f>
        <v>497889</v>
      </c>
      <c r="Y730" s="66">
        <f>IFERROR(AVERAGE(Data!AA738), " ")</f>
        <v>498465.5</v>
      </c>
      <c r="Z730" s="67">
        <f>IFERROR(AVERAGE(Data!AB738), " ")</f>
        <v>-33.94375130664644</v>
      </c>
      <c r="AA730" s="67">
        <f>IFERROR(AVERAGE(Data!AC738), " ")</f>
        <v>-9.2424705040626716</v>
      </c>
      <c r="AB730" s="67">
        <f>IFERROR(AVERAGE(Data!AD738), " ")</f>
        <v>-0.11565494502628892</v>
      </c>
      <c r="AC730" s="66">
        <f>IFERROR(AVERAGE(Data!AF738), "  ")</f>
        <v>15400</v>
      </c>
      <c r="AD730" s="66">
        <f>IFERROR(AVERAGE(Data!AG738), "  ")</f>
        <v>1750</v>
      </c>
      <c r="AE730" s="66">
        <f>IFERROR(AVERAGE(Data!AH738), "  ")</f>
        <v>0</v>
      </c>
      <c r="AF730" s="66">
        <f>IFERROR(AVERAGE(Data!AI738), "  ")</f>
        <v>17150</v>
      </c>
      <c r="AG730" s="66">
        <f>IFERROR(AVERAGE(Data!AJ738), "  ")</f>
        <v>5137.5</v>
      </c>
      <c r="AH730" s="66">
        <f>IFERROR(AVERAGE(Data!AK738), "  ")</f>
        <v>8250</v>
      </c>
      <c r="AI730" s="67">
        <f>IFERROR(AVERAGE(Data!AL738), "  ")</f>
        <v>43.51464435146444</v>
      </c>
      <c r="AJ730" s="67">
        <f>IFERROR(AVERAGE(Data!AM738), "  ")</f>
        <v>-56.64556962025317</v>
      </c>
      <c r="AK730" s="67">
        <f>IFERROR(AVERAGE(Data!AN738), "  ")</f>
        <v>-37.727272727272734</v>
      </c>
      <c r="AL730" s="66">
        <f>IFERROR(AVERAGE(Data!AP738),"  ")</f>
        <v>534784</v>
      </c>
      <c r="AM730" s="66">
        <f>IFERROR(AVERAGE(Data!AQ738),"  ")</f>
        <v>184780</v>
      </c>
      <c r="AN730" s="66">
        <f>IFERROR(AVERAGE(Data!AR738),"  ")</f>
        <v>46200</v>
      </c>
      <c r="AO730" s="66">
        <f>IFERROR(AVERAGE(Data!AS738),"  ")</f>
        <v>765764</v>
      </c>
      <c r="AP730" s="66">
        <f>IFERROR(AVERAGE(Data!AT738),"  ")</f>
        <v>1032468</v>
      </c>
      <c r="AQ730" s="66">
        <f>IFERROR(AVERAGE(Data!AU738),"  ")</f>
        <v>870395.41666666674</v>
      </c>
      <c r="AR730" s="67">
        <f>IFERROR(AVERAGE(Data!AV738),"  ")</f>
        <v>-20.502628062915708</v>
      </c>
      <c r="AS730" s="67">
        <f>IFERROR(AVERAGE(Data!AW738),"  ")</f>
        <v>12.972303147183117</v>
      </c>
      <c r="AT730" s="67">
        <f>IFERROR(AVERAGE(Data!AX738),"  ")</f>
        <v>18.620569482548397</v>
      </c>
      <c r="AU730" s="66">
        <f>IFERROR(AVERAGE(Data!AZ738), "  ")</f>
        <v>359.04199999999997</v>
      </c>
      <c r="AV730" s="66">
        <f>IFERROR(AVERAGE(Data!BA738), "  ")</f>
        <v>16.736000000000001</v>
      </c>
      <c r="AW730" s="66">
        <f>IFERROR(AVERAGE(Data!BB738), "  ")</f>
        <v>372.83600000000001</v>
      </c>
      <c r="AX730" s="66">
        <f>IFERROR(AVERAGE(Data!BC738), "  ")</f>
        <v>17.149999999999999</v>
      </c>
      <c r="AY730" s="66">
        <f>IFERROR(AVERAGE(Data!BD738), "  ")</f>
        <v>765.76400000000001</v>
      </c>
      <c r="AZ730" s="66">
        <f>IFERROR(AVERAGE(Data!BE738), "  ")</f>
        <v>23495.81</v>
      </c>
      <c r="BA730" s="66">
        <f>IFERROR(AVERAGE(Data!BF738), "  ")</f>
        <v>1963.2819999999999</v>
      </c>
      <c r="BB730" s="66">
        <f>IFERROR(AVERAGE(Data!BG738), "  ")</f>
        <v>15970.803999999996</v>
      </c>
      <c r="BC730" s="66">
        <f>IFERROR(AVERAGE(Data!BH738), "  ")</f>
        <v>335.44999999999993</v>
      </c>
      <c r="BD730" s="66">
        <f>IFERROR(AVERAGE(Data!BI738), "  ")</f>
        <v>41765.345999999998</v>
      </c>
    </row>
    <row r="731" spans="1:56" x14ac:dyDescent="0.25">
      <c r="A731" s="59">
        <f t="shared" si="11"/>
        <v>42728</v>
      </c>
      <c r="B731" s="66">
        <f>IFERROR(AVERAGE(Data!B739),"  ")</f>
        <v>186400</v>
      </c>
      <c r="C731" s="66">
        <f>IFERROR(AVERAGE(Data!C739),"  ")</f>
        <v>39100</v>
      </c>
      <c r="D731" s="66">
        <f>IFERROR(AVERAGE(Data!D739),"  ")</f>
        <v>0</v>
      </c>
      <c r="E731" s="66">
        <f>IFERROR(AVERAGE(Data!E739),"  ")</f>
        <v>225500</v>
      </c>
      <c r="F731" s="66">
        <f>IFERROR(AVERAGE(Data!F739),"  ")</f>
        <v>418196.25</v>
      </c>
      <c r="G731" s="66">
        <f>IFERROR(AVERAGE(Data!G739),"  ")</f>
        <v>309102.58333333331</v>
      </c>
      <c r="H731" s="67">
        <f>IFERROR(AVERAGE(Data!H739),"  ")</f>
        <v>-36.456677825493976</v>
      </c>
      <c r="I731" s="67">
        <f>IFERROR(AVERAGE(Data!I739),"  ")</f>
        <v>33.344679317837958</v>
      </c>
      <c r="J731" s="67">
        <f>IFERROR(AVERAGE(Data!J739),"  ")</f>
        <v>35.293676775590413</v>
      </c>
      <c r="K731" s="66">
        <f>IFERROR(AVERAGE(Data!L739),"  ")</f>
        <v>6000</v>
      </c>
      <c r="L731" s="66">
        <f>IFERROR(AVERAGE(Data!M739),"  ")</f>
        <v>15180</v>
      </c>
      <c r="M731" s="66">
        <f>IFERROR(AVERAGE(Data!N739),"  ")</f>
        <v>14000</v>
      </c>
      <c r="N731" s="66">
        <f>IFERROR(AVERAGE(Data!O739),"  ")</f>
        <v>35180</v>
      </c>
      <c r="O731" s="66">
        <f>IFERROR(AVERAGE(Data!P739),"  ")</f>
        <v>25773.25</v>
      </c>
      <c r="P731" s="66">
        <f>IFERROR(AVERAGE(Data!Q739),"  ")</f>
        <v>17793.666666666668</v>
      </c>
      <c r="Q731" s="67">
        <f>IFERROR(AVERAGE(Data!R739),"  ")</f>
        <v>16.105610561056103</v>
      </c>
      <c r="R731" s="67">
        <f>IFERROR(AVERAGE(Data!S739),"  ")</f>
        <v>42.248254546458043</v>
      </c>
      <c r="S731" s="67">
        <f>IFERROR(AVERAGE(Data!T739),"  ")</f>
        <v>44.845075963357736</v>
      </c>
      <c r="T731" s="66">
        <f>IFERROR(AVERAGE(Data!V739), " ")</f>
        <v>150500</v>
      </c>
      <c r="U731" s="66">
        <f>IFERROR(AVERAGE(Data!W739), " ")</f>
        <v>166894</v>
      </c>
      <c r="V731" s="66">
        <f>IFERROR(AVERAGE(Data!X739), " ")</f>
        <v>53200</v>
      </c>
      <c r="W731" s="66">
        <f>IFERROR(AVERAGE(Data!Y739), " ")</f>
        <v>370594</v>
      </c>
      <c r="X731" s="66">
        <f>IFERROR(AVERAGE(Data!Z739), " ")</f>
        <v>429130</v>
      </c>
      <c r="Y731" s="66">
        <f>IFERROR(AVERAGE(Data!AA739), " ")</f>
        <v>462310.66666666669</v>
      </c>
      <c r="Z731" s="67">
        <f>IFERROR(AVERAGE(Data!AB739), " ")</f>
        <v>-13.621499411469928</v>
      </c>
      <c r="AA731" s="67">
        <f>IFERROR(AVERAGE(Data!AC739), " ")</f>
        <v>-14.724453651678415</v>
      </c>
      <c r="AB731" s="67">
        <f>IFERROR(AVERAGE(Data!AD739), " ")</f>
        <v>-7.1771362979583753</v>
      </c>
      <c r="AC731" s="66">
        <f>IFERROR(AVERAGE(Data!AF739), "  ")</f>
        <v>0</v>
      </c>
      <c r="AD731" s="66">
        <f>IFERROR(AVERAGE(Data!AG739), "  ")</f>
        <v>8850</v>
      </c>
      <c r="AE731" s="66">
        <f>IFERROR(AVERAGE(Data!AH739), "  ")</f>
        <v>0</v>
      </c>
      <c r="AF731" s="66">
        <f>IFERROR(AVERAGE(Data!AI739), "  ")</f>
        <v>8850</v>
      </c>
      <c r="AG731" s="66">
        <f>IFERROR(AVERAGE(Data!AJ739), "  ")</f>
        <v>7350</v>
      </c>
      <c r="AH731" s="66">
        <f>IFERROR(AVERAGE(Data!AK739), "  ")</f>
        <v>8758.3333333333339</v>
      </c>
      <c r="AI731" s="67">
        <f>IFERROR(AVERAGE(Data!AL739), "  ")</f>
        <v>490.00000000000006</v>
      </c>
      <c r="AJ731" s="67">
        <f>IFERROR(AVERAGE(Data!AM739), "  ")</f>
        <v>-7.2555205047318605</v>
      </c>
      <c r="AK731" s="67">
        <f>IFERROR(AVERAGE(Data!AN739), "  ")</f>
        <v>-16.079923882017134</v>
      </c>
      <c r="AL731" s="66">
        <f>IFERROR(AVERAGE(Data!AP739),"  ")</f>
        <v>342900</v>
      </c>
      <c r="AM731" s="66">
        <f>IFERROR(AVERAGE(Data!AQ739),"  ")</f>
        <v>230024</v>
      </c>
      <c r="AN731" s="66">
        <f>IFERROR(AVERAGE(Data!AR739),"  ")</f>
        <v>67200</v>
      </c>
      <c r="AO731" s="66">
        <f>IFERROR(AVERAGE(Data!AS739),"  ")</f>
        <v>640124</v>
      </c>
      <c r="AP731" s="66">
        <f>IFERROR(AVERAGE(Data!AT739),"  ")</f>
        <v>880449.5</v>
      </c>
      <c r="AQ731" s="66">
        <f>IFERROR(AVERAGE(Data!AU739),"  ")</f>
        <v>797965.25000000012</v>
      </c>
      <c r="AR731" s="67">
        <f>IFERROR(AVERAGE(Data!AV739),"  ")</f>
        <v>-21.525638369471544</v>
      </c>
      <c r="AS731" s="67">
        <f>IFERROR(AVERAGE(Data!AW739),"  ")</f>
        <v>4.4558522656830579</v>
      </c>
      <c r="AT731" s="67">
        <f>IFERROR(AVERAGE(Data!AX739),"  ")</f>
        <v>10.336822311497883</v>
      </c>
      <c r="AU731" s="66">
        <f>IFERROR(AVERAGE(Data!AZ739), "  ")</f>
        <v>225.5</v>
      </c>
      <c r="AV731" s="66">
        <f>IFERROR(AVERAGE(Data!BA739), "  ")</f>
        <v>35.18</v>
      </c>
      <c r="AW731" s="66">
        <f>IFERROR(AVERAGE(Data!BB739), "  ")</f>
        <v>370.59399999999999</v>
      </c>
      <c r="AX731" s="66">
        <f>IFERROR(AVERAGE(Data!BC739), "  ")</f>
        <v>8.85</v>
      </c>
      <c r="AY731" s="66">
        <f>IFERROR(AVERAGE(Data!BD739), "  ")</f>
        <v>640.12400000000002</v>
      </c>
      <c r="AZ731" s="66">
        <f>IFERROR(AVERAGE(Data!BE739), "  ")</f>
        <v>23721.31</v>
      </c>
      <c r="BA731" s="66">
        <f>IFERROR(AVERAGE(Data!BF739), "  ")</f>
        <v>1998.462</v>
      </c>
      <c r="BB731" s="66">
        <f>IFERROR(AVERAGE(Data!BG739), "  ")</f>
        <v>16341.397999999996</v>
      </c>
      <c r="BC731" s="66">
        <f>IFERROR(AVERAGE(Data!BH739), "  ")</f>
        <v>344.29999999999995</v>
      </c>
      <c r="BD731" s="66">
        <f>IFERROR(AVERAGE(Data!BI739), "  ")</f>
        <v>42405.47</v>
      </c>
    </row>
    <row r="732" spans="1:56" x14ac:dyDescent="0.25">
      <c r="A732" s="59">
        <f t="shared" si="11"/>
        <v>42735</v>
      </c>
      <c r="B732" s="66">
        <f>IFERROR(AVERAGE(Data!B740),"  ")</f>
        <v>351726</v>
      </c>
      <c r="C732" s="66">
        <f>IFERROR(AVERAGE(Data!C740),"  ")</f>
        <v>63400</v>
      </c>
      <c r="D732" s="66">
        <f>IFERROR(AVERAGE(Data!D740),"  ")</f>
        <v>0</v>
      </c>
      <c r="E732" s="66">
        <f>IFERROR(AVERAGE(Data!E740),"  ")</f>
        <v>415126</v>
      </c>
      <c r="F732" s="66">
        <f>IFERROR(AVERAGE(Data!F740),"  ")</f>
        <v>378063.25</v>
      </c>
      <c r="G732" s="66">
        <f>IFERROR(AVERAGE(Data!G740),"  ")</f>
        <v>263804.25</v>
      </c>
      <c r="H732" s="67">
        <f>IFERROR(AVERAGE(Data!H740),"  ")</f>
        <v>235.59094583670168</v>
      </c>
      <c r="I732" s="67">
        <f>IFERROR(AVERAGE(Data!I740),"  ")</f>
        <v>46.610869493559704</v>
      </c>
      <c r="J732" s="67">
        <f>IFERROR(AVERAGE(Data!J740),"  ")</f>
        <v>43.312039135078372</v>
      </c>
      <c r="K732" s="66">
        <f>IFERROR(AVERAGE(Data!L740),"  ")</f>
        <v>4700</v>
      </c>
      <c r="L732" s="66">
        <f>IFERROR(AVERAGE(Data!M740),"  ")</f>
        <v>1750</v>
      </c>
      <c r="M732" s="66">
        <f>IFERROR(AVERAGE(Data!N740),"  ")</f>
        <v>25200</v>
      </c>
      <c r="N732" s="66">
        <f>IFERROR(AVERAGE(Data!O740),"  ")</f>
        <v>31650</v>
      </c>
      <c r="O732" s="66">
        <f>IFERROR(AVERAGE(Data!P740),"  ")</f>
        <v>28210.75</v>
      </c>
      <c r="P732" s="66">
        <f>IFERROR(AVERAGE(Data!Q740),"  ")</f>
        <v>19193.666666666668</v>
      </c>
      <c r="Q732" s="67">
        <f>IFERROR(AVERAGE(Data!R740),"  ")</f>
        <v>383.20610687022906</v>
      </c>
      <c r="R732" s="67">
        <f>IFERROR(AVERAGE(Data!S740),"  ")</f>
        <v>48.822272631356832</v>
      </c>
      <c r="S732" s="67">
        <f>IFERROR(AVERAGE(Data!T740),"  ")</f>
        <v>46.979472395408209</v>
      </c>
      <c r="T732" s="66">
        <f>IFERROR(AVERAGE(Data!V740), " ")</f>
        <v>167550</v>
      </c>
      <c r="U732" s="66">
        <f>IFERROR(AVERAGE(Data!W740), " ")</f>
        <v>113400</v>
      </c>
      <c r="V732" s="66">
        <f>IFERROR(AVERAGE(Data!X740), " ")</f>
        <v>45300</v>
      </c>
      <c r="W732" s="66">
        <f>IFERROR(AVERAGE(Data!Y740), " ")</f>
        <v>326250</v>
      </c>
      <c r="X732" s="66">
        <f>IFERROR(AVERAGE(Data!Z740), " ")</f>
        <v>395834.25</v>
      </c>
      <c r="Y732" s="66">
        <f>IFERROR(AVERAGE(Data!AA740), " ")</f>
        <v>422841.83333333331</v>
      </c>
      <c r="Z732" s="67">
        <f>IFERROR(AVERAGE(Data!AB740), " ")</f>
        <v>45.930713662693165</v>
      </c>
      <c r="AA732" s="67">
        <f>IFERROR(AVERAGE(Data!AC740), " ")</f>
        <v>-12.604322598593132</v>
      </c>
      <c r="AB732" s="67">
        <f>IFERROR(AVERAGE(Data!AD740), " ")</f>
        <v>-6.3871597378215794</v>
      </c>
      <c r="AC732" s="66">
        <f>IFERROR(AVERAGE(Data!AF740), "  ")</f>
        <v>0</v>
      </c>
      <c r="AD732" s="66">
        <f>IFERROR(AVERAGE(Data!AG740), "  ")</f>
        <v>0</v>
      </c>
      <c r="AE732" s="66">
        <f>IFERROR(AVERAGE(Data!AH740), "  ")</f>
        <v>0</v>
      </c>
      <c r="AF732" s="66">
        <f>IFERROR(AVERAGE(Data!AI740), "  ")</f>
        <v>0</v>
      </c>
      <c r="AG732" s="66">
        <f>IFERROR(AVERAGE(Data!AJ740), "  ")</f>
        <v>6950</v>
      </c>
      <c r="AH732" s="66">
        <f>IFERROR(AVERAGE(Data!AK740), "  ")</f>
        <v>7787.5</v>
      </c>
      <c r="AI732" s="67" t="str">
        <f>IFERROR(AVERAGE(Data!AL740), "  ")</f>
        <v xml:space="preserve">  </v>
      </c>
      <c r="AJ732" s="67">
        <f>IFERROR(AVERAGE(Data!AM740), "  ")</f>
        <v>39.348370927318285</v>
      </c>
      <c r="AK732" s="67">
        <f>IFERROR(AVERAGE(Data!AN740), "  ")</f>
        <v>-10.75441412520064</v>
      </c>
      <c r="AL732" s="66">
        <f>IFERROR(AVERAGE(Data!AP740),"  ")</f>
        <v>523976</v>
      </c>
      <c r="AM732" s="66">
        <f>IFERROR(AVERAGE(Data!AQ740),"  ")</f>
        <v>178550</v>
      </c>
      <c r="AN732" s="66">
        <f>IFERROR(AVERAGE(Data!AR740),"  ")</f>
        <v>70500</v>
      </c>
      <c r="AO732" s="66">
        <f>IFERROR(AVERAGE(Data!AS740),"  ")</f>
        <v>773026</v>
      </c>
      <c r="AP732" s="66">
        <f>IFERROR(AVERAGE(Data!AT740),"  ")</f>
        <v>809058.25</v>
      </c>
      <c r="AQ732" s="66">
        <f>IFERROR(AVERAGE(Data!AU740),"  ")</f>
        <v>713627.25</v>
      </c>
      <c r="AR732" s="67">
        <f>IFERROR(AVERAGE(Data!AV740),"  ")</f>
        <v>118.4831055777737</v>
      </c>
      <c r="AS732" s="67">
        <f>IFERROR(AVERAGE(Data!AW740),"  ")</f>
        <v>10.115803814713885</v>
      </c>
      <c r="AT732" s="67">
        <f>IFERROR(AVERAGE(Data!AX740),"  ")</f>
        <v>13.372667593621191</v>
      </c>
      <c r="AU732" s="66">
        <f>IFERROR(AVERAGE(Data!AZ740), "  ")</f>
        <v>415.12599999999998</v>
      </c>
      <c r="AV732" s="66">
        <f>IFERROR(AVERAGE(Data!BA740), "  ")</f>
        <v>31.65</v>
      </c>
      <c r="AW732" s="66">
        <f>IFERROR(AVERAGE(Data!BB740), "  ")</f>
        <v>326.25</v>
      </c>
      <c r="AX732" s="66">
        <f>IFERROR(AVERAGE(Data!BC740), "  ")</f>
        <v>0</v>
      </c>
      <c r="AY732" s="66">
        <f>IFERROR(AVERAGE(Data!BD740), "  ")</f>
        <v>773.02599999999995</v>
      </c>
      <c r="AZ732" s="66">
        <f>IFERROR(AVERAGE(Data!BE740), "  ")</f>
        <v>24136.436000000002</v>
      </c>
      <c r="BA732" s="66">
        <f>IFERROR(AVERAGE(Data!BF740), "  ")</f>
        <v>2030.1120000000001</v>
      </c>
      <c r="BB732" s="66">
        <f>IFERROR(AVERAGE(Data!BG740), "  ")</f>
        <v>16667.647999999994</v>
      </c>
      <c r="BC732" s="66">
        <f>IFERROR(AVERAGE(Data!BH740), "  ")</f>
        <v>344.29999999999995</v>
      </c>
      <c r="BD732" s="66">
        <f>IFERROR(AVERAGE(Data!BI740), "  ")</f>
        <v>43178.495999999999</v>
      </c>
    </row>
    <row r="733" spans="1:56" x14ac:dyDescent="0.25">
      <c r="A733" s="59">
        <f t="shared" si="11"/>
        <v>42742</v>
      </c>
      <c r="B733" s="66">
        <f>IFERROR(AVERAGE(Data!B741),"  ")</f>
        <v>214200</v>
      </c>
      <c r="C733" s="66">
        <f>IFERROR(AVERAGE(Data!C741),"  ")</f>
        <v>87276</v>
      </c>
      <c r="D733" s="66">
        <f>IFERROR(AVERAGE(Data!D741),"  ")</f>
        <v>0</v>
      </c>
      <c r="E733" s="66">
        <f>IFERROR(AVERAGE(Data!E741),"  ")</f>
        <v>301476</v>
      </c>
      <c r="F733" s="66">
        <f>IFERROR(AVERAGE(Data!F741),"  ")</f>
        <v>325286</v>
      </c>
      <c r="G733" s="66">
        <f>IFERROR(AVERAGE(Data!G741),"  ")</f>
        <v>240812.41666666666</v>
      </c>
      <c r="H733" s="67">
        <f>IFERROR(AVERAGE(Data!H741),"  ")</f>
        <v>58.863887864256739</v>
      </c>
      <c r="I733" s="67">
        <f>IFERROR(AVERAGE(Data!I741),"  ")</f>
        <v>25.862634349054581</v>
      </c>
      <c r="J733" s="67">
        <f>IFERROR(AVERAGE(Data!J741),"  ")</f>
        <v>35.078582949591834</v>
      </c>
      <c r="K733" s="66">
        <f>IFERROR(AVERAGE(Data!L741),"  ")</f>
        <v>17000</v>
      </c>
      <c r="L733" s="66">
        <f>IFERROR(AVERAGE(Data!M741),"  ")</f>
        <v>5250</v>
      </c>
      <c r="M733" s="66">
        <f>IFERROR(AVERAGE(Data!N741),"  ")</f>
        <v>29800</v>
      </c>
      <c r="N733" s="66">
        <f>IFERROR(AVERAGE(Data!O741),"  ")</f>
        <v>52050</v>
      </c>
      <c r="O733" s="66">
        <f>IFERROR(AVERAGE(Data!P741),"  ")</f>
        <v>33904</v>
      </c>
      <c r="P733" s="66">
        <f>IFERROR(AVERAGE(Data!Q741),"  ")</f>
        <v>19573</v>
      </c>
      <c r="Q733" s="67">
        <f>IFERROR(AVERAGE(Data!R741),"  ")</f>
        <v>514.08683341198685</v>
      </c>
      <c r="R733" s="67">
        <f>IFERROR(AVERAGE(Data!S741),"  ")</f>
        <v>103.09093087336767</v>
      </c>
      <c r="S733" s="67">
        <f>IFERROR(AVERAGE(Data!T741),"  ")</f>
        <v>73.218208756961118</v>
      </c>
      <c r="T733" s="66">
        <f>IFERROR(AVERAGE(Data!V741), " ")</f>
        <v>160600</v>
      </c>
      <c r="U733" s="66">
        <f>IFERROR(AVERAGE(Data!W741), " ")</f>
        <v>116048</v>
      </c>
      <c r="V733" s="66">
        <f>IFERROR(AVERAGE(Data!X741), " ")</f>
        <v>11200</v>
      </c>
      <c r="W733" s="66">
        <f>IFERROR(AVERAGE(Data!Y741), " ")</f>
        <v>287848</v>
      </c>
      <c r="X733" s="66">
        <f>IFERROR(AVERAGE(Data!Z741), " ")</f>
        <v>339382</v>
      </c>
      <c r="Y733" s="66">
        <f>IFERROR(AVERAGE(Data!AA741), " ")</f>
        <v>351467.75</v>
      </c>
      <c r="Z733" s="67">
        <f>IFERROR(AVERAGE(Data!AB741), " ")</f>
        <v>22.279854376149633</v>
      </c>
      <c r="AA733" s="67">
        <f>IFERROR(AVERAGE(Data!AC741), " ")</f>
        <v>-6.5335649463000749</v>
      </c>
      <c r="AB733" s="67">
        <f>IFERROR(AVERAGE(Data!AD741), " ")</f>
        <v>-3.4386511991498558</v>
      </c>
      <c r="AC733" s="66">
        <f>IFERROR(AVERAGE(Data!AF741), "  ")</f>
        <v>0</v>
      </c>
      <c r="AD733" s="66">
        <f>IFERROR(AVERAGE(Data!AG741), "  ")</f>
        <v>21400</v>
      </c>
      <c r="AE733" s="66">
        <f>IFERROR(AVERAGE(Data!AH741), "  ")</f>
        <v>0</v>
      </c>
      <c r="AF733" s="66">
        <f>IFERROR(AVERAGE(Data!AI741), "  ")</f>
        <v>21400</v>
      </c>
      <c r="AG733" s="66">
        <f>IFERROR(AVERAGE(Data!AJ741), "  ")</f>
        <v>11850</v>
      </c>
      <c r="AH733" s="66">
        <f>IFERROR(AVERAGE(Data!AK741), "  ")</f>
        <v>6558.333333333333</v>
      </c>
      <c r="AI733" s="67" t="str">
        <f>IFERROR(AVERAGE(Data!AL741), "  ")</f>
        <v xml:space="preserve">  </v>
      </c>
      <c r="AJ733" s="67">
        <f>IFERROR(AVERAGE(Data!AM741), "  ")</f>
        <v>252.41635687732341</v>
      </c>
      <c r="AK733" s="67">
        <f>IFERROR(AVERAGE(Data!AN741), "  ")</f>
        <v>80.686149936467615</v>
      </c>
      <c r="AL733" s="66">
        <f>IFERROR(AVERAGE(Data!AP741),"  ")</f>
        <v>391800</v>
      </c>
      <c r="AM733" s="66">
        <f>IFERROR(AVERAGE(Data!AQ741),"  ")</f>
        <v>229974</v>
      </c>
      <c r="AN733" s="66">
        <f>IFERROR(AVERAGE(Data!AR741),"  ")</f>
        <v>41000</v>
      </c>
      <c r="AO733" s="66">
        <f>IFERROR(AVERAGE(Data!AS741),"  ")</f>
        <v>662774</v>
      </c>
      <c r="AP733" s="66">
        <f>IFERROR(AVERAGE(Data!AT741),"  ")</f>
        <v>710422</v>
      </c>
      <c r="AQ733" s="66">
        <f>IFERROR(AVERAGE(Data!AU741),"  ")</f>
        <v>618411.5</v>
      </c>
      <c r="AR733" s="67">
        <f>IFERROR(AVERAGE(Data!AV741),"  ")</f>
        <v>52.837215523225112</v>
      </c>
      <c r="AS733" s="67">
        <f>IFERROR(AVERAGE(Data!AW741),"  ")</f>
        <v>10.725326621026099</v>
      </c>
      <c r="AT733" s="67">
        <f>IFERROR(AVERAGE(Data!AX741),"  ")</f>
        <v>14.878523442723823</v>
      </c>
      <c r="AU733" s="66">
        <f>IFERROR(AVERAGE(Data!AZ741), "  ")</f>
        <v>301.476</v>
      </c>
      <c r="AV733" s="66">
        <f>IFERROR(AVERAGE(Data!BA741), "  ")</f>
        <v>52.05</v>
      </c>
      <c r="AW733" s="66">
        <f>IFERROR(AVERAGE(Data!BB741), "  ")</f>
        <v>287.84800000000001</v>
      </c>
      <c r="AX733" s="66">
        <f>IFERROR(AVERAGE(Data!BC741), "  ")</f>
        <v>21.4</v>
      </c>
      <c r="AY733" s="66">
        <f>IFERROR(AVERAGE(Data!BD741), "  ")</f>
        <v>662.774</v>
      </c>
      <c r="AZ733" s="66">
        <f>IFERROR(AVERAGE(Data!BE741), "  ")</f>
        <v>301.476</v>
      </c>
      <c r="BA733" s="66">
        <f>IFERROR(AVERAGE(Data!BF741), "  ")</f>
        <v>52.05</v>
      </c>
      <c r="BB733" s="66">
        <f>IFERROR(AVERAGE(Data!BG741), "  ")</f>
        <v>287.84800000000001</v>
      </c>
      <c r="BC733" s="66">
        <f>IFERROR(AVERAGE(Data!BH741), "  ")</f>
        <v>21.4</v>
      </c>
      <c r="BD733" s="66">
        <f>IFERROR(AVERAGE(Data!BI741), "  ")</f>
        <v>662.774</v>
      </c>
    </row>
    <row r="734" spans="1:56" x14ac:dyDescent="0.25">
      <c r="A734" s="59">
        <f t="shared" si="11"/>
        <v>42749</v>
      </c>
      <c r="B734" s="66">
        <f>IFERROR(AVERAGE(Data!B742),"  ")</f>
        <v>138100</v>
      </c>
      <c r="C734" s="66">
        <f>IFERROR(AVERAGE(Data!C742),"  ")</f>
        <v>86650</v>
      </c>
      <c r="D734" s="66">
        <f>IFERROR(AVERAGE(Data!D742),"  ")</f>
        <v>0</v>
      </c>
      <c r="E734" s="66">
        <f>IFERROR(AVERAGE(Data!E742),"  ")</f>
        <v>224750</v>
      </c>
      <c r="F734" s="66">
        <f>IFERROR(AVERAGE(Data!F742),"  ")</f>
        <v>291713</v>
      </c>
      <c r="G734" s="66">
        <f>IFERROR(AVERAGE(Data!G742),"  ")</f>
        <v>209830.33333333334</v>
      </c>
      <c r="H734" s="67">
        <f>IFERROR(AVERAGE(Data!H742),"  ")</f>
        <v>-26.118657216867625</v>
      </c>
      <c r="I734" s="67">
        <f>IFERROR(AVERAGE(Data!I742),"  ")</f>
        <v>19.978612924785356</v>
      </c>
      <c r="J734" s="67">
        <f>IFERROR(AVERAGE(Data!J742),"  ")</f>
        <v>39.023274359760492</v>
      </c>
      <c r="K734" s="66">
        <f>IFERROR(AVERAGE(Data!L742),"  ")</f>
        <v>15300</v>
      </c>
      <c r="L734" s="66">
        <f>IFERROR(AVERAGE(Data!M742),"  ")</f>
        <v>0</v>
      </c>
      <c r="M734" s="66">
        <f>IFERROR(AVERAGE(Data!N742),"  ")</f>
        <v>19600</v>
      </c>
      <c r="N734" s="66">
        <f>IFERROR(AVERAGE(Data!O742),"  ")</f>
        <v>34900</v>
      </c>
      <c r="O734" s="66">
        <f>IFERROR(AVERAGE(Data!P742),"  ")</f>
        <v>38445</v>
      </c>
      <c r="P734" s="66">
        <f>IFERROR(AVERAGE(Data!Q742),"  ")</f>
        <v>18650.666666666668</v>
      </c>
      <c r="Q734" s="67">
        <f>IFERROR(AVERAGE(Data!R742),"  ")</f>
        <v>90.460598122680636</v>
      </c>
      <c r="R734" s="67">
        <f>IFERROR(AVERAGE(Data!S742),"  ")</f>
        <v>141.60251374705419</v>
      </c>
      <c r="S734" s="67">
        <f>IFERROR(AVERAGE(Data!T742),"  ")</f>
        <v>106.13204175007147</v>
      </c>
      <c r="T734" s="66">
        <f>IFERROR(AVERAGE(Data!V742), " ")</f>
        <v>157400</v>
      </c>
      <c r="U734" s="66">
        <f>IFERROR(AVERAGE(Data!W742), " ")</f>
        <v>218344</v>
      </c>
      <c r="V734" s="66">
        <f>IFERROR(AVERAGE(Data!X742), " ")</f>
        <v>32200</v>
      </c>
      <c r="W734" s="66">
        <f>IFERROR(AVERAGE(Data!Y742), " ")</f>
        <v>407944</v>
      </c>
      <c r="X734" s="66">
        <f>IFERROR(AVERAGE(Data!Z742), " ")</f>
        <v>348159</v>
      </c>
      <c r="Y734" s="66">
        <f>IFERROR(AVERAGE(Data!AA742), " ")</f>
        <v>306598.58333333331</v>
      </c>
      <c r="Z734" s="67">
        <f>IFERROR(AVERAGE(Data!AB742), " ")</f>
        <v>53.262151825497604</v>
      </c>
      <c r="AA734" s="67">
        <f>IFERROR(AVERAGE(Data!AC742), " ")</f>
        <v>20.660731691467937</v>
      </c>
      <c r="AB734" s="67">
        <f>IFERROR(AVERAGE(Data!AD742), " ")</f>
        <v>13.55531921081392</v>
      </c>
      <c r="AC734" s="66">
        <f>IFERROR(AVERAGE(Data!AF742), "  ")</f>
        <v>19200</v>
      </c>
      <c r="AD734" s="66">
        <f>IFERROR(AVERAGE(Data!AG742), "  ")</f>
        <v>3600</v>
      </c>
      <c r="AE734" s="66">
        <f>IFERROR(AVERAGE(Data!AH742), "  ")</f>
        <v>0</v>
      </c>
      <c r="AF734" s="66">
        <f>IFERROR(AVERAGE(Data!AI742), "  ")</f>
        <v>22800</v>
      </c>
      <c r="AG734" s="66">
        <f>IFERROR(AVERAGE(Data!AJ742), "  ")</f>
        <v>13262.5</v>
      </c>
      <c r="AH734" s="66">
        <f>IFERROR(AVERAGE(Data!AK742), "  ")</f>
        <v>5933.333333333333</v>
      </c>
      <c r="AI734" s="67" t="str">
        <f>IFERROR(AVERAGE(Data!AL742), "  ")</f>
        <v xml:space="preserve">  </v>
      </c>
      <c r="AJ734" s="67">
        <f>IFERROR(AVERAGE(Data!AM742), "  ")</f>
        <v>3436.6666666666665</v>
      </c>
      <c r="AK734" s="67">
        <f>IFERROR(AVERAGE(Data!AN742), "  ")</f>
        <v>123.5252808988764</v>
      </c>
      <c r="AL734" s="66">
        <f>IFERROR(AVERAGE(Data!AP742),"  ")</f>
        <v>330000</v>
      </c>
      <c r="AM734" s="66">
        <f>IFERROR(AVERAGE(Data!AQ742),"  ")</f>
        <v>308594</v>
      </c>
      <c r="AN734" s="66">
        <f>IFERROR(AVERAGE(Data!AR742),"  ")</f>
        <v>51800</v>
      </c>
      <c r="AO734" s="66">
        <f>IFERROR(AVERAGE(Data!AS742),"  ")</f>
        <v>690394</v>
      </c>
      <c r="AP734" s="66">
        <f>IFERROR(AVERAGE(Data!AT742),"  ")</f>
        <v>691579.5</v>
      </c>
      <c r="AQ734" s="66">
        <f>IFERROR(AVERAGE(Data!AU742),"  ")</f>
        <v>541012.91666666663</v>
      </c>
      <c r="AR734" s="67">
        <f>IFERROR(AVERAGE(Data!AV742),"  ")</f>
        <v>17.273934860082019</v>
      </c>
      <c r="AS734" s="67">
        <f>IFERROR(AVERAGE(Data!AW742),"  ")</f>
        <v>26.207835757057317</v>
      </c>
      <c r="AT734" s="67">
        <f>IFERROR(AVERAGE(Data!AX742),"  ")</f>
        <v>27.830496961332575</v>
      </c>
      <c r="AU734" s="66">
        <f>IFERROR(AVERAGE(Data!AZ742), "  ")</f>
        <v>224.75</v>
      </c>
      <c r="AV734" s="66">
        <f>IFERROR(AVERAGE(Data!BA742), "  ")</f>
        <v>34.9</v>
      </c>
      <c r="AW734" s="66">
        <f>IFERROR(AVERAGE(Data!BB742), "  ")</f>
        <v>407.94400000000002</v>
      </c>
      <c r="AX734" s="66">
        <f>IFERROR(AVERAGE(Data!BC742), "  ")</f>
        <v>22.8</v>
      </c>
      <c r="AY734" s="66">
        <f>IFERROR(AVERAGE(Data!BD742), "  ")</f>
        <v>690.39400000000001</v>
      </c>
      <c r="AZ734" s="66">
        <f>IFERROR(AVERAGE(Data!BE742), "  ")</f>
        <v>526.226</v>
      </c>
      <c r="BA734" s="66">
        <f>IFERROR(AVERAGE(Data!BF742), "  ")</f>
        <v>86.949999999999989</v>
      </c>
      <c r="BB734" s="66">
        <f>IFERROR(AVERAGE(Data!BG742), "  ")</f>
        <v>695.79200000000003</v>
      </c>
      <c r="BC734" s="66">
        <f>IFERROR(AVERAGE(Data!BH742), "  ")</f>
        <v>44.2</v>
      </c>
      <c r="BD734" s="66">
        <f>IFERROR(AVERAGE(Data!BI742), "  ")</f>
        <v>1353.1680000000001</v>
      </c>
    </row>
    <row r="735" spans="1:56" x14ac:dyDescent="0.25">
      <c r="A735" s="59">
        <f t="shared" si="11"/>
        <v>42756</v>
      </c>
      <c r="B735" s="66">
        <f>IFERROR(AVERAGE(Data!B743),"  ")</f>
        <v>224976</v>
      </c>
      <c r="C735" s="66">
        <f>IFERROR(AVERAGE(Data!C743),"  ")</f>
        <v>121200</v>
      </c>
      <c r="D735" s="66">
        <f>IFERROR(AVERAGE(Data!D743),"  ")</f>
        <v>0</v>
      </c>
      <c r="E735" s="66">
        <f>IFERROR(AVERAGE(Data!E743),"  ")</f>
        <v>346176</v>
      </c>
      <c r="F735" s="66">
        <f>IFERROR(AVERAGE(Data!F743),"  ")</f>
        <v>321882</v>
      </c>
      <c r="G735" s="66">
        <f>IFERROR(AVERAGE(Data!G743),"  ")</f>
        <v>203674.33333333334</v>
      </c>
      <c r="H735" s="67">
        <f>IFERROR(AVERAGE(Data!H743),"  ")</f>
        <v>41.181076672104396</v>
      </c>
      <c r="I735" s="67">
        <f>IFERROR(AVERAGE(Data!I743),"  ")</f>
        <v>49.213906085940692</v>
      </c>
      <c r="J735" s="67">
        <f>IFERROR(AVERAGE(Data!J743),"  ")</f>
        <v>58.037586146511664</v>
      </c>
      <c r="K735" s="66">
        <f>IFERROR(AVERAGE(Data!L743),"  ")</f>
        <v>4700</v>
      </c>
      <c r="L735" s="66">
        <f>IFERROR(AVERAGE(Data!M743),"  ")</f>
        <v>0</v>
      </c>
      <c r="M735" s="66">
        <f>IFERROR(AVERAGE(Data!N743),"  ")</f>
        <v>21000</v>
      </c>
      <c r="N735" s="66">
        <f>IFERROR(AVERAGE(Data!O743),"  ")</f>
        <v>25700</v>
      </c>
      <c r="O735" s="66">
        <f>IFERROR(AVERAGE(Data!P743),"  ")</f>
        <v>36075</v>
      </c>
      <c r="P735" s="66">
        <f>IFERROR(AVERAGE(Data!Q743),"  ")</f>
        <v>16211.166666666666</v>
      </c>
      <c r="Q735" s="67">
        <f>IFERROR(AVERAGE(Data!R743),"  ")</f>
        <v>182.41758241758242</v>
      </c>
      <c r="R735" s="67">
        <f>IFERROR(AVERAGE(Data!S743),"  ")</f>
        <v>239.92932862190816</v>
      </c>
      <c r="S735" s="67">
        <f>IFERROR(AVERAGE(Data!T743),"  ")</f>
        <v>122.53179392805373</v>
      </c>
      <c r="T735" s="66">
        <f>IFERROR(AVERAGE(Data!V743), " ")</f>
        <v>151676</v>
      </c>
      <c r="U735" s="66">
        <f>IFERROR(AVERAGE(Data!W743), " ")</f>
        <v>158500</v>
      </c>
      <c r="V735" s="66">
        <f>IFERROR(AVERAGE(Data!X743), " ")</f>
        <v>43400</v>
      </c>
      <c r="W735" s="66">
        <f>IFERROR(AVERAGE(Data!Y743), " ")</f>
        <v>353576</v>
      </c>
      <c r="X735" s="66">
        <f>IFERROR(AVERAGE(Data!Z743), " ")</f>
        <v>343904.5</v>
      </c>
      <c r="Y735" s="66">
        <f>IFERROR(AVERAGE(Data!AA743), " ")</f>
        <v>303426.25</v>
      </c>
      <c r="Z735" s="67">
        <f>IFERROR(AVERAGE(Data!AB743), " ")</f>
        <v>0.97843781236612859</v>
      </c>
      <c r="AA735" s="67">
        <f>IFERROR(AVERAGE(Data!AC743), " ")</f>
        <v>27.929953779910544</v>
      </c>
      <c r="AB735" s="67">
        <f>IFERROR(AVERAGE(Data!AD743), " ")</f>
        <v>13.34039161081153</v>
      </c>
      <c r="AC735" s="66">
        <f>IFERROR(AVERAGE(Data!AF743), "  ")</f>
        <v>10600</v>
      </c>
      <c r="AD735" s="66">
        <f>IFERROR(AVERAGE(Data!AG743), "  ")</f>
        <v>0</v>
      </c>
      <c r="AE735" s="66">
        <f>IFERROR(AVERAGE(Data!AH743), "  ")</f>
        <v>0</v>
      </c>
      <c r="AF735" s="66">
        <f>IFERROR(AVERAGE(Data!AI743), "  ")</f>
        <v>10600</v>
      </c>
      <c r="AG735" s="66">
        <f>IFERROR(AVERAGE(Data!AJ743), "  ")</f>
        <v>13700</v>
      </c>
      <c r="AH735" s="66">
        <f>IFERROR(AVERAGE(Data!AK743), "  ")</f>
        <v>3637.5</v>
      </c>
      <c r="AI735" s="67">
        <f>IFERROR(AVERAGE(Data!AL743), "  ")</f>
        <v>457.8947368421052</v>
      </c>
      <c r="AJ735" s="67">
        <f>IFERROR(AVERAGE(Data!AM743), "  ")</f>
        <v>2784.2105263157896</v>
      </c>
      <c r="AK735" s="67">
        <f>IFERROR(AVERAGE(Data!AN743), "  ")</f>
        <v>276.63230240549825</v>
      </c>
      <c r="AL735" s="66">
        <f>IFERROR(AVERAGE(Data!AP743),"  ")</f>
        <v>391952</v>
      </c>
      <c r="AM735" s="66">
        <f>IFERROR(AVERAGE(Data!AQ743),"  ")</f>
        <v>279700</v>
      </c>
      <c r="AN735" s="66">
        <f>IFERROR(AVERAGE(Data!AR743),"  ")</f>
        <v>64400</v>
      </c>
      <c r="AO735" s="66">
        <f>IFERROR(AVERAGE(Data!AS743),"  ")</f>
        <v>736052</v>
      </c>
      <c r="AP735" s="66">
        <f>IFERROR(AVERAGE(Data!AT743),"  ")</f>
        <v>715561.5</v>
      </c>
      <c r="AQ735" s="66">
        <f>IFERROR(AVERAGE(Data!AU743),"  ")</f>
        <v>526949.25</v>
      </c>
      <c r="AR735" s="67">
        <f>IFERROR(AVERAGE(Data!AV743),"  ")</f>
        <v>21.390615980869132</v>
      </c>
      <c r="AS735" s="67">
        <f>IFERROR(AVERAGE(Data!AW743),"  ")</f>
        <v>44.374566837863448</v>
      </c>
      <c r="AT735" s="67">
        <f>IFERROR(AVERAGE(Data!AX743),"  ")</f>
        <v>35.793247641969316</v>
      </c>
      <c r="AU735" s="66">
        <f>IFERROR(AVERAGE(Data!AZ743), "  ")</f>
        <v>346.17599999999999</v>
      </c>
      <c r="AV735" s="66">
        <f>IFERROR(AVERAGE(Data!BA743), "  ")</f>
        <v>25.7</v>
      </c>
      <c r="AW735" s="66">
        <f>IFERROR(AVERAGE(Data!BB743), "  ")</f>
        <v>353.57600000000002</v>
      </c>
      <c r="AX735" s="66">
        <f>IFERROR(AVERAGE(Data!BC743), "  ")</f>
        <v>10.6</v>
      </c>
      <c r="AY735" s="66">
        <f>IFERROR(AVERAGE(Data!BD743), "  ")</f>
        <v>736.05200000000002</v>
      </c>
      <c r="AZ735" s="66">
        <f>IFERROR(AVERAGE(Data!BE743), "  ")</f>
        <v>872.40200000000004</v>
      </c>
      <c r="BA735" s="66">
        <f>IFERROR(AVERAGE(Data!BF743), "  ")</f>
        <v>112.64999999999999</v>
      </c>
      <c r="BB735" s="66">
        <f>IFERROR(AVERAGE(Data!BG743), "  ")</f>
        <v>1049.3679999999999</v>
      </c>
      <c r="BC735" s="66">
        <f>IFERROR(AVERAGE(Data!BH743), "  ")</f>
        <v>54.800000000000004</v>
      </c>
      <c r="BD735" s="66">
        <f>IFERROR(AVERAGE(Data!BI743), "  ")</f>
        <v>2089.2200000000003</v>
      </c>
    </row>
    <row r="736" spans="1:56" x14ac:dyDescent="0.25">
      <c r="A736" s="59">
        <f t="shared" si="11"/>
        <v>42763</v>
      </c>
      <c r="B736" s="66">
        <f>IFERROR(AVERAGE(Data!B744),"  ")</f>
        <v>256300</v>
      </c>
      <c r="C736" s="66">
        <f>IFERROR(AVERAGE(Data!C744),"  ")</f>
        <v>95870</v>
      </c>
      <c r="D736" s="66">
        <f>IFERROR(AVERAGE(Data!D744),"  ")</f>
        <v>0</v>
      </c>
      <c r="E736" s="66">
        <f>IFERROR(AVERAGE(Data!E744),"  ")</f>
        <v>352170</v>
      </c>
      <c r="F736" s="66">
        <f>IFERROR(AVERAGE(Data!F744),"  ")</f>
        <v>306143</v>
      </c>
      <c r="G736" s="66">
        <f>IFERROR(AVERAGE(Data!G744),"  ")</f>
        <v>234960.08333333334</v>
      </c>
      <c r="H736" s="67">
        <f>IFERROR(AVERAGE(Data!H744),"  ")</f>
        <v>24.533225833828396</v>
      </c>
      <c r="I736" s="67">
        <f>IFERROR(AVERAGE(Data!I744),"  ")</f>
        <v>19.82512138368595</v>
      </c>
      <c r="J736" s="67">
        <f>IFERROR(AVERAGE(Data!J744),"  ")</f>
        <v>30.295748816908976</v>
      </c>
      <c r="K736" s="66">
        <f>IFERROR(AVERAGE(Data!L744),"  ")</f>
        <v>3200</v>
      </c>
      <c r="L736" s="66">
        <f>IFERROR(AVERAGE(Data!M744),"  ")</f>
        <v>0</v>
      </c>
      <c r="M736" s="66">
        <f>IFERROR(AVERAGE(Data!N744),"  ")</f>
        <v>20600</v>
      </c>
      <c r="N736" s="66">
        <f>IFERROR(AVERAGE(Data!O744),"  ")</f>
        <v>23800</v>
      </c>
      <c r="O736" s="66">
        <f>IFERROR(AVERAGE(Data!P744),"  ")</f>
        <v>34112.5</v>
      </c>
      <c r="P736" s="66">
        <f>IFERROR(AVERAGE(Data!Q744),"  ")</f>
        <v>16948.666666666668</v>
      </c>
      <c r="Q736" s="67">
        <f>IFERROR(AVERAGE(Data!R744),"  ")</f>
        <v>75</v>
      </c>
      <c r="R736" s="67">
        <f>IFERROR(AVERAGE(Data!S744),"  ")</f>
        <v>175.65656565656568</v>
      </c>
      <c r="S736" s="67">
        <f>IFERROR(AVERAGE(Data!T744),"  ")</f>
        <v>101.26951972623215</v>
      </c>
      <c r="T736" s="66">
        <f>IFERROR(AVERAGE(Data!V744), " ")</f>
        <v>117946</v>
      </c>
      <c r="U736" s="66">
        <f>IFERROR(AVERAGE(Data!W744), " ")</f>
        <v>161500</v>
      </c>
      <c r="V736" s="66">
        <f>IFERROR(AVERAGE(Data!X744), " ")</f>
        <v>47600</v>
      </c>
      <c r="W736" s="66">
        <f>IFERROR(AVERAGE(Data!Y744), " ")</f>
        <v>327046</v>
      </c>
      <c r="X736" s="66">
        <f>IFERROR(AVERAGE(Data!Z744), " ")</f>
        <v>344103.5</v>
      </c>
      <c r="Y736" s="66">
        <f>IFERROR(AVERAGE(Data!AA744), " ")</f>
        <v>326228.83333333331</v>
      </c>
      <c r="Z736" s="67">
        <f>IFERROR(AVERAGE(Data!AB744), " ")</f>
        <v>-27.324241622908087</v>
      </c>
      <c r="AA736" s="67">
        <f>IFERROR(AVERAGE(Data!AC744), " ")</f>
        <v>5.7371256141817151</v>
      </c>
      <c r="AB736" s="67">
        <f>IFERROR(AVERAGE(Data!AD744), " ")</f>
        <v>5.4791805138826533</v>
      </c>
      <c r="AC736" s="66">
        <f>IFERROR(AVERAGE(Data!AF744), "  ")</f>
        <v>0</v>
      </c>
      <c r="AD736" s="66">
        <f>IFERROR(AVERAGE(Data!AG744), "  ")</f>
        <v>16000</v>
      </c>
      <c r="AE736" s="66">
        <f>IFERROR(AVERAGE(Data!AH744), "  ")</f>
        <v>0</v>
      </c>
      <c r="AF736" s="66">
        <f>IFERROR(AVERAGE(Data!AI744), "  ")</f>
        <v>16000</v>
      </c>
      <c r="AG736" s="66">
        <f>IFERROR(AVERAGE(Data!AJ744), "  ")</f>
        <v>17700</v>
      </c>
      <c r="AH736" s="66">
        <f>IFERROR(AVERAGE(Data!AK744), "  ")</f>
        <v>4570.833333333333</v>
      </c>
      <c r="AI736" s="67" t="str">
        <f>IFERROR(AVERAGE(Data!AL744), "  ")</f>
        <v xml:space="preserve">  </v>
      </c>
      <c r="AJ736" s="67">
        <f>IFERROR(AVERAGE(Data!AM744), "  ")</f>
        <v>3626.3157894736842</v>
      </c>
      <c r="AK736" s="67">
        <f>IFERROR(AVERAGE(Data!AN744), "  ")</f>
        <v>287.23792160437557</v>
      </c>
      <c r="AL736" s="66">
        <f>IFERROR(AVERAGE(Data!AP744),"  ")</f>
        <v>377446</v>
      </c>
      <c r="AM736" s="66">
        <f>IFERROR(AVERAGE(Data!AQ744),"  ")</f>
        <v>273370</v>
      </c>
      <c r="AN736" s="66">
        <f>IFERROR(AVERAGE(Data!AR744),"  ")</f>
        <v>68200</v>
      </c>
      <c r="AO736" s="66">
        <f>IFERROR(AVERAGE(Data!AS744),"  ")</f>
        <v>719016</v>
      </c>
      <c r="AP736" s="66">
        <f>IFERROR(AVERAGE(Data!AT744),"  ")</f>
        <v>702059</v>
      </c>
      <c r="AQ736" s="66">
        <f>IFERROR(AVERAGE(Data!AU744),"  ")</f>
        <v>582708.41666666663</v>
      </c>
      <c r="AR736" s="67">
        <f>IFERROR(AVERAGE(Data!AV744),"  ")</f>
        <v>-3.6686812281366943</v>
      </c>
      <c r="AS736" s="67">
        <f>IFERROR(AVERAGE(Data!AW744),"  ")</f>
        <v>18.236636972453347</v>
      </c>
      <c r="AT736" s="67">
        <f>IFERROR(AVERAGE(Data!AX744),"  ")</f>
        <v>20.482042119121612</v>
      </c>
      <c r="AU736" s="66">
        <f>IFERROR(AVERAGE(Data!AZ744), "  ")</f>
        <v>352.17</v>
      </c>
      <c r="AV736" s="66">
        <f>IFERROR(AVERAGE(Data!BA744), "  ")</f>
        <v>23.8</v>
      </c>
      <c r="AW736" s="66">
        <f>IFERROR(AVERAGE(Data!BB744), "  ")</f>
        <v>327.04599999999999</v>
      </c>
      <c r="AX736" s="66">
        <f>IFERROR(AVERAGE(Data!BC744), "  ")</f>
        <v>16</v>
      </c>
      <c r="AY736" s="66">
        <f>IFERROR(AVERAGE(Data!BD744), "  ")</f>
        <v>719.01599999999996</v>
      </c>
      <c r="AZ736" s="66">
        <f>IFERROR(AVERAGE(Data!BE744), "  ")</f>
        <v>1224.5720000000001</v>
      </c>
      <c r="BA736" s="66">
        <f>IFERROR(AVERAGE(Data!BF744), "  ")</f>
        <v>136.44999999999999</v>
      </c>
      <c r="BB736" s="66">
        <f>IFERROR(AVERAGE(Data!BG744), "  ")</f>
        <v>1376.414</v>
      </c>
      <c r="BC736" s="66">
        <f>IFERROR(AVERAGE(Data!BH744), "  ")</f>
        <v>70.800000000000011</v>
      </c>
      <c r="BD736" s="66">
        <f>IFERROR(AVERAGE(Data!BI744), "  ")</f>
        <v>2808.2360000000003</v>
      </c>
    </row>
    <row r="737" spans="1:56" x14ac:dyDescent="0.25">
      <c r="A737" s="59">
        <f t="shared" si="11"/>
        <v>42770</v>
      </c>
      <c r="B737" s="66">
        <f>IFERROR(AVERAGE(Data!B745),"  ")</f>
        <v>223076</v>
      </c>
      <c r="C737" s="66">
        <f>IFERROR(AVERAGE(Data!C745),"  ")</f>
        <v>152550</v>
      </c>
      <c r="D737" s="66">
        <f>IFERROR(AVERAGE(Data!D745),"  ")</f>
        <v>0</v>
      </c>
      <c r="E737" s="66">
        <f>IFERROR(AVERAGE(Data!E745),"  ")</f>
        <v>375626</v>
      </c>
      <c r="F737" s="66">
        <f>IFERROR(AVERAGE(Data!F745),"  ")</f>
        <v>324680.5</v>
      </c>
      <c r="G737" s="66">
        <f>IFERROR(AVERAGE(Data!G745),"  ")</f>
        <v>262761.58333333331</v>
      </c>
      <c r="H737" s="67">
        <f>IFERROR(AVERAGE(Data!H745),"  ")</f>
        <v>-10.029269601291501</v>
      </c>
      <c r="I737" s="67">
        <f>IFERROR(AVERAGE(Data!I745),"  ")</f>
        <v>3.9232003994577935</v>
      </c>
      <c r="J737" s="67">
        <f>IFERROR(AVERAGE(Data!J745),"  ")</f>
        <v>23.56467634316153</v>
      </c>
      <c r="K737" s="66">
        <f>IFERROR(AVERAGE(Data!L745),"  ")</f>
        <v>10600</v>
      </c>
      <c r="L737" s="66">
        <f>IFERROR(AVERAGE(Data!M745),"  ")</f>
        <v>7050</v>
      </c>
      <c r="M737" s="66">
        <f>IFERROR(AVERAGE(Data!N745),"  ")</f>
        <v>15400</v>
      </c>
      <c r="N737" s="66">
        <f>IFERROR(AVERAGE(Data!O745),"  ")</f>
        <v>33050</v>
      </c>
      <c r="O737" s="66">
        <f>IFERROR(AVERAGE(Data!P745),"  ")</f>
        <v>29362.5</v>
      </c>
      <c r="P737" s="66">
        <f>IFERROR(AVERAGE(Data!Q745),"  ")</f>
        <v>16609</v>
      </c>
      <c r="Q737" s="67">
        <f>IFERROR(AVERAGE(Data!R745),"  ")</f>
        <v>86.723163841807917</v>
      </c>
      <c r="R737" s="67">
        <f>IFERROR(AVERAGE(Data!S745),"  ")</f>
        <v>100.00340576255024</v>
      </c>
      <c r="S737" s="67">
        <f>IFERROR(AVERAGE(Data!T745),"  ")</f>
        <v>76.786681919441264</v>
      </c>
      <c r="T737" s="66">
        <f>IFERROR(AVERAGE(Data!V745), " ")</f>
        <v>82500</v>
      </c>
      <c r="U737" s="66">
        <f>IFERROR(AVERAGE(Data!W745), " ")</f>
        <v>190650</v>
      </c>
      <c r="V737" s="66">
        <f>IFERROR(AVERAGE(Data!X745), " ")</f>
        <v>53200</v>
      </c>
      <c r="W737" s="66">
        <f>IFERROR(AVERAGE(Data!Y745), " ")</f>
        <v>326350</v>
      </c>
      <c r="X737" s="66">
        <f>IFERROR(AVERAGE(Data!Z745), " ")</f>
        <v>353729</v>
      </c>
      <c r="Y737" s="66">
        <f>IFERROR(AVERAGE(Data!AA745), " ")</f>
        <v>363753.75</v>
      </c>
      <c r="Z737" s="67">
        <f>IFERROR(AVERAGE(Data!AB745), " ")</f>
        <v>-38.76214530456614</v>
      </c>
      <c r="AA737" s="67">
        <f>IFERROR(AVERAGE(Data!AC745), " ")</f>
        <v>-11.526443908499784</v>
      </c>
      <c r="AB737" s="67">
        <f>IFERROR(AVERAGE(Data!AD745), " ")</f>
        <v>-2.7559166056707274</v>
      </c>
      <c r="AC737" s="66">
        <f>IFERROR(AVERAGE(Data!AF745), "  ")</f>
        <v>3200</v>
      </c>
      <c r="AD737" s="66">
        <f>IFERROR(AVERAGE(Data!AG745), "  ")</f>
        <v>3370</v>
      </c>
      <c r="AE737" s="66">
        <f>IFERROR(AVERAGE(Data!AH745), "  ")</f>
        <v>0</v>
      </c>
      <c r="AF737" s="66">
        <f>IFERROR(AVERAGE(Data!AI745), "  ")</f>
        <v>6570</v>
      </c>
      <c r="AG737" s="66">
        <f>IFERROR(AVERAGE(Data!AJ745), "  ")</f>
        <v>13992.5</v>
      </c>
      <c r="AH737" s="66">
        <f>IFERROR(AVERAGE(Data!AK745), "  ")</f>
        <v>4770.833333333333</v>
      </c>
      <c r="AI737" s="67">
        <f>IFERROR(AVERAGE(Data!AL745), "  ")</f>
        <v>87.714285714285722</v>
      </c>
      <c r="AJ737" s="67">
        <f>IFERROR(AVERAGE(Data!AM745), "  ")</f>
        <v>936.48148148148152</v>
      </c>
      <c r="AK737" s="67">
        <f>IFERROR(AVERAGE(Data!AN745), "  ")</f>
        <v>193.29257641921399</v>
      </c>
      <c r="AL737" s="66">
        <f>IFERROR(AVERAGE(Data!AP745),"  ")</f>
        <v>319376</v>
      </c>
      <c r="AM737" s="66">
        <f>IFERROR(AVERAGE(Data!AQ745),"  ")</f>
        <v>353620</v>
      </c>
      <c r="AN737" s="66">
        <f>IFERROR(AVERAGE(Data!AR745),"  ")</f>
        <v>68600</v>
      </c>
      <c r="AO737" s="66">
        <f>IFERROR(AVERAGE(Data!AS745),"  ")</f>
        <v>741596</v>
      </c>
      <c r="AP737" s="66">
        <f>IFERROR(AVERAGE(Data!AT745),"  ")</f>
        <v>721764.5</v>
      </c>
      <c r="AQ737" s="66">
        <f>IFERROR(AVERAGE(Data!AU745),"  ")</f>
        <v>647895.16666666663</v>
      </c>
      <c r="AR737" s="67">
        <f>IFERROR(AVERAGE(Data!AV745),"  ")</f>
        <v>-23.674275951503677</v>
      </c>
      <c r="AS737" s="67">
        <f>IFERROR(AVERAGE(Data!AW745),"  ")</f>
        <v>-0.892975145473629</v>
      </c>
      <c r="AT737" s="67">
        <f>IFERROR(AVERAGE(Data!AX745),"  ")</f>
        <v>11.401432999320104</v>
      </c>
      <c r="AU737" s="66">
        <f>IFERROR(AVERAGE(Data!AZ745), "  ")</f>
        <v>375.62599999999998</v>
      </c>
      <c r="AV737" s="66">
        <f>IFERROR(AVERAGE(Data!BA745), "  ")</f>
        <v>33.049999999999997</v>
      </c>
      <c r="AW737" s="66">
        <f>IFERROR(AVERAGE(Data!BB745), "  ")</f>
        <v>326.35000000000002</v>
      </c>
      <c r="AX737" s="66">
        <f>IFERROR(AVERAGE(Data!BC745), "  ")</f>
        <v>6.57</v>
      </c>
      <c r="AY737" s="66">
        <f>IFERROR(AVERAGE(Data!BD745), "  ")</f>
        <v>741.596</v>
      </c>
      <c r="AZ737" s="66">
        <f>IFERROR(AVERAGE(Data!BE745), "  ")</f>
        <v>1600.1980000000001</v>
      </c>
      <c r="BA737" s="66">
        <f>IFERROR(AVERAGE(Data!BF745), "  ")</f>
        <v>169.5</v>
      </c>
      <c r="BB737" s="66">
        <f>IFERROR(AVERAGE(Data!BG745), "  ")</f>
        <v>1702.7640000000001</v>
      </c>
      <c r="BC737" s="66">
        <f>IFERROR(AVERAGE(Data!BH745), "  ")</f>
        <v>77.37</v>
      </c>
      <c r="BD737" s="66">
        <f>IFERROR(AVERAGE(Data!BI745), "  ")</f>
        <v>3549.8320000000003</v>
      </c>
    </row>
    <row r="738" spans="1:56" x14ac:dyDescent="0.25">
      <c r="A738" s="59">
        <f t="shared" si="11"/>
        <v>42777</v>
      </c>
      <c r="B738" s="66">
        <f>IFERROR(AVERAGE(Data!B746),"  ")</f>
        <v>235468</v>
      </c>
      <c r="C738" s="66">
        <f>IFERROR(AVERAGE(Data!C746),"  ")</f>
        <v>112450</v>
      </c>
      <c r="D738" s="66">
        <f>IFERROR(AVERAGE(Data!D746),"  ")</f>
        <v>1400</v>
      </c>
      <c r="E738" s="66">
        <f>IFERROR(AVERAGE(Data!E746),"  ")</f>
        <v>349318</v>
      </c>
      <c r="F738" s="66">
        <f>IFERROR(AVERAGE(Data!F746),"  ")</f>
        <v>355822.5</v>
      </c>
      <c r="G738" s="66">
        <f>IFERROR(AVERAGE(Data!G746),"  ")</f>
        <v>291480.16666666669</v>
      </c>
      <c r="H738" s="67">
        <f>IFERROR(AVERAGE(Data!H746),"  ")</f>
        <v>-11.441754341488153</v>
      </c>
      <c r="I738" s="67">
        <f>IFERROR(AVERAGE(Data!I746),"  ")</f>
        <v>6.2204277803483699</v>
      </c>
      <c r="J738" s="67">
        <f>IFERROR(AVERAGE(Data!J746),"  ")</f>
        <v>22.074343537381893</v>
      </c>
      <c r="K738" s="66">
        <f>IFERROR(AVERAGE(Data!L746),"  ")</f>
        <v>0</v>
      </c>
      <c r="L738" s="66">
        <f>IFERROR(AVERAGE(Data!M746),"  ")</f>
        <v>3550</v>
      </c>
      <c r="M738" s="66">
        <f>IFERROR(AVERAGE(Data!N746),"  ")</f>
        <v>18200</v>
      </c>
      <c r="N738" s="66">
        <f>IFERROR(AVERAGE(Data!O746),"  ")</f>
        <v>21750</v>
      </c>
      <c r="O738" s="66">
        <f>IFERROR(AVERAGE(Data!P746),"  ")</f>
        <v>26075</v>
      </c>
      <c r="P738" s="66">
        <f>IFERROR(AVERAGE(Data!Q746),"  ")</f>
        <v>18896.083333333332</v>
      </c>
      <c r="Q738" s="67">
        <f>IFERROR(AVERAGE(Data!R746),"  ")</f>
        <v>-39.330543933054393</v>
      </c>
      <c r="R738" s="67">
        <f>IFERROR(AVERAGE(Data!S746),"  ")</f>
        <v>36.786885245901637</v>
      </c>
      <c r="S738" s="67">
        <f>IFERROR(AVERAGE(Data!T746),"  ")</f>
        <v>37.991559097343817</v>
      </c>
      <c r="T738" s="66">
        <f>IFERROR(AVERAGE(Data!V746), " ")</f>
        <v>46072</v>
      </c>
      <c r="U738" s="66">
        <f>IFERROR(AVERAGE(Data!W746), " ")</f>
        <v>190000</v>
      </c>
      <c r="V738" s="66">
        <f>IFERROR(AVERAGE(Data!X746), " ")</f>
        <v>40600</v>
      </c>
      <c r="W738" s="66">
        <f>IFERROR(AVERAGE(Data!Y746), " ")</f>
        <v>276672</v>
      </c>
      <c r="X738" s="66">
        <f>IFERROR(AVERAGE(Data!Z746), " ")</f>
        <v>320911</v>
      </c>
      <c r="Y738" s="66">
        <f>IFERROR(AVERAGE(Data!AA746), " ")</f>
        <v>365890.16666666669</v>
      </c>
      <c r="Z738" s="67">
        <f>IFERROR(AVERAGE(Data!AB746), " ")</f>
        <v>-8.9882761615284412</v>
      </c>
      <c r="AA738" s="67">
        <f>IFERROR(AVERAGE(Data!AC746), " ")</f>
        <v>-21.589175816624163</v>
      </c>
      <c r="AB738" s="67">
        <f>IFERROR(AVERAGE(Data!AD746), " ")</f>
        <v>-12.293078842876803</v>
      </c>
      <c r="AC738" s="66">
        <f>IFERROR(AVERAGE(Data!AF746), "  ")</f>
        <v>0</v>
      </c>
      <c r="AD738" s="66">
        <f>IFERROR(AVERAGE(Data!AG746), "  ")</f>
        <v>30300</v>
      </c>
      <c r="AE738" s="66">
        <f>IFERROR(AVERAGE(Data!AH746), "  ")</f>
        <v>0</v>
      </c>
      <c r="AF738" s="66">
        <f>IFERROR(AVERAGE(Data!AI746), "  ")</f>
        <v>30300</v>
      </c>
      <c r="AG738" s="66">
        <f>IFERROR(AVERAGE(Data!AJ746), "  ")</f>
        <v>15867.5</v>
      </c>
      <c r="AH738" s="66">
        <f>IFERROR(AVERAGE(Data!AK746), "  ")</f>
        <v>3383.3333333333335</v>
      </c>
      <c r="AI738" s="67">
        <f>IFERROR(AVERAGE(Data!AL746), "  ")</f>
        <v>283.54430379746833</v>
      </c>
      <c r="AJ738" s="67">
        <f>IFERROR(AVERAGE(Data!AM746), "  ")</f>
        <v>377.21804511278191</v>
      </c>
      <c r="AK738" s="67">
        <f>IFERROR(AVERAGE(Data!AN746), "  ")</f>
        <v>368.99014778325119</v>
      </c>
      <c r="AL738" s="66">
        <f>IFERROR(AVERAGE(Data!AP746),"  ")</f>
        <v>281540</v>
      </c>
      <c r="AM738" s="66">
        <f>IFERROR(AVERAGE(Data!AQ746),"  ")</f>
        <v>336300</v>
      </c>
      <c r="AN738" s="66">
        <f>IFERROR(AVERAGE(Data!AR746),"  ")</f>
        <v>60200</v>
      </c>
      <c r="AO738" s="66">
        <f>IFERROR(AVERAGE(Data!AS746),"  ")</f>
        <v>678040</v>
      </c>
      <c r="AP738" s="66">
        <f>IFERROR(AVERAGE(Data!AT746),"  ")</f>
        <v>718676</v>
      </c>
      <c r="AQ738" s="66">
        <f>IFERROR(AVERAGE(Data!AU746),"  ")</f>
        <v>679649.75000000012</v>
      </c>
      <c r="AR738" s="67">
        <f>IFERROR(AVERAGE(Data!AV746),"  ")</f>
        <v>-8.6440778446663646</v>
      </c>
      <c r="AS738" s="67">
        <f>IFERROR(AVERAGE(Data!AW746),"  ")</f>
        <v>-6.2565443745689393</v>
      </c>
      <c r="AT738" s="67">
        <f>IFERROR(AVERAGE(Data!AX746),"  ")</f>
        <v>5.742112021669965</v>
      </c>
      <c r="AU738" s="66">
        <f>IFERROR(AVERAGE(Data!AZ746), "  ")</f>
        <v>349.31799999999998</v>
      </c>
      <c r="AV738" s="66">
        <f>IFERROR(AVERAGE(Data!BA746), "  ")</f>
        <v>21.75</v>
      </c>
      <c r="AW738" s="66">
        <f>IFERROR(AVERAGE(Data!BB746), "  ")</f>
        <v>276.67200000000003</v>
      </c>
      <c r="AX738" s="66">
        <f>IFERROR(AVERAGE(Data!BC746), "  ")</f>
        <v>30.3</v>
      </c>
      <c r="AY738" s="66">
        <f>IFERROR(AVERAGE(Data!BD746), "  ")</f>
        <v>678.04</v>
      </c>
      <c r="AZ738" s="66">
        <f>IFERROR(AVERAGE(Data!BE746), "  ")</f>
        <v>1949.5160000000001</v>
      </c>
      <c r="BA738" s="66">
        <f>IFERROR(AVERAGE(Data!BF746), "  ")</f>
        <v>191.25</v>
      </c>
      <c r="BB738" s="66">
        <f>IFERROR(AVERAGE(Data!BG746), "  ")</f>
        <v>1979.4360000000001</v>
      </c>
      <c r="BC738" s="66">
        <f>IFERROR(AVERAGE(Data!BH746), "  ")</f>
        <v>107.67</v>
      </c>
      <c r="BD738" s="66">
        <f>IFERROR(AVERAGE(Data!BI746), "  ")</f>
        <v>4227.8720000000003</v>
      </c>
    </row>
    <row r="739" spans="1:56" x14ac:dyDescent="0.25">
      <c r="A739" s="59">
        <f t="shared" si="11"/>
        <v>42784</v>
      </c>
      <c r="B739" s="66">
        <f>IFERROR(AVERAGE(Data!B747),"  ")</f>
        <v>311004</v>
      </c>
      <c r="C739" s="66">
        <f>IFERROR(AVERAGE(Data!C747),"  ")</f>
        <v>144500</v>
      </c>
      <c r="D739" s="66">
        <f>IFERROR(AVERAGE(Data!D747),"  ")</f>
        <v>1400</v>
      </c>
      <c r="E739" s="66">
        <f>IFERROR(AVERAGE(Data!E747),"  ")</f>
        <v>456904</v>
      </c>
      <c r="F739" s="66">
        <f>IFERROR(AVERAGE(Data!F747),"  ")</f>
        <v>383504.5</v>
      </c>
      <c r="G739" s="66">
        <f>IFERROR(AVERAGE(Data!G747),"  ")</f>
        <v>299976.25</v>
      </c>
      <c r="H739" s="67">
        <f>IFERROR(AVERAGE(Data!H747),"  ")</f>
        <v>91.493713327745184</v>
      </c>
      <c r="I739" s="67">
        <f>IFERROR(AVERAGE(Data!I747),"  ")</f>
        <v>15.050774746126262</v>
      </c>
      <c r="J739" s="67">
        <f>IFERROR(AVERAGE(Data!J747),"  ")</f>
        <v>27.844954392222721</v>
      </c>
      <c r="K739" s="66">
        <f>IFERROR(AVERAGE(Data!L747),"  ")</f>
        <v>1600</v>
      </c>
      <c r="L739" s="66">
        <f>IFERROR(AVERAGE(Data!M747),"  ")</f>
        <v>14300</v>
      </c>
      <c r="M739" s="66">
        <f>IFERROR(AVERAGE(Data!N747),"  ")</f>
        <v>28000</v>
      </c>
      <c r="N739" s="66">
        <f>IFERROR(AVERAGE(Data!O747),"  ")</f>
        <v>43900</v>
      </c>
      <c r="O739" s="66">
        <f>IFERROR(AVERAGE(Data!P747),"  ")</f>
        <v>30625</v>
      </c>
      <c r="P739" s="66">
        <f>IFERROR(AVERAGE(Data!Q747),"  ")</f>
        <v>19743.916666666668</v>
      </c>
      <c r="Q739" s="67">
        <f>IFERROR(AVERAGE(Data!R747),"  ")</f>
        <v>172.67080745341613</v>
      </c>
      <c r="R739" s="67">
        <f>IFERROR(AVERAGE(Data!S747),"  ")</f>
        <v>47.147147147147138</v>
      </c>
      <c r="S739" s="67">
        <f>IFERROR(AVERAGE(Data!T747),"  ")</f>
        <v>55.111067966082359</v>
      </c>
      <c r="T739" s="66">
        <f>IFERROR(AVERAGE(Data!V747), " ")</f>
        <v>84300</v>
      </c>
      <c r="U739" s="66">
        <f>IFERROR(AVERAGE(Data!W747), " ")</f>
        <v>111400</v>
      </c>
      <c r="V739" s="66">
        <f>IFERROR(AVERAGE(Data!X747), " ")</f>
        <v>44200</v>
      </c>
      <c r="W739" s="66">
        <f>IFERROR(AVERAGE(Data!Y747), " ")</f>
        <v>239900</v>
      </c>
      <c r="X739" s="66">
        <f>IFERROR(AVERAGE(Data!Z747), " ")</f>
        <v>292492</v>
      </c>
      <c r="Y739" s="66">
        <f>IFERROR(AVERAGE(Data!AA747), " ")</f>
        <v>310325.91666666669</v>
      </c>
      <c r="Z739" s="67">
        <f>IFERROR(AVERAGE(Data!AB747), " ")</f>
        <v>118.78704970360236</v>
      </c>
      <c r="AA739" s="67">
        <f>IFERROR(AVERAGE(Data!AC747), " ")</f>
        <v>-16.225909815083327</v>
      </c>
      <c r="AB739" s="67">
        <f>IFERROR(AVERAGE(Data!AD747), " ")</f>
        <v>-5.7468344436803154</v>
      </c>
      <c r="AC739" s="66">
        <f>IFERROR(AVERAGE(Data!AF747), "  ")</f>
        <v>0</v>
      </c>
      <c r="AD739" s="66">
        <f>IFERROR(AVERAGE(Data!AG747), "  ")</f>
        <v>0</v>
      </c>
      <c r="AE739" s="66">
        <f>IFERROR(AVERAGE(Data!AH747), "  ")</f>
        <v>0</v>
      </c>
      <c r="AF739" s="66">
        <f>IFERROR(AVERAGE(Data!AI747), "  ")</f>
        <v>0</v>
      </c>
      <c r="AG739" s="66">
        <f>IFERROR(AVERAGE(Data!AJ747), "  ")</f>
        <v>13217.5</v>
      </c>
      <c r="AH739" s="66">
        <f>IFERROR(AVERAGE(Data!AK747), "  ")</f>
        <v>4712.5</v>
      </c>
      <c r="AI739" s="67">
        <f>IFERROR(AVERAGE(Data!AL747), "  ")</f>
        <v>-100</v>
      </c>
      <c r="AJ739" s="67">
        <f>IFERROR(AVERAGE(Data!AM747), "  ")</f>
        <v>149.38679245283018</v>
      </c>
      <c r="AK739" s="67">
        <f>IFERROR(AVERAGE(Data!AN747), "  ")</f>
        <v>180.47745358090185</v>
      </c>
      <c r="AL739" s="66">
        <f>IFERROR(AVERAGE(Data!AP747),"  ")</f>
        <v>396904</v>
      </c>
      <c r="AM739" s="66">
        <f>IFERROR(AVERAGE(Data!AQ747),"  ")</f>
        <v>270200</v>
      </c>
      <c r="AN739" s="66">
        <f>IFERROR(AVERAGE(Data!AR747),"  ")</f>
        <v>73600</v>
      </c>
      <c r="AO739" s="66">
        <f>IFERROR(AVERAGE(Data!AS747),"  ")</f>
        <v>740704</v>
      </c>
      <c r="AP739" s="66">
        <f>IFERROR(AVERAGE(Data!AT747),"  ")</f>
        <v>719839</v>
      </c>
      <c r="AQ739" s="66">
        <f>IFERROR(AVERAGE(Data!AU747),"  ")</f>
        <v>634758.58333333337</v>
      </c>
      <c r="AR739" s="67">
        <f>IFERROR(AVERAGE(Data!AV747),"  ")</f>
        <v>97.969798209274359</v>
      </c>
      <c r="AS739" s="67">
        <f>IFERROR(AVERAGE(Data!AW747),"  ")</f>
        <v>1.587339668673593</v>
      </c>
      <c r="AT739" s="67">
        <f>IFERROR(AVERAGE(Data!AX747),"  ")</f>
        <v>13.403586639172381</v>
      </c>
      <c r="AU739" s="66">
        <f>IFERROR(AVERAGE(Data!AZ747), "  ")</f>
        <v>456.904</v>
      </c>
      <c r="AV739" s="66">
        <f>IFERROR(AVERAGE(Data!BA747), "  ")</f>
        <v>43.9</v>
      </c>
      <c r="AW739" s="66">
        <f>IFERROR(AVERAGE(Data!BB747), "  ")</f>
        <v>239.9</v>
      </c>
      <c r="AX739" s="66">
        <f>IFERROR(AVERAGE(Data!BC747), "  ")</f>
        <v>0</v>
      </c>
      <c r="AY739" s="66">
        <f>IFERROR(AVERAGE(Data!BD747), "  ")</f>
        <v>740.70399999999995</v>
      </c>
      <c r="AZ739" s="66">
        <f>IFERROR(AVERAGE(Data!BE747), "  ")</f>
        <v>2406.42</v>
      </c>
      <c r="BA739" s="66">
        <f>IFERROR(AVERAGE(Data!BF747), "  ")</f>
        <v>235.15</v>
      </c>
      <c r="BB739" s="66">
        <f>IFERROR(AVERAGE(Data!BG747), "  ")</f>
        <v>2219.3360000000002</v>
      </c>
      <c r="BC739" s="66">
        <f>IFERROR(AVERAGE(Data!BH747), "  ")</f>
        <v>107.67</v>
      </c>
      <c r="BD739" s="66">
        <f>IFERROR(AVERAGE(Data!BI747), "  ")</f>
        <v>4968.576</v>
      </c>
    </row>
    <row r="740" spans="1:56" x14ac:dyDescent="0.25">
      <c r="A740" s="59">
        <f t="shared" si="11"/>
        <v>42791</v>
      </c>
      <c r="B740" s="66">
        <f>IFERROR(AVERAGE(Data!B748),"  ")</f>
        <v>229600</v>
      </c>
      <c r="C740" s="66">
        <f>IFERROR(AVERAGE(Data!C748),"  ")</f>
        <v>113500</v>
      </c>
      <c r="D740" s="66">
        <f>IFERROR(AVERAGE(Data!D748),"  ")</f>
        <v>2800</v>
      </c>
      <c r="E740" s="66">
        <f>IFERROR(AVERAGE(Data!E748),"  ")</f>
        <v>345900</v>
      </c>
      <c r="F740" s="66">
        <f>IFERROR(AVERAGE(Data!F748),"  ")</f>
        <v>381937</v>
      </c>
      <c r="G740" s="66">
        <f>IFERROR(AVERAGE(Data!G748),"  ")</f>
        <v>294412.66666666669</v>
      </c>
      <c r="H740" s="67">
        <f>IFERROR(AVERAGE(Data!H748),"  ")</f>
        <v>32.987312572087667</v>
      </c>
      <c r="I740" s="67">
        <f>IFERROR(AVERAGE(Data!I748),"  ")</f>
        <v>16.564325432915616</v>
      </c>
      <c r="J740" s="67">
        <f>IFERROR(AVERAGE(Data!J748),"  ")</f>
        <v>29.728453712362899</v>
      </c>
      <c r="K740" s="66">
        <f>IFERROR(AVERAGE(Data!L748),"  ")</f>
        <v>4500</v>
      </c>
      <c r="L740" s="66">
        <f>IFERROR(AVERAGE(Data!M748),"  ")</f>
        <v>12350</v>
      </c>
      <c r="M740" s="66">
        <f>IFERROR(AVERAGE(Data!N748),"  ")</f>
        <v>16800</v>
      </c>
      <c r="N740" s="66">
        <f>IFERROR(AVERAGE(Data!O748),"  ")</f>
        <v>33650</v>
      </c>
      <c r="O740" s="66">
        <f>IFERROR(AVERAGE(Data!P748),"  ")</f>
        <v>33087.5</v>
      </c>
      <c r="P740" s="66">
        <f>IFERROR(AVERAGE(Data!Q748),"  ")</f>
        <v>22398.083333333332</v>
      </c>
      <c r="Q740" s="67">
        <f>IFERROR(AVERAGE(Data!R748),"  ")</f>
        <v>5.3208137715180071</v>
      </c>
      <c r="R740" s="67">
        <f>IFERROR(AVERAGE(Data!S748),"  ")</f>
        <v>30.265748031496067</v>
      </c>
      <c r="S740" s="67">
        <f>IFERROR(AVERAGE(Data!T748),"  ")</f>
        <v>47.724693705190546</v>
      </c>
      <c r="T740" s="66">
        <f>IFERROR(AVERAGE(Data!V748), " ")</f>
        <v>55000</v>
      </c>
      <c r="U740" s="66">
        <f>IFERROR(AVERAGE(Data!W748), " ")</f>
        <v>68150</v>
      </c>
      <c r="V740" s="66">
        <f>IFERROR(AVERAGE(Data!X748), " ")</f>
        <v>26600</v>
      </c>
      <c r="W740" s="66">
        <f>IFERROR(AVERAGE(Data!Y748), " ")</f>
        <v>149750</v>
      </c>
      <c r="X740" s="66">
        <f>IFERROR(AVERAGE(Data!Z748), " ")</f>
        <v>248168</v>
      </c>
      <c r="Y740" s="66">
        <f>IFERROR(AVERAGE(Data!AA748), " ")</f>
        <v>271972.25</v>
      </c>
      <c r="Z740" s="67">
        <f>IFERROR(AVERAGE(Data!AB748), " ")</f>
        <v>-6.5230961298377022</v>
      </c>
      <c r="AA740" s="67">
        <f>IFERROR(AVERAGE(Data!AC748), " ")</f>
        <v>-10.308935567345646</v>
      </c>
      <c r="AB740" s="67">
        <f>IFERROR(AVERAGE(Data!AD748), " ")</f>
        <v>-8.7524554435241093</v>
      </c>
      <c r="AC740" s="66">
        <f>IFERROR(AVERAGE(Data!AF748), "  ")</f>
        <v>0</v>
      </c>
      <c r="AD740" s="66">
        <f>IFERROR(AVERAGE(Data!AG748), "  ")</f>
        <v>9000</v>
      </c>
      <c r="AE740" s="66">
        <f>IFERROR(AVERAGE(Data!AH748), "  ")</f>
        <v>0</v>
      </c>
      <c r="AF740" s="66">
        <f>IFERROR(AVERAGE(Data!AI748), "  ")</f>
        <v>9000</v>
      </c>
      <c r="AG740" s="66">
        <f>IFERROR(AVERAGE(Data!AJ748), "  ")</f>
        <v>11467.5</v>
      </c>
      <c r="AH740" s="66">
        <f>IFERROR(AVERAGE(Data!AK748), "  ")</f>
        <v>3750</v>
      </c>
      <c r="AI740" s="67" t="str">
        <f>IFERROR(AVERAGE(Data!AL748), "  ")</f>
        <v xml:space="preserve">  </v>
      </c>
      <c r="AJ740" s="67">
        <f>IFERROR(AVERAGE(Data!AM748), "  ")</f>
        <v>116.3679245283019</v>
      </c>
      <c r="AK740" s="67">
        <f>IFERROR(AVERAGE(Data!AN748), "  ")</f>
        <v>205.79999999999998</v>
      </c>
      <c r="AL740" s="66">
        <f>IFERROR(AVERAGE(Data!AP748),"  ")</f>
        <v>289100</v>
      </c>
      <c r="AM740" s="66">
        <f>IFERROR(AVERAGE(Data!AQ748),"  ")</f>
        <v>203000</v>
      </c>
      <c r="AN740" s="66">
        <f>IFERROR(AVERAGE(Data!AR748),"  ")</f>
        <v>46200</v>
      </c>
      <c r="AO740" s="66">
        <f>IFERROR(AVERAGE(Data!AS748),"  ")</f>
        <v>538300</v>
      </c>
      <c r="AP740" s="66">
        <f>IFERROR(AVERAGE(Data!AT748),"  ")</f>
        <v>674660</v>
      </c>
      <c r="AQ740" s="66">
        <f>IFERROR(AVERAGE(Data!AU748),"  ")</f>
        <v>592533</v>
      </c>
      <c r="AR740" s="67">
        <f>IFERROR(AVERAGE(Data!AV748),"  ")</f>
        <v>19.027086788280823</v>
      </c>
      <c r="AS740" s="67">
        <f>IFERROR(AVERAGE(Data!AW748),"  ")</f>
        <v>6.2366349948193456</v>
      </c>
      <c r="AT740" s="67">
        <f>IFERROR(AVERAGE(Data!AX748),"  ")</f>
        <v>13.86032507894075</v>
      </c>
      <c r="AU740" s="66">
        <f>IFERROR(AVERAGE(Data!AZ748), "  ")</f>
        <v>345.9</v>
      </c>
      <c r="AV740" s="66">
        <f>IFERROR(AVERAGE(Data!BA748), "  ")</f>
        <v>33.65</v>
      </c>
      <c r="AW740" s="66">
        <f>IFERROR(AVERAGE(Data!BB748), "  ")</f>
        <v>149.75</v>
      </c>
      <c r="AX740" s="66">
        <f>IFERROR(AVERAGE(Data!BC748), "  ")</f>
        <v>9</v>
      </c>
      <c r="AY740" s="66">
        <f>IFERROR(AVERAGE(Data!BD748), "  ")</f>
        <v>538.29999999999995</v>
      </c>
      <c r="AZ740" s="66">
        <f>IFERROR(AVERAGE(Data!BE748), "  ")</f>
        <v>2752.32</v>
      </c>
      <c r="BA740" s="66">
        <f>IFERROR(AVERAGE(Data!BF748), "  ")</f>
        <v>268.8</v>
      </c>
      <c r="BB740" s="66">
        <f>IFERROR(AVERAGE(Data!BG748), "  ")</f>
        <v>2369.0860000000002</v>
      </c>
      <c r="BC740" s="66">
        <f>IFERROR(AVERAGE(Data!BH748), "  ")</f>
        <v>116.67</v>
      </c>
      <c r="BD740" s="66">
        <f>IFERROR(AVERAGE(Data!BI748), "  ")</f>
        <v>5506.8760000000002</v>
      </c>
    </row>
    <row r="741" spans="1:56" x14ac:dyDescent="0.25">
      <c r="A741" s="59">
        <f t="shared" si="11"/>
        <v>42798</v>
      </c>
      <c r="B741" s="66">
        <f>IFERROR(AVERAGE(Data!B749),"  ")</f>
        <v>377236</v>
      </c>
      <c r="C741" s="66">
        <f>IFERROR(AVERAGE(Data!C749),"  ")</f>
        <v>147850</v>
      </c>
      <c r="D741" s="66">
        <f>IFERROR(AVERAGE(Data!D749),"  ")</f>
        <v>1400</v>
      </c>
      <c r="E741" s="66">
        <f>IFERROR(AVERAGE(Data!E749),"  ")</f>
        <v>526486</v>
      </c>
      <c r="F741" s="66">
        <f>IFERROR(AVERAGE(Data!F749),"  ")</f>
        <v>419652</v>
      </c>
      <c r="G741" s="66">
        <f>IFERROR(AVERAGE(Data!G749),"  ")</f>
        <v>287313.91666666669</v>
      </c>
      <c r="H741" s="67">
        <f>IFERROR(AVERAGE(Data!H749),"  ")</f>
        <v>86.262550502727692</v>
      </c>
      <c r="I741" s="67">
        <f>IFERROR(AVERAGE(Data!I749),"  ")</f>
        <v>42.762083605486609</v>
      </c>
      <c r="J741" s="67">
        <f>IFERROR(AVERAGE(Data!J749),"  ")</f>
        <v>46.060450140627253</v>
      </c>
      <c r="K741" s="66">
        <f>IFERROR(AVERAGE(Data!L749),"  ")</f>
        <v>0</v>
      </c>
      <c r="L741" s="66">
        <f>IFERROR(AVERAGE(Data!M749),"  ")</f>
        <v>14100</v>
      </c>
      <c r="M741" s="66">
        <f>IFERROR(AVERAGE(Data!N749),"  ")</f>
        <v>19600</v>
      </c>
      <c r="N741" s="66">
        <f>IFERROR(AVERAGE(Data!O749),"  ")</f>
        <v>33700</v>
      </c>
      <c r="O741" s="66">
        <f>IFERROR(AVERAGE(Data!P749),"  ")</f>
        <v>33250</v>
      </c>
      <c r="P741" s="66">
        <f>IFERROR(AVERAGE(Data!Q749),"  ")</f>
        <v>23856.416666666668</v>
      </c>
      <c r="Q741" s="67">
        <f>IFERROR(AVERAGE(Data!R749),"  ")</f>
        <v>23.217550274223029</v>
      </c>
      <c r="R741" s="67">
        <f>IFERROR(AVERAGE(Data!S749),"  ")</f>
        <v>19.550561797752806</v>
      </c>
      <c r="S741" s="67">
        <f>IFERROR(AVERAGE(Data!T749),"  ")</f>
        <v>39.375499952842866</v>
      </c>
      <c r="T741" s="66">
        <f>IFERROR(AVERAGE(Data!V749), " ")</f>
        <v>99400</v>
      </c>
      <c r="U741" s="66">
        <f>IFERROR(AVERAGE(Data!W749), " ")</f>
        <v>119200</v>
      </c>
      <c r="V741" s="66">
        <f>IFERROR(AVERAGE(Data!X749), " ")</f>
        <v>36400</v>
      </c>
      <c r="W741" s="66">
        <f>IFERROR(AVERAGE(Data!Y749), " ")</f>
        <v>255000</v>
      </c>
      <c r="X741" s="66">
        <f>IFERROR(AVERAGE(Data!Z749), " ")</f>
        <v>230330.5</v>
      </c>
      <c r="Y741" s="66">
        <f>IFERROR(AVERAGE(Data!AA749), " ")</f>
        <v>212937.83333333334</v>
      </c>
      <c r="Z741" s="67">
        <f>IFERROR(AVERAGE(Data!AB749), " ")</f>
        <v>116.28498727735371</v>
      </c>
      <c r="AA741" s="67">
        <f>IFERROR(AVERAGE(Data!AC749), " ")</f>
        <v>33.187904230743648</v>
      </c>
      <c r="AB741" s="67">
        <f>IFERROR(AVERAGE(Data!AD749), " ")</f>
        <v>8.1679551230523515</v>
      </c>
      <c r="AC741" s="66">
        <f>IFERROR(AVERAGE(Data!AF749), "  ")</f>
        <v>1600</v>
      </c>
      <c r="AD741" s="66">
        <f>IFERROR(AVERAGE(Data!AG749), "  ")</f>
        <v>0</v>
      </c>
      <c r="AE741" s="66">
        <f>IFERROR(AVERAGE(Data!AH749), "  ")</f>
        <v>0</v>
      </c>
      <c r="AF741" s="66">
        <f>IFERROR(AVERAGE(Data!AI749), "  ")</f>
        <v>1600</v>
      </c>
      <c r="AG741" s="66">
        <f>IFERROR(AVERAGE(Data!AJ749), "  ")</f>
        <v>10225</v>
      </c>
      <c r="AH741" s="66">
        <f>IFERROR(AVERAGE(Data!AK749), "  ")</f>
        <v>3516.6666666666665</v>
      </c>
      <c r="AI741" s="67">
        <f>IFERROR(AVERAGE(Data!AL749), "  ")</f>
        <v>-84.761904761904759</v>
      </c>
      <c r="AJ741" s="67">
        <f>IFERROR(AVERAGE(Data!AM749), "  ")</f>
        <v>45.035460992907808</v>
      </c>
      <c r="AK741" s="67">
        <f>IFERROR(AVERAGE(Data!AN749), "  ")</f>
        <v>190.75829383886256</v>
      </c>
      <c r="AL741" s="66">
        <f>IFERROR(AVERAGE(Data!AP749),"  ")</f>
        <v>478236</v>
      </c>
      <c r="AM741" s="66">
        <f>IFERROR(AVERAGE(Data!AQ749),"  ")</f>
        <v>281150</v>
      </c>
      <c r="AN741" s="66">
        <f>IFERROR(AVERAGE(Data!AR749),"  ")</f>
        <v>57400</v>
      </c>
      <c r="AO741" s="66">
        <f>IFERROR(AVERAGE(Data!AS749),"  ")</f>
        <v>816786</v>
      </c>
      <c r="AP741" s="66">
        <f>IFERROR(AVERAGE(Data!AT749),"  ")</f>
        <v>693457.5</v>
      </c>
      <c r="AQ741" s="66">
        <f>IFERROR(AVERAGE(Data!AU749),"  ")</f>
        <v>527624.83333333337</v>
      </c>
      <c r="AR741" s="67">
        <f>IFERROR(AVERAGE(Data!AV749),"  ")</f>
        <v>86.307275414682209</v>
      </c>
      <c r="AS741" s="67">
        <f>IFERROR(AVERAGE(Data!AW749),"  ")</f>
        <v>38.207497344300265</v>
      </c>
      <c r="AT741" s="67">
        <f>IFERROR(AVERAGE(Data!AX749),"  ")</f>
        <v>31.430034408918694</v>
      </c>
      <c r="AU741" s="66">
        <f>IFERROR(AVERAGE(Data!AZ749), "  ")</f>
        <v>526.48599999999999</v>
      </c>
      <c r="AV741" s="66">
        <f>IFERROR(AVERAGE(Data!BA749), "  ")</f>
        <v>33.700000000000003</v>
      </c>
      <c r="AW741" s="66">
        <f>IFERROR(AVERAGE(Data!BB749), "  ")</f>
        <v>255</v>
      </c>
      <c r="AX741" s="66">
        <f>IFERROR(AVERAGE(Data!BC749), "  ")</f>
        <v>1.6</v>
      </c>
      <c r="AY741" s="66">
        <f>IFERROR(AVERAGE(Data!BD749), "  ")</f>
        <v>816.78599999999994</v>
      </c>
      <c r="AZ741" s="66">
        <f>IFERROR(AVERAGE(Data!BE749), "  ")</f>
        <v>3278.806</v>
      </c>
      <c r="BA741" s="66">
        <f>IFERROR(AVERAGE(Data!BF749), "  ")</f>
        <v>302.5</v>
      </c>
      <c r="BB741" s="66">
        <f>IFERROR(AVERAGE(Data!BG749), "  ")</f>
        <v>2624.0860000000002</v>
      </c>
      <c r="BC741" s="66">
        <f>IFERROR(AVERAGE(Data!BH749), "  ")</f>
        <v>118.27</v>
      </c>
      <c r="BD741" s="66">
        <f>IFERROR(AVERAGE(Data!BI749), "  ")</f>
        <v>6323.6620000000003</v>
      </c>
    </row>
    <row r="742" spans="1:56" x14ac:dyDescent="0.25">
      <c r="A742" s="59">
        <f t="shared" si="11"/>
        <v>42805</v>
      </c>
      <c r="B742" s="66">
        <f>IFERROR(AVERAGE(Data!B750),"  ")</f>
        <v>374100</v>
      </c>
      <c r="C742" s="66">
        <f>IFERROR(AVERAGE(Data!C750),"  ")</f>
        <v>174550</v>
      </c>
      <c r="D742" s="66">
        <f>IFERROR(AVERAGE(Data!D750),"  ")</f>
        <v>2800</v>
      </c>
      <c r="E742" s="66">
        <f>IFERROR(AVERAGE(Data!E750),"  ")</f>
        <v>551450</v>
      </c>
      <c r="F742" s="66">
        <f>IFERROR(AVERAGE(Data!F750),"  ")</f>
        <v>470185</v>
      </c>
      <c r="G742" s="66">
        <f>IFERROR(AVERAGE(Data!G750),"  ")</f>
        <v>289017.25</v>
      </c>
      <c r="H742" s="67">
        <f>IFERROR(AVERAGE(Data!H750),"  ")</f>
        <v>79.654666883857288</v>
      </c>
      <c r="I742" s="67">
        <f>IFERROR(AVERAGE(Data!I750),"  ")</f>
        <v>72.813210966013301</v>
      </c>
      <c r="J742" s="67">
        <f>IFERROR(AVERAGE(Data!J750),"  ")</f>
        <v>62.684061245479292</v>
      </c>
      <c r="K742" s="66">
        <f>IFERROR(AVERAGE(Data!L750),"  ")</f>
        <v>7700</v>
      </c>
      <c r="L742" s="66">
        <f>IFERROR(AVERAGE(Data!M750),"  ")</f>
        <v>29400</v>
      </c>
      <c r="M742" s="66">
        <f>IFERROR(AVERAGE(Data!N750),"  ")</f>
        <v>32200</v>
      </c>
      <c r="N742" s="66">
        <f>IFERROR(AVERAGE(Data!O750),"  ")</f>
        <v>69300</v>
      </c>
      <c r="O742" s="66">
        <f>IFERROR(AVERAGE(Data!P750),"  ")</f>
        <v>45137.5</v>
      </c>
      <c r="P742" s="66">
        <f>IFERROR(AVERAGE(Data!Q750),"  ")</f>
        <v>26891.666666666668</v>
      </c>
      <c r="Q742" s="67">
        <f>IFERROR(AVERAGE(Data!R750),"  ")</f>
        <v>55.033557046979872</v>
      </c>
      <c r="R742" s="67">
        <f>IFERROR(AVERAGE(Data!S750),"  ")</f>
        <v>50.333055786844305</v>
      </c>
      <c r="S742" s="67">
        <f>IFERROR(AVERAGE(Data!T750),"  ")</f>
        <v>67.849395723582262</v>
      </c>
      <c r="T742" s="66">
        <f>IFERROR(AVERAGE(Data!V750), " ")</f>
        <v>59900</v>
      </c>
      <c r="U742" s="66">
        <f>IFERROR(AVERAGE(Data!W750), " ")</f>
        <v>122250</v>
      </c>
      <c r="V742" s="66">
        <f>IFERROR(AVERAGE(Data!X750), " ")</f>
        <v>39200</v>
      </c>
      <c r="W742" s="66">
        <f>IFERROR(AVERAGE(Data!Y750), " ")</f>
        <v>221350</v>
      </c>
      <c r="X742" s="66">
        <f>IFERROR(AVERAGE(Data!Z750), " ")</f>
        <v>216500</v>
      </c>
      <c r="Y742" s="66">
        <f>IFERROR(AVERAGE(Data!AA750), " ")</f>
        <v>180844.83333333334</v>
      </c>
      <c r="Z742" s="67">
        <f>IFERROR(AVERAGE(Data!AB750), " ")</f>
        <v>60.748002904865636</v>
      </c>
      <c r="AA742" s="67">
        <f>IFERROR(AVERAGE(Data!AC750), " ")</f>
        <v>64.811114282995533</v>
      </c>
      <c r="AB742" s="67">
        <f>IFERROR(AVERAGE(Data!AD750), " ")</f>
        <v>19.715889035628152</v>
      </c>
      <c r="AC742" s="66">
        <f>IFERROR(AVERAGE(Data!AF750), "  ")</f>
        <v>1600</v>
      </c>
      <c r="AD742" s="66">
        <f>IFERROR(AVERAGE(Data!AG750), "  ")</f>
        <v>3600</v>
      </c>
      <c r="AE742" s="66">
        <f>IFERROR(AVERAGE(Data!AH750), "  ")</f>
        <v>0</v>
      </c>
      <c r="AF742" s="66">
        <f>IFERROR(AVERAGE(Data!AI750), "  ")</f>
        <v>5200</v>
      </c>
      <c r="AG742" s="66">
        <f>IFERROR(AVERAGE(Data!AJ750), "  ")</f>
        <v>3950</v>
      </c>
      <c r="AH742" s="66">
        <f>IFERROR(AVERAGE(Data!AK750), "  ")</f>
        <v>2975</v>
      </c>
      <c r="AI742" s="67" t="str">
        <f>IFERROR(AVERAGE(Data!AL750), "  ")</f>
        <v xml:space="preserve">  </v>
      </c>
      <c r="AJ742" s="67">
        <f>IFERROR(AVERAGE(Data!AM750), "  ")</f>
        <v>-22.167487684729061</v>
      </c>
      <c r="AK742" s="67">
        <f>IFERROR(AVERAGE(Data!AN750), "  ")</f>
        <v>32.773109243697476</v>
      </c>
      <c r="AL742" s="66">
        <f>IFERROR(AVERAGE(Data!AP750),"  ")</f>
        <v>443300</v>
      </c>
      <c r="AM742" s="66">
        <f>IFERROR(AVERAGE(Data!AQ750),"  ")</f>
        <v>329800</v>
      </c>
      <c r="AN742" s="66">
        <f>IFERROR(AVERAGE(Data!AR750),"  ")</f>
        <v>74200</v>
      </c>
      <c r="AO742" s="66">
        <f>IFERROR(AVERAGE(Data!AS750),"  ")</f>
        <v>847300</v>
      </c>
      <c r="AP742" s="66">
        <f>IFERROR(AVERAGE(Data!AT750),"  ")</f>
        <v>735772.5</v>
      </c>
      <c r="AQ742" s="66">
        <f>IFERROR(AVERAGE(Data!AU750),"  ")</f>
        <v>499728.75</v>
      </c>
      <c r="AR742" s="67">
        <f>IFERROR(AVERAGE(Data!AV750),"  ")</f>
        <v>73.148053540410743</v>
      </c>
      <c r="AS742" s="67">
        <f>IFERROR(AVERAGE(Data!AW750),"  ")</f>
        <v>67.777931064362491</v>
      </c>
      <c r="AT742" s="67">
        <f>IFERROR(AVERAGE(Data!AX750),"  ")</f>
        <v>47.234374648246671</v>
      </c>
      <c r="AU742" s="66">
        <f>IFERROR(AVERAGE(Data!AZ750), "  ")</f>
        <v>551.45000000000005</v>
      </c>
      <c r="AV742" s="66">
        <f>IFERROR(AVERAGE(Data!BA750), "  ")</f>
        <v>69.3</v>
      </c>
      <c r="AW742" s="66">
        <f>IFERROR(AVERAGE(Data!BB750), "  ")</f>
        <v>221.35</v>
      </c>
      <c r="AX742" s="66">
        <f>IFERROR(AVERAGE(Data!BC750), "  ")</f>
        <v>5.2</v>
      </c>
      <c r="AY742" s="66">
        <f>IFERROR(AVERAGE(Data!BD750), "  ")</f>
        <v>847.3</v>
      </c>
      <c r="AZ742" s="66">
        <f>IFERROR(AVERAGE(Data!BE750), "  ")</f>
        <v>3830.2560000000003</v>
      </c>
      <c r="BA742" s="66">
        <f>IFERROR(AVERAGE(Data!BF750), "  ")</f>
        <v>371.8</v>
      </c>
      <c r="BB742" s="66">
        <f>IFERROR(AVERAGE(Data!BG750), "  ")</f>
        <v>2845.4360000000001</v>
      </c>
      <c r="BC742" s="66">
        <f>IFERROR(AVERAGE(Data!BH750), "  ")</f>
        <v>123.47</v>
      </c>
      <c r="BD742" s="66">
        <f>IFERROR(AVERAGE(Data!BI750), "  ")</f>
        <v>7170.9620000000004</v>
      </c>
    </row>
    <row r="743" spans="1:56" x14ac:dyDescent="0.25">
      <c r="A743" s="59">
        <f t="shared" si="11"/>
        <v>42812</v>
      </c>
      <c r="B743" s="66">
        <f>IFERROR(AVERAGE(Data!B751),"  ")</f>
        <v>512144</v>
      </c>
      <c r="C743" s="66">
        <f>IFERROR(AVERAGE(Data!C751),"  ")</f>
        <v>109050</v>
      </c>
      <c r="D743" s="66">
        <f>IFERROR(AVERAGE(Data!D751),"  ")</f>
        <v>7000</v>
      </c>
      <c r="E743" s="66">
        <f>IFERROR(AVERAGE(Data!E751),"  ")</f>
        <v>628194</v>
      </c>
      <c r="F743" s="66">
        <f>IFERROR(AVERAGE(Data!F751),"  ")</f>
        <v>513007.5</v>
      </c>
      <c r="G743" s="66">
        <f>IFERROR(AVERAGE(Data!G751),"  ")</f>
        <v>316743.75</v>
      </c>
      <c r="H743" s="67">
        <f>IFERROR(AVERAGE(Data!H751),"  ")</f>
        <v>99.354519316818667</v>
      </c>
      <c r="I743" s="67">
        <f>IFERROR(AVERAGE(Data!I751),"  ")</f>
        <v>76.166830640217981</v>
      </c>
      <c r="J743" s="67">
        <f>IFERROR(AVERAGE(Data!J751),"  ")</f>
        <v>61.962943230924061</v>
      </c>
      <c r="K743" s="66">
        <f>IFERROR(AVERAGE(Data!L751),"  ")</f>
        <v>9500</v>
      </c>
      <c r="L743" s="66">
        <f>IFERROR(AVERAGE(Data!M751),"  ")</f>
        <v>12200</v>
      </c>
      <c r="M743" s="66">
        <f>IFERROR(AVERAGE(Data!N751),"  ")</f>
        <v>16800</v>
      </c>
      <c r="N743" s="66">
        <f>IFERROR(AVERAGE(Data!O751),"  ")</f>
        <v>38500</v>
      </c>
      <c r="O743" s="66">
        <f>IFERROR(AVERAGE(Data!P751),"  ")</f>
        <v>43787.5</v>
      </c>
      <c r="P743" s="66">
        <f>IFERROR(AVERAGE(Data!Q751),"  ")</f>
        <v>34404.166666666664</v>
      </c>
      <c r="Q743" s="67">
        <f>IFERROR(AVERAGE(Data!R751),"  ")</f>
        <v>-14.444444444444448</v>
      </c>
      <c r="R743" s="67">
        <f>IFERROR(AVERAGE(Data!S751),"  ")</f>
        <v>17.550335570469787</v>
      </c>
      <c r="S743" s="67">
        <f>IFERROR(AVERAGE(Data!T751),"  ")</f>
        <v>27.273828266925037</v>
      </c>
      <c r="T743" s="66">
        <f>IFERROR(AVERAGE(Data!V751), " ")</f>
        <v>83300</v>
      </c>
      <c r="U743" s="66">
        <f>IFERROR(AVERAGE(Data!W751), " ")</f>
        <v>99150</v>
      </c>
      <c r="V743" s="66">
        <f>IFERROR(AVERAGE(Data!X751), " ")</f>
        <v>22400</v>
      </c>
      <c r="W743" s="66">
        <f>IFERROR(AVERAGE(Data!Y751), " ")</f>
        <v>204850</v>
      </c>
      <c r="X743" s="66">
        <f>IFERROR(AVERAGE(Data!Z751), " ")</f>
        <v>207737.5</v>
      </c>
      <c r="Y743" s="66">
        <f>IFERROR(AVERAGE(Data!AA751), " ")</f>
        <v>176026.41666666666</v>
      </c>
      <c r="Z743" s="67">
        <f>IFERROR(AVERAGE(Data!AB751), " ")</f>
        <v>44.925998245465102</v>
      </c>
      <c r="AA743" s="67">
        <f>IFERROR(AVERAGE(Data!AC751), " ")</f>
        <v>49.143495085686382</v>
      </c>
      <c r="AB743" s="67">
        <f>IFERROR(AVERAGE(Data!AD751), " ")</f>
        <v>18.014957035331356</v>
      </c>
      <c r="AC743" s="66">
        <f>IFERROR(AVERAGE(Data!AF751), "  ")</f>
        <v>3200</v>
      </c>
      <c r="AD743" s="66">
        <f>IFERROR(AVERAGE(Data!AG751), "  ")</f>
        <v>1800</v>
      </c>
      <c r="AE743" s="66">
        <f>IFERROR(AVERAGE(Data!AH751), "  ")</f>
        <v>0</v>
      </c>
      <c r="AF743" s="66">
        <f>IFERROR(AVERAGE(Data!AI751), "  ")</f>
        <v>5000</v>
      </c>
      <c r="AG743" s="66">
        <f>IFERROR(AVERAGE(Data!AJ751), "  ")</f>
        <v>5200</v>
      </c>
      <c r="AH743" s="66">
        <f>IFERROR(AVERAGE(Data!AK751), "  ")</f>
        <v>2708.3333333333335</v>
      </c>
      <c r="AI743" s="67">
        <f>IFERROR(AVERAGE(Data!AL751), "  ")</f>
        <v>-57.805907172995788</v>
      </c>
      <c r="AJ743" s="67">
        <f>IFERROR(AVERAGE(Data!AM751), "  ")</f>
        <v>-6.9351230425055981</v>
      </c>
      <c r="AK743" s="67">
        <f>IFERROR(AVERAGE(Data!AN751), "  ")</f>
        <v>92</v>
      </c>
      <c r="AL743" s="66">
        <f>IFERROR(AVERAGE(Data!AP751),"  ")</f>
        <v>608144</v>
      </c>
      <c r="AM743" s="66">
        <f>IFERROR(AVERAGE(Data!AQ751),"  ")</f>
        <v>222200</v>
      </c>
      <c r="AN743" s="66">
        <f>IFERROR(AVERAGE(Data!AR751),"  ")</f>
        <v>46200</v>
      </c>
      <c r="AO743" s="66">
        <f>IFERROR(AVERAGE(Data!AS751),"  ")</f>
        <v>876544</v>
      </c>
      <c r="AP743" s="66">
        <f>IFERROR(AVERAGE(Data!AT751),"  ")</f>
        <v>769732.5</v>
      </c>
      <c r="AQ743" s="66">
        <f>IFERROR(AVERAGE(Data!AU751),"  ")</f>
        <v>529882.66666666674</v>
      </c>
      <c r="AR743" s="67">
        <f>IFERROR(AVERAGE(Data!AV751),"  ")</f>
        <v>70.762421295430471</v>
      </c>
      <c r="AS743" s="67">
        <f>IFERROR(AVERAGE(Data!AW751),"  ")</f>
        <v>62.620687469630077</v>
      </c>
      <c r="AT743" s="67">
        <f>IFERROR(AVERAGE(Data!AX751),"  ")</f>
        <v>45.264706400410624</v>
      </c>
      <c r="AU743" s="66">
        <f>IFERROR(AVERAGE(Data!AZ751), "  ")</f>
        <v>628.19399999999996</v>
      </c>
      <c r="AV743" s="66">
        <f>IFERROR(AVERAGE(Data!BA751), "  ")</f>
        <v>38.5</v>
      </c>
      <c r="AW743" s="66">
        <f>IFERROR(AVERAGE(Data!BB751), "  ")</f>
        <v>204.85</v>
      </c>
      <c r="AX743" s="66">
        <f>IFERROR(AVERAGE(Data!BC751), "  ")</f>
        <v>5</v>
      </c>
      <c r="AY743" s="66">
        <f>IFERROR(AVERAGE(Data!BD751), "  ")</f>
        <v>876.54399999999998</v>
      </c>
      <c r="AZ743" s="66">
        <f>IFERROR(AVERAGE(Data!BE751), "  ")</f>
        <v>4458.4500000000007</v>
      </c>
      <c r="BA743" s="66">
        <f>IFERROR(AVERAGE(Data!BF751), "  ")</f>
        <v>410.3</v>
      </c>
      <c r="BB743" s="66">
        <f>IFERROR(AVERAGE(Data!BG751), "  ")</f>
        <v>3050.2860000000001</v>
      </c>
      <c r="BC743" s="66">
        <f>IFERROR(AVERAGE(Data!BH751), "  ")</f>
        <v>128.47</v>
      </c>
      <c r="BD743" s="66">
        <f>IFERROR(AVERAGE(Data!BI751), "  ")</f>
        <v>8047.5060000000003</v>
      </c>
    </row>
    <row r="744" spans="1:56" x14ac:dyDescent="0.25">
      <c r="A744" s="59">
        <f t="shared" si="11"/>
        <v>42819</v>
      </c>
      <c r="B744" s="66">
        <f>IFERROR(AVERAGE(Data!B752),"  ")</f>
        <v>566244</v>
      </c>
      <c r="C744" s="66">
        <f>IFERROR(AVERAGE(Data!C752),"  ")</f>
        <v>138316</v>
      </c>
      <c r="D744" s="66">
        <f>IFERROR(AVERAGE(Data!D752),"  ")</f>
        <v>4200</v>
      </c>
      <c r="E744" s="66">
        <f>IFERROR(AVERAGE(Data!E752),"  ")</f>
        <v>708760</v>
      </c>
      <c r="F744" s="66">
        <f>IFERROR(AVERAGE(Data!F752),"  ")</f>
        <v>603722.5</v>
      </c>
      <c r="G744" s="66">
        <f>IFERROR(AVERAGE(Data!G752),"  ")</f>
        <v>377325.08333333331</v>
      </c>
      <c r="H744" s="67">
        <f>IFERROR(AVERAGE(Data!H752),"  ")</f>
        <v>37.608337734149288</v>
      </c>
      <c r="I744" s="67">
        <f>IFERROR(AVERAGE(Data!I752),"  ")</f>
        <v>70.089267477028102</v>
      </c>
      <c r="J744" s="67">
        <f>IFERROR(AVERAGE(Data!J752),"  ")</f>
        <v>60.000627222194126</v>
      </c>
      <c r="K744" s="66">
        <f>IFERROR(AVERAGE(Data!L752),"  ")</f>
        <v>12700</v>
      </c>
      <c r="L744" s="66">
        <f>IFERROR(AVERAGE(Data!M752),"  ")</f>
        <v>21450</v>
      </c>
      <c r="M744" s="66">
        <f>IFERROR(AVERAGE(Data!N752),"  ")</f>
        <v>26600</v>
      </c>
      <c r="N744" s="66">
        <f>IFERROR(AVERAGE(Data!O752),"  ")</f>
        <v>60750</v>
      </c>
      <c r="O744" s="66">
        <f>IFERROR(AVERAGE(Data!P752),"  ")</f>
        <v>50562.5</v>
      </c>
      <c r="P744" s="66">
        <f>IFERROR(AVERAGE(Data!Q752),"  ")</f>
        <v>38233.333333333336</v>
      </c>
      <c r="Q744" s="67">
        <f>IFERROR(AVERAGE(Data!R752),"  ")</f>
        <v>31.35135135135134</v>
      </c>
      <c r="R744" s="67">
        <f>IFERROR(AVERAGE(Data!S752),"  ")</f>
        <v>23.851806491120641</v>
      </c>
      <c r="S744" s="67">
        <f>IFERROR(AVERAGE(Data!T752),"  ")</f>
        <v>32.247166521360057</v>
      </c>
      <c r="T744" s="66">
        <f>IFERROR(AVERAGE(Data!V752), " ")</f>
        <v>166400</v>
      </c>
      <c r="U744" s="66">
        <f>IFERROR(AVERAGE(Data!W752), " ")</f>
        <v>100717</v>
      </c>
      <c r="V744" s="66">
        <f>IFERROR(AVERAGE(Data!X752), " ")</f>
        <v>29600</v>
      </c>
      <c r="W744" s="66">
        <f>IFERROR(AVERAGE(Data!Y752), " ")</f>
        <v>296717</v>
      </c>
      <c r="X744" s="66">
        <f>IFERROR(AVERAGE(Data!Z752), " ")</f>
        <v>244479.25</v>
      </c>
      <c r="Y744" s="66">
        <f>IFERROR(AVERAGE(Data!AA752), " ")</f>
        <v>164250.25</v>
      </c>
      <c r="Z744" s="67">
        <f>IFERROR(AVERAGE(Data!AB752), " ")</f>
        <v>35.859432234432241</v>
      </c>
      <c r="AA744" s="67">
        <f>IFERROR(AVERAGE(Data!AC752), " ")</f>
        <v>58.920968297613705</v>
      </c>
      <c r="AB744" s="67">
        <f>IFERROR(AVERAGE(Data!AD752), " ")</f>
        <v>48.845587754052119</v>
      </c>
      <c r="AC744" s="66">
        <f>IFERROR(AVERAGE(Data!AF752), "  ")</f>
        <v>0</v>
      </c>
      <c r="AD744" s="66">
        <f>IFERROR(AVERAGE(Data!AG752), "  ")</f>
        <v>0</v>
      </c>
      <c r="AE744" s="66">
        <f>IFERROR(AVERAGE(Data!AH752), "  ")</f>
        <v>0</v>
      </c>
      <c r="AF744" s="66">
        <f>IFERROR(AVERAGE(Data!AI752), "  ")</f>
        <v>0</v>
      </c>
      <c r="AG744" s="66">
        <f>IFERROR(AVERAGE(Data!AJ752), "  ")</f>
        <v>2950</v>
      </c>
      <c r="AH744" s="66">
        <f>IFERROR(AVERAGE(Data!AK752), "  ")</f>
        <v>4170.833333333333</v>
      </c>
      <c r="AI744" s="67" t="str">
        <f>IFERROR(AVERAGE(Data!AL752), "  ")</f>
        <v xml:space="preserve">  </v>
      </c>
      <c r="AJ744" s="67">
        <f>IFERROR(AVERAGE(Data!AM752), "  ")</f>
        <v>-47.203579418344518</v>
      </c>
      <c r="AK744" s="67">
        <f>IFERROR(AVERAGE(Data!AN752), "  ")</f>
        <v>-29.270729270729269</v>
      </c>
      <c r="AL744" s="66">
        <f>IFERROR(AVERAGE(Data!AP752),"  ")</f>
        <v>745344</v>
      </c>
      <c r="AM744" s="66">
        <f>IFERROR(AVERAGE(Data!AQ752),"  ")</f>
        <v>260483</v>
      </c>
      <c r="AN744" s="66">
        <f>IFERROR(AVERAGE(Data!AR752),"  ")</f>
        <v>60400</v>
      </c>
      <c r="AO744" s="66">
        <f>IFERROR(AVERAGE(Data!AS752),"  ")</f>
        <v>1066227</v>
      </c>
      <c r="AP744" s="66">
        <f>IFERROR(AVERAGE(Data!AT752),"  ")</f>
        <v>901714.25</v>
      </c>
      <c r="AQ744" s="66">
        <f>IFERROR(AVERAGE(Data!AU752),"  ")</f>
        <v>583979.5</v>
      </c>
      <c r="AR744" s="67">
        <f>IFERROR(AVERAGE(Data!AV752),"  ")</f>
        <v>36.747312448538302</v>
      </c>
      <c r="AS744" s="67">
        <f>IFERROR(AVERAGE(Data!AW752),"  ")</f>
        <v>62.414264203143397</v>
      </c>
      <c r="AT744" s="67">
        <f>IFERROR(AVERAGE(Data!AX752),"  ")</f>
        <v>54.408545162972331</v>
      </c>
      <c r="AU744" s="66">
        <f>IFERROR(AVERAGE(Data!AZ752), "  ")</f>
        <v>708.76</v>
      </c>
      <c r="AV744" s="66">
        <f>IFERROR(AVERAGE(Data!BA752), "  ")</f>
        <v>60.75</v>
      </c>
      <c r="AW744" s="66">
        <f>IFERROR(AVERAGE(Data!BB752), "  ")</f>
        <v>296.71699999999998</v>
      </c>
      <c r="AX744" s="66">
        <f>IFERROR(AVERAGE(Data!BC752), "  ")</f>
        <v>0</v>
      </c>
      <c r="AY744" s="66">
        <f>IFERROR(AVERAGE(Data!BD752), "  ")</f>
        <v>1066.2270000000001</v>
      </c>
      <c r="AZ744" s="66">
        <f>IFERROR(AVERAGE(Data!BE752), "  ")</f>
        <v>5167.2100000000009</v>
      </c>
      <c r="BA744" s="66">
        <f>IFERROR(AVERAGE(Data!BF752), "  ")</f>
        <v>471.05</v>
      </c>
      <c r="BB744" s="66">
        <f>IFERROR(AVERAGE(Data!BG752), "  ")</f>
        <v>3347.0030000000002</v>
      </c>
      <c r="BC744" s="66">
        <f>IFERROR(AVERAGE(Data!BH752), "  ")</f>
        <v>128.47</v>
      </c>
      <c r="BD744" s="66">
        <f>IFERROR(AVERAGE(Data!BI752), "  ")</f>
        <v>9113.7330000000002</v>
      </c>
    </row>
    <row r="745" spans="1:56" x14ac:dyDescent="0.25">
      <c r="A745" s="59">
        <f t="shared" si="11"/>
        <v>42826</v>
      </c>
      <c r="B745" s="66">
        <f>IFERROR(AVERAGE(Data!B753),"  ")</f>
        <v>550100</v>
      </c>
      <c r="C745" s="66">
        <f>IFERROR(AVERAGE(Data!C753),"  ")</f>
        <v>92031</v>
      </c>
      <c r="D745" s="66">
        <f>IFERROR(AVERAGE(Data!D753),"  ")</f>
        <v>4200</v>
      </c>
      <c r="E745" s="66">
        <f>IFERROR(AVERAGE(Data!E753),"  ")</f>
        <v>646331</v>
      </c>
      <c r="F745" s="66">
        <f>IFERROR(AVERAGE(Data!F753),"  ")</f>
        <v>633683.75</v>
      </c>
      <c r="G745" s="66">
        <f>IFERROR(AVERAGE(Data!G753),"  ")</f>
        <v>420411</v>
      </c>
      <c r="H745" s="67">
        <f>IFERROR(AVERAGE(Data!H753),"  ")</f>
        <v>54.943424270029254</v>
      </c>
      <c r="I745" s="67">
        <f>IFERROR(AVERAGE(Data!I753),"  ")</f>
        <v>63.083074903812751</v>
      </c>
      <c r="J745" s="67">
        <f>IFERROR(AVERAGE(Data!J753),"  ")</f>
        <v>50.729583669314081</v>
      </c>
      <c r="K745" s="66">
        <f>IFERROR(AVERAGE(Data!L753),"  ")</f>
        <v>3000</v>
      </c>
      <c r="L745" s="66">
        <f>IFERROR(AVERAGE(Data!M753),"  ")</f>
        <v>8650</v>
      </c>
      <c r="M745" s="66">
        <f>IFERROR(AVERAGE(Data!N753),"  ")</f>
        <v>20600</v>
      </c>
      <c r="N745" s="66">
        <f>IFERROR(AVERAGE(Data!O753),"  ")</f>
        <v>32250</v>
      </c>
      <c r="O745" s="66">
        <f>IFERROR(AVERAGE(Data!P753),"  ")</f>
        <v>50200</v>
      </c>
      <c r="P745" s="66">
        <f>IFERROR(AVERAGE(Data!Q753),"  ")</f>
        <v>44375</v>
      </c>
      <c r="Q745" s="67">
        <f>IFERROR(AVERAGE(Data!R753),"  ")</f>
        <v>-20.17326732673267</v>
      </c>
      <c r="R745" s="67">
        <f>IFERROR(AVERAGE(Data!S753),"  ")</f>
        <v>13.864474057272469</v>
      </c>
      <c r="S745" s="67">
        <f>IFERROR(AVERAGE(Data!T753),"  ")</f>
        <v>13.126760563380291</v>
      </c>
      <c r="T745" s="66">
        <f>IFERROR(AVERAGE(Data!V753), " ")</f>
        <v>110024</v>
      </c>
      <c r="U745" s="66">
        <f>IFERROR(AVERAGE(Data!W753), " ")</f>
        <v>43877</v>
      </c>
      <c r="V745" s="66">
        <f>IFERROR(AVERAGE(Data!X753), " ")</f>
        <v>18200</v>
      </c>
      <c r="W745" s="66">
        <f>IFERROR(AVERAGE(Data!Y753), " ")</f>
        <v>172101</v>
      </c>
      <c r="X745" s="66">
        <f>IFERROR(AVERAGE(Data!Z753), " ")</f>
        <v>223754.5</v>
      </c>
      <c r="Y745" s="66">
        <f>IFERROR(AVERAGE(Data!AA753), " ")</f>
        <v>154912.66666666666</v>
      </c>
      <c r="Z745" s="67">
        <f>IFERROR(AVERAGE(Data!AB753), " ")</f>
        <v>12.117915309446259</v>
      </c>
      <c r="AA745" s="67">
        <f>IFERROR(AVERAGE(Data!AC753), " ")</f>
        <v>37.494546415381876</v>
      </c>
      <c r="AB745" s="67">
        <f>IFERROR(AVERAGE(Data!AD753), " ")</f>
        <v>44.43912484023258</v>
      </c>
      <c r="AC745" s="66">
        <f>IFERROR(AVERAGE(Data!AF753), "  ")</f>
        <v>0</v>
      </c>
      <c r="AD745" s="66">
        <f>IFERROR(AVERAGE(Data!AG753), "  ")</f>
        <v>0</v>
      </c>
      <c r="AE745" s="66">
        <f>IFERROR(AVERAGE(Data!AH753), "  ")</f>
        <v>0</v>
      </c>
      <c r="AF745" s="66">
        <f>IFERROR(AVERAGE(Data!AI753), "  ")</f>
        <v>0</v>
      </c>
      <c r="AG745" s="66">
        <f>IFERROR(AVERAGE(Data!AJ753), "  ")</f>
        <v>2550</v>
      </c>
      <c r="AH745" s="66">
        <f>IFERROR(AVERAGE(Data!AK753), "  ")</f>
        <v>3779.1666666666665</v>
      </c>
      <c r="AI745" s="67" t="str">
        <f>IFERROR(AVERAGE(Data!AL753), "  ")</f>
        <v xml:space="preserve">  </v>
      </c>
      <c r="AJ745" s="67">
        <f>IFERROR(AVERAGE(Data!AM753), "  ")</f>
        <v>-13.924050632911388</v>
      </c>
      <c r="AK745" s="67">
        <f>IFERROR(AVERAGE(Data!AN753), "  ")</f>
        <v>-32.524807056229321</v>
      </c>
      <c r="AL745" s="66">
        <f>IFERROR(AVERAGE(Data!AP753),"  ")</f>
        <v>663124</v>
      </c>
      <c r="AM745" s="66">
        <f>IFERROR(AVERAGE(Data!AQ753),"  ")</f>
        <v>144558</v>
      </c>
      <c r="AN745" s="66">
        <f>IFERROR(AVERAGE(Data!AR753),"  ")</f>
        <v>43000</v>
      </c>
      <c r="AO745" s="66">
        <f>IFERROR(AVERAGE(Data!AS753),"  ")</f>
        <v>850682</v>
      </c>
      <c r="AP745" s="66">
        <f>IFERROR(AVERAGE(Data!AT753),"  ")</f>
        <v>910188.25</v>
      </c>
      <c r="AQ745" s="66">
        <f>IFERROR(AVERAGE(Data!AU753),"  ")</f>
        <v>623477.83333333326</v>
      </c>
      <c r="AR745" s="67">
        <f>IFERROR(AVERAGE(Data!AV753),"  ")</f>
        <v>39.218709086148195</v>
      </c>
      <c r="AS745" s="67">
        <f>IFERROR(AVERAGE(Data!AW753),"  ")</f>
        <v>52.115853210150554</v>
      </c>
      <c r="AT745" s="67">
        <f>IFERROR(AVERAGE(Data!AX753),"  ")</f>
        <v>45.985663216575226</v>
      </c>
      <c r="AU745" s="66">
        <f>IFERROR(AVERAGE(Data!AZ753), "  ")</f>
        <v>646.33100000000002</v>
      </c>
      <c r="AV745" s="66">
        <f>IFERROR(AVERAGE(Data!BA753), "  ")</f>
        <v>32.25</v>
      </c>
      <c r="AW745" s="66">
        <f>IFERROR(AVERAGE(Data!BB753), "  ")</f>
        <v>172.101</v>
      </c>
      <c r="AX745" s="66">
        <f>IFERROR(AVERAGE(Data!BC753), "  ")</f>
        <v>0</v>
      </c>
      <c r="AY745" s="66">
        <f>IFERROR(AVERAGE(Data!BD753), "  ")</f>
        <v>850.68200000000002</v>
      </c>
      <c r="AZ745" s="66">
        <f>IFERROR(AVERAGE(Data!BE753), "  ")</f>
        <v>5813.5410000000011</v>
      </c>
      <c r="BA745" s="66">
        <f>IFERROR(AVERAGE(Data!BF753), "  ")</f>
        <v>503.3</v>
      </c>
      <c r="BB745" s="66">
        <f>IFERROR(AVERAGE(Data!BG753), "  ")</f>
        <v>3519.1040000000003</v>
      </c>
      <c r="BC745" s="66">
        <f>IFERROR(AVERAGE(Data!BH753), "  ")</f>
        <v>128.47</v>
      </c>
      <c r="BD745" s="66">
        <f>IFERROR(AVERAGE(Data!BI753), "  ")</f>
        <v>9964.4150000000009</v>
      </c>
    </row>
    <row r="746" spans="1:56" x14ac:dyDescent="0.25">
      <c r="A746" s="59">
        <f t="shared" si="11"/>
        <v>42833</v>
      </c>
      <c r="B746" s="66">
        <f>IFERROR(AVERAGE(Data!B754),"  ")</f>
        <v>388700</v>
      </c>
      <c r="C746" s="66">
        <f>IFERROR(AVERAGE(Data!C754),"  ")</f>
        <v>89150</v>
      </c>
      <c r="D746" s="66">
        <f>IFERROR(AVERAGE(Data!D754),"  ")</f>
        <v>1400</v>
      </c>
      <c r="E746" s="66">
        <f>IFERROR(AVERAGE(Data!E754),"  ")</f>
        <v>479250</v>
      </c>
      <c r="F746" s="66">
        <f>IFERROR(AVERAGE(Data!F754),"  ")</f>
        <v>615633.75</v>
      </c>
      <c r="G746" s="66">
        <f>IFERROR(AVERAGE(Data!G754),"  ")</f>
        <v>456793.83333333331</v>
      </c>
      <c r="H746" s="67">
        <f>IFERROR(AVERAGE(Data!H754),"  ")</f>
        <v>-8.3166418925511252</v>
      </c>
      <c r="I746" s="67">
        <f>IFERROR(AVERAGE(Data!I754),"  ")</f>
        <v>39.123677355167949</v>
      </c>
      <c r="J746" s="67">
        <f>IFERROR(AVERAGE(Data!J754),"  ")</f>
        <v>34.772780426472494</v>
      </c>
      <c r="K746" s="66">
        <f>IFERROR(AVERAGE(Data!L754),"  ")</f>
        <v>12400</v>
      </c>
      <c r="L746" s="66">
        <f>IFERROR(AVERAGE(Data!M754),"  ")</f>
        <v>8750</v>
      </c>
      <c r="M746" s="66">
        <f>IFERROR(AVERAGE(Data!N754),"  ")</f>
        <v>29400</v>
      </c>
      <c r="N746" s="66">
        <f>IFERROR(AVERAGE(Data!O754),"  ")</f>
        <v>50550</v>
      </c>
      <c r="O746" s="66">
        <f>IFERROR(AVERAGE(Data!P754),"  ")</f>
        <v>45512.5</v>
      </c>
      <c r="P746" s="66">
        <f>IFERROR(AVERAGE(Data!Q754),"  ")</f>
        <v>46266.166666666664</v>
      </c>
      <c r="Q746" s="67">
        <f>IFERROR(AVERAGE(Data!R754),"  ")</f>
        <v>28.95408163265305</v>
      </c>
      <c r="R746" s="67">
        <f>IFERROR(AVERAGE(Data!S754),"  ")</f>
        <v>6.5554580040971588</v>
      </c>
      <c r="S746" s="67">
        <f>IFERROR(AVERAGE(Data!T754),"  ")</f>
        <v>-1.6289801402752824</v>
      </c>
      <c r="T746" s="66">
        <f>IFERROR(AVERAGE(Data!V754), " ")</f>
        <v>114400</v>
      </c>
      <c r="U746" s="66">
        <f>IFERROR(AVERAGE(Data!W754), " ")</f>
        <v>36400</v>
      </c>
      <c r="V746" s="66">
        <f>IFERROR(AVERAGE(Data!X754), " ")</f>
        <v>23800</v>
      </c>
      <c r="W746" s="66">
        <f>IFERROR(AVERAGE(Data!Y754), " ")</f>
        <v>174600</v>
      </c>
      <c r="X746" s="66">
        <f>IFERROR(AVERAGE(Data!Z754), " ")</f>
        <v>212067</v>
      </c>
      <c r="Y746" s="66">
        <f>IFERROR(AVERAGE(Data!AA754), " ")</f>
        <v>157719.41666666666</v>
      </c>
      <c r="Z746" s="67">
        <f>IFERROR(AVERAGE(Data!AB754), " ")</f>
        <v>40.318730862887861</v>
      </c>
      <c r="AA746" s="67">
        <f>IFERROR(AVERAGE(Data!AC754), " ")</f>
        <v>33.024295923183921</v>
      </c>
      <c r="AB746" s="67">
        <f>IFERROR(AVERAGE(Data!AD754), " ")</f>
        <v>34.458397375508085</v>
      </c>
      <c r="AC746" s="66">
        <f>IFERROR(AVERAGE(Data!AF754), "  ")</f>
        <v>0</v>
      </c>
      <c r="AD746" s="66">
        <f>IFERROR(AVERAGE(Data!AG754), "  ")</f>
        <v>1750</v>
      </c>
      <c r="AE746" s="66">
        <f>IFERROR(AVERAGE(Data!AH754), "  ")</f>
        <v>0</v>
      </c>
      <c r="AF746" s="66">
        <f>IFERROR(AVERAGE(Data!AI754), "  ")</f>
        <v>1750</v>
      </c>
      <c r="AG746" s="66">
        <f>IFERROR(AVERAGE(Data!AJ754), "  ")</f>
        <v>1687.5</v>
      </c>
      <c r="AH746" s="66">
        <f>IFERROR(AVERAGE(Data!AK754), "  ")</f>
        <v>4529.166666666667</v>
      </c>
      <c r="AI746" s="67">
        <f>IFERROR(AVERAGE(Data!AL754), "  ")</f>
        <v>9.375</v>
      </c>
      <c r="AJ746" s="67">
        <f>IFERROR(AVERAGE(Data!AM754), "  ")</f>
        <v>-49.814126394052053</v>
      </c>
      <c r="AK746" s="67">
        <f>IFERROR(AVERAGE(Data!AN754), "  ")</f>
        <v>-62.741490340386385</v>
      </c>
      <c r="AL746" s="66">
        <f>IFERROR(AVERAGE(Data!AP754),"  ")</f>
        <v>515500</v>
      </c>
      <c r="AM746" s="66">
        <f>IFERROR(AVERAGE(Data!AQ754),"  ")</f>
        <v>136050</v>
      </c>
      <c r="AN746" s="66">
        <f>IFERROR(AVERAGE(Data!AR754),"  ")</f>
        <v>54600</v>
      </c>
      <c r="AO746" s="66">
        <f>IFERROR(AVERAGE(Data!AS754),"  ")</f>
        <v>706150</v>
      </c>
      <c r="AP746" s="66">
        <f>IFERROR(AVERAGE(Data!AT754),"  ")</f>
        <v>874900.75</v>
      </c>
      <c r="AQ746" s="66">
        <f>IFERROR(AVERAGE(Data!AU754),"  ")</f>
        <v>665308.58333333326</v>
      </c>
      <c r="AR746" s="67">
        <f>IFERROR(AVERAGE(Data!AV754),"  ")</f>
        <v>2.644944284065498</v>
      </c>
      <c r="AS746" s="67">
        <f>IFERROR(AVERAGE(Data!AW754),"  ")</f>
        <v>35.014922770419268</v>
      </c>
      <c r="AT746" s="67">
        <f>IFERROR(AVERAGE(Data!AX754),"  ")</f>
        <v>31.50300054999542</v>
      </c>
      <c r="AU746" s="66">
        <f>IFERROR(AVERAGE(Data!AZ754), "  ")</f>
        <v>479.25</v>
      </c>
      <c r="AV746" s="66">
        <f>IFERROR(AVERAGE(Data!BA754), "  ")</f>
        <v>50.55</v>
      </c>
      <c r="AW746" s="66">
        <f>IFERROR(AVERAGE(Data!BB754), "  ")</f>
        <v>174.6</v>
      </c>
      <c r="AX746" s="66">
        <f>IFERROR(AVERAGE(Data!BC754), "  ")</f>
        <v>1.75</v>
      </c>
      <c r="AY746" s="66">
        <f>IFERROR(AVERAGE(Data!BD754), "  ")</f>
        <v>706.15</v>
      </c>
      <c r="AZ746" s="66">
        <f>IFERROR(AVERAGE(Data!BE754), "  ")</f>
        <v>6292.7910000000011</v>
      </c>
      <c r="BA746" s="66">
        <f>IFERROR(AVERAGE(Data!BF754), "  ")</f>
        <v>553.85</v>
      </c>
      <c r="BB746" s="66">
        <f>IFERROR(AVERAGE(Data!BG754), "  ")</f>
        <v>3693.7040000000002</v>
      </c>
      <c r="BC746" s="66">
        <f>IFERROR(AVERAGE(Data!BH754), "  ")</f>
        <v>130.22</v>
      </c>
      <c r="BD746" s="66">
        <f>IFERROR(AVERAGE(Data!BI754), "  ")</f>
        <v>10670.565000000001</v>
      </c>
    </row>
    <row r="747" spans="1:56" x14ac:dyDescent="0.25">
      <c r="A747" s="59">
        <f t="shared" si="11"/>
        <v>42840</v>
      </c>
      <c r="B747" s="66">
        <f>IFERROR(AVERAGE(Data!B755),"  ")</f>
        <v>391700</v>
      </c>
      <c r="C747" s="66">
        <f>IFERROR(AVERAGE(Data!C755),"  ")</f>
        <v>54827</v>
      </c>
      <c r="D747" s="66">
        <f>IFERROR(AVERAGE(Data!D755),"  ")</f>
        <v>0</v>
      </c>
      <c r="E747" s="66">
        <f>IFERROR(AVERAGE(Data!E755),"  ")</f>
        <v>446527</v>
      </c>
      <c r="F747" s="66">
        <f>IFERROR(AVERAGE(Data!F755),"  ")</f>
        <v>570217</v>
      </c>
      <c r="G747" s="66">
        <f>IFERROR(AVERAGE(Data!G755),"  ")</f>
        <v>484065.5</v>
      </c>
      <c r="H747" s="67">
        <f>IFERROR(AVERAGE(Data!H755),"  ")</f>
        <v>-7.1958848591915148</v>
      </c>
      <c r="I747" s="67">
        <f>IFERROR(AVERAGE(Data!I755),"  ")</f>
        <v>17.809230972656454</v>
      </c>
      <c r="J747" s="67">
        <f>IFERROR(AVERAGE(Data!J755),"  ")</f>
        <v>17.797488149847496</v>
      </c>
      <c r="K747" s="66">
        <f>IFERROR(AVERAGE(Data!L755),"  ")</f>
        <v>3000</v>
      </c>
      <c r="L747" s="66">
        <f>IFERROR(AVERAGE(Data!M755),"  ")</f>
        <v>19650</v>
      </c>
      <c r="M747" s="66">
        <f>IFERROR(AVERAGE(Data!N755),"  ")</f>
        <v>42000</v>
      </c>
      <c r="N747" s="66">
        <f>IFERROR(AVERAGE(Data!O755),"  ")</f>
        <v>64650</v>
      </c>
      <c r="O747" s="66">
        <f>IFERROR(AVERAGE(Data!P755),"  ")</f>
        <v>52050</v>
      </c>
      <c r="P747" s="66">
        <f>IFERROR(AVERAGE(Data!Q755),"  ")</f>
        <v>46591.166666666664</v>
      </c>
      <c r="Q747" s="67">
        <f>IFERROR(AVERAGE(Data!R755),"  ")</f>
        <v>63.051702395964696</v>
      </c>
      <c r="R747" s="67">
        <f>IFERROR(AVERAGE(Data!S755),"  ")</f>
        <v>25.800604229607259</v>
      </c>
      <c r="S747" s="67">
        <f>IFERROR(AVERAGE(Data!T755),"  ")</f>
        <v>11.716455551302651</v>
      </c>
      <c r="T747" s="66">
        <f>IFERROR(AVERAGE(Data!V755), " ")</f>
        <v>128735</v>
      </c>
      <c r="U747" s="66">
        <f>IFERROR(AVERAGE(Data!W755), " ")</f>
        <v>44250</v>
      </c>
      <c r="V747" s="66">
        <f>IFERROR(AVERAGE(Data!X755), " ")</f>
        <v>11200</v>
      </c>
      <c r="W747" s="66">
        <f>IFERROR(AVERAGE(Data!Y755), " ")</f>
        <v>184185</v>
      </c>
      <c r="X747" s="66">
        <f>IFERROR(AVERAGE(Data!Z755), " ")</f>
        <v>206900.75</v>
      </c>
      <c r="Y747" s="66">
        <f>IFERROR(AVERAGE(Data!AA755), " ")</f>
        <v>158619.66666666666</v>
      </c>
      <c r="Z747" s="67">
        <f>IFERROR(AVERAGE(Data!AB755), " ")</f>
        <v>14.757009345794403</v>
      </c>
      <c r="AA747" s="67">
        <f>IFERROR(AVERAGE(Data!AC755), " ")</f>
        <v>25.999381880575068</v>
      </c>
      <c r="AB747" s="67">
        <f>IFERROR(AVERAGE(Data!AD755), " ")</f>
        <v>30.438270580150849</v>
      </c>
      <c r="AC747" s="66">
        <f>IFERROR(AVERAGE(Data!AF755), "  ")</f>
        <v>0</v>
      </c>
      <c r="AD747" s="66">
        <f>IFERROR(AVERAGE(Data!AG755), "  ")</f>
        <v>0</v>
      </c>
      <c r="AE747" s="66">
        <f>IFERROR(AVERAGE(Data!AH755), "  ")</f>
        <v>0</v>
      </c>
      <c r="AF747" s="66">
        <f>IFERROR(AVERAGE(Data!AI755), "  ")</f>
        <v>0</v>
      </c>
      <c r="AG747" s="66">
        <f>IFERROR(AVERAGE(Data!AJ755), "  ")</f>
        <v>437.5</v>
      </c>
      <c r="AH747" s="66">
        <f>IFERROR(AVERAGE(Data!AK755), "  ")</f>
        <v>3708.3333333333335</v>
      </c>
      <c r="AI747" s="67" t="str">
        <f>IFERROR(AVERAGE(Data!AL755), "  ")</f>
        <v xml:space="preserve">  </v>
      </c>
      <c r="AJ747" s="67">
        <f>IFERROR(AVERAGE(Data!AM755), "  ")</f>
        <v>9.375</v>
      </c>
      <c r="AK747" s="67">
        <f>IFERROR(AVERAGE(Data!AN755), "  ")</f>
        <v>-88.202247191011239</v>
      </c>
      <c r="AL747" s="66">
        <f>IFERROR(AVERAGE(Data!AP755),"  ")</f>
        <v>523435</v>
      </c>
      <c r="AM747" s="66">
        <f>IFERROR(AVERAGE(Data!AQ755),"  ")</f>
        <v>118727</v>
      </c>
      <c r="AN747" s="66">
        <f>IFERROR(AVERAGE(Data!AR755),"  ")</f>
        <v>53200</v>
      </c>
      <c r="AO747" s="66">
        <f>IFERROR(AVERAGE(Data!AS755),"  ")</f>
        <v>695362</v>
      </c>
      <c r="AP747" s="66">
        <f>IFERROR(AVERAGE(Data!AT755),"  ")</f>
        <v>829605.25</v>
      </c>
      <c r="AQ747" s="66">
        <f>IFERROR(AVERAGE(Data!AU755),"  ")</f>
        <v>692984.66666666663</v>
      </c>
      <c r="AR747" s="67">
        <f>IFERROR(AVERAGE(Data!AV755),"  ")</f>
        <v>2.0639953030970215</v>
      </c>
      <c r="AS747" s="67">
        <f>IFERROR(AVERAGE(Data!AW755),"  ")</f>
        <v>20.232644927536224</v>
      </c>
      <c r="AT747" s="67">
        <f>IFERROR(AVERAGE(Data!AX755),"  ")</f>
        <v>19.714806099605873</v>
      </c>
      <c r="AU747" s="66">
        <f>IFERROR(AVERAGE(Data!AZ755), "  ")</f>
        <v>446.52699999999999</v>
      </c>
      <c r="AV747" s="66">
        <f>IFERROR(AVERAGE(Data!BA755), "  ")</f>
        <v>64.650000000000006</v>
      </c>
      <c r="AW747" s="66">
        <f>IFERROR(AVERAGE(Data!BB755), "  ")</f>
        <v>184.185</v>
      </c>
      <c r="AX747" s="66">
        <f>IFERROR(AVERAGE(Data!BC755), "  ")</f>
        <v>0</v>
      </c>
      <c r="AY747" s="66">
        <f>IFERROR(AVERAGE(Data!BD755), "  ")</f>
        <v>695.36199999999997</v>
      </c>
      <c r="AZ747" s="66">
        <f>IFERROR(AVERAGE(Data!BE755), "  ")</f>
        <v>6739.3180000000011</v>
      </c>
      <c r="BA747" s="66">
        <f>IFERROR(AVERAGE(Data!BF755), "  ")</f>
        <v>618.5</v>
      </c>
      <c r="BB747" s="66">
        <f>IFERROR(AVERAGE(Data!BG755), "  ")</f>
        <v>3877.8890000000001</v>
      </c>
      <c r="BC747" s="66">
        <f>IFERROR(AVERAGE(Data!BH755), "  ")</f>
        <v>130.22</v>
      </c>
      <c r="BD747" s="66">
        <f>IFERROR(AVERAGE(Data!BI755), "  ")</f>
        <v>11365.927</v>
      </c>
    </row>
    <row r="748" spans="1:56" x14ac:dyDescent="0.25">
      <c r="A748" s="59">
        <f t="shared" si="11"/>
        <v>42847</v>
      </c>
      <c r="B748" s="66">
        <f>IFERROR(AVERAGE(Data!B756),"  ")</f>
        <v>626348</v>
      </c>
      <c r="C748" s="66">
        <f>IFERROR(AVERAGE(Data!C756),"  ")</f>
        <v>55715</v>
      </c>
      <c r="D748" s="66">
        <f>IFERROR(AVERAGE(Data!D756),"  ")</f>
        <v>4200</v>
      </c>
      <c r="E748" s="66">
        <f>IFERROR(AVERAGE(Data!E756),"  ")</f>
        <v>686263</v>
      </c>
      <c r="F748" s="66">
        <f>IFERROR(AVERAGE(Data!F756),"  ")</f>
        <v>564592.75</v>
      </c>
      <c r="G748" s="66">
        <f>IFERROR(AVERAGE(Data!G756),"  ")</f>
        <v>491302.91666666669</v>
      </c>
      <c r="H748" s="67">
        <f>IFERROR(AVERAGE(Data!H756),"  ")</f>
        <v>9.2862489051676036</v>
      </c>
      <c r="I748" s="67">
        <f>IFERROR(AVERAGE(Data!I756),"  ")</f>
        <v>10.220194312928044</v>
      </c>
      <c r="J748" s="67">
        <f>IFERROR(AVERAGE(Data!J756),"  ")</f>
        <v>14.917443159218635</v>
      </c>
      <c r="K748" s="66">
        <f>IFERROR(AVERAGE(Data!L756),"  ")</f>
        <v>31300</v>
      </c>
      <c r="L748" s="66">
        <f>IFERROR(AVERAGE(Data!M756),"  ")</f>
        <v>24100</v>
      </c>
      <c r="M748" s="66">
        <f>IFERROR(AVERAGE(Data!N756),"  ")</f>
        <v>28000</v>
      </c>
      <c r="N748" s="66">
        <f>IFERROR(AVERAGE(Data!O756),"  ")</f>
        <v>83400</v>
      </c>
      <c r="O748" s="66">
        <f>IFERROR(AVERAGE(Data!P756),"  ")</f>
        <v>57712.5</v>
      </c>
      <c r="P748" s="66">
        <f>IFERROR(AVERAGE(Data!Q756),"  ")</f>
        <v>43946.666666666664</v>
      </c>
      <c r="Q748" s="67">
        <f>IFERROR(AVERAGE(Data!R756),"  ")</f>
        <v>167.30769230769229</v>
      </c>
      <c r="R748" s="67">
        <f>IFERROR(AVERAGE(Data!S756),"  ")</f>
        <v>53.439680957128608</v>
      </c>
      <c r="S748" s="67">
        <f>IFERROR(AVERAGE(Data!T756),"  ")</f>
        <v>31.323953276699037</v>
      </c>
      <c r="T748" s="66">
        <f>IFERROR(AVERAGE(Data!V756), " ")</f>
        <v>201878</v>
      </c>
      <c r="U748" s="66">
        <f>IFERROR(AVERAGE(Data!W756), " ")</f>
        <v>38900</v>
      </c>
      <c r="V748" s="66">
        <f>IFERROR(AVERAGE(Data!X756), " ")</f>
        <v>16700</v>
      </c>
      <c r="W748" s="66">
        <f>IFERROR(AVERAGE(Data!Y756), " ")</f>
        <v>257478</v>
      </c>
      <c r="X748" s="66">
        <f>IFERROR(AVERAGE(Data!Z756), " ")</f>
        <v>197091</v>
      </c>
      <c r="Y748" s="66">
        <f>IFERROR(AVERAGE(Data!AA756), " ")</f>
        <v>145571</v>
      </c>
      <c r="Z748" s="67">
        <f>IFERROR(AVERAGE(Data!AB756), " ")</f>
        <v>94.223341982982319</v>
      </c>
      <c r="AA748" s="67">
        <f>IFERROR(AVERAGE(Data!AC756), " ")</f>
        <v>38.067492237289379</v>
      </c>
      <c r="AB748" s="67">
        <f>IFERROR(AVERAGE(Data!AD756), " ")</f>
        <v>35.391664548570809</v>
      </c>
      <c r="AC748" s="66">
        <f>IFERROR(AVERAGE(Data!AF756), "  ")</f>
        <v>1500</v>
      </c>
      <c r="AD748" s="66">
        <f>IFERROR(AVERAGE(Data!AG756), "  ")</f>
        <v>1750</v>
      </c>
      <c r="AE748" s="66">
        <f>IFERROR(AVERAGE(Data!AH756), "  ")</f>
        <v>0</v>
      </c>
      <c r="AF748" s="66">
        <f>IFERROR(AVERAGE(Data!AI756), "  ")</f>
        <v>3250</v>
      </c>
      <c r="AG748" s="66">
        <f>IFERROR(AVERAGE(Data!AJ756), "  ")</f>
        <v>1250</v>
      </c>
      <c r="AH748" s="66">
        <f>IFERROR(AVERAGE(Data!AK756), "  ")</f>
        <v>3750</v>
      </c>
      <c r="AI748" s="67">
        <f>IFERROR(AVERAGE(Data!AL756), "  ")</f>
        <v>-29.34782608695652</v>
      </c>
      <c r="AJ748" s="67">
        <f>IFERROR(AVERAGE(Data!AM756), "  ")</f>
        <v>-19.354838709677423</v>
      </c>
      <c r="AK748" s="67">
        <f>IFERROR(AVERAGE(Data!AN756), "  ")</f>
        <v>-66.666666666666671</v>
      </c>
      <c r="AL748" s="66">
        <f>IFERROR(AVERAGE(Data!AP756),"  ")</f>
        <v>861026</v>
      </c>
      <c r="AM748" s="66">
        <f>IFERROR(AVERAGE(Data!AQ756),"  ")</f>
        <v>120465</v>
      </c>
      <c r="AN748" s="66">
        <f>IFERROR(AVERAGE(Data!AR756),"  ")</f>
        <v>48900</v>
      </c>
      <c r="AO748" s="66">
        <f>IFERROR(AVERAGE(Data!AS756),"  ")</f>
        <v>1030391</v>
      </c>
      <c r="AP748" s="66">
        <f>IFERROR(AVERAGE(Data!AT756),"  ")</f>
        <v>820646.25</v>
      </c>
      <c r="AQ748" s="66">
        <f>IFERROR(AVERAGE(Data!AU756),"  ")</f>
        <v>684570.58333333337</v>
      </c>
      <c r="AR748" s="67">
        <f>IFERROR(AVERAGE(Data!AV756),"  ")</f>
        <v>29.394412784842228</v>
      </c>
      <c r="AS748" s="67">
        <f>IFERROR(AVERAGE(Data!AW756),"  ")</f>
        <v>18.22267569253464</v>
      </c>
      <c r="AT748" s="67">
        <f>IFERROR(AVERAGE(Data!AX756),"  ")</f>
        <v>19.877521760295714</v>
      </c>
      <c r="AU748" s="66">
        <f>IFERROR(AVERAGE(Data!AZ756), "  ")</f>
        <v>686.26300000000003</v>
      </c>
      <c r="AV748" s="66">
        <f>IFERROR(AVERAGE(Data!BA756), "  ")</f>
        <v>83.4</v>
      </c>
      <c r="AW748" s="66">
        <f>IFERROR(AVERAGE(Data!BB756), "  ")</f>
        <v>257.47800000000001</v>
      </c>
      <c r="AX748" s="66">
        <f>IFERROR(AVERAGE(Data!BC756), "  ")</f>
        <v>3.25</v>
      </c>
      <c r="AY748" s="66">
        <f>IFERROR(AVERAGE(Data!BD756), "  ")</f>
        <v>1030.3910000000001</v>
      </c>
      <c r="AZ748" s="66">
        <f>IFERROR(AVERAGE(Data!BE756), "  ")</f>
        <v>7425.581000000001</v>
      </c>
      <c r="BA748" s="66">
        <f>IFERROR(AVERAGE(Data!BF756), "  ")</f>
        <v>701.9</v>
      </c>
      <c r="BB748" s="66">
        <f>IFERROR(AVERAGE(Data!BG756), "  ")</f>
        <v>4135.3670000000002</v>
      </c>
      <c r="BC748" s="66">
        <f>IFERROR(AVERAGE(Data!BH756), "  ")</f>
        <v>133.47</v>
      </c>
      <c r="BD748" s="66">
        <f>IFERROR(AVERAGE(Data!BI756), "  ")</f>
        <v>12396.317999999999</v>
      </c>
    </row>
    <row r="749" spans="1:56" x14ac:dyDescent="0.25">
      <c r="A749" s="59">
        <f t="shared" si="11"/>
        <v>42854</v>
      </c>
      <c r="B749" s="66">
        <f>IFERROR(AVERAGE(Data!B757),"  ")</f>
        <v>543720</v>
      </c>
      <c r="C749" s="66">
        <f>IFERROR(AVERAGE(Data!C757),"  ")</f>
        <v>77850</v>
      </c>
      <c r="D749" s="66">
        <f>IFERROR(AVERAGE(Data!D757),"  ")</f>
        <v>5600</v>
      </c>
      <c r="E749" s="66">
        <f>IFERROR(AVERAGE(Data!E757),"  ")</f>
        <v>627170</v>
      </c>
      <c r="F749" s="66">
        <f>IFERROR(AVERAGE(Data!F757),"  ")</f>
        <v>559802.5</v>
      </c>
      <c r="G749" s="66">
        <f>IFERROR(AVERAGE(Data!G757),"  ")</f>
        <v>536405.75</v>
      </c>
      <c r="H749" s="67">
        <f>IFERROR(AVERAGE(Data!H757),"  ")</f>
        <v>-7.8504260946223869</v>
      </c>
      <c r="I749" s="67">
        <f>IFERROR(AVERAGE(Data!I757),"  ")</f>
        <v>-3.1660729892411532</v>
      </c>
      <c r="J749" s="67">
        <f>IFERROR(AVERAGE(Data!J757),"  ")</f>
        <v>4.3617634598436039</v>
      </c>
      <c r="K749" s="66">
        <f>IFERROR(AVERAGE(Data!L757),"  ")</f>
        <v>24900</v>
      </c>
      <c r="L749" s="66">
        <f>IFERROR(AVERAGE(Data!M757),"  ")</f>
        <v>5427</v>
      </c>
      <c r="M749" s="66">
        <f>IFERROR(AVERAGE(Data!N757),"  ")</f>
        <v>8400</v>
      </c>
      <c r="N749" s="66">
        <f>IFERROR(AVERAGE(Data!O757),"  ")</f>
        <v>38727</v>
      </c>
      <c r="O749" s="66">
        <f>IFERROR(AVERAGE(Data!P757),"  ")</f>
        <v>59331.75</v>
      </c>
      <c r="P749" s="66">
        <f>IFERROR(AVERAGE(Data!Q757),"  ")</f>
        <v>47900.833333333336</v>
      </c>
      <c r="Q749" s="67">
        <f>IFERROR(AVERAGE(Data!R757),"  ")</f>
        <v>-38.135782747603827</v>
      </c>
      <c r="R749" s="67">
        <f>IFERROR(AVERAGE(Data!S757),"  ")</f>
        <v>37.461337966985234</v>
      </c>
      <c r="S749" s="67">
        <f>IFERROR(AVERAGE(Data!T757),"  ")</f>
        <v>23.863711487274042</v>
      </c>
      <c r="T749" s="66">
        <f>IFERROR(AVERAGE(Data!V757), " ")</f>
        <v>130675</v>
      </c>
      <c r="U749" s="66">
        <f>IFERROR(AVERAGE(Data!W757), " ")</f>
        <v>29950</v>
      </c>
      <c r="V749" s="66">
        <f>IFERROR(AVERAGE(Data!X757), " ")</f>
        <v>2811</v>
      </c>
      <c r="W749" s="66">
        <f>IFERROR(AVERAGE(Data!Y757), " ")</f>
        <v>163436</v>
      </c>
      <c r="X749" s="66">
        <f>IFERROR(AVERAGE(Data!Z757), " ")</f>
        <v>194924.75</v>
      </c>
      <c r="Y749" s="66">
        <f>IFERROR(AVERAGE(Data!AA757), " ")</f>
        <v>143815.91666666666</v>
      </c>
      <c r="Z749" s="67">
        <f>IFERROR(AVERAGE(Data!AB757), " ")</f>
        <v>21.380191313647433</v>
      </c>
      <c r="AA749" s="67">
        <f>IFERROR(AVERAGE(Data!AC757), " ")</f>
        <v>41.212213414181377</v>
      </c>
      <c r="AB749" s="67">
        <f>IFERROR(AVERAGE(Data!AD757), " ")</f>
        <v>35.537675187783456</v>
      </c>
      <c r="AC749" s="66">
        <f>IFERROR(AVERAGE(Data!AF757), "  ")</f>
        <v>1500</v>
      </c>
      <c r="AD749" s="66">
        <f>IFERROR(AVERAGE(Data!AG757), "  ")</f>
        <v>0</v>
      </c>
      <c r="AE749" s="66">
        <f>IFERROR(AVERAGE(Data!AH757), "  ")</f>
        <v>0</v>
      </c>
      <c r="AF749" s="66">
        <f>IFERROR(AVERAGE(Data!AI757), "  ")</f>
        <v>1500</v>
      </c>
      <c r="AG749" s="66">
        <f>IFERROR(AVERAGE(Data!AJ757), "  ")</f>
        <v>1625</v>
      </c>
      <c r="AH749" s="66">
        <f>IFERROR(AVERAGE(Data!AK757), "  ")</f>
        <v>4316.666666666667</v>
      </c>
      <c r="AI749" s="67">
        <f>IFERROR(AVERAGE(Data!AL757), "  ")</f>
        <v>-80.769230769230774</v>
      </c>
      <c r="AJ749" s="67">
        <f>IFERROR(AVERAGE(Data!AM757), "  ")</f>
        <v>-53.571428571428569</v>
      </c>
      <c r="AK749" s="67">
        <f>IFERROR(AVERAGE(Data!AN757), "  ")</f>
        <v>-62.355212355212352</v>
      </c>
      <c r="AL749" s="66">
        <f>IFERROR(AVERAGE(Data!AP757),"  ")</f>
        <v>700795</v>
      </c>
      <c r="AM749" s="66">
        <f>IFERROR(AVERAGE(Data!AQ757),"  ")</f>
        <v>113227</v>
      </c>
      <c r="AN749" s="66">
        <f>IFERROR(AVERAGE(Data!AR757),"  ")</f>
        <v>16811</v>
      </c>
      <c r="AO749" s="66">
        <f>IFERROR(AVERAGE(Data!AS757),"  ")</f>
        <v>830833</v>
      </c>
      <c r="AP749" s="66">
        <f>IFERROR(AVERAGE(Data!AT757),"  ")</f>
        <v>815684</v>
      </c>
      <c r="AQ749" s="66">
        <f>IFERROR(AVERAGE(Data!AU757),"  ")</f>
        <v>732439.16666666663</v>
      </c>
      <c r="AR749" s="67">
        <f>IFERROR(AVERAGE(Data!AV757),"  ")</f>
        <v>-6.1892535183278197</v>
      </c>
      <c r="AS749" s="67">
        <f>IFERROR(AVERAGE(Data!AW757),"  ")</f>
        <v>6.9321779484927237</v>
      </c>
      <c r="AT749" s="67">
        <f>IFERROR(AVERAGE(Data!AX757),"  ")</f>
        <v>11.365426252692213</v>
      </c>
      <c r="AU749" s="66">
        <f>IFERROR(AVERAGE(Data!AZ757), "  ")</f>
        <v>627.16999999999996</v>
      </c>
      <c r="AV749" s="66">
        <f>IFERROR(AVERAGE(Data!BA757), "  ")</f>
        <v>38.726999999999997</v>
      </c>
      <c r="AW749" s="66">
        <f>IFERROR(AVERAGE(Data!BB757), "  ")</f>
        <v>163.43600000000001</v>
      </c>
      <c r="AX749" s="66">
        <f>IFERROR(AVERAGE(Data!BC757), "  ")</f>
        <v>1.5</v>
      </c>
      <c r="AY749" s="66">
        <f>IFERROR(AVERAGE(Data!BD757), "  ")</f>
        <v>830.83299999999997</v>
      </c>
      <c r="AZ749" s="66">
        <f>IFERROR(AVERAGE(Data!BE757), "  ")</f>
        <v>8052.7510000000011</v>
      </c>
      <c r="BA749" s="66">
        <f>IFERROR(AVERAGE(Data!BF757), "  ")</f>
        <v>740.62699999999995</v>
      </c>
      <c r="BB749" s="66">
        <f>IFERROR(AVERAGE(Data!BG757), "  ")</f>
        <v>4298.8029999999999</v>
      </c>
      <c r="BC749" s="66">
        <f>IFERROR(AVERAGE(Data!BH757), "  ")</f>
        <v>134.97</v>
      </c>
      <c r="BD749" s="66">
        <f>IFERROR(AVERAGE(Data!BI757), "  ")</f>
        <v>13227.151</v>
      </c>
    </row>
    <row r="750" spans="1:56" x14ac:dyDescent="0.25">
      <c r="A750" s="59">
        <f t="shared" si="11"/>
        <v>42861</v>
      </c>
      <c r="B750" s="66">
        <f>IFERROR(AVERAGE(Data!B758),"  ")</f>
        <v>185800</v>
      </c>
      <c r="C750" s="66">
        <f>IFERROR(AVERAGE(Data!C758),"  ")</f>
        <v>42250</v>
      </c>
      <c r="D750" s="66">
        <f>IFERROR(AVERAGE(Data!D758),"  ")</f>
        <v>0</v>
      </c>
      <c r="E750" s="66">
        <f>IFERROR(AVERAGE(Data!E758),"  ")</f>
        <v>228050</v>
      </c>
      <c r="F750" s="66">
        <f>IFERROR(AVERAGE(Data!F758),"  ")</f>
        <v>497002.5</v>
      </c>
      <c r="G750" s="66">
        <f>IFERROR(AVERAGE(Data!G758),"  ")</f>
        <v>569919.66666666663</v>
      </c>
      <c r="H750" s="67">
        <f>IFERROR(AVERAGE(Data!H758),"  ")</f>
        <v>-71.46521521521521</v>
      </c>
      <c r="I750" s="67">
        <f>IFERROR(AVERAGE(Data!I758),"  ")</f>
        <v>-23.210243732859514</v>
      </c>
      <c r="J750" s="67">
        <f>IFERROR(AVERAGE(Data!J758),"  ")</f>
        <v>-12.794288551778344</v>
      </c>
      <c r="K750" s="66">
        <f>IFERROR(AVERAGE(Data!L758),"  ")</f>
        <v>12700</v>
      </c>
      <c r="L750" s="66">
        <f>IFERROR(AVERAGE(Data!M758),"  ")</f>
        <v>12450</v>
      </c>
      <c r="M750" s="66">
        <f>IFERROR(AVERAGE(Data!N758),"  ")</f>
        <v>0</v>
      </c>
      <c r="N750" s="66">
        <f>IFERROR(AVERAGE(Data!O758),"  ")</f>
        <v>25150</v>
      </c>
      <c r="O750" s="66">
        <f>IFERROR(AVERAGE(Data!P758),"  ")</f>
        <v>52981.75</v>
      </c>
      <c r="P750" s="66">
        <f>IFERROR(AVERAGE(Data!Q758),"  ")</f>
        <v>46361.166666666664</v>
      </c>
      <c r="Q750" s="67">
        <f>IFERROR(AVERAGE(Data!R758),"  ")</f>
        <v>-52.14081826831589</v>
      </c>
      <c r="R750" s="67">
        <f>IFERROR(AVERAGE(Data!S758),"  ")</f>
        <v>13.939247311827963</v>
      </c>
      <c r="S750" s="67">
        <f>IFERROR(AVERAGE(Data!T758),"  ")</f>
        <v>14.280450233133335</v>
      </c>
      <c r="T750" s="66">
        <f>IFERROR(AVERAGE(Data!V758), " ")</f>
        <v>53300</v>
      </c>
      <c r="U750" s="66">
        <f>IFERROR(AVERAGE(Data!W758), " ")</f>
        <v>17650</v>
      </c>
      <c r="V750" s="66">
        <f>IFERROR(AVERAGE(Data!X758), " ")</f>
        <v>1400</v>
      </c>
      <c r="W750" s="66">
        <f>IFERROR(AVERAGE(Data!Y758), " ")</f>
        <v>72350</v>
      </c>
      <c r="X750" s="66">
        <f>IFERROR(AVERAGE(Data!Z758), " ")</f>
        <v>169362.25</v>
      </c>
      <c r="Y750" s="66">
        <f>IFERROR(AVERAGE(Data!AA758), " ")</f>
        <v>138405.5</v>
      </c>
      <c r="Z750" s="67">
        <f>IFERROR(AVERAGE(Data!AB758), " ")</f>
        <v>-46.556652902634866</v>
      </c>
      <c r="AA750" s="67">
        <f>IFERROR(AVERAGE(Data!AC758), " ")</f>
        <v>20.308545835235027</v>
      </c>
      <c r="AB750" s="67">
        <f>IFERROR(AVERAGE(Data!AD758), " ")</f>
        <v>22.366705080361694</v>
      </c>
      <c r="AC750" s="66">
        <f>IFERROR(AVERAGE(Data!AF758), "  ")</f>
        <v>0</v>
      </c>
      <c r="AD750" s="66">
        <f>IFERROR(AVERAGE(Data!AG758), "  ")</f>
        <v>0</v>
      </c>
      <c r="AE750" s="66">
        <f>IFERROR(AVERAGE(Data!AH758), "  ")</f>
        <v>0</v>
      </c>
      <c r="AF750" s="66">
        <f>IFERROR(AVERAGE(Data!AI758), "  ")</f>
        <v>0</v>
      </c>
      <c r="AG750" s="66">
        <f>IFERROR(AVERAGE(Data!AJ758), "  ")</f>
        <v>1187.5</v>
      </c>
      <c r="AH750" s="66">
        <f>IFERROR(AVERAGE(Data!AK758), "  ")</f>
        <v>4279.166666666667</v>
      </c>
      <c r="AI750" s="67">
        <f>IFERROR(AVERAGE(Data!AL758), "  ")</f>
        <v>-100</v>
      </c>
      <c r="AJ750" s="67">
        <f>IFERROR(AVERAGE(Data!AM758), "  ")</f>
        <v>-78.555304740406314</v>
      </c>
      <c r="AK750" s="67">
        <f>IFERROR(AVERAGE(Data!AN758), "  ")</f>
        <v>-72.249269717624159</v>
      </c>
      <c r="AL750" s="66">
        <f>IFERROR(AVERAGE(Data!AP758),"  ")</f>
        <v>251800</v>
      </c>
      <c r="AM750" s="66">
        <f>IFERROR(AVERAGE(Data!AQ758),"  ")</f>
        <v>72350</v>
      </c>
      <c r="AN750" s="66">
        <f>IFERROR(AVERAGE(Data!AR758),"  ")</f>
        <v>1400</v>
      </c>
      <c r="AO750" s="66">
        <f>IFERROR(AVERAGE(Data!AS758),"  ")</f>
        <v>325550</v>
      </c>
      <c r="AP750" s="66">
        <f>IFERROR(AVERAGE(Data!AT758),"  ")</f>
        <v>720534</v>
      </c>
      <c r="AQ750" s="66">
        <f>IFERROR(AVERAGE(Data!AU758),"  ")</f>
        <v>758965.49999999988</v>
      </c>
      <c r="AR750" s="67">
        <f>IFERROR(AVERAGE(Data!AV758),"  ")</f>
        <v>-67.343012227185511</v>
      </c>
      <c r="AS750" s="67">
        <f>IFERROR(AVERAGE(Data!AW758),"  ")</f>
        <v>-14.225793366532313</v>
      </c>
      <c r="AT750" s="67">
        <f>IFERROR(AVERAGE(Data!AX758),"  ")</f>
        <v>-5.0636689019461167</v>
      </c>
      <c r="AU750" s="66">
        <f>IFERROR(AVERAGE(Data!AZ758), "  ")</f>
        <v>228.05</v>
      </c>
      <c r="AV750" s="66">
        <f>IFERROR(AVERAGE(Data!BA758), "  ")</f>
        <v>25.15</v>
      </c>
      <c r="AW750" s="66">
        <f>IFERROR(AVERAGE(Data!BB758), "  ")</f>
        <v>72.349999999999994</v>
      </c>
      <c r="AX750" s="66">
        <f>IFERROR(AVERAGE(Data!BC758), "  ")</f>
        <v>0</v>
      </c>
      <c r="AY750" s="66">
        <f>IFERROR(AVERAGE(Data!BD758), "  ")</f>
        <v>325.55</v>
      </c>
      <c r="AZ750" s="66">
        <f>IFERROR(AVERAGE(Data!BE758), "  ")</f>
        <v>8280.8010000000013</v>
      </c>
      <c r="BA750" s="66">
        <f>IFERROR(AVERAGE(Data!BF758), "  ")</f>
        <v>765.77699999999993</v>
      </c>
      <c r="BB750" s="66">
        <f>IFERROR(AVERAGE(Data!BG758), "  ")</f>
        <v>4371.1530000000002</v>
      </c>
      <c r="BC750" s="66">
        <f>IFERROR(AVERAGE(Data!BH758), "  ")</f>
        <v>134.97</v>
      </c>
      <c r="BD750" s="66">
        <f>IFERROR(AVERAGE(Data!BI758), "  ")</f>
        <v>13552.700999999999</v>
      </c>
    </row>
    <row r="751" spans="1:56" x14ac:dyDescent="0.25">
      <c r="A751" s="59">
        <f t="shared" si="11"/>
        <v>42868</v>
      </c>
      <c r="B751" s="66">
        <f>IFERROR(AVERAGE(Data!B759),"  ")</f>
        <v>640076</v>
      </c>
      <c r="C751" s="66">
        <f>IFERROR(AVERAGE(Data!C759),"  ")</f>
        <v>74068</v>
      </c>
      <c r="D751" s="66">
        <f>IFERROR(AVERAGE(Data!D759),"  ")</f>
        <v>0</v>
      </c>
      <c r="E751" s="66">
        <f>IFERROR(AVERAGE(Data!E759),"  ")</f>
        <v>714144</v>
      </c>
      <c r="F751" s="66">
        <f>IFERROR(AVERAGE(Data!F759),"  ")</f>
        <v>563906.75</v>
      </c>
      <c r="G751" s="66">
        <f>IFERROR(AVERAGE(Data!G759),"  ")</f>
        <v>597797.75</v>
      </c>
      <c r="H751" s="67">
        <f>IFERROR(AVERAGE(Data!H759),"  ")</f>
        <v>13.817603427227198</v>
      </c>
      <c r="I751" s="67">
        <f>IFERROR(AVERAGE(Data!I759),"  ")</f>
        <v>-17.533259042496407</v>
      </c>
      <c r="J751" s="67">
        <f>IFERROR(AVERAGE(Data!J759),"  ")</f>
        <v>-5.669308725233579</v>
      </c>
      <c r="K751" s="66">
        <f>IFERROR(AVERAGE(Data!L759),"  ")</f>
        <v>11200</v>
      </c>
      <c r="L751" s="66">
        <f>IFERROR(AVERAGE(Data!M759),"  ")</f>
        <v>14058</v>
      </c>
      <c r="M751" s="66">
        <f>IFERROR(AVERAGE(Data!N759),"  ")</f>
        <v>0</v>
      </c>
      <c r="N751" s="66">
        <f>IFERROR(AVERAGE(Data!O759),"  ")</f>
        <v>25258</v>
      </c>
      <c r="O751" s="66">
        <f>IFERROR(AVERAGE(Data!P759),"  ")</f>
        <v>43133.75</v>
      </c>
      <c r="P751" s="66">
        <f>IFERROR(AVERAGE(Data!Q759),"  ")</f>
        <v>45902.416666666664</v>
      </c>
      <c r="Q751" s="67">
        <f>IFERROR(AVERAGE(Data!R759),"  ")</f>
        <v>-57.136796375176061</v>
      </c>
      <c r="R751" s="67">
        <f>IFERROR(AVERAGE(Data!S759),"  ")</f>
        <v>-15.950155156203571</v>
      </c>
      <c r="S751" s="67">
        <f>IFERROR(AVERAGE(Data!T759),"  ")</f>
        <v>-6.0316359523554404</v>
      </c>
      <c r="T751" s="66">
        <f>IFERROR(AVERAGE(Data!V759), " ")</f>
        <v>199800</v>
      </c>
      <c r="U751" s="66">
        <f>IFERROR(AVERAGE(Data!W759), " ")</f>
        <v>47236</v>
      </c>
      <c r="V751" s="66">
        <f>IFERROR(AVERAGE(Data!X759), " ")</f>
        <v>0</v>
      </c>
      <c r="W751" s="66">
        <f>IFERROR(AVERAGE(Data!Y759), " ")</f>
        <v>247036</v>
      </c>
      <c r="X751" s="66">
        <f>IFERROR(AVERAGE(Data!Z759), " ")</f>
        <v>185075</v>
      </c>
      <c r="Y751" s="66">
        <f>IFERROR(AVERAGE(Data!AA759), " ")</f>
        <v>130924.33333333333</v>
      </c>
      <c r="Z751" s="67">
        <f>IFERROR(AVERAGE(Data!AB759), " ")</f>
        <v>99.552485964699699</v>
      </c>
      <c r="AA751" s="67">
        <f>IFERROR(AVERAGE(Data!AC759), " ")</f>
        <v>40.637704506941638</v>
      </c>
      <c r="AB751" s="67">
        <f>IFERROR(AVERAGE(Data!AD759), " ")</f>
        <v>41.360276801103943</v>
      </c>
      <c r="AC751" s="66">
        <f>IFERROR(AVERAGE(Data!AF759), "  ")</f>
        <v>0</v>
      </c>
      <c r="AD751" s="66">
        <f>IFERROR(AVERAGE(Data!AG759), "  ")</f>
        <v>1800</v>
      </c>
      <c r="AE751" s="66">
        <f>IFERROR(AVERAGE(Data!AH759), "  ")</f>
        <v>0</v>
      </c>
      <c r="AF751" s="66">
        <f>IFERROR(AVERAGE(Data!AI759), "  ")</f>
        <v>1800</v>
      </c>
      <c r="AG751" s="66">
        <f>IFERROR(AVERAGE(Data!AJ759), "  ")</f>
        <v>1637.5</v>
      </c>
      <c r="AH751" s="66">
        <f>IFERROR(AVERAGE(Data!AK759), "  ")</f>
        <v>6704.166666666667</v>
      </c>
      <c r="AI751" s="67">
        <f>IFERROR(AVERAGE(Data!AL759), "  ")</f>
        <v>-94.13680781758957</v>
      </c>
      <c r="AJ751" s="67">
        <f>IFERROR(AVERAGE(Data!AM759), "  ")</f>
        <v>-87.606433301797537</v>
      </c>
      <c r="AK751" s="67">
        <f>IFERROR(AVERAGE(Data!AN759), "  ")</f>
        <v>-75.574891236793036</v>
      </c>
      <c r="AL751" s="66">
        <f>IFERROR(AVERAGE(Data!AP759),"  ")</f>
        <v>851076</v>
      </c>
      <c r="AM751" s="66">
        <f>IFERROR(AVERAGE(Data!AQ759),"  ")</f>
        <v>137162</v>
      </c>
      <c r="AN751" s="66">
        <f>IFERROR(AVERAGE(Data!AR759),"  ")</f>
        <v>0</v>
      </c>
      <c r="AO751" s="66">
        <f>IFERROR(AVERAGE(Data!AS759),"  ")</f>
        <v>988238</v>
      </c>
      <c r="AP751" s="66">
        <f>IFERROR(AVERAGE(Data!AT759),"  ")</f>
        <v>793753</v>
      </c>
      <c r="AQ751" s="66">
        <f>IFERROR(AVERAGE(Data!AU759),"  ")</f>
        <v>781328.66666666663</v>
      </c>
      <c r="AR751" s="67">
        <f>IFERROR(AVERAGE(Data!AV759),"  ")</f>
        <v>17.525937483647859</v>
      </c>
      <c r="AS751" s="67">
        <f>IFERROR(AVERAGE(Data!AW759),"  ")</f>
        <v>-9.7933892867908767</v>
      </c>
      <c r="AT751" s="67">
        <f>IFERROR(AVERAGE(Data!AX759),"  ")</f>
        <v>1.5901545487046365</v>
      </c>
      <c r="AU751" s="66">
        <f>IFERROR(AVERAGE(Data!AZ759), "  ")</f>
        <v>714.14400000000001</v>
      </c>
      <c r="AV751" s="66">
        <f>IFERROR(AVERAGE(Data!BA759), "  ")</f>
        <v>25.257999999999999</v>
      </c>
      <c r="AW751" s="66">
        <f>IFERROR(AVERAGE(Data!BB759), "  ")</f>
        <v>247.036</v>
      </c>
      <c r="AX751" s="66">
        <f>IFERROR(AVERAGE(Data!BC759), "  ")</f>
        <v>1.8</v>
      </c>
      <c r="AY751" s="66">
        <f>IFERROR(AVERAGE(Data!BD759), "  ")</f>
        <v>988.23800000000006</v>
      </c>
      <c r="AZ751" s="66">
        <f>IFERROR(AVERAGE(Data!BE759), "  ")</f>
        <v>8994.9450000000015</v>
      </c>
      <c r="BA751" s="66">
        <f>IFERROR(AVERAGE(Data!BF759), "  ")</f>
        <v>791.03499999999997</v>
      </c>
      <c r="BB751" s="66">
        <f>IFERROR(AVERAGE(Data!BG759), "  ")</f>
        <v>4618.1890000000003</v>
      </c>
      <c r="BC751" s="66">
        <f>IFERROR(AVERAGE(Data!BH759), "  ")</f>
        <v>136.77000000000001</v>
      </c>
      <c r="BD751" s="66">
        <f>IFERROR(AVERAGE(Data!BI759), "  ")</f>
        <v>14540.938999999998</v>
      </c>
    </row>
    <row r="752" spans="1:56" x14ac:dyDescent="0.25">
      <c r="A752" s="59">
        <f t="shared" si="11"/>
        <v>42875</v>
      </c>
      <c r="B752" s="66">
        <f>IFERROR(AVERAGE(Data!B760),"  ")</f>
        <v>408852</v>
      </c>
      <c r="C752" s="66">
        <f>IFERROR(AVERAGE(Data!C760),"  ")</f>
        <v>31719</v>
      </c>
      <c r="D752" s="66">
        <f>IFERROR(AVERAGE(Data!D760),"  ")</f>
        <v>0</v>
      </c>
      <c r="E752" s="66">
        <f>IFERROR(AVERAGE(Data!E760),"  ")</f>
        <v>440571</v>
      </c>
      <c r="F752" s="66">
        <f>IFERROR(AVERAGE(Data!F760),"  ")</f>
        <v>502483.75</v>
      </c>
      <c r="G752" s="66">
        <f>IFERROR(AVERAGE(Data!G760),"  ")</f>
        <v>620212.33333333337</v>
      </c>
      <c r="H752" s="67">
        <f>IFERROR(AVERAGE(Data!H760),"  ")</f>
        <v>-30.727830188679249</v>
      </c>
      <c r="I752" s="67">
        <f>IFERROR(AVERAGE(Data!I760),"  ")</f>
        <v>-26.731507126958356</v>
      </c>
      <c r="J752" s="67">
        <f>IFERROR(AVERAGE(Data!J760),"  ")</f>
        <v>-18.981980364789052</v>
      </c>
      <c r="K752" s="66">
        <f>IFERROR(AVERAGE(Data!L760),"  ")</f>
        <v>6400</v>
      </c>
      <c r="L752" s="66">
        <f>IFERROR(AVERAGE(Data!M760),"  ")</f>
        <v>1900</v>
      </c>
      <c r="M752" s="66">
        <f>IFERROR(AVERAGE(Data!N760),"  ")</f>
        <v>29800</v>
      </c>
      <c r="N752" s="66">
        <f>IFERROR(AVERAGE(Data!O760),"  ")</f>
        <v>38100</v>
      </c>
      <c r="O752" s="66">
        <f>IFERROR(AVERAGE(Data!P760),"  ")</f>
        <v>31808.75</v>
      </c>
      <c r="P752" s="66">
        <f>IFERROR(AVERAGE(Data!Q760),"  ")</f>
        <v>44373.416666666664</v>
      </c>
      <c r="Q752" s="67">
        <f>IFERROR(AVERAGE(Data!R760),"  ")</f>
        <v>-16.993464052287578</v>
      </c>
      <c r="R752" s="67">
        <f>IFERROR(AVERAGE(Data!S760),"  ")</f>
        <v>-42.159862167408413</v>
      </c>
      <c r="S752" s="67">
        <f>IFERROR(AVERAGE(Data!T760),"  ")</f>
        <v>-28.315752111342938</v>
      </c>
      <c r="T752" s="66">
        <f>IFERROR(AVERAGE(Data!V760), " ")</f>
        <v>137548</v>
      </c>
      <c r="U752" s="66">
        <f>IFERROR(AVERAGE(Data!W760), " ")</f>
        <v>22850</v>
      </c>
      <c r="V752" s="66">
        <f>IFERROR(AVERAGE(Data!X760), " ")</f>
        <v>17200</v>
      </c>
      <c r="W752" s="66">
        <f>IFERROR(AVERAGE(Data!Y760), " ")</f>
        <v>177598</v>
      </c>
      <c r="X752" s="66">
        <f>IFERROR(AVERAGE(Data!Z760), " ")</f>
        <v>165105</v>
      </c>
      <c r="Y752" s="66">
        <f>IFERROR(AVERAGE(Data!AA760), " ")</f>
        <v>129294</v>
      </c>
      <c r="Z752" s="67">
        <f>IFERROR(AVERAGE(Data!AB760), " ")</f>
        <v>19.233299765021815</v>
      </c>
      <c r="AA752" s="67">
        <f>IFERROR(AVERAGE(Data!AC760), " ")</f>
        <v>21.675847965068073</v>
      </c>
      <c r="AB752" s="67">
        <f>IFERROR(AVERAGE(Data!AD760), " ")</f>
        <v>27.697340943895309</v>
      </c>
      <c r="AC752" s="66">
        <f>IFERROR(AVERAGE(Data!AF760), "  ")</f>
        <v>0</v>
      </c>
      <c r="AD752" s="66">
        <f>IFERROR(AVERAGE(Data!AG760), "  ")</f>
        <v>0</v>
      </c>
      <c r="AE752" s="66">
        <f>IFERROR(AVERAGE(Data!AH760), "  ")</f>
        <v>0</v>
      </c>
      <c r="AF752" s="66">
        <f>IFERROR(AVERAGE(Data!AI760), "  ")</f>
        <v>0</v>
      </c>
      <c r="AG752" s="66">
        <f>IFERROR(AVERAGE(Data!AJ760), "  ")</f>
        <v>825</v>
      </c>
      <c r="AH752" s="66">
        <f>IFERROR(AVERAGE(Data!AK760), "  ")</f>
        <v>7270.833333333333</v>
      </c>
      <c r="AI752" s="67">
        <f>IFERROR(AVERAGE(Data!AL760), "  ")</f>
        <v>-100</v>
      </c>
      <c r="AJ752" s="67">
        <f>IFERROR(AVERAGE(Data!AM760), "  ")</f>
        <v>-95.070948469006723</v>
      </c>
      <c r="AK752" s="67">
        <f>IFERROR(AVERAGE(Data!AN760), "  ")</f>
        <v>-88.653295128939817</v>
      </c>
      <c r="AL752" s="66">
        <f>IFERROR(AVERAGE(Data!AP760),"  ")</f>
        <v>552800</v>
      </c>
      <c r="AM752" s="66">
        <f>IFERROR(AVERAGE(Data!AQ760),"  ")</f>
        <v>56469</v>
      </c>
      <c r="AN752" s="66">
        <f>IFERROR(AVERAGE(Data!AR760),"  ")</f>
        <v>47000</v>
      </c>
      <c r="AO752" s="66">
        <f>IFERROR(AVERAGE(Data!AS760),"  ")</f>
        <v>656269</v>
      </c>
      <c r="AP752" s="66">
        <f>IFERROR(AVERAGE(Data!AT760),"  ")</f>
        <v>700222.5</v>
      </c>
      <c r="AQ752" s="66">
        <f>IFERROR(AVERAGE(Data!AU760),"  ")</f>
        <v>801150.58333333337</v>
      </c>
      <c r="AR752" s="67">
        <f>IFERROR(AVERAGE(Data!AV760),"  ")</f>
        <v>-22.75098581602024</v>
      </c>
      <c r="AS752" s="67">
        <f>IFERROR(AVERAGE(Data!AW760),"  ")</f>
        <v>-21.608321207475178</v>
      </c>
      <c r="AT752" s="67">
        <f>IFERROR(AVERAGE(Data!AX760),"  ")</f>
        <v>-12.597891761297063</v>
      </c>
      <c r="AU752" s="66">
        <f>IFERROR(AVERAGE(Data!AZ760), "  ")</f>
        <v>440.57100000000003</v>
      </c>
      <c r="AV752" s="66">
        <f>IFERROR(AVERAGE(Data!BA760), "  ")</f>
        <v>38.1</v>
      </c>
      <c r="AW752" s="66">
        <f>IFERROR(AVERAGE(Data!BB760), "  ")</f>
        <v>177.59800000000001</v>
      </c>
      <c r="AX752" s="66">
        <f>IFERROR(AVERAGE(Data!BC760), "  ")</f>
        <v>0</v>
      </c>
      <c r="AY752" s="66">
        <f>IFERROR(AVERAGE(Data!BD760), "  ")</f>
        <v>656.26900000000001</v>
      </c>
      <c r="AZ752" s="66">
        <f>IFERROR(AVERAGE(Data!BE760), "  ")</f>
        <v>9435.5160000000014</v>
      </c>
      <c r="BA752" s="66">
        <f>IFERROR(AVERAGE(Data!BF760), "  ")</f>
        <v>829.13499999999999</v>
      </c>
      <c r="BB752" s="66">
        <f>IFERROR(AVERAGE(Data!BG760), "  ")</f>
        <v>4795.7870000000003</v>
      </c>
      <c r="BC752" s="66">
        <f>IFERROR(AVERAGE(Data!BH760), "  ")</f>
        <v>136.77000000000001</v>
      </c>
      <c r="BD752" s="66">
        <f>IFERROR(AVERAGE(Data!BI760), "  ")</f>
        <v>15197.207999999999</v>
      </c>
    </row>
    <row r="753" spans="1:56" x14ac:dyDescent="0.25">
      <c r="A753" s="59">
        <f t="shared" si="11"/>
        <v>42882</v>
      </c>
      <c r="B753" s="66">
        <f>IFERROR(AVERAGE(Data!B761),"  ")</f>
        <v>504052</v>
      </c>
      <c r="C753" s="66">
        <f>IFERROR(AVERAGE(Data!C761),"  ")</f>
        <v>49500</v>
      </c>
      <c r="D753" s="66">
        <f>IFERROR(AVERAGE(Data!D761),"  ")</f>
        <v>0</v>
      </c>
      <c r="E753" s="66">
        <f>IFERROR(AVERAGE(Data!E761),"  ")</f>
        <v>553552</v>
      </c>
      <c r="F753" s="66">
        <f>IFERROR(AVERAGE(Data!F761),"  ")</f>
        <v>484079.25</v>
      </c>
      <c r="G753" s="66">
        <f>IFERROR(AVERAGE(Data!G761),"  ")</f>
        <v>614885</v>
      </c>
      <c r="H753" s="67">
        <f>IFERROR(AVERAGE(Data!H761),"  ")</f>
        <v>-17.197515111716754</v>
      </c>
      <c r="I753" s="67">
        <f>IFERROR(AVERAGE(Data!I761),"  ")</f>
        <v>-29.10294390639606</v>
      </c>
      <c r="J753" s="67">
        <f>IFERROR(AVERAGE(Data!J761),"  ")</f>
        <v>-21.273205558763021</v>
      </c>
      <c r="K753" s="66">
        <f>IFERROR(AVERAGE(Data!L761),"  ")</f>
        <v>25100</v>
      </c>
      <c r="L753" s="66">
        <f>IFERROR(AVERAGE(Data!M761),"  ")</f>
        <v>3568</v>
      </c>
      <c r="M753" s="66">
        <f>IFERROR(AVERAGE(Data!N761),"  ")</f>
        <v>0</v>
      </c>
      <c r="N753" s="66">
        <f>IFERROR(AVERAGE(Data!O761),"  ")</f>
        <v>28668</v>
      </c>
      <c r="O753" s="66">
        <f>IFERROR(AVERAGE(Data!P761),"  ")</f>
        <v>29294</v>
      </c>
      <c r="P753" s="66">
        <f>IFERROR(AVERAGE(Data!Q761),"  ")</f>
        <v>37794.833333333336</v>
      </c>
      <c r="Q753" s="67">
        <f>IFERROR(AVERAGE(Data!R761),"  ")</f>
        <v>-32.029305071484458</v>
      </c>
      <c r="R753" s="67">
        <f>IFERROR(AVERAGE(Data!S761),"  ")</f>
        <v>-41.281056756567146</v>
      </c>
      <c r="S753" s="67">
        <f>IFERROR(AVERAGE(Data!T761),"  ")</f>
        <v>-22.492051382684586</v>
      </c>
      <c r="T753" s="66">
        <f>IFERROR(AVERAGE(Data!V761), " ")</f>
        <v>138900</v>
      </c>
      <c r="U753" s="66">
        <f>IFERROR(AVERAGE(Data!W761), " ")</f>
        <v>54700</v>
      </c>
      <c r="V753" s="66">
        <f>IFERROR(AVERAGE(Data!X761), " ")</f>
        <v>0</v>
      </c>
      <c r="W753" s="66">
        <f>IFERROR(AVERAGE(Data!Y761), " ")</f>
        <v>193600</v>
      </c>
      <c r="X753" s="66">
        <f>IFERROR(AVERAGE(Data!Z761), " ")</f>
        <v>172646</v>
      </c>
      <c r="Y753" s="66">
        <f>IFERROR(AVERAGE(Data!AA761), " ")</f>
        <v>127275.08333333333</v>
      </c>
      <c r="Z753" s="67">
        <f>IFERROR(AVERAGE(Data!AB761), " ")</f>
        <v>48.067701203050063</v>
      </c>
      <c r="AA753" s="67">
        <f>IFERROR(AVERAGE(Data!AC761), " ")</f>
        <v>28.153386790579592</v>
      </c>
      <c r="AB753" s="67">
        <f>IFERROR(AVERAGE(Data!AD761), " ")</f>
        <v>35.647917470099209</v>
      </c>
      <c r="AC753" s="66">
        <f>IFERROR(AVERAGE(Data!AF761), "  ")</f>
        <v>9600</v>
      </c>
      <c r="AD753" s="66">
        <f>IFERROR(AVERAGE(Data!AG761), "  ")</f>
        <v>0</v>
      </c>
      <c r="AE753" s="66">
        <f>IFERROR(AVERAGE(Data!AH761), "  ")</f>
        <v>0</v>
      </c>
      <c r="AF753" s="66">
        <f>IFERROR(AVERAGE(Data!AI761), "  ")</f>
        <v>9600</v>
      </c>
      <c r="AG753" s="66">
        <f>IFERROR(AVERAGE(Data!AJ761), "  ")</f>
        <v>2850</v>
      </c>
      <c r="AH753" s="66">
        <f>IFERROR(AVERAGE(Data!AK761), "  ")</f>
        <v>7950</v>
      </c>
      <c r="AI753" s="67" t="str">
        <f>IFERROR(AVERAGE(Data!AL761), "  ")</f>
        <v xml:space="preserve">  </v>
      </c>
      <c r="AJ753" s="67">
        <f>IFERROR(AVERAGE(Data!AM761), "  ")</f>
        <v>-80.726965342349956</v>
      </c>
      <c r="AK753" s="67">
        <f>IFERROR(AVERAGE(Data!AN761), "  ")</f>
        <v>-64.150943396226424</v>
      </c>
      <c r="AL753" s="66">
        <f>IFERROR(AVERAGE(Data!AP761),"  ")</f>
        <v>677652</v>
      </c>
      <c r="AM753" s="66">
        <f>IFERROR(AVERAGE(Data!AQ761),"  ")</f>
        <v>107768</v>
      </c>
      <c r="AN753" s="66">
        <f>IFERROR(AVERAGE(Data!AR761),"  ")</f>
        <v>0</v>
      </c>
      <c r="AO753" s="66">
        <f>IFERROR(AVERAGE(Data!AS761),"  ")</f>
        <v>785420</v>
      </c>
      <c r="AP753" s="66">
        <f>IFERROR(AVERAGE(Data!AT761),"  ")</f>
        <v>688869.25</v>
      </c>
      <c r="AQ753" s="66">
        <f>IFERROR(AVERAGE(Data!AU761),"  ")</f>
        <v>787904.91666666674</v>
      </c>
      <c r="AR753" s="67">
        <f>IFERROR(AVERAGE(Data!AV761),"  ")</f>
        <v>-6.6586329058564431</v>
      </c>
      <c r="AS753" s="67">
        <f>IFERROR(AVERAGE(Data!AW761),"  ")</f>
        <v>-21.91337767772329</v>
      </c>
      <c r="AT753" s="67">
        <f>IFERROR(AVERAGE(Data!AX761),"  ")</f>
        <v>-12.56949469050782</v>
      </c>
      <c r="AU753" s="66">
        <f>IFERROR(AVERAGE(Data!AZ761), "  ")</f>
        <v>553.55200000000002</v>
      </c>
      <c r="AV753" s="66">
        <f>IFERROR(AVERAGE(Data!BA761), "  ")</f>
        <v>28.667999999999999</v>
      </c>
      <c r="AW753" s="66">
        <f>IFERROR(AVERAGE(Data!BB761), "  ")</f>
        <v>193.6</v>
      </c>
      <c r="AX753" s="66">
        <f>IFERROR(AVERAGE(Data!BC761), "  ")</f>
        <v>9.6</v>
      </c>
      <c r="AY753" s="66">
        <f>IFERROR(AVERAGE(Data!BD761), "  ")</f>
        <v>785.42</v>
      </c>
      <c r="AZ753" s="66">
        <f>IFERROR(AVERAGE(Data!BE761), "  ")</f>
        <v>9989.0680000000011</v>
      </c>
      <c r="BA753" s="66">
        <f>IFERROR(AVERAGE(Data!BF761), "  ")</f>
        <v>857.803</v>
      </c>
      <c r="BB753" s="66">
        <f>IFERROR(AVERAGE(Data!BG761), "  ")</f>
        <v>4989.3870000000006</v>
      </c>
      <c r="BC753" s="66">
        <f>IFERROR(AVERAGE(Data!BH761), "  ")</f>
        <v>146.37</v>
      </c>
      <c r="BD753" s="66">
        <f>IFERROR(AVERAGE(Data!BI761), "  ")</f>
        <v>15982.627999999999</v>
      </c>
    </row>
    <row r="754" spans="1:56" x14ac:dyDescent="0.25">
      <c r="A754" s="59">
        <f t="shared" si="11"/>
        <v>42889</v>
      </c>
      <c r="B754" s="66">
        <f>IFERROR(AVERAGE(Data!B762),"  ")</f>
        <v>618624</v>
      </c>
      <c r="C754" s="66">
        <f>IFERROR(AVERAGE(Data!C762),"  ")</f>
        <v>72000</v>
      </c>
      <c r="D754" s="66">
        <f>IFERROR(AVERAGE(Data!D762),"  ")</f>
        <v>0</v>
      </c>
      <c r="E754" s="66">
        <f>IFERROR(AVERAGE(Data!E762),"  ")</f>
        <v>690624</v>
      </c>
      <c r="F754" s="66">
        <f>IFERROR(AVERAGE(Data!F762),"  ")</f>
        <v>599722.75</v>
      </c>
      <c r="G754" s="66">
        <f>IFERROR(AVERAGE(Data!G762),"  ")</f>
        <v>602300.33333333337</v>
      </c>
      <c r="H754" s="67">
        <f>IFERROR(AVERAGE(Data!H762),"  ")</f>
        <v>58.768517752213853</v>
      </c>
      <c r="I754" s="67">
        <f>IFERROR(AVERAGE(Data!I762),"  ")</f>
        <v>1.3492440709688136</v>
      </c>
      <c r="J754" s="67">
        <f>IFERROR(AVERAGE(Data!J762),"  ")</f>
        <v>-0.42795648461094737</v>
      </c>
      <c r="K754" s="66">
        <f>IFERROR(AVERAGE(Data!L762),"  ")</f>
        <v>45300</v>
      </c>
      <c r="L754" s="66">
        <f>IFERROR(AVERAGE(Data!M762),"  ")</f>
        <v>0</v>
      </c>
      <c r="M754" s="66">
        <f>IFERROR(AVERAGE(Data!N762),"  ")</f>
        <v>14000</v>
      </c>
      <c r="N754" s="66">
        <f>IFERROR(AVERAGE(Data!O762),"  ")</f>
        <v>59300</v>
      </c>
      <c r="O754" s="66">
        <f>IFERROR(AVERAGE(Data!P762),"  ")</f>
        <v>37831.5</v>
      </c>
      <c r="P754" s="66">
        <f>IFERROR(AVERAGE(Data!Q762),"  ")</f>
        <v>33780.833333333336</v>
      </c>
      <c r="Q754" s="67">
        <f>IFERROR(AVERAGE(Data!R762),"  ")</f>
        <v>80.517503805175039</v>
      </c>
      <c r="R754" s="67">
        <f>IFERROR(AVERAGE(Data!S762),"  ")</f>
        <v>-15.861754534233318</v>
      </c>
      <c r="S754" s="67">
        <f>IFERROR(AVERAGE(Data!T762),"  ")</f>
        <v>11.991020549127951</v>
      </c>
      <c r="T754" s="66">
        <f>IFERROR(AVERAGE(Data!V762), " ")</f>
        <v>164500</v>
      </c>
      <c r="U754" s="66">
        <f>IFERROR(AVERAGE(Data!W762), " ")</f>
        <v>29850</v>
      </c>
      <c r="V754" s="66">
        <f>IFERROR(AVERAGE(Data!X762), " ")</f>
        <v>8400</v>
      </c>
      <c r="W754" s="66">
        <f>IFERROR(AVERAGE(Data!Y762), " ")</f>
        <v>202750</v>
      </c>
      <c r="X754" s="66">
        <f>IFERROR(AVERAGE(Data!Z762), " ")</f>
        <v>205246</v>
      </c>
      <c r="Y754" s="66">
        <f>IFERROR(AVERAGE(Data!AA762), " ")</f>
        <v>125791.83333333333</v>
      </c>
      <c r="Z754" s="67">
        <f>IFERROR(AVERAGE(Data!AB762), " ")</f>
        <v>55.399708745305446</v>
      </c>
      <c r="AA754" s="67">
        <f>IFERROR(AVERAGE(Data!AC762), " ")</f>
        <v>53.752111557664726</v>
      </c>
      <c r="AB754" s="67">
        <f>IFERROR(AVERAGE(Data!AD762), " ")</f>
        <v>63.163215418065043</v>
      </c>
      <c r="AC754" s="66">
        <f>IFERROR(AVERAGE(Data!AF762), "  ")</f>
        <v>0</v>
      </c>
      <c r="AD754" s="66">
        <f>IFERROR(AVERAGE(Data!AG762), "  ")</f>
        <v>3600</v>
      </c>
      <c r="AE754" s="66">
        <f>IFERROR(AVERAGE(Data!AH762), "  ")</f>
        <v>0</v>
      </c>
      <c r="AF754" s="66">
        <f>IFERROR(AVERAGE(Data!AI762), "  ")</f>
        <v>3600</v>
      </c>
      <c r="AG754" s="66">
        <f>IFERROR(AVERAGE(Data!AJ762), "  ")</f>
        <v>3750</v>
      </c>
      <c r="AH754" s="66">
        <f>IFERROR(AVERAGE(Data!AK762), "  ")</f>
        <v>7908.333333333333</v>
      </c>
      <c r="AI754" s="67">
        <f>IFERROR(AVERAGE(Data!AL762), "  ")</f>
        <v>-42.857142857142861</v>
      </c>
      <c r="AJ754" s="67">
        <f>IFERROR(AVERAGE(Data!AM762), "  ")</f>
        <v>-73.070017953321369</v>
      </c>
      <c r="AK754" s="67">
        <f>IFERROR(AVERAGE(Data!AN762), "  ")</f>
        <v>-52.581664910432039</v>
      </c>
      <c r="AL754" s="66">
        <f>IFERROR(AVERAGE(Data!AP762),"  ")</f>
        <v>828424</v>
      </c>
      <c r="AM754" s="66">
        <f>IFERROR(AVERAGE(Data!AQ762),"  ")</f>
        <v>105450</v>
      </c>
      <c r="AN754" s="66">
        <f>IFERROR(AVERAGE(Data!AR762),"  ")</f>
        <v>22400</v>
      </c>
      <c r="AO754" s="66">
        <f>IFERROR(AVERAGE(Data!AS762),"  ")</f>
        <v>956274</v>
      </c>
      <c r="AP754" s="66">
        <f>IFERROR(AVERAGE(Data!AT762),"  ")</f>
        <v>846550.25</v>
      </c>
      <c r="AQ754" s="66">
        <f>IFERROR(AVERAGE(Data!AU762),"  ")</f>
        <v>769781.33333333349</v>
      </c>
      <c r="AR754" s="67">
        <f>IFERROR(AVERAGE(Data!AV762),"  ")</f>
        <v>58.164298189901565</v>
      </c>
      <c r="AS754" s="67">
        <f>IFERROR(AVERAGE(Data!AW762),"  ")</f>
        <v>7.9619955523318353</v>
      </c>
      <c r="AT754" s="67">
        <f>IFERROR(AVERAGE(Data!AX762),"  ")</f>
        <v>9.9728212860448409</v>
      </c>
      <c r="AU754" s="66">
        <f>IFERROR(AVERAGE(Data!AZ762), "  ")</f>
        <v>690.62400000000002</v>
      </c>
      <c r="AV754" s="66">
        <f>IFERROR(AVERAGE(Data!BA762), "  ")</f>
        <v>59.3</v>
      </c>
      <c r="AW754" s="66">
        <f>IFERROR(AVERAGE(Data!BB762), "  ")</f>
        <v>202.75</v>
      </c>
      <c r="AX754" s="66">
        <f>IFERROR(AVERAGE(Data!BC762), "  ")</f>
        <v>3.6</v>
      </c>
      <c r="AY754" s="66">
        <f>IFERROR(AVERAGE(Data!BD762), "  ")</f>
        <v>956.274</v>
      </c>
      <c r="AZ754" s="66">
        <f>IFERROR(AVERAGE(Data!BE762), "  ")</f>
        <v>10679.692000000001</v>
      </c>
      <c r="BA754" s="66">
        <f>IFERROR(AVERAGE(Data!BF762), "  ")</f>
        <v>917.10299999999995</v>
      </c>
      <c r="BB754" s="66">
        <f>IFERROR(AVERAGE(Data!BG762), "  ")</f>
        <v>5192.1370000000006</v>
      </c>
      <c r="BC754" s="66">
        <f>IFERROR(AVERAGE(Data!BH762), "  ")</f>
        <v>149.97</v>
      </c>
      <c r="BD754" s="66">
        <f>IFERROR(AVERAGE(Data!BI762), "  ")</f>
        <v>16938.901999999998</v>
      </c>
    </row>
    <row r="755" spans="1:56" x14ac:dyDescent="0.25">
      <c r="A755" s="59">
        <f t="shared" si="11"/>
        <v>42896</v>
      </c>
      <c r="B755" s="66">
        <f>IFERROR(AVERAGE(Data!B763),"  ")</f>
        <v>485654</v>
      </c>
      <c r="C755" s="66">
        <f>IFERROR(AVERAGE(Data!C763),"  ")</f>
        <v>23800</v>
      </c>
      <c r="D755" s="66">
        <f>IFERROR(AVERAGE(Data!D763),"  ")</f>
        <v>0</v>
      </c>
      <c r="E755" s="66">
        <f>IFERROR(AVERAGE(Data!E763),"  ")</f>
        <v>509454</v>
      </c>
      <c r="F755" s="66">
        <f>IFERROR(AVERAGE(Data!F763),"  ")</f>
        <v>548550.25</v>
      </c>
      <c r="G755" s="66">
        <f>IFERROR(AVERAGE(Data!G763),"  ")</f>
        <v>609133.66666666663</v>
      </c>
      <c r="H755" s="67">
        <f>IFERROR(AVERAGE(Data!H763),"  ")</f>
        <v>-20.347033734005425</v>
      </c>
      <c r="I755" s="67">
        <f>IFERROR(AVERAGE(Data!I763),"  ")</f>
        <v>-7.7718432298586766</v>
      </c>
      <c r="J755" s="67">
        <f>IFERROR(AVERAGE(Data!J763),"  ")</f>
        <v>-9.945832906953644</v>
      </c>
      <c r="K755" s="66">
        <f>IFERROR(AVERAGE(Data!L763),"  ")</f>
        <v>20700</v>
      </c>
      <c r="L755" s="66">
        <f>IFERROR(AVERAGE(Data!M763),"  ")</f>
        <v>5800</v>
      </c>
      <c r="M755" s="66">
        <f>IFERROR(AVERAGE(Data!N763),"  ")</f>
        <v>15400</v>
      </c>
      <c r="N755" s="66">
        <f>IFERROR(AVERAGE(Data!O763),"  ")</f>
        <v>41900</v>
      </c>
      <c r="O755" s="66">
        <f>IFERROR(AVERAGE(Data!P763),"  ")</f>
        <v>41992</v>
      </c>
      <c r="P755" s="66">
        <f>IFERROR(AVERAGE(Data!Q763),"  ")</f>
        <v>30841.583333333332</v>
      </c>
      <c r="Q755" s="67">
        <f>IFERROR(AVERAGE(Data!R763),"  ")</f>
        <v>-26.906705742795335</v>
      </c>
      <c r="R755" s="67">
        <f>IFERROR(AVERAGE(Data!S763),"  ")</f>
        <v>-5.7688315914076194</v>
      </c>
      <c r="S755" s="67">
        <f>IFERROR(AVERAGE(Data!T763),"  ")</f>
        <v>36.153839918508289</v>
      </c>
      <c r="T755" s="66">
        <f>IFERROR(AVERAGE(Data!V763), " ")</f>
        <v>148300</v>
      </c>
      <c r="U755" s="66">
        <f>IFERROR(AVERAGE(Data!W763), " ")</f>
        <v>15500</v>
      </c>
      <c r="V755" s="66">
        <f>IFERROR(AVERAGE(Data!X763), " ")</f>
        <v>11200</v>
      </c>
      <c r="W755" s="66">
        <f>IFERROR(AVERAGE(Data!Y763), " ")</f>
        <v>175000</v>
      </c>
      <c r="X755" s="66">
        <f>IFERROR(AVERAGE(Data!Z763), " ")</f>
        <v>187237</v>
      </c>
      <c r="Y755" s="66">
        <f>IFERROR(AVERAGE(Data!AA763), " ")</f>
        <v>131047.33333333333</v>
      </c>
      <c r="Z755" s="67">
        <f>IFERROR(AVERAGE(Data!AB763), " ")</f>
        <v>-7.8821312390116578</v>
      </c>
      <c r="AA755" s="67">
        <f>IFERROR(AVERAGE(Data!AC763), " ")</f>
        <v>24.794507993901483</v>
      </c>
      <c r="AB755" s="67">
        <f>IFERROR(AVERAGE(Data!AD763), " ")</f>
        <v>42.877382726851884</v>
      </c>
      <c r="AC755" s="66">
        <f>IFERROR(AVERAGE(Data!AF763), "  ")</f>
        <v>1600</v>
      </c>
      <c r="AD755" s="66">
        <f>IFERROR(AVERAGE(Data!AG763), "  ")</f>
        <v>0</v>
      </c>
      <c r="AE755" s="66">
        <f>IFERROR(AVERAGE(Data!AH763), "  ")</f>
        <v>0</v>
      </c>
      <c r="AF755" s="66">
        <f>IFERROR(AVERAGE(Data!AI763), "  ")</f>
        <v>1600</v>
      </c>
      <c r="AG755" s="66">
        <f>IFERROR(AVERAGE(Data!AJ763), "  ")</f>
        <v>3700</v>
      </c>
      <c r="AH755" s="66">
        <f>IFERROR(AVERAGE(Data!AK763), "  ")</f>
        <v>7908.333333333333</v>
      </c>
      <c r="AI755" s="67">
        <f>IFERROR(AVERAGE(Data!AL763), "  ")</f>
        <v>-90.123456790123456</v>
      </c>
      <c r="AJ755" s="67">
        <f>IFERROR(AVERAGE(Data!AM763), "  ")</f>
        <v>-64.077669902912618</v>
      </c>
      <c r="AK755" s="67">
        <f>IFERROR(AVERAGE(Data!AN763), "  ")</f>
        <v>-53.213909378292932</v>
      </c>
      <c r="AL755" s="66">
        <f>IFERROR(AVERAGE(Data!AP763),"  ")</f>
        <v>656254</v>
      </c>
      <c r="AM755" s="66">
        <f>IFERROR(AVERAGE(Data!AQ763),"  ")</f>
        <v>45100</v>
      </c>
      <c r="AN755" s="66">
        <f>IFERROR(AVERAGE(Data!AR763),"  ")</f>
        <v>26600</v>
      </c>
      <c r="AO755" s="66">
        <f>IFERROR(AVERAGE(Data!AS763),"  ")</f>
        <v>727954</v>
      </c>
      <c r="AP755" s="66">
        <f>IFERROR(AVERAGE(Data!AT763),"  ")</f>
        <v>781479.25</v>
      </c>
      <c r="AQ755" s="66">
        <f>IFERROR(AVERAGE(Data!AU763),"  ")</f>
        <v>778930.91666666674</v>
      </c>
      <c r="AR755" s="67">
        <f>IFERROR(AVERAGE(Data!AV763),"  ")</f>
        <v>-19.392973014871163</v>
      </c>
      <c r="AS755" s="67">
        <f>IFERROR(AVERAGE(Data!AW763),"  ")</f>
        <v>-2.2753014743190692</v>
      </c>
      <c r="AT755" s="67">
        <f>IFERROR(AVERAGE(Data!AX763),"  ")</f>
        <v>0.3271578106359474</v>
      </c>
      <c r="AU755" s="66">
        <f>IFERROR(AVERAGE(Data!AZ763), "  ")</f>
        <v>509.45400000000001</v>
      </c>
      <c r="AV755" s="66">
        <f>IFERROR(AVERAGE(Data!BA763), "  ")</f>
        <v>41.9</v>
      </c>
      <c r="AW755" s="66">
        <f>IFERROR(AVERAGE(Data!BB763), "  ")</f>
        <v>175</v>
      </c>
      <c r="AX755" s="66">
        <f>IFERROR(AVERAGE(Data!BC763), "  ")</f>
        <v>1.6</v>
      </c>
      <c r="AY755" s="66">
        <f>IFERROR(AVERAGE(Data!BD763), "  ")</f>
        <v>727.95399999999995</v>
      </c>
      <c r="AZ755" s="66">
        <f>IFERROR(AVERAGE(Data!BE763), "  ")</f>
        <v>11189.146000000001</v>
      </c>
      <c r="BA755" s="66">
        <f>IFERROR(AVERAGE(Data!BF763), "  ")</f>
        <v>959.00299999999993</v>
      </c>
      <c r="BB755" s="66">
        <f>IFERROR(AVERAGE(Data!BG763), "  ")</f>
        <v>5367.1370000000006</v>
      </c>
      <c r="BC755" s="66">
        <f>IFERROR(AVERAGE(Data!BH763), "  ")</f>
        <v>151.57</v>
      </c>
      <c r="BD755" s="66">
        <f>IFERROR(AVERAGE(Data!BI763), "  ")</f>
        <v>17666.856</v>
      </c>
    </row>
    <row r="756" spans="1:56" x14ac:dyDescent="0.25">
      <c r="A756" s="59">
        <f t="shared" si="11"/>
        <v>42903</v>
      </c>
      <c r="B756" s="66">
        <f>IFERROR(AVERAGE(Data!B764),"  ")</f>
        <v>303000</v>
      </c>
      <c r="C756" s="66">
        <f>IFERROR(AVERAGE(Data!C764),"  ")</f>
        <v>28200</v>
      </c>
      <c r="D756" s="66">
        <f>IFERROR(AVERAGE(Data!D764),"  ")</f>
        <v>0</v>
      </c>
      <c r="E756" s="66">
        <f>IFERROR(AVERAGE(Data!E764),"  ")</f>
        <v>331200</v>
      </c>
      <c r="F756" s="66">
        <f>IFERROR(AVERAGE(Data!F764),"  ")</f>
        <v>521207.5</v>
      </c>
      <c r="G756" s="66">
        <f>IFERROR(AVERAGE(Data!G764),"  ")</f>
        <v>613418</v>
      </c>
      <c r="H756" s="67">
        <f>IFERROR(AVERAGE(Data!H764),"  ")</f>
        <v>-49.291893133277199</v>
      </c>
      <c r="I756" s="67">
        <f>IFERROR(AVERAGE(Data!I764),"  ")</f>
        <v>-12.996176110098645</v>
      </c>
      <c r="J756" s="67">
        <f>IFERROR(AVERAGE(Data!J764),"  ")</f>
        <v>-15.032245548712297</v>
      </c>
      <c r="K756" s="66">
        <f>IFERROR(AVERAGE(Data!L764),"  ")</f>
        <v>14200</v>
      </c>
      <c r="L756" s="66">
        <f>IFERROR(AVERAGE(Data!M764),"  ")</f>
        <v>8900</v>
      </c>
      <c r="M756" s="66">
        <f>IFERROR(AVERAGE(Data!N764),"  ")</f>
        <v>12800</v>
      </c>
      <c r="N756" s="66">
        <f>IFERROR(AVERAGE(Data!O764),"  ")</f>
        <v>35900</v>
      </c>
      <c r="O756" s="66">
        <f>IFERROR(AVERAGE(Data!P764),"  ")</f>
        <v>41442</v>
      </c>
      <c r="P756" s="66">
        <f>IFERROR(AVERAGE(Data!Q764),"  ")</f>
        <v>31310.916666666668</v>
      </c>
      <c r="Q756" s="67">
        <f>IFERROR(AVERAGE(Data!R764),"  ")</f>
        <v>-18.223234624145789</v>
      </c>
      <c r="R756" s="67">
        <f>IFERROR(AVERAGE(Data!S764),"  ")</f>
        <v>-5.9477676722401558</v>
      </c>
      <c r="S756" s="67">
        <f>IFERROR(AVERAGE(Data!T764),"  ")</f>
        <v>32.356393270717597</v>
      </c>
      <c r="T756" s="66">
        <f>IFERROR(AVERAGE(Data!V764), " ")</f>
        <v>142172</v>
      </c>
      <c r="U756" s="66">
        <f>IFERROR(AVERAGE(Data!W764), " ")</f>
        <v>39325</v>
      </c>
      <c r="V756" s="66">
        <f>IFERROR(AVERAGE(Data!X764), " ")</f>
        <v>12800</v>
      </c>
      <c r="W756" s="66">
        <f>IFERROR(AVERAGE(Data!Y764), " ")</f>
        <v>194297</v>
      </c>
      <c r="X756" s="66">
        <f>IFERROR(AVERAGE(Data!Z764), " ")</f>
        <v>191411.75</v>
      </c>
      <c r="Y756" s="66">
        <f>IFERROR(AVERAGE(Data!AA764), " ")</f>
        <v>131220.83333333334</v>
      </c>
      <c r="Z756" s="67">
        <f>IFERROR(AVERAGE(Data!AB764), " ")</f>
        <v>3.3494680851063885</v>
      </c>
      <c r="AA756" s="67">
        <f>IFERROR(AVERAGE(Data!AC764), " ")</f>
        <v>19.78300831514639</v>
      </c>
      <c r="AB756" s="67">
        <f>IFERROR(AVERAGE(Data!AD764), " ")</f>
        <v>45.869939351601928</v>
      </c>
      <c r="AC756" s="66">
        <f>IFERROR(AVERAGE(Data!AF764), "  ")</f>
        <v>0</v>
      </c>
      <c r="AD756" s="66">
        <f>IFERROR(AVERAGE(Data!AG764), "  ")</f>
        <v>5350</v>
      </c>
      <c r="AE756" s="66">
        <f>IFERROR(AVERAGE(Data!AH764), "  ")</f>
        <v>0</v>
      </c>
      <c r="AF756" s="66">
        <f>IFERROR(AVERAGE(Data!AI764), "  ")</f>
        <v>5350</v>
      </c>
      <c r="AG756" s="66">
        <f>IFERROR(AVERAGE(Data!AJ764), "  ")</f>
        <v>5037.5</v>
      </c>
      <c r="AH756" s="66">
        <f>IFERROR(AVERAGE(Data!AK764), "  ")</f>
        <v>6329.166666666667</v>
      </c>
      <c r="AI756" s="67">
        <f>IFERROR(AVERAGE(Data!AL764), "  ")</f>
        <v>21.590909090909083</v>
      </c>
      <c r="AJ756" s="67">
        <f>IFERROR(AVERAGE(Data!AM764), "  ")</f>
        <v>-25.092936802973973</v>
      </c>
      <c r="AK756" s="67">
        <f>IFERROR(AVERAGE(Data!AN764), "  ")</f>
        <v>-20.408163265306122</v>
      </c>
      <c r="AL756" s="66">
        <f>IFERROR(AVERAGE(Data!AP764),"  ")</f>
        <v>459372</v>
      </c>
      <c r="AM756" s="66">
        <f>IFERROR(AVERAGE(Data!AQ764),"  ")</f>
        <v>81775</v>
      </c>
      <c r="AN756" s="66">
        <f>IFERROR(AVERAGE(Data!AR764),"  ")</f>
        <v>25600</v>
      </c>
      <c r="AO756" s="66">
        <f>IFERROR(AVERAGE(Data!AS764),"  ")</f>
        <v>566747</v>
      </c>
      <c r="AP756" s="66">
        <f>IFERROR(AVERAGE(Data!AT764),"  ")</f>
        <v>759098.75</v>
      </c>
      <c r="AQ756" s="66">
        <f>IFERROR(AVERAGE(Data!AU764),"  ")</f>
        <v>782278.91666666663</v>
      </c>
      <c r="AR756" s="67">
        <f>IFERROR(AVERAGE(Data!AV764),"  ")</f>
        <v>-36.281185001967508</v>
      </c>
      <c r="AS756" s="67">
        <f>IFERROR(AVERAGE(Data!AW764),"  ")</f>
        <v>-6.2435060614210443</v>
      </c>
      <c r="AT756" s="67">
        <f>IFERROR(AVERAGE(Data!AX764),"  ")</f>
        <v>-2.963158813666944</v>
      </c>
      <c r="AU756" s="66">
        <f>IFERROR(AVERAGE(Data!AZ764), "  ")</f>
        <v>331.2</v>
      </c>
      <c r="AV756" s="66">
        <f>IFERROR(AVERAGE(Data!BA764), "  ")</f>
        <v>35.9</v>
      </c>
      <c r="AW756" s="66">
        <f>IFERROR(AVERAGE(Data!BB764), "  ")</f>
        <v>194.297</v>
      </c>
      <c r="AX756" s="66">
        <f>IFERROR(AVERAGE(Data!BC764), "  ")</f>
        <v>5.35</v>
      </c>
      <c r="AY756" s="66">
        <f>IFERROR(AVERAGE(Data!BD764), "  ")</f>
        <v>566.74699999999996</v>
      </c>
      <c r="AZ756" s="66">
        <f>IFERROR(AVERAGE(Data!BE764), "  ")</f>
        <v>11520.346000000001</v>
      </c>
      <c r="BA756" s="66">
        <f>IFERROR(AVERAGE(Data!BF764), "  ")</f>
        <v>994.90299999999991</v>
      </c>
      <c r="BB756" s="66">
        <f>IFERROR(AVERAGE(Data!BG764), "  ")</f>
        <v>5561.4340000000002</v>
      </c>
      <c r="BC756" s="66">
        <f>IFERROR(AVERAGE(Data!BH764), "  ")</f>
        <v>156.91999999999999</v>
      </c>
      <c r="BD756" s="66">
        <f>IFERROR(AVERAGE(Data!BI764), "  ")</f>
        <v>18233.602999999999</v>
      </c>
    </row>
    <row r="757" spans="1:56" x14ac:dyDescent="0.25">
      <c r="A757" s="59">
        <f t="shared" si="11"/>
        <v>42910</v>
      </c>
      <c r="B757" s="66">
        <f>IFERROR(AVERAGE(Data!B765),"  ")</f>
        <v>461520</v>
      </c>
      <c r="C757" s="66">
        <f>IFERROR(AVERAGE(Data!C765),"  ")</f>
        <v>17400</v>
      </c>
      <c r="D757" s="66">
        <f>IFERROR(AVERAGE(Data!D765),"  ")</f>
        <v>0</v>
      </c>
      <c r="E757" s="66">
        <f>IFERROR(AVERAGE(Data!E765),"  ")</f>
        <v>478920</v>
      </c>
      <c r="F757" s="66">
        <f>IFERROR(AVERAGE(Data!F765),"  ")</f>
        <v>502549.5</v>
      </c>
      <c r="G757" s="66">
        <f>IFERROR(AVERAGE(Data!G765),"  ")</f>
        <v>607423.91666666663</v>
      </c>
      <c r="H757" s="67">
        <f>IFERROR(AVERAGE(Data!H765),"  ")</f>
        <v>-34.301823120293015</v>
      </c>
      <c r="I757" s="67">
        <f>IFERROR(AVERAGE(Data!I765),"  ")</f>
        <v>-18.174868726340211</v>
      </c>
      <c r="J757" s="67">
        <f>IFERROR(AVERAGE(Data!J765),"  ")</f>
        <v>-17.265440788400522</v>
      </c>
      <c r="K757" s="66">
        <f>IFERROR(AVERAGE(Data!L765),"  ")</f>
        <v>7800</v>
      </c>
      <c r="L757" s="66">
        <f>IFERROR(AVERAGE(Data!M765),"  ")</f>
        <v>29550</v>
      </c>
      <c r="M757" s="66">
        <f>IFERROR(AVERAGE(Data!N765),"  ")</f>
        <v>40600</v>
      </c>
      <c r="N757" s="66">
        <f>IFERROR(AVERAGE(Data!O765),"  ")</f>
        <v>77950</v>
      </c>
      <c r="O757" s="66">
        <f>IFERROR(AVERAGE(Data!P765),"  ")</f>
        <v>53762.5</v>
      </c>
      <c r="P757" s="66">
        <f>IFERROR(AVERAGE(Data!Q765),"  ")</f>
        <v>39521.583333333336</v>
      </c>
      <c r="Q757" s="67">
        <f>IFERROR(AVERAGE(Data!R765),"  ")</f>
        <v>4.6308724832214709</v>
      </c>
      <c r="R757" s="67">
        <f>IFERROR(AVERAGE(Data!S765),"  ")</f>
        <v>3.1048932273437746</v>
      </c>
      <c r="S757" s="67">
        <f>IFERROR(AVERAGE(Data!T765),"  ")</f>
        <v>36.033264524236742</v>
      </c>
      <c r="T757" s="66">
        <f>IFERROR(AVERAGE(Data!V765), " ")</f>
        <v>212600</v>
      </c>
      <c r="U757" s="66">
        <f>IFERROR(AVERAGE(Data!W765), " ")</f>
        <v>23650</v>
      </c>
      <c r="V757" s="66">
        <f>IFERROR(AVERAGE(Data!X765), " ")</f>
        <v>11200</v>
      </c>
      <c r="W757" s="66">
        <f>IFERROR(AVERAGE(Data!Y765), " ")</f>
        <v>247450</v>
      </c>
      <c r="X757" s="66">
        <f>IFERROR(AVERAGE(Data!Z765), " ")</f>
        <v>204874.25</v>
      </c>
      <c r="Y757" s="66">
        <f>IFERROR(AVERAGE(Data!AA765), " ")</f>
        <v>136507.25</v>
      </c>
      <c r="Z757" s="67">
        <f>IFERROR(AVERAGE(Data!AB765), " ")</f>
        <v>40.317550326056129</v>
      </c>
      <c r="AA757" s="67">
        <f>IFERROR(AVERAGE(Data!AC765), " ")</f>
        <v>19.670587067059575</v>
      </c>
      <c r="AB757" s="67">
        <f>IFERROR(AVERAGE(Data!AD765), " ")</f>
        <v>50.083054196755114</v>
      </c>
      <c r="AC757" s="66">
        <f>IFERROR(AVERAGE(Data!AF765), "  ")</f>
        <v>0</v>
      </c>
      <c r="AD757" s="66">
        <f>IFERROR(AVERAGE(Data!AG765), "  ")</f>
        <v>0</v>
      </c>
      <c r="AE757" s="66">
        <f>IFERROR(AVERAGE(Data!AH765), "  ")</f>
        <v>0</v>
      </c>
      <c r="AF757" s="66">
        <f>IFERROR(AVERAGE(Data!AI765), "  ")</f>
        <v>0</v>
      </c>
      <c r="AG757" s="66">
        <f>IFERROR(AVERAGE(Data!AJ765), "  ")</f>
        <v>2637.5</v>
      </c>
      <c r="AH757" s="66">
        <f>IFERROR(AVERAGE(Data!AK765), "  ")</f>
        <v>7233.333333333333</v>
      </c>
      <c r="AI757" s="67">
        <f>IFERROR(AVERAGE(Data!AL765), "  ")</f>
        <v>-100</v>
      </c>
      <c r="AJ757" s="67">
        <f>IFERROR(AVERAGE(Data!AM765), "  ")</f>
        <v>-75.407925407925404</v>
      </c>
      <c r="AK757" s="67">
        <f>IFERROR(AVERAGE(Data!AN765), "  ")</f>
        <v>-63.536866359446996</v>
      </c>
      <c r="AL757" s="66">
        <f>IFERROR(AVERAGE(Data!AP765),"  ")</f>
        <v>681920</v>
      </c>
      <c r="AM757" s="66">
        <f>IFERROR(AVERAGE(Data!AQ765),"  ")</f>
        <v>70600</v>
      </c>
      <c r="AN757" s="66">
        <f>IFERROR(AVERAGE(Data!AR765),"  ")</f>
        <v>51800</v>
      </c>
      <c r="AO757" s="66">
        <f>IFERROR(AVERAGE(Data!AS765),"  ")</f>
        <v>804320</v>
      </c>
      <c r="AP757" s="66">
        <f>IFERROR(AVERAGE(Data!AT765),"  ")</f>
        <v>763823.75</v>
      </c>
      <c r="AQ757" s="66">
        <f>IFERROR(AVERAGE(Data!AU765),"  ")</f>
        <v>790686.08333333337</v>
      </c>
      <c r="AR757" s="67">
        <f>IFERROR(AVERAGE(Data!AV765),"  ")</f>
        <v>-19.230383000943942</v>
      </c>
      <c r="AS757" s="67">
        <f>IFERROR(AVERAGE(Data!AW765),"  ")</f>
        <v>-9.952142195269742</v>
      </c>
      <c r="AT757" s="67">
        <f>IFERROR(AVERAGE(Data!AX765),"  ")</f>
        <v>-3.3973449007839496</v>
      </c>
      <c r="AU757" s="66">
        <f>IFERROR(AVERAGE(Data!AZ765), "  ")</f>
        <v>478.92</v>
      </c>
      <c r="AV757" s="66">
        <f>IFERROR(AVERAGE(Data!BA765), "  ")</f>
        <v>77.95</v>
      </c>
      <c r="AW757" s="66">
        <f>IFERROR(AVERAGE(Data!BB765), "  ")</f>
        <v>247.45</v>
      </c>
      <c r="AX757" s="66">
        <f>IFERROR(AVERAGE(Data!BC765), "  ")</f>
        <v>0</v>
      </c>
      <c r="AY757" s="66">
        <f>IFERROR(AVERAGE(Data!BD765), "  ")</f>
        <v>804.32</v>
      </c>
      <c r="AZ757" s="66">
        <f>IFERROR(AVERAGE(Data!BE765), "  ")</f>
        <v>11999.266000000001</v>
      </c>
      <c r="BA757" s="66">
        <f>IFERROR(AVERAGE(Data!BF765), "  ")</f>
        <v>1072.8529999999998</v>
      </c>
      <c r="BB757" s="66">
        <f>IFERROR(AVERAGE(Data!BG765), "  ")</f>
        <v>5808.884</v>
      </c>
      <c r="BC757" s="66">
        <f>IFERROR(AVERAGE(Data!BH765), "  ")</f>
        <v>156.91999999999999</v>
      </c>
      <c r="BD757" s="66">
        <f>IFERROR(AVERAGE(Data!BI765), "  ")</f>
        <v>19037.922999999999</v>
      </c>
    </row>
    <row r="758" spans="1:56" x14ac:dyDescent="0.25">
      <c r="A758" s="59">
        <f t="shared" si="11"/>
        <v>42917</v>
      </c>
      <c r="B758" s="66">
        <f>IFERROR(AVERAGE(Data!B766),"  ")</f>
        <v>595300</v>
      </c>
      <c r="C758" s="66">
        <f>IFERROR(AVERAGE(Data!C766),"  ")</f>
        <v>12200</v>
      </c>
      <c r="D758" s="66">
        <f>IFERROR(AVERAGE(Data!D766),"  ")</f>
        <v>0</v>
      </c>
      <c r="E758" s="66">
        <f>IFERROR(AVERAGE(Data!E766),"  ")</f>
        <v>607500</v>
      </c>
      <c r="F758" s="66">
        <f>IFERROR(AVERAGE(Data!F766),"  ")</f>
        <v>481768.5</v>
      </c>
      <c r="G758" s="66">
        <f>IFERROR(AVERAGE(Data!G766),"  ")</f>
        <v>581644.08333333337</v>
      </c>
      <c r="H758" s="67">
        <f>IFERROR(AVERAGE(Data!H766),"  ")</f>
        <v>5.8639017164764384</v>
      </c>
      <c r="I758" s="67">
        <f>IFERROR(AVERAGE(Data!I766),"  ")</f>
        <v>-25.755038793139985</v>
      </c>
      <c r="J758" s="67">
        <f>IFERROR(AVERAGE(Data!J766),"  ")</f>
        <v>-17.171254070179522</v>
      </c>
      <c r="K758" s="66">
        <f>IFERROR(AVERAGE(Data!L766),"  ")</f>
        <v>25200</v>
      </c>
      <c r="L758" s="66">
        <f>IFERROR(AVERAGE(Data!M766),"  ")</f>
        <v>0</v>
      </c>
      <c r="M758" s="66">
        <f>IFERROR(AVERAGE(Data!N766),"  ")</f>
        <v>44800</v>
      </c>
      <c r="N758" s="66">
        <f>IFERROR(AVERAGE(Data!O766),"  ")</f>
        <v>70000</v>
      </c>
      <c r="O758" s="66">
        <f>IFERROR(AVERAGE(Data!P766),"  ")</f>
        <v>56437.5</v>
      </c>
      <c r="P758" s="66">
        <f>IFERROR(AVERAGE(Data!Q766),"  ")</f>
        <v>51540.166666666664</v>
      </c>
      <c r="Q758" s="67">
        <f>IFERROR(AVERAGE(Data!R766),"  ")</f>
        <v>14.942528735632177</v>
      </c>
      <c r="R758" s="67">
        <f>IFERROR(AVERAGE(Data!S766),"  ")</f>
        <v>-4.5954763675704946</v>
      </c>
      <c r="S758" s="67">
        <f>IFERROR(AVERAGE(Data!T766),"  ")</f>
        <v>9.5019741884161633</v>
      </c>
      <c r="T758" s="66">
        <f>IFERROR(AVERAGE(Data!V766), " ")</f>
        <v>231600</v>
      </c>
      <c r="U758" s="66">
        <f>IFERROR(AVERAGE(Data!W766), " ")</f>
        <v>12500</v>
      </c>
      <c r="V758" s="66">
        <f>IFERROR(AVERAGE(Data!X766), " ")</f>
        <v>23800</v>
      </c>
      <c r="W758" s="66">
        <f>IFERROR(AVERAGE(Data!Y766), " ")</f>
        <v>267900</v>
      </c>
      <c r="X758" s="66">
        <f>IFERROR(AVERAGE(Data!Z766), " ")</f>
        <v>221161.75</v>
      </c>
      <c r="Y758" s="66">
        <f>IFERROR(AVERAGE(Data!AA766), " ")</f>
        <v>126745.16666666667</v>
      </c>
      <c r="Z758" s="67">
        <f>IFERROR(AVERAGE(Data!AB766), " ")</f>
        <v>100.52395209580838</v>
      </c>
      <c r="AA758" s="67">
        <f>IFERROR(AVERAGE(Data!AC766), " ")</f>
        <v>28.59661823108366</v>
      </c>
      <c r="AB758" s="67">
        <f>IFERROR(AVERAGE(Data!AD766), " ")</f>
        <v>74.493241688374695</v>
      </c>
      <c r="AC758" s="66">
        <f>IFERROR(AVERAGE(Data!AF766), "  ")</f>
        <v>0</v>
      </c>
      <c r="AD758" s="66">
        <f>IFERROR(AVERAGE(Data!AG766), "  ")</f>
        <v>0</v>
      </c>
      <c r="AE758" s="66">
        <f>IFERROR(AVERAGE(Data!AH766), "  ")</f>
        <v>0</v>
      </c>
      <c r="AF758" s="66">
        <f>IFERROR(AVERAGE(Data!AI766), "  ")</f>
        <v>0</v>
      </c>
      <c r="AG758" s="66">
        <f>IFERROR(AVERAGE(Data!AJ766), "  ")</f>
        <v>1737.5</v>
      </c>
      <c r="AH758" s="66">
        <f>IFERROR(AVERAGE(Data!AK766), "  ")</f>
        <v>7241.666666666667</v>
      </c>
      <c r="AI758" s="67">
        <f>IFERROR(AVERAGE(Data!AL766), "  ")</f>
        <v>-100</v>
      </c>
      <c r="AJ758" s="67">
        <f>IFERROR(AVERAGE(Data!AM766), "  ")</f>
        <v>-82.603254067584487</v>
      </c>
      <c r="AK758" s="67">
        <f>IFERROR(AVERAGE(Data!AN766), "  ")</f>
        <v>-76.006904487917154</v>
      </c>
      <c r="AL758" s="66">
        <f>IFERROR(AVERAGE(Data!AP766),"  ")</f>
        <v>852100</v>
      </c>
      <c r="AM758" s="66">
        <f>IFERROR(AVERAGE(Data!AQ766),"  ")</f>
        <v>24700</v>
      </c>
      <c r="AN758" s="66">
        <f>IFERROR(AVERAGE(Data!AR766),"  ")</f>
        <v>68600</v>
      </c>
      <c r="AO758" s="66">
        <f>IFERROR(AVERAGE(Data!AS766),"  ")</f>
        <v>945400</v>
      </c>
      <c r="AP758" s="66">
        <f>IFERROR(AVERAGE(Data!AT766),"  ")</f>
        <v>761105.25</v>
      </c>
      <c r="AQ758" s="66">
        <f>IFERROR(AVERAGE(Data!AU766),"  ")</f>
        <v>767171.08333333326</v>
      </c>
      <c r="AR758" s="67">
        <f>IFERROR(AVERAGE(Data!AV766),"  ")</f>
        <v>22.508746922379164</v>
      </c>
      <c r="AS758" s="67">
        <f>IFERROR(AVERAGE(Data!AW766),"  ")</f>
        <v>-14.483997460716957</v>
      </c>
      <c r="AT758" s="67">
        <f>IFERROR(AVERAGE(Data!AX766),"  ")</f>
        <v>-0.79067543930063655</v>
      </c>
      <c r="AU758" s="66">
        <f>IFERROR(AVERAGE(Data!AZ766), "  ")</f>
        <v>607.5</v>
      </c>
      <c r="AV758" s="66">
        <f>IFERROR(AVERAGE(Data!BA766), "  ")</f>
        <v>70</v>
      </c>
      <c r="AW758" s="66">
        <f>IFERROR(AVERAGE(Data!BB766), "  ")</f>
        <v>267.89999999999998</v>
      </c>
      <c r="AX758" s="66">
        <f>IFERROR(AVERAGE(Data!BC766), "  ")</f>
        <v>0</v>
      </c>
      <c r="AY758" s="66">
        <f>IFERROR(AVERAGE(Data!BD766), "  ")</f>
        <v>945.4</v>
      </c>
      <c r="AZ758" s="66">
        <f>IFERROR(AVERAGE(Data!BE766), "  ")</f>
        <v>12606.766000000001</v>
      </c>
      <c r="BA758" s="66">
        <f>IFERROR(AVERAGE(Data!BF766), "  ")</f>
        <v>1142.8529999999998</v>
      </c>
      <c r="BB758" s="66">
        <f>IFERROR(AVERAGE(Data!BG766), "  ")</f>
        <v>6076.7839999999997</v>
      </c>
      <c r="BC758" s="66">
        <f>IFERROR(AVERAGE(Data!BH766), "  ")</f>
        <v>156.91999999999999</v>
      </c>
      <c r="BD758" s="66">
        <f>IFERROR(AVERAGE(Data!BI766), "  ")</f>
        <v>19983.323</v>
      </c>
    </row>
    <row r="759" spans="1:56" x14ac:dyDescent="0.25">
      <c r="A759" s="59">
        <f t="shared" si="11"/>
        <v>42924</v>
      </c>
      <c r="B759" s="66">
        <f>IFERROR(AVERAGE(Data!B767),"  ")</f>
        <v>482645</v>
      </c>
      <c r="C759" s="66">
        <f>IFERROR(AVERAGE(Data!C767),"  ")</f>
        <v>31800</v>
      </c>
      <c r="D759" s="66">
        <f>IFERROR(AVERAGE(Data!D767),"  ")</f>
        <v>0</v>
      </c>
      <c r="E759" s="66">
        <f>IFERROR(AVERAGE(Data!E767),"  ")</f>
        <v>514445</v>
      </c>
      <c r="F759" s="66">
        <f>IFERROR(AVERAGE(Data!F767),"  ")</f>
        <v>483016.25</v>
      </c>
      <c r="G759" s="66">
        <f>IFERROR(AVERAGE(Data!G767),"  ")</f>
        <v>546660.08333333337</v>
      </c>
      <c r="H759" s="67">
        <f>IFERROR(AVERAGE(Data!H767),"  ")</f>
        <v>-24.805232770591246</v>
      </c>
      <c r="I759" s="67">
        <f>IFERROR(AVERAGE(Data!I767),"  ")</f>
        <v>-26.819046103964972</v>
      </c>
      <c r="J759" s="67">
        <f>IFERROR(AVERAGE(Data!J767),"  ")</f>
        <v>-11.642304838732054</v>
      </c>
      <c r="K759" s="66">
        <f>IFERROR(AVERAGE(Data!L767),"  ")</f>
        <v>3200</v>
      </c>
      <c r="L759" s="66">
        <f>IFERROR(AVERAGE(Data!M767),"  ")</f>
        <v>10450</v>
      </c>
      <c r="M759" s="66">
        <f>IFERROR(AVERAGE(Data!N767),"  ")</f>
        <v>29400</v>
      </c>
      <c r="N759" s="66">
        <f>IFERROR(AVERAGE(Data!O767),"  ")</f>
        <v>43050</v>
      </c>
      <c r="O759" s="66">
        <f>IFERROR(AVERAGE(Data!P767),"  ")</f>
        <v>56725</v>
      </c>
      <c r="P759" s="66">
        <f>IFERROR(AVERAGE(Data!Q767),"  ")</f>
        <v>65835.333333333328</v>
      </c>
      <c r="Q759" s="67">
        <f>IFERROR(AVERAGE(Data!R767),"  ")</f>
        <v>-41.008002631001972</v>
      </c>
      <c r="R759" s="67">
        <f>IFERROR(AVERAGE(Data!S767),"  ")</f>
        <v>-10.058824462097071</v>
      </c>
      <c r="S759" s="67">
        <f>IFERROR(AVERAGE(Data!T767),"  ")</f>
        <v>-13.838060615880021</v>
      </c>
      <c r="T759" s="66">
        <f>IFERROR(AVERAGE(Data!V767), " ")</f>
        <v>192976</v>
      </c>
      <c r="U759" s="66">
        <f>IFERROR(AVERAGE(Data!W767), " ")</f>
        <v>28318</v>
      </c>
      <c r="V759" s="66">
        <f>IFERROR(AVERAGE(Data!X767), " ")</f>
        <v>15400</v>
      </c>
      <c r="W759" s="66">
        <f>IFERROR(AVERAGE(Data!Y767), " ")</f>
        <v>236694</v>
      </c>
      <c r="X759" s="66">
        <f>IFERROR(AVERAGE(Data!Z767), " ")</f>
        <v>236585.25</v>
      </c>
      <c r="Y759" s="66">
        <f>IFERROR(AVERAGE(Data!AA767), " ")</f>
        <v>137298.83333333334</v>
      </c>
      <c r="Z759" s="67">
        <f>IFERROR(AVERAGE(Data!AB767), " ")</f>
        <v>-20.617768387161682</v>
      </c>
      <c r="AA759" s="67">
        <f>IFERROR(AVERAGE(Data!AC767), " ")</f>
        <v>18.869140330603429</v>
      </c>
      <c r="AB759" s="67">
        <f>IFERROR(AVERAGE(Data!AD767), " ")</f>
        <v>72.314100751038168</v>
      </c>
      <c r="AC759" s="66">
        <f>IFERROR(AVERAGE(Data!AF767), "  ")</f>
        <v>0</v>
      </c>
      <c r="AD759" s="66">
        <f>IFERROR(AVERAGE(Data!AG767), "  ")</f>
        <v>1800</v>
      </c>
      <c r="AE759" s="66">
        <f>IFERROR(AVERAGE(Data!AH767), "  ")</f>
        <v>0</v>
      </c>
      <c r="AF759" s="66">
        <f>IFERROR(AVERAGE(Data!AI767), "  ")</f>
        <v>1800</v>
      </c>
      <c r="AG759" s="66">
        <f>IFERROR(AVERAGE(Data!AJ767), "  ")</f>
        <v>1787.5</v>
      </c>
      <c r="AH759" s="66">
        <f>IFERROR(AVERAGE(Data!AK767), "  ")</f>
        <v>5237.5</v>
      </c>
      <c r="AI759" s="67">
        <f>IFERROR(AVERAGE(Data!AL767), "  ")</f>
        <v>-46.268656716417908</v>
      </c>
      <c r="AJ759" s="67">
        <f>IFERROR(AVERAGE(Data!AM767), "  ")</f>
        <v>-73.616236162361631</v>
      </c>
      <c r="AK759" s="67">
        <f>IFERROR(AVERAGE(Data!AN767), "  ")</f>
        <v>-65.871121718377097</v>
      </c>
      <c r="AL759" s="66">
        <f>IFERROR(AVERAGE(Data!AP767),"  ")</f>
        <v>678821</v>
      </c>
      <c r="AM759" s="66">
        <f>IFERROR(AVERAGE(Data!AQ767),"  ")</f>
        <v>72368</v>
      </c>
      <c r="AN759" s="66">
        <f>IFERROR(AVERAGE(Data!AR767),"  ")</f>
        <v>44800</v>
      </c>
      <c r="AO759" s="66">
        <f>IFERROR(AVERAGE(Data!AS767),"  ")</f>
        <v>795989</v>
      </c>
      <c r="AP759" s="66">
        <f>IFERROR(AVERAGE(Data!AT767),"  ")</f>
        <v>778114</v>
      </c>
      <c r="AQ759" s="66">
        <f>IFERROR(AVERAGE(Data!AU767),"  ")</f>
        <v>755031.75000000012</v>
      </c>
      <c r="AR759" s="67">
        <f>IFERROR(AVERAGE(Data!AV767),"  ")</f>
        <v>-24.8106543641595</v>
      </c>
      <c r="AS759" s="67">
        <f>IFERROR(AVERAGE(Data!AW767),"  ")</f>
        <v>-16.233109126454405</v>
      </c>
      <c r="AT759" s="67">
        <f>IFERROR(AVERAGE(Data!AX767),"  ")</f>
        <v>3.0571230944923755</v>
      </c>
      <c r="AU759" s="66">
        <f>IFERROR(AVERAGE(Data!AZ767), "  ")</f>
        <v>514.44500000000005</v>
      </c>
      <c r="AV759" s="66">
        <f>IFERROR(AVERAGE(Data!BA767), "  ")</f>
        <v>43.05</v>
      </c>
      <c r="AW759" s="66">
        <f>IFERROR(AVERAGE(Data!BB767), "  ")</f>
        <v>236.69399999999999</v>
      </c>
      <c r="AX759" s="66">
        <f>IFERROR(AVERAGE(Data!BC767), "  ")</f>
        <v>1.8</v>
      </c>
      <c r="AY759" s="66">
        <f>IFERROR(AVERAGE(Data!BD767), "  ")</f>
        <v>795.98900000000003</v>
      </c>
      <c r="AZ759" s="66">
        <f>IFERROR(AVERAGE(Data!BE767), "  ")</f>
        <v>13121.211000000001</v>
      </c>
      <c r="BA759" s="66">
        <f>IFERROR(AVERAGE(Data!BF767), "  ")</f>
        <v>1185.9029999999998</v>
      </c>
      <c r="BB759" s="66">
        <f>IFERROR(AVERAGE(Data!BG767), "  ")</f>
        <v>6313.4780000000001</v>
      </c>
      <c r="BC759" s="66">
        <f>IFERROR(AVERAGE(Data!BH767), "  ")</f>
        <v>158.72</v>
      </c>
      <c r="BD759" s="66">
        <f>IFERROR(AVERAGE(Data!BI767), "  ")</f>
        <v>20779.312000000002</v>
      </c>
    </row>
    <row r="760" spans="1:56" x14ac:dyDescent="0.25">
      <c r="A760" s="59">
        <f t="shared" si="11"/>
        <v>42931</v>
      </c>
      <c r="B760" s="66">
        <f>IFERROR(AVERAGE(Data!B768),"  ")</f>
        <v>546240</v>
      </c>
      <c r="C760" s="66">
        <f>IFERROR(AVERAGE(Data!C768),"  ")</f>
        <v>14100</v>
      </c>
      <c r="D760" s="66">
        <f>IFERROR(AVERAGE(Data!D768),"  ")</f>
        <v>0</v>
      </c>
      <c r="E760" s="66">
        <f>IFERROR(AVERAGE(Data!E768),"  ")</f>
        <v>560340</v>
      </c>
      <c r="F760" s="66">
        <f>IFERROR(AVERAGE(Data!F768),"  ")</f>
        <v>540301.25</v>
      </c>
      <c r="G760" s="66">
        <f>IFERROR(AVERAGE(Data!G768),"  ")</f>
        <v>500269.41666666669</v>
      </c>
      <c r="H760" s="67">
        <f>IFERROR(AVERAGE(Data!H768),"  ")</f>
        <v>-5.8242604127100472</v>
      </c>
      <c r="I760" s="67">
        <f>IFERROR(AVERAGE(Data!I768),"  ")</f>
        <v>-16.29608313671298</v>
      </c>
      <c r="J760" s="67">
        <f>IFERROR(AVERAGE(Data!J768),"  ")</f>
        <v>8.0020548927552717</v>
      </c>
      <c r="K760" s="66">
        <f>IFERROR(AVERAGE(Data!L768),"  ")</f>
        <v>13700</v>
      </c>
      <c r="L760" s="66">
        <f>IFERROR(AVERAGE(Data!M768),"  ")</f>
        <v>30648</v>
      </c>
      <c r="M760" s="66">
        <f>IFERROR(AVERAGE(Data!N768),"  ")</f>
        <v>64800</v>
      </c>
      <c r="N760" s="66">
        <f>IFERROR(AVERAGE(Data!O768),"  ")</f>
        <v>109148</v>
      </c>
      <c r="O760" s="66">
        <f>IFERROR(AVERAGE(Data!P768),"  ")</f>
        <v>75037</v>
      </c>
      <c r="P760" s="66">
        <f>IFERROR(AVERAGE(Data!Q768),"  ")</f>
        <v>78474.083333333328</v>
      </c>
      <c r="Q760" s="67">
        <f>IFERROR(AVERAGE(Data!R768),"  ")</f>
        <v>12.367323827662524</v>
      </c>
      <c r="R760" s="67">
        <f>IFERROR(AVERAGE(Data!S768),"  ")</f>
        <v>-1.7554196084592744</v>
      </c>
      <c r="S760" s="67">
        <f>IFERROR(AVERAGE(Data!T768),"  ")</f>
        <v>-4.379896122817617</v>
      </c>
      <c r="T760" s="66">
        <f>IFERROR(AVERAGE(Data!V768), " ")</f>
        <v>212500</v>
      </c>
      <c r="U760" s="66">
        <f>IFERROR(AVERAGE(Data!W768), " ")</f>
        <v>14000</v>
      </c>
      <c r="V760" s="66">
        <f>IFERROR(AVERAGE(Data!X768), " ")</f>
        <v>19600</v>
      </c>
      <c r="W760" s="66">
        <f>IFERROR(AVERAGE(Data!Y768), " ")</f>
        <v>246100</v>
      </c>
      <c r="X760" s="66">
        <f>IFERROR(AVERAGE(Data!Z768), " ")</f>
        <v>249536</v>
      </c>
      <c r="Y760" s="66">
        <f>IFERROR(AVERAGE(Data!AA768), " ")</f>
        <v>158834.66666666666</v>
      </c>
      <c r="Z760" s="67">
        <f>IFERROR(AVERAGE(Data!AB768), " ")</f>
        <v>-37.466331934096985</v>
      </c>
      <c r="AA760" s="67">
        <f>IFERROR(AVERAGE(Data!AC768), " ")</f>
        <v>-0.35181317562306136</v>
      </c>
      <c r="AB760" s="67">
        <f>IFERROR(AVERAGE(Data!AD768), " ")</f>
        <v>57.104242566694111</v>
      </c>
      <c r="AC760" s="66">
        <f>IFERROR(AVERAGE(Data!AF768), "  ")</f>
        <v>3100</v>
      </c>
      <c r="AD760" s="66">
        <f>IFERROR(AVERAGE(Data!AG768), "  ")</f>
        <v>1750</v>
      </c>
      <c r="AE760" s="66">
        <f>IFERROR(AVERAGE(Data!AH768), "  ")</f>
        <v>0</v>
      </c>
      <c r="AF760" s="66">
        <f>IFERROR(AVERAGE(Data!AI768), "  ")</f>
        <v>4850</v>
      </c>
      <c r="AG760" s="66">
        <f>IFERROR(AVERAGE(Data!AJ768), "  ")</f>
        <v>1662.5</v>
      </c>
      <c r="AH760" s="66">
        <f>IFERROR(AVERAGE(Data!AK768), "  ")</f>
        <v>5008.333333333333</v>
      </c>
      <c r="AI760" s="67" t="str">
        <f>IFERROR(AVERAGE(Data!AL768), "  ")</f>
        <v xml:space="preserve">  </v>
      </c>
      <c r="AJ760" s="67">
        <f>IFERROR(AVERAGE(Data!AM768), "  ")</f>
        <v>-70.704845814977972</v>
      </c>
      <c r="AK760" s="67">
        <f>IFERROR(AVERAGE(Data!AN768), "  ")</f>
        <v>-66.805324459234612</v>
      </c>
      <c r="AL760" s="66">
        <f>IFERROR(AVERAGE(Data!AP768),"  ")</f>
        <v>775540</v>
      </c>
      <c r="AM760" s="66">
        <f>IFERROR(AVERAGE(Data!AQ768),"  ")</f>
        <v>60498</v>
      </c>
      <c r="AN760" s="66">
        <f>IFERROR(AVERAGE(Data!AR768),"  ")</f>
        <v>84400</v>
      </c>
      <c r="AO760" s="66">
        <f>IFERROR(AVERAGE(Data!AS768),"  ")</f>
        <v>920438</v>
      </c>
      <c r="AP760" s="66">
        <f>IFERROR(AVERAGE(Data!AT768),"  ")</f>
        <v>866536.75</v>
      </c>
      <c r="AQ760" s="66">
        <f>IFERROR(AVERAGE(Data!AU768),"  ")</f>
        <v>742586.5</v>
      </c>
      <c r="AR760" s="67">
        <f>IFERROR(AVERAGE(Data!AV768),"  ")</f>
        <v>-15.219904262501649</v>
      </c>
      <c r="AS760" s="67">
        <f>IFERROR(AVERAGE(Data!AW768),"  ")</f>
        <v>-11.393504289410384</v>
      </c>
      <c r="AT760" s="67">
        <f>IFERROR(AVERAGE(Data!AX768),"  ")</f>
        <v>16.691691809641028</v>
      </c>
      <c r="AU760" s="66">
        <f>IFERROR(AVERAGE(Data!AZ768), "  ")</f>
        <v>560.34</v>
      </c>
      <c r="AV760" s="66">
        <f>IFERROR(AVERAGE(Data!BA768), "  ")</f>
        <v>109.148</v>
      </c>
      <c r="AW760" s="66">
        <f>IFERROR(AVERAGE(Data!BB768), "  ")</f>
        <v>246.1</v>
      </c>
      <c r="AX760" s="66">
        <f>IFERROR(AVERAGE(Data!BC768), "  ")</f>
        <v>4.8499999999999996</v>
      </c>
      <c r="AY760" s="66">
        <f>IFERROR(AVERAGE(Data!BD768), "  ")</f>
        <v>920.43799999999999</v>
      </c>
      <c r="AZ760" s="66">
        <f>IFERROR(AVERAGE(Data!BE768), "  ")</f>
        <v>13681.551000000001</v>
      </c>
      <c r="BA760" s="66">
        <f>IFERROR(AVERAGE(Data!BF768), "  ")</f>
        <v>1295.0509999999997</v>
      </c>
      <c r="BB760" s="66">
        <f>IFERROR(AVERAGE(Data!BG768), "  ")</f>
        <v>6559.5780000000004</v>
      </c>
      <c r="BC760" s="66">
        <f>IFERROR(AVERAGE(Data!BH768), "  ")</f>
        <v>163.57</v>
      </c>
      <c r="BD760" s="66">
        <f>IFERROR(AVERAGE(Data!BI768), "  ")</f>
        <v>21699.75</v>
      </c>
    </row>
    <row r="761" spans="1:56" x14ac:dyDescent="0.25">
      <c r="A761" s="59">
        <f t="shared" si="11"/>
        <v>42938</v>
      </c>
      <c r="B761" s="66">
        <f>IFERROR(AVERAGE(Data!B769),"  ")</f>
        <v>643044</v>
      </c>
      <c r="C761" s="66">
        <f>IFERROR(AVERAGE(Data!C769),"  ")</f>
        <v>30750</v>
      </c>
      <c r="D761" s="66">
        <f>IFERROR(AVERAGE(Data!D769),"  ")</f>
        <v>0</v>
      </c>
      <c r="E761" s="66">
        <f>IFERROR(AVERAGE(Data!E769),"  ")</f>
        <v>673794</v>
      </c>
      <c r="F761" s="66">
        <f>IFERROR(AVERAGE(Data!F769),"  ")</f>
        <v>589019.75</v>
      </c>
      <c r="G761" s="66">
        <f>IFERROR(AVERAGE(Data!G769),"  ")</f>
        <v>493667.41666666669</v>
      </c>
      <c r="H761" s="67">
        <f>IFERROR(AVERAGE(Data!H769),"  ")</f>
        <v>28.980474732006133</v>
      </c>
      <c r="I761" s="67">
        <f>IFERROR(AVERAGE(Data!I769),"  ")</f>
        <v>-0.81312826419532858</v>
      </c>
      <c r="J761" s="67">
        <f>IFERROR(AVERAGE(Data!J769),"  ")</f>
        <v>19.315095571259256</v>
      </c>
      <c r="K761" s="66">
        <f>IFERROR(AVERAGE(Data!L769),"  ")</f>
        <v>31900</v>
      </c>
      <c r="L761" s="66">
        <f>IFERROR(AVERAGE(Data!M769),"  ")</f>
        <v>21350</v>
      </c>
      <c r="M761" s="66">
        <f>IFERROR(AVERAGE(Data!N769),"  ")</f>
        <v>37800</v>
      </c>
      <c r="N761" s="66">
        <f>IFERROR(AVERAGE(Data!O769),"  ")</f>
        <v>91050</v>
      </c>
      <c r="O761" s="66">
        <f>IFERROR(AVERAGE(Data!P769),"  ")</f>
        <v>78312</v>
      </c>
      <c r="P761" s="66">
        <f>IFERROR(AVERAGE(Data!Q769),"  ")</f>
        <v>79209.583333333328</v>
      </c>
      <c r="Q761" s="67">
        <f>IFERROR(AVERAGE(Data!R769),"  ")</f>
        <v>37.123493975903621</v>
      </c>
      <c r="R761" s="67">
        <f>IFERROR(AVERAGE(Data!S769),"  ")</f>
        <v>5.3249543560930812</v>
      </c>
      <c r="S761" s="67">
        <f>IFERROR(AVERAGE(Data!T769),"  ")</f>
        <v>-1.1331751734585893</v>
      </c>
      <c r="T761" s="66">
        <f>IFERROR(AVERAGE(Data!V769), " ")</f>
        <v>385322</v>
      </c>
      <c r="U761" s="66">
        <f>IFERROR(AVERAGE(Data!W769), " ")</f>
        <v>66700</v>
      </c>
      <c r="V761" s="66">
        <f>IFERROR(AVERAGE(Data!X769), " ")</f>
        <v>1400</v>
      </c>
      <c r="W761" s="66">
        <f>IFERROR(AVERAGE(Data!Y769), " ")</f>
        <v>453422</v>
      </c>
      <c r="X761" s="66">
        <f>IFERROR(AVERAGE(Data!Z769), " ")</f>
        <v>301029</v>
      </c>
      <c r="Y761" s="66">
        <f>IFERROR(AVERAGE(Data!AA769), " ")</f>
        <v>173969.33333333334</v>
      </c>
      <c r="Z761" s="67">
        <f>IFERROR(AVERAGE(Data!AB769), " ")</f>
        <v>27.886616838245672</v>
      </c>
      <c r="AA761" s="67">
        <f>IFERROR(AVERAGE(Data!AC769), " ")</f>
        <v>2.0551451518305397</v>
      </c>
      <c r="AB761" s="67">
        <f>IFERROR(AVERAGE(Data!AD769), " ")</f>
        <v>73.035669121760918</v>
      </c>
      <c r="AC761" s="66">
        <f>IFERROR(AVERAGE(Data!AF769), "  ")</f>
        <v>3200</v>
      </c>
      <c r="AD761" s="66">
        <f>IFERROR(AVERAGE(Data!AG769), "  ")</f>
        <v>8950</v>
      </c>
      <c r="AE761" s="66">
        <f>IFERROR(AVERAGE(Data!AH769), "  ")</f>
        <v>0</v>
      </c>
      <c r="AF761" s="66">
        <f>IFERROR(AVERAGE(Data!AI769), "  ")</f>
        <v>12150</v>
      </c>
      <c r="AG761" s="66">
        <f>IFERROR(AVERAGE(Data!AJ769), "  ")</f>
        <v>4700</v>
      </c>
      <c r="AH761" s="66">
        <f>IFERROR(AVERAGE(Data!AK769), "  ")</f>
        <v>2641.6666666666665</v>
      </c>
      <c r="AI761" s="67">
        <f>IFERROR(AVERAGE(Data!AL769), "  ")</f>
        <v>279.6875</v>
      </c>
      <c r="AJ761" s="67">
        <f>IFERROR(AVERAGE(Data!AM769), "  ")</f>
        <v>89.898989898989896</v>
      </c>
      <c r="AK761" s="67">
        <f>IFERROR(AVERAGE(Data!AN769), "  ")</f>
        <v>77.917981072555207</v>
      </c>
      <c r="AL761" s="66">
        <f>IFERROR(AVERAGE(Data!AP769),"  ")</f>
        <v>1063466</v>
      </c>
      <c r="AM761" s="66">
        <f>IFERROR(AVERAGE(Data!AQ769),"  ")</f>
        <v>127750</v>
      </c>
      <c r="AN761" s="66">
        <f>IFERROR(AVERAGE(Data!AR769),"  ")</f>
        <v>39200</v>
      </c>
      <c r="AO761" s="66">
        <f>IFERROR(AVERAGE(Data!AS769),"  ")</f>
        <v>1230416</v>
      </c>
      <c r="AP761" s="66">
        <f>IFERROR(AVERAGE(Data!AT769),"  ")</f>
        <v>973060.75</v>
      </c>
      <c r="AQ761" s="66">
        <f>IFERROR(AVERAGE(Data!AU769),"  ")</f>
        <v>749488</v>
      </c>
      <c r="AR761" s="67">
        <f>IFERROR(AVERAGE(Data!AV769),"  ")</f>
        <v>29.989540964555484</v>
      </c>
      <c r="AS761" s="67">
        <f>IFERROR(AVERAGE(Data!AW769),"  ")</f>
        <v>0.76814082219287538</v>
      </c>
      <c r="AT761" s="67">
        <f>IFERROR(AVERAGE(Data!AX769),"  ")</f>
        <v>29.830063990350752</v>
      </c>
      <c r="AU761" s="66">
        <f>IFERROR(AVERAGE(Data!AZ769), "  ")</f>
        <v>673.79399999999998</v>
      </c>
      <c r="AV761" s="66">
        <f>IFERROR(AVERAGE(Data!BA769), "  ")</f>
        <v>91.05</v>
      </c>
      <c r="AW761" s="66">
        <f>IFERROR(AVERAGE(Data!BB769), "  ")</f>
        <v>453.42200000000003</v>
      </c>
      <c r="AX761" s="66">
        <f>IFERROR(AVERAGE(Data!BC769), "  ")</f>
        <v>12.15</v>
      </c>
      <c r="AY761" s="66">
        <f>IFERROR(AVERAGE(Data!BD769), "  ")</f>
        <v>1230.4159999999999</v>
      </c>
      <c r="AZ761" s="66">
        <f>IFERROR(AVERAGE(Data!BE769), "  ")</f>
        <v>14355.345000000001</v>
      </c>
      <c r="BA761" s="66">
        <f>IFERROR(AVERAGE(Data!BF769), "  ")</f>
        <v>1386.1009999999997</v>
      </c>
      <c r="BB761" s="66">
        <f>IFERROR(AVERAGE(Data!BG769), "  ")</f>
        <v>7013</v>
      </c>
      <c r="BC761" s="66">
        <f>IFERROR(AVERAGE(Data!BH769), "  ")</f>
        <v>175.72</v>
      </c>
      <c r="BD761" s="66">
        <f>IFERROR(AVERAGE(Data!BI769), "  ")</f>
        <v>22930.166000000001</v>
      </c>
    </row>
    <row r="762" spans="1:56" x14ac:dyDescent="0.25">
      <c r="A762" s="59">
        <f t="shared" si="11"/>
        <v>42945</v>
      </c>
      <c r="B762" s="66">
        <f>IFERROR(AVERAGE(Data!B770),"  ")</f>
        <v>418678</v>
      </c>
      <c r="C762" s="66">
        <f>IFERROR(AVERAGE(Data!C770),"  ")</f>
        <v>19350</v>
      </c>
      <c r="D762" s="66">
        <f>IFERROR(AVERAGE(Data!D770),"  ")</f>
        <v>0</v>
      </c>
      <c r="E762" s="66">
        <f>IFERROR(AVERAGE(Data!E770),"  ")</f>
        <v>438028</v>
      </c>
      <c r="F762" s="66">
        <f>IFERROR(AVERAGE(Data!F770),"  ")</f>
        <v>546651.75</v>
      </c>
      <c r="G762" s="66">
        <f>IFERROR(AVERAGE(Data!G770),"  ")</f>
        <v>532025.08333333337</v>
      </c>
      <c r="H762" s="67">
        <f>IFERROR(AVERAGE(Data!H770),"  ")</f>
        <v>-39.690486025058512</v>
      </c>
      <c r="I762" s="67">
        <f>IFERROR(AVERAGE(Data!I770),"  ")</f>
        <v>-13.499132066693987</v>
      </c>
      <c r="J762" s="67">
        <f>IFERROR(AVERAGE(Data!J770),"  ")</f>
        <v>2.7492438091499594</v>
      </c>
      <c r="K762" s="66">
        <f>IFERROR(AVERAGE(Data!L770),"  ")</f>
        <v>12800</v>
      </c>
      <c r="L762" s="66">
        <f>IFERROR(AVERAGE(Data!M770),"  ")</f>
        <v>12400</v>
      </c>
      <c r="M762" s="66">
        <f>IFERROR(AVERAGE(Data!N770),"  ")</f>
        <v>23800</v>
      </c>
      <c r="N762" s="66">
        <f>IFERROR(AVERAGE(Data!O770),"  ")</f>
        <v>49000</v>
      </c>
      <c r="O762" s="66">
        <f>IFERROR(AVERAGE(Data!P770),"  ")</f>
        <v>73062</v>
      </c>
      <c r="P762" s="66">
        <f>IFERROR(AVERAGE(Data!Q770),"  ")</f>
        <v>78420.416666666672</v>
      </c>
      <c r="Q762" s="67">
        <f>IFERROR(AVERAGE(Data!R770),"  ")</f>
        <v>-30.954796528012629</v>
      </c>
      <c r="R762" s="67">
        <f>IFERROR(AVERAGE(Data!S770),"  ")</f>
        <v>-4.9535090201281999</v>
      </c>
      <c r="S762" s="67">
        <f>IFERROR(AVERAGE(Data!T770),"  ")</f>
        <v>-6.8329357257091878</v>
      </c>
      <c r="T762" s="66">
        <f>IFERROR(AVERAGE(Data!V770), " ")</f>
        <v>286300</v>
      </c>
      <c r="U762" s="66">
        <f>IFERROR(AVERAGE(Data!W770), " ")</f>
        <v>32400</v>
      </c>
      <c r="V762" s="66">
        <f>IFERROR(AVERAGE(Data!X770), " ")</f>
        <v>4200</v>
      </c>
      <c r="W762" s="66">
        <f>IFERROR(AVERAGE(Data!Y770), " ")</f>
        <v>322900</v>
      </c>
      <c r="X762" s="66">
        <f>IFERROR(AVERAGE(Data!Z770), " ")</f>
        <v>314779</v>
      </c>
      <c r="Y762" s="66">
        <f>IFERROR(AVERAGE(Data!AA770), " ")</f>
        <v>206400.83333333334</v>
      </c>
      <c r="Z762" s="67">
        <f>IFERROR(AVERAGE(Data!AB770), " ")</f>
        <v>-7.7106877254357276</v>
      </c>
      <c r="AA762" s="67">
        <f>IFERROR(AVERAGE(Data!AC770), " ")</f>
        <v>-9.8148760946204732</v>
      </c>
      <c r="AB762" s="67">
        <f>IFERROR(AVERAGE(Data!AD770), " ")</f>
        <v>52.508589677851745</v>
      </c>
      <c r="AC762" s="66">
        <f>IFERROR(AVERAGE(Data!AF770), "  ")</f>
        <v>8000</v>
      </c>
      <c r="AD762" s="66">
        <f>IFERROR(AVERAGE(Data!AG770), "  ")</f>
        <v>0</v>
      </c>
      <c r="AE762" s="66">
        <f>IFERROR(AVERAGE(Data!AH770), "  ")</f>
        <v>0</v>
      </c>
      <c r="AF762" s="66">
        <f>IFERROR(AVERAGE(Data!AI770), "  ")</f>
        <v>8000</v>
      </c>
      <c r="AG762" s="66">
        <f>IFERROR(AVERAGE(Data!AJ770), "  ")</f>
        <v>6700</v>
      </c>
      <c r="AH762" s="66">
        <f>IFERROR(AVERAGE(Data!AK770), "  ")</f>
        <v>2787.5</v>
      </c>
      <c r="AI762" s="67">
        <f>IFERROR(AVERAGE(Data!AL770), "  ")</f>
        <v>433.33333333333331</v>
      </c>
      <c r="AJ762" s="67">
        <f>IFERROR(AVERAGE(Data!AM770), "  ")</f>
        <v>232.91925465838511</v>
      </c>
      <c r="AK762" s="67">
        <f>IFERROR(AVERAGE(Data!AN770), "  ")</f>
        <v>140.35874439461881</v>
      </c>
      <c r="AL762" s="66">
        <f>IFERROR(AVERAGE(Data!AP770),"  ")</f>
        <v>725778</v>
      </c>
      <c r="AM762" s="66">
        <f>IFERROR(AVERAGE(Data!AQ770),"  ")</f>
        <v>64150</v>
      </c>
      <c r="AN762" s="66">
        <f>IFERROR(AVERAGE(Data!AR770),"  ")</f>
        <v>28000</v>
      </c>
      <c r="AO762" s="66">
        <f>IFERROR(AVERAGE(Data!AS770),"  ")</f>
        <v>817928</v>
      </c>
      <c r="AP762" s="66">
        <f>IFERROR(AVERAGE(Data!AT770),"  ")</f>
        <v>941192.75</v>
      </c>
      <c r="AQ762" s="66">
        <f>IFERROR(AVERAGE(Data!AU770),"  ")</f>
        <v>819633.83333333337</v>
      </c>
      <c r="AR762" s="67">
        <f>IFERROR(AVERAGE(Data!AV770),"  ")</f>
        <v>-28.791986390933321</v>
      </c>
      <c r="AS762" s="67">
        <f>IFERROR(AVERAGE(Data!AW770),"  ")</f>
        <v>-11.198157149431342</v>
      </c>
      <c r="AT762" s="67">
        <f>IFERROR(AVERAGE(Data!AX770),"  ")</f>
        <v>14.830880781519706</v>
      </c>
      <c r="AU762" s="66">
        <f>IFERROR(AVERAGE(Data!AZ770), "  ")</f>
        <v>438.02800000000002</v>
      </c>
      <c r="AV762" s="66">
        <f>IFERROR(AVERAGE(Data!BA770), "  ")</f>
        <v>49</v>
      </c>
      <c r="AW762" s="66">
        <f>IFERROR(AVERAGE(Data!BB770), "  ")</f>
        <v>322.89999999999998</v>
      </c>
      <c r="AX762" s="66">
        <f>IFERROR(AVERAGE(Data!BC770), "  ")</f>
        <v>8</v>
      </c>
      <c r="AY762" s="66">
        <f>IFERROR(AVERAGE(Data!BD770), "  ")</f>
        <v>817.928</v>
      </c>
      <c r="AZ762" s="66">
        <f>IFERROR(AVERAGE(Data!BE770), "  ")</f>
        <v>14793.373000000001</v>
      </c>
      <c r="BA762" s="66">
        <f>IFERROR(AVERAGE(Data!BF770), "  ")</f>
        <v>1435.1009999999997</v>
      </c>
      <c r="BB762" s="66">
        <f>IFERROR(AVERAGE(Data!BG770), "  ")</f>
        <v>7335.9</v>
      </c>
      <c r="BC762" s="66">
        <f>IFERROR(AVERAGE(Data!BH770), "  ")</f>
        <v>183.72</v>
      </c>
      <c r="BD762" s="66">
        <f>IFERROR(AVERAGE(Data!BI770), "  ")</f>
        <v>23748.094000000001</v>
      </c>
    </row>
    <row r="763" spans="1:56" x14ac:dyDescent="0.25">
      <c r="A763" s="59">
        <f t="shared" si="11"/>
        <v>42952</v>
      </c>
      <c r="B763" s="66">
        <f>IFERROR(AVERAGE(Data!B771),"  ")</f>
        <v>360300</v>
      </c>
      <c r="C763" s="66">
        <f>IFERROR(AVERAGE(Data!C771),"  ")</f>
        <v>23100</v>
      </c>
      <c r="D763" s="66">
        <f>IFERROR(AVERAGE(Data!D771),"  ")</f>
        <v>0</v>
      </c>
      <c r="E763" s="66">
        <f>IFERROR(AVERAGE(Data!E771),"  ")</f>
        <v>383400</v>
      </c>
      <c r="F763" s="66">
        <f>IFERROR(AVERAGE(Data!F771),"  ")</f>
        <v>513890.5</v>
      </c>
      <c r="G763" s="66">
        <f>IFERROR(AVERAGE(Data!G771),"  ")</f>
        <v>567886.66666666663</v>
      </c>
      <c r="H763" s="67">
        <f>IFERROR(AVERAGE(Data!H771),"  ")</f>
        <v>-40.820456302991857</v>
      </c>
      <c r="I763" s="67">
        <f>IFERROR(AVERAGE(Data!I771),"  ")</f>
        <v>-17.498764826596101</v>
      </c>
      <c r="J763" s="67">
        <f>IFERROR(AVERAGE(Data!J771),"  ")</f>
        <v>-9.5082645598300033</v>
      </c>
      <c r="K763" s="66">
        <f>IFERROR(AVERAGE(Data!L771),"  ")</f>
        <v>9500</v>
      </c>
      <c r="L763" s="66">
        <f>IFERROR(AVERAGE(Data!M771),"  ")</f>
        <v>22380</v>
      </c>
      <c r="M763" s="66">
        <f>IFERROR(AVERAGE(Data!N771),"  ")</f>
        <v>32200</v>
      </c>
      <c r="N763" s="66">
        <f>IFERROR(AVERAGE(Data!O771),"  ")</f>
        <v>64080</v>
      </c>
      <c r="O763" s="66">
        <f>IFERROR(AVERAGE(Data!P771),"  ")</f>
        <v>78319.5</v>
      </c>
      <c r="P763" s="66">
        <f>IFERROR(AVERAGE(Data!Q771),"  ")</f>
        <v>78456.75</v>
      </c>
      <c r="Q763" s="67">
        <f>IFERROR(AVERAGE(Data!R771),"  ")</f>
        <v>0.36021926389977477</v>
      </c>
      <c r="R763" s="67">
        <f>IFERROR(AVERAGE(Data!S771),"  ")</f>
        <v>5.0024635247508886</v>
      </c>
      <c r="S763" s="67">
        <f>IFERROR(AVERAGE(Data!T771),"  ")</f>
        <v>-0.17493714689940099</v>
      </c>
      <c r="T763" s="66">
        <f>IFERROR(AVERAGE(Data!V771), " ")</f>
        <v>355300</v>
      </c>
      <c r="U763" s="66">
        <f>IFERROR(AVERAGE(Data!W771), " ")</f>
        <v>36150</v>
      </c>
      <c r="V763" s="66">
        <f>IFERROR(AVERAGE(Data!X771), " ")</f>
        <v>1400</v>
      </c>
      <c r="W763" s="66">
        <f>IFERROR(AVERAGE(Data!Y771), " ")</f>
        <v>392850</v>
      </c>
      <c r="X763" s="66">
        <f>IFERROR(AVERAGE(Data!Z771), " ")</f>
        <v>353818</v>
      </c>
      <c r="Y763" s="66">
        <f>IFERROR(AVERAGE(Data!AA771), " ")</f>
        <v>216136.5</v>
      </c>
      <c r="Z763" s="67">
        <f>IFERROR(AVERAGE(Data!AB771), " ")</f>
        <v>-3.1788203515482505</v>
      </c>
      <c r="AA763" s="67">
        <f>IFERROR(AVERAGE(Data!AC771), " ")</f>
        <v>-5.8821964669048317</v>
      </c>
      <c r="AB763" s="67">
        <f>IFERROR(AVERAGE(Data!AD771), " ")</f>
        <v>63.701179578645892</v>
      </c>
      <c r="AC763" s="66">
        <f>IFERROR(AVERAGE(Data!AF771), "  ")</f>
        <v>8000</v>
      </c>
      <c r="AD763" s="66">
        <f>IFERROR(AVERAGE(Data!AG771), "  ")</f>
        <v>0</v>
      </c>
      <c r="AE763" s="66">
        <f>IFERROR(AVERAGE(Data!AH771), "  ")</f>
        <v>0</v>
      </c>
      <c r="AF763" s="66">
        <f>IFERROR(AVERAGE(Data!AI771), "  ")</f>
        <v>8000</v>
      </c>
      <c r="AG763" s="66">
        <f>IFERROR(AVERAGE(Data!AJ771), "  ")</f>
        <v>8250</v>
      </c>
      <c r="AH763" s="66">
        <f>IFERROR(AVERAGE(Data!AK771), "  ")</f>
        <v>2900</v>
      </c>
      <c r="AI763" s="67">
        <f>IFERROR(AVERAGE(Data!AL771), "  ")</f>
        <v>25</v>
      </c>
      <c r="AJ763" s="67">
        <f>IFERROR(AVERAGE(Data!AM771), "  ")</f>
        <v>197.29729729729729</v>
      </c>
      <c r="AK763" s="67">
        <f>IFERROR(AVERAGE(Data!AN771), "  ")</f>
        <v>184.48275862068962</v>
      </c>
      <c r="AL763" s="66">
        <f>IFERROR(AVERAGE(Data!AP771),"  ")</f>
        <v>733100</v>
      </c>
      <c r="AM763" s="66">
        <f>IFERROR(AVERAGE(Data!AQ771),"  ")</f>
        <v>81630</v>
      </c>
      <c r="AN763" s="66">
        <f>IFERROR(AVERAGE(Data!AR771),"  ")</f>
        <v>33600</v>
      </c>
      <c r="AO763" s="66">
        <f>IFERROR(AVERAGE(Data!AS771),"  ")</f>
        <v>848330</v>
      </c>
      <c r="AP763" s="66">
        <f>IFERROR(AVERAGE(Data!AT771),"  ")</f>
        <v>954278</v>
      </c>
      <c r="AQ763" s="66">
        <f>IFERROR(AVERAGE(Data!AU771),"  ")</f>
        <v>865379.91666666663</v>
      </c>
      <c r="AR763" s="67">
        <f>IFERROR(AVERAGE(Data!AV771),"  ")</f>
        <v>-24.516197345391809</v>
      </c>
      <c r="AS763" s="67">
        <f>IFERROR(AVERAGE(Data!AW771),"  ")</f>
        <v>-11.327493245801712</v>
      </c>
      <c r="AT763" s="67">
        <f>IFERROR(AVERAGE(Data!AX771),"  ")</f>
        <v>10.272723184489596</v>
      </c>
      <c r="AU763" s="66">
        <f>IFERROR(AVERAGE(Data!AZ771), "  ")</f>
        <v>383.4</v>
      </c>
      <c r="AV763" s="66">
        <f>IFERROR(AVERAGE(Data!BA771), "  ")</f>
        <v>64.08</v>
      </c>
      <c r="AW763" s="66">
        <f>IFERROR(AVERAGE(Data!BB771), "  ")</f>
        <v>392.85</v>
      </c>
      <c r="AX763" s="66">
        <f>IFERROR(AVERAGE(Data!BC771), "  ")</f>
        <v>8</v>
      </c>
      <c r="AY763" s="66">
        <f>IFERROR(AVERAGE(Data!BD771), "  ")</f>
        <v>848.33</v>
      </c>
      <c r="AZ763" s="66">
        <f>IFERROR(AVERAGE(Data!BE771), "  ")</f>
        <v>15176.773000000001</v>
      </c>
      <c r="BA763" s="66">
        <f>IFERROR(AVERAGE(Data!BF771), "  ")</f>
        <v>1499.1809999999996</v>
      </c>
      <c r="BB763" s="66">
        <f>IFERROR(AVERAGE(Data!BG771), "  ")</f>
        <v>7728.75</v>
      </c>
      <c r="BC763" s="66">
        <f>IFERROR(AVERAGE(Data!BH771), "  ")</f>
        <v>191.72</v>
      </c>
      <c r="BD763" s="66">
        <f>IFERROR(AVERAGE(Data!BI771), "  ")</f>
        <v>24596.424000000003</v>
      </c>
    </row>
    <row r="764" spans="1:56" x14ac:dyDescent="0.25">
      <c r="A764" s="59">
        <f t="shared" si="11"/>
        <v>42959</v>
      </c>
      <c r="B764" s="66">
        <f>IFERROR(AVERAGE(Data!B772),"  ")</f>
        <v>420464</v>
      </c>
      <c r="C764" s="66">
        <f>IFERROR(AVERAGE(Data!C772),"  ")</f>
        <v>13550</v>
      </c>
      <c r="D764" s="66">
        <f>IFERROR(AVERAGE(Data!D772),"  ")</f>
        <v>0</v>
      </c>
      <c r="E764" s="66">
        <f>IFERROR(AVERAGE(Data!E772),"  ")</f>
        <v>434014</v>
      </c>
      <c r="F764" s="66">
        <f>IFERROR(AVERAGE(Data!F772),"  ")</f>
        <v>482309</v>
      </c>
      <c r="G764" s="66">
        <f>IFERROR(AVERAGE(Data!G772),"  ")</f>
        <v>576384.33333333337</v>
      </c>
      <c r="H764" s="67">
        <f>IFERROR(AVERAGE(Data!H772),"  ")</f>
        <v>-40.202972670608915</v>
      </c>
      <c r="I764" s="67">
        <f>IFERROR(AVERAGE(Data!I772),"  ")</f>
        <v>-26.431614748637777</v>
      </c>
      <c r="J764" s="67">
        <f>IFERROR(AVERAGE(Data!J772),"  ")</f>
        <v>-16.321632614349348</v>
      </c>
      <c r="K764" s="66">
        <f>IFERROR(AVERAGE(Data!L772),"  ")</f>
        <v>18800</v>
      </c>
      <c r="L764" s="66">
        <f>IFERROR(AVERAGE(Data!M772),"  ")</f>
        <v>20559</v>
      </c>
      <c r="M764" s="66">
        <f>IFERROR(AVERAGE(Data!N772),"  ")</f>
        <v>51200</v>
      </c>
      <c r="N764" s="66">
        <f>IFERROR(AVERAGE(Data!O772),"  ")</f>
        <v>90559</v>
      </c>
      <c r="O764" s="66">
        <f>IFERROR(AVERAGE(Data!P772),"  ")</f>
        <v>73672.25</v>
      </c>
      <c r="P764" s="66">
        <f>IFERROR(AVERAGE(Data!Q772),"  ")</f>
        <v>78451.333333333328</v>
      </c>
      <c r="Q764" s="67">
        <f>IFERROR(AVERAGE(Data!R772),"  ")</f>
        <v>26.744576627011906</v>
      </c>
      <c r="R764" s="67">
        <f>IFERROR(AVERAGE(Data!S772),"  ")</f>
        <v>8.0761218771546304</v>
      </c>
      <c r="S764" s="67">
        <f>IFERROR(AVERAGE(Data!T772),"  ")</f>
        <v>-6.0917808917630438</v>
      </c>
      <c r="T764" s="66">
        <f>IFERROR(AVERAGE(Data!V772), " ")</f>
        <v>358938</v>
      </c>
      <c r="U764" s="66">
        <f>IFERROR(AVERAGE(Data!W772), " ")</f>
        <v>36550</v>
      </c>
      <c r="V764" s="66">
        <f>IFERROR(AVERAGE(Data!X772), " ")</f>
        <v>5600</v>
      </c>
      <c r="W764" s="66">
        <f>IFERROR(AVERAGE(Data!Y772), " ")</f>
        <v>401088</v>
      </c>
      <c r="X764" s="66">
        <f>IFERROR(AVERAGE(Data!Z772), " ")</f>
        <v>392565</v>
      </c>
      <c r="Y764" s="66">
        <f>IFERROR(AVERAGE(Data!AA772), " ")</f>
        <v>216940.5</v>
      </c>
      <c r="Z764" s="67">
        <f>IFERROR(AVERAGE(Data!AB772), " ")</f>
        <v>-14.095523666738064</v>
      </c>
      <c r="AA764" s="67">
        <f>IFERROR(AVERAGE(Data!AC772), " ")</f>
        <v>-0.43219223423601738</v>
      </c>
      <c r="AB764" s="67">
        <f>IFERROR(AVERAGE(Data!AD772), " ")</f>
        <v>80.955146687686266</v>
      </c>
      <c r="AC764" s="66">
        <f>IFERROR(AVERAGE(Data!AF772), "  ")</f>
        <v>9300</v>
      </c>
      <c r="AD764" s="66">
        <f>IFERROR(AVERAGE(Data!AG772), "  ")</f>
        <v>0</v>
      </c>
      <c r="AE764" s="66">
        <f>IFERROR(AVERAGE(Data!AH772), "  ")</f>
        <v>0</v>
      </c>
      <c r="AF764" s="66">
        <f>IFERROR(AVERAGE(Data!AI772), "  ")</f>
        <v>9300</v>
      </c>
      <c r="AG764" s="66">
        <f>IFERROR(AVERAGE(Data!AJ772), "  ")</f>
        <v>9362.5</v>
      </c>
      <c r="AH764" s="66">
        <f>IFERROR(AVERAGE(Data!AK772), "  ")</f>
        <v>3708.3333333333335</v>
      </c>
      <c r="AI764" s="67">
        <f>IFERROR(AVERAGE(Data!AL772), "  ")</f>
        <v>520</v>
      </c>
      <c r="AJ764" s="67">
        <f>IFERROR(AVERAGE(Data!AM772), "  ")</f>
        <v>197.22222222222223</v>
      </c>
      <c r="AK764" s="67">
        <f>IFERROR(AVERAGE(Data!AN772), "  ")</f>
        <v>152.47191011235955</v>
      </c>
      <c r="AL764" s="66">
        <f>IFERROR(AVERAGE(Data!AP772),"  ")</f>
        <v>807502</v>
      </c>
      <c r="AM764" s="66">
        <f>IFERROR(AVERAGE(Data!AQ772),"  ")</f>
        <v>70659</v>
      </c>
      <c r="AN764" s="66">
        <f>IFERROR(AVERAGE(Data!AR772),"  ")</f>
        <v>56800</v>
      </c>
      <c r="AO764" s="66">
        <f>IFERROR(AVERAGE(Data!AS772),"  ")</f>
        <v>934961</v>
      </c>
      <c r="AP764" s="66">
        <f>IFERROR(AVERAGE(Data!AT772),"  ")</f>
        <v>957908.75</v>
      </c>
      <c r="AQ764" s="66">
        <f>IFERROR(AVERAGE(Data!AU772),"  ")</f>
        <v>875484.50000000012</v>
      </c>
      <c r="AR764" s="67">
        <f>IFERROR(AVERAGE(Data!AV772),"  ")</f>
        <v>-26.128697867203087</v>
      </c>
      <c r="AS764" s="67">
        <f>IFERROR(AVERAGE(Data!AW772),"  ")</f>
        <v>-14.562352345689744</v>
      </c>
      <c r="AT764" s="67">
        <f>IFERROR(AVERAGE(Data!AX772),"  ")</f>
        <v>9.4147012311468501</v>
      </c>
      <c r="AU764" s="66">
        <f>IFERROR(AVERAGE(Data!AZ772), "  ")</f>
        <v>434.01400000000001</v>
      </c>
      <c r="AV764" s="66">
        <f>IFERROR(AVERAGE(Data!BA772), "  ")</f>
        <v>90.558999999999997</v>
      </c>
      <c r="AW764" s="66">
        <f>IFERROR(AVERAGE(Data!BB772), "  ")</f>
        <v>401.08800000000002</v>
      </c>
      <c r="AX764" s="66">
        <f>IFERROR(AVERAGE(Data!BC772), "  ")</f>
        <v>9.3000000000000007</v>
      </c>
      <c r="AY764" s="66">
        <f>IFERROR(AVERAGE(Data!BD772), "  ")</f>
        <v>934.96100000000001</v>
      </c>
      <c r="AZ764" s="66">
        <f>IFERROR(AVERAGE(Data!BE772), "  ")</f>
        <v>15610.787</v>
      </c>
      <c r="BA764" s="66">
        <f>IFERROR(AVERAGE(Data!BF772), "  ")</f>
        <v>1589.7399999999996</v>
      </c>
      <c r="BB764" s="66">
        <f>IFERROR(AVERAGE(Data!BG772), "  ")</f>
        <v>8129.8379999999997</v>
      </c>
      <c r="BC764" s="66">
        <f>IFERROR(AVERAGE(Data!BH772), "  ")</f>
        <v>201.02</v>
      </c>
      <c r="BD764" s="66">
        <f>IFERROR(AVERAGE(Data!BI772), "  ")</f>
        <v>25531.385000000002</v>
      </c>
    </row>
    <row r="765" spans="1:56" x14ac:dyDescent="0.25">
      <c r="A765" s="59">
        <f t="shared" si="11"/>
        <v>42966</v>
      </c>
      <c r="B765" s="66">
        <f>IFERROR(AVERAGE(Data!B773),"  ")</f>
        <v>477300</v>
      </c>
      <c r="C765" s="66">
        <f>IFERROR(AVERAGE(Data!C773),"  ")</f>
        <v>14100</v>
      </c>
      <c r="D765" s="66">
        <f>IFERROR(AVERAGE(Data!D773),"  ")</f>
        <v>0</v>
      </c>
      <c r="E765" s="66">
        <f>IFERROR(AVERAGE(Data!E773),"  ")</f>
        <v>491400</v>
      </c>
      <c r="F765" s="66">
        <f>IFERROR(AVERAGE(Data!F773),"  ")</f>
        <v>436710.5</v>
      </c>
      <c r="G765" s="66">
        <f>IFERROR(AVERAGE(Data!G773),"  ")</f>
        <v>572589.58333333337</v>
      </c>
      <c r="H765" s="67">
        <f>IFERROR(AVERAGE(Data!H773),"  ")</f>
        <v>-27.984172345570457</v>
      </c>
      <c r="I765" s="67">
        <f>IFERROR(AVERAGE(Data!I773),"  ")</f>
        <v>-37.216374386708075</v>
      </c>
      <c r="J765" s="67">
        <f>IFERROR(AVERAGE(Data!J773),"  ")</f>
        <v>-23.730624392835185</v>
      </c>
      <c r="K765" s="66">
        <f>IFERROR(AVERAGE(Data!L773),"  ")</f>
        <v>12600</v>
      </c>
      <c r="L765" s="66">
        <f>IFERROR(AVERAGE(Data!M773),"  ")</f>
        <v>31978</v>
      </c>
      <c r="M765" s="66">
        <f>IFERROR(AVERAGE(Data!N773),"  ")</f>
        <v>12600</v>
      </c>
      <c r="N765" s="66">
        <f>IFERROR(AVERAGE(Data!O773),"  ")</f>
        <v>57178</v>
      </c>
      <c r="O765" s="66">
        <f>IFERROR(AVERAGE(Data!P773),"  ")</f>
        <v>65204.25</v>
      </c>
      <c r="P765" s="66">
        <f>IFERROR(AVERAGE(Data!Q773),"  ")</f>
        <v>79100.75</v>
      </c>
      <c r="Q765" s="67">
        <f>IFERROR(AVERAGE(Data!R773),"  ")</f>
        <v>-4.4708791392388143</v>
      </c>
      <c r="R765" s="67">
        <f>IFERROR(AVERAGE(Data!S773),"  ")</f>
        <v>-1.9934466147105478</v>
      </c>
      <c r="S765" s="67">
        <f>IFERROR(AVERAGE(Data!T773),"  ")</f>
        <v>-17.568101440251827</v>
      </c>
      <c r="T765" s="66">
        <f>IFERROR(AVERAGE(Data!V773), " ")</f>
        <v>428700</v>
      </c>
      <c r="U765" s="66">
        <f>IFERROR(AVERAGE(Data!W773), " ")</f>
        <v>26650</v>
      </c>
      <c r="V765" s="66">
        <f>IFERROR(AVERAGE(Data!X773), " ")</f>
        <v>1400</v>
      </c>
      <c r="W765" s="66">
        <f>IFERROR(AVERAGE(Data!Y773), " ")</f>
        <v>456750</v>
      </c>
      <c r="X765" s="66">
        <f>IFERROR(AVERAGE(Data!Z773), " ")</f>
        <v>393397</v>
      </c>
      <c r="Y765" s="66">
        <f>IFERROR(AVERAGE(Data!AA773), " ")</f>
        <v>207772.83333333334</v>
      </c>
      <c r="Z765" s="67">
        <f>IFERROR(AVERAGE(Data!AB773), " ")</f>
        <v>13.070924619383595</v>
      </c>
      <c r="AA765" s="67">
        <f>IFERROR(AVERAGE(Data!AC773), " ")</f>
        <v>-3.2516926164296356</v>
      </c>
      <c r="AB765" s="67">
        <f>IFERROR(AVERAGE(Data!AD773), " ")</f>
        <v>89.339960229000098</v>
      </c>
      <c r="AC765" s="66">
        <f>IFERROR(AVERAGE(Data!AF773), "  ")</f>
        <v>1600</v>
      </c>
      <c r="AD765" s="66">
        <f>IFERROR(AVERAGE(Data!AG773), "  ")</f>
        <v>0</v>
      </c>
      <c r="AE765" s="66">
        <f>IFERROR(AVERAGE(Data!AH773), "  ")</f>
        <v>0</v>
      </c>
      <c r="AF765" s="66">
        <f>IFERROR(AVERAGE(Data!AI773), "  ")</f>
        <v>1600</v>
      </c>
      <c r="AG765" s="66">
        <f>IFERROR(AVERAGE(Data!AJ773), "  ")</f>
        <v>6725</v>
      </c>
      <c r="AH765" s="66">
        <f>IFERROR(AVERAGE(Data!AK773), "  ")</f>
        <v>3829.1666666666665</v>
      </c>
      <c r="AI765" s="67">
        <f>IFERROR(AVERAGE(Data!AL773), "  ")</f>
        <v>-13.513513513513509</v>
      </c>
      <c r="AJ765" s="67">
        <f>IFERROR(AVERAGE(Data!AM773), "  ")</f>
        <v>139.11111111111109</v>
      </c>
      <c r="AK765" s="67">
        <f>IFERROR(AVERAGE(Data!AN773), "  ")</f>
        <v>75.625680087051151</v>
      </c>
      <c r="AL765" s="66">
        <f>IFERROR(AVERAGE(Data!AP773),"  ")</f>
        <v>920200</v>
      </c>
      <c r="AM765" s="66">
        <f>IFERROR(AVERAGE(Data!AQ773),"  ")</f>
        <v>72728</v>
      </c>
      <c r="AN765" s="66">
        <f>IFERROR(AVERAGE(Data!AR773),"  ")</f>
        <v>14000</v>
      </c>
      <c r="AO765" s="66">
        <f>IFERROR(AVERAGE(Data!AS773),"  ")</f>
        <v>1006928</v>
      </c>
      <c r="AP765" s="66">
        <f>IFERROR(AVERAGE(Data!AT773),"  ")</f>
        <v>902036.75</v>
      </c>
      <c r="AQ765" s="66">
        <f>IFERROR(AVERAGE(Data!AU773),"  ")</f>
        <v>863292.33333333337</v>
      </c>
      <c r="AR765" s="67">
        <f>IFERROR(AVERAGE(Data!AV773),"  ")</f>
        <v>-12.28880735607193</v>
      </c>
      <c r="AS765" s="67">
        <f>IFERROR(AVERAGE(Data!AW773),"  ")</f>
        <v>-23.004334670815329</v>
      </c>
      <c r="AT765" s="67">
        <f>IFERROR(AVERAGE(Data!AX773),"  ")</f>
        <v>4.4879834061617441</v>
      </c>
      <c r="AU765" s="66">
        <f>IFERROR(AVERAGE(Data!AZ773), "  ")</f>
        <v>491.4</v>
      </c>
      <c r="AV765" s="66">
        <f>IFERROR(AVERAGE(Data!BA773), "  ")</f>
        <v>57.177999999999997</v>
      </c>
      <c r="AW765" s="66">
        <f>IFERROR(AVERAGE(Data!BB773), "  ")</f>
        <v>456.75</v>
      </c>
      <c r="AX765" s="66">
        <f>IFERROR(AVERAGE(Data!BC773), "  ")</f>
        <v>1.6</v>
      </c>
      <c r="AY765" s="66">
        <f>IFERROR(AVERAGE(Data!BD773), "  ")</f>
        <v>1006.928</v>
      </c>
      <c r="AZ765" s="66">
        <f>IFERROR(AVERAGE(Data!BE773), "  ")</f>
        <v>16102.187</v>
      </c>
      <c r="BA765" s="66">
        <f>IFERROR(AVERAGE(Data!BF773), "  ")</f>
        <v>1646.9179999999997</v>
      </c>
      <c r="BB765" s="66">
        <f>IFERROR(AVERAGE(Data!BG773), "  ")</f>
        <v>8586.5879999999997</v>
      </c>
      <c r="BC765" s="66">
        <f>IFERROR(AVERAGE(Data!BH773), "  ")</f>
        <v>202.62</v>
      </c>
      <c r="BD765" s="66">
        <f>IFERROR(AVERAGE(Data!BI773), "  ")</f>
        <v>26538.313000000002</v>
      </c>
    </row>
    <row r="766" spans="1:56" x14ac:dyDescent="0.25">
      <c r="A766" s="59">
        <f t="shared" si="11"/>
        <v>42973</v>
      </c>
      <c r="B766" s="66">
        <f>IFERROR(AVERAGE(Data!B774),"  ")</f>
        <v>397560</v>
      </c>
      <c r="C766" s="66">
        <f>IFERROR(AVERAGE(Data!C774),"  ")</f>
        <v>21350</v>
      </c>
      <c r="D766" s="66">
        <f>IFERROR(AVERAGE(Data!D774),"  ")</f>
        <v>0</v>
      </c>
      <c r="E766" s="66">
        <f>IFERROR(AVERAGE(Data!E774),"  ")</f>
        <v>418910</v>
      </c>
      <c r="F766" s="66">
        <f>IFERROR(AVERAGE(Data!F774),"  ")</f>
        <v>431931</v>
      </c>
      <c r="G766" s="66">
        <f>IFERROR(AVERAGE(Data!G774),"  ")</f>
        <v>516855.83333333331</v>
      </c>
      <c r="H766" s="67">
        <f>IFERROR(AVERAGE(Data!H774),"  ")</f>
        <v>-9.6386061942130397</v>
      </c>
      <c r="I766" s="67">
        <f>IFERROR(AVERAGE(Data!I774),"  ")</f>
        <v>-31.429047691810062</v>
      </c>
      <c r="J766" s="67">
        <f>IFERROR(AVERAGE(Data!J774),"  ")</f>
        <v>-16.431048632194333</v>
      </c>
      <c r="K766" s="66">
        <f>IFERROR(AVERAGE(Data!L774),"  ")</f>
        <v>12800</v>
      </c>
      <c r="L766" s="66">
        <f>IFERROR(AVERAGE(Data!M774),"  ")</f>
        <v>7200</v>
      </c>
      <c r="M766" s="66">
        <f>IFERROR(AVERAGE(Data!N774),"  ")</f>
        <v>54600</v>
      </c>
      <c r="N766" s="66">
        <f>IFERROR(AVERAGE(Data!O774),"  ")</f>
        <v>74600</v>
      </c>
      <c r="O766" s="66">
        <f>IFERROR(AVERAGE(Data!P774),"  ")</f>
        <v>71604.25</v>
      </c>
      <c r="P766" s="66">
        <f>IFERROR(AVERAGE(Data!Q774),"  ")</f>
        <v>82740.583333333328</v>
      </c>
      <c r="Q766" s="67">
        <f>IFERROR(AVERAGE(Data!R774),"  ")</f>
        <v>13.672726164535941</v>
      </c>
      <c r="R766" s="67">
        <f>IFERROR(AVERAGE(Data!S774),"  ")</f>
        <v>9.8304707781625247</v>
      </c>
      <c r="S766" s="67">
        <f>IFERROR(AVERAGE(Data!T774),"  ")</f>
        <v>-13.459336258808907</v>
      </c>
      <c r="T766" s="66">
        <f>IFERROR(AVERAGE(Data!V774), " ")</f>
        <v>346314</v>
      </c>
      <c r="U766" s="66">
        <f>IFERROR(AVERAGE(Data!W774), " ")</f>
        <v>44250</v>
      </c>
      <c r="V766" s="66">
        <f>IFERROR(AVERAGE(Data!X774), " ")</f>
        <v>7600</v>
      </c>
      <c r="W766" s="66">
        <f>IFERROR(AVERAGE(Data!Y774), " ")</f>
        <v>398164</v>
      </c>
      <c r="X766" s="66">
        <f>IFERROR(AVERAGE(Data!Z774), " ")</f>
        <v>412213</v>
      </c>
      <c r="Y766" s="66">
        <f>IFERROR(AVERAGE(Data!AA774), " ")</f>
        <v>192445.5</v>
      </c>
      <c r="Z766" s="67">
        <f>IFERROR(AVERAGE(Data!AB774), " ")</f>
        <v>2.8050606764781882</v>
      </c>
      <c r="AA766" s="67">
        <f>IFERROR(AVERAGE(Data!AC774), " ")</f>
        <v>-0.90426216030069506</v>
      </c>
      <c r="AB766" s="67">
        <f>IFERROR(AVERAGE(Data!AD774), " ")</f>
        <v>114.19726623901312</v>
      </c>
      <c r="AC766" s="66">
        <f>IFERROR(AVERAGE(Data!AF774), "  ")</f>
        <v>9600</v>
      </c>
      <c r="AD766" s="66">
        <f>IFERROR(AVERAGE(Data!AG774), "  ")</f>
        <v>3500</v>
      </c>
      <c r="AE766" s="66">
        <f>IFERROR(AVERAGE(Data!AH774), "  ")</f>
        <v>0</v>
      </c>
      <c r="AF766" s="66">
        <f>IFERROR(AVERAGE(Data!AI774), "  ")</f>
        <v>13100</v>
      </c>
      <c r="AG766" s="66">
        <f>IFERROR(AVERAGE(Data!AJ774), "  ")</f>
        <v>8000</v>
      </c>
      <c r="AH766" s="66">
        <f>IFERROR(AVERAGE(Data!AK774), "  ")</f>
        <v>4337.5</v>
      </c>
      <c r="AI766" s="67">
        <f>IFERROR(AVERAGE(Data!AL774), "  ")</f>
        <v>263.88888888888886</v>
      </c>
      <c r="AJ766" s="67">
        <f>IFERROR(AVERAGE(Data!AM774), "  ")</f>
        <v>139.70037453183522</v>
      </c>
      <c r="AK766" s="67">
        <f>IFERROR(AVERAGE(Data!AN774), "  ")</f>
        <v>84.438040345821321</v>
      </c>
      <c r="AL766" s="66">
        <f>IFERROR(AVERAGE(Data!AP774),"  ")</f>
        <v>766274</v>
      </c>
      <c r="AM766" s="66">
        <f>IFERROR(AVERAGE(Data!AQ774),"  ")</f>
        <v>76300</v>
      </c>
      <c r="AN766" s="66">
        <f>IFERROR(AVERAGE(Data!AR774),"  ")</f>
        <v>62200</v>
      </c>
      <c r="AO766" s="66">
        <f>IFERROR(AVERAGE(Data!AS774),"  ")</f>
        <v>904774</v>
      </c>
      <c r="AP766" s="66">
        <f>IFERROR(AVERAGE(Data!AT774),"  ")</f>
        <v>923748.25</v>
      </c>
      <c r="AQ766" s="66">
        <f>IFERROR(AVERAGE(Data!AU774),"  ")</f>
        <v>796379.41666666663</v>
      </c>
      <c r="AR766" s="67">
        <f>IFERROR(AVERAGE(Data!AV774),"  ")</f>
        <v>-1.6679328044898467</v>
      </c>
      <c r="AS766" s="67">
        <f>IFERROR(AVERAGE(Data!AW774),"  ")</f>
        <v>-17.108835968058468</v>
      </c>
      <c r="AT766" s="67">
        <f>IFERROR(AVERAGE(Data!AX774),"  ")</f>
        <v>15.993486354337172</v>
      </c>
      <c r="AU766" s="66">
        <f>IFERROR(AVERAGE(Data!AZ774), "  ")</f>
        <v>418.91</v>
      </c>
      <c r="AV766" s="66">
        <f>IFERROR(AVERAGE(Data!BA774), "  ")</f>
        <v>74.599999999999994</v>
      </c>
      <c r="AW766" s="66">
        <f>IFERROR(AVERAGE(Data!BB774), "  ")</f>
        <v>398.16399999999999</v>
      </c>
      <c r="AX766" s="66">
        <f>IFERROR(AVERAGE(Data!BC774), "  ")</f>
        <v>13.1</v>
      </c>
      <c r="AY766" s="66">
        <f>IFERROR(AVERAGE(Data!BD774), "  ")</f>
        <v>904.774</v>
      </c>
      <c r="AZ766" s="66">
        <f>IFERROR(AVERAGE(Data!BE774), "  ")</f>
        <v>16521.097000000002</v>
      </c>
      <c r="BA766" s="66">
        <f>IFERROR(AVERAGE(Data!BF774), "  ")</f>
        <v>1721.5179999999996</v>
      </c>
      <c r="BB766" s="66">
        <f>IFERROR(AVERAGE(Data!BG774), "  ")</f>
        <v>8984.7520000000004</v>
      </c>
      <c r="BC766" s="66">
        <f>IFERROR(AVERAGE(Data!BH774), "  ")</f>
        <v>215.72</v>
      </c>
      <c r="BD766" s="66">
        <f>IFERROR(AVERAGE(Data!BI774), "  ")</f>
        <v>27443.087000000003</v>
      </c>
    </row>
    <row r="767" spans="1:56" x14ac:dyDescent="0.25">
      <c r="A767" s="59">
        <f t="shared" si="11"/>
        <v>42980</v>
      </c>
      <c r="B767" s="66">
        <f>IFERROR(AVERAGE(Data!B775),"  ")</f>
        <v>250064</v>
      </c>
      <c r="C767" s="66">
        <f>IFERROR(AVERAGE(Data!C775),"  ")</f>
        <v>5700</v>
      </c>
      <c r="D767" s="66">
        <f>IFERROR(AVERAGE(Data!D775),"  ")</f>
        <v>0</v>
      </c>
      <c r="E767" s="66">
        <f>IFERROR(AVERAGE(Data!E775),"  ")</f>
        <v>255764</v>
      </c>
      <c r="F767" s="66">
        <f>IFERROR(AVERAGE(Data!F775),"  ")</f>
        <v>400022</v>
      </c>
      <c r="G767" s="66">
        <f>IFERROR(AVERAGE(Data!G775),"  ")</f>
        <v>437866.41666666669</v>
      </c>
      <c r="H767" s="67">
        <f>IFERROR(AVERAGE(Data!H775),"  ")</f>
        <v>-44.657795088174836</v>
      </c>
      <c r="I767" s="67">
        <f>IFERROR(AVERAGE(Data!I775),"  ")</f>
        <v>-31.441626183745186</v>
      </c>
      <c r="J767" s="67">
        <f>IFERROR(AVERAGE(Data!J775),"  ")</f>
        <v>-8.6429137349157354</v>
      </c>
      <c r="K767" s="66">
        <f>IFERROR(AVERAGE(Data!L775),"  ")</f>
        <v>4800</v>
      </c>
      <c r="L767" s="66">
        <f>IFERROR(AVERAGE(Data!M775),"  ")</f>
        <v>17381</v>
      </c>
      <c r="M767" s="66">
        <f>IFERROR(AVERAGE(Data!N775),"  ")</f>
        <v>21000</v>
      </c>
      <c r="N767" s="66">
        <f>IFERROR(AVERAGE(Data!O775),"  ")</f>
        <v>43181</v>
      </c>
      <c r="O767" s="66">
        <f>IFERROR(AVERAGE(Data!P775),"  ")</f>
        <v>66379.5</v>
      </c>
      <c r="P767" s="66">
        <f>IFERROR(AVERAGE(Data!Q775),"  ")</f>
        <v>68340.916666666672</v>
      </c>
      <c r="Q767" s="67">
        <f>IFERROR(AVERAGE(Data!R775),"  ")</f>
        <v>564.32307692307688</v>
      </c>
      <c r="R767" s="67">
        <f>IFERROR(AVERAGE(Data!S775),"  ")</f>
        <v>30.519930590716271</v>
      </c>
      <c r="S767" s="67">
        <f>IFERROR(AVERAGE(Data!T775),"  ")</f>
        <v>-2.8700473484040256</v>
      </c>
      <c r="T767" s="66">
        <f>IFERROR(AVERAGE(Data!V775), " ")</f>
        <v>262400</v>
      </c>
      <c r="U767" s="66">
        <f>IFERROR(AVERAGE(Data!W775), " ")</f>
        <v>31400</v>
      </c>
      <c r="V767" s="66">
        <f>IFERROR(AVERAGE(Data!X775), " ")</f>
        <v>5600</v>
      </c>
      <c r="W767" s="66">
        <f>IFERROR(AVERAGE(Data!Y775), " ")</f>
        <v>299400</v>
      </c>
      <c r="X767" s="66">
        <f>IFERROR(AVERAGE(Data!Z775), " ")</f>
        <v>388850.5</v>
      </c>
      <c r="Y767" s="66">
        <f>IFERROR(AVERAGE(Data!AA775), " ")</f>
        <v>174378.83333333334</v>
      </c>
      <c r="Z767" s="67">
        <f>IFERROR(AVERAGE(Data!AB775), " ")</f>
        <v>-11.235761848573066</v>
      </c>
      <c r="AA767" s="67">
        <f>IFERROR(AVERAGE(Data!AC775), " ")</f>
        <v>-2.5100159955072199</v>
      </c>
      <c r="AB767" s="67">
        <f>IFERROR(AVERAGE(Data!AD775), " ")</f>
        <v>122.99180041920224</v>
      </c>
      <c r="AC767" s="66">
        <f>IFERROR(AVERAGE(Data!AF775), "  ")</f>
        <v>0</v>
      </c>
      <c r="AD767" s="66">
        <f>IFERROR(AVERAGE(Data!AG775), "  ")</f>
        <v>0</v>
      </c>
      <c r="AE767" s="66">
        <f>IFERROR(AVERAGE(Data!AH775), "  ")</f>
        <v>0</v>
      </c>
      <c r="AF767" s="66">
        <f>IFERROR(AVERAGE(Data!AI775), "  ")</f>
        <v>0</v>
      </c>
      <c r="AG767" s="66">
        <f>IFERROR(AVERAGE(Data!AJ775), "  ")</f>
        <v>6000</v>
      </c>
      <c r="AH767" s="66">
        <f>IFERROR(AVERAGE(Data!AK775), "  ")</f>
        <v>8575</v>
      </c>
      <c r="AI767" s="67">
        <f>IFERROR(AVERAGE(Data!AL775), "  ")</f>
        <v>-100</v>
      </c>
      <c r="AJ767" s="67">
        <f>IFERROR(AVERAGE(Data!AM775), "  ")</f>
        <v>-53.623188405797094</v>
      </c>
      <c r="AK767" s="67">
        <f>IFERROR(AVERAGE(Data!AN775), "  ")</f>
        <v>-30.029154518950442</v>
      </c>
      <c r="AL767" s="66">
        <f>IFERROR(AVERAGE(Data!AP775),"  ")</f>
        <v>517264</v>
      </c>
      <c r="AM767" s="66">
        <f>IFERROR(AVERAGE(Data!AQ775),"  ")</f>
        <v>54481</v>
      </c>
      <c r="AN767" s="66">
        <f>IFERROR(AVERAGE(Data!AR775),"  ")</f>
        <v>26600</v>
      </c>
      <c r="AO767" s="66">
        <f>IFERROR(AVERAGE(Data!AS775),"  ")</f>
        <v>598345</v>
      </c>
      <c r="AP767" s="66">
        <f>IFERROR(AVERAGE(Data!AT775),"  ")</f>
        <v>861252</v>
      </c>
      <c r="AQ767" s="66">
        <f>IFERROR(AVERAGE(Data!AU775),"  ")</f>
        <v>689161.16666666674</v>
      </c>
      <c r="AR767" s="67">
        <f>IFERROR(AVERAGE(Data!AV775),"  ")</f>
        <v>-29.668362429297513</v>
      </c>
      <c r="AS767" s="67">
        <f>IFERROR(AVERAGE(Data!AW775),"  ")</f>
        <v>-17.67285970842638</v>
      </c>
      <c r="AT767" s="67">
        <f>IFERROR(AVERAGE(Data!AX775),"  ")</f>
        <v>24.971057810134866</v>
      </c>
      <c r="AU767" s="66">
        <f>IFERROR(AVERAGE(Data!AZ775), "  ")</f>
        <v>255.76400000000001</v>
      </c>
      <c r="AV767" s="66">
        <f>IFERROR(AVERAGE(Data!BA775), "  ")</f>
        <v>43.180999999999997</v>
      </c>
      <c r="AW767" s="66">
        <f>IFERROR(AVERAGE(Data!BB775), "  ")</f>
        <v>299.39999999999998</v>
      </c>
      <c r="AX767" s="66">
        <f>IFERROR(AVERAGE(Data!BC775), "  ")</f>
        <v>0</v>
      </c>
      <c r="AY767" s="66">
        <f>IFERROR(AVERAGE(Data!BD775), "  ")</f>
        <v>598.34500000000003</v>
      </c>
      <c r="AZ767" s="66">
        <f>IFERROR(AVERAGE(Data!BE775), "  ")</f>
        <v>16776.861000000001</v>
      </c>
      <c r="BA767" s="66">
        <f>IFERROR(AVERAGE(Data!BF775), "  ")</f>
        <v>1764.6989999999996</v>
      </c>
      <c r="BB767" s="66">
        <f>IFERROR(AVERAGE(Data!BG775), "  ")</f>
        <v>9284.152</v>
      </c>
      <c r="BC767" s="66">
        <f>IFERROR(AVERAGE(Data!BH775), "  ")</f>
        <v>215.72</v>
      </c>
      <c r="BD767" s="66">
        <f>IFERROR(AVERAGE(Data!BI775), "  ")</f>
        <v>28041.432000000004</v>
      </c>
    </row>
    <row r="768" spans="1:56" x14ac:dyDescent="0.25">
      <c r="A768" s="59">
        <f t="shared" si="11"/>
        <v>42987</v>
      </c>
      <c r="B768" s="66">
        <f>IFERROR(AVERAGE(Data!B776),"  ")</f>
        <v>423700</v>
      </c>
      <c r="C768" s="66">
        <f>IFERROR(AVERAGE(Data!C776),"  ")</f>
        <v>13900</v>
      </c>
      <c r="D768" s="66">
        <f>IFERROR(AVERAGE(Data!D776),"  ")</f>
        <v>0</v>
      </c>
      <c r="E768" s="66">
        <f>IFERROR(AVERAGE(Data!E776),"  ")</f>
        <v>437600</v>
      </c>
      <c r="F768" s="66">
        <f>IFERROR(AVERAGE(Data!F776),"  ")</f>
        <v>400918.5</v>
      </c>
      <c r="G768" s="66">
        <f>IFERROR(AVERAGE(Data!G776),"  ")</f>
        <v>377136.58333333331</v>
      </c>
      <c r="H768" s="67">
        <f>IFERROR(AVERAGE(Data!H776),"  ")</f>
        <v>76.30658651754203</v>
      </c>
      <c r="I768" s="67">
        <f>IFERROR(AVERAGE(Data!I776),"  ")</f>
        <v>-13.609021827314361</v>
      </c>
      <c r="J768" s="67">
        <f>IFERROR(AVERAGE(Data!J776),"  ")</f>
        <v>6.3059161369256378</v>
      </c>
      <c r="K768" s="66">
        <f>IFERROR(AVERAGE(Data!L776),"  ")</f>
        <v>17300</v>
      </c>
      <c r="L768" s="66">
        <f>IFERROR(AVERAGE(Data!M776),"  ")</f>
        <v>1750</v>
      </c>
      <c r="M768" s="66">
        <f>IFERROR(AVERAGE(Data!N776),"  ")</f>
        <v>29700</v>
      </c>
      <c r="N768" s="66">
        <f>IFERROR(AVERAGE(Data!O776),"  ")</f>
        <v>48750</v>
      </c>
      <c r="O768" s="66">
        <f>IFERROR(AVERAGE(Data!P776),"  ")</f>
        <v>55927.25</v>
      </c>
      <c r="P768" s="66">
        <f>IFERROR(AVERAGE(Data!Q776),"  ")</f>
        <v>57318.5</v>
      </c>
      <c r="Q768" s="67">
        <f>IFERROR(AVERAGE(Data!R776),"  ")</f>
        <v>72.072994246585026</v>
      </c>
      <c r="R768" s="67">
        <f>IFERROR(AVERAGE(Data!S776),"  ")</f>
        <v>39.546010279954082</v>
      </c>
      <c r="S768" s="67">
        <f>IFERROR(AVERAGE(Data!T776),"  ")</f>
        <v>-2.4272268115878792</v>
      </c>
      <c r="T768" s="66">
        <f>IFERROR(AVERAGE(Data!V776), " ")</f>
        <v>430100</v>
      </c>
      <c r="U768" s="66">
        <f>IFERROR(AVERAGE(Data!W776), " ")</f>
        <v>33400</v>
      </c>
      <c r="V768" s="66">
        <f>IFERROR(AVERAGE(Data!X776), " ")</f>
        <v>13000</v>
      </c>
      <c r="W768" s="66">
        <f>IFERROR(AVERAGE(Data!Y776), " ")</f>
        <v>476500</v>
      </c>
      <c r="X768" s="66">
        <f>IFERROR(AVERAGE(Data!Z776), " ")</f>
        <v>407703.5</v>
      </c>
      <c r="Y768" s="66">
        <f>IFERROR(AVERAGE(Data!AA776), " ")</f>
        <v>146262.16666666666</v>
      </c>
      <c r="Z768" s="67">
        <f>IFERROR(AVERAGE(Data!AB776), " ")</f>
        <v>104.06852248394003</v>
      </c>
      <c r="AA768" s="67">
        <f>IFERROR(AVERAGE(Data!AC776), " ")</f>
        <v>19.732491072267642</v>
      </c>
      <c r="AB768" s="67">
        <f>IFERROR(AVERAGE(Data!AD776), " ")</f>
        <v>178.74843460316123</v>
      </c>
      <c r="AC768" s="66">
        <f>IFERROR(AVERAGE(Data!AF776), "  ")</f>
        <v>1600</v>
      </c>
      <c r="AD768" s="66">
        <f>IFERROR(AVERAGE(Data!AG776), "  ")</f>
        <v>3700</v>
      </c>
      <c r="AE768" s="66">
        <f>IFERROR(AVERAGE(Data!AH776), "  ")</f>
        <v>0</v>
      </c>
      <c r="AF768" s="66">
        <f>IFERROR(AVERAGE(Data!AI776), "  ")</f>
        <v>5300</v>
      </c>
      <c r="AG768" s="66">
        <f>IFERROR(AVERAGE(Data!AJ776), "  ")</f>
        <v>5000</v>
      </c>
      <c r="AH768" s="66">
        <f>IFERROR(AVERAGE(Data!AK776), "  ")</f>
        <v>10925</v>
      </c>
      <c r="AI768" s="67">
        <f>IFERROR(AVERAGE(Data!AL776), "  ")</f>
        <v>-72.395833333333329</v>
      </c>
      <c r="AJ768" s="67">
        <f>IFERROR(AVERAGE(Data!AM776), "  ")</f>
        <v>-71.202303815694748</v>
      </c>
      <c r="AK768" s="67">
        <f>IFERROR(AVERAGE(Data!AN776), "  ")</f>
        <v>-54.233409610983976</v>
      </c>
      <c r="AL768" s="66">
        <f>IFERROR(AVERAGE(Data!AP776),"  ")</f>
        <v>872700</v>
      </c>
      <c r="AM768" s="66">
        <f>IFERROR(AVERAGE(Data!AQ776),"  ")</f>
        <v>52750</v>
      </c>
      <c r="AN768" s="66">
        <f>IFERROR(AVERAGE(Data!AR776),"  ")</f>
        <v>42700</v>
      </c>
      <c r="AO768" s="66">
        <f>IFERROR(AVERAGE(Data!AS776),"  ")</f>
        <v>968150</v>
      </c>
      <c r="AP768" s="66">
        <f>IFERROR(AVERAGE(Data!AT776),"  ")</f>
        <v>869549.25</v>
      </c>
      <c r="AQ768" s="66">
        <f>IFERROR(AVERAGE(Data!AU776),"  ")</f>
        <v>591642.25</v>
      </c>
      <c r="AR768" s="67">
        <f>IFERROR(AVERAGE(Data!AV776),"  ")</f>
        <v>82.933857360151904</v>
      </c>
      <c r="AS768" s="67">
        <f>IFERROR(AVERAGE(Data!AW776),"  ")</f>
        <v>0.87262347931096329</v>
      </c>
      <c r="AT768" s="67">
        <f>IFERROR(AVERAGE(Data!AX776),"  ")</f>
        <v>46.972135610666754</v>
      </c>
      <c r="AU768" s="66">
        <f>IFERROR(AVERAGE(Data!AZ776), "  ")</f>
        <v>437.6</v>
      </c>
      <c r="AV768" s="66">
        <f>IFERROR(AVERAGE(Data!BA776), "  ")</f>
        <v>48.75</v>
      </c>
      <c r="AW768" s="66">
        <f>IFERROR(AVERAGE(Data!BB776), "  ")</f>
        <v>476.5</v>
      </c>
      <c r="AX768" s="66">
        <f>IFERROR(AVERAGE(Data!BC776), "  ")</f>
        <v>5.3</v>
      </c>
      <c r="AY768" s="66">
        <f>IFERROR(AVERAGE(Data!BD776), "  ")</f>
        <v>968.15</v>
      </c>
      <c r="AZ768" s="66">
        <f>IFERROR(AVERAGE(Data!BE776), "  ")</f>
        <v>17214.460999999999</v>
      </c>
      <c r="BA768" s="66">
        <f>IFERROR(AVERAGE(Data!BF776), "  ")</f>
        <v>1813.4489999999996</v>
      </c>
      <c r="BB768" s="66">
        <f>IFERROR(AVERAGE(Data!BG776), "  ")</f>
        <v>9760.652</v>
      </c>
      <c r="BC768" s="66">
        <f>IFERROR(AVERAGE(Data!BH776), "  ")</f>
        <v>221.02</v>
      </c>
      <c r="BD768" s="66">
        <f>IFERROR(AVERAGE(Data!BI776), "  ")</f>
        <v>29009.582000000006</v>
      </c>
    </row>
    <row r="769" spans="1:56" x14ac:dyDescent="0.25">
      <c r="A769" s="59">
        <f t="shared" si="11"/>
        <v>42994</v>
      </c>
      <c r="B769" s="66">
        <f>IFERROR(AVERAGE(Data!B777),"  ")</f>
        <v>251600</v>
      </c>
      <c r="C769" s="66">
        <f>IFERROR(AVERAGE(Data!C777),"  ")</f>
        <v>7000</v>
      </c>
      <c r="D769" s="66">
        <f>IFERROR(AVERAGE(Data!D777),"  ")</f>
        <v>0</v>
      </c>
      <c r="E769" s="66">
        <f>IFERROR(AVERAGE(Data!E777),"  ")</f>
        <v>258600</v>
      </c>
      <c r="F769" s="66">
        <f>IFERROR(AVERAGE(Data!F777),"  ")</f>
        <v>342718.5</v>
      </c>
      <c r="G769" s="66">
        <f>IFERROR(AVERAGE(Data!G777),"  ")</f>
        <v>294609.5</v>
      </c>
      <c r="H769" s="67">
        <f>IFERROR(AVERAGE(Data!H777),"  ")</f>
        <v>-0.98100029866519112</v>
      </c>
      <c r="I769" s="67">
        <f>IFERROR(AVERAGE(Data!I777),"  ")</f>
        <v>-4.476033196061624</v>
      </c>
      <c r="J769" s="67">
        <f>IFERROR(AVERAGE(Data!J777),"  ")</f>
        <v>16.329751756138201</v>
      </c>
      <c r="K769" s="66">
        <f>IFERROR(AVERAGE(Data!L777),"  ")</f>
        <v>7800</v>
      </c>
      <c r="L769" s="66">
        <f>IFERROR(AVERAGE(Data!M777),"  ")</f>
        <v>5250</v>
      </c>
      <c r="M769" s="66">
        <f>IFERROR(AVERAGE(Data!N777),"  ")</f>
        <v>0</v>
      </c>
      <c r="N769" s="66">
        <f>IFERROR(AVERAGE(Data!O777),"  ")</f>
        <v>13050</v>
      </c>
      <c r="O769" s="66">
        <f>IFERROR(AVERAGE(Data!P777),"  ")</f>
        <v>44895.25</v>
      </c>
      <c r="P769" s="66">
        <f>IFERROR(AVERAGE(Data!Q777),"  ")</f>
        <v>51959.833333333336</v>
      </c>
      <c r="Q769" s="67">
        <f>IFERROR(AVERAGE(Data!R777),"  ")</f>
        <v>-81.786461967899513</v>
      </c>
      <c r="R769" s="67">
        <f>IFERROR(AVERAGE(Data!S777),"  ")</f>
        <v>4.3420410439956258</v>
      </c>
      <c r="S769" s="67">
        <f>IFERROR(AVERAGE(Data!T777),"  ")</f>
        <v>-13.59623940287209</v>
      </c>
      <c r="T769" s="66">
        <f>IFERROR(AVERAGE(Data!V777), " ")</f>
        <v>242982</v>
      </c>
      <c r="U769" s="66">
        <f>IFERROR(AVERAGE(Data!W777), " ")</f>
        <v>20500</v>
      </c>
      <c r="V769" s="66">
        <f>IFERROR(AVERAGE(Data!X777), " ")</f>
        <v>19600</v>
      </c>
      <c r="W769" s="66">
        <f>IFERROR(AVERAGE(Data!Y777), " ")</f>
        <v>283082</v>
      </c>
      <c r="X769" s="66">
        <f>IFERROR(AVERAGE(Data!Z777), " ")</f>
        <v>364286.5</v>
      </c>
      <c r="Y769" s="66">
        <f>IFERROR(AVERAGE(Data!AA777), " ")</f>
        <v>129749.16666666667</v>
      </c>
      <c r="Z769" s="67">
        <f>IFERROR(AVERAGE(Data!AB777), " ")</f>
        <v>52.857004006609287</v>
      </c>
      <c r="AA769" s="67">
        <f>IFERROR(AVERAGE(Data!AC777), " ")</f>
        <v>27.451779597863023</v>
      </c>
      <c r="AB769" s="67">
        <f>IFERROR(AVERAGE(Data!AD777), " ")</f>
        <v>180.76211151002894</v>
      </c>
      <c r="AC769" s="66">
        <f>IFERROR(AVERAGE(Data!AF777), "  ")</f>
        <v>1600</v>
      </c>
      <c r="AD769" s="66">
        <f>IFERROR(AVERAGE(Data!AG777), "  ")</f>
        <v>1500</v>
      </c>
      <c r="AE769" s="66">
        <f>IFERROR(AVERAGE(Data!AH777), "  ")</f>
        <v>0</v>
      </c>
      <c r="AF769" s="66">
        <f>IFERROR(AVERAGE(Data!AI777), "  ")</f>
        <v>3100</v>
      </c>
      <c r="AG769" s="66">
        <f>IFERROR(AVERAGE(Data!AJ777), "  ")</f>
        <v>5375</v>
      </c>
      <c r="AH769" s="66">
        <f>IFERROR(AVERAGE(Data!AK777), "  ")</f>
        <v>12112.5</v>
      </c>
      <c r="AI769" s="67">
        <f>IFERROR(AVERAGE(Data!AL777), "  ")</f>
        <v>-50.793650793650791</v>
      </c>
      <c r="AJ769" s="67">
        <f>IFERROR(AVERAGE(Data!AM777), "  ")</f>
        <v>-70.90663058186739</v>
      </c>
      <c r="AK769" s="67">
        <f>IFERROR(AVERAGE(Data!AN777), "  ")</f>
        <v>-55.624355005159963</v>
      </c>
      <c r="AL769" s="66">
        <f>IFERROR(AVERAGE(Data!AP777),"  ")</f>
        <v>503982</v>
      </c>
      <c r="AM769" s="66">
        <f>IFERROR(AVERAGE(Data!AQ777),"  ")</f>
        <v>34250</v>
      </c>
      <c r="AN769" s="66">
        <f>IFERROR(AVERAGE(Data!AR777),"  ")</f>
        <v>19600</v>
      </c>
      <c r="AO769" s="66">
        <f>IFERROR(AVERAGE(Data!AS777),"  ")</f>
        <v>557832</v>
      </c>
      <c r="AP769" s="66">
        <f>IFERROR(AVERAGE(Data!AT777),"  ")</f>
        <v>757275.25</v>
      </c>
      <c r="AQ769" s="66">
        <f>IFERROR(AVERAGE(Data!AU777),"  ")</f>
        <v>488431</v>
      </c>
      <c r="AR769" s="67">
        <f>IFERROR(AVERAGE(Data!AV777),"  ")</f>
        <v>6.3943574935247716</v>
      </c>
      <c r="AS769" s="67">
        <f>IFERROR(AVERAGE(Data!AW777),"  ")</f>
        <v>7.2472126922082936</v>
      </c>
      <c r="AT769" s="67">
        <f>IFERROR(AVERAGE(Data!AX777),"  ")</f>
        <v>55.042421549819728</v>
      </c>
      <c r="AU769" s="66">
        <f>IFERROR(AVERAGE(Data!AZ777), "  ")</f>
        <v>258.60000000000002</v>
      </c>
      <c r="AV769" s="66">
        <f>IFERROR(AVERAGE(Data!BA777), "  ")</f>
        <v>13.05</v>
      </c>
      <c r="AW769" s="66">
        <f>IFERROR(AVERAGE(Data!BB777), "  ")</f>
        <v>283.08199999999999</v>
      </c>
      <c r="AX769" s="66">
        <f>IFERROR(AVERAGE(Data!BC777), "  ")</f>
        <v>3.1</v>
      </c>
      <c r="AY769" s="66">
        <f>IFERROR(AVERAGE(Data!BD777), "  ")</f>
        <v>557.83199999999999</v>
      </c>
      <c r="AZ769" s="66">
        <f>IFERROR(AVERAGE(Data!BE777), "  ")</f>
        <v>17473.060999999998</v>
      </c>
      <c r="BA769" s="66">
        <f>IFERROR(AVERAGE(Data!BF777), "  ")</f>
        <v>1826.4989999999996</v>
      </c>
      <c r="BB769" s="66">
        <f>IFERROR(AVERAGE(Data!BG777), "  ")</f>
        <v>10043.734</v>
      </c>
      <c r="BC769" s="66">
        <f>IFERROR(AVERAGE(Data!BH777), "  ")</f>
        <v>224.12</v>
      </c>
      <c r="BD769" s="66">
        <f>IFERROR(AVERAGE(Data!BI777), "  ")</f>
        <v>29567.414000000004</v>
      </c>
    </row>
    <row r="770" spans="1:56" x14ac:dyDescent="0.25">
      <c r="A770" s="59">
        <f t="shared" si="11"/>
        <v>43001</v>
      </c>
      <c r="B770" s="66">
        <f>IFERROR(AVERAGE(Data!B778),"  ")</f>
        <v>105800</v>
      </c>
      <c r="C770" s="66">
        <f>IFERROR(AVERAGE(Data!C778),"  ")</f>
        <v>17700</v>
      </c>
      <c r="D770" s="66">
        <f>IFERROR(AVERAGE(Data!D778),"  ")</f>
        <v>0</v>
      </c>
      <c r="E770" s="66">
        <f>IFERROR(AVERAGE(Data!E778),"  ")</f>
        <v>123500</v>
      </c>
      <c r="F770" s="66">
        <f>IFERROR(AVERAGE(Data!F778),"  ")</f>
        <v>268866</v>
      </c>
      <c r="G770" s="66">
        <f>IFERROR(AVERAGE(Data!G778),"  ")</f>
        <v>259556.25</v>
      </c>
      <c r="H770" s="67">
        <f>IFERROR(AVERAGE(Data!H778),"  ")</f>
        <v>-55.663256147908811</v>
      </c>
      <c r="I770" s="67">
        <f>IFERROR(AVERAGE(Data!I778),"  ")</f>
        <v>-13.967422520090944</v>
      </c>
      <c r="J770" s="67">
        <f>IFERROR(AVERAGE(Data!J778),"  ")</f>
        <v>3.5867947699198099</v>
      </c>
      <c r="K770" s="66">
        <f>IFERROR(AVERAGE(Data!L778),"  ")</f>
        <v>9500</v>
      </c>
      <c r="L770" s="66">
        <f>IFERROR(AVERAGE(Data!M778),"  ")</f>
        <v>19000</v>
      </c>
      <c r="M770" s="66">
        <f>IFERROR(AVERAGE(Data!N778),"  ")</f>
        <v>29400</v>
      </c>
      <c r="N770" s="66">
        <f>IFERROR(AVERAGE(Data!O778),"  ")</f>
        <v>57900</v>
      </c>
      <c r="O770" s="66">
        <f>IFERROR(AVERAGE(Data!P778),"  ")</f>
        <v>40720.25</v>
      </c>
      <c r="P770" s="66">
        <f>IFERROR(AVERAGE(Data!Q778),"  ")</f>
        <v>38700.916666666664</v>
      </c>
      <c r="Q770" s="67">
        <f>IFERROR(AVERAGE(Data!R778),"  ")</f>
        <v>82.649842271293366</v>
      </c>
      <c r="R770" s="67">
        <f>IFERROR(AVERAGE(Data!S778),"  ")</f>
        <v>17.875105839442472</v>
      </c>
      <c r="S770" s="67">
        <f>IFERROR(AVERAGE(Data!T778),"  ")</f>
        <v>5.2177919988975363</v>
      </c>
      <c r="T770" s="66">
        <f>IFERROR(AVERAGE(Data!V778), " ")</f>
        <v>67700</v>
      </c>
      <c r="U770" s="66">
        <f>IFERROR(AVERAGE(Data!W778), " ")</f>
        <v>47350</v>
      </c>
      <c r="V770" s="66">
        <f>IFERROR(AVERAGE(Data!X778), " ")</f>
        <v>43400</v>
      </c>
      <c r="W770" s="66">
        <f>IFERROR(AVERAGE(Data!Y778), " ")</f>
        <v>158450</v>
      </c>
      <c r="X770" s="66">
        <f>IFERROR(AVERAGE(Data!Z778), " ")</f>
        <v>304358</v>
      </c>
      <c r="Y770" s="66">
        <f>IFERROR(AVERAGE(Data!AA778), " ")</f>
        <v>121032.5</v>
      </c>
      <c r="Z770" s="67">
        <f>IFERROR(AVERAGE(Data!AB778), " ")</f>
        <v>25.604439159730475</v>
      </c>
      <c r="AA770" s="67">
        <f>IFERROR(AVERAGE(Data!AC778), " ")</f>
        <v>38.008619927403984</v>
      </c>
      <c r="AB770" s="67">
        <f>IFERROR(AVERAGE(Data!AD778), " ")</f>
        <v>151.46799413380703</v>
      </c>
      <c r="AC770" s="66">
        <f>IFERROR(AVERAGE(Data!AF778), "  ")</f>
        <v>1600</v>
      </c>
      <c r="AD770" s="66">
        <f>IFERROR(AVERAGE(Data!AG778), "  ")</f>
        <v>1800</v>
      </c>
      <c r="AE770" s="66">
        <f>IFERROR(AVERAGE(Data!AH778), "  ")</f>
        <v>0</v>
      </c>
      <c r="AF770" s="66">
        <f>IFERROR(AVERAGE(Data!AI778), "  ")</f>
        <v>3400</v>
      </c>
      <c r="AG770" s="66">
        <f>IFERROR(AVERAGE(Data!AJ778), "  ")</f>
        <v>2950</v>
      </c>
      <c r="AH770" s="66">
        <f>IFERROR(AVERAGE(Data!AK778), "  ")</f>
        <v>13341.666666666666</v>
      </c>
      <c r="AI770" s="67">
        <f>IFERROR(AVERAGE(Data!AL778), "  ")</f>
        <v>-57.232704402515722</v>
      </c>
      <c r="AJ770" s="67">
        <f>IFERROR(AVERAGE(Data!AM778), "  ")</f>
        <v>-84.920127795527151</v>
      </c>
      <c r="AK770" s="67">
        <f>IFERROR(AVERAGE(Data!AN778), "  ")</f>
        <v>-77.888819487820115</v>
      </c>
      <c r="AL770" s="66">
        <f>IFERROR(AVERAGE(Data!AP778),"  ")</f>
        <v>184600</v>
      </c>
      <c r="AM770" s="66">
        <f>IFERROR(AVERAGE(Data!AQ778),"  ")</f>
        <v>85850</v>
      </c>
      <c r="AN770" s="66">
        <f>IFERROR(AVERAGE(Data!AR778),"  ")</f>
        <v>72800</v>
      </c>
      <c r="AO770" s="66">
        <f>IFERROR(AVERAGE(Data!AS778),"  ")</f>
        <v>343250</v>
      </c>
      <c r="AP770" s="66">
        <f>IFERROR(AVERAGE(Data!AT778),"  ")</f>
        <v>616894.25</v>
      </c>
      <c r="AQ770" s="66">
        <f>IFERROR(AVERAGE(Data!AU778),"  ")</f>
        <v>432631.33333333337</v>
      </c>
      <c r="AR770" s="67">
        <f>IFERROR(AVERAGE(Data!AV778),"  ")</f>
        <v>-22.752334871160119</v>
      </c>
      <c r="AS770" s="67">
        <f>IFERROR(AVERAGE(Data!AW778),"  ")</f>
        <v>5.0641243716041506</v>
      </c>
      <c r="AT770" s="67">
        <f>IFERROR(AVERAGE(Data!AX778),"  ")</f>
        <v>42.591209297523513</v>
      </c>
      <c r="AU770" s="66">
        <f>IFERROR(AVERAGE(Data!AZ778), "  ")</f>
        <v>123.5</v>
      </c>
      <c r="AV770" s="66">
        <f>IFERROR(AVERAGE(Data!BA778), "  ")</f>
        <v>57.9</v>
      </c>
      <c r="AW770" s="66">
        <f>IFERROR(AVERAGE(Data!BB778), "  ")</f>
        <v>158.44999999999999</v>
      </c>
      <c r="AX770" s="66">
        <f>IFERROR(AVERAGE(Data!BC778), "  ")</f>
        <v>3.4</v>
      </c>
      <c r="AY770" s="66">
        <f>IFERROR(AVERAGE(Data!BD778), "  ")</f>
        <v>343.25</v>
      </c>
      <c r="AZ770" s="66">
        <f>IFERROR(AVERAGE(Data!BE778), "  ")</f>
        <v>17596.560999999998</v>
      </c>
      <c r="BA770" s="66">
        <f>IFERROR(AVERAGE(Data!BF778), "  ")</f>
        <v>1884.3989999999997</v>
      </c>
      <c r="BB770" s="66">
        <f>IFERROR(AVERAGE(Data!BG778), "  ")</f>
        <v>10202.184000000001</v>
      </c>
      <c r="BC770" s="66">
        <f>IFERROR(AVERAGE(Data!BH778), "  ")</f>
        <v>227.52</v>
      </c>
      <c r="BD770" s="66">
        <f>IFERROR(AVERAGE(Data!BI778), "  ")</f>
        <v>29910.664000000004</v>
      </c>
    </row>
    <row r="771" spans="1:56" x14ac:dyDescent="0.25">
      <c r="A771" s="59">
        <f t="shared" si="11"/>
        <v>43008</v>
      </c>
      <c r="B771" s="66">
        <f>IFERROR(AVERAGE(Data!B779),"  ")</f>
        <v>325412</v>
      </c>
      <c r="C771" s="66">
        <f>IFERROR(AVERAGE(Data!C779),"  ")</f>
        <v>40250</v>
      </c>
      <c r="D771" s="66">
        <f>IFERROR(AVERAGE(Data!D779),"  ")</f>
        <v>0</v>
      </c>
      <c r="E771" s="66">
        <f>IFERROR(AVERAGE(Data!E779),"  ")</f>
        <v>365662</v>
      </c>
      <c r="F771" s="66">
        <f>IFERROR(AVERAGE(Data!F779),"  ")</f>
        <v>296340.5</v>
      </c>
      <c r="G771" s="66">
        <f>IFERROR(AVERAGE(Data!G779),"  ")</f>
        <v>265089.66666666669</v>
      </c>
      <c r="H771" s="67">
        <f>IFERROR(AVERAGE(Data!H779),"  ")</f>
        <v>5.1656451951533011</v>
      </c>
      <c r="I771" s="67">
        <f>IFERROR(AVERAGE(Data!I779),"  ")</f>
        <v>4.3804381230643674</v>
      </c>
      <c r="J771" s="67">
        <f>IFERROR(AVERAGE(Data!J779),"  ")</f>
        <v>11.788778388193165</v>
      </c>
      <c r="K771" s="66">
        <f>IFERROR(AVERAGE(Data!L779),"  ")</f>
        <v>17000</v>
      </c>
      <c r="L771" s="66">
        <f>IFERROR(AVERAGE(Data!M779),"  ")</f>
        <v>0</v>
      </c>
      <c r="M771" s="66">
        <f>IFERROR(AVERAGE(Data!N779),"  ")</f>
        <v>44800</v>
      </c>
      <c r="N771" s="66">
        <f>IFERROR(AVERAGE(Data!O779),"  ")</f>
        <v>61800</v>
      </c>
      <c r="O771" s="66">
        <f>IFERROR(AVERAGE(Data!P779),"  ")</f>
        <v>45375</v>
      </c>
      <c r="P771" s="66">
        <f>IFERROR(AVERAGE(Data!Q779),"  ")</f>
        <v>36912.916666666664</v>
      </c>
      <c r="Q771" s="67">
        <f>IFERROR(AVERAGE(Data!R779),"  ")</f>
        <v>223.56020942408378</v>
      </c>
      <c r="R771" s="67">
        <f>IFERROR(AVERAGE(Data!S779),"  ")</f>
        <v>20.373256577420239</v>
      </c>
      <c r="S771" s="67">
        <f>IFERROR(AVERAGE(Data!T779),"  ")</f>
        <v>22.924450564955823</v>
      </c>
      <c r="T771" s="66">
        <f>IFERROR(AVERAGE(Data!V779), " ")</f>
        <v>251326</v>
      </c>
      <c r="U771" s="66">
        <f>IFERROR(AVERAGE(Data!W779), " ")</f>
        <v>58100</v>
      </c>
      <c r="V771" s="66">
        <f>IFERROR(AVERAGE(Data!X779), " ")</f>
        <v>71400</v>
      </c>
      <c r="W771" s="66">
        <f>IFERROR(AVERAGE(Data!Y779), " ")</f>
        <v>380826</v>
      </c>
      <c r="X771" s="66">
        <f>IFERROR(AVERAGE(Data!Z779), " ")</f>
        <v>324714.5</v>
      </c>
      <c r="Y771" s="66">
        <f>IFERROR(AVERAGE(Data!AA779), " ")</f>
        <v>165571.66666666666</v>
      </c>
      <c r="Z771" s="67">
        <f>IFERROR(AVERAGE(Data!AB779), " ")</f>
        <v>19.788245951760853</v>
      </c>
      <c r="AA771" s="67">
        <f>IFERROR(AVERAGE(Data!AC779), " ")</f>
        <v>50.546849645324301</v>
      </c>
      <c r="AB771" s="67">
        <f>IFERROR(AVERAGE(Data!AD779), " ")</f>
        <v>96.117189937891951</v>
      </c>
      <c r="AC771" s="66">
        <f>IFERROR(AVERAGE(Data!AF779), "  ")</f>
        <v>12400</v>
      </c>
      <c r="AD771" s="66">
        <f>IFERROR(AVERAGE(Data!AG779), "  ")</f>
        <v>0</v>
      </c>
      <c r="AE771" s="66">
        <f>IFERROR(AVERAGE(Data!AH779), "  ")</f>
        <v>0</v>
      </c>
      <c r="AF771" s="66">
        <f>IFERROR(AVERAGE(Data!AI779), "  ")</f>
        <v>12400</v>
      </c>
      <c r="AG771" s="66">
        <f>IFERROR(AVERAGE(Data!AJ779), "  ")</f>
        <v>6050</v>
      </c>
      <c r="AH771" s="66">
        <f>IFERROR(AVERAGE(Data!AK779), "  ")</f>
        <v>10495.833333333334</v>
      </c>
      <c r="AI771" s="67">
        <f>IFERROR(AVERAGE(Data!AL779), "  ")</f>
        <v>16.981132075471695</v>
      </c>
      <c r="AJ771" s="67">
        <f>IFERROR(AVERAGE(Data!AM779), "  ")</f>
        <v>-45.062429057888764</v>
      </c>
      <c r="AK771" s="67">
        <f>IFERROR(AVERAGE(Data!AN779), "  ")</f>
        <v>-42.358078602620083</v>
      </c>
      <c r="AL771" s="66">
        <f>IFERROR(AVERAGE(Data!AP779),"  ")</f>
        <v>606138</v>
      </c>
      <c r="AM771" s="66">
        <f>IFERROR(AVERAGE(Data!AQ779),"  ")</f>
        <v>98350</v>
      </c>
      <c r="AN771" s="66">
        <f>IFERROR(AVERAGE(Data!AR779),"  ")</f>
        <v>116200</v>
      </c>
      <c r="AO771" s="66">
        <f>IFERROR(AVERAGE(Data!AS779),"  ")</f>
        <v>820688</v>
      </c>
      <c r="AP771" s="66">
        <f>IFERROR(AVERAGE(Data!AT779),"  ")</f>
        <v>672480</v>
      </c>
      <c r="AQ771" s="66">
        <f>IFERROR(AVERAGE(Data!AU779),"  ")</f>
        <v>478070.08333333331</v>
      </c>
      <c r="AR771" s="67">
        <f>IFERROR(AVERAGE(Data!AV779),"  ")</f>
        <v>18.030768699744137</v>
      </c>
      <c r="AS771" s="67">
        <f>IFERROR(AVERAGE(Data!AW779),"  ")</f>
        <v>22.647737925449853</v>
      </c>
      <c r="AT771" s="67">
        <f>IFERROR(AVERAGE(Data!AX779),"  ")</f>
        <v>40.665568385109509</v>
      </c>
      <c r="AU771" s="66">
        <f>IFERROR(AVERAGE(Data!AZ779), "  ")</f>
        <v>365.66199999999998</v>
      </c>
      <c r="AV771" s="66">
        <f>IFERROR(AVERAGE(Data!BA779), "  ")</f>
        <v>61.8</v>
      </c>
      <c r="AW771" s="66">
        <f>IFERROR(AVERAGE(Data!BB779), "  ")</f>
        <v>380.82600000000002</v>
      </c>
      <c r="AX771" s="66">
        <f>IFERROR(AVERAGE(Data!BC779), "  ")</f>
        <v>12.4</v>
      </c>
      <c r="AY771" s="66">
        <f>IFERROR(AVERAGE(Data!BD779), "  ")</f>
        <v>820.68799999999999</v>
      </c>
      <c r="AZ771" s="66">
        <f>IFERROR(AVERAGE(Data!BE779), "  ")</f>
        <v>17962.222999999998</v>
      </c>
      <c r="BA771" s="66">
        <f>IFERROR(AVERAGE(Data!BF779), "  ")</f>
        <v>1946.1989999999996</v>
      </c>
      <c r="BB771" s="66">
        <f>IFERROR(AVERAGE(Data!BG779), "  ")</f>
        <v>10583.010000000002</v>
      </c>
      <c r="BC771" s="66">
        <f>IFERROR(AVERAGE(Data!BH779), "  ")</f>
        <v>239.92000000000002</v>
      </c>
      <c r="BD771" s="66">
        <f>IFERROR(AVERAGE(Data!BI779), "  ")</f>
        <v>30731.352000000003</v>
      </c>
    </row>
    <row r="772" spans="1:56" x14ac:dyDescent="0.25">
      <c r="A772" s="59">
        <f t="shared" ref="A772:A835" si="12">A771+7</f>
        <v>43015</v>
      </c>
      <c r="B772" s="66">
        <f>IFERROR(AVERAGE(Data!B780),"  ")</f>
        <v>129400</v>
      </c>
      <c r="C772" s="66">
        <f>IFERROR(AVERAGE(Data!C780),"  ")</f>
        <v>12504</v>
      </c>
      <c r="D772" s="66">
        <f>IFERROR(AVERAGE(Data!D780),"  ")</f>
        <v>2800</v>
      </c>
      <c r="E772" s="66">
        <f>IFERROR(AVERAGE(Data!E780),"  ")</f>
        <v>144704</v>
      </c>
      <c r="F772" s="66">
        <f>IFERROR(AVERAGE(Data!F780),"  ")</f>
        <v>223116.5</v>
      </c>
      <c r="G772" s="66">
        <f>IFERROR(AVERAGE(Data!G780),"  ")</f>
        <v>276291.83333333331</v>
      </c>
      <c r="H772" s="67">
        <f>IFERROR(AVERAGE(Data!H780),"  ")</f>
        <v>-54.941927448232917</v>
      </c>
      <c r="I772" s="67">
        <f>IFERROR(AVERAGE(Data!I780),"  ")</f>
        <v>-26.154780512062668</v>
      </c>
      <c r="J772" s="67">
        <f>IFERROR(AVERAGE(Data!J780),"  ")</f>
        <v>-19.246074953355475</v>
      </c>
      <c r="K772" s="66">
        <f>IFERROR(AVERAGE(Data!L780),"  ")</f>
        <v>11000</v>
      </c>
      <c r="L772" s="66">
        <f>IFERROR(AVERAGE(Data!M780),"  ")</f>
        <v>0</v>
      </c>
      <c r="M772" s="66">
        <f>IFERROR(AVERAGE(Data!N780),"  ")</f>
        <v>19600</v>
      </c>
      <c r="N772" s="66">
        <f>IFERROR(AVERAGE(Data!O780),"  ")</f>
        <v>30600</v>
      </c>
      <c r="O772" s="66">
        <f>IFERROR(AVERAGE(Data!P780),"  ")</f>
        <v>40837.5</v>
      </c>
      <c r="P772" s="66">
        <f>IFERROR(AVERAGE(Data!Q780),"  ")</f>
        <v>32917.833333333336</v>
      </c>
      <c r="Q772" s="67">
        <f>IFERROR(AVERAGE(Data!R780),"  ")</f>
        <v>13.754646840148709</v>
      </c>
      <c r="R772" s="67">
        <f>IFERROR(AVERAGE(Data!S780),"  ")</f>
        <v>9.3739537997991285</v>
      </c>
      <c r="S772" s="67">
        <f>IFERROR(AVERAGE(Data!T780),"  ")</f>
        <v>24.058894115145279</v>
      </c>
      <c r="T772" s="66">
        <f>IFERROR(AVERAGE(Data!V780), " ")</f>
        <v>263376</v>
      </c>
      <c r="U772" s="66">
        <f>IFERROR(AVERAGE(Data!W780), " ")</f>
        <v>93594</v>
      </c>
      <c r="V772" s="66">
        <f>IFERROR(AVERAGE(Data!X780), " ")</f>
        <v>57400</v>
      </c>
      <c r="W772" s="66">
        <f>IFERROR(AVERAGE(Data!Y780), " ")</f>
        <v>414370</v>
      </c>
      <c r="X772" s="66">
        <f>IFERROR(AVERAGE(Data!Z780), " ")</f>
        <v>309182</v>
      </c>
      <c r="Y772" s="66">
        <f>IFERROR(AVERAGE(Data!AA780), " ")</f>
        <v>226680.66666666666</v>
      </c>
      <c r="Z772" s="67">
        <f>IFERROR(AVERAGE(Data!AB780), " ")</f>
        <v>51.867326369800246</v>
      </c>
      <c r="AA772" s="67">
        <f>IFERROR(AVERAGE(Data!AC780), " ")</f>
        <v>37.092815732006066</v>
      </c>
      <c r="AB772" s="67">
        <f>IFERROR(AVERAGE(Data!AD780), " ")</f>
        <v>36.395399107702175</v>
      </c>
      <c r="AC772" s="66">
        <f>IFERROR(AVERAGE(Data!AF780), "  ")</f>
        <v>6200</v>
      </c>
      <c r="AD772" s="66">
        <f>IFERROR(AVERAGE(Data!AG780), "  ")</f>
        <v>0</v>
      </c>
      <c r="AE772" s="66">
        <f>IFERROR(AVERAGE(Data!AH780), "  ")</f>
        <v>0</v>
      </c>
      <c r="AF772" s="66">
        <f>IFERROR(AVERAGE(Data!AI780), "  ")</f>
        <v>6200</v>
      </c>
      <c r="AG772" s="66">
        <f>IFERROR(AVERAGE(Data!AJ780), "  ")</f>
        <v>6275</v>
      </c>
      <c r="AH772" s="66">
        <f>IFERROR(AVERAGE(Data!AK780), "  ")</f>
        <v>8570.8333333333339</v>
      </c>
      <c r="AI772" s="67">
        <f>IFERROR(AVERAGE(Data!AL780), "  ")</f>
        <v>-36.734693877551017</v>
      </c>
      <c r="AJ772" s="67">
        <f>IFERROR(AVERAGE(Data!AM780), "  ")</f>
        <v>-27.561327561327566</v>
      </c>
      <c r="AK772" s="67">
        <f>IFERROR(AVERAGE(Data!AN780), "  ")</f>
        <v>-26.78658240155567</v>
      </c>
      <c r="AL772" s="66">
        <f>IFERROR(AVERAGE(Data!AP780),"  ")</f>
        <v>409976</v>
      </c>
      <c r="AM772" s="66">
        <f>IFERROR(AVERAGE(Data!AQ780),"  ")</f>
        <v>106098</v>
      </c>
      <c r="AN772" s="66">
        <f>IFERROR(AVERAGE(Data!AR780),"  ")</f>
        <v>79800</v>
      </c>
      <c r="AO772" s="66">
        <f>IFERROR(AVERAGE(Data!AS780),"  ")</f>
        <v>595874</v>
      </c>
      <c r="AP772" s="66">
        <f>IFERROR(AVERAGE(Data!AT780),"  ")</f>
        <v>579411</v>
      </c>
      <c r="AQ772" s="66">
        <f>IFERROR(AVERAGE(Data!AU780),"  ")</f>
        <v>544461.16666666663</v>
      </c>
      <c r="AR772" s="67">
        <f>IFERROR(AVERAGE(Data!AV780),"  ")</f>
        <v>-5.5218011732995116</v>
      </c>
      <c r="AS772" s="67">
        <f>IFERROR(AVERAGE(Data!AW780),"  ")</f>
        <v>1.0010576670401505</v>
      </c>
      <c r="AT772" s="67">
        <f>IFERROR(AVERAGE(Data!AX780),"  ")</f>
        <v>6.4191599829433788</v>
      </c>
      <c r="AU772" s="66">
        <f>IFERROR(AVERAGE(Data!AZ780), "  ")</f>
        <v>144.70400000000001</v>
      </c>
      <c r="AV772" s="66">
        <f>IFERROR(AVERAGE(Data!BA780), "  ")</f>
        <v>30.6</v>
      </c>
      <c r="AW772" s="66">
        <f>IFERROR(AVERAGE(Data!BB780), "  ")</f>
        <v>414.37</v>
      </c>
      <c r="AX772" s="66">
        <f>IFERROR(AVERAGE(Data!BC780), "  ")</f>
        <v>6.2</v>
      </c>
      <c r="AY772" s="66">
        <f>IFERROR(AVERAGE(Data!BD780), "  ")</f>
        <v>595.87400000000002</v>
      </c>
      <c r="AZ772" s="66">
        <f>IFERROR(AVERAGE(Data!BE780), "  ")</f>
        <v>18106.927</v>
      </c>
      <c r="BA772" s="66">
        <f>IFERROR(AVERAGE(Data!BF780), "  ")</f>
        <v>1976.7989999999995</v>
      </c>
      <c r="BB772" s="66">
        <f>IFERROR(AVERAGE(Data!BG780), "  ")</f>
        <v>10997.380000000003</v>
      </c>
      <c r="BC772" s="66">
        <f>IFERROR(AVERAGE(Data!BH780), "  ")</f>
        <v>246.12</v>
      </c>
      <c r="BD772" s="66">
        <f>IFERROR(AVERAGE(Data!BI780), "  ")</f>
        <v>31327.226000000002</v>
      </c>
    </row>
    <row r="773" spans="1:56" x14ac:dyDescent="0.25">
      <c r="A773" s="59">
        <f t="shared" si="12"/>
        <v>43022</v>
      </c>
      <c r="B773" s="66">
        <f>IFERROR(AVERAGE(Data!B781),"  ")</f>
        <v>126800</v>
      </c>
      <c r="C773" s="66">
        <f>IFERROR(AVERAGE(Data!C781),"  ")</f>
        <v>7127</v>
      </c>
      <c r="D773" s="66">
        <f>IFERROR(AVERAGE(Data!D781),"  ")</f>
        <v>0</v>
      </c>
      <c r="E773" s="66">
        <f>IFERROR(AVERAGE(Data!E781),"  ")</f>
        <v>133927</v>
      </c>
      <c r="F773" s="66">
        <f>IFERROR(AVERAGE(Data!F781),"  ")</f>
        <v>191948.25</v>
      </c>
      <c r="G773" s="66">
        <f>IFERROR(AVERAGE(Data!G781),"  ")</f>
        <v>280320.5</v>
      </c>
      <c r="H773" s="67">
        <f>IFERROR(AVERAGE(Data!H781),"  ")</f>
        <v>-58.339191837496493</v>
      </c>
      <c r="I773" s="67">
        <f>IFERROR(AVERAGE(Data!I781),"  ")</f>
        <v>-39.490066366084498</v>
      </c>
      <c r="J773" s="67">
        <f>IFERROR(AVERAGE(Data!J781),"  ")</f>
        <v>-31.525432496017945</v>
      </c>
      <c r="K773" s="66">
        <f>IFERROR(AVERAGE(Data!L781),"  ")</f>
        <v>9600</v>
      </c>
      <c r="L773" s="66">
        <f>IFERROR(AVERAGE(Data!M781),"  ")</f>
        <v>0</v>
      </c>
      <c r="M773" s="66">
        <f>IFERROR(AVERAGE(Data!N781),"  ")</f>
        <v>18200</v>
      </c>
      <c r="N773" s="66">
        <f>IFERROR(AVERAGE(Data!O781),"  ")</f>
        <v>27800</v>
      </c>
      <c r="O773" s="66">
        <f>IFERROR(AVERAGE(Data!P781),"  ")</f>
        <v>44525</v>
      </c>
      <c r="P773" s="66">
        <f>IFERROR(AVERAGE(Data!Q781),"  ")</f>
        <v>22147</v>
      </c>
      <c r="Q773" s="67">
        <f>IFERROR(AVERAGE(Data!R781),"  ")</f>
        <v>37.623762376237615</v>
      </c>
      <c r="R773" s="67">
        <f>IFERROR(AVERAGE(Data!S781),"  ")</f>
        <v>81.9203268641471</v>
      </c>
      <c r="S773" s="67">
        <f>IFERROR(AVERAGE(Data!T781),"  ")</f>
        <v>101.04303065877995</v>
      </c>
      <c r="T773" s="66">
        <f>IFERROR(AVERAGE(Data!V781), " ")</f>
        <v>244500</v>
      </c>
      <c r="U773" s="66">
        <f>IFERROR(AVERAGE(Data!W781), " ")</f>
        <v>28762</v>
      </c>
      <c r="V773" s="66">
        <f>IFERROR(AVERAGE(Data!X781), " ")</f>
        <v>46200</v>
      </c>
      <c r="W773" s="66">
        <f>IFERROR(AVERAGE(Data!Y781), " ")</f>
        <v>319462</v>
      </c>
      <c r="X773" s="66">
        <f>IFERROR(AVERAGE(Data!Z781), " ")</f>
        <v>318277</v>
      </c>
      <c r="Y773" s="66">
        <f>IFERROR(AVERAGE(Data!AA781), " ")</f>
        <v>325593.66666666669</v>
      </c>
      <c r="Z773" s="67">
        <f>IFERROR(AVERAGE(Data!AB781), " ")</f>
        <v>-42.620206555904808</v>
      </c>
      <c r="AA773" s="67">
        <f>IFERROR(AVERAGE(Data!AC781), " ")</f>
        <v>-4.3810543737521357E-2</v>
      </c>
      <c r="AB773" s="67">
        <f>IFERROR(AVERAGE(Data!AD781), " ")</f>
        <v>-2.2471772075828733</v>
      </c>
      <c r="AC773" s="66">
        <f>IFERROR(AVERAGE(Data!AF781), "  ")</f>
        <v>4800</v>
      </c>
      <c r="AD773" s="66">
        <f>IFERROR(AVERAGE(Data!AG781), "  ")</f>
        <v>0</v>
      </c>
      <c r="AE773" s="66">
        <f>IFERROR(AVERAGE(Data!AH781), "  ")</f>
        <v>0</v>
      </c>
      <c r="AF773" s="66">
        <f>IFERROR(AVERAGE(Data!AI781), "  ")</f>
        <v>4800</v>
      </c>
      <c r="AG773" s="66">
        <f>IFERROR(AVERAGE(Data!AJ781), "  ")</f>
        <v>6700</v>
      </c>
      <c r="AH773" s="66">
        <f>IFERROR(AVERAGE(Data!AK781), "  ")</f>
        <v>9395.8333333333339</v>
      </c>
      <c r="AI773" s="67">
        <f>IFERROR(AVERAGE(Data!AL781), "  ")</f>
        <v>-47.826086956521742</v>
      </c>
      <c r="AJ773" s="67">
        <f>IFERROR(AVERAGE(Data!AM781), "  ")</f>
        <v>-28.628495339547268</v>
      </c>
      <c r="AK773" s="67">
        <f>IFERROR(AVERAGE(Data!AN781), "  ")</f>
        <v>-28.691796008869186</v>
      </c>
      <c r="AL773" s="66">
        <f>IFERROR(AVERAGE(Data!AP781),"  ")</f>
        <v>385700</v>
      </c>
      <c r="AM773" s="66">
        <f>IFERROR(AVERAGE(Data!AQ781),"  ")</f>
        <v>35889</v>
      </c>
      <c r="AN773" s="66">
        <f>IFERROR(AVERAGE(Data!AR781),"  ")</f>
        <v>64400</v>
      </c>
      <c r="AO773" s="66">
        <f>IFERROR(AVERAGE(Data!AS781),"  ")</f>
        <v>485989</v>
      </c>
      <c r="AP773" s="66">
        <f>IFERROR(AVERAGE(Data!AT781),"  ")</f>
        <v>561450.25</v>
      </c>
      <c r="AQ773" s="66">
        <f>IFERROR(AVERAGE(Data!AU781),"  ")</f>
        <v>637457.00000000012</v>
      </c>
      <c r="AR773" s="67">
        <f>IFERROR(AVERAGE(Data!AV781),"  ")</f>
        <v>-46.45457349992288</v>
      </c>
      <c r="AS773" s="67">
        <f>IFERROR(AVERAGE(Data!AW781),"  ")</f>
        <v>-16.138465197926656</v>
      </c>
      <c r="AT773" s="67">
        <f>IFERROR(AVERAGE(Data!AX781),"  ")</f>
        <v>-11.923431698138087</v>
      </c>
      <c r="AU773" s="66">
        <f>IFERROR(AVERAGE(Data!AZ781), "  ")</f>
        <v>133.92699999999999</v>
      </c>
      <c r="AV773" s="66">
        <f>IFERROR(AVERAGE(Data!BA781), "  ")</f>
        <v>27.8</v>
      </c>
      <c r="AW773" s="66">
        <f>IFERROR(AVERAGE(Data!BB781), "  ")</f>
        <v>319.46199999999999</v>
      </c>
      <c r="AX773" s="66">
        <f>IFERROR(AVERAGE(Data!BC781), "  ")</f>
        <v>4.8</v>
      </c>
      <c r="AY773" s="66">
        <f>IFERROR(AVERAGE(Data!BD781), "  ")</f>
        <v>485.98899999999998</v>
      </c>
      <c r="AZ773" s="66">
        <f>IFERROR(AVERAGE(Data!BE781), "  ")</f>
        <v>18240.853999999999</v>
      </c>
      <c r="BA773" s="66">
        <f>IFERROR(AVERAGE(Data!BF781), "  ")</f>
        <v>2004.5989999999995</v>
      </c>
      <c r="BB773" s="66">
        <f>IFERROR(AVERAGE(Data!BG781), "  ")</f>
        <v>11316.842000000002</v>
      </c>
      <c r="BC773" s="66">
        <f>IFERROR(AVERAGE(Data!BH781), "  ")</f>
        <v>250.92000000000002</v>
      </c>
      <c r="BD773" s="66">
        <f>IFERROR(AVERAGE(Data!BI781), "  ")</f>
        <v>31813.215000000004</v>
      </c>
    </row>
    <row r="774" spans="1:56" x14ac:dyDescent="0.25">
      <c r="A774" s="59">
        <f t="shared" si="12"/>
        <v>43029</v>
      </c>
      <c r="B774" s="66">
        <f>IFERROR(AVERAGE(Data!B782),"  ")</f>
        <v>141100</v>
      </c>
      <c r="C774" s="66">
        <f>IFERROR(AVERAGE(Data!C782),"  ")</f>
        <v>35350</v>
      </c>
      <c r="D774" s="66">
        <f>IFERROR(AVERAGE(Data!D782),"  ")</f>
        <v>0</v>
      </c>
      <c r="E774" s="66">
        <f>IFERROR(AVERAGE(Data!E782),"  ")</f>
        <v>176450</v>
      </c>
      <c r="F774" s="66">
        <f>IFERROR(AVERAGE(Data!F782),"  ")</f>
        <v>205185.75</v>
      </c>
      <c r="G774" s="66">
        <f>IFERROR(AVERAGE(Data!G782),"  ")</f>
        <v>260625.83333333334</v>
      </c>
      <c r="H774" s="67">
        <f>IFERROR(AVERAGE(Data!H782),"  ")</f>
        <v>-4.4118443719730838</v>
      </c>
      <c r="I774" s="67">
        <f>IFERROR(AVERAGE(Data!I782),"  ")</f>
        <v>-30.144478536745211</v>
      </c>
      <c r="J774" s="67">
        <f>IFERROR(AVERAGE(Data!J782),"  ")</f>
        <v>-21.271906404775688</v>
      </c>
      <c r="K774" s="66">
        <f>IFERROR(AVERAGE(Data!L782),"  ")</f>
        <v>6000</v>
      </c>
      <c r="L774" s="66">
        <f>IFERROR(AVERAGE(Data!M782),"  ")</f>
        <v>5250</v>
      </c>
      <c r="M774" s="66">
        <f>IFERROR(AVERAGE(Data!N782),"  ")</f>
        <v>8400</v>
      </c>
      <c r="N774" s="66">
        <f>IFERROR(AVERAGE(Data!O782),"  ")</f>
        <v>19650</v>
      </c>
      <c r="O774" s="66">
        <f>IFERROR(AVERAGE(Data!P782),"  ")</f>
        <v>34962.5</v>
      </c>
      <c r="P774" s="66">
        <f>IFERROR(AVERAGE(Data!Q782),"  ")</f>
        <v>17870</v>
      </c>
      <c r="Q774" s="67">
        <f>IFERROR(AVERAGE(Data!R782),"  ")</f>
        <v>-22.332015810276683</v>
      </c>
      <c r="R774" s="67">
        <f>IFERROR(AVERAGE(Data!S782),"  ")</f>
        <v>52.841530054644807</v>
      </c>
      <c r="S774" s="67">
        <f>IFERROR(AVERAGE(Data!T782),"  ")</f>
        <v>95.649132624510358</v>
      </c>
      <c r="T774" s="66">
        <f>IFERROR(AVERAGE(Data!V782), " ")</f>
        <v>165200</v>
      </c>
      <c r="U774" s="66">
        <f>IFERROR(AVERAGE(Data!W782), " ")</f>
        <v>134700</v>
      </c>
      <c r="V774" s="66">
        <f>IFERROR(AVERAGE(Data!X782), " ")</f>
        <v>46000</v>
      </c>
      <c r="W774" s="66">
        <f>IFERROR(AVERAGE(Data!Y782), " ")</f>
        <v>345900</v>
      </c>
      <c r="X774" s="66">
        <f>IFERROR(AVERAGE(Data!Z782), " ")</f>
        <v>365139.5</v>
      </c>
      <c r="Y774" s="66">
        <f>IFERROR(AVERAGE(Data!AA782), " ")</f>
        <v>463730.66666666669</v>
      </c>
      <c r="Z774" s="67">
        <f>IFERROR(AVERAGE(Data!AB782), " ")</f>
        <v>-53.684610811476688</v>
      </c>
      <c r="AA774" s="67">
        <f>IFERROR(AVERAGE(Data!AC782), " ")</f>
        <v>-22.899334442595677</v>
      </c>
      <c r="AB774" s="67">
        <f>IFERROR(AVERAGE(Data!AD782), " ")</f>
        <v>-21.260437092795247</v>
      </c>
      <c r="AC774" s="66">
        <f>IFERROR(AVERAGE(Data!AF782), "  ")</f>
        <v>3200</v>
      </c>
      <c r="AD774" s="66">
        <f>IFERROR(AVERAGE(Data!AG782), "  ")</f>
        <v>7150</v>
      </c>
      <c r="AE774" s="66">
        <f>IFERROR(AVERAGE(Data!AH782), "  ")</f>
        <v>0</v>
      </c>
      <c r="AF774" s="66">
        <f>IFERROR(AVERAGE(Data!AI782), "  ")</f>
        <v>10350</v>
      </c>
      <c r="AG774" s="66">
        <f>IFERROR(AVERAGE(Data!AJ782), "  ")</f>
        <v>8437.5</v>
      </c>
      <c r="AH774" s="66">
        <f>IFERROR(AVERAGE(Data!AK782), "  ")</f>
        <v>8329.1666666666661</v>
      </c>
      <c r="AI774" s="67">
        <f>IFERROR(AVERAGE(Data!AL782), "  ")</f>
        <v>245.00000000000003</v>
      </c>
      <c r="AJ774" s="67">
        <f>IFERROR(AVERAGE(Data!AM782), "  ")</f>
        <v>3.5276073619631809</v>
      </c>
      <c r="AK774" s="67">
        <f>IFERROR(AVERAGE(Data!AN782), "  ")</f>
        <v>1.3006503251625778</v>
      </c>
      <c r="AL774" s="66">
        <f>IFERROR(AVERAGE(Data!AP782),"  ")</f>
        <v>315500</v>
      </c>
      <c r="AM774" s="66">
        <f>IFERROR(AVERAGE(Data!AQ782),"  ")</f>
        <v>182450</v>
      </c>
      <c r="AN774" s="66">
        <f>IFERROR(AVERAGE(Data!AR782),"  ")</f>
        <v>54400</v>
      </c>
      <c r="AO774" s="66">
        <f>IFERROR(AVERAGE(Data!AS782),"  ")</f>
        <v>552350</v>
      </c>
      <c r="AP774" s="66">
        <f>IFERROR(AVERAGE(Data!AT782),"  ")</f>
        <v>613725.25</v>
      </c>
      <c r="AQ774" s="66">
        <f>IFERROR(AVERAGE(Data!AU782),"  ")</f>
        <v>750555.66666666663</v>
      </c>
      <c r="AR774" s="67">
        <f>IFERROR(AVERAGE(Data!AV782),"  ")</f>
        <v>-42.447354985256268</v>
      </c>
      <c r="AS774" s="67">
        <f>IFERROR(AVERAGE(Data!AW782),"  ")</f>
        <v>-23.124996281354449</v>
      </c>
      <c r="AT774" s="67">
        <f>IFERROR(AVERAGE(Data!AX782),"  ")</f>
        <v>-18.230548744552365</v>
      </c>
      <c r="AU774" s="66">
        <f>IFERROR(AVERAGE(Data!AZ782), "  ")</f>
        <v>176.45</v>
      </c>
      <c r="AV774" s="66">
        <f>IFERROR(AVERAGE(Data!BA782), "  ")</f>
        <v>19.649999999999999</v>
      </c>
      <c r="AW774" s="66">
        <f>IFERROR(AVERAGE(Data!BB782), "  ")</f>
        <v>345.9</v>
      </c>
      <c r="AX774" s="66">
        <f>IFERROR(AVERAGE(Data!BC782), "  ")</f>
        <v>10.35</v>
      </c>
      <c r="AY774" s="66">
        <f>IFERROR(AVERAGE(Data!BD782), "  ")</f>
        <v>552.35</v>
      </c>
      <c r="AZ774" s="66">
        <f>IFERROR(AVERAGE(Data!BE782), "  ")</f>
        <v>18417.304</v>
      </c>
      <c r="BA774" s="66">
        <f>IFERROR(AVERAGE(Data!BF782), "  ")</f>
        <v>2024.2489999999996</v>
      </c>
      <c r="BB774" s="66">
        <f>IFERROR(AVERAGE(Data!BG782), "  ")</f>
        <v>11662.742000000002</v>
      </c>
      <c r="BC774" s="66">
        <f>IFERROR(AVERAGE(Data!BH782), "  ")</f>
        <v>261.27000000000004</v>
      </c>
      <c r="BD774" s="66">
        <f>IFERROR(AVERAGE(Data!BI782), "  ")</f>
        <v>32365.565000000002</v>
      </c>
    </row>
    <row r="775" spans="1:56" x14ac:dyDescent="0.25">
      <c r="A775" s="59">
        <f t="shared" si="12"/>
        <v>43036</v>
      </c>
      <c r="B775" s="66">
        <f>IFERROR(AVERAGE(Data!B783),"  ")</f>
        <v>263200</v>
      </c>
      <c r="C775" s="66">
        <f>IFERROR(AVERAGE(Data!C783),"  ")</f>
        <v>45127</v>
      </c>
      <c r="D775" s="66">
        <f>IFERROR(AVERAGE(Data!D783),"  ")</f>
        <v>0</v>
      </c>
      <c r="E775" s="66">
        <f>IFERROR(AVERAGE(Data!E783),"  ")</f>
        <v>308327</v>
      </c>
      <c r="F775" s="66">
        <f>IFERROR(AVERAGE(Data!F783),"  ")</f>
        <v>190852</v>
      </c>
      <c r="G775" s="66">
        <f>IFERROR(AVERAGE(Data!G783),"  ")</f>
        <v>228508.5</v>
      </c>
      <c r="H775" s="67">
        <f>IFERROR(AVERAGE(Data!H783),"  ")</f>
        <v>-0.56181043574172751</v>
      </c>
      <c r="I775" s="67">
        <f>IFERROR(AVERAGE(Data!I783),"  ")</f>
        <v>-32.874403292760022</v>
      </c>
      <c r="J775" s="67">
        <f>IFERROR(AVERAGE(Data!J783),"  ")</f>
        <v>-16.479255695083552</v>
      </c>
      <c r="K775" s="66">
        <f>IFERROR(AVERAGE(Data!L783),"  ")</f>
        <v>7900</v>
      </c>
      <c r="L775" s="66">
        <f>IFERROR(AVERAGE(Data!M783),"  ")</f>
        <v>0</v>
      </c>
      <c r="M775" s="66">
        <f>IFERROR(AVERAGE(Data!N783),"  ")</f>
        <v>8400</v>
      </c>
      <c r="N775" s="66">
        <f>IFERROR(AVERAGE(Data!O783),"  ")</f>
        <v>16300</v>
      </c>
      <c r="O775" s="66">
        <f>IFERROR(AVERAGE(Data!P783),"  ")</f>
        <v>23587.5</v>
      </c>
      <c r="P775" s="66">
        <f>IFERROR(AVERAGE(Data!Q783),"  ")</f>
        <v>15578.333333333334</v>
      </c>
      <c r="Q775" s="67">
        <f>IFERROR(AVERAGE(Data!R783),"  ")</f>
        <v>-56.064690026954182</v>
      </c>
      <c r="R775" s="67">
        <f>IFERROR(AVERAGE(Data!S783),"  ")</f>
        <v>-13.835616438356169</v>
      </c>
      <c r="S775" s="67">
        <f>IFERROR(AVERAGE(Data!T783),"  ")</f>
        <v>51.412217823900704</v>
      </c>
      <c r="T775" s="66">
        <f>IFERROR(AVERAGE(Data!V783), " ")</f>
        <v>359900</v>
      </c>
      <c r="U775" s="66">
        <f>IFERROR(AVERAGE(Data!W783), " ")</f>
        <v>126612</v>
      </c>
      <c r="V775" s="66">
        <f>IFERROR(AVERAGE(Data!X783), " ")</f>
        <v>51800</v>
      </c>
      <c r="W775" s="66">
        <f>IFERROR(AVERAGE(Data!Y783), " ")</f>
        <v>538312</v>
      </c>
      <c r="X775" s="66">
        <f>IFERROR(AVERAGE(Data!Z783), " ")</f>
        <v>404511</v>
      </c>
      <c r="Y775" s="66">
        <f>IFERROR(AVERAGE(Data!AA783), " ")</f>
        <v>579837.91666666663</v>
      </c>
      <c r="Z775" s="67">
        <f>IFERROR(AVERAGE(Data!AB783), " ")</f>
        <v>-41.502959017123828</v>
      </c>
      <c r="AA775" s="67">
        <f>IFERROR(AVERAGE(Data!AC783), " ")</f>
        <v>-35.192019462693167</v>
      </c>
      <c r="AB775" s="67">
        <f>IFERROR(AVERAGE(Data!AD783), " ")</f>
        <v>-30.237228650822679</v>
      </c>
      <c r="AC775" s="66">
        <f>IFERROR(AVERAGE(Data!AF783), "  ")</f>
        <v>1600</v>
      </c>
      <c r="AD775" s="66">
        <f>IFERROR(AVERAGE(Data!AG783), "  ")</f>
        <v>1750</v>
      </c>
      <c r="AE775" s="66">
        <f>IFERROR(AVERAGE(Data!AH783), "  ")</f>
        <v>0</v>
      </c>
      <c r="AF775" s="66">
        <f>IFERROR(AVERAGE(Data!AI783), "  ")</f>
        <v>3350</v>
      </c>
      <c r="AG775" s="66">
        <f>IFERROR(AVERAGE(Data!AJ783), "  ")</f>
        <v>6175</v>
      </c>
      <c r="AH775" s="66">
        <f>IFERROR(AVERAGE(Data!AK783), "  ")</f>
        <v>8429.1666666666661</v>
      </c>
      <c r="AI775" s="67">
        <f>IFERROR(AVERAGE(Data!AL783), "  ")</f>
        <v>-30.208333333333336</v>
      </c>
      <c r="AJ775" s="67">
        <f>IFERROR(AVERAGE(Data!AM783), "  ")</f>
        <v>-7.8358208955223834</v>
      </c>
      <c r="AK775" s="67">
        <f>IFERROR(AVERAGE(Data!AN783), "  ")</f>
        <v>-26.742461690558571</v>
      </c>
      <c r="AL775" s="66">
        <f>IFERROR(AVERAGE(Data!AP783),"  ")</f>
        <v>632600</v>
      </c>
      <c r="AM775" s="66">
        <f>IFERROR(AVERAGE(Data!AQ783),"  ")</f>
        <v>173489</v>
      </c>
      <c r="AN775" s="66">
        <f>IFERROR(AVERAGE(Data!AR783),"  ")</f>
        <v>60200</v>
      </c>
      <c r="AO775" s="66">
        <f>IFERROR(AVERAGE(Data!AS783),"  ")</f>
        <v>866289</v>
      </c>
      <c r="AP775" s="66">
        <f>IFERROR(AVERAGE(Data!AT783),"  ")</f>
        <v>625125.5</v>
      </c>
      <c r="AQ775" s="66">
        <f>IFERROR(AVERAGE(Data!AU783),"  ")</f>
        <v>832353.91666666663</v>
      </c>
      <c r="AR775" s="67">
        <f>IFERROR(AVERAGE(Data!AV783),"  ")</f>
        <v>-31.906600105171567</v>
      </c>
      <c r="AS775" s="67">
        <f>IFERROR(AVERAGE(Data!AW783),"  ")</f>
        <v>-33.678208143370604</v>
      </c>
      <c r="AT775" s="67">
        <f>IFERROR(AVERAGE(Data!AX783),"  ")</f>
        <v>-24.896671057493869</v>
      </c>
      <c r="AU775" s="66">
        <f>IFERROR(AVERAGE(Data!AZ783), "  ")</f>
        <v>308.327</v>
      </c>
      <c r="AV775" s="66">
        <f>IFERROR(AVERAGE(Data!BA783), "  ")</f>
        <v>16.3</v>
      </c>
      <c r="AW775" s="66">
        <f>IFERROR(AVERAGE(Data!BB783), "  ")</f>
        <v>538.31200000000001</v>
      </c>
      <c r="AX775" s="66">
        <f>IFERROR(AVERAGE(Data!BC783), "  ")</f>
        <v>3.35</v>
      </c>
      <c r="AY775" s="66">
        <f>IFERROR(AVERAGE(Data!BD783), "  ")</f>
        <v>866.28899999999999</v>
      </c>
      <c r="AZ775" s="66">
        <f>IFERROR(AVERAGE(Data!BE783), "  ")</f>
        <v>18725.631000000001</v>
      </c>
      <c r="BA775" s="66">
        <f>IFERROR(AVERAGE(Data!BF783), "  ")</f>
        <v>2040.5489999999995</v>
      </c>
      <c r="BB775" s="66">
        <f>IFERROR(AVERAGE(Data!BG783), "  ")</f>
        <v>12201.054000000002</v>
      </c>
      <c r="BC775" s="66">
        <f>IFERROR(AVERAGE(Data!BH783), "  ")</f>
        <v>264.62000000000006</v>
      </c>
      <c r="BD775" s="66">
        <f>IFERROR(AVERAGE(Data!BI783), "  ")</f>
        <v>33231.853999999999</v>
      </c>
    </row>
    <row r="776" spans="1:56" x14ac:dyDescent="0.25">
      <c r="A776" s="59">
        <f t="shared" si="12"/>
        <v>43043</v>
      </c>
      <c r="B776" s="66">
        <f>IFERROR(AVERAGE(Data!B784),"  ")</f>
        <v>198880</v>
      </c>
      <c r="C776" s="66">
        <f>IFERROR(AVERAGE(Data!C784),"  ")</f>
        <v>131181</v>
      </c>
      <c r="D776" s="66">
        <f>IFERROR(AVERAGE(Data!D784),"  ")</f>
        <v>0</v>
      </c>
      <c r="E776" s="66">
        <f>IFERROR(AVERAGE(Data!E784),"  ")</f>
        <v>330061</v>
      </c>
      <c r="F776" s="66">
        <f>IFERROR(AVERAGE(Data!F784),"  ")</f>
        <v>237191.25</v>
      </c>
      <c r="G776" s="66">
        <f>IFERROR(AVERAGE(Data!G784),"  ")</f>
        <v>238704.08333333334</v>
      </c>
      <c r="H776" s="67">
        <f>IFERROR(AVERAGE(Data!H784),"  ")</f>
        <v>-14.264525580815423</v>
      </c>
      <c r="I776" s="67">
        <f>IFERROR(AVERAGE(Data!I784),"  ")</f>
        <v>-21.009250617554276</v>
      </c>
      <c r="J776" s="67">
        <f>IFERROR(AVERAGE(Data!J784),"  ")</f>
        <v>-0.63376935668955081</v>
      </c>
      <c r="K776" s="66">
        <f>IFERROR(AVERAGE(Data!L784),"  ")</f>
        <v>6100</v>
      </c>
      <c r="L776" s="66">
        <f>IFERROR(AVERAGE(Data!M784),"  ")</f>
        <v>0</v>
      </c>
      <c r="M776" s="66">
        <f>IFERROR(AVERAGE(Data!N784),"  ")</f>
        <v>9800</v>
      </c>
      <c r="N776" s="66">
        <f>IFERROR(AVERAGE(Data!O784),"  ")</f>
        <v>15900</v>
      </c>
      <c r="O776" s="66">
        <f>IFERROR(AVERAGE(Data!P784),"  ")</f>
        <v>19912.5</v>
      </c>
      <c r="P776" s="66">
        <f>IFERROR(AVERAGE(Data!Q784),"  ")</f>
        <v>14489.75</v>
      </c>
      <c r="Q776" s="67">
        <f>IFERROR(AVERAGE(Data!R784),"  ")</f>
        <v>-38.49129593810445</v>
      </c>
      <c r="R776" s="67">
        <f>IFERROR(AVERAGE(Data!S784),"  ")</f>
        <v>-26.556016597510368</v>
      </c>
      <c r="S776" s="67">
        <f>IFERROR(AVERAGE(Data!T784),"  ")</f>
        <v>37.424731275556852</v>
      </c>
      <c r="T776" s="66">
        <f>IFERROR(AVERAGE(Data!V784), " ")</f>
        <v>358412</v>
      </c>
      <c r="U776" s="66">
        <f>IFERROR(AVERAGE(Data!W784), " ")</f>
        <v>207775</v>
      </c>
      <c r="V776" s="66">
        <f>IFERROR(AVERAGE(Data!X784), " ")</f>
        <v>37800</v>
      </c>
      <c r="W776" s="66">
        <f>IFERROR(AVERAGE(Data!Y784), " ")</f>
        <v>603987</v>
      </c>
      <c r="X776" s="66">
        <f>IFERROR(AVERAGE(Data!Z784), " ")</f>
        <v>451915.25</v>
      </c>
      <c r="Y776" s="66">
        <f>IFERROR(AVERAGE(Data!AA784), " ")</f>
        <v>657109.41666666663</v>
      </c>
      <c r="Z776" s="67">
        <f>IFERROR(AVERAGE(Data!AB784), " ")</f>
        <v>-21.904965089216443</v>
      </c>
      <c r="AA776" s="67">
        <f>IFERROR(AVERAGE(Data!AC784), " ")</f>
        <v>-39.688825393097083</v>
      </c>
      <c r="AB776" s="67">
        <f>IFERROR(AVERAGE(Data!AD784), " ")</f>
        <v>-31.226788334210699</v>
      </c>
      <c r="AC776" s="66">
        <f>IFERROR(AVERAGE(Data!AF784), "  ")</f>
        <v>9500</v>
      </c>
      <c r="AD776" s="66">
        <f>IFERROR(AVERAGE(Data!AG784), "  ")</f>
        <v>5400</v>
      </c>
      <c r="AE776" s="66">
        <f>IFERROR(AVERAGE(Data!AH784), "  ")</f>
        <v>0</v>
      </c>
      <c r="AF776" s="66">
        <f>IFERROR(AVERAGE(Data!AI784), "  ")</f>
        <v>14900</v>
      </c>
      <c r="AG776" s="66">
        <f>IFERROR(AVERAGE(Data!AJ784), "  ")</f>
        <v>8350</v>
      </c>
      <c r="AH776" s="66">
        <f>IFERROR(AVERAGE(Data!AK784), "  ")</f>
        <v>9370.8333333333339</v>
      </c>
      <c r="AI776" s="67">
        <f>IFERROR(AVERAGE(Data!AL784), "  ")</f>
        <v>204.08163265306123</v>
      </c>
      <c r="AJ776" s="67">
        <f>IFERROR(AVERAGE(Data!AM784), "  ")</f>
        <v>52.51141552511416</v>
      </c>
      <c r="AK776" s="67">
        <f>IFERROR(AVERAGE(Data!AN784), "  ")</f>
        <v>-10.89373054690974</v>
      </c>
      <c r="AL776" s="66">
        <f>IFERROR(AVERAGE(Data!AP784),"  ")</f>
        <v>572892</v>
      </c>
      <c r="AM776" s="66">
        <f>IFERROR(AVERAGE(Data!AQ784),"  ")</f>
        <v>344356</v>
      </c>
      <c r="AN776" s="66">
        <f>IFERROR(AVERAGE(Data!AR784),"  ")</f>
        <v>47600</v>
      </c>
      <c r="AO776" s="66">
        <f>IFERROR(AVERAGE(Data!AS784),"  ")</f>
        <v>964848</v>
      </c>
      <c r="AP776" s="66">
        <f>IFERROR(AVERAGE(Data!AT784),"  ")</f>
        <v>717369</v>
      </c>
      <c r="AQ776" s="66">
        <f>IFERROR(AVERAGE(Data!AU784),"  ")</f>
        <v>919674.08333333337</v>
      </c>
      <c r="AR776" s="67">
        <f>IFERROR(AVERAGE(Data!AV784),"  ")</f>
        <v>-18.860743100394739</v>
      </c>
      <c r="AS776" s="67">
        <f>IFERROR(AVERAGE(Data!AW784),"  ")</f>
        <v>-33.710183905820777</v>
      </c>
      <c r="AT776" s="67">
        <f>IFERROR(AVERAGE(Data!AX784),"  ")</f>
        <v>-21.997475736196037</v>
      </c>
      <c r="AU776" s="66">
        <f>IFERROR(AVERAGE(Data!AZ784), "  ")</f>
        <v>330.06099999999998</v>
      </c>
      <c r="AV776" s="66">
        <f>IFERROR(AVERAGE(Data!BA784), "  ")</f>
        <v>15.9</v>
      </c>
      <c r="AW776" s="66">
        <f>IFERROR(AVERAGE(Data!BB784), "  ")</f>
        <v>603.98699999999997</v>
      </c>
      <c r="AX776" s="66">
        <f>IFERROR(AVERAGE(Data!BC784), "  ")</f>
        <v>14.9</v>
      </c>
      <c r="AY776" s="66">
        <f>IFERROR(AVERAGE(Data!BD784), "  ")</f>
        <v>964.84799999999996</v>
      </c>
      <c r="AZ776" s="66">
        <f>IFERROR(AVERAGE(Data!BE784), "  ")</f>
        <v>19055.692000000003</v>
      </c>
      <c r="BA776" s="66">
        <f>IFERROR(AVERAGE(Data!BF784), "  ")</f>
        <v>2056.4489999999996</v>
      </c>
      <c r="BB776" s="66">
        <f>IFERROR(AVERAGE(Data!BG784), "  ")</f>
        <v>12805.041000000001</v>
      </c>
      <c r="BC776" s="66">
        <f>IFERROR(AVERAGE(Data!BH784), "  ")</f>
        <v>279.52000000000004</v>
      </c>
      <c r="BD776" s="66">
        <f>IFERROR(AVERAGE(Data!BI784), "  ")</f>
        <v>34196.701999999997</v>
      </c>
    </row>
    <row r="777" spans="1:56" x14ac:dyDescent="0.25">
      <c r="A777" s="59">
        <f t="shared" si="12"/>
        <v>43050</v>
      </c>
      <c r="B777" s="66">
        <f>IFERROR(AVERAGE(Data!B785),"  ")</f>
        <v>331744</v>
      </c>
      <c r="C777" s="66">
        <f>IFERROR(AVERAGE(Data!C785),"  ")</f>
        <v>53300</v>
      </c>
      <c r="D777" s="66">
        <f>IFERROR(AVERAGE(Data!D785),"  ")</f>
        <v>0</v>
      </c>
      <c r="E777" s="66">
        <f>IFERROR(AVERAGE(Data!E785),"  ")</f>
        <v>385044</v>
      </c>
      <c r="F777" s="66">
        <f>IFERROR(AVERAGE(Data!F785),"  ")</f>
        <v>299970.5</v>
      </c>
      <c r="G777" s="66">
        <f>IFERROR(AVERAGE(Data!G785),"  ")</f>
        <v>270008.5</v>
      </c>
      <c r="H777" s="67">
        <f>IFERROR(AVERAGE(Data!H785),"  ")</f>
        <v>-16.90893396633578</v>
      </c>
      <c r="I777" s="67">
        <f>IFERROR(AVERAGE(Data!I785),"  ")</f>
        <v>-10.659184133893351</v>
      </c>
      <c r="J777" s="67">
        <f>IFERROR(AVERAGE(Data!J785),"  ")</f>
        <v>11.096687696868802</v>
      </c>
      <c r="K777" s="66">
        <f>IFERROR(AVERAGE(Data!L785),"  ")</f>
        <v>3000</v>
      </c>
      <c r="L777" s="66">
        <f>IFERROR(AVERAGE(Data!M785),"  ")</f>
        <v>1750</v>
      </c>
      <c r="M777" s="66">
        <f>IFERROR(AVERAGE(Data!N785),"  ")</f>
        <v>2800</v>
      </c>
      <c r="N777" s="66">
        <f>IFERROR(AVERAGE(Data!O785),"  ")</f>
        <v>7550</v>
      </c>
      <c r="O777" s="66">
        <f>IFERROR(AVERAGE(Data!P785),"  ")</f>
        <v>14850</v>
      </c>
      <c r="P777" s="66">
        <f>IFERROR(AVERAGE(Data!Q785),"  ")</f>
        <v>13352.25</v>
      </c>
      <c r="Q777" s="67">
        <f>IFERROR(AVERAGE(Data!R785),"  ")</f>
        <v>-49.833887043189371</v>
      </c>
      <c r="R777" s="67">
        <f>IFERROR(AVERAGE(Data!S785),"  ")</f>
        <v>-42.497579864472414</v>
      </c>
      <c r="S777" s="67">
        <f>IFERROR(AVERAGE(Data!T785),"  ")</f>
        <v>11.217210582486103</v>
      </c>
      <c r="T777" s="66">
        <f>IFERROR(AVERAGE(Data!V785), " ")</f>
        <v>509188</v>
      </c>
      <c r="U777" s="66">
        <f>IFERROR(AVERAGE(Data!W785), " ")</f>
        <v>107800</v>
      </c>
      <c r="V777" s="66">
        <f>IFERROR(AVERAGE(Data!X785), " ")</f>
        <v>72800</v>
      </c>
      <c r="W777" s="66">
        <f>IFERROR(AVERAGE(Data!Y785), " ")</f>
        <v>689788</v>
      </c>
      <c r="X777" s="66">
        <f>IFERROR(AVERAGE(Data!Z785), " ")</f>
        <v>544496.75</v>
      </c>
      <c r="Y777" s="66">
        <f>IFERROR(AVERAGE(Data!AA785), " ")</f>
        <v>700245.66666666663</v>
      </c>
      <c r="Z777" s="67">
        <f>IFERROR(AVERAGE(Data!AB785), " ")</f>
        <v>-17.031958527285628</v>
      </c>
      <c r="AA777" s="67">
        <f>IFERROR(AVERAGE(Data!AC785), " ")</f>
        <v>-33.432838284231856</v>
      </c>
      <c r="AB777" s="67">
        <f>IFERROR(AVERAGE(Data!AD785), " ")</f>
        <v>-22.24203934143112</v>
      </c>
      <c r="AC777" s="66">
        <f>IFERROR(AVERAGE(Data!AF785), "  ")</f>
        <v>15400</v>
      </c>
      <c r="AD777" s="66">
        <f>IFERROR(AVERAGE(Data!AG785), "  ")</f>
        <v>5250</v>
      </c>
      <c r="AE777" s="66">
        <f>IFERROR(AVERAGE(Data!AH785), "  ")</f>
        <v>0</v>
      </c>
      <c r="AF777" s="66">
        <f>IFERROR(AVERAGE(Data!AI785), "  ")</f>
        <v>20650</v>
      </c>
      <c r="AG777" s="66">
        <f>IFERROR(AVERAGE(Data!AJ785), "  ")</f>
        <v>12312.5</v>
      </c>
      <c r="AH777" s="66">
        <f>IFERROR(AVERAGE(Data!AK785), "  ")</f>
        <v>8079.166666666667</v>
      </c>
      <c r="AI777" s="67">
        <f>IFERROR(AVERAGE(Data!AL785), "  ")</f>
        <v>507.35294117647055</v>
      </c>
      <c r="AJ777" s="67">
        <f>IFERROR(AVERAGE(Data!AM785), "  ")</f>
        <v>205.90062111801242</v>
      </c>
      <c r="AK777" s="67">
        <f>IFERROR(AVERAGE(Data!AN785), "  ")</f>
        <v>52.39814337287261</v>
      </c>
      <c r="AL777" s="66">
        <f>IFERROR(AVERAGE(Data!AP785),"  ")</f>
        <v>859332</v>
      </c>
      <c r="AM777" s="66">
        <f>IFERROR(AVERAGE(Data!AQ785),"  ")</f>
        <v>168100</v>
      </c>
      <c r="AN777" s="66">
        <f>IFERROR(AVERAGE(Data!AR785),"  ")</f>
        <v>75600</v>
      </c>
      <c r="AO777" s="66">
        <f>IFERROR(AVERAGE(Data!AS785),"  ")</f>
        <v>1103032</v>
      </c>
      <c r="AP777" s="66">
        <f>IFERROR(AVERAGE(Data!AT785),"  ")</f>
        <v>871629.75</v>
      </c>
      <c r="AQ777" s="66">
        <f>IFERROR(AVERAGE(Data!AU785),"  ")</f>
        <v>991685.58333333326</v>
      </c>
      <c r="AR777" s="67">
        <f>IFERROR(AVERAGE(Data!AV785),"  ")</f>
        <v>-16.006822819895827</v>
      </c>
      <c r="AS777" s="67">
        <f>IFERROR(AVERAGE(Data!AW785),"  ")</f>
        <v>-26.356234486892795</v>
      </c>
      <c r="AT777" s="67">
        <f>IFERROR(AVERAGE(Data!AX785),"  ")</f>
        <v>-12.106239654083906</v>
      </c>
      <c r="AU777" s="66">
        <f>IFERROR(AVERAGE(Data!AZ785), "  ")</f>
        <v>385.04399999999998</v>
      </c>
      <c r="AV777" s="66">
        <f>IFERROR(AVERAGE(Data!BA785), "  ")</f>
        <v>7.55</v>
      </c>
      <c r="AW777" s="66">
        <f>IFERROR(AVERAGE(Data!BB785), "  ")</f>
        <v>689.78800000000001</v>
      </c>
      <c r="AX777" s="66">
        <f>IFERROR(AVERAGE(Data!BC785), "  ")</f>
        <v>20.65</v>
      </c>
      <c r="AY777" s="66">
        <f>IFERROR(AVERAGE(Data!BD785), "  ")</f>
        <v>1103.0319999999999</v>
      </c>
      <c r="AZ777" s="66">
        <f>IFERROR(AVERAGE(Data!BE785), "  ")</f>
        <v>19440.736000000004</v>
      </c>
      <c r="BA777" s="66">
        <f>IFERROR(AVERAGE(Data!BF785), "  ")</f>
        <v>2063.9989999999998</v>
      </c>
      <c r="BB777" s="66">
        <f>IFERROR(AVERAGE(Data!BG785), "  ")</f>
        <v>13494.829000000002</v>
      </c>
      <c r="BC777" s="66">
        <f>IFERROR(AVERAGE(Data!BH785), "  ")</f>
        <v>300.17</v>
      </c>
      <c r="BD777" s="66">
        <f>IFERROR(AVERAGE(Data!BI785), "  ")</f>
        <v>35299.733999999997</v>
      </c>
    </row>
    <row r="778" spans="1:56" x14ac:dyDescent="0.25">
      <c r="A778" s="59">
        <f t="shared" si="12"/>
        <v>43057</v>
      </c>
      <c r="B778" s="66">
        <f>IFERROR(AVERAGE(Data!B786),"  ")</f>
        <v>378612</v>
      </c>
      <c r="C778" s="66">
        <f>IFERROR(AVERAGE(Data!C786),"  ")</f>
        <v>58150</v>
      </c>
      <c r="D778" s="66">
        <f>IFERROR(AVERAGE(Data!D786),"  ")</f>
        <v>0</v>
      </c>
      <c r="E778" s="66">
        <f>IFERROR(AVERAGE(Data!E786),"  ")</f>
        <v>436762</v>
      </c>
      <c r="F778" s="66">
        <f>IFERROR(AVERAGE(Data!F786),"  ")</f>
        <v>365048.5</v>
      </c>
      <c r="G778" s="66">
        <f>IFERROR(AVERAGE(Data!G786),"  ")</f>
        <v>339030.5</v>
      </c>
      <c r="H778" s="67">
        <f>IFERROR(AVERAGE(Data!H786),"  ")</f>
        <v>-25.384470829418294</v>
      </c>
      <c r="I778" s="67">
        <f>IFERROR(AVERAGE(Data!I786),"  ")</f>
        <v>-16.263436929226195</v>
      </c>
      <c r="J778" s="67">
        <f>IFERROR(AVERAGE(Data!J786),"  ")</f>
        <v>7.6742357988440535</v>
      </c>
      <c r="K778" s="66">
        <f>IFERROR(AVERAGE(Data!L786),"  ")</f>
        <v>10800</v>
      </c>
      <c r="L778" s="66">
        <f>IFERROR(AVERAGE(Data!M786),"  ")</f>
        <v>3550</v>
      </c>
      <c r="M778" s="66">
        <f>IFERROR(AVERAGE(Data!N786),"  ")</f>
        <v>5600</v>
      </c>
      <c r="N778" s="66">
        <f>IFERROR(AVERAGE(Data!O786),"  ")</f>
        <v>19950</v>
      </c>
      <c r="O778" s="66">
        <f>IFERROR(AVERAGE(Data!P786),"  ")</f>
        <v>14925</v>
      </c>
      <c r="P778" s="66">
        <f>IFERROR(AVERAGE(Data!Q786),"  ")</f>
        <v>11910.583333333334</v>
      </c>
      <c r="Q778" s="67">
        <f>IFERROR(AVERAGE(Data!R786),"  ")</f>
        <v>121.66666666666669</v>
      </c>
      <c r="R778" s="67">
        <f>IFERROR(AVERAGE(Data!S786),"  ")</f>
        <v>-31.379310344827584</v>
      </c>
      <c r="S778" s="67">
        <f>IFERROR(AVERAGE(Data!T786),"  ")</f>
        <v>25.308724033947392</v>
      </c>
      <c r="T778" s="66">
        <f>IFERROR(AVERAGE(Data!V786), " ")</f>
        <v>240516</v>
      </c>
      <c r="U778" s="66">
        <f>IFERROR(AVERAGE(Data!W786), " ")</f>
        <v>130135</v>
      </c>
      <c r="V778" s="66">
        <f>IFERROR(AVERAGE(Data!X786), " ")</f>
        <v>54220</v>
      </c>
      <c r="W778" s="66">
        <f>IFERROR(AVERAGE(Data!Y786), " ")</f>
        <v>424871</v>
      </c>
      <c r="X778" s="66">
        <f>IFERROR(AVERAGE(Data!Z786), " ")</f>
        <v>564239.5</v>
      </c>
      <c r="Y778" s="66">
        <f>IFERROR(AVERAGE(Data!AA786), " ")</f>
        <v>655422.25</v>
      </c>
      <c r="Z778" s="67">
        <f>IFERROR(AVERAGE(Data!AB786), " ")</f>
        <v>-19.974572440292327</v>
      </c>
      <c r="AA778" s="67">
        <f>IFERROR(AVERAGE(Data!AC786), " ")</f>
        <v>-26.145405615540575</v>
      </c>
      <c r="AB778" s="67">
        <f>IFERROR(AVERAGE(Data!AD786), " ")</f>
        <v>-13.912062033292283</v>
      </c>
      <c r="AC778" s="66">
        <f>IFERROR(AVERAGE(Data!AF786), "  ")</f>
        <v>0</v>
      </c>
      <c r="AD778" s="66">
        <f>IFERROR(AVERAGE(Data!AG786), "  ")</f>
        <v>0</v>
      </c>
      <c r="AE778" s="66">
        <f>IFERROR(AVERAGE(Data!AH786), "  ")</f>
        <v>0</v>
      </c>
      <c r="AF778" s="66">
        <f>IFERROR(AVERAGE(Data!AI786), "  ")</f>
        <v>0</v>
      </c>
      <c r="AG778" s="66">
        <f>IFERROR(AVERAGE(Data!AJ786), "  ")</f>
        <v>9725</v>
      </c>
      <c r="AH778" s="66">
        <f>IFERROR(AVERAGE(Data!AK786), "  ")</f>
        <v>7804.166666666667</v>
      </c>
      <c r="AI778" s="67">
        <f>IFERROR(AVERAGE(Data!AL786), "  ")</f>
        <v>-100</v>
      </c>
      <c r="AJ778" s="67">
        <f>IFERROR(AVERAGE(Data!AM786), "  ")</f>
        <v>118.53932584269664</v>
      </c>
      <c r="AK778" s="67">
        <f>IFERROR(AVERAGE(Data!AN786), "  ")</f>
        <v>24.612920448478381</v>
      </c>
      <c r="AL778" s="66">
        <f>IFERROR(AVERAGE(Data!AP786),"  ")</f>
        <v>629928</v>
      </c>
      <c r="AM778" s="66">
        <f>IFERROR(AVERAGE(Data!AQ786),"  ")</f>
        <v>191835</v>
      </c>
      <c r="AN778" s="66">
        <f>IFERROR(AVERAGE(Data!AR786),"  ")</f>
        <v>59820</v>
      </c>
      <c r="AO778" s="66">
        <f>IFERROR(AVERAGE(Data!AS786),"  ")</f>
        <v>881583</v>
      </c>
      <c r="AP778" s="66">
        <f>IFERROR(AVERAGE(Data!AT786),"  ")</f>
        <v>953938</v>
      </c>
      <c r="AQ778" s="66">
        <f>IFERROR(AVERAGE(Data!AU786),"  ")</f>
        <v>1014167.4999999999</v>
      </c>
      <c r="AR778" s="67">
        <f>IFERROR(AVERAGE(Data!AV786),"  ")</f>
        <v>-21.981734028337041</v>
      </c>
      <c r="AS778" s="67">
        <f>IFERROR(AVERAGE(Data!AW786),"  ")</f>
        <v>-22.199642250052655</v>
      </c>
      <c r="AT778" s="67">
        <f>IFERROR(AVERAGE(Data!AX786),"  ")</f>
        <v>-5.938811882652506</v>
      </c>
      <c r="AU778" s="66">
        <f>IFERROR(AVERAGE(Data!AZ786), "  ")</f>
        <v>436.762</v>
      </c>
      <c r="AV778" s="66">
        <f>IFERROR(AVERAGE(Data!BA786), "  ")</f>
        <v>19.95</v>
      </c>
      <c r="AW778" s="66">
        <f>IFERROR(AVERAGE(Data!BB786), "  ")</f>
        <v>424.87099999999998</v>
      </c>
      <c r="AX778" s="66">
        <f>IFERROR(AVERAGE(Data!BC786), "  ")</f>
        <v>0</v>
      </c>
      <c r="AY778" s="66">
        <f>IFERROR(AVERAGE(Data!BD786), "  ")</f>
        <v>881.58299999999997</v>
      </c>
      <c r="AZ778" s="66">
        <f>IFERROR(AVERAGE(Data!BE786), "  ")</f>
        <v>19877.498000000003</v>
      </c>
      <c r="BA778" s="66">
        <f>IFERROR(AVERAGE(Data!BF786), "  ")</f>
        <v>2083.9489999999996</v>
      </c>
      <c r="BB778" s="66">
        <f>IFERROR(AVERAGE(Data!BG786), "  ")</f>
        <v>13919.7</v>
      </c>
      <c r="BC778" s="66">
        <f>IFERROR(AVERAGE(Data!BH786), "  ")</f>
        <v>300.17</v>
      </c>
      <c r="BD778" s="66">
        <f>IFERROR(AVERAGE(Data!BI786), "  ")</f>
        <v>36181.316999999995</v>
      </c>
    </row>
    <row r="779" spans="1:56" x14ac:dyDescent="0.25">
      <c r="A779" s="59">
        <f t="shared" si="12"/>
        <v>43064</v>
      </c>
      <c r="B779" s="66">
        <f>IFERROR(AVERAGE(Data!B787),"  ")</f>
        <v>494408</v>
      </c>
      <c r="C779" s="66">
        <f>IFERROR(AVERAGE(Data!C787),"  ")</f>
        <v>51650</v>
      </c>
      <c r="D779" s="66">
        <f>IFERROR(AVERAGE(Data!D787),"  ")</f>
        <v>0</v>
      </c>
      <c r="E779" s="66">
        <f>IFERROR(AVERAGE(Data!E787),"  ")</f>
        <v>546058</v>
      </c>
      <c r="F779" s="66">
        <f>IFERROR(AVERAGE(Data!F787),"  ")</f>
        <v>424481.25</v>
      </c>
      <c r="G779" s="66">
        <f>IFERROR(AVERAGE(Data!G787),"  ")</f>
        <v>402590.91666666669</v>
      </c>
      <c r="H779" s="67">
        <f>IFERROR(AVERAGE(Data!H787),"  ")</f>
        <v>-7.2304958394068812</v>
      </c>
      <c r="I779" s="67">
        <f>IFERROR(AVERAGE(Data!I787),"  ")</f>
        <v>-16.041731772636115</v>
      </c>
      <c r="J779" s="67">
        <f>IFERROR(AVERAGE(Data!J787),"  ")</f>
        <v>5.4373639411884334</v>
      </c>
      <c r="K779" s="66">
        <f>IFERROR(AVERAGE(Data!L787),"  ")</f>
        <v>17100</v>
      </c>
      <c r="L779" s="66">
        <f>IFERROR(AVERAGE(Data!M787),"  ")</f>
        <v>0</v>
      </c>
      <c r="M779" s="66">
        <f>IFERROR(AVERAGE(Data!N787),"  ")</f>
        <v>8400</v>
      </c>
      <c r="N779" s="66">
        <f>IFERROR(AVERAGE(Data!O787),"  ")</f>
        <v>25500</v>
      </c>
      <c r="O779" s="66">
        <f>IFERROR(AVERAGE(Data!P787),"  ")</f>
        <v>17225</v>
      </c>
      <c r="P779" s="66">
        <f>IFERROR(AVERAGE(Data!Q787),"  ")</f>
        <v>12768.916666666666</v>
      </c>
      <c r="Q779" s="67">
        <f>IFERROR(AVERAGE(Data!R787),"  ")</f>
        <v>82.79569892473117</v>
      </c>
      <c r="R779" s="67">
        <f>IFERROR(AVERAGE(Data!S787),"  ")</f>
        <v>7.909162098668765</v>
      </c>
      <c r="S779" s="67">
        <f>IFERROR(AVERAGE(Data!T787),"  ")</f>
        <v>34.897896584805551</v>
      </c>
      <c r="T779" s="66">
        <f>IFERROR(AVERAGE(Data!V787), " ")</f>
        <v>361992</v>
      </c>
      <c r="U779" s="66">
        <f>IFERROR(AVERAGE(Data!W787), " ")</f>
        <v>172710</v>
      </c>
      <c r="V779" s="66">
        <f>IFERROR(AVERAGE(Data!X787), " ")</f>
        <v>71400</v>
      </c>
      <c r="W779" s="66">
        <f>IFERROR(AVERAGE(Data!Y787), " ")</f>
        <v>606102</v>
      </c>
      <c r="X779" s="66">
        <f>IFERROR(AVERAGE(Data!Z787), " ")</f>
        <v>581187</v>
      </c>
      <c r="Y779" s="66">
        <f>IFERROR(AVERAGE(Data!AA787), " ")</f>
        <v>608932.41666666663</v>
      </c>
      <c r="Z779" s="67">
        <f>IFERROR(AVERAGE(Data!AB787), " ")</f>
        <v>-6.1223920821523166</v>
      </c>
      <c r="AA779" s="67">
        <f>IFERROR(AVERAGE(Data!AC787), " ")</f>
        <v>-16.416259788447295</v>
      </c>
      <c r="AB779" s="67">
        <f>IFERROR(AVERAGE(Data!AD787), " ")</f>
        <v>-4.5564032899655382</v>
      </c>
      <c r="AC779" s="66">
        <f>IFERROR(AVERAGE(Data!AF787), "  ")</f>
        <v>0</v>
      </c>
      <c r="AD779" s="66">
        <f>IFERROR(AVERAGE(Data!AG787), "  ")</f>
        <v>0</v>
      </c>
      <c r="AE779" s="66">
        <f>IFERROR(AVERAGE(Data!AH787), "  ")</f>
        <v>0</v>
      </c>
      <c r="AF779" s="66">
        <f>IFERROR(AVERAGE(Data!AI787), "  ")</f>
        <v>0</v>
      </c>
      <c r="AG779" s="66">
        <f>IFERROR(AVERAGE(Data!AJ787), "  ")</f>
        <v>8887.5</v>
      </c>
      <c r="AH779" s="66">
        <f>IFERROR(AVERAGE(Data!AK787), "  ")</f>
        <v>6929.166666666667</v>
      </c>
      <c r="AI779" s="67" t="str">
        <f>IFERROR(AVERAGE(Data!AL787), "  ")</f>
        <v xml:space="preserve">  </v>
      </c>
      <c r="AJ779" s="67">
        <f>IFERROR(AVERAGE(Data!AM787), "  ")</f>
        <v>173.46153846153845</v>
      </c>
      <c r="AK779" s="67">
        <f>IFERROR(AVERAGE(Data!AN787), "  ")</f>
        <v>28.262176788935655</v>
      </c>
      <c r="AL779" s="66">
        <f>IFERROR(AVERAGE(Data!AP787),"  ")</f>
        <v>873500</v>
      </c>
      <c r="AM779" s="66">
        <f>IFERROR(AVERAGE(Data!AQ787),"  ")</f>
        <v>224360</v>
      </c>
      <c r="AN779" s="66">
        <f>IFERROR(AVERAGE(Data!AR787),"  ")</f>
        <v>79800</v>
      </c>
      <c r="AO779" s="66">
        <f>IFERROR(AVERAGE(Data!AS787),"  ")</f>
        <v>1177660</v>
      </c>
      <c r="AP779" s="66">
        <f>IFERROR(AVERAGE(Data!AT787),"  ")</f>
        <v>1031780.75</v>
      </c>
      <c r="AQ779" s="66">
        <f>IFERROR(AVERAGE(Data!AU787),"  ")</f>
        <v>1031221.4166666666</v>
      </c>
      <c r="AR779" s="67">
        <f>IFERROR(AVERAGE(Data!AV787),"  ")</f>
        <v>-5.6511867508199813</v>
      </c>
      <c r="AS779" s="67">
        <f>IFERROR(AVERAGE(Data!AW787),"  ")</f>
        <v>-15.437060780644085</v>
      </c>
      <c r="AT779" s="67">
        <f>IFERROR(AVERAGE(Data!AX787),"  ")</f>
        <v>5.4239887214646565E-2</v>
      </c>
      <c r="AU779" s="66">
        <f>IFERROR(AVERAGE(Data!AZ787), "  ")</f>
        <v>546.05799999999999</v>
      </c>
      <c r="AV779" s="66">
        <f>IFERROR(AVERAGE(Data!BA787), "  ")</f>
        <v>25.5</v>
      </c>
      <c r="AW779" s="66">
        <f>IFERROR(AVERAGE(Data!BB787), "  ")</f>
        <v>606.10199999999998</v>
      </c>
      <c r="AX779" s="66">
        <f>IFERROR(AVERAGE(Data!BC787), "  ")</f>
        <v>0</v>
      </c>
      <c r="AY779" s="66">
        <f>IFERROR(AVERAGE(Data!BD787), "  ")</f>
        <v>1177.6600000000001</v>
      </c>
      <c r="AZ779" s="66">
        <f>IFERROR(AVERAGE(Data!BE787), "  ")</f>
        <v>20423.556000000004</v>
      </c>
      <c r="BA779" s="66">
        <f>IFERROR(AVERAGE(Data!BF787), "  ")</f>
        <v>2109.4489999999996</v>
      </c>
      <c r="BB779" s="66">
        <f>IFERROR(AVERAGE(Data!BG787), "  ")</f>
        <v>14525.802000000001</v>
      </c>
      <c r="BC779" s="66">
        <f>IFERROR(AVERAGE(Data!BH787), "  ")</f>
        <v>300.17</v>
      </c>
      <c r="BD779" s="66">
        <f>IFERROR(AVERAGE(Data!BI787), "  ")</f>
        <v>37358.976999999999</v>
      </c>
    </row>
    <row r="780" spans="1:56" x14ac:dyDescent="0.25">
      <c r="A780" s="59">
        <f t="shared" si="12"/>
        <v>43071</v>
      </c>
      <c r="B780" s="66">
        <f>IFERROR(AVERAGE(Data!B788),"  ")</f>
        <v>392714</v>
      </c>
      <c r="C780" s="66">
        <f>IFERROR(AVERAGE(Data!C788),"  ")</f>
        <v>15900</v>
      </c>
      <c r="D780" s="66">
        <f>IFERROR(AVERAGE(Data!D788),"  ")</f>
        <v>0</v>
      </c>
      <c r="E780" s="66">
        <f>IFERROR(AVERAGE(Data!E788),"  ")</f>
        <v>408614</v>
      </c>
      <c r="F780" s="66">
        <f>IFERROR(AVERAGE(Data!F788),"  ")</f>
        <v>444119.5</v>
      </c>
      <c r="G780" s="66">
        <f>IFERROR(AVERAGE(Data!G788),"  ")</f>
        <v>424129.33333333331</v>
      </c>
      <c r="H780" s="67">
        <f>IFERROR(AVERAGE(Data!H788),"  ")</f>
        <v>-29.017923836722503</v>
      </c>
      <c r="I780" s="67">
        <f>IFERROR(AVERAGE(Data!I788),"  ")</f>
        <v>-19.726293319644682</v>
      </c>
      <c r="J780" s="67">
        <f>IFERROR(AVERAGE(Data!J788),"  ")</f>
        <v>4.7132242680691716</v>
      </c>
      <c r="K780" s="66">
        <f>IFERROR(AVERAGE(Data!L788),"  ")</f>
        <v>0</v>
      </c>
      <c r="L780" s="66">
        <f>IFERROR(AVERAGE(Data!M788),"  ")</f>
        <v>0</v>
      </c>
      <c r="M780" s="66">
        <f>IFERROR(AVERAGE(Data!N788),"  ")</f>
        <v>4200</v>
      </c>
      <c r="N780" s="66">
        <f>IFERROR(AVERAGE(Data!O788),"  ")</f>
        <v>4200</v>
      </c>
      <c r="O780" s="66">
        <f>IFERROR(AVERAGE(Data!P788),"  ")</f>
        <v>14300</v>
      </c>
      <c r="P780" s="66">
        <f>IFERROR(AVERAGE(Data!Q788),"  ")</f>
        <v>11133.333333333334</v>
      </c>
      <c r="Q780" s="67">
        <f>IFERROR(AVERAGE(Data!R788),"  ")</f>
        <v>-80.821917808219183</v>
      </c>
      <c r="R780" s="67">
        <f>IFERROR(AVERAGE(Data!S788),"  ")</f>
        <v>-4.5075125208681177</v>
      </c>
      <c r="S780" s="67">
        <f>IFERROR(AVERAGE(Data!T788),"  ")</f>
        <v>28.443113772455074</v>
      </c>
      <c r="T780" s="66">
        <f>IFERROR(AVERAGE(Data!V788), " ")</f>
        <v>198905</v>
      </c>
      <c r="U780" s="66">
        <f>IFERROR(AVERAGE(Data!W788), " ")</f>
        <v>40350</v>
      </c>
      <c r="V780" s="66">
        <f>IFERROR(AVERAGE(Data!X788), " ")</f>
        <v>34300</v>
      </c>
      <c r="W780" s="66">
        <f>IFERROR(AVERAGE(Data!Y788), " ")</f>
        <v>273555</v>
      </c>
      <c r="X780" s="66">
        <f>IFERROR(AVERAGE(Data!Z788), " ")</f>
        <v>498579</v>
      </c>
      <c r="Y780" s="66">
        <f>IFERROR(AVERAGE(Data!AA788), " ")</f>
        <v>562853.91666666663</v>
      </c>
      <c r="Z780" s="67">
        <f>IFERROR(AVERAGE(Data!AB788), " ")</f>
        <v>-40.458129912304955</v>
      </c>
      <c r="AA780" s="67">
        <f>IFERROR(AVERAGE(Data!AC788), " ")</f>
        <v>-19.172496416228924</v>
      </c>
      <c r="AB780" s="67">
        <f>IFERROR(AVERAGE(Data!AD788), " ")</f>
        <v>-11.419466892460395</v>
      </c>
      <c r="AC780" s="66">
        <f>IFERROR(AVERAGE(Data!AF788), "  ")</f>
        <v>17600</v>
      </c>
      <c r="AD780" s="66">
        <f>IFERROR(AVERAGE(Data!AG788), "  ")</f>
        <v>5250</v>
      </c>
      <c r="AE780" s="66">
        <f>IFERROR(AVERAGE(Data!AH788), "  ")</f>
        <v>0</v>
      </c>
      <c r="AF780" s="66">
        <f>IFERROR(AVERAGE(Data!AI788), "  ")</f>
        <v>22850</v>
      </c>
      <c r="AG780" s="66">
        <f>IFERROR(AVERAGE(Data!AJ788), "  ")</f>
        <v>10875</v>
      </c>
      <c r="AH780" s="66">
        <f>IFERROR(AVERAGE(Data!AK788), "  ")</f>
        <v>5358.333333333333</v>
      </c>
      <c r="AI780" s="67">
        <f>IFERROR(AVERAGE(Data!AL788), "  ")</f>
        <v>1328.125</v>
      </c>
      <c r="AJ780" s="67">
        <f>IFERROR(AVERAGE(Data!AM788), "  ")</f>
        <v>348.45360824742266</v>
      </c>
      <c r="AK780" s="67">
        <f>IFERROR(AVERAGE(Data!AN788), "  ")</f>
        <v>102.95489891135303</v>
      </c>
      <c r="AL780" s="66">
        <f>IFERROR(AVERAGE(Data!AP788),"  ")</f>
        <v>609219</v>
      </c>
      <c r="AM780" s="66">
        <f>IFERROR(AVERAGE(Data!AQ788),"  ")</f>
        <v>61500</v>
      </c>
      <c r="AN780" s="66">
        <f>IFERROR(AVERAGE(Data!AR788),"  ")</f>
        <v>38500</v>
      </c>
      <c r="AO780" s="66">
        <f>IFERROR(AVERAGE(Data!AS788),"  ")</f>
        <v>709219</v>
      </c>
      <c r="AP780" s="66">
        <f>IFERROR(AVERAGE(Data!AT788),"  ")</f>
        <v>967873.5</v>
      </c>
      <c r="AQ780" s="66">
        <f>IFERROR(AVERAGE(Data!AU788),"  ")</f>
        <v>1003474.9166666666</v>
      </c>
      <c r="AR780" s="67">
        <f>IFERROR(AVERAGE(Data!AV788),"  ")</f>
        <v>-33.003492378076139</v>
      </c>
      <c r="AS780" s="67">
        <f>IFERROR(AVERAGE(Data!AW788),"  ")</f>
        <v>-18.494845998914943</v>
      </c>
      <c r="AT780" s="67">
        <f>IFERROR(AVERAGE(Data!AX788),"  ")</f>
        <v>-3.5478133110618315</v>
      </c>
      <c r="AU780" s="66">
        <f>IFERROR(AVERAGE(Data!AZ788), "  ")</f>
        <v>408.61399999999998</v>
      </c>
      <c r="AV780" s="66">
        <f>IFERROR(AVERAGE(Data!BA788), "  ")</f>
        <v>4.2</v>
      </c>
      <c r="AW780" s="66">
        <f>IFERROR(AVERAGE(Data!BB788), "  ")</f>
        <v>273.55500000000001</v>
      </c>
      <c r="AX780" s="66">
        <f>IFERROR(AVERAGE(Data!BC788), "  ")</f>
        <v>22.85</v>
      </c>
      <c r="AY780" s="66">
        <f>IFERROR(AVERAGE(Data!BD788), "  ")</f>
        <v>709.21900000000005</v>
      </c>
      <c r="AZ780" s="66">
        <f>IFERROR(AVERAGE(Data!BE788), "  ")</f>
        <v>20832.170000000006</v>
      </c>
      <c r="BA780" s="66">
        <f>IFERROR(AVERAGE(Data!BF788), "  ")</f>
        <v>2113.6489999999994</v>
      </c>
      <c r="BB780" s="66">
        <f>IFERROR(AVERAGE(Data!BG788), "  ")</f>
        <v>14799.357000000002</v>
      </c>
      <c r="BC780" s="66">
        <f>IFERROR(AVERAGE(Data!BH788), "  ")</f>
        <v>323.02000000000004</v>
      </c>
      <c r="BD780" s="66">
        <f>IFERROR(AVERAGE(Data!BI788), "  ")</f>
        <v>38068.195999999996</v>
      </c>
    </row>
    <row r="781" spans="1:56" x14ac:dyDescent="0.25">
      <c r="A781" s="59">
        <f t="shared" si="12"/>
        <v>43078</v>
      </c>
      <c r="B781" s="66">
        <f>IFERROR(AVERAGE(Data!B789),"  ")</f>
        <v>356600</v>
      </c>
      <c r="C781" s="66">
        <f>IFERROR(AVERAGE(Data!C789),"  ")</f>
        <v>24750</v>
      </c>
      <c r="D781" s="66">
        <f>IFERROR(AVERAGE(Data!D789),"  ")</f>
        <v>0</v>
      </c>
      <c r="E781" s="66">
        <f>IFERROR(AVERAGE(Data!E789),"  ")</f>
        <v>381350</v>
      </c>
      <c r="F781" s="66">
        <f>IFERROR(AVERAGE(Data!F789),"  ")</f>
        <v>443196</v>
      </c>
      <c r="G781" s="66">
        <f>IFERROR(AVERAGE(Data!G789),"  ")</f>
        <v>431069.33333333331</v>
      </c>
      <c r="H781" s="67">
        <f>IFERROR(AVERAGE(Data!H789),"  ")</f>
        <v>-25.602582986236435</v>
      </c>
      <c r="I781" s="67">
        <f>IFERROR(AVERAGE(Data!I789),"  ")</f>
        <v>-21.634896125958193</v>
      </c>
      <c r="J781" s="67">
        <f>IFERROR(AVERAGE(Data!J789),"  ")</f>
        <v>2.8131592133670669</v>
      </c>
      <c r="K781" s="66">
        <f>IFERROR(AVERAGE(Data!L789),"  ")</f>
        <v>0</v>
      </c>
      <c r="L781" s="66">
        <f>IFERROR(AVERAGE(Data!M789),"  ")</f>
        <v>3600</v>
      </c>
      <c r="M781" s="66">
        <f>IFERROR(AVERAGE(Data!N789),"  ")</f>
        <v>5600</v>
      </c>
      <c r="N781" s="66">
        <f>IFERROR(AVERAGE(Data!O789),"  ")</f>
        <v>9200</v>
      </c>
      <c r="O781" s="66">
        <f>IFERROR(AVERAGE(Data!P789),"  ")</f>
        <v>14712.5</v>
      </c>
      <c r="P781" s="66">
        <f>IFERROR(AVERAGE(Data!Q789),"  ")</f>
        <v>14616.75</v>
      </c>
      <c r="Q781" s="67">
        <f>IFERROR(AVERAGE(Data!R789),"  ")</f>
        <v>-68.576015302114286</v>
      </c>
      <c r="R781" s="67">
        <f>IFERROR(AVERAGE(Data!S789),"  ")</f>
        <v>-20.609224708945462</v>
      </c>
      <c r="S781" s="67">
        <f>IFERROR(AVERAGE(Data!T789),"  ")</f>
        <v>0.65507038158276742</v>
      </c>
      <c r="T781" s="66">
        <f>IFERROR(AVERAGE(Data!V789), " ")</f>
        <v>208852</v>
      </c>
      <c r="U781" s="66">
        <f>IFERROR(AVERAGE(Data!W789), " ")</f>
        <v>125750</v>
      </c>
      <c r="V781" s="66">
        <f>IFERROR(AVERAGE(Data!X789), " ")</f>
        <v>65800</v>
      </c>
      <c r="W781" s="66">
        <f>IFERROR(AVERAGE(Data!Y789), " ")</f>
        <v>400402</v>
      </c>
      <c r="X781" s="66">
        <f>IFERROR(AVERAGE(Data!Z789), " ")</f>
        <v>426232.5</v>
      </c>
      <c r="Y781" s="66">
        <f>IFERROR(AVERAGE(Data!AA789), " ")</f>
        <v>532061.25</v>
      </c>
      <c r="Z781" s="67">
        <f>IFERROR(AVERAGE(Data!AB789), " ")</f>
        <v>-22.048760164857097</v>
      </c>
      <c r="AA781" s="67">
        <f>IFERROR(AVERAGE(Data!AC789), " ")</f>
        <v>-20.687650025120487</v>
      </c>
      <c r="AB781" s="67">
        <f>IFERROR(AVERAGE(Data!AD789), " ")</f>
        <v>-19.890332175102021</v>
      </c>
      <c r="AC781" s="66">
        <f>IFERROR(AVERAGE(Data!AF789), "  ")</f>
        <v>19100</v>
      </c>
      <c r="AD781" s="66">
        <f>IFERROR(AVERAGE(Data!AG789), "  ")</f>
        <v>1750</v>
      </c>
      <c r="AE781" s="66">
        <f>IFERROR(AVERAGE(Data!AH789), "  ")</f>
        <v>0</v>
      </c>
      <c r="AF781" s="66">
        <f>IFERROR(AVERAGE(Data!AI789), "  ")</f>
        <v>20850</v>
      </c>
      <c r="AG781" s="66">
        <f>IFERROR(AVERAGE(Data!AJ789), "  ")</f>
        <v>10925</v>
      </c>
      <c r="AH781" s="66">
        <f>IFERROR(AVERAGE(Data!AK789), "  ")</f>
        <v>6420.833333333333</v>
      </c>
      <c r="AI781" s="67">
        <f>IFERROR(AVERAGE(Data!AL789), "  ")</f>
        <v>1058.3333333333335</v>
      </c>
      <c r="AJ781" s="67">
        <f>IFERROR(AVERAGE(Data!AM789), "  ")</f>
        <v>439.50617283950618</v>
      </c>
      <c r="AK781" s="67">
        <f>IFERROR(AVERAGE(Data!AN789), "  ")</f>
        <v>70.149253731343293</v>
      </c>
      <c r="AL781" s="66">
        <f>IFERROR(AVERAGE(Data!AP789),"  ")</f>
        <v>584552</v>
      </c>
      <c r="AM781" s="66">
        <f>IFERROR(AVERAGE(Data!AQ789),"  ")</f>
        <v>155850</v>
      </c>
      <c r="AN781" s="66">
        <f>IFERROR(AVERAGE(Data!AR789),"  ")</f>
        <v>71400</v>
      </c>
      <c r="AO781" s="66">
        <f>IFERROR(AVERAGE(Data!AS789),"  ")</f>
        <v>811802</v>
      </c>
      <c r="AP781" s="66">
        <f>IFERROR(AVERAGE(Data!AT789),"  ")</f>
        <v>895066</v>
      </c>
      <c r="AQ781" s="66">
        <f>IFERROR(AVERAGE(Data!AU789),"  ")</f>
        <v>984168.16666666663</v>
      </c>
      <c r="AR781" s="67">
        <f>IFERROR(AVERAGE(Data!AV789),"  ")</f>
        <v>-23.220712008391033</v>
      </c>
      <c r="AS781" s="67">
        <f>IFERROR(AVERAGE(Data!AW789),"  ")</f>
        <v>-20.333736975637716</v>
      </c>
      <c r="AT781" s="67">
        <f>IFERROR(AVERAGE(Data!AX789),"  ")</f>
        <v>-9.0535509768063012</v>
      </c>
      <c r="AU781" s="66">
        <f>IFERROR(AVERAGE(Data!AZ789), "  ")</f>
        <v>381.35</v>
      </c>
      <c r="AV781" s="66">
        <f>IFERROR(AVERAGE(Data!BA789), "  ")</f>
        <v>9.1999999999999993</v>
      </c>
      <c r="AW781" s="66">
        <f>IFERROR(AVERAGE(Data!BB789), "  ")</f>
        <v>400.40199999999999</v>
      </c>
      <c r="AX781" s="66">
        <f>IFERROR(AVERAGE(Data!BC789), "  ")</f>
        <v>20.85</v>
      </c>
      <c r="AY781" s="66">
        <f>IFERROR(AVERAGE(Data!BD789), "  ")</f>
        <v>811.80200000000002</v>
      </c>
      <c r="AZ781" s="66">
        <f>IFERROR(AVERAGE(Data!BE789), "  ")</f>
        <v>21213.520000000004</v>
      </c>
      <c r="BA781" s="66">
        <f>IFERROR(AVERAGE(Data!BF789), "  ")</f>
        <v>2122.8489999999993</v>
      </c>
      <c r="BB781" s="66">
        <f>IFERROR(AVERAGE(Data!BG789), "  ")</f>
        <v>15199.759000000002</v>
      </c>
      <c r="BC781" s="66">
        <f>IFERROR(AVERAGE(Data!BH789), "  ")</f>
        <v>343.87000000000006</v>
      </c>
      <c r="BD781" s="66">
        <f>IFERROR(AVERAGE(Data!BI789), "  ")</f>
        <v>38879.998</v>
      </c>
    </row>
    <row r="782" spans="1:56" x14ac:dyDescent="0.25">
      <c r="A782" s="59">
        <f t="shared" si="12"/>
        <v>43085</v>
      </c>
      <c r="B782" s="66">
        <f>IFERROR(AVERAGE(Data!B790),"  ")</f>
        <v>361200</v>
      </c>
      <c r="C782" s="66">
        <f>IFERROR(AVERAGE(Data!C790),"  ")</f>
        <v>42950</v>
      </c>
      <c r="D782" s="66">
        <f>IFERROR(AVERAGE(Data!D790),"  ")</f>
        <v>0</v>
      </c>
      <c r="E782" s="66">
        <f>IFERROR(AVERAGE(Data!E790),"  ")</f>
        <v>404150</v>
      </c>
      <c r="F782" s="66">
        <f>IFERROR(AVERAGE(Data!F790),"  ")</f>
        <v>435043</v>
      </c>
      <c r="G782" s="66">
        <f>IFERROR(AVERAGE(Data!G790),"  ")</f>
        <v>407123.75</v>
      </c>
      <c r="H782" s="67">
        <f>IFERROR(AVERAGE(Data!H790),"  ")</f>
        <v>12.563432690325914</v>
      </c>
      <c r="I782" s="67">
        <f>IFERROR(AVERAGE(Data!I790),"  ")</f>
        <v>-14.52579027586285</v>
      </c>
      <c r="J782" s="67">
        <f>IFERROR(AVERAGE(Data!J790),"  ")</f>
        <v>6.8576814789115037</v>
      </c>
      <c r="K782" s="66">
        <f>IFERROR(AVERAGE(Data!L790),"  ")</f>
        <v>0</v>
      </c>
      <c r="L782" s="66">
        <f>IFERROR(AVERAGE(Data!M790),"  ")</f>
        <v>1750</v>
      </c>
      <c r="M782" s="66">
        <f>IFERROR(AVERAGE(Data!N790),"  ")</f>
        <v>14200</v>
      </c>
      <c r="N782" s="66">
        <f>IFERROR(AVERAGE(Data!O790),"  ")</f>
        <v>15950</v>
      </c>
      <c r="O782" s="66">
        <f>IFERROR(AVERAGE(Data!P790),"  ")</f>
        <v>13712.5</v>
      </c>
      <c r="P782" s="66">
        <f>IFERROR(AVERAGE(Data!Q790),"  ")</f>
        <v>17265.583333333332</v>
      </c>
      <c r="Q782" s="67">
        <f>IFERROR(AVERAGE(Data!R790),"  ")</f>
        <v>-4.6964627151051648</v>
      </c>
      <c r="R782" s="67">
        <f>IFERROR(AVERAGE(Data!S790),"  ")</f>
        <v>-32.997813419982172</v>
      </c>
      <c r="S782" s="67">
        <f>IFERROR(AVERAGE(Data!T790),"  ")</f>
        <v>-20.578993855792106</v>
      </c>
      <c r="T782" s="66">
        <f>IFERROR(AVERAGE(Data!V790), " ")</f>
        <v>163200</v>
      </c>
      <c r="U782" s="66">
        <f>IFERROR(AVERAGE(Data!W790), " ")</f>
        <v>181824</v>
      </c>
      <c r="V782" s="66">
        <f>IFERROR(AVERAGE(Data!X790), " ")</f>
        <v>35000</v>
      </c>
      <c r="W782" s="66">
        <f>IFERROR(AVERAGE(Data!Y790), " ")</f>
        <v>380024</v>
      </c>
      <c r="X782" s="66">
        <f>IFERROR(AVERAGE(Data!Z790), " ")</f>
        <v>415020.75</v>
      </c>
      <c r="Y782" s="66">
        <f>IFERROR(AVERAGE(Data!AA790), " ")</f>
        <v>519975.41666666669</v>
      </c>
      <c r="Z782" s="67">
        <f>IFERROR(AVERAGE(Data!AB790), " ")</f>
        <v>1.9279254149277447</v>
      </c>
      <c r="AA782" s="67">
        <f>IFERROR(AVERAGE(Data!AC790), " ")</f>
        <v>-16.643920632912156</v>
      </c>
      <c r="AB782" s="67">
        <f>IFERROR(AVERAGE(Data!AD790), " ")</f>
        <v>-20.184543980845248</v>
      </c>
      <c r="AC782" s="66">
        <f>IFERROR(AVERAGE(Data!AF790), "  ")</f>
        <v>9600</v>
      </c>
      <c r="AD782" s="66">
        <f>IFERROR(AVERAGE(Data!AG790), "  ")</f>
        <v>0</v>
      </c>
      <c r="AE782" s="66">
        <f>IFERROR(AVERAGE(Data!AH790), "  ")</f>
        <v>0</v>
      </c>
      <c r="AF782" s="66">
        <f>IFERROR(AVERAGE(Data!AI790), "  ")</f>
        <v>9600</v>
      </c>
      <c r="AG782" s="66">
        <f>IFERROR(AVERAGE(Data!AJ790), "  ")</f>
        <v>13325</v>
      </c>
      <c r="AH782" s="66">
        <f>IFERROR(AVERAGE(Data!AK790), "  ")</f>
        <v>8504.1666666666661</v>
      </c>
      <c r="AI782" s="67">
        <f>IFERROR(AVERAGE(Data!AL790), "  ")</f>
        <v>-44.023323615160351</v>
      </c>
      <c r="AJ782" s="67">
        <f>IFERROR(AVERAGE(Data!AM790), "  ")</f>
        <v>159.36739659367399</v>
      </c>
      <c r="AK782" s="67">
        <f>IFERROR(AVERAGE(Data!AN790), "  ")</f>
        <v>56.687898089171981</v>
      </c>
      <c r="AL782" s="66">
        <f>IFERROR(AVERAGE(Data!AP790),"  ")</f>
        <v>534000</v>
      </c>
      <c r="AM782" s="66">
        <f>IFERROR(AVERAGE(Data!AQ790),"  ")</f>
        <v>226524</v>
      </c>
      <c r="AN782" s="66">
        <f>IFERROR(AVERAGE(Data!AR790),"  ")</f>
        <v>49200</v>
      </c>
      <c r="AO782" s="66">
        <f>IFERROR(AVERAGE(Data!AS790),"  ")</f>
        <v>809724</v>
      </c>
      <c r="AP782" s="66">
        <f>IFERROR(AVERAGE(Data!AT790),"  ")</f>
        <v>877101.25</v>
      </c>
      <c r="AQ782" s="66">
        <f>IFERROR(AVERAGE(Data!AU790),"  ")</f>
        <v>952868.91666666663</v>
      </c>
      <c r="AR782" s="67">
        <f>IFERROR(AVERAGE(Data!AV790),"  ")</f>
        <v>5.74067206084381</v>
      </c>
      <c r="AS782" s="67">
        <f>IFERROR(AVERAGE(Data!AW790),"  ")</f>
        <v>-15.048093500234394</v>
      </c>
      <c r="AT782" s="67">
        <f>IFERROR(AVERAGE(Data!AX790),"  ")</f>
        <v>-7.9515309337319646</v>
      </c>
      <c r="AU782" s="66">
        <f>IFERROR(AVERAGE(Data!AZ790), "  ")</f>
        <v>404.15</v>
      </c>
      <c r="AV782" s="66">
        <f>IFERROR(AVERAGE(Data!BA790), "  ")</f>
        <v>15.95</v>
      </c>
      <c r="AW782" s="66">
        <f>IFERROR(AVERAGE(Data!BB790), "  ")</f>
        <v>380.024</v>
      </c>
      <c r="AX782" s="66">
        <f>IFERROR(AVERAGE(Data!BC790), "  ")</f>
        <v>9.6</v>
      </c>
      <c r="AY782" s="66">
        <f>IFERROR(AVERAGE(Data!BD790), "  ")</f>
        <v>809.72400000000005</v>
      </c>
      <c r="AZ782" s="66">
        <f>IFERROR(AVERAGE(Data!BE790), "  ")</f>
        <v>21617.670000000006</v>
      </c>
      <c r="BA782" s="66">
        <f>IFERROR(AVERAGE(Data!BF790), "  ")</f>
        <v>2138.7989999999991</v>
      </c>
      <c r="BB782" s="66">
        <f>IFERROR(AVERAGE(Data!BG790), "  ")</f>
        <v>15579.783000000001</v>
      </c>
      <c r="BC782" s="66">
        <f>IFERROR(AVERAGE(Data!BH790), "  ")</f>
        <v>353.47000000000008</v>
      </c>
      <c r="BD782" s="66">
        <f>IFERROR(AVERAGE(Data!BI790), "  ")</f>
        <v>39689.722000000002</v>
      </c>
    </row>
    <row r="783" spans="1:56" x14ac:dyDescent="0.25">
      <c r="A783" s="59">
        <f t="shared" si="12"/>
        <v>43092</v>
      </c>
      <c r="B783" s="66">
        <f>IFERROR(AVERAGE(Data!B791),"  ")</f>
        <v>253803</v>
      </c>
      <c r="C783" s="66">
        <f>IFERROR(AVERAGE(Data!C791),"  ")</f>
        <v>48650</v>
      </c>
      <c r="D783" s="66">
        <f>IFERROR(AVERAGE(Data!D791),"  ")</f>
        <v>0</v>
      </c>
      <c r="E783" s="66">
        <f>IFERROR(AVERAGE(Data!E791),"  ")</f>
        <v>302453</v>
      </c>
      <c r="F783" s="66">
        <f>IFERROR(AVERAGE(Data!F791),"  ")</f>
        <v>374141.75</v>
      </c>
      <c r="G783" s="66">
        <f>IFERROR(AVERAGE(Data!G791),"  ")</f>
        <v>358055.25</v>
      </c>
      <c r="H783" s="67">
        <f>IFERROR(AVERAGE(Data!H791),"  ")</f>
        <v>34.125498891352549</v>
      </c>
      <c r="I783" s="67">
        <f>IFERROR(AVERAGE(Data!I791),"  ")</f>
        <v>-10.534408187543532</v>
      </c>
      <c r="J783" s="67">
        <f>IFERROR(AVERAGE(Data!J791),"  ")</f>
        <v>4.492742391013671</v>
      </c>
      <c r="K783" s="66">
        <f>IFERROR(AVERAGE(Data!L791),"  ")</f>
        <v>6300</v>
      </c>
      <c r="L783" s="66">
        <f>IFERROR(AVERAGE(Data!M791),"  ")</f>
        <v>21850</v>
      </c>
      <c r="M783" s="66">
        <f>IFERROR(AVERAGE(Data!N791),"  ")</f>
        <v>15400</v>
      </c>
      <c r="N783" s="66">
        <f>IFERROR(AVERAGE(Data!O791),"  ")</f>
        <v>43550</v>
      </c>
      <c r="O783" s="66">
        <f>IFERROR(AVERAGE(Data!P791),"  ")</f>
        <v>18225</v>
      </c>
      <c r="P783" s="66">
        <f>IFERROR(AVERAGE(Data!Q791),"  ")</f>
        <v>18897.25</v>
      </c>
      <c r="Q783" s="67">
        <f>IFERROR(AVERAGE(Data!R791),"  ")</f>
        <v>23.791927231381461</v>
      </c>
      <c r="R783" s="67">
        <f>IFERROR(AVERAGE(Data!S791),"  ")</f>
        <v>-29.287148496988159</v>
      </c>
      <c r="S783" s="67">
        <f>IFERROR(AVERAGE(Data!T791),"  ")</f>
        <v>-3.5573959173953895</v>
      </c>
      <c r="T783" s="66">
        <f>IFERROR(AVERAGE(Data!V791), " ")</f>
        <v>101645</v>
      </c>
      <c r="U783" s="66">
        <f>IFERROR(AVERAGE(Data!W791), " ")</f>
        <v>156288</v>
      </c>
      <c r="V783" s="66">
        <f>IFERROR(AVERAGE(Data!X791), " ")</f>
        <v>21000</v>
      </c>
      <c r="W783" s="66">
        <f>IFERROR(AVERAGE(Data!Y791), " ")</f>
        <v>278933</v>
      </c>
      <c r="X783" s="66">
        <f>IFERROR(AVERAGE(Data!Z791), " ")</f>
        <v>333228.5</v>
      </c>
      <c r="Y783" s="66">
        <f>IFERROR(AVERAGE(Data!AA791), " ")</f>
        <v>466592.75</v>
      </c>
      <c r="Z783" s="67">
        <f>IFERROR(AVERAGE(Data!AB791), " ")</f>
        <v>-24.733535891029</v>
      </c>
      <c r="AA783" s="67">
        <f>IFERROR(AVERAGE(Data!AC791), " ")</f>
        <v>-22.347889916808427</v>
      </c>
      <c r="AB783" s="67">
        <f>IFERROR(AVERAGE(Data!AD791), " ")</f>
        <v>-28.582580848073611</v>
      </c>
      <c r="AC783" s="66">
        <f>IFERROR(AVERAGE(Data!AF791), "  ")</f>
        <v>0</v>
      </c>
      <c r="AD783" s="66">
        <f>IFERROR(AVERAGE(Data!AG791), "  ")</f>
        <v>5250</v>
      </c>
      <c r="AE783" s="66">
        <f>IFERROR(AVERAGE(Data!AH791), "  ")</f>
        <v>0</v>
      </c>
      <c r="AF783" s="66">
        <f>IFERROR(AVERAGE(Data!AI791), "  ")</f>
        <v>5250</v>
      </c>
      <c r="AG783" s="66">
        <f>IFERROR(AVERAGE(Data!AJ791), "  ")</f>
        <v>14637.5</v>
      </c>
      <c r="AH783" s="66">
        <f>IFERROR(AVERAGE(Data!AK791), "  ")</f>
        <v>8616.6666666666661</v>
      </c>
      <c r="AI783" s="67">
        <f>IFERROR(AVERAGE(Data!AL791), "  ")</f>
        <v>-40.677966101694921</v>
      </c>
      <c r="AJ783" s="67">
        <f>IFERROR(AVERAGE(Data!AM791), "  ")</f>
        <v>99.149659863945573</v>
      </c>
      <c r="AK783" s="67">
        <f>IFERROR(AVERAGE(Data!AN791), "  ")</f>
        <v>69.874274661508707</v>
      </c>
      <c r="AL783" s="66">
        <f>IFERROR(AVERAGE(Data!AP791),"  ")</f>
        <v>361748</v>
      </c>
      <c r="AM783" s="66">
        <f>IFERROR(AVERAGE(Data!AQ791),"  ")</f>
        <v>232038</v>
      </c>
      <c r="AN783" s="66">
        <f>IFERROR(AVERAGE(Data!AR791),"  ")</f>
        <v>36400</v>
      </c>
      <c r="AO783" s="66">
        <f>IFERROR(AVERAGE(Data!AS791),"  ")</f>
        <v>630186</v>
      </c>
      <c r="AP783" s="66">
        <f>IFERROR(AVERAGE(Data!AT791),"  ")</f>
        <v>740232.75</v>
      </c>
      <c r="AQ783" s="66">
        <f>IFERROR(AVERAGE(Data!AU791),"  ")</f>
        <v>852161.91666666663</v>
      </c>
      <c r="AR783" s="67">
        <f>IFERROR(AVERAGE(Data!AV791),"  ")</f>
        <v>-1.5525117008579614</v>
      </c>
      <c r="AS783" s="67">
        <f>IFERROR(AVERAGE(Data!AW791),"  ")</f>
        <v>-15.925586873523123</v>
      </c>
      <c r="AT783" s="67">
        <f>IFERROR(AVERAGE(Data!AX791),"  ")</f>
        <v>-13.134729970624715</v>
      </c>
      <c r="AU783" s="66">
        <f>IFERROR(AVERAGE(Data!AZ791), "  ")</f>
        <v>302.45299999999997</v>
      </c>
      <c r="AV783" s="66">
        <f>IFERROR(AVERAGE(Data!BA791), "  ")</f>
        <v>43.55</v>
      </c>
      <c r="AW783" s="66">
        <f>IFERROR(AVERAGE(Data!BB791), "  ")</f>
        <v>278.93299999999999</v>
      </c>
      <c r="AX783" s="66">
        <f>IFERROR(AVERAGE(Data!BC791), "  ")</f>
        <v>5.25</v>
      </c>
      <c r="AY783" s="66">
        <f>IFERROR(AVERAGE(Data!BD791), "  ")</f>
        <v>630.18600000000004</v>
      </c>
      <c r="AZ783" s="66">
        <f>IFERROR(AVERAGE(Data!BE791), "  ")</f>
        <v>21920.123000000007</v>
      </c>
      <c r="BA783" s="66">
        <f>IFERROR(AVERAGE(Data!BF791), "  ")</f>
        <v>2182.3489999999993</v>
      </c>
      <c r="BB783" s="66">
        <f>IFERROR(AVERAGE(Data!BG791), "  ")</f>
        <v>15858.716</v>
      </c>
      <c r="BC783" s="66">
        <f>IFERROR(AVERAGE(Data!BH791), "  ")</f>
        <v>358.72000000000008</v>
      </c>
      <c r="BD783" s="66">
        <f>IFERROR(AVERAGE(Data!BI791), "  ")</f>
        <v>40319.908000000003</v>
      </c>
    </row>
    <row r="784" spans="1:56" x14ac:dyDescent="0.25">
      <c r="A784" s="59">
        <f t="shared" si="12"/>
        <v>43099</v>
      </c>
      <c r="B784" s="66">
        <f>IFERROR(AVERAGE(Data!B792),"  ")</f>
        <v>228700</v>
      </c>
      <c r="C784" s="66">
        <f>IFERROR(AVERAGE(Data!C792),"  ")</f>
        <v>93450</v>
      </c>
      <c r="D784" s="66">
        <f>IFERROR(AVERAGE(Data!D792),"  ")</f>
        <v>0</v>
      </c>
      <c r="E784" s="66">
        <f>IFERROR(AVERAGE(Data!E792),"  ")</f>
        <v>322150</v>
      </c>
      <c r="F784" s="66">
        <f>IFERROR(AVERAGE(Data!F792),"  ")</f>
        <v>352525.75</v>
      </c>
      <c r="G784" s="66">
        <f>IFERROR(AVERAGE(Data!G792),"  ")</f>
        <v>312487.58333333331</v>
      </c>
      <c r="H784" s="67">
        <f>IFERROR(AVERAGE(Data!H792),"  ")</f>
        <v>-22.397055351869067</v>
      </c>
      <c r="I784" s="67">
        <f>IFERROR(AVERAGE(Data!I792),"  ")</f>
        <v>-6.7548221097924799</v>
      </c>
      <c r="J784" s="67">
        <f>IFERROR(AVERAGE(Data!J792),"  ")</f>
        <v>12.812722425504376</v>
      </c>
      <c r="K784" s="66">
        <f>IFERROR(AVERAGE(Data!L792),"  ")</f>
        <v>4700</v>
      </c>
      <c r="L784" s="66">
        <f>IFERROR(AVERAGE(Data!M792),"  ")</f>
        <v>1800</v>
      </c>
      <c r="M784" s="66">
        <f>IFERROR(AVERAGE(Data!N792),"  ")</f>
        <v>21000</v>
      </c>
      <c r="N784" s="66">
        <f>IFERROR(AVERAGE(Data!O792),"  ")</f>
        <v>27500</v>
      </c>
      <c r="O784" s="66">
        <f>IFERROR(AVERAGE(Data!P792),"  ")</f>
        <v>24050</v>
      </c>
      <c r="P784" s="66">
        <f>IFERROR(AVERAGE(Data!Q792),"  ")</f>
        <v>21305.583333333332</v>
      </c>
      <c r="Q784" s="67">
        <f>IFERROR(AVERAGE(Data!R792),"  ")</f>
        <v>-13.112164296998419</v>
      </c>
      <c r="R784" s="67">
        <f>IFERROR(AVERAGE(Data!S792),"  ")</f>
        <v>-14.748810293948234</v>
      </c>
      <c r="S784" s="67">
        <f>IFERROR(AVERAGE(Data!T792),"  ")</f>
        <v>12.881208759832141</v>
      </c>
      <c r="T784" s="66">
        <f>IFERROR(AVERAGE(Data!V792), " ")</f>
        <v>30700</v>
      </c>
      <c r="U784" s="66">
        <f>IFERROR(AVERAGE(Data!W792), " ")</f>
        <v>190562</v>
      </c>
      <c r="V784" s="66">
        <f>IFERROR(AVERAGE(Data!X792), " ")</f>
        <v>43400</v>
      </c>
      <c r="W784" s="66">
        <f>IFERROR(AVERAGE(Data!Y792), " ")</f>
        <v>264662</v>
      </c>
      <c r="X784" s="66">
        <f>IFERROR(AVERAGE(Data!Z792), " ")</f>
        <v>331005.25</v>
      </c>
      <c r="Y784" s="66">
        <f>IFERROR(AVERAGE(Data!AA792), " ")</f>
        <v>418775.33333333331</v>
      </c>
      <c r="Z784" s="67">
        <f>IFERROR(AVERAGE(Data!AB792), " ")</f>
        <v>-18.877547892720305</v>
      </c>
      <c r="AA784" s="67">
        <f>IFERROR(AVERAGE(Data!AC792), " ")</f>
        <v>-16.377814704008053</v>
      </c>
      <c r="AB784" s="67">
        <f>IFERROR(AVERAGE(Data!AD792), " ")</f>
        <v>-20.95875194814084</v>
      </c>
      <c r="AC784" s="66">
        <f>IFERROR(AVERAGE(Data!AF792), "  ")</f>
        <v>0</v>
      </c>
      <c r="AD784" s="66">
        <f>IFERROR(AVERAGE(Data!AG792), "  ")</f>
        <v>1750</v>
      </c>
      <c r="AE784" s="66">
        <f>IFERROR(AVERAGE(Data!AH792), "  ")</f>
        <v>0</v>
      </c>
      <c r="AF784" s="66">
        <f>IFERROR(AVERAGE(Data!AI792), "  ")</f>
        <v>1750</v>
      </c>
      <c r="AG784" s="66">
        <f>IFERROR(AVERAGE(Data!AJ792), "  ")</f>
        <v>9362.5</v>
      </c>
      <c r="AH784" s="66">
        <f>IFERROR(AVERAGE(Data!AK792), "  ")</f>
        <v>7370.833333333333</v>
      </c>
      <c r="AI784" s="67" t="str">
        <f>IFERROR(AVERAGE(Data!AL792), "  ")</f>
        <v xml:space="preserve">  </v>
      </c>
      <c r="AJ784" s="67">
        <f>IFERROR(AVERAGE(Data!AM792), "  ")</f>
        <v>34.712230215827347</v>
      </c>
      <c r="AK784" s="67">
        <f>IFERROR(AVERAGE(Data!AN792), "  ")</f>
        <v>27.020915771622398</v>
      </c>
      <c r="AL784" s="66">
        <f>IFERROR(AVERAGE(Data!AP792),"  ")</f>
        <v>264100</v>
      </c>
      <c r="AM784" s="66">
        <f>IFERROR(AVERAGE(Data!AQ792),"  ")</f>
        <v>287562</v>
      </c>
      <c r="AN784" s="66">
        <f>IFERROR(AVERAGE(Data!AR792),"  ")</f>
        <v>64400</v>
      </c>
      <c r="AO784" s="66">
        <f>IFERROR(AVERAGE(Data!AS792),"  ")</f>
        <v>616062</v>
      </c>
      <c r="AP784" s="66">
        <f>IFERROR(AVERAGE(Data!AT792),"  ")</f>
        <v>716943.5</v>
      </c>
      <c r="AQ784" s="66">
        <f>IFERROR(AVERAGE(Data!AU792),"  ")</f>
        <v>759939.33333333337</v>
      </c>
      <c r="AR784" s="67">
        <f>IFERROR(AVERAGE(Data!AV792),"  ")</f>
        <v>-20.30513850763105</v>
      </c>
      <c r="AS784" s="67">
        <f>IFERROR(AVERAGE(Data!AW792),"  ")</f>
        <v>-11.38542867587099</v>
      </c>
      <c r="AT784" s="67">
        <f>IFERROR(AVERAGE(Data!AX792),"  ")</f>
        <v>-5.6577981224817169</v>
      </c>
      <c r="AU784" s="66">
        <f>IFERROR(AVERAGE(Data!AZ792), "  ")</f>
        <v>322.14999999999998</v>
      </c>
      <c r="AV784" s="66">
        <f>IFERROR(AVERAGE(Data!BA792), "  ")</f>
        <v>27.5</v>
      </c>
      <c r="AW784" s="66">
        <f>IFERROR(AVERAGE(Data!BB792), "  ")</f>
        <v>264.66199999999998</v>
      </c>
      <c r="AX784" s="66">
        <f>IFERROR(AVERAGE(Data!BC792), "  ")</f>
        <v>1.75</v>
      </c>
      <c r="AY784" s="66">
        <f>IFERROR(AVERAGE(Data!BD792), "  ")</f>
        <v>616.06200000000001</v>
      </c>
      <c r="AZ784" s="66">
        <f>IFERROR(AVERAGE(Data!BE792), "  ")</f>
        <v>22242.273000000008</v>
      </c>
      <c r="BA784" s="66">
        <f>IFERROR(AVERAGE(Data!BF792), "  ")</f>
        <v>2209.8489999999993</v>
      </c>
      <c r="BB784" s="66">
        <f>IFERROR(AVERAGE(Data!BG792), "  ")</f>
        <v>16123.378000000001</v>
      </c>
      <c r="BC784" s="66">
        <f>IFERROR(AVERAGE(Data!BH792), "  ")</f>
        <v>360.47000000000008</v>
      </c>
      <c r="BD784" s="66">
        <f>IFERROR(AVERAGE(Data!BI792), "  ")</f>
        <v>40935.97</v>
      </c>
    </row>
    <row r="785" spans="1:56" x14ac:dyDescent="0.25">
      <c r="A785" s="59">
        <f t="shared" si="12"/>
        <v>43106</v>
      </c>
      <c r="B785" s="66">
        <f>IFERROR(AVERAGE(Data!B793),"  ")</f>
        <v>63540</v>
      </c>
      <c r="C785" s="66">
        <f>IFERROR(AVERAGE(Data!C793),"  ")</f>
        <v>10250</v>
      </c>
      <c r="D785" s="66">
        <f>IFERROR(AVERAGE(Data!D793),"  ")</f>
        <v>0</v>
      </c>
      <c r="E785" s="66">
        <f>IFERROR(AVERAGE(Data!E793),"  ")</f>
        <v>73790</v>
      </c>
      <c r="F785" s="66">
        <f>IFERROR(AVERAGE(Data!F793),"  ")</f>
        <v>275635.75</v>
      </c>
      <c r="G785" s="66">
        <f>IFERROR(AVERAGE(Data!G793),"  ")</f>
        <v>277787.08333333331</v>
      </c>
      <c r="H785" s="67">
        <f>IFERROR(AVERAGE(Data!H793),"  ")</f>
        <v>-75.52375645159151</v>
      </c>
      <c r="I785" s="67">
        <f>IFERROR(AVERAGE(Data!I793),"  ")</f>
        <v>-15.263568060107103</v>
      </c>
      <c r="J785" s="67">
        <f>IFERROR(AVERAGE(Data!J793),"  ")</f>
        <v>-0.77445405578911997</v>
      </c>
      <c r="K785" s="66">
        <f>IFERROR(AVERAGE(Data!L793),"  ")</f>
        <v>0</v>
      </c>
      <c r="L785" s="66">
        <f>IFERROR(AVERAGE(Data!M793),"  ")</f>
        <v>0</v>
      </c>
      <c r="M785" s="66">
        <f>IFERROR(AVERAGE(Data!N793),"  ")</f>
        <v>21000</v>
      </c>
      <c r="N785" s="66">
        <f>IFERROR(AVERAGE(Data!O793),"  ")</f>
        <v>21000</v>
      </c>
      <c r="O785" s="66">
        <f>IFERROR(AVERAGE(Data!P793),"  ")</f>
        <v>27000</v>
      </c>
      <c r="P785" s="66">
        <f>IFERROR(AVERAGE(Data!Q793),"  ")</f>
        <v>22424.333333333332</v>
      </c>
      <c r="Q785" s="67">
        <f>IFERROR(AVERAGE(Data!R793),"  ")</f>
        <v>-59.654178674351584</v>
      </c>
      <c r="R785" s="67">
        <f>IFERROR(AVERAGE(Data!S793),"  ")</f>
        <v>-20.36337895233601</v>
      </c>
      <c r="S785" s="67">
        <f>IFERROR(AVERAGE(Data!T793),"  ")</f>
        <v>20.404917277362401</v>
      </c>
      <c r="T785" s="66">
        <f>IFERROR(AVERAGE(Data!V793), " ")</f>
        <v>4800</v>
      </c>
      <c r="U785" s="66">
        <f>IFERROR(AVERAGE(Data!W793), " ")</f>
        <v>75500</v>
      </c>
      <c r="V785" s="66">
        <f>IFERROR(AVERAGE(Data!X793), " ")</f>
        <v>36200</v>
      </c>
      <c r="W785" s="66">
        <f>IFERROR(AVERAGE(Data!Y793), " ")</f>
        <v>116500</v>
      </c>
      <c r="X785" s="66">
        <f>IFERROR(AVERAGE(Data!Z793), " ")</f>
        <v>260029.75</v>
      </c>
      <c r="Y785" s="66">
        <f>IFERROR(AVERAGE(Data!AA793), " ")</f>
        <v>349597.08333333331</v>
      </c>
      <c r="Z785" s="67">
        <f>IFERROR(AVERAGE(Data!AB793), " ")</f>
        <v>-59.527250493315911</v>
      </c>
      <c r="AA785" s="67">
        <f>IFERROR(AVERAGE(Data!AC793), " ")</f>
        <v>-23.381396184830074</v>
      </c>
      <c r="AB785" s="67">
        <f>IFERROR(AVERAGE(Data!AD793), " ")</f>
        <v>-25.620160351261511</v>
      </c>
      <c r="AC785" s="66">
        <f>IFERROR(AVERAGE(Data!AF793), "  ")</f>
        <v>0</v>
      </c>
      <c r="AD785" s="66">
        <f>IFERROR(AVERAGE(Data!AG793), "  ")</f>
        <v>0</v>
      </c>
      <c r="AE785" s="66">
        <f>IFERROR(AVERAGE(Data!AH793), "  ")</f>
        <v>0</v>
      </c>
      <c r="AF785" s="66">
        <f>IFERROR(AVERAGE(Data!AI793), "  ")</f>
        <v>0</v>
      </c>
      <c r="AG785" s="66">
        <f>IFERROR(AVERAGE(Data!AJ793), "  ")</f>
        <v>4150</v>
      </c>
      <c r="AH785" s="66">
        <f>IFERROR(AVERAGE(Data!AK793), "  ")</f>
        <v>7233.333333333333</v>
      </c>
      <c r="AI785" s="67">
        <f>IFERROR(AVERAGE(Data!AL793), "  ")</f>
        <v>-100</v>
      </c>
      <c r="AJ785" s="67">
        <f>IFERROR(AVERAGE(Data!AM793), "  ")</f>
        <v>-64.978902953586498</v>
      </c>
      <c r="AK785" s="67">
        <f>IFERROR(AVERAGE(Data!AN793), "  ")</f>
        <v>-42.626728110599075</v>
      </c>
      <c r="AL785" s="66">
        <f>IFERROR(AVERAGE(Data!AP793),"  ")</f>
        <v>68340</v>
      </c>
      <c r="AM785" s="66">
        <f>IFERROR(AVERAGE(Data!AQ793),"  ")</f>
        <v>85750</v>
      </c>
      <c r="AN785" s="66">
        <f>IFERROR(AVERAGE(Data!AR793),"  ")</f>
        <v>57200</v>
      </c>
      <c r="AO785" s="66">
        <f>IFERROR(AVERAGE(Data!AS793),"  ")</f>
        <v>211290</v>
      </c>
      <c r="AP785" s="66">
        <f>IFERROR(AVERAGE(Data!AT793),"  ")</f>
        <v>566815.5</v>
      </c>
      <c r="AQ785" s="66">
        <f>IFERROR(AVERAGE(Data!AU793),"  ")</f>
        <v>657041.83333333337</v>
      </c>
      <c r="AR785" s="67">
        <f>IFERROR(AVERAGE(Data!AV793),"  ")</f>
        <v>-68.120354751393393</v>
      </c>
      <c r="AS785" s="67">
        <f>IFERROR(AVERAGE(Data!AW793),"  ")</f>
        <v>-20.214252936986753</v>
      </c>
      <c r="AT785" s="67">
        <f>IFERROR(AVERAGE(Data!AX793),"  ")</f>
        <v>-13.732205280688625</v>
      </c>
      <c r="AU785" s="66">
        <f>IFERROR(AVERAGE(Data!AZ793), "  ")</f>
        <v>73.790000000000006</v>
      </c>
      <c r="AV785" s="66">
        <f>IFERROR(AVERAGE(Data!BA793), "  ")</f>
        <v>21</v>
      </c>
      <c r="AW785" s="66">
        <f>IFERROR(AVERAGE(Data!BB793), "  ")</f>
        <v>116.5</v>
      </c>
      <c r="AX785" s="66">
        <f>IFERROR(AVERAGE(Data!BC793), "  ")</f>
        <v>0</v>
      </c>
      <c r="AY785" s="66">
        <f>IFERROR(AVERAGE(Data!BD793), "  ")</f>
        <v>211.29</v>
      </c>
      <c r="AZ785" s="66">
        <f>IFERROR(AVERAGE(Data!BE793), "  ")</f>
        <v>73.790000000000006</v>
      </c>
      <c r="BA785" s="66">
        <f>IFERROR(AVERAGE(Data!BF793), "  ")</f>
        <v>21</v>
      </c>
      <c r="BB785" s="66">
        <f>IFERROR(AVERAGE(Data!BG793), "  ")</f>
        <v>116.5</v>
      </c>
      <c r="BC785" s="66">
        <f>IFERROR(AVERAGE(Data!BH793), "  ")</f>
        <v>0</v>
      </c>
      <c r="BD785" s="66">
        <f>IFERROR(AVERAGE(Data!BI793), "  ")</f>
        <v>211.29</v>
      </c>
    </row>
    <row r="786" spans="1:56" x14ac:dyDescent="0.25">
      <c r="A786" s="59">
        <f t="shared" si="12"/>
        <v>43113</v>
      </c>
      <c r="B786" s="66">
        <f>IFERROR(AVERAGE(Data!B794),"  ")</f>
        <v>59400</v>
      </c>
      <c r="C786" s="66">
        <f>IFERROR(AVERAGE(Data!C794),"  ")</f>
        <v>40350</v>
      </c>
      <c r="D786" s="66">
        <f>IFERROR(AVERAGE(Data!D794),"  ")</f>
        <v>0</v>
      </c>
      <c r="E786" s="66">
        <f>IFERROR(AVERAGE(Data!E794),"  ")</f>
        <v>99750</v>
      </c>
      <c r="F786" s="66">
        <f>IFERROR(AVERAGE(Data!F794),"  ")</f>
        <v>199535.75</v>
      </c>
      <c r="G786" s="66">
        <f>IFERROR(AVERAGE(Data!G794),"  ")</f>
        <v>247131</v>
      </c>
      <c r="H786" s="67">
        <f>IFERROR(AVERAGE(Data!H794),"  ")</f>
        <v>-55.617352614015573</v>
      </c>
      <c r="I786" s="67">
        <f>IFERROR(AVERAGE(Data!I794),"  ")</f>
        <v>-31.59860890669939</v>
      </c>
      <c r="J786" s="67">
        <f>IFERROR(AVERAGE(Data!J794),"  ")</f>
        <v>-19.259117633967413</v>
      </c>
      <c r="K786" s="66">
        <f>IFERROR(AVERAGE(Data!L794),"  ")</f>
        <v>6100</v>
      </c>
      <c r="L786" s="66">
        <f>IFERROR(AVERAGE(Data!M794),"  ")</f>
        <v>0</v>
      </c>
      <c r="M786" s="66">
        <f>IFERROR(AVERAGE(Data!N794),"  ")</f>
        <v>7000</v>
      </c>
      <c r="N786" s="66">
        <f>IFERROR(AVERAGE(Data!O794),"  ")</f>
        <v>13100</v>
      </c>
      <c r="O786" s="66">
        <f>IFERROR(AVERAGE(Data!P794),"  ")</f>
        <v>26287.5</v>
      </c>
      <c r="P786" s="66">
        <f>IFERROR(AVERAGE(Data!Q794),"  ")</f>
        <v>23674.833333333332</v>
      </c>
      <c r="Q786" s="67">
        <f>IFERROR(AVERAGE(Data!R794),"  ")</f>
        <v>-62.464183381088823</v>
      </c>
      <c r="R786" s="67">
        <f>IFERROR(AVERAGE(Data!S794),"  ")</f>
        <v>-31.623097932110809</v>
      </c>
      <c r="S786" s="67">
        <f>IFERROR(AVERAGE(Data!T794),"  ")</f>
        <v>11.035628550711385</v>
      </c>
      <c r="T786" s="66">
        <f>IFERROR(AVERAGE(Data!V794), " ")</f>
        <v>42400</v>
      </c>
      <c r="U786" s="66">
        <f>IFERROR(AVERAGE(Data!W794), " ")</f>
        <v>118170</v>
      </c>
      <c r="V786" s="66">
        <f>IFERROR(AVERAGE(Data!X794), " ")</f>
        <v>11200</v>
      </c>
      <c r="W786" s="66">
        <f>IFERROR(AVERAGE(Data!Y794), " ")</f>
        <v>171770</v>
      </c>
      <c r="X786" s="66">
        <f>IFERROR(AVERAGE(Data!Z794), " ")</f>
        <v>207966.25</v>
      </c>
      <c r="Y786" s="66">
        <f>IFERROR(AVERAGE(Data!AA794), " ")</f>
        <v>313700</v>
      </c>
      <c r="Z786" s="67">
        <f>IFERROR(AVERAGE(Data!AB794), " ")</f>
        <v>-57.893730512031063</v>
      </c>
      <c r="AA786" s="67">
        <f>IFERROR(AVERAGE(Data!AC794), " ")</f>
        <v>-40.266875192081777</v>
      </c>
      <c r="AB786" s="67">
        <f>IFERROR(AVERAGE(Data!AD794), " ")</f>
        <v>-33.70537137392413</v>
      </c>
      <c r="AC786" s="66">
        <f>IFERROR(AVERAGE(Data!AF794), "  ")</f>
        <v>0</v>
      </c>
      <c r="AD786" s="66">
        <f>IFERROR(AVERAGE(Data!AG794), "  ")</f>
        <v>0</v>
      </c>
      <c r="AE786" s="66">
        <f>IFERROR(AVERAGE(Data!AH794), "  ")</f>
        <v>0</v>
      </c>
      <c r="AF786" s="66">
        <f>IFERROR(AVERAGE(Data!AI794), "  ")</f>
        <v>0</v>
      </c>
      <c r="AG786" s="66">
        <f>IFERROR(AVERAGE(Data!AJ794), "  ")</f>
        <v>1750</v>
      </c>
      <c r="AH786" s="66">
        <f>IFERROR(AVERAGE(Data!AK794), "  ")</f>
        <v>6591.666666666667</v>
      </c>
      <c r="AI786" s="67">
        <f>IFERROR(AVERAGE(Data!AL794), "  ")</f>
        <v>-100</v>
      </c>
      <c r="AJ786" s="67">
        <f>IFERROR(AVERAGE(Data!AM794), "  ")</f>
        <v>-86.804901036757769</v>
      </c>
      <c r="AK786" s="67">
        <f>IFERROR(AVERAGE(Data!AN794), "  ")</f>
        <v>-73.451327433628322</v>
      </c>
      <c r="AL786" s="66">
        <f>IFERROR(AVERAGE(Data!AP794),"  ")</f>
        <v>107900</v>
      </c>
      <c r="AM786" s="66">
        <f>IFERROR(AVERAGE(Data!AQ794),"  ")</f>
        <v>158520</v>
      </c>
      <c r="AN786" s="66">
        <f>IFERROR(AVERAGE(Data!AR794),"  ")</f>
        <v>18200</v>
      </c>
      <c r="AO786" s="66">
        <f>IFERROR(AVERAGE(Data!AS794),"  ")</f>
        <v>284620</v>
      </c>
      <c r="AP786" s="66">
        <f>IFERROR(AVERAGE(Data!AT794),"  ")</f>
        <v>435539.5</v>
      </c>
      <c r="AQ786" s="66">
        <f>IFERROR(AVERAGE(Data!AU794),"  ")</f>
        <v>591097.49999999988</v>
      </c>
      <c r="AR786" s="67">
        <f>IFERROR(AVERAGE(Data!AV794),"  ")</f>
        <v>-58.774265129766476</v>
      </c>
      <c r="AS786" s="67">
        <f>IFERROR(AVERAGE(Data!AW794),"  ")</f>
        <v>-37.022497052038126</v>
      </c>
      <c r="AT786" s="67">
        <f>IFERROR(AVERAGE(Data!AX794),"  ")</f>
        <v>-26.316808986673081</v>
      </c>
      <c r="AU786" s="66">
        <f>IFERROR(AVERAGE(Data!AZ794), "  ")</f>
        <v>99.75</v>
      </c>
      <c r="AV786" s="66">
        <f>IFERROR(AVERAGE(Data!BA794), "  ")</f>
        <v>13.1</v>
      </c>
      <c r="AW786" s="66">
        <f>IFERROR(AVERAGE(Data!BB794), "  ")</f>
        <v>171.77</v>
      </c>
      <c r="AX786" s="66">
        <f>IFERROR(AVERAGE(Data!BC794), "  ")</f>
        <v>0</v>
      </c>
      <c r="AY786" s="66">
        <f>IFERROR(AVERAGE(Data!BD794), "  ")</f>
        <v>284.62</v>
      </c>
      <c r="AZ786" s="66">
        <f>IFERROR(AVERAGE(Data!BE794), "  ")</f>
        <v>173.54000000000002</v>
      </c>
      <c r="BA786" s="66">
        <f>IFERROR(AVERAGE(Data!BF794), "  ")</f>
        <v>34.1</v>
      </c>
      <c r="BB786" s="66">
        <f>IFERROR(AVERAGE(Data!BG794), "  ")</f>
        <v>288.27</v>
      </c>
      <c r="BC786" s="66">
        <f>IFERROR(AVERAGE(Data!BH794), "  ")</f>
        <v>0</v>
      </c>
      <c r="BD786" s="66">
        <f>IFERROR(AVERAGE(Data!BI794), "  ")</f>
        <v>495.90999999999997</v>
      </c>
    </row>
    <row r="787" spans="1:56" x14ac:dyDescent="0.25">
      <c r="A787" s="59">
        <f t="shared" si="12"/>
        <v>43120</v>
      </c>
      <c r="B787" s="66">
        <f>IFERROR(AVERAGE(Data!B795),"  ")</f>
        <v>39376</v>
      </c>
      <c r="C787" s="66">
        <f>IFERROR(AVERAGE(Data!C795),"  ")</f>
        <v>152692</v>
      </c>
      <c r="D787" s="66">
        <f>IFERROR(AVERAGE(Data!D795),"  ")</f>
        <v>0</v>
      </c>
      <c r="E787" s="66">
        <f>IFERROR(AVERAGE(Data!E795),"  ")</f>
        <v>192068</v>
      </c>
      <c r="F787" s="66">
        <f>IFERROR(AVERAGE(Data!F795),"  ")</f>
        <v>171939.5</v>
      </c>
      <c r="G787" s="66">
        <f>IFERROR(AVERAGE(Data!G795),"  ")</f>
        <v>249635.66666666666</v>
      </c>
      <c r="H787" s="67">
        <f>IFERROR(AVERAGE(Data!H795),"  ")</f>
        <v>-44.517239785542614</v>
      </c>
      <c r="I787" s="67">
        <f>IFERROR(AVERAGE(Data!I795),"  ")</f>
        <v>-46.583064601313531</v>
      </c>
      <c r="J787" s="67">
        <f>IFERROR(AVERAGE(Data!J795),"  ")</f>
        <v>-31.123824453503566</v>
      </c>
      <c r="K787" s="66">
        <f>IFERROR(AVERAGE(Data!L795),"  ")</f>
        <v>0</v>
      </c>
      <c r="L787" s="66">
        <f>IFERROR(AVERAGE(Data!M795),"  ")</f>
        <v>3000</v>
      </c>
      <c r="M787" s="66">
        <f>IFERROR(AVERAGE(Data!N795),"  ")</f>
        <v>14000</v>
      </c>
      <c r="N787" s="66">
        <f>IFERROR(AVERAGE(Data!O795),"  ")</f>
        <v>17000</v>
      </c>
      <c r="O787" s="66">
        <f>IFERROR(AVERAGE(Data!P795),"  ")</f>
        <v>19650</v>
      </c>
      <c r="P787" s="66">
        <f>IFERROR(AVERAGE(Data!Q795),"  ")</f>
        <v>21070.333333333332</v>
      </c>
      <c r="Q787" s="67">
        <f>IFERROR(AVERAGE(Data!R795),"  ")</f>
        <v>-33.852140077821012</v>
      </c>
      <c r="R787" s="67">
        <f>IFERROR(AVERAGE(Data!S795),"  ")</f>
        <v>-45.530145530145525</v>
      </c>
      <c r="S787" s="67">
        <f>IFERROR(AVERAGE(Data!T795),"  ")</f>
        <v>-6.7409153470123773</v>
      </c>
      <c r="T787" s="66">
        <f>IFERROR(AVERAGE(Data!V795), " ")</f>
        <v>17500</v>
      </c>
      <c r="U787" s="66">
        <f>IFERROR(AVERAGE(Data!W795), " ")</f>
        <v>221900</v>
      </c>
      <c r="V787" s="66">
        <f>IFERROR(AVERAGE(Data!X795), " ")</f>
        <v>49000</v>
      </c>
      <c r="W787" s="66">
        <f>IFERROR(AVERAGE(Data!Y795), " ")</f>
        <v>288400</v>
      </c>
      <c r="X787" s="66">
        <f>IFERROR(AVERAGE(Data!Z795), " ")</f>
        <v>210333</v>
      </c>
      <c r="Y787" s="66">
        <f>IFERROR(AVERAGE(Data!AA795), " ")</f>
        <v>300886.58333333331</v>
      </c>
      <c r="Z787" s="67">
        <f>IFERROR(AVERAGE(Data!AB795), " ")</f>
        <v>-18.433377831074505</v>
      </c>
      <c r="AA787" s="67">
        <f>IFERROR(AVERAGE(Data!AC795), " ")</f>
        <v>-38.839706953529252</v>
      </c>
      <c r="AB787" s="67">
        <f>IFERROR(AVERAGE(Data!AD795), " ")</f>
        <v>-30.095586958430342</v>
      </c>
      <c r="AC787" s="66">
        <f>IFERROR(AVERAGE(Data!AF795), "  ")</f>
        <v>0</v>
      </c>
      <c r="AD787" s="66">
        <f>IFERROR(AVERAGE(Data!AG795), "  ")</f>
        <v>0</v>
      </c>
      <c r="AE787" s="66">
        <f>IFERROR(AVERAGE(Data!AH795), "  ")</f>
        <v>0</v>
      </c>
      <c r="AF787" s="66">
        <f>IFERROR(AVERAGE(Data!AI795), "  ")</f>
        <v>0</v>
      </c>
      <c r="AG787" s="66">
        <f>IFERROR(AVERAGE(Data!AJ795), "  ")</f>
        <v>437.5</v>
      </c>
      <c r="AH787" s="66">
        <f>IFERROR(AVERAGE(Data!AK795), "  ")</f>
        <v>5970.833333333333</v>
      </c>
      <c r="AI787" s="67">
        <f>IFERROR(AVERAGE(Data!AL795), "  ")</f>
        <v>-100</v>
      </c>
      <c r="AJ787" s="67">
        <f>IFERROR(AVERAGE(Data!AM795), "  ")</f>
        <v>-96.806569343065689</v>
      </c>
      <c r="AK787" s="67">
        <f>IFERROR(AVERAGE(Data!AN795), "  ")</f>
        <v>-92.672714584787158</v>
      </c>
      <c r="AL787" s="66">
        <f>IFERROR(AVERAGE(Data!AP795),"  ")</f>
        <v>56876</v>
      </c>
      <c r="AM787" s="66">
        <f>IFERROR(AVERAGE(Data!AQ795),"  ")</f>
        <v>377592</v>
      </c>
      <c r="AN787" s="66">
        <f>IFERROR(AVERAGE(Data!AR795),"  ")</f>
        <v>63000</v>
      </c>
      <c r="AO787" s="66">
        <f>IFERROR(AVERAGE(Data!AS795),"  ")</f>
        <v>497468</v>
      </c>
      <c r="AP787" s="66">
        <f>IFERROR(AVERAGE(Data!AT795),"  ")</f>
        <v>402360</v>
      </c>
      <c r="AQ787" s="66">
        <f>IFERROR(AVERAGE(Data!AU795),"  ")</f>
        <v>577563.41666666663</v>
      </c>
      <c r="AR787" s="67">
        <f>IFERROR(AVERAGE(Data!AV795),"  ")</f>
        <v>-32.414014227255684</v>
      </c>
      <c r="AS787" s="67">
        <f>IFERROR(AVERAGE(Data!AW795),"  ")</f>
        <v>-43.770032345228181</v>
      </c>
      <c r="AT787" s="67">
        <f>IFERROR(AVERAGE(Data!AX795),"  ")</f>
        <v>-30.334922817277921</v>
      </c>
      <c r="AU787" s="66">
        <f>IFERROR(AVERAGE(Data!AZ795), "  ")</f>
        <v>192.06800000000001</v>
      </c>
      <c r="AV787" s="66">
        <f>IFERROR(AVERAGE(Data!BA795), "  ")</f>
        <v>17</v>
      </c>
      <c r="AW787" s="66">
        <f>IFERROR(AVERAGE(Data!BB795), "  ")</f>
        <v>288.39999999999998</v>
      </c>
      <c r="AX787" s="66">
        <f>IFERROR(AVERAGE(Data!BC795), "  ")</f>
        <v>0</v>
      </c>
      <c r="AY787" s="66">
        <f>IFERROR(AVERAGE(Data!BD795), "  ")</f>
        <v>497.46800000000002</v>
      </c>
      <c r="AZ787" s="66">
        <f>IFERROR(AVERAGE(Data!BE795), "  ")</f>
        <v>365.60800000000006</v>
      </c>
      <c r="BA787" s="66">
        <f>IFERROR(AVERAGE(Data!BF795), "  ")</f>
        <v>51.1</v>
      </c>
      <c r="BB787" s="66">
        <f>IFERROR(AVERAGE(Data!BG795), "  ")</f>
        <v>576.66999999999996</v>
      </c>
      <c r="BC787" s="66">
        <f>IFERROR(AVERAGE(Data!BH795), "  ")</f>
        <v>0</v>
      </c>
      <c r="BD787" s="66">
        <f>IFERROR(AVERAGE(Data!BI795), "  ")</f>
        <v>993.37800000000004</v>
      </c>
    </row>
    <row r="788" spans="1:56" x14ac:dyDescent="0.25">
      <c r="A788" s="59">
        <f t="shared" si="12"/>
        <v>43127</v>
      </c>
      <c r="B788" s="66">
        <f>IFERROR(AVERAGE(Data!B796),"  ")</f>
        <v>112700</v>
      </c>
      <c r="C788" s="66">
        <f>IFERROR(AVERAGE(Data!C796),"  ")</f>
        <v>76150</v>
      </c>
      <c r="D788" s="66">
        <f>IFERROR(AVERAGE(Data!D796),"  ")</f>
        <v>0</v>
      </c>
      <c r="E788" s="66">
        <f>IFERROR(AVERAGE(Data!E796),"  ")</f>
        <v>188850</v>
      </c>
      <c r="F788" s="66">
        <f>IFERROR(AVERAGE(Data!F796),"  ")</f>
        <v>138614.5</v>
      </c>
      <c r="G788" s="66">
        <f>IFERROR(AVERAGE(Data!G796),"  ")</f>
        <v>272180.41666666669</v>
      </c>
      <c r="H788" s="67">
        <f>IFERROR(AVERAGE(Data!H796),"  ")</f>
        <v>-46.375330096260328</v>
      </c>
      <c r="I788" s="67">
        <f>IFERROR(AVERAGE(Data!I796),"  ")</f>
        <v>-54.722302976060199</v>
      </c>
      <c r="J788" s="67">
        <f>IFERROR(AVERAGE(Data!J796),"  ")</f>
        <v>-49.072566756425353</v>
      </c>
      <c r="K788" s="66">
        <f>IFERROR(AVERAGE(Data!L796),"  ")</f>
        <v>1600</v>
      </c>
      <c r="L788" s="66">
        <f>IFERROR(AVERAGE(Data!M796),"  ")</f>
        <v>0</v>
      </c>
      <c r="M788" s="66">
        <f>IFERROR(AVERAGE(Data!N796),"  ")</f>
        <v>9800</v>
      </c>
      <c r="N788" s="66">
        <f>IFERROR(AVERAGE(Data!O796),"  ")</f>
        <v>11400</v>
      </c>
      <c r="O788" s="66">
        <f>IFERROR(AVERAGE(Data!P796),"  ")</f>
        <v>15625</v>
      </c>
      <c r="P788" s="66">
        <f>IFERROR(AVERAGE(Data!Q796),"  ")</f>
        <v>22345.333333333332</v>
      </c>
      <c r="Q788" s="67">
        <f>IFERROR(AVERAGE(Data!R796),"  ")</f>
        <v>-52.100840336134446</v>
      </c>
      <c r="R788" s="67">
        <f>IFERROR(AVERAGE(Data!S796),"  ")</f>
        <v>-54.195676071821183</v>
      </c>
      <c r="S788" s="67">
        <f>IFERROR(AVERAGE(Data!T796),"  ")</f>
        <v>-30.074885136344641</v>
      </c>
      <c r="T788" s="66">
        <f>IFERROR(AVERAGE(Data!V796), " ")</f>
        <v>65900</v>
      </c>
      <c r="U788" s="66">
        <f>IFERROR(AVERAGE(Data!W796), " ")</f>
        <v>216300</v>
      </c>
      <c r="V788" s="66">
        <f>IFERROR(AVERAGE(Data!X796), " ")</f>
        <v>44800</v>
      </c>
      <c r="W788" s="66">
        <f>IFERROR(AVERAGE(Data!Y796), " ")</f>
        <v>327000</v>
      </c>
      <c r="X788" s="66">
        <f>IFERROR(AVERAGE(Data!Z796), " ")</f>
        <v>225917.5</v>
      </c>
      <c r="Y788" s="66">
        <f>IFERROR(AVERAGE(Data!AA796), " ")</f>
        <v>322401.33333333331</v>
      </c>
      <c r="Z788" s="67">
        <f>IFERROR(AVERAGE(Data!AB796), " ")</f>
        <v>-1.4065299682608501E-2</v>
      </c>
      <c r="AA788" s="67">
        <f>IFERROR(AVERAGE(Data!AC796), " ")</f>
        <v>-34.346061577403312</v>
      </c>
      <c r="AB788" s="67">
        <f>IFERROR(AVERAGE(Data!AD796), " ")</f>
        <v>-29.926623545808329</v>
      </c>
      <c r="AC788" s="66">
        <f>IFERROR(AVERAGE(Data!AF796), "  ")</f>
        <v>0</v>
      </c>
      <c r="AD788" s="66">
        <f>IFERROR(AVERAGE(Data!AG796), "  ")</f>
        <v>3600</v>
      </c>
      <c r="AE788" s="66">
        <f>IFERROR(AVERAGE(Data!AH796), "  ")</f>
        <v>0</v>
      </c>
      <c r="AF788" s="66">
        <f>IFERROR(AVERAGE(Data!AI796), "  ")</f>
        <v>3600</v>
      </c>
      <c r="AG788" s="66">
        <f>IFERROR(AVERAGE(Data!AJ796), "  ")</f>
        <v>900</v>
      </c>
      <c r="AH788" s="66">
        <f>IFERROR(AVERAGE(Data!AK796), "  ")</f>
        <v>8354.1666666666661</v>
      </c>
      <c r="AI788" s="67">
        <f>IFERROR(AVERAGE(Data!AL796), "  ")</f>
        <v>-77.5</v>
      </c>
      <c r="AJ788" s="67">
        <f>IFERROR(AVERAGE(Data!AM796), "  ")</f>
        <v>-94.915254237288138</v>
      </c>
      <c r="AK788" s="67">
        <f>IFERROR(AVERAGE(Data!AN796), "  ")</f>
        <v>-89.226932668329169</v>
      </c>
      <c r="AL788" s="66">
        <f>IFERROR(AVERAGE(Data!AP796),"  ")</f>
        <v>180200</v>
      </c>
      <c r="AM788" s="66">
        <f>IFERROR(AVERAGE(Data!AQ796),"  ")</f>
        <v>296050</v>
      </c>
      <c r="AN788" s="66">
        <f>IFERROR(AVERAGE(Data!AR796),"  ")</f>
        <v>54600</v>
      </c>
      <c r="AO788" s="66">
        <f>IFERROR(AVERAGE(Data!AS796),"  ")</f>
        <v>530850</v>
      </c>
      <c r="AP788" s="66">
        <f>IFERROR(AVERAGE(Data!AT796),"  ")</f>
        <v>381057</v>
      </c>
      <c r="AQ788" s="66">
        <f>IFERROR(AVERAGE(Data!AU796),"  ")</f>
        <v>625281.24999999988</v>
      </c>
      <c r="AR788" s="67">
        <f>IFERROR(AVERAGE(Data!AV796),"  ")</f>
        <v>-26.169932240729</v>
      </c>
      <c r="AS788" s="67">
        <f>IFERROR(AVERAGE(Data!AW796),"  ")</f>
        <v>-45.722937815767615</v>
      </c>
      <c r="AT788" s="67">
        <f>IFERROR(AVERAGE(Data!AX796),"  ")</f>
        <v>-39.058303763306498</v>
      </c>
      <c r="AU788" s="66">
        <f>IFERROR(AVERAGE(Data!AZ796), "  ")</f>
        <v>188.85</v>
      </c>
      <c r="AV788" s="66">
        <f>IFERROR(AVERAGE(Data!BA796), "  ")</f>
        <v>11.4</v>
      </c>
      <c r="AW788" s="66">
        <f>IFERROR(AVERAGE(Data!BB796), "  ")</f>
        <v>327</v>
      </c>
      <c r="AX788" s="66">
        <f>IFERROR(AVERAGE(Data!BC796), "  ")</f>
        <v>3.6</v>
      </c>
      <c r="AY788" s="66">
        <f>IFERROR(AVERAGE(Data!BD796), "  ")</f>
        <v>530.85</v>
      </c>
      <c r="AZ788" s="66">
        <f>IFERROR(AVERAGE(Data!BE796), "  ")</f>
        <v>554.45800000000008</v>
      </c>
      <c r="BA788" s="66">
        <f>IFERROR(AVERAGE(Data!BF796), "  ")</f>
        <v>62.5</v>
      </c>
      <c r="BB788" s="66">
        <f>IFERROR(AVERAGE(Data!BG796), "  ")</f>
        <v>903.67</v>
      </c>
      <c r="BC788" s="66">
        <f>IFERROR(AVERAGE(Data!BH796), "  ")</f>
        <v>3.6</v>
      </c>
      <c r="BD788" s="66">
        <f>IFERROR(AVERAGE(Data!BI796), "  ")</f>
        <v>1524.2280000000001</v>
      </c>
    </row>
    <row r="789" spans="1:56" x14ac:dyDescent="0.25">
      <c r="A789" s="59">
        <f t="shared" si="12"/>
        <v>43134</v>
      </c>
      <c r="B789" s="66">
        <f>IFERROR(AVERAGE(Data!B797),"  ")</f>
        <v>123600</v>
      </c>
      <c r="C789" s="66">
        <f>IFERROR(AVERAGE(Data!C797),"  ")</f>
        <v>136450</v>
      </c>
      <c r="D789" s="66">
        <f>IFERROR(AVERAGE(Data!D797),"  ")</f>
        <v>0</v>
      </c>
      <c r="E789" s="66">
        <f>IFERROR(AVERAGE(Data!E797),"  ")</f>
        <v>260050</v>
      </c>
      <c r="F789" s="66">
        <f>IFERROR(AVERAGE(Data!F797),"  ")</f>
        <v>185179.5</v>
      </c>
      <c r="G789" s="66">
        <f>IFERROR(AVERAGE(Data!G797),"  ")</f>
        <v>298177.75</v>
      </c>
      <c r="H789" s="67">
        <f>IFERROR(AVERAGE(Data!H797),"  ")</f>
        <v>-30.768903111073254</v>
      </c>
      <c r="I789" s="67">
        <f>IFERROR(AVERAGE(Data!I797),"  ")</f>
        <v>-42.965623127967348</v>
      </c>
      <c r="J789" s="67">
        <f>IFERROR(AVERAGE(Data!J797),"  ")</f>
        <v>-37.896271603095798</v>
      </c>
      <c r="K789" s="66">
        <f>IFERROR(AVERAGE(Data!L797),"  ")</f>
        <v>9600</v>
      </c>
      <c r="L789" s="66">
        <f>IFERROR(AVERAGE(Data!M797),"  ")</f>
        <v>12789</v>
      </c>
      <c r="M789" s="66">
        <f>IFERROR(AVERAGE(Data!N797),"  ")</f>
        <v>25200</v>
      </c>
      <c r="N789" s="66">
        <f>IFERROR(AVERAGE(Data!O797),"  ")</f>
        <v>47589</v>
      </c>
      <c r="O789" s="66">
        <f>IFERROR(AVERAGE(Data!P797),"  ")</f>
        <v>22272.25</v>
      </c>
      <c r="P789" s="66">
        <f>IFERROR(AVERAGE(Data!Q797),"  ")</f>
        <v>22114</v>
      </c>
      <c r="Q789" s="67">
        <f>IFERROR(AVERAGE(Data!R797),"  ")</f>
        <v>43.990922844175493</v>
      </c>
      <c r="R789" s="67">
        <f>IFERROR(AVERAGE(Data!S797),"  ")</f>
        <v>-24.147296722009372</v>
      </c>
      <c r="S789" s="67">
        <f>IFERROR(AVERAGE(Data!T797),"  ")</f>
        <v>0.71561002080129388</v>
      </c>
      <c r="T789" s="66">
        <f>IFERROR(AVERAGE(Data!V797), " ")</f>
        <v>60200</v>
      </c>
      <c r="U789" s="66">
        <f>IFERROR(AVERAGE(Data!W797), " ")</f>
        <v>239200</v>
      </c>
      <c r="V789" s="66">
        <f>IFERROR(AVERAGE(Data!X797), " ")</f>
        <v>51800</v>
      </c>
      <c r="W789" s="66">
        <f>IFERROR(AVERAGE(Data!Y797), " ")</f>
        <v>351200</v>
      </c>
      <c r="X789" s="66">
        <f>IFERROR(AVERAGE(Data!Z797), " ")</f>
        <v>284592.5</v>
      </c>
      <c r="Y789" s="66">
        <f>IFERROR(AVERAGE(Data!AA797), " ")</f>
        <v>351599.41666666669</v>
      </c>
      <c r="Z789" s="67">
        <f>IFERROR(AVERAGE(Data!AB797), " ")</f>
        <v>7.6145242837444505</v>
      </c>
      <c r="AA789" s="67">
        <f>IFERROR(AVERAGE(Data!AC797), " ")</f>
        <v>-19.545047197148101</v>
      </c>
      <c r="AB789" s="67">
        <f>IFERROR(AVERAGE(Data!AD797), " ")</f>
        <v>-19.057743980898721</v>
      </c>
      <c r="AC789" s="66">
        <f>IFERROR(AVERAGE(Data!AF797), "  ")</f>
        <v>0</v>
      </c>
      <c r="AD789" s="66">
        <f>IFERROR(AVERAGE(Data!AG797), "  ")</f>
        <v>5250</v>
      </c>
      <c r="AE789" s="66">
        <f>IFERROR(AVERAGE(Data!AH797), "  ")</f>
        <v>0</v>
      </c>
      <c r="AF789" s="66">
        <f>IFERROR(AVERAGE(Data!AI797), "  ")</f>
        <v>5250</v>
      </c>
      <c r="AG789" s="66">
        <f>IFERROR(AVERAGE(Data!AJ797), "  ")</f>
        <v>2212.5</v>
      </c>
      <c r="AH789" s="66">
        <f>IFERROR(AVERAGE(Data!AK797), "  ")</f>
        <v>7860</v>
      </c>
      <c r="AI789" s="67">
        <f>IFERROR(AVERAGE(Data!AL797), "  ")</f>
        <v>-20.091324200913242</v>
      </c>
      <c r="AJ789" s="67">
        <f>IFERROR(AVERAGE(Data!AM797), "  ")</f>
        <v>-84.187957834554226</v>
      </c>
      <c r="AK789" s="67">
        <f>IFERROR(AVERAGE(Data!AN797), "  ")</f>
        <v>-71.851145038167942</v>
      </c>
      <c r="AL789" s="66">
        <f>IFERROR(AVERAGE(Data!AP797),"  ")</f>
        <v>193400</v>
      </c>
      <c r="AM789" s="66">
        <f>IFERROR(AVERAGE(Data!AQ797),"  ")</f>
        <v>393689</v>
      </c>
      <c r="AN789" s="66">
        <f>IFERROR(AVERAGE(Data!AR797),"  ")</f>
        <v>77000</v>
      </c>
      <c r="AO789" s="66">
        <f>IFERROR(AVERAGE(Data!AS797),"  ")</f>
        <v>664089</v>
      </c>
      <c r="AP789" s="66">
        <f>IFERROR(AVERAGE(Data!AT797),"  ")</f>
        <v>494256.75</v>
      </c>
      <c r="AQ789" s="66">
        <f>IFERROR(AVERAGE(Data!AU797),"  ")</f>
        <v>679751.16666666674</v>
      </c>
      <c r="AR789" s="67">
        <f>IFERROR(AVERAGE(Data!AV797),"  ")</f>
        <v>-10.451377839146925</v>
      </c>
      <c r="AS789" s="67">
        <f>IFERROR(AVERAGE(Data!AW797),"  ")</f>
        <v>-31.521050148628817</v>
      </c>
      <c r="AT789" s="67">
        <f>IFERROR(AVERAGE(Data!AX797),"  ")</f>
        <v>-27.288576432503376</v>
      </c>
      <c r="AU789" s="66">
        <f>IFERROR(AVERAGE(Data!AZ797), "  ")</f>
        <v>260.05</v>
      </c>
      <c r="AV789" s="66">
        <f>IFERROR(AVERAGE(Data!BA797), "  ")</f>
        <v>47.588999999999999</v>
      </c>
      <c r="AW789" s="66">
        <f>IFERROR(AVERAGE(Data!BB797), "  ")</f>
        <v>351.2</v>
      </c>
      <c r="AX789" s="66">
        <f>IFERROR(AVERAGE(Data!BC797), "  ")</f>
        <v>5.25</v>
      </c>
      <c r="AY789" s="66">
        <f>IFERROR(AVERAGE(Data!BD797), "  ")</f>
        <v>664.08900000000006</v>
      </c>
      <c r="AZ789" s="66">
        <f>IFERROR(AVERAGE(Data!BE797), "  ")</f>
        <v>814.50800000000004</v>
      </c>
      <c r="BA789" s="66">
        <f>IFERROR(AVERAGE(Data!BF797), "  ")</f>
        <v>110.089</v>
      </c>
      <c r="BB789" s="66">
        <f>IFERROR(AVERAGE(Data!BG797), "  ")</f>
        <v>1254.8699999999999</v>
      </c>
      <c r="BC789" s="66">
        <f>IFERROR(AVERAGE(Data!BH797), "  ")</f>
        <v>8.85</v>
      </c>
      <c r="BD789" s="66">
        <f>IFERROR(AVERAGE(Data!BI797), "  ")</f>
        <v>2188.3169999999996</v>
      </c>
    </row>
    <row r="790" spans="1:56" x14ac:dyDescent="0.25">
      <c r="A790" s="59">
        <f t="shared" si="12"/>
        <v>43141</v>
      </c>
      <c r="B790" s="66">
        <f>IFERROR(AVERAGE(Data!B798),"  ")</f>
        <v>208100</v>
      </c>
      <c r="C790" s="66">
        <f>IFERROR(AVERAGE(Data!C798),"  ")</f>
        <v>152550</v>
      </c>
      <c r="D790" s="66">
        <f>IFERROR(AVERAGE(Data!D798),"  ")</f>
        <v>1400</v>
      </c>
      <c r="E790" s="66">
        <f>IFERROR(AVERAGE(Data!E798),"  ")</f>
        <v>362050</v>
      </c>
      <c r="F790" s="66">
        <f>IFERROR(AVERAGE(Data!F798),"  ")</f>
        <v>250754.5</v>
      </c>
      <c r="G790" s="66">
        <f>IFERROR(AVERAGE(Data!G798),"  ")</f>
        <v>326034.83333333331</v>
      </c>
      <c r="H790" s="67">
        <f>IFERROR(AVERAGE(Data!H798),"  ")</f>
        <v>3.6448164709519615</v>
      </c>
      <c r="I790" s="67">
        <f>IFERROR(AVERAGE(Data!I798),"  ")</f>
        <v>-29.528205776756668</v>
      </c>
      <c r="J790" s="67">
        <f>IFERROR(AVERAGE(Data!J798),"  ")</f>
        <v>-23.089659642706884</v>
      </c>
      <c r="K790" s="66">
        <f>IFERROR(AVERAGE(Data!L798),"  ")</f>
        <v>0</v>
      </c>
      <c r="L790" s="66">
        <f>IFERROR(AVERAGE(Data!M798),"  ")</f>
        <v>9231</v>
      </c>
      <c r="M790" s="66">
        <f>IFERROR(AVERAGE(Data!N798),"  ")</f>
        <v>24400</v>
      </c>
      <c r="N790" s="66">
        <f>IFERROR(AVERAGE(Data!O798),"  ")</f>
        <v>33631</v>
      </c>
      <c r="O790" s="66">
        <f>IFERROR(AVERAGE(Data!P798),"  ")</f>
        <v>27405</v>
      </c>
      <c r="P790" s="66">
        <f>IFERROR(AVERAGE(Data!Q798),"  ")</f>
        <v>23235.5</v>
      </c>
      <c r="Q790" s="67">
        <f>IFERROR(AVERAGE(Data!R798),"  ")</f>
        <v>54.625287356321842</v>
      </c>
      <c r="R790" s="67">
        <f>IFERROR(AVERAGE(Data!S798),"  ")</f>
        <v>5.1006711409395944</v>
      </c>
      <c r="S790" s="67">
        <f>IFERROR(AVERAGE(Data!T798),"  ")</f>
        <v>17.944524542187601</v>
      </c>
      <c r="T790" s="66">
        <f>IFERROR(AVERAGE(Data!V798), " ")</f>
        <v>132900</v>
      </c>
      <c r="U790" s="66">
        <f>IFERROR(AVERAGE(Data!W798), " ")</f>
        <v>168400</v>
      </c>
      <c r="V790" s="66">
        <f>IFERROR(AVERAGE(Data!X798), " ")</f>
        <v>56800</v>
      </c>
      <c r="W790" s="66">
        <f>IFERROR(AVERAGE(Data!Y798), " ")</f>
        <v>358100</v>
      </c>
      <c r="X790" s="66">
        <f>IFERROR(AVERAGE(Data!Z798), " ")</f>
        <v>331175</v>
      </c>
      <c r="Y790" s="66">
        <f>IFERROR(AVERAGE(Data!AA798), " ")</f>
        <v>346885.33333333331</v>
      </c>
      <c r="Z790" s="67">
        <f>IFERROR(AVERAGE(Data!AB798), " ")</f>
        <v>29.431239879713168</v>
      </c>
      <c r="AA790" s="67">
        <f>IFERROR(AVERAGE(Data!AC798), " ")</f>
        <v>3.1983945704572303</v>
      </c>
      <c r="AB790" s="67">
        <f>IFERROR(AVERAGE(Data!AD798), " ")</f>
        <v>-4.5289701880352311</v>
      </c>
      <c r="AC790" s="66">
        <f>IFERROR(AVERAGE(Data!AF798), "  ")</f>
        <v>0</v>
      </c>
      <c r="AD790" s="66">
        <f>IFERROR(AVERAGE(Data!AG798), "  ")</f>
        <v>10550</v>
      </c>
      <c r="AE790" s="66">
        <f>IFERROR(AVERAGE(Data!AH798), "  ")</f>
        <v>0</v>
      </c>
      <c r="AF790" s="66">
        <f>IFERROR(AVERAGE(Data!AI798), "  ")</f>
        <v>10550</v>
      </c>
      <c r="AG790" s="66">
        <f>IFERROR(AVERAGE(Data!AJ798), "  ")</f>
        <v>4850</v>
      </c>
      <c r="AH790" s="66">
        <f>IFERROR(AVERAGE(Data!AK798), "  ")</f>
        <v>8147.5</v>
      </c>
      <c r="AI790" s="67">
        <f>IFERROR(AVERAGE(Data!AL798), "  ")</f>
        <v>-65.181518151815183</v>
      </c>
      <c r="AJ790" s="67">
        <f>IFERROR(AVERAGE(Data!AM798), "  ")</f>
        <v>-69.434378446510166</v>
      </c>
      <c r="AK790" s="67">
        <f>IFERROR(AVERAGE(Data!AN798), "  ")</f>
        <v>-40.47253758821725</v>
      </c>
      <c r="AL790" s="66">
        <f>IFERROR(AVERAGE(Data!AP798),"  ")</f>
        <v>341000</v>
      </c>
      <c r="AM790" s="66">
        <f>IFERROR(AVERAGE(Data!AQ798),"  ")</f>
        <v>340731</v>
      </c>
      <c r="AN790" s="66">
        <f>IFERROR(AVERAGE(Data!AR798),"  ")</f>
        <v>82600</v>
      </c>
      <c r="AO790" s="66">
        <f>IFERROR(AVERAGE(Data!AS798),"  ")</f>
        <v>764331</v>
      </c>
      <c r="AP790" s="66">
        <f>IFERROR(AVERAGE(Data!AT798),"  ")</f>
        <v>614184.5</v>
      </c>
      <c r="AQ790" s="66">
        <f>IFERROR(AVERAGE(Data!AU798),"  ")</f>
        <v>704303.16666666663</v>
      </c>
      <c r="AR790" s="67">
        <f>IFERROR(AVERAGE(Data!AV798),"  ")</f>
        <v>12.726535307651465</v>
      </c>
      <c r="AS790" s="67">
        <f>IFERROR(AVERAGE(Data!AW798),"  ")</f>
        <v>-14.539444756747134</v>
      </c>
      <c r="AT790" s="67">
        <f>IFERROR(AVERAGE(Data!AX798),"  ")</f>
        <v>-12.795436813550221</v>
      </c>
      <c r="AU790" s="66">
        <f>IFERROR(AVERAGE(Data!AZ798), "  ")</f>
        <v>362.05</v>
      </c>
      <c r="AV790" s="66">
        <f>IFERROR(AVERAGE(Data!BA798), "  ")</f>
        <v>33.631</v>
      </c>
      <c r="AW790" s="66">
        <f>IFERROR(AVERAGE(Data!BB798), "  ")</f>
        <v>358.1</v>
      </c>
      <c r="AX790" s="66">
        <f>IFERROR(AVERAGE(Data!BC798), "  ")</f>
        <v>10.55</v>
      </c>
      <c r="AY790" s="66">
        <f>IFERROR(AVERAGE(Data!BD798), "  ")</f>
        <v>764.33100000000002</v>
      </c>
      <c r="AZ790" s="66">
        <f>IFERROR(AVERAGE(Data!BE798), "  ")</f>
        <v>1176.558</v>
      </c>
      <c r="BA790" s="66">
        <f>IFERROR(AVERAGE(Data!BF798), "  ")</f>
        <v>143.72</v>
      </c>
      <c r="BB790" s="66">
        <f>IFERROR(AVERAGE(Data!BG798), "  ")</f>
        <v>1612.9699999999998</v>
      </c>
      <c r="BC790" s="66">
        <f>IFERROR(AVERAGE(Data!BH798), "  ")</f>
        <v>19.399999999999999</v>
      </c>
      <c r="BD790" s="66">
        <f>IFERROR(AVERAGE(Data!BI798), "  ")</f>
        <v>2952.6479999999997</v>
      </c>
    </row>
    <row r="791" spans="1:56" x14ac:dyDescent="0.25">
      <c r="A791" s="59">
        <f t="shared" si="12"/>
        <v>43148</v>
      </c>
      <c r="B791" s="66">
        <f>IFERROR(AVERAGE(Data!B799),"  ")</f>
        <v>168412</v>
      </c>
      <c r="C791" s="66">
        <f>IFERROR(AVERAGE(Data!C799),"  ")</f>
        <v>125350</v>
      </c>
      <c r="D791" s="66">
        <f>IFERROR(AVERAGE(Data!D799),"  ")</f>
        <v>2800</v>
      </c>
      <c r="E791" s="66">
        <f>IFERROR(AVERAGE(Data!E799),"  ")</f>
        <v>296562</v>
      </c>
      <c r="F791" s="66">
        <f>IFERROR(AVERAGE(Data!F799),"  ")</f>
        <v>276878</v>
      </c>
      <c r="G791" s="66">
        <f>IFERROR(AVERAGE(Data!G799),"  ")</f>
        <v>337056.25</v>
      </c>
      <c r="H791" s="67">
        <f>IFERROR(AVERAGE(Data!H799),"  ")</f>
        <v>-35.093148670180177</v>
      </c>
      <c r="I791" s="67">
        <f>IFERROR(AVERAGE(Data!I799),"  ")</f>
        <v>-27.803193965129481</v>
      </c>
      <c r="J791" s="67">
        <f>IFERROR(AVERAGE(Data!J799),"  ")</f>
        <v>-17.854067384894957</v>
      </c>
      <c r="K791" s="66">
        <f>IFERROR(AVERAGE(Data!L799),"  ")</f>
        <v>4800</v>
      </c>
      <c r="L791" s="66">
        <f>IFERROR(AVERAGE(Data!M799),"  ")</f>
        <v>5450</v>
      </c>
      <c r="M791" s="66">
        <f>IFERROR(AVERAGE(Data!N799),"  ")</f>
        <v>23800</v>
      </c>
      <c r="N791" s="66">
        <f>IFERROR(AVERAGE(Data!O799),"  ")</f>
        <v>34050</v>
      </c>
      <c r="O791" s="66">
        <f>IFERROR(AVERAGE(Data!P799),"  ")</f>
        <v>31667.5</v>
      </c>
      <c r="P791" s="66">
        <f>IFERROR(AVERAGE(Data!Q799),"  ")</f>
        <v>25237.5</v>
      </c>
      <c r="Q791" s="67">
        <f>IFERROR(AVERAGE(Data!R799),"  ")</f>
        <v>-22.437357630979506</v>
      </c>
      <c r="R791" s="67">
        <f>IFERROR(AVERAGE(Data!S799),"  ")</f>
        <v>3.4040816326530665</v>
      </c>
      <c r="S791" s="67">
        <f>IFERROR(AVERAGE(Data!T799),"  ")</f>
        <v>25.47795938583457</v>
      </c>
      <c r="T791" s="66">
        <f>IFERROR(AVERAGE(Data!V799), " ")</f>
        <v>58000</v>
      </c>
      <c r="U791" s="66">
        <f>IFERROR(AVERAGE(Data!W799), " ")</f>
        <v>130031</v>
      </c>
      <c r="V791" s="66">
        <f>IFERROR(AVERAGE(Data!X799), " ")</f>
        <v>49000</v>
      </c>
      <c r="W791" s="66">
        <f>IFERROR(AVERAGE(Data!Y799), " ")</f>
        <v>237031</v>
      </c>
      <c r="X791" s="66">
        <f>IFERROR(AVERAGE(Data!Z799), " ")</f>
        <v>318332.75</v>
      </c>
      <c r="Y791" s="66">
        <f>IFERROR(AVERAGE(Data!AA799), " ")</f>
        <v>310471</v>
      </c>
      <c r="Z791" s="67">
        <f>IFERROR(AVERAGE(Data!AB799), " ")</f>
        <v>-1.1959149645685674</v>
      </c>
      <c r="AA791" s="67">
        <f>IFERROR(AVERAGE(Data!AC799), " ")</f>
        <v>8.8346860768841573</v>
      </c>
      <c r="AB791" s="67">
        <f>IFERROR(AVERAGE(Data!AD799), " ")</f>
        <v>2.5322010751406721</v>
      </c>
      <c r="AC791" s="66">
        <f>IFERROR(AVERAGE(Data!AF799), "  ")</f>
        <v>0</v>
      </c>
      <c r="AD791" s="66">
        <f>IFERROR(AVERAGE(Data!AG799), "  ")</f>
        <v>3600</v>
      </c>
      <c r="AE791" s="66">
        <f>IFERROR(AVERAGE(Data!AH799), "  ")</f>
        <v>0</v>
      </c>
      <c r="AF791" s="66">
        <f>IFERROR(AVERAGE(Data!AI799), "  ")</f>
        <v>3600</v>
      </c>
      <c r="AG791" s="66">
        <f>IFERROR(AVERAGE(Data!AJ799), "  ")</f>
        <v>5750</v>
      </c>
      <c r="AH791" s="66">
        <f>IFERROR(AVERAGE(Data!AK799), "  ")</f>
        <v>8476.6666666666661</v>
      </c>
      <c r="AI791" s="67" t="str">
        <f>IFERROR(AVERAGE(Data!AL799), "  ")</f>
        <v xml:space="preserve">  </v>
      </c>
      <c r="AJ791" s="67">
        <f>IFERROR(AVERAGE(Data!AM799), "  ")</f>
        <v>-56.497068280688481</v>
      </c>
      <c r="AK791" s="67">
        <f>IFERROR(AVERAGE(Data!AN799), "  ")</f>
        <v>-32.16673220605584</v>
      </c>
      <c r="AL791" s="66">
        <f>IFERROR(AVERAGE(Data!AP799),"  ")</f>
        <v>231212</v>
      </c>
      <c r="AM791" s="66">
        <f>IFERROR(AVERAGE(Data!AQ799),"  ")</f>
        <v>264431</v>
      </c>
      <c r="AN791" s="66">
        <f>IFERROR(AVERAGE(Data!AR799),"  ")</f>
        <v>75600</v>
      </c>
      <c r="AO791" s="66">
        <f>IFERROR(AVERAGE(Data!AS799),"  ")</f>
        <v>571243</v>
      </c>
      <c r="AP791" s="66">
        <f>IFERROR(AVERAGE(Data!AT799),"  ")</f>
        <v>632628.25</v>
      </c>
      <c r="AQ791" s="66">
        <f>IFERROR(AVERAGE(Data!AU799),"  ")</f>
        <v>681241.41666666663</v>
      </c>
      <c r="AR791" s="67">
        <f>IFERROR(AVERAGE(Data!AV799),"  ")</f>
        <v>-22.878369767140448</v>
      </c>
      <c r="AS791" s="67">
        <f>IFERROR(AVERAGE(Data!AW799),"  ")</f>
        <v>-12.115313285331863</v>
      </c>
      <c r="AT791" s="67">
        <f>IFERROR(AVERAGE(Data!AX799),"  ")</f>
        <v>-7.1359675846680348</v>
      </c>
      <c r="AU791" s="66">
        <f>IFERROR(AVERAGE(Data!AZ799), "  ")</f>
        <v>296.56200000000001</v>
      </c>
      <c r="AV791" s="66">
        <f>IFERROR(AVERAGE(Data!BA799), "  ")</f>
        <v>34.049999999999997</v>
      </c>
      <c r="AW791" s="66">
        <f>IFERROR(AVERAGE(Data!BB799), "  ")</f>
        <v>237.03100000000001</v>
      </c>
      <c r="AX791" s="66">
        <f>IFERROR(AVERAGE(Data!BC799), "  ")</f>
        <v>3.6</v>
      </c>
      <c r="AY791" s="66">
        <f>IFERROR(AVERAGE(Data!BD799), "  ")</f>
        <v>571.24300000000005</v>
      </c>
      <c r="AZ791" s="66">
        <f>IFERROR(AVERAGE(Data!BE799), "  ")</f>
        <v>1473.12</v>
      </c>
      <c r="BA791" s="66">
        <f>IFERROR(AVERAGE(Data!BF799), "  ")</f>
        <v>177.76999999999998</v>
      </c>
      <c r="BB791" s="66">
        <f>IFERROR(AVERAGE(Data!BG799), "  ")</f>
        <v>1850.0009999999997</v>
      </c>
      <c r="BC791" s="66">
        <f>IFERROR(AVERAGE(Data!BH799), "  ")</f>
        <v>23</v>
      </c>
      <c r="BD791" s="66">
        <f>IFERROR(AVERAGE(Data!BI799), "  ")</f>
        <v>3523.8909999999996</v>
      </c>
    </row>
    <row r="792" spans="1:56" x14ac:dyDescent="0.25">
      <c r="A792" s="59">
        <f t="shared" si="12"/>
        <v>43155</v>
      </c>
      <c r="B792" s="66">
        <f>IFERROR(AVERAGE(Data!B800),"  ")</f>
        <v>210058</v>
      </c>
      <c r="C792" s="66">
        <f>IFERROR(AVERAGE(Data!C800),"  ")</f>
        <v>65540</v>
      </c>
      <c r="D792" s="66">
        <f>IFERROR(AVERAGE(Data!D800),"  ")</f>
        <v>0</v>
      </c>
      <c r="E792" s="66">
        <f>IFERROR(AVERAGE(Data!E800),"  ")</f>
        <v>275598</v>
      </c>
      <c r="F792" s="66">
        <f>IFERROR(AVERAGE(Data!F800),"  ")</f>
        <v>298565</v>
      </c>
      <c r="G792" s="66">
        <f>IFERROR(AVERAGE(Data!G800),"  ")</f>
        <v>322342.66666666669</v>
      </c>
      <c r="H792" s="67">
        <f>IFERROR(AVERAGE(Data!H800),"  ")</f>
        <v>-20.32437120555074</v>
      </c>
      <c r="I792" s="67">
        <f>IFERROR(AVERAGE(Data!I800),"  ")</f>
        <v>-21.828730916355312</v>
      </c>
      <c r="J792" s="67">
        <f>IFERROR(AVERAGE(Data!J800),"  ")</f>
        <v>-7.3765185702999396</v>
      </c>
      <c r="K792" s="66">
        <f>IFERROR(AVERAGE(Data!L800),"  ")</f>
        <v>6400</v>
      </c>
      <c r="L792" s="66">
        <f>IFERROR(AVERAGE(Data!M800),"  ")</f>
        <v>3600</v>
      </c>
      <c r="M792" s="66">
        <f>IFERROR(AVERAGE(Data!N800),"  ")</f>
        <v>15200</v>
      </c>
      <c r="N792" s="66">
        <f>IFERROR(AVERAGE(Data!O800),"  ")</f>
        <v>25200</v>
      </c>
      <c r="O792" s="66">
        <f>IFERROR(AVERAGE(Data!P800),"  ")</f>
        <v>35117.5</v>
      </c>
      <c r="P792" s="66">
        <f>IFERROR(AVERAGE(Data!Q800),"  ")</f>
        <v>26216.666666666668</v>
      </c>
      <c r="Q792" s="67">
        <f>IFERROR(AVERAGE(Data!R800),"  ")</f>
        <v>-25.111441307578009</v>
      </c>
      <c r="R792" s="67">
        <f>IFERROR(AVERAGE(Data!S800),"  ")</f>
        <v>6.1352474499433374</v>
      </c>
      <c r="S792" s="67">
        <f>IFERROR(AVERAGE(Data!T800),"  ")</f>
        <v>33.951048951048946</v>
      </c>
      <c r="T792" s="66">
        <f>IFERROR(AVERAGE(Data!V800), " ")</f>
        <v>74372</v>
      </c>
      <c r="U792" s="66">
        <f>IFERROR(AVERAGE(Data!W800), " ")</f>
        <v>28610</v>
      </c>
      <c r="V792" s="66">
        <f>IFERROR(AVERAGE(Data!X800), " ")</f>
        <v>13200</v>
      </c>
      <c r="W792" s="66">
        <f>IFERROR(AVERAGE(Data!Y800), " ")</f>
        <v>116182</v>
      </c>
      <c r="X792" s="66">
        <f>IFERROR(AVERAGE(Data!Z800), " ")</f>
        <v>265628.25</v>
      </c>
      <c r="Y792" s="66">
        <f>IFERROR(AVERAGE(Data!AA800), " ")</f>
        <v>266942.83333333331</v>
      </c>
      <c r="Z792" s="67">
        <f>IFERROR(AVERAGE(Data!AB800), " ")</f>
        <v>-22.41602671118531</v>
      </c>
      <c r="AA792" s="67">
        <f>IFERROR(AVERAGE(Data!AC800), " ")</f>
        <v>7.0356572966699948</v>
      </c>
      <c r="AB792" s="67">
        <f>IFERROR(AVERAGE(Data!AD800), " ")</f>
        <v>-0.49245874740970752</v>
      </c>
      <c r="AC792" s="66">
        <f>IFERROR(AVERAGE(Data!AF800), "  ")</f>
        <v>1500</v>
      </c>
      <c r="AD792" s="66">
        <f>IFERROR(AVERAGE(Data!AG800), "  ")</f>
        <v>0</v>
      </c>
      <c r="AE792" s="66">
        <f>IFERROR(AVERAGE(Data!AH800), "  ")</f>
        <v>0</v>
      </c>
      <c r="AF792" s="66">
        <f>IFERROR(AVERAGE(Data!AI800), "  ")</f>
        <v>1500</v>
      </c>
      <c r="AG792" s="66">
        <f>IFERROR(AVERAGE(Data!AJ800), "  ")</f>
        <v>5225</v>
      </c>
      <c r="AH792" s="66">
        <f>IFERROR(AVERAGE(Data!AK800), "  ")</f>
        <v>6843.333333333333</v>
      </c>
      <c r="AI792" s="67">
        <f>IFERROR(AVERAGE(Data!AL800), "  ")</f>
        <v>-83.333333333333343</v>
      </c>
      <c r="AJ792" s="67">
        <f>IFERROR(AVERAGE(Data!AM800), "  ")</f>
        <v>-54.436450839328529</v>
      </c>
      <c r="AK792" s="67">
        <f>IFERROR(AVERAGE(Data!AN800), "  ")</f>
        <v>-23.648319532391614</v>
      </c>
      <c r="AL792" s="66">
        <f>IFERROR(AVERAGE(Data!AP800),"  ")</f>
        <v>292330</v>
      </c>
      <c r="AM792" s="66">
        <f>IFERROR(AVERAGE(Data!AQ800),"  ")</f>
        <v>97750</v>
      </c>
      <c r="AN792" s="66">
        <f>IFERROR(AVERAGE(Data!AR800),"  ")</f>
        <v>28400</v>
      </c>
      <c r="AO792" s="66">
        <f>IFERROR(AVERAGE(Data!AS800),"  ")</f>
        <v>418480</v>
      </c>
      <c r="AP792" s="66">
        <f>IFERROR(AVERAGE(Data!AT800),"  ")</f>
        <v>604535.75</v>
      </c>
      <c r="AQ792" s="66">
        <f>IFERROR(AVERAGE(Data!AU800),"  ")</f>
        <v>622345.50000000012</v>
      </c>
      <c r="AR792" s="67">
        <f>IFERROR(AVERAGE(Data!AV800),"  ")</f>
        <v>-22.258963403306709</v>
      </c>
      <c r="AS792" s="67">
        <f>IFERROR(AVERAGE(Data!AW800),"  ")</f>
        <v>-10.394013280763648</v>
      </c>
      <c r="AT792" s="67">
        <f>IFERROR(AVERAGE(Data!AX800),"  ")</f>
        <v>-2.8617142728597056</v>
      </c>
      <c r="AU792" s="66">
        <f>IFERROR(AVERAGE(Data!AZ800), "  ")</f>
        <v>275.59800000000001</v>
      </c>
      <c r="AV792" s="66">
        <f>IFERROR(AVERAGE(Data!BA800), "  ")</f>
        <v>25.2</v>
      </c>
      <c r="AW792" s="66">
        <f>IFERROR(AVERAGE(Data!BB800), "  ")</f>
        <v>116.182</v>
      </c>
      <c r="AX792" s="66">
        <f>IFERROR(AVERAGE(Data!BC800), "  ")</f>
        <v>1.5</v>
      </c>
      <c r="AY792" s="66">
        <f>IFERROR(AVERAGE(Data!BD800), "  ")</f>
        <v>418.48</v>
      </c>
      <c r="AZ792" s="66">
        <f>IFERROR(AVERAGE(Data!BE800), "  ")</f>
        <v>1748.7179999999998</v>
      </c>
      <c r="BA792" s="66">
        <f>IFERROR(AVERAGE(Data!BF800), "  ")</f>
        <v>202.96999999999997</v>
      </c>
      <c r="BB792" s="66">
        <f>IFERROR(AVERAGE(Data!BG800), "  ")</f>
        <v>1966.1829999999998</v>
      </c>
      <c r="BC792" s="66">
        <f>IFERROR(AVERAGE(Data!BH800), "  ")</f>
        <v>24.5</v>
      </c>
      <c r="BD792" s="66">
        <f>IFERROR(AVERAGE(Data!BI800), "  ")</f>
        <v>3942.3709999999996</v>
      </c>
    </row>
    <row r="793" spans="1:56" x14ac:dyDescent="0.25">
      <c r="A793" s="59">
        <f t="shared" si="12"/>
        <v>43162</v>
      </c>
      <c r="B793" s="66">
        <f>IFERROR(AVERAGE(Data!B801),"  ")</f>
        <v>217868</v>
      </c>
      <c r="C793" s="66">
        <f>IFERROR(AVERAGE(Data!C801),"  ")</f>
        <v>52354</v>
      </c>
      <c r="D793" s="66">
        <f>IFERROR(AVERAGE(Data!D801),"  ")</f>
        <v>0</v>
      </c>
      <c r="E793" s="66">
        <f>IFERROR(AVERAGE(Data!E801),"  ")</f>
        <v>270222</v>
      </c>
      <c r="F793" s="66">
        <f>IFERROR(AVERAGE(Data!F801),"  ")</f>
        <v>301108</v>
      </c>
      <c r="G793" s="66">
        <f>IFERROR(AVERAGE(Data!G801),"  ")</f>
        <v>321233</v>
      </c>
      <c r="H793" s="67">
        <f>IFERROR(AVERAGE(Data!H801),"  ")</f>
        <v>-48.674418692994678</v>
      </c>
      <c r="I793" s="67">
        <f>IFERROR(AVERAGE(Data!I801),"  ")</f>
        <v>-28.248167529286171</v>
      </c>
      <c r="J793" s="67">
        <f>IFERROR(AVERAGE(Data!J801),"  ")</f>
        <v>-6.2649229686862817</v>
      </c>
      <c r="K793" s="66">
        <f>IFERROR(AVERAGE(Data!L801),"  ")</f>
        <v>3200</v>
      </c>
      <c r="L793" s="66">
        <f>IFERROR(AVERAGE(Data!M801),"  ")</f>
        <v>3450</v>
      </c>
      <c r="M793" s="66">
        <f>IFERROR(AVERAGE(Data!N801),"  ")</f>
        <v>4200</v>
      </c>
      <c r="N793" s="66">
        <f>IFERROR(AVERAGE(Data!O801),"  ")</f>
        <v>10850</v>
      </c>
      <c r="O793" s="66">
        <f>IFERROR(AVERAGE(Data!P801),"  ")</f>
        <v>25932.75</v>
      </c>
      <c r="P793" s="66">
        <f>IFERROR(AVERAGE(Data!Q801),"  ")</f>
        <v>26462.5</v>
      </c>
      <c r="Q793" s="67">
        <f>IFERROR(AVERAGE(Data!R801),"  ")</f>
        <v>-67.804154302670611</v>
      </c>
      <c r="R793" s="67">
        <f>IFERROR(AVERAGE(Data!S801),"  ")</f>
        <v>-22.006766917293231</v>
      </c>
      <c r="S793" s="67">
        <f>IFERROR(AVERAGE(Data!T801),"  ")</f>
        <v>-2.0018894662257924</v>
      </c>
      <c r="T793" s="66">
        <f>IFERROR(AVERAGE(Data!V801), " ")</f>
        <v>53700</v>
      </c>
      <c r="U793" s="66">
        <f>IFERROR(AVERAGE(Data!W801), " ")</f>
        <v>48958</v>
      </c>
      <c r="V793" s="66">
        <f>IFERROR(AVERAGE(Data!X801), " ")</f>
        <v>2800</v>
      </c>
      <c r="W793" s="66">
        <f>IFERROR(AVERAGE(Data!Y801), " ")</f>
        <v>105458</v>
      </c>
      <c r="X793" s="66">
        <f>IFERROR(AVERAGE(Data!Z801), " ")</f>
        <v>204192.75</v>
      </c>
      <c r="Y793" s="66">
        <f>IFERROR(AVERAGE(Data!AA801), " ")</f>
        <v>221583.58333333334</v>
      </c>
      <c r="Z793" s="67">
        <f>IFERROR(AVERAGE(Data!AB801), " ")</f>
        <v>-58.643921568627455</v>
      </c>
      <c r="AA793" s="67">
        <f>IFERROR(AVERAGE(Data!AC801), " ")</f>
        <v>-11.347932644612847</v>
      </c>
      <c r="AB793" s="67">
        <f>IFERROR(AVERAGE(Data!AD801), " ")</f>
        <v>-7.848430407938622</v>
      </c>
      <c r="AC793" s="66">
        <f>IFERROR(AVERAGE(Data!AF801), "  ")</f>
        <v>0</v>
      </c>
      <c r="AD793" s="66">
        <f>IFERROR(AVERAGE(Data!AG801), "  ")</f>
        <v>0</v>
      </c>
      <c r="AE793" s="66">
        <f>IFERROR(AVERAGE(Data!AH801), "  ")</f>
        <v>0</v>
      </c>
      <c r="AF793" s="66">
        <f>IFERROR(AVERAGE(Data!AI801), "  ")</f>
        <v>0</v>
      </c>
      <c r="AG793" s="66">
        <f>IFERROR(AVERAGE(Data!AJ801), "  ")</f>
        <v>3912.5</v>
      </c>
      <c r="AH793" s="66">
        <f>IFERROR(AVERAGE(Data!AK801), "  ")</f>
        <v>6312.5</v>
      </c>
      <c r="AI793" s="67">
        <f>IFERROR(AVERAGE(Data!AL801), "  ")</f>
        <v>-100</v>
      </c>
      <c r="AJ793" s="67">
        <f>IFERROR(AVERAGE(Data!AM801), "  ")</f>
        <v>-61.735941320293399</v>
      </c>
      <c r="AK793" s="67">
        <f>IFERROR(AVERAGE(Data!AN801), "  ")</f>
        <v>-38.019801980198018</v>
      </c>
      <c r="AL793" s="66">
        <f>IFERROR(AVERAGE(Data!AP801),"  ")</f>
        <v>274768</v>
      </c>
      <c r="AM793" s="66">
        <f>IFERROR(AVERAGE(Data!AQ801),"  ")</f>
        <v>104762</v>
      </c>
      <c r="AN793" s="66">
        <f>IFERROR(AVERAGE(Data!AR801),"  ")</f>
        <v>7000</v>
      </c>
      <c r="AO793" s="66">
        <f>IFERROR(AVERAGE(Data!AS801),"  ")</f>
        <v>386530</v>
      </c>
      <c r="AP793" s="66">
        <f>IFERROR(AVERAGE(Data!AT801),"  ")</f>
        <v>535146</v>
      </c>
      <c r="AQ793" s="66">
        <f>IFERROR(AVERAGE(Data!AU801),"  ")</f>
        <v>575591.58333333337</v>
      </c>
      <c r="AR793" s="67">
        <f>IFERROR(AVERAGE(Data!AV801),"  ")</f>
        <v>-52.676710913262468</v>
      </c>
      <c r="AS793" s="67">
        <f>IFERROR(AVERAGE(Data!AW801),"  ")</f>
        <v>-22.829301002584877</v>
      </c>
      <c r="AT793" s="67">
        <f>IFERROR(AVERAGE(Data!AX801),"  ")</f>
        <v>-7.02678505114811</v>
      </c>
      <c r="AU793" s="66">
        <f>IFERROR(AVERAGE(Data!AZ801), "  ")</f>
        <v>270.22199999999998</v>
      </c>
      <c r="AV793" s="66">
        <f>IFERROR(AVERAGE(Data!BA801), "  ")</f>
        <v>10.85</v>
      </c>
      <c r="AW793" s="66">
        <f>IFERROR(AVERAGE(Data!BB801), "  ")</f>
        <v>105.458</v>
      </c>
      <c r="AX793" s="66">
        <f>IFERROR(AVERAGE(Data!BC801), "  ")</f>
        <v>0</v>
      </c>
      <c r="AY793" s="66">
        <f>IFERROR(AVERAGE(Data!BD801), "  ")</f>
        <v>386.53</v>
      </c>
      <c r="AZ793" s="66">
        <f>IFERROR(AVERAGE(Data!BE801), "  ")</f>
        <v>2018.9399999999998</v>
      </c>
      <c r="BA793" s="66">
        <f>IFERROR(AVERAGE(Data!BF801), "  ")</f>
        <v>213.81999999999996</v>
      </c>
      <c r="BB793" s="66">
        <f>IFERROR(AVERAGE(Data!BG801), "  ")</f>
        <v>2071.6409999999996</v>
      </c>
      <c r="BC793" s="66">
        <f>IFERROR(AVERAGE(Data!BH801), "  ")</f>
        <v>24.5</v>
      </c>
      <c r="BD793" s="66">
        <f>IFERROR(AVERAGE(Data!BI801), "  ")</f>
        <v>4328.9009999999998</v>
      </c>
    </row>
    <row r="794" spans="1:56" x14ac:dyDescent="0.25">
      <c r="A794" s="59">
        <f t="shared" si="12"/>
        <v>43169</v>
      </c>
      <c r="B794" s="66">
        <f>IFERROR(AVERAGE(Data!B802),"  ")</f>
        <v>220764</v>
      </c>
      <c r="C794" s="66">
        <f>IFERROR(AVERAGE(Data!C802),"  ")</f>
        <v>5350</v>
      </c>
      <c r="D794" s="66">
        <f>IFERROR(AVERAGE(Data!D802),"  ")</f>
        <v>1400</v>
      </c>
      <c r="E794" s="66">
        <f>IFERROR(AVERAGE(Data!E802),"  ")</f>
        <v>227514</v>
      </c>
      <c r="F794" s="66">
        <f>IFERROR(AVERAGE(Data!F802),"  ")</f>
        <v>267474</v>
      </c>
      <c r="G794" s="66">
        <f>IFERROR(AVERAGE(Data!G802),"  ")</f>
        <v>320915.16666666669</v>
      </c>
      <c r="H794" s="67">
        <f>IFERROR(AVERAGE(Data!H802),"  ")</f>
        <v>-58.742587723275008</v>
      </c>
      <c r="I794" s="67">
        <f>IFERROR(AVERAGE(Data!I802),"  ")</f>
        <v>-43.113029977562022</v>
      </c>
      <c r="J794" s="67">
        <f>IFERROR(AVERAGE(Data!J802),"  ")</f>
        <v>-16.652739483072111</v>
      </c>
      <c r="K794" s="66">
        <f>IFERROR(AVERAGE(Data!L802),"  ")</f>
        <v>1600</v>
      </c>
      <c r="L794" s="66">
        <f>IFERROR(AVERAGE(Data!M802),"  ")</f>
        <v>0</v>
      </c>
      <c r="M794" s="66">
        <f>IFERROR(AVERAGE(Data!N802),"  ")</f>
        <v>35400</v>
      </c>
      <c r="N794" s="66">
        <f>IFERROR(AVERAGE(Data!O802),"  ")</f>
        <v>37000</v>
      </c>
      <c r="O794" s="66">
        <f>IFERROR(AVERAGE(Data!P802),"  ")</f>
        <v>26775</v>
      </c>
      <c r="P794" s="66">
        <f>IFERROR(AVERAGE(Data!Q802),"  ")</f>
        <v>31095.833333333332</v>
      </c>
      <c r="Q794" s="67">
        <f>IFERROR(AVERAGE(Data!R802),"  ")</f>
        <v>-46.60894660894661</v>
      </c>
      <c r="R794" s="67">
        <f>IFERROR(AVERAGE(Data!S802),"  ")</f>
        <v>-40.681251730822488</v>
      </c>
      <c r="S794" s="67">
        <f>IFERROR(AVERAGE(Data!T802),"  ")</f>
        <v>-13.89521640091116</v>
      </c>
      <c r="T794" s="66">
        <f>IFERROR(AVERAGE(Data!V802), " ")</f>
        <v>23670</v>
      </c>
      <c r="U794" s="66">
        <f>IFERROR(AVERAGE(Data!W802), " ")</f>
        <v>17650</v>
      </c>
      <c r="V794" s="66">
        <f>IFERROR(AVERAGE(Data!X802), " ")</f>
        <v>50400</v>
      </c>
      <c r="W794" s="66">
        <f>IFERROR(AVERAGE(Data!Y802), " ")</f>
        <v>91720</v>
      </c>
      <c r="X794" s="66">
        <f>IFERROR(AVERAGE(Data!Z802), " ")</f>
        <v>137597.75</v>
      </c>
      <c r="Y794" s="66">
        <f>IFERROR(AVERAGE(Data!AA802), " ")</f>
        <v>190383.66666666666</v>
      </c>
      <c r="Z794" s="67">
        <f>IFERROR(AVERAGE(Data!AB802), " ")</f>
        <v>-58.56336119268127</v>
      </c>
      <c r="AA794" s="67">
        <f>IFERROR(AVERAGE(Data!AC802), " ")</f>
        <v>-36.444457274826789</v>
      </c>
      <c r="AB794" s="67">
        <f>IFERROR(AVERAGE(Data!AD802), " ")</f>
        <v>-27.726074190538053</v>
      </c>
      <c r="AC794" s="66">
        <f>IFERROR(AVERAGE(Data!AF802), "  ")</f>
        <v>3245</v>
      </c>
      <c r="AD794" s="66">
        <f>IFERROR(AVERAGE(Data!AG802), "  ")</f>
        <v>0</v>
      </c>
      <c r="AE794" s="66">
        <f>IFERROR(AVERAGE(Data!AH802), "  ")</f>
        <v>0</v>
      </c>
      <c r="AF794" s="66">
        <f>IFERROR(AVERAGE(Data!AI802), "  ")</f>
        <v>3245</v>
      </c>
      <c r="AG794" s="66">
        <f>IFERROR(AVERAGE(Data!AJ802), "  ")</f>
        <v>2086.25</v>
      </c>
      <c r="AH794" s="66">
        <f>IFERROR(AVERAGE(Data!AK802), "  ")</f>
        <v>3679.1666666666665</v>
      </c>
      <c r="AI794" s="67">
        <f>IFERROR(AVERAGE(Data!AL802), "  ")</f>
        <v>-37.596153846153847</v>
      </c>
      <c r="AJ794" s="67">
        <f>IFERROR(AVERAGE(Data!AM802), "  ")</f>
        <v>-47.183544303797461</v>
      </c>
      <c r="AK794" s="67">
        <f>IFERROR(AVERAGE(Data!AN802), "  ")</f>
        <v>-43.295583238958088</v>
      </c>
      <c r="AL794" s="66">
        <f>IFERROR(AVERAGE(Data!AP802),"  ")</f>
        <v>249279</v>
      </c>
      <c r="AM794" s="66">
        <f>IFERROR(AVERAGE(Data!AQ802),"  ")</f>
        <v>23000</v>
      </c>
      <c r="AN794" s="66">
        <f>IFERROR(AVERAGE(Data!AR802),"  ")</f>
        <v>87200</v>
      </c>
      <c r="AO794" s="66">
        <f>IFERROR(AVERAGE(Data!AS802),"  ")</f>
        <v>359479</v>
      </c>
      <c r="AP794" s="66">
        <f>IFERROR(AVERAGE(Data!AT802),"  ")</f>
        <v>433933</v>
      </c>
      <c r="AQ794" s="66">
        <f>IFERROR(AVERAGE(Data!AU802),"  ")</f>
        <v>546073.83333333326</v>
      </c>
      <c r="AR794" s="67">
        <f>IFERROR(AVERAGE(Data!AV802),"  ")</f>
        <v>-57.5735866871238</v>
      </c>
      <c r="AS794" s="67">
        <f>IFERROR(AVERAGE(Data!AW802),"  ")</f>
        <v>-41.023482122531085</v>
      </c>
      <c r="AT794" s="67">
        <f>IFERROR(AVERAGE(Data!AX802),"  ")</f>
        <v>-20.535837186851701</v>
      </c>
      <c r="AU794" s="66">
        <f>IFERROR(AVERAGE(Data!AZ802), "  ")</f>
        <v>227.51400000000001</v>
      </c>
      <c r="AV794" s="66">
        <f>IFERROR(AVERAGE(Data!BA802), "  ")</f>
        <v>37</v>
      </c>
      <c r="AW794" s="66">
        <f>IFERROR(AVERAGE(Data!BB802), "  ")</f>
        <v>91.72</v>
      </c>
      <c r="AX794" s="66">
        <f>IFERROR(AVERAGE(Data!BC802), "  ")</f>
        <v>3.2450000000000001</v>
      </c>
      <c r="AY794" s="66">
        <f>IFERROR(AVERAGE(Data!BD802), "  ")</f>
        <v>359.47899999999998</v>
      </c>
      <c r="AZ794" s="66">
        <f>IFERROR(AVERAGE(Data!BE802), "  ")</f>
        <v>2246.4539999999997</v>
      </c>
      <c r="BA794" s="66">
        <f>IFERROR(AVERAGE(Data!BF802), "  ")</f>
        <v>250.81999999999996</v>
      </c>
      <c r="BB794" s="66">
        <f>IFERROR(AVERAGE(Data!BG802), "  ")</f>
        <v>2163.3609999999994</v>
      </c>
      <c r="BC794" s="66">
        <f>IFERROR(AVERAGE(Data!BH802), "  ")</f>
        <v>27.745000000000001</v>
      </c>
      <c r="BD794" s="66">
        <f>IFERROR(AVERAGE(Data!BI802), "  ")</f>
        <v>4688.3799999999992</v>
      </c>
    </row>
    <row r="795" spans="1:56" x14ac:dyDescent="0.25">
      <c r="A795" s="59">
        <f t="shared" si="12"/>
        <v>43176</v>
      </c>
      <c r="B795" s="66">
        <f>IFERROR(AVERAGE(Data!B803),"  ")</f>
        <v>492900</v>
      </c>
      <c r="C795" s="66">
        <f>IFERROR(AVERAGE(Data!C803),"  ")</f>
        <v>115750</v>
      </c>
      <c r="D795" s="66">
        <f>IFERROR(AVERAGE(Data!D803),"  ")</f>
        <v>9800</v>
      </c>
      <c r="E795" s="66">
        <f>IFERROR(AVERAGE(Data!E803),"  ")</f>
        <v>618450</v>
      </c>
      <c r="F795" s="66">
        <f>IFERROR(AVERAGE(Data!F803),"  ")</f>
        <v>347946</v>
      </c>
      <c r="G795" s="66">
        <f>IFERROR(AVERAGE(Data!G803),"  ")</f>
        <v>347884.33333333331</v>
      </c>
      <c r="H795" s="67">
        <f>IFERROR(AVERAGE(Data!H803),"  ")</f>
        <v>-1.551113191147957</v>
      </c>
      <c r="I795" s="67">
        <f>IFERROR(AVERAGE(Data!I803),"  ")</f>
        <v>-32.175260595605323</v>
      </c>
      <c r="J795" s="67">
        <f>IFERROR(AVERAGE(Data!J803),"  ")</f>
        <v>1.7726198267054016E-2</v>
      </c>
      <c r="K795" s="66">
        <f>IFERROR(AVERAGE(Data!L803),"  ")</f>
        <v>9600</v>
      </c>
      <c r="L795" s="66">
        <f>IFERROR(AVERAGE(Data!M803),"  ")</f>
        <v>7200</v>
      </c>
      <c r="M795" s="66">
        <f>IFERROR(AVERAGE(Data!N803),"  ")</f>
        <v>15200</v>
      </c>
      <c r="N795" s="66">
        <f>IFERROR(AVERAGE(Data!O803),"  ")</f>
        <v>32000</v>
      </c>
      <c r="O795" s="66">
        <f>IFERROR(AVERAGE(Data!P803),"  ")</f>
        <v>26262.5</v>
      </c>
      <c r="P795" s="66">
        <f>IFERROR(AVERAGE(Data!Q803),"  ")</f>
        <v>34845.833333333336</v>
      </c>
      <c r="Q795" s="67">
        <f>IFERROR(AVERAGE(Data!R803),"  ")</f>
        <v>-16.883116883116877</v>
      </c>
      <c r="R795" s="67">
        <f>IFERROR(AVERAGE(Data!S803),"  ")</f>
        <v>-40.02283756779903</v>
      </c>
      <c r="S795" s="67">
        <f>IFERROR(AVERAGE(Data!T803),"  ")</f>
        <v>-24.632308980031091</v>
      </c>
      <c r="T795" s="66">
        <f>IFERROR(AVERAGE(Data!V803), " ")</f>
        <v>91622</v>
      </c>
      <c r="U795" s="66">
        <f>IFERROR(AVERAGE(Data!W803), " ")</f>
        <v>78344</v>
      </c>
      <c r="V795" s="66">
        <f>IFERROR(AVERAGE(Data!X803), " ")</f>
        <v>11200</v>
      </c>
      <c r="W795" s="66">
        <f>IFERROR(AVERAGE(Data!Y803), " ")</f>
        <v>181166</v>
      </c>
      <c r="X795" s="66">
        <f>IFERROR(AVERAGE(Data!Z803), " ")</f>
        <v>123631.5</v>
      </c>
      <c r="Y795" s="66">
        <f>IFERROR(AVERAGE(Data!AA803), " ")</f>
        <v>185981.91666666666</v>
      </c>
      <c r="Z795" s="67">
        <f>IFERROR(AVERAGE(Data!AB803), " ")</f>
        <v>-11.561630461313154</v>
      </c>
      <c r="AA795" s="67">
        <f>IFERROR(AVERAGE(Data!AC803), " ")</f>
        <v>-40.48667188158133</v>
      </c>
      <c r="AB795" s="67">
        <f>IFERROR(AVERAGE(Data!AD803), " ")</f>
        <v>-33.52498876458867</v>
      </c>
      <c r="AC795" s="66">
        <f>IFERROR(AVERAGE(Data!AF803), "  ")</f>
        <v>0</v>
      </c>
      <c r="AD795" s="66">
        <f>IFERROR(AVERAGE(Data!AG803), "  ")</f>
        <v>7250</v>
      </c>
      <c r="AE795" s="66">
        <f>IFERROR(AVERAGE(Data!AH803), "  ")</f>
        <v>0</v>
      </c>
      <c r="AF795" s="66">
        <f>IFERROR(AVERAGE(Data!AI803), "  ")</f>
        <v>7250</v>
      </c>
      <c r="AG795" s="66">
        <f>IFERROR(AVERAGE(Data!AJ803), "  ")</f>
        <v>2998.75</v>
      </c>
      <c r="AH795" s="66">
        <f>IFERROR(AVERAGE(Data!AK803), "  ")</f>
        <v>3945.8333333333335</v>
      </c>
      <c r="AI795" s="67">
        <f>IFERROR(AVERAGE(Data!AL803), "  ")</f>
        <v>44.999999999999993</v>
      </c>
      <c r="AJ795" s="67">
        <f>IFERROR(AVERAGE(Data!AM803), "  ")</f>
        <v>-42.331730769230766</v>
      </c>
      <c r="AK795" s="67">
        <f>IFERROR(AVERAGE(Data!AN803), "  ")</f>
        <v>-24.002111932418167</v>
      </c>
      <c r="AL795" s="66">
        <f>IFERROR(AVERAGE(Data!AP803),"  ")</f>
        <v>594122</v>
      </c>
      <c r="AM795" s="66">
        <f>IFERROR(AVERAGE(Data!AQ803),"  ")</f>
        <v>208544</v>
      </c>
      <c r="AN795" s="66">
        <f>IFERROR(AVERAGE(Data!AR803),"  ")</f>
        <v>36200</v>
      </c>
      <c r="AO795" s="66">
        <f>IFERROR(AVERAGE(Data!AS803),"  ")</f>
        <v>838866</v>
      </c>
      <c r="AP795" s="66">
        <f>IFERROR(AVERAGE(Data!AT803),"  ")</f>
        <v>500838.75</v>
      </c>
      <c r="AQ795" s="66">
        <f>IFERROR(AVERAGE(Data!AU803),"  ")</f>
        <v>572657.91666666663</v>
      </c>
      <c r="AR795" s="67">
        <f>IFERROR(AVERAGE(Data!AV803),"  ")</f>
        <v>-4.2984721816588749</v>
      </c>
      <c r="AS795" s="67">
        <f>IFERROR(AVERAGE(Data!AW803),"  ")</f>
        <v>-34.933402188422605</v>
      </c>
      <c r="AT795" s="67">
        <f>IFERROR(AVERAGE(Data!AX803),"  ")</f>
        <v>-12.541373231110187</v>
      </c>
      <c r="AU795" s="66">
        <f>IFERROR(AVERAGE(Data!AZ803), "  ")</f>
        <v>618.45000000000005</v>
      </c>
      <c r="AV795" s="66">
        <f>IFERROR(AVERAGE(Data!BA803), "  ")</f>
        <v>32</v>
      </c>
      <c r="AW795" s="66">
        <f>IFERROR(AVERAGE(Data!BB803), "  ")</f>
        <v>181.166</v>
      </c>
      <c r="AX795" s="66">
        <f>IFERROR(AVERAGE(Data!BC803), "  ")</f>
        <v>7.25</v>
      </c>
      <c r="AY795" s="66">
        <f>IFERROR(AVERAGE(Data!BD803), "  ")</f>
        <v>838.86599999999999</v>
      </c>
      <c r="AZ795" s="66">
        <f>IFERROR(AVERAGE(Data!BE803), "  ")</f>
        <v>2864.9039999999995</v>
      </c>
      <c r="BA795" s="66">
        <f>IFERROR(AVERAGE(Data!BF803), "  ")</f>
        <v>282.81999999999994</v>
      </c>
      <c r="BB795" s="66">
        <f>IFERROR(AVERAGE(Data!BG803), "  ")</f>
        <v>2344.5269999999996</v>
      </c>
      <c r="BC795" s="66">
        <f>IFERROR(AVERAGE(Data!BH803), "  ")</f>
        <v>34.995000000000005</v>
      </c>
      <c r="BD795" s="66">
        <f>IFERROR(AVERAGE(Data!BI803), "  ")</f>
        <v>5527.2459999999983</v>
      </c>
    </row>
    <row r="796" spans="1:56" x14ac:dyDescent="0.25">
      <c r="A796" s="59">
        <f t="shared" si="12"/>
        <v>43183</v>
      </c>
      <c r="B796" s="66">
        <f>IFERROR(AVERAGE(Data!B804),"  ")</f>
        <v>449300</v>
      </c>
      <c r="C796" s="66">
        <f>IFERROR(AVERAGE(Data!C804),"  ")</f>
        <v>180750</v>
      </c>
      <c r="D796" s="66">
        <f>IFERROR(AVERAGE(Data!D804),"  ")</f>
        <v>4200</v>
      </c>
      <c r="E796" s="66">
        <f>IFERROR(AVERAGE(Data!E804),"  ")</f>
        <v>634250</v>
      </c>
      <c r="F796" s="66">
        <f>IFERROR(AVERAGE(Data!F804),"  ")</f>
        <v>437609</v>
      </c>
      <c r="G796" s="66">
        <f>IFERROR(AVERAGE(Data!G804),"  ")</f>
        <v>417399.83333333331</v>
      </c>
      <c r="H796" s="67">
        <f>IFERROR(AVERAGE(Data!H804),"  ")</f>
        <v>-10.512726451831366</v>
      </c>
      <c r="I796" s="67">
        <f>IFERROR(AVERAGE(Data!I804),"  ")</f>
        <v>-27.514876453999971</v>
      </c>
      <c r="J796" s="67">
        <f>IFERROR(AVERAGE(Data!J804),"  ")</f>
        <v>4.8416805788534578</v>
      </c>
      <c r="K796" s="66">
        <f>IFERROR(AVERAGE(Data!L804),"  ")</f>
        <v>3100</v>
      </c>
      <c r="L796" s="66">
        <f>IFERROR(AVERAGE(Data!M804),"  ")</f>
        <v>34250</v>
      </c>
      <c r="M796" s="66">
        <f>IFERROR(AVERAGE(Data!N804),"  ")</f>
        <v>46200</v>
      </c>
      <c r="N796" s="66">
        <f>IFERROR(AVERAGE(Data!O804),"  ")</f>
        <v>83550</v>
      </c>
      <c r="O796" s="66">
        <f>IFERROR(AVERAGE(Data!P804),"  ")</f>
        <v>40850</v>
      </c>
      <c r="P796" s="66">
        <f>IFERROR(AVERAGE(Data!Q804),"  ")</f>
        <v>38575</v>
      </c>
      <c r="Q796" s="67">
        <f>IFERROR(AVERAGE(Data!R804),"  ")</f>
        <v>37.530864197530867</v>
      </c>
      <c r="R796" s="67">
        <f>IFERROR(AVERAGE(Data!S804),"  ")</f>
        <v>-19.208899876390607</v>
      </c>
      <c r="S796" s="67">
        <f>IFERROR(AVERAGE(Data!T804),"  ")</f>
        <v>5.8976020738820578</v>
      </c>
      <c r="T796" s="66">
        <f>IFERROR(AVERAGE(Data!V804), " ")</f>
        <v>50000</v>
      </c>
      <c r="U796" s="66">
        <f>IFERROR(AVERAGE(Data!W804), " ")</f>
        <v>128575</v>
      </c>
      <c r="V796" s="66">
        <f>IFERROR(AVERAGE(Data!X804), " ")</f>
        <v>72800</v>
      </c>
      <c r="W796" s="66">
        <f>IFERROR(AVERAGE(Data!Y804), " ")</f>
        <v>251375</v>
      </c>
      <c r="X796" s="66">
        <f>IFERROR(AVERAGE(Data!Z804), " ")</f>
        <v>157429.75</v>
      </c>
      <c r="Y796" s="66">
        <f>IFERROR(AVERAGE(Data!AA804), " ")</f>
        <v>196757</v>
      </c>
      <c r="Z796" s="67">
        <f>IFERROR(AVERAGE(Data!AB804), " ")</f>
        <v>-15.281227567008294</v>
      </c>
      <c r="AA796" s="67">
        <f>IFERROR(AVERAGE(Data!AC804), " ")</f>
        <v>-35.606089269334717</v>
      </c>
      <c r="AB796" s="67">
        <f>IFERROR(AVERAGE(Data!AD804), " ")</f>
        <v>-19.98772597671239</v>
      </c>
      <c r="AC796" s="66">
        <f>IFERROR(AVERAGE(Data!AF804), "  ")</f>
        <v>0</v>
      </c>
      <c r="AD796" s="66">
        <f>IFERROR(AVERAGE(Data!AG804), "  ")</f>
        <v>7200</v>
      </c>
      <c r="AE796" s="66">
        <f>IFERROR(AVERAGE(Data!AH804), "  ")</f>
        <v>0</v>
      </c>
      <c r="AF796" s="66">
        <f>IFERROR(AVERAGE(Data!AI804), "  ")</f>
        <v>7200</v>
      </c>
      <c r="AG796" s="66">
        <f>IFERROR(AVERAGE(Data!AJ804), "  ")</f>
        <v>4423.75</v>
      </c>
      <c r="AH796" s="66">
        <f>IFERROR(AVERAGE(Data!AK804), "  ")</f>
        <v>4129.166666666667</v>
      </c>
      <c r="AI796" s="67" t="str">
        <f>IFERROR(AVERAGE(Data!AL804), "  ")</f>
        <v xml:space="preserve">  </v>
      </c>
      <c r="AJ796" s="67">
        <f>IFERROR(AVERAGE(Data!AM804), "  ")</f>
        <v>49.957627118644069</v>
      </c>
      <c r="AK796" s="67">
        <f>IFERROR(AVERAGE(Data!AN804), "  ")</f>
        <v>7.1342078708375389</v>
      </c>
      <c r="AL796" s="66">
        <f>IFERROR(AVERAGE(Data!AP804),"  ")</f>
        <v>502400</v>
      </c>
      <c r="AM796" s="66">
        <f>IFERROR(AVERAGE(Data!AQ804),"  ")</f>
        <v>350775</v>
      </c>
      <c r="AN796" s="66">
        <f>IFERROR(AVERAGE(Data!AR804),"  ")</f>
        <v>123200</v>
      </c>
      <c r="AO796" s="66">
        <f>IFERROR(AVERAGE(Data!AS804),"  ")</f>
        <v>976375</v>
      </c>
      <c r="AP796" s="66">
        <f>IFERROR(AVERAGE(Data!AT804),"  ")</f>
        <v>640312.5</v>
      </c>
      <c r="AQ796" s="66">
        <f>IFERROR(AVERAGE(Data!AU804),"  ")</f>
        <v>656860.99999999988</v>
      </c>
      <c r="AR796" s="67">
        <f>IFERROR(AVERAGE(Data!AV804),"  ")</f>
        <v>-8.4270985446813889</v>
      </c>
      <c r="AS796" s="67">
        <f>IFERROR(AVERAGE(Data!AW804),"  ")</f>
        <v>-28.989422092420082</v>
      </c>
      <c r="AT796" s="67">
        <f>IFERROR(AVERAGE(Data!AX804),"  ")</f>
        <v>-2.5193305737438942</v>
      </c>
      <c r="AU796" s="66">
        <f>IFERROR(AVERAGE(Data!AZ804), "  ")</f>
        <v>634.25</v>
      </c>
      <c r="AV796" s="66">
        <f>IFERROR(AVERAGE(Data!BA804), "  ")</f>
        <v>83.55</v>
      </c>
      <c r="AW796" s="66">
        <f>IFERROR(AVERAGE(Data!BB804), "  ")</f>
        <v>251.375</v>
      </c>
      <c r="AX796" s="66">
        <f>IFERROR(AVERAGE(Data!BC804), "  ")</f>
        <v>7.2</v>
      </c>
      <c r="AY796" s="66">
        <f>IFERROR(AVERAGE(Data!BD804), "  ")</f>
        <v>976.375</v>
      </c>
      <c r="AZ796" s="66">
        <f>IFERROR(AVERAGE(Data!BE804), "  ")</f>
        <v>3499.1539999999995</v>
      </c>
      <c r="BA796" s="66">
        <f>IFERROR(AVERAGE(Data!BF804), "  ")</f>
        <v>366.36999999999995</v>
      </c>
      <c r="BB796" s="66">
        <f>IFERROR(AVERAGE(Data!BG804), "  ")</f>
        <v>2595.9019999999996</v>
      </c>
      <c r="BC796" s="66">
        <f>IFERROR(AVERAGE(Data!BH804), "  ")</f>
        <v>42.195000000000007</v>
      </c>
      <c r="BD796" s="66">
        <f>IFERROR(AVERAGE(Data!BI804), "  ")</f>
        <v>6503.6209999999992</v>
      </c>
    </row>
    <row r="797" spans="1:56" x14ac:dyDescent="0.25">
      <c r="A797" s="59">
        <f t="shared" si="12"/>
        <v>43190</v>
      </c>
      <c r="B797" s="66">
        <f>IFERROR(AVERAGE(Data!B805),"  ")</f>
        <v>422800</v>
      </c>
      <c r="C797" s="66">
        <f>IFERROR(AVERAGE(Data!C805),"  ")</f>
        <v>97200</v>
      </c>
      <c r="D797" s="66">
        <f>IFERROR(AVERAGE(Data!D805),"  ")</f>
        <v>5600</v>
      </c>
      <c r="E797" s="66">
        <f>IFERROR(AVERAGE(Data!E805),"  ")</f>
        <v>525600</v>
      </c>
      <c r="F797" s="66">
        <f>IFERROR(AVERAGE(Data!F805),"  ")</f>
        <v>501453.5</v>
      </c>
      <c r="G797" s="66">
        <f>IFERROR(AVERAGE(Data!G805),"  ")</f>
        <v>456980.41666666669</v>
      </c>
      <c r="H797" s="67">
        <f>IFERROR(AVERAGE(Data!H805),"  ")</f>
        <v>-18.679438244490832</v>
      </c>
      <c r="I797" s="67">
        <f>IFERROR(AVERAGE(Data!I805),"  ")</f>
        <v>-20.866915081852731</v>
      </c>
      <c r="J797" s="67">
        <f>IFERROR(AVERAGE(Data!J805),"  ")</f>
        <v>9.7319451143511806</v>
      </c>
      <c r="K797" s="66">
        <f>IFERROR(AVERAGE(Data!L805),"  ")</f>
        <v>0</v>
      </c>
      <c r="L797" s="66">
        <f>IFERROR(AVERAGE(Data!M805),"  ")</f>
        <v>1800</v>
      </c>
      <c r="M797" s="66">
        <f>IFERROR(AVERAGE(Data!N805),"  ")</f>
        <v>5600</v>
      </c>
      <c r="N797" s="66">
        <f>IFERROR(AVERAGE(Data!O805),"  ")</f>
        <v>7400</v>
      </c>
      <c r="O797" s="66">
        <f>IFERROR(AVERAGE(Data!P805),"  ")</f>
        <v>39987.5</v>
      </c>
      <c r="P797" s="66">
        <f>IFERROR(AVERAGE(Data!Q805),"  ")</f>
        <v>41450</v>
      </c>
      <c r="Q797" s="67">
        <f>IFERROR(AVERAGE(Data!R805),"  ")</f>
        <v>-77.054263565891461</v>
      </c>
      <c r="R797" s="67">
        <f>IFERROR(AVERAGE(Data!S805),"  ")</f>
        <v>-20.343625498007967</v>
      </c>
      <c r="S797" s="67">
        <f>IFERROR(AVERAGE(Data!T805),"  ")</f>
        <v>-3.5283474065138765</v>
      </c>
      <c r="T797" s="66">
        <f>IFERROR(AVERAGE(Data!V805), " ")</f>
        <v>76800</v>
      </c>
      <c r="U797" s="66">
        <f>IFERROR(AVERAGE(Data!W805), " ")</f>
        <v>79750</v>
      </c>
      <c r="V797" s="66">
        <f>IFERROR(AVERAGE(Data!X805), " ")</f>
        <v>4200</v>
      </c>
      <c r="W797" s="66">
        <f>IFERROR(AVERAGE(Data!Y805), " ")</f>
        <v>160750</v>
      </c>
      <c r="X797" s="66">
        <f>IFERROR(AVERAGE(Data!Z805), " ")</f>
        <v>171252.75</v>
      </c>
      <c r="Y797" s="66">
        <f>IFERROR(AVERAGE(Data!AA805), " ")</f>
        <v>187898.5</v>
      </c>
      <c r="Z797" s="67">
        <f>IFERROR(AVERAGE(Data!AB805), " ")</f>
        <v>-6.5955456388980931</v>
      </c>
      <c r="AA797" s="67">
        <f>IFERROR(AVERAGE(Data!AC805), " ")</f>
        <v>-23.463997372119895</v>
      </c>
      <c r="AB797" s="67">
        <f>IFERROR(AVERAGE(Data!AD805), " ")</f>
        <v>-8.8589052068004825</v>
      </c>
      <c r="AC797" s="66">
        <f>IFERROR(AVERAGE(Data!AF805), "  ")</f>
        <v>3200</v>
      </c>
      <c r="AD797" s="66">
        <f>IFERROR(AVERAGE(Data!AG805), "  ")</f>
        <v>0</v>
      </c>
      <c r="AE797" s="66">
        <f>IFERROR(AVERAGE(Data!AH805), "  ")</f>
        <v>0</v>
      </c>
      <c r="AF797" s="66">
        <f>IFERROR(AVERAGE(Data!AI805), "  ")</f>
        <v>3200</v>
      </c>
      <c r="AG797" s="66">
        <f>IFERROR(AVERAGE(Data!AJ805), "  ")</f>
        <v>5223.75</v>
      </c>
      <c r="AH797" s="66">
        <f>IFERROR(AVERAGE(Data!AK805), "  ")</f>
        <v>3487.5</v>
      </c>
      <c r="AI797" s="67" t="str">
        <f>IFERROR(AVERAGE(Data!AL805), "  ")</f>
        <v xml:space="preserve">  </v>
      </c>
      <c r="AJ797" s="67">
        <f>IFERROR(AVERAGE(Data!AM805), "  ")</f>
        <v>104.85294117647057</v>
      </c>
      <c r="AK797" s="67">
        <f>IFERROR(AVERAGE(Data!AN805), "  ")</f>
        <v>49.784946236559136</v>
      </c>
      <c r="AL797" s="66">
        <f>IFERROR(AVERAGE(Data!AP805),"  ")</f>
        <v>502800</v>
      </c>
      <c r="AM797" s="66">
        <f>IFERROR(AVERAGE(Data!AQ805),"  ")</f>
        <v>178750</v>
      </c>
      <c r="AN797" s="66">
        <f>IFERROR(AVERAGE(Data!AR805),"  ")</f>
        <v>15400</v>
      </c>
      <c r="AO797" s="66">
        <f>IFERROR(AVERAGE(Data!AS805),"  ")</f>
        <v>696950</v>
      </c>
      <c r="AP797" s="66">
        <f>IFERROR(AVERAGE(Data!AT805),"  ")</f>
        <v>717917.5</v>
      </c>
      <c r="AQ797" s="66">
        <f>IFERROR(AVERAGE(Data!AU805),"  ")</f>
        <v>689816.41666666674</v>
      </c>
      <c r="AR797" s="67">
        <f>IFERROR(AVERAGE(Data!AV805),"  ")</f>
        <v>-18.071617831340024</v>
      </c>
      <c r="AS797" s="67">
        <f>IFERROR(AVERAGE(Data!AW805),"  ")</f>
        <v>-21.12428390500537</v>
      </c>
      <c r="AT797" s="67">
        <f>IFERROR(AVERAGE(Data!AX805),"  ")</f>
        <v>4.0737046342160799</v>
      </c>
      <c r="AU797" s="66">
        <f>IFERROR(AVERAGE(Data!AZ805), "  ")</f>
        <v>525.6</v>
      </c>
      <c r="AV797" s="66">
        <f>IFERROR(AVERAGE(Data!BA805), "  ")</f>
        <v>7.4</v>
      </c>
      <c r="AW797" s="66">
        <f>IFERROR(AVERAGE(Data!BB805), "  ")</f>
        <v>160.75</v>
      </c>
      <c r="AX797" s="66">
        <f>IFERROR(AVERAGE(Data!BC805), "  ")</f>
        <v>3.2</v>
      </c>
      <c r="AY797" s="66">
        <f>IFERROR(AVERAGE(Data!BD805), "  ")</f>
        <v>696.95</v>
      </c>
      <c r="AZ797" s="66">
        <f>IFERROR(AVERAGE(Data!BE805), "  ")</f>
        <v>4024.7539999999995</v>
      </c>
      <c r="BA797" s="66">
        <f>IFERROR(AVERAGE(Data!BF805), "  ")</f>
        <v>373.76999999999992</v>
      </c>
      <c r="BB797" s="66">
        <f>IFERROR(AVERAGE(Data!BG805), "  ")</f>
        <v>2756.6519999999996</v>
      </c>
      <c r="BC797" s="66">
        <f>IFERROR(AVERAGE(Data!BH805), "  ")</f>
        <v>45.39500000000001</v>
      </c>
      <c r="BD797" s="66">
        <f>IFERROR(AVERAGE(Data!BI805), "  ")</f>
        <v>7200.5709999999999</v>
      </c>
    </row>
    <row r="798" spans="1:56" x14ac:dyDescent="0.25">
      <c r="A798" s="59">
        <f t="shared" si="12"/>
        <v>43197</v>
      </c>
      <c r="B798" s="66">
        <f>IFERROR(AVERAGE(Data!B806),"  ")</f>
        <v>296000</v>
      </c>
      <c r="C798" s="66">
        <f>IFERROR(AVERAGE(Data!C806),"  ")</f>
        <v>127000</v>
      </c>
      <c r="D798" s="66">
        <f>IFERROR(AVERAGE(Data!D806),"  ")</f>
        <v>0</v>
      </c>
      <c r="E798" s="66">
        <f>IFERROR(AVERAGE(Data!E806),"  ")</f>
        <v>423000</v>
      </c>
      <c r="F798" s="66">
        <f>IFERROR(AVERAGE(Data!F806),"  ")</f>
        <v>550325</v>
      </c>
      <c r="G798" s="66">
        <f>IFERROR(AVERAGE(Data!G806),"  ")</f>
        <v>491512.08333333331</v>
      </c>
      <c r="H798" s="67">
        <f>IFERROR(AVERAGE(Data!H806),"  ")</f>
        <v>-11.737089201877938</v>
      </c>
      <c r="I798" s="67">
        <f>IFERROR(AVERAGE(Data!I806),"  ")</f>
        <v>-10.608377139817303</v>
      </c>
      <c r="J798" s="67">
        <f>IFERROR(AVERAGE(Data!J806),"  ")</f>
        <v>11.965711253283873</v>
      </c>
      <c r="K798" s="66">
        <f>IFERROR(AVERAGE(Data!L806),"  ")</f>
        <v>7700</v>
      </c>
      <c r="L798" s="66">
        <f>IFERROR(AVERAGE(Data!M806),"  ")</f>
        <v>7000</v>
      </c>
      <c r="M798" s="66">
        <f>IFERROR(AVERAGE(Data!N806),"  ")</f>
        <v>30800</v>
      </c>
      <c r="N798" s="66">
        <f>IFERROR(AVERAGE(Data!O806),"  ")</f>
        <v>45500</v>
      </c>
      <c r="O798" s="66">
        <f>IFERROR(AVERAGE(Data!P806),"  ")</f>
        <v>42112.5</v>
      </c>
      <c r="P798" s="66">
        <f>IFERROR(AVERAGE(Data!Q806),"  ")</f>
        <v>40687.5</v>
      </c>
      <c r="Q798" s="67">
        <f>IFERROR(AVERAGE(Data!R806),"  ")</f>
        <v>-9.990108803165187</v>
      </c>
      <c r="R798" s="67">
        <f>IFERROR(AVERAGE(Data!S806),"  ")</f>
        <v>-7.4704751441911572</v>
      </c>
      <c r="S798" s="67">
        <f>IFERROR(AVERAGE(Data!T806),"  ")</f>
        <v>3.5023041474654404</v>
      </c>
      <c r="T798" s="66">
        <f>IFERROR(AVERAGE(Data!V806), " ")</f>
        <v>43500</v>
      </c>
      <c r="U798" s="66">
        <f>IFERROR(AVERAGE(Data!W806), " ")</f>
        <v>68450</v>
      </c>
      <c r="V798" s="66">
        <f>IFERROR(AVERAGE(Data!X806), " ")</f>
        <v>47400</v>
      </c>
      <c r="W798" s="66">
        <f>IFERROR(AVERAGE(Data!Y806), " ")</f>
        <v>159350</v>
      </c>
      <c r="X798" s="66">
        <f>IFERROR(AVERAGE(Data!Z806), " ")</f>
        <v>188160.25</v>
      </c>
      <c r="Y798" s="66">
        <f>IFERROR(AVERAGE(Data!AA806), " ")</f>
        <v>188197.91666666666</v>
      </c>
      <c r="Z798" s="67">
        <f>IFERROR(AVERAGE(Data!AB806), " ")</f>
        <v>-8.7342497136311597</v>
      </c>
      <c r="AA798" s="67">
        <f>IFERROR(AVERAGE(Data!AC806), " ")</f>
        <v>-11.273206109389955</v>
      </c>
      <c r="AB798" s="67">
        <f>IFERROR(AVERAGE(Data!AD806), " ")</f>
        <v>-2.0014390878386745E-2</v>
      </c>
      <c r="AC798" s="66">
        <f>IFERROR(AVERAGE(Data!AF806), "  ")</f>
        <v>1600</v>
      </c>
      <c r="AD798" s="66">
        <f>IFERROR(AVERAGE(Data!AG806), "  ")</f>
        <v>0</v>
      </c>
      <c r="AE798" s="66">
        <f>IFERROR(AVERAGE(Data!AH806), "  ")</f>
        <v>0</v>
      </c>
      <c r="AF798" s="66">
        <f>IFERROR(AVERAGE(Data!AI806), "  ")</f>
        <v>1600</v>
      </c>
      <c r="AG798" s="66">
        <f>IFERROR(AVERAGE(Data!AJ806), "  ")</f>
        <v>4812.5</v>
      </c>
      <c r="AH798" s="66">
        <f>IFERROR(AVERAGE(Data!AK806), "  ")</f>
        <v>3566.6666666666665</v>
      </c>
      <c r="AI798" s="67">
        <f>IFERROR(AVERAGE(Data!AL806), "  ")</f>
        <v>-8.5714285714285747</v>
      </c>
      <c r="AJ798" s="67">
        <f>IFERROR(AVERAGE(Data!AM806), "  ")</f>
        <v>185.18518518518516</v>
      </c>
      <c r="AK798" s="67">
        <f>IFERROR(AVERAGE(Data!AN806), "  ")</f>
        <v>34.929906542056074</v>
      </c>
      <c r="AL798" s="66">
        <f>IFERROR(AVERAGE(Data!AP806),"  ")</f>
        <v>348800</v>
      </c>
      <c r="AM798" s="66">
        <f>IFERROR(AVERAGE(Data!AQ806),"  ")</f>
        <v>202450</v>
      </c>
      <c r="AN798" s="66">
        <f>IFERROR(AVERAGE(Data!AR806),"  ")</f>
        <v>78200</v>
      </c>
      <c r="AO798" s="66">
        <f>IFERROR(AVERAGE(Data!AS806),"  ")</f>
        <v>629450</v>
      </c>
      <c r="AP798" s="66">
        <f>IFERROR(AVERAGE(Data!AT806),"  ")</f>
        <v>785410.25</v>
      </c>
      <c r="AQ798" s="66">
        <f>IFERROR(AVERAGE(Data!AU806),"  ")</f>
        <v>723964.16666666651</v>
      </c>
      <c r="AR798" s="67">
        <f>IFERROR(AVERAGE(Data!AV806),"  ")</f>
        <v>-10.861714933087875</v>
      </c>
      <c r="AS798" s="67">
        <f>IFERROR(AVERAGE(Data!AW806),"  ")</f>
        <v>-10.228645934981772</v>
      </c>
      <c r="AT798" s="67">
        <f>IFERROR(AVERAGE(Data!AX806),"  ")</f>
        <v>8.4874481586911124</v>
      </c>
      <c r="AU798" s="66">
        <f>IFERROR(AVERAGE(Data!AZ806), "  ")</f>
        <v>423</v>
      </c>
      <c r="AV798" s="66">
        <f>IFERROR(AVERAGE(Data!BA806), "  ")</f>
        <v>45.5</v>
      </c>
      <c r="AW798" s="66">
        <f>IFERROR(AVERAGE(Data!BB806), "  ")</f>
        <v>159.35</v>
      </c>
      <c r="AX798" s="66">
        <f>IFERROR(AVERAGE(Data!BC806), "  ")</f>
        <v>1.6</v>
      </c>
      <c r="AY798" s="66">
        <f>IFERROR(AVERAGE(Data!BD806), "  ")</f>
        <v>629.45000000000005</v>
      </c>
      <c r="AZ798" s="66">
        <f>IFERROR(AVERAGE(Data!BE806), "  ")</f>
        <v>4447.753999999999</v>
      </c>
      <c r="BA798" s="66">
        <f>IFERROR(AVERAGE(Data!BF806), "  ")</f>
        <v>419.26999999999992</v>
      </c>
      <c r="BB798" s="66">
        <f>IFERROR(AVERAGE(Data!BG806), "  ")</f>
        <v>2916.0019999999995</v>
      </c>
      <c r="BC798" s="66">
        <f>IFERROR(AVERAGE(Data!BH806), "  ")</f>
        <v>46.995000000000012</v>
      </c>
      <c r="BD798" s="66">
        <f>IFERROR(AVERAGE(Data!BI806), "  ")</f>
        <v>7830.0209999999979</v>
      </c>
    </row>
    <row r="799" spans="1:56" x14ac:dyDescent="0.25">
      <c r="A799" s="59">
        <f t="shared" si="12"/>
        <v>43204</v>
      </c>
      <c r="B799" s="66">
        <f>IFERROR(AVERAGE(Data!B807),"  ")</f>
        <v>277800</v>
      </c>
      <c r="C799" s="66">
        <f>IFERROR(AVERAGE(Data!C807),"  ")</f>
        <v>113400</v>
      </c>
      <c r="D799" s="66">
        <f>IFERROR(AVERAGE(Data!D807),"  ")</f>
        <v>8400</v>
      </c>
      <c r="E799" s="66">
        <f>IFERROR(AVERAGE(Data!E807),"  ")</f>
        <v>399600</v>
      </c>
      <c r="F799" s="66">
        <f>IFERROR(AVERAGE(Data!F807),"  ")</f>
        <v>495612.5</v>
      </c>
      <c r="G799" s="66">
        <f>IFERROR(AVERAGE(Data!G807),"  ")</f>
        <v>502823.25</v>
      </c>
      <c r="H799" s="67">
        <f>IFERROR(AVERAGE(Data!H807),"  ")</f>
        <v>-10.509330902722569</v>
      </c>
      <c r="I799" s="67">
        <f>IFERROR(AVERAGE(Data!I807),"  ")</f>
        <v>-13.083527849923804</v>
      </c>
      <c r="J799" s="67">
        <f>IFERROR(AVERAGE(Data!J807),"  ")</f>
        <v>-1.4340526218706073</v>
      </c>
      <c r="K799" s="66">
        <f>IFERROR(AVERAGE(Data!L807),"  ")</f>
        <v>11100</v>
      </c>
      <c r="L799" s="66">
        <f>IFERROR(AVERAGE(Data!M807),"  ")</f>
        <v>7300</v>
      </c>
      <c r="M799" s="66">
        <f>IFERROR(AVERAGE(Data!N807),"  ")</f>
        <v>5600</v>
      </c>
      <c r="N799" s="66">
        <f>IFERROR(AVERAGE(Data!O807),"  ")</f>
        <v>24000</v>
      </c>
      <c r="O799" s="66">
        <f>IFERROR(AVERAGE(Data!P807),"  ")</f>
        <v>40112.5</v>
      </c>
      <c r="P799" s="66">
        <f>IFERROR(AVERAGE(Data!Q807),"  ")</f>
        <v>43904.166666666664</v>
      </c>
      <c r="Q799" s="67">
        <f>IFERROR(AVERAGE(Data!R807),"  ")</f>
        <v>-62.877030162412993</v>
      </c>
      <c r="R799" s="67">
        <f>IFERROR(AVERAGE(Data!S807),"  ")</f>
        <v>-22.934678194044189</v>
      </c>
      <c r="S799" s="67">
        <f>IFERROR(AVERAGE(Data!T807),"  ")</f>
        <v>-8.6362342222643935</v>
      </c>
      <c r="T799" s="66">
        <f>IFERROR(AVERAGE(Data!V807), " ")</f>
        <v>101600</v>
      </c>
      <c r="U799" s="66">
        <f>IFERROR(AVERAGE(Data!W807), " ")</f>
        <v>81850</v>
      </c>
      <c r="V799" s="66">
        <f>IFERROR(AVERAGE(Data!X807), " ")</f>
        <v>11200</v>
      </c>
      <c r="W799" s="66">
        <f>IFERROR(AVERAGE(Data!Y807), " ")</f>
        <v>194650</v>
      </c>
      <c r="X799" s="66">
        <f>IFERROR(AVERAGE(Data!Z807), " ")</f>
        <v>191531.25</v>
      </c>
      <c r="Y799" s="66">
        <f>IFERROR(AVERAGE(Data!AA807), " ")</f>
        <v>185460.58333333334</v>
      </c>
      <c r="Z799" s="67">
        <f>IFERROR(AVERAGE(Data!AB807), " ")</f>
        <v>5.6817873333876223</v>
      </c>
      <c r="AA799" s="67">
        <f>IFERROR(AVERAGE(Data!AC807), " ")</f>
        <v>-7.4284409312194377</v>
      </c>
      <c r="AB799" s="67">
        <f>IFERROR(AVERAGE(Data!AD807), " ")</f>
        <v>3.2732921236183543</v>
      </c>
      <c r="AC799" s="66">
        <f>IFERROR(AVERAGE(Data!AF807), "  ")</f>
        <v>0</v>
      </c>
      <c r="AD799" s="66">
        <f>IFERROR(AVERAGE(Data!AG807), "  ")</f>
        <v>0</v>
      </c>
      <c r="AE799" s="66">
        <f>IFERROR(AVERAGE(Data!AH807), "  ")</f>
        <v>0</v>
      </c>
      <c r="AF799" s="66">
        <f>IFERROR(AVERAGE(Data!AI807), "  ")</f>
        <v>0</v>
      </c>
      <c r="AG799" s="66">
        <f>IFERROR(AVERAGE(Data!AJ807), "  ")</f>
        <v>3000</v>
      </c>
      <c r="AH799" s="66">
        <f>IFERROR(AVERAGE(Data!AK807), "  ")</f>
        <v>2212.5</v>
      </c>
      <c r="AI799" s="67" t="str">
        <f>IFERROR(AVERAGE(Data!AL807), "  ")</f>
        <v xml:space="preserve">  </v>
      </c>
      <c r="AJ799" s="67">
        <f>IFERROR(AVERAGE(Data!AM807), "  ")</f>
        <v>585.71428571428567</v>
      </c>
      <c r="AK799" s="67">
        <f>IFERROR(AVERAGE(Data!AN807), "  ")</f>
        <v>35.593220338983045</v>
      </c>
      <c r="AL799" s="66">
        <f>IFERROR(AVERAGE(Data!AP807),"  ")</f>
        <v>390500</v>
      </c>
      <c r="AM799" s="66">
        <f>IFERROR(AVERAGE(Data!AQ807),"  ")</f>
        <v>202550</v>
      </c>
      <c r="AN799" s="66">
        <f>IFERROR(AVERAGE(Data!AR807),"  ")</f>
        <v>25200</v>
      </c>
      <c r="AO799" s="66">
        <f>IFERROR(AVERAGE(Data!AS807),"  ")</f>
        <v>618250</v>
      </c>
      <c r="AP799" s="66">
        <f>IFERROR(AVERAGE(Data!AT807),"  ")</f>
        <v>730256.25</v>
      </c>
      <c r="AQ799" s="66">
        <f>IFERROR(AVERAGE(Data!AU807),"  ")</f>
        <v>734400.5</v>
      </c>
      <c r="AR799" s="67">
        <f>IFERROR(AVERAGE(Data!AV807),"  ")</f>
        <v>-11.089475697550345</v>
      </c>
      <c r="AS799" s="67">
        <f>IFERROR(AVERAGE(Data!AW807),"  ")</f>
        <v>-11.97545459120467</v>
      </c>
      <c r="AT799" s="67">
        <f>IFERROR(AVERAGE(Data!AX807),"  ")</f>
        <v>-0.56430380970601268</v>
      </c>
      <c r="AU799" s="66">
        <f>IFERROR(AVERAGE(Data!AZ807), "  ")</f>
        <v>399.6</v>
      </c>
      <c r="AV799" s="66">
        <f>IFERROR(AVERAGE(Data!BA807), "  ")</f>
        <v>24</v>
      </c>
      <c r="AW799" s="66">
        <f>IFERROR(AVERAGE(Data!BB807), "  ")</f>
        <v>194.65</v>
      </c>
      <c r="AX799" s="66">
        <f>IFERROR(AVERAGE(Data!BC807), "  ")</f>
        <v>0</v>
      </c>
      <c r="AY799" s="66">
        <f>IFERROR(AVERAGE(Data!BD807), "  ")</f>
        <v>618.25</v>
      </c>
      <c r="AZ799" s="66">
        <f>IFERROR(AVERAGE(Data!BE807), "  ")</f>
        <v>4847.3539999999994</v>
      </c>
      <c r="BA799" s="66">
        <f>IFERROR(AVERAGE(Data!BF807), "  ")</f>
        <v>443.26999999999992</v>
      </c>
      <c r="BB799" s="66">
        <f>IFERROR(AVERAGE(Data!BG807), "  ")</f>
        <v>3110.6519999999996</v>
      </c>
      <c r="BC799" s="66">
        <f>IFERROR(AVERAGE(Data!BH807), "  ")</f>
        <v>46.995000000000012</v>
      </c>
      <c r="BD799" s="66">
        <f>IFERROR(AVERAGE(Data!BI807), "  ")</f>
        <v>8448.2709999999988</v>
      </c>
    </row>
    <row r="800" spans="1:56" x14ac:dyDescent="0.25">
      <c r="A800" s="59">
        <f t="shared" si="12"/>
        <v>43211</v>
      </c>
      <c r="B800" s="66">
        <f>IFERROR(AVERAGE(Data!B808),"  ")</f>
        <v>311700</v>
      </c>
      <c r="C800" s="66">
        <f>IFERROR(AVERAGE(Data!C808),"  ")</f>
        <v>110550</v>
      </c>
      <c r="D800" s="66">
        <f>IFERROR(AVERAGE(Data!D808),"  ")</f>
        <v>1400</v>
      </c>
      <c r="E800" s="66">
        <f>IFERROR(AVERAGE(Data!E808),"  ")</f>
        <v>423650</v>
      </c>
      <c r="F800" s="66">
        <f>IFERROR(AVERAGE(Data!F808),"  ")</f>
        <v>442962.5</v>
      </c>
      <c r="G800" s="66">
        <f>IFERROR(AVERAGE(Data!G808),"  ")</f>
        <v>515784.66666666669</v>
      </c>
      <c r="H800" s="67">
        <f>IFERROR(AVERAGE(Data!H808),"  ")</f>
        <v>-38.267107508345923</v>
      </c>
      <c r="I800" s="67">
        <f>IFERROR(AVERAGE(Data!I808),"  ")</f>
        <v>-21.543005998571541</v>
      </c>
      <c r="J800" s="67">
        <f>IFERROR(AVERAGE(Data!J808),"  ")</f>
        <v>-14.11871491591452</v>
      </c>
      <c r="K800" s="66">
        <f>IFERROR(AVERAGE(Data!L808),"  ")</f>
        <v>0</v>
      </c>
      <c r="L800" s="66">
        <f>IFERROR(AVERAGE(Data!M808),"  ")</f>
        <v>1950</v>
      </c>
      <c r="M800" s="66">
        <f>IFERROR(AVERAGE(Data!N808),"  ")</f>
        <v>28000</v>
      </c>
      <c r="N800" s="66">
        <f>IFERROR(AVERAGE(Data!O808),"  ")</f>
        <v>29950</v>
      </c>
      <c r="O800" s="66">
        <f>IFERROR(AVERAGE(Data!P808),"  ")</f>
        <v>26712.5</v>
      </c>
      <c r="P800" s="66">
        <f>IFERROR(AVERAGE(Data!Q808),"  ")</f>
        <v>46353.5</v>
      </c>
      <c r="Q800" s="67">
        <f>IFERROR(AVERAGE(Data!R808),"  ")</f>
        <v>-64.088729016786573</v>
      </c>
      <c r="R800" s="67">
        <f>IFERROR(AVERAGE(Data!S808),"  ")</f>
        <v>-53.714533246696995</v>
      </c>
      <c r="S800" s="67">
        <f>IFERROR(AVERAGE(Data!T808),"  ")</f>
        <v>-42.372204903621089</v>
      </c>
      <c r="T800" s="66">
        <f>IFERROR(AVERAGE(Data!V808), " ")</f>
        <v>104800</v>
      </c>
      <c r="U800" s="66">
        <f>IFERROR(AVERAGE(Data!W808), " ")</f>
        <v>37600</v>
      </c>
      <c r="V800" s="66">
        <f>IFERROR(AVERAGE(Data!X808), " ")</f>
        <v>58800</v>
      </c>
      <c r="W800" s="66">
        <f>IFERROR(AVERAGE(Data!Y808), " ")</f>
        <v>201200</v>
      </c>
      <c r="X800" s="66">
        <f>IFERROR(AVERAGE(Data!Z808), " ")</f>
        <v>178987.5</v>
      </c>
      <c r="Y800" s="66">
        <f>IFERROR(AVERAGE(Data!AA808), " ")</f>
        <v>173133.66666666666</v>
      </c>
      <c r="Z800" s="67">
        <f>IFERROR(AVERAGE(Data!AB808), " ")</f>
        <v>-21.857401409052425</v>
      </c>
      <c r="AA800" s="67">
        <f>IFERROR(AVERAGE(Data!AC808), " ")</f>
        <v>-9.1853509292661784</v>
      </c>
      <c r="AB800" s="67">
        <f>IFERROR(AVERAGE(Data!AD808), " ")</f>
        <v>3.3811063128488472</v>
      </c>
      <c r="AC800" s="66">
        <f>IFERROR(AVERAGE(Data!AF808), "  ")</f>
        <v>0</v>
      </c>
      <c r="AD800" s="66">
        <f>IFERROR(AVERAGE(Data!AG808), "  ")</f>
        <v>0</v>
      </c>
      <c r="AE800" s="66">
        <f>IFERROR(AVERAGE(Data!AH808), "  ")</f>
        <v>0</v>
      </c>
      <c r="AF800" s="66">
        <f>IFERROR(AVERAGE(Data!AI808), "  ")</f>
        <v>0</v>
      </c>
      <c r="AG800" s="66">
        <f>IFERROR(AVERAGE(Data!AJ808), "  ")</f>
        <v>1200</v>
      </c>
      <c r="AH800" s="66">
        <f>IFERROR(AVERAGE(Data!AK808), "  ")</f>
        <v>2933.3333333333335</v>
      </c>
      <c r="AI800" s="67">
        <f>IFERROR(AVERAGE(Data!AL808), "  ")</f>
        <v>-100</v>
      </c>
      <c r="AJ800" s="67">
        <f>IFERROR(AVERAGE(Data!AM808), "  ")</f>
        <v>-4.0000000000000036</v>
      </c>
      <c r="AK800" s="67">
        <f>IFERROR(AVERAGE(Data!AN808), "  ")</f>
        <v>-59.090909090909093</v>
      </c>
      <c r="AL800" s="66">
        <f>IFERROR(AVERAGE(Data!AP808),"  ")</f>
        <v>416500</v>
      </c>
      <c r="AM800" s="66">
        <f>IFERROR(AVERAGE(Data!AQ808),"  ")</f>
        <v>150100</v>
      </c>
      <c r="AN800" s="66">
        <f>IFERROR(AVERAGE(Data!AR808),"  ")</f>
        <v>88200</v>
      </c>
      <c r="AO800" s="66">
        <f>IFERROR(AVERAGE(Data!AS808),"  ")</f>
        <v>654800</v>
      </c>
      <c r="AP800" s="66">
        <f>IFERROR(AVERAGE(Data!AT808),"  ")</f>
        <v>649862.5</v>
      </c>
      <c r="AQ800" s="66">
        <f>IFERROR(AVERAGE(Data!AU808),"  ")</f>
        <v>738205.16666666674</v>
      </c>
      <c r="AR800" s="67">
        <f>IFERROR(AVERAGE(Data!AV808),"  ")</f>
        <v>-36.451308289765727</v>
      </c>
      <c r="AS800" s="67">
        <f>IFERROR(AVERAGE(Data!AW808),"  ")</f>
        <v>-20.810885323609284</v>
      </c>
      <c r="AT800" s="67">
        <f>IFERROR(AVERAGE(Data!AX808),"  ")</f>
        <v>-11.9672241072999</v>
      </c>
      <c r="AU800" s="66">
        <f>IFERROR(AVERAGE(Data!AZ808), "  ")</f>
        <v>423.65</v>
      </c>
      <c r="AV800" s="66">
        <f>IFERROR(AVERAGE(Data!BA808), "  ")</f>
        <v>29.95</v>
      </c>
      <c r="AW800" s="66">
        <f>IFERROR(AVERAGE(Data!BB808), "  ")</f>
        <v>201.2</v>
      </c>
      <c r="AX800" s="66">
        <f>IFERROR(AVERAGE(Data!BC808), "  ")</f>
        <v>0</v>
      </c>
      <c r="AY800" s="66">
        <f>IFERROR(AVERAGE(Data!BD808), "  ")</f>
        <v>654.79999999999995</v>
      </c>
      <c r="AZ800" s="66">
        <f>IFERROR(AVERAGE(Data!BE808), "  ")</f>
        <v>5271.003999999999</v>
      </c>
      <c r="BA800" s="66">
        <f>IFERROR(AVERAGE(Data!BF808), "  ")</f>
        <v>473.21999999999991</v>
      </c>
      <c r="BB800" s="66">
        <f>IFERROR(AVERAGE(Data!BG808), "  ")</f>
        <v>3311.8519999999994</v>
      </c>
      <c r="BC800" s="66">
        <f>IFERROR(AVERAGE(Data!BH808), "  ")</f>
        <v>46.995000000000012</v>
      </c>
      <c r="BD800" s="66">
        <f>IFERROR(AVERAGE(Data!BI808), "  ")</f>
        <v>9103.0709999999999</v>
      </c>
    </row>
    <row r="801" spans="1:56" x14ac:dyDescent="0.25">
      <c r="A801" s="59">
        <f t="shared" si="12"/>
        <v>43218</v>
      </c>
      <c r="B801" s="66">
        <f>IFERROR(AVERAGE(Data!B809),"  ")</f>
        <v>402300</v>
      </c>
      <c r="C801" s="66">
        <f>IFERROR(AVERAGE(Data!C809),"  ")</f>
        <v>118500</v>
      </c>
      <c r="D801" s="66">
        <f>IFERROR(AVERAGE(Data!D809),"  ")</f>
        <v>4200</v>
      </c>
      <c r="E801" s="66">
        <f>IFERROR(AVERAGE(Data!E809),"  ")</f>
        <v>525000</v>
      </c>
      <c r="F801" s="66">
        <f>IFERROR(AVERAGE(Data!F809),"  ")</f>
        <v>442812.5</v>
      </c>
      <c r="G801" s="66">
        <f>IFERROR(AVERAGE(Data!G809),"  ")</f>
        <v>547690.75</v>
      </c>
      <c r="H801" s="67">
        <f>IFERROR(AVERAGE(Data!H809),"  ")</f>
        <v>-16.290638901733178</v>
      </c>
      <c r="I801" s="67">
        <f>IFERROR(AVERAGE(Data!I809),"  ")</f>
        <v>-20.898441861192119</v>
      </c>
      <c r="J801" s="67">
        <f>IFERROR(AVERAGE(Data!J809),"  ")</f>
        <v>-19.14917314196013</v>
      </c>
      <c r="K801" s="66">
        <f>IFERROR(AVERAGE(Data!L809),"  ")</f>
        <v>9600</v>
      </c>
      <c r="L801" s="66">
        <f>IFERROR(AVERAGE(Data!M809),"  ")</f>
        <v>12450</v>
      </c>
      <c r="M801" s="66">
        <f>IFERROR(AVERAGE(Data!N809),"  ")</f>
        <v>7000</v>
      </c>
      <c r="N801" s="66">
        <f>IFERROR(AVERAGE(Data!O809),"  ")</f>
        <v>29050</v>
      </c>
      <c r="O801" s="66">
        <f>IFERROR(AVERAGE(Data!P809),"  ")</f>
        <v>32125</v>
      </c>
      <c r="P801" s="66">
        <f>IFERROR(AVERAGE(Data!Q809),"  ")</f>
        <v>51201.583333333336</v>
      </c>
      <c r="Q801" s="67">
        <f>IFERROR(AVERAGE(Data!R809),"  ")</f>
        <v>-24.987734655408367</v>
      </c>
      <c r="R801" s="67">
        <f>IFERROR(AVERAGE(Data!S809),"  ")</f>
        <v>-45.855296700333291</v>
      </c>
      <c r="S801" s="67">
        <f>IFERROR(AVERAGE(Data!T809),"  ")</f>
        <v>-37.257799644867752</v>
      </c>
      <c r="T801" s="66">
        <f>IFERROR(AVERAGE(Data!V809), " ")</f>
        <v>124950</v>
      </c>
      <c r="U801" s="66">
        <f>IFERROR(AVERAGE(Data!W809), " ")</f>
        <v>36950</v>
      </c>
      <c r="V801" s="66">
        <f>IFERROR(AVERAGE(Data!X809), " ")</f>
        <v>17000</v>
      </c>
      <c r="W801" s="66">
        <f>IFERROR(AVERAGE(Data!Y809), " ")</f>
        <v>178900</v>
      </c>
      <c r="X801" s="66">
        <f>IFERROR(AVERAGE(Data!Z809), " ")</f>
        <v>183525</v>
      </c>
      <c r="Y801" s="66">
        <f>IFERROR(AVERAGE(Data!AA809), " ")</f>
        <v>168998.16666666666</v>
      </c>
      <c r="Z801" s="67">
        <f>IFERROR(AVERAGE(Data!AB809), " ")</f>
        <v>9.4618076800704785</v>
      </c>
      <c r="AA801" s="67">
        <f>IFERROR(AVERAGE(Data!AC809), " ")</f>
        <v>-5.8482824782383975</v>
      </c>
      <c r="AB801" s="67">
        <f>IFERROR(AVERAGE(Data!AD809), " ")</f>
        <v>8.5958526177305714</v>
      </c>
      <c r="AC801" s="66">
        <f>IFERROR(AVERAGE(Data!AF809), "  ")</f>
        <v>6400</v>
      </c>
      <c r="AD801" s="66">
        <f>IFERROR(AVERAGE(Data!AG809), "  ")</f>
        <v>0</v>
      </c>
      <c r="AE801" s="66">
        <f>IFERROR(AVERAGE(Data!AH809), "  ")</f>
        <v>0</v>
      </c>
      <c r="AF801" s="66">
        <f>IFERROR(AVERAGE(Data!AI809), "  ")</f>
        <v>6400</v>
      </c>
      <c r="AG801" s="66">
        <f>IFERROR(AVERAGE(Data!AJ809), "  ")</f>
        <v>2000</v>
      </c>
      <c r="AH801" s="66">
        <f>IFERROR(AVERAGE(Data!AK809), "  ")</f>
        <v>3741.6666666666665</v>
      </c>
      <c r="AI801" s="67">
        <f>IFERROR(AVERAGE(Data!AL809), "  ")</f>
        <v>326.66666666666669</v>
      </c>
      <c r="AJ801" s="67">
        <f>IFERROR(AVERAGE(Data!AM809), "  ")</f>
        <v>23.076923076923084</v>
      </c>
      <c r="AK801" s="67">
        <f>IFERROR(AVERAGE(Data!AN809), "  ")</f>
        <v>-46.547884187082403</v>
      </c>
      <c r="AL801" s="66">
        <f>IFERROR(AVERAGE(Data!AP809),"  ")</f>
        <v>543250</v>
      </c>
      <c r="AM801" s="66">
        <f>IFERROR(AVERAGE(Data!AQ809),"  ")</f>
        <v>167900</v>
      </c>
      <c r="AN801" s="66">
        <f>IFERROR(AVERAGE(Data!AR809),"  ")</f>
        <v>28200</v>
      </c>
      <c r="AO801" s="66">
        <f>IFERROR(AVERAGE(Data!AS809),"  ")</f>
        <v>739350</v>
      </c>
      <c r="AP801" s="66">
        <f>IFERROR(AVERAGE(Data!AT809),"  ")</f>
        <v>660462.5</v>
      </c>
      <c r="AQ801" s="66">
        <f>IFERROR(AVERAGE(Data!AU809),"  ")</f>
        <v>771632.16666666663</v>
      </c>
      <c r="AR801" s="67">
        <f>IFERROR(AVERAGE(Data!AV809),"  ")</f>
        <v>-11.010997396588728</v>
      </c>
      <c r="AS801" s="67">
        <f>IFERROR(AVERAGE(Data!AW809),"  ")</f>
        <v>-19.029611957571802</v>
      </c>
      <c r="AT801" s="67">
        <f>IFERROR(AVERAGE(Data!AX809),"  ")</f>
        <v>-14.407080402946736</v>
      </c>
      <c r="AU801" s="66">
        <f>IFERROR(AVERAGE(Data!AZ809), "  ")</f>
        <v>525</v>
      </c>
      <c r="AV801" s="66">
        <f>IFERROR(AVERAGE(Data!BA809), "  ")</f>
        <v>29.05</v>
      </c>
      <c r="AW801" s="66">
        <f>IFERROR(AVERAGE(Data!BB809), "  ")</f>
        <v>178.9</v>
      </c>
      <c r="AX801" s="66">
        <f>IFERROR(AVERAGE(Data!BC809), "  ")</f>
        <v>6.4</v>
      </c>
      <c r="AY801" s="66">
        <f>IFERROR(AVERAGE(Data!BD809), "  ")</f>
        <v>739.35</v>
      </c>
      <c r="AZ801" s="66">
        <f>IFERROR(AVERAGE(Data!BE809), "  ")</f>
        <v>5796.003999999999</v>
      </c>
      <c r="BA801" s="66">
        <f>IFERROR(AVERAGE(Data!BF809), "  ")</f>
        <v>502.26999999999992</v>
      </c>
      <c r="BB801" s="66">
        <f>IFERROR(AVERAGE(Data!BG809), "  ")</f>
        <v>3490.7519999999995</v>
      </c>
      <c r="BC801" s="66">
        <f>IFERROR(AVERAGE(Data!BH809), "  ")</f>
        <v>53.39500000000001</v>
      </c>
      <c r="BD801" s="66">
        <f>IFERROR(AVERAGE(Data!BI809), "  ")</f>
        <v>9842.4209999999985</v>
      </c>
    </row>
    <row r="802" spans="1:56" x14ac:dyDescent="0.25">
      <c r="A802" s="59">
        <f t="shared" si="12"/>
        <v>43225</v>
      </c>
      <c r="B802" s="66">
        <f>IFERROR(AVERAGE(Data!B810),"  ")</f>
        <v>515694</v>
      </c>
      <c r="C802" s="66">
        <f>IFERROR(AVERAGE(Data!C810),"  ")</f>
        <v>82550</v>
      </c>
      <c r="D802" s="66">
        <f>IFERROR(AVERAGE(Data!D810),"  ")</f>
        <v>5600</v>
      </c>
      <c r="E802" s="66">
        <f>IFERROR(AVERAGE(Data!E810),"  ")</f>
        <v>603844</v>
      </c>
      <c r="F802" s="66">
        <f>IFERROR(AVERAGE(Data!F810),"  ")</f>
        <v>488023.5</v>
      </c>
      <c r="G802" s="66">
        <f>IFERROR(AVERAGE(Data!G810),"  ")</f>
        <v>555063</v>
      </c>
      <c r="H802" s="67">
        <f>IFERROR(AVERAGE(Data!H810),"  ")</f>
        <v>164.78579258934442</v>
      </c>
      <c r="I802" s="67">
        <f>IFERROR(AVERAGE(Data!I810),"  ")</f>
        <v>-1.8066307513543656</v>
      </c>
      <c r="J802" s="67">
        <f>IFERROR(AVERAGE(Data!J810),"  ")</f>
        <v>-12.077818193610456</v>
      </c>
      <c r="K802" s="66">
        <f>IFERROR(AVERAGE(Data!L810),"  ")</f>
        <v>15900</v>
      </c>
      <c r="L802" s="66">
        <f>IFERROR(AVERAGE(Data!M810),"  ")</f>
        <v>13950</v>
      </c>
      <c r="M802" s="66">
        <f>IFERROR(AVERAGE(Data!N810),"  ")</f>
        <v>22400</v>
      </c>
      <c r="N802" s="66">
        <f>IFERROR(AVERAGE(Data!O810),"  ")</f>
        <v>52250</v>
      </c>
      <c r="O802" s="66">
        <f>IFERROR(AVERAGE(Data!P810),"  ")</f>
        <v>33812.5</v>
      </c>
      <c r="P802" s="66">
        <f>IFERROR(AVERAGE(Data!Q810),"  ")</f>
        <v>49473.916666666664</v>
      </c>
      <c r="Q802" s="67">
        <f>IFERROR(AVERAGE(Data!R810),"  ")</f>
        <v>107.75347912524853</v>
      </c>
      <c r="R802" s="67">
        <f>IFERROR(AVERAGE(Data!S810),"  ")</f>
        <v>-36.18085472827908</v>
      </c>
      <c r="S802" s="67">
        <f>IFERROR(AVERAGE(Data!T810),"  ")</f>
        <v>-31.655906226681729</v>
      </c>
      <c r="T802" s="66">
        <f>IFERROR(AVERAGE(Data!V810), " ")</f>
        <v>110000</v>
      </c>
      <c r="U802" s="66">
        <f>IFERROR(AVERAGE(Data!W810), " ")</f>
        <v>52168</v>
      </c>
      <c r="V802" s="66">
        <f>IFERROR(AVERAGE(Data!X810), " ")</f>
        <v>64400</v>
      </c>
      <c r="W802" s="66">
        <f>IFERROR(AVERAGE(Data!Y810), " ")</f>
        <v>226568</v>
      </c>
      <c r="X802" s="66">
        <f>IFERROR(AVERAGE(Data!Z810), " ")</f>
        <v>200329.5</v>
      </c>
      <c r="Y802" s="66">
        <f>IFERROR(AVERAGE(Data!AA810), " ")</f>
        <v>157551</v>
      </c>
      <c r="Z802" s="67">
        <f>IFERROR(AVERAGE(Data!AB810), " ")</f>
        <v>213.15549412577747</v>
      </c>
      <c r="AA802" s="67">
        <f>IFERROR(AVERAGE(Data!AC810), " ")</f>
        <v>18.284623639565488</v>
      </c>
      <c r="AB802" s="67">
        <f>IFERROR(AVERAGE(Data!AD810), " ")</f>
        <v>27.152160252870505</v>
      </c>
      <c r="AC802" s="66">
        <f>IFERROR(AVERAGE(Data!AF810), "  ")</f>
        <v>1500</v>
      </c>
      <c r="AD802" s="66">
        <f>IFERROR(AVERAGE(Data!AG810), "  ")</f>
        <v>0</v>
      </c>
      <c r="AE802" s="66">
        <f>IFERROR(AVERAGE(Data!AH810), "  ")</f>
        <v>0</v>
      </c>
      <c r="AF802" s="66">
        <f>IFERROR(AVERAGE(Data!AI810), "  ")</f>
        <v>1500</v>
      </c>
      <c r="AG802" s="66">
        <f>IFERROR(AVERAGE(Data!AJ810), "  ")</f>
        <v>1975</v>
      </c>
      <c r="AH802" s="66">
        <f>IFERROR(AVERAGE(Data!AK810), "  ")</f>
        <v>3925</v>
      </c>
      <c r="AI802" s="67" t="str">
        <f>IFERROR(AVERAGE(Data!AL810), "  ")</f>
        <v xml:space="preserve">  </v>
      </c>
      <c r="AJ802" s="67">
        <f>IFERROR(AVERAGE(Data!AM810), "  ")</f>
        <v>66.31578947368422</v>
      </c>
      <c r="AK802" s="67">
        <f>IFERROR(AVERAGE(Data!AN810), "  ")</f>
        <v>-49.681528662420384</v>
      </c>
      <c r="AL802" s="66">
        <f>IFERROR(AVERAGE(Data!AP810),"  ")</f>
        <v>643094</v>
      </c>
      <c r="AM802" s="66">
        <f>IFERROR(AVERAGE(Data!AQ810),"  ")</f>
        <v>148668</v>
      </c>
      <c r="AN802" s="66">
        <f>IFERROR(AVERAGE(Data!AR810),"  ")</f>
        <v>92400</v>
      </c>
      <c r="AO802" s="66">
        <f>IFERROR(AVERAGE(Data!AS810),"  ")</f>
        <v>884162</v>
      </c>
      <c r="AP802" s="66">
        <f>IFERROR(AVERAGE(Data!AT810),"  ")</f>
        <v>724140.5</v>
      </c>
      <c r="AQ802" s="66">
        <f>IFERROR(AVERAGE(Data!AU810),"  ")</f>
        <v>766012.91666666663</v>
      </c>
      <c r="AR802" s="67">
        <f>IFERROR(AVERAGE(Data!AV810),"  ")</f>
        <v>171.59023191522041</v>
      </c>
      <c r="AS802" s="67">
        <f>IFERROR(AVERAGE(Data!AW810),"  ")</f>
        <v>0.50053155021136941</v>
      </c>
      <c r="AT802" s="67">
        <f>IFERROR(AVERAGE(Data!AX810),"  ")</f>
        <v>-5.4662807578853894</v>
      </c>
      <c r="AU802" s="66">
        <f>IFERROR(AVERAGE(Data!AZ810), "  ")</f>
        <v>603.84400000000005</v>
      </c>
      <c r="AV802" s="66">
        <f>IFERROR(AVERAGE(Data!BA810), "  ")</f>
        <v>52.25</v>
      </c>
      <c r="AW802" s="66">
        <f>IFERROR(AVERAGE(Data!BB810), "  ")</f>
        <v>226.56800000000001</v>
      </c>
      <c r="AX802" s="66">
        <f>IFERROR(AVERAGE(Data!BC810), "  ")</f>
        <v>1.5</v>
      </c>
      <c r="AY802" s="66">
        <f>IFERROR(AVERAGE(Data!BD810), "  ")</f>
        <v>884.16200000000003</v>
      </c>
      <c r="AZ802" s="66">
        <f>IFERROR(AVERAGE(Data!BE810), "  ")</f>
        <v>6399.847999999999</v>
      </c>
      <c r="BA802" s="66">
        <f>IFERROR(AVERAGE(Data!BF810), "  ")</f>
        <v>554.52</v>
      </c>
      <c r="BB802" s="66">
        <f>IFERROR(AVERAGE(Data!BG810), "  ")</f>
        <v>3717.3199999999997</v>
      </c>
      <c r="BC802" s="66">
        <f>IFERROR(AVERAGE(Data!BH810), "  ")</f>
        <v>54.89500000000001</v>
      </c>
      <c r="BD802" s="66">
        <f>IFERROR(AVERAGE(Data!BI810), "  ")</f>
        <v>10726.582999999999</v>
      </c>
    </row>
    <row r="803" spans="1:56" x14ac:dyDescent="0.25">
      <c r="A803" s="59">
        <f t="shared" si="12"/>
        <v>43232</v>
      </c>
      <c r="B803" s="66">
        <f>IFERROR(AVERAGE(Data!B811),"  ")</f>
        <v>560800</v>
      </c>
      <c r="C803" s="66">
        <f>IFERROR(AVERAGE(Data!C811),"  ")</f>
        <v>99200</v>
      </c>
      <c r="D803" s="66">
        <f>IFERROR(AVERAGE(Data!D811),"  ")</f>
        <v>4200</v>
      </c>
      <c r="E803" s="66">
        <f>IFERROR(AVERAGE(Data!E811),"  ")</f>
        <v>664200</v>
      </c>
      <c r="F803" s="66">
        <f>IFERROR(AVERAGE(Data!F811),"  ")</f>
        <v>554173.5</v>
      </c>
      <c r="G803" s="66">
        <f>IFERROR(AVERAGE(Data!G811),"  ")</f>
        <v>600247.75</v>
      </c>
      <c r="H803" s="67">
        <f>IFERROR(AVERAGE(Data!H811),"  ")</f>
        <v>-6.9935475198279367</v>
      </c>
      <c r="I803" s="67">
        <f>IFERROR(AVERAGE(Data!I811),"  ")</f>
        <v>-1.7260389239887597</v>
      </c>
      <c r="J803" s="67">
        <f>IFERROR(AVERAGE(Data!J811),"  ")</f>
        <v>-7.6758721711160049</v>
      </c>
      <c r="K803" s="66">
        <f>IFERROR(AVERAGE(Data!L811),"  ")</f>
        <v>4700</v>
      </c>
      <c r="L803" s="66">
        <f>IFERROR(AVERAGE(Data!M811),"  ")</f>
        <v>3668</v>
      </c>
      <c r="M803" s="66">
        <f>IFERROR(AVERAGE(Data!N811),"  ")</f>
        <v>4200</v>
      </c>
      <c r="N803" s="66">
        <f>IFERROR(AVERAGE(Data!O811),"  ")</f>
        <v>12568</v>
      </c>
      <c r="O803" s="66">
        <f>IFERROR(AVERAGE(Data!P811),"  ")</f>
        <v>30954.5</v>
      </c>
      <c r="P803" s="66">
        <f>IFERROR(AVERAGE(Data!Q811),"  ")</f>
        <v>44103.333333333336</v>
      </c>
      <c r="Q803" s="67">
        <f>IFERROR(AVERAGE(Data!R811),"  ")</f>
        <v>-50.2415076411434</v>
      </c>
      <c r="R803" s="67">
        <f>IFERROR(AVERAGE(Data!S811),"  ")</f>
        <v>-28.236010084910312</v>
      </c>
      <c r="S803" s="67">
        <f>IFERROR(AVERAGE(Data!T811),"  ")</f>
        <v>-29.813695109969018</v>
      </c>
      <c r="T803" s="66">
        <f>IFERROR(AVERAGE(Data!V811), " ")</f>
        <v>101600</v>
      </c>
      <c r="U803" s="66">
        <f>IFERROR(AVERAGE(Data!W811), " ")</f>
        <v>32600</v>
      </c>
      <c r="V803" s="66">
        <f>IFERROR(AVERAGE(Data!X811), " ")</f>
        <v>22100</v>
      </c>
      <c r="W803" s="66">
        <f>IFERROR(AVERAGE(Data!Y811), " ")</f>
        <v>156300</v>
      </c>
      <c r="X803" s="66">
        <f>IFERROR(AVERAGE(Data!Z811), " ")</f>
        <v>190742</v>
      </c>
      <c r="Y803" s="66">
        <f>IFERROR(AVERAGE(Data!AA811), " ")</f>
        <v>159157.41666666666</v>
      </c>
      <c r="Z803" s="67">
        <f>IFERROR(AVERAGE(Data!AB811), " ")</f>
        <v>-36.729869330785789</v>
      </c>
      <c r="AA803" s="67">
        <f>IFERROR(AVERAGE(Data!AC811), " ")</f>
        <v>3.0620018911252211</v>
      </c>
      <c r="AB803" s="67">
        <f>IFERROR(AVERAGE(Data!AD811), " ")</f>
        <v>19.84487056577635</v>
      </c>
      <c r="AC803" s="66">
        <f>IFERROR(AVERAGE(Data!AF811), "  ")</f>
        <v>1600</v>
      </c>
      <c r="AD803" s="66">
        <f>IFERROR(AVERAGE(Data!AG811), "  ")</f>
        <v>0</v>
      </c>
      <c r="AE803" s="66">
        <f>IFERROR(AVERAGE(Data!AH811), "  ")</f>
        <v>0</v>
      </c>
      <c r="AF803" s="66">
        <f>IFERROR(AVERAGE(Data!AI811), "  ")</f>
        <v>1600</v>
      </c>
      <c r="AG803" s="66">
        <f>IFERROR(AVERAGE(Data!AJ811), "  ")</f>
        <v>2375</v>
      </c>
      <c r="AH803" s="66">
        <f>IFERROR(AVERAGE(Data!AK811), "  ")</f>
        <v>6483.333333333333</v>
      </c>
      <c r="AI803" s="67">
        <f>IFERROR(AVERAGE(Data!AL811), "  ")</f>
        <v>-11.111111111111116</v>
      </c>
      <c r="AJ803" s="67">
        <f>IFERROR(AVERAGE(Data!AM811), "  ")</f>
        <v>45.038167938931295</v>
      </c>
      <c r="AK803" s="67">
        <f>IFERROR(AVERAGE(Data!AN811), "  ")</f>
        <v>-63.367609254498717</v>
      </c>
      <c r="AL803" s="66">
        <f>IFERROR(AVERAGE(Data!AP811),"  ")</f>
        <v>668700</v>
      </c>
      <c r="AM803" s="66">
        <f>IFERROR(AVERAGE(Data!AQ811),"  ")</f>
        <v>135468</v>
      </c>
      <c r="AN803" s="66">
        <f>IFERROR(AVERAGE(Data!AR811),"  ")</f>
        <v>30500</v>
      </c>
      <c r="AO803" s="66">
        <f>IFERROR(AVERAGE(Data!AS811),"  ")</f>
        <v>834668</v>
      </c>
      <c r="AP803" s="66">
        <f>IFERROR(AVERAGE(Data!AT811),"  ")</f>
        <v>778245</v>
      </c>
      <c r="AQ803" s="66">
        <f>IFERROR(AVERAGE(Data!AU811),"  ")</f>
        <v>809991.83333333337</v>
      </c>
      <c r="AR803" s="67">
        <f>IFERROR(AVERAGE(Data!AV811),"  ")</f>
        <v>-15.539778879176879</v>
      </c>
      <c r="AS803" s="67">
        <f>IFERROR(AVERAGE(Data!AW811),"  ")</f>
        <v>-1.9537563952514159</v>
      </c>
      <c r="AT803" s="67">
        <f>IFERROR(AVERAGE(Data!AX811),"  ")</f>
        <v>-3.9194016565187617</v>
      </c>
      <c r="AU803" s="66">
        <f>IFERROR(AVERAGE(Data!AZ811), "  ")</f>
        <v>664.2</v>
      </c>
      <c r="AV803" s="66">
        <f>IFERROR(AVERAGE(Data!BA811), "  ")</f>
        <v>12.568</v>
      </c>
      <c r="AW803" s="66">
        <f>IFERROR(AVERAGE(Data!BB811), "  ")</f>
        <v>156.30000000000001</v>
      </c>
      <c r="AX803" s="66">
        <f>IFERROR(AVERAGE(Data!BC811), "  ")</f>
        <v>1.6</v>
      </c>
      <c r="AY803" s="66">
        <f>IFERROR(AVERAGE(Data!BD811), "  ")</f>
        <v>834.66800000000001</v>
      </c>
      <c r="AZ803" s="66">
        <f>IFERROR(AVERAGE(Data!BE811), "  ")</f>
        <v>7064.0479999999989</v>
      </c>
      <c r="BA803" s="66">
        <f>IFERROR(AVERAGE(Data!BF811), "  ")</f>
        <v>567.08799999999997</v>
      </c>
      <c r="BB803" s="66">
        <f>IFERROR(AVERAGE(Data!BG811), "  ")</f>
        <v>3873.62</v>
      </c>
      <c r="BC803" s="66">
        <f>IFERROR(AVERAGE(Data!BH811), "  ")</f>
        <v>56.495000000000012</v>
      </c>
      <c r="BD803" s="66">
        <f>IFERROR(AVERAGE(Data!BI811), "  ")</f>
        <v>11561.250999999998</v>
      </c>
    </row>
    <row r="804" spans="1:56" x14ac:dyDescent="0.25">
      <c r="A804" s="59">
        <f t="shared" si="12"/>
        <v>43239</v>
      </c>
      <c r="B804" s="66">
        <f>IFERROR(AVERAGE(Data!B812),"  ")</f>
        <v>507500</v>
      </c>
      <c r="C804" s="66">
        <f>IFERROR(AVERAGE(Data!C812),"  ")</f>
        <v>152200</v>
      </c>
      <c r="D804" s="66">
        <f>IFERROR(AVERAGE(Data!D812),"  ")</f>
        <v>7000</v>
      </c>
      <c r="E804" s="66">
        <f>IFERROR(AVERAGE(Data!E812),"  ")</f>
        <v>666700</v>
      </c>
      <c r="F804" s="66">
        <f>IFERROR(AVERAGE(Data!F812),"  ")</f>
        <v>614936</v>
      </c>
      <c r="G804" s="66">
        <f>IFERROR(AVERAGE(Data!G812),"  ")</f>
        <v>596222.58333333337</v>
      </c>
      <c r="H804" s="67">
        <f>IFERROR(AVERAGE(Data!H812),"  ")</f>
        <v>51.326346945214276</v>
      </c>
      <c r="I804" s="67">
        <f>IFERROR(AVERAGE(Data!I812),"  ")</f>
        <v>22.379280922019863</v>
      </c>
      <c r="J804" s="67">
        <f>IFERROR(AVERAGE(Data!J812),"  ")</f>
        <v>3.1386628399824312</v>
      </c>
      <c r="K804" s="66">
        <f>IFERROR(AVERAGE(Data!L812),"  ")</f>
        <v>4800</v>
      </c>
      <c r="L804" s="66">
        <f>IFERROR(AVERAGE(Data!M812),"  ")</f>
        <v>3650</v>
      </c>
      <c r="M804" s="66">
        <f>IFERROR(AVERAGE(Data!N812),"  ")</f>
        <v>15400</v>
      </c>
      <c r="N804" s="66">
        <f>IFERROR(AVERAGE(Data!O812),"  ")</f>
        <v>23850</v>
      </c>
      <c r="O804" s="66">
        <f>IFERROR(AVERAGE(Data!P812),"  ")</f>
        <v>29429.5</v>
      </c>
      <c r="P804" s="66">
        <f>IFERROR(AVERAGE(Data!Q812),"  ")</f>
        <v>38668</v>
      </c>
      <c r="Q804" s="67">
        <f>IFERROR(AVERAGE(Data!R812),"  ")</f>
        <v>-37.401574803149607</v>
      </c>
      <c r="R804" s="67">
        <f>IFERROR(AVERAGE(Data!S812),"  ")</f>
        <v>-7.4798601013871924</v>
      </c>
      <c r="S804" s="67">
        <f>IFERROR(AVERAGE(Data!T812),"  ")</f>
        <v>-23.891848556946314</v>
      </c>
      <c r="T804" s="66">
        <f>IFERROR(AVERAGE(Data!V812), " ")</f>
        <v>94600</v>
      </c>
      <c r="U804" s="66">
        <f>IFERROR(AVERAGE(Data!W812), " ")</f>
        <v>65508</v>
      </c>
      <c r="V804" s="66">
        <f>IFERROR(AVERAGE(Data!X812), " ")</f>
        <v>64400</v>
      </c>
      <c r="W804" s="66">
        <f>IFERROR(AVERAGE(Data!Y812), " ")</f>
        <v>224508</v>
      </c>
      <c r="X804" s="66">
        <f>IFERROR(AVERAGE(Data!Z812), " ")</f>
        <v>196569</v>
      </c>
      <c r="Y804" s="66">
        <f>IFERROR(AVERAGE(Data!AA812), " ")</f>
        <v>153812.08333333334</v>
      </c>
      <c r="Z804" s="67">
        <f>IFERROR(AVERAGE(Data!AB812), " ")</f>
        <v>26.413585738578128</v>
      </c>
      <c r="AA804" s="67">
        <f>IFERROR(AVERAGE(Data!AC812), " ")</f>
        <v>19.056963750340692</v>
      </c>
      <c r="AB804" s="67">
        <f>IFERROR(AVERAGE(Data!AD812), " ")</f>
        <v>27.798151965737404</v>
      </c>
      <c r="AC804" s="66">
        <f>IFERROR(AVERAGE(Data!AF812), "  ")</f>
        <v>0</v>
      </c>
      <c r="AD804" s="66">
        <f>IFERROR(AVERAGE(Data!AG812), "  ")</f>
        <v>0</v>
      </c>
      <c r="AE804" s="66">
        <f>IFERROR(AVERAGE(Data!AH812), "  ")</f>
        <v>0</v>
      </c>
      <c r="AF804" s="66">
        <f>IFERROR(AVERAGE(Data!AI812), "  ")</f>
        <v>0</v>
      </c>
      <c r="AG804" s="66">
        <f>IFERROR(AVERAGE(Data!AJ812), "  ")</f>
        <v>2375</v>
      </c>
      <c r="AH804" s="66">
        <f>IFERROR(AVERAGE(Data!AK812), "  ")</f>
        <v>6654.166666666667</v>
      </c>
      <c r="AI804" s="67" t="str">
        <f>IFERROR(AVERAGE(Data!AL812), "  ")</f>
        <v xml:space="preserve">  </v>
      </c>
      <c r="AJ804" s="67">
        <f>IFERROR(AVERAGE(Data!AM812), "  ")</f>
        <v>187.87878787878788</v>
      </c>
      <c r="AK804" s="67">
        <f>IFERROR(AVERAGE(Data!AN812), "  ")</f>
        <v>-64.308077645585485</v>
      </c>
      <c r="AL804" s="66">
        <f>IFERROR(AVERAGE(Data!AP812),"  ")</f>
        <v>606900</v>
      </c>
      <c r="AM804" s="66">
        <f>IFERROR(AVERAGE(Data!AQ812),"  ")</f>
        <v>221358</v>
      </c>
      <c r="AN804" s="66">
        <f>IFERROR(AVERAGE(Data!AR812),"  ")</f>
        <v>86800</v>
      </c>
      <c r="AO804" s="66">
        <f>IFERROR(AVERAGE(Data!AS812),"  ")</f>
        <v>915058</v>
      </c>
      <c r="AP804" s="66">
        <f>IFERROR(AVERAGE(Data!AT812),"  ")</f>
        <v>843309.5</v>
      </c>
      <c r="AQ804" s="66">
        <f>IFERROR(AVERAGE(Data!AU812),"  ")</f>
        <v>795356.83333333337</v>
      </c>
      <c r="AR804" s="67">
        <f>IFERROR(AVERAGE(Data!AV812),"  ")</f>
        <v>39.433372595688667</v>
      </c>
      <c r="AS804" s="67">
        <f>IFERROR(AVERAGE(Data!AW812),"  ")</f>
        <v>20.434504746705517</v>
      </c>
      <c r="AT804" s="67">
        <f>IFERROR(AVERAGE(Data!AX812),"  ")</f>
        <v>6.0290758382872456</v>
      </c>
      <c r="AU804" s="66">
        <f>IFERROR(AVERAGE(Data!AZ812), "  ")</f>
        <v>666.7</v>
      </c>
      <c r="AV804" s="66">
        <f>IFERROR(AVERAGE(Data!BA812), "  ")</f>
        <v>23.85</v>
      </c>
      <c r="AW804" s="66">
        <f>IFERROR(AVERAGE(Data!BB812), "  ")</f>
        <v>224.50800000000001</v>
      </c>
      <c r="AX804" s="66">
        <f>IFERROR(AVERAGE(Data!BC812), "  ")</f>
        <v>0</v>
      </c>
      <c r="AY804" s="66">
        <f>IFERROR(AVERAGE(Data!BD812), "  ")</f>
        <v>915.05799999999999</v>
      </c>
      <c r="AZ804" s="66">
        <f>IFERROR(AVERAGE(Data!BE812), "  ")</f>
        <v>7730.7479999999987</v>
      </c>
      <c r="BA804" s="66">
        <f>IFERROR(AVERAGE(Data!BF812), "  ")</f>
        <v>590.93799999999999</v>
      </c>
      <c r="BB804" s="66">
        <f>IFERROR(AVERAGE(Data!BG812), "  ")</f>
        <v>4098.1279999999997</v>
      </c>
      <c r="BC804" s="66">
        <f>IFERROR(AVERAGE(Data!BH812), "  ")</f>
        <v>56.495000000000012</v>
      </c>
      <c r="BD804" s="66">
        <f>IFERROR(AVERAGE(Data!BI812), "  ")</f>
        <v>12476.308999999999</v>
      </c>
    </row>
    <row r="805" spans="1:56" x14ac:dyDescent="0.25">
      <c r="A805" s="59">
        <f t="shared" si="12"/>
        <v>43246</v>
      </c>
      <c r="B805" s="66">
        <f>IFERROR(AVERAGE(Data!B813),"  ")</f>
        <v>447300</v>
      </c>
      <c r="C805" s="66">
        <f>IFERROR(AVERAGE(Data!C813),"  ")</f>
        <v>85504</v>
      </c>
      <c r="D805" s="66">
        <f>IFERROR(AVERAGE(Data!D813),"  ")</f>
        <v>4200</v>
      </c>
      <c r="E805" s="66">
        <f>IFERROR(AVERAGE(Data!E813),"  ")</f>
        <v>537004</v>
      </c>
      <c r="F805" s="66">
        <f>IFERROR(AVERAGE(Data!F813),"  ")</f>
        <v>617937</v>
      </c>
      <c r="G805" s="66">
        <f>IFERROR(AVERAGE(Data!G813),"  ")</f>
        <v>580743.58333333337</v>
      </c>
      <c r="H805" s="67">
        <f>IFERROR(AVERAGE(Data!H813),"  ")</f>
        <v>-2.989421048067753</v>
      </c>
      <c r="I805" s="67">
        <f>IFERROR(AVERAGE(Data!I813),"  ")</f>
        <v>27.652032182746943</v>
      </c>
      <c r="J805" s="67">
        <f>IFERROR(AVERAGE(Data!J813),"  ")</f>
        <v>6.4044472869050129</v>
      </c>
      <c r="K805" s="66">
        <f>IFERROR(AVERAGE(Data!L813),"  ")</f>
        <v>4700</v>
      </c>
      <c r="L805" s="66">
        <f>IFERROR(AVERAGE(Data!M813),"  ")</f>
        <v>14450</v>
      </c>
      <c r="M805" s="66">
        <f>IFERROR(AVERAGE(Data!N813),"  ")</f>
        <v>11200</v>
      </c>
      <c r="N805" s="66">
        <f>IFERROR(AVERAGE(Data!O813),"  ")</f>
        <v>30350</v>
      </c>
      <c r="O805" s="66">
        <f>IFERROR(AVERAGE(Data!P813),"  ")</f>
        <v>29754.5</v>
      </c>
      <c r="P805" s="66">
        <f>IFERROR(AVERAGE(Data!Q813),"  ")</f>
        <v>32119.833333333332</v>
      </c>
      <c r="Q805" s="67">
        <f>IFERROR(AVERAGE(Data!R813),"  ")</f>
        <v>5.8671689688851725</v>
      </c>
      <c r="R805" s="67">
        <f>IFERROR(AVERAGE(Data!S813),"  ")</f>
        <v>1.5719942650372021</v>
      </c>
      <c r="S805" s="67">
        <f>IFERROR(AVERAGE(Data!T813),"  ")</f>
        <v>-7.3640896849817565</v>
      </c>
      <c r="T805" s="66">
        <f>IFERROR(AVERAGE(Data!V813), " ")</f>
        <v>99464</v>
      </c>
      <c r="U805" s="66">
        <f>IFERROR(AVERAGE(Data!W813), " ")</f>
        <v>41408</v>
      </c>
      <c r="V805" s="66">
        <f>IFERROR(AVERAGE(Data!X813), " ")</f>
        <v>28000</v>
      </c>
      <c r="W805" s="66">
        <f>IFERROR(AVERAGE(Data!Y813), " ")</f>
        <v>168872</v>
      </c>
      <c r="X805" s="66">
        <f>IFERROR(AVERAGE(Data!Z813), " ")</f>
        <v>194062</v>
      </c>
      <c r="Y805" s="66">
        <f>IFERROR(AVERAGE(Data!AA813), " ")</f>
        <v>153552.66666666666</v>
      </c>
      <c r="Z805" s="67">
        <f>IFERROR(AVERAGE(Data!AB813), " ")</f>
        <v>-12.77272727272727</v>
      </c>
      <c r="AA805" s="67">
        <f>IFERROR(AVERAGE(Data!AC813), " ")</f>
        <v>12.404573520382755</v>
      </c>
      <c r="AB805" s="67">
        <f>IFERROR(AVERAGE(Data!AD813), " ")</f>
        <v>26.381393571803823</v>
      </c>
      <c r="AC805" s="66">
        <f>IFERROR(AVERAGE(Data!AF813), "  ")</f>
        <v>1600</v>
      </c>
      <c r="AD805" s="66">
        <f>IFERROR(AVERAGE(Data!AG813), "  ")</f>
        <v>0</v>
      </c>
      <c r="AE805" s="66">
        <f>IFERROR(AVERAGE(Data!AH813), "  ")</f>
        <v>0</v>
      </c>
      <c r="AF805" s="66">
        <f>IFERROR(AVERAGE(Data!AI813), "  ")</f>
        <v>1600</v>
      </c>
      <c r="AG805" s="66">
        <f>IFERROR(AVERAGE(Data!AJ813), "  ")</f>
        <v>1175</v>
      </c>
      <c r="AH805" s="66">
        <f>IFERROR(AVERAGE(Data!AK813), "  ")</f>
        <v>6425</v>
      </c>
      <c r="AI805" s="67">
        <f>IFERROR(AVERAGE(Data!AL813), "  ")</f>
        <v>-83.333333333333343</v>
      </c>
      <c r="AJ805" s="67">
        <f>IFERROR(AVERAGE(Data!AM813), "  ")</f>
        <v>-58.771929824561411</v>
      </c>
      <c r="AK805" s="67">
        <f>IFERROR(AVERAGE(Data!AN813), "  ")</f>
        <v>-81.712062256809332</v>
      </c>
      <c r="AL805" s="66">
        <f>IFERROR(AVERAGE(Data!AP813),"  ")</f>
        <v>553064</v>
      </c>
      <c r="AM805" s="66">
        <f>IFERROR(AVERAGE(Data!AQ813),"  ")</f>
        <v>141362</v>
      </c>
      <c r="AN805" s="66">
        <f>IFERROR(AVERAGE(Data!AR813),"  ")</f>
        <v>43400</v>
      </c>
      <c r="AO805" s="66">
        <f>IFERROR(AVERAGE(Data!AS813),"  ")</f>
        <v>737826</v>
      </c>
      <c r="AP805" s="66">
        <f>IFERROR(AVERAGE(Data!AT813),"  ")</f>
        <v>842928.5</v>
      </c>
      <c r="AQ805" s="66">
        <f>IFERROR(AVERAGE(Data!AU813),"  ")</f>
        <v>772841.08333333337</v>
      </c>
      <c r="AR805" s="67">
        <f>IFERROR(AVERAGE(Data!AV813),"  ")</f>
        <v>-6.0596878103435063</v>
      </c>
      <c r="AS805" s="67">
        <f>IFERROR(AVERAGE(Data!AW813),"  ")</f>
        <v>22.364077072681066</v>
      </c>
      <c r="AT805" s="67">
        <f>IFERROR(AVERAGE(Data!AX813),"  ")</f>
        <v>9.0688005824397067</v>
      </c>
      <c r="AU805" s="66">
        <f>IFERROR(AVERAGE(Data!AZ813), "  ")</f>
        <v>537.00400000000002</v>
      </c>
      <c r="AV805" s="66">
        <f>IFERROR(AVERAGE(Data!BA813), "  ")</f>
        <v>30.35</v>
      </c>
      <c r="AW805" s="66">
        <f>IFERROR(AVERAGE(Data!BB813), "  ")</f>
        <v>168.87200000000001</v>
      </c>
      <c r="AX805" s="66">
        <f>IFERROR(AVERAGE(Data!BC813), "  ")</f>
        <v>1.6</v>
      </c>
      <c r="AY805" s="66">
        <f>IFERROR(AVERAGE(Data!BD813), "  ")</f>
        <v>737.82600000000002</v>
      </c>
      <c r="AZ805" s="66">
        <f>IFERROR(AVERAGE(Data!BE813), "  ")</f>
        <v>8267.7519999999986</v>
      </c>
      <c r="BA805" s="66">
        <f>IFERROR(AVERAGE(Data!BF813), "  ")</f>
        <v>621.28800000000001</v>
      </c>
      <c r="BB805" s="66">
        <f>IFERROR(AVERAGE(Data!BG813), "  ")</f>
        <v>4267</v>
      </c>
      <c r="BC805" s="66">
        <f>IFERROR(AVERAGE(Data!BH813), "  ")</f>
        <v>58.095000000000013</v>
      </c>
      <c r="BD805" s="66">
        <f>IFERROR(AVERAGE(Data!BI813), "  ")</f>
        <v>13214.134999999998</v>
      </c>
    </row>
    <row r="806" spans="1:56" x14ac:dyDescent="0.25">
      <c r="A806" s="59">
        <f t="shared" si="12"/>
        <v>43253</v>
      </c>
      <c r="B806" s="66">
        <f>IFERROR(AVERAGE(Data!B814),"  ")</f>
        <v>592250</v>
      </c>
      <c r="C806" s="66">
        <f>IFERROR(AVERAGE(Data!C814),"  ")</f>
        <v>100636</v>
      </c>
      <c r="D806" s="66">
        <f>IFERROR(AVERAGE(Data!D814),"  ")</f>
        <v>1400</v>
      </c>
      <c r="E806" s="66">
        <f>IFERROR(AVERAGE(Data!E814),"  ")</f>
        <v>694286</v>
      </c>
      <c r="F806" s="66">
        <f>IFERROR(AVERAGE(Data!F814),"  ")</f>
        <v>640547.5</v>
      </c>
      <c r="G806" s="66">
        <f>IFERROR(AVERAGE(Data!G814),"  ")</f>
        <v>598804.58333333337</v>
      </c>
      <c r="H806" s="67">
        <f>IFERROR(AVERAGE(Data!H814),"  ")</f>
        <v>0.53024511166712696</v>
      </c>
      <c r="I806" s="67">
        <f>IFERROR(AVERAGE(Data!I814),"  ")</f>
        <v>6.807270526255671</v>
      </c>
      <c r="J806" s="67">
        <f>IFERROR(AVERAGE(Data!J814),"  ")</f>
        <v>6.9710416099854511</v>
      </c>
      <c r="K806" s="66">
        <f>IFERROR(AVERAGE(Data!L814),"  ")</f>
        <v>4600</v>
      </c>
      <c r="L806" s="66">
        <f>IFERROR(AVERAGE(Data!M814),"  ")</f>
        <v>17800</v>
      </c>
      <c r="M806" s="66">
        <f>IFERROR(AVERAGE(Data!N814),"  ")</f>
        <v>7000</v>
      </c>
      <c r="N806" s="66">
        <f>IFERROR(AVERAGE(Data!O814),"  ")</f>
        <v>29400</v>
      </c>
      <c r="O806" s="66">
        <f>IFERROR(AVERAGE(Data!P814),"  ")</f>
        <v>24042</v>
      </c>
      <c r="P806" s="66">
        <f>IFERROR(AVERAGE(Data!Q814),"  ")</f>
        <v>31730.833333333332</v>
      </c>
      <c r="Q806" s="67">
        <f>IFERROR(AVERAGE(Data!R814),"  ")</f>
        <v>-50.421585160202362</v>
      </c>
      <c r="R806" s="67">
        <f>IFERROR(AVERAGE(Data!S814),"  ")</f>
        <v>-36.449783910233535</v>
      </c>
      <c r="S806" s="67">
        <f>IFERROR(AVERAGE(Data!T814),"  ")</f>
        <v>-24.231425795099405</v>
      </c>
      <c r="T806" s="66">
        <f>IFERROR(AVERAGE(Data!V814), " ")</f>
        <v>159500</v>
      </c>
      <c r="U806" s="66">
        <f>IFERROR(AVERAGE(Data!W814), " ")</f>
        <v>58825</v>
      </c>
      <c r="V806" s="66">
        <f>IFERROR(AVERAGE(Data!X814), " ")</f>
        <v>33600</v>
      </c>
      <c r="W806" s="66">
        <f>IFERROR(AVERAGE(Data!Y814), " ")</f>
        <v>251925</v>
      </c>
      <c r="X806" s="66">
        <f>IFERROR(AVERAGE(Data!Z814), " ")</f>
        <v>200401.25</v>
      </c>
      <c r="Y806" s="66">
        <f>IFERROR(AVERAGE(Data!AA814), " ")</f>
        <v>163535.5</v>
      </c>
      <c r="Z806" s="67">
        <f>IFERROR(AVERAGE(Data!AB814), " ")</f>
        <v>24.254007398273746</v>
      </c>
      <c r="AA806" s="67">
        <f>IFERROR(AVERAGE(Data!AC814), " ")</f>
        <v>-2.3604601307699036</v>
      </c>
      <c r="AB806" s="67">
        <f>IFERROR(AVERAGE(Data!AD814), " ")</f>
        <v>22.542964677394206</v>
      </c>
      <c r="AC806" s="66">
        <f>IFERROR(AVERAGE(Data!AF814), "  ")</f>
        <v>1500</v>
      </c>
      <c r="AD806" s="66">
        <f>IFERROR(AVERAGE(Data!AG814), "  ")</f>
        <v>0</v>
      </c>
      <c r="AE806" s="66">
        <f>IFERROR(AVERAGE(Data!AH814), "  ")</f>
        <v>0</v>
      </c>
      <c r="AF806" s="66">
        <f>IFERROR(AVERAGE(Data!AI814), "  ")</f>
        <v>1500</v>
      </c>
      <c r="AG806" s="66">
        <f>IFERROR(AVERAGE(Data!AJ814), "  ")</f>
        <v>1175</v>
      </c>
      <c r="AH806" s="66">
        <f>IFERROR(AVERAGE(Data!AK814), "  ")</f>
        <v>6583.333333333333</v>
      </c>
      <c r="AI806" s="67">
        <f>IFERROR(AVERAGE(Data!AL814), "  ")</f>
        <v>-58.333333333333329</v>
      </c>
      <c r="AJ806" s="67">
        <f>IFERROR(AVERAGE(Data!AM814), "  ")</f>
        <v>-68.666666666666671</v>
      </c>
      <c r="AK806" s="67">
        <f>IFERROR(AVERAGE(Data!AN814), "  ")</f>
        <v>-82.151898734177209</v>
      </c>
      <c r="AL806" s="66">
        <f>IFERROR(AVERAGE(Data!AP814),"  ")</f>
        <v>757850</v>
      </c>
      <c r="AM806" s="66">
        <f>IFERROR(AVERAGE(Data!AQ814),"  ")</f>
        <v>177261</v>
      </c>
      <c r="AN806" s="66">
        <f>IFERROR(AVERAGE(Data!AR814),"  ")</f>
        <v>42000</v>
      </c>
      <c r="AO806" s="66">
        <f>IFERROR(AVERAGE(Data!AS814),"  ")</f>
        <v>977111</v>
      </c>
      <c r="AP806" s="66">
        <f>IFERROR(AVERAGE(Data!AT814),"  ")</f>
        <v>866165.75</v>
      </c>
      <c r="AQ806" s="66">
        <f>IFERROR(AVERAGE(Data!AU814),"  ")</f>
        <v>800654.25000000012</v>
      </c>
      <c r="AR806" s="67">
        <f>IFERROR(AVERAGE(Data!AV814),"  ")</f>
        <v>2.1789779916634666</v>
      </c>
      <c r="AS806" s="67">
        <f>IFERROR(AVERAGE(Data!AW814),"  ")</f>
        <v>2.3171099411996021</v>
      </c>
      <c r="AT806" s="67">
        <f>IFERROR(AVERAGE(Data!AX814),"  ")</f>
        <v>8.1822459569782957</v>
      </c>
      <c r="AU806" s="66">
        <f>IFERROR(AVERAGE(Data!AZ814), "  ")</f>
        <v>694.28599999999994</v>
      </c>
      <c r="AV806" s="66">
        <f>IFERROR(AVERAGE(Data!BA814), "  ")</f>
        <v>29.4</v>
      </c>
      <c r="AW806" s="66">
        <f>IFERROR(AVERAGE(Data!BB814), "  ")</f>
        <v>251.92500000000001</v>
      </c>
      <c r="AX806" s="66">
        <f>IFERROR(AVERAGE(Data!BC814), "  ")</f>
        <v>1.5</v>
      </c>
      <c r="AY806" s="66">
        <f>IFERROR(AVERAGE(Data!BD814), "  ")</f>
        <v>977.11099999999999</v>
      </c>
      <c r="AZ806" s="66">
        <f>IFERROR(AVERAGE(Data!BE814), "  ")</f>
        <v>8962.0379999999986</v>
      </c>
      <c r="BA806" s="66">
        <f>IFERROR(AVERAGE(Data!BF814), "  ")</f>
        <v>650.68799999999999</v>
      </c>
      <c r="BB806" s="66">
        <f>IFERROR(AVERAGE(Data!BG814), "  ")</f>
        <v>4518.9250000000002</v>
      </c>
      <c r="BC806" s="66">
        <f>IFERROR(AVERAGE(Data!BH814), "  ")</f>
        <v>59.595000000000013</v>
      </c>
      <c r="BD806" s="66">
        <f>IFERROR(AVERAGE(Data!BI814), "  ")</f>
        <v>14191.245999999997</v>
      </c>
    </row>
    <row r="807" spans="1:56" x14ac:dyDescent="0.25">
      <c r="A807" s="59">
        <f t="shared" si="12"/>
        <v>43260</v>
      </c>
      <c r="B807" s="66">
        <f>IFERROR(AVERAGE(Data!B815),"  ")</f>
        <v>629400</v>
      </c>
      <c r="C807" s="66">
        <f>IFERROR(AVERAGE(Data!C815),"  ")</f>
        <v>85127</v>
      </c>
      <c r="D807" s="66">
        <f>IFERROR(AVERAGE(Data!D815),"  ")</f>
        <v>0</v>
      </c>
      <c r="E807" s="66">
        <f>IFERROR(AVERAGE(Data!E815),"  ")</f>
        <v>714527</v>
      </c>
      <c r="F807" s="66">
        <f>IFERROR(AVERAGE(Data!F815),"  ")</f>
        <v>653129.25</v>
      </c>
      <c r="G807" s="66">
        <f>IFERROR(AVERAGE(Data!G815),"  ")</f>
        <v>588046.58333333337</v>
      </c>
      <c r="H807" s="67">
        <f>IFERROR(AVERAGE(Data!H815),"  ")</f>
        <v>40.253487066545745</v>
      </c>
      <c r="I807" s="67">
        <f>IFERROR(AVERAGE(Data!I815),"  ")</f>
        <v>19.064616231603203</v>
      </c>
      <c r="J807" s="67">
        <f>IFERROR(AVERAGE(Data!J815),"  ")</f>
        <v>11.067603912898626</v>
      </c>
      <c r="K807" s="66">
        <f>IFERROR(AVERAGE(Data!L815),"  ")</f>
        <v>4800</v>
      </c>
      <c r="L807" s="66">
        <f>IFERROR(AVERAGE(Data!M815),"  ")</f>
        <v>10800</v>
      </c>
      <c r="M807" s="66">
        <f>IFERROR(AVERAGE(Data!N815),"  ")</f>
        <v>14000</v>
      </c>
      <c r="N807" s="66">
        <f>IFERROR(AVERAGE(Data!O815),"  ")</f>
        <v>29600</v>
      </c>
      <c r="O807" s="66">
        <f>IFERROR(AVERAGE(Data!P815),"  ")</f>
        <v>28300</v>
      </c>
      <c r="P807" s="66">
        <f>IFERROR(AVERAGE(Data!Q815),"  ")</f>
        <v>33561.75</v>
      </c>
      <c r="Q807" s="67">
        <f>IFERROR(AVERAGE(Data!R815),"  ")</f>
        <v>-29.355608591885442</v>
      </c>
      <c r="R807" s="67">
        <f>IFERROR(AVERAGE(Data!S815),"  ")</f>
        <v>-32.606210706801299</v>
      </c>
      <c r="S807" s="67">
        <f>IFERROR(AVERAGE(Data!T815),"  ")</f>
        <v>-15.677817753841794</v>
      </c>
      <c r="T807" s="66">
        <f>IFERROR(AVERAGE(Data!V815), " ")</f>
        <v>203900</v>
      </c>
      <c r="U807" s="66">
        <f>IFERROR(AVERAGE(Data!W815), " ")</f>
        <v>33604</v>
      </c>
      <c r="V807" s="66">
        <f>IFERROR(AVERAGE(Data!X815), " ")</f>
        <v>24500</v>
      </c>
      <c r="W807" s="66">
        <f>IFERROR(AVERAGE(Data!Y815), " ")</f>
        <v>262004</v>
      </c>
      <c r="X807" s="66">
        <f>IFERROR(AVERAGE(Data!Z815), " ")</f>
        <v>226827.25</v>
      </c>
      <c r="Y807" s="66">
        <f>IFERROR(AVERAGE(Data!AA815), " ")</f>
        <v>164774.33333333334</v>
      </c>
      <c r="Z807" s="67">
        <f>IFERROR(AVERAGE(Data!AB815), " ")</f>
        <v>49.71657142857142</v>
      </c>
      <c r="AA807" s="67">
        <f>IFERROR(AVERAGE(Data!AC815), " ")</f>
        <v>21.144458627301233</v>
      </c>
      <c r="AB807" s="67">
        <f>IFERROR(AVERAGE(Data!AD815), " ")</f>
        <v>37.659334079134489</v>
      </c>
      <c r="AC807" s="66">
        <f>IFERROR(AVERAGE(Data!AF815), "  ")</f>
        <v>0</v>
      </c>
      <c r="AD807" s="66">
        <f>IFERROR(AVERAGE(Data!AG815), "  ")</f>
        <v>3700</v>
      </c>
      <c r="AE807" s="66">
        <f>IFERROR(AVERAGE(Data!AH815), "  ")</f>
        <v>0</v>
      </c>
      <c r="AF807" s="66">
        <f>IFERROR(AVERAGE(Data!AI815), "  ")</f>
        <v>3700</v>
      </c>
      <c r="AG807" s="66">
        <f>IFERROR(AVERAGE(Data!AJ815), "  ")</f>
        <v>1700</v>
      </c>
      <c r="AH807" s="66">
        <f>IFERROR(AVERAGE(Data!AK815), "  ")</f>
        <v>6195.833333333333</v>
      </c>
      <c r="AI807" s="67">
        <f>IFERROR(AVERAGE(Data!AL815), "  ")</f>
        <v>131.25</v>
      </c>
      <c r="AJ807" s="67">
        <f>IFERROR(AVERAGE(Data!AM815), "  ")</f>
        <v>-54.054054054054056</v>
      </c>
      <c r="AK807" s="67">
        <f>IFERROR(AVERAGE(Data!AN815), "  ")</f>
        <v>-72.562205783456619</v>
      </c>
      <c r="AL807" s="66">
        <f>IFERROR(AVERAGE(Data!AP815),"  ")</f>
        <v>838100</v>
      </c>
      <c r="AM807" s="66">
        <f>IFERROR(AVERAGE(Data!AQ815),"  ")</f>
        <v>133231</v>
      </c>
      <c r="AN807" s="66">
        <f>IFERROR(AVERAGE(Data!AR815),"  ")</f>
        <v>38500</v>
      </c>
      <c r="AO807" s="66">
        <f>IFERROR(AVERAGE(Data!AS815),"  ")</f>
        <v>1009831</v>
      </c>
      <c r="AP807" s="66">
        <f>IFERROR(AVERAGE(Data!AT815),"  ")</f>
        <v>909956.5</v>
      </c>
      <c r="AQ807" s="66">
        <f>IFERROR(AVERAGE(Data!AU815),"  ")</f>
        <v>792578.50000000012</v>
      </c>
      <c r="AR807" s="67">
        <f>IFERROR(AVERAGE(Data!AV815),"  ")</f>
        <v>38.721814839948678</v>
      </c>
      <c r="AS807" s="67">
        <f>IFERROR(AVERAGE(Data!AW815),"  ")</f>
        <v>16.440263768999628</v>
      </c>
      <c r="AT807" s="67">
        <f>IFERROR(AVERAGE(Data!AX815),"  ")</f>
        <v>14.809637152660571</v>
      </c>
      <c r="AU807" s="66">
        <f>IFERROR(AVERAGE(Data!AZ815), "  ")</f>
        <v>714.52700000000004</v>
      </c>
      <c r="AV807" s="66">
        <f>IFERROR(AVERAGE(Data!BA815), "  ")</f>
        <v>29.6</v>
      </c>
      <c r="AW807" s="66">
        <f>IFERROR(AVERAGE(Data!BB815), "  ")</f>
        <v>262.00400000000002</v>
      </c>
      <c r="AX807" s="66">
        <f>IFERROR(AVERAGE(Data!BC815), "  ")</f>
        <v>3.7</v>
      </c>
      <c r="AY807" s="66">
        <f>IFERROR(AVERAGE(Data!BD815), "  ")</f>
        <v>1009.831</v>
      </c>
      <c r="AZ807" s="66">
        <f>IFERROR(AVERAGE(Data!BE815), "  ")</f>
        <v>9676.5649999999987</v>
      </c>
      <c r="BA807" s="66">
        <f>IFERROR(AVERAGE(Data!BF815), "  ")</f>
        <v>680.28800000000001</v>
      </c>
      <c r="BB807" s="66">
        <f>IFERROR(AVERAGE(Data!BG815), "  ")</f>
        <v>4780.9290000000001</v>
      </c>
      <c r="BC807" s="66">
        <f>IFERROR(AVERAGE(Data!BH815), "  ")</f>
        <v>63.295000000000016</v>
      </c>
      <c r="BD807" s="66">
        <f>IFERROR(AVERAGE(Data!BI815), "  ")</f>
        <v>15201.076999999999</v>
      </c>
    </row>
    <row r="808" spans="1:56" x14ac:dyDescent="0.25">
      <c r="A808" s="59">
        <f t="shared" si="12"/>
        <v>43267</v>
      </c>
      <c r="B808" s="66">
        <f>IFERROR(AVERAGE(Data!B816),"  ")</f>
        <v>744500</v>
      </c>
      <c r="C808" s="66">
        <f>IFERROR(AVERAGE(Data!C816),"  ")</f>
        <v>62680</v>
      </c>
      <c r="D808" s="66">
        <f>IFERROR(AVERAGE(Data!D816),"  ")</f>
        <v>0</v>
      </c>
      <c r="E808" s="66">
        <f>IFERROR(AVERAGE(Data!E816),"  ")</f>
        <v>807180</v>
      </c>
      <c r="F808" s="66">
        <f>IFERROR(AVERAGE(Data!F816),"  ")</f>
        <v>688249.25</v>
      </c>
      <c r="G808" s="66">
        <f>IFERROR(AVERAGE(Data!G816),"  ")</f>
        <v>569844.83333333337</v>
      </c>
      <c r="H808" s="67">
        <f>IFERROR(AVERAGE(Data!H816),"  ")</f>
        <v>143.71376811594203</v>
      </c>
      <c r="I808" s="67">
        <f>IFERROR(AVERAGE(Data!I816),"  ")</f>
        <v>32.048992004144218</v>
      </c>
      <c r="J808" s="67">
        <f>IFERROR(AVERAGE(Data!J816),"  ")</f>
        <v>20.778361009970837</v>
      </c>
      <c r="K808" s="66">
        <f>IFERROR(AVERAGE(Data!L816),"  ")</f>
        <v>6200</v>
      </c>
      <c r="L808" s="66">
        <f>IFERROR(AVERAGE(Data!M816),"  ")</f>
        <v>12300</v>
      </c>
      <c r="M808" s="66">
        <f>IFERROR(AVERAGE(Data!N816),"  ")</f>
        <v>11200</v>
      </c>
      <c r="N808" s="66">
        <f>IFERROR(AVERAGE(Data!O816),"  ")</f>
        <v>29700</v>
      </c>
      <c r="O808" s="66">
        <f>IFERROR(AVERAGE(Data!P816),"  ")</f>
        <v>29762.5</v>
      </c>
      <c r="P808" s="66">
        <f>IFERROR(AVERAGE(Data!Q816),"  ")</f>
        <v>33222.75</v>
      </c>
      <c r="Q808" s="67">
        <f>IFERROR(AVERAGE(Data!R816),"  ")</f>
        <v>-17.270194986072418</v>
      </c>
      <c r="R808" s="67">
        <f>IFERROR(AVERAGE(Data!S816),"  ")</f>
        <v>-28.182761449736983</v>
      </c>
      <c r="S808" s="67">
        <f>IFERROR(AVERAGE(Data!T816),"  ")</f>
        <v>-10.41530276692929</v>
      </c>
      <c r="T808" s="66">
        <f>IFERROR(AVERAGE(Data!V816), " ")</f>
        <v>265000</v>
      </c>
      <c r="U808" s="66">
        <f>IFERROR(AVERAGE(Data!W816), " ")</f>
        <v>36850</v>
      </c>
      <c r="V808" s="66">
        <f>IFERROR(AVERAGE(Data!X816), " ")</f>
        <v>53200</v>
      </c>
      <c r="W808" s="66">
        <f>IFERROR(AVERAGE(Data!Y816), " ")</f>
        <v>355050</v>
      </c>
      <c r="X808" s="66">
        <f>IFERROR(AVERAGE(Data!Z816), " ")</f>
        <v>259462.75</v>
      </c>
      <c r="Y808" s="66">
        <f>IFERROR(AVERAGE(Data!AA816), " ")</f>
        <v>167154.25</v>
      </c>
      <c r="Z808" s="67">
        <f>IFERROR(AVERAGE(Data!AB816), " ")</f>
        <v>82.735708734566145</v>
      </c>
      <c r="AA808" s="67">
        <f>IFERROR(AVERAGE(Data!AC816), " ")</f>
        <v>35.552153929944218</v>
      </c>
      <c r="AB808" s="67">
        <f>IFERROR(AVERAGE(Data!AD816), " ")</f>
        <v>55.223543523422222</v>
      </c>
      <c r="AC808" s="66">
        <f>IFERROR(AVERAGE(Data!AF816), "  ")</f>
        <v>0</v>
      </c>
      <c r="AD808" s="66">
        <f>IFERROR(AVERAGE(Data!AG816), "  ")</f>
        <v>0</v>
      </c>
      <c r="AE808" s="66">
        <f>IFERROR(AVERAGE(Data!AH816), "  ")</f>
        <v>0</v>
      </c>
      <c r="AF808" s="66">
        <f>IFERROR(AVERAGE(Data!AI816), "  ")</f>
        <v>0</v>
      </c>
      <c r="AG808" s="66">
        <f>IFERROR(AVERAGE(Data!AJ816), "  ")</f>
        <v>1700</v>
      </c>
      <c r="AH808" s="66">
        <f>IFERROR(AVERAGE(Data!AK816), "  ")</f>
        <v>5183.333333333333</v>
      </c>
      <c r="AI808" s="67">
        <f>IFERROR(AVERAGE(Data!AL816), "  ")</f>
        <v>-100</v>
      </c>
      <c r="AJ808" s="67">
        <f>IFERROR(AVERAGE(Data!AM816), "  ")</f>
        <v>-66.253101736972695</v>
      </c>
      <c r="AK808" s="67">
        <f>IFERROR(AVERAGE(Data!AN816), "  ")</f>
        <v>-67.20257234726688</v>
      </c>
      <c r="AL808" s="66">
        <f>IFERROR(AVERAGE(Data!AP816),"  ")</f>
        <v>1015700</v>
      </c>
      <c r="AM808" s="66">
        <f>IFERROR(AVERAGE(Data!AQ816),"  ")</f>
        <v>111830</v>
      </c>
      <c r="AN808" s="66">
        <f>IFERROR(AVERAGE(Data!AR816),"  ")</f>
        <v>64400</v>
      </c>
      <c r="AO808" s="66">
        <f>IFERROR(AVERAGE(Data!AS816),"  ")</f>
        <v>1191930</v>
      </c>
      <c r="AP808" s="66">
        <f>IFERROR(AVERAGE(Data!AT816),"  ")</f>
        <v>979174.5</v>
      </c>
      <c r="AQ808" s="66">
        <f>IFERROR(AVERAGE(Data!AU816),"  ")</f>
        <v>775405.16666666674</v>
      </c>
      <c r="AR808" s="67">
        <f>IFERROR(AVERAGE(Data!AV816),"  ")</f>
        <v>110.31077359033219</v>
      </c>
      <c r="AS808" s="67">
        <f>IFERROR(AVERAGE(Data!AW816),"  ")</f>
        <v>28.991715504735048</v>
      </c>
      <c r="AT808" s="67">
        <f>IFERROR(AVERAGE(Data!AX816),"  ")</f>
        <v>26.279078615029427</v>
      </c>
      <c r="AU808" s="66">
        <f>IFERROR(AVERAGE(Data!AZ816), "  ")</f>
        <v>807.18</v>
      </c>
      <c r="AV808" s="66">
        <f>IFERROR(AVERAGE(Data!BA816), "  ")</f>
        <v>29.7</v>
      </c>
      <c r="AW808" s="66">
        <f>IFERROR(AVERAGE(Data!BB816), "  ")</f>
        <v>355.05</v>
      </c>
      <c r="AX808" s="66">
        <f>IFERROR(AVERAGE(Data!BC816), "  ")</f>
        <v>0</v>
      </c>
      <c r="AY808" s="66">
        <f>IFERROR(AVERAGE(Data!BD816), "  ")</f>
        <v>1191.93</v>
      </c>
      <c r="AZ808" s="66">
        <f>IFERROR(AVERAGE(Data!BE816), "  ")</f>
        <v>10483.744999999999</v>
      </c>
      <c r="BA808" s="66">
        <f>IFERROR(AVERAGE(Data!BF816), "  ")</f>
        <v>709.98800000000006</v>
      </c>
      <c r="BB808" s="66">
        <f>IFERROR(AVERAGE(Data!BG816), "  ")</f>
        <v>5135.9790000000003</v>
      </c>
      <c r="BC808" s="66">
        <f>IFERROR(AVERAGE(Data!BH816), "  ")</f>
        <v>63.295000000000016</v>
      </c>
      <c r="BD808" s="66">
        <f>IFERROR(AVERAGE(Data!BI816), "  ")</f>
        <v>16393.006999999998</v>
      </c>
    </row>
    <row r="809" spans="1:56" x14ac:dyDescent="0.25">
      <c r="A809" s="59">
        <f t="shared" si="12"/>
        <v>43274</v>
      </c>
      <c r="B809" s="66">
        <f>IFERROR(AVERAGE(Data!B817),"  ")</f>
        <v>606820</v>
      </c>
      <c r="C809" s="66">
        <f>IFERROR(AVERAGE(Data!C817),"  ")</f>
        <v>113054</v>
      </c>
      <c r="D809" s="66">
        <f>IFERROR(AVERAGE(Data!D817),"  ")</f>
        <v>1400</v>
      </c>
      <c r="E809" s="66">
        <f>IFERROR(AVERAGE(Data!E817),"  ")</f>
        <v>721274</v>
      </c>
      <c r="F809" s="66">
        <f>IFERROR(AVERAGE(Data!F817),"  ")</f>
        <v>734316.75</v>
      </c>
      <c r="G809" s="66">
        <f>IFERROR(AVERAGE(Data!G817),"  ")</f>
        <v>564299</v>
      </c>
      <c r="H809" s="67">
        <f>IFERROR(AVERAGE(Data!H817),"  ")</f>
        <v>50.60427628831539</v>
      </c>
      <c r="I809" s="67">
        <f>IFERROR(AVERAGE(Data!I817),"  ")</f>
        <v>46.118292824885913</v>
      </c>
      <c r="J809" s="67">
        <f>IFERROR(AVERAGE(Data!J817),"  ")</f>
        <v>30.12901848133702</v>
      </c>
      <c r="K809" s="66">
        <f>IFERROR(AVERAGE(Data!L817),"  ")</f>
        <v>13800</v>
      </c>
      <c r="L809" s="66">
        <f>IFERROR(AVERAGE(Data!M817),"  ")</f>
        <v>5400</v>
      </c>
      <c r="M809" s="66">
        <f>IFERROR(AVERAGE(Data!N817),"  ")</f>
        <v>22400</v>
      </c>
      <c r="N809" s="66">
        <f>IFERROR(AVERAGE(Data!O817),"  ")</f>
        <v>41600</v>
      </c>
      <c r="O809" s="66">
        <f>IFERROR(AVERAGE(Data!P817),"  ")</f>
        <v>32575</v>
      </c>
      <c r="P809" s="66">
        <f>IFERROR(AVERAGE(Data!Q817),"  ")</f>
        <v>44504.916666666664</v>
      </c>
      <c r="Q809" s="67">
        <f>IFERROR(AVERAGE(Data!R817),"  ")</f>
        <v>-46.632456703014761</v>
      </c>
      <c r="R809" s="67">
        <f>IFERROR(AVERAGE(Data!S817),"  ")</f>
        <v>-39.409439665194142</v>
      </c>
      <c r="S809" s="67">
        <f>IFERROR(AVERAGE(Data!T817),"  ")</f>
        <v>-26.805839804216379</v>
      </c>
      <c r="T809" s="66">
        <f>IFERROR(AVERAGE(Data!V817), " ")</f>
        <v>236360</v>
      </c>
      <c r="U809" s="66">
        <f>IFERROR(AVERAGE(Data!W817), " ")</f>
        <v>51850</v>
      </c>
      <c r="V809" s="66">
        <f>IFERROR(AVERAGE(Data!X817), " ")</f>
        <v>16800</v>
      </c>
      <c r="W809" s="66">
        <f>IFERROR(AVERAGE(Data!Y817), " ")</f>
        <v>305010</v>
      </c>
      <c r="X809" s="66">
        <f>IFERROR(AVERAGE(Data!Z817), " ")</f>
        <v>293497.25</v>
      </c>
      <c r="Y809" s="66">
        <f>IFERROR(AVERAGE(Data!AA817), " ")</f>
        <v>178786.66666666666</v>
      </c>
      <c r="Z809" s="67">
        <f>IFERROR(AVERAGE(Data!AB817), " ")</f>
        <v>23.261264902000399</v>
      </c>
      <c r="AA809" s="67">
        <f>IFERROR(AVERAGE(Data!AC817), " ")</f>
        <v>43.257266347527825</v>
      </c>
      <c r="AB809" s="67">
        <f>IFERROR(AVERAGE(Data!AD817), " ")</f>
        <v>64.16059176672384</v>
      </c>
      <c r="AC809" s="66">
        <f>IFERROR(AVERAGE(Data!AF817), "  ")</f>
        <v>1600</v>
      </c>
      <c r="AD809" s="66">
        <f>IFERROR(AVERAGE(Data!AG817), "  ")</f>
        <v>0</v>
      </c>
      <c r="AE809" s="66">
        <f>IFERROR(AVERAGE(Data!AH817), "  ")</f>
        <v>0</v>
      </c>
      <c r="AF809" s="66">
        <f>IFERROR(AVERAGE(Data!AI817), "  ")</f>
        <v>1600</v>
      </c>
      <c r="AG809" s="66">
        <f>IFERROR(AVERAGE(Data!AJ817), "  ")</f>
        <v>1700</v>
      </c>
      <c r="AH809" s="66">
        <f>IFERROR(AVERAGE(Data!AK817), "  ")</f>
        <v>6754.166666666667</v>
      </c>
      <c r="AI809" s="67" t="str">
        <f>IFERROR(AVERAGE(Data!AL817), "  ")</f>
        <v xml:space="preserve">  </v>
      </c>
      <c r="AJ809" s="67">
        <f>IFERROR(AVERAGE(Data!AM817), "  ")</f>
        <v>-35.545023696682463</v>
      </c>
      <c r="AK809" s="67">
        <f>IFERROR(AVERAGE(Data!AN817), "  ")</f>
        <v>-74.830351634793345</v>
      </c>
      <c r="AL809" s="66">
        <f>IFERROR(AVERAGE(Data!AP817),"  ")</f>
        <v>858580</v>
      </c>
      <c r="AM809" s="66">
        <f>IFERROR(AVERAGE(Data!AQ817),"  ")</f>
        <v>170304</v>
      </c>
      <c r="AN809" s="66">
        <f>IFERROR(AVERAGE(Data!AR817),"  ")</f>
        <v>40600</v>
      </c>
      <c r="AO809" s="66">
        <f>IFERROR(AVERAGE(Data!AS817),"  ")</f>
        <v>1069484</v>
      </c>
      <c r="AP809" s="66">
        <f>IFERROR(AVERAGE(Data!AT817),"  ")</f>
        <v>1062089</v>
      </c>
      <c r="AQ809" s="66">
        <f>IFERROR(AVERAGE(Data!AU817),"  ")</f>
        <v>794344.74999999988</v>
      </c>
      <c r="AR809" s="67">
        <f>IFERROR(AVERAGE(Data!AV817),"  ")</f>
        <v>32.967475631589416</v>
      </c>
      <c r="AS809" s="67">
        <f>IFERROR(AVERAGE(Data!AW817),"  ")</f>
        <v>39.04896253880559</v>
      </c>
      <c r="AT809" s="67">
        <f>IFERROR(AVERAGE(Data!AX817),"  ")</f>
        <v>33.706303214064178</v>
      </c>
      <c r="AU809" s="66">
        <f>IFERROR(AVERAGE(Data!AZ817), "  ")</f>
        <v>721.274</v>
      </c>
      <c r="AV809" s="66">
        <f>IFERROR(AVERAGE(Data!BA817), "  ")</f>
        <v>41.6</v>
      </c>
      <c r="AW809" s="66">
        <f>IFERROR(AVERAGE(Data!BB817), "  ")</f>
        <v>305.01</v>
      </c>
      <c r="AX809" s="66">
        <f>IFERROR(AVERAGE(Data!BC817), "  ")</f>
        <v>1.6</v>
      </c>
      <c r="AY809" s="66">
        <f>IFERROR(AVERAGE(Data!BD817), "  ")</f>
        <v>1069.4839999999999</v>
      </c>
      <c r="AZ809" s="66">
        <f>IFERROR(AVERAGE(Data!BE817), "  ")</f>
        <v>11205.018999999998</v>
      </c>
      <c r="BA809" s="66">
        <f>IFERROR(AVERAGE(Data!BF817), "  ")</f>
        <v>751.58800000000008</v>
      </c>
      <c r="BB809" s="66">
        <f>IFERROR(AVERAGE(Data!BG817), "  ")</f>
        <v>5440.9890000000005</v>
      </c>
      <c r="BC809" s="66">
        <f>IFERROR(AVERAGE(Data!BH817), "  ")</f>
        <v>64.89500000000001</v>
      </c>
      <c r="BD809" s="66">
        <f>IFERROR(AVERAGE(Data!BI817), "  ")</f>
        <v>17462.490999999998</v>
      </c>
    </row>
    <row r="810" spans="1:56" x14ac:dyDescent="0.25">
      <c r="A810" s="59">
        <f t="shared" si="12"/>
        <v>43281</v>
      </c>
      <c r="B810" s="66">
        <f>IFERROR(AVERAGE(Data!B818),"  ")</f>
        <v>532900</v>
      </c>
      <c r="C810" s="66">
        <f>IFERROR(AVERAGE(Data!C818),"  ")</f>
        <v>84250</v>
      </c>
      <c r="D810" s="66">
        <f>IFERROR(AVERAGE(Data!D818),"  ")</f>
        <v>0</v>
      </c>
      <c r="E810" s="66">
        <f>IFERROR(AVERAGE(Data!E818),"  ")</f>
        <v>617150</v>
      </c>
      <c r="F810" s="66">
        <f>IFERROR(AVERAGE(Data!F818),"  ")</f>
        <v>715032.75</v>
      </c>
      <c r="G810" s="66">
        <f>IFERROR(AVERAGE(Data!G818),"  ")</f>
        <v>540194.5</v>
      </c>
      <c r="H810" s="67">
        <f>IFERROR(AVERAGE(Data!H818),"  ")</f>
        <v>1.5884773662551366</v>
      </c>
      <c r="I810" s="67">
        <f>IFERROR(AVERAGE(Data!I818),"  ")</f>
        <v>48.418327474710352</v>
      </c>
      <c r="J810" s="67">
        <f>IFERROR(AVERAGE(Data!J818),"  ")</f>
        <v>32.365796023469315</v>
      </c>
      <c r="K810" s="66">
        <f>IFERROR(AVERAGE(Data!L818),"  ")</f>
        <v>6200</v>
      </c>
      <c r="L810" s="66">
        <f>IFERROR(AVERAGE(Data!M818),"  ")</f>
        <v>12885</v>
      </c>
      <c r="M810" s="66">
        <f>IFERROR(AVERAGE(Data!N818),"  ")</f>
        <v>42000</v>
      </c>
      <c r="N810" s="66">
        <f>IFERROR(AVERAGE(Data!O818),"  ")</f>
        <v>61085</v>
      </c>
      <c r="O810" s="66">
        <f>IFERROR(AVERAGE(Data!P818),"  ")</f>
        <v>40496.25</v>
      </c>
      <c r="P810" s="66">
        <f>IFERROR(AVERAGE(Data!Q818),"  ")</f>
        <v>50882.75</v>
      </c>
      <c r="Q810" s="67">
        <f>IFERROR(AVERAGE(Data!R818),"  ")</f>
        <v>-12.735714285714284</v>
      </c>
      <c r="R810" s="67">
        <f>IFERROR(AVERAGE(Data!S818),"  ")</f>
        <v>-28.245847176079732</v>
      </c>
      <c r="S810" s="67">
        <f>IFERROR(AVERAGE(Data!T818),"  ")</f>
        <v>-20.412615277279635</v>
      </c>
      <c r="T810" s="66">
        <f>IFERROR(AVERAGE(Data!V818), " ")</f>
        <v>196500</v>
      </c>
      <c r="U810" s="66">
        <f>IFERROR(AVERAGE(Data!W818), " ")</f>
        <v>38500</v>
      </c>
      <c r="V810" s="66">
        <f>IFERROR(AVERAGE(Data!X818), " ")</f>
        <v>14000</v>
      </c>
      <c r="W810" s="66">
        <f>IFERROR(AVERAGE(Data!Y818), " ")</f>
        <v>249000</v>
      </c>
      <c r="X810" s="66">
        <f>IFERROR(AVERAGE(Data!Z818), " ")</f>
        <v>292766</v>
      </c>
      <c r="Y810" s="66">
        <f>IFERROR(AVERAGE(Data!AA818), " ")</f>
        <v>180826.58333333334</v>
      </c>
      <c r="Z810" s="67">
        <f>IFERROR(AVERAGE(Data!AB818), " ")</f>
        <v>-7.0548712206047082</v>
      </c>
      <c r="AA810" s="67">
        <f>IFERROR(AVERAGE(Data!AC818), " ")</f>
        <v>32.376416808060156</v>
      </c>
      <c r="AB810" s="67">
        <f>IFERROR(AVERAGE(Data!AD818), " ")</f>
        <v>61.904292280034397</v>
      </c>
      <c r="AC810" s="66">
        <f>IFERROR(AVERAGE(Data!AF818), "  ")</f>
        <v>1600</v>
      </c>
      <c r="AD810" s="66">
        <f>IFERROR(AVERAGE(Data!AG818), "  ")</f>
        <v>0</v>
      </c>
      <c r="AE810" s="66">
        <f>IFERROR(AVERAGE(Data!AH818), "  ")</f>
        <v>0</v>
      </c>
      <c r="AF810" s="66">
        <f>IFERROR(AVERAGE(Data!AI818), "  ")</f>
        <v>1600</v>
      </c>
      <c r="AG810" s="66">
        <f>IFERROR(AVERAGE(Data!AJ818), "  ")</f>
        <v>1725</v>
      </c>
      <c r="AH810" s="66">
        <f>IFERROR(AVERAGE(Data!AK818), "  ")</f>
        <v>6304.166666666667</v>
      </c>
      <c r="AI810" s="67" t="str">
        <f>IFERROR(AVERAGE(Data!AL818), "  ")</f>
        <v xml:space="preserve">  </v>
      </c>
      <c r="AJ810" s="67">
        <f>IFERROR(AVERAGE(Data!AM818), "  ")</f>
        <v>-0.7194244604316502</v>
      </c>
      <c r="AK810" s="67">
        <f>IFERROR(AVERAGE(Data!AN818), "  ")</f>
        <v>-72.637144745538663</v>
      </c>
      <c r="AL810" s="66">
        <f>IFERROR(AVERAGE(Data!AP818),"  ")</f>
        <v>737200</v>
      </c>
      <c r="AM810" s="66">
        <f>IFERROR(AVERAGE(Data!AQ818),"  ")</f>
        <v>135635</v>
      </c>
      <c r="AN810" s="66">
        <f>IFERROR(AVERAGE(Data!AR818),"  ")</f>
        <v>56000</v>
      </c>
      <c r="AO810" s="66">
        <f>IFERROR(AVERAGE(Data!AS818),"  ")</f>
        <v>928835</v>
      </c>
      <c r="AP810" s="66">
        <f>IFERROR(AVERAGE(Data!AT818),"  ")</f>
        <v>1050020</v>
      </c>
      <c r="AQ810" s="66">
        <f>IFERROR(AVERAGE(Data!AU818),"  ")</f>
        <v>778208</v>
      </c>
      <c r="AR810" s="67">
        <f>IFERROR(AVERAGE(Data!AV818),"  ")</f>
        <v>-1.7521683943304445</v>
      </c>
      <c r="AS810" s="67">
        <f>IFERROR(AVERAGE(Data!AW818),"  ")</f>
        <v>37.959894508676697</v>
      </c>
      <c r="AT810" s="67">
        <f>IFERROR(AVERAGE(Data!AX818),"  ")</f>
        <v>34.927937003988639</v>
      </c>
      <c r="AU810" s="66">
        <f>IFERROR(AVERAGE(Data!AZ818), "  ")</f>
        <v>617.15</v>
      </c>
      <c r="AV810" s="66">
        <f>IFERROR(AVERAGE(Data!BA818), "  ")</f>
        <v>61.085000000000001</v>
      </c>
      <c r="AW810" s="66">
        <f>IFERROR(AVERAGE(Data!BB818), "  ")</f>
        <v>249</v>
      </c>
      <c r="AX810" s="66">
        <f>IFERROR(AVERAGE(Data!BC818), "  ")</f>
        <v>1.6</v>
      </c>
      <c r="AY810" s="66">
        <f>IFERROR(AVERAGE(Data!BD818), "  ")</f>
        <v>928.83500000000004</v>
      </c>
      <c r="AZ810" s="66">
        <f>IFERROR(AVERAGE(Data!BE818), "  ")</f>
        <v>11822.168999999998</v>
      </c>
      <c r="BA810" s="66">
        <f>IFERROR(AVERAGE(Data!BF818), "  ")</f>
        <v>812.67300000000012</v>
      </c>
      <c r="BB810" s="66">
        <f>IFERROR(AVERAGE(Data!BG818), "  ")</f>
        <v>5689.9890000000005</v>
      </c>
      <c r="BC810" s="66">
        <f>IFERROR(AVERAGE(Data!BH818), "  ")</f>
        <v>66.495000000000005</v>
      </c>
      <c r="BD810" s="66">
        <f>IFERROR(AVERAGE(Data!BI818), "  ")</f>
        <v>18391.325999999997</v>
      </c>
    </row>
    <row r="811" spans="1:56" x14ac:dyDescent="0.25">
      <c r="A811" s="59">
        <f t="shared" si="12"/>
        <v>43288</v>
      </c>
      <c r="B811" s="66">
        <f>IFERROR(AVERAGE(Data!B819),"  ")</f>
        <v>673400</v>
      </c>
      <c r="C811" s="66">
        <f>IFERROR(AVERAGE(Data!C819),"  ")</f>
        <v>97658</v>
      </c>
      <c r="D811" s="66">
        <f>IFERROR(AVERAGE(Data!D819),"  ")</f>
        <v>0</v>
      </c>
      <c r="E811" s="66">
        <f>IFERROR(AVERAGE(Data!E819),"  ")</f>
        <v>771058</v>
      </c>
      <c r="F811" s="66">
        <f>IFERROR(AVERAGE(Data!F819),"  ")</f>
        <v>729165.5</v>
      </c>
      <c r="G811" s="66">
        <f>IFERROR(AVERAGE(Data!G819),"  ")</f>
        <v>525206.58333333337</v>
      </c>
      <c r="H811" s="67">
        <f>IFERROR(AVERAGE(Data!H819),"  ")</f>
        <v>49.881522806130874</v>
      </c>
      <c r="I811" s="67">
        <f>IFERROR(AVERAGE(Data!I819),"  ")</f>
        <v>50.960863117959285</v>
      </c>
      <c r="J811" s="67">
        <f>IFERROR(AVERAGE(Data!J819),"  ")</f>
        <v>38.834036575131783</v>
      </c>
      <c r="K811" s="66">
        <f>IFERROR(AVERAGE(Data!L819),"  ")</f>
        <v>3100</v>
      </c>
      <c r="L811" s="66">
        <f>IFERROR(AVERAGE(Data!M819),"  ")</f>
        <v>48048</v>
      </c>
      <c r="M811" s="66">
        <f>IFERROR(AVERAGE(Data!N819),"  ")</f>
        <v>35000</v>
      </c>
      <c r="N811" s="66">
        <f>IFERROR(AVERAGE(Data!O819),"  ")</f>
        <v>86148</v>
      </c>
      <c r="O811" s="66">
        <f>IFERROR(AVERAGE(Data!P819),"  ")</f>
        <v>54633.25</v>
      </c>
      <c r="P811" s="66">
        <f>IFERROR(AVERAGE(Data!Q819),"  ")</f>
        <v>56793.75</v>
      </c>
      <c r="Q811" s="67">
        <f>IFERROR(AVERAGE(Data!R819),"  ")</f>
        <v>100.11149825783971</v>
      </c>
      <c r="R811" s="67">
        <f>IFERROR(AVERAGE(Data!S819),"  ")</f>
        <v>-3.6875275451740852</v>
      </c>
      <c r="S811" s="67">
        <f>IFERROR(AVERAGE(Data!T819),"  ")</f>
        <v>-3.8041157697810024</v>
      </c>
      <c r="T811" s="66">
        <f>IFERROR(AVERAGE(Data!V819), " ")</f>
        <v>238000</v>
      </c>
      <c r="U811" s="66">
        <f>IFERROR(AVERAGE(Data!W819), " ")</f>
        <v>54800</v>
      </c>
      <c r="V811" s="66">
        <f>IFERROR(AVERAGE(Data!X819), " ")</f>
        <v>7000</v>
      </c>
      <c r="W811" s="66">
        <f>IFERROR(AVERAGE(Data!Y819), " ")</f>
        <v>299800</v>
      </c>
      <c r="X811" s="66">
        <f>IFERROR(AVERAGE(Data!Z819), " ")</f>
        <v>302215</v>
      </c>
      <c r="Y811" s="66">
        <f>IFERROR(AVERAGE(Data!AA819), " ")</f>
        <v>198767.41666666666</v>
      </c>
      <c r="Z811" s="67">
        <f>IFERROR(AVERAGE(Data!AB819), " ")</f>
        <v>26.661427835095107</v>
      </c>
      <c r="AA811" s="67">
        <f>IFERROR(AVERAGE(Data!AC819), " ")</f>
        <v>27.740423378042365</v>
      </c>
      <c r="AB811" s="67">
        <f>IFERROR(AVERAGE(Data!AD819), " ")</f>
        <v>52.044537816182988</v>
      </c>
      <c r="AC811" s="66">
        <f>IFERROR(AVERAGE(Data!AF819), "  ")</f>
        <v>0</v>
      </c>
      <c r="AD811" s="66">
        <f>IFERROR(AVERAGE(Data!AG819), "  ")</f>
        <v>0</v>
      </c>
      <c r="AE811" s="66">
        <f>IFERROR(AVERAGE(Data!AH819), "  ")</f>
        <v>0</v>
      </c>
      <c r="AF811" s="66">
        <f>IFERROR(AVERAGE(Data!AI819), "  ")</f>
        <v>0</v>
      </c>
      <c r="AG811" s="66">
        <f>IFERROR(AVERAGE(Data!AJ819), "  ")</f>
        <v>800</v>
      </c>
      <c r="AH811" s="66">
        <f>IFERROR(AVERAGE(Data!AK819), "  ")</f>
        <v>4412.5</v>
      </c>
      <c r="AI811" s="67">
        <f>IFERROR(AVERAGE(Data!AL819), "  ")</f>
        <v>-100</v>
      </c>
      <c r="AJ811" s="67">
        <f>IFERROR(AVERAGE(Data!AM819), "  ")</f>
        <v>-55.244755244755254</v>
      </c>
      <c r="AK811" s="67">
        <f>IFERROR(AVERAGE(Data!AN819), "  ")</f>
        <v>-81.869688385269129</v>
      </c>
      <c r="AL811" s="66">
        <f>IFERROR(AVERAGE(Data!AP819),"  ")</f>
        <v>914500</v>
      </c>
      <c r="AM811" s="66">
        <f>IFERROR(AVERAGE(Data!AQ819),"  ")</f>
        <v>200506</v>
      </c>
      <c r="AN811" s="66">
        <f>IFERROR(AVERAGE(Data!AR819),"  ")</f>
        <v>42000</v>
      </c>
      <c r="AO811" s="66">
        <f>IFERROR(AVERAGE(Data!AS819),"  ")</f>
        <v>1157006</v>
      </c>
      <c r="AP811" s="66">
        <f>IFERROR(AVERAGE(Data!AT819),"  ")</f>
        <v>1086813.75</v>
      </c>
      <c r="AQ811" s="66">
        <f>IFERROR(AVERAGE(Data!AU819),"  ")</f>
        <v>785180.25</v>
      </c>
      <c r="AR811" s="67">
        <f>IFERROR(AVERAGE(Data!AV819),"  ")</f>
        <v>45.354521230821021</v>
      </c>
      <c r="AS811" s="67">
        <f>IFERROR(AVERAGE(Data!AW819),"  ")</f>
        <v>39.672817864734469</v>
      </c>
      <c r="AT811" s="67">
        <f>IFERROR(AVERAGE(Data!AX819),"  ")</f>
        <v>38.41582872213101</v>
      </c>
      <c r="AU811" s="66">
        <f>IFERROR(AVERAGE(Data!AZ819), "  ")</f>
        <v>771.05799999999999</v>
      </c>
      <c r="AV811" s="66">
        <f>IFERROR(AVERAGE(Data!BA819), "  ")</f>
        <v>86.147999999999996</v>
      </c>
      <c r="AW811" s="66">
        <f>IFERROR(AVERAGE(Data!BB819), "  ")</f>
        <v>299.8</v>
      </c>
      <c r="AX811" s="66">
        <f>IFERROR(AVERAGE(Data!BC819), "  ")</f>
        <v>0</v>
      </c>
      <c r="AY811" s="66">
        <f>IFERROR(AVERAGE(Data!BD819), "  ")</f>
        <v>1157.0060000000001</v>
      </c>
      <c r="AZ811" s="66">
        <f>IFERROR(AVERAGE(Data!BE819), "  ")</f>
        <v>12593.226999999999</v>
      </c>
      <c r="BA811" s="66">
        <f>IFERROR(AVERAGE(Data!BF819), "  ")</f>
        <v>898.82100000000014</v>
      </c>
      <c r="BB811" s="66">
        <f>IFERROR(AVERAGE(Data!BG819), "  ")</f>
        <v>5989.7890000000007</v>
      </c>
      <c r="BC811" s="66">
        <f>IFERROR(AVERAGE(Data!BH819), "  ")</f>
        <v>66.495000000000005</v>
      </c>
      <c r="BD811" s="66">
        <f>IFERROR(AVERAGE(Data!BI819), "  ")</f>
        <v>19548.331999999999</v>
      </c>
    </row>
    <row r="812" spans="1:56" x14ac:dyDescent="0.25">
      <c r="A812" s="59">
        <f t="shared" si="12"/>
        <v>43295</v>
      </c>
      <c r="B812" s="66">
        <f>IFERROR(AVERAGE(Data!B820),"  ")</f>
        <v>397500</v>
      </c>
      <c r="C812" s="66">
        <f>IFERROR(AVERAGE(Data!C820),"  ")</f>
        <v>43950</v>
      </c>
      <c r="D812" s="66">
        <f>IFERROR(AVERAGE(Data!D820),"  ")</f>
        <v>0</v>
      </c>
      <c r="E812" s="66">
        <f>IFERROR(AVERAGE(Data!E820),"  ")</f>
        <v>441450</v>
      </c>
      <c r="F812" s="66">
        <f>IFERROR(AVERAGE(Data!F820),"  ")</f>
        <v>637733</v>
      </c>
      <c r="G812" s="66">
        <f>IFERROR(AVERAGE(Data!G820),"  ")</f>
        <v>534926.08333333337</v>
      </c>
      <c r="H812" s="67">
        <f>IFERROR(AVERAGE(Data!H820),"  ")</f>
        <v>-21.217475104400897</v>
      </c>
      <c r="I812" s="67">
        <f>IFERROR(AVERAGE(Data!I820),"  ")</f>
        <v>18.032856670237194</v>
      </c>
      <c r="J812" s="67">
        <f>IFERROR(AVERAGE(Data!J820),"  ")</f>
        <v>19.218901427658295</v>
      </c>
      <c r="K812" s="66">
        <f>IFERROR(AVERAGE(Data!L820),"  ")</f>
        <v>1600</v>
      </c>
      <c r="L812" s="66">
        <f>IFERROR(AVERAGE(Data!M820),"  ")</f>
        <v>17650</v>
      </c>
      <c r="M812" s="66">
        <f>IFERROR(AVERAGE(Data!N820),"  ")</f>
        <v>30800</v>
      </c>
      <c r="N812" s="66">
        <f>IFERROR(AVERAGE(Data!O820),"  ")</f>
        <v>50050</v>
      </c>
      <c r="O812" s="66">
        <f>IFERROR(AVERAGE(Data!P820),"  ")</f>
        <v>59720.75</v>
      </c>
      <c r="P812" s="66">
        <f>IFERROR(AVERAGE(Data!Q820),"  ")</f>
        <v>72159.666666666672</v>
      </c>
      <c r="Q812" s="67">
        <f>IFERROR(AVERAGE(Data!R820),"  ")</f>
        <v>-54.144830871843737</v>
      </c>
      <c r="R812" s="67">
        <f>IFERROR(AVERAGE(Data!S820),"  ")</f>
        <v>-20.411596945506883</v>
      </c>
      <c r="S812" s="67">
        <f>IFERROR(AVERAGE(Data!T820),"  ")</f>
        <v>-17.238046184618373</v>
      </c>
      <c r="T812" s="66">
        <f>IFERROR(AVERAGE(Data!V820), " ")</f>
        <v>212900</v>
      </c>
      <c r="U812" s="66">
        <f>IFERROR(AVERAGE(Data!W820), " ")</f>
        <v>33350</v>
      </c>
      <c r="V812" s="66">
        <f>IFERROR(AVERAGE(Data!X820), " ")</f>
        <v>4200</v>
      </c>
      <c r="W812" s="66">
        <f>IFERROR(AVERAGE(Data!Y820), " ")</f>
        <v>250450</v>
      </c>
      <c r="X812" s="66">
        <f>IFERROR(AVERAGE(Data!Z820), " ")</f>
        <v>276065</v>
      </c>
      <c r="Y812" s="66">
        <f>IFERROR(AVERAGE(Data!AA820), " ")</f>
        <v>223533.16666666666</v>
      </c>
      <c r="Z812" s="67">
        <f>IFERROR(AVERAGE(Data!AB820), " ")</f>
        <v>1.7675741568468073</v>
      </c>
      <c r="AA812" s="67">
        <f>IFERROR(AVERAGE(Data!AC820), " ")</f>
        <v>10.63133175173121</v>
      </c>
      <c r="AB812" s="67">
        <f>IFERROR(AVERAGE(Data!AD820), " ")</f>
        <v>23.500688562994764</v>
      </c>
      <c r="AC812" s="66">
        <f>IFERROR(AVERAGE(Data!AF820), "  ")</f>
        <v>0</v>
      </c>
      <c r="AD812" s="66">
        <f>IFERROR(AVERAGE(Data!AG820), "  ")</f>
        <v>0</v>
      </c>
      <c r="AE812" s="66">
        <f>IFERROR(AVERAGE(Data!AH820), "  ")</f>
        <v>0</v>
      </c>
      <c r="AF812" s="66">
        <f>IFERROR(AVERAGE(Data!AI820), "  ")</f>
        <v>0</v>
      </c>
      <c r="AG812" s="66">
        <f>IFERROR(AVERAGE(Data!AJ820), "  ")</f>
        <v>800</v>
      </c>
      <c r="AH812" s="66">
        <f>IFERROR(AVERAGE(Data!AK820), "  ")</f>
        <v>4645.833333333333</v>
      </c>
      <c r="AI812" s="67">
        <f>IFERROR(AVERAGE(Data!AL820), "  ")</f>
        <v>-100</v>
      </c>
      <c r="AJ812" s="67">
        <f>IFERROR(AVERAGE(Data!AM820), "  ")</f>
        <v>-51.879699248120303</v>
      </c>
      <c r="AK812" s="67">
        <f>IFERROR(AVERAGE(Data!AN820), "  ")</f>
        <v>-82.780269058295957</v>
      </c>
      <c r="AL812" s="66">
        <f>IFERROR(AVERAGE(Data!AP820),"  ")</f>
        <v>612000</v>
      </c>
      <c r="AM812" s="66">
        <f>IFERROR(AVERAGE(Data!AQ820),"  ")</f>
        <v>94950</v>
      </c>
      <c r="AN812" s="66">
        <f>IFERROR(AVERAGE(Data!AR820),"  ")</f>
        <v>35000</v>
      </c>
      <c r="AO812" s="66">
        <f>IFERROR(AVERAGE(Data!AS820),"  ")</f>
        <v>741950</v>
      </c>
      <c r="AP812" s="66">
        <f>IFERROR(AVERAGE(Data!AT820),"  ")</f>
        <v>974318.75</v>
      </c>
      <c r="AQ812" s="66">
        <f>IFERROR(AVERAGE(Data!AU820),"  ")</f>
        <v>835264.75</v>
      </c>
      <c r="AR812" s="67">
        <f>IFERROR(AVERAGE(Data!AV820),"  ")</f>
        <v>-19.391637459557298</v>
      </c>
      <c r="AS812" s="67">
        <f>IFERROR(AVERAGE(Data!AW820),"  ")</f>
        <v>12.438249156772629</v>
      </c>
      <c r="AT812" s="67">
        <f>IFERROR(AVERAGE(Data!AX820),"  ")</f>
        <v>16.647895173356719</v>
      </c>
      <c r="AU812" s="66">
        <f>IFERROR(AVERAGE(Data!AZ820), "  ")</f>
        <v>441.45</v>
      </c>
      <c r="AV812" s="66">
        <f>IFERROR(AVERAGE(Data!BA820), "  ")</f>
        <v>50.05</v>
      </c>
      <c r="AW812" s="66">
        <f>IFERROR(AVERAGE(Data!BB820), "  ")</f>
        <v>250.45</v>
      </c>
      <c r="AX812" s="66">
        <f>IFERROR(AVERAGE(Data!BC820), "  ")</f>
        <v>0</v>
      </c>
      <c r="AY812" s="66">
        <f>IFERROR(AVERAGE(Data!BD820), "  ")</f>
        <v>741.95</v>
      </c>
      <c r="AZ812" s="66">
        <f>IFERROR(AVERAGE(Data!BE820), "  ")</f>
        <v>13034.677</v>
      </c>
      <c r="BA812" s="66">
        <f>IFERROR(AVERAGE(Data!BF820), "  ")</f>
        <v>948.87100000000009</v>
      </c>
      <c r="BB812" s="66">
        <f>IFERROR(AVERAGE(Data!BG820), "  ")</f>
        <v>6240.2390000000005</v>
      </c>
      <c r="BC812" s="66">
        <f>IFERROR(AVERAGE(Data!BH820), "  ")</f>
        <v>66.495000000000005</v>
      </c>
      <c r="BD812" s="66">
        <f>IFERROR(AVERAGE(Data!BI820), "  ")</f>
        <v>20290.281999999999</v>
      </c>
    </row>
    <row r="813" spans="1:56" x14ac:dyDescent="0.25">
      <c r="A813" s="59">
        <f t="shared" si="12"/>
        <v>43302</v>
      </c>
      <c r="B813" s="66">
        <f>IFERROR(AVERAGE(Data!B821),"  ")</f>
        <v>343900</v>
      </c>
      <c r="C813" s="66">
        <f>IFERROR(AVERAGE(Data!C821),"  ")</f>
        <v>47700</v>
      </c>
      <c r="D813" s="66">
        <f>IFERROR(AVERAGE(Data!D821),"  ")</f>
        <v>0</v>
      </c>
      <c r="E813" s="66">
        <f>IFERROR(AVERAGE(Data!E821),"  ")</f>
        <v>391600</v>
      </c>
      <c r="F813" s="66">
        <f>IFERROR(AVERAGE(Data!F821),"  ")</f>
        <v>555314.5</v>
      </c>
      <c r="G813" s="66">
        <f>IFERROR(AVERAGE(Data!G821),"  ")</f>
        <v>546854.5</v>
      </c>
      <c r="H813" s="67">
        <f>IFERROR(AVERAGE(Data!H821),"  ")</f>
        <v>-41.881346524308618</v>
      </c>
      <c r="I813" s="67">
        <f>IFERROR(AVERAGE(Data!I821),"  ")</f>
        <v>-5.7222614352065442</v>
      </c>
      <c r="J813" s="67">
        <f>IFERROR(AVERAGE(Data!J821),"  ")</f>
        <v>1.5470294200742529</v>
      </c>
      <c r="K813" s="66">
        <f>IFERROR(AVERAGE(Data!L821),"  ")</f>
        <v>4800</v>
      </c>
      <c r="L813" s="66">
        <f>IFERROR(AVERAGE(Data!M821),"  ")</f>
        <v>25880</v>
      </c>
      <c r="M813" s="66">
        <f>IFERROR(AVERAGE(Data!N821),"  ")</f>
        <v>28000</v>
      </c>
      <c r="N813" s="66">
        <f>IFERROR(AVERAGE(Data!O821),"  ")</f>
        <v>58680</v>
      </c>
      <c r="O813" s="66">
        <f>IFERROR(AVERAGE(Data!P821),"  ")</f>
        <v>63990.75</v>
      </c>
      <c r="P813" s="66">
        <f>IFERROR(AVERAGE(Data!Q821),"  ")</f>
        <v>69590.916666666672</v>
      </c>
      <c r="Q813" s="67">
        <f>IFERROR(AVERAGE(Data!R821),"  ")</f>
        <v>-35.551894563426686</v>
      </c>
      <c r="R813" s="67">
        <f>IFERROR(AVERAGE(Data!S821),"  ")</f>
        <v>-18.287427214220042</v>
      </c>
      <c r="S813" s="67">
        <f>IFERROR(AVERAGE(Data!T821),"  ")</f>
        <v>-8.047266705065681</v>
      </c>
      <c r="T813" s="66">
        <f>IFERROR(AVERAGE(Data!V821), " ")</f>
        <v>143700</v>
      </c>
      <c r="U813" s="66">
        <f>IFERROR(AVERAGE(Data!W821), " ")</f>
        <v>50950</v>
      </c>
      <c r="V813" s="66">
        <f>IFERROR(AVERAGE(Data!X821), " ")</f>
        <v>7000</v>
      </c>
      <c r="W813" s="66">
        <f>IFERROR(AVERAGE(Data!Y821), " ")</f>
        <v>201650</v>
      </c>
      <c r="X813" s="66">
        <f>IFERROR(AVERAGE(Data!Z821), " ")</f>
        <v>250225</v>
      </c>
      <c r="Y813" s="66">
        <f>IFERROR(AVERAGE(Data!AA821), " ")</f>
        <v>254548.66666666666</v>
      </c>
      <c r="Z813" s="67">
        <f>IFERROR(AVERAGE(Data!AB821), " ")</f>
        <v>-55.527080732739044</v>
      </c>
      <c r="AA813" s="67">
        <f>IFERROR(AVERAGE(Data!AC821), " ")</f>
        <v>-16.876779313620951</v>
      </c>
      <c r="AB813" s="67">
        <f>IFERROR(AVERAGE(Data!AD821), " ")</f>
        <v>-1.6985618990998375</v>
      </c>
      <c r="AC813" s="66">
        <f>IFERROR(AVERAGE(Data!AF821), "  ")</f>
        <v>0</v>
      </c>
      <c r="AD813" s="66">
        <f>IFERROR(AVERAGE(Data!AG821), "  ")</f>
        <v>0</v>
      </c>
      <c r="AE813" s="66">
        <f>IFERROR(AVERAGE(Data!AH821), "  ")</f>
        <v>0</v>
      </c>
      <c r="AF813" s="66">
        <f>IFERROR(AVERAGE(Data!AI821), "  ")</f>
        <v>0</v>
      </c>
      <c r="AG813" s="66">
        <f>IFERROR(AVERAGE(Data!AJ821), "  ")</f>
        <v>400</v>
      </c>
      <c r="AH813" s="66">
        <f>IFERROR(AVERAGE(Data!AK821), "  ")</f>
        <v>3408.3333333333335</v>
      </c>
      <c r="AI813" s="67">
        <f>IFERROR(AVERAGE(Data!AL821), "  ")</f>
        <v>-100</v>
      </c>
      <c r="AJ813" s="67">
        <f>IFERROR(AVERAGE(Data!AM821), "  ")</f>
        <v>-91.489361702127653</v>
      </c>
      <c r="AK813" s="67">
        <f>IFERROR(AVERAGE(Data!AN821), "  ")</f>
        <v>-88.264058679706608</v>
      </c>
      <c r="AL813" s="66">
        <f>IFERROR(AVERAGE(Data!AP821),"  ")</f>
        <v>492400</v>
      </c>
      <c r="AM813" s="66">
        <f>IFERROR(AVERAGE(Data!AQ821),"  ")</f>
        <v>124530</v>
      </c>
      <c r="AN813" s="66">
        <f>IFERROR(AVERAGE(Data!AR821),"  ")</f>
        <v>35000</v>
      </c>
      <c r="AO813" s="66">
        <f>IFERROR(AVERAGE(Data!AS821),"  ")</f>
        <v>651930</v>
      </c>
      <c r="AP813" s="66">
        <f>IFERROR(AVERAGE(Data!AT821),"  ")</f>
        <v>869930.25</v>
      </c>
      <c r="AQ813" s="66">
        <f>IFERROR(AVERAGE(Data!AU821),"  ")</f>
        <v>874402.41666666663</v>
      </c>
      <c r="AR813" s="67">
        <f>IFERROR(AVERAGE(Data!AV821),"  ")</f>
        <v>-47.015480943030653</v>
      </c>
      <c r="AS813" s="67">
        <f>IFERROR(AVERAGE(Data!AW821),"  ")</f>
        <v>-10.598567458403807</v>
      </c>
      <c r="AT813" s="67">
        <f>IFERROR(AVERAGE(Data!AX821),"  ")</f>
        <v>-0.51145406067324428</v>
      </c>
      <c r="AU813" s="66">
        <f>IFERROR(AVERAGE(Data!AZ821), "  ")</f>
        <v>391.6</v>
      </c>
      <c r="AV813" s="66">
        <f>IFERROR(AVERAGE(Data!BA821), "  ")</f>
        <v>58.68</v>
      </c>
      <c r="AW813" s="66">
        <f>IFERROR(AVERAGE(Data!BB821), "  ")</f>
        <v>201.65</v>
      </c>
      <c r="AX813" s="66">
        <f>IFERROR(AVERAGE(Data!BC821), "  ")</f>
        <v>0</v>
      </c>
      <c r="AY813" s="66">
        <f>IFERROR(AVERAGE(Data!BD821), "  ")</f>
        <v>651.92999999999995</v>
      </c>
      <c r="AZ813" s="66">
        <f>IFERROR(AVERAGE(Data!BE821), "  ")</f>
        <v>13426.277</v>
      </c>
      <c r="BA813" s="66">
        <f>IFERROR(AVERAGE(Data!BF821), "  ")</f>
        <v>1007.551</v>
      </c>
      <c r="BB813" s="66">
        <f>IFERROR(AVERAGE(Data!BG821), "  ")</f>
        <v>6441.8890000000001</v>
      </c>
      <c r="BC813" s="66">
        <f>IFERROR(AVERAGE(Data!BH821), "  ")</f>
        <v>66.495000000000005</v>
      </c>
      <c r="BD813" s="66">
        <f>IFERROR(AVERAGE(Data!BI821), "  ")</f>
        <v>20942.212</v>
      </c>
    </row>
    <row r="814" spans="1:56" x14ac:dyDescent="0.25">
      <c r="A814" s="59">
        <f t="shared" si="12"/>
        <v>43309</v>
      </c>
      <c r="B814" s="66">
        <f>IFERROR(AVERAGE(Data!B822),"  ")</f>
        <v>446200</v>
      </c>
      <c r="C814" s="66">
        <f>IFERROR(AVERAGE(Data!C822),"  ")</f>
        <v>65950</v>
      </c>
      <c r="D814" s="66">
        <f>IFERROR(AVERAGE(Data!D822),"  ")</f>
        <v>0</v>
      </c>
      <c r="E814" s="66">
        <f>IFERROR(AVERAGE(Data!E822),"  ")</f>
        <v>512150</v>
      </c>
      <c r="F814" s="66">
        <f>IFERROR(AVERAGE(Data!F822),"  ")</f>
        <v>529064.5</v>
      </c>
      <c r="G814" s="66">
        <f>IFERROR(AVERAGE(Data!G822),"  ")</f>
        <v>566178.16666666663</v>
      </c>
      <c r="H814" s="67">
        <f>IFERROR(AVERAGE(Data!H822),"  ")</f>
        <v>16.921749294565647</v>
      </c>
      <c r="I814" s="67">
        <f>IFERROR(AVERAGE(Data!I822),"  ")</f>
        <v>-3.2172676662975963</v>
      </c>
      <c r="J814" s="67">
        <f>IFERROR(AVERAGE(Data!J822),"  ")</f>
        <v>-6.5551214885538052</v>
      </c>
      <c r="K814" s="66">
        <f>IFERROR(AVERAGE(Data!L822),"  ")</f>
        <v>0</v>
      </c>
      <c r="L814" s="66">
        <f>IFERROR(AVERAGE(Data!M822),"  ")</f>
        <v>10700</v>
      </c>
      <c r="M814" s="66">
        <f>IFERROR(AVERAGE(Data!N822),"  ")</f>
        <v>28000</v>
      </c>
      <c r="N814" s="66">
        <f>IFERROR(AVERAGE(Data!O822),"  ")</f>
        <v>38700</v>
      </c>
      <c r="O814" s="66">
        <f>IFERROR(AVERAGE(Data!P822),"  ")</f>
        <v>58394.5</v>
      </c>
      <c r="P814" s="66">
        <f>IFERROR(AVERAGE(Data!Q822),"  ")</f>
        <v>68160.083333333328</v>
      </c>
      <c r="Q814" s="67">
        <f>IFERROR(AVERAGE(Data!R822),"  ")</f>
        <v>-21.020408163265301</v>
      </c>
      <c r="R814" s="67">
        <f>IFERROR(AVERAGE(Data!S822),"  ")</f>
        <v>-20.075415400618656</v>
      </c>
      <c r="S814" s="67">
        <f>IFERROR(AVERAGE(Data!T822),"  ")</f>
        <v>-14.327422819563251</v>
      </c>
      <c r="T814" s="66">
        <f>IFERROR(AVERAGE(Data!V822), " ")</f>
        <v>287600</v>
      </c>
      <c r="U814" s="66">
        <f>IFERROR(AVERAGE(Data!W822), " ")</f>
        <v>55322</v>
      </c>
      <c r="V814" s="66">
        <f>IFERROR(AVERAGE(Data!X822), " ")</f>
        <v>11200</v>
      </c>
      <c r="W814" s="66">
        <f>IFERROR(AVERAGE(Data!Y822), " ")</f>
        <v>354122</v>
      </c>
      <c r="X814" s="66">
        <f>IFERROR(AVERAGE(Data!Z822), " ")</f>
        <v>276505.5</v>
      </c>
      <c r="Y814" s="66">
        <f>IFERROR(AVERAGE(Data!AA822), " ")</f>
        <v>288417.66666666669</v>
      </c>
      <c r="Z814" s="67">
        <f>IFERROR(AVERAGE(Data!AB822), " ")</f>
        <v>9.6692474450294164</v>
      </c>
      <c r="AA814" s="67">
        <f>IFERROR(AVERAGE(Data!AC822), " ")</f>
        <v>-12.15884795364367</v>
      </c>
      <c r="AB814" s="67">
        <f>IFERROR(AVERAGE(Data!AD822), " ")</f>
        <v>-4.1301792654865217</v>
      </c>
      <c r="AC814" s="66">
        <f>IFERROR(AVERAGE(Data!AF822), "  ")</f>
        <v>0</v>
      </c>
      <c r="AD814" s="66">
        <f>IFERROR(AVERAGE(Data!AG822), "  ")</f>
        <v>0</v>
      </c>
      <c r="AE814" s="66">
        <f>IFERROR(AVERAGE(Data!AH822), "  ")</f>
        <v>0</v>
      </c>
      <c r="AF814" s="66">
        <f>IFERROR(AVERAGE(Data!AI822), "  ")</f>
        <v>0</v>
      </c>
      <c r="AG814" s="66">
        <f>IFERROR(AVERAGE(Data!AJ822), "  ")</f>
        <v>0</v>
      </c>
      <c r="AH814" s="66">
        <f>IFERROR(AVERAGE(Data!AK822), "  ")</f>
        <v>4079.1666666666665</v>
      </c>
      <c r="AI814" s="67">
        <f>IFERROR(AVERAGE(Data!AL822), "  ")</f>
        <v>-100</v>
      </c>
      <c r="AJ814" s="67">
        <f>IFERROR(AVERAGE(Data!AM822), "  ")</f>
        <v>-100</v>
      </c>
      <c r="AK814" s="67">
        <f>IFERROR(AVERAGE(Data!AN822), "  ")</f>
        <v>-100</v>
      </c>
      <c r="AL814" s="66">
        <f>IFERROR(AVERAGE(Data!AP822),"  ")</f>
        <v>733800</v>
      </c>
      <c r="AM814" s="66">
        <f>IFERROR(AVERAGE(Data!AQ822),"  ")</f>
        <v>131972</v>
      </c>
      <c r="AN814" s="66">
        <f>IFERROR(AVERAGE(Data!AR822),"  ")</f>
        <v>39200</v>
      </c>
      <c r="AO814" s="66">
        <f>IFERROR(AVERAGE(Data!AS822),"  ")</f>
        <v>904972</v>
      </c>
      <c r="AP814" s="66">
        <f>IFERROR(AVERAGE(Data!AT822),"  ")</f>
        <v>863964.5</v>
      </c>
      <c r="AQ814" s="66">
        <f>IFERROR(AVERAGE(Data!AU822),"  ")</f>
        <v>926835.08333333337</v>
      </c>
      <c r="AR814" s="67">
        <f>IFERROR(AVERAGE(Data!AV822),"  ")</f>
        <v>10.64201249987773</v>
      </c>
      <c r="AS814" s="67">
        <f>IFERROR(AVERAGE(Data!AW822),"  ")</f>
        <v>-8.2053596354200504</v>
      </c>
      <c r="AT814" s="67">
        <f>IFERROR(AVERAGE(Data!AX822),"  ")</f>
        <v>-6.7833624842103868</v>
      </c>
      <c r="AU814" s="66">
        <f>IFERROR(AVERAGE(Data!AZ822), "  ")</f>
        <v>512.15</v>
      </c>
      <c r="AV814" s="66">
        <f>IFERROR(AVERAGE(Data!BA822), "  ")</f>
        <v>38.700000000000003</v>
      </c>
      <c r="AW814" s="66">
        <f>IFERROR(AVERAGE(Data!BB822), "  ")</f>
        <v>354.12200000000001</v>
      </c>
      <c r="AX814" s="66">
        <f>IFERROR(AVERAGE(Data!BC822), "  ")</f>
        <v>0</v>
      </c>
      <c r="AY814" s="66">
        <f>IFERROR(AVERAGE(Data!BD822), "  ")</f>
        <v>904.97199999999998</v>
      </c>
      <c r="AZ814" s="66">
        <f>IFERROR(AVERAGE(Data!BE822), "  ")</f>
        <v>13938.427</v>
      </c>
      <c r="BA814" s="66">
        <f>IFERROR(AVERAGE(Data!BF822), "  ")</f>
        <v>1046.251</v>
      </c>
      <c r="BB814" s="66">
        <f>IFERROR(AVERAGE(Data!BG822), "  ")</f>
        <v>6796.0110000000004</v>
      </c>
      <c r="BC814" s="66">
        <f>IFERROR(AVERAGE(Data!BH822), "  ")</f>
        <v>66.495000000000005</v>
      </c>
      <c r="BD814" s="66">
        <f>IFERROR(AVERAGE(Data!BI822), "  ")</f>
        <v>21847.183999999997</v>
      </c>
    </row>
    <row r="815" spans="1:56" x14ac:dyDescent="0.25">
      <c r="A815" s="59">
        <f t="shared" si="12"/>
        <v>43316</v>
      </c>
      <c r="B815" s="66">
        <f>IFERROR(AVERAGE(Data!B823),"  ")</f>
        <v>422200</v>
      </c>
      <c r="C815" s="66">
        <f>IFERROR(AVERAGE(Data!C823),"  ")</f>
        <v>58100</v>
      </c>
      <c r="D815" s="66">
        <f>IFERROR(AVERAGE(Data!D823),"  ")</f>
        <v>0</v>
      </c>
      <c r="E815" s="66">
        <f>IFERROR(AVERAGE(Data!E823),"  ")</f>
        <v>480300</v>
      </c>
      <c r="F815" s="66">
        <f>IFERROR(AVERAGE(Data!F823),"  ")</f>
        <v>456375</v>
      </c>
      <c r="G815" s="66">
        <f>IFERROR(AVERAGE(Data!G823),"  ")</f>
        <v>569046.66666666663</v>
      </c>
      <c r="H815" s="67">
        <f>IFERROR(AVERAGE(Data!H823),"  ")</f>
        <v>25.273865414710485</v>
      </c>
      <c r="I815" s="67">
        <f>IFERROR(AVERAGE(Data!I823),"  ")</f>
        <v>-11.192170316439009</v>
      </c>
      <c r="J815" s="67">
        <f>IFERROR(AVERAGE(Data!J823),"  ")</f>
        <v>-19.800074979204986</v>
      </c>
      <c r="K815" s="66">
        <f>IFERROR(AVERAGE(Data!L823),"  ")</f>
        <v>3200</v>
      </c>
      <c r="L815" s="66">
        <f>IFERROR(AVERAGE(Data!M823),"  ")</f>
        <v>17650</v>
      </c>
      <c r="M815" s="66">
        <f>IFERROR(AVERAGE(Data!N823),"  ")</f>
        <v>19600</v>
      </c>
      <c r="N815" s="66">
        <f>IFERROR(AVERAGE(Data!O823),"  ")</f>
        <v>40450</v>
      </c>
      <c r="O815" s="66">
        <f>IFERROR(AVERAGE(Data!P823),"  ")</f>
        <v>46970</v>
      </c>
      <c r="P815" s="66">
        <f>IFERROR(AVERAGE(Data!Q823),"  ")</f>
        <v>72892.25</v>
      </c>
      <c r="Q815" s="67">
        <f>IFERROR(AVERAGE(Data!R823),"  ")</f>
        <v>-36.875780274656677</v>
      </c>
      <c r="R815" s="67">
        <f>IFERROR(AVERAGE(Data!S823),"  ")</f>
        <v>-40.027707020601511</v>
      </c>
      <c r="S815" s="67">
        <f>IFERROR(AVERAGE(Data!T823),"  ")</f>
        <v>-35.562422616944879</v>
      </c>
      <c r="T815" s="66">
        <f>IFERROR(AVERAGE(Data!V823), " ")</f>
        <v>217900</v>
      </c>
      <c r="U815" s="66">
        <f>IFERROR(AVERAGE(Data!W823), " ")</f>
        <v>54313</v>
      </c>
      <c r="V815" s="66">
        <f>IFERROR(AVERAGE(Data!X823), " ")</f>
        <v>4200</v>
      </c>
      <c r="W815" s="66">
        <f>IFERROR(AVERAGE(Data!Y823), " ")</f>
        <v>276413</v>
      </c>
      <c r="X815" s="66">
        <f>IFERROR(AVERAGE(Data!Z823), " ")</f>
        <v>270658.75</v>
      </c>
      <c r="Y815" s="66">
        <f>IFERROR(AVERAGE(Data!AA823), " ")</f>
        <v>307553.66666666669</v>
      </c>
      <c r="Z815" s="67">
        <f>IFERROR(AVERAGE(Data!AB823), " ")</f>
        <v>-29.639047982690592</v>
      </c>
      <c r="AA815" s="67">
        <f>IFERROR(AVERAGE(Data!AC823), " ")</f>
        <v>-23.50339722682283</v>
      </c>
      <c r="AB815" s="67">
        <f>IFERROR(AVERAGE(Data!AD823), " ")</f>
        <v>-11.996253228433851</v>
      </c>
      <c r="AC815" s="66">
        <f>IFERROR(AVERAGE(Data!AF823), "  ")</f>
        <v>12800</v>
      </c>
      <c r="AD815" s="66">
        <f>IFERROR(AVERAGE(Data!AG823), "  ")</f>
        <v>0</v>
      </c>
      <c r="AE815" s="66">
        <f>IFERROR(AVERAGE(Data!AH823), "  ")</f>
        <v>0</v>
      </c>
      <c r="AF815" s="66">
        <f>IFERROR(AVERAGE(Data!AI823), "  ")</f>
        <v>12800</v>
      </c>
      <c r="AG815" s="66">
        <f>IFERROR(AVERAGE(Data!AJ823), "  ")</f>
        <v>3200</v>
      </c>
      <c r="AH815" s="66">
        <f>IFERROR(AVERAGE(Data!AK823), "  ")</f>
        <v>5116.666666666667</v>
      </c>
      <c r="AI815" s="67">
        <f>IFERROR(AVERAGE(Data!AL823), "  ")</f>
        <v>60.000000000000007</v>
      </c>
      <c r="AJ815" s="67">
        <f>IFERROR(AVERAGE(Data!AM823), "  ")</f>
        <v>-61.212121212121204</v>
      </c>
      <c r="AK815" s="67">
        <f>IFERROR(AVERAGE(Data!AN823), "  ")</f>
        <v>-37.459283387622158</v>
      </c>
      <c r="AL815" s="66">
        <f>IFERROR(AVERAGE(Data!AP823),"  ")</f>
        <v>656100</v>
      </c>
      <c r="AM815" s="66">
        <f>IFERROR(AVERAGE(Data!AQ823),"  ")</f>
        <v>130063</v>
      </c>
      <c r="AN815" s="66">
        <f>IFERROR(AVERAGE(Data!AR823),"  ")</f>
        <v>23800</v>
      </c>
      <c r="AO815" s="66">
        <f>IFERROR(AVERAGE(Data!AS823),"  ")</f>
        <v>809963</v>
      </c>
      <c r="AP815" s="66">
        <f>IFERROR(AVERAGE(Data!AT823),"  ")</f>
        <v>777203.75</v>
      </c>
      <c r="AQ815" s="66">
        <f>IFERROR(AVERAGE(Data!AU823),"  ")</f>
        <v>954609.24999999988</v>
      </c>
      <c r="AR815" s="67">
        <f>IFERROR(AVERAGE(Data!AV823),"  ")</f>
        <v>-4.5226503836950265</v>
      </c>
      <c r="AS815" s="67">
        <f>IFERROR(AVERAGE(Data!AW823),"  ")</f>
        <v>-18.555834882497557</v>
      </c>
      <c r="AT815" s="67">
        <f>IFERROR(AVERAGE(Data!AX823),"  ")</f>
        <v>-18.584096058151534</v>
      </c>
      <c r="AU815" s="66">
        <f>IFERROR(AVERAGE(Data!AZ823), "  ")</f>
        <v>480.3</v>
      </c>
      <c r="AV815" s="66">
        <f>IFERROR(AVERAGE(Data!BA823), "  ")</f>
        <v>40.450000000000003</v>
      </c>
      <c r="AW815" s="66">
        <f>IFERROR(AVERAGE(Data!BB823), "  ")</f>
        <v>276.41300000000001</v>
      </c>
      <c r="AX815" s="66">
        <f>IFERROR(AVERAGE(Data!BC823), "  ")</f>
        <v>12.8</v>
      </c>
      <c r="AY815" s="66">
        <f>IFERROR(AVERAGE(Data!BD823), "  ")</f>
        <v>809.96299999999997</v>
      </c>
      <c r="AZ815" s="66">
        <f>IFERROR(AVERAGE(Data!BE823), "  ")</f>
        <v>14418.726999999999</v>
      </c>
      <c r="BA815" s="66">
        <f>IFERROR(AVERAGE(Data!BF823), "  ")</f>
        <v>1086.701</v>
      </c>
      <c r="BB815" s="66">
        <f>IFERROR(AVERAGE(Data!BG823), "  ")</f>
        <v>7072.4240000000009</v>
      </c>
      <c r="BC815" s="66">
        <f>IFERROR(AVERAGE(Data!BH823), "  ")</f>
        <v>79.295000000000002</v>
      </c>
      <c r="BD815" s="66">
        <f>IFERROR(AVERAGE(Data!BI823), "  ")</f>
        <v>22657.146999999997</v>
      </c>
    </row>
    <row r="816" spans="1:56" x14ac:dyDescent="0.25">
      <c r="A816" s="59">
        <f t="shared" si="12"/>
        <v>43323</v>
      </c>
      <c r="B816" s="66">
        <f>IFERROR(AVERAGE(Data!B824),"  ")</f>
        <v>503700</v>
      </c>
      <c r="C816" s="66">
        <f>IFERROR(AVERAGE(Data!C824),"  ")</f>
        <v>47950</v>
      </c>
      <c r="D816" s="66">
        <f>IFERROR(AVERAGE(Data!D824),"  ")</f>
        <v>0</v>
      </c>
      <c r="E816" s="66">
        <f>IFERROR(AVERAGE(Data!E824),"  ")</f>
        <v>551650</v>
      </c>
      <c r="F816" s="66">
        <f>IFERROR(AVERAGE(Data!F824),"  ")</f>
        <v>483925</v>
      </c>
      <c r="G816" s="66">
        <f>IFERROR(AVERAGE(Data!G824),"  ")</f>
        <v>555675.16666666663</v>
      </c>
      <c r="H816" s="67">
        <f>IFERROR(AVERAGE(Data!H824),"  ")</f>
        <v>27.104194795559589</v>
      </c>
      <c r="I816" s="67">
        <f>IFERROR(AVERAGE(Data!I824),"  ")</f>
        <v>0.33505491292926681</v>
      </c>
      <c r="J816" s="67">
        <f>IFERROR(AVERAGE(Data!J824),"  ")</f>
        <v>-12.912249992576596</v>
      </c>
      <c r="K816" s="66">
        <f>IFERROR(AVERAGE(Data!L824),"  ")</f>
        <v>1500</v>
      </c>
      <c r="L816" s="66">
        <f>IFERROR(AVERAGE(Data!M824),"  ")</f>
        <v>7300</v>
      </c>
      <c r="M816" s="66">
        <f>IFERROR(AVERAGE(Data!N824),"  ")</f>
        <v>42000</v>
      </c>
      <c r="N816" s="66">
        <f>IFERROR(AVERAGE(Data!O824),"  ")</f>
        <v>50800</v>
      </c>
      <c r="O816" s="66">
        <f>IFERROR(AVERAGE(Data!P824),"  ")</f>
        <v>47157.5</v>
      </c>
      <c r="P816" s="66">
        <f>IFERROR(AVERAGE(Data!Q824),"  ")</f>
        <v>68697.916666666672</v>
      </c>
      <c r="Q816" s="67">
        <f>IFERROR(AVERAGE(Data!R824),"  ")</f>
        <v>-43.903974204662156</v>
      </c>
      <c r="R816" s="67">
        <f>IFERROR(AVERAGE(Data!S824),"  ")</f>
        <v>-35.990145543267651</v>
      </c>
      <c r="S816" s="67">
        <f>IFERROR(AVERAGE(Data!T824),"  ")</f>
        <v>-31.355269143290375</v>
      </c>
      <c r="T816" s="66">
        <f>IFERROR(AVERAGE(Data!V824), " ")</f>
        <v>283900</v>
      </c>
      <c r="U816" s="66">
        <f>IFERROR(AVERAGE(Data!W824), " ")</f>
        <v>50022</v>
      </c>
      <c r="V816" s="66">
        <f>IFERROR(AVERAGE(Data!X824), " ")</f>
        <v>2800</v>
      </c>
      <c r="W816" s="66">
        <f>IFERROR(AVERAGE(Data!Y824), " ")</f>
        <v>336722</v>
      </c>
      <c r="X816" s="66">
        <f>IFERROR(AVERAGE(Data!Z824), " ")</f>
        <v>292226.75</v>
      </c>
      <c r="Y816" s="66">
        <f>IFERROR(AVERAGE(Data!AA824), " ")</f>
        <v>324228.83333333331</v>
      </c>
      <c r="Z816" s="67">
        <f>IFERROR(AVERAGE(Data!AB824), " ")</f>
        <v>-16.047849848412319</v>
      </c>
      <c r="AA816" s="67">
        <f>IFERROR(AVERAGE(Data!AC824), " ")</f>
        <v>-25.559652541617318</v>
      </c>
      <c r="AB816" s="67">
        <f>IFERROR(AVERAGE(Data!AD824), " ")</f>
        <v>-9.8702151206992106</v>
      </c>
      <c r="AC816" s="66">
        <f>IFERROR(AVERAGE(Data!AF824), "  ")</f>
        <v>3200</v>
      </c>
      <c r="AD816" s="66">
        <f>IFERROR(AVERAGE(Data!AG824), "  ")</f>
        <v>0</v>
      </c>
      <c r="AE816" s="66">
        <f>IFERROR(AVERAGE(Data!AH824), "  ")</f>
        <v>0</v>
      </c>
      <c r="AF816" s="66">
        <f>IFERROR(AVERAGE(Data!AI824), "  ")</f>
        <v>3200</v>
      </c>
      <c r="AG816" s="66">
        <f>IFERROR(AVERAGE(Data!AJ824), "  ")</f>
        <v>4000</v>
      </c>
      <c r="AH816" s="66">
        <f>IFERROR(AVERAGE(Data!AK824), "  ")</f>
        <v>6029.166666666667</v>
      </c>
      <c r="AI816" s="67">
        <f>IFERROR(AVERAGE(Data!AL824), "  ")</f>
        <v>-65.591397849462368</v>
      </c>
      <c r="AJ816" s="67">
        <f>IFERROR(AVERAGE(Data!AM824), "  ")</f>
        <v>-57.276368491321762</v>
      </c>
      <c r="AK816" s="67">
        <f>IFERROR(AVERAGE(Data!AN824), "  ")</f>
        <v>-33.655839668279199</v>
      </c>
      <c r="AL816" s="66">
        <f>IFERROR(AVERAGE(Data!AP824),"  ")</f>
        <v>792300</v>
      </c>
      <c r="AM816" s="66">
        <f>IFERROR(AVERAGE(Data!AQ824),"  ")</f>
        <v>105272</v>
      </c>
      <c r="AN816" s="66">
        <f>IFERROR(AVERAGE(Data!AR824),"  ")</f>
        <v>44800</v>
      </c>
      <c r="AO816" s="66">
        <f>IFERROR(AVERAGE(Data!AS824),"  ")</f>
        <v>942372</v>
      </c>
      <c r="AP816" s="66">
        <f>IFERROR(AVERAGE(Data!AT824),"  ")</f>
        <v>827309.25</v>
      </c>
      <c r="AQ816" s="66">
        <f>IFERROR(AVERAGE(Data!AU824),"  ")</f>
        <v>954631.08333333314</v>
      </c>
      <c r="AR816" s="67">
        <f>IFERROR(AVERAGE(Data!AV824),"  ")</f>
        <v>0.79265338340315239</v>
      </c>
      <c r="AS816" s="67">
        <f>IFERROR(AVERAGE(Data!AW824),"  ")</f>
        <v>-13.633814285546508</v>
      </c>
      <c r="AT816" s="67">
        <f>IFERROR(AVERAGE(Data!AX824),"  ")</f>
        <v>-13.337281338960505</v>
      </c>
      <c r="AU816" s="66">
        <f>IFERROR(AVERAGE(Data!AZ824), "  ")</f>
        <v>551.65</v>
      </c>
      <c r="AV816" s="66">
        <f>IFERROR(AVERAGE(Data!BA824), "  ")</f>
        <v>50.8</v>
      </c>
      <c r="AW816" s="66">
        <f>IFERROR(AVERAGE(Data!BB824), "  ")</f>
        <v>336.72199999999998</v>
      </c>
      <c r="AX816" s="66">
        <f>IFERROR(AVERAGE(Data!BC824), "  ")</f>
        <v>3.2</v>
      </c>
      <c r="AY816" s="66">
        <f>IFERROR(AVERAGE(Data!BD824), "  ")</f>
        <v>942.37199999999996</v>
      </c>
      <c r="AZ816" s="66">
        <f>IFERROR(AVERAGE(Data!BE824), "  ")</f>
        <v>14970.376999999999</v>
      </c>
      <c r="BA816" s="66">
        <f>IFERROR(AVERAGE(Data!BF824), "  ")</f>
        <v>1137.501</v>
      </c>
      <c r="BB816" s="66">
        <f>IFERROR(AVERAGE(Data!BG824), "  ")</f>
        <v>7409.1460000000006</v>
      </c>
      <c r="BC816" s="66">
        <f>IFERROR(AVERAGE(Data!BH824), "  ")</f>
        <v>82.495000000000005</v>
      </c>
      <c r="BD816" s="66">
        <f>IFERROR(AVERAGE(Data!BI824), "  ")</f>
        <v>23599.518999999997</v>
      </c>
    </row>
    <row r="817" spans="1:56" x14ac:dyDescent="0.25">
      <c r="A817" s="59">
        <f t="shared" si="12"/>
        <v>43330</v>
      </c>
      <c r="B817" s="66">
        <f>IFERROR(AVERAGE(Data!B825),"  ")</f>
        <v>352300</v>
      </c>
      <c r="C817" s="66">
        <f>IFERROR(AVERAGE(Data!C825),"  ")</f>
        <v>71936</v>
      </c>
      <c r="D817" s="66">
        <f>IFERROR(AVERAGE(Data!D825),"  ")</f>
        <v>0</v>
      </c>
      <c r="E817" s="66">
        <f>IFERROR(AVERAGE(Data!E825),"  ")</f>
        <v>424236</v>
      </c>
      <c r="F817" s="66">
        <f>IFERROR(AVERAGE(Data!F825),"  ")</f>
        <v>492084</v>
      </c>
      <c r="G817" s="66">
        <f>IFERROR(AVERAGE(Data!G825),"  ")</f>
        <v>544939.25</v>
      </c>
      <c r="H817" s="67">
        <f>IFERROR(AVERAGE(Data!H825),"  ")</f>
        <v>-13.667887667887669</v>
      </c>
      <c r="I817" s="67">
        <f>IFERROR(AVERAGE(Data!I825),"  ")</f>
        <v>12.679681390761166</v>
      </c>
      <c r="J817" s="67">
        <f>IFERROR(AVERAGE(Data!J825),"  ")</f>
        <v>-9.6992921688059734</v>
      </c>
      <c r="K817" s="66">
        <f>IFERROR(AVERAGE(Data!L825),"  ")</f>
        <v>1500</v>
      </c>
      <c r="L817" s="66">
        <f>IFERROR(AVERAGE(Data!M825),"  ")</f>
        <v>10776</v>
      </c>
      <c r="M817" s="66">
        <f>IFERROR(AVERAGE(Data!N825),"  ")</f>
        <v>29400</v>
      </c>
      <c r="N817" s="66">
        <f>IFERROR(AVERAGE(Data!O825),"  ")</f>
        <v>41676</v>
      </c>
      <c r="O817" s="66">
        <f>IFERROR(AVERAGE(Data!P825),"  ")</f>
        <v>42906.5</v>
      </c>
      <c r="P817" s="66">
        <f>IFERROR(AVERAGE(Data!Q825),"  ")</f>
        <v>70187.25</v>
      </c>
      <c r="Q817" s="67">
        <f>IFERROR(AVERAGE(Data!R825),"  ")</f>
        <v>-27.111826226870473</v>
      </c>
      <c r="R817" s="67">
        <f>IFERROR(AVERAGE(Data!S825),"  ")</f>
        <v>-34.19677398329096</v>
      </c>
      <c r="S817" s="67">
        <f>IFERROR(AVERAGE(Data!T825),"  ")</f>
        <v>-38.868526691101302</v>
      </c>
      <c r="T817" s="66">
        <f>IFERROR(AVERAGE(Data!V825), " ")</f>
        <v>181700</v>
      </c>
      <c r="U817" s="66">
        <f>IFERROR(AVERAGE(Data!W825), " ")</f>
        <v>61386</v>
      </c>
      <c r="V817" s="66">
        <f>IFERROR(AVERAGE(Data!X825), " ")</f>
        <v>2800</v>
      </c>
      <c r="W817" s="66">
        <f>IFERROR(AVERAGE(Data!Y825), " ")</f>
        <v>245886</v>
      </c>
      <c r="X817" s="66">
        <f>IFERROR(AVERAGE(Data!Z825), " ")</f>
        <v>303285.75</v>
      </c>
      <c r="Y817" s="66">
        <f>IFERROR(AVERAGE(Data!AA825), " ")</f>
        <v>319171.83333333331</v>
      </c>
      <c r="Z817" s="67">
        <f>IFERROR(AVERAGE(Data!AB825), " ")</f>
        <v>-46.166174055829224</v>
      </c>
      <c r="AA817" s="67">
        <f>IFERROR(AVERAGE(Data!AC825), " ")</f>
        <v>-22.905932175385168</v>
      </c>
      <c r="AB817" s="67">
        <f>IFERROR(AVERAGE(Data!AD825), " ")</f>
        <v>-4.9772823520872418</v>
      </c>
      <c r="AC817" s="66">
        <f>IFERROR(AVERAGE(Data!AF825), "  ")</f>
        <v>0</v>
      </c>
      <c r="AD817" s="66">
        <f>IFERROR(AVERAGE(Data!AG825), "  ")</f>
        <v>0</v>
      </c>
      <c r="AE817" s="66">
        <f>IFERROR(AVERAGE(Data!AH825), "  ")</f>
        <v>0</v>
      </c>
      <c r="AF817" s="66">
        <f>IFERROR(AVERAGE(Data!AI825), "  ")</f>
        <v>0</v>
      </c>
      <c r="AG817" s="66">
        <f>IFERROR(AVERAGE(Data!AJ825), "  ")</f>
        <v>4000</v>
      </c>
      <c r="AH817" s="66">
        <f>IFERROR(AVERAGE(Data!AK825), "  ")</f>
        <v>5037.5</v>
      </c>
      <c r="AI817" s="67">
        <f>IFERROR(AVERAGE(Data!AL825), "  ")</f>
        <v>-100</v>
      </c>
      <c r="AJ817" s="67">
        <f>IFERROR(AVERAGE(Data!AM825), "  ")</f>
        <v>-40.520446096654275</v>
      </c>
      <c r="AK817" s="67">
        <f>IFERROR(AVERAGE(Data!AN825), "  ")</f>
        <v>-20.595533498759298</v>
      </c>
      <c r="AL817" s="66">
        <f>IFERROR(AVERAGE(Data!AP825),"  ")</f>
        <v>535500</v>
      </c>
      <c r="AM817" s="66">
        <f>IFERROR(AVERAGE(Data!AQ825),"  ")</f>
        <v>144098</v>
      </c>
      <c r="AN817" s="66">
        <f>IFERROR(AVERAGE(Data!AR825),"  ")</f>
        <v>32200</v>
      </c>
      <c r="AO817" s="66">
        <f>IFERROR(AVERAGE(Data!AS825),"  ")</f>
        <v>711798</v>
      </c>
      <c r="AP817" s="66">
        <f>IFERROR(AVERAGE(Data!AT825),"  ")</f>
        <v>842276.25</v>
      </c>
      <c r="AQ817" s="66">
        <f>IFERROR(AVERAGE(Data!AU825),"  ")</f>
        <v>939335.83333333326</v>
      </c>
      <c r="AR817" s="67">
        <f>IFERROR(AVERAGE(Data!AV825),"  ")</f>
        <v>-29.30994073061828</v>
      </c>
      <c r="AS817" s="67">
        <f>IFERROR(AVERAGE(Data!AW825),"  ")</f>
        <v>-6.6250626706727882</v>
      </c>
      <c r="AT817" s="67">
        <f>IFERROR(AVERAGE(Data!AX825),"  ")</f>
        <v>-10.332788326503739</v>
      </c>
      <c r="AU817" s="66">
        <f>IFERROR(AVERAGE(Data!AZ825), "  ")</f>
        <v>424.23599999999999</v>
      </c>
      <c r="AV817" s="66">
        <f>IFERROR(AVERAGE(Data!BA825), "  ")</f>
        <v>41.676000000000002</v>
      </c>
      <c r="AW817" s="66">
        <f>IFERROR(AVERAGE(Data!BB825), "  ")</f>
        <v>245.886</v>
      </c>
      <c r="AX817" s="66">
        <f>IFERROR(AVERAGE(Data!BC825), "  ")</f>
        <v>0</v>
      </c>
      <c r="AY817" s="66">
        <f>IFERROR(AVERAGE(Data!BD825), "  ")</f>
        <v>711.798</v>
      </c>
      <c r="AZ817" s="66">
        <f>IFERROR(AVERAGE(Data!BE825), "  ")</f>
        <v>15394.612999999999</v>
      </c>
      <c r="BA817" s="66">
        <f>IFERROR(AVERAGE(Data!BF825), "  ")</f>
        <v>1179.1769999999999</v>
      </c>
      <c r="BB817" s="66">
        <f>IFERROR(AVERAGE(Data!BG825), "  ")</f>
        <v>7655.0320000000011</v>
      </c>
      <c r="BC817" s="66">
        <f>IFERROR(AVERAGE(Data!BH825), "  ")</f>
        <v>82.495000000000005</v>
      </c>
      <c r="BD817" s="66">
        <f>IFERROR(AVERAGE(Data!BI825), "  ")</f>
        <v>24311.316999999999</v>
      </c>
    </row>
    <row r="818" spans="1:56" x14ac:dyDescent="0.25">
      <c r="A818" s="59">
        <f t="shared" si="12"/>
        <v>43337</v>
      </c>
      <c r="B818" s="66">
        <f>IFERROR(AVERAGE(Data!B826),"  ")</f>
        <v>466300</v>
      </c>
      <c r="C818" s="66">
        <f>IFERROR(AVERAGE(Data!C826),"  ")</f>
        <v>49950</v>
      </c>
      <c r="D818" s="66">
        <f>IFERROR(AVERAGE(Data!D826),"  ")</f>
        <v>0</v>
      </c>
      <c r="E818" s="66">
        <f>IFERROR(AVERAGE(Data!E826),"  ")</f>
        <v>516250</v>
      </c>
      <c r="F818" s="66">
        <f>IFERROR(AVERAGE(Data!F826),"  ")</f>
        <v>493109</v>
      </c>
      <c r="G818" s="66">
        <f>IFERROR(AVERAGE(Data!G826),"  ")</f>
        <v>493818.08333333331</v>
      </c>
      <c r="H818" s="67">
        <f>IFERROR(AVERAGE(Data!H826),"  ")</f>
        <v>23.236494712468069</v>
      </c>
      <c r="I818" s="67">
        <f>IFERROR(AVERAGE(Data!I826),"  ")</f>
        <v>14.163836353491654</v>
      </c>
      <c r="J818" s="67">
        <f>IFERROR(AVERAGE(Data!J826),"  ")</f>
        <v>-0.14359201440070635</v>
      </c>
      <c r="K818" s="66">
        <f>IFERROR(AVERAGE(Data!L826),"  ")</f>
        <v>3200</v>
      </c>
      <c r="L818" s="66">
        <f>IFERROR(AVERAGE(Data!M826),"  ")</f>
        <v>18054</v>
      </c>
      <c r="M818" s="66">
        <f>IFERROR(AVERAGE(Data!N826),"  ")</f>
        <v>18700</v>
      </c>
      <c r="N818" s="66">
        <f>IFERROR(AVERAGE(Data!O826),"  ")</f>
        <v>39954</v>
      </c>
      <c r="O818" s="66">
        <f>IFERROR(AVERAGE(Data!P826),"  ")</f>
        <v>43220</v>
      </c>
      <c r="P818" s="66">
        <f>IFERROR(AVERAGE(Data!Q826),"  ")</f>
        <v>73934.166666666672</v>
      </c>
      <c r="Q818" s="67">
        <f>IFERROR(AVERAGE(Data!R826),"  ")</f>
        <v>-46.442359249329755</v>
      </c>
      <c r="R818" s="67">
        <f>IFERROR(AVERAGE(Data!S826),"  ")</f>
        <v>-39.640454302642645</v>
      </c>
      <c r="S818" s="67">
        <f>IFERROR(AVERAGE(Data!T826),"  ")</f>
        <v>-41.542588564150542</v>
      </c>
      <c r="T818" s="66">
        <f>IFERROR(AVERAGE(Data!V826), " ")</f>
        <v>285100</v>
      </c>
      <c r="U818" s="66">
        <f>IFERROR(AVERAGE(Data!W826), " ")</f>
        <v>31050</v>
      </c>
      <c r="V818" s="66">
        <f>IFERROR(AVERAGE(Data!X826), " ")</f>
        <v>1500</v>
      </c>
      <c r="W818" s="66">
        <f>IFERROR(AVERAGE(Data!Y826), " ")</f>
        <v>317650</v>
      </c>
      <c r="X818" s="66">
        <f>IFERROR(AVERAGE(Data!Z826), " ")</f>
        <v>294167.75</v>
      </c>
      <c r="Y818" s="66">
        <f>IFERROR(AVERAGE(Data!AA826), " ")</f>
        <v>311441.5</v>
      </c>
      <c r="Z818" s="67">
        <f>IFERROR(AVERAGE(Data!AB826), " ")</f>
        <v>-20.221315839704246</v>
      </c>
      <c r="AA818" s="67">
        <f>IFERROR(AVERAGE(Data!AC826), " ")</f>
        <v>-28.636954681196368</v>
      </c>
      <c r="AB818" s="67">
        <f>IFERROR(AVERAGE(Data!AD826), " ")</f>
        <v>-5.5463867211017153</v>
      </c>
      <c r="AC818" s="66">
        <f>IFERROR(AVERAGE(Data!AF826), "  ")</f>
        <v>0</v>
      </c>
      <c r="AD818" s="66">
        <f>IFERROR(AVERAGE(Data!AG826), "  ")</f>
        <v>3600</v>
      </c>
      <c r="AE818" s="66">
        <f>IFERROR(AVERAGE(Data!AH826), "  ")</f>
        <v>0</v>
      </c>
      <c r="AF818" s="66">
        <f>IFERROR(AVERAGE(Data!AI826), "  ")</f>
        <v>3600</v>
      </c>
      <c r="AG818" s="66">
        <f>IFERROR(AVERAGE(Data!AJ826), "  ")</f>
        <v>4900</v>
      </c>
      <c r="AH818" s="66">
        <f>IFERROR(AVERAGE(Data!AK826), "  ")</f>
        <v>5729.166666666667</v>
      </c>
      <c r="AI818" s="67">
        <f>IFERROR(AVERAGE(Data!AL826), "  ")</f>
        <v>-72.51908396946564</v>
      </c>
      <c r="AJ818" s="67">
        <f>IFERROR(AVERAGE(Data!AM826), "  ")</f>
        <v>-38.749999999999993</v>
      </c>
      <c r="AK818" s="67">
        <f>IFERROR(AVERAGE(Data!AN826), "  ")</f>
        <v>-14.472727272727282</v>
      </c>
      <c r="AL818" s="66">
        <f>IFERROR(AVERAGE(Data!AP826),"  ")</f>
        <v>754600</v>
      </c>
      <c r="AM818" s="66">
        <f>IFERROR(AVERAGE(Data!AQ826),"  ")</f>
        <v>102654</v>
      </c>
      <c r="AN818" s="66">
        <f>IFERROR(AVERAGE(Data!AR826),"  ")</f>
        <v>20200</v>
      </c>
      <c r="AO818" s="66">
        <f>IFERROR(AVERAGE(Data!AS826),"  ")</f>
        <v>877454</v>
      </c>
      <c r="AP818" s="66">
        <f>IFERROR(AVERAGE(Data!AT826),"  ")</f>
        <v>835396.75</v>
      </c>
      <c r="AQ818" s="66">
        <f>IFERROR(AVERAGE(Data!AU826),"  ")</f>
        <v>884922.91666666663</v>
      </c>
      <c r="AR818" s="67">
        <f>IFERROR(AVERAGE(Data!AV826),"  ")</f>
        <v>-3.0195385809052899</v>
      </c>
      <c r="AS818" s="67">
        <f>IFERROR(AVERAGE(Data!AW826),"  ")</f>
        <v>-9.5644565497147056</v>
      </c>
      <c r="AT818" s="67">
        <f>IFERROR(AVERAGE(Data!AX826),"  ")</f>
        <v>-5.5966644929054565</v>
      </c>
      <c r="AU818" s="66">
        <f>IFERROR(AVERAGE(Data!AZ826), "  ")</f>
        <v>516.25</v>
      </c>
      <c r="AV818" s="66">
        <f>IFERROR(AVERAGE(Data!BA826), "  ")</f>
        <v>39.954000000000001</v>
      </c>
      <c r="AW818" s="66">
        <f>IFERROR(AVERAGE(Data!BB826), "  ")</f>
        <v>317.64999999999998</v>
      </c>
      <c r="AX818" s="66">
        <f>IFERROR(AVERAGE(Data!BC826), "  ")</f>
        <v>3.6</v>
      </c>
      <c r="AY818" s="66">
        <f>IFERROR(AVERAGE(Data!BD826), "  ")</f>
        <v>877.45399999999995</v>
      </c>
      <c r="AZ818" s="66">
        <f>IFERROR(AVERAGE(Data!BE826), "  ")</f>
        <v>15910.862999999999</v>
      </c>
      <c r="BA818" s="66">
        <f>IFERROR(AVERAGE(Data!BF826), "  ")</f>
        <v>1219.1309999999999</v>
      </c>
      <c r="BB818" s="66">
        <f>IFERROR(AVERAGE(Data!BG826), "  ")</f>
        <v>7972.6820000000007</v>
      </c>
      <c r="BC818" s="66">
        <f>IFERROR(AVERAGE(Data!BH826), "  ")</f>
        <v>86.094999999999999</v>
      </c>
      <c r="BD818" s="66">
        <f>IFERROR(AVERAGE(Data!BI826), "  ")</f>
        <v>25188.771000000001</v>
      </c>
    </row>
    <row r="819" spans="1:56" x14ac:dyDescent="0.25">
      <c r="A819" s="59">
        <f t="shared" si="12"/>
        <v>43344</v>
      </c>
      <c r="B819" s="66">
        <f>IFERROR(AVERAGE(Data!B827),"  ")</f>
        <v>555400</v>
      </c>
      <c r="C819" s="66">
        <f>IFERROR(AVERAGE(Data!C827),"  ")</f>
        <v>31450</v>
      </c>
      <c r="D819" s="66">
        <f>IFERROR(AVERAGE(Data!D827),"  ")</f>
        <v>0</v>
      </c>
      <c r="E819" s="66">
        <f>IFERROR(AVERAGE(Data!E827),"  ")</f>
        <v>586850</v>
      </c>
      <c r="F819" s="66">
        <f>IFERROR(AVERAGE(Data!F827),"  ")</f>
        <v>519746.5</v>
      </c>
      <c r="G819" s="66">
        <f>IFERROR(AVERAGE(Data!G827),"  ")</f>
        <v>433493.33333333331</v>
      </c>
      <c r="H819" s="67">
        <f>IFERROR(AVERAGE(Data!H827),"  ")</f>
        <v>129.44980528925103</v>
      </c>
      <c r="I819" s="67">
        <f>IFERROR(AVERAGE(Data!I827),"  ")</f>
        <v>29.929478878661662</v>
      </c>
      <c r="J819" s="67">
        <f>IFERROR(AVERAGE(Data!J827),"  ")</f>
        <v>19.897230253444896</v>
      </c>
      <c r="K819" s="66">
        <f>IFERROR(AVERAGE(Data!L827),"  ")</f>
        <v>8000</v>
      </c>
      <c r="L819" s="66">
        <f>IFERROR(AVERAGE(Data!M827),"  ")</f>
        <v>8750</v>
      </c>
      <c r="M819" s="66">
        <f>IFERROR(AVERAGE(Data!N827),"  ")</f>
        <v>29400</v>
      </c>
      <c r="N819" s="66">
        <f>IFERROR(AVERAGE(Data!O827),"  ")</f>
        <v>46150</v>
      </c>
      <c r="O819" s="66">
        <f>IFERROR(AVERAGE(Data!P827),"  ")</f>
        <v>44645</v>
      </c>
      <c r="P819" s="66">
        <f>IFERROR(AVERAGE(Data!Q827),"  ")</f>
        <v>62916.75</v>
      </c>
      <c r="Q819" s="67">
        <f>IFERROR(AVERAGE(Data!R827),"  ")</f>
        <v>6.8757092239642326</v>
      </c>
      <c r="R819" s="67">
        <f>IFERROR(AVERAGE(Data!S827),"  ")</f>
        <v>-32.742789566055784</v>
      </c>
      <c r="S819" s="67">
        <f>IFERROR(AVERAGE(Data!T827),"  ")</f>
        <v>-29.041153587876046</v>
      </c>
      <c r="T819" s="66">
        <f>IFERROR(AVERAGE(Data!V827), " ")</f>
        <v>382800</v>
      </c>
      <c r="U819" s="66">
        <f>IFERROR(AVERAGE(Data!W827), " ")</f>
        <v>18106</v>
      </c>
      <c r="V819" s="66">
        <f>IFERROR(AVERAGE(Data!X827), " ")</f>
        <v>2800</v>
      </c>
      <c r="W819" s="66">
        <f>IFERROR(AVERAGE(Data!Y827), " ")</f>
        <v>403706</v>
      </c>
      <c r="X819" s="66">
        <f>IFERROR(AVERAGE(Data!Z827), " ")</f>
        <v>325991</v>
      </c>
      <c r="Y819" s="66">
        <f>IFERROR(AVERAGE(Data!AA827), " ")</f>
        <v>291041.5</v>
      </c>
      <c r="Z819" s="67">
        <f>IFERROR(AVERAGE(Data!AB827), " ")</f>
        <v>34.838343353373411</v>
      </c>
      <c r="AA819" s="67">
        <f>IFERROR(AVERAGE(Data!AC827), " ")</f>
        <v>-16.165467191118431</v>
      </c>
      <c r="AB819" s="67">
        <f>IFERROR(AVERAGE(Data!AD827), " ")</f>
        <v>12.008424915347128</v>
      </c>
      <c r="AC819" s="66">
        <f>IFERROR(AVERAGE(Data!AF827), "  ")</f>
        <v>0</v>
      </c>
      <c r="AD819" s="66">
        <f>IFERROR(AVERAGE(Data!AG827), "  ")</f>
        <v>0</v>
      </c>
      <c r="AE819" s="66">
        <f>IFERROR(AVERAGE(Data!AH827), "  ")</f>
        <v>0</v>
      </c>
      <c r="AF819" s="66">
        <f>IFERROR(AVERAGE(Data!AI827), "  ")</f>
        <v>0</v>
      </c>
      <c r="AG819" s="66">
        <f>IFERROR(AVERAGE(Data!AJ827), "  ")</f>
        <v>1700</v>
      </c>
      <c r="AH819" s="66">
        <f>IFERROR(AVERAGE(Data!AK827), "  ")</f>
        <v>9020.8333333333339</v>
      </c>
      <c r="AI819" s="67" t="str">
        <f>IFERROR(AVERAGE(Data!AL827), "  ")</f>
        <v xml:space="preserve">  </v>
      </c>
      <c r="AJ819" s="67">
        <f>IFERROR(AVERAGE(Data!AM827), "  ")</f>
        <v>-71.666666666666671</v>
      </c>
      <c r="AK819" s="67">
        <f>IFERROR(AVERAGE(Data!AN827), "  ")</f>
        <v>-81.154734411085457</v>
      </c>
      <c r="AL819" s="66">
        <f>IFERROR(AVERAGE(Data!AP827),"  ")</f>
        <v>946200</v>
      </c>
      <c r="AM819" s="66">
        <f>IFERROR(AVERAGE(Data!AQ827),"  ")</f>
        <v>58306</v>
      </c>
      <c r="AN819" s="66">
        <f>IFERROR(AVERAGE(Data!AR827),"  ")</f>
        <v>32200</v>
      </c>
      <c r="AO819" s="66">
        <f>IFERROR(AVERAGE(Data!AS827),"  ")</f>
        <v>1036706</v>
      </c>
      <c r="AP819" s="66">
        <f>IFERROR(AVERAGE(Data!AT827),"  ")</f>
        <v>892082.5</v>
      </c>
      <c r="AQ819" s="66">
        <f>IFERROR(AVERAGE(Data!AU827),"  ")</f>
        <v>796472.41666666663</v>
      </c>
      <c r="AR819" s="67">
        <f>IFERROR(AVERAGE(Data!AV827),"  ")</f>
        <v>73.262248368416209</v>
      </c>
      <c r="AS819" s="67">
        <f>IFERROR(AVERAGE(Data!AW827),"  ")</f>
        <v>3.5797304389423745</v>
      </c>
      <c r="AT819" s="67">
        <f>IFERROR(AVERAGE(Data!AX827),"  ")</f>
        <v>12.00419265408752</v>
      </c>
      <c r="AU819" s="66">
        <f>IFERROR(AVERAGE(Data!AZ827), "  ")</f>
        <v>586.85</v>
      </c>
      <c r="AV819" s="66">
        <f>IFERROR(AVERAGE(Data!BA827), "  ")</f>
        <v>46.15</v>
      </c>
      <c r="AW819" s="66">
        <f>IFERROR(AVERAGE(Data!BB827), "  ")</f>
        <v>403.70600000000002</v>
      </c>
      <c r="AX819" s="66">
        <f>IFERROR(AVERAGE(Data!BC827), "  ")</f>
        <v>0</v>
      </c>
      <c r="AY819" s="66">
        <f>IFERROR(AVERAGE(Data!BD827), "  ")</f>
        <v>1036.7059999999999</v>
      </c>
      <c r="AZ819" s="66">
        <f>IFERROR(AVERAGE(Data!BE827), "  ")</f>
        <v>16497.713</v>
      </c>
      <c r="BA819" s="66">
        <f>IFERROR(AVERAGE(Data!BF827), "  ")</f>
        <v>1265.2809999999999</v>
      </c>
      <c r="BB819" s="66">
        <f>IFERROR(AVERAGE(Data!BG827), "  ")</f>
        <v>8376.3880000000008</v>
      </c>
      <c r="BC819" s="66">
        <f>IFERROR(AVERAGE(Data!BH827), "  ")</f>
        <v>86.094999999999999</v>
      </c>
      <c r="BD819" s="66">
        <f>IFERROR(AVERAGE(Data!BI827), "  ")</f>
        <v>26225.476999999999</v>
      </c>
    </row>
    <row r="820" spans="1:56" x14ac:dyDescent="0.25">
      <c r="A820" s="59">
        <f t="shared" si="12"/>
        <v>43351</v>
      </c>
      <c r="B820" s="66">
        <f>IFERROR(AVERAGE(Data!B828),"  ")</f>
        <v>718700</v>
      </c>
      <c r="C820" s="66">
        <f>IFERROR(AVERAGE(Data!C828),"  ")</f>
        <v>111150</v>
      </c>
      <c r="D820" s="66">
        <f>IFERROR(AVERAGE(Data!D828),"  ")</f>
        <v>2800</v>
      </c>
      <c r="E820" s="66">
        <f>IFERROR(AVERAGE(Data!E828),"  ")</f>
        <v>832650</v>
      </c>
      <c r="F820" s="66">
        <f>IFERROR(AVERAGE(Data!F828),"  ")</f>
        <v>589996.5</v>
      </c>
      <c r="G820" s="66">
        <f>IFERROR(AVERAGE(Data!G828),"  ")</f>
        <v>392487.33333333331</v>
      </c>
      <c r="H820" s="67">
        <f>IFERROR(AVERAGE(Data!H828),"  ")</f>
        <v>90.27650822669105</v>
      </c>
      <c r="I820" s="67">
        <f>IFERROR(AVERAGE(Data!I828),"  ")</f>
        <v>47.161206080537575</v>
      </c>
      <c r="J820" s="67">
        <f>IFERROR(AVERAGE(Data!J828),"  ")</f>
        <v>50.322430787575321</v>
      </c>
      <c r="K820" s="66">
        <f>IFERROR(AVERAGE(Data!L828),"  ")</f>
        <v>11100</v>
      </c>
      <c r="L820" s="66">
        <f>IFERROR(AVERAGE(Data!M828),"  ")</f>
        <v>17850</v>
      </c>
      <c r="M820" s="66">
        <f>IFERROR(AVERAGE(Data!N828),"  ")</f>
        <v>21000</v>
      </c>
      <c r="N820" s="66">
        <f>IFERROR(AVERAGE(Data!O828),"  ")</f>
        <v>49950</v>
      </c>
      <c r="O820" s="66">
        <f>IFERROR(AVERAGE(Data!P828),"  ")</f>
        <v>44432.5</v>
      </c>
      <c r="P820" s="66">
        <f>IFERROR(AVERAGE(Data!Q828),"  ")</f>
        <v>55443.583333333336</v>
      </c>
      <c r="Q820" s="67">
        <f>IFERROR(AVERAGE(Data!R828),"  ")</f>
        <v>2.4615384615384706</v>
      </c>
      <c r="R820" s="67">
        <f>IFERROR(AVERAGE(Data!S828),"  ")</f>
        <v>-20.553039886638448</v>
      </c>
      <c r="S820" s="67">
        <f>IFERROR(AVERAGE(Data!T828),"  ")</f>
        <v>-19.859977785226125</v>
      </c>
      <c r="T820" s="66">
        <f>IFERROR(AVERAGE(Data!V828), " ")</f>
        <v>350864</v>
      </c>
      <c r="U820" s="66">
        <f>IFERROR(AVERAGE(Data!W828), " ")</f>
        <v>46250</v>
      </c>
      <c r="V820" s="66">
        <f>IFERROR(AVERAGE(Data!X828), " ")</f>
        <v>7000</v>
      </c>
      <c r="W820" s="66">
        <f>IFERROR(AVERAGE(Data!Y828), " ")</f>
        <v>404114</v>
      </c>
      <c r="X820" s="66">
        <f>IFERROR(AVERAGE(Data!Z828), " ")</f>
        <v>342839</v>
      </c>
      <c r="Y820" s="66">
        <f>IFERROR(AVERAGE(Data!AA828), " ")</f>
        <v>268992.5</v>
      </c>
      <c r="Z820" s="67">
        <f>IFERROR(AVERAGE(Data!AB828), " ")</f>
        <v>-15.191185729275968</v>
      </c>
      <c r="AA820" s="67">
        <f>IFERROR(AVERAGE(Data!AC828), " ")</f>
        <v>-15.909723610417871</v>
      </c>
      <c r="AB820" s="67">
        <f>IFERROR(AVERAGE(Data!AD828), " ")</f>
        <v>27.452995901372713</v>
      </c>
      <c r="AC820" s="66">
        <f>IFERROR(AVERAGE(Data!AF828), "  ")</f>
        <v>0</v>
      </c>
      <c r="AD820" s="66">
        <f>IFERROR(AVERAGE(Data!AG828), "  ")</f>
        <v>1750</v>
      </c>
      <c r="AE820" s="66">
        <f>IFERROR(AVERAGE(Data!AH828), "  ")</f>
        <v>0</v>
      </c>
      <c r="AF820" s="66">
        <f>IFERROR(AVERAGE(Data!AI828), "  ")</f>
        <v>1750</v>
      </c>
      <c r="AG820" s="66">
        <f>IFERROR(AVERAGE(Data!AJ828), "  ")</f>
        <v>1337.5</v>
      </c>
      <c r="AH820" s="66">
        <f>IFERROR(AVERAGE(Data!AK828), "  ")</f>
        <v>10637.5</v>
      </c>
      <c r="AI820" s="67">
        <f>IFERROR(AVERAGE(Data!AL828), "  ")</f>
        <v>-66.981132075471692</v>
      </c>
      <c r="AJ820" s="67">
        <f>IFERROR(AVERAGE(Data!AM828), "  ")</f>
        <v>-73.25</v>
      </c>
      <c r="AK820" s="67">
        <f>IFERROR(AVERAGE(Data!AN828), "  ")</f>
        <v>-87.42655699177439</v>
      </c>
      <c r="AL820" s="66">
        <f>IFERROR(AVERAGE(Data!AP828),"  ")</f>
        <v>1080664</v>
      </c>
      <c r="AM820" s="66">
        <f>IFERROR(AVERAGE(Data!AQ828),"  ")</f>
        <v>177000</v>
      </c>
      <c r="AN820" s="66">
        <f>IFERROR(AVERAGE(Data!AR828),"  ")</f>
        <v>30800</v>
      </c>
      <c r="AO820" s="66">
        <f>IFERROR(AVERAGE(Data!AS828),"  ")</f>
        <v>1288464</v>
      </c>
      <c r="AP820" s="66">
        <f>IFERROR(AVERAGE(Data!AT828),"  ")</f>
        <v>978605.5</v>
      </c>
      <c r="AQ820" s="66">
        <f>IFERROR(AVERAGE(Data!AU828),"  ")</f>
        <v>727560.91666666663</v>
      </c>
      <c r="AR820" s="67">
        <f>IFERROR(AVERAGE(Data!AV828),"  ")</f>
        <v>33.085162423178225</v>
      </c>
      <c r="AS820" s="67">
        <f>IFERROR(AVERAGE(Data!AW828),"  ")</f>
        <v>12.54169904694875</v>
      </c>
      <c r="AT820" s="67">
        <f>IFERROR(AVERAGE(Data!AX828),"  ")</f>
        <v>34.504957259592594</v>
      </c>
      <c r="AU820" s="66">
        <f>IFERROR(AVERAGE(Data!AZ828), "  ")</f>
        <v>832.65</v>
      </c>
      <c r="AV820" s="66">
        <f>IFERROR(AVERAGE(Data!BA828), "  ")</f>
        <v>49.95</v>
      </c>
      <c r="AW820" s="66">
        <f>IFERROR(AVERAGE(Data!BB828), "  ")</f>
        <v>404.11399999999998</v>
      </c>
      <c r="AX820" s="66">
        <f>IFERROR(AVERAGE(Data!BC828), "  ")</f>
        <v>1.75</v>
      </c>
      <c r="AY820" s="66">
        <f>IFERROR(AVERAGE(Data!BD828), "  ")</f>
        <v>1288.4639999999999</v>
      </c>
      <c r="AZ820" s="66">
        <f>IFERROR(AVERAGE(Data!BE828), "  ")</f>
        <v>17330.363000000001</v>
      </c>
      <c r="BA820" s="66">
        <f>IFERROR(AVERAGE(Data!BF828), "  ")</f>
        <v>1315.231</v>
      </c>
      <c r="BB820" s="66">
        <f>IFERROR(AVERAGE(Data!BG828), "  ")</f>
        <v>8780.5020000000004</v>
      </c>
      <c r="BC820" s="66">
        <f>IFERROR(AVERAGE(Data!BH828), "  ")</f>
        <v>87.844999999999999</v>
      </c>
      <c r="BD820" s="66">
        <f>IFERROR(AVERAGE(Data!BI828), "  ")</f>
        <v>27513.941000000003</v>
      </c>
    </row>
    <row r="821" spans="1:56" x14ac:dyDescent="0.25">
      <c r="A821" s="59">
        <f t="shared" si="12"/>
        <v>43358</v>
      </c>
      <c r="B821" s="66">
        <f>IFERROR(AVERAGE(Data!B829),"  ")</f>
        <v>326100</v>
      </c>
      <c r="C821" s="66">
        <f>IFERROR(AVERAGE(Data!C829),"  ")</f>
        <v>41600</v>
      </c>
      <c r="D821" s="66">
        <f>IFERROR(AVERAGE(Data!D829),"  ")</f>
        <v>0</v>
      </c>
      <c r="E821" s="66">
        <f>IFERROR(AVERAGE(Data!E829),"  ")</f>
        <v>367700</v>
      </c>
      <c r="F821" s="66">
        <f>IFERROR(AVERAGE(Data!F829),"  ")</f>
        <v>575862.5</v>
      </c>
      <c r="G821" s="66">
        <f>IFERROR(AVERAGE(Data!G829),"  ")</f>
        <v>309505</v>
      </c>
      <c r="H821" s="67">
        <f>IFERROR(AVERAGE(Data!H829),"  ")</f>
        <v>42.188708430007729</v>
      </c>
      <c r="I821" s="67">
        <f>IFERROR(AVERAGE(Data!I829),"  ")</f>
        <v>68.027842091979267</v>
      </c>
      <c r="J821" s="67">
        <f>IFERROR(AVERAGE(Data!J829),"  ")</f>
        <v>86.0591912893168</v>
      </c>
      <c r="K821" s="66">
        <f>IFERROR(AVERAGE(Data!L829),"  ")</f>
        <v>4700</v>
      </c>
      <c r="L821" s="66">
        <f>IFERROR(AVERAGE(Data!M829),"  ")</f>
        <v>8750</v>
      </c>
      <c r="M821" s="66">
        <f>IFERROR(AVERAGE(Data!N829),"  ")</f>
        <v>16800</v>
      </c>
      <c r="N821" s="66">
        <f>IFERROR(AVERAGE(Data!O829),"  ")</f>
        <v>30250</v>
      </c>
      <c r="O821" s="66">
        <f>IFERROR(AVERAGE(Data!P829),"  ")</f>
        <v>41576</v>
      </c>
      <c r="P821" s="66">
        <f>IFERROR(AVERAGE(Data!Q829),"  ")</f>
        <v>48186.75</v>
      </c>
      <c r="Q821" s="67">
        <f>IFERROR(AVERAGE(Data!R829),"  ")</f>
        <v>131.80076628352489</v>
      </c>
      <c r="R821" s="67">
        <f>IFERROR(AVERAGE(Data!S829),"  ")</f>
        <v>-7.3933211197175659</v>
      </c>
      <c r="S821" s="67">
        <f>IFERROR(AVERAGE(Data!T829),"  ")</f>
        <v>-13.719020270094994</v>
      </c>
      <c r="T821" s="66">
        <f>IFERROR(AVERAGE(Data!V829), " ")</f>
        <v>127100</v>
      </c>
      <c r="U821" s="66">
        <f>IFERROR(AVERAGE(Data!W829), " ")</f>
        <v>12650</v>
      </c>
      <c r="V821" s="66">
        <f>IFERROR(AVERAGE(Data!X829), " ")</f>
        <v>2800</v>
      </c>
      <c r="W821" s="66">
        <f>IFERROR(AVERAGE(Data!Y829), " ")</f>
        <v>142550</v>
      </c>
      <c r="X821" s="66">
        <f>IFERROR(AVERAGE(Data!Z829), " ")</f>
        <v>317005</v>
      </c>
      <c r="Y821" s="66">
        <f>IFERROR(AVERAGE(Data!AA829), " ")</f>
        <v>239190.5</v>
      </c>
      <c r="Z821" s="67">
        <f>IFERROR(AVERAGE(Data!AB829), " ")</f>
        <v>-49.643566175171863</v>
      </c>
      <c r="AA821" s="67">
        <f>IFERROR(AVERAGE(Data!AC829), " ")</f>
        <v>-12.979207299748962</v>
      </c>
      <c r="AB821" s="67">
        <f>IFERROR(AVERAGE(Data!AD829), " ")</f>
        <v>32.53243753409938</v>
      </c>
      <c r="AC821" s="66">
        <f>IFERROR(AVERAGE(Data!AF829), "  ")</f>
        <v>0</v>
      </c>
      <c r="AD821" s="66">
        <f>IFERROR(AVERAGE(Data!AG829), "  ")</f>
        <v>0</v>
      </c>
      <c r="AE821" s="66">
        <f>IFERROR(AVERAGE(Data!AH829), "  ")</f>
        <v>0</v>
      </c>
      <c r="AF821" s="66">
        <f>IFERROR(AVERAGE(Data!AI829), "  ")</f>
        <v>0</v>
      </c>
      <c r="AG821" s="66">
        <f>IFERROR(AVERAGE(Data!AJ829), "  ")</f>
        <v>1337.5</v>
      </c>
      <c r="AH821" s="66">
        <f>IFERROR(AVERAGE(Data!AK829), "  ")</f>
        <v>11366.666666666666</v>
      </c>
      <c r="AI821" s="67">
        <f>IFERROR(AVERAGE(Data!AL829), "  ")</f>
        <v>-100</v>
      </c>
      <c r="AJ821" s="67">
        <f>IFERROR(AVERAGE(Data!AM829), "  ")</f>
        <v>-75.116279069767444</v>
      </c>
      <c r="AK821" s="67">
        <f>IFERROR(AVERAGE(Data!AN829), "  ")</f>
        <v>-88.233137829912025</v>
      </c>
      <c r="AL821" s="66">
        <f>IFERROR(AVERAGE(Data!AP829),"  ")</f>
        <v>457900</v>
      </c>
      <c r="AM821" s="66">
        <f>IFERROR(AVERAGE(Data!AQ829),"  ")</f>
        <v>63000</v>
      </c>
      <c r="AN821" s="66">
        <f>IFERROR(AVERAGE(Data!AR829),"  ")</f>
        <v>19600</v>
      </c>
      <c r="AO821" s="66">
        <f>IFERROR(AVERAGE(Data!AS829),"  ")</f>
        <v>540500</v>
      </c>
      <c r="AP821" s="66">
        <f>IFERROR(AVERAGE(Data!AT829),"  ")</f>
        <v>935781</v>
      </c>
      <c r="AQ821" s="66">
        <f>IFERROR(AVERAGE(Data!AU829),"  ")</f>
        <v>608248.91666666663</v>
      </c>
      <c r="AR821" s="67">
        <f>IFERROR(AVERAGE(Data!AV829),"  ")</f>
        <v>-3.107028639447007</v>
      </c>
      <c r="AS821" s="67">
        <f>IFERROR(AVERAGE(Data!AW829),"  ")</f>
        <v>23.57210934861531</v>
      </c>
      <c r="AT821" s="67">
        <f>IFERROR(AVERAGE(Data!AX829),"  ")</f>
        <v>53.848362793357495</v>
      </c>
      <c r="AU821" s="66">
        <f>IFERROR(AVERAGE(Data!AZ829), "  ")</f>
        <v>367.7</v>
      </c>
      <c r="AV821" s="66">
        <f>IFERROR(AVERAGE(Data!BA829), "  ")</f>
        <v>30.25</v>
      </c>
      <c r="AW821" s="66">
        <f>IFERROR(AVERAGE(Data!BB829), "  ")</f>
        <v>142.55000000000001</v>
      </c>
      <c r="AX821" s="66">
        <f>IFERROR(AVERAGE(Data!BC829), "  ")</f>
        <v>0</v>
      </c>
      <c r="AY821" s="66">
        <f>IFERROR(AVERAGE(Data!BD829), "  ")</f>
        <v>540.5</v>
      </c>
      <c r="AZ821" s="66">
        <f>IFERROR(AVERAGE(Data!BE829), "  ")</f>
        <v>17698.063000000002</v>
      </c>
      <c r="BA821" s="66">
        <f>IFERROR(AVERAGE(Data!BF829), "  ")</f>
        <v>1345.481</v>
      </c>
      <c r="BB821" s="66">
        <f>IFERROR(AVERAGE(Data!BG829), "  ")</f>
        <v>8923.0519999999997</v>
      </c>
      <c r="BC821" s="66">
        <f>IFERROR(AVERAGE(Data!BH829), "  ")</f>
        <v>87.844999999999999</v>
      </c>
      <c r="BD821" s="66">
        <f>IFERROR(AVERAGE(Data!BI829), "  ")</f>
        <v>28054.441000000003</v>
      </c>
    </row>
    <row r="822" spans="1:56" x14ac:dyDescent="0.25">
      <c r="A822" s="59">
        <f t="shared" si="12"/>
        <v>43365</v>
      </c>
      <c r="B822" s="66">
        <f>IFERROR(AVERAGE(Data!B830),"  ")</f>
        <v>393200</v>
      </c>
      <c r="C822" s="66">
        <f>IFERROR(AVERAGE(Data!C830),"  ")</f>
        <v>77550</v>
      </c>
      <c r="D822" s="66">
        <f>IFERROR(AVERAGE(Data!D830),"  ")</f>
        <v>1400</v>
      </c>
      <c r="E822" s="66">
        <f>IFERROR(AVERAGE(Data!E830),"  ")</f>
        <v>472150</v>
      </c>
      <c r="F822" s="66">
        <f>IFERROR(AVERAGE(Data!F830),"  ")</f>
        <v>564837.5</v>
      </c>
      <c r="G822" s="66">
        <f>IFERROR(AVERAGE(Data!G830),"  ")</f>
        <v>269935.5</v>
      </c>
      <c r="H822" s="67">
        <f>IFERROR(AVERAGE(Data!H830),"  ")</f>
        <v>282.30769230769232</v>
      </c>
      <c r="I822" s="67">
        <f>IFERROR(AVERAGE(Data!I830),"  ")</f>
        <v>110.08141602136381</v>
      </c>
      <c r="J822" s="67">
        <f>IFERROR(AVERAGE(Data!J830),"  ")</f>
        <v>109.24906134984096</v>
      </c>
      <c r="K822" s="66">
        <f>IFERROR(AVERAGE(Data!L830),"  ")</f>
        <v>20700</v>
      </c>
      <c r="L822" s="66">
        <f>IFERROR(AVERAGE(Data!M830),"  ")</f>
        <v>0</v>
      </c>
      <c r="M822" s="66">
        <f>IFERROR(AVERAGE(Data!N830),"  ")</f>
        <v>5600</v>
      </c>
      <c r="N822" s="66">
        <f>IFERROR(AVERAGE(Data!O830),"  ")</f>
        <v>26300</v>
      </c>
      <c r="O822" s="66">
        <f>IFERROR(AVERAGE(Data!P830),"  ")</f>
        <v>38162.5</v>
      </c>
      <c r="P822" s="66">
        <f>IFERROR(AVERAGE(Data!Q830),"  ")</f>
        <v>41782.333333333336</v>
      </c>
      <c r="Q822" s="67">
        <f>IFERROR(AVERAGE(Data!R830),"  ")</f>
        <v>-54.576856649395509</v>
      </c>
      <c r="R822" s="67">
        <f>IFERROR(AVERAGE(Data!S830),"  ")</f>
        <v>-6.2812728310852712</v>
      </c>
      <c r="S822" s="67">
        <f>IFERROR(AVERAGE(Data!T830),"  ")</f>
        <v>-8.6635499852409819</v>
      </c>
      <c r="T822" s="66">
        <f>IFERROR(AVERAGE(Data!V830), " ")</f>
        <v>120200</v>
      </c>
      <c r="U822" s="66">
        <f>IFERROR(AVERAGE(Data!W830), " ")</f>
        <v>37400</v>
      </c>
      <c r="V822" s="66">
        <f>IFERROR(AVERAGE(Data!X830), " ")</f>
        <v>12600</v>
      </c>
      <c r="W822" s="66">
        <f>IFERROR(AVERAGE(Data!Y830), " ")</f>
        <v>170200</v>
      </c>
      <c r="X822" s="66">
        <f>IFERROR(AVERAGE(Data!Z830), " ")</f>
        <v>280142.5</v>
      </c>
      <c r="Y822" s="66">
        <f>IFERROR(AVERAGE(Data!AA830), " ")</f>
        <v>211668.5</v>
      </c>
      <c r="Z822" s="67">
        <f>IFERROR(AVERAGE(Data!AB830), " ")</f>
        <v>7.415588513726723</v>
      </c>
      <c r="AA822" s="67">
        <f>IFERROR(AVERAGE(Data!AC830), " ")</f>
        <v>-7.956255462317408</v>
      </c>
      <c r="AB822" s="67">
        <f>IFERROR(AVERAGE(Data!AD830), " ")</f>
        <v>32.349641066101007</v>
      </c>
      <c r="AC822" s="66">
        <f>IFERROR(AVERAGE(Data!AF830), "  ")</f>
        <v>0</v>
      </c>
      <c r="AD822" s="66">
        <f>IFERROR(AVERAGE(Data!AG830), "  ")</f>
        <v>0</v>
      </c>
      <c r="AE822" s="66">
        <f>IFERROR(AVERAGE(Data!AH830), "  ")</f>
        <v>0</v>
      </c>
      <c r="AF822" s="66">
        <f>IFERROR(AVERAGE(Data!AI830), "  ")</f>
        <v>0</v>
      </c>
      <c r="AG822" s="66">
        <f>IFERROR(AVERAGE(Data!AJ830), "  ")</f>
        <v>437.5</v>
      </c>
      <c r="AH822" s="66">
        <f>IFERROR(AVERAGE(Data!AK830), "  ")</f>
        <v>11737.5</v>
      </c>
      <c r="AI822" s="67">
        <f>IFERROR(AVERAGE(Data!AL830), "  ")</f>
        <v>-100</v>
      </c>
      <c r="AJ822" s="67">
        <f>IFERROR(AVERAGE(Data!AM830), "  ")</f>
        <v>-85.169491525423723</v>
      </c>
      <c r="AK822" s="67">
        <f>IFERROR(AVERAGE(Data!AN830), "  ")</f>
        <v>-96.272630457933971</v>
      </c>
      <c r="AL822" s="66">
        <f>IFERROR(AVERAGE(Data!AP830),"  ")</f>
        <v>534100</v>
      </c>
      <c r="AM822" s="66">
        <f>IFERROR(AVERAGE(Data!AQ830),"  ")</f>
        <v>114950</v>
      </c>
      <c r="AN822" s="66">
        <f>IFERROR(AVERAGE(Data!AR830),"  ")</f>
        <v>19600</v>
      </c>
      <c r="AO822" s="66">
        <f>IFERROR(AVERAGE(Data!AS830),"  ")</f>
        <v>668650</v>
      </c>
      <c r="AP822" s="66">
        <f>IFERROR(AVERAGE(Data!AT830),"  ")</f>
        <v>883580</v>
      </c>
      <c r="AQ822" s="66">
        <f>IFERROR(AVERAGE(Data!AU830),"  ")</f>
        <v>535123.83333333326</v>
      </c>
      <c r="AR822" s="67">
        <f>IFERROR(AVERAGE(Data!AV830),"  ")</f>
        <v>94.799708667152217</v>
      </c>
      <c r="AS822" s="67">
        <f>IFERROR(AVERAGE(Data!AW830),"  ")</f>
        <v>43.230383489552707</v>
      </c>
      <c r="AT822" s="67">
        <f>IFERROR(AVERAGE(Data!AX830),"  ")</f>
        <v>65.1169215349843</v>
      </c>
      <c r="AU822" s="66">
        <f>IFERROR(AVERAGE(Data!AZ830), "  ")</f>
        <v>472.15</v>
      </c>
      <c r="AV822" s="66">
        <f>IFERROR(AVERAGE(Data!BA830), "  ")</f>
        <v>26.3</v>
      </c>
      <c r="AW822" s="66">
        <f>IFERROR(AVERAGE(Data!BB830), "  ")</f>
        <v>170.2</v>
      </c>
      <c r="AX822" s="66">
        <f>IFERROR(AVERAGE(Data!BC830), "  ")</f>
        <v>0</v>
      </c>
      <c r="AY822" s="66">
        <f>IFERROR(AVERAGE(Data!BD830), "  ")</f>
        <v>668.65</v>
      </c>
      <c r="AZ822" s="66">
        <f>IFERROR(AVERAGE(Data!BE830), "  ")</f>
        <v>18170.213000000003</v>
      </c>
      <c r="BA822" s="66">
        <f>IFERROR(AVERAGE(Data!BF830), "  ")</f>
        <v>1371.7809999999999</v>
      </c>
      <c r="BB822" s="66">
        <f>IFERROR(AVERAGE(Data!BG830), "  ")</f>
        <v>9093.2520000000004</v>
      </c>
      <c r="BC822" s="66">
        <f>IFERROR(AVERAGE(Data!BH830), "  ")</f>
        <v>87.844999999999999</v>
      </c>
      <c r="BD822" s="66">
        <f>IFERROR(AVERAGE(Data!BI830), "  ")</f>
        <v>28723.091000000004</v>
      </c>
    </row>
    <row r="823" spans="1:56" x14ac:dyDescent="0.25">
      <c r="A823" s="59">
        <f t="shared" si="12"/>
        <v>43372</v>
      </c>
      <c r="B823" s="66">
        <f>IFERROR(AVERAGE(Data!B831),"  ")</f>
        <v>161100</v>
      </c>
      <c r="C823" s="66">
        <f>IFERROR(AVERAGE(Data!C831),"  ")</f>
        <v>108177</v>
      </c>
      <c r="D823" s="66">
        <f>IFERROR(AVERAGE(Data!D831),"  ")</f>
        <v>0</v>
      </c>
      <c r="E823" s="66">
        <f>IFERROR(AVERAGE(Data!E831),"  ")</f>
        <v>269277</v>
      </c>
      <c r="F823" s="66">
        <f>IFERROR(AVERAGE(Data!F831),"  ")</f>
        <v>485444.25</v>
      </c>
      <c r="G823" s="66">
        <f>IFERROR(AVERAGE(Data!G831),"  ")</f>
        <v>276397.91666666669</v>
      </c>
      <c r="H823" s="67">
        <f>IFERROR(AVERAGE(Data!H831),"  ")</f>
        <v>-26.359041956779762</v>
      </c>
      <c r="I823" s="67">
        <f>IFERROR(AVERAGE(Data!I831),"  ")</f>
        <v>63.812995523730301</v>
      </c>
      <c r="J823" s="67">
        <f>IFERROR(AVERAGE(Data!J831),"  ")</f>
        <v>75.632383866858603</v>
      </c>
      <c r="K823" s="66">
        <f>IFERROR(AVERAGE(Data!L831),"  ")</f>
        <v>4800</v>
      </c>
      <c r="L823" s="66">
        <f>IFERROR(AVERAGE(Data!M831),"  ")</f>
        <v>1877</v>
      </c>
      <c r="M823" s="66">
        <f>IFERROR(AVERAGE(Data!N831),"  ")</f>
        <v>8400</v>
      </c>
      <c r="N823" s="66">
        <f>IFERROR(AVERAGE(Data!O831),"  ")</f>
        <v>15077</v>
      </c>
      <c r="O823" s="66">
        <f>IFERROR(AVERAGE(Data!P831),"  ")</f>
        <v>30394.25</v>
      </c>
      <c r="P823" s="66">
        <f>IFERROR(AVERAGE(Data!Q831),"  ")</f>
        <v>41633.75</v>
      </c>
      <c r="Q823" s="67">
        <f>IFERROR(AVERAGE(Data!R831),"  ")</f>
        <v>-75.603559870550157</v>
      </c>
      <c r="R823" s="67">
        <f>IFERROR(AVERAGE(Data!S831),"  ")</f>
        <v>-33.015426997245179</v>
      </c>
      <c r="S823" s="67">
        <f>IFERROR(AVERAGE(Data!T831),"  ")</f>
        <v>-26.996126940282828</v>
      </c>
      <c r="T823" s="66">
        <f>IFERROR(AVERAGE(Data!V831), " ")</f>
        <v>72600</v>
      </c>
      <c r="U823" s="66">
        <f>IFERROR(AVERAGE(Data!W831), " ")</f>
        <v>51054</v>
      </c>
      <c r="V823" s="66">
        <f>IFERROR(AVERAGE(Data!X831), " ")</f>
        <v>7000</v>
      </c>
      <c r="W823" s="66">
        <f>IFERROR(AVERAGE(Data!Y831), " ")</f>
        <v>130654</v>
      </c>
      <c r="X823" s="66">
        <f>IFERROR(AVERAGE(Data!Z831), " ")</f>
        <v>211879.5</v>
      </c>
      <c r="Y823" s="66">
        <f>IFERROR(AVERAGE(Data!AA831), " ")</f>
        <v>252947.33333333334</v>
      </c>
      <c r="Z823" s="67">
        <f>IFERROR(AVERAGE(Data!AB831), " ")</f>
        <v>-65.691943302190509</v>
      </c>
      <c r="AA823" s="67">
        <f>IFERROR(AVERAGE(Data!AC831), " ")</f>
        <v>-34.748987187205991</v>
      </c>
      <c r="AB823" s="67">
        <f>IFERROR(AVERAGE(Data!AD831), " ")</f>
        <v>-16.235724959873078</v>
      </c>
      <c r="AC823" s="66">
        <f>IFERROR(AVERAGE(Data!AF831), "  ")</f>
        <v>0</v>
      </c>
      <c r="AD823" s="66">
        <f>IFERROR(AVERAGE(Data!AG831), "  ")</f>
        <v>0</v>
      </c>
      <c r="AE823" s="66">
        <f>IFERROR(AVERAGE(Data!AH831), "  ")</f>
        <v>0</v>
      </c>
      <c r="AF823" s="66">
        <f>IFERROR(AVERAGE(Data!AI831), "  ")</f>
        <v>0</v>
      </c>
      <c r="AG823" s="66">
        <f>IFERROR(AVERAGE(Data!AJ831), "  ")</f>
        <v>437.5</v>
      </c>
      <c r="AH823" s="66">
        <f>IFERROR(AVERAGE(Data!AK831), "  ")</f>
        <v>9229.1666666666661</v>
      </c>
      <c r="AI823" s="67">
        <f>IFERROR(AVERAGE(Data!AL831), "  ")</f>
        <v>-100</v>
      </c>
      <c r="AJ823" s="67">
        <f>IFERROR(AVERAGE(Data!AM831), "  ")</f>
        <v>-92.768595041322314</v>
      </c>
      <c r="AK823" s="67">
        <f>IFERROR(AVERAGE(Data!AN831), "  ")</f>
        <v>-95.259593679458249</v>
      </c>
      <c r="AL823" s="66">
        <f>IFERROR(AVERAGE(Data!AP831),"  ")</f>
        <v>238500</v>
      </c>
      <c r="AM823" s="66">
        <f>IFERROR(AVERAGE(Data!AQ831),"  ")</f>
        <v>161108</v>
      </c>
      <c r="AN823" s="66">
        <f>IFERROR(AVERAGE(Data!AR831),"  ")</f>
        <v>15400</v>
      </c>
      <c r="AO823" s="66">
        <f>IFERROR(AVERAGE(Data!AS831),"  ")</f>
        <v>415008</v>
      </c>
      <c r="AP823" s="66">
        <f>IFERROR(AVERAGE(Data!AT831),"  ")</f>
        <v>728155.5</v>
      </c>
      <c r="AQ823" s="66">
        <f>IFERROR(AVERAGE(Data!AU831),"  ")</f>
        <v>580208.16666666663</v>
      </c>
      <c r="AR823" s="67">
        <f>IFERROR(AVERAGE(Data!AV831),"  ")</f>
        <v>-49.431696332832942</v>
      </c>
      <c r="AS823" s="67">
        <f>IFERROR(AVERAGE(Data!AW831),"  ")</f>
        <v>8.2791309778729385</v>
      </c>
      <c r="AT823" s="67">
        <f>IFERROR(AVERAGE(Data!AX831),"  ")</f>
        <v>25.499009120002626</v>
      </c>
      <c r="AU823" s="66">
        <f>IFERROR(AVERAGE(Data!AZ831), "  ")</f>
        <v>269.27699999999999</v>
      </c>
      <c r="AV823" s="66">
        <f>IFERROR(AVERAGE(Data!BA831), "  ")</f>
        <v>15.077</v>
      </c>
      <c r="AW823" s="66">
        <f>IFERROR(AVERAGE(Data!BB831), "  ")</f>
        <v>130.654</v>
      </c>
      <c r="AX823" s="66">
        <f>IFERROR(AVERAGE(Data!BC831), "  ")</f>
        <v>0</v>
      </c>
      <c r="AY823" s="66">
        <f>IFERROR(AVERAGE(Data!BD831), "  ")</f>
        <v>415.00799999999998</v>
      </c>
      <c r="AZ823" s="66">
        <f>IFERROR(AVERAGE(Data!BE831), "  ")</f>
        <v>18439.490000000002</v>
      </c>
      <c r="BA823" s="66">
        <f>IFERROR(AVERAGE(Data!BF831), "  ")</f>
        <v>1386.8579999999999</v>
      </c>
      <c r="BB823" s="66">
        <f>IFERROR(AVERAGE(Data!BG831), "  ")</f>
        <v>9223.9060000000009</v>
      </c>
      <c r="BC823" s="66">
        <f>IFERROR(AVERAGE(Data!BH831), "  ")</f>
        <v>87.844999999999999</v>
      </c>
      <c r="BD823" s="66">
        <f>IFERROR(AVERAGE(Data!BI831), "  ")</f>
        <v>29138.099000000002</v>
      </c>
    </row>
    <row r="824" spans="1:56" x14ac:dyDescent="0.25">
      <c r="A824" s="59">
        <f t="shared" si="12"/>
        <v>43379</v>
      </c>
      <c r="B824" s="66">
        <f>IFERROR(AVERAGE(Data!B832),"  ")</f>
        <v>241300</v>
      </c>
      <c r="C824" s="66">
        <f>IFERROR(AVERAGE(Data!C832),"  ")</f>
        <v>102100</v>
      </c>
      <c r="D824" s="66">
        <f>IFERROR(AVERAGE(Data!D832),"  ")</f>
        <v>0</v>
      </c>
      <c r="E824" s="66">
        <f>IFERROR(AVERAGE(Data!E832),"  ")</f>
        <v>343400</v>
      </c>
      <c r="F824" s="66">
        <f>IFERROR(AVERAGE(Data!F832),"  ")</f>
        <v>363131.75</v>
      </c>
      <c r="G824" s="66">
        <f>IFERROR(AVERAGE(Data!G832),"  ")</f>
        <v>254522.08333333334</v>
      </c>
      <c r="H824" s="67">
        <f>IFERROR(AVERAGE(Data!H832),"  ")</f>
        <v>137.31203007518795</v>
      </c>
      <c r="I824" s="67">
        <f>IFERROR(AVERAGE(Data!I832),"  ")</f>
        <v>62.754323414001199</v>
      </c>
      <c r="J824" s="67">
        <f>IFERROR(AVERAGE(Data!J832),"  ")</f>
        <v>42.672001283451166</v>
      </c>
      <c r="K824" s="66">
        <f>IFERROR(AVERAGE(Data!L832),"  ")</f>
        <v>4700</v>
      </c>
      <c r="L824" s="66">
        <f>IFERROR(AVERAGE(Data!M832),"  ")</f>
        <v>0</v>
      </c>
      <c r="M824" s="66">
        <f>IFERROR(AVERAGE(Data!N832),"  ")</f>
        <v>15400</v>
      </c>
      <c r="N824" s="66">
        <f>IFERROR(AVERAGE(Data!O832),"  ")</f>
        <v>20100</v>
      </c>
      <c r="O824" s="66">
        <f>IFERROR(AVERAGE(Data!P832),"  ")</f>
        <v>22931.75</v>
      </c>
      <c r="P824" s="66">
        <f>IFERROR(AVERAGE(Data!Q832),"  ")</f>
        <v>36477</v>
      </c>
      <c r="Q824" s="67">
        <f>IFERROR(AVERAGE(Data!R832),"  ")</f>
        <v>-34.313725490196077</v>
      </c>
      <c r="R824" s="67">
        <f>IFERROR(AVERAGE(Data!S832),"  ")</f>
        <v>-43.846342209978573</v>
      </c>
      <c r="S824" s="67">
        <f>IFERROR(AVERAGE(Data!T832),"  ")</f>
        <v>-37.133673273569642</v>
      </c>
      <c r="T824" s="66">
        <f>IFERROR(AVERAGE(Data!V832), " ")</f>
        <v>110600</v>
      </c>
      <c r="U824" s="66">
        <f>IFERROR(AVERAGE(Data!W832), " ")</f>
        <v>43750</v>
      </c>
      <c r="V824" s="66">
        <f>IFERROR(AVERAGE(Data!X832), " ")</f>
        <v>23800</v>
      </c>
      <c r="W824" s="66">
        <f>IFERROR(AVERAGE(Data!Y832), " ")</f>
        <v>178150</v>
      </c>
      <c r="X824" s="66">
        <f>IFERROR(AVERAGE(Data!Z832), " ")</f>
        <v>155388.5</v>
      </c>
      <c r="Y824" s="66">
        <f>IFERROR(AVERAGE(Data!AA832), " ")</f>
        <v>282924.66666666669</v>
      </c>
      <c r="Z824" s="67">
        <f>IFERROR(AVERAGE(Data!AB832), " ")</f>
        <v>-57.007022709172958</v>
      </c>
      <c r="AA824" s="67">
        <f>IFERROR(AVERAGE(Data!AC832), " ")</f>
        <v>-49.742061310166832</v>
      </c>
      <c r="AB824" s="67">
        <f>IFERROR(AVERAGE(Data!AD832), " ")</f>
        <v>-45.077782778454576</v>
      </c>
      <c r="AC824" s="66">
        <f>IFERROR(AVERAGE(Data!AF832), "  ")</f>
        <v>0</v>
      </c>
      <c r="AD824" s="66">
        <f>IFERROR(AVERAGE(Data!AG832), "  ")</f>
        <v>0</v>
      </c>
      <c r="AE824" s="66">
        <f>IFERROR(AVERAGE(Data!AH832), "  ")</f>
        <v>0</v>
      </c>
      <c r="AF824" s="66">
        <f>IFERROR(AVERAGE(Data!AI832), "  ")</f>
        <v>0</v>
      </c>
      <c r="AG824" s="66">
        <f>IFERROR(AVERAGE(Data!AJ832), "  ")</f>
        <v>0</v>
      </c>
      <c r="AH824" s="66">
        <f>IFERROR(AVERAGE(Data!AK832), "  ")</f>
        <v>7695.833333333333</v>
      </c>
      <c r="AI824" s="67">
        <f>IFERROR(AVERAGE(Data!AL832), "  ")</f>
        <v>-100</v>
      </c>
      <c r="AJ824" s="67">
        <f>IFERROR(AVERAGE(Data!AM832), "  ")</f>
        <v>-100</v>
      </c>
      <c r="AK824" s="67">
        <f>IFERROR(AVERAGE(Data!AN832), "  ")</f>
        <v>-100</v>
      </c>
      <c r="AL824" s="66">
        <f>IFERROR(AVERAGE(Data!AP832),"  ")</f>
        <v>356600</v>
      </c>
      <c r="AM824" s="66">
        <f>IFERROR(AVERAGE(Data!AQ832),"  ")</f>
        <v>145850</v>
      </c>
      <c r="AN824" s="66">
        <f>IFERROR(AVERAGE(Data!AR832),"  ")</f>
        <v>39200</v>
      </c>
      <c r="AO824" s="66">
        <f>IFERROR(AVERAGE(Data!AS832),"  ")</f>
        <v>541650</v>
      </c>
      <c r="AP824" s="66">
        <f>IFERROR(AVERAGE(Data!AT832),"  ")</f>
        <v>541452</v>
      </c>
      <c r="AQ824" s="66">
        <f>IFERROR(AVERAGE(Data!AU832),"  ")</f>
        <v>581619.58333333337</v>
      </c>
      <c r="AR824" s="67">
        <f>IFERROR(AVERAGE(Data!AV832),"  ")</f>
        <v>-9.0999103837388411</v>
      </c>
      <c r="AS824" s="67">
        <f>IFERROR(AVERAGE(Data!AW832),"  ")</f>
        <v>-6.5513081387823195</v>
      </c>
      <c r="AT824" s="67">
        <f>IFERROR(AVERAGE(Data!AX832),"  ")</f>
        <v>-6.9061607422377325</v>
      </c>
      <c r="AU824" s="66">
        <f>IFERROR(AVERAGE(Data!AZ832), "  ")</f>
        <v>343.4</v>
      </c>
      <c r="AV824" s="66">
        <f>IFERROR(AVERAGE(Data!BA832), "  ")</f>
        <v>20.100000000000001</v>
      </c>
      <c r="AW824" s="66">
        <f>IFERROR(AVERAGE(Data!BB832), "  ")</f>
        <v>178.15</v>
      </c>
      <c r="AX824" s="66">
        <f>IFERROR(AVERAGE(Data!BC832), "  ")</f>
        <v>0</v>
      </c>
      <c r="AY824" s="66">
        <f>IFERROR(AVERAGE(Data!BD832), "  ")</f>
        <v>541.65</v>
      </c>
      <c r="AZ824" s="66">
        <f>IFERROR(AVERAGE(Data!BE832), "  ")</f>
        <v>18782.890000000003</v>
      </c>
      <c r="BA824" s="66">
        <f>IFERROR(AVERAGE(Data!BF832), "  ")</f>
        <v>1406.9579999999999</v>
      </c>
      <c r="BB824" s="66">
        <f>IFERROR(AVERAGE(Data!BG832), "  ")</f>
        <v>9402.0560000000005</v>
      </c>
      <c r="BC824" s="66">
        <f>IFERROR(AVERAGE(Data!BH832), "  ")</f>
        <v>87.844999999999999</v>
      </c>
      <c r="BD824" s="66">
        <f>IFERROR(AVERAGE(Data!BI832), "  ")</f>
        <v>29679.749000000003</v>
      </c>
    </row>
    <row r="825" spans="1:56" x14ac:dyDescent="0.25">
      <c r="A825" s="59">
        <f t="shared" si="12"/>
        <v>43386</v>
      </c>
      <c r="B825" s="66">
        <f>IFERROR(AVERAGE(Data!B833),"  ")</f>
        <v>278000</v>
      </c>
      <c r="C825" s="66">
        <f>IFERROR(AVERAGE(Data!C833),"  ")</f>
        <v>46354</v>
      </c>
      <c r="D825" s="66">
        <f>IFERROR(AVERAGE(Data!D833),"  ")</f>
        <v>0</v>
      </c>
      <c r="E825" s="66">
        <f>IFERROR(AVERAGE(Data!E833),"  ")</f>
        <v>324354</v>
      </c>
      <c r="F825" s="66">
        <f>IFERROR(AVERAGE(Data!F833),"  ")</f>
        <v>352295.25</v>
      </c>
      <c r="G825" s="66">
        <f>IFERROR(AVERAGE(Data!G833),"  ")</f>
        <v>248429.16666666666</v>
      </c>
      <c r="H825" s="67">
        <f>IFERROR(AVERAGE(Data!H833),"  ")</f>
        <v>142.18716166269684</v>
      </c>
      <c r="I825" s="67">
        <f>IFERROR(AVERAGE(Data!I833),"  ")</f>
        <v>83.536578218347927</v>
      </c>
      <c r="J825" s="67">
        <f>IFERROR(AVERAGE(Data!J833),"  ")</f>
        <v>41.80913405900408</v>
      </c>
      <c r="K825" s="66">
        <f>IFERROR(AVERAGE(Data!L833),"  ")</f>
        <v>1600</v>
      </c>
      <c r="L825" s="66">
        <f>IFERROR(AVERAGE(Data!M833),"  ")</f>
        <v>0</v>
      </c>
      <c r="M825" s="66">
        <f>IFERROR(AVERAGE(Data!N833),"  ")</f>
        <v>12600</v>
      </c>
      <c r="N825" s="66">
        <f>IFERROR(AVERAGE(Data!O833),"  ")</f>
        <v>14200</v>
      </c>
      <c r="O825" s="66">
        <f>IFERROR(AVERAGE(Data!P833),"  ")</f>
        <v>18919.25</v>
      </c>
      <c r="P825" s="66">
        <f>IFERROR(AVERAGE(Data!Q833),"  ")</f>
        <v>30110.333333333332</v>
      </c>
      <c r="Q825" s="67">
        <f>IFERROR(AVERAGE(Data!R833),"  ")</f>
        <v>-48.920863309352512</v>
      </c>
      <c r="R825" s="67">
        <f>IFERROR(AVERAGE(Data!S833),"  ")</f>
        <v>-57.508702975856266</v>
      </c>
      <c r="S825" s="67">
        <f>IFERROR(AVERAGE(Data!T833),"  ")</f>
        <v>-37.166919440723554</v>
      </c>
      <c r="T825" s="66">
        <f>IFERROR(AVERAGE(Data!V833), " ")</f>
        <v>99300</v>
      </c>
      <c r="U825" s="66">
        <f>IFERROR(AVERAGE(Data!W833), " ")</f>
        <v>42254</v>
      </c>
      <c r="V825" s="66">
        <f>IFERROR(AVERAGE(Data!X833), " ")</f>
        <v>35000</v>
      </c>
      <c r="W825" s="66">
        <f>IFERROR(AVERAGE(Data!Y833), " ")</f>
        <v>176554</v>
      </c>
      <c r="X825" s="66">
        <f>IFERROR(AVERAGE(Data!Z833), " ")</f>
        <v>163889.5</v>
      </c>
      <c r="Y825" s="66">
        <f>IFERROR(AVERAGE(Data!AA833), " ")</f>
        <v>358831.83333333331</v>
      </c>
      <c r="Z825" s="67">
        <f>IFERROR(AVERAGE(Data!AB833), " ")</f>
        <v>-44.733958968515822</v>
      </c>
      <c r="AA825" s="67">
        <f>IFERROR(AVERAGE(Data!AC833), " ")</f>
        <v>-48.507275109417272</v>
      </c>
      <c r="AB825" s="67">
        <f>IFERROR(AVERAGE(Data!AD833), " ")</f>
        <v>-54.326934018767382</v>
      </c>
      <c r="AC825" s="66">
        <f>IFERROR(AVERAGE(Data!AF833), "  ")</f>
        <v>0</v>
      </c>
      <c r="AD825" s="66">
        <f>IFERROR(AVERAGE(Data!AG833), "  ")</f>
        <v>0</v>
      </c>
      <c r="AE825" s="66">
        <f>IFERROR(AVERAGE(Data!AH833), "  ")</f>
        <v>1400</v>
      </c>
      <c r="AF825" s="66">
        <f>IFERROR(AVERAGE(Data!AI833), "  ")</f>
        <v>1400</v>
      </c>
      <c r="AG825" s="66">
        <f>IFERROR(AVERAGE(Data!AJ833), "  ")</f>
        <v>350</v>
      </c>
      <c r="AH825" s="66">
        <f>IFERROR(AVERAGE(Data!AK833), "  ")</f>
        <v>9129.1666666666661</v>
      </c>
      <c r="AI825" s="67">
        <f>IFERROR(AVERAGE(Data!AL833), "  ")</f>
        <v>-70.833333333333329</v>
      </c>
      <c r="AJ825" s="67">
        <f>IFERROR(AVERAGE(Data!AM833), "  ")</f>
        <v>-94.776119402985074</v>
      </c>
      <c r="AK825" s="67">
        <f>IFERROR(AVERAGE(Data!AN833), "  ")</f>
        <v>-96.166134185303505</v>
      </c>
      <c r="AL825" s="66">
        <f>IFERROR(AVERAGE(Data!AP833),"  ")</f>
        <v>378900</v>
      </c>
      <c r="AM825" s="66">
        <f>IFERROR(AVERAGE(Data!AQ833),"  ")</f>
        <v>88608</v>
      </c>
      <c r="AN825" s="66">
        <f>IFERROR(AVERAGE(Data!AR833),"  ")</f>
        <v>49000</v>
      </c>
      <c r="AO825" s="66">
        <f>IFERROR(AVERAGE(Data!AS833),"  ")</f>
        <v>516508</v>
      </c>
      <c r="AP825" s="66">
        <f>IFERROR(AVERAGE(Data!AT833),"  ")</f>
        <v>535454</v>
      </c>
      <c r="AQ825" s="66">
        <f>IFERROR(AVERAGE(Data!AU833),"  ")</f>
        <v>646500.49999999988</v>
      </c>
      <c r="AR825" s="67">
        <f>IFERROR(AVERAGE(Data!AV833),"  ")</f>
        <v>6.2797717643815032</v>
      </c>
      <c r="AS825" s="67">
        <f>IFERROR(AVERAGE(Data!AW833),"  ")</f>
        <v>-4.6301965312153692</v>
      </c>
      <c r="AT825" s="67">
        <f>IFERROR(AVERAGE(Data!AX833),"  ")</f>
        <v>-17.176552841026403</v>
      </c>
      <c r="AU825" s="66">
        <f>IFERROR(AVERAGE(Data!AZ833), "  ")</f>
        <v>324.35399999999998</v>
      </c>
      <c r="AV825" s="66">
        <f>IFERROR(AVERAGE(Data!BA833), "  ")</f>
        <v>14.2</v>
      </c>
      <c r="AW825" s="66">
        <f>IFERROR(AVERAGE(Data!BB833), "  ")</f>
        <v>176.554</v>
      </c>
      <c r="AX825" s="66">
        <f>IFERROR(AVERAGE(Data!BC833), "  ")</f>
        <v>1.4</v>
      </c>
      <c r="AY825" s="66">
        <f>IFERROR(AVERAGE(Data!BD833), "  ")</f>
        <v>516.50800000000004</v>
      </c>
      <c r="AZ825" s="66">
        <f>IFERROR(AVERAGE(Data!BE833), "  ")</f>
        <v>19107.244000000002</v>
      </c>
      <c r="BA825" s="66">
        <f>IFERROR(AVERAGE(Data!BF833), "  ")</f>
        <v>1421.1579999999999</v>
      </c>
      <c r="BB825" s="66">
        <f>IFERROR(AVERAGE(Data!BG833), "  ")</f>
        <v>9578.61</v>
      </c>
      <c r="BC825" s="66">
        <f>IFERROR(AVERAGE(Data!BH833), "  ")</f>
        <v>89.245000000000005</v>
      </c>
      <c r="BD825" s="66">
        <f>IFERROR(AVERAGE(Data!BI833), "  ")</f>
        <v>30196.257000000001</v>
      </c>
    </row>
    <row r="826" spans="1:56" x14ac:dyDescent="0.25">
      <c r="A826" s="59">
        <f t="shared" si="12"/>
        <v>43393</v>
      </c>
      <c r="B826" s="66">
        <f>IFERROR(AVERAGE(Data!B834),"  ")</f>
        <v>110000</v>
      </c>
      <c r="C826" s="66">
        <f>IFERROR(AVERAGE(Data!C834),"  ")</f>
        <v>67150</v>
      </c>
      <c r="D826" s="66">
        <f>IFERROR(AVERAGE(Data!D834),"  ")</f>
        <v>0</v>
      </c>
      <c r="E826" s="66">
        <f>IFERROR(AVERAGE(Data!E834),"  ")</f>
        <v>177150</v>
      </c>
      <c r="F826" s="66">
        <f>IFERROR(AVERAGE(Data!F834),"  ")</f>
        <v>278545.25</v>
      </c>
      <c r="G826" s="66">
        <f>IFERROR(AVERAGE(Data!G834),"  ")</f>
        <v>240718</v>
      </c>
      <c r="H826" s="67">
        <f>IFERROR(AVERAGE(Data!H834),"  ")</f>
        <v>0.39671294984415795</v>
      </c>
      <c r="I826" s="67">
        <f>IFERROR(AVERAGE(Data!I834),"  ")</f>
        <v>35.752726492946032</v>
      </c>
      <c r="J826" s="67">
        <f>IFERROR(AVERAGE(Data!J834),"  ")</f>
        <v>15.714342093237722</v>
      </c>
      <c r="K826" s="66">
        <f>IFERROR(AVERAGE(Data!L834),"  ")</f>
        <v>0</v>
      </c>
      <c r="L826" s="66">
        <f>IFERROR(AVERAGE(Data!M834),"  ")</f>
        <v>0</v>
      </c>
      <c r="M826" s="66">
        <f>IFERROR(AVERAGE(Data!N834),"  ")</f>
        <v>5600</v>
      </c>
      <c r="N826" s="66">
        <f>IFERROR(AVERAGE(Data!O834),"  ")</f>
        <v>5600</v>
      </c>
      <c r="O826" s="66">
        <f>IFERROR(AVERAGE(Data!P834),"  ")</f>
        <v>13744.25</v>
      </c>
      <c r="P826" s="66">
        <f>IFERROR(AVERAGE(Data!Q834),"  ")</f>
        <v>23608.333333333332</v>
      </c>
      <c r="Q826" s="67">
        <f>IFERROR(AVERAGE(Data!R834),"  ")</f>
        <v>-71.501272264631041</v>
      </c>
      <c r="R826" s="67">
        <f>IFERROR(AVERAGE(Data!S834),"  ")</f>
        <v>-60.688594923131923</v>
      </c>
      <c r="S826" s="67">
        <f>IFERROR(AVERAGE(Data!T834),"  ")</f>
        <v>-41.782209671726079</v>
      </c>
      <c r="T826" s="66">
        <f>IFERROR(AVERAGE(Data!V834), " ")</f>
        <v>12800</v>
      </c>
      <c r="U826" s="66">
        <f>IFERROR(AVERAGE(Data!W834), " ")</f>
        <v>67700</v>
      </c>
      <c r="V826" s="66">
        <f>IFERROR(AVERAGE(Data!X834), " ")</f>
        <v>19600</v>
      </c>
      <c r="W826" s="66">
        <f>IFERROR(AVERAGE(Data!Y834), " ")</f>
        <v>100100</v>
      </c>
      <c r="X826" s="66">
        <f>IFERROR(AVERAGE(Data!Z834), " ")</f>
        <v>146364.5</v>
      </c>
      <c r="Y826" s="66">
        <f>IFERROR(AVERAGE(Data!AA834), " ")</f>
        <v>472198</v>
      </c>
      <c r="Z826" s="67">
        <f>IFERROR(AVERAGE(Data!AB834), " ")</f>
        <v>-71.061000289100889</v>
      </c>
      <c r="AA826" s="67">
        <f>IFERROR(AVERAGE(Data!AC834), " ")</f>
        <v>-59.91545696918574</v>
      </c>
      <c r="AB826" s="67">
        <f>IFERROR(AVERAGE(Data!AD834), " ")</f>
        <v>-69.003574771600057</v>
      </c>
      <c r="AC826" s="66">
        <f>IFERROR(AVERAGE(Data!AF834), "  ")</f>
        <v>0</v>
      </c>
      <c r="AD826" s="66">
        <f>IFERROR(AVERAGE(Data!AG834), "  ")</f>
        <v>0</v>
      </c>
      <c r="AE826" s="66">
        <f>IFERROR(AVERAGE(Data!AH834), "  ")</f>
        <v>2800</v>
      </c>
      <c r="AF826" s="66">
        <f>IFERROR(AVERAGE(Data!AI834), "  ")</f>
        <v>2800</v>
      </c>
      <c r="AG826" s="66">
        <f>IFERROR(AVERAGE(Data!AJ834), "  ")</f>
        <v>1050</v>
      </c>
      <c r="AH826" s="66">
        <f>IFERROR(AVERAGE(Data!AK834), "  ")</f>
        <v>9208.3333333333339</v>
      </c>
      <c r="AI826" s="67">
        <f>IFERROR(AVERAGE(Data!AL834), "  ")</f>
        <v>-72.94685990338165</v>
      </c>
      <c r="AJ826" s="67">
        <f>IFERROR(AVERAGE(Data!AM834), "  ")</f>
        <v>-87.555555555555557</v>
      </c>
      <c r="AK826" s="67">
        <f>IFERROR(AVERAGE(Data!AN834), "  ")</f>
        <v>-88.597285067873301</v>
      </c>
      <c r="AL826" s="66">
        <f>IFERROR(AVERAGE(Data!AP834),"  ")</f>
        <v>122800</v>
      </c>
      <c r="AM826" s="66">
        <f>IFERROR(AVERAGE(Data!AQ834),"  ")</f>
        <v>134850</v>
      </c>
      <c r="AN826" s="66">
        <f>IFERROR(AVERAGE(Data!AR834),"  ")</f>
        <v>28000</v>
      </c>
      <c r="AO826" s="66">
        <f>IFERROR(AVERAGE(Data!AS834),"  ")</f>
        <v>285650</v>
      </c>
      <c r="AP826" s="66">
        <f>IFERROR(AVERAGE(Data!AT834),"  ")</f>
        <v>439704</v>
      </c>
      <c r="AQ826" s="66">
        <f>IFERROR(AVERAGE(Data!AU834),"  ")</f>
        <v>745732.66666666663</v>
      </c>
      <c r="AR826" s="67">
        <f>IFERROR(AVERAGE(Data!AV834),"  ")</f>
        <v>-48.28460215443107</v>
      </c>
      <c r="AS826" s="67">
        <f>IFERROR(AVERAGE(Data!AW834),"  ")</f>
        <v>-28.354911257113834</v>
      </c>
      <c r="AT826" s="67">
        <f>IFERROR(AVERAGE(Data!AX834),"  ")</f>
        <v>-41.037315427601854</v>
      </c>
      <c r="AU826" s="66">
        <f>IFERROR(AVERAGE(Data!AZ834), "  ")</f>
        <v>177.15</v>
      </c>
      <c r="AV826" s="66">
        <f>IFERROR(AVERAGE(Data!BA834), "  ")</f>
        <v>5.6</v>
      </c>
      <c r="AW826" s="66">
        <f>IFERROR(AVERAGE(Data!BB834), "  ")</f>
        <v>100.1</v>
      </c>
      <c r="AX826" s="66">
        <f>IFERROR(AVERAGE(Data!BC834), "  ")</f>
        <v>2.8</v>
      </c>
      <c r="AY826" s="66">
        <f>IFERROR(AVERAGE(Data!BD834), "  ")</f>
        <v>285.64999999999998</v>
      </c>
      <c r="AZ826" s="66">
        <f>IFERROR(AVERAGE(Data!BE834), "  ")</f>
        <v>19284.394000000004</v>
      </c>
      <c r="BA826" s="66">
        <f>IFERROR(AVERAGE(Data!BF834), "  ")</f>
        <v>1426.7579999999998</v>
      </c>
      <c r="BB826" s="66">
        <f>IFERROR(AVERAGE(Data!BG834), "  ")</f>
        <v>9678.7100000000009</v>
      </c>
      <c r="BC826" s="66">
        <f>IFERROR(AVERAGE(Data!BH834), "  ")</f>
        <v>92.045000000000002</v>
      </c>
      <c r="BD826" s="66">
        <f>IFERROR(AVERAGE(Data!BI834), "  ")</f>
        <v>30481.906999999999</v>
      </c>
    </row>
    <row r="827" spans="1:56" x14ac:dyDescent="0.25">
      <c r="A827" s="59">
        <f t="shared" si="12"/>
        <v>43400</v>
      </c>
      <c r="B827" s="66">
        <f>IFERROR(AVERAGE(Data!B835),"  ")</f>
        <v>113400</v>
      </c>
      <c r="C827" s="66">
        <f>IFERROR(AVERAGE(Data!C835),"  ")</f>
        <v>137296</v>
      </c>
      <c r="D827" s="66">
        <f>IFERROR(AVERAGE(Data!D835),"  ")</f>
        <v>0</v>
      </c>
      <c r="E827" s="66">
        <f>IFERROR(AVERAGE(Data!E835),"  ")</f>
        <v>250696</v>
      </c>
      <c r="F827" s="66">
        <f>IFERROR(AVERAGE(Data!F835),"  ")</f>
        <v>273900</v>
      </c>
      <c r="G827" s="66">
        <f>IFERROR(AVERAGE(Data!G835),"  ")</f>
        <v>221706.08333333334</v>
      </c>
      <c r="H827" s="67">
        <f>IFERROR(AVERAGE(Data!H835),"  ")</f>
        <v>-18.691519069040339</v>
      </c>
      <c r="I827" s="67">
        <f>IFERROR(AVERAGE(Data!I835),"  ")</f>
        <v>43.514346194957355</v>
      </c>
      <c r="J827" s="67">
        <f>IFERROR(AVERAGE(Data!J835),"  ")</f>
        <v>23.541941602113603</v>
      </c>
      <c r="K827" s="66">
        <f>IFERROR(AVERAGE(Data!L835),"  ")</f>
        <v>3200</v>
      </c>
      <c r="L827" s="66">
        <f>IFERROR(AVERAGE(Data!M835),"  ")</f>
        <v>0</v>
      </c>
      <c r="M827" s="66">
        <f>IFERROR(AVERAGE(Data!N835),"  ")</f>
        <v>2800</v>
      </c>
      <c r="N827" s="66">
        <f>IFERROR(AVERAGE(Data!O835),"  ")</f>
        <v>6000</v>
      </c>
      <c r="O827" s="66">
        <f>IFERROR(AVERAGE(Data!P835),"  ")</f>
        <v>11475</v>
      </c>
      <c r="P827" s="66">
        <f>IFERROR(AVERAGE(Data!Q835),"  ")</f>
        <v>19445.833333333332</v>
      </c>
      <c r="Q827" s="67">
        <f>IFERROR(AVERAGE(Data!R835),"  ")</f>
        <v>-63.190184049079754</v>
      </c>
      <c r="R827" s="67">
        <f>IFERROR(AVERAGE(Data!S835),"  ")</f>
        <v>-51.351351351351347</v>
      </c>
      <c r="S827" s="67">
        <f>IFERROR(AVERAGE(Data!T835),"  ")</f>
        <v>-40.989929290764934</v>
      </c>
      <c r="T827" s="66">
        <f>IFERROR(AVERAGE(Data!V835), " ")</f>
        <v>44700</v>
      </c>
      <c r="U827" s="66">
        <f>IFERROR(AVERAGE(Data!W835), " ")</f>
        <v>80088</v>
      </c>
      <c r="V827" s="66">
        <f>IFERROR(AVERAGE(Data!X835), " ")</f>
        <v>12600</v>
      </c>
      <c r="W827" s="66">
        <f>IFERROR(AVERAGE(Data!Y835), " ")</f>
        <v>137388</v>
      </c>
      <c r="X827" s="66">
        <f>IFERROR(AVERAGE(Data!Z835), " ")</f>
        <v>148048</v>
      </c>
      <c r="Y827" s="66">
        <f>IFERROR(AVERAGE(Data!AA835), " ")</f>
        <v>554873.25</v>
      </c>
      <c r="Z827" s="67">
        <f>IFERROR(AVERAGE(Data!AB835), " ")</f>
        <v>-74.477997889699651</v>
      </c>
      <c r="AA827" s="67">
        <f>IFERROR(AVERAGE(Data!AC835), " ")</f>
        <v>-63.400748063711497</v>
      </c>
      <c r="AB827" s="67">
        <f>IFERROR(AVERAGE(Data!AD835), " ")</f>
        <v>-73.318591227816441</v>
      </c>
      <c r="AC827" s="66">
        <f>IFERROR(AVERAGE(Data!AF835), "  ")</f>
        <v>0</v>
      </c>
      <c r="AD827" s="66">
        <f>IFERROR(AVERAGE(Data!AG835), "  ")</f>
        <v>0</v>
      </c>
      <c r="AE827" s="66">
        <f>IFERROR(AVERAGE(Data!AH835), "  ")</f>
        <v>5600</v>
      </c>
      <c r="AF827" s="66">
        <f>IFERROR(AVERAGE(Data!AI835), "  ")</f>
        <v>5600</v>
      </c>
      <c r="AG827" s="66">
        <f>IFERROR(AVERAGE(Data!AJ835), "  ")</f>
        <v>2450</v>
      </c>
      <c r="AH827" s="66">
        <f>IFERROR(AVERAGE(Data!AK835), "  ")</f>
        <v>7970.833333333333</v>
      </c>
      <c r="AI827" s="67">
        <f>IFERROR(AVERAGE(Data!AL835), "  ")</f>
        <v>67.164179104477611</v>
      </c>
      <c r="AJ827" s="67">
        <f>IFERROR(AVERAGE(Data!AM835), "  ")</f>
        <v>-60.323886639676118</v>
      </c>
      <c r="AK827" s="67">
        <f>IFERROR(AVERAGE(Data!AN835), "  ")</f>
        <v>-69.262937794040781</v>
      </c>
      <c r="AL827" s="66">
        <f>IFERROR(AVERAGE(Data!AP835),"  ")</f>
        <v>161300</v>
      </c>
      <c r="AM827" s="66">
        <f>IFERROR(AVERAGE(Data!AQ835),"  ")</f>
        <v>217384</v>
      </c>
      <c r="AN827" s="66">
        <f>IFERROR(AVERAGE(Data!AR835),"  ")</f>
        <v>21000</v>
      </c>
      <c r="AO827" s="66">
        <f>IFERROR(AVERAGE(Data!AS835),"  ")</f>
        <v>399684</v>
      </c>
      <c r="AP827" s="66">
        <f>IFERROR(AVERAGE(Data!AT835),"  ")</f>
        <v>435873</v>
      </c>
      <c r="AQ827" s="66">
        <f>IFERROR(AVERAGE(Data!AU835),"  ")</f>
        <v>803996.00000000012</v>
      </c>
      <c r="AR827" s="67">
        <f>IFERROR(AVERAGE(Data!AV835),"  ")</f>
        <v>-53.862510086125994</v>
      </c>
      <c r="AS827" s="67">
        <f>IFERROR(AVERAGE(Data!AW835),"  ")</f>
        <v>-30.274320916359997</v>
      </c>
      <c r="AT827" s="67">
        <f>IFERROR(AVERAGE(Data!AX835),"  ")</f>
        <v>-45.786670580450661</v>
      </c>
      <c r="AU827" s="66">
        <f>IFERROR(AVERAGE(Data!AZ835), "  ")</f>
        <v>250.696</v>
      </c>
      <c r="AV827" s="66">
        <f>IFERROR(AVERAGE(Data!BA835), "  ")</f>
        <v>6</v>
      </c>
      <c r="AW827" s="66">
        <f>IFERROR(AVERAGE(Data!BB835), "  ")</f>
        <v>137.38800000000001</v>
      </c>
      <c r="AX827" s="66">
        <f>IFERROR(AVERAGE(Data!BC835), "  ")</f>
        <v>5.6</v>
      </c>
      <c r="AY827" s="66">
        <f>IFERROR(AVERAGE(Data!BD835), "  ")</f>
        <v>399.68400000000003</v>
      </c>
      <c r="AZ827" s="66">
        <f>IFERROR(AVERAGE(Data!BE835), "  ")</f>
        <v>19535.090000000004</v>
      </c>
      <c r="BA827" s="66">
        <f>IFERROR(AVERAGE(Data!BF835), "  ")</f>
        <v>1432.7579999999998</v>
      </c>
      <c r="BB827" s="66">
        <f>IFERROR(AVERAGE(Data!BG835), "  ")</f>
        <v>9816.0980000000018</v>
      </c>
      <c r="BC827" s="66">
        <f>IFERROR(AVERAGE(Data!BH835), "  ")</f>
        <v>97.644999999999996</v>
      </c>
      <c r="BD827" s="66">
        <f>IFERROR(AVERAGE(Data!BI835), "  ")</f>
        <v>30881.591000000008</v>
      </c>
    </row>
    <row r="828" spans="1:56" x14ac:dyDescent="0.25">
      <c r="A828" s="59">
        <f t="shared" si="12"/>
        <v>43407</v>
      </c>
      <c r="B828" s="66">
        <f>IFERROR(AVERAGE(Data!B836),"  ")</f>
        <v>345400</v>
      </c>
      <c r="C828" s="66">
        <f>IFERROR(AVERAGE(Data!C836),"  ")</f>
        <v>96056</v>
      </c>
      <c r="D828" s="66">
        <f>IFERROR(AVERAGE(Data!D836),"  ")</f>
        <v>0</v>
      </c>
      <c r="E828" s="66">
        <f>IFERROR(AVERAGE(Data!E836),"  ")</f>
        <v>441456</v>
      </c>
      <c r="F828" s="66">
        <f>IFERROR(AVERAGE(Data!F836),"  ")</f>
        <v>298414</v>
      </c>
      <c r="G828" s="66">
        <f>IFERROR(AVERAGE(Data!G836),"  ")</f>
        <v>251363.91666666666</v>
      </c>
      <c r="H828" s="67">
        <f>IFERROR(AVERAGE(Data!H836),"  ")</f>
        <v>33.749822002599529</v>
      </c>
      <c r="I828" s="67">
        <f>IFERROR(AVERAGE(Data!I836),"  ")</f>
        <v>25.811555021527987</v>
      </c>
      <c r="J828" s="67">
        <f>IFERROR(AVERAGE(Data!J836),"  ")</f>
        <v>18.717914630414679</v>
      </c>
      <c r="K828" s="66">
        <f>IFERROR(AVERAGE(Data!L836),"  ")</f>
        <v>20300</v>
      </c>
      <c r="L828" s="66">
        <f>IFERROR(AVERAGE(Data!M836),"  ")</f>
        <v>5400</v>
      </c>
      <c r="M828" s="66">
        <f>IFERROR(AVERAGE(Data!N836),"  ")</f>
        <v>7000</v>
      </c>
      <c r="N828" s="66">
        <f>IFERROR(AVERAGE(Data!O836),"  ")</f>
        <v>32700</v>
      </c>
      <c r="O828" s="66">
        <f>IFERROR(AVERAGE(Data!P836),"  ")</f>
        <v>14625</v>
      </c>
      <c r="P828" s="66">
        <f>IFERROR(AVERAGE(Data!Q836),"  ")</f>
        <v>18141.666666666668</v>
      </c>
      <c r="Q828" s="67">
        <f>IFERROR(AVERAGE(Data!R836),"  ")</f>
        <v>105.66037735849059</v>
      </c>
      <c r="R828" s="67">
        <f>IFERROR(AVERAGE(Data!S836),"  ")</f>
        <v>-26.55367231638418</v>
      </c>
      <c r="S828" s="67">
        <f>IFERROR(AVERAGE(Data!T836),"  ")</f>
        <v>-19.384474046853473</v>
      </c>
      <c r="T828" s="66">
        <f>IFERROR(AVERAGE(Data!V836), " ")</f>
        <v>272540</v>
      </c>
      <c r="U828" s="66">
        <f>IFERROR(AVERAGE(Data!W836), " ")</f>
        <v>87181</v>
      </c>
      <c r="V828" s="66">
        <f>IFERROR(AVERAGE(Data!X836), " ")</f>
        <v>23800</v>
      </c>
      <c r="W828" s="66">
        <f>IFERROR(AVERAGE(Data!Y836), " ")</f>
        <v>383521</v>
      </c>
      <c r="X828" s="66">
        <f>IFERROR(AVERAGE(Data!Z836), " ")</f>
        <v>199390.75</v>
      </c>
      <c r="Y828" s="66">
        <f>IFERROR(AVERAGE(Data!AA836), " ")</f>
        <v>609387.16666666663</v>
      </c>
      <c r="Z828" s="67">
        <f>IFERROR(AVERAGE(Data!AB836), " ")</f>
        <v>-36.501779011799918</v>
      </c>
      <c r="AA828" s="67">
        <f>IFERROR(AVERAGE(Data!AC836), " ")</f>
        <v>-55.878729474165787</v>
      </c>
      <c r="AB828" s="67">
        <f>IFERROR(AVERAGE(Data!AD836), " ")</f>
        <v>-67.28011994563937</v>
      </c>
      <c r="AC828" s="66">
        <f>IFERROR(AVERAGE(Data!AF836), "  ")</f>
        <v>0</v>
      </c>
      <c r="AD828" s="66">
        <f>IFERROR(AVERAGE(Data!AG836), "  ")</f>
        <v>0</v>
      </c>
      <c r="AE828" s="66">
        <f>IFERROR(AVERAGE(Data!AH836), "  ")</f>
        <v>0</v>
      </c>
      <c r="AF828" s="66">
        <f>IFERROR(AVERAGE(Data!AI836), "  ")</f>
        <v>0</v>
      </c>
      <c r="AG828" s="66">
        <f>IFERROR(AVERAGE(Data!AJ836), "  ")</f>
        <v>2450</v>
      </c>
      <c r="AH828" s="66">
        <f>IFERROR(AVERAGE(Data!AK836), "  ")</f>
        <v>9987.5</v>
      </c>
      <c r="AI828" s="67">
        <f>IFERROR(AVERAGE(Data!AL836), "  ")</f>
        <v>-100</v>
      </c>
      <c r="AJ828" s="67">
        <f>IFERROR(AVERAGE(Data!AM836), "  ")</f>
        <v>-70.658682634730539</v>
      </c>
      <c r="AK828" s="67">
        <f>IFERROR(AVERAGE(Data!AN836), "  ")</f>
        <v>-75.469336670838544</v>
      </c>
      <c r="AL828" s="66">
        <f>IFERROR(AVERAGE(Data!AP836),"  ")</f>
        <v>638240</v>
      </c>
      <c r="AM828" s="66">
        <f>IFERROR(AVERAGE(Data!AQ836),"  ")</f>
        <v>188637</v>
      </c>
      <c r="AN828" s="66">
        <f>IFERROR(AVERAGE(Data!AR836),"  ")</f>
        <v>30800</v>
      </c>
      <c r="AO828" s="66">
        <f>IFERROR(AVERAGE(Data!AS836),"  ")</f>
        <v>857677</v>
      </c>
      <c r="AP828" s="66">
        <f>IFERROR(AVERAGE(Data!AT836),"  ")</f>
        <v>514879.75</v>
      </c>
      <c r="AQ828" s="66">
        <f>IFERROR(AVERAGE(Data!AU836),"  ")</f>
        <v>888880.25</v>
      </c>
      <c r="AR828" s="67">
        <f>IFERROR(AVERAGE(Data!AV836),"  ")</f>
        <v>-11.107552692237533</v>
      </c>
      <c r="AS828" s="67">
        <f>IFERROR(AVERAGE(Data!AW836),"  ")</f>
        <v>-28.226651834690376</v>
      </c>
      <c r="AT828" s="67">
        <f>IFERROR(AVERAGE(Data!AX836),"  ")</f>
        <v>-42.075465170927131</v>
      </c>
      <c r="AU828" s="66">
        <f>IFERROR(AVERAGE(Data!AZ836), "  ")</f>
        <v>441.45600000000002</v>
      </c>
      <c r="AV828" s="66">
        <f>IFERROR(AVERAGE(Data!BA836), "  ")</f>
        <v>32.700000000000003</v>
      </c>
      <c r="AW828" s="66">
        <f>IFERROR(AVERAGE(Data!BB836), "  ")</f>
        <v>383.52100000000002</v>
      </c>
      <c r="AX828" s="66">
        <f>IFERROR(AVERAGE(Data!BC836), "  ")</f>
        <v>0</v>
      </c>
      <c r="AY828" s="66">
        <f>IFERROR(AVERAGE(Data!BD836), "  ")</f>
        <v>857.67700000000002</v>
      </c>
      <c r="AZ828" s="66">
        <f>IFERROR(AVERAGE(Data!BE836), "  ")</f>
        <v>19976.546000000002</v>
      </c>
      <c r="BA828" s="66">
        <f>IFERROR(AVERAGE(Data!BF836), "  ")</f>
        <v>1465.4579999999999</v>
      </c>
      <c r="BB828" s="66">
        <f>IFERROR(AVERAGE(Data!BG836), "  ")</f>
        <v>10199.619000000002</v>
      </c>
      <c r="BC828" s="66">
        <f>IFERROR(AVERAGE(Data!BH836), "  ")</f>
        <v>97.644999999999996</v>
      </c>
      <c r="BD828" s="66">
        <f>IFERROR(AVERAGE(Data!BI836), "  ")</f>
        <v>31739.268000000004</v>
      </c>
    </row>
    <row r="829" spans="1:56" x14ac:dyDescent="0.25">
      <c r="A829" s="59">
        <f t="shared" si="12"/>
        <v>43414</v>
      </c>
      <c r="B829" s="66">
        <f>IFERROR(AVERAGE(Data!B837),"  ")</f>
        <v>309200</v>
      </c>
      <c r="C829" s="66">
        <f>IFERROR(AVERAGE(Data!C837),"  ")</f>
        <v>88400</v>
      </c>
      <c r="D829" s="66">
        <f>IFERROR(AVERAGE(Data!D837),"  ")</f>
        <v>0</v>
      </c>
      <c r="E829" s="66">
        <f>IFERROR(AVERAGE(Data!E837),"  ")</f>
        <v>397600</v>
      </c>
      <c r="F829" s="66">
        <f>IFERROR(AVERAGE(Data!F837),"  ")</f>
        <v>316725.5</v>
      </c>
      <c r="G829" s="66">
        <f>IFERROR(AVERAGE(Data!G837),"  ")</f>
        <v>296376</v>
      </c>
      <c r="H829" s="67">
        <f>IFERROR(AVERAGE(Data!H837),"  ")</f>
        <v>3.2609260240388016</v>
      </c>
      <c r="I829" s="67">
        <f>IFERROR(AVERAGE(Data!I837),"  ")</f>
        <v>5.5855492456758249</v>
      </c>
      <c r="J829" s="67">
        <f>IFERROR(AVERAGE(Data!J837),"  ")</f>
        <v>6.8661092666072898</v>
      </c>
      <c r="K829" s="66">
        <f>IFERROR(AVERAGE(Data!L837),"  ")</f>
        <v>4800</v>
      </c>
      <c r="L829" s="66">
        <f>IFERROR(AVERAGE(Data!M837),"  ")</f>
        <v>3500</v>
      </c>
      <c r="M829" s="66">
        <f>IFERROR(AVERAGE(Data!N837),"  ")</f>
        <v>16800</v>
      </c>
      <c r="N829" s="66">
        <f>IFERROR(AVERAGE(Data!O837),"  ")</f>
        <v>25100</v>
      </c>
      <c r="O829" s="66">
        <f>IFERROR(AVERAGE(Data!P837),"  ")</f>
        <v>17350</v>
      </c>
      <c r="P829" s="66">
        <f>IFERROR(AVERAGE(Data!Q837),"  ")</f>
        <v>16137.5</v>
      </c>
      <c r="Q829" s="67">
        <f>IFERROR(AVERAGE(Data!R837),"  ")</f>
        <v>232.45033112582783</v>
      </c>
      <c r="R829" s="67">
        <f>IFERROR(AVERAGE(Data!S837),"  ")</f>
        <v>16.835016835016823</v>
      </c>
      <c r="S829" s="67">
        <f>IFERROR(AVERAGE(Data!T837),"  ")</f>
        <v>7.513555383423709</v>
      </c>
      <c r="T829" s="66">
        <f>IFERROR(AVERAGE(Data!V837), " ")</f>
        <v>406800</v>
      </c>
      <c r="U829" s="66">
        <f>IFERROR(AVERAGE(Data!W837), " ")</f>
        <v>111027</v>
      </c>
      <c r="V829" s="66">
        <f>IFERROR(AVERAGE(Data!X837), " ")</f>
        <v>29400</v>
      </c>
      <c r="W829" s="66">
        <f>IFERROR(AVERAGE(Data!Y837), " ")</f>
        <v>547227</v>
      </c>
      <c r="X829" s="66">
        <f>IFERROR(AVERAGE(Data!Z837), " ")</f>
        <v>292059</v>
      </c>
      <c r="Y829" s="66">
        <f>IFERROR(AVERAGE(Data!AA837), " ")</f>
        <v>651948.16666666663</v>
      </c>
      <c r="Z829" s="67">
        <f>IFERROR(AVERAGE(Data!AB837), " ")</f>
        <v>-20.667364465603921</v>
      </c>
      <c r="AA829" s="67">
        <f>IFERROR(AVERAGE(Data!AC837), " ")</f>
        <v>-46.361663315713088</v>
      </c>
      <c r="AB829" s="67">
        <f>IFERROR(AVERAGE(Data!AD837), " ")</f>
        <v>-55.202113460451471</v>
      </c>
      <c r="AC829" s="66">
        <f>IFERROR(AVERAGE(Data!AF837), "  ")</f>
        <v>0</v>
      </c>
      <c r="AD829" s="66">
        <f>IFERROR(AVERAGE(Data!AG837), "  ")</f>
        <v>3500</v>
      </c>
      <c r="AE829" s="66">
        <f>IFERROR(AVERAGE(Data!AH837), "  ")</f>
        <v>0</v>
      </c>
      <c r="AF829" s="66">
        <f>IFERROR(AVERAGE(Data!AI837), "  ")</f>
        <v>3500</v>
      </c>
      <c r="AG829" s="66">
        <f>IFERROR(AVERAGE(Data!AJ837), "  ")</f>
        <v>2975</v>
      </c>
      <c r="AH829" s="66">
        <f>IFERROR(AVERAGE(Data!AK837), "  ")</f>
        <v>10233.333333333334</v>
      </c>
      <c r="AI829" s="67">
        <f>IFERROR(AVERAGE(Data!AL837), "  ")</f>
        <v>-83.050847457627114</v>
      </c>
      <c r="AJ829" s="67">
        <f>IFERROR(AVERAGE(Data!AM837), "  ")</f>
        <v>-75.837563451776646</v>
      </c>
      <c r="AK829" s="67">
        <f>IFERROR(AVERAGE(Data!AN837), "  ")</f>
        <v>-70.928338762214977</v>
      </c>
      <c r="AL829" s="66">
        <f>IFERROR(AVERAGE(Data!AP837),"  ")</f>
        <v>720800</v>
      </c>
      <c r="AM829" s="66">
        <f>IFERROR(AVERAGE(Data!AQ837),"  ")</f>
        <v>206427</v>
      </c>
      <c r="AN829" s="66">
        <f>IFERROR(AVERAGE(Data!AR837),"  ")</f>
        <v>46200</v>
      </c>
      <c r="AO829" s="66">
        <f>IFERROR(AVERAGE(Data!AS837),"  ")</f>
        <v>973427</v>
      </c>
      <c r="AP829" s="66">
        <f>IFERROR(AVERAGE(Data!AT837),"  ")</f>
        <v>629109.5</v>
      </c>
      <c r="AQ829" s="66">
        <f>IFERROR(AVERAGE(Data!AU837),"  ")</f>
        <v>974695</v>
      </c>
      <c r="AR829" s="67">
        <f>IFERROR(AVERAGE(Data!AV837),"  ")</f>
        <v>-11.749885769406509</v>
      </c>
      <c r="AS829" s="67">
        <f>IFERROR(AVERAGE(Data!AW837),"  ")</f>
        <v>-27.823769209346061</v>
      </c>
      <c r="AT829" s="67">
        <f>IFERROR(AVERAGE(Data!AX837),"  ")</f>
        <v>-35.455757955052604</v>
      </c>
      <c r="AU829" s="66">
        <f>IFERROR(AVERAGE(Data!AZ837), "  ")</f>
        <v>397.6</v>
      </c>
      <c r="AV829" s="66">
        <f>IFERROR(AVERAGE(Data!BA837), "  ")</f>
        <v>25.1</v>
      </c>
      <c r="AW829" s="66">
        <f>IFERROR(AVERAGE(Data!BB837), "  ")</f>
        <v>547.22699999999998</v>
      </c>
      <c r="AX829" s="66">
        <f>IFERROR(AVERAGE(Data!BC837), "  ")</f>
        <v>3.5</v>
      </c>
      <c r="AY829" s="66">
        <f>IFERROR(AVERAGE(Data!BD837), "  ")</f>
        <v>973.42700000000002</v>
      </c>
      <c r="AZ829" s="66">
        <f>IFERROR(AVERAGE(Data!BE837), "  ")</f>
        <v>20374.146000000001</v>
      </c>
      <c r="BA829" s="66">
        <f>IFERROR(AVERAGE(Data!BF837), "  ")</f>
        <v>1490.5579999999998</v>
      </c>
      <c r="BB829" s="66">
        <f>IFERROR(AVERAGE(Data!BG837), "  ")</f>
        <v>10746.846000000003</v>
      </c>
      <c r="BC829" s="66">
        <f>IFERROR(AVERAGE(Data!BH837), "  ")</f>
        <v>101.145</v>
      </c>
      <c r="BD829" s="66">
        <f>IFERROR(AVERAGE(Data!BI837), "  ")</f>
        <v>32712.695000000003</v>
      </c>
    </row>
    <row r="830" spans="1:56" x14ac:dyDescent="0.25">
      <c r="A830" s="59">
        <f t="shared" si="12"/>
        <v>43421</v>
      </c>
      <c r="B830" s="66">
        <f>IFERROR(AVERAGE(Data!B838),"  ")</f>
        <v>374380</v>
      </c>
      <c r="C830" s="66">
        <f>IFERROR(AVERAGE(Data!C838),"  ")</f>
        <v>3550</v>
      </c>
      <c r="D830" s="66">
        <f>IFERROR(AVERAGE(Data!D838),"  ")</f>
        <v>0</v>
      </c>
      <c r="E830" s="66">
        <f>IFERROR(AVERAGE(Data!E838),"  ")</f>
        <v>377930</v>
      </c>
      <c r="F830" s="66">
        <f>IFERROR(AVERAGE(Data!F838),"  ")</f>
        <v>366920.5</v>
      </c>
      <c r="G830" s="66">
        <f>IFERROR(AVERAGE(Data!G838),"  ")</f>
        <v>367744.66666666669</v>
      </c>
      <c r="H830" s="67">
        <f>IFERROR(AVERAGE(Data!H838),"  ")</f>
        <v>-13.470036312682875</v>
      </c>
      <c r="I830" s="67">
        <f>IFERROR(AVERAGE(Data!I838),"  ")</f>
        <v>0.51280857201165819</v>
      </c>
      <c r="J830" s="67">
        <f>IFERROR(AVERAGE(Data!J838),"  ")</f>
        <v>-0.22411383260487749</v>
      </c>
      <c r="K830" s="66">
        <f>IFERROR(AVERAGE(Data!L838),"  ")</f>
        <v>8040</v>
      </c>
      <c r="L830" s="66">
        <f>IFERROR(AVERAGE(Data!M838),"  ")</f>
        <v>0</v>
      </c>
      <c r="M830" s="66">
        <f>IFERROR(AVERAGE(Data!N838),"  ")</f>
        <v>9800</v>
      </c>
      <c r="N830" s="66">
        <f>IFERROR(AVERAGE(Data!O838),"  ")</f>
        <v>17840</v>
      </c>
      <c r="O830" s="66">
        <f>IFERROR(AVERAGE(Data!P838),"  ")</f>
        <v>20410</v>
      </c>
      <c r="P830" s="66">
        <f>IFERROR(AVERAGE(Data!Q838),"  ")</f>
        <v>15112.5</v>
      </c>
      <c r="Q830" s="67">
        <f>IFERROR(AVERAGE(Data!R838),"  ")</f>
        <v>-10.576441102756895</v>
      </c>
      <c r="R830" s="67">
        <f>IFERROR(AVERAGE(Data!S838),"  ")</f>
        <v>36.750418760469003</v>
      </c>
      <c r="S830" s="67">
        <f>IFERROR(AVERAGE(Data!T838),"  ")</f>
        <v>35.053763440860223</v>
      </c>
      <c r="T830" s="66">
        <f>IFERROR(AVERAGE(Data!V838), " ")</f>
        <v>300020</v>
      </c>
      <c r="U830" s="66">
        <f>IFERROR(AVERAGE(Data!W838), " ")</f>
        <v>16694</v>
      </c>
      <c r="V830" s="66">
        <f>IFERROR(AVERAGE(Data!X838), " ")</f>
        <v>19600</v>
      </c>
      <c r="W830" s="66">
        <f>IFERROR(AVERAGE(Data!Y838), " ")</f>
        <v>336314</v>
      </c>
      <c r="X830" s="66">
        <f>IFERROR(AVERAGE(Data!Z838), " ")</f>
        <v>351112.5</v>
      </c>
      <c r="Y830" s="66">
        <f>IFERROR(AVERAGE(Data!AA838), " ")</f>
        <v>613297.33333333337</v>
      </c>
      <c r="Z830" s="67">
        <f>IFERROR(AVERAGE(Data!AB838), " ")</f>
        <v>-20.84326772126127</v>
      </c>
      <c r="AA830" s="67">
        <f>IFERROR(AVERAGE(Data!AC838), " ")</f>
        <v>-37.772435286788678</v>
      </c>
      <c r="AB830" s="67">
        <f>IFERROR(AVERAGE(Data!AD838), " ")</f>
        <v>-42.750036415180894</v>
      </c>
      <c r="AC830" s="66">
        <f>IFERROR(AVERAGE(Data!AF838), "  ")</f>
        <v>0</v>
      </c>
      <c r="AD830" s="66">
        <f>IFERROR(AVERAGE(Data!AG838), "  ")</f>
        <v>0</v>
      </c>
      <c r="AE830" s="66">
        <f>IFERROR(AVERAGE(Data!AH838), "  ")</f>
        <v>0</v>
      </c>
      <c r="AF830" s="66">
        <f>IFERROR(AVERAGE(Data!AI838), "  ")</f>
        <v>0</v>
      </c>
      <c r="AG830" s="66">
        <f>IFERROR(AVERAGE(Data!AJ838), "  ")</f>
        <v>2275</v>
      </c>
      <c r="AH830" s="66">
        <f>IFERROR(AVERAGE(Data!AK838), "  ")</f>
        <v>9220.8333333333339</v>
      </c>
      <c r="AI830" s="67" t="str">
        <f>IFERROR(AVERAGE(Data!AL838), "  ")</f>
        <v xml:space="preserve">  </v>
      </c>
      <c r="AJ830" s="67">
        <f>IFERROR(AVERAGE(Data!AM838), "  ")</f>
        <v>-76.606683804627252</v>
      </c>
      <c r="AK830" s="67">
        <f>IFERROR(AVERAGE(Data!AN838), "  ")</f>
        <v>-75.327609579756</v>
      </c>
      <c r="AL830" s="66">
        <f>IFERROR(AVERAGE(Data!AP838),"  ")</f>
        <v>682440</v>
      </c>
      <c r="AM830" s="66">
        <f>IFERROR(AVERAGE(Data!AQ838),"  ")</f>
        <v>20244</v>
      </c>
      <c r="AN830" s="66">
        <f>IFERROR(AVERAGE(Data!AR838),"  ")</f>
        <v>29400</v>
      </c>
      <c r="AO830" s="66">
        <f>IFERROR(AVERAGE(Data!AS838),"  ")</f>
        <v>732084</v>
      </c>
      <c r="AP830" s="66">
        <f>IFERROR(AVERAGE(Data!AT838),"  ")</f>
        <v>740718</v>
      </c>
      <c r="AQ830" s="66">
        <f>IFERROR(AVERAGE(Data!AU838),"  ")</f>
        <v>1005375.3333333334</v>
      </c>
      <c r="AR830" s="67">
        <f>IFERROR(AVERAGE(Data!AV838),"  ")</f>
        <v>-16.958017566128202</v>
      </c>
      <c r="AS830" s="67">
        <f>IFERROR(AVERAGE(Data!AW838),"  ")</f>
        <v>-22.351557438743399</v>
      </c>
      <c r="AT830" s="67">
        <f>IFERROR(AVERAGE(Data!AX838),"  ")</f>
        <v>-26.324231812596686</v>
      </c>
      <c r="AU830" s="66">
        <f>IFERROR(AVERAGE(Data!AZ838), "  ")</f>
        <v>377.93</v>
      </c>
      <c r="AV830" s="66">
        <f>IFERROR(AVERAGE(Data!BA838), "  ")</f>
        <v>17.84</v>
      </c>
      <c r="AW830" s="66">
        <f>IFERROR(AVERAGE(Data!BB838), "  ")</f>
        <v>336.31400000000002</v>
      </c>
      <c r="AX830" s="66">
        <f>IFERROR(AVERAGE(Data!BC838), "  ")</f>
        <v>0</v>
      </c>
      <c r="AY830" s="66">
        <f>IFERROR(AVERAGE(Data!BD838), "  ")</f>
        <v>732.08399999999995</v>
      </c>
      <c r="AZ830" s="66">
        <f>IFERROR(AVERAGE(Data!BE838), "  ")</f>
        <v>20752.076000000001</v>
      </c>
      <c r="BA830" s="66">
        <f>IFERROR(AVERAGE(Data!BF838), "  ")</f>
        <v>1508.3979999999997</v>
      </c>
      <c r="BB830" s="66">
        <f>IFERROR(AVERAGE(Data!BG838), "  ")</f>
        <v>11083.160000000003</v>
      </c>
      <c r="BC830" s="66">
        <f>IFERROR(AVERAGE(Data!BH838), "  ")</f>
        <v>101.145</v>
      </c>
      <c r="BD830" s="66">
        <f>IFERROR(AVERAGE(Data!BI838), "  ")</f>
        <v>33444.779000000002</v>
      </c>
    </row>
    <row r="831" spans="1:56" x14ac:dyDescent="0.25">
      <c r="A831" s="59">
        <f t="shared" si="12"/>
        <v>43428</v>
      </c>
      <c r="B831" s="66">
        <f>IFERROR(AVERAGE(Data!B839),"  ")</f>
        <v>414000</v>
      </c>
      <c r="C831" s="66">
        <f>IFERROR(AVERAGE(Data!C839),"  ")</f>
        <v>99000</v>
      </c>
      <c r="D831" s="66">
        <f>IFERROR(AVERAGE(Data!D839),"  ")</f>
        <v>0</v>
      </c>
      <c r="E831" s="66">
        <f>IFERROR(AVERAGE(Data!E839),"  ")</f>
        <v>513000</v>
      </c>
      <c r="F831" s="66">
        <f>IFERROR(AVERAGE(Data!F839),"  ")</f>
        <v>432496.5</v>
      </c>
      <c r="G831" s="66">
        <f>IFERROR(AVERAGE(Data!G839),"  ")</f>
        <v>431841</v>
      </c>
      <c r="H831" s="67">
        <f>IFERROR(AVERAGE(Data!H839),"  ")</f>
        <v>-6.0539356625120444</v>
      </c>
      <c r="I831" s="67">
        <f>IFERROR(AVERAGE(Data!I839),"  ")</f>
        <v>1.8882459472591595</v>
      </c>
      <c r="J831" s="67">
        <f>IFERROR(AVERAGE(Data!J839),"  ")</f>
        <v>0.15179197899226615</v>
      </c>
      <c r="K831" s="66">
        <f>IFERROR(AVERAGE(Data!L839),"  ")</f>
        <v>17300</v>
      </c>
      <c r="L831" s="66">
        <f>IFERROR(AVERAGE(Data!M839),"  ")</f>
        <v>5550</v>
      </c>
      <c r="M831" s="66">
        <f>IFERROR(AVERAGE(Data!N839),"  ")</f>
        <v>4200</v>
      </c>
      <c r="N831" s="66">
        <f>IFERROR(AVERAGE(Data!O839),"  ")</f>
        <v>27050</v>
      </c>
      <c r="O831" s="66">
        <f>IFERROR(AVERAGE(Data!P839),"  ")</f>
        <v>25672.5</v>
      </c>
      <c r="P831" s="66">
        <f>IFERROR(AVERAGE(Data!Q839),"  ")</f>
        <v>16033.333333333334</v>
      </c>
      <c r="Q831" s="67">
        <f>IFERROR(AVERAGE(Data!R839),"  ")</f>
        <v>6.0784313725490202</v>
      </c>
      <c r="R831" s="67">
        <f>IFERROR(AVERAGE(Data!S839),"  ")</f>
        <v>49.0420899854862</v>
      </c>
      <c r="S831" s="67">
        <f>IFERROR(AVERAGE(Data!T839),"  ")</f>
        <v>60.119542619542621</v>
      </c>
      <c r="T831" s="66">
        <f>IFERROR(AVERAGE(Data!V839), " ")</f>
        <v>225900</v>
      </c>
      <c r="U831" s="66">
        <f>IFERROR(AVERAGE(Data!W839), " ")</f>
        <v>106258</v>
      </c>
      <c r="V831" s="66">
        <f>IFERROR(AVERAGE(Data!X839), " ")</f>
        <v>44800</v>
      </c>
      <c r="W831" s="66">
        <f>IFERROR(AVERAGE(Data!Y839), " ")</f>
        <v>376958</v>
      </c>
      <c r="X831" s="66">
        <f>IFERROR(AVERAGE(Data!Z839), " ")</f>
        <v>411005</v>
      </c>
      <c r="Y831" s="66">
        <f>IFERROR(AVERAGE(Data!AA839), " ")</f>
        <v>583670.83333333337</v>
      </c>
      <c r="Z831" s="67">
        <f>IFERROR(AVERAGE(Data!AB839), " ")</f>
        <v>-37.806177838053657</v>
      </c>
      <c r="AA831" s="67">
        <f>IFERROR(AVERAGE(Data!AC839), " ")</f>
        <v>-29.281797424925195</v>
      </c>
      <c r="AB831" s="67">
        <f>IFERROR(AVERAGE(Data!AD839), " ")</f>
        <v>-29.582741413896251</v>
      </c>
      <c r="AC831" s="66">
        <f>IFERROR(AVERAGE(Data!AF839), "  ")</f>
        <v>0</v>
      </c>
      <c r="AD831" s="66">
        <f>IFERROR(AVERAGE(Data!AG839), "  ")</f>
        <v>0</v>
      </c>
      <c r="AE831" s="66">
        <f>IFERROR(AVERAGE(Data!AH839), "  ")</f>
        <v>0</v>
      </c>
      <c r="AF831" s="66">
        <f>IFERROR(AVERAGE(Data!AI839), "  ")</f>
        <v>0</v>
      </c>
      <c r="AG831" s="66">
        <f>IFERROR(AVERAGE(Data!AJ839), "  ")</f>
        <v>875</v>
      </c>
      <c r="AH831" s="66">
        <f>IFERROR(AVERAGE(Data!AK839), "  ")</f>
        <v>9508.3333333333339</v>
      </c>
      <c r="AI831" s="67" t="str">
        <f>IFERROR(AVERAGE(Data!AL839), "  ")</f>
        <v xml:space="preserve">  </v>
      </c>
      <c r="AJ831" s="67">
        <f>IFERROR(AVERAGE(Data!AM839), "  ")</f>
        <v>-90.154711673699012</v>
      </c>
      <c r="AK831" s="67">
        <f>IFERROR(AVERAGE(Data!AN839), "  ")</f>
        <v>-90.797546012269933</v>
      </c>
      <c r="AL831" s="66">
        <f>IFERROR(AVERAGE(Data!AP839),"  ")</f>
        <v>657200</v>
      </c>
      <c r="AM831" s="66">
        <f>IFERROR(AVERAGE(Data!AQ839),"  ")</f>
        <v>210808</v>
      </c>
      <c r="AN831" s="66">
        <f>IFERROR(AVERAGE(Data!AR839),"  ")</f>
        <v>49000</v>
      </c>
      <c r="AO831" s="66">
        <f>IFERROR(AVERAGE(Data!AS839),"  ")</f>
        <v>917008</v>
      </c>
      <c r="AP831" s="66">
        <f>IFERROR(AVERAGE(Data!AT839),"  ")</f>
        <v>870049</v>
      </c>
      <c r="AQ831" s="66">
        <f>IFERROR(AVERAGE(Data!AU839),"  ")</f>
        <v>1041053.5000000001</v>
      </c>
      <c r="AR831" s="67">
        <f>IFERROR(AVERAGE(Data!AV839),"  ")</f>
        <v>-22.133043493028548</v>
      </c>
      <c r="AS831" s="67">
        <f>IFERROR(AVERAGE(Data!AW839),"  ")</f>
        <v>-15.675011382020843</v>
      </c>
      <c r="AT831" s="67">
        <f>IFERROR(AVERAGE(Data!AX839),"  ")</f>
        <v>-16.42610106012804</v>
      </c>
      <c r="AU831" s="66">
        <f>IFERROR(AVERAGE(Data!AZ839), "  ")</f>
        <v>513</v>
      </c>
      <c r="AV831" s="66">
        <f>IFERROR(AVERAGE(Data!BA839), "  ")</f>
        <v>27.05</v>
      </c>
      <c r="AW831" s="66">
        <f>IFERROR(AVERAGE(Data!BB839), "  ")</f>
        <v>376.95800000000003</v>
      </c>
      <c r="AX831" s="66">
        <f>IFERROR(AVERAGE(Data!BC839), "  ")</f>
        <v>0</v>
      </c>
      <c r="AY831" s="66">
        <f>IFERROR(AVERAGE(Data!BD839), "  ")</f>
        <v>917.00800000000004</v>
      </c>
      <c r="AZ831" s="66">
        <f>IFERROR(AVERAGE(Data!BE839), "  ")</f>
        <v>21265.076000000001</v>
      </c>
      <c r="BA831" s="66">
        <f>IFERROR(AVERAGE(Data!BF839), "  ")</f>
        <v>1535.4479999999996</v>
      </c>
      <c r="BB831" s="66">
        <f>IFERROR(AVERAGE(Data!BG839), "  ")</f>
        <v>11460.118000000004</v>
      </c>
      <c r="BC831" s="66">
        <f>IFERROR(AVERAGE(Data!BH839), "  ")</f>
        <v>101.145</v>
      </c>
      <c r="BD831" s="66">
        <f>IFERROR(AVERAGE(Data!BI839), "  ")</f>
        <v>34361.787000000004</v>
      </c>
    </row>
    <row r="832" spans="1:56" x14ac:dyDescent="0.25">
      <c r="A832" s="59">
        <f t="shared" si="12"/>
        <v>43435</v>
      </c>
      <c r="B832" s="66">
        <f>IFERROR(AVERAGE(Data!B840),"  ")</f>
        <v>349500</v>
      </c>
      <c r="C832" s="66">
        <f>IFERROR(AVERAGE(Data!C840),"  ")</f>
        <v>33350</v>
      </c>
      <c r="D832" s="66">
        <f>IFERROR(AVERAGE(Data!D840),"  ")</f>
        <v>0</v>
      </c>
      <c r="E832" s="66">
        <f>IFERROR(AVERAGE(Data!E840),"  ")</f>
        <v>382850</v>
      </c>
      <c r="F832" s="66">
        <f>IFERROR(AVERAGE(Data!F840),"  ")</f>
        <v>417845</v>
      </c>
      <c r="G832" s="66">
        <f>IFERROR(AVERAGE(Data!G840),"  ")</f>
        <v>453865.33333333331</v>
      </c>
      <c r="H832" s="67">
        <f>IFERROR(AVERAGE(Data!H840),"  ")</f>
        <v>-6.3052171487026909</v>
      </c>
      <c r="I832" s="67">
        <f>IFERROR(AVERAGE(Data!I840),"  ")</f>
        <v>-5.9160878997657207</v>
      </c>
      <c r="J832" s="67">
        <f>IFERROR(AVERAGE(Data!J840),"  ")</f>
        <v>-7.936348226639911</v>
      </c>
      <c r="K832" s="66">
        <f>IFERROR(AVERAGE(Data!L840),"  ")</f>
        <v>15900</v>
      </c>
      <c r="L832" s="66">
        <f>IFERROR(AVERAGE(Data!M840),"  ")</f>
        <v>0</v>
      </c>
      <c r="M832" s="66">
        <f>IFERROR(AVERAGE(Data!N840),"  ")</f>
        <v>5600</v>
      </c>
      <c r="N832" s="66">
        <f>IFERROR(AVERAGE(Data!O840),"  ")</f>
        <v>21500</v>
      </c>
      <c r="O832" s="66">
        <f>IFERROR(AVERAGE(Data!P840),"  ")</f>
        <v>22872.5</v>
      </c>
      <c r="P832" s="66">
        <f>IFERROR(AVERAGE(Data!Q840),"  ")</f>
        <v>13687.5</v>
      </c>
      <c r="Q832" s="67">
        <f>IFERROR(AVERAGE(Data!R840),"  ")</f>
        <v>411.90476190476187</v>
      </c>
      <c r="R832" s="67">
        <f>IFERROR(AVERAGE(Data!S840),"  ")</f>
        <v>59.947552447552454</v>
      </c>
      <c r="S832" s="67">
        <f>IFERROR(AVERAGE(Data!T840),"  ")</f>
        <v>67.105022831050221</v>
      </c>
      <c r="T832" s="66">
        <f>IFERROR(AVERAGE(Data!V840), " ")</f>
        <v>153280</v>
      </c>
      <c r="U832" s="66">
        <f>IFERROR(AVERAGE(Data!W840), " ")</f>
        <v>65704</v>
      </c>
      <c r="V832" s="66">
        <f>IFERROR(AVERAGE(Data!X840), " ")</f>
        <v>33600</v>
      </c>
      <c r="W832" s="66">
        <f>IFERROR(AVERAGE(Data!Y840), " ")</f>
        <v>252584</v>
      </c>
      <c r="X832" s="66">
        <f>IFERROR(AVERAGE(Data!Z840), " ")</f>
        <v>378270.75</v>
      </c>
      <c r="Y832" s="66">
        <f>IFERROR(AVERAGE(Data!AA840), " ")</f>
        <v>532677.5</v>
      </c>
      <c r="Z832" s="67">
        <f>IFERROR(AVERAGE(Data!AB840), " ")</f>
        <v>-7.6661000530057972</v>
      </c>
      <c r="AA832" s="67">
        <f>IFERROR(AVERAGE(Data!AC840), " ")</f>
        <v>-24.130228108283745</v>
      </c>
      <c r="AB832" s="67">
        <f>IFERROR(AVERAGE(Data!AD840), " ")</f>
        <v>-28.986910466464234</v>
      </c>
      <c r="AC832" s="66">
        <f>IFERROR(AVERAGE(Data!AF840), "  ")</f>
        <v>6400</v>
      </c>
      <c r="AD832" s="66">
        <f>IFERROR(AVERAGE(Data!AG840), "  ")</f>
        <v>7050</v>
      </c>
      <c r="AE832" s="66">
        <f>IFERROR(AVERAGE(Data!AH840), "  ")</f>
        <v>0</v>
      </c>
      <c r="AF832" s="66">
        <f>IFERROR(AVERAGE(Data!AI840), "  ")</f>
        <v>13450</v>
      </c>
      <c r="AG832" s="66">
        <f>IFERROR(AVERAGE(Data!AJ840), "  ")</f>
        <v>4237.5</v>
      </c>
      <c r="AH832" s="66">
        <f>IFERROR(AVERAGE(Data!AK840), "  ")</f>
        <v>8466.6666666666661</v>
      </c>
      <c r="AI832" s="67">
        <f>IFERROR(AVERAGE(Data!AL840), "  ")</f>
        <v>-41.137855579868713</v>
      </c>
      <c r="AJ832" s="67">
        <f>IFERROR(AVERAGE(Data!AM840), "  ")</f>
        <v>-61.03448275862069</v>
      </c>
      <c r="AK832" s="67">
        <f>IFERROR(AVERAGE(Data!AN840), "  ")</f>
        <v>-49.9507874015748</v>
      </c>
      <c r="AL832" s="66">
        <f>IFERROR(AVERAGE(Data!AP840),"  ")</f>
        <v>525080</v>
      </c>
      <c r="AM832" s="66">
        <f>IFERROR(AVERAGE(Data!AQ840),"  ")</f>
        <v>106104</v>
      </c>
      <c r="AN832" s="66">
        <f>IFERROR(AVERAGE(Data!AR840),"  ")</f>
        <v>39200</v>
      </c>
      <c r="AO832" s="66">
        <f>IFERROR(AVERAGE(Data!AS840),"  ")</f>
        <v>670384</v>
      </c>
      <c r="AP832" s="66">
        <f>IFERROR(AVERAGE(Data!AT840),"  ")</f>
        <v>823225.75</v>
      </c>
      <c r="AQ832" s="66">
        <f>IFERROR(AVERAGE(Data!AU840),"  ")</f>
        <v>1008696.9999999999</v>
      </c>
      <c r="AR832" s="67">
        <f>IFERROR(AVERAGE(Data!AV840),"  ")</f>
        <v>-5.4757416256473679</v>
      </c>
      <c r="AS832" s="67">
        <f>IFERROR(AVERAGE(Data!AW840),"  ")</f>
        <v>-14.944902407184413</v>
      </c>
      <c r="AT832" s="67">
        <f>IFERROR(AVERAGE(Data!AX840),"  ")</f>
        <v>-18.387211422260584</v>
      </c>
      <c r="AU832" s="66">
        <f>IFERROR(AVERAGE(Data!AZ840), "  ")</f>
        <v>382.85</v>
      </c>
      <c r="AV832" s="66">
        <f>IFERROR(AVERAGE(Data!BA840), "  ")</f>
        <v>21.5</v>
      </c>
      <c r="AW832" s="66">
        <f>IFERROR(AVERAGE(Data!BB840), "  ")</f>
        <v>252.584</v>
      </c>
      <c r="AX832" s="66">
        <f>IFERROR(AVERAGE(Data!BC840), "  ")</f>
        <v>13.45</v>
      </c>
      <c r="AY832" s="66">
        <f>IFERROR(AVERAGE(Data!BD840), "  ")</f>
        <v>670.38400000000001</v>
      </c>
      <c r="AZ832" s="66">
        <f>IFERROR(AVERAGE(Data!BE840), "  ")</f>
        <v>21647.925999999999</v>
      </c>
      <c r="BA832" s="66">
        <f>IFERROR(AVERAGE(Data!BF840), "  ")</f>
        <v>1556.9479999999996</v>
      </c>
      <c r="BB832" s="66">
        <f>IFERROR(AVERAGE(Data!BG840), "  ")</f>
        <v>11712.702000000005</v>
      </c>
      <c r="BC832" s="66">
        <f>IFERROR(AVERAGE(Data!BH840), "  ")</f>
        <v>114.595</v>
      </c>
      <c r="BD832" s="66">
        <f>IFERROR(AVERAGE(Data!BI840), "  ")</f>
        <v>35032.171000000002</v>
      </c>
    </row>
    <row r="833" spans="1:56" x14ac:dyDescent="0.25">
      <c r="A833" s="59">
        <f t="shared" si="12"/>
        <v>43442</v>
      </c>
      <c r="B833" s="66">
        <f>IFERROR(AVERAGE(Data!B841),"  ")</f>
        <v>373000</v>
      </c>
      <c r="C833" s="66">
        <f>IFERROR(AVERAGE(Data!C841),"  ")</f>
        <v>49250</v>
      </c>
      <c r="D833" s="66">
        <f>IFERROR(AVERAGE(Data!D841),"  ")</f>
        <v>0</v>
      </c>
      <c r="E833" s="66">
        <f>IFERROR(AVERAGE(Data!E841),"  ")</f>
        <v>422250</v>
      </c>
      <c r="F833" s="66">
        <f>IFERROR(AVERAGE(Data!F841),"  ")</f>
        <v>424007.5</v>
      </c>
      <c r="G833" s="66">
        <f>IFERROR(AVERAGE(Data!G841),"  ")</f>
        <v>448724.16666666669</v>
      </c>
      <c r="H833" s="67">
        <f>IFERROR(AVERAGE(Data!H841),"  ")</f>
        <v>10.725055723089017</v>
      </c>
      <c r="I833" s="67">
        <f>IFERROR(AVERAGE(Data!I841),"  ")</f>
        <v>-4.3295742741360499</v>
      </c>
      <c r="J833" s="67">
        <f>IFERROR(AVERAGE(Data!J841),"  ")</f>
        <v>-5.5082093862413695</v>
      </c>
      <c r="K833" s="66">
        <f>IFERROR(AVERAGE(Data!L841),"  ")</f>
        <v>1500</v>
      </c>
      <c r="L833" s="66">
        <f>IFERROR(AVERAGE(Data!M841),"  ")</f>
        <v>18500</v>
      </c>
      <c r="M833" s="66">
        <f>IFERROR(AVERAGE(Data!N841),"  ")</f>
        <v>4200</v>
      </c>
      <c r="N833" s="66">
        <f>IFERROR(AVERAGE(Data!O841),"  ")</f>
        <v>24200</v>
      </c>
      <c r="O833" s="66">
        <f>IFERROR(AVERAGE(Data!P841),"  ")</f>
        <v>22647.5</v>
      </c>
      <c r="P833" s="66">
        <f>IFERROR(AVERAGE(Data!Q841),"  ")</f>
        <v>16087.583333333334</v>
      </c>
      <c r="Q833" s="67">
        <f>IFERROR(AVERAGE(Data!R841),"  ")</f>
        <v>163.04347826086959</v>
      </c>
      <c r="R833" s="67">
        <f>IFERROR(AVERAGE(Data!S841),"  ")</f>
        <v>53.933729821580286</v>
      </c>
      <c r="S833" s="67">
        <f>IFERROR(AVERAGE(Data!T841),"  ")</f>
        <v>40.776271555184884</v>
      </c>
      <c r="T833" s="66">
        <f>IFERROR(AVERAGE(Data!V841), " ")</f>
        <v>185600</v>
      </c>
      <c r="U833" s="66">
        <f>IFERROR(AVERAGE(Data!W841), " ")</f>
        <v>99522</v>
      </c>
      <c r="V833" s="66">
        <f>IFERROR(AVERAGE(Data!X841), " ")</f>
        <v>47500</v>
      </c>
      <c r="W833" s="66">
        <f>IFERROR(AVERAGE(Data!Y841), " ")</f>
        <v>332622</v>
      </c>
      <c r="X833" s="66">
        <f>IFERROR(AVERAGE(Data!Z841), " ")</f>
        <v>324619.5</v>
      </c>
      <c r="Y833" s="66">
        <f>IFERROR(AVERAGE(Data!AA841), " ")</f>
        <v>493125.91666666669</v>
      </c>
      <c r="Z833" s="67">
        <f>IFERROR(AVERAGE(Data!AB841), " ")</f>
        <v>-16.927987372690446</v>
      </c>
      <c r="AA833" s="67">
        <f>IFERROR(AVERAGE(Data!AC841), " ")</f>
        <v>-23.839805739825092</v>
      </c>
      <c r="AB833" s="67">
        <f>IFERROR(AVERAGE(Data!AD841), " ")</f>
        <v>-34.171072939281402</v>
      </c>
      <c r="AC833" s="66">
        <f>IFERROR(AVERAGE(Data!AF841), "  ")</f>
        <v>1600</v>
      </c>
      <c r="AD833" s="66">
        <f>IFERROR(AVERAGE(Data!AG841), "  ")</f>
        <v>0</v>
      </c>
      <c r="AE833" s="66">
        <f>IFERROR(AVERAGE(Data!AH841), "  ")</f>
        <v>0</v>
      </c>
      <c r="AF833" s="66">
        <f>IFERROR(AVERAGE(Data!AI841), "  ")</f>
        <v>1600</v>
      </c>
      <c r="AG833" s="66">
        <f>IFERROR(AVERAGE(Data!AJ841), "  ")</f>
        <v>3762.5</v>
      </c>
      <c r="AH833" s="66">
        <f>IFERROR(AVERAGE(Data!AK841), "  ")</f>
        <v>8200</v>
      </c>
      <c r="AI833" s="67">
        <f>IFERROR(AVERAGE(Data!AL841), "  ")</f>
        <v>-92.326139088729022</v>
      </c>
      <c r="AJ833" s="67">
        <f>IFERROR(AVERAGE(Data!AM841), "  ")</f>
        <v>-65.560640732265441</v>
      </c>
      <c r="AK833" s="67">
        <f>IFERROR(AVERAGE(Data!AN841), "  ")</f>
        <v>-54.115853658536587</v>
      </c>
      <c r="AL833" s="66">
        <f>IFERROR(AVERAGE(Data!AP841),"  ")</f>
        <v>561700</v>
      </c>
      <c r="AM833" s="66">
        <f>IFERROR(AVERAGE(Data!AQ841),"  ")</f>
        <v>167272</v>
      </c>
      <c r="AN833" s="66">
        <f>IFERROR(AVERAGE(Data!AR841),"  ")</f>
        <v>51700</v>
      </c>
      <c r="AO833" s="66">
        <f>IFERROR(AVERAGE(Data!AS841),"  ")</f>
        <v>780672</v>
      </c>
      <c r="AP833" s="66">
        <f>IFERROR(AVERAGE(Data!AT841),"  ")</f>
        <v>775037</v>
      </c>
      <c r="AQ833" s="66">
        <f>IFERROR(AVERAGE(Data!AU841),"  ")</f>
        <v>966137.66666666674</v>
      </c>
      <c r="AR833" s="67">
        <f>IFERROR(AVERAGE(Data!AV841),"  ")</f>
        <v>-3.8346788995346159</v>
      </c>
      <c r="AS833" s="67">
        <f>IFERROR(AVERAGE(Data!AW841),"  ")</f>
        <v>-13.410072553308916</v>
      </c>
      <c r="AT833" s="67">
        <f>IFERROR(AVERAGE(Data!AX841),"  ")</f>
        <v>-19.779858839992791</v>
      </c>
      <c r="AU833" s="66">
        <f>IFERROR(AVERAGE(Data!AZ841), "  ")</f>
        <v>422.25</v>
      </c>
      <c r="AV833" s="66">
        <f>IFERROR(AVERAGE(Data!BA841), "  ")</f>
        <v>24.2</v>
      </c>
      <c r="AW833" s="66">
        <f>IFERROR(AVERAGE(Data!BB841), "  ")</f>
        <v>332.62200000000001</v>
      </c>
      <c r="AX833" s="66">
        <f>IFERROR(AVERAGE(Data!BC841), "  ")</f>
        <v>1.6</v>
      </c>
      <c r="AY833" s="66">
        <f>IFERROR(AVERAGE(Data!BD841), "  ")</f>
        <v>780.67200000000003</v>
      </c>
      <c r="AZ833" s="66">
        <f>IFERROR(AVERAGE(Data!BE841), "  ")</f>
        <v>22070.175999999999</v>
      </c>
      <c r="BA833" s="66">
        <f>IFERROR(AVERAGE(Data!BF841), "  ")</f>
        <v>1581.1479999999997</v>
      </c>
      <c r="BB833" s="66">
        <f>IFERROR(AVERAGE(Data!BG841), "  ")</f>
        <v>12045.324000000004</v>
      </c>
      <c r="BC833" s="66">
        <f>IFERROR(AVERAGE(Data!BH841), "  ")</f>
        <v>116.19499999999999</v>
      </c>
      <c r="BD833" s="66">
        <f>IFERROR(AVERAGE(Data!BI841), "  ")</f>
        <v>35812.843000000001</v>
      </c>
    </row>
    <row r="834" spans="1:56" x14ac:dyDescent="0.25">
      <c r="A834" s="59">
        <f t="shared" si="12"/>
        <v>43449</v>
      </c>
      <c r="B834" s="66">
        <f>IFERROR(AVERAGE(Data!B842),"  ")</f>
        <v>374100</v>
      </c>
      <c r="C834" s="66">
        <f>IFERROR(AVERAGE(Data!C842),"  ")</f>
        <v>117700</v>
      </c>
      <c r="D834" s="66">
        <f>IFERROR(AVERAGE(Data!D842),"  ")</f>
        <v>0</v>
      </c>
      <c r="E834" s="66">
        <f>IFERROR(AVERAGE(Data!E842),"  ")</f>
        <v>491800</v>
      </c>
      <c r="F834" s="66">
        <f>IFERROR(AVERAGE(Data!F842),"  ")</f>
        <v>452475</v>
      </c>
      <c r="G834" s="66">
        <f>IFERROR(AVERAGE(Data!G842),"  ")</f>
        <v>426648.41666666669</v>
      </c>
      <c r="H834" s="67">
        <f>IFERROR(AVERAGE(Data!H842),"  ")</f>
        <v>21.687492267722376</v>
      </c>
      <c r="I834" s="67">
        <f>IFERROR(AVERAGE(Data!I842),"  ")</f>
        <v>4.0069602315173425</v>
      </c>
      <c r="J834" s="67">
        <f>IFERROR(AVERAGE(Data!J842),"  ")</f>
        <v>6.0533643919534752</v>
      </c>
      <c r="K834" s="66">
        <f>IFERROR(AVERAGE(Data!L842),"  ")</f>
        <v>14400</v>
      </c>
      <c r="L834" s="66">
        <f>IFERROR(AVERAGE(Data!M842),"  ")</f>
        <v>15234</v>
      </c>
      <c r="M834" s="66">
        <f>IFERROR(AVERAGE(Data!N842),"  ")</f>
        <v>8400</v>
      </c>
      <c r="N834" s="66">
        <f>IFERROR(AVERAGE(Data!O842),"  ")</f>
        <v>38034</v>
      </c>
      <c r="O834" s="66">
        <f>IFERROR(AVERAGE(Data!P842),"  ")</f>
        <v>27696</v>
      </c>
      <c r="P834" s="66">
        <f>IFERROR(AVERAGE(Data!Q842),"  ")</f>
        <v>17240.583333333332</v>
      </c>
      <c r="Q834" s="67">
        <f>IFERROR(AVERAGE(Data!R842),"  ")</f>
        <v>138.45768025078371</v>
      </c>
      <c r="R834" s="67">
        <f>IFERROR(AVERAGE(Data!S842),"  ")</f>
        <v>101.97629899726527</v>
      </c>
      <c r="S834" s="67">
        <f>IFERROR(AVERAGE(Data!T842),"  ")</f>
        <v>60.644216407990847</v>
      </c>
      <c r="T834" s="66">
        <f>IFERROR(AVERAGE(Data!V842), " ")</f>
        <v>136300</v>
      </c>
      <c r="U834" s="66">
        <f>IFERROR(AVERAGE(Data!W842), " ")</f>
        <v>130308</v>
      </c>
      <c r="V834" s="66">
        <f>IFERROR(AVERAGE(Data!X842), " ")</f>
        <v>43474</v>
      </c>
      <c r="W834" s="66">
        <f>IFERROR(AVERAGE(Data!Y842), " ")</f>
        <v>310082</v>
      </c>
      <c r="X834" s="66">
        <f>IFERROR(AVERAGE(Data!Z842), " ")</f>
        <v>318061.5</v>
      </c>
      <c r="Y834" s="66">
        <f>IFERROR(AVERAGE(Data!AA842), " ")</f>
        <v>487167.41666666669</v>
      </c>
      <c r="Z834" s="67">
        <f>IFERROR(AVERAGE(Data!AB842), " ")</f>
        <v>-18.404627076184667</v>
      </c>
      <c r="AA834" s="67">
        <f>IFERROR(AVERAGE(Data!AC842), " ")</f>
        <v>-23.362506573466511</v>
      </c>
      <c r="AB834" s="67">
        <f>IFERROR(AVERAGE(Data!AD842), " ")</f>
        <v>-34.712074511004012</v>
      </c>
      <c r="AC834" s="66">
        <f>IFERROR(AVERAGE(Data!AF842), "  ")</f>
        <v>13700</v>
      </c>
      <c r="AD834" s="66">
        <f>IFERROR(AVERAGE(Data!AG842), "  ")</f>
        <v>0</v>
      </c>
      <c r="AE834" s="66">
        <f>IFERROR(AVERAGE(Data!AH842), "  ")</f>
        <v>0</v>
      </c>
      <c r="AF834" s="66">
        <f>IFERROR(AVERAGE(Data!AI842), "  ")</f>
        <v>13700</v>
      </c>
      <c r="AG834" s="66">
        <f>IFERROR(AVERAGE(Data!AJ842), "  ")</f>
        <v>7187.5</v>
      </c>
      <c r="AH834" s="66">
        <f>IFERROR(AVERAGE(Data!AK842), "  ")</f>
        <v>10104.166666666666</v>
      </c>
      <c r="AI834" s="67">
        <f>IFERROR(AVERAGE(Data!AL842), "  ")</f>
        <v>42.708333333333329</v>
      </c>
      <c r="AJ834" s="67">
        <f>IFERROR(AVERAGE(Data!AM842), "  ")</f>
        <v>-46.060037523452159</v>
      </c>
      <c r="AK834" s="67">
        <f>IFERROR(AVERAGE(Data!AN842), "  ")</f>
        <v>-28.865979381443296</v>
      </c>
      <c r="AL834" s="66">
        <f>IFERROR(AVERAGE(Data!AP842),"  ")</f>
        <v>538500</v>
      </c>
      <c r="AM834" s="66">
        <f>IFERROR(AVERAGE(Data!AQ842),"  ")</f>
        <v>263242</v>
      </c>
      <c r="AN834" s="66">
        <f>IFERROR(AVERAGE(Data!AR842),"  ")</f>
        <v>51874</v>
      </c>
      <c r="AO834" s="66">
        <f>IFERROR(AVERAGE(Data!AS842),"  ")</f>
        <v>853616</v>
      </c>
      <c r="AP834" s="66">
        <f>IFERROR(AVERAGE(Data!AT842),"  ")</f>
        <v>805420</v>
      </c>
      <c r="AQ834" s="66">
        <f>IFERROR(AVERAGE(Data!AU842),"  ")</f>
        <v>941160.58333333337</v>
      </c>
      <c r="AR834" s="67">
        <f>IFERROR(AVERAGE(Data!AV842),"  ")</f>
        <v>5.4206124556021473</v>
      </c>
      <c r="AS834" s="67">
        <f>IFERROR(AVERAGE(Data!AW842),"  ")</f>
        <v>-8.1725171409800179</v>
      </c>
      <c r="AT834" s="67">
        <f>IFERROR(AVERAGE(Data!AX842),"  ")</f>
        <v>-14.422680437017178</v>
      </c>
      <c r="AU834" s="66">
        <f>IFERROR(AVERAGE(Data!AZ842), "  ")</f>
        <v>491.8</v>
      </c>
      <c r="AV834" s="66">
        <f>IFERROR(AVERAGE(Data!BA842), "  ")</f>
        <v>38.033999999999999</v>
      </c>
      <c r="AW834" s="66">
        <f>IFERROR(AVERAGE(Data!BB842), "  ")</f>
        <v>310.08199999999999</v>
      </c>
      <c r="AX834" s="66">
        <f>IFERROR(AVERAGE(Data!BC842), "  ")</f>
        <v>13.7</v>
      </c>
      <c r="AY834" s="66">
        <f>IFERROR(AVERAGE(Data!BD842), "  ")</f>
        <v>853.61599999999999</v>
      </c>
      <c r="AZ834" s="66">
        <f>IFERROR(AVERAGE(Data!BE842), "  ")</f>
        <v>22561.975999999999</v>
      </c>
      <c r="BA834" s="66">
        <f>IFERROR(AVERAGE(Data!BF842), "  ")</f>
        <v>1619.1819999999998</v>
      </c>
      <c r="BB834" s="66">
        <f>IFERROR(AVERAGE(Data!BG842), "  ")</f>
        <v>12355.406000000004</v>
      </c>
      <c r="BC834" s="66">
        <f>IFERROR(AVERAGE(Data!BH842), "  ")</f>
        <v>129.89499999999998</v>
      </c>
      <c r="BD834" s="66">
        <f>IFERROR(AVERAGE(Data!BI842), "  ")</f>
        <v>36666.459000000003</v>
      </c>
    </row>
    <row r="835" spans="1:56" x14ac:dyDescent="0.25">
      <c r="A835" s="59">
        <f t="shared" si="12"/>
        <v>43456</v>
      </c>
      <c r="B835" s="66">
        <f>IFERROR(AVERAGE(Data!B843),"  ")</f>
        <v>384000</v>
      </c>
      <c r="C835" s="66">
        <f>IFERROR(AVERAGE(Data!C843),"  ")</f>
        <v>88150</v>
      </c>
      <c r="D835" s="66">
        <f>IFERROR(AVERAGE(Data!D843),"  ")</f>
        <v>0</v>
      </c>
      <c r="E835" s="66">
        <f>IFERROR(AVERAGE(Data!E843),"  ")</f>
        <v>472150</v>
      </c>
      <c r="F835" s="66">
        <f>IFERROR(AVERAGE(Data!F843),"  ")</f>
        <v>442262.5</v>
      </c>
      <c r="G835" s="66">
        <f>IFERROR(AVERAGE(Data!G843),"  ")</f>
        <v>368652.83333333331</v>
      </c>
      <c r="H835" s="67">
        <f>IFERROR(AVERAGE(Data!H843),"  ")</f>
        <v>56.106899253768347</v>
      </c>
      <c r="I835" s="67">
        <f>IFERROR(AVERAGE(Data!I843),"  ")</f>
        <v>18.207203553198759</v>
      </c>
      <c r="J835" s="67">
        <f>IFERROR(AVERAGE(Data!J843),"  ")</f>
        <v>19.967204917725212</v>
      </c>
      <c r="K835" s="66">
        <f>IFERROR(AVERAGE(Data!L843),"  ")</f>
        <v>11100</v>
      </c>
      <c r="L835" s="66">
        <f>IFERROR(AVERAGE(Data!M843),"  ")</f>
        <v>1750</v>
      </c>
      <c r="M835" s="66">
        <f>IFERROR(AVERAGE(Data!N843),"  ")</f>
        <v>2800</v>
      </c>
      <c r="N835" s="66">
        <f>IFERROR(AVERAGE(Data!O843),"  ")</f>
        <v>15650</v>
      </c>
      <c r="O835" s="66">
        <f>IFERROR(AVERAGE(Data!P843),"  ")</f>
        <v>24846</v>
      </c>
      <c r="P835" s="66">
        <f>IFERROR(AVERAGE(Data!Q843),"  ")</f>
        <v>20705.583333333332</v>
      </c>
      <c r="Q835" s="67">
        <f>IFERROR(AVERAGE(Data!R843),"  ")</f>
        <v>-64.064293915040182</v>
      </c>
      <c r="R835" s="67">
        <f>IFERROR(AVERAGE(Data!S843),"  ")</f>
        <v>36.329218106995874</v>
      </c>
      <c r="S835" s="67">
        <f>IFERROR(AVERAGE(Data!T843),"  ")</f>
        <v>19.996619269359716</v>
      </c>
      <c r="T835" s="66">
        <f>IFERROR(AVERAGE(Data!V843), " ")</f>
        <v>85200</v>
      </c>
      <c r="U835" s="66">
        <f>IFERROR(AVERAGE(Data!W843), " ")</f>
        <v>143521</v>
      </c>
      <c r="V835" s="66">
        <f>IFERROR(AVERAGE(Data!X843), " ")</f>
        <v>18200</v>
      </c>
      <c r="W835" s="66">
        <f>IFERROR(AVERAGE(Data!Y843), " ")</f>
        <v>246921</v>
      </c>
      <c r="X835" s="66">
        <f>IFERROR(AVERAGE(Data!Z843), " ")</f>
        <v>285552.25</v>
      </c>
      <c r="Y835" s="66">
        <f>IFERROR(AVERAGE(Data!AA843), " ")</f>
        <v>421862</v>
      </c>
      <c r="Z835" s="67">
        <f>IFERROR(AVERAGE(Data!AB843), " ")</f>
        <v>-11.476591152714089</v>
      </c>
      <c r="AA835" s="67">
        <f>IFERROR(AVERAGE(Data!AC843), " ")</f>
        <v>-14.307374669333505</v>
      </c>
      <c r="AB835" s="67">
        <f>IFERROR(AVERAGE(Data!AD843), " ")</f>
        <v>-32.311454930759339</v>
      </c>
      <c r="AC835" s="66">
        <f>IFERROR(AVERAGE(Data!AF843), "  ")</f>
        <v>0</v>
      </c>
      <c r="AD835" s="66">
        <f>IFERROR(AVERAGE(Data!AG843), "  ")</f>
        <v>0</v>
      </c>
      <c r="AE835" s="66">
        <f>IFERROR(AVERAGE(Data!AH843), "  ")</f>
        <v>0</v>
      </c>
      <c r="AF835" s="66">
        <f>IFERROR(AVERAGE(Data!AI843), "  ")</f>
        <v>0</v>
      </c>
      <c r="AG835" s="66">
        <f>IFERROR(AVERAGE(Data!AJ843), "  ")</f>
        <v>7187.5</v>
      </c>
      <c r="AH835" s="66">
        <f>IFERROR(AVERAGE(Data!AK843), "  ")</f>
        <v>9970.8333333333339</v>
      </c>
      <c r="AI835" s="67">
        <f>IFERROR(AVERAGE(Data!AL843), "  ")</f>
        <v>-100</v>
      </c>
      <c r="AJ835" s="67">
        <f>IFERROR(AVERAGE(Data!AM843), "  ")</f>
        <v>-50.896669513236546</v>
      </c>
      <c r="AK835" s="67">
        <f>IFERROR(AVERAGE(Data!AN843), "  ")</f>
        <v>-27.914751358127877</v>
      </c>
      <c r="AL835" s="66">
        <f>IFERROR(AVERAGE(Data!AP843),"  ")</f>
        <v>480300</v>
      </c>
      <c r="AM835" s="66">
        <f>IFERROR(AVERAGE(Data!AQ843),"  ")</f>
        <v>233421</v>
      </c>
      <c r="AN835" s="66">
        <f>IFERROR(AVERAGE(Data!AR843),"  ")</f>
        <v>21000</v>
      </c>
      <c r="AO835" s="66">
        <f>IFERROR(AVERAGE(Data!AS843),"  ")</f>
        <v>734721</v>
      </c>
      <c r="AP835" s="66">
        <f>IFERROR(AVERAGE(Data!AT843),"  ")</f>
        <v>759848.25</v>
      </c>
      <c r="AQ835" s="66">
        <f>IFERROR(AVERAGE(Data!AU843),"  ")</f>
        <v>821191.25</v>
      </c>
      <c r="AR835" s="67">
        <f>IFERROR(AVERAGE(Data!AV843),"  ")</f>
        <v>16.587959745218072</v>
      </c>
      <c r="AS835" s="67">
        <f>IFERROR(AVERAGE(Data!AW843),"  ")</f>
        <v>2.6499097749998146</v>
      </c>
      <c r="AT835" s="67">
        <f>IFERROR(AVERAGE(Data!AX843),"  ")</f>
        <v>-7.4700016591750078</v>
      </c>
      <c r="AU835" s="66">
        <f>IFERROR(AVERAGE(Data!AZ843), "  ")</f>
        <v>472.15</v>
      </c>
      <c r="AV835" s="66">
        <f>IFERROR(AVERAGE(Data!BA843), "  ")</f>
        <v>15.65</v>
      </c>
      <c r="AW835" s="66">
        <f>IFERROR(AVERAGE(Data!BB843), "  ")</f>
        <v>246.92099999999999</v>
      </c>
      <c r="AX835" s="66">
        <f>IFERROR(AVERAGE(Data!BC843), "  ")</f>
        <v>0</v>
      </c>
      <c r="AY835" s="66">
        <f>IFERROR(AVERAGE(Data!BD843), "  ")</f>
        <v>734.721</v>
      </c>
      <c r="AZ835" s="66">
        <f>IFERROR(AVERAGE(Data!BE843), "  ")</f>
        <v>23034.126</v>
      </c>
      <c r="BA835" s="66">
        <f>IFERROR(AVERAGE(Data!BF843), "  ")</f>
        <v>1634.8319999999999</v>
      </c>
      <c r="BB835" s="66">
        <f>IFERROR(AVERAGE(Data!BG843), "  ")</f>
        <v>12602.327000000005</v>
      </c>
      <c r="BC835" s="66">
        <f>IFERROR(AVERAGE(Data!BH843), "  ")</f>
        <v>129.89499999999998</v>
      </c>
      <c r="BD835" s="66">
        <f>IFERROR(AVERAGE(Data!BI843), "  ")</f>
        <v>37401.18</v>
      </c>
    </row>
    <row r="836" spans="1:56" x14ac:dyDescent="0.25">
      <c r="A836" s="59">
        <f t="shared" ref="A836:A889" si="13">A835+7</f>
        <v>43463</v>
      </c>
      <c r="B836" s="66">
        <f>IFERROR(AVERAGE(Data!B844),"  ")</f>
        <v>225700</v>
      </c>
      <c r="C836" s="66">
        <f>IFERROR(AVERAGE(Data!C844),"  ")</f>
        <v>89492</v>
      </c>
      <c r="D836" s="66">
        <f>IFERROR(AVERAGE(Data!D844),"  ")</f>
        <v>0</v>
      </c>
      <c r="E836" s="66">
        <f>IFERROR(AVERAGE(Data!E844),"  ")</f>
        <v>315192</v>
      </c>
      <c r="F836" s="66">
        <f>IFERROR(AVERAGE(Data!F844),"  ")</f>
        <v>425348</v>
      </c>
      <c r="G836" s="66">
        <f>IFERROR(AVERAGE(Data!G844),"  ")</f>
        <v>329485.83333333331</v>
      </c>
      <c r="H836" s="67">
        <f>IFERROR(AVERAGE(Data!H844),"  ")</f>
        <v>-2.1598634176625775</v>
      </c>
      <c r="I836" s="67">
        <f>IFERROR(AVERAGE(Data!I844),"  ")</f>
        <v>20.657285318873875</v>
      </c>
      <c r="J836" s="67">
        <f>IFERROR(AVERAGE(Data!J844),"  ")</f>
        <v>29.094472954072394</v>
      </c>
      <c r="K836" s="66">
        <f>IFERROR(AVERAGE(Data!L844),"  ")</f>
        <v>4700</v>
      </c>
      <c r="L836" s="66">
        <f>IFERROR(AVERAGE(Data!M844),"  ")</f>
        <v>16100</v>
      </c>
      <c r="M836" s="66">
        <f>IFERROR(AVERAGE(Data!N844),"  ")</f>
        <v>18200</v>
      </c>
      <c r="N836" s="66">
        <f>IFERROR(AVERAGE(Data!O844),"  ")</f>
        <v>39000</v>
      </c>
      <c r="O836" s="66">
        <f>IFERROR(AVERAGE(Data!P844),"  ")</f>
        <v>29221</v>
      </c>
      <c r="P836" s="66">
        <f>IFERROR(AVERAGE(Data!Q844),"  ")</f>
        <v>23738.916666666668</v>
      </c>
      <c r="Q836" s="67">
        <f>IFERROR(AVERAGE(Data!R844),"  ")</f>
        <v>41.81818181818182</v>
      </c>
      <c r="R836" s="67">
        <f>IFERROR(AVERAGE(Data!S844),"  ")</f>
        <v>21.5010395010395</v>
      </c>
      <c r="S836" s="67">
        <f>IFERROR(AVERAGE(Data!T844),"  ")</f>
        <v>23.093232982409329</v>
      </c>
      <c r="T836" s="66">
        <f>IFERROR(AVERAGE(Data!V844), " ")</f>
        <v>89300</v>
      </c>
      <c r="U836" s="66">
        <f>IFERROR(AVERAGE(Data!W844), " ")</f>
        <v>93288</v>
      </c>
      <c r="V836" s="66">
        <f>IFERROR(AVERAGE(Data!X844), " ")</f>
        <v>33600</v>
      </c>
      <c r="W836" s="66">
        <f>IFERROR(AVERAGE(Data!Y844), " ")</f>
        <v>216188</v>
      </c>
      <c r="X836" s="66">
        <f>IFERROR(AVERAGE(Data!Z844), " ")</f>
        <v>276453.25</v>
      </c>
      <c r="Y836" s="66">
        <f>IFERROR(AVERAGE(Data!AA844), " ")</f>
        <v>393253.83333333331</v>
      </c>
      <c r="Z836" s="67">
        <f>IFERROR(AVERAGE(Data!AB844), " ")</f>
        <v>-18.315436292327568</v>
      </c>
      <c r="AA836" s="67">
        <f>IFERROR(AVERAGE(Data!AC844), " ")</f>
        <v>-16.480705366455673</v>
      </c>
      <c r="AB836" s="67">
        <f>IFERROR(AVERAGE(Data!AD844), " ")</f>
        <v>-29.701066698650525</v>
      </c>
      <c r="AC836" s="66">
        <f>IFERROR(AVERAGE(Data!AF844), "  ")</f>
        <v>3000</v>
      </c>
      <c r="AD836" s="66">
        <f>IFERROR(AVERAGE(Data!AG844), "  ")</f>
        <v>0</v>
      </c>
      <c r="AE836" s="66">
        <f>IFERROR(AVERAGE(Data!AH844), "  ")</f>
        <v>0</v>
      </c>
      <c r="AF836" s="66">
        <f>IFERROR(AVERAGE(Data!AI844), "  ")</f>
        <v>3000</v>
      </c>
      <c r="AG836" s="66">
        <f>IFERROR(AVERAGE(Data!AJ844), "  ")</f>
        <v>4575</v>
      </c>
      <c r="AH836" s="66">
        <f>IFERROR(AVERAGE(Data!AK844), "  ")</f>
        <v>7100</v>
      </c>
      <c r="AI836" s="67">
        <f>IFERROR(AVERAGE(Data!AL844), "  ")</f>
        <v>71.428571428571416</v>
      </c>
      <c r="AJ836" s="67">
        <f>IFERROR(AVERAGE(Data!AM844), "  ")</f>
        <v>-51.134846461949266</v>
      </c>
      <c r="AK836" s="67">
        <f>IFERROR(AVERAGE(Data!AN844), "  ")</f>
        <v>-35.563380281690137</v>
      </c>
      <c r="AL836" s="66">
        <f>IFERROR(AVERAGE(Data!AP844),"  ")</f>
        <v>322700</v>
      </c>
      <c r="AM836" s="66">
        <f>IFERROR(AVERAGE(Data!AQ844),"  ")</f>
        <v>198880</v>
      </c>
      <c r="AN836" s="66">
        <f>IFERROR(AVERAGE(Data!AR844),"  ")</f>
        <v>51800</v>
      </c>
      <c r="AO836" s="66">
        <f>IFERROR(AVERAGE(Data!AS844),"  ")</f>
        <v>573380</v>
      </c>
      <c r="AP836" s="66">
        <f>IFERROR(AVERAGE(Data!AT844),"  ")</f>
        <v>735597.25</v>
      </c>
      <c r="AQ836" s="66">
        <f>IFERROR(AVERAGE(Data!AU844),"  ")</f>
        <v>753578.58333333326</v>
      </c>
      <c r="AR836" s="67">
        <f>IFERROR(AVERAGE(Data!AV844),"  ")</f>
        <v>-6.9281987851872007</v>
      </c>
      <c r="AS836" s="67">
        <f>IFERROR(AVERAGE(Data!AW844),"  ")</f>
        <v>2.6018437994067778</v>
      </c>
      <c r="AT836" s="67">
        <f>IFERROR(AVERAGE(Data!AX844),"  ")</f>
        <v>-2.3861258442080091</v>
      </c>
      <c r="AU836" s="66">
        <f>IFERROR(AVERAGE(Data!AZ844), "  ")</f>
        <v>315.19200000000001</v>
      </c>
      <c r="AV836" s="66">
        <f>IFERROR(AVERAGE(Data!BA844), "  ")</f>
        <v>39</v>
      </c>
      <c r="AW836" s="66">
        <f>IFERROR(AVERAGE(Data!BB844), "  ")</f>
        <v>216.18799999999999</v>
      </c>
      <c r="AX836" s="66">
        <f>IFERROR(AVERAGE(Data!BC844), "  ")</f>
        <v>3</v>
      </c>
      <c r="AY836" s="66">
        <f>IFERROR(AVERAGE(Data!BD844), "  ")</f>
        <v>573.38</v>
      </c>
      <c r="AZ836" s="66">
        <f>IFERROR(AVERAGE(Data!BE844), "  ")</f>
        <v>23349.317999999999</v>
      </c>
      <c r="BA836" s="66">
        <f>IFERROR(AVERAGE(Data!BF844), "  ")</f>
        <v>1673.8319999999999</v>
      </c>
      <c r="BB836" s="66">
        <f>IFERROR(AVERAGE(Data!BG844), "  ")</f>
        <v>12818.515000000005</v>
      </c>
      <c r="BC836" s="66">
        <f>IFERROR(AVERAGE(Data!BH844), "  ")</f>
        <v>132.89499999999998</v>
      </c>
      <c r="BD836" s="66">
        <f>IFERROR(AVERAGE(Data!BI844), "  ")</f>
        <v>37974.559999999998</v>
      </c>
    </row>
    <row r="837" spans="1:56" x14ac:dyDescent="0.25">
      <c r="A837" s="59">
        <f t="shared" si="13"/>
        <v>43470</v>
      </c>
      <c r="B837" s="66">
        <f>IFERROR(AVERAGE(Data!B845),"  ")</f>
        <v>128100</v>
      </c>
      <c r="C837" s="66">
        <f>IFERROR(AVERAGE(Data!C845),"  ")</f>
        <v>53450</v>
      </c>
      <c r="D837" s="66">
        <f>IFERROR(AVERAGE(Data!D845),"  ")</f>
        <v>0</v>
      </c>
      <c r="E837" s="66">
        <f>IFERROR(AVERAGE(Data!E845),"  ")</f>
        <v>181550</v>
      </c>
      <c r="F837" s="66">
        <f>IFERROR(AVERAGE(Data!F845),"  ")</f>
        <v>365173</v>
      </c>
      <c r="G837" s="66">
        <f>IFERROR(AVERAGE(Data!G845),"  ")</f>
        <v>286455.66666666669</v>
      </c>
      <c r="H837" s="67">
        <f>IFERROR(AVERAGE(Data!H845),"  ")</f>
        <v>146.03604824501963</v>
      </c>
      <c r="I837" s="67">
        <f>IFERROR(AVERAGE(Data!I845),"  ")</f>
        <v>32.483903122145797</v>
      </c>
      <c r="J837" s="67">
        <f>IFERROR(AVERAGE(Data!J845),"  ")</f>
        <v>27.479761266141224</v>
      </c>
      <c r="K837" s="66">
        <f>IFERROR(AVERAGE(Data!L845),"  ")</f>
        <v>15800</v>
      </c>
      <c r="L837" s="66">
        <f>IFERROR(AVERAGE(Data!M845),"  ")</f>
        <v>17550</v>
      </c>
      <c r="M837" s="66">
        <f>IFERROR(AVERAGE(Data!N845),"  ")</f>
        <v>14000</v>
      </c>
      <c r="N837" s="66">
        <f>IFERROR(AVERAGE(Data!O845),"  ")</f>
        <v>47350</v>
      </c>
      <c r="O837" s="66">
        <f>IFERROR(AVERAGE(Data!P845),"  ")</f>
        <v>35008.5</v>
      </c>
      <c r="P837" s="66">
        <f>IFERROR(AVERAGE(Data!Q845),"  ")</f>
        <v>25866</v>
      </c>
      <c r="Q837" s="67">
        <f>IFERROR(AVERAGE(Data!R845),"  ")</f>
        <v>125.47619047619048</v>
      </c>
      <c r="R837" s="67">
        <f>IFERROR(AVERAGE(Data!S845),"  ")</f>
        <v>29.661111111111115</v>
      </c>
      <c r="S837" s="67">
        <f>IFERROR(AVERAGE(Data!T845),"  ")</f>
        <v>35.345627464625373</v>
      </c>
      <c r="T837" s="66">
        <f>IFERROR(AVERAGE(Data!V845), " ")</f>
        <v>60400</v>
      </c>
      <c r="U837" s="66">
        <f>IFERROR(AVERAGE(Data!W845), " ")</f>
        <v>66126</v>
      </c>
      <c r="V837" s="66">
        <f>IFERROR(AVERAGE(Data!X845), " ")</f>
        <v>15400</v>
      </c>
      <c r="W837" s="66">
        <f>IFERROR(AVERAGE(Data!Y845), " ")</f>
        <v>141926</v>
      </c>
      <c r="X837" s="66">
        <f>IFERROR(AVERAGE(Data!Z845), " ")</f>
        <v>228779.25</v>
      </c>
      <c r="Y837" s="66">
        <f>IFERROR(AVERAGE(Data!AA845), " ")</f>
        <v>320839.16666666669</v>
      </c>
      <c r="Z837" s="67">
        <f>IFERROR(AVERAGE(Data!AB845), " ")</f>
        <v>21.824892703862652</v>
      </c>
      <c r="AA837" s="67">
        <f>IFERROR(AVERAGE(Data!AC845), " ")</f>
        <v>-12.018047934899755</v>
      </c>
      <c r="AB837" s="67">
        <f>IFERROR(AVERAGE(Data!AD845), " ")</f>
        <v>-28.693478300394538</v>
      </c>
      <c r="AC837" s="66">
        <f>IFERROR(AVERAGE(Data!AF845), "  ")</f>
        <v>0</v>
      </c>
      <c r="AD837" s="66">
        <f>IFERROR(AVERAGE(Data!AG845), "  ")</f>
        <v>0</v>
      </c>
      <c r="AE837" s="66">
        <f>IFERROR(AVERAGE(Data!AH845), "  ")</f>
        <v>0</v>
      </c>
      <c r="AF837" s="66">
        <f>IFERROR(AVERAGE(Data!AI845), "  ")</f>
        <v>0</v>
      </c>
      <c r="AG837" s="66">
        <f>IFERROR(AVERAGE(Data!AJ845), "  ")</f>
        <v>4175</v>
      </c>
      <c r="AH837" s="66">
        <f>IFERROR(AVERAGE(Data!AK845), "  ")</f>
        <v>6454.166666666667</v>
      </c>
      <c r="AI837" s="67" t="str">
        <f>IFERROR(AVERAGE(Data!AL845), "  ")</f>
        <v xml:space="preserve">  </v>
      </c>
      <c r="AJ837" s="67">
        <f>IFERROR(AVERAGE(Data!AM845), "  ")</f>
        <v>0.60240963855422436</v>
      </c>
      <c r="AK837" s="67">
        <f>IFERROR(AVERAGE(Data!AN845), "  ")</f>
        <v>-35.313105229180117</v>
      </c>
      <c r="AL837" s="66">
        <f>IFERROR(AVERAGE(Data!AP845),"  ")</f>
        <v>204300</v>
      </c>
      <c r="AM837" s="66">
        <f>IFERROR(AVERAGE(Data!AQ845),"  ")</f>
        <v>137126</v>
      </c>
      <c r="AN837" s="66">
        <f>IFERROR(AVERAGE(Data!AR845),"  ")</f>
        <v>29400</v>
      </c>
      <c r="AO837" s="66">
        <f>IFERROR(AVERAGE(Data!AS845),"  ")</f>
        <v>370826</v>
      </c>
      <c r="AP837" s="66">
        <f>IFERROR(AVERAGE(Data!AT845),"  ")</f>
        <v>633135.75</v>
      </c>
      <c r="AQ837" s="66">
        <f>IFERROR(AVERAGE(Data!AU845),"  ")</f>
        <v>639615</v>
      </c>
      <c r="AR837" s="67">
        <f>IFERROR(AVERAGE(Data!AV845),"  ")</f>
        <v>75.505703062142089</v>
      </c>
      <c r="AS837" s="67">
        <f>IFERROR(AVERAGE(Data!AW845),"  ")</f>
        <v>11.70050042738775</v>
      </c>
      <c r="AT837" s="67">
        <f>IFERROR(AVERAGE(Data!AX845),"  ")</f>
        <v>-1.0129921906146699</v>
      </c>
      <c r="AU837" s="66">
        <f>IFERROR(AVERAGE(Data!AZ845), "  ")</f>
        <v>181.55</v>
      </c>
      <c r="AV837" s="66">
        <f>IFERROR(AVERAGE(Data!BA845), "  ")</f>
        <v>47.35</v>
      </c>
      <c r="AW837" s="66">
        <f>IFERROR(AVERAGE(Data!BB845), "  ")</f>
        <v>141.92599999999999</v>
      </c>
      <c r="AX837" s="66">
        <f>IFERROR(AVERAGE(Data!BC845), "  ")</f>
        <v>0</v>
      </c>
      <c r="AY837" s="66">
        <f>IFERROR(AVERAGE(Data!BD845), "  ")</f>
        <v>370.82600000000002</v>
      </c>
      <c r="AZ837" s="66">
        <f>IFERROR(AVERAGE(Data!BE845), "  ")</f>
        <v>181.55</v>
      </c>
      <c r="BA837" s="66">
        <f>IFERROR(AVERAGE(Data!BF845), "  ")</f>
        <v>47.35</v>
      </c>
      <c r="BB837" s="66">
        <f>IFERROR(AVERAGE(Data!BG845), "  ")</f>
        <v>141.92599999999999</v>
      </c>
      <c r="BC837" s="66">
        <f>IFERROR(AVERAGE(Data!BH845), "  ")</f>
        <v>0</v>
      </c>
      <c r="BD837" s="66">
        <f>IFERROR(AVERAGE(Data!BI845), "  ")</f>
        <v>370.82600000000002</v>
      </c>
    </row>
    <row r="838" spans="1:56" x14ac:dyDescent="0.25">
      <c r="A838" s="59">
        <f t="shared" si="13"/>
        <v>43477</v>
      </c>
      <c r="B838" s="66">
        <f>IFERROR(AVERAGE(Data!B846),"  ")</f>
        <v>223000</v>
      </c>
      <c r="C838" s="66">
        <f>IFERROR(AVERAGE(Data!C846),"  ")</f>
        <v>86184</v>
      </c>
      <c r="D838" s="66">
        <f>IFERROR(AVERAGE(Data!D846),"  ")</f>
        <v>0</v>
      </c>
      <c r="E838" s="66">
        <f>IFERROR(AVERAGE(Data!E846),"  ")</f>
        <v>309184</v>
      </c>
      <c r="F838" s="66">
        <f>IFERROR(AVERAGE(Data!F846),"  ")</f>
        <v>319519</v>
      </c>
      <c r="G838" s="66">
        <f>IFERROR(AVERAGE(Data!G846),"  ")</f>
        <v>244795.41666666666</v>
      </c>
      <c r="H838" s="67">
        <f>IFERROR(AVERAGE(Data!H846),"  ")</f>
        <v>209.95889724310777</v>
      </c>
      <c r="I838" s="67">
        <f>IFERROR(AVERAGE(Data!I846),"  ")</f>
        <v>60.131204558581608</v>
      </c>
      <c r="J838" s="67">
        <f>IFERROR(AVERAGE(Data!J846),"  ")</f>
        <v>30.524911107744735</v>
      </c>
      <c r="K838" s="66">
        <f>IFERROR(AVERAGE(Data!L846),"  ")</f>
        <v>10400</v>
      </c>
      <c r="L838" s="66">
        <f>IFERROR(AVERAGE(Data!M846),"  ")</f>
        <v>1750</v>
      </c>
      <c r="M838" s="66">
        <f>IFERROR(AVERAGE(Data!N846),"  ")</f>
        <v>19600</v>
      </c>
      <c r="N838" s="66">
        <f>IFERROR(AVERAGE(Data!O846),"  ")</f>
        <v>31750</v>
      </c>
      <c r="O838" s="66">
        <f>IFERROR(AVERAGE(Data!P846),"  ")</f>
        <v>33437.5</v>
      </c>
      <c r="P838" s="66">
        <f>IFERROR(AVERAGE(Data!Q846),"  ")</f>
        <v>26881.666666666668</v>
      </c>
      <c r="Q838" s="67">
        <f>IFERROR(AVERAGE(Data!R846),"  ")</f>
        <v>142.36641221374046</v>
      </c>
      <c r="R838" s="67">
        <f>IFERROR(AVERAGE(Data!S846),"  ")</f>
        <v>27.19923918212077</v>
      </c>
      <c r="S838" s="67">
        <f>IFERROR(AVERAGE(Data!T846),"  ")</f>
        <v>24.387748775497542</v>
      </c>
      <c r="T838" s="66">
        <f>IFERROR(AVERAGE(Data!V846), " ")</f>
        <v>67900</v>
      </c>
      <c r="U838" s="66">
        <f>IFERROR(AVERAGE(Data!W846), " ")</f>
        <v>136570</v>
      </c>
      <c r="V838" s="66">
        <f>IFERROR(AVERAGE(Data!X846), " ")</f>
        <v>12600</v>
      </c>
      <c r="W838" s="66">
        <f>IFERROR(AVERAGE(Data!Y846), " ")</f>
        <v>217070</v>
      </c>
      <c r="X838" s="66">
        <f>IFERROR(AVERAGE(Data!Z846), " ")</f>
        <v>205526.25</v>
      </c>
      <c r="Y838" s="66">
        <f>IFERROR(AVERAGE(Data!AA846), " ")</f>
        <v>281556.33333333331</v>
      </c>
      <c r="Z838" s="67">
        <f>IFERROR(AVERAGE(Data!AB846), " ")</f>
        <v>26.372474820981552</v>
      </c>
      <c r="AA838" s="67">
        <f>IFERROR(AVERAGE(Data!AC846), " ")</f>
        <v>-1.1732672969772762</v>
      </c>
      <c r="AB838" s="67">
        <f>IFERROR(AVERAGE(Data!AD846), " ")</f>
        <v>-27.003506699073831</v>
      </c>
      <c r="AC838" s="66">
        <f>IFERROR(AVERAGE(Data!AF846), "  ")</f>
        <v>0</v>
      </c>
      <c r="AD838" s="66">
        <f>IFERROR(AVERAGE(Data!AG846), "  ")</f>
        <v>0</v>
      </c>
      <c r="AE838" s="66">
        <f>IFERROR(AVERAGE(Data!AH846), "  ")</f>
        <v>0</v>
      </c>
      <c r="AF838" s="66">
        <f>IFERROR(AVERAGE(Data!AI846), "  ")</f>
        <v>0</v>
      </c>
      <c r="AG838" s="66">
        <f>IFERROR(AVERAGE(Data!AJ846), "  ")</f>
        <v>750</v>
      </c>
      <c r="AH838" s="66">
        <f>IFERROR(AVERAGE(Data!AK846), "  ")</f>
        <v>5129.166666666667</v>
      </c>
      <c r="AI838" s="67" t="str">
        <f>IFERROR(AVERAGE(Data!AL846), "  ")</f>
        <v xml:space="preserve">  </v>
      </c>
      <c r="AJ838" s="67">
        <f>IFERROR(AVERAGE(Data!AM846), "  ")</f>
        <v>-57.142857142857139</v>
      </c>
      <c r="AK838" s="67">
        <f>IFERROR(AVERAGE(Data!AN846), "  ")</f>
        <v>-85.377741673436233</v>
      </c>
      <c r="AL838" s="66">
        <f>IFERROR(AVERAGE(Data!AP846),"  ")</f>
        <v>301300</v>
      </c>
      <c r="AM838" s="66">
        <f>IFERROR(AVERAGE(Data!AQ846),"  ")</f>
        <v>224504</v>
      </c>
      <c r="AN838" s="66">
        <f>IFERROR(AVERAGE(Data!AR846),"  ")</f>
        <v>32200</v>
      </c>
      <c r="AO838" s="66">
        <f>IFERROR(AVERAGE(Data!AS846),"  ")</f>
        <v>558004</v>
      </c>
      <c r="AP838" s="66">
        <f>IFERROR(AVERAGE(Data!AT846),"  ")</f>
        <v>559232.75</v>
      </c>
      <c r="AQ838" s="66">
        <f>IFERROR(AVERAGE(Data!AU846),"  ")</f>
        <v>558362.58333333326</v>
      </c>
      <c r="AR838" s="67">
        <f>IFERROR(AVERAGE(Data!AV846),"  ")</f>
        <v>96.052280233293502</v>
      </c>
      <c r="AS838" s="67">
        <f>IFERROR(AVERAGE(Data!AW846),"  ")</f>
        <v>28.400007347209598</v>
      </c>
      <c r="AT838" s="67">
        <f>IFERROR(AVERAGE(Data!AX846),"  ")</f>
        <v>0.15584258197818279</v>
      </c>
      <c r="AU838" s="66">
        <f>IFERROR(AVERAGE(Data!AZ846), "  ")</f>
        <v>309.18400000000003</v>
      </c>
      <c r="AV838" s="66">
        <f>IFERROR(AVERAGE(Data!BA846), "  ")</f>
        <v>31.75</v>
      </c>
      <c r="AW838" s="66">
        <f>IFERROR(AVERAGE(Data!BB846), "  ")</f>
        <v>217.07</v>
      </c>
      <c r="AX838" s="66">
        <f>IFERROR(AVERAGE(Data!BC846), "  ")</f>
        <v>0</v>
      </c>
      <c r="AY838" s="66">
        <f>IFERROR(AVERAGE(Data!BD846), "  ")</f>
        <v>558.00400000000002</v>
      </c>
      <c r="AZ838" s="66">
        <f>IFERROR(AVERAGE(Data!BE846), "  ")</f>
        <v>490.73400000000004</v>
      </c>
      <c r="BA838" s="66">
        <f>IFERROR(AVERAGE(Data!BF846), "  ")</f>
        <v>79.099999999999994</v>
      </c>
      <c r="BB838" s="66">
        <f>IFERROR(AVERAGE(Data!BG846), "  ")</f>
        <v>358.99599999999998</v>
      </c>
      <c r="BC838" s="66">
        <f>IFERROR(AVERAGE(Data!BH846), "  ")</f>
        <v>0</v>
      </c>
      <c r="BD838" s="66">
        <f>IFERROR(AVERAGE(Data!BI846), "  ")</f>
        <v>928.83</v>
      </c>
    </row>
    <row r="839" spans="1:56" x14ac:dyDescent="0.25">
      <c r="A839" s="59">
        <f t="shared" si="13"/>
        <v>43484</v>
      </c>
      <c r="B839" s="66">
        <f>IFERROR(AVERAGE(Data!B847),"  ")</f>
        <v>138900</v>
      </c>
      <c r="C839" s="66">
        <f>IFERROR(AVERAGE(Data!C847),"  ")</f>
        <v>123550</v>
      </c>
      <c r="D839" s="66">
        <f>IFERROR(AVERAGE(Data!D847),"  ")</f>
        <v>0</v>
      </c>
      <c r="E839" s="66">
        <f>IFERROR(AVERAGE(Data!E847),"  ")</f>
        <v>262450</v>
      </c>
      <c r="F839" s="66">
        <f>IFERROR(AVERAGE(Data!F847),"  ")</f>
        <v>267094</v>
      </c>
      <c r="G839" s="66">
        <f>IFERROR(AVERAGE(Data!G847),"  ")</f>
        <v>236513.33333333334</v>
      </c>
      <c r="H839" s="67">
        <f>IFERROR(AVERAGE(Data!H847),"  ")</f>
        <v>36.644313472311893</v>
      </c>
      <c r="I839" s="67">
        <f>IFERROR(AVERAGE(Data!I847),"  ")</f>
        <v>55.341849894875807</v>
      </c>
      <c r="J839" s="67">
        <f>IFERROR(AVERAGE(Data!J847),"  ")</f>
        <v>12.929785494827639</v>
      </c>
      <c r="K839" s="66">
        <f>IFERROR(AVERAGE(Data!L847),"  ")</f>
        <v>11100</v>
      </c>
      <c r="L839" s="66">
        <f>IFERROR(AVERAGE(Data!M847),"  ")</f>
        <v>5350</v>
      </c>
      <c r="M839" s="66">
        <f>IFERROR(AVERAGE(Data!N847),"  ")</f>
        <v>12600</v>
      </c>
      <c r="N839" s="66">
        <f>IFERROR(AVERAGE(Data!O847),"  ")</f>
        <v>29050</v>
      </c>
      <c r="O839" s="66">
        <f>IFERROR(AVERAGE(Data!P847),"  ")</f>
        <v>36787.5</v>
      </c>
      <c r="P839" s="66">
        <f>IFERROR(AVERAGE(Data!Q847),"  ")</f>
        <v>22112.5</v>
      </c>
      <c r="Q839" s="67">
        <f>IFERROR(AVERAGE(Data!R847),"  ")</f>
        <v>70.882352941176464</v>
      </c>
      <c r="R839" s="67">
        <f>IFERROR(AVERAGE(Data!S847),"  ")</f>
        <v>87.213740458015266</v>
      </c>
      <c r="S839" s="67">
        <f>IFERROR(AVERAGE(Data!T847),"  ")</f>
        <v>66.365178066704345</v>
      </c>
      <c r="T839" s="66">
        <f>IFERROR(AVERAGE(Data!V847), " ")</f>
        <v>94000</v>
      </c>
      <c r="U839" s="66">
        <f>IFERROR(AVERAGE(Data!W847), " ")</f>
        <v>187830</v>
      </c>
      <c r="V839" s="66">
        <f>IFERROR(AVERAGE(Data!X847), " ")</f>
        <v>11200</v>
      </c>
      <c r="W839" s="66">
        <f>IFERROR(AVERAGE(Data!Y847), " ")</f>
        <v>293030</v>
      </c>
      <c r="X839" s="66">
        <f>IFERROR(AVERAGE(Data!Z847), " ")</f>
        <v>217053.5</v>
      </c>
      <c r="Y839" s="66">
        <f>IFERROR(AVERAGE(Data!AA847), " ")</f>
        <v>274353.33333333331</v>
      </c>
      <c r="Z839" s="67">
        <f>IFERROR(AVERAGE(Data!AB847), " ")</f>
        <v>1.6054091539528415</v>
      </c>
      <c r="AA839" s="67">
        <f>IFERROR(AVERAGE(Data!AC847), " ")</f>
        <v>3.1951714661988317</v>
      </c>
      <c r="AB839" s="67">
        <f>IFERROR(AVERAGE(Data!AD847), " ")</f>
        <v>-20.885415401064311</v>
      </c>
      <c r="AC839" s="66">
        <f>IFERROR(AVERAGE(Data!AF847), "  ")</f>
        <v>0</v>
      </c>
      <c r="AD839" s="66">
        <f>IFERROR(AVERAGE(Data!AG847), "  ")</f>
        <v>1768</v>
      </c>
      <c r="AE839" s="66">
        <f>IFERROR(AVERAGE(Data!AH847), "  ")</f>
        <v>0</v>
      </c>
      <c r="AF839" s="66">
        <f>IFERROR(AVERAGE(Data!AI847), "  ")</f>
        <v>1768</v>
      </c>
      <c r="AG839" s="66">
        <f>IFERROR(AVERAGE(Data!AJ847), "  ")</f>
        <v>1192</v>
      </c>
      <c r="AH839" s="66">
        <f>IFERROR(AVERAGE(Data!AK847), "  ")</f>
        <v>4870.833333333333</v>
      </c>
      <c r="AI839" s="67" t="str">
        <f>IFERROR(AVERAGE(Data!AL847), "  ")</f>
        <v xml:space="preserve">  </v>
      </c>
      <c r="AJ839" s="67">
        <f>IFERROR(AVERAGE(Data!AM847), "  ")</f>
        <v>172.45714285714286</v>
      </c>
      <c r="AK839" s="67">
        <f>IFERROR(AVERAGE(Data!AN847), "  ")</f>
        <v>-75.527801539777585</v>
      </c>
      <c r="AL839" s="66">
        <f>IFERROR(AVERAGE(Data!AP847),"  ")</f>
        <v>244000</v>
      </c>
      <c r="AM839" s="66">
        <f>IFERROR(AVERAGE(Data!AQ847),"  ")</f>
        <v>318498</v>
      </c>
      <c r="AN839" s="66">
        <f>IFERROR(AVERAGE(Data!AR847),"  ")</f>
        <v>23800</v>
      </c>
      <c r="AO839" s="66">
        <f>IFERROR(AVERAGE(Data!AS847),"  ")</f>
        <v>586298</v>
      </c>
      <c r="AP839" s="66">
        <f>IFERROR(AVERAGE(Data!AT847),"  ")</f>
        <v>522127</v>
      </c>
      <c r="AQ839" s="66">
        <f>IFERROR(AVERAGE(Data!AU847),"  ")</f>
        <v>537850</v>
      </c>
      <c r="AR839" s="67">
        <f>IFERROR(AVERAGE(Data!AV847),"  ")</f>
        <v>17.856424935875271</v>
      </c>
      <c r="AS839" s="67">
        <f>IFERROR(AVERAGE(Data!AW847),"  ")</f>
        <v>29.766129833979527</v>
      </c>
      <c r="AT839" s="67">
        <f>IFERROR(AVERAGE(Data!AX847),"  ")</f>
        <v>-2.9233057543924912</v>
      </c>
      <c r="AU839" s="66">
        <f>IFERROR(AVERAGE(Data!AZ847), "  ")</f>
        <v>262.45</v>
      </c>
      <c r="AV839" s="66">
        <f>IFERROR(AVERAGE(Data!BA847), "  ")</f>
        <v>29.05</v>
      </c>
      <c r="AW839" s="66">
        <f>IFERROR(AVERAGE(Data!BB847), "  ")</f>
        <v>293.02999999999997</v>
      </c>
      <c r="AX839" s="66">
        <f>IFERROR(AVERAGE(Data!BC847), "  ")</f>
        <v>1.768</v>
      </c>
      <c r="AY839" s="66">
        <f>IFERROR(AVERAGE(Data!BD847), "  ")</f>
        <v>586.298</v>
      </c>
      <c r="AZ839" s="66">
        <f>IFERROR(AVERAGE(Data!BE847), "  ")</f>
        <v>753.18399999999997</v>
      </c>
      <c r="BA839" s="66">
        <f>IFERROR(AVERAGE(Data!BF847), "  ")</f>
        <v>108.14999999999999</v>
      </c>
      <c r="BB839" s="66">
        <f>IFERROR(AVERAGE(Data!BG847), "  ")</f>
        <v>652.02599999999995</v>
      </c>
      <c r="BC839" s="66">
        <f>IFERROR(AVERAGE(Data!BH847), "  ")</f>
        <v>1.768</v>
      </c>
      <c r="BD839" s="66">
        <f>IFERROR(AVERAGE(Data!BI847), "  ")</f>
        <v>1515.1279999999999</v>
      </c>
    </row>
    <row r="840" spans="1:56" x14ac:dyDescent="0.25">
      <c r="A840" s="59">
        <f t="shared" si="13"/>
        <v>43491</v>
      </c>
      <c r="B840" s="66">
        <f>IFERROR(AVERAGE(Data!B848),"  ")</f>
        <v>35500</v>
      </c>
      <c r="C840" s="66">
        <f>IFERROR(AVERAGE(Data!C848),"  ")</f>
        <v>161136</v>
      </c>
      <c r="D840" s="66">
        <f>IFERROR(AVERAGE(Data!D848),"  ")</f>
        <v>0</v>
      </c>
      <c r="E840" s="66">
        <f>IFERROR(AVERAGE(Data!E848),"  ")</f>
        <v>196636</v>
      </c>
      <c r="F840" s="66">
        <f>IFERROR(AVERAGE(Data!F848),"  ")</f>
        <v>237455</v>
      </c>
      <c r="G840" s="66">
        <f>IFERROR(AVERAGE(Data!G848),"  ")</f>
        <v>233416.33333333334</v>
      </c>
      <c r="H840" s="67">
        <f>IFERROR(AVERAGE(Data!H848),"  ")</f>
        <v>4.1228488218162607</v>
      </c>
      <c r="I840" s="67">
        <f>IFERROR(AVERAGE(Data!I848),"  ")</f>
        <v>71.306032197208808</v>
      </c>
      <c r="J840" s="67">
        <f>IFERROR(AVERAGE(Data!J848),"  ")</f>
        <v>1.7302416711769686</v>
      </c>
      <c r="K840" s="66">
        <f>IFERROR(AVERAGE(Data!L848),"  ")</f>
        <v>6400</v>
      </c>
      <c r="L840" s="66">
        <f>IFERROR(AVERAGE(Data!M848),"  ")</f>
        <v>28418</v>
      </c>
      <c r="M840" s="66">
        <f>IFERROR(AVERAGE(Data!N848),"  ")</f>
        <v>5600</v>
      </c>
      <c r="N840" s="66">
        <f>IFERROR(AVERAGE(Data!O848),"  ")</f>
        <v>40418</v>
      </c>
      <c r="O840" s="66">
        <f>IFERROR(AVERAGE(Data!P848),"  ")</f>
        <v>37142</v>
      </c>
      <c r="P840" s="66">
        <f>IFERROR(AVERAGE(Data!Q848),"  ")</f>
        <v>20704.166666666668</v>
      </c>
      <c r="Q840" s="67">
        <f>IFERROR(AVERAGE(Data!R848),"  ")</f>
        <v>254.54385964912282</v>
      </c>
      <c r="R840" s="67">
        <f>IFERROR(AVERAGE(Data!S848),"  ")</f>
        <v>137.7088</v>
      </c>
      <c r="S840" s="67">
        <f>IFERROR(AVERAGE(Data!T848),"  ")</f>
        <v>79.39384181927953</v>
      </c>
      <c r="T840" s="66">
        <f>IFERROR(AVERAGE(Data!V848), " ")</f>
        <v>62500</v>
      </c>
      <c r="U840" s="66">
        <f>IFERROR(AVERAGE(Data!W848), " ")</f>
        <v>142004</v>
      </c>
      <c r="V840" s="66">
        <f>IFERROR(AVERAGE(Data!X848), " ")</f>
        <v>9900</v>
      </c>
      <c r="W840" s="66">
        <f>IFERROR(AVERAGE(Data!Y848), " ")</f>
        <v>214404</v>
      </c>
      <c r="X840" s="66">
        <f>IFERROR(AVERAGE(Data!Z848), " ")</f>
        <v>216607.5</v>
      </c>
      <c r="Y840" s="66">
        <f>IFERROR(AVERAGE(Data!AA848), " ")</f>
        <v>298484.66666666669</v>
      </c>
      <c r="Z840" s="67">
        <f>IFERROR(AVERAGE(Data!AB848), " ")</f>
        <v>-34.433027522935774</v>
      </c>
      <c r="AA840" s="67">
        <f>IFERROR(AVERAGE(Data!AC848), " ")</f>
        <v>-4.1209733641705437</v>
      </c>
      <c r="AB840" s="67">
        <f>IFERROR(AVERAGE(Data!AD848), " ")</f>
        <v>-27.430945643215622</v>
      </c>
      <c r="AC840" s="66">
        <f>IFERROR(AVERAGE(Data!AF848), "  ")</f>
        <v>0</v>
      </c>
      <c r="AD840" s="66">
        <f>IFERROR(AVERAGE(Data!AG848), "  ")</f>
        <v>5304</v>
      </c>
      <c r="AE840" s="66">
        <f>IFERROR(AVERAGE(Data!AH848), "  ")</f>
        <v>0</v>
      </c>
      <c r="AF840" s="66">
        <f>IFERROR(AVERAGE(Data!AI848), "  ")</f>
        <v>5304</v>
      </c>
      <c r="AG840" s="66">
        <f>IFERROR(AVERAGE(Data!AJ848), "  ")</f>
        <v>1768</v>
      </c>
      <c r="AH840" s="66">
        <f>IFERROR(AVERAGE(Data!AK848), "  ")</f>
        <v>6358.333333333333</v>
      </c>
      <c r="AI840" s="67">
        <f>IFERROR(AVERAGE(Data!AL848), "  ")</f>
        <v>47.333333333333336</v>
      </c>
      <c r="AJ840" s="67">
        <f>IFERROR(AVERAGE(Data!AM848), "  ")</f>
        <v>96.444444444444443</v>
      </c>
      <c r="AK840" s="67">
        <f>IFERROR(AVERAGE(Data!AN848), "  ")</f>
        <v>-72.193971166448236</v>
      </c>
      <c r="AL840" s="66">
        <f>IFERROR(AVERAGE(Data!AP848),"  ")</f>
        <v>104400</v>
      </c>
      <c r="AM840" s="66">
        <f>IFERROR(AVERAGE(Data!AQ848),"  ")</f>
        <v>336862</v>
      </c>
      <c r="AN840" s="66">
        <f>IFERROR(AVERAGE(Data!AR848),"  ")</f>
        <v>15500</v>
      </c>
      <c r="AO840" s="66">
        <f>IFERROR(AVERAGE(Data!AS848),"  ")</f>
        <v>456762</v>
      </c>
      <c r="AP840" s="66">
        <f>IFERROR(AVERAGE(Data!AT848),"  ")</f>
        <v>492972.5</v>
      </c>
      <c r="AQ840" s="66">
        <f>IFERROR(AVERAGE(Data!AU848),"  ")</f>
        <v>558963.50000000012</v>
      </c>
      <c r="AR840" s="67">
        <f>IFERROR(AVERAGE(Data!AV848),"  ")</f>
        <v>-13.956484882735232</v>
      </c>
      <c r="AS840" s="67">
        <f>IFERROR(AVERAGE(Data!AW848),"  ")</f>
        <v>29.369753081559978</v>
      </c>
      <c r="AT840" s="67">
        <f>IFERROR(AVERAGE(Data!AX848),"  ")</f>
        <v>-11.805958707500597</v>
      </c>
      <c r="AU840" s="66">
        <f>IFERROR(AVERAGE(Data!AZ848), "  ")</f>
        <v>196.636</v>
      </c>
      <c r="AV840" s="66">
        <f>IFERROR(AVERAGE(Data!BA848), "  ")</f>
        <v>40.417999999999999</v>
      </c>
      <c r="AW840" s="66">
        <f>IFERROR(AVERAGE(Data!BB848), "  ")</f>
        <v>214.404</v>
      </c>
      <c r="AX840" s="66">
        <f>IFERROR(AVERAGE(Data!BC848), "  ")</f>
        <v>5.3040000000000003</v>
      </c>
      <c r="AY840" s="66">
        <f>IFERROR(AVERAGE(Data!BD848), "  ")</f>
        <v>456.762</v>
      </c>
      <c r="AZ840" s="66">
        <f>IFERROR(AVERAGE(Data!BE848), "  ")</f>
        <v>949.81999999999994</v>
      </c>
      <c r="BA840" s="66">
        <f>IFERROR(AVERAGE(Data!BF848), "  ")</f>
        <v>148.56799999999998</v>
      </c>
      <c r="BB840" s="66">
        <f>IFERROR(AVERAGE(Data!BG848), "  ")</f>
        <v>866.43</v>
      </c>
      <c r="BC840" s="66">
        <f>IFERROR(AVERAGE(Data!BH848), "  ")</f>
        <v>7.0720000000000001</v>
      </c>
      <c r="BD840" s="66">
        <f>IFERROR(AVERAGE(Data!BI848), "  ")</f>
        <v>1971.8899999999996</v>
      </c>
    </row>
    <row r="841" spans="1:56" x14ac:dyDescent="0.25">
      <c r="A841" s="59">
        <f t="shared" si="13"/>
        <v>43498</v>
      </c>
      <c r="B841" s="66">
        <f>IFERROR(AVERAGE(Data!B849),"  ")</f>
        <v>56900</v>
      </c>
      <c r="C841" s="66">
        <f>IFERROR(AVERAGE(Data!C849),"  ")</f>
        <v>39850</v>
      </c>
      <c r="D841" s="66">
        <f>IFERROR(AVERAGE(Data!D849),"  ")</f>
        <v>0</v>
      </c>
      <c r="E841" s="66">
        <f>IFERROR(AVERAGE(Data!E849),"  ")</f>
        <v>96750</v>
      </c>
      <c r="F841" s="66">
        <f>IFERROR(AVERAGE(Data!F849),"  ")</f>
        <v>216255</v>
      </c>
      <c r="G841" s="66">
        <f>IFERROR(AVERAGE(Data!G849),"  ")</f>
        <v>274094.5</v>
      </c>
      <c r="H841" s="67">
        <f>IFERROR(AVERAGE(Data!H849),"  ")</f>
        <v>-62.79561622764853</v>
      </c>
      <c r="I841" s="67">
        <f>IFERROR(AVERAGE(Data!I849),"  ")</f>
        <v>16.781285185455186</v>
      </c>
      <c r="J841" s="67">
        <f>IFERROR(AVERAGE(Data!J849),"  ")</f>
        <v>-21.102028679889596</v>
      </c>
      <c r="K841" s="66">
        <f>IFERROR(AVERAGE(Data!L849),"  ")</f>
        <v>11400</v>
      </c>
      <c r="L841" s="66">
        <f>IFERROR(AVERAGE(Data!M849),"  ")</f>
        <v>7100</v>
      </c>
      <c r="M841" s="66">
        <f>IFERROR(AVERAGE(Data!N849),"  ")</f>
        <v>21000</v>
      </c>
      <c r="N841" s="66">
        <f>IFERROR(AVERAGE(Data!O849),"  ")</f>
        <v>39500</v>
      </c>
      <c r="O841" s="66">
        <f>IFERROR(AVERAGE(Data!P849),"  ")</f>
        <v>35179.5</v>
      </c>
      <c r="P841" s="66">
        <f>IFERROR(AVERAGE(Data!Q849),"  ")</f>
        <v>22105.25</v>
      </c>
      <c r="Q841" s="67">
        <f>IFERROR(AVERAGE(Data!R849),"  ")</f>
        <v>-16.997625501691573</v>
      </c>
      <c r="R841" s="67">
        <f>IFERROR(AVERAGE(Data!S849),"  ")</f>
        <v>57.952160199351212</v>
      </c>
      <c r="S841" s="67">
        <f>IFERROR(AVERAGE(Data!T849),"  ")</f>
        <v>59.145451872292789</v>
      </c>
      <c r="T841" s="66">
        <f>IFERROR(AVERAGE(Data!V849), " ")</f>
        <v>68200</v>
      </c>
      <c r="U841" s="66">
        <f>IFERROR(AVERAGE(Data!W849), " ")</f>
        <v>104651</v>
      </c>
      <c r="V841" s="66">
        <f>IFERROR(AVERAGE(Data!X849), " ")</f>
        <v>46200</v>
      </c>
      <c r="W841" s="66">
        <f>IFERROR(AVERAGE(Data!Y849), " ")</f>
        <v>219051</v>
      </c>
      <c r="X841" s="66">
        <f>IFERROR(AVERAGE(Data!Z849), " ")</f>
        <v>235888.75</v>
      </c>
      <c r="Y841" s="66">
        <f>IFERROR(AVERAGE(Data!AA849), " ")</f>
        <v>346044.91666666669</v>
      </c>
      <c r="Z841" s="67">
        <f>IFERROR(AVERAGE(Data!AB849), " ")</f>
        <v>-37.627847380410017</v>
      </c>
      <c r="AA841" s="67">
        <f>IFERROR(AVERAGE(Data!AC849), " ")</f>
        <v>-17.113504396637303</v>
      </c>
      <c r="AB841" s="67">
        <f>IFERROR(AVERAGE(Data!AD849), " ")</f>
        <v>-31.832909937751342</v>
      </c>
      <c r="AC841" s="66">
        <f>IFERROR(AVERAGE(Data!AF849), "  ")</f>
        <v>0</v>
      </c>
      <c r="AD841" s="66">
        <f>IFERROR(AVERAGE(Data!AG849), "  ")</f>
        <v>0</v>
      </c>
      <c r="AE841" s="66">
        <f>IFERROR(AVERAGE(Data!AH849), "  ")</f>
        <v>0</v>
      </c>
      <c r="AF841" s="66">
        <f>IFERROR(AVERAGE(Data!AI849), "  ")</f>
        <v>0</v>
      </c>
      <c r="AG841" s="66">
        <f>IFERROR(AVERAGE(Data!AJ849), "  ")</f>
        <v>1768</v>
      </c>
      <c r="AH841" s="66">
        <f>IFERROR(AVERAGE(Data!AK849), "  ")</f>
        <v>5851.666666666667</v>
      </c>
      <c r="AI841" s="67">
        <f>IFERROR(AVERAGE(Data!AL849), "  ")</f>
        <v>-100</v>
      </c>
      <c r="AJ841" s="67">
        <f>IFERROR(AVERAGE(Data!AM849), "  ")</f>
        <v>-20.090395480225986</v>
      </c>
      <c r="AK841" s="67">
        <f>IFERROR(AVERAGE(Data!AN849), "  ")</f>
        <v>-69.786385645115345</v>
      </c>
      <c r="AL841" s="66">
        <f>IFERROR(AVERAGE(Data!AP849),"  ")</f>
        <v>136500</v>
      </c>
      <c r="AM841" s="66">
        <f>IFERROR(AVERAGE(Data!AQ849),"  ")</f>
        <v>151601</v>
      </c>
      <c r="AN841" s="66">
        <f>IFERROR(AVERAGE(Data!AR849),"  ")</f>
        <v>67200</v>
      </c>
      <c r="AO841" s="66">
        <f>IFERROR(AVERAGE(Data!AS849),"  ")</f>
        <v>355301</v>
      </c>
      <c r="AP841" s="66">
        <f>IFERROR(AVERAGE(Data!AT849),"  ")</f>
        <v>489091.25</v>
      </c>
      <c r="AQ841" s="66">
        <f>IFERROR(AVERAGE(Data!AU849),"  ")</f>
        <v>648096.33333333337</v>
      </c>
      <c r="AR841" s="67">
        <f>IFERROR(AVERAGE(Data!AV849),"  ")</f>
        <v>-46.497984456902621</v>
      </c>
      <c r="AS841" s="67">
        <f>IFERROR(AVERAGE(Data!AW849),"  ")</f>
        <v>-1.0451045939180448</v>
      </c>
      <c r="AT841" s="67">
        <f>IFERROR(AVERAGE(Data!AX849),"  ")</f>
        <v>-24.534174189125181</v>
      </c>
      <c r="AU841" s="66">
        <f>IFERROR(AVERAGE(Data!AZ849), "  ")</f>
        <v>96.75</v>
      </c>
      <c r="AV841" s="66">
        <f>IFERROR(AVERAGE(Data!BA849), "  ")</f>
        <v>39.5</v>
      </c>
      <c r="AW841" s="66">
        <f>IFERROR(AVERAGE(Data!BB849), "  ")</f>
        <v>219.05099999999999</v>
      </c>
      <c r="AX841" s="66">
        <f>IFERROR(AVERAGE(Data!BC849), "  ")</f>
        <v>0</v>
      </c>
      <c r="AY841" s="66">
        <f>IFERROR(AVERAGE(Data!BD849), "  ")</f>
        <v>355.30099999999999</v>
      </c>
      <c r="AZ841" s="66">
        <f>IFERROR(AVERAGE(Data!BE849), "  ")</f>
        <v>1046.57</v>
      </c>
      <c r="BA841" s="66">
        <f>IFERROR(AVERAGE(Data!BF849), "  ")</f>
        <v>188.06799999999998</v>
      </c>
      <c r="BB841" s="66">
        <f>IFERROR(AVERAGE(Data!BG849), "  ")</f>
        <v>1085.481</v>
      </c>
      <c r="BC841" s="66">
        <f>IFERROR(AVERAGE(Data!BH849), "  ")</f>
        <v>7.0720000000000001</v>
      </c>
      <c r="BD841" s="66">
        <f>IFERROR(AVERAGE(Data!BI849), "  ")</f>
        <v>2327.1909999999998</v>
      </c>
    </row>
    <row r="842" spans="1:56" x14ac:dyDescent="0.25">
      <c r="A842" s="59">
        <f t="shared" si="13"/>
        <v>43505</v>
      </c>
      <c r="B842" s="66">
        <f>IFERROR(AVERAGE(Data!B850),"  ")</f>
        <v>63700</v>
      </c>
      <c r="C842" s="66">
        <f>IFERROR(AVERAGE(Data!C850),"  ")</f>
        <v>84696</v>
      </c>
      <c r="D842" s="66">
        <f>IFERROR(AVERAGE(Data!D850),"  ")</f>
        <v>0</v>
      </c>
      <c r="E842" s="66">
        <f>IFERROR(AVERAGE(Data!E850),"  ")</f>
        <v>148396</v>
      </c>
      <c r="F842" s="66">
        <f>IFERROR(AVERAGE(Data!F850),"  ")</f>
        <v>176058</v>
      </c>
      <c r="G842" s="66">
        <f>IFERROR(AVERAGE(Data!G850),"  ")</f>
        <v>313854</v>
      </c>
      <c r="H842" s="67">
        <f>IFERROR(AVERAGE(Data!H850),"  ")</f>
        <v>-59.012291120011049</v>
      </c>
      <c r="I842" s="67">
        <f>IFERROR(AVERAGE(Data!I850),"  ")</f>
        <v>-29.788697710310284</v>
      </c>
      <c r="J842" s="67">
        <f>IFERROR(AVERAGE(Data!J850),"  ")</f>
        <v>-43.904490623028551</v>
      </c>
      <c r="K842" s="66">
        <f>IFERROR(AVERAGE(Data!L850),"  ")</f>
        <v>0</v>
      </c>
      <c r="L842" s="66">
        <f>IFERROR(AVERAGE(Data!M850),"  ")</f>
        <v>28700</v>
      </c>
      <c r="M842" s="66">
        <f>IFERROR(AVERAGE(Data!N850),"  ")</f>
        <v>18200</v>
      </c>
      <c r="N842" s="66">
        <f>IFERROR(AVERAGE(Data!O850),"  ")</f>
        <v>46900</v>
      </c>
      <c r="O842" s="66">
        <f>IFERROR(AVERAGE(Data!P850),"  ")</f>
        <v>38967</v>
      </c>
      <c r="P842" s="66">
        <f>IFERROR(AVERAGE(Data!Q850),"  ")</f>
        <v>24180.833333333332</v>
      </c>
      <c r="Q842" s="67">
        <f>IFERROR(AVERAGE(Data!R850),"  ")</f>
        <v>39.45466979869763</v>
      </c>
      <c r="R842" s="67">
        <f>IFERROR(AVERAGE(Data!S850),"  ")</f>
        <v>42.189381499726331</v>
      </c>
      <c r="S842" s="67">
        <f>IFERROR(AVERAGE(Data!T850),"  ")</f>
        <v>61.148292380328769</v>
      </c>
      <c r="T842" s="66">
        <f>IFERROR(AVERAGE(Data!V850), " ")</f>
        <v>31000</v>
      </c>
      <c r="U842" s="66">
        <f>IFERROR(AVERAGE(Data!W850), " ")</f>
        <v>136166</v>
      </c>
      <c r="V842" s="66">
        <f>IFERROR(AVERAGE(Data!X850), " ")</f>
        <v>46400</v>
      </c>
      <c r="W842" s="66">
        <f>IFERROR(AVERAGE(Data!Y850), " ")</f>
        <v>213566</v>
      </c>
      <c r="X842" s="66">
        <f>IFERROR(AVERAGE(Data!Z850), " ")</f>
        <v>235012.75</v>
      </c>
      <c r="Y842" s="66">
        <f>IFERROR(AVERAGE(Data!AA850), " ")</f>
        <v>353784.91666666669</v>
      </c>
      <c r="Z842" s="67">
        <f>IFERROR(AVERAGE(Data!AB850), " ")</f>
        <v>-40.361351577771579</v>
      </c>
      <c r="AA842" s="67">
        <f>IFERROR(AVERAGE(Data!AC850), " ")</f>
        <v>-29.036687551898545</v>
      </c>
      <c r="AB842" s="67">
        <f>IFERROR(AVERAGE(Data!AD850), " ")</f>
        <v>-33.571857100559455</v>
      </c>
      <c r="AC842" s="66">
        <f>IFERROR(AVERAGE(Data!AF850), "  ")</f>
        <v>1600</v>
      </c>
      <c r="AD842" s="66">
        <f>IFERROR(AVERAGE(Data!AG850), "  ")</f>
        <v>0</v>
      </c>
      <c r="AE842" s="66">
        <f>IFERROR(AVERAGE(Data!AH850), "  ")</f>
        <v>0</v>
      </c>
      <c r="AF842" s="66">
        <f>IFERROR(AVERAGE(Data!AI850), "  ")</f>
        <v>1600</v>
      </c>
      <c r="AG842" s="66">
        <f>IFERROR(AVERAGE(Data!AJ850), "  ")</f>
        <v>2168</v>
      </c>
      <c r="AH842" s="66">
        <f>IFERROR(AVERAGE(Data!AK850), "  ")</f>
        <v>8014.166666666667</v>
      </c>
      <c r="AI842" s="67">
        <f>IFERROR(AVERAGE(Data!AL850), "  ")</f>
        <v>-84.834123222748815</v>
      </c>
      <c r="AJ842" s="67">
        <f>IFERROR(AVERAGE(Data!AM850), "  ")</f>
        <v>-55.298969072164951</v>
      </c>
      <c r="AK842" s="67">
        <f>IFERROR(AVERAGE(Data!AN850), "  ")</f>
        <v>-72.947904752001662</v>
      </c>
      <c r="AL842" s="66">
        <f>IFERROR(AVERAGE(Data!AP850),"  ")</f>
        <v>96300</v>
      </c>
      <c r="AM842" s="66">
        <f>IFERROR(AVERAGE(Data!AQ850),"  ")</f>
        <v>249562</v>
      </c>
      <c r="AN842" s="66">
        <f>IFERROR(AVERAGE(Data!AR850),"  ")</f>
        <v>64600</v>
      </c>
      <c r="AO842" s="66">
        <f>IFERROR(AVERAGE(Data!AS850),"  ")</f>
        <v>410462</v>
      </c>
      <c r="AP842" s="66">
        <f>IFERROR(AVERAGE(Data!AT850),"  ")</f>
        <v>452205.75</v>
      </c>
      <c r="AQ842" s="66">
        <f>IFERROR(AVERAGE(Data!AU850),"  ")</f>
        <v>699833.91666666663</v>
      </c>
      <c r="AR842" s="67">
        <f>IFERROR(AVERAGE(Data!AV850),"  ")</f>
        <v>-46.297873565248558</v>
      </c>
      <c r="AS842" s="67">
        <f>IFERROR(AVERAGE(Data!AW850),"  ")</f>
        <v>-26.372979129235596</v>
      </c>
      <c r="AT842" s="67">
        <f>IFERROR(AVERAGE(Data!AX850),"  ")</f>
        <v>-35.383847620036512</v>
      </c>
      <c r="AU842" s="66">
        <f>IFERROR(AVERAGE(Data!AZ850), "  ")</f>
        <v>148.39599999999999</v>
      </c>
      <c r="AV842" s="66">
        <f>IFERROR(AVERAGE(Data!BA850), "  ")</f>
        <v>46.9</v>
      </c>
      <c r="AW842" s="66">
        <f>IFERROR(AVERAGE(Data!BB850), "  ")</f>
        <v>213.566</v>
      </c>
      <c r="AX842" s="66">
        <f>IFERROR(AVERAGE(Data!BC850), "  ")</f>
        <v>1.6</v>
      </c>
      <c r="AY842" s="66">
        <f>IFERROR(AVERAGE(Data!BD850), "  ")</f>
        <v>410.46199999999999</v>
      </c>
      <c r="AZ842" s="66">
        <f>IFERROR(AVERAGE(Data!BE850), "  ")</f>
        <v>1194.9659999999999</v>
      </c>
      <c r="BA842" s="66">
        <f>IFERROR(AVERAGE(Data!BF850), "  ")</f>
        <v>234.96799999999999</v>
      </c>
      <c r="BB842" s="66">
        <f>IFERROR(AVERAGE(Data!BG850), "  ")</f>
        <v>1299.047</v>
      </c>
      <c r="BC842" s="66">
        <f>IFERROR(AVERAGE(Data!BH850), "  ")</f>
        <v>8.6720000000000006</v>
      </c>
      <c r="BD842" s="66">
        <f>IFERROR(AVERAGE(Data!BI850), "  ")</f>
        <v>2737.6529999999998</v>
      </c>
    </row>
    <row r="843" spans="1:56" x14ac:dyDescent="0.25">
      <c r="A843" s="59">
        <f t="shared" si="13"/>
        <v>43512</v>
      </c>
      <c r="B843" s="66">
        <f>IFERROR(AVERAGE(Data!B851),"  ")</f>
        <v>60600</v>
      </c>
      <c r="C843" s="66">
        <f>IFERROR(AVERAGE(Data!C851),"  ")</f>
        <v>106142</v>
      </c>
      <c r="D843" s="66">
        <f>IFERROR(AVERAGE(Data!D851),"  ")</f>
        <v>0</v>
      </c>
      <c r="E843" s="66">
        <f>IFERROR(AVERAGE(Data!E851),"  ")</f>
        <v>166742</v>
      </c>
      <c r="F843" s="66">
        <f>IFERROR(AVERAGE(Data!F851),"  ")</f>
        <v>152131</v>
      </c>
      <c r="G843" s="66">
        <f>IFERROR(AVERAGE(Data!G851),"  ")</f>
        <v>331239.16666666669</v>
      </c>
      <c r="H843" s="67">
        <f>IFERROR(AVERAGE(Data!H851),"  ")</f>
        <v>-43.774994773436916</v>
      </c>
      <c r="I843" s="67">
        <f>IFERROR(AVERAGE(Data!I851),"  ")</f>
        <v>-45.054861708044704</v>
      </c>
      <c r="J843" s="67">
        <f>IFERROR(AVERAGE(Data!J851),"  ")</f>
        <v>-54.072158334737999</v>
      </c>
      <c r="K843" s="66">
        <f>IFERROR(AVERAGE(Data!L851),"  ")</f>
        <v>6400</v>
      </c>
      <c r="L843" s="66">
        <f>IFERROR(AVERAGE(Data!M851),"  ")</f>
        <v>12500</v>
      </c>
      <c r="M843" s="66">
        <f>IFERROR(AVERAGE(Data!N851),"  ")</f>
        <v>2800</v>
      </c>
      <c r="N843" s="66">
        <f>IFERROR(AVERAGE(Data!O851),"  ")</f>
        <v>21700</v>
      </c>
      <c r="O843" s="66">
        <f>IFERROR(AVERAGE(Data!P851),"  ")</f>
        <v>37129.5</v>
      </c>
      <c r="P843" s="66">
        <f>IFERROR(AVERAGE(Data!Q851),"  ")</f>
        <v>27701.666666666668</v>
      </c>
      <c r="Q843" s="67">
        <f>IFERROR(AVERAGE(Data!R851),"  ")</f>
        <v>-36.270190895741564</v>
      </c>
      <c r="R843" s="67">
        <f>IFERROR(AVERAGE(Data!S851),"  ")</f>
        <v>17.247967158758982</v>
      </c>
      <c r="S843" s="67">
        <f>IFERROR(AVERAGE(Data!T851),"  ")</f>
        <v>34.033451657541661</v>
      </c>
      <c r="T843" s="66">
        <f>IFERROR(AVERAGE(Data!V851), " ")</f>
        <v>52122</v>
      </c>
      <c r="U843" s="66">
        <f>IFERROR(AVERAGE(Data!W851), " ")</f>
        <v>128684</v>
      </c>
      <c r="V843" s="66">
        <f>IFERROR(AVERAGE(Data!X851), " ")</f>
        <v>9800</v>
      </c>
      <c r="W843" s="66">
        <f>IFERROR(AVERAGE(Data!Y851), " ")</f>
        <v>190606</v>
      </c>
      <c r="X843" s="66">
        <f>IFERROR(AVERAGE(Data!Z851), " ")</f>
        <v>209406.75</v>
      </c>
      <c r="Y843" s="66">
        <f>IFERROR(AVERAGE(Data!AA851), " ")</f>
        <v>319989.5</v>
      </c>
      <c r="Z843" s="67">
        <f>IFERROR(AVERAGE(Data!AB851), " ")</f>
        <v>-19.586045707101608</v>
      </c>
      <c r="AA843" s="67">
        <f>IFERROR(AVERAGE(Data!AC851), " ")</f>
        <v>-34.217654325544579</v>
      </c>
      <c r="AB843" s="67">
        <f>IFERROR(AVERAGE(Data!AD851), " ")</f>
        <v>-34.558243317358851</v>
      </c>
      <c r="AC843" s="66">
        <f>IFERROR(AVERAGE(Data!AF851), "  ")</f>
        <v>0</v>
      </c>
      <c r="AD843" s="66">
        <f>IFERROR(AVERAGE(Data!AG851), "  ")</f>
        <v>0</v>
      </c>
      <c r="AE843" s="66">
        <f>IFERROR(AVERAGE(Data!AH851), "  ")</f>
        <v>0</v>
      </c>
      <c r="AF843" s="66">
        <f>IFERROR(AVERAGE(Data!AI851), "  ")</f>
        <v>0</v>
      </c>
      <c r="AG843" s="66">
        <f>IFERROR(AVERAGE(Data!AJ851), "  ")</f>
        <v>1726</v>
      </c>
      <c r="AH843" s="66">
        <f>IFERROR(AVERAGE(Data!AK851), "  ")</f>
        <v>8089.166666666667</v>
      </c>
      <c r="AI843" s="67">
        <f>IFERROR(AVERAGE(Data!AL851), "  ")</f>
        <v>-100</v>
      </c>
      <c r="AJ843" s="67">
        <f>IFERROR(AVERAGE(Data!AM851), "  ")</f>
        <v>-69.982608695652175</v>
      </c>
      <c r="AK843" s="67">
        <f>IFERROR(AVERAGE(Data!AN851), "  ")</f>
        <v>-78.662820644895433</v>
      </c>
      <c r="AL843" s="66">
        <f>IFERROR(AVERAGE(Data!AP851),"  ")</f>
        <v>119122</v>
      </c>
      <c r="AM843" s="66">
        <f>IFERROR(AVERAGE(Data!AQ851),"  ")</f>
        <v>247326</v>
      </c>
      <c r="AN843" s="66">
        <f>IFERROR(AVERAGE(Data!AR851),"  ")</f>
        <v>12600</v>
      </c>
      <c r="AO843" s="66">
        <f>IFERROR(AVERAGE(Data!AS851),"  ")</f>
        <v>379048</v>
      </c>
      <c r="AP843" s="66">
        <f>IFERROR(AVERAGE(Data!AT851),"  ")</f>
        <v>400393.25</v>
      </c>
      <c r="AQ843" s="66">
        <f>IFERROR(AVERAGE(Data!AU851),"  ")</f>
        <v>687019.5</v>
      </c>
      <c r="AR843" s="67">
        <f>IFERROR(AVERAGE(Data!AV851),"  ")</f>
        <v>-33.645051230387068</v>
      </c>
      <c r="AS843" s="67">
        <f>IFERROR(AVERAGE(Data!AW851),"  ")</f>
        <v>-36.709552568985025</v>
      </c>
      <c r="AT843" s="67">
        <f>IFERROR(AVERAGE(Data!AX851),"  ")</f>
        <v>-41.720249570790934</v>
      </c>
      <c r="AU843" s="66">
        <f>IFERROR(AVERAGE(Data!AZ851), "  ")</f>
        <v>166.74199999999999</v>
      </c>
      <c r="AV843" s="66">
        <f>IFERROR(AVERAGE(Data!BA851), "  ")</f>
        <v>21.7</v>
      </c>
      <c r="AW843" s="66">
        <f>IFERROR(AVERAGE(Data!BB851), "  ")</f>
        <v>190.60599999999999</v>
      </c>
      <c r="AX843" s="66">
        <f>IFERROR(AVERAGE(Data!BC851), "  ")</f>
        <v>0</v>
      </c>
      <c r="AY843" s="66">
        <f>IFERROR(AVERAGE(Data!BD851), "  ")</f>
        <v>379.048</v>
      </c>
      <c r="AZ843" s="66">
        <f>IFERROR(AVERAGE(Data!BE851), "  ")</f>
        <v>1361.7079999999999</v>
      </c>
      <c r="BA843" s="66">
        <f>IFERROR(AVERAGE(Data!BF851), "  ")</f>
        <v>256.66800000000001</v>
      </c>
      <c r="BB843" s="66">
        <f>IFERROR(AVERAGE(Data!BG851), "  ")</f>
        <v>1489.653</v>
      </c>
      <c r="BC843" s="66">
        <f>IFERROR(AVERAGE(Data!BH851), "  ")</f>
        <v>8.6720000000000006</v>
      </c>
      <c r="BD843" s="66">
        <f>IFERROR(AVERAGE(Data!BI851), "  ")</f>
        <v>3116.7009999999996</v>
      </c>
    </row>
    <row r="844" spans="1:56" x14ac:dyDescent="0.25">
      <c r="A844" s="59">
        <f t="shared" si="13"/>
        <v>43519</v>
      </c>
      <c r="B844" s="66">
        <f>IFERROR(AVERAGE(Data!B852),"  ")</f>
        <v>106000</v>
      </c>
      <c r="C844" s="66">
        <f>IFERROR(AVERAGE(Data!C852),"  ")</f>
        <v>70900</v>
      </c>
      <c r="D844" s="66">
        <f>IFERROR(AVERAGE(Data!D852),"  ")</f>
        <v>0</v>
      </c>
      <c r="E844" s="66">
        <f>IFERROR(AVERAGE(Data!E852),"  ")</f>
        <v>176900</v>
      </c>
      <c r="F844" s="66">
        <f>IFERROR(AVERAGE(Data!F852),"  ")</f>
        <v>147197</v>
      </c>
      <c r="G844" s="66">
        <f>IFERROR(AVERAGE(Data!G852),"  ")</f>
        <v>336054.66666666669</v>
      </c>
      <c r="H844" s="67">
        <f>IFERROR(AVERAGE(Data!H852),"  ")</f>
        <v>-35.81230633023462</v>
      </c>
      <c r="I844" s="67">
        <f>IFERROR(AVERAGE(Data!I852),"  ")</f>
        <v>-50.698507862609475</v>
      </c>
      <c r="J844" s="67">
        <f>IFERROR(AVERAGE(Data!J852),"  ")</f>
        <v>-56.198495482877789</v>
      </c>
      <c r="K844" s="66">
        <f>IFERROR(AVERAGE(Data!L852),"  ")</f>
        <v>14200</v>
      </c>
      <c r="L844" s="66">
        <f>IFERROR(AVERAGE(Data!M852),"  ")</f>
        <v>1750</v>
      </c>
      <c r="M844" s="66">
        <f>IFERROR(AVERAGE(Data!N852),"  ")</f>
        <v>36700</v>
      </c>
      <c r="N844" s="66">
        <f>IFERROR(AVERAGE(Data!O852),"  ")</f>
        <v>52650</v>
      </c>
      <c r="O844" s="66">
        <f>IFERROR(AVERAGE(Data!P852),"  ")</f>
        <v>40187.5</v>
      </c>
      <c r="P844" s="66">
        <f>IFERROR(AVERAGE(Data!Q852),"  ")</f>
        <v>31201.666666666668</v>
      </c>
      <c r="Q844" s="67">
        <f>IFERROR(AVERAGE(Data!R852),"  ")</f>
        <v>108.92857142857144</v>
      </c>
      <c r="R844" s="67">
        <f>IFERROR(AVERAGE(Data!S852),"  ")</f>
        <v>14.437246387128933</v>
      </c>
      <c r="S844" s="67">
        <f>IFERROR(AVERAGE(Data!T852),"  ")</f>
        <v>28.799209443939965</v>
      </c>
      <c r="T844" s="66">
        <f>IFERROR(AVERAGE(Data!V852), " ")</f>
        <v>75400</v>
      </c>
      <c r="U844" s="66">
        <f>IFERROR(AVERAGE(Data!W852), " ")</f>
        <v>42722</v>
      </c>
      <c r="V844" s="66">
        <f>IFERROR(AVERAGE(Data!X852), " ")</f>
        <v>42050</v>
      </c>
      <c r="W844" s="66">
        <f>IFERROR(AVERAGE(Data!Y852), " ")</f>
        <v>160172</v>
      </c>
      <c r="X844" s="66">
        <f>IFERROR(AVERAGE(Data!Z852), " ")</f>
        <v>195848.75</v>
      </c>
      <c r="Y844" s="66">
        <f>IFERROR(AVERAGE(Data!AA852), " ")</f>
        <v>263496.08333333331</v>
      </c>
      <c r="Z844" s="67">
        <f>IFERROR(AVERAGE(Data!AB852), " ")</f>
        <v>37.863008039111044</v>
      </c>
      <c r="AA844" s="67">
        <f>IFERROR(AVERAGE(Data!AC852), " ")</f>
        <v>-26.269607995384526</v>
      </c>
      <c r="AB844" s="67">
        <f>IFERROR(AVERAGE(Data!AD852), " ")</f>
        <v>-25.672993874355498</v>
      </c>
      <c r="AC844" s="66">
        <f>IFERROR(AVERAGE(Data!AF852), "  ")</f>
        <v>0</v>
      </c>
      <c r="AD844" s="66">
        <f>IFERROR(AVERAGE(Data!AG852), "  ")</f>
        <v>0</v>
      </c>
      <c r="AE844" s="66">
        <f>IFERROR(AVERAGE(Data!AH852), "  ")</f>
        <v>0</v>
      </c>
      <c r="AF844" s="66">
        <f>IFERROR(AVERAGE(Data!AI852), "  ")</f>
        <v>0</v>
      </c>
      <c r="AG844" s="66">
        <f>IFERROR(AVERAGE(Data!AJ852), "  ")</f>
        <v>400</v>
      </c>
      <c r="AH844" s="66">
        <f>IFERROR(AVERAGE(Data!AK852), "  ")</f>
        <v>7330.833333333333</v>
      </c>
      <c r="AI844" s="67">
        <f>IFERROR(AVERAGE(Data!AL852), "  ")</f>
        <v>-100</v>
      </c>
      <c r="AJ844" s="67">
        <f>IFERROR(AVERAGE(Data!AM852), "  ")</f>
        <v>-92.344497607655512</v>
      </c>
      <c r="AK844" s="67">
        <f>IFERROR(AVERAGE(Data!AN852), "  ")</f>
        <v>-94.543594407184273</v>
      </c>
      <c r="AL844" s="66">
        <f>IFERROR(AVERAGE(Data!AP852),"  ")</f>
        <v>195600</v>
      </c>
      <c r="AM844" s="66">
        <f>IFERROR(AVERAGE(Data!AQ852),"  ")</f>
        <v>115372</v>
      </c>
      <c r="AN844" s="66">
        <f>IFERROR(AVERAGE(Data!AR852),"  ")</f>
        <v>78750</v>
      </c>
      <c r="AO844" s="66">
        <f>IFERROR(AVERAGE(Data!AS852),"  ")</f>
        <v>389722</v>
      </c>
      <c r="AP844" s="66">
        <f>IFERROR(AVERAGE(Data!AT852),"  ")</f>
        <v>383633.25</v>
      </c>
      <c r="AQ844" s="66">
        <f>IFERROR(AVERAGE(Data!AU852),"  ")</f>
        <v>638083.25000000012</v>
      </c>
      <c r="AR844" s="67">
        <f>IFERROR(AVERAGE(Data!AV852),"  ")</f>
        <v>-6.8720129994264916</v>
      </c>
      <c r="AS844" s="67">
        <f>IFERROR(AVERAGE(Data!AW852),"  ")</f>
        <v>-36.540849734693111</v>
      </c>
      <c r="AT844" s="67">
        <f>IFERROR(AVERAGE(Data!AX852),"  ")</f>
        <v>-39.877241723552537</v>
      </c>
      <c r="AU844" s="66">
        <f>IFERROR(AVERAGE(Data!AZ852), "  ")</f>
        <v>176.9</v>
      </c>
      <c r="AV844" s="66">
        <f>IFERROR(AVERAGE(Data!BA852), "  ")</f>
        <v>52.65</v>
      </c>
      <c r="AW844" s="66">
        <f>IFERROR(AVERAGE(Data!BB852), "  ")</f>
        <v>160.172</v>
      </c>
      <c r="AX844" s="66">
        <f>IFERROR(AVERAGE(Data!BC852), "  ")</f>
        <v>0</v>
      </c>
      <c r="AY844" s="66">
        <f>IFERROR(AVERAGE(Data!BD852), "  ")</f>
        <v>389.72199999999998</v>
      </c>
      <c r="AZ844" s="66">
        <f>IFERROR(AVERAGE(Data!BE852), "  ")</f>
        <v>1538.6079999999999</v>
      </c>
      <c r="BA844" s="66">
        <f>IFERROR(AVERAGE(Data!BF852), "  ")</f>
        <v>309.31799999999998</v>
      </c>
      <c r="BB844" s="66">
        <f>IFERROR(AVERAGE(Data!BG852), "  ")</f>
        <v>1649.825</v>
      </c>
      <c r="BC844" s="66">
        <f>IFERROR(AVERAGE(Data!BH852), "  ")</f>
        <v>8.6720000000000006</v>
      </c>
      <c r="BD844" s="66">
        <f>IFERROR(AVERAGE(Data!BI852), "  ")</f>
        <v>3506.4230000000002</v>
      </c>
    </row>
    <row r="845" spans="1:56" x14ac:dyDescent="0.25">
      <c r="A845" s="59">
        <f t="shared" si="13"/>
        <v>43526</v>
      </c>
      <c r="B845" s="66">
        <f>IFERROR(AVERAGE(Data!B853),"  ")</f>
        <v>106900</v>
      </c>
      <c r="C845" s="66">
        <f>IFERROR(AVERAGE(Data!C853),"  ")</f>
        <v>0</v>
      </c>
      <c r="D845" s="66">
        <f>IFERROR(AVERAGE(Data!D853),"  ")</f>
        <v>0</v>
      </c>
      <c r="E845" s="66">
        <f>IFERROR(AVERAGE(Data!E853),"  ")</f>
        <v>106900</v>
      </c>
      <c r="F845" s="66">
        <f>IFERROR(AVERAGE(Data!F853),"  ")</f>
        <v>149734.5</v>
      </c>
      <c r="G845" s="66">
        <f>IFERROR(AVERAGE(Data!G853),"  ")</f>
        <v>338237.33333333331</v>
      </c>
      <c r="H845" s="67">
        <f>IFERROR(AVERAGE(Data!H853),"  ")</f>
        <v>-60.439934572314613</v>
      </c>
      <c r="I845" s="67">
        <f>IFERROR(AVERAGE(Data!I853),"  ")</f>
        <v>-50.272161483587283</v>
      </c>
      <c r="J845" s="67">
        <f>IFERROR(AVERAGE(Data!J853),"  ")</f>
        <v>-55.730936462759871</v>
      </c>
      <c r="K845" s="66">
        <f>IFERROR(AVERAGE(Data!L853),"  ")</f>
        <v>9300</v>
      </c>
      <c r="L845" s="66">
        <f>IFERROR(AVERAGE(Data!M853),"  ")</f>
        <v>0</v>
      </c>
      <c r="M845" s="66">
        <f>IFERROR(AVERAGE(Data!N853),"  ")</f>
        <v>22400</v>
      </c>
      <c r="N845" s="66">
        <f>IFERROR(AVERAGE(Data!O853),"  ")</f>
        <v>31700</v>
      </c>
      <c r="O845" s="66">
        <f>IFERROR(AVERAGE(Data!P853),"  ")</f>
        <v>38237.5</v>
      </c>
      <c r="P845" s="66">
        <f>IFERROR(AVERAGE(Data!Q853),"  ")</f>
        <v>28998.416666666668</v>
      </c>
      <c r="Q845" s="67">
        <f>IFERROR(AVERAGE(Data!R853),"  ")</f>
        <v>192.16589861751152</v>
      </c>
      <c r="R845" s="67">
        <f>IFERROR(AVERAGE(Data!S853),"  ")</f>
        <v>47.448689398540452</v>
      </c>
      <c r="S845" s="67">
        <f>IFERROR(AVERAGE(Data!T853),"  ")</f>
        <v>31.860647564091128</v>
      </c>
      <c r="T845" s="66">
        <f>IFERROR(AVERAGE(Data!V853), " ")</f>
        <v>72200</v>
      </c>
      <c r="U845" s="66">
        <f>IFERROR(AVERAGE(Data!W853), " ")</f>
        <v>0</v>
      </c>
      <c r="V845" s="66">
        <f>IFERROR(AVERAGE(Data!X853), " ")</f>
        <v>26600</v>
      </c>
      <c r="W845" s="66">
        <f>IFERROR(AVERAGE(Data!Y853), " ")</f>
        <v>98800</v>
      </c>
      <c r="X845" s="66">
        <f>IFERROR(AVERAGE(Data!Z853), " ")</f>
        <v>165786</v>
      </c>
      <c r="Y845" s="66">
        <f>IFERROR(AVERAGE(Data!AA853), " ")</f>
        <v>202486.58333333334</v>
      </c>
      <c r="Z845" s="67">
        <f>IFERROR(AVERAGE(Data!AB853), " ")</f>
        <v>-6.3134138709249221</v>
      </c>
      <c r="AA845" s="67">
        <f>IFERROR(AVERAGE(Data!AC853), " ")</f>
        <v>-18.809066433553589</v>
      </c>
      <c r="AB845" s="67">
        <f>IFERROR(AVERAGE(Data!AD853), " ")</f>
        <v>-18.124945726856801</v>
      </c>
      <c r="AC845" s="66">
        <f>IFERROR(AVERAGE(Data!AF853), "  ")</f>
        <v>1600</v>
      </c>
      <c r="AD845" s="66">
        <f>IFERROR(AVERAGE(Data!AG853), "  ")</f>
        <v>0</v>
      </c>
      <c r="AE845" s="66">
        <f>IFERROR(AVERAGE(Data!AH853), "  ")</f>
        <v>0</v>
      </c>
      <c r="AF845" s="66">
        <f>IFERROR(AVERAGE(Data!AI853), "  ")</f>
        <v>1600</v>
      </c>
      <c r="AG845" s="66">
        <f>IFERROR(AVERAGE(Data!AJ853), "  ")</f>
        <v>800</v>
      </c>
      <c r="AH845" s="66">
        <f>IFERROR(AVERAGE(Data!AK853), "  ")</f>
        <v>7062.5</v>
      </c>
      <c r="AI845" s="67" t="str">
        <f>IFERROR(AVERAGE(Data!AL853), "  ")</f>
        <v xml:space="preserve">  </v>
      </c>
      <c r="AJ845" s="67">
        <f>IFERROR(AVERAGE(Data!AM853), "  ")</f>
        <v>-79.552715654952081</v>
      </c>
      <c r="AK845" s="67">
        <f>IFERROR(AVERAGE(Data!AN853), "  ")</f>
        <v>-88.672566371681413</v>
      </c>
      <c r="AL845" s="66">
        <f>IFERROR(AVERAGE(Data!AP853),"  ")</f>
        <v>190000</v>
      </c>
      <c r="AM845" s="66">
        <f>IFERROR(AVERAGE(Data!AQ853),"  ")</f>
        <v>0</v>
      </c>
      <c r="AN845" s="66">
        <f>IFERROR(AVERAGE(Data!AR853),"  ")</f>
        <v>49000</v>
      </c>
      <c r="AO845" s="66">
        <f>IFERROR(AVERAGE(Data!AS853),"  ")</f>
        <v>239000</v>
      </c>
      <c r="AP845" s="66">
        <f>IFERROR(AVERAGE(Data!AT853),"  ")</f>
        <v>354558</v>
      </c>
      <c r="AQ845" s="66">
        <f>IFERROR(AVERAGE(Data!AU853),"  ")</f>
        <v>576784.83333333337</v>
      </c>
      <c r="AR845" s="67">
        <f>IFERROR(AVERAGE(Data!AV853),"  ")</f>
        <v>-38.167800688174268</v>
      </c>
      <c r="AS845" s="67">
        <f>IFERROR(AVERAGE(Data!AW853),"  ")</f>
        <v>-33.745557287170222</v>
      </c>
      <c r="AT845" s="67">
        <f>IFERROR(AVERAGE(Data!AX853),"  ")</f>
        <v>-38.528550074565651</v>
      </c>
      <c r="AU845" s="66">
        <f>IFERROR(AVERAGE(Data!AZ853), "  ")</f>
        <v>106.9</v>
      </c>
      <c r="AV845" s="66">
        <f>IFERROR(AVERAGE(Data!BA853), "  ")</f>
        <v>31.7</v>
      </c>
      <c r="AW845" s="66">
        <f>IFERROR(AVERAGE(Data!BB853), "  ")</f>
        <v>98.8</v>
      </c>
      <c r="AX845" s="66">
        <f>IFERROR(AVERAGE(Data!BC853), "  ")</f>
        <v>1.6</v>
      </c>
      <c r="AY845" s="66">
        <f>IFERROR(AVERAGE(Data!BD853), "  ")</f>
        <v>239</v>
      </c>
      <c r="AZ845" s="66">
        <f>IFERROR(AVERAGE(Data!BE853), "  ")</f>
        <v>1645.508</v>
      </c>
      <c r="BA845" s="66">
        <f>IFERROR(AVERAGE(Data!BF853), "  ")</f>
        <v>341.01799999999997</v>
      </c>
      <c r="BB845" s="66">
        <f>IFERROR(AVERAGE(Data!BG853), "  ")</f>
        <v>1748.625</v>
      </c>
      <c r="BC845" s="66">
        <f>IFERROR(AVERAGE(Data!BH853), "  ")</f>
        <v>10.272</v>
      </c>
      <c r="BD845" s="66">
        <f>IFERROR(AVERAGE(Data!BI853), "  ")</f>
        <v>3745.4229999999998</v>
      </c>
    </row>
    <row r="846" spans="1:56" x14ac:dyDescent="0.25">
      <c r="A846" s="59">
        <f t="shared" si="13"/>
        <v>43533</v>
      </c>
      <c r="B846" s="66">
        <f>IFERROR(AVERAGE(Data!B854),"  ")</f>
        <v>165500</v>
      </c>
      <c r="C846" s="66">
        <f>IFERROR(AVERAGE(Data!C854),"  ")</f>
        <v>0</v>
      </c>
      <c r="D846" s="66">
        <f>IFERROR(AVERAGE(Data!D854),"  ")</f>
        <v>0</v>
      </c>
      <c r="E846" s="66">
        <f>IFERROR(AVERAGE(Data!E854),"  ")</f>
        <v>165500</v>
      </c>
      <c r="F846" s="66">
        <f>IFERROR(AVERAGE(Data!F854),"  ")</f>
        <v>154010.5</v>
      </c>
      <c r="G846" s="66">
        <f>IFERROR(AVERAGE(Data!G854),"  ")</f>
        <v>336578.66666666669</v>
      </c>
      <c r="H846" s="67">
        <f>IFERROR(AVERAGE(Data!H854),"  ")</f>
        <v>-27.25722373128686</v>
      </c>
      <c r="I846" s="67">
        <f>IFERROR(AVERAGE(Data!I854),"  ")</f>
        <v>-42.420384785063227</v>
      </c>
      <c r="J846" s="67">
        <f>IFERROR(AVERAGE(Data!J854),"  ")</f>
        <v>-54.242346514336425</v>
      </c>
      <c r="K846" s="66">
        <f>IFERROR(AVERAGE(Data!L854),"  ")</f>
        <v>20500</v>
      </c>
      <c r="L846" s="66">
        <f>IFERROR(AVERAGE(Data!M854),"  ")</f>
        <v>0</v>
      </c>
      <c r="M846" s="66">
        <f>IFERROR(AVERAGE(Data!N854),"  ")</f>
        <v>32200</v>
      </c>
      <c r="N846" s="66">
        <f>IFERROR(AVERAGE(Data!O854),"  ")</f>
        <v>52700</v>
      </c>
      <c r="O846" s="66">
        <f>IFERROR(AVERAGE(Data!P854),"  ")</f>
        <v>39687.5</v>
      </c>
      <c r="P846" s="66">
        <f>IFERROR(AVERAGE(Data!Q854),"  ")</f>
        <v>33979.166666666664</v>
      </c>
      <c r="Q846" s="67">
        <f>IFERROR(AVERAGE(Data!R854),"  ")</f>
        <v>42.432432432432442</v>
      </c>
      <c r="R846" s="67">
        <f>IFERROR(AVERAGE(Data!S854),"  ")</f>
        <v>48.225957049486468</v>
      </c>
      <c r="S846" s="67">
        <f>IFERROR(AVERAGE(Data!T854),"  ")</f>
        <v>16.799509503372168</v>
      </c>
      <c r="T846" s="66">
        <f>IFERROR(AVERAGE(Data!V854), " ")</f>
        <v>77122</v>
      </c>
      <c r="U846" s="66">
        <f>IFERROR(AVERAGE(Data!W854), " ")</f>
        <v>0</v>
      </c>
      <c r="V846" s="66">
        <f>IFERROR(AVERAGE(Data!X854), " ")</f>
        <v>49000</v>
      </c>
      <c r="W846" s="66">
        <f>IFERROR(AVERAGE(Data!Y854), " ")</f>
        <v>126122</v>
      </c>
      <c r="X846" s="66">
        <f>IFERROR(AVERAGE(Data!Z854), " ")</f>
        <v>143925</v>
      </c>
      <c r="Y846" s="66">
        <f>IFERROR(AVERAGE(Data!AA854), " ")</f>
        <v>161820.08333333334</v>
      </c>
      <c r="Z846" s="67">
        <f>IFERROR(AVERAGE(Data!AB854), " ")</f>
        <v>37.507631923244666</v>
      </c>
      <c r="AA846" s="67">
        <f>IFERROR(AVERAGE(Data!AC854), " ")</f>
        <v>4.5983673424892402</v>
      </c>
      <c r="AB846" s="67">
        <f>IFERROR(AVERAGE(Data!AD854), " ")</f>
        <v>-11.05862941404575</v>
      </c>
      <c r="AC846" s="66">
        <f>IFERROR(AVERAGE(Data!AF854), "  ")</f>
        <v>17200</v>
      </c>
      <c r="AD846" s="66">
        <f>IFERROR(AVERAGE(Data!AG854), "  ")</f>
        <v>0</v>
      </c>
      <c r="AE846" s="66">
        <f>IFERROR(AVERAGE(Data!AH854), "  ")</f>
        <v>0</v>
      </c>
      <c r="AF846" s="66">
        <f>IFERROR(AVERAGE(Data!AI854), "  ")</f>
        <v>17200</v>
      </c>
      <c r="AG846" s="66">
        <f>IFERROR(AVERAGE(Data!AJ854), "  ")</f>
        <v>4700</v>
      </c>
      <c r="AH846" s="66">
        <f>IFERROR(AVERAGE(Data!AK854), "  ")</f>
        <v>3703.75</v>
      </c>
      <c r="AI846" s="67">
        <f>IFERROR(AVERAGE(Data!AL854), "  ")</f>
        <v>430.04622496147925</v>
      </c>
      <c r="AJ846" s="67">
        <f>IFERROR(AVERAGE(Data!AM854), "  ")</f>
        <v>125.28460155781906</v>
      </c>
      <c r="AK846" s="67">
        <f>IFERROR(AVERAGE(Data!AN854), "  ")</f>
        <v>26.898413769827869</v>
      </c>
      <c r="AL846" s="66">
        <f>IFERROR(AVERAGE(Data!AP854),"  ")</f>
        <v>280322</v>
      </c>
      <c r="AM846" s="66">
        <f>IFERROR(AVERAGE(Data!AQ854),"  ")</f>
        <v>0</v>
      </c>
      <c r="AN846" s="66">
        <f>IFERROR(AVERAGE(Data!AR854),"  ")</f>
        <v>81200</v>
      </c>
      <c r="AO846" s="66">
        <f>IFERROR(AVERAGE(Data!AS854),"  ")</f>
        <v>361522</v>
      </c>
      <c r="AP846" s="66">
        <f>IFERROR(AVERAGE(Data!AT854),"  ")</f>
        <v>342323</v>
      </c>
      <c r="AQ846" s="66">
        <f>IFERROR(AVERAGE(Data!AU854),"  ")</f>
        <v>536081.66666666674</v>
      </c>
      <c r="AR846" s="67">
        <f>IFERROR(AVERAGE(Data!AV854),"  ")</f>
        <v>0.56832248893536885</v>
      </c>
      <c r="AS846" s="67">
        <f>IFERROR(AVERAGE(Data!AW854),"  ")</f>
        <v>-21.111554087843054</v>
      </c>
      <c r="AT846" s="67">
        <f>IFERROR(AVERAGE(Data!AX854),"  ")</f>
        <v>-36.143498036679745</v>
      </c>
      <c r="AU846" s="66">
        <f>IFERROR(AVERAGE(Data!AZ854), "  ")</f>
        <v>165.5</v>
      </c>
      <c r="AV846" s="66">
        <f>IFERROR(AVERAGE(Data!BA854), "  ")</f>
        <v>52.7</v>
      </c>
      <c r="AW846" s="66">
        <f>IFERROR(AVERAGE(Data!BB854), "  ")</f>
        <v>126.122</v>
      </c>
      <c r="AX846" s="66">
        <f>IFERROR(AVERAGE(Data!BC854), "  ")</f>
        <v>17.2</v>
      </c>
      <c r="AY846" s="66">
        <f>IFERROR(AVERAGE(Data!BD854), "  ")</f>
        <v>361.52199999999999</v>
      </c>
      <c r="AZ846" s="66">
        <f>IFERROR(AVERAGE(Data!BE854), "  ")</f>
        <v>1811.008</v>
      </c>
      <c r="BA846" s="66">
        <f>IFERROR(AVERAGE(Data!BF854), "  ")</f>
        <v>393.71799999999996</v>
      </c>
      <c r="BB846" s="66">
        <f>IFERROR(AVERAGE(Data!BG854), "  ")</f>
        <v>1874.7470000000001</v>
      </c>
      <c r="BC846" s="66">
        <f>IFERROR(AVERAGE(Data!BH854), "  ")</f>
        <v>27.472000000000001</v>
      </c>
      <c r="BD846" s="66">
        <f>IFERROR(AVERAGE(Data!BI854), "  ")</f>
        <v>4106.9449999999997</v>
      </c>
    </row>
    <row r="847" spans="1:56" x14ac:dyDescent="0.25">
      <c r="A847" s="59">
        <f t="shared" si="13"/>
        <v>43540</v>
      </c>
      <c r="B847" s="66">
        <f>IFERROR(AVERAGE(Data!B855),"  ")</f>
        <v>163900</v>
      </c>
      <c r="C847" s="66">
        <f>IFERROR(AVERAGE(Data!C855),"  ")</f>
        <v>176650</v>
      </c>
      <c r="D847" s="66">
        <f>IFERROR(AVERAGE(Data!D855),"  ")</f>
        <v>0</v>
      </c>
      <c r="E847" s="66">
        <f>IFERROR(AVERAGE(Data!E855),"  ")</f>
        <v>340550</v>
      </c>
      <c r="F847" s="66">
        <f>IFERROR(AVERAGE(Data!F855),"  ")</f>
        <v>197462.5</v>
      </c>
      <c r="G847" s="66">
        <f>IFERROR(AVERAGE(Data!G855),"  ")</f>
        <v>384053</v>
      </c>
      <c r="H847" s="67">
        <f>IFERROR(AVERAGE(Data!H855),"  ")</f>
        <v>-44.934917940011317</v>
      </c>
      <c r="I847" s="67">
        <f>IFERROR(AVERAGE(Data!I855),"  ")</f>
        <v>-43.249096124111205</v>
      </c>
      <c r="J847" s="67">
        <f>IFERROR(AVERAGE(Data!J855),"  ")</f>
        <v>-48.584570358778613</v>
      </c>
      <c r="K847" s="66">
        <f>IFERROR(AVERAGE(Data!L855),"  ")</f>
        <v>3000</v>
      </c>
      <c r="L847" s="66">
        <f>IFERROR(AVERAGE(Data!M855),"  ")</f>
        <v>56236</v>
      </c>
      <c r="M847" s="66">
        <f>IFERROR(AVERAGE(Data!N855),"  ")</f>
        <v>5600</v>
      </c>
      <c r="N847" s="66">
        <f>IFERROR(AVERAGE(Data!O855),"  ")</f>
        <v>64836</v>
      </c>
      <c r="O847" s="66">
        <f>IFERROR(AVERAGE(Data!P855),"  ")</f>
        <v>50471.5</v>
      </c>
      <c r="P847" s="66">
        <f>IFERROR(AVERAGE(Data!Q855),"  ")</f>
        <v>35766.666666666664</v>
      </c>
      <c r="Q847" s="67">
        <f>IFERROR(AVERAGE(Data!R855),"  ")</f>
        <v>102.6125</v>
      </c>
      <c r="R847" s="67">
        <f>IFERROR(AVERAGE(Data!S855),"  ")</f>
        <v>92.180866254164684</v>
      </c>
      <c r="S847" s="67">
        <f>IFERROR(AVERAGE(Data!T855),"  ")</f>
        <v>41.113233923578754</v>
      </c>
      <c r="T847" s="66">
        <f>IFERROR(AVERAGE(Data!V855), " ")</f>
        <v>44900</v>
      </c>
      <c r="U847" s="66">
        <f>IFERROR(AVERAGE(Data!W855), " ")</f>
        <v>194004</v>
      </c>
      <c r="V847" s="66">
        <f>IFERROR(AVERAGE(Data!X855), " ")</f>
        <v>15400</v>
      </c>
      <c r="W847" s="66">
        <f>IFERROR(AVERAGE(Data!Y855), " ")</f>
        <v>254304</v>
      </c>
      <c r="X847" s="66">
        <f>IFERROR(AVERAGE(Data!Z855), " ")</f>
        <v>159849.5</v>
      </c>
      <c r="Y847" s="66">
        <f>IFERROR(AVERAGE(Data!AA855), " ")</f>
        <v>156885.33333333334</v>
      </c>
      <c r="Z847" s="67">
        <f>IFERROR(AVERAGE(Data!AB855), " ")</f>
        <v>40.370709735822395</v>
      </c>
      <c r="AA847" s="67">
        <f>IFERROR(AVERAGE(Data!AC855), " ")</f>
        <v>29.295123006677095</v>
      </c>
      <c r="AB847" s="67">
        <f>IFERROR(AVERAGE(Data!AD855), " ")</f>
        <v>1.889384178678255</v>
      </c>
      <c r="AC847" s="66">
        <f>IFERROR(AVERAGE(Data!AF855), "  ")</f>
        <v>0</v>
      </c>
      <c r="AD847" s="66">
        <f>IFERROR(AVERAGE(Data!AG855), "  ")</f>
        <v>0</v>
      </c>
      <c r="AE847" s="66">
        <f>IFERROR(AVERAGE(Data!AH855), "  ")</f>
        <v>0</v>
      </c>
      <c r="AF847" s="66">
        <f>IFERROR(AVERAGE(Data!AI855), "  ")</f>
        <v>0</v>
      </c>
      <c r="AG847" s="66">
        <f>IFERROR(AVERAGE(Data!AJ855), "  ")</f>
        <v>4700</v>
      </c>
      <c r="AH847" s="66">
        <f>IFERROR(AVERAGE(Data!AK855), "  ")</f>
        <v>4595.416666666667</v>
      </c>
      <c r="AI847" s="67">
        <f>IFERROR(AVERAGE(Data!AL855), "  ")</f>
        <v>-100</v>
      </c>
      <c r="AJ847" s="67">
        <f>IFERROR(AVERAGE(Data!AM855), "  ")</f>
        <v>56.731971654856196</v>
      </c>
      <c r="AK847" s="67">
        <f>IFERROR(AVERAGE(Data!AN855), "  ")</f>
        <v>2.2758182972164143</v>
      </c>
      <c r="AL847" s="66">
        <f>IFERROR(AVERAGE(Data!AP855),"  ")</f>
        <v>211800</v>
      </c>
      <c r="AM847" s="66">
        <f>IFERROR(AVERAGE(Data!AQ855),"  ")</f>
        <v>426890</v>
      </c>
      <c r="AN847" s="66">
        <f>IFERROR(AVERAGE(Data!AR855),"  ")</f>
        <v>21000</v>
      </c>
      <c r="AO847" s="66">
        <f>IFERROR(AVERAGE(Data!AS855),"  ")</f>
        <v>659690</v>
      </c>
      <c r="AP847" s="66">
        <f>IFERROR(AVERAGE(Data!AT855),"  ")</f>
        <v>412483.5</v>
      </c>
      <c r="AQ847" s="66">
        <f>IFERROR(AVERAGE(Data!AU855),"  ")</f>
        <v>581300.41666666663</v>
      </c>
      <c r="AR847" s="67">
        <f>IFERROR(AVERAGE(Data!AV855),"  ")</f>
        <v>-21.359311260678105</v>
      </c>
      <c r="AS847" s="67">
        <f>IFERROR(AVERAGE(Data!AW855),"  ")</f>
        <v>-17.641456456793726</v>
      </c>
      <c r="AT847" s="67">
        <f>IFERROR(AVERAGE(Data!AX855),"  ")</f>
        <v>-29.04125161903519</v>
      </c>
      <c r="AU847" s="66">
        <f>IFERROR(AVERAGE(Data!AZ855), "  ")</f>
        <v>340.55</v>
      </c>
      <c r="AV847" s="66">
        <f>IFERROR(AVERAGE(Data!BA855), "  ")</f>
        <v>64.835999999999999</v>
      </c>
      <c r="AW847" s="66">
        <f>IFERROR(AVERAGE(Data!BB855), "  ")</f>
        <v>254.304</v>
      </c>
      <c r="AX847" s="66">
        <f>IFERROR(AVERAGE(Data!BC855), "  ")</f>
        <v>0</v>
      </c>
      <c r="AY847" s="66">
        <f>IFERROR(AVERAGE(Data!BD855), "  ")</f>
        <v>659.69</v>
      </c>
      <c r="AZ847" s="66">
        <f>IFERROR(AVERAGE(Data!BE855), "  ")</f>
        <v>2151.558</v>
      </c>
      <c r="BA847" s="66">
        <f>IFERROR(AVERAGE(Data!BF855), "  ")</f>
        <v>458.55399999999997</v>
      </c>
      <c r="BB847" s="66">
        <f>IFERROR(AVERAGE(Data!BG855), "  ")</f>
        <v>2129.0509999999999</v>
      </c>
      <c r="BC847" s="66">
        <f>IFERROR(AVERAGE(Data!BH855), "  ")</f>
        <v>27.472000000000001</v>
      </c>
      <c r="BD847" s="66">
        <f>IFERROR(AVERAGE(Data!BI855), "  ")</f>
        <v>4766.6350000000002</v>
      </c>
    </row>
    <row r="848" spans="1:56" x14ac:dyDescent="0.25">
      <c r="A848" s="59">
        <f t="shared" si="13"/>
        <v>43547</v>
      </c>
      <c r="B848" s="66">
        <f>IFERROR(AVERAGE(Data!B856),"  ")</f>
        <v>198400</v>
      </c>
      <c r="C848" s="66">
        <f>IFERROR(AVERAGE(Data!C856),"  ")</f>
        <v>214650</v>
      </c>
      <c r="D848" s="66">
        <f>IFERROR(AVERAGE(Data!D856),"  ")</f>
        <v>0</v>
      </c>
      <c r="E848" s="66">
        <f>IFERROR(AVERAGE(Data!E856),"  ")</f>
        <v>413050</v>
      </c>
      <c r="F848" s="66">
        <f>IFERROR(AVERAGE(Data!F856),"  ")</f>
        <v>256500</v>
      </c>
      <c r="G848" s="66">
        <f>IFERROR(AVERAGE(Data!G856),"  ")</f>
        <v>465425.33333333331</v>
      </c>
      <c r="H848" s="67">
        <f>IFERROR(AVERAGE(Data!H856),"  ")</f>
        <v>-34.875837603468661</v>
      </c>
      <c r="I848" s="67">
        <f>IFERROR(AVERAGE(Data!I856),"  ")</f>
        <v>-41.386031822928693</v>
      </c>
      <c r="J848" s="67">
        <f>IFERROR(AVERAGE(Data!J856),"  ")</f>
        <v>-44.889119343167103</v>
      </c>
      <c r="K848" s="66">
        <f>IFERROR(AVERAGE(Data!L856),"  ")</f>
        <v>1600</v>
      </c>
      <c r="L848" s="66">
        <f>IFERROR(AVERAGE(Data!M856),"  ")</f>
        <v>14150</v>
      </c>
      <c r="M848" s="66">
        <f>IFERROR(AVERAGE(Data!N856),"  ")</f>
        <v>44800</v>
      </c>
      <c r="N848" s="66">
        <f>IFERROR(AVERAGE(Data!O856),"  ")</f>
        <v>60550</v>
      </c>
      <c r="O848" s="66">
        <f>IFERROR(AVERAGE(Data!P856),"  ")</f>
        <v>52446.5</v>
      </c>
      <c r="P848" s="66">
        <f>IFERROR(AVERAGE(Data!Q856),"  ")</f>
        <v>44079.166666666664</v>
      </c>
      <c r="Q848" s="67">
        <f>IFERROR(AVERAGE(Data!R856),"  ")</f>
        <v>-27.528426092160384</v>
      </c>
      <c r="R848" s="67">
        <f>IFERROR(AVERAGE(Data!S856),"  ")</f>
        <v>28.388004895960826</v>
      </c>
      <c r="S848" s="67">
        <f>IFERROR(AVERAGE(Data!T856),"  ")</f>
        <v>18.982512524813309</v>
      </c>
      <c r="T848" s="66">
        <f>IFERROR(AVERAGE(Data!V856), " ")</f>
        <v>47200</v>
      </c>
      <c r="U848" s="66">
        <f>IFERROR(AVERAGE(Data!W856), " ")</f>
        <v>130390</v>
      </c>
      <c r="V848" s="66">
        <f>IFERROR(AVERAGE(Data!X856), " ")</f>
        <v>39200</v>
      </c>
      <c r="W848" s="66">
        <f>IFERROR(AVERAGE(Data!Y856), " ")</f>
        <v>216790</v>
      </c>
      <c r="X848" s="66">
        <f>IFERROR(AVERAGE(Data!Z856), " ")</f>
        <v>174004</v>
      </c>
      <c r="Y848" s="66">
        <f>IFERROR(AVERAGE(Data!AA856), " ")</f>
        <v>185248.66666666666</v>
      </c>
      <c r="Z848" s="67">
        <f>IFERROR(AVERAGE(Data!AB856), " ")</f>
        <v>-13.758329189457985</v>
      </c>
      <c r="AA848" s="67">
        <f>IFERROR(AVERAGE(Data!AC856), " ")</f>
        <v>10.528029168565656</v>
      </c>
      <c r="AB848" s="67">
        <f>IFERROR(AVERAGE(Data!AD856), " ")</f>
        <v>-6.0700391905654687</v>
      </c>
      <c r="AC848" s="66">
        <f>IFERROR(AVERAGE(Data!AF856), "  ")</f>
        <v>0</v>
      </c>
      <c r="AD848" s="66">
        <f>IFERROR(AVERAGE(Data!AG856), "  ")</f>
        <v>7000</v>
      </c>
      <c r="AE848" s="66">
        <f>IFERROR(AVERAGE(Data!AH856), "  ")</f>
        <v>0</v>
      </c>
      <c r="AF848" s="66">
        <f>IFERROR(AVERAGE(Data!AI856), "  ")</f>
        <v>7000</v>
      </c>
      <c r="AG848" s="66">
        <f>IFERROR(AVERAGE(Data!AJ856), "  ")</f>
        <v>6450</v>
      </c>
      <c r="AH848" s="66">
        <f>IFERROR(AVERAGE(Data!AK856), "  ")</f>
        <v>4320.416666666667</v>
      </c>
      <c r="AI848" s="67">
        <f>IFERROR(AVERAGE(Data!AL856), "  ")</f>
        <v>-2.777777777777779</v>
      </c>
      <c r="AJ848" s="67">
        <f>IFERROR(AVERAGE(Data!AM856), "  ")</f>
        <v>45.803899406612047</v>
      </c>
      <c r="AK848" s="67">
        <f>IFERROR(AVERAGE(Data!AN856), "  ")</f>
        <v>49.291156331372356</v>
      </c>
      <c r="AL848" s="66">
        <f>IFERROR(AVERAGE(Data!AP856),"  ")</f>
        <v>247200</v>
      </c>
      <c r="AM848" s="66">
        <f>IFERROR(AVERAGE(Data!AQ856),"  ")</f>
        <v>366190</v>
      </c>
      <c r="AN848" s="66">
        <f>IFERROR(AVERAGE(Data!AR856),"  ")</f>
        <v>84000</v>
      </c>
      <c r="AO848" s="66">
        <f>IFERROR(AVERAGE(Data!AS856),"  ")</f>
        <v>697390</v>
      </c>
      <c r="AP848" s="66">
        <f>IFERROR(AVERAGE(Data!AT856),"  ")</f>
        <v>489400.5</v>
      </c>
      <c r="AQ848" s="66">
        <f>IFERROR(AVERAGE(Data!AU856),"  ")</f>
        <v>699073.58333333326</v>
      </c>
      <c r="AR848" s="67">
        <f>IFERROR(AVERAGE(Data!AV856),"  ")</f>
        <v>-28.573550121623349</v>
      </c>
      <c r="AS848" s="67">
        <f>IFERROR(AVERAGE(Data!AW856),"  ")</f>
        <v>-23.56849194729136</v>
      </c>
      <c r="AT848" s="67">
        <f>IFERROR(AVERAGE(Data!AX856),"  ")</f>
        <v>-29.992991915610212</v>
      </c>
      <c r="AU848" s="66">
        <f>IFERROR(AVERAGE(Data!AZ856), "  ")</f>
        <v>413.05</v>
      </c>
      <c r="AV848" s="66">
        <f>IFERROR(AVERAGE(Data!BA856), "  ")</f>
        <v>60.55</v>
      </c>
      <c r="AW848" s="66">
        <f>IFERROR(AVERAGE(Data!BB856), "  ")</f>
        <v>216.79</v>
      </c>
      <c r="AX848" s="66">
        <f>IFERROR(AVERAGE(Data!BC856), "  ")</f>
        <v>7</v>
      </c>
      <c r="AY848" s="66">
        <f>IFERROR(AVERAGE(Data!BD856), "  ")</f>
        <v>697.39</v>
      </c>
      <c r="AZ848" s="66">
        <f>IFERROR(AVERAGE(Data!BE856), "  ")</f>
        <v>2564.6080000000002</v>
      </c>
      <c r="BA848" s="66">
        <f>IFERROR(AVERAGE(Data!BF856), "  ")</f>
        <v>519.10399999999993</v>
      </c>
      <c r="BB848" s="66">
        <f>IFERROR(AVERAGE(Data!BG856), "  ")</f>
        <v>2345.8409999999999</v>
      </c>
      <c r="BC848" s="66">
        <f>IFERROR(AVERAGE(Data!BH856), "  ")</f>
        <v>34.472000000000001</v>
      </c>
      <c r="BD848" s="66">
        <f>IFERROR(AVERAGE(Data!BI856), "  ")</f>
        <v>5464.0249999999996</v>
      </c>
    </row>
    <row r="849" spans="1:56" x14ac:dyDescent="0.25">
      <c r="A849" s="59">
        <f t="shared" si="13"/>
        <v>43554</v>
      </c>
      <c r="B849" s="66">
        <f>IFERROR(AVERAGE(Data!B857),"  ")</f>
        <v>165900</v>
      </c>
      <c r="C849" s="66">
        <f>IFERROR(AVERAGE(Data!C857),"  ")</f>
        <v>166800</v>
      </c>
      <c r="D849" s="66">
        <f>IFERROR(AVERAGE(Data!D857),"  ")</f>
        <v>0</v>
      </c>
      <c r="E849" s="66">
        <f>IFERROR(AVERAGE(Data!E857),"  ")</f>
        <v>332700</v>
      </c>
      <c r="F849" s="66">
        <f>IFERROR(AVERAGE(Data!F857),"  ")</f>
        <v>312950</v>
      </c>
      <c r="G849" s="66">
        <f>IFERROR(AVERAGE(Data!G857),"  ")</f>
        <v>507900.75</v>
      </c>
      <c r="H849" s="67">
        <f>IFERROR(AVERAGE(Data!H857),"  ")</f>
        <v>-36.700913242009136</v>
      </c>
      <c r="I849" s="67">
        <f>IFERROR(AVERAGE(Data!I857),"  ")</f>
        <v>-37.591421737010513</v>
      </c>
      <c r="J849" s="67">
        <f>IFERROR(AVERAGE(Data!J857),"  ")</f>
        <v>-38.383631053901766</v>
      </c>
      <c r="K849" s="66">
        <f>IFERROR(AVERAGE(Data!L857),"  ")</f>
        <v>17500</v>
      </c>
      <c r="L849" s="66">
        <f>IFERROR(AVERAGE(Data!M857),"  ")</f>
        <v>37346</v>
      </c>
      <c r="M849" s="66">
        <f>IFERROR(AVERAGE(Data!N857),"  ")</f>
        <v>15400</v>
      </c>
      <c r="N849" s="66">
        <f>IFERROR(AVERAGE(Data!O857),"  ")</f>
        <v>70246</v>
      </c>
      <c r="O849" s="66">
        <f>IFERROR(AVERAGE(Data!P857),"  ")</f>
        <v>62083</v>
      </c>
      <c r="P849" s="66">
        <f>IFERROR(AVERAGE(Data!Q857),"  ")</f>
        <v>44758.333333333336</v>
      </c>
      <c r="Q849" s="67">
        <f>IFERROR(AVERAGE(Data!R857),"  ")</f>
        <v>849.27027027027032</v>
      </c>
      <c r="R849" s="67">
        <f>IFERROR(AVERAGE(Data!S857),"  ")</f>
        <v>55.256017505470467</v>
      </c>
      <c r="S849" s="67">
        <f>IFERROR(AVERAGE(Data!T857),"  ")</f>
        <v>38.70713088810276</v>
      </c>
      <c r="T849" s="66">
        <f>IFERROR(AVERAGE(Data!V857), " ")</f>
        <v>93800</v>
      </c>
      <c r="U849" s="66">
        <f>IFERROR(AVERAGE(Data!W857), " ")</f>
        <v>147876</v>
      </c>
      <c r="V849" s="66">
        <f>IFERROR(AVERAGE(Data!X857), " ")</f>
        <v>22400</v>
      </c>
      <c r="W849" s="66">
        <f>IFERROR(AVERAGE(Data!Y857), " ")</f>
        <v>264076</v>
      </c>
      <c r="X849" s="66">
        <f>IFERROR(AVERAGE(Data!Z857), " ")</f>
        <v>215323</v>
      </c>
      <c r="Y849" s="66">
        <f>IFERROR(AVERAGE(Data!AA857), " ")</f>
        <v>185914.75</v>
      </c>
      <c r="Z849" s="67">
        <f>IFERROR(AVERAGE(Data!AB857), " ")</f>
        <v>64.277449455676503</v>
      </c>
      <c r="AA849" s="67">
        <f>IFERROR(AVERAGE(Data!AC857), " ")</f>
        <v>25.734039307397993</v>
      </c>
      <c r="AB849" s="67">
        <f>IFERROR(AVERAGE(Data!AD857), " ")</f>
        <v>15.81813707626749</v>
      </c>
      <c r="AC849" s="66">
        <f>IFERROR(AVERAGE(Data!AF857), "  ")</f>
        <v>0</v>
      </c>
      <c r="AD849" s="66">
        <f>IFERROR(AVERAGE(Data!AG857), "  ")</f>
        <v>3600</v>
      </c>
      <c r="AE849" s="66">
        <f>IFERROR(AVERAGE(Data!AH857), "  ")</f>
        <v>0</v>
      </c>
      <c r="AF849" s="66">
        <f>IFERROR(AVERAGE(Data!AI857), "  ")</f>
        <v>3600</v>
      </c>
      <c r="AG849" s="66">
        <f>IFERROR(AVERAGE(Data!AJ857), "  ")</f>
        <v>6950</v>
      </c>
      <c r="AH849" s="66">
        <f>IFERROR(AVERAGE(Data!AK857), "  ")</f>
        <v>3578.75</v>
      </c>
      <c r="AI849" s="67">
        <f>IFERROR(AVERAGE(Data!AL857), "  ")</f>
        <v>12.5</v>
      </c>
      <c r="AJ849" s="67">
        <f>IFERROR(AVERAGE(Data!AM857), "  ")</f>
        <v>33.046183297439583</v>
      </c>
      <c r="AK849" s="67">
        <f>IFERROR(AVERAGE(Data!AN857), "  ")</f>
        <v>94.201886133426484</v>
      </c>
      <c r="AL849" s="66">
        <f>IFERROR(AVERAGE(Data!AP857),"  ")</f>
        <v>277200</v>
      </c>
      <c r="AM849" s="66">
        <f>IFERROR(AVERAGE(Data!AQ857),"  ")</f>
        <v>355622</v>
      </c>
      <c r="AN849" s="66">
        <f>IFERROR(AVERAGE(Data!AR857),"  ")</f>
        <v>37800</v>
      </c>
      <c r="AO849" s="66">
        <f>IFERROR(AVERAGE(Data!AS857),"  ")</f>
        <v>670622</v>
      </c>
      <c r="AP849" s="66">
        <f>IFERROR(AVERAGE(Data!AT857),"  ")</f>
        <v>597306</v>
      </c>
      <c r="AQ849" s="66">
        <f>IFERROR(AVERAGE(Data!AU857),"  ")</f>
        <v>742152.58333333337</v>
      </c>
      <c r="AR849" s="67">
        <f>IFERROR(AVERAGE(Data!AV857),"  ")</f>
        <v>-3.7776024105029005</v>
      </c>
      <c r="AS849" s="67">
        <f>IFERROR(AVERAGE(Data!AW857),"  ")</f>
        <v>-16.800189436808544</v>
      </c>
      <c r="AT849" s="67">
        <f>IFERROR(AVERAGE(Data!AX857),"  ")</f>
        <v>-19.51708942152619</v>
      </c>
      <c r="AU849" s="66">
        <f>IFERROR(AVERAGE(Data!AZ857), "  ")</f>
        <v>332.7</v>
      </c>
      <c r="AV849" s="66">
        <f>IFERROR(AVERAGE(Data!BA857), "  ")</f>
        <v>70.245999999999995</v>
      </c>
      <c r="AW849" s="66">
        <f>IFERROR(AVERAGE(Data!BB857), "  ")</f>
        <v>264.07600000000002</v>
      </c>
      <c r="AX849" s="66">
        <f>IFERROR(AVERAGE(Data!BC857), "  ")</f>
        <v>3.6</v>
      </c>
      <c r="AY849" s="66">
        <f>IFERROR(AVERAGE(Data!BD857), "  ")</f>
        <v>670.62199999999996</v>
      </c>
      <c r="AZ849" s="66">
        <f>IFERROR(AVERAGE(Data!BE857), "  ")</f>
        <v>2897.308</v>
      </c>
      <c r="BA849" s="66">
        <f>IFERROR(AVERAGE(Data!BF857), "  ")</f>
        <v>589.34999999999991</v>
      </c>
      <c r="BB849" s="66">
        <f>IFERROR(AVERAGE(Data!BG857), "  ")</f>
        <v>2609.9169999999999</v>
      </c>
      <c r="BC849" s="66">
        <f>IFERROR(AVERAGE(Data!BH857), "  ")</f>
        <v>38.072000000000003</v>
      </c>
      <c r="BD849" s="66">
        <f>IFERROR(AVERAGE(Data!BI857), "  ")</f>
        <v>6134.6469999999999</v>
      </c>
    </row>
    <row r="850" spans="1:56" x14ac:dyDescent="0.25">
      <c r="A850" s="59">
        <f t="shared" si="13"/>
        <v>43561</v>
      </c>
      <c r="B850" s="66">
        <f>IFERROR(AVERAGE(Data!B858),"  ")</f>
        <v>179300</v>
      </c>
      <c r="C850" s="66">
        <f>IFERROR(AVERAGE(Data!C858),"  ")</f>
        <v>128750</v>
      </c>
      <c r="D850" s="66">
        <f>IFERROR(AVERAGE(Data!D858),"  ")</f>
        <v>1400</v>
      </c>
      <c r="E850" s="66">
        <f>IFERROR(AVERAGE(Data!E858),"  ")</f>
        <v>309450</v>
      </c>
      <c r="F850" s="66">
        <f>IFERROR(AVERAGE(Data!F858),"  ")</f>
        <v>348937.5</v>
      </c>
      <c r="G850" s="66">
        <f>IFERROR(AVERAGE(Data!G858),"  ")</f>
        <v>536155.66666666663</v>
      </c>
      <c r="H850" s="67">
        <f>IFERROR(AVERAGE(Data!H858),"  ")</f>
        <v>-26.843971631205676</v>
      </c>
      <c r="I850" s="67">
        <f>IFERROR(AVERAGE(Data!I858),"  ")</f>
        <v>-36.594285195111972</v>
      </c>
      <c r="J850" s="67">
        <f>IFERROR(AVERAGE(Data!J858),"  ")</f>
        <v>-34.918621271061198</v>
      </c>
      <c r="K850" s="66">
        <f>IFERROR(AVERAGE(Data!L858),"  ")</f>
        <v>11100</v>
      </c>
      <c r="L850" s="66">
        <f>IFERROR(AVERAGE(Data!M858),"  ")</f>
        <v>12775</v>
      </c>
      <c r="M850" s="66">
        <f>IFERROR(AVERAGE(Data!N858),"  ")</f>
        <v>25200</v>
      </c>
      <c r="N850" s="66">
        <f>IFERROR(AVERAGE(Data!O858),"  ")</f>
        <v>49075</v>
      </c>
      <c r="O850" s="66">
        <f>IFERROR(AVERAGE(Data!P858),"  ")</f>
        <v>61176.75</v>
      </c>
      <c r="P850" s="66">
        <f>IFERROR(AVERAGE(Data!Q858),"  ")</f>
        <v>43445.833333333336</v>
      </c>
      <c r="Q850" s="67">
        <f>IFERROR(AVERAGE(Data!R858),"  ")</f>
        <v>7.8571428571428514</v>
      </c>
      <c r="R850" s="67">
        <f>IFERROR(AVERAGE(Data!S858),"  ")</f>
        <v>45.26981300089048</v>
      </c>
      <c r="S850" s="67">
        <f>IFERROR(AVERAGE(Data!T858),"  ")</f>
        <v>40.811546945430123</v>
      </c>
      <c r="T850" s="66">
        <f>IFERROR(AVERAGE(Data!V858), " ")</f>
        <v>28400</v>
      </c>
      <c r="U850" s="66">
        <f>IFERROR(AVERAGE(Data!W858), " ")</f>
        <v>77253</v>
      </c>
      <c r="V850" s="66">
        <f>IFERROR(AVERAGE(Data!X858), " ")</f>
        <v>39200</v>
      </c>
      <c r="W850" s="66">
        <f>IFERROR(AVERAGE(Data!Y858), " ")</f>
        <v>144853</v>
      </c>
      <c r="X850" s="66">
        <f>IFERROR(AVERAGE(Data!Z858), " ")</f>
        <v>220005.75</v>
      </c>
      <c r="Y850" s="66">
        <f>IFERROR(AVERAGE(Data!AA858), " ")</f>
        <v>186549</v>
      </c>
      <c r="Z850" s="67">
        <f>IFERROR(AVERAGE(Data!AB858), " ")</f>
        <v>-9.0975839347348657</v>
      </c>
      <c r="AA850" s="67">
        <f>IFERROR(AVERAGE(Data!AC858), " ")</f>
        <v>16.924669264629479</v>
      </c>
      <c r="AB850" s="67">
        <f>IFERROR(AVERAGE(Data!AD858), " ")</f>
        <v>17.934564109161677</v>
      </c>
      <c r="AC850" s="66">
        <f>IFERROR(AVERAGE(Data!AF858), "  ")</f>
        <v>1600</v>
      </c>
      <c r="AD850" s="66">
        <f>IFERROR(AVERAGE(Data!AG858), "  ")</f>
        <v>0</v>
      </c>
      <c r="AE850" s="66">
        <f>IFERROR(AVERAGE(Data!AH858), "  ")</f>
        <v>0</v>
      </c>
      <c r="AF850" s="66">
        <f>IFERROR(AVERAGE(Data!AI858), "  ")</f>
        <v>1600</v>
      </c>
      <c r="AG850" s="66">
        <f>IFERROR(AVERAGE(Data!AJ858), "  ")</f>
        <v>3050</v>
      </c>
      <c r="AH850" s="66">
        <f>IFERROR(AVERAGE(Data!AK858), "  ")</f>
        <v>3287.5</v>
      </c>
      <c r="AI850" s="67">
        <f>IFERROR(AVERAGE(Data!AL858), "  ")</f>
        <v>0</v>
      </c>
      <c r="AJ850" s="67">
        <f>IFERROR(AVERAGE(Data!AM858), "  ")</f>
        <v>-36.623376623376622</v>
      </c>
      <c r="AK850" s="67">
        <f>IFERROR(AVERAGE(Data!AN858), "  ")</f>
        <v>-7.2243346007604519</v>
      </c>
      <c r="AL850" s="66">
        <f>IFERROR(AVERAGE(Data!AP858),"  ")</f>
        <v>220400</v>
      </c>
      <c r="AM850" s="66">
        <f>IFERROR(AVERAGE(Data!AQ858),"  ")</f>
        <v>218778</v>
      </c>
      <c r="AN850" s="66">
        <f>IFERROR(AVERAGE(Data!AR858),"  ")</f>
        <v>65800</v>
      </c>
      <c r="AO850" s="66">
        <f>IFERROR(AVERAGE(Data!AS858),"  ")</f>
        <v>504978</v>
      </c>
      <c r="AP850" s="66">
        <f>IFERROR(AVERAGE(Data!AT858),"  ")</f>
        <v>633170</v>
      </c>
      <c r="AQ850" s="66">
        <f>IFERROR(AVERAGE(Data!AU858),"  ")</f>
        <v>769438</v>
      </c>
      <c r="AR850" s="67">
        <f>IFERROR(AVERAGE(Data!AV858),"  ")</f>
        <v>-19.77472396536659</v>
      </c>
      <c r="AS850" s="67">
        <f>IFERROR(AVERAGE(Data!AW858),"  ")</f>
        <v>-19.383532364137089</v>
      </c>
      <c r="AT850" s="67">
        <f>IFERROR(AVERAGE(Data!AX858),"  ")</f>
        <v>-17.710068907436337</v>
      </c>
      <c r="AU850" s="66">
        <f>IFERROR(AVERAGE(Data!AZ858), "  ")</f>
        <v>309.45</v>
      </c>
      <c r="AV850" s="66">
        <f>IFERROR(AVERAGE(Data!BA858), "  ")</f>
        <v>49.075000000000003</v>
      </c>
      <c r="AW850" s="66">
        <f>IFERROR(AVERAGE(Data!BB858), "  ")</f>
        <v>144.85300000000001</v>
      </c>
      <c r="AX850" s="66">
        <f>IFERROR(AVERAGE(Data!BC858), "  ")</f>
        <v>1.6</v>
      </c>
      <c r="AY850" s="66">
        <f>IFERROR(AVERAGE(Data!BD858), "  ")</f>
        <v>504.97800000000001</v>
      </c>
      <c r="AZ850" s="66">
        <f>IFERROR(AVERAGE(Data!BE858), "  ")</f>
        <v>3206.7579999999998</v>
      </c>
      <c r="BA850" s="66">
        <f>IFERROR(AVERAGE(Data!BF858), "  ")</f>
        <v>638.42499999999995</v>
      </c>
      <c r="BB850" s="66">
        <f>IFERROR(AVERAGE(Data!BG858), "  ")</f>
        <v>2754.77</v>
      </c>
      <c r="BC850" s="66">
        <f>IFERROR(AVERAGE(Data!BH858), "  ")</f>
        <v>39.672000000000004</v>
      </c>
      <c r="BD850" s="66">
        <f>IFERROR(AVERAGE(Data!BI858), "  ")</f>
        <v>6639.6249999999991</v>
      </c>
    </row>
    <row r="851" spans="1:56" x14ac:dyDescent="0.25">
      <c r="A851" s="59">
        <f t="shared" si="13"/>
        <v>43568</v>
      </c>
      <c r="B851" s="66">
        <f>IFERROR(AVERAGE(Data!B859),"  ")</f>
        <v>88700</v>
      </c>
      <c r="C851" s="66">
        <f>IFERROR(AVERAGE(Data!C859),"  ")</f>
        <v>158800</v>
      </c>
      <c r="D851" s="66">
        <f>IFERROR(AVERAGE(Data!D859),"  ")</f>
        <v>0</v>
      </c>
      <c r="E851" s="66">
        <f>IFERROR(AVERAGE(Data!E859),"  ")</f>
        <v>247500</v>
      </c>
      <c r="F851" s="66">
        <f>IFERROR(AVERAGE(Data!F859),"  ")</f>
        <v>325675</v>
      </c>
      <c r="G851" s="66">
        <f>IFERROR(AVERAGE(Data!G859),"  ")</f>
        <v>516615.58333333331</v>
      </c>
      <c r="H851" s="67">
        <f>IFERROR(AVERAGE(Data!H859),"  ")</f>
        <v>-38.063063063063062</v>
      </c>
      <c r="I851" s="67">
        <f>IFERROR(AVERAGE(Data!I859),"  ")</f>
        <v>-34.288380539231753</v>
      </c>
      <c r="J851" s="67">
        <f>IFERROR(AVERAGE(Data!J859),"  ")</f>
        <v>-36.959896196188424</v>
      </c>
      <c r="K851" s="66">
        <f>IFERROR(AVERAGE(Data!L859),"  ")</f>
        <v>11200</v>
      </c>
      <c r="L851" s="66">
        <f>IFERROR(AVERAGE(Data!M859),"  ")</f>
        <v>10500</v>
      </c>
      <c r="M851" s="66">
        <f>IFERROR(AVERAGE(Data!N859),"  ")</f>
        <v>29400</v>
      </c>
      <c r="N851" s="66">
        <f>IFERROR(AVERAGE(Data!O859),"  ")</f>
        <v>51100</v>
      </c>
      <c r="O851" s="66">
        <f>IFERROR(AVERAGE(Data!P859),"  ")</f>
        <v>57742.75</v>
      </c>
      <c r="P851" s="66">
        <f>IFERROR(AVERAGE(Data!Q859),"  ")</f>
        <v>44512.5</v>
      </c>
      <c r="Q851" s="67">
        <f>IFERROR(AVERAGE(Data!R859),"  ")</f>
        <v>112.91666666666669</v>
      </c>
      <c r="R851" s="67">
        <f>IFERROR(AVERAGE(Data!S859),"  ")</f>
        <v>43.952009971953878</v>
      </c>
      <c r="S851" s="67">
        <f>IFERROR(AVERAGE(Data!T859),"  ")</f>
        <v>29.722549845549008</v>
      </c>
      <c r="T851" s="66">
        <f>IFERROR(AVERAGE(Data!V859), " ")</f>
        <v>35600</v>
      </c>
      <c r="U851" s="66">
        <f>IFERROR(AVERAGE(Data!W859), " ")</f>
        <v>60304</v>
      </c>
      <c r="V851" s="66">
        <f>IFERROR(AVERAGE(Data!X859), " ")</f>
        <v>32200</v>
      </c>
      <c r="W851" s="66">
        <f>IFERROR(AVERAGE(Data!Y859), " ")</f>
        <v>128104</v>
      </c>
      <c r="X851" s="66">
        <f>IFERROR(AVERAGE(Data!Z859), " ")</f>
        <v>188455.75</v>
      </c>
      <c r="Y851" s="66">
        <f>IFERROR(AVERAGE(Data!AA859), " ")</f>
        <v>187546.58333333334</v>
      </c>
      <c r="Z851" s="67">
        <f>IFERROR(AVERAGE(Data!AB859), " ")</f>
        <v>-34.187516054456715</v>
      </c>
      <c r="AA851" s="67">
        <f>IFERROR(AVERAGE(Data!AC859), " ")</f>
        <v>-1.6057431881220441</v>
      </c>
      <c r="AB851" s="67">
        <f>IFERROR(AVERAGE(Data!AD859), " ")</f>
        <v>0.48476845086042886</v>
      </c>
      <c r="AC851" s="66">
        <f>IFERROR(AVERAGE(Data!AF859), "  ")</f>
        <v>0</v>
      </c>
      <c r="AD851" s="66">
        <f>IFERROR(AVERAGE(Data!AG859), "  ")</f>
        <v>1877</v>
      </c>
      <c r="AE851" s="66">
        <f>IFERROR(AVERAGE(Data!AH859), "  ")</f>
        <v>0</v>
      </c>
      <c r="AF851" s="66">
        <f>IFERROR(AVERAGE(Data!AI859), "  ")</f>
        <v>1877</v>
      </c>
      <c r="AG851" s="66">
        <f>IFERROR(AVERAGE(Data!AJ859), "  ")</f>
        <v>3519.25</v>
      </c>
      <c r="AH851" s="66">
        <f>IFERROR(AVERAGE(Data!AK859), "  ")</f>
        <v>1279.1666666666667</v>
      </c>
      <c r="AI851" s="67" t="str">
        <f>IFERROR(AVERAGE(Data!AL859), "  ")</f>
        <v xml:space="preserve">  </v>
      </c>
      <c r="AJ851" s="67">
        <f>IFERROR(AVERAGE(Data!AM859), "  ")</f>
        <v>17.308333333333326</v>
      </c>
      <c r="AK851" s="67">
        <f>IFERROR(AVERAGE(Data!AN859), "  ")</f>
        <v>175.12052117263841</v>
      </c>
      <c r="AL851" s="66">
        <f>IFERROR(AVERAGE(Data!AP859),"  ")</f>
        <v>135500</v>
      </c>
      <c r="AM851" s="66">
        <f>IFERROR(AVERAGE(Data!AQ859),"  ")</f>
        <v>231481</v>
      </c>
      <c r="AN851" s="66">
        <f>IFERROR(AVERAGE(Data!AR859),"  ")</f>
        <v>61600</v>
      </c>
      <c r="AO851" s="66">
        <f>IFERROR(AVERAGE(Data!AS859),"  ")</f>
        <v>428581</v>
      </c>
      <c r="AP851" s="66">
        <f>IFERROR(AVERAGE(Data!AT859),"  ")</f>
        <v>575392.75</v>
      </c>
      <c r="AQ851" s="66">
        <f>IFERROR(AVERAGE(Data!AU859),"  ")</f>
        <v>749953.83333333326</v>
      </c>
      <c r="AR851" s="67">
        <f>IFERROR(AVERAGE(Data!AV859),"  ")</f>
        <v>-30.678366356651843</v>
      </c>
      <c r="AS851" s="67">
        <f>IFERROR(AVERAGE(Data!AW859),"  ")</f>
        <v>-21.206733937573286</v>
      </c>
      <c r="AT851" s="67">
        <f>IFERROR(AVERAGE(Data!AX859),"  ")</f>
        <v>-23.276243893235193</v>
      </c>
      <c r="AU851" s="66">
        <f>IFERROR(AVERAGE(Data!AZ859), "  ")</f>
        <v>247.5</v>
      </c>
      <c r="AV851" s="66">
        <f>IFERROR(AVERAGE(Data!BA859), "  ")</f>
        <v>51.1</v>
      </c>
      <c r="AW851" s="66">
        <f>IFERROR(AVERAGE(Data!BB859), "  ")</f>
        <v>128.10400000000001</v>
      </c>
      <c r="AX851" s="66">
        <f>IFERROR(AVERAGE(Data!BC859), "  ")</f>
        <v>1.877</v>
      </c>
      <c r="AY851" s="66">
        <f>IFERROR(AVERAGE(Data!BD859), "  ")</f>
        <v>428.58100000000002</v>
      </c>
      <c r="AZ851" s="66">
        <f>IFERROR(AVERAGE(Data!BE859), "  ")</f>
        <v>3454.2579999999998</v>
      </c>
      <c r="BA851" s="66">
        <f>IFERROR(AVERAGE(Data!BF859), "  ")</f>
        <v>689.52499999999998</v>
      </c>
      <c r="BB851" s="66">
        <f>IFERROR(AVERAGE(Data!BG859), "  ")</f>
        <v>2882.8739999999998</v>
      </c>
      <c r="BC851" s="66">
        <f>IFERROR(AVERAGE(Data!BH859), "  ")</f>
        <v>41.549000000000007</v>
      </c>
      <c r="BD851" s="66">
        <f>IFERROR(AVERAGE(Data!BI859), "  ")</f>
        <v>7068.2059999999992</v>
      </c>
    </row>
    <row r="852" spans="1:56" x14ac:dyDescent="0.25">
      <c r="A852" s="59">
        <f t="shared" si="13"/>
        <v>43575</v>
      </c>
      <c r="B852" s="66">
        <f>IFERROR(AVERAGE(Data!B860),"  ")</f>
        <v>143100</v>
      </c>
      <c r="C852" s="66">
        <f>IFERROR(AVERAGE(Data!C860),"  ")</f>
        <v>145500</v>
      </c>
      <c r="D852" s="66">
        <f>IFERROR(AVERAGE(Data!D860),"  ")</f>
        <v>0</v>
      </c>
      <c r="E852" s="66">
        <f>IFERROR(AVERAGE(Data!E860),"  ")</f>
        <v>288600</v>
      </c>
      <c r="F852" s="66">
        <f>IFERROR(AVERAGE(Data!F860),"  ")</f>
        <v>294562.5</v>
      </c>
      <c r="G852" s="66">
        <f>IFERROR(AVERAGE(Data!G860),"  ")</f>
        <v>506598.66666666669</v>
      </c>
      <c r="H852" s="67">
        <f>IFERROR(AVERAGE(Data!H860),"  ")</f>
        <v>-31.877729257641917</v>
      </c>
      <c r="I852" s="67">
        <f>IFERROR(AVERAGE(Data!I860),"  ")</f>
        <v>-33.501707255128821</v>
      </c>
      <c r="J852" s="67">
        <f>IFERROR(AVERAGE(Data!J860),"  ")</f>
        <v>-41.854860783947323</v>
      </c>
      <c r="K852" s="66">
        <f>IFERROR(AVERAGE(Data!L860),"  ")</f>
        <v>18900</v>
      </c>
      <c r="L852" s="66">
        <f>IFERROR(AVERAGE(Data!M860),"  ")</f>
        <v>8950</v>
      </c>
      <c r="M852" s="66">
        <f>IFERROR(AVERAGE(Data!N860),"  ")</f>
        <v>12600</v>
      </c>
      <c r="N852" s="66">
        <f>IFERROR(AVERAGE(Data!O860),"  ")</f>
        <v>40450</v>
      </c>
      <c r="O852" s="66">
        <f>IFERROR(AVERAGE(Data!P860),"  ")</f>
        <v>52717.75</v>
      </c>
      <c r="P852" s="66">
        <f>IFERROR(AVERAGE(Data!Q860),"  ")</f>
        <v>40679.166666666664</v>
      </c>
      <c r="Q852" s="67">
        <f>IFERROR(AVERAGE(Data!R860),"  ")</f>
        <v>35.058430717863097</v>
      </c>
      <c r="R852" s="67">
        <f>IFERROR(AVERAGE(Data!S860),"  ")</f>
        <v>97.352363125877403</v>
      </c>
      <c r="S852" s="67">
        <f>IFERROR(AVERAGE(Data!T860),"  ")</f>
        <v>29.59397726108779</v>
      </c>
      <c r="T852" s="66">
        <f>IFERROR(AVERAGE(Data!V860), " ")</f>
        <v>58900</v>
      </c>
      <c r="U852" s="66">
        <f>IFERROR(AVERAGE(Data!W860), " ")</f>
        <v>64385</v>
      </c>
      <c r="V852" s="66">
        <f>IFERROR(AVERAGE(Data!X860), " ")</f>
        <v>12600</v>
      </c>
      <c r="W852" s="66">
        <f>IFERROR(AVERAGE(Data!Y860), " ")</f>
        <v>135885</v>
      </c>
      <c r="X852" s="66">
        <f>IFERROR(AVERAGE(Data!Z860), " ")</f>
        <v>168229.5</v>
      </c>
      <c r="Y852" s="66">
        <f>IFERROR(AVERAGE(Data!AA860), " ")</f>
        <v>172942.75</v>
      </c>
      <c r="Z852" s="67">
        <f>IFERROR(AVERAGE(Data!AB860), " ")</f>
        <v>-32.462723658051694</v>
      </c>
      <c r="AA852" s="67">
        <f>IFERROR(AVERAGE(Data!AC860), " ")</f>
        <v>-6.0104755918709447</v>
      </c>
      <c r="AB852" s="67">
        <f>IFERROR(AVERAGE(Data!AD860), " ")</f>
        <v>-2.7253238427167426</v>
      </c>
      <c r="AC852" s="66">
        <f>IFERROR(AVERAGE(Data!AF860), "  ")</f>
        <v>4800</v>
      </c>
      <c r="AD852" s="66">
        <f>IFERROR(AVERAGE(Data!AG860), "  ")</f>
        <v>0</v>
      </c>
      <c r="AE852" s="66">
        <f>IFERROR(AVERAGE(Data!AH860), "  ")</f>
        <v>0</v>
      </c>
      <c r="AF852" s="66">
        <f>IFERROR(AVERAGE(Data!AI860), "  ")</f>
        <v>4800</v>
      </c>
      <c r="AG852" s="66">
        <f>IFERROR(AVERAGE(Data!AJ860), "  ")</f>
        <v>2969.25</v>
      </c>
      <c r="AH852" s="66">
        <f>IFERROR(AVERAGE(Data!AK860), "  ")</f>
        <v>1333.3333333333333</v>
      </c>
      <c r="AI852" s="67" t="str">
        <f>IFERROR(AVERAGE(Data!AL860), "  ")</f>
        <v xml:space="preserve">  </v>
      </c>
      <c r="AJ852" s="67">
        <f>IFERROR(AVERAGE(Data!AM860), "  ")</f>
        <v>147.43750000000003</v>
      </c>
      <c r="AK852" s="67">
        <f>IFERROR(AVERAGE(Data!AN860), "  ")</f>
        <v>122.69374999999999</v>
      </c>
      <c r="AL852" s="66">
        <f>IFERROR(AVERAGE(Data!AP860),"  ")</f>
        <v>225700</v>
      </c>
      <c r="AM852" s="66">
        <f>IFERROR(AVERAGE(Data!AQ860),"  ")</f>
        <v>218835</v>
      </c>
      <c r="AN852" s="66">
        <f>IFERROR(AVERAGE(Data!AR860),"  ")</f>
        <v>25200</v>
      </c>
      <c r="AO852" s="66">
        <f>IFERROR(AVERAGE(Data!AS860),"  ")</f>
        <v>469735</v>
      </c>
      <c r="AP852" s="66">
        <f>IFERROR(AVERAGE(Data!AT860),"  ")</f>
        <v>518479</v>
      </c>
      <c r="AQ852" s="66">
        <f>IFERROR(AVERAGE(Data!AU860),"  ")</f>
        <v>721553.91666666674</v>
      </c>
      <c r="AR852" s="67">
        <f>IFERROR(AVERAGE(Data!AV860),"  ")</f>
        <v>-28.262828344532686</v>
      </c>
      <c r="AS852" s="67">
        <f>IFERROR(AVERAGE(Data!AW860),"  ")</f>
        <v>-20.217122852911196</v>
      </c>
      <c r="AT852" s="67">
        <f>IFERROR(AVERAGE(Data!AX860),"  ")</f>
        <v>-28.144108427101845</v>
      </c>
      <c r="AU852" s="66">
        <f>IFERROR(AVERAGE(Data!AZ860), "  ")</f>
        <v>288.60000000000002</v>
      </c>
      <c r="AV852" s="66">
        <f>IFERROR(AVERAGE(Data!BA860), "  ")</f>
        <v>40.450000000000003</v>
      </c>
      <c r="AW852" s="66">
        <f>IFERROR(AVERAGE(Data!BB860), "  ")</f>
        <v>135.88499999999999</v>
      </c>
      <c r="AX852" s="66">
        <f>IFERROR(AVERAGE(Data!BC860), "  ")</f>
        <v>4.8</v>
      </c>
      <c r="AY852" s="66">
        <f>IFERROR(AVERAGE(Data!BD860), "  ")</f>
        <v>469.73500000000001</v>
      </c>
      <c r="AZ852" s="66">
        <f>IFERROR(AVERAGE(Data!BE860), "  ")</f>
        <v>3742.8579999999997</v>
      </c>
      <c r="BA852" s="66">
        <f>IFERROR(AVERAGE(Data!BF860), "  ")</f>
        <v>729.97500000000002</v>
      </c>
      <c r="BB852" s="66">
        <f>IFERROR(AVERAGE(Data!BG860), "  ")</f>
        <v>3018.759</v>
      </c>
      <c r="BC852" s="66">
        <f>IFERROR(AVERAGE(Data!BH860), "  ")</f>
        <v>46.349000000000004</v>
      </c>
      <c r="BD852" s="66">
        <f>IFERROR(AVERAGE(Data!BI860), "  ")</f>
        <v>7537.9409999999998</v>
      </c>
    </row>
    <row r="853" spans="1:56" x14ac:dyDescent="0.25">
      <c r="A853" s="59">
        <f t="shared" si="13"/>
        <v>43582</v>
      </c>
      <c r="B853" s="66">
        <f>IFERROR(AVERAGE(Data!B861),"  ")</f>
        <v>125500</v>
      </c>
      <c r="C853" s="66">
        <f>IFERROR(AVERAGE(Data!C861),"  ")</f>
        <v>118350</v>
      </c>
      <c r="D853" s="66">
        <f>IFERROR(AVERAGE(Data!D861),"  ")</f>
        <v>0</v>
      </c>
      <c r="E853" s="66">
        <f>IFERROR(AVERAGE(Data!E861),"  ")</f>
        <v>243850</v>
      </c>
      <c r="F853" s="66">
        <f>IFERROR(AVERAGE(Data!F861),"  ")</f>
        <v>272350</v>
      </c>
      <c r="G853" s="66">
        <f>IFERROR(AVERAGE(Data!G861),"  ")</f>
        <v>526906.91666666663</v>
      </c>
      <c r="H853" s="67">
        <f>IFERROR(AVERAGE(Data!H861),"  ")</f>
        <v>-53.55238095238095</v>
      </c>
      <c r="I853" s="67">
        <f>IFERROR(AVERAGE(Data!I861),"  ")</f>
        <v>-38.4954128440367</v>
      </c>
      <c r="J853" s="67">
        <f>IFERROR(AVERAGE(Data!J861),"  ")</f>
        <v>-48.311553448007814</v>
      </c>
      <c r="K853" s="66">
        <f>IFERROR(AVERAGE(Data!L861),"  ")</f>
        <v>6300</v>
      </c>
      <c r="L853" s="66">
        <f>IFERROR(AVERAGE(Data!M861),"  ")</f>
        <v>1750</v>
      </c>
      <c r="M853" s="66">
        <f>IFERROR(AVERAGE(Data!N861),"  ")</f>
        <v>25200</v>
      </c>
      <c r="N853" s="66">
        <f>IFERROR(AVERAGE(Data!O861),"  ")</f>
        <v>33250</v>
      </c>
      <c r="O853" s="66">
        <f>IFERROR(AVERAGE(Data!P861),"  ")</f>
        <v>43468.75</v>
      </c>
      <c r="P853" s="66">
        <f>IFERROR(AVERAGE(Data!Q861),"  ")</f>
        <v>44873.083333333336</v>
      </c>
      <c r="Q853" s="67">
        <f>IFERROR(AVERAGE(Data!R861),"  ")</f>
        <v>14.457831325301207</v>
      </c>
      <c r="R853" s="67">
        <f>IFERROR(AVERAGE(Data!S861),"  ")</f>
        <v>35.311284046692613</v>
      </c>
      <c r="S853" s="67">
        <f>IFERROR(AVERAGE(Data!T861),"  ")</f>
        <v>-3.129567279568124</v>
      </c>
      <c r="T853" s="66">
        <f>IFERROR(AVERAGE(Data!V861), " ")</f>
        <v>47000</v>
      </c>
      <c r="U853" s="66">
        <f>IFERROR(AVERAGE(Data!W861), " ")</f>
        <v>74400</v>
      </c>
      <c r="V853" s="66">
        <f>IFERROR(AVERAGE(Data!X861), " ")</f>
        <v>25400</v>
      </c>
      <c r="W853" s="66">
        <f>IFERROR(AVERAGE(Data!Y861), " ")</f>
        <v>146800</v>
      </c>
      <c r="X853" s="66">
        <f>IFERROR(AVERAGE(Data!Z861), " ")</f>
        <v>138910.5</v>
      </c>
      <c r="Y853" s="66">
        <f>IFERROR(AVERAGE(Data!AA861), " ")</f>
        <v>172162.16666666666</v>
      </c>
      <c r="Z853" s="67">
        <f>IFERROR(AVERAGE(Data!AB861), " ")</f>
        <v>-17.942984907769699</v>
      </c>
      <c r="AA853" s="67">
        <f>IFERROR(AVERAGE(Data!AC861), " ")</f>
        <v>-24.309767061708211</v>
      </c>
      <c r="AB853" s="67">
        <f>IFERROR(AVERAGE(Data!AD861), " ")</f>
        <v>-19.314154387384765</v>
      </c>
      <c r="AC853" s="66">
        <f>IFERROR(AVERAGE(Data!AF861), "  ")</f>
        <v>0</v>
      </c>
      <c r="AD853" s="66">
        <f>IFERROR(AVERAGE(Data!AG861), "  ")</f>
        <v>0</v>
      </c>
      <c r="AE853" s="66">
        <f>IFERROR(AVERAGE(Data!AH861), "  ")</f>
        <v>0</v>
      </c>
      <c r="AF853" s="66">
        <f>IFERROR(AVERAGE(Data!AI861), "  ")</f>
        <v>0</v>
      </c>
      <c r="AG853" s="66">
        <f>IFERROR(AVERAGE(Data!AJ861), "  ")</f>
        <v>2069.25</v>
      </c>
      <c r="AH853" s="66">
        <f>IFERROR(AVERAGE(Data!AK861), "  ")</f>
        <v>2375</v>
      </c>
      <c r="AI853" s="67">
        <f>IFERROR(AVERAGE(Data!AL861), "  ")</f>
        <v>-100</v>
      </c>
      <c r="AJ853" s="67">
        <f>IFERROR(AVERAGE(Data!AM861), "  ")</f>
        <v>3.4624999999999906</v>
      </c>
      <c r="AK853" s="67">
        <f>IFERROR(AVERAGE(Data!AN861), "  ")</f>
        <v>-12.873684210526315</v>
      </c>
      <c r="AL853" s="66">
        <f>IFERROR(AVERAGE(Data!AP861),"  ")</f>
        <v>178800</v>
      </c>
      <c r="AM853" s="66">
        <f>IFERROR(AVERAGE(Data!AQ861),"  ")</f>
        <v>194500</v>
      </c>
      <c r="AN853" s="66">
        <f>IFERROR(AVERAGE(Data!AR861),"  ")</f>
        <v>50600</v>
      </c>
      <c r="AO853" s="66">
        <f>IFERROR(AVERAGE(Data!AS861),"  ")</f>
        <v>423900</v>
      </c>
      <c r="AP853" s="66">
        <f>IFERROR(AVERAGE(Data!AT861),"  ")</f>
        <v>456798.5</v>
      </c>
      <c r="AQ853" s="66">
        <f>IFERROR(AVERAGE(Data!AU861),"  ")</f>
        <v>746317.16666666663</v>
      </c>
      <c r="AR853" s="67">
        <f>IFERROR(AVERAGE(Data!AV861),"  ")</f>
        <v>-42.665855143031038</v>
      </c>
      <c r="AS853" s="67">
        <f>IFERROR(AVERAGE(Data!AW861),"  ")</f>
        <v>-30.836572856142475</v>
      </c>
      <c r="AT853" s="67">
        <f>IFERROR(AVERAGE(Data!AX861),"  ")</f>
        <v>-38.792979660345473</v>
      </c>
      <c r="AU853" s="66">
        <f>IFERROR(AVERAGE(Data!AZ861), "  ")</f>
        <v>243.85</v>
      </c>
      <c r="AV853" s="66">
        <f>IFERROR(AVERAGE(Data!BA861), "  ")</f>
        <v>33.25</v>
      </c>
      <c r="AW853" s="66">
        <f>IFERROR(AVERAGE(Data!BB861), "  ")</f>
        <v>146.80000000000001</v>
      </c>
      <c r="AX853" s="66">
        <f>IFERROR(AVERAGE(Data!BC861), "  ")</f>
        <v>0</v>
      </c>
      <c r="AY853" s="66">
        <f>IFERROR(AVERAGE(Data!BD861), "  ")</f>
        <v>423.9</v>
      </c>
      <c r="AZ853" s="66">
        <f>IFERROR(AVERAGE(Data!BE861), "  ")</f>
        <v>3986.7079999999996</v>
      </c>
      <c r="BA853" s="66">
        <f>IFERROR(AVERAGE(Data!BF861), "  ")</f>
        <v>763.22500000000002</v>
      </c>
      <c r="BB853" s="66">
        <f>IFERROR(AVERAGE(Data!BG861), "  ")</f>
        <v>3165.5590000000002</v>
      </c>
      <c r="BC853" s="66">
        <f>IFERROR(AVERAGE(Data!BH861), "  ")</f>
        <v>46.349000000000004</v>
      </c>
      <c r="BD853" s="66">
        <f>IFERROR(AVERAGE(Data!BI861), "  ")</f>
        <v>7961.8410000000003</v>
      </c>
    </row>
    <row r="854" spans="1:56" x14ac:dyDescent="0.25">
      <c r="A854" s="59">
        <f t="shared" si="13"/>
        <v>43589</v>
      </c>
      <c r="B854" s="66">
        <f>IFERROR(AVERAGE(Data!B862),"  ")</f>
        <v>212100</v>
      </c>
      <c r="C854" s="66">
        <f>IFERROR(AVERAGE(Data!C862),"  ")</f>
        <v>122050</v>
      </c>
      <c r="D854" s="66">
        <f>IFERROR(AVERAGE(Data!D862),"  ")</f>
        <v>0</v>
      </c>
      <c r="E854" s="66">
        <f>IFERROR(AVERAGE(Data!E862),"  ")</f>
        <v>334150</v>
      </c>
      <c r="F854" s="66">
        <f>IFERROR(AVERAGE(Data!F862),"  ")</f>
        <v>278525</v>
      </c>
      <c r="G854" s="66">
        <f>IFERROR(AVERAGE(Data!G862),"  ")</f>
        <v>544083.66666666663</v>
      </c>
      <c r="H854" s="67">
        <f>IFERROR(AVERAGE(Data!H862),"  ")</f>
        <v>-44.662859943959035</v>
      </c>
      <c r="I854" s="67">
        <f>IFERROR(AVERAGE(Data!I862),"  ")</f>
        <v>-42.927953264545657</v>
      </c>
      <c r="J854" s="67">
        <f>IFERROR(AVERAGE(Data!J862),"  ")</f>
        <v>-48.808424684683906</v>
      </c>
      <c r="K854" s="66">
        <f>IFERROR(AVERAGE(Data!L862),"  ")</f>
        <v>12800</v>
      </c>
      <c r="L854" s="66">
        <f>IFERROR(AVERAGE(Data!M862),"  ")</f>
        <v>10600</v>
      </c>
      <c r="M854" s="66">
        <f>IFERROR(AVERAGE(Data!N862),"  ")</f>
        <v>15400</v>
      </c>
      <c r="N854" s="66">
        <f>IFERROR(AVERAGE(Data!O862),"  ")</f>
        <v>38800</v>
      </c>
      <c r="O854" s="66">
        <f>IFERROR(AVERAGE(Data!P862),"  ")</f>
        <v>40900</v>
      </c>
      <c r="P854" s="66">
        <f>IFERROR(AVERAGE(Data!Q862),"  ")</f>
        <v>44431.416666666664</v>
      </c>
      <c r="Q854" s="67">
        <f>IFERROR(AVERAGE(Data!R862),"  ")</f>
        <v>-25.741626794258377</v>
      </c>
      <c r="R854" s="67">
        <f>IFERROR(AVERAGE(Data!S862),"  ")</f>
        <v>20.96118299445471</v>
      </c>
      <c r="S854" s="67">
        <f>IFERROR(AVERAGE(Data!T862),"  ")</f>
        <v>-7.9480172625600805</v>
      </c>
      <c r="T854" s="66">
        <f>IFERROR(AVERAGE(Data!V862), " ")</f>
        <v>48900</v>
      </c>
      <c r="U854" s="66">
        <f>IFERROR(AVERAGE(Data!W862), " ")</f>
        <v>49594</v>
      </c>
      <c r="V854" s="66">
        <f>IFERROR(AVERAGE(Data!X862), " ")</f>
        <v>22400</v>
      </c>
      <c r="W854" s="66">
        <f>IFERROR(AVERAGE(Data!Y862), " ")</f>
        <v>120894</v>
      </c>
      <c r="X854" s="66">
        <f>IFERROR(AVERAGE(Data!Z862), " ")</f>
        <v>132920.75</v>
      </c>
      <c r="Y854" s="66">
        <f>IFERROR(AVERAGE(Data!AA862), " ")</f>
        <v>170155</v>
      </c>
      <c r="Z854" s="67">
        <f>IFERROR(AVERAGE(Data!AB862), " ")</f>
        <v>-46.641184986405847</v>
      </c>
      <c r="AA854" s="67">
        <f>IFERROR(AVERAGE(Data!AC862), " ")</f>
        <v>-33.648938374028795</v>
      </c>
      <c r="AB854" s="67">
        <f>IFERROR(AVERAGE(Data!AD862), " ")</f>
        <v>-21.88254826481737</v>
      </c>
      <c r="AC854" s="66">
        <f>IFERROR(AVERAGE(Data!AF862), "  ")</f>
        <v>4800</v>
      </c>
      <c r="AD854" s="66">
        <f>IFERROR(AVERAGE(Data!AG862), "  ")</f>
        <v>0</v>
      </c>
      <c r="AE854" s="66">
        <f>IFERROR(AVERAGE(Data!AH862), "  ")</f>
        <v>0</v>
      </c>
      <c r="AF854" s="66">
        <f>IFERROR(AVERAGE(Data!AI862), "  ")</f>
        <v>4800</v>
      </c>
      <c r="AG854" s="66">
        <f>IFERROR(AVERAGE(Data!AJ862), "  ")</f>
        <v>2869.25</v>
      </c>
      <c r="AH854" s="66">
        <f>IFERROR(AVERAGE(Data!AK862), "  ")</f>
        <v>2900</v>
      </c>
      <c r="AI854" s="67">
        <f>IFERROR(AVERAGE(Data!AL862), "  ")</f>
        <v>220.00000000000003</v>
      </c>
      <c r="AJ854" s="67">
        <f>IFERROR(AVERAGE(Data!AM862), "  ")</f>
        <v>45.278481012658233</v>
      </c>
      <c r="AK854" s="67">
        <f>IFERROR(AVERAGE(Data!AN862), "  ")</f>
        <v>-1.0603448275862015</v>
      </c>
      <c r="AL854" s="66">
        <f>IFERROR(AVERAGE(Data!AP862),"  ")</f>
        <v>278600</v>
      </c>
      <c r="AM854" s="66">
        <f>IFERROR(AVERAGE(Data!AQ862),"  ")</f>
        <v>182244</v>
      </c>
      <c r="AN854" s="66">
        <f>IFERROR(AVERAGE(Data!AR862),"  ")</f>
        <v>37800</v>
      </c>
      <c r="AO854" s="66">
        <f>IFERROR(AVERAGE(Data!AS862),"  ")</f>
        <v>498644</v>
      </c>
      <c r="AP854" s="66">
        <f>IFERROR(AVERAGE(Data!AT862),"  ")</f>
        <v>455215</v>
      </c>
      <c r="AQ854" s="66">
        <f>IFERROR(AVERAGE(Data!AU862),"  ")</f>
        <v>761570.08333333326</v>
      </c>
      <c r="AR854" s="67">
        <f>IFERROR(AVERAGE(Data!AV862),"  ")</f>
        <v>-43.602642954571671</v>
      </c>
      <c r="AS854" s="67">
        <f>IFERROR(AVERAGE(Data!AW862),"  ")</f>
        <v>-37.137199203745688</v>
      </c>
      <c r="AT854" s="67">
        <f>IFERROR(AVERAGE(Data!AX862),"  ")</f>
        <v>-40.226774926930005</v>
      </c>
      <c r="AU854" s="66">
        <f>IFERROR(AVERAGE(Data!AZ862), "  ")</f>
        <v>334.15</v>
      </c>
      <c r="AV854" s="66">
        <f>IFERROR(AVERAGE(Data!BA862), "  ")</f>
        <v>38.799999999999997</v>
      </c>
      <c r="AW854" s="66">
        <f>IFERROR(AVERAGE(Data!BB862), "  ")</f>
        <v>120.89400000000001</v>
      </c>
      <c r="AX854" s="66">
        <f>IFERROR(AVERAGE(Data!BC862), "  ")</f>
        <v>4.8</v>
      </c>
      <c r="AY854" s="66">
        <f>IFERROR(AVERAGE(Data!BD862), "  ")</f>
        <v>498.64400000000001</v>
      </c>
      <c r="AZ854" s="66">
        <f>IFERROR(AVERAGE(Data!BE862), "  ")</f>
        <v>4320.8579999999993</v>
      </c>
      <c r="BA854" s="66">
        <f>IFERROR(AVERAGE(Data!BF862), "  ")</f>
        <v>802.02499999999998</v>
      </c>
      <c r="BB854" s="66">
        <f>IFERROR(AVERAGE(Data!BG862), "  ")</f>
        <v>3286.4530000000004</v>
      </c>
      <c r="BC854" s="66">
        <f>IFERROR(AVERAGE(Data!BH862), "  ")</f>
        <v>51.149000000000001</v>
      </c>
      <c r="BD854" s="66">
        <f>IFERROR(AVERAGE(Data!BI862), "  ")</f>
        <v>8460.4849999999988</v>
      </c>
    </row>
    <row r="855" spans="1:56" x14ac:dyDescent="0.25">
      <c r="A855" s="59">
        <f t="shared" si="13"/>
        <v>43596</v>
      </c>
      <c r="B855" s="66">
        <f>IFERROR(AVERAGE(Data!B863),"  ")</f>
        <v>0</v>
      </c>
      <c r="C855" s="66">
        <f>IFERROR(AVERAGE(Data!C863),"  ")</f>
        <v>222800</v>
      </c>
      <c r="D855" s="66">
        <f>IFERROR(AVERAGE(Data!D863),"  ")</f>
        <v>0</v>
      </c>
      <c r="E855" s="66">
        <f>IFERROR(AVERAGE(Data!E863),"  ")</f>
        <v>222800</v>
      </c>
      <c r="F855" s="66">
        <f>IFERROR(AVERAGE(Data!F863),"  ")</f>
        <v>272350</v>
      </c>
      <c r="G855" s="66">
        <f>IFERROR(AVERAGE(Data!G863),"  ")</f>
        <v>600626.41666666663</v>
      </c>
      <c r="H855" s="67">
        <f>IFERROR(AVERAGE(Data!H863),"  ")</f>
        <v>-66.45588678109003</v>
      </c>
      <c r="I855" s="67">
        <f>IFERROR(AVERAGE(Data!I863),"  ")</f>
        <v>-50.854741340031595</v>
      </c>
      <c r="J855" s="67">
        <f>IFERROR(AVERAGE(Data!J863),"  ")</f>
        <v>-54.655674069169727</v>
      </c>
      <c r="K855" s="66">
        <f>IFERROR(AVERAGE(Data!L863),"  ")</f>
        <v>0</v>
      </c>
      <c r="L855" s="66">
        <f>IFERROR(AVERAGE(Data!M863),"  ")</f>
        <v>26600</v>
      </c>
      <c r="M855" s="66">
        <f>IFERROR(AVERAGE(Data!N863),"  ")</f>
        <v>0</v>
      </c>
      <c r="N855" s="66">
        <f>IFERROR(AVERAGE(Data!O863),"  ")</f>
        <v>26600</v>
      </c>
      <c r="O855" s="66">
        <f>IFERROR(AVERAGE(Data!P863),"  ")</f>
        <v>34775</v>
      </c>
      <c r="P855" s="66">
        <f>IFERROR(AVERAGE(Data!Q863),"  ")</f>
        <v>41802.5</v>
      </c>
      <c r="Q855" s="67">
        <f>IFERROR(AVERAGE(Data!R863),"  ")</f>
        <v>111.64863144493955</v>
      </c>
      <c r="R855" s="67">
        <f>IFERROR(AVERAGE(Data!S863),"  ")</f>
        <v>12.342308872700247</v>
      </c>
      <c r="S855" s="67">
        <f>IFERROR(AVERAGE(Data!T863),"  ")</f>
        <v>-16.811195502661324</v>
      </c>
      <c r="T855" s="66">
        <f>IFERROR(AVERAGE(Data!V863), " ")</f>
        <v>0</v>
      </c>
      <c r="U855" s="66">
        <f>IFERROR(AVERAGE(Data!W863), " ")</f>
        <v>111173</v>
      </c>
      <c r="V855" s="66">
        <f>IFERROR(AVERAGE(Data!X863), " ")</f>
        <v>0</v>
      </c>
      <c r="W855" s="66">
        <f>IFERROR(AVERAGE(Data!Y863), " ")</f>
        <v>111173</v>
      </c>
      <c r="X855" s="66">
        <f>IFERROR(AVERAGE(Data!Z863), " ")</f>
        <v>128688</v>
      </c>
      <c r="Y855" s="66">
        <f>IFERROR(AVERAGE(Data!AA863), " ")</f>
        <v>169138</v>
      </c>
      <c r="Z855" s="67">
        <f>IFERROR(AVERAGE(Data!AB863), " ")</f>
        <v>-28.872040946896995</v>
      </c>
      <c r="AA855" s="67">
        <f>IFERROR(AVERAGE(Data!AC863), " ")</f>
        <v>-32.532950267901143</v>
      </c>
      <c r="AB855" s="67">
        <f>IFERROR(AVERAGE(Data!AD863), " ")</f>
        <v>-23.9153827052466</v>
      </c>
      <c r="AC855" s="66">
        <f>IFERROR(AVERAGE(Data!AF863), "  ")</f>
        <v>0</v>
      </c>
      <c r="AD855" s="66">
        <f>IFERROR(AVERAGE(Data!AG863), "  ")</f>
        <v>9150</v>
      </c>
      <c r="AE855" s="66">
        <f>IFERROR(AVERAGE(Data!AH863), "  ")</f>
        <v>0</v>
      </c>
      <c r="AF855" s="66">
        <f>IFERROR(AVERAGE(Data!AI863), "  ")</f>
        <v>9150</v>
      </c>
      <c r="AG855" s="66">
        <f>IFERROR(AVERAGE(Data!AJ863), "  ")</f>
        <v>4687.5</v>
      </c>
      <c r="AH855" s="66">
        <f>IFERROR(AVERAGE(Data!AK863), "  ")</f>
        <v>5741.666666666667</v>
      </c>
      <c r="AI855" s="67">
        <f>IFERROR(AVERAGE(Data!AL863), "  ")</f>
        <v>471.875</v>
      </c>
      <c r="AJ855" s="67">
        <f>IFERROR(AVERAGE(Data!AM863), "  ")</f>
        <v>97.368421052631575</v>
      </c>
      <c r="AK855" s="67">
        <f>IFERROR(AVERAGE(Data!AN863), "  ")</f>
        <v>-18.359941944847613</v>
      </c>
      <c r="AL855" s="66">
        <f>IFERROR(AVERAGE(Data!AP863),"  ")</f>
        <v>0</v>
      </c>
      <c r="AM855" s="66">
        <f>IFERROR(AVERAGE(Data!AQ863),"  ")</f>
        <v>369723</v>
      </c>
      <c r="AN855" s="66">
        <f>IFERROR(AVERAGE(Data!AR863),"  ")</f>
        <v>0</v>
      </c>
      <c r="AO855" s="66">
        <f>IFERROR(AVERAGE(Data!AS863),"  ")</f>
        <v>369723</v>
      </c>
      <c r="AP855" s="66">
        <f>IFERROR(AVERAGE(Data!AT863),"  ")</f>
        <v>440500.5</v>
      </c>
      <c r="AQ855" s="66">
        <f>IFERROR(AVERAGE(Data!AU863),"  ")</f>
        <v>817308.58333333326</v>
      </c>
      <c r="AR855" s="67">
        <f>IFERROR(AVERAGE(Data!AV863),"  ")</f>
        <v>-55.704184178619521</v>
      </c>
      <c r="AS855" s="67">
        <f>IFERROR(AVERAGE(Data!AW863),"  ")</f>
        <v>-43.398222924657404</v>
      </c>
      <c r="AT855" s="67">
        <f>IFERROR(AVERAGE(Data!AX863),"  ")</f>
        <v>-46.103526993017631</v>
      </c>
      <c r="AU855" s="66">
        <f>IFERROR(AVERAGE(Data!AZ863), "  ")</f>
        <v>222.8</v>
      </c>
      <c r="AV855" s="66">
        <f>IFERROR(AVERAGE(Data!BA863), "  ")</f>
        <v>26.6</v>
      </c>
      <c r="AW855" s="66">
        <f>IFERROR(AVERAGE(Data!BB863), "  ")</f>
        <v>111.173</v>
      </c>
      <c r="AX855" s="66">
        <f>IFERROR(AVERAGE(Data!BC863), "  ")</f>
        <v>9.15</v>
      </c>
      <c r="AY855" s="66">
        <f>IFERROR(AVERAGE(Data!BD863), "  ")</f>
        <v>369.72300000000001</v>
      </c>
      <c r="AZ855" s="66">
        <f>IFERROR(AVERAGE(Data!BE863), "  ")</f>
        <v>4543.6579999999994</v>
      </c>
      <c r="BA855" s="66">
        <f>IFERROR(AVERAGE(Data!BF863), "  ")</f>
        <v>828.625</v>
      </c>
      <c r="BB855" s="66">
        <f>IFERROR(AVERAGE(Data!BG863), "  ")</f>
        <v>3397.6260000000002</v>
      </c>
      <c r="BC855" s="66">
        <f>IFERROR(AVERAGE(Data!BH863), "  ")</f>
        <v>60.298999999999999</v>
      </c>
      <c r="BD855" s="66">
        <f>IFERROR(AVERAGE(Data!BI863), "  ")</f>
        <v>8830.2080000000005</v>
      </c>
    </row>
    <row r="856" spans="1:56" x14ac:dyDescent="0.25">
      <c r="A856" s="59">
        <f t="shared" si="13"/>
        <v>43603</v>
      </c>
      <c r="B856" s="66">
        <f>IFERROR(AVERAGE(Data!B864),"  ")</f>
        <v>44600</v>
      </c>
      <c r="C856" s="66">
        <f>IFERROR(AVERAGE(Data!C864),"  ")</f>
        <v>184250</v>
      </c>
      <c r="D856" s="66">
        <f>IFERROR(AVERAGE(Data!D864),"  ")</f>
        <v>0</v>
      </c>
      <c r="E856" s="66">
        <f>IFERROR(AVERAGE(Data!E864),"  ")</f>
        <v>228850</v>
      </c>
      <c r="F856" s="66">
        <f>IFERROR(AVERAGE(Data!F864),"  ")</f>
        <v>257412.5</v>
      </c>
      <c r="G856" s="66">
        <f>IFERROR(AVERAGE(Data!G864),"  ")</f>
        <v>601077.08333333337</v>
      </c>
      <c r="H856" s="67">
        <f>IFERROR(AVERAGE(Data!H864),"  ")</f>
        <v>-65.674216289185537</v>
      </c>
      <c r="I856" s="67">
        <f>IFERROR(AVERAGE(Data!I864),"  ")</f>
        <v>-58.139952775573398</v>
      </c>
      <c r="J856" s="67">
        <f>IFERROR(AVERAGE(Data!J864),"  ")</f>
        <v>-57.174793859633922</v>
      </c>
      <c r="K856" s="66">
        <f>IFERROR(AVERAGE(Data!L864),"  ")</f>
        <v>6200</v>
      </c>
      <c r="L856" s="66">
        <f>IFERROR(AVERAGE(Data!M864),"  ")</f>
        <v>1750</v>
      </c>
      <c r="M856" s="66">
        <f>IFERROR(AVERAGE(Data!N864),"  ")</f>
        <v>0</v>
      </c>
      <c r="N856" s="66">
        <f>IFERROR(AVERAGE(Data!O864),"  ")</f>
        <v>7950</v>
      </c>
      <c r="O856" s="66">
        <f>IFERROR(AVERAGE(Data!P864),"  ")</f>
        <v>26650</v>
      </c>
      <c r="P856" s="66">
        <f>IFERROR(AVERAGE(Data!Q864),"  ")</f>
        <v>38744.166666666664</v>
      </c>
      <c r="Q856" s="67">
        <f>IFERROR(AVERAGE(Data!R864),"  ")</f>
        <v>-66.666666666666671</v>
      </c>
      <c r="R856" s="67">
        <f>IFERROR(AVERAGE(Data!S864),"  ")</f>
        <v>-9.4446049032433486</v>
      </c>
      <c r="S856" s="67">
        <f>IFERROR(AVERAGE(Data!T864),"  ")</f>
        <v>-31.215451788441261</v>
      </c>
      <c r="T856" s="66">
        <f>IFERROR(AVERAGE(Data!V864), " ")</f>
        <v>9600</v>
      </c>
      <c r="U856" s="66">
        <f>IFERROR(AVERAGE(Data!W864), " ")</f>
        <v>117600</v>
      </c>
      <c r="V856" s="66">
        <f>IFERROR(AVERAGE(Data!X864), " ")</f>
        <v>0</v>
      </c>
      <c r="W856" s="66">
        <f>IFERROR(AVERAGE(Data!Y864), " ")</f>
        <v>127200</v>
      </c>
      <c r="X856" s="66">
        <f>IFERROR(AVERAGE(Data!Z864), " ")</f>
        <v>126516.75</v>
      </c>
      <c r="Y856" s="66">
        <f>IFERROR(AVERAGE(Data!AA864), " ")</f>
        <v>165788.83333333334</v>
      </c>
      <c r="Z856" s="67">
        <f>IFERROR(AVERAGE(Data!AB864), " ")</f>
        <v>-43.342776203966004</v>
      </c>
      <c r="AA856" s="67">
        <f>IFERROR(AVERAGE(Data!AC864), " ")</f>
        <v>-35.637486073592484</v>
      </c>
      <c r="AB856" s="67">
        <f>IFERROR(AVERAGE(Data!AD864), " ")</f>
        <v>-23.688014773813681</v>
      </c>
      <c r="AC856" s="66">
        <f>IFERROR(AVERAGE(Data!AF864), "  ")</f>
        <v>0</v>
      </c>
      <c r="AD856" s="66">
        <f>IFERROR(AVERAGE(Data!AG864), "  ")</f>
        <v>5250</v>
      </c>
      <c r="AE856" s="66">
        <f>IFERROR(AVERAGE(Data!AH864), "  ")</f>
        <v>0</v>
      </c>
      <c r="AF856" s="66">
        <f>IFERROR(AVERAGE(Data!AI864), "  ")</f>
        <v>5250</v>
      </c>
      <c r="AG856" s="66">
        <f>IFERROR(AVERAGE(Data!AJ864), "  ")</f>
        <v>4800</v>
      </c>
      <c r="AH856" s="66">
        <f>IFERROR(AVERAGE(Data!AK864), "  ")</f>
        <v>6645.833333333333</v>
      </c>
      <c r="AI856" s="67" t="str">
        <f>IFERROR(AVERAGE(Data!AL864), "  ")</f>
        <v xml:space="preserve">  </v>
      </c>
      <c r="AJ856" s="67">
        <f>IFERROR(AVERAGE(Data!AM864), "  ")</f>
        <v>102.10526315789474</v>
      </c>
      <c r="AK856" s="67">
        <f>IFERROR(AVERAGE(Data!AN864), "  ")</f>
        <v>-27.774294670846388</v>
      </c>
      <c r="AL856" s="66">
        <f>IFERROR(AVERAGE(Data!AP864),"  ")</f>
        <v>60400</v>
      </c>
      <c r="AM856" s="66">
        <f>IFERROR(AVERAGE(Data!AQ864),"  ")</f>
        <v>308850</v>
      </c>
      <c r="AN856" s="66">
        <f>IFERROR(AVERAGE(Data!AR864),"  ")</f>
        <v>0</v>
      </c>
      <c r="AO856" s="66">
        <f>IFERROR(AVERAGE(Data!AS864),"  ")</f>
        <v>369250</v>
      </c>
      <c r="AP856" s="66">
        <f>IFERROR(AVERAGE(Data!AT864),"  ")</f>
        <v>415379.25</v>
      </c>
      <c r="AQ856" s="66">
        <f>IFERROR(AVERAGE(Data!AU864),"  ")</f>
        <v>812255.91666666674</v>
      </c>
      <c r="AR856" s="67">
        <f>IFERROR(AVERAGE(Data!AV864),"  ")</f>
        <v>-59.647366615012373</v>
      </c>
      <c r="AS856" s="67">
        <f>IFERROR(AVERAGE(Data!AW864),"  ")</f>
        <v>-50.744151465150097</v>
      </c>
      <c r="AT856" s="67">
        <f>IFERROR(AVERAGE(Data!AX864),"  ")</f>
        <v>-48.861037331112087</v>
      </c>
      <c r="AU856" s="66">
        <f>IFERROR(AVERAGE(Data!AZ864), "  ")</f>
        <v>228.85</v>
      </c>
      <c r="AV856" s="66">
        <f>IFERROR(AVERAGE(Data!BA864), "  ")</f>
        <v>7.95</v>
      </c>
      <c r="AW856" s="66">
        <f>IFERROR(AVERAGE(Data!BB864), "  ")</f>
        <v>127.2</v>
      </c>
      <c r="AX856" s="66">
        <f>IFERROR(AVERAGE(Data!BC864), "  ")</f>
        <v>5.25</v>
      </c>
      <c r="AY856" s="66">
        <f>IFERROR(AVERAGE(Data!BD864), "  ")</f>
        <v>369.25</v>
      </c>
      <c r="AZ856" s="66">
        <f>IFERROR(AVERAGE(Data!BE864), "  ")</f>
        <v>4772.5079999999998</v>
      </c>
      <c r="BA856" s="66">
        <f>IFERROR(AVERAGE(Data!BF864), "  ")</f>
        <v>836.57500000000005</v>
      </c>
      <c r="BB856" s="66">
        <f>IFERROR(AVERAGE(Data!BG864), "  ")</f>
        <v>3524.826</v>
      </c>
      <c r="BC856" s="66">
        <f>IFERROR(AVERAGE(Data!BH864), "  ")</f>
        <v>65.549000000000007</v>
      </c>
      <c r="BD856" s="66">
        <f>IFERROR(AVERAGE(Data!BI864), "  ")</f>
        <v>9199.4580000000005</v>
      </c>
    </row>
    <row r="857" spans="1:56" x14ac:dyDescent="0.25">
      <c r="A857" s="59">
        <f t="shared" si="13"/>
        <v>43610</v>
      </c>
      <c r="B857" s="66">
        <f>IFERROR(AVERAGE(Data!B865),"  ")</f>
        <v>171500</v>
      </c>
      <c r="C857" s="66">
        <f>IFERROR(AVERAGE(Data!C865),"  ")</f>
        <v>145800</v>
      </c>
      <c r="D857" s="66">
        <f>IFERROR(AVERAGE(Data!D865),"  ")</f>
        <v>0</v>
      </c>
      <c r="E857" s="66">
        <f>IFERROR(AVERAGE(Data!E865),"  ")</f>
        <v>317300</v>
      </c>
      <c r="F857" s="66">
        <f>IFERROR(AVERAGE(Data!F865),"  ")</f>
        <v>275775</v>
      </c>
      <c r="G857" s="66">
        <f>IFERROR(AVERAGE(Data!G865),"  ")</f>
        <v>594936</v>
      </c>
      <c r="H857" s="67">
        <f>IFERROR(AVERAGE(Data!H865),"  ")</f>
        <v>-40.912916849781375</v>
      </c>
      <c r="I857" s="67">
        <f>IFERROR(AVERAGE(Data!I865),"  ")</f>
        <v>-55.37166410168026</v>
      </c>
      <c r="J857" s="67">
        <f>IFERROR(AVERAGE(Data!J865),"  ")</f>
        <v>-53.646274557263297</v>
      </c>
      <c r="K857" s="66">
        <f>IFERROR(AVERAGE(Data!L865),"  ")</f>
        <v>9500</v>
      </c>
      <c r="L857" s="66">
        <f>IFERROR(AVERAGE(Data!M865),"  ")</f>
        <v>0</v>
      </c>
      <c r="M857" s="66">
        <f>IFERROR(AVERAGE(Data!N865),"  ")</f>
        <v>0</v>
      </c>
      <c r="N857" s="66">
        <f>IFERROR(AVERAGE(Data!O865),"  ")</f>
        <v>9500</v>
      </c>
      <c r="O857" s="66">
        <f>IFERROR(AVERAGE(Data!P865),"  ")</f>
        <v>20712.5</v>
      </c>
      <c r="P857" s="66">
        <f>IFERROR(AVERAGE(Data!Q865),"  ")</f>
        <v>36312.333333333336</v>
      </c>
      <c r="Q857" s="67">
        <f>IFERROR(AVERAGE(Data!R865),"  ")</f>
        <v>-68.698517298187809</v>
      </c>
      <c r="R857" s="67">
        <f>IFERROR(AVERAGE(Data!S865),"  ")</f>
        <v>-30.388680703759096</v>
      </c>
      <c r="S857" s="67">
        <f>IFERROR(AVERAGE(Data!T865),"  ")</f>
        <v>-42.960151280097683</v>
      </c>
      <c r="T857" s="66">
        <f>IFERROR(AVERAGE(Data!V865), " ")</f>
        <v>108500</v>
      </c>
      <c r="U857" s="66">
        <f>IFERROR(AVERAGE(Data!W865), " ")</f>
        <v>99100</v>
      </c>
      <c r="V857" s="66">
        <f>IFERROR(AVERAGE(Data!X865), " ")</f>
        <v>4200</v>
      </c>
      <c r="W857" s="66">
        <f>IFERROR(AVERAGE(Data!Y865), " ")</f>
        <v>211800</v>
      </c>
      <c r="X857" s="66">
        <f>IFERROR(AVERAGE(Data!Z865), " ")</f>
        <v>142766.75</v>
      </c>
      <c r="Y857" s="66">
        <f>IFERROR(AVERAGE(Data!AA865), " ")</f>
        <v>167142.08333333334</v>
      </c>
      <c r="Z857" s="67">
        <f>IFERROR(AVERAGE(Data!AB865), " ")</f>
        <v>25.420436780520149</v>
      </c>
      <c r="AA857" s="67">
        <f>IFERROR(AVERAGE(Data!AC865), " ")</f>
        <v>-26.432403046449071</v>
      </c>
      <c r="AB857" s="67">
        <f>IFERROR(AVERAGE(Data!AD865), " ")</f>
        <v>-14.583600280200738</v>
      </c>
      <c r="AC857" s="66">
        <f>IFERROR(AVERAGE(Data!AF865), "  ")</f>
        <v>0</v>
      </c>
      <c r="AD857" s="66">
        <f>IFERROR(AVERAGE(Data!AG865), "  ")</f>
        <v>3550</v>
      </c>
      <c r="AE857" s="66">
        <f>IFERROR(AVERAGE(Data!AH865), "  ")</f>
        <v>0</v>
      </c>
      <c r="AF857" s="66">
        <f>IFERROR(AVERAGE(Data!AI865), "  ")</f>
        <v>3550</v>
      </c>
      <c r="AG857" s="66">
        <f>IFERROR(AVERAGE(Data!AJ865), "  ")</f>
        <v>5687.5</v>
      </c>
      <c r="AH857" s="66">
        <f>IFERROR(AVERAGE(Data!AK865), "  ")</f>
        <v>6270.833333333333</v>
      </c>
      <c r="AI857" s="67">
        <f>IFERROR(AVERAGE(Data!AL865), "  ")</f>
        <v>121.875</v>
      </c>
      <c r="AJ857" s="67">
        <f>IFERROR(AVERAGE(Data!AM865), "  ")</f>
        <v>384.04255319148933</v>
      </c>
      <c r="AK857" s="67">
        <f>IFERROR(AVERAGE(Data!AN865), "  ")</f>
        <v>-9.302325581395344</v>
      </c>
      <c r="AL857" s="66">
        <f>IFERROR(AVERAGE(Data!AP865),"  ")</f>
        <v>289500</v>
      </c>
      <c r="AM857" s="66">
        <f>IFERROR(AVERAGE(Data!AQ865),"  ")</f>
        <v>248450</v>
      </c>
      <c r="AN857" s="66">
        <f>IFERROR(AVERAGE(Data!AR865),"  ")</f>
        <v>4200</v>
      </c>
      <c r="AO857" s="66">
        <f>IFERROR(AVERAGE(Data!AS865),"  ")</f>
        <v>542150</v>
      </c>
      <c r="AP857" s="66">
        <f>IFERROR(AVERAGE(Data!AT865),"  ")</f>
        <v>444941.75</v>
      </c>
      <c r="AQ857" s="66">
        <f>IFERROR(AVERAGE(Data!AU865),"  ")</f>
        <v>804661.25000000012</v>
      </c>
      <c r="AR857" s="67">
        <f>IFERROR(AVERAGE(Data!AV865),"  ")</f>
        <v>-26.520615971787386</v>
      </c>
      <c r="AS857" s="67">
        <f>IFERROR(AVERAGE(Data!AW865),"  ")</f>
        <v>-47.214769698734827</v>
      </c>
      <c r="AT857" s="67">
        <f>IFERROR(AVERAGE(Data!AX865),"  ")</f>
        <v>-44.70446414562651</v>
      </c>
      <c r="AU857" s="66">
        <f>IFERROR(AVERAGE(Data!AZ865), "  ")</f>
        <v>317.3</v>
      </c>
      <c r="AV857" s="66">
        <f>IFERROR(AVERAGE(Data!BA865), "  ")</f>
        <v>9.5</v>
      </c>
      <c r="AW857" s="66">
        <f>IFERROR(AVERAGE(Data!BB865), "  ")</f>
        <v>211.8</v>
      </c>
      <c r="AX857" s="66">
        <f>IFERROR(AVERAGE(Data!BC865), "  ")</f>
        <v>3.55</v>
      </c>
      <c r="AY857" s="66">
        <f>IFERROR(AVERAGE(Data!BD865), "  ")</f>
        <v>542.15</v>
      </c>
      <c r="AZ857" s="66">
        <f>IFERROR(AVERAGE(Data!BE865), "  ")</f>
        <v>5089.808</v>
      </c>
      <c r="BA857" s="66">
        <f>IFERROR(AVERAGE(Data!BF865), "  ")</f>
        <v>846.07500000000005</v>
      </c>
      <c r="BB857" s="66">
        <f>IFERROR(AVERAGE(Data!BG865), "  ")</f>
        <v>3736.6260000000002</v>
      </c>
      <c r="BC857" s="66">
        <f>IFERROR(AVERAGE(Data!BH865), "  ")</f>
        <v>69.099000000000004</v>
      </c>
      <c r="BD857" s="66">
        <f>IFERROR(AVERAGE(Data!BI865), "  ")</f>
        <v>9741.6080000000002</v>
      </c>
    </row>
    <row r="858" spans="1:56" x14ac:dyDescent="0.25">
      <c r="A858" s="59">
        <f t="shared" si="13"/>
        <v>43617</v>
      </c>
      <c r="B858" s="66">
        <f>IFERROR(AVERAGE(Data!B866),"  ")</f>
        <v>0</v>
      </c>
      <c r="C858" s="66">
        <f>IFERROR(AVERAGE(Data!C866),"  ")</f>
        <v>120250</v>
      </c>
      <c r="D858" s="66">
        <f>IFERROR(AVERAGE(Data!D866),"  ")</f>
        <v>0</v>
      </c>
      <c r="E858" s="66">
        <f>IFERROR(AVERAGE(Data!E866),"  ")</f>
        <v>120250</v>
      </c>
      <c r="F858" s="66">
        <f>IFERROR(AVERAGE(Data!F866),"  ")</f>
        <v>222300</v>
      </c>
      <c r="G858" s="66">
        <f>IFERROR(AVERAGE(Data!G866),"  ")</f>
        <v>610669.66666666663</v>
      </c>
      <c r="H858" s="67">
        <f>IFERROR(AVERAGE(Data!H866),"  ")</f>
        <v>-82.680048279815523</v>
      </c>
      <c r="I858" s="67">
        <f>IFERROR(AVERAGE(Data!I866),"  ")</f>
        <v>-65.295313774544425</v>
      </c>
      <c r="J858" s="67">
        <f>IFERROR(AVERAGE(Data!J866),"  ")</f>
        <v>-63.597340406078786</v>
      </c>
      <c r="K858" s="66">
        <f>IFERROR(AVERAGE(Data!L866),"  ")</f>
        <v>0</v>
      </c>
      <c r="L858" s="66">
        <f>IFERROR(AVERAGE(Data!M866),"  ")</f>
        <v>8700</v>
      </c>
      <c r="M858" s="66">
        <f>IFERROR(AVERAGE(Data!N866),"  ")</f>
        <v>0</v>
      </c>
      <c r="N858" s="66">
        <f>IFERROR(AVERAGE(Data!O866),"  ")</f>
        <v>8700</v>
      </c>
      <c r="O858" s="66">
        <f>IFERROR(AVERAGE(Data!P866),"  ")</f>
        <v>13187.5</v>
      </c>
      <c r="P858" s="66">
        <f>IFERROR(AVERAGE(Data!Q866),"  ")</f>
        <v>35612.333333333336</v>
      </c>
      <c r="Q858" s="67">
        <f>IFERROR(AVERAGE(Data!R866),"  ")</f>
        <v>-70.408163265306129</v>
      </c>
      <c r="R858" s="67">
        <f>IFERROR(AVERAGE(Data!S866),"  ")</f>
        <v>-45.14807420347725</v>
      </c>
      <c r="S858" s="67">
        <f>IFERROR(AVERAGE(Data!T866),"  ")</f>
        <v>-62.969289665565299</v>
      </c>
      <c r="T858" s="66">
        <f>IFERROR(AVERAGE(Data!V866), " ")</f>
        <v>0</v>
      </c>
      <c r="U858" s="66">
        <f>IFERROR(AVERAGE(Data!W866), " ")</f>
        <v>144000</v>
      </c>
      <c r="V858" s="66">
        <f>IFERROR(AVERAGE(Data!X866), " ")</f>
        <v>0</v>
      </c>
      <c r="W858" s="66">
        <f>IFERROR(AVERAGE(Data!Y866), " ")</f>
        <v>144000</v>
      </c>
      <c r="X858" s="66">
        <f>IFERROR(AVERAGE(Data!Z866), " ")</f>
        <v>148543.25</v>
      </c>
      <c r="Y858" s="66">
        <f>IFERROR(AVERAGE(Data!AA866), " ")</f>
        <v>179712.91666666666</v>
      </c>
      <c r="Z858" s="67">
        <f>IFERROR(AVERAGE(Data!AB866), " ")</f>
        <v>-42.840130991366479</v>
      </c>
      <c r="AA858" s="67">
        <f>IFERROR(AVERAGE(Data!AC866), " ")</f>
        <v>-25.877084100024327</v>
      </c>
      <c r="AB858" s="67">
        <f>IFERROR(AVERAGE(Data!AD866), " ")</f>
        <v>-17.344143784879119</v>
      </c>
      <c r="AC858" s="66">
        <f>IFERROR(AVERAGE(Data!AF866), "  ")</f>
        <v>0</v>
      </c>
      <c r="AD858" s="66">
        <f>IFERROR(AVERAGE(Data!AG866), "  ")</f>
        <v>0</v>
      </c>
      <c r="AE858" s="66">
        <f>IFERROR(AVERAGE(Data!AH866), "  ")</f>
        <v>0</v>
      </c>
      <c r="AF858" s="66">
        <f>IFERROR(AVERAGE(Data!AI866), "  ")</f>
        <v>0</v>
      </c>
      <c r="AG858" s="66">
        <f>IFERROR(AVERAGE(Data!AJ866), "  ")</f>
        <v>4487.5</v>
      </c>
      <c r="AH858" s="66">
        <f>IFERROR(AVERAGE(Data!AK866), "  ")</f>
        <v>6283.333333333333</v>
      </c>
      <c r="AI858" s="67">
        <f>IFERROR(AVERAGE(Data!AL866), "  ")</f>
        <v>-100</v>
      </c>
      <c r="AJ858" s="67">
        <f>IFERROR(AVERAGE(Data!AM866), "  ")</f>
        <v>281.91489361702128</v>
      </c>
      <c r="AK858" s="67">
        <f>IFERROR(AVERAGE(Data!AN866), "  ")</f>
        <v>-28.580901856763919</v>
      </c>
      <c r="AL858" s="66">
        <f>IFERROR(AVERAGE(Data!AP866),"  ")</f>
        <v>0</v>
      </c>
      <c r="AM858" s="66">
        <f>IFERROR(AVERAGE(Data!AQ866),"  ")</f>
        <v>272950</v>
      </c>
      <c r="AN858" s="66">
        <f>IFERROR(AVERAGE(Data!AR866),"  ")</f>
        <v>0</v>
      </c>
      <c r="AO858" s="66">
        <f>IFERROR(AVERAGE(Data!AS866),"  ")</f>
        <v>272950</v>
      </c>
      <c r="AP858" s="66">
        <f>IFERROR(AVERAGE(Data!AT866),"  ")</f>
        <v>388518.25</v>
      </c>
      <c r="AQ858" s="66">
        <f>IFERROR(AVERAGE(Data!AU866),"  ")</f>
        <v>832278.25</v>
      </c>
      <c r="AR858" s="67">
        <f>IFERROR(AVERAGE(Data!AV866),"  ")</f>
        <v>-72.065609741370224</v>
      </c>
      <c r="AS858" s="67">
        <f>IFERROR(AVERAGE(Data!AW866),"  ")</f>
        <v>-55.145045852944428</v>
      </c>
      <c r="AT858" s="67">
        <f>IFERROR(AVERAGE(Data!AX866),"  ")</f>
        <v>-53.318706814698089</v>
      </c>
      <c r="AU858" s="66">
        <f>IFERROR(AVERAGE(Data!AZ866), "  ")</f>
        <v>120.25</v>
      </c>
      <c r="AV858" s="66">
        <f>IFERROR(AVERAGE(Data!BA866), "  ")</f>
        <v>8.6999999999999993</v>
      </c>
      <c r="AW858" s="66">
        <f>IFERROR(AVERAGE(Data!BB866), "  ")</f>
        <v>144</v>
      </c>
      <c r="AX858" s="66">
        <f>IFERROR(AVERAGE(Data!BC866), "  ")</f>
        <v>0</v>
      </c>
      <c r="AY858" s="66">
        <f>IFERROR(AVERAGE(Data!BD866), "  ")</f>
        <v>272.95</v>
      </c>
      <c r="AZ858" s="66">
        <f>IFERROR(AVERAGE(Data!BE866), "  ")</f>
        <v>5210.058</v>
      </c>
      <c r="BA858" s="66">
        <f>IFERROR(AVERAGE(Data!BF866), "  ")</f>
        <v>854.77500000000009</v>
      </c>
      <c r="BB858" s="66">
        <f>IFERROR(AVERAGE(Data!BG866), "  ")</f>
        <v>3880.6260000000002</v>
      </c>
      <c r="BC858" s="66">
        <f>IFERROR(AVERAGE(Data!BH866), "  ")</f>
        <v>69.099000000000004</v>
      </c>
      <c r="BD858" s="66">
        <f>IFERROR(AVERAGE(Data!BI866), "  ")</f>
        <v>10014.558000000001</v>
      </c>
    </row>
    <row r="859" spans="1:56" x14ac:dyDescent="0.25">
      <c r="A859" s="59">
        <f t="shared" si="13"/>
        <v>43624</v>
      </c>
      <c r="B859" s="66">
        <f>IFERROR(AVERAGE(Data!B867),"  ")</f>
        <v>0</v>
      </c>
      <c r="C859" s="66">
        <f>IFERROR(AVERAGE(Data!C867),"  ")</f>
        <v>131700</v>
      </c>
      <c r="D859" s="66">
        <f>IFERROR(AVERAGE(Data!D867),"  ")</f>
        <v>0</v>
      </c>
      <c r="E859" s="66">
        <f>IFERROR(AVERAGE(Data!E867),"  ")</f>
        <v>131700</v>
      </c>
      <c r="F859" s="66">
        <f>IFERROR(AVERAGE(Data!F867),"  ")</f>
        <v>199525</v>
      </c>
      <c r="G859" s="66">
        <f>IFERROR(AVERAGE(Data!G867),"  ")</f>
        <v>598818.25</v>
      </c>
      <c r="H859" s="67">
        <f>IFERROR(AVERAGE(Data!H867),"  ")</f>
        <v>-81.568226253171687</v>
      </c>
      <c r="I859" s="67">
        <f>IFERROR(AVERAGE(Data!I867),"  ")</f>
        <v>-69.450916491643881</v>
      </c>
      <c r="J859" s="67">
        <f>IFERROR(AVERAGE(Data!J867),"  ")</f>
        <v>-66.680207224813202</v>
      </c>
      <c r="K859" s="66">
        <f>IFERROR(AVERAGE(Data!L867),"  ")</f>
        <v>0</v>
      </c>
      <c r="L859" s="66">
        <f>IFERROR(AVERAGE(Data!M867),"  ")</f>
        <v>3600</v>
      </c>
      <c r="M859" s="66">
        <f>IFERROR(AVERAGE(Data!N867),"  ")</f>
        <v>0</v>
      </c>
      <c r="N859" s="66">
        <f>IFERROR(AVERAGE(Data!O867),"  ")</f>
        <v>3600</v>
      </c>
      <c r="O859" s="66">
        <f>IFERROR(AVERAGE(Data!P867),"  ")</f>
        <v>7437.5</v>
      </c>
      <c r="P859" s="66">
        <f>IFERROR(AVERAGE(Data!Q867),"  ")</f>
        <v>38284.916666666664</v>
      </c>
      <c r="Q859" s="67">
        <f>IFERROR(AVERAGE(Data!R867),"  ")</f>
        <v>-87.837837837837839</v>
      </c>
      <c r="R859" s="67">
        <f>IFERROR(AVERAGE(Data!S867),"  ")</f>
        <v>-73.719081272084807</v>
      </c>
      <c r="S859" s="67">
        <f>IFERROR(AVERAGE(Data!T867),"  ")</f>
        <v>-80.573289306711303</v>
      </c>
      <c r="T859" s="66">
        <f>IFERROR(AVERAGE(Data!V867), " ")</f>
        <v>0</v>
      </c>
      <c r="U859" s="66">
        <f>IFERROR(AVERAGE(Data!W867), " ")</f>
        <v>120950</v>
      </c>
      <c r="V859" s="66">
        <f>IFERROR(AVERAGE(Data!X867), " ")</f>
        <v>0</v>
      </c>
      <c r="W859" s="66">
        <f>IFERROR(AVERAGE(Data!Y867), " ")</f>
        <v>120950</v>
      </c>
      <c r="X859" s="66">
        <f>IFERROR(AVERAGE(Data!Z867), " ")</f>
        <v>150987.5</v>
      </c>
      <c r="Y859" s="66">
        <f>IFERROR(AVERAGE(Data!AA867), " ")</f>
        <v>188033.5</v>
      </c>
      <c r="Z859" s="67">
        <f>IFERROR(AVERAGE(Data!AB867), " ")</f>
        <v>-53.836582647593168</v>
      </c>
      <c r="AA859" s="67">
        <f>IFERROR(AVERAGE(Data!AC867), " ")</f>
        <v>-33.435025994451728</v>
      </c>
      <c r="AB859" s="67">
        <f>IFERROR(AVERAGE(Data!AD867), " ")</f>
        <v>-19.701808454344572</v>
      </c>
      <c r="AC859" s="66">
        <f>IFERROR(AVERAGE(Data!AF867), "  ")</f>
        <v>0</v>
      </c>
      <c r="AD859" s="66">
        <f>IFERROR(AVERAGE(Data!AG867), "  ")</f>
        <v>0</v>
      </c>
      <c r="AE859" s="66">
        <f>IFERROR(AVERAGE(Data!AH867), "  ")</f>
        <v>0</v>
      </c>
      <c r="AF859" s="66">
        <f>IFERROR(AVERAGE(Data!AI867), "  ")</f>
        <v>0</v>
      </c>
      <c r="AG859" s="66">
        <f>IFERROR(AVERAGE(Data!AJ867), "  ")</f>
        <v>2200</v>
      </c>
      <c r="AH859" s="66">
        <f>IFERROR(AVERAGE(Data!AK867), "  ")</f>
        <v>5233.333333333333</v>
      </c>
      <c r="AI859" s="67">
        <f>IFERROR(AVERAGE(Data!AL867), "  ")</f>
        <v>-100</v>
      </c>
      <c r="AJ859" s="67">
        <f>IFERROR(AVERAGE(Data!AM867), "  ")</f>
        <v>29.411764705882359</v>
      </c>
      <c r="AK859" s="67">
        <f>IFERROR(AVERAGE(Data!AN867), "  ")</f>
        <v>-57.961783439490446</v>
      </c>
      <c r="AL859" s="66">
        <f>IFERROR(AVERAGE(Data!AP867),"  ")</f>
        <v>0</v>
      </c>
      <c r="AM859" s="66">
        <f>IFERROR(AVERAGE(Data!AQ867),"  ")</f>
        <v>256250</v>
      </c>
      <c r="AN859" s="66">
        <f>IFERROR(AVERAGE(Data!AR867),"  ")</f>
        <v>0</v>
      </c>
      <c r="AO859" s="66">
        <f>IFERROR(AVERAGE(Data!AS867),"  ")</f>
        <v>256250</v>
      </c>
      <c r="AP859" s="66">
        <f>IFERROR(AVERAGE(Data!AT867),"  ")</f>
        <v>360150</v>
      </c>
      <c r="AQ859" s="66">
        <f>IFERROR(AVERAGE(Data!AU867),"  ")</f>
        <v>830370</v>
      </c>
      <c r="AR859" s="67">
        <f>IFERROR(AVERAGE(Data!AV867),"  ")</f>
        <v>-74.624466866238009</v>
      </c>
      <c r="AS859" s="67">
        <f>IFERROR(AVERAGE(Data!AW867),"  ")</f>
        <v>-60.421184968732021</v>
      </c>
      <c r="AT859" s="67">
        <f>IFERROR(AVERAGE(Data!AX867),"  ")</f>
        <v>-56.627768344232088</v>
      </c>
      <c r="AU859" s="66">
        <f>IFERROR(AVERAGE(Data!AZ867), "  ")</f>
        <v>131.69999999999999</v>
      </c>
      <c r="AV859" s="66">
        <f>IFERROR(AVERAGE(Data!BA867), "  ")</f>
        <v>3.6</v>
      </c>
      <c r="AW859" s="66">
        <f>IFERROR(AVERAGE(Data!BB867), "  ")</f>
        <v>120.95</v>
      </c>
      <c r="AX859" s="66">
        <f>IFERROR(AVERAGE(Data!BC867), "  ")</f>
        <v>0</v>
      </c>
      <c r="AY859" s="66">
        <f>IFERROR(AVERAGE(Data!BD867), "  ")</f>
        <v>256.25</v>
      </c>
      <c r="AZ859" s="66">
        <f>IFERROR(AVERAGE(Data!BE867), "  ")</f>
        <v>5341.7579999999998</v>
      </c>
      <c r="BA859" s="66">
        <f>IFERROR(AVERAGE(Data!BF867), "  ")</f>
        <v>858.37500000000011</v>
      </c>
      <c r="BB859" s="66">
        <f>IFERROR(AVERAGE(Data!BG867), "  ")</f>
        <v>4001.576</v>
      </c>
      <c r="BC859" s="66">
        <f>IFERROR(AVERAGE(Data!BH867), "  ")</f>
        <v>69.099000000000004</v>
      </c>
      <c r="BD859" s="66">
        <f>IFERROR(AVERAGE(Data!BI867), "  ")</f>
        <v>10270.807999999999</v>
      </c>
    </row>
    <row r="860" spans="1:56" x14ac:dyDescent="0.25">
      <c r="A860" s="59">
        <f t="shared" si="13"/>
        <v>43631</v>
      </c>
      <c r="B860" s="66">
        <f>IFERROR(AVERAGE(Data!B868),"  ")</f>
        <v>0</v>
      </c>
      <c r="C860" s="66">
        <f>IFERROR(AVERAGE(Data!C868),"  ")</f>
        <v>180600</v>
      </c>
      <c r="D860" s="66">
        <f>IFERROR(AVERAGE(Data!D868),"  ")</f>
        <v>0</v>
      </c>
      <c r="E860" s="66">
        <f>IFERROR(AVERAGE(Data!E868),"  ")</f>
        <v>180600</v>
      </c>
      <c r="F860" s="66">
        <f>IFERROR(AVERAGE(Data!F868),"  ")</f>
        <v>187462.5</v>
      </c>
      <c r="G860" s="66">
        <f>IFERROR(AVERAGE(Data!G868),"  ")</f>
        <v>602839.83333333337</v>
      </c>
      <c r="H860" s="67">
        <f>IFERROR(AVERAGE(Data!H868),"  ")</f>
        <v>-77.625808369880318</v>
      </c>
      <c r="I860" s="67">
        <f>IFERROR(AVERAGE(Data!I868),"  ")</f>
        <v>-72.762411292129997</v>
      </c>
      <c r="J860" s="67">
        <f>IFERROR(AVERAGE(Data!J868),"  ")</f>
        <v>-68.90343178494895</v>
      </c>
      <c r="K860" s="66">
        <f>IFERROR(AVERAGE(Data!L868),"  ")</f>
        <v>0</v>
      </c>
      <c r="L860" s="66">
        <f>IFERROR(AVERAGE(Data!M868),"  ")</f>
        <v>17200</v>
      </c>
      <c r="M860" s="66">
        <f>IFERROR(AVERAGE(Data!N868),"  ")</f>
        <v>0</v>
      </c>
      <c r="N860" s="66">
        <f>IFERROR(AVERAGE(Data!O868),"  ")</f>
        <v>17200</v>
      </c>
      <c r="O860" s="66">
        <f>IFERROR(AVERAGE(Data!P868),"  ")</f>
        <v>9750</v>
      </c>
      <c r="P860" s="66">
        <f>IFERROR(AVERAGE(Data!Q868),"  ")</f>
        <v>38422.416666666664</v>
      </c>
      <c r="Q860" s="67">
        <f>IFERROR(AVERAGE(Data!R868),"  ")</f>
        <v>-42.087542087542083</v>
      </c>
      <c r="R860" s="67">
        <f>IFERROR(AVERAGE(Data!S868),"  ")</f>
        <v>-67.240655186896262</v>
      </c>
      <c r="S860" s="67">
        <f>IFERROR(AVERAGE(Data!T868),"  ")</f>
        <v>-74.62418857047426</v>
      </c>
      <c r="T860" s="66">
        <f>IFERROR(AVERAGE(Data!V868), " ")</f>
        <v>0</v>
      </c>
      <c r="U860" s="66">
        <f>IFERROR(AVERAGE(Data!W868), " ")</f>
        <v>131586</v>
      </c>
      <c r="V860" s="66">
        <f>IFERROR(AVERAGE(Data!X868), " ")</f>
        <v>0</v>
      </c>
      <c r="W860" s="66">
        <f>IFERROR(AVERAGE(Data!Y868), " ")</f>
        <v>131586</v>
      </c>
      <c r="X860" s="66">
        <f>IFERROR(AVERAGE(Data!Z868), " ")</f>
        <v>152084</v>
      </c>
      <c r="Y860" s="66">
        <f>IFERROR(AVERAGE(Data!AA868), " ")</f>
        <v>203557.75</v>
      </c>
      <c r="Z860" s="67">
        <f>IFERROR(AVERAGE(Data!AB868), " ")</f>
        <v>-62.938741022391213</v>
      </c>
      <c r="AA860" s="67">
        <f>IFERROR(AVERAGE(Data!AC868), " ")</f>
        <v>-41.385035038748342</v>
      </c>
      <c r="AB860" s="67">
        <f>IFERROR(AVERAGE(Data!AD868), " ")</f>
        <v>-25.287049989499298</v>
      </c>
      <c r="AC860" s="66">
        <f>IFERROR(AVERAGE(Data!AF868), "  ")</f>
        <v>0</v>
      </c>
      <c r="AD860" s="66">
        <f>IFERROR(AVERAGE(Data!AG868), "  ")</f>
        <v>0</v>
      </c>
      <c r="AE860" s="66">
        <f>IFERROR(AVERAGE(Data!AH868), "  ")</f>
        <v>0</v>
      </c>
      <c r="AF860" s="66">
        <f>IFERROR(AVERAGE(Data!AI868), "  ")</f>
        <v>0</v>
      </c>
      <c r="AG860" s="66">
        <f>IFERROR(AVERAGE(Data!AJ868), "  ")</f>
        <v>887.5</v>
      </c>
      <c r="AH860" s="66">
        <f>IFERROR(AVERAGE(Data!AK868), "  ")</f>
        <v>4487.5</v>
      </c>
      <c r="AI860" s="67" t="str">
        <f>IFERROR(AVERAGE(Data!AL868), "  ")</f>
        <v xml:space="preserve">  </v>
      </c>
      <c r="AJ860" s="67">
        <f>IFERROR(AVERAGE(Data!AM868), "  ")</f>
        <v>-47.794117647058819</v>
      </c>
      <c r="AK860" s="67">
        <f>IFERROR(AVERAGE(Data!AN868), "  ")</f>
        <v>-80.222841225626738</v>
      </c>
      <c r="AL860" s="66">
        <f>IFERROR(AVERAGE(Data!AP868),"  ")</f>
        <v>0</v>
      </c>
      <c r="AM860" s="66">
        <f>IFERROR(AVERAGE(Data!AQ868),"  ")</f>
        <v>329386</v>
      </c>
      <c r="AN860" s="66">
        <f>IFERROR(AVERAGE(Data!AR868),"  ")</f>
        <v>0</v>
      </c>
      <c r="AO860" s="66">
        <f>IFERROR(AVERAGE(Data!AS868),"  ")</f>
        <v>329386</v>
      </c>
      <c r="AP860" s="66">
        <f>IFERROR(AVERAGE(Data!AT868),"  ")</f>
        <v>350184</v>
      </c>
      <c r="AQ860" s="66">
        <f>IFERROR(AVERAGE(Data!AU868),"  ")</f>
        <v>849307.5</v>
      </c>
      <c r="AR860" s="67">
        <f>IFERROR(AVERAGE(Data!AV868),"  ")</f>
        <v>-72.365323466982119</v>
      </c>
      <c r="AS860" s="67">
        <f>IFERROR(AVERAGE(Data!AW868),"  ")</f>
        <v>-64.236813765064355</v>
      </c>
      <c r="AT860" s="67">
        <f>IFERROR(AVERAGE(Data!AX868),"  ")</f>
        <v>-58.768290636783505</v>
      </c>
      <c r="AU860" s="66">
        <f>IFERROR(AVERAGE(Data!AZ868), "  ")</f>
        <v>180.6</v>
      </c>
      <c r="AV860" s="66">
        <f>IFERROR(AVERAGE(Data!BA868), "  ")</f>
        <v>17.2</v>
      </c>
      <c r="AW860" s="66">
        <f>IFERROR(AVERAGE(Data!BB868), "  ")</f>
        <v>131.58600000000001</v>
      </c>
      <c r="AX860" s="66">
        <f>IFERROR(AVERAGE(Data!BC868), "  ")</f>
        <v>0</v>
      </c>
      <c r="AY860" s="66">
        <f>IFERROR(AVERAGE(Data!BD868), "  ")</f>
        <v>329.38600000000002</v>
      </c>
      <c r="AZ860" s="66">
        <f>IFERROR(AVERAGE(Data!BE868), "  ")</f>
        <v>5522.3580000000002</v>
      </c>
      <c r="BA860" s="66">
        <f>IFERROR(AVERAGE(Data!BF868), "  ")</f>
        <v>875.57500000000016</v>
      </c>
      <c r="BB860" s="66">
        <f>IFERROR(AVERAGE(Data!BG868), "  ")</f>
        <v>4133.1620000000003</v>
      </c>
      <c r="BC860" s="66">
        <f>IFERROR(AVERAGE(Data!BH868), "  ")</f>
        <v>69.099000000000004</v>
      </c>
      <c r="BD860" s="66">
        <f>IFERROR(AVERAGE(Data!BI868), "  ")</f>
        <v>10600.194000000001</v>
      </c>
    </row>
    <row r="861" spans="1:56" x14ac:dyDescent="0.25">
      <c r="A861" s="59">
        <f t="shared" si="13"/>
        <v>43638</v>
      </c>
      <c r="B861" s="66">
        <f>IFERROR(AVERAGE(Data!B869),"  ")</f>
        <v>0</v>
      </c>
      <c r="C861" s="66">
        <f>IFERROR(AVERAGE(Data!C869),"  ")</f>
        <v>72700</v>
      </c>
      <c r="D861" s="66">
        <f>IFERROR(AVERAGE(Data!D869),"  ")</f>
        <v>0</v>
      </c>
      <c r="E861" s="66">
        <f>IFERROR(AVERAGE(Data!E869),"  ")</f>
        <v>72700</v>
      </c>
      <c r="F861" s="66">
        <f>IFERROR(AVERAGE(Data!F869),"  ")</f>
        <v>126312.5</v>
      </c>
      <c r="G861" s="66">
        <f>IFERROR(AVERAGE(Data!G869),"  ")</f>
        <v>617013.75</v>
      </c>
      <c r="H861" s="67">
        <f>IFERROR(AVERAGE(Data!H869),"  ")</f>
        <v>-89.920612693650398</v>
      </c>
      <c r="I861" s="67">
        <f>IFERROR(AVERAGE(Data!I869),"  ")</f>
        <v>-82.798635602415445</v>
      </c>
      <c r="J861" s="67">
        <f>IFERROR(AVERAGE(Data!J869),"  ")</f>
        <v>-79.528414075051003</v>
      </c>
      <c r="K861" s="66">
        <f>IFERROR(AVERAGE(Data!L869),"  ")</f>
        <v>0</v>
      </c>
      <c r="L861" s="66">
        <f>IFERROR(AVERAGE(Data!M869),"  ")</f>
        <v>22062</v>
      </c>
      <c r="M861" s="66">
        <f>IFERROR(AVERAGE(Data!N869),"  ")</f>
        <v>1400</v>
      </c>
      <c r="N861" s="66">
        <f>IFERROR(AVERAGE(Data!O869),"  ")</f>
        <v>23462</v>
      </c>
      <c r="O861" s="66">
        <f>IFERROR(AVERAGE(Data!P869),"  ")</f>
        <v>13240.5</v>
      </c>
      <c r="P861" s="66">
        <f>IFERROR(AVERAGE(Data!Q869),"  ")</f>
        <v>46160.333333333336</v>
      </c>
      <c r="Q861" s="67">
        <f>IFERROR(AVERAGE(Data!R869),"  ")</f>
        <v>-43.600961538461533</v>
      </c>
      <c r="R861" s="67">
        <f>IFERROR(AVERAGE(Data!S869),"  ")</f>
        <v>-59.353798925556411</v>
      </c>
      <c r="S861" s="67">
        <f>IFERROR(AVERAGE(Data!T869),"  ")</f>
        <v>-71.316281655967245</v>
      </c>
      <c r="T861" s="66">
        <f>IFERROR(AVERAGE(Data!V869), " ")</f>
        <v>0</v>
      </c>
      <c r="U861" s="66">
        <f>IFERROR(AVERAGE(Data!W869), " ")</f>
        <v>60950</v>
      </c>
      <c r="V861" s="66">
        <f>IFERROR(AVERAGE(Data!X869), " ")</f>
        <v>2800</v>
      </c>
      <c r="W861" s="66">
        <f>IFERROR(AVERAGE(Data!Y869), " ")</f>
        <v>63750</v>
      </c>
      <c r="X861" s="66">
        <f>IFERROR(AVERAGE(Data!Z869), " ")</f>
        <v>115071.5</v>
      </c>
      <c r="Y861" s="66">
        <f>IFERROR(AVERAGE(Data!AA869), " ")</f>
        <v>223190</v>
      </c>
      <c r="Z861" s="67">
        <f>IFERROR(AVERAGE(Data!AB869), " ")</f>
        <v>-79.099045932920234</v>
      </c>
      <c r="AA861" s="67">
        <f>IFERROR(AVERAGE(Data!AC869), " ")</f>
        <v>-60.792988690694713</v>
      </c>
      <c r="AB861" s="67">
        <f>IFERROR(AVERAGE(Data!AD869), " ")</f>
        <v>-48.442358528607912</v>
      </c>
      <c r="AC861" s="66">
        <f>IFERROR(AVERAGE(Data!AF869), "  ")</f>
        <v>0</v>
      </c>
      <c r="AD861" s="66">
        <f>IFERROR(AVERAGE(Data!AG869), "  ")</f>
        <v>1750</v>
      </c>
      <c r="AE861" s="66">
        <f>IFERROR(AVERAGE(Data!AH869), "  ")</f>
        <v>0</v>
      </c>
      <c r="AF861" s="66">
        <f>IFERROR(AVERAGE(Data!AI869), "  ")</f>
        <v>1750</v>
      </c>
      <c r="AG861" s="66">
        <f>IFERROR(AVERAGE(Data!AJ869), "  ")</f>
        <v>437.5</v>
      </c>
      <c r="AH861" s="66">
        <f>IFERROR(AVERAGE(Data!AK869), "  ")</f>
        <v>5020.833333333333</v>
      </c>
      <c r="AI861" s="67">
        <f>IFERROR(AVERAGE(Data!AL869), "  ")</f>
        <v>9.375</v>
      </c>
      <c r="AJ861" s="67">
        <f>IFERROR(AVERAGE(Data!AM869), "  ")</f>
        <v>-74.264705882352942</v>
      </c>
      <c r="AK861" s="67">
        <f>IFERROR(AVERAGE(Data!AN869), "  ")</f>
        <v>-91.286307053941911</v>
      </c>
      <c r="AL861" s="66">
        <f>IFERROR(AVERAGE(Data!AP869),"  ")</f>
        <v>0</v>
      </c>
      <c r="AM861" s="66">
        <f>IFERROR(AVERAGE(Data!AQ869),"  ")</f>
        <v>157462</v>
      </c>
      <c r="AN861" s="66">
        <f>IFERROR(AVERAGE(Data!AR869),"  ")</f>
        <v>4200</v>
      </c>
      <c r="AO861" s="66">
        <f>IFERROR(AVERAGE(Data!AS869),"  ")</f>
        <v>161662</v>
      </c>
      <c r="AP861" s="66">
        <f>IFERROR(AVERAGE(Data!AT869),"  ")</f>
        <v>255062</v>
      </c>
      <c r="AQ861" s="66">
        <f>IFERROR(AVERAGE(Data!AU869),"  ")</f>
        <v>891384.91666666674</v>
      </c>
      <c r="AR861" s="67">
        <f>IFERROR(AVERAGE(Data!AV869),"  ")</f>
        <v>-84.884112338286499</v>
      </c>
      <c r="AS861" s="67">
        <f>IFERROR(AVERAGE(Data!AW869),"  ")</f>
        <v>-75.984875090505597</v>
      </c>
      <c r="AT861" s="67">
        <f>IFERROR(AVERAGE(Data!AX869),"  ")</f>
        <v>-71.385874358991373</v>
      </c>
      <c r="AU861" s="66">
        <f>IFERROR(AVERAGE(Data!AZ869), "  ")</f>
        <v>72.7</v>
      </c>
      <c r="AV861" s="66">
        <f>IFERROR(AVERAGE(Data!BA869), "  ")</f>
        <v>23.462</v>
      </c>
      <c r="AW861" s="66">
        <f>IFERROR(AVERAGE(Data!BB869), "  ")</f>
        <v>63.75</v>
      </c>
      <c r="AX861" s="66">
        <f>IFERROR(AVERAGE(Data!BC869), "  ")</f>
        <v>1.75</v>
      </c>
      <c r="AY861" s="66">
        <f>IFERROR(AVERAGE(Data!BD869), "  ")</f>
        <v>161.66200000000001</v>
      </c>
      <c r="AZ861" s="66">
        <f>IFERROR(AVERAGE(Data!BE869), "  ")</f>
        <v>5595.058</v>
      </c>
      <c r="BA861" s="66">
        <f>IFERROR(AVERAGE(Data!BF869), "  ")</f>
        <v>899.03700000000015</v>
      </c>
      <c r="BB861" s="66">
        <f>IFERROR(AVERAGE(Data!BG869), "  ")</f>
        <v>4196.9120000000003</v>
      </c>
      <c r="BC861" s="66">
        <f>IFERROR(AVERAGE(Data!BH869), "  ")</f>
        <v>70.849000000000004</v>
      </c>
      <c r="BD861" s="66">
        <f>IFERROR(AVERAGE(Data!BI869), "  ")</f>
        <v>10761.856000000002</v>
      </c>
    </row>
    <row r="862" spans="1:56" x14ac:dyDescent="0.25">
      <c r="A862" s="59">
        <f t="shared" si="13"/>
        <v>43645</v>
      </c>
      <c r="B862" s="66">
        <f>IFERROR(AVERAGE(Data!B870),"  ")</f>
        <v>312000</v>
      </c>
      <c r="C862" s="66">
        <f>IFERROR(AVERAGE(Data!C870),"  ")</f>
        <v>66994</v>
      </c>
      <c r="D862" s="66">
        <f>IFERROR(AVERAGE(Data!D870),"  ")</f>
        <v>0</v>
      </c>
      <c r="E862" s="66">
        <f>IFERROR(AVERAGE(Data!E870),"  ")</f>
        <v>378994</v>
      </c>
      <c r="F862" s="66">
        <f>IFERROR(AVERAGE(Data!F870),"  ")</f>
        <v>190998.5</v>
      </c>
      <c r="G862" s="66">
        <f>IFERROR(AVERAGE(Data!G870),"  ")</f>
        <v>615230.58333333337</v>
      </c>
      <c r="H862" s="67">
        <f>IFERROR(AVERAGE(Data!H870),"  ")</f>
        <v>-38.589645953171839</v>
      </c>
      <c r="I862" s="67">
        <f>IFERROR(AVERAGE(Data!I870),"  ")</f>
        <v>-73.288146591886871</v>
      </c>
      <c r="J862" s="67">
        <f>IFERROR(AVERAGE(Data!J870),"  ")</f>
        <v>-68.95497311509358</v>
      </c>
      <c r="K862" s="66">
        <f>IFERROR(AVERAGE(Data!L870),"  ")</f>
        <v>3100</v>
      </c>
      <c r="L862" s="66">
        <f>IFERROR(AVERAGE(Data!M870),"  ")</f>
        <v>14400</v>
      </c>
      <c r="M862" s="66">
        <f>IFERROR(AVERAGE(Data!N870),"  ")</f>
        <v>2800</v>
      </c>
      <c r="N862" s="66">
        <f>IFERROR(AVERAGE(Data!O870),"  ")</f>
        <v>20300</v>
      </c>
      <c r="O862" s="66">
        <f>IFERROR(AVERAGE(Data!P870),"  ")</f>
        <v>16140.5</v>
      </c>
      <c r="P862" s="66">
        <f>IFERROR(AVERAGE(Data!Q870),"  ")</f>
        <v>52029.916666666664</v>
      </c>
      <c r="Q862" s="67">
        <f>IFERROR(AVERAGE(Data!R870),"  ")</f>
        <v>-66.767618891708281</v>
      </c>
      <c r="R862" s="67">
        <f>IFERROR(AVERAGE(Data!S870),"  ")</f>
        <v>-60.143223137944865</v>
      </c>
      <c r="S862" s="67">
        <f>IFERROR(AVERAGE(Data!T870),"  ")</f>
        <v>-68.978424271933292</v>
      </c>
      <c r="T862" s="66">
        <f>IFERROR(AVERAGE(Data!V870), " ")</f>
        <v>209150</v>
      </c>
      <c r="U862" s="66">
        <f>IFERROR(AVERAGE(Data!W870), " ")</f>
        <v>111544</v>
      </c>
      <c r="V862" s="66">
        <f>IFERROR(AVERAGE(Data!X870), " ")</f>
        <v>16800</v>
      </c>
      <c r="W862" s="66">
        <f>IFERROR(AVERAGE(Data!Y870), " ")</f>
        <v>337494</v>
      </c>
      <c r="X862" s="66">
        <f>IFERROR(AVERAGE(Data!Z870), " ")</f>
        <v>163445</v>
      </c>
      <c r="Y862" s="66">
        <f>IFERROR(AVERAGE(Data!AA870), " ")</f>
        <v>228636.25</v>
      </c>
      <c r="Z862" s="67">
        <f>IFERROR(AVERAGE(Data!AB870), " ")</f>
        <v>35.539759036144567</v>
      </c>
      <c r="AA862" s="67">
        <f>IFERROR(AVERAGE(Data!AC870), " ")</f>
        <v>-44.172137474980019</v>
      </c>
      <c r="AB862" s="67">
        <f>IFERROR(AVERAGE(Data!AD870), " ")</f>
        <v>-28.513085742090325</v>
      </c>
      <c r="AC862" s="66">
        <f>IFERROR(AVERAGE(Data!AF870), "  ")</f>
        <v>1600</v>
      </c>
      <c r="AD862" s="66">
        <f>IFERROR(AVERAGE(Data!AG870), "  ")</f>
        <v>0</v>
      </c>
      <c r="AE862" s="66">
        <f>IFERROR(AVERAGE(Data!AH870), "  ")</f>
        <v>1400</v>
      </c>
      <c r="AF862" s="66">
        <f>IFERROR(AVERAGE(Data!AI870), "  ")</f>
        <v>3000</v>
      </c>
      <c r="AG862" s="66">
        <f>IFERROR(AVERAGE(Data!AJ870), "  ")</f>
        <v>1187.5</v>
      </c>
      <c r="AH862" s="66">
        <f>IFERROR(AVERAGE(Data!AK870), "  ")</f>
        <v>4483.333333333333</v>
      </c>
      <c r="AI862" s="67">
        <f>IFERROR(AVERAGE(Data!AL870), "  ")</f>
        <v>87.5</v>
      </c>
      <c r="AJ862" s="67">
        <f>IFERROR(AVERAGE(Data!AM870), "  ")</f>
        <v>-31.159420289855078</v>
      </c>
      <c r="AK862" s="67">
        <f>IFERROR(AVERAGE(Data!AN870), "  ")</f>
        <v>-73.513011152416354</v>
      </c>
      <c r="AL862" s="66">
        <f>IFERROR(AVERAGE(Data!AP870),"  ")</f>
        <v>525850</v>
      </c>
      <c r="AM862" s="66">
        <f>IFERROR(AVERAGE(Data!AQ870),"  ")</f>
        <v>192938</v>
      </c>
      <c r="AN862" s="66">
        <f>IFERROR(AVERAGE(Data!AR870),"  ")</f>
        <v>21000</v>
      </c>
      <c r="AO862" s="66">
        <f>IFERROR(AVERAGE(Data!AS870),"  ")</f>
        <v>739788</v>
      </c>
      <c r="AP862" s="66">
        <f>IFERROR(AVERAGE(Data!AT870),"  ")</f>
        <v>371771.5</v>
      </c>
      <c r="AQ862" s="66">
        <f>IFERROR(AVERAGE(Data!AU870),"  ")</f>
        <v>900380.08333333337</v>
      </c>
      <c r="AR862" s="67">
        <f>IFERROR(AVERAGE(Data!AV870),"  ")</f>
        <v>-20.353130534486752</v>
      </c>
      <c r="AS862" s="67">
        <f>IFERROR(AVERAGE(Data!AW870),"  ")</f>
        <v>-64.593864878764222</v>
      </c>
      <c r="AT862" s="67">
        <f>IFERROR(AVERAGE(Data!AX870),"  ")</f>
        <v>-58.709493148310244</v>
      </c>
      <c r="AU862" s="66">
        <f>IFERROR(AVERAGE(Data!AZ870), "  ")</f>
        <v>378.99400000000003</v>
      </c>
      <c r="AV862" s="66">
        <f>IFERROR(AVERAGE(Data!BA870), "  ")</f>
        <v>20.3</v>
      </c>
      <c r="AW862" s="66">
        <f>IFERROR(AVERAGE(Data!BB870), "  ")</f>
        <v>337.49400000000003</v>
      </c>
      <c r="AX862" s="66">
        <f>IFERROR(AVERAGE(Data!BC870), "  ")</f>
        <v>3</v>
      </c>
      <c r="AY862" s="66">
        <f>IFERROR(AVERAGE(Data!BD870), "  ")</f>
        <v>739.78800000000001</v>
      </c>
      <c r="AZ862" s="66">
        <f>IFERROR(AVERAGE(Data!BE870), "  ")</f>
        <v>5974.0519999999997</v>
      </c>
      <c r="BA862" s="66">
        <f>IFERROR(AVERAGE(Data!BF870), "  ")</f>
        <v>919.3370000000001</v>
      </c>
      <c r="BB862" s="66">
        <f>IFERROR(AVERAGE(Data!BG870), "  ")</f>
        <v>4534.4059999999999</v>
      </c>
      <c r="BC862" s="66">
        <f>IFERROR(AVERAGE(Data!BH870), "  ")</f>
        <v>73.849000000000004</v>
      </c>
      <c r="BD862" s="66">
        <f>IFERROR(AVERAGE(Data!BI870), "  ")</f>
        <v>11501.644</v>
      </c>
    </row>
    <row r="863" spans="1:56" x14ac:dyDescent="0.25">
      <c r="A863" s="59">
        <f t="shared" si="13"/>
        <v>43652</v>
      </c>
      <c r="B863" s="66">
        <f>IFERROR(AVERAGE(Data!B871),"  ")</f>
        <v>236800</v>
      </c>
      <c r="C863" s="66">
        <f>IFERROR(AVERAGE(Data!C871),"  ")</f>
        <v>68450</v>
      </c>
      <c r="D863" s="66">
        <f>IFERROR(AVERAGE(Data!D871),"  ")</f>
        <v>0</v>
      </c>
      <c r="E863" s="66">
        <f>IFERROR(AVERAGE(Data!E871),"  ")</f>
        <v>305250</v>
      </c>
      <c r="F863" s="66">
        <f>IFERROR(AVERAGE(Data!F871),"  ")</f>
        <v>234386</v>
      </c>
      <c r="G863" s="66">
        <f>IFERROR(AVERAGE(Data!G871),"  ")</f>
        <v>624070.58333333337</v>
      </c>
      <c r="H863" s="67">
        <f>IFERROR(AVERAGE(Data!H871),"  ")</f>
        <v>-60.411538431609557</v>
      </c>
      <c r="I863" s="67">
        <f>IFERROR(AVERAGE(Data!I871),"  ")</f>
        <v>-67.855582854646855</v>
      </c>
      <c r="J863" s="67">
        <f>IFERROR(AVERAGE(Data!J871),"  ")</f>
        <v>-62.442389329091654</v>
      </c>
      <c r="K863" s="66">
        <f>IFERROR(AVERAGE(Data!L871),"  ")</f>
        <v>9200</v>
      </c>
      <c r="L863" s="66">
        <f>IFERROR(AVERAGE(Data!M871),"  ")</f>
        <v>57538</v>
      </c>
      <c r="M863" s="66">
        <f>IFERROR(AVERAGE(Data!N871),"  ")</f>
        <v>0</v>
      </c>
      <c r="N863" s="66">
        <f>IFERROR(AVERAGE(Data!O871),"  ")</f>
        <v>66738</v>
      </c>
      <c r="O863" s="66">
        <f>IFERROR(AVERAGE(Data!P871),"  ")</f>
        <v>31925</v>
      </c>
      <c r="P863" s="66">
        <f>IFERROR(AVERAGE(Data!Q871),"  ")</f>
        <v>58142.416666666664</v>
      </c>
      <c r="Q863" s="67">
        <f>IFERROR(AVERAGE(Data!R871),"  ")</f>
        <v>-22.530993174536839</v>
      </c>
      <c r="R863" s="67">
        <f>IFERROR(AVERAGE(Data!S871),"  ")</f>
        <v>-41.564889513254286</v>
      </c>
      <c r="S863" s="67">
        <f>IFERROR(AVERAGE(Data!T871),"  ")</f>
        <v>-45.091721620331683</v>
      </c>
      <c r="T863" s="66">
        <f>IFERROR(AVERAGE(Data!V871), " ")</f>
        <v>259900</v>
      </c>
      <c r="U863" s="66">
        <f>IFERROR(AVERAGE(Data!W871), " ")</f>
        <v>119388</v>
      </c>
      <c r="V863" s="66">
        <f>IFERROR(AVERAGE(Data!X871), " ")</f>
        <v>28600</v>
      </c>
      <c r="W863" s="66">
        <f>IFERROR(AVERAGE(Data!Y871), " ")</f>
        <v>407888</v>
      </c>
      <c r="X863" s="66">
        <f>IFERROR(AVERAGE(Data!Z871), " ")</f>
        <v>235179.5</v>
      </c>
      <c r="Y863" s="66">
        <f>IFERROR(AVERAGE(Data!AA871), " ")</f>
        <v>245943.41666666666</v>
      </c>
      <c r="Z863" s="67">
        <f>IFERROR(AVERAGE(Data!AB871), " ")</f>
        <v>36.053368912608398</v>
      </c>
      <c r="AA863" s="67">
        <f>IFERROR(AVERAGE(Data!AC871), " ")</f>
        <v>-22.181394040666412</v>
      </c>
      <c r="AB863" s="67">
        <f>IFERROR(AVERAGE(Data!AD871), " ")</f>
        <v>-4.3765825540495236</v>
      </c>
      <c r="AC863" s="66">
        <f>IFERROR(AVERAGE(Data!AF871), "  ")</f>
        <v>0</v>
      </c>
      <c r="AD863" s="66">
        <f>IFERROR(AVERAGE(Data!AG871), "  ")</f>
        <v>0</v>
      </c>
      <c r="AE863" s="66">
        <f>IFERROR(AVERAGE(Data!AH871), "  ")</f>
        <v>0</v>
      </c>
      <c r="AF863" s="66">
        <f>IFERROR(AVERAGE(Data!AI871), "  ")</f>
        <v>0</v>
      </c>
      <c r="AG863" s="66">
        <f>IFERROR(AVERAGE(Data!AJ871), "  ")</f>
        <v>1187.5</v>
      </c>
      <c r="AH863" s="66">
        <f>IFERROR(AVERAGE(Data!AK871), "  ")</f>
        <v>3120.8333333333335</v>
      </c>
      <c r="AI863" s="67" t="str">
        <f>IFERROR(AVERAGE(Data!AL871), "  ")</f>
        <v xml:space="preserve">  </v>
      </c>
      <c r="AJ863" s="67">
        <f>IFERROR(AVERAGE(Data!AM871), "  ")</f>
        <v>48.4375</v>
      </c>
      <c r="AK863" s="67">
        <f>IFERROR(AVERAGE(Data!AN871), "  ")</f>
        <v>-61.949265687583456</v>
      </c>
      <c r="AL863" s="66">
        <f>IFERROR(AVERAGE(Data!AP871),"  ")</f>
        <v>505900</v>
      </c>
      <c r="AM863" s="66">
        <f>IFERROR(AVERAGE(Data!AQ871),"  ")</f>
        <v>245376</v>
      </c>
      <c r="AN863" s="66">
        <f>IFERROR(AVERAGE(Data!AR871),"  ")</f>
        <v>28600</v>
      </c>
      <c r="AO863" s="66">
        <f>IFERROR(AVERAGE(Data!AS871),"  ")</f>
        <v>779876</v>
      </c>
      <c r="AP863" s="66">
        <f>IFERROR(AVERAGE(Data!AT871),"  ")</f>
        <v>502678</v>
      </c>
      <c r="AQ863" s="66">
        <f>IFERROR(AVERAGE(Data!AU871),"  ")</f>
        <v>931277.25</v>
      </c>
      <c r="AR863" s="67">
        <f>IFERROR(AVERAGE(Data!AV871),"  ")</f>
        <v>-32.595336584252799</v>
      </c>
      <c r="AS863" s="67">
        <f>IFERROR(AVERAGE(Data!AW871),"  ")</f>
        <v>-53.747548740527073</v>
      </c>
      <c r="AT863" s="67">
        <f>IFERROR(AVERAGE(Data!AX871),"  ")</f>
        <v>-46.022733831412722</v>
      </c>
      <c r="AU863" s="66">
        <f>IFERROR(AVERAGE(Data!AZ871), "  ")</f>
        <v>305.25</v>
      </c>
      <c r="AV863" s="66">
        <f>IFERROR(AVERAGE(Data!BA871), "  ")</f>
        <v>66.738</v>
      </c>
      <c r="AW863" s="66">
        <f>IFERROR(AVERAGE(Data!BB871), "  ")</f>
        <v>407.88799999999998</v>
      </c>
      <c r="AX863" s="66">
        <f>IFERROR(AVERAGE(Data!BC871), "  ")</f>
        <v>0</v>
      </c>
      <c r="AY863" s="66">
        <f>IFERROR(AVERAGE(Data!BD871), "  ")</f>
        <v>779.87599999999998</v>
      </c>
      <c r="AZ863" s="66">
        <f>IFERROR(AVERAGE(Data!BE871), "  ")</f>
        <v>6279.3019999999997</v>
      </c>
      <c r="BA863" s="66">
        <f>IFERROR(AVERAGE(Data!BF871), "  ")</f>
        <v>986.07500000000005</v>
      </c>
      <c r="BB863" s="66">
        <f>IFERROR(AVERAGE(Data!BG871), "  ")</f>
        <v>4942.2939999999999</v>
      </c>
      <c r="BC863" s="66">
        <f>IFERROR(AVERAGE(Data!BH871), "  ")</f>
        <v>73.849000000000004</v>
      </c>
      <c r="BD863" s="66">
        <f>IFERROR(AVERAGE(Data!BI871), "  ")</f>
        <v>12281.519999999999</v>
      </c>
    </row>
    <row r="864" spans="1:56" x14ac:dyDescent="0.25">
      <c r="A864" s="59">
        <f t="shared" si="13"/>
        <v>43659</v>
      </c>
      <c r="B864" s="66">
        <f>IFERROR(AVERAGE(Data!B872),"  ")</f>
        <v>264200</v>
      </c>
      <c r="C864" s="66">
        <f>IFERROR(AVERAGE(Data!C872),"  ")</f>
        <v>71200</v>
      </c>
      <c r="D864" s="66">
        <f>IFERROR(AVERAGE(Data!D872),"  ")</f>
        <v>0</v>
      </c>
      <c r="E864" s="66">
        <f>IFERROR(AVERAGE(Data!E872),"  ")</f>
        <v>335400</v>
      </c>
      <c r="F864" s="66">
        <f>IFERROR(AVERAGE(Data!F872),"  ")</f>
        <v>273086</v>
      </c>
      <c r="G864" s="66">
        <f>IFERROR(AVERAGE(Data!G872),"  ")</f>
        <v>607841.75</v>
      </c>
      <c r="H864" s="67">
        <f>IFERROR(AVERAGE(Data!H872),"  ")</f>
        <v>-24.023105674481826</v>
      </c>
      <c r="I864" s="67">
        <f>IFERROR(AVERAGE(Data!I872),"  ")</f>
        <v>-57.178631182642256</v>
      </c>
      <c r="J864" s="67">
        <f>IFERROR(AVERAGE(Data!J872),"  ")</f>
        <v>-55.072845851736908</v>
      </c>
      <c r="K864" s="66">
        <f>IFERROR(AVERAGE(Data!L872),"  ")</f>
        <v>0</v>
      </c>
      <c r="L864" s="66">
        <f>IFERROR(AVERAGE(Data!M872),"  ")</f>
        <v>26750</v>
      </c>
      <c r="M864" s="66">
        <f>IFERROR(AVERAGE(Data!N872),"  ")</f>
        <v>0</v>
      </c>
      <c r="N864" s="66">
        <f>IFERROR(AVERAGE(Data!O872),"  ")</f>
        <v>26750</v>
      </c>
      <c r="O864" s="66">
        <f>IFERROR(AVERAGE(Data!P872),"  ")</f>
        <v>34312.5</v>
      </c>
      <c r="P864" s="66">
        <f>IFERROR(AVERAGE(Data!Q872),"  ")</f>
        <v>70378.5</v>
      </c>
      <c r="Q864" s="67">
        <f>IFERROR(AVERAGE(Data!R872),"  ")</f>
        <v>-46.553446553446555</v>
      </c>
      <c r="R864" s="67">
        <f>IFERROR(AVERAGE(Data!S872),"  ")</f>
        <v>-42.545095297698033</v>
      </c>
      <c r="S864" s="67">
        <f>IFERROR(AVERAGE(Data!T872),"  ")</f>
        <v>-51.24576397621432</v>
      </c>
      <c r="T864" s="66">
        <f>IFERROR(AVERAGE(Data!V872), " ")</f>
        <v>238920</v>
      </c>
      <c r="U864" s="66">
        <f>IFERROR(AVERAGE(Data!W872), " ")</f>
        <v>59900</v>
      </c>
      <c r="V864" s="66">
        <f>IFERROR(AVERAGE(Data!X872), " ")</f>
        <v>14000</v>
      </c>
      <c r="W864" s="66">
        <f>IFERROR(AVERAGE(Data!Y872), " ")</f>
        <v>312820</v>
      </c>
      <c r="X864" s="66">
        <f>IFERROR(AVERAGE(Data!Z872), " ")</f>
        <v>280488</v>
      </c>
      <c r="Y864" s="66">
        <f>IFERROR(AVERAGE(Data!AA872), " ")</f>
        <v>258672.66666666666</v>
      </c>
      <c r="Z864" s="67">
        <f>IFERROR(AVERAGE(Data!AB872), " ")</f>
        <v>24.903174286284681</v>
      </c>
      <c r="AA864" s="67">
        <f>IFERROR(AVERAGE(Data!AC872), " ")</f>
        <v>1.6021589118504709</v>
      </c>
      <c r="AB864" s="67">
        <f>IFERROR(AVERAGE(Data!AD872), " ")</f>
        <v>8.4335672626150391</v>
      </c>
      <c r="AC864" s="66">
        <f>IFERROR(AVERAGE(Data!AF872), "  ")</f>
        <v>0</v>
      </c>
      <c r="AD864" s="66">
        <f>IFERROR(AVERAGE(Data!AG872), "  ")</f>
        <v>1800</v>
      </c>
      <c r="AE864" s="66">
        <f>IFERROR(AVERAGE(Data!AH872), "  ")</f>
        <v>0</v>
      </c>
      <c r="AF864" s="66">
        <f>IFERROR(AVERAGE(Data!AI872), "  ")</f>
        <v>1800</v>
      </c>
      <c r="AG864" s="66">
        <f>IFERROR(AVERAGE(Data!AJ872), "  ")</f>
        <v>1637.5</v>
      </c>
      <c r="AH864" s="66">
        <f>IFERROR(AVERAGE(Data!AK872), "  ")</f>
        <v>2712.5</v>
      </c>
      <c r="AI864" s="67" t="str">
        <f>IFERROR(AVERAGE(Data!AL872), "  ")</f>
        <v xml:space="preserve">  </v>
      </c>
      <c r="AJ864" s="67">
        <f>IFERROR(AVERAGE(Data!AM872), "  ")</f>
        <v>104.6875</v>
      </c>
      <c r="AK864" s="67">
        <f>IFERROR(AVERAGE(Data!AN872), "  ")</f>
        <v>-39.63133640552995</v>
      </c>
      <c r="AL864" s="66">
        <f>IFERROR(AVERAGE(Data!AP872),"  ")</f>
        <v>503120</v>
      </c>
      <c r="AM864" s="66">
        <f>IFERROR(AVERAGE(Data!AQ872),"  ")</f>
        <v>159650</v>
      </c>
      <c r="AN864" s="66">
        <f>IFERROR(AVERAGE(Data!AR872),"  ")</f>
        <v>14000</v>
      </c>
      <c r="AO864" s="66">
        <f>IFERROR(AVERAGE(Data!AS872),"  ")</f>
        <v>676770</v>
      </c>
      <c r="AP864" s="66">
        <f>IFERROR(AVERAGE(Data!AT872),"  ")</f>
        <v>589524</v>
      </c>
      <c r="AQ864" s="66">
        <f>IFERROR(AVERAGE(Data!AU872),"  ")</f>
        <v>939605.41666666663</v>
      </c>
      <c r="AR864" s="67">
        <f>IFERROR(AVERAGE(Data!AV872),"  ")</f>
        <v>-8.7849585551587062</v>
      </c>
      <c r="AS864" s="67">
        <f>IFERROR(AVERAGE(Data!AW872),"  ")</f>
        <v>-39.49372317837463</v>
      </c>
      <c r="AT864" s="67">
        <f>IFERROR(AVERAGE(Data!AX872),"  ")</f>
        <v>-37.258343817196312</v>
      </c>
      <c r="AU864" s="66">
        <f>IFERROR(AVERAGE(Data!AZ872), "  ")</f>
        <v>335.4</v>
      </c>
      <c r="AV864" s="66">
        <f>IFERROR(AVERAGE(Data!BA872), "  ")</f>
        <v>26.75</v>
      </c>
      <c r="AW864" s="66">
        <f>IFERROR(AVERAGE(Data!BB872), "  ")</f>
        <v>312.82</v>
      </c>
      <c r="AX864" s="66">
        <f>IFERROR(AVERAGE(Data!BC872), "  ")</f>
        <v>1.8</v>
      </c>
      <c r="AY864" s="66">
        <f>IFERROR(AVERAGE(Data!BD872), "  ")</f>
        <v>676.77</v>
      </c>
      <c r="AZ864" s="66">
        <f>IFERROR(AVERAGE(Data!BE872), "  ")</f>
        <v>6614.7019999999993</v>
      </c>
      <c r="BA864" s="66">
        <f>IFERROR(AVERAGE(Data!BF872), "  ")</f>
        <v>1012.825</v>
      </c>
      <c r="BB864" s="66">
        <f>IFERROR(AVERAGE(Data!BG872), "  ")</f>
        <v>5255.1139999999996</v>
      </c>
      <c r="BC864" s="66">
        <f>IFERROR(AVERAGE(Data!BH872), "  ")</f>
        <v>75.649000000000001</v>
      </c>
      <c r="BD864" s="66">
        <f>IFERROR(AVERAGE(Data!BI872), "  ")</f>
        <v>12958.289999999999</v>
      </c>
    </row>
    <row r="865" spans="1:56" x14ac:dyDescent="0.25">
      <c r="A865" s="59">
        <f t="shared" si="13"/>
        <v>43666</v>
      </c>
      <c r="B865" s="66">
        <f>IFERROR(AVERAGE(Data!B873),"  ")</f>
        <v>362300</v>
      </c>
      <c r="C865" s="66">
        <f>IFERROR(AVERAGE(Data!C873),"  ")</f>
        <v>22950</v>
      </c>
      <c r="D865" s="66">
        <f>IFERROR(AVERAGE(Data!D873),"  ")</f>
        <v>0</v>
      </c>
      <c r="E865" s="66">
        <f>IFERROR(AVERAGE(Data!E873),"  ")</f>
        <v>385250</v>
      </c>
      <c r="F865" s="66">
        <f>IFERROR(AVERAGE(Data!F873),"  ")</f>
        <v>351223.5</v>
      </c>
      <c r="G865" s="66">
        <f>IFERROR(AVERAGE(Data!G873),"  ")</f>
        <v>579394.25</v>
      </c>
      <c r="H865" s="67">
        <f>IFERROR(AVERAGE(Data!H873),"  ")</f>
        <v>-1.6215526046986728</v>
      </c>
      <c r="I865" s="67">
        <f>IFERROR(AVERAGE(Data!I873),"  ")</f>
        <v>-36.752326834613534</v>
      </c>
      <c r="J865" s="67">
        <f>IFERROR(AVERAGE(Data!J873),"  ")</f>
        <v>-39.380913773307213</v>
      </c>
      <c r="K865" s="66">
        <f>IFERROR(AVERAGE(Data!L873),"  ")</f>
        <v>9200</v>
      </c>
      <c r="L865" s="66">
        <f>IFERROR(AVERAGE(Data!M873),"  ")</f>
        <v>29950</v>
      </c>
      <c r="M865" s="66">
        <f>IFERROR(AVERAGE(Data!N873),"  ")</f>
        <v>2800</v>
      </c>
      <c r="N865" s="66">
        <f>IFERROR(AVERAGE(Data!O873),"  ")</f>
        <v>41950</v>
      </c>
      <c r="O865" s="66">
        <f>IFERROR(AVERAGE(Data!P873),"  ")</f>
        <v>38934.5</v>
      </c>
      <c r="P865" s="66">
        <f>IFERROR(AVERAGE(Data!Q873),"  ")</f>
        <v>72218.5</v>
      </c>
      <c r="Q865" s="67">
        <f>IFERROR(AVERAGE(Data!R873),"  ")</f>
        <v>-28.510565780504425</v>
      </c>
      <c r="R865" s="67">
        <f>IFERROR(AVERAGE(Data!S873),"  ")</f>
        <v>-39.156049897836795</v>
      </c>
      <c r="S865" s="67">
        <f>IFERROR(AVERAGE(Data!T873),"  ")</f>
        <v>-46.087913761709252</v>
      </c>
      <c r="T865" s="66">
        <f>IFERROR(AVERAGE(Data!V873), " ")</f>
        <v>279400</v>
      </c>
      <c r="U865" s="66">
        <f>IFERROR(AVERAGE(Data!W873), " ")</f>
        <v>58168</v>
      </c>
      <c r="V865" s="66">
        <f>IFERROR(AVERAGE(Data!X873), " ")</f>
        <v>8400</v>
      </c>
      <c r="W865" s="66">
        <f>IFERROR(AVERAGE(Data!Y873), " ")</f>
        <v>345968</v>
      </c>
      <c r="X865" s="66">
        <f>IFERROR(AVERAGE(Data!Z873), " ")</f>
        <v>351042.5</v>
      </c>
      <c r="Y865" s="66">
        <f>IFERROR(AVERAGE(Data!AA873), " ")</f>
        <v>282073.66666666669</v>
      </c>
      <c r="Z865" s="67">
        <f>IFERROR(AVERAGE(Data!AB873), " ")</f>
        <v>71.568559385073144</v>
      </c>
      <c r="AA865" s="67">
        <f>IFERROR(AVERAGE(Data!AC873), " ")</f>
        <v>40.290738335498055</v>
      </c>
      <c r="AB865" s="67">
        <f>IFERROR(AVERAGE(Data!AD873), " ")</f>
        <v>24.450645871468545</v>
      </c>
      <c r="AC865" s="66">
        <f>IFERROR(AVERAGE(Data!AF873), "  ")</f>
        <v>0</v>
      </c>
      <c r="AD865" s="66">
        <f>IFERROR(AVERAGE(Data!AG873), "  ")</f>
        <v>0</v>
      </c>
      <c r="AE865" s="66">
        <f>IFERROR(AVERAGE(Data!AH873), "  ")</f>
        <v>0</v>
      </c>
      <c r="AF865" s="66">
        <f>IFERROR(AVERAGE(Data!AI873), "  ")</f>
        <v>0</v>
      </c>
      <c r="AG865" s="66">
        <f>IFERROR(AVERAGE(Data!AJ873), "  ")</f>
        <v>1200</v>
      </c>
      <c r="AH865" s="66">
        <f>IFERROR(AVERAGE(Data!AK873), "  ")</f>
        <v>2525</v>
      </c>
      <c r="AI865" s="67" t="str">
        <f>IFERROR(AVERAGE(Data!AL873), "  ")</f>
        <v xml:space="preserve">  </v>
      </c>
      <c r="AJ865" s="67">
        <f>IFERROR(AVERAGE(Data!AM873), "  ")</f>
        <v>200</v>
      </c>
      <c r="AK865" s="67">
        <f>IFERROR(AVERAGE(Data!AN873), "  ")</f>
        <v>-52.475247524752476</v>
      </c>
      <c r="AL865" s="66">
        <f>IFERROR(AVERAGE(Data!AP873),"  ")</f>
        <v>650900</v>
      </c>
      <c r="AM865" s="66">
        <f>IFERROR(AVERAGE(Data!AQ873),"  ")</f>
        <v>111068</v>
      </c>
      <c r="AN865" s="66">
        <f>IFERROR(AVERAGE(Data!AR873),"  ")</f>
        <v>11200</v>
      </c>
      <c r="AO865" s="66">
        <f>IFERROR(AVERAGE(Data!AS873),"  ")</f>
        <v>773168</v>
      </c>
      <c r="AP865" s="66">
        <f>IFERROR(AVERAGE(Data!AT873),"  ")</f>
        <v>742400.5</v>
      </c>
      <c r="AQ865" s="66">
        <f>IFERROR(AVERAGE(Data!AU873),"  ")</f>
        <v>936211.41666666674</v>
      </c>
      <c r="AR865" s="67">
        <f>IFERROR(AVERAGE(Data!AV873),"  ")</f>
        <v>18.596781863083468</v>
      </c>
      <c r="AS865" s="67">
        <f>IFERROR(AVERAGE(Data!AW873),"  ")</f>
        <v>-14.659767262950108</v>
      </c>
      <c r="AT865" s="67">
        <f>IFERROR(AVERAGE(Data!AX873),"  ")</f>
        <v>-20.701618589177293</v>
      </c>
      <c r="AU865" s="66">
        <f>IFERROR(AVERAGE(Data!AZ873), "  ")</f>
        <v>385.25</v>
      </c>
      <c r="AV865" s="66">
        <f>IFERROR(AVERAGE(Data!BA873), "  ")</f>
        <v>41.95</v>
      </c>
      <c r="AW865" s="66">
        <f>IFERROR(AVERAGE(Data!BB873), "  ")</f>
        <v>345.96800000000002</v>
      </c>
      <c r="AX865" s="66">
        <f>IFERROR(AVERAGE(Data!BC873), "  ")</f>
        <v>0</v>
      </c>
      <c r="AY865" s="66">
        <f>IFERROR(AVERAGE(Data!BD873), "  ")</f>
        <v>773.16800000000001</v>
      </c>
      <c r="AZ865" s="66">
        <f>IFERROR(AVERAGE(Data!BE873), "  ")</f>
        <v>6999.9519999999993</v>
      </c>
      <c r="BA865" s="66">
        <f>IFERROR(AVERAGE(Data!BF873), "  ")</f>
        <v>1054.7750000000001</v>
      </c>
      <c r="BB865" s="66">
        <f>IFERROR(AVERAGE(Data!BG873), "  ")</f>
        <v>5601.0819999999994</v>
      </c>
      <c r="BC865" s="66">
        <f>IFERROR(AVERAGE(Data!BH873), "  ")</f>
        <v>75.649000000000001</v>
      </c>
      <c r="BD865" s="66">
        <f>IFERROR(AVERAGE(Data!BI873), "  ")</f>
        <v>13731.457999999997</v>
      </c>
    </row>
    <row r="866" spans="1:56" x14ac:dyDescent="0.25">
      <c r="A866" s="59">
        <f t="shared" si="13"/>
        <v>43673</v>
      </c>
      <c r="B866" s="66">
        <f>IFERROR(AVERAGE(Data!B874),"  ")</f>
        <v>335800</v>
      </c>
      <c r="C866" s="66">
        <f>IFERROR(AVERAGE(Data!C874),"  ")</f>
        <v>17600</v>
      </c>
      <c r="D866" s="66">
        <f>IFERROR(AVERAGE(Data!D874),"  ")</f>
        <v>0</v>
      </c>
      <c r="E866" s="66">
        <f>IFERROR(AVERAGE(Data!E874),"  ")</f>
        <v>353400</v>
      </c>
      <c r="F866" s="66">
        <f>IFERROR(AVERAGE(Data!F874),"  ")</f>
        <v>344825</v>
      </c>
      <c r="G866" s="66">
        <f>IFERROR(AVERAGE(Data!G874),"  ")</f>
        <v>569225.75</v>
      </c>
      <c r="H866" s="67">
        <f>IFERROR(AVERAGE(Data!H874),"  ")</f>
        <v>-30.99677828761105</v>
      </c>
      <c r="I866" s="67">
        <f>IFERROR(AVERAGE(Data!I874),"  ")</f>
        <v>-34.823636815548952</v>
      </c>
      <c r="J866" s="67">
        <f>IFERROR(AVERAGE(Data!J874),"  ")</f>
        <v>-39.422100985417472</v>
      </c>
      <c r="K866" s="66">
        <f>IFERROR(AVERAGE(Data!L874),"  ")</f>
        <v>0</v>
      </c>
      <c r="L866" s="66">
        <f>IFERROR(AVERAGE(Data!M874),"  ")</f>
        <v>6800</v>
      </c>
      <c r="M866" s="66">
        <f>IFERROR(AVERAGE(Data!N874),"  ")</f>
        <v>4200</v>
      </c>
      <c r="N866" s="66">
        <f>IFERROR(AVERAGE(Data!O874),"  ")</f>
        <v>11000</v>
      </c>
      <c r="O866" s="66">
        <f>IFERROR(AVERAGE(Data!P874),"  ")</f>
        <v>36609.5</v>
      </c>
      <c r="P866" s="66">
        <f>IFERROR(AVERAGE(Data!Q874),"  ")</f>
        <v>69442.083333333328</v>
      </c>
      <c r="Q866" s="67">
        <f>IFERROR(AVERAGE(Data!R874),"  ")</f>
        <v>-71.576227390180875</v>
      </c>
      <c r="R866" s="67">
        <f>IFERROR(AVERAGE(Data!S874),"  ")</f>
        <v>-37.306595655412757</v>
      </c>
      <c r="S866" s="67">
        <f>IFERROR(AVERAGE(Data!T874),"  ")</f>
        <v>-47.280527537936287</v>
      </c>
      <c r="T866" s="66">
        <f>IFERROR(AVERAGE(Data!V874), " ")</f>
        <v>329444</v>
      </c>
      <c r="U866" s="66">
        <f>IFERROR(AVERAGE(Data!W874), " ")</f>
        <v>84952</v>
      </c>
      <c r="V866" s="66">
        <f>IFERROR(AVERAGE(Data!X874), " ")</f>
        <v>4200</v>
      </c>
      <c r="W866" s="66">
        <f>IFERROR(AVERAGE(Data!Y874), " ")</f>
        <v>418596</v>
      </c>
      <c r="X866" s="66">
        <f>IFERROR(AVERAGE(Data!Z874), " ")</f>
        <v>371318</v>
      </c>
      <c r="Y866" s="66">
        <f>IFERROR(AVERAGE(Data!AA874), " ")</f>
        <v>313440.33333333331</v>
      </c>
      <c r="Z866" s="67">
        <f>IFERROR(AVERAGE(Data!AB874), " ")</f>
        <v>18.206719718063269</v>
      </c>
      <c r="AA866" s="67">
        <f>IFERROR(AVERAGE(Data!AC874), " ")</f>
        <v>34.289553010699606</v>
      </c>
      <c r="AB866" s="67">
        <f>IFERROR(AVERAGE(Data!AD874), " ")</f>
        <v>18.465290044569894</v>
      </c>
      <c r="AC866" s="66">
        <f>IFERROR(AVERAGE(Data!AF874), "  ")</f>
        <v>1600</v>
      </c>
      <c r="AD866" s="66">
        <f>IFERROR(AVERAGE(Data!AG874), "  ")</f>
        <v>0</v>
      </c>
      <c r="AE866" s="66">
        <f>IFERROR(AVERAGE(Data!AH874), "  ")</f>
        <v>0</v>
      </c>
      <c r="AF866" s="66">
        <f>IFERROR(AVERAGE(Data!AI874), "  ")</f>
        <v>1600</v>
      </c>
      <c r="AG866" s="66">
        <f>IFERROR(AVERAGE(Data!AJ874), "  ")</f>
        <v>850</v>
      </c>
      <c r="AH866" s="66">
        <f>IFERROR(AVERAGE(Data!AK874), "  ")</f>
        <v>2904.1666666666665</v>
      </c>
      <c r="AI866" s="67" t="str">
        <f>IFERROR(AVERAGE(Data!AL874), "  ")</f>
        <v xml:space="preserve">  </v>
      </c>
      <c r="AJ866" s="67" t="str">
        <f>IFERROR(AVERAGE(Data!AM874), "  ")</f>
        <v xml:space="preserve">  </v>
      </c>
      <c r="AK866" s="67">
        <f>IFERROR(AVERAGE(Data!AN874), "  ")</f>
        <v>-70.731707317073173</v>
      </c>
      <c r="AL866" s="66">
        <f>IFERROR(AVERAGE(Data!AP874),"  ")</f>
        <v>666844</v>
      </c>
      <c r="AM866" s="66">
        <f>IFERROR(AVERAGE(Data!AQ874),"  ")</f>
        <v>109352</v>
      </c>
      <c r="AN866" s="66">
        <f>IFERROR(AVERAGE(Data!AR874),"  ")</f>
        <v>8400</v>
      </c>
      <c r="AO866" s="66">
        <f>IFERROR(AVERAGE(Data!AS874),"  ")</f>
        <v>784596</v>
      </c>
      <c r="AP866" s="66">
        <f>IFERROR(AVERAGE(Data!AT874),"  ")</f>
        <v>753602.5</v>
      </c>
      <c r="AQ866" s="66">
        <f>IFERROR(AVERAGE(Data!AU874),"  ")</f>
        <v>955012.33333333337</v>
      </c>
      <c r="AR866" s="67">
        <f>IFERROR(AVERAGE(Data!AV874),"  ")</f>
        <v>-13.301627011664452</v>
      </c>
      <c r="AS866" s="67">
        <f>IFERROR(AVERAGE(Data!AW874),"  ")</f>
        <v>-12.773904483343934</v>
      </c>
      <c r="AT866" s="67">
        <f>IFERROR(AVERAGE(Data!AX874),"  ")</f>
        <v>-21.089762540588485</v>
      </c>
      <c r="AU866" s="66">
        <f>IFERROR(AVERAGE(Data!AZ874), "  ")</f>
        <v>353.4</v>
      </c>
      <c r="AV866" s="66">
        <f>IFERROR(AVERAGE(Data!BA874), "  ")</f>
        <v>11</v>
      </c>
      <c r="AW866" s="66">
        <f>IFERROR(AVERAGE(Data!BB874), "  ")</f>
        <v>418.596</v>
      </c>
      <c r="AX866" s="66">
        <f>IFERROR(AVERAGE(Data!BC874), "  ")</f>
        <v>1.6</v>
      </c>
      <c r="AY866" s="66">
        <f>IFERROR(AVERAGE(Data!BD874), "  ")</f>
        <v>784.596</v>
      </c>
      <c r="AZ866" s="66">
        <f>IFERROR(AVERAGE(Data!BE874), "  ")</f>
        <v>7353.351999999999</v>
      </c>
      <c r="BA866" s="66">
        <f>IFERROR(AVERAGE(Data!BF874), "  ")</f>
        <v>1065.7750000000001</v>
      </c>
      <c r="BB866" s="66">
        <f>IFERROR(AVERAGE(Data!BG874), "  ")</f>
        <v>6019.6779999999999</v>
      </c>
      <c r="BC866" s="66">
        <f>IFERROR(AVERAGE(Data!BH874), "  ")</f>
        <v>77.248999999999995</v>
      </c>
      <c r="BD866" s="66">
        <f>IFERROR(AVERAGE(Data!BI874), "  ")</f>
        <v>14516.053999999998</v>
      </c>
    </row>
    <row r="867" spans="1:56" x14ac:dyDescent="0.25">
      <c r="A867" s="59">
        <f t="shared" si="13"/>
        <v>43680</v>
      </c>
      <c r="B867" s="66">
        <f>IFERROR(AVERAGE(Data!B875),"  ")</f>
        <v>281400</v>
      </c>
      <c r="C867" s="66">
        <f>IFERROR(AVERAGE(Data!C875),"  ")</f>
        <v>14500</v>
      </c>
      <c r="D867" s="66">
        <f>IFERROR(AVERAGE(Data!D875),"  ")</f>
        <v>0</v>
      </c>
      <c r="E867" s="66">
        <f>IFERROR(AVERAGE(Data!E875),"  ")</f>
        <v>295900</v>
      </c>
      <c r="F867" s="66">
        <f>IFERROR(AVERAGE(Data!F875),"  ")</f>
        <v>342487.5</v>
      </c>
      <c r="G867" s="66">
        <f>IFERROR(AVERAGE(Data!G875),"  ")</f>
        <v>531051.25</v>
      </c>
      <c r="H867" s="67">
        <f>IFERROR(AVERAGE(Data!H875),"  ")</f>
        <v>-38.392671247137208</v>
      </c>
      <c r="I867" s="67">
        <f>IFERROR(AVERAGE(Data!I875),"  ")</f>
        <v>-24.954806902218575</v>
      </c>
      <c r="J867" s="67">
        <f>IFERROR(AVERAGE(Data!J875),"  ")</f>
        <v>-35.507636974774094</v>
      </c>
      <c r="K867" s="66">
        <f>IFERROR(AVERAGE(Data!L875),"  ")</f>
        <v>0</v>
      </c>
      <c r="L867" s="66">
        <f>IFERROR(AVERAGE(Data!M875),"  ")</f>
        <v>23246</v>
      </c>
      <c r="M867" s="66">
        <f>IFERROR(AVERAGE(Data!N875),"  ")</f>
        <v>1400</v>
      </c>
      <c r="N867" s="66">
        <f>IFERROR(AVERAGE(Data!O875),"  ")</f>
        <v>24646</v>
      </c>
      <c r="O867" s="66">
        <f>IFERROR(AVERAGE(Data!P875),"  ")</f>
        <v>26086.5</v>
      </c>
      <c r="P867" s="66">
        <f>IFERROR(AVERAGE(Data!Q875),"  ")</f>
        <v>66625.916666666672</v>
      </c>
      <c r="Q867" s="67">
        <f>IFERROR(AVERAGE(Data!R875),"  ")</f>
        <v>-39.070457354758958</v>
      </c>
      <c r="R867" s="67">
        <f>IFERROR(AVERAGE(Data!S875),"  ")</f>
        <v>-44.461358313817335</v>
      </c>
      <c r="S867" s="67">
        <f>IFERROR(AVERAGE(Data!T875),"  ")</f>
        <v>-60.84631731145663</v>
      </c>
      <c r="T867" s="66">
        <f>IFERROR(AVERAGE(Data!V875), " ")</f>
        <v>264400</v>
      </c>
      <c r="U867" s="66">
        <f>IFERROR(AVERAGE(Data!W875), " ")</f>
        <v>64488</v>
      </c>
      <c r="V867" s="66">
        <f>IFERROR(AVERAGE(Data!X875), " ")</f>
        <v>5600</v>
      </c>
      <c r="W867" s="66">
        <f>IFERROR(AVERAGE(Data!Y875), " ")</f>
        <v>334488</v>
      </c>
      <c r="X867" s="66">
        <f>IFERROR(AVERAGE(Data!Z875), " ")</f>
        <v>352968</v>
      </c>
      <c r="Y867" s="66">
        <f>IFERROR(AVERAGE(Data!AA875), " ")</f>
        <v>333469.25</v>
      </c>
      <c r="Z867" s="67">
        <f>IFERROR(AVERAGE(Data!AB875), " ")</f>
        <v>21.010227449504914</v>
      </c>
      <c r="AA867" s="67">
        <f>IFERROR(AVERAGE(Data!AC875), " ")</f>
        <v>30.410710904413762</v>
      </c>
      <c r="AB867" s="67">
        <f>IFERROR(AVERAGE(Data!AD875), " ")</f>
        <v>5.8472407875688637</v>
      </c>
      <c r="AC867" s="66">
        <f>IFERROR(AVERAGE(Data!AF875), "  ")</f>
        <v>22400</v>
      </c>
      <c r="AD867" s="66">
        <f>IFERROR(AVERAGE(Data!AG875), "  ")</f>
        <v>0</v>
      </c>
      <c r="AE867" s="66">
        <f>IFERROR(AVERAGE(Data!AH875), "  ")</f>
        <v>0</v>
      </c>
      <c r="AF867" s="66">
        <f>IFERROR(AVERAGE(Data!AI875), "  ")</f>
        <v>22400</v>
      </c>
      <c r="AG867" s="66">
        <f>IFERROR(AVERAGE(Data!AJ875), "  ")</f>
        <v>6450</v>
      </c>
      <c r="AH867" s="66">
        <f>IFERROR(AVERAGE(Data!AK875), "  ")</f>
        <v>4741.666666666667</v>
      </c>
      <c r="AI867" s="67">
        <f>IFERROR(AVERAGE(Data!AL875), "  ")</f>
        <v>75</v>
      </c>
      <c r="AJ867" s="67">
        <f>IFERROR(AVERAGE(Data!AM875), "  ")</f>
        <v>101.5625</v>
      </c>
      <c r="AK867" s="67">
        <f>IFERROR(AVERAGE(Data!AN875), "  ")</f>
        <v>36.028119507908606</v>
      </c>
      <c r="AL867" s="66">
        <f>IFERROR(AVERAGE(Data!AP875),"  ")</f>
        <v>568200</v>
      </c>
      <c r="AM867" s="66">
        <f>IFERROR(AVERAGE(Data!AQ875),"  ")</f>
        <v>102234</v>
      </c>
      <c r="AN867" s="66">
        <f>IFERROR(AVERAGE(Data!AR875),"  ")</f>
        <v>7000</v>
      </c>
      <c r="AO867" s="66">
        <f>IFERROR(AVERAGE(Data!AS875),"  ")</f>
        <v>677434</v>
      </c>
      <c r="AP867" s="66">
        <f>IFERROR(AVERAGE(Data!AT875),"  ")</f>
        <v>727992</v>
      </c>
      <c r="AQ867" s="66">
        <f>IFERROR(AVERAGE(Data!AU875),"  ")</f>
        <v>935888.08333333326</v>
      </c>
      <c r="AR867" s="67">
        <f>IFERROR(AVERAGE(Data!AV875),"  ")</f>
        <v>-16.362352354366806</v>
      </c>
      <c r="AS867" s="67">
        <f>IFERROR(AVERAGE(Data!AW875),"  ")</f>
        <v>-6.3318981669864609</v>
      </c>
      <c r="AT867" s="67">
        <f>IFERROR(AVERAGE(Data!AX875),"  ")</f>
        <v>-22.213776095200831</v>
      </c>
      <c r="AU867" s="66">
        <f>IFERROR(AVERAGE(Data!AZ875), "  ")</f>
        <v>295.89999999999998</v>
      </c>
      <c r="AV867" s="66">
        <f>IFERROR(AVERAGE(Data!BA875), "  ")</f>
        <v>24.646000000000001</v>
      </c>
      <c r="AW867" s="66">
        <f>IFERROR(AVERAGE(Data!BB875), "  ")</f>
        <v>334.488</v>
      </c>
      <c r="AX867" s="66">
        <f>IFERROR(AVERAGE(Data!BC875), "  ")</f>
        <v>22.4</v>
      </c>
      <c r="AY867" s="66">
        <f>IFERROR(AVERAGE(Data!BD875), "  ")</f>
        <v>677.43399999999997</v>
      </c>
      <c r="AZ867" s="66">
        <f>IFERROR(AVERAGE(Data!BE875), "  ")</f>
        <v>7649.2519999999986</v>
      </c>
      <c r="BA867" s="66">
        <f>IFERROR(AVERAGE(Data!BF875), "  ")</f>
        <v>1090.421</v>
      </c>
      <c r="BB867" s="66">
        <f>IFERROR(AVERAGE(Data!BG875), "  ")</f>
        <v>6354.1660000000002</v>
      </c>
      <c r="BC867" s="66">
        <f>IFERROR(AVERAGE(Data!BH875), "  ")</f>
        <v>99.649000000000001</v>
      </c>
      <c r="BD867" s="66">
        <f>IFERROR(AVERAGE(Data!BI875), "  ")</f>
        <v>15193.487999999999</v>
      </c>
    </row>
    <row r="868" spans="1:56" x14ac:dyDescent="0.25">
      <c r="A868" s="59">
        <f t="shared" si="13"/>
        <v>43687</v>
      </c>
      <c r="B868" s="66">
        <f>IFERROR(AVERAGE(Data!B876),"  ")</f>
        <v>241400</v>
      </c>
      <c r="C868" s="66">
        <f>IFERROR(AVERAGE(Data!C876),"  ")</f>
        <v>7050</v>
      </c>
      <c r="D868" s="66">
        <f>IFERROR(AVERAGE(Data!D876),"  ")</f>
        <v>0</v>
      </c>
      <c r="E868" s="66">
        <f>IFERROR(AVERAGE(Data!E876),"  ")</f>
        <v>248450</v>
      </c>
      <c r="F868" s="66">
        <f>IFERROR(AVERAGE(Data!F876),"  ")</f>
        <v>320750</v>
      </c>
      <c r="G868" s="66">
        <f>IFERROR(AVERAGE(Data!G876),"  ")</f>
        <v>540608.91666666663</v>
      </c>
      <c r="H868" s="67">
        <f>IFERROR(AVERAGE(Data!H876),"  ")</f>
        <v>-54.962385570561047</v>
      </c>
      <c r="I868" s="67">
        <f>IFERROR(AVERAGE(Data!I876),"  ")</f>
        <v>-33.719068037402486</v>
      </c>
      <c r="J868" s="67">
        <f>IFERROR(AVERAGE(Data!J876),"  ")</f>
        <v>-40.66875515525934</v>
      </c>
      <c r="K868" s="66">
        <f>IFERROR(AVERAGE(Data!L876),"  ")</f>
        <v>14300</v>
      </c>
      <c r="L868" s="66">
        <f>IFERROR(AVERAGE(Data!M876),"  ")</f>
        <v>12331</v>
      </c>
      <c r="M868" s="66">
        <f>IFERROR(AVERAGE(Data!N876),"  ")</f>
        <v>0</v>
      </c>
      <c r="N868" s="66">
        <f>IFERROR(AVERAGE(Data!O876),"  ")</f>
        <v>26631</v>
      </c>
      <c r="O868" s="66">
        <f>IFERROR(AVERAGE(Data!P876),"  ")</f>
        <v>26056.75</v>
      </c>
      <c r="P868" s="66">
        <f>IFERROR(AVERAGE(Data!Q876),"  ")</f>
        <v>62998.916666666664</v>
      </c>
      <c r="Q868" s="67">
        <f>IFERROR(AVERAGE(Data!R876),"  ")</f>
        <v>-47.576771653543304</v>
      </c>
      <c r="R868" s="67">
        <f>IFERROR(AVERAGE(Data!S876),"  ")</f>
        <v>-44.745268515082437</v>
      </c>
      <c r="S868" s="67">
        <f>IFERROR(AVERAGE(Data!T876),"  ")</f>
        <v>-58.639368137282787</v>
      </c>
      <c r="T868" s="66">
        <f>IFERROR(AVERAGE(Data!V876), " ")</f>
        <v>229464</v>
      </c>
      <c r="U868" s="66">
        <f>IFERROR(AVERAGE(Data!W876), " ")</f>
        <v>53949</v>
      </c>
      <c r="V868" s="66">
        <f>IFERROR(AVERAGE(Data!X876), " ")</f>
        <v>7000</v>
      </c>
      <c r="W868" s="66">
        <f>IFERROR(AVERAGE(Data!Y876), " ")</f>
        <v>290413</v>
      </c>
      <c r="X868" s="66">
        <f>IFERROR(AVERAGE(Data!Z876), " ")</f>
        <v>347366.25</v>
      </c>
      <c r="Y868" s="66">
        <f>IFERROR(AVERAGE(Data!AA876), " ")</f>
        <v>359686.91666666669</v>
      </c>
      <c r="Z868" s="67">
        <f>IFERROR(AVERAGE(Data!AB876), " ")</f>
        <v>-13.752888139177122</v>
      </c>
      <c r="AA868" s="67">
        <f>IFERROR(AVERAGE(Data!AC876), " ")</f>
        <v>18.868738060427393</v>
      </c>
      <c r="AB868" s="67">
        <f>IFERROR(AVERAGE(Data!AD876), " ")</f>
        <v>-3.4253863834821208</v>
      </c>
      <c r="AC868" s="66">
        <f>IFERROR(AVERAGE(Data!AF876), "  ")</f>
        <v>1600</v>
      </c>
      <c r="AD868" s="66">
        <f>IFERROR(AVERAGE(Data!AG876), "  ")</f>
        <v>0</v>
      </c>
      <c r="AE868" s="66">
        <f>IFERROR(AVERAGE(Data!AH876), "  ")</f>
        <v>0</v>
      </c>
      <c r="AF868" s="66">
        <f>IFERROR(AVERAGE(Data!AI876), "  ")</f>
        <v>1600</v>
      </c>
      <c r="AG868" s="66">
        <f>IFERROR(AVERAGE(Data!AJ876), "  ")</f>
        <v>6400</v>
      </c>
      <c r="AH868" s="66">
        <f>IFERROR(AVERAGE(Data!AK876), "  ")</f>
        <v>5504.166666666667</v>
      </c>
      <c r="AI868" s="67">
        <f>IFERROR(AVERAGE(Data!AL876), "  ")</f>
        <v>-50</v>
      </c>
      <c r="AJ868" s="67">
        <f>IFERROR(AVERAGE(Data!AM876), "  ")</f>
        <v>60.000000000000007</v>
      </c>
      <c r="AK868" s="67">
        <f>IFERROR(AVERAGE(Data!AN876), "  ")</f>
        <v>16.275548826646478</v>
      </c>
      <c r="AL868" s="66">
        <f>IFERROR(AVERAGE(Data!AP876),"  ")</f>
        <v>486764</v>
      </c>
      <c r="AM868" s="66">
        <f>IFERROR(AVERAGE(Data!AQ876),"  ")</f>
        <v>73330</v>
      </c>
      <c r="AN868" s="66">
        <f>IFERROR(AVERAGE(Data!AR876),"  ")</f>
        <v>7000</v>
      </c>
      <c r="AO868" s="66">
        <f>IFERROR(AVERAGE(Data!AS876),"  ")</f>
        <v>567094</v>
      </c>
      <c r="AP868" s="66">
        <f>IFERROR(AVERAGE(Data!AT876),"  ")</f>
        <v>700573</v>
      </c>
      <c r="AQ868" s="66">
        <f>IFERROR(AVERAGE(Data!AU876),"  ")</f>
        <v>968798.91666666663</v>
      </c>
      <c r="AR868" s="67">
        <f>IFERROR(AVERAGE(Data!AV876),"  ")</f>
        <v>-39.822702711880233</v>
      </c>
      <c r="AS868" s="67">
        <f>IFERROR(AVERAGE(Data!AW876),"  ")</f>
        <v>-15.31909017093669</v>
      </c>
      <c r="AT868" s="67">
        <f>IFERROR(AVERAGE(Data!AX876),"  ")</f>
        <v>-27.686438542845192</v>
      </c>
      <c r="AU868" s="66">
        <f>IFERROR(AVERAGE(Data!AZ876), "  ")</f>
        <v>248.45</v>
      </c>
      <c r="AV868" s="66">
        <f>IFERROR(AVERAGE(Data!BA876), "  ")</f>
        <v>26.631</v>
      </c>
      <c r="AW868" s="66">
        <f>IFERROR(AVERAGE(Data!BB876), "  ")</f>
        <v>290.41300000000001</v>
      </c>
      <c r="AX868" s="66">
        <f>IFERROR(AVERAGE(Data!BC876), "  ")</f>
        <v>1.6</v>
      </c>
      <c r="AY868" s="66">
        <f>IFERROR(AVERAGE(Data!BD876), "  ")</f>
        <v>567.09400000000005</v>
      </c>
      <c r="AZ868" s="66">
        <f>IFERROR(AVERAGE(Data!BE876), "  ")</f>
        <v>7897.7019999999984</v>
      </c>
      <c r="BA868" s="66">
        <f>IFERROR(AVERAGE(Data!BF876), "  ")</f>
        <v>1117.0520000000001</v>
      </c>
      <c r="BB868" s="66">
        <f>IFERROR(AVERAGE(Data!BG876), "  ")</f>
        <v>6644.5789999999997</v>
      </c>
      <c r="BC868" s="66">
        <f>IFERROR(AVERAGE(Data!BH876), "  ")</f>
        <v>101.249</v>
      </c>
      <c r="BD868" s="66">
        <f>IFERROR(AVERAGE(Data!BI876), "  ")</f>
        <v>15760.581999999999</v>
      </c>
    </row>
    <row r="869" spans="1:56" x14ac:dyDescent="0.25">
      <c r="A869" s="59">
        <f t="shared" si="13"/>
        <v>43694</v>
      </c>
      <c r="B869" s="66">
        <f>IFERROR(AVERAGE(Data!B877),"  ")</f>
        <v>208000</v>
      </c>
      <c r="C869" s="66">
        <f>IFERROR(AVERAGE(Data!C877),"  ")</f>
        <v>5250</v>
      </c>
      <c r="D869" s="66">
        <f>IFERROR(AVERAGE(Data!D877),"  ")</f>
        <v>0</v>
      </c>
      <c r="E869" s="66">
        <f>IFERROR(AVERAGE(Data!E877),"  ")</f>
        <v>213250</v>
      </c>
      <c r="F869" s="66">
        <f>IFERROR(AVERAGE(Data!F877),"  ")</f>
        <v>277750</v>
      </c>
      <c r="G869" s="66">
        <f>IFERROR(AVERAGE(Data!G877),"  ")</f>
        <v>541458.25</v>
      </c>
      <c r="H869" s="67">
        <f>IFERROR(AVERAGE(Data!H877),"  ")</f>
        <v>-49.733167387963306</v>
      </c>
      <c r="I869" s="67">
        <f>IFERROR(AVERAGE(Data!I877),"  ")</f>
        <v>-43.556384682290016</v>
      </c>
      <c r="J869" s="67">
        <f>IFERROR(AVERAGE(Data!J877),"  ")</f>
        <v>-48.703339546493197</v>
      </c>
      <c r="K869" s="66">
        <f>IFERROR(AVERAGE(Data!L877),"  ")</f>
        <v>6400</v>
      </c>
      <c r="L869" s="66">
        <f>IFERROR(AVERAGE(Data!M877),"  ")</f>
        <v>17996</v>
      </c>
      <c r="M869" s="66">
        <f>IFERROR(AVERAGE(Data!N877),"  ")</f>
        <v>0</v>
      </c>
      <c r="N869" s="66">
        <f>IFERROR(AVERAGE(Data!O877),"  ")</f>
        <v>24396</v>
      </c>
      <c r="O869" s="66">
        <f>IFERROR(AVERAGE(Data!P877),"  ")</f>
        <v>21668.25</v>
      </c>
      <c r="P869" s="66">
        <f>IFERROR(AVERAGE(Data!Q877),"  ")</f>
        <v>58213.75</v>
      </c>
      <c r="Q869" s="67">
        <f>IFERROR(AVERAGE(Data!R877),"  ")</f>
        <v>-41.462712352433051</v>
      </c>
      <c r="R869" s="67">
        <f>IFERROR(AVERAGE(Data!S877),"  ")</f>
        <v>-49.498910421497911</v>
      </c>
      <c r="S869" s="67">
        <f>IFERROR(AVERAGE(Data!T877),"  ")</f>
        <v>-62.778123725064951</v>
      </c>
      <c r="T869" s="66">
        <f>IFERROR(AVERAGE(Data!V877), " ")</f>
        <v>241500</v>
      </c>
      <c r="U869" s="66">
        <f>IFERROR(AVERAGE(Data!W877), " ")</f>
        <v>46596</v>
      </c>
      <c r="V869" s="66">
        <f>IFERROR(AVERAGE(Data!X877), " ")</f>
        <v>16800</v>
      </c>
      <c r="W869" s="66">
        <f>IFERROR(AVERAGE(Data!Y877), " ")</f>
        <v>304896</v>
      </c>
      <c r="X869" s="66">
        <f>IFERROR(AVERAGE(Data!Z877), " ")</f>
        <v>337098.25</v>
      </c>
      <c r="Y869" s="66">
        <f>IFERROR(AVERAGE(Data!AA877), " ")</f>
        <v>367767.25</v>
      </c>
      <c r="Z869" s="67">
        <f>IFERROR(AVERAGE(Data!AB877), " ")</f>
        <v>23.998926331714699</v>
      </c>
      <c r="AA869" s="67">
        <f>IFERROR(AVERAGE(Data!AC877), " ")</f>
        <v>11.148726901939842</v>
      </c>
      <c r="AB869" s="67">
        <f>IFERROR(AVERAGE(Data!AD877), " ")</f>
        <v>-8.3392417350919619</v>
      </c>
      <c r="AC869" s="66">
        <f>IFERROR(AVERAGE(Data!AF877), "  ")</f>
        <v>4800</v>
      </c>
      <c r="AD869" s="66">
        <f>IFERROR(AVERAGE(Data!AG877), "  ")</f>
        <v>0</v>
      </c>
      <c r="AE869" s="66">
        <f>IFERROR(AVERAGE(Data!AH877), "  ")</f>
        <v>0</v>
      </c>
      <c r="AF869" s="66">
        <f>IFERROR(AVERAGE(Data!AI877), "  ")</f>
        <v>4800</v>
      </c>
      <c r="AG869" s="66">
        <f>IFERROR(AVERAGE(Data!AJ877), "  ")</f>
        <v>7600</v>
      </c>
      <c r="AH869" s="66">
        <f>IFERROR(AVERAGE(Data!AK877), "  ")</f>
        <v>4512.5</v>
      </c>
      <c r="AI869" s="67" t="str">
        <f>IFERROR(AVERAGE(Data!AL877), "  ")</f>
        <v xml:space="preserve">  </v>
      </c>
      <c r="AJ869" s="67">
        <f>IFERROR(AVERAGE(Data!AM877), "  ")</f>
        <v>89.999999999999986</v>
      </c>
      <c r="AK869" s="67">
        <f>IFERROR(AVERAGE(Data!AN877), "  ")</f>
        <v>68.421052631578931</v>
      </c>
      <c r="AL869" s="66">
        <f>IFERROR(AVERAGE(Data!AP877),"  ")</f>
        <v>460700</v>
      </c>
      <c r="AM869" s="66">
        <f>IFERROR(AVERAGE(Data!AQ877),"  ")</f>
        <v>69842</v>
      </c>
      <c r="AN869" s="66">
        <f>IFERROR(AVERAGE(Data!AR877),"  ")</f>
        <v>16800</v>
      </c>
      <c r="AO869" s="66">
        <f>IFERROR(AVERAGE(Data!AS877),"  ")</f>
        <v>547342</v>
      </c>
      <c r="AP869" s="66">
        <f>IFERROR(AVERAGE(Data!AT877),"  ")</f>
        <v>644116.5</v>
      </c>
      <c r="AQ869" s="66">
        <f>IFERROR(AVERAGE(Data!AU877),"  ")</f>
        <v>971951.75</v>
      </c>
      <c r="AR869" s="67">
        <f>IFERROR(AVERAGE(Data!AV877),"  ")</f>
        <v>-23.104307682797643</v>
      </c>
      <c r="AS869" s="67">
        <f>IFERROR(AVERAGE(Data!AW877),"  ")</f>
        <v>-23.526693290948188</v>
      </c>
      <c r="AT869" s="67">
        <f>IFERROR(AVERAGE(Data!AX877),"  ")</f>
        <v>-33.729580712211281</v>
      </c>
      <c r="AU869" s="66">
        <f>IFERROR(AVERAGE(Data!AZ877), "  ")</f>
        <v>213.25</v>
      </c>
      <c r="AV869" s="66">
        <f>IFERROR(AVERAGE(Data!BA877), "  ")</f>
        <v>24.396000000000001</v>
      </c>
      <c r="AW869" s="66">
        <f>IFERROR(AVERAGE(Data!BB877), "  ")</f>
        <v>304.89600000000002</v>
      </c>
      <c r="AX869" s="66">
        <f>IFERROR(AVERAGE(Data!BC877), "  ")</f>
        <v>4.8</v>
      </c>
      <c r="AY869" s="66">
        <f>IFERROR(AVERAGE(Data!BD877), "  ")</f>
        <v>547.34199999999998</v>
      </c>
      <c r="AZ869" s="66">
        <f>IFERROR(AVERAGE(Data!BE877), "  ")</f>
        <v>8110.9519999999984</v>
      </c>
      <c r="BA869" s="66">
        <f>IFERROR(AVERAGE(Data!BF877), "  ")</f>
        <v>1141.4480000000001</v>
      </c>
      <c r="BB869" s="66">
        <f>IFERROR(AVERAGE(Data!BG877), "  ")</f>
        <v>6949.4749999999995</v>
      </c>
      <c r="BC869" s="66">
        <f>IFERROR(AVERAGE(Data!BH877), "  ")</f>
        <v>106.04899999999999</v>
      </c>
      <c r="BD869" s="66">
        <f>IFERROR(AVERAGE(Data!BI877), "  ")</f>
        <v>16307.923999999997</v>
      </c>
    </row>
    <row r="870" spans="1:56" x14ac:dyDescent="0.25">
      <c r="A870" s="59">
        <f t="shared" si="13"/>
        <v>43701</v>
      </c>
      <c r="B870" s="66">
        <f>IFERROR(AVERAGE(Data!B878),"  ")</f>
        <v>395649</v>
      </c>
      <c r="C870" s="66">
        <f>IFERROR(AVERAGE(Data!C878),"  ")</f>
        <v>7000</v>
      </c>
      <c r="D870" s="66">
        <f>IFERROR(AVERAGE(Data!D878),"  ")</f>
        <v>0</v>
      </c>
      <c r="E870" s="66">
        <f>IFERROR(AVERAGE(Data!E878),"  ")</f>
        <v>402649</v>
      </c>
      <c r="F870" s="66">
        <f>IFERROR(AVERAGE(Data!F878),"  ")</f>
        <v>290062.25</v>
      </c>
      <c r="G870" s="66">
        <f>IFERROR(AVERAGE(Data!G878),"  ")</f>
        <v>518314.58333333331</v>
      </c>
      <c r="H870" s="67">
        <f>IFERROR(AVERAGE(Data!H878),"  ")</f>
        <v>-22.005036319612593</v>
      </c>
      <c r="I870" s="67">
        <f>IFERROR(AVERAGE(Data!I878),"  ")</f>
        <v>-41.176849337570395</v>
      </c>
      <c r="J870" s="67">
        <f>IFERROR(AVERAGE(Data!J878),"  ")</f>
        <v>-44.037412928924283</v>
      </c>
      <c r="K870" s="66">
        <f>IFERROR(AVERAGE(Data!L878),"  ")</f>
        <v>1600</v>
      </c>
      <c r="L870" s="66">
        <f>IFERROR(AVERAGE(Data!M878),"  ")</f>
        <v>15800</v>
      </c>
      <c r="M870" s="66">
        <f>IFERROR(AVERAGE(Data!N878),"  ")</f>
        <v>9800</v>
      </c>
      <c r="N870" s="66">
        <f>IFERROR(AVERAGE(Data!O878),"  ")</f>
        <v>27200</v>
      </c>
      <c r="O870" s="66">
        <f>IFERROR(AVERAGE(Data!P878),"  ")</f>
        <v>25718.25</v>
      </c>
      <c r="P870" s="66">
        <f>IFERROR(AVERAGE(Data!Q878),"  ")</f>
        <v>60006.5</v>
      </c>
      <c r="Q870" s="67">
        <f>IFERROR(AVERAGE(Data!R878),"  ")</f>
        <v>-31.921709966461432</v>
      </c>
      <c r="R870" s="67">
        <f>IFERROR(AVERAGE(Data!S878),"  ")</f>
        <v>-40.494562702452562</v>
      </c>
      <c r="S870" s="67">
        <f>IFERROR(AVERAGE(Data!T878),"  ")</f>
        <v>-57.140893069917432</v>
      </c>
      <c r="T870" s="66">
        <f>IFERROR(AVERAGE(Data!V878), " ")</f>
        <v>395350</v>
      </c>
      <c r="U870" s="66">
        <f>IFERROR(AVERAGE(Data!W878), " ")</f>
        <v>30000</v>
      </c>
      <c r="V870" s="66">
        <f>IFERROR(AVERAGE(Data!X878), " ")</f>
        <v>22400</v>
      </c>
      <c r="W870" s="66">
        <f>IFERROR(AVERAGE(Data!Y878), " ")</f>
        <v>447750</v>
      </c>
      <c r="X870" s="66">
        <f>IFERROR(AVERAGE(Data!Z878), " ")</f>
        <v>344386.75</v>
      </c>
      <c r="Y870" s="66">
        <f>IFERROR(AVERAGE(Data!AA878), " ")</f>
        <v>374118.41666666669</v>
      </c>
      <c r="Z870" s="67">
        <f>IFERROR(AVERAGE(Data!AB878), " ")</f>
        <v>40.957028175665045</v>
      </c>
      <c r="AA870" s="67">
        <f>IFERROR(AVERAGE(Data!AC878), " ")</f>
        <v>17.071551861140442</v>
      </c>
      <c r="AB870" s="67">
        <f>IFERROR(AVERAGE(Data!AD878), " ")</f>
        <v>-7.9471272576129621</v>
      </c>
      <c r="AC870" s="66">
        <f>IFERROR(AVERAGE(Data!AF878), "  ")</f>
        <v>0</v>
      </c>
      <c r="AD870" s="66">
        <f>IFERROR(AVERAGE(Data!AG878), "  ")</f>
        <v>12600</v>
      </c>
      <c r="AE870" s="66">
        <f>IFERROR(AVERAGE(Data!AH878), "  ")</f>
        <v>0</v>
      </c>
      <c r="AF870" s="66">
        <f>IFERROR(AVERAGE(Data!AI878), "  ")</f>
        <v>12600</v>
      </c>
      <c r="AG870" s="66">
        <f>IFERROR(AVERAGE(Data!AJ878), "  ")</f>
        <v>10350</v>
      </c>
      <c r="AH870" s="66">
        <f>IFERROR(AVERAGE(Data!AK878), "  ")</f>
        <v>5412.5</v>
      </c>
      <c r="AI870" s="67">
        <f>IFERROR(AVERAGE(Data!AL878), "  ")</f>
        <v>250</v>
      </c>
      <c r="AJ870" s="67">
        <f>IFERROR(AVERAGE(Data!AM878), "  ")</f>
        <v>111.22448979591834</v>
      </c>
      <c r="AK870" s="67">
        <f>IFERROR(AVERAGE(Data!AN878), "  ")</f>
        <v>91.224018475750569</v>
      </c>
      <c r="AL870" s="66">
        <f>IFERROR(AVERAGE(Data!AP878),"  ")</f>
        <v>792599</v>
      </c>
      <c r="AM870" s="66">
        <f>IFERROR(AVERAGE(Data!AQ878),"  ")</f>
        <v>65400</v>
      </c>
      <c r="AN870" s="66">
        <f>IFERROR(AVERAGE(Data!AR878),"  ")</f>
        <v>32200</v>
      </c>
      <c r="AO870" s="66">
        <f>IFERROR(AVERAGE(Data!AS878),"  ")</f>
        <v>890199</v>
      </c>
      <c r="AP870" s="66">
        <f>IFERROR(AVERAGE(Data!AT878),"  ")</f>
        <v>670517.25</v>
      </c>
      <c r="AQ870" s="66">
        <f>IFERROR(AVERAGE(Data!AU878),"  ")</f>
        <v>957852</v>
      </c>
      <c r="AR870" s="67">
        <f>IFERROR(AVERAGE(Data!AV878),"  ")</f>
        <v>1.4524977947562023</v>
      </c>
      <c r="AS870" s="67">
        <f>IFERROR(AVERAGE(Data!AW878),"  ")</f>
        <v>-19.736670031335414</v>
      </c>
      <c r="AT870" s="67">
        <f>IFERROR(AVERAGE(Data!AX878),"  ")</f>
        <v>-29.997823254532019</v>
      </c>
      <c r="AU870" s="66">
        <f>IFERROR(AVERAGE(Data!AZ878), "  ")</f>
        <v>402.649</v>
      </c>
      <c r="AV870" s="66">
        <f>IFERROR(AVERAGE(Data!BA878), "  ")</f>
        <v>27.2</v>
      </c>
      <c r="AW870" s="66">
        <f>IFERROR(AVERAGE(Data!BB878), "  ")</f>
        <v>447.75</v>
      </c>
      <c r="AX870" s="66">
        <f>IFERROR(AVERAGE(Data!BC878), "  ")</f>
        <v>12.6</v>
      </c>
      <c r="AY870" s="66">
        <f>IFERROR(AVERAGE(Data!BD878), "  ")</f>
        <v>890.19899999999996</v>
      </c>
      <c r="AZ870" s="66">
        <f>IFERROR(AVERAGE(Data!BE878), "  ")</f>
        <v>8513.6009999999987</v>
      </c>
      <c r="BA870" s="66">
        <f>IFERROR(AVERAGE(Data!BF878), "  ")</f>
        <v>1168.6480000000001</v>
      </c>
      <c r="BB870" s="66">
        <f>IFERROR(AVERAGE(Data!BG878), "  ")</f>
        <v>7397.2249999999995</v>
      </c>
      <c r="BC870" s="66">
        <f>IFERROR(AVERAGE(Data!BH878), "  ")</f>
        <v>118.64899999999999</v>
      </c>
      <c r="BD870" s="66">
        <f>IFERROR(AVERAGE(Data!BI878), "  ")</f>
        <v>17198.123</v>
      </c>
    </row>
    <row r="871" spans="1:56" x14ac:dyDescent="0.25">
      <c r="A871" s="59">
        <f t="shared" si="13"/>
        <v>43708</v>
      </c>
      <c r="B871" s="66">
        <f>IFERROR(AVERAGE(Data!B879),"  ")</f>
        <v>167700</v>
      </c>
      <c r="C871" s="66">
        <f>IFERROR(AVERAGE(Data!C879),"  ")</f>
        <v>3600</v>
      </c>
      <c r="D871" s="66">
        <f>IFERROR(AVERAGE(Data!D879),"  ")</f>
        <v>0</v>
      </c>
      <c r="E871" s="66">
        <f>IFERROR(AVERAGE(Data!E879),"  ")</f>
        <v>171300</v>
      </c>
      <c r="F871" s="66">
        <f>IFERROR(AVERAGE(Data!F879),"  ")</f>
        <v>258912.25</v>
      </c>
      <c r="G871" s="66">
        <f>IFERROR(AVERAGE(Data!G879),"  ")</f>
        <v>501081.66666666669</v>
      </c>
      <c r="H871" s="67">
        <f>IFERROR(AVERAGE(Data!H879),"  ")</f>
        <v>-70.810258157961997</v>
      </c>
      <c r="I871" s="67">
        <f>IFERROR(AVERAGE(Data!I879),"  ")</f>
        <v>-50.184897829999819</v>
      </c>
      <c r="J871" s="67">
        <f>IFERROR(AVERAGE(Data!J879),"  ")</f>
        <v>-48.329330880861079</v>
      </c>
      <c r="K871" s="66">
        <f>IFERROR(AVERAGE(Data!L879),"  ")</f>
        <v>14000</v>
      </c>
      <c r="L871" s="66">
        <f>IFERROR(AVERAGE(Data!M879),"  ")</f>
        <v>9100</v>
      </c>
      <c r="M871" s="66">
        <f>IFERROR(AVERAGE(Data!N879),"  ")</f>
        <v>0</v>
      </c>
      <c r="N871" s="66">
        <f>IFERROR(AVERAGE(Data!O879),"  ")</f>
        <v>23100</v>
      </c>
      <c r="O871" s="66">
        <f>IFERROR(AVERAGE(Data!P879),"  ")</f>
        <v>25331.75</v>
      </c>
      <c r="P871" s="66">
        <f>IFERROR(AVERAGE(Data!Q879),"  ")</f>
        <v>53960.75</v>
      </c>
      <c r="Q871" s="67">
        <f>IFERROR(AVERAGE(Data!R879),"  ")</f>
        <v>-49.945828819068261</v>
      </c>
      <c r="R871" s="67">
        <f>IFERROR(AVERAGE(Data!S879),"  ")</f>
        <v>-43.259603539030124</v>
      </c>
      <c r="S871" s="67">
        <f>IFERROR(AVERAGE(Data!T879),"  ")</f>
        <v>-53.055229958812653</v>
      </c>
      <c r="T871" s="66">
        <f>IFERROR(AVERAGE(Data!V879), " ")</f>
        <v>485500</v>
      </c>
      <c r="U871" s="66">
        <f>IFERROR(AVERAGE(Data!W879), " ")</f>
        <v>37100</v>
      </c>
      <c r="V871" s="66">
        <f>IFERROR(AVERAGE(Data!X879), " ")</f>
        <v>11200</v>
      </c>
      <c r="W871" s="66">
        <f>IFERROR(AVERAGE(Data!Y879), " ")</f>
        <v>533800</v>
      </c>
      <c r="X871" s="66">
        <f>IFERROR(AVERAGE(Data!Z879), " ")</f>
        <v>394214.75</v>
      </c>
      <c r="Y871" s="66">
        <f>IFERROR(AVERAGE(Data!AA879), " ")</f>
        <v>371234.5</v>
      </c>
      <c r="Z871" s="67">
        <f>IFERROR(AVERAGE(Data!AB879), " ")</f>
        <v>32.22493596825413</v>
      </c>
      <c r="AA871" s="67">
        <f>IFERROR(AVERAGE(Data!AC879), " ")</f>
        <v>20.928108444711668</v>
      </c>
      <c r="AB871" s="67">
        <f>IFERROR(AVERAGE(Data!AD879), " ")</f>
        <v>6.1902247770613927</v>
      </c>
      <c r="AC871" s="66">
        <f>IFERROR(AVERAGE(Data!AF879), "  ")</f>
        <v>0</v>
      </c>
      <c r="AD871" s="66">
        <f>IFERROR(AVERAGE(Data!AG879), "  ")</f>
        <v>0</v>
      </c>
      <c r="AE871" s="66">
        <f>IFERROR(AVERAGE(Data!AH879), "  ")</f>
        <v>0</v>
      </c>
      <c r="AF871" s="66">
        <f>IFERROR(AVERAGE(Data!AI879), "  ")</f>
        <v>0</v>
      </c>
      <c r="AG871" s="66">
        <f>IFERROR(AVERAGE(Data!AJ879), "  ")</f>
        <v>4750</v>
      </c>
      <c r="AH871" s="66">
        <f>IFERROR(AVERAGE(Data!AK879), "  ")</f>
        <v>6879.166666666667</v>
      </c>
      <c r="AI871" s="67" t="str">
        <f>IFERROR(AVERAGE(Data!AL879), "  ")</f>
        <v xml:space="preserve">  </v>
      </c>
      <c r="AJ871" s="67">
        <f>IFERROR(AVERAGE(Data!AM879), "  ")</f>
        <v>179.41176470588235</v>
      </c>
      <c r="AK871" s="67">
        <f>IFERROR(AVERAGE(Data!AN879), "  ")</f>
        <v>-30.950938824954576</v>
      </c>
      <c r="AL871" s="66">
        <f>IFERROR(AVERAGE(Data!AP879),"  ")</f>
        <v>667200</v>
      </c>
      <c r="AM871" s="66">
        <f>IFERROR(AVERAGE(Data!AQ879),"  ")</f>
        <v>49800</v>
      </c>
      <c r="AN871" s="66">
        <f>IFERROR(AVERAGE(Data!AR879),"  ")</f>
        <v>11200</v>
      </c>
      <c r="AO871" s="66">
        <f>IFERROR(AVERAGE(Data!AS879),"  ")</f>
        <v>728200</v>
      </c>
      <c r="AP871" s="66">
        <f>IFERROR(AVERAGE(Data!AT879),"  ")</f>
        <v>683208.75</v>
      </c>
      <c r="AQ871" s="66">
        <f>IFERROR(AVERAGE(Data!AU879),"  ")</f>
        <v>933156.08333333337</v>
      </c>
      <c r="AR871" s="67">
        <f>IFERROR(AVERAGE(Data!AV879),"  ")</f>
        <v>-29.758292129108931</v>
      </c>
      <c r="AS871" s="67">
        <f>IFERROR(AVERAGE(Data!AW879),"  ")</f>
        <v>-23.41417413748168</v>
      </c>
      <c r="AT871" s="67">
        <f>IFERROR(AVERAGE(Data!AX879),"  ")</f>
        <v>-26.785158217100701</v>
      </c>
      <c r="AU871" s="66">
        <f>IFERROR(AVERAGE(Data!AZ879), "  ")</f>
        <v>171.3</v>
      </c>
      <c r="AV871" s="66">
        <f>IFERROR(AVERAGE(Data!BA879), "  ")</f>
        <v>23.1</v>
      </c>
      <c r="AW871" s="66">
        <f>IFERROR(AVERAGE(Data!BB879), "  ")</f>
        <v>533.79999999999995</v>
      </c>
      <c r="AX871" s="66">
        <f>IFERROR(AVERAGE(Data!BC879), "  ")</f>
        <v>0</v>
      </c>
      <c r="AY871" s="66">
        <f>IFERROR(AVERAGE(Data!BD879), "  ")</f>
        <v>728.2</v>
      </c>
      <c r="AZ871" s="66">
        <f>IFERROR(AVERAGE(Data!BE879), "  ")</f>
        <v>8684.900999999998</v>
      </c>
      <c r="BA871" s="66">
        <f>IFERROR(AVERAGE(Data!BF879), "  ")</f>
        <v>1191.748</v>
      </c>
      <c r="BB871" s="66">
        <f>IFERROR(AVERAGE(Data!BG879), "  ")</f>
        <v>7931.0249999999996</v>
      </c>
      <c r="BC871" s="66">
        <f>IFERROR(AVERAGE(Data!BH879), "  ")</f>
        <v>118.64899999999999</v>
      </c>
      <c r="BD871" s="66">
        <f>IFERROR(AVERAGE(Data!BI879), "  ")</f>
        <v>17926.323</v>
      </c>
    </row>
    <row r="872" spans="1:56" x14ac:dyDescent="0.25">
      <c r="A872" s="59">
        <f t="shared" si="13"/>
        <v>43715</v>
      </c>
      <c r="B872" s="66">
        <f>IFERROR(AVERAGE(Data!B880),"  ")</f>
        <v>64200</v>
      </c>
      <c r="C872" s="66">
        <f>IFERROR(AVERAGE(Data!C880),"  ")</f>
        <v>1800</v>
      </c>
      <c r="D872" s="66">
        <f>IFERROR(AVERAGE(Data!D880),"  ")</f>
        <v>0</v>
      </c>
      <c r="E872" s="66">
        <f>IFERROR(AVERAGE(Data!E880),"  ")</f>
        <v>66000</v>
      </c>
      <c r="F872" s="66">
        <f>IFERROR(AVERAGE(Data!F880),"  ")</f>
        <v>213299.75</v>
      </c>
      <c r="G872" s="66">
        <f>IFERROR(AVERAGE(Data!G880),"  ")</f>
        <v>484996.5</v>
      </c>
      <c r="H872" s="67">
        <f>IFERROR(AVERAGE(Data!H880),"  ")</f>
        <v>-92.073500270221587</v>
      </c>
      <c r="I872" s="67">
        <f>IFERROR(AVERAGE(Data!I880),"  ")</f>
        <v>-63.847285534744699</v>
      </c>
      <c r="J872" s="67">
        <f>IFERROR(AVERAGE(Data!J880),"  ")</f>
        <v>-56.020352724194922</v>
      </c>
      <c r="K872" s="66">
        <f>IFERROR(AVERAGE(Data!L880),"  ")</f>
        <v>1600</v>
      </c>
      <c r="L872" s="66">
        <f>IFERROR(AVERAGE(Data!M880),"  ")</f>
        <v>17862</v>
      </c>
      <c r="M872" s="66">
        <f>IFERROR(AVERAGE(Data!N880),"  ")</f>
        <v>0</v>
      </c>
      <c r="N872" s="66">
        <f>IFERROR(AVERAGE(Data!O880),"  ")</f>
        <v>19462</v>
      </c>
      <c r="O872" s="66">
        <f>IFERROR(AVERAGE(Data!P880),"  ")</f>
        <v>23539.5</v>
      </c>
      <c r="P872" s="66">
        <f>IFERROR(AVERAGE(Data!Q880),"  ")</f>
        <v>46812.583333333336</v>
      </c>
      <c r="Q872" s="67">
        <f>IFERROR(AVERAGE(Data!R880),"  ")</f>
        <v>-61.037037037037045</v>
      </c>
      <c r="R872" s="67">
        <f>IFERROR(AVERAGE(Data!S880),"  ")</f>
        <v>-47.021887132166775</v>
      </c>
      <c r="S872" s="67">
        <f>IFERROR(AVERAGE(Data!T880),"  ")</f>
        <v>-49.715443319193028</v>
      </c>
      <c r="T872" s="66">
        <f>IFERROR(AVERAGE(Data!V880), " ")</f>
        <v>208200</v>
      </c>
      <c r="U872" s="66">
        <f>IFERROR(AVERAGE(Data!W880), " ")</f>
        <v>56150</v>
      </c>
      <c r="V872" s="66">
        <f>IFERROR(AVERAGE(Data!X880), " ")</f>
        <v>4200</v>
      </c>
      <c r="W872" s="66">
        <f>IFERROR(AVERAGE(Data!Y880), " ")</f>
        <v>268550</v>
      </c>
      <c r="X872" s="66">
        <f>IFERROR(AVERAGE(Data!Z880), " ")</f>
        <v>388749</v>
      </c>
      <c r="Y872" s="66">
        <f>IFERROR(AVERAGE(Data!AA880), " ")</f>
        <v>363684.83333333331</v>
      </c>
      <c r="Z872" s="67">
        <f>IFERROR(AVERAGE(Data!AB880), " ")</f>
        <v>-33.545979599815887</v>
      </c>
      <c r="AA872" s="67">
        <f>IFERROR(AVERAGE(Data!AC880), " ")</f>
        <v>13.391125280379423</v>
      </c>
      <c r="AB872" s="67">
        <f>IFERROR(AVERAGE(Data!AD880), " ")</f>
        <v>6.8917272235255123</v>
      </c>
      <c r="AC872" s="66">
        <f>IFERROR(AVERAGE(Data!AF880), "  ")</f>
        <v>3200</v>
      </c>
      <c r="AD872" s="66">
        <f>IFERROR(AVERAGE(Data!AG880), "  ")</f>
        <v>0</v>
      </c>
      <c r="AE872" s="66">
        <f>IFERROR(AVERAGE(Data!AH880), "  ")</f>
        <v>0</v>
      </c>
      <c r="AF872" s="66">
        <f>IFERROR(AVERAGE(Data!AI880), "  ")</f>
        <v>3200</v>
      </c>
      <c r="AG872" s="66">
        <f>IFERROR(AVERAGE(Data!AJ880), "  ")</f>
        <v>5150</v>
      </c>
      <c r="AH872" s="66">
        <f>IFERROR(AVERAGE(Data!AK880), "  ")</f>
        <v>7900</v>
      </c>
      <c r="AI872" s="67">
        <f>IFERROR(AVERAGE(Data!AL880), "  ")</f>
        <v>82.857142857142847</v>
      </c>
      <c r="AJ872" s="67">
        <f>IFERROR(AVERAGE(Data!AM880), "  ")</f>
        <v>285.04672897196264</v>
      </c>
      <c r="AK872" s="67">
        <f>IFERROR(AVERAGE(Data!AN880), "  ")</f>
        <v>-34.810126582278478</v>
      </c>
      <c r="AL872" s="66">
        <f>IFERROR(AVERAGE(Data!AP880),"  ")</f>
        <v>277200</v>
      </c>
      <c r="AM872" s="66">
        <f>IFERROR(AVERAGE(Data!AQ880),"  ")</f>
        <v>75812</v>
      </c>
      <c r="AN872" s="66">
        <f>IFERROR(AVERAGE(Data!AR880),"  ")</f>
        <v>4200</v>
      </c>
      <c r="AO872" s="66">
        <f>IFERROR(AVERAGE(Data!AS880),"  ")</f>
        <v>357212</v>
      </c>
      <c r="AP872" s="66">
        <f>IFERROR(AVERAGE(Data!AT880),"  ")</f>
        <v>630738.25</v>
      </c>
      <c r="AQ872" s="66">
        <f>IFERROR(AVERAGE(Data!AU880),"  ")</f>
        <v>903393.91666666674</v>
      </c>
      <c r="AR872" s="67">
        <f>IFERROR(AVERAGE(Data!AV880),"  ")</f>
        <v>-72.27613654708243</v>
      </c>
      <c r="AS872" s="67">
        <f>IFERROR(AVERAGE(Data!AW880),"  ")</f>
        <v>-35.547240435497244</v>
      </c>
      <c r="AT872" s="67">
        <f>IFERROR(AVERAGE(Data!AX880),"  ")</f>
        <v>-30.181259983763088</v>
      </c>
      <c r="AU872" s="66">
        <f>IFERROR(AVERAGE(Data!AZ880), "  ")</f>
        <v>66</v>
      </c>
      <c r="AV872" s="66">
        <f>IFERROR(AVERAGE(Data!BA880), "  ")</f>
        <v>19.462</v>
      </c>
      <c r="AW872" s="66">
        <f>IFERROR(AVERAGE(Data!BB880), "  ")</f>
        <v>268.55</v>
      </c>
      <c r="AX872" s="66">
        <f>IFERROR(AVERAGE(Data!BC880), "  ")</f>
        <v>3.2</v>
      </c>
      <c r="AY872" s="66">
        <f>IFERROR(AVERAGE(Data!BD880), "  ")</f>
        <v>357.21199999999999</v>
      </c>
      <c r="AZ872" s="66">
        <f>IFERROR(AVERAGE(Data!BE880), "  ")</f>
        <v>8750.900999999998</v>
      </c>
      <c r="BA872" s="66">
        <f>IFERROR(AVERAGE(Data!BF880), "  ")</f>
        <v>1211.21</v>
      </c>
      <c r="BB872" s="66">
        <f>IFERROR(AVERAGE(Data!BG880), "  ")</f>
        <v>8199.5749999999989</v>
      </c>
      <c r="BC872" s="66">
        <f>IFERROR(AVERAGE(Data!BH880), "  ")</f>
        <v>121.84899999999999</v>
      </c>
      <c r="BD872" s="66">
        <f>IFERROR(AVERAGE(Data!BI880), "  ")</f>
        <v>18283.534999999993</v>
      </c>
    </row>
    <row r="873" spans="1:56" x14ac:dyDescent="0.25">
      <c r="A873" s="59">
        <f t="shared" si="13"/>
        <v>43722</v>
      </c>
      <c r="B873" s="66">
        <f>IFERROR(AVERAGE(Data!B881),"  ")</f>
        <v>194850</v>
      </c>
      <c r="C873" s="66">
        <f>IFERROR(AVERAGE(Data!C881),"  ")</f>
        <v>15850</v>
      </c>
      <c r="D873" s="66">
        <f>IFERROR(AVERAGE(Data!D881),"  ")</f>
        <v>0</v>
      </c>
      <c r="E873" s="66">
        <f>IFERROR(AVERAGE(Data!E881),"  ")</f>
        <v>210700</v>
      </c>
      <c r="F873" s="66">
        <f>IFERROR(AVERAGE(Data!F881),"  ")</f>
        <v>212662.25</v>
      </c>
      <c r="G873" s="66">
        <f>IFERROR(AVERAGE(Data!G881),"  ")</f>
        <v>425786.16666666669</v>
      </c>
      <c r="H873" s="67">
        <f>IFERROR(AVERAGE(Data!H881),"  ")</f>
        <v>-42.697851509382645</v>
      </c>
      <c r="I873" s="67">
        <f>IFERROR(AVERAGE(Data!I881),"  ")</f>
        <v>-63.070654887234369</v>
      </c>
      <c r="J873" s="67">
        <f>IFERROR(AVERAGE(Data!J881),"  ")</f>
        <v>-50.054213441253957</v>
      </c>
      <c r="K873" s="66">
        <f>IFERROR(AVERAGE(Data!L881),"  ")</f>
        <v>26700</v>
      </c>
      <c r="L873" s="66">
        <f>IFERROR(AVERAGE(Data!M881),"  ")</f>
        <v>8850</v>
      </c>
      <c r="M873" s="66">
        <f>IFERROR(AVERAGE(Data!N881),"  ")</f>
        <v>0</v>
      </c>
      <c r="N873" s="66">
        <f>IFERROR(AVERAGE(Data!O881),"  ")</f>
        <v>35550</v>
      </c>
      <c r="O873" s="66">
        <f>IFERROR(AVERAGE(Data!P881),"  ")</f>
        <v>26328</v>
      </c>
      <c r="P873" s="66">
        <f>IFERROR(AVERAGE(Data!Q881),"  ")</f>
        <v>43166.083333333336</v>
      </c>
      <c r="Q873" s="67">
        <f>IFERROR(AVERAGE(Data!R881),"  ")</f>
        <v>17.520661157024797</v>
      </c>
      <c r="R873" s="67">
        <f>IFERROR(AVERAGE(Data!S881),"  ")</f>
        <v>-36.675004810467584</v>
      </c>
      <c r="S873" s="67">
        <f>IFERROR(AVERAGE(Data!T881),"  ")</f>
        <v>-39.007669987818375</v>
      </c>
      <c r="T873" s="66">
        <f>IFERROR(AVERAGE(Data!V881), " ")</f>
        <v>446100</v>
      </c>
      <c r="U873" s="66">
        <f>IFERROR(AVERAGE(Data!W881), " ")</f>
        <v>32027</v>
      </c>
      <c r="V873" s="66">
        <f>IFERROR(AVERAGE(Data!X881), " ")</f>
        <v>4200</v>
      </c>
      <c r="W873" s="66">
        <f>IFERROR(AVERAGE(Data!Y881), " ")</f>
        <v>482327</v>
      </c>
      <c r="X873" s="66">
        <f>IFERROR(AVERAGE(Data!Z881), " ")</f>
        <v>433106.75</v>
      </c>
      <c r="Y873" s="66">
        <f>IFERROR(AVERAGE(Data!AA881), " ")</f>
        <v>322371.5</v>
      </c>
      <c r="Z873" s="67">
        <f>IFERROR(AVERAGE(Data!AB881), " ")</f>
        <v>238.35636618730271</v>
      </c>
      <c r="AA873" s="67">
        <f>IFERROR(AVERAGE(Data!AC881), " ")</f>
        <v>36.62458005394236</v>
      </c>
      <c r="AB873" s="67">
        <f>IFERROR(AVERAGE(Data!AD881), " ")</f>
        <v>34.350198451165802</v>
      </c>
      <c r="AC873" s="66">
        <f>IFERROR(AVERAGE(Data!AF881), "  ")</f>
        <v>1600</v>
      </c>
      <c r="AD873" s="66">
        <f>IFERROR(AVERAGE(Data!AG881), "  ")</f>
        <v>5600</v>
      </c>
      <c r="AE873" s="66">
        <f>IFERROR(AVERAGE(Data!AH881), "  ")</f>
        <v>0</v>
      </c>
      <c r="AF873" s="66">
        <f>IFERROR(AVERAGE(Data!AI881), "  ")</f>
        <v>7200</v>
      </c>
      <c r="AG873" s="66">
        <f>IFERROR(AVERAGE(Data!AJ881), "  ")</f>
        <v>5750</v>
      </c>
      <c r="AH873" s="66">
        <f>IFERROR(AVERAGE(Data!AK881), "  ")</f>
        <v>8395.8333333333339</v>
      </c>
      <c r="AI873" s="67" t="str">
        <f>IFERROR(AVERAGE(Data!AL881), "  ")</f>
        <v xml:space="preserve">  </v>
      </c>
      <c r="AJ873" s="67">
        <f>IFERROR(AVERAGE(Data!AM881), "  ")</f>
        <v>329.90654205607478</v>
      </c>
      <c r="AK873" s="67">
        <f>IFERROR(AVERAGE(Data!AN881), "  ")</f>
        <v>-31.51364764267991</v>
      </c>
      <c r="AL873" s="66">
        <f>IFERROR(AVERAGE(Data!AP881),"  ")</f>
        <v>669250</v>
      </c>
      <c r="AM873" s="66">
        <f>IFERROR(AVERAGE(Data!AQ881),"  ")</f>
        <v>62327</v>
      </c>
      <c r="AN873" s="66">
        <f>IFERROR(AVERAGE(Data!AR881),"  ")</f>
        <v>4200</v>
      </c>
      <c r="AO873" s="66">
        <f>IFERROR(AVERAGE(Data!AS881),"  ")</f>
        <v>735777</v>
      </c>
      <c r="AP873" s="66">
        <f>IFERROR(AVERAGE(Data!AT881),"  ")</f>
        <v>677847</v>
      </c>
      <c r="AQ873" s="66">
        <f>IFERROR(AVERAGE(Data!AU881),"  ")</f>
        <v>799719.58333333337</v>
      </c>
      <c r="AR873" s="67">
        <f>IFERROR(AVERAGE(Data!AV881),"  ")</f>
        <v>36.128954671600376</v>
      </c>
      <c r="AS873" s="67">
        <f>IFERROR(AVERAGE(Data!AW881),"  ")</f>
        <v>-27.563500434396502</v>
      </c>
      <c r="AT873" s="67">
        <f>IFERROR(AVERAGE(Data!AX881),"  ")</f>
        <v>-15.239414648988948</v>
      </c>
      <c r="AU873" s="66">
        <f>IFERROR(AVERAGE(Data!AZ881), "  ")</f>
        <v>210.7</v>
      </c>
      <c r="AV873" s="66">
        <f>IFERROR(AVERAGE(Data!BA881), "  ")</f>
        <v>35.549999999999997</v>
      </c>
      <c r="AW873" s="66">
        <f>IFERROR(AVERAGE(Data!BB881), "  ")</f>
        <v>482.327</v>
      </c>
      <c r="AX873" s="66">
        <f>IFERROR(AVERAGE(Data!BC881), "  ")</f>
        <v>7.2</v>
      </c>
      <c r="AY873" s="66">
        <f>IFERROR(AVERAGE(Data!BD881), "  ")</f>
        <v>735.77700000000004</v>
      </c>
      <c r="AZ873" s="66">
        <f>IFERROR(AVERAGE(Data!BE881), "  ")</f>
        <v>8961.6009999999987</v>
      </c>
      <c r="BA873" s="66">
        <f>IFERROR(AVERAGE(Data!BF881), "  ")</f>
        <v>1246.76</v>
      </c>
      <c r="BB873" s="66">
        <f>IFERROR(AVERAGE(Data!BG881), "  ")</f>
        <v>8681.9019999999982</v>
      </c>
      <c r="BC873" s="66">
        <f>IFERROR(AVERAGE(Data!BH881), "  ")</f>
        <v>129.04899999999998</v>
      </c>
      <c r="BD873" s="66">
        <f>IFERROR(AVERAGE(Data!BI881), "  ")</f>
        <v>19019.311999999998</v>
      </c>
    </row>
    <row r="874" spans="1:56" x14ac:dyDescent="0.25">
      <c r="A874" s="59">
        <f t="shared" si="13"/>
        <v>43729</v>
      </c>
      <c r="B874" s="66">
        <f>IFERROR(AVERAGE(Data!B882),"  ")</f>
        <v>165600</v>
      </c>
      <c r="C874" s="66">
        <f>IFERROR(AVERAGE(Data!C882),"  ")</f>
        <v>22750</v>
      </c>
      <c r="D874" s="66">
        <f>IFERROR(AVERAGE(Data!D882),"  ")</f>
        <v>0</v>
      </c>
      <c r="E874" s="66">
        <f>IFERROR(AVERAGE(Data!E882),"  ")</f>
        <v>188350</v>
      </c>
      <c r="F874" s="66">
        <f>IFERROR(AVERAGE(Data!F882),"  ")</f>
        <v>159087.5</v>
      </c>
      <c r="G874" s="66">
        <f>IFERROR(AVERAGE(Data!G882),"  ")</f>
        <v>382073.33333333331</v>
      </c>
      <c r="H874" s="67">
        <f>IFERROR(AVERAGE(Data!H882),"  ")</f>
        <v>-60.108016520173678</v>
      </c>
      <c r="I874" s="67">
        <f>IFERROR(AVERAGE(Data!I882),"  ")</f>
        <v>-71.834819749042865</v>
      </c>
      <c r="J874" s="67">
        <f>IFERROR(AVERAGE(Data!J882),"  ")</f>
        <v>-58.362050915182074</v>
      </c>
      <c r="K874" s="66">
        <f>IFERROR(AVERAGE(Data!L882),"  ")</f>
        <v>25600</v>
      </c>
      <c r="L874" s="66">
        <f>IFERROR(AVERAGE(Data!M882),"  ")</f>
        <v>10850</v>
      </c>
      <c r="M874" s="66">
        <f>IFERROR(AVERAGE(Data!N882),"  ")</f>
        <v>1400</v>
      </c>
      <c r="N874" s="66">
        <f>IFERROR(AVERAGE(Data!O882),"  ")</f>
        <v>37850</v>
      </c>
      <c r="O874" s="66">
        <f>IFERROR(AVERAGE(Data!P882),"  ")</f>
        <v>28990.5</v>
      </c>
      <c r="P874" s="66">
        <f>IFERROR(AVERAGE(Data!Q882),"  ")</f>
        <v>37809.333333333336</v>
      </c>
      <c r="Q874" s="67">
        <f>IFERROR(AVERAGE(Data!R882),"  ")</f>
        <v>43.916349809885922</v>
      </c>
      <c r="R874" s="67">
        <f>IFERROR(AVERAGE(Data!S882),"  ")</f>
        <v>-24.034064854241734</v>
      </c>
      <c r="S874" s="67">
        <f>IFERROR(AVERAGE(Data!T882),"  ")</f>
        <v>-23.324487780794868</v>
      </c>
      <c r="T874" s="66">
        <f>IFERROR(AVERAGE(Data!V882), " ")</f>
        <v>242309</v>
      </c>
      <c r="U874" s="66">
        <f>IFERROR(AVERAGE(Data!W882), " ")</f>
        <v>24800</v>
      </c>
      <c r="V874" s="66">
        <f>IFERROR(AVERAGE(Data!X882), " ")</f>
        <v>7000</v>
      </c>
      <c r="W874" s="66">
        <f>IFERROR(AVERAGE(Data!Y882), " ")</f>
        <v>274109</v>
      </c>
      <c r="X874" s="66">
        <f>IFERROR(AVERAGE(Data!Z882), " ")</f>
        <v>389696.5</v>
      </c>
      <c r="Y874" s="66">
        <f>IFERROR(AVERAGE(Data!AA882), " ")</f>
        <v>268345.33333333331</v>
      </c>
      <c r="Z874" s="67">
        <f>IFERROR(AVERAGE(Data!AB882), " ")</f>
        <v>61.05111633372502</v>
      </c>
      <c r="AA874" s="67">
        <f>IFERROR(AVERAGE(Data!AC882), " ")</f>
        <v>39.1065261429451</v>
      </c>
      <c r="AB874" s="67">
        <f>IFERROR(AVERAGE(Data!AD882), " ")</f>
        <v>45.222014916103134</v>
      </c>
      <c r="AC874" s="66">
        <f>IFERROR(AVERAGE(Data!AF882), "  ")</f>
        <v>1500</v>
      </c>
      <c r="AD874" s="66">
        <f>IFERROR(AVERAGE(Data!AG882), "  ")</f>
        <v>0</v>
      </c>
      <c r="AE874" s="66">
        <f>IFERROR(AVERAGE(Data!AH882), "  ")</f>
        <v>0</v>
      </c>
      <c r="AF874" s="66">
        <f>IFERROR(AVERAGE(Data!AI882), "  ")</f>
        <v>1500</v>
      </c>
      <c r="AG874" s="66">
        <f>IFERROR(AVERAGE(Data!AJ882), "  ")</f>
        <v>2975</v>
      </c>
      <c r="AH874" s="66">
        <f>IFERROR(AVERAGE(Data!AK882), "  ")</f>
        <v>7650</v>
      </c>
      <c r="AI874" s="67" t="str">
        <f>IFERROR(AVERAGE(Data!AL882), "  ")</f>
        <v xml:space="preserve">  </v>
      </c>
      <c r="AJ874" s="67">
        <f>IFERROR(AVERAGE(Data!AM882), "  ")</f>
        <v>580</v>
      </c>
      <c r="AK874" s="67">
        <f>IFERROR(AVERAGE(Data!AN882), "  ")</f>
        <v>-61.111111111111114</v>
      </c>
      <c r="AL874" s="66">
        <f>IFERROR(AVERAGE(Data!AP882),"  ")</f>
        <v>435009</v>
      </c>
      <c r="AM874" s="66">
        <f>IFERROR(AVERAGE(Data!AQ882),"  ")</f>
        <v>58400</v>
      </c>
      <c r="AN874" s="66">
        <f>IFERROR(AVERAGE(Data!AR882),"  ")</f>
        <v>8400</v>
      </c>
      <c r="AO874" s="66">
        <f>IFERROR(AVERAGE(Data!AS882),"  ")</f>
        <v>501809</v>
      </c>
      <c r="AP874" s="66">
        <f>IFERROR(AVERAGE(Data!AT882),"  ")</f>
        <v>580749.5</v>
      </c>
      <c r="AQ874" s="66">
        <f>IFERROR(AVERAGE(Data!AU882),"  ")</f>
        <v>695878</v>
      </c>
      <c r="AR874" s="67">
        <f>IFERROR(AVERAGE(Data!AV882),"  ")</f>
        <v>-24.951918043819632</v>
      </c>
      <c r="AS874" s="67">
        <f>IFERROR(AVERAGE(Data!AW882),"  ")</f>
        <v>-34.273127504017744</v>
      </c>
      <c r="AT874" s="67">
        <f>IFERROR(AVERAGE(Data!AX882),"  ")</f>
        <v>-16.544351165003057</v>
      </c>
      <c r="AU874" s="66">
        <f>IFERROR(AVERAGE(Data!AZ882), "  ")</f>
        <v>188.35</v>
      </c>
      <c r="AV874" s="66">
        <f>IFERROR(AVERAGE(Data!BA882), "  ")</f>
        <v>37.85</v>
      </c>
      <c r="AW874" s="66">
        <f>IFERROR(AVERAGE(Data!BB882), "  ")</f>
        <v>274.10899999999998</v>
      </c>
      <c r="AX874" s="66">
        <f>IFERROR(AVERAGE(Data!BC882), "  ")</f>
        <v>1.5</v>
      </c>
      <c r="AY874" s="66">
        <f>IFERROR(AVERAGE(Data!BD882), "  ")</f>
        <v>501.80900000000003</v>
      </c>
      <c r="AZ874" s="66">
        <f>IFERROR(AVERAGE(Data!BE882), "  ")</f>
        <v>9149.9509999999991</v>
      </c>
      <c r="BA874" s="66">
        <f>IFERROR(AVERAGE(Data!BF882), "  ")</f>
        <v>1284.6099999999999</v>
      </c>
      <c r="BB874" s="66">
        <f>IFERROR(AVERAGE(Data!BG882), "  ")</f>
        <v>8956.0109999999986</v>
      </c>
      <c r="BC874" s="66">
        <f>IFERROR(AVERAGE(Data!BH882), "  ")</f>
        <v>130.54899999999998</v>
      </c>
      <c r="BD874" s="66">
        <f>IFERROR(AVERAGE(Data!BI882), "  ")</f>
        <v>19521.120999999999</v>
      </c>
    </row>
    <row r="875" spans="1:56" x14ac:dyDescent="0.25">
      <c r="A875" s="59">
        <f t="shared" si="13"/>
        <v>43736</v>
      </c>
      <c r="B875" s="66">
        <f>IFERROR(AVERAGE(Data!B883),"  ")</f>
        <v>155200</v>
      </c>
      <c r="C875" s="66">
        <f>IFERROR(AVERAGE(Data!C883),"  ")</f>
        <v>48385</v>
      </c>
      <c r="D875" s="66">
        <f>IFERROR(AVERAGE(Data!D883),"  ")</f>
        <v>0</v>
      </c>
      <c r="E875" s="66">
        <f>IFERROR(AVERAGE(Data!E883),"  ")</f>
        <v>203585</v>
      </c>
      <c r="F875" s="66">
        <f>IFERROR(AVERAGE(Data!F883),"  ")</f>
        <v>167158.75</v>
      </c>
      <c r="G875" s="66">
        <f>IFERROR(AVERAGE(Data!G883),"  ")</f>
        <v>355229.66666666669</v>
      </c>
      <c r="H875" s="67">
        <f>IFERROR(AVERAGE(Data!H883),"  ")</f>
        <v>-24.395696624665309</v>
      </c>
      <c r="I875" s="67">
        <f>IFERROR(AVERAGE(Data!I883),"  ")</f>
        <v>-65.565819350007743</v>
      </c>
      <c r="J875" s="67">
        <f>IFERROR(AVERAGE(Data!J883),"  ")</f>
        <v>-52.943471312925247</v>
      </c>
      <c r="K875" s="66">
        <f>IFERROR(AVERAGE(Data!L883),"  ")</f>
        <v>7900</v>
      </c>
      <c r="L875" s="66">
        <f>IFERROR(AVERAGE(Data!M883),"  ")</f>
        <v>3600</v>
      </c>
      <c r="M875" s="66">
        <f>IFERROR(AVERAGE(Data!N883),"  ")</f>
        <v>1400</v>
      </c>
      <c r="N875" s="66">
        <f>IFERROR(AVERAGE(Data!O883),"  ")</f>
        <v>12900</v>
      </c>
      <c r="O875" s="66">
        <f>IFERROR(AVERAGE(Data!P883),"  ")</f>
        <v>26440.5</v>
      </c>
      <c r="P875" s="66">
        <f>IFERROR(AVERAGE(Data!Q883),"  ")</f>
        <v>37821.5</v>
      </c>
      <c r="Q875" s="67">
        <f>IFERROR(AVERAGE(Data!R883),"  ")</f>
        <v>-14.439212044836502</v>
      </c>
      <c r="R875" s="67">
        <f>IFERROR(AVERAGE(Data!S883),"  ")</f>
        <v>-13.008217014731404</v>
      </c>
      <c r="S875" s="67">
        <f>IFERROR(AVERAGE(Data!T883),"  ")</f>
        <v>-30.091350157978923</v>
      </c>
      <c r="T875" s="66">
        <f>IFERROR(AVERAGE(Data!V883), " ")</f>
        <v>309100</v>
      </c>
      <c r="U875" s="66">
        <f>IFERROR(AVERAGE(Data!W883), " ")</f>
        <v>28050</v>
      </c>
      <c r="V875" s="66">
        <f>IFERROR(AVERAGE(Data!X883), " ")</f>
        <v>11200</v>
      </c>
      <c r="W875" s="66">
        <f>IFERROR(AVERAGE(Data!Y883), " ")</f>
        <v>348350</v>
      </c>
      <c r="X875" s="66">
        <f>IFERROR(AVERAGE(Data!Z883), " ")</f>
        <v>343334</v>
      </c>
      <c r="Y875" s="66">
        <f>IFERROR(AVERAGE(Data!AA883), " ")</f>
        <v>250761.33333333334</v>
      </c>
      <c r="Z875" s="67">
        <f>IFERROR(AVERAGE(Data!AB883), " ")</f>
        <v>166.62023359407289</v>
      </c>
      <c r="AA875" s="67">
        <f>IFERROR(AVERAGE(Data!AC883), " ")</f>
        <v>62.042104120502458</v>
      </c>
      <c r="AB875" s="67">
        <f>IFERROR(AVERAGE(Data!AD883), " ")</f>
        <v>36.916643182627837</v>
      </c>
      <c r="AC875" s="66">
        <f>IFERROR(AVERAGE(Data!AF883), "  ")</f>
        <v>0</v>
      </c>
      <c r="AD875" s="66">
        <f>IFERROR(AVERAGE(Data!AG883), "  ")</f>
        <v>0</v>
      </c>
      <c r="AE875" s="66">
        <f>IFERROR(AVERAGE(Data!AH883), "  ")</f>
        <v>0</v>
      </c>
      <c r="AF875" s="66">
        <f>IFERROR(AVERAGE(Data!AI883), "  ")</f>
        <v>0</v>
      </c>
      <c r="AG875" s="66">
        <f>IFERROR(AVERAGE(Data!AJ883), "  ")</f>
        <v>2975</v>
      </c>
      <c r="AH875" s="66">
        <f>IFERROR(AVERAGE(Data!AK883), "  ")</f>
        <v>5833.333333333333</v>
      </c>
      <c r="AI875" s="67" t="str">
        <f>IFERROR(AVERAGE(Data!AL883), "  ")</f>
        <v xml:space="preserve">  </v>
      </c>
      <c r="AJ875" s="67">
        <f>IFERROR(AVERAGE(Data!AM883), "  ")</f>
        <v>580</v>
      </c>
      <c r="AK875" s="67">
        <f>IFERROR(AVERAGE(Data!AN883), "  ")</f>
        <v>-49</v>
      </c>
      <c r="AL875" s="66">
        <f>IFERROR(AVERAGE(Data!AP883),"  ")</f>
        <v>472200</v>
      </c>
      <c r="AM875" s="66">
        <f>IFERROR(AVERAGE(Data!AQ883),"  ")</f>
        <v>80035</v>
      </c>
      <c r="AN875" s="66">
        <f>IFERROR(AVERAGE(Data!AR883),"  ")</f>
        <v>12600</v>
      </c>
      <c r="AO875" s="66">
        <f>IFERROR(AVERAGE(Data!AS883),"  ")</f>
        <v>564835</v>
      </c>
      <c r="AP875" s="66">
        <f>IFERROR(AVERAGE(Data!AT883),"  ")</f>
        <v>539908.25</v>
      </c>
      <c r="AQ875" s="66">
        <f>IFERROR(AVERAGE(Data!AU883),"  ")</f>
        <v>649645.83333333337</v>
      </c>
      <c r="AR875" s="67">
        <f>IFERROR(AVERAGE(Data!AV883),"  ")</f>
        <v>36.102195620325396</v>
      </c>
      <c r="AS875" s="67">
        <f>IFERROR(AVERAGE(Data!AW883),"  ")</f>
        <v>-25.852616645757674</v>
      </c>
      <c r="AT875" s="67">
        <f>IFERROR(AVERAGE(Data!AX883),"  ")</f>
        <v>-16.891909053009655</v>
      </c>
      <c r="AU875" s="66">
        <f>IFERROR(AVERAGE(Data!AZ883), "  ")</f>
        <v>203.58500000000001</v>
      </c>
      <c r="AV875" s="66">
        <f>IFERROR(AVERAGE(Data!BA883), "  ")</f>
        <v>12.9</v>
      </c>
      <c r="AW875" s="66">
        <f>IFERROR(AVERAGE(Data!BB883), "  ")</f>
        <v>348.35</v>
      </c>
      <c r="AX875" s="66">
        <f>IFERROR(AVERAGE(Data!BC883), "  ")</f>
        <v>0</v>
      </c>
      <c r="AY875" s="66">
        <f>IFERROR(AVERAGE(Data!BD883), "  ")</f>
        <v>564.83500000000004</v>
      </c>
      <c r="AZ875" s="66">
        <f>IFERROR(AVERAGE(Data!BE883), "  ")</f>
        <v>9353.5359999999982</v>
      </c>
      <c r="BA875" s="66">
        <f>IFERROR(AVERAGE(Data!BF883), "  ")</f>
        <v>1297.51</v>
      </c>
      <c r="BB875" s="66">
        <f>IFERROR(AVERAGE(Data!BG883), "  ")</f>
        <v>9304.360999999999</v>
      </c>
      <c r="BC875" s="66">
        <f>IFERROR(AVERAGE(Data!BH883), "  ")</f>
        <v>130.54899999999998</v>
      </c>
      <c r="BD875" s="66">
        <f>IFERROR(AVERAGE(Data!BI883), "  ")</f>
        <v>20085.955999999998</v>
      </c>
    </row>
    <row r="876" spans="1:56" x14ac:dyDescent="0.25">
      <c r="A876" s="59">
        <f t="shared" si="13"/>
        <v>43743</v>
      </c>
      <c r="B876" s="66">
        <f>IFERROR(AVERAGE(Data!B884),"  ")</f>
        <v>131000</v>
      </c>
      <c r="C876" s="66">
        <f>IFERROR(AVERAGE(Data!C884),"  ")</f>
        <v>102144</v>
      </c>
      <c r="D876" s="66">
        <f>IFERROR(AVERAGE(Data!D884),"  ")</f>
        <v>0</v>
      </c>
      <c r="E876" s="66">
        <f>IFERROR(AVERAGE(Data!E884),"  ")</f>
        <v>233144</v>
      </c>
      <c r="F876" s="66">
        <f>IFERROR(AVERAGE(Data!F884),"  ")</f>
        <v>208944.75</v>
      </c>
      <c r="G876" s="66">
        <f>IFERROR(AVERAGE(Data!G884),"  ")</f>
        <v>296129.66666666669</v>
      </c>
      <c r="H876" s="67">
        <f>IFERROR(AVERAGE(Data!H884),"  ")</f>
        <v>-32.107163657542223</v>
      </c>
      <c r="I876" s="67">
        <f>IFERROR(AVERAGE(Data!I884),"  ")</f>
        <v>-42.46034669235064</v>
      </c>
      <c r="J876" s="67">
        <f>IFERROR(AVERAGE(Data!J884),"  ")</f>
        <v>-29.441466519734039</v>
      </c>
      <c r="K876" s="66">
        <f>IFERROR(AVERAGE(Data!L884),"  ")</f>
        <v>7900</v>
      </c>
      <c r="L876" s="66">
        <f>IFERROR(AVERAGE(Data!M884),"  ")</f>
        <v>0</v>
      </c>
      <c r="M876" s="66">
        <f>IFERROR(AVERAGE(Data!N884),"  ")</f>
        <v>0</v>
      </c>
      <c r="N876" s="66">
        <f>IFERROR(AVERAGE(Data!O884),"  ")</f>
        <v>7900</v>
      </c>
      <c r="O876" s="66">
        <f>IFERROR(AVERAGE(Data!P884),"  ")</f>
        <v>23550</v>
      </c>
      <c r="P876" s="66">
        <f>IFERROR(AVERAGE(Data!Q884),"  ")</f>
        <v>33702.25</v>
      </c>
      <c r="Q876" s="67">
        <f>IFERROR(AVERAGE(Data!R884),"  ")</f>
        <v>-60.696517412935322</v>
      </c>
      <c r="R876" s="67">
        <f>IFERROR(AVERAGE(Data!S884),"  ")</f>
        <v>2.6960436948771926</v>
      </c>
      <c r="S876" s="67">
        <f>IFERROR(AVERAGE(Data!T884),"  ")</f>
        <v>-30.123359716339415</v>
      </c>
      <c r="T876" s="66">
        <f>IFERROR(AVERAGE(Data!V884), " ")</f>
        <v>197300</v>
      </c>
      <c r="U876" s="66">
        <f>IFERROR(AVERAGE(Data!W884), " ")</f>
        <v>47154</v>
      </c>
      <c r="V876" s="66">
        <f>IFERROR(AVERAGE(Data!X884), " ")</f>
        <v>18200</v>
      </c>
      <c r="W876" s="66">
        <f>IFERROR(AVERAGE(Data!Y884), " ")</f>
        <v>262654</v>
      </c>
      <c r="X876" s="66">
        <f>IFERROR(AVERAGE(Data!Z884), " ")</f>
        <v>341860</v>
      </c>
      <c r="Y876" s="66">
        <f>IFERROR(AVERAGE(Data!AA884), " ")</f>
        <v>230032.66666666666</v>
      </c>
      <c r="Z876" s="67">
        <f>IFERROR(AVERAGE(Data!AB884), " ")</f>
        <v>47.434184675834977</v>
      </c>
      <c r="AA876" s="67">
        <f>IFERROR(AVERAGE(Data!AC884), " ")</f>
        <v>120.00341080581896</v>
      </c>
      <c r="AB876" s="67">
        <f>IFERROR(AVERAGE(Data!AD884), " ")</f>
        <v>48.613675159180289</v>
      </c>
      <c r="AC876" s="66">
        <f>IFERROR(AVERAGE(Data!AF884), "  ")</f>
        <v>0</v>
      </c>
      <c r="AD876" s="66">
        <f>IFERROR(AVERAGE(Data!AG884), "  ")</f>
        <v>3600</v>
      </c>
      <c r="AE876" s="66">
        <f>IFERROR(AVERAGE(Data!AH884), "  ")</f>
        <v>0</v>
      </c>
      <c r="AF876" s="66">
        <f>IFERROR(AVERAGE(Data!AI884), "  ")</f>
        <v>3600</v>
      </c>
      <c r="AG876" s="66">
        <f>IFERROR(AVERAGE(Data!AJ884), "  ")</f>
        <v>3075</v>
      </c>
      <c r="AH876" s="66">
        <f>IFERROR(AVERAGE(Data!AK884), "  ")</f>
        <v>4979.166666666667</v>
      </c>
      <c r="AI876" s="67" t="str">
        <f>IFERROR(AVERAGE(Data!AL884), "  ")</f>
        <v xml:space="preserve">  </v>
      </c>
      <c r="AJ876" s="67" t="str">
        <f>IFERROR(AVERAGE(Data!AM884), "  ")</f>
        <v xml:space="preserve">  </v>
      </c>
      <c r="AK876" s="67">
        <f>IFERROR(AVERAGE(Data!AN884), "  ")</f>
        <v>-38.242677824267787</v>
      </c>
      <c r="AL876" s="66">
        <f>IFERROR(AVERAGE(Data!AP884),"  ")</f>
        <v>336200</v>
      </c>
      <c r="AM876" s="66">
        <f>IFERROR(AVERAGE(Data!AQ884),"  ")</f>
        <v>152898</v>
      </c>
      <c r="AN876" s="66">
        <f>IFERROR(AVERAGE(Data!AR884),"  ")</f>
        <v>18200</v>
      </c>
      <c r="AO876" s="66">
        <f>IFERROR(AVERAGE(Data!AS884),"  ")</f>
        <v>507298</v>
      </c>
      <c r="AP876" s="66">
        <f>IFERROR(AVERAGE(Data!AT884),"  ")</f>
        <v>577429.75</v>
      </c>
      <c r="AQ876" s="66">
        <f>IFERROR(AVERAGE(Data!AU884),"  ")</f>
        <v>564843.75</v>
      </c>
      <c r="AR876" s="67">
        <f>IFERROR(AVERAGE(Data!AV884),"  ")</f>
        <v>-6.3421028339333496</v>
      </c>
      <c r="AS876" s="67">
        <f>IFERROR(AVERAGE(Data!AW884),"  ")</f>
        <v>6.6446794914415408</v>
      </c>
      <c r="AT876" s="67">
        <f>IFERROR(AVERAGE(Data!AX884),"  ")</f>
        <v>2.2282268326417665</v>
      </c>
      <c r="AU876" s="66">
        <f>IFERROR(AVERAGE(Data!AZ884), "  ")</f>
        <v>233.14400000000001</v>
      </c>
      <c r="AV876" s="66">
        <f>IFERROR(AVERAGE(Data!BA884), "  ")</f>
        <v>7.9</v>
      </c>
      <c r="AW876" s="66">
        <f>IFERROR(AVERAGE(Data!BB884), "  ")</f>
        <v>262.654</v>
      </c>
      <c r="AX876" s="66">
        <f>IFERROR(AVERAGE(Data!BC884), "  ")</f>
        <v>3.6</v>
      </c>
      <c r="AY876" s="66">
        <f>IFERROR(AVERAGE(Data!BD884), "  ")</f>
        <v>507.298</v>
      </c>
      <c r="AZ876" s="66">
        <f>IFERROR(AVERAGE(Data!BE884), "  ")</f>
        <v>9586.6799999999985</v>
      </c>
      <c r="BA876" s="66">
        <f>IFERROR(AVERAGE(Data!BF884), "  ")</f>
        <v>1305.4100000000001</v>
      </c>
      <c r="BB876" s="66">
        <f>IFERROR(AVERAGE(Data!BG884), "  ")</f>
        <v>9567.0149999999994</v>
      </c>
      <c r="BC876" s="66">
        <f>IFERROR(AVERAGE(Data!BH884), "  ")</f>
        <v>134.14899999999997</v>
      </c>
      <c r="BD876" s="66">
        <f>IFERROR(AVERAGE(Data!BI884), "  ")</f>
        <v>20593.253999999997</v>
      </c>
    </row>
    <row r="877" spans="1:56" x14ac:dyDescent="0.25">
      <c r="A877" s="59">
        <f t="shared" si="13"/>
        <v>43750</v>
      </c>
      <c r="B877" s="66">
        <f>IFERROR(AVERAGE(Data!B885),"  ")</f>
        <v>135400</v>
      </c>
      <c r="C877" s="66">
        <f>IFERROR(AVERAGE(Data!C885),"  ")</f>
        <v>78650</v>
      </c>
      <c r="D877" s="66">
        <f>IFERROR(AVERAGE(Data!D885),"  ")</f>
        <v>0</v>
      </c>
      <c r="E877" s="66">
        <f>IFERROR(AVERAGE(Data!E885),"  ")</f>
        <v>214050</v>
      </c>
      <c r="F877" s="66">
        <f>IFERROR(AVERAGE(Data!F885),"  ")</f>
        <v>209782.25</v>
      </c>
      <c r="G877" s="66">
        <f>IFERROR(AVERAGE(Data!G885),"  ")</f>
        <v>287153.75</v>
      </c>
      <c r="H877" s="67">
        <f>IFERROR(AVERAGE(Data!H885),"  ")</f>
        <v>-34.007288333117522</v>
      </c>
      <c r="I877" s="67">
        <f>IFERROR(AVERAGE(Data!I885),"  ")</f>
        <v>-40.452716861780004</v>
      </c>
      <c r="J877" s="67">
        <f>IFERROR(AVERAGE(Data!J885),"  ")</f>
        <v>-26.944276367625353</v>
      </c>
      <c r="K877" s="66">
        <f>IFERROR(AVERAGE(Data!L885),"  ")</f>
        <v>14300</v>
      </c>
      <c r="L877" s="66">
        <f>IFERROR(AVERAGE(Data!M885),"  ")</f>
        <v>15500</v>
      </c>
      <c r="M877" s="66">
        <f>IFERROR(AVERAGE(Data!N885),"  ")</f>
        <v>12600</v>
      </c>
      <c r="N877" s="66">
        <f>IFERROR(AVERAGE(Data!O885),"  ")</f>
        <v>42400</v>
      </c>
      <c r="O877" s="66">
        <f>IFERROR(AVERAGE(Data!P885),"  ")</f>
        <v>25262.5</v>
      </c>
      <c r="P877" s="66">
        <f>IFERROR(AVERAGE(Data!Q885),"  ")</f>
        <v>29306.416666666668</v>
      </c>
      <c r="Q877" s="67">
        <f>IFERROR(AVERAGE(Data!R885),"  ")</f>
        <v>198.59154929577466</v>
      </c>
      <c r="R877" s="67">
        <f>IFERROR(AVERAGE(Data!S885),"  ")</f>
        <v>33.52802040250009</v>
      </c>
      <c r="S877" s="67">
        <f>IFERROR(AVERAGE(Data!T885),"  ")</f>
        <v>-13.798741458781782</v>
      </c>
      <c r="T877" s="66">
        <f>IFERROR(AVERAGE(Data!V885), " ")</f>
        <v>137200</v>
      </c>
      <c r="U877" s="66">
        <f>IFERROR(AVERAGE(Data!W885), " ")</f>
        <v>68806</v>
      </c>
      <c r="V877" s="66">
        <f>IFERROR(AVERAGE(Data!X885), " ")</f>
        <v>57400</v>
      </c>
      <c r="W877" s="66">
        <f>IFERROR(AVERAGE(Data!Y885), " ")</f>
        <v>263406</v>
      </c>
      <c r="X877" s="66">
        <f>IFERROR(AVERAGE(Data!Z885), " ")</f>
        <v>287129.75</v>
      </c>
      <c r="Y877" s="66">
        <f>IFERROR(AVERAGE(Data!AA885), " ")</f>
        <v>266861</v>
      </c>
      <c r="Z877" s="67">
        <f>IFERROR(AVERAGE(Data!AB885), " ")</f>
        <v>49.192881498011928</v>
      </c>
      <c r="AA877" s="67">
        <f>IFERROR(AVERAGE(Data!AC885), " ")</f>
        <v>75.197160281775211</v>
      </c>
      <c r="AB877" s="67">
        <f>IFERROR(AVERAGE(Data!AD885), " ")</f>
        <v>7.5952462143213051</v>
      </c>
      <c r="AC877" s="66">
        <f>IFERROR(AVERAGE(Data!AF885), "  ")</f>
        <v>0</v>
      </c>
      <c r="AD877" s="66">
        <f>IFERROR(AVERAGE(Data!AG885), "  ")</f>
        <v>0</v>
      </c>
      <c r="AE877" s="66">
        <f>IFERROR(AVERAGE(Data!AH885), "  ")</f>
        <v>0</v>
      </c>
      <c r="AF877" s="66">
        <f>IFERROR(AVERAGE(Data!AI885), "  ")</f>
        <v>0</v>
      </c>
      <c r="AG877" s="66">
        <f>IFERROR(AVERAGE(Data!AJ885), "  ")</f>
        <v>1275</v>
      </c>
      <c r="AH877" s="66">
        <f>IFERROR(AVERAGE(Data!AK885), "  ")</f>
        <v>5479.166666666667</v>
      </c>
      <c r="AI877" s="67">
        <f>IFERROR(AVERAGE(Data!AL885), "  ")</f>
        <v>-100</v>
      </c>
      <c r="AJ877" s="67">
        <f>IFERROR(AVERAGE(Data!AM885), "  ")</f>
        <v>264.28571428571428</v>
      </c>
      <c r="AK877" s="67">
        <f>IFERROR(AVERAGE(Data!AN885), "  ")</f>
        <v>-76.730038022813687</v>
      </c>
      <c r="AL877" s="66">
        <f>IFERROR(AVERAGE(Data!AP885),"  ")</f>
        <v>286900</v>
      </c>
      <c r="AM877" s="66">
        <f>IFERROR(AVERAGE(Data!AQ885),"  ")</f>
        <v>162956</v>
      </c>
      <c r="AN877" s="66">
        <f>IFERROR(AVERAGE(Data!AR885),"  ")</f>
        <v>70000</v>
      </c>
      <c r="AO877" s="66">
        <f>IFERROR(AVERAGE(Data!AS885),"  ")</f>
        <v>519856</v>
      </c>
      <c r="AP877" s="66">
        <f>IFERROR(AVERAGE(Data!AT885),"  ")</f>
        <v>523449.5</v>
      </c>
      <c r="AQ877" s="66">
        <f>IFERROR(AVERAGE(Data!AU885),"  ")</f>
        <v>588800.33333333337</v>
      </c>
      <c r="AR877" s="67">
        <f>IFERROR(AVERAGE(Data!AV885),"  ")</f>
        <v>0.64819905984030424</v>
      </c>
      <c r="AS877" s="67">
        <f>IFERROR(AVERAGE(Data!AW885),"  ")</f>
        <v>-2.2419292787055456</v>
      </c>
      <c r="AT877" s="67">
        <f>IFERROR(AVERAGE(Data!AX885),"  ")</f>
        <v>-11.098980356102617</v>
      </c>
      <c r="AU877" s="66">
        <f>IFERROR(AVERAGE(Data!AZ885), "  ")</f>
        <v>214.05</v>
      </c>
      <c r="AV877" s="66">
        <f>IFERROR(AVERAGE(Data!BA885), "  ")</f>
        <v>42.4</v>
      </c>
      <c r="AW877" s="66">
        <f>IFERROR(AVERAGE(Data!BB885), "  ")</f>
        <v>263.40600000000001</v>
      </c>
      <c r="AX877" s="66">
        <f>IFERROR(AVERAGE(Data!BC885), "  ")</f>
        <v>0</v>
      </c>
      <c r="AY877" s="66">
        <f>IFERROR(AVERAGE(Data!BD885), "  ")</f>
        <v>519.85599999999999</v>
      </c>
      <c r="AZ877" s="66">
        <f>IFERROR(AVERAGE(Data!BE885), "  ")</f>
        <v>9800.7299999999977</v>
      </c>
      <c r="BA877" s="66">
        <f>IFERROR(AVERAGE(Data!BF885), "  ")</f>
        <v>1347.8100000000002</v>
      </c>
      <c r="BB877" s="66">
        <f>IFERROR(AVERAGE(Data!BG885), "  ")</f>
        <v>9830.4210000000003</v>
      </c>
      <c r="BC877" s="66">
        <f>IFERROR(AVERAGE(Data!BH885), "  ")</f>
        <v>134.14899999999997</v>
      </c>
      <c r="BD877" s="66">
        <f>IFERROR(AVERAGE(Data!BI885), "  ")</f>
        <v>21113.109999999997</v>
      </c>
    </row>
    <row r="878" spans="1:56" x14ac:dyDescent="0.25">
      <c r="A878" s="59">
        <f t="shared" si="13"/>
        <v>43757</v>
      </c>
      <c r="B878" s="66">
        <f>IFERROR(AVERAGE(Data!B886),"  ")</f>
        <v>53500</v>
      </c>
      <c r="C878" s="66">
        <f>IFERROR(AVERAGE(Data!C886),"  ")</f>
        <v>75200</v>
      </c>
      <c r="D878" s="66">
        <f>IFERROR(AVERAGE(Data!D886),"  ")</f>
        <v>0</v>
      </c>
      <c r="E878" s="66">
        <f>IFERROR(AVERAGE(Data!E886),"  ")</f>
        <v>128700</v>
      </c>
      <c r="F878" s="66">
        <f>IFERROR(AVERAGE(Data!F886),"  ")</f>
        <v>194869.75</v>
      </c>
      <c r="G878" s="66">
        <f>IFERROR(AVERAGE(Data!G886),"  ")</f>
        <v>259153.25</v>
      </c>
      <c r="H878" s="67">
        <f>IFERROR(AVERAGE(Data!H886),"  ")</f>
        <v>-27.349703640982213</v>
      </c>
      <c r="I878" s="67">
        <f>IFERROR(AVERAGE(Data!I886),"  ")</f>
        <v>-30.040181981204128</v>
      </c>
      <c r="J878" s="67">
        <f>IFERROR(AVERAGE(Data!J886),"  ")</f>
        <v>-24.80520695765922</v>
      </c>
      <c r="K878" s="66">
        <f>IFERROR(AVERAGE(Data!L886),"  ")</f>
        <v>1600</v>
      </c>
      <c r="L878" s="66">
        <f>IFERROR(AVERAGE(Data!M886),"  ")</f>
        <v>1750</v>
      </c>
      <c r="M878" s="66">
        <f>IFERROR(AVERAGE(Data!N886),"  ")</f>
        <v>12600</v>
      </c>
      <c r="N878" s="66">
        <f>IFERROR(AVERAGE(Data!O886),"  ")</f>
        <v>15950</v>
      </c>
      <c r="O878" s="66">
        <f>IFERROR(AVERAGE(Data!P886),"  ")</f>
        <v>19787.5</v>
      </c>
      <c r="P878" s="66">
        <f>IFERROR(AVERAGE(Data!Q886),"  ")</f>
        <v>23860.583333333332</v>
      </c>
      <c r="Q878" s="67">
        <f>IFERROR(AVERAGE(Data!R886),"  ")</f>
        <v>184.82142857142856</v>
      </c>
      <c r="R878" s="67">
        <f>IFERROR(AVERAGE(Data!S886),"  ")</f>
        <v>43.969296251159577</v>
      </c>
      <c r="S878" s="67">
        <f>IFERROR(AVERAGE(Data!T886),"  ")</f>
        <v>-17.070342650186664</v>
      </c>
      <c r="T878" s="66">
        <f>IFERROR(AVERAGE(Data!V886), " ")</f>
        <v>93200</v>
      </c>
      <c r="U878" s="66">
        <f>IFERROR(AVERAGE(Data!W886), " ")</f>
        <v>46811</v>
      </c>
      <c r="V878" s="66">
        <f>IFERROR(AVERAGE(Data!X886), " ")</f>
        <v>23800</v>
      </c>
      <c r="W878" s="66">
        <f>IFERROR(AVERAGE(Data!Y886), " ")</f>
        <v>163811</v>
      </c>
      <c r="X878" s="66">
        <f>IFERROR(AVERAGE(Data!Z886), " ")</f>
        <v>259555.25</v>
      </c>
      <c r="Y878" s="66">
        <f>IFERROR(AVERAGE(Data!AA886), " ")</f>
        <v>328364</v>
      </c>
      <c r="Z878" s="67">
        <f>IFERROR(AVERAGE(Data!AB886), " ")</f>
        <v>63.647352647352641</v>
      </c>
      <c r="AA878" s="67">
        <f>IFERROR(AVERAGE(Data!AC886), " ")</f>
        <v>77.334838707473466</v>
      </c>
      <c r="AB878" s="67">
        <f>IFERROR(AVERAGE(Data!AD886), " ")</f>
        <v>-20.955022475058172</v>
      </c>
      <c r="AC878" s="66">
        <f>IFERROR(AVERAGE(Data!AF886), "  ")</f>
        <v>1600</v>
      </c>
      <c r="AD878" s="66">
        <f>IFERROR(AVERAGE(Data!AG886), "  ")</f>
        <v>0</v>
      </c>
      <c r="AE878" s="66">
        <f>IFERROR(AVERAGE(Data!AH886), "  ")</f>
        <v>0</v>
      </c>
      <c r="AF878" s="66">
        <f>IFERROR(AVERAGE(Data!AI886), "  ")</f>
        <v>1600</v>
      </c>
      <c r="AG878" s="66">
        <f>IFERROR(AVERAGE(Data!AJ886), "  ")</f>
        <v>1300</v>
      </c>
      <c r="AH878" s="66">
        <f>IFERROR(AVERAGE(Data!AK886), "  ")</f>
        <v>5879.166666666667</v>
      </c>
      <c r="AI878" s="67">
        <f>IFERROR(AVERAGE(Data!AL886), "  ")</f>
        <v>-42.857142857142861</v>
      </c>
      <c r="AJ878" s="67">
        <f>IFERROR(AVERAGE(Data!AM886), "  ")</f>
        <v>23.809523809523814</v>
      </c>
      <c r="AK878" s="67">
        <f>IFERROR(AVERAGE(Data!AN886), "  ")</f>
        <v>-77.888022678951103</v>
      </c>
      <c r="AL878" s="66">
        <f>IFERROR(AVERAGE(Data!AP886),"  ")</f>
        <v>149900</v>
      </c>
      <c r="AM878" s="66">
        <f>IFERROR(AVERAGE(Data!AQ886),"  ")</f>
        <v>123761</v>
      </c>
      <c r="AN878" s="66">
        <f>IFERROR(AVERAGE(Data!AR886),"  ")</f>
        <v>36400</v>
      </c>
      <c r="AO878" s="66">
        <f>IFERROR(AVERAGE(Data!AS886),"  ")</f>
        <v>310061</v>
      </c>
      <c r="AP878" s="66">
        <f>IFERROR(AVERAGE(Data!AT886),"  ")</f>
        <v>475512.5</v>
      </c>
      <c r="AQ878" s="66">
        <f>IFERROR(AVERAGE(Data!AU886),"  ")</f>
        <v>617256.99999999988</v>
      </c>
      <c r="AR878" s="67">
        <f>IFERROR(AVERAGE(Data!AV886),"  ")</f>
        <v>8.5457727988797583</v>
      </c>
      <c r="AS878" s="67">
        <f>IFERROR(AVERAGE(Data!AW886),"  ")</f>
        <v>8.143773993413749</v>
      </c>
      <c r="AT878" s="67">
        <f>IFERROR(AVERAGE(Data!AX886),"  ")</f>
        <v>-22.963611591282064</v>
      </c>
      <c r="AU878" s="66">
        <f>IFERROR(AVERAGE(Data!AZ886), "  ")</f>
        <v>128.69999999999999</v>
      </c>
      <c r="AV878" s="66">
        <f>IFERROR(AVERAGE(Data!BA886), "  ")</f>
        <v>15.95</v>
      </c>
      <c r="AW878" s="66">
        <f>IFERROR(AVERAGE(Data!BB886), "  ")</f>
        <v>163.81100000000001</v>
      </c>
      <c r="AX878" s="66">
        <f>IFERROR(AVERAGE(Data!BC886), "  ")</f>
        <v>1.6</v>
      </c>
      <c r="AY878" s="66">
        <f>IFERROR(AVERAGE(Data!BD886), "  ")</f>
        <v>310.06099999999998</v>
      </c>
      <c r="AZ878" s="66">
        <f>IFERROR(AVERAGE(Data!BE886), "  ")</f>
        <v>9929.4299999999985</v>
      </c>
      <c r="BA878" s="66">
        <f>IFERROR(AVERAGE(Data!BF886), "  ")</f>
        <v>1363.7600000000002</v>
      </c>
      <c r="BB878" s="66">
        <f>IFERROR(AVERAGE(Data!BG886), "  ")</f>
        <v>9994.232</v>
      </c>
      <c r="BC878" s="66">
        <f>IFERROR(AVERAGE(Data!BH886), "  ")</f>
        <v>135.74899999999997</v>
      </c>
      <c r="BD878" s="66">
        <f>IFERROR(AVERAGE(Data!BI886), "  ")</f>
        <v>21423.170999999998</v>
      </c>
    </row>
    <row r="879" spans="1:56" x14ac:dyDescent="0.25">
      <c r="A879" s="59">
        <f t="shared" si="13"/>
        <v>43764</v>
      </c>
      <c r="B879" s="66">
        <f>IFERROR(AVERAGE(Data!B887),"  ")</f>
        <v>98640</v>
      </c>
      <c r="C879" s="66">
        <f>IFERROR(AVERAGE(Data!C887),"  ")</f>
        <v>104550</v>
      </c>
      <c r="D879" s="66">
        <f>IFERROR(AVERAGE(Data!D887),"  ")</f>
        <v>0</v>
      </c>
      <c r="E879" s="66">
        <f>IFERROR(AVERAGE(Data!E887),"  ")</f>
        <v>203190</v>
      </c>
      <c r="F879" s="66">
        <f>IFERROR(AVERAGE(Data!F887),"  ")</f>
        <v>194771</v>
      </c>
      <c r="G879" s="66">
        <f>IFERROR(AVERAGE(Data!G887),"  ")</f>
        <v>249690.91666666666</v>
      </c>
      <c r="H879" s="67">
        <f>IFERROR(AVERAGE(Data!H887),"  ")</f>
        <v>-18.949644190573444</v>
      </c>
      <c r="I879" s="67">
        <f>IFERROR(AVERAGE(Data!I887),"  ")</f>
        <v>-28.889740781307051</v>
      </c>
      <c r="J879" s="67">
        <f>IFERROR(AVERAGE(Data!J887),"  ")</f>
        <v>-21.995160016166647</v>
      </c>
      <c r="K879" s="66">
        <f>IFERROR(AVERAGE(Data!L887),"  ")</f>
        <v>22100</v>
      </c>
      <c r="L879" s="66">
        <f>IFERROR(AVERAGE(Data!M887),"  ")</f>
        <v>0</v>
      </c>
      <c r="M879" s="66">
        <f>IFERROR(AVERAGE(Data!N887),"  ")</f>
        <v>25200</v>
      </c>
      <c r="N879" s="66">
        <f>IFERROR(AVERAGE(Data!O887),"  ")</f>
        <v>47300</v>
      </c>
      <c r="O879" s="66">
        <f>IFERROR(AVERAGE(Data!P887),"  ")</f>
        <v>28387.5</v>
      </c>
      <c r="P879" s="66">
        <f>IFERROR(AVERAGE(Data!Q887),"  ")</f>
        <v>20812.5</v>
      </c>
      <c r="Q879" s="67">
        <f>IFERROR(AVERAGE(Data!R887),"  ")</f>
        <v>688.33333333333337</v>
      </c>
      <c r="R879" s="67">
        <f>IFERROR(AVERAGE(Data!S887),"  ")</f>
        <v>147.38562091503269</v>
      </c>
      <c r="S879" s="67">
        <f>IFERROR(AVERAGE(Data!T887),"  ")</f>
        <v>36.396396396396405</v>
      </c>
      <c r="T879" s="66">
        <f>IFERROR(AVERAGE(Data!V887), " ")</f>
        <v>298862</v>
      </c>
      <c r="U879" s="66">
        <f>IFERROR(AVERAGE(Data!W887), " ")</f>
        <v>64250</v>
      </c>
      <c r="V879" s="66">
        <f>IFERROR(AVERAGE(Data!X887), " ")</f>
        <v>50400</v>
      </c>
      <c r="W879" s="66">
        <f>IFERROR(AVERAGE(Data!Y887), " ")</f>
        <v>413512</v>
      </c>
      <c r="X879" s="66">
        <f>IFERROR(AVERAGE(Data!Z887), " ")</f>
        <v>275845.75</v>
      </c>
      <c r="Y879" s="66">
        <f>IFERROR(AVERAGE(Data!AA887), " ")</f>
        <v>392242.5</v>
      </c>
      <c r="Z879" s="67">
        <f>IFERROR(AVERAGE(Data!AB887), " ")</f>
        <v>200.98116283809358</v>
      </c>
      <c r="AA879" s="67">
        <f>IFERROR(AVERAGE(Data!AC887), " ")</f>
        <v>86.321834810331779</v>
      </c>
      <c r="AB879" s="67">
        <f>IFERROR(AVERAGE(Data!AD887), " ")</f>
        <v>-29.674691039344282</v>
      </c>
      <c r="AC879" s="66">
        <f>IFERROR(AVERAGE(Data!AF887), "  ")</f>
        <v>0</v>
      </c>
      <c r="AD879" s="66">
        <f>IFERROR(AVERAGE(Data!AG887), "  ")</f>
        <v>0</v>
      </c>
      <c r="AE879" s="66">
        <f>IFERROR(AVERAGE(Data!AH887), "  ")</f>
        <v>0</v>
      </c>
      <c r="AF879" s="66">
        <f>IFERROR(AVERAGE(Data!AI887), "  ")</f>
        <v>0</v>
      </c>
      <c r="AG879" s="66">
        <f>IFERROR(AVERAGE(Data!AJ887), "  ")</f>
        <v>1300</v>
      </c>
      <c r="AH879" s="66">
        <f>IFERROR(AVERAGE(Data!AK887), "  ")</f>
        <v>5108.333333333333</v>
      </c>
      <c r="AI879" s="67">
        <f>IFERROR(AVERAGE(Data!AL887), "  ")</f>
        <v>-100</v>
      </c>
      <c r="AJ879" s="67">
        <f>IFERROR(AVERAGE(Data!AM887), "  ")</f>
        <v>-46.938775510204081</v>
      </c>
      <c r="AK879" s="67">
        <f>IFERROR(AVERAGE(Data!AN887), "  ")</f>
        <v>-74.55138662316476</v>
      </c>
      <c r="AL879" s="66">
        <f>IFERROR(AVERAGE(Data!AP887),"  ")</f>
        <v>419602</v>
      </c>
      <c r="AM879" s="66">
        <f>IFERROR(AVERAGE(Data!AQ887),"  ")</f>
        <v>168800</v>
      </c>
      <c r="AN879" s="66">
        <f>IFERROR(AVERAGE(Data!AR887),"  ")</f>
        <v>75600</v>
      </c>
      <c r="AO879" s="66">
        <f>IFERROR(AVERAGE(Data!AS887),"  ")</f>
        <v>664002</v>
      </c>
      <c r="AP879" s="66">
        <f>IFERROR(AVERAGE(Data!AT887),"  ")</f>
        <v>500304.25</v>
      </c>
      <c r="AQ879" s="66">
        <f>IFERROR(AVERAGE(Data!AU887),"  ")</f>
        <v>667854.25</v>
      </c>
      <c r="AR879" s="67">
        <f>IFERROR(AVERAGE(Data!AV887),"  ")</f>
        <v>66.13174407782148</v>
      </c>
      <c r="AS879" s="67">
        <f>IFERROR(AVERAGE(Data!AW887),"  ")</f>
        <v>14.782115432706311</v>
      </c>
      <c r="AT879" s="67">
        <f>IFERROR(AVERAGE(Data!AX887),"  ")</f>
        <v>-25.087809203879441</v>
      </c>
      <c r="AU879" s="66">
        <f>IFERROR(AVERAGE(Data!AZ887), "  ")</f>
        <v>203.19</v>
      </c>
      <c r="AV879" s="66">
        <f>IFERROR(AVERAGE(Data!BA887), "  ")</f>
        <v>47.3</v>
      </c>
      <c r="AW879" s="66">
        <f>IFERROR(AVERAGE(Data!BB887), "  ")</f>
        <v>413.512</v>
      </c>
      <c r="AX879" s="66">
        <f>IFERROR(AVERAGE(Data!BC887), "  ")</f>
        <v>0</v>
      </c>
      <c r="AY879" s="66">
        <f>IFERROR(AVERAGE(Data!BD887), "  ")</f>
        <v>664.00199999999995</v>
      </c>
      <c r="AZ879" s="66">
        <f>IFERROR(AVERAGE(Data!BE887), "  ")</f>
        <v>10132.619999999999</v>
      </c>
      <c r="BA879" s="66">
        <f>IFERROR(AVERAGE(Data!BF887), "  ")</f>
        <v>1411.0600000000002</v>
      </c>
      <c r="BB879" s="66">
        <f>IFERROR(AVERAGE(Data!BG887), "  ")</f>
        <v>10407.744000000001</v>
      </c>
      <c r="BC879" s="66">
        <f>IFERROR(AVERAGE(Data!BH887), "  ")</f>
        <v>135.74899999999997</v>
      </c>
      <c r="BD879" s="66">
        <f>IFERROR(AVERAGE(Data!BI887), "  ")</f>
        <v>22087.172999999999</v>
      </c>
    </row>
    <row r="880" spans="1:56" x14ac:dyDescent="0.25">
      <c r="A880" s="59">
        <f t="shared" si="13"/>
        <v>43771</v>
      </c>
      <c r="B880" s="66">
        <f>IFERROR(AVERAGE(Data!B888),"  ")</f>
        <v>157500</v>
      </c>
      <c r="C880" s="66">
        <f>IFERROR(AVERAGE(Data!C888),"  ")</f>
        <v>62250</v>
      </c>
      <c r="D880" s="66">
        <f>IFERROR(AVERAGE(Data!D888),"  ")</f>
        <v>0</v>
      </c>
      <c r="E880" s="66">
        <f>IFERROR(AVERAGE(Data!E888),"  ")</f>
        <v>219750</v>
      </c>
      <c r="F880" s="66">
        <f>IFERROR(AVERAGE(Data!F888),"  ")</f>
        <v>191422.5</v>
      </c>
      <c r="G880" s="66">
        <f>IFERROR(AVERAGE(Data!G888),"  ")</f>
        <v>278627.5</v>
      </c>
      <c r="H880" s="67">
        <f>IFERROR(AVERAGE(Data!H888),"  ")</f>
        <v>-50.221539632488856</v>
      </c>
      <c r="I880" s="67">
        <f>IFERROR(AVERAGE(Data!I888),"  ")</f>
        <v>-35.853378192712135</v>
      </c>
      <c r="J880" s="67">
        <f>IFERROR(AVERAGE(Data!J888),"  ")</f>
        <v>-31.298059236794639</v>
      </c>
      <c r="K880" s="66">
        <f>IFERROR(AVERAGE(Data!L888),"  ")</f>
        <v>15800</v>
      </c>
      <c r="L880" s="66">
        <f>IFERROR(AVERAGE(Data!M888),"  ")</f>
        <v>0</v>
      </c>
      <c r="M880" s="66">
        <f>IFERROR(AVERAGE(Data!N888),"  ")</f>
        <v>5600</v>
      </c>
      <c r="N880" s="66">
        <f>IFERROR(AVERAGE(Data!O888),"  ")</f>
        <v>21400</v>
      </c>
      <c r="O880" s="66">
        <f>IFERROR(AVERAGE(Data!P888),"  ")</f>
        <v>31762.5</v>
      </c>
      <c r="P880" s="66">
        <f>IFERROR(AVERAGE(Data!Q888),"  ")</f>
        <v>20550</v>
      </c>
      <c r="Q880" s="67">
        <f>IFERROR(AVERAGE(Data!R888),"  ")</f>
        <v>-34.556574923547402</v>
      </c>
      <c r="R880" s="67">
        <f>IFERROR(AVERAGE(Data!S888),"  ")</f>
        <v>117.17948717948717</v>
      </c>
      <c r="S880" s="67">
        <f>IFERROR(AVERAGE(Data!T888),"  ")</f>
        <v>54.56204379562044</v>
      </c>
      <c r="T880" s="66">
        <f>IFERROR(AVERAGE(Data!V888), " ")</f>
        <v>279606</v>
      </c>
      <c r="U880" s="66">
        <f>IFERROR(AVERAGE(Data!W888), " ")</f>
        <v>109494</v>
      </c>
      <c r="V880" s="66">
        <f>IFERROR(AVERAGE(Data!X888), " ")</f>
        <v>32200</v>
      </c>
      <c r="W880" s="66">
        <f>IFERROR(AVERAGE(Data!Y888), " ")</f>
        <v>421300</v>
      </c>
      <c r="X880" s="66">
        <f>IFERROR(AVERAGE(Data!Z888), " ")</f>
        <v>315507.25</v>
      </c>
      <c r="Y880" s="66">
        <f>IFERROR(AVERAGE(Data!AA888), " ")</f>
        <v>466870.66666666669</v>
      </c>
      <c r="Z880" s="67">
        <f>IFERROR(AVERAGE(Data!AB888), " ")</f>
        <v>9.8505688084876688</v>
      </c>
      <c r="AA880" s="67">
        <f>IFERROR(AVERAGE(Data!AC888), " ")</f>
        <v>58.23565034987832</v>
      </c>
      <c r="AB880" s="67">
        <f>IFERROR(AVERAGE(Data!AD888), " ")</f>
        <v>-32.420845316190352</v>
      </c>
      <c r="AC880" s="66">
        <f>IFERROR(AVERAGE(Data!AF888), "  ")</f>
        <v>0</v>
      </c>
      <c r="AD880" s="66">
        <f>IFERROR(AVERAGE(Data!AG888), "  ")</f>
        <v>0</v>
      </c>
      <c r="AE880" s="66">
        <f>IFERROR(AVERAGE(Data!AH888), "  ")</f>
        <v>0</v>
      </c>
      <c r="AF880" s="66">
        <f>IFERROR(AVERAGE(Data!AI888), "  ")</f>
        <v>0</v>
      </c>
      <c r="AG880" s="66">
        <f>IFERROR(AVERAGE(Data!AJ888), "  ")</f>
        <v>400</v>
      </c>
      <c r="AH880" s="66">
        <f>IFERROR(AVERAGE(Data!AK888), "  ")</f>
        <v>5425</v>
      </c>
      <c r="AI880" s="67" t="str">
        <f>IFERROR(AVERAGE(Data!AL888), "  ")</f>
        <v xml:space="preserve">  </v>
      </c>
      <c r="AJ880" s="67">
        <f>IFERROR(AVERAGE(Data!AM888), "  ")</f>
        <v>-83.673469387755105</v>
      </c>
      <c r="AK880" s="67">
        <f>IFERROR(AVERAGE(Data!AN888), "  ")</f>
        <v>-92.626728110599075</v>
      </c>
      <c r="AL880" s="66">
        <f>IFERROR(AVERAGE(Data!AP888),"  ")</f>
        <v>452906</v>
      </c>
      <c r="AM880" s="66">
        <f>IFERROR(AVERAGE(Data!AQ888),"  ")</f>
        <v>171744</v>
      </c>
      <c r="AN880" s="66">
        <f>IFERROR(AVERAGE(Data!AR888),"  ")</f>
        <v>37800</v>
      </c>
      <c r="AO880" s="66">
        <f>IFERROR(AVERAGE(Data!AS888),"  ")</f>
        <v>662450</v>
      </c>
      <c r="AP880" s="66">
        <f>IFERROR(AVERAGE(Data!AT888),"  ")</f>
        <v>539092.25</v>
      </c>
      <c r="AQ880" s="66">
        <f>IFERROR(AVERAGE(Data!AU888),"  ")</f>
        <v>771473.16666666674</v>
      </c>
      <c r="AR880" s="67">
        <f>IFERROR(AVERAGE(Data!AV888),"  ")</f>
        <v>-22.762298627571919</v>
      </c>
      <c r="AS880" s="67">
        <f>IFERROR(AVERAGE(Data!AW888),"  ")</f>
        <v>4.7025543342887444</v>
      </c>
      <c r="AT880" s="67">
        <f>IFERROR(AVERAGE(Data!AX888),"  ")</f>
        <v>-30.121710865294737</v>
      </c>
      <c r="AU880" s="66">
        <f>IFERROR(AVERAGE(Data!AZ888), "  ")</f>
        <v>219.75</v>
      </c>
      <c r="AV880" s="66">
        <f>IFERROR(AVERAGE(Data!BA888), "  ")</f>
        <v>21.4</v>
      </c>
      <c r="AW880" s="66">
        <f>IFERROR(AVERAGE(Data!BB888), "  ")</f>
        <v>421.3</v>
      </c>
      <c r="AX880" s="66">
        <f>IFERROR(AVERAGE(Data!BC888), "  ")</f>
        <v>0</v>
      </c>
      <c r="AY880" s="66">
        <f>IFERROR(AVERAGE(Data!BD888), "  ")</f>
        <v>662.45</v>
      </c>
      <c r="AZ880" s="66">
        <f>IFERROR(AVERAGE(Data!BE888), "  ")</f>
        <v>10352.369999999999</v>
      </c>
      <c r="BA880" s="66">
        <f>IFERROR(AVERAGE(Data!BF888), "  ")</f>
        <v>1432.4600000000003</v>
      </c>
      <c r="BB880" s="66">
        <f>IFERROR(AVERAGE(Data!BG888), "  ")</f>
        <v>10829.044</v>
      </c>
      <c r="BC880" s="66">
        <f>IFERROR(AVERAGE(Data!BH888), "  ")</f>
        <v>135.74899999999997</v>
      </c>
      <c r="BD880" s="66">
        <f>IFERROR(AVERAGE(Data!BI888), "  ")</f>
        <v>22749.623</v>
      </c>
    </row>
    <row r="881" spans="1:56" x14ac:dyDescent="0.25">
      <c r="A881" s="59">
        <f t="shared" si="13"/>
        <v>43778</v>
      </c>
      <c r="B881" s="66">
        <f>IFERROR(AVERAGE(Data!B889),"  ")</f>
        <v>164700</v>
      </c>
      <c r="C881" s="66">
        <f>IFERROR(AVERAGE(Data!C889),"  ")</f>
        <v>63650</v>
      </c>
      <c r="D881" s="66">
        <f>IFERROR(AVERAGE(Data!D889),"  ")</f>
        <v>0</v>
      </c>
      <c r="E881" s="66">
        <f>IFERROR(AVERAGE(Data!E889),"  ")</f>
        <v>228350</v>
      </c>
      <c r="F881" s="66">
        <f>IFERROR(AVERAGE(Data!F889),"  ")</f>
        <v>194997.5</v>
      </c>
      <c r="G881" s="66">
        <f>IFERROR(AVERAGE(Data!G889),"  ")</f>
        <v>317485.25</v>
      </c>
      <c r="H881" s="67">
        <f>IFERROR(AVERAGE(Data!H889),"  ")</f>
        <v>-42.567907444668009</v>
      </c>
      <c r="I881" s="67">
        <f>IFERROR(AVERAGE(Data!I889),"  ")</f>
        <v>-38.433280553665561</v>
      </c>
      <c r="J881" s="67">
        <f>IFERROR(AVERAGE(Data!J889),"  ")</f>
        <v>-38.580611225245896</v>
      </c>
      <c r="K881" s="66">
        <f>IFERROR(AVERAGE(Data!L889),"  ")</f>
        <v>1600</v>
      </c>
      <c r="L881" s="66">
        <f>IFERROR(AVERAGE(Data!M889),"  ")</f>
        <v>3568</v>
      </c>
      <c r="M881" s="66">
        <f>IFERROR(AVERAGE(Data!N889),"  ")</f>
        <v>2500</v>
      </c>
      <c r="N881" s="66">
        <f>IFERROR(AVERAGE(Data!O889),"  ")</f>
        <v>7668</v>
      </c>
      <c r="O881" s="66">
        <f>IFERROR(AVERAGE(Data!P889),"  ")</f>
        <v>23079.5</v>
      </c>
      <c r="P881" s="66">
        <f>IFERROR(AVERAGE(Data!Q889),"  ")</f>
        <v>19341.666666666668</v>
      </c>
      <c r="Q881" s="67">
        <f>IFERROR(AVERAGE(Data!R889),"  ")</f>
        <v>-69.450199203187253</v>
      </c>
      <c r="R881" s="67">
        <f>IFERROR(AVERAGE(Data!S889),"  ")</f>
        <v>33.023054755043233</v>
      </c>
      <c r="S881" s="67">
        <f>IFERROR(AVERAGE(Data!T889),"  ")</f>
        <v>19.325290822921136</v>
      </c>
      <c r="T881" s="66">
        <f>IFERROR(AVERAGE(Data!V889), " ")</f>
        <v>385848</v>
      </c>
      <c r="U881" s="66">
        <f>IFERROR(AVERAGE(Data!W889), " ")</f>
        <v>100300</v>
      </c>
      <c r="V881" s="66">
        <f>IFERROR(AVERAGE(Data!X889), " ")</f>
        <v>21400</v>
      </c>
      <c r="W881" s="66">
        <f>IFERROR(AVERAGE(Data!Y889), " ")</f>
        <v>507548</v>
      </c>
      <c r="X881" s="66">
        <f>IFERROR(AVERAGE(Data!Z889), " ")</f>
        <v>376542.75</v>
      </c>
      <c r="Y881" s="66">
        <f>IFERROR(AVERAGE(Data!AA889), " ")</f>
        <v>551507.25</v>
      </c>
      <c r="Z881" s="67">
        <f>IFERROR(AVERAGE(Data!AB889), " ")</f>
        <v>-7.2509214640359527</v>
      </c>
      <c r="AA881" s="67">
        <f>IFERROR(AVERAGE(Data!AC889), " ")</f>
        <v>28.926946267706178</v>
      </c>
      <c r="AB881" s="67">
        <f>IFERROR(AVERAGE(Data!AD889), " ")</f>
        <v>-31.724786936164485</v>
      </c>
      <c r="AC881" s="66">
        <f>IFERROR(AVERAGE(Data!AF889), "  ")</f>
        <v>0</v>
      </c>
      <c r="AD881" s="66">
        <f>IFERROR(AVERAGE(Data!AG889), "  ")</f>
        <v>1800</v>
      </c>
      <c r="AE881" s="66">
        <f>IFERROR(AVERAGE(Data!AH889), "  ")</f>
        <v>0</v>
      </c>
      <c r="AF881" s="66">
        <f>IFERROR(AVERAGE(Data!AI889), "  ")</f>
        <v>1800</v>
      </c>
      <c r="AG881" s="66">
        <f>IFERROR(AVERAGE(Data!AJ889), "  ")</f>
        <v>850</v>
      </c>
      <c r="AH881" s="66">
        <f>IFERROR(AVERAGE(Data!AK889), "  ")</f>
        <v>6437.5</v>
      </c>
      <c r="AI881" s="67">
        <f>IFERROR(AVERAGE(Data!AL889), "  ")</f>
        <v>-48.571428571428577</v>
      </c>
      <c r="AJ881" s="67">
        <f>IFERROR(AVERAGE(Data!AM889), "  ")</f>
        <v>-71.428571428571431</v>
      </c>
      <c r="AK881" s="67">
        <f>IFERROR(AVERAGE(Data!AN889), "  ")</f>
        <v>-86.796116504854368</v>
      </c>
      <c r="AL881" s="66">
        <f>IFERROR(AVERAGE(Data!AP889),"  ")</f>
        <v>552148</v>
      </c>
      <c r="AM881" s="66">
        <f>IFERROR(AVERAGE(Data!AQ889),"  ")</f>
        <v>169318</v>
      </c>
      <c r="AN881" s="66">
        <f>IFERROR(AVERAGE(Data!AR889),"  ")</f>
        <v>23900</v>
      </c>
      <c r="AO881" s="66">
        <f>IFERROR(AVERAGE(Data!AS889),"  ")</f>
        <v>745366</v>
      </c>
      <c r="AP881" s="66">
        <f>IFERROR(AVERAGE(Data!AT889),"  ")</f>
        <v>595469.75</v>
      </c>
      <c r="AQ881" s="66">
        <f>IFERROR(AVERAGE(Data!AU889),"  ")</f>
        <v>894771.66666666674</v>
      </c>
      <c r="AR881" s="67">
        <f>IFERROR(AVERAGE(Data!AV889),"  ")</f>
        <v>-23.428670049217871</v>
      </c>
      <c r="AS881" s="67">
        <f>IFERROR(AVERAGE(Data!AW889),"  ")</f>
        <v>-5.3472010834361932</v>
      </c>
      <c r="AT881" s="67">
        <f>IFERROR(AVERAGE(Data!AX889),"  ")</f>
        <v>-33.450088756349395</v>
      </c>
      <c r="AU881" s="66">
        <f>IFERROR(AVERAGE(Data!AZ889), "  ")</f>
        <v>228.35</v>
      </c>
      <c r="AV881" s="66">
        <f>IFERROR(AVERAGE(Data!BA889), "  ")</f>
        <v>7.6680000000000001</v>
      </c>
      <c r="AW881" s="66">
        <f>IFERROR(AVERAGE(Data!BB889), "  ")</f>
        <v>507.548</v>
      </c>
      <c r="AX881" s="66">
        <f>IFERROR(AVERAGE(Data!BC889), "  ")</f>
        <v>1.8</v>
      </c>
      <c r="AY881" s="66">
        <f>IFERROR(AVERAGE(Data!BD889), "  ")</f>
        <v>745.36599999999999</v>
      </c>
      <c r="AZ881" s="66">
        <f>IFERROR(AVERAGE(Data!BE889), "  ")</f>
        <v>10580.72</v>
      </c>
      <c r="BA881" s="66">
        <f>IFERROR(AVERAGE(Data!BF889), "  ")</f>
        <v>1440.1280000000002</v>
      </c>
      <c r="BB881" s="66">
        <f>IFERROR(AVERAGE(Data!BG889), "  ")</f>
        <v>11336.592000000001</v>
      </c>
      <c r="BC881" s="66">
        <f>IFERROR(AVERAGE(Data!BH889), "  ")</f>
        <v>137.54899999999998</v>
      </c>
      <c r="BD881" s="66">
        <f>IFERROR(AVERAGE(Data!BI889), "  ")</f>
        <v>23494.989000000001</v>
      </c>
    </row>
    <row r="882" spans="1:56" x14ac:dyDescent="0.25">
      <c r="A882" s="59">
        <f t="shared" si="13"/>
        <v>43785</v>
      </c>
      <c r="B882" s="66">
        <f>IFERROR(AVERAGE(Data!B890),"  ")</f>
        <v>235920</v>
      </c>
      <c r="C882" s="66">
        <f>IFERROR(AVERAGE(Data!C890),"  ")</f>
        <v>88850</v>
      </c>
      <c r="D882" s="66">
        <f>IFERROR(AVERAGE(Data!D890),"  ")</f>
        <v>0</v>
      </c>
      <c r="E882" s="66">
        <f>IFERROR(AVERAGE(Data!E890),"  ")</f>
        <v>324770</v>
      </c>
      <c r="F882" s="66">
        <f>IFERROR(AVERAGE(Data!F890),"  ")</f>
        <v>244015</v>
      </c>
      <c r="G882" s="66">
        <f>IFERROR(AVERAGE(Data!G890),"  ")</f>
        <v>389305.91666666669</v>
      </c>
      <c r="H882" s="67">
        <f>IFERROR(AVERAGE(Data!H890),"  ")</f>
        <v>-14.066096896250624</v>
      </c>
      <c r="I882" s="67">
        <f>IFERROR(AVERAGE(Data!I890),"  ")</f>
        <v>-33.496493109542804</v>
      </c>
      <c r="J882" s="67">
        <f>IFERROR(AVERAGE(Data!J890),"  ")</f>
        <v>-37.320500523260314</v>
      </c>
      <c r="K882" s="66">
        <f>IFERROR(AVERAGE(Data!L890),"  ")</f>
        <v>9100</v>
      </c>
      <c r="L882" s="66">
        <f>IFERROR(AVERAGE(Data!M890),"  ")</f>
        <v>0</v>
      </c>
      <c r="M882" s="66">
        <f>IFERROR(AVERAGE(Data!N890),"  ")</f>
        <v>19600</v>
      </c>
      <c r="N882" s="66">
        <f>IFERROR(AVERAGE(Data!O890),"  ")</f>
        <v>28700</v>
      </c>
      <c r="O882" s="66">
        <f>IFERROR(AVERAGE(Data!P890),"  ")</f>
        <v>26267</v>
      </c>
      <c r="P882" s="66">
        <f>IFERROR(AVERAGE(Data!Q890),"  ")</f>
        <v>19028.333333333332</v>
      </c>
      <c r="Q882" s="67">
        <f>IFERROR(AVERAGE(Data!R890),"  ")</f>
        <v>60.874439461883398</v>
      </c>
      <c r="R882" s="67">
        <f>IFERROR(AVERAGE(Data!S890),"  ")</f>
        <v>28.696717295443406</v>
      </c>
      <c r="S882" s="67">
        <f>IFERROR(AVERAGE(Data!T890),"  ")</f>
        <v>38.041517035998965</v>
      </c>
      <c r="T882" s="66">
        <f>IFERROR(AVERAGE(Data!V890), " ")</f>
        <v>387940</v>
      </c>
      <c r="U882" s="66">
        <f>IFERROR(AVERAGE(Data!W890), " ")</f>
        <v>116366</v>
      </c>
      <c r="V882" s="66">
        <f>IFERROR(AVERAGE(Data!X890), " ")</f>
        <v>27600</v>
      </c>
      <c r="W882" s="66">
        <f>IFERROR(AVERAGE(Data!Y890), " ")</f>
        <v>531906</v>
      </c>
      <c r="X882" s="66">
        <f>IFERROR(AVERAGE(Data!Z890), " ")</f>
        <v>468566.5</v>
      </c>
      <c r="Y882" s="66">
        <f>IFERROR(AVERAGE(Data!AA890), " ")</f>
        <v>559779.66666666663</v>
      </c>
      <c r="Z882" s="67">
        <f>IFERROR(AVERAGE(Data!AB890), " ")</f>
        <v>58.157555141920938</v>
      </c>
      <c r="AA882" s="67">
        <f>IFERROR(AVERAGE(Data!AC890), " ")</f>
        <v>33.451956281818497</v>
      </c>
      <c r="AB882" s="67">
        <f>IFERROR(AVERAGE(Data!AD890), " ")</f>
        <v>-16.294476576795979</v>
      </c>
      <c r="AC882" s="66">
        <f>IFERROR(AVERAGE(Data!AF890), "  ")</f>
        <v>0</v>
      </c>
      <c r="AD882" s="66">
        <f>IFERROR(AVERAGE(Data!AG890), "  ")</f>
        <v>3600</v>
      </c>
      <c r="AE882" s="66">
        <f>IFERROR(AVERAGE(Data!AH890), "  ")</f>
        <v>0</v>
      </c>
      <c r="AF882" s="66">
        <f>IFERROR(AVERAGE(Data!AI890), "  ")</f>
        <v>3600</v>
      </c>
      <c r="AG882" s="66">
        <f>IFERROR(AVERAGE(Data!AJ890), "  ")</f>
        <v>1350</v>
      </c>
      <c r="AH882" s="66">
        <f>IFERROR(AVERAGE(Data!AK890), "  ")</f>
        <v>5483.333333333333</v>
      </c>
      <c r="AI882" s="67" t="str">
        <f>IFERROR(AVERAGE(Data!AL890), "  ")</f>
        <v xml:space="preserve">  </v>
      </c>
      <c r="AJ882" s="67">
        <f>IFERROR(AVERAGE(Data!AM890), "  ")</f>
        <v>-40.659340659340657</v>
      </c>
      <c r="AK882" s="67">
        <f>IFERROR(AVERAGE(Data!AN890), "  ")</f>
        <v>-75.379939209726444</v>
      </c>
      <c r="AL882" s="66">
        <f>IFERROR(AVERAGE(Data!AP890),"  ")</f>
        <v>632960</v>
      </c>
      <c r="AM882" s="66">
        <f>IFERROR(AVERAGE(Data!AQ890),"  ")</f>
        <v>208816</v>
      </c>
      <c r="AN882" s="66">
        <f>IFERROR(AVERAGE(Data!AR890),"  ")</f>
        <v>47200</v>
      </c>
      <c r="AO882" s="66">
        <f>IFERROR(AVERAGE(Data!AS890),"  ")</f>
        <v>888976</v>
      </c>
      <c r="AP882" s="66">
        <f>IFERROR(AVERAGE(Data!AT890),"  ")</f>
        <v>740198.5</v>
      </c>
      <c r="AQ882" s="66">
        <f>IFERROR(AVERAGE(Data!AU890),"  ")</f>
        <v>973597.25</v>
      </c>
      <c r="AR882" s="67">
        <f>IFERROR(AVERAGE(Data!AV890),"  ")</f>
        <v>21.43087405270434</v>
      </c>
      <c r="AS882" s="67">
        <f>IFERROR(AVERAGE(Data!AW890),"  ")</f>
        <v>-7.0134653133846481E-2</v>
      </c>
      <c r="AT882" s="67">
        <f>IFERROR(AVERAGE(Data!AX890),"  ")</f>
        <v>-23.972823464733494</v>
      </c>
      <c r="AU882" s="66">
        <f>IFERROR(AVERAGE(Data!AZ890), "  ")</f>
        <v>324.77</v>
      </c>
      <c r="AV882" s="66">
        <f>IFERROR(AVERAGE(Data!BA890), "  ")</f>
        <v>28.7</v>
      </c>
      <c r="AW882" s="66">
        <f>IFERROR(AVERAGE(Data!BB890), "  ")</f>
        <v>531.90599999999995</v>
      </c>
      <c r="AX882" s="66">
        <f>IFERROR(AVERAGE(Data!BC890), "  ")</f>
        <v>3.6</v>
      </c>
      <c r="AY882" s="66">
        <f>IFERROR(AVERAGE(Data!BD890), "  ")</f>
        <v>888.976</v>
      </c>
      <c r="AZ882" s="66">
        <f>IFERROR(AVERAGE(Data!BE890), "  ")</f>
        <v>10905.49</v>
      </c>
      <c r="BA882" s="66">
        <f>IFERROR(AVERAGE(Data!BF890), "  ")</f>
        <v>1468.8280000000002</v>
      </c>
      <c r="BB882" s="66">
        <f>IFERROR(AVERAGE(Data!BG890), "  ")</f>
        <v>11868.498</v>
      </c>
      <c r="BC882" s="66">
        <f>IFERROR(AVERAGE(Data!BH890), "  ")</f>
        <v>141.14899999999997</v>
      </c>
      <c r="BD882" s="66">
        <f>IFERROR(AVERAGE(Data!BI890), "  ")</f>
        <v>24383.965</v>
      </c>
    </row>
    <row r="883" spans="1:56" x14ac:dyDescent="0.25">
      <c r="A883" s="59">
        <f t="shared" si="13"/>
        <v>43792</v>
      </c>
      <c r="B883" s="66">
        <f>IFERROR(AVERAGE(Data!B891),"  ")</f>
        <v>284900</v>
      </c>
      <c r="C883" s="66">
        <f>IFERROR(AVERAGE(Data!C891),"  ")</f>
        <v>64900</v>
      </c>
      <c r="D883" s="66">
        <f>IFERROR(AVERAGE(Data!D891),"  ")</f>
        <v>0</v>
      </c>
      <c r="E883" s="66">
        <f>IFERROR(AVERAGE(Data!E891),"  ")</f>
        <v>349800</v>
      </c>
      <c r="F883" s="66">
        <f>IFERROR(AVERAGE(Data!F891),"  ")</f>
        <v>280667.5</v>
      </c>
      <c r="G883" s="66">
        <f>IFERROR(AVERAGE(Data!G891),"  ")</f>
        <v>454187.91666666669</v>
      </c>
      <c r="H883" s="67">
        <f>IFERROR(AVERAGE(Data!H891),"  ")</f>
        <v>-31.812865497076025</v>
      </c>
      <c r="I883" s="67">
        <f>IFERROR(AVERAGE(Data!I891),"  ")</f>
        <v>-35.1052551870362</v>
      </c>
      <c r="J883" s="67">
        <f>IFERROR(AVERAGE(Data!J891),"  ")</f>
        <v>-38.204542723230382</v>
      </c>
      <c r="K883" s="66">
        <f>IFERROR(AVERAGE(Data!L891),"  ")</f>
        <v>19200</v>
      </c>
      <c r="L883" s="66">
        <f>IFERROR(AVERAGE(Data!M891),"  ")</f>
        <v>0</v>
      </c>
      <c r="M883" s="66">
        <f>IFERROR(AVERAGE(Data!N891),"  ")</f>
        <v>2800</v>
      </c>
      <c r="N883" s="66">
        <f>IFERROR(AVERAGE(Data!O891),"  ")</f>
        <v>22000</v>
      </c>
      <c r="O883" s="66">
        <f>IFERROR(AVERAGE(Data!P891),"  ")</f>
        <v>19942</v>
      </c>
      <c r="P883" s="66">
        <f>IFERROR(AVERAGE(Data!Q891),"  ")</f>
        <v>19620</v>
      </c>
      <c r="Q883" s="67">
        <f>IFERROR(AVERAGE(Data!R891),"  ")</f>
        <v>-18.669131238447324</v>
      </c>
      <c r="R883" s="67">
        <f>IFERROR(AVERAGE(Data!S891),"  ")</f>
        <v>-22.321550297010418</v>
      </c>
      <c r="S883" s="67">
        <f>IFERROR(AVERAGE(Data!T891),"  ")</f>
        <v>1.6411824668705499</v>
      </c>
      <c r="T883" s="66">
        <f>IFERROR(AVERAGE(Data!V891), " ")</f>
        <v>461980</v>
      </c>
      <c r="U883" s="66">
        <f>IFERROR(AVERAGE(Data!W891), " ")</f>
        <v>102550</v>
      </c>
      <c r="V883" s="66">
        <f>IFERROR(AVERAGE(Data!X891), " ")</f>
        <v>19933</v>
      </c>
      <c r="W883" s="66">
        <f>IFERROR(AVERAGE(Data!Y891), " ")</f>
        <v>584463</v>
      </c>
      <c r="X883" s="66">
        <f>IFERROR(AVERAGE(Data!Z891), " ")</f>
        <v>511304.25</v>
      </c>
      <c r="Y883" s="66">
        <f>IFERROR(AVERAGE(Data!AA891), " ")</f>
        <v>562509</v>
      </c>
      <c r="Z883" s="67">
        <f>IFERROR(AVERAGE(Data!AB891), " ")</f>
        <v>55.047246642862071</v>
      </c>
      <c r="AA883" s="67">
        <f>IFERROR(AVERAGE(Data!AC891), " ")</f>
        <v>24.403413583776356</v>
      </c>
      <c r="AB883" s="67">
        <f>IFERROR(AVERAGE(Data!AD891), " ")</f>
        <v>-9.1029210199303439</v>
      </c>
      <c r="AC883" s="66">
        <f>IFERROR(AVERAGE(Data!AF891), "  ")</f>
        <v>1600</v>
      </c>
      <c r="AD883" s="66">
        <f>IFERROR(AVERAGE(Data!AG891), "  ")</f>
        <v>0</v>
      </c>
      <c r="AE883" s="66">
        <f>IFERROR(AVERAGE(Data!AH891), "  ")</f>
        <v>0</v>
      </c>
      <c r="AF883" s="66">
        <f>IFERROR(AVERAGE(Data!AI891), "  ")</f>
        <v>1600</v>
      </c>
      <c r="AG883" s="66">
        <f>IFERROR(AVERAGE(Data!AJ891), "  ")</f>
        <v>1750</v>
      </c>
      <c r="AH883" s="66">
        <f>IFERROR(AVERAGE(Data!AK891), "  ")</f>
        <v>4337.5</v>
      </c>
      <c r="AI883" s="67" t="str">
        <f>IFERROR(AVERAGE(Data!AL891), "  ")</f>
        <v xml:space="preserve">  </v>
      </c>
      <c r="AJ883" s="67">
        <f>IFERROR(AVERAGE(Data!AM891), "  ")</f>
        <v>100</v>
      </c>
      <c r="AK883" s="67">
        <f>IFERROR(AVERAGE(Data!AN891), "  ")</f>
        <v>-59.654178674351584</v>
      </c>
      <c r="AL883" s="66">
        <f>IFERROR(AVERAGE(Data!AP891),"  ")</f>
        <v>767680</v>
      </c>
      <c r="AM883" s="66">
        <f>IFERROR(AVERAGE(Data!AQ891),"  ")</f>
        <v>167450</v>
      </c>
      <c r="AN883" s="66">
        <f>IFERROR(AVERAGE(Data!AR891),"  ")</f>
        <v>22733</v>
      </c>
      <c r="AO883" s="66">
        <f>IFERROR(AVERAGE(Data!AS891),"  ")</f>
        <v>957863</v>
      </c>
      <c r="AP883" s="66">
        <f>IFERROR(AVERAGE(Data!AT891),"  ")</f>
        <v>813663.75</v>
      </c>
      <c r="AQ883" s="66">
        <f>IFERROR(AVERAGE(Data!AU891),"  ")</f>
        <v>1040654.4166666667</v>
      </c>
      <c r="AR883" s="67">
        <f>IFERROR(AVERAGE(Data!AV891),"  ")</f>
        <v>4.4552501177743231</v>
      </c>
      <c r="AS883" s="67">
        <f>IFERROR(AVERAGE(Data!AW891),"  ")</f>
        <v>-6.4806982135488962</v>
      </c>
      <c r="AT883" s="67">
        <f>IFERROR(AVERAGE(Data!AX891),"  ")</f>
        <v>-21.812300320959899</v>
      </c>
      <c r="AU883" s="66">
        <f>IFERROR(AVERAGE(Data!AZ891), "  ")</f>
        <v>349.8</v>
      </c>
      <c r="AV883" s="66">
        <f>IFERROR(AVERAGE(Data!BA891), "  ")</f>
        <v>22</v>
      </c>
      <c r="AW883" s="66">
        <f>IFERROR(AVERAGE(Data!BB891), "  ")</f>
        <v>584.46299999999997</v>
      </c>
      <c r="AX883" s="66">
        <f>IFERROR(AVERAGE(Data!BC891), "  ")</f>
        <v>1.6</v>
      </c>
      <c r="AY883" s="66">
        <f>IFERROR(AVERAGE(Data!BD891), "  ")</f>
        <v>957.86300000000006</v>
      </c>
      <c r="AZ883" s="66">
        <f>IFERROR(AVERAGE(Data!BE891), "  ")</f>
        <v>11255.289999999999</v>
      </c>
      <c r="BA883" s="66">
        <f>IFERROR(AVERAGE(Data!BF891), "  ")</f>
        <v>1490.8280000000002</v>
      </c>
      <c r="BB883" s="66">
        <f>IFERROR(AVERAGE(Data!BG891), "  ")</f>
        <v>12452.960999999999</v>
      </c>
      <c r="BC883" s="66">
        <f>IFERROR(AVERAGE(Data!BH891), "  ")</f>
        <v>142.74899999999997</v>
      </c>
      <c r="BD883" s="66">
        <f>IFERROR(AVERAGE(Data!BI891), "  ")</f>
        <v>25341.827999999998</v>
      </c>
    </row>
    <row r="884" spans="1:56" x14ac:dyDescent="0.25">
      <c r="A884" s="59">
        <f t="shared" si="13"/>
        <v>43799</v>
      </c>
      <c r="B884" s="66">
        <f>IFERROR(AVERAGE(Data!B892),"  ")</f>
        <v>406000</v>
      </c>
      <c r="C884" s="66">
        <f>IFERROR(AVERAGE(Data!C892),"  ")</f>
        <v>12350</v>
      </c>
      <c r="D884" s="66">
        <f>IFERROR(AVERAGE(Data!D892),"  ")</f>
        <v>0</v>
      </c>
      <c r="E884" s="66">
        <f>IFERROR(AVERAGE(Data!E892),"  ")</f>
        <v>418350</v>
      </c>
      <c r="F884" s="66">
        <f>IFERROR(AVERAGE(Data!F892),"  ")</f>
        <v>330317.5</v>
      </c>
      <c r="G884" s="66">
        <f>IFERROR(AVERAGE(Data!G892),"  ")</f>
        <v>471740.33333333331</v>
      </c>
      <c r="H884" s="67">
        <f>IFERROR(AVERAGE(Data!H892),"  ")</f>
        <v>9.2725610552435676</v>
      </c>
      <c r="I884" s="67">
        <f>IFERROR(AVERAGE(Data!I892),"  ")</f>
        <v>-20.947360863478082</v>
      </c>
      <c r="J884" s="67">
        <f>IFERROR(AVERAGE(Data!J892),"  ")</f>
        <v>-29.978957350124112</v>
      </c>
      <c r="K884" s="66">
        <f>IFERROR(AVERAGE(Data!L892),"  ")</f>
        <v>14100</v>
      </c>
      <c r="L884" s="66">
        <f>IFERROR(AVERAGE(Data!M892),"  ")</f>
        <v>3500</v>
      </c>
      <c r="M884" s="66">
        <f>IFERROR(AVERAGE(Data!N892),"  ")</f>
        <v>15400</v>
      </c>
      <c r="N884" s="66">
        <f>IFERROR(AVERAGE(Data!O892),"  ")</f>
        <v>33000</v>
      </c>
      <c r="O884" s="66">
        <f>IFERROR(AVERAGE(Data!P892),"  ")</f>
        <v>22842</v>
      </c>
      <c r="P884" s="66">
        <f>IFERROR(AVERAGE(Data!Q892),"  ")</f>
        <v>17382.5</v>
      </c>
      <c r="Q884" s="67">
        <f>IFERROR(AVERAGE(Data!R892),"  ")</f>
        <v>53.488372093023258</v>
      </c>
      <c r="R884" s="67">
        <f>IFERROR(AVERAGE(Data!S892),"  ")</f>
        <v>-0.13334790687506981</v>
      </c>
      <c r="S884" s="67">
        <f>IFERROR(AVERAGE(Data!T892),"  ")</f>
        <v>31.408025312814615</v>
      </c>
      <c r="T884" s="66">
        <f>IFERROR(AVERAGE(Data!V892), " ")</f>
        <v>414240</v>
      </c>
      <c r="U884" s="66">
        <f>IFERROR(AVERAGE(Data!W892), " ")</f>
        <v>117350</v>
      </c>
      <c r="V884" s="66">
        <f>IFERROR(AVERAGE(Data!X892), " ")</f>
        <v>37800</v>
      </c>
      <c r="W884" s="66">
        <f>IFERROR(AVERAGE(Data!Y892), " ")</f>
        <v>569390</v>
      </c>
      <c r="X884" s="66">
        <f>IFERROR(AVERAGE(Data!Z892), " ")</f>
        <v>548326.75</v>
      </c>
      <c r="Y884" s="66">
        <f>IFERROR(AVERAGE(Data!AA892), " ")</f>
        <v>497897.66666666669</v>
      </c>
      <c r="Z884" s="67">
        <f>IFERROR(AVERAGE(Data!AB892), " ")</f>
        <v>125.42599689608211</v>
      </c>
      <c r="AA884" s="67">
        <f>IFERROR(AVERAGE(Data!AC892), " ")</f>
        <v>44.956159047454761</v>
      </c>
      <c r="AB884" s="67">
        <f>IFERROR(AVERAGE(Data!AD892), " ")</f>
        <v>10.128403226098005</v>
      </c>
      <c r="AC884" s="66">
        <f>IFERROR(AVERAGE(Data!AF892), "  ")</f>
        <v>0</v>
      </c>
      <c r="AD884" s="66">
        <f>IFERROR(AVERAGE(Data!AG892), "  ")</f>
        <v>0</v>
      </c>
      <c r="AE884" s="66">
        <f>IFERROR(AVERAGE(Data!AH892), "  ")</f>
        <v>0</v>
      </c>
      <c r="AF884" s="66">
        <f>IFERROR(AVERAGE(Data!AI892), "  ")</f>
        <v>0</v>
      </c>
      <c r="AG884" s="66">
        <f>IFERROR(AVERAGE(Data!AJ892), "  ")</f>
        <v>1750</v>
      </c>
      <c r="AH884" s="66">
        <f>IFERROR(AVERAGE(Data!AK892), "  ")</f>
        <v>5845.833333333333</v>
      </c>
      <c r="AI884" s="67">
        <f>IFERROR(AVERAGE(Data!AL892), "  ")</f>
        <v>-100</v>
      </c>
      <c r="AJ884" s="67">
        <f>IFERROR(AVERAGE(Data!AM892), "  ")</f>
        <v>-58.702064896755161</v>
      </c>
      <c r="AK884" s="67">
        <f>IFERROR(AVERAGE(Data!AN892), "  ")</f>
        <v>-70.06414825374199</v>
      </c>
      <c r="AL884" s="66">
        <f>IFERROR(AVERAGE(Data!AP892),"  ")</f>
        <v>834340</v>
      </c>
      <c r="AM884" s="66">
        <f>IFERROR(AVERAGE(Data!AQ892),"  ")</f>
        <v>133200</v>
      </c>
      <c r="AN884" s="66">
        <f>IFERROR(AVERAGE(Data!AR892),"  ")</f>
        <v>53200</v>
      </c>
      <c r="AO884" s="66">
        <f>IFERROR(AVERAGE(Data!AS892),"  ")</f>
        <v>1020740</v>
      </c>
      <c r="AP884" s="66">
        <f>IFERROR(AVERAGE(Data!AT892),"  ")</f>
        <v>903236.25</v>
      </c>
      <c r="AQ884" s="66">
        <f>IFERROR(AVERAGE(Data!AU892),"  ")</f>
        <v>992866.33333333337</v>
      </c>
      <c r="AR884" s="67">
        <f>IFERROR(AVERAGE(Data!AV892),"  ")</f>
        <v>52.261987159598092</v>
      </c>
      <c r="AS884" s="67">
        <f>IFERROR(AVERAGE(Data!AW892),"  ")</f>
        <v>9.7191444752548151</v>
      </c>
      <c r="AT884" s="67">
        <f>IFERROR(AVERAGE(Data!AX892),"  ")</f>
        <v>-9.0274068446272953</v>
      </c>
      <c r="AU884" s="66">
        <f>IFERROR(AVERAGE(Data!AZ892), "  ")</f>
        <v>418.35</v>
      </c>
      <c r="AV884" s="66">
        <f>IFERROR(AVERAGE(Data!BA892), "  ")</f>
        <v>33</v>
      </c>
      <c r="AW884" s="66">
        <f>IFERROR(AVERAGE(Data!BB892), "  ")</f>
        <v>569.39</v>
      </c>
      <c r="AX884" s="66">
        <f>IFERROR(AVERAGE(Data!BC892), "  ")</f>
        <v>0</v>
      </c>
      <c r="AY884" s="66">
        <f>IFERROR(AVERAGE(Data!BD892), "  ")</f>
        <v>1020.74</v>
      </c>
      <c r="AZ884" s="66">
        <f>IFERROR(AVERAGE(Data!BE892), "  ")</f>
        <v>11673.64</v>
      </c>
      <c r="BA884" s="66">
        <f>IFERROR(AVERAGE(Data!BF892), "  ")</f>
        <v>1523.8280000000002</v>
      </c>
      <c r="BB884" s="66">
        <f>IFERROR(AVERAGE(Data!BG892), "  ")</f>
        <v>13022.350999999999</v>
      </c>
      <c r="BC884" s="66">
        <f>IFERROR(AVERAGE(Data!BH892), "  ")</f>
        <v>142.74899999999997</v>
      </c>
      <c r="BD884" s="66">
        <f>IFERROR(AVERAGE(Data!BI892), "  ")</f>
        <v>26362.567999999996</v>
      </c>
    </row>
    <row r="885" spans="1:56" x14ac:dyDescent="0.25">
      <c r="A885" s="59">
        <f t="shared" si="13"/>
        <v>43806</v>
      </c>
      <c r="B885" s="66">
        <f>IFERROR(AVERAGE(Data!B893),"  ")</f>
        <v>386800</v>
      </c>
      <c r="C885" s="66">
        <f>IFERROR(AVERAGE(Data!C893),"  ")</f>
        <v>32700</v>
      </c>
      <c r="D885" s="66">
        <f>IFERROR(AVERAGE(Data!D893),"  ")</f>
        <v>0</v>
      </c>
      <c r="E885" s="66">
        <f>IFERROR(AVERAGE(Data!E893),"  ")</f>
        <v>419500</v>
      </c>
      <c r="F885" s="66">
        <f>IFERROR(AVERAGE(Data!F893),"  ")</f>
        <v>378105</v>
      </c>
      <c r="G885" s="66">
        <f>IFERROR(AVERAGE(Data!G893),"  ")</f>
        <v>477585.41666666669</v>
      </c>
      <c r="H885" s="67">
        <f>IFERROR(AVERAGE(Data!H893),"  ")</f>
        <v>-0.65127294256956958</v>
      </c>
      <c r="I885" s="67">
        <f>IFERROR(AVERAGE(Data!I893),"  ")</f>
        <v>-10.825869825415824</v>
      </c>
      <c r="J885" s="67">
        <f>IFERROR(AVERAGE(Data!J893),"  ")</f>
        <v>-20.829869002490831</v>
      </c>
      <c r="K885" s="66">
        <f>IFERROR(AVERAGE(Data!L893),"  ")</f>
        <v>23400</v>
      </c>
      <c r="L885" s="66">
        <f>IFERROR(AVERAGE(Data!M893),"  ")</f>
        <v>0</v>
      </c>
      <c r="M885" s="66">
        <f>IFERROR(AVERAGE(Data!N893),"  ")</f>
        <v>14473</v>
      </c>
      <c r="N885" s="66">
        <f>IFERROR(AVERAGE(Data!O893),"  ")</f>
        <v>37873</v>
      </c>
      <c r="O885" s="66">
        <f>IFERROR(AVERAGE(Data!P893),"  ")</f>
        <v>30393.25</v>
      </c>
      <c r="P885" s="66">
        <f>IFERROR(AVERAGE(Data!Q893),"  ")</f>
        <v>18630.583333333332</v>
      </c>
      <c r="Q885" s="67">
        <f>IFERROR(AVERAGE(Data!R893),"  ")</f>
        <v>56.499999999999993</v>
      </c>
      <c r="R885" s="67">
        <f>IFERROR(AVERAGE(Data!S893),"  ")</f>
        <v>34.201346727011803</v>
      </c>
      <c r="S885" s="67">
        <f>IFERROR(AVERAGE(Data!T893),"  ")</f>
        <v>63.136330496003445</v>
      </c>
      <c r="T885" s="66">
        <f>IFERROR(AVERAGE(Data!V893), " ")</f>
        <v>517000</v>
      </c>
      <c r="U885" s="66">
        <f>IFERROR(AVERAGE(Data!W893), " ")</f>
        <v>74750</v>
      </c>
      <c r="V885" s="66">
        <f>IFERROR(AVERAGE(Data!X893), " ")</f>
        <v>54573</v>
      </c>
      <c r="W885" s="66">
        <f>IFERROR(AVERAGE(Data!Y893), " ")</f>
        <v>646323</v>
      </c>
      <c r="X885" s="66">
        <f>IFERROR(AVERAGE(Data!Z893), " ")</f>
        <v>583020.5</v>
      </c>
      <c r="Y885" s="66">
        <f>IFERROR(AVERAGE(Data!AA893), " ")</f>
        <v>429420.66666666669</v>
      </c>
      <c r="Z885" s="67">
        <f>IFERROR(AVERAGE(Data!AB893), " ")</f>
        <v>94.311560870898489</v>
      </c>
      <c r="AA885" s="67">
        <f>IFERROR(AVERAGE(Data!AC893), " ")</f>
        <v>79.601194629404574</v>
      </c>
      <c r="AB885" s="67">
        <f>IFERROR(AVERAGE(Data!AD893), " ")</f>
        <v>35.769082686596356</v>
      </c>
      <c r="AC885" s="66">
        <f>IFERROR(AVERAGE(Data!AF893), "  ")</f>
        <v>0</v>
      </c>
      <c r="AD885" s="66">
        <f>IFERROR(AVERAGE(Data!AG893), "  ")</f>
        <v>0</v>
      </c>
      <c r="AE885" s="66">
        <f>IFERROR(AVERAGE(Data!AH893), "  ")</f>
        <v>0</v>
      </c>
      <c r="AF885" s="66">
        <f>IFERROR(AVERAGE(Data!AI893), "  ")</f>
        <v>0</v>
      </c>
      <c r="AG885" s="66">
        <f>IFERROR(AVERAGE(Data!AJ893), "  ")</f>
        <v>1300</v>
      </c>
      <c r="AH885" s="66">
        <f>IFERROR(AVERAGE(Data!AK893), "  ")</f>
        <v>5570.833333333333</v>
      </c>
      <c r="AI885" s="67">
        <f>IFERROR(AVERAGE(Data!AL893), "  ")</f>
        <v>-100</v>
      </c>
      <c r="AJ885" s="67">
        <f>IFERROR(AVERAGE(Data!AM893), "  ")</f>
        <v>-65.448504983388702</v>
      </c>
      <c r="AK885" s="67">
        <f>IFERROR(AVERAGE(Data!AN893), "  ")</f>
        <v>-76.664173522812263</v>
      </c>
      <c r="AL885" s="66">
        <f>IFERROR(AVERAGE(Data!AP893),"  ")</f>
        <v>927200</v>
      </c>
      <c r="AM885" s="66">
        <f>IFERROR(AVERAGE(Data!AQ893),"  ")</f>
        <v>107450</v>
      </c>
      <c r="AN885" s="66">
        <f>IFERROR(AVERAGE(Data!AR893),"  ")</f>
        <v>69046</v>
      </c>
      <c r="AO885" s="66">
        <f>IFERROR(AVERAGE(Data!AS893),"  ")</f>
        <v>1103696</v>
      </c>
      <c r="AP885" s="66">
        <f>IFERROR(AVERAGE(Data!AT893),"  ")</f>
        <v>992818.75</v>
      </c>
      <c r="AQ885" s="66">
        <f>IFERROR(AVERAGE(Data!AU893),"  ")</f>
        <v>931207.50000000012</v>
      </c>
      <c r="AR885" s="67">
        <f>IFERROR(AVERAGE(Data!AV893),"  ")</f>
        <v>41.377684866371546</v>
      </c>
      <c r="AS885" s="67">
        <f>IFERROR(AVERAGE(Data!AW893),"  ")</f>
        <v>28.099529441820192</v>
      </c>
      <c r="AT885" s="67">
        <f>IFERROR(AVERAGE(Data!AX893),"  ")</f>
        <v>6.6162751051725754</v>
      </c>
      <c r="AU885" s="66">
        <f>IFERROR(AVERAGE(Data!AZ893), "  ")</f>
        <v>419.5</v>
      </c>
      <c r="AV885" s="66">
        <f>IFERROR(AVERAGE(Data!BA893), "  ")</f>
        <v>37.872999999999998</v>
      </c>
      <c r="AW885" s="66">
        <f>IFERROR(AVERAGE(Data!BB893), "  ")</f>
        <v>646.32299999999998</v>
      </c>
      <c r="AX885" s="66">
        <f>IFERROR(AVERAGE(Data!BC893), "  ")</f>
        <v>0</v>
      </c>
      <c r="AY885" s="66">
        <f>IFERROR(AVERAGE(Data!BD893), "  ")</f>
        <v>1103.6959999999999</v>
      </c>
      <c r="AZ885" s="66">
        <f>IFERROR(AVERAGE(Data!BE893), "  ")</f>
        <v>12093.14</v>
      </c>
      <c r="BA885" s="66">
        <f>IFERROR(AVERAGE(Data!BF893), "  ")</f>
        <v>1561.7010000000002</v>
      </c>
      <c r="BB885" s="66">
        <f>IFERROR(AVERAGE(Data!BG893), "  ")</f>
        <v>13668.673999999999</v>
      </c>
      <c r="BC885" s="66">
        <f>IFERROR(AVERAGE(Data!BH893), "  ")</f>
        <v>142.74899999999997</v>
      </c>
      <c r="BD885" s="66">
        <f>IFERROR(AVERAGE(Data!BI893), "  ")</f>
        <v>27466.263999999999</v>
      </c>
    </row>
    <row r="886" spans="1:56" x14ac:dyDescent="0.25">
      <c r="A886" s="59">
        <f t="shared" si="13"/>
        <v>43813</v>
      </c>
      <c r="B886" s="66">
        <f>IFERROR(AVERAGE(Data!B894),"  ")</f>
        <v>229700</v>
      </c>
      <c r="C886" s="66">
        <f>IFERROR(AVERAGE(Data!C894),"  ")</f>
        <v>58000</v>
      </c>
      <c r="D886" s="66">
        <f>IFERROR(AVERAGE(Data!D894),"  ")</f>
        <v>0</v>
      </c>
      <c r="E886" s="66">
        <f>IFERROR(AVERAGE(Data!E894),"  ")</f>
        <v>287700</v>
      </c>
      <c r="F886" s="66">
        <f>IFERROR(AVERAGE(Data!F894),"  ")</f>
        <v>368837.5</v>
      </c>
      <c r="G886" s="66">
        <f>IFERROR(AVERAGE(Data!G894),"  ")</f>
        <v>465497.91666666669</v>
      </c>
      <c r="H886" s="67">
        <f>IFERROR(AVERAGE(Data!H894),"  ")</f>
        <v>-41.500610004066694</v>
      </c>
      <c r="I886" s="67">
        <f>IFERROR(AVERAGE(Data!I894),"  ")</f>
        <v>-18.484446654511299</v>
      </c>
      <c r="J886" s="67">
        <f>IFERROR(AVERAGE(Data!J894),"  ")</f>
        <v>-20.764951508017848</v>
      </c>
      <c r="K886" s="66">
        <f>IFERROR(AVERAGE(Data!L894),"  ")</f>
        <v>1600</v>
      </c>
      <c r="L886" s="66">
        <f>IFERROR(AVERAGE(Data!M894),"  ")</f>
        <v>3500</v>
      </c>
      <c r="M886" s="66">
        <f>IFERROR(AVERAGE(Data!N894),"  ")</f>
        <v>4200</v>
      </c>
      <c r="N886" s="66">
        <f>IFERROR(AVERAGE(Data!O894),"  ")</f>
        <v>9300</v>
      </c>
      <c r="O886" s="66">
        <f>IFERROR(AVERAGE(Data!P894),"  ")</f>
        <v>25543.25</v>
      </c>
      <c r="P886" s="66">
        <f>IFERROR(AVERAGE(Data!Q894),"  ")</f>
        <v>20624.75</v>
      </c>
      <c r="Q886" s="67">
        <f>IFERROR(AVERAGE(Data!R894),"  ")</f>
        <v>-75.548193721407159</v>
      </c>
      <c r="R886" s="67">
        <f>IFERROR(AVERAGE(Data!S894),"  ")</f>
        <v>-7.7727830733679948</v>
      </c>
      <c r="S886" s="67">
        <f>IFERROR(AVERAGE(Data!T894),"  ")</f>
        <v>23.847561788627747</v>
      </c>
      <c r="T886" s="66">
        <f>IFERROR(AVERAGE(Data!V894), " ")</f>
        <v>259800</v>
      </c>
      <c r="U886" s="66">
        <f>IFERROR(AVERAGE(Data!W894), " ")</f>
        <v>123797</v>
      </c>
      <c r="V886" s="66">
        <f>IFERROR(AVERAGE(Data!X894), " ")</f>
        <v>28000</v>
      </c>
      <c r="W886" s="66">
        <f>IFERROR(AVERAGE(Data!Y894), " ")</f>
        <v>411597</v>
      </c>
      <c r="X886" s="66">
        <f>IFERROR(AVERAGE(Data!Z894), " ")</f>
        <v>552943.25</v>
      </c>
      <c r="Y886" s="66">
        <f>IFERROR(AVERAGE(Data!AA894), " ")</f>
        <v>410323.75</v>
      </c>
      <c r="Z886" s="67">
        <f>IFERROR(AVERAGE(Data!AB894), " ")</f>
        <v>32.738114434246434</v>
      </c>
      <c r="AA886" s="67">
        <f>IFERROR(AVERAGE(Data!AC894), " ")</f>
        <v>73.847903628700735</v>
      </c>
      <c r="AB886" s="67">
        <f>IFERROR(AVERAGE(Data!AD894), " ")</f>
        <v>34.7577979583195</v>
      </c>
      <c r="AC886" s="66">
        <f>IFERROR(AVERAGE(Data!AF894), "  ")</f>
        <v>0</v>
      </c>
      <c r="AD886" s="66">
        <f>IFERROR(AVERAGE(Data!AG894), "  ")</f>
        <v>0</v>
      </c>
      <c r="AE886" s="66">
        <f>IFERROR(AVERAGE(Data!AH894), "  ")</f>
        <v>0</v>
      </c>
      <c r="AF886" s="66">
        <f>IFERROR(AVERAGE(Data!AI894), "  ")</f>
        <v>0</v>
      </c>
      <c r="AG886" s="66">
        <f>IFERROR(AVERAGE(Data!AJ894), "  ")</f>
        <v>400</v>
      </c>
      <c r="AH886" s="66">
        <f>IFERROR(AVERAGE(Data!AK894), "  ")</f>
        <v>8550</v>
      </c>
      <c r="AI886" s="67">
        <f>IFERROR(AVERAGE(Data!AL894), "  ")</f>
        <v>-100</v>
      </c>
      <c r="AJ886" s="67">
        <f>IFERROR(AVERAGE(Data!AM894), "  ")</f>
        <v>-94.434782608695656</v>
      </c>
      <c r="AK886" s="67">
        <f>IFERROR(AVERAGE(Data!AN894), "  ")</f>
        <v>-95.32163742690058</v>
      </c>
      <c r="AL886" s="66">
        <f>IFERROR(AVERAGE(Data!AP894),"  ")</f>
        <v>491100</v>
      </c>
      <c r="AM886" s="66">
        <f>IFERROR(AVERAGE(Data!AQ894),"  ")</f>
        <v>185297</v>
      </c>
      <c r="AN886" s="66">
        <f>IFERROR(AVERAGE(Data!AR894),"  ")</f>
        <v>32200</v>
      </c>
      <c r="AO886" s="66">
        <f>IFERROR(AVERAGE(Data!AS894),"  ")</f>
        <v>708597</v>
      </c>
      <c r="AP886" s="66">
        <f>IFERROR(AVERAGE(Data!AT894),"  ")</f>
        <v>947724</v>
      </c>
      <c r="AQ886" s="66">
        <f>IFERROR(AVERAGE(Data!AU894),"  ")</f>
        <v>904996.41666666674</v>
      </c>
      <c r="AR886" s="67">
        <f>IFERROR(AVERAGE(Data!AV894),"  ")</f>
        <v>-16.98878652696294</v>
      </c>
      <c r="AS886" s="67">
        <f>IFERROR(AVERAGE(Data!AW894),"  ")</f>
        <v>17.668297285888102</v>
      </c>
      <c r="AT886" s="67">
        <f>IFERROR(AVERAGE(Data!AX894),"  ")</f>
        <v>4.7212986202431528</v>
      </c>
      <c r="AU886" s="66">
        <f>IFERROR(AVERAGE(Data!AZ894), "  ")</f>
        <v>287.7</v>
      </c>
      <c r="AV886" s="66">
        <f>IFERROR(AVERAGE(Data!BA894), "  ")</f>
        <v>9.3000000000000007</v>
      </c>
      <c r="AW886" s="66">
        <f>IFERROR(AVERAGE(Data!BB894), "  ")</f>
        <v>411.59699999999998</v>
      </c>
      <c r="AX886" s="66">
        <f>IFERROR(AVERAGE(Data!BC894), "  ")</f>
        <v>0</v>
      </c>
      <c r="AY886" s="66">
        <f>IFERROR(AVERAGE(Data!BD894), "  ")</f>
        <v>708.59699999999998</v>
      </c>
      <c r="AZ886" s="66">
        <f>IFERROR(AVERAGE(Data!BE894), "  ")</f>
        <v>12380.84</v>
      </c>
      <c r="BA886" s="66">
        <f>IFERROR(AVERAGE(Data!BF894), "  ")</f>
        <v>1571.0010000000002</v>
      </c>
      <c r="BB886" s="66">
        <f>IFERROR(AVERAGE(Data!BG894), "  ")</f>
        <v>14080.270999999999</v>
      </c>
      <c r="BC886" s="66">
        <f>IFERROR(AVERAGE(Data!BH894), "  ")</f>
        <v>142.74899999999997</v>
      </c>
      <c r="BD886" s="66">
        <f>IFERROR(AVERAGE(Data!BI894), "  ")</f>
        <v>28174.861000000001</v>
      </c>
    </row>
    <row r="887" spans="1:56" x14ac:dyDescent="0.25">
      <c r="A887" s="59">
        <f t="shared" si="13"/>
        <v>43820</v>
      </c>
      <c r="B887" s="66">
        <f>IFERROR(AVERAGE(Data!B895),"  ")</f>
        <v>85900</v>
      </c>
      <c r="C887" s="66">
        <f>IFERROR(AVERAGE(Data!C895),"  ")</f>
        <v>66300</v>
      </c>
      <c r="D887" s="66">
        <f>IFERROR(AVERAGE(Data!D895),"  ")</f>
        <v>0</v>
      </c>
      <c r="E887" s="66">
        <f>IFERROR(AVERAGE(Data!E895),"  ")</f>
        <v>152200</v>
      </c>
      <c r="F887" s="66">
        <f>IFERROR(AVERAGE(Data!F895),"  ")</f>
        <v>319437.5</v>
      </c>
      <c r="G887" s="66">
        <f>IFERROR(AVERAGE(Data!G895),"  ")</f>
        <v>411533.5</v>
      </c>
      <c r="H887" s="67">
        <f>IFERROR(AVERAGE(Data!H895),"  ")</f>
        <v>-67.764481626601707</v>
      </c>
      <c r="I887" s="67">
        <f>IFERROR(AVERAGE(Data!I895),"  ")</f>
        <v>-27.77196800542664</v>
      </c>
      <c r="J887" s="67">
        <f>IFERROR(AVERAGE(Data!J895),"  ")</f>
        <v>-22.378737089447153</v>
      </c>
      <c r="K887" s="66">
        <f>IFERROR(AVERAGE(Data!L895),"  ")</f>
        <v>15400</v>
      </c>
      <c r="L887" s="66">
        <f>IFERROR(AVERAGE(Data!M895),"  ")</f>
        <v>9100</v>
      </c>
      <c r="M887" s="66">
        <f>IFERROR(AVERAGE(Data!N895),"  ")</f>
        <v>19800</v>
      </c>
      <c r="N887" s="66">
        <f>IFERROR(AVERAGE(Data!O895),"  ")</f>
        <v>44300</v>
      </c>
      <c r="O887" s="66">
        <f>IFERROR(AVERAGE(Data!P895),"  ")</f>
        <v>31118.25</v>
      </c>
      <c r="P887" s="66">
        <f>IFERROR(AVERAGE(Data!Q895),"  ")</f>
        <v>22948.083333333332</v>
      </c>
      <c r="Q887" s="67">
        <f>IFERROR(AVERAGE(Data!R895),"  ")</f>
        <v>183.06709265175721</v>
      </c>
      <c r="R887" s="67">
        <f>IFERROR(AVERAGE(Data!S895),"  ")</f>
        <v>25.244506157932854</v>
      </c>
      <c r="S887" s="67">
        <f>IFERROR(AVERAGE(Data!T895),"  ")</f>
        <v>35.602828122900611</v>
      </c>
      <c r="T887" s="66">
        <f>IFERROR(AVERAGE(Data!V895), " ")</f>
        <v>89900</v>
      </c>
      <c r="U887" s="66">
        <f>IFERROR(AVERAGE(Data!W895), " ")</f>
        <v>129822</v>
      </c>
      <c r="V887" s="66">
        <f>IFERROR(AVERAGE(Data!X895), " ")</f>
        <v>52806</v>
      </c>
      <c r="W887" s="66">
        <f>IFERROR(AVERAGE(Data!Y895), " ")</f>
        <v>272528</v>
      </c>
      <c r="X887" s="66">
        <f>IFERROR(AVERAGE(Data!Z895), " ")</f>
        <v>474959.5</v>
      </c>
      <c r="Y887" s="66">
        <f>IFERROR(AVERAGE(Data!AA895), " ")</f>
        <v>349303.58333333331</v>
      </c>
      <c r="Z887" s="67">
        <f>IFERROR(AVERAGE(Data!AB895), " ")</f>
        <v>10.370523365772865</v>
      </c>
      <c r="AA887" s="67">
        <f>IFERROR(AVERAGE(Data!AC895), " ")</f>
        <v>66.330154989148227</v>
      </c>
      <c r="AB887" s="67">
        <f>IFERROR(AVERAGE(Data!AD895), " ")</f>
        <v>35.973268715871079</v>
      </c>
      <c r="AC887" s="66">
        <f>IFERROR(AVERAGE(Data!AF895), "  ")</f>
        <v>0</v>
      </c>
      <c r="AD887" s="66">
        <f>IFERROR(AVERAGE(Data!AG895), "  ")</f>
        <v>9000</v>
      </c>
      <c r="AE887" s="66">
        <f>IFERROR(AVERAGE(Data!AH895), "  ")</f>
        <v>0</v>
      </c>
      <c r="AF887" s="66">
        <f>IFERROR(AVERAGE(Data!AI895), "  ")</f>
        <v>9000</v>
      </c>
      <c r="AG887" s="66">
        <f>IFERROR(AVERAGE(Data!AJ895), "  ")</f>
        <v>2250</v>
      </c>
      <c r="AH887" s="66">
        <f>IFERROR(AVERAGE(Data!AK895), "  ")</f>
        <v>9725</v>
      </c>
      <c r="AI887" s="67" t="str">
        <f>IFERROR(AVERAGE(Data!AL895), "  ")</f>
        <v xml:space="preserve">  </v>
      </c>
      <c r="AJ887" s="67">
        <f>IFERROR(AVERAGE(Data!AM895), "  ")</f>
        <v>-68.695652173913047</v>
      </c>
      <c r="AK887" s="67">
        <f>IFERROR(AVERAGE(Data!AN895), "  ")</f>
        <v>-76.863753213367602</v>
      </c>
      <c r="AL887" s="66">
        <f>IFERROR(AVERAGE(Data!AP895),"  ")</f>
        <v>191200</v>
      </c>
      <c r="AM887" s="66">
        <f>IFERROR(AVERAGE(Data!AQ895),"  ")</f>
        <v>214222</v>
      </c>
      <c r="AN887" s="66">
        <f>IFERROR(AVERAGE(Data!AR895),"  ")</f>
        <v>72606</v>
      </c>
      <c r="AO887" s="66">
        <f>IFERROR(AVERAGE(Data!AS895),"  ")</f>
        <v>478028</v>
      </c>
      <c r="AP887" s="66">
        <f>IFERROR(AVERAGE(Data!AT895),"  ")</f>
        <v>827765.25</v>
      </c>
      <c r="AQ887" s="66">
        <f>IFERROR(AVERAGE(Data!AU895),"  ")</f>
        <v>793510.16666666663</v>
      </c>
      <c r="AR887" s="67">
        <f>IFERROR(AVERAGE(Data!AV895),"  ")</f>
        <v>-34.937479669153326</v>
      </c>
      <c r="AS887" s="67">
        <f>IFERROR(AVERAGE(Data!AW895),"  ")</f>
        <v>8.9382320746280506</v>
      </c>
      <c r="AT887" s="67">
        <f>IFERROR(AVERAGE(Data!AX895),"  ")</f>
        <v>4.3169054124700512</v>
      </c>
      <c r="AU887" s="66">
        <f>IFERROR(AVERAGE(Data!AZ895), "  ")</f>
        <v>152.19999999999999</v>
      </c>
      <c r="AV887" s="66">
        <f>IFERROR(AVERAGE(Data!BA895), "  ")</f>
        <v>44.3</v>
      </c>
      <c r="AW887" s="66">
        <f>IFERROR(AVERAGE(Data!BB895), "  ")</f>
        <v>272.52800000000002</v>
      </c>
      <c r="AX887" s="66">
        <f>IFERROR(AVERAGE(Data!BC895), "  ")</f>
        <v>9</v>
      </c>
      <c r="AY887" s="66">
        <f>IFERROR(AVERAGE(Data!BD895), "  ")</f>
        <v>478.02800000000002</v>
      </c>
      <c r="AZ887" s="66">
        <f>IFERROR(AVERAGE(Data!BE895), "  ")</f>
        <v>12533.04</v>
      </c>
      <c r="BA887" s="66">
        <f>IFERROR(AVERAGE(Data!BF895), "  ")</f>
        <v>1615.3010000000002</v>
      </c>
      <c r="BB887" s="66">
        <f>IFERROR(AVERAGE(Data!BG895), "  ")</f>
        <v>14352.798999999999</v>
      </c>
      <c r="BC887" s="66">
        <f>IFERROR(AVERAGE(Data!BH895), "  ")</f>
        <v>151.74899999999997</v>
      </c>
      <c r="BD887" s="66">
        <f>IFERROR(AVERAGE(Data!BI895), "  ")</f>
        <v>28652.888999999999</v>
      </c>
    </row>
    <row r="888" spans="1:56" x14ac:dyDescent="0.25">
      <c r="A888" s="59">
        <f t="shared" si="13"/>
        <v>43827</v>
      </c>
      <c r="B888" s="66">
        <f>IFERROR(AVERAGE(Data!B896),"  ")</f>
        <v>163600</v>
      </c>
      <c r="C888" s="66">
        <f>IFERROR(AVERAGE(Data!C896),"  ")</f>
        <v>83400</v>
      </c>
      <c r="D888" s="66">
        <f>IFERROR(AVERAGE(Data!D896),"  ")</f>
        <v>0</v>
      </c>
      <c r="E888" s="66">
        <f>IFERROR(AVERAGE(Data!E896),"  ")</f>
        <v>247000</v>
      </c>
      <c r="F888" s="66">
        <f>IFERROR(AVERAGE(Data!F896),"  ")</f>
        <v>276600</v>
      </c>
      <c r="G888" s="66">
        <f>IFERROR(AVERAGE(Data!G896),"  ")</f>
        <v>385312.33333333331</v>
      </c>
      <c r="H888" s="67">
        <f>IFERROR(AVERAGE(Data!H896),"  ")</f>
        <v>-21.635066879870045</v>
      </c>
      <c r="I888" s="67">
        <f>IFERROR(AVERAGE(Data!I896),"  ")</f>
        <v>-34.970894420568563</v>
      </c>
      <c r="J888" s="67">
        <f>IFERROR(AVERAGE(Data!J896),"  ")</f>
        <v>-28.214080871189338</v>
      </c>
      <c r="K888" s="66">
        <f>IFERROR(AVERAGE(Data!L896),"  ")</f>
        <v>4500</v>
      </c>
      <c r="L888" s="66">
        <f>IFERROR(AVERAGE(Data!M896),"  ")</f>
        <v>10900</v>
      </c>
      <c r="M888" s="66">
        <f>IFERROR(AVERAGE(Data!N896),"  ")</f>
        <v>0</v>
      </c>
      <c r="N888" s="66">
        <f>IFERROR(AVERAGE(Data!O896),"  ")</f>
        <v>15400</v>
      </c>
      <c r="O888" s="66">
        <f>IFERROR(AVERAGE(Data!P896),"  ")</f>
        <v>26718.25</v>
      </c>
      <c r="P888" s="66">
        <f>IFERROR(AVERAGE(Data!Q896),"  ")</f>
        <v>27160.583333333332</v>
      </c>
      <c r="Q888" s="67">
        <f>IFERROR(AVERAGE(Data!R896),"  ")</f>
        <v>-60.512820512820518</v>
      </c>
      <c r="R888" s="67">
        <f>IFERROR(AVERAGE(Data!S896),"  ")</f>
        <v>-8.5649019540741218</v>
      </c>
      <c r="S888" s="67">
        <f>IFERROR(AVERAGE(Data!T896),"  ")</f>
        <v>-1.628585542161276</v>
      </c>
      <c r="T888" s="66">
        <f>IFERROR(AVERAGE(Data!V896), " ")</f>
        <v>154300</v>
      </c>
      <c r="U888" s="66">
        <f>IFERROR(AVERAGE(Data!W896), " ")</f>
        <v>159222</v>
      </c>
      <c r="V888" s="66">
        <f>IFERROR(AVERAGE(Data!X896), " ")</f>
        <v>16800</v>
      </c>
      <c r="W888" s="66">
        <f>IFERROR(AVERAGE(Data!Y896), " ")</f>
        <v>330322</v>
      </c>
      <c r="X888" s="66">
        <f>IFERROR(AVERAGE(Data!Z896), " ")</f>
        <v>415192.5</v>
      </c>
      <c r="Y888" s="66">
        <f>IFERROR(AVERAGE(Data!AA896), " ")</f>
        <v>334430.91666666669</v>
      </c>
      <c r="Z888" s="67">
        <f>IFERROR(AVERAGE(Data!AB896), " ")</f>
        <v>52.79386459933022</v>
      </c>
      <c r="AA888" s="67">
        <f>IFERROR(AVERAGE(Data!AC896), " ")</f>
        <v>50.185429181968374</v>
      </c>
      <c r="AB888" s="67">
        <f>IFERROR(AVERAGE(Data!AD896), " ")</f>
        <v>24.148958516843667</v>
      </c>
      <c r="AC888" s="66">
        <f>IFERROR(AVERAGE(Data!AF896), "  ")</f>
        <v>0</v>
      </c>
      <c r="AD888" s="66">
        <f>IFERROR(AVERAGE(Data!AG896), "  ")</f>
        <v>1800</v>
      </c>
      <c r="AE888" s="66">
        <f>IFERROR(AVERAGE(Data!AH896), "  ")</f>
        <v>0</v>
      </c>
      <c r="AF888" s="66">
        <f>IFERROR(AVERAGE(Data!AI896), "  ")</f>
        <v>1800</v>
      </c>
      <c r="AG888" s="66">
        <f>IFERROR(AVERAGE(Data!AJ896), "  ")</f>
        <v>2700</v>
      </c>
      <c r="AH888" s="66">
        <f>IFERROR(AVERAGE(Data!AK896), "  ")</f>
        <v>6962.5</v>
      </c>
      <c r="AI888" s="67">
        <f>IFERROR(AVERAGE(Data!AL896), "  ")</f>
        <v>-40</v>
      </c>
      <c r="AJ888" s="67">
        <f>IFERROR(AVERAGE(Data!AM896), "  ")</f>
        <v>-40.983606557377051</v>
      </c>
      <c r="AK888" s="67">
        <f>IFERROR(AVERAGE(Data!AN896), "  ")</f>
        <v>-61.220825852782767</v>
      </c>
      <c r="AL888" s="66">
        <f>IFERROR(AVERAGE(Data!AP896),"  ")</f>
        <v>322400</v>
      </c>
      <c r="AM888" s="66">
        <f>IFERROR(AVERAGE(Data!AQ896),"  ")</f>
        <v>255322</v>
      </c>
      <c r="AN888" s="66">
        <f>IFERROR(AVERAGE(Data!AR896),"  ")</f>
        <v>16800</v>
      </c>
      <c r="AO888" s="66">
        <f>IFERROR(AVERAGE(Data!AS896),"  ")</f>
        <v>594522</v>
      </c>
      <c r="AP888" s="66">
        <f>IFERROR(AVERAGE(Data!AT896),"  ")</f>
        <v>721210.75</v>
      </c>
      <c r="AQ888" s="66">
        <f>IFERROR(AVERAGE(Data!AU896),"  ")</f>
        <v>753866.33333333326</v>
      </c>
      <c r="AR888" s="67">
        <f>IFERROR(AVERAGE(Data!AV896),"  ")</f>
        <v>3.6872580138825883</v>
      </c>
      <c r="AS888" s="67">
        <f>IFERROR(AVERAGE(Data!AW896),"  ")</f>
        <v>-1.9557577193226372</v>
      </c>
      <c r="AT888" s="67">
        <f>IFERROR(AVERAGE(Data!AX896),"  ")</f>
        <v>-4.3317471399660024</v>
      </c>
      <c r="AU888" s="66">
        <f>IFERROR(AVERAGE(Data!AZ896), "  ")</f>
        <v>247</v>
      </c>
      <c r="AV888" s="66">
        <f>IFERROR(AVERAGE(Data!BA896), "  ")</f>
        <v>15.4</v>
      </c>
      <c r="AW888" s="66">
        <f>IFERROR(AVERAGE(Data!BB896), "  ")</f>
        <v>330.322</v>
      </c>
      <c r="AX888" s="66">
        <f>IFERROR(AVERAGE(Data!BC896), "  ")</f>
        <v>1.8</v>
      </c>
      <c r="AY888" s="66">
        <f>IFERROR(AVERAGE(Data!BD896), "  ")</f>
        <v>594.52200000000005</v>
      </c>
      <c r="AZ888" s="66">
        <f>IFERROR(AVERAGE(Data!BE896), "  ")</f>
        <v>12780.04</v>
      </c>
      <c r="BA888" s="66">
        <f>IFERROR(AVERAGE(Data!BF896), "  ")</f>
        <v>1630.7010000000002</v>
      </c>
      <c r="BB888" s="66">
        <f>IFERROR(AVERAGE(Data!BG896), "  ")</f>
        <v>14683.120999999999</v>
      </c>
      <c r="BC888" s="66">
        <f>IFERROR(AVERAGE(Data!BH896), "  ")</f>
        <v>153.54899999999998</v>
      </c>
      <c r="BD888" s="66">
        <f>IFERROR(AVERAGE(Data!BI896), "  ")</f>
        <v>29247.411</v>
      </c>
    </row>
    <row r="889" spans="1:56" x14ac:dyDescent="0.25">
      <c r="A889" s="59">
        <f t="shared" si="13"/>
        <v>43834</v>
      </c>
      <c r="B889" s="66">
        <f>IFERROR(AVERAGE(Data!B897),"  ")</f>
        <v>128300</v>
      </c>
      <c r="C889" s="66">
        <f>IFERROR(AVERAGE(Data!C897),"  ")</f>
        <v>19850</v>
      </c>
      <c r="D889" s="66">
        <f>IFERROR(AVERAGE(Data!D897),"  ")</f>
        <v>0</v>
      </c>
      <c r="E889" s="66">
        <f>IFERROR(AVERAGE(Data!E897),"  ")</f>
        <v>148150</v>
      </c>
      <c r="F889" s="66">
        <f>IFERROR(AVERAGE(Data!F897),"  ")</f>
        <v>208762.5</v>
      </c>
      <c r="G889" s="66">
        <f>IFERROR(AVERAGE(Data!G897),"  ")</f>
        <v>322031.58333333331</v>
      </c>
      <c r="H889" s="67">
        <f>IFERROR(AVERAGE(Data!H897),"  ")</f>
        <v>-18.397135775268524</v>
      </c>
      <c r="I889" s="67">
        <f>IFERROR(AVERAGE(Data!I897),"  ")</f>
        <v>-42.831890638135896</v>
      </c>
      <c r="J889" s="67">
        <f>IFERROR(AVERAGE(Data!J897),"  ")</f>
        <v>-35.173283986896728</v>
      </c>
      <c r="K889" s="66">
        <f>IFERROR(AVERAGE(Data!L897),"  ")</f>
        <v>1600</v>
      </c>
      <c r="L889" s="66">
        <f>IFERROR(AVERAGE(Data!M897),"  ")</f>
        <v>3600</v>
      </c>
      <c r="M889" s="66">
        <f>IFERROR(AVERAGE(Data!N897),"  ")</f>
        <v>32200</v>
      </c>
      <c r="N889" s="66">
        <f>IFERROR(AVERAGE(Data!O897),"  ")</f>
        <v>37400</v>
      </c>
      <c r="O889" s="66">
        <f>IFERROR(AVERAGE(Data!P897),"  ")</f>
        <v>26600</v>
      </c>
      <c r="P889" s="66">
        <f>IFERROR(AVERAGE(Data!Q897),"  ")</f>
        <v>31970.833333333332</v>
      </c>
      <c r="Q889" s="67">
        <f>IFERROR(AVERAGE(Data!R897),"  ")</f>
        <v>-21.013727560718053</v>
      </c>
      <c r="R889" s="67">
        <f>IFERROR(AVERAGE(Data!S897),"  ")</f>
        <v>-24.018452661496493</v>
      </c>
      <c r="S889" s="67">
        <f>IFERROR(AVERAGE(Data!T897),"  ")</f>
        <v>-16.799165906425127</v>
      </c>
      <c r="T889" s="66">
        <f>IFERROR(AVERAGE(Data!V897), " ")</f>
        <v>180400</v>
      </c>
      <c r="U889" s="66">
        <f>IFERROR(AVERAGE(Data!W897), " ")</f>
        <v>130077</v>
      </c>
      <c r="V889" s="66">
        <f>IFERROR(AVERAGE(Data!X897), " ")</f>
        <v>32600</v>
      </c>
      <c r="W889" s="66">
        <f>IFERROR(AVERAGE(Data!Y897), " ")</f>
        <v>343077</v>
      </c>
      <c r="X889" s="66">
        <f>IFERROR(AVERAGE(Data!Z897), " ")</f>
        <v>339381</v>
      </c>
      <c r="Y889" s="66">
        <f>IFERROR(AVERAGE(Data!AA897), " ")</f>
        <v>276063.66666666669</v>
      </c>
      <c r="Z889" s="67">
        <f>IFERROR(AVERAGE(Data!AB897), " ")</f>
        <v>141.72949283429395</v>
      </c>
      <c r="AA889" s="67">
        <f>IFERROR(AVERAGE(Data!AC897), " ")</f>
        <v>48.344310071826889</v>
      </c>
      <c r="AB889" s="67">
        <f>IFERROR(AVERAGE(Data!AD897), " ")</f>
        <v>22.935772062241668</v>
      </c>
      <c r="AC889" s="66">
        <f>IFERROR(AVERAGE(Data!AF897), "  ")</f>
        <v>0</v>
      </c>
      <c r="AD889" s="66">
        <f>IFERROR(AVERAGE(Data!AG897), "  ")</f>
        <v>0</v>
      </c>
      <c r="AE889" s="66">
        <f>IFERROR(AVERAGE(Data!AH897), "  ")</f>
        <v>0</v>
      </c>
      <c r="AF889" s="66">
        <f>IFERROR(AVERAGE(Data!AI897), "  ")</f>
        <v>0</v>
      </c>
      <c r="AG889" s="66">
        <f>IFERROR(AVERAGE(Data!AJ897), "  ")</f>
        <v>2700</v>
      </c>
      <c r="AH889" s="66">
        <f>IFERROR(AVERAGE(Data!AK897), "  ")</f>
        <v>6725</v>
      </c>
      <c r="AI889" s="67" t="str">
        <f>IFERROR(AVERAGE(Data!AL897), "  ")</f>
        <v xml:space="preserve">  </v>
      </c>
      <c r="AJ889" s="67">
        <f>IFERROR(AVERAGE(Data!AM897), "  ")</f>
        <v>-35.32934131736527</v>
      </c>
      <c r="AK889" s="67">
        <f>IFERROR(AVERAGE(Data!AN897), "  ")</f>
        <v>-59.85130111524164</v>
      </c>
      <c r="AL889" s="66">
        <f>IFERROR(AVERAGE(Data!AP897),"  ")</f>
        <v>310300</v>
      </c>
      <c r="AM889" s="66">
        <f>IFERROR(AVERAGE(Data!AQ897),"  ")</f>
        <v>153527</v>
      </c>
      <c r="AN889" s="66">
        <f>IFERROR(AVERAGE(Data!AR897),"  ")</f>
        <v>64800</v>
      </c>
      <c r="AO889" s="66">
        <f>IFERROR(AVERAGE(Data!AS897),"  ")</f>
        <v>528627</v>
      </c>
      <c r="AP889" s="66">
        <f>IFERROR(AVERAGE(Data!AT897),"  ")</f>
        <v>577443.5</v>
      </c>
      <c r="AQ889" s="66">
        <f>IFERROR(AVERAGE(Data!AU897),"  ")</f>
        <v>636791.08333333326</v>
      </c>
      <c r="AR889" s="67">
        <f>IFERROR(AVERAGE(Data!AV897),"  ")</f>
        <v>42.553920167410041</v>
      </c>
      <c r="AS889" s="67">
        <f>IFERROR(AVERAGE(Data!AW897),"  ")</f>
        <v>-8.7962573587102018</v>
      </c>
      <c r="AT889" s="67">
        <f>IFERROR(AVERAGE(Data!AX897),"  ")</f>
        <v>-9.319788685273922</v>
      </c>
      <c r="AU889" s="66">
        <f>IFERROR(AVERAGE(Data!AZ897), "  ")</f>
        <v>148.15</v>
      </c>
      <c r="AV889" s="66">
        <f>IFERROR(AVERAGE(Data!BA897), "  ")</f>
        <v>37.4</v>
      </c>
      <c r="AW889" s="66">
        <f>IFERROR(AVERAGE(Data!BB897), "  ")</f>
        <v>343.077</v>
      </c>
      <c r="AX889" s="66">
        <f>IFERROR(AVERAGE(Data!BC897), "  ")</f>
        <v>0</v>
      </c>
      <c r="AY889" s="66">
        <f>IFERROR(AVERAGE(Data!BD897), "  ")</f>
        <v>528.62699999999995</v>
      </c>
      <c r="AZ889" s="66">
        <f>IFERROR(AVERAGE(Data!BE897), "  ")</f>
        <v>148</v>
      </c>
      <c r="BA889" s="66">
        <f>IFERROR(AVERAGE(Data!BF897), "  ")</f>
        <v>37</v>
      </c>
      <c r="BB889" s="66">
        <f>IFERROR(AVERAGE(Data!BG897), "  ")</f>
        <v>343</v>
      </c>
      <c r="BC889" s="66">
        <f>IFERROR(AVERAGE(Data!BH897), "  ")</f>
        <v>0</v>
      </c>
      <c r="BD889" s="66">
        <f>IFERROR(AVERAGE(Data!BI897), "  ")</f>
        <v>529</v>
      </c>
    </row>
    <row r="890" spans="1:56" x14ac:dyDescent="0.25">
      <c r="A890" s="59">
        <f>IFERROR(AVERAGE(Data!A898),"  ")</f>
        <v>43841</v>
      </c>
      <c r="B890" s="66">
        <f>IFERROR(AVERAGE(Data!B898),"  ")</f>
        <v>125000</v>
      </c>
      <c r="C890" s="66">
        <f>IFERROR(AVERAGE(Data!C898),"  ")</f>
        <v>120150</v>
      </c>
      <c r="D890" s="66">
        <f>IFERROR(AVERAGE(Data!D898),"  ")</f>
        <v>0</v>
      </c>
      <c r="E890" s="66">
        <f>IFERROR(AVERAGE(Data!E898),"  ")</f>
        <v>245150</v>
      </c>
      <c r="F890" s="66">
        <f>IFERROR(AVERAGE(Data!F898),"  ")</f>
        <v>198125</v>
      </c>
      <c r="G890" s="66">
        <f>IFERROR(AVERAGE(Data!G898),"  ")</f>
        <v>270255.91666666669</v>
      </c>
      <c r="H890" s="67">
        <f>IFERROR(AVERAGE(Data!H898),"  ")</f>
        <v>-20.710644794038501</v>
      </c>
      <c r="I890" s="67">
        <f>IFERROR(AVERAGE(Data!I898),"  ")</f>
        <v>-37.992732826529874</v>
      </c>
      <c r="J890" s="67">
        <f>IFERROR(AVERAGE(Data!J898),"  ")</f>
        <v>-26.689856620468689</v>
      </c>
      <c r="K890" s="66">
        <f>IFERROR(AVERAGE(Data!L898),"  ")</f>
        <v>0</v>
      </c>
      <c r="L890" s="66">
        <f>IFERROR(AVERAGE(Data!M898),"  ")</f>
        <v>7000</v>
      </c>
      <c r="M890" s="66">
        <f>IFERROR(AVERAGE(Data!N898),"  ")</f>
        <v>7000</v>
      </c>
      <c r="N890" s="66">
        <f>IFERROR(AVERAGE(Data!O898),"  ")</f>
        <v>14000</v>
      </c>
      <c r="O890" s="66">
        <f>IFERROR(AVERAGE(Data!P898),"  ")</f>
        <v>27775</v>
      </c>
      <c r="P890" s="66">
        <f>IFERROR(AVERAGE(Data!Q898),"  ")</f>
        <v>32723.333333333332</v>
      </c>
      <c r="Q890" s="67">
        <f>IFERROR(AVERAGE(Data!R898),"  ")</f>
        <v>-55.905511811023622</v>
      </c>
      <c r="R890" s="67">
        <f>IFERROR(AVERAGE(Data!S898),"  ")</f>
        <v>-16.934579439252339</v>
      </c>
      <c r="S890" s="67">
        <f>IFERROR(AVERAGE(Data!T898),"  ")</f>
        <v>-15.121727615361102</v>
      </c>
      <c r="T890" s="66">
        <f>IFERROR(AVERAGE(Data!V898), " ")</f>
        <v>114200</v>
      </c>
      <c r="U890" s="66">
        <f>IFERROR(AVERAGE(Data!W898), " ")</f>
        <v>118379</v>
      </c>
      <c r="V890" s="66">
        <f>IFERROR(AVERAGE(Data!X898), " ")</f>
        <v>29400</v>
      </c>
      <c r="W890" s="66">
        <f>IFERROR(AVERAGE(Data!Y898), " ")</f>
        <v>261979</v>
      </c>
      <c r="X890" s="66">
        <f>IFERROR(AVERAGE(Data!Z898), " ")</f>
        <v>301976.5</v>
      </c>
      <c r="Y890" s="66">
        <f>IFERROR(AVERAGE(Data!AA898), " ")</f>
        <v>253883.83333333334</v>
      </c>
      <c r="Z890" s="67">
        <f>IFERROR(AVERAGE(Data!AB898), " ")</f>
        <v>20.688717925093279</v>
      </c>
      <c r="AA890" s="67">
        <f>IFERROR(AVERAGE(Data!AC898), " ")</f>
        <v>46.928433715887863</v>
      </c>
      <c r="AB890" s="67">
        <f>IFERROR(AVERAGE(Data!AD898), " ")</f>
        <v>18.942784199860441</v>
      </c>
      <c r="AC890" s="66">
        <f>IFERROR(AVERAGE(Data!AF898), "  ")</f>
        <v>0</v>
      </c>
      <c r="AD890" s="66">
        <f>IFERROR(AVERAGE(Data!AG898), "  ")</f>
        <v>0</v>
      </c>
      <c r="AE890" s="66">
        <f>IFERROR(AVERAGE(Data!AH898), "  ")</f>
        <v>0</v>
      </c>
      <c r="AF890" s="66">
        <f>IFERROR(AVERAGE(Data!AI898), "  ")</f>
        <v>0</v>
      </c>
      <c r="AG890" s="66">
        <f>IFERROR(AVERAGE(Data!AJ898), "  ")</f>
        <v>2700</v>
      </c>
      <c r="AH890" s="66">
        <f>IFERROR(AVERAGE(Data!AK898), "  ")</f>
        <v>5254.166666666667</v>
      </c>
      <c r="AI890" s="67" t="str">
        <f>IFERROR(AVERAGE(Data!AL898), "  ")</f>
        <v xml:space="preserve">  </v>
      </c>
      <c r="AJ890" s="67">
        <f>IFERROR(AVERAGE(Data!AM898), "  ")</f>
        <v>260</v>
      </c>
      <c r="AK890" s="67">
        <f>IFERROR(AVERAGE(Data!AN898), "  ")</f>
        <v>-48.612212529738308</v>
      </c>
      <c r="AL890" s="66">
        <f>IFERROR(AVERAGE(Data!AP898),"  ")</f>
        <v>239200</v>
      </c>
      <c r="AM890" s="66">
        <f>IFERROR(AVERAGE(Data!AQ898),"  ")</f>
        <v>245529</v>
      </c>
      <c r="AN890" s="66">
        <f>IFERROR(AVERAGE(Data!AR898),"  ")</f>
        <v>36400</v>
      </c>
      <c r="AO890" s="66">
        <f>IFERROR(AVERAGE(Data!AS898),"  ")</f>
        <v>521129</v>
      </c>
      <c r="AP890" s="66">
        <f>IFERROR(AVERAGE(Data!AT898),"  ")</f>
        <v>530576.5</v>
      </c>
      <c r="AQ890" s="66">
        <f>IFERROR(AVERAGE(Data!AU898),"  ")</f>
        <v>562117.25</v>
      </c>
      <c r="AR890" s="67">
        <f>IFERROR(AVERAGE(Data!AV898),"  ")</f>
        <v>-6.6083755672002304</v>
      </c>
      <c r="AS890" s="67">
        <f>IFERROR(AVERAGE(Data!AW898),"  ")</f>
        <v>-5.1242081226466123</v>
      </c>
      <c r="AT890" s="67">
        <f>IFERROR(AVERAGE(Data!AX898),"  ")</f>
        <v>-5.6110624607232706</v>
      </c>
      <c r="AU890" s="66">
        <f>IFERROR(AVERAGE(Data!AZ898), "  ")</f>
        <v>245.15</v>
      </c>
      <c r="AV890" s="66">
        <f>IFERROR(AVERAGE(Data!BA898), "  ")</f>
        <v>14</v>
      </c>
      <c r="AW890" s="66">
        <f>IFERROR(AVERAGE(Data!BB898), "  ")</f>
        <v>261.97899999999998</v>
      </c>
      <c r="AX890" s="66">
        <f>IFERROR(AVERAGE(Data!BC898), "  ")</f>
        <v>0</v>
      </c>
      <c r="AY890" s="66">
        <f>IFERROR(AVERAGE(Data!BD898), "  ")</f>
        <v>521.12900000000002</v>
      </c>
      <c r="AZ890" s="66">
        <f>IFERROR(AVERAGE(Data!BE898), "  ")</f>
        <v>393.15</v>
      </c>
      <c r="BA890" s="66">
        <f>IFERROR(AVERAGE(Data!BF898), "  ")</f>
        <v>51</v>
      </c>
      <c r="BB890" s="66">
        <f>IFERROR(AVERAGE(Data!BG898), "  ")</f>
        <v>604.97900000000004</v>
      </c>
      <c r="BC890" s="66">
        <f>IFERROR(AVERAGE(Data!BH898), "  ")</f>
        <v>0</v>
      </c>
      <c r="BD890" s="66">
        <f>IFERROR(AVERAGE(Data!BI898), "  ")</f>
        <v>1049.1289999999999</v>
      </c>
    </row>
    <row r="891" spans="1:56" x14ac:dyDescent="0.25">
      <c r="A891" s="59">
        <f>IFERROR(AVERAGE(Data!A899),"  ")</f>
        <v>43848</v>
      </c>
      <c r="B891" s="66">
        <f>IFERROR(AVERAGE(Data!B899),"  ")</f>
        <v>128000</v>
      </c>
      <c r="C891" s="66">
        <f>IFERROR(AVERAGE(Data!C899),"  ")</f>
        <v>111150</v>
      </c>
      <c r="D891" s="66">
        <f>IFERROR(AVERAGE(Data!D899),"  ")</f>
        <v>0</v>
      </c>
      <c r="E891" s="66">
        <f>IFERROR(AVERAGE(Data!E899),"  ")</f>
        <v>239150</v>
      </c>
      <c r="F891" s="66">
        <f>IFERROR(AVERAGE(Data!F899),"  ")</f>
        <v>219862.5</v>
      </c>
      <c r="G891" s="66">
        <f>IFERROR(AVERAGE(Data!G899),"  ")</f>
        <v>253638.5</v>
      </c>
      <c r="H891" s="67">
        <f>IFERROR(AVERAGE(Data!H899),"  ")</f>
        <v>-8.8778815012383276</v>
      </c>
      <c r="I891" s="67">
        <f>IFERROR(AVERAGE(Data!I899),"  ")</f>
        <v>-17.683474731742386</v>
      </c>
      <c r="J891" s="67">
        <f>IFERROR(AVERAGE(Data!J899),"  ")</f>
        <v>-13.316590344131507</v>
      </c>
      <c r="K891" s="66">
        <f>IFERROR(AVERAGE(Data!L899),"  ")</f>
        <v>3000</v>
      </c>
      <c r="L891" s="66">
        <f>IFERROR(AVERAGE(Data!M899),"  ")</f>
        <v>1750</v>
      </c>
      <c r="M891" s="66">
        <f>IFERROR(AVERAGE(Data!N899),"  ")</f>
        <v>7098</v>
      </c>
      <c r="N891" s="66">
        <f>IFERROR(AVERAGE(Data!O899),"  ")</f>
        <v>11848</v>
      </c>
      <c r="O891" s="66">
        <f>IFERROR(AVERAGE(Data!P899),"  ")</f>
        <v>19662</v>
      </c>
      <c r="P891" s="66">
        <f>IFERROR(AVERAGE(Data!Q899),"  ")</f>
        <v>30837.5</v>
      </c>
      <c r="Q891" s="67">
        <f>IFERROR(AVERAGE(Data!R899),"  ")</f>
        <v>-59.215146299483656</v>
      </c>
      <c r="R891" s="67">
        <f>IFERROR(AVERAGE(Data!S899),"  ")</f>
        <v>-46.552497451580024</v>
      </c>
      <c r="S891" s="67">
        <f>IFERROR(AVERAGE(Data!T899),"  ")</f>
        <v>-36.239967571949741</v>
      </c>
      <c r="T891" s="66">
        <f>IFERROR(AVERAGE(Data!V899), " ")</f>
        <v>194564</v>
      </c>
      <c r="U891" s="66">
        <f>IFERROR(AVERAGE(Data!W899), " ")</f>
        <v>117152</v>
      </c>
      <c r="V891" s="66">
        <f>IFERROR(AVERAGE(Data!X899), " ")</f>
        <v>12700</v>
      </c>
      <c r="W891" s="66">
        <f>IFERROR(AVERAGE(Data!Y899), " ")</f>
        <v>324416</v>
      </c>
      <c r="X891" s="66">
        <f>IFERROR(AVERAGE(Data!Z899), " ")</f>
        <v>314948.5</v>
      </c>
      <c r="Y891" s="66">
        <f>IFERROR(AVERAGE(Data!AA899), " ")</f>
        <v>257097</v>
      </c>
      <c r="Z891" s="67">
        <f>IFERROR(AVERAGE(Data!AB899), " ")</f>
        <v>10.71084871856125</v>
      </c>
      <c r="AA891" s="67">
        <f>IFERROR(AVERAGE(Data!AC899), " ")</f>
        <v>45.101783661631799</v>
      </c>
      <c r="AB891" s="67">
        <f>IFERROR(AVERAGE(Data!AD899), " ")</f>
        <v>22.501818379833296</v>
      </c>
      <c r="AC891" s="66">
        <f>IFERROR(AVERAGE(Data!AF899), "  ")</f>
        <v>0</v>
      </c>
      <c r="AD891" s="66">
        <f>IFERROR(AVERAGE(Data!AG899), "  ")</f>
        <v>0</v>
      </c>
      <c r="AE891" s="66">
        <f>IFERROR(AVERAGE(Data!AH899), "  ")</f>
        <v>0</v>
      </c>
      <c r="AF891" s="66">
        <f>IFERROR(AVERAGE(Data!AI899), "  ")</f>
        <v>0</v>
      </c>
      <c r="AG891" s="66">
        <f>IFERROR(AVERAGE(Data!AJ899), "  ")</f>
        <v>450</v>
      </c>
      <c r="AH891" s="66">
        <f>IFERROR(AVERAGE(Data!AK899), "  ")</f>
        <v>5109.833333333333</v>
      </c>
      <c r="AI891" s="67">
        <f>IFERROR(AVERAGE(Data!AL899), "  ")</f>
        <v>-100</v>
      </c>
      <c r="AJ891" s="67">
        <f>IFERROR(AVERAGE(Data!AM899), "  ")</f>
        <v>-62.248322147651017</v>
      </c>
      <c r="AK891" s="67">
        <f>IFERROR(AVERAGE(Data!AN899), "  ")</f>
        <v>-91.193450536547189</v>
      </c>
      <c r="AL891" s="66">
        <f>IFERROR(AVERAGE(Data!AP899),"  ")</f>
        <v>325564</v>
      </c>
      <c r="AM891" s="66">
        <f>IFERROR(AVERAGE(Data!AQ899),"  ")</f>
        <v>230052</v>
      </c>
      <c r="AN891" s="66">
        <f>IFERROR(AVERAGE(Data!AR899),"  ")</f>
        <v>19798</v>
      </c>
      <c r="AO891" s="66">
        <f>IFERROR(AVERAGE(Data!AS899),"  ")</f>
        <v>575414</v>
      </c>
      <c r="AP891" s="66">
        <f>IFERROR(AVERAGE(Data!AT899),"  ")</f>
        <v>554923</v>
      </c>
      <c r="AQ891" s="66">
        <f>IFERROR(AVERAGE(Data!AU899),"  ")</f>
        <v>546682.83333333337</v>
      </c>
      <c r="AR891" s="67">
        <f>IFERROR(AVERAGE(Data!AV899),"  ")</f>
        <v>-1.8563938474973507</v>
      </c>
      <c r="AS891" s="67">
        <f>IFERROR(AVERAGE(Data!AW899),"  ")</f>
        <v>6.2812304286121945</v>
      </c>
      <c r="AT891" s="67">
        <f>IFERROR(AVERAGE(Data!AX899),"  ")</f>
        <v>1.5073029852470832</v>
      </c>
      <c r="AU891" s="66">
        <f>IFERROR(AVERAGE(Data!AZ899), "  ")</f>
        <v>239.15</v>
      </c>
      <c r="AV891" s="66">
        <f>IFERROR(AVERAGE(Data!BA899), "  ")</f>
        <v>11.848000000000001</v>
      </c>
      <c r="AW891" s="66">
        <f>IFERROR(AVERAGE(Data!BB899), "  ")</f>
        <v>324.416</v>
      </c>
      <c r="AX891" s="66">
        <f>IFERROR(AVERAGE(Data!BC899), "  ")</f>
        <v>0</v>
      </c>
      <c r="AY891" s="66">
        <f>IFERROR(AVERAGE(Data!BD899), "  ")</f>
        <v>575.41399999999999</v>
      </c>
      <c r="AZ891" s="66">
        <f>IFERROR(AVERAGE(Data!BE899), "  ")</f>
        <v>632.29999999999995</v>
      </c>
      <c r="BA891" s="66">
        <f>IFERROR(AVERAGE(Data!BF899), "  ")</f>
        <v>62.847999999999999</v>
      </c>
      <c r="BB891" s="66">
        <f>IFERROR(AVERAGE(Data!BG899), "  ")</f>
        <v>929.39499999999998</v>
      </c>
      <c r="BC891" s="66">
        <f>IFERROR(AVERAGE(Data!BH899), "  ")</f>
        <v>0</v>
      </c>
      <c r="BD891" s="66">
        <f>IFERROR(AVERAGE(Data!BI899), "  ")</f>
        <v>1624.5429999999999</v>
      </c>
    </row>
    <row r="892" spans="1:56" x14ac:dyDescent="0.25">
      <c r="A892" s="59">
        <f>IFERROR(AVERAGE(Data!A900),"  ")</f>
        <v>43855</v>
      </c>
      <c r="B892" s="66">
        <f>IFERROR(AVERAGE(Data!B900),"  ")</f>
        <v>81100</v>
      </c>
      <c r="C892" s="66">
        <f>IFERROR(AVERAGE(Data!C900),"  ")</f>
        <v>127600</v>
      </c>
      <c r="D892" s="66">
        <f>IFERROR(AVERAGE(Data!D900),"  ")</f>
        <v>0</v>
      </c>
      <c r="E892" s="66">
        <f>IFERROR(AVERAGE(Data!E900),"  ")</f>
        <v>208700</v>
      </c>
      <c r="F892" s="66">
        <f>IFERROR(AVERAGE(Data!F900),"  ")</f>
        <v>210287.5</v>
      </c>
      <c r="G892" s="66">
        <f>IFERROR(AVERAGE(Data!G900),"  ")</f>
        <v>227404.16666666666</v>
      </c>
      <c r="H892" s="67">
        <f>IFERROR(AVERAGE(Data!H900),"  ")</f>
        <v>6.1351939624483709</v>
      </c>
      <c r="I892" s="67">
        <f>IFERROR(AVERAGE(Data!I900),"  ")</f>
        <v>-11.441115158661642</v>
      </c>
      <c r="J892" s="67">
        <f>IFERROR(AVERAGE(Data!J900),"  ")</f>
        <v>-7.5269802297671102</v>
      </c>
      <c r="K892" s="66">
        <f>IFERROR(AVERAGE(Data!L900),"  ")</f>
        <v>3200</v>
      </c>
      <c r="L892" s="66">
        <f>IFERROR(AVERAGE(Data!M900),"  ")</f>
        <v>3500</v>
      </c>
      <c r="M892" s="66">
        <f>IFERROR(AVERAGE(Data!N900),"  ")</f>
        <v>11200</v>
      </c>
      <c r="N892" s="66">
        <f>IFERROR(AVERAGE(Data!O900),"  ")</f>
        <v>17900</v>
      </c>
      <c r="O892" s="66">
        <f>IFERROR(AVERAGE(Data!P900),"  ")</f>
        <v>20287</v>
      </c>
      <c r="P892" s="66">
        <f>IFERROR(AVERAGE(Data!Q900),"  ")</f>
        <v>28959.833333333332</v>
      </c>
      <c r="Q892" s="67">
        <f>IFERROR(AVERAGE(Data!R900),"  ")</f>
        <v>-55.712801227176016</v>
      </c>
      <c r="R892" s="67">
        <f>IFERROR(AVERAGE(Data!S900),"  ")</f>
        <v>-45.379893382154968</v>
      </c>
      <c r="S892" s="67">
        <f>IFERROR(AVERAGE(Data!T900),"  ")</f>
        <v>-29.94780126497044</v>
      </c>
      <c r="T892" s="66">
        <f>IFERROR(AVERAGE(Data!V900), " ")</f>
        <v>98900</v>
      </c>
      <c r="U892" s="66">
        <f>IFERROR(AVERAGE(Data!W900), " ")</f>
        <v>123172</v>
      </c>
      <c r="V892" s="66">
        <f>IFERROR(AVERAGE(Data!X900), " ")</f>
        <v>15400</v>
      </c>
      <c r="W892" s="66">
        <f>IFERROR(AVERAGE(Data!Y900), " ")</f>
        <v>237472</v>
      </c>
      <c r="X892" s="66">
        <f>IFERROR(AVERAGE(Data!Z900), " ")</f>
        <v>291736</v>
      </c>
      <c r="Y892" s="66">
        <f>IFERROR(AVERAGE(Data!AA900), " ")</f>
        <v>262209.5</v>
      </c>
      <c r="Z892" s="67">
        <f>IFERROR(AVERAGE(Data!AB900), " ")</f>
        <v>10.759127628215893</v>
      </c>
      <c r="AA892" s="67">
        <f>IFERROR(AVERAGE(Data!AC900), " ")</f>
        <v>34.684163752409304</v>
      </c>
      <c r="AB892" s="67">
        <f>IFERROR(AVERAGE(Data!AD900), " ")</f>
        <v>11.260652264696747</v>
      </c>
      <c r="AC892" s="66">
        <f>IFERROR(AVERAGE(Data!AF900), "  ")</f>
        <v>1600</v>
      </c>
      <c r="AD892" s="66">
        <f>IFERROR(AVERAGE(Data!AG900), "  ")</f>
        <v>4000</v>
      </c>
      <c r="AE892" s="66">
        <f>IFERROR(AVERAGE(Data!AH900), "  ")</f>
        <v>0</v>
      </c>
      <c r="AF892" s="66">
        <f>IFERROR(AVERAGE(Data!AI900), "  ")</f>
        <v>5600</v>
      </c>
      <c r="AG892" s="66">
        <f>IFERROR(AVERAGE(Data!AJ900), "  ")</f>
        <v>1400</v>
      </c>
      <c r="AH892" s="66">
        <f>IFERROR(AVERAGE(Data!AK900), "  ")</f>
        <v>6789.333333333333</v>
      </c>
      <c r="AI892" s="67">
        <f>IFERROR(AVERAGE(Data!AL900), "  ")</f>
        <v>5.580693815987936</v>
      </c>
      <c r="AJ892" s="67">
        <f>IFERROR(AVERAGE(Data!AM900), "  ")</f>
        <v>-20.814479638009054</v>
      </c>
      <c r="AK892" s="67">
        <f>IFERROR(AVERAGE(Data!AN900), "  ")</f>
        <v>-79.379418695993721</v>
      </c>
      <c r="AL892" s="66">
        <f>IFERROR(AVERAGE(Data!AP900),"  ")</f>
        <v>184800</v>
      </c>
      <c r="AM892" s="66">
        <f>IFERROR(AVERAGE(Data!AQ900),"  ")</f>
        <v>258272</v>
      </c>
      <c r="AN892" s="66">
        <f>IFERROR(AVERAGE(Data!AR900),"  ")</f>
        <v>26600</v>
      </c>
      <c r="AO892" s="66">
        <f>IFERROR(AVERAGE(Data!AS900),"  ")</f>
        <v>469672</v>
      </c>
      <c r="AP892" s="66">
        <f>IFERROR(AVERAGE(Data!AT900),"  ")</f>
        <v>523710.5</v>
      </c>
      <c r="AQ892" s="66">
        <f>IFERROR(AVERAGE(Data!AU900),"  ")</f>
        <v>525362.83333333337</v>
      </c>
      <c r="AR892" s="67">
        <f>IFERROR(AVERAGE(Data!AV900),"  ")</f>
        <v>2.8264172588787995</v>
      </c>
      <c r="AS892" s="67">
        <f>IFERROR(AVERAGE(Data!AW900),"  ")</f>
        <v>6.2352362454295207</v>
      </c>
      <c r="AT892" s="67">
        <f>IFERROR(AVERAGE(Data!AX900),"  ")</f>
        <v>-0.31451279544264521</v>
      </c>
      <c r="AU892" s="66">
        <f>IFERROR(AVERAGE(Data!AZ900), "  ")</f>
        <v>208.7</v>
      </c>
      <c r="AV892" s="66">
        <f>IFERROR(AVERAGE(Data!BA900), "  ")</f>
        <v>17.899999999999999</v>
      </c>
      <c r="AW892" s="66">
        <f>IFERROR(AVERAGE(Data!BB900), "  ")</f>
        <v>237.47200000000001</v>
      </c>
      <c r="AX892" s="66">
        <f>IFERROR(AVERAGE(Data!BC900), "  ")</f>
        <v>5.6</v>
      </c>
      <c r="AY892" s="66">
        <f>IFERROR(AVERAGE(Data!BD900), "  ")</f>
        <v>469.67200000000003</v>
      </c>
      <c r="AZ892" s="66">
        <f>IFERROR(AVERAGE(Data!BE900), "  ")</f>
        <v>841</v>
      </c>
      <c r="BA892" s="66">
        <f>IFERROR(AVERAGE(Data!BF900), "  ")</f>
        <v>80.74799999999999</v>
      </c>
      <c r="BB892" s="66">
        <f>IFERROR(AVERAGE(Data!BG900), "  ")</f>
        <v>1166.867</v>
      </c>
      <c r="BC892" s="66">
        <f>IFERROR(AVERAGE(Data!BH900), "  ")</f>
        <v>5.6</v>
      </c>
      <c r="BD892" s="66">
        <f>IFERROR(AVERAGE(Data!BI900), "  ")</f>
        <v>2094.2149999999997</v>
      </c>
    </row>
    <row r="893" spans="1:56" x14ac:dyDescent="0.25">
      <c r="A893" s="59">
        <f>IFERROR(AVERAGE(Data!A901),"  ")</f>
        <v>43862</v>
      </c>
      <c r="B893" s="66">
        <f>IFERROR(AVERAGE(Data!B901),"  ")</f>
        <v>113700</v>
      </c>
      <c r="C893" s="66">
        <f>IFERROR(AVERAGE(Data!C901),"  ")</f>
        <v>91100</v>
      </c>
      <c r="D893" s="66">
        <f>IFERROR(AVERAGE(Data!D901),"  ")</f>
        <v>0</v>
      </c>
      <c r="E893" s="66">
        <f>IFERROR(AVERAGE(Data!E901),"  ")</f>
        <v>204800</v>
      </c>
      <c r="F893" s="66">
        <f>IFERROR(AVERAGE(Data!F901),"  ")</f>
        <v>224450</v>
      </c>
      <c r="G893" s="66">
        <f>IFERROR(AVERAGE(Data!G901),"  ")</f>
        <v>242038.33333333334</v>
      </c>
      <c r="H893" s="67">
        <f>IFERROR(AVERAGE(Data!H901),"  ")</f>
        <v>111.67958656330748</v>
      </c>
      <c r="I893" s="67">
        <f>IFERROR(AVERAGE(Data!I901),"  ")</f>
        <v>3.7895077570460733</v>
      </c>
      <c r="J893" s="67">
        <f>IFERROR(AVERAGE(Data!J901),"  ")</f>
        <v>-7.2667552660391266</v>
      </c>
      <c r="K893" s="66">
        <f>IFERROR(AVERAGE(Data!L901),"  ")</f>
        <v>7700</v>
      </c>
      <c r="L893" s="66">
        <f>IFERROR(AVERAGE(Data!M901),"  ")</f>
        <v>5268</v>
      </c>
      <c r="M893" s="66">
        <f>IFERROR(AVERAGE(Data!N901),"  ")</f>
        <v>16800</v>
      </c>
      <c r="N893" s="66">
        <f>IFERROR(AVERAGE(Data!O901),"  ")</f>
        <v>29768</v>
      </c>
      <c r="O893" s="66">
        <f>IFERROR(AVERAGE(Data!P901),"  ")</f>
        <v>18379</v>
      </c>
      <c r="P893" s="66">
        <f>IFERROR(AVERAGE(Data!Q901),"  ")</f>
        <v>28938.083333333332</v>
      </c>
      <c r="Q893" s="67">
        <f>IFERROR(AVERAGE(Data!R901),"  ")</f>
        <v>-24.637974683544307</v>
      </c>
      <c r="R893" s="67">
        <f>IFERROR(AVERAGE(Data!S901),"  ")</f>
        <v>-47.756505919640702</v>
      </c>
      <c r="S893" s="67">
        <f>IFERROR(AVERAGE(Data!T901),"  ")</f>
        <v>-36.488537308103218</v>
      </c>
      <c r="T893" s="66">
        <f>IFERROR(AVERAGE(Data!V901), " ")</f>
        <v>183300</v>
      </c>
      <c r="U893" s="66">
        <f>IFERROR(AVERAGE(Data!W901), " ")</f>
        <v>112034</v>
      </c>
      <c r="V893" s="66">
        <f>IFERROR(AVERAGE(Data!X901), " ")</f>
        <v>16800</v>
      </c>
      <c r="W893" s="66">
        <f>IFERROR(AVERAGE(Data!Y901), " ")</f>
        <v>312134</v>
      </c>
      <c r="X893" s="66">
        <f>IFERROR(AVERAGE(Data!Z901), " ")</f>
        <v>284000.25</v>
      </c>
      <c r="Y893" s="66">
        <f>IFERROR(AVERAGE(Data!AA901), " ")</f>
        <v>291403.41666666669</v>
      </c>
      <c r="Z893" s="67">
        <f>IFERROR(AVERAGE(Data!AB901), " ")</f>
        <v>42.493757161574244</v>
      </c>
      <c r="AA893" s="67">
        <f>IFERROR(AVERAGE(Data!AC901), " ")</f>
        <v>20.395843379559221</v>
      </c>
      <c r="AB893" s="67">
        <f>IFERROR(AVERAGE(Data!AD901), " ")</f>
        <v>-2.5405215736145959</v>
      </c>
      <c r="AC893" s="66">
        <f>IFERROR(AVERAGE(Data!AF901), "  ")</f>
        <v>0</v>
      </c>
      <c r="AD893" s="66">
        <f>IFERROR(AVERAGE(Data!AG901), "  ")</f>
        <v>0</v>
      </c>
      <c r="AE893" s="66">
        <f>IFERROR(AVERAGE(Data!AH901), "  ")</f>
        <v>0</v>
      </c>
      <c r="AF893" s="66">
        <f>IFERROR(AVERAGE(Data!AI901), "  ")</f>
        <v>0</v>
      </c>
      <c r="AG893" s="66">
        <f>IFERROR(AVERAGE(Data!AJ901), "  ")</f>
        <v>1400</v>
      </c>
      <c r="AH893" s="66">
        <f>IFERROR(AVERAGE(Data!AK901), "  ")</f>
        <v>5991</v>
      </c>
      <c r="AI893" s="67" t="str">
        <f>IFERROR(AVERAGE(Data!AL901), "  ")</f>
        <v xml:space="preserve">  </v>
      </c>
      <c r="AJ893" s="67">
        <f>IFERROR(AVERAGE(Data!AM901), "  ")</f>
        <v>-20.814479638009054</v>
      </c>
      <c r="AK893" s="67">
        <f>IFERROR(AVERAGE(Data!AN901), "  ")</f>
        <v>-76.631614087798354</v>
      </c>
      <c r="AL893" s="66">
        <f>IFERROR(AVERAGE(Data!AP901),"  ")</f>
        <v>304700</v>
      </c>
      <c r="AM893" s="66">
        <f>IFERROR(AVERAGE(Data!AQ901),"  ")</f>
        <v>208402</v>
      </c>
      <c r="AN893" s="66">
        <f>IFERROR(AVERAGE(Data!AR901),"  ")</f>
        <v>33600</v>
      </c>
      <c r="AO893" s="66">
        <f>IFERROR(AVERAGE(Data!AS901),"  ")</f>
        <v>546702</v>
      </c>
      <c r="AP893" s="66">
        <f>IFERROR(AVERAGE(Data!AT901),"  ")</f>
        <v>528229.25</v>
      </c>
      <c r="AQ893" s="66">
        <f>IFERROR(AVERAGE(Data!AU901),"  ")</f>
        <v>568370.83333333337</v>
      </c>
      <c r="AR893" s="67">
        <f>IFERROR(AVERAGE(Data!AV901),"  ")</f>
        <v>53.870098873912539</v>
      </c>
      <c r="AS893" s="67">
        <f>IFERROR(AVERAGE(Data!AW901),"  ")</f>
        <v>8.0021877308171128</v>
      </c>
      <c r="AT893" s="67">
        <f>IFERROR(AVERAGE(Data!AX901),"  ")</f>
        <v>-7.0625691853176908</v>
      </c>
      <c r="AU893" s="66">
        <f>IFERROR(AVERAGE(Data!AZ901), "  ")</f>
        <v>204.8</v>
      </c>
      <c r="AV893" s="66">
        <f>IFERROR(AVERAGE(Data!BA901), "  ")</f>
        <v>29.768000000000001</v>
      </c>
      <c r="AW893" s="66">
        <f>IFERROR(AVERAGE(Data!BB901), "  ")</f>
        <v>312.13400000000001</v>
      </c>
      <c r="AX893" s="66">
        <f>IFERROR(AVERAGE(Data!BC901), "  ")</f>
        <v>0</v>
      </c>
      <c r="AY893" s="66">
        <f>IFERROR(AVERAGE(Data!BD901), "  ")</f>
        <v>546.702</v>
      </c>
      <c r="AZ893" s="66">
        <f>IFERROR(AVERAGE(Data!BE901), "  ")</f>
        <v>1045.8</v>
      </c>
      <c r="BA893" s="66">
        <f>IFERROR(AVERAGE(Data!BF901), "  ")</f>
        <v>110.51599999999999</v>
      </c>
      <c r="BB893" s="66">
        <f>IFERROR(AVERAGE(Data!BG901), "  ")</f>
        <v>1479.001</v>
      </c>
      <c r="BC893" s="66">
        <f>IFERROR(AVERAGE(Data!BH901), "  ")</f>
        <v>5.6</v>
      </c>
      <c r="BD893" s="66">
        <f>IFERROR(AVERAGE(Data!BI901), "  ")</f>
        <v>2640.9169999999995</v>
      </c>
    </row>
    <row r="894" spans="1:56" x14ac:dyDescent="0.25">
      <c r="A894" s="59">
        <f>IFERROR(AVERAGE(Data!A902),"  ")</f>
        <v>43869</v>
      </c>
      <c r="B894" s="66">
        <f>IFERROR(AVERAGE(Data!B902),"  ")</f>
        <v>126200</v>
      </c>
      <c r="C894" s="66">
        <f>IFERROR(AVERAGE(Data!C902),"  ")</f>
        <v>144400</v>
      </c>
      <c r="D894" s="66">
        <f>IFERROR(AVERAGE(Data!D902),"  ")</f>
        <v>0</v>
      </c>
      <c r="E894" s="66">
        <f>IFERROR(AVERAGE(Data!E902),"  ")</f>
        <v>270600</v>
      </c>
      <c r="F894" s="66">
        <f>IFERROR(AVERAGE(Data!F902),"  ")</f>
        <v>230812.5</v>
      </c>
      <c r="G894" s="66">
        <f>IFERROR(AVERAGE(Data!G902),"  ")</f>
        <v>260878.33333333334</v>
      </c>
      <c r="H894" s="67">
        <f>IFERROR(AVERAGE(Data!H902),"  ")</f>
        <v>82.349928569503234</v>
      </c>
      <c r="I894" s="67">
        <f>IFERROR(AVERAGE(Data!I902),"  ")</f>
        <v>31.100262413522817</v>
      </c>
      <c r="J894" s="67">
        <f>IFERROR(AVERAGE(Data!J902),"  ")</f>
        <v>-11.524848748139306</v>
      </c>
      <c r="K894" s="66">
        <f>IFERROR(AVERAGE(Data!L902),"  ")</f>
        <v>8000</v>
      </c>
      <c r="L894" s="66">
        <f>IFERROR(AVERAGE(Data!M902),"  ")</f>
        <v>0</v>
      </c>
      <c r="M894" s="66">
        <f>IFERROR(AVERAGE(Data!N902),"  ")</f>
        <v>4200</v>
      </c>
      <c r="N894" s="66">
        <f>IFERROR(AVERAGE(Data!O902),"  ")</f>
        <v>12200</v>
      </c>
      <c r="O894" s="66">
        <f>IFERROR(AVERAGE(Data!P902),"  ")</f>
        <v>17929</v>
      </c>
      <c r="P894" s="66">
        <f>IFERROR(AVERAGE(Data!Q902),"  ")</f>
        <v>30815.666666666668</v>
      </c>
      <c r="Q894" s="67">
        <f>IFERROR(AVERAGE(Data!R902),"  ")</f>
        <v>-73.987206823027719</v>
      </c>
      <c r="R894" s="67">
        <f>IFERROR(AVERAGE(Data!S902),"  ")</f>
        <v>-53.989272974568223</v>
      </c>
      <c r="S894" s="67">
        <f>IFERROR(AVERAGE(Data!T902),"  ")</f>
        <v>-41.81855549666296</v>
      </c>
      <c r="T894" s="66">
        <f>IFERROR(AVERAGE(Data!V902), " ")</f>
        <v>87420</v>
      </c>
      <c r="U894" s="66">
        <f>IFERROR(AVERAGE(Data!W902), " ")</f>
        <v>59061</v>
      </c>
      <c r="V894" s="66">
        <f>IFERROR(AVERAGE(Data!X902), " ")</f>
        <v>21077</v>
      </c>
      <c r="W894" s="66">
        <f>IFERROR(AVERAGE(Data!Y902), " ")</f>
        <v>167558</v>
      </c>
      <c r="X894" s="66">
        <f>IFERROR(AVERAGE(Data!Z902), " ")</f>
        <v>260395</v>
      </c>
      <c r="Y894" s="66">
        <f>IFERROR(AVERAGE(Data!AA902), " ")</f>
        <v>295699.58333333331</v>
      </c>
      <c r="Z894" s="67">
        <f>IFERROR(AVERAGE(Data!AB902), " ")</f>
        <v>-21.54275493290131</v>
      </c>
      <c r="AA894" s="67">
        <f>IFERROR(AVERAGE(Data!AC902), " ")</f>
        <v>10.800371469207516</v>
      </c>
      <c r="AB894" s="67">
        <f>IFERROR(AVERAGE(Data!AD902), " ")</f>
        <v>-11.939341589648267</v>
      </c>
      <c r="AC894" s="66">
        <f>IFERROR(AVERAGE(Data!AF902), "  ")</f>
        <v>0</v>
      </c>
      <c r="AD894" s="66">
        <f>IFERROR(AVERAGE(Data!AG902), "  ")</f>
        <v>0</v>
      </c>
      <c r="AE894" s="66">
        <f>IFERROR(AVERAGE(Data!AH902), "  ")</f>
        <v>0</v>
      </c>
      <c r="AF894" s="66">
        <f>IFERROR(AVERAGE(Data!AI902), "  ")</f>
        <v>0</v>
      </c>
      <c r="AG894" s="66">
        <f>IFERROR(AVERAGE(Data!AJ902), "  ")</f>
        <v>1400</v>
      </c>
      <c r="AH894" s="66">
        <f>IFERROR(AVERAGE(Data!AK902), "  ")</f>
        <v>7628.5</v>
      </c>
      <c r="AI894" s="67">
        <f>IFERROR(AVERAGE(Data!AL902), "  ")</f>
        <v>-100</v>
      </c>
      <c r="AJ894" s="67">
        <f>IFERROR(AVERAGE(Data!AM902), "  ")</f>
        <v>-35.424354243542432</v>
      </c>
      <c r="AK894" s="67">
        <f>IFERROR(AVERAGE(Data!AN902), "  ")</f>
        <v>-81.647768237530315</v>
      </c>
      <c r="AL894" s="66">
        <f>IFERROR(AVERAGE(Data!AP902),"  ")</f>
        <v>221620</v>
      </c>
      <c r="AM894" s="66">
        <f>IFERROR(AVERAGE(Data!AQ902),"  ")</f>
        <v>203461</v>
      </c>
      <c r="AN894" s="66">
        <f>IFERROR(AVERAGE(Data!AR902),"  ")</f>
        <v>25277</v>
      </c>
      <c r="AO894" s="66">
        <f>IFERROR(AVERAGE(Data!AS902),"  ")</f>
        <v>450358</v>
      </c>
      <c r="AP894" s="66">
        <f>IFERROR(AVERAGE(Data!AT902),"  ")</f>
        <v>510536.5</v>
      </c>
      <c r="AQ894" s="66">
        <f>IFERROR(AVERAGE(Data!AU902),"  ")</f>
        <v>595022.08333333326</v>
      </c>
      <c r="AR894" s="67">
        <f>IFERROR(AVERAGE(Data!AV902),"  ")</f>
        <v>9.7197791756606033</v>
      </c>
      <c r="AS894" s="67">
        <f>IFERROR(AVERAGE(Data!AW902),"  ")</f>
        <v>12.89916149894157</v>
      </c>
      <c r="AT894" s="67">
        <f>IFERROR(AVERAGE(Data!AX902),"  ")</f>
        <v>-14.19873071937805</v>
      </c>
      <c r="AU894" s="66">
        <f>IFERROR(AVERAGE(Data!AZ902), "  ")</f>
        <v>270.60000000000002</v>
      </c>
      <c r="AV894" s="66">
        <f>IFERROR(AVERAGE(Data!BA902), "  ")</f>
        <v>12.2</v>
      </c>
      <c r="AW894" s="66">
        <f>IFERROR(AVERAGE(Data!BB902), "  ")</f>
        <v>167.55799999999999</v>
      </c>
      <c r="AX894" s="66">
        <f>IFERROR(AVERAGE(Data!BC902), "  ")</f>
        <v>0</v>
      </c>
      <c r="AY894" s="66">
        <f>IFERROR(AVERAGE(Data!BD902), "  ")</f>
        <v>450.358</v>
      </c>
      <c r="AZ894" s="66">
        <f>IFERROR(AVERAGE(Data!BE902), "  ")</f>
        <v>1316.4</v>
      </c>
      <c r="BA894" s="66">
        <f>IFERROR(AVERAGE(Data!BF902), "  ")</f>
        <v>122.71599999999999</v>
      </c>
      <c r="BB894" s="66">
        <f>IFERROR(AVERAGE(Data!BG902), "  ")</f>
        <v>1646.559</v>
      </c>
      <c r="BC894" s="66">
        <f>IFERROR(AVERAGE(Data!BH902), "  ")</f>
        <v>5.6</v>
      </c>
      <c r="BD894" s="66">
        <f>IFERROR(AVERAGE(Data!BI902), "  ")</f>
        <v>3091.2749999999996</v>
      </c>
    </row>
    <row r="895" spans="1:56" x14ac:dyDescent="0.25">
      <c r="A895" s="59">
        <f>IFERROR(AVERAGE(Data!A903),"  ")</f>
        <v>43876</v>
      </c>
      <c r="B895" s="66">
        <f>IFERROR(AVERAGE(Data!B903),"  ")</f>
        <v>161600</v>
      </c>
      <c r="C895" s="66">
        <f>IFERROR(AVERAGE(Data!C903),"  ")</f>
        <v>157100</v>
      </c>
      <c r="D895" s="66">
        <f>IFERROR(AVERAGE(Data!D903),"  ")</f>
        <v>0</v>
      </c>
      <c r="E895" s="66">
        <f>IFERROR(AVERAGE(Data!E903),"  ")</f>
        <v>318700</v>
      </c>
      <c r="F895" s="66">
        <f>IFERROR(AVERAGE(Data!F903),"  ")</f>
        <v>250700</v>
      </c>
      <c r="G895" s="66">
        <f>IFERROR(AVERAGE(Data!G903),"  ")</f>
        <v>270837.83333333331</v>
      </c>
      <c r="H895" s="67">
        <f>IFERROR(AVERAGE(Data!H903),"  ")</f>
        <v>91.133607609360581</v>
      </c>
      <c r="I895" s="67">
        <f>IFERROR(AVERAGE(Data!I903),"  ")</f>
        <v>64.792185682076635</v>
      </c>
      <c r="J895" s="67">
        <f>IFERROR(AVERAGE(Data!J903),"  ")</f>
        <v>-7.4353841505402585</v>
      </c>
      <c r="K895" s="66">
        <f>IFERROR(AVERAGE(Data!L903),"  ")</f>
        <v>3000</v>
      </c>
      <c r="L895" s="66">
        <f>IFERROR(AVERAGE(Data!M903),"  ")</f>
        <v>1750</v>
      </c>
      <c r="M895" s="66">
        <f>IFERROR(AVERAGE(Data!N903),"  ")</f>
        <v>41000</v>
      </c>
      <c r="N895" s="66">
        <f>IFERROR(AVERAGE(Data!O903),"  ")</f>
        <v>45750</v>
      </c>
      <c r="O895" s="66">
        <f>IFERROR(AVERAGE(Data!P903),"  ")</f>
        <v>26404.5</v>
      </c>
      <c r="P895" s="66">
        <f>IFERROR(AVERAGE(Data!Q903),"  ")</f>
        <v>33140.666666666664</v>
      </c>
      <c r="Q895" s="67">
        <f>IFERROR(AVERAGE(Data!R903),"  ")</f>
        <v>110.82949308755761</v>
      </c>
      <c r="R895" s="67">
        <f>IFERROR(AVERAGE(Data!S903),"  ")</f>
        <v>-28.885387629782244</v>
      </c>
      <c r="S895" s="67">
        <f>IFERROR(AVERAGE(Data!T903),"  ")</f>
        <v>-20.325984188610157</v>
      </c>
      <c r="T895" s="66">
        <f>IFERROR(AVERAGE(Data!V903), " ")</f>
        <v>113300</v>
      </c>
      <c r="U895" s="66">
        <f>IFERROR(AVERAGE(Data!W903), " ")</f>
        <v>44504</v>
      </c>
      <c r="V895" s="66">
        <f>IFERROR(AVERAGE(Data!X903), " ")</f>
        <v>30800</v>
      </c>
      <c r="W895" s="66">
        <f>IFERROR(AVERAGE(Data!Y903), " ")</f>
        <v>188604</v>
      </c>
      <c r="X895" s="66">
        <f>IFERROR(AVERAGE(Data!Z903), " ")</f>
        <v>226442</v>
      </c>
      <c r="Y895" s="66">
        <f>IFERROR(AVERAGE(Data!AA903), " ")</f>
        <v>273410.5</v>
      </c>
      <c r="Z895" s="67">
        <f>IFERROR(AVERAGE(Data!AB903), " ")</f>
        <v>-1.0503341972445734</v>
      </c>
      <c r="AA895" s="67">
        <f>IFERROR(AVERAGE(Data!AC903), " ")</f>
        <v>8.1350051992115766</v>
      </c>
      <c r="AB895" s="67">
        <f>IFERROR(AVERAGE(Data!AD903), " ")</f>
        <v>-17.17874770720217</v>
      </c>
      <c r="AC895" s="66">
        <f>IFERROR(AVERAGE(Data!AF903), "  ")</f>
        <v>0</v>
      </c>
      <c r="AD895" s="66">
        <f>IFERROR(AVERAGE(Data!AG903), "  ")</f>
        <v>0</v>
      </c>
      <c r="AE895" s="66">
        <f>IFERROR(AVERAGE(Data!AH903), "  ")</f>
        <v>0</v>
      </c>
      <c r="AF895" s="66">
        <f>IFERROR(AVERAGE(Data!AI903), "  ")</f>
        <v>0</v>
      </c>
      <c r="AG895" s="66">
        <f>IFERROR(AVERAGE(Data!AJ903), "  ")</f>
        <v>1400</v>
      </c>
      <c r="AH895" s="66">
        <f>IFERROR(AVERAGE(Data!AK903), "  ")</f>
        <v>6897.833333333333</v>
      </c>
      <c r="AI895" s="67" t="str">
        <f>IFERROR(AVERAGE(Data!AL903), "  ")</f>
        <v xml:space="preserve">  </v>
      </c>
      <c r="AJ895" s="67">
        <f>IFERROR(AVERAGE(Data!AM903), "  ")</f>
        <v>-18.887601390498265</v>
      </c>
      <c r="AK895" s="67">
        <f>IFERROR(AVERAGE(Data!AN903), "  ")</f>
        <v>-79.703771715756162</v>
      </c>
      <c r="AL895" s="66">
        <f>IFERROR(AVERAGE(Data!AP903),"  ")</f>
        <v>277900</v>
      </c>
      <c r="AM895" s="66">
        <f>IFERROR(AVERAGE(Data!AQ903),"  ")</f>
        <v>203354</v>
      </c>
      <c r="AN895" s="66">
        <f>IFERROR(AVERAGE(Data!AR903),"  ")</f>
        <v>71800</v>
      </c>
      <c r="AO895" s="66">
        <f>IFERROR(AVERAGE(Data!AS903),"  ")</f>
        <v>553054</v>
      </c>
      <c r="AP895" s="66">
        <f>IFERROR(AVERAGE(Data!AT903),"  ")</f>
        <v>504946.5</v>
      </c>
      <c r="AQ895" s="66">
        <f>IFERROR(AVERAGE(Data!AU903),"  ")</f>
        <v>584286.83333333337</v>
      </c>
      <c r="AR895" s="67">
        <f>IFERROR(AVERAGE(Data!AV903),"  ")</f>
        <v>45.906059390895095</v>
      </c>
      <c r="AS895" s="67">
        <f>IFERROR(AVERAGE(Data!AW903),"  ")</f>
        <v>26.112640510298313</v>
      </c>
      <c r="AT895" s="67">
        <f>IFERROR(AVERAGE(Data!AX903),"  ")</f>
        <v>-13.579004147791574</v>
      </c>
      <c r="AU895" s="66">
        <f>IFERROR(AVERAGE(Data!AZ903), "  ")</f>
        <v>318.7</v>
      </c>
      <c r="AV895" s="66">
        <f>IFERROR(AVERAGE(Data!BA903), "  ")</f>
        <v>45.75</v>
      </c>
      <c r="AW895" s="66">
        <f>IFERROR(AVERAGE(Data!BB903), "  ")</f>
        <v>188.60400000000001</v>
      </c>
      <c r="AX895" s="66">
        <f>IFERROR(AVERAGE(Data!BC903), "  ")</f>
        <v>0</v>
      </c>
      <c r="AY895" s="66">
        <f>IFERROR(AVERAGE(Data!BD903), "  ")</f>
        <v>553.05399999999997</v>
      </c>
      <c r="AZ895" s="66">
        <f>IFERROR(AVERAGE(Data!BE903), "  ")</f>
        <v>1635.1000000000001</v>
      </c>
      <c r="BA895" s="66">
        <f>IFERROR(AVERAGE(Data!BF903), "  ")</f>
        <v>168.46600000000001</v>
      </c>
      <c r="BB895" s="66">
        <f>IFERROR(AVERAGE(Data!BG903), "  ")</f>
        <v>1835.163</v>
      </c>
      <c r="BC895" s="66">
        <f>IFERROR(AVERAGE(Data!BH903), "  ")</f>
        <v>5.6</v>
      </c>
      <c r="BD895" s="66">
        <f>IFERROR(AVERAGE(Data!BI903), "  ")</f>
        <v>3644.3289999999997</v>
      </c>
    </row>
    <row r="896" spans="1:56" x14ac:dyDescent="0.25">
      <c r="A896" s="59">
        <f>IFERROR(AVERAGE(Data!A904),"  ")</f>
        <v>43883</v>
      </c>
      <c r="B896" s="66">
        <f>IFERROR(AVERAGE(Data!B904),"  ")</f>
        <v>165100</v>
      </c>
      <c r="C896" s="66">
        <f>IFERROR(AVERAGE(Data!C904),"  ")</f>
        <v>53500</v>
      </c>
      <c r="D896" s="66">
        <f>IFERROR(AVERAGE(Data!D904),"  ")</f>
        <v>0</v>
      </c>
      <c r="E896" s="66">
        <f>IFERROR(AVERAGE(Data!E904),"  ")</f>
        <v>218600</v>
      </c>
      <c r="F896" s="66">
        <f>IFERROR(AVERAGE(Data!F904),"  ")</f>
        <v>253175</v>
      </c>
      <c r="G896" s="66">
        <f>IFERROR(AVERAGE(Data!G904),"  ")</f>
        <v>275899.66666666669</v>
      </c>
      <c r="H896" s="67">
        <f>IFERROR(AVERAGE(Data!H904),"  ")</f>
        <v>23.572639909553427</v>
      </c>
      <c r="I896" s="67">
        <f>IFERROR(AVERAGE(Data!I904),"  ")</f>
        <v>71.997391251180389</v>
      </c>
      <c r="J896" s="67">
        <f>IFERROR(AVERAGE(Data!J904),"  ")</f>
        <v>-8.2365690909376514</v>
      </c>
      <c r="K896" s="66">
        <f>IFERROR(AVERAGE(Data!L904),"  ")</f>
        <v>16000</v>
      </c>
      <c r="L896" s="66">
        <f>IFERROR(AVERAGE(Data!M904),"  ")</f>
        <v>0</v>
      </c>
      <c r="M896" s="66">
        <f>IFERROR(AVERAGE(Data!N904),"  ")</f>
        <v>34060</v>
      </c>
      <c r="N896" s="66">
        <f>IFERROR(AVERAGE(Data!O904),"  ")</f>
        <v>50060</v>
      </c>
      <c r="O896" s="66">
        <f>IFERROR(AVERAGE(Data!P904),"  ")</f>
        <v>34444.5</v>
      </c>
      <c r="P896" s="66">
        <f>IFERROR(AVERAGE(Data!Q904),"  ")</f>
        <v>36130.833333333336</v>
      </c>
      <c r="Q896" s="67">
        <f>IFERROR(AVERAGE(Data!R904),"  ")</f>
        <v>-4.9192782526115808</v>
      </c>
      <c r="R896" s="67">
        <f>IFERROR(AVERAGE(Data!S904),"  ")</f>
        <v>-14.290513219284605</v>
      </c>
      <c r="S896" s="67">
        <f>IFERROR(AVERAGE(Data!T904),"  ")</f>
        <v>-4.667297091588452</v>
      </c>
      <c r="T896" s="66">
        <f>IFERROR(AVERAGE(Data!V904), " ")</f>
        <v>64200</v>
      </c>
      <c r="U896" s="66">
        <f>IFERROR(AVERAGE(Data!W904), " ")</f>
        <v>44300</v>
      </c>
      <c r="V896" s="66">
        <f>IFERROR(AVERAGE(Data!X904), " ")</f>
        <v>19600</v>
      </c>
      <c r="W896" s="66">
        <f>IFERROR(AVERAGE(Data!Y904), " ")</f>
        <v>128100</v>
      </c>
      <c r="X896" s="66">
        <f>IFERROR(AVERAGE(Data!Z904), " ")</f>
        <v>199099</v>
      </c>
      <c r="Y896" s="66">
        <f>IFERROR(AVERAGE(Data!AA904), " ")</f>
        <v>236548.33333333334</v>
      </c>
      <c r="Z896" s="67">
        <f>IFERROR(AVERAGE(Data!AB904), " ")</f>
        <v>-20.023474764628023</v>
      </c>
      <c r="AA896" s="67">
        <f>IFERROR(AVERAGE(Data!AC904), " ")</f>
        <v>1.6595714805430317</v>
      </c>
      <c r="AB896" s="67">
        <f>IFERROR(AVERAGE(Data!AD904), " ")</f>
        <v>-15.831577760711346</v>
      </c>
      <c r="AC896" s="66">
        <f>IFERROR(AVERAGE(Data!AF904), "  ")</f>
        <v>0</v>
      </c>
      <c r="AD896" s="66">
        <f>IFERROR(AVERAGE(Data!AG904), "  ")</f>
        <v>0</v>
      </c>
      <c r="AE896" s="66">
        <f>IFERROR(AVERAGE(Data!AH904), "  ")</f>
        <v>0</v>
      </c>
      <c r="AF896" s="66">
        <f>IFERROR(AVERAGE(Data!AI904), "  ")</f>
        <v>0</v>
      </c>
      <c r="AG896" s="66">
        <f>IFERROR(AVERAGE(Data!AJ904), "  ")</f>
        <v>0</v>
      </c>
      <c r="AH896" s="66">
        <f>IFERROR(AVERAGE(Data!AK904), "  ")</f>
        <v>5697.5</v>
      </c>
      <c r="AI896" s="67" t="str">
        <f>IFERROR(AVERAGE(Data!AL904), "  ")</f>
        <v xml:space="preserve">  </v>
      </c>
      <c r="AJ896" s="67">
        <f>IFERROR(AVERAGE(Data!AM904), "  ")</f>
        <v>-100</v>
      </c>
      <c r="AK896" s="67">
        <f>IFERROR(AVERAGE(Data!AN904), "  ")</f>
        <v>-100</v>
      </c>
      <c r="AL896" s="66">
        <f>IFERROR(AVERAGE(Data!AP904),"  ")</f>
        <v>245300</v>
      </c>
      <c r="AM896" s="66">
        <f>IFERROR(AVERAGE(Data!AQ904),"  ")</f>
        <v>97800</v>
      </c>
      <c r="AN896" s="66">
        <f>IFERROR(AVERAGE(Data!AR904),"  ")</f>
        <v>53660</v>
      </c>
      <c r="AO896" s="66">
        <f>IFERROR(AVERAGE(Data!AS904),"  ")</f>
        <v>396760</v>
      </c>
      <c r="AP896" s="66">
        <f>IFERROR(AVERAGE(Data!AT904),"  ")</f>
        <v>486718.5</v>
      </c>
      <c r="AQ896" s="66">
        <f>IFERROR(AVERAGE(Data!AU904),"  ")</f>
        <v>554276.33333333337</v>
      </c>
      <c r="AR896" s="67">
        <f>IFERROR(AVERAGE(Data!AV904),"  ")</f>
        <v>1.8059026690820712</v>
      </c>
      <c r="AS896" s="67">
        <f>IFERROR(AVERAGE(Data!AW904),"  ")</f>
        <v>26.87078088252257</v>
      </c>
      <c r="AT896" s="67">
        <f>IFERROR(AVERAGE(Data!AX904),"  ")</f>
        <v>-12.188475182956282</v>
      </c>
      <c r="AU896" s="66">
        <f>IFERROR(AVERAGE(Data!AZ904), "  ")</f>
        <v>218.6</v>
      </c>
      <c r="AV896" s="66">
        <f>IFERROR(AVERAGE(Data!BA904), "  ")</f>
        <v>50.06</v>
      </c>
      <c r="AW896" s="66">
        <f>IFERROR(AVERAGE(Data!BB904), "  ")</f>
        <v>128.1</v>
      </c>
      <c r="AX896" s="66">
        <f>IFERROR(AVERAGE(Data!BC904), "  ")</f>
        <v>0</v>
      </c>
      <c r="AY896" s="66">
        <f>IFERROR(AVERAGE(Data!BD904), "  ")</f>
        <v>396.76</v>
      </c>
      <c r="AZ896" s="66">
        <f>IFERROR(AVERAGE(Data!BE904), "  ")</f>
        <v>1853.7</v>
      </c>
      <c r="BA896" s="66">
        <f>IFERROR(AVERAGE(Data!BF904), "  ")</f>
        <v>218.52600000000001</v>
      </c>
      <c r="BB896" s="66">
        <f>IFERROR(AVERAGE(Data!BG904), "  ")</f>
        <v>1963.2629999999999</v>
      </c>
      <c r="BC896" s="66">
        <f>IFERROR(AVERAGE(Data!BH904), "  ")</f>
        <v>5.6</v>
      </c>
      <c r="BD896" s="66">
        <f>IFERROR(AVERAGE(Data!BI904), "  ")</f>
        <v>4041.0889999999999</v>
      </c>
    </row>
    <row r="897" spans="1:56" x14ac:dyDescent="0.25">
      <c r="A897" s="59">
        <f>IFERROR(AVERAGE(Data!A905),"  ")</f>
        <v>43890</v>
      </c>
      <c r="B897" s="66">
        <f>IFERROR(AVERAGE(Data!B905),"  ")</f>
        <v>137400</v>
      </c>
      <c r="C897" s="66">
        <f>IFERROR(AVERAGE(Data!C905),"  ")</f>
        <v>41950</v>
      </c>
      <c r="D897" s="66">
        <f>IFERROR(AVERAGE(Data!D905),"  ")</f>
        <v>0</v>
      </c>
      <c r="E897" s="66">
        <f>IFERROR(AVERAGE(Data!E905),"  ")</f>
        <v>179350</v>
      </c>
      <c r="F897" s="66">
        <f>IFERROR(AVERAGE(Data!F905),"  ")</f>
        <v>246812.5</v>
      </c>
      <c r="G897" s="66">
        <f>IFERROR(AVERAGE(Data!G905),"  ")</f>
        <v>290164.83333333331</v>
      </c>
      <c r="H897" s="67">
        <f>IFERROR(AVERAGE(Data!H905),"  ")</f>
        <v>67.77362020579983</v>
      </c>
      <c r="I897" s="67">
        <f>IFERROR(AVERAGE(Data!I905),"  ")</f>
        <v>64.833421823293904</v>
      </c>
      <c r="J897" s="67">
        <f>IFERROR(AVERAGE(Data!J905),"  ")</f>
        <v>-14.94058836672718</v>
      </c>
      <c r="K897" s="66">
        <f>IFERROR(AVERAGE(Data!L905),"  ")</f>
        <v>9600</v>
      </c>
      <c r="L897" s="66">
        <f>IFERROR(AVERAGE(Data!M905),"  ")</f>
        <v>3500</v>
      </c>
      <c r="M897" s="66">
        <f>IFERROR(AVERAGE(Data!N905),"  ")</f>
        <v>36700</v>
      </c>
      <c r="N897" s="66">
        <f>IFERROR(AVERAGE(Data!O905),"  ")</f>
        <v>49800</v>
      </c>
      <c r="O897" s="66">
        <f>IFERROR(AVERAGE(Data!P905),"  ")</f>
        <v>39452.5</v>
      </c>
      <c r="P897" s="66">
        <f>IFERROR(AVERAGE(Data!Q905),"  ")</f>
        <v>32473.416666666668</v>
      </c>
      <c r="Q897" s="67">
        <f>IFERROR(AVERAGE(Data!R905),"  ")</f>
        <v>57.097791798107252</v>
      </c>
      <c r="R897" s="67">
        <f>IFERROR(AVERAGE(Data!S905),"  ")</f>
        <v>3.1775089898659736</v>
      </c>
      <c r="S897" s="67">
        <f>IFERROR(AVERAGE(Data!T905),"  ")</f>
        <v>21.491681657560925</v>
      </c>
      <c r="T897" s="66">
        <f>IFERROR(AVERAGE(Data!V905), " ")</f>
        <v>100300</v>
      </c>
      <c r="U897" s="66">
        <f>IFERROR(AVERAGE(Data!W905), " ")</f>
        <v>52145</v>
      </c>
      <c r="V897" s="66">
        <f>IFERROR(AVERAGE(Data!X905), " ")</f>
        <v>21000</v>
      </c>
      <c r="W897" s="66">
        <f>IFERROR(AVERAGE(Data!Y905), " ")</f>
        <v>173445</v>
      </c>
      <c r="X897" s="66">
        <f>IFERROR(AVERAGE(Data!Z905), " ")</f>
        <v>164426.75</v>
      </c>
      <c r="Y897" s="66">
        <f>IFERROR(AVERAGE(Data!AA905), " ")</f>
        <v>200103.08333333334</v>
      </c>
      <c r="Z897" s="67">
        <f>IFERROR(AVERAGE(Data!AB905), " ")</f>
        <v>75.551619433198397</v>
      </c>
      <c r="AA897" s="67">
        <f>IFERROR(AVERAGE(Data!AC905), " ")</f>
        <v>-0.81988225785047941</v>
      </c>
      <c r="AB897" s="67">
        <f>IFERROR(AVERAGE(Data!AD905), " ")</f>
        <v>-17.828977314609094</v>
      </c>
      <c r="AC897" s="66">
        <f>IFERROR(AVERAGE(Data!AF905), "  ")</f>
        <v>6000</v>
      </c>
      <c r="AD897" s="66">
        <f>IFERROR(AVERAGE(Data!AG905), "  ")</f>
        <v>0</v>
      </c>
      <c r="AE897" s="66">
        <f>IFERROR(AVERAGE(Data!AH905), "  ")</f>
        <v>0</v>
      </c>
      <c r="AF897" s="66">
        <f>IFERROR(AVERAGE(Data!AI905), "  ")</f>
        <v>6000</v>
      </c>
      <c r="AG897" s="66">
        <f>IFERROR(AVERAGE(Data!AJ905), "  ")</f>
        <v>1500</v>
      </c>
      <c r="AH897" s="66">
        <f>IFERROR(AVERAGE(Data!AK905), "  ")</f>
        <v>4979.166666666667</v>
      </c>
      <c r="AI897" s="67">
        <f>IFERROR(AVERAGE(Data!AL905), "  ")</f>
        <v>275</v>
      </c>
      <c r="AJ897" s="67">
        <f>IFERROR(AVERAGE(Data!AM905), "  ")</f>
        <v>87.5</v>
      </c>
      <c r="AK897" s="67">
        <f>IFERROR(AVERAGE(Data!AN905), "  ")</f>
        <v>-69.874476987447693</v>
      </c>
      <c r="AL897" s="66">
        <f>IFERROR(AVERAGE(Data!AP905),"  ")</f>
        <v>253300</v>
      </c>
      <c r="AM897" s="66">
        <f>IFERROR(AVERAGE(Data!AQ905),"  ")</f>
        <v>97595</v>
      </c>
      <c r="AN897" s="66">
        <f>IFERROR(AVERAGE(Data!AR905),"  ")</f>
        <v>57700</v>
      </c>
      <c r="AO897" s="66">
        <f>IFERROR(AVERAGE(Data!AS905),"  ")</f>
        <v>408595</v>
      </c>
      <c r="AP897" s="66">
        <f>IFERROR(AVERAGE(Data!AT905),"  ")</f>
        <v>452191.75</v>
      </c>
      <c r="AQ897" s="66">
        <f>IFERROR(AVERAGE(Data!AU905),"  ")</f>
        <v>527720.5</v>
      </c>
      <c r="AR897" s="67">
        <f>IFERROR(AVERAGE(Data!AV905),"  ")</f>
        <v>70.960251046025107</v>
      </c>
      <c r="AS897" s="67">
        <f>IFERROR(AVERAGE(Data!AW905),"  ")</f>
        <v>27.536749981667306</v>
      </c>
      <c r="AT897" s="67">
        <f>IFERROR(AVERAGE(Data!AX905),"  ")</f>
        <v>-14.31226378357483</v>
      </c>
      <c r="AU897" s="66">
        <f>IFERROR(AVERAGE(Data!AZ905), "  ")</f>
        <v>179.35</v>
      </c>
      <c r="AV897" s="66">
        <f>IFERROR(AVERAGE(Data!BA905), "  ")</f>
        <v>49.8</v>
      </c>
      <c r="AW897" s="66">
        <f>IFERROR(AVERAGE(Data!BB905), "  ")</f>
        <v>173.44499999999999</v>
      </c>
      <c r="AX897" s="66">
        <f>IFERROR(AVERAGE(Data!BC905), "  ")</f>
        <v>6</v>
      </c>
      <c r="AY897" s="66">
        <f>IFERROR(AVERAGE(Data!BD905), "  ")</f>
        <v>408.59500000000003</v>
      </c>
      <c r="AZ897" s="66">
        <f>IFERROR(AVERAGE(Data!BE905), "  ")</f>
        <v>2033.05</v>
      </c>
      <c r="BA897" s="66">
        <f>IFERROR(AVERAGE(Data!BF905), "  ")</f>
        <v>268.32600000000002</v>
      </c>
      <c r="BB897" s="66">
        <f>IFERROR(AVERAGE(Data!BG905), "  ")</f>
        <v>2136.7080000000001</v>
      </c>
      <c r="BC897" s="66">
        <f>IFERROR(AVERAGE(Data!BH905), "  ")</f>
        <v>11.6</v>
      </c>
      <c r="BD897" s="66">
        <f>IFERROR(AVERAGE(Data!BI905), "  ")</f>
        <v>4449.6840000000002</v>
      </c>
    </row>
    <row r="898" spans="1:56" x14ac:dyDescent="0.25">
      <c r="A898" s="59">
        <f>IFERROR(AVERAGE(Data!A906),"  ")</f>
        <v>43897</v>
      </c>
      <c r="B898" s="66">
        <f>IFERROR(AVERAGE(Data!B906),"  ")</f>
        <v>168699</v>
      </c>
      <c r="C898" s="66">
        <f>IFERROR(AVERAGE(Data!C906),"  ")</f>
        <v>123050</v>
      </c>
      <c r="D898" s="66">
        <f>IFERROR(AVERAGE(Data!D906),"  ")</f>
        <v>0</v>
      </c>
      <c r="E898" s="66">
        <f>IFERROR(AVERAGE(Data!E906),"  ")</f>
        <v>291749</v>
      </c>
      <c r="F898" s="66">
        <f>IFERROR(AVERAGE(Data!F906),"  ")</f>
        <v>252099.75</v>
      </c>
      <c r="G898" s="66">
        <f>IFERROR(AVERAGE(Data!G906),"  ")</f>
        <v>297223.16666666669</v>
      </c>
      <c r="H898" s="67">
        <f>IFERROR(AVERAGE(Data!H906),"  ")</f>
        <v>76.283383685800615</v>
      </c>
      <c r="I898" s="67">
        <f>IFERROR(AVERAGE(Data!I906),"  ")</f>
        <v>63.689975683476121</v>
      </c>
      <c r="J898" s="67">
        <f>IFERROR(AVERAGE(Data!J906),"  ")</f>
        <v>-15.181662039578569</v>
      </c>
      <c r="K898" s="66">
        <f>IFERROR(AVERAGE(Data!L906),"  ")</f>
        <v>9300</v>
      </c>
      <c r="L898" s="66">
        <f>IFERROR(AVERAGE(Data!M906),"  ")</f>
        <v>7000</v>
      </c>
      <c r="M898" s="66">
        <f>IFERROR(AVERAGE(Data!N906),"  ")</f>
        <v>14000</v>
      </c>
      <c r="N898" s="66">
        <f>IFERROR(AVERAGE(Data!O906),"  ")</f>
        <v>30300</v>
      </c>
      <c r="O898" s="66">
        <f>IFERROR(AVERAGE(Data!P906),"  ")</f>
        <v>43977.5</v>
      </c>
      <c r="P898" s="66">
        <f>IFERROR(AVERAGE(Data!Q906),"  ")</f>
        <v>37200</v>
      </c>
      <c r="Q898" s="67">
        <f>IFERROR(AVERAGE(Data!R906),"  ")</f>
        <v>-42.504743833017081</v>
      </c>
      <c r="R898" s="67">
        <f>IFERROR(AVERAGE(Data!S906),"  ")</f>
        <v>10.809448818897627</v>
      </c>
      <c r="S898" s="67">
        <f>IFERROR(AVERAGE(Data!T906),"  ")</f>
        <v>18.219086021505369</v>
      </c>
      <c r="T898" s="66">
        <f>IFERROR(AVERAGE(Data!V906), " ")</f>
        <v>126300</v>
      </c>
      <c r="U898" s="66">
        <f>IFERROR(AVERAGE(Data!W906), " ")</f>
        <v>62608</v>
      </c>
      <c r="V898" s="66">
        <f>IFERROR(AVERAGE(Data!X906), " ")</f>
        <v>21000</v>
      </c>
      <c r="W898" s="66">
        <f>IFERROR(AVERAGE(Data!Y906), " ")</f>
        <v>209908</v>
      </c>
      <c r="X898" s="66">
        <f>IFERROR(AVERAGE(Data!Z906), " ")</f>
        <v>175014.25</v>
      </c>
      <c r="Y898" s="66">
        <f>IFERROR(AVERAGE(Data!AA906), " ")</f>
        <v>166007.58333333334</v>
      </c>
      <c r="Z898" s="67">
        <f>IFERROR(AVERAGE(Data!AB906), " ")</f>
        <v>66.432501863275249</v>
      </c>
      <c r="AA898" s="67">
        <f>IFERROR(AVERAGE(Data!AC906), " ")</f>
        <v>21.601007469167975</v>
      </c>
      <c r="AB898" s="67">
        <f>IFERROR(AVERAGE(Data!AD906), " ")</f>
        <v>5.4254549616458148</v>
      </c>
      <c r="AC898" s="66">
        <f>IFERROR(AVERAGE(Data!AF906), "  ")</f>
        <v>0</v>
      </c>
      <c r="AD898" s="66">
        <f>IFERROR(AVERAGE(Data!AG906), "  ")</f>
        <v>0</v>
      </c>
      <c r="AE898" s="66">
        <f>IFERROR(AVERAGE(Data!AH906), "  ")</f>
        <v>0</v>
      </c>
      <c r="AF898" s="66">
        <f>IFERROR(AVERAGE(Data!AI906), "  ")</f>
        <v>0</v>
      </c>
      <c r="AG898" s="66">
        <f>IFERROR(AVERAGE(Data!AJ906), "  ")</f>
        <v>1500</v>
      </c>
      <c r="AH898" s="66">
        <f>IFERROR(AVERAGE(Data!AK906), "  ")</f>
        <v>3578.75</v>
      </c>
      <c r="AI898" s="67">
        <f>IFERROR(AVERAGE(Data!AL906), "  ")</f>
        <v>-100</v>
      </c>
      <c r="AJ898" s="67">
        <f>IFERROR(AVERAGE(Data!AM906), "  ")</f>
        <v>-68.085106382978722</v>
      </c>
      <c r="AK898" s="67">
        <f>IFERROR(AVERAGE(Data!AN906), "  ")</f>
        <v>-58.085923856095015</v>
      </c>
      <c r="AL898" s="66">
        <f>IFERROR(AVERAGE(Data!AP906),"  ")</f>
        <v>304299</v>
      </c>
      <c r="AM898" s="66">
        <f>IFERROR(AVERAGE(Data!AQ906),"  ")</f>
        <v>192658</v>
      </c>
      <c r="AN898" s="66">
        <f>IFERROR(AVERAGE(Data!AR906),"  ")</f>
        <v>35000</v>
      </c>
      <c r="AO898" s="66">
        <f>IFERROR(AVERAGE(Data!AS906),"  ")</f>
        <v>531957</v>
      </c>
      <c r="AP898" s="66">
        <f>IFERROR(AVERAGE(Data!AT906),"  ")</f>
        <v>472591.5</v>
      </c>
      <c r="AQ898" s="66">
        <f>IFERROR(AVERAGE(Data!AU906),"  ")</f>
        <v>504009.5</v>
      </c>
      <c r="AR898" s="67">
        <f>IFERROR(AVERAGE(Data!AV906),"  ")</f>
        <v>47.143742289542544</v>
      </c>
      <c r="AS898" s="67">
        <f>IFERROR(AVERAGE(Data!AW906),"  ")</f>
        <v>38.054264539630701</v>
      </c>
      <c r="AT898" s="67">
        <f>IFERROR(AVERAGE(Data!AX906),"  ")</f>
        <v>-6.2336126600788244</v>
      </c>
      <c r="AU898" s="66">
        <f>IFERROR(AVERAGE(Data!AZ906), "  ")</f>
        <v>291.74900000000002</v>
      </c>
      <c r="AV898" s="66">
        <f>IFERROR(AVERAGE(Data!BA906), "  ")</f>
        <v>30.3</v>
      </c>
      <c r="AW898" s="66">
        <f>IFERROR(AVERAGE(Data!BB906), "  ")</f>
        <v>209.90799999999999</v>
      </c>
      <c r="AX898" s="66">
        <f>IFERROR(AVERAGE(Data!BC906), "  ")</f>
        <v>0</v>
      </c>
      <c r="AY898" s="66">
        <f>IFERROR(AVERAGE(Data!BD906), "  ")</f>
        <v>531.95699999999999</v>
      </c>
      <c r="AZ898" s="66">
        <f>IFERROR(AVERAGE(Data!BE906), "  ")</f>
        <v>2324.799</v>
      </c>
      <c r="BA898" s="66">
        <f>IFERROR(AVERAGE(Data!BF906), "  ")</f>
        <v>298.62600000000003</v>
      </c>
      <c r="BB898" s="66">
        <f>IFERROR(AVERAGE(Data!BG906), "  ")</f>
        <v>2346.616</v>
      </c>
      <c r="BC898" s="66">
        <f>IFERROR(AVERAGE(Data!BH906), "  ")</f>
        <v>11.6</v>
      </c>
      <c r="BD898" s="66">
        <f>IFERROR(AVERAGE(Data!BI906), "  ")</f>
        <v>4981.6410000000005</v>
      </c>
    </row>
    <row r="899" spans="1:56" x14ac:dyDescent="0.25">
      <c r="A899" s="59">
        <f>IFERROR(AVERAGE(Data!A907),"  ")</f>
        <v>43904</v>
      </c>
      <c r="B899" s="66">
        <f>IFERROR(AVERAGE(Data!B907),"  ")</f>
        <v>222200</v>
      </c>
      <c r="C899" s="66">
        <f>IFERROR(AVERAGE(Data!C907),"  ")</f>
        <v>145750</v>
      </c>
      <c r="D899" s="66">
        <f>IFERROR(AVERAGE(Data!D907),"  ")</f>
        <v>0</v>
      </c>
      <c r="E899" s="66">
        <f>IFERROR(AVERAGE(Data!E907),"  ")</f>
        <v>367950</v>
      </c>
      <c r="F899" s="66">
        <f>IFERROR(AVERAGE(Data!F907),"  ")</f>
        <v>264412.25</v>
      </c>
      <c r="G899" s="66">
        <f>IFERROR(AVERAGE(Data!G907),"  ")</f>
        <v>352805.33333333331</v>
      </c>
      <c r="H899" s="67">
        <f>IFERROR(AVERAGE(Data!H907),"  ")</f>
        <v>8.0458082513580997</v>
      </c>
      <c r="I899" s="67">
        <f>IFERROR(AVERAGE(Data!I907),"  ")</f>
        <v>33.905045261758573</v>
      </c>
      <c r="J899" s="67">
        <f>IFERROR(AVERAGE(Data!J907),"  ")</f>
        <v>-25.054350085410647</v>
      </c>
      <c r="K899" s="66">
        <f>IFERROR(AVERAGE(Data!L907),"  ")</f>
        <v>14000</v>
      </c>
      <c r="L899" s="66">
        <f>IFERROR(AVERAGE(Data!M907),"  ")</f>
        <v>7050</v>
      </c>
      <c r="M899" s="66">
        <f>IFERROR(AVERAGE(Data!N907),"  ")</f>
        <v>32200</v>
      </c>
      <c r="N899" s="66">
        <f>IFERROR(AVERAGE(Data!O907),"  ")</f>
        <v>53250</v>
      </c>
      <c r="O899" s="66">
        <f>IFERROR(AVERAGE(Data!P907),"  ")</f>
        <v>45852.5</v>
      </c>
      <c r="P899" s="66">
        <f>IFERROR(AVERAGE(Data!Q907),"  ")</f>
        <v>40173.833333333336</v>
      </c>
      <c r="Q899" s="67">
        <f>IFERROR(AVERAGE(Data!R907),"  ")</f>
        <v>-17.869702017397739</v>
      </c>
      <c r="R899" s="67">
        <f>IFERROR(AVERAGE(Data!S907),"  ")</f>
        <v>-9.1516994739605515</v>
      </c>
      <c r="S899" s="67">
        <f>IFERROR(AVERAGE(Data!T907),"  ")</f>
        <v>14.135237281314939</v>
      </c>
      <c r="T899" s="66">
        <f>IFERROR(AVERAGE(Data!V907), " ")</f>
        <v>97500</v>
      </c>
      <c r="U899" s="66">
        <f>IFERROR(AVERAGE(Data!W907), " ")</f>
        <v>30200</v>
      </c>
      <c r="V899" s="66">
        <f>IFERROR(AVERAGE(Data!X907), " ")</f>
        <v>11200</v>
      </c>
      <c r="W899" s="66">
        <f>IFERROR(AVERAGE(Data!Y907), " ")</f>
        <v>138900</v>
      </c>
      <c r="X899" s="66">
        <f>IFERROR(AVERAGE(Data!Z907), " ")</f>
        <v>162588.25</v>
      </c>
      <c r="Y899" s="66">
        <f>IFERROR(AVERAGE(Data!AA907), " ")</f>
        <v>163739.5</v>
      </c>
      <c r="Z899" s="67">
        <f>IFERROR(AVERAGE(Data!AB907), " ")</f>
        <v>-45.380332200830495</v>
      </c>
      <c r="AA899" s="67">
        <f>IFERROR(AVERAGE(Data!AC907), " ")</f>
        <v>1.7133303513617415</v>
      </c>
      <c r="AB899" s="67">
        <f>IFERROR(AVERAGE(Data!AD907), " ")</f>
        <v>-0.70309851929436507</v>
      </c>
      <c r="AC899" s="66">
        <f>IFERROR(AVERAGE(Data!AF907), "  ")</f>
        <v>0</v>
      </c>
      <c r="AD899" s="66">
        <f>IFERROR(AVERAGE(Data!AG907), "  ")</f>
        <v>0</v>
      </c>
      <c r="AE899" s="66">
        <f>IFERROR(AVERAGE(Data!AH907), "  ")</f>
        <v>0</v>
      </c>
      <c r="AF899" s="66">
        <f>IFERROR(AVERAGE(Data!AI907), "  ")</f>
        <v>0</v>
      </c>
      <c r="AG899" s="66">
        <f>IFERROR(AVERAGE(Data!AJ907), "  ")</f>
        <v>1500</v>
      </c>
      <c r="AH899" s="66">
        <f>IFERROR(AVERAGE(Data!AK907), "  ")</f>
        <v>4299.583333333333</v>
      </c>
      <c r="AI899" s="67" t="str">
        <f>IFERROR(AVERAGE(Data!AL907), "  ")</f>
        <v xml:space="preserve">  </v>
      </c>
      <c r="AJ899" s="67">
        <f>IFERROR(AVERAGE(Data!AM907), "  ")</f>
        <v>-68.085106382978722</v>
      </c>
      <c r="AK899" s="67">
        <f>IFERROR(AVERAGE(Data!AN907), "  ")</f>
        <v>-65.112898536679907</v>
      </c>
      <c r="AL899" s="66">
        <f>IFERROR(AVERAGE(Data!AP907),"  ")</f>
        <v>333700</v>
      </c>
      <c r="AM899" s="66">
        <f>IFERROR(AVERAGE(Data!AQ907),"  ")</f>
        <v>183000</v>
      </c>
      <c r="AN899" s="66">
        <f>IFERROR(AVERAGE(Data!AR907),"  ")</f>
        <v>43400</v>
      </c>
      <c r="AO899" s="66">
        <f>IFERROR(AVERAGE(Data!AS907),"  ")</f>
        <v>560100</v>
      </c>
      <c r="AP899" s="66">
        <f>IFERROR(AVERAGE(Data!AT907),"  ")</f>
        <v>474353</v>
      </c>
      <c r="AQ899" s="66">
        <f>IFERROR(AVERAGE(Data!AU907),"  ")</f>
        <v>561018.25</v>
      </c>
      <c r="AR899" s="67">
        <f>IFERROR(AVERAGE(Data!AV907),"  ")</f>
        <v>-15.096484712516489</v>
      </c>
      <c r="AS899" s="67">
        <f>IFERROR(AVERAGE(Data!AW907),"  ")</f>
        <v>14.999266637332154</v>
      </c>
      <c r="AT899" s="67">
        <f>IFERROR(AVERAGE(Data!AX907),"  ")</f>
        <v>-15.447848621680315</v>
      </c>
      <c r="AU899" s="66">
        <f>IFERROR(AVERAGE(Data!AZ907), "  ")</f>
        <v>367.95</v>
      </c>
      <c r="AV899" s="66">
        <f>IFERROR(AVERAGE(Data!BA907), "  ")</f>
        <v>53.25</v>
      </c>
      <c r="AW899" s="66">
        <f>IFERROR(AVERAGE(Data!BB907), "  ")</f>
        <v>138.9</v>
      </c>
      <c r="AX899" s="66">
        <f>IFERROR(AVERAGE(Data!BC907), "  ")</f>
        <v>0</v>
      </c>
      <c r="AY899" s="66">
        <f>IFERROR(AVERAGE(Data!BD907), "  ")</f>
        <v>560.1</v>
      </c>
      <c r="AZ899" s="66">
        <f>IFERROR(AVERAGE(Data!BE907), "  ")</f>
        <v>2692.7489999999998</v>
      </c>
      <c r="BA899" s="66">
        <f>IFERROR(AVERAGE(Data!BF907), "  ")</f>
        <v>351.87600000000003</v>
      </c>
      <c r="BB899" s="66">
        <f>IFERROR(AVERAGE(Data!BG907), "  ")</f>
        <v>2485.5160000000001</v>
      </c>
      <c r="BC899" s="66">
        <f>IFERROR(AVERAGE(Data!BH907), "  ")</f>
        <v>11.6</v>
      </c>
      <c r="BD899" s="66">
        <f>IFERROR(AVERAGE(Data!BI907), "  ")</f>
        <v>5541.7410000000009</v>
      </c>
    </row>
    <row r="900" spans="1:56" x14ac:dyDescent="0.25">
      <c r="A900" s="59">
        <f>IFERROR(AVERAGE(Data!A908),"  ")</f>
        <v>43911</v>
      </c>
      <c r="B900" s="66">
        <f>IFERROR(AVERAGE(Data!B908),"  ")</f>
        <v>182500</v>
      </c>
      <c r="C900" s="66">
        <f>IFERROR(AVERAGE(Data!C908),"  ")</f>
        <v>120336</v>
      </c>
      <c r="D900" s="66">
        <f>IFERROR(AVERAGE(Data!D908),"  ")</f>
        <v>0</v>
      </c>
      <c r="E900" s="66">
        <f>IFERROR(AVERAGE(Data!E908),"  ")</f>
        <v>302836</v>
      </c>
      <c r="F900" s="66">
        <f>IFERROR(AVERAGE(Data!F908),"  ")</f>
        <v>285471.25</v>
      </c>
      <c r="G900" s="66">
        <f>IFERROR(AVERAGE(Data!G908),"  ")</f>
        <v>432610.5</v>
      </c>
      <c r="H900" s="67">
        <f>IFERROR(AVERAGE(Data!H908),"  ")</f>
        <v>-26.682968163660568</v>
      </c>
      <c r="I900" s="67">
        <f>IFERROR(AVERAGE(Data!I908),"  ")</f>
        <v>11.294834307992208</v>
      </c>
      <c r="J900" s="67">
        <f>IFERROR(AVERAGE(Data!J908),"  ")</f>
        <v>-34.011946080827904</v>
      </c>
      <c r="K900" s="66">
        <f>IFERROR(AVERAGE(Data!L908),"  ")</f>
        <v>6000</v>
      </c>
      <c r="L900" s="66">
        <f>IFERROR(AVERAGE(Data!M908),"  ")</f>
        <v>1800</v>
      </c>
      <c r="M900" s="66">
        <f>IFERROR(AVERAGE(Data!N908),"  ")</f>
        <v>15400</v>
      </c>
      <c r="N900" s="66">
        <f>IFERROR(AVERAGE(Data!O908),"  ")</f>
        <v>23200</v>
      </c>
      <c r="O900" s="66">
        <f>IFERROR(AVERAGE(Data!P908),"  ")</f>
        <v>39137.5</v>
      </c>
      <c r="P900" s="66">
        <f>IFERROR(AVERAGE(Data!Q908),"  ")</f>
        <v>47953</v>
      </c>
      <c r="Q900" s="67">
        <f>IFERROR(AVERAGE(Data!R908),"  ")</f>
        <v>-61.684558216350126</v>
      </c>
      <c r="R900" s="67">
        <f>IFERROR(AVERAGE(Data!S908),"  ")</f>
        <v>-25.376335885140101</v>
      </c>
      <c r="S900" s="67">
        <f>IFERROR(AVERAGE(Data!T908),"  ")</f>
        <v>-18.383625633432732</v>
      </c>
      <c r="T900" s="66">
        <f>IFERROR(AVERAGE(Data!V908), " ")</f>
        <v>85100</v>
      </c>
      <c r="U900" s="66">
        <f>IFERROR(AVERAGE(Data!W908), " ")</f>
        <v>15800</v>
      </c>
      <c r="V900" s="66">
        <f>IFERROR(AVERAGE(Data!X908), " ")</f>
        <v>18200</v>
      </c>
      <c r="W900" s="66">
        <f>IFERROR(AVERAGE(Data!Y908), " ")</f>
        <v>119100</v>
      </c>
      <c r="X900" s="66">
        <f>IFERROR(AVERAGE(Data!Z908), " ")</f>
        <v>160338.25</v>
      </c>
      <c r="Y900" s="66">
        <f>IFERROR(AVERAGE(Data!AA908), " ")</f>
        <v>191971</v>
      </c>
      <c r="Z900" s="67">
        <f>IFERROR(AVERAGE(Data!AB908), " ")</f>
        <v>-45.062041607085199</v>
      </c>
      <c r="AA900" s="67">
        <f>IFERROR(AVERAGE(Data!AC908), " ")</f>
        <v>-7.8536987655456247</v>
      </c>
      <c r="AB900" s="67">
        <f>IFERROR(AVERAGE(Data!AD908), " ")</f>
        <v>-16.477879471378486</v>
      </c>
      <c r="AC900" s="66">
        <f>IFERROR(AVERAGE(Data!AF908), "  ")</f>
        <v>0</v>
      </c>
      <c r="AD900" s="66">
        <f>IFERROR(AVERAGE(Data!AG908), "  ")</f>
        <v>0</v>
      </c>
      <c r="AE900" s="66">
        <f>IFERROR(AVERAGE(Data!AH908), "  ")</f>
        <v>0</v>
      </c>
      <c r="AF900" s="66">
        <f>IFERROR(AVERAGE(Data!AI908), "  ")</f>
        <v>0</v>
      </c>
      <c r="AG900" s="66">
        <f>IFERROR(AVERAGE(Data!AJ908), "  ")</f>
        <v>1500</v>
      </c>
      <c r="AH900" s="66">
        <f>IFERROR(AVERAGE(Data!AK908), "  ")</f>
        <v>4607.916666666667</v>
      </c>
      <c r="AI900" s="67">
        <f>IFERROR(AVERAGE(Data!AL908), "  ")</f>
        <v>-100</v>
      </c>
      <c r="AJ900" s="67">
        <f>IFERROR(AVERAGE(Data!AM908), "  ")</f>
        <v>-76.744186046511629</v>
      </c>
      <c r="AK900" s="67">
        <f>IFERROR(AVERAGE(Data!AN908), "  ")</f>
        <v>-67.447327968170725</v>
      </c>
      <c r="AL900" s="66">
        <f>IFERROR(AVERAGE(Data!AP908),"  ")</f>
        <v>273600</v>
      </c>
      <c r="AM900" s="66">
        <f>IFERROR(AVERAGE(Data!AQ908),"  ")</f>
        <v>137936</v>
      </c>
      <c r="AN900" s="66">
        <f>IFERROR(AVERAGE(Data!AR908),"  ")</f>
        <v>33600</v>
      </c>
      <c r="AO900" s="66">
        <f>IFERROR(AVERAGE(Data!AS908),"  ")</f>
        <v>445136</v>
      </c>
      <c r="AP900" s="66">
        <f>IFERROR(AVERAGE(Data!AT908),"  ")</f>
        <v>486447</v>
      </c>
      <c r="AQ900" s="66">
        <f>IFERROR(AVERAGE(Data!AU908),"  ")</f>
        <v>677142.41666666663</v>
      </c>
      <c r="AR900" s="67">
        <f>IFERROR(AVERAGE(Data!AV908),"  ")</f>
        <v>-36.171152439811294</v>
      </c>
      <c r="AS900" s="67">
        <f>IFERROR(AVERAGE(Data!AW908),"  ")</f>
        <v>-0.60349345781216535</v>
      </c>
      <c r="AT900" s="67">
        <f>IFERROR(AVERAGE(Data!AX908),"  ")</f>
        <v>-28.161788712837243</v>
      </c>
      <c r="AU900" s="66">
        <f>IFERROR(AVERAGE(Data!AZ908), "  ")</f>
        <v>302.83600000000001</v>
      </c>
      <c r="AV900" s="66">
        <f>IFERROR(AVERAGE(Data!BA908), "  ")</f>
        <v>23.2</v>
      </c>
      <c r="AW900" s="66">
        <f>IFERROR(AVERAGE(Data!BB908), "  ")</f>
        <v>119.1</v>
      </c>
      <c r="AX900" s="66">
        <f>IFERROR(AVERAGE(Data!BC908), "  ")</f>
        <v>0</v>
      </c>
      <c r="AY900" s="66">
        <f>IFERROR(AVERAGE(Data!BD908), "  ")</f>
        <v>445.13600000000002</v>
      </c>
      <c r="AZ900" s="66">
        <f>IFERROR(AVERAGE(Data!BE908), "  ")</f>
        <v>2995.585</v>
      </c>
      <c r="BA900" s="66">
        <f>IFERROR(AVERAGE(Data!BF908), "  ")</f>
        <v>375.07600000000002</v>
      </c>
      <c r="BB900" s="66">
        <f>IFERROR(AVERAGE(Data!BG908), "  ")</f>
        <v>2604.616</v>
      </c>
      <c r="BC900" s="66">
        <f>IFERROR(AVERAGE(Data!BH908), "  ")</f>
        <v>11.6</v>
      </c>
      <c r="BD900" s="66">
        <f>IFERROR(AVERAGE(Data!BI908), "  ")</f>
        <v>5986.8770000000013</v>
      </c>
    </row>
    <row r="901" spans="1:56" x14ac:dyDescent="0.25">
      <c r="A901" s="59">
        <f>IFERROR(AVERAGE(Data!A909),"  ")</f>
        <v>43918</v>
      </c>
      <c r="B901" s="66">
        <f>IFERROR(AVERAGE(Data!B909),"  ")</f>
        <v>166100</v>
      </c>
      <c r="C901" s="66">
        <f>IFERROR(AVERAGE(Data!C909),"  ")</f>
        <v>152550</v>
      </c>
      <c r="D901" s="66">
        <f>IFERROR(AVERAGE(Data!D909),"  ")</f>
        <v>0</v>
      </c>
      <c r="E901" s="66">
        <f>IFERROR(AVERAGE(Data!E909),"  ")</f>
        <v>318650</v>
      </c>
      <c r="F901" s="66">
        <f>IFERROR(AVERAGE(Data!F909),"  ")</f>
        <v>320296.25</v>
      </c>
      <c r="G901" s="66">
        <f>IFERROR(AVERAGE(Data!G909),"  ")</f>
        <v>482695.75</v>
      </c>
      <c r="H901" s="67">
        <f>IFERROR(AVERAGE(Data!H909),"  ")</f>
        <v>-4.2230237451157171</v>
      </c>
      <c r="I901" s="67">
        <f>IFERROR(AVERAGE(Data!I909),"  ")</f>
        <v>2.3474197156095222</v>
      </c>
      <c r="J901" s="67">
        <f>IFERROR(AVERAGE(Data!J909),"  ")</f>
        <v>-33.644277994989601</v>
      </c>
      <c r="K901" s="66">
        <f>IFERROR(AVERAGE(Data!L909),"  ")</f>
        <v>1600</v>
      </c>
      <c r="L901" s="66">
        <f>IFERROR(AVERAGE(Data!M909),"  ")</f>
        <v>3500</v>
      </c>
      <c r="M901" s="66">
        <f>IFERROR(AVERAGE(Data!N909),"  ")</f>
        <v>15400</v>
      </c>
      <c r="N901" s="66">
        <f>IFERROR(AVERAGE(Data!O909),"  ")</f>
        <v>20500</v>
      </c>
      <c r="O901" s="66">
        <f>IFERROR(AVERAGE(Data!P909),"  ")</f>
        <v>31812.5</v>
      </c>
      <c r="P901" s="66">
        <f>IFERROR(AVERAGE(Data!Q909),"  ")</f>
        <v>50756.833333333336</v>
      </c>
      <c r="Q901" s="67">
        <f>IFERROR(AVERAGE(Data!R909),"  ")</f>
        <v>-70.816843663696162</v>
      </c>
      <c r="R901" s="67">
        <f>IFERROR(AVERAGE(Data!S909),"  ")</f>
        <v>-48.758114137525567</v>
      </c>
      <c r="S901" s="67">
        <f>IFERROR(AVERAGE(Data!T909),"  ")</f>
        <v>-37.3237101079986</v>
      </c>
      <c r="T901" s="66">
        <f>IFERROR(AVERAGE(Data!V909), " ")</f>
        <v>83800</v>
      </c>
      <c r="U901" s="66">
        <f>IFERROR(AVERAGE(Data!W909), " ")</f>
        <v>73954</v>
      </c>
      <c r="V901" s="66">
        <f>IFERROR(AVERAGE(Data!X909), " ")</f>
        <v>15400</v>
      </c>
      <c r="W901" s="66">
        <f>IFERROR(AVERAGE(Data!Y909), " ")</f>
        <v>173154</v>
      </c>
      <c r="X901" s="66">
        <f>IFERROR(AVERAGE(Data!Z909), " ")</f>
        <v>160265.5</v>
      </c>
      <c r="Y901" s="66">
        <f>IFERROR(AVERAGE(Data!AA909), " ")</f>
        <v>203443.41666666666</v>
      </c>
      <c r="Z901" s="67">
        <f>IFERROR(AVERAGE(Data!AB909), " ")</f>
        <v>-34.43023977945743</v>
      </c>
      <c r="AA901" s="67">
        <f>IFERROR(AVERAGE(Data!AC909), " ")</f>
        <v>-25.56972548218258</v>
      </c>
      <c r="AB901" s="67">
        <f>IFERROR(AVERAGE(Data!AD909), " ")</f>
        <v>-21.223550692432489</v>
      </c>
      <c r="AC901" s="66">
        <f>IFERROR(AVERAGE(Data!AF909), "  ")</f>
        <v>0</v>
      </c>
      <c r="AD901" s="66">
        <f>IFERROR(AVERAGE(Data!AG909), "  ")</f>
        <v>1800</v>
      </c>
      <c r="AE901" s="66">
        <f>IFERROR(AVERAGE(Data!AH909), "  ")</f>
        <v>0</v>
      </c>
      <c r="AF901" s="66">
        <f>IFERROR(AVERAGE(Data!AI909), "  ")</f>
        <v>1800</v>
      </c>
      <c r="AG901" s="66">
        <f>IFERROR(AVERAGE(Data!AJ909), "  ")</f>
        <v>450</v>
      </c>
      <c r="AH901" s="66">
        <f>IFERROR(AVERAGE(Data!AK909), "  ")</f>
        <v>4907.916666666667</v>
      </c>
      <c r="AI901" s="67">
        <f>IFERROR(AVERAGE(Data!AL909), "  ")</f>
        <v>-50</v>
      </c>
      <c r="AJ901" s="67">
        <f>IFERROR(AVERAGE(Data!AM909), "  ")</f>
        <v>-93.525179856115102</v>
      </c>
      <c r="AK901" s="67">
        <f>IFERROR(AVERAGE(Data!AN909), "  ")</f>
        <v>-90.831140164699889</v>
      </c>
      <c r="AL901" s="66">
        <f>IFERROR(AVERAGE(Data!AP909),"  ")</f>
        <v>251500</v>
      </c>
      <c r="AM901" s="66">
        <f>IFERROR(AVERAGE(Data!AQ909),"  ")</f>
        <v>231804</v>
      </c>
      <c r="AN901" s="66">
        <f>IFERROR(AVERAGE(Data!AR909),"  ")</f>
        <v>30800</v>
      </c>
      <c r="AO901" s="66">
        <f>IFERROR(AVERAGE(Data!AS909),"  ")</f>
        <v>514104</v>
      </c>
      <c r="AP901" s="66">
        <f>IFERROR(AVERAGE(Data!AT909),"  ")</f>
        <v>512824.25</v>
      </c>
      <c r="AQ901" s="66">
        <f>IFERROR(AVERAGE(Data!AU909),"  ")</f>
        <v>741803.91666666663</v>
      </c>
      <c r="AR901" s="67">
        <f>IFERROR(AVERAGE(Data!AV909),"  ")</f>
        <v>-23.339228358151086</v>
      </c>
      <c r="AS901" s="67">
        <f>IFERROR(AVERAGE(Data!AW909),"  ")</f>
        <v>-14.143797316618279</v>
      </c>
      <c r="AT901" s="67">
        <f>IFERROR(AVERAGE(Data!AX909),"  ")</f>
        <v>-30.867950616329765</v>
      </c>
      <c r="AU901" s="66">
        <f>IFERROR(AVERAGE(Data!AZ909), "  ")</f>
        <v>318.64999999999998</v>
      </c>
      <c r="AV901" s="66">
        <f>IFERROR(AVERAGE(Data!BA909), "  ")</f>
        <v>20.5</v>
      </c>
      <c r="AW901" s="66">
        <f>IFERROR(AVERAGE(Data!BB909), "  ")</f>
        <v>173.154</v>
      </c>
      <c r="AX901" s="66">
        <f>IFERROR(AVERAGE(Data!BC909), "  ")</f>
        <v>1.8</v>
      </c>
      <c r="AY901" s="66">
        <f>IFERROR(AVERAGE(Data!BD909), "  ")</f>
        <v>514.10400000000004</v>
      </c>
      <c r="AZ901" s="66">
        <f>IFERROR(AVERAGE(Data!BE909), "  ")</f>
        <v>3314.2350000000001</v>
      </c>
      <c r="BA901" s="66">
        <f>IFERROR(AVERAGE(Data!BF909), "  ")</f>
        <v>395.57600000000002</v>
      </c>
      <c r="BB901" s="66">
        <f>IFERROR(AVERAGE(Data!BG909), "  ")</f>
        <v>2777.77</v>
      </c>
      <c r="BC901" s="66">
        <f>IFERROR(AVERAGE(Data!BH909), "  ")</f>
        <v>13.4</v>
      </c>
      <c r="BD901" s="66">
        <f>IFERROR(AVERAGE(Data!BI909), "  ")</f>
        <v>6500.9810000000016</v>
      </c>
    </row>
    <row r="902" spans="1:56" x14ac:dyDescent="0.25">
      <c r="A902" s="59">
        <f>IFERROR(AVERAGE(Data!A910),"  ")</f>
        <v>43925</v>
      </c>
      <c r="B902" s="66">
        <f>IFERROR(AVERAGE(Data!B910),"  ")</f>
        <v>205000</v>
      </c>
      <c r="C902" s="66">
        <f>IFERROR(AVERAGE(Data!C910),"  ")</f>
        <v>56300</v>
      </c>
      <c r="D902" s="66">
        <f>IFERROR(AVERAGE(Data!D910),"  ")</f>
        <v>1400</v>
      </c>
      <c r="E902" s="66">
        <f>IFERROR(AVERAGE(Data!E910),"  ")</f>
        <v>262700</v>
      </c>
      <c r="F902" s="66">
        <f>IFERROR(AVERAGE(Data!F910),"  ")</f>
        <v>313034</v>
      </c>
      <c r="G902" s="66">
        <f>IFERROR(AVERAGE(Data!G910),"  ")</f>
        <v>504965.41666666669</v>
      </c>
      <c r="H902" s="67">
        <f>IFERROR(AVERAGE(Data!H910),"  ")</f>
        <v>-15.107448699305214</v>
      </c>
      <c r="I902" s="67">
        <f>IFERROR(AVERAGE(Data!I910),"  ")</f>
        <v>-10.289378470356436</v>
      </c>
      <c r="J902" s="67">
        <f>IFERROR(AVERAGE(Data!J910),"  ")</f>
        <v>-38.008824036629576</v>
      </c>
      <c r="K902" s="66">
        <f>IFERROR(AVERAGE(Data!L910),"  ")</f>
        <v>6400</v>
      </c>
      <c r="L902" s="66">
        <f>IFERROR(AVERAGE(Data!M910),"  ")</f>
        <v>10450</v>
      </c>
      <c r="M902" s="66">
        <f>IFERROR(AVERAGE(Data!N910),"  ")</f>
        <v>9800</v>
      </c>
      <c r="N902" s="66">
        <f>IFERROR(AVERAGE(Data!O910),"  ")</f>
        <v>26650</v>
      </c>
      <c r="O902" s="66">
        <f>IFERROR(AVERAGE(Data!P910),"  ")</f>
        <v>30900</v>
      </c>
      <c r="P902" s="66">
        <f>IFERROR(AVERAGE(Data!Q910),"  ")</f>
        <v>49600.583333333336</v>
      </c>
      <c r="Q902" s="67">
        <f>IFERROR(AVERAGE(Data!R910),"  ")</f>
        <v>-45.695364238410598</v>
      </c>
      <c r="R902" s="67">
        <f>IFERROR(AVERAGE(Data!S910),"  ")</f>
        <v>-49.490615307285857</v>
      </c>
      <c r="S902" s="67">
        <f>IFERROR(AVERAGE(Data!T910),"  ")</f>
        <v>-37.7023455705326</v>
      </c>
      <c r="T902" s="66">
        <f>IFERROR(AVERAGE(Data!V910), " ")</f>
        <v>84500</v>
      </c>
      <c r="U902" s="66">
        <f>IFERROR(AVERAGE(Data!W910), " ")</f>
        <v>28018</v>
      </c>
      <c r="V902" s="66">
        <f>IFERROR(AVERAGE(Data!X910), " ")</f>
        <v>19600</v>
      </c>
      <c r="W902" s="66">
        <f>IFERROR(AVERAGE(Data!Y910), " ")</f>
        <v>132118</v>
      </c>
      <c r="X902" s="66">
        <f>IFERROR(AVERAGE(Data!Z910), " ")</f>
        <v>140818</v>
      </c>
      <c r="Y902" s="66">
        <f>IFERROR(AVERAGE(Data!AA910), " ")</f>
        <v>206744.33333333334</v>
      </c>
      <c r="Z902" s="67">
        <f>IFERROR(AVERAGE(Data!AB910), " ")</f>
        <v>-8.7916715566816013</v>
      </c>
      <c r="AA902" s="67">
        <f>IFERROR(AVERAGE(Data!AC910), " ")</f>
        <v>-35.993491079210429</v>
      </c>
      <c r="AB902" s="67">
        <f>IFERROR(AVERAGE(Data!AD910), " ")</f>
        <v>-31.887855048022274</v>
      </c>
      <c r="AC902" s="66">
        <f>IFERROR(AVERAGE(Data!AF910), "  ")</f>
        <v>0</v>
      </c>
      <c r="AD902" s="66">
        <f>IFERROR(AVERAGE(Data!AG910), "  ")</f>
        <v>0</v>
      </c>
      <c r="AE902" s="66">
        <f>IFERROR(AVERAGE(Data!AH910), "  ")</f>
        <v>0</v>
      </c>
      <c r="AF902" s="66">
        <f>IFERROR(AVERAGE(Data!AI910), "  ")</f>
        <v>0</v>
      </c>
      <c r="AG902" s="66">
        <f>IFERROR(AVERAGE(Data!AJ910), "  ")</f>
        <v>450</v>
      </c>
      <c r="AH902" s="66">
        <f>IFERROR(AVERAGE(Data!AK910), "  ")</f>
        <v>3183.3333333333335</v>
      </c>
      <c r="AI902" s="67">
        <f>IFERROR(AVERAGE(Data!AL910), "  ")</f>
        <v>-100</v>
      </c>
      <c r="AJ902" s="67">
        <f>IFERROR(AVERAGE(Data!AM910), "  ")</f>
        <v>-85.245901639344268</v>
      </c>
      <c r="AK902" s="67">
        <f>IFERROR(AVERAGE(Data!AN910), "  ")</f>
        <v>-85.863874345549746</v>
      </c>
      <c r="AL902" s="66">
        <f>IFERROR(AVERAGE(Data!AP910),"  ")</f>
        <v>295900</v>
      </c>
      <c r="AM902" s="66">
        <f>IFERROR(AVERAGE(Data!AQ910),"  ")</f>
        <v>94768</v>
      </c>
      <c r="AN902" s="66">
        <f>IFERROR(AVERAGE(Data!AR910),"  ")</f>
        <v>30800</v>
      </c>
      <c r="AO902" s="66">
        <f>IFERROR(AVERAGE(Data!AS910),"  ")</f>
        <v>421468</v>
      </c>
      <c r="AP902" s="66">
        <f>IFERROR(AVERAGE(Data!AT910),"  ")</f>
        <v>485202</v>
      </c>
      <c r="AQ902" s="66">
        <f>IFERROR(AVERAGE(Data!AU910),"  ")</f>
        <v>764493.66666666674</v>
      </c>
      <c r="AR902" s="67">
        <f>IFERROR(AVERAGE(Data!AV910),"  ")</f>
        <v>-16.537354102554957</v>
      </c>
      <c r="AS902" s="67">
        <f>IFERROR(AVERAGE(Data!AW910),"  ")</f>
        <v>-23.369395265094685</v>
      </c>
      <c r="AT902" s="67">
        <f>IFERROR(AVERAGE(Data!AX910),"  ")</f>
        <v>-36.532894756921905</v>
      </c>
      <c r="AU902" s="66">
        <f>IFERROR(AVERAGE(Data!AZ910), "  ")</f>
        <v>262.7</v>
      </c>
      <c r="AV902" s="66">
        <f>IFERROR(AVERAGE(Data!BA910), "  ")</f>
        <v>26.65</v>
      </c>
      <c r="AW902" s="66">
        <f>IFERROR(AVERAGE(Data!BB910), "  ")</f>
        <v>132.11799999999999</v>
      </c>
      <c r="AX902" s="66">
        <f>IFERROR(AVERAGE(Data!BC910), "  ")</f>
        <v>0</v>
      </c>
      <c r="AY902" s="66">
        <f>IFERROR(AVERAGE(Data!BD910), "  ")</f>
        <v>421.46800000000002</v>
      </c>
      <c r="AZ902" s="66">
        <f>IFERROR(AVERAGE(Data!BE910), "  ")</f>
        <v>3576.9349999999999</v>
      </c>
      <c r="BA902" s="66">
        <f>IFERROR(AVERAGE(Data!BF910), "  ")</f>
        <v>422.226</v>
      </c>
      <c r="BB902" s="66">
        <f>IFERROR(AVERAGE(Data!BG910), "  ")</f>
        <v>2909.8879999999999</v>
      </c>
      <c r="BC902" s="66">
        <f>IFERROR(AVERAGE(Data!BH910), "  ")</f>
        <v>13.4</v>
      </c>
      <c r="BD902" s="66">
        <f>IFERROR(AVERAGE(Data!BI910), "  ")</f>
        <v>6922.4490000000014</v>
      </c>
    </row>
    <row r="903" spans="1:56" x14ac:dyDescent="0.25">
      <c r="A903" s="59">
        <f>IFERROR(AVERAGE(Data!A911),"  ")</f>
        <v>43932</v>
      </c>
      <c r="B903" s="66">
        <f>IFERROR(AVERAGE(Data!B911),"  ")</f>
        <v>346100</v>
      </c>
      <c r="C903" s="66">
        <f>IFERROR(AVERAGE(Data!C911),"  ")</f>
        <v>81700</v>
      </c>
      <c r="D903" s="66">
        <f>IFERROR(AVERAGE(Data!D911),"  ")</f>
        <v>0</v>
      </c>
      <c r="E903" s="66">
        <f>IFERROR(AVERAGE(Data!E911),"  ")</f>
        <v>427800</v>
      </c>
      <c r="F903" s="66">
        <f>IFERROR(AVERAGE(Data!F911),"  ")</f>
        <v>327996.5</v>
      </c>
      <c r="G903" s="66">
        <f>IFERROR(AVERAGE(Data!G911),"  ")</f>
        <v>463834.83333333331</v>
      </c>
      <c r="H903" s="67">
        <f>IFERROR(AVERAGE(Data!H911),"  ")</f>
        <v>72.848484848484844</v>
      </c>
      <c r="I903" s="67">
        <f>IFERROR(AVERAGE(Data!I911),"  ")</f>
        <v>0.71282720503569319</v>
      </c>
      <c r="J903" s="67">
        <f>IFERROR(AVERAGE(Data!J911),"  ")</f>
        <v>-29.285927569763516</v>
      </c>
      <c r="K903" s="66">
        <f>IFERROR(AVERAGE(Data!L911),"  ")</f>
        <v>12600</v>
      </c>
      <c r="L903" s="66">
        <f>IFERROR(AVERAGE(Data!M911),"  ")</f>
        <v>0</v>
      </c>
      <c r="M903" s="66">
        <f>IFERROR(AVERAGE(Data!N911),"  ")</f>
        <v>33000</v>
      </c>
      <c r="N903" s="66">
        <f>IFERROR(AVERAGE(Data!O911),"  ")</f>
        <v>45600</v>
      </c>
      <c r="O903" s="66">
        <f>IFERROR(AVERAGE(Data!P911),"  ")</f>
        <v>28987.5</v>
      </c>
      <c r="P903" s="66">
        <f>IFERROR(AVERAGE(Data!Q911),"  ")</f>
        <v>49968.416666666664</v>
      </c>
      <c r="Q903" s="67">
        <f>IFERROR(AVERAGE(Data!R911),"  ")</f>
        <v>-10.763209393346385</v>
      </c>
      <c r="R903" s="67">
        <f>IFERROR(AVERAGE(Data!S911),"  ")</f>
        <v>-49.798892501656056</v>
      </c>
      <c r="S903" s="67">
        <f>IFERROR(AVERAGE(Data!T911),"  ")</f>
        <v>-41.988355978192892</v>
      </c>
      <c r="T903" s="66">
        <f>IFERROR(AVERAGE(Data!V911), " ")</f>
        <v>133900</v>
      </c>
      <c r="U903" s="66">
        <f>IFERROR(AVERAGE(Data!W911), " ")</f>
        <v>36918</v>
      </c>
      <c r="V903" s="66">
        <f>IFERROR(AVERAGE(Data!X911), " ")</f>
        <v>16800</v>
      </c>
      <c r="W903" s="66">
        <f>IFERROR(AVERAGE(Data!Y911), " ")</f>
        <v>187618</v>
      </c>
      <c r="X903" s="66">
        <f>IFERROR(AVERAGE(Data!Z911), " ")</f>
        <v>152997.5</v>
      </c>
      <c r="Y903" s="66">
        <f>IFERROR(AVERAGE(Data!AA911), " ")</f>
        <v>195629.25</v>
      </c>
      <c r="Z903" s="67">
        <f>IFERROR(AVERAGE(Data!AB911), " ")</f>
        <v>46.457565727846116</v>
      </c>
      <c r="AA903" s="67">
        <f>IFERROR(AVERAGE(Data!AC911), " ")</f>
        <v>-18.815159526838531</v>
      </c>
      <c r="AB903" s="67">
        <f>IFERROR(AVERAGE(Data!AD911), " ")</f>
        <v>-21.792114420517382</v>
      </c>
      <c r="AC903" s="66">
        <f>IFERROR(AVERAGE(Data!AF911), "  ")</f>
        <v>0</v>
      </c>
      <c r="AD903" s="66">
        <f>IFERROR(AVERAGE(Data!AG911), "  ")</f>
        <v>0</v>
      </c>
      <c r="AE903" s="66">
        <f>IFERROR(AVERAGE(Data!AH911), "  ")</f>
        <v>0</v>
      </c>
      <c r="AF903" s="66">
        <f>IFERROR(AVERAGE(Data!AI911), "  ")</f>
        <v>0</v>
      </c>
      <c r="AG903" s="66">
        <f>IFERROR(AVERAGE(Data!AJ911), "  ")</f>
        <v>450</v>
      </c>
      <c r="AH903" s="66">
        <f>IFERROR(AVERAGE(Data!AK911), "  ")</f>
        <v>2318.9166666666665</v>
      </c>
      <c r="AI903" s="67">
        <f>IFERROR(AVERAGE(Data!AL911), "  ")</f>
        <v>-100</v>
      </c>
      <c r="AJ903" s="67">
        <f>IFERROR(AVERAGE(Data!AM911), "  ")</f>
        <v>-87.213184627406406</v>
      </c>
      <c r="AK903" s="67">
        <f>IFERROR(AVERAGE(Data!AN911), "  ")</f>
        <v>-80.594386746684876</v>
      </c>
      <c r="AL903" s="66">
        <f>IFERROR(AVERAGE(Data!AP911),"  ")</f>
        <v>492600</v>
      </c>
      <c r="AM903" s="66">
        <f>IFERROR(AVERAGE(Data!AQ911),"  ")</f>
        <v>118618</v>
      </c>
      <c r="AN903" s="66">
        <f>IFERROR(AVERAGE(Data!AR911),"  ")</f>
        <v>49800</v>
      </c>
      <c r="AO903" s="66">
        <f>IFERROR(AVERAGE(Data!AS911),"  ")</f>
        <v>661018</v>
      </c>
      <c r="AP903" s="66">
        <f>IFERROR(AVERAGE(Data!AT911),"  ")</f>
        <v>510431.5</v>
      </c>
      <c r="AQ903" s="66">
        <f>IFERROR(AVERAGE(Data!AU911),"  ")</f>
        <v>711751.41666666663</v>
      </c>
      <c r="AR903" s="67">
        <f>IFERROR(AVERAGE(Data!AV911),"  ")</f>
        <v>54.234088772017429</v>
      </c>
      <c r="AS903" s="67">
        <f>IFERROR(AVERAGE(Data!AW911),"  ")</f>
        <v>-11.28989720499607</v>
      </c>
      <c r="AT903" s="67">
        <f>IFERROR(AVERAGE(Data!AX911),"  ")</f>
        <v>-28.285144497429282</v>
      </c>
      <c r="AU903" s="66">
        <f>IFERROR(AVERAGE(Data!AZ911), "  ")</f>
        <v>427.8</v>
      </c>
      <c r="AV903" s="66">
        <f>IFERROR(AVERAGE(Data!BA911), "  ")</f>
        <v>45.6</v>
      </c>
      <c r="AW903" s="66">
        <f>IFERROR(AVERAGE(Data!BB911), "  ")</f>
        <v>187.61799999999999</v>
      </c>
      <c r="AX903" s="66">
        <f>IFERROR(AVERAGE(Data!BC911), "  ")</f>
        <v>0</v>
      </c>
      <c r="AY903" s="66">
        <f>IFERROR(AVERAGE(Data!BD911), "  ")</f>
        <v>661.01800000000003</v>
      </c>
      <c r="AZ903" s="66">
        <f>IFERROR(AVERAGE(Data!BE911), "  ")</f>
        <v>4004.7350000000001</v>
      </c>
      <c r="BA903" s="66">
        <f>IFERROR(AVERAGE(Data!BF911), "  ")</f>
        <v>467.82600000000002</v>
      </c>
      <c r="BB903" s="66">
        <f>IFERROR(AVERAGE(Data!BG911), "  ")</f>
        <v>3097.5059999999999</v>
      </c>
      <c r="BC903" s="66">
        <f>IFERROR(AVERAGE(Data!BH911), "  ")</f>
        <v>13.4</v>
      </c>
      <c r="BD903" s="66">
        <f>IFERROR(AVERAGE(Data!BI911), "  ")</f>
        <v>7583.4670000000015</v>
      </c>
    </row>
    <row r="904" spans="1:56" x14ac:dyDescent="0.25">
      <c r="A904" s="59">
        <f>IFERROR(AVERAGE(Data!A912),"  ")</f>
        <v>43939</v>
      </c>
      <c r="B904" s="66">
        <f>IFERROR(AVERAGE(Data!B912),"  ")</f>
        <v>330200</v>
      </c>
      <c r="C904" s="66">
        <f>IFERROR(AVERAGE(Data!C912),"  ")</f>
        <v>68900</v>
      </c>
      <c r="D904" s="66">
        <f>IFERROR(AVERAGE(Data!D912),"  ")</f>
        <v>0</v>
      </c>
      <c r="E904" s="66">
        <f>IFERROR(AVERAGE(Data!E912),"  ")</f>
        <v>399100</v>
      </c>
      <c r="F904" s="66">
        <f>IFERROR(AVERAGE(Data!F912),"  ")</f>
        <v>352062.5</v>
      </c>
      <c r="G904" s="66">
        <f>IFERROR(AVERAGE(Data!G912),"  ")</f>
        <v>434039.25</v>
      </c>
      <c r="H904" s="67">
        <f>IFERROR(AVERAGE(Data!H912),"  ")</f>
        <v>38.2882882882883</v>
      </c>
      <c r="I904" s="67">
        <f>IFERROR(AVERAGE(Data!I912),"  ")</f>
        <v>19.520475281137273</v>
      </c>
      <c r="J904" s="67">
        <f>IFERROR(AVERAGE(Data!J912),"  ")</f>
        <v>-18.88694398029671</v>
      </c>
      <c r="K904" s="66">
        <f>IFERROR(AVERAGE(Data!L912),"  ")</f>
        <v>12500</v>
      </c>
      <c r="L904" s="66">
        <f>IFERROR(AVERAGE(Data!M912),"  ")</f>
        <v>3500</v>
      </c>
      <c r="M904" s="66">
        <f>IFERROR(AVERAGE(Data!N912),"  ")</f>
        <v>5600</v>
      </c>
      <c r="N904" s="66">
        <f>IFERROR(AVERAGE(Data!O912),"  ")</f>
        <v>21600</v>
      </c>
      <c r="O904" s="66">
        <f>IFERROR(AVERAGE(Data!P912),"  ")</f>
        <v>28587.5</v>
      </c>
      <c r="P904" s="66">
        <f>IFERROR(AVERAGE(Data!Q912),"  ")</f>
        <v>45714.25</v>
      </c>
      <c r="Q904" s="67">
        <f>IFERROR(AVERAGE(Data!R912),"  ")</f>
        <v>-46.600741656365884</v>
      </c>
      <c r="R904" s="67">
        <f>IFERROR(AVERAGE(Data!S912),"  ")</f>
        <v>-45.772533918841376</v>
      </c>
      <c r="S904" s="67">
        <f>IFERROR(AVERAGE(Data!T912),"  ")</f>
        <v>-37.464794894371011</v>
      </c>
      <c r="T904" s="66">
        <f>IFERROR(AVERAGE(Data!V912), " ")</f>
        <v>135700</v>
      </c>
      <c r="U904" s="66">
        <f>IFERROR(AVERAGE(Data!W912), " ")</f>
        <v>91827</v>
      </c>
      <c r="V904" s="66">
        <f>IFERROR(AVERAGE(Data!X912), " ")</f>
        <v>11200</v>
      </c>
      <c r="W904" s="66">
        <f>IFERROR(AVERAGE(Data!Y912), " ")</f>
        <v>238727</v>
      </c>
      <c r="X904" s="66">
        <f>IFERROR(AVERAGE(Data!Z912), " ")</f>
        <v>182904.25</v>
      </c>
      <c r="Y904" s="66">
        <f>IFERROR(AVERAGE(Data!AA912), " ")</f>
        <v>181436</v>
      </c>
      <c r="Z904" s="67">
        <f>IFERROR(AVERAGE(Data!AB912), " ")</f>
        <v>75.683114398204367</v>
      </c>
      <c r="AA904" s="67">
        <f>IFERROR(AVERAGE(Data!AC912), " ")</f>
        <v>8.7230539233606574</v>
      </c>
      <c r="AB904" s="67">
        <f>IFERROR(AVERAGE(Data!AD912), " ")</f>
        <v>0.80923851936771651</v>
      </c>
      <c r="AC904" s="66">
        <f>IFERROR(AVERAGE(Data!AF912), "  ")</f>
        <v>0</v>
      </c>
      <c r="AD904" s="66">
        <f>IFERROR(AVERAGE(Data!AG912), "  ")</f>
        <v>0</v>
      </c>
      <c r="AE904" s="66">
        <f>IFERROR(AVERAGE(Data!AH912), "  ")</f>
        <v>0</v>
      </c>
      <c r="AF904" s="66">
        <f>IFERROR(AVERAGE(Data!AI912), "  ")</f>
        <v>0</v>
      </c>
      <c r="AG904" s="66">
        <f>IFERROR(AVERAGE(Data!AJ912), "  ")</f>
        <v>450</v>
      </c>
      <c r="AH904" s="66">
        <f>IFERROR(AVERAGE(Data!AK912), "  ")</f>
        <v>1806.4166666666667</v>
      </c>
      <c r="AI904" s="67">
        <f>IFERROR(AVERAGE(Data!AL912), "  ")</f>
        <v>-100</v>
      </c>
      <c r="AJ904" s="67">
        <f>IFERROR(AVERAGE(Data!AM912), "  ")</f>
        <v>-84.844657741854007</v>
      </c>
      <c r="AK904" s="67">
        <f>IFERROR(AVERAGE(Data!AN912), "  ")</f>
        <v>-75.088803801264021</v>
      </c>
      <c r="AL904" s="66">
        <f>IFERROR(AVERAGE(Data!AP912),"  ")</f>
        <v>478400</v>
      </c>
      <c r="AM904" s="66">
        <f>IFERROR(AVERAGE(Data!AQ912),"  ")</f>
        <v>164227</v>
      </c>
      <c r="AN904" s="66">
        <f>IFERROR(AVERAGE(Data!AR912),"  ")</f>
        <v>16800</v>
      </c>
      <c r="AO904" s="66">
        <f>IFERROR(AVERAGE(Data!AS912),"  ")</f>
        <v>659427</v>
      </c>
      <c r="AP904" s="66">
        <f>IFERROR(AVERAGE(Data!AT912),"  ")</f>
        <v>564004.25</v>
      </c>
      <c r="AQ904" s="66">
        <f>IFERROR(AVERAGE(Data!AU912),"  ")</f>
        <v>662995.91666666663</v>
      </c>
      <c r="AR904" s="67">
        <f>IFERROR(AVERAGE(Data!AV912),"  ")</f>
        <v>40.382769008057728</v>
      </c>
      <c r="AS904" s="67">
        <f>IFERROR(AVERAGE(Data!AW912),"  ")</f>
        <v>8.780538845353437</v>
      </c>
      <c r="AT904" s="67">
        <f>IFERROR(AVERAGE(Data!AX912),"  ")</f>
        <v>-14.930961741720129</v>
      </c>
      <c r="AU904" s="66">
        <f>IFERROR(AVERAGE(Data!AZ912), "  ")</f>
        <v>399.1</v>
      </c>
      <c r="AV904" s="66">
        <f>IFERROR(AVERAGE(Data!BA912), "  ")</f>
        <v>21.6</v>
      </c>
      <c r="AW904" s="66">
        <f>IFERROR(AVERAGE(Data!BB912), "  ")</f>
        <v>238.727</v>
      </c>
      <c r="AX904" s="66">
        <f>IFERROR(AVERAGE(Data!BC912), "  ")</f>
        <v>0</v>
      </c>
      <c r="AY904" s="66">
        <f>IFERROR(AVERAGE(Data!BD912), "  ")</f>
        <v>659.42700000000002</v>
      </c>
      <c r="AZ904" s="66">
        <f>IFERROR(AVERAGE(Data!BE912), "  ")</f>
        <v>4403.835</v>
      </c>
      <c r="BA904" s="66">
        <f>IFERROR(AVERAGE(Data!BF912), "  ")</f>
        <v>489.42600000000004</v>
      </c>
      <c r="BB904" s="66">
        <f>IFERROR(AVERAGE(Data!BG912), "  ")</f>
        <v>3336.2329999999997</v>
      </c>
      <c r="BC904" s="66">
        <f>IFERROR(AVERAGE(Data!BH912), "  ")</f>
        <v>13.4</v>
      </c>
      <c r="BD904" s="66">
        <f>IFERROR(AVERAGE(Data!BI912), "  ")</f>
        <v>8242.8940000000021</v>
      </c>
    </row>
    <row r="905" spans="1:56" x14ac:dyDescent="0.25">
      <c r="A905" s="59">
        <f>IFERROR(AVERAGE(Data!A913),"  ")</f>
        <v>43946</v>
      </c>
      <c r="B905" s="66">
        <f>IFERROR(AVERAGE(Data!B913),"  ")</f>
        <v>324800</v>
      </c>
      <c r="C905" s="66">
        <f>IFERROR(AVERAGE(Data!C913),"  ")</f>
        <v>57700</v>
      </c>
      <c r="D905" s="66">
        <f>IFERROR(AVERAGE(Data!D913),"  ")</f>
        <v>0</v>
      </c>
      <c r="E905" s="66">
        <f>IFERROR(AVERAGE(Data!E913),"  ")</f>
        <v>382500</v>
      </c>
      <c r="F905" s="66">
        <f>IFERROR(AVERAGE(Data!F913),"  ")</f>
        <v>368025</v>
      </c>
      <c r="G905" s="66">
        <f>IFERROR(AVERAGE(Data!G913),"  ")</f>
        <v>424988.33333333331</v>
      </c>
      <c r="H905" s="67">
        <f>IFERROR(AVERAGE(Data!H913),"  ")</f>
        <v>56.858724625794551</v>
      </c>
      <c r="I905" s="67">
        <f>IFERROR(AVERAGE(Data!I913),"  ")</f>
        <v>35.1294290435102</v>
      </c>
      <c r="J905" s="67">
        <f>IFERROR(AVERAGE(Data!J913),"  ")</f>
        <v>-13.403505194260234</v>
      </c>
      <c r="K905" s="66">
        <f>IFERROR(AVERAGE(Data!L913),"  ")</f>
        <v>15300</v>
      </c>
      <c r="L905" s="66">
        <f>IFERROR(AVERAGE(Data!M913),"  ")</f>
        <v>0</v>
      </c>
      <c r="M905" s="66">
        <f>IFERROR(AVERAGE(Data!N913),"  ")</f>
        <v>18200</v>
      </c>
      <c r="N905" s="66">
        <f>IFERROR(AVERAGE(Data!O913),"  ")</f>
        <v>33500</v>
      </c>
      <c r="O905" s="66">
        <f>IFERROR(AVERAGE(Data!P913),"  ")</f>
        <v>31837.5</v>
      </c>
      <c r="P905" s="66">
        <f>IFERROR(AVERAGE(Data!Q913),"  ")</f>
        <v>44975.166666666664</v>
      </c>
      <c r="Q905" s="67">
        <f>IFERROR(AVERAGE(Data!R913),"  ")</f>
        <v>0.75187969924812581</v>
      </c>
      <c r="R905" s="67">
        <f>IFERROR(AVERAGE(Data!S913),"  ")</f>
        <v>-26.757728253055358</v>
      </c>
      <c r="S905" s="67">
        <f>IFERROR(AVERAGE(Data!T913),"  ")</f>
        <v>-29.210934923346588</v>
      </c>
      <c r="T905" s="66">
        <f>IFERROR(AVERAGE(Data!V913), " ")</f>
        <v>172400</v>
      </c>
      <c r="U905" s="66">
        <f>IFERROR(AVERAGE(Data!W913), " ")</f>
        <v>44400</v>
      </c>
      <c r="V905" s="66">
        <f>IFERROR(AVERAGE(Data!X913), " ")</f>
        <v>23800</v>
      </c>
      <c r="W905" s="66">
        <f>IFERROR(AVERAGE(Data!Y913), " ")</f>
        <v>240600</v>
      </c>
      <c r="X905" s="66">
        <f>IFERROR(AVERAGE(Data!Z913), " ")</f>
        <v>199765.75</v>
      </c>
      <c r="Y905" s="66">
        <f>IFERROR(AVERAGE(Data!AA913), " ")</f>
        <v>172453.41666666666</v>
      </c>
      <c r="Z905" s="67">
        <f>IFERROR(AVERAGE(Data!AB913), " ")</f>
        <v>63.89645776566757</v>
      </c>
      <c r="AA905" s="67">
        <f>IFERROR(AVERAGE(Data!AC913), " ")</f>
        <v>43.808963325306571</v>
      </c>
      <c r="AB905" s="67">
        <f>IFERROR(AVERAGE(Data!AD913), " ")</f>
        <v>15.8375136087475</v>
      </c>
      <c r="AC905" s="66">
        <f>IFERROR(AVERAGE(Data!AF913), "  ")</f>
        <v>0</v>
      </c>
      <c r="AD905" s="66">
        <f>IFERROR(AVERAGE(Data!AG913), "  ")</f>
        <v>5400</v>
      </c>
      <c r="AE905" s="66">
        <f>IFERROR(AVERAGE(Data!AH913), "  ")</f>
        <v>0</v>
      </c>
      <c r="AF905" s="66">
        <f>IFERROR(AVERAGE(Data!AI913), "  ")</f>
        <v>5400</v>
      </c>
      <c r="AG905" s="66">
        <f>IFERROR(AVERAGE(Data!AJ913), "  ")</f>
        <v>1350</v>
      </c>
      <c r="AH905" s="66">
        <f>IFERROR(AVERAGE(Data!AK913), "  ")</f>
        <v>1898.0833333333333</v>
      </c>
      <c r="AI905" s="67" t="str">
        <f>IFERROR(AVERAGE(Data!AL913), "  ")</f>
        <v xml:space="preserve">  </v>
      </c>
      <c r="AJ905" s="67">
        <f>IFERROR(AVERAGE(Data!AM913), "  ")</f>
        <v>-34.758970641536791</v>
      </c>
      <c r="AK905" s="67">
        <f>IFERROR(AVERAGE(Data!AN913), "  ")</f>
        <v>-28.875620143126834</v>
      </c>
      <c r="AL905" s="66">
        <f>IFERROR(AVERAGE(Data!AP913),"  ")</f>
        <v>512500</v>
      </c>
      <c r="AM905" s="66">
        <f>IFERROR(AVERAGE(Data!AQ913),"  ")</f>
        <v>107500</v>
      </c>
      <c r="AN905" s="66">
        <f>IFERROR(AVERAGE(Data!AR913),"  ")</f>
        <v>42000</v>
      </c>
      <c r="AO905" s="66">
        <f>IFERROR(AVERAGE(Data!AS913),"  ")</f>
        <v>662000</v>
      </c>
      <c r="AP905" s="66">
        <f>IFERROR(AVERAGE(Data!AT913),"  ")</f>
        <v>600978.25</v>
      </c>
      <c r="AQ905" s="66">
        <f>IFERROR(AVERAGE(Data!AU913),"  ")</f>
        <v>644315</v>
      </c>
      <c r="AR905" s="67">
        <f>IFERROR(AVERAGE(Data!AV913),"  ")</f>
        <v>56.168907761264443</v>
      </c>
      <c r="AS905" s="67">
        <f>IFERROR(AVERAGE(Data!AW913),"  ")</f>
        <v>31.563096201060215</v>
      </c>
      <c r="AT905" s="67">
        <f>IFERROR(AVERAGE(Data!AX913),"  ")</f>
        <v>-6.7260191055617202</v>
      </c>
      <c r="AU905" s="66">
        <f>IFERROR(AVERAGE(Data!AZ913), "  ")</f>
        <v>382.5</v>
      </c>
      <c r="AV905" s="66">
        <f>IFERROR(AVERAGE(Data!BA913), "  ")</f>
        <v>33.5</v>
      </c>
      <c r="AW905" s="66">
        <f>IFERROR(AVERAGE(Data!BB913), "  ")</f>
        <v>240.6</v>
      </c>
      <c r="AX905" s="66">
        <f>IFERROR(AVERAGE(Data!BC913), "  ")</f>
        <v>5.4</v>
      </c>
      <c r="AY905" s="66">
        <f>IFERROR(AVERAGE(Data!BD913), "  ")</f>
        <v>662</v>
      </c>
      <c r="AZ905" s="66">
        <f>IFERROR(AVERAGE(Data!BE913), "  ")</f>
        <v>4786.335</v>
      </c>
      <c r="BA905" s="66">
        <f>IFERROR(AVERAGE(Data!BF913), "  ")</f>
        <v>522.92600000000004</v>
      </c>
      <c r="BB905" s="66">
        <f>IFERROR(AVERAGE(Data!BG913), "  ")</f>
        <v>3576.8329999999996</v>
      </c>
      <c r="BC905" s="66">
        <f>IFERROR(AVERAGE(Data!BH913), "  ")</f>
        <v>18.8</v>
      </c>
      <c r="BD905" s="66">
        <f>IFERROR(AVERAGE(Data!BI913), "  ")</f>
        <v>8904.8940000000021</v>
      </c>
    </row>
    <row r="906" spans="1:56" x14ac:dyDescent="0.25">
      <c r="A906" s="59">
        <f>IFERROR(AVERAGE(Data!A914),"  ")</f>
        <v>43953</v>
      </c>
      <c r="B906" s="66">
        <f>IFERROR(AVERAGE(Data!B914),"  ")</f>
        <v>415170</v>
      </c>
      <c r="C906" s="66">
        <f>IFERROR(AVERAGE(Data!C914),"  ")</f>
        <v>66468</v>
      </c>
      <c r="D906" s="66">
        <f>IFERROR(AVERAGE(Data!D914),"  ")</f>
        <v>0</v>
      </c>
      <c r="E906" s="66">
        <f>IFERROR(AVERAGE(Data!E914),"  ")</f>
        <v>481638</v>
      </c>
      <c r="F906" s="66">
        <f>IFERROR(AVERAGE(Data!F914),"  ")</f>
        <v>422759.5</v>
      </c>
      <c r="G906" s="66">
        <f>IFERROR(AVERAGE(Data!G914),"  ")</f>
        <v>421183.66666666669</v>
      </c>
      <c r="H906" s="67">
        <f>IFERROR(AVERAGE(Data!H914),"  ")</f>
        <v>44.1382612599132</v>
      </c>
      <c r="I906" s="67">
        <f>IFERROR(AVERAGE(Data!I914),"  ")</f>
        <v>51.785118032492591</v>
      </c>
      <c r="J906" s="67">
        <f>IFERROR(AVERAGE(Data!J914),"  ")</f>
        <v>0.37414397994224302</v>
      </c>
      <c r="K906" s="66">
        <f>IFERROR(AVERAGE(Data!L914),"  ")</f>
        <v>8000</v>
      </c>
      <c r="L906" s="66">
        <f>IFERROR(AVERAGE(Data!M914),"  ")</f>
        <v>0</v>
      </c>
      <c r="M906" s="66">
        <f>IFERROR(AVERAGE(Data!N914),"  ")</f>
        <v>26600</v>
      </c>
      <c r="N906" s="66">
        <f>IFERROR(AVERAGE(Data!O914),"  ")</f>
        <v>34600</v>
      </c>
      <c r="O906" s="66">
        <f>IFERROR(AVERAGE(Data!P914),"  ")</f>
        <v>33825</v>
      </c>
      <c r="P906" s="66">
        <f>IFERROR(AVERAGE(Data!Q914),"  ")</f>
        <v>42564.75</v>
      </c>
      <c r="Q906" s="67">
        <f>IFERROR(AVERAGE(Data!R914),"  ")</f>
        <v>-10.824742268041232</v>
      </c>
      <c r="R906" s="67">
        <f>IFERROR(AVERAGE(Data!S914),"  ")</f>
        <v>-17.298288508557459</v>
      </c>
      <c r="S906" s="67">
        <f>IFERROR(AVERAGE(Data!T914),"  ")</f>
        <v>-20.532835268620165</v>
      </c>
      <c r="T906" s="66">
        <f>IFERROR(AVERAGE(Data!V914), " ")</f>
        <v>233300</v>
      </c>
      <c r="U906" s="66">
        <f>IFERROR(AVERAGE(Data!W914), " ")</f>
        <v>67986</v>
      </c>
      <c r="V906" s="66">
        <f>IFERROR(AVERAGE(Data!X914), " ")</f>
        <v>21000</v>
      </c>
      <c r="W906" s="66">
        <f>IFERROR(AVERAGE(Data!Y914), " ")</f>
        <v>322286</v>
      </c>
      <c r="X906" s="66">
        <f>IFERROR(AVERAGE(Data!Z914), " ")</f>
        <v>247307.75</v>
      </c>
      <c r="Y906" s="66">
        <f>IFERROR(AVERAGE(Data!AA914), " ")</f>
        <v>167537.5</v>
      </c>
      <c r="Z906" s="67">
        <f>IFERROR(AVERAGE(Data!AB914), " ")</f>
        <v>166.58560391748142</v>
      </c>
      <c r="AA906" s="67">
        <f>IFERROR(AVERAGE(Data!AC914), " ")</f>
        <v>86.056541209705784</v>
      </c>
      <c r="AB906" s="67">
        <f>IFERROR(AVERAGE(Data!AD914), " ")</f>
        <v>47.613370141013213</v>
      </c>
      <c r="AC906" s="66">
        <f>IFERROR(AVERAGE(Data!AF914), "  ")</f>
        <v>0</v>
      </c>
      <c r="AD906" s="66">
        <f>IFERROR(AVERAGE(Data!AG914), "  ")</f>
        <v>11100</v>
      </c>
      <c r="AE906" s="66">
        <f>IFERROR(AVERAGE(Data!AH914), "  ")</f>
        <v>0</v>
      </c>
      <c r="AF906" s="66">
        <f>IFERROR(AVERAGE(Data!AI914), "  ")</f>
        <v>11100</v>
      </c>
      <c r="AG906" s="66">
        <f>IFERROR(AVERAGE(Data!AJ914), "  ")</f>
        <v>4125</v>
      </c>
      <c r="AH906" s="66">
        <f>IFERROR(AVERAGE(Data!AK914), "  ")</f>
        <v>2010.5833333333333</v>
      </c>
      <c r="AI906" s="67">
        <f>IFERROR(AVERAGE(Data!AL914), "  ")</f>
        <v>131.25</v>
      </c>
      <c r="AJ906" s="67">
        <f>IFERROR(AVERAGE(Data!AM914), "  ")</f>
        <v>43.765792454474159</v>
      </c>
      <c r="AK906" s="67">
        <f>IFERROR(AVERAGE(Data!AN914), "  ")</f>
        <v>105.1643387076719</v>
      </c>
      <c r="AL906" s="66">
        <f>IFERROR(AVERAGE(Data!AP914),"  ")</f>
        <v>656470</v>
      </c>
      <c r="AM906" s="66">
        <f>IFERROR(AVERAGE(Data!AQ914),"  ")</f>
        <v>145554</v>
      </c>
      <c r="AN906" s="66">
        <f>IFERROR(AVERAGE(Data!AR914),"  ")</f>
        <v>47600</v>
      </c>
      <c r="AO906" s="66">
        <f>IFERROR(AVERAGE(Data!AS914),"  ")</f>
        <v>849624</v>
      </c>
      <c r="AP906" s="66">
        <f>IFERROR(AVERAGE(Data!AT914),"  ")</f>
        <v>708017.25</v>
      </c>
      <c r="AQ906" s="66">
        <f>IFERROR(AVERAGE(Data!AU914),"  ")</f>
        <v>633296.50000000012</v>
      </c>
      <c r="AR906" s="67">
        <f>IFERROR(AVERAGE(Data!AV914),"  ")</f>
        <v>70.38688924362873</v>
      </c>
      <c r="AS906" s="67">
        <f>IFERROR(AVERAGE(Data!AW914),"  ")</f>
        <v>55.534692398097604</v>
      </c>
      <c r="AT906" s="67">
        <f>IFERROR(AVERAGE(Data!AX914),"  ")</f>
        <v>11.798699345409268</v>
      </c>
      <c r="AU906" s="66">
        <f>IFERROR(AVERAGE(Data!AZ914), "  ")</f>
        <v>481.63799999999998</v>
      </c>
      <c r="AV906" s="66">
        <f>IFERROR(AVERAGE(Data!BA914), "  ")</f>
        <v>34.6</v>
      </c>
      <c r="AW906" s="66">
        <f>IFERROR(AVERAGE(Data!BB914), "  ")</f>
        <v>322.286</v>
      </c>
      <c r="AX906" s="66">
        <f>IFERROR(AVERAGE(Data!BC914), "  ")</f>
        <v>11.1</v>
      </c>
      <c r="AY906" s="66">
        <f>IFERROR(AVERAGE(Data!BD914), "  ")</f>
        <v>849.62400000000002</v>
      </c>
      <c r="AZ906" s="66">
        <f>IFERROR(AVERAGE(Data!BE914), "  ")</f>
        <v>5267.973</v>
      </c>
      <c r="BA906" s="66">
        <f>IFERROR(AVERAGE(Data!BF914), "  ")</f>
        <v>557.52600000000007</v>
      </c>
      <c r="BB906" s="66">
        <f>IFERROR(AVERAGE(Data!BG914), "  ")</f>
        <v>3899.1189999999997</v>
      </c>
      <c r="BC906" s="66">
        <f>IFERROR(AVERAGE(Data!BH914), "  ")</f>
        <v>29.9</v>
      </c>
      <c r="BD906" s="66">
        <f>IFERROR(AVERAGE(Data!BI914), "  ")</f>
        <v>9754.5180000000018</v>
      </c>
    </row>
    <row r="907" spans="1:56" x14ac:dyDescent="0.25">
      <c r="A907" s="59">
        <f>IFERROR(AVERAGE(Data!A915),"  ")</f>
        <v>43960</v>
      </c>
      <c r="B907" s="66">
        <f>IFERROR(AVERAGE(Data!B915),"  ")</f>
        <v>436300</v>
      </c>
      <c r="C907" s="66">
        <f>IFERROR(AVERAGE(Data!C915),"  ")</f>
        <v>74714</v>
      </c>
      <c r="D907" s="66">
        <f>IFERROR(AVERAGE(Data!D915),"  ")</f>
        <v>0</v>
      </c>
      <c r="E907" s="66">
        <f>IFERROR(AVERAGE(Data!E915),"  ")</f>
        <v>511014</v>
      </c>
      <c r="F907" s="66">
        <f>IFERROR(AVERAGE(Data!F915),"  ")</f>
        <v>443563</v>
      </c>
      <c r="G907" s="66">
        <f>IFERROR(AVERAGE(Data!G915),"  ")</f>
        <v>463476.75</v>
      </c>
      <c r="H907" s="67">
        <f>IFERROR(AVERAGE(Data!H915),"  ")</f>
        <v>129.35996409335729</v>
      </c>
      <c r="I907" s="67">
        <f>IFERROR(AVERAGE(Data!I915),"  ")</f>
        <v>62.86506333761703</v>
      </c>
      <c r="J907" s="67">
        <f>IFERROR(AVERAGE(Data!J915),"  ")</f>
        <v>-4.2966017173461264</v>
      </c>
      <c r="K907" s="66">
        <f>IFERROR(AVERAGE(Data!L915),"  ")</f>
        <v>4600</v>
      </c>
      <c r="L907" s="66">
        <f>IFERROR(AVERAGE(Data!M915),"  ")</f>
        <v>1900</v>
      </c>
      <c r="M907" s="66">
        <f>IFERROR(AVERAGE(Data!N915),"  ")</f>
        <v>26600</v>
      </c>
      <c r="N907" s="66">
        <f>IFERROR(AVERAGE(Data!O915),"  ")</f>
        <v>33100</v>
      </c>
      <c r="O907" s="66">
        <f>IFERROR(AVERAGE(Data!P915),"  ")</f>
        <v>30700</v>
      </c>
      <c r="P907" s="66">
        <f>IFERROR(AVERAGE(Data!Q915),"  ")</f>
        <v>36287.75</v>
      </c>
      <c r="Q907" s="67">
        <f>IFERROR(AVERAGE(Data!R915),"  ")</f>
        <v>24.436090225563902</v>
      </c>
      <c r="R907" s="67">
        <f>IFERROR(AVERAGE(Data!S915),"  ")</f>
        <v>-11.718188353702374</v>
      </c>
      <c r="S907" s="67">
        <f>IFERROR(AVERAGE(Data!T915),"  ")</f>
        <v>-15.398447134363524</v>
      </c>
      <c r="T907" s="66">
        <f>IFERROR(AVERAGE(Data!V915), " ")</f>
        <v>201300</v>
      </c>
      <c r="U907" s="66">
        <f>IFERROR(AVERAGE(Data!W915), " ")</f>
        <v>24500</v>
      </c>
      <c r="V907" s="66">
        <f>IFERROR(AVERAGE(Data!X915), " ")</f>
        <v>12600</v>
      </c>
      <c r="W907" s="66">
        <f>IFERROR(AVERAGE(Data!Y915), " ")</f>
        <v>238400</v>
      </c>
      <c r="X907" s="66">
        <f>IFERROR(AVERAGE(Data!Z915), " ")</f>
        <v>260003.25</v>
      </c>
      <c r="Y907" s="66">
        <f>IFERROR(AVERAGE(Data!AA915), " ")</f>
        <v>168168.33333333334</v>
      </c>
      <c r="Z907" s="67">
        <f>IFERROR(AVERAGE(Data!AB915), " ")</f>
        <v>114.44055660996825</v>
      </c>
      <c r="AA907" s="67">
        <f>IFERROR(AVERAGE(Data!AC915), " ")</f>
        <v>102.0415656471466</v>
      </c>
      <c r="AB907" s="67">
        <f>IFERROR(AVERAGE(Data!AD915), " ")</f>
        <v>54.608923598378588</v>
      </c>
      <c r="AC907" s="66">
        <f>IFERROR(AVERAGE(Data!AF915), "  ")</f>
        <v>10800</v>
      </c>
      <c r="AD907" s="66">
        <f>IFERROR(AVERAGE(Data!AG915), "  ")</f>
        <v>0</v>
      </c>
      <c r="AE907" s="66">
        <f>IFERROR(AVERAGE(Data!AH915), "  ")</f>
        <v>0</v>
      </c>
      <c r="AF907" s="66">
        <f>IFERROR(AVERAGE(Data!AI915), "  ")</f>
        <v>10800</v>
      </c>
      <c r="AG907" s="66">
        <f>IFERROR(AVERAGE(Data!AJ915), "  ")</f>
        <v>6825</v>
      </c>
      <c r="AH907" s="66">
        <f>IFERROR(AVERAGE(Data!AK915), "  ")</f>
        <v>2900</v>
      </c>
      <c r="AI907" s="67">
        <f>IFERROR(AVERAGE(Data!AL915), "  ")</f>
        <v>18.032786885245898</v>
      </c>
      <c r="AJ907" s="67">
        <f>IFERROR(AVERAGE(Data!AM915), "  ")</f>
        <v>45.599999999999994</v>
      </c>
      <c r="AK907" s="67">
        <f>IFERROR(AVERAGE(Data!AN915), "  ")</f>
        <v>135.34482758620689</v>
      </c>
      <c r="AL907" s="66">
        <f>IFERROR(AVERAGE(Data!AP915),"  ")</f>
        <v>653000</v>
      </c>
      <c r="AM907" s="66">
        <f>IFERROR(AVERAGE(Data!AQ915),"  ")</f>
        <v>101114</v>
      </c>
      <c r="AN907" s="66">
        <f>IFERROR(AVERAGE(Data!AR915),"  ")</f>
        <v>39200</v>
      </c>
      <c r="AO907" s="66">
        <f>IFERROR(AVERAGE(Data!AS915),"  ")</f>
        <v>793314</v>
      </c>
      <c r="AP907" s="66">
        <f>IFERROR(AVERAGE(Data!AT915),"  ")</f>
        <v>741091.25</v>
      </c>
      <c r="AQ907" s="66">
        <f>IFERROR(AVERAGE(Data!AU915),"  ")</f>
        <v>670832.83333333337</v>
      </c>
      <c r="AR907" s="67">
        <f>IFERROR(AVERAGE(Data!AV915),"  ")</f>
        <v>114.56982659991399</v>
      </c>
      <c r="AS907" s="67">
        <f>IFERROR(AVERAGE(Data!AW915),"  ")</f>
        <v>68.238458299139282</v>
      </c>
      <c r="AT907" s="67">
        <f>IFERROR(AVERAGE(Data!AX915),"  ")</f>
        <v>10.473312154021475</v>
      </c>
      <c r="AU907" s="66">
        <f>IFERROR(AVERAGE(Data!AZ915), "  ")</f>
        <v>511.01400000000001</v>
      </c>
      <c r="AV907" s="66">
        <f>IFERROR(AVERAGE(Data!BA915), "  ")</f>
        <v>33.1</v>
      </c>
      <c r="AW907" s="66">
        <f>IFERROR(AVERAGE(Data!BB915), "  ")</f>
        <v>238.4</v>
      </c>
      <c r="AX907" s="66">
        <f>IFERROR(AVERAGE(Data!BC915), "  ")</f>
        <v>10.8</v>
      </c>
      <c r="AY907" s="66">
        <f>IFERROR(AVERAGE(Data!BD915), "  ")</f>
        <v>793.31399999999996</v>
      </c>
      <c r="AZ907" s="66">
        <f>IFERROR(AVERAGE(Data!BE915), "  ")</f>
        <v>5778.9870000000001</v>
      </c>
      <c r="BA907" s="66">
        <f>IFERROR(AVERAGE(Data!BF915), "  ")</f>
        <v>590.62600000000009</v>
      </c>
      <c r="BB907" s="66">
        <f>IFERROR(AVERAGE(Data!BG915), "  ")</f>
        <v>4137.5189999999993</v>
      </c>
      <c r="BC907" s="66">
        <f>IFERROR(AVERAGE(Data!BH915), "  ")</f>
        <v>40.700000000000003</v>
      </c>
      <c r="BD907" s="66">
        <f>IFERROR(AVERAGE(Data!BI915), "  ")</f>
        <v>10547.832000000002</v>
      </c>
    </row>
    <row r="908" spans="1:56" x14ac:dyDescent="0.25">
      <c r="A908" s="59">
        <f>IFERROR(AVERAGE(Data!A916),"  ")</f>
        <v>43967</v>
      </c>
      <c r="B908" s="66">
        <f>IFERROR(AVERAGE(Data!B916),"  ")</f>
        <v>313800</v>
      </c>
      <c r="C908" s="66">
        <f>IFERROR(AVERAGE(Data!C916),"  ")</f>
        <v>41750</v>
      </c>
      <c r="D908" s="66">
        <f>IFERROR(AVERAGE(Data!D916),"  ")</f>
        <v>0</v>
      </c>
      <c r="E908" s="66">
        <f>IFERROR(AVERAGE(Data!E916),"  ")</f>
        <v>355550</v>
      </c>
      <c r="F908" s="66">
        <f>IFERROR(AVERAGE(Data!F916),"  ")</f>
        <v>432675.5</v>
      </c>
      <c r="G908" s="66">
        <f>IFERROR(AVERAGE(Data!G916),"  ")</f>
        <v>458277.41666666669</v>
      </c>
      <c r="H908" s="67">
        <f>IFERROR(AVERAGE(Data!H916),"  ")</f>
        <v>55.363775398732784</v>
      </c>
      <c r="I908" s="67">
        <f>IFERROR(AVERAGE(Data!I916),"  ")</f>
        <v>68.086437138833574</v>
      </c>
      <c r="J908" s="67">
        <f>IFERROR(AVERAGE(Data!J916),"  ")</f>
        <v>-5.5865542868957281</v>
      </c>
      <c r="K908" s="66">
        <f>IFERROR(AVERAGE(Data!L916),"  ")</f>
        <v>12600</v>
      </c>
      <c r="L908" s="66">
        <f>IFERROR(AVERAGE(Data!M916),"  ")</f>
        <v>3500</v>
      </c>
      <c r="M908" s="66">
        <f>IFERROR(AVERAGE(Data!N916),"  ")</f>
        <v>46200</v>
      </c>
      <c r="N908" s="66">
        <f>IFERROR(AVERAGE(Data!O916),"  ")</f>
        <v>62300</v>
      </c>
      <c r="O908" s="66">
        <f>IFERROR(AVERAGE(Data!P916),"  ")</f>
        <v>40875</v>
      </c>
      <c r="P908" s="66">
        <f>IFERROR(AVERAGE(Data!Q916),"  ")</f>
        <v>29296.083333333332</v>
      </c>
      <c r="Q908" s="67">
        <f>IFERROR(AVERAGE(Data!R916),"  ")</f>
        <v>683.64779874213832</v>
      </c>
      <c r="R908" s="67">
        <f>IFERROR(AVERAGE(Data!S916),"  ")</f>
        <v>53.37711069418387</v>
      </c>
      <c r="S908" s="67">
        <f>IFERROR(AVERAGE(Data!T916),"  ")</f>
        <v>39.523770242324787</v>
      </c>
      <c r="T908" s="66">
        <f>IFERROR(AVERAGE(Data!V916), " ")</f>
        <v>158100</v>
      </c>
      <c r="U908" s="66">
        <f>IFERROR(AVERAGE(Data!W916), " ")</f>
        <v>28400</v>
      </c>
      <c r="V908" s="66">
        <f>IFERROR(AVERAGE(Data!X916), " ")</f>
        <v>29400</v>
      </c>
      <c r="W908" s="66">
        <f>IFERROR(AVERAGE(Data!Y916), " ")</f>
        <v>215900</v>
      </c>
      <c r="X908" s="66">
        <f>IFERROR(AVERAGE(Data!Z916), " ")</f>
        <v>254296.5</v>
      </c>
      <c r="Y908" s="66">
        <f>IFERROR(AVERAGE(Data!AA916), " ")</f>
        <v>162730.25</v>
      </c>
      <c r="Z908" s="67">
        <f>IFERROR(AVERAGE(Data!AB916), " ")</f>
        <v>69.732704402515736</v>
      </c>
      <c r="AA908" s="67">
        <f>IFERROR(AVERAGE(Data!AC916), " ")</f>
        <v>100.99828678811305</v>
      </c>
      <c r="AB908" s="67">
        <f>IFERROR(AVERAGE(Data!AD916), " ")</f>
        <v>56.268733072062503</v>
      </c>
      <c r="AC908" s="66">
        <f>IFERROR(AVERAGE(Data!AF916), "  ")</f>
        <v>0</v>
      </c>
      <c r="AD908" s="66">
        <f>IFERROR(AVERAGE(Data!AG916), "  ")</f>
        <v>0</v>
      </c>
      <c r="AE908" s="66">
        <f>IFERROR(AVERAGE(Data!AH916), "  ")</f>
        <v>0</v>
      </c>
      <c r="AF908" s="66">
        <f>IFERROR(AVERAGE(Data!AI916), "  ")</f>
        <v>0</v>
      </c>
      <c r="AG908" s="66">
        <f>IFERROR(AVERAGE(Data!AJ916), "  ")</f>
        <v>6825</v>
      </c>
      <c r="AH908" s="66">
        <f>IFERROR(AVERAGE(Data!AK916), "  ")</f>
        <v>2666.6666666666665</v>
      </c>
      <c r="AI908" s="67">
        <f>IFERROR(AVERAGE(Data!AL916), "  ")</f>
        <v>-100</v>
      </c>
      <c r="AJ908" s="67">
        <f>IFERROR(AVERAGE(Data!AM916), "  ")</f>
        <v>42.1875</v>
      </c>
      <c r="AK908" s="67">
        <f>IFERROR(AVERAGE(Data!AN916), "  ")</f>
        <v>155.93750000000003</v>
      </c>
      <c r="AL908" s="66">
        <f>IFERROR(AVERAGE(Data!AP916),"  ")</f>
        <v>484500</v>
      </c>
      <c r="AM908" s="66">
        <f>IFERROR(AVERAGE(Data!AQ916),"  ")</f>
        <v>73650</v>
      </c>
      <c r="AN908" s="66">
        <f>IFERROR(AVERAGE(Data!AR916),"  ")</f>
        <v>75600</v>
      </c>
      <c r="AO908" s="66">
        <f>IFERROR(AVERAGE(Data!AS916),"  ")</f>
        <v>633750</v>
      </c>
      <c r="AP908" s="66">
        <f>IFERROR(AVERAGE(Data!AT916),"  ")</f>
        <v>734672</v>
      </c>
      <c r="AQ908" s="66">
        <f>IFERROR(AVERAGE(Data!AU916),"  ")</f>
        <v>652970.41666666663</v>
      </c>
      <c r="AR908" s="67">
        <f>IFERROR(AVERAGE(Data!AV916),"  ")</f>
        <v>71.63168584969533</v>
      </c>
      <c r="AS908" s="67">
        <f>IFERROR(AVERAGE(Data!AW916),"  ")</f>
        <v>76.867766023459282</v>
      </c>
      <c r="AT908" s="67">
        <f>IFERROR(AVERAGE(Data!AX916),"  ")</f>
        <v>12.512294775988453</v>
      </c>
      <c r="AU908" s="66">
        <f>IFERROR(AVERAGE(Data!AZ916), "  ")</f>
        <v>355.55</v>
      </c>
      <c r="AV908" s="66">
        <f>IFERROR(AVERAGE(Data!BA916), "  ")</f>
        <v>62.3</v>
      </c>
      <c r="AW908" s="66">
        <f>IFERROR(AVERAGE(Data!BB916), "  ")</f>
        <v>215.9</v>
      </c>
      <c r="AX908" s="66">
        <f>IFERROR(AVERAGE(Data!BC916), "  ")</f>
        <v>0</v>
      </c>
      <c r="AY908" s="66">
        <f>IFERROR(AVERAGE(Data!BD916), "  ")</f>
        <v>633.75</v>
      </c>
      <c r="AZ908" s="66">
        <f>IFERROR(AVERAGE(Data!BE916), "  ")</f>
        <v>6134.5370000000003</v>
      </c>
      <c r="BA908" s="66">
        <f>IFERROR(AVERAGE(Data!BF916), "  ")</f>
        <v>652.92600000000004</v>
      </c>
      <c r="BB908" s="66">
        <f>IFERROR(AVERAGE(Data!BG916), "  ")</f>
        <v>4353.418999999999</v>
      </c>
      <c r="BC908" s="66">
        <f>IFERROR(AVERAGE(Data!BH916), "  ")</f>
        <v>40.700000000000003</v>
      </c>
      <c r="BD908" s="66">
        <f>IFERROR(AVERAGE(Data!BI916), "  ")</f>
        <v>11181.582000000002</v>
      </c>
    </row>
    <row r="909" spans="1:56" x14ac:dyDescent="0.25">
      <c r="A909" s="59">
        <f>IFERROR(AVERAGE(Data!A917),"  ")</f>
        <v>43974</v>
      </c>
      <c r="B909" s="66">
        <f>IFERROR(AVERAGE(Data!B917),"  ")</f>
        <v>504600</v>
      </c>
      <c r="C909" s="66">
        <f>IFERROR(AVERAGE(Data!C917),"  ")</f>
        <v>36950</v>
      </c>
      <c r="D909" s="66">
        <f>IFERROR(AVERAGE(Data!D917),"  ")</f>
        <v>0</v>
      </c>
      <c r="E909" s="66">
        <f>IFERROR(AVERAGE(Data!E917),"  ")</f>
        <v>541550</v>
      </c>
      <c r="F909" s="66">
        <f>IFERROR(AVERAGE(Data!F917),"  ")</f>
        <v>472438</v>
      </c>
      <c r="G909" s="66">
        <f>IFERROR(AVERAGE(Data!G917),"  ")</f>
        <v>459263.75</v>
      </c>
      <c r="H909" s="67">
        <f>IFERROR(AVERAGE(Data!H917),"  ")</f>
        <v>70.674440592499209</v>
      </c>
      <c r="I909" s="67">
        <f>IFERROR(AVERAGE(Data!I917),"  ")</f>
        <v>71.312845616897832</v>
      </c>
      <c r="J909" s="67">
        <f>IFERROR(AVERAGE(Data!J917),"  ")</f>
        <v>2.8685586441342226</v>
      </c>
      <c r="K909" s="66">
        <f>IFERROR(AVERAGE(Data!L917),"  ")</f>
        <v>4800</v>
      </c>
      <c r="L909" s="66">
        <f>IFERROR(AVERAGE(Data!M917),"  ")</f>
        <v>0</v>
      </c>
      <c r="M909" s="66">
        <f>IFERROR(AVERAGE(Data!N917),"  ")</f>
        <v>1400</v>
      </c>
      <c r="N909" s="66">
        <f>IFERROR(AVERAGE(Data!O917),"  ")</f>
        <v>6200</v>
      </c>
      <c r="O909" s="66">
        <f>IFERROR(AVERAGE(Data!P917),"  ")</f>
        <v>34050</v>
      </c>
      <c r="P909" s="66">
        <f>IFERROR(AVERAGE(Data!Q917),"  ")</f>
        <v>26587</v>
      </c>
      <c r="Q909" s="67">
        <f>IFERROR(AVERAGE(Data!R917),"  ")</f>
        <v>-34.736842105263158</v>
      </c>
      <c r="R909" s="67">
        <f>IFERROR(AVERAGE(Data!S917),"  ")</f>
        <v>64.393482196741104</v>
      </c>
      <c r="S909" s="67">
        <f>IFERROR(AVERAGE(Data!T917),"  ")</f>
        <v>28.070109451987825</v>
      </c>
      <c r="T909" s="66">
        <f>IFERROR(AVERAGE(Data!V917), " ")</f>
        <v>206100</v>
      </c>
      <c r="U909" s="66">
        <f>IFERROR(AVERAGE(Data!W917), " ")</f>
        <v>28368</v>
      </c>
      <c r="V909" s="66">
        <f>IFERROR(AVERAGE(Data!X917), " ")</f>
        <v>4200</v>
      </c>
      <c r="W909" s="66">
        <f>IFERROR(AVERAGE(Data!Y917), " ")</f>
        <v>238668</v>
      </c>
      <c r="X909" s="66">
        <f>IFERROR(AVERAGE(Data!Z917), " ")</f>
        <v>253813.5</v>
      </c>
      <c r="Y909" s="66">
        <f>IFERROR(AVERAGE(Data!AA917), " ")</f>
        <v>169824.91666666666</v>
      </c>
      <c r="Z909" s="67">
        <f>IFERROR(AVERAGE(Data!AB917), " ")</f>
        <v>12.685552407932011</v>
      </c>
      <c r="AA909" s="67">
        <f>IFERROR(AVERAGE(Data!AC917), " ")</f>
        <v>77.781941523499</v>
      </c>
      <c r="AB909" s="67">
        <f>IFERROR(AVERAGE(Data!AD917), " ")</f>
        <v>49.455983834331342</v>
      </c>
      <c r="AC909" s="66">
        <f>IFERROR(AVERAGE(Data!AF917), "  ")</f>
        <v>1500</v>
      </c>
      <c r="AD909" s="66">
        <f>IFERROR(AVERAGE(Data!AG917), "  ")</f>
        <v>3650</v>
      </c>
      <c r="AE909" s="66">
        <f>IFERROR(AVERAGE(Data!AH917), "  ")</f>
        <v>0</v>
      </c>
      <c r="AF909" s="66">
        <f>IFERROR(AVERAGE(Data!AI917), "  ")</f>
        <v>5150</v>
      </c>
      <c r="AG909" s="66">
        <f>IFERROR(AVERAGE(Data!AJ917), "  ")</f>
        <v>6762.5</v>
      </c>
      <c r="AH909" s="66">
        <f>IFERROR(AVERAGE(Data!AK917), "  ")</f>
        <v>3237.5</v>
      </c>
      <c r="AI909" s="67">
        <f>IFERROR(AVERAGE(Data!AL917), "  ")</f>
        <v>45.070422535211272</v>
      </c>
      <c r="AJ909" s="67">
        <f>IFERROR(AVERAGE(Data!AM917), "  ")</f>
        <v>18.901098901098901</v>
      </c>
      <c r="AK909" s="67">
        <f>IFERROR(AVERAGE(Data!AN917), "  ")</f>
        <v>108.88030888030889</v>
      </c>
      <c r="AL909" s="66">
        <f>IFERROR(AVERAGE(Data!AP917),"  ")</f>
        <v>717000</v>
      </c>
      <c r="AM909" s="66">
        <f>IFERROR(AVERAGE(Data!AQ917),"  ")</f>
        <v>68968</v>
      </c>
      <c r="AN909" s="66">
        <f>IFERROR(AVERAGE(Data!AR917),"  ")</f>
        <v>5600</v>
      </c>
      <c r="AO909" s="66">
        <f>IFERROR(AVERAGE(Data!AS917),"  ")</f>
        <v>791568</v>
      </c>
      <c r="AP909" s="66">
        <f>IFERROR(AVERAGE(Data!AT917),"  ")</f>
        <v>767064</v>
      </c>
      <c r="AQ909" s="66">
        <f>IFERROR(AVERAGE(Data!AU917),"  ")</f>
        <v>658913.16666666663</v>
      </c>
      <c r="AR909" s="67">
        <f>IFERROR(AVERAGE(Data!AV917),"  ")</f>
        <v>46.005349073134738</v>
      </c>
      <c r="AS909" s="67">
        <f>IFERROR(AVERAGE(Data!AW917),"  ")</f>
        <v>72.396499092296906</v>
      </c>
      <c r="AT909" s="67">
        <f>IFERROR(AVERAGE(Data!AX917),"  ")</f>
        <v>16.413518321458142</v>
      </c>
      <c r="AU909" s="66">
        <f>IFERROR(AVERAGE(Data!AZ917), "  ")</f>
        <v>541.54999999999995</v>
      </c>
      <c r="AV909" s="66">
        <f>IFERROR(AVERAGE(Data!BA917), "  ")</f>
        <v>6.2</v>
      </c>
      <c r="AW909" s="66">
        <f>IFERROR(AVERAGE(Data!BB917), "  ")</f>
        <v>238.66800000000001</v>
      </c>
      <c r="AX909" s="66">
        <f>IFERROR(AVERAGE(Data!BC917), "  ")</f>
        <v>5.15</v>
      </c>
      <c r="AY909" s="66">
        <f>IFERROR(AVERAGE(Data!BD917), "  ")</f>
        <v>791.56799999999998</v>
      </c>
      <c r="AZ909" s="66">
        <f>IFERROR(AVERAGE(Data!BE917), "  ")</f>
        <v>6676.0870000000004</v>
      </c>
      <c r="BA909" s="66">
        <f>IFERROR(AVERAGE(Data!BF917), "  ")</f>
        <v>659.12600000000009</v>
      </c>
      <c r="BB909" s="66">
        <f>IFERROR(AVERAGE(Data!BG917), "  ")</f>
        <v>4592.0869999999986</v>
      </c>
      <c r="BC909" s="66">
        <f>IFERROR(AVERAGE(Data!BH917), "  ")</f>
        <v>45.85</v>
      </c>
      <c r="BD909" s="66">
        <f>IFERROR(AVERAGE(Data!BI917), "  ")</f>
        <v>11973.150000000001</v>
      </c>
    </row>
    <row r="910" spans="1:56" x14ac:dyDescent="0.25">
      <c r="A910" s="59">
        <f>IFERROR(AVERAGE(Data!A918),"  ")</f>
        <v>43981</v>
      </c>
      <c r="B910" s="66">
        <f>IFERROR(AVERAGE(Data!B918),"  ")</f>
        <v>448700</v>
      </c>
      <c r="C910" s="66">
        <f>IFERROR(AVERAGE(Data!C918),"  ")</f>
        <v>58250</v>
      </c>
      <c r="D910" s="66">
        <f>IFERROR(AVERAGE(Data!D918),"  ")</f>
        <v>0</v>
      </c>
      <c r="E910" s="66">
        <f>IFERROR(AVERAGE(Data!E918),"  ")</f>
        <v>506950</v>
      </c>
      <c r="F910" s="66">
        <f>IFERROR(AVERAGE(Data!F918),"  ")</f>
        <v>478766</v>
      </c>
      <c r="G910" s="66">
        <f>IFERROR(AVERAGE(Data!G918),"  ")</f>
        <v>487523.41666666669</v>
      </c>
      <c r="H910" s="67">
        <f>IFERROR(AVERAGE(Data!H918),"  ")</f>
        <v>321.58004158004161</v>
      </c>
      <c r="I910" s="67">
        <f>IFERROR(AVERAGE(Data!I918),"  ")</f>
        <v>115.3693207377418</v>
      </c>
      <c r="J910" s="67">
        <f>IFERROR(AVERAGE(Data!J918),"  ")</f>
        <v>-1.7963068782508085</v>
      </c>
      <c r="K910" s="66">
        <f>IFERROR(AVERAGE(Data!L918),"  ")</f>
        <v>12600</v>
      </c>
      <c r="L910" s="66">
        <f>IFERROR(AVERAGE(Data!M918),"  ")</f>
        <v>0</v>
      </c>
      <c r="M910" s="66">
        <f>IFERROR(AVERAGE(Data!N918),"  ")</f>
        <v>17200</v>
      </c>
      <c r="N910" s="66">
        <f>IFERROR(AVERAGE(Data!O918),"  ")</f>
        <v>29800</v>
      </c>
      <c r="O910" s="66">
        <f>IFERROR(AVERAGE(Data!P918),"  ")</f>
        <v>32850</v>
      </c>
      <c r="P910" s="66">
        <f>IFERROR(AVERAGE(Data!Q918),"  ")</f>
        <v>25020.333333333332</v>
      </c>
      <c r="Q910" s="67">
        <f>IFERROR(AVERAGE(Data!R918),"  ")</f>
        <v>242.52873563218392</v>
      </c>
      <c r="R910" s="67">
        <f>IFERROR(AVERAGE(Data!S918),"  ")</f>
        <v>149.09952606635071</v>
      </c>
      <c r="S910" s="67">
        <f>IFERROR(AVERAGE(Data!T918),"  ")</f>
        <v>31.293214851920446</v>
      </c>
      <c r="T910" s="66">
        <f>IFERROR(AVERAGE(Data!V918), " ")</f>
        <v>180460</v>
      </c>
      <c r="U910" s="66">
        <f>IFERROR(AVERAGE(Data!W918), " ")</f>
        <v>19950</v>
      </c>
      <c r="V910" s="66">
        <f>IFERROR(AVERAGE(Data!X918), " ")</f>
        <v>22400</v>
      </c>
      <c r="W910" s="66">
        <f>IFERROR(AVERAGE(Data!Y918), " ")</f>
        <v>222810</v>
      </c>
      <c r="X910" s="66">
        <f>IFERROR(AVERAGE(Data!Z918), " ")</f>
        <v>228944.5</v>
      </c>
      <c r="Y910" s="66">
        <f>IFERROR(AVERAGE(Data!AA918), " ")</f>
        <v>184730.16666666666</v>
      </c>
      <c r="Z910" s="67">
        <f>IFERROR(AVERAGE(Data!AB918), " ")</f>
        <v>54.729166666666671</v>
      </c>
      <c r="AA910" s="67">
        <f>IFERROR(AVERAGE(Data!AC918), " ")</f>
        <v>54.126491779330266</v>
      </c>
      <c r="AB910" s="67">
        <f>IFERROR(AVERAGE(Data!AD918), " ")</f>
        <v>23.934549581777386</v>
      </c>
      <c r="AC910" s="66">
        <f>IFERROR(AVERAGE(Data!AF918), "  ")</f>
        <v>3000</v>
      </c>
      <c r="AD910" s="66">
        <f>IFERROR(AVERAGE(Data!AG918), "  ")</f>
        <v>1750</v>
      </c>
      <c r="AE910" s="66">
        <f>IFERROR(AVERAGE(Data!AH918), "  ")</f>
        <v>0</v>
      </c>
      <c r="AF910" s="66">
        <f>IFERROR(AVERAGE(Data!AI918), "  ")</f>
        <v>4750</v>
      </c>
      <c r="AG910" s="66">
        <f>IFERROR(AVERAGE(Data!AJ918), "  ")</f>
        <v>5175</v>
      </c>
      <c r="AH910" s="66">
        <f>IFERROR(AVERAGE(Data!AK918), "  ")</f>
        <v>3137.5</v>
      </c>
      <c r="AI910" s="67" t="str">
        <f>IFERROR(AVERAGE(Data!AL918), "  ")</f>
        <v xml:space="preserve">  </v>
      </c>
      <c r="AJ910" s="67">
        <f>IFERROR(AVERAGE(Data!AM918), "  ")</f>
        <v>15.320334261838431</v>
      </c>
      <c r="AK910" s="67">
        <f>IFERROR(AVERAGE(Data!AN918), "  ")</f>
        <v>64.940239043824704</v>
      </c>
      <c r="AL910" s="66">
        <f>IFERROR(AVERAGE(Data!AP918),"  ")</f>
        <v>644760</v>
      </c>
      <c r="AM910" s="66">
        <f>IFERROR(AVERAGE(Data!AQ918),"  ")</f>
        <v>79950</v>
      </c>
      <c r="AN910" s="66">
        <f>IFERROR(AVERAGE(Data!AR918),"  ")</f>
        <v>39600</v>
      </c>
      <c r="AO910" s="66">
        <f>IFERROR(AVERAGE(Data!AS918),"  ")</f>
        <v>764310</v>
      </c>
      <c r="AP910" s="66">
        <f>IFERROR(AVERAGE(Data!AT918),"  ")</f>
        <v>745735.5</v>
      </c>
      <c r="AQ910" s="66">
        <f>IFERROR(AVERAGE(Data!AU918),"  ")</f>
        <v>700411.41666666663</v>
      </c>
      <c r="AR910" s="67">
        <f>IFERROR(AVERAGE(Data!AV918),"  ")</f>
        <v>180.01831837332847</v>
      </c>
      <c r="AS910" s="67">
        <f>IFERROR(AVERAGE(Data!AW918),"  ")</f>
        <v>91.943493001937497</v>
      </c>
      <c r="AT910" s="67">
        <f>IFERROR(AVERAGE(Data!AX918),"  ")</f>
        <v>6.471065755757599</v>
      </c>
      <c r="AU910" s="66">
        <f>IFERROR(AVERAGE(Data!AZ918), "  ")</f>
        <v>506.95</v>
      </c>
      <c r="AV910" s="66">
        <f>IFERROR(AVERAGE(Data!BA918), "  ")</f>
        <v>29.8</v>
      </c>
      <c r="AW910" s="66">
        <f>IFERROR(AVERAGE(Data!BB918), "  ")</f>
        <v>222.81</v>
      </c>
      <c r="AX910" s="66">
        <f>IFERROR(AVERAGE(Data!BC918), "  ")</f>
        <v>4.75</v>
      </c>
      <c r="AY910" s="66">
        <f>IFERROR(AVERAGE(Data!BD918), "  ")</f>
        <v>764.31</v>
      </c>
      <c r="AZ910" s="66">
        <f>IFERROR(AVERAGE(Data!BE918), "  ")</f>
        <v>7183.0370000000003</v>
      </c>
      <c r="BA910" s="66">
        <f>IFERROR(AVERAGE(Data!BF918), "  ")</f>
        <v>688.92600000000004</v>
      </c>
      <c r="BB910" s="66">
        <f>IFERROR(AVERAGE(Data!BG918), "  ")</f>
        <v>4814.896999999999</v>
      </c>
      <c r="BC910" s="66">
        <f>IFERROR(AVERAGE(Data!BH918), "  ")</f>
        <v>50.6</v>
      </c>
      <c r="BD910" s="66">
        <f>IFERROR(AVERAGE(Data!BI918), "  ")</f>
        <v>12737.460000000001</v>
      </c>
    </row>
    <row r="911" spans="1:56" x14ac:dyDescent="0.25">
      <c r="A911" s="59">
        <f>IFERROR(AVERAGE(Data!A919),"  ")</f>
        <v>43988</v>
      </c>
      <c r="B911" s="66">
        <f>IFERROR(AVERAGE(Data!B919),"  ")</f>
        <v>580480</v>
      </c>
      <c r="C911" s="66">
        <f>IFERROR(AVERAGE(Data!C919),"  ")</f>
        <v>30250</v>
      </c>
      <c r="D911" s="66">
        <f>IFERROR(AVERAGE(Data!D919),"  ")</f>
        <v>0</v>
      </c>
      <c r="E911" s="66">
        <f>IFERROR(AVERAGE(Data!E919),"  ")</f>
        <v>610730</v>
      </c>
      <c r="F911" s="66">
        <f>IFERROR(AVERAGE(Data!F919),"  ")</f>
        <v>503695</v>
      </c>
      <c r="G911" s="66">
        <f>IFERROR(AVERAGE(Data!G919),"  ")</f>
        <v>467068.16666666669</v>
      </c>
      <c r="H911" s="67">
        <f>IFERROR(AVERAGE(Data!H919),"  ")</f>
        <v>363.72817008352314</v>
      </c>
      <c r="I911" s="67">
        <f>IFERROR(AVERAGE(Data!I919),"  ")</f>
        <v>152.44706177170778</v>
      </c>
      <c r="J911" s="67">
        <f>IFERROR(AVERAGE(Data!J919),"  ")</f>
        <v>7.8418603422983457</v>
      </c>
      <c r="K911" s="66">
        <f>IFERROR(AVERAGE(Data!L919),"  ")</f>
        <v>7800</v>
      </c>
      <c r="L911" s="66">
        <f>IFERROR(AVERAGE(Data!M919),"  ")</f>
        <v>0</v>
      </c>
      <c r="M911" s="66">
        <f>IFERROR(AVERAGE(Data!N919),"  ")</f>
        <v>9800</v>
      </c>
      <c r="N911" s="66">
        <f>IFERROR(AVERAGE(Data!O919),"  ")</f>
        <v>17600</v>
      </c>
      <c r="O911" s="66">
        <f>IFERROR(AVERAGE(Data!P919),"  ")</f>
        <v>28975</v>
      </c>
      <c r="P911" s="66">
        <f>IFERROR(AVERAGE(Data!Q919),"  ")</f>
        <v>25909.833333333332</v>
      </c>
      <c r="Q911" s="67">
        <f>IFERROR(AVERAGE(Data!R919),"  ")</f>
        <v>388.88888888888891</v>
      </c>
      <c r="R911" s="67">
        <f>IFERROR(AVERAGE(Data!S919),"  ")</f>
        <v>289.57983193277312</v>
      </c>
      <c r="S911" s="67">
        <f>IFERROR(AVERAGE(Data!T919),"  ")</f>
        <v>11.8301288442612</v>
      </c>
      <c r="T911" s="66">
        <f>IFERROR(AVERAGE(Data!V919), " ")</f>
        <v>142200</v>
      </c>
      <c r="U911" s="66">
        <f>IFERROR(AVERAGE(Data!W919), " ")</f>
        <v>18250</v>
      </c>
      <c r="V911" s="66">
        <f>IFERROR(AVERAGE(Data!X919), " ")</f>
        <v>7000</v>
      </c>
      <c r="W911" s="66">
        <f>IFERROR(AVERAGE(Data!Y919), " ")</f>
        <v>167450</v>
      </c>
      <c r="X911" s="66">
        <f>IFERROR(AVERAGE(Data!Z919), " ")</f>
        <v>211207</v>
      </c>
      <c r="Y911" s="66">
        <f>IFERROR(AVERAGE(Data!AA919), " ")</f>
        <v>188350.58333333334</v>
      </c>
      <c r="Z911" s="67">
        <f>IFERROR(AVERAGE(Data!AB919), " ")</f>
        <v>38.445638693675079</v>
      </c>
      <c r="AA911" s="67">
        <f>IFERROR(AVERAGE(Data!AC919), " ")</f>
        <v>39.883765212352017</v>
      </c>
      <c r="AB911" s="67">
        <f>IFERROR(AVERAGE(Data!AD919), " ")</f>
        <v>12.135038958821021</v>
      </c>
      <c r="AC911" s="66">
        <f>IFERROR(AVERAGE(Data!AF919), "  ")</f>
        <v>0</v>
      </c>
      <c r="AD911" s="66">
        <f>IFERROR(AVERAGE(Data!AG919), "  ")</f>
        <v>0</v>
      </c>
      <c r="AE911" s="66">
        <f>IFERROR(AVERAGE(Data!AH919), "  ")</f>
        <v>0</v>
      </c>
      <c r="AF911" s="66">
        <f>IFERROR(AVERAGE(Data!AI919), "  ")</f>
        <v>0</v>
      </c>
      <c r="AG911" s="66">
        <f>IFERROR(AVERAGE(Data!AJ919), "  ")</f>
        <v>2475</v>
      </c>
      <c r="AH911" s="66">
        <f>IFERROR(AVERAGE(Data!AK919), "  ")</f>
        <v>2533.3333333333335</v>
      </c>
      <c r="AI911" s="67" t="str">
        <f>IFERROR(AVERAGE(Data!AL919), "  ")</f>
        <v xml:space="preserve">  </v>
      </c>
      <c r="AJ911" s="67">
        <f>IFERROR(AVERAGE(Data!AM919), "  ")</f>
        <v>12.5</v>
      </c>
      <c r="AK911" s="67">
        <f>IFERROR(AVERAGE(Data!AN919), "  ")</f>
        <v>-2.3026315789473784</v>
      </c>
      <c r="AL911" s="66">
        <f>IFERROR(AVERAGE(Data!AP919),"  ")</f>
        <v>730480</v>
      </c>
      <c r="AM911" s="66">
        <f>IFERROR(AVERAGE(Data!AQ919),"  ")</f>
        <v>48500</v>
      </c>
      <c r="AN911" s="66">
        <f>IFERROR(AVERAGE(Data!AR919),"  ")</f>
        <v>16800</v>
      </c>
      <c r="AO911" s="66">
        <f>IFERROR(AVERAGE(Data!AS919),"  ")</f>
        <v>795780</v>
      </c>
      <c r="AP911" s="66">
        <f>IFERROR(AVERAGE(Data!AT919),"  ")</f>
        <v>746352</v>
      </c>
      <c r="AQ911" s="66">
        <f>IFERROR(AVERAGE(Data!AU919),"  ")</f>
        <v>683861.91666666674</v>
      </c>
      <c r="AR911" s="67">
        <f>IFERROR(AVERAGE(Data!AV919),"  ")</f>
        <v>210.54829268292684</v>
      </c>
      <c r="AS911" s="67">
        <f>IFERROR(AVERAGE(Data!AW919),"  ")</f>
        <v>107.23365264473136</v>
      </c>
      <c r="AT911" s="67">
        <f>IFERROR(AVERAGE(Data!AX919),"  ")</f>
        <v>9.1378218044261494</v>
      </c>
      <c r="AU911" s="66">
        <f>IFERROR(AVERAGE(Data!AZ919), "  ")</f>
        <v>610.73</v>
      </c>
      <c r="AV911" s="66">
        <f>IFERROR(AVERAGE(Data!BA919), "  ")</f>
        <v>17.600000000000001</v>
      </c>
      <c r="AW911" s="66">
        <f>IFERROR(AVERAGE(Data!BB919), "  ")</f>
        <v>167.45</v>
      </c>
      <c r="AX911" s="66">
        <f>IFERROR(AVERAGE(Data!BC919), "  ")</f>
        <v>0</v>
      </c>
      <c r="AY911" s="66">
        <f>IFERROR(AVERAGE(Data!BD919), "  ")</f>
        <v>795.78</v>
      </c>
      <c r="AZ911" s="66">
        <f>IFERROR(AVERAGE(Data!BE919), "  ")</f>
        <v>7793.7669999999998</v>
      </c>
      <c r="BA911" s="66">
        <f>IFERROR(AVERAGE(Data!BF919), "  ")</f>
        <v>706.52600000000007</v>
      </c>
      <c r="BB911" s="66">
        <f>IFERROR(AVERAGE(Data!BG919), "  ")</f>
        <v>4982.3469999999988</v>
      </c>
      <c r="BC911" s="66">
        <f>IFERROR(AVERAGE(Data!BH919), "  ")</f>
        <v>50.6</v>
      </c>
      <c r="BD911" s="66">
        <f>IFERROR(AVERAGE(Data!BI919), "  ")</f>
        <v>13533.240000000002</v>
      </c>
    </row>
    <row r="912" spans="1:56" x14ac:dyDescent="0.25">
      <c r="A912" s="59">
        <f>IFERROR(AVERAGE(Data!A920),"  ")</f>
        <v>43995</v>
      </c>
      <c r="B912" s="66">
        <f>IFERROR(AVERAGE(Data!B920),"  ")</f>
        <v>538190</v>
      </c>
      <c r="C912" s="66">
        <f>IFERROR(AVERAGE(Data!C920),"  ")</f>
        <v>46000</v>
      </c>
      <c r="D912" s="66">
        <f>IFERROR(AVERAGE(Data!D920),"  ")</f>
        <v>0</v>
      </c>
      <c r="E912" s="66">
        <f>IFERROR(AVERAGE(Data!E920),"  ")</f>
        <v>584190</v>
      </c>
      <c r="F912" s="66">
        <f>IFERROR(AVERAGE(Data!F920),"  ")</f>
        <v>560855</v>
      </c>
      <c r="G912" s="66">
        <f>IFERROR(AVERAGE(Data!G920),"  ")</f>
        <v>465639.75</v>
      </c>
      <c r="H912" s="67">
        <f>IFERROR(AVERAGE(Data!H920),"  ")</f>
        <v>223.4717607973422</v>
      </c>
      <c r="I912" s="67">
        <f>IFERROR(AVERAGE(Data!I920),"  ")</f>
        <v>199.1825031673001</v>
      </c>
      <c r="J912" s="67">
        <f>IFERROR(AVERAGE(Data!J920),"  ")</f>
        <v>20.448264994558564</v>
      </c>
      <c r="K912" s="66">
        <f>IFERROR(AVERAGE(Data!L920),"  ")</f>
        <v>20700</v>
      </c>
      <c r="L912" s="66">
        <f>IFERROR(AVERAGE(Data!M920),"  ")</f>
        <v>0</v>
      </c>
      <c r="M912" s="66">
        <f>IFERROR(AVERAGE(Data!N920),"  ")</f>
        <v>26600</v>
      </c>
      <c r="N912" s="66">
        <f>IFERROR(AVERAGE(Data!O920),"  ")</f>
        <v>47300</v>
      </c>
      <c r="O912" s="66">
        <f>IFERROR(AVERAGE(Data!P920),"  ")</f>
        <v>25225</v>
      </c>
      <c r="P912" s="66">
        <f>IFERROR(AVERAGE(Data!Q920),"  ")</f>
        <v>26984.833333333332</v>
      </c>
      <c r="Q912" s="67">
        <f>IFERROR(AVERAGE(Data!R920),"  ")</f>
        <v>175</v>
      </c>
      <c r="R912" s="67">
        <f>IFERROR(AVERAGE(Data!S920),"  ")</f>
        <v>158.71794871794873</v>
      </c>
      <c r="S912" s="67">
        <f>IFERROR(AVERAGE(Data!T920),"  ")</f>
        <v>-6.5215645825741575</v>
      </c>
      <c r="T912" s="66">
        <f>IFERROR(AVERAGE(Data!V920), " ")</f>
        <v>241700</v>
      </c>
      <c r="U912" s="66">
        <f>IFERROR(AVERAGE(Data!W920), " ")</f>
        <v>37700</v>
      </c>
      <c r="V912" s="66">
        <f>IFERROR(AVERAGE(Data!X920), " ")</f>
        <v>32400</v>
      </c>
      <c r="W912" s="66">
        <f>IFERROR(AVERAGE(Data!Y920), " ")</f>
        <v>311800</v>
      </c>
      <c r="X912" s="66">
        <f>IFERROR(AVERAGE(Data!Z920), " ")</f>
        <v>235182</v>
      </c>
      <c r="Y912" s="66">
        <f>IFERROR(AVERAGE(Data!AA920), " ")</f>
        <v>200986.16666666666</v>
      </c>
      <c r="Z912" s="67">
        <f>IFERROR(AVERAGE(Data!AB920), " ")</f>
        <v>136.95529919596311</v>
      </c>
      <c r="AA912" s="67">
        <f>IFERROR(AVERAGE(Data!AC920), " ")</f>
        <v>54.6395413061203</v>
      </c>
      <c r="AB912" s="67">
        <f>IFERROR(AVERAGE(Data!AD920), " ")</f>
        <v>17.014023353182694</v>
      </c>
      <c r="AC912" s="66">
        <f>IFERROR(AVERAGE(Data!AF920), "  ")</f>
        <v>0</v>
      </c>
      <c r="AD912" s="66">
        <f>IFERROR(AVERAGE(Data!AG920), "  ")</f>
        <v>0</v>
      </c>
      <c r="AE912" s="66">
        <f>IFERROR(AVERAGE(Data!AH920), "  ")</f>
        <v>0</v>
      </c>
      <c r="AF912" s="66">
        <f>IFERROR(AVERAGE(Data!AI920), "  ")</f>
        <v>0</v>
      </c>
      <c r="AG912" s="66">
        <f>IFERROR(AVERAGE(Data!AJ920), "  ")</f>
        <v>2475</v>
      </c>
      <c r="AH912" s="66">
        <f>IFERROR(AVERAGE(Data!AK920), "  ")</f>
        <v>2541.6666666666665</v>
      </c>
      <c r="AI912" s="67" t="str">
        <f>IFERROR(AVERAGE(Data!AL920), "  ")</f>
        <v xml:space="preserve">  </v>
      </c>
      <c r="AJ912" s="67">
        <f>IFERROR(AVERAGE(Data!AM920), "  ")</f>
        <v>178.87323943661971</v>
      </c>
      <c r="AK912" s="67">
        <f>IFERROR(AVERAGE(Data!AN920), "  ")</f>
        <v>-2.6229508196721207</v>
      </c>
      <c r="AL912" s="66">
        <f>IFERROR(AVERAGE(Data!AP920),"  ")</f>
        <v>800590</v>
      </c>
      <c r="AM912" s="66">
        <f>IFERROR(AVERAGE(Data!AQ920),"  ")</f>
        <v>83700</v>
      </c>
      <c r="AN912" s="66">
        <f>IFERROR(AVERAGE(Data!AR920),"  ")</f>
        <v>59000</v>
      </c>
      <c r="AO912" s="66">
        <f>IFERROR(AVERAGE(Data!AS920),"  ")</f>
        <v>943290</v>
      </c>
      <c r="AP912" s="66">
        <f>IFERROR(AVERAGE(Data!AT920),"  ")</f>
        <v>823737</v>
      </c>
      <c r="AQ912" s="66">
        <f>IFERROR(AVERAGE(Data!AU920),"  ")</f>
        <v>696152.41666666663</v>
      </c>
      <c r="AR912" s="67">
        <f>IFERROR(AVERAGE(Data!AV920),"  ")</f>
        <v>186.37829173067468</v>
      </c>
      <c r="AS912" s="67">
        <f>IFERROR(AVERAGE(Data!AW920),"  ")</f>
        <v>135.22976492358305</v>
      </c>
      <c r="AT912" s="67">
        <f>IFERROR(AVERAGE(Data!AX920),"  ")</f>
        <v>18.327104852158229</v>
      </c>
      <c r="AU912" s="66">
        <f>IFERROR(AVERAGE(Data!AZ920), "  ")</f>
        <v>584.19000000000005</v>
      </c>
      <c r="AV912" s="66">
        <f>IFERROR(AVERAGE(Data!BA920), "  ")</f>
        <v>47.3</v>
      </c>
      <c r="AW912" s="66">
        <f>IFERROR(AVERAGE(Data!BB920), "  ")</f>
        <v>311.8</v>
      </c>
      <c r="AX912" s="66">
        <f>IFERROR(AVERAGE(Data!BC920), "  ")</f>
        <v>0</v>
      </c>
      <c r="AY912" s="66">
        <f>IFERROR(AVERAGE(Data!BD920), "  ")</f>
        <v>943.29</v>
      </c>
      <c r="AZ912" s="66">
        <f>IFERROR(AVERAGE(Data!BE920), "  ")</f>
        <v>8377.9570000000003</v>
      </c>
      <c r="BA912" s="66">
        <f>IFERROR(AVERAGE(Data!BF920), "  ")</f>
        <v>753.82600000000002</v>
      </c>
      <c r="BB912" s="66">
        <f>IFERROR(AVERAGE(Data!BG920), "  ")</f>
        <v>5294.146999999999</v>
      </c>
      <c r="BC912" s="66">
        <f>IFERROR(AVERAGE(Data!BH920), "  ")</f>
        <v>50.6</v>
      </c>
      <c r="BD912" s="66">
        <f>IFERROR(AVERAGE(Data!BI920), "  ")</f>
        <v>14476.530000000002</v>
      </c>
    </row>
    <row r="913" spans="1:56" x14ac:dyDescent="0.25">
      <c r="A913" s="59">
        <f>IFERROR(AVERAGE(Data!A921),"  ")</f>
        <v>44002</v>
      </c>
      <c r="B913" s="66">
        <f>IFERROR(AVERAGE(Data!B921),"  ")</f>
        <v>610200</v>
      </c>
      <c r="C913" s="66">
        <f>IFERROR(AVERAGE(Data!C921),"  ")</f>
        <v>21600</v>
      </c>
      <c r="D913" s="66">
        <f>IFERROR(AVERAGE(Data!D921),"  ")</f>
        <v>0</v>
      </c>
      <c r="E913" s="66">
        <f>IFERROR(AVERAGE(Data!E921),"  ")</f>
        <v>631800</v>
      </c>
      <c r="F913" s="66">
        <f>IFERROR(AVERAGE(Data!F921),"  ")</f>
        <v>583417.5</v>
      </c>
      <c r="G913" s="66">
        <f>IFERROR(AVERAGE(Data!G921),"  ")</f>
        <v>454392.91666666669</v>
      </c>
      <c r="H913" s="67">
        <f>IFERROR(AVERAGE(Data!H921),"  ")</f>
        <v>769.05089408528193</v>
      </c>
      <c r="I913" s="67">
        <f>IFERROR(AVERAGE(Data!I921),"  ")</f>
        <v>361.88421573478473</v>
      </c>
      <c r="J913" s="67">
        <f>IFERROR(AVERAGE(Data!J921),"  ")</f>
        <v>28.394937201009029</v>
      </c>
      <c r="K913" s="66">
        <f>IFERROR(AVERAGE(Data!L921),"  ")</f>
        <v>17241</v>
      </c>
      <c r="L913" s="66">
        <f>IFERROR(AVERAGE(Data!M921),"  ")</f>
        <v>0</v>
      </c>
      <c r="M913" s="66">
        <f>IFERROR(AVERAGE(Data!N921),"  ")</f>
        <v>52000</v>
      </c>
      <c r="N913" s="66">
        <f>IFERROR(AVERAGE(Data!O921),"  ")</f>
        <v>69241</v>
      </c>
      <c r="O913" s="66">
        <f>IFERROR(AVERAGE(Data!P921),"  ")</f>
        <v>40985.25</v>
      </c>
      <c r="P913" s="66">
        <f>IFERROR(AVERAGE(Data!Q921),"  ")</f>
        <v>33192.666666666664</v>
      </c>
      <c r="Q913" s="67">
        <f>IFERROR(AVERAGE(Data!R921),"  ")</f>
        <v>195.11976813570882</v>
      </c>
      <c r="R913" s="67">
        <f>IFERROR(AVERAGE(Data!S921),"  ")</f>
        <v>209.54457913220801</v>
      </c>
      <c r="S913" s="67">
        <f>IFERROR(AVERAGE(Data!T921),"  ")</f>
        <v>23.476822189640288</v>
      </c>
      <c r="T913" s="66">
        <f>IFERROR(AVERAGE(Data!V921), " ")</f>
        <v>288500</v>
      </c>
      <c r="U913" s="66">
        <f>IFERROR(AVERAGE(Data!W921), " ")</f>
        <v>44100</v>
      </c>
      <c r="V913" s="66">
        <f>IFERROR(AVERAGE(Data!X921), " ")</f>
        <v>28000</v>
      </c>
      <c r="W913" s="66">
        <f>IFERROR(AVERAGE(Data!Y921), " ")</f>
        <v>360600</v>
      </c>
      <c r="X913" s="66">
        <f>IFERROR(AVERAGE(Data!Z921), " ")</f>
        <v>265665</v>
      </c>
      <c r="Y913" s="66">
        <f>IFERROR(AVERAGE(Data!AA921), " ")</f>
        <v>204481</v>
      </c>
      <c r="Z913" s="67">
        <f>IFERROR(AVERAGE(Data!AB921), " ")</f>
        <v>465.64705882352939</v>
      </c>
      <c r="AA913" s="67">
        <f>IFERROR(AVERAGE(Data!AC921), " ")</f>
        <v>130.86950287429988</v>
      </c>
      <c r="AB913" s="67">
        <f>IFERROR(AVERAGE(Data!AD921), " ")</f>
        <v>29.921606408419365</v>
      </c>
      <c r="AC913" s="66">
        <f>IFERROR(AVERAGE(Data!AF921), "  ")</f>
        <v>30100</v>
      </c>
      <c r="AD913" s="66">
        <f>IFERROR(AVERAGE(Data!AG921), "  ")</f>
        <v>0</v>
      </c>
      <c r="AE913" s="66">
        <f>IFERROR(AVERAGE(Data!AH921), "  ")</f>
        <v>0</v>
      </c>
      <c r="AF913" s="66">
        <f>IFERROR(AVERAGE(Data!AI921), "  ")</f>
        <v>30100</v>
      </c>
      <c r="AG913" s="66">
        <f>IFERROR(AVERAGE(Data!AJ921), "  ")</f>
        <v>8712.5</v>
      </c>
      <c r="AH913" s="66">
        <f>IFERROR(AVERAGE(Data!AK921), "  ")</f>
        <v>1591.6666666666667</v>
      </c>
      <c r="AI913" s="67">
        <f>IFERROR(AVERAGE(Data!AL921), "  ")</f>
        <v>1620</v>
      </c>
      <c r="AJ913" s="67">
        <f>IFERROR(AVERAGE(Data!AM921), "  ")</f>
        <v>1891.4285714285716</v>
      </c>
      <c r="AK913" s="67">
        <f>IFERROR(AVERAGE(Data!AN921), "  ")</f>
        <v>447.38219895287961</v>
      </c>
      <c r="AL913" s="66">
        <f>IFERROR(AVERAGE(Data!AP921),"  ")</f>
        <v>946041</v>
      </c>
      <c r="AM913" s="66">
        <f>IFERROR(AVERAGE(Data!AQ921),"  ")</f>
        <v>65700</v>
      </c>
      <c r="AN913" s="66">
        <f>IFERROR(AVERAGE(Data!AR921),"  ")</f>
        <v>80000</v>
      </c>
      <c r="AO913" s="66">
        <f>IFERROR(AVERAGE(Data!AS921),"  ")</f>
        <v>1091741</v>
      </c>
      <c r="AP913" s="66">
        <f>IFERROR(AVERAGE(Data!AT921),"  ")</f>
        <v>898780.25</v>
      </c>
      <c r="AQ913" s="66">
        <f>IFERROR(AVERAGE(Data!AU921),"  ")</f>
        <v>693658.25</v>
      </c>
      <c r="AR913" s="67">
        <f>IFERROR(AVERAGE(Data!AV921),"  ")</f>
        <v>575.3232052059235</v>
      </c>
      <c r="AS913" s="67">
        <f>IFERROR(AVERAGE(Data!AW921),"  ")</f>
        <v>252.37716712015117</v>
      </c>
      <c r="AT913" s="67">
        <f>IFERROR(AVERAGE(Data!AX921),"  ")</f>
        <v>29.571045972566456</v>
      </c>
      <c r="AU913" s="66">
        <f>IFERROR(AVERAGE(Data!AZ921), "  ")</f>
        <v>631.79999999999995</v>
      </c>
      <c r="AV913" s="66">
        <f>IFERROR(AVERAGE(Data!BA921), "  ")</f>
        <v>69.241</v>
      </c>
      <c r="AW913" s="66">
        <f>IFERROR(AVERAGE(Data!BB921), "  ")</f>
        <v>360.6</v>
      </c>
      <c r="AX913" s="66">
        <f>IFERROR(AVERAGE(Data!BC921), "  ")</f>
        <v>30.1</v>
      </c>
      <c r="AY913" s="66">
        <f>IFERROR(AVERAGE(Data!BD921), "  ")</f>
        <v>1091.741</v>
      </c>
      <c r="AZ913" s="66">
        <f>IFERROR(AVERAGE(Data!BE921), "  ")</f>
        <v>9009.7569999999996</v>
      </c>
      <c r="BA913" s="66">
        <f>IFERROR(AVERAGE(Data!BF921), "  ")</f>
        <v>823.06700000000001</v>
      </c>
      <c r="BB913" s="66">
        <f>IFERROR(AVERAGE(Data!BG921), "  ")</f>
        <v>5654.7469999999994</v>
      </c>
      <c r="BC913" s="66">
        <f>IFERROR(AVERAGE(Data!BH921), "  ")</f>
        <v>80.7</v>
      </c>
      <c r="BD913" s="66">
        <f>IFERROR(AVERAGE(Data!BI921), "  ")</f>
        <v>15568.271000000002</v>
      </c>
    </row>
    <row r="914" spans="1:56" x14ac:dyDescent="0.25">
      <c r="A914" s="59">
        <f>IFERROR(AVERAGE(Data!A922),"  ")</f>
        <v>44009</v>
      </c>
      <c r="B914" s="66">
        <f>IFERROR(AVERAGE(Data!B922),"  ")</f>
        <v>452800</v>
      </c>
      <c r="C914" s="66">
        <f>IFERROR(AVERAGE(Data!C922),"  ")</f>
        <v>16500</v>
      </c>
      <c r="D914" s="66">
        <f>IFERROR(AVERAGE(Data!D922),"  ")</f>
        <v>1400</v>
      </c>
      <c r="E914" s="66">
        <f>IFERROR(AVERAGE(Data!E922),"  ")</f>
        <v>470700</v>
      </c>
      <c r="F914" s="66">
        <f>IFERROR(AVERAGE(Data!F922),"  ")</f>
        <v>574355</v>
      </c>
      <c r="G914" s="66">
        <f>IFERROR(AVERAGE(Data!G922),"  ")</f>
        <v>462599.91666666669</v>
      </c>
      <c r="H914" s="67">
        <f>IFERROR(AVERAGE(Data!H922),"  ")</f>
        <v>24.197216842482995</v>
      </c>
      <c r="I914" s="67">
        <f>IFERROR(AVERAGE(Data!I922),"  ")</f>
        <v>200.71178569465204</v>
      </c>
      <c r="J914" s="67">
        <f>IFERROR(AVERAGE(Data!J922),"  ")</f>
        <v>24.158042253574408</v>
      </c>
      <c r="K914" s="66">
        <f>IFERROR(AVERAGE(Data!L922),"  ")</f>
        <v>3000</v>
      </c>
      <c r="L914" s="66">
        <f>IFERROR(AVERAGE(Data!M922),"  ")</f>
        <v>3550</v>
      </c>
      <c r="M914" s="66">
        <f>IFERROR(AVERAGE(Data!N922),"  ")</f>
        <v>23800</v>
      </c>
      <c r="N914" s="66">
        <f>IFERROR(AVERAGE(Data!O922),"  ")</f>
        <v>30350</v>
      </c>
      <c r="O914" s="66">
        <f>IFERROR(AVERAGE(Data!P922),"  ")</f>
        <v>41122.75</v>
      </c>
      <c r="P914" s="66">
        <f>IFERROR(AVERAGE(Data!Q922),"  ")</f>
        <v>37691.416666666664</v>
      </c>
      <c r="Q914" s="67">
        <f>IFERROR(AVERAGE(Data!R922),"  ")</f>
        <v>49.507389162561566</v>
      </c>
      <c r="R914" s="67">
        <f>IFERROR(AVERAGE(Data!S922),"  ")</f>
        <v>154.77990149004057</v>
      </c>
      <c r="S914" s="67">
        <f>IFERROR(AVERAGE(Data!T922),"  ")</f>
        <v>9.103752622723583</v>
      </c>
      <c r="T914" s="66">
        <f>IFERROR(AVERAGE(Data!V922), " ")</f>
        <v>330940</v>
      </c>
      <c r="U914" s="66">
        <f>IFERROR(AVERAGE(Data!W922), " ")</f>
        <v>16050</v>
      </c>
      <c r="V914" s="66">
        <f>IFERROR(AVERAGE(Data!X922), " ")</f>
        <v>11200</v>
      </c>
      <c r="W914" s="66">
        <f>IFERROR(AVERAGE(Data!Y922), " ")</f>
        <v>358190</v>
      </c>
      <c r="X914" s="66">
        <f>IFERROR(AVERAGE(Data!Z922), " ")</f>
        <v>299510</v>
      </c>
      <c r="Y914" s="66">
        <f>IFERROR(AVERAGE(Data!AA922), " ")</f>
        <v>225790.91666666666</v>
      </c>
      <c r="Z914" s="67">
        <f>IFERROR(AVERAGE(Data!AB922), " ")</f>
        <v>6.1322571660533232</v>
      </c>
      <c r="AA914" s="67">
        <f>IFERROR(AVERAGE(Data!AC922), " ")</f>
        <v>83.248187463672792</v>
      </c>
      <c r="AB914" s="67">
        <f>IFERROR(AVERAGE(Data!AD922), " ")</f>
        <v>32.64926881100547</v>
      </c>
      <c r="AC914" s="66">
        <f>IFERROR(AVERAGE(Data!AF922), "  ")</f>
        <v>9600</v>
      </c>
      <c r="AD914" s="66">
        <f>IFERROR(AVERAGE(Data!AG922), "  ")</f>
        <v>0</v>
      </c>
      <c r="AE914" s="66">
        <f>IFERROR(AVERAGE(Data!AH922), "  ")</f>
        <v>0</v>
      </c>
      <c r="AF914" s="66">
        <f>IFERROR(AVERAGE(Data!AI922), "  ")</f>
        <v>9600</v>
      </c>
      <c r="AG914" s="66">
        <f>IFERROR(AVERAGE(Data!AJ922), "  ")</f>
        <v>9925</v>
      </c>
      <c r="AH914" s="66">
        <f>IFERROR(AVERAGE(Data!AK922), "  ")</f>
        <v>1550</v>
      </c>
      <c r="AI914" s="67">
        <f>IFERROR(AVERAGE(Data!AL922), "  ")</f>
        <v>220.00000000000003</v>
      </c>
      <c r="AJ914" s="67">
        <f>IFERROR(AVERAGE(Data!AM922), "  ")</f>
        <v>735.78947368421052</v>
      </c>
      <c r="AK914" s="67">
        <f>IFERROR(AVERAGE(Data!AN922), "  ")</f>
        <v>540.32258064516134</v>
      </c>
      <c r="AL914" s="66">
        <f>IFERROR(AVERAGE(Data!AP922),"  ")</f>
        <v>796340</v>
      </c>
      <c r="AM914" s="66">
        <f>IFERROR(AVERAGE(Data!AQ922),"  ")</f>
        <v>36100</v>
      </c>
      <c r="AN914" s="66">
        <f>IFERROR(AVERAGE(Data!AR922),"  ")</f>
        <v>36400</v>
      </c>
      <c r="AO914" s="66">
        <f>IFERROR(AVERAGE(Data!AS922),"  ")</f>
        <v>868840</v>
      </c>
      <c r="AP914" s="66">
        <f>IFERROR(AVERAGE(Data!AT922),"  ")</f>
        <v>924912.75</v>
      </c>
      <c r="AQ914" s="66">
        <f>IFERROR(AVERAGE(Data!AU922),"  ")</f>
        <v>727632.25</v>
      </c>
      <c r="AR914" s="67">
        <f>IFERROR(AVERAGE(Data!AV922),"  ")</f>
        <v>17.444457060671436</v>
      </c>
      <c r="AS914" s="67">
        <f>IFERROR(AVERAGE(Data!AW922),"  ")</f>
        <v>148.78527536403411</v>
      </c>
      <c r="AT914" s="67">
        <f>IFERROR(AVERAGE(Data!AX922),"  ")</f>
        <v>27.112665773129208</v>
      </c>
      <c r="AU914" s="66">
        <f>IFERROR(AVERAGE(Data!AZ922), "  ")</f>
        <v>470.7</v>
      </c>
      <c r="AV914" s="66">
        <f>IFERROR(AVERAGE(Data!BA922), "  ")</f>
        <v>30.35</v>
      </c>
      <c r="AW914" s="66">
        <f>IFERROR(AVERAGE(Data!BB922), "  ")</f>
        <v>358.19</v>
      </c>
      <c r="AX914" s="66">
        <f>IFERROR(AVERAGE(Data!BC922), "  ")</f>
        <v>9.6</v>
      </c>
      <c r="AY914" s="66">
        <f>IFERROR(AVERAGE(Data!BD922), "  ")</f>
        <v>868.84</v>
      </c>
      <c r="AZ914" s="66">
        <f>IFERROR(AVERAGE(Data!BE922), "  ")</f>
        <v>9480.4570000000003</v>
      </c>
      <c r="BA914" s="66">
        <f>IFERROR(AVERAGE(Data!BF922), "  ")</f>
        <v>853.41700000000003</v>
      </c>
      <c r="BB914" s="66">
        <f>IFERROR(AVERAGE(Data!BG922), "  ")</f>
        <v>6012.936999999999</v>
      </c>
      <c r="BC914" s="66">
        <f>IFERROR(AVERAGE(Data!BH922), "  ")</f>
        <v>90.3</v>
      </c>
      <c r="BD914" s="66">
        <f>IFERROR(AVERAGE(Data!BI922), "  ")</f>
        <v>16437.111000000001</v>
      </c>
    </row>
    <row r="915" spans="1:56" x14ac:dyDescent="0.25">
      <c r="A915" s="59">
        <f>IFERROR(AVERAGE(Data!A923),"  ")</f>
        <v>44016</v>
      </c>
      <c r="B915" s="66">
        <f>IFERROR(AVERAGE(Data!B923),"  ")</f>
        <v>321006</v>
      </c>
      <c r="C915" s="66">
        <f>IFERROR(AVERAGE(Data!C923),"  ")</f>
        <v>28550</v>
      </c>
      <c r="D915" s="66">
        <f>IFERROR(AVERAGE(Data!D923),"  ")</f>
        <v>1400</v>
      </c>
      <c r="E915" s="66">
        <f>IFERROR(AVERAGE(Data!E923),"  ")</f>
        <v>350956</v>
      </c>
      <c r="F915" s="66">
        <f>IFERROR(AVERAGE(Data!F923),"  ")</f>
        <v>509411.5</v>
      </c>
      <c r="G915" s="66">
        <f>IFERROR(AVERAGE(Data!G923),"  ")</f>
        <v>482189.25</v>
      </c>
      <c r="H915" s="67">
        <f>IFERROR(AVERAGE(Data!H923),"  ")</f>
        <v>14.973300573300573</v>
      </c>
      <c r="I915" s="67">
        <f>IFERROR(AVERAGE(Data!I923),"  ")</f>
        <v>117.3387062367206</v>
      </c>
      <c r="J915" s="67">
        <f>IFERROR(AVERAGE(Data!J923),"  ")</f>
        <v>5.645553068634368</v>
      </c>
      <c r="K915" s="66">
        <f>IFERROR(AVERAGE(Data!L923),"  ")</f>
        <v>1500</v>
      </c>
      <c r="L915" s="66">
        <f>IFERROR(AVERAGE(Data!M923),"  ")</f>
        <v>19350</v>
      </c>
      <c r="M915" s="66">
        <f>IFERROR(AVERAGE(Data!N923),"  ")</f>
        <v>74600</v>
      </c>
      <c r="N915" s="66">
        <f>IFERROR(AVERAGE(Data!O923),"  ")</f>
        <v>95450</v>
      </c>
      <c r="O915" s="66">
        <f>IFERROR(AVERAGE(Data!P923),"  ")</f>
        <v>60585.25</v>
      </c>
      <c r="P915" s="66">
        <f>IFERROR(AVERAGE(Data!Q923),"  ")</f>
        <v>47761.083333333336</v>
      </c>
      <c r="Q915" s="67">
        <f>IFERROR(AVERAGE(Data!R923),"  ")</f>
        <v>43.021966495849441</v>
      </c>
      <c r="R915" s="67">
        <f>IFERROR(AVERAGE(Data!S923),"  ")</f>
        <v>89.773688332028186</v>
      </c>
      <c r="S915" s="67">
        <f>IFERROR(AVERAGE(Data!T923),"  ")</f>
        <v>26.850661190334524</v>
      </c>
      <c r="T915" s="66">
        <f>IFERROR(AVERAGE(Data!V923), " ")</f>
        <v>150900</v>
      </c>
      <c r="U915" s="66">
        <f>IFERROR(AVERAGE(Data!W923), " ")</f>
        <v>44750</v>
      </c>
      <c r="V915" s="66">
        <f>IFERROR(AVERAGE(Data!X923), " ")</f>
        <v>16800</v>
      </c>
      <c r="W915" s="66">
        <f>IFERROR(AVERAGE(Data!Y923), " ")</f>
        <v>212450</v>
      </c>
      <c r="X915" s="66">
        <f>IFERROR(AVERAGE(Data!Z923), " ")</f>
        <v>310760</v>
      </c>
      <c r="Y915" s="66">
        <f>IFERROR(AVERAGE(Data!AA923), " ")</f>
        <v>257993.25</v>
      </c>
      <c r="Z915" s="67">
        <f>IFERROR(AVERAGE(Data!AB923), " ")</f>
        <v>-47.914623622170794</v>
      </c>
      <c r="AA915" s="67">
        <f>IFERROR(AVERAGE(Data!AC923), " ")</f>
        <v>32.137367415102091</v>
      </c>
      <c r="AB915" s="67">
        <f>IFERROR(AVERAGE(Data!AD923), " ")</f>
        <v>20.452763783548612</v>
      </c>
      <c r="AC915" s="66">
        <f>IFERROR(AVERAGE(Data!AF923), "  ")</f>
        <v>0</v>
      </c>
      <c r="AD915" s="66">
        <f>IFERROR(AVERAGE(Data!AG923), "  ")</f>
        <v>0</v>
      </c>
      <c r="AE915" s="66">
        <f>IFERROR(AVERAGE(Data!AH923), "  ")</f>
        <v>0</v>
      </c>
      <c r="AF915" s="66">
        <f>IFERROR(AVERAGE(Data!AI923), "  ")</f>
        <v>0</v>
      </c>
      <c r="AG915" s="66">
        <f>IFERROR(AVERAGE(Data!AJ923), "  ")</f>
        <v>9925</v>
      </c>
      <c r="AH915" s="66">
        <f>IFERROR(AVERAGE(Data!AK923), "  ")</f>
        <v>1258.3333333333333</v>
      </c>
      <c r="AI915" s="67" t="str">
        <f>IFERROR(AVERAGE(Data!AL923), "  ")</f>
        <v xml:space="preserve">  </v>
      </c>
      <c r="AJ915" s="67">
        <f>IFERROR(AVERAGE(Data!AM923), "  ")</f>
        <v>735.78947368421052</v>
      </c>
      <c r="AK915" s="67">
        <f>IFERROR(AVERAGE(Data!AN923), "  ")</f>
        <v>688.74172185430473</v>
      </c>
      <c r="AL915" s="66">
        <f>IFERROR(AVERAGE(Data!AP923),"  ")</f>
        <v>473406</v>
      </c>
      <c r="AM915" s="66">
        <f>IFERROR(AVERAGE(Data!AQ923),"  ")</f>
        <v>92650</v>
      </c>
      <c r="AN915" s="66">
        <f>IFERROR(AVERAGE(Data!AR923),"  ")</f>
        <v>92800</v>
      </c>
      <c r="AO915" s="66">
        <f>IFERROR(AVERAGE(Data!AS923),"  ")</f>
        <v>658856</v>
      </c>
      <c r="AP915" s="66">
        <f>IFERROR(AVERAGE(Data!AT923),"  ")</f>
        <v>890681.75</v>
      </c>
      <c r="AQ915" s="66">
        <f>IFERROR(AVERAGE(Data!AU923),"  ")</f>
        <v>789201.91666666674</v>
      </c>
      <c r="AR915" s="67">
        <f>IFERROR(AVERAGE(Data!AV923),"  ")</f>
        <v>-15.517851555888374</v>
      </c>
      <c r="AS915" s="67">
        <f>IFERROR(AVERAGE(Data!AW923),"  ")</f>
        <v>77.187334635691229</v>
      </c>
      <c r="AT915" s="67">
        <f>IFERROR(AVERAGE(Data!AX923),"  ")</f>
        <v>12.858538631273376</v>
      </c>
      <c r="AU915" s="66">
        <f>IFERROR(AVERAGE(Data!AZ923), "  ")</f>
        <v>350.95600000000002</v>
      </c>
      <c r="AV915" s="66">
        <f>IFERROR(AVERAGE(Data!BA923), "  ")</f>
        <v>95.45</v>
      </c>
      <c r="AW915" s="66">
        <f>IFERROR(AVERAGE(Data!BB923), "  ")</f>
        <v>212.45</v>
      </c>
      <c r="AX915" s="66">
        <f>IFERROR(AVERAGE(Data!BC923), "  ")</f>
        <v>0</v>
      </c>
      <c r="AY915" s="66">
        <f>IFERROR(AVERAGE(Data!BD923), "  ")</f>
        <v>658.85599999999999</v>
      </c>
      <c r="AZ915" s="66">
        <f>IFERROR(AVERAGE(Data!BE923), "  ")</f>
        <v>9831.4130000000005</v>
      </c>
      <c r="BA915" s="66">
        <f>IFERROR(AVERAGE(Data!BF923), "  ")</f>
        <v>948.86700000000008</v>
      </c>
      <c r="BB915" s="66">
        <f>IFERROR(AVERAGE(Data!BG923), "  ")</f>
        <v>6225.3869999999988</v>
      </c>
      <c r="BC915" s="66">
        <f>IFERROR(AVERAGE(Data!BH923), "  ")</f>
        <v>90.3</v>
      </c>
      <c r="BD915" s="66">
        <f>IFERROR(AVERAGE(Data!BI923), "  ")</f>
        <v>17095.967000000001</v>
      </c>
    </row>
    <row r="916" spans="1:56" x14ac:dyDescent="0.25">
      <c r="A916" s="59">
        <f>IFERROR(AVERAGE(Data!A924),"  ")</f>
        <v>44023</v>
      </c>
      <c r="B916" s="66">
        <f>IFERROR(AVERAGE(Data!B924),"  ")</f>
        <v>355200</v>
      </c>
      <c r="C916" s="66">
        <f>IFERROR(AVERAGE(Data!C924),"  ")</f>
        <v>53550</v>
      </c>
      <c r="D916" s="66">
        <f>IFERROR(AVERAGE(Data!D924),"  ")</f>
        <v>0</v>
      </c>
      <c r="E916" s="66">
        <f>IFERROR(AVERAGE(Data!E924),"  ")</f>
        <v>408750</v>
      </c>
      <c r="F916" s="66">
        <f>IFERROR(AVERAGE(Data!F924),"  ")</f>
        <v>465551.5</v>
      </c>
      <c r="G916" s="66">
        <f>IFERROR(AVERAGE(Data!G924),"  ")</f>
        <v>483706.75</v>
      </c>
      <c r="H916" s="67">
        <f>IFERROR(AVERAGE(Data!H924),"  ")</f>
        <v>21.86940966010733</v>
      </c>
      <c r="I916" s="67">
        <f>IFERROR(AVERAGE(Data!I924),"  ")</f>
        <v>70.477981295269629</v>
      </c>
      <c r="J916" s="67">
        <f>IFERROR(AVERAGE(Data!J924),"  ")</f>
        <v>-3.7533588274300533</v>
      </c>
      <c r="K916" s="66">
        <f>IFERROR(AVERAGE(Data!L924),"  ")</f>
        <v>7900</v>
      </c>
      <c r="L916" s="66">
        <f>IFERROR(AVERAGE(Data!M924),"  ")</f>
        <v>26286</v>
      </c>
      <c r="M916" s="66">
        <f>IFERROR(AVERAGE(Data!N924),"  ")</f>
        <v>36400</v>
      </c>
      <c r="N916" s="66">
        <f>IFERROR(AVERAGE(Data!O924),"  ")</f>
        <v>70586</v>
      </c>
      <c r="O916" s="66">
        <f>IFERROR(AVERAGE(Data!P924),"  ")</f>
        <v>66406.75</v>
      </c>
      <c r="P916" s="66">
        <f>IFERROR(AVERAGE(Data!Q924),"  ")</f>
        <v>56356.75</v>
      </c>
      <c r="Q916" s="67">
        <f>IFERROR(AVERAGE(Data!R924),"  ")</f>
        <v>163.8728971962617</v>
      </c>
      <c r="R916" s="67">
        <f>IFERROR(AVERAGE(Data!S924),"  ")</f>
        <v>93.535154826958106</v>
      </c>
      <c r="S916" s="67">
        <f>IFERROR(AVERAGE(Data!T924),"  ")</f>
        <v>17.832823929697874</v>
      </c>
      <c r="T916" s="66">
        <f>IFERROR(AVERAGE(Data!V924), " ")</f>
        <v>300080</v>
      </c>
      <c r="U916" s="66">
        <f>IFERROR(AVERAGE(Data!W924), " ")</f>
        <v>42350</v>
      </c>
      <c r="V916" s="66">
        <f>IFERROR(AVERAGE(Data!X924), " ")</f>
        <v>1400</v>
      </c>
      <c r="W916" s="66">
        <f>IFERROR(AVERAGE(Data!Y924), " ")</f>
        <v>343830</v>
      </c>
      <c r="X916" s="66">
        <f>IFERROR(AVERAGE(Data!Z924), " ")</f>
        <v>318767.5</v>
      </c>
      <c r="Y916" s="66">
        <f>IFERROR(AVERAGE(Data!AA924), " ")</f>
        <v>268696.33333333331</v>
      </c>
      <c r="Z916" s="67">
        <f>IFERROR(AVERAGE(Data!AB924), " ")</f>
        <v>9.9130490377853153</v>
      </c>
      <c r="AA916" s="67">
        <f>IFERROR(AVERAGE(Data!AC924), " ")</f>
        <v>13.647464419155186</v>
      </c>
      <c r="AB916" s="67">
        <f>IFERROR(AVERAGE(Data!AD924), " ")</f>
        <v>18.634852975291814</v>
      </c>
      <c r="AC916" s="66">
        <f>IFERROR(AVERAGE(Data!AF924), "  ")</f>
        <v>0</v>
      </c>
      <c r="AD916" s="66">
        <f>IFERROR(AVERAGE(Data!AG924), "  ")</f>
        <v>1750</v>
      </c>
      <c r="AE916" s="66">
        <f>IFERROR(AVERAGE(Data!AH924), "  ")</f>
        <v>0</v>
      </c>
      <c r="AF916" s="66">
        <f>IFERROR(AVERAGE(Data!AI924), "  ")</f>
        <v>1750</v>
      </c>
      <c r="AG916" s="66">
        <f>IFERROR(AVERAGE(Data!AJ924), "  ")</f>
        <v>10362.5</v>
      </c>
      <c r="AH916" s="66">
        <f>IFERROR(AVERAGE(Data!AK924), "  ")</f>
        <v>1366.6666666666667</v>
      </c>
      <c r="AI916" s="67">
        <f>IFERROR(AVERAGE(Data!AL924), "  ")</f>
        <v>-2.777777777777779</v>
      </c>
      <c r="AJ916" s="67">
        <f>IFERROR(AVERAGE(Data!AM924), "  ")</f>
        <v>532.82442748091603</v>
      </c>
      <c r="AK916" s="67">
        <f>IFERROR(AVERAGE(Data!AN924), "  ")</f>
        <v>658.23170731707319</v>
      </c>
      <c r="AL916" s="66">
        <f>IFERROR(AVERAGE(Data!AP924),"  ")</f>
        <v>663180</v>
      </c>
      <c r="AM916" s="66">
        <f>IFERROR(AVERAGE(Data!AQ924),"  ")</f>
        <v>123936</v>
      </c>
      <c r="AN916" s="66">
        <f>IFERROR(AVERAGE(Data!AR924),"  ")</f>
        <v>37800</v>
      </c>
      <c r="AO916" s="66">
        <f>IFERROR(AVERAGE(Data!AS924),"  ")</f>
        <v>824916</v>
      </c>
      <c r="AP916" s="66">
        <f>IFERROR(AVERAGE(Data!AT924),"  ")</f>
        <v>861088.25</v>
      </c>
      <c r="AQ916" s="66">
        <f>IFERROR(AVERAGE(Data!AU924),"  ")</f>
        <v>810126.49999999988</v>
      </c>
      <c r="AR916" s="67">
        <f>IFERROR(AVERAGE(Data!AV924),"  ")</f>
        <v>21.89015470543907</v>
      </c>
      <c r="AS916" s="67">
        <f>IFERROR(AVERAGE(Data!AW924),"  ")</f>
        <v>46.065003290790528</v>
      </c>
      <c r="AT916" s="67">
        <f>IFERROR(AVERAGE(Data!AX924),"  ")</f>
        <v>6.2905916545132223</v>
      </c>
      <c r="AU916" s="66">
        <f>IFERROR(AVERAGE(Data!AZ924), "  ")</f>
        <v>408.75</v>
      </c>
      <c r="AV916" s="66">
        <f>IFERROR(AVERAGE(Data!BA924), "  ")</f>
        <v>70.585999999999999</v>
      </c>
      <c r="AW916" s="66">
        <f>IFERROR(AVERAGE(Data!BB924), "  ")</f>
        <v>343.83</v>
      </c>
      <c r="AX916" s="66">
        <f>IFERROR(AVERAGE(Data!BC924), "  ")</f>
        <v>1.75</v>
      </c>
      <c r="AY916" s="66">
        <f>IFERROR(AVERAGE(Data!BD924), "  ")</f>
        <v>824.91600000000005</v>
      </c>
      <c r="AZ916" s="66">
        <f>IFERROR(AVERAGE(Data!BE924), "  ")</f>
        <v>10240.163</v>
      </c>
      <c r="BA916" s="66">
        <f>IFERROR(AVERAGE(Data!BF924), "  ")</f>
        <v>1019.4530000000001</v>
      </c>
      <c r="BB916" s="66">
        <f>IFERROR(AVERAGE(Data!BG924), "  ")</f>
        <v>6569.2169999999987</v>
      </c>
      <c r="BC916" s="66">
        <f>IFERROR(AVERAGE(Data!BH924), "  ")</f>
        <v>92.05</v>
      </c>
      <c r="BD916" s="66">
        <f>IFERROR(AVERAGE(Data!BI924), "  ")</f>
        <v>17920.883000000002</v>
      </c>
    </row>
    <row r="917" spans="1:56" x14ac:dyDescent="0.25">
      <c r="A917" s="59">
        <f>IFERROR(AVERAGE(Data!A925),"  ")</f>
        <v>44030</v>
      </c>
      <c r="B917" s="66">
        <f>IFERROR(AVERAGE(Data!B925),"  ")</f>
        <v>305700</v>
      </c>
      <c r="C917" s="66">
        <f>IFERROR(AVERAGE(Data!C925),"  ")</f>
        <v>35750</v>
      </c>
      <c r="D917" s="66">
        <f>IFERROR(AVERAGE(Data!D925),"  ")</f>
        <v>1400</v>
      </c>
      <c r="E917" s="66">
        <f>IFERROR(AVERAGE(Data!E925),"  ")</f>
        <v>342850</v>
      </c>
      <c r="F917" s="66">
        <f>IFERROR(AVERAGE(Data!F925),"  ")</f>
        <v>393314</v>
      </c>
      <c r="G917" s="66">
        <f>IFERROR(AVERAGE(Data!G925),"  ")</f>
        <v>498519.25</v>
      </c>
      <c r="H917" s="67">
        <f>IFERROR(AVERAGE(Data!H925),"  ")</f>
        <v>-11.005840363400388</v>
      </c>
      <c r="I917" s="67">
        <f>IFERROR(AVERAGE(Data!I925),"  ")</f>
        <v>11.983964626512744</v>
      </c>
      <c r="J917" s="67">
        <f>IFERROR(AVERAGE(Data!J925),"  ")</f>
        <v>-21.103548157869533</v>
      </c>
      <c r="K917" s="66">
        <f>IFERROR(AVERAGE(Data!L925),"  ")</f>
        <v>3100</v>
      </c>
      <c r="L917" s="66">
        <f>IFERROR(AVERAGE(Data!M925),"  ")</f>
        <v>15720</v>
      </c>
      <c r="M917" s="66">
        <f>IFERROR(AVERAGE(Data!N925),"  ")</f>
        <v>44800</v>
      </c>
      <c r="N917" s="66">
        <f>IFERROR(AVERAGE(Data!O925),"  ")</f>
        <v>63620</v>
      </c>
      <c r="O917" s="66">
        <f>IFERROR(AVERAGE(Data!P925),"  ")</f>
        <v>65001.5</v>
      </c>
      <c r="P917" s="66">
        <f>IFERROR(AVERAGE(Data!Q925),"  ")</f>
        <v>60412.416666666664</v>
      </c>
      <c r="Q917" s="67">
        <f>IFERROR(AVERAGE(Data!R925),"  ")</f>
        <v>51.656734207389746</v>
      </c>
      <c r="R917" s="67">
        <f>IFERROR(AVERAGE(Data!S925),"  ")</f>
        <v>66.950904724601571</v>
      </c>
      <c r="S917" s="67">
        <f>IFERROR(AVERAGE(Data!T925),"  ")</f>
        <v>7.596258495425201</v>
      </c>
      <c r="T917" s="66">
        <f>IFERROR(AVERAGE(Data!V925), " ")</f>
        <v>273622</v>
      </c>
      <c r="U917" s="66">
        <f>IFERROR(AVERAGE(Data!W925), " ")</f>
        <v>39500</v>
      </c>
      <c r="V917" s="66">
        <f>IFERROR(AVERAGE(Data!X925), " ")</f>
        <v>22400</v>
      </c>
      <c r="W917" s="66">
        <f>IFERROR(AVERAGE(Data!Y925), " ")</f>
        <v>335522</v>
      </c>
      <c r="X917" s="66">
        <f>IFERROR(AVERAGE(Data!Z925), " ")</f>
        <v>312498</v>
      </c>
      <c r="Y917" s="66">
        <f>IFERROR(AVERAGE(Data!AA925), " ")</f>
        <v>300765.5</v>
      </c>
      <c r="Z917" s="67">
        <f>IFERROR(AVERAGE(Data!AB925), " ")</f>
        <v>-3.0193543911575582</v>
      </c>
      <c r="AA917" s="67">
        <f>IFERROR(AVERAGE(Data!AC925), " ")</f>
        <v>-10.980009543004055</v>
      </c>
      <c r="AB917" s="67">
        <f>IFERROR(AVERAGE(Data!AD925), " ")</f>
        <v>3.9008795889156067</v>
      </c>
      <c r="AC917" s="66">
        <f>IFERROR(AVERAGE(Data!AF925), "  ")</f>
        <v>4800</v>
      </c>
      <c r="AD917" s="66">
        <f>IFERROR(AVERAGE(Data!AG925), "  ")</f>
        <v>0</v>
      </c>
      <c r="AE917" s="66">
        <f>IFERROR(AVERAGE(Data!AH925), "  ")</f>
        <v>0</v>
      </c>
      <c r="AF917" s="66">
        <f>IFERROR(AVERAGE(Data!AI925), "  ")</f>
        <v>4800</v>
      </c>
      <c r="AG917" s="66">
        <f>IFERROR(AVERAGE(Data!AJ925), "  ")</f>
        <v>4037.5</v>
      </c>
      <c r="AH917" s="66">
        <f>IFERROR(AVERAGE(Data!AK925), "  ")</f>
        <v>2100</v>
      </c>
      <c r="AI917" s="67" t="str">
        <f>IFERROR(AVERAGE(Data!AL925), "  ")</f>
        <v xml:space="preserve">  </v>
      </c>
      <c r="AJ917" s="67">
        <f>IFERROR(AVERAGE(Data!AM925), "  ")</f>
        <v>236.45833333333334</v>
      </c>
      <c r="AK917" s="67">
        <f>IFERROR(AVERAGE(Data!AN925), "  ")</f>
        <v>92.261904761904773</v>
      </c>
      <c r="AL917" s="66">
        <f>IFERROR(AVERAGE(Data!AP925),"  ")</f>
        <v>587222</v>
      </c>
      <c r="AM917" s="66">
        <f>IFERROR(AVERAGE(Data!AQ925),"  ")</f>
        <v>90970</v>
      </c>
      <c r="AN917" s="66">
        <f>IFERROR(AVERAGE(Data!AR925),"  ")</f>
        <v>68600</v>
      </c>
      <c r="AO917" s="66">
        <f>IFERROR(AVERAGE(Data!AS925),"  ")</f>
        <v>746792</v>
      </c>
      <c r="AP917" s="66">
        <f>IFERROR(AVERAGE(Data!AT925),"  ")</f>
        <v>774851</v>
      </c>
      <c r="AQ917" s="66">
        <f>IFERROR(AVERAGE(Data!AU925),"  ")</f>
        <v>861797.16666666663</v>
      </c>
      <c r="AR917" s="67">
        <f>IFERROR(AVERAGE(Data!AV925),"  ")</f>
        <v>-3.4114189930260941</v>
      </c>
      <c r="AS917" s="67">
        <f>IFERROR(AVERAGE(Data!AW925),"  ")</f>
        <v>4.3710234570154549</v>
      </c>
      <c r="AT917" s="67">
        <f>IFERROR(AVERAGE(Data!AX925),"  ")</f>
        <v>-10.088936240410785</v>
      </c>
      <c r="AU917" s="66">
        <f>IFERROR(AVERAGE(Data!AZ925), "  ")</f>
        <v>342.85</v>
      </c>
      <c r="AV917" s="66">
        <f>IFERROR(AVERAGE(Data!BA925), "  ")</f>
        <v>63.62</v>
      </c>
      <c r="AW917" s="66">
        <f>IFERROR(AVERAGE(Data!BB925), "  ")</f>
        <v>335.52199999999999</v>
      </c>
      <c r="AX917" s="66">
        <f>IFERROR(AVERAGE(Data!BC925), "  ")</f>
        <v>4.8</v>
      </c>
      <c r="AY917" s="66">
        <f>IFERROR(AVERAGE(Data!BD925), "  ")</f>
        <v>746.79200000000003</v>
      </c>
      <c r="AZ917" s="66">
        <f>IFERROR(AVERAGE(Data!BE925), "  ")</f>
        <v>10583.013000000001</v>
      </c>
      <c r="BA917" s="66">
        <f>IFERROR(AVERAGE(Data!BF925), "  ")</f>
        <v>1083.0730000000001</v>
      </c>
      <c r="BB917" s="66">
        <f>IFERROR(AVERAGE(Data!BG925), "  ")</f>
        <v>6904.7389999999987</v>
      </c>
      <c r="BC917" s="66">
        <f>IFERROR(AVERAGE(Data!BH925), "  ")</f>
        <v>96.85</v>
      </c>
      <c r="BD917" s="66">
        <f>IFERROR(AVERAGE(Data!BI925), "  ")</f>
        <v>18667.675000000003</v>
      </c>
    </row>
    <row r="918" spans="1:56" x14ac:dyDescent="0.25">
      <c r="A918" s="59">
        <f>IFERROR(AVERAGE(Data!A926),"  ")</f>
        <v>44037</v>
      </c>
      <c r="B918" s="66">
        <f>IFERROR(AVERAGE(Data!B926),"  ")</f>
        <v>404080</v>
      </c>
      <c r="C918" s="66">
        <f>IFERROR(AVERAGE(Data!C926),"  ")</f>
        <v>24500</v>
      </c>
      <c r="D918" s="66">
        <f>IFERROR(AVERAGE(Data!D926),"  ")</f>
        <v>1400</v>
      </c>
      <c r="E918" s="66">
        <f>IFERROR(AVERAGE(Data!E926),"  ")</f>
        <v>429980</v>
      </c>
      <c r="F918" s="66">
        <f>IFERROR(AVERAGE(Data!F926),"  ")</f>
        <v>383134</v>
      </c>
      <c r="G918" s="66">
        <f>IFERROR(AVERAGE(Data!G926),"  ")</f>
        <v>473513.75</v>
      </c>
      <c r="H918" s="67">
        <f>IFERROR(AVERAGE(Data!H926),"  ")</f>
        <v>21.66949632144879</v>
      </c>
      <c r="I918" s="67">
        <f>IFERROR(AVERAGE(Data!I926),"  ")</f>
        <v>11.10969332269991</v>
      </c>
      <c r="J918" s="67">
        <f>IFERROR(AVERAGE(Data!J926),"  ")</f>
        <v>-19.087038127192713</v>
      </c>
      <c r="K918" s="66">
        <f>IFERROR(AVERAGE(Data!L926),"  ")</f>
        <v>1600</v>
      </c>
      <c r="L918" s="66">
        <f>IFERROR(AVERAGE(Data!M926),"  ")</f>
        <v>16254</v>
      </c>
      <c r="M918" s="66">
        <f>IFERROR(AVERAGE(Data!N926),"  ")</f>
        <v>15400</v>
      </c>
      <c r="N918" s="66">
        <f>IFERROR(AVERAGE(Data!O926),"  ")</f>
        <v>33254</v>
      </c>
      <c r="O918" s="66">
        <f>IFERROR(AVERAGE(Data!P926),"  ")</f>
        <v>65727.5</v>
      </c>
      <c r="P918" s="66">
        <f>IFERROR(AVERAGE(Data!Q926),"  ")</f>
        <v>56022</v>
      </c>
      <c r="Q918" s="67">
        <f>IFERROR(AVERAGE(Data!R926),"  ")</f>
        <v>202.30909090909091</v>
      </c>
      <c r="R918" s="67">
        <f>IFERROR(AVERAGE(Data!S926),"  ")</f>
        <v>79.536732268946579</v>
      </c>
      <c r="S918" s="67">
        <f>IFERROR(AVERAGE(Data!T926),"  ")</f>
        <v>17.324443968440974</v>
      </c>
      <c r="T918" s="66">
        <f>IFERROR(AVERAGE(Data!V926), " ")</f>
        <v>315260</v>
      </c>
      <c r="U918" s="66">
        <f>IFERROR(AVERAGE(Data!W926), " ")</f>
        <v>50349</v>
      </c>
      <c r="V918" s="66">
        <f>IFERROR(AVERAGE(Data!X926), " ")</f>
        <v>9800</v>
      </c>
      <c r="W918" s="66">
        <f>IFERROR(AVERAGE(Data!Y926), " ")</f>
        <v>375409</v>
      </c>
      <c r="X918" s="66">
        <f>IFERROR(AVERAGE(Data!Z926), " ")</f>
        <v>316802.75</v>
      </c>
      <c r="Y918" s="66">
        <f>IFERROR(AVERAGE(Data!AA926), " ")</f>
        <v>320867.5</v>
      </c>
      <c r="Z918" s="67">
        <f>IFERROR(AVERAGE(Data!AB926), " ")</f>
        <v>-10.317107664669511</v>
      </c>
      <c r="AA918" s="67">
        <f>IFERROR(AVERAGE(Data!AC926), " ")</f>
        <v>-14.681553277783465</v>
      </c>
      <c r="AB918" s="67">
        <f>IFERROR(AVERAGE(Data!AD926), " ")</f>
        <v>-1.2668001589441147</v>
      </c>
      <c r="AC918" s="66">
        <f>IFERROR(AVERAGE(Data!AF926), "  ")</f>
        <v>0</v>
      </c>
      <c r="AD918" s="66">
        <f>IFERROR(AVERAGE(Data!AG926), "  ")</f>
        <v>0</v>
      </c>
      <c r="AE918" s="66">
        <f>IFERROR(AVERAGE(Data!AH926), "  ")</f>
        <v>0</v>
      </c>
      <c r="AF918" s="66">
        <f>IFERROR(AVERAGE(Data!AI926), "  ")</f>
        <v>0</v>
      </c>
      <c r="AG918" s="66">
        <f>IFERROR(AVERAGE(Data!AJ926), "  ")</f>
        <v>1637.5</v>
      </c>
      <c r="AH918" s="66">
        <f>IFERROR(AVERAGE(Data!AK926), "  ")</f>
        <v>2516.6666666666665</v>
      </c>
      <c r="AI918" s="67">
        <f>IFERROR(AVERAGE(Data!AL926), "  ")</f>
        <v>-100</v>
      </c>
      <c r="AJ918" s="67">
        <f>IFERROR(AVERAGE(Data!AM926), "  ")</f>
        <v>92.64705882352942</v>
      </c>
      <c r="AK918" s="67">
        <f>IFERROR(AVERAGE(Data!AN926), "  ")</f>
        <v>-34.933774834437081</v>
      </c>
      <c r="AL918" s="66">
        <f>IFERROR(AVERAGE(Data!AP926),"  ")</f>
        <v>720940</v>
      </c>
      <c r="AM918" s="66">
        <f>IFERROR(AVERAGE(Data!AQ926),"  ")</f>
        <v>91103</v>
      </c>
      <c r="AN918" s="66">
        <f>IFERROR(AVERAGE(Data!AR926),"  ")</f>
        <v>26600</v>
      </c>
      <c r="AO918" s="66">
        <f>IFERROR(AVERAGE(Data!AS926),"  ")</f>
        <v>838643</v>
      </c>
      <c r="AP918" s="66">
        <f>IFERROR(AVERAGE(Data!AT926),"  ")</f>
        <v>767301.75</v>
      </c>
      <c r="AQ918" s="66">
        <f>IFERROR(AVERAGE(Data!AU926),"  ")</f>
        <v>852919.91666666663</v>
      </c>
      <c r="AR918" s="67">
        <f>IFERROR(AVERAGE(Data!AV926),"  ")</f>
        <v>6.8885133240546681</v>
      </c>
      <c r="AS918" s="67">
        <f>IFERROR(AVERAGE(Data!AW926),"  ")</f>
        <v>1.8178349992204135</v>
      </c>
      <c r="AT918" s="67">
        <f>IFERROR(AVERAGE(Data!AX926),"  ")</f>
        <v>-10.038242160093381</v>
      </c>
      <c r="AU918" s="66">
        <f>IFERROR(AVERAGE(Data!AZ926), "  ")</f>
        <v>429.98</v>
      </c>
      <c r="AV918" s="66">
        <f>IFERROR(AVERAGE(Data!BA926), "  ")</f>
        <v>33.253999999999998</v>
      </c>
      <c r="AW918" s="66">
        <f>IFERROR(AVERAGE(Data!BB926), "  ")</f>
        <v>375.40899999999999</v>
      </c>
      <c r="AX918" s="66">
        <f>IFERROR(AVERAGE(Data!BC926), "  ")</f>
        <v>0</v>
      </c>
      <c r="AY918" s="66">
        <f>IFERROR(AVERAGE(Data!BD926), "  ")</f>
        <v>838.64300000000003</v>
      </c>
      <c r="AZ918" s="66">
        <f>IFERROR(AVERAGE(Data!BE926), "  ")</f>
        <v>11012.993</v>
      </c>
      <c r="BA918" s="66">
        <f>IFERROR(AVERAGE(Data!BF926), "  ")</f>
        <v>1116.327</v>
      </c>
      <c r="BB918" s="66">
        <f>IFERROR(AVERAGE(Data!BG926), "  ")</f>
        <v>7280.1479999999983</v>
      </c>
      <c r="BC918" s="66">
        <f>IFERROR(AVERAGE(Data!BH926), "  ")</f>
        <v>96.85</v>
      </c>
      <c r="BD918" s="66">
        <f>IFERROR(AVERAGE(Data!BI926), "  ")</f>
        <v>19506.318000000003</v>
      </c>
    </row>
    <row r="919" spans="1:56" x14ac:dyDescent="0.25">
      <c r="A919" s="59">
        <f>IFERROR(AVERAGE(Data!A927),"  ")</f>
        <v>44044</v>
      </c>
      <c r="B919" s="66">
        <f>IFERROR(AVERAGE(Data!B927),"  ")</f>
        <v>409300</v>
      </c>
      <c r="C919" s="66">
        <f>IFERROR(AVERAGE(Data!C927),"  ")</f>
        <v>53200</v>
      </c>
      <c r="D919" s="66">
        <f>IFERROR(AVERAGE(Data!D927),"  ")</f>
        <v>2800</v>
      </c>
      <c r="E919" s="66">
        <f>IFERROR(AVERAGE(Data!E927),"  ")</f>
        <v>465300</v>
      </c>
      <c r="F919" s="66">
        <f>IFERROR(AVERAGE(Data!F927),"  ")</f>
        <v>411720</v>
      </c>
      <c r="G919" s="66">
        <f>IFERROR(AVERAGE(Data!G927),"  ")</f>
        <v>437584.33333333331</v>
      </c>
      <c r="H919" s="67">
        <f>IFERROR(AVERAGE(Data!H927),"  ")</f>
        <v>57.24907063197027</v>
      </c>
      <c r="I919" s="67">
        <f>IFERROR(AVERAGE(Data!I927),"  ")</f>
        <v>20.214606372495346</v>
      </c>
      <c r="J919" s="67">
        <f>IFERROR(AVERAGE(Data!J927),"  ")</f>
        <v>-5.9107082596649878</v>
      </c>
      <c r="K919" s="66">
        <f>IFERROR(AVERAGE(Data!L927),"  ")</f>
        <v>7900</v>
      </c>
      <c r="L919" s="66">
        <f>IFERROR(AVERAGE(Data!M927),"  ")</f>
        <v>26350</v>
      </c>
      <c r="M919" s="66">
        <f>IFERROR(AVERAGE(Data!N927),"  ")</f>
        <v>28000</v>
      </c>
      <c r="N919" s="66">
        <f>IFERROR(AVERAGE(Data!O927),"  ")</f>
        <v>62250</v>
      </c>
      <c r="O919" s="66">
        <f>IFERROR(AVERAGE(Data!P927),"  ")</f>
        <v>57427.5</v>
      </c>
      <c r="P919" s="66">
        <f>IFERROR(AVERAGE(Data!Q927),"  ")</f>
        <v>50458.666666666664</v>
      </c>
      <c r="Q919" s="67">
        <f>IFERROR(AVERAGE(Data!R927),"  ")</f>
        <v>152.57648299926964</v>
      </c>
      <c r="R919" s="67">
        <f>IFERROR(AVERAGE(Data!S927),"  ")</f>
        <v>120.1426024955437</v>
      </c>
      <c r="S919" s="67">
        <f>IFERROR(AVERAGE(Data!T927),"  ")</f>
        <v>13.810973998520248</v>
      </c>
      <c r="T919" s="66">
        <f>IFERROR(AVERAGE(Data!V927), " ")</f>
        <v>277200</v>
      </c>
      <c r="U919" s="66">
        <f>IFERROR(AVERAGE(Data!W927), " ")</f>
        <v>69900</v>
      </c>
      <c r="V919" s="66">
        <f>IFERROR(AVERAGE(Data!X927), " ")</f>
        <v>15400</v>
      </c>
      <c r="W919" s="66">
        <f>IFERROR(AVERAGE(Data!Y927), " ")</f>
        <v>362500</v>
      </c>
      <c r="X919" s="66">
        <f>IFERROR(AVERAGE(Data!Z927), " ")</f>
        <v>354315.25</v>
      </c>
      <c r="Y919" s="66">
        <f>IFERROR(AVERAGE(Data!AA927), " ")</f>
        <v>325814.91666666669</v>
      </c>
      <c r="Z919" s="67">
        <f>IFERROR(AVERAGE(Data!AB927), " ")</f>
        <v>8.3745904187893174</v>
      </c>
      <c r="AA919" s="67">
        <f>IFERROR(AVERAGE(Data!AC927), " ")</f>
        <v>0.38169182475464858</v>
      </c>
      <c r="AB919" s="67">
        <f>IFERROR(AVERAGE(Data!AD927), " ")</f>
        <v>8.7473997890929347</v>
      </c>
      <c r="AC919" s="66">
        <f>IFERROR(AVERAGE(Data!AF927), "  ")</f>
        <v>0</v>
      </c>
      <c r="AD919" s="66">
        <f>IFERROR(AVERAGE(Data!AG927), "  ")</f>
        <v>0</v>
      </c>
      <c r="AE919" s="66">
        <f>IFERROR(AVERAGE(Data!AH927), "  ")</f>
        <v>0</v>
      </c>
      <c r="AF919" s="66">
        <f>IFERROR(AVERAGE(Data!AI927), "  ")</f>
        <v>0</v>
      </c>
      <c r="AG919" s="66">
        <f>IFERROR(AVERAGE(Data!AJ927), "  ")</f>
        <v>1637.5</v>
      </c>
      <c r="AH919" s="66">
        <f>IFERROR(AVERAGE(Data!AK927), "  ")</f>
        <v>5966.666666666667</v>
      </c>
      <c r="AI919" s="67">
        <f>IFERROR(AVERAGE(Data!AL927), "  ")</f>
        <v>-100</v>
      </c>
      <c r="AJ919" s="67">
        <f>IFERROR(AVERAGE(Data!AM927), "  ")</f>
        <v>-74.612403100775197</v>
      </c>
      <c r="AK919" s="67">
        <f>IFERROR(AVERAGE(Data!AN927), "  ")</f>
        <v>-72.555865921787714</v>
      </c>
      <c r="AL919" s="66">
        <f>IFERROR(AVERAGE(Data!AP927),"  ")</f>
        <v>694400</v>
      </c>
      <c r="AM919" s="66">
        <f>IFERROR(AVERAGE(Data!AQ927),"  ")</f>
        <v>149450</v>
      </c>
      <c r="AN919" s="66">
        <f>IFERROR(AVERAGE(Data!AR927),"  ")</f>
        <v>46200</v>
      </c>
      <c r="AO919" s="66">
        <f>IFERROR(AVERAGE(Data!AS927),"  ")</f>
        <v>890050</v>
      </c>
      <c r="AP919" s="66">
        <f>IFERROR(AVERAGE(Data!AT927),"  ")</f>
        <v>825100.25</v>
      </c>
      <c r="AQ919" s="66">
        <f>IFERROR(AVERAGE(Data!AU927),"  ")</f>
        <v>819824.58333333337</v>
      </c>
      <c r="AR919" s="67">
        <f>IFERROR(AVERAGE(Data!AV927),"  ")</f>
        <v>31.385492904105796</v>
      </c>
      <c r="AS919" s="67">
        <f>IFERROR(AVERAGE(Data!AW927),"  ")</f>
        <v>13.339191914196856</v>
      </c>
      <c r="AT919" s="67">
        <f>IFERROR(AVERAGE(Data!AX927),"  ")</f>
        <v>0.64351164552984841</v>
      </c>
      <c r="AU919" s="66">
        <f>IFERROR(AVERAGE(Data!AZ927), "  ")</f>
        <v>465.3</v>
      </c>
      <c r="AV919" s="66">
        <f>IFERROR(AVERAGE(Data!BA927), "  ")</f>
        <v>62.25</v>
      </c>
      <c r="AW919" s="66">
        <f>IFERROR(AVERAGE(Data!BB927), "  ")</f>
        <v>362.5</v>
      </c>
      <c r="AX919" s="66">
        <f>IFERROR(AVERAGE(Data!BC927), "  ")</f>
        <v>0</v>
      </c>
      <c r="AY919" s="66">
        <f>IFERROR(AVERAGE(Data!BD927), "  ")</f>
        <v>890.05</v>
      </c>
      <c r="AZ919" s="66">
        <f>IFERROR(AVERAGE(Data!BE927), "  ")</f>
        <v>11478.293</v>
      </c>
      <c r="BA919" s="66">
        <f>IFERROR(AVERAGE(Data!BF927), "  ")</f>
        <v>1178.577</v>
      </c>
      <c r="BB919" s="66">
        <f>IFERROR(AVERAGE(Data!BG927), "  ")</f>
        <v>7642.6479999999983</v>
      </c>
      <c r="BC919" s="66">
        <f>IFERROR(AVERAGE(Data!BH927), "  ")</f>
        <v>96.85</v>
      </c>
      <c r="BD919" s="66">
        <f>IFERROR(AVERAGE(Data!BI927), "  ")</f>
        <v>20396.368000000002</v>
      </c>
    </row>
    <row r="920" spans="1:56" x14ac:dyDescent="0.25">
      <c r="A920" s="59">
        <f>IFERROR(AVERAGE(Data!A928),"  ")</f>
        <v>44051</v>
      </c>
      <c r="B920" s="66">
        <f>IFERROR(AVERAGE(Data!B928),"  ")</f>
        <v>231100</v>
      </c>
      <c r="C920" s="66">
        <f>IFERROR(AVERAGE(Data!C928),"  ")</f>
        <v>22568</v>
      </c>
      <c r="D920" s="66">
        <f>IFERROR(AVERAGE(Data!D928),"  ")</f>
        <v>4200</v>
      </c>
      <c r="E920" s="66">
        <f>IFERROR(AVERAGE(Data!E928),"  ")</f>
        <v>257868</v>
      </c>
      <c r="F920" s="66">
        <f>IFERROR(AVERAGE(Data!F928),"  ")</f>
        <v>373999.5</v>
      </c>
      <c r="G920" s="66">
        <f>IFERROR(AVERAGE(Data!G928),"  ")</f>
        <v>428994.66666666669</v>
      </c>
      <c r="H920" s="67">
        <f>IFERROR(AVERAGE(Data!H928),"  ")</f>
        <v>3.7907023545985075</v>
      </c>
      <c r="I920" s="67">
        <f>IFERROR(AVERAGE(Data!I928),"  ")</f>
        <v>16.601558846453624</v>
      </c>
      <c r="J920" s="67">
        <f>IFERROR(AVERAGE(Data!J928),"  ")</f>
        <v>-12.819545542135725</v>
      </c>
      <c r="K920" s="66">
        <f>IFERROR(AVERAGE(Data!L928),"  ")</f>
        <v>0</v>
      </c>
      <c r="L920" s="66">
        <f>IFERROR(AVERAGE(Data!M928),"  ")</f>
        <v>29750</v>
      </c>
      <c r="M920" s="66">
        <f>IFERROR(AVERAGE(Data!N928),"  ")</f>
        <v>16800</v>
      </c>
      <c r="N920" s="66">
        <f>IFERROR(AVERAGE(Data!O928),"  ")</f>
        <v>46550</v>
      </c>
      <c r="O920" s="66">
        <f>IFERROR(AVERAGE(Data!P928),"  ")</f>
        <v>51418.5</v>
      </c>
      <c r="P920" s="66">
        <f>IFERROR(AVERAGE(Data!Q928),"  ")</f>
        <v>48962.166666666664</v>
      </c>
      <c r="Q920" s="67">
        <f>IFERROR(AVERAGE(Data!R928),"  ")</f>
        <v>74.796290037925715</v>
      </c>
      <c r="R920" s="67">
        <f>IFERROR(AVERAGE(Data!S928),"  ")</f>
        <v>97.332744874168881</v>
      </c>
      <c r="S920" s="67">
        <f>IFERROR(AVERAGE(Data!T928),"  ")</f>
        <v>5.0167986846987311</v>
      </c>
      <c r="T920" s="66">
        <f>IFERROR(AVERAGE(Data!V928), " ")</f>
        <v>250800</v>
      </c>
      <c r="U920" s="66">
        <f>IFERROR(AVERAGE(Data!W928), " ")</f>
        <v>50450</v>
      </c>
      <c r="V920" s="66">
        <f>IFERROR(AVERAGE(Data!X928), " ")</f>
        <v>15000</v>
      </c>
      <c r="W920" s="66">
        <f>IFERROR(AVERAGE(Data!Y928), " ")</f>
        <v>316250</v>
      </c>
      <c r="X920" s="66">
        <f>IFERROR(AVERAGE(Data!Z928), " ")</f>
        <v>347420.25</v>
      </c>
      <c r="Y920" s="66">
        <f>IFERROR(AVERAGE(Data!AA928), " ")</f>
        <v>344052.66666666669</v>
      </c>
      <c r="Z920" s="67">
        <f>IFERROR(AVERAGE(Data!AB928), " ")</f>
        <v>8.8966403019148608</v>
      </c>
      <c r="AA920" s="67">
        <f>IFERROR(AVERAGE(Data!AC928), " ")</f>
        <v>1.5545551705153926E-2</v>
      </c>
      <c r="AB920" s="67">
        <f>IFERROR(AVERAGE(Data!AD928), " ")</f>
        <v>0.97879878855755553</v>
      </c>
      <c r="AC920" s="66">
        <f>IFERROR(AVERAGE(Data!AF928), "  ")</f>
        <v>0</v>
      </c>
      <c r="AD920" s="66">
        <f>IFERROR(AVERAGE(Data!AG928), "  ")</f>
        <v>5400</v>
      </c>
      <c r="AE920" s="66">
        <f>IFERROR(AVERAGE(Data!AH928), "  ")</f>
        <v>0</v>
      </c>
      <c r="AF920" s="66">
        <f>IFERROR(AVERAGE(Data!AI928), "  ")</f>
        <v>5400</v>
      </c>
      <c r="AG920" s="66">
        <f>IFERROR(AVERAGE(Data!AJ928), "  ")</f>
        <v>2550</v>
      </c>
      <c r="AH920" s="66">
        <f>IFERROR(AVERAGE(Data!AK928), "  ")</f>
        <v>6587.5</v>
      </c>
      <c r="AI920" s="67">
        <f>IFERROR(AVERAGE(Data!AL928), "  ")</f>
        <v>237.5</v>
      </c>
      <c r="AJ920" s="67">
        <f>IFERROR(AVERAGE(Data!AM928), "  ")</f>
        <v>-60.15625</v>
      </c>
      <c r="AK920" s="67">
        <f>IFERROR(AVERAGE(Data!AN928), "  ")</f>
        <v>-61.29032258064516</v>
      </c>
      <c r="AL920" s="66">
        <f>IFERROR(AVERAGE(Data!AP928),"  ")</f>
        <v>481900</v>
      </c>
      <c r="AM920" s="66">
        <f>IFERROR(AVERAGE(Data!AQ928),"  ")</f>
        <v>108168</v>
      </c>
      <c r="AN920" s="66">
        <f>IFERROR(AVERAGE(Data!AR928),"  ")</f>
        <v>36000</v>
      </c>
      <c r="AO920" s="66">
        <f>IFERROR(AVERAGE(Data!AS928),"  ")</f>
        <v>626068</v>
      </c>
      <c r="AP920" s="66">
        <f>IFERROR(AVERAGE(Data!AT928),"  ")</f>
        <v>775388.25</v>
      </c>
      <c r="AQ920" s="66">
        <f>IFERROR(AVERAGE(Data!AU928),"  ")</f>
        <v>828597</v>
      </c>
      <c r="AR920" s="67">
        <f>IFERROR(AVERAGE(Data!AV928),"  ")</f>
        <v>10.399334149188677</v>
      </c>
      <c r="AS920" s="67">
        <f>IFERROR(AVERAGE(Data!AW928),"  ")</f>
        <v>10.679151209081716</v>
      </c>
      <c r="AT920" s="67">
        <f>IFERROR(AVERAGE(Data!AX928),"  ")</f>
        <v>-6.4215475074131279</v>
      </c>
      <c r="AU920" s="66">
        <f>IFERROR(AVERAGE(Data!AZ928), "  ")</f>
        <v>257.86799999999999</v>
      </c>
      <c r="AV920" s="66">
        <f>IFERROR(AVERAGE(Data!BA928), "  ")</f>
        <v>46.55</v>
      </c>
      <c r="AW920" s="66">
        <f>IFERROR(AVERAGE(Data!BB928), "  ")</f>
        <v>316.25</v>
      </c>
      <c r="AX920" s="66">
        <f>IFERROR(AVERAGE(Data!BC928), "  ")</f>
        <v>5.4</v>
      </c>
      <c r="AY920" s="66">
        <f>IFERROR(AVERAGE(Data!BD928), "  ")</f>
        <v>626.06799999999998</v>
      </c>
      <c r="AZ920" s="66">
        <f>IFERROR(AVERAGE(Data!BE928), "  ")</f>
        <v>11736.161</v>
      </c>
      <c r="BA920" s="66">
        <f>IFERROR(AVERAGE(Data!BF928), "  ")</f>
        <v>1225.127</v>
      </c>
      <c r="BB920" s="66">
        <f>IFERROR(AVERAGE(Data!BG928), "  ")</f>
        <v>7958.8979999999983</v>
      </c>
      <c r="BC920" s="66">
        <f>IFERROR(AVERAGE(Data!BH928), "  ")</f>
        <v>102.25</v>
      </c>
      <c r="BD920" s="66">
        <f>IFERROR(AVERAGE(Data!BI928), "  ")</f>
        <v>21022.436000000002</v>
      </c>
    </row>
    <row r="921" spans="1:56" x14ac:dyDescent="0.25">
      <c r="A921" s="59">
        <f>IFERROR(AVERAGE(Data!A929),"  ")</f>
        <v>44058</v>
      </c>
      <c r="B921" s="66">
        <f>IFERROR(AVERAGE(Data!B929),"  ")</f>
        <v>316620</v>
      </c>
      <c r="C921" s="66">
        <f>IFERROR(AVERAGE(Data!C929),"  ")</f>
        <v>35640</v>
      </c>
      <c r="D921" s="66">
        <f>IFERROR(AVERAGE(Data!D929),"  ")</f>
        <v>0</v>
      </c>
      <c r="E921" s="66">
        <f>IFERROR(AVERAGE(Data!E929),"  ")</f>
        <v>352260</v>
      </c>
      <c r="F921" s="66">
        <f>IFERROR(AVERAGE(Data!F929),"  ")</f>
        <v>376352</v>
      </c>
      <c r="G921" s="66">
        <f>IFERROR(AVERAGE(Data!G929),"  ")</f>
        <v>402181.5</v>
      </c>
      <c r="H921" s="67">
        <f>IFERROR(AVERAGE(Data!H929),"  ")</f>
        <v>65.186400937866367</v>
      </c>
      <c r="I921" s="67">
        <f>IFERROR(AVERAGE(Data!I929),"  ")</f>
        <v>35.500270027002692</v>
      </c>
      <c r="J921" s="67">
        <f>IFERROR(AVERAGE(Data!J929),"  ")</f>
        <v>-6.42234911352213</v>
      </c>
      <c r="K921" s="66">
        <f>IFERROR(AVERAGE(Data!L929),"  ")</f>
        <v>27000</v>
      </c>
      <c r="L921" s="66">
        <f>IFERROR(AVERAGE(Data!M929),"  ")</f>
        <v>28300</v>
      </c>
      <c r="M921" s="66">
        <f>IFERROR(AVERAGE(Data!N929),"  ")</f>
        <v>32200</v>
      </c>
      <c r="N921" s="66">
        <f>IFERROR(AVERAGE(Data!O929),"  ")</f>
        <v>87500</v>
      </c>
      <c r="O921" s="66">
        <f>IFERROR(AVERAGE(Data!P929),"  ")</f>
        <v>57388.5</v>
      </c>
      <c r="P921" s="66">
        <f>IFERROR(AVERAGE(Data!Q929),"  ")</f>
        <v>43259.666666666664</v>
      </c>
      <c r="Q921" s="67">
        <f>IFERROR(AVERAGE(Data!R929),"  ")</f>
        <v>258.66535497622561</v>
      </c>
      <c r="R921" s="67">
        <f>IFERROR(AVERAGE(Data!S929),"  ")</f>
        <v>164.85064552974973</v>
      </c>
      <c r="S921" s="67">
        <f>IFERROR(AVERAGE(Data!T929),"  ")</f>
        <v>32.660522888911146</v>
      </c>
      <c r="T921" s="66">
        <f>IFERROR(AVERAGE(Data!V929), " ")</f>
        <v>371000</v>
      </c>
      <c r="U921" s="66">
        <f>IFERROR(AVERAGE(Data!W929), " ")</f>
        <v>86950</v>
      </c>
      <c r="V921" s="66">
        <f>IFERROR(AVERAGE(Data!X929), " ")</f>
        <v>19600</v>
      </c>
      <c r="W921" s="66">
        <f>IFERROR(AVERAGE(Data!Y929), " ")</f>
        <v>477550</v>
      </c>
      <c r="X921" s="66">
        <f>IFERROR(AVERAGE(Data!Z929), " ")</f>
        <v>382927.25</v>
      </c>
      <c r="Y921" s="66">
        <f>IFERROR(AVERAGE(Data!AA929), " ")</f>
        <v>344593.66666666669</v>
      </c>
      <c r="Z921" s="67">
        <f>IFERROR(AVERAGE(Data!AB929), " ")</f>
        <v>56.627177791771622</v>
      </c>
      <c r="AA921" s="67">
        <f>IFERROR(AVERAGE(Data!AC929), " ")</f>
        <v>13.595146222206722</v>
      </c>
      <c r="AB921" s="67">
        <f>IFERROR(AVERAGE(Data!AD929), " ")</f>
        <v>11.124285511147903</v>
      </c>
      <c r="AC921" s="66">
        <f>IFERROR(AVERAGE(Data!AF929), "  ")</f>
        <v>4500</v>
      </c>
      <c r="AD921" s="66">
        <f>IFERROR(AVERAGE(Data!AG929), "  ")</f>
        <v>0</v>
      </c>
      <c r="AE921" s="66">
        <f>IFERROR(AVERAGE(Data!AH929), "  ")</f>
        <v>0</v>
      </c>
      <c r="AF921" s="66">
        <f>IFERROR(AVERAGE(Data!AI929), "  ")</f>
        <v>4500</v>
      </c>
      <c r="AG921" s="66">
        <f>IFERROR(AVERAGE(Data!AJ929), "  ")</f>
        <v>2475</v>
      </c>
      <c r="AH921" s="66">
        <f>IFERROR(AVERAGE(Data!AK929), "  ")</f>
        <v>6108.333333333333</v>
      </c>
      <c r="AI921" s="67">
        <f>IFERROR(AVERAGE(Data!AL929), "  ")</f>
        <v>-6.25</v>
      </c>
      <c r="AJ921" s="67">
        <f>IFERROR(AVERAGE(Data!AM929), "  ")</f>
        <v>-67.434210526315795</v>
      </c>
      <c r="AK921" s="67">
        <f>IFERROR(AVERAGE(Data!AN929), "  ")</f>
        <v>-59.481582537517056</v>
      </c>
      <c r="AL921" s="66">
        <f>IFERROR(AVERAGE(Data!AP929),"  ")</f>
        <v>719120</v>
      </c>
      <c r="AM921" s="66">
        <f>IFERROR(AVERAGE(Data!AQ929),"  ")</f>
        <v>150890</v>
      </c>
      <c r="AN921" s="66">
        <f>IFERROR(AVERAGE(Data!AR929),"  ")</f>
        <v>51800</v>
      </c>
      <c r="AO921" s="66">
        <f>IFERROR(AVERAGE(Data!AS929),"  ")</f>
        <v>921810</v>
      </c>
      <c r="AP921" s="66">
        <f>IFERROR(AVERAGE(Data!AT929),"  ")</f>
        <v>819142.75</v>
      </c>
      <c r="AQ921" s="66">
        <f>IFERROR(AVERAGE(Data!AU929),"  ")</f>
        <v>796143.16666666674</v>
      </c>
      <c r="AR921" s="67">
        <f>IFERROR(AVERAGE(Data!AV929),"  ")</f>
        <v>68.415725451363144</v>
      </c>
      <c r="AS921" s="67">
        <f>IFERROR(AVERAGE(Data!AW929),"  ")</f>
        <v>27.173073504560129</v>
      </c>
      <c r="AT921" s="67">
        <f>IFERROR(AVERAGE(Data!AX929),"  ")</f>
        <v>2.8888753048812887</v>
      </c>
      <c r="AU921" s="66">
        <f>IFERROR(AVERAGE(Data!AZ929), "  ")</f>
        <v>352.26</v>
      </c>
      <c r="AV921" s="66">
        <f>IFERROR(AVERAGE(Data!BA929), "  ")</f>
        <v>87.5</v>
      </c>
      <c r="AW921" s="66">
        <f>IFERROR(AVERAGE(Data!BB929), "  ")</f>
        <v>477.55</v>
      </c>
      <c r="AX921" s="66">
        <f>IFERROR(AVERAGE(Data!BC929), "  ")</f>
        <v>4.5</v>
      </c>
      <c r="AY921" s="66">
        <f>IFERROR(AVERAGE(Data!BD929), "  ")</f>
        <v>921.81</v>
      </c>
      <c r="AZ921" s="66">
        <f>IFERROR(AVERAGE(Data!BE929), "  ")</f>
        <v>12088.421</v>
      </c>
      <c r="BA921" s="66">
        <f>IFERROR(AVERAGE(Data!BF929), "  ")</f>
        <v>1312.627</v>
      </c>
      <c r="BB921" s="66">
        <f>IFERROR(AVERAGE(Data!BG929), "  ")</f>
        <v>8436.4479999999985</v>
      </c>
      <c r="BC921" s="66">
        <f>IFERROR(AVERAGE(Data!BH929), "  ")</f>
        <v>106.75</v>
      </c>
      <c r="BD921" s="66">
        <f>IFERROR(AVERAGE(Data!BI929), "  ")</f>
        <v>21944.246000000003</v>
      </c>
    </row>
    <row r="922" spans="1:56" x14ac:dyDescent="0.25">
      <c r="A922" s="59">
        <f>IFERROR(AVERAGE(Data!A930),"  ")</f>
        <v>44065</v>
      </c>
      <c r="B922" s="66">
        <f>IFERROR(AVERAGE(Data!B930),"  ")</f>
        <v>362944</v>
      </c>
      <c r="C922" s="66">
        <f>IFERROR(AVERAGE(Data!C930),"  ")</f>
        <v>18000</v>
      </c>
      <c r="D922" s="66">
        <f>IFERROR(AVERAGE(Data!D930),"  ")</f>
        <v>0</v>
      </c>
      <c r="E922" s="66">
        <f>IFERROR(AVERAGE(Data!E930),"  ")</f>
        <v>380944</v>
      </c>
      <c r="F922" s="66">
        <f>IFERROR(AVERAGE(Data!F930),"  ")</f>
        <v>364093</v>
      </c>
      <c r="G922" s="66">
        <f>IFERROR(AVERAGE(Data!G930),"  ")</f>
        <v>405034.08333333331</v>
      </c>
      <c r="H922" s="67">
        <f>IFERROR(AVERAGE(Data!H930),"  ")</f>
        <v>-5.390551075502481</v>
      </c>
      <c r="I922" s="67">
        <f>IFERROR(AVERAGE(Data!I930),"  ")</f>
        <v>25.522366319643464</v>
      </c>
      <c r="J922" s="67">
        <f>IFERROR(AVERAGE(Data!J930),"  ")</f>
        <v>-10.108058807396658</v>
      </c>
      <c r="K922" s="66">
        <f>IFERROR(AVERAGE(Data!L930),"  ")</f>
        <v>6100</v>
      </c>
      <c r="L922" s="66">
        <f>IFERROR(AVERAGE(Data!M930),"  ")</f>
        <v>7400</v>
      </c>
      <c r="M922" s="66">
        <f>IFERROR(AVERAGE(Data!N930),"  ")</f>
        <v>15400</v>
      </c>
      <c r="N922" s="66">
        <f>IFERROR(AVERAGE(Data!O930),"  ")</f>
        <v>28900</v>
      </c>
      <c r="O922" s="66">
        <f>IFERROR(AVERAGE(Data!P930),"  ")</f>
        <v>56300</v>
      </c>
      <c r="P922" s="66">
        <f>IFERROR(AVERAGE(Data!Q930),"  ")</f>
        <v>46847.5</v>
      </c>
      <c r="Q922" s="67">
        <f>IFERROR(AVERAGE(Data!R930),"  ")</f>
        <v>6.25</v>
      </c>
      <c r="R922" s="67">
        <f>IFERROR(AVERAGE(Data!S930),"  ")</f>
        <v>118.91069571218881</v>
      </c>
      <c r="S922" s="67">
        <f>IFERROR(AVERAGE(Data!T930),"  ")</f>
        <v>20.177170606755968</v>
      </c>
      <c r="T922" s="66">
        <f>IFERROR(AVERAGE(Data!V930), " ")</f>
        <v>450000</v>
      </c>
      <c r="U922" s="66">
        <f>IFERROR(AVERAGE(Data!W930), " ")</f>
        <v>47800</v>
      </c>
      <c r="V922" s="66">
        <f>IFERROR(AVERAGE(Data!X930), " ")</f>
        <v>14000</v>
      </c>
      <c r="W922" s="66">
        <f>IFERROR(AVERAGE(Data!Y930), " ")</f>
        <v>511800</v>
      </c>
      <c r="X922" s="66">
        <f>IFERROR(AVERAGE(Data!Z930), " ")</f>
        <v>417025</v>
      </c>
      <c r="Y922" s="66">
        <f>IFERROR(AVERAGE(Data!AA930), " ")</f>
        <v>350255.83333333331</v>
      </c>
      <c r="Z922" s="67">
        <f>IFERROR(AVERAGE(Data!AB930), " ")</f>
        <v>14.304857621440537</v>
      </c>
      <c r="AA922" s="67">
        <f>IFERROR(AVERAGE(Data!AC930), " ")</f>
        <v>21.092057113114837</v>
      </c>
      <c r="AB922" s="67">
        <f>IFERROR(AVERAGE(Data!AD930), " ")</f>
        <v>19.062970638128807</v>
      </c>
      <c r="AC922" s="66">
        <f>IFERROR(AVERAGE(Data!AF930), "  ")</f>
        <v>0</v>
      </c>
      <c r="AD922" s="66">
        <f>IFERROR(AVERAGE(Data!AG930), "  ")</f>
        <v>0</v>
      </c>
      <c r="AE922" s="66">
        <f>IFERROR(AVERAGE(Data!AH930), "  ")</f>
        <v>0</v>
      </c>
      <c r="AF922" s="66">
        <f>IFERROR(AVERAGE(Data!AI930), "  ")</f>
        <v>0</v>
      </c>
      <c r="AG922" s="66">
        <f>IFERROR(AVERAGE(Data!AJ930), "  ")</f>
        <v>2475</v>
      </c>
      <c r="AH922" s="66">
        <f>IFERROR(AVERAGE(Data!AK930), "  ")</f>
        <v>7750</v>
      </c>
      <c r="AI922" s="67">
        <f>IFERROR(AVERAGE(Data!AL930), "  ")</f>
        <v>-100</v>
      </c>
      <c r="AJ922" s="67">
        <f>IFERROR(AVERAGE(Data!AM930), "  ")</f>
        <v>-76.08695652173914</v>
      </c>
      <c r="AK922" s="67">
        <f>IFERROR(AVERAGE(Data!AN930), "  ")</f>
        <v>-68.064516129032256</v>
      </c>
      <c r="AL922" s="66">
        <f>IFERROR(AVERAGE(Data!AP930),"  ")</f>
        <v>819044</v>
      </c>
      <c r="AM922" s="66">
        <f>IFERROR(AVERAGE(Data!AQ930),"  ")</f>
        <v>73200</v>
      </c>
      <c r="AN922" s="66">
        <f>IFERROR(AVERAGE(Data!AR930),"  ")</f>
        <v>29400</v>
      </c>
      <c r="AO922" s="66">
        <f>IFERROR(AVERAGE(Data!AS930),"  ")</f>
        <v>921644</v>
      </c>
      <c r="AP922" s="66">
        <f>IFERROR(AVERAGE(Data!AT930),"  ")</f>
        <v>839893</v>
      </c>
      <c r="AQ922" s="66">
        <f>IFERROR(AVERAGE(Data!AU930),"  ")</f>
        <v>809887.41666666663</v>
      </c>
      <c r="AR922" s="67">
        <f>IFERROR(AVERAGE(Data!AV930),"  ")</f>
        <v>3.5323562484343318</v>
      </c>
      <c r="AS922" s="67">
        <f>IFERROR(AVERAGE(Data!AW930),"  ")</f>
        <v>25.260461233473119</v>
      </c>
      <c r="AT922" s="67">
        <f>IFERROR(AVERAGE(Data!AX930),"  ")</f>
        <v>3.7049079558280296</v>
      </c>
      <c r="AU922" s="66">
        <f>IFERROR(AVERAGE(Data!AZ930), "  ")</f>
        <v>380.94400000000002</v>
      </c>
      <c r="AV922" s="66">
        <f>IFERROR(AVERAGE(Data!BA930), "  ")</f>
        <v>28.9</v>
      </c>
      <c r="AW922" s="66">
        <f>IFERROR(AVERAGE(Data!BB930), "  ")</f>
        <v>511.8</v>
      </c>
      <c r="AX922" s="66">
        <f>IFERROR(AVERAGE(Data!BC930), "  ")</f>
        <v>0</v>
      </c>
      <c r="AY922" s="66">
        <f>IFERROR(AVERAGE(Data!BD930), "  ")</f>
        <v>921.64400000000001</v>
      </c>
      <c r="AZ922" s="66">
        <f>IFERROR(AVERAGE(Data!BE930), "  ")</f>
        <v>12469.365</v>
      </c>
      <c r="BA922" s="66">
        <f>IFERROR(AVERAGE(Data!BF930), "  ")</f>
        <v>1341.527</v>
      </c>
      <c r="BB922" s="66">
        <f>IFERROR(AVERAGE(Data!BG930), "  ")</f>
        <v>8948.2479999999978</v>
      </c>
      <c r="BC922" s="66">
        <f>IFERROR(AVERAGE(Data!BH930), "  ")</f>
        <v>106.75</v>
      </c>
      <c r="BD922" s="66">
        <f>IFERROR(AVERAGE(Data!BI930), "  ")</f>
        <v>22865.890000000003</v>
      </c>
    </row>
    <row r="923" spans="1:56" x14ac:dyDescent="0.25">
      <c r="A923" s="59">
        <f>IFERROR(AVERAGE(Data!A931),"  ")</f>
        <v>44072</v>
      </c>
      <c r="B923" s="66">
        <f>IFERROR(AVERAGE(Data!B931),"  ")</f>
        <v>252500</v>
      </c>
      <c r="C923" s="66">
        <f>IFERROR(AVERAGE(Data!C931),"  ")</f>
        <v>32300</v>
      </c>
      <c r="D923" s="66">
        <f>IFERROR(AVERAGE(Data!D931),"  ")</f>
        <v>0</v>
      </c>
      <c r="E923" s="66">
        <f>IFERROR(AVERAGE(Data!E931),"  ")</f>
        <v>284800</v>
      </c>
      <c r="F923" s="66">
        <f>IFERROR(AVERAGE(Data!F931),"  ")</f>
        <v>318968</v>
      </c>
      <c r="G923" s="66">
        <f>IFERROR(AVERAGE(Data!G931),"  ")</f>
        <v>392893.58333333331</v>
      </c>
      <c r="H923" s="67">
        <f>IFERROR(AVERAGE(Data!H931),"  ")</f>
        <v>66.258026853473439</v>
      </c>
      <c r="I923" s="67">
        <f>IFERROR(AVERAGE(Data!I931),"  ")</f>
        <v>23.19540693806492</v>
      </c>
      <c r="J923" s="67">
        <f>IFERROR(AVERAGE(Data!J931),"  ")</f>
        <v>-18.81567591563703</v>
      </c>
      <c r="K923" s="66">
        <f>IFERROR(AVERAGE(Data!L931),"  ")</f>
        <v>7900</v>
      </c>
      <c r="L923" s="66">
        <f>IFERROR(AVERAGE(Data!M931),"  ")</f>
        <v>8600</v>
      </c>
      <c r="M923" s="66">
        <f>IFERROR(AVERAGE(Data!N931),"  ")</f>
        <v>15400</v>
      </c>
      <c r="N923" s="66">
        <f>IFERROR(AVERAGE(Data!O931),"  ")</f>
        <v>31900</v>
      </c>
      <c r="O923" s="66">
        <f>IFERROR(AVERAGE(Data!P931),"  ")</f>
        <v>48712.5</v>
      </c>
      <c r="P923" s="66">
        <f>IFERROR(AVERAGE(Data!Q931),"  ")</f>
        <v>45452.083333333336</v>
      </c>
      <c r="Q923" s="67">
        <f>IFERROR(AVERAGE(Data!R931),"  ")</f>
        <v>38.095238095238095</v>
      </c>
      <c r="R923" s="67">
        <f>IFERROR(AVERAGE(Data!S931),"  ")</f>
        <v>92.29820284820434</v>
      </c>
      <c r="S923" s="67">
        <f>IFERROR(AVERAGE(Data!T931),"  ")</f>
        <v>7.1733052206994552</v>
      </c>
      <c r="T923" s="66">
        <f>IFERROR(AVERAGE(Data!V931), " ")</f>
        <v>365540</v>
      </c>
      <c r="U923" s="66">
        <f>IFERROR(AVERAGE(Data!W931), " ")</f>
        <v>56500</v>
      </c>
      <c r="V923" s="66">
        <f>IFERROR(AVERAGE(Data!X931), " ")</f>
        <v>21000</v>
      </c>
      <c r="W923" s="66">
        <f>IFERROR(AVERAGE(Data!Y931), " ")</f>
        <v>443040</v>
      </c>
      <c r="X923" s="66">
        <f>IFERROR(AVERAGE(Data!Z931), " ")</f>
        <v>437160</v>
      </c>
      <c r="Y923" s="66">
        <f>IFERROR(AVERAGE(Data!AA931), " ")</f>
        <v>369685.41666666669</v>
      </c>
      <c r="Z923" s="67">
        <f>IFERROR(AVERAGE(Data!AB931), " ")</f>
        <v>-17.002622705133007</v>
      </c>
      <c r="AA923" s="67">
        <f>IFERROR(AVERAGE(Data!AC931), " ")</f>
        <v>10.893871931478971</v>
      </c>
      <c r="AB923" s="67">
        <f>IFERROR(AVERAGE(Data!AD931), " ")</f>
        <v>18.251892092939382</v>
      </c>
      <c r="AC923" s="66">
        <f>IFERROR(AVERAGE(Data!AF931), "  ")</f>
        <v>0</v>
      </c>
      <c r="AD923" s="66">
        <f>IFERROR(AVERAGE(Data!AG931), "  ")</f>
        <v>0</v>
      </c>
      <c r="AE923" s="66">
        <f>IFERROR(AVERAGE(Data!AH931), "  ")</f>
        <v>0</v>
      </c>
      <c r="AF923" s="66">
        <f>IFERROR(AVERAGE(Data!AI931), "  ")</f>
        <v>0</v>
      </c>
      <c r="AG923" s="66">
        <f>IFERROR(AVERAGE(Data!AJ931), "  ")</f>
        <v>2475</v>
      </c>
      <c r="AH923" s="66">
        <f>IFERROR(AVERAGE(Data!AK931), "  ")</f>
        <v>4150</v>
      </c>
      <c r="AI923" s="67" t="str">
        <f>IFERROR(AVERAGE(Data!AL931), "  ")</f>
        <v xml:space="preserve">  </v>
      </c>
      <c r="AJ923" s="67">
        <f>IFERROR(AVERAGE(Data!AM931), "  ")</f>
        <v>-47.894736842105267</v>
      </c>
      <c r="AK923" s="67">
        <f>IFERROR(AVERAGE(Data!AN931), "  ")</f>
        <v>-40.361445783132531</v>
      </c>
      <c r="AL923" s="66">
        <f>IFERROR(AVERAGE(Data!AP931),"  ")</f>
        <v>625940</v>
      </c>
      <c r="AM923" s="66">
        <f>IFERROR(AVERAGE(Data!AQ931),"  ")</f>
        <v>97400</v>
      </c>
      <c r="AN923" s="66">
        <f>IFERROR(AVERAGE(Data!AR931),"  ")</f>
        <v>36400</v>
      </c>
      <c r="AO923" s="66">
        <f>IFERROR(AVERAGE(Data!AS931),"  ")</f>
        <v>759740</v>
      </c>
      <c r="AP923" s="66">
        <f>IFERROR(AVERAGE(Data!AT931),"  ")</f>
        <v>807315.5</v>
      </c>
      <c r="AQ923" s="66">
        <f>IFERROR(AVERAGE(Data!AU931),"  ")</f>
        <v>812181.08333333326</v>
      </c>
      <c r="AR923" s="67">
        <f>IFERROR(AVERAGE(Data!AV931),"  ")</f>
        <v>4.3312276847019993</v>
      </c>
      <c r="AS923" s="67">
        <f>IFERROR(AVERAGE(Data!AW931),"  ")</f>
        <v>18.165275254451885</v>
      </c>
      <c r="AT923" s="67">
        <f>IFERROR(AVERAGE(Data!AX931),"  ")</f>
        <v>-0.59907617071848218</v>
      </c>
      <c r="AU923" s="66">
        <f>IFERROR(AVERAGE(Data!AZ931), "  ")</f>
        <v>284.8</v>
      </c>
      <c r="AV923" s="66">
        <f>IFERROR(AVERAGE(Data!BA931), "  ")</f>
        <v>31.9</v>
      </c>
      <c r="AW923" s="66">
        <f>IFERROR(AVERAGE(Data!BB931), "  ")</f>
        <v>443.04</v>
      </c>
      <c r="AX923" s="66">
        <f>IFERROR(AVERAGE(Data!BC931), "  ")</f>
        <v>0</v>
      </c>
      <c r="AY923" s="66">
        <f>IFERROR(AVERAGE(Data!BD931), "  ")</f>
        <v>759.74</v>
      </c>
      <c r="AZ923" s="66">
        <f>IFERROR(AVERAGE(Data!BE931), "  ")</f>
        <v>12754.164999999999</v>
      </c>
      <c r="BA923" s="66">
        <f>IFERROR(AVERAGE(Data!BF931), "  ")</f>
        <v>1373.4270000000001</v>
      </c>
      <c r="BB923" s="66">
        <f>IFERROR(AVERAGE(Data!BG931), "  ")</f>
        <v>9391.2879999999986</v>
      </c>
      <c r="BC923" s="66">
        <f>IFERROR(AVERAGE(Data!BH931), "  ")</f>
        <v>106.75</v>
      </c>
      <c r="BD923" s="66">
        <f>IFERROR(AVERAGE(Data!BI931), "  ")</f>
        <v>23625.630000000005</v>
      </c>
    </row>
    <row r="924" spans="1:56" x14ac:dyDescent="0.25">
      <c r="A924" s="59">
        <f>IFERROR(AVERAGE(Data!A932),"  ")</f>
        <v>44079</v>
      </c>
      <c r="B924" s="66">
        <f>IFERROR(AVERAGE(Data!B932),"  ")</f>
        <v>232700</v>
      </c>
      <c r="C924" s="66">
        <f>IFERROR(AVERAGE(Data!C932),"  ")</f>
        <v>42500</v>
      </c>
      <c r="D924" s="66">
        <f>IFERROR(AVERAGE(Data!D932),"  ")</f>
        <v>0</v>
      </c>
      <c r="E924" s="66">
        <f>IFERROR(AVERAGE(Data!E932),"  ")</f>
        <v>275200</v>
      </c>
      <c r="F924" s="66">
        <f>IFERROR(AVERAGE(Data!F932),"  ")</f>
        <v>323301</v>
      </c>
      <c r="G924" s="66">
        <f>IFERROR(AVERAGE(Data!G932),"  ")</f>
        <v>401404.91666666669</v>
      </c>
      <c r="H924" s="67">
        <f>IFERROR(AVERAGE(Data!H932),"  ")</f>
        <v>316.969696969697</v>
      </c>
      <c r="I924" s="67">
        <f>IFERROR(AVERAGE(Data!I932),"  ")</f>
        <v>51.571204373188429</v>
      </c>
      <c r="J924" s="67">
        <f>IFERROR(AVERAGE(Data!J932),"  ")</f>
        <v>-19.457638265932221</v>
      </c>
      <c r="K924" s="66">
        <f>IFERROR(AVERAGE(Data!L932),"  ")</f>
        <v>1600</v>
      </c>
      <c r="L924" s="66">
        <f>IFERROR(AVERAGE(Data!M932),"  ")</f>
        <v>7150</v>
      </c>
      <c r="M924" s="66">
        <f>IFERROR(AVERAGE(Data!N932),"  ")</f>
        <v>16200</v>
      </c>
      <c r="N924" s="66">
        <f>IFERROR(AVERAGE(Data!O932),"  ")</f>
        <v>24950</v>
      </c>
      <c r="O924" s="66">
        <f>IFERROR(AVERAGE(Data!P932),"  ")</f>
        <v>43312.5</v>
      </c>
      <c r="P924" s="66">
        <f>IFERROR(AVERAGE(Data!Q932),"  ")</f>
        <v>41299.75</v>
      </c>
      <c r="Q924" s="67">
        <f>IFERROR(AVERAGE(Data!R932),"  ")</f>
        <v>28.198540746069266</v>
      </c>
      <c r="R924" s="67">
        <f>IFERROR(AVERAGE(Data!S932),"  ")</f>
        <v>83.999235327853185</v>
      </c>
      <c r="S924" s="67">
        <f>IFERROR(AVERAGE(Data!T932),"  ")</f>
        <v>4.8735161835120167</v>
      </c>
      <c r="T924" s="66">
        <f>IFERROR(AVERAGE(Data!V932), " ")</f>
        <v>411582</v>
      </c>
      <c r="U924" s="66">
        <f>IFERROR(AVERAGE(Data!W932), " ")</f>
        <v>55150</v>
      </c>
      <c r="V924" s="66">
        <f>IFERROR(AVERAGE(Data!X932), " ")</f>
        <v>22700</v>
      </c>
      <c r="W924" s="66">
        <f>IFERROR(AVERAGE(Data!Y932), " ")</f>
        <v>489432</v>
      </c>
      <c r="X924" s="66">
        <f>IFERROR(AVERAGE(Data!Z932), " ")</f>
        <v>480455.5</v>
      </c>
      <c r="Y924" s="66">
        <f>IFERROR(AVERAGE(Data!AA932), " ")</f>
        <v>379763.83333333331</v>
      </c>
      <c r="Z924" s="67">
        <f>IFERROR(AVERAGE(Data!AB932), " ")</f>
        <v>82.24986036119904</v>
      </c>
      <c r="AA924" s="67">
        <f>IFERROR(AVERAGE(Data!AC932), " ")</f>
        <v>23.590157145098757</v>
      </c>
      <c r="AB924" s="67">
        <f>IFERROR(AVERAGE(Data!AD932), " ")</f>
        <v>26.514285413346816</v>
      </c>
      <c r="AC924" s="66">
        <f>IFERROR(AVERAGE(Data!AF932), "  ")</f>
        <v>9600</v>
      </c>
      <c r="AD924" s="66">
        <f>IFERROR(AVERAGE(Data!AG932), "  ")</f>
        <v>0</v>
      </c>
      <c r="AE924" s="66">
        <f>IFERROR(AVERAGE(Data!AH932), "  ")</f>
        <v>0</v>
      </c>
      <c r="AF924" s="66">
        <f>IFERROR(AVERAGE(Data!AI932), "  ")</f>
        <v>9600</v>
      </c>
      <c r="AG924" s="66">
        <f>IFERROR(AVERAGE(Data!AJ932), "  ")</f>
        <v>3525</v>
      </c>
      <c r="AH924" s="66">
        <f>IFERROR(AVERAGE(Data!AK932), "  ")</f>
        <v>3829.1666666666665</v>
      </c>
      <c r="AI924" s="67">
        <f>IFERROR(AVERAGE(Data!AL932), "  ")</f>
        <v>200</v>
      </c>
      <c r="AJ924" s="67">
        <f>IFERROR(AVERAGE(Data!AM932), "  ")</f>
        <v>-31.553398058252423</v>
      </c>
      <c r="AK924" s="67">
        <f>IFERROR(AVERAGE(Data!AN932), "  ")</f>
        <v>-7.9434167573449344</v>
      </c>
      <c r="AL924" s="66">
        <f>IFERROR(AVERAGE(Data!AP932),"  ")</f>
        <v>655482</v>
      </c>
      <c r="AM924" s="66">
        <f>IFERROR(AVERAGE(Data!AQ932),"  ")</f>
        <v>104800</v>
      </c>
      <c r="AN924" s="66">
        <f>IFERROR(AVERAGE(Data!AR932),"  ")</f>
        <v>38900</v>
      </c>
      <c r="AO924" s="66">
        <f>IFERROR(AVERAGE(Data!AS932),"  ")</f>
        <v>799182</v>
      </c>
      <c r="AP924" s="66">
        <f>IFERROR(AVERAGE(Data!AT932),"  ")</f>
        <v>850594</v>
      </c>
      <c r="AQ924" s="66">
        <f>IFERROR(AVERAGE(Data!AU932),"  ")</f>
        <v>826297.66666666663</v>
      </c>
      <c r="AR924" s="67">
        <f>IFERROR(AVERAGE(Data!AV932),"  ")</f>
        <v>123.72764632767095</v>
      </c>
      <c r="AS924" s="67">
        <f>IFERROR(AVERAGE(Data!AW932),"  ")</f>
        <v>34.856891904050528</v>
      </c>
      <c r="AT924" s="67">
        <f>IFERROR(AVERAGE(Data!AX932),"  ")</f>
        <v>2.9403850831802858</v>
      </c>
      <c r="AU924" s="66">
        <f>IFERROR(AVERAGE(Data!AZ932), "  ")</f>
        <v>275.2</v>
      </c>
      <c r="AV924" s="66">
        <f>IFERROR(AVERAGE(Data!BA932), "  ")</f>
        <v>24.95</v>
      </c>
      <c r="AW924" s="66">
        <f>IFERROR(AVERAGE(Data!BB932), "  ")</f>
        <v>489.43200000000002</v>
      </c>
      <c r="AX924" s="66">
        <f>IFERROR(AVERAGE(Data!BC932), "  ")</f>
        <v>9.6</v>
      </c>
      <c r="AY924" s="66">
        <f>IFERROR(AVERAGE(Data!BD932), "  ")</f>
        <v>799.18200000000002</v>
      </c>
      <c r="AZ924" s="66">
        <f>IFERROR(AVERAGE(Data!BE932), "  ")</f>
        <v>13029.365</v>
      </c>
      <c r="BA924" s="66">
        <f>IFERROR(AVERAGE(Data!BF932), "  ")</f>
        <v>1398.3770000000002</v>
      </c>
      <c r="BB924" s="66">
        <f>IFERROR(AVERAGE(Data!BG932), "  ")</f>
        <v>9880.7199999999993</v>
      </c>
      <c r="BC924" s="66">
        <f>IFERROR(AVERAGE(Data!BH932), "  ")</f>
        <v>116.35</v>
      </c>
      <c r="BD924" s="66">
        <f>IFERROR(AVERAGE(Data!BI932), "  ")</f>
        <v>24424.812000000005</v>
      </c>
    </row>
    <row r="925" spans="1:56" x14ac:dyDescent="0.25">
      <c r="A925" s="59">
        <f>IFERROR(AVERAGE(Data!A933),"  ")</f>
        <v>44086</v>
      </c>
      <c r="B925" s="66">
        <f>IFERROR(AVERAGE(Data!B933),"  ")</f>
        <v>237600</v>
      </c>
      <c r="C925" s="66">
        <f>IFERROR(AVERAGE(Data!C933),"  ")</f>
        <v>10650</v>
      </c>
      <c r="D925" s="66">
        <f>IFERROR(AVERAGE(Data!D933),"  ")</f>
        <v>0</v>
      </c>
      <c r="E925" s="66">
        <f>IFERROR(AVERAGE(Data!E933),"  ")</f>
        <v>248250</v>
      </c>
      <c r="F925" s="66">
        <f>IFERROR(AVERAGE(Data!F933),"  ")</f>
        <v>297298.5</v>
      </c>
      <c r="G925" s="66">
        <f>IFERROR(AVERAGE(Data!G933),"  ")</f>
        <v>377081.08333333331</v>
      </c>
      <c r="H925" s="67">
        <f>IFERROR(AVERAGE(Data!H933),"  ")</f>
        <v>17.82154722354057</v>
      </c>
      <c r="I925" s="67">
        <f>IFERROR(AVERAGE(Data!I933),"  ")</f>
        <v>39.798436252790516</v>
      </c>
      <c r="J925" s="67">
        <f>IFERROR(AVERAGE(Data!J933),"  ")</f>
        <v>-21.157938400958407</v>
      </c>
      <c r="K925" s="66">
        <f>IFERROR(AVERAGE(Data!L933),"  ")</f>
        <v>22400</v>
      </c>
      <c r="L925" s="66">
        <f>IFERROR(AVERAGE(Data!M933),"  ")</f>
        <v>1850</v>
      </c>
      <c r="M925" s="66">
        <f>IFERROR(AVERAGE(Data!N933),"  ")</f>
        <v>28000</v>
      </c>
      <c r="N925" s="66">
        <f>IFERROR(AVERAGE(Data!O933),"  ")</f>
        <v>52250</v>
      </c>
      <c r="O925" s="66">
        <f>IFERROR(AVERAGE(Data!P933),"  ")</f>
        <v>34500</v>
      </c>
      <c r="P925" s="66">
        <f>IFERROR(AVERAGE(Data!Q933),"  ")</f>
        <v>37599.75</v>
      </c>
      <c r="Q925" s="67">
        <f>IFERROR(AVERAGE(Data!R933),"  ")</f>
        <v>46.97609001406471</v>
      </c>
      <c r="R925" s="67">
        <f>IFERROR(AVERAGE(Data!S933),"  ")</f>
        <v>31.039197812215136</v>
      </c>
      <c r="S925" s="67">
        <f>IFERROR(AVERAGE(Data!T933),"  ")</f>
        <v>-8.2440707717471469</v>
      </c>
      <c r="T925" s="66">
        <f>IFERROR(AVERAGE(Data!V933), " ")</f>
        <v>441740</v>
      </c>
      <c r="U925" s="66">
        <f>IFERROR(AVERAGE(Data!W933), " ")</f>
        <v>44600</v>
      </c>
      <c r="V925" s="66">
        <f>IFERROR(AVERAGE(Data!X933), " ")</f>
        <v>16800</v>
      </c>
      <c r="W925" s="66">
        <f>IFERROR(AVERAGE(Data!Y933), " ")</f>
        <v>503140</v>
      </c>
      <c r="X925" s="66">
        <f>IFERROR(AVERAGE(Data!Z933), " ")</f>
        <v>486853</v>
      </c>
      <c r="Y925" s="66">
        <f>IFERROR(AVERAGE(Data!AA933), " ")</f>
        <v>371466.08333333331</v>
      </c>
      <c r="Z925" s="67">
        <f>IFERROR(AVERAGE(Data!AB933), " ")</f>
        <v>4.3151223132853911</v>
      </c>
      <c r="AA925" s="67">
        <f>IFERROR(AVERAGE(Data!AC933), " ")</f>
        <v>12.409469489912128</v>
      </c>
      <c r="AB925" s="67">
        <f>IFERROR(AVERAGE(Data!AD933), " ")</f>
        <v>31.062571212759906</v>
      </c>
      <c r="AC925" s="66">
        <f>IFERROR(AVERAGE(Data!AF933), "  ")</f>
        <v>0</v>
      </c>
      <c r="AD925" s="66">
        <f>IFERROR(AVERAGE(Data!AG933), "  ")</f>
        <v>0</v>
      </c>
      <c r="AE925" s="66">
        <f>IFERROR(AVERAGE(Data!AH933), "  ")</f>
        <v>0</v>
      </c>
      <c r="AF925" s="66">
        <f>IFERROR(AVERAGE(Data!AI933), "  ")</f>
        <v>0</v>
      </c>
      <c r="AG925" s="66">
        <f>IFERROR(AVERAGE(Data!AJ933), "  ")</f>
        <v>2400</v>
      </c>
      <c r="AH925" s="66">
        <f>IFERROR(AVERAGE(Data!AK933), "  ")</f>
        <v>4154.166666666667</v>
      </c>
      <c r="AI925" s="67">
        <f>IFERROR(AVERAGE(Data!AL933), "  ")</f>
        <v>-100</v>
      </c>
      <c r="AJ925" s="67">
        <f>IFERROR(AVERAGE(Data!AM933), "  ")</f>
        <v>-58.260869565217391</v>
      </c>
      <c r="AK925" s="67">
        <f>IFERROR(AVERAGE(Data!AN933), "  ")</f>
        <v>-42.226680040120371</v>
      </c>
      <c r="AL925" s="66">
        <f>IFERROR(AVERAGE(Data!AP933),"  ")</f>
        <v>701740</v>
      </c>
      <c r="AM925" s="66">
        <f>IFERROR(AVERAGE(Data!AQ933),"  ")</f>
        <v>57100</v>
      </c>
      <c r="AN925" s="66">
        <f>IFERROR(AVERAGE(Data!AR933),"  ")</f>
        <v>44800</v>
      </c>
      <c r="AO925" s="66">
        <f>IFERROR(AVERAGE(Data!AS933),"  ")</f>
        <v>803640</v>
      </c>
      <c r="AP925" s="66">
        <f>IFERROR(AVERAGE(Data!AT933),"  ")</f>
        <v>821051.5</v>
      </c>
      <c r="AQ925" s="66">
        <f>IFERROR(AVERAGE(Data!AU933),"  ")</f>
        <v>790301.08333333326</v>
      </c>
      <c r="AR925" s="67">
        <f>IFERROR(AVERAGE(Data!AV933),"  ")</f>
        <v>9.2233108672872266</v>
      </c>
      <c r="AS925" s="67">
        <f>IFERROR(AVERAGE(Data!AW933),"  ")</f>
        <v>21.126375125950258</v>
      </c>
      <c r="AT925" s="67">
        <f>IFERROR(AVERAGE(Data!AX933),"  ")</f>
        <v>3.8909748847828496</v>
      </c>
      <c r="AU925" s="66">
        <f>IFERROR(AVERAGE(Data!AZ933), "  ")</f>
        <v>248.25</v>
      </c>
      <c r="AV925" s="66">
        <f>IFERROR(AVERAGE(Data!BA933), "  ")</f>
        <v>52.25</v>
      </c>
      <c r="AW925" s="66">
        <f>IFERROR(AVERAGE(Data!BB933), "  ")</f>
        <v>503.14</v>
      </c>
      <c r="AX925" s="66">
        <f>IFERROR(AVERAGE(Data!BC933), "  ")</f>
        <v>0</v>
      </c>
      <c r="AY925" s="66">
        <f>IFERROR(AVERAGE(Data!BD933), "  ")</f>
        <v>803.64</v>
      </c>
      <c r="AZ925" s="66">
        <f>IFERROR(AVERAGE(Data!BE933), "  ")</f>
        <v>13277.615</v>
      </c>
      <c r="BA925" s="66">
        <f>IFERROR(AVERAGE(Data!BF933), "  ")</f>
        <v>1450.6270000000002</v>
      </c>
      <c r="BB925" s="66">
        <f>IFERROR(AVERAGE(Data!BG933), "  ")</f>
        <v>10383.859999999999</v>
      </c>
      <c r="BC925" s="66">
        <f>IFERROR(AVERAGE(Data!BH933), "  ")</f>
        <v>116.35</v>
      </c>
      <c r="BD925" s="66">
        <f>IFERROR(AVERAGE(Data!BI933), "  ")</f>
        <v>25228.452000000005</v>
      </c>
    </row>
    <row r="926" spans="1:56" x14ac:dyDescent="0.25">
      <c r="A926" s="59">
        <f>IFERROR(AVERAGE(Data!A934),"  ")</f>
        <v>44093</v>
      </c>
      <c r="B926" s="66">
        <f>IFERROR(AVERAGE(Data!B934),"  ")</f>
        <v>168800</v>
      </c>
      <c r="C926" s="66">
        <f>IFERROR(AVERAGE(Data!C934),"  ")</f>
        <v>54204</v>
      </c>
      <c r="D926" s="66">
        <f>IFERROR(AVERAGE(Data!D934),"  ")</f>
        <v>0</v>
      </c>
      <c r="E926" s="66">
        <f>IFERROR(AVERAGE(Data!E934),"  ")</f>
        <v>223004</v>
      </c>
      <c r="F926" s="66">
        <f>IFERROR(AVERAGE(Data!F934),"  ")</f>
        <v>257813.5</v>
      </c>
      <c r="G926" s="66">
        <f>IFERROR(AVERAGE(Data!G934),"  ")</f>
        <v>330930.33333333331</v>
      </c>
      <c r="H926" s="67">
        <f>IFERROR(AVERAGE(Data!H934),"  ")</f>
        <v>18.398725776479964</v>
      </c>
      <c r="I926" s="67">
        <f>IFERROR(AVERAGE(Data!I934),"  ")</f>
        <v>62.057672664414241</v>
      </c>
      <c r="J926" s="67">
        <f>IFERROR(AVERAGE(Data!J934),"  ")</f>
        <v>-22.094328010628615</v>
      </c>
      <c r="K926" s="66">
        <f>IFERROR(AVERAGE(Data!L934),"  ")</f>
        <v>6100</v>
      </c>
      <c r="L926" s="66">
        <f>IFERROR(AVERAGE(Data!M934),"  ")</f>
        <v>5200</v>
      </c>
      <c r="M926" s="66">
        <f>IFERROR(AVERAGE(Data!N934),"  ")</f>
        <v>23800</v>
      </c>
      <c r="N926" s="66">
        <f>IFERROR(AVERAGE(Data!O934),"  ")</f>
        <v>35100</v>
      </c>
      <c r="O926" s="66">
        <f>IFERROR(AVERAGE(Data!P934),"  ")</f>
        <v>36050</v>
      </c>
      <c r="P926" s="66">
        <f>IFERROR(AVERAGE(Data!Q934),"  ")</f>
        <v>35957.75</v>
      </c>
      <c r="Q926" s="67">
        <f>IFERROR(AVERAGE(Data!R934),"  ")</f>
        <v>-7.2655217965653884</v>
      </c>
      <c r="R926" s="67">
        <f>IFERROR(AVERAGE(Data!S934),"  ")</f>
        <v>24.351080526379331</v>
      </c>
      <c r="S926" s="67">
        <f>IFERROR(AVERAGE(Data!T934),"  ")</f>
        <v>0.25655109121121011</v>
      </c>
      <c r="T926" s="66">
        <f>IFERROR(AVERAGE(Data!V934), " ")</f>
        <v>195500</v>
      </c>
      <c r="U926" s="66">
        <f>IFERROR(AVERAGE(Data!W934), " ")</f>
        <v>39320</v>
      </c>
      <c r="V926" s="66">
        <f>IFERROR(AVERAGE(Data!X934), " ")</f>
        <v>11200</v>
      </c>
      <c r="W926" s="66">
        <f>IFERROR(AVERAGE(Data!Y934), " ")</f>
        <v>246020</v>
      </c>
      <c r="X926" s="66">
        <f>IFERROR(AVERAGE(Data!Z934), " ")</f>
        <v>420408</v>
      </c>
      <c r="Y926" s="66">
        <f>IFERROR(AVERAGE(Data!AA934), " ")</f>
        <v>324732.33333333331</v>
      </c>
      <c r="Z926" s="67">
        <f>IFERROR(AVERAGE(Data!AB934), " ")</f>
        <v>-10.247383340204074</v>
      </c>
      <c r="AA926" s="67">
        <f>IFERROR(AVERAGE(Data!AC934), " ")</f>
        <v>7.8808765282726512</v>
      </c>
      <c r="AB926" s="67">
        <f>IFERROR(AVERAGE(Data!AD934), " ")</f>
        <v>29.462932035307034</v>
      </c>
      <c r="AC926" s="66">
        <f>IFERROR(AVERAGE(Data!AF934), "  ")</f>
        <v>0</v>
      </c>
      <c r="AD926" s="66">
        <f>IFERROR(AVERAGE(Data!AG934), "  ")</f>
        <v>0</v>
      </c>
      <c r="AE926" s="66">
        <f>IFERROR(AVERAGE(Data!AH934), "  ")</f>
        <v>0</v>
      </c>
      <c r="AF926" s="66">
        <f>IFERROR(AVERAGE(Data!AI934), "  ")</f>
        <v>0</v>
      </c>
      <c r="AG926" s="66">
        <f>IFERROR(AVERAGE(Data!AJ934), "  ")</f>
        <v>2400</v>
      </c>
      <c r="AH926" s="66">
        <f>IFERROR(AVERAGE(Data!AK934), "  ")</f>
        <v>2120.8333333333335</v>
      </c>
      <c r="AI926" s="67">
        <f>IFERROR(AVERAGE(Data!AL934), "  ")</f>
        <v>-100</v>
      </c>
      <c r="AJ926" s="67">
        <f>IFERROR(AVERAGE(Data!AM934), "  ")</f>
        <v>-19.327731092436974</v>
      </c>
      <c r="AK926" s="67">
        <f>IFERROR(AVERAGE(Data!AN934), "  ")</f>
        <v>13.163064833005889</v>
      </c>
      <c r="AL926" s="66">
        <f>IFERROR(AVERAGE(Data!AP934),"  ")</f>
        <v>370400</v>
      </c>
      <c r="AM926" s="66">
        <f>IFERROR(AVERAGE(Data!AQ934),"  ")</f>
        <v>98724</v>
      </c>
      <c r="AN926" s="66">
        <f>IFERROR(AVERAGE(Data!AR934),"  ")</f>
        <v>35000</v>
      </c>
      <c r="AO926" s="66">
        <f>IFERROR(AVERAGE(Data!AS934),"  ")</f>
        <v>504124</v>
      </c>
      <c r="AP926" s="66">
        <f>IFERROR(AVERAGE(Data!AT934),"  ")</f>
        <v>716671.5</v>
      </c>
      <c r="AQ926" s="66">
        <f>IFERROR(AVERAGE(Data!AU934),"  ")</f>
        <v>693741.25</v>
      </c>
      <c r="AR926" s="67">
        <f>IFERROR(AVERAGE(Data!AV934),"  ")</f>
        <v>0.46133090478648331</v>
      </c>
      <c r="AS926" s="67">
        <f>IFERROR(AVERAGE(Data!AW934),"  ")</f>
        <v>23.404583215310559</v>
      </c>
      <c r="AT926" s="67">
        <f>IFERROR(AVERAGE(Data!AX934),"  ")</f>
        <v>3.3053029497669417</v>
      </c>
      <c r="AU926" s="66">
        <f>IFERROR(AVERAGE(Data!AZ934), "  ")</f>
        <v>223.00399999999999</v>
      </c>
      <c r="AV926" s="66">
        <f>IFERROR(AVERAGE(Data!BA934), "  ")</f>
        <v>35.1</v>
      </c>
      <c r="AW926" s="66">
        <f>IFERROR(AVERAGE(Data!BB934), "  ")</f>
        <v>246.02</v>
      </c>
      <c r="AX926" s="66">
        <f>IFERROR(AVERAGE(Data!BC934), "  ")</f>
        <v>0</v>
      </c>
      <c r="AY926" s="66">
        <f>IFERROR(AVERAGE(Data!BD934), "  ")</f>
        <v>504.12400000000002</v>
      </c>
      <c r="AZ926" s="66">
        <f>IFERROR(AVERAGE(Data!BE934), "  ")</f>
        <v>13500.619000000001</v>
      </c>
      <c r="BA926" s="66">
        <f>IFERROR(AVERAGE(Data!BF934), "  ")</f>
        <v>1485.7270000000001</v>
      </c>
      <c r="BB926" s="66">
        <f>IFERROR(AVERAGE(Data!BG934), "  ")</f>
        <v>10629.88</v>
      </c>
      <c r="BC926" s="66">
        <f>IFERROR(AVERAGE(Data!BH934), "  ")</f>
        <v>116.35</v>
      </c>
      <c r="BD926" s="66">
        <f>IFERROR(AVERAGE(Data!BI934), "  ")</f>
        <v>25732.576000000005</v>
      </c>
    </row>
    <row r="927" spans="1:56" x14ac:dyDescent="0.25">
      <c r="A927" s="59">
        <f>IFERROR(AVERAGE(Data!A935),"  ")</f>
        <v>44100</v>
      </c>
      <c r="B927" s="66">
        <f>IFERROR(AVERAGE(Data!B935),"  ")</f>
        <v>126100</v>
      </c>
      <c r="C927" s="66">
        <f>IFERROR(AVERAGE(Data!C935),"  ")</f>
        <v>88350</v>
      </c>
      <c r="D927" s="66">
        <f>IFERROR(AVERAGE(Data!D935),"  ")</f>
        <v>0</v>
      </c>
      <c r="E927" s="66">
        <f>IFERROR(AVERAGE(Data!E935),"  ")</f>
        <v>214450</v>
      </c>
      <c r="F927" s="66">
        <f>IFERROR(AVERAGE(Data!F935),"  ")</f>
        <v>240226</v>
      </c>
      <c r="G927" s="66">
        <f>IFERROR(AVERAGE(Data!G935),"  ")</f>
        <v>316314.5</v>
      </c>
      <c r="H927" s="67">
        <f>IFERROR(AVERAGE(Data!H935),"  ")</f>
        <v>5.336837193309929</v>
      </c>
      <c r="I927" s="67">
        <f>IFERROR(AVERAGE(Data!I935),"  ")</f>
        <v>43.711292409161942</v>
      </c>
      <c r="J927" s="67">
        <f>IFERROR(AVERAGE(Data!J935),"  ")</f>
        <v>-24.05469872547733</v>
      </c>
      <c r="K927" s="66">
        <f>IFERROR(AVERAGE(Data!L935),"  ")</f>
        <v>1600</v>
      </c>
      <c r="L927" s="66">
        <f>IFERROR(AVERAGE(Data!M935),"  ")</f>
        <v>0</v>
      </c>
      <c r="M927" s="66">
        <f>IFERROR(AVERAGE(Data!N935),"  ")</f>
        <v>5600</v>
      </c>
      <c r="N927" s="66">
        <f>IFERROR(AVERAGE(Data!O935),"  ")</f>
        <v>7200</v>
      </c>
      <c r="O927" s="66">
        <f>IFERROR(AVERAGE(Data!P935),"  ")</f>
        <v>29875</v>
      </c>
      <c r="P927" s="66">
        <f>IFERROR(AVERAGE(Data!Q935),"  ")</f>
        <v>34069.916666666664</v>
      </c>
      <c r="Q927" s="67">
        <f>IFERROR(AVERAGE(Data!R935),"  ")</f>
        <v>-44.186046511627907</v>
      </c>
      <c r="R927" s="67">
        <f>IFERROR(AVERAGE(Data!S935),"  ")</f>
        <v>12.989542557818501</v>
      </c>
      <c r="S927" s="67">
        <f>IFERROR(AVERAGE(Data!T935),"  ")</f>
        <v>-12.312670757926714</v>
      </c>
      <c r="T927" s="66">
        <f>IFERROR(AVERAGE(Data!V935), " ")</f>
        <v>153000</v>
      </c>
      <c r="U927" s="66">
        <f>IFERROR(AVERAGE(Data!W935), " ")</f>
        <v>122150</v>
      </c>
      <c r="V927" s="66">
        <f>IFERROR(AVERAGE(Data!X935), " ")</f>
        <v>8400</v>
      </c>
      <c r="W927" s="66">
        <f>IFERROR(AVERAGE(Data!Y935), " ")</f>
        <v>283550</v>
      </c>
      <c r="X927" s="66">
        <f>IFERROR(AVERAGE(Data!Z935), " ")</f>
        <v>380535.5</v>
      </c>
      <c r="Y927" s="66">
        <f>IFERROR(AVERAGE(Data!AA935), " ")</f>
        <v>293309.33333333331</v>
      </c>
      <c r="Z927" s="67">
        <f>IFERROR(AVERAGE(Data!AB935), " ")</f>
        <v>-18.601980766470504</v>
      </c>
      <c r="AA927" s="67">
        <f>IFERROR(AVERAGE(Data!AC935), " ")</f>
        <v>10.835367309966394</v>
      </c>
      <c r="AB927" s="67">
        <f>IFERROR(AVERAGE(Data!AD935), " ")</f>
        <v>29.738626342155271</v>
      </c>
      <c r="AC927" s="66">
        <f>IFERROR(AVERAGE(Data!AF935), "  ")</f>
        <v>3200</v>
      </c>
      <c r="AD927" s="66">
        <f>IFERROR(AVERAGE(Data!AG935), "  ")</f>
        <v>1800</v>
      </c>
      <c r="AE927" s="66">
        <f>IFERROR(AVERAGE(Data!AH935), "  ")</f>
        <v>0</v>
      </c>
      <c r="AF927" s="66">
        <f>IFERROR(AVERAGE(Data!AI935), "  ")</f>
        <v>5000</v>
      </c>
      <c r="AG927" s="66">
        <f>IFERROR(AVERAGE(Data!AJ935), "  ")</f>
        <v>3650</v>
      </c>
      <c r="AH927" s="66">
        <f>IFERROR(AVERAGE(Data!AK935), "  ")</f>
        <v>3154.1666666666665</v>
      </c>
      <c r="AI927" s="67" t="str">
        <f>IFERROR(AVERAGE(Data!AL935), "  ")</f>
        <v xml:space="preserve">  </v>
      </c>
      <c r="AJ927" s="67">
        <f>IFERROR(AVERAGE(Data!AM935), "  ")</f>
        <v>22.689075630252109</v>
      </c>
      <c r="AK927" s="67">
        <f>IFERROR(AVERAGE(Data!AN935), "  ")</f>
        <v>15.719947159841485</v>
      </c>
      <c r="AL927" s="66">
        <f>IFERROR(AVERAGE(Data!AP935),"  ")</f>
        <v>283900</v>
      </c>
      <c r="AM927" s="66">
        <f>IFERROR(AVERAGE(Data!AQ935),"  ")</f>
        <v>212300</v>
      </c>
      <c r="AN927" s="66">
        <f>IFERROR(AVERAGE(Data!AR935),"  ")</f>
        <v>14000</v>
      </c>
      <c r="AO927" s="66">
        <f>IFERROR(AVERAGE(Data!AS935),"  ")</f>
        <v>510200</v>
      </c>
      <c r="AP927" s="66">
        <f>IFERROR(AVERAGE(Data!AT935),"  ")</f>
        <v>654286.5</v>
      </c>
      <c r="AQ927" s="66">
        <f>IFERROR(AVERAGE(Data!AU935),"  ")</f>
        <v>646847.91666666663</v>
      </c>
      <c r="AR927" s="67">
        <f>IFERROR(AVERAGE(Data!AV935),"  ")</f>
        <v>-9.6727362858179848</v>
      </c>
      <c r="AS927" s="67">
        <f>IFERROR(AVERAGE(Data!AW935),"  ")</f>
        <v>21.184756854521126</v>
      </c>
      <c r="AT927" s="67">
        <f>IFERROR(AVERAGE(Data!AX935),"  ")</f>
        <v>1.1499740729885799</v>
      </c>
      <c r="AU927" s="66">
        <f>IFERROR(AVERAGE(Data!AZ935), "  ")</f>
        <v>214.45</v>
      </c>
      <c r="AV927" s="66">
        <f>IFERROR(AVERAGE(Data!BA935), "  ")</f>
        <v>7.2</v>
      </c>
      <c r="AW927" s="66">
        <f>IFERROR(AVERAGE(Data!BB935), "  ")</f>
        <v>283.55</v>
      </c>
      <c r="AX927" s="66">
        <f>IFERROR(AVERAGE(Data!BC935), "  ")</f>
        <v>5</v>
      </c>
      <c r="AY927" s="66">
        <f>IFERROR(AVERAGE(Data!BD935), "  ")</f>
        <v>510.2</v>
      </c>
      <c r="AZ927" s="66">
        <f>IFERROR(AVERAGE(Data!BE935), "  ")</f>
        <v>13715.069000000001</v>
      </c>
      <c r="BA927" s="66">
        <f>IFERROR(AVERAGE(Data!BF935), "  ")</f>
        <v>1492.9270000000001</v>
      </c>
      <c r="BB927" s="66">
        <f>IFERROR(AVERAGE(Data!BG935), "  ")</f>
        <v>10913.429999999998</v>
      </c>
      <c r="BC927" s="66">
        <f>IFERROR(AVERAGE(Data!BH935), "  ")</f>
        <v>121.35</v>
      </c>
      <c r="BD927" s="66">
        <f>IFERROR(AVERAGE(Data!BI935), "  ")</f>
        <v>26242.776000000005</v>
      </c>
    </row>
    <row r="928" spans="1:56" x14ac:dyDescent="0.25">
      <c r="A928" s="59">
        <f>IFERROR(AVERAGE(Data!A936),"  ")</f>
        <v>44107</v>
      </c>
      <c r="B928" s="66">
        <f>IFERROR(AVERAGE(Data!B936),"  ")</f>
        <v>181000</v>
      </c>
      <c r="C928" s="66">
        <f>IFERROR(AVERAGE(Data!C936),"  ")</f>
        <v>163700</v>
      </c>
      <c r="D928" s="66">
        <f>IFERROR(AVERAGE(Data!D936),"  ")</f>
        <v>0</v>
      </c>
      <c r="E928" s="66">
        <f>IFERROR(AVERAGE(Data!E936),"  ")</f>
        <v>344700</v>
      </c>
      <c r="F928" s="66">
        <f>IFERROR(AVERAGE(Data!F936),"  ")</f>
        <v>257601</v>
      </c>
      <c r="G928" s="66">
        <f>IFERROR(AVERAGE(Data!G936),"  ")</f>
        <v>265064.33333333331</v>
      </c>
      <c r="H928" s="67">
        <f>IFERROR(AVERAGE(Data!H936),"  ")</f>
        <v>47.848539958137472</v>
      </c>
      <c r="I928" s="67">
        <f>IFERROR(AVERAGE(Data!I936),"  ")</f>
        <v>23.286658315176624</v>
      </c>
      <c r="J928" s="67">
        <f>IFERROR(AVERAGE(Data!J936),"  ")</f>
        <v>-2.8156686489946403</v>
      </c>
      <c r="K928" s="66">
        <f>IFERROR(AVERAGE(Data!L936),"  ")</f>
        <v>1600</v>
      </c>
      <c r="L928" s="66">
        <f>IFERROR(AVERAGE(Data!M936),"  ")</f>
        <v>0</v>
      </c>
      <c r="M928" s="66">
        <f>IFERROR(AVERAGE(Data!N936),"  ")</f>
        <v>37800</v>
      </c>
      <c r="N928" s="66">
        <f>IFERROR(AVERAGE(Data!O936),"  ")</f>
        <v>39400</v>
      </c>
      <c r="O928" s="66">
        <f>IFERROR(AVERAGE(Data!P936),"  ")</f>
        <v>33487.5</v>
      </c>
      <c r="P928" s="66">
        <f>IFERROR(AVERAGE(Data!Q936),"  ")</f>
        <v>29106.416666666668</v>
      </c>
      <c r="Q928" s="67">
        <f>IFERROR(AVERAGE(Data!R936),"  ")</f>
        <v>398.73417721518985</v>
      </c>
      <c r="R928" s="67">
        <f>IFERROR(AVERAGE(Data!S936),"  ")</f>
        <v>42.197452229299358</v>
      </c>
      <c r="S928" s="67">
        <f>IFERROR(AVERAGE(Data!T936),"  ")</f>
        <v>15.051950171353967</v>
      </c>
      <c r="T928" s="66">
        <f>IFERROR(AVERAGE(Data!V936), " ")</f>
        <v>326400</v>
      </c>
      <c r="U928" s="66">
        <f>IFERROR(AVERAGE(Data!W936), " ")</f>
        <v>84000</v>
      </c>
      <c r="V928" s="66">
        <f>IFERROR(AVERAGE(Data!X936), " ")</f>
        <v>18200</v>
      </c>
      <c r="W928" s="66">
        <f>IFERROR(AVERAGE(Data!Y936), " ")</f>
        <v>428600</v>
      </c>
      <c r="X928" s="66">
        <f>IFERROR(AVERAGE(Data!Z936), " ")</f>
        <v>365327.5</v>
      </c>
      <c r="Y928" s="66">
        <f>IFERROR(AVERAGE(Data!AA936), " ")</f>
        <v>268810.16666666669</v>
      </c>
      <c r="Z928" s="67">
        <f>IFERROR(AVERAGE(Data!AB936), " ")</f>
        <v>63.180457940865175</v>
      </c>
      <c r="AA928" s="67">
        <f>IFERROR(AVERAGE(Data!AC936), " ")</f>
        <v>6.8646521968057206</v>
      </c>
      <c r="AB928" s="67">
        <f>IFERROR(AVERAGE(Data!AD936), " ")</f>
        <v>35.905388003057915</v>
      </c>
      <c r="AC928" s="66">
        <f>IFERROR(AVERAGE(Data!AF936), "  ")</f>
        <v>0</v>
      </c>
      <c r="AD928" s="66">
        <f>IFERROR(AVERAGE(Data!AG936), "  ")</f>
        <v>0</v>
      </c>
      <c r="AE928" s="66">
        <f>IFERROR(AVERAGE(Data!AH936), "  ")</f>
        <v>0</v>
      </c>
      <c r="AF928" s="66">
        <f>IFERROR(AVERAGE(Data!AI936), "  ")</f>
        <v>0</v>
      </c>
      <c r="AG928" s="66">
        <f>IFERROR(AVERAGE(Data!AJ936), "  ")</f>
        <v>1250</v>
      </c>
      <c r="AH928" s="66">
        <f>IFERROR(AVERAGE(Data!AK936), "  ")</f>
        <v>3116.6666666666665</v>
      </c>
      <c r="AI928" s="67">
        <f>IFERROR(AVERAGE(Data!AL936), "  ")</f>
        <v>-100</v>
      </c>
      <c r="AJ928" s="67">
        <f>IFERROR(AVERAGE(Data!AM936), "  ")</f>
        <v>-59.349593495934961</v>
      </c>
      <c r="AK928" s="67">
        <f>IFERROR(AVERAGE(Data!AN936), "  ")</f>
        <v>-59.893048128342244</v>
      </c>
      <c r="AL928" s="66">
        <f>IFERROR(AVERAGE(Data!AP936),"  ")</f>
        <v>509000</v>
      </c>
      <c r="AM928" s="66">
        <f>IFERROR(AVERAGE(Data!AQ936),"  ")</f>
        <v>247700</v>
      </c>
      <c r="AN928" s="66">
        <f>IFERROR(AVERAGE(Data!AR936),"  ")</f>
        <v>56000</v>
      </c>
      <c r="AO928" s="66">
        <f>IFERROR(AVERAGE(Data!AS936),"  ")</f>
        <v>812700</v>
      </c>
      <c r="AP928" s="66">
        <f>IFERROR(AVERAGE(Data!AT936),"  ")</f>
        <v>657666</v>
      </c>
      <c r="AQ928" s="66">
        <f>IFERROR(AVERAGE(Data!AU936),"  ")</f>
        <v>566097.58333333337</v>
      </c>
      <c r="AR928" s="67">
        <f>IFERROR(AVERAGE(Data!AV936),"  ")</f>
        <v>60.201696044533982</v>
      </c>
      <c r="AS928" s="67">
        <f>IFERROR(AVERAGE(Data!AW936),"  ")</f>
        <v>13.895413251568689</v>
      </c>
      <c r="AT928" s="67">
        <f>IFERROR(AVERAGE(Data!AX936),"  ")</f>
        <v>16.175376712878254</v>
      </c>
      <c r="AU928" s="66">
        <f>IFERROR(AVERAGE(Data!AZ936), "  ")</f>
        <v>344.7</v>
      </c>
      <c r="AV928" s="66">
        <f>IFERROR(AVERAGE(Data!BA936), "  ")</f>
        <v>39.4</v>
      </c>
      <c r="AW928" s="66">
        <f>IFERROR(AVERAGE(Data!BB936), "  ")</f>
        <v>428.6</v>
      </c>
      <c r="AX928" s="66">
        <f>IFERROR(AVERAGE(Data!BC936), "  ")</f>
        <v>0</v>
      </c>
      <c r="AY928" s="66">
        <f>IFERROR(AVERAGE(Data!BD936), "  ")</f>
        <v>812.7</v>
      </c>
      <c r="AZ928" s="66">
        <f>IFERROR(AVERAGE(Data!BE936), "  ")</f>
        <v>14059.769000000002</v>
      </c>
      <c r="BA928" s="66">
        <f>IFERROR(AVERAGE(Data!BF936), "  ")</f>
        <v>1532.3270000000002</v>
      </c>
      <c r="BB928" s="66">
        <f>IFERROR(AVERAGE(Data!BG936), "  ")</f>
        <v>11342.029999999999</v>
      </c>
      <c r="BC928" s="66">
        <f>IFERROR(AVERAGE(Data!BH936), "  ")</f>
        <v>121.35</v>
      </c>
      <c r="BD928" s="66">
        <f>IFERROR(AVERAGE(Data!BI936), "  ")</f>
        <v>27055.476000000006</v>
      </c>
    </row>
    <row r="929" spans="1:56" x14ac:dyDescent="0.25">
      <c r="A929" s="59">
        <f>IFERROR(AVERAGE(Data!A937),"  ")</f>
        <v>44114</v>
      </c>
      <c r="B929" s="66">
        <f>IFERROR(AVERAGE(Data!B937),"  ")</f>
        <v>169541</v>
      </c>
      <c r="C929" s="66">
        <f>IFERROR(AVERAGE(Data!C937),"  ")</f>
        <v>117386</v>
      </c>
      <c r="D929" s="66">
        <f>IFERROR(AVERAGE(Data!D937),"  ")</f>
        <v>7000</v>
      </c>
      <c r="E929" s="66">
        <f>IFERROR(AVERAGE(Data!E937),"  ")</f>
        <v>293927</v>
      </c>
      <c r="F929" s="66">
        <f>IFERROR(AVERAGE(Data!F937),"  ")</f>
        <v>269020.25</v>
      </c>
      <c r="G929" s="66">
        <f>IFERROR(AVERAGE(Data!G937),"  ")</f>
        <v>251341.91666666666</v>
      </c>
      <c r="H929" s="67">
        <f>IFERROR(AVERAGE(Data!H937),"  ")</f>
        <v>37.316982013548227</v>
      </c>
      <c r="I929" s="67">
        <f>IFERROR(AVERAGE(Data!I937),"  ")</f>
        <v>28.237851391144876</v>
      </c>
      <c r="J929" s="67">
        <f>IFERROR(AVERAGE(Data!J937),"  ")</f>
        <v>7.0335794235143911</v>
      </c>
      <c r="K929" s="66">
        <f>IFERROR(AVERAGE(Data!L937),"  ")</f>
        <v>3200</v>
      </c>
      <c r="L929" s="66">
        <f>IFERROR(AVERAGE(Data!M937),"  ")</f>
        <v>0</v>
      </c>
      <c r="M929" s="66">
        <f>IFERROR(AVERAGE(Data!N937),"  ")</f>
        <v>21000</v>
      </c>
      <c r="N929" s="66">
        <f>IFERROR(AVERAGE(Data!O937),"  ")</f>
        <v>24200</v>
      </c>
      <c r="O929" s="66">
        <f>IFERROR(AVERAGE(Data!P937),"  ")</f>
        <v>26475</v>
      </c>
      <c r="P929" s="66">
        <f>IFERROR(AVERAGE(Data!Q937),"  ")</f>
        <v>29568.916666666668</v>
      </c>
      <c r="Q929" s="67">
        <f>IFERROR(AVERAGE(Data!R937),"  ")</f>
        <v>-42.924528301886788</v>
      </c>
      <c r="R929" s="67">
        <f>IFERROR(AVERAGE(Data!S937),"  ")</f>
        <v>4.7996041563582281</v>
      </c>
      <c r="S929" s="67">
        <f>IFERROR(AVERAGE(Data!T937),"  ")</f>
        <v>-10.463408928858298</v>
      </c>
      <c r="T929" s="66">
        <f>IFERROR(AVERAGE(Data!V937), " ")</f>
        <v>289680</v>
      </c>
      <c r="U929" s="66">
        <f>IFERROR(AVERAGE(Data!W937), " ")</f>
        <v>106950</v>
      </c>
      <c r="V929" s="66">
        <f>IFERROR(AVERAGE(Data!X937), " ")</f>
        <v>36400</v>
      </c>
      <c r="W929" s="66">
        <f>IFERROR(AVERAGE(Data!Y937), " ")</f>
        <v>433030</v>
      </c>
      <c r="X929" s="66">
        <f>IFERROR(AVERAGE(Data!Z937), " ")</f>
        <v>347800</v>
      </c>
      <c r="Y929" s="66">
        <f>IFERROR(AVERAGE(Data!AA937), " ")</f>
        <v>256432.08333333334</v>
      </c>
      <c r="Z929" s="67">
        <f>IFERROR(AVERAGE(Data!AB937), " ")</f>
        <v>64.396407067416845</v>
      </c>
      <c r="AA929" s="67">
        <f>IFERROR(AVERAGE(Data!AC937), " ")</f>
        <v>21.129907298007254</v>
      </c>
      <c r="AB929" s="67">
        <f>IFERROR(AVERAGE(Data!AD937), " ")</f>
        <v>35.630454457564298</v>
      </c>
      <c r="AC929" s="66">
        <f>IFERROR(AVERAGE(Data!AF937), "  ")</f>
        <v>1600</v>
      </c>
      <c r="AD929" s="66">
        <f>IFERROR(AVERAGE(Data!AG937), "  ")</f>
        <v>1750</v>
      </c>
      <c r="AE929" s="66">
        <f>IFERROR(AVERAGE(Data!AH937), "  ")</f>
        <v>0</v>
      </c>
      <c r="AF929" s="66">
        <f>IFERROR(AVERAGE(Data!AI937), "  ")</f>
        <v>3350</v>
      </c>
      <c r="AG929" s="66">
        <f>IFERROR(AVERAGE(Data!AJ937), "  ")</f>
        <v>2087.5</v>
      </c>
      <c r="AH929" s="66">
        <f>IFERROR(AVERAGE(Data!AK937), "  ")</f>
        <v>2775</v>
      </c>
      <c r="AI929" s="67" t="str">
        <f>IFERROR(AVERAGE(Data!AL937), "  ")</f>
        <v xml:space="preserve">  </v>
      </c>
      <c r="AJ929" s="67">
        <f>IFERROR(AVERAGE(Data!AM937), "  ")</f>
        <v>63.725490196078425</v>
      </c>
      <c r="AK929" s="67">
        <f>IFERROR(AVERAGE(Data!AN937), "  ")</f>
        <v>-24.774774774774777</v>
      </c>
      <c r="AL929" s="66">
        <f>IFERROR(AVERAGE(Data!AP937),"  ")</f>
        <v>464021</v>
      </c>
      <c r="AM929" s="66">
        <f>IFERROR(AVERAGE(Data!AQ937),"  ")</f>
        <v>226086</v>
      </c>
      <c r="AN929" s="66">
        <f>IFERROR(AVERAGE(Data!AR937),"  ")</f>
        <v>64400</v>
      </c>
      <c r="AO929" s="66">
        <f>IFERROR(AVERAGE(Data!AS937),"  ")</f>
        <v>754507</v>
      </c>
      <c r="AP929" s="66">
        <f>IFERROR(AVERAGE(Data!AT937),"  ")</f>
        <v>645382.75</v>
      </c>
      <c r="AQ929" s="66">
        <f>IFERROR(AVERAGE(Data!AU937),"  ")</f>
        <v>540117.91666666663</v>
      </c>
      <c r="AR929" s="67">
        <f>IFERROR(AVERAGE(Data!AV937),"  ")</f>
        <v>45.13769197623958</v>
      </c>
      <c r="AS929" s="67">
        <f>IFERROR(AVERAGE(Data!AW937),"  ")</f>
        <v>23.294176420074898</v>
      </c>
      <c r="AT929" s="67">
        <f>IFERROR(AVERAGE(Data!AX937),"  ")</f>
        <v>19.489231903835822</v>
      </c>
      <c r="AU929" s="66">
        <f>IFERROR(AVERAGE(Data!AZ937), "  ")</f>
        <v>293.92700000000002</v>
      </c>
      <c r="AV929" s="66">
        <f>IFERROR(AVERAGE(Data!BA937), "  ")</f>
        <v>24.2</v>
      </c>
      <c r="AW929" s="66">
        <f>IFERROR(AVERAGE(Data!BB937), "  ")</f>
        <v>433.03</v>
      </c>
      <c r="AX929" s="66">
        <f>IFERROR(AVERAGE(Data!BC937), "  ")</f>
        <v>3.35</v>
      </c>
      <c r="AY929" s="66">
        <f>IFERROR(AVERAGE(Data!BD937), "  ")</f>
        <v>754.50699999999995</v>
      </c>
      <c r="AZ929" s="66">
        <f>IFERROR(AVERAGE(Data!BE937), "  ")</f>
        <v>14353.696000000002</v>
      </c>
      <c r="BA929" s="66">
        <f>IFERROR(AVERAGE(Data!BF937), "  ")</f>
        <v>1556.5270000000003</v>
      </c>
      <c r="BB929" s="66">
        <f>IFERROR(AVERAGE(Data!BG937), "  ")</f>
        <v>11775.06</v>
      </c>
      <c r="BC929" s="66">
        <f>IFERROR(AVERAGE(Data!BH937), "  ")</f>
        <v>124.69999999999999</v>
      </c>
      <c r="BD929" s="66">
        <f>IFERROR(AVERAGE(Data!BI937), "  ")</f>
        <v>27809.983000000007</v>
      </c>
    </row>
    <row r="930" spans="1:56" x14ac:dyDescent="0.25">
      <c r="A930" s="59">
        <f>IFERROR(AVERAGE(Data!A938),"  ")</f>
        <v>44121</v>
      </c>
      <c r="B930" s="66">
        <f>IFERROR(AVERAGE(Data!B938),"  ")</f>
        <v>96200</v>
      </c>
      <c r="C930" s="66">
        <f>IFERROR(AVERAGE(Data!C938),"  ")</f>
        <v>159634</v>
      </c>
      <c r="D930" s="66">
        <f>IFERROR(AVERAGE(Data!D938),"  ")</f>
        <v>0</v>
      </c>
      <c r="E930" s="66">
        <f>IFERROR(AVERAGE(Data!E938),"  ")</f>
        <v>255834</v>
      </c>
      <c r="F930" s="66">
        <f>IFERROR(AVERAGE(Data!F938),"  ")</f>
        <v>277227.75</v>
      </c>
      <c r="G930" s="66">
        <f>IFERROR(AVERAGE(Data!G938),"  ")</f>
        <v>226200.25</v>
      </c>
      <c r="H930" s="67">
        <f>IFERROR(AVERAGE(Data!H938),"  ")</f>
        <v>98.783216783216773</v>
      </c>
      <c r="I930" s="67">
        <f>IFERROR(AVERAGE(Data!I938),"  ")</f>
        <v>42.2631013792546</v>
      </c>
      <c r="J930" s="67">
        <f>IFERROR(AVERAGE(Data!J938),"  ")</f>
        <v>22.558551548904116</v>
      </c>
      <c r="K930" s="66">
        <f>IFERROR(AVERAGE(Data!L938),"  ")</f>
        <v>3200</v>
      </c>
      <c r="L930" s="66">
        <f>IFERROR(AVERAGE(Data!M938),"  ")</f>
        <v>0</v>
      </c>
      <c r="M930" s="66">
        <f>IFERROR(AVERAGE(Data!N938),"  ")</f>
        <v>28000</v>
      </c>
      <c r="N930" s="66">
        <f>IFERROR(AVERAGE(Data!O938),"  ")</f>
        <v>31200</v>
      </c>
      <c r="O930" s="66">
        <f>IFERROR(AVERAGE(Data!P938),"  ")</f>
        <v>25500</v>
      </c>
      <c r="P930" s="66">
        <f>IFERROR(AVERAGE(Data!Q938),"  ")</f>
        <v>22831.416666666668</v>
      </c>
      <c r="Q930" s="67">
        <f>IFERROR(AVERAGE(Data!R938),"  ")</f>
        <v>95.611285266457685</v>
      </c>
      <c r="R930" s="67">
        <f>IFERROR(AVERAGE(Data!S938),"  ")</f>
        <v>28.869235628553369</v>
      </c>
      <c r="S930" s="67">
        <f>IFERROR(AVERAGE(Data!T938),"  ")</f>
        <v>11.688207404271145</v>
      </c>
      <c r="T930" s="66">
        <f>IFERROR(AVERAGE(Data!V938), " ")</f>
        <v>519800</v>
      </c>
      <c r="U930" s="66">
        <f>IFERROR(AVERAGE(Data!W938), " ")</f>
        <v>245850</v>
      </c>
      <c r="V930" s="66">
        <f>IFERROR(AVERAGE(Data!X938), " ")</f>
        <v>28000</v>
      </c>
      <c r="W930" s="66">
        <f>IFERROR(AVERAGE(Data!Y938), " ")</f>
        <v>793650</v>
      </c>
      <c r="X930" s="66">
        <f>IFERROR(AVERAGE(Data!Z938), " ")</f>
        <v>484707.5</v>
      </c>
      <c r="Y930" s="66">
        <f>IFERROR(AVERAGE(Data!AA938), " ")</f>
        <v>257019.75</v>
      </c>
      <c r="Z930" s="67">
        <f>IFERROR(AVERAGE(Data!AB938), " ")</f>
        <v>384.49127347980294</v>
      </c>
      <c r="AA930" s="67">
        <f>IFERROR(AVERAGE(Data!AC938), " ")</f>
        <v>86.745403916892457</v>
      </c>
      <c r="AB930" s="67">
        <f>IFERROR(AVERAGE(Data!AD938), " ")</f>
        <v>88.587647447326518</v>
      </c>
      <c r="AC930" s="66">
        <f>IFERROR(AVERAGE(Data!AF938), "  ")</f>
        <v>6400</v>
      </c>
      <c r="AD930" s="66">
        <f>IFERROR(AVERAGE(Data!AG938), "  ")</f>
        <v>28600</v>
      </c>
      <c r="AE930" s="66">
        <f>IFERROR(AVERAGE(Data!AH938), "  ")</f>
        <v>0</v>
      </c>
      <c r="AF930" s="66">
        <f>IFERROR(AVERAGE(Data!AI938), "  ")</f>
        <v>35000</v>
      </c>
      <c r="AG930" s="66">
        <f>IFERROR(AVERAGE(Data!AJ938), "  ")</f>
        <v>10837.5</v>
      </c>
      <c r="AH930" s="66">
        <f>IFERROR(AVERAGE(Data!AK938), "  ")</f>
        <v>3595.8333333333335</v>
      </c>
      <c r="AI930" s="67">
        <f>IFERROR(AVERAGE(Data!AL938), "  ")</f>
        <v>2087.5</v>
      </c>
      <c r="AJ930" s="67">
        <f>IFERROR(AVERAGE(Data!AM938), "  ")</f>
        <v>733.65384615384619</v>
      </c>
      <c r="AK930" s="67">
        <f>IFERROR(AVERAGE(Data!AN938), "  ")</f>
        <v>201.39049826187713</v>
      </c>
      <c r="AL930" s="66">
        <f>IFERROR(AVERAGE(Data!AP938),"  ")</f>
        <v>625600</v>
      </c>
      <c r="AM930" s="66">
        <f>IFERROR(AVERAGE(Data!AQ938),"  ")</f>
        <v>434084</v>
      </c>
      <c r="AN930" s="66">
        <f>IFERROR(AVERAGE(Data!AR938),"  ")</f>
        <v>56000</v>
      </c>
      <c r="AO930" s="66">
        <f>IFERROR(AVERAGE(Data!AS938),"  ")</f>
        <v>1115684</v>
      </c>
      <c r="AP930" s="66">
        <f>IFERROR(AVERAGE(Data!AT938),"  ")</f>
        <v>798272.75</v>
      </c>
      <c r="AQ930" s="66">
        <f>IFERROR(AVERAGE(Data!AU938),"  ")</f>
        <v>509647.24999999994</v>
      </c>
      <c r="AR930" s="67">
        <f>IFERROR(AVERAGE(Data!AV938),"  ")</f>
        <v>259.8272597972657</v>
      </c>
      <c r="AS930" s="67">
        <f>IFERROR(AVERAGE(Data!AW938),"  ")</f>
        <v>67.876291369837816</v>
      </c>
      <c r="AT930" s="67">
        <f>IFERROR(AVERAGE(Data!AX938),"  ")</f>
        <v>56.6324060416298</v>
      </c>
      <c r="AU930" s="66">
        <f>IFERROR(AVERAGE(Data!AZ938), "  ")</f>
        <v>255.834</v>
      </c>
      <c r="AV930" s="66">
        <f>IFERROR(AVERAGE(Data!BA938), "  ")</f>
        <v>31.2</v>
      </c>
      <c r="AW930" s="66">
        <f>IFERROR(AVERAGE(Data!BB938), "  ")</f>
        <v>793.65</v>
      </c>
      <c r="AX930" s="66">
        <f>IFERROR(AVERAGE(Data!BC938), "  ")</f>
        <v>35</v>
      </c>
      <c r="AY930" s="66">
        <f>IFERROR(AVERAGE(Data!BD938), "  ")</f>
        <v>1115.684</v>
      </c>
      <c r="AZ930" s="66">
        <f>IFERROR(AVERAGE(Data!BE938), "  ")</f>
        <v>14609.530000000002</v>
      </c>
      <c r="BA930" s="66">
        <f>IFERROR(AVERAGE(Data!BF938), "  ")</f>
        <v>1587.7270000000003</v>
      </c>
      <c r="BB930" s="66">
        <f>IFERROR(AVERAGE(Data!BG938), "  ")</f>
        <v>12568.71</v>
      </c>
      <c r="BC930" s="66">
        <f>IFERROR(AVERAGE(Data!BH938), "  ")</f>
        <v>159.69999999999999</v>
      </c>
      <c r="BD930" s="66">
        <f>IFERROR(AVERAGE(Data!BI938), "  ")</f>
        <v>28925.667000000005</v>
      </c>
    </row>
    <row r="931" spans="1:56" x14ac:dyDescent="0.25">
      <c r="A931" s="59">
        <f>IFERROR(AVERAGE(Data!A939),"  ")</f>
        <v>44128</v>
      </c>
      <c r="B931" s="66">
        <f>IFERROR(AVERAGE(Data!B939),"  ")</f>
        <v>159000</v>
      </c>
      <c r="C931" s="66">
        <f>IFERROR(AVERAGE(Data!C939),"  ")</f>
        <v>113577</v>
      </c>
      <c r="D931" s="66">
        <f>IFERROR(AVERAGE(Data!D939),"  ")</f>
        <v>0</v>
      </c>
      <c r="E931" s="66">
        <f>IFERROR(AVERAGE(Data!E939),"  ")</f>
        <v>272577</v>
      </c>
      <c r="F931" s="66">
        <f>IFERROR(AVERAGE(Data!F939),"  ")</f>
        <v>291759.5</v>
      </c>
      <c r="G931" s="66">
        <f>IFERROR(AVERAGE(Data!G939),"  ")</f>
        <v>219841</v>
      </c>
      <c r="H931" s="67">
        <f>IFERROR(AVERAGE(Data!H939),"  ")</f>
        <v>34.148826221762874</v>
      </c>
      <c r="I931" s="67">
        <f>IFERROR(AVERAGE(Data!I939),"  ")</f>
        <v>49.796170887863191</v>
      </c>
      <c r="J931" s="67">
        <f>IFERROR(AVERAGE(Data!J939),"  ")</f>
        <v>32.713870479119002</v>
      </c>
      <c r="K931" s="66">
        <f>IFERROR(AVERAGE(Data!L939),"  ")</f>
        <v>14400</v>
      </c>
      <c r="L931" s="66">
        <f>IFERROR(AVERAGE(Data!M939),"  ")</f>
        <v>5250</v>
      </c>
      <c r="M931" s="66">
        <f>IFERROR(AVERAGE(Data!N939),"  ")</f>
        <v>14000</v>
      </c>
      <c r="N931" s="66">
        <f>IFERROR(AVERAGE(Data!O939),"  ")</f>
        <v>33650</v>
      </c>
      <c r="O931" s="66">
        <f>IFERROR(AVERAGE(Data!P939),"  ")</f>
        <v>32112.5</v>
      </c>
      <c r="P931" s="66">
        <f>IFERROR(AVERAGE(Data!Q939),"  ")</f>
        <v>21150</v>
      </c>
      <c r="Q931" s="67">
        <f>IFERROR(AVERAGE(Data!R939),"  ")</f>
        <v>-28.858350951374213</v>
      </c>
      <c r="R931" s="67">
        <f>IFERROR(AVERAGE(Data!S939),"  ")</f>
        <v>13.121972699251438</v>
      </c>
      <c r="S931" s="67">
        <f>IFERROR(AVERAGE(Data!T939),"  ")</f>
        <v>51.832151300236418</v>
      </c>
      <c r="T931" s="66">
        <f>IFERROR(AVERAGE(Data!V939), " ")</f>
        <v>710600</v>
      </c>
      <c r="U931" s="66">
        <f>IFERROR(AVERAGE(Data!W939), " ")</f>
        <v>115600</v>
      </c>
      <c r="V931" s="66">
        <f>IFERROR(AVERAGE(Data!X939), " ")</f>
        <v>42000</v>
      </c>
      <c r="W931" s="66">
        <f>IFERROR(AVERAGE(Data!Y939), " ")</f>
        <v>868200</v>
      </c>
      <c r="X931" s="66">
        <f>IFERROR(AVERAGE(Data!Z939), " ")</f>
        <v>630870</v>
      </c>
      <c r="Y931" s="66">
        <f>IFERROR(AVERAGE(Data!AA939), " ")</f>
        <v>276134.91666666669</v>
      </c>
      <c r="Z931" s="67">
        <f>IFERROR(AVERAGE(Data!AB939), " ")</f>
        <v>109.95763121747375</v>
      </c>
      <c r="AA931" s="67">
        <f>IFERROR(AVERAGE(Data!AC939), " ")</f>
        <v>128.70390426533672</v>
      </c>
      <c r="AB931" s="67">
        <f>IFERROR(AVERAGE(Data!AD939), " ")</f>
        <v>128.46440704257188</v>
      </c>
      <c r="AC931" s="66">
        <f>IFERROR(AVERAGE(Data!AF939), "  ")</f>
        <v>9600</v>
      </c>
      <c r="AD931" s="66">
        <f>IFERROR(AVERAGE(Data!AG939), "  ")</f>
        <v>1700</v>
      </c>
      <c r="AE931" s="66">
        <f>IFERROR(AVERAGE(Data!AH939), "  ")</f>
        <v>0</v>
      </c>
      <c r="AF931" s="66">
        <f>IFERROR(AVERAGE(Data!AI939), "  ")</f>
        <v>11300</v>
      </c>
      <c r="AG931" s="66">
        <f>IFERROR(AVERAGE(Data!AJ939), "  ")</f>
        <v>12412.5</v>
      </c>
      <c r="AH931" s="66">
        <f>IFERROR(AVERAGE(Data!AK939), "  ")</f>
        <v>3308.3333333333335</v>
      </c>
      <c r="AI931" s="67" t="str">
        <f>IFERROR(AVERAGE(Data!AL939), "  ")</f>
        <v xml:space="preserve">  </v>
      </c>
      <c r="AJ931" s="67">
        <f>IFERROR(AVERAGE(Data!AM939), "  ")</f>
        <v>854.80769230769238</v>
      </c>
      <c r="AK931" s="67">
        <f>IFERROR(AVERAGE(Data!AN939), "  ")</f>
        <v>275.1889168765743</v>
      </c>
      <c r="AL931" s="66">
        <f>IFERROR(AVERAGE(Data!AP939),"  ")</f>
        <v>893600</v>
      </c>
      <c r="AM931" s="66">
        <f>IFERROR(AVERAGE(Data!AQ939),"  ")</f>
        <v>236127</v>
      </c>
      <c r="AN931" s="66">
        <f>IFERROR(AVERAGE(Data!AR939),"  ")</f>
        <v>56000</v>
      </c>
      <c r="AO931" s="66">
        <f>IFERROR(AVERAGE(Data!AS939),"  ")</f>
        <v>1185727</v>
      </c>
      <c r="AP931" s="66">
        <f>IFERROR(AVERAGE(Data!AT939),"  ")</f>
        <v>967154.5</v>
      </c>
      <c r="AQ931" s="66">
        <f>IFERROR(AVERAGE(Data!AU939),"  ")</f>
        <v>520434.25</v>
      </c>
      <c r="AR931" s="67">
        <f>IFERROR(AVERAGE(Data!AV939),"  ")</f>
        <v>78.572805503597891</v>
      </c>
      <c r="AS931" s="67">
        <f>IFERROR(AVERAGE(Data!AW939),"  ")</f>
        <v>93.313268875889023</v>
      </c>
      <c r="AT931" s="67">
        <f>IFERROR(AVERAGE(Data!AX939),"  ")</f>
        <v>85.836059021864912</v>
      </c>
      <c r="AU931" s="66">
        <f>IFERROR(AVERAGE(Data!AZ939), "  ")</f>
        <v>272.577</v>
      </c>
      <c r="AV931" s="66">
        <f>IFERROR(AVERAGE(Data!BA939), "  ")</f>
        <v>33.65</v>
      </c>
      <c r="AW931" s="66">
        <f>IFERROR(AVERAGE(Data!BB939), "  ")</f>
        <v>868.2</v>
      </c>
      <c r="AX931" s="66">
        <f>IFERROR(AVERAGE(Data!BC939), "  ")</f>
        <v>11.3</v>
      </c>
      <c r="AY931" s="66">
        <f>IFERROR(AVERAGE(Data!BD939), "  ")</f>
        <v>1185.7270000000001</v>
      </c>
      <c r="AZ931" s="66">
        <f>IFERROR(AVERAGE(Data!BE939), "  ")</f>
        <v>14882.107000000002</v>
      </c>
      <c r="BA931" s="66">
        <f>IFERROR(AVERAGE(Data!BF939), "  ")</f>
        <v>1621.3770000000004</v>
      </c>
      <c r="BB931" s="66">
        <f>IFERROR(AVERAGE(Data!BG939), "  ")</f>
        <v>13436.91</v>
      </c>
      <c r="BC931" s="66">
        <f>IFERROR(AVERAGE(Data!BH939), "  ")</f>
        <v>171</v>
      </c>
      <c r="BD931" s="66">
        <f>IFERROR(AVERAGE(Data!BI939), "  ")</f>
        <v>30111.394000000004</v>
      </c>
    </row>
    <row r="932" spans="1:56" x14ac:dyDescent="0.25">
      <c r="A932" s="59">
        <f>IFERROR(AVERAGE(Data!A940),"  ")</f>
        <v>44135</v>
      </c>
      <c r="B932" s="66">
        <f>IFERROR(AVERAGE(Data!B940),"  ")</f>
        <v>222300</v>
      </c>
      <c r="C932" s="66">
        <f>IFERROR(AVERAGE(Data!C940),"  ")</f>
        <v>109556</v>
      </c>
      <c r="D932" s="66">
        <f>IFERROR(AVERAGE(Data!D940),"  ")</f>
        <v>0</v>
      </c>
      <c r="E932" s="66">
        <f>IFERROR(AVERAGE(Data!E940),"  ")</f>
        <v>331856</v>
      </c>
      <c r="F932" s="66">
        <f>IFERROR(AVERAGE(Data!F940),"  ")</f>
        <v>288548.5</v>
      </c>
      <c r="G932" s="66">
        <f>IFERROR(AVERAGE(Data!G940),"  ")</f>
        <v>242342.58333333334</v>
      </c>
      <c r="H932" s="67">
        <f>IFERROR(AVERAGE(Data!H940),"  ")</f>
        <v>51.015244596131957</v>
      </c>
      <c r="I932" s="67">
        <f>IFERROR(AVERAGE(Data!I940),"  ")</f>
        <v>50.739071948177461</v>
      </c>
      <c r="J932" s="67">
        <f>IFERROR(AVERAGE(Data!J940),"  ")</f>
        <v>19.066363010215227</v>
      </c>
      <c r="K932" s="66">
        <f>IFERROR(AVERAGE(Data!L940),"  ")</f>
        <v>3100</v>
      </c>
      <c r="L932" s="66">
        <f>IFERROR(AVERAGE(Data!M940),"  ")</f>
        <v>0</v>
      </c>
      <c r="M932" s="66">
        <f>IFERROR(AVERAGE(Data!N940),"  ")</f>
        <v>8400</v>
      </c>
      <c r="N932" s="66">
        <f>IFERROR(AVERAGE(Data!O940),"  ")</f>
        <v>11500</v>
      </c>
      <c r="O932" s="66">
        <f>IFERROR(AVERAGE(Data!P940),"  ")</f>
        <v>25137.5</v>
      </c>
      <c r="P932" s="66">
        <f>IFERROR(AVERAGE(Data!Q940),"  ")</f>
        <v>22100</v>
      </c>
      <c r="Q932" s="67">
        <f>IFERROR(AVERAGE(Data!R940),"  ")</f>
        <v>-46.261682242990652</v>
      </c>
      <c r="R932" s="67">
        <f>IFERROR(AVERAGE(Data!S940),"  ")</f>
        <v>-20.857929948839036</v>
      </c>
      <c r="S932" s="67">
        <f>IFERROR(AVERAGE(Data!T940),"  ")</f>
        <v>13.744343891402711</v>
      </c>
      <c r="T932" s="66">
        <f>IFERROR(AVERAGE(Data!V940), " ")</f>
        <v>391200</v>
      </c>
      <c r="U932" s="66">
        <f>IFERROR(AVERAGE(Data!W940), " ")</f>
        <v>164286</v>
      </c>
      <c r="V932" s="66">
        <f>IFERROR(AVERAGE(Data!X940), " ")</f>
        <v>60200</v>
      </c>
      <c r="W932" s="66">
        <f>IFERROR(AVERAGE(Data!Y940), " ")</f>
        <v>615686</v>
      </c>
      <c r="X932" s="66">
        <f>IFERROR(AVERAGE(Data!Z940), " ")</f>
        <v>677641.5</v>
      </c>
      <c r="Y932" s="66">
        <f>IFERROR(AVERAGE(Data!AA940), " ")</f>
        <v>322271.08333333331</v>
      </c>
      <c r="Z932" s="67">
        <f>IFERROR(AVERAGE(Data!AB940), " ")</f>
        <v>46.13956800379777</v>
      </c>
      <c r="AA932" s="67">
        <f>IFERROR(AVERAGE(Data!AC940), " ")</f>
        <v>114.77842426758814</v>
      </c>
      <c r="AB932" s="67">
        <f>IFERROR(AVERAGE(Data!AD940), " ")</f>
        <v>110.27064947651475</v>
      </c>
      <c r="AC932" s="66">
        <f>IFERROR(AVERAGE(Data!AF940), "  ")</f>
        <v>0</v>
      </c>
      <c r="AD932" s="66">
        <f>IFERROR(AVERAGE(Data!AG940), "  ")</f>
        <v>0</v>
      </c>
      <c r="AE932" s="66">
        <f>IFERROR(AVERAGE(Data!AH940), "  ")</f>
        <v>1400</v>
      </c>
      <c r="AF932" s="66">
        <f>IFERROR(AVERAGE(Data!AI940), "  ")</f>
        <v>1400</v>
      </c>
      <c r="AG932" s="66">
        <f>IFERROR(AVERAGE(Data!AJ940), "  ")</f>
        <v>12762.5</v>
      </c>
      <c r="AH932" s="66">
        <f>IFERROR(AVERAGE(Data!AK940), "  ")</f>
        <v>3733.3333333333335</v>
      </c>
      <c r="AI932" s="67" t="str">
        <f>IFERROR(AVERAGE(Data!AL940), "  ")</f>
        <v xml:space="preserve">  </v>
      </c>
      <c r="AJ932" s="67">
        <f>IFERROR(AVERAGE(Data!AM940), "  ")</f>
        <v>3090.625</v>
      </c>
      <c r="AK932" s="67">
        <f>IFERROR(AVERAGE(Data!AN940), "  ")</f>
        <v>241.85267857142856</v>
      </c>
      <c r="AL932" s="66">
        <f>IFERROR(AVERAGE(Data!AP940),"  ")</f>
        <v>616600</v>
      </c>
      <c r="AM932" s="66">
        <f>IFERROR(AVERAGE(Data!AQ940),"  ")</f>
        <v>273842</v>
      </c>
      <c r="AN932" s="66">
        <f>IFERROR(AVERAGE(Data!AR940),"  ")</f>
        <v>70000</v>
      </c>
      <c r="AO932" s="66">
        <f>IFERROR(AVERAGE(Data!AS940),"  ")</f>
        <v>960442</v>
      </c>
      <c r="AP932" s="66">
        <f>IFERROR(AVERAGE(Data!AT940),"  ")</f>
        <v>1004090</v>
      </c>
      <c r="AQ932" s="66">
        <f>IFERROR(AVERAGE(Data!AU940),"  ")</f>
        <v>590447.00000000012</v>
      </c>
      <c r="AR932" s="67">
        <f>IFERROR(AVERAGE(Data!AV940),"  ")</f>
        <v>44.983319495811003</v>
      </c>
      <c r="AS932" s="67">
        <f>IFERROR(AVERAGE(Data!AW940),"  ")</f>
        <v>86.255691859788385</v>
      </c>
      <c r="AT932" s="67">
        <f>IFERROR(AVERAGE(Data!AX940),"  ")</f>
        <v>70.055906796037547</v>
      </c>
      <c r="AU932" s="66">
        <f>IFERROR(AVERAGE(Data!AZ940), "  ")</f>
        <v>331.85599999999999</v>
      </c>
      <c r="AV932" s="66">
        <f>IFERROR(AVERAGE(Data!BA940), "  ")</f>
        <v>11.5</v>
      </c>
      <c r="AW932" s="66">
        <f>IFERROR(AVERAGE(Data!BB940), "  ")</f>
        <v>615.68600000000004</v>
      </c>
      <c r="AX932" s="66">
        <f>IFERROR(AVERAGE(Data!BC940), "  ")</f>
        <v>1.4</v>
      </c>
      <c r="AY932" s="66">
        <f>IFERROR(AVERAGE(Data!BD940), "  ")</f>
        <v>960.44200000000001</v>
      </c>
      <c r="AZ932" s="66">
        <f>IFERROR(AVERAGE(Data!BE940), "  ")</f>
        <v>15213.963000000002</v>
      </c>
      <c r="BA932" s="66">
        <f>IFERROR(AVERAGE(Data!BF940), "  ")</f>
        <v>1632.8770000000004</v>
      </c>
      <c r="BB932" s="66">
        <f>IFERROR(AVERAGE(Data!BG940), "  ")</f>
        <v>14052.596</v>
      </c>
      <c r="BC932" s="66">
        <f>IFERROR(AVERAGE(Data!BH940), "  ")</f>
        <v>172.4</v>
      </c>
      <c r="BD932" s="66">
        <f>IFERROR(AVERAGE(Data!BI940), "  ")</f>
        <v>31071.836000000003</v>
      </c>
    </row>
    <row r="933" spans="1:56" x14ac:dyDescent="0.25">
      <c r="A933" s="59">
        <f>IFERROR(AVERAGE(Data!A941),"  ")</f>
        <v>44142</v>
      </c>
      <c r="B933" s="66">
        <f>IFERROR(AVERAGE(Data!B941),"  ")</f>
        <v>334800</v>
      </c>
      <c r="C933" s="66">
        <f>IFERROR(AVERAGE(Data!C941),"  ")</f>
        <v>135284</v>
      </c>
      <c r="D933" s="66">
        <f>IFERROR(AVERAGE(Data!D941),"  ")</f>
        <v>0</v>
      </c>
      <c r="E933" s="66">
        <f>IFERROR(AVERAGE(Data!E941),"  ")</f>
        <v>470084</v>
      </c>
      <c r="F933" s="66">
        <f>IFERROR(AVERAGE(Data!F941),"  ")</f>
        <v>332587.75</v>
      </c>
      <c r="G933" s="66">
        <f>IFERROR(AVERAGE(Data!G941),"  ")</f>
        <v>270564.5</v>
      </c>
      <c r="H933" s="67">
        <f>IFERROR(AVERAGE(Data!H941),"  ")</f>
        <v>105.86117801620318</v>
      </c>
      <c r="I933" s="67">
        <f>IFERROR(AVERAGE(Data!I941),"  ")</f>
        <v>70.560007179579216</v>
      </c>
      <c r="J933" s="67">
        <f>IFERROR(AVERAGE(Data!J941),"  ")</f>
        <v>22.923646672050467</v>
      </c>
      <c r="K933" s="66">
        <f>IFERROR(AVERAGE(Data!L941),"  ")</f>
        <v>1600</v>
      </c>
      <c r="L933" s="66">
        <f>IFERROR(AVERAGE(Data!M941),"  ")</f>
        <v>3500</v>
      </c>
      <c r="M933" s="66">
        <f>IFERROR(AVERAGE(Data!N941),"  ")</f>
        <v>4200</v>
      </c>
      <c r="N933" s="66">
        <f>IFERROR(AVERAGE(Data!O941),"  ")</f>
        <v>9300</v>
      </c>
      <c r="O933" s="66">
        <f>IFERROR(AVERAGE(Data!P941),"  ")</f>
        <v>21412.5</v>
      </c>
      <c r="P933" s="66">
        <f>IFERROR(AVERAGE(Data!Q941),"  ")</f>
        <v>18426.5</v>
      </c>
      <c r="Q933" s="67">
        <f>IFERROR(AVERAGE(Data!R941),"  ")</f>
        <v>21.283255086071982</v>
      </c>
      <c r="R933" s="67">
        <f>IFERROR(AVERAGE(Data!S941),"  ")</f>
        <v>-7.2228601139539439</v>
      </c>
      <c r="S933" s="67">
        <f>IFERROR(AVERAGE(Data!T941),"  ")</f>
        <v>16.20492225870349</v>
      </c>
      <c r="T933" s="66">
        <f>IFERROR(AVERAGE(Data!V941), " ")</f>
        <v>254700</v>
      </c>
      <c r="U933" s="66">
        <f>IFERROR(AVERAGE(Data!W941), " ")</f>
        <v>105100</v>
      </c>
      <c r="V933" s="66">
        <f>IFERROR(AVERAGE(Data!X941), " ")</f>
        <v>56000</v>
      </c>
      <c r="W933" s="66">
        <f>IFERROR(AVERAGE(Data!Y941), " ")</f>
        <v>415800</v>
      </c>
      <c r="X933" s="66">
        <f>IFERROR(AVERAGE(Data!Z941), " ")</f>
        <v>673334</v>
      </c>
      <c r="Y933" s="66">
        <f>IFERROR(AVERAGE(Data!AA941), " ")</f>
        <v>404366.16666666669</v>
      </c>
      <c r="Z933" s="67">
        <f>IFERROR(AVERAGE(Data!AB941), " ")</f>
        <v>-18.07671392656458</v>
      </c>
      <c r="AA933" s="67">
        <f>IFERROR(AVERAGE(Data!AC941), " ")</f>
        <v>78.820067575328423</v>
      </c>
      <c r="AB933" s="67">
        <f>IFERROR(AVERAGE(Data!AD941), " ")</f>
        <v>66.515909466543732</v>
      </c>
      <c r="AC933" s="66">
        <f>IFERROR(AVERAGE(Data!AF941), "  ")</f>
        <v>30440</v>
      </c>
      <c r="AD933" s="66">
        <f>IFERROR(AVERAGE(Data!AG941), "  ")</f>
        <v>0</v>
      </c>
      <c r="AE933" s="66">
        <f>IFERROR(AVERAGE(Data!AH941), "  ")</f>
        <v>0</v>
      </c>
      <c r="AF933" s="66">
        <f>IFERROR(AVERAGE(Data!AI941), "  ")</f>
        <v>30440</v>
      </c>
      <c r="AG933" s="66">
        <f>IFERROR(AVERAGE(Data!AJ941), "  ")</f>
        <v>19535</v>
      </c>
      <c r="AH933" s="66">
        <f>IFERROR(AVERAGE(Data!AK941), "  ")</f>
        <v>5379.166666666667</v>
      </c>
      <c r="AI933" s="67">
        <f>IFERROR(AVERAGE(Data!AL941), "  ")</f>
        <v>1591.1111111111111</v>
      </c>
      <c r="AJ933" s="67">
        <f>IFERROR(AVERAGE(Data!AM941), "  ")</f>
        <v>2198.2352941176468</v>
      </c>
      <c r="AK933" s="67">
        <f>IFERROR(AVERAGE(Data!AN941), "  ")</f>
        <v>263.16034082106893</v>
      </c>
      <c r="AL933" s="66">
        <f>IFERROR(AVERAGE(Data!AP941),"  ")</f>
        <v>621540</v>
      </c>
      <c r="AM933" s="66">
        <f>IFERROR(AVERAGE(Data!AQ941),"  ")</f>
        <v>243884</v>
      </c>
      <c r="AN933" s="66">
        <f>IFERROR(AVERAGE(Data!AR941),"  ")</f>
        <v>60200</v>
      </c>
      <c r="AO933" s="66">
        <f>IFERROR(AVERAGE(Data!AS941),"  ")</f>
        <v>925624</v>
      </c>
      <c r="AP933" s="66">
        <f>IFERROR(AVERAGE(Data!AT941),"  ")</f>
        <v>1046869.25</v>
      </c>
      <c r="AQ933" s="66">
        <f>IFERROR(AVERAGE(Data!AU941),"  ")</f>
        <v>698736.33333333337</v>
      </c>
      <c r="AR933" s="67">
        <f>IFERROR(AVERAGE(Data!AV941),"  ")</f>
        <v>24.183823785898472</v>
      </c>
      <c r="AS933" s="67">
        <f>IFERROR(AVERAGE(Data!AW941),"  ")</f>
        <v>75.805613971154713</v>
      </c>
      <c r="AT933" s="67">
        <f>IFERROR(AVERAGE(Data!AX941),"  ")</f>
        <v>49.823216578117922</v>
      </c>
      <c r="AU933" s="66">
        <f>IFERROR(AVERAGE(Data!AZ941), "  ")</f>
        <v>470.084</v>
      </c>
      <c r="AV933" s="66">
        <f>IFERROR(AVERAGE(Data!BA941), "  ")</f>
        <v>9.3000000000000007</v>
      </c>
      <c r="AW933" s="66">
        <f>IFERROR(AVERAGE(Data!BB941), "  ")</f>
        <v>415.8</v>
      </c>
      <c r="AX933" s="66">
        <f>IFERROR(AVERAGE(Data!BC941), "  ")</f>
        <v>30.44</v>
      </c>
      <c r="AY933" s="66">
        <f>IFERROR(AVERAGE(Data!BD941), "  ")</f>
        <v>925.62400000000002</v>
      </c>
      <c r="AZ933" s="66">
        <f>IFERROR(AVERAGE(Data!BE941), "  ")</f>
        <v>15684.047000000002</v>
      </c>
      <c r="BA933" s="66">
        <f>IFERROR(AVERAGE(Data!BF941), "  ")</f>
        <v>1642.1770000000004</v>
      </c>
      <c r="BB933" s="66">
        <f>IFERROR(AVERAGE(Data!BG941), "  ")</f>
        <v>14468.395999999999</v>
      </c>
      <c r="BC933" s="66">
        <f>IFERROR(AVERAGE(Data!BH941), "  ")</f>
        <v>202.84</v>
      </c>
      <c r="BD933" s="66">
        <f>IFERROR(AVERAGE(Data!BI941), "  ")</f>
        <v>31997.460000000003</v>
      </c>
    </row>
    <row r="934" spans="1:56" x14ac:dyDescent="0.25">
      <c r="A934" s="59">
        <f>IFERROR(AVERAGE(Data!A942),"  ")</f>
        <v>44149</v>
      </c>
      <c r="B934" s="66">
        <f>IFERROR(AVERAGE(Data!B942),"  ")</f>
        <v>437540</v>
      </c>
      <c r="C934" s="66">
        <f>IFERROR(AVERAGE(Data!C942),"  ")</f>
        <v>59553</v>
      </c>
      <c r="D934" s="66">
        <f>IFERROR(AVERAGE(Data!D942),"  ")</f>
        <v>0</v>
      </c>
      <c r="E934" s="66">
        <f>IFERROR(AVERAGE(Data!E942),"  ")</f>
        <v>497093</v>
      </c>
      <c r="F934" s="66">
        <f>IFERROR(AVERAGE(Data!F942),"  ")</f>
        <v>392902.5</v>
      </c>
      <c r="G934" s="66">
        <f>IFERROR(AVERAGE(Data!G942),"  ")</f>
        <v>325328</v>
      </c>
      <c r="H934" s="67">
        <f>IFERROR(AVERAGE(Data!H942),"  ")</f>
        <v>53.06001170058812</v>
      </c>
      <c r="I934" s="67">
        <f>IFERROR(AVERAGE(Data!I942),"  ")</f>
        <v>61.015716246952032</v>
      </c>
      <c r="J934" s="67">
        <f>IFERROR(AVERAGE(Data!J942),"  ")</f>
        <v>20.771190921162642</v>
      </c>
      <c r="K934" s="66">
        <f>IFERROR(AVERAGE(Data!L942),"  ")</f>
        <v>4800</v>
      </c>
      <c r="L934" s="66">
        <f>IFERROR(AVERAGE(Data!M942),"  ")</f>
        <v>5958</v>
      </c>
      <c r="M934" s="66">
        <f>IFERROR(AVERAGE(Data!N942),"  ")</f>
        <v>7000</v>
      </c>
      <c r="N934" s="66">
        <f>IFERROR(AVERAGE(Data!O942),"  ")</f>
        <v>17758</v>
      </c>
      <c r="O934" s="66">
        <f>IFERROR(AVERAGE(Data!P942),"  ")</f>
        <v>18052</v>
      </c>
      <c r="P934" s="66">
        <f>IFERROR(AVERAGE(Data!Q942),"  ")</f>
        <v>20534</v>
      </c>
      <c r="Q934" s="67">
        <f>IFERROR(AVERAGE(Data!R942),"  ")</f>
        <v>-38.125435540069688</v>
      </c>
      <c r="R934" s="67">
        <f>IFERROR(AVERAGE(Data!S942),"  ")</f>
        <v>-31.274983820002291</v>
      </c>
      <c r="S934" s="67">
        <f>IFERROR(AVERAGE(Data!T942),"  ")</f>
        <v>-12.087269893834618</v>
      </c>
      <c r="T934" s="66">
        <f>IFERROR(AVERAGE(Data!V942), " ")</f>
        <v>297900</v>
      </c>
      <c r="U934" s="66">
        <f>IFERROR(AVERAGE(Data!W942), " ")</f>
        <v>99884</v>
      </c>
      <c r="V934" s="66">
        <f>IFERROR(AVERAGE(Data!X942), " ")</f>
        <v>60200</v>
      </c>
      <c r="W934" s="66">
        <f>IFERROR(AVERAGE(Data!Y942), " ")</f>
        <v>457984</v>
      </c>
      <c r="X934" s="66">
        <f>IFERROR(AVERAGE(Data!Z942), " ")</f>
        <v>589417.5</v>
      </c>
      <c r="Y934" s="66">
        <f>IFERROR(AVERAGE(Data!AA942), " ")</f>
        <v>461306.16666666669</v>
      </c>
      <c r="Z934" s="67">
        <f>IFERROR(AVERAGE(Data!AB942), " ")</f>
        <v>-13.897568367343105</v>
      </c>
      <c r="AA934" s="67">
        <f>IFERROR(AVERAGE(Data!AC942), " ")</f>
        <v>25.791643235271835</v>
      </c>
      <c r="AB934" s="67">
        <f>IFERROR(AVERAGE(Data!AD942), " ")</f>
        <v>27.771433072106475</v>
      </c>
      <c r="AC934" s="66">
        <f>IFERROR(AVERAGE(Data!AF942), "  ")</f>
        <v>0</v>
      </c>
      <c r="AD934" s="66">
        <f>IFERROR(AVERAGE(Data!AG942), "  ")</f>
        <v>0</v>
      </c>
      <c r="AE934" s="66">
        <f>IFERROR(AVERAGE(Data!AH942), "  ")</f>
        <v>0</v>
      </c>
      <c r="AF934" s="66">
        <f>IFERROR(AVERAGE(Data!AI942), "  ")</f>
        <v>0</v>
      </c>
      <c r="AG934" s="66">
        <f>IFERROR(AVERAGE(Data!AJ942), "  ")</f>
        <v>10785</v>
      </c>
      <c r="AH934" s="66">
        <f>IFERROR(AVERAGE(Data!AK942), "  ")</f>
        <v>4450</v>
      </c>
      <c r="AI934" s="67">
        <f>IFERROR(AVERAGE(Data!AL942), "  ")</f>
        <v>-100</v>
      </c>
      <c r="AJ934" s="67">
        <f>IFERROR(AVERAGE(Data!AM942), "  ")</f>
        <v>698.88888888888891</v>
      </c>
      <c r="AK934" s="67">
        <f>IFERROR(AVERAGE(Data!AN942), "  ")</f>
        <v>142.35955056179773</v>
      </c>
      <c r="AL934" s="66">
        <f>IFERROR(AVERAGE(Data!AP942),"  ")</f>
        <v>740240</v>
      </c>
      <c r="AM934" s="66">
        <f>IFERROR(AVERAGE(Data!AQ942),"  ")</f>
        <v>165395</v>
      </c>
      <c r="AN934" s="66">
        <f>IFERROR(AVERAGE(Data!AR942),"  ")</f>
        <v>67200</v>
      </c>
      <c r="AO934" s="66">
        <f>IFERROR(AVERAGE(Data!AS942),"  ")</f>
        <v>972835</v>
      </c>
      <c r="AP934" s="66">
        <f>IFERROR(AVERAGE(Data!AT942),"  ")</f>
        <v>1011157</v>
      </c>
      <c r="AQ934" s="66">
        <f>IFERROR(AVERAGE(Data!AU942),"  ")</f>
        <v>811618.16666666674</v>
      </c>
      <c r="AR934" s="67">
        <f>IFERROR(AVERAGE(Data!AV942),"  ")</f>
        <v>9.433213045121569</v>
      </c>
      <c r="AS934" s="67">
        <f>IFERROR(AVERAGE(Data!AW942),"  ")</f>
        <v>36.606194149272127</v>
      </c>
      <c r="AT934" s="67">
        <f>IFERROR(AVERAGE(Data!AX942),"  ")</f>
        <v>24.585308896281056</v>
      </c>
      <c r="AU934" s="66">
        <f>IFERROR(AVERAGE(Data!AZ942), "  ")</f>
        <v>497.09300000000002</v>
      </c>
      <c r="AV934" s="66">
        <f>IFERROR(AVERAGE(Data!BA942), "  ")</f>
        <v>17.757999999999999</v>
      </c>
      <c r="AW934" s="66">
        <f>IFERROR(AVERAGE(Data!BB942), "  ")</f>
        <v>457.98399999999998</v>
      </c>
      <c r="AX934" s="66">
        <f>IFERROR(AVERAGE(Data!BC942), "  ")</f>
        <v>0</v>
      </c>
      <c r="AY934" s="66">
        <f>IFERROR(AVERAGE(Data!BD942), "  ")</f>
        <v>972.83500000000004</v>
      </c>
      <c r="AZ934" s="66">
        <f>IFERROR(AVERAGE(Data!BE942), "  ")</f>
        <v>16181.140000000003</v>
      </c>
      <c r="BA934" s="66">
        <f>IFERROR(AVERAGE(Data!BF942), "  ")</f>
        <v>1659.9350000000004</v>
      </c>
      <c r="BB934" s="66">
        <f>IFERROR(AVERAGE(Data!BG942), "  ")</f>
        <v>14926.38</v>
      </c>
      <c r="BC934" s="66">
        <f>IFERROR(AVERAGE(Data!BH942), "  ")</f>
        <v>202.84</v>
      </c>
      <c r="BD934" s="66">
        <f>IFERROR(AVERAGE(Data!BI942), "  ")</f>
        <v>32970.294999999998</v>
      </c>
    </row>
    <row r="935" spans="1:56" x14ac:dyDescent="0.25">
      <c r="A935" s="59">
        <f>IFERROR(AVERAGE(Data!A943),"  ")</f>
        <v>44156</v>
      </c>
      <c r="B935" s="66">
        <f>IFERROR(AVERAGE(Data!B943),"  ")</f>
        <v>355700</v>
      </c>
      <c r="C935" s="66">
        <f>IFERROR(AVERAGE(Data!C943),"  ")</f>
        <v>94958</v>
      </c>
      <c r="D935" s="66">
        <f>IFERROR(AVERAGE(Data!D943),"  ")</f>
        <v>1400</v>
      </c>
      <c r="E935" s="66">
        <f>IFERROR(AVERAGE(Data!E943),"  ")</f>
        <v>452058</v>
      </c>
      <c r="F935" s="66">
        <f>IFERROR(AVERAGE(Data!F943),"  ")</f>
        <v>437772.75</v>
      </c>
      <c r="G935" s="66">
        <f>IFERROR(AVERAGE(Data!G943),"  ")</f>
        <v>379215.08333333331</v>
      </c>
      <c r="H935" s="67">
        <f>IFERROR(AVERAGE(Data!H943),"  ")</f>
        <v>29.233276157804468</v>
      </c>
      <c r="I935" s="67">
        <f>IFERROR(AVERAGE(Data!I943),"  ")</f>
        <v>55.975576082018755</v>
      </c>
      <c r="J935" s="67">
        <f>IFERROR(AVERAGE(Data!J943),"  ")</f>
        <v>15.441808419628188</v>
      </c>
      <c r="K935" s="66">
        <f>IFERROR(AVERAGE(Data!L943),"  ")</f>
        <v>0</v>
      </c>
      <c r="L935" s="66">
        <f>IFERROR(AVERAGE(Data!M943),"  ")</f>
        <v>0</v>
      </c>
      <c r="M935" s="66">
        <f>IFERROR(AVERAGE(Data!N943),"  ")</f>
        <v>5600</v>
      </c>
      <c r="N935" s="66">
        <f>IFERROR(AVERAGE(Data!O943),"  ")</f>
        <v>5600</v>
      </c>
      <c r="O935" s="66">
        <f>IFERROR(AVERAGE(Data!P943),"  ")</f>
        <v>11039.5</v>
      </c>
      <c r="P935" s="66">
        <f>IFERROR(AVERAGE(Data!Q943),"  ")</f>
        <v>20946.5</v>
      </c>
      <c r="Q935" s="67">
        <f>IFERROR(AVERAGE(Data!R943),"  ")</f>
        <v>-74.545454545454547</v>
      </c>
      <c r="R935" s="67">
        <f>IFERROR(AVERAGE(Data!S943),"  ")</f>
        <v>-44.641961688897801</v>
      </c>
      <c r="S935" s="67">
        <f>IFERROR(AVERAGE(Data!T943),"  ")</f>
        <v>-47.296684410283341</v>
      </c>
      <c r="T935" s="66">
        <f>IFERROR(AVERAGE(Data!V943), " ")</f>
        <v>536600</v>
      </c>
      <c r="U935" s="66">
        <f>IFERROR(AVERAGE(Data!W943), " ")</f>
        <v>217962</v>
      </c>
      <c r="V935" s="66">
        <f>IFERROR(AVERAGE(Data!X943), " ")</f>
        <v>58800</v>
      </c>
      <c r="W935" s="66">
        <f>IFERROR(AVERAGE(Data!Y943), " ")</f>
        <v>813362</v>
      </c>
      <c r="X935" s="66">
        <f>IFERROR(AVERAGE(Data!Z943), " ")</f>
        <v>575708</v>
      </c>
      <c r="Y935" s="66">
        <f>IFERROR(AVERAGE(Data!AA943), " ")</f>
        <v>501165.41666666669</v>
      </c>
      <c r="Z935" s="67">
        <f>IFERROR(AVERAGE(Data!AB943), " ")</f>
        <v>39.163984717595454</v>
      </c>
      <c r="AA935" s="67">
        <f>IFERROR(AVERAGE(Data!AC943), " ")</f>
        <v>12.59597392354943</v>
      </c>
      <c r="AB935" s="67">
        <f>IFERROR(AVERAGE(Data!AD943), " ")</f>
        <v>14.873848205474394</v>
      </c>
      <c r="AC935" s="66">
        <f>IFERROR(AVERAGE(Data!AF943), "  ")</f>
        <v>0</v>
      </c>
      <c r="AD935" s="66">
        <f>IFERROR(AVERAGE(Data!AG943), "  ")</f>
        <v>6288</v>
      </c>
      <c r="AE935" s="66">
        <f>IFERROR(AVERAGE(Data!AH943), "  ")</f>
        <v>0</v>
      </c>
      <c r="AF935" s="66">
        <f>IFERROR(AVERAGE(Data!AI943), "  ")</f>
        <v>6288</v>
      </c>
      <c r="AG935" s="66">
        <f>IFERROR(AVERAGE(Data!AJ943), "  ")</f>
        <v>9532</v>
      </c>
      <c r="AH935" s="66">
        <f>IFERROR(AVERAGE(Data!AK943), "  ")</f>
        <v>3837.5</v>
      </c>
      <c r="AI935" s="67">
        <f>IFERROR(AVERAGE(Data!AL943), "  ")</f>
        <v>293</v>
      </c>
      <c r="AJ935" s="67">
        <f>IFERROR(AVERAGE(Data!AM943), "  ")</f>
        <v>444.68571428571425</v>
      </c>
      <c r="AK935" s="67">
        <f>IFERROR(AVERAGE(Data!AN943), "  ")</f>
        <v>148.39087947882734</v>
      </c>
      <c r="AL935" s="66">
        <f>IFERROR(AVERAGE(Data!AP943),"  ")</f>
        <v>892300</v>
      </c>
      <c r="AM935" s="66">
        <f>IFERROR(AVERAGE(Data!AQ943),"  ")</f>
        <v>319208</v>
      </c>
      <c r="AN935" s="66">
        <f>IFERROR(AVERAGE(Data!AR943),"  ")</f>
        <v>65800</v>
      </c>
      <c r="AO935" s="66">
        <f>IFERROR(AVERAGE(Data!AS943),"  ")</f>
        <v>1277308</v>
      </c>
      <c r="AP935" s="66">
        <f>IFERROR(AVERAGE(Data!AT943),"  ")</f>
        <v>1034052.25</v>
      </c>
      <c r="AQ935" s="66">
        <f>IFERROR(AVERAGE(Data!AU943),"  ")</f>
        <v>905164.5</v>
      </c>
      <c r="AR935" s="67">
        <f>IFERROR(AVERAGE(Data!AV943),"  ")</f>
        <v>33.349758785964177</v>
      </c>
      <c r="AS935" s="67">
        <f>IFERROR(AVERAGE(Data!AW943),"  ")</f>
        <v>27.085943056944583</v>
      </c>
      <c r="AT935" s="67">
        <f>IFERROR(AVERAGE(Data!AX943),"  ")</f>
        <v>14.239152109920351</v>
      </c>
      <c r="AU935" s="66">
        <f>IFERROR(AVERAGE(Data!AZ943), "  ")</f>
        <v>452.05799999999999</v>
      </c>
      <c r="AV935" s="66">
        <f>IFERROR(AVERAGE(Data!BA943), "  ")</f>
        <v>5.6</v>
      </c>
      <c r="AW935" s="66">
        <f>IFERROR(AVERAGE(Data!BB943), "  ")</f>
        <v>813.36199999999997</v>
      </c>
      <c r="AX935" s="66">
        <f>IFERROR(AVERAGE(Data!BC943), "  ")</f>
        <v>6.2880000000000003</v>
      </c>
      <c r="AY935" s="66">
        <f>IFERROR(AVERAGE(Data!BD943), "  ")</f>
        <v>1277.308</v>
      </c>
      <c r="AZ935" s="66">
        <f>IFERROR(AVERAGE(Data!BE943), "  ")</f>
        <v>16633.198000000004</v>
      </c>
      <c r="BA935" s="66">
        <f>IFERROR(AVERAGE(Data!BF943), "  ")</f>
        <v>1665.5350000000003</v>
      </c>
      <c r="BB935" s="66">
        <f>IFERROR(AVERAGE(Data!BG943), "  ")</f>
        <v>15739.741999999998</v>
      </c>
      <c r="BC935" s="66">
        <f>IFERROR(AVERAGE(Data!BH943), "  ")</f>
        <v>209.12800000000001</v>
      </c>
      <c r="BD935" s="66">
        <f>IFERROR(AVERAGE(Data!BI943), "  ")</f>
        <v>34247.603000000003</v>
      </c>
    </row>
    <row r="936" spans="1:56" x14ac:dyDescent="0.25">
      <c r="A936" s="59">
        <f>IFERROR(AVERAGE(Data!A944),"  ")</f>
        <v>44163</v>
      </c>
      <c r="B936" s="66">
        <f>IFERROR(AVERAGE(Data!B944),"  ")</f>
        <v>278700</v>
      </c>
      <c r="C936" s="66">
        <f>IFERROR(AVERAGE(Data!C944),"  ")</f>
        <v>81250</v>
      </c>
      <c r="D936" s="66">
        <f>IFERROR(AVERAGE(Data!D944),"  ")</f>
        <v>0</v>
      </c>
      <c r="E936" s="66">
        <f>IFERROR(AVERAGE(Data!E944),"  ")</f>
        <v>359950</v>
      </c>
      <c r="F936" s="66">
        <f>IFERROR(AVERAGE(Data!F944),"  ")</f>
        <v>444796.25</v>
      </c>
      <c r="G936" s="66">
        <f>IFERROR(AVERAGE(Data!G944),"  ")</f>
        <v>397427.33333333331</v>
      </c>
      <c r="H936" s="67">
        <f>IFERROR(AVERAGE(Data!H944),"  ")</f>
        <v>-13.959603203059634</v>
      </c>
      <c r="I936" s="67">
        <f>IFERROR(AVERAGE(Data!I944),"  ")</f>
        <v>34.657185889333753</v>
      </c>
      <c r="J936" s="67">
        <f>IFERROR(AVERAGE(Data!J944),"  ")</f>
        <v>11.918887477962436</v>
      </c>
      <c r="K936" s="66">
        <f>IFERROR(AVERAGE(Data!L944),"  ")</f>
        <v>0</v>
      </c>
      <c r="L936" s="66">
        <f>IFERROR(AVERAGE(Data!M944),"  ")</f>
        <v>11984</v>
      </c>
      <c r="M936" s="66">
        <f>IFERROR(AVERAGE(Data!N944),"  ")</f>
        <v>11200</v>
      </c>
      <c r="N936" s="66">
        <f>IFERROR(AVERAGE(Data!O944),"  ")</f>
        <v>23184</v>
      </c>
      <c r="O936" s="66">
        <f>IFERROR(AVERAGE(Data!P944),"  ")</f>
        <v>13960.5</v>
      </c>
      <c r="P936" s="66">
        <f>IFERROR(AVERAGE(Data!Q944),"  ")</f>
        <v>20004.833333333332</v>
      </c>
      <c r="Q936" s="67">
        <f>IFERROR(AVERAGE(Data!R944),"  ")</f>
        <v>-29.745454545454542</v>
      </c>
      <c r="R936" s="67">
        <f>IFERROR(AVERAGE(Data!S944),"  ")</f>
        <v>-38.882322038350402</v>
      </c>
      <c r="S936" s="67">
        <f>IFERROR(AVERAGE(Data!T944),"  ")</f>
        <v>-30.21436486182505</v>
      </c>
      <c r="T936" s="66">
        <f>IFERROR(AVERAGE(Data!V944), " ")</f>
        <v>561600</v>
      </c>
      <c r="U936" s="66">
        <f>IFERROR(AVERAGE(Data!W944), " ")</f>
        <v>135631</v>
      </c>
      <c r="V936" s="66">
        <f>IFERROR(AVERAGE(Data!X944), " ")</f>
        <v>35400</v>
      </c>
      <c r="W936" s="66">
        <f>IFERROR(AVERAGE(Data!Y944), " ")</f>
        <v>732631</v>
      </c>
      <c r="X936" s="66">
        <f>IFERROR(AVERAGE(Data!Z944), " ")</f>
        <v>604944.25</v>
      </c>
      <c r="Y936" s="66">
        <f>IFERROR(AVERAGE(Data!AA944), " ")</f>
        <v>475058.83333333331</v>
      </c>
      <c r="Z936" s="67">
        <f>IFERROR(AVERAGE(Data!AB944), " ")</f>
        <v>28.669453274556989</v>
      </c>
      <c r="AA936" s="67">
        <f>IFERROR(AVERAGE(Data!AC944), " ")</f>
        <v>10.325503908025645</v>
      </c>
      <c r="AB936" s="67">
        <f>IFERROR(AVERAGE(Data!AD944), " ")</f>
        <v>27.340911809870573</v>
      </c>
      <c r="AC936" s="66">
        <f>IFERROR(AVERAGE(Data!AF944), "  ")</f>
        <v>0</v>
      </c>
      <c r="AD936" s="66">
        <f>IFERROR(AVERAGE(Data!AG944), "  ")</f>
        <v>1800</v>
      </c>
      <c r="AE936" s="66">
        <f>IFERROR(AVERAGE(Data!AH944), "  ")</f>
        <v>0</v>
      </c>
      <c r="AF936" s="66">
        <f>IFERROR(AVERAGE(Data!AI944), "  ")</f>
        <v>1800</v>
      </c>
      <c r="AG936" s="66">
        <f>IFERROR(AVERAGE(Data!AJ944), "  ")</f>
        <v>9632</v>
      </c>
      <c r="AH936" s="66">
        <f>IFERROR(AVERAGE(Data!AK944), "  ")</f>
        <v>5620.833333333333</v>
      </c>
      <c r="AI936" s="67" t="str">
        <f>IFERROR(AVERAGE(Data!AL944), "  ")</f>
        <v xml:space="preserve">  </v>
      </c>
      <c r="AJ936" s="67">
        <f>IFERROR(AVERAGE(Data!AM944), "  ")</f>
        <v>450.4</v>
      </c>
      <c r="AK936" s="67">
        <f>IFERROR(AVERAGE(Data!AN944), "  ")</f>
        <v>71.362490733876953</v>
      </c>
      <c r="AL936" s="66">
        <f>IFERROR(AVERAGE(Data!AP944),"  ")</f>
        <v>840300</v>
      </c>
      <c r="AM936" s="66">
        <f>IFERROR(AVERAGE(Data!AQ944),"  ")</f>
        <v>230665</v>
      </c>
      <c r="AN936" s="66">
        <f>IFERROR(AVERAGE(Data!AR944),"  ")</f>
        <v>46600</v>
      </c>
      <c r="AO936" s="66">
        <f>IFERROR(AVERAGE(Data!AS944),"  ")</f>
        <v>1117565</v>
      </c>
      <c r="AP936" s="66">
        <f>IFERROR(AVERAGE(Data!AT944),"  ")</f>
        <v>1073333</v>
      </c>
      <c r="AQ936" s="66">
        <f>IFERROR(AVERAGE(Data!AU944),"  ")</f>
        <v>898111.83333333337</v>
      </c>
      <c r="AR936" s="67">
        <f>IFERROR(AVERAGE(Data!AV944),"  ")</f>
        <v>9.4857652291474803</v>
      </c>
      <c r="AS936" s="67">
        <f>IFERROR(AVERAGE(Data!AW944),"  ")</f>
        <v>18.831922434468275</v>
      </c>
      <c r="AT936" s="67">
        <f>IFERROR(AVERAGE(Data!AX944),"  ")</f>
        <v>19.509949670336148</v>
      </c>
      <c r="AU936" s="66">
        <f>IFERROR(AVERAGE(Data!AZ944), "  ")</f>
        <v>359.95</v>
      </c>
      <c r="AV936" s="66">
        <f>IFERROR(AVERAGE(Data!BA944), "  ")</f>
        <v>23.184000000000001</v>
      </c>
      <c r="AW936" s="66">
        <f>IFERROR(AVERAGE(Data!BB944), "  ")</f>
        <v>732.63099999999997</v>
      </c>
      <c r="AX936" s="66">
        <f>IFERROR(AVERAGE(Data!BC944), "  ")</f>
        <v>1.8</v>
      </c>
      <c r="AY936" s="66">
        <f>IFERROR(AVERAGE(Data!BD944), "  ")</f>
        <v>1117.5650000000001</v>
      </c>
      <c r="AZ936" s="66">
        <f>IFERROR(AVERAGE(Data!BE944), "  ")</f>
        <v>16993.148000000005</v>
      </c>
      <c r="BA936" s="66">
        <f>IFERROR(AVERAGE(Data!BF944), "  ")</f>
        <v>1688.7190000000003</v>
      </c>
      <c r="BB936" s="66">
        <f>IFERROR(AVERAGE(Data!BG944), "  ")</f>
        <v>16472.373</v>
      </c>
      <c r="BC936" s="66">
        <f>IFERROR(AVERAGE(Data!BH944), "  ")</f>
        <v>210.92800000000003</v>
      </c>
      <c r="BD936" s="66">
        <f>IFERROR(AVERAGE(Data!BI944), "  ")</f>
        <v>35365.168000000005</v>
      </c>
    </row>
    <row r="937" spans="1:56" x14ac:dyDescent="0.25">
      <c r="A937" s="59">
        <f>IFERROR(AVERAGE(Data!A945),"  ")</f>
        <v>44170</v>
      </c>
      <c r="B937" s="66">
        <f>IFERROR(AVERAGE(Data!B945),"  ")</f>
        <v>176400</v>
      </c>
      <c r="C937" s="66">
        <f>IFERROR(AVERAGE(Data!C945),"  ")</f>
        <v>53622</v>
      </c>
      <c r="D937" s="66">
        <f>IFERROR(AVERAGE(Data!D945),"  ")</f>
        <v>2800</v>
      </c>
      <c r="E937" s="66">
        <f>IFERROR(AVERAGE(Data!E945),"  ")</f>
        <v>232822</v>
      </c>
      <c r="F937" s="66">
        <f>IFERROR(AVERAGE(Data!F945),"  ")</f>
        <v>385480.75</v>
      </c>
      <c r="G937" s="66">
        <f>IFERROR(AVERAGE(Data!G945),"  ")</f>
        <v>415102.83333333331</v>
      </c>
      <c r="H937" s="67">
        <f>IFERROR(AVERAGE(Data!H945),"  ")</f>
        <v>-44.500119189511324</v>
      </c>
      <c r="I937" s="67">
        <f>IFERROR(AVERAGE(Data!I945),"  ")</f>
        <v>1.9507147485486875</v>
      </c>
      <c r="J937" s="67">
        <f>IFERROR(AVERAGE(Data!J945),"  ")</f>
        <v>-7.1360831472683239</v>
      </c>
      <c r="K937" s="66">
        <f>IFERROR(AVERAGE(Data!L945),"  ")</f>
        <v>3200</v>
      </c>
      <c r="L937" s="66">
        <f>IFERROR(AVERAGE(Data!M945),"  ")</f>
        <v>1800</v>
      </c>
      <c r="M937" s="66">
        <f>IFERROR(AVERAGE(Data!N945),"  ")</f>
        <v>14000</v>
      </c>
      <c r="N937" s="66">
        <f>IFERROR(AVERAGE(Data!O945),"  ")</f>
        <v>19000</v>
      </c>
      <c r="O937" s="66">
        <f>IFERROR(AVERAGE(Data!P945),"  ")</f>
        <v>16385.5</v>
      </c>
      <c r="P937" s="66">
        <f>IFERROR(AVERAGE(Data!Q945),"  ")</f>
        <v>22584.416666666668</v>
      </c>
      <c r="Q937" s="67">
        <f>IFERROR(AVERAGE(Data!R945),"  ")</f>
        <v>-49.832334380693368</v>
      </c>
      <c r="R937" s="67">
        <f>IFERROR(AVERAGE(Data!S945),"  ")</f>
        <v>-46.088358434849837</v>
      </c>
      <c r="S937" s="67">
        <f>IFERROR(AVERAGE(Data!T945),"  ")</f>
        <v>-27.447760808522105</v>
      </c>
      <c r="T937" s="66">
        <f>IFERROR(AVERAGE(Data!V945), " ")</f>
        <v>397800</v>
      </c>
      <c r="U937" s="66">
        <f>IFERROR(AVERAGE(Data!W945), " ")</f>
        <v>150173</v>
      </c>
      <c r="V937" s="66">
        <f>IFERROR(AVERAGE(Data!X945), " ")</f>
        <v>15400</v>
      </c>
      <c r="W937" s="66">
        <f>IFERROR(AVERAGE(Data!Y945), " ")</f>
        <v>563373</v>
      </c>
      <c r="X937" s="66">
        <f>IFERROR(AVERAGE(Data!Z945), " ")</f>
        <v>641837.5</v>
      </c>
      <c r="Y937" s="66">
        <f>IFERROR(AVERAGE(Data!AA945), " ")</f>
        <v>444624.16666666669</v>
      </c>
      <c r="Z937" s="67">
        <f>IFERROR(AVERAGE(Data!AB945), " ")</f>
        <v>-12.83414020543907</v>
      </c>
      <c r="AA937" s="67">
        <f>IFERROR(AVERAGE(Data!AC945), " ")</f>
        <v>10.0883245100301</v>
      </c>
      <c r="AB937" s="67">
        <f>IFERROR(AVERAGE(Data!AD945), " ")</f>
        <v>44.355063921026925</v>
      </c>
      <c r="AC937" s="66">
        <f>IFERROR(AVERAGE(Data!AF945), "  ")</f>
        <v>4800</v>
      </c>
      <c r="AD937" s="66">
        <f>IFERROR(AVERAGE(Data!AG945), "  ")</f>
        <v>5400</v>
      </c>
      <c r="AE937" s="66">
        <f>IFERROR(AVERAGE(Data!AH945), "  ")</f>
        <v>0</v>
      </c>
      <c r="AF937" s="66">
        <f>IFERROR(AVERAGE(Data!AI945), "  ")</f>
        <v>10200</v>
      </c>
      <c r="AG937" s="66">
        <f>IFERROR(AVERAGE(Data!AJ945), "  ")</f>
        <v>4572</v>
      </c>
      <c r="AH937" s="66">
        <f>IFERROR(AVERAGE(Data!AK945), "  ")</f>
        <v>5329.166666666667</v>
      </c>
      <c r="AI937" s="67" t="str">
        <f>IFERROR(AVERAGE(Data!AL945), "  ")</f>
        <v xml:space="preserve">  </v>
      </c>
      <c r="AJ937" s="67">
        <f>IFERROR(AVERAGE(Data!AM945), "  ")</f>
        <v>251.69230769230771</v>
      </c>
      <c r="AK937" s="67">
        <f>IFERROR(AVERAGE(Data!AN945), "  ")</f>
        <v>-14.207974980453486</v>
      </c>
      <c r="AL937" s="66">
        <f>IFERROR(AVERAGE(Data!AP945),"  ")</f>
        <v>582200</v>
      </c>
      <c r="AM937" s="66">
        <f>IFERROR(AVERAGE(Data!AQ945),"  ")</f>
        <v>210995</v>
      </c>
      <c r="AN937" s="66">
        <f>IFERROR(AVERAGE(Data!AR945),"  ")</f>
        <v>32200</v>
      </c>
      <c r="AO937" s="66">
        <f>IFERROR(AVERAGE(Data!AS945),"  ")</f>
        <v>825395</v>
      </c>
      <c r="AP937" s="66">
        <f>IFERROR(AVERAGE(Data!AT945),"  ")</f>
        <v>1048275.75</v>
      </c>
      <c r="AQ937" s="66">
        <f>IFERROR(AVERAGE(Data!AU945),"  ")</f>
        <v>887640.58333333337</v>
      </c>
      <c r="AR937" s="67">
        <f>IFERROR(AVERAGE(Data!AV945),"  ")</f>
        <v>-25.215367275046752</v>
      </c>
      <c r="AS937" s="67">
        <f>IFERROR(AVERAGE(Data!AW945),"  ")</f>
        <v>5.5858131204713946</v>
      </c>
      <c r="AT937" s="67">
        <f>IFERROR(AVERAGE(Data!AX945),"  ")</f>
        <v>18.096870476948858</v>
      </c>
      <c r="AU937" s="66">
        <f>IFERROR(AVERAGE(Data!AZ945), "  ")</f>
        <v>232.822</v>
      </c>
      <c r="AV937" s="66">
        <f>IFERROR(AVERAGE(Data!BA945), "  ")</f>
        <v>19</v>
      </c>
      <c r="AW937" s="66">
        <f>IFERROR(AVERAGE(Data!BB945), "  ")</f>
        <v>563.37300000000005</v>
      </c>
      <c r="AX937" s="66">
        <f>IFERROR(AVERAGE(Data!BC945), "  ")</f>
        <v>10.199999999999999</v>
      </c>
      <c r="AY937" s="66">
        <f>IFERROR(AVERAGE(Data!BD945), "  ")</f>
        <v>825.39499999999998</v>
      </c>
      <c r="AZ937" s="66">
        <f>IFERROR(AVERAGE(Data!BE945), "  ")</f>
        <v>17225.970000000005</v>
      </c>
      <c r="BA937" s="66">
        <f>IFERROR(AVERAGE(Data!BF945), "  ")</f>
        <v>1707.7190000000003</v>
      </c>
      <c r="BB937" s="66">
        <f>IFERROR(AVERAGE(Data!BG945), "  ")</f>
        <v>17035.745999999999</v>
      </c>
      <c r="BC937" s="66">
        <f>IFERROR(AVERAGE(Data!BH945), "  ")</f>
        <v>221.12800000000001</v>
      </c>
      <c r="BD937" s="66">
        <f>IFERROR(AVERAGE(Data!BI945), "  ")</f>
        <v>36190.563000000002</v>
      </c>
    </row>
    <row r="938" spans="1:56" x14ac:dyDescent="0.25">
      <c r="A938" s="59">
        <f>IFERROR(AVERAGE(Data!A946),"  ")</f>
        <v>44177</v>
      </c>
      <c r="B938" s="66">
        <f>IFERROR(AVERAGE(Data!B946),"  ")</f>
        <v>260740</v>
      </c>
      <c r="C938" s="66">
        <f>IFERROR(AVERAGE(Data!C946),"  ")</f>
        <v>115120</v>
      </c>
      <c r="D938" s="66">
        <f>IFERROR(AVERAGE(Data!D946),"  ")</f>
        <v>0</v>
      </c>
      <c r="E938" s="66">
        <f>IFERROR(AVERAGE(Data!E946),"  ")</f>
        <v>375860</v>
      </c>
      <c r="F938" s="66">
        <f>IFERROR(AVERAGE(Data!F946),"  ")</f>
        <v>355172.5</v>
      </c>
      <c r="G938" s="66">
        <f>IFERROR(AVERAGE(Data!G946),"  ")</f>
        <v>418785.16666666669</v>
      </c>
      <c r="H938" s="67">
        <f>IFERROR(AVERAGE(Data!H946),"  ")</f>
        <v>30.643030935001736</v>
      </c>
      <c r="I938" s="67">
        <f>IFERROR(AVERAGE(Data!I946),"  ")</f>
        <v>-3.7048835869454733</v>
      </c>
      <c r="J938" s="67">
        <f>IFERROR(AVERAGE(Data!J946),"  ")</f>
        <v>-15.189808935448612</v>
      </c>
      <c r="K938" s="66">
        <f>IFERROR(AVERAGE(Data!L946),"  ")</f>
        <v>6400</v>
      </c>
      <c r="L938" s="66">
        <f>IFERROR(AVERAGE(Data!M946),"  ")</f>
        <v>8872</v>
      </c>
      <c r="M938" s="66">
        <f>IFERROR(AVERAGE(Data!N946),"  ")</f>
        <v>5600</v>
      </c>
      <c r="N938" s="66">
        <f>IFERROR(AVERAGE(Data!O946),"  ")</f>
        <v>20872</v>
      </c>
      <c r="O938" s="66">
        <f>IFERROR(AVERAGE(Data!P946),"  ")</f>
        <v>17164</v>
      </c>
      <c r="P938" s="66">
        <f>IFERROR(AVERAGE(Data!Q946),"  ")</f>
        <v>22317.25</v>
      </c>
      <c r="Q938" s="67">
        <f>IFERROR(AVERAGE(Data!R946),"  ")</f>
        <v>124.4301075268817</v>
      </c>
      <c r="R938" s="67">
        <f>IFERROR(AVERAGE(Data!S946),"  ")</f>
        <v>-32.804165484031991</v>
      </c>
      <c r="S938" s="67">
        <f>IFERROR(AVERAGE(Data!T946),"  ")</f>
        <v>-23.090882613225194</v>
      </c>
      <c r="T938" s="66">
        <f>IFERROR(AVERAGE(Data!V946), " ")</f>
        <v>476900</v>
      </c>
      <c r="U938" s="66">
        <f>IFERROR(AVERAGE(Data!W946), " ")</f>
        <v>206577</v>
      </c>
      <c r="V938" s="66">
        <f>IFERROR(AVERAGE(Data!X946), " ")</f>
        <v>38500</v>
      </c>
      <c r="W938" s="66">
        <f>IFERROR(AVERAGE(Data!Y946), " ")</f>
        <v>721977</v>
      </c>
      <c r="X938" s="66">
        <f>IFERROR(AVERAGE(Data!Z946), " ")</f>
        <v>707835.75</v>
      </c>
      <c r="Y938" s="66">
        <f>IFERROR(AVERAGE(Data!AA946), " ")</f>
        <v>428675.16666666669</v>
      </c>
      <c r="Z938" s="67">
        <f>IFERROR(AVERAGE(Data!AB946), " ")</f>
        <v>75.40871289149338</v>
      </c>
      <c r="AA938" s="67">
        <f>IFERROR(AVERAGE(Data!AC946), " ")</f>
        <v>28.012368357873974</v>
      </c>
      <c r="AB938" s="67">
        <f>IFERROR(AVERAGE(Data!AD946), " ")</f>
        <v>65.121706373629436</v>
      </c>
      <c r="AC938" s="66">
        <f>IFERROR(AVERAGE(Data!AF946), "  ")</f>
        <v>0</v>
      </c>
      <c r="AD938" s="66">
        <f>IFERROR(AVERAGE(Data!AG946), "  ")</f>
        <v>1750</v>
      </c>
      <c r="AE938" s="66">
        <f>IFERROR(AVERAGE(Data!AH946), "  ")</f>
        <v>0</v>
      </c>
      <c r="AF938" s="66">
        <f>IFERROR(AVERAGE(Data!AI946), "  ")</f>
        <v>1750</v>
      </c>
      <c r="AG938" s="66">
        <f>IFERROR(AVERAGE(Data!AJ946), "  ")</f>
        <v>5009.5</v>
      </c>
      <c r="AH938" s="66">
        <f>IFERROR(AVERAGE(Data!AK946), "  ")</f>
        <v>6970.833333333333</v>
      </c>
      <c r="AI938" s="67" t="str">
        <f>IFERROR(AVERAGE(Data!AL946), "  ")</f>
        <v xml:space="preserve">  </v>
      </c>
      <c r="AJ938" s="67">
        <f>IFERROR(AVERAGE(Data!AM946), "  ")</f>
        <v>1152.375</v>
      </c>
      <c r="AK938" s="67">
        <f>IFERROR(AVERAGE(Data!AN946), "  ")</f>
        <v>-28.136282127913926</v>
      </c>
      <c r="AL938" s="66">
        <f>IFERROR(AVERAGE(Data!AP946),"  ")</f>
        <v>744040</v>
      </c>
      <c r="AM938" s="66">
        <f>IFERROR(AVERAGE(Data!AQ946),"  ")</f>
        <v>332319</v>
      </c>
      <c r="AN938" s="66">
        <f>IFERROR(AVERAGE(Data!AR946),"  ")</f>
        <v>44100</v>
      </c>
      <c r="AO938" s="66">
        <f>IFERROR(AVERAGE(Data!AS946),"  ")</f>
        <v>1120459</v>
      </c>
      <c r="AP938" s="66">
        <f>IFERROR(AVERAGE(Data!AT946),"  ")</f>
        <v>1085181.75</v>
      </c>
      <c r="AQ938" s="66">
        <f>IFERROR(AVERAGE(Data!AU946),"  ")</f>
        <v>876748.41666666674</v>
      </c>
      <c r="AR938" s="67">
        <f>IFERROR(AVERAGE(Data!AV946),"  ")</f>
        <v>58.123587878582605</v>
      </c>
      <c r="AS938" s="67">
        <f>IFERROR(AVERAGE(Data!AW946),"  ")</f>
        <v>14.503985337503323</v>
      </c>
      <c r="AT938" s="67">
        <f>IFERROR(AVERAGE(Data!AX946),"  ")</f>
        <v>23.773448502568328</v>
      </c>
      <c r="AU938" s="66">
        <f>IFERROR(AVERAGE(Data!AZ946), "  ")</f>
        <v>375.86</v>
      </c>
      <c r="AV938" s="66">
        <f>IFERROR(AVERAGE(Data!BA946), "  ")</f>
        <v>20.872</v>
      </c>
      <c r="AW938" s="66">
        <f>IFERROR(AVERAGE(Data!BB946), "  ")</f>
        <v>721.97699999999998</v>
      </c>
      <c r="AX938" s="66">
        <f>IFERROR(AVERAGE(Data!BC946), "  ")</f>
        <v>1.75</v>
      </c>
      <c r="AY938" s="66">
        <f>IFERROR(AVERAGE(Data!BD946), "  ")</f>
        <v>1120.4590000000001</v>
      </c>
      <c r="AZ938" s="66">
        <f>IFERROR(AVERAGE(Data!BE946), "  ")</f>
        <v>17601.830000000005</v>
      </c>
      <c r="BA938" s="66">
        <f>IFERROR(AVERAGE(Data!BF946), "  ")</f>
        <v>1728.5910000000003</v>
      </c>
      <c r="BB938" s="66">
        <f>IFERROR(AVERAGE(Data!BG946), "  ")</f>
        <v>17757.722999999998</v>
      </c>
      <c r="BC938" s="66">
        <f>IFERROR(AVERAGE(Data!BH946), "  ")</f>
        <v>222.87800000000001</v>
      </c>
      <c r="BD938" s="66">
        <f>IFERROR(AVERAGE(Data!BI946), "  ")</f>
        <v>37311.021999999997</v>
      </c>
    </row>
    <row r="939" spans="1:56" x14ac:dyDescent="0.25">
      <c r="A939" s="59">
        <f>IFERROR(AVERAGE(Data!A947),"  ")</f>
        <v>44184</v>
      </c>
      <c r="B939" s="66">
        <f>IFERROR(AVERAGE(Data!B947),"  ")</f>
        <v>300600</v>
      </c>
      <c r="C939" s="66">
        <f>IFERROR(AVERAGE(Data!C947),"  ")</f>
        <v>115916</v>
      </c>
      <c r="D939" s="66">
        <f>IFERROR(AVERAGE(Data!D947),"  ")</f>
        <v>0</v>
      </c>
      <c r="E939" s="66">
        <f>IFERROR(AVERAGE(Data!E947),"  ")</f>
        <v>416516</v>
      </c>
      <c r="F939" s="66">
        <f>IFERROR(AVERAGE(Data!F947),"  ")</f>
        <v>346287</v>
      </c>
      <c r="G939" s="66">
        <f>IFERROR(AVERAGE(Data!G947),"  ")</f>
        <v>378613.91666666669</v>
      </c>
      <c r="H939" s="67">
        <f>IFERROR(AVERAGE(Data!H947),"  ")</f>
        <v>173.66360052562419</v>
      </c>
      <c r="I939" s="67">
        <f>IFERROR(AVERAGE(Data!I947),"  ")</f>
        <v>8.4052435922520097</v>
      </c>
      <c r="J939" s="67">
        <f>IFERROR(AVERAGE(Data!J947),"  ")</f>
        <v>-8.5382272662543066</v>
      </c>
      <c r="K939" s="66">
        <f>IFERROR(AVERAGE(Data!L947),"  ")</f>
        <v>1600</v>
      </c>
      <c r="L939" s="66">
        <f>IFERROR(AVERAGE(Data!M947),"  ")</f>
        <v>5250</v>
      </c>
      <c r="M939" s="66">
        <f>IFERROR(AVERAGE(Data!N947),"  ")</f>
        <v>4200</v>
      </c>
      <c r="N939" s="66">
        <f>IFERROR(AVERAGE(Data!O947),"  ")</f>
        <v>11050</v>
      </c>
      <c r="O939" s="66">
        <f>IFERROR(AVERAGE(Data!P947),"  ")</f>
        <v>18526.5</v>
      </c>
      <c r="P939" s="66">
        <f>IFERROR(AVERAGE(Data!Q947),"  ")</f>
        <v>24729.75</v>
      </c>
      <c r="Q939" s="67">
        <f>IFERROR(AVERAGE(Data!R947),"  ")</f>
        <v>-75.056433408577888</v>
      </c>
      <c r="R939" s="67">
        <f>IFERROR(AVERAGE(Data!S947),"  ")</f>
        <v>-40.464197054782971</v>
      </c>
      <c r="S939" s="67">
        <f>IFERROR(AVERAGE(Data!T947),"  ")</f>
        <v>-25.084159767082159</v>
      </c>
      <c r="T939" s="66">
        <f>IFERROR(AVERAGE(Data!V947), " ")</f>
        <v>293600</v>
      </c>
      <c r="U939" s="66">
        <f>IFERROR(AVERAGE(Data!W947), " ")</f>
        <v>239050</v>
      </c>
      <c r="V939" s="66">
        <f>IFERROR(AVERAGE(Data!X947), " ")</f>
        <v>35000</v>
      </c>
      <c r="W939" s="66">
        <f>IFERROR(AVERAGE(Data!Y947), " ")</f>
        <v>567650</v>
      </c>
      <c r="X939" s="66">
        <f>IFERROR(AVERAGE(Data!Z947), " ")</f>
        <v>646407.75</v>
      </c>
      <c r="Y939" s="66">
        <f>IFERROR(AVERAGE(Data!AA947), " ")</f>
        <v>364580.08333333331</v>
      </c>
      <c r="Z939" s="67">
        <f>IFERROR(AVERAGE(Data!AB947), " ")</f>
        <v>108.29052427640464</v>
      </c>
      <c r="AA939" s="67">
        <f>IFERROR(AVERAGE(Data!AC947), " ")</f>
        <v>36.097446203307861</v>
      </c>
      <c r="AB939" s="67">
        <f>IFERROR(AVERAGE(Data!AD947), " ")</f>
        <v>77.301991949185393</v>
      </c>
      <c r="AC939" s="66">
        <f>IFERROR(AVERAGE(Data!AF947), "  ")</f>
        <v>1600</v>
      </c>
      <c r="AD939" s="66">
        <f>IFERROR(AVERAGE(Data!AG947), "  ")</f>
        <v>0</v>
      </c>
      <c r="AE939" s="66">
        <f>IFERROR(AVERAGE(Data!AH947), "  ")</f>
        <v>0</v>
      </c>
      <c r="AF939" s="66">
        <f>IFERROR(AVERAGE(Data!AI947), "  ")</f>
        <v>1600</v>
      </c>
      <c r="AG939" s="66">
        <f>IFERROR(AVERAGE(Data!AJ947), "  ")</f>
        <v>3837.5</v>
      </c>
      <c r="AH939" s="66">
        <f>IFERROR(AVERAGE(Data!AK947), "  ")</f>
        <v>8025</v>
      </c>
      <c r="AI939" s="67">
        <f>IFERROR(AVERAGE(Data!AL947), "  ")</f>
        <v>-82.222222222222214</v>
      </c>
      <c r="AJ939" s="67">
        <f>IFERROR(AVERAGE(Data!AM947), "  ")</f>
        <v>70.555555555555543</v>
      </c>
      <c r="AK939" s="67">
        <f>IFERROR(AVERAGE(Data!AN947), "  ")</f>
        <v>-52.180685358255452</v>
      </c>
      <c r="AL939" s="66">
        <f>IFERROR(AVERAGE(Data!AP947),"  ")</f>
        <v>597400</v>
      </c>
      <c r="AM939" s="66">
        <f>IFERROR(AVERAGE(Data!AQ947),"  ")</f>
        <v>360216</v>
      </c>
      <c r="AN939" s="66">
        <f>IFERROR(AVERAGE(Data!AR947),"  ")</f>
        <v>39200</v>
      </c>
      <c r="AO939" s="66">
        <f>IFERROR(AVERAGE(Data!AS947),"  ")</f>
        <v>996816</v>
      </c>
      <c r="AP939" s="66">
        <f>IFERROR(AVERAGE(Data!AT947),"  ")</f>
        <v>1015058.75</v>
      </c>
      <c r="AQ939" s="66">
        <f>IFERROR(AVERAGE(Data!AU947),"  ")</f>
        <v>775948.75</v>
      </c>
      <c r="AR939" s="67">
        <f>IFERROR(AVERAGE(Data!AV947),"  ")</f>
        <v>108.52669718091828</v>
      </c>
      <c r="AS939" s="67">
        <f>IFERROR(AVERAGE(Data!AW947),"  ")</f>
        <v>22.626402835828152</v>
      </c>
      <c r="AT939" s="67">
        <f>IFERROR(AVERAGE(Data!AX947),"  ")</f>
        <v>30.815179481892319</v>
      </c>
      <c r="AU939" s="66">
        <f>IFERROR(AVERAGE(Data!AZ947), "  ")</f>
        <v>416.51600000000002</v>
      </c>
      <c r="AV939" s="66">
        <f>IFERROR(AVERAGE(Data!BA947), "  ")</f>
        <v>11.05</v>
      </c>
      <c r="AW939" s="66">
        <f>IFERROR(AVERAGE(Data!BB947), "  ")</f>
        <v>567.65</v>
      </c>
      <c r="AX939" s="66">
        <f>IFERROR(AVERAGE(Data!BC947), "  ")</f>
        <v>1.6</v>
      </c>
      <c r="AY939" s="66">
        <f>IFERROR(AVERAGE(Data!BD947), "  ")</f>
        <v>996.81600000000003</v>
      </c>
      <c r="AZ939" s="66">
        <f>IFERROR(AVERAGE(Data!BE947), "  ")</f>
        <v>18018.346000000005</v>
      </c>
      <c r="BA939" s="66">
        <f>IFERROR(AVERAGE(Data!BF947), "  ")</f>
        <v>1739.6410000000003</v>
      </c>
      <c r="BB939" s="66">
        <f>IFERROR(AVERAGE(Data!BG947), "  ")</f>
        <v>18325.373</v>
      </c>
      <c r="BC939" s="66">
        <f>IFERROR(AVERAGE(Data!BH947), "  ")</f>
        <v>224.47800000000001</v>
      </c>
      <c r="BD939" s="66">
        <f>IFERROR(AVERAGE(Data!BI947), "  ")</f>
        <v>38307.838000000003</v>
      </c>
    </row>
    <row r="940" spans="1:56" x14ac:dyDescent="0.25">
      <c r="A940" s="59">
        <f>IFERROR(AVERAGE(Data!A948),"  ")</f>
        <v>44191</v>
      </c>
      <c r="B940" s="66">
        <f>IFERROR(AVERAGE(Data!B948),"  ")</f>
        <v>396500</v>
      </c>
      <c r="C940" s="66">
        <f>IFERROR(AVERAGE(Data!C948),"  ")</f>
        <v>100477</v>
      </c>
      <c r="D940" s="66">
        <f>IFERROR(AVERAGE(Data!D948),"  ")</f>
        <v>0</v>
      </c>
      <c r="E940" s="66">
        <f>IFERROR(AVERAGE(Data!E948),"  ")</f>
        <v>496977</v>
      </c>
      <c r="F940" s="66">
        <f>IFERROR(AVERAGE(Data!F948),"  ")</f>
        <v>380543.75</v>
      </c>
      <c r="G940" s="66">
        <f>IFERROR(AVERAGE(Data!G948),"  ")</f>
        <v>351491.25</v>
      </c>
      <c r="H940" s="67">
        <f>IFERROR(AVERAGE(Data!H948),"  ")</f>
        <v>101.20526315789475</v>
      </c>
      <c r="I940" s="67">
        <f>IFERROR(AVERAGE(Data!I948),"  ")</f>
        <v>37.579085321764282</v>
      </c>
      <c r="J940" s="67">
        <f>IFERROR(AVERAGE(Data!J948),"  ")</f>
        <v>8.2654973630211348</v>
      </c>
      <c r="K940" s="66">
        <f>IFERROR(AVERAGE(Data!L948),"  ")</f>
        <v>0</v>
      </c>
      <c r="L940" s="66">
        <f>IFERROR(AVERAGE(Data!M948),"  ")</f>
        <v>0</v>
      </c>
      <c r="M940" s="66">
        <f>IFERROR(AVERAGE(Data!N948),"  ")</f>
        <v>12600</v>
      </c>
      <c r="N940" s="66">
        <f>IFERROR(AVERAGE(Data!O948),"  ")</f>
        <v>12600</v>
      </c>
      <c r="O940" s="66">
        <f>IFERROR(AVERAGE(Data!P948),"  ")</f>
        <v>15880.5</v>
      </c>
      <c r="P940" s="66">
        <f>IFERROR(AVERAGE(Data!Q948),"  ")</f>
        <v>26663.083333333332</v>
      </c>
      <c r="Q940" s="67">
        <f>IFERROR(AVERAGE(Data!R948),"  ")</f>
        <v>-18.181818181818176</v>
      </c>
      <c r="R940" s="67">
        <f>IFERROR(AVERAGE(Data!S948),"  ")</f>
        <v>-40.563098256809482</v>
      </c>
      <c r="S940" s="67">
        <f>IFERROR(AVERAGE(Data!T948),"  ")</f>
        <v>-40.440121641345549</v>
      </c>
      <c r="T940" s="66">
        <f>IFERROR(AVERAGE(Data!V948), " ")</f>
        <v>288700</v>
      </c>
      <c r="U940" s="66">
        <f>IFERROR(AVERAGE(Data!W948), " ")</f>
        <v>165830</v>
      </c>
      <c r="V940" s="66">
        <f>IFERROR(AVERAGE(Data!X948), " ")</f>
        <v>27800</v>
      </c>
      <c r="W940" s="66">
        <f>IFERROR(AVERAGE(Data!Y948), " ")</f>
        <v>482330</v>
      </c>
      <c r="X940" s="66">
        <f>IFERROR(AVERAGE(Data!Z948), " ")</f>
        <v>583832.5</v>
      </c>
      <c r="Y940" s="66">
        <f>IFERROR(AVERAGE(Data!AA948), " ")</f>
        <v>340883.66666666669</v>
      </c>
      <c r="Z940" s="67">
        <f>IFERROR(AVERAGE(Data!AB948), " ")</f>
        <v>46.018127766240212</v>
      </c>
      <c r="AA940" s="67">
        <f>IFERROR(AVERAGE(Data!AC948), " ")</f>
        <v>40.617304021628527</v>
      </c>
      <c r="AB940" s="67">
        <f>IFERROR(AVERAGE(Data!AD948), " ")</f>
        <v>71.270306292175917</v>
      </c>
      <c r="AC940" s="66">
        <f>IFERROR(AVERAGE(Data!AF948), "  ")</f>
        <v>0</v>
      </c>
      <c r="AD940" s="66">
        <f>IFERROR(AVERAGE(Data!AG948), "  ")</f>
        <v>12600</v>
      </c>
      <c r="AE940" s="66">
        <f>IFERROR(AVERAGE(Data!AH948), "  ")</f>
        <v>0</v>
      </c>
      <c r="AF940" s="66">
        <f>IFERROR(AVERAGE(Data!AI948), "  ")</f>
        <v>12600</v>
      </c>
      <c r="AG940" s="66">
        <f>IFERROR(AVERAGE(Data!AJ948), "  ")</f>
        <v>6537.5</v>
      </c>
      <c r="AH940" s="66">
        <f>IFERROR(AVERAGE(Data!AK948), "  ")</f>
        <v>5545.833333333333</v>
      </c>
      <c r="AI940" s="67">
        <f>IFERROR(AVERAGE(Data!AL948), "  ")</f>
        <v>600</v>
      </c>
      <c r="AJ940" s="67">
        <f>IFERROR(AVERAGE(Data!AM948), "  ")</f>
        <v>142.12962962962962</v>
      </c>
      <c r="AK940" s="67">
        <f>IFERROR(AVERAGE(Data!AN948), "  ")</f>
        <v>17.88129226145756</v>
      </c>
      <c r="AL940" s="66">
        <f>IFERROR(AVERAGE(Data!AP948),"  ")</f>
        <v>685200</v>
      </c>
      <c r="AM940" s="66">
        <f>IFERROR(AVERAGE(Data!AQ948),"  ")</f>
        <v>278907</v>
      </c>
      <c r="AN940" s="66">
        <f>IFERROR(AVERAGE(Data!AR948),"  ")</f>
        <v>40400</v>
      </c>
      <c r="AO940" s="66">
        <f>IFERROR(AVERAGE(Data!AS948),"  ")</f>
        <v>1004507</v>
      </c>
      <c r="AP940" s="66">
        <f>IFERROR(AVERAGE(Data!AT948),"  ")</f>
        <v>986794.25</v>
      </c>
      <c r="AQ940" s="66">
        <f>IFERROR(AVERAGE(Data!AU948),"  ")</f>
        <v>724583.83333333337</v>
      </c>
      <c r="AR940" s="67">
        <f>IFERROR(AVERAGE(Data!AV948),"  ")</f>
        <v>68.960442170348628</v>
      </c>
      <c r="AS940" s="67">
        <f>IFERROR(AVERAGE(Data!AW948),"  ")</f>
        <v>36.824672954472739</v>
      </c>
      <c r="AT940" s="67">
        <f>IFERROR(AVERAGE(Data!AX948),"  ")</f>
        <v>36.187726609964386</v>
      </c>
      <c r="AU940" s="66">
        <f>IFERROR(AVERAGE(Data!AZ948), "  ")</f>
        <v>496.97699999999998</v>
      </c>
      <c r="AV940" s="66">
        <f>IFERROR(AVERAGE(Data!BA948), "  ")</f>
        <v>12.6</v>
      </c>
      <c r="AW940" s="66">
        <f>IFERROR(AVERAGE(Data!BB948), "  ")</f>
        <v>482.33</v>
      </c>
      <c r="AX940" s="66">
        <f>IFERROR(AVERAGE(Data!BC948), "  ")</f>
        <v>12.6</v>
      </c>
      <c r="AY940" s="66">
        <f>IFERROR(AVERAGE(Data!BD948), "  ")</f>
        <v>1004.5069999999999</v>
      </c>
      <c r="AZ940" s="66">
        <f>IFERROR(AVERAGE(Data!BE948), "  ")</f>
        <v>18515.323000000004</v>
      </c>
      <c r="BA940" s="66">
        <f>IFERROR(AVERAGE(Data!BF948), "  ")</f>
        <v>1752.2410000000002</v>
      </c>
      <c r="BB940" s="66">
        <f>IFERROR(AVERAGE(Data!BG948), "  ")</f>
        <v>18807.703000000001</v>
      </c>
      <c r="BC940" s="66">
        <f>IFERROR(AVERAGE(Data!BH948), "  ")</f>
        <v>237.078</v>
      </c>
      <c r="BD940" s="66">
        <f>IFERROR(AVERAGE(Data!BI948), "  ")</f>
        <v>39312.345000000008</v>
      </c>
    </row>
    <row r="941" spans="1:56" x14ac:dyDescent="0.25">
      <c r="A941" s="59">
        <f>IFERROR(AVERAGE(Data!A949),"  ")</f>
        <v>44198</v>
      </c>
      <c r="B941" s="66">
        <f>IFERROR(AVERAGE(Data!B949),"  ")</f>
        <v>236900</v>
      </c>
      <c r="C941" s="66">
        <f>IFERROR(AVERAGE(Data!C949),"  ")</f>
        <v>189804</v>
      </c>
      <c r="D941" s="66">
        <f>IFERROR(AVERAGE(Data!D949),"  ")</f>
        <v>0</v>
      </c>
      <c r="E941" s="66">
        <f>IFERROR(AVERAGE(Data!E949),"  ")</f>
        <v>426704</v>
      </c>
      <c r="F941" s="66">
        <f>IFERROR(AVERAGE(Data!F949),"  ")</f>
        <v>429014.25</v>
      </c>
      <c r="G941" s="66">
        <f>IFERROR(AVERAGE(Data!G949),"  ")</f>
        <v>283190.41666666669</v>
      </c>
      <c r="H941" s="67">
        <f>IFERROR(AVERAGE(Data!H949),"  ")</f>
        <v>188.02159973000337</v>
      </c>
      <c r="I941" s="67">
        <f>IFERROR(AVERAGE(Data!I949),"  ")</f>
        <v>105.50350278426444</v>
      </c>
      <c r="J941" s="67">
        <f>IFERROR(AVERAGE(Data!J949),"  ")</f>
        <v>51.493209074577308</v>
      </c>
      <c r="K941" s="66">
        <f>IFERROR(AVERAGE(Data!L949),"  ")</f>
        <v>0</v>
      </c>
      <c r="L941" s="66">
        <f>IFERROR(AVERAGE(Data!M949),"  ")</f>
        <v>3600</v>
      </c>
      <c r="M941" s="66">
        <f>IFERROR(AVERAGE(Data!N949),"  ")</f>
        <v>8400</v>
      </c>
      <c r="N941" s="66">
        <f>IFERROR(AVERAGE(Data!O949),"  ")</f>
        <v>12000</v>
      </c>
      <c r="O941" s="66">
        <f>IFERROR(AVERAGE(Data!P949),"  ")</f>
        <v>14130.5</v>
      </c>
      <c r="P941" s="66">
        <f>IFERROR(AVERAGE(Data!Q949),"  ")</f>
        <v>29536.166666666668</v>
      </c>
      <c r="Q941" s="67">
        <f>IFERROR(AVERAGE(Data!R949),"  ")</f>
        <v>-67.914438502673804</v>
      </c>
      <c r="R941" s="67">
        <f>IFERROR(AVERAGE(Data!S949),"  ")</f>
        <v>-46.877819548872182</v>
      </c>
      <c r="S941" s="67">
        <f>IFERROR(AVERAGE(Data!T949),"  ")</f>
        <v>-52.15865295090201</v>
      </c>
      <c r="T941" s="66">
        <f>IFERROR(AVERAGE(Data!V949), " ")</f>
        <v>148400</v>
      </c>
      <c r="U941" s="66">
        <f>IFERROR(AVERAGE(Data!W949), " ")</f>
        <v>214200</v>
      </c>
      <c r="V941" s="66">
        <f>IFERROR(AVERAGE(Data!X949), " ")</f>
        <v>35000</v>
      </c>
      <c r="W941" s="66">
        <f>IFERROR(AVERAGE(Data!Y949), " ")</f>
        <v>397600</v>
      </c>
      <c r="X941" s="66">
        <f>IFERROR(AVERAGE(Data!Z949), " ")</f>
        <v>542389.25</v>
      </c>
      <c r="Y941" s="66">
        <f>IFERROR(AVERAGE(Data!AA949), " ")</f>
        <v>276063.33333333331</v>
      </c>
      <c r="Z941" s="67">
        <f>IFERROR(AVERAGE(Data!AB949), " ")</f>
        <v>15.892350696782366</v>
      </c>
      <c r="AA941" s="67">
        <f>IFERROR(AVERAGE(Data!AC949), " ")</f>
        <v>59.817211334753573</v>
      </c>
      <c r="AB941" s="67">
        <f>IFERROR(AVERAGE(Data!AD949), " ")</f>
        <v>96.472759873941996</v>
      </c>
      <c r="AC941" s="66">
        <f>IFERROR(AVERAGE(Data!AF949), "  ")</f>
        <v>0</v>
      </c>
      <c r="AD941" s="66">
        <f>IFERROR(AVERAGE(Data!AG949), "  ")</f>
        <v>0</v>
      </c>
      <c r="AE941" s="66">
        <f>IFERROR(AVERAGE(Data!AH949), "  ")</f>
        <v>0</v>
      </c>
      <c r="AF941" s="66">
        <f>IFERROR(AVERAGE(Data!AI949), "  ")</f>
        <v>0</v>
      </c>
      <c r="AG941" s="66">
        <f>IFERROR(AVERAGE(Data!AJ949), "  ")</f>
        <v>3987.5</v>
      </c>
      <c r="AH941" s="66">
        <f>IFERROR(AVERAGE(Data!AK949), "  ")</f>
        <v>3675</v>
      </c>
      <c r="AI941" s="67" t="str">
        <f>IFERROR(AVERAGE(Data!AL949), "  ")</f>
        <v xml:space="preserve">  </v>
      </c>
      <c r="AJ941" s="67">
        <f>IFERROR(AVERAGE(Data!AM949), "  ")</f>
        <v>47.685185185185183</v>
      </c>
      <c r="AK941" s="67">
        <f>IFERROR(AVERAGE(Data!AN949), "  ")</f>
        <v>8.5034013605442169</v>
      </c>
      <c r="AL941" s="66">
        <f>IFERROR(AVERAGE(Data!AP949),"  ")</f>
        <v>385300</v>
      </c>
      <c r="AM941" s="66">
        <f>IFERROR(AVERAGE(Data!AQ949),"  ")</f>
        <v>407604</v>
      </c>
      <c r="AN941" s="66">
        <f>IFERROR(AVERAGE(Data!AR949),"  ")</f>
        <v>43400</v>
      </c>
      <c r="AO941" s="66">
        <f>IFERROR(AVERAGE(Data!AS949),"  ")</f>
        <v>836304</v>
      </c>
      <c r="AP941" s="66">
        <f>IFERROR(AVERAGE(Data!AT949),"  ")</f>
        <v>989521.5</v>
      </c>
      <c r="AQ941" s="66">
        <f>IFERROR(AVERAGE(Data!AU949),"  ")</f>
        <v>592464.91666666674</v>
      </c>
      <c r="AR941" s="67">
        <f>IFERROR(AVERAGE(Data!AV949),"  ")</f>
        <v>58.203042977373464</v>
      </c>
      <c r="AS941" s="67">
        <f>IFERROR(AVERAGE(Data!AW949),"  ")</f>
        <v>71.362479619218149</v>
      </c>
      <c r="AT941" s="67">
        <f>IFERROR(AVERAGE(Data!AX949),"  ")</f>
        <v>67.01773761850032</v>
      </c>
      <c r="AU941" s="66">
        <f>IFERROR(AVERAGE(Data!AZ949), "  ")</f>
        <v>426.70400000000001</v>
      </c>
      <c r="AV941" s="66">
        <f>IFERROR(AVERAGE(Data!BA949), "  ")</f>
        <v>12</v>
      </c>
      <c r="AW941" s="66">
        <f>IFERROR(AVERAGE(Data!BB949), "  ")</f>
        <v>397.6</v>
      </c>
      <c r="AX941" s="66">
        <f>IFERROR(AVERAGE(Data!BC949), "  ")</f>
        <v>0</v>
      </c>
      <c r="AY941" s="66">
        <f>IFERROR(AVERAGE(Data!BD949), "  ")</f>
        <v>18942.177000000003</v>
      </c>
      <c r="AZ941" s="66">
        <f>IFERROR(AVERAGE(Data!BE949), "  ")</f>
        <v>18942.177000000003</v>
      </c>
      <c r="BA941" s="66">
        <f>IFERROR(AVERAGE(Data!BF949), "  ")</f>
        <v>1764.6410000000001</v>
      </c>
      <c r="BB941" s="66">
        <f>IFERROR(AVERAGE(Data!BG949), "  ")</f>
        <v>19205.379999999997</v>
      </c>
      <c r="BC941" s="66">
        <f>IFERROR(AVERAGE(Data!BH949), "  ")</f>
        <v>237.078</v>
      </c>
      <c r="BD941" s="66">
        <f>IFERROR(AVERAGE(Data!BI949), "  ")</f>
        <v>40149.276000000005</v>
      </c>
    </row>
    <row r="942" spans="1:56" x14ac:dyDescent="0.25">
      <c r="A942" s="59">
        <f>IFERROR(AVERAGE(Data!A950),"  ")</f>
        <v>44205</v>
      </c>
      <c r="B942" s="66">
        <f>IFERROR(AVERAGE(Data!B950),"  ")</f>
        <v>192500</v>
      </c>
      <c r="C942" s="66">
        <f>IFERROR(AVERAGE(Data!C950),"  ")</f>
        <v>127550</v>
      </c>
      <c r="D942" s="66">
        <f>IFERROR(AVERAGE(Data!D950),"  ")</f>
        <v>0</v>
      </c>
      <c r="E942" s="66">
        <f>IFERROR(AVERAGE(Data!E950),"  ")</f>
        <v>320050</v>
      </c>
      <c r="F942" s="66">
        <f>IFERROR(AVERAGE(Data!F950),"  ")</f>
        <v>415061.75</v>
      </c>
      <c r="G942" s="66">
        <f>IFERROR(AVERAGE(Data!G950),"  ")</f>
        <v>239059.91666666666</v>
      </c>
      <c r="H942" s="67">
        <f>IFERROR(AVERAGE(Data!H950),"  ")</f>
        <v>30.552722822761581</v>
      </c>
      <c r="I942" s="67">
        <f>IFERROR(AVERAGE(Data!I950),"  ")</f>
        <v>109.49488958990537</v>
      </c>
      <c r="J942" s="67">
        <f>IFERROR(AVERAGE(Data!J950),"  ")</f>
        <v>73.622477489081376</v>
      </c>
      <c r="K942" s="66">
        <f>IFERROR(AVERAGE(Data!L950),"  ")</f>
        <v>4800</v>
      </c>
      <c r="L942" s="66">
        <f>IFERROR(AVERAGE(Data!M950),"  ")</f>
        <v>1750</v>
      </c>
      <c r="M942" s="66">
        <f>IFERROR(AVERAGE(Data!N950),"  ")</f>
        <v>7000</v>
      </c>
      <c r="N942" s="66">
        <f>IFERROR(AVERAGE(Data!O950),"  ")</f>
        <v>13550</v>
      </c>
      <c r="O942" s="66">
        <f>IFERROR(AVERAGE(Data!P950),"  ")</f>
        <v>12300</v>
      </c>
      <c r="P942" s="66">
        <f>IFERROR(AVERAGE(Data!Q950),"  ")</f>
        <v>29166.666666666668</v>
      </c>
      <c r="Q942" s="67">
        <f>IFERROR(AVERAGE(Data!R950),"  ")</f>
        <v>-3.214285714285714</v>
      </c>
      <c r="R942" s="67">
        <f>IFERROR(AVERAGE(Data!S950),"  ")</f>
        <v>-55.71557155715572</v>
      </c>
      <c r="S942" s="67">
        <f>IFERROR(AVERAGE(Data!T950),"  ")</f>
        <v>-57.828571428571429</v>
      </c>
      <c r="T942" s="66">
        <f>IFERROR(AVERAGE(Data!V950), " ")</f>
        <v>157900</v>
      </c>
      <c r="U942" s="66">
        <f>IFERROR(AVERAGE(Data!W950), " ")</f>
        <v>130662</v>
      </c>
      <c r="V942" s="66">
        <f>IFERROR(AVERAGE(Data!X950), " ")</f>
        <v>29400</v>
      </c>
      <c r="W942" s="66">
        <f>IFERROR(AVERAGE(Data!Y950), " ")</f>
        <v>317962</v>
      </c>
      <c r="X942" s="66">
        <f>IFERROR(AVERAGE(Data!Z950), " ")</f>
        <v>441385.5</v>
      </c>
      <c r="Y942" s="66">
        <f>IFERROR(AVERAGE(Data!AA950), " ")</f>
        <v>238489.66666666666</v>
      </c>
      <c r="Z942" s="67">
        <f>IFERROR(AVERAGE(Data!AB950), " ")</f>
        <v>21.369270055996846</v>
      </c>
      <c r="AA942" s="67">
        <f>IFERROR(AVERAGE(Data!AC950), " ")</f>
        <v>46.165512879313454</v>
      </c>
      <c r="AB942" s="67">
        <f>IFERROR(AVERAGE(Data!AD950), " ")</f>
        <v>85.075314234439233</v>
      </c>
      <c r="AC942" s="66">
        <f>IFERROR(AVERAGE(Data!AF950), "  ")</f>
        <v>0</v>
      </c>
      <c r="AD942" s="66">
        <f>IFERROR(AVERAGE(Data!AG950), "  ")</f>
        <v>1750</v>
      </c>
      <c r="AE942" s="66">
        <f>IFERROR(AVERAGE(Data!AH950), "  ")</f>
        <v>0</v>
      </c>
      <c r="AF942" s="66">
        <f>IFERROR(AVERAGE(Data!AI950), "  ")</f>
        <v>1750</v>
      </c>
      <c r="AG942" s="66">
        <f>IFERROR(AVERAGE(Data!AJ950), "  ")</f>
        <v>3987.5</v>
      </c>
      <c r="AH942" s="66">
        <f>IFERROR(AVERAGE(Data!AK950), "  ")</f>
        <v>1733.3333333333333</v>
      </c>
      <c r="AI942" s="67" t="str">
        <f>IFERROR(AVERAGE(Data!AL950), "  ")</f>
        <v xml:space="preserve">  </v>
      </c>
      <c r="AJ942" s="67">
        <f>IFERROR(AVERAGE(Data!AM950), "  ")</f>
        <v>47.685185185185183</v>
      </c>
      <c r="AK942" s="67">
        <f>IFERROR(AVERAGE(Data!AN950), "  ")</f>
        <v>130.04807692307691</v>
      </c>
      <c r="AL942" s="66">
        <f>IFERROR(AVERAGE(Data!AP950),"  ")</f>
        <v>355200</v>
      </c>
      <c r="AM942" s="66">
        <f>IFERROR(AVERAGE(Data!AQ950),"  ")</f>
        <v>261712</v>
      </c>
      <c r="AN942" s="66">
        <f>IFERROR(AVERAGE(Data!AR950),"  ")</f>
        <v>36400</v>
      </c>
      <c r="AO942" s="66">
        <f>IFERROR(AVERAGE(Data!AS950),"  ")</f>
        <v>653312</v>
      </c>
      <c r="AP942" s="66">
        <f>IFERROR(AVERAGE(Data!AT950),"  ")</f>
        <v>872734.75</v>
      </c>
      <c r="AQ942" s="66">
        <f>IFERROR(AVERAGE(Data!AU950),"  ")</f>
        <v>508449.58333333331</v>
      </c>
      <c r="AR942" s="67">
        <f>IFERROR(AVERAGE(Data!AV950),"  ")</f>
        <v>25.364736946130417</v>
      </c>
      <c r="AS942" s="67">
        <f>IFERROR(AVERAGE(Data!AW950),"  ")</f>
        <v>64.488014452204354</v>
      </c>
      <c r="AT942" s="67">
        <f>IFERROR(AVERAGE(Data!AX950),"  ")</f>
        <v>71.646271057684345</v>
      </c>
      <c r="AU942" s="66">
        <f>IFERROR(AVERAGE(Data!AZ950), "  ")</f>
        <v>320.05</v>
      </c>
      <c r="AV942" s="66">
        <f>IFERROR(AVERAGE(Data!BA950), "  ")</f>
        <v>13.55</v>
      </c>
      <c r="AW942" s="66">
        <f>IFERROR(AVERAGE(Data!BB950), "  ")</f>
        <v>317.96199999999999</v>
      </c>
      <c r="AX942" s="66">
        <f>IFERROR(AVERAGE(Data!BC950), "  ")</f>
        <v>1.75</v>
      </c>
      <c r="AY942" s="66">
        <f>IFERROR(AVERAGE(Data!BD950), "  ")</f>
        <v>653.31200000000001</v>
      </c>
      <c r="AZ942" s="66">
        <f>IFERROR(AVERAGE(Data!BE950), "  ")</f>
        <v>320.05</v>
      </c>
      <c r="BA942" s="66">
        <f>IFERROR(AVERAGE(Data!BF950), "  ")</f>
        <v>13.55</v>
      </c>
      <c r="BB942" s="66">
        <f>IFERROR(AVERAGE(Data!BG950), "  ")</f>
        <v>317.96199999999999</v>
      </c>
      <c r="BC942" s="66">
        <f>IFERROR(AVERAGE(Data!BH950), "  ")</f>
        <v>1.75</v>
      </c>
      <c r="BD942" s="66">
        <f>IFERROR(AVERAGE(Data!BI950), "  ")</f>
        <v>653.31200000000001</v>
      </c>
    </row>
    <row r="943" spans="1:56" x14ac:dyDescent="0.25">
      <c r="A943" s="59">
        <f>IFERROR(AVERAGE(Data!A951),"  ")</f>
        <v>44212</v>
      </c>
      <c r="B943" s="66">
        <f>IFERROR(AVERAGE(Data!B951),"  ")</f>
        <v>253700</v>
      </c>
      <c r="C943" s="66">
        <f>IFERROR(AVERAGE(Data!C951),"  ")</f>
        <v>174977</v>
      </c>
      <c r="D943" s="66">
        <f>IFERROR(AVERAGE(Data!D951),"  ")</f>
        <v>0</v>
      </c>
      <c r="E943" s="66">
        <f>IFERROR(AVERAGE(Data!E951),"  ")</f>
        <v>428677</v>
      </c>
      <c r="F943" s="66">
        <f>IFERROR(AVERAGE(Data!F951),"  ")</f>
        <v>418102</v>
      </c>
      <c r="G943" s="66">
        <f>IFERROR(AVERAGE(Data!G951),"  ")</f>
        <v>219632</v>
      </c>
      <c r="H943" s="67">
        <f>IFERROR(AVERAGE(Data!H951),"  ")</f>
        <v>79.250261342253808</v>
      </c>
      <c r="I943" s="67">
        <f>IFERROR(AVERAGE(Data!I951),"  ")</f>
        <v>90.165216896924207</v>
      </c>
      <c r="J943" s="67">
        <f>IFERROR(AVERAGE(Data!J951),"  ")</f>
        <v>90.364792015735418</v>
      </c>
      <c r="K943" s="66">
        <f>IFERROR(AVERAGE(Data!L951),"  ")</f>
        <v>1500</v>
      </c>
      <c r="L943" s="66">
        <f>IFERROR(AVERAGE(Data!M951),"  ")</f>
        <v>1750</v>
      </c>
      <c r="M943" s="66">
        <f>IFERROR(AVERAGE(Data!N951),"  ")</f>
        <v>12699</v>
      </c>
      <c r="N943" s="66">
        <f>IFERROR(AVERAGE(Data!O951),"  ")</f>
        <v>15949</v>
      </c>
      <c r="O943" s="66">
        <f>IFERROR(AVERAGE(Data!P951),"  ")</f>
        <v>13524.75</v>
      </c>
      <c r="P943" s="66">
        <f>IFERROR(AVERAGE(Data!Q951),"  ")</f>
        <v>25366.5</v>
      </c>
      <c r="Q943" s="67">
        <f>IFERROR(AVERAGE(Data!R951),"  ")</f>
        <v>34.613436866981772</v>
      </c>
      <c r="R943" s="67">
        <f>IFERROR(AVERAGE(Data!S951),"  ")</f>
        <v>-31.213762587732685</v>
      </c>
      <c r="S943" s="67">
        <f>IFERROR(AVERAGE(Data!T951),"  ")</f>
        <v>-46.682632605996098</v>
      </c>
      <c r="T943" s="66">
        <f>IFERROR(AVERAGE(Data!V951), " ")</f>
        <v>235900</v>
      </c>
      <c r="U943" s="66">
        <f>IFERROR(AVERAGE(Data!W951), " ")</f>
        <v>130755</v>
      </c>
      <c r="V943" s="66">
        <f>IFERROR(AVERAGE(Data!X951), " ")</f>
        <v>58800</v>
      </c>
      <c r="W943" s="66">
        <f>IFERROR(AVERAGE(Data!Y951), " ")</f>
        <v>425455</v>
      </c>
      <c r="X943" s="66">
        <f>IFERROR(AVERAGE(Data!Z951), " ")</f>
        <v>405836.75</v>
      </c>
      <c r="Y943" s="66">
        <f>IFERROR(AVERAGE(Data!AA951), " ")</f>
        <v>247445</v>
      </c>
      <c r="Z943" s="67">
        <f>IFERROR(AVERAGE(Data!AB951), " ")</f>
        <v>31.144888044979279</v>
      </c>
      <c r="AA943" s="67">
        <f>IFERROR(AVERAGE(Data!AC951), " ")</f>
        <v>28.858130773761424</v>
      </c>
      <c r="AB943" s="67">
        <f>IFERROR(AVERAGE(Data!AD951), " ")</f>
        <v>64.010891309179812</v>
      </c>
      <c r="AC943" s="66">
        <f>IFERROR(AVERAGE(Data!AF951), "  ")</f>
        <v>0</v>
      </c>
      <c r="AD943" s="66">
        <f>IFERROR(AVERAGE(Data!AG951), "  ")</f>
        <v>44750</v>
      </c>
      <c r="AE943" s="66">
        <f>IFERROR(AVERAGE(Data!AH951), "  ")</f>
        <v>0</v>
      </c>
      <c r="AF943" s="66">
        <f>IFERROR(AVERAGE(Data!AI951), "  ")</f>
        <v>44750</v>
      </c>
      <c r="AG943" s="66">
        <f>IFERROR(AVERAGE(Data!AJ951), "  ")</f>
        <v>14775</v>
      </c>
      <c r="AH943" s="66">
        <f>IFERROR(AVERAGE(Data!AK951), "  ")</f>
        <v>693.16666666666663</v>
      </c>
      <c r="AI943" s="67" t="str">
        <f>IFERROR(AVERAGE(Data!AL951), "  ")</f>
        <v xml:space="preserve">  </v>
      </c>
      <c r="AJ943" s="67">
        <f>IFERROR(AVERAGE(Data!AM951), "  ")</f>
        <v>3183.3333333333335</v>
      </c>
      <c r="AK943" s="67">
        <f>IFERROR(AVERAGE(Data!AN951), "  ")</f>
        <v>2031.522000480885</v>
      </c>
      <c r="AL943" s="66">
        <f>IFERROR(AVERAGE(Data!AP951),"  ")</f>
        <v>491100</v>
      </c>
      <c r="AM943" s="66">
        <f>IFERROR(AVERAGE(Data!AQ951),"  ")</f>
        <v>352232</v>
      </c>
      <c r="AN943" s="66">
        <f>IFERROR(AVERAGE(Data!AR951),"  ")</f>
        <v>71499</v>
      </c>
      <c r="AO943" s="66">
        <f>IFERROR(AVERAGE(Data!AS951),"  ")</f>
        <v>914831</v>
      </c>
      <c r="AP943" s="66">
        <f>IFERROR(AVERAGE(Data!AT951),"  ")</f>
        <v>852238.5</v>
      </c>
      <c r="AQ943" s="66">
        <f>IFERROR(AVERAGE(Data!AU951),"  ")</f>
        <v>493136.66666666669</v>
      </c>
      <c r="AR943" s="67">
        <f>IFERROR(AVERAGE(Data!AV951),"  ")</f>
        <v>58.986573145596033</v>
      </c>
      <c r="AS943" s="67">
        <f>IFERROR(AVERAGE(Data!AW951),"  ")</f>
        <v>53.577793675879363</v>
      </c>
      <c r="AT943" s="67">
        <f>IFERROR(AVERAGE(Data!AX951),"  ")</f>
        <v>72.819941733528907</v>
      </c>
      <c r="AU943" s="66">
        <f>IFERROR(AVERAGE(Data!AZ951), "  ")</f>
        <v>428.67700000000002</v>
      </c>
      <c r="AV943" s="66">
        <f>IFERROR(AVERAGE(Data!BA951), "  ")</f>
        <v>15.949</v>
      </c>
      <c r="AW943" s="66">
        <f>IFERROR(AVERAGE(Data!BB951), "  ")</f>
        <v>425.45499999999998</v>
      </c>
      <c r="AX943" s="66">
        <f>IFERROR(AVERAGE(Data!BC951), "  ")</f>
        <v>44.75</v>
      </c>
      <c r="AY943" s="66">
        <f>IFERROR(AVERAGE(Data!BD951), "  ")</f>
        <v>914.83100000000002</v>
      </c>
      <c r="AZ943" s="66">
        <f>IFERROR(AVERAGE(Data!BE951), "  ")</f>
        <v>748.72700000000009</v>
      </c>
      <c r="BA943" s="66">
        <f>IFERROR(AVERAGE(Data!BF951), "  ")</f>
        <v>29.499000000000002</v>
      </c>
      <c r="BB943" s="66">
        <f>IFERROR(AVERAGE(Data!BG951), "  ")</f>
        <v>743.41699999999992</v>
      </c>
      <c r="BC943" s="66">
        <f>IFERROR(AVERAGE(Data!BH951), "  ")</f>
        <v>46.5</v>
      </c>
      <c r="BD943" s="66">
        <f>IFERROR(AVERAGE(Data!BI951), "  ")</f>
        <v>1568.143</v>
      </c>
    </row>
    <row r="944" spans="1:56" x14ac:dyDescent="0.25">
      <c r="A944" s="59">
        <f>IFERROR(AVERAGE(Data!A952),"  ")</f>
        <v>44219</v>
      </c>
      <c r="B944" s="66">
        <f>IFERROR(AVERAGE(Data!B952),"  ")</f>
        <v>319540</v>
      </c>
      <c r="C944" s="66">
        <f>IFERROR(AVERAGE(Data!C952),"  ")</f>
        <v>325438</v>
      </c>
      <c r="D944" s="66">
        <f>IFERROR(AVERAGE(Data!D952),"  ")</f>
        <v>0</v>
      </c>
      <c r="E944" s="66">
        <f>IFERROR(AVERAGE(Data!E952),"  ")</f>
        <v>644978</v>
      </c>
      <c r="F944" s="66">
        <f>IFERROR(AVERAGE(Data!F952),"  ")</f>
        <v>455102.25</v>
      </c>
      <c r="G944" s="66">
        <f>IFERROR(AVERAGE(Data!G952),"  ")</f>
        <v>195452.33333333334</v>
      </c>
      <c r="H944" s="67">
        <f>IFERROR(AVERAGE(Data!H952),"  ")</f>
        <v>209.04551988500239</v>
      </c>
      <c r="I944" s="67">
        <f>IFERROR(AVERAGE(Data!I952),"  ")</f>
        <v>116.4190691315461</v>
      </c>
      <c r="J944" s="67">
        <f>IFERROR(AVERAGE(Data!J952),"  ")</f>
        <v>132.84564693522887</v>
      </c>
      <c r="K944" s="66">
        <f>IFERROR(AVERAGE(Data!L952),"  ")</f>
        <v>6400</v>
      </c>
      <c r="L944" s="66">
        <f>IFERROR(AVERAGE(Data!M952),"  ")</f>
        <v>0</v>
      </c>
      <c r="M944" s="66">
        <f>IFERROR(AVERAGE(Data!N952),"  ")</f>
        <v>7000</v>
      </c>
      <c r="N944" s="66">
        <f>IFERROR(AVERAGE(Data!O952),"  ")</f>
        <v>13400</v>
      </c>
      <c r="O944" s="66">
        <f>IFERROR(AVERAGE(Data!P952),"  ")</f>
        <v>13724.75</v>
      </c>
      <c r="P944" s="66">
        <f>IFERROR(AVERAGE(Data!Q952),"  ")</f>
        <v>24351.333333333332</v>
      </c>
      <c r="Q944" s="67">
        <f>IFERROR(AVERAGE(Data!R952),"  ")</f>
        <v>-25.139664804469277</v>
      </c>
      <c r="R944" s="67">
        <f>IFERROR(AVERAGE(Data!S952),"  ")</f>
        <v>-32.347069551929806</v>
      </c>
      <c r="S944" s="67">
        <f>IFERROR(AVERAGE(Data!T952),"  ")</f>
        <v>-43.638609795493743</v>
      </c>
      <c r="T944" s="66">
        <f>IFERROR(AVERAGE(Data!V952), " ")</f>
        <v>199200</v>
      </c>
      <c r="U944" s="66">
        <f>IFERROR(AVERAGE(Data!W952), " ")</f>
        <v>209200</v>
      </c>
      <c r="V944" s="66">
        <f>IFERROR(AVERAGE(Data!X952), " ")</f>
        <v>36400</v>
      </c>
      <c r="W944" s="66">
        <f>IFERROR(AVERAGE(Data!Y952), " ")</f>
        <v>444800</v>
      </c>
      <c r="X944" s="66">
        <f>IFERROR(AVERAGE(Data!Z952), " ")</f>
        <v>396454.25</v>
      </c>
      <c r="Y944" s="66">
        <f>IFERROR(AVERAGE(Data!AA952), " ")</f>
        <v>244753.66666666666</v>
      </c>
      <c r="Z944" s="67">
        <f>IFERROR(AVERAGE(Data!AB952), " ")</f>
        <v>87.306292952432287</v>
      </c>
      <c r="AA944" s="67">
        <f>IFERROR(AVERAGE(Data!AC952), " ")</f>
        <v>35.894867277264389</v>
      </c>
      <c r="AB944" s="67">
        <f>IFERROR(AVERAGE(Data!AD952), " ")</f>
        <v>61.98092367700314</v>
      </c>
      <c r="AC944" s="66">
        <f>IFERROR(AVERAGE(Data!AF952), "  ")</f>
        <v>0</v>
      </c>
      <c r="AD944" s="66">
        <f>IFERROR(AVERAGE(Data!AG952), "  ")</f>
        <v>5250</v>
      </c>
      <c r="AE944" s="66">
        <f>IFERROR(AVERAGE(Data!AH952), "  ")</f>
        <v>0</v>
      </c>
      <c r="AF944" s="66">
        <f>IFERROR(AVERAGE(Data!AI952), "  ")</f>
        <v>5250</v>
      </c>
      <c r="AG944" s="66">
        <f>IFERROR(AVERAGE(Data!AJ952), "  ")</f>
        <v>12937.5</v>
      </c>
      <c r="AH944" s="66">
        <f>IFERROR(AVERAGE(Data!AK952), "  ")</f>
        <v>1356</v>
      </c>
      <c r="AI944" s="67">
        <f>IFERROR(AVERAGE(Data!AL952), "  ")</f>
        <v>-6.25</v>
      </c>
      <c r="AJ944" s="67">
        <f>IFERROR(AVERAGE(Data!AM952), "  ")</f>
        <v>824.10714285714289</v>
      </c>
      <c r="AK944" s="67">
        <f>IFERROR(AVERAGE(Data!AN952), "  ")</f>
        <v>854.09292035398232</v>
      </c>
      <c r="AL944" s="66">
        <f>IFERROR(AVERAGE(Data!AP952),"  ")</f>
        <v>525140</v>
      </c>
      <c r="AM944" s="66">
        <f>IFERROR(AVERAGE(Data!AQ952),"  ")</f>
        <v>539888</v>
      </c>
      <c r="AN944" s="66">
        <f>IFERROR(AVERAGE(Data!AR952),"  ")</f>
        <v>43400</v>
      </c>
      <c r="AO944" s="66">
        <f>IFERROR(AVERAGE(Data!AS952),"  ")</f>
        <v>1108428</v>
      </c>
      <c r="AP944" s="66">
        <f>IFERROR(AVERAGE(Data!AT952),"  ")</f>
        <v>878218.75</v>
      </c>
      <c r="AQ944" s="66">
        <f>IFERROR(AVERAGE(Data!AU952),"  ")</f>
        <v>465913.33333333337</v>
      </c>
      <c r="AR944" s="67">
        <f>IFERROR(AVERAGE(Data!AV952),"  ")</f>
        <v>136.00044286225281</v>
      </c>
      <c r="AS944" s="67">
        <f>IFERROR(AVERAGE(Data!AW952),"  ")</f>
        <v>67.691644524980887</v>
      </c>
      <c r="AT944" s="67">
        <f>IFERROR(AVERAGE(Data!AX952),"  ")</f>
        <v>88.494015339047309</v>
      </c>
      <c r="AU944" s="66">
        <f>IFERROR(AVERAGE(Data!AZ952), "  ")</f>
        <v>644.97799999999995</v>
      </c>
      <c r="AV944" s="66">
        <f>IFERROR(AVERAGE(Data!BA952), "  ")</f>
        <v>13.4</v>
      </c>
      <c r="AW944" s="66">
        <f>IFERROR(AVERAGE(Data!BB952), "  ")</f>
        <v>444.8</v>
      </c>
      <c r="AX944" s="66">
        <f>IFERROR(AVERAGE(Data!BC952), "  ")</f>
        <v>5.25</v>
      </c>
      <c r="AY944" s="66">
        <f>IFERROR(AVERAGE(Data!BD952), "  ")</f>
        <v>1108.4280000000001</v>
      </c>
      <c r="AZ944" s="66">
        <f>IFERROR(AVERAGE(Data!BE952), "  ")</f>
        <v>1393.7049999999999</v>
      </c>
      <c r="BA944" s="66">
        <f>IFERROR(AVERAGE(Data!BF952), "  ")</f>
        <v>42.899000000000001</v>
      </c>
      <c r="BB944" s="66">
        <f>IFERROR(AVERAGE(Data!BG952), "  ")</f>
        <v>1188.2169999999999</v>
      </c>
      <c r="BC944" s="66">
        <f>IFERROR(AVERAGE(Data!BH952), "  ")</f>
        <v>51.75</v>
      </c>
      <c r="BD944" s="66">
        <f>IFERROR(AVERAGE(Data!BI952), "  ")</f>
        <v>2676.5709999999999</v>
      </c>
    </row>
    <row r="945" spans="1:56" x14ac:dyDescent="0.25">
      <c r="A945" s="59">
        <f>IFERROR(AVERAGE(Data!A953),"  ")</f>
        <v>44226</v>
      </c>
      <c r="B945" s="66">
        <f>IFERROR(AVERAGE(Data!B953),"  ")</f>
        <v>308400</v>
      </c>
      <c r="C945" s="66">
        <f>IFERROR(AVERAGE(Data!C953),"  ")</f>
        <v>318950</v>
      </c>
      <c r="D945" s="66">
        <f>IFERROR(AVERAGE(Data!D953),"  ")</f>
        <v>0</v>
      </c>
      <c r="E945" s="66">
        <f>IFERROR(AVERAGE(Data!E953),"  ")</f>
        <v>627350</v>
      </c>
      <c r="F945" s="66">
        <f>IFERROR(AVERAGE(Data!F953),"  ")</f>
        <v>505263.75</v>
      </c>
      <c r="G945" s="66">
        <f>IFERROR(AVERAGE(Data!G953),"  ")</f>
        <v>208628.16666666666</v>
      </c>
      <c r="H945" s="67">
        <f>IFERROR(AVERAGE(Data!H953),"  ")</f>
        <v>206.3232421875</v>
      </c>
      <c r="I945" s="67">
        <f>IFERROR(AVERAGE(Data!I953),"  ")</f>
        <v>125.11194029850748</v>
      </c>
      <c r="J945" s="67">
        <f>IFERROR(AVERAGE(Data!J953),"  ")</f>
        <v>142.18386139934768</v>
      </c>
      <c r="K945" s="66">
        <f>IFERROR(AVERAGE(Data!L953),"  ")</f>
        <v>0</v>
      </c>
      <c r="L945" s="66">
        <f>IFERROR(AVERAGE(Data!M953),"  ")</f>
        <v>1750</v>
      </c>
      <c r="M945" s="66">
        <f>IFERROR(AVERAGE(Data!N953),"  ")</f>
        <v>7000</v>
      </c>
      <c r="N945" s="66">
        <f>IFERROR(AVERAGE(Data!O953),"  ")</f>
        <v>8750</v>
      </c>
      <c r="O945" s="66">
        <f>IFERROR(AVERAGE(Data!P953),"  ")</f>
        <v>12912.25</v>
      </c>
      <c r="P945" s="66">
        <f>IFERROR(AVERAGE(Data!Q953),"  ")</f>
        <v>25276.916666666668</v>
      </c>
      <c r="Q945" s="67">
        <f>IFERROR(AVERAGE(Data!R953),"  ")</f>
        <v>-70.606019887127118</v>
      </c>
      <c r="R945" s="67">
        <f>IFERROR(AVERAGE(Data!S953),"  ")</f>
        <v>-29.74454540508189</v>
      </c>
      <c r="S945" s="67">
        <f>IFERROR(AVERAGE(Data!T953),"  ")</f>
        <v>-48.916831232712319</v>
      </c>
      <c r="T945" s="66">
        <f>IFERROR(AVERAGE(Data!V953), " ")</f>
        <v>135500</v>
      </c>
      <c r="U945" s="66">
        <f>IFERROR(AVERAGE(Data!W953), " ")</f>
        <v>188250</v>
      </c>
      <c r="V945" s="66">
        <f>IFERROR(AVERAGE(Data!X953), " ")</f>
        <v>58800</v>
      </c>
      <c r="W945" s="66">
        <f>IFERROR(AVERAGE(Data!Y953), " ")</f>
        <v>382550</v>
      </c>
      <c r="X945" s="66">
        <f>IFERROR(AVERAGE(Data!Z953), " ")</f>
        <v>392691.75</v>
      </c>
      <c r="Y945" s="66">
        <f>IFERROR(AVERAGE(Data!AA953), " ")</f>
        <v>268160.5</v>
      </c>
      <c r="Z945" s="67">
        <f>IFERROR(AVERAGE(Data!AB953), " ")</f>
        <v>22.559541735280362</v>
      </c>
      <c r="AA945" s="67">
        <f>IFERROR(AVERAGE(Data!AC953), " ")</f>
        <v>38.271621239770035</v>
      </c>
      <c r="AB945" s="67">
        <f>IFERROR(AVERAGE(Data!AD953), " ")</f>
        <v>46.43907286867379</v>
      </c>
      <c r="AC945" s="66">
        <f>IFERROR(AVERAGE(Data!AF953), "  ")</f>
        <v>9000</v>
      </c>
      <c r="AD945" s="66">
        <f>IFERROR(AVERAGE(Data!AG953), "  ")</f>
        <v>0</v>
      </c>
      <c r="AE945" s="66">
        <f>IFERROR(AVERAGE(Data!AH953), "  ")</f>
        <v>0</v>
      </c>
      <c r="AF945" s="66">
        <f>IFERROR(AVERAGE(Data!AI953), "  ")</f>
        <v>9000</v>
      </c>
      <c r="AG945" s="66">
        <f>IFERROR(AVERAGE(Data!AJ953), "  ")</f>
        <v>15187.5</v>
      </c>
      <c r="AH945" s="66">
        <f>IFERROR(AVERAGE(Data!AK953), "  ")</f>
        <v>1793.5</v>
      </c>
      <c r="AI945" s="67" t="str">
        <f>IFERROR(AVERAGE(Data!AL953), "  ")</f>
        <v xml:space="preserve">  </v>
      </c>
      <c r="AJ945" s="67">
        <f>IFERROR(AVERAGE(Data!AM953), "  ")</f>
        <v>984.82142857142867</v>
      </c>
      <c r="AK945" s="67">
        <f>IFERROR(AVERAGE(Data!AN953), "  ")</f>
        <v>746.8079174797881</v>
      </c>
      <c r="AL945" s="66">
        <f>IFERROR(AVERAGE(Data!AP953),"  ")</f>
        <v>452900</v>
      </c>
      <c r="AM945" s="66">
        <f>IFERROR(AVERAGE(Data!AQ953),"  ")</f>
        <v>508950</v>
      </c>
      <c r="AN945" s="66">
        <f>IFERROR(AVERAGE(Data!AR953),"  ")</f>
        <v>65800</v>
      </c>
      <c r="AO945" s="66">
        <f>IFERROR(AVERAGE(Data!AS953),"  ")</f>
        <v>1027650</v>
      </c>
      <c r="AP945" s="66">
        <f>IFERROR(AVERAGE(Data!AT953),"  ")</f>
        <v>926055.25</v>
      </c>
      <c r="AQ945" s="66">
        <f>IFERROR(AVERAGE(Data!AU953),"  ")</f>
        <v>503859.08333333331</v>
      </c>
      <c r="AR945" s="67">
        <f>IFERROR(AVERAGE(Data!AV953),"  ")</f>
        <v>87.972606648594649</v>
      </c>
      <c r="AS945" s="67">
        <f>IFERROR(AVERAGE(Data!AW953),"  ")</f>
        <v>75.313133454839914</v>
      </c>
      <c r="AT945" s="67">
        <f>IFERROR(AVERAGE(Data!AX953),"  ")</f>
        <v>83.792508785111707</v>
      </c>
      <c r="AU945" s="66">
        <f>IFERROR(AVERAGE(Data!AZ953), "  ")</f>
        <v>627.35</v>
      </c>
      <c r="AV945" s="66">
        <f>IFERROR(AVERAGE(Data!BA953), "  ")</f>
        <v>8.75</v>
      </c>
      <c r="AW945" s="66">
        <f>IFERROR(AVERAGE(Data!BB953), "  ")</f>
        <v>382.55</v>
      </c>
      <c r="AX945" s="66">
        <f>IFERROR(AVERAGE(Data!BC953), "  ")</f>
        <v>9</v>
      </c>
      <c r="AY945" s="66">
        <f>IFERROR(AVERAGE(Data!BD953), "  ")</f>
        <v>1027.6500000000001</v>
      </c>
      <c r="AZ945" s="66">
        <f>IFERROR(AVERAGE(Data!BE953), "  ")</f>
        <v>2021.0549999999998</v>
      </c>
      <c r="BA945" s="66">
        <f>IFERROR(AVERAGE(Data!BF953), "  ")</f>
        <v>51.649000000000001</v>
      </c>
      <c r="BB945" s="66">
        <f>IFERROR(AVERAGE(Data!BG953), "  ")</f>
        <v>1570.7669999999998</v>
      </c>
      <c r="BC945" s="66">
        <f>IFERROR(AVERAGE(Data!BH953), "  ")</f>
        <v>60.75</v>
      </c>
      <c r="BD945" s="66">
        <f>IFERROR(AVERAGE(Data!BI953), "  ")</f>
        <v>3704.2209999999995</v>
      </c>
    </row>
    <row r="946" spans="1:56" x14ac:dyDescent="0.25">
      <c r="A946" s="59">
        <f>IFERROR(AVERAGE(Data!A954),"  ")</f>
        <v>44233</v>
      </c>
      <c r="B946" s="66">
        <f>IFERROR(AVERAGE(Data!B954),"  ")</f>
        <v>181500</v>
      </c>
      <c r="C946" s="66">
        <f>IFERROR(AVERAGE(Data!C954),"  ")</f>
        <v>331850</v>
      </c>
      <c r="D946" s="66">
        <f>IFERROR(AVERAGE(Data!D954),"  ")</f>
        <v>0</v>
      </c>
      <c r="E946" s="66">
        <f>IFERROR(AVERAGE(Data!E954),"  ")</f>
        <v>513350</v>
      </c>
      <c r="F946" s="66">
        <f>IFERROR(AVERAGE(Data!F954),"  ")</f>
        <v>553588.75</v>
      </c>
      <c r="G946" s="66">
        <f>IFERROR(AVERAGE(Data!G954),"  ")</f>
        <v>219208.33333333334</v>
      </c>
      <c r="H946" s="67">
        <f>IFERROR(AVERAGE(Data!H954),"  ")</f>
        <v>89.708056171470801</v>
      </c>
      <c r="I946" s="67">
        <f>IFERROR(AVERAGE(Data!I954),"  ")</f>
        <v>139.84348767939343</v>
      </c>
      <c r="J946" s="67">
        <f>IFERROR(AVERAGE(Data!J954),"  ")</f>
        <v>152.54001140467591</v>
      </c>
      <c r="K946" s="66">
        <f>IFERROR(AVERAGE(Data!L954),"  ")</f>
        <v>0</v>
      </c>
      <c r="L946" s="66">
        <f>IFERROR(AVERAGE(Data!M954),"  ")</f>
        <v>7508</v>
      </c>
      <c r="M946" s="66">
        <f>IFERROR(AVERAGE(Data!N954),"  ")</f>
        <v>11000</v>
      </c>
      <c r="N946" s="66">
        <f>IFERROR(AVERAGE(Data!O954),"  ")</f>
        <v>18508</v>
      </c>
      <c r="O946" s="66">
        <f>IFERROR(AVERAGE(Data!P954),"  ")</f>
        <v>14151.75</v>
      </c>
      <c r="P946" s="66">
        <f>IFERROR(AVERAGE(Data!Q954),"  ")</f>
        <v>28100.333333333332</v>
      </c>
      <c r="Q946" s="67">
        <f>IFERROR(AVERAGE(Data!R954),"  ")</f>
        <v>51.704918032786892</v>
      </c>
      <c r="R946" s="67">
        <f>IFERROR(AVERAGE(Data!S954),"  ")</f>
        <v>-21.067823079926374</v>
      </c>
      <c r="S946" s="67">
        <f>IFERROR(AVERAGE(Data!T954),"  ")</f>
        <v>-49.638497763964843</v>
      </c>
      <c r="T946" s="66">
        <f>IFERROR(AVERAGE(Data!V954), " ")</f>
        <v>90700</v>
      </c>
      <c r="U946" s="66">
        <f>IFERROR(AVERAGE(Data!W954), " ")</f>
        <v>129350</v>
      </c>
      <c r="V946" s="66">
        <f>IFERROR(AVERAGE(Data!X954), " ")</f>
        <v>16800</v>
      </c>
      <c r="W946" s="66">
        <f>IFERROR(AVERAGE(Data!Y954), " ")</f>
        <v>236850</v>
      </c>
      <c r="X946" s="66">
        <f>IFERROR(AVERAGE(Data!Z954), " ")</f>
        <v>372413.75</v>
      </c>
      <c r="Y946" s="66">
        <f>IFERROR(AVERAGE(Data!AA954), " ")</f>
        <v>275527.58333333331</v>
      </c>
      <c r="Z946" s="67">
        <f>IFERROR(AVERAGE(Data!AB954), " ")</f>
        <v>41.354038601558862</v>
      </c>
      <c r="AA946" s="67">
        <f>IFERROR(AVERAGE(Data!AC954), " ")</f>
        <v>43.018779162426313</v>
      </c>
      <c r="AB946" s="67">
        <f>IFERROR(AVERAGE(Data!AD954), " ")</f>
        <v>35.163871977730011</v>
      </c>
      <c r="AC946" s="66">
        <f>IFERROR(AVERAGE(Data!AF954), "  ")</f>
        <v>0</v>
      </c>
      <c r="AD946" s="66">
        <f>IFERROR(AVERAGE(Data!AG954), "  ")</f>
        <v>24500</v>
      </c>
      <c r="AE946" s="66">
        <f>IFERROR(AVERAGE(Data!AH954), "  ")</f>
        <v>0</v>
      </c>
      <c r="AF946" s="66">
        <f>IFERROR(AVERAGE(Data!AI954), "  ")</f>
        <v>24500</v>
      </c>
      <c r="AG946" s="66">
        <f>IFERROR(AVERAGE(Data!AJ954), "  ")</f>
        <v>20875</v>
      </c>
      <c r="AH946" s="66">
        <f>IFERROR(AVERAGE(Data!AK954), "  ")</f>
        <v>2806</v>
      </c>
      <c r="AI946" s="67" t="str">
        <f>IFERROR(AVERAGE(Data!AL954), "  ")</f>
        <v xml:space="preserve">  </v>
      </c>
      <c r="AJ946" s="67">
        <f>IFERROR(AVERAGE(Data!AM954), "  ")</f>
        <v>1391.0714285714287</v>
      </c>
      <c r="AK946" s="67">
        <f>IFERROR(AVERAGE(Data!AN954), "  ")</f>
        <v>643.94155381325731</v>
      </c>
      <c r="AL946" s="66">
        <f>IFERROR(AVERAGE(Data!AP954),"  ")</f>
        <v>272200</v>
      </c>
      <c r="AM946" s="66">
        <f>IFERROR(AVERAGE(Data!AQ954),"  ")</f>
        <v>493208</v>
      </c>
      <c r="AN946" s="66">
        <f>IFERROR(AVERAGE(Data!AR954),"  ")</f>
        <v>27800</v>
      </c>
      <c r="AO946" s="66">
        <f>IFERROR(AVERAGE(Data!AS954),"  ")</f>
        <v>793208</v>
      </c>
      <c r="AP946" s="66">
        <f>IFERROR(AVERAGE(Data!AT954),"  ")</f>
        <v>961029.25</v>
      </c>
      <c r="AQ946" s="66">
        <f>IFERROR(AVERAGE(Data!AU954),"  ")</f>
        <v>525642.25</v>
      </c>
      <c r="AR946" s="67">
        <f>IFERROR(AVERAGE(Data!AV954),"  ")</f>
        <v>76.128324577336244</v>
      </c>
      <c r="AS946" s="67">
        <f>IFERROR(AVERAGE(Data!AW954),"  ")</f>
        <v>88.23908770479683</v>
      </c>
      <c r="AT946" s="67">
        <f>IFERROR(AVERAGE(Data!AX954),"  ")</f>
        <v>82.82952901902388</v>
      </c>
      <c r="AU946" s="66">
        <f>IFERROR(AVERAGE(Data!AZ954), "  ")</f>
        <v>513.35</v>
      </c>
      <c r="AV946" s="66">
        <f>IFERROR(AVERAGE(Data!BA954), "  ")</f>
        <v>18.507999999999999</v>
      </c>
      <c r="AW946" s="66">
        <f>IFERROR(AVERAGE(Data!BB954), "  ")</f>
        <v>236.85</v>
      </c>
      <c r="AX946" s="66">
        <f>IFERROR(AVERAGE(Data!BC954), "  ")</f>
        <v>24.5</v>
      </c>
      <c r="AY946" s="66">
        <f>IFERROR(AVERAGE(Data!BD954), "  ")</f>
        <v>793.20799999999997</v>
      </c>
      <c r="AZ946" s="66">
        <f>IFERROR(AVERAGE(Data!BE954), "  ")</f>
        <v>2534.4049999999997</v>
      </c>
      <c r="BA946" s="66">
        <f>IFERROR(AVERAGE(Data!BF954), "  ")</f>
        <v>70.156999999999996</v>
      </c>
      <c r="BB946" s="66">
        <f>IFERROR(AVERAGE(Data!BG954), "  ")</f>
        <v>1807.6169999999997</v>
      </c>
      <c r="BC946" s="66">
        <f>IFERROR(AVERAGE(Data!BH954), "  ")</f>
        <v>85.25</v>
      </c>
      <c r="BD946" s="66">
        <f>IFERROR(AVERAGE(Data!BI954), "  ")</f>
        <v>4497.4290000000001</v>
      </c>
    </row>
    <row r="947" spans="1:56" x14ac:dyDescent="0.25">
      <c r="A947" s="59">
        <f>IFERROR(AVERAGE(Data!A955),"  ")</f>
        <v>44240</v>
      </c>
      <c r="B947" s="66">
        <f>IFERROR(AVERAGE(Data!B955),"  ")</f>
        <v>132000</v>
      </c>
      <c r="C947" s="66">
        <f>IFERROR(AVERAGE(Data!C955),"  ")</f>
        <v>322431</v>
      </c>
      <c r="D947" s="66">
        <f>IFERROR(AVERAGE(Data!D955),"  ")</f>
        <v>0</v>
      </c>
      <c r="E947" s="66">
        <f>IFERROR(AVERAGE(Data!E955),"  ")</f>
        <v>454431</v>
      </c>
      <c r="F947" s="66">
        <f>IFERROR(AVERAGE(Data!F955),"  ")</f>
        <v>560027.25</v>
      </c>
      <c r="G947" s="66">
        <f>IFERROR(AVERAGE(Data!G955),"  ")</f>
        <v>226569.66666666666</v>
      </c>
      <c r="H947" s="67">
        <f>IFERROR(AVERAGE(Data!H955),"  ")</f>
        <v>42.588955130216497</v>
      </c>
      <c r="I947" s="67">
        <f>IFERROR(AVERAGE(Data!I955),"  ")</f>
        <v>123.38542082169926</v>
      </c>
      <c r="J947" s="67">
        <f>IFERROR(AVERAGE(Data!J955),"  ")</f>
        <v>147.17662264292514</v>
      </c>
      <c r="K947" s="66">
        <f>IFERROR(AVERAGE(Data!L955),"  ")</f>
        <v>0</v>
      </c>
      <c r="L947" s="66">
        <f>IFERROR(AVERAGE(Data!M955),"  ")</f>
        <v>0</v>
      </c>
      <c r="M947" s="66">
        <f>IFERROR(AVERAGE(Data!N955),"  ")</f>
        <v>25400</v>
      </c>
      <c r="N947" s="66">
        <f>IFERROR(AVERAGE(Data!O955),"  ")</f>
        <v>25400</v>
      </c>
      <c r="O947" s="66">
        <f>IFERROR(AVERAGE(Data!P955),"  ")</f>
        <v>16514.5</v>
      </c>
      <c r="P947" s="66">
        <f>IFERROR(AVERAGE(Data!Q955),"  ")</f>
        <v>31733.833333333332</v>
      </c>
      <c r="Q947" s="67">
        <f>IFERROR(AVERAGE(Data!R955),"  ")</f>
        <v>-44.480874316939889</v>
      </c>
      <c r="R947" s="67">
        <f>IFERROR(AVERAGE(Data!S955),"  ")</f>
        <v>-37.455736711545384</v>
      </c>
      <c r="S947" s="67">
        <f>IFERROR(AVERAGE(Data!T955),"  ")</f>
        <v>-47.959328371926915</v>
      </c>
      <c r="T947" s="66">
        <f>IFERROR(AVERAGE(Data!V955), " ")</f>
        <v>45900</v>
      </c>
      <c r="U947" s="66">
        <f>IFERROR(AVERAGE(Data!W955), " ")</f>
        <v>95650</v>
      </c>
      <c r="V947" s="66">
        <f>IFERROR(AVERAGE(Data!X955), " ")</f>
        <v>58300</v>
      </c>
      <c r="W947" s="66">
        <f>IFERROR(AVERAGE(Data!Y955), " ")</f>
        <v>199850</v>
      </c>
      <c r="X947" s="66">
        <f>IFERROR(AVERAGE(Data!Z955), " ")</f>
        <v>316012.5</v>
      </c>
      <c r="Y947" s="66">
        <f>IFERROR(AVERAGE(Data!AA955), " ")</f>
        <v>251393.83333333334</v>
      </c>
      <c r="Z947" s="67">
        <f>IFERROR(AVERAGE(Data!AB955), " ")</f>
        <v>5.9627579478696013</v>
      </c>
      <c r="AA947" s="67">
        <f>IFERROR(AVERAGE(Data!AC955), " ")</f>
        <v>39.555603642433823</v>
      </c>
      <c r="AB947" s="67">
        <f>IFERROR(AVERAGE(Data!AD955), " ")</f>
        <v>25.704157420992146</v>
      </c>
      <c r="AC947" s="66">
        <f>IFERROR(AVERAGE(Data!AF955), "  ")</f>
        <v>0</v>
      </c>
      <c r="AD947" s="66">
        <f>IFERROR(AVERAGE(Data!AG955), "  ")</f>
        <v>0</v>
      </c>
      <c r="AE947" s="66">
        <f>IFERROR(AVERAGE(Data!AH955), "  ")</f>
        <v>0</v>
      </c>
      <c r="AF947" s="66">
        <f>IFERROR(AVERAGE(Data!AI955), "  ")</f>
        <v>0</v>
      </c>
      <c r="AG947" s="66">
        <f>IFERROR(AVERAGE(Data!AJ955), "  ")</f>
        <v>9687.5</v>
      </c>
      <c r="AH947" s="66">
        <f>IFERROR(AVERAGE(Data!AK955), "  ")</f>
        <v>2958.6666666666665</v>
      </c>
      <c r="AI947" s="67" t="str">
        <f>IFERROR(AVERAGE(Data!AL955), "  ")</f>
        <v xml:space="preserve">  </v>
      </c>
      <c r="AJ947" s="67">
        <f>IFERROR(AVERAGE(Data!AM955), "  ")</f>
        <v>591.96428571428567</v>
      </c>
      <c r="AK947" s="67">
        <f>IFERROR(AVERAGE(Data!AN955), "  ")</f>
        <v>227.42789544840019</v>
      </c>
      <c r="AL947" s="66">
        <f>IFERROR(AVERAGE(Data!AP955),"  ")</f>
        <v>177900</v>
      </c>
      <c r="AM947" s="66">
        <f>IFERROR(AVERAGE(Data!AQ955),"  ")</f>
        <v>418081</v>
      </c>
      <c r="AN947" s="66">
        <f>IFERROR(AVERAGE(Data!AR955),"  ")</f>
        <v>83700</v>
      </c>
      <c r="AO947" s="66">
        <f>IFERROR(AVERAGE(Data!AS955),"  ")</f>
        <v>679681</v>
      </c>
      <c r="AP947" s="66">
        <f>IFERROR(AVERAGE(Data!AT955),"  ")</f>
        <v>902241.75</v>
      </c>
      <c r="AQ947" s="66">
        <f>IFERROR(AVERAGE(Data!AU955),"  ")</f>
        <v>512656.00000000006</v>
      </c>
      <c r="AR947" s="67">
        <f>IFERROR(AVERAGE(Data!AV955),"  ")</f>
        <v>22.895955910272782</v>
      </c>
      <c r="AS947" s="67">
        <f>IFERROR(AVERAGE(Data!AW955),"  ")</f>
        <v>78.680662208768666</v>
      </c>
      <c r="AT947" s="67">
        <f>IFERROR(AVERAGE(Data!AX955),"  ")</f>
        <v>75.993599996878984</v>
      </c>
      <c r="AU947" s="66">
        <f>IFERROR(AVERAGE(Data!AZ955), "  ")</f>
        <v>454.43099999999998</v>
      </c>
      <c r="AV947" s="66">
        <f>IFERROR(AVERAGE(Data!BA955), "  ")</f>
        <v>25.4</v>
      </c>
      <c r="AW947" s="66">
        <f>IFERROR(AVERAGE(Data!BB955), "  ")</f>
        <v>199.85</v>
      </c>
      <c r="AX947" s="66">
        <f>IFERROR(AVERAGE(Data!BC955), "  ")</f>
        <v>0</v>
      </c>
      <c r="AY947" s="66">
        <f>IFERROR(AVERAGE(Data!BD955), "  ")</f>
        <v>679.68100000000004</v>
      </c>
      <c r="AZ947" s="66">
        <f>IFERROR(AVERAGE(Data!BE955), "  ")</f>
        <v>2988.8359999999998</v>
      </c>
      <c r="BA947" s="66">
        <f>IFERROR(AVERAGE(Data!BF955), "  ")</f>
        <v>95.556999999999988</v>
      </c>
      <c r="BB947" s="66">
        <f>IFERROR(AVERAGE(Data!BG955), "  ")</f>
        <v>2007.4669999999996</v>
      </c>
      <c r="BC947" s="66">
        <f>IFERROR(AVERAGE(Data!BH955), "  ")</f>
        <v>85.25</v>
      </c>
      <c r="BD947" s="66">
        <f>IFERROR(AVERAGE(Data!BI955), "  ")</f>
        <v>5177.1099999999988</v>
      </c>
    </row>
    <row r="948" spans="1:56" x14ac:dyDescent="0.25">
      <c r="A948" s="59">
        <f>IFERROR(AVERAGE(Data!A956),"  ")</f>
        <v>44247</v>
      </c>
      <c r="B948" s="66">
        <f>IFERROR(AVERAGE(Data!B956),"  ")</f>
        <v>127800</v>
      </c>
      <c r="C948" s="66">
        <f>IFERROR(AVERAGE(Data!C956),"  ")</f>
        <v>221035</v>
      </c>
      <c r="D948" s="66">
        <f>IFERROR(AVERAGE(Data!D956),"  ")</f>
        <v>0</v>
      </c>
      <c r="E948" s="66">
        <f>IFERROR(AVERAGE(Data!E956),"  ")</f>
        <v>348835</v>
      </c>
      <c r="F948" s="66">
        <f>IFERROR(AVERAGE(Data!F956),"  ")</f>
        <v>485991.5</v>
      </c>
      <c r="G948" s="66">
        <f>IFERROR(AVERAGE(Data!G956),"  ")</f>
        <v>232979</v>
      </c>
      <c r="H948" s="67">
        <f>IFERROR(AVERAGE(Data!H956),"  ")</f>
        <v>59.576852698993598</v>
      </c>
      <c r="I948" s="67">
        <f>IFERROR(AVERAGE(Data!I956),"  ")</f>
        <v>91.958724202626655</v>
      </c>
      <c r="J948" s="67">
        <f>IFERROR(AVERAGE(Data!J956),"  ")</f>
        <v>108.59884367260571</v>
      </c>
      <c r="K948" s="66">
        <f>IFERROR(AVERAGE(Data!L956),"  ")</f>
        <v>1600</v>
      </c>
      <c r="L948" s="66">
        <f>IFERROR(AVERAGE(Data!M956),"  ")</f>
        <v>1750</v>
      </c>
      <c r="M948" s="66">
        <f>IFERROR(AVERAGE(Data!N956),"  ")</f>
        <v>4500</v>
      </c>
      <c r="N948" s="66">
        <f>IFERROR(AVERAGE(Data!O956),"  ")</f>
        <v>7850</v>
      </c>
      <c r="O948" s="66">
        <f>IFERROR(AVERAGE(Data!P956),"  ")</f>
        <v>15127</v>
      </c>
      <c r="P948" s="66">
        <f>IFERROR(AVERAGE(Data!Q956),"  ")</f>
        <v>36583.166666666664</v>
      </c>
      <c r="Q948" s="67">
        <f>IFERROR(AVERAGE(Data!R956),"  ")</f>
        <v>-84.318817419097087</v>
      </c>
      <c r="R948" s="67">
        <f>IFERROR(AVERAGE(Data!S956),"  ")</f>
        <v>-56.082974059719263</v>
      </c>
      <c r="S948" s="67">
        <f>IFERROR(AVERAGE(Data!T956),"  ")</f>
        <v>-58.650381095130278</v>
      </c>
      <c r="T948" s="66">
        <f>IFERROR(AVERAGE(Data!V956), " ")</f>
        <v>33500</v>
      </c>
      <c r="U948" s="66">
        <f>IFERROR(AVERAGE(Data!W956), " ")</f>
        <v>88277</v>
      </c>
      <c r="V948" s="66">
        <f>IFERROR(AVERAGE(Data!X956), " ")</f>
        <v>10000</v>
      </c>
      <c r="W948" s="66">
        <f>IFERROR(AVERAGE(Data!Y956), " ")</f>
        <v>131777</v>
      </c>
      <c r="X948" s="66">
        <f>IFERROR(AVERAGE(Data!Z956), " ")</f>
        <v>237756.75</v>
      </c>
      <c r="Y948" s="66">
        <f>IFERROR(AVERAGE(Data!AA956), " ")</f>
        <v>220192</v>
      </c>
      <c r="Z948" s="67">
        <f>IFERROR(AVERAGE(Data!AB956), " ")</f>
        <v>2.8704137392661977</v>
      </c>
      <c r="AA948" s="67">
        <f>IFERROR(AVERAGE(Data!AC956), " ")</f>
        <v>19.416345637095112</v>
      </c>
      <c r="AB948" s="67">
        <f>IFERROR(AVERAGE(Data!AD956), " ")</f>
        <v>7.9770155137334653</v>
      </c>
      <c r="AC948" s="66">
        <f>IFERROR(AVERAGE(Data!AF956), "  ")</f>
        <v>0</v>
      </c>
      <c r="AD948" s="66">
        <f>IFERROR(AVERAGE(Data!AG956), "  ")</f>
        <v>0</v>
      </c>
      <c r="AE948" s="66">
        <f>IFERROR(AVERAGE(Data!AH956), "  ")</f>
        <v>0</v>
      </c>
      <c r="AF948" s="66">
        <f>IFERROR(AVERAGE(Data!AI956), "  ")</f>
        <v>0</v>
      </c>
      <c r="AG948" s="66">
        <f>IFERROR(AVERAGE(Data!AJ956), "  ")</f>
        <v>8375</v>
      </c>
      <c r="AH948" s="66">
        <f>IFERROR(AVERAGE(Data!AK956), "  ")</f>
        <v>1875</v>
      </c>
      <c r="AI948" s="67" t="str">
        <f>IFERROR(AVERAGE(Data!AL956), "  ")</f>
        <v xml:space="preserve">  </v>
      </c>
      <c r="AJ948" s="67" t="str">
        <f>IFERROR(AVERAGE(Data!AM956), "  ")</f>
        <v xml:space="preserve">  </v>
      </c>
      <c r="AK948" s="67">
        <f>IFERROR(AVERAGE(Data!AN956), "  ")</f>
        <v>346.66666666666669</v>
      </c>
      <c r="AL948" s="66">
        <f>IFERROR(AVERAGE(Data!AP956),"  ")</f>
        <v>162900</v>
      </c>
      <c r="AM948" s="66">
        <f>IFERROR(AVERAGE(Data!AQ956),"  ")</f>
        <v>311062</v>
      </c>
      <c r="AN948" s="66">
        <f>IFERROR(AVERAGE(Data!AR956),"  ")</f>
        <v>14500</v>
      </c>
      <c r="AO948" s="66">
        <f>IFERROR(AVERAGE(Data!AS956),"  ")</f>
        <v>488462</v>
      </c>
      <c r="AP948" s="66">
        <f>IFERROR(AVERAGE(Data!AT956),"  ")</f>
        <v>747250.25</v>
      </c>
      <c r="AQ948" s="66">
        <f>IFERROR(AVERAGE(Data!AU956),"  ")</f>
        <v>491629.16666666669</v>
      </c>
      <c r="AR948" s="67">
        <f>IFERROR(AVERAGE(Data!AV956),"  ")</f>
        <v>23.112712975098294</v>
      </c>
      <c r="AS948" s="67">
        <f>IFERROR(AVERAGE(Data!AW956),"  ")</f>
        <v>53.528220110803268</v>
      </c>
      <c r="AT948" s="67">
        <f>IFERROR(AVERAGE(Data!AX956),"  ")</f>
        <v>51.994694510598258</v>
      </c>
      <c r="AU948" s="66">
        <f>IFERROR(AVERAGE(Data!AZ956), "  ")</f>
        <v>348.83499999999998</v>
      </c>
      <c r="AV948" s="66">
        <f>IFERROR(AVERAGE(Data!BA956), "  ")</f>
        <v>7.85</v>
      </c>
      <c r="AW948" s="66">
        <f>IFERROR(AVERAGE(Data!BB956), "  ")</f>
        <v>131.77699999999999</v>
      </c>
      <c r="AX948" s="66">
        <f>IFERROR(AVERAGE(Data!BC956), "  ")</f>
        <v>0</v>
      </c>
      <c r="AY948" s="66">
        <f>IFERROR(AVERAGE(Data!BD956), "  ")</f>
        <v>488.46199999999999</v>
      </c>
      <c r="AZ948" s="66">
        <f>IFERROR(AVERAGE(Data!BE956), "  ")</f>
        <v>3337.6709999999998</v>
      </c>
      <c r="BA948" s="66">
        <f>IFERROR(AVERAGE(Data!BF956), "  ")</f>
        <v>103.40699999999998</v>
      </c>
      <c r="BB948" s="66">
        <f>IFERROR(AVERAGE(Data!BG956), "  ")</f>
        <v>2139.2439999999997</v>
      </c>
      <c r="BC948" s="66">
        <f>IFERROR(AVERAGE(Data!BH956), "  ")</f>
        <v>85.25</v>
      </c>
      <c r="BD948" s="66">
        <f>IFERROR(AVERAGE(Data!BI956), "  ")</f>
        <v>5665.5720000000001</v>
      </c>
    </row>
    <row r="949" spans="1:56" x14ac:dyDescent="0.25">
      <c r="A949" s="59">
        <f>IFERROR(AVERAGE(Data!A957),"  ")</f>
        <v>44254</v>
      </c>
      <c r="B949" s="66">
        <f>IFERROR(AVERAGE(Data!B957),"  ")</f>
        <v>194700</v>
      </c>
      <c r="C949" s="66">
        <f>IFERROR(AVERAGE(Data!C957),"  ")</f>
        <v>145050</v>
      </c>
      <c r="D949" s="66">
        <f>IFERROR(AVERAGE(Data!D957),"  ")</f>
        <v>0</v>
      </c>
      <c r="E949" s="66">
        <f>IFERROR(AVERAGE(Data!E957),"  ")</f>
        <v>339750</v>
      </c>
      <c r="F949" s="66">
        <f>IFERROR(AVERAGE(Data!F957),"  ")</f>
        <v>414091.5</v>
      </c>
      <c r="G949" s="66">
        <f>IFERROR(AVERAGE(Data!G957),"  ")</f>
        <v>232551.66666666666</v>
      </c>
      <c r="H949" s="67">
        <f>IFERROR(AVERAGE(Data!H957),"  ")</f>
        <v>89.434067465848898</v>
      </c>
      <c r="I949" s="67">
        <f>IFERROR(AVERAGE(Data!I957),"  ")</f>
        <v>67.775740693846558</v>
      </c>
      <c r="J949" s="67">
        <f>IFERROR(AVERAGE(Data!J957),"  ")</f>
        <v>78.06430112304794</v>
      </c>
      <c r="K949" s="66">
        <f>IFERROR(AVERAGE(Data!L957),"  ")</f>
        <v>0</v>
      </c>
      <c r="L949" s="66">
        <f>IFERROR(AVERAGE(Data!M957),"  ")</f>
        <v>0</v>
      </c>
      <c r="M949" s="66">
        <f>IFERROR(AVERAGE(Data!N957),"  ")</f>
        <v>7000</v>
      </c>
      <c r="N949" s="66">
        <f>IFERROR(AVERAGE(Data!O957),"  ")</f>
        <v>7000</v>
      </c>
      <c r="O949" s="66">
        <f>IFERROR(AVERAGE(Data!P957),"  ")</f>
        <v>14689.5</v>
      </c>
      <c r="P949" s="66">
        <f>IFERROR(AVERAGE(Data!Q957),"  ")</f>
        <v>34540.916666666664</v>
      </c>
      <c r="Q949" s="67">
        <f>IFERROR(AVERAGE(Data!R957),"  ")</f>
        <v>-85.943775100401609</v>
      </c>
      <c r="R949" s="67">
        <f>IFERROR(AVERAGE(Data!S957),"  ")</f>
        <v>-62.766618085038971</v>
      </c>
      <c r="S949" s="67">
        <f>IFERROR(AVERAGE(Data!T957),"  ")</f>
        <v>-57.47217671795044</v>
      </c>
      <c r="T949" s="66">
        <f>IFERROR(AVERAGE(Data!V957), " ")</f>
        <v>29300</v>
      </c>
      <c r="U949" s="66">
        <f>IFERROR(AVERAGE(Data!W957), " ")</f>
        <v>51850</v>
      </c>
      <c r="V949" s="66">
        <f>IFERROR(AVERAGE(Data!X957), " ")</f>
        <v>11200</v>
      </c>
      <c r="W949" s="66">
        <f>IFERROR(AVERAGE(Data!Y957), " ")</f>
        <v>92350</v>
      </c>
      <c r="X949" s="66">
        <f>IFERROR(AVERAGE(Data!Z957), " ")</f>
        <v>165206.75</v>
      </c>
      <c r="Y949" s="66">
        <f>IFERROR(AVERAGE(Data!AA957), " ")</f>
        <v>178135.16666666666</v>
      </c>
      <c r="Z949" s="67">
        <f>IFERROR(AVERAGE(Data!AB957), " ")</f>
        <v>-46.755455619937159</v>
      </c>
      <c r="AA949" s="67">
        <f>IFERROR(AVERAGE(Data!AC957), " ")</f>
        <v>0.47437536775494227</v>
      </c>
      <c r="AB949" s="67">
        <f>IFERROR(AVERAGE(Data!AD957), " ")</f>
        <v>-7.2576442420596248</v>
      </c>
      <c r="AC949" s="66">
        <f>IFERROR(AVERAGE(Data!AF957), "  ")</f>
        <v>0</v>
      </c>
      <c r="AD949" s="66">
        <f>IFERROR(AVERAGE(Data!AG957), "  ")</f>
        <v>0</v>
      </c>
      <c r="AE949" s="66">
        <f>IFERROR(AVERAGE(Data!AH957), "  ")</f>
        <v>0</v>
      </c>
      <c r="AF949" s="66">
        <f>IFERROR(AVERAGE(Data!AI957), "  ")</f>
        <v>0</v>
      </c>
      <c r="AG949" s="66">
        <f>IFERROR(AVERAGE(Data!AJ957), "  ")</f>
        <v>6125</v>
      </c>
      <c r="AH949" s="66">
        <f>IFERROR(AVERAGE(Data!AK957), "  ")</f>
        <v>2070.8333333333335</v>
      </c>
      <c r="AI949" s="67">
        <f>IFERROR(AVERAGE(Data!AL957), "  ")</f>
        <v>-100</v>
      </c>
      <c r="AJ949" s="67">
        <f>IFERROR(AVERAGE(Data!AM957), "  ")</f>
        <v>308.33333333333331</v>
      </c>
      <c r="AK949" s="67">
        <f>IFERROR(AVERAGE(Data!AN957), "  ")</f>
        <v>195.77464788732391</v>
      </c>
      <c r="AL949" s="66">
        <f>IFERROR(AVERAGE(Data!AP957),"  ")</f>
        <v>224000</v>
      </c>
      <c r="AM949" s="66">
        <f>IFERROR(AVERAGE(Data!AQ957),"  ")</f>
        <v>196900</v>
      </c>
      <c r="AN949" s="66">
        <f>IFERROR(AVERAGE(Data!AR957),"  ")</f>
        <v>18200</v>
      </c>
      <c r="AO949" s="66">
        <f>IFERROR(AVERAGE(Data!AS957),"  ")</f>
        <v>439100</v>
      </c>
      <c r="AP949" s="66">
        <f>IFERROR(AVERAGE(Data!AT957),"  ")</f>
        <v>600112.75</v>
      </c>
      <c r="AQ949" s="66">
        <f>IFERROR(AVERAGE(Data!AU957),"  ")</f>
        <v>447298.58333333331</v>
      </c>
      <c r="AR949" s="67">
        <f>IFERROR(AVERAGE(Data!AV957),"  ")</f>
        <v>7.4658280204114025</v>
      </c>
      <c r="AS949" s="67">
        <f>IFERROR(AVERAGE(Data!AW957),"  ")</f>
        <v>32.712007682581557</v>
      </c>
      <c r="AT949" s="67">
        <f>IFERROR(AVERAGE(Data!AX957),"  ")</f>
        <v>34.163794020511659</v>
      </c>
      <c r="AU949" s="66">
        <f>IFERROR(AVERAGE(Data!AZ957), "  ")</f>
        <v>339.75</v>
      </c>
      <c r="AV949" s="66">
        <f>IFERROR(AVERAGE(Data!BA957), "  ")</f>
        <v>7</v>
      </c>
      <c r="AW949" s="66">
        <f>IFERROR(AVERAGE(Data!BB957), "  ")</f>
        <v>92.35</v>
      </c>
      <c r="AX949" s="66">
        <f>IFERROR(AVERAGE(Data!BC957), "  ")</f>
        <v>0</v>
      </c>
      <c r="AY949" s="66">
        <f>IFERROR(AVERAGE(Data!BD957), "  ")</f>
        <v>439.1</v>
      </c>
      <c r="AZ949" s="66">
        <f>IFERROR(AVERAGE(Data!BE957), "  ")</f>
        <v>3677.4209999999998</v>
      </c>
      <c r="BA949" s="66">
        <f>IFERROR(AVERAGE(Data!BF957), "  ")</f>
        <v>110.40699999999998</v>
      </c>
      <c r="BB949" s="66">
        <f>IFERROR(AVERAGE(Data!BG957), "  ")</f>
        <v>2231.5939999999996</v>
      </c>
      <c r="BC949" s="66">
        <f>IFERROR(AVERAGE(Data!BH957), "  ")</f>
        <v>85.25</v>
      </c>
      <c r="BD949" s="66">
        <f>IFERROR(AVERAGE(Data!BI957), "  ")</f>
        <v>6104.6719999999996</v>
      </c>
    </row>
    <row r="950" spans="1:56" x14ac:dyDescent="0.25">
      <c r="A950" s="59">
        <f>IFERROR(AVERAGE(Data!A958),"  ")</f>
        <v>44261</v>
      </c>
      <c r="B950" s="66">
        <f>IFERROR(AVERAGE(Data!B958),"  ")</f>
        <v>358000</v>
      </c>
      <c r="C950" s="66">
        <f>IFERROR(AVERAGE(Data!C958),"  ")</f>
        <v>305141</v>
      </c>
      <c r="D950" s="66">
        <f>IFERROR(AVERAGE(Data!D958),"  ")</f>
        <v>0</v>
      </c>
      <c r="E950" s="66">
        <f>IFERROR(AVERAGE(Data!E958),"  ")</f>
        <v>663141</v>
      </c>
      <c r="F950" s="66">
        <f>IFERROR(AVERAGE(Data!F958),"  ")</f>
        <v>451539.25</v>
      </c>
      <c r="G950" s="66">
        <f>IFERROR(AVERAGE(Data!G958),"  ")</f>
        <v>224528.08333333334</v>
      </c>
      <c r="H950" s="67">
        <f>IFERROR(AVERAGE(Data!H958),"  ")</f>
        <v>127.29846546174963</v>
      </c>
      <c r="I950" s="67">
        <f>IFERROR(AVERAGE(Data!I958),"  ")</f>
        <v>79.111343823228708</v>
      </c>
      <c r="J950" s="67">
        <f>IFERROR(AVERAGE(Data!J958),"  ")</f>
        <v>101.10591214090886</v>
      </c>
      <c r="K950" s="66">
        <f>IFERROR(AVERAGE(Data!L958),"  ")</f>
        <v>0</v>
      </c>
      <c r="L950" s="66">
        <f>IFERROR(AVERAGE(Data!M958),"  ")</f>
        <v>3650</v>
      </c>
      <c r="M950" s="66">
        <f>IFERROR(AVERAGE(Data!N958),"  ")</f>
        <v>12900</v>
      </c>
      <c r="N950" s="66">
        <f>IFERROR(AVERAGE(Data!O958),"  ")</f>
        <v>16550</v>
      </c>
      <c r="O950" s="66">
        <f>IFERROR(AVERAGE(Data!P958),"  ")</f>
        <v>14200</v>
      </c>
      <c r="P950" s="66">
        <f>IFERROR(AVERAGE(Data!Q958),"  ")</f>
        <v>36813.333333333336</v>
      </c>
      <c r="Q950" s="67">
        <f>IFERROR(AVERAGE(Data!R958),"  ")</f>
        <v>-45.379537953795378</v>
      </c>
      <c r="R950" s="67">
        <f>IFERROR(AVERAGE(Data!S958),"  ")</f>
        <v>-67.710761184696722</v>
      </c>
      <c r="S950" s="67">
        <f>IFERROR(AVERAGE(Data!T958),"  ")</f>
        <v>-61.427019195943501</v>
      </c>
      <c r="T950" s="66">
        <f>IFERROR(AVERAGE(Data!V958), " ")</f>
        <v>79100</v>
      </c>
      <c r="U950" s="66">
        <f>IFERROR(AVERAGE(Data!W958), " ")</f>
        <v>60950</v>
      </c>
      <c r="V950" s="66">
        <f>IFERROR(AVERAGE(Data!X958), " ")</f>
        <v>26900</v>
      </c>
      <c r="W950" s="66">
        <f>IFERROR(AVERAGE(Data!Y958), " ")</f>
        <v>166950</v>
      </c>
      <c r="X950" s="66">
        <f>IFERROR(AVERAGE(Data!Z958), " ")</f>
        <v>147731.75</v>
      </c>
      <c r="Y950" s="66">
        <f>IFERROR(AVERAGE(Data!AA958), " ")</f>
        <v>152179</v>
      </c>
      <c r="Z950" s="67">
        <f>IFERROR(AVERAGE(Data!AB958), " ")</f>
        <v>-20.465156163652644</v>
      </c>
      <c r="AA950" s="67">
        <f>IFERROR(AVERAGE(Data!AC958), " ")</f>
        <v>-15.588730631934256</v>
      </c>
      <c r="AB950" s="67">
        <f>IFERROR(AVERAGE(Data!AD958), " ")</f>
        <v>-2.9223808804105689</v>
      </c>
      <c r="AC950" s="66">
        <f>IFERROR(AVERAGE(Data!AF958), "  ")</f>
        <v>0</v>
      </c>
      <c r="AD950" s="66">
        <f>IFERROR(AVERAGE(Data!AG958), "  ")</f>
        <v>1800</v>
      </c>
      <c r="AE950" s="66">
        <f>IFERROR(AVERAGE(Data!AH958), "  ")</f>
        <v>0</v>
      </c>
      <c r="AF950" s="66">
        <f>IFERROR(AVERAGE(Data!AI958), "  ")</f>
        <v>1800</v>
      </c>
      <c r="AG950" s="66">
        <f>IFERROR(AVERAGE(Data!AJ958), "  ")</f>
        <v>450</v>
      </c>
      <c r="AH950" s="66">
        <f>IFERROR(AVERAGE(Data!AK958), "  ")</f>
        <v>2762.0833333333335</v>
      </c>
      <c r="AI950" s="67" t="str">
        <f>IFERROR(AVERAGE(Data!AL958), "  ")</f>
        <v xml:space="preserve">  </v>
      </c>
      <c r="AJ950" s="67">
        <f>IFERROR(AVERAGE(Data!AM958), "  ")</f>
        <v>-70</v>
      </c>
      <c r="AK950" s="67">
        <f>IFERROR(AVERAGE(Data!AN958), "  ")</f>
        <v>-83.707949917031229</v>
      </c>
      <c r="AL950" s="66">
        <f>IFERROR(AVERAGE(Data!AP958),"  ")</f>
        <v>437100</v>
      </c>
      <c r="AM950" s="66">
        <f>IFERROR(AVERAGE(Data!AQ958),"  ")</f>
        <v>371541</v>
      </c>
      <c r="AN950" s="66">
        <f>IFERROR(AVERAGE(Data!AR958),"  ")</f>
        <v>39800</v>
      </c>
      <c r="AO950" s="66">
        <f>IFERROR(AVERAGE(Data!AS958),"  ")</f>
        <v>848441</v>
      </c>
      <c r="AP950" s="66">
        <f>IFERROR(AVERAGE(Data!AT958),"  ")</f>
        <v>613921</v>
      </c>
      <c r="AQ950" s="66">
        <f>IFERROR(AVERAGE(Data!AU958),"  ")</f>
        <v>416282.5</v>
      </c>
      <c r="AR950" s="67">
        <f>IFERROR(AVERAGE(Data!AV958),"  ")</f>
        <v>59.494282432602638</v>
      </c>
      <c r="AS950" s="67">
        <f>IFERROR(AVERAGE(Data!AW958),"  ")</f>
        <v>29.905214122556156</v>
      </c>
      <c r="AT950" s="67">
        <f>IFERROR(AVERAGE(Data!AX958),"  ")</f>
        <v>47.477013806729794</v>
      </c>
      <c r="AU950" s="66">
        <f>IFERROR(AVERAGE(Data!AZ958), "  ")</f>
        <v>663.14099999999996</v>
      </c>
      <c r="AV950" s="66">
        <f>IFERROR(AVERAGE(Data!BA958), "  ")</f>
        <v>16.55</v>
      </c>
      <c r="AW950" s="66">
        <f>IFERROR(AVERAGE(Data!BB958), "  ")</f>
        <v>166.95</v>
      </c>
      <c r="AX950" s="66">
        <f>IFERROR(AVERAGE(Data!BC958), "  ")</f>
        <v>1.8</v>
      </c>
      <c r="AY950" s="66">
        <f>IFERROR(AVERAGE(Data!BD958), "  ")</f>
        <v>848.44100000000003</v>
      </c>
      <c r="AZ950" s="66">
        <f>IFERROR(AVERAGE(Data!BE958), "  ")</f>
        <v>4340.5619999999999</v>
      </c>
      <c r="BA950" s="66">
        <f>IFERROR(AVERAGE(Data!BF958), "  ")</f>
        <v>126.95699999999998</v>
      </c>
      <c r="BB950" s="66">
        <f>IFERROR(AVERAGE(Data!BG958), "  ")</f>
        <v>2398.5439999999994</v>
      </c>
      <c r="BC950" s="66">
        <f>IFERROR(AVERAGE(Data!BH958), "  ")</f>
        <v>87.05</v>
      </c>
      <c r="BD950" s="66">
        <f>IFERROR(AVERAGE(Data!BI958), "  ")</f>
        <v>6953.1130000000003</v>
      </c>
    </row>
    <row r="951" spans="1:56" x14ac:dyDescent="0.25">
      <c r="A951" s="59">
        <f>IFERROR(AVERAGE(Data!A959),"  ")</f>
        <v>44268</v>
      </c>
      <c r="B951" s="66">
        <f>IFERROR(AVERAGE(Data!B959),"  ")</f>
        <v>371500</v>
      </c>
      <c r="C951" s="66">
        <f>IFERROR(AVERAGE(Data!C959),"  ")</f>
        <v>243950</v>
      </c>
      <c r="D951" s="66">
        <f>IFERROR(AVERAGE(Data!D959),"  ")</f>
        <v>0</v>
      </c>
      <c r="E951" s="66">
        <f>IFERROR(AVERAGE(Data!E959),"  ")</f>
        <v>615450</v>
      </c>
      <c r="F951" s="66">
        <f>IFERROR(AVERAGE(Data!F959),"  ")</f>
        <v>491794</v>
      </c>
      <c r="G951" s="66">
        <f>IFERROR(AVERAGE(Data!G959),"  ")</f>
        <v>269940.25</v>
      </c>
      <c r="H951" s="67">
        <f>IFERROR(AVERAGE(Data!H959),"  ")</f>
        <v>67.264573991031384</v>
      </c>
      <c r="I951" s="67">
        <f>IFERROR(AVERAGE(Data!I959),"  ")</f>
        <v>85.995164747472927</v>
      </c>
      <c r="J951" s="67">
        <f>IFERROR(AVERAGE(Data!J959),"  ")</f>
        <v>82.186243066752724</v>
      </c>
      <c r="K951" s="66">
        <f>IFERROR(AVERAGE(Data!L959),"  ")</f>
        <v>3200</v>
      </c>
      <c r="L951" s="66">
        <f>IFERROR(AVERAGE(Data!M959),"  ")</f>
        <v>0</v>
      </c>
      <c r="M951" s="66">
        <f>IFERROR(AVERAGE(Data!N959),"  ")</f>
        <v>29400</v>
      </c>
      <c r="N951" s="66">
        <f>IFERROR(AVERAGE(Data!O959),"  ")</f>
        <v>32600</v>
      </c>
      <c r="O951" s="66">
        <f>IFERROR(AVERAGE(Data!P959),"  ")</f>
        <v>16000</v>
      </c>
      <c r="P951" s="66">
        <f>IFERROR(AVERAGE(Data!Q959),"  ")</f>
        <v>40862.166666666664</v>
      </c>
      <c r="Q951" s="67">
        <f>IFERROR(AVERAGE(Data!R959),"  ")</f>
        <v>-38.779342723004696</v>
      </c>
      <c r="R951" s="67">
        <f>IFERROR(AVERAGE(Data!S959),"  ")</f>
        <v>-65.10550133580503</v>
      </c>
      <c r="S951" s="67">
        <f>IFERROR(AVERAGE(Data!T959),"  ")</f>
        <v>-60.843975478539633</v>
      </c>
      <c r="T951" s="66">
        <f>IFERROR(AVERAGE(Data!V959), " ")</f>
        <v>73000</v>
      </c>
      <c r="U951" s="66">
        <f>IFERROR(AVERAGE(Data!W959), " ")</f>
        <v>55536</v>
      </c>
      <c r="V951" s="66">
        <f>IFERROR(AVERAGE(Data!X959), " ")</f>
        <v>33600</v>
      </c>
      <c r="W951" s="66">
        <f>IFERROR(AVERAGE(Data!Y959), " ")</f>
        <v>162136</v>
      </c>
      <c r="X951" s="66">
        <f>IFERROR(AVERAGE(Data!Z959), " ")</f>
        <v>138303.25</v>
      </c>
      <c r="Y951" s="66">
        <f>IFERROR(AVERAGE(Data!AA959), " ")</f>
        <v>148689.75</v>
      </c>
      <c r="Z951" s="67">
        <f>IFERROR(AVERAGE(Data!AB959), " ")</f>
        <v>16.728581713462919</v>
      </c>
      <c r="AA951" s="67">
        <f>IFERROR(AVERAGE(Data!AC959), " ")</f>
        <v>-14.936503714136784</v>
      </c>
      <c r="AB951" s="67">
        <f>IFERROR(AVERAGE(Data!AD959), " ")</f>
        <v>-6.9853503688048431</v>
      </c>
      <c r="AC951" s="66">
        <f>IFERROR(AVERAGE(Data!AF959), "  ")</f>
        <v>0</v>
      </c>
      <c r="AD951" s="66">
        <f>IFERROR(AVERAGE(Data!AG959), "  ")</f>
        <v>0</v>
      </c>
      <c r="AE951" s="66">
        <f>IFERROR(AVERAGE(Data!AH959), "  ")</f>
        <v>0</v>
      </c>
      <c r="AF951" s="66">
        <f>IFERROR(AVERAGE(Data!AI959), "  ")</f>
        <v>0</v>
      </c>
      <c r="AG951" s="66">
        <f>IFERROR(AVERAGE(Data!AJ959), "  ")</f>
        <v>450</v>
      </c>
      <c r="AH951" s="66">
        <f>IFERROR(AVERAGE(Data!AK959), "  ")</f>
        <v>3066.25</v>
      </c>
      <c r="AI951" s="67" t="str">
        <f>IFERROR(AVERAGE(Data!AL959), "  ")</f>
        <v xml:space="preserve">  </v>
      </c>
      <c r="AJ951" s="67">
        <f>IFERROR(AVERAGE(Data!AM959), "  ")</f>
        <v>-70</v>
      </c>
      <c r="AK951" s="67">
        <f>IFERROR(AVERAGE(Data!AN959), "  ")</f>
        <v>-85.32409294741133</v>
      </c>
      <c r="AL951" s="66">
        <f>IFERROR(AVERAGE(Data!AP959),"  ")</f>
        <v>447700</v>
      </c>
      <c r="AM951" s="66">
        <f>IFERROR(AVERAGE(Data!AQ959),"  ")</f>
        <v>299486</v>
      </c>
      <c r="AN951" s="66">
        <f>IFERROR(AVERAGE(Data!AR959),"  ")</f>
        <v>63000</v>
      </c>
      <c r="AO951" s="66">
        <f>IFERROR(AVERAGE(Data!AS959),"  ")</f>
        <v>810186</v>
      </c>
      <c r="AP951" s="66">
        <f>IFERROR(AVERAGE(Data!AT959),"  ")</f>
        <v>646547.25</v>
      </c>
      <c r="AQ951" s="66">
        <f>IFERROR(AVERAGE(Data!AU959),"  ")</f>
        <v>462558.41666666669</v>
      </c>
      <c r="AR951" s="67">
        <f>IFERROR(AVERAGE(Data!AV959),"  ")</f>
        <v>44.650241028387796</v>
      </c>
      <c r="AS951" s="67">
        <f>IFERROR(AVERAGE(Data!AW959),"  ")</f>
        <v>36.300866654158391</v>
      </c>
      <c r="AT951" s="67">
        <f>IFERROR(AVERAGE(Data!AX959),"  ")</f>
        <v>39.776345366107812</v>
      </c>
      <c r="AU951" s="66">
        <f>IFERROR(AVERAGE(Data!AZ959), "  ")</f>
        <v>615.45000000000005</v>
      </c>
      <c r="AV951" s="66">
        <f>IFERROR(AVERAGE(Data!BA959), "  ")</f>
        <v>32.6</v>
      </c>
      <c r="AW951" s="66">
        <f>IFERROR(AVERAGE(Data!BB959), "  ")</f>
        <v>162.136</v>
      </c>
      <c r="AX951" s="66">
        <f>IFERROR(AVERAGE(Data!BC959), "  ")</f>
        <v>0</v>
      </c>
      <c r="AY951" s="66">
        <f>IFERROR(AVERAGE(Data!BD959), "  ")</f>
        <v>810.18600000000004</v>
      </c>
      <c r="AZ951" s="66">
        <f>IFERROR(AVERAGE(Data!BE959), "  ")</f>
        <v>4956.0119999999997</v>
      </c>
      <c r="BA951" s="66">
        <f>IFERROR(AVERAGE(Data!BF959), "  ")</f>
        <v>159.55699999999999</v>
      </c>
      <c r="BB951" s="66">
        <f>IFERROR(AVERAGE(Data!BG959), "  ")</f>
        <v>2560.6799999999994</v>
      </c>
      <c r="BC951" s="66">
        <f>IFERROR(AVERAGE(Data!BH959), "  ")</f>
        <v>87.05</v>
      </c>
      <c r="BD951" s="66">
        <f>IFERROR(AVERAGE(Data!BI959), "  ")</f>
        <v>7763.2989999999991</v>
      </c>
    </row>
    <row r="952" spans="1:56" x14ac:dyDescent="0.25">
      <c r="A952" s="59">
        <f>IFERROR(AVERAGE(Data!A960),"  ")</f>
        <v>44275</v>
      </c>
      <c r="B952" s="66">
        <f>IFERROR(AVERAGE(Data!B960),"  ")</f>
        <v>310800</v>
      </c>
      <c r="C952" s="66">
        <f>IFERROR(AVERAGE(Data!C960),"  ")</f>
        <v>244850</v>
      </c>
      <c r="D952" s="66">
        <f>IFERROR(AVERAGE(Data!D960),"  ")</f>
        <v>0</v>
      </c>
      <c r="E952" s="66">
        <f>IFERROR(AVERAGE(Data!E960),"  ")</f>
        <v>555650</v>
      </c>
      <c r="F952" s="66">
        <f>IFERROR(AVERAGE(Data!F960),"  ")</f>
        <v>543497.75</v>
      </c>
      <c r="G952" s="66">
        <f>IFERROR(AVERAGE(Data!G960),"  ")</f>
        <v>326526.75</v>
      </c>
      <c r="H952" s="67">
        <f>IFERROR(AVERAGE(Data!H960),"  ")</f>
        <v>83.482148753780933</v>
      </c>
      <c r="I952" s="67">
        <f>IFERROR(AVERAGE(Data!I960),"  ")</f>
        <v>90.386159727117871</v>
      </c>
      <c r="J952" s="67">
        <f>IFERROR(AVERAGE(Data!J960),"  ")</f>
        <v>66.448154707079894</v>
      </c>
      <c r="K952" s="66">
        <f>IFERROR(AVERAGE(Data!L960),"  ")</f>
        <v>1500</v>
      </c>
      <c r="L952" s="66">
        <f>IFERROR(AVERAGE(Data!M960),"  ")</f>
        <v>1700</v>
      </c>
      <c r="M952" s="66">
        <f>IFERROR(AVERAGE(Data!N960),"  ")</f>
        <v>8400</v>
      </c>
      <c r="N952" s="66">
        <f>IFERROR(AVERAGE(Data!O960),"  ")</f>
        <v>11600</v>
      </c>
      <c r="O952" s="66">
        <f>IFERROR(AVERAGE(Data!P960),"  ")</f>
        <v>16937.5</v>
      </c>
      <c r="P952" s="66">
        <f>IFERROR(AVERAGE(Data!Q960),"  ")</f>
        <v>44144.666666666664</v>
      </c>
      <c r="Q952" s="67">
        <f>IFERROR(AVERAGE(Data!R960),"  ")</f>
        <v>-50</v>
      </c>
      <c r="R952" s="67">
        <f>IFERROR(AVERAGE(Data!S960),"  ")</f>
        <v>-56.723091664005111</v>
      </c>
      <c r="S952" s="67">
        <f>IFERROR(AVERAGE(Data!T960),"  ")</f>
        <v>-61.631831704849205</v>
      </c>
      <c r="T952" s="66">
        <f>IFERROR(AVERAGE(Data!V960), " ")</f>
        <v>58800</v>
      </c>
      <c r="U952" s="66">
        <f>IFERROR(AVERAGE(Data!W960), " ")</f>
        <v>86972</v>
      </c>
      <c r="V952" s="66">
        <f>IFERROR(AVERAGE(Data!X960), " ")</f>
        <v>9800</v>
      </c>
      <c r="W952" s="66">
        <f>IFERROR(AVERAGE(Data!Y960), " ")</f>
        <v>155572</v>
      </c>
      <c r="X952" s="66">
        <f>IFERROR(AVERAGE(Data!Z960), " ")</f>
        <v>144252</v>
      </c>
      <c r="Y952" s="66">
        <f>IFERROR(AVERAGE(Data!AA960), " ")</f>
        <v>163924</v>
      </c>
      <c r="Z952" s="67">
        <f>IFERROR(AVERAGE(Data!AB960), " ")</f>
        <v>30.623005877413934</v>
      </c>
      <c r="AA952" s="67">
        <f>IFERROR(AVERAGE(Data!AC960), " ")</f>
        <v>-10.032696502550076</v>
      </c>
      <c r="AB952" s="67">
        <f>IFERROR(AVERAGE(Data!AD960), " ")</f>
        <v>-12.000683243454279</v>
      </c>
      <c r="AC952" s="66">
        <f>IFERROR(AVERAGE(Data!AF960), "  ")</f>
        <v>0</v>
      </c>
      <c r="AD952" s="66">
        <f>IFERROR(AVERAGE(Data!AG960), "  ")</f>
        <v>0</v>
      </c>
      <c r="AE952" s="66">
        <f>IFERROR(AVERAGE(Data!AH960), "  ")</f>
        <v>0</v>
      </c>
      <c r="AF952" s="66">
        <f>IFERROR(AVERAGE(Data!AI960), "  ")</f>
        <v>0</v>
      </c>
      <c r="AG952" s="66">
        <f>IFERROR(AVERAGE(Data!AJ960), "  ")</f>
        <v>450</v>
      </c>
      <c r="AH952" s="66">
        <f>IFERROR(AVERAGE(Data!AK960), "  ")</f>
        <v>4124.583333333333</v>
      </c>
      <c r="AI952" s="67" t="str">
        <f>IFERROR(AVERAGE(Data!AL960), "  ")</f>
        <v xml:space="preserve">  </v>
      </c>
      <c r="AJ952" s="67">
        <f>IFERROR(AVERAGE(Data!AM960), "  ")</f>
        <v>-70</v>
      </c>
      <c r="AK952" s="67">
        <f>IFERROR(AVERAGE(Data!AN960), "  ")</f>
        <v>-89.089807051217292</v>
      </c>
      <c r="AL952" s="66">
        <f>IFERROR(AVERAGE(Data!AP960),"  ")</f>
        <v>371100</v>
      </c>
      <c r="AM952" s="66">
        <f>IFERROR(AVERAGE(Data!AQ960),"  ")</f>
        <v>333522</v>
      </c>
      <c r="AN952" s="66">
        <f>IFERROR(AVERAGE(Data!AR960),"  ")</f>
        <v>18200</v>
      </c>
      <c r="AO952" s="66">
        <f>IFERROR(AVERAGE(Data!AS960),"  ")</f>
        <v>722822</v>
      </c>
      <c r="AP952" s="66">
        <f>IFERROR(AVERAGE(Data!AT960),"  ")</f>
        <v>705137.25</v>
      </c>
      <c r="AQ952" s="66">
        <f>IFERROR(AVERAGE(Data!AU960),"  ")</f>
        <v>538720.00000000012</v>
      </c>
      <c r="AR952" s="67">
        <f>IFERROR(AVERAGE(Data!AV960),"  ")</f>
        <v>62.382283167391542</v>
      </c>
      <c r="AS952" s="67">
        <f>IFERROR(AVERAGE(Data!AW960),"  ")</f>
        <v>44.95664481433743</v>
      </c>
      <c r="AT952" s="67">
        <f>IFERROR(AVERAGE(Data!AX960),"  ")</f>
        <v>30.891232922482903</v>
      </c>
      <c r="AU952" s="66">
        <f>IFERROR(AVERAGE(Data!AZ960), "  ")</f>
        <v>555.65</v>
      </c>
      <c r="AV952" s="66">
        <f>IFERROR(AVERAGE(Data!BA960), "  ")</f>
        <v>11.6</v>
      </c>
      <c r="AW952" s="66">
        <f>IFERROR(AVERAGE(Data!BB960), "  ")</f>
        <v>155.572</v>
      </c>
      <c r="AX952" s="66">
        <f>IFERROR(AVERAGE(Data!BC960), "  ")</f>
        <v>0</v>
      </c>
      <c r="AY952" s="66">
        <f>IFERROR(AVERAGE(Data!BD960), "  ")</f>
        <v>722.822</v>
      </c>
      <c r="AZ952" s="66">
        <f>IFERROR(AVERAGE(Data!BE960), "  ")</f>
        <v>5511.6619999999994</v>
      </c>
      <c r="BA952" s="66">
        <f>IFERROR(AVERAGE(Data!BF960), "  ")</f>
        <v>171.15699999999998</v>
      </c>
      <c r="BB952" s="66">
        <f>IFERROR(AVERAGE(Data!BG960), "  ")</f>
        <v>2716.2519999999995</v>
      </c>
      <c r="BC952" s="66">
        <f>IFERROR(AVERAGE(Data!BH960), "  ")</f>
        <v>87.05</v>
      </c>
      <c r="BD952" s="66">
        <f>IFERROR(AVERAGE(Data!BI960), "  ")</f>
        <v>8486.1209999999992</v>
      </c>
    </row>
    <row r="953" spans="1:56" x14ac:dyDescent="0.25">
      <c r="A953" s="59">
        <f>IFERROR(AVERAGE(Data!A961),"  ")</f>
        <v>44282</v>
      </c>
      <c r="B953" s="66">
        <f>IFERROR(AVERAGE(Data!B961),"  ")</f>
        <v>487500</v>
      </c>
      <c r="C953" s="66">
        <f>IFERROR(AVERAGE(Data!C961),"  ")</f>
        <v>177100</v>
      </c>
      <c r="D953" s="66">
        <f>IFERROR(AVERAGE(Data!D961),"  ")</f>
        <v>5600</v>
      </c>
      <c r="E953" s="66">
        <f>IFERROR(AVERAGE(Data!E961),"  ")</f>
        <v>670200</v>
      </c>
      <c r="F953" s="66">
        <f>IFERROR(AVERAGE(Data!F961),"  ")</f>
        <v>626110.25</v>
      </c>
      <c r="G953" s="66">
        <f>IFERROR(AVERAGE(Data!G961),"  ")</f>
        <v>378233.25</v>
      </c>
      <c r="H953" s="67">
        <f>IFERROR(AVERAGE(Data!H961),"  ")</f>
        <v>110.32480778283383</v>
      </c>
      <c r="I953" s="67">
        <f>IFERROR(AVERAGE(Data!I961),"  ")</f>
        <v>95.478482810835288</v>
      </c>
      <c r="J953" s="67">
        <f>IFERROR(AVERAGE(Data!J961),"  ")</f>
        <v>65.535486369852464</v>
      </c>
      <c r="K953" s="66">
        <f>IFERROR(AVERAGE(Data!L961),"  ")</f>
        <v>3200</v>
      </c>
      <c r="L953" s="66">
        <f>IFERROR(AVERAGE(Data!M961),"  ")</f>
        <v>7250</v>
      </c>
      <c r="M953" s="66">
        <f>IFERROR(AVERAGE(Data!N961),"  ")</f>
        <v>34000</v>
      </c>
      <c r="N953" s="66">
        <f>IFERROR(AVERAGE(Data!O961),"  ")</f>
        <v>44450</v>
      </c>
      <c r="O953" s="66">
        <f>IFERROR(AVERAGE(Data!P961),"  ")</f>
        <v>26300</v>
      </c>
      <c r="P953" s="66">
        <f>IFERROR(AVERAGE(Data!Q961),"  ")</f>
        <v>44627.666666666664</v>
      </c>
      <c r="Q953" s="67">
        <f>IFERROR(AVERAGE(Data!R961),"  ")</f>
        <v>116.82926829268294</v>
      </c>
      <c r="R953" s="67">
        <f>IFERROR(AVERAGE(Data!S961),"  ")</f>
        <v>-17.328094302554032</v>
      </c>
      <c r="S953" s="67">
        <f>IFERROR(AVERAGE(Data!T961),"  ")</f>
        <v>-41.067947386897508</v>
      </c>
      <c r="T953" s="66">
        <f>IFERROR(AVERAGE(Data!V961), " ")</f>
        <v>52200</v>
      </c>
      <c r="U953" s="66">
        <f>IFERROR(AVERAGE(Data!W961), " ")</f>
        <v>46202</v>
      </c>
      <c r="V953" s="66">
        <f>IFERROR(AVERAGE(Data!X961), " ")</f>
        <v>23000</v>
      </c>
      <c r="W953" s="66">
        <f>IFERROR(AVERAGE(Data!Y961), " ")</f>
        <v>121402</v>
      </c>
      <c r="X953" s="66">
        <f>IFERROR(AVERAGE(Data!Z961), " ")</f>
        <v>151515</v>
      </c>
      <c r="Y953" s="66">
        <f>IFERROR(AVERAGE(Data!AA961), " ")</f>
        <v>182280.41666666666</v>
      </c>
      <c r="Z953" s="67">
        <f>IFERROR(AVERAGE(Data!AB961), " ")</f>
        <v>-29.887845501692134</v>
      </c>
      <c r="AA953" s="67">
        <f>IFERROR(AVERAGE(Data!AC961), " ")</f>
        <v>-5.4600023086690541</v>
      </c>
      <c r="AB953" s="67">
        <f>IFERROR(AVERAGE(Data!AD961), " ")</f>
        <v>-16.878070189474549</v>
      </c>
      <c r="AC953" s="66">
        <f>IFERROR(AVERAGE(Data!AF961), "  ")</f>
        <v>4600</v>
      </c>
      <c r="AD953" s="66">
        <f>IFERROR(AVERAGE(Data!AG961), "  ")</f>
        <v>10650</v>
      </c>
      <c r="AE953" s="66">
        <f>IFERROR(AVERAGE(Data!AH961), "  ")</f>
        <v>0</v>
      </c>
      <c r="AF953" s="66">
        <f>IFERROR(AVERAGE(Data!AI961), "  ")</f>
        <v>15250</v>
      </c>
      <c r="AG953" s="66">
        <f>IFERROR(AVERAGE(Data!AJ961), "  ")</f>
        <v>4262.5</v>
      </c>
      <c r="AH953" s="66">
        <f>IFERROR(AVERAGE(Data!AK961), "  ")</f>
        <v>4207.916666666667</v>
      </c>
      <c r="AI953" s="67">
        <f>IFERROR(AVERAGE(Data!AL961), "  ")</f>
        <v>747.22222222222217</v>
      </c>
      <c r="AJ953" s="67">
        <f>IFERROR(AVERAGE(Data!AM961), "  ")</f>
        <v>847.22222222222217</v>
      </c>
      <c r="AK953" s="67">
        <f>IFERROR(AVERAGE(Data!AN961), "  ")</f>
        <v>1.2971581344687566</v>
      </c>
      <c r="AL953" s="66">
        <f>IFERROR(AVERAGE(Data!AP961),"  ")</f>
        <v>547500</v>
      </c>
      <c r="AM953" s="66">
        <f>IFERROR(AVERAGE(Data!AQ961),"  ")</f>
        <v>241202</v>
      </c>
      <c r="AN953" s="66">
        <f>IFERROR(AVERAGE(Data!AR961),"  ")</f>
        <v>62600</v>
      </c>
      <c r="AO953" s="66">
        <f>IFERROR(AVERAGE(Data!AS961),"  ")</f>
        <v>851302</v>
      </c>
      <c r="AP953" s="66">
        <f>IFERROR(AVERAGE(Data!AT961),"  ")</f>
        <v>808187.75</v>
      </c>
      <c r="AQ953" s="66">
        <f>IFERROR(AVERAGE(Data!AU961),"  ")</f>
        <v>609349.25</v>
      </c>
      <c r="AR953" s="67">
        <f>IFERROR(AVERAGE(Data!AV961),"  ")</f>
        <v>65.589452717738041</v>
      </c>
      <c r="AS953" s="67">
        <f>IFERROR(AVERAGE(Data!AW961),"  ")</f>
        <v>57.595462773065044</v>
      </c>
      <c r="AT953" s="67">
        <f>IFERROR(AVERAGE(Data!AX961),"  ")</f>
        <v>32.631286573340333</v>
      </c>
      <c r="AU953" s="66">
        <f>IFERROR(AVERAGE(Data!AZ961), "  ")</f>
        <v>670.2</v>
      </c>
      <c r="AV953" s="66">
        <f>IFERROR(AVERAGE(Data!BA961), "  ")</f>
        <v>44.45</v>
      </c>
      <c r="AW953" s="66">
        <f>IFERROR(AVERAGE(Data!BB961), "  ")</f>
        <v>121.402</v>
      </c>
      <c r="AX953" s="66">
        <f>IFERROR(AVERAGE(Data!BC961), "  ")</f>
        <v>15.25</v>
      </c>
      <c r="AY953" s="66">
        <f>IFERROR(AVERAGE(Data!BD961), "  ")</f>
        <v>851.30200000000002</v>
      </c>
      <c r="AZ953" s="66">
        <f>IFERROR(AVERAGE(Data!BE961), "  ")</f>
        <v>6181.8619999999992</v>
      </c>
      <c r="BA953" s="66">
        <f>IFERROR(AVERAGE(Data!BF961), "  ")</f>
        <v>215.60699999999997</v>
      </c>
      <c r="BB953" s="66">
        <f>IFERROR(AVERAGE(Data!BG961), "  ")</f>
        <v>2837.6539999999995</v>
      </c>
      <c r="BC953" s="66">
        <f>IFERROR(AVERAGE(Data!BH961), "  ")</f>
        <v>102.3</v>
      </c>
      <c r="BD953" s="66">
        <f>IFERROR(AVERAGE(Data!BI961), "  ")</f>
        <v>9337.4229999999989</v>
      </c>
    </row>
    <row r="954" spans="1:56" x14ac:dyDescent="0.25">
      <c r="A954" s="59">
        <f>IFERROR(AVERAGE(Data!A962),"  ")</f>
        <v>44289</v>
      </c>
      <c r="B954" s="66">
        <f>IFERROR(AVERAGE(Data!B962),"  ")</f>
        <v>414700</v>
      </c>
      <c r="C954" s="66">
        <f>IFERROR(AVERAGE(Data!C962),"  ")</f>
        <v>260458</v>
      </c>
      <c r="D954" s="66">
        <f>IFERROR(AVERAGE(Data!D962),"  ")</f>
        <v>0</v>
      </c>
      <c r="E954" s="66">
        <f>IFERROR(AVERAGE(Data!E962),"  ")</f>
        <v>675158</v>
      </c>
      <c r="F954" s="66">
        <f>IFERROR(AVERAGE(Data!F962),"  ")</f>
        <v>629114.5</v>
      </c>
      <c r="G954" s="66">
        <f>IFERROR(AVERAGE(Data!G962),"  ")</f>
        <v>404098.83333333331</v>
      </c>
      <c r="H954" s="67">
        <f>IFERROR(AVERAGE(Data!H962),"  ")</f>
        <v>157.00723258469736</v>
      </c>
      <c r="I954" s="67">
        <f>IFERROR(AVERAGE(Data!I962),"  ")</f>
        <v>100.97321696684705</v>
      </c>
      <c r="J954" s="67">
        <f>IFERROR(AVERAGE(Data!J962),"  ")</f>
        <v>55.683324995164149</v>
      </c>
      <c r="K954" s="66">
        <f>IFERROR(AVERAGE(Data!L962),"  ")</f>
        <v>0</v>
      </c>
      <c r="L954" s="66">
        <f>IFERROR(AVERAGE(Data!M962),"  ")</f>
        <v>1750</v>
      </c>
      <c r="M954" s="66">
        <f>IFERROR(AVERAGE(Data!N962),"  ")</f>
        <v>11500</v>
      </c>
      <c r="N954" s="66">
        <f>IFERROR(AVERAGE(Data!O962),"  ")</f>
        <v>13250</v>
      </c>
      <c r="O954" s="66">
        <f>IFERROR(AVERAGE(Data!P962),"  ")</f>
        <v>25475</v>
      </c>
      <c r="P954" s="66">
        <f>IFERROR(AVERAGE(Data!Q962),"  ")</f>
        <v>44729.75</v>
      </c>
      <c r="Q954" s="67">
        <f>IFERROR(AVERAGE(Data!R962),"  ")</f>
        <v>-50.281425891181982</v>
      </c>
      <c r="R954" s="67">
        <f>IFERROR(AVERAGE(Data!S962),"  ")</f>
        <v>-17.556634304207119</v>
      </c>
      <c r="S954" s="67">
        <f>IFERROR(AVERAGE(Data!T962),"  ")</f>
        <v>-43.0468536041449</v>
      </c>
      <c r="T954" s="66">
        <f>IFERROR(AVERAGE(Data!V962), " ")</f>
        <v>35200</v>
      </c>
      <c r="U954" s="66">
        <f>IFERROR(AVERAGE(Data!W962), " ")</f>
        <v>44300</v>
      </c>
      <c r="V954" s="66">
        <f>IFERROR(AVERAGE(Data!X962), " ")</f>
        <v>2800</v>
      </c>
      <c r="W954" s="66">
        <f>IFERROR(AVERAGE(Data!Y962), " ")</f>
        <v>82300</v>
      </c>
      <c r="X954" s="66">
        <f>IFERROR(AVERAGE(Data!Z962), " ")</f>
        <v>130352.5</v>
      </c>
      <c r="Y954" s="66">
        <f>IFERROR(AVERAGE(Data!AA962), " ")</f>
        <v>182994.66666666666</v>
      </c>
      <c r="Z954" s="67">
        <f>IFERROR(AVERAGE(Data!AB962), " ")</f>
        <v>-37.707201138376298</v>
      </c>
      <c r="AA954" s="67">
        <f>IFERROR(AVERAGE(Data!AC962), " ")</f>
        <v>-7.4319334176028651</v>
      </c>
      <c r="AB954" s="67">
        <f>IFERROR(AVERAGE(Data!AD962), " ")</f>
        <v>-28.767049677221923</v>
      </c>
      <c r="AC954" s="66">
        <f>IFERROR(AVERAGE(Data!AF962), "  ")</f>
        <v>0</v>
      </c>
      <c r="AD954" s="66">
        <f>IFERROR(AVERAGE(Data!AG962), "  ")</f>
        <v>5300</v>
      </c>
      <c r="AE954" s="66">
        <f>IFERROR(AVERAGE(Data!AH962), "  ")</f>
        <v>0</v>
      </c>
      <c r="AF954" s="66">
        <f>IFERROR(AVERAGE(Data!AI962), "  ")</f>
        <v>5300</v>
      </c>
      <c r="AG954" s="66">
        <f>IFERROR(AVERAGE(Data!AJ962), "  ")</f>
        <v>5137.5</v>
      </c>
      <c r="AH954" s="66">
        <f>IFERROR(AVERAGE(Data!AK962), "  ")</f>
        <v>2770.8333333333335</v>
      </c>
      <c r="AI954" s="67" t="str">
        <f>IFERROR(AVERAGE(Data!AL962), "  ")</f>
        <v xml:space="preserve">  </v>
      </c>
      <c r="AJ954" s="67">
        <f>IFERROR(AVERAGE(Data!AM962), "  ")</f>
        <v>1041.6666666666665</v>
      </c>
      <c r="AK954" s="67">
        <f>IFERROR(AVERAGE(Data!AN962), "  ")</f>
        <v>85.413533834586445</v>
      </c>
      <c r="AL954" s="66">
        <f>IFERROR(AVERAGE(Data!AP962),"  ")</f>
        <v>449900</v>
      </c>
      <c r="AM954" s="66">
        <f>IFERROR(AVERAGE(Data!AQ962),"  ")</f>
        <v>311808</v>
      </c>
      <c r="AN954" s="66">
        <f>IFERROR(AVERAGE(Data!AR962),"  ")</f>
        <v>14300</v>
      </c>
      <c r="AO954" s="66">
        <f>IFERROR(AVERAGE(Data!AS962),"  ")</f>
        <v>776008</v>
      </c>
      <c r="AP954" s="66">
        <f>IFERROR(AVERAGE(Data!AT962),"  ")</f>
        <v>790079.5</v>
      </c>
      <c r="AQ954" s="66">
        <f>IFERROR(AVERAGE(Data!AU962),"  ")</f>
        <v>634594.08333333337</v>
      </c>
      <c r="AR954" s="67">
        <f>IFERROR(AVERAGE(Data!AV962),"  ")</f>
        <v>84.120265358224117</v>
      </c>
      <c r="AS954" s="67">
        <f>IFERROR(AVERAGE(Data!AW962),"  ")</f>
        <v>62.835169681905676</v>
      </c>
      <c r="AT954" s="67">
        <f>IFERROR(AVERAGE(Data!AX962),"  ")</f>
        <v>24.50155473400384</v>
      </c>
      <c r="AU954" s="66">
        <f>IFERROR(AVERAGE(Data!AZ962), "  ")</f>
        <v>675.15800000000002</v>
      </c>
      <c r="AV954" s="66">
        <f>IFERROR(AVERAGE(Data!BA962), "  ")</f>
        <v>13.25</v>
      </c>
      <c r="AW954" s="66">
        <f>IFERROR(AVERAGE(Data!BB962), "  ")</f>
        <v>82.3</v>
      </c>
      <c r="AX954" s="66">
        <f>IFERROR(AVERAGE(Data!BC962), "  ")</f>
        <v>5.3</v>
      </c>
      <c r="AY954" s="66">
        <f>IFERROR(AVERAGE(Data!BD962), "  ")</f>
        <v>776.00800000000004</v>
      </c>
      <c r="AZ954" s="66">
        <f>IFERROR(AVERAGE(Data!BE962), "  ")</f>
        <v>6857.0199999999995</v>
      </c>
      <c r="BA954" s="66">
        <f>IFERROR(AVERAGE(Data!BF962), "  ")</f>
        <v>228.85699999999997</v>
      </c>
      <c r="BB954" s="66">
        <f>IFERROR(AVERAGE(Data!BG962), "  ")</f>
        <v>2919.9539999999997</v>
      </c>
      <c r="BC954" s="66">
        <f>IFERROR(AVERAGE(Data!BH962), "  ")</f>
        <v>107.6</v>
      </c>
      <c r="BD954" s="66">
        <f>IFERROR(AVERAGE(Data!BI962), "  ")</f>
        <v>10113.430999999999</v>
      </c>
    </row>
    <row r="955" spans="1:56" x14ac:dyDescent="0.25">
      <c r="A955" s="59">
        <f>IFERROR(AVERAGE(Data!A963),"  ")</f>
        <v>44296</v>
      </c>
      <c r="B955" s="66">
        <f>IFERROR(AVERAGE(Data!B963),"  ")</f>
        <v>569900</v>
      </c>
      <c r="C955" s="66">
        <f>IFERROR(AVERAGE(Data!C963),"  ")</f>
        <v>137627</v>
      </c>
      <c r="D955" s="66">
        <f>IFERROR(AVERAGE(Data!D963),"  ")</f>
        <v>5600</v>
      </c>
      <c r="E955" s="66">
        <f>IFERROR(AVERAGE(Data!E963),"  ")</f>
        <v>713127</v>
      </c>
      <c r="F955" s="66">
        <f>IFERROR(AVERAGE(Data!F963),"  ")</f>
        <v>653533.75</v>
      </c>
      <c r="G955" s="66">
        <f>IFERROR(AVERAGE(Data!G963),"  ")</f>
        <v>383094.66666666669</v>
      </c>
      <c r="H955" s="67">
        <f>IFERROR(AVERAGE(Data!H963),"  ")</f>
        <v>66.696353436185134</v>
      </c>
      <c r="I955" s="67">
        <f>IFERROR(AVERAGE(Data!I963),"  ")</f>
        <v>99.250220657842391</v>
      </c>
      <c r="J955" s="67">
        <f>IFERROR(AVERAGE(Data!J963),"  ")</f>
        <v>70.593278075741054</v>
      </c>
      <c r="K955" s="66">
        <f>IFERROR(AVERAGE(Data!L963),"  ")</f>
        <v>3200</v>
      </c>
      <c r="L955" s="66">
        <f>IFERROR(AVERAGE(Data!M963),"  ")</f>
        <v>5250</v>
      </c>
      <c r="M955" s="66">
        <f>IFERROR(AVERAGE(Data!N963),"  ")</f>
        <v>30800</v>
      </c>
      <c r="N955" s="66">
        <f>IFERROR(AVERAGE(Data!O963),"  ")</f>
        <v>39250</v>
      </c>
      <c r="O955" s="66">
        <f>IFERROR(AVERAGE(Data!P963),"  ")</f>
        <v>27137.5</v>
      </c>
      <c r="P955" s="66">
        <f>IFERROR(AVERAGE(Data!Q963),"  ")</f>
        <v>42280.916666666664</v>
      </c>
      <c r="Q955" s="67">
        <f>IFERROR(AVERAGE(Data!R963),"  ")</f>
        <v>-13.925438596491224</v>
      </c>
      <c r="R955" s="67">
        <f>IFERROR(AVERAGE(Data!S963),"  ")</f>
        <v>-6.3820612332902149</v>
      </c>
      <c r="S955" s="67">
        <f>IFERROR(AVERAGE(Data!T963),"  ")</f>
        <v>-35.816197614763155</v>
      </c>
      <c r="T955" s="66">
        <f>IFERROR(AVERAGE(Data!V963), " ")</f>
        <v>51000</v>
      </c>
      <c r="U955" s="66">
        <f>IFERROR(AVERAGE(Data!W963), " ")</f>
        <v>68018</v>
      </c>
      <c r="V955" s="66">
        <f>IFERROR(AVERAGE(Data!X963), " ")</f>
        <v>25200</v>
      </c>
      <c r="W955" s="66">
        <f>IFERROR(AVERAGE(Data!Y963), " ")</f>
        <v>144218</v>
      </c>
      <c r="X955" s="66">
        <f>IFERROR(AVERAGE(Data!Z963), " ")</f>
        <v>125873</v>
      </c>
      <c r="Y955" s="66">
        <f>IFERROR(AVERAGE(Data!AA963), " ")</f>
        <v>177661.5</v>
      </c>
      <c r="Z955" s="67">
        <f>IFERROR(AVERAGE(Data!AB963), " ")</f>
        <v>-23.132108859491098</v>
      </c>
      <c r="AA955" s="67">
        <f>IFERROR(AVERAGE(Data!AC963), " ")</f>
        <v>-17.728721057533626</v>
      </c>
      <c r="AB955" s="67">
        <f>IFERROR(AVERAGE(Data!AD963), " ")</f>
        <v>-29.150097235473073</v>
      </c>
      <c r="AC955" s="66">
        <f>IFERROR(AVERAGE(Data!AF963), "  ")</f>
        <v>6400</v>
      </c>
      <c r="AD955" s="66">
        <f>IFERROR(AVERAGE(Data!AG963), "  ")</f>
        <v>0</v>
      </c>
      <c r="AE955" s="66">
        <f>IFERROR(AVERAGE(Data!AH963), "  ")</f>
        <v>0</v>
      </c>
      <c r="AF955" s="66">
        <f>IFERROR(AVERAGE(Data!AI963), "  ")</f>
        <v>6400</v>
      </c>
      <c r="AG955" s="66">
        <f>IFERROR(AVERAGE(Data!AJ963), "  ")</f>
        <v>6737.5</v>
      </c>
      <c r="AH955" s="66">
        <f>IFERROR(AVERAGE(Data!AK963), "  ")</f>
        <v>2323.0833333333335</v>
      </c>
      <c r="AI955" s="67" t="str">
        <f>IFERROR(AVERAGE(Data!AL963), "  ")</f>
        <v xml:space="preserve">  </v>
      </c>
      <c r="AJ955" s="67">
        <f>IFERROR(AVERAGE(Data!AM963), "  ")</f>
        <v>1397.2222222222222</v>
      </c>
      <c r="AK955" s="67">
        <f>IFERROR(AVERAGE(Data!AN963), "  ")</f>
        <v>190.02403415001612</v>
      </c>
      <c r="AL955" s="66">
        <f>IFERROR(AVERAGE(Data!AP963),"  ")</f>
        <v>630500</v>
      </c>
      <c r="AM955" s="66">
        <f>IFERROR(AVERAGE(Data!AQ963),"  ")</f>
        <v>210895</v>
      </c>
      <c r="AN955" s="66">
        <f>IFERROR(AVERAGE(Data!AR963),"  ")</f>
        <v>61600</v>
      </c>
      <c r="AO955" s="66">
        <f>IFERROR(AVERAGE(Data!AS963),"  ")</f>
        <v>902995</v>
      </c>
      <c r="AP955" s="66">
        <f>IFERROR(AVERAGE(Data!AT963),"  ")</f>
        <v>813281.75</v>
      </c>
      <c r="AQ955" s="66">
        <f>IFERROR(AVERAGE(Data!AU963),"  ")</f>
        <v>605360.16666666674</v>
      </c>
      <c r="AR955" s="67">
        <f>IFERROR(AVERAGE(Data!AV963),"  ")</f>
        <v>36.606718727780475</v>
      </c>
      <c r="AS955" s="67">
        <f>IFERROR(AVERAGE(Data!AW963),"  ")</f>
        <v>59.332202264162781</v>
      </c>
      <c r="AT955" s="67">
        <f>IFERROR(AVERAGE(Data!AX963),"  ")</f>
        <v>34.346756655335462</v>
      </c>
      <c r="AU955" s="66">
        <f>IFERROR(AVERAGE(Data!AZ963), "  ")</f>
        <v>713.12699999999995</v>
      </c>
      <c r="AV955" s="66">
        <f>IFERROR(AVERAGE(Data!BA963), "  ")</f>
        <v>39.25</v>
      </c>
      <c r="AW955" s="66">
        <f>IFERROR(AVERAGE(Data!BB963), "  ")</f>
        <v>144.21799999999999</v>
      </c>
      <c r="AX955" s="66">
        <f>IFERROR(AVERAGE(Data!BC963), "  ")</f>
        <v>6.4</v>
      </c>
      <c r="AY955" s="66">
        <f>IFERROR(AVERAGE(Data!BD963), "  ")</f>
        <v>902.995</v>
      </c>
      <c r="AZ955" s="66">
        <f>IFERROR(AVERAGE(Data!BE963), "  ")</f>
        <v>7570.146999999999</v>
      </c>
      <c r="BA955" s="66">
        <f>IFERROR(AVERAGE(Data!BF963), "  ")</f>
        <v>268.10699999999997</v>
      </c>
      <c r="BB955" s="66">
        <f>IFERROR(AVERAGE(Data!BG963), "  ")</f>
        <v>3064.1719999999996</v>
      </c>
      <c r="BC955" s="66">
        <f>IFERROR(AVERAGE(Data!BH963), "  ")</f>
        <v>114</v>
      </c>
      <c r="BD955" s="66">
        <f>IFERROR(AVERAGE(Data!BI963), "  ")</f>
        <v>11016.425999999999</v>
      </c>
    </row>
    <row r="956" spans="1:56" x14ac:dyDescent="0.25">
      <c r="A956" s="59">
        <f>IFERROR(AVERAGE(Data!A964),"  ")</f>
        <v>44303</v>
      </c>
      <c r="B956" s="66">
        <f>IFERROR(AVERAGE(Data!B964),"  ")</f>
        <v>535000</v>
      </c>
      <c r="C956" s="66">
        <f>IFERROR(AVERAGE(Data!C964),"  ")</f>
        <v>102650</v>
      </c>
      <c r="D956" s="66">
        <f>IFERROR(AVERAGE(Data!D964),"  ")</f>
        <v>0</v>
      </c>
      <c r="E956" s="66">
        <f>IFERROR(AVERAGE(Data!E964),"  ")</f>
        <v>637650</v>
      </c>
      <c r="F956" s="66">
        <f>IFERROR(AVERAGE(Data!F964),"  ")</f>
        <v>674033.75</v>
      </c>
      <c r="G956" s="66">
        <f>IFERROR(AVERAGE(Data!G964),"  ")</f>
        <v>363195.83333333331</v>
      </c>
      <c r="H956" s="67">
        <f>IFERROR(AVERAGE(Data!H964),"  ")</f>
        <v>59.77198697068404</v>
      </c>
      <c r="I956" s="67">
        <f>IFERROR(AVERAGE(Data!I964),"  ")</f>
        <v>91.45286703355228</v>
      </c>
      <c r="J956" s="67">
        <f>IFERROR(AVERAGE(Data!J964),"  ")</f>
        <v>85.584108664976426</v>
      </c>
      <c r="K956" s="66">
        <f>IFERROR(AVERAGE(Data!L964),"  ")</f>
        <v>4800</v>
      </c>
      <c r="L956" s="66">
        <f>IFERROR(AVERAGE(Data!M964),"  ")</f>
        <v>1750</v>
      </c>
      <c r="M956" s="66">
        <f>IFERROR(AVERAGE(Data!N964),"  ")</f>
        <v>17000</v>
      </c>
      <c r="N956" s="66">
        <f>IFERROR(AVERAGE(Data!O964),"  ")</f>
        <v>23550</v>
      </c>
      <c r="O956" s="66">
        <f>IFERROR(AVERAGE(Data!P964),"  ")</f>
        <v>30125</v>
      </c>
      <c r="P956" s="66">
        <f>IFERROR(AVERAGE(Data!Q964),"  ")</f>
        <v>36005.916666666664</v>
      </c>
      <c r="Q956" s="67">
        <f>IFERROR(AVERAGE(Data!R964),"  ")</f>
        <v>9.0277777777777679</v>
      </c>
      <c r="R956" s="67">
        <f>IFERROR(AVERAGE(Data!S964),"  ")</f>
        <v>5.3782247485789192</v>
      </c>
      <c r="S956" s="67">
        <f>IFERROR(AVERAGE(Data!T964),"  ")</f>
        <v>-16.333195238745478</v>
      </c>
      <c r="T956" s="66">
        <f>IFERROR(AVERAGE(Data!V964), " ")</f>
        <v>100648</v>
      </c>
      <c r="U956" s="66">
        <f>IFERROR(AVERAGE(Data!W964), " ")</f>
        <v>30250</v>
      </c>
      <c r="V956" s="66">
        <f>IFERROR(AVERAGE(Data!X964), " ")</f>
        <v>4400</v>
      </c>
      <c r="W956" s="66">
        <f>IFERROR(AVERAGE(Data!Y964), " ")</f>
        <v>135298</v>
      </c>
      <c r="X956" s="66">
        <f>IFERROR(AVERAGE(Data!Z964), " ")</f>
        <v>120804.5</v>
      </c>
      <c r="Y956" s="66">
        <f>IFERROR(AVERAGE(Data!AA964), " ")</f>
        <v>176707.08333333334</v>
      </c>
      <c r="Z956" s="67">
        <f>IFERROR(AVERAGE(Data!AB964), " ")</f>
        <v>-43.325220858972799</v>
      </c>
      <c r="AA956" s="67">
        <f>IFERROR(AVERAGE(Data!AC964), " ")</f>
        <v>-33.952054148550403</v>
      </c>
      <c r="AB956" s="67">
        <f>IFERROR(AVERAGE(Data!AD964), " ")</f>
        <v>-31.635734277771366</v>
      </c>
      <c r="AC956" s="66">
        <f>IFERROR(AVERAGE(Data!AF964), "  ")</f>
        <v>0</v>
      </c>
      <c r="AD956" s="66">
        <f>IFERROR(AVERAGE(Data!AG964), "  ")</f>
        <v>1800</v>
      </c>
      <c r="AE956" s="66">
        <f>IFERROR(AVERAGE(Data!AH964), "  ")</f>
        <v>0</v>
      </c>
      <c r="AF956" s="66">
        <f>IFERROR(AVERAGE(Data!AI964), "  ")</f>
        <v>1800</v>
      </c>
      <c r="AG956" s="66">
        <f>IFERROR(AVERAGE(Data!AJ964), "  ")</f>
        <v>7187.5</v>
      </c>
      <c r="AH956" s="66">
        <f>IFERROR(AVERAGE(Data!AK964), "  ")</f>
        <v>1539.75</v>
      </c>
      <c r="AI956" s="67" t="str">
        <f>IFERROR(AVERAGE(Data!AL964), "  ")</f>
        <v xml:space="preserve">  </v>
      </c>
      <c r="AJ956" s="67">
        <f>IFERROR(AVERAGE(Data!AM964), "  ")</f>
        <v>1497.2222222222222</v>
      </c>
      <c r="AK956" s="67">
        <f>IFERROR(AVERAGE(Data!AN964), "  ")</f>
        <v>366.79655788277319</v>
      </c>
      <c r="AL956" s="66">
        <f>IFERROR(AVERAGE(Data!AP964),"  ")</f>
        <v>640448</v>
      </c>
      <c r="AM956" s="66">
        <f>IFERROR(AVERAGE(Data!AQ964),"  ")</f>
        <v>136450</v>
      </c>
      <c r="AN956" s="66">
        <f>IFERROR(AVERAGE(Data!AR964),"  ")</f>
        <v>21400</v>
      </c>
      <c r="AO956" s="66">
        <f>IFERROR(AVERAGE(Data!AS964),"  ")</f>
        <v>798298</v>
      </c>
      <c r="AP956" s="66">
        <f>IFERROR(AVERAGE(Data!AT964),"  ")</f>
        <v>832150.75</v>
      </c>
      <c r="AQ956" s="66">
        <f>IFERROR(AVERAGE(Data!AU964),"  ")</f>
        <v>577448.58333333337</v>
      </c>
      <c r="AR956" s="67">
        <f>IFERROR(AVERAGE(Data!AV964),"  ")</f>
        <v>21.059343945577002</v>
      </c>
      <c r="AS956" s="67">
        <f>IFERROR(AVERAGE(Data!AW964),"  ")</f>
        <v>47.543347412718973</v>
      </c>
      <c r="AT956" s="67">
        <f>IFERROR(AVERAGE(Data!AX964),"  ")</f>
        <v>44.108198377835372</v>
      </c>
      <c r="AU956" s="66">
        <f>IFERROR(AVERAGE(Data!AZ964), "  ")</f>
        <v>637.65</v>
      </c>
      <c r="AV956" s="66">
        <f>IFERROR(AVERAGE(Data!BA964), "  ")</f>
        <v>23.55</v>
      </c>
      <c r="AW956" s="66">
        <f>IFERROR(AVERAGE(Data!BB964), "  ")</f>
        <v>135.298</v>
      </c>
      <c r="AX956" s="66">
        <f>IFERROR(AVERAGE(Data!BC964), "  ")</f>
        <v>1.8</v>
      </c>
      <c r="AY956" s="66">
        <f>IFERROR(AVERAGE(Data!BD964), "  ")</f>
        <v>798.298</v>
      </c>
      <c r="AZ956" s="66">
        <f>IFERROR(AVERAGE(Data!BE964), "  ")</f>
        <v>8207.7969999999987</v>
      </c>
      <c r="BA956" s="66">
        <f>IFERROR(AVERAGE(Data!BF964), "  ")</f>
        <v>291.65699999999998</v>
      </c>
      <c r="BB956" s="66">
        <f>IFERROR(AVERAGE(Data!BG964), "  ")</f>
        <v>3199.4699999999993</v>
      </c>
      <c r="BC956" s="66">
        <f>IFERROR(AVERAGE(Data!BH964), "  ")</f>
        <v>115.8</v>
      </c>
      <c r="BD956" s="66">
        <f>IFERROR(AVERAGE(Data!BI964), "  ")</f>
        <v>11814.723999999997</v>
      </c>
    </row>
    <row r="957" spans="1:56" x14ac:dyDescent="0.25">
      <c r="A957" s="59">
        <f>IFERROR(AVERAGE(Data!A965),"  ")</f>
        <v>44310</v>
      </c>
      <c r="B957" s="66">
        <f>IFERROR(AVERAGE(Data!B965),"  ")</f>
        <v>707700</v>
      </c>
      <c r="C957" s="66">
        <f>IFERROR(AVERAGE(Data!C965),"  ")</f>
        <v>89250</v>
      </c>
      <c r="D957" s="66">
        <f>IFERROR(AVERAGE(Data!D965),"  ")</f>
        <v>0</v>
      </c>
      <c r="E957" s="66">
        <f>IFERROR(AVERAGE(Data!E965),"  ")</f>
        <v>796950</v>
      </c>
      <c r="F957" s="66">
        <f>IFERROR(AVERAGE(Data!F965),"  ")</f>
        <v>705721.25</v>
      </c>
      <c r="G957" s="66">
        <f>IFERROR(AVERAGE(Data!G965),"  ")</f>
        <v>361062.5</v>
      </c>
      <c r="H957" s="67">
        <f>IFERROR(AVERAGE(Data!H965),"  ")</f>
        <v>108.35294117647058</v>
      </c>
      <c r="I957" s="67">
        <f>IFERROR(AVERAGE(Data!I965),"  ")</f>
        <v>91.759051694857703</v>
      </c>
      <c r="J957" s="67">
        <f>IFERROR(AVERAGE(Data!J965),"  ")</f>
        <v>95.456811493854943</v>
      </c>
      <c r="K957" s="66">
        <f>IFERROR(AVERAGE(Data!L965),"  ")</f>
        <v>12600</v>
      </c>
      <c r="L957" s="66">
        <f>IFERROR(AVERAGE(Data!M965),"  ")</f>
        <v>0</v>
      </c>
      <c r="M957" s="66">
        <f>IFERROR(AVERAGE(Data!N965),"  ")</f>
        <v>46200</v>
      </c>
      <c r="N957" s="66">
        <f>IFERROR(AVERAGE(Data!O965),"  ")</f>
        <v>58800</v>
      </c>
      <c r="O957" s="66">
        <f>IFERROR(AVERAGE(Data!P965),"  ")</f>
        <v>33712.5</v>
      </c>
      <c r="P957" s="66">
        <f>IFERROR(AVERAGE(Data!Q965),"  ")</f>
        <v>35810.416666666664</v>
      </c>
      <c r="Q957" s="67">
        <f>IFERROR(AVERAGE(Data!R965),"  ")</f>
        <v>75.522388059701484</v>
      </c>
      <c r="R957" s="67">
        <f>IFERROR(AVERAGE(Data!S965),"  ")</f>
        <v>5.8892815076560634</v>
      </c>
      <c r="S957" s="67">
        <f>IFERROR(AVERAGE(Data!T965),"  ")</f>
        <v>-5.8583978125545393</v>
      </c>
      <c r="T957" s="66">
        <f>IFERROR(AVERAGE(Data!V965), " ")</f>
        <v>38100</v>
      </c>
      <c r="U957" s="66">
        <f>IFERROR(AVERAGE(Data!W965), " ")</f>
        <v>41200</v>
      </c>
      <c r="V957" s="66">
        <f>IFERROR(AVERAGE(Data!X965), " ")</f>
        <v>12600</v>
      </c>
      <c r="W957" s="66">
        <f>IFERROR(AVERAGE(Data!Y965), " ")</f>
        <v>91900</v>
      </c>
      <c r="X957" s="66">
        <f>IFERROR(AVERAGE(Data!Z965), " ")</f>
        <v>113429</v>
      </c>
      <c r="Y957" s="66">
        <f>IFERROR(AVERAGE(Data!AA965), " ")</f>
        <v>174067.08333333334</v>
      </c>
      <c r="Z957" s="67">
        <f>IFERROR(AVERAGE(Data!AB965), " ")</f>
        <v>-61.803823773898593</v>
      </c>
      <c r="AA957" s="67">
        <f>IFERROR(AVERAGE(Data!AC965), " ")</f>
        <v>-43.218995248184434</v>
      </c>
      <c r="AB957" s="67">
        <f>IFERROR(AVERAGE(Data!AD965), " ")</f>
        <v>-34.836042617668959</v>
      </c>
      <c r="AC957" s="66">
        <f>IFERROR(AVERAGE(Data!AF965), "  ")</f>
        <v>0</v>
      </c>
      <c r="AD957" s="66">
        <f>IFERROR(AVERAGE(Data!AG965), "  ")</f>
        <v>9850</v>
      </c>
      <c r="AE957" s="66">
        <f>IFERROR(AVERAGE(Data!AH965), "  ")</f>
        <v>0</v>
      </c>
      <c r="AF957" s="66">
        <f>IFERROR(AVERAGE(Data!AI965), "  ")</f>
        <v>9850</v>
      </c>
      <c r="AG957" s="66">
        <f>IFERROR(AVERAGE(Data!AJ965), "  ")</f>
        <v>5837.5</v>
      </c>
      <c r="AH957" s="66">
        <f>IFERROR(AVERAGE(Data!AK965), "  ")</f>
        <v>1806.4166666666667</v>
      </c>
      <c r="AI957" s="67">
        <f>IFERROR(AVERAGE(Data!AL965), "  ")</f>
        <v>82.407407407407419</v>
      </c>
      <c r="AJ957" s="67">
        <f>IFERROR(AVERAGE(Data!AM965), "  ")</f>
        <v>332.40740740740745</v>
      </c>
      <c r="AK957" s="67">
        <f>IFERROR(AVERAGE(Data!AN965), "  ")</f>
        <v>223.15357291138071</v>
      </c>
      <c r="AL957" s="66">
        <f>IFERROR(AVERAGE(Data!AP965),"  ")</f>
        <v>758400</v>
      </c>
      <c r="AM957" s="66">
        <f>IFERROR(AVERAGE(Data!AQ965),"  ")</f>
        <v>140300</v>
      </c>
      <c r="AN957" s="66">
        <f>IFERROR(AVERAGE(Data!AR965),"  ")</f>
        <v>58800</v>
      </c>
      <c r="AO957" s="66">
        <f>IFERROR(AVERAGE(Data!AS965),"  ")</f>
        <v>957500</v>
      </c>
      <c r="AP957" s="66">
        <f>IFERROR(AVERAGE(Data!AT965),"  ")</f>
        <v>858700.25</v>
      </c>
      <c r="AQ957" s="66">
        <f>IFERROR(AVERAGE(Data!AU965),"  ")</f>
        <v>572746.41666666663</v>
      </c>
      <c r="AR957" s="67">
        <f>IFERROR(AVERAGE(Data!AV965),"  ")</f>
        <v>44.637462235649551</v>
      </c>
      <c r="AS957" s="67">
        <f>IFERROR(AVERAGE(Data!AW965),"  ")</f>
        <v>42.883748288727588</v>
      </c>
      <c r="AT957" s="67">
        <f>IFERROR(AVERAGE(Data!AX965),"  ")</f>
        <v>49.926778241155901</v>
      </c>
      <c r="AU957" s="66">
        <f>IFERROR(AVERAGE(Data!AZ965), "  ")</f>
        <v>796.95</v>
      </c>
      <c r="AV957" s="66">
        <f>IFERROR(AVERAGE(Data!BA965), "  ")</f>
        <v>58.8</v>
      </c>
      <c r="AW957" s="66">
        <f>IFERROR(AVERAGE(Data!BB965), "  ")</f>
        <v>91.9</v>
      </c>
      <c r="AX957" s="66">
        <f>IFERROR(AVERAGE(Data!BC965), "  ")</f>
        <v>9.85</v>
      </c>
      <c r="AY957" s="66">
        <f>IFERROR(AVERAGE(Data!BD965), "  ")</f>
        <v>957.5</v>
      </c>
      <c r="AZ957" s="66">
        <f>IFERROR(AVERAGE(Data!BE965), "  ")</f>
        <v>9004.7469999999994</v>
      </c>
      <c r="BA957" s="66">
        <f>IFERROR(AVERAGE(Data!BF965), "  ")</f>
        <v>350.45699999999999</v>
      </c>
      <c r="BB957" s="66">
        <f>IFERROR(AVERAGE(Data!BG965), "  ")</f>
        <v>3291.3699999999994</v>
      </c>
      <c r="BC957" s="66">
        <f>IFERROR(AVERAGE(Data!BH965), "  ")</f>
        <v>125.64999999999999</v>
      </c>
      <c r="BD957" s="66">
        <f>IFERROR(AVERAGE(Data!BI965), "  ")</f>
        <v>12772.223999999998</v>
      </c>
    </row>
    <row r="958" spans="1:56" x14ac:dyDescent="0.25">
      <c r="A958" s="59">
        <f>IFERROR(AVERAGE(Data!A966),"  ")</f>
        <v>44317</v>
      </c>
      <c r="B958" s="66">
        <f>IFERROR(AVERAGE(Data!B966),"  ")</f>
        <v>486000</v>
      </c>
      <c r="C958" s="66">
        <f>IFERROR(AVERAGE(Data!C966),"  ")</f>
        <v>114736</v>
      </c>
      <c r="D958" s="66">
        <f>IFERROR(AVERAGE(Data!D966),"  ")</f>
        <v>0</v>
      </c>
      <c r="E958" s="66">
        <f>IFERROR(AVERAGE(Data!E966),"  ")</f>
        <v>600736</v>
      </c>
      <c r="F958" s="66">
        <f>IFERROR(AVERAGE(Data!F966),"  ")</f>
        <v>687115.75</v>
      </c>
      <c r="G958" s="66">
        <f>IFERROR(AVERAGE(Data!G966),"  ")</f>
        <v>396436</v>
      </c>
      <c r="H958" s="67">
        <f>IFERROR(AVERAGE(Data!H966),"  ")</f>
        <v>24.727700056889201</v>
      </c>
      <c r="I958" s="67">
        <f>IFERROR(AVERAGE(Data!I966),"  ")</f>
        <v>62.531119939350852</v>
      </c>
      <c r="J958" s="67">
        <f>IFERROR(AVERAGE(Data!J966),"  ")</f>
        <v>73.323247636440698</v>
      </c>
      <c r="K958" s="66">
        <f>IFERROR(AVERAGE(Data!L966),"  ")</f>
        <v>0</v>
      </c>
      <c r="L958" s="66">
        <f>IFERROR(AVERAGE(Data!M966),"  ")</f>
        <v>0</v>
      </c>
      <c r="M958" s="66">
        <f>IFERROR(AVERAGE(Data!N966),"  ")</f>
        <v>21000</v>
      </c>
      <c r="N958" s="66">
        <f>IFERROR(AVERAGE(Data!O966),"  ")</f>
        <v>21000</v>
      </c>
      <c r="O958" s="66">
        <f>IFERROR(AVERAGE(Data!P966),"  ")</f>
        <v>35650</v>
      </c>
      <c r="P958" s="66">
        <f>IFERROR(AVERAGE(Data!Q966),"  ")</f>
        <v>36179.166666666664</v>
      </c>
      <c r="Q958" s="67">
        <f>IFERROR(AVERAGE(Data!R966),"  ")</f>
        <v>-39.306358381502889</v>
      </c>
      <c r="R958" s="67">
        <f>IFERROR(AVERAGE(Data!S966),"  ")</f>
        <v>5.3954175905395418</v>
      </c>
      <c r="S958" s="67">
        <f>IFERROR(AVERAGE(Data!T966),"  ")</f>
        <v>-1.4626281239202954</v>
      </c>
      <c r="T958" s="66">
        <f>IFERROR(AVERAGE(Data!V966), " ")</f>
        <v>34800</v>
      </c>
      <c r="U958" s="66">
        <f>IFERROR(AVERAGE(Data!W966), " ")</f>
        <v>9400</v>
      </c>
      <c r="V958" s="66">
        <f>IFERROR(AVERAGE(Data!X966), " ")</f>
        <v>5600</v>
      </c>
      <c r="W958" s="66">
        <f>IFERROR(AVERAGE(Data!Y966), " ")</f>
        <v>49800</v>
      </c>
      <c r="X958" s="66">
        <f>IFERROR(AVERAGE(Data!Z966), " ")</f>
        <v>105304</v>
      </c>
      <c r="Y958" s="66">
        <f>IFERROR(AVERAGE(Data!AA966), " ")</f>
        <v>193519.33333333334</v>
      </c>
      <c r="Z958" s="67">
        <f>IFERROR(AVERAGE(Data!AB966), " ")</f>
        <v>-84.547886039108121</v>
      </c>
      <c r="AA958" s="67">
        <f>IFERROR(AVERAGE(Data!AC966), " ")</f>
        <v>-57.419854412164597</v>
      </c>
      <c r="AB958" s="67">
        <f>IFERROR(AVERAGE(Data!AD966), " ")</f>
        <v>-45.584765001946401</v>
      </c>
      <c r="AC958" s="66">
        <f>IFERROR(AVERAGE(Data!AF966), "  ")</f>
        <v>0</v>
      </c>
      <c r="AD958" s="66">
        <f>IFERROR(AVERAGE(Data!AG966), "  ")</f>
        <v>0</v>
      </c>
      <c r="AE958" s="66">
        <f>IFERROR(AVERAGE(Data!AH966), "  ")</f>
        <v>0</v>
      </c>
      <c r="AF958" s="66">
        <f>IFERROR(AVERAGE(Data!AI966), "  ")</f>
        <v>0</v>
      </c>
      <c r="AG958" s="66">
        <f>IFERROR(AVERAGE(Data!AJ966), "  ")</f>
        <v>4512.5</v>
      </c>
      <c r="AH958" s="66">
        <f>IFERROR(AVERAGE(Data!AK966), "  ")</f>
        <v>2989.75</v>
      </c>
      <c r="AI958" s="67">
        <f>IFERROR(AVERAGE(Data!AL966), "  ")</f>
        <v>-100</v>
      </c>
      <c r="AJ958" s="67">
        <f>IFERROR(AVERAGE(Data!AM966), "  ")</f>
        <v>9.393939393939398</v>
      </c>
      <c r="AK958" s="67">
        <f>IFERROR(AVERAGE(Data!AN966), "  ")</f>
        <v>50.932352203361475</v>
      </c>
      <c r="AL958" s="66">
        <f>IFERROR(AVERAGE(Data!AP966),"  ")</f>
        <v>520800</v>
      </c>
      <c r="AM958" s="66">
        <f>IFERROR(AVERAGE(Data!AQ966),"  ")</f>
        <v>124136</v>
      </c>
      <c r="AN958" s="66">
        <f>IFERROR(AVERAGE(Data!AR966),"  ")</f>
        <v>26600</v>
      </c>
      <c r="AO958" s="66">
        <f>IFERROR(AVERAGE(Data!AS966),"  ")</f>
        <v>671536</v>
      </c>
      <c r="AP958" s="66">
        <f>IFERROR(AVERAGE(Data!AT966),"  ")</f>
        <v>832582.25</v>
      </c>
      <c r="AQ958" s="66">
        <f>IFERROR(AVERAGE(Data!AU966),"  ")</f>
        <v>629124.25</v>
      </c>
      <c r="AR958" s="67">
        <f>IFERROR(AVERAGE(Data!AV966),"  ")</f>
        <v>-20.960801483950554</v>
      </c>
      <c r="AS958" s="67">
        <f>IFERROR(AVERAGE(Data!AW966),"  ")</f>
        <v>17.593497898532839</v>
      </c>
      <c r="AT958" s="67">
        <f>IFERROR(AVERAGE(Data!AX966),"  ")</f>
        <v>32.339875628701328</v>
      </c>
      <c r="AU958" s="66">
        <f>IFERROR(AVERAGE(Data!AZ966), "  ")</f>
        <v>600.73599999999999</v>
      </c>
      <c r="AV958" s="66">
        <f>IFERROR(AVERAGE(Data!BA966), "  ")</f>
        <v>21</v>
      </c>
      <c r="AW958" s="66">
        <f>IFERROR(AVERAGE(Data!BB966), "  ")</f>
        <v>49.8</v>
      </c>
      <c r="AX958" s="66">
        <f>IFERROR(AVERAGE(Data!BC966), "  ")</f>
        <v>0</v>
      </c>
      <c r="AY958" s="66">
        <f>IFERROR(AVERAGE(Data!BD966), "  ")</f>
        <v>671.53599999999994</v>
      </c>
      <c r="AZ958" s="66">
        <f>IFERROR(AVERAGE(Data!BE966), "  ")</f>
        <v>9605.4830000000002</v>
      </c>
      <c r="BA958" s="66">
        <f>IFERROR(AVERAGE(Data!BF966), "  ")</f>
        <v>371.45699999999999</v>
      </c>
      <c r="BB958" s="66">
        <f>IFERROR(AVERAGE(Data!BG966), "  ")</f>
        <v>3341.1699999999996</v>
      </c>
      <c r="BC958" s="66">
        <f>IFERROR(AVERAGE(Data!BH966), "  ")</f>
        <v>125.64999999999999</v>
      </c>
      <c r="BD958" s="66">
        <f>IFERROR(AVERAGE(Data!BI966), "  ")</f>
        <v>13443.76</v>
      </c>
    </row>
    <row r="959" spans="1:56" x14ac:dyDescent="0.25">
      <c r="A959" s="59">
        <f>IFERROR(AVERAGE(Data!A967),"  ")</f>
        <v>44324</v>
      </c>
      <c r="B959" s="66">
        <f>IFERROR(AVERAGE(Data!B967),"  ")</f>
        <v>709200</v>
      </c>
      <c r="C959" s="66">
        <f>IFERROR(AVERAGE(Data!C967),"  ")</f>
        <v>116386</v>
      </c>
      <c r="D959" s="66">
        <f>IFERROR(AVERAGE(Data!D967),"  ")</f>
        <v>0</v>
      </c>
      <c r="E959" s="66">
        <f>IFERROR(AVERAGE(Data!E967),"  ")</f>
        <v>825586</v>
      </c>
      <c r="F959" s="66">
        <f>IFERROR(AVERAGE(Data!F967),"  ")</f>
        <v>715230.5</v>
      </c>
      <c r="G959" s="66">
        <f>IFERROR(AVERAGE(Data!G967),"  ")</f>
        <v>423362.16666666669</v>
      </c>
      <c r="H959" s="67">
        <f>IFERROR(AVERAGE(Data!H967),"  ")</f>
        <v>61.558391746605778</v>
      </c>
      <c r="I959" s="67">
        <f>IFERROR(AVERAGE(Data!I967),"  ")</f>
        <v>61.246654928386725</v>
      </c>
      <c r="J959" s="67">
        <f>IFERROR(AVERAGE(Data!J967),"  ")</f>
        <v>68.940580031360057</v>
      </c>
      <c r="K959" s="66">
        <f>IFERROR(AVERAGE(Data!L967),"  ")</f>
        <v>14400</v>
      </c>
      <c r="L959" s="66">
        <f>IFERROR(AVERAGE(Data!M967),"  ")</f>
        <v>3600</v>
      </c>
      <c r="M959" s="66">
        <f>IFERROR(AVERAGE(Data!N967),"  ")</f>
        <v>8400</v>
      </c>
      <c r="N959" s="66">
        <f>IFERROR(AVERAGE(Data!O967),"  ")</f>
        <v>26400</v>
      </c>
      <c r="O959" s="66">
        <f>IFERROR(AVERAGE(Data!P967),"  ")</f>
        <v>32437.5</v>
      </c>
      <c r="P959" s="66">
        <f>IFERROR(AVERAGE(Data!Q967),"  ")</f>
        <v>32143.166666666668</v>
      </c>
      <c r="Q959" s="67">
        <f>IFERROR(AVERAGE(Data!R967),"  ")</f>
        <v>-20.241691842900302</v>
      </c>
      <c r="R959" s="67">
        <f>IFERROR(AVERAGE(Data!S967),"  ")</f>
        <v>5.6596091205211696</v>
      </c>
      <c r="S959" s="67">
        <f>IFERROR(AVERAGE(Data!T967),"  ")</f>
        <v>0.91569488590108605</v>
      </c>
      <c r="T959" s="66">
        <f>IFERROR(AVERAGE(Data!V967), " ")</f>
        <v>111800</v>
      </c>
      <c r="U959" s="66">
        <f>IFERROR(AVERAGE(Data!W967), " ")</f>
        <v>14000</v>
      </c>
      <c r="V959" s="66">
        <f>IFERROR(AVERAGE(Data!X967), " ")</f>
        <v>14000</v>
      </c>
      <c r="W959" s="66">
        <f>IFERROR(AVERAGE(Data!Y967), " ")</f>
        <v>139800</v>
      </c>
      <c r="X959" s="66">
        <f>IFERROR(AVERAGE(Data!Z967), " ")</f>
        <v>104199.5</v>
      </c>
      <c r="Y959" s="66">
        <f>IFERROR(AVERAGE(Data!AA967), " ")</f>
        <v>193144.41666666666</v>
      </c>
      <c r="Z959" s="67">
        <f>IFERROR(AVERAGE(Data!AB967), " ")</f>
        <v>-41.35906040268457</v>
      </c>
      <c r="AA959" s="67">
        <f>IFERROR(AVERAGE(Data!AC967), " ")</f>
        <v>-59.923770183641935</v>
      </c>
      <c r="AB959" s="67">
        <f>IFERROR(AVERAGE(Data!AD967), " ")</f>
        <v>-46.050990342718514</v>
      </c>
      <c r="AC959" s="66">
        <f>IFERROR(AVERAGE(Data!AF967), "  ")</f>
        <v>12800</v>
      </c>
      <c r="AD959" s="66">
        <f>IFERROR(AVERAGE(Data!AG967), "  ")</f>
        <v>0</v>
      </c>
      <c r="AE959" s="66">
        <f>IFERROR(AVERAGE(Data!AH967), "  ")</f>
        <v>0</v>
      </c>
      <c r="AF959" s="66">
        <f>IFERROR(AVERAGE(Data!AI967), "  ")</f>
        <v>12800</v>
      </c>
      <c r="AG959" s="66">
        <f>IFERROR(AVERAGE(Data!AJ967), "  ")</f>
        <v>6112.5</v>
      </c>
      <c r="AH959" s="66">
        <f>IFERROR(AVERAGE(Data!AK967), "  ")</f>
        <v>4629.166666666667</v>
      </c>
      <c r="AI959" s="67">
        <f>IFERROR(AVERAGE(Data!AL967), "  ")</f>
        <v>18.518518518518512</v>
      </c>
      <c r="AJ959" s="67">
        <f>IFERROR(AVERAGE(Data!AM967), "  ")</f>
        <v>-10.439560439560436</v>
      </c>
      <c r="AK959" s="67">
        <f>IFERROR(AVERAGE(Data!AN967), "  ")</f>
        <v>32.043204320432039</v>
      </c>
      <c r="AL959" s="66">
        <f>IFERROR(AVERAGE(Data!AP967),"  ")</f>
        <v>848200</v>
      </c>
      <c r="AM959" s="66">
        <f>IFERROR(AVERAGE(Data!AQ967),"  ")</f>
        <v>133986</v>
      </c>
      <c r="AN959" s="66">
        <f>IFERROR(AVERAGE(Data!AR967),"  ")</f>
        <v>22400</v>
      </c>
      <c r="AO959" s="66">
        <f>IFERROR(AVERAGE(Data!AS967),"  ")</f>
        <v>1004586</v>
      </c>
      <c r="AP959" s="66">
        <f>IFERROR(AVERAGE(Data!AT967),"  ")</f>
        <v>857980</v>
      </c>
      <c r="AQ959" s="66">
        <f>IFERROR(AVERAGE(Data!AU967),"  ")</f>
        <v>653278.91666666663</v>
      </c>
      <c r="AR959" s="67">
        <f>IFERROR(AVERAGE(Data!AV967),"  ")</f>
        <v>26.631573374477192</v>
      </c>
      <c r="AS959" s="67">
        <f>IFERROR(AVERAGE(Data!AW967),"  ")</f>
        <v>15.772517891690118</v>
      </c>
      <c r="AT959" s="67">
        <f>IFERROR(AVERAGE(Data!AX967),"  ")</f>
        <v>31.334408337837338</v>
      </c>
      <c r="AU959" s="66">
        <f>IFERROR(AVERAGE(Data!AZ967), "  ")</f>
        <v>825.58600000000001</v>
      </c>
      <c r="AV959" s="66">
        <f>IFERROR(AVERAGE(Data!BA967), "  ")</f>
        <v>26.4</v>
      </c>
      <c r="AW959" s="66">
        <f>IFERROR(AVERAGE(Data!BB967), "  ")</f>
        <v>139.80000000000001</v>
      </c>
      <c r="AX959" s="66">
        <f>IFERROR(AVERAGE(Data!BC967), "  ")</f>
        <v>12.8</v>
      </c>
      <c r="AY959" s="66">
        <f>IFERROR(AVERAGE(Data!BD967), "  ")</f>
        <v>1004.586</v>
      </c>
      <c r="AZ959" s="66">
        <f>IFERROR(AVERAGE(Data!BE967), "  ")</f>
        <v>10431.069</v>
      </c>
      <c r="BA959" s="66">
        <f>IFERROR(AVERAGE(Data!BF967), "  ")</f>
        <v>397.85699999999997</v>
      </c>
      <c r="BB959" s="66">
        <f>IFERROR(AVERAGE(Data!BG967), "  ")</f>
        <v>3480.97</v>
      </c>
      <c r="BC959" s="66">
        <f>IFERROR(AVERAGE(Data!BH967), "  ")</f>
        <v>138.44999999999999</v>
      </c>
      <c r="BD959" s="66">
        <f>IFERROR(AVERAGE(Data!BI967), "  ")</f>
        <v>14448.346</v>
      </c>
    </row>
    <row r="960" spans="1:56" x14ac:dyDescent="0.25">
      <c r="A960" s="59">
        <f>IFERROR(AVERAGE(Data!A968),"  ")</f>
        <v>44331</v>
      </c>
      <c r="B960" s="66">
        <f>IFERROR(AVERAGE(Data!B968),"  ")</f>
        <v>571600</v>
      </c>
      <c r="C960" s="66">
        <f>IFERROR(AVERAGE(Data!C968),"  ")</f>
        <v>117625</v>
      </c>
      <c r="D960" s="66">
        <f>IFERROR(AVERAGE(Data!D968),"  ")</f>
        <v>0</v>
      </c>
      <c r="E960" s="66">
        <f>IFERROR(AVERAGE(Data!E968),"  ")</f>
        <v>689225</v>
      </c>
      <c r="F960" s="66">
        <f>IFERROR(AVERAGE(Data!F968),"  ")</f>
        <v>728124.25</v>
      </c>
      <c r="G960" s="66">
        <f>IFERROR(AVERAGE(Data!G968),"  ")</f>
        <v>435008</v>
      </c>
      <c r="H960" s="67">
        <f>IFERROR(AVERAGE(Data!H968),"  ")</f>
        <v>93.84756011812685</v>
      </c>
      <c r="I960" s="67">
        <f>IFERROR(AVERAGE(Data!I968),"  ")</f>
        <v>68.28414134842393</v>
      </c>
      <c r="J960" s="67">
        <f>IFERROR(AVERAGE(Data!J968),"  ")</f>
        <v>67.38180677136971</v>
      </c>
      <c r="K960" s="66">
        <f>IFERROR(AVERAGE(Data!L968),"  ")</f>
        <v>17200</v>
      </c>
      <c r="L960" s="66">
        <f>IFERROR(AVERAGE(Data!M968),"  ")</f>
        <v>12500</v>
      </c>
      <c r="M960" s="66">
        <f>IFERROR(AVERAGE(Data!N968),"  ")</f>
        <v>22700</v>
      </c>
      <c r="N960" s="66">
        <f>IFERROR(AVERAGE(Data!O968),"  ")</f>
        <v>52400</v>
      </c>
      <c r="O960" s="66">
        <f>IFERROR(AVERAGE(Data!P968),"  ")</f>
        <v>39650</v>
      </c>
      <c r="P960" s="66">
        <f>IFERROR(AVERAGE(Data!Q968),"  ")</f>
        <v>32318.166666666668</v>
      </c>
      <c r="Q960" s="67">
        <f>IFERROR(AVERAGE(Data!R968),"  ")</f>
        <v>-15.8908507223114</v>
      </c>
      <c r="R960" s="67">
        <f>IFERROR(AVERAGE(Data!S968),"  ")</f>
        <v>-2.9969418960244631</v>
      </c>
      <c r="S960" s="67">
        <f>IFERROR(AVERAGE(Data!T968),"  ")</f>
        <v>22.686414761563412</v>
      </c>
      <c r="T960" s="66">
        <f>IFERROR(AVERAGE(Data!V968), " ")</f>
        <v>92300</v>
      </c>
      <c r="U960" s="66">
        <f>IFERROR(AVERAGE(Data!W968), " ")</f>
        <v>16050</v>
      </c>
      <c r="V960" s="66">
        <f>IFERROR(AVERAGE(Data!X968), " ")</f>
        <v>17000</v>
      </c>
      <c r="W960" s="66">
        <f>IFERROR(AVERAGE(Data!Y968), " ")</f>
        <v>125350</v>
      </c>
      <c r="X960" s="66">
        <f>IFERROR(AVERAGE(Data!Z968), " ")</f>
        <v>101712.5</v>
      </c>
      <c r="Y960" s="66">
        <f>IFERROR(AVERAGE(Data!AA968), " ")</f>
        <v>192460.75</v>
      </c>
      <c r="Z960" s="67">
        <f>IFERROR(AVERAGE(Data!AB968), " ")</f>
        <v>-41.940713293191287</v>
      </c>
      <c r="AA960" s="67">
        <f>IFERROR(AVERAGE(Data!AC968), " ")</f>
        <v>-60.002398774658715</v>
      </c>
      <c r="AB960" s="67">
        <f>IFERROR(AVERAGE(Data!AD968), " ")</f>
        <v>-47.151562071747101</v>
      </c>
      <c r="AC960" s="66">
        <f>IFERROR(AVERAGE(Data!AF968), "  ")</f>
        <v>3200</v>
      </c>
      <c r="AD960" s="66">
        <f>IFERROR(AVERAGE(Data!AG968), "  ")</f>
        <v>0</v>
      </c>
      <c r="AE960" s="66">
        <f>IFERROR(AVERAGE(Data!AH968), "  ")</f>
        <v>0</v>
      </c>
      <c r="AF960" s="66">
        <f>IFERROR(AVERAGE(Data!AI968), "  ")</f>
        <v>3200</v>
      </c>
      <c r="AG960" s="66">
        <f>IFERROR(AVERAGE(Data!AJ968), "  ")</f>
        <v>6462.5</v>
      </c>
      <c r="AH960" s="66">
        <f>IFERROR(AVERAGE(Data!AK968), "  ")</f>
        <v>4666.666666666667</v>
      </c>
      <c r="AI960" s="67" t="str">
        <f>IFERROR(AVERAGE(Data!AL968), "  ")</f>
        <v xml:space="preserve">  </v>
      </c>
      <c r="AJ960" s="67">
        <f>IFERROR(AVERAGE(Data!AM968), "  ")</f>
        <v>-5.3113553113553147</v>
      </c>
      <c r="AK960" s="67">
        <f>IFERROR(AVERAGE(Data!AN968), "  ")</f>
        <v>38.48214285714284</v>
      </c>
      <c r="AL960" s="66">
        <f>IFERROR(AVERAGE(Data!AP968),"  ")</f>
        <v>684300</v>
      </c>
      <c r="AM960" s="66">
        <f>IFERROR(AVERAGE(Data!AQ968),"  ")</f>
        <v>146175</v>
      </c>
      <c r="AN960" s="66">
        <f>IFERROR(AVERAGE(Data!AR968),"  ")</f>
        <v>39700</v>
      </c>
      <c r="AO960" s="66">
        <f>IFERROR(AVERAGE(Data!AS968),"  ")</f>
        <v>870175</v>
      </c>
      <c r="AP960" s="66">
        <f>IFERROR(AVERAGE(Data!AT968),"  ")</f>
        <v>875949.25</v>
      </c>
      <c r="AQ960" s="66">
        <f>IFERROR(AVERAGE(Data!AU968),"  ")</f>
        <v>664453.58333333337</v>
      </c>
      <c r="AR960" s="67">
        <f>IFERROR(AVERAGE(Data!AV968),"  ")</f>
        <v>37.30571992110454</v>
      </c>
      <c r="AS960" s="67">
        <f>IFERROR(AVERAGE(Data!AW968),"  ")</f>
        <v>19.229976098177136</v>
      </c>
      <c r="AT960" s="67">
        <f>IFERROR(AVERAGE(Data!AX968),"  ")</f>
        <v>31.830013709259596</v>
      </c>
      <c r="AU960" s="66">
        <f>IFERROR(AVERAGE(Data!AZ968), "  ")</f>
        <v>689.22500000000002</v>
      </c>
      <c r="AV960" s="66">
        <f>IFERROR(AVERAGE(Data!BA968), "  ")</f>
        <v>52.4</v>
      </c>
      <c r="AW960" s="66">
        <f>IFERROR(AVERAGE(Data!BB968), "  ")</f>
        <v>125.35</v>
      </c>
      <c r="AX960" s="66">
        <f>IFERROR(AVERAGE(Data!BC968), "  ")</f>
        <v>3.2</v>
      </c>
      <c r="AY960" s="66">
        <f>IFERROR(AVERAGE(Data!BD968), "  ")</f>
        <v>870.17499999999995</v>
      </c>
      <c r="AZ960" s="66">
        <f>IFERROR(AVERAGE(Data!BE968), "  ")</f>
        <v>11120.294</v>
      </c>
      <c r="BA960" s="66">
        <f>IFERROR(AVERAGE(Data!BF968), "  ")</f>
        <v>450.25699999999995</v>
      </c>
      <c r="BB960" s="66">
        <f>IFERROR(AVERAGE(Data!BG968), "  ")</f>
        <v>3606.3199999999997</v>
      </c>
      <c r="BC960" s="66">
        <f>IFERROR(AVERAGE(Data!BH968), "  ")</f>
        <v>141.64999999999998</v>
      </c>
      <c r="BD960" s="66">
        <f>IFERROR(AVERAGE(Data!BI968), "  ")</f>
        <v>15318.520999999999</v>
      </c>
    </row>
    <row r="961" spans="1:56" x14ac:dyDescent="0.25">
      <c r="A961" s="59">
        <f>IFERROR(AVERAGE(Data!A969),"  ")</f>
        <v>44338</v>
      </c>
      <c r="B961" s="66">
        <f>IFERROR(AVERAGE(Data!B969),"  ")</f>
        <v>753120</v>
      </c>
      <c r="C961" s="66">
        <f>IFERROR(AVERAGE(Data!C969),"  ")</f>
        <v>72450</v>
      </c>
      <c r="D961" s="66">
        <f>IFERROR(AVERAGE(Data!D969),"  ")</f>
        <v>0</v>
      </c>
      <c r="E961" s="66">
        <f>IFERROR(AVERAGE(Data!E969),"  ")</f>
        <v>825570</v>
      </c>
      <c r="F961" s="66">
        <f>IFERROR(AVERAGE(Data!F969),"  ")</f>
        <v>735279.25</v>
      </c>
      <c r="G961" s="66">
        <f>IFERROR(AVERAGE(Data!G969),"  ")</f>
        <v>455383.33333333331</v>
      </c>
      <c r="H961" s="67">
        <f>IFERROR(AVERAGE(Data!H969),"  ")</f>
        <v>52.445757547779515</v>
      </c>
      <c r="I961" s="67">
        <f>IFERROR(AVERAGE(Data!I969),"  ")</f>
        <v>55.635078041986461</v>
      </c>
      <c r="J961" s="67">
        <f>IFERROR(AVERAGE(Data!J969),"  ")</f>
        <v>61.463803389086124</v>
      </c>
      <c r="K961" s="66">
        <f>IFERROR(AVERAGE(Data!L969),"  ")</f>
        <v>9500</v>
      </c>
      <c r="L961" s="66">
        <f>IFERROR(AVERAGE(Data!M969),"  ")</f>
        <v>0</v>
      </c>
      <c r="M961" s="66">
        <f>IFERROR(AVERAGE(Data!N969),"  ")</f>
        <v>52000</v>
      </c>
      <c r="N961" s="66">
        <f>IFERROR(AVERAGE(Data!O969),"  ")</f>
        <v>61500</v>
      </c>
      <c r="O961" s="66">
        <f>IFERROR(AVERAGE(Data!P969),"  ")</f>
        <v>40325</v>
      </c>
      <c r="P961" s="66">
        <f>IFERROR(AVERAGE(Data!Q969),"  ")</f>
        <v>28172.333333333332</v>
      </c>
      <c r="Q961" s="67">
        <f>IFERROR(AVERAGE(Data!R969),"  ")</f>
        <v>891.9354838709678</v>
      </c>
      <c r="R961" s="67">
        <f>IFERROR(AVERAGE(Data!S969),"  ")</f>
        <v>18.428781204111601</v>
      </c>
      <c r="S961" s="67">
        <f>IFERROR(AVERAGE(Data!T969),"  ")</f>
        <v>43.136883703870232</v>
      </c>
      <c r="T961" s="66">
        <f>IFERROR(AVERAGE(Data!V969), " ")</f>
        <v>94900</v>
      </c>
      <c r="U961" s="66">
        <f>IFERROR(AVERAGE(Data!W969), " ")</f>
        <v>22050</v>
      </c>
      <c r="V961" s="66">
        <f>IFERROR(AVERAGE(Data!X969), " ")</f>
        <v>11200</v>
      </c>
      <c r="W961" s="66">
        <f>IFERROR(AVERAGE(Data!Y969), " ")</f>
        <v>128150</v>
      </c>
      <c r="X961" s="66">
        <f>IFERROR(AVERAGE(Data!Z969), " ")</f>
        <v>110775</v>
      </c>
      <c r="Y961" s="66">
        <f>IFERROR(AVERAGE(Data!AA969), " ")</f>
        <v>196880.75</v>
      </c>
      <c r="Z961" s="67">
        <f>IFERROR(AVERAGE(Data!AB969), " ")</f>
        <v>-46.306165887341407</v>
      </c>
      <c r="AA961" s="67">
        <f>IFERROR(AVERAGE(Data!AC969), " ")</f>
        <v>-56.35574939867265</v>
      </c>
      <c r="AB961" s="67">
        <f>IFERROR(AVERAGE(Data!AD969), " ")</f>
        <v>-43.734976629254007</v>
      </c>
      <c r="AC961" s="66">
        <f>IFERROR(AVERAGE(Data!AF969), "  ")</f>
        <v>0</v>
      </c>
      <c r="AD961" s="66">
        <f>IFERROR(AVERAGE(Data!AG969), "  ")</f>
        <v>8000</v>
      </c>
      <c r="AE961" s="66">
        <f>IFERROR(AVERAGE(Data!AH969), "  ")</f>
        <v>0</v>
      </c>
      <c r="AF961" s="66">
        <f>IFERROR(AVERAGE(Data!AI969), "  ")</f>
        <v>8000</v>
      </c>
      <c r="AG961" s="66">
        <f>IFERROR(AVERAGE(Data!AJ969), "  ")</f>
        <v>6000</v>
      </c>
      <c r="AH961" s="66">
        <f>IFERROR(AVERAGE(Data!AK969), "  ")</f>
        <v>4541.666666666667</v>
      </c>
      <c r="AI961" s="67">
        <f>IFERROR(AVERAGE(Data!AL969), "  ")</f>
        <v>55.339805825242713</v>
      </c>
      <c r="AJ961" s="67">
        <f>IFERROR(AVERAGE(Data!AM969), "  ")</f>
        <v>-11.275415896487983</v>
      </c>
      <c r="AK961" s="67">
        <f>IFERROR(AVERAGE(Data!AN969), "  ")</f>
        <v>32.110091743119249</v>
      </c>
      <c r="AL961" s="66">
        <f>IFERROR(AVERAGE(Data!AP969),"  ")</f>
        <v>857520</v>
      </c>
      <c r="AM961" s="66">
        <f>IFERROR(AVERAGE(Data!AQ969),"  ")</f>
        <v>102500</v>
      </c>
      <c r="AN961" s="66">
        <f>IFERROR(AVERAGE(Data!AR969),"  ")</f>
        <v>63200</v>
      </c>
      <c r="AO961" s="66">
        <f>IFERROR(AVERAGE(Data!AS969),"  ")</f>
        <v>1023220</v>
      </c>
      <c r="AP961" s="66">
        <f>IFERROR(AVERAGE(Data!AT969),"  ")</f>
        <v>892379.25</v>
      </c>
      <c r="AQ961" s="66">
        <f>IFERROR(AVERAGE(Data!AU969),"  ")</f>
        <v>684978.08333333326</v>
      </c>
      <c r="AR961" s="67">
        <f>IFERROR(AVERAGE(Data!AV969),"  ")</f>
        <v>29.264952600408311</v>
      </c>
      <c r="AS961" s="67">
        <f>IFERROR(AVERAGE(Data!AW969),"  ")</f>
        <v>16.337000563186386</v>
      </c>
      <c r="AT961" s="67">
        <f>IFERROR(AVERAGE(Data!AX969),"  ")</f>
        <v>30.278511344097758</v>
      </c>
      <c r="AU961" s="66">
        <f>IFERROR(AVERAGE(Data!AZ969), "  ")</f>
        <v>825.57</v>
      </c>
      <c r="AV961" s="66">
        <f>IFERROR(AVERAGE(Data!BA969), "  ")</f>
        <v>61.5</v>
      </c>
      <c r="AW961" s="66">
        <f>IFERROR(AVERAGE(Data!BB969), "  ")</f>
        <v>128.15</v>
      </c>
      <c r="AX961" s="66">
        <f>IFERROR(AVERAGE(Data!BC969), "  ")</f>
        <v>8</v>
      </c>
      <c r="AY961" s="66">
        <f>IFERROR(AVERAGE(Data!BD969), "  ")</f>
        <v>1023.22</v>
      </c>
      <c r="AZ961" s="66">
        <f>IFERROR(AVERAGE(Data!BE969), "  ")</f>
        <v>11945.864</v>
      </c>
      <c r="BA961" s="66">
        <f>IFERROR(AVERAGE(Data!BF969), "  ")</f>
        <v>511.75699999999995</v>
      </c>
      <c r="BB961" s="66">
        <f>IFERROR(AVERAGE(Data!BG969), "  ")</f>
        <v>3734.47</v>
      </c>
      <c r="BC961" s="66">
        <f>IFERROR(AVERAGE(Data!BH969), "  ")</f>
        <v>149.64999999999998</v>
      </c>
      <c r="BD961" s="66">
        <f>IFERROR(AVERAGE(Data!BI969), "  ")</f>
        <v>16341.740999999998</v>
      </c>
    </row>
    <row r="962" spans="1:56" x14ac:dyDescent="0.25">
      <c r="A962" s="59">
        <f>IFERROR(AVERAGE(Data!A970),"  ")</f>
        <v>44345</v>
      </c>
      <c r="B962" s="66">
        <f>IFERROR(AVERAGE(Data!B970),"  ")</f>
        <v>592500</v>
      </c>
      <c r="C962" s="66">
        <f>IFERROR(AVERAGE(Data!C970),"  ")</f>
        <v>110450</v>
      </c>
      <c r="D962" s="66">
        <f>IFERROR(AVERAGE(Data!D970),"  ")</f>
        <v>0</v>
      </c>
      <c r="E962" s="66">
        <f>IFERROR(AVERAGE(Data!E970),"  ")</f>
        <v>702950</v>
      </c>
      <c r="F962" s="66">
        <f>IFERROR(AVERAGE(Data!F970),"  ")</f>
        <v>760832.75</v>
      </c>
      <c r="G962" s="66">
        <f>IFERROR(AVERAGE(Data!G970),"  ")</f>
        <v>447204.5</v>
      </c>
      <c r="H962" s="67">
        <f>IFERROR(AVERAGE(Data!H970),"  ")</f>
        <v>38.662589999013704</v>
      </c>
      <c r="I962" s="67">
        <f>IFERROR(AVERAGE(Data!I970),"  ")</f>
        <v>58.915367841492497</v>
      </c>
      <c r="J962" s="67">
        <f>IFERROR(AVERAGE(Data!J970),"  ")</f>
        <v>70.130834998306142</v>
      </c>
      <c r="K962" s="66">
        <f>IFERROR(AVERAGE(Data!L970),"  ")</f>
        <v>4800</v>
      </c>
      <c r="L962" s="66">
        <f>IFERROR(AVERAGE(Data!M970),"  ")</f>
        <v>1750</v>
      </c>
      <c r="M962" s="66">
        <f>IFERROR(AVERAGE(Data!N970),"  ")</f>
        <v>18200</v>
      </c>
      <c r="N962" s="66">
        <f>IFERROR(AVERAGE(Data!O970),"  ")</f>
        <v>24750</v>
      </c>
      <c r="O962" s="66">
        <f>IFERROR(AVERAGE(Data!P970),"  ")</f>
        <v>41262.5</v>
      </c>
      <c r="P962" s="66">
        <f>IFERROR(AVERAGE(Data!Q970),"  ")</f>
        <v>23359.833333333332</v>
      </c>
      <c r="Q962" s="67">
        <f>IFERROR(AVERAGE(Data!R970),"  ")</f>
        <v>-16.946308724832214</v>
      </c>
      <c r="R962" s="67">
        <f>IFERROR(AVERAGE(Data!S970),"  ")</f>
        <v>25.608828006088281</v>
      </c>
      <c r="S962" s="67">
        <f>IFERROR(AVERAGE(Data!T970),"  ")</f>
        <v>76.638674648078251</v>
      </c>
      <c r="T962" s="66">
        <f>IFERROR(AVERAGE(Data!V970), " ")</f>
        <v>77000</v>
      </c>
      <c r="U962" s="66">
        <f>IFERROR(AVERAGE(Data!W970), " ")</f>
        <v>37660</v>
      </c>
      <c r="V962" s="66">
        <f>IFERROR(AVERAGE(Data!X970), " ")</f>
        <v>1400</v>
      </c>
      <c r="W962" s="66">
        <f>IFERROR(AVERAGE(Data!Y970), " ")</f>
        <v>116060</v>
      </c>
      <c r="X962" s="66">
        <f>IFERROR(AVERAGE(Data!Z970), " ")</f>
        <v>127340</v>
      </c>
      <c r="Y962" s="66">
        <f>IFERROR(AVERAGE(Data!AA970), " ")</f>
        <v>192629.66666666666</v>
      </c>
      <c r="Z962" s="67">
        <f>IFERROR(AVERAGE(Data!AB970), " ")</f>
        <v>-47.910775997486645</v>
      </c>
      <c r="AA962" s="67">
        <f>IFERROR(AVERAGE(Data!AC970), " ")</f>
        <v>-44.379533030931071</v>
      </c>
      <c r="AB962" s="67">
        <f>IFERROR(AVERAGE(Data!AD970), " ")</f>
        <v>-33.893879274393527</v>
      </c>
      <c r="AC962" s="66">
        <f>IFERROR(AVERAGE(Data!AF970), "  ")</f>
        <v>17000</v>
      </c>
      <c r="AD962" s="66">
        <f>IFERROR(AVERAGE(Data!AG970), "  ")</f>
        <v>0</v>
      </c>
      <c r="AE962" s="66">
        <f>IFERROR(AVERAGE(Data!AH970), "  ")</f>
        <v>0</v>
      </c>
      <c r="AF962" s="66">
        <f>IFERROR(AVERAGE(Data!AI970), "  ")</f>
        <v>17000</v>
      </c>
      <c r="AG962" s="66">
        <f>IFERROR(AVERAGE(Data!AJ970), "  ")</f>
        <v>10250</v>
      </c>
      <c r="AH962" s="66">
        <f>IFERROR(AVERAGE(Data!AK970), "  ")</f>
        <v>3612.5</v>
      </c>
      <c r="AI962" s="67">
        <f>IFERROR(AVERAGE(Data!AL970), "  ")</f>
        <v>257.89473684210526</v>
      </c>
      <c r="AJ962" s="67">
        <f>IFERROR(AVERAGE(Data!AM970), "  ")</f>
        <v>98.067632850241537</v>
      </c>
      <c r="AK962" s="67">
        <f>IFERROR(AVERAGE(Data!AN970), "  ")</f>
        <v>183.73702422145328</v>
      </c>
      <c r="AL962" s="66">
        <f>IFERROR(AVERAGE(Data!AP970),"  ")</f>
        <v>691300</v>
      </c>
      <c r="AM962" s="66">
        <f>IFERROR(AVERAGE(Data!AQ970),"  ")</f>
        <v>149860</v>
      </c>
      <c r="AN962" s="66">
        <f>IFERROR(AVERAGE(Data!AR970),"  ")</f>
        <v>19600</v>
      </c>
      <c r="AO962" s="66">
        <f>IFERROR(AVERAGE(Data!AS970),"  ")</f>
        <v>860760</v>
      </c>
      <c r="AP962" s="66">
        <f>IFERROR(AVERAGE(Data!AT970),"  ")</f>
        <v>939685.25</v>
      </c>
      <c r="AQ962" s="66">
        <f>IFERROR(AVERAGE(Data!AU970),"  ")</f>
        <v>666806.5</v>
      </c>
      <c r="AR962" s="67">
        <f>IFERROR(AVERAGE(Data!AV970),"  ")</f>
        <v>12.61922518349885</v>
      </c>
      <c r="AS962" s="67">
        <f>IFERROR(AVERAGE(Data!AW970),"  ")</f>
        <v>26.007847286336784</v>
      </c>
      <c r="AT962" s="67">
        <f>IFERROR(AVERAGE(Data!AX970),"  ")</f>
        <v>40.923228852748124</v>
      </c>
      <c r="AU962" s="66">
        <f>IFERROR(AVERAGE(Data!AZ970), "  ")</f>
        <v>702.95</v>
      </c>
      <c r="AV962" s="66">
        <f>IFERROR(AVERAGE(Data!BA970), "  ")</f>
        <v>24.75</v>
      </c>
      <c r="AW962" s="66">
        <f>IFERROR(AVERAGE(Data!BB970), "  ")</f>
        <v>116.06</v>
      </c>
      <c r="AX962" s="66">
        <f>IFERROR(AVERAGE(Data!BC970), "  ")</f>
        <v>17</v>
      </c>
      <c r="AY962" s="66">
        <f>IFERROR(AVERAGE(Data!BD970), "  ")</f>
        <v>860.76</v>
      </c>
      <c r="AZ962" s="66">
        <f>IFERROR(AVERAGE(Data!BE970), "  ")</f>
        <v>12648.814</v>
      </c>
      <c r="BA962" s="66">
        <f>IFERROR(AVERAGE(Data!BF970), "  ")</f>
        <v>536.50699999999995</v>
      </c>
      <c r="BB962" s="66">
        <f>IFERROR(AVERAGE(Data!BG970), "  ")</f>
        <v>3850.5299999999997</v>
      </c>
      <c r="BC962" s="66">
        <f>IFERROR(AVERAGE(Data!BH970), "  ")</f>
        <v>166.64999999999998</v>
      </c>
      <c r="BD962" s="66">
        <f>IFERROR(AVERAGE(Data!BI970), "  ")</f>
        <v>17202.501</v>
      </c>
    </row>
    <row r="963" spans="1:56" x14ac:dyDescent="0.25">
      <c r="A963" s="59">
        <f>IFERROR(AVERAGE(Data!A971),"  ")</f>
        <v>44352</v>
      </c>
      <c r="B963" s="66">
        <f>IFERROR(AVERAGE(Data!B971),"  ")</f>
        <v>817700</v>
      </c>
      <c r="C963" s="66">
        <f>IFERROR(AVERAGE(Data!C971),"  ")</f>
        <v>120636</v>
      </c>
      <c r="D963" s="66">
        <f>IFERROR(AVERAGE(Data!D971),"  ")</f>
        <v>0</v>
      </c>
      <c r="E963" s="66">
        <f>IFERROR(AVERAGE(Data!E971),"  ")</f>
        <v>938336</v>
      </c>
      <c r="F963" s="66">
        <f>IFERROR(AVERAGE(Data!F971),"  ")</f>
        <v>789020.25</v>
      </c>
      <c r="G963" s="66">
        <f>IFERROR(AVERAGE(Data!G971),"  ")</f>
        <v>452116.41666666669</v>
      </c>
      <c r="H963" s="67">
        <f>IFERROR(AVERAGE(Data!H971),"  ")</f>
        <v>53.641707464837161</v>
      </c>
      <c r="I963" s="67">
        <f>IFERROR(AVERAGE(Data!I971),"  ")</f>
        <v>56.64643286115605</v>
      </c>
      <c r="J963" s="67">
        <f>IFERROR(AVERAGE(Data!J971),"  ")</f>
        <v>74.51705377505094</v>
      </c>
      <c r="K963" s="66">
        <f>IFERROR(AVERAGE(Data!L971),"  ")</f>
        <v>4700</v>
      </c>
      <c r="L963" s="66">
        <f>IFERROR(AVERAGE(Data!M971),"  ")</f>
        <v>1750</v>
      </c>
      <c r="M963" s="66">
        <f>IFERROR(AVERAGE(Data!N971),"  ")</f>
        <v>25200</v>
      </c>
      <c r="N963" s="66">
        <f>IFERROR(AVERAGE(Data!O971),"  ")</f>
        <v>31650</v>
      </c>
      <c r="O963" s="66">
        <f>IFERROR(AVERAGE(Data!P971),"  ")</f>
        <v>42575</v>
      </c>
      <c r="P963" s="66">
        <f>IFERROR(AVERAGE(Data!Q971),"  ")</f>
        <v>21570.833333333332</v>
      </c>
      <c r="Q963" s="67">
        <f>IFERROR(AVERAGE(Data!R971),"  ")</f>
        <v>79.829545454545453</v>
      </c>
      <c r="R963" s="67">
        <f>IFERROR(AVERAGE(Data!S971),"  ")</f>
        <v>46.937014667817081</v>
      </c>
      <c r="S963" s="67">
        <f>IFERROR(AVERAGE(Data!T971),"  ")</f>
        <v>97.372995943596692</v>
      </c>
      <c r="T963" s="66">
        <f>IFERROR(AVERAGE(Data!V971), " ")</f>
        <v>99400</v>
      </c>
      <c r="U963" s="66">
        <f>IFERROR(AVERAGE(Data!W971), " ")</f>
        <v>50336</v>
      </c>
      <c r="V963" s="66">
        <f>IFERROR(AVERAGE(Data!X971), " ")</f>
        <v>1400</v>
      </c>
      <c r="W963" s="66">
        <f>IFERROR(AVERAGE(Data!Y971), " ")</f>
        <v>151136</v>
      </c>
      <c r="X963" s="66">
        <f>IFERROR(AVERAGE(Data!Z971), " ")</f>
        <v>130174</v>
      </c>
      <c r="Y963" s="66">
        <f>IFERROR(AVERAGE(Data!AA971), " ")</f>
        <v>196340.58333333334</v>
      </c>
      <c r="Z963" s="67">
        <f>IFERROR(AVERAGE(Data!AB971), " ")</f>
        <v>-9.7426097342490294</v>
      </c>
      <c r="AA963" s="67">
        <f>IFERROR(AVERAGE(Data!AC971), " ")</f>
        <v>-38.36662610614232</v>
      </c>
      <c r="AB963" s="67">
        <f>IFERROR(AVERAGE(Data!AD971), " ")</f>
        <v>-33.699901574092983</v>
      </c>
      <c r="AC963" s="66">
        <f>IFERROR(AVERAGE(Data!AF971), "  ")</f>
        <v>1600</v>
      </c>
      <c r="AD963" s="66">
        <f>IFERROR(AVERAGE(Data!AG971), "  ")</f>
        <v>0</v>
      </c>
      <c r="AE963" s="66">
        <f>IFERROR(AVERAGE(Data!AH971), "  ")</f>
        <v>0</v>
      </c>
      <c r="AF963" s="66">
        <f>IFERROR(AVERAGE(Data!AI971), "  ")</f>
        <v>1600</v>
      </c>
      <c r="AG963" s="66">
        <f>IFERROR(AVERAGE(Data!AJ971), "  ")</f>
        <v>7450</v>
      </c>
      <c r="AH963" s="66">
        <f>IFERROR(AVERAGE(Data!AK971), "  ")</f>
        <v>2125</v>
      </c>
      <c r="AI963" s="67" t="str">
        <f>IFERROR(AVERAGE(Data!AL971), "  ")</f>
        <v xml:space="preserve">  </v>
      </c>
      <c r="AJ963" s="67">
        <f>IFERROR(AVERAGE(Data!AM971), "  ")</f>
        <v>201.01010101010098</v>
      </c>
      <c r="AK963" s="67">
        <f>IFERROR(AVERAGE(Data!AN971), "  ")</f>
        <v>250.58823529411765</v>
      </c>
      <c r="AL963" s="66">
        <f>IFERROR(AVERAGE(Data!AP971),"  ")</f>
        <v>923400</v>
      </c>
      <c r="AM963" s="66">
        <f>IFERROR(AVERAGE(Data!AQ971),"  ")</f>
        <v>172722</v>
      </c>
      <c r="AN963" s="66">
        <f>IFERROR(AVERAGE(Data!AR971),"  ")</f>
        <v>26600</v>
      </c>
      <c r="AO963" s="66">
        <f>IFERROR(AVERAGE(Data!AS971),"  ")</f>
        <v>1122722</v>
      </c>
      <c r="AP963" s="66">
        <f>IFERROR(AVERAGE(Data!AT971),"  ")</f>
        <v>969219.25</v>
      </c>
      <c r="AQ963" s="66">
        <f>IFERROR(AVERAGE(Data!AU971),"  ")</f>
        <v>672152.83333333337</v>
      </c>
      <c r="AR963" s="67">
        <f>IFERROR(AVERAGE(Data!AV971),"  ")</f>
        <v>41.084470582321742</v>
      </c>
      <c r="AS963" s="67">
        <f>IFERROR(AVERAGE(Data!AW971),"  ")</f>
        <v>29.860876637297153</v>
      </c>
      <c r="AT963" s="67">
        <f>IFERROR(AVERAGE(Data!AX971),"  ")</f>
        <v>44.196260423906566</v>
      </c>
      <c r="AU963" s="66">
        <f>IFERROR(AVERAGE(Data!AZ971), "  ")</f>
        <v>938.33600000000001</v>
      </c>
      <c r="AV963" s="66">
        <f>IFERROR(AVERAGE(Data!BA971), "  ")</f>
        <v>31.65</v>
      </c>
      <c r="AW963" s="66">
        <f>IFERROR(AVERAGE(Data!BB971), "  ")</f>
        <v>151.136</v>
      </c>
      <c r="AX963" s="66">
        <f>IFERROR(AVERAGE(Data!BC971), "  ")</f>
        <v>1.6</v>
      </c>
      <c r="AY963" s="66">
        <f>IFERROR(AVERAGE(Data!BD971), "  ")</f>
        <v>1122.722</v>
      </c>
      <c r="AZ963" s="66">
        <f>IFERROR(AVERAGE(Data!BE971), "  ")</f>
        <v>13587.15</v>
      </c>
      <c r="BA963" s="66">
        <f>IFERROR(AVERAGE(Data!BF971), "  ")</f>
        <v>568.15699999999993</v>
      </c>
      <c r="BB963" s="66">
        <f>IFERROR(AVERAGE(Data!BG971), "  ")</f>
        <v>4001.6659999999997</v>
      </c>
      <c r="BC963" s="66">
        <f>IFERROR(AVERAGE(Data!BH971), "  ")</f>
        <v>168.24999999999997</v>
      </c>
      <c r="BD963" s="66">
        <f>IFERROR(AVERAGE(Data!BI971), "  ")</f>
        <v>18325.222999999998</v>
      </c>
    </row>
    <row r="964" spans="1:56" x14ac:dyDescent="0.25">
      <c r="A964" s="59">
        <f>IFERROR(AVERAGE(Data!A972),"  ")</f>
        <v>44359</v>
      </c>
      <c r="B964" s="66">
        <f>IFERROR(AVERAGE(Data!B972),"  ")</f>
        <v>636900</v>
      </c>
      <c r="C964" s="66">
        <f>IFERROR(AVERAGE(Data!C972),"  ")</f>
        <v>40300</v>
      </c>
      <c r="D964" s="66">
        <f>IFERROR(AVERAGE(Data!D972),"  ")</f>
        <v>0</v>
      </c>
      <c r="E964" s="66">
        <f>IFERROR(AVERAGE(Data!E972),"  ")</f>
        <v>677200</v>
      </c>
      <c r="F964" s="66">
        <f>IFERROR(AVERAGE(Data!F972),"  ")</f>
        <v>786014</v>
      </c>
      <c r="G964" s="66">
        <f>IFERROR(AVERAGE(Data!G972),"  ")</f>
        <v>478855.58333333331</v>
      </c>
      <c r="H964" s="67">
        <f>IFERROR(AVERAGE(Data!H972),"  ")</f>
        <v>15.921190023793619</v>
      </c>
      <c r="I964" s="67">
        <f>IFERROR(AVERAGE(Data!I972),"  ")</f>
        <v>40.145670449581438</v>
      </c>
      <c r="J964" s="67">
        <f>IFERROR(AVERAGE(Data!J972),"  ")</f>
        <v>64.144269662373858</v>
      </c>
      <c r="K964" s="66">
        <f>IFERROR(AVERAGE(Data!L972),"  ")</f>
        <v>4200</v>
      </c>
      <c r="L964" s="66">
        <f>IFERROR(AVERAGE(Data!M972),"  ")</f>
        <v>0</v>
      </c>
      <c r="M964" s="66">
        <f>IFERROR(AVERAGE(Data!N972),"  ")</f>
        <v>16800</v>
      </c>
      <c r="N964" s="66">
        <f>IFERROR(AVERAGE(Data!O972),"  ")</f>
        <v>21000</v>
      </c>
      <c r="O964" s="66">
        <f>IFERROR(AVERAGE(Data!P972),"  ")</f>
        <v>34725</v>
      </c>
      <c r="P964" s="66">
        <f>IFERROR(AVERAGE(Data!Q972),"  ")</f>
        <v>21579.166666666668</v>
      </c>
      <c r="Q964" s="67">
        <f>IFERROR(AVERAGE(Data!R972),"  ")</f>
        <v>-55.602536997885842</v>
      </c>
      <c r="R964" s="67">
        <f>IFERROR(AVERAGE(Data!S972),"  ")</f>
        <v>37.661050545094142</v>
      </c>
      <c r="S964" s="67">
        <f>IFERROR(AVERAGE(Data!T972),"  ")</f>
        <v>60.919096350646825</v>
      </c>
      <c r="T964" s="66">
        <f>IFERROR(AVERAGE(Data!V972), " ")</f>
        <v>103100</v>
      </c>
      <c r="U964" s="66">
        <f>IFERROR(AVERAGE(Data!W972), " ")</f>
        <v>16500</v>
      </c>
      <c r="V964" s="66">
        <f>IFERROR(AVERAGE(Data!X972), " ")</f>
        <v>1400</v>
      </c>
      <c r="W964" s="66">
        <f>IFERROR(AVERAGE(Data!Y972), " ")</f>
        <v>121000</v>
      </c>
      <c r="X964" s="66">
        <f>IFERROR(AVERAGE(Data!Z972), " ")</f>
        <v>129086.5</v>
      </c>
      <c r="Y964" s="66">
        <f>IFERROR(AVERAGE(Data!AA972), " ")</f>
        <v>215576.25</v>
      </c>
      <c r="Z964" s="67">
        <f>IFERROR(AVERAGE(Data!AB972), " ")</f>
        <v>-61.193072482360492</v>
      </c>
      <c r="AA964" s="67">
        <f>IFERROR(AVERAGE(Data!AC972), " ")</f>
        <v>-45.112083407743789</v>
      </c>
      <c r="AB964" s="67">
        <f>IFERROR(AVERAGE(Data!AD972), " ")</f>
        <v>-40.120259073065789</v>
      </c>
      <c r="AC964" s="66">
        <f>IFERROR(AVERAGE(Data!AF972), "  ")</f>
        <v>0</v>
      </c>
      <c r="AD964" s="66">
        <f>IFERROR(AVERAGE(Data!AG972), "  ")</f>
        <v>0</v>
      </c>
      <c r="AE964" s="66">
        <f>IFERROR(AVERAGE(Data!AH972), "  ")</f>
        <v>0</v>
      </c>
      <c r="AF964" s="66">
        <f>IFERROR(AVERAGE(Data!AI972), "  ")</f>
        <v>0</v>
      </c>
      <c r="AG964" s="66">
        <f>IFERROR(AVERAGE(Data!AJ972), "  ")</f>
        <v>6650</v>
      </c>
      <c r="AH964" s="66">
        <f>IFERROR(AVERAGE(Data!AK972), "  ")</f>
        <v>1687.5</v>
      </c>
      <c r="AI964" s="67" t="str">
        <f>IFERROR(AVERAGE(Data!AL972), "  ")</f>
        <v xml:space="preserve">  </v>
      </c>
      <c r="AJ964" s="67">
        <f>IFERROR(AVERAGE(Data!AM972), "  ")</f>
        <v>168.68686868686868</v>
      </c>
      <c r="AK964" s="67">
        <f>IFERROR(AVERAGE(Data!AN972), "  ")</f>
        <v>294.07407407407408</v>
      </c>
      <c r="AL964" s="66">
        <f>IFERROR(AVERAGE(Data!AP972),"  ")</f>
        <v>744200</v>
      </c>
      <c r="AM964" s="66">
        <f>IFERROR(AVERAGE(Data!AQ972),"  ")</f>
        <v>56800</v>
      </c>
      <c r="AN964" s="66">
        <f>IFERROR(AVERAGE(Data!AR972),"  ")</f>
        <v>18200</v>
      </c>
      <c r="AO964" s="66">
        <f>IFERROR(AVERAGE(Data!AS972),"  ")</f>
        <v>819200</v>
      </c>
      <c r="AP964" s="66">
        <f>IFERROR(AVERAGE(Data!AT972),"  ")</f>
        <v>956475.5</v>
      </c>
      <c r="AQ964" s="66">
        <f>IFERROR(AVERAGE(Data!AU972),"  ")</f>
        <v>717698.5</v>
      </c>
      <c r="AR964" s="67">
        <f>IFERROR(AVERAGE(Data!AV972),"  ")</f>
        <v>-13.155021255393361</v>
      </c>
      <c r="AS964" s="67">
        <f>IFERROR(AVERAGE(Data!AW972),"  ")</f>
        <v>16.114184503063477</v>
      </c>
      <c r="AT964" s="67">
        <f>IFERROR(AVERAGE(Data!AX972),"  ")</f>
        <v>33.26982012641799</v>
      </c>
      <c r="AU964" s="66">
        <f>IFERROR(AVERAGE(Data!AZ972), "  ")</f>
        <v>677.2</v>
      </c>
      <c r="AV964" s="66">
        <f>IFERROR(AVERAGE(Data!BA972), "  ")</f>
        <v>21</v>
      </c>
      <c r="AW964" s="66">
        <f>IFERROR(AVERAGE(Data!BB972), "  ")</f>
        <v>121</v>
      </c>
      <c r="AX964" s="66">
        <f>IFERROR(AVERAGE(Data!BC972), "  ")</f>
        <v>0</v>
      </c>
      <c r="AY964" s="66">
        <f>IFERROR(AVERAGE(Data!BD972), "  ")</f>
        <v>819.2</v>
      </c>
      <c r="AZ964" s="66">
        <f>IFERROR(AVERAGE(Data!BE972), "  ")</f>
        <v>14264.35</v>
      </c>
      <c r="BA964" s="66">
        <f>IFERROR(AVERAGE(Data!BF972), "  ")</f>
        <v>589.15699999999993</v>
      </c>
      <c r="BB964" s="66">
        <f>IFERROR(AVERAGE(Data!BG972), "  ")</f>
        <v>4122.6659999999993</v>
      </c>
      <c r="BC964" s="66">
        <f>IFERROR(AVERAGE(Data!BH972), "  ")</f>
        <v>168.24999999999997</v>
      </c>
      <c r="BD964" s="66">
        <f>IFERROR(AVERAGE(Data!BI972), "  ")</f>
        <v>19144.422999999999</v>
      </c>
    </row>
    <row r="965" spans="1:56" x14ac:dyDescent="0.25">
      <c r="A965" s="59">
        <f>IFERROR(AVERAGE(Data!A973),"  ")</f>
        <v>44366</v>
      </c>
      <c r="B965" s="66">
        <f>IFERROR(AVERAGE(Data!B973),"  ")</f>
        <v>552260</v>
      </c>
      <c r="C965" s="66">
        <f>IFERROR(AVERAGE(Data!C973),"  ")</f>
        <v>46900</v>
      </c>
      <c r="D965" s="66">
        <f>IFERROR(AVERAGE(Data!D973),"  ")</f>
        <v>0</v>
      </c>
      <c r="E965" s="66">
        <f>IFERROR(AVERAGE(Data!E973),"  ")</f>
        <v>599160</v>
      </c>
      <c r="F965" s="66">
        <f>IFERROR(AVERAGE(Data!F973),"  ")</f>
        <v>729411.5</v>
      </c>
      <c r="G965" s="66">
        <f>IFERROR(AVERAGE(Data!G973),"  ")</f>
        <v>481348.91666666669</v>
      </c>
      <c r="H965" s="67">
        <f>IFERROR(AVERAGE(Data!H973),"  ")</f>
        <v>-5.1661918328585017</v>
      </c>
      <c r="I965" s="67">
        <f>IFERROR(AVERAGE(Data!I973),"  ")</f>
        <v>25.023932261202319</v>
      </c>
      <c r="J965" s="67">
        <f>IFERROR(AVERAGE(Data!J973),"  ")</f>
        <v>51.534879324370905</v>
      </c>
      <c r="K965" s="66">
        <f>IFERROR(AVERAGE(Data!L973),"  ")</f>
        <v>3100</v>
      </c>
      <c r="L965" s="66">
        <f>IFERROR(AVERAGE(Data!M973),"  ")</f>
        <v>5250</v>
      </c>
      <c r="M965" s="66">
        <f>IFERROR(AVERAGE(Data!N973),"  ")</f>
        <v>35600</v>
      </c>
      <c r="N965" s="66">
        <f>IFERROR(AVERAGE(Data!O973),"  ")</f>
        <v>43950</v>
      </c>
      <c r="O965" s="66">
        <f>IFERROR(AVERAGE(Data!P973),"  ")</f>
        <v>30337.5</v>
      </c>
      <c r="P965" s="66">
        <f>IFERROR(AVERAGE(Data!Q973),"  ")</f>
        <v>28933.583333333332</v>
      </c>
      <c r="Q965" s="67">
        <f>IFERROR(AVERAGE(Data!R973),"  ")</f>
        <v>-36.52604670643116</v>
      </c>
      <c r="R965" s="67">
        <f>IFERROR(AVERAGE(Data!S973),"  ")</f>
        <v>-25.979468223324243</v>
      </c>
      <c r="S965" s="67">
        <f>IFERROR(AVERAGE(Data!T973),"  ")</f>
        <v>4.8522046180476508</v>
      </c>
      <c r="T965" s="66">
        <f>IFERROR(AVERAGE(Data!V973), " ")</f>
        <v>84540</v>
      </c>
      <c r="U965" s="66">
        <f>IFERROR(AVERAGE(Data!W973), " ")</f>
        <v>44000</v>
      </c>
      <c r="V965" s="66">
        <f>IFERROR(AVERAGE(Data!X973), " ")</f>
        <v>5600</v>
      </c>
      <c r="W965" s="66">
        <f>IFERROR(AVERAGE(Data!Y973), " ")</f>
        <v>134140</v>
      </c>
      <c r="X965" s="66">
        <f>IFERROR(AVERAGE(Data!Z973), " ")</f>
        <v>130584</v>
      </c>
      <c r="Y965" s="66">
        <f>IFERROR(AVERAGE(Data!AA973), " ")</f>
        <v>224744.58333333334</v>
      </c>
      <c r="Z965" s="67">
        <f>IFERROR(AVERAGE(Data!AB973), " ")</f>
        <v>-62.800887409872445</v>
      </c>
      <c r="AA965" s="67">
        <f>IFERROR(AVERAGE(Data!AC973), " ")</f>
        <v>-50.84636666478459</v>
      </c>
      <c r="AB965" s="67">
        <f>IFERROR(AVERAGE(Data!AD973), " ")</f>
        <v>-41.896708671139649</v>
      </c>
      <c r="AC965" s="66">
        <f>IFERROR(AVERAGE(Data!AF973), "  ")</f>
        <v>3000</v>
      </c>
      <c r="AD965" s="66">
        <f>IFERROR(AVERAGE(Data!AG973), "  ")</f>
        <v>18000</v>
      </c>
      <c r="AE965" s="66">
        <f>IFERROR(AVERAGE(Data!AH973), "  ")</f>
        <v>0</v>
      </c>
      <c r="AF965" s="66">
        <f>IFERROR(AVERAGE(Data!AI973), "  ")</f>
        <v>21000</v>
      </c>
      <c r="AG965" s="66">
        <f>IFERROR(AVERAGE(Data!AJ973), "  ")</f>
        <v>9900</v>
      </c>
      <c r="AH965" s="66">
        <f>IFERROR(AVERAGE(Data!AK973), "  ")</f>
        <v>3616.6666666666665</v>
      </c>
      <c r="AI965" s="67">
        <f>IFERROR(AVERAGE(Data!AL973), "  ")</f>
        <v>-30.232558139534881</v>
      </c>
      <c r="AJ965" s="67">
        <f>IFERROR(AVERAGE(Data!AM973), "  ")</f>
        <v>13.629842180774743</v>
      </c>
      <c r="AK965" s="67">
        <f>IFERROR(AVERAGE(Data!AN973), "  ")</f>
        <v>173.7327188940092</v>
      </c>
      <c r="AL965" s="66">
        <f>IFERROR(AVERAGE(Data!AP973),"  ")</f>
        <v>642900</v>
      </c>
      <c r="AM965" s="66">
        <f>IFERROR(AVERAGE(Data!AQ973),"  ")</f>
        <v>114150</v>
      </c>
      <c r="AN965" s="66">
        <f>IFERROR(AVERAGE(Data!AR973),"  ")</f>
        <v>41200</v>
      </c>
      <c r="AO965" s="66">
        <f>IFERROR(AVERAGE(Data!AS973),"  ")</f>
        <v>798250</v>
      </c>
      <c r="AP965" s="66">
        <f>IFERROR(AVERAGE(Data!AT973),"  ")</f>
        <v>900233</v>
      </c>
      <c r="AQ965" s="66">
        <f>IFERROR(AVERAGE(Data!AU973),"  ")</f>
        <v>738643.75</v>
      </c>
      <c r="AR965" s="67">
        <f>IFERROR(AVERAGE(Data!AV973),"  ")</f>
        <v>-26.882841259969169</v>
      </c>
      <c r="AS965" s="67">
        <f>IFERROR(AVERAGE(Data!AW973),"  ")</f>
        <v>0.16163572797689429</v>
      </c>
      <c r="AT965" s="67">
        <f>IFERROR(AVERAGE(Data!AX973),"  ")</f>
        <v>21.876479696741491</v>
      </c>
      <c r="AU965" s="66">
        <f>IFERROR(AVERAGE(Data!AZ973), "  ")</f>
        <v>599.16</v>
      </c>
      <c r="AV965" s="66">
        <f>IFERROR(AVERAGE(Data!BA973), "  ")</f>
        <v>43.95</v>
      </c>
      <c r="AW965" s="66">
        <f>IFERROR(AVERAGE(Data!BB973), "  ")</f>
        <v>134.13999999999999</v>
      </c>
      <c r="AX965" s="66">
        <f>IFERROR(AVERAGE(Data!BC973), "  ")</f>
        <v>21</v>
      </c>
      <c r="AY965" s="66">
        <f>IFERROR(AVERAGE(Data!BD973), "  ")</f>
        <v>798.25</v>
      </c>
      <c r="AZ965" s="66">
        <f>IFERROR(AVERAGE(Data!BE973), "  ")</f>
        <v>14863.51</v>
      </c>
      <c r="BA965" s="66">
        <f>IFERROR(AVERAGE(Data!BF973), "  ")</f>
        <v>633.10699999999997</v>
      </c>
      <c r="BB965" s="66">
        <f>IFERROR(AVERAGE(Data!BG973), "  ")</f>
        <v>4256.8059999999996</v>
      </c>
      <c r="BC965" s="66">
        <f>IFERROR(AVERAGE(Data!BH973), "  ")</f>
        <v>189.24999999999997</v>
      </c>
      <c r="BD965" s="66">
        <f>IFERROR(AVERAGE(Data!BI973), "  ")</f>
        <v>19942.672999999999</v>
      </c>
    </row>
    <row r="966" spans="1:56" x14ac:dyDescent="0.25">
      <c r="A966" s="59">
        <f>IFERROR(AVERAGE(Data!A974),"  ")</f>
        <v>44373</v>
      </c>
      <c r="B966" s="66">
        <f>IFERROR(AVERAGE(Data!B974),"  ")</f>
        <v>557300</v>
      </c>
      <c r="C966" s="66">
        <f>IFERROR(AVERAGE(Data!C974),"  ")</f>
        <v>37786</v>
      </c>
      <c r="D966" s="66">
        <f>IFERROR(AVERAGE(Data!D974),"  ")</f>
        <v>0</v>
      </c>
      <c r="E966" s="66">
        <f>IFERROR(AVERAGE(Data!E974),"  ")</f>
        <v>595086</v>
      </c>
      <c r="F966" s="66">
        <f>IFERROR(AVERAGE(Data!F974),"  ")</f>
        <v>702445.5</v>
      </c>
      <c r="G966" s="66">
        <f>IFERROR(AVERAGE(Data!G974),"  ")</f>
        <v>493462.08333333331</v>
      </c>
      <c r="H966" s="67">
        <f>IFERROR(AVERAGE(Data!H974),"  ")</f>
        <v>26.425748884639887</v>
      </c>
      <c r="I966" s="67">
        <f>IFERROR(AVERAGE(Data!I974),"  ")</f>
        <v>22.301625301425076</v>
      </c>
      <c r="J966" s="67">
        <f>IFERROR(AVERAGE(Data!J974),"  ")</f>
        <v>42.350450769182714</v>
      </c>
      <c r="K966" s="66">
        <f>IFERROR(AVERAGE(Data!L974),"  ")</f>
        <v>4600</v>
      </c>
      <c r="L966" s="66">
        <f>IFERROR(AVERAGE(Data!M974),"  ")</f>
        <v>3568</v>
      </c>
      <c r="M966" s="66">
        <f>IFERROR(AVERAGE(Data!N974),"  ")</f>
        <v>16800</v>
      </c>
      <c r="N966" s="66">
        <f>IFERROR(AVERAGE(Data!O974),"  ")</f>
        <v>24968</v>
      </c>
      <c r="O966" s="66">
        <f>IFERROR(AVERAGE(Data!P974),"  ")</f>
        <v>30392</v>
      </c>
      <c r="P966" s="66">
        <f>IFERROR(AVERAGE(Data!Q974),"  ")</f>
        <v>32586.5</v>
      </c>
      <c r="Q966" s="67">
        <f>IFERROR(AVERAGE(Data!R974),"  ")</f>
        <v>-17.733113673805601</v>
      </c>
      <c r="R966" s="67">
        <f>IFERROR(AVERAGE(Data!S974),"  ")</f>
        <v>-26.094436777696039</v>
      </c>
      <c r="S966" s="67">
        <f>IFERROR(AVERAGE(Data!T974),"  ")</f>
        <v>-6.734383870621274</v>
      </c>
      <c r="T966" s="66">
        <f>IFERROR(AVERAGE(Data!V974), " ")</f>
        <v>99880</v>
      </c>
      <c r="U966" s="66">
        <f>IFERROR(AVERAGE(Data!W974), " ")</f>
        <v>27550</v>
      </c>
      <c r="V966" s="66">
        <f>IFERROR(AVERAGE(Data!X974), " ")</f>
        <v>4200</v>
      </c>
      <c r="W966" s="66">
        <f>IFERROR(AVERAGE(Data!Y974), " ")</f>
        <v>131630</v>
      </c>
      <c r="X966" s="66">
        <f>IFERROR(AVERAGE(Data!Z974), " ")</f>
        <v>134476.5</v>
      </c>
      <c r="Y966" s="66">
        <f>IFERROR(AVERAGE(Data!AA974), " ")</f>
        <v>251907</v>
      </c>
      <c r="Z966" s="67">
        <f>IFERROR(AVERAGE(Data!AB974), " ")</f>
        <v>-63.251347050448082</v>
      </c>
      <c r="AA966" s="67">
        <f>IFERROR(AVERAGE(Data!AC974), " ")</f>
        <v>-55.101165236553044</v>
      </c>
      <c r="AB966" s="67">
        <f>IFERROR(AVERAGE(Data!AD974), " ")</f>
        <v>-46.616608510283555</v>
      </c>
      <c r="AC966" s="66">
        <f>IFERROR(AVERAGE(Data!AF974), "  ")</f>
        <v>0</v>
      </c>
      <c r="AD966" s="66">
        <f>IFERROR(AVERAGE(Data!AG974), "  ")</f>
        <v>1750</v>
      </c>
      <c r="AE966" s="66">
        <f>IFERROR(AVERAGE(Data!AH974), "  ")</f>
        <v>0</v>
      </c>
      <c r="AF966" s="66">
        <f>IFERROR(AVERAGE(Data!AI974), "  ")</f>
        <v>1750</v>
      </c>
      <c r="AG966" s="66">
        <f>IFERROR(AVERAGE(Data!AJ974), "  ")</f>
        <v>6087.5</v>
      </c>
      <c r="AH966" s="66">
        <f>IFERROR(AVERAGE(Data!AK974), "  ")</f>
        <v>4279.166666666667</v>
      </c>
      <c r="AI966" s="67">
        <f>IFERROR(AVERAGE(Data!AL974), "  ")</f>
        <v>-81.770833333333343</v>
      </c>
      <c r="AJ966" s="67">
        <f>IFERROR(AVERAGE(Data!AM974), "  ")</f>
        <v>-38.664987405541559</v>
      </c>
      <c r="AK966" s="67">
        <f>IFERROR(AVERAGE(Data!AN974), "  ")</f>
        <v>42.259006815968839</v>
      </c>
      <c r="AL966" s="66">
        <f>IFERROR(AVERAGE(Data!AP974),"  ")</f>
        <v>661780</v>
      </c>
      <c r="AM966" s="66">
        <f>IFERROR(AVERAGE(Data!AQ974),"  ")</f>
        <v>70654</v>
      </c>
      <c r="AN966" s="66">
        <f>IFERROR(AVERAGE(Data!AR974),"  ")</f>
        <v>21000</v>
      </c>
      <c r="AO966" s="66">
        <f>IFERROR(AVERAGE(Data!AS974),"  ")</f>
        <v>753434</v>
      </c>
      <c r="AP966" s="66">
        <f>IFERROR(AVERAGE(Data!AT974),"  ")</f>
        <v>873401.5</v>
      </c>
      <c r="AQ966" s="66">
        <f>IFERROR(AVERAGE(Data!AU974),"  ")</f>
        <v>782234.74999999988</v>
      </c>
      <c r="AR966" s="67">
        <f>IFERROR(AVERAGE(Data!AV974),"  ")</f>
        <v>-13.282767828368858</v>
      </c>
      <c r="AS966" s="67">
        <f>IFERROR(AVERAGE(Data!AW974),"  ")</f>
        <v>-5.5693091051020716</v>
      </c>
      <c r="AT966" s="67">
        <f>IFERROR(AVERAGE(Data!AX974),"  ")</f>
        <v>11.654653542303016</v>
      </c>
      <c r="AU966" s="66">
        <f>IFERROR(AVERAGE(Data!AZ974), "  ")</f>
        <v>595.08600000000001</v>
      </c>
      <c r="AV966" s="66">
        <f>IFERROR(AVERAGE(Data!BA974), "  ")</f>
        <v>24.968</v>
      </c>
      <c r="AW966" s="66">
        <f>IFERROR(AVERAGE(Data!BB974), "  ")</f>
        <v>131.63</v>
      </c>
      <c r="AX966" s="66">
        <f>IFERROR(AVERAGE(Data!BC974), "  ")</f>
        <v>1.75</v>
      </c>
      <c r="AY966" s="66">
        <f>IFERROR(AVERAGE(Data!BD974), "  ")</f>
        <v>753.43399999999997</v>
      </c>
      <c r="AZ966" s="66">
        <f>IFERROR(AVERAGE(Data!BE974), "  ")</f>
        <v>15458.596</v>
      </c>
      <c r="BA966" s="66">
        <f>IFERROR(AVERAGE(Data!BF974), "  ")</f>
        <v>658.07499999999993</v>
      </c>
      <c r="BB966" s="66">
        <f>IFERROR(AVERAGE(Data!BG974), "  ")</f>
        <v>4388.4359999999997</v>
      </c>
      <c r="BC966" s="66">
        <f>IFERROR(AVERAGE(Data!BH974), "  ")</f>
        <v>190.99999999999997</v>
      </c>
      <c r="BD966" s="66">
        <f>IFERROR(AVERAGE(Data!BI974), "  ")</f>
        <v>20696.107</v>
      </c>
    </row>
    <row r="967" spans="1:56" x14ac:dyDescent="0.25">
      <c r="A967" s="59">
        <f>IFERROR(AVERAGE(Data!A975),"  ")</f>
        <v>44380</v>
      </c>
      <c r="B967" s="66">
        <f>IFERROR(AVERAGE(Data!B975),"  ")</f>
        <v>538000</v>
      </c>
      <c r="C967" s="66">
        <f>IFERROR(AVERAGE(Data!C975),"  ")</f>
        <v>58204</v>
      </c>
      <c r="D967" s="66">
        <f>IFERROR(AVERAGE(Data!D975),"  ")</f>
        <v>0</v>
      </c>
      <c r="E967" s="66">
        <f>IFERROR(AVERAGE(Data!E975),"  ")</f>
        <v>596204</v>
      </c>
      <c r="F967" s="66">
        <f>IFERROR(AVERAGE(Data!F975),"  ")</f>
        <v>616912.5</v>
      </c>
      <c r="G967" s="66">
        <f>IFERROR(AVERAGE(Data!G975),"  ")</f>
        <v>490987.66666666669</v>
      </c>
      <c r="H967" s="67">
        <f>IFERROR(AVERAGE(Data!H975),"  ")</f>
        <v>69.879984955379015</v>
      </c>
      <c r="I967" s="67">
        <f>IFERROR(AVERAGE(Data!I975),"  ")</f>
        <v>21.102978633187508</v>
      </c>
      <c r="J967" s="67">
        <f>IFERROR(AVERAGE(Data!J975),"  ")</f>
        <v>25.647249795140816</v>
      </c>
      <c r="K967" s="66">
        <f>IFERROR(AVERAGE(Data!L975),"  ")</f>
        <v>0</v>
      </c>
      <c r="L967" s="66">
        <f>IFERROR(AVERAGE(Data!M975),"  ")</f>
        <v>22850</v>
      </c>
      <c r="M967" s="66">
        <f>IFERROR(AVERAGE(Data!N975),"  ")</f>
        <v>28000</v>
      </c>
      <c r="N967" s="66">
        <f>IFERROR(AVERAGE(Data!O975),"  ")</f>
        <v>50850</v>
      </c>
      <c r="O967" s="66">
        <f>IFERROR(AVERAGE(Data!P975),"  ")</f>
        <v>35192</v>
      </c>
      <c r="P967" s="66">
        <f>IFERROR(AVERAGE(Data!Q975),"  ")</f>
        <v>49047.833333333336</v>
      </c>
      <c r="Q967" s="67">
        <f>IFERROR(AVERAGE(Data!R975),"  ")</f>
        <v>-46.726034573074905</v>
      </c>
      <c r="R967" s="67">
        <f>IFERROR(AVERAGE(Data!S975),"  ")</f>
        <v>-41.913254463751493</v>
      </c>
      <c r="S967" s="67">
        <f>IFERROR(AVERAGE(Data!T975),"  ")</f>
        <v>-28.249633860822943</v>
      </c>
      <c r="T967" s="66">
        <f>IFERROR(AVERAGE(Data!V975), " ")</f>
        <v>105800</v>
      </c>
      <c r="U967" s="66">
        <f>IFERROR(AVERAGE(Data!W975), " ")</f>
        <v>14418</v>
      </c>
      <c r="V967" s="66">
        <f>IFERROR(AVERAGE(Data!X975), " ")</f>
        <v>4200</v>
      </c>
      <c r="W967" s="66">
        <f>IFERROR(AVERAGE(Data!Y975), " ")</f>
        <v>124418</v>
      </c>
      <c r="X967" s="66">
        <f>IFERROR(AVERAGE(Data!Z975), " ")</f>
        <v>127797</v>
      </c>
      <c r="Y967" s="66">
        <f>IFERROR(AVERAGE(Data!AA975), " ")</f>
        <v>282718.16666666669</v>
      </c>
      <c r="Z967" s="67">
        <f>IFERROR(AVERAGE(Data!AB975), " ")</f>
        <v>-41.436573311367376</v>
      </c>
      <c r="AA967" s="67">
        <f>IFERROR(AVERAGE(Data!AC975), " ")</f>
        <v>-58.875981464795977</v>
      </c>
      <c r="AB967" s="67">
        <f>IFERROR(AVERAGE(Data!AD975), " ")</f>
        <v>-54.797032851915553</v>
      </c>
      <c r="AC967" s="66">
        <f>IFERROR(AVERAGE(Data!AF975), "  ")</f>
        <v>0</v>
      </c>
      <c r="AD967" s="66">
        <f>IFERROR(AVERAGE(Data!AG975), "  ")</f>
        <v>0</v>
      </c>
      <c r="AE967" s="66">
        <f>IFERROR(AVERAGE(Data!AH975), "  ")</f>
        <v>0</v>
      </c>
      <c r="AF967" s="66">
        <f>IFERROR(AVERAGE(Data!AI975), "  ")</f>
        <v>0</v>
      </c>
      <c r="AG967" s="66">
        <f>IFERROR(AVERAGE(Data!AJ975), "  ")</f>
        <v>5687.5</v>
      </c>
      <c r="AH967" s="66">
        <f>IFERROR(AVERAGE(Data!AK975), "  ")</f>
        <v>3970.8333333333335</v>
      </c>
      <c r="AI967" s="67" t="str">
        <f>IFERROR(AVERAGE(Data!AL975), "  ")</f>
        <v xml:space="preserve">  </v>
      </c>
      <c r="AJ967" s="67">
        <f>IFERROR(AVERAGE(Data!AM975), "  ")</f>
        <v>-42.695214105793454</v>
      </c>
      <c r="AK967" s="67">
        <f>IFERROR(AVERAGE(Data!AN975), "  ")</f>
        <v>43.231899265477438</v>
      </c>
      <c r="AL967" s="66">
        <f>IFERROR(AVERAGE(Data!AP975),"  ")</f>
        <v>643800</v>
      </c>
      <c r="AM967" s="66">
        <f>IFERROR(AVERAGE(Data!AQ975),"  ")</f>
        <v>95472</v>
      </c>
      <c r="AN967" s="66">
        <f>IFERROR(AVERAGE(Data!AR975),"  ")</f>
        <v>32200</v>
      </c>
      <c r="AO967" s="66">
        <f>IFERROR(AVERAGE(Data!AS975),"  ")</f>
        <v>771472</v>
      </c>
      <c r="AP967" s="66">
        <f>IFERROR(AVERAGE(Data!AT975),"  ")</f>
        <v>785589</v>
      </c>
      <c r="AQ967" s="66">
        <f>IFERROR(AVERAGE(Data!AU975),"  ")</f>
        <v>826724.50000000012</v>
      </c>
      <c r="AR967" s="67">
        <f>IFERROR(AVERAGE(Data!AV975),"  ")</f>
        <v>17.092657576162317</v>
      </c>
      <c r="AS967" s="67">
        <f>IFERROR(AVERAGE(Data!AW975),"  ")</f>
        <v>-11.799135886639645</v>
      </c>
      <c r="AT967" s="67">
        <f>IFERROR(AVERAGE(Data!AX975),"  ")</f>
        <v>-4.9757204485895929</v>
      </c>
      <c r="AU967" s="66">
        <f>IFERROR(AVERAGE(Data!AZ975), "  ")</f>
        <v>596.20399999999995</v>
      </c>
      <c r="AV967" s="66">
        <f>IFERROR(AVERAGE(Data!BA975), "  ")</f>
        <v>50.85</v>
      </c>
      <c r="AW967" s="66">
        <f>IFERROR(AVERAGE(Data!BB975), "  ")</f>
        <v>124.41800000000001</v>
      </c>
      <c r="AX967" s="66">
        <f>IFERROR(AVERAGE(Data!BC975), "  ")</f>
        <v>0</v>
      </c>
      <c r="AY967" s="66">
        <f>IFERROR(AVERAGE(Data!BD975), "  ")</f>
        <v>771.47199999999998</v>
      </c>
      <c r="AZ967" s="66">
        <f>IFERROR(AVERAGE(Data!BE975), "  ")</f>
        <v>16054.8</v>
      </c>
      <c r="BA967" s="66">
        <f>IFERROR(AVERAGE(Data!BF975), "  ")</f>
        <v>708.92499999999995</v>
      </c>
      <c r="BB967" s="66">
        <f>IFERROR(AVERAGE(Data!BG975), "  ")</f>
        <v>4512.8539999999994</v>
      </c>
      <c r="BC967" s="66">
        <f>IFERROR(AVERAGE(Data!BH975), "  ")</f>
        <v>190.99999999999997</v>
      </c>
      <c r="BD967" s="66">
        <f>IFERROR(AVERAGE(Data!BI975), "  ")</f>
        <v>21467.578999999998</v>
      </c>
    </row>
    <row r="968" spans="1:56" x14ac:dyDescent="0.25">
      <c r="A968" s="59">
        <f>IFERROR(AVERAGE(Data!A976),"  ")</f>
        <v>44387</v>
      </c>
      <c r="B968" s="66">
        <f>IFERROR(AVERAGE(Data!B976),"  ")</f>
        <v>430100</v>
      </c>
      <c r="C968" s="66">
        <f>IFERROR(AVERAGE(Data!C976),"  ")</f>
        <v>65450</v>
      </c>
      <c r="D968" s="66">
        <f>IFERROR(AVERAGE(Data!D976),"  ")</f>
        <v>0</v>
      </c>
      <c r="E968" s="66">
        <f>IFERROR(AVERAGE(Data!E976),"  ")</f>
        <v>495550</v>
      </c>
      <c r="F968" s="66">
        <f>IFERROR(AVERAGE(Data!F976),"  ")</f>
        <v>571500</v>
      </c>
      <c r="G968" s="66">
        <f>IFERROR(AVERAGE(Data!G976),"  ")</f>
        <v>458790.16666666669</v>
      </c>
      <c r="H968" s="67">
        <f>IFERROR(AVERAGE(Data!H976),"  ")</f>
        <v>21.235474006116206</v>
      </c>
      <c r="I968" s="67">
        <f>IFERROR(AVERAGE(Data!I976),"  ")</f>
        <v>22.757632614222057</v>
      </c>
      <c r="J968" s="67">
        <f>IFERROR(AVERAGE(Data!J976),"  ")</f>
        <v>24.566750013895234</v>
      </c>
      <c r="K968" s="66">
        <f>IFERROR(AVERAGE(Data!L976),"  ")</f>
        <v>4500</v>
      </c>
      <c r="L968" s="66">
        <f>IFERROR(AVERAGE(Data!M976),"  ")</f>
        <v>35250</v>
      </c>
      <c r="M968" s="66">
        <f>IFERROR(AVERAGE(Data!N976),"  ")</f>
        <v>25200</v>
      </c>
      <c r="N968" s="66">
        <f>IFERROR(AVERAGE(Data!O976),"  ")</f>
        <v>64950</v>
      </c>
      <c r="O968" s="66">
        <f>IFERROR(AVERAGE(Data!P976),"  ")</f>
        <v>46179.5</v>
      </c>
      <c r="P968" s="66">
        <f>IFERROR(AVERAGE(Data!Q976),"  ")</f>
        <v>53480</v>
      </c>
      <c r="Q968" s="67">
        <f>IFERROR(AVERAGE(Data!R976),"  ")</f>
        <v>-7.9845861785623251</v>
      </c>
      <c r="R968" s="67">
        <f>IFERROR(AVERAGE(Data!S976),"  ")</f>
        <v>-30.459629480436856</v>
      </c>
      <c r="S968" s="67">
        <f>IFERROR(AVERAGE(Data!T976),"  ")</f>
        <v>-13.650897531787587</v>
      </c>
      <c r="T968" s="66">
        <f>IFERROR(AVERAGE(Data!V976), " ")</f>
        <v>101880</v>
      </c>
      <c r="U968" s="66">
        <f>IFERROR(AVERAGE(Data!W976), " ")</f>
        <v>34200</v>
      </c>
      <c r="V968" s="66">
        <f>IFERROR(AVERAGE(Data!X976), " ")</f>
        <v>0</v>
      </c>
      <c r="W968" s="66">
        <f>IFERROR(AVERAGE(Data!Y976), " ")</f>
        <v>136080</v>
      </c>
      <c r="X968" s="66">
        <f>IFERROR(AVERAGE(Data!Z976), " ")</f>
        <v>131567</v>
      </c>
      <c r="Y968" s="66">
        <f>IFERROR(AVERAGE(Data!AA976), " ")</f>
        <v>291773.5</v>
      </c>
      <c r="Z968" s="67">
        <f>IFERROR(AVERAGE(Data!AB976), " ")</f>
        <v>-60.422301718872703</v>
      </c>
      <c r="AA968" s="67">
        <f>IFERROR(AVERAGE(Data!AC976), " ")</f>
        <v>-58.726344435991749</v>
      </c>
      <c r="AB968" s="67">
        <f>IFERROR(AVERAGE(Data!AD976), " ")</f>
        <v>-54.907830903080644</v>
      </c>
      <c r="AC968" s="66">
        <f>IFERROR(AVERAGE(Data!AF976), "  ")</f>
        <v>0</v>
      </c>
      <c r="AD968" s="66">
        <f>IFERROR(AVERAGE(Data!AG976), "  ")</f>
        <v>1800</v>
      </c>
      <c r="AE968" s="66">
        <f>IFERROR(AVERAGE(Data!AH976), "  ")</f>
        <v>0</v>
      </c>
      <c r="AF968" s="66">
        <f>IFERROR(AVERAGE(Data!AI976), "  ")</f>
        <v>1800</v>
      </c>
      <c r="AG968" s="66">
        <f>IFERROR(AVERAGE(Data!AJ976), "  ")</f>
        <v>6137.5</v>
      </c>
      <c r="AH968" s="66">
        <f>IFERROR(AVERAGE(Data!AK976), "  ")</f>
        <v>4266.666666666667</v>
      </c>
      <c r="AI968" s="67">
        <f>IFERROR(AVERAGE(Data!AL976), "  ")</f>
        <v>2.857142857142847</v>
      </c>
      <c r="AJ968" s="67">
        <f>IFERROR(AVERAGE(Data!AM976), "  ")</f>
        <v>-40.772014475271412</v>
      </c>
      <c r="AK968" s="67">
        <f>IFERROR(AVERAGE(Data!AN976), "  ")</f>
        <v>43.84765625</v>
      </c>
      <c r="AL968" s="66">
        <f>IFERROR(AVERAGE(Data!AP976),"  ")</f>
        <v>536480</v>
      </c>
      <c r="AM968" s="66">
        <f>IFERROR(AVERAGE(Data!AQ976),"  ")</f>
        <v>136700</v>
      </c>
      <c r="AN968" s="66">
        <f>IFERROR(AVERAGE(Data!AR976),"  ")</f>
        <v>25200</v>
      </c>
      <c r="AO968" s="66">
        <f>IFERROR(AVERAGE(Data!AS976),"  ")</f>
        <v>698380</v>
      </c>
      <c r="AP968" s="66">
        <f>IFERROR(AVERAGE(Data!AT976),"  ")</f>
        <v>755384</v>
      </c>
      <c r="AQ968" s="66">
        <f>IFERROR(AVERAGE(Data!AU976),"  ")</f>
        <v>808310.33333333337</v>
      </c>
      <c r="AR968" s="67">
        <f>IFERROR(AVERAGE(Data!AV976),"  ")</f>
        <v>-15.339258785136911</v>
      </c>
      <c r="AS968" s="67">
        <f>IFERROR(AVERAGE(Data!AW976),"  ")</f>
        <v>-12.275658156989133</v>
      </c>
      <c r="AT968" s="67">
        <f>IFERROR(AVERAGE(Data!AX976),"  ")</f>
        <v>-6.547773936660473</v>
      </c>
      <c r="AU968" s="66">
        <f>IFERROR(AVERAGE(Data!AZ976), "  ")</f>
        <v>495.55</v>
      </c>
      <c r="AV968" s="66">
        <f>IFERROR(AVERAGE(Data!BA976), "  ")</f>
        <v>64.95</v>
      </c>
      <c r="AW968" s="66">
        <f>IFERROR(AVERAGE(Data!BB976), "  ")</f>
        <v>136.08000000000001</v>
      </c>
      <c r="AX968" s="66">
        <f>IFERROR(AVERAGE(Data!BC976), "  ")</f>
        <v>1.8</v>
      </c>
      <c r="AY968" s="66">
        <f>IFERROR(AVERAGE(Data!BD976), "  ")</f>
        <v>698.38</v>
      </c>
      <c r="AZ968" s="66">
        <f>IFERROR(AVERAGE(Data!BE976), "  ")</f>
        <v>16550.349999999999</v>
      </c>
      <c r="BA968" s="66">
        <f>IFERROR(AVERAGE(Data!BF976), "  ")</f>
        <v>773.875</v>
      </c>
      <c r="BB968" s="66">
        <f>IFERROR(AVERAGE(Data!BG976), "  ")</f>
        <v>4648.9339999999993</v>
      </c>
      <c r="BC968" s="66">
        <f>IFERROR(AVERAGE(Data!BH976), "  ")</f>
        <v>192.79999999999998</v>
      </c>
      <c r="BD968" s="66">
        <f>IFERROR(AVERAGE(Data!BI976), "  ")</f>
        <v>22165.958999999999</v>
      </c>
    </row>
    <row r="969" spans="1:56" x14ac:dyDescent="0.25">
      <c r="A969" s="59">
        <f>IFERROR(AVERAGE(Data!A977),"  ")</f>
        <v>44394</v>
      </c>
      <c r="B969" s="66">
        <f>IFERROR(AVERAGE(Data!B977),"  ")</f>
        <v>459100</v>
      </c>
      <c r="C969" s="66">
        <f>IFERROR(AVERAGE(Data!C977),"  ")</f>
        <v>62792</v>
      </c>
      <c r="D969" s="66">
        <f>IFERROR(AVERAGE(Data!D977),"  ")</f>
        <v>0</v>
      </c>
      <c r="E969" s="66">
        <f>IFERROR(AVERAGE(Data!E977),"  ")</f>
        <v>521892</v>
      </c>
      <c r="F969" s="66">
        <f>IFERROR(AVERAGE(Data!F977),"  ")</f>
        <v>552183</v>
      </c>
      <c r="G969" s="66">
        <f>IFERROR(AVERAGE(Data!G977),"  ")</f>
        <v>433284</v>
      </c>
      <c r="H969" s="67">
        <f>IFERROR(AVERAGE(Data!H977),"  ")</f>
        <v>52.221671284818427</v>
      </c>
      <c r="I969" s="67">
        <f>IFERROR(AVERAGE(Data!I977),"  ")</f>
        <v>40.392409118414285</v>
      </c>
      <c r="J969" s="67">
        <f>IFERROR(AVERAGE(Data!J977),"  ")</f>
        <v>27.441354861938127</v>
      </c>
      <c r="K969" s="66">
        <f>IFERROR(AVERAGE(Data!L977),"  ")</f>
        <v>7800</v>
      </c>
      <c r="L969" s="66">
        <f>IFERROR(AVERAGE(Data!M977),"  ")</f>
        <v>18285</v>
      </c>
      <c r="M969" s="66">
        <f>IFERROR(AVERAGE(Data!N977),"  ")</f>
        <v>33600</v>
      </c>
      <c r="N969" s="66">
        <f>IFERROR(AVERAGE(Data!O977),"  ")</f>
        <v>59685</v>
      </c>
      <c r="O969" s="66">
        <f>IFERROR(AVERAGE(Data!P977),"  ")</f>
        <v>50113.25</v>
      </c>
      <c r="P969" s="66">
        <f>IFERROR(AVERAGE(Data!Q977),"  ")</f>
        <v>55975.583333333336</v>
      </c>
      <c r="Q969" s="67">
        <f>IFERROR(AVERAGE(Data!R977),"  ")</f>
        <v>-6.1851618987739716</v>
      </c>
      <c r="R969" s="67">
        <f>IFERROR(AVERAGE(Data!S977),"  ")</f>
        <v>-22.904471435274576</v>
      </c>
      <c r="S969" s="67">
        <f>IFERROR(AVERAGE(Data!T977),"  ")</f>
        <v>-10.473018741802608</v>
      </c>
      <c r="T969" s="66">
        <f>IFERROR(AVERAGE(Data!V977), " ")</f>
        <v>137100</v>
      </c>
      <c r="U969" s="66">
        <f>IFERROR(AVERAGE(Data!W977), " ")</f>
        <v>25300</v>
      </c>
      <c r="V969" s="66">
        <f>IFERROR(AVERAGE(Data!X977), " ")</f>
        <v>0</v>
      </c>
      <c r="W969" s="66">
        <f>IFERROR(AVERAGE(Data!Y977), " ")</f>
        <v>162400</v>
      </c>
      <c r="X969" s="66">
        <f>IFERROR(AVERAGE(Data!Z977), " ")</f>
        <v>138632</v>
      </c>
      <c r="Y969" s="66">
        <f>IFERROR(AVERAGE(Data!AA977), " ")</f>
        <v>304588.5</v>
      </c>
      <c r="Z969" s="67">
        <f>IFERROR(AVERAGE(Data!AB977), " ")</f>
        <v>-51.597808787501265</v>
      </c>
      <c r="AA969" s="67">
        <f>IFERROR(AVERAGE(Data!AC977), " ")</f>
        <v>-55.637476079846905</v>
      </c>
      <c r="AB969" s="67">
        <f>IFERROR(AVERAGE(Data!AD977), " ")</f>
        <v>-54.485477948116888</v>
      </c>
      <c r="AC969" s="66">
        <f>IFERROR(AVERAGE(Data!AF977), "  ")</f>
        <v>3200</v>
      </c>
      <c r="AD969" s="66">
        <f>IFERROR(AVERAGE(Data!AG977), "  ")</f>
        <v>1750</v>
      </c>
      <c r="AE969" s="66">
        <f>IFERROR(AVERAGE(Data!AH977), "  ")</f>
        <v>0</v>
      </c>
      <c r="AF969" s="66">
        <f>IFERROR(AVERAGE(Data!AI977), "  ")</f>
        <v>4950</v>
      </c>
      <c r="AG969" s="66">
        <f>IFERROR(AVERAGE(Data!AJ977), "  ")</f>
        <v>2125</v>
      </c>
      <c r="AH969" s="66">
        <f>IFERROR(AVERAGE(Data!AK977), "  ")</f>
        <v>1879.1666666666667</v>
      </c>
      <c r="AI969" s="67">
        <f>IFERROR(AVERAGE(Data!AL977), "  ")</f>
        <v>3.125</v>
      </c>
      <c r="AJ969" s="67">
        <f>IFERROR(AVERAGE(Data!AM977), "  ")</f>
        <v>-47.368421052631582</v>
      </c>
      <c r="AK969" s="67">
        <f>IFERROR(AVERAGE(Data!AN977), "  ")</f>
        <v>13.082039911308208</v>
      </c>
      <c r="AL969" s="66">
        <f>IFERROR(AVERAGE(Data!AP977),"  ")</f>
        <v>607200</v>
      </c>
      <c r="AM969" s="66">
        <f>IFERROR(AVERAGE(Data!AQ977),"  ")</f>
        <v>108127</v>
      </c>
      <c r="AN969" s="66">
        <f>IFERROR(AVERAGE(Data!AR977),"  ")</f>
        <v>33600</v>
      </c>
      <c r="AO969" s="66">
        <f>IFERROR(AVERAGE(Data!AS977),"  ")</f>
        <v>748927</v>
      </c>
      <c r="AP969" s="66">
        <f>IFERROR(AVERAGE(Data!AT977),"  ")</f>
        <v>743053.25</v>
      </c>
      <c r="AQ969" s="66">
        <f>IFERROR(AVERAGE(Data!AU977),"  ")</f>
        <v>795727.24999999988</v>
      </c>
      <c r="AR969" s="67">
        <f>IFERROR(AVERAGE(Data!AV977),"  ")</f>
        <v>0.28588951140344765</v>
      </c>
      <c r="AS969" s="67">
        <f>IFERROR(AVERAGE(Data!AW977),"  ")</f>
        <v>-4.1037244579925636</v>
      </c>
      <c r="AT969" s="67">
        <f>IFERROR(AVERAGE(Data!AX977),"  ")</f>
        <v>-6.6196048960243452</v>
      </c>
      <c r="AU969" s="66">
        <f>IFERROR(AVERAGE(Data!AZ977), "  ")</f>
        <v>521.89200000000005</v>
      </c>
      <c r="AV969" s="66">
        <f>IFERROR(AVERAGE(Data!BA977), "  ")</f>
        <v>59.685000000000002</v>
      </c>
      <c r="AW969" s="66">
        <f>IFERROR(AVERAGE(Data!BB977), "  ")</f>
        <v>162.4</v>
      </c>
      <c r="AX969" s="66">
        <f>IFERROR(AVERAGE(Data!BC977), "  ")</f>
        <v>4.95</v>
      </c>
      <c r="AY969" s="66">
        <f>IFERROR(AVERAGE(Data!BD977), "  ")</f>
        <v>748.92700000000002</v>
      </c>
      <c r="AZ969" s="66">
        <f>IFERROR(AVERAGE(Data!BE977), "  ")</f>
        <v>17072.241999999998</v>
      </c>
      <c r="BA969" s="66">
        <f>IFERROR(AVERAGE(Data!BF977), "  ")</f>
        <v>833.56</v>
      </c>
      <c r="BB969" s="66">
        <f>IFERROR(AVERAGE(Data!BG977), "  ")</f>
        <v>4811.3339999999989</v>
      </c>
      <c r="BC969" s="66">
        <f>IFERROR(AVERAGE(Data!BH977), "  ")</f>
        <v>197.74999999999997</v>
      </c>
      <c r="BD969" s="66">
        <f>IFERROR(AVERAGE(Data!BI977), "  ")</f>
        <v>22914.885999999999</v>
      </c>
    </row>
    <row r="970" spans="1:56" x14ac:dyDescent="0.25">
      <c r="A970" s="59">
        <f>IFERROR(AVERAGE(Data!A978),"  ")</f>
        <v>44401</v>
      </c>
      <c r="B970" s="66">
        <f>IFERROR(AVERAGE(Data!B978),"  ")</f>
        <v>310700</v>
      </c>
      <c r="C970" s="66">
        <f>IFERROR(AVERAGE(Data!C978),"  ")</f>
        <v>28300</v>
      </c>
      <c r="D970" s="66">
        <f>IFERROR(AVERAGE(Data!D978),"  ")</f>
        <v>0</v>
      </c>
      <c r="E970" s="66">
        <f>IFERROR(AVERAGE(Data!E978),"  ")</f>
        <v>339000</v>
      </c>
      <c r="F970" s="66">
        <f>IFERROR(AVERAGE(Data!F978),"  ")</f>
        <v>488161.5</v>
      </c>
      <c r="G970" s="66">
        <f>IFERROR(AVERAGE(Data!G978),"  ")</f>
        <v>419007.83333333331</v>
      </c>
      <c r="H970" s="67">
        <f>IFERROR(AVERAGE(Data!H978),"  ")</f>
        <v>-21.159123680171167</v>
      </c>
      <c r="I970" s="67">
        <f>IFERROR(AVERAGE(Data!I978),"  ")</f>
        <v>27.412732881968193</v>
      </c>
      <c r="J970" s="67">
        <f>IFERROR(AVERAGE(Data!J978),"  ")</f>
        <v>16.504146501636608</v>
      </c>
      <c r="K970" s="66">
        <f>IFERROR(AVERAGE(Data!L978),"  ")</f>
        <v>3100</v>
      </c>
      <c r="L970" s="66">
        <f>IFERROR(AVERAGE(Data!M978),"  ")</f>
        <v>19522</v>
      </c>
      <c r="M970" s="66">
        <f>IFERROR(AVERAGE(Data!N978),"  ")</f>
        <v>45200</v>
      </c>
      <c r="N970" s="66">
        <f>IFERROR(AVERAGE(Data!O978),"  ")</f>
        <v>67822</v>
      </c>
      <c r="O970" s="66">
        <f>IFERROR(AVERAGE(Data!P978),"  ")</f>
        <v>60826.75</v>
      </c>
      <c r="P970" s="66">
        <f>IFERROR(AVERAGE(Data!Q978),"  ")</f>
        <v>53577.166666666664</v>
      </c>
      <c r="Q970" s="67">
        <f>IFERROR(AVERAGE(Data!R978),"  ")</f>
        <v>103.95140434233477</v>
      </c>
      <c r="R970" s="67">
        <f>IFERROR(AVERAGE(Data!S978),"  ")</f>
        <v>-7.4561637062112496</v>
      </c>
      <c r="S970" s="67">
        <f>IFERROR(AVERAGE(Data!T978),"  ")</f>
        <v>13.531106223733369</v>
      </c>
      <c r="T970" s="66">
        <f>IFERROR(AVERAGE(Data!V978), " ")</f>
        <v>85200</v>
      </c>
      <c r="U970" s="66">
        <f>IFERROR(AVERAGE(Data!W978), " ")</f>
        <v>19850</v>
      </c>
      <c r="V970" s="66">
        <f>IFERROR(AVERAGE(Data!X978), " ")</f>
        <v>0</v>
      </c>
      <c r="W970" s="66">
        <f>IFERROR(AVERAGE(Data!Y978), " ")</f>
        <v>105050</v>
      </c>
      <c r="X970" s="66">
        <f>IFERROR(AVERAGE(Data!Z978), " ")</f>
        <v>131987</v>
      </c>
      <c r="Y970" s="66">
        <f>IFERROR(AVERAGE(Data!AA978), " ")</f>
        <v>321542.08333333331</v>
      </c>
      <c r="Z970" s="67">
        <f>IFERROR(AVERAGE(Data!AB978), " ")</f>
        <v>-72.017186588494141</v>
      </c>
      <c r="AA970" s="67">
        <f>IFERROR(AVERAGE(Data!AC978), " ")</f>
        <v>-58.337798519741391</v>
      </c>
      <c r="AB970" s="67">
        <f>IFERROR(AVERAGE(Data!AD978), " ")</f>
        <v>-58.951873847513482</v>
      </c>
      <c r="AC970" s="66">
        <f>IFERROR(AVERAGE(Data!AF978), "  ")</f>
        <v>0</v>
      </c>
      <c r="AD970" s="66">
        <f>IFERROR(AVERAGE(Data!AG978), "  ")</f>
        <v>0</v>
      </c>
      <c r="AE970" s="66">
        <f>IFERROR(AVERAGE(Data!AH978), "  ")</f>
        <v>0</v>
      </c>
      <c r="AF970" s="66">
        <f>IFERROR(AVERAGE(Data!AI978), "  ")</f>
        <v>0</v>
      </c>
      <c r="AG970" s="66">
        <f>IFERROR(AVERAGE(Data!AJ978), "  ")</f>
        <v>1687.5</v>
      </c>
      <c r="AH970" s="66">
        <f>IFERROR(AVERAGE(Data!AK978), "  ")</f>
        <v>829.16666666666663</v>
      </c>
      <c r="AI970" s="67" t="str">
        <f>IFERROR(AVERAGE(Data!AL978), "  ")</f>
        <v xml:space="preserve">  </v>
      </c>
      <c r="AJ970" s="67">
        <f>IFERROR(AVERAGE(Data!AM978), "  ")</f>
        <v>3.0534351145038219</v>
      </c>
      <c r="AK970" s="67">
        <f>IFERROR(AVERAGE(Data!AN978), "  ")</f>
        <v>103.51758793969852</v>
      </c>
      <c r="AL970" s="66">
        <f>IFERROR(AVERAGE(Data!AP978),"  ")</f>
        <v>399000</v>
      </c>
      <c r="AM970" s="66">
        <f>IFERROR(AVERAGE(Data!AQ978),"  ")</f>
        <v>67672</v>
      </c>
      <c r="AN970" s="66">
        <f>IFERROR(AVERAGE(Data!AR978),"  ")</f>
        <v>45200</v>
      </c>
      <c r="AO970" s="66">
        <f>IFERROR(AVERAGE(Data!AS978),"  ")</f>
        <v>511872</v>
      </c>
      <c r="AP970" s="66">
        <f>IFERROR(AVERAGE(Data!AT978),"  ")</f>
        <v>682662.75</v>
      </c>
      <c r="AQ970" s="66">
        <f>IFERROR(AVERAGE(Data!AU978),"  ")</f>
        <v>794956.24999999988</v>
      </c>
      <c r="AR970" s="67">
        <f>IFERROR(AVERAGE(Data!AV978),"  ")</f>
        <v>-38.96425535060807</v>
      </c>
      <c r="AS970" s="67">
        <f>IFERROR(AVERAGE(Data!AW978),"  ")</f>
        <v>-11.030732042511303</v>
      </c>
      <c r="AT970" s="67">
        <f>IFERROR(AVERAGE(Data!AX978),"  ")</f>
        <v>-14.125745913690203</v>
      </c>
      <c r="AU970" s="66">
        <f>IFERROR(AVERAGE(Data!AZ978), "  ")</f>
        <v>339</v>
      </c>
      <c r="AV970" s="66">
        <f>IFERROR(AVERAGE(Data!BA978), "  ")</f>
        <v>67.822000000000003</v>
      </c>
      <c r="AW970" s="66">
        <f>IFERROR(AVERAGE(Data!BB978), "  ")</f>
        <v>105.05</v>
      </c>
      <c r="AX970" s="66">
        <f>IFERROR(AVERAGE(Data!BC978), "  ")</f>
        <v>0</v>
      </c>
      <c r="AY970" s="66">
        <f>IFERROR(AVERAGE(Data!BD978), "  ")</f>
        <v>511.87200000000001</v>
      </c>
      <c r="AZ970" s="66">
        <f>IFERROR(AVERAGE(Data!BE978), "  ")</f>
        <v>17411.241999999998</v>
      </c>
      <c r="BA970" s="66">
        <f>IFERROR(AVERAGE(Data!BF978), "  ")</f>
        <v>901.38199999999995</v>
      </c>
      <c r="BB970" s="66">
        <f>IFERROR(AVERAGE(Data!BG978), "  ")</f>
        <v>4916.3839999999991</v>
      </c>
      <c r="BC970" s="66">
        <f>IFERROR(AVERAGE(Data!BH978), "  ")</f>
        <v>197.74999999999997</v>
      </c>
      <c r="BD970" s="66">
        <f>IFERROR(AVERAGE(Data!BI978), "  ")</f>
        <v>23426.757999999998</v>
      </c>
    </row>
    <row r="971" spans="1:56" x14ac:dyDescent="0.25">
      <c r="A971" s="59">
        <f>IFERROR(AVERAGE(Data!A979),"  ")</f>
        <v>44408</v>
      </c>
      <c r="B971" s="66">
        <f>IFERROR(AVERAGE(Data!B979),"  ")</f>
        <v>344000</v>
      </c>
      <c r="C971" s="66">
        <f>IFERROR(AVERAGE(Data!C979),"  ")</f>
        <v>58388</v>
      </c>
      <c r="D971" s="66">
        <f>IFERROR(AVERAGE(Data!D979),"  ")</f>
        <v>0</v>
      </c>
      <c r="E971" s="66">
        <f>IFERROR(AVERAGE(Data!E979),"  ")</f>
        <v>402388</v>
      </c>
      <c r="F971" s="66">
        <f>IFERROR(AVERAGE(Data!F979),"  ")</f>
        <v>439707.5</v>
      </c>
      <c r="G971" s="66">
        <f>IFERROR(AVERAGE(Data!G979),"  ")</f>
        <v>403527.5</v>
      </c>
      <c r="H971" s="67">
        <f>IFERROR(AVERAGE(Data!H979),"  ")</f>
        <v>-13.520739307973351</v>
      </c>
      <c r="I971" s="67">
        <f>IFERROR(AVERAGE(Data!I979),"  ")</f>
        <v>6.7977023219663923</v>
      </c>
      <c r="J971" s="67">
        <f>IFERROR(AVERAGE(Data!J979),"  ")</f>
        <v>8.9659316899096009</v>
      </c>
      <c r="K971" s="66">
        <f>IFERROR(AVERAGE(Data!L979),"  ")</f>
        <v>3200</v>
      </c>
      <c r="L971" s="66">
        <f>IFERROR(AVERAGE(Data!M979),"  ")</f>
        <v>26118</v>
      </c>
      <c r="M971" s="66">
        <f>IFERROR(AVERAGE(Data!M980),"  ")</f>
        <v>26418</v>
      </c>
      <c r="N971" s="66">
        <f>IFERROR(AVERAGE(Data!O979),"  ")</f>
        <v>59818</v>
      </c>
      <c r="O971" s="66">
        <f>IFERROR(AVERAGE(Data!P979),"  ")</f>
        <v>63068.75</v>
      </c>
      <c r="P971" s="66">
        <f>IFERROR(AVERAGE(Data!Q979),"  ")</f>
        <v>43494.666666666664</v>
      </c>
      <c r="Q971" s="67">
        <f>IFERROR(AVERAGE(Data!R979),"  ")</f>
        <v>-3.9068273092369488</v>
      </c>
      <c r="R971" s="67">
        <f>IFERROR(AVERAGE(Data!S979),"  ")</f>
        <v>9.8232554089939583</v>
      </c>
      <c r="S971" s="67">
        <f>IFERROR(AVERAGE(Data!T979),"  ")</f>
        <v>45.0034103798167</v>
      </c>
      <c r="T971" s="66">
        <f>IFERROR(AVERAGE(Data!V979), " ")</f>
        <v>146900</v>
      </c>
      <c r="U971" s="66">
        <f>IFERROR(AVERAGE(Data!W979), " ")</f>
        <v>37100</v>
      </c>
      <c r="V971" s="66">
        <f>IFERROR(AVERAGE(Data!X979), " ")</f>
        <v>0</v>
      </c>
      <c r="W971" s="66">
        <f>IFERROR(AVERAGE(Data!Y979), " ")</f>
        <v>184000</v>
      </c>
      <c r="X971" s="66">
        <f>IFERROR(AVERAGE(Data!Z979), " ")</f>
        <v>146882.5</v>
      </c>
      <c r="Y971" s="66">
        <f>IFERROR(AVERAGE(Data!AA979), " ")</f>
        <v>325980.66666666669</v>
      </c>
      <c r="Z971" s="67">
        <f>IFERROR(AVERAGE(Data!AB979), " ")</f>
        <v>-49.241379310344826</v>
      </c>
      <c r="AA971" s="67">
        <f>IFERROR(AVERAGE(Data!AC979), " ")</f>
        <v>-58.544685841210622</v>
      </c>
      <c r="AB971" s="67">
        <f>IFERROR(AVERAGE(Data!AD979), " ")</f>
        <v>-54.941346214806195</v>
      </c>
      <c r="AC971" s="66">
        <f>IFERROR(AVERAGE(Data!AF979), "  ")</f>
        <v>4800</v>
      </c>
      <c r="AD971" s="66">
        <f>IFERROR(AVERAGE(Data!AG979), "  ")</f>
        <v>0</v>
      </c>
      <c r="AE971" s="66">
        <f>IFERROR(AVERAGE(Data!AH979), "  ")</f>
        <v>0</v>
      </c>
      <c r="AF971" s="66">
        <f>IFERROR(AVERAGE(Data!AI979), "  ")</f>
        <v>4800</v>
      </c>
      <c r="AG971" s="66">
        <f>IFERROR(AVERAGE(Data!AJ979), "  ")</f>
        <v>2887.5</v>
      </c>
      <c r="AH971" s="66">
        <f>IFERROR(AVERAGE(Data!AK979), "  ")</f>
        <v>3762.5</v>
      </c>
      <c r="AI971" s="67" t="str">
        <f>IFERROR(AVERAGE(Data!AL979), "  ")</f>
        <v xml:space="preserve">  </v>
      </c>
      <c r="AJ971" s="67">
        <f>IFERROR(AVERAGE(Data!AM979), "  ")</f>
        <v>76.33587786259541</v>
      </c>
      <c r="AK971" s="67">
        <f>IFERROR(AVERAGE(Data!AN979), "  ")</f>
        <v>-23.255813953488371</v>
      </c>
      <c r="AL971" s="66">
        <f>IFERROR(AVERAGE(Data!AP979),"  ")</f>
        <v>498900</v>
      </c>
      <c r="AM971" s="66">
        <f>IFERROR(AVERAGE(Data!AQ979),"  ")</f>
        <v>121606</v>
      </c>
      <c r="AN971" s="66">
        <f>IFERROR(AVERAGE(Data!AR979),"  ")</f>
        <v>30500</v>
      </c>
      <c r="AO971" s="66">
        <f>IFERROR(AVERAGE(Data!AS979),"  ")</f>
        <v>651006</v>
      </c>
      <c r="AP971" s="66">
        <f>IFERROR(AVERAGE(Data!AT979),"  ")</f>
        <v>652546.25</v>
      </c>
      <c r="AQ971" s="66">
        <f>IFERROR(AVERAGE(Data!AU979),"  ")</f>
        <v>776765.33333333337</v>
      </c>
      <c r="AR971" s="67">
        <f>IFERROR(AVERAGE(Data!AV979),"  ")</f>
        <v>-26.857367563620016</v>
      </c>
      <c r="AS971" s="67">
        <f>IFERROR(AVERAGE(Data!AW979),"  ")</f>
        <v>-20.913095105715939</v>
      </c>
      <c r="AT971" s="67">
        <f>IFERROR(AVERAGE(Data!AX979),"  ")</f>
        <v>-15.991841808937579</v>
      </c>
      <c r="AU971" s="66">
        <f>IFERROR(AVERAGE(Data!AZ979), "  ")</f>
        <v>402.38799999999998</v>
      </c>
      <c r="AV971" s="66">
        <f>IFERROR(AVERAGE(Data!BA979), "  ")</f>
        <v>59.817999999999998</v>
      </c>
      <c r="AW971" s="66">
        <f>IFERROR(AVERAGE(Data!BB979), "  ")</f>
        <v>184</v>
      </c>
      <c r="AX971" s="66">
        <f>IFERROR(AVERAGE(Data!BC979), "  ")</f>
        <v>4.8</v>
      </c>
      <c r="AY971" s="66">
        <f>IFERROR(AVERAGE(Data!BD979), "  ")</f>
        <v>651.00599999999997</v>
      </c>
      <c r="AZ971" s="66">
        <f>IFERROR(AVERAGE(Data!BE979), "  ")</f>
        <v>17813.629999999997</v>
      </c>
      <c r="BA971" s="66">
        <f>IFERROR(AVERAGE(Data!BF979), "  ")</f>
        <v>961.19999999999993</v>
      </c>
      <c r="BB971" s="66">
        <f>IFERROR(AVERAGE(Data!BG979), "  ")</f>
        <v>5100.3839999999991</v>
      </c>
      <c r="BC971" s="66">
        <f>IFERROR(AVERAGE(Data!BH979), "  ")</f>
        <v>202.54999999999998</v>
      </c>
      <c r="BD971" s="66">
        <f>IFERROR(AVERAGE(Data!BI979), "  ")</f>
        <v>24077.763999999996</v>
      </c>
    </row>
    <row r="972" spans="1:56" x14ac:dyDescent="0.25">
      <c r="A972" s="59">
        <f>IFERROR(AVERAGE(Data!A980),"  ")</f>
        <v>44415</v>
      </c>
      <c r="B972" s="66">
        <f>IFERROR(AVERAGE(Data!B980),"  ")</f>
        <v>331200</v>
      </c>
      <c r="C972" s="66">
        <f>IFERROR(AVERAGE(Data!C980),"  ")</f>
        <v>40000</v>
      </c>
      <c r="D972" s="66">
        <f>IFERROR(AVERAGE(Data!D980),"  ")</f>
        <v>0</v>
      </c>
      <c r="E972" s="66">
        <f>IFERROR(AVERAGE(Data!E980),"  ")</f>
        <v>371200</v>
      </c>
      <c r="F972" s="66">
        <f>IFERROR(AVERAGE(Data!F980),"  ")</f>
        <v>408620</v>
      </c>
      <c r="G972" s="66">
        <f>IFERROR(AVERAGE(Data!G980),"  ")</f>
        <v>392891.5</v>
      </c>
      <c r="H972" s="67">
        <f>IFERROR(AVERAGE(Data!H980),"  ")</f>
        <v>43.949617633828161</v>
      </c>
      <c r="I972" s="67">
        <f>IFERROR(AVERAGE(Data!I980),"  ")</f>
        <v>9.2568305572600984</v>
      </c>
      <c r="J972" s="67">
        <f>IFERROR(AVERAGE(Data!J980),"  ")</f>
        <v>4.0032680778280927</v>
      </c>
      <c r="K972" s="66">
        <f>IFERROR(AVERAGE(Data!L980),"  ")</f>
        <v>0</v>
      </c>
      <c r="L972" s="66" t="str">
        <f>IFERROR(AVERAGE(Data!#REF!),"  ")</f>
        <v xml:space="preserve">  </v>
      </c>
      <c r="M972" s="66">
        <f>IFERROR(AVERAGE(Data!N980),"  ")</f>
        <v>50400</v>
      </c>
      <c r="N972" s="66">
        <f>IFERROR(AVERAGE(Data!O980),"  ")</f>
        <v>76818</v>
      </c>
      <c r="O972" s="66">
        <f>IFERROR(AVERAGE(Data!P980),"  ")</f>
        <v>66035.75</v>
      </c>
      <c r="P972" s="66">
        <f>IFERROR(AVERAGE(Data!Q980),"  ")</f>
        <v>41544.25</v>
      </c>
      <c r="Q972" s="67">
        <f>IFERROR(AVERAGE(Data!R980),"  ")</f>
        <v>65.022556390977442</v>
      </c>
      <c r="R972" s="67">
        <f>IFERROR(AVERAGE(Data!S980),"  ")</f>
        <v>28.427997705106133</v>
      </c>
      <c r="S972" s="67">
        <f>IFERROR(AVERAGE(Data!T980),"  ")</f>
        <v>58.952803336201768</v>
      </c>
      <c r="T972" s="66">
        <f>IFERROR(AVERAGE(Data!V980), " ")</f>
        <v>80500</v>
      </c>
      <c r="U972" s="66">
        <f>IFERROR(AVERAGE(Data!W980), " ")</f>
        <v>14500</v>
      </c>
      <c r="V972" s="66">
        <f>IFERROR(AVERAGE(Data!X980), " ")</f>
        <v>1400</v>
      </c>
      <c r="W972" s="66">
        <f>IFERROR(AVERAGE(Data!Y980), " ")</f>
        <v>96400</v>
      </c>
      <c r="X972" s="66">
        <f>IFERROR(AVERAGE(Data!Z980), " ")</f>
        <v>136962.5</v>
      </c>
      <c r="Y972" s="66">
        <f>IFERROR(AVERAGE(Data!AA980), " ")</f>
        <v>329004.41666666669</v>
      </c>
      <c r="Z972" s="67">
        <f>IFERROR(AVERAGE(Data!AB980), " ")</f>
        <v>-69.517786561264813</v>
      </c>
      <c r="AA972" s="67">
        <f>IFERROR(AVERAGE(Data!AC980), " ")</f>
        <v>-60.577283563637984</v>
      </c>
      <c r="AB972" s="67">
        <f>IFERROR(AVERAGE(Data!AD980), " ")</f>
        <v>-58.370619644670427</v>
      </c>
      <c r="AC972" s="66">
        <f>IFERROR(AVERAGE(Data!AF980), "  ")</f>
        <v>0</v>
      </c>
      <c r="AD972" s="66">
        <f>IFERROR(AVERAGE(Data!AG980), "  ")</f>
        <v>0</v>
      </c>
      <c r="AE972" s="66">
        <f>IFERROR(AVERAGE(Data!AH980), "  ")</f>
        <v>0</v>
      </c>
      <c r="AF972" s="66">
        <f>IFERROR(AVERAGE(Data!AI980), "  ")</f>
        <v>0</v>
      </c>
      <c r="AG972" s="66">
        <f>IFERROR(AVERAGE(Data!AJ980), "  ")</f>
        <v>2437.5</v>
      </c>
      <c r="AH972" s="66">
        <f>IFERROR(AVERAGE(Data!AK980), "  ")</f>
        <v>4316.666666666667</v>
      </c>
      <c r="AI972" s="67">
        <f>IFERROR(AVERAGE(Data!AL980), "  ")</f>
        <v>-100</v>
      </c>
      <c r="AJ972" s="67">
        <f>IFERROR(AVERAGE(Data!AM980), "  ")</f>
        <v>-4.4117647058823479</v>
      </c>
      <c r="AK972" s="67">
        <f>IFERROR(AVERAGE(Data!AN980), "  ")</f>
        <v>-43.532818532818538</v>
      </c>
      <c r="AL972" s="66">
        <f>IFERROR(AVERAGE(Data!AP980),"  ")</f>
        <v>411700</v>
      </c>
      <c r="AM972" s="66">
        <f>IFERROR(AVERAGE(Data!AQ980),"  ")</f>
        <v>80918</v>
      </c>
      <c r="AN972" s="66">
        <f>IFERROR(AVERAGE(Data!AR980),"  ")</f>
        <v>51800</v>
      </c>
      <c r="AO972" s="66">
        <f>IFERROR(AVERAGE(Data!AS980),"  ")</f>
        <v>544418</v>
      </c>
      <c r="AP972" s="66">
        <f>IFERROR(AVERAGE(Data!AT980),"  ")</f>
        <v>614055.75</v>
      </c>
      <c r="AQ972" s="66">
        <f>IFERROR(AVERAGE(Data!AU980),"  ")</f>
        <v>767756.83333333337</v>
      </c>
      <c r="AR972" s="67">
        <f>IFERROR(AVERAGE(Data!AV980),"  ")</f>
        <v>-13.041714318572428</v>
      </c>
      <c r="AS972" s="67">
        <f>IFERROR(AVERAGE(Data!AW980),"  ")</f>
        <v>-20.806673302052225</v>
      </c>
      <c r="AT972" s="67">
        <f>IFERROR(AVERAGE(Data!AX980),"  ")</f>
        <v>-20.019500531960965</v>
      </c>
      <c r="AU972" s="66">
        <f>IFERROR(AVERAGE(Data!AZ980), "  ")</f>
        <v>371.2</v>
      </c>
      <c r="AV972" s="66">
        <f>IFERROR(AVERAGE(Data!BA980), "  ")</f>
        <v>76.817999999999998</v>
      </c>
      <c r="AW972" s="66">
        <f>IFERROR(AVERAGE(Data!BB980), "  ")</f>
        <v>96.4</v>
      </c>
      <c r="AX972" s="66">
        <f>IFERROR(AVERAGE(Data!BC980), "  ")</f>
        <v>0</v>
      </c>
      <c r="AY972" s="66">
        <f>IFERROR(AVERAGE(Data!BD980), "  ")</f>
        <v>544.41800000000001</v>
      </c>
      <c r="AZ972" s="66">
        <f>IFERROR(AVERAGE(Data!BE980), "  ")</f>
        <v>18184.829999999998</v>
      </c>
      <c r="BA972" s="66">
        <f>IFERROR(AVERAGE(Data!BF980), "  ")</f>
        <v>1038.018</v>
      </c>
      <c r="BB972" s="66">
        <f>IFERROR(AVERAGE(Data!BG980), "  ")</f>
        <v>5196.7839999999987</v>
      </c>
      <c r="BC972" s="66">
        <f>IFERROR(AVERAGE(Data!BH980), "  ")</f>
        <v>202.54999999999998</v>
      </c>
      <c r="BD972" s="66">
        <f>IFERROR(AVERAGE(Data!BI980), "  ")</f>
        <v>24622.181999999997</v>
      </c>
    </row>
    <row r="973" spans="1:56" x14ac:dyDescent="0.25">
      <c r="A973" s="59">
        <f>IFERROR(AVERAGE(Data!A981),"  ")</f>
        <v>44422</v>
      </c>
      <c r="B973" s="66">
        <f>IFERROR(AVERAGE(Data!B981),"  ")</f>
        <v>283500</v>
      </c>
      <c r="C973" s="66">
        <f>IFERROR(AVERAGE(Data!C981),"  ")</f>
        <v>59354</v>
      </c>
      <c r="D973" s="66">
        <f>IFERROR(AVERAGE(Data!D981),"  ")</f>
        <v>0</v>
      </c>
      <c r="E973" s="66">
        <f>IFERROR(AVERAGE(Data!E981),"  ")</f>
        <v>342854</v>
      </c>
      <c r="F973" s="66">
        <f>IFERROR(AVERAGE(Data!F981),"  ")</f>
        <v>363860.5</v>
      </c>
      <c r="G973" s="66">
        <f>IFERROR(AVERAGE(Data!G981),"  ")</f>
        <v>382062</v>
      </c>
      <c r="H973" s="67">
        <f>IFERROR(AVERAGE(Data!H981),"  ")</f>
        <v>-2.6701867938454527</v>
      </c>
      <c r="I973" s="67">
        <f>IFERROR(AVERAGE(Data!I981),"  ")</f>
        <v>-3.3191002040642847</v>
      </c>
      <c r="J973" s="67">
        <f>IFERROR(AVERAGE(Data!J981),"  ")</f>
        <v>-4.7640173584392098</v>
      </c>
      <c r="K973" s="66">
        <f>IFERROR(AVERAGE(Data!L981),"  ")</f>
        <v>1600</v>
      </c>
      <c r="L973" s="66">
        <f>IFERROR(AVERAGE(Data!M981),"  ")</f>
        <v>14108</v>
      </c>
      <c r="M973" s="66">
        <f>IFERROR(AVERAGE(Data!N981),"  ")</f>
        <v>16200</v>
      </c>
      <c r="N973" s="66">
        <f>IFERROR(AVERAGE(Data!O981),"  ")</f>
        <v>31908</v>
      </c>
      <c r="O973" s="66">
        <f>IFERROR(AVERAGE(Data!P981),"  ")</f>
        <v>59091.5</v>
      </c>
      <c r="P973" s="66">
        <f>IFERROR(AVERAGE(Data!Q981),"  ")</f>
        <v>40654.416666666664</v>
      </c>
      <c r="Q973" s="67">
        <f>IFERROR(AVERAGE(Data!R981),"  ")</f>
        <v>-63.533714285714282</v>
      </c>
      <c r="R973" s="67">
        <f>IFERROR(AVERAGE(Data!S981),"  ")</f>
        <v>2.9674934873711534</v>
      </c>
      <c r="S973" s="67">
        <f>IFERROR(AVERAGE(Data!T981),"  ")</f>
        <v>45.350751148399212</v>
      </c>
      <c r="T973" s="66">
        <f>IFERROR(AVERAGE(Data!V981), " ")</f>
        <v>113100</v>
      </c>
      <c r="U973" s="66">
        <f>IFERROR(AVERAGE(Data!W981), " ")</f>
        <v>45252</v>
      </c>
      <c r="V973" s="66">
        <f>IFERROR(AVERAGE(Data!X981), " ")</f>
        <v>5800</v>
      </c>
      <c r="W973" s="66">
        <f>IFERROR(AVERAGE(Data!Y981), " ")</f>
        <v>164152</v>
      </c>
      <c r="X973" s="66">
        <f>IFERROR(AVERAGE(Data!Z981), " ")</f>
        <v>137400.5</v>
      </c>
      <c r="Y973" s="66">
        <f>IFERROR(AVERAGE(Data!AA981), " ")</f>
        <v>341103.75</v>
      </c>
      <c r="Z973" s="67">
        <f>IFERROR(AVERAGE(Data!AB981), " ")</f>
        <v>-65.626217150036652</v>
      </c>
      <c r="AA973" s="67">
        <f>IFERROR(AVERAGE(Data!AC981), " ")</f>
        <v>-64.118380188403933</v>
      </c>
      <c r="AB973" s="67">
        <f>IFERROR(AVERAGE(Data!AD981), " ")</f>
        <v>-59.718853867774833</v>
      </c>
      <c r="AC973" s="66">
        <f>IFERROR(AVERAGE(Data!AF981), "  ")</f>
        <v>0</v>
      </c>
      <c r="AD973" s="66">
        <f>IFERROR(AVERAGE(Data!AG981), "  ")</f>
        <v>0</v>
      </c>
      <c r="AE973" s="66">
        <f>IFERROR(AVERAGE(Data!AH981), "  ")</f>
        <v>0</v>
      </c>
      <c r="AF973" s="66">
        <f>IFERROR(AVERAGE(Data!AI981), "  ")</f>
        <v>0</v>
      </c>
      <c r="AG973" s="66">
        <f>IFERROR(AVERAGE(Data!AJ981), "  ")</f>
        <v>1200</v>
      </c>
      <c r="AH973" s="66">
        <f>IFERROR(AVERAGE(Data!AK981), "  ")</f>
        <v>4691.666666666667</v>
      </c>
      <c r="AI973" s="67">
        <f>IFERROR(AVERAGE(Data!AL981), "  ")</f>
        <v>-100</v>
      </c>
      <c r="AJ973" s="67">
        <f>IFERROR(AVERAGE(Data!AM981), "  ")</f>
        <v>-51.515151515151516</v>
      </c>
      <c r="AK973" s="67">
        <f>IFERROR(AVERAGE(Data!AN981), "  ")</f>
        <v>-74.422735346358792</v>
      </c>
      <c r="AL973" s="66">
        <f>IFERROR(AVERAGE(Data!AP981),"  ")</f>
        <v>398200</v>
      </c>
      <c r="AM973" s="66">
        <f>IFERROR(AVERAGE(Data!AQ981),"  ")</f>
        <v>118714</v>
      </c>
      <c r="AN973" s="66">
        <f>IFERROR(AVERAGE(Data!AR981),"  ")</f>
        <v>22000</v>
      </c>
      <c r="AO973" s="66">
        <f>IFERROR(AVERAGE(Data!AS981),"  ")</f>
        <v>538914</v>
      </c>
      <c r="AP973" s="66">
        <f>IFERROR(AVERAGE(Data!AT981),"  ")</f>
        <v>561552.5</v>
      </c>
      <c r="AQ973" s="66">
        <f>IFERROR(AVERAGE(Data!AU981),"  ")</f>
        <v>768511.83333333337</v>
      </c>
      <c r="AR973" s="67">
        <f>IFERROR(AVERAGE(Data!AV981),"  ")</f>
        <v>-41.537410095355874</v>
      </c>
      <c r="AS973" s="67">
        <f>IFERROR(AVERAGE(Data!AW981),"  ")</f>
        <v>-31.446319948507139</v>
      </c>
      <c r="AT973" s="67">
        <f>IFERROR(AVERAGE(Data!AX981),"  ")</f>
        <v>-26.929882450302767</v>
      </c>
      <c r="AU973" s="66">
        <f>IFERROR(AVERAGE(Data!AZ981), "  ")</f>
        <v>342.85399999999998</v>
      </c>
      <c r="AV973" s="66">
        <f>IFERROR(AVERAGE(Data!BA981), "  ")</f>
        <v>31.908000000000001</v>
      </c>
      <c r="AW973" s="66">
        <f>IFERROR(AVERAGE(Data!BB981), "  ")</f>
        <v>164.15199999999999</v>
      </c>
      <c r="AX973" s="66">
        <f>IFERROR(AVERAGE(Data!BC981), "  ")</f>
        <v>0</v>
      </c>
      <c r="AY973" s="66">
        <f>IFERROR(AVERAGE(Data!BD981), "  ")</f>
        <v>538.91399999999999</v>
      </c>
      <c r="AZ973" s="66">
        <f>IFERROR(AVERAGE(Data!BE981), "  ")</f>
        <v>18527.683999999997</v>
      </c>
      <c r="BA973" s="66">
        <f>IFERROR(AVERAGE(Data!BF981), "  ")</f>
        <v>1069.9259999999999</v>
      </c>
      <c r="BB973" s="66">
        <f>IFERROR(AVERAGE(Data!BG981), "  ")</f>
        <v>5360.9359999999988</v>
      </c>
      <c r="BC973" s="66">
        <f>IFERROR(AVERAGE(Data!BH981), "  ")</f>
        <v>202.54999999999998</v>
      </c>
      <c r="BD973" s="66">
        <f>IFERROR(AVERAGE(Data!BI981), "  ")</f>
        <v>25161.095999999994</v>
      </c>
    </row>
    <row r="974" spans="1:56" x14ac:dyDescent="0.25">
      <c r="A974" s="59">
        <f>IFERROR(AVERAGE(Data!A982),"  ")</f>
        <v>44429</v>
      </c>
      <c r="B974" s="66">
        <f>IFERROR(AVERAGE(Data!B982),"  ")</f>
        <v>121600</v>
      </c>
      <c r="C974" s="66">
        <f>IFERROR(AVERAGE(Data!C982),"  ")</f>
        <v>7000</v>
      </c>
      <c r="D974" s="66">
        <f>IFERROR(AVERAGE(Data!D982),"  ")</f>
        <v>0</v>
      </c>
      <c r="E974" s="66">
        <f>IFERROR(AVERAGE(Data!E982),"  ")</f>
        <v>128600</v>
      </c>
      <c r="F974" s="66">
        <f>IFERROR(AVERAGE(Data!F982),"  ")</f>
        <v>311260.5</v>
      </c>
      <c r="G974" s="66">
        <f>IFERROR(AVERAGE(Data!G982),"  ")</f>
        <v>382421.41666666669</v>
      </c>
      <c r="H974" s="67">
        <f>IFERROR(AVERAGE(Data!H982),"  ")</f>
        <v>-66.241757318661016</v>
      </c>
      <c r="I974" s="67">
        <f>IFERROR(AVERAGE(Data!I982),"  ")</f>
        <v>-14.510715668798902</v>
      </c>
      <c r="J974" s="67">
        <f>IFERROR(AVERAGE(Data!J982),"  ")</f>
        <v>-18.607984167553383</v>
      </c>
      <c r="K974" s="66">
        <f>IFERROR(AVERAGE(Data!L982),"  ")</f>
        <v>4700</v>
      </c>
      <c r="L974" s="66">
        <f>IFERROR(AVERAGE(Data!M982),"  ")</f>
        <v>34160</v>
      </c>
      <c r="M974" s="66">
        <f>IFERROR(AVERAGE(Data!N982),"  ")</f>
        <v>39600</v>
      </c>
      <c r="N974" s="66">
        <f>IFERROR(AVERAGE(Data!O982),"  ")</f>
        <v>78460</v>
      </c>
      <c r="O974" s="66">
        <f>IFERROR(AVERAGE(Data!P982),"  ")</f>
        <v>61751</v>
      </c>
      <c r="P974" s="66">
        <f>IFERROR(AVERAGE(Data!Q982),"  ")</f>
        <v>41746.083333333336</v>
      </c>
      <c r="Q974" s="67">
        <f>IFERROR(AVERAGE(Data!R982),"  ")</f>
        <v>171.48788927335642</v>
      </c>
      <c r="R974" s="67">
        <f>IFERROR(AVERAGE(Data!S982),"  ")</f>
        <v>9.682060390763759</v>
      </c>
      <c r="S974" s="67">
        <f>IFERROR(AVERAGE(Data!T982),"  ")</f>
        <v>47.920463596385289</v>
      </c>
      <c r="T974" s="66">
        <f>IFERROR(AVERAGE(Data!V982), " ")</f>
        <v>135800</v>
      </c>
      <c r="U974" s="66">
        <f>IFERROR(AVERAGE(Data!W982), " ")</f>
        <v>37118</v>
      </c>
      <c r="V974" s="66">
        <f>IFERROR(AVERAGE(Data!X982), " ")</f>
        <v>7100</v>
      </c>
      <c r="W974" s="66">
        <f>IFERROR(AVERAGE(Data!Y982), " ")</f>
        <v>180018</v>
      </c>
      <c r="X974" s="66">
        <f>IFERROR(AVERAGE(Data!Z982), " ")</f>
        <v>156142.5</v>
      </c>
      <c r="Y974" s="66">
        <f>IFERROR(AVERAGE(Data!AA982), " ")</f>
        <v>351859.83333333331</v>
      </c>
      <c r="Z974" s="67">
        <f>IFERROR(AVERAGE(Data!AB982), " ")</f>
        <v>-64.826494724501757</v>
      </c>
      <c r="AA974" s="67">
        <f>IFERROR(AVERAGE(Data!AC982), " ")</f>
        <v>-62.558000119896896</v>
      </c>
      <c r="AB974" s="67">
        <f>IFERROR(AVERAGE(Data!AD982), " ")</f>
        <v>-55.623664536872873</v>
      </c>
      <c r="AC974" s="66">
        <f>IFERROR(AVERAGE(Data!AF982), "  ")</f>
        <v>0</v>
      </c>
      <c r="AD974" s="66">
        <f>IFERROR(AVERAGE(Data!AG982), "  ")</f>
        <v>14400</v>
      </c>
      <c r="AE974" s="66">
        <f>IFERROR(AVERAGE(Data!AH982), "  ")</f>
        <v>0</v>
      </c>
      <c r="AF974" s="66">
        <f>IFERROR(AVERAGE(Data!AI982), "  ")</f>
        <v>14400</v>
      </c>
      <c r="AG974" s="66">
        <f>IFERROR(AVERAGE(Data!AJ982), "  ")</f>
        <v>4800</v>
      </c>
      <c r="AH974" s="66">
        <f>IFERROR(AVERAGE(Data!AK982), "  ")</f>
        <v>5908.333333333333</v>
      </c>
      <c r="AI974" s="67" t="str">
        <f>IFERROR(AVERAGE(Data!AL982), "  ")</f>
        <v xml:space="preserve">  </v>
      </c>
      <c r="AJ974" s="67">
        <f>IFERROR(AVERAGE(Data!AM982), "  ")</f>
        <v>93.939393939393938</v>
      </c>
      <c r="AK974" s="67">
        <f>IFERROR(AVERAGE(Data!AN982), "  ")</f>
        <v>-18.758815232722135</v>
      </c>
      <c r="AL974" s="66">
        <f>IFERROR(AVERAGE(Data!AP982),"  ")</f>
        <v>262100</v>
      </c>
      <c r="AM974" s="66">
        <f>IFERROR(AVERAGE(Data!AQ982),"  ")</f>
        <v>92678</v>
      </c>
      <c r="AN974" s="66">
        <f>IFERROR(AVERAGE(Data!AR982),"  ")</f>
        <v>46700</v>
      </c>
      <c r="AO974" s="66">
        <f>IFERROR(AVERAGE(Data!AS982),"  ")</f>
        <v>401478</v>
      </c>
      <c r="AP974" s="66">
        <f>IFERROR(AVERAGE(Data!AT982),"  ")</f>
        <v>533954</v>
      </c>
      <c r="AQ974" s="66">
        <f>IFERROR(AVERAGE(Data!AU982),"  ")</f>
        <v>781935.66666666663</v>
      </c>
      <c r="AR974" s="67">
        <f>IFERROR(AVERAGE(Data!AV982),"  ")</f>
        <v>-56.438928696980618</v>
      </c>
      <c r="AS974" s="67">
        <f>IFERROR(AVERAGE(Data!AW982),"  ")</f>
        <v>-36.425949495947698</v>
      </c>
      <c r="AT974" s="67">
        <f>IFERROR(AVERAGE(Data!AX982),"  ")</f>
        <v>-31.713819593854055</v>
      </c>
      <c r="AU974" s="66">
        <f>IFERROR(AVERAGE(Data!AZ982), "  ")</f>
        <v>128.6</v>
      </c>
      <c r="AV974" s="66">
        <f>IFERROR(AVERAGE(Data!BA982), "  ")</f>
        <v>78.459999999999994</v>
      </c>
      <c r="AW974" s="66">
        <f>IFERROR(AVERAGE(Data!BB982), "  ")</f>
        <v>180.018</v>
      </c>
      <c r="AX974" s="66">
        <f>IFERROR(AVERAGE(Data!BC982), "  ")</f>
        <v>14.4</v>
      </c>
      <c r="AY974" s="66">
        <f>IFERROR(AVERAGE(Data!BD982), "  ")</f>
        <v>401.47800000000001</v>
      </c>
      <c r="AZ974" s="66">
        <f>IFERROR(AVERAGE(Data!BE982), "  ")</f>
        <v>18656.283999999996</v>
      </c>
      <c r="BA974" s="66">
        <f>IFERROR(AVERAGE(Data!BF982), "  ")</f>
        <v>1148.386</v>
      </c>
      <c r="BB974" s="66">
        <f>IFERROR(AVERAGE(Data!BG982), "  ")</f>
        <v>5540.9539999999988</v>
      </c>
      <c r="BC974" s="66">
        <f>IFERROR(AVERAGE(Data!BH982), "  ")</f>
        <v>216.95</v>
      </c>
      <c r="BD974" s="66">
        <f>IFERROR(AVERAGE(Data!BI982), "  ")</f>
        <v>25562.573999999993</v>
      </c>
    </row>
    <row r="975" spans="1:56" x14ac:dyDescent="0.25">
      <c r="A975" s="59">
        <f>IFERROR(AVERAGE(Data!A983),"  ")</f>
        <v>44436</v>
      </c>
      <c r="B975" s="66">
        <f>IFERROR(AVERAGE(Data!B983),"  ")</f>
        <v>56700</v>
      </c>
      <c r="C975" s="66">
        <f>IFERROR(AVERAGE(Data!C983),"  ")</f>
        <v>8850</v>
      </c>
      <c r="D975" s="66">
        <f>IFERROR(AVERAGE(Data!D983),"  ")</f>
        <v>0</v>
      </c>
      <c r="E975" s="66">
        <f>IFERROR(AVERAGE(Data!E983),"  ")</f>
        <v>65550</v>
      </c>
      <c r="F975" s="66">
        <f>IFERROR(AVERAGE(Data!F983),"  ")</f>
        <v>227051</v>
      </c>
      <c r="G975" s="66">
        <f>IFERROR(AVERAGE(Data!G983),"  ")</f>
        <v>365875.58333333331</v>
      </c>
      <c r="H975" s="67">
        <f>IFERROR(AVERAGE(Data!H983),"  ")</f>
        <v>-76.983848314606746</v>
      </c>
      <c r="I975" s="67">
        <f>IFERROR(AVERAGE(Data!I983),"  ")</f>
        <v>-28.816997316345216</v>
      </c>
      <c r="J975" s="67">
        <f>IFERROR(AVERAGE(Data!J983),"  ")</f>
        <v>-37.943112264711111</v>
      </c>
      <c r="K975" s="66">
        <f>IFERROR(AVERAGE(Data!L983),"  ")</f>
        <v>7900</v>
      </c>
      <c r="L975" s="66">
        <f>IFERROR(AVERAGE(Data!M983),"  ")</f>
        <v>27488</v>
      </c>
      <c r="M975" s="66">
        <f>IFERROR(AVERAGE(Data!N983),"  ")</f>
        <v>41200</v>
      </c>
      <c r="N975" s="66">
        <f>IFERROR(AVERAGE(Data!O983),"  ")</f>
        <v>76588</v>
      </c>
      <c r="O975" s="66">
        <f>IFERROR(AVERAGE(Data!P983),"  ")</f>
        <v>65943.5</v>
      </c>
      <c r="P975" s="66">
        <f>IFERROR(AVERAGE(Data!Q983),"  ")</f>
        <v>39563.083333333336</v>
      </c>
      <c r="Q975" s="67">
        <f>IFERROR(AVERAGE(Data!R983),"  ")</f>
        <v>140.08777429467085</v>
      </c>
      <c r="R975" s="67">
        <f>IFERROR(AVERAGE(Data!S983),"  ")</f>
        <v>35.372850910957141</v>
      </c>
      <c r="S975" s="67">
        <f>IFERROR(AVERAGE(Data!T983),"  ")</f>
        <v>66.679374922328677</v>
      </c>
      <c r="T975" s="66">
        <f>IFERROR(AVERAGE(Data!V983), " ")</f>
        <v>137000</v>
      </c>
      <c r="U975" s="66">
        <f>IFERROR(AVERAGE(Data!W983), " ")</f>
        <v>10800</v>
      </c>
      <c r="V975" s="66">
        <f>IFERROR(AVERAGE(Data!X983), " ")</f>
        <v>0</v>
      </c>
      <c r="W975" s="66">
        <f>IFERROR(AVERAGE(Data!Y983), " ")</f>
        <v>147800</v>
      </c>
      <c r="X975" s="66">
        <f>IFERROR(AVERAGE(Data!Z983), " ")</f>
        <v>147092.5</v>
      </c>
      <c r="Y975" s="66">
        <f>IFERROR(AVERAGE(Data!AA983), " ")</f>
        <v>385788.58333333331</v>
      </c>
      <c r="Z975" s="67">
        <f>IFERROR(AVERAGE(Data!AB983), " ")</f>
        <v>-66.639581076200798</v>
      </c>
      <c r="AA975" s="67">
        <f>IFERROR(AVERAGE(Data!AC983), " ")</f>
        <v>-66.352708390520633</v>
      </c>
      <c r="AB975" s="67">
        <f>IFERROR(AVERAGE(Data!AD983), " ")</f>
        <v>-61.872251706083404</v>
      </c>
      <c r="AC975" s="66">
        <f>IFERROR(AVERAGE(Data!AF983), "  ")</f>
        <v>0</v>
      </c>
      <c r="AD975" s="66">
        <f>IFERROR(AVERAGE(Data!AG983), "  ")</f>
        <v>0</v>
      </c>
      <c r="AE975" s="66">
        <f>IFERROR(AVERAGE(Data!AH983), "  ")</f>
        <v>0</v>
      </c>
      <c r="AF975" s="66">
        <f>IFERROR(AVERAGE(Data!AI983), "  ")</f>
        <v>0</v>
      </c>
      <c r="AG975" s="66">
        <f>IFERROR(AVERAGE(Data!AJ983), "  ")</f>
        <v>3600</v>
      </c>
      <c r="AH975" s="66">
        <f>IFERROR(AVERAGE(Data!AK983), "  ")</f>
        <v>2975</v>
      </c>
      <c r="AI975" s="67" t="str">
        <f>IFERROR(AVERAGE(Data!AL983), "  ")</f>
        <v xml:space="preserve">  </v>
      </c>
      <c r="AJ975" s="67">
        <f>IFERROR(AVERAGE(Data!AM983), "  ")</f>
        <v>45.45454545454546</v>
      </c>
      <c r="AK975" s="67">
        <f>IFERROR(AVERAGE(Data!AN983), "  ")</f>
        <v>21.008403361344531</v>
      </c>
      <c r="AL975" s="66">
        <f>IFERROR(AVERAGE(Data!AP983),"  ")</f>
        <v>201600</v>
      </c>
      <c r="AM975" s="66">
        <f>IFERROR(AVERAGE(Data!AQ983),"  ")</f>
        <v>47138</v>
      </c>
      <c r="AN975" s="66">
        <f>IFERROR(AVERAGE(Data!AR983),"  ")</f>
        <v>41200</v>
      </c>
      <c r="AO975" s="66">
        <f>IFERROR(AVERAGE(Data!AS983),"  ")</f>
        <v>289938</v>
      </c>
      <c r="AP975" s="66">
        <f>IFERROR(AVERAGE(Data!AT983),"  ")</f>
        <v>443687</v>
      </c>
      <c r="AQ975" s="66">
        <f>IFERROR(AVERAGE(Data!AU983),"  ")</f>
        <v>794202.25</v>
      </c>
      <c r="AR975" s="67">
        <f>IFERROR(AVERAGE(Data!AV983),"  ")</f>
        <v>-61.837207465711955</v>
      </c>
      <c r="AS975" s="67">
        <f>IFERROR(AVERAGE(Data!AW983),"  ")</f>
        <v>-45.04168444678691</v>
      </c>
      <c r="AT975" s="67">
        <f>IFERROR(AVERAGE(Data!AX983),"  ")</f>
        <v>-44.134255474597303</v>
      </c>
      <c r="AU975" s="66">
        <f>IFERROR(AVERAGE(Data!AZ983), "  ")</f>
        <v>65.55</v>
      </c>
      <c r="AV975" s="66">
        <f>IFERROR(AVERAGE(Data!BA983), "  ")</f>
        <v>76.587999999999994</v>
      </c>
      <c r="AW975" s="66">
        <f>IFERROR(AVERAGE(Data!BB983), "  ")</f>
        <v>147.80000000000001</v>
      </c>
      <c r="AX975" s="66">
        <f>IFERROR(AVERAGE(Data!BC983), "  ")</f>
        <v>0</v>
      </c>
      <c r="AY975" s="66">
        <f>IFERROR(AVERAGE(Data!BD983), "  ")</f>
        <v>289.93799999999999</v>
      </c>
      <c r="AZ975" s="66">
        <f>IFERROR(AVERAGE(Data!BE983), "  ")</f>
        <v>18721.833999999995</v>
      </c>
      <c r="BA975" s="66">
        <f>IFERROR(AVERAGE(Data!BF983), "  ")</f>
        <v>1224.9739999999999</v>
      </c>
      <c r="BB975" s="66">
        <f>IFERROR(AVERAGE(Data!BG983), "  ")</f>
        <v>5688.753999999999</v>
      </c>
      <c r="BC975" s="66">
        <f>IFERROR(AVERAGE(Data!BH983), "  ")</f>
        <v>216.95</v>
      </c>
      <c r="BD975" s="66">
        <f>IFERROR(AVERAGE(Data!BI983), "  ")</f>
        <v>25852.511999999992</v>
      </c>
    </row>
    <row r="976" spans="1:56" x14ac:dyDescent="0.25">
      <c r="A976" s="59">
        <f>IFERROR(AVERAGE(Data!A984),"  ")</f>
        <v>44443</v>
      </c>
      <c r="B976" s="66">
        <f>IFERROR(AVERAGE(Data!B984),"  ")</f>
        <v>31600</v>
      </c>
      <c r="C976" s="66">
        <f>IFERROR(AVERAGE(Data!C984),"  ")</f>
        <v>30642</v>
      </c>
      <c r="D976" s="66">
        <f>IFERROR(AVERAGE(Data!D984),"  ")</f>
        <v>0</v>
      </c>
      <c r="E976" s="66">
        <f>IFERROR(AVERAGE(Data!E984),"  ")</f>
        <v>62242</v>
      </c>
      <c r="F976" s="66">
        <f>IFERROR(AVERAGE(Data!F984),"  ")</f>
        <v>149811.5</v>
      </c>
      <c r="G976" s="66">
        <f>IFERROR(AVERAGE(Data!G984),"  ")</f>
        <v>375532.41666666669</v>
      </c>
      <c r="H976" s="67">
        <f>IFERROR(AVERAGE(Data!H984),"  ")</f>
        <v>-77.382994186046503</v>
      </c>
      <c r="I976" s="67">
        <f>IFERROR(AVERAGE(Data!I984),"  ")</f>
        <v>-53.661912583010874</v>
      </c>
      <c r="J976" s="67">
        <f>IFERROR(AVERAGE(Data!J984),"  ")</f>
        <v>-60.106905995021734</v>
      </c>
      <c r="K976" s="66">
        <f>IFERROR(AVERAGE(Data!L984),"  ")</f>
        <v>9600</v>
      </c>
      <c r="L976" s="66">
        <f>IFERROR(AVERAGE(Data!M984),"  ")</f>
        <v>41438</v>
      </c>
      <c r="M976" s="66">
        <f>IFERROR(AVERAGE(Data!N984),"  ")</f>
        <v>0</v>
      </c>
      <c r="N976" s="66">
        <f>IFERROR(AVERAGE(Data!O984),"  ")</f>
        <v>51038</v>
      </c>
      <c r="O976" s="66">
        <f>IFERROR(AVERAGE(Data!P984),"  ")</f>
        <v>59498.5</v>
      </c>
      <c r="P976" s="66">
        <f>IFERROR(AVERAGE(Data!Q984),"  ")</f>
        <v>37094.833333333336</v>
      </c>
      <c r="Q976" s="67">
        <f>IFERROR(AVERAGE(Data!R984),"  ")</f>
        <v>104.56112224448897</v>
      </c>
      <c r="R976" s="67">
        <f>IFERROR(AVERAGE(Data!S984),"  ")</f>
        <v>37.370274170274165</v>
      </c>
      <c r="S976" s="67">
        <f>IFERROR(AVERAGE(Data!T984),"  ")</f>
        <v>60.395652584142432</v>
      </c>
      <c r="T976" s="66">
        <f>IFERROR(AVERAGE(Data!V984), " ")</f>
        <v>138600</v>
      </c>
      <c r="U976" s="66">
        <f>IFERROR(AVERAGE(Data!W984), " ")</f>
        <v>57150</v>
      </c>
      <c r="V976" s="66">
        <f>IFERROR(AVERAGE(Data!X984), " ")</f>
        <v>0</v>
      </c>
      <c r="W976" s="66">
        <f>IFERROR(AVERAGE(Data!Y984), " ")</f>
        <v>195750</v>
      </c>
      <c r="X976" s="66">
        <f>IFERROR(AVERAGE(Data!Z984), " ")</f>
        <v>171930</v>
      </c>
      <c r="Y976" s="66">
        <f>IFERROR(AVERAGE(Data!AA984), " ")</f>
        <v>404014.5</v>
      </c>
      <c r="Z976" s="67">
        <f>IFERROR(AVERAGE(Data!AB984), " ")</f>
        <v>-60.004658461236701</v>
      </c>
      <c r="AA976" s="67">
        <f>IFERROR(AVERAGE(Data!AC984), " ")</f>
        <v>-64.215208276312794</v>
      </c>
      <c r="AB976" s="67">
        <f>IFERROR(AVERAGE(Data!AD984), " ")</f>
        <v>-57.444596666703795</v>
      </c>
      <c r="AC976" s="66">
        <f>IFERROR(AVERAGE(Data!AF984), "  ")</f>
        <v>0</v>
      </c>
      <c r="AD976" s="66">
        <f>IFERROR(AVERAGE(Data!AG984), "  ")</f>
        <v>0</v>
      </c>
      <c r="AE976" s="66">
        <f>IFERROR(AVERAGE(Data!AH984), "  ")</f>
        <v>0</v>
      </c>
      <c r="AF976" s="66">
        <f>IFERROR(AVERAGE(Data!AI984), "  ")</f>
        <v>0</v>
      </c>
      <c r="AG976" s="66">
        <f>IFERROR(AVERAGE(Data!AJ984), "  ")</f>
        <v>3600</v>
      </c>
      <c r="AH976" s="66">
        <f>IFERROR(AVERAGE(Data!AK984), "  ")</f>
        <v>3337.5</v>
      </c>
      <c r="AI976" s="67">
        <f>IFERROR(AVERAGE(Data!AL984), "  ")</f>
        <v>-100</v>
      </c>
      <c r="AJ976" s="67">
        <f>IFERROR(AVERAGE(Data!AM984), "  ")</f>
        <v>2.1276595744680771</v>
      </c>
      <c r="AK976" s="67">
        <f>IFERROR(AVERAGE(Data!AN984), "  ")</f>
        <v>7.8651685393258397</v>
      </c>
      <c r="AL976" s="66">
        <f>IFERROR(AVERAGE(Data!AP984),"  ")</f>
        <v>179800</v>
      </c>
      <c r="AM976" s="66">
        <f>IFERROR(AVERAGE(Data!AQ984),"  ")</f>
        <v>129230</v>
      </c>
      <c r="AN976" s="66">
        <f>IFERROR(AVERAGE(Data!AR984),"  ")</f>
        <v>0</v>
      </c>
      <c r="AO976" s="66">
        <f>IFERROR(AVERAGE(Data!AS984),"  ")</f>
        <v>309030</v>
      </c>
      <c r="AP976" s="66">
        <f>IFERROR(AVERAGE(Data!AT984),"  ")</f>
        <v>384840</v>
      </c>
      <c r="AQ976" s="66">
        <f>IFERROR(AVERAGE(Data!AU984),"  ")</f>
        <v>819979.25</v>
      </c>
      <c r="AR976" s="67">
        <f>IFERROR(AVERAGE(Data!AV984),"  ")</f>
        <v>-61.331711675187876</v>
      </c>
      <c r="AS976" s="67">
        <f>IFERROR(AVERAGE(Data!AW984),"  ")</f>
        <v>-54.756323228238145</v>
      </c>
      <c r="AT976" s="67">
        <f>IFERROR(AVERAGE(Data!AX984),"  ")</f>
        <v>-53.067105051743681</v>
      </c>
      <c r="AU976" s="66">
        <f>IFERROR(AVERAGE(Data!AZ984), "  ")</f>
        <v>62.241999999999997</v>
      </c>
      <c r="AV976" s="66">
        <f>IFERROR(AVERAGE(Data!BA984), "  ")</f>
        <v>51.037999999999997</v>
      </c>
      <c r="AW976" s="66">
        <f>IFERROR(AVERAGE(Data!BB984), "  ")</f>
        <v>195.75</v>
      </c>
      <c r="AX976" s="66">
        <f>IFERROR(AVERAGE(Data!BC984), "  ")</f>
        <v>0</v>
      </c>
      <c r="AY976" s="66">
        <f>IFERROR(AVERAGE(Data!BD984), "  ")</f>
        <v>309.02999999999997</v>
      </c>
      <c r="AZ976" s="66">
        <f>IFERROR(AVERAGE(Data!BE984), "  ")</f>
        <v>18784.075999999994</v>
      </c>
      <c r="BA976" s="66">
        <f>IFERROR(AVERAGE(Data!BF984), "  ")</f>
        <v>1276.0119999999999</v>
      </c>
      <c r="BB976" s="66">
        <f>IFERROR(AVERAGE(Data!BG984), "  ")</f>
        <v>5884.503999999999</v>
      </c>
      <c r="BC976" s="66">
        <f>IFERROR(AVERAGE(Data!BH984), "  ")</f>
        <v>216.95</v>
      </c>
      <c r="BD976" s="66">
        <f>IFERROR(AVERAGE(Data!BI984), "  ")</f>
        <v>26161.54199999999</v>
      </c>
    </row>
    <row r="977" spans="1:56" x14ac:dyDescent="0.25">
      <c r="A977" s="59">
        <f>IFERROR(AVERAGE(Data!A985),"  ")</f>
        <v>44450</v>
      </c>
      <c r="B977" s="66">
        <f>IFERROR(AVERAGE(Data!B985),"  ")</f>
        <v>14600</v>
      </c>
      <c r="C977" s="66">
        <f>IFERROR(AVERAGE(Data!C985),"  ")</f>
        <v>5268</v>
      </c>
      <c r="D977" s="66">
        <f>IFERROR(AVERAGE(Data!D985),"  ")</f>
        <v>8400</v>
      </c>
      <c r="E977" s="66">
        <f>IFERROR(AVERAGE(Data!E985),"  ")</f>
        <v>28268</v>
      </c>
      <c r="F977" s="66">
        <f>IFERROR(AVERAGE(Data!F985),"  ")</f>
        <v>71165</v>
      </c>
      <c r="G977" s="66">
        <f>IFERROR(AVERAGE(Data!G985),"  ")</f>
        <v>361941.08333333331</v>
      </c>
      <c r="H977" s="67">
        <f>IFERROR(AVERAGE(Data!H985),"  ")</f>
        <v>-88.613091641490428</v>
      </c>
      <c r="I977" s="67">
        <f>IFERROR(AVERAGE(Data!I985),"  ")</f>
        <v>-76.062778655122713</v>
      </c>
      <c r="J977" s="67">
        <f>IFERROR(AVERAGE(Data!J985),"  ")</f>
        <v>-80.337960160643078</v>
      </c>
      <c r="K977" s="66">
        <f>IFERROR(AVERAGE(Data!L985),"  ")</f>
        <v>0</v>
      </c>
      <c r="L977" s="66">
        <f>IFERROR(AVERAGE(Data!M985),"  ")</f>
        <v>19950</v>
      </c>
      <c r="M977" s="66">
        <f>IFERROR(AVERAGE(Data!N985),"  ")</f>
        <v>37800</v>
      </c>
      <c r="N977" s="66">
        <f>IFERROR(AVERAGE(Data!O985),"  ")</f>
        <v>57750</v>
      </c>
      <c r="O977" s="66">
        <f>IFERROR(AVERAGE(Data!P985),"  ")</f>
        <v>65959</v>
      </c>
      <c r="P977" s="66">
        <f>IFERROR(AVERAGE(Data!Q985),"  ")</f>
        <v>34134.666666666664</v>
      </c>
      <c r="Q977" s="67">
        <f>IFERROR(AVERAGE(Data!R985),"  ")</f>
        <v>10.526315789473696</v>
      </c>
      <c r="R977" s="67">
        <f>IFERROR(AVERAGE(Data!S985),"  ")</f>
        <v>91.185507246376815</v>
      </c>
      <c r="S977" s="67">
        <f>IFERROR(AVERAGE(Data!T985),"  ")</f>
        <v>93.231709698839893</v>
      </c>
      <c r="T977" s="66">
        <f>IFERROR(AVERAGE(Data!V985), " ")</f>
        <v>68500</v>
      </c>
      <c r="U977" s="66">
        <f>IFERROR(AVERAGE(Data!W985), " ")</f>
        <v>19300</v>
      </c>
      <c r="V977" s="66">
        <f>IFERROR(AVERAGE(Data!X985), " ")</f>
        <v>2800</v>
      </c>
      <c r="W977" s="66">
        <f>IFERROR(AVERAGE(Data!Y985), " ")</f>
        <v>90600</v>
      </c>
      <c r="X977" s="66">
        <f>IFERROR(AVERAGE(Data!Z985), " ")</f>
        <v>153542</v>
      </c>
      <c r="Y977" s="66">
        <f>IFERROR(AVERAGE(Data!AA985), " ")</f>
        <v>412321.58333333331</v>
      </c>
      <c r="Z977" s="67">
        <f>IFERROR(AVERAGE(Data!AB985), " ")</f>
        <v>-81.993083436021791</v>
      </c>
      <c r="AA977" s="67">
        <f>IFERROR(AVERAGE(Data!AC985), " ")</f>
        <v>-68.462349004730385</v>
      </c>
      <c r="AB977" s="67">
        <f>IFERROR(AVERAGE(Data!AD985), " ")</f>
        <v>-62.761590417188515</v>
      </c>
      <c r="AC977" s="66">
        <f>IFERROR(AVERAGE(Data!AF985), "  ")</f>
        <v>0</v>
      </c>
      <c r="AD977" s="66">
        <f>IFERROR(AVERAGE(Data!AG985), "  ")</f>
        <v>0</v>
      </c>
      <c r="AE977" s="66">
        <f>IFERROR(AVERAGE(Data!AH985), "  ")</f>
        <v>0</v>
      </c>
      <c r="AF977" s="66">
        <f>IFERROR(AVERAGE(Data!AI985), "  ")</f>
        <v>0</v>
      </c>
      <c r="AG977" s="66">
        <f>IFERROR(AVERAGE(Data!AJ985), "  ")</f>
        <v>3600</v>
      </c>
      <c r="AH977" s="66">
        <f>IFERROR(AVERAGE(Data!AK985), "  ")</f>
        <v>3162.5</v>
      </c>
      <c r="AI977" s="67" t="str">
        <f>IFERROR(AVERAGE(Data!AL985), "  ")</f>
        <v xml:space="preserve">  </v>
      </c>
      <c r="AJ977" s="67">
        <f>IFERROR(AVERAGE(Data!AM985), "  ")</f>
        <v>50</v>
      </c>
      <c r="AK977" s="67">
        <f>IFERROR(AVERAGE(Data!AN985), "  ")</f>
        <v>13.833992094861669</v>
      </c>
      <c r="AL977" s="66">
        <f>IFERROR(AVERAGE(Data!AP985),"  ")</f>
        <v>83100</v>
      </c>
      <c r="AM977" s="66">
        <f>IFERROR(AVERAGE(Data!AQ985),"  ")</f>
        <v>44518</v>
      </c>
      <c r="AN977" s="66">
        <f>IFERROR(AVERAGE(Data!AR985),"  ")</f>
        <v>49000</v>
      </c>
      <c r="AO977" s="66">
        <f>IFERROR(AVERAGE(Data!AS985),"  ")</f>
        <v>176618</v>
      </c>
      <c r="AP977" s="66">
        <f>IFERROR(AVERAGE(Data!AT985),"  ")</f>
        <v>294266</v>
      </c>
      <c r="AQ977" s="66">
        <f>IFERROR(AVERAGE(Data!AU985),"  ")</f>
        <v>811559.83333333326</v>
      </c>
      <c r="AR977" s="67">
        <f>IFERROR(AVERAGE(Data!AV985),"  ")</f>
        <v>-78.022746503409493</v>
      </c>
      <c r="AS977" s="67">
        <f>IFERROR(AVERAGE(Data!AW985),"  ")</f>
        <v>-64.159860861346701</v>
      </c>
      <c r="AT977" s="67">
        <f>IFERROR(AVERAGE(Data!AX985),"  ")</f>
        <v>-63.740689482948376</v>
      </c>
      <c r="AU977" s="66">
        <f>IFERROR(AVERAGE(Data!AZ985), "  ")</f>
        <v>28.268000000000001</v>
      </c>
      <c r="AV977" s="66">
        <f>IFERROR(AVERAGE(Data!BA985), "  ")</f>
        <v>57.75</v>
      </c>
      <c r="AW977" s="66">
        <f>IFERROR(AVERAGE(Data!BB985), "  ")</f>
        <v>90.6</v>
      </c>
      <c r="AX977" s="66">
        <f>IFERROR(AVERAGE(Data!BC985), "  ")</f>
        <v>0</v>
      </c>
      <c r="AY977" s="66">
        <f>IFERROR(AVERAGE(Data!BD985), "  ")</f>
        <v>176.61799999999999</v>
      </c>
      <c r="AZ977" s="66">
        <f>IFERROR(AVERAGE(Data!BE985), "  ")</f>
        <v>18812.343999999994</v>
      </c>
      <c r="BA977" s="66">
        <f>IFERROR(AVERAGE(Data!BF985), "  ")</f>
        <v>1333.7619999999999</v>
      </c>
      <c r="BB977" s="66">
        <f>IFERROR(AVERAGE(Data!BG985), "  ")</f>
        <v>5975.1039999999994</v>
      </c>
      <c r="BC977" s="66">
        <f>IFERROR(AVERAGE(Data!BH985), "  ")</f>
        <v>216.95</v>
      </c>
      <c r="BD977" s="66">
        <f>IFERROR(AVERAGE(Data!BI985), "  ")</f>
        <v>26338.159999999993</v>
      </c>
    </row>
    <row r="978" spans="1:56" x14ac:dyDescent="0.25">
      <c r="A978" s="59">
        <f>IFERROR(AVERAGE(Data!A986),"  ")</f>
        <v>44457</v>
      </c>
      <c r="B978" s="66">
        <f>IFERROR(AVERAGE(Data!B986),"  ")</f>
        <v>12800</v>
      </c>
      <c r="C978" s="66">
        <f>IFERROR(AVERAGE(Data!C986),"  ")</f>
        <v>19892</v>
      </c>
      <c r="D978" s="66">
        <f>IFERROR(AVERAGE(Data!D986),"  ")</f>
        <v>15400</v>
      </c>
      <c r="E978" s="66">
        <f>IFERROR(AVERAGE(Data!E986),"  ")</f>
        <v>48092</v>
      </c>
      <c r="F978" s="66">
        <f>IFERROR(AVERAGE(Data!F986),"  ")</f>
        <v>51038</v>
      </c>
      <c r="G978" s="66">
        <f>IFERROR(AVERAGE(Data!G986),"  ")</f>
        <v>327246.16666666669</v>
      </c>
      <c r="H978" s="67">
        <f>IFERROR(AVERAGE(Data!H986),"  ")</f>
        <v>-78.434467543183089</v>
      </c>
      <c r="I978" s="67">
        <f>IFERROR(AVERAGE(Data!I986),"  ")</f>
        <v>-80.203519210592162</v>
      </c>
      <c r="J978" s="67">
        <f>IFERROR(AVERAGE(Data!J986),"  ")</f>
        <v>-84.403789807570959</v>
      </c>
      <c r="K978" s="66">
        <f>IFERROR(AVERAGE(Data!L986),"  ")</f>
        <v>0</v>
      </c>
      <c r="L978" s="66">
        <f>IFERROR(AVERAGE(Data!M986),"  ")</f>
        <v>23850</v>
      </c>
      <c r="M978" s="66">
        <f>IFERROR(AVERAGE(Data!N986),"  ")</f>
        <v>30800</v>
      </c>
      <c r="N978" s="66">
        <f>IFERROR(AVERAGE(Data!O986),"  ")</f>
        <v>54650</v>
      </c>
      <c r="O978" s="66">
        <f>IFERROR(AVERAGE(Data!P986),"  ")</f>
        <v>60006.5</v>
      </c>
      <c r="P978" s="66">
        <f>IFERROR(AVERAGE(Data!Q986),"  ")</f>
        <v>34401</v>
      </c>
      <c r="Q978" s="67">
        <f>IFERROR(AVERAGE(Data!R986),"  ")</f>
        <v>55.698005698005694</v>
      </c>
      <c r="R978" s="67">
        <f>IFERROR(AVERAGE(Data!S986),"  ")</f>
        <v>66.453536754507624</v>
      </c>
      <c r="S978" s="67">
        <f>IFERROR(AVERAGE(Data!T986),"  ")</f>
        <v>74.43242928984624</v>
      </c>
      <c r="T978" s="66">
        <f>IFERROR(AVERAGE(Data!V986), " ")</f>
        <v>31400</v>
      </c>
      <c r="U978" s="66">
        <f>IFERROR(AVERAGE(Data!W986), " ")</f>
        <v>23250</v>
      </c>
      <c r="V978" s="66">
        <f>IFERROR(AVERAGE(Data!X986), " ")</f>
        <v>7000</v>
      </c>
      <c r="W978" s="66">
        <f>IFERROR(AVERAGE(Data!Y986), " ")</f>
        <v>61650</v>
      </c>
      <c r="X978" s="66">
        <f>IFERROR(AVERAGE(Data!Z986), " ")</f>
        <v>123950</v>
      </c>
      <c r="Y978" s="66">
        <f>IFERROR(AVERAGE(Data!AA986), " ")</f>
        <v>363415.66666666669</v>
      </c>
      <c r="Z978" s="67">
        <f>IFERROR(AVERAGE(Data!AB986), " ")</f>
        <v>-74.94106170230063</v>
      </c>
      <c r="AA978" s="67">
        <f>IFERROR(AVERAGE(Data!AC986), " ")</f>
        <v>-70.516736123004321</v>
      </c>
      <c r="AB978" s="67">
        <f>IFERROR(AVERAGE(Data!AD986), " ")</f>
        <v>-65.893049923549427</v>
      </c>
      <c r="AC978" s="66">
        <f>IFERROR(AVERAGE(Data!AF986), "  ")</f>
        <v>900</v>
      </c>
      <c r="AD978" s="66">
        <f>IFERROR(AVERAGE(Data!AG986), "  ")</f>
        <v>3600</v>
      </c>
      <c r="AE978" s="66">
        <f>IFERROR(AVERAGE(Data!AH986), "  ")</f>
        <v>0</v>
      </c>
      <c r="AF978" s="66">
        <f>IFERROR(AVERAGE(Data!AI986), "  ")</f>
        <v>4500</v>
      </c>
      <c r="AG978" s="66">
        <f>IFERROR(AVERAGE(Data!AJ986), "  ")</f>
        <v>1125</v>
      </c>
      <c r="AH978" s="66">
        <f>IFERROR(AVERAGE(Data!AK986), "  ")</f>
        <v>1937.5</v>
      </c>
      <c r="AI978" s="67" t="str">
        <f>IFERROR(AVERAGE(Data!AL986), "  ")</f>
        <v xml:space="preserve">  </v>
      </c>
      <c r="AJ978" s="67">
        <f>IFERROR(AVERAGE(Data!AM986), "  ")</f>
        <v>-53.125</v>
      </c>
      <c r="AK978" s="67">
        <f>IFERROR(AVERAGE(Data!AN986), "  ")</f>
        <v>-41.935483870967737</v>
      </c>
      <c r="AL978" s="66">
        <f>IFERROR(AVERAGE(Data!AP986),"  ")</f>
        <v>45100</v>
      </c>
      <c r="AM978" s="66">
        <f>IFERROR(AVERAGE(Data!AQ986),"  ")</f>
        <v>70592</v>
      </c>
      <c r="AN978" s="66">
        <f>IFERROR(AVERAGE(Data!AR986),"  ")</f>
        <v>53200</v>
      </c>
      <c r="AO978" s="66">
        <f>IFERROR(AVERAGE(Data!AS986),"  ")</f>
        <v>168892</v>
      </c>
      <c r="AP978" s="66">
        <f>IFERROR(AVERAGE(Data!AT986),"  ")</f>
        <v>236119.5</v>
      </c>
      <c r="AQ978" s="66">
        <f>IFERROR(AVERAGE(Data!AU986),"  ")</f>
        <v>727000.33333333337</v>
      </c>
      <c r="AR978" s="67">
        <f>IFERROR(AVERAGE(Data!AV986),"  ")</f>
        <v>-66.497925113662504</v>
      </c>
      <c r="AS978" s="67">
        <f>IFERROR(AVERAGE(Data!AW986),"  ")</f>
        <v>-67.053315221827575</v>
      </c>
      <c r="AT978" s="67">
        <f>IFERROR(AVERAGE(Data!AX986),"  ")</f>
        <v>-67.521404162584062</v>
      </c>
      <c r="AU978" s="66">
        <f>IFERROR(AVERAGE(Data!AZ986), "  ")</f>
        <v>48.091999999999999</v>
      </c>
      <c r="AV978" s="66">
        <f>IFERROR(AVERAGE(Data!BA986), "  ")</f>
        <v>54.65</v>
      </c>
      <c r="AW978" s="66">
        <f>IFERROR(AVERAGE(Data!BB986), "  ")</f>
        <v>61.65</v>
      </c>
      <c r="AX978" s="66">
        <f>IFERROR(AVERAGE(Data!BC986), "  ")</f>
        <v>4.5</v>
      </c>
      <c r="AY978" s="66">
        <f>IFERROR(AVERAGE(Data!BD986), "  ")</f>
        <v>168.892</v>
      </c>
      <c r="AZ978" s="66">
        <f>IFERROR(AVERAGE(Data!BE986), "  ")</f>
        <v>18860.435999999994</v>
      </c>
      <c r="BA978" s="66">
        <f>IFERROR(AVERAGE(Data!BF986), "  ")</f>
        <v>1388.412</v>
      </c>
      <c r="BB978" s="66">
        <f>IFERROR(AVERAGE(Data!BG986), "  ")</f>
        <v>6036.753999999999</v>
      </c>
      <c r="BC978" s="66">
        <f>IFERROR(AVERAGE(Data!BH986), "  ")</f>
        <v>221.45</v>
      </c>
      <c r="BD978" s="66">
        <f>IFERROR(AVERAGE(Data!BI986), "  ")</f>
        <v>26507.051999999992</v>
      </c>
    </row>
    <row r="979" spans="1:56" x14ac:dyDescent="0.25">
      <c r="A979" s="59">
        <f>IFERROR(AVERAGE(Data!A987),"  ")</f>
        <v>44464</v>
      </c>
      <c r="B979" s="66">
        <f>IFERROR(AVERAGE(Data!B987),"  ")</f>
        <v>19200</v>
      </c>
      <c r="C979" s="66">
        <f>IFERROR(AVERAGE(Data!C987),"  ")</f>
        <v>72068</v>
      </c>
      <c r="D979" s="66">
        <f>IFERROR(AVERAGE(Data!D987),"  ")</f>
        <v>19600</v>
      </c>
      <c r="E979" s="66">
        <f>IFERROR(AVERAGE(Data!E987),"  ")</f>
        <v>110868</v>
      </c>
      <c r="F979" s="66">
        <f>IFERROR(AVERAGE(Data!F987),"  ")</f>
        <v>62367.5</v>
      </c>
      <c r="G979" s="66">
        <f>IFERROR(AVERAGE(Data!G987),"  ")</f>
        <v>297609.66666666669</v>
      </c>
      <c r="H979" s="67">
        <f>IFERROR(AVERAGE(Data!H987),"  ")</f>
        <v>-48.301235719281891</v>
      </c>
      <c r="I979" s="67">
        <f>IFERROR(AVERAGE(Data!I987),"  ")</f>
        <v>-74.037989226811419</v>
      </c>
      <c r="J979" s="67">
        <f>IFERROR(AVERAGE(Data!J987),"  ")</f>
        <v>-79.043859462450257</v>
      </c>
      <c r="K979" s="66">
        <f>IFERROR(AVERAGE(Data!L987),"  ")</f>
        <v>1600</v>
      </c>
      <c r="L979" s="66">
        <f>IFERROR(AVERAGE(Data!M987),"  ")</f>
        <v>5722</v>
      </c>
      <c r="M979" s="66">
        <f>IFERROR(AVERAGE(Data!N987),"  ")</f>
        <v>20200</v>
      </c>
      <c r="N979" s="66">
        <f>IFERROR(AVERAGE(Data!O987),"  ")</f>
        <v>27522</v>
      </c>
      <c r="O979" s="66">
        <f>IFERROR(AVERAGE(Data!P987),"  ")</f>
        <v>47740</v>
      </c>
      <c r="P979" s="66">
        <f>IFERROR(AVERAGE(Data!Q987),"  ")</f>
        <v>28903.25</v>
      </c>
      <c r="Q979" s="67">
        <f>IFERROR(AVERAGE(Data!R987),"  ")</f>
        <v>282.25</v>
      </c>
      <c r="R979" s="67">
        <f>IFERROR(AVERAGE(Data!S987),"  ")</f>
        <v>59.799163179916313</v>
      </c>
      <c r="S979" s="67">
        <f>IFERROR(AVERAGE(Data!T987),"  ")</f>
        <v>65.171736742407859</v>
      </c>
      <c r="T979" s="66">
        <f>IFERROR(AVERAGE(Data!V987), " ")</f>
        <v>12600</v>
      </c>
      <c r="U979" s="66">
        <f>IFERROR(AVERAGE(Data!W987), " ")</f>
        <v>31900</v>
      </c>
      <c r="V979" s="66">
        <f>IFERROR(AVERAGE(Data!X987), " ")</f>
        <v>1500</v>
      </c>
      <c r="W979" s="66">
        <f>IFERROR(AVERAGE(Data!Y987), " ")</f>
        <v>46000</v>
      </c>
      <c r="X979" s="66">
        <f>IFERROR(AVERAGE(Data!Z987), " ")</f>
        <v>98500</v>
      </c>
      <c r="Y979" s="66">
        <f>IFERROR(AVERAGE(Data!AA987), " ")</f>
        <v>311916.33333333331</v>
      </c>
      <c r="Z979" s="67">
        <f>IFERROR(AVERAGE(Data!AB987), " ")</f>
        <v>-83.777111620525474</v>
      </c>
      <c r="AA979" s="67">
        <f>IFERROR(AVERAGE(Data!AC987), " ")</f>
        <v>-74.115424185128589</v>
      </c>
      <c r="AB979" s="67">
        <f>IFERROR(AVERAGE(Data!AD987), " ")</f>
        <v>-68.42101888433757</v>
      </c>
      <c r="AC979" s="66">
        <f>IFERROR(AVERAGE(Data!AF987), "  ")</f>
        <v>3200</v>
      </c>
      <c r="AD979" s="66">
        <f>IFERROR(AVERAGE(Data!AG987), "  ")</f>
        <v>0</v>
      </c>
      <c r="AE979" s="66">
        <f>IFERROR(AVERAGE(Data!AH987), "  ")</f>
        <v>0</v>
      </c>
      <c r="AF979" s="66">
        <f>IFERROR(AVERAGE(Data!AI987), "  ")</f>
        <v>3200</v>
      </c>
      <c r="AG979" s="66">
        <f>IFERROR(AVERAGE(Data!AJ987), "  ")</f>
        <v>1925</v>
      </c>
      <c r="AH979" s="66">
        <f>IFERROR(AVERAGE(Data!AK987), "  ")</f>
        <v>2354.1666666666665</v>
      </c>
      <c r="AI979" s="67">
        <f>IFERROR(AVERAGE(Data!AL987), "  ")</f>
        <v>-36</v>
      </c>
      <c r="AJ979" s="67">
        <f>IFERROR(AVERAGE(Data!AM987), "  ")</f>
        <v>-47.260273972602739</v>
      </c>
      <c r="AK979" s="67">
        <f>IFERROR(AVERAGE(Data!AN987), "  ")</f>
        <v>-18.230088495575213</v>
      </c>
      <c r="AL979" s="66">
        <f>IFERROR(AVERAGE(Data!AP987),"  ")</f>
        <v>36600</v>
      </c>
      <c r="AM979" s="66">
        <f>IFERROR(AVERAGE(Data!AQ987),"  ")</f>
        <v>109690</v>
      </c>
      <c r="AN979" s="66">
        <f>IFERROR(AVERAGE(Data!AR987),"  ")</f>
        <v>41300</v>
      </c>
      <c r="AO979" s="66">
        <f>IFERROR(AVERAGE(Data!AS987),"  ")</f>
        <v>187590</v>
      </c>
      <c r="AP979" s="66">
        <f>IFERROR(AVERAGE(Data!AT987),"  ")</f>
        <v>210532.5</v>
      </c>
      <c r="AQ979" s="66">
        <f>IFERROR(AVERAGE(Data!AU987),"  ")</f>
        <v>640783.41666666663</v>
      </c>
      <c r="AR979" s="67">
        <f>IFERROR(AVERAGE(Data!AV987),"  ")</f>
        <v>-63.232065856526852</v>
      </c>
      <c r="AS979" s="67">
        <f>IFERROR(AVERAGE(Data!AW987),"  ")</f>
        <v>-67.822582309126062</v>
      </c>
      <c r="AT979" s="67">
        <f>IFERROR(AVERAGE(Data!AX987),"  ")</f>
        <v>-67.144514897844459</v>
      </c>
      <c r="AU979" s="66">
        <f>IFERROR(AVERAGE(Data!AZ987), "  ")</f>
        <v>110.86799999999999</v>
      </c>
      <c r="AV979" s="66">
        <f>IFERROR(AVERAGE(Data!BA987), "  ")</f>
        <v>27.521999999999998</v>
      </c>
      <c r="AW979" s="66">
        <f>IFERROR(AVERAGE(Data!BB987), "  ")</f>
        <v>46</v>
      </c>
      <c r="AX979" s="66">
        <f>IFERROR(AVERAGE(Data!BC987), "  ")</f>
        <v>3.2</v>
      </c>
      <c r="AY979" s="66">
        <f>IFERROR(AVERAGE(Data!BD987), "  ")</f>
        <v>187.59</v>
      </c>
      <c r="AZ979" s="66">
        <f>IFERROR(AVERAGE(Data!BE987), "  ")</f>
        <v>18971.303999999993</v>
      </c>
      <c r="BA979" s="66">
        <f>IFERROR(AVERAGE(Data!BF987), "  ")</f>
        <v>1415.934</v>
      </c>
      <c r="BB979" s="66">
        <f>IFERROR(AVERAGE(Data!BG987), "  ")</f>
        <v>6082.753999999999</v>
      </c>
      <c r="BC979" s="66">
        <f>IFERROR(AVERAGE(Data!BH987), "  ")</f>
        <v>224.64999999999998</v>
      </c>
      <c r="BD979" s="66">
        <f>IFERROR(AVERAGE(Data!BI987), "  ")</f>
        <v>26694.641999999993</v>
      </c>
    </row>
    <row r="980" spans="1:56" x14ac:dyDescent="0.25">
      <c r="A980" s="59">
        <f>IFERROR(AVERAGE(Data!A988),"  ")</f>
        <v>44471</v>
      </c>
      <c r="B980" s="66">
        <f>IFERROR(AVERAGE(Data!B988),"  ")</f>
        <v>73000</v>
      </c>
      <c r="C980" s="66">
        <f>IFERROR(AVERAGE(Data!C988),"  ")</f>
        <v>225522</v>
      </c>
      <c r="D980" s="66">
        <f>IFERROR(AVERAGE(Data!D988),"  ")</f>
        <v>9800</v>
      </c>
      <c r="E980" s="66">
        <f>IFERROR(AVERAGE(Data!E988),"  ")</f>
        <v>308322</v>
      </c>
      <c r="F980" s="66">
        <f>IFERROR(AVERAGE(Data!F988),"  ")</f>
        <v>123887.5</v>
      </c>
      <c r="G980" s="66">
        <f>IFERROR(AVERAGE(Data!G988),"  ")</f>
        <v>276559.16666666669</v>
      </c>
      <c r="H980" s="67">
        <f>IFERROR(AVERAGE(Data!H988),"  ")</f>
        <v>-10.553524804177549</v>
      </c>
      <c r="I980" s="67">
        <f>IFERROR(AVERAGE(Data!I988),"  ")</f>
        <v>-51.90721309311688</v>
      </c>
      <c r="J980" s="67">
        <f>IFERROR(AVERAGE(Data!J988),"  ")</f>
        <v>-55.203979859644271</v>
      </c>
      <c r="K980" s="66">
        <f>IFERROR(AVERAGE(Data!L988),"  ")</f>
        <v>0</v>
      </c>
      <c r="L980" s="66">
        <f>IFERROR(AVERAGE(Data!M988),"  ")</f>
        <v>7000</v>
      </c>
      <c r="M980" s="66">
        <f>IFERROR(AVERAGE(Data!N988),"  ")</f>
        <v>18200</v>
      </c>
      <c r="N980" s="66">
        <f>IFERROR(AVERAGE(Data!O988),"  ")</f>
        <v>25200</v>
      </c>
      <c r="O980" s="66">
        <f>IFERROR(AVERAGE(Data!P988),"  ")</f>
        <v>41280.5</v>
      </c>
      <c r="P980" s="66">
        <f>IFERROR(AVERAGE(Data!Q988),"  ")</f>
        <v>26656.416666666668</v>
      </c>
      <c r="Q980" s="67">
        <f>IFERROR(AVERAGE(Data!R988),"  ")</f>
        <v>-36.040609137055831</v>
      </c>
      <c r="R980" s="67">
        <f>IFERROR(AVERAGE(Data!S988),"  ")</f>
        <v>23.271369914147066</v>
      </c>
      <c r="S980" s="67">
        <f>IFERROR(AVERAGE(Data!T988),"  ")</f>
        <v>54.861399850567551</v>
      </c>
      <c r="T980" s="66">
        <f>IFERROR(AVERAGE(Data!V988), " ")</f>
        <v>91000</v>
      </c>
      <c r="U980" s="66">
        <f>IFERROR(AVERAGE(Data!W988), " ")</f>
        <v>53200</v>
      </c>
      <c r="V980" s="66">
        <f>IFERROR(AVERAGE(Data!X988), " ")</f>
        <v>14800</v>
      </c>
      <c r="W980" s="66">
        <f>IFERROR(AVERAGE(Data!Y988), " ")</f>
        <v>159000</v>
      </c>
      <c r="X980" s="66">
        <f>IFERROR(AVERAGE(Data!Z988), " ")</f>
        <v>89312.5</v>
      </c>
      <c r="Y980" s="66">
        <f>IFERROR(AVERAGE(Data!AA988), " ")</f>
        <v>287525.33333333331</v>
      </c>
      <c r="Z980" s="67">
        <f>IFERROR(AVERAGE(Data!AB988), " ")</f>
        <v>-62.90247316845543</v>
      </c>
      <c r="AA980" s="67">
        <f>IFERROR(AVERAGE(Data!AC988), " ")</f>
        <v>-75.552757457349912</v>
      </c>
      <c r="AB980" s="67">
        <f>IFERROR(AVERAGE(Data!AD988), " ")</f>
        <v>-68.937519708408303</v>
      </c>
      <c r="AC980" s="66">
        <f>IFERROR(AVERAGE(Data!AF988), "  ")</f>
        <v>0</v>
      </c>
      <c r="AD980" s="66">
        <f>IFERROR(AVERAGE(Data!AG988), "  ")</f>
        <v>0</v>
      </c>
      <c r="AE980" s="66">
        <f>IFERROR(AVERAGE(Data!AH988), "  ")</f>
        <v>0</v>
      </c>
      <c r="AF980" s="66">
        <f>IFERROR(AVERAGE(Data!AI988), "  ")</f>
        <v>0</v>
      </c>
      <c r="AG980" s="66">
        <f>IFERROR(AVERAGE(Data!AJ988), "  ")</f>
        <v>1925</v>
      </c>
      <c r="AH980" s="66">
        <f>IFERROR(AVERAGE(Data!AK988), "  ")</f>
        <v>1441.6666666666667</v>
      </c>
      <c r="AI980" s="67" t="str">
        <f>IFERROR(AVERAGE(Data!AL988), "  ")</f>
        <v xml:space="preserve">  </v>
      </c>
      <c r="AJ980" s="67">
        <f>IFERROR(AVERAGE(Data!AM988), "  ")</f>
        <v>54</v>
      </c>
      <c r="AK980" s="67">
        <f>IFERROR(AVERAGE(Data!AN988), "  ")</f>
        <v>33.526011560693632</v>
      </c>
      <c r="AL980" s="66">
        <f>IFERROR(AVERAGE(Data!AP988),"  ")</f>
        <v>164000</v>
      </c>
      <c r="AM980" s="66">
        <f>IFERROR(AVERAGE(Data!AQ988),"  ")</f>
        <v>285722</v>
      </c>
      <c r="AN980" s="66">
        <f>IFERROR(AVERAGE(Data!AR988),"  ")</f>
        <v>42800</v>
      </c>
      <c r="AO980" s="66">
        <f>IFERROR(AVERAGE(Data!AS988),"  ")</f>
        <v>492522</v>
      </c>
      <c r="AP980" s="66">
        <f>IFERROR(AVERAGE(Data!AT988),"  ")</f>
        <v>256405.5</v>
      </c>
      <c r="AQ980" s="66">
        <f>IFERROR(AVERAGE(Data!AU988),"  ")</f>
        <v>592182.58333333337</v>
      </c>
      <c r="AR980" s="67">
        <f>IFERROR(AVERAGE(Data!AV988),"  ")</f>
        <v>-39.396825396825399</v>
      </c>
      <c r="AS980" s="67">
        <f>IFERROR(AVERAGE(Data!AW988),"  ")</f>
        <v>-61.012808933409971</v>
      </c>
      <c r="AT980" s="67">
        <f>IFERROR(AVERAGE(Data!AX988),"  ")</f>
        <v>-56.701614127737358</v>
      </c>
      <c r="AU980" s="66">
        <f>IFERROR(AVERAGE(Data!AZ988), "  ")</f>
        <v>308.322</v>
      </c>
      <c r="AV980" s="66">
        <f>IFERROR(AVERAGE(Data!BA988), "  ")</f>
        <v>25.2</v>
      </c>
      <c r="AW980" s="66">
        <f>IFERROR(AVERAGE(Data!BB988), "  ")</f>
        <v>159</v>
      </c>
      <c r="AX980" s="66">
        <f>IFERROR(AVERAGE(Data!BC988), "  ")</f>
        <v>0</v>
      </c>
      <c r="AY980" s="66">
        <f>IFERROR(AVERAGE(Data!BD988), "  ")</f>
        <v>492.52199999999999</v>
      </c>
      <c r="AZ980" s="66">
        <f>IFERROR(AVERAGE(Data!BE988), "  ")</f>
        <v>19279.625999999993</v>
      </c>
      <c r="BA980" s="66">
        <f>IFERROR(AVERAGE(Data!BF988), "  ")</f>
        <v>1441.134</v>
      </c>
      <c r="BB980" s="66">
        <f>IFERROR(AVERAGE(Data!BG988), "  ")</f>
        <v>6241.753999999999</v>
      </c>
      <c r="BC980" s="66">
        <f>IFERROR(AVERAGE(Data!BH988), "  ")</f>
        <v>224.64999999999998</v>
      </c>
      <c r="BD980" s="66">
        <f>IFERROR(AVERAGE(Data!BI988), "  ")</f>
        <v>27187.163999999997</v>
      </c>
    </row>
    <row r="981" spans="1:56" x14ac:dyDescent="0.25">
      <c r="A981" s="59">
        <f>IFERROR(AVERAGE(Data!A989),"  ")</f>
        <v>44478</v>
      </c>
      <c r="B981" s="66">
        <f>IFERROR(AVERAGE(Data!B989),"  ")</f>
        <v>148700</v>
      </c>
      <c r="C981" s="66">
        <f>IFERROR(AVERAGE(Data!C989),"  ")</f>
        <v>132118</v>
      </c>
      <c r="D981" s="66">
        <f>IFERROR(AVERAGE(Data!D989),"  ")</f>
        <v>0</v>
      </c>
      <c r="E981" s="66">
        <f>IFERROR(AVERAGE(Data!E989),"  ")</f>
        <v>280818</v>
      </c>
      <c r="F981" s="66">
        <f>IFERROR(AVERAGE(Data!F989),"  ")</f>
        <v>187025</v>
      </c>
      <c r="G981" s="66">
        <f>IFERROR(AVERAGE(Data!G989),"  ")</f>
        <v>277032.58333333331</v>
      </c>
      <c r="H981" s="67">
        <f>IFERROR(AVERAGE(Data!H989),"  ")</f>
        <v>-4.4599509401994419</v>
      </c>
      <c r="I981" s="67">
        <f>IFERROR(AVERAGE(Data!I989),"  ")</f>
        <v>-30.479211137451546</v>
      </c>
      <c r="J981" s="67">
        <f>IFERROR(AVERAGE(Data!J989),"  ")</f>
        <v>-32.489890629591997</v>
      </c>
      <c r="K981" s="66">
        <f>IFERROR(AVERAGE(Data!L989),"  ")</f>
        <v>1600</v>
      </c>
      <c r="L981" s="66">
        <f>IFERROR(AVERAGE(Data!M989),"  ")</f>
        <v>1768</v>
      </c>
      <c r="M981" s="66">
        <f>IFERROR(AVERAGE(Data!N989),"  ")</f>
        <v>11800</v>
      </c>
      <c r="N981" s="66">
        <f>IFERROR(AVERAGE(Data!O989),"  ")</f>
        <v>15168</v>
      </c>
      <c r="O981" s="66">
        <f>IFERROR(AVERAGE(Data!P989),"  ")</f>
        <v>30635</v>
      </c>
      <c r="P981" s="66">
        <f>IFERROR(AVERAGE(Data!Q989),"  ")</f>
        <v>23552.25</v>
      </c>
      <c r="Q981" s="67">
        <f>IFERROR(AVERAGE(Data!R989),"  ")</f>
        <v>-37.32231404958678</v>
      </c>
      <c r="R981" s="67">
        <f>IFERROR(AVERAGE(Data!S989),"  ")</f>
        <v>15.712936732766769</v>
      </c>
      <c r="S981" s="67">
        <f>IFERROR(AVERAGE(Data!T989),"  ")</f>
        <v>30.072498381258693</v>
      </c>
      <c r="T981" s="66">
        <f>IFERROR(AVERAGE(Data!V989), " ")</f>
        <v>158400</v>
      </c>
      <c r="U981" s="66">
        <f>IFERROR(AVERAGE(Data!W989), " ")</f>
        <v>129300</v>
      </c>
      <c r="V981" s="66">
        <f>IFERROR(AVERAGE(Data!X989), " ")</f>
        <v>7200</v>
      </c>
      <c r="W981" s="66">
        <f>IFERROR(AVERAGE(Data!Y989), " ")</f>
        <v>294900</v>
      </c>
      <c r="X981" s="66">
        <f>IFERROR(AVERAGE(Data!Z989), " ")</f>
        <v>140387.5</v>
      </c>
      <c r="Y981" s="66">
        <f>IFERROR(AVERAGE(Data!AA989), " ")</f>
        <v>266273.08333333331</v>
      </c>
      <c r="Z981" s="67">
        <f>IFERROR(AVERAGE(Data!AB989), " ")</f>
        <v>-31.898482784102722</v>
      </c>
      <c r="AA981" s="67">
        <f>IFERROR(AVERAGE(Data!AC989), " ")</f>
        <v>-59.635566417481314</v>
      </c>
      <c r="AB981" s="67">
        <f>IFERROR(AVERAGE(Data!AD989), " ")</f>
        <v>-47.276871457466754</v>
      </c>
      <c r="AC981" s="66">
        <f>IFERROR(AVERAGE(Data!AF989), "  ")</f>
        <v>0</v>
      </c>
      <c r="AD981" s="66">
        <f>IFERROR(AVERAGE(Data!AG989), "  ")</f>
        <v>0</v>
      </c>
      <c r="AE981" s="66">
        <f>IFERROR(AVERAGE(Data!AH989), "  ")</f>
        <v>0</v>
      </c>
      <c r="AF981" s="66">
        <f>IFERROR(AVERAGE(Data!AI989), "  ")</f>
        <v>0</v>
      </c>
      <c r="AG981" s="66">
        <f>IFERROR(AVERAGE(Data!AJ989), "  ")</f>
        <v>1925</v>
      </c>
      <c r="AH981" s="66">
        <f>IFERROR(AVERAGE(Data!AK989), "  ")</f>
        <v>1237.5</v>
      </c>
      <c r="AI981" s="67">
        <f>IFERROR(AVERAGE(Data!AL989), "  ")</f>
        <v>-100</v>
      </c>
      <c r="AJ981" s="67">
        <f>IFERROR(AVERAGE(Data!AM989), "  ")</f>
        <v>-7.7844311377245461</v>
      </c>
      <c r="AK981" s="67">
        <f>IFERROR(AVERAGE(Data!AN989), "  ")</f>
        <v>55.555555555555557</v>
      </c>
      <c r="AL981" s="66">
        <f>IFERROR(AVERAGE(Data!AP989),"  ")</f>
        <v>308700</v>
      </c>
      <c r="AM981" s="66">
        <f>IFERROR(AVERAGE(Data!AQ989),"  ")</f>
        <v>263186</v>
      </c>
      <c r="AN981" s="66">
        <f>IFERROR(AVERAGE(Data!AR989),"  ")</f>
        <v>19000</v>
      </c>
      <c r="AO981" s="66">
        <f>IFERROR(AVERAGE(Data!AS989),"  ")</f>
        <v>590886</v>
      </c>
      <c r="AP981" s="66">
        <f>IFERROR(AVERAGE(Data!AT989),"  ")</f>
        <v>359972.5</v>
      </c>
      <c r="AQ981" s="66">
        <f>IFERROR(AVERAGE(Data!AU989),"  ")</f>
        <v>568095.41666666663</v>
      </c>
      <c r="AR981" s="67">
        <f>IFERROR(AVERAGE(Data!AV989),"  ")</f>
        <v>-21.68581603616666</v>
      </c>
      <c r="AS981" s="67">
        <f>IFERROR(AVERAGE(Data!AW989),"  ")</f>
        <v>-44.223408512235572</v>
      </c>
      <c r="AT981" s="67">
        <f>IFERROR(AVERAGE(Data!AX989),"  ")</f>
        <v>-36.635204326737949</v>
      </c>
      <c r="AU981" s="66">
        <f>IFERROR(AVERAGE(Data!AZ989), "  ")</f>
        <v>280.81799999999998</v>
      </c>
      <c r="AV981" s="66">
        <f>IFERROR(AVERAGE(Data!BA989), "  ")</f>
        <v>15.167999999999999</v>
      </c>
      <c r="AW981" s="66">
        <f>IFERROR(AVERAGE(Data!BB989), "  ")</f>
        <v>294.89999999999998</v>
      </c>
      <c r="AX981" s="66">
        <f>IFERROR(AVERAGE(Data!BC989), "  ")</f>
        <v>0</v>
      </c>
      <c r="AY981" s="66">
        <f>IFERROR(AVERAGE(Data!BD989), "  ")</f>
        <v>590.88599999999997</v>
      </c>
      <c r="AZ981" s="66">
        <f>IFERROR(AVERAGE(Data!BE989), "  ")</f>
        <v>19560.443999999992</v>
      </c>
      <c r="BA981" s="66">
        <f>IFERROR(AVERAGE(Data!BF989), "  ")</f>
        <v>1456.3019999999999</v>
      </c>
      <c r="BB981" s="66">
        <f>IFERROR(AVERAGE(Data!BG989), "  ")</f>
        <v>6536.6539999999986</v>
      </c>
      <c r="BC981" s="66">
        <f>IFERROR(AVERAGE(Data!BH989), "  ")</f>
        <v>224.64999999999998</v>
      </c>
      <c r="BD981" s="66">
        <f>IFERROR(AVERAGE(Data!BI989), "  ")</f>
        <v>27778.049999999992</v>
      </c>
    </row>
    <row r="982" spans="1:56" x14ac:dyDescent="0.25">
      <c r="A982" s="59">
        <f>IFERROR(AVERAGE(Data!A990),"  ")</f>
        <v>44485</v>
      </c>
      <c r="B982" s="66">
        <f>IFERROR(AVERAGE(Data!B990),"  ")</f>
        <v>158100</v>
      </c>
      <c r="C982" s="66">
        <f>IFERROR(AVERAGE(Data!C990),"  ")</f>
        <v>185250</v>
      </c>
      <c r="D982" s="66">
        <f>IFERROR(AVERAGE(Data!D990),"  ")</f>
        <v>0</v>
      </c>
      <c r="E982" s="66">
        <f>IFERROR(AVERAGE(Data!E990),"  ")</f>
        <v>343350</v>
      </c>
      <c r="F982" s="66">
        <f>IFERROR(AVERAGE(Data!F990),"  ")</f>
        <v>260839.5</v>
      </c>
      <c r="G982" s="66">
        <f>IFERROR(AVERAGE(Data!G990),"  ")</f>
        <v>250214.25</v>
      </c>
      <c r="H982" s="67">
        <f>IFERROR(AVERAGE(Data!H990),"  ")</f>
        <v>34.208119327376352</v>
      </c>
      <c r="I982" s="67">
        <f>IFERROR(AVERAGE(Data!I990),"  ")</f>
        <v>-5.9114753122658126</v>
      </c>
      <c r="J982" s="67">
        <f>IFERROR(AVERAGE(Data!J990),"  ")</f>
        <v>4.2464607831088852</v>
      </c>
      <c r="K982" s="66">
        <f>IFERROR(AVERAGE(Data!L990),"  ")</f>
        <v>0</v>
      </c>
      <c r="L982" s="66">
        <f>IFERROR(AVERAGE(Data!M990),"  ")</f>
        <v>1752</v>
      </c>
      <c r="M982" s="66">
        <f>IFERROR(AVERAGE(Data!N990),"  ")</f>
        <v>11200</v>
      </c>
      <c r="N982" s="66">
        <f>IFERROR(AVERAGE(Data!O990),"  ")</f>
        <v>12952</v>
      </c>
      <c r="O982" s="66">
        <f>IFERROR(AVERAGE(Data!P990),"  ")</f>
        <v>20210.5</v>
      </c>
      <c r="P982" s="66">
        <f>IFERROR(AVERAGE(Data!Q990),"  ")</f>
        <v>19677.25</v>
      </c>
      <c r="Q982" s="67">
        <f>IFERROR(AVERAGE(Data!R990),"  ")</f>
        <v>-58.487179487179489</v>
      </c>
      <c r="R982" s="67">
        <f>IFERROR(AVERAGE(Data!S990),"  ")</f>
        <v>-20.743137254901956</v>
      </c>
      <c r="S982" s="67">
        <f>IFERROR(AVERAGE(Data!T990),"  ")</f>
        <v>2.7099823400119405</v>
      </c>
      <c r="T982" s="66">
        <f>IFERROR(AVERAGE(Data!V990), " ")</f>
        <v>340000</v>
      </c>
      <c r="U982" s="66">
        <f>IFERROR(AVERAGE(Data!W990), " ")</f>
        <v>74800</v>
      </c>
      <c r="V982" s="66">
        <f>IFERROR(AVERAGE(Data!X990), " ")</f>
        <v>38000</v>
      </c>
      <c r="W982" s="66">
        <f>IFERROR(AVERAGE(Data!Y990), " ")</f>
        <v>452800</v>
      </c>
      <c r="X982" s="66">
        <f>IFERROR(AVERAGE(Data!Z990), " ")</f>
        <v>238175</v>
      </c>
      <c r="Y982" s="66">
        <f>IFERROR(AVERAGE(Data!AA990), " ")</f>
        <v>296875.75</v>
      </c>
      <c r="Z982" s="67">
        <f>IFERROR(AVERAGE(Data!AB990), " ")</f>
        <v>-42.94714294714295</v>
      </c>
      <c r="AA982" s="67">
        <f>IFERROR(AVERAGE(Data!AC990), " ")</f>
        <v>-50.8621178752134</v>
      </c>
      <c r="AB982" s="67">
        <f>IFERROR(AVERAGE(Data!AD990), " ")</f>
        <v>-19.772834258102922</v>
      </c>
      <c r="AC982" s="66">
        <f>IFERROR(AVERAGE(Data!AF990), "  ")</f>
        <v>0</v>
      </c>
      <c r="AD982" s="66">
        <f>IFERROR(AVERAGE(Data!AG990), "  ")</f>
        <v>1768</v>
      </c>
      <c r="AE982" s="66">
        <f>IFERROR(AVERAGE(Data!AH990), "  ")</f>
        <v>2800</v>
      </c>
      <c r="AF982" s="66">
        <f>IFERROR(AVERAGE(Data!AI990), "  ")</f>
        <v>4568</v>
      </c>
      <c r="AG982" s="66">
        <f>IFERROR(AVERAGE(Data!AJ990), "  ")</f>
        <v>1942</v>
      </c>
      <c r="AH982" s="66">
        <f>IFERROR(AVERAGE(Data!AK990), "  ")</f>
        <v>4395.833333333333</v>
      </c>
      <c r="AI982" s="67">
        <f>IFERROR(AVERAGE(Data!AL990), "  ")</f>
        <v>-86.948571428571427</v>
      </c>
      <c r="AJ982" s="67">
        <f>IFERROR(AVERAGE(Data!AM990), "  ")</f>
        <v>-82.080738177623985</v>
      </c>
      <c r="AK982" s="67">
        <f>IFERROR(AVERAGE(Data!AN990), "  ")</f>
        <v>-55.821800947867295</v>
      </c>
      <c r="AL982" s="66">
        <f>IFERROR(AVERAGE(Data!AP990),"  ")</f>
        <v>498100</v>
      </c>
      <c r="AM982" s="66">
        <f>IFERROR(AVERAGE(Data!AQ990),"  ")</f>
        <v>263570</v>
      </c>
      <c r="AN982" s="66">
        <f>IFERROR(AVERAGE(Data!AR990),"  ")</f>
        <v>52000</v>
      </c>
      <c r="AO982" s="66">
        <f>IFERROR(AVERAGE(Data!AS990),"  ")</f>
        <v>813670</v>
      </c>
      <c r="AP982" s="66">
        <f>IFERROR(AVERAGE(Data!AT990),"  ")</f>
        <v>521167</v>
      </c>
      <c r="AQ982" s="66">
        <f>IFERROR(AVERAGE(Data!AU990),"  ")</f>
        <v>571163.08333333337</v>
      </c>
      <c r="AR982" s="67">
        <f>IFERROR(AVERAGE(Data!AV990),"  ")</f>
        <v>-27.069851319907791</v>
      </c>
      <c r="AS982" s="67">
        <f>IFERROR(AVERAGE(Data!AW990),"  ")</f>
        <v>-34.713166646362417</v>
      </c>
      <c r="AT982" s="67">
        <f>IFERROR(AVERAGE(Data!AX990),"  ")</f>
        <v>-8.7533814408231709</v>
      </c>
      <c r="AU982" s="66">
        <f>IFERROR(AVERAGE(Data!AZ990), "  ")</f>
        <v>343.35</v>
      </c>
      <c r="AV982" s="66">
        <f>IFERROR(AVERAGE(Data!BA990), "  ")</f>
        <v>12.952</v>
      </c>
      <c r="AW982" s="66">
        <f>IFERROR(AVERAGE(Data!BB990), "  ")</f>
        <v>452.8</v>
      </c>
      <c r="AX982" s="66">
        <f>IFERROR(AVERAGE(Data!BC990), "  ")</f>
        <v>4.5679999999999996</v>
      </c>
      <c r="AY982" s="66">
        <f>IFERROR(AVERAGE(Data!BD990), "  ")</f>
        <v>813.67</v>
      </c>
      <c r="AZ982" s="66">
        <f>IFERROR(AVERAGE(Data!BE990), "  ")</f>
        <v>19903.793999999991</v>
      </c>
      <c r="BA982" s="66">
        <f>IFERROR(AVERAGE(Data!BF990), "  ")</f>
        <v>1469.2539999999999</v>
      </c>
      <c r="BB982" s="66">
        <f>IFERROR(AVERAGE(Data!BG990), "  ")</f>
        <v>6989.4539999999988</v>
      </c>
      <c r="BC982" s="66">
        <f>IFERROR(AVERAGE(Data!BH990), "  ")</f>
        <v>229.21799999999999</v>
      </c>
      <c r="BD982" s="66">
        <f>IFERROR(AVERAGE(Data!BI990), "  ")</f>
        <v>28591.71999999999</v>
      </c>
    </row>
    <row r="983" spans="1:56" x14ac:dyDescent="0.25">
      <c r="A983" s="59">
        <f>IFERROR(AVERAGE(Data!A991),"  ")</f>
        <v>44492</v>
      </c>
      <c r="B983" s="66">
        <f>IFERROR(AVERAGE(Data!B991),"  ")</f>
        <v>168700</v>
      </c>
      <c r="C983" s="66">
        <f>IFERROR(AVERAGE(Data!C991),"  ")</f>
        <v>113050</v>
      </c>
      <c r="D983" s="66">
        <f>IFERROR(AVERAGE(Data!D991),"  ")</f>
        <v>0</v>
      </c>
      <c r="E983" s="66">
        <f>IFERROR(AVERAGE(Data!E991),"  ")</f>
        <v>281750</v>
      </c>
      <c r="F983" s="66">
        <f>IFERROR(AVERAGE(Data!F991),"  ")</f>
        <v>303560</v>
      </c>
      <c r="G983" s="66">
        <f>IFERROR(AVERAGE(Data!G991),"  ")</f>
        <v>253476.83333333334</v>
      </c>
      <c r="H983" s="67">
        <f>IFERROR(AVERAGE(Data!H991),"  ")</f>
        <v>3.3652876068046789</v>
      </c>
      <c r="I983" s="67">
        <f>IFERROR(AVERAGE(Data!I991),"  ")</f>
        <v>4.0445983764024751</v>
      </c>
      <c r="J983" s="67">
        <f>IFERROR(AVERAGE(Data!J991),"  ")</f>
        <v>19.758478914246602</v>
      </c>
      <c r="K983" s="66">
        <f>IFERROR(AVERAGE(Data!L991),"  ")</f>
        <v>1500</v>
      </c>
      <c r="L983" s="66">
        <f>IFERROR(AVERAGE(Data!M991),"  ")</f>
        <v>1800</v>
      </c>
      <c r="M983" s="66">
        <f>IFERROR(AVERAGE(Data!N991),"  ")</f>
        <v>7000</v>
      </c>
      <c r="N983" s="66">
        <f>IFERROR(AVERAGE(Data!O991),"  ")</f>
        <v>10300</v>
      </c>
      <c r="O983" s="66">
        <f>IFERROR(AVERAGE(Data!P991),"  ")</f>
        <v>15905</v>
      </c>
      <c r="P983" s="66">
        <f>IFERROR(AVERAGE(Data!Q991),"  ")</f>
        <v>23991.666666666668</v>
      </c>
      <c r="Q983" s="67">
        <f>IFERROR(AVERAGE(Data!R991),"  ")</f>
        <v>-69.390787518573546</v>
      </c>
      <c r="R983" s="67">
        <f>IFERROR(AVERAGE(Data!S991),"  ")</f>
        <v>-50.471000389256517</v>
      </c>
      <c r="S983" s="67">
        <f>IFERROR(AVERAGE(Data!T991),"  ")</f>
        <v>-33.706147968044462</v>
      </c>
      <c r="T983" s="66">
        <f>IFERROR(AVERAGE(Data!V991), " ")</f>
        <v>133500</v>
      </c>
      <c r="U983" s="66">
        <f>IFERROR(AVERAGE(Data!W991), " ")</f>
        <v>108954</v>
      </c>
      <c r="V983" s="66">
        <f>IFERROR(AVERAGE(Data!X991), " ")</f>
        <v>32200</v>
      </c>
      <c r="W983" s="66">
        <f>IFERROR(AVERAGE(Data!Y991), " ")</f>
        <v>274654</v>
      </c>
      <c r="X983" s="66">
        <f>IFERROR(AVERAGE(Data!Z991), " ")</f>
        <v>295338.5</v>
      </c>
      <c r="Y983" s="66">
        <f>IFERROR(AVERAGE(Data!AA991), " ")</f>
        <v>351587.91666666669</v>
      </c>
      <c r="Z983" s="67">
        <f>IFERROR(AVERAGE(Data!AB991), " ")</f>
        <v>-68.365123243492292</v>
      </c>
      <c r="AA983" s="67">
        <f>IFERROR(AVERAGE(Data!AC991), " ")</f>
        <v>-53.185521581308357</v>
      </c>
      <c r="AB983" s="67">
        <f>IFERROR(AVERAGE(Data!AD991), " ")</f>
        <v>-15.998677428950325</v>
      </c>
      <c r="AC983" s="66">
        <f>IFERROR(AVERAGE(Data!AF991), "  ")</f>
        <v>3200</v>
      </c>
      <c r="AD983" s="66">
        <f>IFERROR(AVERAGE(Data!AG991), "  ")</f>
        <v>7200</v>
      </c>
      <c r="AE983" s="66">
        <f>IFERROR(AVERAGE(Data!AH991), "  ")</f>
        <v>0</v>
      </c>
      <c r="AF983" s="66">
        <f>IFERROR(AVERAGE(Data!AI991), "  ")</f>
        <v>10400</v>
      </c>
      <c r="AG983" s="66">
        <f>IFERROR(AVERAGE(Data!AJ991), "  ")</f>
        <v>3742</v>
      </c>
      <c r="AH983" s="66">
        <f>IFERROR(AVERAGE(Data!AK991), "  ")</f>
        <v>5387.5</v>
      </c>
      <c r="AI983" s="67">
        <f>IFERROR(AVERAGE(Data!AL991), "  ")</f>
        <v>-7.9646017699115053</v>
      </c>
      <c r="AJ983" s="67">
        <f>IFERROR(AVERAGE(Data!AM991), "  ")</f>
        <v>-69.852970795568979</v>
      </c>
      <c r="AK983" s="67">
        <f>IFERROR(AVERAGE(Data!AN991), "  ")</f>
        <v>-30.542923433874712</v>
      </c>
      <c r="AL983" s="66">
        <f>IFERROR(AVERAGE(Data!AP991),"  ")</f>
        <v>306900</v>
      </c>
      <c r="AM983" s="66">
        <f>IFERROR(AVERAGE(Data!AQ991),"  ")</f>
        <v>231004</v>
      </c>
      <c r="AN983" s="66">
        <f>IFERROR(AVERAGE(Data!AR991),"  ")</f>
        <v>39200</v>
      </c>
      <c r="AO983" s="66">
        <f>IFERROR(AVERAGE(Data!AS991),"  ")</f>
        <v>577104</v>
      </c>
      <c r="AP983" s="66">
        <f>IFERROR(AVERAGE(Data!AT991),"  ")</f>
        <v>618545.5</v>
      </c>
      <c r="AQ983" s="66">
        <f>IFERROR(AVERAGE(Data!AU991),"  ")</f>
        <v>634443.91666666674</v>
      </c>
      <c r="AR983" s="67">
        <f>IFERROR(AVERAGE(Data!AV991),"  ")</f>
        <v>-51.329100206033942</v>
      </c>
      <c r="AS983" s="67">
        <f>IFERROR(AVERAGE(Data!AW991),"  ")</f>
        <v>-36.04480980029561</v>
      </c>
      <c r="AT983" s="67">
        <f>IFERROR(AVERAGE(Data!AX991),"  ")</f>
        <v>-2.5058821196042302</v>
      </c>
      <c r="AU983" s="66">
        <f>IFERROR(AVERAGE(Data!AZ991), "  ")</f>
        <v>281.75</v>
      </c>
      <c r="AV983" s="66">
        <f>IFERROR(AVERAGE(Data!BA991), "  ")</f>
        <v>10.3</v>
      </c>
      <c r="AW983" s="66">
        <f>IFERROR(AVERAGE(Data!BB991), "  ")</f>
        <v>274.654</v>
      </c>
      <c r="AX983" s="66">
        <f>IFERROR(AVERAGE(Data!BC991), "  ")</f>
        <v>10.4</v>
      </c>
      <c r="AY983" s="66">
        <f>IFERROR(AVERAGE(Data!BD991), "  ")</f>
        <v>577.10400000000004</v>
      </c>
      <c r="AZ983" s="66">
        <f>IFERROR(AVERAGE(Data!BE991), "  ")</f>
        <v>20185.543999999991</v>
      </c>
      <c r="BA983" s="66">
        <f>IFERROR(AVERAGE(Data!BF991), "  ")</f>
        <v>1479.5539999999999</v>
      </c>
      <c r="BB983" s="66">
        <f>IFERROR(AVERAGE(Data!BG991), "  ")</f>
        <v>7264.1079999999984</v>
      </c>
      <c r="BC983" s="66">
        <f>IFERROR(AVERAGE(Data!BH991), "  ")</f>
        <v>239.61799999999999</v>
      </c>
      <c r="BD983" s="66">
        <f>IFERROR(AVERAGE(Data!BI991), "  ")</f>
        <v>29168.82399999999</v>
      </c>
    </row>
    <row r="984" spans="1:56" x14ac:dyDescent="0.25">
      <c r="A984" s="59">
        <f>IFERROR(AVERAGE(Data!A992),"  ")</f>
        <v>44499</v>
      </c>
      <c r="B984" s="66">
        <f>IFERROR(AVERAGE(Data!B992),"  ")</f>
        <v>163300</v>
      </c>
      <c r="C984" s="66">
        <f>IFERROR(AVERAGE(Data!C992),"  ")</f>
        <v>141450</v>
      </c>
      <c r="D984" s="66">
        <f>IFERROR(AVERAGE(Data!D992),"  ")</f>
        <v>0</v>
      </c>
      <c r="E984" s="66">
        <f>IFERROR(AVERAGE(Data!E992),"  ")</f>
        <v>304750</v>
      </c>
      <c r="F984" s="66">
        <f>IFERROR(AVERAGE(Data!F992),"  ")</f>
        <v>302667</v>
      </c>
      <c r="G984" s="66">
        <f>IFERROR(AVERAGE(Data!G992),"  ")</f>
        <v>259461.66666666666</v>
      </c>
      <c r="H984" s="67">
        <f>IFERROR(AVERAGE(Data!H992),"  ")</f>
        <v>-8.1680005785641931</v>
      </c>
      <c r="I984" s="67">
        <f>IFERROR(AVERAGE(Data!I992),"  ")</f>
        <v>4.8929382755412032</v>
      </c>
      <c r="J984" s="67">
        <f>IFERROR(AVERAGE(Data!J992),"  ")</f>
        <v>16.651913898649127</v>
      </c>
      <c r="K984" s="66">
        <f>IFERROR(AVERAGE(Data!L992),"  ")</f>
        <v>0</v>
      </c>
      <c r="L984" s="66">
        <f>IFERROR(AVERAGE(Data!M992),"  ")</f>
        <v>0</v>
      </c>
      <c r="M984" s="66">
        <f>IFERROR(AVERAGE(Data!N992),"  ")</f>
        <v>12600</v>
      </c>
      <c r="N984" s="66">
        <f>IFERROR(AVERAGE(Data!O992),"  ")</f>
        <v>12600</v>
      </c>
      <c r="O984" s="66">
        <f>IFERROR(AVERAGE(Data!P992),"  ")</f>
        <v>12755</v>
      </c>
      <c r="P984" s="66">
        <f>IFERROR(AVERAGE(Data!Q992),"  ")</f>
        <v>23841.666666666668</v>
      </c>
      <c r="Q984" s="67">
        <f>IFERROR(AVERAGE(Data!R992),"  ")</f>
        <v>9.565217391304337</v>
      </c>
      <c r="R984" s="67">
        <f>IFERROR(AVERAGE(Data!S992),"  ")</f>
        <v>-49.259075087021387</v>
      </c>
      <c r="S984" s="67">
        <f>IFERROR(AVERAGE(Data!T992),"  ")</f>
        <v>-46.501223348479556</v>
      </c>
      <c r="T984" s="66">
        <f>IFERROR(AVERAGE(Data!V992), " ")</f>
        <v>287300</v>
      </c>
      <c r="U984" s="66">
        <f>IFERROR(AVERAGE(Data!W992), " ")</f>
        <v>181800</v>
      </c>
      <c r="V984" s="66">
        <f>IFERROR(AVERAGE(Data!X992), " ")</f>
        <v>34400</v>
      </c>
      <c r="W984" s="66">
        <f>IFERROR(AVERAGE(Data!Y992), " ")</f>
        <v>503500</v>
      </c>
      <c r="X984" s="66">
        <f>IFERROR(AVERAGE(Data!Z992), " ")</f>
        <v>381463.5</v>
      </c>
      <c r="Y984" s="66">
        <f>IFERROR(AVERAGE(Data!AA992), " ")</f>
        <v>397513.16666666669</v>
      </c>
      <c r="Z984" s="67">
        <f>IFERROR(AVERAGE(Data!AB992), " ")</f>
        <v>-18.221301117777568</v>
      </c>
      <c r="AA984" s="67">
        <f>IFERROR(AVERAGE(Data!AC992), " ")</f>
        <v>-43.707181452139523</v>
      </c>
      <c r="AB984" s="67">
        <f>IFERROR(AVERAGE(Data!AD992), " ")</f>
        <v>-4.0375182541123378</v>
      </c>
      <c r="AC984" s="66">
        <f>IFERROR(AVERAGE(Data!AF992), "  ")</f>
        <v>0</v>
      </c>
      <c r="AD984" s="66">
        <f>IFERROR(AVERAGE(Data!AG992), "  ")</f>
        <v>5250</v>
      </c>
      <c r="AE984" s="66">
        <f>IFERROR(AVERAGE(Data!AH992), "  ")</f>
        <v>0</v>
      </c>
      <c r="AF984" s="66">
        <f>IFERROR(AVERAGE(Data!AI992), "  ")</f>
        <v>5250</v>
      </c>
      <c r="AG984" s="66">
        <f>IFERROR(AVERAGE(Data!AJ992), "  ")</f>
        <v>5054.5</v>
      </c>
      <c r="AH984" s="66">
        <f>IFERROR(AVERAGE(Data!AK992), "  ")</f>
        <v>5204.166666666667</v>
      </c>
      <c r="AI984" s="67">
        <f>IFERROR(AVERAGE(Data!AL992), "  ")</f>
        <v>275</v>
      </c>
      <c r="AJ984" s="67">
        <f>IFERROR(AVERAGE(Data!AM992), "  ")</f>
        <v>-60.39569049951028</v>
      </c>
      <c r="AK984" s="67">
        <f>IFERROR(AVERAGE(Data!AN992), "  ")</f>
        <v>-2.8759007205764631</v>
      </c>
      <c r="AL984" s="66">
        <f>IFERROR(AVERAGE(Data!AP992),"  ")</f>
        <v>450600</v>
      </c>
      <c r="AM984" s="66">
        <f>IFERROR(AVERAGE(Data!AQ992),"  ")</f>
        <v>328500</v>
      </c>
      <c r="AN984" s="66">
        <f>IFERROR(AVERAGE(Data!AR992),"  ")</f>
        <v>47000</v>
      </c>
      <c r="AO984" s="66">
        <f>IFERROR(AVERAGE(Data!AS992),"  ")</f>
        <v>826100</v>
      </c>
      <c r="AP984" s="66">
        <f>IFERROR(AVERAGE(Data!AT992),"  ")</f>
        <v>701940</v>
      </c>
      <c r="AQ984" s="66">
        <f>IFERROR(AVERAGE(Data!AU992),"  ")</f>
        <v>686020.66666666663</v>
      </c>
      <c r="AR984" s="67">
        <f>IFERROR(AVERAGE(Data!AV992),"  ")</f>
        <v>-13.987518246807195</v>
      </c>
      <c r="AS984" s="67">
        <f>IFERROR(AVERAGE(Data!AW992),"  ")</f>
        <v>-30.091924030714377</v>
      </c>
      <c r="AT984" s="67">
        <f>IFERROR(AVERAGE(Data!AX992),"  ")</f>
        <v>2.3205326175790741</v>
      </c>
      <c r="AU984" s="66">
        <f>IFERROR(AVERAGE(Data!AZ992), "  ")</f>
        <v>304.75</v>
      </c>
      <c r="AV984" s="66">
        <f>IFERROR(AVERAGE(Data!BA992), "  ")</f>
        <v>12.6</v>
      </c>
      <c r="AW984" s="66">
        <f>IFERROR(AVERAGE(Data!BB992), "  ")</f>
        <v>503.5</v>
      </c>
      <c r="AX984" s="66">
        <f>IFERROR(AVERAGE(Data!BC992), "  ")</f>
        <v>5.25</v>
      </c>
      <c r="AY984" s="66">
        <f>IFERROR(AVERAGE(Data!BD992), "  ")</f>
        <v>826.1</v>
      </c>
      <c r="AZ984" s="66">
        <f>IFERROR(AVERAGE(Data!BE992), "  ")</f>
        <v>20490.293999999991</v>
      </c>
      <c r="BA984" s="66">
        <f>IFERROR(AVERAGE(Data!BF992), "  ")</f>
        <v>1492.1539999999998</v>
      </c>
      <c r="BB984" s="66">
        <f>IFERROR(AVERAGE(Data!BG992), "  ")</f>
        <v>7767.6079999999984</v>
      </c>
      <c r="BC984" s="66">
        <f>IFERROR(AVERAGE(Data!BH992), "  ")</f>
        <v>244.86799999999999</v>
      </c>
      <c r="BD984" s="66">
        <f>IFERROR(AVERAGE(Data!BI992), "  ")</f>
        <v>29994.923999999988</v>
      </c>
    </row>
    <row r="985" spans="1:56" x14ac:dyDescent="0.25">
      <c r="A985" s="59">
        <f>IFERROR(AVERAGE(Data!A993),"  ")</f>
        <v>44506</v>
      </c>
      <c r="B985" s="66">
        <f>IFERROR(AVERAGE(Data!B993),"  ")</f>
        <v>116600</v>
      </c>
      <c r="C985" s="66">
        <f>IFERROR(AVERAGE(Data!C993),"  ")</f>
        <v>121392</v>
      </c>
      <c r="D985" s="66">
        <f>IFERROR(AVERAGE(Data!D993),"  ")</f>
        <v>0</v>
      </c>
      <c r="E985" s="66">
        <f>IFERROR(AVERAGE(Data!E993),"  ")</f>
        <v>237992</v>
      </c>
      <c r="F985" s="66">
        <f>IFERROR(AVERAGE(Data!F993),"  ")</f>
        <v>291960.5</v>
      </c>
      <c r="G985" s="66">
        <f>IFERROR(AVERAGE(Data!G993),"  ")</f>
        <v>281436.91666666669</v>
      </c>
      <c r="H985" s="67">
        <f>IFERROR(AVERAGE(Data!H993),"  ")</f>
        <v>-49.372452582942628</v>
      </c>
      <c r="I985" s="67">
        <f>IFERROR(AVERAGE(Data!I993),"  ")</f>
        <v>-12.215498015185467</v>
      </c>
      <c r="J985" s="67">
        <f>IFERROR(AVERAGE(Data!J993),"  ")</f>
        <v>3.7392334516645587</v>
      </c>
      <c r="K985" s="66">
        <f>IFERROR(AVERAGE(Data!L993),"  ")</f>
        <v>0</v>
      </c>
      <c r="L985" s="66">
        <f>IFERROR(AVERAGE(Data!M993),"  ")</f>
        <v>5304</v>
      </c>
      <c r="M985" s="66">
        <f>IFERROR(AVERAGE(Data!N993),"  ")</f>
        <v>4200</v>
      </c>
      <c r="N985" s="66">
        <f>IFERROR(AVERAGE(Data!O993),"  ")</f>
        <v>9504</v>
      </c>
      <c r="O985" s="66">
        <f>IFERROR(AVERAGE(Data!P993),"  ")</f>
        <v>11339</v>
      </c>
      <c r="P985" s="66">
        <f>IFERROR(AVERAGE(Data!Q993),"  ")</f>
        <v>20614</v>
      </c>
      <c r="Q985" s="67">
        <f>IFERROR(AVERAGE(Data!R993),"  ")</f>
        <v>2.1935483870967776</v>
      </c>
      <c r="R985" s="67">
        <f>IFERROR(AVERAGE(Data!S993),"  ")</f>
        <v>-47.044950379451258</v>
      </c>
      <c r="S985" s="67">
        <f>IFERROR(AVERAGE(Data!T993),"  ")</f>
        <v>-44.993693606286989</v>
      </c>
      <c r="T985" s="66">
        <f>IFERROR(AVERAGE(Data!V993), " ")</f>
        <v>243100</v>
      </c>
      <c r="U985" s="66">
        <f>IFERROR(AVERAGE(Data!W993), " ")</f>
        <v>85200</v>
      </c>
      <c r="V985" s="66">
        <f>IFERROR(AVERAGE(Data!X993), " ")</f>
        <v>36200</v>
      </c>
      <c r="W985" s="66">
        <f>IFERROR(AVERAGE(Data!Y993), " ")</f>
        <v>364500</v>
      </c>
      <c r="X985" s="66">
        <f>IFERROR(AVERAGE(Data!Z993), " ")</f>
        <v>398863.5</v>
      </c>
      <c r="Y985" s="66">
        <f>IFERROR(AVERAGE(Data!AA993), " ")</f>
        <v>447311.91666666669</v>
      </c>
      <c r="Z985" s="67">
        <f>IFERROR(AVERAGE(Data!AB993), " ")</f>
        <v>-12.337662337662337</v>
      </c>
      <c r="AA985" s="67">
        <f>IFERROR(AVERAGE(Data!AC993), " ")</f>
        <v>-40.762905185242396</v>
      </c>
      <c r="AB985" s="67">
        <f>IFERROR(AVERAGE(Data!AD993), " ")</f>
        <v>-10.831014077983991</v>
      </c>
      <c r="AC985" s="66">
        <f>IFERROR(AVERAGE(Data!AF993), "  ")</f>
        <v>0</v>
      </c>
      <c r="AD985" s="66">
        <f>IFERROR(AVERAGE(Data!AG993), "  ")</f>
        <v>0</v>
      </c>
      <c r="AE985" s="66">
        <f>IFERROR(AVERAGE(Data!AH993), "  ")</f>
        <v>0</v>
      </c>
      <c r="AF985" s="66">
        <f>IFERROR(AVERAGE(Data!AI993), "  ")</f>
        <v>0</v>
      </c>
      <c r="AG985" s="66">
        <f>IFERROR(AVERAGE(Data!AJ993), "  ")</f>
        <v>5054.5</v>
      </c>
      <c r="AH985" s="66">
        <f>IFERROR(AVERAGE(Data!AK993), "  ")</f>
        <v>7786.666666666667</v>
      </c>
      <c r="AI985" s="67">
        <f>IFERROR(AVERAGE(Data!AL993), "  ")</f>
        <v>-100</v>
      </c>
      <c r="AJ985" s="67">
        <f>IFERROR(AVERAGE(Data!AM993), "  ")</f>
        <v>-74.125927821858212</v>
      </c>
      <c r="AK985" s="67">
        <f>IFERROR(AVERAGE(Data!AN993), "  ")</f>
        <v>-35.087756849315063</v>
      </c>
      <c r="AL985" s="66">
        <f>IFERROR(AVERAGE(Data!AP993),"  ")</f>
        <v>359700</v>
      </c>
      <c r="AM985" s="66">
        <f>IFERROR(AVERAGE(Data!AQ993),"  ")</f>
        <v>211896</v>
      </c>
      <c r="AN985" s="66">
        <f>IFERROR(AVERAGE(Data!AR993),"  ")</f>
        <v>40400</v>
      </c>
      <c r="AO985" s="66">
        <f>IFERROR(AVERAGE(Data!AS993),"  ")</f>
        <v>611996</v>
      </c>
      <c r="AP985" s="66">
        <f>IFERROR(AVERAGE(Data!AT993),"  ")</f>
        <v>707217.5</v>
      </c>
      <c r="AQ985" s="66">
        <f>IFERROR(AVERAGE(Data!AU993),"  ")</f>
        <v>757149.5</v>
      </c>
      <c r="AR985" s="67">
        <f>IFERROR(AVERAGE(Data!AV993),"  ")</f>
        <v>-33.88287252707363</v>
      </c>
      <c r="AS985" s="67">
        <f>IFERROR(AVERAGE(Data!AW993),"  ")</f>
        <v>-32.444524471417992</v>
      </c>
      <c r="AT985" s="67">
        <f>IFERROR(AVERAGE(Data!AX993),"  ")</f>
        <v>-6.5947345933663026</v>
      </c>
      <c r="AU985" s="66">
        <f>IFERROR(AVERAGE(Data!AZ993), "  ")</f>
        <v>237.99199999999999</v>
      </c>
      <c r="AV985" s="66">
        <f>IFERROR(AVERAGE(Data!BA993), "  ")</f>
        <v>9.5039999999999996</v>
      </c>
      <c r="AW985" s="66">
        <f>IFERROR(AVERAGE(Data!BB993), "  ")</f>
        <v>364.5</v>
      </c>
      <c r="AX985" s="66">
        <f>IFERROR(AVERAGE(Data!BC993), "  ")</f>
        <v>0</v>
      </c>
      <c r="AY985" s="66">
        <f>IFERROR(AVERAGE(Data!BD993), "  ")</f>
        <v>611.99599999999998</v>
      </c>
      <c r="AZ985" s="66">
        <f>IFERROR(AVERAGE(Data!BE993), "  ")</f>
        <v>20728.285999999989</v>
      </c>
      <c r="BA985" s="66">
        <f>IFERROR(AVERAGE(Data!BF993), "  ")</f>
        <v>1501.6579999999997</v>
      </c>
      <c r="BB985" s="66">
        <f>IFERROR(AVERAGE(Data!BG993), "  ")</f>
        <v>8132.1079999999984</v>
      </c>
      <c r="BC985" s="66">
        <f>IFERROR(AVERAGE(Data!BH993), "  ")</f>
        <v>244.86799999999999</v>
      </c>
      <c r="BD985" s="66">
        <f>IFERROR(AVERAGE(Data!BI993), "  ")</f>
        <v>30606.919999999987</v>
      </c>
    </row>
    <row r="986" spans="1:56" x14ac:dyDescent="0.25">
      <c r="A986" s="59">
        <f>IFERROR(AVERAGE(Data!A994),"  ")</f>
        <v>44513</v>
      </c>
      <c r="B986" s="66">
        <f>IFERROR(AVERAGE(Data!B994),"  ")</f>
        <v>274600</v>
      </c>
      <c r="C986" s="66">
        <f>IFERROR(AVERAGE(Data!C994),"  ")</f>
        <v>86450</v>
      </c>
      <c r="D986" s="66">
        <f>IFERROR(AVERAGE(Data!D994),"  ")</f>
        <v>0</v>
      </c>
      <c r="E986" s="66">
        <f>IFERROR(AVERAGE(Data!E994),"  ")</f>
        <v>361050</v>
      </c>
      <c r="F986" s="66">
        <f>IFERROR(AVERAGE(Data!F994),"  ")</f>
        <v>296385.5</v>
      </c>
      <c r="G986" s="66">
        <f>IFERROR(AVERAGE(Data!G994),"  ")</f>
        <v>334612.66666666669</v>
      </c>
      <c r="H986" s="67">
        <f>IFERROR(AVERAGE(Data!H994),"  ")</f>
        <v>-27.367715900244015</v>
      </c>
      <c r="I986" s="67">
        <f>IFERROR(AVERAGE(Data!I994),"  ")</f>
        <v>-24.565127480736315</v>
      </c>
      <c r="J986" s="67">
        <f>IFERROR(AVERAGE(Data!J994),"  ")</f>
        <v>-11.424303523078427</v>
      </c>
      <c r="K986" s="66">
        <f>IFERROR(AVERAGE(Data!L994),"  ")</f>
        <v>1600</v>
      </c>
      <c r="L986" s="66">
        <f>IFERROR(AVERAGE(Data!M994),"  ")</f>
        <v>5304</v>
      </c>
      <c r="M986" s="66">
        <f>IFERROR(AVERAGE(Data!N994),"  ")</f>
        <v>9800</v>
      </c>
      <c r="N986" s="66">
        <f>IFERROR(AVERAGE(Data!O994),"  ")</f>
        <v>16704</v>
      </c>
      <c r="O986" s="66">
        <f>IFERROR(AVERAGE(Data!P994),"  ")</f>
        <v>12277</v>
      </c>
      <c r="P986" s="66">
        <f>IFERROR(AVERAGE(Data!Q994),"  ")</f>
        <v>21576.333333333332</v>
      </c>
      <c r="Q986" s="67">
        <f>IFERROR(AVERAGE(Data!R994),"  ")</f>
        <v>-5.9353530803018302</v>
      </c>
      <c r="R986" s="67">
        <f>IFERROR(AVERAGE(Data!S994),"  ")</f>
        <v>-31.990915134057161</v>
      </c>
      <c r="S986" s="67">
        <f>IFERROR(AVERAGE(Data!T994),"  ")</f>
        <v>-43.099692564383808</v>
      </c>
      <c r="T986" s="66">
        <f>IFERROR(AVERAGE(Data!V994), " ")</f>
        <v>301700</v>
      </c>
      <c r="U986" s="66">
        <f>IFERROR(AVERAGE(Data!W994), " ")</f>
        <v>168700</v>
      </c>
      <c r="V986" s="66">
        <f>IFERROR(AVERAGE(Data!X994), " ")</f>
        <v>40600</v>
      </c>
      <c r="W986" s="66">
        <f>IFERROR(AVERAGE(Data!Y994), " ")</f>
        <v>511000</v>
      </c>
      <c r="X986" s="66">
        <f>IFERROR(AVERAGE(Data!Z994), " ")</f>
        <v>413413.5</v>
      </c>
      <c r="Y986" s="66">
        <f>IFERROR(AVERAGE(Data!AA994), " ")</f>
        <v>469698.83333333331</v>
      </c>
      <c r="Z986" s="67">
        <f>IFERROR(AVERAGE(Data!AB994), " ")</f>
        <v>11.57595025153717</v>
      </c>
      <c r="AA986" s="67">
        <f>IFERROR(AVERAGE(Data!AC994), " ")</f>
        <v>-29.860667523444761</v>
      </c>
      <c r="AB986" s="67">
        <f>IFERROR(AVERAGE(Data!AD994), " ")</f>
        <v>-11.98328148568959</v>
      </c>
      <c r="AC986" s="66">
        <f>IFERROR(AVERAGE(Data!AF994), "  ")</f>
        <v>0</v>
      </c>
      <c r="AD986" s="66">
        <f>IFERROR(AVERAGE(Data!AG994), "  ")</f>
        <v>0</v>
      </c>
      <c r="AE986" s="66">
        <f>IFERROR(AVERAGE(Data!AH994), "  ")</f>
        <v>0</v>
      </c>
      <c r="AF986" s="66">
        <f>IFERROR(AVERAGE(Data!AI994), "  ")</f>
        <v>0</v>
      </c>
      <c r="AG986" s="66">
        <f>IFERROR(AVERAGE(Data!AJ994), "  ")</f>
        <v>3912.5</v>
      </c>
      <c r="AH986" s="66">
        <f>IFERROR(AVERAGE(Data!AK994), "  ")</f>
        <v>4803.333333333333</v>
      </c>
      <c r="AI986" s="67" t="str">
        <f>IFERROR(AVERAGE(Data!AL994), "  ")</f>
        <v xml:space="preserve">  </v>
      </c>
      <c r="AJ986" s="67">
        <f>IFERROR(AVERAGE(Data!AM994), "  ")</f>
        <v>-63.722763096893843</v>
      </c>
      <c r="AK986" s="67">
        <f>IFERROR(AVERAGE(Data!AN994), "  ")</f>
        <v>-18.546148507980565</v>
      </c>
      <c r="AL986" s="66">
        <f>IFERROR(AVERAGE(Data!AP994),"  ")</f>
        <v>577900</v>
      </c>
      <c r="AM986" s="66">
        <f>IFERROR(AVERAGE(Data!AQ994),"  ")</f>
        <v>260454</v>
      </c>
      <c r="AN986" s="66">
        <f>IFERROR(AVERAGE(Data!AR994),"  ")</f>
        <v>50400</v>
      </c>
      <c r="AO986" s="66">
        <f>IFERROR(AVERAGE(Data!AS994),"  ")</f>
        <v>888754</v>
      </c>
      <c r="AP986" s="66">
        <f>IFERROR(AVERAGE(Data!AT994),"  ")</f>
        <v>725988.5</v>
      </c>
      <c r="AQ986" s="66">
        <f>IFERROR(AVERAGE(Data!AU994),"  ")</f>
        <v>830691.16666666663</v>
      </c>
      <c r="AR986" s="67">
        <f>IFERROR(AVERAGE(Data!AV994),"  ")</f>
        <v>-8.642883942292368</v>
      </c>
      <c r="AS986" s="67">
        <f>IFERROR(AVERAGE(Data!AW994),"  ")</f>
        <v>-28.202198076065343</v>
      </c>
      <c r="AT986" s="67">
        <f>IFERROR(AVERAGE(Data!AX994),"  ")</f>
        <v>-12.604283140124073</v>
      </c>
      <c r="AU986" s="66">
        <f>IFERROR(AVERAGE(Data!AZ994), "  ")</f>
        <v>361.05</v>
      </c>
      <c r="AV986" s="66">
        <f>IFERROR(AVERAGE(Data!BA994), "  ")</f>
        <v>16.704000000000001</v>
      </c>
      <c r="AW986" s="66">
        <f>IFERROR(AVERAGE(Data!BB994), "  ")</f>
        <v>511</v>
      </c>
      <c r="AX986" s="66">
        <f>IFERROR(AVERAGE(Data!BC994), "  ")</f>
        <v>0</v>
      </c>
      <c r="AY986" s="66">
        <f>IFERROR(AVERAGE(Data!BD994), "  ")</f>
        <v>888.75400000000002</v>
      </c>
      <c r="AZ986" s="66">
        <f>IFERROR(AVERAGE(Data!BE994), "  ")</f>
        <v>21089.335999999988</v>
      </c>
      <c r="BA986" s="66">
        <f>IFERROR(AVERAGE(Data!BF994), "  ")</f>
        <v>1518.3619999999996</v>
      </c>
      <c r="BB986" s="66">
        <f>IFERROR(AVERAGE(Data!BG994), "  ")</f>
        <v>8643.1079999999984</v>
      </c>
      <c r="BC986" s="66">
        <f>IFERROR(AVERAGE(Data!BH994), "  ")</f>
        <v>244.86799999999999</v>
      </c>
      <c r="BD986" s="66">
        <f>IFERROR(AVERAGE(Data!BI994), "  ")</f>
        <v>31495.673999999988</v>
      </c>
    </row>
    <row r="987" spans="1:56" x14ac:dyDescent="0.25">
      <c r="A987" s="59">
        <f>IFERROR(AVERAGE(Data!A995),"  ")</f>
        <v>44520</v>
      </c>
      <c r="B987" s="66">
        <f>IFERROR(AVERAGE(Data!B995),"  ")</f>
        <v>221645</v>
      </c>
      <c r="C987" s="66">
        <f>IFERROR(AVERAGE(Data!C995),"  ")</f>
        <v>126950</v>
      </c>
      <c r="D987" s="66">
        <f>IFERROR(AVERAGE(Data!D995),"  ")</f>
        <v>0</v>
      </c>
      <c r="E987" s="66">
        <f>IFERROR(AVERAGE(Data!E995),"  ")</f>
        <v>348595</v>
      </c>
      <c r="F987" s="66">
        <f>IFERROR(AVERAGE(Data!F995),"  ")</f>
        <v>313096.75</v>
      </c>
      <c r="G987" s="66">
        <f>IFERROR(AVERAGE(Data!G995),"  ")</f>
        <v>383645.58333333331</v>
      </c>
      <c r="H987" s="67">
        <f>IFERROR(AVERAGE(Data!H995),"  ")</f>
        <v>-22.887107406571726</v>
      </c>
      <c r="I987" s="67">
        <f>IFERROR(AVERAGE(Data!I995),"  ")</f>
        <v>-28.479616421990627</v>
      </c>
      <c r="J987" s="67">
        <f>IFERROR(AVERAGE(Data!J995),"  ")</f>
        <v>-18.389064386031638</v>
      </c>
      <c r="K987" s="66">
        <f>IFERROR(AVERAGE(Data!L995),"  ")</f>
        <v>7600</v>
      </c>
      <c r="L987" s="66">
        <f>IFERROR(AVERAGE(Data!M995),"  ")</f>
        <v>0</v>
      </c>
      <c r="M987" s="66">
        <f>IFERROR(AVERAGE(Data!N995),"  ")</f>
        <v>2800</v>
      </c>
      <c r="N987" s="66">
        <f>IFERROR(AVERAGE(Data!O995),"  ")</f>
        <v>10400</v>
      </c>
      <c r="O987" s="66">
        <f>IFERROR(AVERAGE(Data!P995),"  ")</f>
        <v>12302</v>
      </c>
      <c r="P987" s="66">
        <f>IFERROR(AVERAGE(Data!Q995),"  ")</f>
        <v>18884.666666666668</v>
      </c>
      <c r="Q987" s="67">
        <f>IFERROR(AVERAGE(Data!R995),"  ")</f>
        <v>85.714285714285722</v>
      </c>
      <c r="R987" s="67">
        <f>IFERROR(AVERAGE(Data!S995),"  ")</f>
        <v>11.436206349925261</v>
      </c>
      <c r="S987" s="67">
        <f>IFERROR(AVERAGE(Data!T995),"  ")</f>
        <v>-34.857203374872036</v>
      </c>
      <c r="T987" s="66">
        <f>IFERROR(AVERAGE(Data!V995), " ")</f>
        <v>259700</v>
      </c>
      <c r="U987" s="66">
        <f>IFERROR(AVERAGE(Data!W995), " ")</f>
        <v>183300</v>
      </c>
      <c r="V987" s="66">
        <f>IFERROR(AVERAGE(Data!X995), " ")</f>
        <v>12500</v>
      </c>
      <c r="W987" s="66">
        <f>IFERROR(AVERAGE(Data!Y995), " ")</f>
        <v>455500</v>
      </c>
      <c r="X987" s="66">
        <f>IFERROR(AVERAGE(Data!Z995), " ")</f>
        <v>458625</v>
      </c>
      <c r="Y987" s="66">
        <f>IFERROR(AVERAGE(Data!AA995), " ")</f>
        <v>499339.08333333331</v>
      </c>
      <c r="Z987" s="67">
        <f>IFERROR(AVERAGE(Data!AB995), " ")</f>
        <v>-43.997875484716516</v>
      </c>
      <c r="AA987" s="67">
        <f>IFERROR(AVERAGE(Data!AC995), " ")</f>
        <v>-20.337219562694976</v>
      </c>
      <c r="AB987" s="67">
        <f>IFERROR(AVERAGE(Data!AD995), " ")</f>
        <v>-8.1535943594775002</v>
      </c>
      <c r="AC987" s="66">
        <f>IFERROR(AVERAGE(Data!AF995), "  ")</f>
        <v>0</v>
      </c>
      <c r="AD987" s="66">
        <f>IFERROR(AVERAGE(Data!AG995), "  ")</f>
        <v>0</v>
      </c>
      <c r="AE987" s="66">
        <f>IFERROR(AVERAGE(Data!AH995), "  ")</f>
        <v>0</v>
      </c>
      <c r="AF987" s="66">
        <f>IFERROR(AVERAGE(Data!AI995), "  ")</f>
        <v>0</v>
      </c>
      <c r="AG987" s="66">
        <f>IFERROR(AVERAGE(Data!AJ995), "  ")</f>
        <v>1312.5</v>
      </c>
      <c r="AH987" s="66">
        <f>IFERROR(AVERAGE(Data!AK995), "  ")</f>
        <v>4052.3333333333335</v>
      </c>
      <c r="AI987" s="67">
        <f>IFERROR(AVERAGE(Data!AL995), "  ")</f>
        <v>-100</v>
      </c>
      <c r="AJ987" s="67">
        <f>IFERROR(AVERAGE(Data!AM995), "  ")</f>
        <v>-86.230591691145619</v>
      </c>
      <c r="AK987" s="67">
        <f>IFERROR(AVERAGE(Data!AN995), "  ")</f>
        <v>-67.611252776178333</v>
      </c>
      <c r="AL987" s="66">
        <f>IFERROR(AVERAGE(Data!AP995),"  ")</f>
        <v>488945</v>
      </c>
      <c r="AM987" s="66">
        <f>IFERROR(AVERAGE(Data!AQ995),"  ")</f>
        <v>310250</v>
      </c>
      <c r="AN987" s="66">
        <f>IFERROR(AVERAGE(Data!AR995),"  ")</f>
        <v>15300</v>
      </c>
      <c r="AO987" s="66">
        <f>IFERROR(AVERAGE(Data!AS995),"  ")</f>
        <v>814495</v>
      </c>
      <c r="AP987" s="66">
        <f>IFERROR(AVERAGE(Data!AT995),"  ")</f>
        <v>785336.25</v>
      </c>
      <c r="AQ987" s="66">
        <f>IFERROR(AVERAGE(Data!AU995),"  ")</f>
        <v>905921.66666666663</v>
      </c>
      <c r="AR987" s="67">
        <f>IFERROR(AVERAGE(Data!AV995),"  ")</f>
        <v>-36.23346913978461</v>
      </c>
      <c r="AS987" s="67">
        <f>IFERROR(AVERAGE(Data!AW995),"  ")</f>
        <v>-24.052556338424868</v>
      </c>
      <c r="AT987" s="67">
        <f>IFERROR(AVERAGE(Data!AX995),"  ")</f>
        <v>-13.31079949885291</v>
      </c>
      <c r="AU987" s="66">
        <f>IFERROR(AVERAGE(Data!AZ995), "  ")</f>
        <v>348.59500000000003</v>
      </c>
      <c r="AV987" s="66">
        <f>IFERROR(AVERAGE(Data!BA995), "  ")</f>
        <v>10.4</v>
      </c>
      <c r="AW987" s="66">
        <f>IFERROR(AVERAGE(Data!BB995), "  ")</f>
        <v>455.5</v>
      </c>
      <c r="AX987" s="66">
        <f>IFERROR(AVERAGE(Data!BC995), "  ")</f>
        <v>0</v>
      </c>
      <c r="AY987" s="66">
        <f>IFERROR(AVERAGE(Data!BD995), "  ")</f>
        <v>814.495</v>
      </c>
      <c r="AZ987" s="66">
        <f>IFERROR(AVERAGE(Data!BE995), "  ")</f>
        <v>21437.93099999999</v>
      </c>
      <c r="BA987" s="66">
        <f>IFERROR(AVERAGE(Data!BF995), "  ")</f>
        <v>1528.7619999999997</v>
      </c>
      <c r="BB987" s="66">
        <f>IFERROR(AVERAGE(Data!BG995), "  ")</f>
        <v>9098.6079999999984</v>
      </c>
      <c r="BC987" s="66">
        <f>IFERROR(AVERAGE(Data!BH995), "  ")</f>
        <v>244.86799999999999</v>
      </c>
      <c r="BD987" s="66">
        <f>IFERROR(AVERAGE(Data!BI995), "  ")</f>
        <v>32310.168999999983</v>
      </c>
    </row>
    <row r="988" spans="1:56" x14ac:dyDescent="0.25">
      <c r="A988" s="59">
        <f>IFERROR(AVERAGE(Data!A996),"  ")</f>
        <v>44527</v>
      </c>
      <c r="B988" s="66">
        <f>IFERROR(AVERAGE(Data!B996),"  ")</f>
        <v>192200</v>
      </c>
      <c r="C988" s="66">
        <f>IFERROR(AVERAGE(Data!C996),"  ")</f>
        <v>100700</v>
      </c>
      <c r="D988" s="66">
        <f>IFERROR(AVERAGE(Data!D996),"  ")</f>
        <v>1400</v>
      </c>
      <c r="E988" s="66">
        <f>IFERROR(AVERAGE(Data!E996),"  ")</f>
        <v>294300</v>
      </c>
      <c r="F988" s="66">
        <f>IFERROR(AVERAGE(Data!F996),"  ")</f>
        <v>310484.25</v>
      </c>
      <c r="G988" s="66">
        <f>IFERROR(AVERAGE(Data!G996),"  ")</f>
        <v>397652.91666666669</v>
      </c>
      <c r="H988" s="67">
        <f>IFERROR(AVERAGE(Data!H996),"  ")</f>
        <v>-18.238644256146685</v>
      </c>
      <c r="I988" s="67">
        <f>IFERROR(AVERAGE(Data!I996),"  ")</f>
        <v>-30.196297743067756</v>
      </c>
      <c r="J988" s="67">
        <f>IFERROR(AVERAGE(Data!J996),"  ")</f>
        <v>-21.920791477492418</v>
      </c>
      <c r="K988" s="66">
        <f>IFERROR(AVERAGE(Data!L996),"  ")</f>
        <v>4700</v>
      </c>
      <c r="L988" s="66">
        <f>IFERROR(AVERAGE(Data!M996),"  ")</f>
        <v>0</v>
      </c>
      <c r="M988" s="66">
        <f>IFERROR(AVERAGE(Data!N996),"  ")</f>
        <v>9600</v>
      </c>
      <c r="N988" s="66">
        <f>IFERROR(AVERAGE(Data!O996),"  ")</f>
        <v>14300</v>
      </c>
      <c r="O988" s="66">
        <f>IFERROR(AVERAGE(Data!P996),"  ")</f>
        <v>12727</v>
      </c>
      <c r="P988" s="66">
        <f>IFERROR(AVERAGE(Data!Q996),"  ")</f>
        <v>19891.666666666668</v>
      </c>
      <c r="Q988" s="67">
        <f>IFERROR(AVERAGE(Data!R996),"  ")</f>
        <v>-38.31953071083506</v>
      </c>
      <c r="R988" s="67">
        <f>IFERROR(AVERAGE(Data!S996),"  ")</f>
        <v>-8.8356434225135168</v>
      </c>
      <c r="S988" s="67">
        <f>IFERROR(AVERAGE(Data!T996),"  ")</f>
        <v>-36.018433179723509</v>
      </c>
      <c r="T988" s="66">
        <f>IFERROR(AVERAGE(Data!V996), " ")</f>
        <v>189600</v>
      </c>
      <c r="U988" s="66">
        <f>IFERROR(AVERAGE(Data!W996), " ")</f>
        <v>143700</v>
      </c>
      <c r="V988" s="66">
        <f>IFERROR(AVERAGE(Data!X996), " ")</f>
        <v>35600</v>
      </c>
      <c r="W988" s="66">
        <f>IFERROR(AVERAGE(Data!Y996), " ")</f>
        <v>368900</v>
      </c>
      <c r="X988" s="66">
        <f>IFERROR(AVERAGE(Data!Z996), " ")</f>
        <v>424975</v>
      </c>
      <c r="Y988" s="66">
        <f>IFERROR(AVERAGE(Data!AA996), " ")</f>
        <v>510513.91666666669</v>
      </c>
      <c r="Z988" s="67">
        <f>IFERROR(AVERAGE(Data!AB996), " ")</f>
        <v>-49.647230324679136</v>
      </c>
      <c r="AA988" s="67">
        <f>IFERROR(AVERAGE(Data!AC996), " ")</f>
        <v>-29.749724871341453</v>
      </c>
      <c r="AB988" s="67">
        <f>IFERROR(AVERAGE(Data!AD996), " ")</f>
        <v>-16.755452471341382</v>
      </c>
      <c r="AC988" s="66">
        <f>IFERROR(AVERAGE(Data!AF996), "  ")</f>
        <v>3200</v>
      </c>
      <c r="AD988" s="66">
        <f>IFERROR(AVERAGE(Data!AG996), "  ")</f>
        <v>3600</v>
      </c>
      <c r="AE988" s="66">
        <f>IFERROR(AVERAGE(Data!AH996), "  ")</f>
        <v>0</v>
      </c>
      <c r="AF988" s="66">
        <f>IFERROR(AVERAGE(Data!AI996), "  ")</f>
        <v>6800</v>
      </c>
      <c r="AG988" s="66">
        <f>IFERROR(AVERAGE(Data!AJ996), "  ")</f>
        <v>1700</v>
      </c>
      <c r="AH988" s="66">
        <f>IFERROR(AVERAGE(Data!AK996), "  ")</f>
        <v>5206.5</v>
      </c>
      <c r="AI988" s="67">
        <f>IFERROR(AVERAGE(Data!AL996), "  ")</f>
        <v>277.77777777777777</v>
      </c>
      <c r="AJ988" s="67">
        <f>IFERROR(AVERAGE(Data!AM996), "  ")</f>
        <v>-82.350498338870423</v>
      </c>
      <c r="AK988" s="67">
        <f>IFERROR(AVERAGE(Data!AN996), "  ")</f>
        <v>-67.34850667434938</v>
      </c>
      <c r="AL988" s="66">
        <f>IFERROR(AVERAGE(Data!AP996),"  ")</f>
        <v>389700</v>
      </c>
      <c r="AM988" s="66">
        <f>IFERROR(AVERAGE(Data!AQ996),"  ")</f>
        <v>248000</v>
      </c>
      <c r="AN988" s="66">
        <f>IFERROR(AVERAGE(Data!AR996),"  ")</f>
        <v>46600</v>
      </c>
      <c r="AO988" s="66">
        <f>IFERROR(AVERAGE(Data!AS996),"  ")</f>
        <v>684300</v>
      </c>
      <c r="AP988" s="66">
        <f>IFERROR(AVERAGE(Data!AT996),"  ")</f>
        <v>749886.25</v>
      </c>
      <c r="AQ988" s="66">
        <f>IFERROR(AVERAGE(Data!AU996),"  ")</f>
        <v>933265</v>
      </c>
      <c r="AR988" s="67">
        <f>IFERROR(AVERAGE(Data!AV996),"  ")</f>
        <v>-38.768662225463387</v>
      </c>
      <c r="AS988" s="67">
        <f>IFERROR(AVERAGE(Data!AW996),"  ")</f>
        <v>-30.134799731304263</v>
      </c>
      <c r="AT988" s="67">
        <f>IFERROR(AVERAGE(Data!AX996),"  ")</f>
        <v>-19.649161813632787</v>
      </c>
      <c r="AU988" s="66">
        <f>IFERROR(AVERAGE(Data!AZ996), "  ")</f>
        <v>294.3</v>
      </c>
      <c r="AV988" s="66">
        <f>IFERROR(AVERAGE(Data!BA996), "  ")</f>
        <v>14.3</v>
      </c>
      <c r="AW988" s="66">
        <f>IFERROR(AVERAGE(Data!BB996), "  ")</f>
        <v>368.9</v>
      </c>
      <c r="AX988" s="66">
        <f>IFERROR(AVERAGE(Data!BC996), "  ")</f>
        <v>6.8</v>
      </c>
      <c r="AY988" s="66">
        <f>IFERROR(AVERAGE(Data!BD996), "  ")</f>
        <v>684.3</v>
      </c>
      <c r="AZ988" s="66">
        <f>IFERROR(AVERAGE(Data!BE996), "  ")</f>
        <v>21732.230999999989</v>
      </c>
      <c r="BA988" s="66">
        <f>IFERROR(AVERAGE(Data!BF996), "  ")</f>
        <v>1543.0619999999997</v>
      </c>
      <c r="BB988" s="66">
        <f>IFERROR(AVERAGE(Data!BG996), "  ")</f>
        <v>9467.507999999998</v>
      </c>
      <c r="BC988" s="66">
        <f>IFERROR(AVERAGE(Data!BH996), "  ")</f>
        <v>251.66800000000001</v>
      </c>
      <c r="BD988" s="66">
        <f>IFERROR(AVERAGE(Data!BI996), "  ")</f>
        <v>32994.468999999983</v>
      </c>
    </row>
    <row r="989" spans="1:56" x14ac:dyDescent="0.25">
      <c r="A989" s="59">
        <f>IFERROR(AVERAGE(Data!A997),"  ")</f>
        <v>44534</v>
      </c>
      <c r="B989" s="66">
        <f>IFERROR(AVERAGE(Data!B997),"  ")</f>
        <v>363500</v>
      </c>
      <c r="C989" s="66">
        <f>IFERROR(AVERAGE(Data!C997),"  ")</f>
        <v>69800</v>
      </c>
      <c r="D989" s="66">
        <f>IFERROR(AVERAGE(Data!D997),"  ")</f>
        <v>1400</v>
      </c>
      <c r="E989" s="66">
        <f>IFERROR(AVERAGE(Data!E997),"  ")</f>
        <v>434700</v>
      </c>
      <c r="F989" s="66">
        <f>IFERROR(AVERAGE(Data!F997),"  ")</f>
        <v>359661.25</v>
      </c>
      <c r="G989" s="66">
        <f>IFERROR(AVERAGE(Data!G997),"  ")</f>
        <v>395864.41666666669</v>
      </c>
      <c r="H989" s="67">
        <f>IFERROR(AVERAGE(Data!H997),"  ")</f>
        <v>86.709159787305339</v>
      </c>
      <c r="I989" s="67">
        <f>IFERROR(AVERAGE(Data!I997),"  ")</f>
        <v>-6.6979998352706289</v>
      </c>
      <c r="J989" s="67">
        <f>IFERROR(AVERAGE(Data!J997),"  ")</f>
        <v>-9.1453450076446678</v>
      </c>
      <c r="K989" s="66">
        <f>IFERROR(AVERAGE(Data!L997),"  ")</f>
        <v>4700</v>
      </c>
      <c r="L989" s="66">
        <f>IFERROR(AVERAGE(Data!M997),"  ")</f>
        <v>0</v>
      </c>
      <c r="M989" s="66">
        <f>IFERROR(AVERAGE(Data!N997),"  ")</f>
        <v>9800</v>
      </c>
      <c r="N989" s="66">
        <f>IFERROR(AVERAGE(Data!O997),"  ")</f>
        <v>14500</v>
      </c>
      <c r="O989" s="66">
        <f>IFERROR(AVERAGE(Data!P997),"  ")</f>
        <v>13976</v>
      </c>
      <c r="P989" s="66">
        <f>IFERROR(AVERAGE(Data!Q997),"  ")</f>
        <v>23142.083333333332</v>
      </c>
      <c r="Q989" s="67">
        <f>IFERROR(AVERAGE(Data!R997),"  ")</f>
        <v>-23.684210526315784</v>
      </c>
      <c r="R989" s="67">
        <f>IFERROR(AVERAGE(Data!S997),"  ")</f>
        <v>-14.705074608647895</v>
      </c>
      <c r="S989" s="67">
        <f>IFERROR(AVERAGE(Data!T997),"  ")</f>
        <v>-39.607857258601754</v>
      </c>
      <c r="T989" s="66">
        <f>IFERROR(AVERAGE(Data!V997), " ")</f>
        <v>261000</v>
      </c>
      <c r="U989" s="66">
        <f>IFERROR(AVERAGE(Data!W997), " ")</f>
        <v>105902</v>
      </c>
      <c r="V989" s="66">
        <f>IFERROR(AVERAGE(Data!X997), " ")</f>
        <v>25200</v>
      </c>
      <c r="W989" s="66">
        <f>IFERROR(AVERAGE(Data!Y997), " ")</f>
        <v>392102</v>
      </c>
      <c r="X989" s="66">
        <f>IFERROR(AVERAGE(Data!Z997), " ")</f>
        <v>431875.5</v>
      </c>
      <c r="Y989" s="66">
        <f>IFERROR(AVERAGE(Data!AA997), " ")</f>
        <v>516492.5</v>
      </c>
      <c r="Z989" s="67">
        <f>IFERROR(AVERAGE(Data!AB997), " ")</f>
        <v>-30.400995432865972</v>
      </c>
      <c r="AA989" s="67">
        <f>IFERROR(AVERAGE(Data!AC997), " ")</f>
        <v>-32.712641439616732</v>
      </c>
      <c r="AB989" s="67">
        <f>IFERROR(AVERAGE(Data!AD997), " ")</f>
        <v>-16.38300652962047</v>
      </c>
      <c r="AC989" s="66">
        <f>IFERROR(AVERAGE(Data!AF997), "  ")</f>
        <v>22400</v>
      </c>
      <c r="AD989" s="66">
        <f>IFERROR(AVERAGE(Data!AG997), "  ")</f>
        <v>3500</v>
      </c>
      <c r="AE989" s="66">
        <f>IFERROR(AVERAGE(Data!AH997), "  ")</f>
        <v>0</v>
      </c>
      <c r="AF989" s="66">
        <f>IFERROR(AVERAGE(Data!AI997), "  ")</f>
        <v>25900</v>
      </c>
      <c r="AG989" s="66">
        <f>IFERROR(AVERAGE(Data!AJ997), "  ")</f>
        <v>8175</v>
      </c>
      <c r="AH989" s="66">
        <f>IFERROR(AVERAGE(Data!AK997), "  ")</f>
        <v>3211.5</v>
      </c>
      <c r="AI989" s="67">
        <f>IFERROR(AVERAGE(Data!AL997), "  ")</f>
        <v>153.92156862745097</v>
      </c>
      <c r="AJ989" s="67">
        <f>IFERROR(AVERAGE(Data!AM997), "  ")</f>
        <v>78.805774278215225</v>
      </c>
      <c r="AK989" s="67">
        <f>IFERROR(AVERAGE(Data!AN997), "  ")</f>
        <v>154.55394675385335</v>
      </c>
      <c r="AL989" s="66">
        <f>IFERROR(AVERAGE(Data!AP997),"  ")</f>
        <v>651600</v>
      </c>
      <c r="AM989" s="66">
        <f>IFERROR(AVERAGE(Data!AQ997),"  ")</f>
        <v>179202</v>
      </c>
      <c r="AN989" s="66">
        <f>IFERROR(AVERAGE(Data!AR997),"  ")</f>
        <v>36400</v>
      </c>
      <c r="AO989" s="66">
        <f>IFERROR(AVERAGE(Data!AS997),"  ")</f>
        <v>867202</v>
      </c>
      <c r="AP989" s="66">
        <f>IFERROR(AVERAGE(Data!AT997),"  ")</f>
        <v>813687.75</v>
      </c>
      <c r="AQ989" s="66">
        <f>IFERROR(AVERAGE(Data!AU997),"  ")</f>
        <v>938710.5</v>
      </c>
      <c r="AR989" s="67">
        <f>IFERROR(AVERAGE(Data!AV997),"  ")</f>
        <v>5.0650900477952954</v>
      </c>
      <c r="AS989" s="67">
        <f>IFERROR(AVERAGE(Data!AW997),"  ")</f>
        <v>-22.378462918750152</v>
      </c>
      <c r="AT989" s="67">
        <f>IFERROR(AVERAGE(Data!AX997),"  ")</f>
        <v>-13.318563071362256</v>
      </c>
      <c r="AU989" s="66">
        <f>IFERROR(AVERAGE(Data!AZ997), "  ")</f>
        <v>434.7</v>
      </c>
      <c r="AV989" s="66">
        <f>IFERROR(AVERAGE(Data!BA997), "  ")</f>
        <v>14.5</v>
      </c>
      <c r="AW989" s="66">
        <f>IFERROR(AVERAGE(Data!BB997), "  ")</f>
        <v>392.10199999999998</v>
      </c>
      <c r="AX989" s="66">
        <f>IFERROR(AVERAGE(Data!BC997), "  ")</f>
        <v>25.9</v>
      </c>
      <c r="AY989" s="66">
        <f>IFERROR(AVERAGE(Data!BD997), "  ")</f>
        <v>867.202</v>
      </c>
      <c r="AZ989" s="66">
        <f>IFERROR(AVERAGE(Data!BE997), "  ")</f>
        <v>22166.93099999999</v>
      </c>
      <c r="BA989" s="66">
        <f>IFERROR(AVERAGE(Data!BF997), "  ")</f>
        <v>1557.5619999999997</v>
      </c>
      <c r="BB989" s="66">
        <f>IFERROR(AVERAGE(Data!BG997), "  ")</f>
        <v>9859.6099999999988</v>
      </c>
      <c r="BC989" s="66">
        <f>IFERROR(AVERAGE(Data!BH997), "  ")</f>
        <v>277.56799999999998</v>
      </c>
      <c r="BD989" s="66">
        <f>IFERROR(AVERAGE(Data!BI997), "  ")</f>
        <v>33861.670999999988</v>
      </c>
    </row>
    <row r="990" spans="1:56" x14ac:dyDescent="0.25">
      <c r="A990" s="59">
        <f>IFERROR(AVERAGE(Data!A998),"  ")</f>
        <v>44541</v>
      </c>
      <c r="B990" s="66">
        <f>IFERROR(AVERAGE(Data!B998),"  ")</f>
        <v>261200</v>
      </c>
      <c r="C990" s="66">
        <f>IFERROR(AVERAGE(Data!C998),"  ")</f>
        <v>130490</v>
      </c>
      <c r="D990" s="66">
        <f>IFERROR(AVERAGE(Data!D998),"  ")</f>
        <v>1400</v>
      </c>
      <c r="E990" s="66">
        <f>IFERROR(AVERAGE(Data!E998),"  ")</f>
        <v>393090</v>
      </c>
      <c r="F990" s="66">
        <f>IFERROR(AVERAGE(Data!F998),"  ")</f>
        <v>367671.25</v>
      </c>
      <c r="G990" s="66">
        <f>IFERROR(AVERAGE(Data!G998),"  ")</f>
        <v>392161.66666666669</v>
      </c>
      <c r="H990" s="67">
        <f>IFERROR(AVERAGE(Data!H998),"  ")</f>
        <v>4.5841536742404099</v>
      </c>
      <c r="I990" s="67">
        <f>IFERROR(AVERAGE(Data!I998),"  ")</f>
        <v>3.5190646798386682</v>
      </c>
      <c r="J990" s="67">
        <f>IFERROR(AVERAGE(Data!J998),"  ")</f>
        <v>-6.2449797489980803</v>
      </c>
      <c r="K990" s="66">
        <f>IFERROR(AVERAGE(Data!L998),"  ")</f>
        <v>0</v>
      </c>
      <c r="L990" s="66">
        <f>IFERROR(AVERAGE(Data!M998),"  ")</f>
        <v>7100</v>
      </c>
      <c r="M990" s="66">
        <f>IFERROR(AVERAGE(Data!N998),"  ")</f>
        <v>4000</v>
      </c>
      <c r="N990" s="66">
        <f>IFERROR(AVERAGE(Data!O998),"  ")</f>
        <v>11100</v>
      </c>
      <c r="O990" s="66">
        <f>IFERROR(AVERAGE(Data!P998),"  ")</f>
        <v>12575</v>
      </c>
      <c r="P990" s="66">
        <f>IFERROR(AVERAGE(Data!Q998),"  ")</f>
        <v>23467.75</v>
      </c>
      <c r="Q990" s="67">
        <f>IFERROR(AVERAGE(Data!R998),"  ")</f>
        <v>-46.818704484476811</v>
      </c>
      <c r="R990" s="67">
        <f>IFERROR(AVERAGE(Data!S998),"  ")</f>
        <v>-26.736192029829876</v>
      </c>
      <c r="S990" s="67">
        <f>IFERROR(AVERAGE(Data!T998),"  ")</f>
        <v>-46.415825973942958</v>
      </c>
      <c r="T990" s="66">
        <f>IFERROR(AVERAGE(Data!V998), " ")</f>
        <v>226500</v>
      </c>
      <c r="U990" s="66">
        <f>IFERROR(AVERAGE(Data!W998), " ")</f>
        <v>175700</v>
      </c>
      <c r="V990" s="66">
        <f>IFERROR(AVERAGE(Data!X998), " ")</f>
        <v>30400</v>
      </c>
      <c r="W990" s="66">
        <f>IFERROR(AVERAGE(Data!Y998), " ")</f>
        <v>432600</v>
      </c>
      <c r="X990" s="66">
        <f>IFERROR(AVERAGE(Data!Z998), " ")</f>
        <v>412275.5</v>
      </c>
      <c r="Y990" s="66">
        <f>IFERROR(AVERAGE(Data!AA998), " ")</f>
        <v>526280.16666666663</v>
      </c>
      <c r="Z990" s="67">
        <f>IFERROR(AVERAGE(Data!AB998), " ")</f>
        <v>-40.081193722237686</v>
      </c>
      <c r="AA990" s="67">
        <f>IFERROR(AVERAGE(Data!AC998), " ")</f>
        <v>-41.7554849412452</v>
      </c>
      <c r="AB990" s="67">
        <f>IFERROR(AVERAGE(Data!AD998), " ")</f>
        <v>-21.662352846915176</v>
      </c>
      <c r="AC990" s="66">
        <f>IFERROR(AVERAGE(Data!AF998), "  ")</f>
        <v>0</v>
      </c>
      <c r="AD990" s="66">
        <f>IFERROR(AVERAGE(Data!AG998), "  ")</f>
        <v>0</v>
      </c>
      <c r="AE990" s="66">
        <f>IFERROR(AVERAGE(Data!AH998), "  ")</f>
        <v>0</v>
      </c>
      <c r="AF990" s="66">
        <f>IFERROR(AVERAGE(Data!AI998), "  ")</f>
        <v>0</v>
      </c>
      <c r="AG990" s="66">
        <f>IFERROR(AVERAGE(Data!AJ998), "  ")</f>
        <v>8175</v>
      </c>
      <c r="AH990" s="66">
        <f>IFERROR(AVERAGE(Data!AK998), "  ")</f>
        <v>4199</v>
      </c>
      <c r="AI990" s="67">
        <f>IFERROR(AVERAGE(Data!AL998), "  ")</f>
        <v>-100</v>
      </c>
      <c r="AJ990" s="67">
        <f>IFERROR(AVERAGE(Data!AM998), "  ")</f>
        <v>63.189939115680204</v>
      </c>
      <c r="AK990" s="67">
        <f>IFERROR(AVERAGE(Data!AN998), "  ")</f>
        <v>94.689211717075494</v>
      </c>
      <c r="AL990" s="66">
        <f>IFERROR(AVERAGE(Data!AP998),"  ")</f>
        <v>487700</v>
      </c>
      <c r="AM990" s="66">
        <f>IFERROR(AVERAGE(Data!AQ998),"  ")</f>
        <v>313290</v>
      </c>
      <c r="AN990" s="66">
        <f>IFERROR(AVERAGE(Data!AR998),"  ")</f>
        <v>35800</v>
      </c>
      <c r="AO990" s="66">
        <f>IFERROR(AVERAGE(Data!AS998),"  ")</f>
        <v>836790</v>
      </c>
      <c r="AP990" s="66">
        <f>IFERROR(AVERAGE(Data!AT998),"  ")</f>
        <v>800696.75</v>
      </c>
      <c r="AQ990" s="66">
        <f>IFERROR(AVERAGE(Data!AU998),"  ")</f>
        <v>946108.58333333326</v>
      </c>
      <c r="AR990" s="67">
        <f>IFERROR(AVERAGE(Data!AV998),"  ")</f>
        <v>-25.317213749008218</v>
      </c>
      <c r="AS990" s="67">
        <f>IFERROR(AVERAGE(Data!AW998),"  ")</f>
        <v>-26.215424282614407</v>
      </c>
      <c r="AT990" s="67">
        <f>IFERROR(AVERAGE(Data!AX998),"  ")</f>
        <v>-15.369465608378452</v>
      </c>
      <c r="AU990" s="66">
        <f>IFERROR(AVERAGE(Data!AZ998), "  ")</f>
        <v>393.09</v>
      </c>
      <c r="AV990" s="66">
        <f>IFERROR(AVERAGE(Data!BA998), "  ")</f>
        <v>11.1</v>
      </c>
      <c r="AW990" s="66">
        <f>IFERROR(AVERAGE(Data!BB998), "  ")</f>
        <v>432.6</v>
      </c>
      <c r="AX990" s="66">
        <f>IFERROR(AVERAGE(Data!BC998), "  ")</f>
        <v>0</v>
      </c>
      <c r="AY990" s="66">
        <f>IFERROR(AVERAGE(Data!BD998), "  ")</f>
        <v>836.79</v>
      </c>
      <c r="AZ990" s="66">
        <f>IFERROR(AVERAGE(Data!BE998), "  ")</f>
        <v>22560.02099999999</v>
      </c>
      <c r="BA990" s="66">
        <f>IFERROR(AVERAGE(Data!BF998), "  ")</f>
        <v>1568.6619999999996</v>
      </c>
      <c r="BB990" s="66">
        <f>IFERROR(AVERAGE(Data!BG998), "  ")</f>
        <v>10292.209999999999</v>
      </c>
      <c r="BC990" s="66">
        <f>IFERROR(AVERAGE(Data!BH998), "  ")</f>
        <v>277.56799999999998</v>
      </c>
      <c r="BD990" s="66">
        <f>IFERROR(AVERAGE(Data!BI998), "  ")</f>
        <v>34698.460999999988</v>
      </c>
    </row>
    <row r="991" spans="1:56" x14ac:dyDescent="0.25">
      <c r="A991" s="59">
        <f>IFERROR(AVERAGE(Data!A999),"  ")</f>
        <v>44548</v>
      </c>
      <c r="B991" s="66">
        <f>IFERROR(AVERAGE(Data!B999),"  ")</f>
        <v>273100</v>
      </c>
      <c r="C991" s="66">
        <f>IFERROR(AVERAGE(Data!C999),"  ")</f>
        <v>117448</v>
      </c>
      <c r="D991" s="66">
        <f>IFERROR(AVERAGE(Data!D999),"  ")</f>
        <v>0</v>
      </c>
      <c r="E991" s="66">
        <f>IFERROR(AVERAGE(Data!E999),"  ")</f>
        <v>390548</v>
      </c>
      <c r="F991" s="66">
        <f>IFERROR(AVERAGE(Data!F999),"  ")</f>
        <v>378159.5</v>
      </c>
      <c r="G991" s="66">
        <f>IFERROR(AVERAGE(Data!G999),"  ")</f>
        <v>369329</v>
      </c>
      <c r="H991" s="67">
        <f>IFERROR(AVERAGE(Data!H999),"  ")</f>
        <v>-6.2345744221110388</v>
      </c>
      <c r="I991" s="67">
        <f>IFERROR(AVERAGE(Data!I999),"  ")</f>
        <v>9.2040706119490565</v>
      </c>
      <c r="J991" s="67">
        <f>IFERROR(AVERAGE(Data!J999),"  ")</f>
        <v>2.3909576556403689</v>
      </c>
      <c r="K991" s="66">
        <f>IFERROR(AVERAGE(Data!L999),"  ")</f>
        <v>3200</v>
      </c>
      <c r="L991" s="66">
        <f>IFERROR(AVERAGE(Data!M999),"  ")</f>
        <v>18396</v>
      </c>
      <c r="M991" s="66">
        <f>IFERROR(AVERAGE(Data!N999),"  ")</f>
        <v>19600</v>
      </c>
      <c r="N991" s="66">
        <f>IFERROR(AVERAGE(Data!O999),"  ")</f>
        <v>41196</v>
      </c>
      <c r="O991" s="66">
        <f>IFERROR(AVERAGE(Data!P999),"  ")</f>
        <v>20274</v>
      </c>
      <c r="P991" s="66">
        <f>IFERROR(AVERAGE(Data!Q999),"  ")</f>
        <v>24830.25</v>
      </c>
      <c r="Q991" s="67">
        <f>IFERROR(AVERAGE(Data!R999),"  ")</f>
        <v>272.81447963800906</v>
      </c>
      <c r="R991" s="67">
        <f>IFERROR(AVERAGE(Data!S999),"  ")</f>
        <v>9.432434620678487</v>
      </c>
      <c r="S991" s="67">
        <f>IFERROR(AVERAGE(Data!T999),"  ")</f>
        <v>-18.349593741504822</v>
      </c>
      <c r="T991" s="66">
        <f>IFERROR(AVERAGE(Data!V999), " ")</f>
        <v>245480</v>
      </c>
      <c r="U991" s="66">
        <f>IFERROR(AVERAGE(Data!W999), " ")</f>
        <v>100302</v>
      </c>
      <c r="V991" s="66">
        <f>IFERROR(AVERAGE(Data!X999), " ")</f>
        <v>44800</v>
      </c>
      <c r="W991" s="66">
        <f>IFERROR(AVERAGE(Data!Y999), " ")</f>
        <v>390582</v>
      </c>
      <c r="X991" s="66">
        <f>IFERROR(AVERAGE(Data!Z999), " ")</f>
        <v>396046</v>
      </c>
      <c r="Y991" s="66">
        <f>IFERROR(AVERAGE(Data!AA999), " ")</f>
        <v>468973.16666666669</v>
      </c>
      <c r="Z991" s="67">
        <f>IFERROR(AVERAGE(Data!AB999), " ")</f>
        <v>-31.193164802254913</v>
      </c>
      <c r="AA991" s="67">
        <f>IFERROR(AVERAGE(Data!AC999), " ")</f>
        <v>-38.731242006303304</v>
      </c>
      <c r="AB991" s="67">
        <f>IFERROR(AVERAGE(Data!AD999), " ")</f>
        <v>-15.550392186617646</v>
      </c>
      <c r="AC991" s="66">
        <f>IFERROR(AVERAGE(Data!AF999), "  ")</f>
        <v>0</v>
      </c>
      <c r="AD991" s="66">
        <f>IFERROR(AVERAGE(Data!AG999), "  ")</f>
        <v>0</v>
      </c>
      <c r="AE991" s="66">
        <f>IFERROR(AVERAGE(Data!AH999), "  ")</f>
        <v>0</v>
      </c>
      <c r="AF991" s="66">
        <f>IFERROR(AVERAGE(Data!AI999), "  ")</f>
        <v>0</v>
      </c>
      <c r="AG991" s="66">
        <f>IFERROR(AVERAGE(Data!AJ999), "  ")</f>
        <v>8175</v>
      </c>
      <c r="AH991" s="66">
        <f>IFERROR(AVERAGE(Data!AK999), "  ")</f>
        <v>4425</v>
      </c>
      <c r="AI991" s="67">
        <f>IFERROR(AVERAGE(Data!AL999), "  ")</f>
        <v>-100</v>
      </c>
      <c r="AJ991" s="67">
        <f>IFERROR(AVERAGE(Data!AM999), "  ")</f>
        <v>113.02931596091206</v>
      </c>
      <c r="AK991" s="67">
        <f>IFERROR(AVERAGE(Data!AN999), "  ")</f>
        <v>84.745762711864401</v>
      </c>
      <c r="AL991" s="66">
        <f>IFERROR(AVERAGE(Data!AP999),"  ")</f>
        <v>521780</v>
      </c>
      <c r="AM991" s="66">
        <f>IFERROR(AVERAGE(Data!AQ999),"  ")</f>
        <v>236146</v>
      </c>
      <c r="AN991" s="66">
        <f>IFERROR(AVERAGE(Data!AR999),"  ")</f>
        <v>64400</v>
      </c>
      <c r="AO991" s="66">
        <f>IFERROR(AVERAGE(Data!AS999),"  ")</f>
        <v>822326</v>
      </c>
      <c r="AP991" s="66">
        <f>IFERROR(AVERAGE(Data!AT999),"  ")</f>
        <v>802654.5</v>
      </c>
      <c r="AQ991" s="66">
        <f>IFERROR(AVERAGE(Data!AU999),"  ")</f>
        <v>867557.41666666674</v>
      </c>
      <c r="AR991" s="67">
        <f>IFERROR(AVERAGE(Data!AV999),"  ")</f>
        <v>-17.504735076483524</v>
      </c>
      <c r="AS991" s="67">
        <f>IFERROR(AVERAGE(Data!AW999),"  ")</f>
        <v>-20.925315899202879</v>
      </c>
      <c r="AT991" s="67">
        <f>IFERROR(AVERAGE(Data!AX999),"  ")</f>
        <v>-7.481109079331838</v>
      </c>
      <c r="AU991" s="66">
        <f>IFERROR(AVERAGE(Data!AZ999), "  ")</f>
        <v>390.548</v>
      </c>
      <c r="AV991" s="66">
        <f>IFERROR(AVERAGE(Data!BA999), "  ")</f>
        <v>41.195999999999998</v>
      </c>
      <c r="AW991" s="66">
        <f>IFERROR(AVERAGE(Data!BB999), "  ")</f>
        <v>390.58199999999999</v>
      </c>
      <c r="AX991" s="66">
        <f>IFERROR(AVERAGE(Data!BC999), "  ")</f>
        <v>0</v>
      </c>
      <c r="AY991" s="66">
        <f>IFERROR(AVERAGE(Data!BD999), "  ")</f>
        <v>822.32600000000002</v>
      </c>
      <c r="AZ991" s="66">
        <f>IFERROR(AVERAGE(Data!BE999), "  ")</f>
        <v>22950.568999999989</v>
      </c>
      <c r="BA991" s="66">
        <f>IFERROR(AVERAGE(Data!BF999), "  ")</f>
        <v>1609.8579999999995</v>
      </c>
      <c r="BB991" s="66">
        <f>IFERROR(AVERAGE(Data!BG999), "  ")</f>
        <v>10682.791999999999</v>
      </c>
      <c r="BC991" s="66">
        <f>IFERROR(AVERAGE(Data!BH999), "  ")</f>
        <v>277.56799999999998</v>
      </c>
      <c r="BD991" s="66">
        <f>IFERROR(AVERAGE(Data!BI999), "  ")</f>
        <v>35520.786999999989</v>
      </c>
    </row>
    <row r="992" spans="1:56" x14ac:dyDescent="0.25">
      <c r="A992" s="59">
        <f>IFERROR(AVERAGE(Data!A1000),"  ")</f>
        <v>44555</v>
      </c>
      <c r="B992" s="66">
        <f>IFERROR(AVERAGE(Data!B1000),"  ")</f>
        <v>213500</v>
      </c>
      <c r="C992" s="66">
        <f>IFERROR(AVERAGE(Data!C1000),"  ")</f>
        <v>119540</v>
      </c>
      <c r="D992" s="66">
        <f>IFERROR(AVERAGE(Data!D1000),"  ")</f>
        <v>0</v>
      </c>
      <c r="E992" s="66">
        <f>IFERROR(AVERAGE(Data!E1000),"  ")</f>
        <v>333040</v>
      </c>
      <c r="F992" s="66">
        <f>IFERROR(AVERAGE(Data!F1000),"  ")</f>
        <v>387844.5</v>
      </c>
      <c r="G992" s="66">
        <f>IFERROR(AVERAGE(Data!G1000),"  ")</f>
        <v>360830.58333333331</v>
      </c>
      <c r="H992" s="67">
        <f>IFERROR(AVERAGE(Data!H1000),"  ")</f>
        <v>-32.986838425118272</v>
      </c>
      <c r="I992" s="67">
        <f>IFERROR(AVERAGE(Data!I1000),"  ")</f>
        <v>1.9185047711334002</v>
      </c>
      <c r="J992" s="67">
        <f>IFERROR(AVERAGE(Data!J1000),"  ")</f>
        <v>7.4865928539409321</v>
      </c>
      <c r="K992" s="66">
        <f>IFERROR(AVERAGE(Data!L1000),"  ")</f>
        <v>0</v>
      </c>
      <c r="L992" s="66">
        <f>IFERROR(AVERAGE(Data!M1000),"  ")</f>
        <v>0</v>
      </c>
      <c r="M992" s="66">
        <f>IFERROR(AVERAGE(Data!N1000),"  ")</f>
        <v>8400</v>
      </c>
      <c r="N992" s="66">
        <f>IFERROR(AVERAGE(Data!O1000),"  ")</f>
        <v>8400</v>
      </c>
      <c r="O992" s="66">
        <f>IFERROR(AVERAGE(Data!P1000),"  ")</f>
        <v>18799</v>
      </c>
      <c r="P992" s="66">
        <f>IFERROR(AVERAGE(Data!Q1000),"  ")</f>
        <v>23939.916666666668</v>
      </c>
      <c r="Q992" s="67">
        <f>IFERROR(AVERAGE(Data!R1000),"  ")</f>
        <v>-33.333333333333336</v>
      </c>
      <c r="R992" s="67">
        <f>IFERROR(AVERAGE(Data!S1000),"  ")</f>
        <v>18.377884827303937</v>
      </c>
      <c r="S992" s="67">
        <f>IFERROR(AVERAGE(Data!T1000),"  ")</f>
        <v>-21.474246290191768</v>
      </c>
      <c r="T992" s="66">
        <f>IFERROR(AVERAGE(Data!V1000), " ")</f>
        <v>174300</v>
      </c>
      <c r="U992" s="66">
        <f>IFERROR(AVERAGE(Data!W1000), " ")</f>
        <v>65850</v>
      </c>
      <c r="V992" s="66">
        <f>IFERROR(AVERAGE(Data!X1000), " ")</f>
        <v>30800</v>
      </c>
      <c r="W992" s="66">
        <f>IFERROR(AVERAGE(Data!Y1000), " ")</f>
        <v>270950</v>
      </c>
      <c r="X992" s="66">
        <f>IFERROR(AVERAGE(Data!Z1000), " ")</f>
        <v>371558.5</v>
      </c>
      <c r="Y992" s="66">
        <f>IFERROR(AVERAGE(Data!AA1000), " ")</f>
        <v>425159.41666666669</v>
      </c>
      <c r="Z992" s="67">
        <f>IFERROR(AVERAGE(Data!AB1000), " ")</f>
        <v>-43.824767275516763</v>
      </c>
      <c r="AA992" s="67">
        <f>IFERROR(AVERAGE(Data!AC1000), " ")</f>
        <v>-36.358715898823725</v>
      </c>
      <c r="AB992" s="67">
        <f>IFERROR(AVERAGE(Data!AD1000), " ")</f>
        <v>-12.607251436862999</v>
      </c>
      <c r="AC992" s="66">
        <f>IFERROR(AVERAGE(Data!AF1000), "  ")</f>
        <v>0</v>
      </c>
      <c r="AD992" s="66">
        <f>IFERROR(AVERAGE(Data!AG1000), "  ")</f>
        <v>12250</v>
      </c>
      <c r="AE992" s="66">
        <f>IFERROR(AVERAGE(Data!AH1000), "  ")</f>
        <v>0</v>
      </c>
      <c r="AF992" s="66">
        <f>IFERROR(AVERAGE(Data!AI1000), "  ")</f>
        <v>12250</v>
      </c>
      <c r="AG992" s="66">
        <f>IFERROR(AVERAGE(Data!AJ1000), "  ")</f>
        <v>9537.5</v>
      </c>
      <c r="AH992" s="66">
        <f>IFERROR(AVERAGE(Data!AK1000), "  ")</f>
        <v>4604.166666666667</v>
      </c>
      <c r="AI992" s="67">
        <f>IFERROR(AVERAGE(Data!AL1000), "  ")</f>
        <v>-2.777777777777779</v>
      </c>
      <c r="AJ992" s="67">
        <f>IFERROR(AVERAGE(Data!AM1000), "  ")</f>
        <v>45.889101338432113</v>
      </c>
      <c r="AK992" s="67">
        <f>IFERROR(AVERAGE(Data!AN1000), "  ")</f>
        <v>107.1493212669683</v>
      </c>
      <c r="AL992" s="66">
        <f>IFERROR(AVERAGE(Data!AP1000),"  ")</f>
        <v>387800</v>
      </c>
      <c r="AM992" s="66">
        <f>IFERROR(AVERAGE(Data!AQ1000),"  ")</f>
        <v>197640</v>
      </c>
      <c r="AN992" s="66">
        <f>IFERROR(AVERAGE(Data!AR1000),"  ")</f>
        <v>39200</v>
      </c>
      <c r="AO992" s="66">
        <f>IFERROR(AVERAGE(Data!AS1000),"  ")</f>
        <v>624640</v>
      </c>
      <c r="AP992" s="66">
        <f>IFERROR(AVERAGE(Data!AT1000),"  ")</f>
        <v>787739.5</v>
      </c>
      <c r="AQ992" s="66">
        <f>IFERROR(AVERAGE(Data!AU1000),"  ")</f>
        <v>814534.08333333337</v>
      </c>
      <c r="AR992" s="67">
        <f>IFERROR(AVERAGE(Data!AV1000),"  ")</f>
        <v>-37.816262106685173</v>
      </c>
      <c r="AS992" s="67">
        <f>IFERROR(AVERAGE(Data!AW1000),"  ")</f>
        <v>-20.171859534041669</v>
      </c>
      <c r="AT992" s="67">
        <f>IFERROR(AVERAGE(Data!AX1000),"  ")</f>
        <v>-3.2895595017560675</v>
      </c>
      <c r="AU992" s="66">
        <f>IFERROR(AVERAGE(Data!AZ1000), "  ")</f>
        <v>333.04</v>
      </c>
      <c r="AV992" s="66">
        <f>IFERROR(AVERAGE(Data!BA1000), "  ")</f>
        <v>8.4</v>
      </c>
      <c r="AW992" s="66">
        <f>IFERROR(AVERAGE(Data!BB1000), "  ")</f>
        <v>270.95</v>
      </c>
      <c r="AX992" s="66">
        <f>IFERROR(AVERAGE(Data!BC1000), "  ")</f>
        <v>12.25</v>
      </c>
      <c r="AY992" s="66">
        <f>IFERROR(AVERAGE(Data!BD1000), "  ")</f>
        <v>624.64</v>
      </c>
      <c r="AZ992" s="66">
        <f>IFERROR(AVERAGE(Data!BE1000), "  ")</f>
        <v>23283.608999999989</v>
      </c>
      <c r="BA992" s="66">
        <f>IFERROR(AVERAGE(Data!BF1000), "  ")</f>
        <v>1618.2579999999996</v>
      </c>
      <c r="BB992" s="66">
        <f>IFERROR(AVERAGE(Data!BG1000), "  ")</f>
        <v>10953.742</v>
      </c>
      <c r="BC992" s="66">
        <f>IFERROR(AVERAGE(Data!BH1000), "  ")</f>
        <v>289.81799999999998</v>
      </c>
      <c r="BD992" s="66">
        <f>IFERROR(AVERAGE(Data!BI1000), "  ")</f>
        <v>36145.426999999989</v>
      </c>
    </row>
    <row r="993" spans="1:56" x14ac:dyDescent="0.25">
      <c r="A993" s="59">
        <f>IFERROR(AVERAGE(Data!A1001),"  ")</f>
        <v>44562</v>
      </c>
      <c r="B993" s="66">
        <f>IFERROR(AVERAGE(Data!B1001),"  ")</f>
        <v>149000</v>
      </c>
      <c r="C993" s="66">
        <f>IFERROR(AVERAGE(Data!C1001),"  ")</f>
        <v>82926</v>
      </c>
      <c r="D993" s="66">
        <f>IFERROR(AVERAGE(Data!D1001),"  ")</f>
        <v>0</v>
      </c>
      <c r="E993" s="66">
        <f>IFERROR(AVERAGE(Data!E1001),"  ")</f>
        <v>231926</v>
      </c>
      <c r="F993" s="66">
        <f>IFERROR(AVERAGE(Data!F1001),"  ")</f>
        <v>337151</v>
      </c>
      <c r="G993" s="66">
        <f>IFERROR(AVERAGE(Data!G1001),"  ")</f>
        <v>334316.58333333331</v>
      </c>
      <c r="H993" s="67">
        <f>IFERROR(AVERAGE(Data!H1001),"  ")</f>
        <v>-45.647099628782485</v>
      </c>
      <c r="I993" s="67">
        <f>IFERROR(AVERAGE(Data!I1001),"  ")</f>
        <v>-21.412633729532292</v>
      </c>
      <c r="J993" s="67">
        <f>IFERROR(AVERAGE(Data!J1001),"  ")</f>
        <v>0.84782413077026941</v>
      </c>
      <c r="K993" s="66">
        <f>IFERROR(AVERAGE(Data!L1001),"  ")</f>
        <v>0</v>
      </c>
      <c r="L993" s="66">
        <f>IFERROR(AVERAGE(Data!M1001),"  ")</f>
        <v>0</v>
      </c>
      <c r="M993" s="66">
        <f>IFERROR(AVERAGE(Data!N1001),"  ")</f>
        <v>15500</v>
      </c>
      <c r="N993" s="66">
        <f>IFERROR(AVERAGE(Data!O1001),"  ")</f>
        <v>15500</v>
      </c>
      <c r="O993" s="66">
        <f>IFERROR(AVERAGE(Data!P1001),"  ")</f>
        <v>19049</v>
      </c>
      <c r="P993" s="66">
        <f>IFERROR(AVERAGE(Data!Q1001),"  ")</f>
        <v>25246.333333333332</v>
      </c>
      <c r="Q993" s="67">
        <f>IFERROR(AVERAGE(Data!R1001),"  ")</f>
        <v>29.166666666666675</v>
      </c>
      <c r="R993" s="67">
        <f>IFERROR(AVERAGE(Data!S1001),"  ")</f>
        <v>34.807685502989983</v>
      </c>
      <c r="S993" s="67">
        <f>IFERROR(AVERAGE(Data!T1001),"  ")</f>
        <v>-24.547459036955853</v>
      </c>
      <c r="T993" s="66">
        <f>IFERROR(AVERAGE(Data!V1001), " ")</f>
        <v>201000</v>
      </c>
      <c r="U993" s="66">
        <f>IFERROR(AVERAGE(Data!W1001), " ")</f>
        <v>132000</v>
      </c>
      <c r="V993" s="66">
        <f>IFERROR(AVERAGE(Data!X1001), " ")</f>
        <v>38100</v>
      </c>
      <c r="W993" s="66">
        <f>IFERROR(AVERAGE(Data!Y1001), " ")</f>
        <v>371100</v>
      </c>
      <c r="X993" s="66">
        <f>IFERROR(AVERAGE(Data!Z1001), " ")</f>
        <v>366308</v>
      </c>
      <c r="Y993" s="66">
        <f>IFERROR(AVERAGE(Data!AA1001), " ")</f>
        <v>370183.16666666669</v>
      </c>
      <c r="Z993" s="67">
        <f>IFERROR(AVERAGE(Data!AB1001), " ")</f>
        <v>-6.664989939637822</v>
      </c>
      <c r="AA993" s="67">
        <f>IFERROR(AVERAGE(Data!AC1001), " ")</f>
        <v>-32.464000715353414</v>
      </c>
      <c r="AB993" s="67">
        <f>IFERROR(AVERAGE(Data!AD1001), " ")</f>
        <v>-1.046824117250067</v>
      </c>
      <c r="AC993" s="66">
        <f>IFERROR(AVERAGE(Data!AF1001), "  ")</f>
        <v>1600</v>
      </c>
      <c r="AD993" s="66">
        <f>IFERROR(AVERAGE(Data!AG1001), "  ")</f>
        <v>5958</v>
      </c>
      <c r="AE993" s="66">
        <f>IFERROR(AVERAGE(Data!AH1001), "  ")</f>
        <v>0</v>
      </c>
      <c r="AF993" s="66">
        <f>IFERROR(AVERAGE(Data!AI1001), "  ")</f>
        <v>7558</v>
      </c>
      <c r="AG993" s="66">
        <f>IFERROR(AVERAGE(Data!AJ1001), "  ")</f>
        <v>4952</v>
      </c>
      <c r="AH993" s="66">
        <f>IFERROR(AVERAGE(Data!AK1001), "  ")</f>
        <v>3620.8333333333335</v>
      </c>
      <c r="AI993" s="67" t="str">
        <f>IFERROR(AVERAGE(Data!AL1001), "  ")</f>
        <v xml:space="preserve">  </v>
      </c>
      <c r="AJ993" s="67">
        <f>IFERROR(AVERAGE(Data!AM1001), "  ")</f>
        <v>24.188087774294665</v>
      </c>
      <c r="AK993" s="67">
        <f>IFERROR(AVERAGE(Data!AN1001), "  ")</f>
        <v>36.764096662830823</v>
      </c>
      <c r="AL993" s="66">
        <f>IFERROR(AVERAGE(Data!AP1001),"  ")</f>
        <v>351600</v>
      </c>
      <c r="AM993" s="66">
        <f>IFERROR(AVERAGE(Data!AQ1001),"  ")</f>
        <v>220884</v>
      </c>
      <c r="AN993" s="66">
        <f>IFERROR(AVERAGE(Data!AR1001),"  ")</f>
        <v>53600</v>
      </c>
      <c r="AO993" s="66">
        <f>IFERROR(AVERAGE(Data!AS1001),"  ")</f>
        <v>626084</v>
      </c>
      <c r="AP993" s="66">
        <f>IFERROR(AVERAGE(Data!AT1001),"  ")</f>
        <v>727460</v>
      </c>
      <c r="AQ993" s="66">
        <f>IFERROR(AVERAGE(Data!AU1001),"  ")</f>
        <v>733366.91666666663</v>
      </c>
      <c r="AR993" s="67">
        <f>IFERROR(AVERAGE(Data!AV1001),"  ")</f>
        <v>-25.136792362585858</v>
      </c>
      <c r="AS993" s="67">
        <f>IFERROR(AVERAGE(Data!AW1001),"  ")</f>
        <v>-26.483659021052098</v>
      </c>
      <c r="AT993" s="67">
        <f>IFERROR(AVERAGE(Data!AX1001),"  ")</f>
        <v>-0.80545175033460703</v>
      </c>
      <c r="AU993" s="66">
        <f>IFERROR(AVERAGE(Data!AZ1001), "  ")</f>
        <v>231.92599999999999</v>
      </c>
      <c r="AV993" s="66">
        <f>IFERROR(AVERAGE(Data!BA1001), "  ")</f>
        <v>15.5</v>
      </c>
      <c r="AW993" s="66">
        <f>IFERROR(AVERAGE(Data!BB1001), "  ")</f>
        <v>371.1</v>
      </c>
      <c r="AX993" s="66">
        <f>IFERROR(AVERAGE(Data!BC1001), "  ")</f>
        <v>7.5579999999999998</v>
      </c>
      <c r="AY993" s="66">
        <f>IFERROR(AVERAGE(Data!BD1001), "  ")</f>
        <v>626.08399999999995</v>
      </c>
      <c r="AZ993" s="66">
        <f>IFERROR(AVERAGE(Data!BE1001), "  ")</f>
        <v>23515.534999999989</v>
      </c>
      <c r="BA993" s="66">
        <f>IFERROR(AVERAGE(Data!BF1001), "  ")</f>
        <v>1633.7579999999996</v>
      </c>
      <c r="BB993" s="66">
        <f>IFERROR(AVERAGE(Data!BG1001), "  ")</f>
        <v>11324.842000000001</v>
      </c>
      <c r="BC993" s="66">
        <f>IFERROR(AVERAGE(Data!BH1001), "  ")</f>
        <v>297.37599999999998</v>
      </c>
      <c r="BD993" s="66">
        <f>IFERROR(AVERAGE(Data!BI1001), "  ")</f>
        <v>36771.510999999984</v>
      </c>
    </row>
    <row r="994" spans="1:56" x14ac:dyDescent="0.25">
      <c r="A994" s="59">
        <f>IFERROR(AVERAGE(Data!A1002),"  ")</f>
        <v>44569</v>
      </c>
      <c r="B994" s="66">
        <f>IFERROR(AVERAGE(Data!B1002),"  ")</f>
        <v>142300</v>
      </c>
      <c r="C994" s="66">
        <f>IFERROR(AVERAGE(Data!C1002),"  ")</f>
        <v>124850</v>
      </c>
      <c r="D994" s="66">
        <f>IFERROR(AVERAGE(Data!D1002),"  ")</f>
        <v>0</v>
      </c>
      <c r="E994" s="66">
        <f>IFERROR(AVERAGE(Data!E1002),"  ")</f>
        <v>267150</v>
      </c>
      <c r="F994" s="66">
        <f>IFERROR(AVERAGE(Data!F1002),"  ")</f>
        <v>305666</v>
      </c>
      <c r="G994" s="66">
        <f>IFERROR(AVERAGE(Data!G1002),"  ")</f>
        <v>310901.91666666669</v>
      </c>
      <c r="H994" s="67">
        <f>IFERROR(AVERAGE(Data!H1002),"  ")</f>
        <v>-16.52866739571942</v>
      </c>
      <c r="I994" s="67">
        <f>IFERROR(AVERAGE(Data!I1002),"  ")</f>
        <v>-26.356499966571235</v>
      </c>
      <c r="J994" s="67">
        <f>IFERROR(AVERAGE(Data!J1002),"  ")</f>
        <v>-1.684105624951926</v>
      </c>
      <c r="K994" s="66">
        <f>IFERROR(AVERAGE(Data!L1002),"  ")</f>
        <v>1500</v>
      </c>
      <c r="L994" s="66">
        <f>IFERROR(AVERAGE(Data!M1002),"  ")</f>
        <v>5485</v>
      </c>
      <c r="M994" s="66">
        <f>IFERROR(AVERAGE(Data!N1002),"  ")</f>
        <v>14000</v>
      </c>
      <c r="N994" s="66">
        <f>IFERROR(AVERAGE(Data!O1002),"  ")</f>
        <v>20985</v>
      </c>
      <c r="O994" s="66">
        <f>IFERROR(AVERAGE(Data!P1002),"  ")</f>
        <v>21520.25</v>
      </c>
      <c r="P994" s="66">
        <f>IFERROR(AVERAGE(Data!Q1002),"  ")</f>
        <v>24504.166666666668</v>
      </c>
      <c r="Q994" s="67">
        <f>IFERROR(AVERAGE(Data!R1002),"  ")</f>
        <v>54.870848708487088</v>
      </c>
      <c r="R994" s="67">
        <f>IFERROR(AVERAGE(Data!S1002),"  ")</f>
        <v>74.961382113821131</v>
      </c>
      <c r="S994" s="67">
        <f>IFERROR(AVERAGE(Data!T1002),"  ")</f>
        <v>-12.17718075157287</v>
      </c>
      <c r="T994" s="66">
        <f>IFERROR(AVERAGE(Data!V1002), " ")</f>
        <v>111700</v>
      </c>
      <c r="U994" s="66">
        <f>IFERROR(AVERAGE(Data!W1002), " ")</f>
        <v>118236</v>
      </c>
      <c r="V994" s="66">
        <f>IFERROR(AVERAGE(Data!X1002), " ")</f>
        <v>17200</v>
      </c>
      <c r="W994" s="66">
        <f>IFERROR(AVERAGE(Data!Y1002), " ")</f>
        <v>247136</v>
      </c>
      <c r="X994" s="66">
        <f>IFERROR(AVERAGE(Data!Z1002), " ")</f>
        <v>319942</v>
      </c>
      <c r="Y994" s="66">
        <f>IFERROR(AVERAGE(Data!AA1002), " ")</f>
        <v>316296.08333333331</v>
      </c>
      <c r="Z994" s="67">
        <f>IFERROR(AVERAGE(Data!AB1002), " ")</f>
        <v>-22.274988835143827</v>
      </c>
      <c r="AA994" s="67">
        <f>IFERROR(AVERAGE(Data!AC1002), " ")</f>
        <v>-27.514157125687177</v>
      </c>
      <c r="AB994" s="67">
        <f>IFERROR(AVERAGE(Data!AD1002), " ")</f>
        <v>1.1526910571397764</v>
      </c>
      <c r="AC994" s="66">
        <f>IFERROR(AVERAGE(Data!AF1002), "  ")</f>
        <v>0</v>
      </c>
      <c r="AD994" s="66">
        <f>IFERROR(AVERAGE(Data!AG1002), "  ")</f>
        <v>9385</v>
      </c>
      <c r="AE994" s="66">
        <f>IFERROR(AVERAGE(Data!AH1002), "  ")</f>
        <v>0</v>
      </c>
      <c r="AF994" s="66">
        <f>IFERROR(AVERAGE(Data!AI1002), "  ")</f>
        <v>9385</v>
      </c>
      <c r="AG994" s="66">
        <f>IFERROR(AVERAGE(Data!AJ1002), "  ")</f>
        <v>7298.25</v>
      </c>
      <c r="AH994" s="66">
        <f>IFERROR(AVERAGE(Data!AK1002), "  ")</f>
        <v>2479.1666666666665</v>
      </c>
      <c r="AI994" s="67">
        <f>IFERROR(AVERAGE(Data!AL1002), "  ")</f>
        <v>436.28571428571428</v>
      </c>
      <c r="AJ994" s="67">
        <f>IFERROR(AVERAGE(Data!AM1002), "  ")</f>
        <v>83.028213166144198</v>
      </c>
      <c r="AK994" s="67">
        <f>IFERROR(AVERAGE(Data!AN1002), "  ")</f>
        <v>194.38319327731094</v>
      </c>
      <c r="AL994" s="66">
        <f>IFERROR(AVERAGE(Data!AP1002),"  ")</f>
        <v>255500</v>
      </c>
      <c r="AM994" s="66">
        <f>IFERROR(AVERAGE(Data!AQ1002),"  ")</f>
        <v>257956</v>
      </c>
      <c r="AN994" s="66">
        <f>IFERROR(AVERAGE(Data!AR1002),"  ")</f>
        <v>31200</v>
      </c>
      <c r="AO994" s="66">
        <f>IFERROR(AVERAGE(Data!AS1002),"  ")</f>
        <v>544656</v>
      </c>
      <c r="AP994" s="66">
        <f>IFERROR(AVERAGE(Data!AT1002),"  ")</f>
        <v>654426.5</v>
      </c>
      <c r="AQ994" s="66">
        <f>IFERROR(AVERAGE(Data!AU1002),"  ")</f>
        <v>654181.33333333337</v>
      </c>
      <c r="AR994" s="67">
        <f>IFERROR(AVERAGE(Data!AV1002),"  ")</f>
        <v>-16.631563479623821</v>
      </c>
      <c r="AS994" s="67">
        <f>IFERROR(AVERAGE(Data!AW1002),"  ")</f>
        <v>-25.014272664174307</v>
      </c>
      <c r="AT994" s="67">
        <f>IFERROR(AVERAGE(Data!AX1002),"  ")</f>
        <v>3.7476866760677296E-2</v>
      </c>
      <c r="AU994" s="66">
        <f>IFERROR(AVERAGE(Data!AZ1002), "  ")</f>
        <v>267.14999999999998</v>
      </c>
      <c r="AV994" s="66">
        <f>IFERROR(AVERAGE(Data!BA1002), "  ")</f>
        <v>20.984999999999999</v>
      </c>
      <c r="AW994" s="66">
        <f>IFERROR(AVERAGE(Data!BB1002), "  ")</f>
        <v>247.136</v>
      </c>
      <c r="AX994" s="66">
        <f>IFERROR(AVERAGE(Data!BC1002), "  ")</f>
        <v>9.3849999999999998</v>
      </c>
      <c r="AY994" s="66">
        <f>IFERROR(AVERAGE(Data!BD1002), "  ")</f>
        <v>544.65599999999995</v>
      </c>
      <c r="AZ994" s="66">
        <f>IFERROR(AVERAGE(Data!BE1002), "  ")</f>
        <v>267.14999999999998</v>
      </c>
      <c r="BA994" s="66">
        <f>IFERROR(AVERAGE(Data!BF1002), "  ")</f>
        <v>20.984999999999999</v>
      </c>
      <c r="BB994" s="66">
        <f>IFERROR(AVERAGE(Data!BG1002), "  ")</f>
        <v>247.136</v>
      </c>
      <c r="BC994" s="66">
        <f>IFERROR(AVERAGE(Data!BH1002), "  ")</f>
        <v>9.3849999999999998</v>
      </c>
      <c r="BD994" s="66">
        <f>IFERROR(AVERAGE(Data!BI1002), "  ")</f>
        <v>544.65599999999995</v>
      </c>
    </row>
    <row r="995" spans="1:56" x14ac:dyDescent="0.25">
      <c r="A995" s="59">
        <f>IFERROR(AVERAGE(Data!A1003),"  ")</f>
        <v>44576</v>
      </c>
      <c r="B995" s="66">
        <f>IFERROR(AVERAGE(Data!B1003),"  ")</f>
        <v>85400</v>
      </c>
      <c r="C995" s="66">
        <f>IFERROR(AVERAGE(Data!C1003),"  ")</f>
        <v>151950</v>
      </c>
      <c r="D995" s="66">
        <f>IFERROR(AVERAGE(Data!D1003),"  ")</f>
        <v>0</v>
      </c>
      <c r="E995" s="66">
        <f>IFERROR(AVERAGE(Data!E1003),"  ")</f>
        <v>237350</v>
      </c>
      <c r="F995" s="66">
        <f>IFERROR(AVERAGE(Data!F1003),"  ")</f>
        <v>267366.5</v>
      </c>
      <c r="G995" s="66">
        <f>IFERROR(AVERAGE(Data!G1003),"  ")</f>
        <v>301686.16666666669</v>
      </c>
      <c r="H995" s="67">
        <f>IFERROR(AVERAGE(Data!H1003),"  ")</f>
        <v>-44.631972324150816</v>
      </c>
      <c r="I995" s="67">
        <f>IFERROR(AVERAGE(Data!I1003),"  ")</f>
        <v>-36.05232694414282</v>
      </c>
      <c r="J995" s="67">
        <f>IFERROR(AVERAGE(Data!J1003),"  ")</f>
        <v>-11.375949731426205</v>
      </c>
      <c r="K995" s="66">
        <f>IFERROR(AVERAGE(Data!L1003),"  ")</f>
        <v>0</v>
      </c>
      <c r="L995" s="66">
        <f>IFERROR(AVERAGE(Data!M1003),"  ")</f>
        <v>11080</v>
      </c>
      <c r="M995" s="66">
        <f>IFERROR(AVERAGE(Data!N1003),"  ")</f>
        <v>23800</v>
      </c>
      <c r="N995" s="66">
        <f>IFERROR(AVERAGE(Data!O1003),"  ")</f>
        <v>34880</v>
      </c>
      <c r="O995" s="66">
        <f>IFERROR(AVERAGE(Data!P1003),"  ")</f>
        <v>19941.25</v>
      </c>
      <c r="P995" s="66">
        <f>IFERROR(AVERAGE(Data!Q1003),"  ")</f>
        <v>23324.75</v>
      </c>
      <c r="Q995" s="67">
        <f>IFERROR(AVERAGE(Data!R1003),"  ")</f>
        <v>118.69709699667692</v>
      </c>
      <c r="R995" s="67">
        <f>IFERROR(AVERAGE(Data!S1003),"  ")</f>
        <v>47.442651435331527</v>
      </c>
      <c r="S995" s="67">
        <f>IFERROR(AVERAGE(Data!T1003),"  ")</f>
        <v>-14.506050439983277</v>
      </c>
      <c r="T995" s="66">
        <f>IFERROR(AVERAGE(Data!V1003), " ")</f>
        <v>114000</v>
      </c>
      <c r="U995" s="66">
        <f>IFERROR(AVERAGE(Data!W1003), " ")</f>
        <v>78308</v>
      </c>
      <c r="V995" s="66">
        <f>IFERROR(AVERAGE(Data!X1003), " ")</f>
        <v>25200</v>
      </c>
      <c r="W995" s="66">
        <f>IFERROR(AVERAGE(Data!Y1003), " ")</f>
        <v>217508</v>
      </c>
      <c r="X995" s="66">
        <f>IFERROR(AVERAGE(Data!Z1003), " ")</f>
        <v>276673.5</v>
      </c>
      <c r="Y995" s="66">
        <f>IFERROR(AVERAGE(Data!AA1003), " ")</f>
        <v>312612.91666666669</v>
      </c>
      <c r="Z995" s="67">
        <f>IFERROR(AVERAGE(Data!AB1003), " ")</f>
        <v>-48.876379405577566</v>
      </c>
      <c r="AA995" s="67">
        <f>IFERROR(AVERAGE(Data!AC1003), " ")</f>
        <v>-31.826405568248806</v>
      </c>
      <c r="AB995" s="67">
        <f>IFERROR(AVERAGE(Data!AD1003), " ")</f>
        <v>-11.496459279380389</v>
      </c>
      <c r="AC995" s="66">
        <f>IFERROR(AVERAGE(Data!AF1003), "  ")</f>
        <v>0</v>
      </c>
      <c r="AD995" s="66">
        <f>IFERROR(AVERAGE(Data!AG1003), "  ")</f>
        <v>2250</v>
      </c>
      <c r="AE995" s="66">
        <f>IFERROR(AVERAGE(Data!AH1003), "  ")</f>
        <v>0</v>
      </c>
      <c r="AF995" s="66">
        <f>IFERROR(AVERAGE(Data!AI1003), "  ")</f>
        <v>2250</v>
      </c>
      <c r="AG995" s="66">
        <f>IFERROR(AVERAGE(Data!AJ1003), "  ")</f>
        <v>7860.75</v>
      </c>
      <c r="AH995" s="66">
        <f>IFERROR(AVERAGE(Data!AK1003), "  ")</f>
        <v>5472.333333333333</v>
      </c>
      <c r="AI995" s="67">
        <f>IFERROR(AVERAGE(Data!AL1003), "  ")</f>
        <v>-94.97206703910615</v>
      </c>
      <c r="AJ995" s="67">
        <f>IFERROR(AVERAGE(Data!AM1003), "  ")</f>
        <v>-46.796954314720807</v>
      </c>
      <c r="AK995" s="67">
        <f>IFERROR(AVERAGE(Data!AN1003), "  ")</f>
        <v>43.645306694280329</v>
      </c>
      <c r="AL995" s="66">
        <f>IFERROR(AVERAGE(Data!AP1003),"  ")</f>
        <v>199400</v>
      </c>
      <c r="AM995" s="66">
        <f>IFERROR(AVERAGE(Data!AQ1003),"  ")</f>
        <v>243588</v>
      </c>
      <c r="AN995" s="66">
        <f>IFERROR(AVERAGE(Data!AR1003),"  ")</f>
        <v>49000</v>
      </c>
      <c r="AO995" s="66">
        <f>IFERROR(AVERAGE(Data!AS1003),"  ")</f>
        <v>491988</v>
      </c>
      <c r="AP995" s="66">
        <f>IFERROR(AVERAGE(Data!AT1003),"  ")</f>
        <v>571842</v>
      </c>
      <c r="AQ995" s="66">
        <f>IFERROR(AVERAGE(Data!AU1003),"  ")</f>
        <v>643096.16666666674</v>
      </c>
      <c r="AR995" s="67">
        <f>IFERROR(AVERAGE(Data!AV1003),"  ")</f>
        <v>-46.220886699291995</v>
      </c>
      <c r="AS995" s="67">
        <f>IFERROR(AVERAGE(Data!AW1003),"  ")</f>
        <v>-32.901177311280819</v>
      </c>
      <c r="AT995" s="67">
        <f>IFERROR(AVERAGE(Data!AX1003),"  ")</f>
        <v>-11.079861824708971</v>
      </c>
      <c r="AU995" s="66">
        <f>IFERROR(AVERAGE(Data!AZ1003), "  ")</f>
        <v>237.35</v>
      </c>
      <c r="AV995" s="66">
        <f>IFERROR(AVERAGE(Data!BA1003), "  ")</f>
        <v>34.880000000000003</v>
      </c>
      <c r="AW995" s="66">
        <f>IFERROR(AVERAGE(Data!BB1003), "  ")</f>
        <v>217.50800000000001</v>
      </c>
      <c r="AX995" s="66">
        <f>IFERROR(AVERAGE(Data!BC1003), "  ")</f>
        <v>2.25</v>
      </c>
      <c r="AY995" s="66">
        <f>IFERROR(AVERAGE(Data!BD1003), "  ")</f>
        <v>491.988</v>
      </c>
      <c r="AZ995" s="66">
        <f>IFERROR(AVERAGE(Data!BE1003), "  ")</f>
        <v>504.5</v>
      </c>
      <c r="BA995" s="66">
        <f>IFERROR(AVERAGE(Data!BF1003), "  ")</f>
        <v>55.865000000000002</v>
      </c>
      <c r="BB995" s="66">
        <f>IFERROR(AVERAGE(Data!BG1003), "  ")</f>
        <v>464.64400000000001</v>
      </c>
      <c r="BC995" s="66">
        <f>IFERROR(AVERAGE(Data!BH1003), "  ")</f>
        <v>11.635</v>
      </c>
      <c r="BD995" s="66">
        <f>IFERROR(AVERAGE(Data!BI1003), "  ")</f>
        <v>1036.644</v>
      </c>
    </row>
    <row r="996" spans="1:56" x14ac:dyDescent="0.25">
      <c r="A996" s="59">
        <f>IFERROR(AVERAGE(Data!A1004),"  ")</f>
        <v>44583</v>
      </c>
      <c r="B996" s="66">
        <f>IFERROR(AVERAGE(Data!B1004),"  ")</f>
        <v>90100</v>
      </c>
      <c r="C996" s="66">
        <f>IFERROR(AVERAGE(Data!C1004),"  ")</f>
        <v>218496</v>
      </c>
      <c r="D996" s="66">
        <f>IFERROR(AVERAGE(Data!D1004),"  ")</f>
        <v>5600</v>
      </c>
      <c r="E996" s="66">
        <f>IFERROR(AVERAGE(Data!E1004),"  ")</f>
        <v>314196</v>
      </c>
      <c r="F996" s="66">
        <f>IFERROR(AVERAGE(Data!F1004),"  ")</f>
        <v>262655.5</v>
      </c>
      <c r="G996" s="66">
        <f>IFERROR(AVERAGE(Data!G1004),"  ")</f>
        <v>300948.25</v>
      </c>
      <c r="H996" s="67">
        <f>IFERROR(AVERAGE(Data!H1004),"  ")</f>
        <v>-51.28578029018044</v>
      </c>
      <c r="I996" s="67">
        <f>IFERROR(AVERAGE(Data!I1004),"  ")</f>
        <v>-42.286486168767567</v>
      </c>
      <c r="J996" s="67">
        <f>IFERROR(AVERAGE(Data!J1004),"  ")</f>
        <v>-12.724031457235585</v>
      </c>
      <c r="K996" s="66">
        <f>IFERROR(AVERAGE(Data!L1004),"  ")</f>
        <v>1600</v>
      </c>
      <c r="L996" s="66">
        <f>IFERROR(AVERAGE(Data!M1004),"  ")</f>
        <v>11550</v>
      </c>
      <c r="M996" s="66">
        <f>IFERROR(AVERAGE(Data!N1004),"  ")</f>
        <v>11200</v>
      </c>
      <c r="N996" s="66">
        <f>IFERROR(AVERAGE(Data!O1004),"  ")</f>
        <v>24350</v>
      </c>
      <c r="O996" s="66">
        <f>IFERROR(AVERAGE(Data!P1004),"  ")</f>
        <v>23928.75</v>
      </c>
      <c r="P996" s="66">
        <f>IFERROR(AVERAGE(Data!Q1004),"  ")</f>
        <v>23717.916666666668</v>
      </c>
      <c r="Q996" s="67">
        <f>IFERROR(AVERAGE(Data!R1004),"  ")</f>
        <v>81.716417910447774</v>
      </c>
      <c r="R996" s="67">
        <f>IFERROR(AVERAGE(Data!S1004),"  ")</f>
        <v>74.347438022550506</v>
      </c>
      <c r="S996" s="67">
        <f>IFERROR(AVERAGE(Data!T1004),"  ")</f>
        <v>0.88892012016232869</v>
      </c>
      <c r="T996" s="66">
        <f>IFERROR(AVERAGE(Data!V1004), " ")</f>
        <v>182700</v>
      </c>
      <c r="U996" s="66">
        <f>IFERROR(AVERAGE(Data!W1004), " ")</f>
        <v>228782</v>
      </c>
      <c r="V996" s="66">
        <f>IFERROR(AVERAGE(Data!X1004), " ")</f>
        <v>25200</v>
      </c>
      <c r="W996" s="66">
        <f>IFERROR(AVERAGE(Data!Y1004), " ")</f>
        <v>436682</v>
      </c>
      <c r="X996" s="66">
        <f>IFERROR(AVERAGE(Data!Z1004), " ")</f>
        <v>318106.5</v>
      </c>
      <c r="Y996" s="66">
        <f>IFERROR(AVERAGE(Data!AA1004), " ")</f>
        <v>301599.25</v>
      </c>
      <c r="Z996" s="67">
        <f>IFERROR(AVERAGE(Data!AB1004), " ")</f>
        <v>-1.825089928057555</v>
      </c>
      <c r="AA996" s="67">
        <f>IFERROR(AVERAGE(Data!AC1004), " ")</f>
        <v>-19.762116309763357</v>
      </c>
      <c r="AB996" s="67">
        <f>IFERROR(AVERAGE(Data!AD1004), " ")</f>
        <v>5.473239737830915</v>
      </c>
      <c r="AC996" s="66">
        <f>IFERROR(AVERAGE(Data!AF1004), "  ")</f>
        <v>0</v>
      </c>
      <c r="AD996" s="66">
        <f>IFERROR(AVERAGE(Data!AG1004), "  ")</f>
        <v>0</v>
      </c>
      <c r="AE996" s="66">
        <f>IFERROR(AVERAGE(Data!AH1004), "  ")</f>
        <v>0</v>
      </c>
      <c r="AF996" s="66">
        <f>IFERROR(AVERAGE(Data!AI1004), "  ")</f>
        <v>0</v>
      </c>
      <c r="AG996" s="66">
        <f>IFERROR(AVERAGE(Data!AJ1004), "  ")</f>
        <v>4798.25</v>
      </c>
      <c r="AH996" s="66">
        <f>IFERROR(AVERAGE(Data!AK1004), "  ")</f>
        <v>5368.5</v>
      </c>
      <c r="AI996" s="67">
        <f>IFERROR(AVERAGE(Data!AL1004), "  ")</f>
        <v>-100</v>
      </c>
      <c r="AJ996" s="67">
        <f>IFERROR(AVERAGE(Data!AM1004), "  ")</f>
        <v>-62.912077294686</v>
      </c>
      <c r="AK996" s="67">
        <f>IFERROR(AVERAGE(Data!AN1004), "  ")</f>
        <v>-10.622147713514018</v>
      </c>
      <c r="AL996" s="66">
        <f>IFERROR(AVERAGE(Data!AP1004),"  ")</f>
        <v>274400</v>
      </c>
      <c r="AM996" s="66">
        <f>IFERROR(AVERAGE(Data!AQ1004),"  ")</f>
        <v>458828</v>
      </c>
      <c r="AN996" s="66">
        <f>IFERROR(AVERAGE(Data!AR1004),"  ")</f>
        <v>42000</v>
      </c>
      <c r="AO996" s="66">
        <f>IFERROR(AVERAGE(Data!AS1004),"  ")</f>
        <v>775228</v>
      </c>
      <c r="AP996" s="66">
        <f>IFERROR(AVERAGE(Data!AT1004),"  ")</f>
        <v>609489</v>
      </c>
      <c r="AQ996" s="66">
        <f>IFERROR(AVERAGE(Data!AU1004),"  ")</f>
        <v>631633.91666666674</v>
      </c>
      <c r="AR996" s="67">
        <f>IFERROR(AVERAGE(Data!AV1004),"  ")</f>
        <v>-30.060590313489012</v>
      </c>
      <c r="AS996" s="67">
        <f>IFERROR(AVERAGE(Data!AW1004),"  ")</f>
        <v>-30.599409315731418</v>
      </c>
      <c r="AT996" s="67">
        <f>IFERROR(AVERAGE(Data!AX1004),"  ")</f>
        <v>-3.505973330807266</v>
      </c>
      <c r="AU996" s="66">
        <f>IFERROR(AVERAGE(Data!AZ1004), "  ")</f>
        <v>314.19600000000003</v>
      </c>
      <c r="AV996" s="66">
        <f>IFERROR(AVERAGE(Data!BA1004), "  ")</f>
        <v>24.35</v>
      </c>
      <c r="AW996" s="66">
        <f>IFERROR(AVERAGE(Data!BB1004), "  ")</f>
        <v>436.68200000000002</v>
      </c>
      <c r="AX996" s="66">
        <f>IFERROR(AVERAGE(Data!BC1004), "  ")</f>
        <v>0</v>
      </c>
      <c r="AY996" s="66">
        <f>IFERROR(AVERAGE(Data!BD1004), "  ")</f>
        <v>775.22799999999995</v>
      </c>
      <c r="AZ996" s="66">
        <f>IFERROR(AVERAGE(Data!BE1004), "  ")</f>
        <v>818.69600000000003</v>
      </c>
      <c r="BA996" s="66">
        <f>IFERROR(AVERAGE(Data!BF1004), "  ")</f>
        <v>80.215000000000003</v>
      </c>
      <c r="BB996" s="66">
        <f>IFERROR(AVERAGE(Data!BG1004), "  ")</f>
        <v>901.32600000000002</v>
      </c>
      <c r="BC996" s="66">
        <f>IFERROR(AVERAGE(Data!BH1004), "  ")</f>
        <v>11.635</v>
      </c>
      <c r="BD996" s="66">
        <f>IFERROR(AVERAGE(Data!BI1004), "  ")</f>
        <v>1811.8719999999998</v>
      </c>
    </row>
    <row r="997" spans="1:56" x14ac:dyDescent="0.25">
      <c r="A997" s="59">
        <f>IFERROR(AVERAGE(Data!A1005),"  ")</f>
        <v>44590</v>
      </c>
      <c r="B997" s="66">
        <f>IFERROR(AVERAGE(Data!B1005),"  ")</f>
        <v>44500</v>
      </c>
      <c r="C997" s="66">
        <f>IFERROR(AVERAGE(Data!C1005),"  ")</f>
        <v>156431</v>
      </c>
      <c r="D997" s="66">
        <f>IFERROR(AVERAGE(Data!D1005),"  ")</f>
        <v>1400</v>
      </c>
      <c r="E997" s="66">
        <f>IFERROR(AVERAGE(Data!E1005),"  ")</f>
        <v>202331</v>
      </c>
      <c r="F997" s="66">
        <f>IFERROR(AVERAGE(Data!F1005),"  ")</f>
        <v>255256.75</v>
      </c>
      <c r="G997" s="66">
        <f>IFERROR(AVERAGE(Data!G1005),"  ")</f>
        <v>315322.91666666669</v>
      </c>
      <c r="H997" s="67">
        <f>IFERROR(AVERAGE(Data!H1005),"  ")</f>
        <v>-67.748306368056106</v>
      </c>
      <c r="I997" s="67">
        <f>IFERROR(AVERAGE(Data!I1005),"  ")</f>
        <v>-49.48049409837931</v>
      </c>
      <c r="J997" s="67">
        <f>IFERROR(AVERAGE(Data!J1005),"  ")</f>
        <v>-19.049096494995212</v>
      </c>
      <c r="K997" s="66">
        <f>IFERROR(AVERAGE(Data!L1005),"  ")</f>
        <v>4800</v>
      </c>
      <c r="L997" s="66">
        <f>IFERROR(AVERAGE(Data!M1005),"  ")</f>
        <v>0</v>
      </c>
      <c r="M997" s="66">
        <f>IFERROR(AVERAGE(Data!N1005),"  ")</f>
        <v>16800</v>
      </c>
      <c r="N997" s="66">
        <f>IFERROR(AVERAGE(Data!O1005),"  ")</f>
        <v>21600</v>
      </c>
      <c r="O997" s="66">
        <f>IFERROR(AVERAGE(Data!P1005),"  ")</f>
        <v>25453.75</v>
      </c>
      <c r="P997" s="66">
        <f>IFERROR(AVERAGE(Data!Q1005),"  ")</f>
        <v>22156.916666666668</v>
      </c>
      <c r="Q997" s="67">
        <f>IFERROR(AVERAGE(Data!R1005),"  ")</f>
        <v>146.85714285714283</v>
      </c>
      <c r="R997" s="67">
        <f>IFERROR(AVERAGE(Data!S1005),"  ")</f>
        <v>97.128695618501808</v>
      </c>
      <c r="S997" s="67">
        <f>IFERROR(AVERAGE(Data!T1005),"  ")</f>
        <v>14.879477063219525</v>
      </c>
      <c r="T997" s="66">
        <f>IFERROR(AVERAGE(Data!V1005), " ")</f>
        <v>106700</v>
      </c>
      <c r="U997" s="66">
        <f>IFERROR(AVERAGE(Data!W1005), " ")</f>
        <v>139113</v>
      </c>
      <c r="V997" s="66">
        <f>IFERROR(AVERAGE(Data!X1005), " ")</f>
        <v>19600</v>
      </c>
      <c r="W997" s="66">
        <f>IFERROR(AVERAGE(Data!Y1005), " ")</f>
        <v>265413</v>
      </c>
      <c r="X997" s="66">
        <f>IFERROR(AVERAGE(Data!Z1005), " ")</f>
        <v>291684.75</v>
      </c>
      <c r="Y997" s="66">
        <f>IFERROR(AVERAGE(Data!AA1005), " ")</f>
        <v>304193.58333333331</v>
      </c>
      <c r="Z997" s="67">
        <f>IFERROR(AVERAGE(Data!AB1005), " ")</f>
        <v>-30.620049666710237</v>
      </c>
      <c r="AA997" s="67">
        <f>IFERROR(AVERAGE(Data!AC1005), " ")</f>
        <v>-25.721701563631015</v>
      </c>
      <c r="AB997" s="67">
        <f>IFERROR(AVERAGE(Data!AD1005), " ")</f>
        <v>-4.11212925541109</v>
      </c>
      <c r="AC997" s="66">
        <f>IFERROR(AVERAGE(Data!AF1005), "  ")</f>
        <v>0</v>
      </c>
      <c r="AD997" s="66">
        <f>IFERROR(AVERAGE(Data!AG1005), "  ")</f>
        <v>0</v>
      </c>
      <c r="AE997" s="66">
        <f>IFERROR(AVERAGE(Data!AH1005), "  ")</f>
        <v>0</v>
      </c>
      <c r="AF997" s="66">
        <f>IFERROR(AVERAGE(Data!AI1005), "  ")</f>
        <v>0</v>
      </c>
      <c r="AG997" s="66">
        <f>IFERROR(AVERAGE(Data!AJ1005), "  ")</f>
        <v>2908.75</v>
      </c>
      <c r="AH997" s="66">
        <f>IFERROR(AVERAGE(Data!AK1005), "  ")</f>
        <v>6118.5</v>
      </c>
      <c r="AI997" s="67">
        <f>IFERROR(AVERAGE(Data!AL1005), "  ")</f>
        <v>-100</v>
      </c>
      <c r="AJ997" s="67">
        <f>IFERROR(AVERAGE(Data!AM1005), "  ")</f>
        <v>-80.847736625514401</v>
      </c>
      <c r="AK997" s="67">
        <f>IFERROR(AVERAGE(Data!AN1005), "  ")</f>
        <v>-52.459753207485491</v>
      </c>
      <c r="AL997" s="66">
        <f>IFERROR(AVERAGE(Data!AP1005),"  ")</f>
        <v>156000</v>
      </c>
      <c r="AM997" s="66">
        <f>IFERROR(AVERAGE(Data!AQ1005),"  ")</f>
        <v>295544</v>
      </c>
      <c r="AN997" s="66">
        <f>IFERROR(AVERAGE(Data!AR1005),"  ")</f>
        <v>37800</v>
      </c>
      <c r="AO997" s="66">
        <f>IFERROR(AVERAGE(Data!AS1005),"  ")</f>
        <v>489344</v>
      </c>
      <c r="AP997" s="66">
        <f>IFERROR(AVERAGE(Data!AT1005),"  ")</f>
        <v>575304</v>
      </c>
      <c r="AQ997" s="66">
        <f>IFERROR(AVERAGE(Data!AU1005),"  ")</f>
        <v>647791.91666666674</v>
      </c>
      <c r="AR997" s="67">
        <f>IFERROR(AVERAGE(Data!AV1005),"  ")</f>
        <v>-52.382231304432445</v>
      </c>
      <c r="AS997" s="67">
        <f>IFERROR(AVERAGE(Data!AW1005),"  ")</f>
        <v>-37.875844880745504</v>
      </c>
      <c r="AT997" s="67">
        <f>IFERROR(AVERAGE(Data!AX1005),"  ")</f>
        <v>-11.19000018395826</v>
      </c>
      <c r="AU997" s="66">
        <f>IFERROR(AVERAGE(Data!AZ1005), "  ")</f>
        <v>202.33099999999999</v>
      </c>
      <c r="AV997" s="66">
        <f>IFERROR(AVERAGE(Data!BA1005), "  ")</f>
        <v>21.6</v>
      </c>
      <c r="AW997" s="66">
        <f>IFERROR(AVERAGE(Data!BB1005), "  ")</f>
        <v>265.41300000000001</v>
      </c>
      <c r="AX997" s="66">
        <f>IFERROR(AVERAGE(Data!BC1005), "  ")</f>
        <v>0</v>
      </c>
      <c r="AY997" s="66">
        <f>IFERROR(AVERAGE(Data!BD1005), "  ")</f>
        <v>489.34399999999999</v>
      </c>
      <c r="AZ997" s="66">
        <f>IFERROR(AVERAGE(Data!BE1005), "  ")</f>
        <v>1021.027</v>
      </c>
      <c r="BA997" s="66">
        <f>IFERROR(AVERAGE(Data!BF1005), "  ")</f>
        <v>101.815</v>
      </c>
      <c r="BB997" s="66">
        <f>IFERROR(AVERAGE(Data!BG1005), "  ")</f>
        <v>1166.739</v>
      </c>
      <c r="BC997" s="66">
        <f>IFERROR(AVERAGE(Data!BH1005), "  ")</f>
        <v>11.635</v>
      </c>
      <c r="BD997" s="66">
        <f>IFERROR(AVERAGE(Data!BI1005), "  ")</f>
        <v>2301.2159999999999</v>
      </c>
    </row>
    <row r="998" spans="1:56" x14ac:dyDescent="0.25">
      <c r="A998" s="59">
        <f>IFERROR(AVERAGE(Data!A1006),"  ")</f>
        <v>44597</v>
      </c>
      <c r="B998" s="66">
        <f>IFERROR(AVERAGE(Data!B1006),"  ")</f>
        <v>118850</v>
      </c>
      <c r="C998" s="66">
        <f>IFERROR(AVERAGE(Data!C1006),"  ")</f>
        <v>180200</v>
      </c>
      <c r="D998" s="66">
        <f>IFERROR(AVERAGE(Data!D1006),"  ")</f>
        <v>5600</v>
      </c>
      <c r="E998" s="66">
        <f>IFERROR(AVERAGE(Data!E1006),"  ")</f>
        <v>304650</v>
      </c>
      <c r="F998" s="66">
        <f>IFERROR(AVERAGE(Data!F1006),"  ")</f>
        <v>264631.75</v>
      </c>
      <c r="G998" s="66">
        <f>IFERROR(AVERAGE(Data!G1006),"  ")</f>
        <v>320153.08333333331</v>
      </c>
      <c r="H998" s="67">
        <f>IFERROR(AVERAGE(Data!H1006),"  ")</f>
        <v>-40.654524203759621</v>
      </c>
      <c r="I998" s="67">
        <f>IFERROR(AVERAGE(Data!I1006),"  ")</f>
        <v>-52.19705060841644</v>
      </c>
      <c r="J998" s="67">
        <f>IFERROR(AVERAGE(Data!J1006),"  ")</f>
        <v>-17.342120449149711</v>
      </c>
      <c r="K998" s="66">
        <f>IFERROR(AVERAGE(Data!L1006),"  ")</f>
        <v>0</v>
      </c>
      <c r="L998" s="66">
        <f>IFERROR(AVERAGE(Data!M1006),"  ")</f>
        <v>0</v>
      </c>
      <c r="M998" s="66">
        <f>IFERROR(AVERAGE(Data!N1006),"  ")</f>
        <v>26600</v>
      </c>
      <c r="N998" s="66">
        <f>IFERROR(AVERAGE(Data!O1006),"  ")</f>
        <v>26600</v>
      </c>
      <c r="O998" s="66">
        <f>IFERROR(AVERAGE(Data!P1006),"  ")</f>
        <v>26857.5</v>
      </c>
      <c r="P998" s="66">
        <f>IFERROR(AVERAGE(Data!Q1006),"  ")</f>
        <v>23682.583333333332</v>
      </c>
      <c r="Q998" s="67">
        <f>IFERROR(AVERAGE(Data!R1006),"  ")</f>
        <v>43.721633888048416</v>
      </c>
      <c r="R998" s="67">
        <f>IFERROR(AVERAGE(Data!S1006),"  ")</f>
        <v>89.782182415602321</v>
      </c>
      <c r="S998" s="67">
        <f>IFERROR(AVERAGE(Data!T1006),"  ")</f>
        <v>13.406124754126637</v>
      </c>
      <c r="T998" s="66">
        <f>IFERROR(AVERAGE(Data!V1006), " ")</f>
        <v>156022</v>
      </c>
      <c r="U998" s="66">
        <f>IFERROR(AVERAGE(Data!W1006), " ")</f>
        <v>69100</v>
      </c>
      <c r="V998" s="66">
        <f>IFERROR(AVERAGE(Data!X1006), " ")</f>
        <v>19600</v>
      </c>
      <c r="W998" s="66">
        <f>IFERROR(AVERAGE(Data!Y1006), " ")</f>
        <v>244722</v>
      </c>
      <c r="X998" s="66">
        <f>IFERROR(AVERAGE(Data!Z1006), " ")</f>
        <v>291081.25</v>
      </c>
      <c r="Y998" s="66">
        <f>IFERROR(AVERAGE(Data!AA1006), " ")</f>
        <v>289273.83333333331</v>
      </c>
      <c r="Z998" s="67">
        <f>IFERROR(AVERAGE(Data!AB1006), " ")</f>
        <v>3.3236225459151392</v>
      </c>
      <c r="AA998" s="67">
        <f>IFERROR(AVERAGE(Data!AC1006), " ")</f>
        <v>-21.83928493510242</v>
      </c>
      <c r="AB998" s="67">
        <f>IFERROR(AVERAGE(Data!AD1006), " ")</f>
        <v>0.62481166921999343</v>
      </c>
      <c r="AC998" s="66">
        <f>IFERROR(AVERAGE(Data!AF1006), "  ")</f>
        <v>0</v>
      </c>
      <c r="AD998" s="66">
        <f>IFERROR(AVERAGE(Data!AG1006), "  ")</f>
        <v>5400</v>
      </c>
      <c r="AE998" s="66">
        <f>IFERROR(AVERAGE(Data!AH1006), "  ")</f>
        <v>0</v>
      </c>
      <c r="AF998" s="66">
        <f>IFERROR(AVERAGE(Data!AI1006), "  ")</f>
        <v>5400</v>
      </c>
      <c r="AG998" s="66">
        <f>IFERROR(AVERAGE(Data!AJ1006), "  ")</f>
        <v>1912.5</v>
      </c>
      <c r="AH998" s="66">
        <f>IFERROR(AVERAGE(Data!AK1006), "  ")</f>
        <v>8147.666666666667</v>
      </c>
      <c r="AI998" s="67">
        <f>IFERROR(AVERAGE(Data!AL1006), "  ")</f>
        <v>-77.959183673469397</v>
      </c>
      <c r="AJ998" s="67">
        <f>IFERROR(AVERAGE(Data!AM1006), "  ")</f>
        <v>-90.838323353293418</v>
      </c>
      <c r="AK998" s="67">
        <f>IFERROR(AVERAGE(Data!AN1006), "  ")</f>
        <v>-76.527022051303035</v>
      </c>
      <c r="AL998" s="66">
        <f>IFERROR(AVERAGE(Data!AP1006),"  ")</f>
        <v>274872</v>
      </c>
      <c r="AM998" s="66">
        <f>IFERROR(AVERAGE(Data!AQ1006),"  ")</f>
        <v>254700</v>
      </c>
      <c r="AN998" s="66">
        <f>IFERROR(AVERAGE(Data!AR1006),"  ")</f>
        <v>51800</v>
      </c>
      <c r="AO998" s="66">
        <f>IFERROR(AVERAGE(Data!AS1006),"  ")</f>
        <v>581372</v>
      </c>
      <c r="AP998" s="66">
        <f>IFERROR(AVERAGE(Data!AT1006),"  ")</f>
        <v>584483</v>
      </c>
      <c r="AQ998" s="66">
        <f>IFERROR(AVERAGE(Data!AU1006),"  ")</f>
        <v>641257.16666666663</v>
      </c>
      <c r="AR998" s="67">
        <f>IFERROR(AVERAGE(Data!AV1006),"  ")</f>
        <v>-26.706235943157409</v>
      </c>
      <c r="AS998" s="67">
        <f>IFERROR(AVERAGE(Data!AW1006),"  ")</f>
        <v>-39.181559770423227</v>
      </c>
      <c r="AT998" s="67">
        <f>IFERROR(AVERAGE(Data!AX1006),"  ")</f>
        <v>-8.8535722667686834</v>
      </c>
      <c r="AU998" s="66">
        <f>IFERROR(AVERAGE(Data!AZ1006), "  ")</f>
        <v>304.64999999999998</v>
      </c>
      <c r="AV998" s="66">
        <f>IFERROR(AVERAGE(Data!BA1006), "  ")</f>
        <v>26.6</v>
      </c>
      <c r="AW998" s="66">
        <f>IFERROR(AVERAGE(Data!BB1006), "  ")</f>
        <v>244.72200000000001</v>
      </c>
      <c r="AX998" s="66">
        <f>IFERROR(AVERAGE(Data!BC1006), "  ")</f>
        <v>5.4</v>
      </c>
      <c r="AY998" s="66">
        <f>IFERROR(AVERAGE(Data!BD1006), "  ")</f>
        <v>581.37199999999996</v>
      </c>
      <c r="AZ998" s="66">
        <f>IFERROR(AVERAGE(Data!BE1006), "  ")</f>
        <v>1325.6770000000001</v>
      </c>
      <c r="BA998" s="66">
        <f>IFERROR(AVERAGE(Data!BF1006), "  ")</f>
        <v>128.41499999999999</v>
      </c>
      <c r="BB998" s="66">
        <f>IFERROR(AVERAGE(Data!BG1006), "  ")</f>
        <v>1411.461</v>
      </c>
      <c r="BC998" s="66">
        <f>IFERROR(AVERAGE(Data!BH1006), "  ")</f>
        <v>17.035</v>
      </c>
      <c r="BD998" s="66">
        <f>IFERROR(AVERAGE(Data!BI1006), "  ")</f>
        <v>2882.5879999999997</v>
      </c>
    </row>
    <row r="999" spans="1:56" x14ac:dyDescent="0.25">
      <c r="A999" s="59">
        <f>IFERROR(AVERAGE(Data!A1007),"  ")</f>
        <v>44604</v>
      </c>
      <c r="B999" s="66">
        <f>IFERROR(AVERAGE(Data!B1007),"  ")</f>
        <v>79300</v>
      </c>
      <c r="C999" s="66">
        <f>IFERROR(AVERAGE(Data!C1007),"  ")</f>
        <v>113450</v>
      </c>
      <c r="D999" s="66">
        <f>IFERROR(AVERAGE(Data!D1007),"  ")</f>
        <v>15400</v>
      </c>
      <c r="E999" s="66">
        <f>IFERROR(AVERAGE(Data!E1007),"  ")</f>
        <v>208150</v>
      </c>
      <c r="F999" s="66">
        <f>IFERROR(AVERAGE(Data!F1007),"  ")</f>
        <v>257331.75</v>
      </c>
      <c r="G999" s="66">
        <f>IFERROR(AVERAGE(Data!G1007),"  ")</f>
        <v>320952.75</v>
      </c>
      <c r="H999" s="67">
        <f>IFERROR(AVERAGE(Data!H1007),"  ")</f>
        <v>-54.19546641844417</v>
      </c>
      <c r="I999" s="67">
        <f>IFERROR(AVERAGE(Data!I1007),"  ")</f>
        <v>-54.05013773883325</v>
      </c>
      <c r="J999" s="67">
        <f>IFERROR(AVERAGE(Data!J1007),"  ")</f>
        <v>-19.822543972594097</v>
      </c>
      <c r="K999" s="66">
        <f>IFERROR(AVERAGE(Data!L1007),"  ")</f>
        <v>0</v>
      </c>
      <c r="L999" s="66">
        <f>IFERROR(AVERAGE(Data!M1007),"  ")</f>
        <v>0</v>
      </c>
      <c r="M999" s="66">
        <f>IFERROR(AVERAGE(Data!N1007),"  ")</f>
        <v>21500</v>
      </c>
      <c r="N999" s="66">
        <f>IFERROR(AVERAGE(Data!O1007),"  ")</f>
        <v>21500</v>
      </c>
      <c r="O999" s="66">
        <f>IFERROR(AVERAGE(Data!P1007),"  ")</f>
        <v>23512.5</v>
      </c>
      <c r="P999" s="66">
        <f>IFERROR(AVERAGE(Data!Q1007),"  ")</f>
        <v>26682.833333333332</v>
      </c>
      <c r="Q999" s="67">
        <f>IFERROR(AVERAGE(Data!R1007),"  ")</f>
        <v>-15.354330708661411</v>
      </c>
      <c r="R999" s="67">
        <f>IFERROR(AVERAGE(Data!S1007),"  ")</f>
        <v>42.374882678857986</v>
      </c>
      <c r="S999" s="67">
        <f>IFERROR(AVERAGE(Data!T1007),"  ")</f>
        <v>-11.88154681224507</v>
      </c>
      <c r="T999" s="66">
        <f>IFERROR(AVERAGE(Data!V1007), " ")</f>
        <v>96800</v>
      </c>
      <c r="U999" s="66">
        <f>IFERROR(AVERAGE(Data!W1007), " ")</f>
        <v>79266</v>
      </c>
      <c r="V999" s="66">
        <f>IFERROR(AVERAGE(Data!X1007), " ")</f>
        <v>11300</v>
      </c>
      <c r="W999" s="66">
        <f>IFERROR(AVERAGE(Data!Y1007), " ")</f>
        <v>187366</v>
      </c>
      <c r="X999" s="66">
        <f>IFERROR(AVERAGE(Data!Z1007), " ")</f>
        <v>283545.75</v>
      </c>
      <c r="Y999" s="66">
        <f>IFERROR(AVERAGE(Data!AA1007), " ")</f>
        <v>250620.41666666666</v>
      </c>
      <c r="Z999" s="67">
        <f>IFERROR(AVERAGE(Data!AB1007), " ")</f>
        <v>-6.246685013760322</v>
      </c>
      <c r="AA999" s="67">
        <f>IFERROR(AVERAGE(Data!AC1007), " ")</f>
        <v>-10.273881571140386</v>
      </c>
      <c r="AB999" s="67">
        <f>IFERROR(AVERAGE(Data!AD1007), " ")</f>
        <v>13.137530362151262</v>
      </c>
      <c r="AC999" s="66">
        <f>IFERROR(AVERAGE(Data!AF1007), "  ")</f>
        <v>0</v>
      </c>
      <c r="AD999" s="66">
        <f>IFERROR(AVERAGE(Data!AG1007), "  ")</f>
        <v>9000</v>
      </c>
      <c r="AE999" s="66">
        <f>IFERROR(AVERAGE(Data!AH1007), "  ")</f>
        <v>0</v>
      </c>
      <c r="AF999" s="66">
        <f>IFERROR(AVERAGE(Data!AI1007), "  ")</f>
        <v>9000</v>
      </c>
      <c r="AG999" s="66">
        <f>IFERROR(AVERAGE(Data!AJ1007), "  ")</f>
        <v>3600</v>
      </c>
      <c r="AH999" s="66">
        <f>IFERROR(AVERAGE(Data!AK1007), "  ")</f>
        <v>4271.166666666667</v>
      </c>
      <c r="AI999" s="67" t="str">
        <f>IFERROR(AVERAGE(Data!AL1007), "  ")</f>
        <v xml:space="preserve">  </v>
      </c>
      <c r="AJ999" s="67">
        <f>IFERROR(AVERAGE(Data!AM1007), "  ")</f>
        <v>-62.838709677419359</v>
      </c>
      <c r="AK999" s="67">
        <f>IFERROR(AVERAGE(Data!AN1007), "  ")</f>
        <v>-15.713895500838969</v>
      </c>
      <c r="AL999" s="66">
        <f>IFERROR(AVERAGE(Data!AP1007),"  ")</f>
        <v>176100</v>
      </c>
      <c r="AM999" s="66">
        <f>IFERROR(AVERAGE(Data!AQ1007),"  ")</f>
        <v>201716</v>
      </c>
      <c r="AN999" s="66">
        <f>IFERROR(AVERAGE(Data!AR1007),"  ")</f>
        <v>48200</v>
      </c>
      <c r="AO999" s="66">
        <f>IFERROR(AVERAGE(Data!AS1007),"  ")</f>
        <v>426016</v>
      </c>
      <c r="AP999" s="66">
        <f>IFERROR(AVERAGE(Data!AT1007),"  ")</f>
        <v>567990</v>
      </c>
      <c r="AQ999" s="66">
        <f>IFERROR(AVERAGE(Data!AU1007),"  ")</f>
        <v>602527.16666666663</v>
      </c>
      <c r="AR999" s="67">
        <f>IFERROR(AVERAGE(Data!AV1007),"  ")</f>
        <v>-37.321184496844836</v>
      </c>
      <c r="AS999" s="67">
        <f>IFERROR(AVERAGE(Data!AW1007),"  ")</f>
        <v>-37.046805914268546</v>
      </c>
      <c r="AT999" s="67">
        <f>IFERROR(AVERAGE(Data!AX1007),"  ")</f>
        <v>-5.7320513625526592</v>
      </c>
      <c r="AU999" s="66">
        <f>IFERROR(AVERAGE(Data!AZ1007), "  ")</f>
        <v>208.15</v>
      </c>
      <c r="AV999" s="66">
        <f>IFERROR(AVERAGE(Data!BA1007), "  ")</f>
        <v>21.5</v>
      </c>
      <c r="AW999" s="66">
        <f>IFERROR(AVERAGE(Data!BB1007), "  ")</f>
        <v>187.36600000000001</v>
      </c>
      <c r="AX999" s="66">
        <f>IFERROR(AVERAGE(Data!BC1007), "  ")</f>
        <v>9</v>
      </c>
      <c r="AY999" s="66">
        <f>IFERROR(AVERAGE(Data!BD1007), "  ")</f>
        <v>426.01600000000002</v>
      </c>
      <c r="AZ999" s="66">
        <f>IFERROR(AVERAGE(Data!BE1007), "  ")</f>
        <v>1533.8270000000002</v>
      </c>
      <c r="BA999" s="66">
        <f>IFERROR(AVERAGE(Data!BF1007), "  ")</f>
        <v>149.91499999999999</v>
      </c>
      <c r="BB999" s="66">
        <f>IFERROR(AVERAGE(Data!BG1007), "  ")</f>
        <v>1598.827</v>
      </c>
      <c r="BC999" s="66">
        <f>IFERROR(AVERAGE(Data!BH1007), "  ")</f>
        <v>26.035</v>
      </c>
      <c r="BD999" s="66">
        <f>IFERROR(AVERAGE(Data!BI1007), "  ")</f>
        <v>3308.6039999999998</v>
      </c>
    </row>
    <row r="1000" spans="1:56" x14ac:dyDescent="0.25">
      <c r="A1000" s="59">
        <f>IFERROR(AVERAGE(Data!A1008),"  ")</f>
        <v>44611</v>
      </c>
      <c r="B1000" s="66">
        <f>IFERROR(AVERAGE(Data!B1008),"  ")</f>
        <v>96800</v>
      </c>
      <c r="C1000" s="66">
        <f>IFERROR(AVERAGE(Data!C1008),"  ")</f>
        <v>254300</v>
      </c>
      <c r="D1000" s="66">
        <f>IFERROR(AVERAGE(Data!D1008),"  ")</f>
        <v>12600</v>
      </c>
      <c r="E1000" s="66">
        <f>IFERROR(AVERAGE(Data!E1008),"  ")</f>
        <v>363700</v>
      </c>
      <c r="F1000" s="66">
        <f>IFERROR(AVERAGE(Data!F1008),"  ")</f>
        <v>269707.75</v>
      </c>
      <c r="G1000" s="66">
        <f>IFERROR(AVERAGE(Data!G1008),"  ")</f>
        <v>295454.5</v>
      </c>
      <c r="H1000" s="67">
        <f>IFERROR(AVERAGE(Data!H1008),"  ")</f>
        <v>4.2613269884042682</v>
      </c>
      <c r="I1000" s="67">
        <f>IFERROR(AVERAGE(Data!I1008),"  ")</f>
        <v>-44.503607573383483</v>
      </c>
      <c r="J1000" s="67">
        <f>IFERROR(AVERAGE(Data!J1008),"  ")</f>
        <v>-8.7142859560439874</v>
      </c>
      <c r="K1000" s="66">
        <f>IFERROR(AVERAGE(Data!L1008),"  ")</f>
        <v>0</v>
      </c>
      <c r="L1000" s="66">
        <f>IFERROR(AVERAGE(Data!M1008),"  ")</f>
        <v>1750</v>
      </c>
      <c r="M1000" s="66">
        <f>IFERROR(AVERAGE(Data!N1008),"  ")</f>
        <v>14000</v>
      </c>
      <c r="N1000" s="66">
        <f>IFERROR(AVERAGE(Data!O1008),"  ")</f>
        <v>15750</v>
      </c>
      <c r="O1000" s="66">
        <f>IFERROR(AVERAGE(Data!P1008),"  ")</f>
        <v>21362.5</v>
      </c>
      <c r="P1000" s="66">
        <f>IFERROR(AVERAGE(Data!Q1008),"  ")</f>
        <v>29919.666666666668</v>
      </c>
      <c r="Q1000" s="67">
        <f>IFERROR(AVERAGE(Data!R1008),"  ")</f>
        <v>100.63694267515926</v>
      </c>
      <c r="R1000" s="67">
        <f>IFERROR(AVERAGE(Data!S1008),"  ")</f>
        <v>41.220995570833608</v>
      </c>
      <c r="S1000" s="67">
        <f>IFERROR(AVERAGE(Data!T1008),"  ")</f>
        <v>-28.600474604217961</v>
      </c>
      <c r="T1000" s="66">
        <f>IFERROR(AVERAGE(Data!V1008), " ")</f>
        <v>53400</v>
      </c>
      <c r="U1000" s="66">
        <f>IFERROR(AVERAGE(Data!W1008), " ")</f>
        <v>88600</v>
      </c>
      <c r="V1000" s="66">
        <f>IFERROR(AVERAGE(Data!X1008), " ")</f>
        <v>18200</v>
      </c>
      <c r="W1000" s="66">
        <f>IFERROR(AVERAGE(Data!Y1008), " ")</f>
        <v>160200</v>
      </c>
      <c r="X1000" s="66">
        <f>IFERROR(AVERAGE(Data!Z1008), " ")</f>
        <v>214425.25</v>
      </c>
      <c r="Y1000" s="66">
        <f>IFERROR(AVERAGE(Data!AA1008), " ")</f>
        <v>210901.5</v>
      </c>
      <c r="Z1000" s="67">
        <f>IFERROR(AVERAGE(Data!AB1008), " ")</f>
        <v>21.569014319646062</v>
      </c>
      <c r="AA1000" s="67">
        <f>IFERROR(AVERAGE(Data!AC1008), " ")</f>
        <v>-9.8131809086387634</v>
      </c>
      <c r="AB1000" s="67">
        <f>IFERROR(AVERAGE(Data!AD1008), " ")</f>
        <v>1.6708036690113559</v>
      </c>
      <c r="AC1000" s="66">
        <f>IFERROR(AVERAGE(Data!AF1008), "  ")</f>
        <v>600</v>
      </c>
      <c r="AD1000" s="66">
        <f>IFERROR(AVERAGE(Data!AG1008), "  ")</f>
        <v>0</v>
      </c>
      <c r="AE1000" s="66">
        <f>IFERROR(AVERAGE(Data!AH1008), "  ")</f>
        <v>0</v>
      </c>
      <c r="AF1000" s="66">
        <f>IFERROR(AVERAGE(Data!AI1008), "  ")</f>
        <v>600</v>
      </c>
      <c r="AG1000" s="66">
        <f>IFERROR(AVERAGE(Data!AJ1008), "  ")</f>
        <v>3750</v>
      </c>
      <c r="AH1000" s="66">
        <f>IFERROR(AVERAGE(Data!AK1008), "  ")</f>
        <v>2925</v>
      </c>
      <c r="AI1000" s="67" t="str">
        <f>IFERROR(AVERAGE(Data!AL1008), "  ")</f>
        <v xml:space="preserve">  </v>
      </c>
      <c r="AJ1000" s="67">
        <f>IFERROR(AVERAGE(Data!AM1008), "  ")</f>
        <v>-55.223880597014926</v>
      </c>
      <c r="AK1000" s="67">
        <f>IFERROR(AVERAGE(Data!AN1008), "  ")</f>
        <v>28.205128205128215</v>
      </c>
      <c r="AL1000" s="66">
        <f>IFERROR(AVERAGE(Data!AP1008),"  ")</f>
        <v>150800</v>
      </c>
      <c r="AM1000" s="66">
        <f>IFERROR(AVERAGE(Data!AQ1008),"  ")</f>
        <v>344650</v>
      </c>
      <c r="AN1000" s="66">
        <f>IFERROR(AVERAGE(Data!AR1008),"  ")</f>
        <v>44800</v>
      </c>
      <c r="AO1000" s="66">
        <f>IFERROR(AVERAGE(Data!AS1008),"  ")</f>
        <v>540250</v>
      </c>
      <c r="AP1000" s="66">
        <f>IFERROR(AVERAGE(Data!AT1008),"  ")</f>
        <v>509245.5</v>
      </c>
      <c r="AQ1000" s="66">
        <f>IFERROR(AVERAGE(Data!AU1008),"  ")</f>
        <v>539200.66666666674</v>
      </c>
      <c r="AR1000" s="67">
        <f>IFERROR(AVERAGE(Data!AV1008),"  ")</f>
        <v>10.602257698654149</v>
      </c>
      <c r="AS1000" s="67">
        <f>IFERROR(AVERAGE(Data!AW1008),"  ")</f>
        <v>-31.850742104134454</v>
      </c>
      <c r="AT1000" s="67">
        <f>IFERROR(AVERAGE(Data!AX1008),"  ")</f>
        <v>-5.5554765634562848</v>
      </c>
      <c r="AU1000" s="66">
        <f>IFERROR(AVERAGE(Data!AZ1008), "  ")</f>
        <v>363.7</v>
      </c>
      <c r="AV1000" s="66">
        <f>IFERROR(AVERAGE(Data!BA1008), "  ")</f>
        <v>15.75</v>
      </c>
      <c r="AW1000" s="66">
        <f>IFERROR(AVERAGE(Data!BB1008), "  ")</f>
        <v>160.19999999999999</v>
      </c>
      <c r="AX1000" s="66">
        <f>IFERROR(AVERAGE(Data!BC1008), "  ")</f>
        <v>0.6</v>
      </c>
      <c r="AY1000" s="66">
        <f>IFERROR(AVERAGE(Data!BD1008), "  ")</f>
        <v>540.25</v>
      </c>
      <c r="AZ1000" s="66">
        <f>IFERROR(AVERAGE(Data!BE1008), "  ")</f>
        <v>1897.5270000000003</v>
      </c>
      <c r="BA1000" s="66">
        <f>IFERROR(AVERAGE(Data!BF1008), "  ")</f>
        <v>165.66499999999999</v>
      </c>
      <c r="BB1000" s="66">
        <f>IFERROR(AVERAGE(Data!BG1008), "  ")</f>
        <v>1759.027</v>
      </c>
      <c r="BC1000" s="66">
        <f>IFERROR(AVERAGE(Data!BH1008), "  ")</f>
        <v>26.635000000000002</v>
      </c>
      <c r="BD1000" s="66">
        <f>IFERROR(AVERAGE(Data!BI1008), "  ")</f>
        <v>3848.8539999999998</v>
      </c>
    </row>
    <row r="1001" spans="1:56" x14ac:dyDescent="0.25">
      <c r="A1001" s="59">
        <f>IFERROR(AVERAGE(Data!A1009),"  ")</f>
        <v>44618</v>
      </c>
      <c r="B1001" s="66">
        <f>IFERROR(AVERAGE(Data!B1009),"  ")</f>
        <v>166044</v>
      </c>
      <c r="C1001" s="66">
        <f>IFERROR(AVERAGE(Data!C1009),"  ")</f>
        <v>157500</v>
      </c>
      <c r="D1001" s="66">
        <f>IFERROR(AVERAGE(Data!D1009),"  ")</f>
        <v>5600</v>
      </c>
      <c r="E1001" s="66">
        <f>IFERROR(AVERAGE(Data!E1009),"  ")</f>
        <v>329144</v>
      </c>
      <c r="F1001" s="66">
        <f>IFERROR(AVERAGE(Data!F1009),"  ")</f>
        <v>301411</v>
      </c>
      <c r="G1001" s="66">
        <f>IFERROR(AVERAGE(Data!G1009),"  ")</f>
        <v>270212.83333333331</v>
      </c>
      <c r="H1001" s="67">
        <f>IFERROR(AVERAGE(Data!H1009),"  ")</f>
        <v>-3.1217071376011818</v>
      </c>
      <c r="I1001" s="67">
        <f>IFERROR(AVERAGE(Data!I1009),"  ")</f>
        <v>-27.21149794187999</v>
      </c>
      <c r="J1001" s="67">
        <f>IFERROR(AVERAGE(Data!J1009),"  ")</f>
        <v>11.545775336355234</v>
      </c>
      <c r="K1001" s="66">
        <f>IFERROR(AVERAGE(Data!L1009),"  ")</f>
        <v>1600</v>
      </c>
      <c r="L1001" s="66">
        <f>IFERROR(AVERAGE(Data!M1009),"  ")</f>
        <v>7050</v>
      </c>
      <c r="M1001" s="66">
        <f>IFERROR(AVERAGE(Data!N1009),"  ")</f>
        <v>29400</v>
      </c>
      <c r="N1001" s="66">
        <f>IFERROR(AVERAGE(Data!O1009),"  ")</f>
        <v>38050</v>
      </c>
      <c r="O1001" s="66">
        <f>IFERROR(AVERAGE(Data!P1009),"  ")</f>
        <v>25475</v>
      </c>
      <c r="P1001" s="66">
        <f>IFERROR(AVERAGE(Data!Q1009),"  ")</f>
        <v>30793.166666666668</v>
      </c>
      <c r="Q1001" s="67">
        <f>IFERROR(AVERAGE(Data!R1009),"  ")</f>
        <v>443.57142857142861</v>
      </c>
      <c r="R1001" s="67">
        <f>IFERROR(AVERAGE(Data!S1009),"  ")</f>
        <v>73.42319343748936</v>
      </c>
      <c r="S1001" s="67">
        <f>IFERROR(AVERAGE(Data!T1009),"  ")</f>
        <v>-17.270606573969339</v>
      </c>
      <c r="T1001" s="66">
        <f>IFERROR(AVERAGE(Data!V1009), " ")</f>
        <v>39000</v>
      </c>
      <c r="U1001" s="66">
        <f>IFERROR(AVERAGE(Data!W1009), " ")</f>
        <v>106550</v>
      </c>
      <c r="V1001" s="66">
        <f>IFERROR(AVERAGE(Data!X1009), " ")</f>
        <v>21000</v>
      </c>
      <c r="W1001" s="66">
        <f>IFERROR(AVERAGE(Data!Y1009), " ")</f>
        <v>166550</v>
      </c>
      <c r="X1001" s="66">
        <f>IFERROR(AVERAGE(Data!Z1009), " ")</f>
        <v>189709.5</v>
      </c>
      <c r="Y1001" s="66">
        <f>IFERROR(AVERAGE(Data!AA1009), " ")</f>
        <v>165139.83333333334</v>
      </c>
      <c r="Z1001" s="67">
        <f>IFERROR(AVERAGE(Data!AB1009), " ")</f>
        <v>80.3465078505685</v>
      </c>
      <c r="AA1001" s="67">
        <f>IFERROR(AVERAGE(Data!AC1009), " ")</f>
        <v>14.831567112118593</v>
      </c>
      <c r="AB1001" s="67">
        <f>IFERROR(AVERAGE(Data!AD1009), " ")</f>
        <v>14.878098258142835</v>
      </c>
      <c r="AC1001" s="66">
        <f>IFERROR(AVERAGE(Data!AF1009), "  ")</f>
        <v>0</v>
      </c>
      <c r="AD1001" s="66">
        <f>IFERROR(AVERAGE(Data!AG1009), "  ")</f>
        <v>0</v>
      </c>
      <c r="AE1001" s="66">
        <f>IFERROR(AVERAGE(Data!AH1009), "  ")</f>
        <v>0</v>
      </c>
      <c r="AF1001" s="66">
        <f>IFERROR(AVERAGE(Data!AI1009), "  ")</f>
        <v>0</v>
      </c>
      <c r="AG1001" s="66">
        <f>IFERROR(AVERAGE(Data!AJ1009), "  ")</f>
        <v>3750</v>
      </c>
      <c r="AH1001" s="66">
        <f>IFERROR(AVERAGE(Data!AK1009), "  ")</f>
        <v>2808.3333333333335</v>
      </c>
      <c r="AI1001" s="67" t="str">
        <f>IFERROR(AVERAGE(Data!AL1009), "  ")</f>
        <v xml:space="preserve">  </v>
      </c>
      <c r="AJ1001" s="67">
        <f>IFERROR(AVERAGE(Data!AM1009), "  ")</f>
        <v>-38.775510204081634</v>
      </c>
      <c r="AK1001" s="67">
        <f>IFERROR(AVERAGE(Data!AN1009), "  ")</f>
        <v>33.531157270029667</v>
      </c>
      <c r="AL1001" s="66">
        <f>IFERROR(AVERAGE(Data!AP1009),"  ")</f>
        <v>206644</v>
      </c>
      <c r="AM1001" s="66">
        <f>IFERROR(AVERAGE(Data!AQ1009),"  ")</f>
        <v>271100</v>
      </c>
      <c r="AN1001" s="66">
        <f>IFERROR(AVERAGE(Data!AR1009),"  ")</f>
        <v>56000</v>
      </c>
      <c r="AO1001" s="66">
        <f>IFERROR(AVERAGE(Data!AS1009),"  ")</f>
        <v>533744</v>
      </c>
      <c r="AP1001" s="66">
        <f>IFERROR(AVERAGE(Data!AT1009),"  ")</f>
        <v>520345.5</v>
      </c>
      <c r="AQ1001" s="66">
        <f>IFERROR(AVERAGE(Data!AU1009),"  ")</f>
        <v>468954.16666666669</v>
      </c>
      <c r="AR1001" s="67">
        <f>IFERROR(AVERAGE(Data!AV1009),"  ")</f>
        <v>21.554087907082664</v>
      </c>
      <c r="AS1001" s="67">
        <f>IFERROR(AVERAGE(Data!AW1009),"  ")</f>
        <v>-13.29204387008941</v>
      </c>
      <c r="AT1001" s="67">
        <f>IFERROR(AVERAGE(Data!AX1009),"  ")</f>
        <v>10.958711316848646</v>
      </c>
      <c r="AU1001" s="66">
        <f>IFERROR(AVERAGE(Data!AZ1009), "  ")</f>
        <v>329.14400000000001</v>
      </c>
      <c r="AV1001" s="66">
        <f>IFERROR(AVERAGE(Data!BA1009), "  ")</f>
        <v>38.049999999999997</v>
      </c>
      <c r="AW1001" s="66">
        <f>IFERROR(AVERAGE(Data!BB1009), "  ")</f>
        <v>166.55</v>
      </c>
      <c r="AX1001" s="66">
        <f>IFERROR(AVERAGE(Data!BC1009), "  ")</f>
        <v>0</v>
      </c>
      <c r="AY1001" s="66">
        <f>IFERROR(AVERAGE(Data!BD1009), "  ")</f>
        <v>533.74400000000003</v>
      </c>
      <c r="AZ1001" s="66">
        <f>IFERROR(AVERAGE(Data!BE1009), "  ")</f>
        <v>2226.6710000000003</v>
      </c>
      <c r="BA1001" s="66">
        <f>IFERROR(AVERAGE(Data!BF1009), "  ")</f>
        <v>203.71499999999997</v>
      </c>
      <c r="BB1001" s="66">
        <f>IFERROR(AVERAGE(Data!BG1009), "  ")</f>
        <v>1925.577</v>
      </c>
      <c r="BC1001" s="66">
        <f>IFERROR(AVERAGE(Data!BH1009), "  ")</f>
        <v>26.635000000000002</v>
      </c>
      <c r="BD1001" s="66">
        <f>IFERROR(AVERAGE(Data!BI1009), "  ")</f>
        <v>4382.598</v>
      </c>
    </row>
    <row r="1002" spans="1:56" x14ac:dyDescent="0.25">
      <c r="A1002" s="59">
        <f>IFERROR(AVERAGE(Data!A1010),"  ")</f>
        <v>44625</v>
      </c>
      <c r="B1002" s="66">
        <f>IFERROR(AVERAGE(Data!B1010),"  ")</f>
        <v>245200</v>
      </c>
      <c r="C1002" s="66">
        <f>IFERROR(AVERAGE(Data!C1010),"  ")</f>
        <v>173700</v>
      </c>
      <c r="D1002" s="66">
        <f>IFERROR(AVERAGE(Data!D1010),"  ")</f>
        <v>4200</v>
      </c>
      <c r="E1002" s="66">
        <f>IFERROR(AVERAGE(Data!E1010),"  ")</f>
        <v>423100</v>
      </c>
      <c r="F1002" s="66">
        <f>IFERROR(AVERAGE(Data!F1010),"  ")</f>
        <v>331023.5</v>
      </c>
      <c r="G1002" s="66">
        <f>IFERROR(AVERAGE(Data!G1010),"  ")</f>
        <v>285883.16666666669</v>
      </c>
      <c r="H1002" s="67">
        <f>IFERROR(AVERAGE(Data!H1010),"  ")</f>
        <v>-36.19758090662468</v>
      </c>
      <c r="I1002" s="67">
        <f>IFERROR(AVERAGE(Data!I1010),"  ")</f>
        <v>-26.689983207439884</v>
      </c>
      <c r="J1002" s="67">
        <f>IFERROR(AVERAGE(Data!J1010),"  ")</f>
        <v>15.789783588750407</v>
      </c>
      <c r="K1002" s="66">
        <f>IFERROR(AVERAGE(Data!L1010),"  ")</f>
        <v>3000</v>
      </c>
      <c r="L1002" s="66">
        <f>IFERROR(AVERAGE(Data!M1010),"  ")</f>
        <v>3600</v>
      </c>
      <c r="M1002" s="66">
        <f>IFERROR(AVERAGE(Data!N1010),"  ")</f>
        <v>30800</v>
      </c>
      <c r="N1002" s="66">
        <f>IFERROR(AVERAGE(Data!O1010),"  ")</f>
        <v>37400</v>
      </c>
      <c r="O1002" s="66">
        <f>IFERROR(AVERAGE(Data!P1010),"  ")</f>
        <v>28175</v>
      </c>
      <c r="P1002" s="66">
        <f>IFERROR(AVERAGE(Data!Q1010),"  ")</f>
        <v>32621.666666666668</v>
      </c>
      <c r="Q1002" s="67">
        <f>IFERROR(AVERAGE(Data!R1010),"  ")</f>
        <v>125.98187311178246</v>
      </c>
      <c r="R1002" s="67">
        <f>IFERROR(AVERAGE(Data!S1010),"  ")</f>
        <v>98.41549295774648</v>
      </c>
      <c r="S1002" s="67">
        <f>IFERROR(AVERAGE(Data!T1010),"  ")</f>
        <v>-13.631022326674502</v>
      </c>
      <c r="T1002" s="66">
        <f>IFERROR(AVERAGE(Data!V1010), " ")</f>
        <v>94900</v>
      </c>
      <c r="U1002" s="66">
        <f>IFERROR(AVERAGE(Data!W1010), " ")</f>
        <v>65800</v>
      </c>
      <c r="V1002" s="66">
        <f>IFERROR(AVERAGE(Data!X1010), " ")</f>
        <v>9400</v>
      </c>
      <c r="W1002" s="66">
        <f>IFERROR(AVERAGE(Data!Y1010), " ")</f>
        <v>170100</v>
      </c>
      <c r="X1002" s="66">
        <f>IFERROR(AVERAGE(Data!Z1010), " ")</f>
        <v>171054</v>
      </c>
      <c r="Y1002" s="66">
        <f>IFERROR(AVERAGE(Data!AA1010), " ")</f>
        <v>155557</v>
      </c>
      <c r="Z1002" s="67">
        <f>IFERROR(AVERAGE(Data!AB1010), " ")</f>
        <v>1.8867924528301883</v>
      </c>
      <c r="AA1002" s="67">
        <f>IFERROR(AVERAGE(Data!AC1010), " ")</f>
        <v>15.786890766541383</v>
      </c>
      <c r="AB1002" s="67">
        <f>IFERROR(AVERAGE(Data!AD1010), " ")</f>
        <v>9.9622646361140923</v>
      </c>
      <c r="AC1002" s="66">
        <f>IFERROR(AVERAGE(Data!AF1010), "  ")</f>
        <v>0</v>
      </c>
      <c r="AD1002" s="66">
        <f>IFERROR(AVERAGE(Data!AG1010), "  ")</f>
        <v>3500</v>
      </c>
      <c r="AE1002" s="66">
        <f>IFERROR(AVERAGE(Data!AH1010), "  ")</f>
        <v>0</v>
      </c>
      <c r="AF1002" s="66">
        <f>IFERROR(AVERAGE(Data!AI1010), "  ")</f>
        <v>3500</v>
      </c>
      <c r="AG1002" s="66">
        <f>IFERROR(AVERAGE(Data!AJ1010), "  ")</f>
        <v>3275</v>
      </c>
      <c r="AH1002" s="66">
        <f>IFERROR(AVERAGE(Data!AK1010), "  ")</f>
        <v>2216.6666666666665</v>
      </c>
      <c r="AI1002" s="67">
        <f>IFERROR(AVERAGE(Data!AL1010), "  ")</f>
        <v>94.444444444444443</v>
      </c>
      <c r="AJ1002" s="67">
        <f>IFERROR(AVERAGE(Data!AM1010), "  ")</f>
        <v>627.77777777777771</v>
      </c>
      <c r="AK1002" s="67">
        <f>IFERROR(AVERAGE(Data!AN1010), "  ")</f>
        <v>47.744360902255643</v>
      </c>
      <c r="AL1002" s="66">
        <f>IFERROR(AVERAGE(Data!AP1010),"  ")</f>
        <v>343100</v>
      </c>
      <c r="AM1002" s="66">
        <f>IFERROR(AVERAGE(Data!AQ1010),"  ")</f>
        <v>246600</v>
      </c>
      <c r="AN1002" s="66">
        <f>IFERROR(AVERAGE(Data!AR1010),"  ")</f>
        <v>44400</v>
      </c>
      <c r="AO1002" s="66">
        <f>IFERROR(AVERAGE(Data!AS1010),"  ")</f>
        <v>634100</v>
      </c>
      <c r="AP1002" s="66">
        <f>IFERROR(AVERAGE(Data!AT1010),"  ")</f>
        <v>533527.5</v>
      </c>
      <c r="AQ1002" s="66">
        <f>IFERROR(AVERAGE(Data!AU1010),"  ")</f>
        <v>476278.50000000006</v>
      </c>
      <c r="AR1002" s="67">
        <f>IFERROR(AVERAGE(Data!AV1010),"  ")</f>
        <v>-25.262923408934746</v>
      </c>
      <c r="AS1002" s="67">
        <f>IFERROR(AVERAGE(Data!AW1010),"  ")</f>
        <v>-13.095088781781373</v>
      </c>
      <c r="AT1002" s="67">
        <f>IFERROR(AVERAGE(Data!AX1010),"  ")</f>
        <v>12.020068090413471</v>
      </c>
      <c r="AU1002" s="66">
        <f>IFERROR(AVERAGE(Data!AZ1010), "  ")</f>
        <v>423.1</v>
      </c>
      <c r="AV1002" s="66">
        <f>IFERROR(AVERAGE(Data!BA1010), "  ")</f>
        <v>37.4</v>
      </c>
      <c r="AW1002" s="66">
        <f>IFERROR(AVERAGE(Data!BB1010), "  ")</f>
        <v>170.1</v>
      </c>
      <c r="AX1002" s="66">
        <f>IFERROR(AVERAGE(Data!BC1010), "  ")</f>
        <v>3.5</v>
      </c>
      <c r="AY1002" s="66">
        <f>IFERROR(AVERAGE(Data!BD1010), "  ")</f>
        <v>634.1</v>
      </c>
      <c r="AZ1002" s="66">
        <f>IFERROR(AVERAGE(Data!BE1010), "  ")</f>
        <v>2649.7710000000002</v>
      </c>
      <c r="BA1002" s="66">
        <f>IFERROR(AVERAGE(Data!BF1010), "  ")</f>
        <v>241.11499999999998</v>
      </c>
      <c r="BB1002" s="66">
        <f>IFERROR(AVERAGE(Data!BG1010), "  ")</f>
        <v>2095.6770000000001</v>
      </c>
      <c r="BC1002" s="66">
        <f>IFERROR(AVERAGE(Data!BH1010), "  ")</f>
        <v>30.135000000000002</v>
      </c>
      <c r="BD1002" s="66">
        <f>IFERROR(AVERAGE(Data!BI1010), "  ")</f>
        <v>5016.6980000000003</v>
      </c>
    </row>
    <row r="1003" spans="1:56" x14ac:dyDescent="0.25">
      <c r="A1003" s="59">
        <f>IFERROR(AVERAGE(Data!A1011),"  ")</f>
        <v>44632</v>
      </c>
      <c r="B1003" s="66">
        <f>IFERROR(AVERAGE(Data!B1011),"  ")</f>
        <v>179122</v>
      </c>
      <c r="C1003" s="66">
        <f>IFERROR(AVERAGE(Data!C1011),"  ")</f>
        <v>166800</v>
      </c>
      <c r="D1003" s="66">
        <f>IFERROR(AVERAGE(Data!D1011),"  ")</f>
        <v>4200</v>
      </c>
      <c r="E1003" s="66">
        <f>IFERROR(AVERAGE(Data!E1011),"  ")</f>
        <v>350122</v>
      </c>
      <c r="F1003" s="66">
        <f>IFERROR(AVERAGE(Data!F1011),"  ")</f>
        <v>366516.5</v>
      </c>
      <c r="G1003" s="66">
        <f>IFERROR(AVERAGE(Data!G1011),"  ")</f>
        <v>317889.58333333331</v>
      </c>
      <c r="H1003" s="67">
        <f>IFERROR(AVERAGE(Data!H1011),"  ")</f>
        <v>-43.111219432935258</v>
      </c>
      <c r="I1003" s="67">
        <f>IFERROR(AVERAGE(Data!I1011),"  ")</f>
        <v>-25.47357226806346</v>
      </c>
      <c r="J1003" s="67">
        <f>IFERROR(AVERAGE(Data!J1011),"  ")</f>
        <v>15.296794615530818</v>
      </c>
      <c r="K1003" s="66">
        <f>IFERROR(AVERAGE(Data!L1011),"  ")</f>
        <v>0</v>
      </c>
      <c r="L1003" s="66">
        <f>IFERROR(AVERAGE(Data!M1011),"  ")</f>
        <v>3650</v>
      </c>
      <c r="M1003" s="66">
        <f>IFERROR(AVERAGE(Data!N1011),"  ")</f>
        <v>14000</v>
      </c>
      <c r="N1003" s="66">
        <f>IFERROR(AVERAGE(Data!O1011),"  ")</f>
        <v>17650</v>
      </c>
      <c r="O1003" s="66">
        <f>IFERROR(AVERAGE(Data!P1011),"  ")</f>
        <v>27212.5</v>
      </c>
      <c r="P1003" s="66">
        <f>IFERROR(AVERAGE(Data!Q1011),"  ")</f>
        <v>37441.333333333336</v>
      </c>
      <c r="Q1003" s="67">
        <f>IFERROR(AVERAGE(Data!R1011),"  ")</f>
        <v>-45.858895705521476</v>
      </c>
      <c r="R1003" s="67">
        <f>IFERROR(AVERAGE(Data!S1011),"  ")</f>
        <v>70.078124999999986</v>
      </c>
      <c r="S1003" s="67">
        <f>IFERROR(AVERAGE(Data!T1011),"  ")</f>
        <v>-27.319628930593641</v>
      </c>
      <c r="T1003" s="66">
        <f>IFERROR(AVERAGE(Data!V1011), " ")</f>
        <v>104300</v>
      </c>
      <c r="U1003" s="66">
        <f>IFERROR(AVERAGE(Data!W1011), " ")</f>
        <v>81550</v>
      </c>
      <c r="V1003" s="66">
        <f>IFERROR(AVERAGE(Data!X1011), " ")</f>
        <v>12200</v>
      </c>
      <c r="W1003" s="66">
        <f>IFERROR(AVERAGE(Data!Y1011), " ")</f>
        <v>198050</v>
      </c>
      <c r="X1003" s="66">
        <f>IFERROR(AVERAGE(Data!Z1011), " ")</f>
        <v>173725</v>
      </c>
      <c r="Y1003" s="66">
        <f>IFERROR(AVERAGE(Data!AA1011), " ")</f>
        <v>153580.33333333334</v>
      </c>
      <c r="Z1003" s="67">
        <f>IFERROR(AVERAGE(Data!AB1011), " ")</f>
        <v>22.150540287166322</v>
      </c>
      <c r="AA1003" s="67">
        <f>IFERROR(AVERAGE(Data!AC1011), " ")</f>
        <v>25.611654100680937</v>
      </c>
      <c r="AB1003" s="67">
        <f>IFERROR(AVERAGE(Data!AD1011), " ")</f>
        <v>13.116696799286354</v>
      </c>
      <c r="AC1003" s="66">
        <f>IFERROR(AVERAGE(Data!AF1011), "  ")</f>
        <v>0</v>
      </c>
      <c r="AD1003" s="66">
        <f>IFERROR(AVERAGE(Data!AG1011), "  ")</f>
        <v>1700</v>
      </c>
      <c r="AE1003" s="66">
        <f>IFERROR(AVERAGE(Data!AH1011), "  ")</f>
        <v>0</v>
      </c>
      <c r="AF1003" s="66">
        <f>IFERROR(AVERAGE(Data!AI1011), "  ")</f>
        <v>1700</v>
      </c>
      <c r="AG1003" s="66">
        <f>IFERROR(AVERAGE(Data!AJ1011), "  ")</f>
        <v>1450</v>
      </c>
      <c r="AH1003" s="66">
        <f>IFERROR(AVERAGE(Data!AK1011), "  ")</f>
        <v>2216.6666666666665</v>
      </c>
      <c r="AI1003" s="67" t="str">
        <f>IFERROR(AVERAGE(Data!AL1011), "  ")</f>
        <v xml:space="preserve">  </v>
      </c>
      <c r="AJ1003" s="67">
        <f>IFERROR(AVERAGE(Data!AM1011), "  ")</f>
        <v>222.22222222222223</v>
      </c>
      <c r="AK1003" s="67">
        <f>IFERROR(AVERAGE(Data!AN1011), "  ")</f>
        <v>-34.586466165413533</v>
      </c>
      <c r="AL1003" s="66">
        <f>IFERROR(AVERAGE(Data!AP1011),"  ")</f>
        <v>283422</v>
      </c>
      <c r="AM1003" s="66">
        <f>IFERROR(AVERAGE(Data!AQ1011),"  ")</f>
        <v>253700</v>
      </c>
      <c r="AN1003" s="66">
        <f>IFERROR(AVERAGE(Data!AR1011),"  ")</f>
        <v>30400</v>
      </c>
      <c r="AO1003" s="66">
        <f>IFERROR(AVERAGE(Data!AS1011),"  ")</f>
        <v>567522</v>
      </c>
      <c r="AP1003" s="66">
        <f>IFERROR(AVERAGE(Data!AT1011),"  ")</f>
        <v>568904</v>
      </c>
      <c r="AQ1003" s="66">
        <f>IFERROR(AVERAGE(Data!AU1011),"  ")</f>
        <v>511127.91666666669</v>
      </c>
      <c r="AR1003" s="67">
        <f>IFERROR(AVERAGE(Data!AV1011),"  ")</f>
        <v>-29.951640734349894</v>
      </c>
      <c r="AS1003" s="67">
        <f>IFERROR(AVERAGE(Data!AW1011),"  ")</f>
        <v>-12.008905768294586</v>
      </c>
      <c r="AT1003" s="67">
        <f>IFERROR(AVERAGE(Data!AX1011),"  ")</f>
        <v>11.303644635597564</v>
      </c>
      <c r="AU1003" s="66">
        <f>IFERROR(AVERAGE(Data!AZ1011), "  ")</f>
        <v>350.12200000000001</v>
      </c>
      <c r="AV1003" s="66">
        <f>IFERROR(AVERAGE(Data!BA1011), "  ")</f>
        <v>17.649999999999999</v>
      </c>
      <c r="AW1003" s="66">
        <f>IFERROR(AVERAGE(Data!BB1011), "  ")</f>
        <v>198.05</v>
      </c>
      <c r="AX1003" s="66">
        <f>IFERROR(AVERAGE(Data!BC1011), "  ")</f>
        <v>1.7</v>
      </c>
      <c r="AY1003" s="66">
        <f>IFERROR(AVERAGE(Data!BD1011), "  ")</f>
        <v>567.52200000000005</v>
      </c>
      <c r="AZ1003" s="66">
        <f>IFERROR(AVERAGE(Data!BE1011), "  ")</f>
        <v>2999.893</v>
      </c>
      <c r="BA1003" s="66">
        <f>IFERROR(AVERAGE(Data!BF1011), "  ")</f>
        <v>258.76499999999999</v>
      </c>
      <c r="BB1003" s="66">
        <f>IFERROR(AVERAGE(Data!BG1011), "  ")</f>
        <v>2293.7270000000003</v>
      </c>
      <c r="BC1003" s="66">
        <f>IFERROR(AVERAGE(Data!BH1011), "  ")</f>
        <v>31.835000000000001</v>
      </c>
      <c r="BD1003" s="66">
        <f>IFERROR(AVERAGE(Data!BI1011), "  ")</f>
        <v>5584.22</v>
      </c>
    </row>
    <row r="1004" spans="1:56" x14ac:dyDescent="0.25">
      <c r="A1004" s="59">
        <f>IFERROR(AVERAGE(Data!A1012),"  ")</f>
        <v>44639</v>
      </c>
      <c r="B1004" s="66">
        <f>IFERROR(AVERAGE(Data!B1012),"  ")</f>
        <v>173100</v>
      </c>
      <c r="C1004" s="66">
        <f>IFERROR(AVERAGE(Data!C1012),"  ")</f>
        <v>238470</v>
      </c>
      <c r="D1004" s="66">
        <f>IFERROR(AVERAGE(Data!D1012),"  ")</f>
        <v>4200</v>
      </c>
      <c r="E1004" s="66">
        <f>IFERROR(AVERAGE(Data!E1012),"  ")</f>
        <v>415770</v>
      </c>
      <c r="F1004" s="66">
        <f>IFERROR(AVERAGE(Data!F1012),"  ")</f>
        <v>379534</v>
      </c>
      <c r="G1004" s="66">
        <f>IFERROR(AVERAGE(Data!G1012),"  ")</f>
        <v>361823</v>
      </c>
      <c r="H1004" s="67">
        <f>IFERROR(AVERAGE(Data!H1012),"  ")</f>
        <v>-25.174120399532086</v>
      </c>
      <c r="I1004" s="67">
        <f>IFERROR(AVERAGE(Data!I1012),"  ")</f>
        <v>-30.168248166620749</v>
      </c>
      <c r="J1004" s="67">
        <f>IFERROR(AVERAGE(Data!J1012),"  ")</f>
        <v>4.8949348161946515</v>
      </c>
      <c r="K1004" s="66">
        <f>IFERROR(AVERAGE(Data!L1012),"  ")</f>
        <v>8000</v>
      </c>
      <c r="L1004" s="66">
        <f>IFERROR(AVERAGE(Data!M1012),"  ")</f>
        <v>0</v>
      </c>
      <c r="M1004" s="66">
        <f>IFERROR(AVERAGE(Data!N1012),"  ")</f>
        <v>22700</v>
      </c>
      <c r="N1004" s="66">
        <f>IFERROR(AVERAGE(Data!O1012),"  ")</f>
        <v>30700</v>
      </c>
      <c r="O1004" s="66">
        <f>IFERROR(AVERAGE(Data!P1012),"  ")</f>
        <v>30950</v>
      </c>
      <c r="P1004" s="66">
        <f>IFERROR(AVERAGE(Data!Q1012),"  ")</f>
        <v>36173.833333333336</v>
      </c>
      <c r="Q1004" s="67">
        <f>IFERROR(AVERAGE(Data!R1012),"  ")</f>
        <v>164.65517241379311</v>
      </c>
      <c r="R1004" s="67">
        <f>IFERROR(AVERAGE(Data!S1012),"  ")</f>
        <v>82.73062730627305</v>
      </c>
      <c r="S1004" s="67">
        <f>IFERROR(AVERAGE(Data!T1012),"  ")</f>
        <v>-14.440917237598082</v>
      </c>
      <c r="T1004" s="66">
        <f>IFERROR(AVERAGE(Data!V1012), " ")</f>
        <v>141780</v>
      </c>
      <c r="U1004" s="66">
        <f>IFERROR(AVERAGE(Data!W1012), " ")</f>
        <v>88550</v>
      </c>
      <c r="V1004" s="66">
        <f>IFERROR(AVERAGE(Data!X1012), " ")</f>
        <v>12700</v>
      </c>
      <c r="W1004" s="66">
        <f>IFERROR(AVERAGE(Data!Y1012), " ")</f>
        <v>243030</v>
      </c>
      <c r="X1004" s="66">
        <f>IFERROR(AVERAGE(Data!Z1012), " ")</f>
        <v>194432.5</v>
      </c>
      <c r="Y1004" s="66">
        <f>IFERROR(AVERAGE(Data!AA1012), " ")</f>
        <v>159531.41666666666</v>
      </c>
      <c r="Z1004" s="67">
        <f>IFERROR(AVERAGE(Data!AB1012), " ")</f>
        <v>56.217057053968574</v>
      </c>
      <c r="AA1004" s="67">
        <f>IFERROR(AVERAGE(Data!AC1012), " ")</f>
        <v>34.786692732163147</v>
      </c>
      <c r="AB1004" s="67">
        <f>IFERROR(AVERAGE(Data!AD1012), " ")</f>
        <v>21.877247793929833</v>
      </c>
      <c r="AC1004" s="66">
        <f>IFERROR(AVERAGE(Data!AF1012), "  ")</f>
        <v>0</v>
      </c>
      <c r="AD1004" s="66">
        <f>IFERROR(AVERAGE(Data!AG1012), "  ")</f>
        <v>3500</v>
      </c>
      <c r="AE1004" s="66">
        <f>IFERROR(AVERAGE(Data!AH1012), "  ")</f>
        <v>0</v>
      </c>
      <c r="AF1004" s="66">
        <f>IFERROR(AVERAGE(Data!AI1012), "  ")</f>
        <v>3500</v>
      </c>
      <c r="AG1004" s="66">
        <f>IFERROR(AVERAGE(Data!AJ1012), "  ")</f>
        <v>2175</v>
      </c>
      <c r="AH1004" s="66">
        <f>IFERROR(AVERAGE(Data!AK1012), "  ")</f>
        <v>2800</v>
      </c>
      <c r="AI1004" s="67" t="str">
        <f>IFERROR(AVERAGE(Data!AL1012), "  ")</f>
        <v xml:space="preserve">  </v>
      </c>
      <c r="AJ1004" s="67">
        <f>IFERROR(AVERAGE(Data!AM1012), "  ")</f>
        <v>383.33333333333331</v>
      </c>
      <c r="AK1004" s="67">
        <f>IFERROR(AVERAGE(Data!AN1012), "  ")</f>
        <v>-22.321428571428569</v>
      </c>
      <c r="AL1004" s="66">
        <f>IFERROR(AVERAGE(Data!AP1012),"  ")</f>
        <v>322880</v>
      </c>
      <c r="AM1004" s="66">
        <f>IFERROR(AVERAGE(Data!AQ1012),"  ")</f>
        <v>330520</v>
      </c>
      <c r="AN1004" s="66">
        <f>IFERROR(AVERAGE(Data!AR1012),"  ")</f>
        <v>39600</v>
      </c>
      <c r="AO1004" s="66">
        <f>IFERROR(AVERAGE(Data!AS1012),"  ")</f>
        <v>693000</v>
      </c>
      <c r="AP1004" s="66">
        <f>IFERROR(AVERAGE(Data!AT1012),"  ")</f>
        <v>607091.5</v>
      </c>
      <c r="AQ1004" s="66">
        <f>IFERROR(AVERAGE(Data!AU1012),"  ")</f>
        <v>560328.25</v>
      </c>
      <c r="AR1004" s="67">
        <f>IFERROR(AVERAGE(Data!AV1012),"  ")</f>
        <v>-4.1257737036227482</v>
      </c>
      <c r="AS1004" s="67">
        <f>IFERROR(AVERAGE(Data!AW1012),"  ")</f>
        <v>-13.904491643293559</v>
      </c>
      <c r="AT1004" s="67">
        <f>IFERROR(AVERAGE(Data!AX1012),"  ")</f>
        <v>8.3456884424442315</v>
      </c>
      <c r="AU1004" s="66">
        <f>IFERROR(AVERAGE(Data!AZ1012), "  ")</f>
        <v>415.77</v>
      </c>
      <c r="AV1004" s="66">
        <f>IFERROR(AVERAGE(Data!BA1012), "  ")</f>
        <v>30.7</v>
      </c>
      <c r="AW1004" s="66">
        <f>IFERROR(AVERAGE(Data!BB1012), "  ")</f>
        <v>243.03</v>
      </c>
      <c r="AX1004" s="66">
        <f>IFERROR(AVERAGE(Data!BC1012), "  ")</f>
        <v>3.5</v>
      </c>
      <c r="AY1004" s="66">
        <f>IFERROR(AVERAGE(Data!BD1012), "  ")</f>
        <v>693</v>
      </c>
      <c r="AZ1004" s="66">
        <f>IFERROR(AVERAGE(Data!BE1012), "  ")</f>
        <v>3415.663</v>
      </c>
      <c r="BA1004" s="66">
        <f>IFERROR(AVERAGE(Data!BF1012), "  ")</f>
        <v>289.46499999999997</v>
      </c>
      <c r="BB1004" s="66">
        <f>IFERROR(AVERAGE(Data!BG1012), "  ")</f>
        <v>2536.7570000000005</v>
      </c>
      <c r="BC1004" s="66">
        <f>IFERROR(AVERAGE(Data!BH1012), "  ")</f>
        <v>35.335000000000001</v>
      </c>
      <c r="BD1004" s="66">
        <f>IFERROR(AVERAGE(Data!BI1012), "  ")</f>
        <v>6277.22</v>
      </c>
    </row>
    <row r="1005" spans="1:56" x14ac:dyDescent="0.25">
      <c r="A1005" s="59">
        <f>IFERROR(AVERAGE(Data!A1013),"  ")</f>
        <v>44646</v>
      </c>
      <c r="B1005" s="66">
        <f>IFERROR(AVERAGE(Data!B1013),"  ")</f>
        <v>224900</v>
      </c>
      <c r="C1005" s="66">
        <f>IFERROR(AVERAGE(Data!C1013),"  ")</f>
        <v>228472</v>
      </c>
      <c r="D1005" s="66">
        <f>IFERROR(AVERAGE(Data!D1013),"  ")</f>
        <v>1400</v>
      </c>
      <c r="E1005" s="66">
        <f>IFERROR(AVERAGE(Data!E1013),"  ")</f>
        <v>454772</v>
      </c>
      <c r="F1005" s="66">
        <f>IFERROR(AVERAGE(Data!F1013),"  ")</f>
        <v>410941</v>
      </c>
      <c r="G1005" s="66">
        <f>IFERROR(AVERAGE(Data!G1013),"  ")</f>
        <v>419785.5</v>
      </c>
      <c r="H1005" s="67">
        <f>IFERROR(AVERAGE(Data!H1013),"  ")</f>
        <v>-32.143837660399875</v>
      </c>
      <c r="I1005" s="67">
        <f>IFERROR(AVERAGE(Data!I1013),"  ")</f>
        <v>-34.366032180434679</v>
      </c>
      <c r="J1005" s="67">
        <f>IFERROR(AVERAGE(Data!J1013),"  ")</f>
        <v>-2.10690936204323</v>
      </c>
      <c r="K1005" s="66">
        <f>IFERROR(AVERAGE(Data!L1013),"  ")</f>
        <v>0</v>
      </c>
      <c r="L1005" s="66">
        <f>IFERROR(AVERAGE(Data!M1013),"  ")</f>
        <v>7050</v>
      </c>
      <c r="M1005" s="66">
        <f>IFERROR(AVERAGE(Data!N1013),"  ")</f>
        <v>32200</v>
      </c>
      <c r="N1005" s="66">
        <f>IFERROR(AVERAGE(Data!O1013),"  ")</f>
        <v>39250</v>
      </c>
      <c r="O1005" s="66">
        <f>IFERROR(AVERAGE(Data!P1013),"  ")</f>
        <v>31250</v>
      </c>
      <c r="P1005" s="66">
        <f>IFERROR(AVERAGE(Data!Q1013),"  ")</f>
        <v>40065.166666666664</v>
      </c>
      <c r="Q1005" s="67">
        <f>IFERROR(AVERAGE(Data!R1013),"  ")</f>
        <v>-11.698537682789656</v>
      </c>
      <c r="R1005" s="67">
        <f>IFERROR(AVERAGE(Data!S1013),"  ")</f>
        <v>18.821292775665398</v>
      </c>
      <c r="S1005" s="67">
        <f>IFERROR(AVERAGE(Data!T1013),"  ")</f>
        <v>-22.002071624977638</v>
      </c>
      <c r="T1005" s="66">
        <f>IFERROR(AVERAGE(Data!V1013), " ")</f>
        <v>149000</v>
      </c>
      <c r="U1005" s="66">
        <f>IFERROR(AVERAGE(Data!W1013), " ")</f>
        <v>126750</v>
      </c>
      <c r="V1005" s="66">
        <f>IFERROR(AVERAGE(Data!X1013), " ")</f>
        <v>12600</v>
      </c>
      <c r="W1005" s="66">
        <f>IFERROR(AVERAGE(Data!Y1013), " ")</f>
        <v>288350</v>
      </c>
      <c r="X1005" s="66">
        <f>IFERROR(AVERAGE(Data!Z1013), " ")</f>
        <v>224882.5</v>
      </c>
      <c r="Y1005" s="66">
        <f>IFERROR(AVERAGE(Data!AA1013), " ")</f>
        <v>175701.16666666666</v>
      </c>
      <c r="Z1005" s="67">
        <f>IFERROR(AVERAGE(Data!AB1013), " ")</f>
        <v>137.5166801205911</v>
      </c>
      <c r="AA1005" s="67">
        <f>IFERROR(AVERAGE(Data!AC1013), " ")</f>
        <v>48.422598422598419</v>
      </c>
      <c r="AB1005" s="67">
        <f>IFERROR(AVERAGE(Data!AD1013), " ")</f>
        <v>27.991466571555691</v>
      </c>
      <c r="AC1005" s="66">
        <f>IFERROR(AVERAGE(Data!AF1013), "  ")</f>
        <v>0</v>
      </c>
      <c r="AD1005" s="66">
        <f>IFERROR(AVERAGE(Data!AG1013), "  ")</f>
        <v>23000</v>
      </c>
      <c r="AE1005" s="66">
        <f>IFERROR(AVERAGE(Data!AH1013), "  ")</f>
        <v>0</v>
      </c>
      <c r="AF1005" s="66">
        <f>IFERROR(AVERAGE(Data!AI1013), "  ")</f>
        <v>23000</v>
      </c>
      <c r="AG1005" s="66">
        <f>IFERROR(AVERAGE(Data!AJ1013), "  ")</f>
        <v>7925</v>
      </c>
      <c r="AH1005" s="66">
        <f>IFERROR(AVERAGE(Data!AK1013), "  ")</f>
        <v>3887.5</v>
      </c>
      <c r="AI1005" s="67">
        <f>IFERROR(AVERAGE(Data!AL1013), "  ")</f>
        <v>50.819672131147527</v>
      </c>
      <c r="AJ1005" s="67">
        <f>IFERROR(AVERAGE(Data!AM1013), "  ")</f>
        <v>85.923753665689134</v>
      </c>
      <c r="AK1005" s="67">
        <f>IFERROR(AVERAGE(Data!AN1013), "  ")</f>
        <v>103.85852090032155</v>
      </c>
      <c r="AL1005" s="66">
        <f>IFERROR(AVERAGE(Data!AP1013),"  ")</f>
        <v>373900</v>
      </c>
      <c r="AM1005" s="66">
        <f>IFERROR(AVERAGE(Data!AQ1013),"  ")</f>
        <v>385272</v>
      </c>
      <c r="AN1005" s="66">
        <f>IFERROR(AVERAGE(Data!AR1013),"  ")</f>
        <v>46200</v>
      </c>
      <c r="AO1005" s="66">
        <f>IFERROR(AVERAGE(Data!AS1013),"  ")</f>
        <v>805372</v>
      </c>
      <c r="AP1005" s="66">
        <f>IFERROR(AVERAGE(Data!AT1013),"  ")</f>
        <v>674998.5</v>
      </c>
      <c r="AQ1005" s="66">
        <f>IFERROR(AVERAGE(Data!AU1013),"  ")</f>
        <v>639439.33333333337</v>
      </c>
      <c r="AR1005" s="67">
        <f>IFERROR(AVERAGE(Data!AV1013),"  ")</f>
        <v>-5.395265135051952</v>
      </c>
      <c r="AS1005" s="67">
        <f>IFERROR(AVERAGE(Data!AW1013),"  ")</f>
        <v>-16.479988715493398</v>
      </c>
      <c r="AT1005" s="67">
        <f>IFERROR(AVERAGE(Data!AX1013),"  ")</f>
        <v>5.5609914518864878</v>
      </c>
      <c r="AU1005" s="66">
        <f>IFERROR(AVERAGE(Data!AZ1013), "  ")</f>
        <v>454.77199999999999</v>
      </c>
      <c r="AV1005" s="66">
        <f>IFERROR(AVERAGE(Data!BA1013), "  ")</f>
        <v>39.25</v>
      </c>
      <c r="AW1005" s="66">
        <f>IFERROR(AVERAGE(Data!BB1013), "  ")</f>
        <v>288.35000000000002</v>
      </c>
      <c r="AX1005" s="66">
        <f>IFERROR(AVERAGE(Data!BC1013), "  ")</f>
        <v>23</v>
      </c>
      <c r="AY1005" s="66">
        <f>IFERROR(AVERAGE(Data!BD1013), "  ")</f>
        <v>805.37199999999996</v>
      </c>
      <c r="AZ1005" s="66">
        <f>IFERROR(AVERAGE(Data!BE1013), "  ")</f>
        <v>3870.4349999999999</v>
      </c>
      <c r="BA1005" s="66">
        <f>IFERROR(AVERAGE(Data!BF1013), "  ")</f>
        <v>328.71499999999997</v>
      </c>
      <c r="BB1005" s="66">
        <f>IFERROR(AVERAGE(Data!BG1013), "  ")</f>
        <v>2825.1070000000004</v>
      </c>
      <c r="BC1005" s="66">
        <f>IFERROR(AVERAGE(Data!BH1013), "  ")</f>
        <v>58.335000000000001</v>
      </c>
      <c r="BD1005" s="66">
        <f>IFERROR(AVERAGE(Data!BI1013), "  ")</f>
        <v>7082.5920000000006</v>
      </c>
    </row>
    <row r="1006" spans="1:56" x14ac:dyDescent="0.25">
      <c r="A1006" s="59">
        <f>IFERROR(AVERAGE(Data!A1014),"  ")</f>
        <v>44653</v>
      </c>
      <c r="B1006" s="66">
        <f>IFERROR(AVERAGE(Data!B1014),"  ")</f>
        <v>265900</v>
      </c>
      <c r="C1006" s="66">
        <f>IFERROR(AVERAGE(Data!C1014),"  ")</f>
        <v>139850</v>
      </c>
      <c r="D1006" s="66">
        <f>IFERROR(AVERAGE(Data!D1014),"  ")</f>
        <v>0</v>
      </c>
      <c r="E1006" s="66">
        <f>IFERROR(AVERAGE(Data!E1014),"  ")</f>
        <v>405750</v>
      </c>
      <c r="F1006" s="66">
        <f>IFERROR(AVERAGE(Data!F1014),"  ")</f>
        <v>406603.5</v>
      </c>
      <c r="G1006" s="66">
        <f>IFERROR(AVERAGE(Data!G1014),"  ")</f>
        <v>430362</v>
      </c>
      <c r="H1006" s="67">
        <f>IFERROR(AVERAGE(Data!H1014),"  ")</f>
        <v>-39.902956048806345</v>
      </c>
      <c r="I1006" s="67">
        <f>IFERROR(AVERAGE(Data!I1014),"  ")</f>
        <v>-35.368919330265001</v>
      </c>
      <c r="J1006" s="67">
        <f>IFERROR(AVERAGE(Data!J1014),"  ")</f>
        <v>-5.5205849958871784</v>
      </c>
      <c r="K1006" s="66">
        <f>IFERROR(AVERAGE(Data!L1014),"  ")</f>
        <v>6400</v>
      </c>
      <c r="L1006" s="66">
        <f>IFERROR(AVERAGE(Data!M1014),"  ")</f>
        <v>7000</v>
      </c>
      <c r="M1006" s="66">
        <f>IFERROR(AVERAGE(Data!N1014),"  ")</f>
        <v>26800</v>
      </c>
      <c r="N1006" s="66">
        <f>IFERROR(AVERAGE(Data!O1014),"  ")</f>
        <v>40200</v>
      </c>
      <c r="O1006" s="66">
        <f>IFERROR(AVERAGE(Data!P1014),"  ")</f>
        <v>31950</v>
      </c>
      <c r="P1006" s="66">
        <f>IFERROR(AVERAGE(Data!Q1014),"  ")</f>
        <v>39183.916666666664</v>
      </c>
      <c r="Q1006" s="67">
        <f>IFERROR(AVERAGE(Data!R1014),"  ")</f>
        <v>203.39622641509436</v>
      </c>
      <c r="R1006" s="67">
        <f>IFERROR(AVERAGE(Data!S1014),"  ")</f>
        <v>25.417075564278701</v>
      </c>
      <c r="S1006" s="67">
        <f>IFERROR(AVERAGE(Data!T1014),"  ")</f>
        <v>-18.4614435769778</v>
      </c>
      <c r="T1006" s="66">
        <f>IFERROR(AVERAGE(Data!V1014), " ")</f>
        <v>130200</v>
      </c>
      <c r="U1006" s="66">
        <f>IFERROR(AVERAGE(Data!W1014), " ")</f>
        <v>50700</v>
      </c>
      <c r="V1006" s="66">
        <f>IFERROR(AVERAGE(Data!X1014), " ")</f>
        <v>12900</v>
      </c>
      <c r="W1006" s="66">
        <f>IFERROR(AVERAGE(Data!Y1014), " ")</f>
        <v>193800</v>
      </c>
      <c r="X1006" s="66">
        <f>IFERROR(AVERAGE(Data!Z1014), " ")</f>
        <v>230807.5</v>
      </c>
      <c r="Y1006" s="66">
        <f>IFERROR(AVERAGE(Data!AA1014), " ")</f>
        <v>163725.41666666666</v>
      </c>
      <c r="Z1006" s="67">
        <f>IFERROR(AVERAGE(Data!AB1014), " ")</f>
        <v>135.47995139732686</v>
      </c>
      <c r="AA1006" s="67">
        <f>IFERROR(AVERAGE(Data!AC1014), " ")</f>
        <v>77.064114612301267</v>
      </c>
      <c r="AB1006" s="67">
        <f>IFERROR(AVERAGE(Data!AD1014), " ")</f>
        <v>40.972308819899169</v>
      </c>
      <c r="AC1006" s="66">
        <f>IFERROR(AVERAGE(Data!AF1014), "  ")</f>
        <v>1600</v>
      </c>
      <c r="AD1006" s="66">
        <f>IFERROR(AVERAGE(Data!AG1014), "  ")</f>
        <v>19400</v>
      </c>
      <c r="AE1006" s="66">
        <f>IFERROR(AVERAGE(Data!AH1014), "  ")</f>
        <v>0</v>
      </c>
      <c r="AF1006" s="66">
        <f>IFERROR(AVERAGE(Data!AI1014), "  ")</f>
        <v>21000</v>
      </c>
      <c r="AG1006" s="66">
        <f>IFERROR(AVERAGE(Data!AJ1014), "  ")</f>
        <v>12300</v>
      </c>
      <c r="AH1006" s="66">
        <f>IFERROR(AVERAGE(Data!AK1014), "  ")</f>
        <v>2879.1666666666665</v>
      </c>
      <c r="AI1006" s="67">
        <f>IFERROR(AVERAGE(Data!AL1014), "  ")</f>
        <v>296.22641509433964</v>
      </c>
      <c r="AJ1006" s="67">
        <f>IFERROR(AVERAGE(Data!AM1014), "  ")</f>
        <v>139.41605839416061</v>
      </c>
      <c r="AK1006" s="67">
        <f>IFERROR(AVERAGE(Data!AN1014), "  ")</f>
        <v>327.20694645441392</v>
      </c>
      <c r="AL1006" s="66">
        <f>IFERROR(AVERAGE(Data!AP1014),"  ")</f>
        <v>404100</v>
      </c>
      <c r="AM1006" s="66">
        <f>IFERROR(AVERAGE(Data!AQ1014),"  ")</f>
        <v>216950</v>
      </c>
      <c r="AN1006" s="66">
        <f>IFERROR(AVERAGE(Data!AR1014),"  ")</f>
        <v>39700</v>
      </c>
      <c r="AO1006" s="66">
        <f>IFERROR(AVERAGE(Data!AS1014),"  ")</f>
        <v>660750</v>
      </c>
      <c r="AP1006" s="66">
        <f>IFERROR(AVERAGE(Data!AT1014),"  ")</f>
        <v>681661</v>
      </c>
      <c r="AQ1006" s="66">
        <f>IFERROR(AVERAGE(Data!AU1014),"  ")</f>
        <v>636150.5</v>
      </c>
      <c r="AR1006" s="67">
        <f>IFERROR(AVERAGE(Data!AV1014),"  ")</f>
        <v>-14.852681931114109</v>
      </c>
      <c r="AS1006" s="67">
        <f>IFERROR(AVERAGE(Data!AW1014),"  ")</f>
        <v>-13.722479826397215</v>
      </c>
      <c r="AT1006" s="67">
        <f>IFERROR(AVERAGE(Data!AX1014),"  ")</f>
        <v>7.1540460944383488</v>
      </c>
      <c r="AU1006" s="66">
        <f>IFERROR(AVERAGE(Data!AZ1014), "  ")</f>
        <v>405.75</v>
      </c>
      <c r="AV1006" s="66">
        <f>IFERROR(AVERAGE(Data!BA1014), "  ")</f>
        <v>40.200000000000003</v>
      </c>
      <c r="AW1006" s="66">
        <f>IFERROR(AVERAGE(Data!BB1014), "  ")</f>
        <v>193.8</v>
      </c>
      <c r="AX1006" s="66">
        <f>IFERROR(AVERAGE(Data!BC1014), "  ")</f>
        <v>21</v>
      </c>
      <c r="AY1006" s="66">
        <f>IFERROR(AVERAGE(Data!BD1014), "  ")</f>
        <v>660.75</v>
      </c>
      <c r="AZ1006" s="66">
        <f>IFERROR(AVERAGE(Data!BE1014), "  ")</f>
        <v>4276.1849999999995</v>
      </c>
      <c r="BA1006" s="66">
        <f>IFERROR(AVERAGE(Data!BF1014), "  ")</f>
        <v>368.91499999999996</v>
      </c>
      <c r="BB1006" s="66">
        <f>IFERROR(AVERAGE(Data!BG1014), "  ")</f>
        <v>3018.9070000000006</v>
      </c>
      <c r="BC1006" s="66">
        <f>IFERROR(AVERAGE(Data!BH1014), "  ")</f>
        <v>79.335000000000008</v>
      </c>
      <c r="BD1006" s="66">
        <f>IFERROR(AVERAGE(Data!BI1014), "  ")</f>
        <v>7743.3420000000006</v>
      </c>
    </row>
    <row r="1007" spans="1:56" x14ac:dyDescent="0.25">
      <c r="A1007" s="59">
        <f>IFERROR(AVERAGE(Data!A1015),"  ")</f>
        <v>44660</v>
      </c>
      <c r="B1007" s="66">
        <f>IFERROR(AVERAGE(Data!B1015),"  ")</f>
        <v>230200</v>
      </c>
      <c r="C1007" s="66">
        <f>IFERROR(AVERAGE(Data!C1015),"  ")</f>
        <v>214050</v>
      </c>
      <c r="D1007" s="66">
        <f>IFERROR(AVERAGE(Data!D1015),"  ")</f>
        <v>0</v>
      </c>
      <c r="E1007" s="66">
        <f>IFERROR(AVERAGE(Data!E1015),"  ")</f>
        <v>444250</v>
      </c>
      <c r="F1007" s="66">
        <f>IFERROR(AVERAGE(Data!F1015),"  ")</f>
        <v>430135.5</v>
      </c>
      <c r="G1007" s="66">
        <f>IFERROR(AVERAGE(Data!G1015),"  ")</f>
        <v>435735.08333333331</v>
      </c>
      <c r="H1007" s="67">
        <f>IFERROR(AVERAGE(Data!H1015),"  ")</f>
        <v>-37.703943336881082</v>
      </c>
      <c r="I1007" s="67">
        <f>IFERROR(AVERAGE(Data!I1015),"  ")</f>
        <v>-34.18312367188382</v>
      </c>
      <c r="J1007" s="67">
        <f>IFERROR(AVERAGE(Data!J1015),"  ")</f>
        <v>-1.2850889330501047</v>
      </c>
      <c r="K1007" s="66">
        <f>IFERROR(AVERAGE(Data!L1015),"  ")</f>
        <v>3200</v>
      </c>
      <c r="L1007" s="66">
        <f>IFERROR(AVERAGE(Data!M1015),"  ")</f>
        <v>20550</v>
      </c>
      <c r="M1007" s="66">
        <f>IFERROR(AVERAGE(Data!N1015),"  ")</f>
        <v>22400</v>
      </c>
      <c r="N1007" s="66">
        <f>IFERROR(AVERAGE(Data!O1015),"  ")</f>
        <v>46150</v>
      </c>
      <c r="O1007" s="66">
        <f>IFERROR(AVERAGE(Data!P1015),"  ")</f>
        <v>39075</v>
      </c>
      <c r="P1007" s="66">
        <f>IFERROR(AVERAGE(Data!Q1015),"  ")</f>
        <v>37955.916666666664</v>
      </c>
      <c r="Q1007" s="67">
        <f>IFERROR(AVERAGE(Data!R1015),"  ")</f>
        <v>17.579617834394902</v>
      </c>
      <c r="R1007" s="67">
        <f>IFERROR(AVERAGE(Data!S1015),"  ")</f>
        <v>43.988945186549969</v>
      </c>
      <c r="S1007" s="67">
        <f>IFERROR(AVERAGE(Data!T1015),"  ")</f>
        <v>2.9483765157386488</v>
      </c>
      <c r="T1007" s="66">
        <f>IFERROR(AVERAGE(Data!V1015), " ")</f>
        <v>166900</v>
      </c>
      <c r="U1007" s="66">
        <f>IFERROR(AVERAGE(Data!W1015), " ")</f>
        <v>94400</v>
      </c>
      <c r="V1007" s="66">
        <f>IFERROR(AVERAGE(Data!X1015), " ")</f>
        <v>11200</v>
      </c>
      <c r="W1007" s="66">
        <f>IFERROR(AVERAGE(Data!Y1015), " ")</f>
        <v>272500</v>
      </c>
      <c r="X1007" s="66">
        <f>IFERROR(AVERAGE(Data!Z1015), " ")</f>
        <v>249420</v>
      </c>
      <c r="Y1007" s="66">
        <f>IFERROR(AVERAGE(Data!AA1015), " ")</f>
        <v>155775.41666666666</v>
      </c>
      <c r="Z1007" s="67">
        <f>IFERROR(AVERAGE(Data!AB1015), " ")</f>
        <v>88.95006171213025</v>
      </c>
      <c r="AA1007" s="67">
        <f>IFERROR(AVERAGE(Data!AC1015), " ")</f>
        <v>98.152105693834258</v>
      </c>
      <c r="AB1007" s="67">
        <f>IFERROR(AVERAGE(Data!AD1015), " ")</f>
        <v>60.115123000259473</v>
      </c>
      <c r="AC1007" s="66">
        <f>IFERROR(AVERAGE(Data!AF1015), "  ")</f>
        <v>3000</v>
      </c>
      <c r="AD1007" s="66">
        <f>IFERROR(AVERAGE(Data!AG1015), "  ")</f>
        <v>0</v>
      </c>
      <c r="AE1007" s="66">
        <f>IFERROR(AVERAGE(Data!AH1015), "  ")</f>
        <v>0</v>
      </c>
      <c r="AF1007" s="66">
        <f>IFERROR(AVERAGE(Data!AI1015), "  ")</f>
        <v>3000</v>
      </c>
      <c r="AG1007" s="66">
        <f>IFERROR(AVERAGE(Data!AJ1015), "  ")</f>
        <v>12625</v>
      </c>
      <c r="AH1007" s="66">
        <f>IFERROR(AVERAGE(Data!AK1015), "  ")</f>
        <v>3568.9166666666665</v>
      </c>
      <c r="AI1007" s="67">
        <f>IFERROR(AVERAGE(Data!AL1015), "  ")</f>
        <v>-53.125</v>
      </c>
      <c r="AJ1007" s="67">
        <f>IFERROR(AVERAGE(Data!AM1015), "  ")</f>
        <v>87.384044526901675</v>
      </c>
      <c r="AK1007" s="67">
        <f>IFERROR(AVERAGE(Data!AN1015), "  ")</f>
        <v>253.74880332500527</v>
      </c>
      <c r="AL1007" s="66">
        <f>IFERROR(AVERAGE(Data!AP1015),"  ")</f>
        <v>403300</v>
      </c>
      <c r="AM1007" s="66">
        <f>IFERROR(AVERAGE(Data!AQ1015),"  ")</f>
        <v>329000</v>
      </c>
      <c r="AN1007" s="66">
        <f>IFERROR(AVERAGE(Data!AR1015),"  ")</f>
        <v>33600</v>
      </c>
      <c r="AO1007" s="66">
        <f>IFERROR(AVERAGE(Data!AS1015),"  ")</f>
        <v>765900</v>
      </c>
      <c r="AP1007" s="66">
        <f>IFERROR(AVERAGE(Data!AT1015),"  ")</f>
        <v>731255.5</v>
      </c>
      <c r="AQ1007" s="66">
        <f>IFERROR(AVERAGE(Data!AU1015),"  ")</f>
        <v>633035.33333333326</v>
      </c>
      <c r="AR1007" s="67">
        <f>IFERROR(AVERAGE(Data!AV1015),"  ")</f>
        <v>-15.182254608275791</v>
      </c>
      <c r="AS1007" s="67">
        <f>IFERROR(AVERAGE(Data!AW1015),"  ")</f>
        <v>-10.08583433723922</v>
      </c>
      <c r="AT1007" s="67">
        <f>IFERROR(AVERAGE(Data!AX1015),"  ")</f>
        <v>15.515747936134172</v>
      </c>
      <c r="AU1007" s="66">
        <f>IFERROR(AVERAGE(Data!AZ1015), "  ")</f>
        <v>444.25</v>
      </c>
      <c r="AV1007" s="66">
        <f>IFERROR(AVERAGE(Data!BA1015), "  ")</f>
        <v>46.15</v>
      </c>
      <c r="AW1007" s="66">
        <f>IFERROR(AVERAGE(Data!BB1015), "  ")</f>
        <v>272.5</v>
      </c>
      <c r="AX1007" s="66">
        <f>IFERROR(AVERAGE(Data!BC1015), "  ")</f>
        <v>3</v>
      </c>
      <c r="AY1007" s="66">
        <f>IFERROR(AVERAGE(Data!BD1015), "  ")</f>
        <v>765.9</v>
      </c>
      <c r="AZ1007" s="66">
        <f>IFERROR(AVERAGE(Data!BE1015), "  ")</f>
        <v>4720.4349999999995</v>
      </c>
      <c r="BA1007" s="66">
        <f>IFERROR(AVERAGE(Data!BF1015), "  ")</f>
        <v>415.06499999999994</v>
      </c>
      <c r="BB1007" s="66">
        <f>IFERROR(AVERAGE(Data!BG1015), "  ")</f>
        <v>3291.4070000000006</v>
      </c>
      <c r="BC1007" s="66">
        <f>IFERROR(AVERAGE(Data!BH1015), "  ")</f>
        <v>82.335000000000008</v>
      </c>
      <c r="BD1007" s="66">
        <f>IFERROR(AVERAGE(Data!BI1015), "  ")</f>
        <v>8509.2420000000002</v>
      </c>
    </row>
    <row r="1008" spans="1:56" x14ac:dyDescent="0.25">
      <c r="A1008" s="59">
        <f>IFERROR(AVERAGE(Data!A1016),"  ")</f>
        <v>44667</v>
      </c>
      <c r="B1008" s="66">
        <f>IFERROR(AVERAGE(Data!B1016),"  ")</f>
        <v>400300</v>
      </c>
      <c r="C1008" s="66">
        <f>IFERROR(AVERAGE(Data!C1016),"  ")</f>
        <v>138868</v>
      </c>
      <c r="D1008" s="66">
        <f>IFERROR(AVERAGE(Data!D1016),"  ")</f>
        <v>0</v>
      </c>
      <c r="E1008" s="66">
        <f>IFERROR(AVERAGE(Data!E1016),"  ")</f>
        <v>539168</v>
      </c>
      <c r="F1008" s="66">
        <f>IFERROR(AVERAGE(Data!F1016),"  ")</f>
        <v>460985</v>
      </c>
      <c r="G1008" s="66">
        <f>IFERROR(AVERAGE(Data!G1016),"  ")</f>
        <v>440219.58333333331</v>
      </c>
      <c r="H1008" s="67">
        <f>IFERROR(AVERAGE(Data!H1016),"  ")</f>
        <v>-15.444522857366893</v>
      </c>
      <c r="I1008" s="67">
        <f>IFERROR(AVERAGE(Data!I1016),"  ")</f>
        <v>-31.608024078912965</v>
      </c>
      <c r="J1008" s="67">
        <f>IFERROR(AVERAGE(Data!J1016),"  ")</f>
        <v>4.7170588162914973</v>
      </c>
      <c r="K1008" s="66">
        <f>IFERROR(AVERAGE(Data!L1016),"  ")</f>
        <v>7900</v>
      </c>
      <c r="L1008" s="66">
        <f>IFERROR(AVERAGE(Data!M1016),"  ")</f>
        <v>24450</v>
      </c>
      <c r="M1008" s="66">
        <f>IFERROR(AVERAGE(Data!N1016),"  ")</f>
        <v>32900</v>
      </c>
      <c r="N1008" s="66">
        <f>IFERROR(AVERAGE(Data!O1016),"  ")</f>
        <v>65250</v>
      </c>
      <c r="O1008" s="66">
        <f>IFERROR(AVERAGE(Data!P1016),"  ")</f>
        <v>47712.5</v>
      </c>
      <c r="P1008" s="66">
        <f>IFERROR(AVERAGE(Data!Q1016),"  ")</f>
        <v>37143.416666666664</v>
      </c>
      <c r="Q1008" s="67">
        <f>IFERROR(AVERAGE(Data!R1016),"  ")</f>
        <v>177.07006369426753</v>
      </c>
      <c r="R1008" s="67">
        <f>IFERROR(AVERAGE(Data!S1016),"  ")</f>
        <v>58.381742738589203</v>
      </c>
      <c r="S1008" s="67">
        <f>IFERROR(AVERAGE(Data!T1016),"  ")</f>
        <v>28.454795713013304</v>
      </c>
      <c r="T1008" s="66">
        <f>IFERROR(AVERAGE(Data!V1016), " ")</f>
        <v>180100</v>
      </c>
      <c r="U1008" s="66">
        <f>IFERROR(AVERAGE(Data!W1016), " ")</f>
        <v>62100</v>
      </c>
      <c r="V1008" s="66">
        <f>IFERROR(AVERAGE(Data!X1016), " ")</f>
        <v>15400</v>
      </c>
      <c r="W1008" s="66">
        <f>IFERROR(AVERAGE(Data!Y1016), " ")</f>
        <v>257600</v>
      </c>
      <c r="X1008" s="66">
        <f>IFERROR(AVERAGE(Data!Z1016), " ")</f>
        <v>253062.5</v>
      </c>
      <c r="Y1008" s="66">
        <f>IFERROR(AVERAGE(Data!AA1016), " ")</f>
        <v>157312.75</v>
      </c>
      <c r="Z1008" s="67">
        <f>IFERROR(AVERAGE(Data!AB1016), " ")</f>
        <v>90.394536504604645</v>
      </c>
      <c r="AA1008" s="67">
        <f>IFERROR(AVERAGE(Data!AC1016), " ")</f>
        <v>109.48102098845655</v>
      </c>
      <c r="AB1008" s="67">
        <f>IFERROR(AVERAGE(Data!AD1016), " ")</f>
        <v>60.865854801978855</v>
      </c>
      <c r="AC1008" s="66">
        <f>IFERROR(AVERAGE(Data!AF1016), "  ")</f>
        <v>0</v>
      </c>
      <c r="AD1008" s="66">
        <f>IFERROR(AVERAGE(Data!AG1016), "  ")</f>
        <v>8400</v>
      </c>
      <c r="AE1008" s="66">
        <f>IFERROR(AVERAGE(Data!AH1016), "  ")</f>
        <v>0</v>
      </c>
      <c r="AF1008" s="66">
        <f>IFERROR(AVERAGE(Data!AI1016), "  ")</f>
        <v>8400</v>
      </c>
      <c r="AG1008" s="66">
        <f>IFERROR(AVERAGE(Data!AJ1016), "  ")</f>
        <v>13850</v>
      </c>
      <c r="AH1008" s="66">
        <f>IFERROR(AVERAGE(Data!AK1016), "  ")</f>
        <v>3535.5833333333335</v>
      </c>
      <c r="AI1008" s="67">
        <f>IFERROR(AVERAGE(Data!AL1016), "  ")</f>
        <v>366.66666666666669</v>
      </c>
      <c r="AJ1008" s="67">
        <f>IFERROR(AVERAGE(Data!AM1016), "  ")</f>
        <v>92.695652173913047</v>
      </c>
      <c r="AK1008" s="67">
        <f>IFERROR(AVERAGE(Data!AN1016), "  ")</f>
        <v>291.73168029792345</v>
      </c>
      <c r="AL1008" s="66">
        <f>IFERROR(AVERAGE(Data!AP1016),"  ")</f>
        <v>588300</v>
      </c>
      <c r="AM1008" s="66">
        <f>IFERROR(AVERAGE(Data!AQ1016),"  ")</f>
        <v>233818</v>
      </c>
      <c r="AN1008" s="66">
        <f>IFERROR(AVERAGE(Data!AR1016),"  ")</f>
        <v>48300</v>
      </c>
      <c r="AO1008" s="66">
        <f>IFERROR(AVERAGE(Data!AS1016),"  ")</f>
        <v>870418</v>
      </c>
      <c r="AP1008" s="66">
        <f>IFERROR(AVERAGE(Data!AT1016),"  ")</f>
        <v>775610</v>
      </c>
      <c r="AQ1008" s="66">
        <f>IFERROR(AVERAGE(Data!AU1016),"  ")</f>
        <v>638211.33333333337</v>
      </c>
      <c r="AR1008" s="67">
        <f>IFERROR(AVERAGE(Data!AV1016),"  ")</f>
        <v>9.0342203036961166</v>
      </c>
      <c r="AS1008" s="67">
        <f>IFERROR(AVERAGE(Data!AW1016),"  ")</f>
        <v>-6.7945321205322484</v>
      </c>
      <c r="AT1008" s="67">
        <f>IFERROR(AVERAGE(Data!AX1016),"  ")</f>
        <v>21.528709925761259</v>
      </c>
      <c r="AU1008" s="66">
        <f>IFERROR(AVERAGE(Data!AZ1016), "  ")</f>
        <v>539.16800000000001</v>
      </c>
      <c r="AV1008" s="66">
        <f>IFERROR(AVERAGE(Data!BA1016), "  ")</f>
        <v>65.25</v>
      </c>
      <c r="AW1008" s="66">
        <f>IFERROR(AVERAGE(Data!BB1016), "  ")</f>
        <v>257.60000000000002</v>
      </c>
      <c r="AX1008" s="66">
        <f>IFERROR(AVERAGE(Data!BC1016), "  ")</f>
        <v>8.4</v>
      </c>
      <c r="AY1008" s="66">
        <f>IFERROR(AVERAGE(Data!BD1016), "  ")</f>
        <v>870.41800000000001</v>
      </c>
      <c r="AZ1008" s="66">
        <f>IFERROR(AVERAGE(Data!BE1016), "  ")</f>
        <v>5259.6029999999992</v>
      </c>
      <c r="BA1008" s="66">
        <f>IFERROR(AVERAGE(Data!BF1016), "  ")</f>
        <v>480.31499999999994</v>
      </c>
      <c r="BB1008" s="66">
        <f>IFERROR(AVERAGE(Data!BG1016), "  ")</f>
        <v>3549.0070000000005</v>
      </c>
      <c r="BC1008" s="66">
        <f>IFERROR(AVERAGE(Data!BH1016), "  ")</f>
        <v>90.735000000000014</v>
      </c>
      <c r="BD1008" s="66">
        <f>IFERROR(AVERAGE(Data!BI1016), "  ")</f>
        <v>9379.66</v>
      </c>
    </row>
    <row r="1009" spans="1:56" x14ac:dyDescent="0.25">
      <c r="A1009" s="59">
        <f>IFERROR(AVERAGE(Data!A1017),"  ")</f>
        <v>44674</v>
      </c>
      <c r="B1009" s="66">
        <f>IFERROR(AVERAGE(Data!B1017),"  ")</f>
        <v>414500</v>
      </c>
      <c r="C1009" s="66">
        <f>IFERROR(AVERAGE(Data!C1017),"  ")</f>
        <v>212850</v>
      </c>
      <c r="D1009" s="66">
        <f>IFERROR(AVERAGE(Data!D1017),"  ")</f>
        <v>0</v>
      </c>
      <c r="E1009" s="66">
        <f>IFERROR(AVERAGE(Data!E1017),"  ")</f>
        <v>627350</v>
      </c>
      <c r="F1009" s="66">
        <f>IFERROR(AVERAGE(Data!F1017),"  ")</f>
        <v>504129.5</v>
      </c>
      <c r="G1009" s="66">
        <f>IFERROR(AVERAGE(Data!G1017),"  ")</f>
        <v>448698.75</v>
      </c>
      <c r="H1009" s="67">
        <f>IFERROR(AVERAGE(Data!H1017),"  ")</f>
        <v>-21.281134324612584</v>
      </c>
      <c r="I1009" s="67">
        <f>IFERROR(AVERAGE(Data!I1017),"  ")</f>
        <v>-28.565350696184932</v>
      </c>
      <c r="J1009" s="67">
        <f>IFERROR(AVERAGE(Data!J1017),"  ")</f>
        <v>12.353667131900847</v>
      </c>
      <c r="K1009" s="66">
        <f>IFERROR(AVERAGE(Data!L1017),"  ")</f>
        <v>3200</v>
      </c>
      <c r="L1009" s="66">
        <f>IFERROR(AVERAGE(Data!M1017),"  ")</f>
        <v>14150</v>
      </c>
      <c r="M1009" s="66">
        <f>IFERROR(AVERAGE(Data!N1017),"  ")</f>
        <v>29400</v>
      </c>
      <c r="N1009" s="66">
        <f>IFERROR(AVERAGE(Data!O1017),"  ")</f>
        <v>46750</v>
      </c>
      <c r="O1009" s="66">
        <f>IFERROR(AVERAGE(Data!P1017),"  ")</f>
        <v>49587.5</v>
      </c>
      <c r="P1009" s="66">
        <f>IFERROR(AVERAGE(Data!Q1017),"  ")</f>
        <v>36339.583333333336</v>
      </c>
      <c r="Q1009" s="67">
        <f>IFERROR(AVERAGE(Data!R1017),"  ")</f>
        <v>-20.493197278911566</v>
      </c>
      <c r="R1009" s="67">
        <f>IFERROR(AVERAGE(Data!S1017),"  ")</f>
        <v>47.089358546533177</v>
      </c>
      <c r="S1009" s="67">
        <f>IFERROR(AVERAGE(Data!T1017),"  ")</f>
        <v>36.455884882187696</v>
      </c>
      <c r="T1009" s="66">
        <f>IFERROR(AVERAGE(Data!V1017), " ")</f>
        <v>142860</v>
      </c>
      <c r="U1009" s="66">
        <f>IFERROR(AVERAGE(Data!W1017), " ")</f>
        <v>45207</v>
      </c>
      <c r="V1009" s="66">
        <f>IFERROR(AVERAGE(Data!X1017), " ")</f>
        <v>18200</v>
      </c>
      <c r="W1009" s="66">
        <f>IFERROR(AVERAGE(Data!Y1017), " ")</f>
        <v>206267</v>
      </c>
      <c r="X1009" s="66">
        <f>IFERROR(AVERAGE(Data!Z1017), " ")</f>
        <v>232541.75</v>
      </c>
      <c r="Y1009" s="66">
        <f>IFERROR(AVERAGE(Data!AA1017), " ")</f>
        <v>150701.75</v>
      </c>
      <c r="Z1009" s="67">
        <f>IFERROR(AVERAGE(Data!AB1017), " ")</f>
        <v>124.44722524483134</v>
      </c>
      <c r="AA1009" s="67">
        <f>IFERROR(AVERAGE(Data!AC1017), " ")</f>
        <v>105.01084378774385</v>
      </c>
      <c r="AB1009" s="67">
        <f>IFERROR(AVERAGE(Data!AD1017), " ")</f>
        <v>54.305938716703686</v>
      </c>
      <c r="AC1009" s="66">
        <f>IFERROR(AVERAGE(Data!AF1017), "  ")</f>
        <v>11200</v>
      </c>
      <c r="AD1009" s="66">
        <f>IFERROR(AVERAGE(Data!AG1017), "  ")</f>
        <v>3500</v>
      </c>
      <c r="AE1009" s="66">
        <f>IFERROR(AVERAGE(Data!AH1017), "  ")</f>
        <v>0</v>
      </c>
      <c r="AF1009" s="66">
        <f>IFERROR(AVERAGE(Data!AI1017), "  ")</f>
        <v>14700</v>
      </c>
      <c r="AG1009" s="66">
        <f>IFERROR(AVERAGE(Data!AJ1017), "  ")</f>
        <v>11775</v>
      </c>
      <c r="AH1009" s="66">
        <f>IFERROR(AVERAGE(Data!AK1017), "  ")</f>
        <v>3085.5833333333335</v>
      </c>
      <c r="AI1009" s="67">
        <f>IFERROR(AVERAGE(Data!AL1017), "  ")</f>
        <v>49.238578680203048</v>
      </c>
      <c r="AJ1009" s="67">
        <f>IFERROR(AVERAGE(Data!AM1017), "  ")</f>
        <v>101.71306209850108</v>
      </c>
      <c r="AK1009" s="67">
        <f>IFERROR(AVERAGE(Data!AN1017), "  ")</f>
        <v>281.61341723607097</v>
      </c>
      <c r="AL1009" s="66">
        <f>IFERROR(AVERAGE(Data!AP1017),"  ")</f>
        <v>571760</v>
      </c>
      <c r="AM1009" s="66">
        <f>IFERROR(AVERAGE(Data!AQ1017),"  ")</f>
        <v>275707</v>
      </c>
      <c r="AN1009" s="66">
        <f>IFERROR(AVERAGE(Data!AR1017),"  ")</f>
        <v>47600</v>
      </c>
      <c r="AO1009" s="66">
        <f>IFERROR(AVERAGE(Data!AS1017),"  ")</f>
        <v>895067</v>
      </c>
      <c r="AP1009" s="66">
        <f>IFERROR(AVERAGE(Data!AT1017),"  ")</f>
        <v>798033.75</v>
      </c>
      <c r="AQ1009" s="66">
        <f>IFERROR(AVERAGE(Data!AU1017),"  ")</f>
        <v>638825.66666666663</v>
      </c>
      <c r="AR1009" s="67">
        <f>IFERROR(AVERAGE(Data!AV1017),"  ")</f>
        <v>-6.5204177545691859</v>
      </c>
      <c r="AS1009" s="67">
        <f>IFERROR(AVERAGE(Data!AW1017),"  ")</f>
        <v>-7.0649216650396918</v>
      </c>
      <c r="AT1009" s="67">
        <f>IFERROR(AVERAGE(Data!AX1017),"  ")</f>
        <v>24.921992280627435</v>
      </c>
      <c r="AU1009" s="66">
        <f>IFERROR(AVERAGE(Data!AZ1017), "  ")</f>
        <v>627.35</v>
      </c>
      <c r="AV1009" s="66">
        <f>IFERROR(AVERAGE(Data!BA1017), "  ")</f>
        <v>46.75</v>
      </c>
      <c r="AW1009" s="66">
        <f>IFERROR(AVERAGE(Data!BB1017), "  ")</f>
        <v>206.267</v>
      </c>
      <c r="AX1009" s="66">
        <f>IFERROR(AVERAGE(Data!BC1017), "  ")</f>
        <v>14.7</v>
      </c>
      <c r="AY1009" s="66">
        <f>IFERROR(AVERAGE(Data!BD1017), "  ")</f>
        <v>895.06700000000001</v>
      </c>
      <c r="AZ1009" s="66">
        <f>IFERROR(AVERAGE(Data!BE1017), "  ")</f>
        <v>5886.9529999999995</v>
      </c>
      <c r="BA1009" s="66">
        <f>IFERROR(AVERAGE(Data!BF1017), "  ")</f>
        <v>527.06499999999994</v>
      </c>
      <c r="BB1009" s="66">
        <f>IFERROR(AVERAGE(Data!BG1017), "  ")</f>
        <v>3755.2740000000003</v>
      </c>
      <c r="BC1009" s="66">
        <f>IFERROR(AVERAGE(Data!BH1017), "  ")</f>
        <v>105.43500000000002</v>
      </c>
      <c r="BD1009" s="66">
        <f>IFERROR(AVERAGE(Data!BI1017), "  ")</f>
        <v>10274.726999999999</v>
      </c>
    </row>
    <row r="1010" spans="1:56" x14ac:dyDescent="0.25">
      <c r="A1010" s="59">
        <f>IFERROR(AVERAGE(Data!A1018),"  ")</f>
        <v>44681</v>
      </c>
      <c r="B1010" s="66">
        <f>IFERROR(AVERAGE(Data!B1018),"  ")</f>
        <v>387150</v>
      </c>
      <c r="C1010" s="66">
        <f>IFERROR(AVERAGE(Data!C1018),"  ")</f>
        <v>137522</v>
      </c>
      <c r="D1010" s="66">
        <f>IFERROR(AVERAGE(Data!D1018),"  ")</f>
        <v>0</v>
      </c>
      <c r="E1010" s="66">
        <f>IFERROR(AVERAGE(Data!E1018),"  ")</f>
        <v>524672</v>
      </c>
      <c r="F1010" s="66">
        <f>IFERROR(AVERAGE(Data!F1018),"  ")</f>
        <v>533860</v>
      </c>
      <c r="G1010" s="66">
        <f>IFERROR(AVERAGE(Data!G1018),"  ")</f>
        <v>462800.08333333331</v>
      </c>
      <c r="H1010" s="67">
        <f>IFERROR(AVERAGE(Data!H1018),"  ")</f>
        <v>-12.661801523464556</v>
      </c>
      <c r="I1010" s="67">
        <f>IFERROR(AVERAGE(Data!I1018),"  ")</f>
        <v>-22.304211481107806</v>
      </c>
      <c r="J1010" s="67">
        <f>IFERROR(AVERAGE(Data!J1018),"  ")</f>
        <v>15.354343965293872</v>
      </c>
      <c r="K1010" s="66">
        <f>IFERROR(AVERAGE(Data!L1018),"  ")</f>
        <v>1600</v>
      </c>
      <c r="L1010" s="66">
        <f>IFERROR(AVERAGE(Data!M1018),"  ")</f>
        <v>17500</v>
      </c>
      <c r="M1010" s="66">
        <f>IFERROR(AVERAGE(Data!N1018),"  ")</f>
        <v>9800</v>
      </c>
      <c r="N1010" s="66">
        <f>IFERROR(AVERAGE(Data!O1018),"  ")</f>
        <v>28900</v>
      </c>
      <c r="O1010" s="66">
        <f>IFERROR(AVERAGE(Data!P1018),"  ")</f>
        <v>46762.5</v>
      </c>
      <c r="P1010" s="66">
        <f>IFERROR(AVERAGE(Data!Q1018),"  ")</f>
        <v>36791.666666666664</v>
      </c>
      <c r="Q1010" s="67">
        <f>IFERROR(AVERAGE(Data!R1018),"  ")</f>
        <v>37.61904761904762</v>
      </c>
      <c r="R1010" s="67">
        <f>IFERROR(AVERAGE(Data!S1018),"  ")</f>
        <v>31.171107994389914</v>
      </c>
      <c r="S1010" s="67">
        <f>IFERROR(AVERAGE(Data!T1018),"  ")</f>
        <v>27.100792751981896</v>
      </c>
      <c r="T1010" s="66">
        <f>IFERROR(AVERAGE(Data!V1018), " ")</f>
        <v>157000</v>
      </c>
      <c r="U1010" s="66">
        <f>IFERROR(AVERAGE(Data!W1018), " ")</f>
        <v>60900</v>
      </c>
      <c r="V1010" s="66">
        <f>IFERROR(AVERAGE(Data!X1018), " ")</f>
        <v>7000</v>
      </c>
      <c r="W1010" s="66">
        <f>IFERROR(AVERAGE(Data!Y1018), " ")</f>
        <v>224900</v>
      </c>
      <c r="X1010" s="66">
        <f>IFERROR(AVERAGE(Data!Z1018), " ")</f>
        <v>240316.75</v>
      </c>
      <c r="Y1010" s="66">
        <f>IFERROR(AVERAGE(Data!AA1018), " ")</f>
        <v>161844.16666666666</v>
      </c>
      <c r="Z1010" s="67">
        <f>IFERROR(AVERAGE(Data!AB1018), " ")</f>
        <v>351.60642570281129</v>
      </c>
      <c r="AA1010" s="67">
        <f>IFERROR(AVERAGE(Data!AC1018), " ")</f>
        <v>128.21236610195243</v>
      </c>
      <c r="AB1010" s="67">
        <f>IFERROR(AVERAGE(Data!AD1018), " ")</f>
        <v>48.486507082430123</v>
      </c>
      <c r="AC1010" s="66">
        <f>IFERROR(AVERAGE(Data!AF1018), "  ")</f>
        <v>1600</v>
      </c>
      <c r="AD1010" s="66">
        <f>IFERROR(AVERAGE(Data!AG1018), "  ")</f>
        <v>10500</v>
      </c>
      <c r="AE1010" s="66">
        <f>IFERROR(AVERAGE(Data!AH1018), "  ")</f>
        <v>0</v>
      </c>
      <c r="AF1010" s="66">
        <f>IFERROR(AVERAGE(Data!AI1018), "  ")</f>
        <v>12100</v>
      </c>
      <c r="AG1010" s="66">
        <f>IFERROR(AVERAGE(Data!AJ1018), "  ")</f>
        <v>9550</v>
      </c>
      <c r="AH1010" s="66">
        <f>IFERROR(AVERAGE(Data!AK1018), "  ")</f>
        <v>3835.5833333333335</v>
      </c>
      <c r="AI1010" s="67" t="str">
        <f>IFERROR(AVERAGE(Data!AL1018), "  ")</f>
        <v xml:space="preserve">  </v>
      </c>
      <c r="AJ1010" s="67">
        <f>IFERROR(AVERAGE(Data!AM1018), "  ")</f>
        <v>111.63434903047093</v>
      </c>
      <c r="AK1010" s="67">
        <f>IFERROR(AVERAGE(Data!AN1018), "  ")</f>
        <v>148.98429182870925</v>
      </c>
      <c r="AL1010" s="66">
        <f>IFERROR(AVERAGE(Data!AP1018),"  ")</f>
        <v>547350</v>
      </c>
      <c r="AM1010" s="66">
        <f>IFERROR(AVERAGE(Data!AQ1018),"  ")</f>
        <v>226422</v>
      </c>
      <c r="AN1010" s="66">
        <f>IFERROR(AVERAGE(Data!AR1018),"  ")</f>
        <v>16800</v>
      </c>
      <c r="AO1010" s="66">
        <f>IFERROR(AVERAGE(Data!AS1018),"  ")</f>
        <v>790572</v>
      </c>
      <c r="AP1010" s="66">
        <f>IFERROR(AVERAGE(Data!AT1018),"  ")</f>
        <v>830489.25</v>
      </c>
      <c r="AQ1010" s="66">
        <f>IFERROR(AVERAGE(Data!AU1018),"  ")</f>
        <v>665271.5</v>
      </c>
      <c r="AR1010" s="67">
        <f>IFERROR(AVERAGE(Data!AV1018),"  ")</f>
        <v>17.725929808677421</v>
      </c>
      <c r="AS1010" s="67">
        <f>IFERROR(AVERAGE(Data!AW1018),"  ")</f>
        <v>-0.25138657471979187</v>
      </c>
      <c r="AT1010" s="67">
        <f>IFERROR(AVERAGE(Data!AX1018),"  ")</f>
        <v>24.834635182778754</v>
      </c>
      <c r="AU1010" s="66">
        <f>IFERROR(AVERAGE(Data!AZ1018), "  ")</f>
        <v>524.67200000000003</v>
      </c>
      <c r="AV1010" s="66">
        <f>IFERROR(AVERAGE(Data!BA1018), "  ")</f>
        <v>28.9</v>
      </c>
      <c r="AW1010" s="66">
        <f>IFERROR(AVERAGE(Data!BB1018), "  ")</f>
        <v>224.9</v>
      </c>
      <c r="AX1010" s="66">
        <f>IFERROR(AVERAGE(Data!BC1018), "  ")</f>
        <v>12.1</v>
      </c>
      <c r="AY1010" s="66">
        <f>IFERROR(AVERAGE(Data!BD1018), "  ")</f>
        <v>790.572</v>
      </c>
      <c r="AZ1010" s="66">
        <f>IFERROR(AVERAGE(Data!BE1018), "  ")</f>
        <v>6411.625</v>
      </c>
      <c r="BA1010" s="66">
        <f>IFERROR(AVERAGE(Data!BF1018), "  ")</f>
        <v>555.96499999999992</v>
      </c>
      <c r="BB1010" s="66">
        <f>IFERROR(AVERAGE(Data!BG1018), "  ")</f>
        <v>3980.1740000000004</v>
      </c>
      <c r="BC1010" s="66">
        <f>IFERROR(AVERAGE(Data!BH1018), "  ")</f>
        <v>117.53500000000001</v>
      </c>
      <c r="BD1010" s="66">
        <f>IFERROR(AVERAGE(Data!BI1018), "  ")</f>
        <v>11065.298999999999</v>
      </c>
    </row>
    <row r="1011" spans="1:56" x14ac:dyDescent="0.25">
      <c r="A1011" s="59">
        <f>IFERROR(AVERAGE(Data!A1019),"  ")</f>
        <v>44688</v>
      </c>
      <c r="B1011" s="66">
        <f>IFERROR(AVERAGE(Data!B1019),"  ")</f>
        <v>428300</v>
      </c>
      <c r="C1011" s="66">
        <f>IFERROR(AVERAGE(Data!C1019),"  ")</f>
        <v>147450</v>
      </c>
      <c r="D1011" s="66">
        <f>IFERROR(AVERAGE(Data!D1019),"  ")</f>
        <v>0</v>
      </c>
      <c r="E1011" s="66">
        <f>IFERROR(AVERAGE(Data!E1019),"  ")</f>
        <v>575750</v>
      </c>
      <c r="F1011" s="66">
        <f>IFERROR(AVERAGE(Data!F1019),"  ")</f>
        <v>566735</v>
      </c>
      <c r="G1011" s="66">
        <f>IFERROR(AVERAGE(Data!G1019),"  ")</f>
        <v>477047.83333333331</v>
      </c>
      <c r="H1011" s="67">
        <f>IFERROR(AVERAGE(Data!H1019),"  ")</f>
        <v>-30.26165656878872</v>
      </c>
      <c r="I1011" s="67">
        <f>IFERROR(AVERAGE(Data!I1019),"  ")</f>
        <v>-20.761908223992119</v>
      </c>
      <c r="J1011" s="67">
        <f>IFERROR(AVERAGE(Data!J1019),"  ")</f>
        <v>18.800455719499844</v>
      </c>
      <c r="K1011" s="66">
        <f>IFERROR(AVERAGE(Data!L1019),"  ")</f>
        <v>0</v>
      </c>
      <c r="L1011" s="66">
        <f>IFERROR(AVERAGE(Data!M1019),"  ")</f>
        <v>24750</v>
      </c>
      <c r="M1011" s="66">
        <f>IFERROR(AVERAGE(Data!N1019),"  ")</f>
        <v>7000</v>
      </c>
      <c r="N1011" s="66">
        <f>IFERROR(AVERAGE(Data!O1019),"  ")</f>
        <v>31750</v>
      </c>
      <c r="O1011" s="66">
        <f>IFERROR(AVERAGE(Data!P1019),"  ")</f>
        <v>43162.5</v>
      </c>
      <c r="P1011" s="66">
        <f>IFERROR(AVERAGE(Data!Q1019),"  ")</f>
        <v>32637.5</v>
      </c>
      <c r="Q1011" s="67">
        <f>IFERROR(AVERAGE(Data!R1019),"  ")</f>
        <v>20.265151515151516</v>
      </c>
      <c r="R1011" s="67">
        <f>IFERROR(AVERAGE(Data!S1019),"  ")</f>
        <v>33.063583815028899</v>
      </c>
      <c r="S1011" s="67">
        <f>IFERROR(AVERAGE(Data!T1019),"  ")</f>
        <v>32.248180773649949</v>
      </c>
      <c r="T1011" s="66">
        <f>IFERROR(AVERAGE(Data!V1019), " ")</f>
        <v>207500</v>
      </c>
      <c r="U1011" s="66">
        <f>IFERROR(AVERAGE(Data!W1019), " ")</f>
        <v>65600</v>
      </c>
      <c r="V1011" s="66">
        <f>IFERROR(AVERAGE(Data!X1019), " ")</f>
        <v>8400</v>
      </c>
      <c r="W1011" s="66">
        <f>IFERROR(AVERAGE(Data!Y1019), " ")</f>
        <v>281500</v>
      </c>
      <c r="X1011" s="66">
        <f>IFERROR(AVERAGE(Data!Z1019), " ")</f>
        <v>242566.75</v>
      </c>
      <c r="Y1011" s="66">
        <f>IFERROR(AVERAGE(Data!AA1019), " ")</f>
        <v>164296.91666666666</v>
      </c>
      <c r="Z1011" s="67">
        <f>IFERROR(AVERAGE(Data!AB1019), " ")</f>
        <v>101.35908440629468</v>
      </c>
      <c r="AA1011" s="67">
        <f>IFERROR(AVERAGE(Data!AC1019), " ")</f>
        <v>132.79070436998256</v>
      </c>
      <c r="AB1011" s="67">
        <f>IFERROR(AVERAGE(Data!AD1019), " ")</f>
        <v>47.639258801265804</v>
      </c>
      <c r="AC1011" s="66">
        <f>IFERROR(AVERAGE(Data!AF1019), "  ")</f>
        <v>0</v>
      </c>
      <c r="AD1011" s="66">
        <f>IFERROR(AVERAGE(Data!AG1019), "  ")</f>
        <v>5250</v>
      </c>
      <c r="AE1011" s="66">
        <f>IFERROR(AVERAGE(Data!AH1019), "  ")</f>
        <v>0</v>
      </c>
      <c r="AF1011" s="66">
        <f>IFERROR(AVERAGE(Data!AI1019), "  ")</f>
        <v>5250</v>
      </c>
      <c r="AG1011" s="66">
        <f>IFERROR(AVERAGE(Data!AJ1019), "  ")</f>
        <v>10112.5</v>
      </c>
      <c r="AH1011" s="66">
        <f>IFERROR(AVERAGE(Data!AK1019), "  ")</f>
        <v>5875</v>
      </c>
      <c r="AI1011" s="67">
        <f>IFERROR(AVERAGE(Data!AL1019), "  ")</f>
        <v>-58.984375</v>
      </c>
      <c r="AJ1011" s="67">
        <f>IFERROR(AVERAGE(Data!AM1019), "  ")</f>
        <v>65.439672801635979</v>
      </c>
      <c r="AK1011" s="67">
        <f>IFERROR(AVERAGE(Data!AN1019), "  ")</f>
        <v>72.127659574468098</v>
      </c>
      <c r="AL1011" s="66">
        <f>IFERROR(AVERAGE(Data!AP1019),"  ")</f>
        <v>635800</v>
      </c>
      <c r="AM1011" s="66">
        <f>IFERROR(AVERAGE(Data!AQ1019),"  ")</f>
        <v>243050</v>
      </c>
      <c r="AN1011" s="66">
        <f>IFERROR(AVERAGE(Data!AR1019),"  ")</f>
        <v>15400</v>
      </c>
      <c r="AO1011" s="66">
        <f>IFERROR(AVERAGE(Data!AS1019),"  ")</f>
        <v>894250</v>
      </c>
      <c r="AP1011" s="66">
        <f>IFERROR(AVERAGE(Data!AT1019),"  ")</f>
        <v>862576.75</v>
      </c>
      <c r="AQ1011" s="66">
        <f>IFERROR(AVERAGE(Data!AU1019),"  ")</f>
        <v>679857.25</v>
      </c>
      <c r="AR1011" s="67">
        <f>IFERROR(AVERAGE(Data!AV1019),"  ")</f>
        <v>-10.983230903078478</v>
      </c>
      <c r="AS1011" s="67">
        <f>IFERROR(AVERAGE(Data!AW1019),"  ")</f>
        <v>0.5357642369286042</v>
      </c>
      <c r="AT1011" s="67">
        <f>IFERROR(AVERAGE(Data!AX1019),"  ")</f>
        <v>26.876156722606105</v>
      </c>
      <c r="AU1011" s="66">
        <f>IFERROR(AVERAGE(Data!AZ1019), "  ")</f>
        <v>575.75</v>
      </c>
      <c r="AV1011" s="66">
        <f>IFERROR(AVERAGE(Data!BA1019), "  ")</f>
        <v>31.75</v>
      </c>
      <c r="AW1011" s="66">
        <f>IFERROR(AVERAGE(Data!BB1019), "  ")</f>
        <v>281.5</v>
      </c>
      <c r="AX1011" s="66">
        <f>IFERROR(AVERAGE(Data!BC1019), "  ")</f>
        <v>5.25</v>
      </c>
      <c r="AY1011" s="66">
        <f>IFERROR(AVERAGE(Data!BD1019), "  ")</f>
        <v>894.25</v>
      </c>
      <c r="AZ1011" s="66">
        <f>IFERROR(AVERAGE(Data!BE1019), "  ")</f>
        <v>6987.375</v>
      </c>
      <c r="BA1011" s="66">
        <f>IFERROR(AVERAGE(Data!BF1019), "  ")</f>
        <v>587.71499999999992</v>
      </c>
      <c r="BB1011" s="66">
        <f>IFERROR(AVERAGE(Data!BG1019), "  ")</f>
        <v>4261.6740000000009</v>
      </c>
      <c r="BC1011" s="66">
        <f>IFERROR(AVERAGE(Data!BH1019), "  ")</f>
        <v>122.78500000000001</v>
      </c>
      <c r="BD1011" s="66">
        <f>IFERROR(AVERAGE(Data!BI1019), "  ")</f>
        <v>11959.548999999999</v>
      </c>
    </row>
    <row r="1012" spans="1:56" x14ac:dyDescent="0.25">
      <c r="A1012" s="59">
        <f>IFERROR(AVERAGE(Data!A1020),"  ")</f>
        <v>44695</v>
      </c>
      <c r="B1012" s="66">
        <f>IFERROR(AVERAGE(Data!B1020),"  ")</f>
        <v>355800</v>
      </c>
      <c r="C1012" s="66">
        <f>IFERROR(AVERAGE(Data!C1020),"  ")</f>
        <v>107030</v>
      </c>
      <c r="D1012" s="66">
        <f>IFERROR(AVERAGE(Data!D1020),"  ")</f>
        <v>4200</v>
      </c>
      <c r="E1012" s="66">
        <f>IFERROR(AVERAGE(Data!E1020),"  ")</f>
        <v>467030</v>
      </c>
      <c r="F1012" s="66">
        <f>IFERROR(AVERAGE(Data!F1020),"  ")</f>
        <v>548700.5</v>
      </c>
      <c r="G1012" s="66">
        <f>IFERROR(AVERAGE(Data!G1020),"  ")</f>
        <v>472737.41666666669</v>
      </c>
      <c r="H1012" s="67">
        <f>IFERROR(AVERAGE(Data!H1020),"  ")</f>
        <v>-32.238383691827778</v>
      </c>
      <c r="I1012" s="67">
        <f>IFERROR(AVERAGE(Data!I1020),"  ")</f>
        <v>-24.641913794245973</v>
      </c>
      <c r="J1012" s="67">
        <f>IFERROR(AVERAGE(Data!J1020),"  ")</f>
        <v>16.068768973050407</v>
      </c>
      <c r="K1012" s="66">
        <f>IFERROR(AVERAGE(Data!L1020),"  ")</f>
        <v>0</v>
      </c>
      <c r="L1012" s="66">
        <f>IFERROR(AVERAGE(Data!M1020),"  ")</f>
        <v>14000</v>
      </c>
      <c r="M1012" s="66">
        <f>IFERROR(AVERAGE(Data!N1020),"  ")</f>
        <v>9800</v>
      </c>
      <c r="N1012" s="66">
        <f>IFERROR(AVERAGE(Data!O1020),"  ")</f>
        <v>23800</v>
      </c>
      <c r="O1012" s="66">
        <f>IFERROR(AVERAGE(Data!P1020),"  ")</f>
        <v>32800</v>
      </c>
      <c r="P1012" s="66">
        <f>IFERROR(AVERAGE(Data!Q1020),"  ")</f>
        <v>35725</v>
      </c>
      <c r="Q1012" s="67">
        <f>IFERROR(AVERAGE(Data!R1020),"  ")</f>
        <v>-54.580152671755734</v>
      </c>
      <c r="R1012" s="67">
        <f>IFERROR(AVERAGE(Data!S1020),"  ")</f>
        <v>-17.276166456494323</v>
      </c>
      <c r="S1012" s="67">
        <f>IFERROR(AVERAGE(Data!T1020),"  ")</f>
        <v>-8.1875437368789328</v>
      </c>
      <c r="T1012" s="66">
        <f>IFERROR(AVERAGE(Data!V1020), " ")</f>
        <v>241000</v>
      </c>
      <c r="U1012" s="66">
        <f>IFERROR(AVERAGE(Data!W1020), " ")</f>
        <v>86750</v>
      </c>
      <c r="V1012" s="66">
        <f>IFERROR(AVERAGE(Data!X1020), " ")</f>
        <v>15400</v>
      </c>
      <c r="W1012" s="66">
        <f>IFERROR(AVERAGE(Data!Y1020), " ")</f>
        <v>343150</v>
      </c>
      <c r="X1012" s="66">
        <f>IFERROR(AVERAGE(Data!Z1020), " ")</f>
        <v>263954.25</v>
      </c>
      <c r="Y1012" s="66">
        <f>IFERROR(AVERAGE(Data!AA1020), " ")</f>
        <v>160841.91666666666</v>
      </c>
      <c r="Z1012" s="67">
        <f>IFERROR(AVERAGE(Data!AB1020), " ")</f>
        <v>173.75349022736339</v>
      </c>
      <c r="AA1012" s="67">
        <f>IFERROR(AVERAGE(Data!AC1020), " ")</f>
        <v>159.51013887182009</v>
      </c>
      <c r="AB1012" s="67">
        <f>IFERROR(AVERAGE(Data!AD1020), " ")</f>
        <v>64.107874035737993</v>
      </c>
      <c r="AC1012" s="66">
        <f>IFERROR(AVERAGE(Data!AF1020), "  ")</f>
        <v>0</v>
      </c>
      <c r="AD1012" s="66">
        <f>IFERROR(AVERAGE(Data!AG1020), "  ")</f>
        <v>1750</v>
      </c>
      <c r="AE1012" s="66">
        <f>IFERROR(AVERAGE(Data!AH1020), "  ")</f>
        <v>0</v>
      </c>
      <c r="AF1012" s="66">
        <f>IFERROR(AVERAGE(Data!AI1020), "  ")</f>
        <v>1750</v>
      </c>
      <c r="AG1012" s="66">
        <f>IFERROR(AVERAGE(Data!AJ1020), "  ")</f>
        <v>8450</v>
      </c>
      <c r="AH1012" s="66">
        <f>IFERROR(AVERAGE(Data!AK1020), "  ")</f>
        <v>6029.166666666667</v>
      </c>
      <c r="AI1012" s="67">
        <f>IFERROR(AVERAGE(Data!AL1020), "  ")</f>
        <v>-45.3125</v>
      </c>
      <c r="AJ1012" s="67">
        <f>IFERROR(AVERAGE(Data!AM1020), "  ")</f>
        <v>30.754352030947786</v>
      </c>
      <c r="AK1012" s="67">
        <f>IFERROR(AVERAGE(Data!AN1020), "  ")</f>
        <v>40.152038700760187</v>
      </c>
      <c r="AL1012" s="66">
        <f>IFERROR(AVERAGE(Data!AP1020),"  ")</f>
        <v>596800</v>
      </c>
      <c r="AM1012" s="66">
        <f>IFERROR(AVERAGE(Data!AQ1020),"  ")</f>
        <v>209530</v>
      </c>
      <c r="AN1012" s="66">
        <f>IFERROR(AVERAGE(Data!AR1020),"  ")</f>
        <v>29400</v>
      </c>
      <c r="AO1012" s="66">
        <f>IFERROR(AVERAGE(Data!AS1020),"  ")</f>
        <v>835730</v>
      </c>
      <c r="AP1012" s="66">
        <f>IFERROR(AVERAGE(Data!AT1020),"  ")</f>
        <v>853904.75</v>
      </c>
      <c r="AQ1012" s="66">
        <f>IFERROR(AVERAGE(Data!AU1020),"  ")</f>
        <v>675333.5</v>
      </c>
      <c r="AR1012" s="67">
        <f>IFERROR(AVERAGE(Data!AV1020),"  ")</f>
        <v>-3.9583991725802292</v>
      </c>
      <c r="AS1012" s="67">
        <f>IFERROR(AVERAGE(Data!AW1020),"  ")</f>
        <v>-2.5166412323544995</v>
      </c>
      <c r="AT1012" s="67">
        <f>IFERROR(AVERAGE(Data!AX1020),"  ")</f>
        <v>26.441935725089905</v>
      </c>
      <c r="AU1012" s="66">
        <f>IFERROR(AVERAGE(Data!AZ1020), "  ")</f>
        <v>467.03</v>
      </c>
      <c r="AV1012" s="66">
        <f>IFERROR(AVERAGE(Data!BA1020), "  ")</f>
        <v>23.8</v>
      </c>
      <c r="AW1012" s="66">
        <f>IFERROR(AVERAGE(Data!BB1020), "  ")</f>
        <v>343.15</v>
      </c>
      <c r="AX1012" s="66">
        <f>IFERROR(AVERAGE(Data!BC1020), "  ")</f>
        <v>1.75</v>
      </c>
      <c r="AY1012" s="66">
        <f>IFERROR(AVERAGE(Data!BD1020), "  ")</f>
        <v>835.73</v>
      </c>
      <c r="AZ1012" s="66">
        <f>IFERROR(AVERAGE(Data!BE1020), "  ")</f>
        <v>7454.4049999999997</v>
      </c>
      <c r="BA1012" s="66">
        <f>IFERROR(AVERAGE(Data!BF1020), "  ")</f>
        <v>611.51499999999987</v>
      </c>
      <c r="BB1012" s="66">
        <f>IFERROR(AVERAGE(Data!BG1020), "  ")</f>
        <v>4604.8240000000005</v>
      </c>
      <c r="BC1012" s="66">
        <f>IFERROR(AVERAGE(Data!BH1020), "  ")</f>
        <v>124.53500000000001</v>
      </c>
      <c r="BD1012" s="66">
        <f>IFERROR(AVERAGE(Data!BI1020), "  ")</f>
        <v>12795.278999999999</v>
      </c>
    </row>
    <row r="1013" spans="1:56" x14ac:dyDescent="0.25">
      <c r="A1013" s="59">
        <f>IFERROR(AVERAGE(Data!A1021),"  ")</f>
        <v>44702</v>
      </c>
      <c r="B1013" s="66">
        <f>IFERROR(AVERAGE(Data!B1021),"  ")</f>
        <v>406400</v>
      </c>
      <c r="C1013" s="66">
        <f>IFERROR(AVERAGE(Data!C1021),"  ")</f>
        <v>85850</v>
      </c>
      <c r="D1013" s="66">
        <f>IFERROR(AVERAGE(Data!D1021),"  ")</f>
        <v>0</v>
      </c>
      <c r="E1013" s="66">
        <f>IFERROR(AVERAGE(Data!E1021),"  ")</f>
        <v>492250</v>
      </c>
      <c r="F1013" s="66">
        <f>IFERROR(AVERAGE(Data!F1021),"  ")</f>
        <v>514925.5</v>
      </c>
      <c r="G1013" s="66">
        <f>IFERROR(AVERAGE(Data!G1021),"  ")</f>
        <v>494497.41666666669</v>
      </c>
      <c r="H1013" s="67">
        <f>IFERROR(AVERAGE(Data!H1021),"  ")</f>
        <v>-40.374529113218749</v>
      </c>
      <c r="I1013" s="67">
        <f>IFERROR(AVERAGE(Data!I1021),"  ")</f>
        <v>-29.968715967436864</v>
      </c>
      <c r="J1013" s="67">
        <f>IFERROR(AVERAGE(Data!J1021),"  ")</f>
        <v>4.1310798893624101</v>
      </c>
      <c r="K1013" s="66">
        <f>IFERROR(AVERAGE(Data!L1021),"  ")</f>
        <v>1500</v>
      </c>
      <c r="L1013" s="66">
        <f>IFERROR(AVERAGE(Data!M1021),"  ")</f>
        <v>3700</v>
      </c>
      <c r="M1013" s="66">
        <f>IFERROR(AVERAGE(Data!N1021),"  ")</f>
        <v>16000</v>
      </c>
      <c r="N1013" s="66">
        <f>IFERROR(AVERAGE(Data!O1021),"  ")</f>
        <v>21200</v>
      </c>
      <c r="O1013" s="66">
        <f>IFERROR(AVERAGE(Data!P1021),"  ")</f>
        <v>26412.5</v>
      </c>
      <c r="P1013" s="66">
        <f>IFERROR(AVERAGE(Data!Q1021),"  ")</f>
        <v>31695.833333333332</v>
      </c>
      <c r="Q1013" s="67">
        <f>IFERROR(AVERAGE(Data!R1021),"  ")</f>
        <v>-65.528455284552848</v>
      </c>
      <c r="R1013" s="67">
        <f>IFERROR(AVERAGE(Data!S1021),"  ")</f>
        <v>-34.500929944203349</v>
      </c>
      <c r="S1013" s="67">
        <f>IFERROR(AVERAGE(Data!T1021),"  ")</f>
        <v>-16.668857631129221</v>
      </c>
      <c r="T1013" s="66">
        <f>IFERROR(AVERAGE(Data!V1021), " ")</f>
        <v>184900</v>
      </c>
      <c r="U1013" s="66">
        <f>IFERROR(AVERAGE(Data!W1021), " ")</f>
        <v>5650</v>
      </c>
      <c r="V1013" s="66">
        <f>IFERROR(AVERAGE(Data!X1021), " ")</f>
        <v>7200</v>
      </c>
      <c r="W1013" s="66">
        <f>IFERROR(AVERAGE(Data!Y1021), " ")</f>
        <v>197750</v>
      </c>
      <c r="X1013" s="66">
        <f>IFERROR(AVERAGE(Data!Z1021), " ")</f>
        <v>261825</v>
      </c>
      <c r="Y1013" s="66">
        <f>IFERROR(AVERAGE(Data!AA1021), " ")</f>
        <v>169118.41666666666</v>
      </c>
      <c r="Z1013" s="67">
        <f>IFERROR(AVERAGE(Data!AB1021), " ")</f>
        <v>54.311353882169321</v>
      </c>
      <c r="AA1013" s="67">
        <f>IFERROR(AVERAGE(Data!AC1021), " ")</f>
        <v>136.35748138117805</v>
      </c>
      <c r="AB1013" s="67">
        <f>IFERROR(AVERAGE(Data!AD1021), " ")</f>
        <v>54.817556337497251</v>
      </c>
      <c r="AC1013" s="66">
        <f>IFERROR(AVERAGE(Data!AF1021), "  ")</f>
        <v>0</v>
      </c>
      <c r="AD1013" s="66">
        <f>IFERROR(AVERAGE(Data!AG1021), "  ")</f>
        <v>0</v>
      </c>
      <c r="AE1013" s="66">
        <f>IFERROR(AVERAGE(Data!AH1021), "  ")</f>
        <v>0</v>
      </c>
      <c r="AF1013" s="66">
        <f>IFERROR(AVERAGE(Data!AI1021), "  ")</f>
        <v>0</v>
      </c>
      <c r="AG1013" s="66">
        <f>IFERROR(AVERAGE(Data!AJ1021), "  ")</f>
        <v>4775</v>
      </c>
      <c r="AH1013" s="66">
        <f>IFERROR(AVERAGE(Data!AK1021), "  ")</f>
        <v>6150</v>
      </c>
      <c r="AI1013" s="67">
        <f>IFERROR(AVERAGE(Data!AL1021), "  ")</f>
        <v>-100</v>
      </c>
      <c r="AJ1013" s="67">
        <f>IFERROR(AVERAGE(Data!AM1021), "  ")</f>
        <v>-20.416666666666671</v>
      </c>
      <c r="AK1013" s="67">
        <f>IFERROR(AVERAGE(Data!AN1021), "  ")</f>
        <v>-22.357723577235777</v>
      </c>
      <c r="AL1013" s="66">
        <f>IFERROR(AVERAGE(Data!AP1021),"  ")</f>
        <v>592800</v>
      </c>
      <c r="AM1013" s="66">
        <f>IFERROR(AVERAGE(Data!AQ1021),"  ")</f>
        <v>95200</v>
      </c>
      <c r="AN1013" s="66">
        <f>IFERROR(AVERAGE(Data!AR1021),"  ")</f>
        <v>23200</v>
      </c>
      <c r="AO1013" s="66">
        <f>IFERROR(AVERAGE(Data!AS1021),"  ")</f>
        <v>711200</v>
      </c>
      <c r="AP1013" s="66">
        <f>IFERROR(AVERAGE(Data!AT1021),"  ")</f>
        <v>807938</v>
      </c>
      <c r="AQ1013" s="66">
        <f>IFERROR(AVERAGE(Data!AU1021),"  ")</f>
        <v>701461.66666666663</v>
      </c>
      <c r="AR1013" s="67">
        <f>IFERROR(AVERAGE(Data!AV1021),"  ")</f>
        <v>-30.493930923945978</v>
      </c>
      <c r="AS1013" s="67">
        <f>IFERROR(AVERAGE(Data!AW1021),"  ")</f>
        <v>-9.4624847003109913</v>
      </c>
      <c r="AT1013" s="67">
        <f>IFERROR(AVERAGE(Data!AX1021),"  ")</f>
        <v>15.179209127607351</v>
      </c>
      <c r="AU1013" s="66">
        <f>IFERROR(AVERAGE(Data!AZ1021), "  ")</f>
        <v>492.25</v>
      </c>
      <c r="AV1013" s="66">
        <f>IFERROR(AVERAGE(Data!BA1021), "  ")</f>
        <v>21.2</v>
      </c>
      <c r="AW1013" s="66">
        <f>IFERROR(AVERAGE(Data!BB1021), "  ")</f>
        <v>197.75</v>
      </c>
      <c r="AX1013" s="66">
        <f>IFERROR(AVERAGE(Data!BC1021), "  ")</f>
        <v>0</v>
      </c>
      <c r="AY1013" s="66">
        <f>IFERROR(AVERAGE(Data!BD1021), "  ")</f>
        <v>711.2</v>
      </c>
      <c r="AZ1013" s="66">
        <f>IFERROR(AVERAGE(Data!BE1021), "  ")</f>
        <v>7946.6549999999997</v>
      </c>
      <c r="BA1013" s="66">
        <f>IFERROR(AVERAGE(Data!BF1021), "  ")</f>
        <v>632.71499999999992</v>
      </c>
      <c r="BB1013" s="66">
        <f>IFERROR(AVERAGE(Data!BG1021), "  ")</f>
        <v>4802.5740000000005</v>
      </c>
      <c r="BC1013" s="66">
        <f>IFERROR(AVERAGE(Data!BH1021), "  ")</f>
        <v>124.53500000000001</v>
      </c>
      <c r="BD1013" s="66">
        <f>IFERROR(AVERAGE(Data!BI1021), "  ")</f>
        <v>13506.478999999999</v>
      </c>
    </row>
    <row r="1014" spans="1:56" x14ac:dyDescent="0.25">
      <c r="A1014" s="59">
        <f>IFERROR(AVERAGE(Data!A1022),"  ")</f>
        <v>44709</v>
      </c>
      <c r="B1014" s="66">
        <f>IFERROR(AVERAGE(Data!B1022),"  ")</f>
        <v>559000</v>
      </c>
      <c r="C1014" s="66">
        <f>IFERROR(AVERAGE(Data!C1022),"  ")</f>
        <v>89150</v>
      </c>
      <c r="D1014" s="66">
        <f>IFERROR(AVERAGE(Data!D1022),"  ")</f>
        <v>0</v>
      </c>
      <c r="E1014" s="66">
        <f>IFERROR(AVERAGE(Data!E1022),"  ")</f>
        <v>648150</v>
      </c>
      <c r="F1014" s="66">
        <f>IFERROR(AVERAGE(Data!F1022),"  ")</f>
        <v>545795</v>
      </c>
      <c r="G1014" s="66">
        <f>IFERROR(AVERAGE(Data!G1022),"  ")</f>
        <v>487299.58333333331</v>
      </c>
      <c r="H1014" s="67">
        <f>IFERROR(AVERAGE(Data!H1022),"  ")</f>
        <v>-7.795718045380184</v>
      </c>
      <c r="I1014" s="67">
        <f>IFERROR(AVERAGE(Data!I1022),"  ")</f>
        <v>-28.263471833987165</v>
      </c>
      <c r="J1014" s="67">
        <f>IFERROR(AVERAGE(Data!J1022),"  ")</f>
        <v>12.003994804701756</v>
      </c>
      <c r="K1014" s="66">
        <f>IFERROR(AVERAGE(Data!L1022),"  ")</f>
        <v>25600</v>
      </c>
      <c r="L1014" s="66">
        <f>IFERROR(AVERAGE(Data!M1022),"  ")</f>
        <v>5300</v>
      </c>
      <c r="M1014" s="66">
        <f>IFERROR(AVERAGE(Data!N1022),"  ")</f>
        <v>25200</v>
      </c>
      <c r="N1014" s="66">
        <f>IFERROR(AVERAGE(Data!O1022),"  ")</f>
        <v>56100</v>
      </c>
      <c r="O1014" s="66">
        <f>IFERROR(AVERAGE(Data!P1022),"  ")</f>
        <v>33212.5</v>
      </c>
      <c r="P1014" s="66">
        <f>IFERROR(AVERAGE(Data!Q1022),"  ")</f>
        <v>29100</v>
      </c>
      <c r="Q1014" s="67">
        <f>IFERROR(AVERAGE(Data!R1022),"  ")</f>
        <v>126.66666666666666</v>
      </c>
      <c r="R1014" s="67">
        <f>IFERROR(AVERAGE(Data!S1022),"  ")</f>
        <v>-19.509239624356255</v>
      </c>
      <c r="S1014" s="67">
        <f>IFERROR(AVERAGE(Data!T1022),"  ")</f>
        <v>14.132302405498276</v>
      </c>
      <c r="T1014" s="66">
        <f>IFERROR(AVERAGE(Data!V1022), " ")</f>
        <v>167100</v>
      </c>
      <c r="U1014" s="66">
        <f>IFERROR(AVERAGE(Data!W1022), " ")</f>
        <v>67550</v>
      </c>
      <c r="V1014" s="66">
        <f>IFERROR(AVERAGE(Data!X1022), " ")</f>
        <v>8400</v>
      </c>
      <c r="W1014" s="66">
        <f>IFERROR(AVERAGE(Data!Y1022), " ")</f>
        <v>243050</v>
      </c>
      <c r="X1014" s="66">
        <f>IFERROR(AVERAGE(Data!Z1022), " ")</f>
        <v>266362.5</v>
      </c>
      <c r="Y1014" s="66">
        <f>IFERROR(AVERAGE(Data!AA1022), " ")</f>
        <v>168275.91666666666</v>
      </c>
      <c r="Z1014" s="67">
        <f>IFERROR(AVERAGE(Data!AB1022), " ")</f>
        <v>109.41754265035328</v>
      </c>
      <c r="AA1014" s="67">
        <f>IFERROR(AVERAGE(Data!AC1022), " ")</f>
        <v>109.17425789225695</v>
      </c>
      <c r="AB1014" s="67">
        <f>IFERROR(AVERAGE(Data!AD1022), " ")</f>
        <v>58.289139216297059</v>
      </c>
      <c r="AC1014" s="66">
        <f>IFERROR(AVERAGE(Data!AF1022), "  ")</f>
        <v>0</v>
      </c>
      <c r="AD1014" s="66">
        <f>IFERROR(AVERAGE(Data!AG1022), "  ")</f>
        <v>0</v>
      </c>
      <c r="AE1014" s="66">
        <f>IFERROR(AVERAGE(Data!AH1022), "  ")</f>
        <v>0</v>
      </c>
      <c r="AF1014" s="66">
        <f>IFERROR(AVERAGE(Data!AI1022), "  ")</f>
        <v>0</v>
      </c>
      <c r="AG1014" s="66">
        <f>IFERROR(AVERAGE(Data!AJ1022), "  ")</f>
        <v>1750</v>
      </c>
      <c r="AH1014" s="66">
        <f>IFERROR(AVERAGE(Data!AK1022), "  ")</f>
        <v>6637.5</v>
      </c>
      <c r="AI1014" s="67">
        <f>IFERROR(AVERAGE(Data!AL1022), "  ")</f>
        <v>-100</v>
      </c>
      <c r="AJ1014" s="67">
        <f>IFERROR(AVERAGE(Data!AM1022), "  ")</f>
        <v>-82.926829268292678</v>
      </c>
      <c r="AK1014" s="67">
        <f>IFERROR(AVERAGE(Data!AN1022), "  ")</f>
        <v>-73.634651600753301</v>
      </c>
      <c r="AL1014" s="66">
        <f>IFERROR(AVERAGE(Data!AP1022),"  ")</f>
        <v>751700</v>
      </c>
      <c r="AM1014" s="66">
        <f>IFERROR(AVERAGE(Data!AQ1022),"  ")</f>
        <v>162000</v>
      </c>
      <c r="AN1014" s="66">
        <f>IFERROR(AVERAGE(Data!AR1022),"  ")</f>
        <v>33600</v>
      </c>
      <c r="AO1014" s="66">
        <f>IFERROR(AVERAGE(Data!AS1022),"  ")</f>
        <v>947300</v>
      </c>
      <c r="AP1014" s="66">
        <f>IFERROR(AVERAGE(Data!AT1022),"  ")</f>
        <v>847120</v>
      </c>
      <c r="AQ1014" s="66">
        <f>IFERROR(AVERAGE(Data!AU1022),"  ")</f>
        <v>691313</v>
      </c>
      <c r="AR1014" s="67">
        <f>IFERROR(AVERAGE(Data!AV1022),"  ")</f>
        <v>10.053905850643607</v>
      </c>
      <c r="AS1014" s="67">
        <f>IFERROR(AVERAGE(Data!AW1022),"  ")</f>
        <v>-9.8506654222783592</v>
      </c>
      <c r="AT1014" s="67">
        <f>IFERROR(AVERAGE(Data!AX1022),"  ")</f>
        <v>22.537837419519093</v>
      </c>
      <c r="AU1014" s="66">
        <f>IFERROR(AVERAGE(Data!AZ1022), "  ")</f>
        <v>648.15</v>
      </c>
      <c r="AV1014" s="66">
        <f>IFERROR(AVERAGE(Data!BA1022), "  ")</f>
        <v>56.1</v>
      </c>
      <c r="AW1014" s="66">
        <f>IFERROR(AVERAGE(Data!BB1022), "  ")</f>
        <v>243.05</v>
      </c>
      <c r="AX1014" s="66">
        <f>IFERROR(AVERAGE(Data!BC1022), "  ")</f>
        <v>0</v>
      </c>
      <c r="AY1014" s="66">
        <f>IFERROR(AVERAGE(Data!BD1022), "  ")</f>
        <v>947.3</v>
      </c>
      <c r="AZ1014" s="66">
        <f>IFERROR(AVERAGE(Data!BE1022), "  ")</f>
        <v>8594.8050000000003</v>
      </c>
      <c r="BA1014" s="66">
        <f>IFERROR(AVERAGE(Data!BF1022), "  ")</f>
        <v>688.81499999999994</v>
      </c>
      <c r="BB1014" s="66">
        <f>IFERROR(AVERAGE(Data!BG1022), "  ")</f>
        <v>5045.6240000000007</v>
      </c>
      <c r="BC1014" s="66">
        <f>IFERROR(AVERAGE(Data!BH1022), "  ")</f>
        <v>124.53500000000001</v>
      </c>
      <c r="BD1014" s="66">
        <f>IFERROR(AVERAGE(Data!BI1022), "  ")</f>
        <v>14453.778999999999</v>
      </c>
    </row>
    <row r="1015" spans="1:56" x14ac:dyDescent="0.25">
      <c r="A1015" s="59">
        <f>IFERROR(AVERAGE(Data!A1023),"  ")</f>
        <v>44716</v>
      </c>
      <c r="B1015" s="66">
        <f>IFERROR(AVERAGE(Data!B1023),"  ")</f>
        <v>288600</v>
      </c>
      <c r="C1015" s="66">
        <f>IFERROR(AVERAGE(Data!C1023),"  ")</f>
        <v>92151</v>
      </c>
      <c r="D1015" s="66">
        <f>IFERROR(AVERAGE(Data!D1023),"  ")</f>
        <v>0</v>
      </c>
      <c r="E1015" s="66">
        <f>IFERROR(AVERAGE(Data!E1023),"  ")</f>
        <v>380751</v>
      </c>
      <c r="F1015" s="66">
        <f>IFERROR(AVERAGE(Data!F1023),"  ")</f>
        <v>497045.25</v>
      </c>
      <c r="G1015" s="66">
        <f>IFERROR(AVERAGE(Data!G1023),"  ")</f>
        <v>497413.41666666669</v>
      </c>
      <c r="H1015" s="67">
        <f>IFERROR(AVERAGE(Data!H1023),"  ")</f>
        <v>-59.422744091668655</v>
      </c>
      <c r="I1015" s="67">
        <f>IFERROR(AVERAGE(Data!I1023),"  ")</f>
        <v>-37.004753680276266</v>
      </c>
      <c r="J1015" s="67">
        <f>IFERROR(AVERAGE(Data!J1023),"  ")</f>
        <v>-7.4016231635631868E-2</v>
      </c>
      <c r="K1015" s="66">
        <f>IFERROR(AVERAGE(Data!L1023),"  ")</f>
        <v>3200</v>
      </c>
      <c r="L1015" s="66">
        <f>IFERROR(AVERAGE(Data!M1023),"  ")</f>
        <v>1750</v>
      </c>
      <c r="M1015" s="66">
        <f>IFERROR(AVERAGE(Data!N1023),"  ")</f>
        <v>24600</v>
      </c>
      <c r="N1015" s="66">
        <f>IFERROR(AVERAGE(Data!O1023),"  ")</f>
        <v>29550</v>
      </c>
      <c r="O1015" s="66">
        <f>IFERROR(AVERAGE(Data!P1023),"  ")</f>
        <v>32662.5</v>
      </c>
      <c r="P1015" s="66">
        <f>IFERROR(AVERAGE(Data!Q1023),"  ")</f>
        <v>26329.166666666668</v>
      </c>
      <c r="Q1015" s="67">
        <f>IFERROR(AVERAGE(Data!R1023),"  ")</f>
        <v>-6.6350710900473953</v>
      </c>
      <c r="R1015" s="67">
        <f>IFERROR(AVERAGE(Data!S1023),"  ")</f>
        <v>-23.282442748091604</v>
      </c>
      <c r="S1015" s="67">
        <f>IFERROR(AVERAGE(Data!T1023),"  ")</f>
        <v>24.054438993511628</v>
      </c>
      <c r="T1015" s="66">
        <f>IFERROR(AVERAGE(Data!V1023), " ")</f>
        <v>145600</v>
      </c>
      <c r="U1015" s="66">
        <f>IFERROR(AVERAGE(Data!W1023), " ")</f>
        <v>19250</v>
      </c>
      <c r="V1015" s="66">
        <f>IFERROR(AVERAGE(Data!X1023), " ")</f>
        <v>8400</v>
      </c>
      <c r="W1015" s="66">
        <f>IFERROR(AVERAGE(Data!Y1023), " ")</f>
        <v>173250</v>
      </c>
      <c r="X1015" s="66">
        <f>IFERROR(AVERAGE(Data!Z1023), " ")</f>
        <v>239300</v>
      </c>
      <c r="Y1015" s="66">
        <f>IFERROR(AVERAGE(Data!AA1023), " ")</f>
        <v>164122.83333333334</v>
      </c>
      <c r="Z1015" s="67">
        <f>IFERROR(AVERAGE(Data!AB1023), " ")</f>
        <v>14.63185475333475</v>
      </c>
      <c r="AA1015" s="67">
        <f>IFERROR(AVERAGE(Data!AC1023), " ")</f>
        <v>83.830872524467253</v>
      </c>
      <c r="AB1015" s="67">
        <f>IFERROR(AVERAGE(Data!AD1023), " ")</f>
        <v>45.805428251401125</v>
      </c>
      <c r="AC1015" s="66">
        <f>IFERROR(AVERAGE(Data!AF1023), "  ")</f>
        <v>0</v>
      </c>
      <c r="AD1015" s="66">
        <f>IFERROR(AVERAGE(Data!AG1023), "  ")</f>
        <v>0</v>
      </c>
      <c r="AE1015" s="66">
        <f>IFERROR(AVERAGE(Data!AH1023), "  ")</f>
        <v>0</v>
      </c>
      <c r="AF1015" s="66">
        <f>IFERROR(AVERAGE(Data!AI1023), "  ")</f>
        <v>0</v>
      </c>
      <c r="AG1015" s="66">
        <f>IFERROR(AVERAGE(Data!AJ1023), "  ")</f>
        <v>437.5</v>
      </c>
      <c r="AH1015" s="66">
        <f>IFERROR(AVERAGE(Data!AK1023), "  ")</f>
        <v>4041.6666666666665</v>
      </c>
      <c r="AI1015" s="67">
        <f>IFERROR(AVERAGE(Data!AL1023), "  ")</f>
        <v>-100</v>
      </c>
      <c r="AJ1015" s="67">
        <f>IFERROR(AVERAGE(Data!AM1023), "  ")</f>
        <v>-94.127516778523486</v>
      </c>
      <c r="AK1015" s="67">
        <f>IFERROR(AVERAGE(Data!AN1023), "  ")</f>
        <v>-89.175257731958752</v>
      </c>
      <c r="AL1015" s="66">
        <f>IFERROR(AVERAGE(Data!AP1023),"  ")</f>
        <v>437400</v>
      </c>
      <c r="AM1015" s="66">
        <f>IFERROR(AVERAGE(Data!AQ1023),"  ")</f>
        <v>113151</v>
      </c>
      <c r="AN1015" s="66">
        <f>IFERROR(AVERAGE(Data!AR1023),"  ")</f>
        <v>33000</v>
      </c>
      <c r="AO1015" s="66">
        <f>IFERROR(AVERAGE(Data!AS1023),"  ")</f>
        <v>583551</v>
      </c>
      <c r="AP1015" s="66">
        <f>IFERROR(AVERAGE(Data!AT1023),"  ")</f>
        <v>769445.25</v>
      </c>
      <c r="AQ1015" s="66">
        <f>IFERROR(AVERAGE(Data!AU1023),"  ")</f>
        <v>691907.08333333337</v>
      </c>
      <c r="AR1015" s="67">
        <f>IFERROR(AVERAGE(Data!AV1023),"  ")</f>
        <v>-48.023553470939376</v>
      </c>
      <c r="AS1015" s="67">
        <f>IFERROR(AVERAGE(Data!AW1023),"  ")</f>
        <v>-20.61184814478252</v>
      </c>
      <c r="AT1015" s="67">
        <f>IFERROR(AVERAGE(Data!AX1023),"  ")</f>
        <v>11.206442098138169</v>
      </c>
      <c r="AU1015" s="66">
        <f>IFERROR(AVERAGE(Data!AZ1023), "  ")</f>
        <v>380.75099999999998</v>
      </c>
      <c r="AV1015" s="66">
        <f>IFERROR(AVERAGE(Data!BA1023), "  ")</f>
        <v>29.55</v>
      </c>
      <c r="AW1015" s="66">
        <f>IFERROR(AVERAGE(Data!BB1023), "  ")</f>
        <v>173.25</v>
      </c>
      <c r="AX1015" s="66">
        <f>IFERROR(AVERAGE(Data!BC1023), "  ")</f>
        <v>0</v>
      </c>
      <c r="AY1015" s="66">
        <f>IFERROR(AVERAGE(Data!BD1023), "  ")</f>
        <v>583.55100000000004</v>
      </c>
      <c r="AZ1015" s="66">
        <f>IFERROR(AVERAGE(Data!BE1023), "  ")</f>
        <v>8975.5560000000005</v>
      </c>
      <c r="BA1015" s="66">
        <f>IFERROR(AVERAGE(Data!BF1023), "  ")</f>
        <v>718.3649999999999</v>
      </c>
      <c r="BB1015" s="66">
        <f>IFERROR(AVERAGE(Data!BG1023), "  ")</f>
        <v>5218.8740000000007</v>
      </c>
      <c r="BC1015" s="66">
        <f>IFERROR(AVERAGE(Data!BH1023), "  ")</f>
        <v>124.53500000000001</v>
      </c>
      <c r="BD1015" s="66">
        <f>IFERROR(AVERAGE(Data!BI1023), "  ")</f>
        <v>15037.329999999998</v>
      </c>
    </row>
    <row r="1016" spans="1:56" x14ac:dyDescent="0.25">
      <c r="A1016" s="59">
        <f>IFERROR(AVERAGE(Data!A1024),"  ")</f>
        <v>44723</v>
      </c>
      <c r="B1016" s="66">
        <f>IFERROR(AVERAGE(Data!B1024),"  ")</f>
        <v>441700</v>
      </c>
      <c r="C1016" s="66">
        <f>IFERROR(AVERAGE(Data!C1024),"  ")</f>
        <v>74400</v>
      </c>
      <c r="D1016" s="66">
        <f>IFERROR(AVERAGE(Data!D1024),"  ")</f>
        <v>0</v>
      </c>
      <c r="E1016" s="66">
        <f>IFERROR(AVERAGE(Data!E1024),"  ")</f>
        <v>516100</v>
      </c>
      <c r="F1016" s="66">
        <f>IFERROR(AVERAGE(Data!F1024),"  ")</f>
        <v>509312.75</v>
      </c>
      <c r="G1016" s="66">
        <f>IFERROR(AVERAGE(Data!G1024),"  ")</f>
        <v>511443.83333333331</v>
      </c>
      <c r="H1016" s="67">
        <f>IFERROR(AVERAGE(Data!H1024),"  ")</f>
        <v>-23.789131718842292</v>
      </c>
      <c r="I1016" s="67">
        <f>IFERROR(AVERAGE(Data!I1024),"  ")</f>
        <v>-35.203094346920025</v>
      </c>
      <c r="J1016" s="67">
        <f>IFERROR(AVERAGE(Data!J1024),"  ")</f>
        <v>-0.41667983744060333</v>
      </c>
      <c r="K1016" s="66">
        <f>IFERROR(AVERAGE(Data!L1024),"  ")</f>
        <v>4800</v>
      </c>
      <c r="L1016" s="66">
        <f>IFERROR(AVERAGE(Data!M1024),"  ")</f>
        <v>1200</v>
      </c>
      <c r="M1016" s="66">
        <f>IFERROR(AVERAGE(Data!N1024),"  ")</f>
        <v>22400</v>
      </c>
      <c r="N1016" s="66">
        <f>IFERROR(AVERAGE(Data!O1024),"  ")</f>
        <v>28400</v>
      </c>
      <c r="O1016" s="66">
        <f>IFERROR(AVERAGE(Data!P1024),"  ")</f>
        <v>33812.5</v>
      </c>
      <c r="P1016" s="66">
        <f>IFERROR(AVERAGE(Data!Q1024),"  ")</f>
        <v>23233.333333333332</v>
      </c>
      <c r="Q1016" s="67">
        <f>IFERROR(AVERAGE(Data!R1024),"  ")</f>
        <v>35.238095238095248</v>
      </c>
      <c r="R1016" s="67">
        <f>IFERROR(AVERAGE(Data!S1024),"  ")</f>
        <v>-2.6277897768178571</v>
      </c>
      <c r="S1016" s="67">
        <f>IFERROR(AVERAGE(Data!T1024),"  ")</f>
        <v>45.534433285509323</v>
      </c>
      <c r="T1016" s="66">
        <f>IFERROR(AVERAGE(Data!V1024), " ")</f>
        <v>248030</v>
      </c>
      <c r="U1016" s="66">
        <f>IFERROR(AVERAGE(Data!W1024), " ")</f>
        <v>23800</v>
      </c>
      <c r="V1016" s="66">
        <f>IFERROR(AVERAGE(Data!X1024), " ")</f>
        <v>5600</v>
      </c>
      <c r="W1016" s="66">
        <f>IFERROR(AVERAGE(Data!Y1024), " ")</f>
        <v>277430</v>
      </c>
      <c r="X1016" s="66">
        <f>IFERROR(AVERAGE(Data!Z1024), " ")</f>
        <v>222870</v>
      </c>
      <c r="Y1016" s="66">
        <f>IFERROR(AVERAGE(Data!AA1024), " ")</f>
        <v>172117.5</v>
      </c>
      <c r="Z1016" s="67">
        <f>IFERROR(AVERAGE(Data!AB1024), " ")</f>
        <v>129.28099173553719</v>
      </c>
      <c r="AA1016" s="67">
        <f>IFERROR(AVERAGE(Data!AC1024), " ")</f>
        <v>72.651671553570665</v>
      </c>
      <c r="AB1016" s="67">
        <f>IFERROR(AVERAGE(Data!AD1024), " ")</f>
        <v>29.48712362194432</v>
      </c>
      <c r="AC1016" s="66">
        <f>IFERROR(AVERAGE(Data!AF1024), "  ")</f>
        <v>0</v>
      </c>
      <c r="AD1016" s="66">
        <f>IFERROR(AVERAGE(Data!AG1024), "  ")</f>
        <v>7000</v>
      </c>
      <c r="AE1016" s="66">
        <f>IFERROR(AVERAGE(Data!AH1024), "  ")</f>
        <v>0</v>
      </c>
      <c r="AF1016" s="66">
        <f>IFERROR(AVERAGE(Data!AI1024), "  ")</f>
        <v>7000</v>
      </c>
      <c r="AG1016" s="66">
        <f>IFERROR(AVERAGE(Data!AJ1024), "  ")</f>
        <v>1750</v>
      </c>
      <c r="AH1016" s="66">
        <f>IFERROR(AVERAGE(Data!AK1024), "  ")</f>
        <v>3337.5</v>
      </c>
      <c r="AI1016" s="67" t="str">
        <f>IFERROR(AVERAGE(Data!AL1024), "  ")</f>
        <v xml:space="preserve">  </v>
      </c>
      <c r="AJ1016" s="67">
        <f>IFERROR(AVERAGE(Data!AM1024), "  ")</f>
        <v>-73.684210526315795</v>
      </c>
      <c r="AK1016" s="67">
        <f>IFERROR(AVERAGE(Data!AN1024), "  ")</f>
        <v>-47.565543071161052</v>
      </c>
      <c r="AL1016" s="66">
        <f>IFERROR(AVERAGE(Data!AP1024),"  ")</f>
        <v>694530</v>
      </c>
      <c r="AM1016" s="66">
        <f>IFERROR(AVERAGE(Data!AQ1024),"  ")</f>
        <v>106400</v>
      </c>
      <c r="AN1016" s="66">
        <f>IFERROR(AVERAGE(Data!AR1024),"  ")</f>
        <v>28000</v>
      </c>
      <c r="AO1016" s="66">
        <f>IFERROR(AVERAGE(Data!AS1024),"  ")</f>
        <v>828930</v>
      </c>
      <c r="AP1016" s="66">
        <f>IFERROR(AVERAGE(Data!AT1024),"  ")</f>
        <v>767745.25</v>
      </c>
      <c r="AQ1016" s="66">
        <f>IFERROR(AVERAGE(Data!AU1024),"  ")</f>
        <v>710132.16666666663</v>
      </c>
      <c r="AR1016" s="67">
        <f>IFERROR(AVERAGE(Data!AV1024),"  ")</f>
        <v>1.1877441406249911</v>
      </c>
      <c r="AS1016" s="67">
        <f>IFERROR(AVERAGE(Data!AW1024),"  ")</f>
        <v>-19.73184362798629</v>
      </c>
      <c r="AT1016" s="67">
        <f>IFERROR(AVERAGE(Data!AX1024),"  ")</f>
        <v>8.113008540898381</v>
      </c>
      <c r="AU1016" s="66">
        <f>IFERROR(AVERAGE(Data!AZ1024), "  ")</f>
        <v>516.1</v>
      </c>
      <c r="AV1016" s="66">
        <f>IFERROR(AVERAGE(Data!BA1024), "  ")</f>
        <v>28.4</v>
      </c>
      <c r="AW1016" s="66">
        <f>IFERROR(AVERAGE(Data!BB1024), "  ")</f>
        <v>277.43</v>
      </c>
      <c r="AX1016" s="66">
        <f>IFERROR(AVERAGE(Data!BC1024), "  ")</f>
        <v>7</v>
      </c>
      <c r="AY1016" s="66">
        <f>IFERROR(AVERAGE(Data!BD1024), "  ")</f>
        <v>828.93</v>
      </c>
      <c r="AZ1016" s="66">
        <f>IFERROR(AVERAGE(Data!BE1024), "  ")</f>
        <v>9491.6560000000009</v>
      </c>
      <c r="BA1016" s="66">
        <f>IFERROR(AVERAGE(Data!BF1024), "  ")</f>
        <v>746.76499999999987</v>
      </c>
      <c r="BB1016" s="66">
        <f>IFERROR(AVERAGE(Data!BG1024), "  ")</f>
        <v>5496.304000000001</v>
      </c>
      <c r="BC1016" s="66">
        <f>IFERROR(AVERAGE(Data!BH1024), "  ")</f>
        <v>131.53500000000003</v>
      </c>
      <c r="BD1016" s="66">
        <f>IFERROR(AVERAGE(Data!BI1024), "  ")</f>
        <v>15866.259999999998</v>
      </c>
    </row>
    <row r="1017" spans="1:56" x14ac:dyDescent="0.25">
      <c r="A1017" s="59">
        <f>IFERROR(AVERAGE(Data!A1025),"  ")</f>
        <v>44730</v>
      </c>
      <c r="B1017" s="66">
        <f>IFERROR(AVERAGE(Data!B1025),"  ")</f>
        <v>369100</v>
      </c>
      <c r="C1017" s="66">
        <f>IFERROR(AVERAGE(Data!C1025),"  ")</f>
        <v>85800</v>
      </c>
      <c r="D1017" s="66">
        <f>IFERROR(AVERAGE(Data!D1025),"  ")</f>
        <v>0</v>
      </c>
      <c r="E1017" s="66">
        <f>IFERROR(AVERAGE(Data!E1025),"  ")</f>
        <v>454900</v>
      </c>
      <c r="F1017" s="66">
        <f>IFERROR(AVERAGE(Data!F1025),"  ")</f>
        <v>499975.25</v>
      </c>
      <c r="G1017" s="66">
        <f>IFERROR(AVERAGE(Data!G1025),"  ")</f>
        <v>479713.83333333331</v>
      </c>
      <c r="H1017" s="67">
        <f>IFERROR(AVERAGE(Data!H1025),"  ")</f>
        <v>-24.077041191000738</v>
      </c>
      <c r="I1017" s="67">
        <f>IFERROR(AVERAGE(Data!I1025),"  ")</f>
        <v>-31.454981173178652</v>
      </c>
      <c r="J1017" s="67">
        <f>IFERROR(AVERAGE(Data!J1025),"  ")</f>
        <v>4.2236465281558555</v>
      </c>
      <c r="K1017" s="66">
        <f>IFERROR(AVERAGE(Data!L1025),"  ")</f>
        <v>1600</v>
      </c>
      <c r="L1017" s="66">
        <f>IFERROR(AVERAGE(Data!M1025),"  ")</f>
        <v>1750</v>
      </c>
      <c r="M1017" s="66">
        <f>IFERROR(AVERAGE(Data!N1025),"  ")</f>
        <v>25200</v>
      </c>
      <c r="N1017" s="66">
        <f>IFERROR(AVERAGE(Data!O1025),"  ")</f>
        <v>28550</v>
      </c>
      <c r="O1017" s="66">
        <f>IFERROR(AVERAGE(Data!P1025),"  ")</f>
        <v>35650</v>
      </c>
      <c r="P1017" s="66">
        <f>IFERROR(AVERAGE(Data!Q1025),"  ")</f>
        <v>28187.75</v>
      </c>
      <c r="Q1017" s="67">
        <f>IFERROR(AVERAGE(Data!R1025),"  ")</f>
        <v>-35.039817974971555</v>
      </c>
      <c r="R1017" s="67">
        <f>IFERROR(AVERAGE(Data!S1025),"  ")</f>
        <v>17.511330861145446</v>
      </c>
      <c r="S1017" s="67">
        <f>IFERROR(AVERAGE(Data!T1025),"  ")</f>
        <v>26.47337939353087</v>
      </c>
      <c r="T1017" s="66">
        <f>IFERROR(AVERAGE(Data!V1025), " ")</f>
        <v>260800</v>
      </c>
      <c r="U1017" s="66">
        <f>IFERROR(AVERAGE(Data!W1025), " ")</f>
        <v>21000</v>
      </c>
      <c r="V1017" s="66">
        <f>IFERROR(AVERAGE(Data!X1025), " ")</f>
        <v>4200</v>
      </c>
      <c r="W1017" s="66">
        <f>IFERROR(AVERAGE(Data!Y1025), " ")</f>
        <v>286000</v>
      </c>
      <c r="X1017" s="66">
        <f>IFERROR(AVERAGE(Data!Z1025), " ")</f>
        <v>244932.5</v>
      </c>
      <c r="Y1017" s="66">
        <f>IFERROR(AVERAGE(Data!AA1025), " ")</f>
        <v>170440.16666666666</v>
      </c>
      <c r="Z1017" s="67">
        <f>IFERROR(AVERAGE(Data!AB1025), " ")</f>
        <v>113.21007902191739</v>
      </c>
      <c r="AA1017" s="67">
        <f>IFERROR(AVERAGE(Data!AC1025), " ")</f>
        <v>87.567006677694053</v>
      </c>
      <c r="AB1017" s="67">
        <f>IFERROR(AVERAGE(Data!AD1025), " ")</f>
        <v>43.705855720629238</v>
      </c>
      <c r="AC1017" s="66">
        <f>IFERROR(AVERAGE(Data!AF1025), "  ")</f>
        <v>0</v>
      </c>
      <c r="AD1017" s="66">
        <f>IFERROR(AVERAGE(Data!AG1025), "  ")</f>
        <v>0</v>
      </c>
      <c r="AE1017" s="66">
        <f>IFERROR(AVERAGE(Data!AH1025), "  ")</f>
        <v>0</v>
      </c>
      <c r="AF1017" s="66">
        <f>IFERROR(AVERAGE(Data!AI1025), "  ")</f>
        <v>0</v>
      </c>
      <c r="AG1017" s="66">
        <f>IFERROR(AVERAGE(Data!AJ1025), "  ")</f>
        <v>1750</v>
      </c>
      <c r="AH1017" s="66">
        <f>IFERROR(AVERAGE(Data!AK1025), "  ")</f>
        <v>6350</v>
      </c>
      <c r="AI1017" s="67">
        <f>IFERROR(AVERAGE(Data!AL1025), "  ")</f>
        <v>-100</v>
      </c>
      <c r="AJ1017" s="67">
        <f>IFERROR(AVERAGE(Data!AM1025), "  ")</f>
        <v>-82.323232323232318</v>
      </c>
      <c r="AK1017" s="67">
        <f>IFERROR(AVERAGE(Data!AN1025), "  ")</f>
        <v>-72.440944881889763</v>
      </c>
      <c r="AL1017" s="66">
        <f>IFERROR(AVERAGE(Data!AP1025),"  ")</f>
        <v>631500</v>
      </c>
      <c r="AM1017" s="66">
        <f>IFERROR(AVERAGE(Data!AQ1025),"  ")</f>
        <v>108550</v>
      </c>
      <c r="AN1017" s="66">
        <f>IFERROR(AVERAGE(Data!AR1025),"  ")</f>
        <v>29400</v>
      </c>
      <c r="AO1017" s="66">
        <f>IFERROR(AVERAGE(Data!AS1025),"  ")</f>
        <v>769450</v>
      </c>
      <c r="AP1017" s="66">
        <f>IFERROR(AVERAGE(Data!AT1025),"  ")</f>
        <v>782307.75</v>
      </c>
      <c r="AQ1017" s="66">
        <f>IFERROR(AVERAGE(Data!AU1025),"  ")</f>
        <v>684691.75</v>
      </c>
      <c r="AR1017" s="67">
        <f>IFERROR(AVERAGE(Data!AV1025),"  ")</f>
        <v>-3.6078922643282163</v>
      </c>
      <c r="AS1017" s="67">
        <f>IFERROR(AVERAGE(Data!AW1025),"  ")</f>
        <v>-13.099414262751974</v>
      </c>
      <c r="AT1017" s="67">
        <f>IFERROR(AVERAGE(Data!AX1025),"  ")</f>
        <v>14.25692656585975</v>
      </c>
      <c r="AU1017" s="66">
        <f>IFERROR(AVERAGE(Data!AZ1025), "  ")</f>
        <v>454.9</v>
      </c>
      <c r="AV1017" s="66">
        <f>IFERROR(AVERAGE(Data!BA1025), "  ")</f>
        <v>28.55</v>
      </c>
      <c r="AW1017" s="66">
        <f>IFERROR(AVERAGE(Data!BB1025), "  ")</f>
        <v>286</v>
      </c>
      <c r="AX1017" s="66">
        <f>IFERROR(AVERAGE(Data!BC1025), "  ")</f>
        <v>0</v>
      </c>
      <c r="AY1017" s="66">
        <f>IFERROR(AVERAGE(Data!BD1025), "  ")</f>
        <v>769.45</v>
      </c>
      <c r="AZ1017" s="66">
        <f>IFERROR(AVERAGE(Data!BE1025), "  ")</f>
        <v>9946.5560000000005</v>
      </c>
      <c r="BA1017" s="66">
        <f>IFERROR(AVERAGE(Data!BF1025), "  ")</f>
        <v>775.31499999999983</v>
      </c>
      <c r="BB1017" s="66">
        <f>IFERROR(AVERAGE(Data!BG1025), "  ")</f>
        <v>5782.304000000001</v>
      </c>
      <c r="BC1017" s="66">
        <f>IFERROR(AVERAGE(Data!BH1025), "  ")</f>
        <v>131.53500000000003</v>
      </c>
      <c r="BD1017" s="66">
        <f>IFERROR(AVERAGE(Data!BI1025), "  ")</f>
        <v>16635.71</v>
      </c>
    </row>
    <row r="1018" spans="1:56" x14ac:dyDescent="0.25">
      <c r="A1018" s="59">
        <f>IFERROR(AVERAGE(Data!A1026),"  ")</f>
        <v>44737</v>
      </c>
      <c r="B1018" s="66">
        <f>IFERROR(AVERAGE(Data!B1026),"  ")</f>
        <v>301100</v>
      </c>
      <c r="C1018" s="66">
        <f>IFERROR(AVERAGE(Data!C1026),"  ")</f>
        <v>68150</v>
      </c>
      <c r="D1018" s="66">
        <f>IFERROR(AVERAGE(Data!D1026),"  ")</f>
        <v>0</v>
      </c>
      <c r="E1018" s="66">
        <f>IFERROR(AVERAGE(Data!E1026),"  ")</f>
        <v>369250</v>
      </c>
      <c r="F1018" s="66">
        <f>IFERROR(AVERAGE(Data!F1026),"  ")</f>
        <v>430250.25</v>
      </c>
      <c r="G1018" s="66">
        <f>IFERROR(AVERAGE(Data!G1026),"  ")</f>
        <v>489266.33333333331</v>
      </c>
      <c r="H1018" s="67">
        <f>IFERROR(AVERAGE(Data!H1026),"  ")</f>
        <v>-37.950145021055782</v>
      </c>
      <c r="I1018" s="67">
        <f>IFERROR(AVERAGE(Data!I1026),"  ")</f>
        <v>-38.749661005729273</v>
      </c>
      <c r="J1018" s="67">
        <f>IFERROR(AVERAGE(Data!J1026),"  ")</f>
        <v>-12.062159055838029</v>
      </c>
      <c r="K1018" s="66">
        <f>IFERROR(AVERAGE(Data!L1026),"  ")</f>
        <v>9600</v>
      </c>
      <c r="L1018" s="66">
        <f>IFERROR(AVERAGE(Data!M1026),"  ")</f>
        <v>14340</v>
      </c>
      <c r="M1018" s="66">
        <f>IFERROR(AVERAGE(Data!N1026),"  ")</f>
        <v>12600</v>
      </c>
      <c r="N1018" s="66">
        <f>IFERROR(AVERAGE(Data!O1026),"  ")</f>
        <v>36540</v>
      </c>
      <c r="O1018" s="66">
        <f>IFERROR(AVERAGE(Data!P1026),"  ")</f>
        <v>30760</v>
      </c>
      <c r="P1018" s="66">
        <f>IFERROR(AVERAGE(Data!Q1026),"  ")</f>
        <v>29218.416666666668</v>
      </c>
      <c r="Q1018" s="67">
        <f>IFERROR(AVERAGE(Data!R1026),"  ")</f>
        <v>46.347324575456582</v>
      </c>
      <c r="R1018" s="67">
        <f>IFERROR(AVERAGE(Data!S1026),"  ")</f>
        <v>1.2108449591997861</v>
      </c>
      <c r="S1018" s="67">
        <f>IFERROR(AVERAGE(Data!T1026),"  ")</f>
        <v>5.2760673205541009</v>
      </c>
      <c r="T1018" s="66">
        <f>IFERROR(AVERAGE(Data!V1026), " ")</f>
        <v>175620</v>
      </c>
      <c r="U1018" s="66">
        <f>IFERROR(AVERAGE(Data!W1026), " ")</f>
        <v>21600</v>
      </c>
      <c r="V1018" s="66">
        <f>IFERROR(AVERAGE(Data!X1026), " ")</f>
        <v>5600</v>
      </c>
      <c r="W1018" s="66">
        <f>IFERROR(AVERAGE(Data!Y1026), " ")</f>
        <v>202820</v>
      </c>
      <c r="X1018" s="66">
        <f>IFERROR(AVERAGE(Data!Z1026), " ")</f>
        <v>234875</v>
      </c>
      <c r="Y1018" s="66">
        <f>IFERROR(AVERAGE(Data!AA1026), " ")</f>
        <v>199143.83333333334</v>
      </c>
      <c r="Z1018" s="67">
        <f>IFERROR(AVERAGE(Data!AB1026), " ")</f>
        <v>54.083415634733733</v>
      </c>
      <c r="AA1018" s="67">
        <f>IFERROR(AVERAGE(Data!AC1026), " ")</f>
        <v>74.658769376061997</v>
      </c>
      <c r="AB1018" s="67">
        <f>IFERROR(AVERAGE(Data!AD1026), " ")</f>
        <v>17.942391721896133</v>
      </c>
      <c r="AC1018" s="66">
        <f>IFERROR(AVERAGE(Data!AF1026), "  ")</f>
        <v>0</v>
      </c>
      <c r="AD1018" s="66">
        <f>IFERROR(AVERAGE(Data!AG1026), "  ")</f>
        <v>10600</v>
      </c>
      <c r="AE1018" s="66">
        <f>IFERROR(AVERAGE(Data!AH1026), "  ")</f>
        <v>0</v>
      </c>
      <c r="AF1018" s="66">
        <f>IFERROR(AVERAGE(Data!AI1026), "  ")</f>
        <v>10600</v>
      </c>
      <c r="AG1018" s="66">
        <f>IFERROR(AVERAGE(Data!AJ1026), "  ")</f>
        <v>4400</v>
      </c>
      <c r="AH1018" s="66">
        <f>IFERROR(AVERAGE(Data!AK1026), "  ")</f>
        <v>5733.333333333333</v>
      </c>
      <c r="AI1018" s="67">
        <f>IFERROR(AVERAGE(Data!AL1026), "  ")</f>
        <v>505.71428571428567</v>
      </c>
      <c r="AJ1018" s="67">
        <f>IFERROR(AVERAGE(Data!AM1026), "  ")</f>
        <v>-27.72073921971252</v>
      </c>
      <c r="AK1018" s="67">
        <f>IFERROR(AVERAGE(Data!AN1026), "  ")</f>
        <v>-23.255813953488371</v>
      </c>
      <c r="AL1018" s="66">
        <f>IFERROR(AVERAGE(Data!AP1026),"  ")</f>
        <v>486320</v>
      </c>
      <c r="AM1018" s="66">
        <f>IFERROR(AVERAGE(Data!AQ1026),"  ")</f>
        <v>114690</v>
      </c>
      <c r="AN1018" s="66">
        <f>IFERROR(AVERAGE(Data!AR1026),"  ")</f>
        <v>18200</v>
      </c>
      <c r="AO1018" s="66">
        <f>IFERROR(AVERAGE(Data!AS1026),"  ")</f>
        <v>619210</v>
      </c>
      <c r="AP1018" s="66">
        <f>IFERROR(AVERAGE(Data!AT1026),"  ")</f>
        <v>700285.25</v>
      </c>
      <c r="AQ1018" s="66">
        <f>IFERROR(AVERAGE(Data!AU1026),"  ")</f>
        <v>723361.91666666674</v>
      </c>
      <c r="AR1018" s="67">
        <f>IFERROR(AVERAGE(Data!AV1026),"  ")</f>
        <v>-17.814964548985046</v>
      </c>
      <c r="AS1018" s="67">
        <f>IFERROR(AVERAGE(Data!AW1026),"  ")</f>
        <v>-19.820924282818385</v>
      </c>
      <c r="AT1018" s="67">
        <f>IFERROR(AVERAGE(Data!AX1026),"  ")</f>
        <v>-3.19019651642799</v>
      </c>
      <c r="AU1018" s="66">
        <f>IFERROR(AVERAGE(Data!AZ1026), "  ")</f>
        <v>369.25</v>
      </c>
      <c r="AV1018" s="66">
        <f>IFERROR(AVERAGE(Data!BA1026), "  ")</f>
        <v>36.54</v>
      </c>
      <c r="AW1018" s="66">
        <f>IFERROR(AVERAGE(Data!BB1026), "  ")</f>
        <v>202.82</v>
      </c>
      <c r="AX1018" s="66">
        <f>IFERROR(AVERAGE(Data!BC1026), "  ")</f>
        <v>10.6</v>
      </c>
      <c r="AY1018" s="66">
        <f>IFERROR(AVERAGE(Data!BD1026), "  ")</f>
        <v>619.21</v>
      </c>
      <c r="AZ1018" s="66">
        <f>IFERROR(AVERAGE(Data!BE1026), "  ")</f>
        <v>10315.806</v>
      </c>
      <c r="BA1018" s="66">
        <f>IFERROR(AVERAGE(Data!BF1026), "  ")</f>
        <v>811.85499999999979</v>
      </c>
      <c r="BB1018" s="66">
        <f>IFERROR(AVERAGE(Data!BG1026), "  ")</f>
        <v>5985.1240000000007</v>
      </c>
      <c r="BC1018" s="66">
        <f>IFERROR(AVERAGE(Data!BH1026), "  ")</f>
        <v>142.13500000000002</v>
      </c>
      <c r="BD1018" s="66">
        <f>IFERROR(AVERAGE(Data!BI1026), "  ")</f>
        <v>17254.919999999998</v>
      </c>
    </row>
    <row r="1019" spans="1:56" x14ac:dyDescent="0.25">
      <c r="A1019" s="59">
        <f>IFERROR(AVERAGE(Data!A1027),"  ")</f>
        <v>44744</v>
      </c>
      <c r="B1019" s="66">
        <f>IFERROR(AVERAGE(Data!B1027),"  ")</f>
        <v>318800</v>
      </c>
      <c r="C1019" s="66">
        <f>IFERROR(AVERAGE(Data!C1027),"  ")</f>
        <v>84850</v>
      </c>
      <c r="D1019" s="66">
        <f>IFERROR(AVERAGE(Data!D1027),"  ")</f>
        <v>0</v>
      </c>
      <c r="E1019" s="66">
        <f>IFERROR(AVERAGE(Data!E1027),"  ")</f>
        <v>403650</v>
      </c>
      <c r="F1019" s="66">
        <f>IFERROR(AVERAGE(Data!F1027),"  ")</f>
        <v>435975</v>
      </c>
      <c r="G1019" s="66">
        <f>IFERROR(AVERAGE(Data!G1027),"  ")</f>
        <v>453570</v>
      </c>
      <c r="H1019" s="67">
        <f>IFERROR(AVERAGE(Data!H1027),"  ")</f>
        <v>-32.296663558110986</v>
      </c>
      <c r="I1019" s="67">
        <f>IFERROR(AVERAGE(Data!I1027),"  ")</f>
        <v>-29.329524041091727</v>
      </c>
      <c r="J1019" s="67">
        <f>IFERROR(AVERAGE(Data!J1027),"  ")</f>
        <v>-3.8792248164561172</v>
      </c>
      <c r="K1019" s="66">
        <f>IFERROR(AVERAGE(Data!L1027),"  ")</f>
        <v>4800</v>
      </c>
      <c r="L1019" s="66">
        <f>IFERROR(AVERAGE(Data!M1027),"  ")</f>
        <v>14250</v>
      </c>
      <c r="M1019" s="66">
        <f>IFERROR(AVERAGE(Data!N1027),"  ")</f>
        <v>48300</v>
      </c>
      <c r="N1019" s="66">
        <f>IFERROR(AVERAGE(Data!O1027),"  ")</f>
        <v>67350</v>
      </c>
      <c r="O1019" s="66">
        <f>IFERROR(AVERAGE(Data!P1027),"  ")</f>
        <v>40210</v>
      </c>
      <c r="P1019" s="66">
        <f>IFERROR(AVERAGE(Data!Q1027),"  ")</f>
        <v>42567.416666666664</v>
      </c>
      <c r="Q1019" s="67">
        <f>IFERROR(AVERAGE(Data!R1027),"  ")</f>
        <v>32.448377581120937</v>
      </c>
      <c r="R1019" s="67">
        <f>IFERROR(AVERAGE(Data!S1027),"  ")</f>
        <v>14.258922482382363</v>
      </c>
      <c r="S1019" s="67">
        <f>IFERROR(AVERAGE(Data!T1027),"  ")</f>
        <v>-5.5380778333976028</v>
      </c>
      <c r="T1019" s="66">
        <f>IFERROR(AVERAGE(Data!V1027), " ")</f>
        <v>393100</v>
      </c>
      <c r="U1019" s="66">
        <f>IFERROR(AVERAGE(Data!W1027), " ")</f>
        <v>37650</v>
      </c>
      <c r="V1019" s="66">
        <f>IFERROR(AVERAGE(Data!X1027), " ")</f>
        <v>27922</v>
      </c>
      <c r="W1019" s="66">
        <f>IFERROR(AVERAGE(Data!Y1027), " ")</f>
        <v>458672</v>
      </c>
      <c r="X1019" s="66">
        <f>IFERROR(AVERAGE(Data!Z1027), " ")</f>
        <v>306230.5</v>
      </c>
      <c r="Y1019" s="66">
        <f>IFERROR(AVERAGE(Data!AA1027), " ")</f>
        <v>224578.83333333334</v>
      </c>
      <c r="Z1019" s="67">
        <f>IFERROR(AVERAGE(Data!AB1027), " ")</f>
        <v>268.65405327203462</v>
      </c>
      <c r="AA1019" s="67">
        <f>IFERROR(AVERAGE(Data!AC1027), " ")</f>
        <v>139.622604599482</v>
      </c>
      <c r="AB1019" s="67">
        <f>IFERROR(AVERAGE(Data!AD1027), " ")</f>
        <v>36.357685831181776</v>
      </c>
      <c r="AC1019" s="66">
        <f>IFERROR(AVERAGE(Data!AF1027), "  ")</f>
        <v>3200</v>
      </c>
      <c r="AD1019" s="66">
        <f>IFERROR(AVERAGE(Data!AG1027), "  ")</f>
        <v>0</v>
      </c>
      <c r="AE1019" s="66">
        <f>IFERROR(AVERAGE(Data!AH1027), "  ")</f>
        <v>0</v>
      </c>
      <c r="AF1019" s="66">
        <f>IFERROR(AVERAGE(Data!AI1027), "  ")</f>
        <v>3200</v>
      </c>
      <c r="AG1019" s="66">
        <f>IFERROR(AVERAGE(Data!AJ1027), "  ")</f>
        <v>5200</v>
      </c>
      <c r="AH1019" s="66">
        <f>IFERROR(AVERAGE(Data!AK1027), "  ")</f>
        <v>5600</v>
      </c>
      <c r="AI1019" s="67" t="str">
        <f>IFERROR(AVERAGE(Data!AL1027), "  ")</f>
        <v xml:space="preserve">  </v>
      </c>
      <c r="AJ1019" s="67">
        <f>IFERROR(AVERAGE(Data!AM1027), "  ")</f>
        <v>-8.5714285714285747</v>
      </c>
      <c r="AK1019" s="67">
        <f>IFERROR(AVERAGE(Data!AN1027), "  ")</f>
        <v>-7.1428571428571397</v>
      </c>
      <c r="AL1019" s="66">
        <f>IFERROR(AVERAGE(Data!AP1027),"  ")</f>
        <v>719900</v>
      </c>
      <c r="AM1019" s="66">
        <f>IFERROR(AVERAGE(Data!AQ1027),"  ")</f>
        <v>136750</v>
      </c>
      <c r="AN1019" s="66">
        <f>IFERROR(AVERAGE(Data!AR1027),"  ")</f>
        <v>76222</v>
      </c>
      <c r="AO1019" s="66">
        <f>IFERROR(AVERAGE(Data!AS1027),"  ")</f>
        <v>932872</v>
      </c>
      <c r="AP1019" s="66">
        <f>IFERROR(AVERAGE(Data!AT1027),"  ")</f>
        <v>787615.5</v>
      </c>
      <c r="AQ1019" s="66">
        <f>IFERROR(AVERAGE(Data!AU1027),"  ")</f>
        <v>726316.25</v>
      </c>
      <c r="AR1019" s="67">
        <f>IFERROR(AVERAGE(Data!AV1027),"  ")</f>
        <v>20.921044444905323</v>
      </c>
      <c r="AS1019" s="67">
        <f>IFERROR(AVERAGE(Data!AW1027),"  ")</f>
        <v>0.25795931460343979</v>
      </c>
      <c r="AT1019" s="67">
        <f>IFERROR(AVERAGE(Data!AX1027),"  ")</f>
        <v>8.4397464603056971</v>
      </c>
      <c r="AU1019" s="66">
        <f>IFERROR(AVERAGE(Data!AZ1027), "  ")</f>
        <v>403.65</v>
      </c>
      <c r="AV1019" s="66">
        <f>IFERROR(AVERAGE(Data!BA1027), "  ")</f>
        <v>67.349999999999994</v>
      </c>
      <c r="AW1019" s="66">
        <f>IFERROR(AVERAGE(Data!BB1027), "  ")</f>
        <v>458.67200000000003</v>
      </c>
      <c r="AX1019" s="66">
        <f>IFERROR(AVERAGE(Data!BC1027), "  ")</f>
        <v>3.2</v>
      </c>
      <c r="AY1019" s="66">
        <f>IFERROR(AVERAGE(Data!BD1027), "  ")</f>
        <v>932.87199999999996</v>
      </c>
      <c r="AZ1019" s="66">
        <f>IFERROR(AVERAGE(Data!BE1027), "  ")</f>
        <v>10719.456</v>
      </c>
      <c r="BA1019" s="66">
        <f>IFERROR(AVERAGE(Data!BF1027), "  ")</f>
        <v>879.20499999999981</v>
      </c>
      <c r="BB1019" s="66">
        <f>IFERROR(AVERAGE(Data!BG1027), "  ")</f>
        <v>6443.7960000000003</v>
      </c>
      <c r="BC1019" s="66">
        <f>IFERROR(AVERAGE(Data!BH1027), "  ")</f>
        <v>145.33500000000001</v>
      </c>
      <c r="BD1019" s="66">
        <f>IFERROR(AVERAGE(Data!BI1027), "  ")</f>
        <v>18187.791999999998</v>
      </c>
    </row>
    <row r="1020" spans="1:56" x14ac:dyDescent="0.25">
      <c r="A1020" s="59">
        <f>IFERROR(AVERAGE(Data!A1028),"  ")</f>
        <v>44751</v>
      </c>
      <c r="B1020" s="66">
        <f>IFERROR(AVERAGE(Data!B1028),"  ")</f>
        <v>339800</v>
      </c>
      <c r="C1020" s="66">
        <f>IFERROR(AVERAGE(Data!C1028),"  ")</f>
        <v>73650</v>
      </c>
      <c r="D1020" s="66">
        <f>IFERROR(AVERAGE(Data!D1028),"  ")</f>
        <v>0</v>
      </c>
      <c r="E1020" s="66">
        <f>IFERROR(AVERAGE(Data!E1028),"  ")</f>
        <v>413450</v>
      </c>
      <c r="F1020" s="66">
        <f>IFERROR(AVERAGE(Data!F1028),"  ")</f>
        <v>410312.5</v>
      </c>
      <c r="G1020" s="66">
        <f>IFERROR(AVERAGE(Data!G1028),"  ")</f>
        <v>436712.5</v>
      </c>
      <c r="H1020" s="67">
        <f>IFERROR(AVERAGE(Data!H1028),"  ")</f>
        <v>-16.567450307738874</v>
      </c>
      <c r="I1020" s="67">
        <f>IFERROR(AVERAGE(Data!I1028),"  ")</f>
        <v>-28.204286964129487</v>
      </c>
      <c r="J1020" s="67">
        <f>IFERROR(AVERAGE(Data!J1028),"  ")</f>
        <v>-6.0451670149125558</v>
      </c>
      <c r="K1020" s="66">
        <f>IFERROR(AVERAGE(Data!L1028),"  ")</f>
        <v>1600</v>
      </c>
      <c r="L1020" s="66">
        <f>IFERROR(AVERAGE(Data!M1028),"  ")</f>
        <v>49050</v>
      </c>
      <c r="M1020" s="66">
        <f>IFERROR(AVERAGE(Data!N1028),"  ")</f>
        <v>30800</v>
      </c>
      <c r="N1020" s="66">
        <f>IFERROR(AVERAGE(Data!O1028),"  ")</f>
        <v>81450</v>
      </c>
      <c r="O1020" s="66">
        <f>IFERROR(AVERAGE(Data!P1028),"  ")</f>
        <v>53472.5</v>
      </c>
      <c r="P1020" s="66">
        <f>IFERROR(AVERAGE(Data!Q1028),"  ")</f>
        <v>48966.25</v>
      </c>
      <c r="Q1020" s="67">
        <f>IFERROR(AVERAGE(Data!R1028),"  ")</f>
        <v>25.404157043879906</v>
      </c>
      <c r="R1020" s="67">
        <f>IFERROR(AVERAGE(Data!S1028),"  ")</f>
        <v>15.792721878755733</v>
      </c>
      <c r="S1020" s="67">
        <f>IFERROR(AVERAGE(Data!T1028),"  ")</f>
        <v>9.2027672121103734</v>
      </c>
      <c r="T1020" s="66">
        <f>IFERROR(AVERAGE(Data!V1028), " ")</f>
        <v>186300</v>
      </c>
      <c r="U1020" s="66">
        <f>IFERROR(AVERAGE(Data!W1028), " ")</f>
        <v>26500</v>
      </c>
      <c r="V1020" s="66">
        <f>IFERROR(AVERAGE(Data!X1028), " ")</f>
        <v>12600</v>
      </c>
      <c r="W1020" s="66">
        <f>IFERROR(AVERAGE(Data!Y1028), " ")</f>
        <v>225400</v>
      </c>
      <c r="X1020" s="66">
        <f>IFERROR(AVERAGE(Data!Z1028), " ")</f>
        <v>293223</v>
      </c>
      <c r="Y1020" s="66">
        <f>IFERROR(AVERAGE(Data!AA1028), " ")</f>
        <v>243607.5</v>
      </c>
      <c r="Z1020" s="67">
        <f>IFERROR(AVERAGE(Data!AB1028), " ")</f>
        <v>65.637860082304528</v>
      </c>
      <c r="AA1020" s="67">
        <f>IFERROR(AVERAGE(Data!AC1028), " ")</f>
        <v>122.86971657026457</v>
      </c>
      <c r="AB1020" s="67">
        <f>IFERROR(AVERAGE(Data!AD1028), " ")</f>
        <v>20.366983775130066</v>
      </c>
      <c r="AC1020" s="66">
        <f>IFERROR(AVERAGE(Data!AF1028), "  ")</f>
        <v>0</v>
      </c>
      <c r="AD1020" s="66">
        <f>IFERROR(AVERAGE(Data!AG1028), "  ")</f>
        <v>7200</v>
      </c>
      <c r="AE1020" s="66">
        <f>IFERROR(AVERAGE(Data!AH1028), "  ")</f>
        <v>0</v>
      </c>
      <c r="AF1020" s="66">
        <f>IFERROR(AVERAGE(Data!AI1028), "  ")</f>
        <v>7200</v>
      </c>
      <c r="AG1020" s="66">
        <f>IFERROR(AVERAGE(Data!AJ1028), "  ")</f>
        <v>5250</v>
      </c>
      <c r="AH1020" s="66">
        <f>IFERROR(AVERAGE(Data!AK1028), "  ")</f>
        <v>6045.833333333333</v>
      </c>
      <c r="AI1020" s="67">
        <f>IFERROR(AVERAGE(Data!AL1028), "  ")</f>
        <v>300</v>
      </c>
      <c r="AJ1020" s="67">
        <f>IFERROR(AVERAGE(Data!AM1028), "  ")</f>
        <v>-14.460285132382889</v>
      </c>
      <c r="AK1020" s="67">
        <f>IFERROR(AVERAGE(Data!AN1028), "  ")</f>
        <v>-13.163335630599581</v>
      </c>
      <c r="AL1020" s="66">
        <f>IFERROR(AVERAGE(Data!AP1028),"  ")</f>
        <v>527700</v>
      </c>
      <c r="AM1020" s="66">
        <f>IFERROR(AVERAGE(Data!AQ1028),"  ")</f>
        <v>156400</v>
      </c>
      <c r="AN1020" s="66">
        <f>IFERROR(AVERAGE(Data!AR1028),"  ")</f>
        <v>43400</v>
      </c>
      <c r="AO1020" s="66">
        <f>IFERROR(AVERAGE(Data!AS1028),"  ")</f>
        <v>727500</v>
      </c>
      <c r="AP1020" s="66">
        <f>IFERROR(AVERAGE(Data!AT1028),"  ")</f>
        <v>762258</v>
      </c>
      <c r="AQ1020" s="66">
        <f>IFERROR(AVERAGE(Data!AU1028),"  ")</f>
        <v>735332.08333333337</v>
      </c>
      <c r="AR1020" s="67">
        <f>IFERROR(AVERAGE(Data!AV1028),"  ")</f>
        <v>4.1696497608751715</v>
      </c>
      <c r="AS1020" s="67">
        <f>IFERROR(AVERAGE(Data!AW1028),"  ")</f>
        <v>0.91000074134479636</v>
      </c>
      <c r="AT1020" s="67">
        <f>IFERROR(AVERAGE(Data!AX1028),"  ")</f>
        <v>3.6617355990518963</v>
      </c>
      <c r="AU1020" s="66">
        <f>IFERROR(AVERAGE(Data!AZ1028), "  ")</f>
        <v>413.45</v>
      </c>
      <c r="AV1020" s="66">
        <f>IFERROR(AVERAGE(Data!BA1028), "  ")</f>
        <v>81.45</v>
      </c>
      <c r="AW1020" s="66">
        <f>IFERROR(AVERAGE(Data!BB1028), "  ")</f>
        <v>225.4</v>
      </c>
      <c r="AX1020" s="66">
        <f>IFERROR(AVERAGE(Data!BC1028), "  ")</f>
        <v>7.2</v>
      </c>
      <c r="AY1020" s="66">
        <f>IFERROR(AVERAGE(Data!BD1028), "  ")</f>
        <v>727.5</v>
      </c>
      <c r="AZ1020" s="66">
        <f>IFERROR(AVERAGE(Data!BE1028), "  ")</f>
        <v>11132.906000000001</v>
      </c>
      <c r="BA1020" s="66">
        <f>IFERROR(AVERAGE(Data!BF1028), "  ")</f>
        <v>960.65499999999986</v>
      </c>
      <c r="BB1020" s="66">
        <f>IFERROR(AVERAGE(Data!BG1028), "  ")</f>
        <v>6669.1959999999999</v>
      </c>
      <c r="BC1020" s="66">
        <f>IFERROR(AVERAGE(Data!BH1028), "  ")</f>
        <v>152.535</v>
      </c>
      <c r="BD1020" s="66">
        <f>IFERROR(AVERAGE(Data!BI1028), "  ")</f>
        <v>18915.291999999998</v>
      </c>
    </row>
    <row r="1021" spans="1:56" x14ac:dyDescent="0.25">
      <c r="A1021" s="59">
        <f>IFERROR(AVERAGE(Data!A1029),"  ")</f>
        <v>44758</v>
      </c>
      <c r="B1021" s="66">
        <f>IFERROR(AVERAGE(Data!B1029),"  ")</f>
        <v>288000</v>
      </c>
      <c r="C1021" s="66">
        <f>IFERROR(AVERAGE(Data!C1029),"  ")</f>
        <v>64604</v>
      </c>
      <c r="D1021" s="66">
        <f>IFERROR(AVERAGE(Data!D1029),"  ")</f>
        <v>0</v>
      </c>
      <c r="E1021" s="66">
        <f>IFERROR(AVERAGE(Data!E1029),"  ")</f>
        <v>352604</v>
      </c>
      <c r="F1021" s="66">
        <f>IFERROR(AVERAGE(Data!F1029),"  ")</f>
        <v>384738.5</v>
      </c>
      <c r="G1021" s="66">
        <f>IFERROR(AVERAGE(Data!G1029),"  ")</f>
        <v>432240.16666666669</v>
      </c>
      <c r="H1021" s="67">
        <f>IFERROR(AVERAGE(Data!H1029),"  ")</f>
        <v>-32.437362519448463</v>
      </c>
      <c r="I1021" s="67">
        <f>IFERROR(AVERAGE(Data!I1029),"  ")</f>
        <v>-30.32409545386222</v>
      </c>
      <c r="J1021" s="67">
        <f>IFERROR(AVERAGE(Data!J1029),"  ")</f>
        <v>-10.98964657379906</v>
      </c>
      <c r="K1021" s="66">
        <f>IFERROR(AVERAGE(Data!L1029),"  ")</f>
        <v>3200</v>
      </c>
      <c r="L1021" s="66">
        <f>IFERROR(AVERAGE(Data!M1029),"  ")</f>
        <v>26400</v>
      </c>
      <c r="M1021" s="66">
        <f>IFERROR(AVERAGE(Data!N1029),"  ")</f>
        <v>36400</v>
      </c>
      <c r="N1021" s="66">
        <f>IFERROR(AVERAGE(Data!O1029),"  ")</f>
        <v>66000</v>
      </c>
      <c r="O1021" s="66">
        <f>IFERROR(AVERAGE(Data!P1029),"  ")</f>
        <v>62835</v>
      </c>
      <c r="P1021" s="66">
        <f>IFERROR(AVERAGE(Data!Q1029),"  ")</f>
        <v>51349.75</v>
      </c>
      <c r="Q1021" s="67">
        <f>IFERROR(AVERAGE(Data!R1029),"  ")</f>
        <v>10.580547876350831</v>
      </c>
      <c r="R1021" s="67">
        <f>IFERROR(AVERAGE(Data!S1029),"  ")</f>
        <v>25.386000708395496</v>
      </c>
      <c r="S1021" s="67">
        <f>IFERROR(AVERAGE(Data!T1029),"  ")</f>
        <v>22.366710646108313</v>
      </c>
      <c r="T1021" s="66">
        <f>IFERROR(AVERAGE(Data!V1029), " ")</f>
        <v>228000</v>
      </c>
      <c r="U1021" s="66">
        <f>IFERROR(AVERAGE(Data!W1029), " ")</f>
        <v>47186</v>
      </c>
      <c r="V1021" s="66">
        <f>IFERROR(AVERAGE(Data!X1029), " ")</f>
        <v>7000</v>
      </c>
      <c r="W1021" s="66">
        <f>IFERROR(AVERAGE(Data!Y1029), " ")</f>
        <v>282186</v>
      </c>
      <c r="X1021" s="66">
        <f>IFERROR(AVERAGE(Data!Z1029), " ")</f>
        <v>292269.5</v>
      </c>
      <c r="Y1021" s="66">
        <f>IFERROR(AVERAGE(Data!AA1029), " ")</f>
        <v>267390.83333333331</v>
      </c>
      <c r="Z1021" s="67">
        <f>IFERROR(AVERAGE(Data!AB1029), " ")</f>
        <v>73.759852216748769</v>
      </c>
      <c r="AA1021" s="67">
        <f>IFERROR(AVERAGE(Data!AC1029), " ")</f>
        <v>110.82398003346992</v>
      </c>
      <c r="AB1021" s="67">
        <f>IFERROR(AVERAGE(Data!AD1029), " ")</f>
        <v>9.3042331917386978</v>
      </c>
      <c r="AC1021" s="66">
        <f>IFERROR(AVERAGE(Data!AF1029), "  ")</f>
        <v>0</v>
      </c>
      <c r="AD1021" s="66">
        <f>IFERROR(AVERAGE(Data!AG1029), "  ")</f>
        <v>9000</v>
      </c>
      <c r="AE1021" s="66">
        <f>IFERROR(AVERAGE(Data!AH1029), "  ")</f>
        <v>0</v>
      </c>
      <c r="AF1021" s="66">
        <f>IFERROR(AVERAGE(Data!AI1029), "  ")</f>
        <v>9000</v>
      </c>
      <c r="AG1021" s="66">
        <f>IFERROR(AVERAGE(Data!AJ1029), "  ")</f>
        <v>7500</v>
      </c>
      <c r="AH1021" s="66">
        <f>IFERROR(AVERAGE(Data!AK1029), "  ")</f>
        <v>2454.1666666666665</v>
      </c>
      <c r="AI1021" s="67">
        <f>IFERROR(AVERAGE(Data!AL1029), "  ")</f>
        <v>81.818181818181813</v>
      </c>
      <c r="AJ1021" s="67">
        <f>IFERROR(AVERAGE(Data!AM1029), "  ")</f>
        <v>252.94117647058823</v>
      </c>
      <c r="AK1021" s="67">
        <f>IFERROR(AVERAGE(Data!AN1029), "  ")</f>
        <v>205.60271646859084</v>
      </c>
      <c r="AL1021" s="66">
        <f>IFERROR(AVERAGE(Data!AP1029),"  ")</f>
        <v>519200</v>
      </c>
      <c r="AM1021" s="66">
        <f>IFERROR(AVERAGE(Data!AQ1029),"  ")</f>
        <v>147190</v>
      </c>
      <c r="AN1021" s="66">
        <f>IFERROR(AVERAGE(Data!AR1029),"  ")</f>
        <v>43400</v>
      </c>
      <c r="AO1021" s="66">
        <f>IFERROR(AVERAGE(Data!AS1029),"  ")</f>
        <v>709790</v>
      </c>
      <c r="AP1021" s="66">
        <f>IFERROR(AVERAGE(Data!AT1029),"  ")</f>
        <v>747343</v>
      </c>
      <c r="AQ1021" s="66">
        <f>IFERROR(AVERAGE(Data!AU1029),"  ")</f>
        <v>753434.91666666663</v>
      </c>
      <c r="AR1021" s="67">
        <f>IFERROR(AVERAGE(Data!AV1029),"  ")</f>
        <v>-5.2257429629323005</v>
      </c>
      <c r="AS1021" s="67">
        <f>IFERROR(AVERAGE(Data!AW1029),"  ")</f>
        <v>0.57731394082456422</v>
      </c>
      <c r="AT1021" s="67">
        <f>IFERROR(AVERAGE(Data!AX1029),"  ")</f>
        <v>-0.80855247505894345</v>
      </c>
      <c r="AU1021" s="66">
        <f>IFERROR(AVERAGE(Data!AZ1029), "  ")</f>
        <v>352.60399999999998</v>
      </c>
      <c r="AV1021" s="66">
        <f>IFERROR(AVERAGE(Data!BA1029), "  ")</f>
        <v>66</v>
      </c>
      <c r="AW1021" s="66">
        <f>IFERROR(AVERAGE(Data!BB1029), "  ")</f>
        <v>282.18599999999998</v>
      </c>
      <c r="AX1021" s="66">
        <f>IFERROR(AVERAGE(Data!BC1029), "  ")</f>
        <v>9</v>
      </c>
      <c r="AY1021" s="66">
        <f>IFERROR(AVERAGE(Data!BD1029), "  ")</f>
        <v>709.79</v>
      </c>
      <c r="AZ1021" s="66">
        <f>IFERROR(AVERAGE(Data!BE1029), "  ")</f>
        <v>11485.51</v>
      </c>
      <c r="BA1021" s="66">
        <f>IFERROR(AVERAGE(Data!BF1029), "  ")</f>
        <v>1026.6549999999997</v>
      </c>
      <c r="BB1021" s="66">
        <f>IFERROR(AVERAGE(Data!BG1029), "  ")</f>
        <v>6951.3819999999996</v>
      </c>
      <c r="BC1021" s="66">
        <f>IFERROR(AVERAGE(Data!BH1029), "  ")</f>
        <v>161.535</v>
      </c>
      <c r="BD1021" s="66">
        <f>IFERROR(AVERAGE(Data!BI1029), "  ")</f>
        <v>19625.081999999999</v>
      </c>
    </row>
    <row r="1022" spans="1:56" x14ac:dyDescent="0.25">
      <c r="A1022" s="59">
        <f>IFERROR(AVERAGE(Data!A1030),"  ")</f>
        <v>44765</v>
      </c>
      <c r="B1022" s="66">
        <f>IFERROR(AVERAGE(Data!B1030),"  ")</f>
        <v>248700</v>
      </c>
      <c r="C1022" s="66">
        <f>IFERROR(AVERAGE(Data!C1030),"  ")</f>
        <v>71800</v>
      </c>
      <c r="D1022" s="66">
        <f>IFERROR(AVERAGE(Data!D1030),"  ")</f>
        <v>2800</v>
      </c>
      <c r="E1022" s="66">
        <f>IFERROR(AVERAGE(Data!E1030),"  ")</f>
        <v>323300</v>
      </c>
      <c r="F1022" s="66">
        <f>IFERROR(AVERAGE(Data!F1030),"  ")</f>
        <v>373251</v>
      </c>
      <c r="G1022" s="66">
        <f>IFERROR(AVERAGE(Data!G1030),"  ")</f>
        <v>405373.5</v>
      </c>
      <c r="H1022" s="67">
        <f>IFERROR(AVERAGE(Data!H1030),"  ")</f>
        <v>-4.6312684365781731</v>
      </c>
      <c r="I1022" s="67">
        <f>IFERROR(AVERAGE(Data!I1030),"  ")</f>
        <v>-23.539443401415305</v>
      </c>
      <c r="J1022" s="67">
        <f>IFERROR(AVERAGE(Data!J1030),"  ")</f>
        <v>-7.9241736324648704</v>
      </c>
      <c r="K1022" s="66">
        <f>IFERROR(AVERAGE(Data!L1030),"  ")</f>
        <v>0</v>
      </c>
      <c r="L1022" s="66">
        <f>IFERROR(AVERAGE(Data!M1030),"  ")</f>
        <v>16104</v>
      </c>
      <c r="M1022" s="66">
        <f>IFERROR(AVERAGE(Data!N1030),"  ")</f>
        <v>25200</v>
      </c>
      <c r="N1022" s="66">
        <f>IFERROR(AVERAGE(Data!O1030),"  ")</f>
        <v>41304</v>
      </c>
      <c r="O1022" s="66">
        <f>IFERROR(AVERAGE(Data!P1030),"  ")</f>
        <v>64026</v>
      </c>
      <c r="P1022" s="66">
        <f>IFERROR(AVERAGE(Data!Q1030),"  ")</f>
        <v>54387.916666666664</v>
      </c>
      <c r="Q1022" s="67">
        <f>IFERROR(AVERAGE(Data!R1030),"  ")</f>
        <v>-39.099407271976652</v>
      </c>
      <c r="R1022" s="67">
        <f>IFERROR(AVERAGE(Data!S1030),"  ")</f>
        <v>5.2596102865926531</v>
      </c>
      <c r="S1022" s="67">
        <f>IFERROR(AVERAGE(Data!T1030),"  ")</f>
        <v>17.721001141491289</v>
      </c>
      <c r="T1022" s="66">
        <f>IFERROR(AVERAGE(Data!V1030), " ")</f>
        <v>173900</v>
      </c>
      <c r="U1022" s="66">
        <f>IFERROR(AVERAGE(Data!W1030), " ")</f>
        <v>12268</v>
      </c>
      <c r="V1022" s="66">
        <f>IFERROR(AVERAGE(Data!X1030), " ")</f>
        <v>4200</v>
      </c>
      <c r="W1022" s="66">
        <f>IFERROR(AVERAGE(Data!Y1030), " ")</f>
        <v>190368</v>
      </c>
      <c r="X1022" s="66">
        <f>IFERROR(AVERAGE(Data!Z1030), " ")</f>
        <v>289156.5</v>
      </c>
      <c r="Y1022" s="66">
        <f>IFERROR(AVERAGE(Data!AA1030), " ")</f>
        <v>273369.25</v>
      </c>
      <c r="Z1022" s="67">
        <f>IFERROR(AVERAGE(Data!AB1030), " ")</f>
        <v>81.216563541170856</v>
      </c>
      <c r="AA1022" s="67">
        <f>IFERROR(AVERAGE(Data!AC1030), " ")</f>
        <v>119.07953055982787</v>
      </c>
      <c r="AB1022" s="67">
        <f>IFERROR(AVERAGE(Data!AD1030), " ")</f>
        <v>5.7750643131954327</v>
      </c>
      <c r="AC1022" s="66">
        <f>IFERROR(AVERAGE(Data!AF1030), "  ")</f>
        <v>6200</v>
      </c>
      <c r="AD1022" s="66">
        <f>IFERROR(AVERAGE(Data!AG1030), "  ")</f>
        <v>3500</v>
      </c>
      <c r="AE1022" s="66">
        <f>IFERROR(AVERAGE(Data!AH1030), "  ")</f>
        <v>0</v>
      </c>
      <c r="AF1022" s="66">
        <f>IFERROR(AVERAGE(Data!AI1030), "  ")</f>
        <v>9700</v>
      </c>
      <c r="AG1022" s="66">
        <f>IFERROR(AVERAGE(Data!AJ1030), "  ")</f>
        <v>7275</v>
      </c>
      <c r="AH1022" s="66">
        <f>IFERROR(AVERAGE(Data!AK1030), "  ")</f>
        <v>1391.6666666666667</v>
      </c>
      <c r="AI1022" s="67" t="str">
        <f>IFERROR(AVERAGE(Data!AL1030), "  ")</f>
        <v xml:space="preserve">  </v>
      </c>
      <c r="AJ1022" s="67">
        <f>IFERROR(AVERAGE(Data!AM1030), "  ")</f>
        <v>331.11111111111109</v>
      </c>
      <c r="AK1022" s="67">
        <f>IFERROR(AVERAGE(Data!AN1030), "  ")</f>
        <v>422.75449101796403</v>
      </c>
      <c r="AL1022" s="66">
        <f>IFERROR(AVERAGE(Data!AP1030),"  ")</f>
        <v>428800</v>
      </c>
      <c r="AM1022" s="66">
        <f>IFERROR(AVERAGE(Data!AQ1030),"  ")</f>
        <v>103672</v>
      </c>
      <c r="AN1022" s="66">
        <f>IFERROR(AVERAGE(Data!AR1030),"  ")</f>
        <v>32200</v>
      </c>
      <c r="AO1022" s="66">
        <f>IFERROR(AVERAGE(Data!AS1030),"  ")</f>
        <v>564672</v>
      </c>
      <c r="AP1022" s="66">
        <f>IFERROR(AVERAGE(Data!AT1030),"  ")</f>
        <v>733708.5</v>
      </c>
      <c r="AQ1022" s="66">
        <f>IFERROR(AVERAGE(Data!AU1030),"  ")</f>
        <v>734522.33333333337</v>
      </c>
      <c r="AR1022" s="67">
        <f>IFERROR(AVERAGE(Data!AV1030),"  ")</f>
        <v>10.31507876969242</v>
      </c>
      <c r="AS1022" s="67">
        <f>IFERROR(AVERAGE(Data!AW1030),"  ")</f>
        <v>7.4774476855518968</v>
      </c>
      <c r="AT1022" s="67">
        <f>IFERROR(AVERAGE(Data!AX1030),"  ")</f>
        <v>-0.11079762947984184</v>
      </c>
      <c r="AU1022" s="66">
        <f>IFERROR(AVERAGE(Data!AZ1030), "  ")</f>
        <v>323.3</v>
      </c>
      <c r="AV1022" s="66">
        <f>IFERROR(AVERAGE(Data!BA1030), "  ")</f>
        <v>41.304000000000002</v>
      </c>
      <c r="AW1022" s="66">
        <f>IFERROR(AVERAGE(Data!BB1030), "  ")</f>
        <v>190.36799999999999</v>
      </c>
      <c r="AX1022" s="66">
        <f>IFERROR(AVERAGE(Data!BC1030), "  ")</f>
        <v>9.6999999999999993</v>
      </c>
      <c r="AY1022" s="66">
        <f>IFERROR(AVERAGE(Data!BD1030), "  ")</f>
        <v>564.67200000000003</v>
      </c>
      <c r="AZ1022" s="66">
        <f>IFERROR(AVERAGE(Data!BE1030), "  ")</f>
        <v>11808.81</v>
      </c>
      <c r="BA1022" s="66">
        <f>IFERROR(AVERAGE(Data!BF1030), "  ")</f>
        <v>1067.9589999999998</v>
      </c>
      <c r="BB1022" s="66">
        <f>IFERROR(AVERAGE(Data!BG1030), "  ")</f>
        <v>7141.75</v>
      </c>
      <c r="BC1022" s="66">
        <f>IFERROR(AVERAGE(Data!BH1030), "  ")</f>
        <v>171.23499999999999</v>
      </c>
      <c r="BD1022" s="66">
        <f>IFERROR(AVERAGE(Data!BI1030), "  ")</f>
        <v>20189.753999999997</v>
      </c>
    </row>
    <row r="1023" spans="1:56" x14ac:dyDescent="0.25">
      <c r="A1023" s="59">
        <f>IFERROR(AVERAGE(Data!A1031),"  ")</f>
        <v>44772</v>
      </c>
      <c r="B1023" s="66">
        <f>IFERROR(AVERAGE(Data!B1031),"  ")</f>
        <v>262650</v>
      </c>
      <c r="C1023" s="66">
        <f>IFERROR(AVERAGE(Data!C1031),"  ")</f>
        <v>125500</v>
      </c>
      <c r="D1023" s="66">
        <f>IFERROR(AVERAGE(Data!D1031),"  ")</f>
        <v>0</v>
      </c>
      <c r="E1023" s="66">
        <f>IFERROR(AVERAGE(Data!E1031),"  ")</f>
        <v>388150</v>
      </c>
      <c r="F1023" s="66">
        <f>IFERROR(AVERAGE(Data!F1031),"  ")</f>
        <v>369376</v>
      </c>
      <c r="G1023" s="66">
        <f>IFERROR(AVERAGE(Data!G1031),"  ")</f>
        <v>397971.66666666669</v>
      </c>
      <c r="H1023" s="67">
        <f>IFERROR(AVERAGE(Data!H1031),"  ")</f>
        <v>-3.5383758959014688</v>
      </c>
      <c r="I1023" s="67">
        <f>IFERROR(AVERAGE(Data!I1031),"  ")</f>
        <v>-15.99506490109902</v>
      </c>
      <c r="J1023" s="67">
        <f>IFERROR(AVERAGE(Data!J1031),"  ")</f>
        <v>-7.1853523910831214</v>
      </c>
      <c r="K1023" s="66">
        <f>IFERROR(AVERAGE(Data!L1031),"  ")</f>
        <v>1600</v>
      </c>
      <c r="L1023" s="66">
        <f>IFERROR(AVERAGE(Data!M1031),"  ")</f>
        <v>37000</v>
      </c>
      <c r="M1023" s="66">
        <f>IFERROR(AVERAGE(Data!N1031),"  ")</f>
        <v>32200</v>
      </c>
      <c r="N1023" s="66">
        <f>IFERROR(AVERAGE(Data!O1031),"  ")</f>
        <v>70800</v>
      </c>
      <c r="O1023" s="66">
        <f>IFERROR(AVERAGE(Data!P1031),"  ")</f>
        <v>64888.5</v>
      </c>
      <c r="P1023" s="66">
        <f>IFERROR(AVERAGE(Data!Q1031),"  ")</f>
        <v>48860.916666666664</v>
      </c>
      <c r="Q1023" s="67">
        <f>IFERROR(AVERAGE(Data!R1031),"  ")</f>
        <v>18.359022367849143</v>
      </c>
      <c r="R1023" s="67">
        <f>IFERROR(AVERAGE(Data!S1031),"  ")</f>
        <v>2.8853433752848989</v>
      </c>
      <c r="S1023" s="67">
        <f>IFERROR(AVERAGE(Data!T1031),"  ")</f>
        <v>32.80246140831715</v>
      </c>
      <c r="T1023" s="66">
        <f>IFERROR(AVERAGE(Data!V1031), " ")</f>
        <v>213850</v>
      </c>
      <c r="U1023" s="66">
        <f>IFERROR(AVERAGE(Data!W1031), " ")</f>
        <v>51475</v>
      </c>
      <c r="V1023" s="66">
        <f>IFERROR(AVERAGE(Data!X1031), " ")</f>
        <v>7000</v>
      </c>
      <c r="W1023" s="66">
        <f>IFERROR(AVERAGE(Data!Y1031), " ")</f>
        <v>272325</v>
      </c>
      <c r="X1023" s="66">
        <f>IFERROR(AVERAGE(Data!Z1031), " ")</f>
        <v>242569.75</v>
      </c>
      <c r="Y1023" s="66">
        <f>IFERROR(AVERAGE(Data!AA1031), " ")</f>
        <v>284721.91666666669</v>
      </c>
      <c r="Z1023" s="67">
        <f>IFERROR(AVERAGE(Data!AB1031), " ")</f>
        <v>48.002717391304351</v>
      </c>
      <c r="AA1023" s="67">
        <f>IFERROR(AVERAGE(Data!AC1031), " ")</f>
        <v>65.145439381818804</v>
      </c>
      <c r="AB1023" s="67">
        <f>IFERROR(AVERAGE(Data!AD1031), " ")</f>
        <v>-14.804679302582668</v>
      </c>
      <c r="AC1023" s="66">
        <f>IFERROR(AVERAGE(Data!AF1031), "  ")</f>
        <v>0</v>
      </c>
      <c r="AD1023" s="66">
        <f>IFERROR(AVERAGE(Data!AG1031), "  ")</f>
        <v>0</v>
      </c>
      <c r="AE1023" s="66">
        <f>IFERROR(AVERAGE(Data!AH1031), "  ")</f>
        <v>0</v>
      </c>
      <c r="AF1023" s="66">
        <f>IFERROR(AVERAGE(Data!AI1031), "  ")</f>
        <v>0</v>
      </c>
      <c r="AG1023" s="66">
        <f>IFERROR(AVERAGE(Data!AJ1031), "  ")</f>
        <v>6475</v>
      </c>
      <c r="AH1023" s="66">
        <f>IFERROR(AVERAGE(Data!AK1031), "  ")</f>
        <v>3658.3333333333335</v>
      </c>
      <c r="AI1023" s="67">
        <f>IFERROR(AVERAGE(Data!AL1031), "  ")</f>
        <v>-100</v>
      </c>
      <c r="AJ1023" s="67">
        <f>IFERROR(AVERAGE(Data!AM1031), "  ")</f>
        <v>124.24242424242422</v>
      </c>
      <c r="AK1023" s="67">
        <f>IFERROR(AVERAGE(Data!AN1031), "  ")</f>
        <v>76.993166287015939</v>
      </c>
      <c r="AL1023" s="66">
        <f>IFERROR(AVERAGE(Data!AP1031),"  ")</f>
        <v>478100</v>
      </c>
      <c r="AM1023" s="66">
        <f>IFERROR(AVERAGE(Data!AQ1031),"  ")</f>
        <v>213975</v>
      </c>
      <c r="AN1023" s="66">
        <f>IFERROR(AVERAGE(Data!AR1031),"  ")</f>
        <v>39200</v>
      </c>
      <c r="AO1023" s="66">
        <f>IFERROR(AVERAGE(Data!AS1031),"  ")</f>
        <v>731275</v>
      </c>
      <c r="AP1023" s="66">
        <f>IFERROR(AVERAGE(Data!AT1031),"  ")</f>
        <v>683309.25</v>
      </c>
      <c r="AQ1023" s="66">
        <f>IFERROR(AVERAGE(Data!AU1031),"  ")</f>
        <v>735212.83333333337</v>
      </c>
      <c r="AR1023" s="67">
        <f>IFERROR(AVERAGE(Data!AV1031),"  ")</f>
        <v>12.329993886385072</v>
      </c>
      <c r="AS1023" s="67">
        <f>IFERROR(AVERAGE(Data!AW1031),"  ")</f>
        <v>4.7143018598298614</v>
      </c>
      <c r="AT1023" s="67">
        <f>IFERROR(AVERAGE(Data!AX1031),"  ")</f>
        <v>-7.0596677560715415</v>
      </c>
      <c r="AU1023" s="66">
        <f>IFERROR(AVERAGE(Data!AZ1031), "  ")</f>
        <v>388.15</v>
      </c>
      <c r="AV1023" s="66">
        <f>IFERROR(AVERAGE(Data!BA1031), "  ")</f>
        <v>70.8</v>
      </c>
      <c r="AW1023" s="66">
        <f>IFERROR(AVERAGE(Data!BB1031), "  ")</f>
        <v>272.32499999999999</v>
      </c>
      <c r="AX1023" s="66">
        <f>IFERROR(AVERAGE(Data!BC1031), "  ")</f>
        <v>0</v>
      </c>
      <c r="AY1023" s="66">
        <f>IFERROR(AVERAGE(Data!BD1031), "  ")</f>
        <v>731.27499999999998</v>
      </c>
      <c r="AZ1023" s="66">
        <f>IFERROR(AVERAGE(Data!BE1031), "  ")</f>
        <v>12196.96</v>
      </c>
      <c r="BA1023" s="66">
        <f>IFERROR(AVERAGE(Data!BF1031), "  ")</f>
        <v>1138.7589999999998</v>
      </c>
      <c r="BB1023" s="66">
        <f>IFERROR(AVERAGE(Data!BG1031), "  ")</f>
        <v>7414.0749999999998</v>
      </c>
      <c r="BC1023" s="66">
        <f>IFERROR(AVERAGE(Data!BH1031), "  ")</f>
        <v>171.23499999999999</v>
      </c>
      <c r="BD1023" s="66">
        <f>IFERROR(AVERAGE(Data!BI1031), "  ")</f>
        <v>20921.028999999999</v>
      </c>
    </row>
    <row r="1024" spans="1:56" x14ac:dyDescent="0.25">
      <c r="A1024" s="59">
        <f>IFERROR(AVERAGE(Data!A1032),"  ")</f>
        <v>44779</v>
      </c>
      <c r="B1024" s="66">
        <f>IFERROR(AVERAGE(Data!B1032),"  ")</f>
        <v>295900</v>
      </c>
      <c r="C1024" s="66">
        <f>IFERROR(AVERAGE(Data!C1032),"  ")</f>
        <v>92150</v>
      </c>
      <c r="D1024" s="66">
        <f>IFERROR(AVERAGE(Data!D1032),"  ")</f>
        <v>0</v>
      </c>
      <c r="E1024" s="66">
        <f>IFERROR(AVERAGE(Data!E1032),"  ")</f>
        <v>388050</v>
      </c>
      <c r="F1024" s="66">
        <f>IFERROR(AVERAGE(Data!F1032),"  ")</f>
        <v>363026</v>
      </c>
      <c r="G1024" s="66">
        <f>IFERROR(AVERAGE(Data!G1032),"  ")</f>
        <v>367789.83333333331</v>
      </c>
      <c r="H1024" s="67">
        <f>IFERROR(AVERAGE(Data!H1032),"  ")</f>
        <v>4.5393318965517349</v>
      </c>
      <c r="I1024" s="67">
        <f>IFERROR(AVERAGE(Data!I1032),"  ")</f>
        <v>-11.158044148597723</v>
      </c>
      <c r="J1024" s="67">
        <f>IFERROR(AVERAGE(Data!J1032),"  ")</f>
        <v>-1.2952596568964414</v>
      </c>
      <c r="K1024" s="66">
        <f>IFERROR(AVERAGE(Data!L1032),"  ")</f>
        <v>11200</v>
      </c>
      <c r="L1024" s="66">
        <f>IFERROR(AVERAGE(Data!M1032),"  ")</f>
        <v>15750</v>
      </c>
      <c r="M1024" s="66">
        <f>IFERROR(AVERAGE(Data!N1032),"  ")</f>
        <v>19600</v>
      </c>
      <c r="N1024" s="66">
        <f>IFERROR(AVERAGE(Data!O1032),"  ")</f>
        <v>46550</v>
      </c>
      <c r="O1024" s="66">
        <f>IFERROR(AVERAGE(Data!P1032),"  ")</f>
        <v>56163.5</v>
      </c>
      <c r="P1024" s="66">
        <f>IFERROR(AVERAGE(Data!Q1032),"  ")</f>
        <v>47837</v>
      </c>
      <c r="Q1024" s="67">
        <f>IFERROR(AVERAGE(Data!R1032),"  ")</f>
        <v>-39.402223437215234</v>
      </c>
      <c r="R1024" s="67">
        <f>IFERROR(AVERAGE(Data!S1032),"  ")</f>
        <v>-14.949856706405241</v>
      </c>
      <c r="S1024" s="67">
        <f>IFERROR(AVERAGE(Data!T1032),"  ")</f>
        <v>17.405982816648201</v>
      </c>
      <c r="T1024" s="66">
        <f>IFERROR(AVERAGE(Data!V1032), " ")</f>
        <v>295140</v>
      </c>
      <c r="U1024" s="66">
        <f>IFERROR(AVERAGE(Data!W1032), " ")</f>
        <v>19386</v>
      </c>
      <c r="V1024" s="66">
        <f>IFERROR(AVERAGE(Data!X1032), " ")</f>
        <v>4200</v>
      </c>
      <c r="W1024" s="66">
        <f>IFERROR(AVERAGE(Data!Y1032), " ")</f>
        <v>318726</v>
      </c>
      <c r="X1024" s="66">
        <f>IFERROR(AVERAGE(Data!Z1032), " ")</f>
        <v>265901.25</v>
      </c>
      <c r="Y1024" s="66">
        <f>IFERROR(AVERAGE(Data!AA1032), " ")</f>
        <v>277249.66666666669</v>
      </c>
      <c r="Z1024" s="67">
        <f>IFERROR(AVERAGE(Data!AB1032), " ")</f>
        <v>230.62863070539419</v>
      </c>
      <c r="AA1024" s="67">
        <f>IFERROR(AVERAGE(Data!AC1032), " ")</f>
        <v>94.141644610751115</v>
      </c>
      <c r="AB1024" s="67">
        <f>IFERROR(AVERAGE(Data!AD1032), " ")</f>
        <v>-4.0932120146823241</v>
      </c>
      <c r="AC1024" s="66">
        <f>IFERROR(AVERAGE(Data!AF1032), "  ")</f>
        <v>0</v>
      </c>
      <c r="AD1024" s="66">
        <f>IFERROR(AVERAGE(Data!AG1032), "  ")</f>
        <v>0</v>
      </c>
      <c r="AE1024" s="66">
        <f>IFERROR(AVERAGE(Data!AH1032), "  ")</f>
        <v>0</v>
      </c>
      <c r="AF1024" s="66">
        <f>IFERROR(AVERAGE(Data!AI1032), "  ")</f>
        <v>0</v>
      </c>
      <c r="AG1024" s="66">
        <f>IFERROR(AVERAGE(Data!AJ1032), "  ")</f>
        <v>4675</v>
      </c>
      <c r="AH1024" s="66">
        <f>IFERROR(AVERAGE(Data!AK1032), "  ")</f>
        <v>3795.8333333333335</v>
      </c>
      <c r="AI1024" s="67" t="str">
        <f>IFERROR(AVERAGE(Data!AL1032), "  ")</f>
        <v xml:space="preserve">  </v>
      </c>
      <c r="AJ1024" s="67">
        <f>IFERROR(AVERAGE(Data!AM1032), "  ")</f>
        <v>91.794871794871796</v>
      </c>
      <c r="AK1024" s="67">
        <f>IFERROR(AVERAGE(Data!AN1032), "  ")</f>
        <v>23.161361141602633</v>
      </c>
      <c r="AL1024" s="66">
        <f>IFERROR(AVERAGE(Data!AP1032),"  ")</f>
        <v>602240</v>
      </c>
      <c r="AM1024" s="66">
        <f>IFERROR(AVERAGE(Data!AQ1032),"  ")</f>
        <v>127286</v>
      </c>
      <c r="AN1024" s="66">
        <f>IFERROR(AVERAGE(Data!AR1032),"  ")</f>
        <v>23800</v>
      </c>
      <c r="AO1024" s="66">
        <f>IFERROR(AVERAGE(Data!AS1032),"  ")</f>
        <v>753326</v>
      </c>
      <c r="AP1024" s="66">
        <f>IFERROR(AVERAGE(Data!AT1032),"  ")</f>
        <v>689765.75</v>
      </c>
      <c r="AQ1024" s="66">
        <f>IFERROR(AVERAGE(Data!AU1032),"  ")</f>
        <v>696672.33333333337</v>
      </c>
      <c r="AR1024" s="67">
        <f>IFERROR(AVERAGE(Data!AV1032),"  ")</f>
        <v>38.372720960732387</v>
      </c>
      <c r="AS1024" s="67">
        <f>IFERROR(AVERAGE(Data!AW1032),"  ")</f>
        <v>12.329499398059539</v>
      </c>
      <c r="AT1024" s="67">
        <f>IFERROR(AVERAGE(Data!AX1032),"  ")</f>
        <v>-0.99136753433106684</v>
      </c>
      <c r="AU1024" s="66">
        <f>IFERROR(AVERAGE(Data!AZ1032), "  ")</f>
        <v>388.05</v>
      </c>
      <c r="AV1024" s="66">
        <f>IFERROR(AVERAGE(Data!BA1032), "  ")</f>
        <v>46.55</v>
      </c>
      <c r="AW1024" s="66">
        <f>IFERROR(AVERAGE(Data!BB1032), "  ")</f>
        <v>318.726</v>
      </c>
      <c r="AX1024" s="66">
        <f>IFERROR(AVERAGE(Data!BC1032), "  ")</f>
        <v>0</v>
      </c>
      <c r="AY1024" s="66">
        <f>IFERROR(AVERAGE(Data!BD1032), "  ")</f>
        <v>753.32600000000002</v>
      </c>
      <c r="AZ1024" s="66">
        <f>IFERROR(AVERAGE(Data!BE1032), "  ")</f>
        <v>12585.009999999998</v>
      </c>
      <c r="BA1024" s="66">
        <f>IFERROR(AVERAGE(Data!BF1032), "  ")</f>
        <v>1185.3089999999997</v>
      </c>
      <c r="BB1024" s="66">
        <f>IFERROR(AVERAGE(Data!BG1032), "  ")</f>
        <v>7732.8009999999995</v>
      </c>
      <c r="BC1024" s="66">
        <f>IFERROR(AVERAGE(Data!BH1032), "  ")</f>
        <v>171.23499999999999</v>
      </c>
      <c r="BD1024" s="66">
        <f>IFERROR(AVERAGE(Data!BI1032), "  ")</f>
        <v>21674.355</v>
      </c>
    </row>
    <row r="1025" spans="1:56" x14ac:dyDescent="0.25">
      <c r="A1025" s="59">
        <f>IFERROR(AVERAGE(Data!A1033),"  ")</f>
        <v>44786</v>
      </c>
      <c r="B1025" s="66">
        <f>IFERROR(AVERAGE(Data!B1033),"  ")</f>
        <v>163700</v>
      </c>
      <c r="C1025" s="66">
        <f>IFERROR(AVERAGE(Data!C1033),"  ")</f>
        <v>36100</v>
      </c>
      <c r="D1025" s="66">
        <f>IFERROR(AVERAGE(Data!D1033),"  ")</f>
        <v>0</v>
      </c>
      <c r="E1025" s="66">
        <f>IFERROR(AVERAGE(Data!E1033),"  ")</f>
        <v>199800</v>
      </c>
      <c r="F1025" s="66">
        <f>IFERROR(AVERAGE(Data!F1033),"  ")</f>
        <v>324825</v>
      </c>
      <c r="G1025" s="66">
        <f>IFERROR(AVERAGE(Data!G1033),"  ")</f>
        <v>339320.83333333331</v>
      </c>
      <c r="H1025" s="67">
        <f>IFERROR(AVERAGE(Data!H1033),"  ")</f>
        <v>-41.724465807603238</v>
      </c>
      <c r="I1025" s="67">
        <f>IFERROR(AVERAGE(Data!I1033),"  ")</f>
        <v>-10.728149936582842</v>
      </c>
      <c r="J1025" s="67">
        <f>IFERROR(AVERAGE(Data!J1033),"  ")</f>
        <v>-4.2720139494332958</v>
      </c>
      <c r="K1025" s="66">
        <f>IFERROR(AVERAGE(Data!L1033),"  ")</f>
        <v>6400</v>
      </c>
      <c r="L1025" s="66">
        <f>IFERROR(AVERAGE(Data!M1033),"  ")</f>
        <v>62368</v>
      </c>
      <c r="M1025" s="66">
        <f>IFERROR(AVERAGE(Data!N1033),"  ")</f>
        <v>28000</v>
      </c>
      <c r="N1025" s="66">
        <f>IFERROR(AVERAGE(Data!O1033),"  ")</f>
        <v>96768</v>
      </c>
      <c r="O1025" s="66">
        <f>IFERROR(AVERAGE(Data!P1033),"  ")</f>
        <v>63855.5</v>
      </c>
      <c r="P1025" s="66">
        <f>IFERROR(AVERAGE(Data!Q1033),"  ")</f>
        <v>46049.416666666664</v>
      </c>
      <c r="Q1025" s="67">
        <f>IFERROR(AVERAGE(Data!R1033),"  ")</f>
        <v>203.27190673185407</v>
      </c>
      <c r="R1025" s="67">
        <f>IFERROR(AVERAGE(Data!S1033),"  ")</f>
        <v>8.0620732254215852</v>
      </c>
      <c r="S1025" s="67">
        <f>IFERROR(AVERAGE(Data!T1033),"  ")</f>
        <v>38.667337443652031</v>
      </c>
      <c r="T1025" s="66">
        <f>IFERROR(AVERAGE(Data!V1033), " ")</f>
        <v>183400</v>
      </c>
      <c r="U1025" s="66">
        <f>IFERROR(AVERAGE(Data!W1033), " ")</f>
        <v>46050</v>
      </c>
      <c r="V1025" s="66">
        <f>IFERROR(AVERAGE(Data!X1033), " ")</f>
        <v>2800</v>
      </c>
      <c r="W1025" s="66">
        <f>IFERROR(AVERAGE(Data!Y1033), " ")</f>
        <v>232250</v>
      </c>
      <c r="X1025" s="66">
        <f>IFERROR(AVERAGE(Data!Z1033), " ")</f>
        <v>253417.25</v>
      </c>
      <c r="Y1025" s="66">
        <f>IFERROR(AVERAGE(Data!AA1033), " ")</f>
        <v>285808.66666666669</v>
      </c>
      <c r="Z1025" s="67">
        <f>IFERROR(AVERAGE(Data!AB1033), " ")</f>
        <v>41.484721477654851</v>
      </c>
      <c r="AA1025" s="67">
        <f>IFERROR(AVERAGE(Data!AC1033), " ")</f>
        <v>84.436919807424275</v>
      </c>
      <c r="AB1025" s="67">
        <f>IFERROR(AVERAGE(Data!AD1033), " ")</f>
        <v>-11.33325208239545</v>
      </c>
      <c r="AC1025" s="66">
        <f>IFERROR(AVERAGE(Data!AF1033), "  ")</f>
        <v>1600</v>
      </c>
      <c r="AD1025" s="66">
        <f>IFERROR(AVERAGE(Data!AG1033), "  ")</f>
        <v>7200</v>
      </c>
      <c r="AE1025" s="66">
        <f>IFERROR(AVERAGE(Data!AH1033), "  ")</f>
        <v>0</v>
      </c>
      <c r="AF1025" s="66">
        <f>IFERROR(AVERAGE(Data!AI1033), "  ")</f>
        <v>8800</v>
      </c>
      <c r="AG1025" s="66">
        <f>IFERROR(AVERAGE(Data!AJ1033), "  ")</f>
        <v>4625</v>
      </c>
      <c r="AH1025" s="66">
        <f>IFERROR(AVERAGE(Data!AK1033), "  ")</f>
        <v>3758.3333333333335</v>
      </c>
      <c r="AI1025" s="67" t="str">
        <f>IFERROR(AVERAGE(Data!AL1033), "  ")</f>
        <v xml:space="preserve">  </v>
      </c>
      <c r="AJ1025" s="67">
        <f>IFERROR(AVERAGE(Data!AM1033), "  ")</f>
        <v>285.41666666666663</v>
      </c>
      <c r="AK1025" s="67">
        <f>IFERROR(AVERAGE(Data!AN1033), "  ")</f>
        <v>23.059866962305975</v>
      </c>
      <c r="AL1025" s="66">
        <f>IFERROR(AVERAGE(Data!AP1033),"  ")</f>
        <v>355100</v>
      </c>
      <c r="AM1025" s="66">
        <f>IFERROR(AVERAGE(Data!AQ1033),"  ")</f>
        <v>151718</v>
      </c>
      <c r="AN1025" s="66">
        <f>IFERROR(AVERAGE(Data!AR1033),"  ")</f>
        <v>30800</v>
      </c>
      <c r="AO1025" s="66">
        <f>IFERROR(AVERAGE(Data!AS1033),"  ")</f>
        <v>537618</v>
      </c>
      <c r="AP1025" s="66">
        <f>IFERROR(AVERAGE(Data!AT1033),"  ")</f>
        <v>646722.75</v>
      </c>
      <c r="AQ1025" s="66">
        <f>IFERROR(AVERAGE(Data!AU1033),"  ")</f>
        <v>674937.25000000012</v>
      </c>
      <c r="AR1025" s="67">
        <f>IFERROR(AVERAGE(Data!AV1033),"  ")</f>
        <v>-0.2404836393190779</v>
      </c>
      <c r="AS1025" s="67">
        <f>IFERROR(AVERAGE(Data!AW1033),"  ")</f>
        <v>15.166925621380024</v>
      </c>
      <c r="AT1025" s="67">
        <f>IFERROR(AVERAGE(Data!AX1033),"  ")</f>
        <v>-4.1803145403517261</v>
      </c>
      <c r="AU1025" s="66">
        <f>IFERROR(AVERAGE(Data!AZ1033), "  ")</f>
        <v>199.8</v>
      </c>
      <c r="AV1025" s="66">
        <f>IFERROR(AVERAGE(Data!BA1033), "  ")</f>
        <v>96.768000000000001</v>
      </c>
      <c r="AW1025" s="66">
        <f>IFERROR(AVERAGE(Data!BB1033), "  ")</f>
        <v>232.25</v>
      </c>
      <c r="AX1025" s="66">
        <f>IFERROR(AVERAGE(Data!BC1033), "  ")</f>
        <v>8.8000000000000007</v>
      </c>
      <c r="AY1025" s="66">
        <f>IFERROR(AVERAGE(Data!BD1033), "  ")</f>
        <v>537.61800000000005</v>
      </c>
      <c r="AZ1025" s="66">
        <f>IFERROR(AVERAGE(Data!BE1033), "  ")</f>
        <v>12784.809999999998</v>
      </c>
      <c r="BA1025" s="66">
        <f>IFERROR(AVERAGE(Data!BF1033), "  ")</f>
        <v>1282.0769999999998</v>
      </c>
      <c r="BB1025" s="66">
        <f>IFERROR(AVERAGE(Data!BG1033), "  ")</f>
        <v>7965.0509999999995</v>
      </c>
      <c r="BC1025" s="66">
        <f>IFERROR(AVERAGE(Data!BH1033), "  ")</f>
        <v>180.035</v>
      </c>
      <c r="BD1025" s="66">
        <f>IFERROR(AVERAGE(Data!BI1033), "  ")</f>
        <v>22211.972999999998</v>
      </c>
    </row>
    <row r="1026" spans="1:56" x14ac:dyDescent="0.25">
      <c r="A1026" s="59">
        <f>IFERROR(AVERAGE(Data!A1034),"  ")</f>
        <v>44793</v>
      </c>
      <c r="B1026" s="66">
        <f>IFERROR(AVERAGE(Data!B1034),"  ")</f>
        <v>96900</v>
      </c>
      <c r="C1026" s="66">
        <f>IFERROR(AVERAGE(Data!C1034),"  ")</f>
        <v>22750</v>
      </c>
      <c r="D1026" s="66">
        <f>IFERROR(AVERAGE(Data!D1034),"  ")</f>
        <v>0</v>
      </c>
      <c r="E1026" s="66">
        <f>IFERROR(AVERAGE(Data!E1034),"  ")</f>
        <v>119650</v>
      </c>
      <c r="F1026" s="66">
        <f>IFERROR(AVERAGE(Data!F1034),"  ")</f>
        <v>273912.5</v>
      </c>
      <c r="G1026" s="66">
        <f>IFERROR(AVERAGE(Data!G1034),"  ")</f>
        <v>321805.25</v>
      </c>
      <c r="H1026" s="67">
        <f>IFERROR(AVERAGE(Data!H1034),"  ")</f>
        <v>-6.9595645412130587</v>
      </c>
      <c r="I1026" s="67">
        <f>IFERROR(AVERAGE(Data!I1034),"  ")</f>
        <v>-11.998952645774196</v>
      </c>
      <c r="J1026" s="67">
        <f>IFERROR(AVERAGE(Data!J1034),"  ")</f>
        <v>-14.882525999808893</v>
      </c>
      <c r="K1026" s="66">
        <f>IFERROR(AVERAGE(Data!L1034),"  ")</f>
        <v>0</v>
      </c>
      <c r="L1026" s="66">
        <f>IFERROR(AVERAGE(Data!M1034),"  ")</f>
        <v>18135</v>
      </c>
      <c r="M1026" s="66">
        <f>IFERROR(AVERAGE(Data!N1034),"  ")</f>
        <v>28800</v>
      </c>
      <c r="N1026" s="66">
        <f>IFERROR(AVERAGE(Data!O1034),"  ")</f>
        <v>46935</v>
      </c>
      <c r="O1026" s="66">
        <f>IFERROR(AVERAGE(Data!P1034),"  ")</f>
        <v>65263.25</v>
      </c>
      <c r="P1026" s="66">
        <f>IFERROR(AVERAGE(Data!Q1034),"  ")</f>
        <v>47923.083333333336</v>
      </c>
      <c r="Q1026" s="67">
        <f>IFERROR(AVERAGE(Data!R1034),"  ")</f>
        <v>-40.179709406066792</v>
      </c>
      <c r="R1026" s="67">
        <f>IFERROR(AVERAGE(Data!S1034),"  ")</f>
        <v>5.6877621415037716</v>
      </c>
      <c r="S1026" s="67">
        <f>IFERROR(AVERAGE(Data!T1034),"  ")</f>
        <v>36.18332849340176</v>
      </c>
      <c r="T1026" s="66">
        <f>IFERROR(AVERAGE(Data!V1034), " ")</f>
        <v>162400</v>
      </c>
      <c r="U1026" s="66">
        <f>IFERROR(AVERAGE(Data!W1034), " ")</f>
        <v>28500</v>
      </c>
      <c r="V1026" s="66">
        <f>IFERROR(AVERAGE(Data!X1034), " ")</f>
        <v>1500</v>
      </c>
      <c r="W1026" s="66">
        <f>IFERROR(AVERAGE(Data!Y1034), " ")</f>
        <v>192400</v>
      </c>
      <c r="X1026" s="66">
        <f>IFERROR(AVERAGE(Data!Z1034), " ")</f>
        <v>253925.25</v>
      </c>
      <c r="Y1026" s="66">
        <f>IFERROR(AVERAGE(Data!AA1034), " ")</f>
        <v>305851.41666666669</v>
      </c>
      <c r="Z1026" s="67">
        <f>IFERROR(AVERAGE(Data!AB1034), " ")</f>
        <v>6.8782010687820083</v>
      </c>
      <c r="AA1026" s="67">
        <f>IFERROR(AVERAGE(Data!AC1034), " ")</f>
        <v>62.624045343196123</v>
      </c>
      <c r="AB1026" s="67">
        <f>IFERROR(AVERAGE(Data!AD1034), " ")</f>
        <v>-16.977579254850607</v>
      </c>
      <c r="AC1026" s="66">
        <f>IFERROR(AVERAGE(Data!AF1034), "  ")</f>
        <v>1600</v>
      </c>
      <c r="AD1026" s="66">
        <f>IFERROR(AVERAGE(Data!AG1034), "  ")</f>
        <v>0</v>
      </c>
      <c r="AE1026" s="66">
        <f>IFERROR(AVERAGE(Data!AH1034), "  ")</f>
        <v>0</v>
      </c>
      <c r="AF1026" s="66">
        <f>IFERROR(AVERAGE(Data!AI1034), "  ")</f>
        <v>1600</v>
      </c>
      <c r="AG1026" s="66">
        <f>IFERROR(AVERAGE(Data!AJ1034), "  ")</f>
        <v>2600</v>
      </c>
      <c r="AH1026" s="66">
        <f>IFERROR(AVERAGE(Data!AK1034), "  ")</f>
        <v>5875</v>
      </c>
      <c r="AI1026" s="67">
        <f>IFERROR(AVERAGE(Data!AL1034), "  ")</f>
        <v>-88.888888888888886</v>
      </c>
      <c r="AJ1026" s="67">
        <f>IFERROR(AVERAGE(Data!AM1034), "  ")</f>
        <v>-45.833333333333336</v>
      </c>
      <c r="AK1026" s="67">
        <f>IFERROR(AVERAGE(Data!AN1034), "  ")</f>
        <v>-55.744680851063833</v>
      </c>
      <c r="AL1026" s="66">
        <f>IFERROR(AVERAGE(Data!AP1034),"  ")</f>
        <v>260900</v>
      </c>
      <c r="AM1026" s="66">
        <f>IFERROR(AVERAGE(Data!AQ1034),"  ")</f>
        <v>69385</v>
      </c>
      <c r="AN1026" s="66">
        <f>IFERROR(AVERAGE(Data!AR1034),"  ")</f>
        <v>30300</v>
      </c>
      <c r="AO1026" s="66">
        <f>IFERROR(AVERAGE(Data!AS1034),"  ")</f>
        <v>360585</v>
      </c>
      <c r="AP1026" s="66">
        <f>IFERROR(AVERAGE(Data!AT1034),"  ")</f>
        <v>595701</v>
      </c>
      <c r="AQ1026" s="66">
        <f>IFERROR(AVERAGE(Data!AU1034),"  ")</f>
        <v>681454.75</v>
      </c>
      <c r="AR1026" s="67">
        <f>IFERROR(AVERAGE(Data!AV1034),"  ")</f>
        <v>-10.185614155694712</v>
      </c>
      <c r="AS1026" s="67">
        <f>IFERROR(AVERAGE(Data!AW1034),"  ")</f>
        <v>11.564104773070349</v>
      </c>
      <c r="AT1026" s="67">
        <f>IFERROR(AVERAGE(Data!AX1034),"  ")</f>
        <v>-12.583924317792194</v>
      </c>
      <c r="AU1026" s="66">
        <f>IFERROR(AVERAGE(Data!AZ1034), "  ")</f>
        <v>119.65</v>
      </c>
      <c r="AV1026" s="66">
        <f>IFERROR(AVERAGE(Data!BA1034), "  ")</f>
        <v>46.935000000000002</v>
      </c>
      <c r="AW1026" s="66">
        <f>IFERROR(AVERAGE(Data!BB1034), "  ")</f>
        <v>192.4</v>
      </c>
      <c r="AX1026" s="66">
        <f>IFERROR(AVERAGE(Data!BC1034), "  ")</f>
        <v>1.6</v>
      </c>
      <c r="AY1026" s="66">
        <f>IFERROR(AVERAGE(Data!BD1034), "  ")</f>
        <v>360.58499999999998</v>
      </c>
      <c r="AZ1026" s="66">
        <f>IFERROR(AVERAGE(Data!BE1034), "  ")</f>
        <v>12904.459999999997</v>
      </c>
      <c r="BA1026" s="66">
        <f>IFERROR(AVERAGE(Data!BF1034), "  ")</f>
        <v>1329.0119999999997</v>
      </c>
      <c r="BB1026" s="66">
        <f>IFERROR(AVERAGE(Data!BG1034), "  ")</f>
        <v>8157.4509999999991</v>
      </c>
      <c r="BC1026" s="66">
        <f>IFERROR(AVERAGE(Data!BH1034), "  ")</f>
        <v>181.63499999999999</v>
      </c>
      <c r="BD1026" s="66">
        <f>IFERROR(AVERAGE(Data!BI1034), "  ")</f>
        <v>22572.557999999997</v>
      </c>
    </row>
    <row r="1027" spans="1:56" x14ac:dyDescent="0.25">
      <c r="A1027" s="59">
        <f>IFERROR(AVERAGE(Data!A1035),"  ")</f>
        <v>44800</v>
      </c>
      <c r="B1027" s="66">
        <f>IFERROR(AVERAGE(Data!B1035),"  ")</f>
        <v>48900</v>
      </c>
      <c r="C1027" s="66">
        <f>IFERROR(AVERAGE(Data!C1035),"  ")</f>
        <v>22800</v>
      </c>
      <c r="D1027" s="66">
        <f>IFERROR(AVERAGE(Data!D1035),"  ")</f>
        <v>0</v>
      </c>
      <c r="E1027" s="66">
        <f>IFERROR(AVERAGE(Data!E1035),"  ")</f>
        <v>71700</v>
      </c>
      <c r="F1027" s="66">
        <f>IFERROR(AVERAGE(Data!F1035),"  ")</f>
        <v>194800</v>
      </c>
      <c r="G1027" s="66">
        <f>IFERROR(AVERAGE(Data!G1035),"  ")</f>
        <v>268310.41666666669</v>
      </c>
      <c r="H1027" s="67">
        <f>IFERROR(AVERAGE(Data!H1035),"  ")</f>
        <v>9.382151029748286</v>
      </c>
      <c r="I1027" s="67">
        <f>IFERROR(AVERAGE(Data!I1035),"  ")</f>
        <v>-14.204297712848657</v>
      </c>
      <c r="J1027" s="67">
        <f>IFERROR(AVERAGE(Data!J1035),"  ")</f>
        <v>-27.397526186242615</v>
      </c>
      <c r="K1027" s="66">
        <f>IFERROR(AVERAGE(Data!L1035),"  ")</f>
        <v>3200</v>
      </c>
      <c r="L1027" s="66">
        <f>IFERROR(AVERAGE(Data!M1035),"  ")</f>
        <v>13950</v>
      </c>
      <c r="M1027" s="66">
        <f>IFERROR(AVERAGE(Data!N1035),"  ")</f>
        <v>23800</v>
      </c>
      <c r="N1027" s="66">
        <f>IFERROR(AVERAGE(Data!O1035),"  ")</f>
        <v>40950</v>
      </c>
      <c r="O1027" s="66">
        <f>IFERROR(AVERAGE(Data!P1035),"  ")</f>
        <v>57800.75</v>
      </c>
      <c r="P1027" s="66">
        <f>IFERROR(AVERAGE(Data!Q1035),"  ")</f>
        <v>46662.583333333336</v>
      </c>
      <c r="Q1027" s="67">
        <f>IFERROR(AVERAGE(Data!R1035),"  ")</f>
        <v>-46.532093800595398</v>
      </c>
      <c r="R1027" s="67">
        <f>IFERROR(AVERAGE(Data!S1035),"  ")</f>
        <v>-12.34807069688445</v>
      </c>
      <c r="S1027" s="67">
        <f>IFERROR(AVERAGE(Data!T1035),"  ")</f>
        <v>23.869588589001523</v>
      </c>
      <c r="T1027" s="66">
        <f>IFERROR(AVERAGE(Data!V1035), " ")</f>
        <v>191340</v>
      </c>
      <c r="U1027" s="66">
        <f>IFERROR(AVERAGE(Data!W1035), " ")</f>
        <v>39050</v>
      </c>
      <c r="V1027" s="66">
        <f>IFERROR(AVERAGE(Data!X1035), " ")</f>
        <v>2800</v>
      </c>
      <c r="W1027" s="66">
        <f>IFERROR(AVERAGE(Data!Y1035), " ")</f>
        <v>233190</v>
      </c>
      <c r="X1027" s="66">
        <f>IFERROR(AVERAGE(Data!Z1035), " ")</f>
        <v>244141.5</v>
      </c>
      <c r="Y1027" s="66">
        <f>IFERROR(AVERAGE(Data!AA1035), " ")</f>
        <v>326155.75</v>
      </c>
      <c r="Z1027" s="67">
        <f>IFERROR(AVERAGE(Data!AB1035), " ")</f>
        <v>57.774018944519611</v>
      </c>
      <c r="AA1027" s="67">
        <f>IFERROR(AVERAGE(Data!AC1035), " ")</f>
        <v>65.978210989683376</v>
      </c>
      <c r="AB1027" s="67">
        <f>IFERROR(AVERAGE(Data!AD1035), " ")</f>
        <v>-25.145731755457323</v>
      </c>
      <c r="AC1027" s="66">
        <f>IFERROR(AVERAGE(Data!AF1035), "  ")</f>
        <v>0</v>
      </c>
      <c r="AD1027" s="66">
        <f>IFERROR(AVERAGE(Data!AG1035), "  ")</f>
        <v>0</v>
      </c>
      <c r="AE1027" s="66">
        <f>IFERROR(AVERAGE(Data!AH1035), "  ")</f>
        <v>0</v>
      </c>
      <c r="AF1027" s="66">
        <f>IFERROR(AVERAGE(Data!AI1035), "  ")</f>
        <v>0</v>
      </c>
      <c r="AG1027" s="66">
        <f>IFERROR(AVERAGE(Data!AJ1035), "  ")</f>
        <v>2600</v>
      </c>
      <c r="AH1027" s="66">
        <f>IFERROR(AVERAGE(Data!AK1035), "  ")</f>
        <v>3608.3333333333335</v>
      </c>
      <c r="AI1027" s="67" t="str">
        <f>IFERROR(AVERAGE(Data!AL1035), "  ")</f>
        <v xml:space="preserve">  </v>
      </c>
      <c r="AJ1027" s="67">
        <f>IFERROR(AVERAGE(Data!AM1035), "  ")</f>
        <v>-27.777777777777779</v>
      </c>
      <c r="AK1027" s="67">
        <f>IFERROR(AVERAGE(Data!AN1035), "  ")</f>
        <v>-27.944572748267905</v>
      </c>
      <c r="AL1027" s="66">
        <f>IFERROR(AVERAGE(Data!AP1035),"  ")</f>
        <v>243440</v>
      </c>
      <c r="AM1027" s="66">
        <f>IFERROR(AVERAGE(Data!AQ1035),"  ")</f>
        <v>75800</v>
      </c>
      <c r="AN1027" s="66">
        <f>IFERROR(AVERAGE(Data!AR1035),"  ")</f>
        <v>26600</v>
      </c>
      <c r="AO1027" s="66">
        <f>IFERROR(AVERAGE(Data!AS1035),"  ")</f>
        <v>345840</v>
      </c>
      <c r="AP1027" s="66">
        <f>IFERROR(AVERAGE(Data!AT1035),"  ")</f>
        <v>499342.25</v>
      </c>
      <c r="AQ1027" s="66">
        <f>IFERROR(AVERAGE(Data!AU1035),"  ")</f>
        <v>644737.08333333337</v>
      </c>
      <c r="AR1027" s="67">
        <f>IFERROR(AVERAGE(Data!AV1035),"  ")</f>
        <v>19.280673799226044</v>
      </c>
      <c r="AS1027" s="67">
        <f>IFERROR(AVERAGE(Data!AW1035),"  ")</f>
        <v>12.543809036550545</v>
      </c>
      <c r="AT1027" s="67">
        <f>IFERROR(AVERAGE(Data!AX1035),"  ")</f>
        <v>-22.551026936690612</v>
      </c>
      <c r="AU1027" s="66">
        <f>IFERROR(AVERAGE(Data!AZ1035), "  ")</f>
        <v>71.7</v>
      </c>
      <c r="AV1027" s="66">
        <f>IFERROR(AVERAGE(Data!BA1035), "  ")</f>
        <v>40.950000000000003</v>
      </c>
      <c r="AW1027" s="66">
        <f>IFERROR(AVERAGE(Data!BB1035), "  ")</f>
        <v>233.19</v>
      </c>
      <c r="AX1027" s="66">
        <f>IFERROR(AVERAGE(Data!BC1035), "  ")</f>
        <v>0</v>
      </c>
      <c r="AY1027" s="66">
        <f>IFERROR(AVERAGE(Data!BD1035), "  ")</f>
        <v>345.84</v>
      </c>
      <c r="AZ1027" s="66">
        <f>IFERROR(AVERAGE(Data!BE1035), "  ")</f>
        <v>12976.159999999998</v>
      </c>
      <c r="BA1027" s="66">
        <f>IFERROR(AVERAGE(Data!BF1035), "  ")</f>
        <v>1369.9619999999998</v>
      </c>
      <c r="BB1027" s="66">
        <f>IFERROR(AVERAGE(Data!BG1035), "  ")</f>
        <v>8390.6409999999996</v>
      </c>
      <c r="BC1027" s="66">
        <f>IFERROR(AVERAGE(Data!BH1035), "  ")</f>
        <v>181.63499999999999</v>
      </c>
      <c r="BD1027" s="66">
        <f>IFERROR(AVERAGE(Data!BI1035), "  ")</f>
        <v>22918.397999999997</v>
      </c>
    </row>
    <row r="1028" spans="1:56" x14ac:dyDescent="0.25">
      <c r="A1028" s="59">
        <f>IFERROR(AVERAGE(Data!A1036),"  ")</f>
        <v>44807</v>
      </c>
      <c r="B1028" s="66">
        <f>IFERROR(AVERAGE(Data!B1036),"  ")</f>
        <v>80100</v>
      </c>
      <c r="C1028" s="66">
        <f>IFERROR(AVERAGE(Data!C1036),"  ")</f>
        <v>8750</v>
      </c>
      <c r="D1028" s="66">
        <f>IFERROR(AVERAGE(Data!D1036),"  ")</f>
        <v>0</v>
      </c>
      <c r="E1028" s="66">
        <f>IFERROR(AVERAGE(Data!E1036),"  ")</f>
        <v>88850</v>
      </c>
      <c r="F1028" s="66">
        <f>IFERROR(AVERAGE(Data!F1036),"  ")</f>
        <v>120000</v>
      </c>
      <c r="G1028" s="66">
        <f>IFERROR(AVERAGE(Data!G1036),"  ")</f>
        <v>228804.08333333334</v>
      </c>
      <c r="H1028" s="67">
        <f>IFERROR(AVERAGE(Data!H1036),"  ")</f>
        <v>42.749268982359176</v>
      </c>
      <c r="I1028" s="67">
        <f>IFERROR(AVERAGE(Data!I1036),"  ")</f>
        <v>-19.899340170814661</v>
      </c>
      <c r="J1028" s="67">
        <f>IFERROR(AVERAGE(Data!J1036),"  ")</f>
        <v>-47.553383553396664</v>
      </c>
      <c r="K1028" s="66">
        <f>IFERROR(AVERAGE(Data!L1036),"  ")</f>
        <v>4700</v>
      </c>
      <c r="L1028" s="66">
        <f>IFERROR(AVERAGE(Data!M1036),"  ")</f>
        <v>10450</v>
      </c>
      <c r="M1028" s="66">
        <f>IFERROR(AVERAGE(Data!N1036),"  ")</f>
        <v>8400</v>
      </c>
      <c r="N1028" s="66">
        <f>IFERROR(AVERAGE(Data!O1036),"  ")</f>
        <v>23550</v>
      </c>
      <c r="O1028" s="66">
        <f>IFERROR(AVERAGE(Data!P1036),"  ")</f>
        <v>52050.75</v>
      </c>
      <c r="P1028" s="66">
        <f>IFERROR(AVERAGE(Data!Q1036),"  ")</f>
        <v>42116.833333333336</v>
      </c>
      <c r="Q1028" s="67">
        <f>IFERROR(AVERAGE(Data!R1036),"  ")</f>
        <v>-53.857909792703474</v>
      </c>
      <c r="R1028" s="67">
        <f>IFERROR(AVERAGE(Data!S1036),"  ")</f>
        <v>-12.517542459053587</v>
      </c>
      <c r="S1028" s="67">
        <f>IFERROR(AVERAGE(Data!T1036),"  ")</f>
        <v>23.586570690262398</v>
      </c>
      <c r="T1028" s="66">
        <f>IFERROR(AVERAGE(Data!V1036), " ")</f>
        <v>103500</v>
      </c>
      <c r="U1028" s="66">
        <f>IFERROR(AVERAGE(Data!W1036), " ")</f>
        <v>24600</v>
      </c>
      <c r="V1028" s="66">
        <f>IFERROR(AVERAGE(Data!X1036), " ")</f>
        <v>0</v>
      </c>
      <c r="W1028" s="66">
        <f>IFERROR(AVERAGE(Data!Y1036), " ")</f>
        <v>128100</v>
      </c>
      <c r="X1028" s="66">
        <f>IFERROR(AVERAGE(Data!Z1036), " ")</f>
        <v>196485</v>
      </c>
      <c r="Y1028" s="66">
        <f>IFERROR(AVERAGE(Data!AA1036), " ")</f>
        <v>347044.83333333331</v>
      </c>
      <c r="Z1028" s="67">
        <f>IFERROR(AVERAGE(Data!AB1036), " ")</f>
        <v>-34.559386973180075</v>
      </c>
      <c r="AA1028" s="67">
        <f>IFERROR(AVERAGE(Data!AC1036), " ")</f>
        <v>14.281975222474252</v>
      </c>
      <c r="AB1028" s="67">
        <f>IFERROR(AVERAGE(Data!AD1036), " ")</f>
        <v>-43.38339570919991</v>
      </c>
      <c r="AC1028" s="66">
        <f>IFERROR(AVERAGE(Data!AF1036), "  ")</f>
        <v>0</v>
      </c>
      <c r="AD1028" s="66">
        <f>IFERROR(AVERAGE(Data!AG1036), "  ")</f>
        <v>0</v>
      </c>
      <c r="AE1028" s="66">
        <f>IFERROR(AVERAGE(Data!AH1036), "  ")</f>
        <v>0</v>
      </c>
      <c r="AF1028" s="66">
        <f>IFERROR(AVERAGE(Data!AI1036), "  ")</f>
        <v>0</v>
      </c>
      <c r="AG1028" s="66">
        <f>IFERROR(AVERAGE(Data!AJ1036), "  ")</f>
        <v>2600</v>
      </c>
      <c r="AH1028" s="66">
        <f>IFERROR(AVERAGE(Data!AK1036), "  ")</f>
        <v>4091.6666666666665</v>
      </c>
      <c r="AI1028" s="67" t="str">
        <f>IFERROR(AVERAGE(Data!AL1036), "  ")</f>
        <v xml:space="preserve">  </v>
      </c>
      <c r="AJ1028" s="67">
        <f>IFERROR(AVERAGE(Data!AM1036), "  ")</f>
        <v>-27.777777777777779</v>
      </c>
      <c r="AK1028" s="67">
        <f>IFERROR(AVERAGE(Data!AN1036), "  ")</f>
        <v>-36.456211812627295</v>
      </c>
      <c r="AL1028" s="66">
        <f>IFERROR(AVERAGE(Data!AP1036),"  ")</f>
        <v>188300</v>
      </c>
      <c r="AM1028" s="66">
        <f>IFERROR(AVERAGE(Data!AQ1036),"  ")</f>
        <v>43800</v>
      </c>
      <c r="AN1028" s="66">
        <f>IFERROR(AVERAGE(Data!AR1036),"  ")</f>
        <v>8400</v>
      </c>
      <c r="AO1028" s="66">
        <f>IFERROR(AVERAGE(Data!AS1036),"  ")</f>
        <v>240500</v>
      </c>
      <c r="AP1028" s="66">
        <f>IFERROR(AVERAGE(Data!AT1036),"  ")</f>
        <v>371135.75</v>
      </c>
      <c r="AQ1028" s="66">
        <f>IFERROR(AVERAGE(Data!AU1036),"  ")</f>
        <v>622057.41666666663</v>
      </c>
      <c r="AR1028" s="67">
        <f>IFERROR(AVERAGE(Data!AV1036),"  ")</f>
        <v>-22.175840533281555</v>
      </c>
      <c r="AS1028" s="67">
        <f>IFERROR(AVERAGE(Data!AW1036),"  ")</f>
        <v>-3.561025361189063</v>
      </c>
      <c r="AT1028" s="67">
        <f>IFERROR(AVERAGE(Data!AX1036),"  ")</f>
        <v>-40.337380432058175</v>
      </c>
      <c r="AU1028" s="66">
        <f>IFERROR(AVERAGE(Data!AZ1036), "  ")</f>
        <v>88.85</v>
      </c>
      <c r="AV1028" s="66">
        <f>IFERROR(AVERAGE(Data!BA1036), "  ")</f>
        <v>23.55</v>
      </c>
      <c r="AW1028" s="66">
        <f>IFERROR(AVERAGE(Data!BB1036), "  ")</f>
        <v>128.1</v>
      </c>
      <c r="AX1028" s="66">
        <f>IFERROR(AVERAGE(Data!BC1036), "  ")</f>
        <v>0</v>
      </c>
      <c r="AY1028" s="66">
        <f>IFERROR(AVERAGE(Data!BD1036), "  ")</f>
        <v>240.5</v>
      </c>
      <c r="AZ1028" s="66">
        <f>IFERROR(AVERAGE(Data!BE1036), "  ")</f>
        <v>13065.009999999998</v>
      </c>
      <c r="BA1028" s="66">
        <f>IFERROR(AVERAGE(Data!BF1036), "  ")</f>
        <v>1393.5119999999997</v>
      </c>
      <c r="BB1028" s="66">
        <f>IFERROR(AVERAGE(Data!BG1036), "  ")</f>
        <v>8518.741</v>
      </c>
      <c r="BC1028" s="66">
        <f>IFERROR(AVERAGE(Data!BH1036), "  ")</f>
        <v>181.63499999999999</v>
      </c>
      <c r="BD1028" s="66">
        <f>IFERROR(AVERAGE(Data!BI1036), "  ")</f>
        <v>23158.897999999997</v>
      </c>
    </row>
    <row r="1029" spans="1:56" x14ac:dyDescent="0.25">
      <c r="A1029" s="59">
        <f>IFERROR(AVERAGE(Data!A1037),"  ")</f>
        <v>44814</v>
      </c>
      <c r="B1029" s="66">
        <f>IFERROR(AVERAGE(Data!B1037),"  ")</f>
        <v>21900</v>
      </c>
      <c r="C1029" s="66">
        <f>IFERROR(AVERAGE(Data!C1037),"  ")</f>
        <v>18177</v>
      </c>
      <c r="D1029" s="66">
        <f>IFERROR(AVERAGE(Data!D1037),"  ")</f>
        <v>4200</v>
      </c>
      <c r="E1029" s="66">
        <f>IFERROR(AVERAGE(Data!E1037),"  ")</f>
        <v>44277</v>
      </c>
      <c r="F1029" s="66">
        <f>IFERROR(AVERAGE(Data!F1037),"  ")</f>
        <v>81119.25</v>
      </c>
      <c r="G1029" s="66">
        <f>IFERROR(AVERAGE(Data!G1037),"  ")</f>
        <v>193708.58333333334</v>
      </c>
      <c r="H1029" s="67">
        <f>IFERROR(AVERAGE(Data!H1037),"  ")</f>
        <v>56.632941842365938</v>
      </c>
      <c r="I1029" s="67">
        <f>IFERROR(AVERAGE(Data!I1037),"  ")</f>
        <v>13.987564111571693</v>
      </c>
      <c r="J1029" s="67">
        <f>IFERROR(AVERAGE(Data!J1037),"  ")</f>
        <v>-58.123048238698772</v>
      </c>
      <c r="K1029" s="66">
        <f>IFERROR(AVERAGE(Data!L1037),"  ")</f>
        <v>0</v>
      </c>
      <c r="L1029" s="66">
        <f>IFERROR(AVERAGE(Data!M1037),"  ")</f>
        <v>18000</v>
      </c>
      <c r="M1029" s="66">
        <f>IFERROR(AVERAGE(Data!N1037),"  ")</f>
        <v>19600</v>
      </c>
      <c r="N1029" s="66">
        <f>IFERROR(AVERAGE(Data!O1037),"  ")</f>
        <v>37600</v>
      </c>
      <c r="O1029" s="66">
        <f>IFERROR(AVERAGE(Data!P1037),"  ")</f>
        <v>37258.75</v>
      </c>
      <c r="P1029" s="66">
        <f>IFERROR(AVERAGE(Data!Q1037),"  ")</f>
        <v>42262.333333333336</v>
      </c>
      <c r="Q1029" s="67">
        <f>IFERROR(AVERAGE(Data!R1037),"  ")</f>
        <v>-34.891774891774894</v>
      </c>
      <c r="R1029" s="67">
        <f>IFERROR(AVERAGE(Data!S1037),"  ")</f>
        <v>-43.512257614578751</v>
      </c>
      <c r="S1029" s="67">
        <f>IFERROR(AVERAGE(Data!T1037),"  ")</f>
        <v>-11.839344727771783</v>
      </c>
      <c r="T1029" s="66">
        <f>IFERROR(AVERAGE(Data!V1037), " ")</f>
        <v>127200</v>
      </c>
      <c r="U1029" s="66">
        <f>IFERROR(AVERAGE(Data!W1037), " ")</f>
        <v>34250</v>
      </c>
      <c r="V1029" s="66">
        <f>IFERROR(AVERAGE(Data!X1037), " ")</f>
        <v>2800</v>
      </c>
      <c r="W1029" s="66">
        <f>IFERROR(AVERAGE(Data!Y1037), " ")</f>
        <v>164250</v>
      </c>
      <c r="X1029" s="66">
        <f>IFERROR(AVERAGE(Data!Z1037), " ")</f>
        <v>179485</v>
      </c>
      <c r="Y1029" s="66">
        <f>IFERROR(AVERAGE(Data!AA1037), " ")</f>
        <v>357833.91666666669</v>
      </c>
      <c r="Z1029" s="67">
        <f>IFERROR(AVERAGE(Data!AB1037), " ")</f>
        <v>81.291390728476813</v>
      </c>
      <c r="AA1029" s="67">
        <f>IFERROR(AVERAGE(Data!AC1037), " ")</f>
        <v>16.896354092039957</v>
      </c>
      <c r="AB1029" s="67">
        <f>IFERROR(AVERAGE(Data!AD1037), " ")</f>
        <v>-49.841255498651961</v>
      </c>
      <c r="AC1029" s="66">
        <f>IFERROR(AVERAGE(Data!AF1037), "  ")</f>
        <v>0</v>
      </c>
      <c r="AD1029" s="66">
        <f>IFERROR(AVERAGE(Data!AG1037), "  ")</f>
        <v>3600</v>
      </c>
      <c r="AE1029" s="66">
        <f>IFERROR(AVERAGE(Data!AH1037), "  ")</f>
        <v>0</v>
      </c>
      <c r="AF1029" s="66">
        <f>IFERROR(AVERAGE(Data!AI1037), "  ")</f>
        <v>3600</v>
      </c>
      <c r="AG1029" s="66">
        <f>IFERROR(AVERAGE(Data!AJ1037), "  ")</f>
        <v>1300</v>
      </c>
      <c r="AH1029" s="66">
        <f>IFERROR(AVERAGE(Data!AK1037), "  ")</f>
        <v>3916.6666666666665</v>
      </c>
      <c r="AI1029" s="67" t="str">
        <f>IFERROR(AVERAGE(Data!AL1037), "  ")</f>
        <v xml:space="preserve">  </v>
      </c>
      <c r="AJ1029" s="67">
        <f>IFERROR(AVERAGE(Data!AM1037), "  ")</f>
        <v>-63.888888888888886</v>
      </c>
      <c r="AK1029" s="67">
        <f>IFERROR(AVERAGE(Data!AN1037), "  ")</f>
        <v>-66.808510638297875</v>
      </c>
      <c r="AL1029" s="66">
        <f>IFERROR(AVERAGE(Data!AP1037),"  ")</f>
        <v>149100</v>
      </c>
      <c r="AM1029" s="66">
        <f>IFERROR(AVERAGE(Data!AQ1037),"  ")</f>
        <v>74027</v>
      </c>
      <c r="AN1029" s="66">
        <f>IFERROR(AVERAGE(Data!AR1037),"  ")</f>
        <v>26600</v>
      </c>
      <c r="AO1029" s="66">
        <f>IFERROR(AVERAGE(Data!AS1037),"  ")</f>
        <v>249727</v>
      </c>
      <c r="AP1029" s="66">
        <f>IFERROR(AVERAGE(Data!AT1037),"  ")</f>
        <v>299163</v>
      </c>
      <c r="AQ1029" s="66">
        <f>IFERROR(AVERAGE(Data!AU1037),"  ")</f>
        <v>597721.5</v>
      </c>
      <c r="AR1029" s="67">
        <f>IFERROR(AVERAGE(Data!AV1037),"  ")</f>
        <v>41.393855665900418</v>
      </c>
      <c r="AS1029" s="67">
        <f>IFERROR(AVERAGE(Data!AW1037),"  ")</f>
        <v>1.6641406074775933</v>
      </c>
      <c r="AT1029" s="67">
        <f>IFERROR(AVERAGE(Data!AX1037),"  ")</f>
        <v>-49.949432971710074</v>
      </c>
      <c r="AU1029" s="66">
        <f>IFERROR(AVERAGE(Data!AZ1037), "  ")</f>
        <v>44.277000000000001</v>
      </c>
      <c r="AV1029" s="66">
        <f>IFERROR(AVERAGE(Data!BA1037), "  ")</f>
        <v>37.6</v>
      </c>
      <c r="AW1029" s="66">
        <f>IFERROR(AVERAGE(Data!BB1037), "  ")</f>
        <v>164.25</v>
      </c>
      <c r="AX1029" s="66">
        <f>IFERROR(AVERAGE(Data!BC1037), "  ")</f>
        <v>3.6</v>
      </c>
      <c r="AY1029" s="66">
        <f>IFERROR(AVERAGE(Data!BD1037), "  ")</f>
        <v>249.727</v>
      </c>
      <c r="AZ1029" s="66">
        <f>IFERROR(AVERAGE(Data!BE1037), "  ")</f>
        <v>13109.286999999998</v>
      </c>
      <c r="BA1029" s="66">
        <f>IFERROR(AVERAGE(Data!BF1037), "  ")</f>
        <v>1431.1119999999996</v>
      </c>
      <c r="BB1029" s="66">
        <f>IFERROR(AVERAGE(Data!BG1037), "  ")</f>
        <v>8682.991</v>
      </c>
      <c r="BC1029" s="66">
        <f>IFERROR(AVERAGE(Data!BH1037), "  ")</f>
        <v>185.23499999999999</v>
      </c>
      <c r="BD1029" s="66">
        <f>IFERROR(AVERAGE(Data!BI1037), "  ")</f>
        <v>23408.624999999996</v>
      </c>
    </row>
    <row r="1030" spans="1:56" x14ac:dyDescent="0.25">
      <c r="A1030" s="59">
        <f>IFERROR(AVERAGE(Data!A1038),"  ")</f>
        <v>44821</v>
      </c>
      <c r="B1030" s="66">
        <f>IFERROR(AVERAGE(Data!B1038),"  ")</f>
        <v>39000</v>
      </c>
      <c r="C1030" s="66">
        <f>IFERROR(AVERAGE(Data!C1038),"  ")</f>
        <v>31750</v>
      </c>
      <c r="D1030" s="66">
        <f>IFERROR(AVERAGE(Data!D1038),"  ")</f>
        <v>11200</v>
      </c>
      <c r="E1030" s="66">
        <f>IFERROR(AVERAGE(Data!E1038),"  ")</f>
        <v>81950</v>
      </c>
      <c r="F1030" s="66">
        <f>IFERROR(AVERAGE(Data!F1038),"  ")</f>
        <v>71694.25</v>
      </c>
      <c r="G1030" s="66">
        <f>IFERROR(AVERAGE(Data!G1038),"  ")</f>
        <v>155979.66666666666</v>
      </c>
      <c r="H1030" s="67">
        <f>IFERROR(AVERAGE(Data!H1038),"  ")</f>
        <v>70.402561756633133</v>
      </c>
      <c r="I1030" s="67">
        <f>IFERROR(AVERAGE(Data!I1038),"  ")</f>
        <v>40.472295152631375</v>
      </c>
      <c r="J1030" s="67">
        <f>IFERROR(AVERAGE(Data!J1038),"  ")</f>
        <v>-54.036156422097747</v>
      </c>
      <c r="K1030" s="66">
        <f>IFERROR(AVERAGE(Data!L1038),"  ")</f>
        <v>6400</v>
      </c>
      <c r="L1030" s="66">
        <f>IFERROR(AVERAGE(Data!M1038),"  ")</f>
        <v>12500</v>
      </c>
      <c r="M1030" s="66">
        <f>IFERROR(AVERAGE(Data!N1038),"  ")</f>
        <v>11200</v>
      </c>
      <c r="N1030" s="66">
        <f>IFERROR(AVERAGE(Data!O1038),"  ")</f>
        <v>30100</v>
      </c>
      <c r="O1030" s="66">
        <f>IFERROR(AVERAGE(Data!P1038),"  ")</f>
        <v>33050</v>
      </c>
      <c r="P1030" s="66">
        <f>IFERROR(AVERAGE(Data!Q1038),"  ")</f>
        <v>41682.333333333336</v>
      </c>
      <c r="Q1030" s="67">
        <f>IFERROR(AVERAGE(Data!R1038),"  ")</f>
        <v>-44.922232387923145</v>
      </c>
      <c r="R1030" s="67">
        <f>IFERROR(AVERAGE(Data!S1038),"  ")</f>
        <v>-44.922633381383683</v>
      </c>
      <c r="S1030" s="67">
        <f>IFERROR(AVERAGE(Data!T1038),"  ")</f>
        <v>-20.709813110270549</v>
      </c>
      <c r="T1030" s="66">
        <f>IFERROR(AVERAGE(Data!V1038), " ")</f>
        <v>68000</v>
      </c>
      <c r="U1030" s="66">
        <f>IFERROR(AVERAGE(Data!W1038), " ")</f>
        <v>26350</v>
      </c>
      <c r="V1030" s="66">
        <f>IFERROR(AVERAGE(Data!X1038), " ")</f>
        <v>0</v>
      </c>
      <c r="W1030" s="66">
        <f>IFERROR(AVERAGE(Data!Y1038), " ")</f>
        <v>94350</v>
      </c>
      <c r="X1030" s="66">
        <f>IFERROR(AVERAGE(Data!Z1038), " ")</f>
        <v>154972.5</v>
      </c>
      <c r="Y1030" s="66">
        <f>IFERROR(AVERAGE(Data!AA1038), " ")</f>
        <v>311351.5</v>
      </c>
      <c r="Z1030" s="67">
        <f>IFERROR(AVERAGE(Data!AB1038), " ")</f>
        <v>53.041362530413629</v>
      </c>
      <c r="AA1030" s="67">
        <f>IFERROR(AVERAGE(Data!AC1038), " ")</f>
        <v>25.028237192416292</v>
      </c>
      <c r="AB1030" s="67">
        <f>IFERROR(AVERAGE(Data!AD1038), " ")</f>
        <v>-50.225870117857156</v>
      </c>
      <c r="AC1030" s="66">
        <f>IFERROR(AVERAGE(Data!AF1038), "  ")</f>
        <v>3200</v>
      </c>
      <c r="AD1030" s="66">
        <f>IFERROR(AVERAGE(Data!AG1038), "  ")</f>
        <v>0</v>
      </c>
      <c r="AE1030" s="66">
        <f>IFERROR(AVERAGE(Data!AH1038), "  ")</f>
        <v>0</v>
      </c>
      <c r="AF1030" s="66">
        <f>IFERROR(AVERAGE(Data!AI1038), "  ")</f>
        <v>3200</v>
      </c>
      <c r="AG1030" s="66">
        <f>IFERROR(AVERAGE(Data!AJ1038), "  ")</f>
        <v>1700</v>
      </c>
      <c r="AH1030" s="66">
        <f>IFERROR(AVERAGE(Data!AK1038), "  ")</f>
        <v>2166.6666666666665</v>
      </c>
      <c r="AI1030" s="67">
        <f>IFERROR(AVERAGE(Data!AL1038), "  ")</f>
        <v>-28.888888888888886</v>
      </c>
      <c r="AJ1030" s="67">
        <f>IFERROR(AVERAGE(Data!AM1038), "  ")</f>
        <v>51.111111111111107</v>
      </c>
      <c r="AK1030" s="67">
        <f>IFERROR(AVERAGE(Data!AN1038), "  ")</f>
        <v>-21.538461538461529</v>
      </c>
      <c r="AL1030" s="66">
        <f>IFERROR(AVERAGE(Data!AP1038),"  ")</f>
        <v>116600</v>
      </c>
      <c r="AM1030" s="66">
        <f>IFERROR(AVERAGE(Data!AQ1038),"  ")</f>
        <v>70600</v>
      </c>
      <c r="AN1030" s="66">
        <f>IFERROR(AVERAGE(Data!AR1038),"  ")</f>
        <v>22400</v>
      </c>
      <c r="AO1030" s="66">
        <f>IFERROR(AVERAGE(Data!AS1038),"  ")</f>
        <v>209600</v>
      </c>
      <c r="AP1030" s="66">
        <f>IFERROR(AVERAGE(Data!AT1038),"  ")</f>
        <v>261416.75</v>
      </c>
      <c r="AQ1030" s="66">
        <f>IFERROR(AVERAGE(Data!AU1038),"  ")</f>
        <v>511180.16666666669</v>
      </c>
      <c r="AR1030" s="67">
        <f>IFERROR(AVERAGE(Data!AV1038),"  ")</f>
        <v>24.102977050422748</v>
      </c>
      <c r="AS1030" s="67">
        <f>IFERROR(AVERAGE(Data!AW1038),"  ")</f>
        <v>10.713748758573516</v>
      </c>
      <c r="AT1030" s="67">
        <f>IFERROR(AVERAGE(Data!AX1038),"  ")</f>
        <v>-48.860154003105883</v>
      </c>
      <c r="AU1030" s="66">
        <f>IFERROR(AVERAGE(Data!AZ1038), "  ")</f>
        <v>81.95</v>
      </c>
      <c r="AV1030" s="66">
        <f>IFERROR(AVERAGE(Data!BA1038), "  ")</f>
        <v>30.1</v>
      </c>
      <c r="AW1030" s="66">
        <f>IFERROR(AVERAGE(Data!BB1038), "  ")</f>
        <v>94.35</v>
      </c>
      <c r="AX1030" s="66">
        <f>IFERROR(AVERAGE(Data!BC1038), "  ")</f>
        <v>3.2</v>
      </c>
      <c r="AY1030" s="66">
        <f>IFERROR(AVERAGE(Data!BD1038), "  ")</f>
        <v>209.6</v>
      </c>
      <c r="AZ1030" s="66">
        <f>IFERROR(AVERAGE(Data!BE1038), "  ")</f>
        <v>13191.236999999999</v>
      </c>
      <c r="BA1030" s="66">
        <f>IFERROR(AVERAGE(Data!BF1038), "  ")</f>
        <v>1461.2119999999995</v>
      </c>
      <c r="BB1030" s="66">
        <f>IFERROR(AVERAGE(Data!BG1038), "  ")</f>
        <v>8777.3410000000003</v>
      </c>
      <c r="BC1030" s="66">
        <f>IFERROR(AVERAGE(Data!BH1038), "  ")</f>
        <v>188.43499999999997</v>
      </c>
      <c r="BD1030" s="66">
        <f>IFERROR(AVERAGE(Data!BI1038), "  ")</f>
        <v>23618.224999999995</v>
      </c>
    </row>
    <row r="1031" spans="1:56" x14ac:dyDescent="0.25">
      <c r="A1031" s="59">
        <f>IFERROR(AVERAGE(Data!A1039),"  ")</f>
        <v>44828</v>
      </c>
      <c r="B1031" s="66">
        <f>IFERROR(AVERAGE(Data!B1039),"  ")</f>
        <v>23900</v>
      </c>
      <c r="C1031" s="66">
        <f>IFERROR(AVERAGE(Data!C1039),"  ")</f>
        <v>68350</v>
      </c>
      <c r="D1031" s="66">
        <f>IFERROR(AVERAGE(Data!D1039),"  ")</f>
        <v>12600</v>
      </c>
      <c r="E1031" s="66">
        <f>IFERROR(AVERAGE(Data!E1039),"  ")</f>
        <v>104850</v>
      </c>
      <c r="F1031" s="66">
        <f>IFERROR(AVERAGE(Data!F1039),"  ")</f>
        <v>79981.75</v>
      </c>
      <c r="G1031" s="66">
        <f>IFERROR(AVERAGE(Data!G1039),"  ")</f>
        <v>156584.08333333334</v>
      </c>
      <c r="H1031" s="67">
        <f>IFERROR(AVERAGE(Data!H1039),"  ")</f>
        <v>-5.4280766316700984</v>
      </c>
      <c r="I1031" s="67">
        <f>IFERROR(AVERAGE(Data!I1039),"  ")</f>
        <v>28.242674469876139</v>
      </c>
      <c r="J1031" s="67">
        <f>IFERROR(AVERAGE(Data!J1039),"  ")</f>
        <v>-48.920893939305245</v>
      </c>
      <c r="K1031" s="66">
        <f>IFERROR(AVERAGE(Data!L1039),"  ")</f>
        <v>3100</v>
      </c>
      <c r="L1031" s="66">
        <f>IFERROR(AVERAGE(Data!M1039),"  ")</f>
        <v>0</v>
      </c>
      <c r="M1031" s="66">
        <f>IFERROR(AVERAGE(Data!N1039),"  ")</f>
        <v>4200</v>
      </c>
      <c r="N1031" s="66">
        <f>IFERROR(AVERAGE(Data!O1039),"  ")</f>
        <v>7300</v>
      </c>
      <c r="O1031" s="66">
        <f>IFERROR(AVERAGE(Data!P1039),"  ")</f>
        <v>24637.5</v>
      </c>
      <c r="P1031" s="66">
        <f>IFERROR(AVERAGE(Data!Q1039),"  ")</f>
        <v>34685.166666666664</v>
      </c>
      <c r="Q1031" s="67">
        <f>IFERROR(AVERAGE(Data!R1039),"  ")</f>
        <v>-73.47576484267131</v>
      </c>
      <c r="R1031" s="67">
        <f>IFERROR(AVERAGE(Data!S1039),"  ")</f>
        <v>-48.392333472978635</v>
      </c>
      <c r="S1031" s="67">
        <f>IFERROR(AVERAGE(Data!T1039),"  ")</f>
        <v>-28.968194857551978</v>
      </c>
      <c r="T1031" s="66">
        <f>IFERROR(AVERAGE(Data!V1039), " ")</f>
        <v>31600</v>
      </c>
      <c r="U1031" s="66">
        <f>IFERROR(AVERAGE(Data!W1039), " ")</f>
        <v>44000</v>
      </c>
      <c r="V1031" s="66">
        <f>IFERROR(AVERAGE(Data!X1039), " ")</f>
        <v>30800</v>
      </c>
      <c r="W1031" s="66">
        <f>IFERROR(AVERAGE(Data!Y1039), " ")</f>
        <v>106400</v>
      </c>
      <c r="X1031" s="66">
        <f>IFERROR(AVERAGE(Data!Z1039), " ")</f>
        <v>123275</v>
      </c>
      <c r="Y1031" s="66">
        <f>IFERROR(AVERAGE(Data!AA1039), " ")</f>
        <v>274123.16666666669</v>
      </c>
      <c r="Z1031" s="67">
        <f>IFERROR(AVERAGE(Data!AB1039), " ")</f>
        <v>131.30434782608694</v>
      </c>
      <c r="AA1031" s="67">
        <f>IFERROR(AVERAGE(Data!AC1039), " ")</f>
        <v>25.152284263959391</v>
      </c>
      <c r="AB1031" s="67">
        <f>IFERROR(AVERAGE(Data!AD1039), " ")</f>
        <v>-55.029339001507239</v>
      </c>
      <c r="AC1031" s="66">
        <f>IFERROR(AVERAGE(Data!AF1039), "  ")</f>
        <v>0</v>
      </c>
      <c r="AD1031" s="66">
        <f>IFERROR(AVERAGE(Data!AG1039), "  ")</f>
        <v>1750</v>
      </c>
      <c r="AE1031" s="66">
        <f>IFERROR(AVERAGE(Data!AH1039), "  ")</f>
        <v>0</v>
      </c>
      <c r="AF1031" s="66">
        <f>IFERROR(AVERAGE(Data!AI1039), "  ")</f>
        <v>1750</v>
      </c>
      <c r="AG1031" s="66">
        <f>IFERROR(AVERAGE(Data!AJ1039), "  ")</f>
        <v>2137.5</v>
      </c>
      <c r="AH1031" s="66">
        <f>IFERROR(AVERAGE(Data!AK1039), "  ")</f>
        <v>2850</v>
      </c>
      <c r="AI1031" s="67">
        <f>IFERROR(AVERAGE(Data!AL1039), "  ")</f>
        <v>-45.3125</v>
      </c>
      <c r="AJ1031" s="67">
        <f>IFERROR(AVERAGE(Data!AM1039), "  ")</f>
        <v>11.038961038961048</v>
      </c>
      <c r="AK1031" s="67">
        <f>IFERROR(AVERAGE(Data!AN1039), "  ")</f>
        <v>-25</v>
      </c>
      <c r="AL1031" s="66">
        <f>IFERROR(AVERAGE(Data!AP1039),"  ")</f>
        <v>58600</v>
      </c>
      <c r="AM1031" s="66">
        <f>IFERROR(AVERAGE(Data!AQ1039),"  ")</f>
        <v>114100</v>
      </c>
      <c r="AN1031" s="66">
        <f>IFERROR(AVERAGE(Data!AR1039),"  ")</f>
        <v>47600</v>
      </c>
      <c r="AO1031" s="66">
        <f>IFERROR(AVERAGE(Data!AS1039),"  ")</f>
        <v>220300</v>
      </c>
      <c r="AP1031" s="66">
        <f>IFERROR(AVERAGE(Data!AT1039),"  ")</f>
        <v>230031.75</v>
      </c>
      <c r="AQ1031" s="66">
        <f>IFERROR(AVERAGE(Data!AU1039),"  ")</f>
        <v>468242.41666666669</v>
      </c>
      <c r="AR1031" s="67">
        <f>IFERROR(AVERAGE(Data!AV1039),"  ")</f>
        <v>17.43696359080975</v>
      </c>
      <c r="AS1031" s="67">
        <f>IFERROR(AVERAGE(Data!AW1039),"  ")</f>
        <v>9.2618716825193292</v>
      </c>
      <c r="AT1031" s="67">
        <f>IFERROR(AVERAGE(Data!AX1039),"  ")</f>
        <v>-50.873363494585867</v>
      </c>
      <c r="AU1031" s="66">
        <f>IFERROR(AVERAGE(Data!AZ1039), "  ")</f>
        <v>104.85</v>
      </c>
      <c r="AV1031" s="66">
        <f>IFERROR(AVERAGE(Data!BA1039), "  ")</f>
        <v>7.3</v>
      </c>
      <c r="AW1031" s="66">
        <f>IFERROR(AVERAGE(Data!BB1039), "  ")</f>
        <v>106.4</v>
      </c>
      <c r="AX1031" s="66">
        <f>IFERROR(AVERAGE(Data!BC1039), "  ")</f>
        <v>1.75</v>
      </c>
      <c r="AY1031" s="66">
        <f>IFERROR(AVERAGE(Data!BD1039), "  ")</f>
        <v>220.3</v>
      </c>
      <c r="AZ1031" s="66">
        <f>IFERROR(AVERAGE(Data!BE1039), "  ")</f>
        <v>13296.087</v>
      </c>
      <c r="BA1031" s="66">
        <f>IFERROR(AVERAGE(Data!BF1039), "  ")</f>
        <v>1468.5119999999995</v>
      </c>
      <c r="BB1031" s="66">
        <f>IFERROR(AVERAGE(Data!BG1039), "  ")</f>
        <v>8883.741</v>
      </c>
      <c r="BC1031" s="66">
        <f>IFERROR(AVERAGE(Data!BH1039), "  ")</f>
        <v>190.18499999999997</v>
      </c>
      <c r="BD1031" s="66">
        <f>IFERROR(AVERAGE(Data!BI1039), "  ")</f>
        <v>23838.524999999994</v>
      </c>
    </row>
    <row r="1032" spans="1:56" x14ac:dyDescent="0.25">
      <c r="A1032" s="59">
        <f>IFERROR(AVERAGE(Data!A1040),"  ")</f>
        <v>44835</v>
      </c>
      <c r="B1032" s="66">
        <f>IFERROR(AVERAGE(Data!B1040),"  ")</f>
        <v>97100</v>
      </c>
      <c r="C1032" s="66">
        <f>IFERROR(AVERAGE(Data!C1040),"  ")</f>
        <v>54550</v>
      </c>
      <c r="D1032" s="66">
        <f>IFERROR(AVERAGE(Data!D1040),"  ")</f>
        <v>2800</v>
      </c>
      <c r="E1032" s="66">
        <f>IFERROR(AVERAGE(Data!E1040),"  ")</f>
        <v>154450</v>
      </c>
      <c r="F1032" s="66">
        <f>IFERROR(AVERAGE(Data!F1040),"  ")</f>
        <v>96381.75</v>
      </c>
      <c r="G1032" s="66">
        <f>IFERROR(AVERAGE(Data!G1040),"  ")</f>
        <v>196811.08333333334</v>
      </c>
      <c r="H1032" s="67">
        <f>IFERROR(AVERAGE(Data!H1040),"  ")</f>
        <v>-49.906266824942755</v>
      </c>
      <c r="I1032" s="67">
        <f>IFERROR(AVERAGE(Data!I1040),"  ")</f>
        <v>-22.202199576228431</v>
      </c>
      <c r="J1032" s="67">
        <f>IFERROR(AVERAGE(Data!J1040),"  ")</f>
        <v>-51.028291513054192</v>
      </c>
      <c r="K1032" s="66">
        <f>IFERROR(AVERAGE(Data!L1040),"  ")</f>
        <v>1600</v>
      </c>
      <c r="L1032" s="66">
        <f>IFERROR(AVERAGE(Data!M1040),"  ")</f>
        <v>1750</v>
      </c>
      <c r="M1032" s="66">
        <f>IFERROR(AVERAGE(Data!N1040),"  ")</f>
        <v>19800</v>
      </c>
      <c r="N1032" s="66">
        <f>IFERROR(AVERAGE(Data!O1040),"  ")</f>
        <v>23150</v>
      </c>
      <c r="O1032" s="66">
        <f>IFERROR(AVERAGE(Data!P1040),"  ")</f>
        <v>24537.5</v>
      </c>
      <c r="P1032" s="66">
        <f>IFERROR(AVERAGE(Data!Q1040),"  ")</f>
        <v>32772.666666666664</v>
      </c>
      <c r="Q1032" s="67">
        <f>IFERROR(AVERAGE(Data!R1040),"  ")</f>
        <v>-8.1349206349206398</v>
      </c>
      <c r="R1032" s="67">
        <f>IFERROR(AVERAGE(Data!S1040),"  ")</f>
        <v>-40.559101755065953</v>
      </c>
      <c r="S1032" s="67">
        <f>IFERROR(AVERAGE(Data!T1040),"  ")</f>
        <v>-25.128155576801802</v>
      </c>
      <c r="T1032" s="66">
        <f>IFERROR(AVERAGE(Data!V1040), " ")</f>
        <v>72400</v>
      </c>
      <c r="U1032" s="66">
        <f>IFERROR(AVERAGE(Data!W1040), " ")</f>
        <v>45850</v>
      </c>
      <c r="V1032" s="66">
        <f>IFERROR(AVERAGE(Data!X1040), " ")</f>
        <v>21000</v>
      </c>
      <c r="W1032" s="66">
        <f>IFERROR(AVERAGE(Data!Y1040), " ")</f>
        <v>139250</v>
      </c>
      <c r="X1032" s="66">
        <f>IFERROR(AVERAGE(Data!Z1040), " ")</f>
        <v>126062.5</v>
      </c>
      <c r="Y1032" s="66">
        <f>IFERROR(AVERAGE(Data!AA1040), " ")</f>
        <v>265500</v>
      </c>
      <c r="Z1032" s="67">
        <f>IFERROR(AVERAGE(Data!AB1040), " ")</f>
        <v>-12.421383647798745</v>
      </c>
      <c r="AA1032" s="67">
        <f>IFERROR(AVERAGE(Data!AC1040), " ")</f>
        <v>41.147655703289018</v>
      </c>
      <c r="AB1032" s="67">
        <f>IFERROR(AVERAGE(Data!AD1040), " ")</f>
        <v>-52.518832391713758</v>
      </c>
      <c r="AC1032" s="66">
        <f>IFERROR(AVERAGE(Data!AF1040), "  ")</f>
        <v>0</v>
      </c>
      <c r="AD1032" s="66">
        <f>IFERROR(AVERAGE(Data!AG1040), "  ")</f>
        <v>0</v>
      </c>
      <c r="AE1032" s="66">
        <f>IFERROR(AVERAGE(Data!AH1040), "  ")</f>
        <v>0</v>
      </c>
      <c r="AF1032" s="66">
        <f>IFERROR(AVERAGE(Data!AI1040), "  ")</f>
        <v>0</v>
      </c>
      <c r="AG1032" s="66">
        <f>IFERROR(AVERAGE(Data!AJ1040), "  ")</f>
        <v>2137.5</v>
      </c>
      <c r="AH1032" s="66">
        <f>IFERROR(AVERAGE(Data!AK1040), "  ")</f>
        <v>2083.3333333333335</v>
      </c>
      <c r="AI1032" s="67" t="str">
        <f>IFERROR(AVERAGE(Data!AL1040), "  ")</f>
        <v xml:space="preserve">  </v>
      </c>
      <c r="AJ1032" s="67">
        <f>IFERROR(AVERAGE(Data!AM1040), "  ")</f>
        <v>11.038961038961048</v>
      </c>
      <c r="AK1032" s="67">
        <f>IFERROR(AVERAGE(Data!AN1040), "  ")</f>
        <v>2.6000000000000023</v>
      </c>
      <c r="AL1032" s="66">
        <f>IFERROR(AVERAGE(Data!AP1040),"  ")</f>
        <v>171100</v>
      </c>
      <c r="AM1032" s="66">
        <f>IFERROR(AVERAGE(Data!AQ1040),"  ")</f>
        <v>102150</v>
      </c>
      <c r="AN1032" s="66">
        <f>IFERROR(AVERAGE(Data!AR1040),"  ")</f>
        <v>43600</v>
      </c>
      <c r="AO1032" s="66">
        <f>IFERROR(AVERAGE(Data!AS1040),"  ")</f>
        <v>316850</v>
      </c>
      <c r="AP1032" s="66">
        <f>IFERROR(AVERAGE(Data!AT1040),"  ")</f>
        <v>249119.25</v>
      </c>
      <c r="AQ1032" s="66">
        <f>IFERROR(AVERAGE(Data!AU1040),"  ")</f>
        <v>497167.08333333331</v>
      </c>
      <c r="AR1032" s="67">
        <f>IFERROR(AVERAGE(Data!AV1040),"  ")</f>
        <v>-35.667848339769591</v>
      </c>
      <c r="AS1032" s="67">
        <f>IFERROR(AVERAGE(Data!AW1040),"  ")</f>
        <v>-2.8416902133534538</v>
      </c>
      <c r="AT1032" s="67">
        <f>IFERROR(AVERAGE(Data!AX1040),"  ")</f>
        <v>-49.892247827482535</v>
      </c>
      <c r="AU1032" s="66">
        <f>IFERROR(AVERAGE(Data!AZ1040), "  ")</f>
        <v>154.44999999999999</v>
      </c>
      <c r="AV1032" s="66">
        <f>IFERROR(AVERAGE(Data!BA1040), "  ")</f>
        <v>23.15</v>
      </c>
      <c r="AW1032" s="66">
        <f>IFERROR(AVERAGE(Data!BB1040), "  ")</f>
        <v>139.25</v>
      </c>
      <c r="AX1032" s="66">
        <f>IFERROR(AVERAGE(Data!BC1040), "  ")</f>
        <v>0</v>
      </c>
      <c r="AY1032" s="66">
        <f>IFERROR(AVERAGE(Data!BD1040), "  ")</f>
        <v>316.85000000000002</v>
      </c>
      <c r="AZ1032" s="66">
        <f>IFERROR(AVERAGE(Data!BE1040), "  ")</f>
        <v>13450.537</v>
      </c>
      <c r="BA1032" s="66">
        <f>IFERROR(AVERAGE(Data!BF1040), "  ")</f>
        <v>1491.6619999999996</v>
      </c>
      <c r="BB1032" s="66">
        <f>IFERROR(AVERAGE(Data!BG1040), "  ")</f>
        <v>9022.991</v>
      </c>
      <c r="BC1032" s="66">
        <f>IFERROR(AVERAGE(Data!BH1040), "  ")</f>
        <v>190.18499999999997</v>
      </c>
      <c r="BD1032" s="66">
        <f>IFERROR(AVERAGE(Data!BI1040), "  ")</f>
        <v>24155.374999999993</v>
      </c>
    </row>
    <row r="1033" spans="1:56" x14ac:dyDescent="0.25">
      <c r="A1033" s="59">
        <f>IFERROR(AVERAGE(Data!A1041),"  ")</f>
        <v>44842</v>
      </c>
      <c r="B1033" s="66">
        <f>IFERROR(AVERAGE(Data!B1041),"  ")</f>
        <v>110700</v>
      </c>
      <c r="C1033" s="66">
        <f>IFERROR(AVERAGE(Data!C1041),"  ")</f>
        <v>132050</v>
      </c>
      <c r="D1033" s="66">
        <f>IFERROR(AVERAGE(Data!D1041),"  ")</f>
        <v>0</v>
      </c>
      <c r="E1033" s="66">
        <f>IFERROR(AVERAGE(Data!E1041),"  ")</f>
        <v>242750</v>
      </c>
      <c r="F1033" s="66">
        <f>IFERROR(AVERAGE(Data!F1041),"  ")</f>
        <v>146000</v>
      </c>
      <c r="G1033" s="66">
        <f>IFERROR(AVERAGE(Data!G1041),"  ")</f>
        <v>221942.5</v>
      </c>
      <c r="H1033" s="67">
        <f>IFERROR(AVERAGE(Data!H1041),"  ")</f>
        <v>-13.556111075500855</v>
      </c>
      <c r="I1033" s="67">
        <f>IFERROR(AVERAGE(Data!I1041),"  ")</f>
        <v>-21.935570110947733</v>
      </c>
      <c r="J1033" s="67">
        <f>IFERROR(AVERAGE(Data!J1041),"  ")</f>
        <v>-34.217195895333255</v>
      </c>
      <c r="K1033" s="66">
        <f>IFERROR(AVERAGE(Data!L1041),"  ")</f>
        <v>1600</v>
      </c>
      <c r="L1033" s="66">
        <f>IFERROR(AVERAGE(Data!M1041),"  ")</f>
        <v>1713</v>
      </c>
      <c r="M1033" s="66">
        <f>IFERROR(AVERAGE(Data!N1041),"  ")</f>
        <v>0</v>
      </c>
      <c r="N1033" s="66">
        <f>IFERROR(AVERAGE(Data!O1041),"  ")</f>
        <v>3313</v>
      </c>
      <c r="O1033" s="66">
        <f>IFERROR(AVERAGE(Data!P1041),"  ")</f>
        <v>15965.75</v>
      </c>
      <c r="P1033" s="66">
        <f>IFERROR(AVERAGE(Data!Q1041),"  ")</f>
        <v>27457.5</v>
      </c>
      <c r="Q1033" s="67">
        <f>IFERROR(AVERAGE(Data!R1041),"  ")</f>
        <v>-78.157964135021103</v>
      </c>
      <c r="R1033" s="67">
        <f>IFERROR(AVERAGE(Data!S1041),"  ")</f>
        <v>-47.883956259180671</v>
      </c>
      <c r="S1033" s="67">
        <f>IFERROR(AVERAGE(Data!T1041),"  ")</f>
        <v>-41.85286351634344</v>
      </c>
      <c r="T1033" s="66">
        <f>IFERROR(AVERAGE(Data!V1041), " ")</f>
        <v>164400</v>
      </c>
      <c r="U1033" s="66">
        <f>IFERROR(AVERAGE(Data!W1041), " ")</f>
        <v>220800</v>
      </c>
      <c r="V1033" s="66">
        <f>IFERROR(AVERAGE(Data!X1041), " ")</f>
        <v>16800</v>
      </c>
      <c r="W1033" s="66">
        <f>IFERROR(AVERAGE(Data!Y1041), " ")</f>
        <v>402000</v>
      </c>
      <c r="X1033" s="66">
        <f>IFERROR(AVERAGE(Data!Z1041), " ")</f>
        <v>185500</v>
      </c>
      <c r="Y1033" s="66">
        <f>IFERROR(AVERAGE(Data!AA1041), " ")</f>
        <v>258439.08333333334</v>
      </c>
      <c r="Z1033" s="67">
        <f>IFERROR(AVERAGE(Data!AB1041), " ")</f>
        <v>36.317395727365209</v>
      </c>
      <c r="AA1033" s="67">
        <f>IFERROR(AVERAGE(Data!AC1041), " ")</f>
        <v>32.134271213605189</v>
      </c>
      <c r="AB1033" s="67">
        <f>IFERROR(AVERAGE(Data!AD1041), " ")</f>
        <v>-28.222930677732251</v>
      </c>
      <c r="AC1033" s="66">
        <f>IFERROR(AVERAGE(Data!AF1041), "  ")</f>
        <v>0</v>
      </c>
      <c r="AD1033" s="66">
        <f>IFERROR(AVERAGE(Data!AG1041), "  ")</f>
        <v>0</v>
      </c>
      <c r="AE1033" s="66">
        <f>IFERROR(AVERAGE(Data!AH1041), "  ")</f>
        <v>0</v>
      </c>
      <c r="AF1033" s="66">
        <f>IFERROR(AVERAGE(Data!AI1041), "  ")</f>
        <v>0</v>
      </c>
      <c r="AG1033" s="66">
        <f>IFERROR(AVERAGE(Data!AJ1041), "  ")</f>
        <v>1237.5</v>
      </c>
      <c r="AH1033" s="66">
        <f>IFERROR(AVERAGE(Data!AK1041), "  ")</f>
        <v>1762.5</v>
      </c>
      <c r="AI1033" s="67" t="str">
        <f>IFERROR(AVERAGE(Data!AL1041), "  ")</f>
        <v xml:space="preserve">  </v>
      </c>
      <c r="AJ1033" s="67">
        <f>IFERROR(AVERAGE(Data!AM1041), "  ")</f>
        <v>-35.714285714285708</v>
      </c>
      <c r="AK1033" s="67">
        <f>IFERROR(AVERAGE(Data!AN1041), "  ")</f>
        <v>-29.787234042553191</v>
      </c>
      <c r="AL1033" s="66">
        <f>IFERROR(AVERAGE(Data!AP1041),"  ")</f>
        <v>276700</v>
      </c>
      <c r="AM1033" s="66">
        <f>IFERROR(AVERAGE(Data!AQ1041),"  ")</f>
        <v>354563</v>
      </c>
      <c r="AN1033" s="66">
        <f>IFERROR(AVERAGE(Data!AR1041),"  ")</f>
        <v>16800</v>
      </c>
      <c r="AO1033" s="66">
        <f>IFERROR(AVERAGE(Data!AS1041),"  ")</f>
        <v>648063</v>
      </c>
      <c r="AP1033" s="66">
        <f>IFERROR(AVERAGE(Data!AT1041),"  ")</f>
        <v>348703.25</v>
      </c>
      <c r="AQ1033" s="66">
        <f>IFERROR(AVERAGE(Data!AU1041),"  ")</f>
        <v>509601.58333333337</v>
      </c>
      <c r="AR1033" s="67">
        <f>IFERROR(AVERAGE(Data!AV1041),"  ")</f>
        <v>9.6764858195997228</v>
      </c>
      <c r="AS1033" s="67">
        <f>IFERROR(AVERAGE(Data!AW1041),"  ")</f>
        <v>-3.1305863642361542</v>
      </c>
      <c r="AT1033" s="67">
        <f>IFERROR(AVERAGE(Data!AX1041),"  ")</f>
        <v>-31.573358206795209</v>
      </c>
      <c r="AU1033" s="66">
        <f>IFERROR(AVERAGE(Data!AZ1041), "  ")</f>
        <v>242.75</v>
      </c>
      <c r="AV1033" s="66">
        <f>IFERROR(AVERAGE(Data!BA1041), "  ")</f>
        <v>3.3130000000000002</v>
      </c>
      <c r="AW1033" s="66">
        <f>IFERROR(AVERAGE(Data!BB1041), "  ")</f>
        <v>402</v>
      </c>
      <c r="AX1033" s="66">
        <f>IFERROR(AVERAGE(Data!BC1041), "  ")</f>
        <v>0</v>
      </c>
      <c r="AY1033" s="66">
        <f>IFERROR(AVERAGE(Data!BD1041), "  ")</f>
        <v>648.06299999999999</v>
      </c>
      <c r="AZ1033" s="66">
        <f>IFERROR(AVERAGE(Data!BE1041), "  ")</f>
        <v>13693.287</v>
      </c>
      <c r="BA1033" s="66">
        <f>IFERROR(AVERAGE(Data!BF1041), "  ")</f>
        <v>1494.9749999999997</v>
      </c>
      <c r="BB1033" s="66">
        <f>IFERROR(AVERAGE(Data!BG1041), "  ")</f>
        <v>9424.991</v>
      </c>
      <c r="BC1033" s="66">
        <f>IFERROR(AVERAGE(Data!BH1041), "  ")</f>
        <v>190.18499999999997</v>
      </c>
      <c r="BD1033" s="66">
        <f>IFERROR(AVERAGE(Data!BI1041), "  ")</f>
        <v>24803.437999999991</v>
      </c>
    </row>
    <row r="1034" spans="1:56" x14ac:dyDescent="0.25">
      <c r="A1034" s="59">
        <f>IFERROR(AVERAGE(Data!A1042),"  ")</f>
        <v>44849</v>
      </c>
      <c r="B1034" s="66">
        <f>IFERROR(AVERAGE(Data!B1042),"  ")</f>
        <v>101000</v>
      </c>
      <c r="C1034" s="66">
        <f>IFERROR(AVERAGE(Data!C1042),"  ")</f>
        <v>94050</v>
      </c>
      <c r="D1034" s="66">
        <f>IFERROR(AVERAGE(Data!D1042),"  ")</f>
        <v>0</v>
      </c>
      <c r="E1034" s="66">
        <f>IFERROR(AVERAGE(Data!E1042),"  ")</f>
        <v>195050</v>
      </c>
      <c r="F1034" s="66">
        <f>IFERROR(AVERAGE(Data!F1042),"  ")</f>
        <v>174275</v>
      </c>
      <c r="G1034" s="66">
        <f>IFERROR(AVERAGE(Data!G1042),"  ")</f>
        <v>244312.33333333334</v>
      </c>
      <c r="H1034" s="67">
        <f>IFERROR(AVERAGE(Data!H1042),"  ")</f>
        <v>-43.19207805446338</v>
      </c>
      <c r="I1034" s="67">
        <f>IFERROR(AVERAGE(Data!I1042),"  ")</f>
        <v>-33.1868831216131</v>
      </c>
      <c r="J1034" s="67">
        <f>IFERROR(AVERAGE(Data!J1042),"  ")</f>
        <v>-28.667129644157686</v>
      </c>
      <c r="K1034" s="66">
        <f>IFERROR(AVERAGE(Data!L1042),"  ")</f>
        <v>0</v>
      </c>
      <c r="L1034" s="66">
        <f>IFERROR(AVERAGE(Data!M1042),"  ")</f>
        <v>0</v>
      </c>
      <c r="M1034" s="66">
        <f>IFERROR(AVERAGE(Data!N1042),"  ")</f>
        <v>2800</v>
      </c>
      <c r="N1034" s="66">
        <f>IFERROR(AVERAGE(Data!O1042),"  ")</f>
        <v>2800</v>
      </c>
      <c r="O1034" s="66">
        <f>IFERROR(AVERAGE(Data!P1042),"  ")</f>
        <v>9140.75</v>
      </c>
      <c r="P1034" s="66">
        <f>IFERROR(AVERAGE(Data!Q1042),"  ")</f>
        <v>21832.666666666668</v>
      </c>
      <c r="Q1034" s="67">
        <f>IFERROR(AVERAGE(Data!R1042),"  ")</f>
        <v>-78.381717109326743</v>
      </c>
      <c r="R1034" s="67">
        <f>IFERROR(AVERAGE(Data!S1042),"  ")</f>
        <v>-54.772271838895627</v>
      </c>
      <c r="S1034" s="67">
        <f>IFERROR(AVERAGE(Data!T1042),"  ")</f>
        <v>-58.132691074536623</v>
      </c>
      <c r="T1034" s="66">
        <f>IFERROR(AVERAGE(Data!V1042), " ")</f>
        <v>320600</v>
      </c>
      <c r="U1034" s="66">
        <f>IFERROR(AVERAGE(Data!W1042), " ")</f>
        <v>90168</v>
      </c>
      <c r="V1034" s="66">
        <f>IFERROR(AVERAGE(Data!X1042), " ")</f>
        <v>15400</v>
      </c>
      <c r="W1034" s="66">
        <f>IFERROR(AVERAGE(Data!Y1042), " ")</f>
        <v>426168</v>
      </c>
      <c r="X1034" s="66">
        <f>IFERROR(AVERAGE(Data!Z1042), " ")</f>
        <v>268454.5</v>
      </c>
      <c r="Y1034" s="66">
        <f>IFERROR(AVERAGE(Data!AA1042), " ")</f>
        <v>327479.25</v>
      </c>
      <c r="Z1034" s="67">
        <f>IFERROR(AVERAGE(Data!AB1042), " ")</f>
        <v>-5.881625441696114</v>
      </c>
      <c r="AA1034" s="67">
        <f>IFERROR(AVERAGE(Data!AC1042), " ")</f>
        <v>12.713131101081142</v>
      </c>
      <c r="AB1034" s="67">
        <f>IFERROR(AVERAGE(Data!AD1042), " ")</f>
        <v>-18.023966403978264</v>
      </c>
      <c r="AC1034" s="66">
        <f>IFERROR(AVERAGE(Data!AF1042), "  ")</f>
        <v>0</v>
      </c>
      <c r="AD1034" s="66">
        <f>IFERROR(AVERAGE(Data!AG1042), "  ")</f>
        <v>15750</v>
      </c>
      <c r="AE1034" s="66">
        <f>IFERROR(AVERAGE(Data!AH1042), "  ")</f>
        <v>0</v>
      </c>
      <c r="AF1034" s="66">
        <f>IFERROR(AVERAGE(Data!AI1042), "  ")</f>
        <v>15750</v>
      </c>
      <c r="AG1034" s="66">
        <f>IFERROR(AVERAGE(Data!AJ1042), "  ")</f>
        <v>4375</v>
      </c>
      <c r="AH1034" s="66">
        <f>IFERROR(AVERAGE(Data!AK1042), "  ")</f>
        <v>4693.166666666667</v>
      </c>
      <c r="AI1034" s="67">
        <f>IFERROR(AVERAGE(Data!AL1042), "  ")</f>
        <v>244.78984238178634</v>
      </c>
      <c r="AJ1034" s="67">
        <f>IFERROR(AVERAGE(Data!AM1042), "  ")</f>
        <v>125.2832131822863</v>
      </c>
      <c r="AK1034" s="67">
        <f>IFERROR(AVERAGE(Data!AN1042), "  ")</f>
        <v>-6.7793600625022261</v>
      </c>
      <c r="AL1034" s="66">
        <f>IFERROR(AVERAGE(Data!AP1042),"  ")</f>
        <v>421600</v>
      </c>
      <c r="AM1034" s="66">
        <f>IFERROR(AVERAGE(Data!AQ1042),"  ")</f>
        <v>199968</v>
      </c>
      <c r="AN1034" s="66">
        <f>IFERROR(AVERAGE(Data!AR1042),"  ")</f>
        <v>18200</v>
      </c>
      <c r="AO1034" s="66">
        <f>IFERROR(AVERAGE(Data!AS1042),"  ")</f>
        <v>639768</v>
      </c>
      <c r="AP1034" s="66">
        <f>IFERROR(AVERAGE(Data!AT1042),"  ")</f>
        <v>456245.25</v>
      </c>
      <c r="AQ1034" s="66">
        <f>IFERROR(AVERAGE(Data!AU1042),"  ")</f>
        <v>598317.41666666663</v>
      </c>
      <c r="AR1034" s="67">
        <f>IFERROR(AVERAGE(Data!AV1042),"  ")</f>
        <v>-21.372546609804953</v>
      </c>
      <c r="AS1034" s="67">
        <f>IFERROR(AVERAGE(Data!AW1042),"  ")</f>
        <v>-12.456995550370609</v>
      </c>
      <c r="AT1034" s="67">
        <f>IFERROR(AVERAGE(Data!AX1042),"  ")</f>
        <v>-23.745283474811096</v>
      </c>
      <c r="AU1034" s="66">
        <f>IFERROR(AVERAGE(Data!AZ1042), "  ")</f>
        <v>195.05</v>
      </c>
      <c r="AV1034" s="66">
        <f>IFERROR(AVERAGE(Data!BA1042), "  ")</f>
        <v>2.8</v>
      </c>
      <c r="AW1034" s="66">
        <f>IFERROR(AVERAGE(Data!BB1042), "  ")</f>
        <v>426.16800000000001</v>
      </c>
      <c r="AX1034" s="66">
        <f>IFERROR(AVERAGE(Data!BC1042), "  ")</f>
        <v>15.75</v>
      </c>
      <c r="AY1034" s="66">
        <f>IFERROR(AVERAGE(Data!BD1042), "  ")</f>
        <v>639.76800000000003</v>
      </c>
      <c r="AZ1034" s="66">
        <f>IFERROR(AVERAGE(Data!BE1042), "  ")</f>
        <v>13888.337</v>
      </c>
      <c r="BA1034" s="66">
        <f>IFERROR(AVERAGE(Data!BF1042), "  ")</f>
        <v>1497.7749999999996</v>
      </c>
      <c r="BB1034" s="66">
        <f>IFERROR(AVERAGE(Data!BG1042), "  ")</f>
        <v>9851.1589999999997</v>
      </c>
      <c r="BC1034" s="66">
        <f>IFERROR(AVERAGE(Data!BH1042), "  ")</f>
        <v>205.93499999999997</v>
      </c>
      <c r="BD1034" s="66">
        <f>IFERROR(AVERAGE(Data!BI1042), "  ")</f>
        <v>25443.205999999991</v>
      </c>
    </row>
    <row r="1035" spans="1:56" x14ac:dyDescent="0.25">
      <c r="A1035" s="59">
        <f>IFERROR(AVERAGE(Data!A1043),"  ")</f>
        <v>44856</v>
      </c>
      <c r="B1035" s="66">
        <f>IFERROR(AVERAGE(Data!B1043),"  ")</f>
        <v>80100</v>
      </c>
      <c r="C1035" s="66">
        <f>IFERROR(AVERAGE(Data!C1043),"  ")</f>
        <v>52550</v>
      </c>
      <c r="D1035" s="66">
        <f>IFERROR(AVERAGE(Data!D1043),"  ")</f>
        <v>0</v>
      </c>
      <c r="E1035" s="66">
        <f>IFERROR(AVERAGE(Data!E1043),"  ")</f>
        <v>132650</v>
      </c>
      <c r="F1035" s="66">
        <f>IFERROR(AVERAGE(Data!F1043),"  ")</f>
        <v>181225</v>
      </c>
      <c r="G1035" s="66">
        <f>IFERROR(AVERAGE(Data!G1043),"  ")</f>
        <v>263363.5</v>
      </c>
      <c r="H1035" s="67">
        <f>IFERROR(AVERAGE(Data!H1043),"  ")</f>
        <v>-52.919254658385093</v>
      </c>
      <c r="I1035" s="67">
        <f>IFERROR(AVERAGE(Data!I1043),"  ")</f>
        <v>-40.300105415733299</v>
      </c>
      <c r="J1035" s="67">
        <f>IFERROR(AVERAGE(Data!J1043),"  ")</f>
        <v>-31.18826261042248</v>
      </c>
      <c r="K1035" s="66">
        <f>IFERROR(AVERAGE(Data!L1043),"  ")</f>
        <v>0</v>
      </c>
      <c r="L1035" s="66">
        <f>IFERROR(AVERAGE(Data!M1043),"  ")</f>
        <v>0</v>
      </c>
      <c r="M1035" s="66">
        <f>IFERROR(AVERAGE(Data!N1043),"  ")</f>
        <v>1400</v>
      </c>
      <c r="N1035" s="66">
        <f>IFERROR(AVERAGE(Data!O1043),"  ")</f>
        <v>1400</v>
      </c>
      <c r="O1035" s="66">
        <f>IFERROR(AVERAGE(Data!P1043),"  ")</f>
        <v>7665.75</v>
      </c>
      <c r="P1035" s="66">
        <f>IFERROR(AVERAGE(Data!Q1043),"  ")</f>
        <v>25468.333333333332</v>
      </c>
      <c r="Q1035" s="67">
        <f>IFERROR(AVERAGE(Data!R1043),"  ")</f>
        <v>-86.407766990291265</v>
      </c>
      <c r="R1035" s="67">
        <f>IFERROR(AVERAGE(Data!S1043),"  ")</f>
        <v>-51.802892172272877</v>
      </c>
      <c r="S1035" s="67">
        <f>IFERROR(AVERAGE(Data!T1043),"  ")</f>
        <v>-69.900857273738623</v>
      </c>
      <c r="T1035" s="66">
        <f>IFERROR(AVERAGE(Data!V1043), " ")</f>
        <v>232022</v>
      </c>
      <c r="U1035" s="66">
        <f>IFERROR(AVERAGE(Data!W1043), " ")</f>
        <v>132650</v>
      </c>
      <c r="V1035" s="66">
        <f>IFERROR(AVERAGE(Data!X1043), " ")</f>
        <v>23800</v>
      </c>
      <c r="W1035" s="66">
        <f>IFERROR(AVERAGE(Data!Y1043), " ")</f>
        <v>388472</v>
      </c>
      <c r="X1035" s="66">
        <f>IFERROR(AVERAGE(Data!Z1043), " ")</f>
        <v>338972.5</v>
      </c>
      <c r="Y1035" s="66">
        <f>IFERROR(AVERAGE(Data!AA1043), " ")</f>
        <v>400684.75</v>
      </c>
      <c r="Z1035" s="67">
        <f>IFERROR(AVERAGE(Data!AB1043), " ")</f>
        <v>41.44050332418243</v>
      </c>
      <c r="AA1035" s="67">
        <f>IFERROR(AVERAGE(Data!AC1043), " ")</f>
        <v>14.774233633610256</v>
      </c>
      <c r="AB1035" s="67">
        <f>IFERROR(AVERAGE(Data!AD1043), " ")</f>
        <v>-15.401696720426717</v>
      </c>
      <c r="AC1035" s="66">
        <f>IFERROR(AVERAGE(Data!AF1043), "  ")</f>
        <v>3200</v>
      </c>
      <c r="AD1035" s="66">
        <f>IFERROR(AVERAGE(Data!AG1043), "  ")</f>
        <v>0</v>
      </c>
      <c r="AE1035" s="66">
        <f>IFERROR(AVERAGE(Data!AH1043), "  ")</f>
        <v>0</v>
      </c>
      <c r="AF1035" s="66">
        <f>IFERROR(AVERAGE(Data!AI1043), "  ")</f>
        <v>3200</v>
      </c>
      <c r="AG1035" s="66">
        <f>IFERROR(AVERAGE(Data!AJ1043), "  ")</f>
        <v>4737.5</v>
      </c>
      <c r="AH1035" s="66">
        <f>IFERROR(AVERAGE(Data!AK1043), "  ")</f>
        <v>5818.166666666667</v>
      </c>
      <c r="AI1035" s="67">
        <f>IFERROR(AVERAGE(Data!AL1043), "  ")</f>
        <v>-69.230769230769226</v>
      </c>
      <c r="AJ1035" s="67">
        <f>IFERROR(AVERAGE(Data!AM1043), "  ")</f>
        <v>26.603420630678777</v>
      </c>
      <c r="AK1035" s="67">
        <f>IFERROR(AVERAGE(Data!AN1043), "  ")</f>
        <v>-18.574006703142466</v>
      </c>
      <c r="AL1035" s="66">
        <f>IFERROR(AVERAGE(Data!AP1043),"  ")</f>
        <v>315322</v>
      </c>
      <c r="AM1035" s="66">
        <f>IFERROR(AVERAGE(Data!AQ1043),"  ")</f>
        <v>185200</v>
      </c>
      <c r="AN1035" s="66">
        <f>IFERROR(AVERAGE(Data!AR1043),"  ")</f>
        <v>25200</v>
      </c>
      <c r="AO1035" s="66">
        <f>IFERROR(AVERAGE(Data!AS1043),"  ")</f>
        <v>525722</v>
      </c>
      <c r="AP1035" s="66">
        <f>IFERROR(AVERAGE(Data!AT1043),"  ")</f>
        <v>532600.75</v>
      </c>
      <c r="AQ1035" s="66">
        <f>IFERROR(AVERAGE(Data!AU1043),"  ")</f>
        <v>695334.74999999988</v>
      </c>
      <c r="AR1035" s="67">
        <f>IFERROR(AVERAGE(Data!AV1043),"  ")</f>
        <v>-8.9034212204386005</v>
      </c>
      <c r="AS1035" s="67">
        <f>IFERROR(AVERAGE(Data!AW1043),"  ")</f>
        <v>-13.894652859005518</v>
      </c>
      <c r="AT1035" s="67">
        <f>IFERROR(AVERAGE(Data!AX1043),"  ")</f>
        <v>-23.403691531309189</v>
      </c>
      <c r="AU1035" s="66">
        <f>IFERROR(AVERAGE(Data!AZ1043), "  ")</f>
        <v>132.65</v>
      </c>
      <c r="AV1035" s="66">
        <f>IFERROR(AVERAGE(Data!BA1043), "  ")</f>
        <v>1.4</v>
      </c>
      <c r="AW1035" s="66">
        <f>IFERROR(AVERAGE(Data!BB1043), "  ")</f>
        <v>388.47199999999998</v>
      </c>
      <c r="AX1035" s="66">
        <f>IFERROR(AVERAGE(Data!BC1043), "  ")</f>
        <v>3.2</v>
      </c>
      <c r="AY1035" s="66">
        <f>IFERROR(AVERAGE(Data!BD1043), "  ")</f>
        <v>525.72199999999998</v>
      </c>
      <c r="AZ1035" s="66">
        <f>IFERROR(AVERAGE(Data!BE1043), "  ")</f>
        <v>14020.986999999999</v>
      </c>
      <c r="BA1035" s="66">
        <f>IFERROR(AVERAGE(Data!BF1043), "  ")</f>
        <v>1499.1749999999997</v>
      </c>
      <c r="BB1035" s="66">
        <f>IFERROR(AVERAGE(Data!BG1043), "  ")</f>
        <v>10239.630999999999</v>
      </c>
      <c r="BC1035" s="66">
        <f>IFERROR(AVERAGE(Data!BH1043), "  ")</f>
        <v>209.13499999999996</v>
      </c>
      <c r="BD1035" s="66">
        <f>IFERROR(AVERAGE(Data!BI1043), "  ")</f>
        <v>25968.927999999993</v>
      </c>
    </row>
    <row r="1036" spans="1:56" x14ac:dyDescent="0.25">
      <c r="A1036" s="59">
        <f>IFERROR(AVERAGE(Data!A1044),"  ")</f>
        <v>44863</v>
      </c>
      <c r="B1036" s="66">
        <f>IFERROR(AVERAGE(Data!B1044),"  ")</f>
        <v>80600</v>
      </c>
      <c r="C1036" s="66">
        <f>IFERROR(AVERAGE(Data!C1044),"  ")</f>
        <v>42200</v>
      </c>
      <c r="D1036" s="66">
        <f>IFERROR(AVERAGE(Data!D1044),"  ")</f>
        <v>0</v>
      </c>
      <c r="E1036" s="66">
        <f>IFERROR(AVERAGE(Data!E1044),"  ")</f>
        <v>122800</v>
      </c>
      <c r="F1036" s="66">
        <f>IFERROR(AVERAGE(Data!F1044),"  ")</f>
        <v>173312.5</v>
      </c>
      <c r="G1036" s="66">
        <f>IFERROR(AVERAGE(Data!G1044),"  ")</f>
        <v>260879.33333333334</v>
      </c>
      <c r="H1036" s="67">
        <f>IFERROR(AVERAGE(Data!H1044),"  ")</f>
        <v>-59.70467596390484</v>
      </c>
      <c r="I1036" s="67">
        <f>IFERROR(AVERAGE(Data!I1044),"  ")</f>
        <v>-42.738223856581655</v>
      </c>
      <c r="J1036" s="67">
        <f>IFERROR(AVERAGE(Data!J1044),"  ")</f>
        <v>-33.566029249793651</v>
      </c>
      <c r="K1036" s="66">
        <f>IFERROR(AVERAGE(Data!L1044),"  ")</f>
        <v>0</v>
      </c>
      <c r="L1036" s="66">
        <f>IFERROR(AVERAGE(Data!M1044),"  ")</f>
        <v>0</v>
      </c>
      <c r="M1036" s="66">
        <f>IFERROR(AVERAGE(Data!N1044),"  ")</f>
        <v>0</v>
      </c>
      <c r="N1036" s="66">
        <f>IFERROR(AVERAGE(Data!O1044),"  ")</f>
        <v>0</v>
      </c>
      <c r="O1036" s="66">
        <f>IFERROR(AVERAGE(Data!P1044),"  ")</f>
        <v>1878.25</v>
      </c>
      <c r="P1036" s="66">
        <f>IFERROR(AVERAGE(Data!Q1044),"  ")</f>
        <v>23218.333333333332</v>
      </c>
      <c r="Q1036" s="67">
        <f>IFERROR(AVERAGE(Data!R1044),"  ")</f>
        <v>-100</v>
      </c>
      <c r="R1036" s="67">
        <f>IFERROR(AVERAGE(Data!S1044),"  ")</f>
        <v>-85.274402195217561</v>
      </c>
      <c r="S1036" s="67">
        <f>IFERROR(AVERAGE(Data!T1044),"  ")</f>
        <v>-91.910487402196537</v>
      </c>
      <c r="T1036" s="66">
        <f>IFERROR(AVERAGE(Data!V1044), " ")</f>
        <v>261200</v>
      </c>
      <c r="U1036" s="66">
        <f>IFERROR(AVERAGE(Data!W1044), " ")</f>
        <v>131800</v>
      </c>
      <c r="V1036" s="66">
        <f>IFERROR(AVERAGE(Data!X1044), " ")</f>
        <v>23800</v>
      </c>
      <c r="W1036" s="66">
        <f>IFERROR(AVERAGE(Data!Y1044), " ")</f>
        <v>416800</v>
      </c>
      <c r="X1036" s="66">
        <f>IFERROR(AVERAGE(Data!Z1044), " ")</f>
        <v>408360</v>
      </c>
      <c r="Y1036" s="66">
        <f>IFERROR(AVERAGE(Data!AA1044), " ")</f>
        <v>458204.08333333331</v>
      </c>
      <c r="Z1036" s="67">
        <f>IFERROR(AVERAGE(Data!AB1044), " ")</f>
        <v>-17.219463753723929</v>
      </c>
      <c r="AA1036" s="67">
        <f>IFERROR(AVERAGE(Data!AC1044), " ")</f>
        <v>7.0508711842679483</v>
      </c>
      <c r="AB1036" s="67">
        <f>IFERROR(AVERAGE(Data!AD1044), " ")</f>
        <v>-10.878140362855049</v>
      </c>
      <c r="AC1036" s="66">
        <f>IFERROR(AVERAGE(Data!AF1044), "  ")</f>
        <v>0</v>
      </c>
      <c r="AD1036" s="66">
        <f>IFERROR(AVERAGE(Data!AG1044), "  ")</f>
        <v>0</v>
      </c>
      <c r="AE1036" s="66">
        <f>IFERROR(AVERAGE(Data!AH1044), "  ")</f>
        <v>0</v>
      </c>
      <c r="AF1036" s="66">
        <f>IFERROR(AVERAGE(Data!AI1044), "  ")</f>
        <v>0</v>
      </c>
      <c r="AG1036" s="66">
        <f>IFERROR(AVERAGE(Data!AJ1044), "  ")</f>
        <v>4737.5</v>
      </c>
      <c r="AH1036" s="66">
        <f>IFERROR(AVERAGE(Data!AK1044), "  ")</f>
        <v>6072.333333333333</v>
      </c>
      <c r="AI1036" s="67">
        <f>IFERROR(AVERAGE(Data!AL1044), "  ")</f>
        <v>-100</v>
      </c>
      <c r="AJ1036" s="67">
        <f>IFERROR(AVERAGE(Data!AM1044), "  ")</f>
        <v>-6.2716391334454391</v>
      </c>
      <c r="AK1036" s="67">
        <f>IFERROR(AVERAGE(Data!AN1044), "  ")</f>
        <v>-21.98221441510676</v>
      </c>
      <c r="AL1036" s="66">
        <f>IFERROR(AVERAGE(Data!AP1044),"  ")</f>
        <v>341800</v>
      </c>
      <c r="AM1036" s="66">
        <f>IFERROR(AVERAGE(Data!AQ1044),"  ")</f>
        <v>174000</v>
      </c>
      <c r="AN1036" s="66">
        <f>IFERROR(AVERAGE(Data!AR1044),"  ")</f>
        <v>23800</v>
      </c>
      <c r="AO1036" s="66">
        <f>IFERROR(AVERAGE(Data!AS1044),"  ")</f>
        <v>539600</v>
      </c>
      <c r="AP1036" s="66">
        <f>IFERROR(AVERAGE(Data!AT1044),"  ")</f>
        <v>588288.25</v>
      </c>
      <c r="AQ1036" s="66">
        <f>IFERROR(AVERAGE(Data!AU1044),"  ")</f>
        <v>748374.08333333337</v>
      </c>
      <c r="AR1036" s="67">
        <f>IFERROR(AVERAGE(Data!AV1044),"  ")</f>
        <v>-34.68103135213655</v>
      </c>
      <c r="AS1036" s="67">
        <f>IFERROR(AVERAGE(Data!AW1044),"  ")</f>
        <v>-16.191091831210645</v>
      </c>
      <c r="AT1036" s="67">
        <f>IFERROR(AVERAGE(Data!AX1044),"  ")</f>
        <v>-21.391151417255795</v>
      </c>
      <c r="AU1036" s="66">
        <f>IFERROR(AVERAGE(Data!AZ1044), "  ")</f>
        <v>122.8</v>
      </c>
      <c r="AV1036" s="66">
        <f>IFERROR(AVERAGE(Data!BA1044), "  ")</f>
        <v>0</v>
      </c>
      <c r="AW1036" s="66">
        <f>IFERROR(AVERAGE(Data!BB1044), "  ")</f>
        <v>416.8</v>
      </c>
      <c r="AX1036" s="66">
        <f>IFERROR(AVERAGE(Data!BC1044), "  ")</f>
        <v>0</v>
      </c>
      <c r="AY1036" s="66">
        <f>IFERROR(AVERAGE(Data!BD1044), "  ")</f>
        <v>539.6</v>
      </c>
      <c r="AZ1036" s="66">
        <f>IFERROR(AVERAGE(Data!BE1044), "  ")</f>
        <v>14143.786999999998</v>
      </c>
      <c r="BA1036" s="66">
        <f>IFERROR(AVERAGE(Data!BF1044), "  ")</f>
        <v>1499.1749999999997</v>
      </c>
      <c r="BB1036" s="66">
        <f>IFERROR(AVERAGE(Data!BG1044), "  ")</f>
        <v>10656.430999999999</v>
      </c>
      <c r="BC1036" s="66">
        <f>IFERROR(AVERAGE(Data!BH1044), "  ")</f>
        <v>209.13499999999996</v>
      </c>
      <c r="BD1036" s="66">
        <f>IFERROR(AVERAGE(Data!BI1044), "  ")</f>
        <v>26508.527999999991</v>
      </c>
    </row>
    <row r="1037" spans="1:56" x14ac:dyDescent="0.25">
      <c r="A1037" s="59">
        <f>IFERROR(AVERAGE(Data!A1045),"  ")</f>
        <v>44870</v>
      </c>
      <c r="B1037" s="66">
        <f>IFERROR(AVERAGE(Data!B1045),"  ")</f>
        <v>158700</v>
      </c>
      <c r="C1037" s="66">
        <f>IFERROR(AVERAGE(Data!C1045),"  ")</f>
        <v>36550</v>
      </c>
      <c r="D1037" s="66">
        <f>IFERROR(AVERAGE(Data!D1045),"  ")</f>
        <v>1400</v>
      </c>
      <c r="E1037" s="66">
        <f>IFERROR(AVERAGE(Data!E1045),"  ")</f>
        <v>196650</v>
      </c>
      <c r="F1037" s="66">
        <f>IFERROR(AVERAGE(Data!F1045),"  ")</f>
        <v>161787.5</v>
      </c>
      <c r="G1037" s="66">
        <f>IFERROR(AVERAGE(Data!G1045),"  ")</f>
        <v>273181.91666666669</v>
      </c>
      <c r="H1037" s="67">
        <f>IFERROR(AVERAGE(Data!H1045),"  ")</f>
        <v>-17.371172140240009</v>
      </c>
      <c r="I1037" s="67">
        <f>IFERROR(AVERAGE(Data!I1045),"  ")</f>
        <v>-44.585825822328708</v>
      </c>
      <c r="J1037" s="67">
        <f>IFERROR(AVERAGE(Data!J1045),"  ")</f>
        <v>-40.776643646800679</v>
      </c>
      <c r="K1037" s="66">
        <f>IFERROR(AVERAGE(Data!L1045),"  ")</f>
        <v>0</v>
      </c>
      <c r="L1037" s="66">
        <f>IFERROR(AVERAGE(Data!M1045),"  ")</f>
        <v>0</v>
      </c>
      <c r="M1037" s="66">
        <f>IFERROR(AVERAGE(Data!N1045),"  ")</f>
        <v>0</v>
      </c>
      <c r="N1037" s="66">
        <f>IFERROR(AVERAGE(Data!O1045),"  ")</f>
        <v>0</v>
      </c>
      <c r="O1037" s="66">
        <f>IFERROR(AVERAGE(Data!P1045),"  ")</f>
        <v>1050</v>
      </c>
      <c r="P1037" s="66">
        <f>IFERROR(AVERAGE(Data!Q1045),"  ")</f>
        <v>18610.333333333332</v>
      </c>
      <c r="Q1037" s="67">
        <f>IFERROR(AVERAGE(Data!R1045),"  ")</f>
        <v>-100</v>
      </c>
      <c r="R1037" s="67">
        <f>IFERROR(AVERAGE(Data!S1045),"  ")</f>
        <v>-90.73992415556927</v>
      </c>
      <c r="S1037" s="67">
        <f>IFERROR(AVERAGE(Data!T1045),"  ")</f>
        <v>-94.357973169027957</v>
      </c>
      <c r="T1037" s="66">
        <f>IFERROR(AVERAGE(Data!V1045), " ")</f>
        <v>250000</v>
      </c>
      <c r="U1037" s="66">
        <f>IFERROR(AVERAGE(Data!W1045), " ")</f>
        <v>146350</v>
      </c>
      <c r="V1037" s="66">
        <f>IFERROR(AVERAGE(Data!X1045), " ")</f>
        <v>28000</v>
      </c>
      <c r="W1037" s="66">
        <f>IFERROR(AVERAGE(Data!Y1045), " ")</f>
        <v>424350</v>
      </c>
      <c r="X1037" s="66">
        <f>IFERROR(AVERAGE(Data!Z1045), " ")</f>
        <v>413947.5</v>
      </c>
      <c r="Y1037" s="66">
        <f>IFERROR(AVERAGE(Data!AA1045), " ")</f>
        <v>482913.41666666669</v>
      </c>
      <c r="Z1037" s="67">
        <f>IFERROR(AVERAGE(Data!AB1045), " ")</f>
        <v>16.419753086419764</v>
      </c>
      <c r="AA1037" s="67">
        <f>IFERROR(AVERAGE(Data!AC1045), " ")</f>
        <v>3.7817448826478195</v>
      </c>
      <c r="AB1037" s="67">
        <f>IFERROR(AVERAGE(Data!AD1045), " ")</f>
        <v>-14.281217768333565</v>
      </c>
      <c r="AC1037" s="66">
        <f>IFERROR(AVERAGE(Data!AF1045), "  ")</f>
        <v>18133</v>
      </c>
      <c r="AD1037" s="66">
        <f>IFERROR(AVERAGE(Data!AG1045), "  ")</f>
        <v>0</v>
      </c>
      <c r="AE1037" s="66">
        <f>IFERROR(AVERAGE(Data!AH1045), "  ")</f>
        <v>0</v>
      </c>
      <c r="AF1037" s="66">
        <f>IFERROR(AVERAGE(Data!AI1045), "  ")</f>
        <v>18133</v>
      </c>
      <c r="AG1037" s="66">
        <f>IFERROR(AVERAGE(Data!AJ1045), "  ")</f>
        <v>9270.75</v>
      </c>
      <c r="AH1037" s="66">
        <f>IFERROR(AVERAGE(Data!AK1045), "  ")</f>
        <v>8479.8333333333339</v>
      </c>
      <c r="AI1037" s="67" t="str">
        <f>IFERROR(AVERAGE(Data!AL1045), "  ")</f>
        <v xml:space="preserve">  </v>
      </c>
      <c r="AJ1037" s="67">
        <f>IFERROR(AVERAGE(Data!AM1045), "  ")</f>
        <v>83.415768127411226</v>
      </c>
      <c r="AK1037" s="67">
        <f>IFERROR(AVERAGE(Data!AN1045), "  ")</f>
        <v>9.3270307985612746</v>
      </c>
      <c r="AL1037" s="66">
        <f>IFERROR(AVERAGE(Data!AP1045),"  ")</f>
        <v>426833</v>
      </c>
      <c r="AM1037" s="66">
        <f>IFERROR(AVERAGE(Data!AQ1045),"  ")</f>
        <v>182900</v>
      </c>
      <c r="AN1037" s="66">
        <f>IFERROR(AVERAGE(Data!AR1045),"  ")</f>
        <v>29400</v>
      </c>
      <c r="AO1037" s="66">
        <f>IFERROR(AVERAGE(Data!AS1045),"  ")</f>
        <v>639133</v>
      </c>
      <c r="AP1037" s="66">
        <f>IFERROR(AVERAGE(Data!AT1045),"  ")</f>
        <v>586055.75</v>
      </c>
      <c r="AQ1037" s="66">
        <f>IFERROR(AVERAGE(Data!AU1045),"  ")</f>
        <v>783185.50000000012</v>
      </c>
      <c r="AR1037" s="67">
        <f>IFERROR(AVERAGE(Data!AV1045),"  ")</f>
        <v>4.4341793083614967</v>
      </c>
      <c r="AS1037" s="67">
        <f>IFERROR(AVERAGE(Data!AW1045),"  ")</f>
        <v>-17.13217645208157</v>
      </c>
      <c r="AT1037" s="67">
        <f>IFERROR(AVERAGE(Data!AX1045),"  ")</f>
        <v>-25.170250215306599</v>
      </c>
      <c r="AU1037" s="66">
        <f>IFERROR(AVERAGE(Data!AZ1045), "  ")</f>
        <v>196.65</v>
      </c>
      <c r="AV1037" s="66">
        <f>IFERROR(AVERAGE(Data!BA1045), "  ")</f>
        <v>0</v>
      </c>
      <c r="AW1037" s="66">
        <f>IFERROR(AVERAGE(Data!BB1045), "  ")</f>
        <v>424.35</v>
      </c>
      <c r="AX1037" s="66">
        <f>IFERROR(AVERAGE(Data!BC1045), "  ")</f>
        <v>18.132999999999999</v>
      </c>
      <c r="AY1037" s="66">
        <f>IFERROR(AVERAGE(Data!BD1045), "  ")</f>
        <v>639.13300000000004</v>
      </c>
      <c r="AZ1037" s="66">
        <f>IFERROR(AVERAGE(Data!BE1045), "  ")</f>
        <v>14340.436999999998</v>
      </c>
      <c r="BA1037" s="66">
        <f>IFERROR(AVERAGE(Data!BF1045), "  ")</f>
        <v>1499.1749999999997</v>
      </c>
      <c r="BB1037" s="66">
        <f>IFERROR(AVERAGE(Data!BG1045), "  ")</f>
        <v>11080.780999999999</v>
      </c>
      <c r="BC1037" s="66">
        <f>IFERROR(AVERAGE(Data!BH1045), "  ")</f>
        <v>227.26799999999997</v>
      </c>
      <c r="BD1037" s="66">
        <f>IFERROR(AVERAGE(Data!BI1045), "  ")</f>
        <v>27147.660999999993</v>
      </c>
    </row>
    <row r="1038" spans="1:56" x14ac:dyDescent="0.25">
      <c r="A1038" s="59">
        <f>IFERROR(AVERAGE(Data!A1046),"  ")</f>
        <v>44877</v>
      </c>
      <c r="B1038" s="66">
        <f>IFERROR(AVERAGE(Data!B1046),"  ")</f>
        <v>180000</v>
      </c>
      <c r="C1038" s="66">
        <f>IFERROR(AVERAGE(Data!C1046),"  ")</f>
        <v>58700</v>
      </c>
      <c r="D1038" s="66">
        <f>IFERROR(AVERAGE(Data!D1046),"  ")</f>
        <v>0</v>
      </c>
      <c r="E1038" s="66">
        <f>IFERROR(AVERAGE(Data!E1046),"  ")</f>
        <v>238700</v>
      </c>
      <c r="F1038" s="66">
        <f>IFERROR(AVERAGE(Data!F1046),"  ")</f>
        <v>172700</v>
      </c>
      <c r="G1038" s="66">
        <f>IFERROR(AVERAGE(Data!G1046),"  ")</f>
        <v>311101</v>
      </c>
      <c r="H1038" s="67">
        <f>IFERROR(AVERAGE(Data!H1046),"  ")</f>
        <v>-33.887273230854454</v>
      </c>
      <c r="I1038" s="67">
        <f>IFERROR(AVERAGE(Data!I1046),"  ")</f>
        <v>-41.731292522744866</v>
      </c>
      <c r="J1038" s="67">
        <f>IFERROR(AVERAGE(Data!J1046),"  ")</f>
        <v>-44.487481557436325</v>
      </c>
      <c r="K1038" s="66">
        <f>IFERROR(AVERAGE(Data!L1046),"  ")</f>
        <v>0</v>
      </c>
      <c r="L1038" s="66">
        <f>IFERROR(AVERAGE(Data!M1046),"  ")</f>
        <v>0</v>
      </c>
      <c r="M1038" s="66">
        <f>IFERROR(AVERAGE(Data!N1046),"  ")</f>
        <v>0</v>
      </c>
      <c r="N1038" s="66">
        <f>IFERROR(AVERAGE(Data!O1046),"  ")</f>
        <v>0</v>
      </c>
      <c r="O1038" s="66">
        <f>IFERROR(AVERAGE(Data!P1046),"  ")</f>
        <v>350</v>
      </c>
      <c r="P1038" s="66">
        <f>IFERROR(AVERAGE(Data!Q1046),"  ")</f>
        <v>18865.333333333332</v>
      </c>
      <c r="Q1038" s="67">
        <f>IFERROR(AVERAGE(Data!R1046),"  ")</f>
        <v>-100</v>
      </c>
      <c r="R1038" s="67">
        <f>IFERROR(AVERAGE(Data!S1046),"  ")</f>
        <v>-97.149140669544678</v>
      </c>
      <c r="S1038" s="67">
        <f>IFERROR(AVERAGE(Data!T1046),"  ")</f>
        <v>-98.144745211675726</v>
      </c>
      <c r="T1038" s="66">
        <f>IFERROR(AVERAGE(Data!V1046), " ")</f>
        <v>260100</v>
      </c>
      <c r="U1038" s="66">
        <f>IFERROR(AVERAGE(Data!W1046), " ")</f>
        <v>79200</v>
      </c>
      <c r="V1038" s="66">
        <f>IFERROR(AVERAGE(Data!X1046), " ")</f>
        <v>14000</v>
      </c>
      <c r="W1038" s="66">
        <f>IFERROR(AVERAGE(Data!Y1046), " ")</f>
        <v>353300</v>
      </c>
      <c r="X1038" s="66">
        <f>IFERROR(AVERAGE(Data!Z1046), " ")</f>
        <v>395730.5</v>
      </c>
      <c r="Y1038" s="66">
        <f>IFERROR(AVERAGE(Data!AA1046), " ")</f>
        <v>490465.83333333331</v>
      </c>
      <c r="Z1038" s="67">
        <f>IFERROR(AVERAGE(Data!AB1046), " ")</f>
        <v>-30.861056751467707</v>
      </c>
      <c r="AA1038" s="67">
        <f>IFERROR(AVERAGE(Data!AC1046), " ")</f>
        <v>-4.2773155690368103</v>
      </c>
      <c r="AB1038" s="67">
        <f>IFERROR(AVERAGE(Data!AD1046), " ")</f>
        <v>-19.315378747075485</v>
      </c>
      <c r="AC1038" s="66">
        <f>IFERROR(AVERAGE(Data!AF1046), "  ")</f>
        <v>0</v>
      </c>
      <c r="AD1038" s="66">
        <f>IFERROR(AVERAGE(Data!AG1046), "  ")</f>
        <v>0</v>
      </c>
      <c r="AE1038" s="66">
        <f>IFERROR(AVERAGE(Data!AH1046), "  ")</f>
        <v>0</v>
      </c>
      <c r="AF1038" s="66">
        <f>IFERROR(AVERAGE(Data!AI1046), "  ")</f>
        <v>0</v>
      </c>
      <c r="AG1038" s="66">
        <f>IFERROR(AVERAGE(Data!AJ1046), "  ")</f>
        <v>5333.25</v>
      </c>
      <c r="AH1038" s="66">
        <f>IFERROR(AVERAGE(Data!AK1046), "  ")</f>
        <v>5349.166666666667</v>
      </c>
      <c r="AI1038" s="67" t="str">
        <f>IFERROR(AVERAGE(Data!AL1046), "  ")</f>
        <v xml:space="preserve">  </v>
      </c>
      <c r="AJ1038" s="67">
        <f>IFERROR(AVERAGE(Data!AM1046), "  ")</f>
        <v>36.313099041533548</v>
      </c>
      <c r="AK1038" s="67">
        <f>IFERROR(AVERAGE(Data!AN1046), "  ")</f>
        <v>-0.29755413615828452</v>
      </c>
      <c r="AL1038" s="66">
        <f>IFERROR(AVERAGE(Data!AP1046),"  ")</f>
        <v>440100</v>
      </c>
      <c r="AM1038" s="66">
        <f>IFERROR(AVERAGE(Data!AQ1046),"  ")</f>
        <v>137900</v>
      </c>
      <c r="AN1038" s="66">
        <f>IFERROR(AVERAGE(Data!AR1046),"  ")</f>
        <v>14000</v>
      </c>
      <c r="AO1038" s="66">
        <f>IFERROR(AVERAGE(Data!AS1046),"  ")</f>
        <v>592000</v>
      </c>
      <c r="AP1038" s="66">
        <f>IFERROR(AVERAGE(Data!AT1046),"  ")</f>
        <v>574113.75</v>
      </c>
      <c r="AQ1038" s="66">
        <f>IFERROR(AVERAGE(Data!AU1046),"  ")</f>
        <v>825781.33333333326</v>
      </c>
      <c r="AR1038" s="67">
        <f>IFERROR(AVERAGE(Data!AV1046),"  ")</f>
        <v>-33.389891916098271</v>
      </c>
      <c r="AS1038" s="67">
        <f>IFERROR(AVERAGE(Data!AW1046),"  ")</f>
        <v>-20.919718425291855</v>
      </c>
      <c r="AT1038" s="67">
        <f>IFERROR(AVERAGE(Data!AX1046),"  ")</f>
        <v>-30.476298406680701</v>
      </c>
      <c r="AU1038" s="66">
        <f>IFERROR(AVERAGE(Data!AZ1046), "  ")</f>
        <v>238.7</v>
      </c>
      <c r="AV1038" s="66">
        <f>IFERROR(AVERAGE(Data!BA1046), "  ")</f>
        <v>0</v>
      </c>
      <c r="AW1038" s="66">
        <f>IFERROR(AVERAGE(Data!BB1046), "  ")</f>
        <v>353.3</v>
      </c>
      <c r="AX1038" s="66">
        <f>IFERROR(AVERAGE(Data!BC1046), "  ")</f>
        <v>0</v>
      </c>
      <c r="AY1038" s="66">
        <f>IFERROR(AVERAGE(Data!BD1046), "  ")</f>
        <v>592</v>
      </c>
      <c r="AZ1038" s="66">
        <f>IFERROR(AVERAGE(Data!BE1046), "  ")</f>
        <v>14579.136999999999</v>
      </c>
      <c r="BA1038" s="66">
        <f>IFERROR(AVERAGE(Data!BF1046), "  ")</f>
        <v>1499.1749999999997</v>
      </c>
      <c r="BB1038" s="66">
        <f>IFERROR(AVERAGE(Data!BG1046), "  ")</f>
        <v>11434.080999999998</v>
      </c>
      <c r="BC1038" s="66">
        <f>IFERROR(AVERAGE(Data!BH1046), "  ")</f>
        <v>227.26799999999997</v>
      </c>
      <c r="BD1038" s="66">
        <f>IFERROR(AVERAGE(Data!BI1046), "  ")</f>
        <v>27739.660999999993</v>
      </c>
    </row>
    <row r="1039" spans="1:56" x14ac:dyDescent="0.25">
      <c r="A1039" s="59">
        <f>IFERROR(AVERAGE(Data!A1047),"  ")</f>
        <v>44884</v>
      </c>
      <c r="B1039" s="66">
        <f>IFERROR(AVERAGE(Data!B1047),"  ")</f>
        <v>279044</v>
      </c>
      <c r="C1039" s="66">
        <f>IFERROR(AVERAGE(Data!C1047),"  ")</f>
        <v>84100</v>
      </c>
      <c r="D1039" s="66">
        <f>IFERROR(AVERAGE(Data!D1047),"  ")</f>
        <v>1400</v>
      </c>
      <c r="E1039" s="66">
        <f>IFERROR(AVERAGE(Data!E1047),"  ")</f>
        <v>364544</v>
      </c>
      <c r="F1039" s="66">
        <f>IFERROR(AVERAGE(Data!F1047),"  ")</f>
        <v>230673.5</v>
      </c>
      <c r="G1039" s="66">
        <f>IFERROR(AVERAGE(Data!G1047),"  ")</f>
        <v>343845.66666666669</v>
      </c>
      <c r="H1039" s="67">
        <f>IFERROR(AVERAGE(Data!H1047),"  ")</f>
        <v>4.5752233967784939</v>
      </c>
      <c r="I1039" s="67">
        <f>IFERROR(AVERAGE(Data!I1047),"  ")</f>
        <v>-26.325169456406051</v>
      </c>
      <c r="J1039" s="67">
        <f>IFERROR(AVERAGE(Data!J1047),"  ")</f>
        <v>-32.913652152079862</v>
      </c>
      <c r="K1039" s="66">
        <f>IFERROR(AVERAGE(Data!L1047),"  ")</f>
        <v>0</v>
      </c>
      <c r="L1039" s="66">
        <f>IFERROR(AVERAGE(Data!M1047),"  ")</f>
        <v>0</v>
      </c>
      <c r="M1039" s="66">
        <f>IFERROR(AVERAGE(Data!N1047),"  ")</f>
        <v>0</v>
      </c>
      <c r="N1039" s="66">
        <f>IFERROR(AVERAGE(Data!O1047),"  ")</f>
        <v>0</v>
      </c>
      <c r="O1039" s="66">
        <f>IFERROR(AVERAGE(Data!P1047),"  ")</f>
        <v>0</v>
      </c>
      <c r="P1039" s="66">
        <f>IFERROR(AVERAGE(Data!Q1047),"  ")</f>
        <v>14427.833333333334</v>
      </c>
      <c r="Q1039" s="67">
        <f>IFERROR(AVERAGE(Data!R1047),"  ")</f>
        <v>-100</v>
      </c>
      <c r="R1039" s="67">
        <f>IFERROR(AVERAGE(Data!S1047),"  ")</f>
        <v>-100</v>
      </c>
      <c r="S1039" s="67">
        <f>IFERROR(AVERAGE(Data!T1047),"  ")</f>
        <v>-100</v>
      </c>
      <c r="T1039" s="66">
        <f>IFERROR(AVERAGE(Data!V1047), " ")</f>
        <v>261800</v>
      </c>
      <c r="U1039" s="66">
        <f>IFERROR(AVERAGE(Data!W1047), " ")</f>
        <v>194850</v>
      </c>
      <c r="V1039" s="66">
        <f>IFERROR(AVERAGE(Data!X1047), " ")</f>
        <v>19600</v>
      </c>
      <c r="W1039" s="66">
        <f>IFERROR(AVERAGE(Data!Y1047), " ")</f>
        <v>476250</v>
      </c>
      <c r="X1039" s="66">
        <f>IFERROR(AVERAGE(Data!Z1047), " ")</f>
        <v>417675</v>
      </c>
      <c r="Y1039" s="66">
        <f>IFERROR(AVERAGE(Data!AA1047), " ")</f>
        <v>515212.41666666669</v>
      </c>
      <c r="Z1039" s="67">
        <f>IFERROR(AVERAGE(Data!AB1047), " ")</f>
        <v>4.5554335894621323</v>
      </c>
      <c r="AA1039" s="67">
        <f>IFERROR(AVERAGE(Data!AC1047), " ")</f>
        <v>-8.9288634505314768</v>
      </c>
      <c r="AB1039" s="67">
        <f>IFERROR(AVERAGE(Data!AD1047), " ")</f>
        <v>-18.931495730967928</v>
      </c>
      <c r="AC1039" s="66">
        <f>IFERROR(AVERAGE(Data!AF1047), "  ")</f>
        <v>0</v>
      </c>
      <c r="AD1039" s="66">
        <f>IFERROR(AVERAGE(Data!AG1047), "  ")</f>
        <v>0</v>
      </c>
      <c r="AE1039" s="66">
        <f>IFERROR(AVERAGE(Data!AH1047), "  ")</f>
        <v>0</v>
      </c>
      <c r="AF1039" s="66">
        <f>IFERROR(AVERAGE(Data!AI1047), "  ")</f>
        <v>0</v>
      </c>
      <c r="AG1039" s="66">
        <f>IFERROR(AVERAGE(Data!AJ1047), "  ")</f>
        <v>4533.25</v>
      </c>
      <c r="AH1039" s="66">
        <f>IFERROR(AVERAGE(Data!AK1047), "  ")</f>
        <v>4198.166666666667</v>
      </c>
      <c r="AI1039" s="67" t="str">
        <f>IFERROR(AVERAGE(Data!AL1047), "  ")</f>
        <v xml:space="preserve">  </v>
      </c>
      <c r="AJ1039" s="67">
        <f>IFERROR(AVERAGE(Data!AM1047), "  ")</f>
        <v>245.39047619047619</v>
      </c>
      <c r="AK1039" s="67">
        <f>IFERROR(AVERAGE(Data!AN1047), "  ")</f>
        <v>7.9816586605264028</v>
      </c>
      <c r="AL1039" s="66">
        <f>IFERROR(AVERAGE(Data!AP1047),"  ")</f>
        <v>540844</v>
      </c>
      <c r="AM1039" s="66">
        <f>IFERROR(AVERAGE(Data!AQ1047),"  ")</f>
        <v>278950</v>
      </c>
      <c r="AN1039" s="66">
        <f>IFERROR(AVERAGE(Data!AR1047),"  ")</f>
        <v>21000</v>
      </c>
      <c r="AO1039" s="66">
        <f>IFERROR(AVERAGE(Data!AS1047),"  ")</f>
        <v>840794</v>
      </c>
      <c r="AP1039" s="66">
        <f>IFERROR(AVERAGE(Data!AT1047),"  ")</f>
        <v>652881.75</v>
      </c>
      <c r="AQ1039" s="66">
        <f>IFERROR(AVERAGE(Data!AU1047),"  ")</f>
        <v>877684.08333333337</v>
      </c>
      <c r="AR1039" s="67">
        <f>IFERROR(AVERAGE(Data!AV1047),"  ")</f>
        <v>3.2288718776665393</v>
      </c>
      <c r="AS1039" s="67">
        <f>IFERROR(AVERAGE(Data!AW1047),"  ")</f>
        <v>-16.86596028134446</v>
      </c>
      <c r="AT1039" s="67">
        <f>IFERROR(AVERAGE(Data!AX1047),"  ")</f>
        <v>-25.613126363139969</v>
      </c>
      <c r="AU1039" s="66">
        <f>IFERROR(AVERAGE(Data!AZ1047), "  ")</f>
        <v>364.54399999999998</v>
      </c>
      <c r="AV1039" s="66">
        <f>IFERROR(AVERAGE(Data!BA1047), "  ")</f>
        <v>0</v>
      </c>
      <c r="AW1039" s="66">
        <f>IFERROR(AVERAGE(Data!BB1047), "  ")</f>
        <v>476.25</v>
      </c>
      <c r="AX1039" s="66">
        <f>IFERROR(AVERAGE(Data!BC1047), "  ")</f>
        <v>0</v>
      </c>
      <c r="AY1039" s="66">
        <f>IFERROR(AVERAGE(Data!BD1047), "  ")</f>
        <v>840.79399999999998</v>
      </c>
      <c r="AZ1039" s="66">
        <f>IFERROR(AVERAGE(Data!BE1047), "  ")</f>
        <v>14943.680999999999</v>
      </c>
      <c r="BA1039" s="66">
        <f>IFERROR(AVERAGE(Data!BF1047), "  ")</f>
        <v>1499.1749999999997</v>
      </c>
      <c r="BB1039" s="66">
        <f>IFERROR(AVERAGE(Data!BG1047), "  ")</f>
        <v>11910.330999999998</v>
      </c>
      <c r="BC1039" s="66">
        <f>IFERROR(AVERAGE(Data!BH1047), "  ")</f>
        <v>227.26799999999997</v>
      </c>
      <c r="BD1039" s="66">
        <f>IFERROR(AVERAGE(Data!BI1047), "  ")</f>
        <v>28580.454999999994</v>
      </c>
    </row>
    <row r="1040" spans="1:56" x14ac:dyDescent="0.25">
      <c r="A1040" s="59">
        <f>IFERROR(AVERAGE(Data!A1048),"  ")</f>
        <v>44891</v>
      </c>
      <c r="B1040" s="66">
        <f>IFERROR(AVERAGE(Data!B1048),"  ")</f>
        <v>181500</v>
      </c>
      <c r="C1040" s="66">
        <f>IFERROR(AVERAGE(Data!C1048),"  ")</f>
        <v>68050</v>
      </c>
      <c r="D1040" s="66">
        <f>IFERROR(AVERAGE(Data!D1048),"  ")</f>
        <v>0</v>
      </c>
      <c r="E1040" s="66">
        <f>IFERROR(AVERAGE(Data!E1048),"  ")</f>
        <v>249550</v>
      </c>
      <c r="F1040" s="66">
        <f>IFERROR(AVERAGE(Data!F1048),"  ")</f>
        <v>262361</v>
      </c>
      <c r="G1040" s="66">
        <f>IFERROR(AVERAGE(Data!G1048),"  ")</f>
        <v>361866</v>
      </c>
      <c r="H1040" s="67">
        <f>IFERROR(AVERAGE(Data!H1048),"  ")</f>
        <v>-15.205572545022083</v>
      </c>
      <c r="I1040" s="67">
        <f>IFERROR(AVERAGE(Data!I1048),"  ")</f>
        <v>-15.499417442269614</v>
      </c>
      <c r="J1040" s="67">
        <f>IFERROR(AVERAGE(Data!J1048),"  ")</f>
        <v>-27.497747785091718</v>
      </c>
      <c r="K1040" s="66">
        <f>IFERROR(AVERAGE(Data!L1048),"  ")</f>
        <v>0</v>
      </c>
      <c r="L1040" s="66">
        <f>IFERROR(AVERAGE(Data!M1048),"  ")</f>
        <v>0</v>
      </c>
      <c r="M1040" s="66">
        <f>IFERROR(AVERAGE(Data!N1048),"  ")</f>
        <v>1400</v>
      </c>
      <c r="N1040" s="66">
        <f>IFERROR(AVERAGE(Data!O1048),"  ")</f>
        <v>1400</v>
      </c>
      <c r="O1040" s="66">
        <f>IFERROR(AVERAGE(Data!P1048),"  ")</f>
        <v>350</v>
      </c>
      <c r="P1040" s="66">
        <f>IFERROR(AVERAGE(Data!Q1048),"  ")</f>
        <v>16509.833333333332</v>
      </c>
      <c r="Q1040" s="67">
        <f>IFERROR(AVERAGE(Data!R1048),"  ")</f>
        <v>-90.209790209790214</v>
      </c>
      <c r="R1040" s="67">
        <f>IFERROR(AVERAGE(Data!S1048),"  ")</f>
        <v>-97.249941070165789</v>
      </c>
      <c r="S1040" s="67">
        <f>IFERROR(AVERAGE(Data!T1048),"  ")</f>
        <v>-97.880051282568971</v>
      </c>
      <c r="T1040" s="66">
        <f>IFERROR(AVERAGE(Data!V1048), " ")</f>
        <v>322800</v>
      </c>
      <c r="U1040" s="66">
        <f>IFERROR(AVERAGE(Data!W1048), " ")</f>
        <v>150800</v>
      </c>
      <c r="V1040" s="66">
        <f>IFERROR(AVERAGE(Data!X1048), " ")</f>
        <v>26000</v>
      </c>
      <c r="W1040" s="66">
        <f>IFERROR(AVERAGE(Data!Y1048), " ")</f>
        <v>499600</v>
      </c>
      <c r="X1040" s="66">
        <f>IFERROR(AVERAGE(Data!Z1048), " ")</f>
        <v>438375</v>
      </c>
      <c r="Y1040" s="66">
        <f>IFERROR(AVERAGE(Data!AA1048), " ")</f>
        <v>526082</v>
      </c>
      <c r="Z1040" s="67">
        <f>IFERROR(AVERAGE(Data!AB1048), " ")</f>
        <v>35.429655733261043</v>
      </c>
      <c r="AA1040" s="67">
        <f>IFERROR(AVERAGE(Data!AC1048), " ")</f>
        <v>3.1531266545090864</v>
      </c>
      <c r="AB1040" s="67">
        <f>IFERROR(AVERAGE(Data!AD1048), " ")</f>
        <v>-16.671735584946834</v>
      </c>
      <c r="AC1040" s="66">
        <f>IFERROR(AVERAGE(Data!AF1048), "  ")</f>
        <v>0</v>
      </c>
      <c r="AD1040" s="66">
        <f>IFERROR(AVERAGE(Data!AG1048), "  ")</f>
        <v>0</v>
      </c>
      <c r="AE1040" s="66">
        <f>IFERROR(AVERAGE(Data!AH1048), "  ")</f>
        <v>0</v>
      </c>
      <c r="AF1040" s="66">
        <f>IFERROR(AVERAGE(Data!AI1048), "  ")</f>
        <v>0</v>
      </c>
      <c r="AG1040" s="66">
        <f>IFERROR(AVERAGE(Data!AJ1048), "  ")</f>
        <v>4533.25</v>
      </c>
      <c r="AH1040" s="66">
        <f>IFERROR(AVERAGE(Data!AK1048), "  ")</f>
        <v>4360.666666666667</v>
      </c>
      <c r="AI1040" s="67">
        <f>IFERROR(AVERAGE(Data!AL1048), "  ")</f>
        <v>-100</v>
      </c>
      <c r="AJ1040" s="67">
        <f>IFERROR(AVERAGE(Data!AM1048), "  ")</f>
        <v>166.66176470588235</v>
      </c>
      <c r="AK1040" s="67">
        <f>IFERROR(AVERAGE(Data!AN1048), "  ")</f>
        <v>3.9577281761198568</v>
      </c>
      <c r="AL1040" s="66">
        <f>IFERROR(AVERAGE(Data!AP1048),"  ")</f>
        <v>504300</v>
      </c>
      <c r="AM1040" s="66">
        <f>IFERROR(AVERAGE(Data!AQ1048),"  ")</f>
        <v>218850</v>
      </c>
      <c r="AN1040" s="66">
        <f>IFERROR(AVERAGE(Data!AR1048),"  ")</f>
        <v>27400</v>
      </c>
      <c r="AO1040" s="66">
        <f>IFERROR(AVERAGE(Data!AS1048),"  ")</f>
        <v>750550</v>
      </c>
      <c r="AP1040" s="66">
        <f>IFERROR(AVERAGE(Data!AT1048),"  ")</f>
        <v>705619.25</v>
      </c>
      <c r="AQ1040" s="66">
        <f>IFERROR(AVERAGE(Data!AU1048),"  ")</f>
        <v>908818.49999999988</v>
      </c>
      <c r="AR1040" s="67">
        <f>IFERROR(AVERAGE(Data!AV1048),"  ")</f>
        <v>9.6814262750255722</v>
      </c>
      <c r="AS1040" s="67">
        <f>IFERROR(AVERAGE(Data!AW1048),"  ")</f>
        <v>-5.9031619795668959</v>
      </c>
      <c r="AT1040" s="67">
        <f>IFERROR(AVERAGE(Data!AX1048),"  ")</f>
        <v>-22.358617259661852</v>
      </c>
      <c r="AU1040" s="66">
        <f>IFERROR(AVERAGE(Data!AZ1048), "  ")</f>
        <v>249.55</v>
      </c>
      <c r="AV1040" s="66">
        <f>IFERROR(AVERAGE(Data!BA1048), "  ")</f>
        <v>1.4</v>
      </c>
      <c r="AW1040" s="66">
        <f>IFERROR(AVERAGE(Data!BB1048), "  ")</f>
        <v>499.6</v>
      </c>
      <c r="AX1040" s="66">
        <f>IFERROR(AVERAGE(Data!BC1048), "  ")</f>
        <v>0</v>
      </c>
      <c r="AY1040" s="66">
        <f>IFERROR(AVERAGE(Data!BD1048), "  ")</f>
        <v>750.55</v>
      </c>
      <c r="AZ1040" s="66">
        <f>IFERROR(AVERAGE(Data!BE1048), "  ")</f>
        <v>15193.230999999998</v>
      </c>
      <c r="BA1040" s="66">
        <f>IFERROR(AVERAGE(Data!BF1048), "  ")</f>
        <v>1500.5749999999998</v>
      </c>
      <c r="BB1040" s="66">
        <f>IFERROR(AVERAGE(Data!BG1048), "  ")</f>
        <v>12409.930999999999</v>
      </c>
      <c r="BC1040" s="66">
        <f>IFERROR(AVERAGE(Data!BH1048), "  ")</f>
        <v>227.26799999999997</v>
      </c>
      <c r="BD1040" s="66">
        <f>IFERROR(AVERAGE(Data!BI1048), "  ")</f>
        <v>29331.004999999994</v>
      </c>
    </row>
    <row r="1041" spans="1:56" x14ac:dyDescent="0.25">
      <c r="A1041" s="59">
        <f>IFERROR(AVERAGE(Data!A1049),"  ")</f>
        <v>44898</v>
      </c>
      <c r="B1041" s="66">
        <f>IFERROR(AVERAGE(Data!B1049),"  ")</f>
        <v>193800</v>
      </c>
      <c r="C1041" s="66">
        <f>IFERROR(AVERAGE(Data!C1049),"  ")</f>
        <v>89800</v>
      </c>
      <c r="D1041" s="66">
        <f>IFERROR(AVERAGE(Data!D1049),"  ")</f>
        <v>0</v>
      </c>
      <c r="E1041" s="66">
        <f>IFERROR(AVERAGE(Data!E1049),"  ")</f>
        <v>283600</v>
      </c>
      <c r="F1041" s="66">
        <f>IFERROR(AVERAGE(Data!F1049),"  ")</f>
        <v>284098.5</v>
      </c>
      <c r="G1041" s="66">
        <f>IFERROR(AVERAGE(Data!G1049),"  ")</f>
        <v>374415.66666666669</v>
      </c>
      <c r="H1041" s="67">
        <f>IFERROR(AVERAGE(Data!H1049),"  ")</f>
        <v>-34.759604324821716</v>
      </c>
      <c r="I1041" s="67">
        <f>IFERROR(AVERAGE(Data!I1049),"  ")</f>
        <v>-21.0094220603415</v>
      </c>
      <c r="J1041" s="67">
        <f>IFERROR(AVERAGE(Data!J1049),"  ")</f>
        <v>-24.122165472064474</v>
      </c>
      <c r="K1041" s="66">
        <f>IFERROR(AVERAGE(Data!L1049),"  ")</f>
        <v>0</v>
      </c>
      <c r="L1041" s="66">
        <f>IFERROR(AVERAGE(Data!M1049),"  ")</f>
        <v>0</v>
      </c>
      <c r="M1041" s="66">
        <f>IFERROR(AVERAGE(Data!N1049),"  ")</f>
        <v>5600</v>
      </c>
      <c r="N1041" s="66">
        <f>IFERROR(AVERAGE(Data!O1049),"  ")</f>
        <v>5600</v>
      </c>
      <c r="O1041" s="66">
        <f>IFERROR(AVERAGE(Data!P1049),"  ")</f>
        <v>1750</v>
      </c>
      <c r="P1041" s="66">
        <f>IFERROR(AVERAGE(Data!Q1049),"  ")</f>
        <v>20251.583333333332</v>
      </c>
      <c r="Q1041" s="67">
        <f>IFERROR(AVERAGE(Data!R1049),"  ")</f>
        <v>-61.379310344827587</v>
      </c>
      <c r="R1041" s="67">
        <f>IFERROR(AVERAGE(Data!S1049),"  ")</f>
        <v>-87.47853463079565</v>
      </c>
      <c r="S1041" s="67">
        <f>IFERROR(AVERAGE(Data!T1049),"  ")</f>
        <v>-91.358700348532423</v>
      </c>
      <c r="T1041" s="66">
        <f>IFERROR(AVERAGE(Data!V1049), " ")</f>
        <v>373200</v>
      </c>
      <c r="U1041" s="66">
        <f>IFERROR(AVERAGE(Data!W1049), " ")</f>
        <v>124768</v>
      </c>
      <c r="V1041" s="66">
        <f>IFERROR(AVERAGE(Data!X1049), " ")</f>
        <v>21000</v>
      </c>
      <c r="W1041" s="66">
        <f>IFERROR(AVERAGE(Data!Y1049), " ")</f>
        <v>518968</v>
      </c>
      <c r="X1041" s="66">
        <f>IFERROR(AVERAGE(Data!Z1049), " ")</f>
        <v>462029.5</v>
      </c>
      <c r="Y1041" s="66">
        <f>IFERROR(AVERAGE(Data!AA1049), " ")</f>
        <v>552244.5</v>
      </c>
      <c r="Z1041" s="67">
        <f>IFERROR(AVERAGE(Data!AB1049), " ")</f>
        <v>32.355356514376354</v>
      </c>
      <c r="AA1041" s="67">
        <f>IFERROR(AVERAGE(Data!AC1049), " ")</f>
        <v>6.9821047964054417</v>
      </c>
      <c r="AB1041" s="67">
        <f>IFERROR(AVERAGE(Data!AD1049), " ")</f>
        <v>-16.33606129169236</v>
      </c>
      <c r="AC1041" s="66">
        <f>IFERROR(AVERAGE(Data!AF1049), "  ")</f>
        <v>0</v>
      </c>
      <c r="AD1041" s="66">
        <f>IFERROR(AVERAGE(Data!AG1049), "  ")</f>
        <v>0</v>
      </c>
      <c r="AE1041" s="66">
        <f>IFERROR(AVERAGE(Data!AH1049), "  ")</f>
        <v>0</v>
      </c>
      <c r="AF1041" s="66">
        <f>IFERROR(AVERAGE(Data!AI1049), "  ")</f>
        <v>0</v>
      </c>
      <c r="AG1041" s="66">
        <f>IFERROR(AVERAGE(Data!AJ1049), "  ")</f>
        <v>0</v>
      </c>
      <c r="AH1041" s="66">
        <f>IFERROR(AVERAGE(Data!AK1049), "  ")</f>
        <v>4682.333333333333</v>
      </c>
      <c r="AI1041" s="67">
        <f>IFERROR(AVERAGE(Data!AL1049), "  ")</f>
        <v>-100</v>
      </c>
      <c r="AJ1041" s="67">
        <f>IFERROR(AVERAGE(Data!AM1049), "  ")</f>
        <v>-100</v>
      </c>
      <c r="AK1041" s="67">
        <f>IFERROR(AVERAGE(Data!AN1049), "  ")</f>
        <v>-100</v>
      </c>
      <c r="AL1041" s="66">
        <f>IFERROR(AVERAGE(Data!AP1049),"  ")</f>
        <v>567000</v>
      </c>
      <c r="AM1041" s="66">
        <f>IFERROR(AVERAGE(Data!AQ1049),"  ")</f>
        <v>214568</v>
      </c>
      <c r="AN1041" s="66">
        <f>IFERROR(AVERAGE(Data!AR1049),"  ")</f>
        <v>26600</v>
      </c>
      <c r="AO1041" s="66">
        <f>IFERROR(AVERAGE(Data!AS1049),"  ")</f>
        <v>808168</v>
      </c>
      <c r="AP1041" s="66">
        <f>IFERROR(AVERAGE(Data!AT1049),"  ")</f>
        <v>747878</v>
      </c>
      <c r="AQ1041" s="66">
        <f>IFERROR(AVERAGE(Data!AU1049),"  ")</f>
        <v>951594.08333333337</v>
      </c>
      <c r="AR1041" s="67">
        <f>IFERROR(AVERAGE(Data!AV1049),"  ")</f>
        <v>-6.8074104995145319</v>
      </c>
      <c r="AS1041" s="67">
        <f>IFERROR(AVERAGE(Data!AW1049),"  ")</f>
        <v>-8.0878383630575748</v>
      </c>
      <c r="AT1041" s="67">
        <f>IFERROR(AVERAGE(Data!AX1049),"  ")</f>
        <v>-21.407876204918963</v>
      </c>
      <c r="AU1041" s="66">
        <f>IFERROR(AVERAGE(Data!AZ1049), "  ")</f>
        <v>283.60000000000002</v>
      </c>
      <c r="AV1041" s="66">
        <f>IFERROR(AVERAGE(Data!BA1049), "  ")</f>
        <v>5.6</v>
      </c>
      <c r="AW1041" s="66">
        <f>IFERROR(AVERAGE(Data!BB1049), "  ")</f>
        <v>518.96799999999996</v>
      </c>
      <c r="AX1041" s="66">
        <f>IFERROR(AVERAGE(Data!BC1049), "  ")</f>
        <v>0</v>
      </c>
      <c r="AY1041" s="66">
        <f>IFERROR(AVERAGE(Data!BD1049), "  ")</f>
        <v>808.16800000000001</v>
      </c>
      <c r="AZ1041" s="66">
        <f>IFERROR(AVERAGE(Data!BE1049), "  ")</f>
        <v>15476.830999999998</v>
      </c>
      <c r="BA1041" s="66">
        <f>IFERROR(AVERAGE(Data!BF1049), "  ")</f>
        <v>1506.1749999999997</v>
      </c>
      <c r="BB1041" s="66">
        <f>IFERROR(AVERAGE(Data!BG1049), "  ")</f>
        <v>12928.898999999999</v>
      </c>
      <c r="BC1041" s="66">
        <f>IFERROR(AVERAGE(Data!BH1049), "  ")</f>
        <v>227.26799999999997</v>
      </c>
      <c r="BD1041" s="66">
        <f>IFERROR(AVERAGE(Data!BI1049), "  ")</f>
        <v>30139.172999999995</v>
      </c>
    </row>
    <row r="1042" spans="1:56" x14ac:dyDescent="0.25">
      <c r="A1042" s="59">
        <f>IFERROR(AVERAGE(Data!A1050),"  ")</f>
        <v>44905</v>
      </c>
      <c r="B1042" s="66">
        <f>IFERROR(AVERAGE(Data!B1050),"  ")</f>
        <v>175100</v>
      </c>
      <c r="C1042" s="66">
        <f>IFERROR(AVERAGE(Data!C1050),"  ")</f>
        <v>80550</v>
      </c>
      <c r="D1042" s="66">
        <f>IFERROR(AVERAGE(Data!D1050),"  ")</f>
        <v>0</v>
      </c>
      <c r="E1042" s="66">
        <f>IFERROR(AVERAGE(Data!E1050),"  ")</f>
        <v>255650</v>
      </c>
      <c r="F1042" s="66">
        <f>IFERROR(AVERAGE(Data!F1050),"  ")</f>
        <v>288336</v>
      </c>
      <c r="G1042" s="66">
        <f>IFERROR(AVERAGE(Data!G1050),"  ")</f>
        <v>363893.75</v>
      </c>
      <c r="H1042" s="67">
        <f>IFERROR(AVERAGE(Data!H1050),"  ")</f>
        <v>-34.964003154493881</v>
      </c>
      <c r="I1042" s="67">
        <f>IFERROR(AVERAGE(Data!I1050),"  ")</f>
        <v>-21.577768182853564</v>
      </c>
      <c r="J1042" s="67">
        <f>IFERROR(AVERAGE(Data!J1050),"  ")</f>
        <v>-20.763684454596977</v>
      </c>
      <c r="K1042" s="66">
        <f>IFERROR(AVERAGE(Data!L1050),"  ")</f>
        <v>0</v>
      </c>
      <c r="L1042" s="66">
        <f>IFERROR(AVERAGE(Data!M1050),"  ")</f>
        <v>15750</v>
      </c>
      <c r="M1042" s="66">
        <f>IFERROR(AVERAGE(Data!N1050),"  ")</f>
        <v>2800</v>
      </c>
      <c r="N1042" s="66">
        <f>IFERROR(AVERAGE(Data!O1050),"  ")</f>
        <v>18550</v>
      </c>
      <c r="O1042" s="66">
        <f>IFERROR(AVERAGE(Data!P1050),"  ")</f>
        <v>6387.5</v>
      </c>
      <c r="P1042" s="66">
        <f>IFERROR(AVERAGE(Data!Q1050),"  ")</f>
        <v>18427.416666666668</v>
      </c>
      <c r="Q1042" s="67">
        <f>IFERROR(AVERAGE(Data!R1050),"  ")</f>
        <v>67.117117117117118</v>
      </c>
      <c r="R1042" s="67">
        <f>IFERROR(AVERAGE(Data!S1050),"  ")</f>
        <v>-49.204771371769382</v>
      </c>
      <c r="S1042" s="67">
        <f>IFERROR(AVERAGE(Data!T1050),"  ")</f>
        <v>-65.336975249741101</v>
      </c>
      <c r="T1042" s="66">
        <f>IFERROR(AVERAGE(Data!V1050), " ")</f>
        <v>289600</v>
      </c>
      <c r="U1042" s="66">
        <f>IFERROR(AVERAGE(Data!W1050), " ")</f>
        <v>188290</v>
      </c>
      <c r="V1042" s="66">
        <f>IFERROR(AVERAGE(Data!X1050), " ")</f>
        <v>15400</v>
      </c>
      <c r="W1042" s="66">
        <f>IFERROR(AVERAGE(Data!Y1050), " ")</f>
        <v>493290</v>
      </c>
      <c r="X1042" s="66">
        <f>IFERROR(AVERAGE(Data!Z1050), " ")</f>
        <v>497027</v>
      </c>
      <c r="Y1042" s="66">
        <f>IFERROR(AVERAGE(Data!AA1050), " ")</f>
        <v>557684.83333333337</v>
      </c>
      <c r="Z1042" s="67">
        <f>IFERROR(AVERAGE(Data!AB1050), " ")</f>
        <v>14.029126213592225</v>
      </c>
      <c r="AA1042" s="67">
        <f>IFERROR(AVERAGE(Data!AC1050), " ")</f>
        <v>20.557006176694959</v>
      </c>
      <c r="AB1042" s="67">
        <f>IFERROR(AVERAGE(Data!AD1050), " ")</f>
        <v>-10.876722784583537</v>
      </c>
      <c r="AC1042" s="66">
        <f>IFERROR(AVERAGE(Data!AF1050), "  ")</f>
        <v>1600</v>
      </c>
      <c r="AD1042" s="66">
        <f>IFERROR(AVERAGE(Data!AG1050), "  ")</f>
        <v>0</v>
      </c>
      <c r="AE1042" s="66">
        <f>IFERROR(AVERAGE(Data!AH1050), "  ")</f>
        <v>0</v>
      </c>
      <c r="AF1042" s="66">
        <f>IFERROR(AVERAGE(Data!AI1050), "  ")</f>
        <v>1600</v>
      </c>
      <c r="AG1042" s="66">
        <f>IFERROR(AVERAGE(Data!AJ1050), "  ")</f>
        <v>400</v>
      </c>
      <c r="AH1042" s="66">
        <f>IFERROR(AVERAGE(Data!AK1050), "  ")</f>
        <v>4528.166666666667</v>
      </c>
      <c r="AI1042" s="67" t="str">
        <f>IFERROR(AVERAGE(Data!AL1050), "  ")</f>
        <v xml:space="preserve">  </v>
      </c>
      <c r="AJ1042" s="67">
        <f>IFERROR(AVERAGE(Data!AM1050), "  ")</f>
        <v>-95.107033639143737</v>
      </c>
      <c r="AK1042" s="67">
        <f>IFERROR(AVERAGE(Data!AN1050), "  ")</f>
        <v>-91.16640288564173</v>
      </c>
      <c r="AL1042" s="66">
        <f>IFERROR(AVERAGE(Data!AP1050),"  ")</f>
        <v>466300</v>
      </c>
      <c r="AM1042" s="66">
        <f>IFERROR(AVERAGE(Data!AQ1050),"  ")</f>
        <v>284590</v>
      </c>
      <c r="AN1042" s="66">
        <f>IFERROR(AVERAGE(Data!AR1050),"  ")</f>
        <v>18200</v>
      </c>
      <c r="AO1042" s="66">
        <f>IFERROR(AVERAGE(Data!AS1050),"  ")</f>
        <v>769090</v>
      </c>
      <c r="AP1042" s="66">
        <f>IFERROR(AVERAGE(Data!AT1050),"  ")</f>
        <v>792150.5</v>
      </c>
      <c r="AQ1042" s="66">
        <f>IFERROR(AVERAGE(Data!AU1050),"  ")</f>
        <v>944534.16666666663</v>
      </c>
      <c r="AR1042" s="67">
        <f>IFERROR(AVERAGE(Data!AV1050),"  ")</f>
        <v>-8.0904408513486015</v>
      </c>
      <c r="AS1042" s="67">
        <f>IFERROR(AVERAGE(Data!AW1050),"  ")</f>
        <v>-1.0673516534193461</v>
      </c>
      <c r="AT1042" s="67">
        <f>IFERROR(AVERAGE(Data!AX1050),"  ")</f>
        <v>-16.133208521661025</v>
      </c>
      <c r="AU1042" s="66">
        <f>IFERROR(AVERAGE(Data!AZ1050), "  ")</f>
        <v>255.65</v>
      </c>
      <c r="AV1042" s="66">
        <f>IFERROR(AVERAGE(Data!BA1050), "  ")</f>
        <v>18.55</v>
      </c>
      <c r="AW1042" s="66">
        <f>IFERROR(AVERAGE(Data!BB1050), "  ")</f>
        <v>493.29</v>
      </c>
      <c r="AX1042" s="66">
        <f>IFERROR(AVERAGE(Data!BC1050), "  ")</f>
        <v>1.6</v>
      </c>
      <c r="AY1042" s="66">
        <f>IFERROR(AVERAGE(Data!BD1050), "  ")</f>
        <v>769.09</v>
      </c>
      <c r="AZ1042" s="66">
        <f>IFERROR(AVERAGE(Data!BE1050), "  ")</f>
        <v>15732.480999999998</v>
      </c>
      <c r="BA1042" s="66">
        <f>IFERROR(AVERAGE(Data!BF1050), "  ")</f>
        <v>1524.7249999999997</v>
      </c>
      <c r="BB1042" s="66">
        <f>IFERROR(AVERAGE(Data!BG1050), "  ")</f>
        <v>13422.189</v>
      </c>
      <c r="BC1042" s="66">
        <f>IFERROR(AVERAGE(Data!BH1050), "  ")</f>
        <v>228.86799999999997</v>
      </c>
      <c r="BD1042" s="66">
        <f>IFERROR(AVERAGE(Data!BI1050), "  ")</f>
        <v>30908.262999999995</v>
      </c>
    </row>
    <row r="1043" spans="1:56" x14ac:dyDescent="0.25">
      <c r="A1043" s="59">
        <f>IFERROR(AVERAGE(Data!A1051),"  ")</f>
        <v>44912</v>
      </c>
      <c r="B1043" s="66">
        <f>IFERROR(AVERAGE(Data!B1051),"  ")</f>
        <v>229600</v>
      </c>
      <c r="C1043" s="66">
        <f>IFERROR(AVERAGE(Data!C1051),"  ")</f>
        <v>78918</v>
      </c>
      <c r="D1043" s="66">
        <f>IFERROR(AVERAGE(Data!D1051),"  ")</f>
        <v>0</v>
      </c>
      <c r="E1043" s="66">
        <f>IFERROR(AVERAGE(Data!E1051),"  ")</f>
        <v>308518</v>
      </c>
      <c r="F1043" s="66">
        <f>IFERROR(AVERAGE(Data!F1051),"  ")</f>
        <v>274329.5</v>
      </c>
      <c r="G1043" s="66">
        <f>IFERROR(AVERAGE(Data!G1051),"  ")</f>
        <v>347961.33333333331</v>
      </c>
      <c r="H1043" s="67">
        <f>IFERROR(AVERAGE(Data!H1051),"  ")</f>
        <v>-21.00382027305222</v>
      </c>
      <c r="I1043" s="67">
        <f>IFERROR(AVERAGE(Data!I1051),"  ")</f>
        <v>-27.456668416369279</v>
      </c>
      <c r="J1043" s="67">
        <f>IFERROR(AVERAGE(Data!J1051),"  ")</f>
        <v>-21.160924010713835</v>
      </c>
      <c r="K1043" s="66">
        <f>IFERROR(AVERAGE(Data!L1051),"  ")</f>
        <v>19900</v>
      </c>
      <c r="L1043" s="66">
        <f>IFERROR(AVERAGE(Data!M1051),"  ")</f>
        <v>1850</v>
      </c>
      <c r="M1043" s="66">
        <f>IFERROR(AVERAGE(Data!N1051),"  ")</f>
        <v>9800</v>
      </c>
      <c r="N1043" s="66">
        <f>IFERROR(AVERAGE(Data!O1051),"  ")</f>
        <v>31550</v>
      </c>
      <c r="O1043" s="66">
        <f>IFERROR(AVERAGE(Data!P1051),"  ")</f>
        <v>14275</v>
      </c>
      <c r="P1043" s="66">
        <f>IFERROR(AVERAGE(Data!Q1051),"  ")</f>
        <v>23306.25</v>
      </c>
      <c r="Q1043" s="67">
        <f>IFERROR(AVERAGE(Data!R1051),"  ")</f>
        <v>-23.414894649966012</v>
      </c>
      <c r="R1043" s="67">
        <f>IFERROR(AVERAGE(Data!S1051),"  ")</f>
        <v>-29.589622176186246</v>
      </c>
      <c r="S1043" s="67">
        <f>IFERROR(AVERAGE(Data!T1051),"  ")</f>
        <v>-38.750335210512198</v>
      </c>
      <c r="T1043" s="66">
        <f>IFERROR(AVERAGE(Data!V1051), " ")</f>
        <v>304100</v>
      </c>
      <c r="U1043" s="66">
        <f>IFERROR(AVERAGE(Data!W1051), " ")</f>
        <v>132200</v>
      </c>
      <c r="V1043" s="66">
        <f>IFERROR(AVERAGE(Data!X1051), " ")</f>
        <v>14000</v>
      </c>
      <c r="W1043" s="66">
        <f>IFERROR(AVERAGE(Data!Y1051), " ")</f>
        <v>450300</v>
      </c>
      <c r="X1043" s="66">
        <f>IFERROR(AVERAGE(Data!Z1051), " ")</f>
        <v>490539.5</v>
      </c>
      <c r="Y1043" s="66">
        <f>IFERROR(AVERAGE(Data!AA1051), " ")</f>
        <v>505804.41666666669</v>
      </c>
      <c r="Z1043" s="67">
        <f>IFERROR(AVERAGE(Data!AB1051), " ")</f>
        <v>15.289491067176675</v>
      </c>
      <c r="AA1043" s="67">
        <f>IFERROR(AVERAGE(Data!AC1051), " ")</f>
        <v>23.859223423541721</v>
      </c>
      <c r="AB1043" s="67">
        <f>IFERROR(AVERAGE(Data!AD1051), " ")</f>
        <v>-3.0179484725074146</v>
      </c>
      <c r="AC1043" s="66">
        <f>IFERROR(AVERAGE(Data!AF1051), "  ")</f>
        <v>0</v>
      </c>
      <c r="AD1043" s="66">
        <f>IFERROR(AVERAGE(Data!AG1051), "  ")</f>
        <v>0</v>
      </c>
      <c r="AE1043" s="66">
        <f>IFERROR(AVERAGE(Data!AH1051), "  ")</f>
        <v>0</v>
      </c>
      <c r="AF1043" s="66">
        <f>IFERROR(AVERAGE(Data!AI1051), "  ")</f>
        <v>0</v>
      </c>
      <c r="AG1043" s="66">
        <f>IFERROR(AVERAGE(Data!AJ1051), "  ")</f>
        <v>400</v>
      </c>
      <c r="AH1043" s="66">
        <f>IFERROR(AVERAGE(Data!AK1051), "  ")</f>
        <v>4754.166666666667</v>
      </c>
      <c r="AI1043" s="67" t="str">
        <f>IFERROR(AVERAGE(Data!AL1051), "  ")</f>
        <v xml:space="preserve">  </v>
      </c>
      <c r="AJ1043" s="67">
        <f>IFERROR(AVERAGE(Data!AM1051), "  ")</f>
        <v>-95.107033639143737</v>
      </c>
      <c r="AK1043" s="67">
        <f>IFERROR(AVERAGE(Data!AN1051), "  ")</f>
        <v>-91.586327782646805</v>
      </c>
      <c r="AL1043" s="66">
        <f>IFERROR(AVERAGE(Data!AP1051),"  ")</f>
        <v>553600</v>
      </c>
      <c r="AM1043" s="66">
        <f>IFERROR(AVERAGE(Data!AQ1051),"  ")</f>
        <v>212968</v>
      </c>
      <c r="AN1043" s="66">
        <f>IFERROR(AVERAGE(Data!AR1051),"  ")</f>
        <v>23800</v>
      </c>
      <c r="AO1043" s="66">
        <f>IFERROR(AVERAGE(Data!AS1051),"  ")</f>
        <v>790368</v>
      </c>
      <c r="AP1043" s="66">
        <f>IFERROR(AVERAGE(Data!AT1051),"  ")</f>
        <v>779544</v>
      </c>
      <c r="AQ1043" s="66">
        <f>IFERROR(AVERAGE(Data!AU1051),"  ")</f>
        <v>881826.16666666663</v>
      </c>
      <c r="AR1043" s="67">
        <f>IFERROR(AVERAGE(Data!AV1051),"  ")</f>
        <v>-3.8862932705520659</v>
      </c>
      <c r="AS1043" s="67">
        <f>IFERROR(AVERAGE(Data!AW1051),"  ")</f>
        <v>-2.8792587595285357</v>
      </c>
      <c r="AT1043" s="67">
        <f>IFERROR(AVERAGE(Data!AX1051),"  ")</f>
        <v>-11.59890356319282</v>
      </c>
      <c r="AU1043" s="66">
        <f>IFERROR(AVERAGE(Data!AZ1051), "  ")</f>
        <v>308.51799999999997</v>
      </c>
      <c r="AV1043" s="66">
        <f>IFERROR(AVERAGE(Data!BA1051), "  ")</f>
        <v>31.55</v>
      </c>
      <c r="AW1043" s="66">
        <f>IFERROR(AVERAGE(Data!BB1051), "  ")</f>
        <v>450.3</v>
      </c>
      <c r="AX1043" s="66">
        <f>IFERROR(AVERAGE(Data!BC1051), "  ")</f>
        <v>0</v>
      </c>
      <c r="AY1043" s="66">
        <f>IFERROR(AVERAGE(Data!BD1051), "  ")</f>
        <v>790.36800000000005</v>
      </c>
      <c r="AZ1043" s="66">
        <f>IFERROR(AVERAGE(Data!BE1051), "  ")</f>
        <v>16040.998999999998</v>
      </c>
      <c r="BA1043" s="66">
        <f>IFERROR(AVERAGE(Data!BF1051), "  ")</f>
        <v>1556.2749999999996</v>
      </c>
      <c r="BB1043" s="66">
        <f>IFERROR(AVERAGE(Data!BG1051), "  ")</f>
        <v>13872.489</v>
      </c>
      <c r="BC1043" s="66">
        <f>IFERROR(AVERAGE(Data!BH1051), "  ")</f>
        <v>228.86799999999997</v>
      </c>
      <c r="BD1043" s="66">
        <f>IFERROR(AVERAGE(Data!BI1051), "  ")</f>
        <v>31698.630999999994</v>
      </c>
    </row>
    <row r="1044" spans="1:56" x14ac:dyDescent="0.25">
      <c r="A1044" s="59">
        <f>IFERROR(AVERAGE(Data!A1052),"  ")</f>
        <v>44919</v>
      </c>
      <c r="B1044" s="66">
        <f>IFERROR(AVERAGE(Data!B1052),"  ")</f>
        <v>155700</v>
      </c>
      <c r="C1044" s="66">
        <f>IFERROR(AVERAGE(Data!C1052),"  ")</f>
        <v>89200</v>
      </c>
      <c r="D1044" s="66">
        <f>IFERROR(AVERAGE(Data!D1052),"  ")</f>
        <v>0</v>
      </c>
      <c r="E1044" s="66">
        <f>IFERROR(AVERAGE(Data!E1052),"  ")</f>
        <v>244900</v>
      </c>
      <c r="F1044" s="66">
        <f>IFERROR(AVERAGE(Data!F1052),"  ")</f>
        <v>273167</v>
      </c>
      <c r="G1044" s="66">
        <f>IFERROR(AVERAGE(Data!G1052),"  ")</f>
        <v>348329.41666666669</v>
      </c>
      <c r="H1044" s="67">
        <f>IFERROR(AVERAGE(Data!H1052),"  ")</f>
        <v>-26.465289454720153</v>
      </c>
      <c r="I1044" s="67">
        <f>IFERROR(AVERAGE(Data!I1052),"  ")</f>
        <v>-29.567906725504677</v>
      </c>
      <c r="J1044" s="67">
        <f>IFERROR(AVERAGE(Data!J1052),"  ")</f>
        <v>-21.57796989583376</v>
      </c>
      <c r="K1044" s="66">
        <f>IFERROR(AVERAGE(Data!L1052),"  ")</f>
        <v>20800</v>
      </c>
      <c r="L1044" s="66">
        <f>IFERROR(AVERAGE(Data!M1052),"  ")</f>
        <v>0</v>
      </c>
      <c r="M1044" s="66">
        <f>IFERROR(AVERAGE(Data!N1052),"  ")</f>
        <v>5600</v>
      </c>
      <c r="N1044" s="66">
        <f>IFERROR(AVERAGE(Data!O1052),"  ")</f>
        <v>26400</v>
      </c>
      <c r="O1044" s="66">
        <f>IFERROR(AVERAGE(Data!P1052),"  ")</f>
        <v>20525</v>
      </c>
      <c r="P1044" s="66">
        <f>IFERROR(AVERAGE(Data!Q1052),"  ")</f>
        <v>20465.916666666668</v>
      </c>
      <c r="Q1044" s="67">
        <f>IFERROR(AVERAGE(Data!R1052),"  ")</f>
        <v>214.28571428571428</v>
      </c>
      <c r="R1044" s="67">
        <f>IFERROR(AVERAGE(Data!S1052),"  ")</f>
        <v>9.1813394329485654</v>
      </c>
      <c r="S1044" s="67">
        <f>IFERROR(AVERAGE(Data!T1052),"  ")</f>
        <v>0.28869136083975455</v>
      </c>
      <c r="T1044" s="66">
        <f>IFERROR(AVERAGE(Data!V1052), " ")</f>
        <v>166700</v>
      </c>
      <c r="U1044" s="66">
        <f>IFERROR(AVERAGE(Data!W1052), " ")</f>
        <v>180904</v>
      </c>
      <c r="V1044" s="66">
        <f>IFERROR(AVERAGE(Data!X1052), " ")</f>
        <v>5600</v>
      </c>
      <c r="W1044" s="66">
        <f>IFERROR(AVERAGE(Data!Y1052), " ")</f>
        <v>353204</v>
      </c>
      <c r="X1044" s="66">
        <f>IFERROR(AVERAGE(Data!Z1052), " ")</f>
        <v>453940.5</v>
      </c>
      <c r="Y1044" s="66">
        <f>IFERROR(AVERAGE(Data!AA1052), " ")</f>
        <v>456861.16666666669</v>
      </c>
      <c r="Z1044" s="67">
        <f>IFERROR(AVERAGE(Data!AB1052), " ")</f>
        <v>30.357630559143757</v>
      </c>
      <c r="AA1044" s="67">
        <f>IFERROR(AVERAGE(Data!AC1052), " ")</f>
        <v>22.172013289966451</v>
      </c>
      <c r="AB1044" s="67">
        <f>IFERROR(AVERAGE(Data!AD1052), " ")</f>
        <v>-0.6392897623530458</v>
      </c>
      <c r="AC1044" s="66">
        <f>IFERROR(AVERAGE(Data!AF1052), "  ")</f>
        <v>0</v>
      </c>
      <c r="AD1044" s="66">
        <f>IFERROR(AVERAGE(Data!AG1052), "  ")</f>
        <v>1750</v>
      </c>
      <c r="AE1044" s="66">
        <f>IFERROR(AVERAGE(Data!AH1052), "  ")</f>
        <v>0</v>
      </c>
      <c r="AF1044" s="66">
        <f>IFERROR(AVERAGE(Data!AI1052), "  ")</f>
        <v>1750</v>
      </c>
      <c r="AG1044" s="66">
        <f>IFERROR(AVERAGE(Data!AJ1052), "  ")</f>
        <v>837.5</v>
      </c>
      <c r="AH1044" s="66">
        <f>IFERROR(AVERAGE(Data!AK1052), "  ")</f>
        <v>6258.333333333333</v>
      </c>
      <c r="AI1044" s="67">
        <f>IFERROR(AVERAGE(Data!AL1052), "  ")</f>
        <v>-85.714285714285722</v>
      </c>
      <c r="AJ1044" s="67">
        <f>IFERROR(AVERAGE(Data!AM1052), "  ")</f>
        <v>-91.218872870249015</v>
      </c>
      <c r="AK1044" s="67">
        <f>IFERROR(AVERAGE(Data!AN1052), "  ")</f>
        <v>-86.617842876165113</v>
      </c>
      <c r="AL1044" s="66">
        <f>IFERROR(AVERAGE(Data!AP1052),"  ")</f>
        <v>343200</v>
      </c>
      <c r="AM1044" s="66">
        <f>IFERROR(AVERAGE(Data!AQ1052),"  ")</f>
        <v>271854</v>
      </c>
      <c r="AN1044" s="66">
        <f>IFERROR(AVERAGE(Data!AR1052),"  ")</f>
        <v>11200</v>
      </c>
      <c r="AO1044" s="66">
        <f>IFERROR(AVERAGE(Data!AS1052),"  ")</f>
        <v>626254</v>
      </c>
      <c r="AP1044" s="66">
        <f>IFERROR(AVERAGE(Data!AT1052),"  ")</f>
        <v>748470</v>
      </c>
      <c r="AQ1044" s="66">
        <f>IFERROR(AVERAGE(Data!AU1052),"  ")</f>
        <v>831914.83333333337</v>
      </c>
      <c r="AR1044" s="67">
        <f>IFERROR(AVERAGE(Data!AV1052),"  ")</f>
        <v>0.25838883196720452</v>
      </c>
      <c r="AS1044" s="67">
        <f>IFERROR(AVERAGE(Data!AW1052),"  ")</f>
        <v>-4.9850870751054099</v>
      </c>
      <c r="AT1044" s="67">
        <f>IFERROR(AVERAGE(Data!AX1052),"  ")</f>
        <v>-10.030453838523945</v>
      </c>
      <c r="AU1044" s="66">
        <f>IFERROR(AVERAGE(Data!AZ1052), "  ")</f>
        <v>244.9</v>
      </c>
      <c r="AV1044" s="66">
        <f>IFERROR(AVERAGE(Data!BA1052), "  ")</f>
        <v>26.4</v>
      </c>
      <c r="AW1044" s="66">
        <f>IFERROR(AVERAGE(Data!BB1052), "  ")</f>
        <v>353.20400000000001</v>
      </c>
      <c r="AX1044" s="66">
        <f>IFERROR(AVERAGE(Data!BC1052), "  ")</f>
        <v>1.75</v>
      </c>
      <c r="AY1044" s="66">
        <f>IFERROR(AVERAGE(Data!BD1052), "  ")</f>
        <v>626.25400000000002</v>
      </c>
      <c r="AZ1044" s="66">
        <f>IFERROR(AVERAGE(Data!BE1052), "  ")</f>
        <v>16285.898999999998</v>
      </c>
      <c r="BA1044" s="66">
        <f>IFERROR(AVERAGE(Data!BF1052), "  ")</f>
        <v>1582.6749999999997</v>
      </c>
      <c r="BB1044" s="66">
        <f>IFERROR(AVERAGE(Data!BG1052), "  ")</f>
        <v>14225.692999999999</v>
      </c>
      <c r="BC1044" s="66">
        <f>IFERROR(AVERAGE(Data!BH1052), "  ")</f>
        <v>230.61799999999997</v>
      </c>
      <c r="BD1044" s="66">
        <f>IFERROR(AVERAGE(Data!BI1052), "  ")</f>
        <v>32324.884999999995</v>
      </c>
    </row>
    <row r="1045" spans="1:56" x14ac:dyDescent="0.25">
      <c r="A1045" s="59">
        <f>IFERROR(AVERAGE(Data!A1053),"  ")</f>
        <v>44926</v>
      </c>
      <c r="B1045" s="66">
        <f>IFERROR(AVERAGE(Data!B1053),"  ")</f>
        <v>73200</v>
      </c>
      <c r="C1045" s="66">
        <f>IFERROR(AVERAGE(Data!C1053),"  ")</f>
        <v>77750</v>
      </c>
      <c r="D1045" s="66">
        <f>IFERROR(AVERAGE(Data!D1053),"  ")</f>
        <v>0</v>
      </c>
      <c r="E1045" s="66">
        <f>IFERROR(AVERAGE(Data!E1053),"  ")</f>
        <v>150950</v>
      </c>
      <c r="F1045" s="66">
        <f>IFERROR(AVERAGE(Data!F1053),"  ")</f>
        <v>240004.5</v>
      </c>
      <c r="G1045" s="66">
        <f>IFERROR(AVERAGE(Data!G1053),"  ")</f>
        <v>324975.91666666669</v>
      </c>
      <c r="H1045" s="67">
        <f>IFERROR(AVERAGE(Data!H1053),"  ")</f>
        <v>-34.914584824469877</v>
      </c>
      <c r="I1045" s="67">
        <f>IFERROR(AVERAGE(Data!I1053),"  ")</f>
        <v>-28.813943900507489</v>
      </c>
      <c r="J1045" s="67">
        <f>IFERROR(AVERAGE(Data!J1053),"  ")</f>
        <v>-26.146988840967968</v>
      </c>
      <c r="K1045" s="66">
        <f>IFERROR(AVERAGE(Data!L1053),"  ")</f>
        <v>0</v>
      </c>
      <c r="L1045" s="66">
        <f>IFERROR(AVERAGE(Data!M1053),"  ")</f>
        <v>1800</v>
      </c>
      <c r="M1045" s="66">
        <f>IFERROR(AVERAGE(Data!N1053),"  ")</f>
        <v>9800</v>
      </c>
      <c r="N1045" s="66">
        <f>IFERROR(AVERAGE(Data!O1053),"  ")</f>
        <v>11600</v>
      </c>
      <c r="O1045" s="66">
        <f>IFERROR(AVERAGE(Data!P1053),"  ")</f>
        <v>22025</v>
      </c>
      <c r="P1045" s="66">
        <f>IFERROR(AVERAGE(Data!Q1053),"  ")</f>
        <v>19926.5</v>
      </c>
      <c r="Q1045" s="67">
        <f>IFERROR(AVERAGE(Data!R1053),"  ")</f>
        <v>-25.161290322580644</v>
      </c>
      <c r="R1045" s="67">
        <f>IFERROR(AVERAGE(Data!S1053),"  ")</f>
        <v>15.622867342117686</v>
      </c>
      <c r="S1045" s="67">
        <f>IFERROR(AVERAGE(Data!T1053),"  ")</f>
        <v>10.53120216796728</v>
      </c>
      <c r="T1045" s="66">
        <f>IFERROR(AVERAGE(Data!V1053), " ")</f>
        <v>74500</v>
      </c>
      <c r="U1045" s="66">
        <f>IFERROR(AVERAGE(Data!W1053), " ")</f>
        <v>148450</v>
      </c>
      <c r="V1045" s="66">
        <f>IFERROR(AVERAGE(Data!X1053), " ")</f>
        <v>15400</v>
      </c>
      <c r="W1045" s="66">
        <f>IFERROR(AVERAGE(Data!Y1053), " ")</f>
        <v>238350</v>
      </c>
      <c r="X1045" s="66">
        <f>IFERROR(AVERAGE(Data!Z1053), " ")</f>
        <v>383786</v>
      </c>
      <c r="Y1045" s="66">
        <f>IFERROR(AVERAGE(Data!AA1053), " ")</f>
        <v>416026.08333333331</v>
      </c>
      <c r="Z1045" s="67">
        <f>IFERROR(AVERAGE(Data!AB1053), " ")</f>
        <v>-35.772029102667744</v>
      </c>
      <c r="AA1045" s="67">
        <f>IFERROR(AVERAGE(Data!AC1053), " ")</f>
        <v>4.7713945641372879</v>
      </c>
      <c r="AB1045" s="67">
        <f>IFERROR(AVERAGE(Data!AD1053), " ")</f>
        <v>-7.749534133777269</v>
      </c>
      <c r="AC1045" s="66">
        <f>IFERROR(AVERAGE(Data!AF1053), "  ")</f>
        <v>0</v>
      </c>
      <c r="AD1045" s="66">
        <f>IFERROR(AVERAGE(Data!AG1053), "  ")</f>
        <v>0</v>
      </c>
      <c r="AE1045" s="66">
        <f>IFERROR(AVERAGE(Data!AH1053), "  ")</f>
        <v>1400</v>
      </c>
      <c r="AF1045" s="66">
        <f>IFERROR(AVERAGE(Data!AI1053), "  ")</f>
        <v>1400</v>
      </c>
      <c r="AG1045" s="66">
        <f>IFERROR(AVERAGE(Data!AJ1053), "  ")</f>
        <v>1187.5</v>
      </c>
      <c r="AH1045" s="66">
        <f>IFERROR(AVERAGE(Data!AK1053), "  ")</f>
        <v>3879.8333333333335</v>
      </c>
      <c r="AI1045" s="67">
        <f>IFERROR(AVERAGE(Data!AL1053), "  ")</f>
        <v>-81.476581106112732</v>
      </c>
      <c r="AJ1045" s="67">
        <f>IFERROR(AVERAGE(Data!AM1053), "  ")</f>
        <v>-76.019789983844916</v>
      </c>
      <c r="AK1045" s="67">
        <f>IFERROR(AVERAGE(Data!AN1053), "  ")</f>
        <v>-69.393015163881614</v>
      </c>
      <c r="AL1045" s="66">
        <f>IFERROR(AVERAGE(Data!AP1053),"  ")</f>
        <v>147700</v>
      </c>
      <c r="AM1045" s="66">
        <f>IFERROR(AVERAGE(Data!AQ1053),"  ")</f>
        <v>228000</v>
      </c>
      <c r="AN1045" s="66">
        <f>IFERROR(AVERAGE(Data!AR1053),"  ")</f>
        <v>26600</v>
      </c>
      <c r="AO1045" s="66">
        <f>IFERROR(AVERAGE(Data!AS1053),"  ")</f>
        <v>402300</v>
      </c>
      <c r="AP1045" s="66">
        <f>IFERROR(AVERAGE(Data!AT1053),"  ")</f>
        <v>647003</v>
      </c>
      <c r="AQ1045" s="66">
        <f>IFERROR(AVERAGE(Data!AU1053),"  ")</f>
        <v>764808.33333333337</v>
      </c>
      <c r="AR1045" s="67">
        <f>IFERROR(AVERAGE(Data!AV1053),"  ")</f>
        <v>-35.743446566275452</v>
      </c>
      <c r="AS1045" s="67">
        <f>IFERROR(AVERAGE(Data!AW1053),"  ")</f>
        <v>-11.059989552690187</v>
      </c>
      <c r="AT1045" s="67">
        <f>IFERROR(AVERAGE(Data!AX1053),"  ")</f>
        <v>-15.403249180077804</v>
      </c>
      <c r="AU1045" s="66">
        <f>IFERROR(AVERAGE(Data!AZ1053), "  ")</f>
        <v>150.94999999999999</v>
      </c>
      <c r="AV1045" s="66">
        <f>IFERROR(AVERAGE(Data!BA1053), "  ")</f>
        <v>11.6</v>
      </c>
      <c r="AW1045" s="66">
        <f>IFERROR(AVERAGE(Data!BB1053), "  ")</f>
        <v>238.35</v>
      </c>
      <c r="AX1045" s="66">
        <f>IFERROR(AVERAGE(Data!BC1053), "  ")</f>
        <v>1.4</v>
      </c>
      <c r="AY1045" s="66">
        <f>IFERROR(AVERAGE(Data!BD1053), "  ")</f>
        <v>402.3</v>
      </c>
      <c r="AZ1045" s="66">
        <f>IFERROR(AVERAGE(Data!BE1053), "  ")</f>
        <v>16436.848999999998</v>
      </c>
      <c r="BA1045" s="66">
        <f>IFERROR(AVERAGE(Data!BF1053), "  ")</f>
        <v>1594.2749999999996</v>
      </c>
      <c r="BB1045" s="66">
        <f>IFERROR(AVERAGE(Data!BG1053), "  ")</f>
        <v>14464.043</v>
      </c>
      <c r="BC1045" s="66">
        <f>IFERROR(AVERAGE(Data!BH1053), "  ")</f>
        <v>232.01799999999997</v>
      </c>
      <c r="BD1045" s="66">
        <f>IFERROR(AVERAGE(Data!BI1053), "  ")</f>
        <v>32727.184999999994</v>
      </c>
    </row>
    <row r="1046" spans="1:56" x14ac:dyDescent="0.25">
      <c r="A1046" s="59">
        <f>IFERROR(AVERAGE(Data!A1054),"  ")</f>
        <v>44933</v>
      </c>
      <c r="B1046" s="66">
        <f>IFERROR(AVERAGE(Data!B1054),"  ")</f>
        <v>39500</v>
      </c>
      <c r="C1046" s="66">
        <f>IFERROR(AVERAGE(Data!C1054),"  ")</f>
        <v>56600</v>
      </c>
      <c r="D1046" s="66">
        <f>IFERROR(AVERAGE(Data!D1054),"  ")</f>
        <v>0</v>
      </c>
      <c r="E1046" s="66">
        <f>IFERROR(AVERAGE(Data!E1054),"  ")</f>
        <v>96100</v>
      </c>
      <c r="F1046" s="66">
        <f>IFERROR(AVERAGE(Data!F1054),"  ")</f>
        <v>200117</v>
      </c>
      <c r="G1046" s="66">
        <f>IFERROR(AVERAGE(Data!G1054),"  ")</f>
        <v>306284.25</v>
      </c>
      <c r="H1046" s="67">
        <f>IFERROR(AVERAGE(Data!H1054),"  ")</f>
        <v>-64.027699794123151</v>
      </c>
      <c r="I1046" s="67">
        <f>IFERROR(AVERAGE(Data!I1054),"  ")</f>
        <v>-34.530827766254667</v>
      </c>
      <c r="J1046" s="67">
        <f>IFERROR(AVERAGE(Data!J1054),"  ")</f>
        <v>-34.66298054829786</v>
      </c>
      <c r="K1046" s="66">
        <f>IFERROR(AVERAGE(Data!L1054),"  ")</f>
        <v>0</v>
      </c>
      <c r="L1046" s="66">
        <f>IFERROR(AVERAGE(Data!M1054),"  ")</f>
        <v>0</v>
      </c>
      <c r="M1046" s="66">
        <f>IFERROR(AVERAGE(Data!N1054),"  ")</f>
        <v>1400</v>
      </c>
      <c r="N1046" s="66">
        <f>IFERROR(AVERAGE(Data!O1054),"  ")</f>
        <v>1400</v>
      </c>
      <c r="O1046" s="66">
        <f>IFERROR(AVERAGE(Data!P1054),"  ")</f>
        <v>17737.5</v>
      </c>
      <c r="P1046" s="66">
        <f>IFERROR(AVERAGE(Data!Q1054),"  ")</f>
        <v>20531.75</v>
      </c>
      <c r="Q1046" s="67">
        <f>IFERROR(AVERAGE(Data!R1054),"  ")</f>
        <v>-93.328568024779599</v>
      </c>
      <c r="R1046" s="67">
        <f>IFERROR(AVERAGE(Data!S1054),"  ")</f>
        <v>-17.577630371394381</v>
      </c>
      <c r="S1046" s="67">
        <f>IFERROR(AVERAGE(Data!T1054),"  ")</f>
        <v>-13.609409816503703</v>
      </c>
      <c r="T1046" s="66">
        <f>IFERROR(AVERAGE(Data!V1054), " ")</f>
        <v>52400</v>
      </c>
      <c r="U1046" s="66">
        <f>IFERROR(AVERAGE(Data!W1054), " ")</f>
        <v>190000</v>
      </c>
      <c r="V1046" s="66">
        <f>IFERROR(AVERAGE(Data!X1054), " ")</f>
        <v>2800</v>
      </c>
      <c r="W1046" s="66">
        <f>IFERROR(AVERAGE(Data!Y1054), " ")</f>
        <v>245200</v>
      </c>
      <c r="X1046" s="66">
        <f>IFERROR(AVERAGE(Data!Z1054), " ")</f>
        <v>321763.5</v>
      </c>
      <c r="Y1046" s="66">
        <f>IFERROR(AVERAGE(Data!AA1054), " ")</f>
        <v>354434.66666666669</v>
      </c>
      <c r="Z1046" s="67">
        <f>IFERROR(AVERAGE(Data!AB1054), " ")</f>
        <v>-0.78337433639776854</v>
      </c>
      <c r="AA1046" s="67">
        <f>IFERROR(AVERAGE(Data!AC1054), " ")</f>
        <v>0.56932193960155253</v>
      </c>
      <c r="AB1046" s="67">
        <f>IFERROR(AVERAGE(Data!AD1054), " ")</f>
        <v>-9.2178248177379185</v>
      </c>
      <c r="AC1046" s="66">
        <f>IFERROR(AVERAGE(Data!AF1054), "  ")</f>
        <v>12000</v>
      </c>
      <c r="AD1046" s="66">
        <f>IFERROR(AVERAGE(Data!AG1054), "  ")</f>
        <v>0</v>
      </c>
      <c r="AE1046" s="66">
        <f>IFERROR(AVERAGE(Data!AH1054), "  ")</f>
        <v>0</v>
      </c>
      <c r="AF1046" s="66">
        <f>IFERROR(AVERAGE(Data!AI1054), "  ")</f>
        <v>12000</v>
      </c>
      <c r="AG1046" s="66">
        <f>IFERROR(AVERAGE(Data!AJ1054), "  ")</f>
        <v>3787.5</v>
      </c>
      <c r="AH1046" s="66">
        <f>IFERROR(AVERAGE(Data!AK1054), "  ")</f>
        <v>4661.916666666667</v>
      </c>
      <c r="AI1046" s="67">
        <f>IFERROR(AVERAGE(Data!AL1054), "  ")</f>
        <v>27.86361214704316</v>
      </c>
      <c r="AJ1046" s="67">
        <f>IFERROR(AVERAGE(Data!AM1054), "  ")</f>
        <v>-48.103997533655331</v>
      </c>
      <c r="AK1046" s="67">
        <f>IFERROR(AVERAGE(Data!AN1054), "  ")</f>
        <v>-18.756591530665144</v>
      </c>
      <c r="AL1046" s="66">
        <f>IFERROR(AVERAGE(Data!AP1054),"  ")</f>
        <v>103900</v>
      </c>
      <c r="AM1046" s="66">
        <f>IFERROR(AVERAGE(Data!AQ1054),"  ")</f>
        <v>246600</v>
      </c>
      <c r="AN1046" s="66">
        <f>IFERROR(AVERAGE(Data!AR1054),"  ")</f>
        <v>4200</v>
      </c>
      <c r="AO1046" s="66">
        <f>IFERROR(AVERAGE(Data!AS1054),"  ")</f>
        <v>354700</v>
      </c>
      <c r="AP1046" s="66">
        <f>IFERROR(AVERAGE(Data!AT1054),"  ")</f>
        <v>543405.5</v>
      </c>
      <c r="AQ1046" s="66">
        <f>IFERROR(AVERAGE(Data!AU1054),"  ")</f>
        <v>685912.58333333337</v>
      </c>
      <c r="AR1046" s="67">
        <f>IFERROR(AVERAGE(Data!AV1054),"  ")</f>
        <v>-34.876325607355838</v>
      </c>
      <c r="AS1046" s="67">
        <f>IFERROR(AVERAGE(Data!AW1054),"  ")</f>
        <v>-16.96462475159548</v>
      </c>
      <c r="AT1046" s="67">
        <f>IFERROR(AVERAGE(Data!AX1054),"  ")</f>
        <v>-20.776274819276665</v>
      </c>
      <c r="AU1046" s="66">
        <f>IFERROR(AVERAGE(Data!AZ1054), "  ")</f>
        <v>96.1</v>
      </c>
      <c r="AV1046" s="66">
        <f>IFERROR(AVERAGE(Data!BA1054), "  ")</f>
        <v>1.4</v>
      </c>
      <c r="AW1046" s="66">
        <f>IFERROR(AVERAGE(Data!BB1054), "  ")</f>
        <v>245.2</v>
      </c>
      <c r="AX1046" s="66">
        <f>IFERROR(AVERAGE(Data!BC1054), "  ")</f>
        <v>12</v>
      </c>
      <c r="AY1046" s="66">
        <f>IFERROR(AVERAGE(Data!BD1054), "  ")</f>
        <v>354.7</v>
      </c>
      <c r="AZ1046" s="66">
        <f>IFERROR(AVERAGE(Data!BE1054), "  ")</f>
        <v>96.1</v>
      </c>
      <c r="BA1046" s="66">
        <f>IFERROR(AVERAGE(Data!BF1054), "  ")</f>
        <v>1.4</v>
      </c>
      <c r="BB1046" s="66">
        <f>IFERROR(AVERAGE(Data!BG1054), "  ")</f>
        <v>245.2</v>
      </c>
      <c r="BC1046" s="66">
        <f>IFERROR(AVERAGE(Data!BH1054), "  ")</f>
        <v>12</v>
      </c>
      <c r="BD1046" s="66">
        <f>IFERROR(AVERAGE(Data!BI1054), "  ")</f>
        <v>354.7</v>
      </c>
    </row>
    <row r="1047" spans="1:56" x14ac:dyDescent="0.25">
      <c r="A1047" s="59">
        <f>IFERROR(AVERAGE(Data!A1055),"  ")</f>
        <v>44940</v>
      </c>
      <c r="B1047" s="66">
        <f>IFERROR(AVERAGE(Data!B1055),"  ")</f>
        <v>70100</v>
      </c>
      <c r="C1047" s="66">
        <f>IFERROR(AVERAGE(Data!C1055),"  ")</f>
        <v>98400</v>
      </c>
      <c r="D1047" s="66">
        <f>IFERROR(AVERAGE(Data!D1055),"  ")</f>
        <v>0</v>
      </c>
      <c r="E1047" s="66">
        <f>IFERROR(AVERAGE(Data!E1055),"  ")</f>
        <v>168500</v>
      </c>
      <c r="F1047" s="66">
        <f>IFERROR(AVERAGE(Data!F1055),"  ")</f>
        <v>165112.5</v>
      </c>
      <c r="G1047" s="66">
        <f>IFERROR(AVERAGE(Data!G1055),"  ")</f>
        <v>301777</v>
      </c>
      <c r="H1047" s="67">
        <f>IFERROR(AVERAGE(Data!H1055),"  ")</f>
        <v>-29.007794396460916</v>
      </c>
      <c r="I1047" s="67">
        <f>IFERROR(AVERAGE(Data!I1055),"  ")</f>
        <v>-38.244881090188933</v>
      </c>
      <c r="J1047" s="67">
        <f>IFERROR(AVERAGE(Data!J1055),"  ")</f>
        <v>-45.286585790169568</v>
      </c>
      <c r="K1047" s="66">
        <f>IFERROR(AVERAGE(Data!L1055),"  ")</f>
        <v>3200</v>
      </c>
      <c r="L1047" s="66">
        <f>IFERROR(AVERAGE(Data!M1055),"  ")</f>
        <v>0</v>
      </c>
      <c r="M1047" s="66">
        <f>IFERROR(AVERAGE(Data!N1055),"  ")</f>
        <v>11200</v>
      </c>
      <c r="N1047" s="66">
        <f>IFERROR(AVERAGE(Data!O1055),"  ")</f>
        <v>14400</v>
      </c>
      <c r="O1047" s="66">
        <f>IFERROR(AVERAGE(Data!P1055),"  ")</f>
        <v>13450</v>
      </c>
      <c r="P1047" s="66">
        <f>IFERROR(AVERAGE(Data!Q1055),"  ")</f>
        <v>17709.333333333332</v>
      </c>
      <c r="Q1047" s="67">
        <f>IFERROR(AVERAGE(Data!R1055),"  ")</f>
        <v>-58.715596330275233</v>
      </c>
      <c r="R1047" s="67">
        <f>IFERROR(AVERAGE(Data!S1055),"  ")</f>
        <v>-32.551871121419175</v>
      </c>
      <c r="S1047" s="67">
        <f>IFERROR(AVERAGE(Data!T1055),"  ")</f>
        <v>-24.051347688601112</v>
      </c>
      <c r="T1047" s="66">
        <f>IFERROR(AVERAGE(Data!V1055), " ")</f>
        <v>189400</v>
      </c>
      <c r="U1047" s="66">
        <f>IFERROR(AVERAGE(Data!W1055), " ")</f>
        <v>146450</v>
      </c>
      <c r="V1047" s="66">
        <f>IFERROR(AVERAGE(Data!X1055), " ")</f>
        <v>21200</v>
      </c>
      <c r="W1047" s="66">
        <f>IFERROR(AVERAGE(Data!Y1055), " ")</f>
        <v>357050</v>
      </c>
      <c r="X1047" s="66">
        <f>IFERROR(AVERAGE(Data!Z1055), " ")</f>
        <v>298451</v>
      </c>
      <c r="Y1047" s="66">
        <f>IFERROR(AVERAGE(Data!AA1055), " ")</f>
        <v>332486.25</v>
      </c>
      <c r="Z1047" s="67">
        <f>IFERROR(AVERAGE(Data!AB1055), " ")</f>
        <v>64.154881659525159</v>
      </c>
      <c r="AA1047" s="67">
        <f>IFERROR(AVERAGE(Data!AC1055), " ")</f>
        <v>7.871191133231048</v>
      </c>
      <c r="AB1047" s="67">
        <f>IFERROR(AVERAGE(Data!AD1055), " ")</f>
        <v>-10.236588731112938</v>
      </c>
      <c r="AC1047" s="66">
        <f>IFERROR(AVERAGE(Data!AF1055), "  ")</f>
        <v>0</v>
      </c>
      <c r="AD1047" s="66">
        <f>IFERROR(AVERAGE(Data!AG1055), "  ")</f>
        <v>5300</v>
      </c>
      <c r="AE1047" s="66">
        <f>IFERROR(AVERAGE(Data!AH1055), "  ")</f>
        <v>1400</v>
      </c>
      <c r="AF1047" s="66">
        <f>IFERROR(AVERAGE(Data!AI1055), "  ")</f>
        <v>6700</v>
      </c>
      <c r="AG1047" s="66">
        <f>IFERROR(AVERAGE(Data!AJ1055), "  ")</f>
        <v>5462.5</v>
      </c>
      <c r="AH1047" s="66">
        <f>IFERROR(AVERAGE(Data!AK1055), "  ")</f>
        <v>7695.25</v>
      </c>
      <c r="AI1047" s="67">
        <f>IFERROR(AVERAGE(Data!AL1055), "  ")</f>
        <v>197.77777777777777</v>
      </c>
      <c r="AJ1047" s="67">
        <f>IFERROR(AVERAGE(Data!AM1055), "  ")</f>
        <v>-30.509175333142512</v>
      </c>
      <c r="AK1047" s="67">
        <f>IFERROR(AVERAGE(Data!AN1055), "  ")</f>
        <v>-29.014651895649912</v>
      </c>
      <c r="AL1047" s="66">
        <f>IFERROR(AVERAGE(Data!AP1055),"  ")</f>
        <v>262700</v>
      </c>
      <c r="AM1047" s="66">
        <f>IFERROR(AVERAGE(Data!AQ1055),"  ")</f>
        <v>250150</v>
      </c>
      <c r="AN1047" s="66">
        <f>IFERROR(AVERAGE(Data!AR1055),"  ")</f>
        <v>33800</v>
      </c>
      <c r="AO1047" s="66">
        <f>IFERROR(AVERAGE(Data!AS1055),"  ")</f>
        <v>546650</v>
      </c>
      <c r="AP1047" s="66">
        <f>IFERROR(AVERAGE(Data!AT1055),"  ")</f>
        <v>482476</v>
      </c>
      <c r="AQ1047" s="66">
        <f>IFERROR(AVERAGE(Data!AU1055),"  ")</f>
        <v>659667.83333333326</v>
      </c>
      <c r="AR1047" s="67">
        <f>IFERROR(AVERAGE(Data!AV1055),"  ")</f>
        <v>11.110433587811075</v>
      </c>
      <c r="AS1047" s="67">
        <f>IFERROR(AVERAGE(Data!AW1055),"  ")</f>
        <v>-15.627743327702404</v>
      </c>
      <c r="AT1047" s="67">
        <f>IFERROR(AVERAGE(Data!AX1055),"  ")</f>
        <v>-26.860766037048435</v>
      </c>
      <c r="AU1047" s="66">
        <f>IFERROR(AVERAGE(Data!AZ1055), "  ")</f>
        <v>168.5</v>
      </c>
      <c r="AV1047" s="66">
        <f>IFERROR(AVERAGE(Data!BA1055), "  ")</f>
        <v>14.4</v>
      </c>
      <c r="AW1047" s="66">
        <f>IFERROR(AVERAGE(Data!BB1055), "  ")</f>
        <v>357.05</v>
      </c>
      <c r="AX1047" s="66">
        <f>IFERROR(AVERAGE(Data!BC1055), "  ")</f>
        <v>6.7</v>
      </c>
      <c r="AY1047" s="66">
        <f>IFERROR(AVERAGE(Data!BD1055), "  ")</f>
        <v>546.65</v>
      </c>
      <c r="AZ1047" s="66">
        <f>IFERROR(AVERAGE(Data!BE1055), "  ")</f>
        <v>264.60000000000002</v>
      </c>
      <c r="BA1047" s="66">
        <f>IFERROR(AVERAGE(Data!BF1055), "  ")</f>
        <v>15.8</v>
      </c>
      <c r="BB1047" s="66">
        <f>IFERROR(AVERAGE(Data!BG1055), "  ")</f>
        <v>602.25</v>
      </c>
      <c r="BC1047" s="66">
        <f>IFERROR(AVERAGE(Data!BH1055), "  ")</f>
        <v>18.7</v>
      </c>
      <c r="BD1047" s="66">
        <f>IFERROR(AVERAGE(Data!BI1055), "  ")</f>
        <v>901.34999999999991</v>
      </c>
    </row>
    <row r="1048" spans="1:56" x14ac:dyDescent="0.25">
      <c r="A1048" s="59">
        <f>IFERROR(AVERAGE(Data!A1056),"  ")</f>
        <v>44947</v>
      </c>
      <c r="B1048" s="66">
        <f>IFERROR(AVERAGE(Data!B1056),"  ")</f>
        <v>109700</v>
      </c>
      <c r="C1048" s="66">
        <f>IFERROR(AVERAGE(Data!C1056),"  ")</f>
        <v>151135</v>
      </c>
      <c r="D1048" s="66">
        <f>IFERROR(AVERAGE(Data!D1056),"  ")</f>
        <v>0</v>
      </c>
      <c r="E1048" s="66">
        <f>IFERROR(AVERAGE(Data!E1056),"  ")</f>
        <v>260835</v>
      </c>
      <c r="F1048" s="66">
        <f>IFERROR(AVERAGE(Data!F1056),"  ")</f>
        <v>169096.25</v>
      </c>
      <c r="G1048" s="66">
        <f>IFERROR(AVERAGE(Data!G1056),"  ")</f>
        <v>309348.41666666669</v>
      </c>
      <c r="H1048" s="67">
        <f>IFERROR(AVERAGE(Data!H1056),"  ")</f>
        <v>-16.983347973876185</v>
      </c>
      <c r="I1048" s="67">
        <f>IFERROR(AVERAGE(Data!I1056),"  ")</f>
        <v>-35.620518131164204</v>
      </c>
      <c r="J1048" s="67">
        <f>IFERROR(AVERAGE(Data!J1056),"  ")</f>
        <v>-45.337929373594662</v>
      </c>
      <c r="K1048" s="66">
        <f>IFERROR(AVERAGE(Data!L1056),"  ")</f>
        <v>1600</v>
      </c>
      <c r="L1048" s="66">
        <f>IFERROR(AVERAGE(Data!M1056),"  ")</f>
        <v>3350</v>
      </c>
      <c r="M1048" s="66">
        <f>IFERROR(AVERAGE(Data!N1056),"  ")</f>
        <v>8400</v>
      </c>
      <c r="N1048" s="66">
        <f>IFERROR(AVERAGE(Data!O1056),"  ")</f>
        <v>13350</v>
      </c>
      <c r="O1048" s="66">
        <f>IFERROR(AVERAGE(Data!P1056),"  ")</f>
        <v>10187.5</v>
      </c>
      <c r="P1048" s="66">
        <f>IFERROR(AVERAGE(Data!Q1056),"  ")</f>
        <v>19313.5</v>
      </c>
      <c r="Q1048" s="67">
        <f>IFERROR(AVERAGE(Data!R1056),"  ")</f>
        <v>-45.174537987679678</v>
      </c>
      <c r="R1048" s="67">
        <f>IFERROR(AVERAGE(Data!S1056),"  ")</f>
        <v>-57.425690853053332</v>
      </c>
      <c r="S1048" s="67">
        <f>IFERROR(AVERAGE(Data!T1056),"  ")</f>
        <v>-47.251922230564112</v>
      </c>
      <c r="T1048" s="66">
        <f>IFERROR(AVERAGE(Data!V1056), " ")</f>
        <v>174500</v>
      </c>
      <c r="U1048" s="66">
        <f>IFERROR(AVERAGE(Data!W1056), " ")</f>
        <v>184050</v>
      </c>
      <c r="V1048" s="66">
        <f>IFERROR(AVERAGE(Data!X1056), " ")</f>
        <v>9800</v>
      </c>
      <c r="W1048" s="66">
        <f>IFERROR(AVERAGE(Data!Y1056), " ")</f>
        <v>368350</v>
      </c>
      <c r="X1048" s="66">
        <f>IFERROR(AVERAGE(Data!Z1056), " ")</f>
        <v>302237.5</v>
      </c>
      <c r="Y1048" s="66">
        <f>IFERROR(AVERAGE(Data!AA1056), " ")</f>
        <v>335432.25</v>
      </c>
      <c r="Z1048" s="67">
        <f>IFERROR(AVERAGE(Data!AB1056), " ")</f>
        <v>-15.648000146559738</v>
      </c>
      <c r="AA1048" s="67">
        <f>IFERROR(AVERAGE(Data!AC1056), " ")</f>
        <v>-4.9885808683569843</v>
      </c>
      <c r="AB1048" s="67">
        <f>IFERROR(AVERAGE(Data!AD1056), " ")</f>
        <v>-9.8961116589117442</v>
      </c>
      <c r="AC1048" s="66">
        <f>IFERROR(AVERAGE(Data!AF1056), "  ")</f>
        <v>20700</v>
      </c>
      <c r="AD1048" s="66">
        <f>IFERROR(AVERAGE(Data!AG1056), "  ")</f>
        <v>5400</v>
      </c>
      <c r="AE1048" s="66">
        <f>IFERROR(AVERAGE(Data!AH1056), "  ")</f>
        <v>0</v>
      </c>
      <c r="AF1048" s="66">
        <f>IFERROR(AVERAGE(Data!AI1056), "  ")</f>
        <v>26100</v>
      </c>
      <c r="AG1048" s="66">
        <f>IFERROR(AVERAGE(Data!AJ1056), "  ")</f>
        <v>11550</v>
      </c>
      <c r="AH1048" s="66">
        <f>IFERROR(AVERAGE(Data!AK1056), "  ")</f>
        <v>6378.583333333333</v>
      </c>
      <c r="AI1048" s="67" t="str">
        <f>IFERROR(AVERAGE(Data!AL1056), "  ")</f>
        <v xml:space="preserve">  </v>
      </c>
      <c r="AJ1048" s="67">
        <f>IFERROR(AVERAGE(Data!AM1056), "  ")</f>
        <v>140.71275986036576</v>
      </c>
      <c r="AK1048" s="67">
        <f>IFERROR(AVERAGE(Data!AN1056), "  ")</f>
        <v>81.074690043504958</v>
      </c>
      <c r="AL1048" s="66">
        <f>IFERROR(AVERAGE(Data!AP1056),"  ")</f>
        <v>306500</v>
      </c>
      <c r="AM1048" s="66">
        <f>IFERROR(AVERAGE(Data!AQ1056),"  ")</f>
        <v>343935</v>
      </c>
      <c r="AN1048" s="66">
        <f>IFERROR(AVERAGE(Data!AR1056),"  ")</f>
        <v>18200</v>
      </c>
      <c r="AO1048" s="66">
        <f>IFERROR(AVERAGE(Data!AS1056),"  ")</f>
        <v>668635</v>
      </c>
      <c r="AP1048" s="66">
        <f>IFERROR(AVERAGE(Data!AT1056),"  ")</f>
        <v>493071.25</v>
      </c>
      <c r="AQ1048" s="66">
        <f>IFERROR(AVERAGE(Data!AU1056),"  ")</f>
        <v>670472.75000000012</v>
      </c>
      <c r="AR1048" s="67">
        <f>IFERROR(AVERAGE(Data!AV1056),"  ")</f>
        <v>-13.749890354837547</v>
      </c>
      <c r="AS1048" s="67">
        <f>IFERROR(AVERAGE(Data!AW1056),"  ")</f>
        <v>-19.100877948576599</v>
      </c>
      <c r="AT1048" s="67">
        <f>IFERROR(AVERAGE(Data!AX1056),"  ")</f>
        <v>-26.459166312128279</v>
      </c>
      <c r="AU1048" s="66">
        <f>IFERROR(AVERAGE(Data!AZ1056), "  ")</f>
        <v>260.83499999999998</v>
      </c>
      <c r="AV1048" s="66">
        <f>IFERROR(AVERAGE(Data!BA1056), "  ")</f>
        <v>13.35</v>
      </c>
      <c r="AW1048" s="66">
        <f>IFERROR(AVERAGE(Data!BB1056), "  ")</f>
        <v>368.35</v>
      </c>
      <c r="AX1048" s="66">
        <f>IFERROR(AVERAGE(Data!BC1056), "  ")</f>
        <v>26.1</v>
      </c>
      <c r="AY1048" s="66">
        <f>IFERROR(AVERAGE(Data!BD1056), "  ")</f>
        <v>668.63499999999999</v>
      </c>
      <c r="AZ1048" s="66">
        <f>IFERROR(AVERAGE(Data!BE1056), "  ")</f>
        <v>525.43499999999995</v>
      </c>
      <c r="BA1048" s="66">
        <f>IFERROR(AVERAGE(Data!BF1056), "  ")</f>
        <v>29.15</v>
      </c>
      <c r="BB1048" s="66">
        <f>IFERROR(AVERAGE(Data!BG1056), "  ")</f>
        <v>970.6</v>
      </c>
      <c r="BC1048" s="66">
        <f>IFERROR(AVERAGE(Data!BH1056), "  ")</f>
        <v>44.8</v>
      </c>
      <c r="BD1048" s="66">
        <f>IFERROR(AVERAGE(Data!BI1056), "  ")</f>
        <v>1569.9849999999999</v>
      </c>
    </row>
    <row r="1049" spans="1:56" x14ac:dyDescent="0.25">
      <c r="A1049" s="59">
        <f>IFERROR(AVERAGE(Data!A1057),"  ")</f>
        <v>44954</v>
      </c>
      <c r="B1049" s="66">
        <f>IFERROR(AVERAGE(Data!B1057),"  ")</f>
        <v>71400</v>
      </c>
      <c r="C1049" s="66">
        <f>IFERROR(AVERAGE(Data!C1057),"  ")</f>
        <v>65250</v>
      </c>
      <c r="D1049" s="66">
        <f>IFERROR(AVERAGE(Data!D1057),"  ")</f>
        <v>0</v>
      </c>
      <c r="E1049" s="66">
        <f>IFERROR(AVERAGE(Data!E1057),"  ")</f>
        <v>136650</v>
      </c>
      <c r="F1049" s="66">
        <f>IFERROR(AVERAGE(Data!F1057),"  ")</f>
        <v>165521.25</v>
      </c>
      <c r="G1049" s="66">
        <f>IFERROR(AVERAGE(Data!G1057),"  ")</f>
        <v>328323.5</v>
      </c>
      <c r="H1049" s="67">
        <f>IFERROR(AVERAGE(Data!H1057),"  ")</f>
        <v>-32.462153599794398</v>
      </c>
      <c r="I1049" s="67">
        <f>IFERROR(AVERAGE(Data!I1057),"  ")</f>
        <v>-35.154995901185771</v>
      </c>
      <c r="J1049" s="67">
        <f>IFERROR(AVERAGE(Data!J1057),"  ")</f>
        <v>-49.585926685113925</v>
      </c>
      <c r="K1049" s="66">
        <f>IFERROR(AVERAGE(Data!L1057),"  ")</f>
        <v>6000</v>
      </c>
      <c r="L1049" s="66">
        <f>IFERROR(AVERAGE(Data!M1057),"  ")</f>
        <v>10650</v>
      </c>
      <c r="M1049" s="66">
        <f>IFERROR(AVERAGE(Data!N1057),"  ")</f>
        <v>5600</v>
      </c>
      <c r="N1049" s="66">
        <f>IFERROR(AVERAGE(Data!O1057),"  ")</f>
        <v>22250</v>
      </c>
      <c r="O1049" s="66">
        <f>IFERROR(AVERAGE(Data!P1057),"  ")</f>
        <v>12850</v>
      </c>
      <c r="P1049" s="66">
        <f>IFERROR(AVERAGE(Data!Q1057),"  ")</f>
        <v>18915</v>
      </c>
      <c r="Q1049" s="67">
        <f>IFERROR(AVERAGE(Data!R1057),"  ")</f>
        <v>3.009259259259256</v>
      </c>
      <c r="R1049" s="67">
        <f>IFERROR(AVERAGE(Data!S1057),"  ")</f>
        <v>-49.516279526592342</v>
      </c>
      <c r="S1049" s="67">
        <f>IFERROR(AVERAGE(Data!T1057),"  ")</f>
        <v>-32.064499074808353</v>
      </c>
      <c r="T1049" s="66">
        <f>IFERROR(AVERAGE(Data!V1057), " ")</f>
        <v>239200</v>
      </c>
      <c r="U1049" s="66">
        <f>IFERROR(AVERAGE(Data!W1057), " ")</f>
        <v>205850</v>
      </c>
      <c r="V1049" s="66">
        <f>IFERROR(AVERAGE(Data!X1057), " ")</f>
        <v>5600</v>
      </c>
      <c r="W1049" s="66">
        <f>IFERROR(AVERAGE(Data!Y1057), " ")</f>
        <v>450650</v>
      </c>
      <c r="X1049" s="66">
        <f>IFERROR(AVERAGE(Data!Z1057), " ")</f>
        <v>355312.5</v>
      </c>
      <c r="Y1049" s="66">
        <f>IFERROR(AVERAGE(Data!AA1057), " ")</f>
        <v>322792.25</v>
      </c>
      <c r="Z1049" s="67">
        <f>IFERROR(AVERAGE(Data!AB1057), " ")</f>
        <v>69.791984567447713</v>
      </c>
      <c r="AA1049" s="67">
        <f>IFERROR(AVERAGE(Data!AC1057), " ")</f>
        <v>21.813876111109675</v>
      </c>
      <c r="AB1049" s="67">
        <f>IFERROR(AVERAGE(Data!AD1057), " ")</f>
        <v>10.074668769154149</v>
      </c>
      <c r="AC1049" s="66">
        <f>IFERROR(AVERAGE(Data!AF1057), "  ")</f>
        <v>3200</v>
      </c>
      <c r="AD1049" s="66">
        <f>IFERROR(AVERAGE(Data!AG1057), "  ")</f>
        <v>14300</v>
      </c>
      <c r="AE1049" s="66">
        <f>IFERROR(AVERAGE(Data!AH1057), "  ")</f>
        <v>0</v>
      </c>
      <c r="AF1049" s="66">
        <f>IFERROR(AVERAGE(Data!AI1057), "  ")</f>
        <v>17500</v>
      </c>
      <c r="AG1049" s="66">
        <f>IFERROR(AVERAGE(Data!AJ1057), "  ")</f>
        <v>15575</v>
      </c>
      <c r="AH1049" s="66">
        <f>IFERROR(AVERAGE(Data!AK1057), "  ")</f>
        <v>6498.75</v>
      </c>
      <c r="AI1049" s="67" t="str">
        <f>IFERROR(AVERAGE(Data!AL1057), "  ")</f>
        <v xml:space="preserve">  </v>
      </c>
      <c r="AJ1049" s="67">
        <f>IFERROR(AVERAGE(Data!AM1057), "  ")</f>
        <v>435.45337344220025</v>
      </c>
      <c r="AK1049" s="67">
        <f>IFERROR(AVERAGE(Data!AN1057), "  ")</f>
        <v>139.6614733602616</v>
      </c>
      <c r="AL1049" s="66">
        <f>IFERROR(AVERAGE(Data!AP1057),"  ")</f>
        <v>319800</v>
      </c>
      <c r="AM1049" s="66">
        <f>IFERROR(AVERAGE(Data!AQ1057),"  ")</f>
        <v>296050</v>
      </c>
      <c r="AN1049" s="66">
        <f>IFERROR(AVERAGE(Data!AR1057),"  ")</f>
        <v>11200</v>
      </c>
      <c r="AO1049" s="66">
        <f>IFERROR(AVERAGE(Data!AS1057),"  ")</f>
        <v>627050</v>
      </c>
      <c r="AP1049" s="66">
        <f>IFERROR(AVERAGE(Data!AT1057),"  ")</f>
        <v>549258.75</v>
      </c>
      <c r="AQ1049" s="66">
        <f>IFERROR(AVERAGE(Data!AU1057),"  ")</f>
        <v>676529.5</v>
      </c>
      <c r="AR1049" s="67">
        <f>IFERROR(AVERAGE(Data!AV1057),"  ")</f>
        <v>28.140939707036349</v>
      </c>
      <c r="AS1049" s="67">
        <f>IFERROR(AVERAGE(Data!AW1057),"  ")</f>
        <v>-4.5272151766718167</v>
      </c>
      <c r="AT1049" s="67">
        <f>IFERROR(AVERAGE(Data!AX1057),"  ")</f>
        <v>-18.812298650687076</v>
      </c>
      <c r="AU1049" s="66">
        <f>IFERROR(AVERAGE(Data!AZ1057), "  ")</f>
        <v>136.65</v>
      </c>
      <c r="AV1049" s="66">
        <f>IFERROR(AVERAGE(Data!BA1057), "  ")</f>
        <v>22.25</v>
      </c>
      <c r="AW1049" s="66">
        <f>IFERROR(AVERAGE(Data!BB1057), "  ")</f>
        <v>450.65</v>
      </c>
      <c r="AX1049" s="66">
        <f>IFERROR(AVERAGE(Data!BC1057), "  ")</f>
        <v>17.5</v>
      </c>
      <c r="AY1049" s="66">
        <f>IFERROR(AVERAGE(Data!BD1057), "  ")</f>
        <v>627.04999999999995</v>
      </c>
      <c r="AZ1049" s="66">
        <f>IFERROR(AVERAGE(Data!BE1057), "  ")</f>
        <v>662.08499999999992</v>
      </c>
      <c r="BA1049" s="66">
        <f>IFERROR(AVERAGE(Data!BF1057), "  ")</f>
        <v>51.4</v>
      </c>
      <c r="BB1049" s="66">
        <f>IFERROR(AVERAGE(Data!BG1057), "  ")</f>
        <v>1421.25</v>
      </c>
      <c r="BC1049" s="66">
        <f>IFERROR(AVERAGE(Data!BH1057), "  ")</f>
        <v>62.3</v>
      </c>
      <c r="BD1049" s="66">
        <f>IFERROR(AVERAGE(Data!BI1057), "  ")</f>
        <v>2197.0349999999999</v>
      </c>
    </row>
    <row r="1050" spans="1:56" x14ac:dyDescent="0.25">
      <c r="A1050" s="59">
        <f>IFERROR(AVERAGE(Data!A1058),"  ")</f>
        <v>44961</v>
      </c>
      <c r="B1050" s="66">
        <f>IFERROR(AVERAGE(Data!B1058),"  ")</f>
        <v>23400</v>
      </c>
      <c r="C1050" s="66">
        <f>IFERROR(AVERAGE(Data!C1058),"  ")</f>
        <v>78950</v>
      </c>
      <c r="D1050" s="66">
        <f>IFERROR(AVERAGE(Data!D1058),"  ")</f>
        <v>0</v>
      </c>
      <c r="E1050" s="66">
        <f>IFERROR(AVERAGE(Data!E1058),"  ")</f>
        <v>102350</v>
      </c>
      <c r="F1050" s="66">
        <f>IFERROR(AVERAGE(Data!F1058),"  ")</f>
        <v>167083.75</v>
      </c>
      <c r="G1050" s="66">
        <f>IFERROR(AVERAGE(Data!G1058),"  ")</f>
        <v>349677.66666666669</v>
      </c>
      <c r="H1050" s="67">
        <f>IFERROR(AVERAGE(Data!H1058),"  ")</f>
        <v>-66.404070244542908</v>
      </c>
      <c r="I1050" s="67">
        <f>IFERROR(AVERAGE(Data!I1058),"  ")</f>
        <v>-36.861790015748298</v>
      </c>
      <c r="J1050" s="67">
        <f>IFERROR(AVERAGE(Data!J1058),"  ")</f>
        <v>-52.217780565530347</v>
      </c>
      <c r="K1050" s="66">
        <f>IFERROR(AVERAGE(Data!L1058),"  ")</f>
        <v>0</v>
      </c>
      <c r="L1050" s="66">
        <f>IFERROR(AVERAGE(Data!M1058),"  ")</f>
        <v>10500</v>
      </c>
      <c r="M1050" s="66">
        <f>IFERROR(AVERAGE(Data!N1058),"  ")</f>
        <v>18600</v>
      </c>
      <c r="N1050" s="66">
        <f>IFERROR(AVERAGE(Data!O1058),"  ")</f>
        <v>29100</v>
      </c>
      <c r="O1050" s="66">
        <f>IFERROR(AVERAGE(Data!P1058),"  ")</f>
        <v>19775</v>
      </c>
      <c r="P1050" s="66">
        <f>IFERROR(AVERAGE(Data!Q1058),"  ")</f>
        <v>19646.083333333332</v>
      </c>
      <c r="Q1050" s="67">
        <f>IFERROR(AVERAGE(Data!R1058),"  ")</f>
        <v>9.3984962406014958</v>
      </c>
      <c r="R1050" s="67">
        <f>IFERROR(AVERAGE(Data!S1058),"  ")</f>
        <v>-26.370659964628128</v>
      </c>
      <c r="S1050" s="67">
        <f>IFERROR(AVERAGE(Data!T1058),"  ")</f>
        <v>0.65619525520355104</v>
      </c>
      <c r="T1050" s="66">
        <f>IFERROR(AVERAGE(Data!V1058), " ")</f>
        <v>244400</v>
      </c>
      <c r="U1050" s="66">
        <f>IFERROR(AVERAGE(Data!W1058), " ")</f>
        <v>188575</v>
      </c>
      <c r="V1050" s="66">
        <f>IFERROR(AVERAGE(Data!X1058), " ")</f>
        <v>4200</v>
      </c>
      <c r="W1050" s="66">
        <f>IFERROR(AVERAGE(Data!Y1058), " ")</f>
        <v>437175</v>
      </c>
      <c r="X1050" s="66">
        <f>IFERROR(AVERAGE(Data!Z1058), " ")</f>
        <v>403306.25</v>
      </c>
      <c r="Y1050" s="66">
        <f>IFERROR(AVERAGE(Data!AA1058), " ")</f>
        <v>307963.33333333331</v>
      </c>
      <c r="Z1050" s="67">
        <f>IFERROR(AVERAGE(Data!AB1058), " ")</f>
        <v>78.641478902591516</v>
      </c>
      <c r="AA1050" s="67">
        <f>IFERROR(AVERAGE(Data!AC1058), " ")</f>
        <v>38.554527301226038</v>
      </c>
      <c r="AB1050" s="67">
        <f>IFERROR(AVERAGE(Data!AD1058), " ")</f>
        <v>30.959178040675852</v>
      </c>
      <c r="AC1050" s="66">
        <f>IFERROR(AVERAGE(Data!AF1058), "  ")</f>
        <v>0</v>
      </c>
      <c r="AD1050" s="66">
        <f>IFERROR(AVERAGE(Data!AG1058), "  ")</f>
        <v>0</v>
      </c>
      <c r="AE1050" s="66">
        <f>IFERROR(AVERAGE(Data!AH1058), "  ")</f>
        <v>0</v>
      </c>
      <c r="AF1050" s="66">
        <f>IFERROR(AVERAGE(Data!AI1058), "  ")</f>
        <v>0</v>
      </c>
      <c r="AG1050" s="66">
        <f>IFERROR(AVERAGE(Data!AJ1058), "  ")</f>
        <v>12575</v>
      </c>
      <c r="AH1050" s="66">
        <f>IFERROR(AVERAGE(Data!AK1058), "  ")</f>
        <v>8062.5</v>
      </c>
      <c r="AI1050" s="67">
        <f>IFERROR(AVERAGE(Data!AL1058), "  ")</f>
        <v>-100</v>
      </c>
      <c r="AJ1050" s="67">
        <f>IFERROR(AVERAGE(Data!AM1058), "  ")</f>
        <v>557.51633986928107</v>
      </c>
      <c r="AK1050" s="67">
        <f>IFERROR(AVERAGE(Data!AN1058), "  ")</f>
        <v>55.968992248062023</v>
      </c>
      <c r="AL1050" s="66">
        <f>IFERROR(AVERAGE(Data!AP1058),"  ")</f>
        <v>267800</v>
      </c>
      <c r="AM1050" s="66">
        <f>IFERROR(AVERAGE(Data!AQ1058),"  ")</f>
        <v>278025</v>
      </c>
      <c r="AN1050" s="66">
        <f>IFERROR(AVERAGE(Data!AR1058),"  ")</f>
        <v>22800</v>
      </c>
      <c r="AO1050" s="66">
        <f>IFERROR(AVERAGE(Data!AS1058),"  ")</f>
        <v>568625</v>
      </c>
      <c r="AP1050" s="66">
        <f>IFERROR(AVERAGE(Data!AT1058),"  ")</f>
        <v>602740</v>
      </c>
      <c r="AQ1050" s="66">
        <f>IFERROR(AVERAGE(Data!AU1058),"  ")</f>
        <v>685349.58333333326</v>
      </c>
      <c r="AR1050" s="67">
        <f>IFERROR(AVERAGE(Data!AV1058),"  ")</f>
        <v>-2.1925720536936755</v>
      </c>
      <c r="AS1050" s="67">
        <f>IFERROR(AVERAGE(Data!AW1058),"  ")</f>
        <v>3.1236152291854502</v>
      </c>
      <c r="AT1050" s="67">
        <f>IFERROR(AVERAGE(Data!AX1058),"  ")</f>
        <v>-12.05364172420521</v>
      </c>
      <c r="AU1050" s="66">
        <f>IFERROR(AVERAGE(Data!AZ1058), "  ")</f>
        <v>102.35</v>
      </c>
      <c r="AV1050" s="66">
        <f>IFERROR(AVERAGE(Data!BA1058), "  ")</f>
        <v>29.1</v>
      </c>
      <c r="AW1050" s="66">
        <f>IFERROR(AVERAGE(Data!BB1058), "  ")</f>
        <v>437.17500000000001</v>
      </c>
      <c r="AX1050" s="66">
        <f>IFERROR(AVERAGE(Data!BC1058), "  ")</f>
        <v>0</v>
      </c>
      <c r="AY1050" s="66">
        <f>IFERROR(AVERAGE(Data!BD1058), "  ")</f>
        <v>568.625</v>
      </c>
      <c r="AZ1050" s="66">
        <f>IFERROR(AVERAGE(Data!BE1058), "  ")</f>
        <v>764.43499999999995</v>
      </c>
      <c r="BA1050" s="66">
        <f>IFERROR(AVERAGE(Data!BF1058), "  ")</f>
        <v>80.5</v>
      </c>
      <c r="BB1050" s="66">
        <f>IFERROR(AVERAGE(Data!BG1058), "  ")</f>
        <v>1858.425</v>
      </c>
      <c r="BC1050" s="66">
        <f>IFERROR(AVERAGE(Data!BH1058), "  ")</f>
        <v>62.3</v>
      </c>
      <c r="BD1050" s="66">
        <f>IFERROR(AVERAGE(Data!BI1058), "  ")</f>
        <v>2765.66</v>
      </c>
    </row>
    <row r="1051" spans="1:56" x14ac:dyDescent="0.25">
      <c r="A1051" s="59">
        <f>IFERROR(AVERAGE(Data!A1059),"  ")</f>
        <v>44968</v>
      </c>
      <c r="B1051" s="66">
        <f>IFERROR(AVERAGE(Data!B1059),"  ")</f>
        <v>57300</v>
      </c>
      <c r="C1051" s="66">
        <f>IFERROR(AVERAGE(Data!C1059),"  ")</f>
        <v>156450</v>
      </c>
      <c r="D1051" s="66">
        <f>IFERROR(AVERAGE(Data!D1059),"  ")</f>
        <v>0</v>
      </c>
      <c r="E1051" s="66">
        <f>IFERROR(AVERAGE(Data!E1059),"  ")</f>
        <v>213750</v>
      </c>
      <c r="F1051" s="66">
        <f>IFERROR(AVERAGE(Data!F1059),"  ")</f>
        <v>178396.25</v>
      </c>
      <c r="G1051" s="66">
        <f>IFERROR(AVERAGE(Data!G1059),"  ")</f>
        <v>356019.66666666669</v>
      </c>
      <c r="H1051" s="67">
        <f>IFERROR(AVERAGE(Data!H1059),"  ")</f>
        <v>2.6903675234206004</v>
      </c>
      <c r="I1051" s="67">
        <f>IFERROR(AVERAGE(Data!I1059),"  ")</f>
        <v>-30.674605834686165</v>
      </c>
      <c r="J1051" s="67">
        <f>IFERROR(AVERAGE(Data!J1059),"  ")</f>
        <v>-49.891461988523112</v>
      </c>
      <c r="K1051" s="66">
        <f>IFERROR(AVERAGE(Data!L1059),"  ")</f>
        <v>0</v>
      </c>
      <c r="L1051" s="66">
        <f>IFERROR(AVERAGE(Data!M1059),"  ")</f>
        <v>15750</v>
      </c>
      <c r="M1051" s="66">
        <f>IFERROR(AVERAGE(Data!N1059),"  ")</f>
        <v>9800</v>
      </c>
      <c r="N1051" s="66">
        <f>IFERROR(AVERAGE(Data!O1059),"  ")</f>
        <v>25550</v>
      </c>
      <c r="O1051" s="66">
        <f>IFERROR(AVERAGE(Data!P1059),"  ")</f>
        <v>22562.5</v>
      </c>
      <c r="P1051" s="66">
        <f>IFERROR(AVERAGE(Data!Q1059),"  ")</f>
        <v>22143.833333333332</v>
      </c>
      <c r="Q1051" s="67">
        <f>IFERROR(AVERAGE(Data!R1059),"  ")</f>
        <v>18.837209302325576</v>
      </c>
      <c r="R1051" s="67">
        <f>IFERROR(AVERAGE(Data!S1059),"  ")</f>
        <v>-4.0404040404040442</v>
      </c>
      <c r="S1051" s="67">
        <f>IFERROR(AVERAGE(Data!T1059),"  ")</f>
        <v>1.8906693360830396</v>
      </c>
      <c r="T1051" s="66">
        <f>IFERROR(AVERAGE(Data!V1059), " ")</f>
        <v>178400</v>
      </c>
      <c r="U1051" s="66">
        <f>IFERROR(AVERAGE(Data!W1059), " ")</f>
        <v>112550</v>
      </c>
      <c r="V1051" s="66">
        <f>IFERROR(AVERAGE(Data!X1059), " ")</f>
        <v>8400</v>
      </c>
      <c r="W1051" s="66">
        <f>IFERROR(AVERAGE(Data!Y1059), " ")</f>
        <v>299350</v>
      </c>
      <c r="X1051" s="66">
        <f>IFERROR(AVERAGE(Data!Z1059), " ")</f>
        <v>388881.25</v>
      </c>
      <c r="Y1051" s="66">
        <f>IFERROR(AVERAGE(Data!AA1059), " ")</f>
        <v>275333.41666666669</v>
      </c>
      <c r="Z1051" s="67">
        <f>IFERROR(AVERAGE(Data!AB1059), " ")</f>
        <v>59.767513849898066</v>
      </c>
      <c r="AA1051" s="67">
        <f>IFERROR(AVERAGE(Data!AC1059), " ")</f>
        <v>37.14938418227041</v>
      </c>
      <c r="AB1051" s="67">
        <f>IFERROR(AVERAGE(Data!AD1059), " ")</f>
        <v>41.240120690036107</v>
      </c>
      <c r="AC1051" s="66">
        <f>IFERROR(AVERAGE(Data!AF1059), "  ")</f>
        <v>0</v>
      </c>
      <c r="AD1051" s="66">
        <f>IFERROR(AVERAGE(Data!AG1059), "  ")</f>
        <v>0</v>
      </c>
      <c r="AE1051" s="66">
        <f>IFERROR(AVERAGE(Data!AH1059), "  ")</f>
        <v>0</v>
      </c>
      <c r="AF1051" s="66">
        <f>IFERROR(AVERAGE(Data!AI1059), "  ")</f>
        <v>0</v>
      </c>
      <c r="AG1051" s="66">
        <f>IFERROR(AVERAGE(Data!AJ1059), "  ")</f>
        <v>10900</v>
      </c>
      <c r="AH1051" s="66">
        <f>IFERROR(AVERAGE(Data!AK1059), "  ")</f>
        <v>4895.833333333333</v>
      </c>
      <c r="AI1051" s="67">
        <f>IFERROR(AVERAGE(Data!AL1059), "  ")</f>
        <v>-100</v>
      </c>
      <c r="AJ1051" s="67">
        <f>IFERROR(AVERAGE(Data!AM1059), "  ")</f>
        <v>202.77777777777777</v>
      </c>
      <c r="AK1051" s="67">
        <f>IFERROR(AVERAGE(Data!AN1059), "  ")</f>
        <v>122.63829787234042</v>
      </c>
      <c r="AL1051" s="66">
        <f>IFERROR(AVERAGE(Data!AP1059),"  ")</f>
        <v>235700</v>
      </c>
      <c r="AM1051" s="66">
        <f>IFERROR(AVERAGE(Data!AQ1059),"  ")</f>
        <v>284750</v>
      </c>
      <c r="AN1051" s="66">
        <f>IFERROR(AVERAGE(Data!AR1059),"  ")</f>
        <v>18200</v>
      </c>
      <c r="AO1051" s="66">
        <f>IFERROR(AVERAGE(Data!AS1059),"  ")</f>
        <v>538650</v>
      </c>
      <c r="AP1051" s="66">
        <f>IFERROR(AVERAGE(Data!AT1059),"  ")</f>
        <v>600740</v>
      </c>
      <c r="AQ1051" s="66">
        <f>IFERROR(AVERAGE(Data!AU1059),"  ")</f>
        <v>658392.75000000012</v>
      </c>
      <c r="AR1051" s="67">
        <f>IFERROR(AVERAGE(Data!AV1059),"  ")</f>
        <v>26.43891309246602</v>
      </c>
      <c r="AS1051" s="67">
        <f>IFERROR(AVERAGE(Data!AW1059),"  ")</f>
        <v>5.7659465835666168</v>
      </c>
      <c r="AT1051" s="67">
        <f>IFERROR(AVERAGE(Data!AX1059),"  ")</f>
        <v>-8.7565894369280528</v>
      </c>
      <c r="AU1051" s="66">
        <f>IFERROR(AVERAGE(Data!AZ1059), "  ")</f>
        <v>213.75</v>
      </c>
      <c r="AV1051" s="66">
        <f>IFERROR(AVERAGE(Data!BA1059), "  ")</f>
        <v>25.55</v>
      </c>
      <c r="AW1051" s="66">
        <f>IFERROR(AVERAGE(Data!BB1059), "  ")</f>
        <v>299.35000000000002</v>
      </c>
      <c r="AX1051" s="66">
        <f>IFERROR(AVERAGE(Data!BC1059), "  ")</f>
        <v>0</v>
      </c>
      <c r="AY1051" s="66">
        <f>IFERROR(AVERAGE(Data!BD1059), "  ")</f>
        <v>538.65</v>
      </c>
      <c r="AZ1051" s="66">
        <f>IFERROR(AVERAGE(Data!BE1059), "  ")</f>
        <v>978.18499999999995</v>
      </c>
      <c r="BA1051" s="66">
        <f>IFERROR(AVERAGE(Data!BF1059), "  ")</f>
        <v>106.05</v>
      </c>
      <c r="BB1051" s="66">
        <f>IFERROR(AVERAGE(Data!BG1059), "  ")</f>
        <v>2157.7750000000001</v>
      </c>
      <c r="BC1051" s="66">
        <f>IFERROR(AVERAGE(Data!BH1059), "  ")</f>
        <v>62.3</v>
      </c>
      <c r="BD1051" s="66">
        <f>IFERROR(AVERAGE(Data!BI1059), "  ")</f>
        <v>3304.31</v>
      </c>
    </row>
    <row r="1052" spans="1:56" x14ac:dyDescent="0.25">
      <c r="A1052" s="59">
        <f>IFERROR(AVERAGE(Data!A1060),"  ")</f>
        <v>44975</v>
      </c>
      <c r="B1052" s="66">
        <f>IFERROR(AVERAGE(Data!B1060),"  ")</f>
        <v>75000</v>
      </c>
      <c r="C1052" s="66">
        <f>IFERROR(AVERAGE(Data!C1060),"  ")</f>
        <v>289800</v>
      </c>
      <c r="D1052" s="66">
        <f>IFERROR(AVERAGE(Data!D1060),"  ")</f>
        <v>0</v>
      </c>
      <c r="E1052" s="66">
        <f>IFERROR(AVERAGE(Data!E1060),"  ")</f>
        <v>364800</v>
      </c>
      <c r="F1052" s="66">
        <f>IFERROR(AVERAGE(Data!F1060),"  ")</f>
        <v>204387.5</v>
      </c>
      <c r="G1052" s="66">
        <f>IFERROR(AVERAGE(Data!G1060),"  ")</f>
        <v>336291.41666666669</v>
      </c>
      <c r="H1052" s="67">
        <f>IFERROR(AVERAGE(Data!H1060),"  ")</f>
        <v>0.30244707176243502</v>
      </c>
      <c r="I1052" s="67">
        <f>IFERROR(AVERAGE(Data!I1060),"  ")</f>
        <v>-24.218899901838199</v>
      </c>
      <c r="J1052" s="67">
        <f>IFERROR(AVERAGE(Data!J1060),"  ")</f>
        <v>-39.223099410060279</v>
      </c>
      <c r="K1052" s="66">
        <f>IFERROR(AVERAGE(Data!L1060),"  ")</f>
        <v>6400</v>
      </c>
      <c r="L1052" s="66">
        <f>IFERROR(AVERAGE(Data!M1060),"  ")</f>
        <v>0</v>
      </c>
      <c r="M1052" s="66">
        <f>IFERROR(AVERAGE(Data!N1060),"  ")</f>
        <v>32200</v>
      </c>
      <c r="N1052" s="66">
        <f>IFERROR(AVERAGE(Data!O1060),"  ")</f>
        <v>38600</v>
      </c>
      <c r="O1052" s="66">
        <f>IFERROR(AVERAGE(Data!P1060),"  ")</f>
        <v>28875</v>
      </c>
      <c r="P1052" s="66">
        <f>IFERROR(AVERAGE(Data!Q1060),"  ")</f>
        <v>23644.666666666668</v>
      </c>
      <c r="Q1052" s="67">
        <f>IFERROR(AVERAGE(Data!R1060),"  ")</f>
        <v>145.07936507936509</v>
      </c>
      <c r="R1052" s="67">
        <f>IFERROR(AVERAGE(Data!S1060),"  ")</f>
        <v>35.166764189584555</v>
      </c>
      <c r="S1052" s="67">
        <f>IFERROR(AVERAGE(Data!T1060),"  ")</f>
        <v>22.120562776665629</v>
      </c>
      <c r="T1052" s="66">
        <f>IFERROR(AVERAGE(Data!V1060), " ")</f>
        <v>177361</v>
      </c>
      <c r="U1052" s="66">
        <f>IFERROR(AVERAGE(Data!W1060), " ")</f>
        <v>124000</v>
      </c>
      <c r="V1052" s="66">
        <f>IFERROR(AVERAGE(Data!X1060), " ")</f>
        <v>8400</v>
      </c>
      <c r="W1052" s="66">
        <f>IFERROR(AVERAGE(Data!Y1060), " ")</f>
        <v>309761</v>
      </c>
      <c r="X1052" s="66">
        <f>IFERROR(AVERAGE(Data!Z1060), " ")</f>
        <v>374234</v>
      </c>
      <c r="Y1052" s="66">
        <f>IFERROR(AVERAGE(Data!AA1060), " ")</f>
        <v>217093.66666666666</v>
      </c>
      <c r="Z1052" s="67">
        <f>IFERROR(AVERAGE(Data!AB1060), " ")</f>
        <v>93.358926342072408</v>
      </c>
      <c r="AA1052" s="67">
        <f>IFERROR(AVERAGE(Data!AC1060), " ")</f>
        <v>74.528885940438443</v>
      </c>
      <c r="AB1052" s="67">
        <f>IFERROR(AVERAGE(Data!AD1060), " ")</f>
        <v>72.383656209838776</v>
      </c>
      <c r="AC1052" s="66">
        <f>IFERROR(AVERAGE(Data!AF1060), "  ")</f>
        <v>0</v>
      </c>
      <c r="AD1052" s="66">
        <f>IFERROR(AVERAGE(Data!AG1060), "  ")</f>
        <v>1750</v>
      </c>
      <c r="AE1052" s="66">
        <f>IFERROR(AVERAGE(Data!AH1060), "  ")</f>
        <v>0</v>
      </c>
      <c r="AF1052" s="66">
        <f>IFERROR(AVERAGE(Data!AI1060), "  ")</f>
        <v>1750</v>
      </c>
      <c r="AG1052" s="66">
        <f>IFERROR(AVERAGE(Data!AJ1060), "  ")</f>
        <v>4812.5</v>
      </c>
      <c r="AH1052" s="66">
        <f>IFERROR(AVERAGE(Data!AK1060), "  ")</f>
        <v>4041.6666666666665</v>
      </c>
      <c r="AI1052" s="67">
        <f>IFERROR(AVERAGE(Data!AL1060), "  ")</f>
        <v>191.66666666666666</v>
      </c>
      <c r="AJ1052" s="67">
        <f>IFERROR(AVERAGE(Data!AM1060), "  ")</f>
        <v>28.333333333333343</v>
      </c>
      <c r="AK1052" s="67">
        <f>IFERROR(AVERAGE(Data!AN1060), "  ")</f>
        <v>19.072164948453608</v>
      </c>
      <c r="AL1052" s="66">
        <f>IFERROR(AVERAGE(Data!AP1060),"  ")</f>
        <v>258761</v>
      </c>
      <c r="AM1052" s="66">
        <f>IFERROR(AVERAGE(Data!AQ1060),"  ")</f>
        <v>415550</v>
      </c>
      <c r="AN1052" s="66">
        <f>IFERROR(AVERAGE(Data!AR1060),"  ")</f>
        <v>40600</v>
      </c>
      <c r="AO1052" s="66">
        <f>IFERROR(AVERAGE(Data!AS1060),"  ")</f>
        <v>714911</v>
      </c>
      <c r="AP1052" s="66">
        <f>IFERROR(AVERAGE(Data!AT1060),"  ")</f>
        <v>612309</v>
      </c>
      <c r="AQ1052" s="66">
        <f>IFERROR(AVERAGE(Data!AU1060),"  ")</f>
        <v>581071.41666666663</v>
      </c>
      <c r="AR1052" s="67">
        <f>IFERROR(AVERAGE(Data!AV1060),"  ")</f>
        <v>32.329662193428966</v>
      </c>
      <c r="AS1052" s="67">
        <f>IFERROR(AVERAGE(Data!AW1060),"  ")</f>
        <v>20.238470443037791</v>
      </c>
      <c r="AT1052" s="67">
        <f>IFERROR(AVERAGE(Data!AX1060),"  ")</f>
        <v>5.3758595651681951</v>
      </c>
      <c r="AU1052" s="66">
        <f>IFERROR(AVERAGE(Data!AZ1060), "  ")</f>
        <v>364.8</v>
      </c>
      <c r="AV1052" s="66">
        <f>IFERROR(AVERAGE(Data!BA1060), "  ")</f>
        <v>38.6</v>
      </c>
      <c r="AW1052" s="66">
        <f>IFERROR(AVERAGE(Data!BB1060), "  ")</f>
        <v>309.76100000000002</v>
      </c>
      <c r="AX1052" s="66">
        <f>IFERROR(AVERAGE(Data!BC1060), "  ")</f>
        <v>1.75</v>
      </c>
      <c r="AY1052" s="66">
        <f>IFERROR(AVERAGE(Data!BD1060), "  ")</f>
        <v>714.91099999999994</v>
      </c>
      <c r="AZ1052" s="66">
        <f>IFERROR(AVERAGE(Data!BE1060), "  ")</f>
        <v>1342.9849999999999</v>
      </c>
      <c r="BA1052" s="66">
        <f>IFERROR(AVERAGE(Data!BF1060), "  ")</f>
        <v>144.65</v>
      </c>
      <c r="BB1052" s="66">
        <f>IFERROR(AVERAGE(Data!BG1060), "  ")</f>
        <v>2467.5360000000001</v>
      </c>
      <c r="BC1052" s="66">
        <f>IFERROR(AVERAGE(Data!BH1060), "  ")</f>
        <v>64.05</v>
      </c>
      <c r="BD1052" s="66">
        <f>IFERROR(AVERAGE(Data!BI1060), "  ")</f>
        <v>4019.221</v>
      </c>
    </row>
    <row r="1053" spans="1:56" x14ac:dyDescent="0.25">
      <c r="A1053" s="59">
        <f>IFERROR(AVERAGE(Data!A1061),"  ")</f>
        <v>44982</v>
      </c>
      <c r="B1053" s="66">
        <f>IFERROR(AVERAGE(Data!B1061),"  ")</f>
        <v>51100</v>
      </c>
      <c r="C1053" s="66">
        <f>IFERROR(AVERAGE(Data!C1061),"  ")</f>
        <v>126550</v>
      </c>
      <c r="D1053" s="66">
        <f>IFERROR(AVERAGE(Data!D1061),"  ")</f>
        <v>0</v>
      </c>
      <c r="E1053" s="66">
        <f>IFERROR(AVERAGE(Data!E1061),"  ")</f>
        <v>177650</v>
      </c>
      <c r="F1053" s="66">
        <f>IFERROR(AVERAGE(Data!F1061),"  ")</f>
        <v>214637.5</v>
      </c>
      <c r="G1053" s="66">
        <f>IFERROR(AVERAGE(Data!G1061),"  ")</f>
        <v>320771.66666666669</v>
      </c>
      <c r="H1053" s="67">
        <f>IFERROR(AVERAGE(Data!H1061),"  ")</f>
        <v>-46.02666310186423</v>
      </c>
      <c r="I1053" s="67">
        <f>IFERROR(AVERAGE(Data!I1061),"  ")</f>
        <v>-28.789095288493115</v>
      </c>
      <c r="J1053" s="67">
        <f>IFERROR(AVERAGE(Data!J1061),"  ")</f>
        <v>-33.087138826683571</v>
      </c>
      <c r="K1053" s="66">
        <f>IFERROR(AVERAGE(Data!L1061),"  ")</f>
        <v>0</v>
      </c>
      <c r="L1053" s="66">
        <f>IFERROR(AVERAGE(Data!M1061),"  ")</f>
        <v>25050</v>
      </c>
      <c r="M1053" s="66">
        <f>IFERROR(AVERAGE(Data!N1061),"  ")</f>
        <v>14000</v>
      </c>
      <c r="N1053" s="66">
        <f>IFERROR(AVERAGE(Data!O1061),"  ")</f>
        <v>39050</v>
      </c>
      <c r="O1053" s="66">
        <f>IFERROR(AVERAGE(Data!P1061),"  ")</f>
        <v>33075</v>
      </c>
      <c r="P1053" s="66">
        <f>IFERROR(AVERAGE(Data!Q1061),"  ")</f>
        <v>26539</v>
      </c>
      <c r="Q1053" s="67">
        <f>IFERROR(AVERAGE(Data!R1061),"  ")</f>
        <v>2.6281208935611033</v>
      </c>
      <c r="R1053" s="67">
        <f>IFERROR(AVERAGE(Data!S1061),"  ")</f>
        <v>29.833169774288514</v>
      </c>
      <c r="S1053" s="67">
        <f>IFERROR(AVERAGE(Data!T1061),"  ")</f>
        <v>24.627906100455931</v>
      </c>
      <c r="T1053" s="66">
        <f>IFERROR(AVERAGE(Data!V1061), " ")</f>
        <v>132800</v>
      </c>
      <c r="U1053" s="66">
        <f>IFERROR(AVERAGE(Data!W1061), " ")</f>
        <v>53050</v>
      </c>
      <c r="V1053" s="66">
        <f>IFERROR(AVERAGE(Data!X1061), " ")</f>
        <v>4200</v>
      </c>
      <c r="W1053" s="66">
        <f>IFERROR(AVERAGE(Data!Y1061), " ")</f>
        <v>190050</v>
      </c>
      <c r="X1053" s="66">
        <f>IFERROR(AVERAGE(Data!Z1061), " ")</f>
        <v>309084</v>
      </c>
      <c r="Y1053" s="66">
        <f>IFERROR(AVERAGE(Data!AA1061), " ")</f>
        <v>173114.33333333334</v>
      </c>
      <c r="Z1053" s="67">
        <f>IFERROR(AVERAGE(Data!AB1061), " ")</f>
        <v>14.109876913839692</v>
      </c>
      <c r="AA1053" s="67">
        <f>IFERROR(AVERAGE(Data!AC1061), " ")</f>
        <v>62.924893060178853</v>
      </c>
      <c r="AB1053" s="67">
        <f>IFERROR(AVERAGE(Data!AD1061), " ")</f>
        <v>78.543274868439525</v>
      </c>
      <c r="AC1053" s="66">
        <f>IFERROR(AVERAGE(Data!AF1061), "  ")</f>
        <v>0</v>
      </c>
      <c r="AD1053" s="66">
        <f>IFERROR(AVERAGE(Data!AG1061), "  ")</f>
        <v>5400</v>
      </c>
      <c r="AE1053" s="66">
        <f>IFERROR(AVERAGE(Data!AH1061), "  ")</f>
        <v>0</v>
      </c>
      <c r="AF1053" s="66">
        <f>IFERROR(AVERAGE(Data!AI1061), "  ")</f>
        <v>5400</v>
      </c>
      <c r="AG1053" s="66">
        <f>IFERROR(AVERAGE(Data!AJ1061), "  ")</f>
        <v>1787.5</v>
      </c>
      <c r="AH1053" s="66">
        <f>IFERROR(AVERAGE(Data!AK1061), "  ")</f>
        <v>3791.6666666666665</v>
      </c>
      <c r="AI1053" s="67" t="str">
        <f>IFERROR(AVERAGE(Data!AL1061), "  ")</f>
        <v xml:space="preserve">  </v>
      </c>
      <c r="AJ1053" s="67">
        <f>IFERROR(AVERAGE(Data!AM1061), "  ")</f>
        <v>-52.333333333333329</v>
      </c>
      <c r="AK1053" s="67">
        <f>IFERROR(AVERAGE(Data!AN1061), "  ")</f>
        <v>-52.857142857142847</v>
      </c>
      <c r="AL1053" s="66">
        <f>IFERROR(AVERAGE(Data!AP1061),"  ")</f>
        <v>183900</v>
      </c>
      <c r="AM1053" s="66">
        <f>IFERROR(AVERAGE(Data!AQ1061),"  ")</f>
        <v>210050</v>
      </c>
      <c r="AN1053" s="66">
        <f>IFERROR(AVERAGE(Data!AR1061),"  ")</f>
        <v>18200</v>
      </c>
      <c r="AO1053" s="66">
        <f>IFERROR(AVERAGE(Data!AS1061),"  ")</f>
        <v>412150</v>
      </c>
      <c r="AP1053" s="66">
        <f>IFERROR(AVERAGE(Data!AT1061),"  ")</f>
        <v>558584</v>
      </c>
      <c r="AQ1053" s="66">
        <f>IFERROR(AVERAGE(Data!AU1061),"  ")</f>
        <v>524216.66666666669</v>
      </c>
      <c r="AR1053" s="67">
        <f>IFERROR(AVERAGE(Data!AV1061),"  ")</f>
        <v>-22.781333373302559</v>
      </c>
      <c r="AS1053" s="67">
        <f>IFERROR(AVERAGE(Data!AW1061),"  ")</f>
        <v>7.3486750630110231</v>
      </c>
      <c r="AT1053" s="67">
        <f>IFERROR(AVERAGE(Data!AX1061),"  ")</f>
        <v>6.5559406097987383</v>
      </c>
      <c r="AU1053" s="66">
        <f>IFERROR(AVERAGE(Data!AZ1061), "  ")</f>
        <v>177.65</v>
      </c>
      <c r="AV1053" s="66">
        <f>IFERROR(AVERAGE(Data!BA1061), "  ")</f>
        <v>39.049999999999997</v>
      </c>
      <c r="AW1053" s="66">
        <f>IFERROR(AVERAGE(Data!BB1061), "  ")</f>
        <v>190.05</v>
      </c>
      <c r="AX1053" s="66">
        <f>IFERROR(AVERAGE(Data!BC1061), "  ")</f>
        <v>5.4</v>
      </c>
      <c r="AY1053" s="66">
        <f>IFERROR(AVERAGE(Data!BD1061), "  ")</f>
        <v>412.15</v>
      </c>
      <c r="AZ1053" s="66">
        <f>IFERROR(AVERAGE(Data!BE1061), "  ")</f>
        <v>1520.635</v>
      </c>
      <c r="BA1053" s="66">
        <f>IFERROR(AVERAGE(Data!BF1061), "  ")</f>
        <v>183.7</v>
      </c>
      <c r="BB1053" s="66">
        <f>IFERROR(AVERAGE(Data!BG1061), "  ")</f>
        <v>2657.5860000000002</v>
      </c>
      <c r="BC1053" s="66">
        <f>IFERROR(AVERAGE(Data!BH1061), "  ")</f>
        <v>69.45</v>
      </c>
      <c r="BD1053" s="66">
        <f>IFERROR(AVERAGE(Data!BI1061), "  ")</f>
        <v>4431.3710000000001</v>
      </c>
    </row>
    <row r="1054" spans="1:56" x14ac:dyDescent="0.25">
      <c r="A1054" s="59">
        <f>IFERROR(AVERAGE(Data!A1062),"  ")</f>
        <v>44989</v>
      </c>
      <c r="B1054" s="66">
        <f>IFERROR(AVERAGE(Data!B1062),"  ")</f>
        <v>49400</v>
      </c>
      <c r="C1054" s="66">
        <f>IFERROR(AVERAGE(Data!C1062),"  ")</f>
        <v>127300</v>
      </c>
      <c r="D1054" s="66">
        <f>IFERROR(AVERAGE(Data!D1062),"  ")</f>
        <v>0</v>
      </c>
      <c r="E1054" s="66">
        <f>IFERROR(AVERAGE(Data!E1062),"  ")</f>
        <v>176700</v>
      </c>
      <c r="F1054" s="66">
        <f>IFERROR(AVERAGE(Data!F1062),"  ")</f>
        <v>233225</v>
      </c>
      <c r="G1054" s="66">
        <f>IFERROR(AVERAGE(Data!G1062),"  ")</f>
        <v>344887.5</v>
      </c>
      <c r="H1054" s="67">
        <f>IFERROR(AVERAGE(Data!H1062),"  ")</f>
        <v>-58.236823445993856</v>
      </c>
      <c r="I1054" s="67">
        <f>IFERROR(AVERAGE(Data!I1062),"  ")</f>
        <v>-29.544277067942303</v>
      </c>
      <c r="J1054" s="67">
        <f>IFERROR(AVERAGE(Data!J1062),"  ")</f>
        <v>-32.376499583197415</v>
      </c>
      <c r="K1054" s="66">
        <f>IFERROR(AVERAGE(Data!L1062),"  ")</f>
        <v>0</v>
      </c>
      <c r="L1054" s="66">
        <f>IFERROR(AVERAGE(Data!M1062),"  ")</f>
        <v>10600</v>
      </c>
      <c r="M1054" s="66">
        <f>IFERROR(AVERAGE(Data!N1062),"  ")</f>
        <v>29400</v>
      </c>
      <c r="N1054" s="66">
        <f>IFERROR(AVERAGE(Data!O1062),"  ")</f>
        <v>40000</v>
      </c>
      <c r="O1054" s="66">
        <f>IFERROR(AVERAGE(Data!P1062),"  ")</f>
        <v>35800</v>
      </c>
      <c r="P1054" s="66">
        <f>IFERROR(AVERAGE(Data!Q1062),"  ")</f>
        <v>28784.166666666668</v>
      </c>
      <c r="Q1054" s="67">
        <f>IFERROR(AVERAGE(Data!R1062),"  ")</f>
        <v>6.9518716577540163</v>
      </c>
      <c r="R1054" s="67">
        <f>IFERROR(AVERAGE(Data!S1062),"  ")</f>
        <v>27.062999112688544</v>
      </c>
      <c r="S1054" s="67">
        <f>IFERROR(AVERAGE(Data!T1062),"  ")</f>
        <v>24.373932428128885</v>
      </c>
      <c r="T1054" s="66">
        <f>IFERROR(AVERAGE(Data!V1062), " ")</f>
        <v>85700</v>
      </c>
      <c r="U1054" s="66">
        <f>IFERROR(AVERAGE(Data!W1062), " ")</f>
        <v>81950</v>
      </c>
      <c r="V1054" s="66">
        <f>IFERROR(AVERAGE(Data!X1062), " ")</f>
        <v>11200</v>
      </c>
      <c r="W1054" s="66">
        <f>IFERROR(AVERAGE(Data!Y1062), " ")</f>
        <v>178850</v>
      </c>
      <c r="X1054" s="66">
        <f>IFERROR(AVERAGE(Data!Z1062), " ")</f>
        <v>244502.75</v>
      </c>
      <c r="Y1054" s="66">
        <f>IFERROR(AVERAGE(Data!AA1062), " ")</f>
        <v>164600</v>
      </c>
      <c r="Z1054" s="67">
        <f>IFERROR(AVERAGE(Data!AB1062), " ")</f>
        <v>5.1440329218106928</v>
      </c>
      <c r="AA1054" s="67">
        <f>IFERROR(AVERAGE(Data!AC1062), " ")</f>
        <v>42.938925719363482</v>
      </c>
      <c r="AB1054" s="67">
        <f>IFERROR(AVERAGE(Data!AD1062), " ")</f>
        <v>48.543590522478738</v>
      </c>
      <c r="AC1054" s="66">
        <f>IFERROR(AVERAGE(Data!AF1062), "  ")</f>
        <v>0</v>
      </c>
      <c r="AD1054" s="66">
        <f>IFERROR(AVERAGE(Data!AG1062), "  ")</f>
        <v>7100</v>
      </c>
      <c r="AE1054" s="66">
        <f>IFERROR(AVERAGE(Data!AH1062), "  ")</f>
        <v>0</v>
      </c>
      <c r="AF1054" s="66">
        <f>IFERROR(AVERAGE(Data!AI1062), "  ")</f>
        <v>7100</v>
      </c>
      <c r="AG1054" s="66">
        <f>IFERROR(AVERAGE(Data!AJ1062), "  ")</f>
        <v>3562.5</v>
      </c>
      <c r="AH1054" s="66">
        <f>IFERROR(AVERAGE(Data!AK1062), "  ")</f>
        <v>1741.6666666666667</v>
      </c>
      <c r="AI1054" s="67">
        <f>IFERROR(AVERAGE(Data!AL1062), "  ")</f>
        <v>102.85714285714285</v>
      </c>
      <c r="AJ1054" s="67">
        <f>IFERROR(AVERAGE(Data!AM1062), "  ")</f>
        <v>8.7786259541984712</v>
      </c>
      <c r="AK1054" s="67">
        <f>IFERROR(AVERAGE(Data!AN1062), "  ")</f>
        <v>104.54545454545455</v>
      </c>
      <c r="AL1054" s="66">
        <f>IFERROR(AVERAGE(Data!AP1062),"  ")</f>
        <v>135100</v>
      </c>
      <c r="AM1054" s="66">
        <f>IFERROR(AVERAGE(Data!AQ1062),"  ")</f>
        <v>226950</v>
      </c>
      <c r="AN1054" s="66">
        <f>IFERROR(AVERAGE(Data!AR1062),"  ")</f>
        <v>40600</v>
      </c>
      <c r="AO1054" s="66">
        <f>IFERROR(AVERAGE(Data!AS1062),"  ")</f>
        <v>402650</v>
      </c>
      <c r="AP1054" s="66">
        <f>IFERROR(AVERAGE(Data!AT1062),"  ")</f>
        <v>517090.25</v>
      </c>
      <c r="AQ1054" s="66">
        <f>IFERROR(AVERAGE(Data!AU1062),"  ")</f>
        <v>540013.33333333337</v>
      </c>
      <c r="AR1054" s="67">
        <f>IFERROR(AVERAGE(Data!AV1062),"  ")</f>
        <v>-36.500551963412711</v>
      </c>
      <c r="AS1054" s="67">
        <f>IFERROR(AVERAGE(Data!AW1062),"  ")</f>
        <v>-3.080862748405655</v>
      </c>
      <c r="AT1054" s="67">
        <f>IFERROR(AVERAGE(Data!AX1062),"  ")</f>
        <v>-4.2449106194908826</v>
      </c>
      <c r="AU1054" s="66">
        <f>IFERROR(AVERAGE(Data!AZ1062), "  ")</f>
        <v>176.7</v>
      </c>
      <c r="AV1054" s="66">
        <f>IFERROR(AVERAGE(Data!BA1062), "  ")</f>
        <v>40</v>
      </c>
      <c r="AW1054" s="66">
        <f>IFERROR(AVERAGE(Data!BB1062), "  ")</f>
        <v>178.85</v>
      </c>
      <c r="AX1054" s="66">
        <f>IFERROR(AVERAGE(Data!BC1062), "  ")</f>
        <v>7.1</v>
      </c>
      <c r="AY1054" s="66">
        <f>IFERROR(AVERAGE(Data!BD1062), "  ")</f>
        <v>402.65</v>
      </c>
      <c r="AZ1054" s="66">
        <f>IFERROR(AVERAGE(Data!BE1062), "  ")</f>
        <v>1697.335</v>
      </c>
      <c r="BA1054" s="66">
        <f>IFERROR(AVERAGE(Data!BF1062), "  ")</f>
        <v>223.7</v>
      </c>
      <c r="BB1054" s="66">
        <f>IFERROR(AVERAGE(Data!BG1062), "  ")</f>
        <v>2836.4360000000001</v>
      </c>
      <c r="BC1054" s="66">
        <f>IFERROR(AVERAGE(Data!BH1062), "  ")</f>
        <v>76.55</v>
      </c>
      <c r="BD1054" s="66">
        <f>IFERROR(AVERAGE(Data!BI1062), "  ")</f>
        <v>4834.0209999999997</v>
      </c>
    </row>
    <row r="1055" spans="1:56" x14ac:dyDescent="0.25">
      <c r="A1055" s="59">
        <f>IFERROR(AVERAGE(Data!A1063),"  ")</f>
        <v>44996</v>
      </c>
      <c r="B1055" s="66">
        <f>IFERROR(AVERAGE(Data!B1063),"  ")</f>
        <v>102800</v>
      </c>
      <c r="C1055" s="66">
        <f>IFERROR(AVERAGE(Data!C1063),"  ")</f>
        <v>178800</v>
      </c>
      <c r="D1055" s="66">
        <f>IFERROR(AVERAGE(Data!D1063),"  ")</f>
        <v>0</v>
      </c>
      <c r="E1055" s="66">
        <f>IFERROR(AVERAGE(Data!E1063),"  ")</f>
        <v>281600</v>
      </c>
      <c r="F1055" s="66">
        <f>IFERROR(AVERAGE(Data!F1063),"  ")</f>
        <v>250187.5</v>
      </c>
      <c r="G1055" s="66">
        <f>IFERROR(AVERAGE(Data!G1063),"  ")</f>
        <v>374240.91666666669</v>
      </c>
      <c r="H1055" s="67">
        <f>IFERROR(AVERAGE(Data!H1063),"  ")</f>
        <v>-19.570892431780919</v>
      </c>
      <c r="I1055" s="67">
        <f>IFERROR(AVERAGE(Data!I1063),"  ")</f>
        <v>-31.739089508930707</v>
      </c>
      <c r="J1055" s="67">
        <f>IFERROR(AVERAGE(Data!J1063),"  ")</f>
        <v>-33.148010049676117</v>
      </c>
      <c r="K1055" s="66">
        <f>IFERROR(AVERAGE(Data!L1063),"  ")</f>
        <v>1500</v>
      </c>
      <c r="L1055" s="66">
        <f>IFERROR(AVERAGE(Data!M1063),"  ")</f>
        <v>3600</v>
      </c>
      <c r="M1055" s="66">
        <f>IFERROR(AVERAGE(Data!N1063),"  ")</f>
        <v>9800</v>
      </c>
      <c r="N1055" s="66">
        <f>IFERROR(AVERAGE(Data!O1063),"  ")</f>
        <v>14900</v>
      </c>
      <c r="O1055" s="66">
        <f>IFERROR(AVERAGE(Data!P1063),"  ")</f>
        <v>33137.5</v>
      </c>
      <c r="P1055" s="66">
        <f>IFERROR(AVERAGE(Data!Q1063),"  ")</f>
        <v>29688.333333333332</v>
      </c>
      <c r="Q1055" s="67">
        <f>IFERROR(AVERAGE(Data!R1063),"  ")</f>
        <v>-15.580736543909346</v>
      </c>
      <c r="R1055" s="67">
        <f>IFERROR(AVERAGE(Data!S1063),"  ")</f>
        <v>21.773082223242991</v>
      </c>
      <c r="S1055" s="67">
        <f>IFERROR(AVERAGE(Data!T1063),"  ")</f>
        <v>11.617919496996576</v>
      </c>
      <c r="T1055" s="66">
        <f>IFERROR(AVERAGE(Data!V1063), " ")</f>
        <v>79400</v>
      </c>
      <c r="U1055" s="66">
        <f>IFERROR(AVERAGE(Data!W1063), " ")</f>
        <v>55900</v>
      </c>
      <c r="V1055" s="66">
        <f>IFERROR(AVERAGE(Data!X1063), " ")</f>
        <v>2800</v>
      </c>
      <c r="W1055" s="66">
        <f>IFERROR(AVERAGE(Data!Y1063), " ")</f>
        <v>138100</v>
      </c>
      <c r="X1055" s="66">
        <f>IFERROR(AVERAGE(Data!Z1063), " ")</f>
        <v>204190.25</v>
      </c>
      <c r="Y1055" s="66">
        <f>IFERROR(AVERAGE(Data!AA1063), " ")</f>
        <v>158205.5</v>
      </c>
      <c r="Z1055" s="67">
        <f>IFERROR(AVERAGE(Data!AB1063), " ")</f>
        <v>-30.270133804594799</v>
      </c>
      <c r="AA1055" s="67">
        <f>IFERROR(AVERAGE(Data!AC1063), " ")</f>
        <v>17.536480069074688</v>
      </c>
      <c r="AB1055" s="67">
        <f>IFERROR(AVERAGE(Data!AD1063), " ")</f>
        <v>29.066467347848214</v>
      </c>
      <c r="AC1055" s="66">
        <f>IFERROR(AVERAGE(Data!AF1063), "  ")</f>
        <v>0</v>
      </c>
      <c r="AD1055" s="66">
        <f>IFERROR(AVERAGE(Data!AG1063), "  ")</f>
        <v>3650</v>
      </c>
      <c r="AE1055" s="66">
        <f>IFERROR(AVERAGE(Data!AH1063), "  ")</f>
        <v>0</v>
      </c>
      <c r="AF1055" s="66">
        <f>IFERROR(AVERAGE(Data!AI1063), "  ")</f>
        <v>3650</v>
      </c>
      <c r="AG1055" s="66">
        <f>IFERROR(AVERAGE(Data!AJ1063), "  ")</f>
        <v>4475</v>
      </c>
      <c r="AH1055" s="66">
        <f>IFERROR(AVERAGE(Data!AK1063), "  ")</f>
        <v>1133.3333333333333</v>
      </c>
      <c r="AI1055" s="67">
        <f>IFERROR(AVERAGE(Data!AL1063), "  ")</f>
        <v>114.70588235294117</v>
      </c>
      <c r="AJ1055" s="67">
        <f>IFERROR(AVERAGE(Data!AM1063), "  ")</f>
        <v>208.62068965517241</v>
      </c>
      <c r="AK1055" s="67">
        <f>IFERROR(AVERAGE(Data!AN1063), "  ")</f>
        <v>294.85294117647061</v>
      </c>
      <c r="AL1055" s="66">
        <f>IFERROR(AVERAGE(Data!AP1063),"  ")</f>
        <v>183700</v>
      </c>
      <c r="AM1055" s="66">
        <f>IFERROR(AVERAGE(Data!AQ1063),"  ")</f>
        <v>241950</v>
      </c>
      <c r="AN1055" s="66">
        <f>IFERROR(AVERAGE(Data!AR1063),"  ")</f>
        <v>12600</v>
      </c>
      <c r="AO1055" s="66">
        <f>IFERROR(AVERAGE(Data!AS1063),"  ")</f>
        <v>438250</v>
      </c>
      <c r="AP1055" s="66">
        <f>IFERROR(AVERAGE(Data!AT1063),"  ")</f>
        <v>491990.25</v>
      </c>
      <c r="AQ1055" s="66">
        <f>IFERROR(AVERAGE(Data!AU1063),"  ")</f>
        <v>563268.08333333337</v>
      </c>
      <c r="AR1055" s="67">
        <f>IFERROR(AVERAGE(Data!AV1063),"  ")</f>
        <v>-22.778324012108786</v>
      </c>
      <c r="AS1055" s="67">
        <f>IFERROR(AVERAGE(Data!AW1063),"  ")</f>
        <v>-13.519636001856206</v>
      </c>
      <c r="AT1055" s="67">
        <f>IFERROR(AVERAGE(Data!AX1063),"  ")</f>
        <v>-12.654335553955443</v>
      </c>
      <c r="AU1055" s="66">
        <f>IFERROR(AVERAGE(Data!AZ1063), "  ")</f>
        <v>281.60000000000002</v>
      </c>
      <c r="AV1055" s="66">
        <f>IFERROR(AVERAGE(Data!BA1063), "  ")</f>
        <v>14.9</v>
      </c>
      <c r="AW1055" s="66">
        <f>IFERROR(AVERAGE(Data!BB1063), "  ")</f>
        <v>138.1</v>
      </c>
      <c r="AX1055" s="66">
        <f>IFERROR(AVERAGE(Data!BC1063), "  ")</f>
        <v>3.65</v>
      </c>
      <c r="AY1055" s="66">
        <f>IFERROR(AVERAGE(Data!BD1063), "  ")</f>
        <v>438.25</v>
      </c>
      <c r="AZ1055" s="66">
        <f>IFERROR(AVERAGE(Data!BE1063), "  ")</f>
        <v>1978.9349999999999</v>
      </c>
      <c r="BA1055" s="66">
        <f>IFERROR(AVERAGE(Data!BF1063), "  ")</f>
        <v>238.6</v>
      </c>
      <c r="BB1055" s="66">
        <f>IFERROR(AVERAGE(Data!BG1063), "  ")</f>
        <v>2974.5360000000001</v>
      </c>
      <c r="BC1055" s="66">
        <f>IFERROR(AVERAGE(Data!BH1063), "  ")</f>
        <v>80.2</v>
      </c>
      <c r="BD1055" s="66">
        <f>IFERROR(AVERAGE(Data!BI1063), "  ")</f>
        <v>5272.2709999999997</v>
      </c>
    </row>
    <row r="1056" spans="1:56" x14ac:dyDescent="0.25">
      <c r="A1056" s="59">
        <f>IFERROR(AVERAGE(Data!A1064),"  ")</f>
        <v>45003</v>
      </c>
      <c r="B1056" s="66">
        <f>IFERROR(AVERAGE(Data!B1064),"  ")</f>
        <v>158500</v>
      </c>
      <c r="C1056" s="66">
        <f>IFERROR(AVERAGE(Data!C1064),"  ")</f>
        <v>115950</v>
      </c>
      <c r="D1056" s="66">
        <f>IFERROR(AVERAGE(Data!D1064),"  ")</f>
        <v>0</v>
      </c>
      <c r="E1056" s="66">
        <f>IFERROR(AVERAGE(Data!E1064),"  ")</f>
        <v>274450</v>
      </c>
      <c r="F1056" s="66">
        <f>IFERROR(AVERAGE(Data!F1064),"  ")</f>
        <v>227600</v>
      </c>
      <c r="G1056" s="66">
        <f>IFERROR(AVERAGE(Data!G1064),"  ")</f>
        <v>402834.33333333331</v>
      </c>
      <c r="H1056" s="67">
        <f>IFERROR(AVERAGE(Data!H1064),"  ")</f>
        <v>-33.989946364576575</v>
      </c>
      <c r="I1056" s="67">
        <f>IFERROR(AVERAGE(Data!I1064),"  ")</f>
        <v>-40.031723113080773</v>
      </c>
      <c r="J1056" s="67">
        <f>IFERROR(AVERAGE(Data!J1064),"  ")</f>
        <v>-43.500347123672832</v>
      </c>
      <c r="K1056" s="66">
        <f>IFERROR(AVERAGE(Data!L1064),"  ")</f>
        <v>0</v>
      </c>
      <c r="L1056" s="66">
        <f>IFERROR(AVERAGE(Data!M1064),"  ")</f>
        <v>3500</v>
      </c>
      <c r="M1056" s="66">
        <f>IFERROR(AVERAGE(Data!N1064),"  ")</f>
        <v>24000</v>
      </c>
      <c r="N1056" s="66">
        <f>IFERROR(AVERAGE(Data!O1064),"  ")</f>
        <v>27500</v>
      </c>
      <c r="O1056" s="66">
        <f>IFERROR(AVERAGE(Data!P1064),"  ")</f>
        <v>30362.5</v>
      </c>
      <c r="P1056" s="66">
        <f>IFERROR(AVERAGE(Data!Q1064),"  ")</f>
        <v>29008.333333333332</v>
      </c>
      <c r="Q1056" s="67">
        <f>IFERROR(AVERAGE(Data!R1064),"  ")</f>
        <v>-10.423452768729646</v>
      </c>
      <c r="R1056" s="67">
        <f>IFERROR(AVERAGE(Data!S1064),"  ")</f>
        <v>-1.8982229402261686</v>
      </c>
      <c r="S1056" s="67">
        <f>IFERROR(AVERAGE(Data!T1064),"  ")</f>
        <v>4.6681987934501734</v>
      </c>
      <c r="T1056" s="66">
        <f>IFERROR(AVERAGE(Data!V1064), " ")</f>
        <v>200500</v>
      </c>
      <c r="U1056" s="66">
        <f>IFERROR(AVERAGE(Data!W1064), " ")</f>
        <v>70175</v>
      </c>
      <c r="V1056" s="66">
        <f>IFERROR(AVERAGE(Data!X1064), " ")</f>
        <v>5800</v>
      </c>
      <c r="W1056" s="66">
        <f>IFERROR(AVERAGE(Data!Y1064), " ")</f>
        <v>276475</v>
      </c>
      <c r="X1056" s="66">
        <f>IFERROR(AVERAGE(Data!Z1064), " ")</f>
        <v>195868.75</v>
      </c>
      <c r="Y1056" s="66">
        <f>IFERROR(AVERAGE(Data!AA1064), " ")</f>
        <v>166340.91666666666</v>
      </c>
      <c r="Z1056" s="67">
        <f>IFERROR(AVERAGE(Data!AB1064), " ")</f>
        <v>13.761675513311111</v>
      </c>
      <c r="AA1056" s="67">
        <f>IFERROR(AVERAGE(Data!AC1064), " ")</f>
        <v>0.73868823370577541</v>
      </c>
      <c r="AB1056" s="67">
        <f>IFERROR(AVERAGE(Data!AD1064), " ")</f>
        <v>17.751395101726342</v>
      </c>
      <c r="AC1056" s="66">
        <f>IFERROR(AVERAGE(Data!AF1064), "  ")</f>
        <v>0</v>
      </c>
      <c r="AD1056" s="66">
        <f>IFERROR(AVERAGE(Data!AG1064), "  ")</f>
        <v>0</v>
      </c>
      <c r="AE1056" s="66">
        <f>IFERROR(AVERAGE(Data!AH1064), "  ")</f>
        <v>0</v>
      </c>
      <c r="AF1056" s="66">
        <f>IFERROR(AVERAGE(Data!AI1064), "  ")</f>
        <v>0</v>
      </c>
      <c r="AG1056" s="66">
        <f>IFERROR(AVERAGE(Data!AJ1064), "  ")</f>
        <v>4037.5</v>
      </c>
      <c r="AH1056" s="66">
        <f>IFERROR(AVERAGE(Data!AK1064), "  ")</f>
        <v>1375</v>
      </c>
      <c r="AI1056" s="67">
        <f>IFERROR(AVERAGE(Data!AL1064), "  ")</f>
        <v>-100</v>
      </c>
      <c r="AJ1056" s="67">
        <f>IFERROR(AVERAGE(Data!AM1064), "  ")</f>
        <v>85.63218390804596</v>
      </c>
      <c r="AK1056" s="67">
        <f>IFERROR(AVERAGE(Data!AN1064), "  ")</f>
        <v>193.63636363636365</v>
      </c>
      <c r="AL1056" s="66">
        <f>IFERROR(AVERAGE(Data!AP1064),"  ")</f>
        <v>359000</v>
      </c>
      <c r="AM1056" s="66">
        <f>IFERROR(AVERAGE(Data!AQ1064),"  ")</f>
        <v>189625</v>
      </c>
      <c r="AN1056" s="66">
        <f>IFERROR(AVERAGE(Data!AR1064),"  ")</f>
        <v>29800</v>
      </c>
      <c r="AO1056" s="66">
        <f>IFERROR(AVERAGE(Data!AS1064),"  ")</f>
        <v>578425</v>
      </c>
      <c r="AP1056" s="66">
        <f>IFERROR(AVERAGE(Data!AT1064),"  ")</f>
        <v>457868.75</v>
      </c>
      <c r="AQ1056" s="66">
        <f>IFERROR(AVERAGE(Data!AU1064),"  ")</f>
        <v>599558.58333333326</v>
      </c>
      <c r="AR1056" s="67">
        <f>IFERROR(AVERAGE(Data!AV1064),"  ")</f>
        <v>-16.533189033189032</v>
      </c>
      <c r="AS1056" s="67">
        <f>IFERROR(AVERAGE(Data!AW1064),"  ")</f>
        <v>-24.579943879958787</v>
      </c>
      <c r="AT1056" s="67">
        <f>IFERROR(AVERAGE(Data!AX1064),"  ")</f>
        <v>-23.632358417018729</v>
      </c>
      <c r="AU1056" s="66">
        <f>IFERROR(AVERAGE(Data!AZ1064), "  ")</f>
        <v>274.45</v>
      </c>
      <c r="AV1056" s="66">
        <f>IFERROR(AVERAGE(Data!BA1064), "  ")</f>
        <v>27.5</v>
      </c>
      <c r="AW1056" s="66">
        <f>IFERROR(AVERAGE(Data!BB1064), "  ")</f>
        <v>276.47500000000002</v>
      </c>
      <c r="AX1056" s="66">
        <f>IFERROR(AVERAGE(Data!BC1064), "  ")</f>
        <v>0</v>
      </c>
      <c r="AY1056" s="66">
        <f>IFERROR(AVERAGE(Data!BD1064), "  ")</f>
        <v>578.42499999999995</v>
      </c>
      <c r="AZ1056" s="66">
        <f>IFERROR(AVERAGE(Data!BE1064), "  ")</f>
        <v>2253.3849999999998</v>
      </c>
      <c r="BA1056" s="66">
        <f>IFERROR(AVERAGE(Data!BF1064), "  ")</f>
        <v>266.10000000000002</v>
      </c>
      <c r="BB1056" s="66">
        <f>IFERROR(AVERAGE(Data!BG1064), "  ")</f>
        <v>3251.011</v>
      </c>
      <c r="BC1056" s="66">
        <f>IFERROR(AVERAGE(Data!BH1064), "  ")</f>
        <v>80.2</v>
      </c>
      <c r="BD1056" s="66">
        <f>IFERROR(AVERAGE(Data!BI1064), "  ")</f>
        <v>5850.6959999999999</v>
      </c>
    </row>
    <row r="1057" spans="1:56" x14ac:dyDescent="0.25">
      <c r="A1057" s="59">
        <f>IFERROR(AVERAGE(Data!A1065),"  ")</f>
        <v>45010</v>
      </c>
      <c r="B1057" s="66">
        <f>IFERROR(AVERAGE(Data!B1065),"  ")</f>
        <v>180700</v>
      </c>
      <c r="C1057" s="66">
        <f>IFERROR(AVERAGE(Data!C1065),"  ")</f>
        <v>186500</v>
      </c>
      <c r="D1057" s="66">
        <f>IFERROR(AVERAGE(Data!D1065),"  ")</f>
        <v>0</v>
      </c>
      <c r="E1057" s="66">
        <f>IFERROR(AVERAGE(Data!E1065),"  ")</f>
        <v>367200</v>
      </c>
      <c r="F1057" s="66">
        <f>IFERROR(AVERAGE(Data!F1065),"  ")</f>
        <v>274987.5</v>
      </c>
      <c r="G1057" s="66">
        <f>IFERROR(AVERAGE(Data!G1065),"  ")</f>
        <v>452449.16666666669</v>
      </c>
      <c r="H1057" s="67">
        <f>IFERROR(AVERAGE(Data!H1065),"  ")</f>
        <v>-19.256242688643976</v>
      </c>
      <c r="I1057" s="67">
        <f>IFERROR(AVERAGE(Data!I1065),"  ")</f>
        <v>-33.083459669392937</v>
      </c>
      <c r="J1057" s="67">
        <f>IFERROR(AVERAGE(Data!J1065),"  ")</f>
        <v>-39.222454087844127</v>
      </c>
      <c r="K1057" s="66">
        <f>IFERROR(AVERAGE(Data!L1065),"  ")</f>
        <v>4500</v>
      </c>
      <c r="L1057" s="66">
        <f>IFERROR(AVERAGE(Data!M1065),"  ")</f>
        <v>0</v>
      </c>
      <c r="M1057" s="66">
        <f>IFERROR(AVERAGE(Data!N1065),"  ")</f>
        <v>15400</v>
      </c>
      <c r="N1057" s="66">
        <f>IFERROR(AVERAGE(Data!O1065),"  ")</f>
        <v>19900</v>
      </c>
      <c r="O1057" s="66">
        <f>IFERROR(AVERAGE(Data!P1065),"  ")</f>
        <v>25575</v>
      </c>
      <c r="P1057" s="66">
        <f>IFERROR(AVERAGE(Data!Q1065),"  ")</f>
        <v>29787.5</v>
      </c>
      <c r="Q1057" s="67">
        <f>IFERROR(AVERAGE(Data!R1065),"  ")</f>
        <v>-49.29936305732484</v>
      </c>
      <c r="R1057" s="67">
        <f>IFERROR(AVERAGE(Data!S1065),"  ")</f>
        <v>-18.159999999999997</v>
      </c>
      <c r="S1057" s="67">
        <f>IFERROR(AVERAGE(Data!T1065),"  ")</f>
        <v>-14.1418380193034</v>
      </c>
      <c r="T1057" s="66">
        <f>IFERROR(AVERAGE(Data!V1065), " ")</f>
        <v>176900</v>
      </c>
      <c r="U1057" s="66">
        <f>IFERROR(AVERAGE(Data!W1065), " ")</f>
        <v>70450</v>
      </c>
      <c r="V1057" s="66">
        <f>IFERROR(AVERAGE(Data!X1065), " ")</f>
        <v>5600</v>
      </c>
      <c r="W1057" s="66">
        <f>IFERROR(AVERAGE(Data!Y1065), " ")</f>
        <v>252950</v>
      </c>
      <c r="X1057" s="66">
        <f>IFERROR(AVERAGE(Data!Z1065), " ")</f>
        <v>211593.75</v>
      </c>
      <c r="Y1057" s="66">
        <f>IFERROR(AVERAGE(Data!AA1065), " ")</f>
        <v>178887.66666666666</v>
      </c>
      <c r="Z1057" s="67">
        <f>IFERROR(AVERAGE(Data!AB1065), " ")</f>
        <v>-12.276747008843426</v>
      </c>
      <c r="AA1057" s="67">
        <f>IFERROR(AVERAGE(Data!AC1065), " ")</f>
        <v>-5.9091970251131105</v>
      </c>
      <c r="AB1057" s="67">
        <f>IFERROR(AVERAGE(Data!AD1065), " ")</f>
        <v>18.283028641810596</v>
      </c>
      <c r="AC1057" s="66">
        <f>IFERROR(AVERAGE(Data!AF1065), "  ")</f>
        <v>0</v>
      </c>
      <c r="AD1057" s="66">
        <f>IFERROR(AVERAGE(Data!AG1065), "  ")</f>
        <v>10750</v>
      </c>
      <c r="AE1057" s="66">
        <f>IFERROR(AVERAGE(Data!AH1065), "  ")</f>
        <v>0</v>
      </c>
      <c r="AF1057" s="66">
        <f>IFERROR(AVERAGE(Data!AI1065), "  ")</f>
        <v>10750</v>
      </c>
      <c r="AG1057" s="66">
        <f>IFERROR(AVERAGE(Data!AJ1065), "  ")</f>
        <v>5375</v>
      </c>
      <c r="AH1057" s="66">
        <f>IFERROR(AVERAGE(Data!AK1065), "  ")</f>
        <v>4212.5</v>
      </c>
      <c r="AI1057" s="67">
        <f>IFERROR(AVERAGE(Data!AL1065), "  ")</f>
        <v>-53.260869565217384</v>
      </c>
      <c r="AJ1057" s="67">
        <f>IFERROR(AVERAGE(Data!AM1065), "  ")</f>
        <v>-32.176656151419557</v>
      </c>
      <c r="AK1057" s="67">
        <f>IFERROR(AVERAGE(Data!AN1065), "  ")</f>
        <v>27.596439169139476</v>
      </c>
      <c r="AL1057" s="66">
        <f>IFERROR(AVERAGE(Data!AP1065),"  ")</f>
        <v>362100</v>
      </c>
      <c r="AM1057" s="66">
        <f>IFERROR(AVERAGE(Data!AQ1065),"  ")</f>
        <v>267700</v>
      </c>
      <c r="AN1057" s="66">
        <f>IFERROR(AVERAGE(Data!AR1065),"  ")</f>
        <v>21000</v>
      </c>
      <c r="AO1057" s="66">
        <f>IFERROR(AVERAGE(Data!AS1065),"  ")</f>
        <v>650800</v>
      </c>
      <c r="AP1057" s="66">
        <f>IFERROR(AVERAGE(Data!AT1065),"  ")</f>
        <v>517531.25</v>
      </c>
      <c r="AQ1057" s="66">
        <f>IFERROR(AVERAGE(Data!AU1065),"  ")</f>
        <v>665336.83333333337</v>
      </c>
      <c r="AR1057" s="67">
        <f>IFERROR(AVERAGE(Data!AV1065),"  ")</f>
        <v>-19.192621546316481</v>
      </c>
      <c r="AS1057" s="67">
        <f>IFERROR(AVERAGE(Data!AW1065),"  ")</f>
        <v>-23.328533322666644</v>
      </c>
      <c r="AT1057" s="67">
        <f>IFERROR(AVERAGE(Data!AX1065),"  ")</f>
        <v>-22.215151172801949</v>
      </c>
      <c r="AU1057" s="66">
        <f>IFERROR(AVERAGE(Data!AZ1065), "  ")</f>
        <v>367.2</v>
      </c>
      <c r="AV1057" s="66">
        <f>IFERROR(AVERAGE(Data!BA1065), "  ")</f>
        <v>19.899999999999999</v>
      </c>
      <c r="AW1057" s="66">
        <f>IFERROR(AVERAGE(Data!BB1065), "  ")</f>
        <v>252.95</v>
      </c>
      <c r="AX1057" s="66">
        <f>IFERROR(AVERAGE(Data!BC1065), "  ")</f>
        <v>10.75</v>
      </c>
      <c r="AY1057" s="66">
        <f>IFERROR(AVERAGE(Data!BD1065), "  ")</f>
        <v>650.79999999999995</v>
      </c>
      <c r="AZ1057" s="66">
        <f>IFERROR(AVERAGE(Data!BE1065), "  ")</f>
        <v>2620.5849999999996</v>
      </c>
      <c r="BA1057" s="66">
        <f>IFERROR(AVERAGE(Data!BF1065), "  ")</f>
        <v>286</v>
      </c>
      <c r="BB1057" s="66">
        <f>IFERROR(AVERAGE(Data!BG1065), "  ")</f>
        <v>3503.9609999999998</v>
      </c>
      <c r="BC1057" s="66">
        <f>IFERROR(AVERAGE(Data!BH1065), "  ")</f>
        <v>90.95</v>
      </c>
      <c r="BD1057" s="66">
        <f>IFERROR(AVERAGE(Data!BI1065), "  ")</f>
        <v>6501.4960000000001</v>
      </c>
    </row>
    <row r="1058" spans="1:56" x14ac:dyDescent="0.25">
      <c r="A1058" s="59">
        <f>IFERROR(AVERAGE(Data!A1066),"  ")</f>
        <v>45017</v>
      </c>
      <c r="B1058" s="66">
        <f>IFERROR(AVERAGE(Data!B1066),"  ")</f>
        <v>199300</v>
      </c>
      <c r="C1058" s="66">
        <f>IFERROR(AVERAGE(Data!C1066),"  ")</f>
        <v>201900</v>
      </c>
      <c r="D1058" s="66">
        <f>IFERROR(AVERAGE(Data!D1066),"  ")</f>
        <v>0</v>
      </c>
      <c r="E1058" s="66">
        <f>IFERROR(AVERAGE(Data!E1066),"  ")</f>
        <v>401200</v>
      </c>
      <c r="F1058" s="66">
        <f>IFERROR(AVERAGE(Data!F1066),"  ")</f>
        <v>331112.5</v>
      </c>
      <c r="G1058" s="66">
        <f>IFERROR(AVERAGE(Data!G1066),"  ")</f>
        <v>449584</v>
      </c>
      <c r="H1058" s="67">
        <f>IFERROR(AVERAGE(Data!H1066),"  ")</f>
        <v>-1.1213801601971607</v>
      </c>
      <c r="I1058" s="67">
        <f>IFERROR(AVERAGE(Data!I1066),"  ")</f>
        <v>-18.566244510930186</v>
      </c>
      <c r="J1058" s="67">
        <f>IFERROR(AVERAGE(Data!J1066),"  ")</f>
        <v>-26.351360368696398</v>
      </c>
      <c r="K1058" s="66">
        <f>IFERROR(AVERAGE(Data!L1066),"  ")</f>
        <v>4800</v>
      </c>
      <c r="L1058" s="66">
        <f>IFERROR(AVERAGE(Data!M1066),"  ")</f>
        <v>10750</v>
      </c>
      <c r="M1058" s="66">
        <f>IFERROR(AVERAGE(Data!N1066),"  ")</f>
        <v>11200</v>
      </c>
      <c r="N1058" s="66">
        <f>IFERROR(AVERAGE(Data!O1066),"  ")</f>
        <v>26750</v>
      </c>
      <c r="O1058" s="66">
        <f>IFERROR(AVERAGE(Data!P1066),"  ")</f>
        <v>22262.5</v>
      </c>
      <c r="P1058" s="66">
        <f>IFERROR(AVERAGE(Data!Q1066),"  ")</f>
        <v>29441.666666666668</v>
      </c>
      <c r="Q1058" s="67">
        <f>IFERROR(AVERAGE(Data!R1066),"  ")</f>
        <v>-33.457711442786064</v>
      </c>
      <c r="R1058" s="67">
        <f>IFERROR(AVERAGE(Data!S1066),"  ")</f>
        <v>-30.320813771517997</v>
      </c>
      <c r="S1058" s="67">
        <f>IFERROR(AVERAGE(Data!T1066),"  ")</f>
        <v>-24.384375884517407</v>
      </c>
      <c r="T1058" s="66">
        <f>IFERROR(AVERAGE(Data!V1066), " ")</f>
        <v>191500</v>
      </c>
      <c r="U1058" s="66">
        <f>IFERROR(AVERAGE(Data!W1066), " ")</f>
        <v>66377</v>
      </c>
      <c r="V1058" s="66">
        <f>IFERROR(AVERAGE(Data!X1066), " ")</f>
        <v>1400</v>
      </c>
      <c r="W1058" s="66">
        <f>IFERROR(AVERAGE(Data!Y1066), " ")</f>
        <v>259277</v>
      </c>
      <c r="X1058" s="66">
        <f>IFERROR(AVERAGE(Data!Z1066), " ")</f>
        <v>231700.5</v>
      </c>
      <c r="Y1058" s="66">
        <f>IFERROR(AVERAGE(Data!AA1066), " ")</f>
        <v>167326</v>
      </c>
      <c r="Z1058" s="67">
        <f>IFERROR(AVERAGE(Data!AB1066), " ")</f>
        <v>33.785861713106293</v>
      </c>
      <c r="AA1058" s="67">
        <f>IFERROR(AVERAGE(Data!AC1066), " ")</f>
        <v>0.38690250533452986</v>
      </c>
      <c r="AB1058" s="67">
        <f>IFERROR(AVERAGE(Data!AD1066), " ")</f>
        <v>38.472502779006248</v>
      </c>
      <c r="AC1058" s="66">
        <f>IFERROR(AVERAGE(Data!AF1066), "  ")</f>
        <v>6400</v>
      </c>
      <c r="AD1058" s="66">
        <f>IFERROR(AVERAGE(Data!AG1066), "  ")</f>
        <v>20900</v>
      </c>
      <c r="AE1058" s="66">
        <f>IFERROR(AVERAGE(Data!AH1066), "  ")</f>
        <v>0</v>
      </c>
      <c r="AF1058" s="66">
        <f>IFERROR(AVERAGE(Data!AI1066), "  ")</f>
        <v>27300</v>
      </c>
      <c r="AG1058" s="66">
        <f>IFERROR(AVERAGE(Data!AJ1066), "  ")</f>
        <v>10425</v>
      </c>
      <c r="AH1058" s="66">
        <f>IFERROR(AVERAGE(Data!AK1066), "  ")</f>
        <v>5962.5</v>
      </c>
      <c r="AI1058" s="67">
        <f>IFERROR(AVERAGE(Data!AL1066), "  ")</f>
        <v>30.000000000000004</v>
      </c>
      <c r="AJ1058" s="67">
        <f>IFERROR(AVERAGE(Data!AM1066), "  ")</f>
        <v>-15.243902439024392</v>
      </c>
      <c r="AK1058" s="67">
        <f>IFERROR(AVERAGE(Data!AN1066), "  ")</f>
        <v>74.842767295597497</v>
      </c>
      <c r="AL1058" s="66">
        <f>IFERROR(AVERAGE(Data!AP1066),"  ")</f>
        <v>402000</v>
      </c>
      <c r="AM1058" s="66">
        <f>IFERROR(AVERAGE(Data!AQ1066),"  ")</f>
        <v>299927</v>
      </c>
      <c r="AN1058" s="66">
        <f>IFERROR(AVERAGE(Data!AR1066),"  ")</f>
        <v>12600</v>
      </c>
      <c r="AO1058" s="66">
        <f>IFERROR(AVERAGE(Data!AS1066),"  ")</f>
        <v>714527</v>
      </c>
      <c r="AP1058" s="66">
        <f>IFERROR(AVERAGE(Data!AT1066),"  ")</f>
        <v>595500.5</v>
      </c>
      <c r="AQ1058" s="66">
        <f>IFERROR(AVERAGE(Data!AU1066),"  ")</f>
        <v>652314.16666666674</v>
      </c>
      <c r="AR1058" s="67">
        <f>IFERROR(AVERAGE(Data!AV1066),"  ")</f>
        <v>8.1387816874763494</v>
      </c>
      <c r="AS1058" s="67">
        <f>IFERROR(AVERAGE(Data!AW1066),"  ")</f>
        <v>-12.639787225615073</v>
      </c>
      <c r="AT1058" s="67">
        <f>IFERROR(AVERAGE(Data!AX1066),"  ")</f>
        <v>-8.7095558505168249</v>
      </c>
      <c r="AU1058" s="66">
        <f>IFERROR(AVERAGE(Data!AZ1066), "  ")</f>
        <v>401.2</v>
      </c>
      <c r="AV1058" s="66">
        <f>IFERROR(AVERAGE(Data!BA1066), "  ")</f>
        <v>26.75</v>
      </c>
      <c r="AW1058" s="66">
        <f>IFERROR(AVERAGE(Data!BB1066), "  ")</f>
        <v>259.27699999999999</v>
      </c>
      <c r="AX1058" s="66">
        <f>IFERROR(AVERAGE(Data!BC1066), "  ")</f>
        <v>27.3</v>
      </c>
      <c r="AY1058" s="66">
        <f>IFERROR(AVERAGE(Data!BD1066), "  ")</f>
        <v>714.52700000000004</v>
      </c>
      <c r="AZ1058" s="66">
        <f>IFERROR(AVERAGE(Data!BE1066), "  ")</f>
        <v>3021.7849999999994</v>
      </c>
      <c r="BA1058" s="66">
        <f>IFERROR(AVERAGE(Data!BF1066), "  ")</f>
        <v>312.75</v>
      </c>
      <c r="BB1058" s="66">
        <f>IFERROR(AVERAGE(Data!BG1066), "  ")</f>
        <v>3763.2379999999998</v>
      </c>
      <c r="BC1058" s="66">
        <f>IFERROR(AVERAGE(Data!BH1066), "  ")</f>
        <v>118.25</v>
      </c>
      <c r="BD1058" s="66">
        <f>IFERROR(AVERAGE(Data!BI1066), "  ")</f>
        <v>7216.0230000000001</v>
      </c>
    </row>
    <row r="1059" spans="1:56" x14ac:dyDescent="0.25">
      <c r="A1059" s="59">
        <f>IFERROR(AVERAGE(Data!A1067),"  ")</f>
        <v>45024</v>
      </c>
      <c r="B1059" s="66">
        <f>IFERROR(AVERAGE(Data!B1067),"  ")</f>
        <v>236600</v>
      </c>
      <c r="C1059" s="66">
        <f>IFERROR(AVERAGE(Data!C1067),"  ")</f>
        <v>146350</v>
      </c>
      <c r="D1059" s="66">
        <f>IFERROR(AVERAGE(Data!D1067),"  ")</f>
        <v>0</v>
      </c>
      <c r="E1059" s="66">
        <f>IFERROR(AVERAGE(Data!E1067),"  ")</f>
        <v>382950</v>
      </c>
      <c r="F1059" s="66">
        <f>IFERROR(AVERAGE(Data!F1067),"  ")</f>
        <v>356450</v>
      </c>
      <c r="G1059" s="66">
        <f>IFERROR(AVERAGE(Data!G1067),"  ")</f>
        <v>470555.25</v>
      </c>
      <c r="H1059" s="67">
        <f>IFERROR(AVERAGE(Data!H1067),"  ")</f>
        <v>-13.798536859876197</v>
      </c>
      <c r="I1059" s="67">
        <f>IFERROR(AVERAGE(Data!I1067),"  ")</f>
        <v>-17.130764607896808</v>
      </c>
      <c r="J1059" s="67">
        <f>IFERROR(AVERAGE(Data!J1067),"  ")</f>
        <v>-24.24906533292318</v>
      </c>
      <c r="K1059" s="66">
        <f>IFERROR(AVERAGE(Data!L1067),"  ")</f>
        <v>1600</v>
      </c>
      <c r="L1059" s="66">
        <f>IFERROR(AVERAGE(Data!M1067),"  ")</f>
        <v>16750</v>
      </c>
      <c r="M1059" s="66">
        <f>IFERROR(AVERAGE(Data!N1067),"  ")</f>
        <v>32600</v>
      </c>
      <c r="N1059" s="66">
        <f>IFERROR(AVERAGE(Data!O1067),"  ")</f>
        <v>50950</v>
      </c>
      <c r="O1059" s="66">
        <f>IFERROR(AVERAGE(Data!P1067),"  ")</f>
        <v>31275</v>
      </c>
      <c r="P1059" s="66">
        <f>IFERROR(AVERAGE(Data!Q1067),"  ")</f>
        <v>31733.333333333332</v>
      </c>
      <c r="Q1059" s="67">
        <f>IFERROR(AVERAGE(Data!R1067),"  ")</f>
        <v>10.400866738894909</v>
      </c>
      <c r="R1059" s="67">
        <f>IFERROR(AVERAGE(Data!S1067),"  ")</f>
        <v>-19.961612284069098</v>
      </c>
      <c r="S1059" s="67">
        <f>IFERROR(AVERAGE(Data!T1067),"  ")</f>
        <v>-1.4443277310924318</v>
      </c>
      <c r="T1059" s="66">
        <f>IFERROR(AVERAGE(Data!V1067), " ")</f>
        <v>190183</v>
      </c>
      <c r="U1059" s="66">
        <f>IFERROR(AVERAGE(Data!W1067), " ")</f>
        <v>50200</v>
      </c>
      <c r="V1059" s="66">
        <f>IFERROR(AVERAGE(Data!X1067), " ")</f>
        <v>4200</v>
      </c>
      <c r="W1059" s="66">
        <f>IFERROR(AVERAGE(Data!Y1067), " ")</f>
        <v>244583</v>
      </c>
      <c r="X1059" s="66">
        <f>IFERROR(AVERAGE(Data!Z1067), " ")</f>
        <v>258321.25</v>
      </c>
      <c r="Y1059" s="66">
        <f>IFERROR(AVERAGE(Data!AA1067), " ")</f>
        <v>176096.83333333334</v>
      </c>
      <c r="Z1059" s="67">
        <f>IFERROR(AVERAGE(Data!AB1067), " ")</f>
        <v>-10.244770642201839</v>
      </c>
      <c r="AA1059" s="67">
        <f>IFERROR(AVERAGE(Data!AC1067), " ")</f>
        <v>3.5687795685991563</v>
      </c>
      <c r="AB1059" s="67">
        <f>IFERROR(AVERAGE(Data!AD1067), " ")</f>
        <v>46.692728716492148</v>
      </c>
      <c r="AC1059" s="66">
        <f>IFERROR(AVERAGE(Data!AF1067), "  ")</f>
        <v>0</v>
      </c>
      <c r="AD1059" s="66">
        <f>IFERROR(AVERAGE(Data!AG1067), "  ")</f>
        <v>5250</v>
      </c>
      <c r="AE1059" s="66">
        <f>IFERROR(AVERAGE(Data!AH1067), "  ")</f>
        <v>0</v>
      </c>
      <c r="AF1059" s="66">
        <f>IFERROR(AVERAGE(Data!AI1067), "  ")</f>
        <v>5250</v>
      </c>
      <c r="AG1059" s="66">
        <f>IFERROR(AVERAGE(Data!AJ1067), "  ")</f>
        <v>10825</v>
      </c>
      <c r="AH1059" s="66">
        <f>IFERROR(AVERAGE(Data!AK1067), "  ")</f>
        <v>6604.166666666667</v>
      </c>
      <c r="AI1059" s="67">
        <f>IFERROR(AVERAGE(Data!AL1067), "  ")</f>
        <v>75</v>
      </c>
      <c r="AJ1059" s="67">
        <f>IFERROR(AVERAGE(Data!AM1067), "  ")</f>
        <v>-14.257425742574259</v>
      </c>
      <c r="AK1059" s="67">
        <f>IFERROR(AVERAGE(Data!AN1067), "  ")</f>
        <v>63.911671924290218</v>
      </c>
      <c r="AL1059" s="66">
        <f>IFERROR(AVERAGE(Data!AP1067),"  ")</f>
        <v>428383</v>
      </c>
      <c r="AM1059" s="66">
        <f>IFERROR(AVERAGE(Data!AQ1067),"  ")</f>
        <v>218550</v>
      </c>
      <c r="AN1059" s="66">
        <f>IFERROR(AVERAGE(Data!AR1067),"  ")</f>
        <v>36800</v>
      </c>
      <c r="AO1059" s="66">
        <f>IFERROR(AVERAGE(Data!AS1067),"  ")</f>
        <v>683733</v>
      </c>
      <c r="AP1059" s="66">
        <f>IFERROR(AVERAGE(Data!AT1067),"  ")</f>
        <v>656871.25</v>
      </c>
      <c r="AQ1059" s="66">
        <f>IFERROR(AVERAGE(Data!AU1067),"  ")</f>
        <v>684989.58333333326</v>
      </c>
      <c r="AR1059" s="67">
        <f>IFERROR(AVERAGE(Data!AV1067),"  ")</f>
        <v>-10.728162945554253</v>
      </c>
      <c r="AS1059" s="67">
        <f>IFERROR(AVERAGE(Data!AW1067),"  ")</f>
        <v>-10.1721286198873</v>
      </c>
      <c r="AT1059" s="67">
        <f>IFERROR(AVERAGE(Data!AX1067),"  ")</f>
        <v>-4.1049286029288705</v>
      </c>
      <c r="AU1059" s="66">
        <f>IFERROR(AVERAGE(Data!AZ1067), "  ")</f>
        <v>382.95</v>
      </c>
      <c r="AV1059" s="66">
        <f>IFERROR(AVERAGE(Data!BA1067), "  ")</f>
        <v>50.95</v>
      </c>
      <c r="AW1059" s="66">
        <f>IFERROR(AVERAGE(Data!BB1067), "  ")</f>
        <v>244.583</v>
      </c>
      <c r="AX1059" s="66">
        <f>IFERROR(AVERAGE(Data!BC1067), "  ")</f>
        <v>5.25</v>
      </c>
      <c r="AY1059" s="66">
        <f>IFERROR(AVERAGE(Data!BD1067), "  ")</f>
        <v>683.73299999999995</v>
      </c>
      <c r="AZ1059" s="66">
        <f>IFERROR(AVERAGE(Data!BE1067), "  ")</f>
        <v>3404.7349999999992</v>
      </c>
      <c r="BA1059" s="66">
        <f>IFERROR(AVERAGE(Data!BF1067), "  ")</f>
        <v>363.7</v>
      </c>
      <c r="BB1059" s="66">
        <f>IFERROR(AVERAGE(Data!BG1067), "  ")</f>
        <v>4007.8209999999999</v>
      </c>
      <c r="BC1059" s="66">
        <f>IFERROR(AVERAGE(Data!BH1067), "  ")</f>
        <v>123.5</v>
      </c>
      <c r="BD1059" s="66">
        <f>IFERROR(AVERAGE(Data!BI1067), "  ")</f>
        <v>7899.7560000000003</v>
      </c>
    </row>
    <row r="1060" spans="1:56" x14ac:dyDescent="0.25">
      <c r="A1060" s="59">
        <f>IFERROR(AVERAGE(Data!A1068),"  ")</f>
        <v>45031</v>
      </c>
      <c r="B1060" s="66">
        <f>IFERROR(AVERAGE(Data!B1068),"  ")</f>
        <v>235700</v>
      </c>
      <c r="C1060" s="66">
        <f>IFERROR(AVERAGE(Data!C1068),"  ")</f>
        <v>187050</v>
      </c>
      <c r="D1060" s="66">
        <f>IFERROR(AVERAGE(Data!D1068),"  ")</f>
        <v>0</v>
      </c>
      <c r="E1060" s="66">
        <f>IFERROR(AVERAGE(Data!E1068),"  ")</f>
        <v>422750</v>
      </c>
      <c r="F1060" s="66">
        <f>IFERROR(AVERAGE(Data!F1068),"  ")</f>
        <v>393525</v>
      </c>
      <c r="G1060" s="66">
        <f>IFERROR(AVERAGE(Data!G1068),"  ")</f>
        <v>495693.75</v>
      </c>
      <c r="H1060" s="67">
        <f>IFERROR(AVERAGE(Data!H1068),"  ")</f>
        <v>-21.592156804558137</v>
      </c>
      <c r="I1060" s="67">
        <f>IFERROR(AVERAGE(Data!I1068),"  ")</f>
        <v>-14.633881796587744</v>
      </c>
      <c r="J1060" s="67">
        <f>IFERROR(AVERAGE(Data!J1068),"  ")</f>
        <v>-20.611264515640958</v>
      </c>
      <c r="K1060" s="66">
        <f>IFERROR(AVERAGE(Data!L1068),"  ")</f>
        <v>4800</v>
      </c>
      <c r="L1060" s="66">
        <f>IFERROR(AVERAGE(Data!M1068),"  ")</f>
        <v>12850</v>
      </c>
      <c r="M1060" s="66">
        <f>IFERROR(AVERAGE(Data!N1068),"  ")</f>
        <v>7000</v>
      </c>
      <c r="N1060" s="66">
        <f>IFERROR(AVERAGE(Data!O1068),"  ")</f>
        <v>24650</v>
      </c>
      <c r="O1060" s="66">
        <f>IFERROR(AVERAGE(Data!P1068),"  ")</f>
        <v>30562.5</v>
      </c>
      <c r="P1060" s="66">
        <f>IFERROR(AVERAGE(Data!Q1068),"  ")</f>
        <v>35475</v>
      </c>
      <c r="Q1060" s="67">
        <f>IFERROR(AVERAGE(Data!R1068),"  ")</f>
        <v>-62.222222222222221</v>
      </c>
      <c r="R1060" s="67">
        <f>IFERROR(AVERAGE(Data!S1068),"  ")</f>
        <v>-35.944458999214049</v>
      </c>
      <c r="S1060" s="67">
        <f>IFERROR(AVERAGE(Data!T1068),"  ")</f>
        <v>-13.847780126849896</v>
      </c>
      <c r="T1060" s="66">
        <f>IFERROR(AVERAGE(Data!V1068), " ")</f>
        <v>197522</v>
      </c>
      <c r="U1060" s="66">
        <f>IFERROR(AVERAGE(Data!W1068), " ")</f>
        <v>99500</v>
      </c>
      <c r="V1060" s="66">
        <f>IFERROR(AVERAGE(Data!X1068), " ")</f>
        <v>1400</v>
      </c>
      <c r="W1060" s="66">
        <f>IFERROR(AVERAGE(Data!Y1068), " ")</f>
        <v>298422</v>
      </c>
      <c r="X1060" s="66">
        <f>IFERROR(AVERAGE(Data!Z1068), " ")</f>
        <v>263808</v>
      </c>
      <c r="Y1060" s="66">
        <f>IFERROR(AVERAGE(Data!AA1068), " ")</f>
        <v>185590.41666666666</v>
      </c>
      <c r="Z1060" s="67">
        <f>IFERROR(AVERAGE(Data!AB1068), " ")</f>
        <v>15.847049689440995</v>
      </c>
      <c r="AA1060" s="67">
        <f>IFERROR(AVERAGE(Data!AC1068), " ")</f>
        <v>4.2461842430229657</v>
      </c>
      <c r="AB1060" s="67">
        <f>IFERROR(AVERAGE(Data!AD1068), " ")</f>
        <v>42.145270611584216</v>
      </c>
      <c r="AC1060" s="66">
        <f>IFERROR(AVERAGE(Data!AF1068), "  ")</f>
        <v>6400</v>
      </c>
      <c r="AD1060" s="66">
        <f>IFERROR(AVERAGE(Data!AG1068), "  ")</f>
        <v>3600</v>
      </c>
      <c r="AE1060" s="66">
        <f>IFERROR(AVERAGE(Data!AH1068), "  ")</f>
        <v>0</v>
      </c>
      <c r="AF1060" s="66">
        <f>IFERROR(AVERAGE(Data!AI1068), "  ")</f>
        <v>10000</v>
      </c>
      <c r="AG1060" s="66">
        <f>IFERROR(AVERAGE(Data!AJ1068), "  ")</f>
        <v>13325</v>
      </c>
      <c r="AH1060" s="66">
        <f>IFERROR(AVERAGE(Data!AK1068), "  ")</f>
        <v>7162.5</v>
      </c>
      <c r="AI1060" s="67">
        <f>IFERROR(AVERAGE(Data!AL1068), "  ")</f>
        <v>19.047619047619047</v>
      </c>
      <c r="AJ1060" s="67">
        <f>IFERROR(AVERAGE(Data!AM1068), "  ")</f>
        <v>-3.7906137184115507</v>
      </c>
      <c r="AK1060" s="67">
        <f>IFERROR(AVERAGE(Data!AN1068), "  ")</f>
        <v>86.038394415357772</v>
      </c>
      <c r="AL1060" s="66">
        <f>IFERROR(AVERAGE(Data!AP1068),"  ")</f>
        <v>444422</v>
      </c>
      <c r="AM1060" s="66">
        <f>IFERROR(AVERAGE(Data!AQ1068),"  ")</f>
        <v>303000</v>
      </c>
      <c r="AN1060" s="66">
        <f>IFERROR(AVERAGE(Data!AR1068),"  ")</f>
        <v>8400</v>
      </c>
      <c r="AO1060" s="66">
        <f>IFERROR(AVERAGE(Data!AS1068),"  ")</f>
        <v>755822</v>
      </c>
      <c r="AP1060" s="66">
        <f>IFERROR(AVERAGE(Data!AT1068),"  ")</f>
        <v>701220.5</v>
      </c>
      <c r="AQ1060" s="66">
        <f>IFERROR(AVERAGE(Data!AU1068),"  ")</f>
        <v>723921.66666666663</v>
      </c>
      <c r="AR1060" s="67">
        <f>IFERROR(AVERAGE(Data!AV1068),"  ")</f>
        <v>-13.165628468161273</v>
      </c>
      <c r="AS1060" s="67">
        <f>IFERROR(AVERAGE(Data!AW1068),"  ")</f>
        <v>-9.5910960405358399</v>
      </c>
      <c r="AT1060" s="67">
        <f>IFERROR(AVERAGE(Data!AX1068),"  ")</f>
        <v>-3.1358595428142455</v>
      </c>
      <c r="AU1060" s="66">
        <f>IFERROR(AVERAGE(Data!AZ1068), "  ")</f>
        <v>422.75</v>
      </c>
      <c r="AV1060" s="66">
        <f>IFERROR(AVERAGE(Data!BA1068), "  ")</f>
        <v>24.65</v>
      </c>
      <c r="AW1060" s="66">
        <f>IFERROR(AVERAGE(Data!BB1068), "  ")</f>
        <v>298.42200000000003</v>
      </c>
      <c r="AX1060" s="66">
        <f>IFERROR(AVERAGE(Data!BC1068), "  ")</f>
        <v>10</v>
      </c>
      <c r="AY1060" s="66">
        <f>IFERROR(AVERAGE(Data!BD1068), "  ")</f>
        <v>755.822</v>
      </c>
      <c r="AZ1060" s="66">
        <f>IFERROR(AVERAGE(Data!BE1068), "  ")</f>
        <v>3827.4849999999992</v>
      </c>
      <c r="BA1060" s="66">
        <f>IFERROR(AVERAGE(Data!BF1068), "  ")</f>
        <v>388.34999999999997</v>
      </c>
      <c r="BB1060" s="66">
        <f>IFERROR(AVERAGE(Data!BG1068), "  ")</f>
        <v>4306.2430000000004</v>
      </c>
      <c r="BC1060" s="66">
        <f>IFERROR(AVERAGE(Data!BH1068), "  ")</f>
        <v>133.5</v>
      </c>
      <c r="BD1060" s="66">
        <f>IFERROR(AVERAGE(Data!BI1068), "  ")</f>
        <v>8655.5779999999995</v>
      </c>
    </row>
    <row r="1061" spans="1:56" x14ac:dyDescent="0.25">
      <c r="A1061" s="59">
        <f>IFERROR(AVERAGE(Data!A1069),"  ")</f>
        <v>45038</v>
      </c>
      <c r="B1061" s="66">
        <f>IFERROR(AVERAGE(Data!B1069),"  ")</f>
        <v>329000</v>
      </c>
      <c r="C1061" s="66">
        <f>IFERROR(AVERAGE(Data!C1069),"  ")</f>
        <v>97650</v>
      </c>
      <c r="D1061" s="66">
        <f>IFERROR(AVERAGE(Data!D1069),"  ")</f>
        <v>0</v>
      </c>
      <c r="E1061" s="66">
        <f>IFERROR(AVERAGE(Data!E1069),"  ")</f>
        <v>426650</v>
      </c>
      <c r="F1061" s="66">
        <f>IFERROR(AVERAGE(Data!F1069),"  ")</f>
        <v>408387.5</v>
      </c>
      <c r="G1061" s="66">
        <f>IFERROR(AVERAGE(Data!G1069),"  ")</f>
        <v>525958.58333333337</v>
      </c>
      <c r="H1061" s="67">
        <f>IFERROR(AVERAGE(Data!H1069),"  ")</f>
        <v>-31.991711166015779</v>
      </c>
      <c r="I1061" s="67">
        <f>IFERROR(AVERAGE(Data!I1069),"  ")</f>
        <v>-18.991548798473413</v>
      </c>
      <c r="J1061" s="67">
        <f>IFERROR(AVERAGE(Data!J1069),"  ")</f>
        <v>-22.353677087692112</v>
      </c>
      <c r="K1061" s="66">
        <f>IFERROR(AVERAGE(Data!L1069),"  ")</f>
        <v>0</v>
      </c>
      <c r="L1061" s="66">
        <f>IFERROR(AVERAGE(Data!M1069),"  ")</f>
        <v>3500</v>
      </c>
      <c r="M1061" s="66">
        <f>IFERROR(AVERAGE(Data!N1069),"  ")</f>
        <v>22400</v>
      </c>
      <c r="N1061" s="66">
        <f>IFERROR(AVERAGE(Data!O1069),"  ")</f>
        <v>25900</v>
      </c>
      <c r="O1061" s="66">
        <f>IFERROR(AVERAGE(Data!P1069),"  ")</f>
        <v>32062.5</v>
      </c>
      <c r="P1061" s="66">
        <f>IFERROR(AVERAGE(Data!Q1069),"  ")</f>
        <v>38379.166666666664</v>
      </c>
      <c r="Q1061" s="67">
        <f>IFERROR(AVERAGE(Data!R1069),"  ")</f>
        <v>-44.598930481283425</v>
      </c>
      <c r="R1061" s="67">
        <f>IFERROR(AVERAGE(Data!S1069),"  ")</f>
        <v>-35.341567935467609</v>
      </c>
      <c r="S1061" s="67">
        <f>IFERROR(AVERAGE(Data!T1069),"  ")</f>
        <v>-16.45858213006187</v>
      </c>
      <c r="T1061" s="66">
        <f>IFERROR(AVERAGE(Data!V1069), " ")</f>
        <v>170900</v>
      </c>
      <c r="U1061" s="66">
        <f>IFERROR(AVERAGE(Data!W1069), " ")</f>
        <v>22904</v>
      </c>
      <c r="V1061" s="66">
        <f>IFERROR(AVERAGE(Data!X1069), " ")</f>
        <v>4200</v>
      </c>
      <c r="W1061" s="66">
        <f>IFERROR(AVERAGE(Data!Y1069), " ")</f>
        <v>198004</v>
      </c>
      <c r="X1061" s="66">
        <f>IFERROR(AVERAGE(Data!Z1069), " ")</f>
        <v>250071.5</v>
      </c>
      <c r="Y1061" s="66">
        <f>IFERROR(AVERAGE(Data!AA1069), " ")</f>
        <v>181912.16666666666</v>
      </c>
      <c r="Z1061" s="67">
        <f>IFERROR(AVERAGE(Data!AB1069), " ")</f>
        <v>-4.0059728410264395</v>
      </c>
      <c r="AA1061" s="67">
        <f>IFERROR(AVERAGE(Data!AC1069), " ")</f>
        <v>7.5383237633672273</v>
      </c>
      <c r="AB1061" s="67">
        <f>IFERROR(AVERAGE(Data!AD1069), " ")</f>
        <v>37.468265362496368</v>
      </c>
      <c r="AC1061" s="66">
        <f>IFERROR(AVERAGE(Data!AF1069), "  ")</f>
        <v>6300</v>
      </c>
      <c r="AD1061" s="66">
        <f>IFERROR(AVERAGE(Data!AG1069), "  ")</f>
        <v>0</v>
      </c>
      <c r="AE1061" s="66">
        <f>IFERROR(AVERAGE(Data!AH1069), "  ")</f>
        <v>0</v>
      </c>
      <c r="AF1061" s="66">
        <f>IFERROR(AVERAGE(Data!AI1069), "  ")</f>
        <v>6300</v>
      </c>
      <c r="AG1061" s="66">
        <f>IFERROR(AVERAGE(Data!AJ1069), "  ")</f>
        <v>12212.5</v>
      </c>
      <c r="AH1061" s="66">
        <f>IFERROR(AVERAGE(Data!AK1069), "  ")</f>
        <v>6320.833333333333</v>
      </c>
      <c r="AI1061" s="67">
        <f>IFERROR(AVERAGE(Data!AL1069), "  ")</f>
        <v>-57.142857142857139</v>
      </c>
      <c r="AJ1061" s="67">
        <f>IFERROR(AVERAGE(Data!AM1069), "  ")</f>
        <v>3.715498938428885</v>
      </c>
      <c r="AK1061" s="67">
        <f>IFERROR(AVERAGE(Data!AN1069), "  ")</f>
        <v>93.210283454185898</v>
      </c>
      <c r="AL1061" s="66">
        <f>IFERROR(AVERAGE(Data!AP1069),"  ")</f>
        <v>506200</v>
      </c>
      <c r="AM1061" s="66">
        <f>IFERROR(AVERAGE(Data!AQ1069),"  ")</f>
        <v>124054</v>
      </c>
      <c r="AN1061" s="66">
        <f>IFERROR(AVERAGE(Data!AR1069),"  ")</f>
        <v>26600</v>
      </c>
      <c r="AO1061" s="66">
        <f>IFERROR(AVERAGE(Data!AS1069),"  ")</f>
        <v>656854</v>
      </c>
      <c r="AP1061" s="66">
        <f>IFERROR(AVERAGE(Data!AT1069),"  ")</f>
        <v>702734</v>
      </c>
      <c r="AQ1061" s="66">
        <f>IFERROR(AVERAGE(Data!AU1069),"  ")</f>
        <v>752570.75</v>
      </c>
      <c r="AR1061" s="67">
        <f>IFERROR(AVERAGE(Data!AV1069),"  ")</f>
        <v>-26.613985321769206</v>
      </c>
      <c r="AS1061" s="67">
        <f>IFERROR(AVERAGE(Data!AW1069),"  ")</f>
        <v>-11.94181950324783</v>
      </c>
      <c r="AT1061" s="67">
        <f>IFERROR(AVERAGE(Data!AX1069),"  ")</f>
        <v>-6.6222013013394481</v>
      </c>
      <c r="AU1061" s="66">
        <f>IFERROR(AVERAGE(Data!AZ1069), "  ")</f>
        <v>426.65</v>
      </c>
      <c r="AV1061" s="66">
        <f>IFERROR(AVERAGE(Data!BA1069), "  ")</f>
        <v>25.9</v>
      </c>
      <c r="AW1061" s="66">
        <f>IFERROR(AVERAGE(Data!BB1069), "  ")</f>
        <v>198.00399999999999</v>
      </c>
      <c r="AX1061" s="66">
        <f>IFERROR(AVERAGE(Data!BC1069), "  ")</f>
        <v>6.3</v>
      </c>
      <c r="AY1061" s="66">
        <f>IFERROR(AVERAGE(Data!BD1069), "  ")</f>
        <v>656.85400000000004</v>
      </c>
      <c r="AZ1061" s="66">
        <f>IFERROR(AVERAGE(Data!BE1069), "  ")</f>
        <v>4254.1349999999993</v>
      </c>
      <c r="BA1061" s="66">
        <f>IFERROR(AVERAGE(Data!BF1069), "  ")</f>
        <v>414.24999999999994</v>
      </c>
      <c r="BB1061" s="66">
        <f>IFERROR(AVERAGE(Data!BG1069), "  ")</f>
        <v>4504.2470000000003</v>
      </c>
      <c r="BC1061" s="66">
        <f>IFERROR(AVERAGE(Data!BH1069), "  ")</f>
        <v>139.80000000000001</v>
      </c>
      <c r="BD1061" s="66">
        <f>IFERROR(AVERAGE(Data!BI1069), "  ")</f>
        <v>9312.4319999999989</v>
      </c>
    </row>
    <row r="1062" spans="1:56" x14ac:dyDescent="0.25">
      <c r="A1062" s="59">
        <f>IFERROR(AVERAGE(Data!A1070),"  ")</f>
        <v>45045</v>
      </c>
      <c r="B1062" s="66">
        <f>IFERROR(AVERAGE(Data!B1070),"  ")</f>
        <v>216800</v>
      </c>
      <c r="C1062" s="66">
        <f>IFERROR(AVERAGE(Data!C1070),"  ")</f>
        <v>125850</v>
      </c>
      <c r="D1062" s="66">
        <f>IFERROR(AVERAGE(Data!D1070),"  ")</f>
        <v>0</v>
      </c>
      <c r="E1062" s="66">
        <f>IFERROR(AVERAGE(Data!E1070),"  ")</f>
        <v>342650</v>
      </c>
      <c r="F1062" s="66">
        <f>IFERROR(AVERAGE(Data!F1070),"  ")</f>
        <v>393750</v>
      </c>
      <c r="G1062" s="66">
        <f>IFERROR(AVERAGE(Data!G1070),"  ")</f>
        <v>547911.75</v>
      </c>
      <c r="H1062" s="67">
        <f>IFERROR(AVERAGE(Data!H1070),"  ")</f>
        <v>-34.692531715052453</v>
      </c>
      <c r="I1062" s="67">
        <f>IFERROR(AVERAGE(Data!I1070),"  ")</f>
        <v>-26.244708350503878</v>
      </c>
      <c r="J1062" s="67">
        <f>IFERROR(AVERAGE(Data!J1070),"  ")</f>
        <v>-28.1362372681367</v>
      </c>
      <c r="K1062" s="66">
        <f>IFERROR(AVERAGE(Data!L1070),"  ")</f>
        <v>7800</v>
      </c>
      <c r="L1062" s="66">
        <f>IFERROR(AVERAGE(Data!M1070),"  ")</f>
        <v>9000</v>
      </c>
      <c r="M1062" s="66">
        <f>IFERROR(AVERAGE(Data!N1070),"  ")</f>
        <v>14000</v>
      </c>
      <c r="N1062" s="66">
        <f>IFERROR(AVERAGE(Data!O1070),"  ")</f>
        <v>30800</v>
      </c>
      <c r="O1062" s="66">
        <f>IFERROR(AVERAGE(Data!P1070),"  ")</f>
        <v>33075</v>
      </c>
      <c r="P1062" s="66">
        <f>IFERROR(AVERAGE(Data!Q1070),"  ")</f>
        <v>38745.833333333336</v>
      </c>
      <c r="Q1062" s="67">
        <f>IFERROR(AVERAGE(Data!R1070),"  ")</f>
        <v>6.5743944636678098</v>
      </c>
      <c r="R1062" s="67">
        <f>IFERROR(AVERAGE(Data!S1070),"  ")</f>
        <v>-29.270248596631919</v>
      </c>
      <c r="S1062" s="67">
        <f>IFERROR(AVERAGE(Data!T1070),"  ")</f>
        <v>-14.635982363695021</v>
      </c>
      <c r="T1062" s="66">
        <f>IFERROR(AVERAGE(Data!V1070), " ")</f>
        <v>171200</v>
      </c>
      <c r="U1062" s="66">
        <f>IFERROR(AVERAGE(Data!W1070), " ")</f>
        <v>44100</v>
      </c>
      <c r="V1062" s="66">
        <f>IFERROR(AVERAGE(Data!X1070), " ")</f>
        <v>1400</v>
      </c>
      <c r="W1062" s="66">
        <f>IFERROR(AVERAGE(Data!Y1070), " ")</f>
        <v>216700</v>
      </c>
      <c r="X1062" s="66">
        <f>IFERROR(AVERAGE(Data!Z1070), " ")</f>
        <v>239427.25</v>
      </c>
      <c r="Y1062" s="66">
        <f>IFERROR(AVERAGE(Data!AA1070), " ")</f>
        <v>197642.83333333334</v>
      </c>
      <c r="Z1062" s="67">
        <f>IFERROR(AVERAGE(Data!AB1070), " ")</f>
        <v>-3.6460649177412208</v>
      </c>
      <c r="AA1062" s="67">
        <f>IFERROR(AVERAGE(Data!AC1070), " ")</f>
        <v>-0.37013649693581341</v>
      </c>
      <c r="AB1062" s="67">
        <f>IFERROR(AVERAGE(Data!AD1070), " ")</f>
        <v>21.141377080035785</v>
      </c>
      <c r="AC1062" s="66">
        <f>IFERROR(AVERAGE(Data!AF1070), "  ")</f>
        <v>4800</v>
      </c>
      <c r="AD1062" s="66">
        <f>IFERROR(AVERAGE(Data!AG1070), "  ")</f>
        <v>0</v>
      </c>
      <c r="AE1062" s="66">
        <f>IFERROR(AVERAGE(Data!AH1070), "  ")</f>
        <v>0</v>
      </c>
      <c r="AF1062" s="66">
        <f>IFERROR(AVERAGE(Data!AI1070), "  ")</f>
        <v>4800</v>
      </c>
      <c r="AG1062" s="66">
        <f>IFERROR(AVERAGE(Data!AJ1070), "  ")</f>
        <v>6587.5</v>
      </c>
      <c r="AH1062" s="66">
        <f>IFERROR(AVERAGE(Data!AK1070), "  ")</f>
        <v>6062.5</v>
      </c>
      <c r="AI1062" s="67">
        <f>IFERROR(AVERAGE(Data!AL1070), "  ")</f>
        <v>-60.330578512396691</v>
      </c>
      <c r="AJ1062" s="67">
        <f>IFERROR(AVERAGE(Data!AM1070), "  ")</f>
        <v>-31.02094240837696</v>
      </c>
      <c r="AK1062" s="67">
        <f>IFERROR(AVERAGE(Data!AN1070), "  ")</f>
        <v>8.6597938144329802</v>
      </c>
      <c r="AL1062" s="66">
        <f>IFERROR(AVERAGE(Data!AP1070),"  ")</f>
        <v>400600</v>
      </c>
      <c r="AM1062" s="66">
        <f>IFERROR(AVERAGE(Data!AQ1070),"  ")</f>
        <v>178950</v>
      </c>
      <c r="AN1062" s="66">
        <f>IFERROR(AVERAGE(Data!AR1070),"  ")</f>
        <v>15400</v>
      </c>
      <c r="AO1062" s="66">
        <f>IFERROR(AVERAGE(Data!AS1070),"  ")</f>
        <v>594950</v>
      </c>
      <c r="AP1062" s="66">
        <f>IFERROR(AVERAGE(Data!AT1070),"  ")</f>
        <v>672839.75</v>
      </c>
      <c r="AQ1062" s="66">
        <f>IFERROR(AVERAGE(Data!AU1070),"  ")</f>
        <v>790362.91666666674</v>
      </c>
      <c r="AR1062" s="67">
        <f>IFERROR(AVERAGE(Data!AV1070),"  ")</f>
        <v>-24.744362309821245</v>
      </c>
      <c r="AS1062" s="67">
        <f>IFERROR(AVERAGE(Data!AW1070),"  ")</f>
        <v>-18.9827261460639</v>
      </c>
      <c r="AT1062" s="67">
        <f>IFERROR(AVERAGE(Data!AX1070),"  ")</f>
        <v>-14.869519329464165</v>
      </c>
      <c r="AU1062" s="66">
        <f>IFERROR(AVERAGE(Data!AZ1070), "  ")</f>
        <v>342.65</v>
      </c>
      <c r="AV1062" s="66">
        <f>IFERROR(AVERAGE(Data!BA1070), "  ")</f>
        <v>30.8</v>
      </c>
      <c r="AW1062" s="66">
        <f>IFERROR(AVERAGE(Data!BB1070), "  ")</f>
        <v>216.7</v>
      </c>
      <c r="AX1062" s="66">
        <f>IFERROR(AVERAGE(Data!BC1070), "  ")</f>
        <v>4.8</v>
      </c>
      <c r="AY1062" s="66">
        <f>IFERROR(AVERAGE(Data!BD1070), "  ")</f>
        <v>594.95000000000005</v>
      </c>
      <c r="AZ1062" s="66">
        <f>IFERROR(AVERAGE(Data!BE1070), "  ")</f>
        <v>4596.7849999999989</v>
      </c>
      <c r="BA1062" s="66">
        <f>IFERROR(AVERAGE(Data!BF1070), "  ")</f>
        <v>445.04999999999995</v>
      </c>
      <c r="BB1062" s="66">
        <f>IFERROR(AVERAGE(Data!BG1070), "  ")</f>
        <v>4720.9470000000001</v>
      </c>
      <c r="BC1062" s="66">
        <f>IFERROR(AVERAGE(Data!BH1070), "  ")</f>
        <v>144.60000000000002</v>
      </c>
      <c r="BD1062" s="66">
        <f>IFERROR(AVERAGE(Data!BI1070), "  ")</f>
        <v>9907.3819999999996</v>
      </c>
    </row>
    <row r="1063" spans="1:56" x14ac:dyDescent="0.25">
      <c r="A1063" s="59">
        <f>IFERROR(AVERAGE(Data!A1071),"  ")</f>
        <v>45052</v>
      </c>
      <c r="B1063" s="66">
        <f>IFERROR(AVERAGE(Data!B1071),"  ")</f>
        <v>189400</v>
      </c>
      <c r="C1063" s="66">
        <f>IFERROR(AVERAGE(Data!C1071),"  ")</f>
        <v>109131</v>
      </c>
      <c r="D1063" s="66">
        <f>IFERROR(AVERAGE(Data!D1071),"  ")</f>
        <v>0</v>
      </c>
      <c r="E1063" s="66">
        <f>IFERROR(AVERAGE(Data!E1071),"  ")</f>
        <v>298531</v>
      </c>
      <c r="F1063" s="66">
        <f>IFERROR(AVERAGE(Data!F1071),"  ")</f>
        <v>372645.25</v>
      </c>
      <c r="G1063" s="66">
        <f>IFERROR(AVERAGE(Data!G1071),"  ")</f>
        <v>575176.16666666663</v>
      </c>
      <c r="H1063" s="67">
        <f>IFERROR(AVERAGE(Data!H1071),"  ")</f>
        <v>-48.149196699956576</v>
      </c>
      <c r="I1063" s="67">
        <f>IFERROR(AVERAGE(Data!I1071),"  ")</f>
        <v>-34.247002567337468</v>
      </c>
      <c r="J1063" s="67">
        <f>IFERROR(AVERAGE(Data!J1071),"  ")</f>
        <v>-35.211979981785291</v>
      </c>
      <c r="K1063" s="66">
        <f>IFERROR(AVERAGE(Data!L1071),"  ")</f>
        <v>3200</v>
      </c>
      <c r="L1063" s="66">
        <f>IFERROR(AVERAGE(Data!M1071),"  ")</f>
        <v>14150</v>
      </c>
      <c r="M1063" s="66">
        <f>IFERROR(AVERAGE(Data!N1071),"  ")</f>
        <v>22800</v>
      </c>
      <c r="N1063" s="66">
        <f>IFERROR(AVERAGE(Data!O1071),"  ")</f>
        <v>40150</v>
      </c>
      <c r="O1063" s="66">
        <f>IFERROR(AVERAGE(Data!P1071),"  ")</f>
        <v>30375</v>
      </c>
      <c r="P1063" s="66">
        <f>IFERROR(AVERAGE(Data!Q1071),"  ")</f>
        <v>35433.333333333336</v>
      </c>
      <c r="Q1063" s="67">
        <f>IFERROR(AVERAGE(Data!R1071),"  ")</f>
        <v>26.456692913385837</v>
      </c>
      <c r="R1063" s="67">
        <f>IFERROR(AVERAGE(Data!S1071),"  ")</f>
        <v>-29.626411815812336</v>
      </c>
      <c r="S1063" s="67">
        <f>IFERROR(AVERAGE(Data!T1071),"  ")</f>
        <v>-14.275634995296338</v>
      </c>
      <c r="T1063" s="66">
        <f>IFERROR(AVERAGE(Data!V1071), " ")</f>
        <v>44632</v>
      </c>
      <c r="U1063" s="66">
        <f>IFERROR(AVERAGE(Data!W1071), " ")</f>
        <v>70817</v>
      </c>
      <c r="V1063" s="66">
        <f>IFERROR(AVERAGE(Data!X1071), " ")</f>
        <v>1400</v>
      </c>
      <c r="W1063" s="66">
        <f>IFERROR(AVERAGE(Data!Y1071), " ")</f>
        <v>116849</v>
      </c>
      <c r="X1063" s="66">
        <f>IFERROR(AVERAGE(Data!Z1071), " ")</f>
        <v>207493.75</v>
      </c>
      <c r="Y1063" s="66">
        <f>IFERROR(AVERAGE(Data!AA1071), " ")</f>
        <v>202256.5</v>
      </c>
      <c r="Z1063" s="67">
        <f>IFERROR(AVERAGE(Data!AB1071), " ")</f>
        <v>-58.490586145648308</v>
      </c>
      <c r="AA1063" s="67">
        <f>IFERROR(AVERAGE(Data!AC1071), " ")</f>
        <v>-14.459112800909434</v>
      </c>
      <c r="AB1063" s="67">
        <f>IFERROR(AVERAGE(Data!AD1071), " ")</f>
        <v>2.5894099818794425</v>
      </c>
      <c r="AC1063" s="66">
        <f>IFERROR(AVERAGE(Data!AF1071), "  ")</f>
        <v>0</v>
      </c>
      <c r="AD1063" s="66">
        <f>IFERROR(AVERAGE(Data!AG1071), "  ")</f>
        <v>7200</v>
      </c>
      <c r="AE1063" s="66">
        <f>IFERROR(AVERAGE(Data!AH1071), "  ")</f>
        <v>0</v>
      </c>
      <c r="AF1063" s="66">
        <f>IFERROR(AVERAGE(Data!AI1071), "  ")</f>
        <v>7200</v>
      </c>
      <c r="AG1063" s="66">
        <f>IFERROR(AVERAGE(Data!AJ1071), "  ")</f>
        <v>7075</v>
      </c>
      <c r="AH1063" s="66">
        <f>IFERROR(AVERAGE(Data!AK1071), "  ")</f>
        <v>7683.333333333333</v>
      </c>
      <c r="AI1063" s="67">
        <f>IFERROR(AVERAGE(Data!AL1071), "  ")</f>
        <v>37.142857142857146</v>
      </c>
      <c r="AJ1063" s="67">
        <f>IFERROR(AVERAGE(Data!AM1071), "  ")</f>
        <v>-30.037082818294191</v>
      </c>
      <c r="AK1063" s="67">
        <f>IFERROR(AVERAGE(Data!AN1071), "  ")</f>
        <v>-7.9175704989153939</v>
      </c>
      <c r="AL1063" s="66">
        <f>IFERROR(AVERAGE(Data!AP1071),"  ")</f>
        <v>237232</v>
      </c>
      <c r="AM1063" s="66">
        <f>IFERROR(AVERAGE(Data!AQ1071),"  ")</f>
        <v>201298</v>
      </c>
      <c r="AN1063" s="66">
        <f>IFERROR(AVERAGE(Data!AR1071),"  ")</f>
        <v>24200</v>
      </c>
      <c r="AO1063" s="66">
        <f>IFERROR(AVERAGE(Data!AS1071),"  ")</f>
        <v>462730</v>
      </c>
      <c r="AP1063" s="66">
        <f>IFERROR(AVERAGE(Data!AT1071),"  ")</f>
        <v>617589</v>
      </c>
      <c r="AQ1063" s="66">
        <f>IFERROR(AVERAGE(Data!AU1071),"  ")</f>
        <v>820549.33333333337</v>
      </c>
      <c r="AR1063" s="67">
        <f>IFERROR(AVERAGE(Data!AV1071),"  ")</f>
        <v>-48.254962258876155</v>
      </c>
      <c r="AS1063" s="67">
        <f>IFERROR(AVERAGE(Data!AW1071),"  ")</f>
        <v>-28.401849458613391</v>
      </c>
      <c r="AT1063" s="67">
        <f>IFERROR(AVERAGE(Data!AX1071),"  ")</f>
        <v>-24.73468993129806</v>
      </c>
      <c r="AU1063" s="66">
        <f>IFERROR(AVERAGE(Data!AZ1071), "  ")</f>
        <v>298.53100000000001</v>
      </c>
      <c r="AV1063" s="66">
        <f>IFERROR(AVERAGE(Data!BA1071), "  ")</f>
        <v>40.15</v>
      </c>
      <c r="AW1063" s="66">
        <f>IFERROR(AVERAGE(Data!BB1071), "  ")</f>
        <v>116.849</v>
      </c>
      <c r="AX1063" s="66">
        <f>IFERROR(AVERAGE(Data!BC1071), "  ")</f>
        <v>7.2</v>
      </c>
      <c r="AY1063" s="66">
        <f>IFERROR(AVERAGE(Data!BD1071), "  ")</f>
        <v>462.73</v>
      </c>
      <c r="AZ1063" s="66">
        <f>IFERROR(AVERAGE(Data!BE1071), "  ")</f>
        <v>4895.3159999999989</v>
      </c>
      <c r="BA1063" s="66">
        <f>IFERROR(AVERAGE(Data!BF1071), "  ")</f>
        <v>485.19999999999993</v>
      </c>
      <c r="BB1063" s="66">
        <f>IFERROR(AVERAGE(Data!BG1071), "  ")</f>
        <v>4837.7960000000003</v>
      </c>
      <c r="BC1063" s="66">
        <f>IFERROR(AVERAGE(Data!BH1071), "  ")</f>
        <v>151.80000000000001</v>
      </c>
      <c r="BD1063" s="66">
        <f>IFERROR(AVERAGE(Data!BI1071), "  ")</f>
        <v>10370.111999999999</v>
      </c>
    </row>
    <row r="1064" spans="1:56" x14ac:dyDescent="0.25">
      <c r="A1064" s="59">
        <f>IFERROR(AVERAGE(Data!A1072),"  ")</f>
        <v>45059</v>
      </c>
      <c r="B1064" s="66">
        <f>IFERROR(AVERAGE(Data!B1072),"  ")</f>
        <v>139300</v>
      </c>
      <c r="C1064" s="66">
        <f>IFERROR(AVERAGE(Data!C1072),"  ")</f>
        <v>86450</v>
      </c>
      <c r="D1064" s="66">
        <f>IFERROR(AVERAGE(Data!D1072),"  ")</f>
        <v>1400</v>
      </c>
      <c r="E1064" s="66">
        <f>IFERROR(AVERAGE(Data!E1072),"  ")</f>
        <v>227150</v>
      </c>
      <c r="F1064" s="66">
        <f>IFERROR(AVERAGE(Data!F1072),"  ")</f>
        <v>323745.25</v>
      </c>
      <c r="G1064" s="66">
        <f>IFERROR(AVERAGE(Data!G1072),"  ")</f>
        <v>569833.41666666663</v>
      </c>
      <c r="H1064" s="67">
        <f>IFERROR(AVERAGE(Data!H1072),"  ")</f>
        <v>-51.362867481746356</v>
      </c>
      <c r="I1064" s="67">
        <f>IFERROR(AVERAGE(Data!I1072),"  ")</f>
        <v>-40.99782121576343</v>
      </c>
      <c r="J1064" s="67">
        <f>IFERROR(AVERAGE(Data!J1072),"  ")</f>
        <v>-43.18598373998482</v>
      </c>
      <c r="K1064" s="66">
        <f>IFERROR(AVERAGE(Data!L1072),"  ")</f>
        <v>0</v>
      </c>
      <c r="L1064" s="66">
        <f>IFERROR(AVERAGE(Data!M1072),"  ")</f>
        <v>1750</v>
      </c>
      <c r="M1064" s="66">
        <f>IFERROR(AVERAGE(Data!N1072),"  ")</f>
        <v>18200</v>
      </c>
      <c r="N1064" s="66">
        <f>IFERROR(AVERAGE(Data!O1072),"  ")</f>
        <v>19950</v>
      </c>
      <c r="O1064" s="66">
        <f>IFERROR(AVERAGE(Data!P1072),"  ")</f>
        <v>29200</v>
      </c>
      <c r="P1064" s="66">
        <f>IFERROR(AVERAGE(Data!Q1072),"  ")</f>
        <v>37775</v>
      </c>
      <c r="Q1064" s="67">
        <f>IFERROR(AVERAGE(Data!R1072),"  ")</f>
        <v>-16.176470588235293</v>
      </c>
      <c r="R1064" s="67">
        <f>IFERROR(AVERAGE(Data!S1072),"  ")</f>
        <v>-10.97560975609756</v>
      </c>
      <c r="S1064" s="67">
        <f>IFERROR(AVERAGE(Data!T1072),"  ")</f>
        <v>-22.700198544010586</v>
      </c>
      <c r="T1064" s="66">
        <f>IFERROR(AVERAGE(Data!V1072), " ")</f>
        <v>34561</v>
      </c>
      <c r="U1064" s="66">
        <f>IFERROR(AVERAGE(Data!W1072), " ")</f>
        <v>7018</v>
      </c>
      <c r="V1064" s="66">
        <f>IFERROR(AVERAGE(Data!X1072), " ")</f>
        <v>4200</v>
      </c>
      <c r="W1064" s="66">
        <f>IFERROR(AVERAGE(Data!Y1072), " ")</f>
        <v>45779</v>
      </c>
      <c r="X1064" s="66">
        <f>IFERROR(AVERAGE(Data!Z1072), " ")</f>
        <v>144333</v>
      </c>
      <c r="Y1064" s="66">
        <f>IFERROR(AVERAGE(Data!AA1072), " ")</f>
        <v>206654.41666666666</v>
      </c>
      <c r="Z1064" s="67">
        <f>IFERROR(AVERAGE(Data!AB1072), " ")</f>
        <v>-86.659186944484929</v>
      </c>
      <c r="AA1064" s="67">
        <f>IFERROR(AVERAGE(Data!AC1072), " ")</f>
        <v>-45.318933110567464</v>
      </c>
      <c r="AB1064" s="67">
        <f>IFERROR(AVERAGE(Data!AD1072), " ")</f>
        <v>-30.157311743881586</v>
      </c>
      <c r="AC1064" s="66">
        <f>IFERROR(AVERAGE(Data!AF1072), "  ")</f>
        <v>0</v>
      </c>
      <c r="AD1064" s="66">
        <f>IFERROR(AVERAGE(Data!AG1072), "  ")</f>
        <v>0</v>
      </c>
      <c r="AE1064" s="66">
        <f>IFERROR(AVERAGE(Data!AH1072), "  ")</f>
        <v>0</v>
      </c>
      <c r="AF1064" s="66">
        <f>IFERROR(AVERAGE(Data!AI1072), "  ")</f>
        <v>0</v>
      </c>
      <c r="AG1064" s="66">
        <f>IFERROR(AVERAGE(Data!AJ1072), "  ")</f>
        <v>4575</v>
      </c>
      <c r="AH1064" s="66">
        <f>IFERROR(AVERAGE(Data!AK1072), "  ")</f>
        <v>7245.833333333333</v>
      </c>
      <c r="AI1064" s="67">
        <f>IFERROR(AVERAGE(Data!AL1072), "  ")</f>
        <v>-100</v>
      </c>
      <c r="AJ1064" s="67">
        <f>IFERROR(AVERAGE(Data!AM1072), "  ")</f>
        <v>-45.857988165680474</v>
      </c>
      <c r="AK1064" s="67">
        <f>IFERROR(AVERAGE(Data!AN1072), "  ")</f>
        <v>-36.860264519838978</v>
      </c>
      <c r="AL1064" s="66">
        <f>IFERROR(AVERAGE(Data!AP1072),"  ")</f>
        <v>173861</v>
      </c>
      <c r="AM1064" s="66">
        <f>IFERROR(AVERAGE(Data!AQ1072),"  ")</f>
        <v>95218</v>
      </c>
      <c r="AN1064" s="66">
        <f>IFERROR(AVERAGE(Data!AR1072),"  ")</f>
        <v>23800</v>
      </c>
      <c r="AO1064" s="66">
        <f>IFERROR(AVERAGE(Data!AS1072),"  ")</f>
        <v>292879</v>
      </c>
      <c r="AP1064" s="66">
        <f>IFERROR(AVERAGE(Data!AT1072),"  ")</f>
        <v>501853.25</v>
      </c>
      <c r="AQ1064" s="66">
        <f>IFERROR(AVERAGE(Data!AU1072),"  ")</f>
        <v>821508.66666666663</v>
      </c>
      <c r="AR1064" s="67">
        <f>IFERROR(AVERAGE(Data!AV1072),"  ")</f>
        <v>-64.955308532660069</v>
      </c>
      <c r="AS1064" s="67">
        <f>IFERROR(AVERAGE(Data!AW1072),"  ")</f>
        <v>-41.228427409497371</v>
      </c>
      <c r="AT1064" s="67">
        <f>IFERROR(AVERAGE(Data!AX1072),"  ")</f>
        <v>-38.910778380913811</v>
      </c>
      <c r="AU1064" s="66">
        <f>IFERROR(AVERAGE(Data!AZ1072), "  ")</f>
        <v>227.15</v>
      </c>
      <c r="AV1064" s="66">
        <f>IFERROR(AVERAGE(Data!BA1072), "  ")</f>
        <v>19.95</v>
      </c>
      <c r="AW1064" s="66">
        <f>IFERROR(AVERAGE(Data!BB1072), "  ")</f>
        <v>45.779000000000003</v>
      </c>
      <c r="AX1064" s="66">
        <f>IFERROR(AVERAGE(Data!BC1072), "  ")</f>
        <v>0</v>
      </c>
      <c r="AY1064" s="66">
        <f>IFERROR(AVERAGE(Data!BD1072), "  ")</f>
        <v>292.87900000000002</v>
      </c>
      <c r="AZ1064" s="66">
        <f>IFERROR(AVERAGE(Data!BE1072), "  ")</f>
        <v>5122.4659999999985</v>
      </c>
      <c r="BA1064" s="66">
        <f>IFERROR(AVERAGE(Data!BF1072), "  ")</f>
        <v>505.14999999999992</v>
      </c>
      <c r="BB1064" s="66">
        <f>IFERROR(AVERAGE(Data!BG1072), "  ")</f>
        <v>4883.5750000000007</v>
      </c>
      <c r="BC1064" s="66">
        <f>IFERROR(AVERAGE(Data!BH1072), "  ")</f>
        <v>151.80000000000001</v>
      </c>
      <c r="BD1064" s="66">
        <f>IFERROR(AVERAGE(Data!BI1072), "  ")</f>
        <v>10662.991</v>
      </c>
    </row>
    <row r="1065" spans="1:56" x14ac:dyDescent="0.25">
      <c r="A1065" s="59">
        <f>IFERROR(AVERAGE(Data!A1073),"  ")</f>
        <v>45066</v>
      </c>
      <c r="B1065" s="66">
        <f>IFERROR(AVERAGE(Data!B1073),"  ")</f>
        <v>271644</v>
      </c>
      <c r="C1065" s="66">
        <f>IFERROR(AVERAGE(Data!C1073),"  ")</f>
        <v>144050</v>
      </c>
      <c r="D1065" s="66">
        <f>IFERROR(AVERAGE(Data!D1073),"  ")</f>
        <v>1400</v>
      </c>
      <c r="E1065" s="66">
        <f>IFERROR(AVERAGE(Data!E1073),"  ")</f>
        <v>417094</v>
      </c>
      <c r="F1065" s="66">
        <f>IFERROR(AVERAGE(Data!F1073),"  ")</f>
        <v>321356.25</v>
      </c>
      <c r="G1065" s="66">
        <f>IFERROR(AVERAGE(Data!G1073),"  ")</f>
        <v>574214.25</v>
      </c>
      <c r="H1065" s="67">
        <f>IFERROR(AVERAGE(Data!H1073),"  ")</f>
        <v>-15.267851701371249</v>
      </c>
      <c r="I1065" s="67">
        <f>IFERROR(AVERAGE(Data!I1073),"  ")</f>
        <v>-37.591700158566631</v>
      </c>
      <c r="J1065" s="67">
        <f>IFERROR(AVERAGE(Data!J1073),"  ")</f>
        <v>-44.035479788249766</v>
      </c>
      <c r="K1065" s="66">
        <f>IFERROR(AVERAGE(Data!L1073),"  ")</f>
        <v>0</v>
      </c>
      <c r="L1065" s="66">
        <f>IFERROR(AVERAGE(Data!M1073),"  ")</f>
        <v>0</v>
      </c>
      <c r="M1065" s="66">
        <f>IFERROR(AVERAGE(Data!N1073),"  ")</f>
        <v>12600</v>
      </c>
      <c r="N1065" s="66">
        <f>IFERROR(AVERAGE(Data!O1073),"  ")</f>
        <v>12600</v>
      </c>
      <c r="O1065" s="66">
        <f>IFERROR(AVERAGE(Data!P1073),"  ")</f>
        <v>25875</v>
      </c>
      <c r="P1065" s="66">
        <f>IFERROR(AVERAGE(Data!Q1073),"  ")</f>
        <v>33595.833333333336</v>
      </c>
      <c r="Q1065" s="67">
        <f>IFERROR(AVERAGE(Data!R1073),"  ")</f>
        <v>-40.566037735849058</v>
      </c>
      <c r="R1065" s="67">
        <f>IFERROR(AVERAGE(Data!S1073),"  ")</f>
        <v>-2.0350212967344961</v>
      </c>
      <c r="S1065" s="67">
        <f>IFERROR(AVERAGE(Data!T1073),"  ")</f>
        <v>-22.981520525858869</v>
      </c>
      <c r="T1065" s="66">
        <f>IFERROR(AVERAGE(Data!V1073), " ")</f>
        <v>45800</v>
      </c>
      <c r="U1065" s="66">
        <f>IFERROR(AVERAGE(Data!W1073), " ")</f>
        <v>30200</v>
      </c>
      <c r="V1065" s="66">
        <f>IFERROR(AVERAGE(Data!X1073), " ")</f>
        <v>0</v>
      </c>
      <c r="W1065" s="66">
        <f>IFERROR(AVERAGE(Data!Y1073), " ")</f>
        <v>76000</v>
      </c>
      <c r="X1065" s="66">
        <f>IFERROR(AVERAGE(Data!Z1073), " ")</f>
        <v>113832</v>
      </c>
      <c r="Y1065" s="66">
        <f>IFERROR(AVERAGE(Data!AA1073), " ")</f>
        <v>208804.5</v>
      </c>
      <c r="Z1065" s="67">
        <f>IFERROR(AVERAGE(Data!AB1073), " ")</f>
        <v>-61.567635903919097</v>
      </c>
      <c r="AA1065" s="67">
        <f>IFERROR(AVERAGE(Data!AC1073), " ")</f>
        <v>-56.5236321970782</v>
      </c>
      <c r="AB1065" s="67">
        <f>IFERROR(AVERAGE(Data!AD1073), " ")</f>
        <v>-45.483933535915178</v>
      </c>
      <c r="AC1065" s="66">
        <f>IFERROR(AVERAGE(Data!AF1073), "  ")</f>
        <v>0</v>
      </c>
      <c r="AD1065" s="66">
        <f>IFERROR(AVERAGE(Data!AG1073), "  ")</f>
        <v>0</v>
      </c>
      <c r="AE1065" s="66">
        <f>IFERROR(AVERAGE(Data!AH1073), "  ")</f>
        <v>0</v>
      </c>
      <c r="AF1065" s="66">
        <f>IFERROR(AVERAGE(Data!AI1073), "  ")</f>
        <v>0</v>
      </c>
      <c r="AG1065" s="66">
        <f>IFERROR(AVERAGE(Data!AJ1073), "  ")</f>
        <v>3000</v>
      </c>
      <c r="AH1065" s="66">
        <f>IFERROR(AVERAGE(Data!AK1073), "  ")</f>
        <v>5845.833333333333</v>
      </c>
      <c r="AI1065" s="67" t="str">
        <f>IFERROR(AVERAGE(Data!AL1073), "  ")</f>
        <v xml:space="preserve">  </v>
      </c>
      <c r="AJ1065" s="67">
        <f>IFERROR(AVERAGE(Data!AM1073), "  ")</f>
        <v>-37.172774869109951</v>
      </c>
      <c r="AK1065" s="67">
        <f>IFERROR(AVERAGE(Data!AN1073), "  ")</f>
        <v>-48.681397006414826</v>
      </c>
      <c r="AL1065" s="66">
        <f>IFERROR(AVERAGE(Data!AP1073),"  ")</f>
        <v>317444</v>
      </c>
      <c r="AM1065" s="66">
        <f>IFERROR(AVERAGE(Data!AQ1073),"  ")</f>
        <v>174250</v>
      </c>
      <c r="AN1065" s="66">
        <f>IFERROR(AVERAGE(Data!AR1073),"  ")</f>
        <v>14000</v>
      </c>
      <c r="AO1065" s="66">
        <f>IFERROR(AVERAGE(Data!AS1073),"  ")</f>
        <v>505694</v>
      </c>
      <c r="AP1065" s="66">
        <f>IFERROR(AVERAGE(Data!AT1073),"  ")</f>
        <v>464063.25</v>
      </c>
      <c r="AQ1065" s="66">
        <f>IFERROR(AVERAGE(Data!AU1073),"  ")</f>
        <v>822460.41666666674</v>
      </c>
      <c r="AR1065" s="67">
        <f>IFERROR(AVERAGE(Data!AV1073),"  ")</f>
        <v>-28.895669291338589</v>
      </c>
      <c r="AS1065" s="67">
        <f>IFERROR(AVERAGE(Data!AW1073),"  ")</f>
        <v>-42.562022085853123</v>
      </c>
      <c r="AT1065" s="67">
        <f>IFERROR(AVERAGE(Data!AX1073),"  ")</f>
        <v>-43.576220740106542</v>
      </c>
      <c r="AU1065" s="66">
        <f>IFERROR(AVERAGE(Data!AZ1073), "  ")</f>
        <v>417.09399999999999</v>
      </c>
      <c r="AV1065" s="66">
        <f>IFERROR(AVERAGE(Data!BA1073), "  ")</f>
        <v>12.6</v>
      </c>
      <c r="AW1065" s="66">
        <f>IFERROR(AVERAGE(Data!BB1073), "  ")</f>
        <v>76</v>
      </c>
      <c r="AX1065" s="66">
        <f>IFERROR(AVERAGE(Data!BC1073), "  ")</f>
        <v>0</v>
      </c>
      <c r="AY1065" s="66">
        <f>IFERROR(AVERAGE(Data!BD1073), "  ")</f>
        <v>505.69400000000002</v>
      </c>
      <c r="AZ1065" s="66">
        <f>IFERROR(AVERAGE(Data!BE1073), "  ")</f>
        <v>5539.5599999999986</v>
      </c>
      <c r="BA1065" s="66">
        <f>IFERROR(AVERAGE(Data!BF1073), "  ")</f>
        <v>517.74999999999989</v>
      </c>
      <c r="BB1065" s="66">
        <f>IFERROR(AVERAGE(Data!BG1073), "  ")</f>
        <v>4959.5750000000007</v>
      </c>
      <c r="BC1065" s="66">
        <f>IFERROR(AVERAGE(Data!BH1073), "  ")</f>
        <v>151.80000000000001</v>
      </c>
      <c r="BD1065" s="66">
        <f>IFERROR(AVERAGE(Data!BI1073), "  ")</f>
        <v>11168.684999999999</v>
      </c>
    </row>
    <row r="1066" spans="1:56" x14ac:dyDescent="0.25">
      <c r="A1066" s="59">
        <f>IFERROR(AVERAGE(Data!A1074),"  ")</f>
        <v>45073</v>
      </c>
      <c r="B1066" s="66">
        <f>IFERROR(AVERAGE(Data!B1074),"  ")</f>
        <v>520883</v>
      </c>
      <c r="C1066" s="66">
        <f>IFERROR(AVERAGE(Data!C1074),"  ")</f>
        <v>109650</v>
      </c>
      <c r="D1066" s="66">
        <f>IFERROR(AVERAGE(Data!D1074),"  ")</f>
        <v>1400</v>
      </c>
      <c r="E1066" s="66">
        <f>IFERROR(AVERAGE(Data!E1074),"  ")</f>
        <v>631933</v>
      </c>
      <c r="F1066" s="66">
        <f>IFERROR(AVERAGE(Data!F1074),"  ")</f>
        <v>393677</v>
      </c>
      <c r="G1066" s="66">
        <f>IFERROR(AVERAGE(Data!G1074),"  ")</f>
        <v>595131.25</v>
      </c>
      <c r="H1066" s="67">
        <f>IFERROR(AVERAGE(Data!H1074),"  ")</f>
        <v>-2.5020442798734832</v>
      </c>
      <c r="I1066" s="67">
        <f>IFERROR(AVERAGE(Data!I1074),"  ")</f>
        <v>-27.870903910809009</v>
      </c>
      <c r="J1066" s="67">
        <f>IFERROR(AVERAGE(Data!J1074),"  ")</f>
        <v>-33.850390145031028</v>
      </c>
      <c r="K1066" s="66">
        <f>IFERROR(AVERAGE(Data!L1074),"  ")</f>
        <v>0</v>
      </c>
      <c r="L1066" s="66">
        <f>IFERROR(AVERAGE(Data!M1074),"  ")</f>
        <v>0</v>
      </c>
      <c r="M1066" s="66">
        <f>IFERROR(AVERAGE(Data!N1074),"  ")</f>
        <v>13300</v>
      </c>
      <c r="N1066" s="66">
        <f>IFERROR(AVERAGE(Data!O1074),"  ")</f>
        <v>13300</v>
      </c>
      <c r="O1066" s="66">
        <f>IFERROR(AVERAGE(Data!P1074),"  ")</f>
        <v>21500</v>
      </c>
      <c r="P1066" s="66">
        <f>IFERROR(AVERAGE(Data!Q1074),"  ")</f>
        <v>35775</v>
      </c>
      <c r="Q1066" s="67">
        <f>IFERROR(AVERAGE(Data!R1074),"  ")</f>
        <v>-76.292335115864532</v>
      </c>
      <c r="R1066" s="67">
        <f>IFERROR(AVERAGE(Data!S1074),"  ")</f>
        <v>-35.265336846066994</v>
      </c>
      <c r="S1066" s="67">
        <f>IFERROR(AVERAGE(Data!T1074),"  ")</f>
        <v>-39.902166317260658</v>
      </c>
      <c r="T1066" s="66">
        <f>IFERROR(AVERAGE(Data!V1074), " ")</f>
        <v>132955</v>
      </c>
      <c r="U1066" s="66">
        <f>IFERROR(AVERAGE(Data!W1074), " ")</f>
        <v>24654</v>
      </c>
      <c r="V1066" s="66">
        <f>IFERROR(AVERAGE(Data!X1074), " ")</f>
        <v>1600</v>
      </c>
      <c r="W1066" s="66">
        <f>IFERROR(AVERAGE(Data!Y1074), " ")</f>
        <v>159209</v>
      </c>
      <c r="X1066" s="66">
        <f>IFERROR(AVERAGE(Data!Z1074), " ")</f>
        <v>99459.25</v>
      </c>
      <c r="Y1066" s="66">
        <f>IFERROR(AVERAGE(Data!AA1074), " ")</f>
        <v>207549</v>
      </c>
      <c r="Z1066" s="67">
        <f>IFERROR(AVERAGE(Data!AB1074), " ")</f>
        <v>-34.495371322773096</v>
      </c>
      <c r="AA1066" s="67">
        <f>IFERROR(AVERAGE(Data!AC1074), " ")</f>
        <v>-62.660190529823076</v>
      </c>
      <c r="AB1066" s="67">
        <f>IFERROR(AVERAGE(Data!AD1074), " ")</f>
        <v>-52.079147574789573</v>
      </c>
      <c r="AC1066" s="66">
        <f>IFERROR(AVERAGE(Data!AF1074), "  ")</f>
        <v>0</v>
      </c>
      <c r="AD1066" s="66">
        <f>IFERROR(AVERAGE(Data!AG1074), "  ")</f>
        <v>0</v>
      </c>
      <c r="AE1066" s="66">
        <f>IFERROR(AVERAGE(Data!AH1074), "  ")</f>
        <v>0</v>
      </c>
      <c r="AF1066" s="66">
        <f>IFERROR(AVERAGE(Data!AI1074), "  ")</f>
        <v>0</v>
      </c>
      <c r="AG1066" s="66">
        <f>IFERROR(AVERAGE(Data!AJ1074), "  ")</f>
        <v>1800</v>
      </c>
      <c r="AH1066" s="66">
        <f>IFERROR(AVERAGE(Data!AK1074), "  ")</f>
        <v>5725</v>
      </c>
      <c r="AI1066" s="67" t="str">
        <f>IFERROR(AVERAGE(Data!AL1074), "  ")</f>
        <v xml:space="preserve">  </v>
      </c>
      <c r="AJ1066" s="67">
        <f>IFERROR(AVERAGE(Data!AM1074), "  ")</f>
        <v>2.857142857142847</v>
      </c>
      <c r="AK1066" s="67">
        <f>IFERROR(AVERAGE(Data!AN1074), "  ")</f>
        <v>-68.558951965065489</v>
      </c>
      <c r="AL1066" s="66">
        <f>IFERROR(AVERAGE(Data!AP1074),"  ")</f>
        <v>653838</v>
      </c>
      <c r="AM1066" s="66">
        <f>IFERROR(AVERAGE(Data!AQ1074),"  ")</f>
        <v>134304</v>
      </c>
      <c r="AN1066" s="66">
        <f>IFERROR(AVERAGE(Data!AR1074),"  ")</f>
        <v>16300</v>
      </c>
      <c r="AO1066" s="66">
        <f>IFERROR(AVERAGE(Data!AS1074),"  ")</f>
        <v>804442</v>
      </c>
      <c r="AP1066" s="66">
        <f>IFERROR(AVERAGE(Data!AT1074),"  ")</f>
        <v>516436.25</v>
      </c>
      <c r="AQ1066" s="66">
        <f>IFERROR(AVERAGE(Data!AU1074),"  ")</f>
        <v>844180.25</v>
      </c>
      <c r="AR1066" s="67">
        <f>IFERROR(AVERAGE(Data!AV1074),"  ")</f>
        <v>-15.080544706006549</v>
      </c>
      <c r="AS1066" s="67">
        <f>IFERROR(AVERAGE(Data!AW1074),"  ")</f>
        <v>-39.036234535839078</v>
      </c>
      <c r="AT1066" s="67">
        <f>IFERROR(AVERAGE(Data!AX1074),"  ")</f>
        <v>-38.823936001819511</v>
      </c>
      <c r="AU1066" s="66">
        <f>IFERROR(AVERAGE(Data!AZ1074), "  ")</f>
        <v>631.93299999999999</v>
      </c>
      <c r="AV1066" s="66">
        <f>IFERROR(AVERAGE(Data!BA1074), "  ")</f>
        <v>13.3</v>
      </c>
      <c r="AW1066" s="66">
        <f>IFERROR(AVERAGE(Data!BB1074), "  ")</f>
        <v>159.209</v>
      </c>
      <c r="AX1066" s="66">
        <f>IFERROR(AVERAGE(Data!BC1074), "  ")</f>
        <v>0</v>
      </c>
      <c r="AY1066" s="66">
        <f>IFERROR(AVERAGE(Data!BD1074), "  ")</f>
        <v>804.44200000000001</v>
      </c>
      <c r="AZ1066" s="66">
        <f>IFERROR(AVERAGE(Data!BE1074), "  ")</f>
        <v>6171.4929999999986</v>
      </c>
      <c r="BA1066" s="66">
        <f>IFERROR(AVERAGE(Data!BF1074), "  ")</f>
        <v>531.04999999999984</v>
      </c>
      <c r="BB1066" s="66">
        <f>IFERROR(AVERAGE(Data!BG1074), "  ")</f>
        <v>5118.7840000000006</v>
      </c>
      <c r="BC1066" s="66">
        <f>IFERROR(AVERAGE(Data!BH1074), "  ")</f>
        <v>151.80000000000001</v>
      </c>
      <c r="BD1066" s="66">
        <f>IFERROR(AVERAGE(Data!BI1074), "  ")</f>
        <v>11973.127</v>
      </c>
    </row>
    <row r="1067" spans="1:56" x14ac:dyDescent="0.25">
      <c r="A1067" s="59">
        <f>IFERROR(AVERAGE(Data!A1075),"  ")</f>
        <v>45080</v>
      </c>
      <c r="B1067" s="66">
        <f>IFERROR(AVERAGE(Data!B1075),"  ")</f>
        <v>351300</v>
      </c>
      <c r="C1067" s="66">
        <f>IFERROR(AVERAGE(Data!C1075),"  ")</f>
        <v>47800</v>
      </c>
      <c r="D1067" s="66">
        <f>IFERROR(AVERAGE(Data!D1075),"  ")</f>
        <v>0</v>
      </c>
      <c r="E1067" s="66">
        <f>IFERROR(AVERAGE(Data!E1075),"  ")</f>
        <v>399100</v>
      </c>
      <c r="F1067" s="66">
        <f>IFERROR(AVERAGE(Data!F1075),"  ")</f>
        <v>418819.25</v>
      </c>
      <c r="G1067" s="66">
        <f>IFERROR(AVERAGE(Data!G1075),"  ")</f>
        <v>596586.83333333337</v>
      </c>
      <c r="H1067" s="67">
        <f>IFERROR(AVERAGE(Data!H1075),"  ")</f>
        <v>4.8191600284700487</v>
      </c>
      <c r="I1067" s="67">
        <f>IFERROR(AVERAGE(Data!I1075),"  ")</f>
        <v>-15.738204921986476</v>
      </c>
      <c r="J1067" s="67">
        <f>IFERROR(AVERAGE(Data!J1075),"  ")</f>
        <v>-29.797436584392166</v>
      </c>
      <c r="K1067" s="66">
        <f>IFERROR(AVERAGE(Data!L1075),"  ")</f>
        <v>0</v>
      </c>
      <c r="L1067" s="66">
        <f>IFERROR(AVERAGE(Data!M1075),"  ")</f>
        <v>0</v>
      </c>
      <c r="M1067" s="66">
        <f>IFERROR(AVERAGE(Data!N1075),"  ")</f>
        <v>7000</v>
      </c>
      <c r="N1067" s="66">
        <f>IFERROR(AVERAGE(Data!O1075),"  ")</f>
        <v>7000</v>
      </c>
      <c r="O1067" s="66">
        <f>IFERROR(AVERAGE(Data!P1075),"  ")</f>
        <v>13212.5</v>
      </c>
      <c r="P1067" s="66">
        <f>IFERROR(AVERAGE(Data!Q1075),"  ")</f>
        <v>34737.5</v>
      </c>
      <c r="Q1067" s="67">
        <f>IFERROR(AVERAGE(Data!R1075),"  ")</f>
        <v>-76.311336717428091</v>
      </c>
      <c r="R1067" s="67">
        <f>IFERROR(AVERAGE(Data!S1075),"  ")</f>
        <v>-59.548411787217759</v>
      </c>
      <c r="S1067" s="67">
        <f>IFERROR(AVERAGE(Data!T1075),"  ")</f>
        <v>-61.964735516372805</v>
      </c>
      <c r="T1067" s="66">
        <f>IFERROR(AVERAGE(Data!V1075), " ")</f>
        <v>101800</v>
      </c>
      <c r="U1067" s="66">
        <f>IFERROR(AVERAGE(Data!W1075), " ")</f>
        <v>16650</v>
      </c>
      <c r="V1067" s="66">
        <f>IFERROR(AVERAGE(Data!X1075), " ")</f>
        <v>0</v>
      </c>
      <c r="W1067" s="66">
        <f>IFERROR(AVERAGE(Data!Y1075), " ")</f>
        <v>118450</v>
      </c>
      <c r="X1067" s="66">
        <f>IFERROR(AVERAGE(Data!Z1075), " ")</f>
        <v>99859.5</v>
      </c>
      <c r="Y1067" s="66">
        <f>IFERROR(AVERAGE(Data!AA1075), " ")</f>
        <v>193560.33333333334</v>
      </c>
      <c r="Z1067" s="67">
        <f>IFERROR(AVERAGE(Data!AB1075), " ")</f>
        <v>-31.630591630591631</v>
      </c>
      <c r="AA1067" s="67">
        <f>IFERROR(AVERAGE(Data!AC1075), " ")</f>
        <v>-58.270162975344753</v>
      </c>
      <c r="AB1067" s="67">
        <f>IFERROR(AVERAGE(Data!AD1075), " ")</f>
        <v>-48.409109304420163</v>
      </c>
      <c r="AC1067" s="66">
        <f>IFERROR(AVERAGE(Data!AF1075), "  ")</f>
        <v>0</v>
      </c>
      <c r="AD1067" s="66">
        <f>IFERROR(AVERAGE(Data!AG1075), "  ")</f>
        <v>0</v>
      </c>
      <c r="AE1067" s="66">
        <f>IFERROR(AVERAGE(Data!AH1075), "  ")</f>
        <v>0</v>
      </c>
      <c r="AF1067" s="66">
        <f>IFERROR(AVERAGE(Data!AI1075), "  ")</f>
        <v>0</v>
      </c>
      <c r="AG1067" s="66">
        <f>IFERROR(AVERAGE(Data!AJ1075), "  ")</f>
        <v>0</v>
      </c>
      <c r="AH1067" s="66">
        <f>IFERROR(AVERAGE(Data!AK1075), "  ")</f>
        <v>3454.1666666666665</v>
      </c>
      <c r="AI1067" s="67" t="str">
        <f>IFERROR(AVERAGE(Data!AL1075), "  ")</f>
        <v xml:space="preserve">  </v>
      </c>
      <c r="AJ1067" s="67">
        <f>IFERROR(AVERAGE(Data!AM1075), "  ")</f>
        <v>-100</v>
      </c>
      <c r="AK1067" s="67">
        <f>IFERROR(AVERAGE(Data!AN1075), "  ")</f>
        <v>-100</v>
      </c>
      <c r="AL1067" s="66">
        <f>IFERROR(AVERAGE(Data!AP1075),"  ")</f>
        <v>453100</v>
      </c>
      <c r="AM1067" s="66">
        <f>IFERROR(AVERAGE(Data!AQ1075),"  ")</f>
        <v>64450</v>
      </c>
      <c r="AN1067" s="66">
        <f>IFERROR(AVERAGE(Data!AR1075),"  ")</f>
        <v>7000</v>
      </c>
      <c r="AO1067" s="66">
        <f>IFERROR(AVERAGE(Data!AS1075),"  ")</f>
        <v>524550</v>
      </c>
      <c r="AP1067" s="66">
        <f>IFERROR(AVERAGE(Data!AT1075),"  ")</f>
        <v>531891.25</v>
      </c>
      <c r="AQ1067" s="66">
        <f>IFERROR(AVERAGE(Data!AU1075),"  ")</f>
        <v>828338.83333333337</v>
      </c>
      <c r="AR1067" s="67">
        <f>IFERROR(AVERAGE(Data!AV1075),"  ")</f>
        <v>-10.110684413187531</v>
      </c>
      <c r="AS1067" s="67">
        <f>IFERROR(AVERAGE(Data!AW1075),"  ")</f>
        <v>-30.873411720976897</v>
      </c>
      <c r="AT1067" s="67">
        <f>IFERROR(AVERAGE(Data!AX1075),"  ")</f>
        <v>-35.78820301595583</v>
      </c>
      <c r="AU1067" s="66">
        <f>IFERROR(AVERAGE(Data!AZ1075), "  ")</f>
        <v>399.1</v>
      </c>
      <c r="AV1067" s="66">
        <f>IFERROR(AVERAGE(Data!BA1075), "  ")</f>
        <v>7</v>
      </c>
      <c r="AW1067" s="66">
        <f>IFERROR(AVERAGE(Data!BB1075), "  ")</f>
        <v>118.45</v>
      </c>
      <c r="AX1067" s="66">
        <f>IFERROR(AVERAGE(Data!BC1075), "  ")</f>
        <v>0</v>
      </c>
      <c r="AY1067" s="66">
        <f>IFERROR(AVERAGE(Data!BD1075), "  ")</f>
        <v>524.54999999999995</v>
      </c>
      <c r="AZ1067" s="66">
        <f>IFERROR(AVERAGE(Data!BE1075), "  ")</f>
        <v>6570.5929999999989</v>
      </c>
      <c r="BA1067" s="66">
        <f>IFERROR(AVERAGE(Data!BF1075), "  ")</f>
        <v>538.04999999999984</v>
      </c>
      <c r="BB1067" s="66">
        <f>IFERROR(AVERAGE(Data!BG1075), "  ")</f>
        <v>5237.2340000000004</v>
      </c>
      <c r="BC1067" s="66">
        <f>IFERROR(AVERAGE(Data!BH1075), "  ")</f>
        <v>151.80000000000001</v>
      </c>
      <c r="BD1067" s="66">
        <f>IFERROR(AVERAGE(Data!BI1075), "  ")</f>
        <v>12497.677</v>
      </c>
    </row>
    <row r="1068" spans="1:56" x14ac:dyDescent="0.25">
      <c r="A1068" s="59">
        <f>IFERROR(AVERAGE(Data!A1076),"  ")</f>
        <v>45087</v>
      </c>
      <c r="B1068" s="66">
        <f>IFERROR(AVERAGE(Data!B1076),"  ")</f>
        <v>274700</v>
      </c>
      <c r="C1068" s="66">
        <f>IFERROR(AVERAGE(Data!C1076),"  ")</f>
        <v>33600</v>
      </c>
      <c r="D1068" s="66">
        <f>IFERROR(AVERAGE(Data!D1076),"  ")</f>
        <v>0</v>
      </c>
      <c r="E1068" s="66">
        <f>IFERROR(AVERAGE(Data!E1076),"  ")</f>
        <v>308300</v>
      </c>
      <c r="F1068" s="66">
        <f>IFERROR(AVERAGE(Data!F1076),"  ")</f>
        <v>439106.75</v>
      </c>
      <c r="G1068" s="66">
        <f>IFERROR(AVERAGE(Data!G1076),"  ")</f>
        <v>618727.25</v>
      </c>
      <c r="H1068" s="67">
        <f>IFERROR(AVERAGE(Data!H1076),"  ")</f>
        <v>-40.263514822708778</v>
      </c>
      <c r="I1068" s="67">
        <f>IFERROR(AVERAGE(Data!I1076),"  ")</f>
        <v>-13.784457585246003</v>
      </c>
      <c r="J1068" s="67">
        <f>IFERROR(AVERAGE(Data!J1076),"  ")</f>
        <v>-29.030643146879342</v>
      </c>
      <c r="K1068" s="66">
        <f>IFERROR(AVERAGE(Data!L1076),"  ")</f>
        <v>0</v>
      </c>
      <c r="L1068" s="66">
        <f>IFERROR(AVERAGE(Data!M1076),"  ")</f>
        <v>0</v>
      </c>
      <c r="M1068" s="66">
        <f>IFERROR(AVERAGE(Data!N1076),"  ")</f>
        <v>4200</v>
      </c>
      <c r="N1068" s="66">
        <f>IFERROR(AVERAGE(Data!O1076),"  ")</f>
        <v>4200</v>
      </c>
      <c r="O1068" s="66">
        <f>IFERROR(AVERAGE(Data!P1076),"  ")</f>
        <v>9275</v>
      </c>
      <c r="P1068" s="66">
        <f>IFERROR(AVERAGE(Data!Q1076),"  ")</f>
        <v>31254.166666666668</v>
      </c>
      <c r="Q1068" s="67">
        <f>IFERROR(AVERAGE(Data!R1076),"  ")</f>
        <v>-85.211267605633793</v>
      </c>
      <c r="R1068" s="67">
        <f>IFERROR(AVERAGE(Data!S1076),"  ")</f>
        <v>-72.569316081330868</v>
      </c>
      <c r="S1068" s="67">
        <f>IFERROR(AVERAGE(Data!T1076),"  ")</f>
        <v>-70.323956805759238</v>
      </c>
      <c r="T1068" s="66">
        <f>IFERROR(AVERAGE(Data!V1076), " ")</f>
        <v>85500</v>
      </c>
      <c r="U1068" s="66">
        <f>IFERROR(AVERAGE(Data!W1076), " ")</f>
        <v>21150</v>
      </c>
      <c r="V1068" s="66">
        <f>IFERROR(AVERAGE(Data!X1076), " ")</f>
        <v>0</v>
      </c>
      <c r="W1068" s="66">
        <f>IFERROR(AVERAGE(Data!Y1076), " ")</f>
        <v>106650</v>
      </c>
      <c r="X1068" s="66">
        <f>IFERROR(AVERAGE(Data!Z1076), " ")</f>
        <v>115077.25</v>
      </c>
      <c r="Y1068" s="66">
        <f>IFERROR(AVERAGE(Data!AA1076), " ")</f>
        <v>195712.83333333334</v>
      </c>
      <c r="Z1068" s="67">
        <f>IFERROR(AVERAGE(Data!AB1076), " ")</f>
        <v>-61.557870453808164</v>
      </c>
      <c r="AA1068" s="67">
        <f>IFERROR(AVERAGE(Data!AC1076), " ")</f>
        <v>-48.365751334858885</v>
      </c>
      <c r="AB1068" s="67">
        <f>IFERROR(AVERAGE(Data!AD1076), " ")</f>
        <v>-41.200968766313231</v>
      </c>
      <c r="AC1068" s="66">
        <f>IFERROR(AVERAGE(Data!AF1076), "  ")</f>
        <v>0</v>
      </c>
      <c r="AD1068" s="66">
        <f>IFERROR(AVERAGE(Data!AG1076), "  ")</f>
        <v>0</v>
      </c>
      <c r="AE1068" s="66">
        <f>IFERROR(AVERAGE(Data!AH1076), "  ")</f>
        <v>0</v>
      </c>
      <c r="AF1068" s="66">
        <f>IFERROR(AVERAGE(Data!AI1076), "  ")</f>
        <v>0</v>
      </c>
      <c r="AG1068" s="66">
        <f>IFERROR(AVERAGE(Data!AJ1076), "  ")</f>
        <v>0</v>
      </c>
      <c r="AH1068" s="66">
        <f>IFERROR(AVERAGE(Data!AK1076), "  ")</f>
        <v>3625</v>
      </c>
      <c r="AI1068" s="67">
        <f>IFERROR(AVERAGE(Data!AL1076), "  ")</f>
        <v>-100</v>
      </c>
      <c r="AJ1068" s="67">
        <f>IFERROR(AVERAGE(Data!AM1076), "  ")</f>
        <v>-100</v>
      </c>
      <c r="AK1068" s="67">
        <f>IFERROR(AVERAGE(Data!AN1076), "  ")</f>
        <v>-100</v>
      </c>
      <c r="AL1068" s="66">
        <f>IFERROR(AVERAGE(Data!AP1076),"  ")</f>
        <v>360200</v>
      </c>
      <c r="AM1068" s="66">
        <f>IFERROR(AVERAGE(Data!AQ1076),"  ")</f>
        <v>54750</v>
      </c>
      <c r="AN1068" s="66">
        <f>IFERROR(AVERAGE(Data!AR1076),"  ")</f>
        <v>4200</v>
      </c>
      <c r="AO1068" s="66">
        <f>IFERROR(AVERAGE(Data!AS1076),"  ")</f>
        <v>419150</v>
      </c>
      <c r="AP1068" s="66">
        <f>IFERROR(AVERAGE(Data!AT1076),"  ")</f>
        <v>563459</v>
      </c>
      <c r="AQ1068" s="66">
        <f>IFERROR(AVERAGE(Data!AU1076),"  ")</f>
        <v>849319.25</v>
      </c>
      <c r="AR1068" s="67">
        <f>IFERROR(AVERAGE(Data!AV1076),"  ")</f>
        <v>-49.434813554823684</v>
      </c>
      <c r="AS1068" s="67">
        <f>IFERROR(AVERAGE(Data!AW1076),"  ")</f>
        <v>-26.608598359937751</v>
      </c>
      <c r="AT1068" s="67">
        <f>IFERROR(AVERAGE(Data!AX1076),"  ")</f>
        <v>-33.657573403640619</v>
      </c>
      <c r="AU1068" s="66">
        <f>IFERROR(AVERAGE(Data!AZ1076), "  ")</f>
        <v>308.3</v>
      </c>
      <c r="AV1068" s="66">
        <f>IFERROR(AVERAGE(Data!BA1076), "  ")</f>
        <v>4.2</v>
      </c>
      <c r="AW1068" s="66">
        <f>IFERROR(AVERAGE(Data!BB1076), "  ")</f>
        <v>106.65</v>
      </c>
      <c r="AX1068" s="66">
        <f>IFERROR(AVERAGE(Data!BC1076), "  ")</f>
        <v>0</v>
      </c>
      <c r="AY1068" s="66">
        <f>IFERROR(AVERAGE(Data!BD1076), "  ")</f>
        <v>419.15</v>
      </c>
      <c r="AZ1068" s="66">
        <f>IFERROR(AVERAGE(Data!BE1076), "  ")</f>
        <v>6878.8929999999991</v>
      </c>
      <c r="BA1068" s="66">
        <f>IFERROR(AVERAGE(Data!BF1076), "  ")</f>
        <v>542.24999999999989</v>
      </c>
      <c r="BB1068" s="66">
        <f>IFERROR(AVERAGE(Data!BG1076), "  ")</f>
        <v>5343.884</v>
      </c>
      <c r="BC1068" s="66">
        <f>IFERROR(AVERAGE(Data!BH1076), "  ")</f>
        <v>151.80000000000001</v>
      </c>
      <c r="BD1068" s="66">
        <f>IFERROR(AVERAGE(Data!BI1076), "  ")</f>
        <v>12916.826999999999</v>
      </c>
    </row>
    <row r="1069" spans="1:56" x14ac:dyDescent="0.25">
      <c r="A1069" s="59">
        <f>IFERROR(AVERAGE(Data!A1077),"  ")</f>
        <v>45094</v>
      </c>
      <c r="B1069" s="66">
        <f>IFERROR(AVERAGE(Data!B1077),"  ")</f>
        <v>271700</v>
      </c>
      <c r="C1069" s="66">
        <f>IFERROR(AVERAGE(Data!C1077),"  ")</f>
        <v>45550</v>
      </c>
      <c r="D1069" s="66">
        <f>IFERROR(AVERAGE(Data!D1077),"  ")</f>
        <v>0</v>
      </c>
      <c r="E1069" s="66">
        <f>IFERROR(AVERAGE(Data!E1077),"  ")</f>
        <v>317250</v>
      </c>
      <c r="F1069" s="66">
        <f>IFERROR(AVERAGE(Data!F1077),"  ")</f>
        <v>414145.75</v>
      </c>
      <c r="G1069" s="66">
        <f>IFERROR(AVERAGE(Data!G1077),"  ")</f>
        <v>604268.08333333337</v>
      </c>
      <c r="H1069" s="67">
        <f>IFERROR(AVERAGE(Data!H1077),"  ")</f>
        <v>-30.259397669817545</v>
      </c>
      <c r="I1069" s="67">
        <f>IFERROR(AVERAGE(Data!I1077),"  ")</f>
        <v>-17.166749754112832</v>
      </c>
      <c r="J1069" s="67">
        <f>IFERROR(AVERAGE(Data!J1077),"  ")</f>
        <v>-31.463242652922951</v>
      </c>
      <c r="K1069" s="66">
        <f>IFERROR(AVERAGE(Data!L1077),"  ")</f>
        <v>0</v>
      </c>
      <c r="L1069" s="66">
        <f>IFERROR(AVERAGE(Data!M1077),"  ")</f>
        <v>0</v>
      </c>
      <c r="M1069" s="66">
        <f>IFERROR(AVERAGE(Data!N1077),"  ")</f>
        <v>16400</v>
      </c>
      <c r="N1069" s="66">
        <f>IFERROR(AVERAGE(Data!O1077),"  ")</f>
        <v>16400</v>
      </c>
      <c r="O1069" s="66">
        <f>IFERROR(AVERAGE(Data!P1077),"  ")</f>
        <v>10225</v>
      </c>
      <c r="P1069" s="66">
        <f>IFERROR(AVERAGE(Data!Q1077),"  ")</f>
        <v>35657.583333333336</v>
      </c>
      <c r="Q1069" s="67">
        <f>IFERROR(AVERAGE(Data!R1077),"  ")</f>
        <v>-42.556917688266203</v>
      </c>
      <c r="R1069" s="67">
        <f>IFERROR(AVERAGE(Data!S1077),"  ")</f>
        <v>-71.318373071528754</v>
      </c>
      <c r="S1069" s="67">
        <f>IFERROR(AVERAGE(Data!T1077),"  ")</f>
        <v>-71.324472821349374</v>
      </c>
      <c r="T1069" s="66">
        <f>IFERROR(AVERAGE(Data!V1077), " ")</f>
        <v>129800</v>
      </c>
      <c r="U1069" s="66">
        <f>IFERROR(AVERAGE(Data!W1077), " ")</f>
        <v>23750</v>
      </c>
      <c r="V1069" s="66">
        <f>IFERROR(AVERAGE(Data!X1077), " ")</f>
        <v>1400</v>
      </c>
      <c r="W1069" s="66">
        <f>IFERROR(AVERAGE(Data!Y1077), " ")</f>
        <v>154950</v>
      </c>
      <c r="X1069" s="66">
        <f>IFERROR(AVERAGE(Data!Z1077), " ")</f>
        <v>134814.75</v>
      </c>
      <c r="Y1069" s="66">
        <f>IFERROR(AVERAGE(Data!AA1077), " ")</f>
        <v>213727.16666666666</v>
      </c>
      <c r="Z1069" s="67">
        <f>IFERROR(AVERAGE(Data!AB1077), " ")</f>
        <v>-45.82167832167832</v>
      </c>
      <c r="AA1069" s="67">
        <f>IFERROR(AVERAGE(Data!AC1077), " ")</f>
        <v>-44.95840690802568</v>
      </c>
      <c r="AB1069" s="67">
        <f>IFERROR(AVERAGE(Data!AD1077), " ")</f>
        <v>-36.922033776707529</v>
      </c>
      <c r="AC1069" s="66">
        <f>IFERROR(AVERAGE(Data!AF1077), "  ")</f>
        <v>0</v>
      </c>
      <c r="AD1069" s="66">
        <f>IFERROR(AVERAGE(Data!AG1077), "  ")</f>
        <v>0</v>
      </c>
      <c r="AE1069" s="66">
        <f>IFERROR(AVERAGE(Data!AH1077), "  ")</f>
        <v>0</v>
      </c>
      <c r="AF1069" s="66">
        <f>IFERROR(AVERAGE(Data!AI1077), "  ")</f>
        <v>0</v>
      </c>
      <c r="AG1069" s="66">
        <f>IFERROR(AVERAGE(Data!AJ1077), "  ")</f>
        <v>0</v>
      </c>
      <c r="AH1069" s="66">
        <f>IFERROR(AVERAGE(Data!AK1077), "  ")</f>
        <v>6787.5</v>
      </c>
      <c r="AI1069" s="67" t="str">
        <f>IFERROR(AVERAGE(Data!AL1077), "  ")</f>
        <v xml:space="preserve">  </v>
      </c>
      <c r="AJ1069" s="67">
        <f>IFERROR(AVERAGE(Data!AM1077), "  ")</f>
        <v>-100</v>
      </c>
      <c r="AK1069" s="67">
        <f>IFERROR(AVERAGE(Data!AN1077), "  ")</f>
        <v>-100</v>
      </c>
      <c r="AL1069" s="66">
        <f>IFERROR(AVERAGE(Data!AP1077),"  ")</f>
        <v>401500</v>
      </c>
      <c r="AM1069" s="66">
        <f>IFERROR(AVERAGE(Data!AQ1077),"  ")</f>
        <v>69300</v>
      </c>
      <c r="AN1069" s="66">
        <f>IFERROR(AVERAGE(Data!AR1077),"  ")</f>
        <v>17800</v>
      </c>
      <c r="AO1069" s="66">
        <f>IFERROR(AVERAGE(Data!AS1077),"  ")</f>
        <v>488600</v>
      </c>
      <c r="AP1069" s="66">
        <f>IFERROR(AVERAGE(Data!AT1077),"  ")</f>
        <v>559185.5</v>
      </c>
      <c r="AQ1069" s="66">
        <f>IFERROR(AVERAGE(Data!AU1077),"  ")</f>
        <v>860440.33333333337</v>
      </c>
      <c r="AR1069" s="67">
        <f>IFERROR(AVERAGE(Data!AV1077),"  ")</f>
        <v>-36.500097472220418</v>
      </c>
      <c r="AS1069" s="67">
        <f>IFERROR(AVERAGE(Data!AW1077),"  ")</f>
        <v>-28.521032803266998</v>
      </c>
      <c r="AT1069" s="67">
        <f>IFERROR(AVERAGE(Data!AX1077),"  ")</f>
        <v>-35.011705247042116</v>
      </c>
      <c r="AU1069" s="66">
        <f>IFERROR(AVERAGE(Data!AZ1077), "  ")</f>
        <v>317.25</v>
      </c>
      <c r="AV1069" s="66">
        <f>IFERROR(AVERAGE(Data!BA1077), "  ")</f>
        <v>16.399999999999999</v>
      </c>
      <c r="AW1069" s="66">
        <f>IFERROR(AVERAGE(Data!BB1077), "  ")</f>
        <v>154.94999999999999</v>
      </c>
      <c r="AX1069" s="66">
        <f>IFERROR(AVERAGE(Data!BC1077), "  ")</f>
        <v>0</v>
      </c>
      <c r="AY1069" s="66">
        <f>IFERROR(AVERAGE(Data!BD1077), "  ")</f>
        <v>488.6</v>
      </c>
      <c r="AZ1069" s="66">
        <f>IFERROR(AVERAGE(Data!BE1077), "  ")</f>
        <v>7196.1429999999991</v>
      </c>
      <c r="BA1069" s="66">
        <f>IFERROR(AVERAGE(Data!BF1077), "  ")</f>
        <v>558.64999999999986</v>
      </c>
      <c r="BB1069" s="66">
        <f>IFERROR(AVERAGE(Data!BG1077), "  ")</f>
        <v>5498.8339999999998</v>
      </c>
      <c r="BC1069" s="66">
        <f>IFERROR(AVERAGE(Data!BH1077), "  ")</f>
        <v>151.80000000000001</v>
      </c>
      <c r="BD1069" s="66">
        <f>IFERROR(AVERAGE(Data!BI1077), "  ")</f>
        <v>13405.427</v>
      </c>
    </row>
    <row r="1070" spans="1:56" x14ac:dyDescent="0.25">
      <c r="A1070" s="59">
        <f>IFERROR(AVERAGE(Data!A1078),"  ")</f>
        <v>45101</v>
      </c>
      <c r="B1070" s="66">
        <f>IFERROR(AVERAGE(Data!B1078),"  ")</f>
        <v>154740</v>
      </c>
      <c r="C1070" s="66">
        <f>IFERROR(AVERAGE(Data!C1078),"  ")</f>
        <v>40568</v>
      </c>
      <c r="D1070" s="66">
        <f>IFERROR(AVERAGE(Data!D1078),"  ")</f>
        <v>0</v>
      </c>
      <c r="E1070" s="66">
        <f>IFERROR(AVERAGE(Data!E1078),"  ")</f>
        <v>195308</v>
      </c>
      <c r="F1070" s="66">
        <f>IFERROR(AVERAGE(Data!F1078),"  ")</f>
        <v>304989.5</v>
      </c>
      <c r="G1070" s="66">
        <f>IFERROR(AVERAGE(Data!G1078),"  ")</f>
        <v>569016.91666666663</v>
      </c>
      <c r="H1070" s="67">
        <f>IFERROR(AVERAGE(Data!H1078),"  ")</f>
        <v>-47.106838185511165</v>
      </c>
      <c r="I1070" s="67">
        <f>IFERROR(AVERAGE(Data!I1078),"  ")</f>
        <v>-29.113463617975821</v>
      </c>
      <c r="J1070" s="67">
        <f>IFERROR(AVERAGE(Data!J1078),"  ")</f>
        <v>-46.40062692922281</v>
      </c>
      <c r="K1070" s="66">
        <f>IFERROR(AVERAGE(Data!L1078),"  ")</f>
        <v>0</v>
      </c>
      <c r="L1070" s="66">
        <f>IFERROR(AVERAGE(Data!M1078),"  ")</f>
        <v>8886</v>
      </c>
      <c r="M1070" s="66">
        <f>IFERROR(AVERAGE(Data!N1078),"  ")</f>
        <v>15400</v>
      </c>
      <c r="N1070" s="66">
        <f>IFERROR(AVERAGE(Data!O1078),"  ")</f>
        <v>24286</v>
      </c>
      <c r="O1070" s="66">
        <f>IFERROR(AVERAGE(Data!P1078),"  ")</f>
        <v>12971.5</v>
      </c>
      <c r="P1070" s="66">
        <f>IFERROR(AVERAGE(Data!Q1078),"  ")</f>
        <v>34091.583333333336</v>
      </c>
      <c r="Q1070" s="67">
        <f>IFERROR(AVERAGE(Data!R1078),"  ")</f>
        <v>-33.535851122058013</v>
      </c>
      <c r="R1070" s="67">
        <f>IFERROR(AVERAGE(Data!S1078),"  ")</f>
        <v>-57.829973992197658</v>
      </c>
      <c r="S1070" s="67">
        <f>IFERROR(AVERAGE(Data!T1078),"  ")</f>
        <v>-61.95101919095378</v>
      </c>
      <c r="T1070" s="66">
        <f>IFERROR(AVERAGE(Data!V1078), " ")</f>
        <v>148400</v>
      </c>
      <c r="U1070" s="66">
        <f>IFERROR(AVERAGE(Data!W1078), " ")</f>
        <v>28900</v>
      </c>
      <c r="V1070" s="66">
        <f>IFERROR(AVERAGE(Data!X1078), " ")</f>
        <v>1400</v>
      </c>
      <c r="W1070" s="66">
        <f>IFERROR(AVERAGE(Data!Y1078), " ")</f>
        <v>178700</v>
      </c>
      <c r="X1070" s="66">
        <f>IFERROR(AVERAGE(Data!Z1078), " ")</f>
        <v>139687.5</v>
      </c>
      <c r="Y1070" s="66">
        <f>IFERROR(AVERAGE(Data!AA1078), " ")</f>
        <v>222953.83333333334</v>
      </c>
      <c r="Z1070" s="67">
        <f>IFERROR(AVERAGE(Data!AB1078), " ")</f>
        <v>-11.892318311803574</v>
      </c>
      <c r="AA1070" s="67">
        <f>IFERROR(AVERAGE(Data!AC1078), " ")</f>
        <v>-40.526875997871201</v>
      </c>
      <c r="AB1070" s="67">
        <f>IFERROR(AVERAGE(Data!AD1078), " ")</f>
        <v>-37.346894685970121</v>
      </c>
      <c r="AC1070" s="66">
        <f>IFERROR(AVERAGE(Data!AF1078), "  ")</f>
        <v>0</v>
      </c>
      <c r="AD1070" s="66">
        <f>IFERROR(AVERAGE(Data!AG1078), "  ")</f>
        <v>1800</v>
      </c>
      <c r="AE1070" s="66">
        <f>IFERROR(AVERAGE(Data!AH1078), "  ")</f>
        <v>0</v>
      </c>
      <c r="AF1070" s="66">
        <f>IFERROR(AVERAGE(Data!AI1078), "  ")</f>
        <v>1800</v>
      </c>
      <c r="AG1070" s="66">
        <f>IFERROR(AVERAGE(Data!AJ1078), "  ")</f>
        <v>450</v>
      </c>
      <c r="AH1070" s="66">
        <f>IFERROR(AVERAGE(Data!AK1078), "  ")</f>
        <v>6804.166666666667</v>
      </c>
      <c r="AI1070" s="67">
        <f>IFERROR(AVERAGE(Data!AL1078), "  ")</f>
        <v>-83.018867924528308</v>
      </c>
      <c r="AJ1070" s="67">
        <f>IFERROR(AVERAGE(Data!AM1078), "  ")</f>
        <v>-89.772727272727266</v>
      </c>
      <c r="AK1070" s="67">
        <f>IFERROR(AVERAGE(Data!AN1078), "  ")</f>
        <v>-93.386405388854868</v>
      </c>
      <c r="AL1070" s="66">
        <f>IFERROR(AVERAGE(Data!AP1078),"  ")</f>
        <v>303140</v>
      </c>
      <c r="AM1070" s="66">
        <f>IFERROR(AVERAGE(Data!AQ1078),"  ")</f>
        <v>80154</v>
      </c>
      <c r="AN1070" s="66">
        <f>IFERROR(AVERAGE(Data!AR1078),"  ")</f>
        <v>16800</v>
      </c>
      <c r="AO1070" s="66">
        <f>IFERROR(AVERAGE(Data!AS1078),"  ")</f>
        <v>400094</v>
      </c>
      <c r="AP1070" s="66">
        <f>IFERROR(AVERAGE(Data!AT1078),"  ")</f>
        <v>458098.5</v>
      </c>
      <c r="AQ1070" s="66">
        <f>IFERROR(AVERAGE(Data!AU1078),"  ")</f>
        <v>832866.5</v>
      </c>
      <c r="AR1070" s="67">
        <f>IFERROR(AVERAGE(Data!AV1078),"  ")</f>
        <v>-35.386379418937032</v>
      </c>
      <c r="AS1070" s="67">
        <f>IFERROR(AVERAGE(Data!AW1078),"  ")</f>
        <v>-34.584014157088127</v>
      </c>
      <c r="AT1070" s="67">
        <f>IFERROR(AVERAGE(Data!AX1078),"  ")</f>
        <v>-44.997367525287672</v>
      </c>
      <c r="AU1070" s="66">
        <f>IFERROR(AVERAGE(Data!AZ1078), "  ")</f>
        <v>195.30799999999999</v>
      </c>
      <c r="AV1070" s="66">
        <f>IFERROR(AVERAGE(Data!BA1078), "  ")</f>
        <v>24.286000000000001</v>
      </c>
      <c r="AW1070" s="66">
        <f>IFERROR(AVERAGE(Data!BB1078), "  ")</f>
        <v>178.7</v>
      </c>
      <c r="AX1070" s="66">
        <f>IFERROR(AVERAGE(Data!BC1078), "  ")</f>
        <v>1.8</v>
      </c>
      <c r="AY1070" s="66">
        <f>IFERROR(AVERAGE(Data!BD1078), "  ")</f>
        <v>400.09399999999999</v>
      </c>
      <c r="AZ1070" s="66">
        <f>IFERROR(AVERAGE(Data!BE1078), "  ")</f>
        <v>7391.4509999999991</v>
      </c>
      <c r="BA1070" s="66">
        <f>IFERROR(AVERAGE(Data!BF1078), "  ")</f>
        <v>582.93599999999992</v>
      </c>
      <c r="BB1070" s="66">
        <f>IFERROR(AVERAGE(Data!BG1078), "  ")</f>
        <v>5677.5339999999997</v>
      </c>
      <c r="BC1070" s="66">
        <f>IFERROR(AVERAGE(Data!BH1078), "  ")</f>
        <v>153.60000000000002</v>
      </c>
      <c r="BD1070" s="66">
        <f>IFERROR(AVERAGE(Data!BI1078), "  ")</f>
        <v>13805.520999999999</v>
      </c>
    </row>
    <row r="1071" spans="1:56" x14ac:dyDescent="0.25">
      <c r="A1071" s="59">
        <f>IFERROR(AVERAGE(Data!A1079),"  ")</f>
        <v>45108</v>
      </c>
      <c r="B1071" s="66">
        <f>IFERROR(AVERAGE(Data!B1079),"  ")</f>
        <v>211600</v>
      </c>
      <c r="C1071" s="66">
        <f>IFERROR(AVERAGE(Data!C1079),"  ")</f>
        <v>46050</v>
      </c>
      <c r="D1071" s="66">
        <f>IFERROR(AVERAGE(Data!D1079),"  ")</f>
        <v>0</v>
      </c>
      <c r="E1071" s="66">
        <f>IFERROR(AVERAGE(Data!E1079),"  ")</f>
        <v>257650</v>
      </c>
      <c r="F1071" s="66">
        <f>IFERROR(AVERAGE(Data!F1079),"  ")</f>
        <v>269627</v>
      </c>
      <c r="G1071" s="66">
        <f>IFERROR(AVERAGE(Data!G1079),"  ")</f>
        <v>520766.33333333331</v>
      </c>
      <c r="H1071" s="67">
        <f>IFERROR(AVERAGE(Data!H1079),"  ")</f>
        <v>-36.169949213427479</v>
      </c>
      <c r="I1071" s="67">
        <f>IFERROR(AVERAGE(Data!I1079),"  ")</f>
        <v>-38.155398818739606</v>
      </c>
      <c r="J1071" s="67">
        <f>IFERROR(AVERAGE(Data!J1079),"  ")</f>
        <v>-48.224955658295876</v>
      </c>
      <c r="K1071" s="66">
        <f>IFERROR(AVERAGE(Data!L1079),"  ")</f>
        <v>0</v>
      </c>
      <c r="L1071" s="66">
        <f>IFERROR(AVERAGE(Data!M1079),"  ")</f>
        <v>8750</v>
      </c>
      <c r="M1071" s="66">
        <f>IFERROR(AVERAGE(Data!N1079),"  ")</f>
        <v>25900</v>
      </c>
      <c r="N1071" s="66">
        <f>IFERROR(AVERAGE(Data!O1079),"  ")</f>
        <v>34650</v>
      </c>
      <c r="O1071" s="66">
        <f>IFERROR(AVERAGE(Data!P1079),"  ")</f>
        <v>19884</v>
      </c>
      <c r="P1071" s="66">
        <f>IFERROR(AVERAGE(Data!Q1079),"  ")</f>
        <v>45329.083333333336</v>
      </c>
      <c r="Q1071" s="67">
        <f>IFERROR(AVERAGE(Data!R1079),"  ")</f>
        <v>-48.55233853006682</v>
      </c>
      <c r="R1071" s="67">
        <f>IFERROR(AVERAGE(Data!S1079),"  ")</f>
        <v>-50.549614523750307</v>
      </c>
      <c r="S1071" s="67">
        <f>IFERROR(AVERAGE(Data!T1079),"  ")</f>
        <v>-56.134122868136537</v>
      </c>
      <c r="T1071" s="66">
        <f>IFERROR(AVERAGE(Data!V1079), " ")</f>
        <v>85200</v>
      </c>
      <c r="U1071" s="66">
        <f>IFERROR(AVERAGE(Data!W1079), " ")</f>
        <v>25000</v>
      </c>
      <c r="V1071" s="66">
        <f>IFERROR(AVERAGE(Data!X1079), " ")</f>
        <v>0</v>
      </c>
      <c r="W1071" s="66">
        <f>IFERROR(AVERAGE(Data!Y1079), " ")</f>
        <v>110200</v>
      </c>
      <c r="X1071" s="66">
        <f>IFERROR(AVERAGE(Data!Z1079), " ")</f>
        <v>137625</v>
      </c>
      <c r="Y1071" s="66">
        <f>IFERROR(AVERAGE(Data!AA1079), " ")</f>
        <v>248262.5</v>
      </c>
      <c r="Z1071" s="67">
        <f>IFERROR(AVERAGE(Data!AB1079), " ")</f>
        <v>-75.974116580039762</v>
      </c>
      <c r="AA1071" s="67">
        <f>IFERROR(AVERAGE(Data!AC1079), " ")</f>
        <v>-55.058362899841782</v>
      </c>
      <c r="AB1071" s="67">
        <f>IFERROR(AVERAGE(Data!AD1079), " ")</f>
        <v>-44.564724837621469</v>
      </c>
      <c r="AC1071" s="66">
        <f>IFERROR(AVERAGE(Data!AF1079), "  ")</f>
        <v>0</v>
      </c>
      <c r="AD1071" s="66">
        <f>IFERROR(AVERAGE(Data!AG1079), "  ")</f>
        <v>0</v>
      </c>
      <c r="AE1071" s="66">
        <f>IFERROR(AVERAGE(Data!AH1079), "  ")</f>
        <v>0</v>
      </c>
      <c r="AF1071" s="66">
        <f>IFERROR(AVERAGE(Data!AI1079), "  ")</f>
        <v>0</v>
      </c>
      <c r="AG1071" s="66">
        <f>IFERROR(AVERAGE(Data!AJ1079), "  ")</f>
        <v>450</v>
      </c>
      <c r="AH1071" s="66">
        <f>IFERROR(AVERAGE(Data!AK1079), "  ")</f>
        <v>6937.5</v>
      </c>
      <c r="AI1071" s="67">
        <f>IFERROR(AVERAGE(Data!AL1079), "  ")</f>
        <v>-100</v>
      </c>
      <c r="AJ1071" s="67">
        <f>IFERROR(AVERAGE(Data!AM1079), "  ")</f>
        <v>-91.34615384615384</v>
      </c>
      <c r="AK1071" s="67">
        <f>IFERROR(AVERAGE(Data!AN1079), "  ")</f>
        <v>-93.513513513513516</v>
      </c>
      <c r="AL1071" s="66">
        <f>IFERROR(AVERAGE(Data!AP1079),"  ")</f>
        <v>296800</v>
      </c>
      <c r="AM1071" s="66">
        <f>IFERROR(AVERAGE(Data!AQ1079),"  ")</f>
        <v>79800</v>
      </c>
      <c r="AN1071" s="66">
        <f>IFERROR(AVERAGE(Data!AR1079),"  ")</f>
        <v>25900</v>
      </c>
      <c r="AO1071" s="66">
        <f>IFERROR(AVERAGE(Data!AS1079),"  ")</f>
        <v>402500</v>
      </c>
      <c r="AP1071" s="66">
        <f>IFERROR(AVERAGE(Data!AT1079),"  ")</f>
        <v>427586</v>
      </c>
      <c r="AQ1071" s="66">
        <f>IFERROR(AVERAGE(Data!AU1079),"  ")</f>
        <v>821295.41666666663</v>
      </c>
      <c r="AR1071" s="67">
        <f>IFERROR(AVERAGE(Data!AV1079),"  ")</f>
        <v>-56.853673387131352</v>
      </c>
      <c r="AS1071" s="67">
        <f>IFERROR(AVERAGE(Data!AW1079),"  ")</f>
        <v>-45.711327418010441</v>
      </c>
      <c r="AT1071" s="67">
        <f>IFERROR(AVERAGE(Data!AX1079),"  ")</f>
        <v>-47.937612785492831</v>
      </c>
      <c r="AU1071" s="66">
        <f>IFERROR(AVERAGE(Data!AZ1079), "  ")</f>
        <v>257.64999999999998</v>
      </c>
      <c r="AV1071" s="66">
        <f>IFERROR(AVERAGE(Data!BA1079), "  ")</f>
        <v>34.65</v>
      </c>
      <c r="AW1071" s="66">
        <f>IFERROR(AVERAGE(Data!BB1079), "  ")</f>
        <v>110.2</v>
      </c>
      <c r="AX1071" s="66">
        <f>IFERROR(AVERAGE(Data!BC1079), "  ")</f>
        <v>0</v>
      </c>
      <c r="AY1071" s="66">
        <f>IFERROR(AVERAGE(Data!BD1079), "  ")</f>
        <v>402.5</v>
      </c>
      <c r="AZ1071" s="66">
        <f>IFERROR(AVERAGE(Data!BE1079), "  ")</f>
        <v>7649.1009999999987</v>
      </c>
      <c r="BA1071" s="66">
        <f>IFERROR(AVERAGE(Data!BF1079), "  ")</f>
        <v>617.5859999999999</v>
      </c>
      <c r="BB1071" s="66">
        <f>IFERROR(AVERAGE(Data!BG1079), "  ")</f>
        <v>5787.7339999999995</v>
      </c>
      <c r="BC1071" s="66">
        <f>IFERROR(AVERAGE(Data!BH1079), "  ")</f>
        <v>153.60000000000002</v>
      </c>
      <c r="BD1071" s="66">
        <f>IFERROR(AVERAGE(Data!BI1079), "  ")</f>
        <v>14208.020999999999</v>
      </c>
    </row>
    <row r="1072" spans="1:56" x14ac:dyDescent="0.25">
      <c r="A1072" s="59">
        <f>IFERROR(AVERAGE(Data!A1080),"  ")</f>
        <v>45115</v>
      </c>
      <c r="B1072" s="66">
        <f>IFERROR(AVERAGE(Data!B1080),"  ")</f>
        <v>159200</v>
      </c>
      <c r="C1072" s="66">
        <f>IFERROR(AVERAGE(Data!C1080),"  ")</f>
        <v>52300</v>
      </c>
      <c r="D1072" s="66">
        <f>IFERROR(AVERAGE(Data!D1080),"  ")</f>
        <v>0</v>
      </c>
      <c r="E1072" s="66">
        <f>IFERROR(AVERAGE(Data!E1080),"  ")</f>
        <v>211500</v>
      </c>
      <c r="F1072" s="66">
        <f>IFERROR(AVERAGE(Data!F1080),"  ")</f>
        <v>245427</v>
      </c>
      <c r="G1072" s="66">
        <f>IFERROR(AVERAGE(Data!G1080),"  ")</f>
        <v>482454.66666666669</v>
      </c>
      <c r="H1072" s="67">
        <f>IFERROR(AVERAGE(Data!H1080),"  ")</f>
        <v>-48.845084048857181</v>
      </c>
      <c r="I1072" s="67">
        <f>IFERROR(AVERAGE(Data!I1080),"  ")</f>
        <v>-40.185346534653462</v>
      </c>
      <c r="J1072" s="67">
        <f>IFERROR(AVERAGE(Data!J1080),"  ")</f>
        <v>-49.129520977445893</v>
      </c>
      <c r="K1072" s="66">
        <f>IFERROR(AVERAGE(Data!L1080),"  ")</f>
        <v>0</v>
      </c>
      <c r="L1072" s="66">
        <f>IFERROR(AVERAGE(Data!M1080),"  ")</f>
        <v>43268</v>
      </c>
      <c r="M1072" s="66">
        <f>IFERROR(AVERAGE(Data!N1080),"  ")</f>
        <v>28000</v>
      </c>
      <c r="N1072" s="66">
        <f>IFERROR(AVERAGE(Data!O1080),"  ")</f>
        <v>71268</v>
      </c>
      <c r="O1072" s="66">
        <f>IFERROR(AVERAGE(Data!P1080),"  ")</f>
        <v>36651</v>
      </c>
      <c r="P1072" s="66">
        <f>IFERROR(AVERAGE(Data!Q1080),"  ")</f>
        <v>55352.916666666664</v>
      </c>
      <c r="Q1072" s="67">
        <f>IFERROR(AVERAGE(Data!R1080),"  ")</f>
        <v>-12.500920810313076</v>
      </c>
      <c r="R1072" s="67">
        <f>IFERROR(AVERAGE(Data!S1080),"  ")</f>
        <v>-31.458226191032779</v>
      </c>
      <c r="S1072" s="67">
        <f>IFERROR(AVERAGE(Data!T1080),"  ")</f>
        <v>-33.786686940615894</v>
      </c>
      <c r="T1072" s="66">
        <f>IFERROR(AVERAGE(Data!V1080), " ")</f>
        <v>197248</v>
      </c>
      <c r="U1072" s="66">
        <f>IFERROR(AVERAGE(Data!W1080), " ")</f>
        <v>25827</v>
      </c>
      <c r="V1072" s="66">
        <f>IFERROR(AVERAGE(Data!X1080), " ")</f>
        <v>0</v>
      </c>
      <c r="W1072" s="66">
        <f>IFERROR(AVERAGE(Data!Y1080), " ")</f>
        <v>223075</v>
      </c>
      <c r="X1072" s="66">
        <f>IFERROR(AVERAGE(Data!Z1080), " ")</f>
        <v>166731.25</v>
      </c>
      <c r="Y1072" s="66">
        <f>IFERROR(AVERAGE(Data!AA1080), " ")</f>
        <v>247852.5</v>
      </c>
      <c r="Z1072" s="67">
        <f>IFERROR(AVERAGE(Data!AB1080), " ")</f>
        <v>-1.031499556344273</v>
      </c>
      <c r="AA1072" s="67">
        <f>IFERROR(AVERAGE(Data!AC1080), " ")</f>
        <v>-43.138413425959079</v>
      </c>
      <c r="AB1072" s="67">
        <f>IFERROR(AVERAGE(Data!AD1080), " ")</f>
        <v>-32.729647673515494</v>
      </c>
      <c r="AC1072" s="66">
        <f>IFERROR(AVERAGE(Data!AF1080), "  ")</f>
        <v>3200</v>
      </c>
      <c r="AD1072" s="66">
        <f>IFERROR(AVERAGE(Data!AG1080), "  ")</f>
        <v>1750</v>
      </c>
      <c r="AE1072" s="66">
        <f>IFERROR(AVERAGE(Data!AH1080), "  ")</f>
        <v>0</v>
      </c>
      <c r="AF1072" s="66">
        <f>IFERROR(AVERAGE(Data!AI1080), "  ")</f>
        <v>4950</v>
      </c>
      <c r="AG1072" s="66">
        <f>IFERROR(AVERAGE(Data!AJ1080), "  ")</f>
        <v>1687.5</v>
      </c>
      <c r="AH1072" s="66">
        <f>IFERROR(AVERAGE(Data!AK1080), "  ")</f>
        <v>7250</v>
      </c>
      <c r="AI1072" s="67">
        <f>IFERROR(AVERAGE(Data!AL1080), "  ")</f>
        <v>-31.25</v>
      </c>
      <c r="AJ1072" s="67">
        <f>IFERROR(AVERAGE(Data!AM1080), "  ")</f>
        <v>-67.857142857142861</v>
      </c>
      <c r="AK1072" s="67">
        <f>IFERROR(AVERAGE(Data!AN1080), "  ")</f>
        <v>-76.724137931034491</v>
      </c>
      <c r="AL1072" s="66">
        <f>IFERROR(AVERAGE(Data!AP1080),"  ")</f>
        <v>359648</v>
      </c>
      <c r="AM1072" s="66">
        <f>IFERROR(AVERAGE(Data!AQ1080),"  ")</f>
        <v>123145</v>
      </c>
      <c r="AN1072" s="66">
        <f>IFERROR(AVERAGE(Data!AR1080),"  ")</f>
        <v>28000</v>
      </c>
      <c r="AO1072" s="66">
        <f>IFERROR(AVERAGE(Data!AS1080),"  ")</f>
        <v>510793</v>
      </c>
      <c r="AP1072" s="66">
        <f>IFERROR(AVERAGE(Data!AT1080),"  ")</f>
        <v>450496.75</v>
      </c>
      <c r="AQ1072" s="66">
        <f>IFERROR(AVERAGE(Data!AU1080),"  ")</f>
        <v>792910.08333333337</v>
      </c>
      <c r="AR1072" s="67">
        <f>IFERROR(AVERAGE(Data!AV1080),"  ")</f>
        <v>-29.787903780068724</v>
      </c>
      <c r="AS1072" s="67">
        <f>IFERROR(AVERAGE(Data!AW1080),"  ")</f>
        <v>-40.899701938188905</v>
      </c>
      <c r="AT1072" s="67">
        <f>IFERROR(AVERAGE(Data!AX1080),"  ")</f>
        <v>-43.184383769450108</v>
      </c>
      <c r="AU1072" s="66">
        <f>IFERROR(AVERAGE(Data!AZ1080), "  ")</f>
        <v>211.5</v>
      </c>
      <c r="AV1072" s="66">
        <f>IFERROR(AVERAGE(Data!BA1080), "  ")</f>
        <v>71.268000000000001</v>
      </c>
      <c r="AW1072" s="66">
        <f>IFERROR(AVERAGE(Data!BB1080), "  ")</f>
        <v>223.07499999999999</v>
      </c>
      <c r="AX1072" s="66">
        <f>IFERROR(AVERAGE(Data!BC1080), "  ")</f>
        <v>4.95</v>
      </c>
      <c r="AY1072" s="66">
        <f>IFERROR(AVERAGE(Data!BD1080), "  ")</f>
        <v>510.79300000000001</v>
      </c>
      <c r="AZ1072" s="66">
        <f>IFERROR(AVERAGE(Data!BE1080), "  ")</f>
        <v>7860.6009999999987</v>
      </c>
      <c r="BA1072" s="66">
        <f>IFERROR(AVERAGE(Data!BF1080), "  ")</f>
        <v>688.85399999999993</v>
      </c>
      <c r="BB1072" s="66">
        <f>IFERROR(AVERAGE(Data!BG1080), "  ")</f>
        <v>6010.8089999999993</v>
      </c>
      <c r="BC1072" s="66">
        <f>IFERROR(AVERAGE(Data!BH1080), "  ")</f>
        <v>158.55000000000001</v>
      </c>
      <c r="BD1072" s="66">
        <f>IFERROR(AVERAGE(Data!BI1080), "  ")</f>
        <v>14718.813999999998</v>
      </c>
    </row>
    <row r="1073" spans="1:56" x14ac:dyDescent="0.25">
      <c r="A1073" s="59">
        <f>IFERROR(AVERAGE(Data!A1081),"  ")</f>
        <v>45122</v>
      </c>
      <c r="B1073" s="66">
        <f>IFERROR(AVERAGE(Data!B1081),"  ")</f>
        <v>132800</v>
      </c>
      <c r="C1073" s="66">
        <f>IFERROR(AVERAGE(Data!C1081),"  ")</f>
        <v>38936</v>
      </c>
      <c r="D1073" s="66">
        <f>IFERROR(AVERAGE(Data!D1081),"  ")</f>
        <v>0</v>
      </c>
      <c r="E1073" s="66">
        <f>IFERROR(AVERAGE(Data!E1081),"  ")</f>
        <v>171736</v>
      </c>
      <c r="F1073" s="66">
        <f>IFERROR(AVERAGE(Data!F1081),"  ")</f>
        <v>209048.5</v>
      </c>
      <c r="G1073" s="66">
        <f>IFERROR(AVERAGE(Data!G1081),"  ")</f>
        <v>443411.83333333331</v>
      </c>
      <c r="H1073" s="67">
        <f>IFERROR(AVERAGE(Data!H1081),"  ")</f>
        <v>-51.294937096572923</v>
      </c>
      <c r="I1073" s="67">
        <f>IFERROR(AVERAGE(Data!I1081),"  ")</f>
        <v>-45.664782703056751</v>
      </c>
      <c r="J1073" s="67">
        <f>IFERROR(AVERAGE(Data!J1081),"  ")</f>
        <v>-52.854550942295553</v>
      </c>
      <c r="K1073" s="66">
        <f>IFERROR(AVERAGE(Data!L1081),"  ")</f>
        <v>0</v>
      </c>
      <c r="L1073" s="66">
        <f>IFERROR(AVERAGE(Data!M1081),"  ")</f>
        <v>21268</v>
      </c>
      <c r="M1073" s="66">
        <f>IFERROR(AVERAGE(Data!N1081),"  ")</f>
        <v>22300</v>
      </c>
      <c r="N1073" s="66">
        <f>IFERROR(AVERAGE(Data!O1081),"  ")</f>
        <v>43568</v>
      </c>
      <c r="O1073" s="66">
        <f>IFERROR(AVERAGE(Data!P1081),"  ")</f>
        <v>43443</v>
      </c>
      <c r="P1073" s="66">
        <f>IFERROR(AVERAGE(Data!Q1081),"  ")</f>
        <v>59316.583333333336</v>
      </c>
      <c r="Q1073" s="67">
        <f>IFERROR(AVERAGE(Data!R1081),"  ")</f>
        <v>-33.987878787878792</v>
      </c>
      <c r="R1073" s="67">
        <f>IFERROR(AVERAGE(Data!S1081),"  ")</f>
        <v>-30.861780854619237</v>
      </c>
      <c r="S1073" s="67">
        <f>IFERROR(AVERAGE(Data!T1081),"  ")</f>
        <v>-26.760784996888166</v>
      </c>
      <c r="T1073" s="66">
        <f>IFERROR(AVERAGE(Data!V1081), " ")</f>
        <v>146400</v>
      </c>
      <c r="U1073" s="66">
        <f>IFERROR(AVERAGE(Data!W1081), " ")</f>
        <v>52650</v>
      </c>
      <c r="V1073" s="66">
        <f>IFERROR(AVERAGE(Data!X1081), " ")</f>
        <v>0</v>
      </c>
      <c r="W1073" s="66">
        <f>IFERROR(AVERAGE(Data!Y1081), " ")</f>
        <v>199050</v>
      </c>
      <c r="X1073" s="66">
        <f>IFERROR(AVERAGE(Data!Z1081), " ")</f>
        <v>177756.25</v>
      </c>
      <c r="Y1073" s="66">
        <f>IFERROR(AVERAGE(Data!AA1081), " ")</f>
        <v>247799.83333333334</v>
      </c>
      <c r="Z1073" s="67">
        <f>IFERROR(AVERAGE(Data!AB1081), " ")</f>
        <v>-29.461419064021598</v>
      </c>
      <c r="AA1073" s="67">
        <f>IFERROR(AVERAGE(Data!AC1081), " ")</f>
        <v>-39.180704794718565</v>
      </c>
      <c r="AB1073" s="67">
        <f>IFERROR(AVERAGE(Data!AD1081), " ")</f>
        <v>-28.266194690741653</v>
      </c>
      <c r="AC1073" s="66">
        <f>IFERROR(AVERAGE(Data!AF1081), "  ")</f>
        <v>0</v>
      </c>
      <c r="AD1073" s="66">
        <f>IFERROR(AVERAGE(Data!AG1081), "  ")</f>
        <v>0</v>
      </c>
      <c r="AE1073" s="66">
        <f>IFERROR(AVERAGE(Data!AH1081), "  ")</f>
        <v>0</v>
      </c>
      <c r="AF1073" s="66">
        <f>IFERROR(AVERAGE(Data!AI1081), "  ")</f>
        <v>0</v>
      </c>
      <c r="AG1073" s="66">
        <f>IFERROR(AVERAGE(Data!AJ1081), "  ")</f>
        <v>1687.5</v>
      </c>
      <c r="AH1073" s="66">
        <f>IFERROR(AVERAGE(Data!AK1081), "  ")</f>
        <v>4554.166666666667</v>
      </c>
      <c r="AI1073" s="67">
        <f>IFERROR(AVERAGE(Data!AL1081), "  ")</f>
        <v>-100</v>
      </c>
      <c r="AJ1073" s="67">
        <f>IFERROR(AVERAGE(Data!AM1081), "  ")</f>
        <v>-77.5</v>
      </c>
      <c r="AK1073" s="67">
        <f>IFERROR(AVERAGE(Data!AN1081), "  ")</f>
        <v>-62.946020128087831</v>
      </c>
      <c r="AL1073" s="66">
        <f>IFERROR(AVERAGE(Data!AP1081),"  ")</f>
        <v>279200</v>
      </c>
      <c r="AM1073" s="66">
        <f>IFERROR(AVERAGE(Data!AQ1081),"  ")</f>
        <v>112854</v>
      </c>
      <c r="AN1073" s="66">
        <f>IFERROR(AVERAGE(Data!AR1081),"  ")</f>
        <v>22300</v>
      </c>
      <c r="AO1073" s="66">
        <f>IFERROR(AVERAGE(Data!AS1081),"  ")</f>
        <v>414354</v>
      </c>
      <c r="AP1073" s="66">
        <f>IFERROR(AVERAGE(Data!AT1081),"  ")</f>
        <v>431935.25</v>
      </c>
      <c r="AQ1073" s="66">
        <f>IFERROR(AVERAGE(Data!AU1081),"  ")</f>
        <v>755082.41666666663</v>
      </c>
      <c r="AR1073" s="67">
        <f>IFERROR(AVERAGE(Data!AV1081),"  ")</f>
        <v>-41.623015258034066</v>
      </c>
      <c r="AS1073" s="67">
        <f>IFERROR(AVERAGE(Data!AW1081),"  ")</f>
        <v>-42.203880948908335</v>
      </c>
      <c r="AT1073" s="67">
        <f>IFERROR(AVERAGE(Data!AX1081),"  ")</f>
        <v>-42.796277536591198</v>
      </c>
      <c r="AU1073" s="66">
        <f>IFERROR(AVERAGE(Data!AZ1081), "  ")</f>
        <v>171.73599999999999</v>
      </c>
      <c r="AV1073" s="66">
        <f>IFERROR(AVERAGE(Data!BA1081), "  ")</f>
        <v>43.567999999999998</v>
      </c>
      <c r="AW1073" s="66">
        <f>IFERROR(AVERAGE(Data!BB1081), "  ")</f>
        <v>199.05</v>
      </c>
      <c r="AX1073" s="66">
        <f>IFERROR(AVERAGE(Data!BC1081), "  ")</f>
        <v>0</v>
      </c>
      <c r="AY1073" s="66">
        <f>IFERROR(AVERAGE(Data!BD1081), "  ")</f>
        <v>414.35399999999998</v>
      </c>
      <c r="AZ1073" s="66">
        <f>IFERROR(AVERAGE(Data!BE1081), "  ")</f>
        <v>8032.3369999999986</v>
      </c>
      <c r="BA1073" s="66">
        <f>IFERROR(AVERAGE(Data!BF1081), "  ")</f>
        <v>732.42199999999991</v>
      </c>
      <c r="BB1073" s="66">
        <f>IFERROR(AVERAGE(Data!BG1081), "  ")</f>
        <v>6209.8589999999995</v>
      </c>
      <c r="BC1073" s="66">
        <f>IFERROR(AVERAGE(Data!BH1081), "  ")</f>
        <v>158.55000000000001</v>
      </c>
      <c r="BD1073" s="66">
        <f>IFERROR(AVERAGE(Data!BI1081), "  ")</f>
        <v>15133.167999999998</v>
      </c>
    </row>
    <row r="1074" spans="1:56" x14ac:dyDescent="0.25">
      <c r="A1074" s="59">
        <f>IFERROR(AVERAGE(Data!A1082),"  ")</f>
        <v>45129</v>
      </c>
      <c r="B1074" s="66">
        <f>IFERROR(AVERAGE(Data!B1082),"  ")</f>
        <v>131500</v>
      </c>
      <c r="C1074" s="66">
        <f>IFERROR(AVERAGE(Data!C1082),"  ")</f>
        <v>37600</v>
      </c>
      <c r="D1074" s="66">
        <f>IFERROR(AVERAGE(Data!D1082),"  ")</f>
        <v>0</v>
      </c>
      <c r="E1074" s="66">
        <f>IFERROR(AVERAGE(Data!E1082),"  ")</f>
        <v>169100</v>
      </c>
      <c r="F1074" s="66">
        <f>IFERROR(AVERAGE(Data!F1082),"  ")</f>
        <v>202496.5</v>
      </c>
      <c r="G1074" s="66">
        <f>IFERROR(AVERAGE(Data!G1082),"  ")</f>
        <v>414848.83333333331</v>
      </c>
      <c r="H1074" s="67">
        <f>IFERROR(AVERAGE(Data!H1082),"  ")</f>
        <v>-47.695638725641821</v>
      </c>
      <c r="I1074" s="67">
        <f>IFERROR(AVERAGE(Data!I1082),"  ")</f>
        <v>-45.747901546144554</v>
      </c>
      <c r="J1074" s="67">
        <f>IFERROR(AVERAGE(Data!J1082),"  ")</f>
        <v>-51.187882493743707</v>
      </c>
      <c r="K1074" s="66">
        <f>IFERROR(AVERAGE(Data!L1082),"  ")</f>
        <v>1500</v>
      </c>
      <c r="L1074" s="66">
        <f>IFERROR(AVERAGE(Data!M1082),"  ")</f>
        <v>24472</v>
      </c>
      <c r="M1074" s="66">
        <f>IFERROR(AVERAGE(Data!N1082),"  ")</f>
        <v>16800</v>
      </c>
      <c r="N1074" s="66">
        <f>IFERROR(AVERAGE(Data!O1082),"  ")</f>
        <v>42772</v>
      </c>
      <c r="O1074" s="66">
        <f>IFERROR(AVERAGE(Data!P1082),"  ")</f>
        <v>48064.5</v>
      </c>
      <c r="P1074" s="66">
        <f>IFERROR(AVERAGE(Data!Q1082),"  ")</f>
        <v>63526.75</v>
      </c>
      <c r="Q1074" s="67">
        <f>IFERROR(AVERAGE(Data!R1082),"  ")</f>
        <v>3.5541351927174114</v>
      </c>
      <c r="R1074" s="67">
        <f>IFERROR(AVERAGE(Data!S1082),"  ")</f>
        <v>-24.929716052853522</v>
      </c>
      <c r="S1074" s="67">
        <f>IFERROR(AVERAGE(Data!T1082),"  ")</f>
        <v>-24.339746642162552</v>
      </c>
      <c r="T1074" s="66">
        <f>IFERROR(AVERAGE(Data!V1082), " ")</f>
        <v>150900</v>
      </c>
      <c r="U1074" s="66">
        <f>IFERROR(AVERAGE(Data!W1082), " ")</f>
        <v>21100</v>
      </c>
      <c r="V1074" s="66">
        <f>IFERROR(AVERAGE(Data!X1082), " ")</f>
        <v>0</v>
      </c>
      <c r="W1074" s="66">
        <f>IFERROR(AVERAGE(Data!Y1082), " ")</f>
        <v>172000</v>
      </c>
      <c r="X1074" s="66">
        <f>IFERROR(AVERAGE(Data!Z1082), " ")</f>
        <v>176081.25</v>
      </c>
      <c r="Y1074" s="66">
        <f>IFERROR(AVERAGE(Data!AA1082), " ")</f>
        <v>245982.08333333334</v>
      </c>
      <c r="Z1074" s="67">
        <f>IFERROR(AVERAGE(Data!AB1082), " ")</f>
        <v>-9.648680450495883</v>
      </c>
      <c r="AA1074" s="67">
        <f>IFERROR(AVERAGE(Data!AC1082), " ")</f>
        <v>-39.105207733528381</v>
      </c>
      <c r="AB1074" s="67">
        <f>IFERROR(AVERAGE(Data!AD1082), " ")</f>
        <v>-28.417042569157314</v>
      </c>
      <c r="AC1074" s="66">
        <f>IFERROR(AVERAGE(Data!AF1082), "  ")</f>
        <v>1600</v>
      </c>
      <c r="AD1074" s="66">
        <f>IFERROR(AVERAGE(Data!AG1082), "  ")</f>
        <v>17500</v>
      </c>
      <c r="AE1074" s="66">
        <f>IFERROR(AVERAGE(Data!AH1082), "  ")</f>
        <v>0</v>
      </c>
      <c r="AF1074" s="66">
        <f>IFERROR(AVERAGE(Data!AI1082), "  ")</f>
        <v>19100</v>
      </c>
      <c r="AG1074" s="66">
        <f>IFERROR(AVERAGE(Data!AJ1082), "  ")</f>
        <v>6012.5</v>
      </c>
      <c r="AH1074" s="66">
        <f>IFERROR(AVERAGE(Data!AK1082), "  ")</f>
        <v>3533.3333333333335</v>
      </c>
      <c r="AI1074" s="67">
        <f>IFERROR(AVERAGE(Data!AL1082), "  ")</f>
        <v>96.907216494845372</v>
      </c>
      <c r="AJ1074" s="67">
        <f>IFERROR(AVERAGE(Data!AM1082), "  ")</f>
        <v>-17.35395189003437</v>
      </c>
      <c r="AK1074" s="67">
        <f>IFERROR(AVERAGE(Data!AN1082), "  ")</f>
        <v>70.165094339622641</v>
      </c>
      <c r="AL1074" s="66">
        <f>IFERROR(AVERAGE(Data!AP1082),"  ")</f>
        <v>285500</v>
      </c>
      <c r="AM1074" s="66">
        <f>IFERROR(AVERAGE(Data!AQ1082),"  ")</f>
        <v>100672</v>
      </c>
      <c r="AN1074" s="66">
        <f>IFERROR(AVERAGE(Data!AR1082),"  ")</f>
        <v>16800</v>
      </c>
      <c r="AO1074" s="66">
        <f>IFERROR(AVERAGE(Data!AS1082),"  ")</f>
        <v>402972</v>
      </c>
      <c r="AP1074" s="66">
        <f>IFERROR(AVERAGE(Data!AT1082),"  ")</f>
        <v>432654.75</v>
      </c>
      <c r="AQ1074" s="66">
        <f>IFERROR(AVERAGE(Data!AU1082),"  ")</f>
        <v>727891</v>
      </c>
      <c r="AR1074" s="67">
        <f>IFERROR(AVERAGE(Data!AV1082),"  ")</f>
        <v>-28.636093165589937</v>
      </c>
      <c r="AS1074" s="67">
        <f>IFERROR(AVERAGE(Data!AW1082),"  ")</f>
        <v>-41.031792598831828</v>
      </c>
      <c r="AT1074" s="67">
        <f>IFERROR(AVERAGE(Data!AX1082),"  ")</f>
        <v>-40.560502877491281</v>
      </c>
      <c r="AU1074" s="66">
        <f>IFERROR(AVERAGE(Data!AZ1082), "  ")</f>
        <v>169.1</v>
      </c>
      <c r="AV1074" s="66">
        <f>IFERROR(AVERAGE(Data!BA1082), "  ")</f>
        <v>42.771999999999998</v>
      </c>
      <c r="AW1074" s="66">
        <f>IFERROR(AVERAGE(Data!BB1082), "  ")</f>
        <v>172</v>
      </c>
      <c r="AX1074" s="66">
        <f>IFERROR(AVERAGE(Data!BC1082), "  ")</f>
        <v>19.100000000000001</v>
      </c>
      <c r="AY1074" s="66">
        <f>IFERROR(AVERAGE(Data!BD1082), "  ")</f>
        <v>402.97199999999998</v>
      </c>
      <c r="AZ1074" s="66">
        <f>IFERROR(AVERAGE(Data!BE1082), "  ")</f>
        <v>8201.4369999999981</v>
      </c>
      <c r="BA1074" s="66">
        <f>IFERROR(AVERAGE(Data!BF1082), "  ")</f>
        <v>775.19399999999996</v>
      </c>
      <c r="BB1074" s="66">
        <f>IFERROR(AVERAGE(Data!BG1082), "  ")</f>
        <v>6381.8589999999995</v>
      </c>
      <c r="BC1074" s="66">
        <f>IFERROR(AVERAGE(Data!BH1082), "  ")</f>
        <v>177.65</v>
      </c>
      <c r="BD1074" s="66">
        <f>IFERROR(AVERAGE(Data!BI1082), "  ")</f>
        <v>15536.139999999998</v>
      </c>
    </row>
    <row r="1075" spans="1:56" x14ac:dyDescent="0.25">
      <c r="A1075" s="59">
        <f>IFERROR(AVERAGE(Data!A1083),"  ")</f>
        <v>45136</v>
      </c>
      <c r="B1075" s="66">
        <f>IFERROR(AVERAGE(Data!B1083),"  ")</f>
        <v>133100</v>
      </c>
      <c r="C1075" s="66">
        <f>IFERROR(AVERAGE(Data!C1083),"  ")</f>
        <v>45650</v>
      </c>
      <c r="D1075" s="66">
        <f>IFERROR(AVERAGE(Data!D1083),"  ")</f>
        <v>0</v>
      </c>
      <c r="E1075" s="66">
        <f>IFERROR(AVERAGE(Data!E1083),"  ")</f>
        <v>178750</v>
      </c>
      <c r="F1075" s="66">
        <f>IFERROR(AVERAGE(Data!F1083),"  ")</f>
        <v>182771.5</v>
      </c>
      <c r="G1075" s="66">
        <f>IFERROR(AVERAGE(Data!G1083),"  ")</f>
        <v>406934.5</v>
      </c>
      <c r="H1075" s="67">
        <f>IFERROR(AVERAGE(Data!H1083),"  ")</f>
        <v>-53.948215895916526</v>
      </c>
      <c r="I1075" s="67">
        <f>IFERROR(AVERAGE(Data!I1083),"  ")</f>
        <v>-50.518848003118762</v>
      </c>
      <c r="J1075" s="67">
        <f>IFERROR(AVERAGE(Data!J1083),"  ")</f>
        <v>-55.08576933142804</v>
      </c>
      <c r="K1075" s="66">
        <f>IFERROR(AVERAGE(Data!L1083),"  ")</f>
        <v>1600</v>
      </c>
      <c r="L1075" s="66">
        <f>IFERROR(AVERAGE(Data!M1083),"  ")</f>
        <v>24000</v>
      </c>
      <c r="M1075" s="66">
        <f>IFERROR(AVERAGE(Data!N1083),"  ")</f>
        <v>25900</v>
      </c>
      <c r="N1075" s="66">
        <f>IFERROR(AVERAGE(Data!O1083),"  ")</f>
        <v>51500</v>
      </c>
      <c r="O1075" s="66">
        <f>IFERROR(AVERAGE(Data!P1083),"  ")</f>
        <v>52277</v>
      </c>
      <c r="P1075" s="66">
        <f>IFERROR(AVERAGE(Data!Q1083),"  ")</f>
        <v>61794.916666666664</v>
      </c>
      <c r="Q1075" s="67">
        <f>IFERROR(AVERAGE(Data!R1083),"  ")</f>
        <v>-27.25988700564972</v>
      </c>
      <c r="R1075" s="67">
        <f>IFERROR(AVERAGE(Data!S1083),"  ")</f>
        <v>-19.435647302680749</v>
      </c>
      <c r="S1075" s="67">
        <f>IFERROR(AVERAGE(Data!T1083),"  ")</f>
        <v>-15.402426575001449</v>
      </c>
      <c r="T1075" s="66">
        <f>IFERROR(AVERAGE(Data!V1083), " ")</f>
        <v>179300</v>
      </c>
      <c r="U1075" s="66">
        <f>IFERROR(AVERAGE(Data!W1083), " ")</f>
        <v>26850</v>
      </c>
      <c r="V1075" s="66">
        <f>IFERROR(AVERAGE(Data!X1083), " ")</f>
        <v>1400</v>
      </c>
      <c r="W1075" s="66">
        <f>IFERROR(AVERAGE(Data!Y1083), " ")</f>
        <v>207550</v>
      </c>
      <c r="X1075" s="66">
        <f>IFERROR(AVERAGE(Data!Z1083), " ")</f>
        <v>200418.75</v>
      </c>
      <c r="Y1075" s="66">
        <f>IFERROR(AVERAGE(Data!AA1083), " ")</f>
        <v>247922.5</v>
      </c>
      <c r="Z1075" s="67">
        <f>IFERROR(AVERAGE(Data!AB1083), " ")</f>
        <v>-23.785917561736891</v>
      </c>
      <c r="AA1075" s="67">
        <f>IFERROR(AVERAGE(Data!AC1083), " ")</f>
        <v>-17.376857584261852</v>
      </c>
      <c r="AB1075" s="67">
        <f>IFERROR(AVERAGE(Data!AD1083), " ")</f>
        <v>-19.160725629985176</v>
      </c>
      <c r="AC1075" s="66">
        <f>IFERROR(AVERAGE(Data!AF1083), "  ")</f>
        <v>4800</v>
      </c>
      <c r="AD1075" s="66">
        <f>IFERROR(AVERAGE(Data!AG1083), "  ")</f>
        <v>8750</v>
      </c>
      <c r="AE1075" s="66">
        <f>IFERROR(AVERAGE(Data!AH1083), "  ")</f>
        <v>0</v>
      </c>
      <c r="AF1075" s="66">
        <f>IFERROR(AVERAGE(Data!AI1083), "  ")</f>
        <v>13550</v>
      </c>
      <c r="AG1075" s="66">
        <f>IFERROR(AVERAGE(Data!AJ1083), "  ")</f>
        <v>9400</v>
      </c>
      <c r="AH1075" s="66">
        <f>IFERROR(AVERAGE(Data!AK1083), "  ")</f>
        <v>3666.6666666666665</v>
      </c>
      <c r="AI1075" s="67" t="str">
        <f>IFERROR(AVERAGE(Data!AL1083), "  ")</f>
        <v xml:space="preserve">  </v>
      </c>
      <c r="AJ1075" s="67">
        <f>IFERROR(AVERAGE(Data!AM1083), "  ")</f>
        <v>45.173745173745175</v>
      </c>
      <c r="AK1075" s="67">
        <f>IFERROR(AVERAGE(Data!AN1083), "  ")</f>
        <v>156.3636363636364</v>
      </c>
      <c r="AL1075" s="66">
        <f>IFERROR(AVERAGE(Data!AP1083),"  ")</f>
        <v>318800</v>
      </c>
      <c r="AM1075" s="66">
        <f>IFERROR(AVERAGE(Data!AQ1083),"  ")</f>
        <v>105250</v>
      </c>
      <c r="AN1075" s="66">
        <f>IFERROR(AVERAGE(Data!AR1083),"  ")</f>
        <v>27300</v>
      </c>
      <c r="AO1075" s="66">
        <f>IFERROR(AVERAGE(Data!AS1083),"  ")</f>
        <v>451350</v>
      </c>
      <c r="AP1075" s="66">
        <f>IFERROR(AVERAGE(Data!AT1083),"  ")</f>
        <v>444867.25</v>
      </c>
      <c r="AQ1075" s="66">
        <f>IFERROR(AVERAGE(Data!AU1083),"  ")</f>
        <v>720318.58333333337</v>
      </c>
      <c r="AR1075" s="67">
        <f>IFERROR(AVERAGE(Data!AV1083),"  ")</f>
        <v>-38.27903319544631</v>
      </c>
      <c r="AS1075" s="67">
        <f>IFERROR(AVERAGE(Data!AW1083),"  ")</f>
        <v>-34.895181061869131</v>
      </c>
      <c r="AT1075" s="67">
        <f>IFERROR(AVERAGE(Data!AX1083),"  ")</f>
        <v>-38.240209222238818</v>
      </c>
      <c r="AU1075" s="66">
        <f>IFERROR(AVERAGE(Data!AZ1083), "  ")</f>
        <v>178.75</v>
      </c>
      <c r="AV1075" s="66">
        <f>IFERROR(AVERAGE(Data!BA1083), "  ")</f>
        <v>51.5</v>
      </c>
      <c r="AW1075" s="66">
        <f>IFERROR(AVERAGE(Data!BB1083), "  ")</f>
        <v>207.55</v>
      </c>
      <c r="AX1075" s="66">
        <f>IFERROR(AVERAGE(Data!BC1083), "  ")</f>
        <v>13.55</v>
      </c>
      <c r="AY1075" s="66">
        <f>IFERROR(AVERAGE(Data!BD1083), "  ")</f>
        <v>451.35</v>
      </c>
      <c r="AZ1075" s="66">
        <f>IFERROR(AVERAGE(Data!BE1083), "  ")</f>
        <v>8380.1869999999981</v>
      </c>
      <c r="BA1075" s="66">
        <f>IFERROR(AVERAGE(Data!BF1083), "  ")</f>
        <v>826.69399999999996</v>
      </c>
      <c r="BB1075" s="66">
        <f>IFERROR(AVERAGE(Data!BG1083), "  ")</f>
        <v>6589.4089999999997</v>
      </c>
      <c r="BC1075" s="66">
        <f>IFERROR(AVERAGE(Data!BH1083), "  ")</f>
        <v>191.20000000000002</v>
      </c>
      <c r="BD1075" s="66">
        <f>IFERROR(AVERAGE(Data!BI1083), "  ")</f>
        <v>15987.489999999998</v>
      </c>
    </row>
    <row r="1076" spans="1:56" x14ac:dyDescent="0.25">
      <c r="A1076" s="59">
        <f>IFERROR(AVERAGE(Data!A1084),"  ")</f>
        <v>45143</v>
      </c>
      <c r="B1076" s="66">
        <f>IFERROR(AVERAGE(Data!B1084),"  ")</f>
        <v>112100</v>
      </c>
      <c r="C1076" s="66">
        <f>IFERROR(AVERAGE(Data!C1084),"  ")</f>
        <v>32050</v>
      </c>
      <c r="D1076" s="66">
        <f>IFERROR(AVERAGE(Data!D1084),"  ")</f>
        <v>0</v>
      </c>
      <c r="E1076" s="66">
        <f>IFERROR(AVERAGE(Data!E1084),"  ")</f>
        <v>144150</v>
      </c>
      <c r="F1076" s="66">
        <f>IFERROR(AVERAGE(Data!F1084),"  ")</f>
        <v>165934</v>
      </c>
      <c r="G1076" s="66">
        <f>IFERROR(AVERAGE(Data!G1084),"  ")</f>
        <v>381881.83333333331</v>
      </c>
      <c r="H1076" s="67">
        <f>IFERROR(AVERAGE(Data!H1084),"  ")</f>
        <v>-62.852725164282951</v>
      </c>
      <c r="I1076" s="67">
        <f>IFERROR(AVERAGE(Data!I1084),"  ")</f>
        <v>-54.291428162170206</v>
      </c>
      <c r="J1076" s="67">
        <f>IFERROR(AVERAGE(Data!J1084),"  ")</f>
        <v>-56.548338905883192</v>
      </c>
      <c r="K1076" s="66">
        <f>IFERROR(AVERAGE(Data!L1084),"  ")</f>
        <v>1600</v>
      </c>
      <c r="L1076" s="66">
        <f>IFERROR(AVERAGE(Data!M1084),"  ")</f>
        <v>19250</v>
      </c>
      <c r="M1076" s="66">
        <f>IFERROR(AVERAGE(Data!N1084),"  ")</f>
        <v>30400</v>
      </c>
      <c r="N1076" s="66">
        <f>IFERROR(AVERAGE(Data!O1084),"  ")</f>
        <v>51250</v>
      </c>
      <c r="O1076" s="66">
        <f>IFERROR(AVERAGE(Data!P1084),"  ")</f>
        <v>47272.5</v>
      </c>
      <c r="P1076" s="66">
        <f>IFERROR(AVERAGE(Data!Q1084),"  ")</f>
        <v>57872.583333333336</v>
      </c>
      <c r="Q1076" s="67">
        <f>IFERROR(AVERAGE(Data!R1084),"  ")</f>
        <v>10.096670247046191</v>
      </c>
      <c r="R1076" s="67">
        <f>IFERROR(AVERAGE(Data!S1084),"  ")</f>
        <v>-15.830566115003519</v>
      </c>
      <c r="S1076" s="67">
        <f>IFERROR(AVERAGE(Data!T1084),"  ")</f>
        <v>-18.316243586845239</v>
      </c>
      <c r="T1076" s="66">
        <f>IFERROR(AVERAGE(Data!V1084), " ")</f>
        <v>118500</v>
      </c>
      <c r="U1076" s="66">
        <f>IFERROR(AVERAGE(Data!W1084), " ")</f>
        <v>13000</v>
      </c>
      <c r="V1076" s="66">
        <f>IFERROR(AVERAGE(Data!X1084), " ")</f>
        <v>1500</v>
      </c>
      <c r="W1076" s="66">
        <f>IFERROR(AVERAGE(Data!Y1084), " ")</f>
        <v>133000</v>
      </c>
      <c r="X1076" s="66">
        <f>IFERROR(AVERAGE(Data!Z1084), " ")</f>
        <v>177900</v>
      </c>
      <c r="Y1076" s="66">
        <f>IFERROR(AVERAGE(Data!AA1084), " ")</f>
        <v>250094.66666666666</v>
      </c>
      <c r="Z1076" s="67">
        <f>IFERROR(AVERAGE(Data!AB1084), " ")</f>
        <v>-58.271367883385729</v>
      </c>
      <c r="AA1076" s="67">
        <f>IFERROR(AVERAGE(Data!AC1084), " ")</f>
        <v>-33.095463071346977</v>
      </c>
      <c r="AB1076" s="67">
        <f>IFERROR(AVERAGE(Data!AD1084), " ")</f>
        <v>-28.866935720340557</v>
      </c>
      <c r="AC1076" s="66">
        <f>IFERROR(AVERAGE(Data!AF1084), "  ")</f>
        <v>0</v>
      </c>
      <c r="AD1076" s="66">
        <f>IFERROR(AVERAGE(Data!AG1084), "  ")</f>
        <v>0</v>
      </c>
      <c r="AE1076" s="66">
        <f>IFERROR(AVERAGE(Data!AH1084), "  ")</f>
        <v>0</v>
      </c>
      <c r="AF1076" s="66">
        <f>IFERROR(AVERAGE(Data!AI1084), "  ")</f>
        <v>0</v>
      </c>
      <c r="AG1076" s="66">
        <f>IFERROR(AVERAGE(Data!AJ1084), "  ")</f>
        <v>8162.5</v>
      </c>
      <c r="AH1076" s="66">
        <f>IFERROR(AVERAGE(Data!AK1084), "  ")</f>
        <v>3220.8333333333335</v>
      </c>
      <c r="AI1076" s="67" t="str">
        <f>IFERROR(AVERAGE(Data!AL1084), "  ")</f>
        <v xml:space="preserve">  </v>
      </c>
      <c r="AJ1076" s="67">
        <f>IFERROR(AVERAGE(Data!AM1084), "  ")</f>
        <v>74.598930481283432</v>
      </c>
      <c r="AK1076" s="67">
        <f>IFERROR(AVERAGE(Data!AN1084), "  ")</f>
        <v>153.42820181112549</v>
      </c>
      <c r="AL1076" s="66">
        <f>IFERROR(AVERAGE(Data!AP1084),"  ")</f>
        <v>232200</v>
      </c>
      <c r="AM1076" s="66">
        <f>IFERROR(AVERAGE(Data!AQ1084),"  ")</f>
        <v>64300</v>
      </c>
      <c r="AN1076" s="66">
        <f>IFERROR(AVERAGE(Data!AR1084),"  ")</f>
        <v>31900</v>
      </c>
      <c r="AO1076" s="66">
        <f>IFERROR(AVERAGE(Data!AS1084),"  ")</f>
        <v>328400</v>
      </c>
      <c r="AP1076" s="66">
        <f>IFERROR(AVERAGE(Data!AT1084),"  ")</f>
        <v>399269</v>
      </c>
      <c r="AQ1076" s="66">
        <f>IFERROR(AVERAGE(Data!AU1084),"  ")</f>
        <v>693069.91666666663</v>
      </c>
      <c r="AR1076" s="67">
        <f>IFERROR(AVERAGE(Data!AV1084),"  ")</f>
        <v>-56.406655286024908</v>
      </c>
      <c r="AS1076" s="67">
        <f>IFERROR(AVERAGE(Data!AW1084),"  ")</f>
        <v>-42.115276091919604</v>
      </c>
      <c r="AT1076" s="67">
        <f>IFERROR(AVERAGE(Data!AX1084),"  ")</f>
        <v>-42.39123782485148</v>
      </c>
      <c r="AU1076" s="66">
        <f>IFERROR(AVERAGE(Data!AZ1084), "  ")</f>
        <v>144.15</v>
      </c>
      <c r="AV1076" s="66">
        <f>IFERROR(AVERAGE(Data!BA1084), "  ")</f>
        <v>51.25</v>
      </c>
      <c r="AW1076" s="66">
        <f>IFERROR(AVERAGE(Data!BB1084), "  ")</f>
        <v>133</v>
      </c>
      <c r="AX1076" s="66">
        <f>IFERROR(AVERAGE(Data!BC1084), "  ")</f>
        <v>0</v>
      </c>
      <c r="AY1076" s="66">
        <f>IFERROR(AVERAGE(Data!BD1084), "  ")</f>
        <v>328.4</v>
      </c>
      <c r="AZ1076" s="66">
        <f>IFERROR(AVERAGE(Data!BE1084), "  ")</f>
        <v>8524.3369999999977</v>
      </c>
      <c r="BA1076" s="66">
        <f>IFERROR(AVERAGE(Data!BF1084), "  ")</f>
        <v>877.94399999999996</v>
      </c>
      <c r="BB1076" s="66">
        <f>IFERROR(AVERAGE(Data!BG1084), "  ")</f>
        <v>6722.4089999999997</v>
      </c>
      <c r="BC1076" s="66">
        <f>IFERROR(AVERAGE(Data!BH1084), "  ")</f>
        <v>191.20000000000002</v>
      </c>
      <c r="BD1076" s="66">
        <f>IFERROR(AVERAGE(Data!BI1084), "  ")</f>
        <v>16315.889999999998</v>
      </c>
    </row>
    <row r="1077" spans="1:56" x14ac:dyDescent="0.25">
      <c r="A1077" s="59">
        <f>IFERROR(AVERAGE(Data!A1085),"  ")</f>
        <v>45150</v>
      </c>
      <c r="B1077" s="66">
        <f>IFERROR(AVERAGE(Data!B1085),"  ")</f>
        <v>98200</v>
      </c>
      <c r="C1077" s="66">
        <f>IFERROR(AVERAGE(Data!C1085),"  ")</f>
        <v>50854</v>
      </c>
      <c r="D1077" s="66">
        <f>IFERROR(AVERAGE(Data!D1085),"  ")</f>
        <v>0</v>
      </c>
      <c r="E1077" s="66">
        <f>IFERROR(AVERAGE(Data!E1085),"  ")</f>
        <v>149054</v>
      </c>
      <c r="F1077" s="66">
        <f>IFERROR(AVERAGE(Data!F1085),"  ")</f>
        <v>160263.5</v>
      </c>
      <c r="G1077" s="66">
        <f>IFERROR(AVERAGE(Data!G1085),"  ")</f>
        <v>355012.5</v>
      </c>
      <c r="H1077" s="67">
        <f>IFERROR(AVERAGE(Data!H1085),"  ")</f>
        <v>-25.398398398398403</v>
      </c>
      <c r="I1077" s="67">
        <f>IFERROR(AVERAGE(Data!I1085),"  ")</f>
        <v>-50.661587008389134</v>
      </c>
      <c r="J1077" s="67">
        <f>IFERROR(AVERAGE(Data!J1085),"  ")</f>
        <v>-54.856941656983913</v>
      </c>
      <c r="K1077" s="66">
        <f>IFERROR(AVERAGE(Data!L1085),"  ")</f>
        <v>0</v>
      </c>
      <c r="L1077" s="66">
        <f>IFERROR(AVERAGE(Data!M1085),"  ")</f>
        <v>31300</v>
      </c>
      <c r="M1077" s="66">
        <f>IFERROR(AVERAGE(Data!N1085),"  ")</f>
        <v>18200</v>
      </c>
      <c r="N1077" s="66">
        <f>IFERROR(AVERAGE(Data!O1085),"  ")</f>
        <v>49500</v>
      </c>
      <c r="O1077" s="66">
        <f>IFERROR(AVERAGE(Data!P1085),"  ")</f>
        <v>48755.5</v>
      </c>
      <c r="P1077" s="66">
        <f>IFERROR(AVERAGE(Data!Q1085),"  ")</f>
        <v>60111.833333333336</v>
      </c>
      <c r="Q1077" s="67">
        <f>IFERROR(AVERAGE(Data!R1085),"  ")</f>
        <v>-48.84672619047619</v>
      </c>
      <c r="R1077" s="67">
        <f>IFERROR(AVERAGE(Data!S1085),"  ")</f>
        <v>-23.647140810110322</v>
      </c>
      <c r="S1077" s="67">
        <f>IFERROR(AVERAGE(Data!T1085),"  ")</f>
        <v>-18.892009615411276</v>
      </c>
      <c r="T1077" s="66">
        <f>IFERROR(AVERAGE(Data!V1085), " ")</f>
        <v>117700</v>
      </c>
      <c r="U1077" s="66">
        <f>IFERROR(AVERAGE(Data!W1085), " ")</f>
        <v>38950</v>
      </c>
      <c r="V1077" s="66">
        <f>IFERROR(AVERAGE(Data!X1085), " ")</f>
        <v>0</v>
      </c>
      <c r="W1077" s="66">
        <f>IFERROR(AVERAGE(Data!Y1085), " ")</f>
        <v>156650</v>
      </c>
      <c r="X1077" s="66">
        <f>IFERROR(AVERAGE(Data!Z1085), " ")</f>
        <v>167300</v>
      </c>
      <c r="Y1077" s="66">
        <f>IFERROR(AVERAGE(Data!AA1085), " ")</f>
        <v>257915</v>
      </c>
      <c r="Z1077" s="67">
        <f>IFERROR(AVERAGE(Data!AB1085), " ")</f>
        <v>-32.551130247578044</v>
      </c>
      <c r="AA1077" s="67">
        <f>IFERROR(AVERAGE(Data!AC1085), " ")</f>
        <v>-33.982394647562465</v>
      </c>
      <c r="AB1077" s="67">
        <f>IFERROR(AVERAGE(Data!AD1085), " ")</f>
        <v>-35.133668068937439</v>
      </c>
      <c r="AC1077" s="66">
        <f>IFERROR(AVERAGE(Data!AF1085), "  ")</f>
        <v>0</v>
      </c>
      <c r="AD1077" s="66">
        <f>IFERROR(AVERAGE(Data!AG1085), "  ")</f>
        <v>0</v>
      </c>
      <c r="AE1077" s="66">
        <f>IFERROR(AVERAGE(Data!AH1085), "  ")</f>
        <v>0</v>
      </c>
      <c r="AF1077" s="66">
        <f>IFERROR(AVERAGE(Data!AI1085), "  ")</f>
        <v>0</v>
      </c>
      <c r="AG1077" s="66">
        <f>IFERROR(AVERAGE(Data!AJ1085), "  ")</f>
        <v>8162.5</v>
      </c>
      <c r="AH1077" s="66">
        <f>IFERROR(AVERAGE(Data!AK1085), "  ")</f>
        <v>2766.6666666666665</v>
      </c>
      <c r="AI1077" s="67">
        <f>IFERROR(AVERAGE(Data!AL1085), "  ")</f>
        <v>-100</v>
      </c>
      <c r="AJ1077" s="67">
        <f>IFERROR(AVERAGE(Data!AM1085), "  ")</f>
        <v>76.486486486486484</v>
      </c>
      <c r="AK1077" s="67">
        <f>IFERROR(AVERAGE(Data!AN1085), "  ")</f>
        <v>195.03012048192772</v>
      </c>
      <c r="AL1077" s="66">
        <f>IFERROR(AVERAGE(Data!AP1085),"  ")</f>
        <v>215900</v>
      </c>
      <c r="AM1077" s="66">
        <f>IFERROR(AVERAGE(Data!AQ1085),"  ")</f>
        <v>121104</v>
      </c>
      <c r="AN1077" s="66">
        <f>IFERROR(AVERAGE(Data!AR1085),"  ")</f>
        <v>18200</v>
      </c>
      <c r="AO1077" s="66">
        <f>IFERROR(AVERAGE(Data!AS1085),"  ")</f>
        <v>355204</v>
      </c>
      <c r="AP1077" s="66">
        <f>IFERROR(AVERAGE(Data!AT1085),"  ")</f>
        <v>384481.5</v>
      </c>
      <c r="AQ1077" s="66">
        <f>IFERROR(AVERAGE(Data!AU1085),"  ")</f>
        <v>675805.99999999988</v>
      </c>
      <c r="AR1077" s="67">
        <f>IFERROR(AVERAGE(Data!AV1085),"  ")</f>
        <v>-33.93003954480691</v>
      </c>
      <c r="AS1077" s="67">
        <f>IFERROR(AVERAGE(Data!AW1085),"  ")</f>
        <v>-40.549253911355365</v>
      </c>
      <c r="AT1077" s="67">
        <f>IFERROR(AVERAGE(Data!AX1085),"  ")</f>
        <v>-43.107711384628125</v>
      </c>
      <c r="AU1077" s="66">
        <f>IFERROR(AVERAGE(Data!AZ1085), "  ")</f>
        <v>149.054</v>
      </c>
      <c r="AV1077" s="66">
        <f>IFERROR(AVERAGE(Data!BA1085), "  ")</f>
        <v>49.5</v>
      </c>
      <c r="AW1077" s="66">
        <f>IFERROR(AVERAGE(Data!BB1085), "  ")</f>
        <v>156.65</v>
      </c>
      <c r="AX1077" s="66">
        <f>IFERROR(AVERAGE(Data!BC1085), "  ")</f>
        <v>0</v>
      </c>
      <c r="AY1077" s="66">
        <f>IFERROR(AVERAGE(Data!BD1085), "  ")</f>
        <v>355.20400000000001</v>
      </c>
      <c r="AZ1077" s="66">
        <f>IFERROR(AVERAGE(Data!BE1085), "  ")</f>
        <v>8673.3909999999978</v>
      </c>
      <c r="BA1077" s="66">
        <f>IFERROR(AVERAGE(Data!BF1085), "  ")</f>
        <v>927.44399999999996</v>
      </c>
      <c r="BB1077" s="66">
        <f>IFERROR(AVERAGE(Data!BG1085), "  ")</f>
        <v>6879.0589999999993</v>
      </c>
      <c r="BC1077" s="66">
        <f>IFERROR(AVERAGE(Data!BH1085), "  ")</f>
        <v>191.20000000000002</v>
      </c>
      <c r="BD1077" s="66">
        <f>IFERROR(AVERAGE(Data!BI1085), "  ")</f>
        <v>16671.093999999997</v>
      </c>
    </row>
    <row r="1078" spans="1:56" x14ac:dyDescent="0.25">
      <c r="A1078" s="59">
        <f>IFERROR(AVERAGE(Data!A1086),"  ")</f>
        <v>45157</v>
      </c>
      <c r="B1078" s="66">
        <f>IFERROR(AVERAGE(Data!B1086),"  ")</f>
        <v>36500</v>
      </c>
      <c r="C1078" s="66">
        <f>IFERROR(AVERAGE(Data!C1086),"  ")</f>
        <v>5250</v>
      </c>
      <c r="D1078" s="66">
        <f>IFERROR(AVERAGE(Data!D1086),"  ")</f>
        <v>0</v>
      </c>
      <c r="E1078" s="66">
        <f>IFERROR(AVERAGE(Data!E1086),"  ")</f>
        <v>41750</v>
      </c>
      <c r="F1078" s="66">
        <f>IFERROR(AVERAGE(Data!F1086),"  ")</f>
        <v>128426</v>
      </c>
      <c r="G1078" s="66">
        <f>IFERROR(AVERAGE(Data!G1086),"  ")</f>
        <v>316422</v>
      </c>
      <c r="H1078" s="67">
        <f>IFERROR(AVERAGE(Data!H1086),"  ")</f>
        <v>-65.106560802340169</v>
      </c>
      <c r="I1078" s="67">
        <f>IFERROR(AVERAGE(Data!I1086),"  ")</f>
        <v>-53.11422443298499</v>
      </c>
      <c r="J1078" s="67">
        <f>IFERROR(AVERAGE(Data!J1086),"  ")</f>
        <v>-59.41306230287401</v>
      </c>
      <c r="K1078" s="66">
        <f>IFERROR(AVERAGE(Data!L1086),"  ")</f>
        <v>0</v>
      </c>
      <c r="L1078" s="66">
        <f>IFERROR(AVERAGE(Data!M1086),"  ")</f>
        <v>18045</v>
      </c>
      <c r="M1078" s="66">
        <f>IFERROR(AVERAGE(Data!N1086),"  ")</f>
        <v>4500</v>
      </c>
      <c r="N1078" s="66">
        <f>IFERROR(AVERAGE(Data!O1086),"  ")</f>
        <v>22545</v>
      </c>
      <c r="O1078" s="66">
        <f>IFERROR(AVERAGE(Data!P1086),"  ")</f>
        <v>43698.75</v>
      </c>
      <c r="P1078" s="66">
        <f>IFERROR(AVERAGE(Data!Q1086),"  ")</f>
        <v>61104.75</v>
      </c>
      <c r="Q1078" s="67">
        <f>IFERROR(AVERAGE(Data!R1086),"  ")</f>
        <v>-51.965484180249291</v>
      </c>
      <c r="R1078" s="67">
        <f>IFERROR(AVERAGE(Data!S1086),"  ")</f>
        <v>-33.042332399934118</v>
      </c>
      <c r="S1078" s="67">
        <f>IFERROR(AVERAGE(Data!T1086),"  ")</f>
        <v>-28.485510537233193</v>
      </c>
      <c r="T1078" s="66">
        <f>IFERROR(AVERAGE(Data!V1086), " ")</f>
        <v>104100</v>
      </c>
      <c r="U1078" s="66">
        <f>IFERROR(AVERAGE(Data!W1086), " ")</f>
        <v>10750</v>
      </c>
      <c r="V1078" s="66">
        <f>IFERROR(AVERAGE(Data!X1086), " ")</f>
        <v>1500</v>
      </c>
      <c r="W1078" s="66">
        <f>IFERROR(AVERAGE(Data!Y1086), " ")</f>
        <v>116350</v>
      </c>
      <c r="X1078" s="66">
        <f>IFERROR(AVERAGE(Data!Z1086), " ")</f>
        <v>153387.5</v>
      </c>
      <c r="Y1078" s="66">
        <f>IFERROR(AVERAGE(Data!AA1086), " ")</f>
        <v>275697.58333333331</v>
      </c>
      <c r="Z1078" s="67">
        <f>IFERROR(AVERAGE(Data!AB1086), " ")</f>
        <v>-39.527027027027032</v>
      </c>
      <c r="AA1078" s="67">
        <f>IFERROR(AVERAGE(Data!AC1086), " ")</f>
        <v>-39.593443346024074</v>
      </c>
      <c r="AB1078" s="67">
        <f>IFERROR(AVERAGE(Data!AD1086), " ")</f>
        <v>-44.36385762056311</v>
      </c>
      <c r="AC1078" s="66">
        <f>IFERROR(AVERAGE(Data!AF1086), "  ")</f>
        <v>0</v>
      </c>
      <c r="AD1078" s="66">
        <f>IFERROR(AVERAGE(Data!AG1086), "  ")</f>
        <v>8850</v>
      </c>
      <c r="AE1078" s="66">
        <f>IFERROR(AVERAGE(Data!AH1086), "  ")</f>
        <v>0</v>
      </c>
      <c r="AF1078" s="66">
        <f>IFERROR(AVERAGE(Data!AI1086), "  ")</f>
        <v>8850</v>
      </c>
      <c r="AG1078" s="66">
        <f>IFERROR(AVERAGE(Data!AJ1086), "  ")</f>
        <v>5600</v>
      </c>
      <c r="AH1078" s="66">
        <f>IFERROR(AVERAGE(Data!AK1086), "  ")</f>
        <v>3291.6666666666665</v>
      </c>
      <c r="AI1078" s="67">
        <f>IFERROR(AVERAGE(Data!AL1086), "  ")</f>
        <v>453.125</v>
      </c>
      <c r="AJ1078" s="67">
        <f>IFERROR(AVERAGE(Data!AM1086), "  ")</f>
        <v>115.38461538461537</v>
      </c>
      <c r="AK1078" s="67">
        <f>IFERROR(AVERAGE(Data!AN1086), "  ")</f>
        <v>70.126582278481038</v>
      </c>
      <c r="AL1078" s="66">
        <f>IFERROR(AVERAGE(Data!AP1086),"  ")</f>
        <v>140600</v>
      </c>
      <c r="AM1078" s="66">
        <f>IFERROR(AVERAGE(Data!AQ1086),"  ")</f>
        <v>42895</v>
      </c>
      <c r="AN1078" s="66">
        <f>IFERROR(AVERAGE(Data!AR1086),"  ")</f>
        <v>6000</v>
      </c>
      <c r="AO1078" s="66">
        <f>IFERROR(AVERAGE(Data!AS1086),"  ")</f>
        <v>189495</v>
      </c>
      <c r="AP1078" s="66">
        <f>IFERROR(AVERAGE(Data!AT1086),"  ")</f>
        <v>331112.25</v>
      </c>
      <c r="AQ1078" s="66">
        <f>IFERROR(AVERAGE(Data!AU1086),"  ")</f>
        <v>656515.99999999988</v>
      </c>
      <c r="AR1078" s="67">
        <f>IFERROR(AVERAGE(Data!AV1086),"  ")</f>
        <v>-47.447897167103456</v>
      </c>
      <c r="AS1078" s="67">
        <f>IFERROR(AVERAGE(Data!AW1086),"  ")</f>
        <v>-44.416368278717009</v>
      </c>
      <c r="AT1078" s="67">
        <f>IFERROR(AVERAGE(Data!AX1086),"  ")</f>
        <v>-49.565242888215963</v>
      </c>
      <c r="AU1078" s="66">
        <f>IFERROR(AVERAGE(Data!AZ1086), "  ")</f>
        <v>41.75</v>
      </c>
      <c r="AV1078" s="66">
        <f>IFERROR(AVERAGE(Data!BA1086), "  ")</f>
        <v>22.545000000000002</v>
      </c>
      <c r="AW1078" s="66">
        <f>IFERROR(AVERAGE(Data!BB1086), "  ")</f>
        <v>116.35</v>
      </c>
      <c r="AX1078" s="66">
        <f>IFERROR(AVERAGE(Data!BC1086), "  ")</f>
        <v>8.85</v>
      </c>
      <c r="AY1078" s="66">
        <f>IFERROR(AVERAGE(Data!BD1086), "  ")</f>
        <v>189.495</v>
      </c>
      <c r="AZ1078" s="66">
        <f>IFERROR(AVERAGE(Data!BE1086), "  ")</f>
        <v>8715.1409999999978</v>
      </c>
      <c r="BA1078" s="66">
        <f>IFERROR(AVERAGE(Data!BF1086), "  ")</f>
        <v>949.98899999999992</v>
      </c>
      <c r="BB1078" s="66">
        <f>IFERROR(AVERAGE(Data!BG1086), "  ")</f>
        <v>6995.4089999999997</v>
      </c>
      <c r="BC1078" s="66">
        <f>IFERROR(AVERAGE(Data!BH1086), "  ")</f>
        <v>200.05</v>
      </c>
      <c r="BD1078" s="66">
        <f>IFERROR(AVERAGE(Data!BI1086), "  ")</f>
        <v>16860.588999999996</v>
      </c>
    </row>
    <row r="1079" spans="1:56" x14ac:dyDescent="0.25">
      <c r="A1079" s="59">
        <f>IFERROR(AVERAGE(Data!A1087),"  ")</f>
        <v>45164</v>
      </c>
      <c r="B1079" s="66">
        <f>IFERROR(AVERAGE(Data!B1087),"  ")</f>
        <v>39900</v>
      </c>
      <c r="C1079" s="66">
        <f>IFERROR(AVERAGE(Data!C1087),"  ")</f>
        <v>3200</v>
      </c>
      <c r="D1079" s="66">
        <f>IFERROR(AVERAGE(Data!D1087),"  ")</f>
        <v>0</v>
      </c>
      <c r="E1079" s="66">
        <f>IFERROR(AVERAGE(Data!E1087),"  ")</f>
        <v>43100</v>
      </c>
      <c r="F1079" s="66">
        <f>IFERROR(AVERAGE(Data!F1087),"  ")</f>
        <v>94513.5</v>
      </c>
      <c r="G1079" s="66">
        <f>IFERROR(AVERAGE(Data!G1087),"  ")</f>
        <v>246939.66666666666</v>
      </c>
      <c r="H1079" s="67">
        <f>IFERROR(AVERAGE(Data!H1087),"  ")</f>
        <v>-39.888423988842405</v>
      </c>
      <c r="I1079" s="67">
        <f>IFERROR(AVERAGE(Data!I1087),"  ")</f>
        <v>-51.481776180698155</v>
      </c>
      <c r="J1079" s="67">
        <f>IFERROR(AVERAGE(Data!J1087),"  ")</f>
        <v>-61.72607614005581</v>
      </c>
      <c r="K1079" s="66">
        <f>IFERROR(AVERAGE(Data!L1087),"  ")</f>
        <v>1600</v>
      </c>
      <c r="L1079" s="66">
        <f>IFERROR(AVERAGE(Data!M1087),"  ")</f>
        <v>36918</v>
      </c>
      <c r="M1079" s="66">
        <f>IFERROR(AVERAGE(Data!N1087),"  ")</f>
        <v>5800</v>
      </c>
      <c r="N1079" s="66">
        <f>IFERROR(AVERAGE(Data!O1087),"  ")</f>
        <v>44318</v>
      </c>
      <c r="O1079" s="66">
        <f>IFERROR(AVERAGE(Data!P1087),"  ")</f>
        <v>41903.25</v>
      </c>
      <c r="P1079" s="66">
        <f>IFERROR(AVERAGE(Data!Q1087),"  ")</f>
        <v>57485.583333333336</v>
      </c>
      <c r="Q1079" s="67">
        <f>IFERROR(AVERAGE(Data!R1087),"  ")</f>
        <v>8.2246642246642345</v>
      </c>
      <c r="R1079" s="67">
        <f>IFERROR(AVERAGE(Data!S1087),"  ")</f>
        <v>-27.503968374112798</v>
      </c>
      <c r="S1079" s="67">
        <f>IFERROR(AVERAGE(Data!T1087),"  ")</f>
        <v>-27.106506413926979</v>
      </c>
      <c r="T1079" s="66">
        <f>IFERROR(AVERAGE(Data!V1087), " ")</f>
        <v>91800</v>
      </c>
      <c r="U1079" s="66">
        <f>IFERROR(AVERAGE(Data!W1087), " ")</f>
        <v>21400</v>
      </c>
      <c r="V1079" s="66">
        <f>IFERROR(AVERAGE(Data!X1087), " ")</f>
        <v>1400</v>
      </c>
      <c r="W1079" s="66">
        <f>IFERROR(AVERAGE(Data!Y1087), " ")</f>
        <v>114600</v>
      </c>
      <c r="X1079" s="66">
        <f>IFERROR(AVERAGE(Data!Z1087), " ")</f>
        <v>130150</v>
      </c>
      <c r="Y1079" s="66">
        <f>IFERROR(AVERAGE(Data!AA1087), " ")</f>
        <v>276131.33333333331</v>
      </c>
      <c r="Z1079" s="67">
        <f>IFERROR(AVERAGE(Data!AB1087), " ")</f>
        <v>-50.855525537115653</v>
      </c>
      <c r="AA1079" s="67">
        <f>IFERROR(AVERAGE(Data!AC1087), " ")</f>
        <v>-46.690751060348198</v>
      </c>
      <c r="AB1079" s="67">
        <f>IFERROR(AVERAGE(Data!AD1087), " ")</f>
        <v>-52.86663109583121</v>
      </c>
      <c r="AC1079" s="66">
        <f>IFERROR(AVERAGE(Data!AF1087), "  ")</f>
        <v>0</v>
      </c>
      <c r="AD1079" s="66">
        <f>IFERROR(AVERAGE(Data!AG1087), "  ")</f>
        <v>0</v>
      </c>
      <c r="AE1079" s="66">
        <f>IFERROR(AVERAGE(Data!AH1087), "  ")</f>
        <v>0</v>
      </c>
      <c r="AF1079" s="66">
        <f>IFERROR(AVERAGE(Data!AI1087), "  ")</f>
        <v>0</v>
      </c>
      <c r="AG1079" s="66">
        <f>IFERROR(AVERAGE(Data!AJ1087), "  ")</f>
        <v>2212.5</v>
      </c>
      <c r="AH1079" s="66">
        <f>IFERROR(AVERAGE(Data!AK1087), "  ")</f>
        <v>2891.6666666666665</v>
      </c>
      <c r="AI1079" s="67" t="str">
        <f>IFERROR(AVERAGE(Data!AL1087), "  ")</f>
        <v xml:space="preserve">  </v>
      </c>
      <c r="AJ1079" s="67">
        <f>IFERROR(AVERAGE(Data!AM1087), "  ")</f>
        <v>-14.903846153846157</v>
      </c>
      <c r="AK1079" s="67">
        <f>IFERROR(AVERAGE(Data!AN1087), "  ")</f>
        <v>-23.487031700288185</v>
      </c>
      <c r="AL1079" s="66">
        <f>IFERROR(AVERAGE(Data!AP1087),"  ")</f>
        <v>133300</v>
      </c>
      <c r="AM1079" s="66">
        <f>IFERROR(AVERAGE(Data!AQ1087),"  ")</f>
        <v>61518</v>
      </c>
      <c r="AN1079" s="66">
        <f>IFERROR(AVERAGE(Data!AR1087),"  ")</f>
        <v>7200</v>
      </c>
      <c r="AO1079" s="66">
        <f>IFERROR(AVERAGE(Data!AS1087),"  ")</f>
        <v>202018</v>
      </c>
      <c r="AP1079" s="66">
        <f>IFERROR(AVERAGE(Data!AT1087),"  ")</f>
        <v>268779.25</v>
      </c>
      <c r="AQ1079" s="66">
        <f>IFERROR(AVERAGE(Data!AU1087),"  ")</f>
        <v>583448.24999999988</v>
      </c>
      <c r="AR1079" s="67">
        <f>IFERROR(AVERAGE(Data!AV1087),"  ")</f>
        <v>-41.586282674068933</v>
      </c>
      <c r="AS1079" s="67">
        <f>IFERROR(AVERAGE(Data!AW1087),"  ")</f>
        <v>-46.173341030125123</v>
      </c>
      <c r="AT1079" s="67">
        <f>IFERROR(AVERAGE(Data!AX1087),"  ")</f>
        <v>-53.932632414271517</v>
      </c>
      <c r="AU1079" s="66">
        <f>IFERROR(AVERAGE(Data!AZ1087), "  ")</f>
        <v>43.1</v>
      </c>
      <c r="AV1079" s="66">
        <f>IFERROR(AVERAGE(Data!BA1087), "  ")</f>
        <v>44.317999999999998</v>
      </c>
      <c r="AW1079" s="66">
        <f>IFERROR(AVERAGE(Data!BB1087), "  ")</f>
        <v>114.6</v>
      </c>
      <c r="AX1079" s="66">
        <f>IFERROR(AVERAGE(Data!BC1087), "  ")</f>
        <v>0</v>
      </c>
      <c r="AY1079" s="66">
        <f>IFERROR(AVERAGE(Data!BD1087), "  ")</f>
        <v>202.018</v>
      </c>
      <c r="AZ1079" s="66">
        <f>IFERROR(AVERAGE(Data!BE1087), "  ")</f>
        <v>8758.2409999999982</v>
      </c>
      <c r="BA1079" s="66">
        <f>IFERROR(AVERAGE(Data!BF1087), "  ")</f>
        <v>994.3069999999999</v>
      </c>
      <c r="BB1079" s="66">
        <f>IFERROR(AVERAGE(Data!BG1087), "  ")</f>
        <v>7110.009</v>
      </c>
      <c r="BC1079" s="66">
        <f>IFERROR(AVERAGE(Data!BH1087), "  ")</f>
        <v>200.05</v>
      </c>
      <c r="BD1079" s="66">
        <f>IFERROR(AVERAGE(Data!BI1087), "  ")</f>
        <v>17062.606999999996</v>
      </c>
    </row>
    <row r="1080" spans="1:56" x14ac:dyDescent="0.25">
      <c r="A1080" s="59">
        <f>IFERROR(AVERAGE(Data!A1088),"  ")</f>
        <v>45171</v>
      </c>
      <c r="B1080" s="66">
        <f>IFERROR(AVERAGE(Data!B1088),"  ")</f>
        <v>12700</v>
      </c>
      <c r="C1080" s="66">
        <f>IFERROR(AVERAGE(Data!C1088),"  ")</f>
        <v>14000</v>
      </c>
      <c r="D1080" s="66">
        <f>IFERROR(AVERAGE(Data!D1088),"  ")</f>
        <v>0</v>
      </c>
      <c r="E1080" s="66">
        <f>IFERROR(AVERAGE(Data!E1088),"  ")</f>
        <v>26700</v>
      </c>
      <c r="F1080" s="66">
        <f>IFERROR(AVERAGE(Data!F1088),"  ")</f>
        <v>65151</v>
      </c>
      <c r="G1080" s="66">
        <f>IFERROR(AVERAGE(Data!G1088),"  ")</f>
        <v>197704.16666666666</v>
      </c>
      <c r="H1080" s="67">
        <f>IFERROR(AVERAGE(Data!H1088),"  ")</f>
        <v>-69.949352841868318</v>
      </c>
      <c r="I1080" s="67">
        <f>IFERROR(AVERAGE(Data!I1088),"  ")</f>
        <v>-45.707500000000003</v>
      </c>
      <c r="J1080" s="67">
        <f>IFERROR(AVERAGE(Data!J1088),"  ")</f>
        <v>-67.046218044637399</v>
      </c>
      <c r="K1080" s="66">
        <f>IFERROR(AVERAGE(Data!L1088),"  ")</f>
        <v>6200</v>
      </c>
      <c r="L1080" s="66">
        <f>IFERROR(AVERAGE(Data!M1088),"  ")</f>
        <v>31300</v>
      </c>
      <c r="M1080" s="66">
        <f>IFERROR(AVERAGE(Data!N1088),"  ")</f>
        <v>0</v>
      </c>
      <c r="N1080" s="66">
        <f>IFERROR(AVERAGE(Data!O1088),"  ")</f>
        <v>37500</v>
      </c>
      <c r="O1080" s="66">
        <f>IFERROR(AVERAGE(Data!P1088),"  ")</f>
        <v>38465.75</v>
      </c>
      <c r="P1080" s="66">
        <f>IFERROR(AVERAGE(Data!Q1088),"  ")</f>
        <v>51620.583333333336</v>
      </c>
      <c r="Q1080" s="67">
        <f>IFERROR(AVERAGE(Data!R1088),"  ")</f>
        <v>59.235668789808926</v>
      </c>
      <c r="R1080" s="67">
        <f>IFERROR(AVERAGE(Data!S1088),"  ")</f>
        <v>-26.099527864632112</v>
      </c>
      <c r="S1080" s="67">
        <f>IFERROR(AVERAGE(Data!T1088),"  ")</f>
        <v>-25.483697556045961</v>
      </c>
      <c r="T1080" s="66">
        <f>IFERROR(AVERAGE(Data!V1088), " ")</f>
        <v>4800</v>
      </c>
      <c r="U1080" s="66">
        <f>IFERROR(AVERAGE(Data!W1088), " ")</f>
        <v>37900</v>
      </c>
      <c r="V1080" s="66">
        <f>IFERROR(AVERAGE(Data!X1088), " ")</f>
        <v>15400</v>
      </c>
      <c r="W1080" s="66">
        <f>IFERROR(AVERAGE(Data!Y1088), " ")</f>
        <v>58100</v>
      </c>
      <c r="X1080" s="66">
        <f>IFERROR(AVERAGE(Data!Z1088), " ")</f>
        <v>111425</v>
      </c>
      <c r="Y1080" s="66">
        <f>IFERROR(AVERAGE(Data!AA1088), " ")</f>
        <v>282956.83333333331</v>
      </c>
      <c r="Z1080" s="67">
        <f>IFERROR(AVERAGE(Data!AB1088), " ")</f>
        <v>-54.644808743169392</v>
      </c>
      <c r="AA1080" s="67">
        <f>IFERROR(AVERAGE(Data!AC1088), " ")</f>
        <v>-43.290836450619643</v>
      </c>
      <c r="AB1080" s="67">
        <f>IFERROR(AVERAGE(Data!AD1088), " ")</f>
        <v>-60.62120193834042</v>
      </c>
      <c r="AC1080" s="66">
        <f>IFERROR(AVERAGE(Data!AF1088), "  ")</f>
        <v>0</v>
      </c>
      <c r="AD1080" s="66">
        <f>IFERROR(AVERAGE(Data!AG1088), "  ")</f>
        <v>0</v>
      </c>
      <c r="AE1080" s="66">
        <f>IFERROR(AVERAGE(Data!AH1088), "  ")</f>
        <v>0</v>
      </c>
      <c r="AF1080" s="66">
        <f>IFERROR(AVERAGE(Data!AI1088), "  ")</f>
        <v>0</v>
      </c>
      <c r="AG1080" s="66">
        <f>IFERROR(AVERAGE(Data!AJ1088), "  ")</f>
        <v>2212.5</v>
      </c>
      <c r="AH1080" s="66">
        <f>IFERROR(AVERAGE(Data!AK1088), "  ")</f>
        <v>3241.6666666666665</v>
      </c>
      <c r="AI1080" s="67" t="str">
        <f>IFERROR(AVERAGE(Data!AL1088), "  ")</f>
        <v xml:space="preserve">  </v>
      </c>
      <c r="AJ1080" s="67">
        <f>IFERROR(AVERAGE(Data!AM1088), "  ")</f>
        <v>-14.903846153846157</v>
      </c>
      <c r="AK1080" s="67">
        <f>IFERROR(AVERAGE(Data!AN1088), "  ")</f>
        <v>-31.748071979434446</v>
      </c>
      <c r="AL1080" s="66">
        <f>IFERROR(AVERAGE(Data!AP1088),"  ")</f>
        <v>23700</v>
      </c>
      <c r="AM1080" s="66">
        <f>IFERROR(AVERAGE(Data!AQ1088),"  ")</f>
        <v>83200</v>
      </c>
      <c r="AN1080" s="66">
        <f>IFERROR(AVERAGE(Data!AR1088),"  ")</f>
        <v>15400</v>
      </c>
      <c r="AO1080" s="66">
        <f>IFERROR(AVERAGE(Data!AS1088),"  ")</f>
        <v>122300</v>
      </c>
      <c r="AP1080" s="66">
        <f>IFERROR(AVERAGE(Data!AT1088),"  ")</f>
        <v>217254.25</v>
      </c>
      <c r="AQ1080" s="66">
        <f>IFERROR(AVERAGE(Data!AU1088),"  ")</f>
        <v>535523.24999999988</v>
      </c>
      <c r="AR1080" s="67">
        <f>IFERROR(AVERAGE(Data!AV1088),"  ")</f>
        <v>-49.147609147609153</v>
      </c>
      <c r="AS1080" s="67">
        <f>IFERROR(AVERAGE(Data!AW1088),"  ")</f>
        <v>-41.462322074874223</v>
      </c>
      <c r="AT1080" s="67">
        <f>IFERROR(AVERAGE(Data!AX1088),"  ")</f>
        <v>-59.431406572917233</v>
      </c>
      <c r="AU1080" s="66">
        <f>IFERROR(AVERAGE(Data!AZ1088), "  ")</f>
        <v>26.7</v>
      </c>
      <c r="AV1080" s="66">
        <f>IFERROR(AVERAGE(Data!BA1088), "  ")</f>
        <v>37.5</v>
      </c>
      <c r="AW1080" s="66">
        <f>IFERROR(AVERAGE(Data!BB1088), "  ")</f>
        <v>58.1</v>
      </c>
      <c r="AX1080" s="66">
        <f>IFERROR(AVERAGE(Data!BC1088), "  ")</f>
        <v>0</v>
      </c>
      <c r="AY1080" s="66">
        <f>IFERROR(AVERAGE(Data!BD1088), "  ")</f>
        <v>122.3</v>
      </c>
      <c r="AZ1080" s="66">
        <f>IFERROR(AVERAGE(Data!BE1088), "  ")</f>
        <v>8784.9409999999989</v>
      </c>
      <c r="BA1080" s="66">
        <f>IFERROR(AVERAGE(Data!BF1088), "  ")</f>
        <v>1031.8069999999998</v>
      </c>
      <c r="BB1080" s="66">
        <f>IFERROR(AVERAGE(Data!BG1088), "  ")</f>
        <v>7168.1090000000004</v>
      </c>
      <c r="BC1080" s="66">
        <f>IFERROR(AVERAGE(Data!BH1088), "  ")</f>
        <v>200.05</v>
      </c>
      <c r="BD1080" s="66">
        <f>IFERROR(AVERAGE(Data!BI1088), "  ")</f>
        <v>17184.906999999996</v>
      </c>
    </row>
    <row r="1081" spans="1:56" x14ac:dyDescent="0.25">
      <c r="A1081" s="59">
        <f>IFERROR(AVERAGE(Data!A1089),"  ")</f>
        <v>45178</v>
      </c>
      <c r="B1081" s="66">
        <f>IFERROR(AVERAGE(Data!B1089),"  ")</f>
        <v>25100</v>
      </c>
      <c r="C1081" s="66">
        <f>IFERROR(AVERAGE(Data!C1089),"  ")</f>
        <v>12750</v>
      </c>
      <c r="D1081" s="66">
        <f>IFERROR(AVERAGE(Data!D1089),"  ")</f>
        <v>1400</v>
      </c>
      <c r="E1081" s="66">
        <f>IFERROR(AVERAGE(Data!E1089),"  ")</f>
        <v>39250</v>
      </c>
      <c r="F1081" s="66">
        <f>IFERROR(AVERAGE(Data!F1089),"  ")</f>
        <v>37700</v>
      </c>
      <c r="G1081" s="66">
        <f>IFERROR(AVERAGE(Data!G1089),"  ")</f>
        <v>149860.91666666666</v>
      </c>
      <c r="H1081" s="67">
        <f>IFERROR(AVERAGE(Data!H1089),"  ")</f>
        <v>-11.35352440318902</v>
      </c>
      <c r="I1081" s="67">
        <f>IFERROR(AVERAGE(Data!I1089),"  ")</f>
        <v>-53.525211340094984</v>
      </c>
      <c r="J1081" s="67">
        <f>IFERROR(AVERAGE(Data!J1089),"  ")</f>
        <v>-74.843340853268941</v>
      </c>
      <c r="K1081" s="66">
        <f>IFERROR(AVERAGE(Data!L1089),"  ")</f>
        <v>16000</v>
      </c>
      <c r="L1081" s="66">
        <f>IFERROR(AVERAGE(Data!M1089),"  ")</f>
        <v>31550</v>
      </c>
      <c r="M1081" s="66">
        <f>IFERROR(AVERAGE(Data!N1089),"  ")</f>
        <v>8400</v>
      </c>
      <c r="N1081" s="66">
        <f>IFERROR(AVERAGE(Data!O1089),"  ")</f>
        <v>55950</v>
      </c>
      <c r="O1081" s="66">
        <f>IFERROR(AVERAGE(Data!P1089),"  ")</f>
        <v>40078.25</v>
      </c>
      <c r="P1081" s="66">
        <f>IFERROR(AVERAGE(Data!Q1089),"  ")</f>
        <v>45905.916666666664</v>
      </c>
      <c r="Q1081" s="67">
        <f>IFERROR(AVERAGE(Data!R1089),"  ")</f>
        <v>48.803191489361694</v>
      </c>
      <c r="R1081" s="67">
        <f>IFERROR(AVERAGE(Data!S1089),"  ")</f>
        <v>7.5673499513537079</v>
      </c>
      <c r="S1081" s="67">
        <f>IFERROR(AVERAGE(Data!T1089),"  ")</f>
        <v>-12.694805135866648</v>
      </c>
      <c r="T1081" s="66">
        <f>IFERROR(AVERAGE(Data!V1089), " ")</f>
        <v>41100</v>
      </c>
      <c r="U1081" s="66">
        <f>IFERROR(AVERAGE(Data!W1089), " ")</f>
        <v>25250</v>
      </c>
      <c r="V1081" s="66">
        <f>IFERROR(AVERAGE(Data!X1089), " ")</f>
        <v>11800</v>
      </c>
      <c r="W1081" s="66">
        <f>IFERROR(AVERAGE(Data!Y1089), " ")</f>
        <v>78150</v>
      </c>
      <c r="X1081" s="66">
        <f>IFERROR(AVERAGE(Data!Z1089), " ")</f>
        <v>91800</v>
      </c>
      <c r="Y1081" s="66">
        <f>IFERROR(AVERAGE(Data!AA1089), " ")</f>
        <v>273293.33333333331</v>
      </c>
      <c r="Z1081" s="67">
        <f>IFERROR(AVERAGE(Data!AB1089), " ")</f>
        <v>-52.420091324200911</v>
      </c>
      <c r="AA1081" s="67">
        <f>IFERROR(AVERAGE(Data!AC1089), " ")</f>
        <v>-48.853664651642205</v>
      </c>
      <c r="AB1081" s="67">
        <f>IFERROR(AVERAGE(Data!AD1089), " ")</f>
        <v>-66.409718495389569</v>
      </c>
      <c r="AC1081" s="66">
        <f>IFERROR(AVERAGE(Data!AF1089), "  ")</f>
        <v>0</v>
      </c>
      <c r="AD1081" s="66">
        <f>IFERROR(AVERAGE(Data!AG1089), "  ")</f>
        <v>0</v>
      </c>
      <c r="AE1081" s="66">
        <f>IFERROR(AVERAGE(Data!AH1089), "  ")</f>
        <v>0</v>
      </c>
      <c r="AF1081" s="66">
        <f>IFERROR(AVERAGE(Data!AI1089), "  ")</f>
        <v>0</v>
      </c>
      <c r="AG1081" s="66">
        <f>IFERROR(AVERAGE(Data!AJ1089), "  ")</f>
        <v>2212.5</v>
      </c>
      <c r="AH1081" s="66">
        <f>IFERROR(AVERAGE(Data!AK1089), "  ")</f>
        <v>2433.3333333333335</v>
      </c>
      <c r="AI1081" s="67">
        <f>IFERROR(AVERAGE(Data!AL1089), "  ")</f>
        <v>-100</v>
      </c>
      <c r="AJ1081" s="67">
        <f>IFERROR(AVERAGE(Data!AM1089), "  ")</f>
        <v>70.192307692307693</v>
      </c>
      <c r="AK1081" s="67">
        <f>IFERROR(AVERAGE(Data!AN1089), "  ")</f>
        <v>-9.0753424657534332</v>
      </c>
      <c r="AL1081" s="66">
        <f>IFERROR(AVERAGE(Data!AP1089),"  ")</f>
        <v>82200</v>
      </c>
      <c r="AM1081" s="66">
        <f>IFERROR(AVERAGE(Data!AQ1089),"  ")</f>
        <v>69550</v>
      </c>
      <c r="AN1081" s="66">
        <f>IFERROR(AVERAGE(Data!AR1089),"  ")</f>
        <v>21600</v>
      </c>
      <c r="AO1081" s="66">
        <f>IFERROR(AVERAGE(Data!AS1089),"  ")</f>
        <v>173350</v>
      </c>
      <c r="AP1081" s="66">
        <f>IFERROR(AVERAGE(Data!AT1089),"  ")</f>
        <v>171790.75</v>
      </c>
      <c r="AQ1081" s="66">
        <f>IFERROR(AVERAGE(Data!AU1089),"  ")</f>
        <v>471493.49999999994</v>
      </c>
      <c r="AR1081" s="67">
        <f>IFERROR(AVERAGE(Data!AV1089),"  ")</f>
        <v>-30.584197944155022</v>
      </c>
      <c r="AS1081" s="67">
        <f>IFERROR(AVERAGE(Data!AW1089),"  ")</f>
        <v>-42.576204276598375</v>
      </c>
      <c r="AT1081" s="67">
        <f>IFERROR(AVERAGE(Data!AX1089),"  ")</f>
        <v>-63.564556033116034</v>
      </c>
      <c r="AU1081" s="66">
        <f>IFERROR(AVERAGE(Data!AZ1089), "  ")</f>
        <v>39.25</v>
      </c>
      <c r="AV1081" s="66">
        <f>IFERROR(AVERAGE(Data!BA1089), "  ")</f>
        <v>55.95</v>
      </c>
      <c r="AW1081" s="66">
        <f>IFERROR(AVERAGE(Data!BB1089), "  ")</f>
        <v>78.150000000000006</v>
      </c>
      <c r="AX1081" s="66">
        <f>IFERROR(AVERAGE(Data!BC1089), "  ")</f>
        <v>0</v>
      </c>
      <c r="AY1081" s="66">
        <f>IFERROR(AVERAGE(Data!BD1089), "  ")</f>
        <v>173.35</v>
      </c>
      <c r="AZ1081" s="66">
        <f>IFERROR(AVERAGE(Data!BE1089), "  ")</f>
        <v>8824.1909999999989</v>
      </c>
      <c r="BA1081" s="66">
        <f>IFERROR(AVERAGE(Data!BF1089), "  ")</f>
        <v>1087.7569999999998</v>
      </c>
      <c r="BB1081" s="66">
        <f>IFERROR(AVERAGE(Data!BG1089), "  ")</f>
        <v>7246.259</v>
      </c>
      <c r="BC1081" s="66">
        <f>IFERROR(AVERAGE(Data!BH1089), "  ")</f>
        <v>200.05</v>
      </c>
      <c r="BD1081" s="66">
        <f>IFERROR(AVERAGE(Data!BI1089), "  ")</f>
        <v>17358.256999999994</v>
      </c>
    </row>
    <row r="1082" spans="1:56" x14ac:dyDescent="0.25">
      <c r="A1082" s="59">
        <f>IFERROR(AVERAGE(Data!A1090),"  ")</f>
        <v>45185</v>
      </c>
      <c r="B1082" s="66">
        <f>IFERROR(AVERAGE(Data!B1090),"  ")</f>
        <v>26600</v>
      </c>
      <c r="C1082" s="66">
        <f>IFERROR(AVERAGE(Data!C1090),"  ")</f>
        <v>15500</v>
      </c>
      <c r="D1082" s="66">
        <f>IFERROR(AVERAGE(Data!D1090),"  ")</f>
        <v>1400</v>
      </c>
      <c r="E1082" s="66">
        <f>IFERROR(AVERAGE(Data!E1090),"  ")</f>
        <v>43500</v>
      </c>
      <c r="F1082" s="66">
        <f>IFERROR(AVERAGE(Data!F1090),"  ")</f>
        <v>38137.5</v>
      </c>
      <c r="G1082" s="66">
        <f>IFERROR(AVERAGE(Data!G1090),"  ")</f>
        <v>126848.58333333333</v>
      </c>
      <c r="H1082" s="67">
        <f>IFERROR(AVERAGE(Data!H1090),"  ")</f>
        <v>-46.918852959121416</v>
      </c>
      <c r="I1082" s="67">
        <f>IFERROR(AVERAGE(Data!I1090),"  ")</f>
        <v>-46.805357472879628</v>
      </c>
      <c r="J1082" s="67">
        <f>IFERROR(AVERAGE(Data!J1090),"  ")</f>
        <v>-69.934626782719292</v>
      </c>
      <c r="K1082" s="66">
        <f>IFERROR(AVERAGE(Data!L1090),"  ")</f>
        <v>1600</v>
      </c>
      <c r="L1082" s="66">
        <f>IFERROR(AVERAGE(Data!M1090),"  ")</f>
        <v>8000</v>
      </c>
      <c r="M1082" s="66">
        <f>IFERROR(AVERAGE(Data!N1090),"  ")</f>
        <v>1400</v>
      </c>
      <c r="N1082" s="66">
        <f>IFERROR(AVERAGE(Data!O1090),"  ")</f>
        <v>11000</v>
      </c>
      <c r="O1082" s="66">
        <f>IFERROR(AVERAGE(Data!P1090),"  ")</f>
        <v>37192</v>
      </c>
      <c r="P1082" s="66">
        <f>IFERROR(AVERAGE(Data!Q1090),"  ")</f>
        <v>43035.5</v>
      </c>
      <c r="Q1082" s="67">
        <f>IFERROR(AVERAGE(Data!R1090),"  ")</f>
        <v>-63.455149501661133</v>
      </c>
      <c r="R1082" s="67">
        <f>IFERROR(AVERAGE(Data!S1090),"  ")</f>
        <v>12.53252647503782</v>
      </c>
      <c r="S1082" s="67">
        <f>IFERROR(AVERAGE(Data!T1090),"  ")</f>
        <v>-13.578324871327164</v>
      </c>
      <c r="T1082" s="66">
        <f>IFERROR(AVERAGE(Data!V1090), " ")</f>
        <v>40700</v>
      </c>
      <c r="U1082" s="66">
        <f>IFERROR(AVERAGE(Data!W1090), " ")</f>
        <v>16100</v>
      </c>
      <c r="V1082" s="66">
        <f>IFERROR(AVERAGE(Data!X1090), " ")</f>
        <v>16800</v>
      </c>
      <c r="W1082" s="66">
        <f>IFERROR(AVERAGE(Data!Y1090), " ")</f>
        <v>73600</v>
      </c>
      <c r="X1082" s="66">
        <f>IFERROR(AVERAGE(Data!Z1090), " ")</f>
        <v>81112.5</v>
      </c>
      <c r="Y1082" s="66">
        <f>IFERROR(AVERAGE(Data!AA1090), " ")</f>
        <v>233110.16666666666</v>
      </c>
      <c r="Z1082" s="67">
        <f>IFERROR(AVERAGE(Data!AB1090), " ")</f>
        <v>-21.99258081611023</v>
      </c>
      <c r="AA1082" s="67">
        <f>IFERROR(AVERAGE(Data!AC1090), " ")</f>
        <v>-47.660068721870005</v>
      </c>
      <c r="AB1082" s="67">
        <f>IFERROR(AVERAGE(Data!AD1090), " ")</f>
        <v>-65.20422032215096</v>
      </c>
      <c r="AC1082" s="66">
        <f>IFERROR(AVERAGE(Data!AF1090), "  ")</f>
        <v>0</v>
      </c>
      <c r="AD1082" s="66">
        <f>IFERROR(AVERAGE(Data!AG1090), "  ")</f>
        <v>1800</v>
      </c>
      <c r="AE1082" s="66">
        <f>IFERROR(AVERAGE(Data!AH1090), "  ")</f>
        <v>0</v>
      </c>
      <c r="AF1082" s="66">
        <f>IFERROR(AVERAGE(Data!AI1090), "  ")</f>
        <v>1800</v>
      </c>
      <c r="AG1082" s="66">
        <f>IFERROR(AVERAGE(Data!AJ1090), "  ")</f>
        <v>450</v>
      </c>
      <c r="AH1082" s="66">
        <f>IFERROR(AVERAGE(Data!AK1090), "  ")</f>
        <v>1741.6666666666667</v>
      </c>
      <c r="AI1082" s="67">
        <f>IFERROR(AVERAGE(Data!AL1090), "  ")</f>
        <v>-43.75</v>
      </c>
      <c r="AJ1082" s="67">
        <f>IFERROR(AVERAGE(Data!AM1090), "  ")</f>
        <v>-73.529411764705884</v>
      </c>
      <c r="AK1082" s="67">
        <f>IFERROR(AVERAGE(Data!AN1090), "  ")</f>
        <v>-74.162679425837325</v>
      </c>
      <c r="AL1082" s="66">
        <f>IFERROR(AVERAGE(Data!AP1090),"  ")</f>
        <v>68900</v>
      </c>
      <c r="AM1082" s="66">
        <f>IFERROR(AVERAGE(Data!AQ1090),"  ")</f>
        <v>41400</v>
      </c>
      <c r="AN1082" s="66">
        <f>IFERROR(AVERAGE(Data!AR1090),"  ")</f>
        <v>19600</v>
      </c>
      <c r="AO1082" s="66">
        <f>IFERROR(AVERAGE(Data!AS1090),"  ")</f>
        <v>129900</v>
      </c>
      <c r="AP1082" s="66">
        <f>IFERROR(AVERAGE(Data!AT1090),"  ")</f>
        <v>156892</v>
      </c>
      <c r="AQ1082" s="66">
        <f>IFERROR(AVERAGE(Data!AU1090),"  ")</f>
        <v>404735.91666666669</v>
      </c>
      <c r="AR1082" s="67">
        <f>IFERROR(AVERAGE(Data!AV1090),"  ")</f>
        <v>-38.024809160305338</v>
      </c>
      <c r="AS1082" s="67">
        <f>IFERROR(AVERAGE(Data!AW1090),"  ")</f>
        <v>-39.983952826282177</v>
      </c>
      <c r="AT1082" s="67">
        <f>IFERROR(AVERAGE(Data!AX1090),"  ")</f>
        <v>-61.235958179314864</v>
      </c>
      <c r="AU1082" s="66">
        <f>IFERROR(AVERAGE(Data!AZ1090), "  ")</f>
        <v>43.5</v>
      </c>
      <c r="AV1082" s="66">
        <f>IFERROR(AVERAGE(Data!BA1090), "  ")</f>
        <v>11</v>
      </c>
      <c r="AW1082" s="66">
        <f>IFERROR(AVERAGE(Data!BB1090), "  ")</f>
        <v>73.599999999999994</v>
      </c>
      <c r="AX1082" s="66">
        <f>IFERROR(AVERAGE(Data!BC1090), "  ")</f>
        <v>1.8</v>
      </c>
      <c r="AY1082" s="66">
        <f>IFERROR(AVERAGE(Data!BD1090), "  ")</f>
        <v>129.9</v>
      </c>
      <c r="AZ1082" s="66">
        <f>IFERROR(AVERAGE(Data!BE1090), "  ")</f>
        <v>8867.6909999999989</v>
      </c>
      <c r="BA1082" s="66">
        <f>IFERROR(AVERAGE(Data!BF1090), "  ")</f>
        <v>1098.7569999999998</v>
      </c>
      <c r="BB1082" s="66">
        <f>IFERROR(AVERAGE(Data!BG1090), "  ")</f>
        <v>7319.8590000000004</v>
      </c>
      <c r="BC1082" s="66">
        <f>IFERROR(AVERAGE(Data!BH1090), "  ")</f>
        <v>201.85000000000002</v>
      </c>
      <c r="BD1082" s="66">
        <f>IFERROR(AVERAGE(Data!BI1090), "  ")</f>
        <v>17488.156999999996</v>
      </c>
    </row>
    <row r="1083" spans="1:56" x14ac:dyDescent="0.25">
      <c r="A1083" s="59">
        <f>IFERROR(AVERAGE(Data!A1091),"  ")</f>
        <v>45192</v>
      </c>
      <c r="B1083" s="66">
        <f>IFERROR(AVERAGE(Data!B1091),"  ")</f>
        <v>20500</v>
      </c>
      <c r="C1083" s="66">
        <f>IFERROR(AVERAGE(Data!C1091),"  ")</f>
        <v>46650</v>
      </c>
      <c r="D1083" s="66">
        <f>IFERROR(AVERAGE(Data!D1091),"  ")</f>
        <v>0</v>
      </c>
      <c r="E1083" s="66">
        <f>IFERROR(AVERAGE(Data!E1091),"  ")</f>
        <v>67150</v>
      </c>
      <c r="F1083" s="66">
        <f>IFERROR(AVERAGE(Data!F1091),"  ")</f>
        <v>44150</v>
      </c>
      <c r="G1083" s="66">
        <f>IFERROR(AVERAGE(Data!G1091),"  ")</f>
        <v>127525.08333333333</v>
      </c>
      <c r="H1083" s="67">
        <f>IFERROR(AVERAGE(Data!H1091),"  ")</f>
        <v>-35.956127801621363</v>
      </c>
      <c r="I1083" s="67">
        <f>IFERROR(AVERAGE(Data!I1091),"  ")</f>
        <v>-44.799907478893616</v>
      </c>
      <c r="J1083" s="67">
        <f>IFERROR(AVERAGE(Data!J1091),"  ")</f>
        <v>-65.379360008259809</v>
      </c>
      <c r="K1083" s="66">
        <f>IFERROR(AVERAGE(Data!L1091),"  ")</f>
        <v>0</v>
      </c>
      <c r="L1083" s="66">
        <f>IFERROR(AVERAGE(Data!M1091),"  ")</f>
        <v>14500</v>
      </c>
      <c r="M1083" s="66">
        <f>IFERROR(AVERAGE(Data!N1091),"  ")</f>
        <v>4200</v>
      </c>
      <c r="N1083" s="66">
        <f>IFERROR(AVERAGE(Data!O1091),"  ")</f>
        <v>18700</v>
      </c>
      <c r="O1083" s="66">
        <f>IFERROR(AVERAGE(Data!P1091),"  ")</f>
        <v>30787.5</v>
      </c>
      <c r="P1083" s="66">
        <f>IFERROR(AVERAGE(Data!Q1091),"  ")</f>
        <v>34084.166666666664</v>
      </c>
      <c r="Q1083" s="67">
        <f>IFERROR(AVERAGE(Data!R1091),"  ")</f>
        <v>156.16438356164383</v>
      </c>
      <c r="R1083" s="67">
        <f>IFERROR(AVERAGE(Data!S1091),"  ")</f>
        <v>24.961948249619482</v>
      </c>
      <c r="S1083" s="67">
        <f>IFERROR(AVERAGE(Data!T1091),"  ")</f>
        <v>-9.6721351556196655</v>
      </c>
      <c r="T1083" s="66">
        <f>IFERROR(AVERAGE(Data!V1091), " ")</f>
        <v>27600</v>
      </c>
      <c r="U1083" s="66">
        <f>IFERROR(AVERAGE(Data!W1091), " ")</f>
        <v>40750</v>
      </c>
      <c r="V1083" s="66">
        <f>IFERROR(AVERAGE(Data!X1091), " ")</f>
        <v>42300</v>
      </c>
      <c r="W1083" s="66">
        <f>IFERROR(AVERAGE(Data!Y1091), " ")</f>
        <v>110650</v>
      </c>
      <c r="X1083" s="66">
        <f>IFERROR(AVERAGE(Data!Z1091), " ")</f>
        <v>80125</v>
      </c>
      <c r="Y1083" s="66">
        <f>IFERROR(AVERAGE(Data!AA1091), " ")</f>
        <v>200770.16666666666</v>
      </c>
      <c r="Z1083" s="67">
        <f>IFERROR(AVERAGE(Data!AB1091), " ")</f>
        <v>3.9943609022556448</v>
      </c>
      <c r="AA1083" s="67">
        <f>IFERROR(AVERAGE(Data!AC1091), " ")</f>
        <v>-35.003041979314546</v>
      </c>
      <c r="AB1083" s="67">
        <f>IFERROR(AVERAGE(Data!AD1091), " ")</f>
        <v>-60.09118220585561</v>
      </c>
      <c r="AC1083" s="66">
        <f>IFERROR(AVERAGE(Data!AF1091), "  ")</f>
        <v>0</v>
      </c>
      <c r="AD1083" s="66">
        <f>IFERROR(AVERAGE(Data!AG1091), "  ")</f>
        <v>0</v>
      </c>
      <c r="AE1083" s="66">
        <f>IFERROR(AVERAGE(Data!AH1091), "  ")</f>
        <v>0</v>
      </c>
      <c r="AF1083" s="66">
        <f>IFERROR(AVERAGE(Data!AI1091), "  ")</f>
        <v>0</v>
      </c>
      <c r="AG1083" s="66">
        <f>IFERROR(AVERAGE(Data!AJ1091), "  ")</f>
        <v>450</v>
      </c>
      <c r="AH1083" s="66">
        <f>IFERROR(AVERAGE(Data!AK1091), "  ")</f>
        <v>2570.8333333333335</v>
      </c>
      <c r="AI1083" s="67">
        <f>IFERROR(AVERAGE(Data!AL1091), "  ")</f>
        <v>-100</v>
      </c>
      <c r="AJ1083" s="67">
        <f>IFERROR(AVERAGE(Data!AM1091), "  ")</f>
        <v>-78.94736842105263</v>
      </c>
      <c r="AK1083" s="67">
        <f>IFERROR(AVERAGE(Data!AN1091), "  ")</f>
        <v>-82.49594813614263</v>
      </c>
      <c r="AL1083" s="66">
        <f>IFERROR(AVERAGE(Data!AP1091),"  ")</f>
        <v>48100</v>
      </c>
      <c r="AM1083" s="66">
        <f>IFERROR(AVERAGE(Data!AQ1091),"  ")</f>
        <v>101900</v>
      </c>
      <c r="AN1083" s="66">
        <f>IFERROR(AVERAGE(Data!AR1091),"  ")</f>
        <v>46500</v>
      </c>
      <c r="AO1083" s="66">
        <f>IFERROR(AVERAGE(Data!AS1091),"  ")</f>
        <v>196500</v>
      </c>
      <c r="AP1083" s="66">
        <f>IFERROR(AVERAGE(Data!AT1091),"  ")</f>
        <v>155512.5</v>
      </c>
      <c r="AQ1083" s="66">
        <f>IFERROR(AVERAGE(Data!AU1091),"  ")</f>
        <v>364950.24999999994</v>
      </c>
      <c r="AR1083" s="67">
        <f>IFERROR(AVERAGE(Data!AV1091),"  ")</f>
        <v>-10.803449841125733</v>
      </c>
      <c r="AS1083" s="67">
        <f>IFERROR(AVERAGE(Data!AW1091),"  ")</f>
        <v>-32.395201966685036</v>
      </c>
      <c r="AT1083" s="67">
        <f>IFERROR(AVERAGE(Data!AX1091),"  ")</f>
        <v>-57.388027546220336</v>
      </c>
      <c r="AU1083" s="66">
        <f>IFERROR(AVERAGE(Data!AZ1091), "  ")</f>
        <v>67.150000000000006</v>
      </c>
      <c r="AV1083" s="66">
        <f>IFERROR(AVERAGE(Data!BA1091), "  ")</f>
        <v>18.7</v>
      </c>
      <c r="AW1083" s="66">
        <f>IFERROR(AVERAGE(Data!BB1091), "  ")</f>
        <v>110.65</v>
      </c>
      <c r="AX1083" s="66">
        <f>IFERROR(AVERAGE(Data!BC1091), "  ")</f>
        <v>0</v>
      </c>
      <c r="AY1083" s="66">
        <f>IFERROR(AVERAGE(Data!BD1091), "  ")</f>
        <v>196.5</v>
      </c>
      <c r="AZ1083" s="66">
        <f>IFERROR(AVERAGE(Data!BE1091), "  ")</f>
        <v>8934.8409999999985</v>
      </c>
      <c r="BA1083" s="66">
        <f>IFERROR(AVERAGE(Data!BF1091), "  ")</f>
        <v>1117.4569999999999</v>
      </c>
      <c r="BB1083" s="66">
        <f>IFERROR(AVERAGE(Data!BG1091), "  ")</f>
        <v>7430.509</v>
      </c>
      <c r="BC1083" s="66">
        <f>IFERROR(AVERAGE(Data!BH1091), "  ")</f>
        <v>201.85000000000002</v>
      </c>
      <c r="BD1083" s="66">
        <f>IFERROR(AVERAGE(Data!BI1091), "  ")</f>
        <v>17684.656999999996</v>
      </c>
    </row>
    <row r="1084" spans="1:56" x14ac:dyDescent="0.25">
      <c r="A1084" s="59">
        <f>IFERROR(AVERAGE(Data!A1092),"  ")</f>
        <v>45199</v>
      </c>
      <c r="B1084" s="66">
        <f>IFERROR(AVERAGE(Data!B1092),"  ")</f>
        <v>90300</v>
      </c>
      <c r="C1084" s="66">
        <f>IFERROR(AVERAGE(Data!C1092),"  ")</f>
        <v>119350</v>
      </c>
      <c r="D1084" s="66">
        <f>IFERROR(AVERAGE(Data!D1092),"  ")</f>
        <v>0</v>
      </c>
      <c r="E1084" s="66">
        <f>IFERROR(AVERAGE(Data!E1092),"  ")</f>
        <v>209650</v>
      </c>
      <c r="F1084" s="66">
        <f>IFERROR(AVERAGE(Data!F1092),"  ")</f>
        <v>89887.5</v>
      </c>
      <c r="G1084" s="66">
        <f>IFERROR(AVERAGE(Data!G1092),"  ")</f>
        <v>159290.08333333334</v>
      </c>
      <c r="H1084" s="67">
        <f>IFERROR(AVERAGE(Data!H1092),"  ")</f>
        <v>35.739721592748452</v>
      </c>
      <c r="I1084" s="67">
        <f>IFERROR(AVERAGE(Data!I1092),"  ")</f>
        <v>-6.7380494751340336</v>
      </c>
      <c r="J1084" s="67">
        <f>IFERROR(AVERAGE(Data!J1092),"  ")</f>
        <v>-43.569933470434705</v>
      </c>
      <c r="K1084" s="66">
        <f>IFERROR(AVERAGE(Data!L1092),"  ")</f>
        <v>1600</v>
      </c>
      <c r="L1084" s="66">
        <f>IFERROR(AVERAGE(Data!M1092),"  ")</f>
        <v>12200</v>
      </c>
      <c r="M1084" s="66">
        <f>IFERROR(AVERAGE(Data!N1092),"  ")</f>
        <v>8400</v>
      </c>
      <c r="N1084" s="66">
        <f>IFERROR(AVERAGE(Data!O1092),"  ")</f>
        <v>22200</v>
      </c>
      <c r="O1084" s="66">
        <f>IFERROR(AVERAGE(Data!P1092),"  ")</f>
        <v>26962.5</v>
      </c>
      <c r="P1084" s="66">
        <f>IFERROR(AVERAGE(Data!Q1092),"  ")</f>
        <v>33101.833333333336</v>
      </c>
      <c r="Q1084" s="67">
        <f>IFERROR(AVERAGE(Data!R1092),"  ")</f>
        <v>-4.1036717062635013</v>
      </c>
      <c r="R1084" s="67">
        <f>IFERROR(AVERAGE(Data!S1092),"  ")</f>
        <v>9.8828323993886968</v>
      </c>
      <c r="S1084" s="67">
        <f>IFERROR(AVERAGE(Data!T1092),"  ")</f>
        <v>-18.546807578633619</v>
      </c>
      <c r="T1084" s="66">
        <f>IFERROR(AVERAGE(Data!V1092), " ")</f>
        <v>18737</v>
      </c>
      <c r="U1084" s="66">
        <f>IFERROR(AVERAGE(Data!W1092), " ")</f>
        <v>102200</v>
      </c>
      <c r="V1084" s="66">
        <f>IFERROR(AVERAGE(Data!X1092), " ")</f>
        <v>24000</v>
      </c>
      <c r="W1084" s="66">
        <f>IFERROR(AVERAGE(Data!Y1092), " ")</f>
        <v>144937</v>
      </c>
      <c r="X1084" s="66">
        <f>IFERROR(AVERAGE(Data!Z1092), " ")</f>
        <v>101834.25</v>
      </c>
      <c r="Y1084" s="66">
        <f>IFERROR(AVERAGE(Data!AA1092), " ")</f>
        <v>193567.5</v>
      </c>
      <c r="Z1084" s="67">
        <f>IFERROR(AVERAGE(Data!AB1092), " ")</f>
        <v>4.0840215439856387</v>
      </c>
      <c r="AA1084" s="67">
        <f>IFERROR(AVERAGE(Data!AC1092), " ")</f>
        <v>-19.219236489836391</v>
      </c>
      <c r="AB1084" s="67">
        <f>IFERROR(AVERAGE(Data!AD1092), " ")</f>
        <v>-47.390832655275297</v>
      </c>
      <c r="AC1084" s="66">
        <f>IFERROR(AVERAGE(Data!AF1092), "  ")</f>
        <v>0</v>
      </c>
      <c r="AD1084" s="66">
        <f>IFERROR(AVERAGE(Data!AG1092), "  ")</f>
        <v>0</v>
      </c>
      <c r="AE1084" s="66">
        <f>IFERROR(AVERAGE(Data!AH1092), "  ")</f>
        <v>0</v>
      </c>
      <c r="AF1084" s="66">
        <f>IFERROR(AVERAGE(Data!AI1092), "  ")</f>
        <v>0</v>
      </c>
      <c r="AG1084" s="66">
        <f>IFERROR(AVERAGE(Data!AJ1092), "  ")</f>
        <v>450</v>
      </c>
      <c r="AH1084" s="66">
        <f>IFERROR(AVERAGE(Data!AK1092), "  ")</f>
        <v>1770.8333333333333</v>
      </c>
      <c r="AI1084" s="67" t="str">
        <f>IFERROR(AVERAGE(Data!AL1092), "  ")</f>
        <v xml:space="preserve">  </v>
      </c>
      <c r="AJ1084" s="67">
        <f>IFERROR(AVERAGE(Data!AM1092), "  ")</f>
        <v>-78.94736842105263</v>
      </c>
      <c r="AK1084" s="67">
        <f>IFERROR(AVERAGE(Data!AN1092), "  ")</f>
        <v>-74.588235294117638</v>
      </c>
      <c r="AL1084" s="66">
        <f>IFERROR(AVERAGE(Data!AP1092),"  ")</f>
        <v>110637</v>
      </c>
      <c r="AM1084" s="66">
        <f>IFERROR(AVERAGE(Data!AQ1092),"  ")</f>
        <v>233750</v>
      </c>
      <c r="AN1084" s="66">
        <f>IFERROR(AVERAGE(Data!AR1092),"  ")</f>
        <v>32400</v>
      </c>
      <c r="AO1084" s="66">
        <f>IFERROR(AVERAGE(Data!AS1092),"  ")</f>
        <v>376787</v>
      </c>
      <c r="AP1084" s="66">
        <f>IFERROR(AVERAGE(Data!AT1092),"  ")</f>
        <v>219134.25</v>
      </c>
      <c r="AQ1084" s="66">
        <f>IFERROR(AVERAGE(Data!AU1092),"  ")</f>
        <v>387730.25</v>
      </c>
      <c r="AR1084" s="67">
        <f>IFERROR(AVERAGE(Data!AV1092),"  ")</f>
        <v>18.916522013571079</v>
      </c>
      <c r="AS1084" s="67">
        <f>IFERROR(AVERAGE(Data!AW1092),"  ")</f>
        <v>-12.036404252180432</v>
      </c>
      <c r="AT1084" s="67">
        <f>IFERROR(AVERAGE(Data!AX1092),"  ")</f>
        <v>-43.48280795733632</v>
      </c>
      <c r="AU1084" s="66">
        <f>IFERROR(AVERAGE(Data!AZ1092), "  ")</f>
        <v>209.65</v>
      </c>
      <c r="AV1084" s="66">
        <f>IFERROR(AVERAGE(Data!BA1092), "  ")</f>
        <v>22.2</v>
      </c>
      <c r="AW1084" s="66">
        <f>IFERROR(AVERAGE(Data!BB1092), "  ")</f>
        <v>144.93700000000001</v>
      </c>
      <c r="AX1084" s="66">
        <f>IFERROR(AVERAGE(Data!BC1092), "  ")</f>
        <v>0</v>
      </c>
      <c r="AY1084" s="66">
        <f>IFERROR(AVERAGE(Data!BD1092), "  ")</f>
        <v>376.78699999999998</v>
      </c>
      <c r="AZ1084" s="66">
        <f>IFERROR(AVERAGE(Data!BE1092), "  ")</f>
        <v>9144.4909999999982</v>
      </c>
      <c r="BA1084" s="66">
        <f>IFERROR(AVERAGE(Data!BF1092), "  ")</f>
        <v>1139.6569999999999</v>
      </c>
      <c r="BB1084" s="66">
        <f>IFERROR(AVERAGE(Data!BG1092), "  ")</f>
        <v>7575.4459999999999</v>
      </c>
      <c r="BC1084" s="66">
        <f>IFERROR(AVERAGE(Data!BH1092), "  ")</f>
        <v>201.85000000000002</v>
      </c>
      <c r="BD1084" s="66">
        <f>IFERROR(AVERAGE(Data!BI1092), "  ")</f>
        <v>18061.443999999996</v>
      </c>
    </row>
    <row r="1085" spans="1:56" x14ac:dyDescent="0.25">
      <c r="A1085" s="59">
        <f>IFERROR(AVERAGE(Data!A1093),"  ")</f>
        <v>45206</v>
      </c>
      <c r="B1085" s="66">
        <f>IFERROR(AVERAGE(Data!B1093),"  ")</f>
        <v>34800</v>
      </c>
      <c r="C1085" s="66">
        <f>IFERROR(AVERAGE(Data!C1093),"  ")</f>
        <v>118850</v>
      </c>
      <c r="D1085" s="66">
        <f>IFERROR(AVERAGE(Data!D1093),"  ")</f>
        <v>0</v>
      </c>
      <c r="E1085" s="66">
        <f>IFERROR(AVERAGE(Data!E1093),"  ")</f>
        <v>153650</v>
      </c>
      <c r="F1085" s="66">
        <f>IFERROR(AVERAGE(Data!F1093),"  ")</f>
        <v>118487.5</v>
      </c>
      <c r="G1085" s="66">
        <f>IFERROR(AVERAGE(Data!G1093),"  ")</f>
        <v>200681.75</v>
      </c>
      <c r="H1085" s="67">
        <f>IFERROR(AVERAGE(Data!H1093),"  ")</f>
        <v>-36.704428424304837</v>
      </c>
      <c r="I1085" s="67">
        <f>IFERROR(AVERAGE(Data!I1093),"  ")</f>
        <v>-18.844178082191775</v>
      </c>
      <c r="J1085" s="67">
        <f>IFERROR(AVERAGE(Data!J1093),"  ")</f>
        <v>-40.957511084092104</v>
      </c>
      <c r="K1085" s="66">
        <f>IFERROR(AVERAGE(Data!L1093),"  ")</f>
        <v>0</v>
      </c>
      <c r="L1085" s="66">
        <f>IFERROR(AVERAGE(Data!M1093),"  ")</f>
        <v>5500</v>
      </c>
      <c r="M1085" s="66">
        <f>IFERROR(AVERAGE(Data!N1093),"  ")</f>
        <v>4200</v>
      </c>
      <c r="N1085" s="66">
        <f>IFERROR(AVERAGE(Data!O1093),"  ")</f>
        <v>9700</v>
      </c>
      <c r="O1085" s="66">
        <f>IFERROR(AVERAGE(Data!P1093),"  ")</f>
        <v>15400</v>
      </c>
      <c r="P1085" s="66">
        <f>IFERROR(AVERAGE(Data!Q1093),"  ")</f>
        <v>24358.583333333332</v>
      </c>
      <c r="Q1085" s="67">
        <f>IFERROR(AVERAGE(Data!R1093),"  ")</f>
        <v>192.78599456685782</v>
      </c>
      <c r="R1085" s="67">
        <f>IFERROR(AVERAGE(Data!S1093),"  ")</f>
        <v>-3.5435228536085051</v>
      </c>
      <c r="S1085" s="67">
        <f>IFERROR(AVERAGE(Data!T1093),"  ")</f>
        <v>-36.777932487863616</v>
      </c>
      <c r="T1085" s="66">
        <f>IFERROR(AVERAGE(Data!V1093), " ")</f>
        <v>88800</v>
      </c>
      <c r="U1085" s="66">
        <f>IFERROR(AVERAGE(Data!W1093), " ")</f>
        <v>101350</v>
      </c>
      <c r="V1085" s="66">
        <f>IFERROR(AVERAGE(Data!X1093), " ")</f>
        <v>32200</v>
      </c>
      <c r="W1085" s="66">
        <f>IFERROR(AVERAGE(Data!Y1093), " ")</f>
        <v>222350</v>
      </c>
      <c r="X1085" s="66">
        <f>IFERROR(AVERAGE(Data!Z1093), " ")</f>
        <v>137884.25</v>
      </c>
      <c r="Y1085" s="66">
        <f>IFERROR(AVERAGE(Data!AA1093), " ")</f>
        <v>224562.5</v>
      </c>
      <c r="Z1085" s="67">
        <f>IFERROR(AVERAGE(Data!AB1093), " ")</f>
        <v>-44.689054726368163</v>
      </c>
      <c r="AA1085" s="67">
        <f>IFERROR(AVERAGE(Data!AC1093), " ")</f>
        <v>-25.668867924528303</v>
      </c>
      <c r="AB1085" s="67">
        <f>IFERROR(AVERAGE(Data!AD1093), " ")</f>
        <v>-38.598719732813805</v>
      </c>
      <c r="AC1085" s="66">
        <f>IFERROR(AVERAGE(Data!AF1093), "  ")</f>
        <v>0</v>
      </c>
      <c r="AD1085" s="66">
        <f>IFERROR(AVERAGE(Data!AG1093), "  ")</f>
        <v>0</v>
      </c>
      <c r="AE1085" s="66">
        <f>IFERROR(AVERAGE(Data!AH1093), "  ")</f>
        <v>0</v>
      </c>
      <c r="AF1085" s="66">
        <f>IFERROR(AVERAGE(Data!AI1093), "  ")</f>
        <v>0</v>
      </c>
      <c r="AG1085" s="66">
        <f>IFERROR(AVERAGE(Data!AJ1093), "  ")</f>
        <v>450</v>
      </c>
      <c r="AH1085" s="66">
        <f>IFERROR(AVERAGE(Data!AK1093), "  ")</f>
        <v>1750</v>
      </c>
      <c r="AI1085" s="67" t="str">
        <f>IFERROR(AVERAGE(Data!AL1093), "  ")</f>
        <v xml:space="preserve">  </v>
      </c>
      <c r="AJ1085" s="67">
        <f>IFERROR(AVERAGE(Data!AM1093), "  ")</f>
        <v>-63.636363636363633</v>
      </c>
      <c r="AK1085" s="67">
        <f>IFERROR(AVERAGE(Data!AN1093), "  ")</f>
        <v>-74.285714285714292</v>
      </c>
      <c r="AL1085" s="66">
        <f>IFERROR(AVERAGE(Data!AP1093),"  ")</f>
        <v>123600</v>
      </c>
      <c r="AM1085" s="66">
        <f>IFERROR(AVERAGE(Data!AQ1093),"  ")</f>
        <v>225700</v>
      </c>
      <c r="AN1085" s="66">
        <f>IFERROR(AVERAGE(Data!AR1093),"  ")</f>
        <v>36400</v>
      </c>
      <c r="AO1085" s="66">
        <f>IFERROR(AVERAGE(Data!AS1093),"  ")</f>
        <v>385700</v>
      </c>
      <c r="AP1085" s="66">
        <f>IFERROR(AVERAGE(Data!AT1093),"  ")</f>
        <v>272221.75</v>
      </c>
      <c r="AQ1085" s="66">
        <f>IFERROR(AVERAGE(Data!AU1093),"  ")</f>
        <v>451352.83333333337</v>
      </c>
      <c r="AR1085" s="67">
        <f>IFERROR(AVERAGE(Data!AV1093),"  ")</f>
        <v>-40.484181321877657</v>
      </c>
      <c r="AS1085" s="67">
        <f>IFERROR(AVERAGE(Data!AW1093),"  ")</f>
        <v>-21.933119350049079</v>
      </c>
      <c r="AT1085" s="67">
        <f>IFERROR(AVERAGE(Data!AX1093),"  ")</f>
        <v>-39.687594738336642</v>
      </c>
      <c r="AU1085" s="66">
        <f>IFERROR(AVERAGE(Data!AZ1093), "  ")</f>
        <v>153.65</v>
      </c>
      <c r="AV1085" s="66">
        <f>IFERROR(AVERAGE(Data!BA1093), "  ")</f>
        <v>9.6999999999999993</v>
      </c>
      <c r="AW1085" s="66">
        <f>IFERROR(AVERAGE(Data!BB1093), "  ")</f>
        <v>222.35</v>
      </c>
      <c r="AX1085" s="66">
        <f>IFERROR(AVERAGE(Data!BC1093), "  ")</f>
        <v>0</v>
      </c>
      <c r="AY1085" s="66">
        <f>IFERROR(AVERAGE(Data!BD1093), "  ")</f>
        <v>385.7</v>
      </c>
      <c r="AZ1085" s="66">
        <f>IFERROR(AVERAGE(Data!BE1093), "  ")</f>
        <v>9298.1409999999978</v>
      </c>
      <c r="BA1085" s="66">
        <f>IFERROR(AVERAGE(Data!BF1093), "  ")</f>
        <v>1149.357</v>
      </c>
      <c r="BB1085" s="66">
        <f>IFERROR(AVERAGE(Data!BG1093), "  ")</f>
        <v>7797.7960000000003</v>
      </c>
      <c r="BC1085" s="66">
        <f>IFERROR(AVERAGE(Data!BH1093), "  ")</f>
        <v>201.85000000000002</v>
      </c>
      <c r="BD1085" s="66">
        <f>IFERROR(AVERAGE(Data!BI1093), "  ")</f>
        <v>18447.143999999997</v>
      </c>
    </row>
    <row r="1086" spans="1:56" x14ac:dyDescent="0.25">
      <c r="A1086" s="59">
        <f>IFERROR(AVERAGE(Data!A1094),"  ")</f>
        <v>45213</v>
      </c>
      <c r="B1086" s="66">
        <f>IFERROR(AVERAGE(Data!B1094),"  ")</f>
        <v>62700</v>
      </c>
      <c r="C1086" s="66">
        <f>IFERROR(AVERAGE(Data!C1094),"  ")</f>
        <v>70300</v>
      </c>
      <c r="D1086" s="66">
        <f>IFERROR(AVERAGE(Data!D1094),"  ")</f>
        <v>4200</v>
      </c>
      <c r="E1086" s="66">
        <f>IFERROR(AVERAGE(Data!E1094),"  ")</f>
        <v>137200</v>
      </c>
      <c r="F1086" s="66">
        <f>IFERROR(AVERAGE(Data!F1094),"  ")</f>
        <v>141912.5</v>
      </c>
      <c r="G1086" s="66">
        <f>IFERROR(AVERAGE(Data!G1094),"  ")</f>
        <v>237447.41666666666</v>
      </c>
      <c r="H1086" s="67">
        <f>IFERROR(AVERAGE(Data!H1094),"  ")</f>
        <v>-29.659061779031013</v>
      </c>
      <c r="I1086" s="67">
        <f>IFERROR(AVERAGE(Data!I1094),"  ")</f>
        <v>-18.569789126380719</v>
      </c>
      <c r="J1086" s="67">
        <f>IFERROR(AVERAGE(Data!J1094),"  ")</f>
        <v>-40.2341360490691</v>
      </c>
      <c r="K1086" s="66">
        <f>IFERROR(AVERAGE(Data!L1094),"  ")</f>
        <v>0</v>
      </c>
      <c r="L1086" s="66">
        <f>IFERROR(AVERAGE(Data!M1094),"  ")</f>
        <v>0</v>
      </c>
      <c r="M1086" s="66">
        <f>IFERROR(AVERAGE(Data!N1094),"  ")</f>
        <v>2800</v>
      </c>
      <c r="N1086" s="66">
        <f>IFERROR(AVERAGE(Data!O1094),"  ")</f>
        <v>2800</v>
      </c>
      <c r="O1086" s="66">
        <f>IFERROR(AVERAGE(Data!P1094),"  ")</f>
        <v>13350</v>
      </c>
      <c r="P1086" s="66">
        <f>IFERROR(AVERAGE(Data!Q1094),"  ")</f>
        <v>18283.75</v>
      </c>
      <c r="Q1086" s="67">
        <f>IFERROR(AVERAGE(Data!R1094),"  ")</f>
        <v>0</v>
      </c>
      <c r="R1086" s="67">
        <f>IFERROR(AVERAGE(Data!S1094),"  ")</f>
        <v>46.049284796105347</v>
      </c>
      <c r="S1086" s="67">
        <f>IFERROR(AVERAGE(Data!T1094),"  ")</f>
        <v>-26.984344021330418</v>
      </c>
      <c r="T1086" s="66">
        <f>IFERROR(AVERAGE(Data!V1094), " ")</f>
        <v>203106</v>
      </c>
      <c r="U1086" s="66">
        <f>IFERROR(AVERAGE(Data!W1094), " ")</f>
        <v>135408</v>
      </c>
      <c r="V1086" s="66">
        <f>IFERROR(AVERAGE(Data!X1094), " ")</f>
        <v>14100</v>
      </c>
      <c r="W1086" s="66">
        <f>IFERROR(AVERAGE(Data!Y1094), " ")</f>
        <v>352614</v>
      </c>
      <c r="X1086" s="66">
        <f>IFERROR(AVERAGE(Data!Z1094), " ")</f>
        <v>207637.75</v>
      </c>
      <c r="Y1086" s="66">
        <f>IFERROR(AVERAGE(Data!AA1094), " ")</f>
        <v>330445.66666666669</v>
      </c>
      <c r="Z1086" s="67">
        <f>IFERROR(AVERAGE(Data!AB1094), " ")</f>
        <v>-17.259390662837191</v>
      </c>
      <c r="AA1086" s="67">
        <f>IFERROR(AVERAGE(Data!AC1094), " ")</f>
        <v>-22.654397672603732</v>
      </c>
      <c r="AB1086" s="67">
        <f>IFERROR(AVERAGE(Data!AD1094), " ")</f>
        <v>-37.164329587214041</v>
      </c>
      <c r="AC1086" s="66">
        <f>IFERROR(AVERAGE(Data!AF1094), "  ")</f>
        <v>0</v>
      </c>
      <c r="AD1086" s="66">
        <f>IFERROR(AVERAGE(Data!AG1094), "  ")</f>
        <v>3600</v>
      </c>
      <c r="AE1086" s="66">
        <f>IFERROR(AVERAGE(Data!AH1094), "  ")</f>
        <v>0</v>
      </c>
      <c r="AF1086" s="66">
        <f>IFERROR(AVERAGE(Data!AI1094), "  ")</f>
        <v>3600</v>
      </c>
      <c r="AG1086" s="66">
        <f>IFERROR(AVERAGE(Data!AJ1094), "  ")</f>
        <v>900</v>
      </c>
      <c r="AH1086" s="66">
        <f>IFERROR(AVERAGE(Data!AK1094), "  ")</f>
        <v>5718.166666666667</v>
      </c>
      <c r="AI1086" s="67">
        <f>IFERROR(AVERAGE(Data!AL1094), "  ")</f>
        <v>-77.142857142857153</v>
      </c>
      <c r="AJ1086" s="67">
        <f>IFERROR(AVERAGE(Data!AM1094), "  ")</f>
        <v>-79.428571428571431</v>
      </c>
      <c r="AK1086" s="67">
        <f>IFERROR(AVERAGE(Data!AN1094), "  ")</f>
        <v>-84.260689614969834</v>
      </c>
      <c r="AL1086" s="66">
        <f>IFERROR(AVERAGE(Data!AP1094),"  ")</f>
        <v>265806</v>
      </c>
      <c r="AM1086" s="66">
        <f>IFERROR(AVERAGE(Data!AQ1094),"  ")</f>
        <v>209308</v>
      </c>
      <c r="AN1086" s="66">
        <f>IFERROR(AVERAGE(Data!AR1094),"  ")</f>
        <v>21100</v>
      </c>
      <c r="AO1086" s="66">
        <f>IFERROR(AVERAGE(Data!AS1094),"  ")</f>
        <v>496214</v>
      </c>
      <c r="AP1086" s="66">
        <f>IFERROR(AVERAGE(Data!AT1094),"  ")</f>
        <v>363800.25</v>
      </c>
      <c r="AQ1086" s="66">
        <f>IFERROR(AVERAGE(Data!AU1094),"  ")</f>
        <v>591895</v>
      </c>
      <c r="AR1086" s="67">
        <f>IFERROR(AVERAGE(Data!AV1094),"  ")</f>
        <v>-22.438446436833349</v>
      </c>
      <c r="AS1086" s="67">
        <f>IFERROR(AVERAGE(Data!AW1094),"  ")</f>
        <v>-20.26212875640897</v>
      </c>
      <c r="AT1086" s="67">
        <f>IFERROR(AVERAGE(Data!AX1094),"  ")</f>
        <v>-38.536353576225515</v>
      </c>
      <c r="AU1086" s="66">
        <f>IFERROR(AVERAGE(Data!AZ1094), "  ")</f>
        <v>137.19999999999999</v>
      </c>
      <c r="AV1086" s="66">
        <f>IFERROR(AVERAGE(Data!BA1094), "  ")</f>
        <v>2.8</v>
      </c>
      <c r="AW1086" s="66">
        <f>IFERROR(AVERAGE(Data!BB1094), "  ")</f>
        <v>352.61399999999998</v>
      </c>
      <c r="AX1086" s="66">
        <f>IFERROR(AVERAGE(Data!BC1094), "  ")</f>
        <v>3.6</v>
      </c>
      <c r="AY1086" s="66">
        <f>IFERROR(AVERAGE(Data!BD1094), "  ")</f>
        <v>496.214</v>
      </c>
      <c r="AZ1086" s="66">
        <f>IFERROR(AVERAGE(Data!BE1094), "  ")</f>
        <v>9435.3409999999985</v>
      </c>
      <c r="BA1086" s="66">
        <f>IFERROR(AVERAGE(Data!BF1094), "  ")</f>
        <v>1152.1569999999999</v>
      </c>
      <c r="BB1086" s="66">
        <f>IFERROR(AVERAGE(Data!BG1094), "  ")</f>
        <v>8150.41</v>
      </c>
      <c r="BC1086" s="66">
        <f>IFERROR(AVERAGE(Data!BH1094), "  ")</f>
        <v>205.45000000000002</v>
      </c>
      <c r="BD1086" s="66">
        <f>IFERROR(AVERAGE(Data!BI1094), "  ")</f>
        <v>18943.357999999997</v>
      </c>
    </row>
    <row r="1087" spans="1:56" x14ac:dyDescent="0.25">
      <c r="A1087" s="59">
        <f>IFERROR(AVERAGE(Data!A1095),"  ")</f>
        <v>45220</v>
      </c>
      <c r="B1087" s="66">
        <f>IFERROR(AVERAGE(Data!B1095),"  ")</f>
        <v>52600</v>
      </c>
      <c r="C1087" s="66">
        <f>IFERROR(AVERAGE(Data!C1095),"  ")</f>
        <v>98250</v>
      </c>
      <c r="D1087" s="66">
        <f>IFERROR(AVERAGE(Data!D1095),"  ")</f>
        <v>0</v>
      </c>
      <c r="E1087" s="66">
        <f>IFERROR(AVERAGE(Data!E1095),"  ")</f>
        <v>150850</v>
      </c>
      <c r="F1087" s="66">
        <f>IFERROR(AVERAGE(Data!F1095),"  ")</f>
        <v>162837.5</v>
      </c>
      <c r="G1087" s="66">
        <f>IFERROR(AVERAGE(Data!G1095),"  ")</f>
        <v>258848.16666666666</v>
      </c>
      <c r="H1087" s="67">
        <f>IFERROR(AVERAGE(Data!H1095),"  ")</f>
        <v>13.720316622691286</v>
      </c>
      <c r="I1087" s="67">
        <f>IFERROR(AVERAGE(Data!I1095),"  ")</f>
        <v>-10.146227065802183</v>
      </c>
      <c r="J1087" s="67">
        <f>IFERROR(AVERAGE(Data!J1095),"  ")</f>
        <v>-37.091499585664437</v>
      </c>
      <c r="K1087" s="66">
        <f>IFERROR(AVERAGE(Data!L1095),"  ")</f>
        <v>0</v>
      </c>
      <c r="L1087" s="66">
        <f>IFERROR(AVERAGE(Data!M1095),"  ")</f>
        <v>12550</v>
      </c>
      <c r="M1087" s="66">
        <f>IFERROR(AVERAGE(Data!N1095),"  ")</f>
        <v>0</v>
      </c>
      <c r="N1087" s="66">
        <f>IFERROR(AVERAGE(Data!O1095),"  ")</f>
        <v>12550</v>
      </c>
      <c r="O1087" s="66">
        <f>IFERROR(AVERAGE(Data!P1095),"  ")</f>
        <v>11812.5</v>
      </c>
      <c r="P1087" s="66">
        <f>IFERROR(AVERAGE(Data!Q1095),"  ")</f>
        <v>18561.083333333332</v>
      </c>
      <c r="Q1087" s="67">
        <f>IFERROR(AVERAGE(Data!R1095),"  ")</f>
        <v>796.42857142857133</v>
      </c>
      <c r="R1087" s="67">
        <f>IFERROR(AVERAGE(Data!S1095),"  ")</f>
        <v>54.094511300264173</v>
      </c>
      <c r="S1087" s="67">
        <f>IFERROR(AVERAGE(Data!T1095),"  ")</f>
        <v>-36.358779345673966</v>
      </c>
      <c r="T1087" s="66">
        <f>IFERROR(AVERAGE(Data!V1095), " ")</f>
        <v>273700</v>
      </c>
      <c r="U1087" s="66">
        <f>IFERROR(AVERAGE(Data!W1095), " ")</f>
        <v>124900</v>
      </c>
      <c r="V1087" s="66">
        <f>IFERROR(AVERAGE(Data!X1095), " ")</f>
        <v>0</v>
      </c>
      <c r="W1087" s="66">
        <f>IFERROR(AVERAGE(Data!Y1095), " ")</f>
        <v>398600</v>
      </c>
      <c r="X1087" s="66">
        <f>IFERROR(AVERAGE(Data!Z1095), " ")</f>
        <v>279625.25</v>
      </c>
      <c r="Y1087" s="66">
        <f>IFERROR(AVERAGE(Data!AA1095), " ")</f>
        <v>421727</v>
      </c>
      <c r="Z1087" s="67">
        <f>IFERROR(AVERAGE(Data!AB1095), " ")</f>
        <v>2.6071377087666603</v>
      </c>
      <c r="AA1087" s="67">
        <f>IFERROR(AVERAGE(Data!AC1095), " ")</f>
        <v>-17.507983685992222</v>
      </c>
      <c r="AB1087" s="67">
        <f>IFERROR(AVERAGE(Data!AD1095), " ")</f>
        <v>-33.695198552618166</v>
      </c>
      <c r="AC1087" s="66">
        <f>IFERROR(AVERAGE(Data!AF1095), "  ")</f>
        <v>0</v>
      </c>
      <c r="AD1087" s="66">
        <f>IFERROR(AVERAGE(Data!AG1095), "  ")</f>
        <v>0</v>
      </c>
      <c r="AE1087" s="66">
        <f>IFERROR(AVERAGE(Data!AH1095), "  ")</f>
        <v>0</v>
      </c>
      <c r="AF1087" s="66">
        <f>IFERROR(AVERAGE(Data!AI1095), "  ")</f>
        <v>0</v>
      </c>
      <c r="AG1087" s="66">
        <f>IFERROR(AVERAGE(Data!AJ1095), "  ")</f>
        <v>900</v>
      </c>
      <c r="AH1087" s="66">
        <f>IFERROR(AVERAGE(Data!AK1095), "  ")</f>
        <v>6964</v>
      </c>
      <c r="AI1087" s="67">
        <f>IFERROR(AVERAGE(Data!AL1095), "  ")</f>
        <v>-100</v>
      </c>
      <c r="AJ1087" s="67">
        <f>IFERROR(AVERAGE(Data!AM1095), "  ")</f>
        <v>-81.002638522427446</v>
      </c>
      <c r="AK1087" s="67">
        <f>IFERROR(AVERAGE(Data!AN1095), "  ")</f>
        <v>-87.076392877656517</v>
      </c>
      <c r="AL1087" s="66">
        <f>IFERROR(AVERAGE(Data!AP1095),"  ")</f>
        <v>326300</v>
      </c>
      <c r="AM1087" s="66">
        <f>IFERROR(AVERAGE(Data!AQ1095),"  ")</f>
        <v>235700</v>
      </c>
      <c r="AN1087" s="66">
        <f>IFERROR(AVERAGE(Data!AR1095),"  ")</f>
        <v>0</v>
      </c>
      <c r="AO1087" s="66">
        <f>IFERROR(AVERAGE(Data!AS1095),"  ")</f>
        <v>562000</v>
      </c>
      <c r="AP1087" s="66">
        <f>IFERROR(AVERAGE(Data!AT1095),"  ")</f>
        <v>455175.25</v>
      </c>
      <c r="AQ1087" s="66">
        <f>IFERROR(AVERAGE(Data!AU1095),"  ")</f>
        <v>706100.25</v>
      </c>
      <c r="AR1087" s="67">
        <f>IFERROR(AVERAGE(Data!AV1095),"  ")</f>
        <v>6.900605262857562</v>
      </c>
      <c r="AS1087" s="67">
        <f>IFERROR(AVERAGE(Data!AW1095),"  ")</f>
        <v>-14.537249525089857</v>
      </c>
      <c r="AT1087" s="67">
        <f>IFERROR(AVERAGE(Data!AX1095),"  ")</f>
        <v>-35.536738586340967</v>
      </c>
      <c r="AU1087" s="66">
        <f>IFERROR(AVERAGE(Data!AZ1095), "  ")</f>
        <v>150.85</v>
      </c>
      <c r="AV1087" s="66">
        <f>IFERROR(AVERAGE(Data!BA1095), "  ")</f>
        <v>12.55</v>
      </c>
      <c r="AW1087" s="66">
        <f>IFERROR(AVERAGE(Data!BB1095), "  ")</f>
        <v>398.6</v>
      </c>
      <c r="AX1087" s="66">
        <f>IFERROR(AVERAGE(Data!BC1095), "  ")</f>
        <v>0</v>
      </c>
      <c r="AY1087" s="66">
        <f>IFERROR(AVERAGE(Data!BD1095), "  ")</f>
        <v>562</v>
      </c>
      <c r="AZ1087" s="66">
        <f>IFERROR(AVERAGE(Data!BE1095), "  ")</f>
        <v>9586.1909999999989</v>
      </c>
      <c r="BA1087" s="66">
        <f>IFERROR(AVERAGE(Data!BF1095), "  ")</f>
        <v>1164.7069999999999</v>
      </c>
      <c r="BB1087" s="66">
        <f>IFERROR(AVERAGE(Data!BG1095), "  ")</f>
        <v>8549.01</v>
      </c>
      <c r="BC1087" s="66">
        <f>IFERROR(AVERAGE(Data!BH1095), "  ")</f>
        <v>205.45000000000002</v>
      </c>
      <c r="BD1087" s="66">
        <f>IFERROR(AVERAGE(Data!BI1095), "  ")</f>
        <v>19505.357999999997</v>
      </c>
    </row>
    <row r="1088" spans="1:56" x14ac:dyDescent="0.25">
      <c r="A1088" s="59">
        <f>IFERROR(AVERAGE(Data!A1096),"  ")</f>
        <v>45227</v>
      </c>
      <c r="B1088" s="66">
        <f>IFERROR(AVERAGE(Data!B1096),"  ")</f>
        <v>201300</v>
      </c>
      <c r="C1088" s="66">
        <f>IFERROR(AVERAGE(Data!C1096),"  ")</f>
        <v>136200</v>
      </c>
      <c r="D1088" s="66">
        <f>IFERROR(AVERAGE(Data!D1096),"  ")</f>
        <v>2800</v>
      </c>
      <c r="E1088" s="66">
        <f>IFERROR(AVERAGE(Data!E1096),"  ")</f>
        <v>340300</v>
      </c>
      <c r="F1088" s="66">
        <f>IFERROR(AVERAGE(Data!F1096),"  ")</f>
        <v>195500</v>
      </c>
      <c r="G1088" s="66">
        <f>IFERROR(AVERAGE(Data!G1096),"  ")</f>
        <v>254842.66666666666</v>
      </c>
      <c r="H1088" s="67">
        <f>IFERROR(AVERAGE(Data!H1096),"  ")</f>
        <v>177.11726384364817</v>
      </c>
      <c r="I1088" s="67">
        <f>IFERROR(AVERAGE(Data!I1096),"  ")</f>
        <v>12.802019473494418</v>
      </c>
      <c r="J1088" s="67">
        <f>IFERROR(AVERAGE(Data!J1096),"  ")</f>
        <v>-23.286001297532589</v>
      </c>
      <c r="K1088" s="66">
        <f>IFERROR(AVERAGE(Data!L1096),"  ")</f>
        <v>0</v>
      </c>
      <c r="L1088" s="66">
        <f>IFERROR(AVERAGE(Data!M1096),"  ")</f>
        <v>0</v>
      </c>
      <c r="M1088" s="66">
        <f>IFERROR(AVERAGE(Data!N1096),"  ")</f>
        <v>14000</v>
      </c>
      <c r="N1088" s="66">
        <f>IFERROR(AVERAGE(Data!O1096),"  ")</f>
        <v>14000</v>
      </c>
      <c r="O1088" s="66">
        <f>IFERROR(AVERAGE(Data!P1096),"  ")</f>
        <v>9762.5</v>
      </c>
      <c r="P1088" s="66">
        <f>IFERROR(AVERAGE(Data!Q1096),"  ")</f>
        <v>13256.916666666666</v>
      </c>
      <c r="Q1088" s="67" t="str">
        <f>IFERROR(AVERAGE(Data!R1096),"  ")</f>
        <v xml:space="preserve">  </v>
      </c>
      <c r="R1088" s="67">
        <f>IFERROR(AVERAGE(Data!S1096),"  ")</f>
        <v>419.7657393850659</v>
      </c>
      <c r="S1088" s="67">
        <f>IFERROR(AVERAGE(Data!T1096),"  ")</f>
        <v>-26.359196142893961</v>
      </c>
      <c r="T1088" s="66">
        <f>IFERROR(AVERAGE(Data!V1096), " ")</f>
        <v>227200</v>
      </c>
      <c r="U1088" s="66">
        <f>IFERROR(AVERAGE(Data!W1096), " ")</f>
        <v>197050</v>
      </c>
      <c r="V1088" s="66">
        <f>IFERROR(AVERAGE(Data!X1096), " ")</f>
        <v>22400</v>
      </c>
      <c r="W1088" s="66">
        <f>IFERROR(AVERAGE(Data!Y1096), " ")</f>
        <v>446650</v>
      </c>
      <c r="X1088" s="66">
        <f>IFERROR(AVERAGE(Data!Z1096), " ")</f>
        <v>355053.5</v>
      </c>
      <c r="Y1088" s="66">
        <f>IFERROR(AVERAGE(Data!AA1096), " ")</f>
        <v>489155</v>
      </c>
      <c r="Z1088" s="67">
        <f>IFERROR(AVERAGE(Data!AB1096), " ")</f>
        <v>7.1617082533589338</v>
      </c>
      <c r="AA1088" s="67">
        <f>IFERROR(AVERAGE(Data!AC1096), " ")</f>
        <v>-13.053800568126162</v>
      </c>
      <c r="AB1088" s="67">
        <f>IFERROR(AVERAGE(Data!AD1096), " ")</f>
        <v>-27.414929827968638</v>
      </c>
      <c r="AC1088" s="66">
        <f>IFERROR(AVERAGE(Data!AF1096), "  ")</f>
        <v>0</v>
      </c>
      <c r="AD1088" s="66">
        <f>IFERROR(AVERAGE(Data!AG1096), "  ")</f>
        <v>0</v>
      </c>
      <c r="AE1088" s="66">
        <f>IFERROR(AVERAGE(Data!AH1096), "  ")</f>
        <v>0</v>
      </c>
      <c r="AF1088" s="66">
        <f>IFERROR(AVERAGE(Data!AI1096), "  ")</f>
        <v>0</v>
      </c>
      <c r="AG1088" s="66">
        <f>IFERROR(AVERAGE(Data!AJ1096), "  ")</f>
        <v>900</v>
      </c>
      <c r="AH1088" s="66">
        <f>IFERROR(AVERAGE(Data!AK1096), "  ")</f>
        <v>7518.166666666667</v>
      </c>
      <c r="AI1088" s="67" t="str">
        <f>IFERROR(AVERAGE(Data!AL1096), "  ")</f>
        <v xml:space="preserve">  </v>
      </c>
      <c r="AJ1088" s="67">
        <f>IFERROR(AVERAGE(Data!AM1096), "  ")</f>
        <v>-81.002638522427446</v>
      </c>
      <c r="AK1088" s="67">
        <f>IFERROR(AVERAGE(Data!AN1096), "  ")</f>
        <v>-88.028996430867451</v>
      </c>
      <c r="AL1088" s="66">
        <f>IFERROR(AVERAGE(Data!AP1096),"  ")</f>
        <v>428500</v>
      </c>
      <c r="AM1088" s="66">
        <f>IFERROR(AVERAGE(Data!AQ1096),"  ")</f>
        <v>333250</v>
      </c>
      <c r="AN1088" s="66">
        <f>IFERROR(AVERAGE(Data!AR1096),"  ")</f>
        <v>39200</v>
      </c>
      <c r="AO1088" s="66">
        <f>IFERROR(AVERAGE(Data!AS1096),"  ")</f>
        <v>800950</v>
      </c>
      <c r="AP1088" s="66">
        <f>IFERROR(AVERAGE(Data!AT1096),"  ")</f>
        <v>561216</v>
      </c>
      <c r="AQ1088" s="66">
        <f>IFERROR(AVERAGE(Data!AU1096),"  ")</f>
        <v>764772.74999999988</v>
      </c>
      <c r="AR1088" s="67">
        <f>IFERROR(AVERAGE(Data!AV1096),"  ")</f>
        <v>48.434025203854716</v>
      </c>
      <c r="AS1088" s="67">
        <f>IFERROR(AVERAGE(Data!AW1096),"  ")</f>
        <v>-4.6018682168137754</v>
      </c>
      <c r="AT1088" s="67">
        <f>IFERROR(AVERAGE(Data!AX1096),"  ")</f>
        <v>-26.616632195642421</v>
      </c>
      <c r="AU1088" s="66">
        <f>IFERROR(AVERAGE(Data!AZ1096), "  ")</f>
        <v>340.3</v>
      </c>
      <c r="AV1088" s="66">
        <f>IFERROR(AVERAGE(Data!BA1096), "  ")</f>
        <v>14</v>
      </c>
      <c r="AW1088" s="66">
        <f>IFERROR(AVERAGE(Data!BB1096), "  ")</f>
        <v>446.65</v>
      </c>
      <c r="AX1088" s="66">
        <f>IFERROR(AVERAGE(Data!BC1096), "  ")</f>
        <v>0</v>
      </c>
      <c r="AY1088" s="66">
        <f>IFERROR(AVERAGE(Data!BD1096), "  ")</f>
        <v>800.95</v>
      </c>
      <c r="AZ1088" s="66">
        <f>IFERROR(AVERAGE(Data!BE1096), "  ")</f>
        <v>9926.4909999999982</v>
      </c>
      <c r="BA1088" s="66">
        <f>IFERROR(AVERAGE(Data!BF1096), "  ")</f>
        <v>1178.7069999999999</v>
      </c>
      <c r="BB1088" s="66">
        <f>IFERROR(AVERAGE(Data!BG1096), "  ")</f>
        <v>8995.66</v>
      </c>
      <c r="BC1088" s="66">
        <f>IFERROR(AVERAGE(Data!BH1096), "  ")</f>
        <v>205.45000000000002</v>
      </c>
      <c r="BD1088" s="66">
        <f>IFERROR(AVERAGE(Data!BI1096), "  ")</f>
        <v>20306.307999999997</v>
      </c>
    </row>
    <row r="1089" spans="1:56" x14ac:dyDescent="0.25">
      <c r="A1089" s="59">
        <f>IFERROR(AVERAGE(Data!A1097),"  ")</f>
        <v>45234</v>
      </c>
      <c r="B1089" s="66">
        <f>IFERROR(AVERAGE(Data!B1097),"  ")</f>
        <v>156000</v>
      </c>
      <c r="C1089" s="66">
        <f>IFERROR(AVERAGE(Data!C1097),"  ")</f>
        <v>119050</v>
      </c>
      <c r="D1089" s="66">
        <f>IFERROR(AVERAGE(Data!D1097),"  ")</f>
        <v>0</v>
      </c>
      <c r="E1089" s="66">
        <f>IFERROR(AVERAGE(Data!E1097),"  ")</f>
        <v>275050</v>
      </c>
      <c r="F1089" s="66">
        <f>IFERROR(AVERAGE(Data!F1097),"  ")</f>
        <v>225850</v>
      </c>
      <c r="G1089" s="66">
        <f>IFERROR(AVERAGE(Data!G1097),"  ")</f>
        <v>262111.91666666666</v>
      </c>
      <c r="H1089" s="67">
        <f>IFERROR(AVERAGE(Data!H1097),"  ")</f>
        <v>39.867785405542833</v>
      </c>
      <c r="I1089" s="67">
        <f>IFERROR(AVERAGE(Data!I1097),"  ")</f>
        <v>39.596693193231872</v>
      </c>
      <c r="J1089" s="67">
        <f>IFERROR(AVERAGE(Data!J1097),"  ")</f>
        <v>-13.834516617106619</v>
      </c>
      <c r="K1089" s="66">
        <f>IFERROR(AVERAGE(Data!L1097),"  ")</f>
        <v>0</v>
      </c>
      <c r="L1089" s="66">
        <f>IFERROR(AVERAGE(Data!M1097),"  ")</f>
        <v>3500</v>
      </c>
      <c r="M1089" s="66">
        <f>IFERROR(AVERAGE(Data!N1097),"  ")</f>
        <v>0</v>
      </c>
      <c r="N1089" s="66">
        <f>IFERROR(AVERAGE(Data!O1097),"  ")</f>
        <v>3500</v>
      </c>
      <c r="O1089" s="66">
        <f>IFERROR(AVERAGE(Data!P1097),"  ")</f>
        <v>8212.5</v>
      </c>
      <c r="P1089" s="66">
        <f>IFERROR(AVERAGE(Data!Q1097),"  ")</f>
        <v>11267.166666666666</v>
      </c>
      <c r="Q1089" s="67" t="str">
        <f>IFERROR(AVERAGE(Data!R1097),"  ")</f>
        <v xml:space="preserve">  </v>
      </c>
      <c r="R1089" s="67">
        <f>IFERROR(AVERAGE(Data!S1097),"  ")</f>
        <v>682.14285714285711</v>
      </c>
      <c r="S1089" s="67">
        <f>IFERROR(AVERAGE(Data!T1097),"  ")</f>
        <v>-27.111222874724493</v>
      </c>
      <c r="T1089" s="66">
        <f>IFERROR(AVERAGE(Data!V1097), " ")</f>
        <v>220700</v>
      </c>
      <c r="U1089" s="66">
        <f>IFERROR(AVERAGE(Data!W1097), " ")</f>
        <v>130450</v>
      </c>
      <c r="V1089" s="66">
        <f>IFERROR(AVERAGE(Data!X1097), " ")</f>
        <v>32400</v>
      </c>
      <c r="W1089" s="66">
        <f>IFERROR(AVERAGE(Data!Y1097), " ")</f>
        <v>383550</v>
      </c>
      <c r="X1089" s="66">
        <f>IFERROR(AVERAGE(Data!Z1097), " ")</f>
        <v>395353.5</v>
      </c>
      <c r="Y1089" s="66">
        <f>IFERROR(AVERAGE(Data!AA1097), " ")</f>
        <v>495381.66666666669</v>
      </c>
      <c r="Z1089" s="67">
        <f>IFERROR(AVERAGE(Data!AB1097), " ")</f>
        <v>-9.6147048427006059</v>
      </c>
      <c r="AA1089" s="67">
        <f>IFERROR(AVERAGE(Data!AC1097), " ")</f>
        <v>-4.491873969525118</v>
      </c>
      <c r="AB1089" s="67">
        <f>IFERROR(AVERAGE(Data!AD1097), " ")</f>
        <v>-20.192141412850027</v>
      </c>
      <c r="AC1089" s="66">
        <f>IFERROR(AVERAGE(Data!AF1097), "  ")</f>
        <v>0</v>
      </c>
      <c r="AD1089" s="66">
        <f>IFERROR(AVERAGE(Data!AG1097), "  ")</f>
        <v>7200</v>
      </c>
      <c r="AE1089" s="66">
        <f>IFERROR(AVERAGE(Data!AH1097), "  ")</f>
        <v>0</v>
      </c>
      <c r="AF1089" s="66">
        <f>IFERROR(AVERAGE(Data!AI1097), "  ")</f>
        <v>7200</v>
      </c>
      <c r="AG1089" s="66">
        <f>IFERROR(AVERAGE(Data!AJ1097), "  ")</f>
        <v>2700</v>
      </c>
      <c r="AH1089" s="66">
        <f>IFERROR(AVERAGE(Data!AK1097), "  ")</f>
        <v>11286.75</v>
      </c>
      <c r="AI1089" s="67">
        <f>IFERROR(AVERAGE(Data!AL1097), "  ")</f>
        <v>-60.293387746098269</v>
      </c>
      <c r="AJ1089" s="67">
        <f>IFERROR(AVERAGE(Data!AM1097), "  ")</f>
        <v>-70.876142706900737</v>
      </c>
      <c r="AK1089" s="67">
        <f>IFERROR(AVERAGE(Data!AN1097), "  ")</f>
        <v>-76.078144727224412</v>
      </c>
      <c r="AL1089" s="66">
        <f>IFERROR(AVERAGE(Data!AP1097),"  ")</f>
        <v>376700</v>
      </c>
      <c r="AM1089" s="66">
        <f>IFERROR(AVERAGE(Data!AQ1097),"  ")</f>
        <v>260200</v>
      </c>
      <c r="AN1089" s="66">
        <f>IFERROR(AVERAGE(Data!AR1097),"  ")</f>
        <v>32400</v>
      </c>
      <c r="AO1089" s="66">
        <f>IFERROR(AVERAGE(Data!AS1097),"  ")</f>
        <v>669300</v>
      </c>
      <c r="AP1089" s="66">
        <f>IFERROR(AVERAGE(Data!AT1097),"  ")</f>
        <v>632116</v>
      </c>
      <c r="AQ1089" s="66">
        <f>IFERROR(AVERAGE(Data!AU1097),"  ")</f>
        <v>780047.5</v>
      </c>
      <c r="AR1089" s="67">
        <f>IFERROR(AVERAGE(Data!AV1097),"  ")</f>
        <v>4.7199878585521216</v>
      </c>
      <c r="AS1089" s="67">
        <f>IFERROR(AVERAGE(Data!AW1097),"  ")</f>
        <v>7.8593632090462329</v>
      </c>
      <c r="AT1089" s="67">
        <f>IFERROR(AVERAGE(Data!AX1097),"  ")</f>
        <v>-18.964422038401509</v>
      </c>
      <c r="AU1089" s="66">
        <f>IFERROR(AVERAGE(Data!AZ1097), "  ")</f>
        <v>275.05</v>
      </c>
      <c r="AV1089" s="66">
        <f>IFERROR(AVERAGE(Data!BA1097), "  ")</f>
        <v>3.5</v>
      </c>
      <c r="AW1089" s="66">
        <f>IFERROR(AVERAGE(Data!BB1097), "  ")</f>
        <v>383.55</v>
      </c>
      <c r="AX1089" s="66">
        <f>IFERROR(AVERAGE(Data!BC1097), "  ")</f>
        <v>7.2</v>
      </c>
      <c r="AY1089" s="66">
        <f>IFERROR(AVERAGE(Data!BD1097), "  ")</f>
        <v>669.3</v>
      </c>
      <c r="AZ1089" s="66">
        <f>IFERROR(AVERAGE(Data!BE1097), "  ")</f>
        <v>10201.540999999997</v>
      </c>
      <c r="BA1089" s="66">
        <f>IFERROR(AVERAGE(Data!BF1097), "  ")</f>
        <v>1182.2069999999999</v>
      </c>
      <c r="BB1089" s="66">
        <f>IFERROR(AVERAGE(Data!BG1097), "  ")</f>
        <v>9379.2099999999991</v>
      </c>
      <c r="BC1089" s="66">
        <f>IFERROR(AVERAGE(Data!BH1097), "  ")</f>
        <v>212.65</v>
      </c>
      <c r="BD1089" s="66">
        <f>IFERROR(AVERAGE(Data!BI1097), "  ")</f>
        <v>20975.607999999997</v>
      </c>
    </row>
    <row r="1090" spans="1:56" x14ac:dyDescent="0.25">
      <c r="A1090" s="59">
        <f>IFERROR(AVERAGE(Data!A1098),"  ")</f>
        <v>45241</v>
      </c>
      <c r="B1090" s="66">
        <f>IFERROR(AVERAGE(Data!B1098),"  ")</f>
        <v>214500</v>
      </c>
      <c r="C1090" s="66">
        <f>IFERROR(AVERAGE(Data!C1098),"  ")</f>
        <v>134450</v>
      </c>
      <c r="D1090" s="66">
        <f>IFERROR(AVERAGE(Data!D1098),"  ")</f>
        <v>0</v>
      </c>
      <c r="E1090" s="66">
        <f>IFERROR(AVERAGE(Data!E1098),"  ")</f>
        <v>348950</v>
      </c>
      <c r="F1090" s="66">
        <f>IFERROR(AVERAGE(Data!F1098),"  ")</f>
        <v>278787.5</v>
      </c>
      <c r="G1090" s="66">
        <f>IFERROR(AVERAGE(Data!G1098),"  ")</f>
        <v>287329.33333333331</v>
      </c>
      <c r="H1090" s="67">
        <f>IFERROR(AVERAGE(Data!H1098),"  ")</f>
        <v>46.187683284457478</v>
      </c>
      <c r="I1090" s="67">
        <f>IFERROR(AVERAGE(Data!I1098),"  ")</f>
        <v>61.428778228141276</v>
      </c>
      <c r="J1090" s="67">
        <f>IFERROR(AVERAGE(Data!J1098),"  ")</f>
        <v>-2.972837208870649</v>
      </c>
      <c r="K1090" s="66">
        <f>IFERROR(AVERAGE(Data!L1098),"  ")</f>
        <v>0</v>
      </c>
      <c r="L1090" s="66">
        <f>IFERROR(AVERAGE(Data!M1098),"  ")</f>
        <v>3500</v>
      </c>
      <c r="M1090" s="66">
        <f>IFERROR(AVERAGE(Data!N1098),"  ")</f>
        <v>5600</v>
      </c>
      <c r="N1090" s="66">
        <f>IFERROR(AVERAGE(Data!O1098),"  ")</f>
        <v>9100</v>
      </c>
      <c r="O1090" s="66">
        <f>IFERROR(AVERAGE(Data!P1098),"  ")</f>
        <v>9787.5</v>
      </c>
      <c r="P1090" s="66">
        <f>IFERROR(AVERAGE(Data!Q1098),"  ")</f>
        <v>10226.333333333334</v>
      </c>
      <c r="Q1090" s="67" t="str">
        <f>IFERROR(AVERAGE(Data!R1098),"  ")</f>
        <v xml:space="preserve">  </v>
      </c>
      <c r="R1090" s="67">
        <f>IFERROR(AVERAGE(Data!S1098),"  ")</f>
        <v>2696.4285714285716</v>
      </c>
      <c r="S1090" s="67">
        <f>IFERROR(AVERAGE(Data!T1098),"  ")</f>
        <v>-4.2912089703054264</v>
      </c>
      <c r="T1090" s="66">
        <f>IFERROR(AVERAGE(Data!V1098), " ")</f>
        <v>175311</v>
      </c>
      <c r="U1090" s="66">
        <f>IFERROR(AVERAGE(Data!W1098), " ")</f>
        <v>162700</v>
      </c>
      <c r="V1090" s="66">
        <f>IFERROR(AVERAGE(Data!X1098), " ")</f>
        <v>26600</v>
      </c>
      <c r="W1090" s="66">
        <f>IFERROR(AVERAGE(Data!Y1098), " ")</f>
        <v>364611</v>
      </c>
      <c r="X1090" s="66">
        <f>IFERROR(AVERAGE(Data!Z1098), " ")</f>
        <v>398352.75</v>
      </c>
      <c r="Y1090" s="66">
        <f>IFERROR(AVERAGE(Data!AA1098), " ")</f>
        <v>466187.16666666669</v>
      </c>
      <c r="Z1090" s="67">
        <f>IFERROR(AVERAGE(Data!AB1098), " ")</f>
        <v>3.2015284460798155</v>
      </c>
      <c r="AA1090" s="67">
        <f>IFERROR(AVERAGE(Data!AC1098), " ")</f>
        <v>0.66263530357149047</v>
      </c>
      <c r="AB1090" s="67">
        <f>IFERROR(AVERAGE(Data!AD1098), " ")</f>
        <v>-14.550897475727743</v>
      </c>
      <c r="AC1090" s="66">
        <f>IFERROR(AVERAGE(Data!AF1098), "  ")</f>
        <v>0</v>
      </c>
      <c r="AD1090" s="66">
        <f>IFERROR(AVERAGE(Data!AG1098), "  ")</f>
        <v>0</v>
      </c>
      <c r="AE1090" s="66">
        <f>IFERROR(AVERAGE(Data!AH1098), "  ")</f>
        <v>0</v>
      </c>
      <c r="AF1090" s="66">
        <f>IFERROR(AVERAGE(Data!AI1098), "  ")</f>
        <v>0</v>
      </c>
      <c r="AG1090" s="66">
        <f>IFERROR(AVERAGE(Data!AJ1098), "  ")</f>
        <v>1800</v>
      </c>
      <c r="AH1090" s="66">
        <f>IFERROR(AVERAGE(Data!AK1098), "  ")</f>
        <v>6676.916666666667</v>
      </c>
      <c r="AI1090" s="67" t="str">
        <f>IFERROR(AVERAGE(Data!AL1098), "  ")</f>
        <v xml:space="preserve">  </v>
      </c>
      <c r="AJ1090" s="67">
        <f>IFERROR(AVERAGE(Data!AM1098), "  ")</f>
        <v>-66.249472648010126</v>
      </c>
      <c r="AK1090" s="67">
        <f>IFERROR(AVERAGE(Data!AN1098), "  ")</f>
        <v>-73.041448772512268</v>
      </c>
      <c r="AL1090" s="66">
        <f>IFERROR(AVERAGE(Data!AP1098),"  ")</f>
        <v>389811</v>
      </c>
      <c r="AM1090" s="66">
        <f>IFERROR(AVERAGE(Data!AQ1098),"  ")</f>
        <v>300650</v>
      </c>
      <c r="AN1090" s="66">
        <f>IFERROR(AVERAGE(Data!AR1098),"  ")</f>
        <v>32200</v>
      </c>
      <c r="AO1090" s="66">
        <f>IFERROR(AVERAGE(Data!AS1098),"  ")</f>
        <v>722661</v>
      </c>
      <c r="AP1090" s="66">
        <f>IFERROR(AVERAGE(Data!AT1098),"  ")</f>
        <v>688727.75</v>
      </c>
      <c r="AQ1090" s="66">
        <f>IFERROR(AVERAGE(Data!AU1098),"  ")</f>
        <v>770419.74999999988</v>
      </c>
      <c r="AR1090" s="67">
        <f>IFERROR(AVERAGE(Data!AV1098),"  ")</f>
        <v>22.07111486486486</v>
      </c>
      <c r="AS1090" s="67">
        <f>IFERROR(AVERAGE(Data!AW1098),"  ")</f>
        <v>19.96363960974632</v>
      </c>
      <c r="AT1090" s="67">
        <f>IFERROR(AVERAGE(Data!AX1098),"  ")</f>
        <v>-10.603570326435674</v>
      </c>
      <c r="AU1090" s="66">
        <f>IFERROR(AVERAGE(Data!AZ1098), "  ")</f>
        <v>348.95</v>
      </c>
      <c r="AV1090" s="66">
        <f>IFERROR(AVERAGE(Data!BA1098), "  ")</f>
        <v>9.1</v>
      </c>
      <c r="AW1090" s="66">
        <f>IFERROR(AVERAGE(Data!BB1098), "  ")</f>
        <v>364.61099999999999</v>
      </c>
      <c r="AX1090" s="66">
        <f>IFERROR(AVERAGE(Data!BC1098), "  ")</f>
        <v>0</v>
      </c>
      <c r="AY1090" s="66">
        <f>IFERROR(AVERAGE(Data!BD1098), "  ")</f>
        <v>722.66099999999994</v>
      </c>
      <c r="AZ1090" s="66">
        <f>IFERROR(AVERAGE(Data!BE1098), "  ")</f>
        <v>10550.490999999998</v>
      </c>
      <c r="BA1090" s="66">
        <f>IFERROR(AVERAGE(Data!BF1098), "  ")</f>
        <v>1191.3069999999998</v>
      </c>
      <c r="BB1090" s="66">
        <f>IFERROR(AVERAGE(Data!BG1098), "  ")</f>
        <v>9743.8209999999999</v>
      </c>
      <c r="BC1090" s="66">
        <f>IFERROR(AVERAGE(Data!BH1098), "  ")</f>
        <v>212.65</v>
      </c>
      <c r="BD1090" s="66">
        <f>IFERROR(AVERAGE(Data!BI1098), "  ")</f>
        <v>21698.268999999997</v>
      </c>
    </row>
    <row r="1091" spans="1:56" x14ac:dyDescent="0.25">
      <c r="A1091" s="59">
        <f>IFERROR(AVERAGE(Data!A1099),"  ")</f>
        <v>45248</v>
      </c>
      <c r="B1091" s="66">
        <f>IFERROR(AVERAGE(Data!B1099),"  ")</f>
        <v>208464</v>
      </c>
      <c r="C1091" s="66">
        <f>IFERROR(AVERAGE(Data!C1099),"  ")</f>
        <v>143550</v>
      </c>
      <c r="D1091" s="66">
        <f>IFERROR(AVERAGE(Data!D1099),"  ")</f>
        <v>0</v>
      </c>
      <c r="E1091" s="66">
        <f>IFERROR(AVERAGE(Data!E1099),"  ")</f>
        <v>352014</v>
      </c>
      <c r="F1091" s="66">
        <f>IFERROR(AVERAGE(Data!F1099),"  ")</f>
        <v>329078.5</v>
      </c>
      <c r="G1091" s="66">
        <f>IFERROR(AVERAGE(Data!G1099),"  ")</f>
        <v>327181</v>
      </c>
      <c r="H1091" s="67">
        <f>IFERROR(AVERAGE(Data!H1099),"  ")</f>
        <v>-3.4371708216292096</v>
      </c>
      <c r="I1091" s="67">
        <f>IFERROR(AVERAGE(Data!I1099),"  ")</f>
        <v>42.659863400000432</v>
      </c>
      <c r="J1091" s="67">
        <f>IFERROR(AVERAGE(Data!J1099),"  ")</f>
        <v>0.57995421494525523</v>
      </c>
      <c r="K1091" s="66">
        <f>IFERROR(AVERAGE(Data!L1099),"  ")</f>
        <v>12600</v>
      </c>
      <c r="L1091" s="66">
        <f>IFERROR(AVERAGE(Data!M1099),"  ")</f>
        <v>0</v>
      </c>
      <c r="M1091" s="66">
        <f>IFERROR(AVERAGE(Data!N1099),"  ")</f>
        <v>3000</v>
      </c>
      <c r="N1091" s="66">
        <f>IFERROR(AVERAGE(Data!O1099),"  ")</f>
        <v>15600</v>
      </c>
      <c r="O1091" s="66">
        <f>IFERROR(AVERAGE(Data!P1099),"  ")</f>
        <v>10550</v>
      </c>
      <c r="P1091" s="66">
        <f>IFERROR(AVERAGE(Data!Q1099),"  ")</f>
        <v>7780.5</v>
      </c>
      <c r="Q1091" s="67" t="str">
        <f>IFERROR(AVERAGE(Data!R1099),"  ")</f>
        <v xml:space="preserve">  </v>
      </c>
      <c r="R1091" s="67" t="str">
        <f>IFERROR(AVERAGE(Data!S1099),"  ")</f>
        <v xml:space="preserve">  </v>
      </c>
      <c r="S1091" s="67">
        <f>IFERROR(AVERAGE(Data!T1099),"  ")</f>
        <v>35.595398753293495</v>
      </c>
      <c r="T1091" s="66">
        <f>IFERROR(AVERAGE(Data!V1099), " ")</f>
        <v>202800</v>
      </c>
      <c r="U1091" s="66">
        <f>IFERROR(AVERAGE(Data!W1099), " ")</f>
        <v>150100</v>
      </c>
      <c r="V1091" s="66">
        <f>IFERROR(AVERAGE(Data!X1099), " ")</f>
        <v>18800</v>
      </c>
      <c r="W1091" s="66">
        <f>IFERROR(AVERAGE(Data!Y1099), " ")</f>
        <v>371700</v>
      </c>
      <c r="X1091" s="66">
        <f>IFERROR(AVERAGE(Data!Z1099), " ")</f>
        <v>391627.75</v>
      </c>
      <c r="Y1091" s="66">
        <f>IFERROR(AVERAGE(Data!AA1099), " ")</f>
        <v>484002.66666666669</v>
      </c>
      <c r="Z1091" s="67">
        <f>IFERROR(AVERAGE(Data!AB1099), " ")</f>
        <v>-21.952755905511811</v>
      </c>
      <c r="AA1091" s="67">
        <f>IFERROR(AVERAGE(Data!AC1099), " ")</f>
        <v>-6.2362482791644247</v>
      </c>
      <c r="AB1091" s="67">
        <f>IFERROR(AVERAGE(Data!AD1099), " ")</f>
        <v>-19.085621429083044</v>
      </c>
      <c r="AC1091" s="66">
        <f>IFERROR(AVERAGE(Data!AF1099), "  ")</f>
        <v>0</v>
      </c>
      <c r="AD1091" s="66">
        <f>IFERROR(AVERAGE(Data!AG1099), "  ")</f>
        <v>3500</v>
      </c>
      <c r="AE1091" s="66">
        <f>IFERROR(AVERAGE(Data!AH1099), "  ")</f>
        <v>0</v>
      </c>
      <c r="AF1091" s="66">
        <f>IFERROR(AVERAGE(Data!AI1099), "  ")</f>
        <v>3500</v>
      </c>
      <c r="AG1091" s="66">
        <f>IFERROR(AVERAGE(Data!AJ1099), "  ")</f>
        <v>2675</v>
      </c>
      <c r="AH1091" s="66">
        <f>IFERROR(AVERAGE(Data!AK1099), "  ")</f>
        <v>5125.916666666667</v>
      </c>
      <c r="AI1091" s="67" t="str">
        <f>IFERROR(AVERAGE(Data!AL1099), "  ")</f>
        <v xml:space="preserve">  </v>
      </c>
      <c r="AJ1091" s="67">
        <f>IFERROR(AVERAGE(Data!AM1099), "  ")</f>
        <v>-40.991562344896046</v>
      </c>
      <c r="AK1091" s="67">
        <f>IFERROR(AVERAGE(Data!AN1099), "  ")</f>
        <v>-47.814212092146121</v>
      </c>
      <c r="AL1091" s="66">
        <f>IFERROR(AVERAGE(Data!AP1099),"  ")</f>
        <v>423864</v>
      </c>
      <c r="AM1091" s="66">
        <f>IFERROR(AVERAGE(Data!AQ1099),"  ")</f>
        <v>297150</v>
      </c>
      <c r="AN1091" s="66">
        <f>IFERROR(AVERAGE(Data!AR1099),"  ")</f>
        <v>21800</v>
      </c>
      <c r="AO1091" s="66">
        <f>IFERROR(AVERAGE(Data!AS1099),"  ")</f>
        <v>742814</v>
      </c>
      <c r="AP1091" s="66">
        <f>IFERROR(AVERAGE(Data!AT1099),"  ")</f>
        <v>733931.25</v>
      </c>
      <c r="AQ1091" s="66">
        <f>IFERROR(AVERAGE(Data!AU1099),"  ")</f>
        <v>824090.08333333337</v>
      </c>
      <c r="AR1091" s="67">
        <f>IFERROR(AVERAGE(Data!AV1099),"  ")</f>
        <v>-11.653270598981436</v>
      </c>
      <c r="AS1091" s="67">
        <f>IFERROR(AVERAGE(Data!AW1099),"  ")</f>
        <v>12.414116338831649</v>
      </c>
      <c r="AT1091" s="67">
        <f>IFERROR(AVERAGE(Data!AX1099),"  ")</f>
        <v>-10.940409932935125</v>
      </c>
      <c r="AU1091" s="66">
        <f>IFERROR(AVERAGE(Data!AZ1099), "  ")</f>
        <v>352.01400000000001</v>
      </c>
      <c r="AV1091" s="66">
        <f>IFERROR(AVERAGE(Data!BA1099), "  ")</f>
        <v>15.6</v>
      </c>
      <c r="AW1091" s="66">
        <f>IFERROR(AVERAGE(Data!BB1099), "  ")</f>
        <v>371.7</v>
      </c>
      <c r="AX1091" s="66">
        <f>IFERROR(AVERAGE(Data!BC1099), "  ")</f>
        <v>3.5</v>
      </c>
      <c r="AY1091" s="66">
        <f>IFERROR(AVERAGE(Data!BD1099), "  ")</f>
        <v>742.81399999999996</v>
      </c>
      <c r="AZ1091" s="66">
        <f>IFERROR(AVERAGE(Data!BE1099), "  ")</f>
        <v>10902.504999999997</v>
      </c>
      <c r="BA1091" s="66">
        <f>IFERROR(AVERAGE(Data!BF1099), "  ")</f>
        <v>1206.9069999999997</v>
      </c>
      <c r="BB1091" s="66">
        <f>IFERROR(AVERAGE(Data!BG1099), "  ")</f>
        <v>10115.521000000001</v>
      </c>
      <c r="BC1091" s="66">
        <f>IFERROR(AVERAGE(Data!BH1099), "  ")</f>
        <v>216.15</v>
      </c>
      <c r="BD1091" s="66">
        <f>IFERROR(AVERAGE(Data!BI1099), "  ")</f>
        <v>22441.082999999995</v>
      </c>
    </row>
    <row r="1092" spans="1:56" x14ac:dyDescent="0.25">
      <c r="A1092" s="59">
        <f>IFERROR(AVERAGE(Data!A1100),"  ")</f>
        <v>45255</v>
      </c>
      <c r="B1092" s="66">
        <f>IFERROR(AVERAGE(Data!B1100),"  ")</f>
        <v>357100</v>
      </c>
      <c r="C1092" s="66">
        <f>IFERROR(AVERAGE(Data!C1100),"  ")</f>
        <v>166400</v>
      </c>
      <c r="D1092" s="66">
        <f>IFERROR(AVERAGE(Data!D1100),"  ")</f>
        <v>0</v>
      </c>
      <c r="E1092" s="66">
        <f>IFERROR(AVERAGE(Data!E1100),"  ")</f>
        <v>523500</v>
      </c>
      <c r="F1092" s="66">
        <f>IFERROR(AVERAGE(Data!F1100),"  ")</f>
        <v>374878.5</v>
      </c>
      <c r="G1092" s="66">
        <f>IFERROR(AVERAGE(Data!G1100),"  ")</f>
        <v>339213.83333333331</v>
      </c>
      <c r="H1092" s="67">
        <f>IFERROR(AVERAGE(Data!H1100),"  ")</f>
        <v>109.77759967942298</v>
      </c>
      <c r="I1092" s="67">
        <f>IFERROR(AVERAGE(Data!I1100),"  ")</f>
        <v>42.886518956704698</v>
      </c>
      <c r="J1092" s="67">
        <f>IFERROR(AVERAGE(Data!J1100),"  ")</f>
        <v>10.513918703197556</v>
      </c>
      <c r="K1092" s="66">
        <f>IFERROR(AVERAGE(Data!L1100),"  ")</f>
        <v>12400</v>
      </c>
      <c r="L1092" s="66">
        <f>IFERROR(AVERAGE(Data!M1100),"  ")</f>
        <v>0</v>
      </c>
      <c r="M1092" s="66">
        <f>IFERROR(AVERAGE(Data!N1100),"  ")</f>
        <v>2800</v>
      </c>
      <c r="N1092" s="66">
        <f>IFERROR(AVERAGE(Data!O1100),"  ")</f>
        <v>15200</v>
      </c>
      <c r="O1092" s="66">
        <f>IFERROR(AVERAGE(Data!P1100),"  ")</f>
        <v>10850</v>
      </c>
      <c r="P1092" s="66">
        <f>IFERROR(AVERAGE(Data!Q1100),"  ")</f>
        <v>9012.5</v>
      </c>
      <c r="Q1092" s="67">
        <f>IFERROR(AVERAGE(Data!R1100),"  ")</f>
        <v>985.71428571428578</v>
      </c>
      <c r="R1092" s="67">
        <f>IFERROR(AVERAGE(Data!S1100),"  ")</f>
        <v>3000</v>
      </c>
      <c r="S1092" s="67">
        <f>IFERROR(AVERAGE(Data!T1100),"  ")</f>
        <v>20.388349514563096</v>
      </c>
      <c r="T1092" s="66">
        <f>IFERROR(AVERAGE(Data!V1100), " ")</f>
        <v>185000</v>
      </c>
      <c r="U1092" s="66">
        <f>IFERROR(AVERAGE(Data!W1100), " ")</f>
        <v>161800</v>
      </c>
      <c r="V1092" s="66">
        <f>IFERROR(AVERAGE(Data!X1100), " ")</f>
        <v>39200</v>
      </c>
      <c r="W1092" s="66">
        <f>IFERROR(AVERAGE(Data!Y1100), " ")</f>
        <v>386000</v>
      </c>
      <c r="X1092" s="66">
        <f>IFERROR(AVERAGE(Data!Z1100), " ")</f>
        <v>376465.25</v>
      </c>
      <c r="Y1092" s="66">
        <f>IFERROR(AVERAGE(Data!AA1100), " ")</f>
        <v>489431.41666666669</v>
      </c>
      <c r="Z1092" s="67">
        <f>IFERROR(AVERAGE(Data!AB1100), " ")</f>
        <v>-22.738190552441949</v>
      </c>
      <c r="AA1092" s="67">
        <f>IFERROR(AVERAGE(Data!AC1100), " ")</f>
        <v>-14.122554890219563</v>
      </c>
      <c r="AB1092" s="67">
        <f>IFERROR(AVERAGE(Data!AD1100), " ")</f>
        <v>-23.081102442511103</v>
      </c>
      <c r="AC1092" s="66">
        <f>IFERROR(AVERAGE(Data!AF1100), "  ")</f>
        <v>1600</v>
      </c>
      <c r="AD1092" s="66">
        <f>IFERROR(AVERAGE(Data!AG1100), "  ")</f>
        <v>1750</v>
      </c>
      <c r="AE1092" s="66">
        <f>IFERROR(AVERAGE(Data!AH1100), "  ")</f>
        <v>0</v>
      </c>
      <c r="AF1092" s="66">
        <f>IFERROR(AVERAGE(Data!AI1100), "  ")</f>
        <v>3350</v>
      </c>
      <c r="AG1092" s="66">
        <f>IFERROR(AVERAGE(Data!AJ1100), "  ")</f>
        <v>3512.5</v>
      </c>
      <c r="AH1092" s="66">
        <f>IFERROR(AVERAGE(Data!AK1100), "  ")</f>
        <v>5288.416666666667</v>
      </c>
      <c r="AI1092" s="67" t="str">
        <f>IFERROR(AVERAGE(Data!AL1100), "  ")</f>
        <v xml:space="preserve">  </v>
      </c>
      <c r="AJ1092" s="67">
        <f>IFERROR(AVERAGE(Data!AM1100), "  ")</f>
        <v>-22.516958032316769</v>
      </c>
      <c r="AK1092" s="67">
        <f>IFERROR(AVERAGE(Data!AN1100), "  ")</f>
        <v>-33.581254628827161</v>
      </c>
      <c r="AL1092" s="66">
        <f>IFERROR(AVERAGE(Data!AP1100),"  ")</f>
        <v>556100</v>
      </c>
      <c r="AM1092" s="66">
        <f>IFERROR(AVERAGE(Data!AQ1100),"  ")</f>
        <v>329950</v>
      </c>
      <c r="AN1092" s="66">
        <f>IFERROR(AVERAGE(Data!AR1100),"  ")</f>
        <v>42000</v>
      </c>
      <c r="AO1092" s="66">
        <f>IFERROR(AVERAGE(Data!AS1100),"  ")</f>
        <v>928050</v>
      </c>
      <c r="AP1092" s="66">
        <f>IFERROR(AVERAGE(Data!AT1100),"  ")</f>
        <v>765706.25</v>
      </c>
      <c r="AQ1092" s="66">
        <f>IFERROR(AVERAGE(Data!AU1100),"  ")</f>
        <v>842946.16666666663</v>
      </c>
      <c r="AR1092" s="67">
        <f>IFERROR(AVERAGE(Data!AV1100),"  ")</f>
        <v>23.649323829191914</v>
      </c>
      <c r="AS1092" s="67">
        <f>IFERROR(AVERAGE(Data!AW1100),"  ")</f>
        <v>8.5154989748366319</v>
      </c>
      <c r="AT1092" s="67">
        <f>IFERROR(AVERAGE(Data!AX1100),"  ")</f>
        <v>-9.1630900905692485</v>
      </c>
      <c r="AU1092" s="66">
        <f>IFERROR(AVERAGE(Data!AZ1100), "  ")</f>
        <v>523.5</v>
      </c>
      <c r="AV1092" s="66">
        <f>IFERROR(AVERAGE(Data!BA1100), "  ")</f>
        <v>15.2</v>
      </c>
      <c r="AW1092" s="66">
        <f>IFERROR(AVERAGE(Data!BB1100), "  ")</f>
        <v>386</v>
      </c>
      <c r="AX1092" s="66">
        <f>IFERROR(AVERAGE(Data!BC1100), "  ")</f>
        <v>3.35</v>
      </c>
      <c r="AY1092" s="66">
        <f>IFERROR(AVERAGE(Data!BD1100), "  ")</f>
        <v>928.05</v>
      </c>
      <c r="AZ1092" s="66">
        <f>IFERROR(AVERAGE(Data!BE1100), "  ")</f>
        <v>11426.004999999997</v>
      </c>
      <c r="BA1092" s="66">
        <f>IFERROR(AVERAGE(Data!BF1100), "  ")</f>
        <v>1222.1069999999997</v>
      </c>
      <c r="BB1092" s="66">
        <f>IFERROR(AVERAGE(Data!BG1100), "  ")</f>
        <v>10501.521000000001</v>
      </c>
      <c r="BC1092" s="66">
        <f>IFERROR(AVERAGE(Data!BH1100), "  ")</f>
        <v>219.5</v>
      </c>
      <c r="BD1092" s="66">
        <f>IFERROR(AVERAGE(Data!BI1100), "  ")</f>
        <v>23369.132999999994</v>
      </c>
    </row>
    <row r="1093" spans="1:56" x14ac:dyDescent="0.25">
      <c r="A1093" s="59">
        <f>IFERROR(AVERAGE(Data!A1101),"  ")</f>
        <v>45262</v>
      </c>
      <c r="B1093" s="66">
        <f>IFERROR(AVERAGE(Data!B1101),"  ")</f>
        <v>250600</v>
      </c>
      <c r="C1093" s="66">
        <f>IFERROR(AVERAGE(Data!C1101),"  ")</f>
        <v>134100</v>
      </c>
      <c r="D1093" s="66">
        <f>IFERROR(AVERAGE(Data!D1101),"  ")</f>
        <v>0</v>
      </c>
      <c r="E1093" s="66">
        <f>IFERROR(AVERAGE(Data!E1101),"  ")</f>
        <v>384700</v>
      </c>
      <c r="F1093" s="66">
        <f>IFERROR(AVERAGE(Data!F1101),"  ")</f>
        <v>402291</v>
      </c>
      <c r="G1093" s="66">
        <f>IFERROR(AVERAGE(Data!G1101),"  ")</f>
        <v>343080.16666666669</v>
      </c>
      <c r="H1093" s="67">
        <f>IFERROR(AVERAGE(Data!H1101),"  ")</f>
        <v>35.648801128349781</v>
      </c>
      <c r="I1093" s="67">
        <f>IFERROR(AVERAGE(Data!I1101),"  ")</f>
        <v>41.602648377235354</v>
      </c>
      <c r="J1093" s="67">
        <f>IFERROR(AVERAGE(Data!J1101),"  ")</f>
        <v>17.258599909350636</v>
      </c>
      <c r="K1093" s="66">
        <f>IFERROR(AVERAGE(Data!L1101),"  ")</f>
        <v>12700</v>
      </c>
      <c r="L1093" s="66">
        <f>IFERROR(AVERAGE(Data!M1101),"  ")</f>
        <v>10950</v>
      </c>
      <c r="M1093" s="66">
        <f>IFERROR(AVERAGE(Data!N1101),"  ")</f>
        <v>8400</v>
      </c>
      <c r="N1093" s="66">
        <f>IFERROR(AVERAGE(Data!O1101),"  ")</f>
        <v>32050</v>
      </c>
      <c r="O1093" s="66">
        <f>IFERROR(AVERAGE(Data!P1101),"  ")</f>
        <v>17987.5</v>
      </c>
      <c r="P1093" s="66">
        <f>IFERROR(AVERAGE(Data!Q1101),"  ")</f>
        <v>10703.833333333334</v>
      </c>
      <c r="Q1093" s="67">
        <f>IFERROR(AVERAGE(Data!R1101),"  ")</f>
        <v>472.32142857142856</v>
      </c>
      <c r="R1093" s="67">
        <f>IFERROR(AVERAGE(Data!S1101),"  ")</f>
        <v>927.85714285714289</v>
      </c>
      <c r="S1093" s="67">
        <f>IFERROR(AVERAGE(Data!T1101),"  ")</f>
        <v>68.047272783893618</v>
      </c>
      <c r="T1093" s="66">
        <f>IFERROR(AVERAGE(Data!V1101), " ")</f>
        <v>159500</v>
      </c>
      <c r="U1093" s="66">
        <f>IFERROR(AVERAGE(Data!W1101), " ")</f>
        <v>100804</v>
      </c>
      <c r="V1093" s="66">
        <f>IFERROR(AVERAGE(Data!X1101), " ")</f>
        <v>18200</v>
      </c>
      <c r="W1093" s="66">
        <f>IFERROR(AVERAGE(Data!Y1101), " ")</f>
        <v>278504</v>
      </c>
      <c r="X1093" s="66">
        <f>IFERROR(AVERAGE(Data!Z1101), " ")</f>
        <v>350203.75</v>
      </c>
      <c r="Y1093" s="66">
        <f>IFERROR(AVERAGE(Data!AA1101), " ")</f>
        <v>511914.16666666669</v>
      </c>
      <c r="Z1093" s="67">
        <f>IFERROR(AVERAGE(Data!AB1101), " ")</f>
        <v>-46.33503414468715</v>
      </c>
      <c r="AA1093" s="67">
        <f>IFERROR(AVERAGE(Data!AC1101), " ")</f>
        <v>-24.203162352187469</v>
      </c>
      <c r="AB1093" s="67">
        <f>IFERROR(AVERAGE(Data!AD1101), " ")</f>
        <v>-31.589361497777134</v>
      </c>
      <c r="AC1093" s="66">
        <f>IFERROR(AVERAGE(Data!AF1101), "  ")</f>
        <v>0</v>
      </c>
      <c r="AD1093" s="66">
        <f>IFERROR(AVERAGE(Data!AG1101), "  ")</f>
        <v>21500</v>
      </c>
      <c r="AE1093" s="66">
        <f>IFERROR(AVERAGE(Data!AH1101), "  ")</f>
        <v>0</v>
      </c>
      <c r="AF1093" s="66">
        <f>IFERROR(AVERAGE(Data!AI1101), "  ")</f>
        <v>21500</v>
      </c>
      <c r="AG1093" s="66">
        <f>IFERROR(AVERAGE(Data!AJ1101), "  ")</f>
        <v>7087.5</v>
      </c>
      <c r="AH1093" s="66">
        <f>IFERROR(AVERAGE(Data!AK1101), "  ")</f>
        <v>4249</v>
      </c>
      <c r="AI1093" s="67" t="str">
        <f>IFERROR(AVERAGE(Data!AL1101), "  ")</f>
        <v xml:space="preserve">  </v>
      </c>
      <c r="AJ1093" s="67" t="str">
        <f>IFERROR(AVERAGE(Data!AM1101), "  ")</f>
        <v xml:space="preserve">  </v>
      </c>
      <c r="AK1093" s="67">
        <f>IFERROR(AVERAGE(Data!AN1101), "  ")</f>
        <v>66.803953871499175</v>
      </c>
      <c r="AL1093" s="66">
        <f>IFERROR(AVERAGE(Data!AP1101),"  ")</f>
        <v>422800</v>
      </c>
      <c r="AM1093" s="66">
        <f>IFERROR(AVERAGE(Data!AQ1101),"  ")</f>
        <v>267354</v>
      </c>
      <c r="AN1093" s="66">
        <f>IFERROR(AVERAGE(Data!AR1101),"  ")</f>
        <v>26600</v>
      </c>
      <c r="AO1093" s="66">
        <f>IFERROR(AVERAGE(Data!AS1101),"  ")</f>
        <v>716754</v>
      </c>
      <c r="AP1093" s="66">
        <f>IFERROR(AVERAGE(Data!AT1101),"  ")</f>
        <v>777569.75</v>
      </c>
      <c r="AQ1093" s="66">
        <f>IFERROR(AVERAGE(Data!AU1101),"  ")</f>
        <v>869947.16666666674</v>
      </c>
      <c r="AR1093" s="67">
        <f>IFERROR(AVERAGE(Data!AV1101),"  ")</f>
        <v>-11.311262014828605</v>
      </c>
      <c r="AS1093" s="67">
        <f>IFERROR(AVERAGE(Data!AW1101),"  ")</f>
        <v>3.970132829151285</v>
      </c>
      <c r="AT1093" s="67">
        <f>IFERROR(AVERAGE(Data!AX1101),"  ")</f>
        <v>-10.618738724171573</v>
      </c>
      <c r="AU1093" s="66">
        <f>IFERROR(AVERAGE(Data!AZ1101), "  ")</f>
        <v>384.7</v>
      </c>
      <c r="AV1093" s="66">
        <f>IFERROR(AVERAGE(Data!BA1101), "  ")</f>
        <v>32.049999999999997</v>
      </c>
      <c r="AW1093" s="66">
        <f>IFERROR(AVERAGE(Data!BB1101), "  ")</f>
        <v>278.50400000000002</v>
      </c>
      <c r="AX1093" s="66">
        <f>IFERROR(AVERAGE(Data!BC1101), "  ")</f>
        <v>21.5</v>
      </c>
      <c r="AY1093" s="66">
        <f>IFERROR(AVERAGE(Data!BD1101), "  ")</f>
        <v>716.75400000000002</v>
      </c>
      <c r="AZ1093" s="66">
        <f>IFERROR(AVERAGE(Data!BE1101), "  ")</f>
        <v>11810.704999999998</v>
      </c>
      <c r="BA1093" s="66">
        <f>IFERROR(AVERAGE(Data!BF1101), "  ")</f>
        <v>1254.1569999999997</v>
      </c>
      <c r="BB1093" s="66">
        <f>IFERROR(AVERAGE(Data!BG1101), "  ")</f>
        <v>10780.025000000001</v>
      </c>
      <c r="BC1093" s="66">
        <f>IFERROR(AVERAGE(Data!BH1101), "  ")</f>
        <v>241</v>
      </c>
      <c r="BD1093" s="66">
        <f>IFERROR(AVERAGE(Data!BI1101), "  ")</f>
        <v>24085.886999999995</v>
      </c>
    </row>
    <row r="1094" spans="1:56" x14ac:dyDescent="0.25">
      <c r="A1094" s="59">
        <f>IFERROR(AVERAGE(Data!A1102),"  ")</f>
        <v>45269</v>
      </c>
      <c r="B1094" s="66">
        <f>IFERROR(AVERAGE(Data!B1102),"  ")</f>
        <v>193111</v>
      </c>
      <c r="C1094" s="66">
        <f>IFERROR(AVERAGE(Data!C1102),"  ")</f>
        <v>122300</v>
      </c>
      <c r="D1094" s="66">
        <f>IFERROR(AVERAGE(Data!D1102),"  ")</f>
        <v>0</v>
      </c>
      <c r="E1094" s="66">
        <f>IFERROR(AVERAGE(Data!E1102),"  ")</f>
        <v>315411</v>
      </c>
      <c r="F1094" s="66">
        <f>IFERROR(AVERAGE(Data!F1102),"  ")</f>
        <v>393906.25</v>
      </c>
      <c r="G1094" s="66">
        <f>IFERROR(AVERAGE(Data!G1102),"  ")</f>
        <v>337059.91666666669</v>
      </c>
      <c r="H1094" s="67">
        <f>IFERROR(AVERAGE(Data!H1102),"  ")</f>
        <v>23.376100136905919</v>
      </c>
      <c r="I1094" s="67">
        <f>IFERROR(AVERAGE(Data!I1102),"  ")</f>
        <v>36.613620914488656</v>
      </c>
      <c r="J1094" s="67">
        <f>IFERROR(AVERAGE(Data!J1102),"  ")</f>
        <v>16.865349607723058</v>
      </c>
      <c r="K1094" s="66">
        <f>IFERROR(AVERAGE(Data!L1102),"  ")</f>
        <v>8000</v>
      </c>
      <c r="L1094" s="66">
        <f>IFERROR(AVERAGE(Data!M1102),"  ")</f>
        <v>1750</v>
      </c>
      <c r="M1094" s="66">
        <f>IFERROR(AVERAGE(Data!N1102),"  ")</f>
        <v>8400</v>
      </c>
      <c r="N1094" s="66">
        <f>IFERROR(AVERAGE(Data!O1102),"  ")</f>
        <v>18150</v>
      </c>
      <c r="O1094" s="66">
        <f>IFERROR(AVERAGE(Data!P1102),"  ")</f>
        <v>20250</v>
      </c>
      <c r="P1094" s="66">
        <f>IFERROR(AVERAGE(Data!Q1102),"  ")</f>
        <v>12042.166666666666</v>
      </c>
      <c r="Q1094" s="67">
        <f>IFERROR(AVERAGE(Data!R1102),"  ")</f>
        <v>-2.1563342318059342</v>
      </c>
      <c r="R1094" s="67">
        <f>IFERROR(AVERAGE(Data!S1102),"  ")</f>
        <v>217.02544031311155</v>
      </c>
      <c r="S1094" s="67">
        <f>IFERROR(AVERAGE(Data!T1102),"  ")</f>
        <v>68.159107580308103</v>
      </c>
      <c r="T1094" s="66">
        <f>IFERROR(AVERAGE(Data!V1102), " ")</f>
        <v>180600</v>
      </c>
      <c r="U1094" s="66">
        <f>IFERROR(AVERAGE(Data!W1102), " ")</f>
        <v>65300</v>
      </c>
      <c r="V1094" s="66">
        <f>IFERROR(AVERAGE(Data!X1102), " ")</f>
        <v>19600</v>
      </c>
      <c r="W1094" s="66">
        <f>IFERROR(AVERAGE(Data!Y1102), " ")</f>
        <v>265500</v>
      </c>
      <c r="X1094" s="66">
        <f>IFERROR(AVERAGE(Data!Z1102), " ")</f>
        <v>325426</v>
      </c>
      <c r="Y1094" s="66">
        <f>IFERROR(AVERAGE(Data!AA1102), " ")</f>
        <v>539046.08333333337</v>
      </c>
      <c r="Z1094" s="67">
        <f>IFERROR(AVERAGE(Data!AB1102), " ")</f>
        <v>-46.177704798394458</v>
      </c>
      <c r="AA1094" s="67">
        <f>IFERROR(AVERAGE(Data!AC1102), " ")</f>
        <v>-34.525488554947714</v>
      </c>
      <c r="AB1094" s="67">
        <f>IFERROR(AVERAGE(Data!AD1102), " ")</f>
        <v>-39.62928030426589</v>
      </c>
      <c r="AC1094" s="66">
        <f>IFERROR(AVERAGE(Data!AF1102), "  ")</f>
        <v>6000</v>
      </c>
      <c r="AD1094" s="66">
        <f>IFERROR(AVERAGE(Data!AG1102), "  ")</f>
        <v>0</v>
      </c>
      <c r="AE1094" s="66">
        <f>IFERROR(AVERAGE(Data!AH1102), "  ")</f>
        <v>0</v>
      </c>
      <c r="AF1094" s="66">
        <f>IFERROR(AVERAGE(Data!AI1102), "  ")</f>
        <v>6000</v>
      </c>
      <c r="AG1094" s="66">
        <f>IFERROR(AVERAGE(Data!AJ1102), "  ")</f>
        <v>8587.5</v>
      </c>
      <c r="AH1094" s="66">
        <f>IFERROR(AVERAGE(Data!AK1102), "  ")</f>
        <v>4528.166666666667</v>
      </c>
      <c r="AI1094" s="67">
        <f>IFERROR(AVERAGE(Data!AL1102), "  ")</f>
        <v>275</v>
      </c>
      <c r="AJ1094" s="67">
        <f>IFERROR(AVERAGE(Data!AM1102), "  ")</f>
        <v>2046.875</v>
      </c>
      <c r="AK1094" s="67">
        <f>IFERROR(AVERAGE(Data!AN1102), "  ")</f>
        <v>89.646288048879214</v>
      </c>
      <c r="AL1094" s="66">
        <f>IFERROR(AVERAGE(Data!AP1102),"  ")</f>
        <v>387711</v>
      </c>
      <c r="AM1094" s="66">
        <f>IFERROR(AVERAGE(Data!AQ1102),"  ")</f>
        <v>189350</v>
      </c>
      <c r="AN1094" s="66">
        <f>IFERROR(AVERAGE(Data!AR1102),"  ")</f>
        <v>28000</v>
      </c>
      <c r="AO1094" s="66">
        <f>IFERROR(AVERAGE(Data!AS1102),"  ")</f>
        <v>605061</v>
      </c>
      <c r="AP1094" s="66">
        <f>IFERROR(AVERAGE(Data!AT1102),"  ")</f>
        <v>748169.75</v>
      </c>
      <c r="AQ1094" s="66">
        <f>IFERROR(AVERAGE(Data!AU1102),"  ")</f>
        <v>892676.33333333337</v>
      </c>
      <c r="AR1094" s="67">
        <f>IFERROR(AVERAGE(Data!AV1102),"  ")</f>
        <v>-21.327672964152445</v>
      </c>
      <c r="AS1094" s="67">
        <f>IFERROR(AVERAGE(Data!AW1102),"  ")</f>
        <v>-5.5520699665025823</v>
      </c>
      <c r="AT1094" s="67">
        <f>IFERROR(AVERAGE(Data!AX1102),"  ")</f>
        <v>-16.188015514395104</v>
      </c>
      <c r="AU1094" s="66">
        <f>IFERROR(AVERAGE(Data!AZ1102), "  ")</f>
        <v>315.411</v>
      </c>
      <c r="AV1094" s="66">
        <f>IFERROR(AVERAGE(Data!BA1102), "  ")</f>
        <v>18.149999999999999</v>
      </c>
      <c r="AW1094" s="66">
        <f>IFERROR(AVERAGE(Data!BB1102), "  ")</f>
        <v>265.5</v>
      </c>
      <c r="AX1094" s="66">
        <f>IFERROR(AVERAGE(Data!BC1102), "  ")</f>
        <v>6</v>
      </c>
      <c r="AY1094" s="66">
        <f>IFERROR(AVERAGE(Data!BD1102), "  ")</f>
        <v>605.06100000000004</v>
      </c>
      <c r="AZ1094" s="66">
        <f>IFERROR(AVERAGE(Data!BE1102), "  ")</f>
        <v>12126.115999999998</v>
      </c>
      <c r="BA1094" s="66">
        <f>IFERROR(AVERAGE(Data!BF1102), "  ")</f>
        <v>1272.3069999999998</v>
      </c>
      <c r="BB1094" s="66">
        <f>IFERROR(AVERAGE(Data!BG1102), "  ")</f>
        <v>11045.525000000001</v>
      </c>
      <c r="BC1094" s="66">
        <f>IFERROR(AVERAGE(Data!BH1102), "  ")</f>
        <v>247</v>
      </c>
      <c r="BD1094" s="66">
        <f>IFERROR(AVERAGE(Data!BI1102), "  ")</f>
        <v>24690.947999999997</v>
      </c>
    </row>
    <row r="1095" spans="1:56" x14ac:dyDescent="0.25">
      <c r="A1095" s="59">
        <f>IFERROR(AVERAGE(Data!A1103),"  ")</f>
        <v>45276</v>
      </c>
      <c r="B1095" s="66">
        <f>IFERROR(AVERAGE(Data!B1103),"  ")</f>
        <v>196700</v>
      </c>
      <c r="C1095" s="66">
        <f>IFERROR(AVERAGE(Data!C1103),"  ")</f>
        <v>150168</v>
      </c>
      <c r="D1095" s="66">
        <f>IFERROR(AVERAGE(Data!D1103),"  ")</f>
        <v>0</v>
      </c>
      <c r="E1095" s="66">
        <f>IFERROR(AVERAGE(Data!E1103),"  ")</f>
        <v>346868</v>
      </c>
      <c r="F1095" s="66">
        <f>IFERROR(AVERAGE(Data!F1103),"  ")</f>
        <v>392619.75</v>
      </c>
      <c r="G1095" s="66">
        <f>IFERROR(AVERAGE(Data!G1103),"  ")</f>
        <v>332925.33333333331</v>
      </c>
      <c r="H1095" s="67">
        <f>IFERROR(AVERAGE(Data!H1103),"  ")</f>
        <v>12.430393040276421</v>
      </c>
      <c r="I1095" s="67">
        <f>IFERROR(AVERAGE(Data!I1103),"  ")</f>
        <v>43.119770203350363</v>
      </c>
      <c r="J1095" s="67">
        <f>IFERROR(AVERAGE(Data!J1103),"  ")</f>
        <v>17.930271652502672</v>
      </c>
      <c r="K1095" s="66">
        <f>IFERROR(AVERAGE(Data!L1103),"  ")</f>
        <v>4800</v>
      </c>
      <c r="L1095" s="66">
        <f>IFERROR(AVERAGE(Data!M1103),"  ")</f>
        <v>12550</v>
      </c>
      <c r="M1095" s="66">
        <f>IFERROR(AVERAGE(Data!N1103),"  ")</f>
        <v>16800</v>
      </c>
      <c r="N1095" s="66">
        <f>IFERROR(AVERAGE(Data!O1103),"  ")</f>
        <v>34150</v>
      </c>
      <c r="O1095" s="66">
        <f>IFERROR(AVERAGE(Data!P1103),"  ")</f>
        <v>24887.5</v>
      </c>
      <c r="P1095" s="66">
        <f>IFERROR(AVERAGE(Data!Q1103),"  ")</f>
        <v>17691.833333333332</v>
      </c>
      <c r="Q1095" s="67">
        <f>IFERROR(AVERAGE(Data!R1103),"  ")</f>
        <v>8.2408874801901852</v>
      </c>
      <c r="R1095" s="67">
        <f>IFERROR(AVERAGE(Data!S1103),"  ")</f>
        <v>74.343257443082322</v>
      </c>
      <c r="S1095" s="67">
        <f>IFERROR(AVERAGE(Data!T1103),"  ")</f>
        <v>40.672249908149723</v>
      </c>
      <c r="T1095" s="66">
        <f>IFERROR(AVERAGE(Data!V1103), " ")</f>
        <v>161000</v>
      </c>
      <c r="U1095" s="66">
        <f>IFERROR(AVERAGE(Data!W1103), " ")</f>
        <v>109340</v>
      </c>
      <c r="V1095" s="66">
        <f>IFERROR(AVERAGE(Data!X1103), " ")</f>
        <v>5600</v>
      </c>
      <c r="W1095" s="66">
        <f>IFERROR(AVERAGE(Data!Y1103), " ")</f>
        <v>275940</v>
      </c>
      <c r="X1095" s="66">
        <f>IFERROR(AVERAGE(Data!Z1103), " ")</f>
        <v>301486</v>
      </c>
      <c r="Y1095" s="66">
        <f>IFERROR(AVERAGE(Data!AA1103), " ")</f>
        <v>510997.75</v>
      </c>
      <c r="Z1095" s="67">
        <f>IFERROR(AVERAGE(Data!AB1103), " ")</f>
        <v>-38.720852764823455</v>
      </c>
      <c r="AA1095" s="67">
        <f>IFERROR(AVERAGE(Data!AC1103), " ")</f>
        <v>-38.539913707254968</v>
      </c>
      <c r="AB1095" s="67">
        <f>IFERROR(AVERAGE(Data!AD1103), " ")</f>
        <v>-41.000522996431975</v>
      </c>
      <c r="AC1095" s="66">
        <f>IFERROR(AVERAGE(Data!AF1103), "  ")</f>
        <v>0</v>
      </c>
      <c r="AD1095" s="66">
        <f>IFERROR(AVERAGE(Data!AG1103), "  ")</f>
        <v>0</v>
      </c>
      <c r="AE1095" s="66">
        <f>IFERROR(AVERAGE(Data!AH1103), "  ")</f>
        <v>0</v>
      </c>
      <c r="AF1095" s="66">
        <f>IFERROR(AVERAGE(Data!AI1103), "  ")</f>
        <v>0</v>
      </c>
      <c r="AG1095" s="66">
        <f>IFERROR(AVERAGE(Data!AJ1103), "  ")</f>
        <v>7712.5</v>
      </c>
      <c r="AH1095" s="66">
        <f>IFERROR(AVERAGE(Data!AK1103), "  ")</f>
        <v>4137.5</v>
      </c>
      <c r="AI1095" s="67" t="str">
        <f>IFERROR(AVERAGE(Data!AL1103), "  ")</f>
        <v xml:space="preserve">  </v>
      </c>
      <c r="AJ1095" s="67">
        <f>IFERROR(AVERAGE(Data!AM1103), "  ")</f>
        <v>1828.125</v>
      </c>
      <c r="AK1095" s="67">
        <f>IFERROR(AVERAGE(Data!AN1103), "  ")</f>
        <v>86.404833836858003</v>
      </c>
      <c r="AL1095" s="66">
        <f>IFERROR(AVERAGE(Data!AP1103),"  ")</f>
        <v>362500</v>
      </c>
      <c r="AM1095" s="66">
        <f>IFERROR(AVERAGE(Data!AQ1103),"  ")</f>
        <v>272058</v>
      </c>
      <c r="AN1095" s="66">
        <f>IFERROR(AVERAGE(Data!AR1103),"  ")</f>
        <v>22400</v>
      </c>
      <c r="AO1095" s="66">
        <f>IFERROR(AVERAGE(Data!AS1103),"  ")</f>
        <v>656958</v>
      </c>
      <c r="AP1095" s="66">
        <f>IFERROR(AVERAGE(Data!AT1103),"  ")</f>
        <v>726705.75</v>
      </c>
      <c r="AQ1095" s="66">
        <f>IFERROR(AVERAGE(Data!AU1103),"  ")</f>
        <v>865752.41666666663</v>
      </c>
      <c r="AR1095" s="67">
        <f>IFERROR(AVERAGE(Data!AV1103),"  ")</f>
        <v>-16.879478926272316</v>
      </c>
      <c r="AS1095" s="67">
        <f>IFERROR(AVERAGE(Data!AW1103),"  ")</f>
        <v>-6.7780971952833946</v>
      </c>
      <c r="AT1095" s="67">
        <f>IFERROR(AVERAGE(Data!AX1103),"  ")</f>
        <v>-16.060788741661991</v>
      </c>
      <c r="AU1095" s="66">
        <f>IFERROR(AVERAGE(Data!AZ1103), "  ")</f>
        <v>346.86799999999999</v>
      </c>
      <c r="AV1095" s="66">
        <f>IFERROR(AVERAGE(Data!BA1103), "  ")</f>
        <v>34.15</v>
      </c>
      <c r="AW1095" s="66">
        <f>IFERROR(AVERAGE(Data!BB1103), "  ")</f>
        <v>275.94</v>
      </c>
      <c r="AX1095" s="66">
        <f>IFERROR(AVERAGE(Data!BC1103), "  ")</f>
        <v>0</v>
      </c>
      <c r="AY1095" s="66">
        <f>IFERROR(AVERAGE(Data!BD1103), "  ")</f>
        <v>656.95799999999997</v>
      </c>
      <c r="AZ1095" s="66">
        <f>IFERROR(AVERAGE(Data!BE1103), "  ")</f>
        <v>12472.983999999999</v>
      </c>
      <c r="BA1095" s="66">
        <f>IFERROR(AVERAGE(Data!BF1103), "  ")</f>
        <v>1306.4569999999999</v>
      </c>
      <c r="BB1095" s="66">
        <f>IFERROR(AVERAGE(Data!BG1103), "  ")</f>
        <v>11321.465000000002</v>
      </c>
      <c r="BC1095" s="66">
        <f>IFERROR(AVERAGE(Data!BH1103), "  ")</f>
        <v>247</v>
      </c>
      <c r="BD1095" s="66">
        <f>IFERROR(AVERAGE(Data!BI1103), "  ")</f>
        <v>25347.905999999995</v>
      </c>
    </row>
    <row r="1096" spans="1:56" x14ac:dyDescent="0.25">
      <c r="A1096" s="59">
        <f>IFERROR(AVERAGE(Data!A1104),"  ")</f>
        <v>45283</v>
      </c>
      <c r="B1096" s="66">
        <f>IFERROR(AVERAGE(Data!B1104),"  ")</f>
        <v>111000</v>
      </c>
      <c r="C1096" s="66">
        <f>IFERROR(AVERAGE(Data!C1104),"  ")</f>
        <v>101200</v>
      </c>
      <c r="D1096" s="66">
        <f>IFERROR(AVERAGE(Data!D1104),"  ")</f>
        <v>0</v>
      </c>
      <c r="E1096" s="66">
        <f>IFERROR(AVERAGE(Data!E1104),"  ")</f>
        <v>212200</v>
      </c>
      <c r="F1096" s="66">
        <f>IFERROR(AVERAGE(Data!F1104),"  ")</f>
        <v>314794.75</v>
      </c>
      <c r="G1096" s="66">
        <f>IFERROR(AVERAGE(Data!G1104),"  ")</f>
        <v>347185.08333333331</v>
      </c>
      <c r="H1096" s="67">
        <f>IFERROR(AVERAGE(Data!H1104),"  ")</f>
        <v>-13.352388730093912</v>
      </c>
      <c r="I1096" s="67">
        <f>IFERROR(AVERAGE(Data!I1104),"  ")</f>
        <v>15.23893808549348</v>
      </c>
      <c r="J1096" s="67">
        <f>IFERROR(AVERAGE(Data!J1104),"  ")</f>
        <v>-9.3294138741079724</v>
      </c>
      <c r="K1096" s="66">
        <f>IFERROR(AVERAGE(Data!L1104),"  ")</f>
        <v>4800</v>
      </c>
      <c r="L1096" s="66">
        <f>IFERROR(AVERAGE(Data!M1104),"  ")</f>
        <v>1750</v>
      </c>
      <c r="M1096" s="66">
        <f>IFERROR(AVERAGE(Data!N1104),"  ")</f>
        <v>14000</v>
      </c>
      <c r="N1096" s="66">
        <f>IFERROR(AVERAGE(Data!O1104),"  ")</f>
        <v>20550</v>
      </c>
      <c r="O1096" s="66">
        <f>IFERROR(AVERAGE(Data!P1104),"  ")</f>
        <v>26225</v>
      </c>
      <c r="P1096" s="66">
        <f>IFERROR(AVERAGE(Data!Q1104),"  ")</f>
        <v>18401.5</v>
      </c>
      <c r="Q1096" s="67">
        <f>IFERROR(AVERAGE(Data!R1104),"  ")</f>
        <v>-22.159090909090907</v>
      </c>
      <c r="R1096" s="67">
        <f>IFERROR(AVERAGE(Data!S1104),"  ")</f>
        <v>27.771010962241171</v>
      </c>
      <c r="S1096" s="67">
        <f>IFERROR(AVERAGE(Data!T1104),"  ")</f>
        <v>42.515555797081753</v>
      </c>
      <c r="T1096" s="66">
        <f>IFERROR(AVERAGE(Data!V1104), " ")</f>
        <v>173900</v>
      </c>
      <c r="U1096" s="66">
        <f>IFERROR(AVERAGE(Data!W1104), " ")</f>
        <v>81936</v>
      </c>
      <c r="V1096" s="66">
        <f>IFERROR(AVERAGE(Data!X1104), " ")</f>
        <v>16800</v>
      </c>
      <c r="W1096" s="66">
        <f>IFERROR(AVERAGE(Data!Y1104), " ")</f>
        <v>272636</v>
      </c>
      <c r="X1096" s="66">
        <f>IFERROR(AVERAGE(Data!Z1104), " ")</f>
        <v>273145</v>
      </c>
      <c r="Y1096" s="66">
        <f>IFERROR(AVERAGE(Data!AA1104), " ")</f>
        <v>469777.16666666669</v>
      </c>
      <c r="Z1096" s="67">
        <f>IFERROR(AVERAGE(Data!AB1104), " ")</f>
        <v>-22.810613696334126</v>
      </c>
      <c r="AA1096" s="67">
        <f>IFERROR(AVERAGE(Data!AC1104), " ")</f>
        <v>-39.828017107968996</v>
      </c>
      <c r="AB1096" s="67">
        <f>IFERROR(AVERAGE(Data!AD1104), " ")</f>
        <v>-41.856475924933214</v>
      </c>
      <c r="AC1096" s="66">
        <f>IFERROR(AVERAGE(Data!AF1104), "  ")</f>
        <v>0</v>
      </c>
      <c r="AD1096" s="66">
        <f>IFERROR(AVERAGE(Data!AG1104), "  ")</f>
        <v>3560</v>
      </c>
      <c r="AE1096" s="66">
        <f>IFERROR(AVERAGE(Data!AH1104), "  ")</f>
        <v>0</v>
      </c>
      <c r="AF1096" s="66">
        <f>IFERROR(AVERAGE(Data!AI1104), "  ")</f>
        <v>3560</v>
      </c>
      <c r="AG1096" s="66">
        <f>IFERROR(AVERAGE(Data!AJ1104), "  ")</f>
        <v>7765</v>
      </c>
      <c r="AH1096" s="66">
        <f>IFERROR(AVERAGE(Data!AK1104), "  ")</f>
        <v>5637.5</v>
      </c>
      <c r="AI1096" s="67">
        <f>IFERROR(AVERAGE(Data!AL1104), "  ")</f>
        <v>103.42857142857143</v>
      </c>
      <c r="AJ1096" s="67">
        <f>IFERROR(AVERAGE(Data!AM1104), "  ")</f>
        <v>827.16417910447751</v>
      </c>
      <c r="AK1096" s="67">
        <f>IFERROR(AVERAGE(Data!AN1104), "  ")</f>
        <v>37.738359201773839</v>
      </c>
      <c r="AL1096" s="66">
        <f>IFERROR(AVERAGE(Data!AP1104),"  ")</f>
        <v>289700</v>
      </c>
      <c r="AM1096" s="66">
        <f>IFERROR(AVERAGE(Data!AQ1104),"  ")</f>
        <v>188446</v>
      </c>
      <c r="AN1096" s="66">
        <f>IFERROR(AVERAGE(Data!AR1104),"  ")</f>
        <v>30800</v>
      </c>
      <c r="AO1096" s="66">
        <f>IFERROR(AVERAGE(Data!AS1104),"  ")</f>
        <v>508946</v>
      </c>
      <c r="AP1096" s="66">
        <f>IFERROR(AVERAGE(Data!AT1104),"  ")</f>
        <v>621929.75</v>
      </c>
      <c r="AQ1096" s="66">
        <f>IFERROR(AVERAGE(Data!AU1104),"  ")</f>
        <v>841001.25</v>
      </c>
      <c r="AR1096" s="67">
        <f>IFERROR(AVERAGE(Data!AV1104),"  ")</f>
        <v>-18.731696723693581</v>
      </c>
      <c r="AS1096" s="67">
        <f>IFERROR(AVERAGE(Data!AW1104),"  ")</f>
        <v>-16.906522639517952</v>
      </c>
      <c r="AT1096" s="67">
        <f>IFERROR(AVERAGE(Data!AX1104),"  ")</f>
        <v>-26.048891128283103</v>
      </c>
      <c r="AU1096" s="66">
        <f>IFERROR(AVERAGE(Data!AZ1104), "  ")</f>
        <v>212.2</v>
      </c>
      <c r="AV1096" s="66">
        <f>IFERROR(AVERAGE(Data!BA1104), "  ")</f>
        <v>20.55</v>
      </c>
      <c r="AW1096" s="66">
        <f>IFERROR(AVERAGE(Data!BB1104), "  ")</f>
        <v>272.63600000000002</v>
      </c>
      <c r="AX1096" s="66">
        <f>IFERROR(AVERAGE(Data!BC1104), "  ")</f>
        <v>3.56</v>
      </c>
      <c r="AY1096" s="66">
        <f>IFERROR(AVERAGE(Data!BD1104), "  ")</f>
        <v>508.94600000000003</v>
      </c>
      <c r="AZ1096" s="66">
        <f>IFERROR(AVERAGE(Data!BE1104), "  ")</f>
        <v>12685.183999999999</v>
      </c>
      <c r="BA1096" s="66">
        <f>IFERROR(AVERAGE(Data!BF1104), "  ")</f>
        <v>1327.0069999999998</v>
      </c>
      <c r="BB1096" s="66">
        <f>IFERROR(AVERAGE(Data!BG1104), "  ")</f>
        <v>11594.101000000002</v>
      </c>
      <c r="BC1096" s="66">
        <f>IFERROR(AVERAGE(Data!BH1104), "  ")</f>
        <v>250.56</v>
      </c>
      <c r="BD1096" s="66">
        <f>IFERROR(AVERAGE(Data!BI1104), "  ")</f>
        <v>25856.851999999995</v>
      </c>
    </row>
    <row r="1097" spans="1:56" x14ac:dyDescent="0.25">
      <c r="A1097" s="59">
        <f>IFERROR(AVERAGE(Data!A1105),"  ")</f>
        <v>45290</v>
      </c>
      <c r="B1097" s="66">
        <f>IFERROR(AVERAGE(Data!B1105),"  ")</f>
        <v>71266</v>
      </c>
      <c r="C1097" s="66">
        <f>IFERROR(AVERAGE(Data!C1105),"  ")</f>
        <v>100500</v>
      </c>
      <c r="D1097" s="66">
        <f>IFERROR(AVERAGE(Data!D1105),"  ")</f>
        <v>0</v>
      </c>
      <c r="E1097" s="66">
        <f>IFERROR(AVERAGE(Data!E1105),"  ")</f>
        <v>171766</v>
      </c>
      <c r="F1097" s="66">
        <f>IFERROR(AVERAGE(Data!F1105),"  ")</f>
        <v>261561.25</v>
      </c>
      <c r="G1097" s="66">
        <f>IFERROR(AVERAGE(Data!G1105),"  ")</f>
        <v>335389.91666666669</v>
      </c>
      <c r="H1097" s="67">
        <f>IFERROR(AVERAGE(Data!H1105),"  ")</f>
        <v>13.789996687644912</v>
      </c>
      <c r="I1097" s="67">
        <f>IFERROR(AVERAGE(Data!I1105),"  ")</f>
        <v>8.9818107577149586</v>
      </c>
      <c r="J1097" s="67">
        <f>IFERROR(AVERAGE(Data!J1105),"  ")</f>
        <v>-22.012786609814107</v>
      </c>
      <c r="K1097" s="66">
        <f>IFERROR(AVERAGE(Data!L1105),"  ")</f>
        <v>3200</v>
      </c>
      <c r="L1097" s="66">
        <f>IFERROR(AVERAGE(Data!M1105),"  ")</f>
        <v>7800</v>
      </c>
      <c r="M1097" s="66">
        <f>IFERROR(AVERAGE(Data!N1105),"  ")</f>
        <v>8400</v>
      </c>
      <c r="N1097" s="66">
        <f>IFERROR(AVERAGE(Data!O1105),"  ")</f>
        <v>19400</v>
      </c>
      <c r="O1097" s="66">
        <f>IFERROR(AVERAGE(Data!P1105),"  ")</f>
        <v>23062.5</v>
      </c>
      <c r="P1097" s="66">
        <f>IFERROR(AVERAGE(Data!Q1105),"  ")</f>
        <v>18401.5</v>
      </c>
      <c r="Q1097" s="67">
        <f>IFERROR(AVERAGE(Data!R1105),"  ")</f>
        <v>67.241379310344811</v>
      </c>
      <c r="R1097" s="67">
        <f>IFERROR(AVERAGE(Data!S1105),"  ")</f>
        <v>4.7105561861521039</v>
      </c>
      <c r="S1097" s="67">
        <f>IFERROR(AVERAGE(Data!T1105),"  ")</f>
        <v>25.329456837757803</v>
      </c>
      <c r="T1097" s="66">
        <f>IFERROR(AVERAGE(Data!V1105), " ")</f>
        <v>98500</v>
      </c>
      <c r="U1097" s="66">
        <f>IFERROR(AVERAGE(Data!W1105), " ")</f>
        <v>120571</v>
      </c>
      <c r="V1097" s="66">
        <f>IFERROR(AVERAGE(Data!X1105), " ")</f>
        <v>11200</v>
      </c>
      <c r="W1097" s="66">
        <f>IFERROR(AVERAGE(Data!Y1105), " ")</f>
        <v>230271</v>
      </c>
      <c r="X1097" s="66">
        <f>IFERROR(AVERAGE(Data!Z1105), " ")</f>
        <v>261086.75</v>
      </c>
      <c r="Y1097" s="66">
        <f>IFERROR(AVERAGE(Data!AA1105), " ")</f>
        <v>430827.75</v>
      </c>
      <c r="Z1097" s="67">
        <f>IFERROR(AVERAGE(Data!AB1105), " ")</f>
        <v>-3.3895531780994359</v>
      </c>
      <c r="AA1097" s="67">
        <f>IFERROR(AVERAGE(Data!AC1105), " ")</f>
        <v>-31.970746718223175</v>
      </c>
      <c r="AB1097" s="67">
        <f>IFERROR(AVERAGE(Data!AD1105), " ")</f>
        <v>-39.398808456511915</v>
      </c>
      <c r="AC1097" s="66">
        <f>IFERROR(AVERAGE(Data!AF1105), "  ")</f>
        <v>16000</v>
      </c>
      <c r="AD1097" s="66">
        <f>IFERROR(AVERAGE(Data!AG1105), "  ")</f>
        <v>0</v>
      </c>
      <c r="AE1097" s="66">
        <f>IFERROR(AVERAGE(Data!AH1105), "  ")</f>
        <v>0</v>
      </c>
      <c r="AF1097" s="66">
        <f>IFERROR(AVERAGE(Data!AI1105), "  ")</f>
        <v>16000</v>
      </c>
      <c r="AG1097" s="66">
        <f>IFERROR(AVERAGE(Data!AJ1105), "  ")</f>
        <v>6390</v>
      </c>
      <c r="AH1097" s="66">
        <f>IFERROR(AVERAGE(Data!AK1105), "  ")</f>
        <v>3375.6666666666665</v>
      </c>
      <c r="AI1097" s="67">
        <f>IFERROR(AVERAGE(Data!AL1105), "  ")</f>
        <v>1042.8571428571429</v>
      </c>
      <c r="AJ1097" s="67">
        <f>IFERROR(AVERAGE(Data!AM1105), "  ")</f>
        <v>438.1052631578948</v>
      </c>
      <c r="AK1097" s="67">
        <f>IFERROR(AVERAGE(Data!AN1105), "  ")</f>
        <v>89.295941542411384</v>
      </c>
      <c r="AL1097" s="66">
        <f>IFERROR(AVERAGE(Data!AP1105),"  ")</f>
        <v>188966</v>
      </c>
      <c r="AM1097" s="66">
        <f>IFERROR(AVERAGE(Data!AQ1105),"  ")</f>
        <v>228871</v>
      </c>
      <c r="AN1097" s="66">
        <f>IFERROR(AVERAGE(Data!AR1105),"  ")</f>
        <v>19600</v>
      </c>
      <c r="AO1097" s="66">
        <f>IFERROR(AVERAGE(Data!AS1105),"  ")</f>
        <v>437437</v>
      </c>
      <c r="AP1097" s="66">
        <f>IFERROR(AVERAGE(Data!AT1105),"  ")</f>
        <v>552100.5</v>
      </c>
      <c r="AQ1097" s="66">
        <f>IFERROR(AVERAGE(Data!AU1105),"  ")</f>
        <v>787994.83333333337</v>
      </c>
      <c r="AR1097" s="67">
        <f>IFERROR(AVERAGE(Data!AV1105),"  ")</f>
        <v>8.7340293313447717</v>
      </c>
      <c r="AS1097" s="67">
        <f>IFERROR(AVERAGE(Data!AW1105),"  ")</f>
        <v>-14.668015449696526</v>
      </c>
      <c r="AT1097" s="67">
        <f>IFERROR(AVERAGE(Data!AX1105),"  ")</f>
        <v>-29.9360253842612</v>
      </c>
      <c r="AU1097" s="66">
        <f>IFERROR(AVERAGE(Data!AZ1105), "  ")</f>
        <v>171.76599999999999</v>
      </c>
      <c r="AV1097" s="66">
        <f>IFERROR(AVERAGE(Data!BA1105), "  ")</f>
        <v>19.399999999999999</v>
      </c>
      <c r="AW1097" s="66">
        <f>IFERROR(AVERAGE(Data!BB1105), "  ")</f>
        <v>230.27099999999999</v>
      </c>
      <c r="AX1097" s="66">
        <f>IFERROR(AVERAGE(Data!BC1105), "  ")</f>
        <v>16</v>
      </c>
      <c r="AY1097" s="66">
        <f>IFERROR(AVERAGE(Data!BD1105), "  ")</f>
        <v>437.43700000000001</v>
      </c>
      <c r="AZ1097" s="66">
        <f>IFERROR(AVERAGE(Data!BE1105), "  ")</f>
        <v>12856.949999999999</v>
      </c>
      <c r="BA1097" s="66">
        <f>IFERROR(AVERAGE(Data!BF1105), "  ")</f>
        <v>1346.4069999999999</v>
      </c>
      <c r="BB1097" s="66">
        <f>IFERROR(AVERAGE(Data!BG1105), "  ")</f>
        <v>11824.372000000003</v>
      </c>
      <c r="BC1097" s="66">
        <f>IFERROR(AVERAGE(Data!BH1105), "  ")</f>
        <v>266.56</v>
      </c>
      <c r="BD1097" s="66">
        <f>IFERROR(AVERAGE(Data!BI1105), "  ")</f>
        <v>26294.288999999997</v>
      </c>
    </row>
    <row r="1098" spans="1:56" x14ac:dyDescent="0.25">
      <c r="A1098" s="59">
        <f>IFERROR(AVERAGE(Data!A1106),"  ")</f>
        <v>45297</v>
      </c>
      <c r="B1098" s="66">
        <f>IFERROR(AVERAGE(Data!B1106),"  ")</f>
        <v>90700</v>
      </c>
      <c r="C1098" s="66">
        <f>IFERROR(AVERAGE(Data!C1106),"  ")</f>
        <v>87350</v>
      </c>
      <c r="D1098" s="66">
        <f>IFERROR(AVERAGE(Data!D1106),"  ")</f>
        <v>0</v>
      </c>
      <c r="E1098" s="66">
        <f>IFERROR(AVERAGE(Data!E1106),"  ")</f>
        <v>178050</v>
      </c>
      <c r="F1098" s="66">
        <f>IFERROR(AVERAGE(Data!F1106),"  ")</f>
        <v>227221</v>
      </c>
      <c r="G1098" s="66">
        <f>IFERROR(AVERAGE(Data!G1106),"  ")</f>
        <v>306948.25</v>
      </c>
      <c r="H1098" s="67">
        <f>IFERROR(AVERAGE(Data!H1106),"  ")</f>
        <v>85.275754422476595</v>
      </c>
      <c r="I1098" s="67">
        <f>IFERROR(AVERAGE(Data!I1106),"  ")</f>
        <v>13.544076715121655</v>
      </c>
      <c r="J1098" s="67">
        <f>IFERROR(AVERAGE(Data!J1106),"  ")</f>
        <v>-25.97416665512835</v>
      </c>
      <c r="K1098" s="66">
        <f>IFERROR(AVERAGE(Data!L1106),"  ")</f>
        <v>1600</v>
      </c>
      <c r="L1098" s="66">
        <f>IFERROR(AVERAGE(Data!M1106),"  ")</f>
        <v>17550</v>
      </c>
      <c r="M1098" s="66">
        <f>IFERROR(AVERAGE(Data!N1106),"  ")</f>
        <v>7000</v>
      </c>
      <c r="N1098" s="66">
        <f>IFERROR(AVERAGE(Data!O1106),"  ")</f>
        <v>26150</v>
      </c>
      <c r="O1098" s="66">
        <f>IFERROR(AVERAGE(Data!P1106),"  ")</f>
        <v>25062.5</v>
      </c>
      <c r="P1098" s="66">
        <f>IFERROR(AVERAGE(Data!Q1106),"  ")</f>
        <v>17185.916666666668</v>
      </c>
      <c r="Q1098" s="67">
        <f>IFERROR(AVERAGE(Data!R1106),"  ")</f>
        <v>1767.8571428571427</v>
      </c>
      <c r="R1098" s="67">
        <f>IFERROR(AVERAGE(Data!S1106),"  ")</f>
        <v>41.296687808315724</v>
      </c>
      <c r="S1098" s="67">
        <f>IFERROR(AVERAGE(Data!T1106),"  ")</f>
        <v>45.831616003413636</v>
      </c>
      <c r="T1098" s="66">
        <f>IFERROR(AVERAGE(Data!V1106), " ")</f>
        <v>116500</v>
      </c>
      <c r="U1098" s="66">
        <f>IFERROR(AVERAGE(Data!W1106), " ")</f>
        <v>51200</v>
      </c>
      <c r="V1098" s="66">
        <f>IFERROR(AVERAGE(Data!X1106), " ")</f>
        <v>8400</v>
      </c>
      <c r="W1098" s="66">
        <f>IFERROR(AVERAGE(Data!Y1106), " ")</f>
        <v>176100</v>
      </c>
      <c r="X1098" s="66">
        <f>IFERROR(AVERAGE(Data!Z1106), " ")</f>
        <v>238736.75</v>
      </c>
      <c r="Y1098" s="66">
        <f>IFERROR(AVERAGE(Data!AA1106), " ")</f>
        <v>361030.33333333331</v>
      </c>
      <c r="Z1098" s="67">
        <f>IFERROR(AVERAGE(Data!AB1106), " ")</f>
        <v>-28.1810766721044</v>
      </c>
      <c r="AA1098" s="67">
        <f>IFERROR(AVERAGE(Data!AC1106), " ")</f>
        <v>-25.80365703381521</v>
      </c>
      <c r="AB1098" s="67">
        <f>IFERROR(AVERAGE(Data!AD1106), " ")</f>
        <v>-33.873492624350121</v>
      </c>
      <c r="AC1098" s="66">
        <f>IFERROR(AVERAGE(Data!AF1106), "  ")</f>
        <v>8000</v>
      </c>
      <c r="AD1098" s="66">
        <f>IFERROR(AVERAGE(Data!AG1106), "  ")</f>
        <v>1750</v>
      </c>
      <c r="AE1098" s="66">
        <f>IFERROR(AVERAGE(Data!AH1106), "  ")</f>
        <v>0</v>
      </c>
      <c r="AF1098" s="66">
        <f>IFERROR(AVERAGE(Data!AI1106), "  ")</f>
        <v>9750</v>
      </c>
      <c r="AG1098" s="66">
        <f>IFERROR(AVERAGE(Data!AJ1106), "  ")</f>
        <v>7327.5</v>
      </c>
      <c r="AH1098" s="66">
        <f>IFERROR(AVERAGE(Data!AK1106), "  ")</f>
        <v>5024.416666666667</v>
      </c>
      <c r="AI1098" s="67">
        <f>IFERROR(AVERAGE(Data!AL1106), "  ")</f>
        <v>-18.75</v>
      </c>
      <c r="AJ1098" s="67">
        <f>IFERROR(AVERAGE(Data!AM1106), "  ")</f>
        <v>93.465346534653463</v>
      </c>
      <c r="AK1098" s="67">
        <f>IFERROR(AVERAGE(Data!AN1106), "  ")</f>
        <v>45.8378252865175</v>
      </c>
      <c r="AL1098" s="66">
        <f>IFERROR(AVERAGE(Data!AP1106),"  ")</f>
        <v>216800</v>
      </c>
      <c r="AM1098" s="66">
        <f>IFERROR(AVERAGE(Data!AQ1106),"  ")</f>
        <v>157850</v>
      </c>
      <c r="AN1098" s="66">
        <f>IFERROR(AVERAGE(Data!AR1106),"  ")</f>
        <v>15400</v>
      </c>
      <c r="AO1098" s="66">
        <f>IFERROR(AVERAGE(Data!AS1106),"  ")</f>
        <v>390050</v>
      </c>
      <c r="AP1098" s="66">
        <f>IFERROR(AVERAGE(Data!AT1106),"  ")</f>
        <v>498347.75</v>
      </c>
      <c r="AQ1098" s="66">
        <f>IFERROR(AVERAGE(Data!AU1106),"  ")</f>
        <v>690188.91666666663</v>
      </c>
      <c r="AR1098" s="67">
        <f>IFERROR(AVERAGE(Data!AV1106),"  ")</f>
        <v>9.9661685931773381</v>
      </c>
      <c r="AS1098" s="67">
        <f>IFERROR(AVERAGE(Data!AW1106),"  ")</f>
        <v>-8.2917360976287551</v>
      </c>
      <c r="AT1098" s="67">
        <f>IFERROR(AVERAGE(Data!AX1106),"  ")</f>
        <v>-27.79545745144415</v>
      </c>
      <c r="AU1098" s="66">
        <f>IFERROR(AVERAGE(Data!AZ1106), "  ")</f>
        <v>178.05</v>
      </c>
      <c r="AV1098" s="66">
        <f>IFERROR(AVERAGE(Data!BA1106), "  ")</f>
        <v>26.15</v>
      </c>
      <c r="AW1098" s="66">
        <f>IFERROR(AVERAGE(Data!BB1106), "  ")</f>
        <v>176.1</v>
      </c>
      <c r="AX1098" s="66">
        <f>IFERROR(AVERAGE(Data!BC1106), "  ")</f>
        <v>9.75</v>
      </c>
      <c r="AY1098" s="66">
        <f>IFERROR(AVERAGE(Data!BD1106), "  ")</f>
        <v>390.05</v>
      </c>
      <c r="AZ1098" s="66">
        <f>IFERROR(AVERAGE(Data!BE1106), "  ")</f>
        <v>178.05</v>
      </c>
      <c r="BA1098" s="66">
        <f>IFERROR(AVERAGE(Data!BF1106), "  ")</f>
        <v>26.15</v>
      </c>
      <c r="BB1098" s="66">
        <f>IFERROR(AVERAGE(Data!BG1106), "  ")</f>
        <v>176.1</v>
      </c>
      <c r="BC1098" s="66">
        <f>IFERROR(AVERAGE(Data!BH1106), "  ")</f>
        <v>9.75</v>
      </c>
      <c r="BD1098" s="66">
        <f>IFERROR(AVERAGE(Data!BI1106), "  ")</f>
        <v>390.05</v>
      </c>
    </row>
    <row r="1099" spans="1:56" x14ac:dyDescent="0.25">
      <c r="A1099" s="59">
        <f>IFERROR(AVERAGE(Data!A1107),"  ")</f>
        <v>45304</v>
      </c>
      <c r="B1099" s="66">
        <f>IFERROR(AVERAGE(Data!B1107),"  ")</f>
        <v>97300</v>
      </c>
      <c r="C1099" s="66">
        <f>IFERROR(AVERAGE(Data!C1107),"  ")</f>
        <v>131900</v>
      </c>
      <c r="D1099" s="66">
        <f>IFERROR(AVERAGE(Data!D1107),"  ")</f>
        <v>0</v>
      </c>
      <c r="E1099" s="66">
        <f>IFERROR(AVERAGE(Data!E1107),"  ")</f>
        <v>229200</v>
      </c>
      <c r="F1099" s="66">
        <f>IFERROR(AVERAGE(Data!F1107),"  ")</f>
        <v>197804</v>
      </c>
      <c r="G1099" s="66">
        <f>IFERROR(AVERAGE(Data!G1107),"  ")</f>
        <v>283527</v>
      </c>
      <c r="H1099" s="67">
        <f>IFERROR(AVERAGE(Data!H1107),"  ")</f>
        <v>36.023738872403555</v>
      </c>
      <c r="I1099" s="67">
        <f>IFERROR(AVERAGE(Data!I1107),"  ")</f>
        <v>19.799530623060036</v>
      </c>
      <c r="J1099" s="67">
        <f>IFERROR(AVERAGE(Data!J1107),"  ")</f>
        <v>-30.234510293552287</v>
      </c>
      <c r="K1099" s="66">
        <f>IFERROR(AVERAGE(Data!L1107),"  ")</f>
        <v>0</v>
      </c>
      <c r="L1099" s="66">
        <f>IFERROR(AVERAGE(Data!M1107),"  ")</f>
        <v>3550</v>
      </c>
      <c r="M1099" s="66">
        <f>IFERROR(AVERAGE(Data!N1107),"  ")</f>
        <v>4200</v>
      </c>
      <c r="N1099" s="66">
        <f>IFERROR(AVERAGE(Data!O1107),"  ")</f>
        <v>7750</v>
      </c>
      <c r="O1099" s="66">
        <f>IFERROR(AVERAGE(Data!P1107),"  ")</f>
        <v>18462.5</v>
      </c>
      <c r="P1099" s="66">
        <f>IFERROR(AVERAGE(Data!Q1107),"  ")</f>
        <v>15638.666666666666</v>
      </c>
      <c r="Q1099" s="67">
        <f>IFERROR(AVERAGE(Data!R1107),"  ")</f>
        <v>-46.180555555555557</v>
      </c>
      <c r="R1099" s="67">
        <f>IFERROR(AVERAGE(Data!S1107),"  ")</f>
        <v>37.267657992565063</v>
      </c>
      <c r="S1099" s="67">
        <f>IFERROR(AVERAGE(Data!T1107),"  ")</f>
        <v>18.056739705004698</v>
      </c>
      <c r="T1099" s="66">
        <f>IFERROR(AVERAGE(Data!V1107), " ")</f>
        <v>260800</v>
      </c>
      <c r="U1099" s="66">
        <f>IFERROR(AVERAGE(Data!W1107), " ")</f>
        <v>188950</v>
      </c>
      <c r="V1099" s="66">
        <f>IFERROR(AVERAGE(Data!X1107), " ")</f>
        <v>11200</v>
      </c>
      <c r="W1099" s="66">
        <f>IFERROR(AVERAGE(Data!Y1107), " ")</f>
        <v>460950</v>
      </c>
      <c r="X1099" s="66">
        <f>IFERROR(AVERAGE(Data!Z1107), " ")</f>
        <v>284989.25</v>
      </c>
      <c r="Y1099" s="66">
        <f>IFERROR(AVERAGE(Data!AA1107), " ")</f>
        <v>326987.08333333331</v>
      </c>
      <c r="Z1099" s="67">
        <f>IFERROR(AVERAGE(Data!AB1107), " ")</f>
        <v>29.099565887130652</v>
      </c>
      <c r="AA1099" s="67">
        <f>IFERROR(AVERAGE(Data!AC1107), " ")</f>
        <v>-4.5105394185310121</v>
      </c>
      <c r="AB1099" s="67">
        <f>IFERROR(AVERAGE(Data!AD1107), " ")</f>
        <v>-12.843881447916516</v>
      </c>
      <c r="AC1099" s="66">
        <f>IFERROR(AVERAGE(Data!AF1107), "  ")</f>
        <v>0</v>
      </c>
      <c r="AD1099" s="66">
        <f>IFERROR(AVERAGE(Data!AG1107), "  ")</f>
        <v>0</v>
      </c>
      <c r="AE1099" s="66">
        <f>IFERROR(AVERAGE(Data!AH1107), "  ")</f>
        <v>0</v>
      </c>
      <c r="AF1099" s="66">
        <f>IFERROR(AVERAGE(Data!AI1107), "  ")</f>
        <v>0</v>
      </c>
      <c r="AG1099" s="66">
        <f>IFERROR(AVERAGE(Data!AJ1107), "  ")</f>
        <v>7327.5</v>
      </c>
      <c r="AH1099" s="66">
        <f>IFERROR(AVERAGE(Data!AK1107), "  ")</f>
        <v>9366.0833333333339</v>
      </c>
      <c r="AI1099" s="67">
        <f>IFERROR(AVERAGE(Data!AL1107), "  ")</f>
        <v>-100</v>
      </c>
      <c r="AJ1099" s="67">
        <f>IFERROR(AVERAGE(Data!AM1107), "  ")</f>
        <v>34.14187643020594</v>
      </c>
      <c r="AK1099" s="67">
        <f>IFERROR(AVERAGE(Data!AN1107), "  ")</f>
        <v>-21.765590383742762</v>
      </c>
      <c r="AL1099" s="66">
        <f>IFERROR(AVERAGE(Data!AP1107),"  ")</f>
        <v>358100</v>
      </c>
      <c r="AM1099" s="66">
        <f>IFERROR(AVERAGE(Data!AQ1107),"  ")</f>
        <v>324400</v>
      </c>
      <c r="AN1099" s="66">
        <f>IFERROR(AVERAGE(Data!AR1107),"  ")</f>
        <v>15400</v>
      </c>
      <c r="AO1099" s="66">
        <f>IFERROR(AVERAGE(Data!AS1107),"  ")</f>
        <v>697900</v>
      </c>
      <c r="AP1099" s="66">
        <f>IFERROR(AVERAGE(Data!AT1107),"  ")</f>
        <v>508583.25</v>
      </c>
      <c r="AQ1099" s="66">
        <f>IFERROR(AVERAGE(Data!AU1107),"  ")</f>
        <v>635518.83333333337</v>
      </c>
      <c r="AR1099" s="67">
        <f>IFERROR(AVERAGE(Data!AV1107),"  ")</f>
        <v>27.668526479465825</v>
      </c>
      <c r="AS1099" s="67">
        <f>IFERROR(AVERAGE(Data!AW1107),"  ")</f>
        <v>5.4110981686135595</v>
      </c>
      <c r="AT1099" s="67">
        <f>IFERROR(AVERAGE(Data!AX1107),"  ")</f>
        <v>-19.97353605833344</v>
      </c>
      <c r="AU1099" s="66">
        <f>IFERROR(AVERAGE(Data!AZ1107), "  ")</f>
        <v>229.2</v>
      </c>
      <c r="AV1099" s="66">
        <f>IFERROR(AVERAGE(Data!BA1107), "  ")</f>
        <v>7.75</v>
      </c>
      <c r="AW1099" s="66">
        <f>IFERROR(AVERAGE(Data!BB1107), "  ")</f>
        <v>460.95</v>
      </c>
      <c r="AX1099" s="66">
        <f>IFERROR(AVERAGE(Data!BC1107), "  ")</f>
        <v>0</v>
      </c>
      <c r="AY1099" s="66">
        <f>IFERROR(AVERAGE(Data!BD1107), "  ")</f>
        <v>697.9</v>
      </c>
      <c r="AZ1099" s="66">
        <f>IFERROR(AVERAGE(Data!BE1107), "  ")</f>
        <v>407.25</v>
      </c>
      <c r="BA1099" s="66">
        <f>IFERROR(AVERAGE(Data!BF1107), "  ")</f>
        <v>33.9</v>
      </c>
      <c r="BB1099" s="66">
        <f>IFERROR(AVERAGE(Data!BG1107), "  ")</f>
        <v>637.04999999999995</v>
      </c>
      <c r="BC1099" s="66">
        <f>IFERROR(AVERAGE(Data!BH1107), "  ")</f>
        <v>9.75</v>
      </c>
      <c r="BD1099" s="66">
        <f>IFERROR(AVERAGE(Data!BI1107), "  ")</f>
        <v>1087.95</v>
      </c>
    </row>
    <row r="1100" spans="1:56" x14ac:dyDescent="0.25">
      <c r="A1100" s="59">
        <f>IFERROR(AVERAGE(Data!A1108),"  ")</f>
        <v>45311</v>
      </c>
      <c r="B1100" s="66">
        <f>IFERROR(AVERAGE(Data!B1108),"  ")</f>
        <v>46800</v>
      </c>
      <c r="C1100" s="66">
        <f>IFERROR(AVERAGE(Data!C1108),"  ")</f>
        <v>59000</v>
      </c>
      <c r="D1100" s="66">
        <f>IFERROR(AVERAGE(Data!D1108),"  ")</f>
        <v>0</v>
      </c>
      <c r="E1100" s="66">
        <f>IFERROR(AVERAGE(Data!E1108),"  ")</f>
        <v>105800</v>
      </c>
      <c r="F1100" s="66">
        <f>IFERROR(AVERAGE(Data!F1108),"  ")</f>
        <v>171204</v>
      </c>
      <c r="G1100" s="66">
        <f>IFERROR(AVERAGE(Data!G1108),"  ")</f>
        <v>295618</v>
      </c>
      <c r="H1100" s="67">
        <f>IFERROR(AVERAGE(Data!H1108),"  ")</f>
        <v>-59.437958862882667</v>
      </c>
      <c r="I1100" s="67">
        <f>IFERROR(AVERAGE(Data!I1108),"  ")</f>
        <v>1.246479445877724</v>
      </c>
      <c r="J1100" s="67">
        <f>IFERROR(AVERAGE(Data!J1108),"  ")</f>
        <v>-42.08607053697677</v>
      </c>
      <c r="K1100" s="66">
        <f>IFERROR(AVERAGE(Data!L1108),"  ")</f>
        <v>0</v>
      </c>
      <c r="L1100" s="66">
        <f>IFERROR(AVERAGE(Data!M1108),"  ")</f>
        <v>0</v>
      </c>
      <c r="M1100" s="66">
        <f>IFERROR(AVERAGE(Data!N1108),"  ")</f>
        <v>8400</v>
      </c>
      <c r="N1100" s="66">
        <f>IFERROR(AVERAGE(Data!O1108),"  ")</f>
        <v>8400</v>
      </c>
      <c r="O1100" s="66">
        <f>IFERROR(AVERAGE(Data!P1108),"  ")</f>
        <v>15425</v>
      </c>
      <c r="P1100" s="66">
        <f>IFERROR(AVERAGE(Data!Q1108),"  ")</f>
        <v>15947</v>
      </c>
      <c r="Q1100" s="67">
        <f>IFERROR(AVERAGE(Data!R1108),"  ")</f>
        <v>-37.078651685393261</v>
      </c>
      <c r="R1100" s="67">
        <f>IFERROR(AVERAGE(Data!S1108),"  ")</f>
        <v>51.411042944785265</v>
      </c>
      <c r="S1100" s="67">
        <f>IFERROR(AVERAGE(Data!T1108),"  ")</f>
        <v>-3.2733429485169663</v>
      </c>
      <c r="T1100" s="66">
        <f>IFERROR(AVERAGE(Data!V1108), " ")</f>
        <v>70600</v>
      </c>
      <c r="U1100" s="66">
        <f>IFERROR(AVERAGE(Data!W1108), " ")</f>
        <v>125342</v>
      </c>
      <c r="V1100" s="66">
        <f>IFERROR(AVERAGE(Data!X1108), " ")</f>
        <v>23800</v>
      </c>
      <c r="W1100" s="66">
        <f>IFERROR(AVERAGE(Data!Y1108), " ")</f>
        <v>219742</v>
      </c>
      <c r="X1100" s="66">
        <f>IFERROR(AVERAGE(Data!Z1108), " ")</f>
        <v>271765.75</v>
      </c>
      <c r="Y1100" s="66">
        <f>IFERROR(AVERAGE(Data!AA1108), " ")</f>
        <v>338932.75</v>
      </c>
      <c r="Z1100" s="67">
        <f>IFERROR(AVERAGE(Data!AB1108), " ")</f>
        <v>-40.34423781729334</v>
      </c>
      <c r="AA1100" s="67">
        <f>IFERROR(AVERAGE(Data!AC1108), " ")</f>
        <v>-10.082054675544894</v>
      </c>
      <c r="AB1100" s="67">
        <f>IFERROR(AVERAGE(Data!AD1108), " ")</f>
        <v>-19.817205625599765</v>
      </c>
      <c r="AC1100" s="66">
        <f>IFERROR(AVERAGE(Data!AF1108), "  ")</f>
        <v>0</v>
      </c>
      <c r="AD1100" s="66">
        <f>IFERROR(AVERAGE(Data!AG1108), "  ")</f>
        <v>0</v>
      </c>
      <c r="AE1100" s="66">
        <f>IFERROR(AVERAGE(Data!AH1108), "  ")</f>
        <v>0</v>
      </c>
      <c r="AF1100" s="66">
        <f>IFERROR(AVERAGE(Data!AI1108), "  ")</f>
        <v>0</v>
      </c>
      <c r="AG1100" s="66">
        <f>IFERROR(AVERAGE(Data!AJ1108), "  ")</f>
        <v>6437.5</v>
      </c>
      <c r="AH1100" s="66">
        <f>IFERROR(AVERAGE(Data!AK1108), "  ")</f>
        <v>9761.9166666666661</v>
      </c>
      <c r="AI1100" s="67">
        <f>IFERROR(AVERAGE(Data!AL1108), "  ")</f>
        <v>-100</v>
      </c>
      <c r="AJ1100" s="67">
        <f>IFERROR(AVERAGE(Data!AM1108), "  ")</f>
        <v>-44.264069264069263</v>
      </c>
      <c r="AK1100" s="67">
        <f>IFERROR(AVERAGE(Data!AN1108), "  ")</f>
        <v>-34.054958469562834</v>
      </c>
      <c r="AL1100" s="66">
        <f>IFERROR(AVERAGE(Data!AP1108),"  ")</f>
        <v>117400</v>
      </c>
      <c r="AM1100" s="66">
        <f>IFERROR(AVERAGE(Data!AQ1108),"  ")</f>
        <v>184342</v>
      </c>
      <c r="AN1100" s="66">
        <f>IFERROR(AVERAGE(Data!AR1108),"  ")</f>
        <v>32200</v>
      </c>
      <c r="AO1100" s="66">
        <f>IFERROR(AVERAGE(Data!AS1108),"  ")</f>
        <v>333942</v>
      </c>
      <c r="AP1100" s="66">
        <f>IFERROR(AVERAGE(Data!AT1108),"  ")</f>
        <v>464832.25</v>
      </c>
      <c r="AQ1100" s="66">
        <f>IFERROR(AVERAGE(Data!AU1108),"  ")</f>
        <v>660259.66666666663</v>
      </c>
      <c r="AR1100" s="67">
        <f>IFERROR(AVERAGE(Data!AV1108),"  ")</f>
        <v>-50.056159189991554</v>
      </c>
      <c r="AS1100" s="67">
        <f>IFERROR(AVERAGE(Data!AW1108),"  ")</f>
        <v>-5.7271641775909714</v>
      </c>
      <c r="AT1100" s="67">
        <f>IFERROR(AVERAGE(Data!AX1108),"  ")</f>
        <v>-29.598569552686083</v>
      </c>
      <c r="AU1100" s="66">
        <f>IFERROR(AVERAGE(Data!AZ1108), "  ")</f>
        <v>105.8</v>
      </c>
      <c r="AV1100" s="66">
        <f>IFERROR(AVERAGE(Data!BA1108), "  ")</f>
        <v>8.4</v>
      </c>
      <c r="AW1100" s="66">
        <f>IFERROR(AVERAGE(Data!BB1108), "  ")</f>
        <v>219.74199999999999</v>
      </c>
      <c r="AX1100" s="66">
        <f>IFERROR(AVERAGE(Data!BC1108), "  ")</f>
        <v>0</v>
      </c>
      <c r="AY1100" s="66">
        <f>IFERROR(AVERAGE(Data!BD1108), "  ")</f>
        <v>333.94200000000001</v>
      </c>
      <c r="AZ1100" s="66">
        <f>IFERROR(AVERAGE(Data!BE1108), "  ")</f>
        <v>513.04999999999995</v>
      </c>
      <c r="BA1100" s="66">
        <f>IFERROR(AVERAGE(Data!BF1108), "  ")</f>
        <v>42.3</v>
      </c>
      <c r="BB1100" s="66">
        <f>IFERROR(AVERAGE(Data!BG1108), "  ")</f>
        <v>856.79199999999992</v>
      </c>
      <c r="BC1100" s="66">
        <f>IFERROR(AVERAGE(Data!BH1108), "  ")</f>
        <v>9.75</v>
      </c>
      <c r="BD1100" s="66">
        <f>IFERROR(AVERAGE(Data!BI1108), "  ")</f>
        <v>1421.8920000000001</v>
      </c>
    </row>
    <row r="1101" spans="1:56" x14ac:dyDescent="0.25">
      <c r="A1101" s="59">
        <f>IFERROR(AVERAGE(Data!A1109),"  ")</f>
        <v>45318</v>
      </c>
      <c r="B1101" s="66">
        <f>IFERROR(AVERAGE(Data!B1109),"  ")</f>
        <v>52100</v>
      </c>
      <c r="C1101" s="66">
        <f>IFERROR(AVERAGE(Data!C1109),"  ")</f>
        <v>59500</v>
      </c>
      <c r="D1101" s="66">
        <f>IFERROR(AVERAGE(Data!D1109),"  ")</f>
        <v>0</v>
      </c>
      <c r="E1101" s="66">
        <f>IFERROR(AVERAGE(Data!E1109),"  ")</f>
        <v>111600</v>
      </c>
      <c r="F1101" s="66">
        <f>IFERROR(AVERAGE(Data!F1109),"  ")</f>
        <v>156162.5</v>
      </c>
      <c r="G1101" s="66">
        <f>IFERROR(AVERAGE(Data!G1109),"  ")</f>
        <v>308680.58333333331</v>
      </c>
      <c r="H1101" s="67">
        <f>IFERROR(AVERAGE(Data!H1109),"  ")</f>
        <v>-18.331503841931941</v>
      </c>
      <c r="I1101" s="67">
        <f>IFERROR(AVERAGE(Data!I1109),"  ")</f>
        <v>-5.6541078562420193</v>
      </c>
      <c r="J1101" s="67">
        <f>IFERROR(AVERAGE(Data!J1109),"  ")</f>
        <v>-49.409678343336026</v>
      </c>
      <c r="K1101" s="66">
        <f>IFERROR(AVERAGE(Data!L1109),"  ")</f>
        <v>0</v>
      </c>
      <c r="L1101" s="66">
        <f>IFERROR(AVERAGE(Data!M1109),"  ")</f>
        <v>0</v>
      </c>
      <c r="M1101" s="66">
        <f>IFERROR(AVERAGE(Data!N1109),"  ")</f>
        <v>2800</v>
      </c>
      <c r="N1101" s="66">
        <f>IFERROR(AVERAGE(Data!O1109),"  ")</f>
        <v>2800</v>
      </c>
      <c r="O1101" s="66">
        <f>IFERROR(AVERAGE(Data!P1109),"  ")</f>
        <v>11275</v>
      </c>
      <c r="P1101" s="66">
        <f>IFERROR(AVERAGE(Data!Q1109),"  ")</f>
        <v>17072</v>
      </c>
      <c r="Q1101" s="67">
        <f>IFERROR(AVERAGE(Data!R1109),"  ")</f>
        <v>-87.415730337078656</v>
      </c>
      <c r="R1101" s="67">
        <f>IFERROR(AVERAGE(Data!S1109),"  ")</f>
        <v>-12.256809338521402</v>
      </c>
      <c r="S1101" s="67">
        <f>IFERROR(AVERAGE(Data!T1109),"  ")</f>
        <v>-33.956185567010309</v>
      </c>
      <c r="T1101" s="66">
        <f>IFERROR(AVERAGE(Data!V1109), " ")</f>
        <v>100336</v>
      </c>
      <c r="U1101" s="66">
        <f>IFERROR(AVERAGE(Data!W1109), " ")</f>
        <v>106218</v>
      </c>
      <c r="V1101" s="66">
        <f>IFERROR(AVERAGE(Data!X1109), " ")</f>
        <v>21000</v>
      </c>
      <c r="W1101" s="66">
        <f>IFERROR(AVERAGE(Data!Y1109), " ")</f>
        <v>227554</v>
      </c>
      <c r="X1101" s="66">
        <f>IFERROR(AVERAGE(Data!Z1109), " ")</f>
        <v>271086.5</v>
      </c>
      <c r="Y1101" s="66">
        <f>IFERROR(AVERAGE(Data!AA1109), " ")</f>
        <v>346563</v>
      </c>
      <c r="Z1101" s="67">
        <f>IFERROR(AVERAGE(Data!AB1109), " ")</f>
        <v>-49.505381116165537</v>
      </c>
      <c r="AA1101" s="67">
        <f>IFERROR(AVERAGE(Data!AC1109), " ")</f>
        <v>-23.704766930518907</v>
      </c>
      <c r="AB1101" s="67">
        <f>IFERROR(AVERAGE(Data!AD1109), " ")</f>
        <v>-21.778579940732278</v>
      </c>
      <c r="AC1101" s="66">
        <f>IFERROR(AVERAGE(Data!AF1109), "  ")</f>
        <v>0</v>
      </c>
      <c r="AD1101" s="66">
        <f>IFERROR(AVERAGE(Data!AG1109), "  ")</f>
        <v>0</v>
      </c>
      <c r="AE1101" s="66">
        <f>IFERROR(AVERAGE(Data!AH1109), "  ")</f>
        <v>0</v>
      </c>
      <c r="AF1101" s="66">
        <f>IFERROR(AVERAGE(Data!AI1109), "  ")</f>
        <v>0</v>
      </c>
      <c r="AG1101" s="66">
        <f>IFERROR(AVERAGE(Data!AJ1109), "  ")</f>
        <v>2437.5</v>
      </c>
      <c r="AH1101" s="66">
        <f>IFERROR(AVERAGE(Data!AK1109), "  ")</f>
        <v>11223.75</v>
      </c>
      <c r="AI1101" s="67">
        <f>IFERROR(AVERAGE(Data!AL1109), "  ")</f>
        <v>-100</v>
      </c>
      <c r="AJ1101" s="67">
        <f>IFERROR(AVERAGE(Data!AM1109), "  ")</f>
        <v>-84.349919743178177</v>
      </c>
      <c r="AK1101" s="67">
        <f>IFERROR(AVERAGE(Data!AN1109), "  ")</f>
        <v>-78.282659538924165</v>
      </c>
      <c r="AL1101" s="66">
        <f>IFERROR(AVERAGE(Data!AP1109),"  ")</f>
        <v>152436</v>
      </c>
      <c r="AM1101" s="66">
        <f>IFERROR(AVERAGE(Data!AQ1109),"  ")</f>
        <v>165718</v>
      </c>
      <c r="AN1101" s="66">
        <f>IFERROR(AVERAGE(Data!AR1109),"  ")</f>
        <v>23800</v>
      </c>
      <c r="AO1101" s="66">
        <f>IFERROR(AVERAGE(Data!AS1109),"  ")</f>
        <v>341954</v>
      </c>
      <c r="AP1101" s="66">
        <f>IFERROR(AVERAGE(Data!AT1109),"  ")</f>
        <v>440961.5</v>
      </c>
      <c r="AQ1101" s="66">
        <f>IFERROR(AVERAGE(Data!AU1109),"  ")</f>
        <v>683539.33333333326</v>
      </c>
      <c r="AR1101" s="67">
        <f>IFERROR(AVERAGE(Data!AV1109),"  ")</f>
        <v>-45.466230763097037</v>
      </c>
      <c r="AS1101" s="67">
        <f>IFERROR(AVERAGE(Data!AW1109),"  ")</f>
        <v>-19.716982205563404</v>
      </c>
      <c r="AT1101" s="67">
        <f>IFERROR(AVERAGE(Data!AX1109),"  ")</f>
        <v>-35.488496638574318</v>
      </c>
      <c r="AU1101" s="66">
        <f>IFERROR(AVERAGE(Data!AZ1109), "  ")</f>
        <v>111.6</v>
      </c>
      <c r="AV1101" s="66">
        <f>IFERROR(AVERAGE(Data!BA1109), "  ")</f>
        <v>2.8</v>
      </c>
      <c r="AW1101" s="66">
        <f>IFERROR(AVERAGE(Data!BB1109), "  ")</f>
        <v>227.554</v>
      </c>
      <c r="AX1101" s="66">
        <f>IFERROR(AVERAGE(Data!BC1109), "  ")</f>
        <v>0</v>
      </c>
      <c r="AY1101" s="66">
        <f>IFERROR(AVERAGE(Data!BD1109), "  ")</f>
        <v>341.95400000000001</v>
      </c>
      <c r="AZ1101" s="66">
        <f>IFERROR(AVERAGE(Data!BE1109), "  ")</f>
        <v>624.65</v>
      </c>
      <c r="BA1101" s="66">
        <f>IFERROR(AVERAGE(Data!BF1109), "  ")</f>
        <v>45.099999999999994</v>
      </c>
      <c r="BB1101" s="66">
        <f>IFERROR(AVERAGE(Data!BG1109), "  ")</f>
        <v>1084.346</v>
      </c>
      <c r="BC1101" s="66">
        <f>IFERROR(AVERAGE(Data!BH1109), "  ")</f>
        <v>9.75</v>
      </c>
      <c r="BD1101" s="66">
        <f>IFERROR(AVERAGE(Data!BI1109), "  ")</f>
        <v>1763.846</v>
      </c>
    </row>
    <row r="1102" spans="1:56" x14ac:dyDescent="0.25">
      <c r="A1102" s="59">
        <f>IFERROR(AVERAGE(Data!A1110),"  ")</f>
        <v>45325</v>
      </c>
      <c r="B1102" s="66">
        <f>IFERROR(AVERAGE(Data!B1110),"  ")</f>
        <v>41300</v>
      </c>
      <c r="C1102" s="66">
        <f>IFERROR(AVERAGE(Data!C1110),"  ")</f>
        <v>110800</v>
      </c>
      <c r="D1102" s="66">
        <f>IFERROR(AVERAGE(Data!D1110),"  ")</f>
        <v>0</v>
      </c>
      <c r="E1102" s="66">
        <f>IFERROR(AVERAGE(Data!E1110),"  ")</f>
        <v>152100</v>
      </c>
      <c r="F1102" s="66">
        <f>IFERROR(AVERAGE(Data!F1110),"  ")</f>
        <v>149675</v>
      </c>
      <c r="G1102" s="66">
        <f>IFERROR(AVERAGE(Data!G1110),"  ")</f>
        <v>328434.75</v>
      </c>
      <c r="H1102" s="67">
        <f>IFERROR(AVERAGE(Data!H1110),"  ")</f>
        <v>48.607718612603804</v>
      </c>
      <c r="I1102" s="67">
        <f>IFERROR(AVERAGE(Data!I1110),"  ")</f>
        <v>-10.419176012029896</v>
      </c>
      <c r="J1102" s="67">
        <f>IFERROR(AVERAGE(Data!J1110),"  ")</f>
        <v>-54.427782078479822</v>
      </c>
      <c r="K1102" s="66">
        <f>IFERROR(AVERAGE(Data!L1110),"  ")</f>
        <v>0</v>
      </c>
      <c r="L1102" s="66">
        <f>IFERROR(AVERAGE(Data!M1110),"  ")</f>
        <v>7200</v>
      </c>
      <c r="M1102" s="66">
        <f>IFERROR(AVERAGE(Data!N1110),"  ")</f>
        <v>18700</v>
      </c>
      <c r="N1102" s="66">
        <f>IFERROR(AVERAGE(Data!O1110),"  ")</f>
        <v>25900</v>
      </c>
      <c r="O1102" s="66">
        <f>IFERROR(AVERAGE(Data!P1110),"  ")</f>
        <v>11212.5</v>
      </c>
      <c r="P1102" s="66">
        <f>IFERROR(AVERAGE(Data!Q1110),"  ")</f>
        <v>20261.416666666668</v>
      </c>
      <c r="Q1102" s="67">
        <f>IFERROR(AVERAGE(Data!R1110),"  ")</f>
        <v>-10.996563573883167</v>
      </c>
      <c r="R1102" s="67">
        <f>IFERROR(AVERAGE(Data!S1110),"  ")</f>
        <v>-43.299620733249057</v>
      </c>
      <c r="S1102" s="67">
        <f>IFERROR(AVERAGE(Data!T1110),"  ")</f>
        <v>-44.660829079901454</v>
      </c>
      <c r="T1102" s="66">
        <f>IFERROR(AVERAGE(Data!V1110), " ")</f>
        <v>207700</v>
      </c>
      <c r="U1102" s="66">
        <f>IFERROR(AVERAGE(Data!W1110), " ")</f>
        <v>195100</v>
      </c>
      <c r="V1102" s="66">
        <f>IFERROR(AVERAGE(Data!X1110), " ")</f>
        <v>12600</v>
      </c>
      <c r="W1102" s="66">
        <f>IFERROR(AVERAGE(Data!Y1110), " ")</f>
        <v>415400</v>
      </c>
      <c r="X1102" s="66">
        <f>IFERROR(AVERAGE(Data!Z1110), " ")</f>
        <v>330911.5</v>
      </c>
      <c r="Y1102" s="66">
        <f>IFERROR(AVERAGE(Data!AA1110), " ")</f>
        <v>355600.41666666669</v>
      </c>
      <c r="Z1102" s="67">
        <f>IFERROR(AVERAGE(Data!AB1110), " ")</f>
        <v>-4.9808429118773923</v>
      </c>
      <c r="AA1102" s="67">
        <f>IFERROR(AVERAGE(Data!AC1110), " ")</f>
        <v>-17.950316911776099</v>
      </c>
      <c r="AB1102" s="67">
        <f>IFERROR(AVERAGE(Data!AD1110), " ")</f>
        <v>-6.9428818160833679</v>
      </c>
      <c r="AC1102" s="66">
        <f>IFERROR(AVERAGE(Data!AF1110), "  ")</f>
        <v>0</v>
      </c>
      <c r="AD1102" s="66">
        <f>IFERROR(AVERAGE(Data!AG1110), "  ")</f>
        <v>4500</v>
      </c>
      <c r="AE1102" s="66">
        <f>IFERROR(AVERAGE(Data!AH1110), "  ")</f>
        <v>0</v>
      </c>
      <c r="AF1102" s="66">
        <f>IFERROR(AVERAGE(Data!AI1110), "  ")</f>
        <v>4500</v>
      </c>
      <c r="AG1102" s="66">
        <f>IFERROR(AVERAGE(Data!AJ1110), "  ")</f>
        <v>1125</v>
      </c>
      <c r="AH1102" s="66">
        <f>IFERROR(AVERAGE(Data!AK1110), "  ")</f>
        <v>11787.5</v>
      </c>
      <c r="AI1102" s="67" t="str">
        <f>IFERROR(AVERAGE(Data!AL1110), "  ")</f>
        <v xml:space="preserve">  </v>
      </c>
      <c r="AJ1102" s="67">
        <f>IFERROR(AVERAGE(Data!AM1110), "  ")</f>
        <v>-91.053677932405563</v>
      </c>
      <c r="AK1102" s="67">
        <f>IFERROR(AVERAGE(Data!AN1110), "  ")</f>
        <v>-90.45599151643691</v>
      </c>
      <c r="AL1102" s="66">
        <f>IFERROR(AVERAGE(Data!AP1110),"  ")</f>
        <v>249000</v>
      </c>
      <c r="AM1102" s="66">
        <f>IFERROR(AVERAGE(Data!AQ1110),"  ")</f>
        <v>317600</v>
      </c>
      <c r="AN1102" s="66">
        <f>IFERROR(AVERAGE(Data!AR1110),"  ")</f>
        <v>31300</v>
      </c>
      <c r="AO1102" s="66">
        <f>IFERROR(AVERAGE(Data!AS1110),"  ")</f>
        <v>597900</v>
      </c>
      <c r="AP1102" s="66">
        <f>IFERROR(AVERAGE(Data!AT1110),"  ")</f>
        <v>492924</v>
      </c>
      <c r="AQ1102" s="66">
        <f>IFERROR(AVERAGE(Data!AU1110),"  ")</f>
        <v>716084.08333333337</v>
      </c>
      <c r="AR1102" s="67">
        <f>IFERROR(AVERAGE(Data!AV1110),"  ")</f>
        <v>5.1483842602769947</v>
      </c>
      <c r="AS1102" s="67">
        <f>IFERROR(AVERAGE(Data!AW1110),"  ")</f>
        <v>-18.219464445697973</v>
      </c>
      <c r="AT1102" s="67">
        <f>IFERROR(AVERAGE(Data!AX1110),"  ")</f>
        <v>-31.163949671180379</v>
      </c>
      <c r="AU1102" s="66">
        <f>IFERROR(AVERAGE(Data!AZ1110), "  ")</f>
        <v>152.1</v>
      </c>
      <c r="AV1102" s="66">
        <f>IFERROR(AVERAGE(Data!BA1110), "  ")</f>
        <v>25.9</v>
      </c>
      <c r="AW1102" s="66">
        <f>IFERROR(AVERAGE(Data!BB1110), "  ")</f>
        <v>415.4</v>
      </c>
      <c r="AX1102" s="66">
        <f>IFERROR(AVERAGE(Data!BC1110), "  ")</f>
        <v>4.5</v>
      </c>
      <c r="AY1102" s="66">
        <f>IFERROR(AVERAGE(Data!BD1110), "  ")</f>
        <v>597.9</v>
      </c>
      <c r="AZ1102" s="66">
        <f>IFERROR(AVERAGE(Data!BE1110), "  ")</f>
        <v>776.75</v>
      </c>
      <c r="BA1102" s="66">
        <f>IFERROR(AVERAGE(Data!BF1110), "  ")</f>
        <v>71</v>
      </c>
      <c r="BB1102" s="66">
        <f>IFERROR(AVERAGE(Data!BG1110), "  ")</f>
        <v>1499.7460000000001</v>
      </c>
      <c r="BC1102" s="66">
        <f>IFERROR(AVERAGE(Data!BH1110), "  ")</f>
        <v>14.25</v>
      </c>
      <c r="BD1102" s="66">
        <f>IFERROR(AVERAGE(Data!BI1110), "  ")</f>
        <v>2361.7460000000001</v>
      </c>
    </row>
    <row r="1103" spans="1:56" x14ac:dyDescent="0.25">
      <c r="A1103" s="59">
        <f>IFERROR(AVERAGE(Data!A1111),"  ")</f>
        <v>45332</v>
      </c>
      <c r="B1103" s="66">
        <f>IFERROR(AVERAGE(Data!B1111),"  ")</f>
        <v>38701</v>
      </c>
      <c r="C1103" s="66">
        <f>IFERROR(AVERAGE(Data!C1111),"  ")</f>
        <v>174400</v>
      </c>
      <c r="D1103" s="66">
        <f>IFERROR(AVERAGE(Data!D1111),"  ")</f>
        <v>0</v>
      </c>
      <c r="E1103" s="66">
        <f>IFERROR(AVERAGE(Data!E1111),"  ")</f>
        <v>213101</v>
      </c>
      <c r="F1103" s="66">
        <f>IFERROR(AVERAGE(Data!F1111),"  ")</f>
        <v>145650.25</v>
      </c>
      <c r="G1103" s="66">
        <f>IFERROR(AVERAGE(Data!G1111),"  ")</f>
        <v>331918.41666666669</v>
      </c>
      <c r="H1103" s="67">
        <f>IFERROR(AVERAGE(Data!H1111),"  ")</f>
        <v>-0.30362573099415036</v>
      </c>
      <c r="I1103" s="67">
        <f>IFERROR(AVERAGE(Data!I1111),"  ")</f>
        <v>-18.355767007434299</v>
      </c>
      <c r="J1103" s="67">
        <f>IFERROR(AVERAGE(Data!J1111),"  ")</f>
        <v>-56.118659680679571</v>
      </c>
      <c r="K1103" s="66">
        <f>IFERROR(AVERAGE(Data!L1111),"  ")</f>
        <v>0</v>
      </c>
      <c r="L1103" s="66">
        <f>IFERROR(AVERAGE(Data!M1111),"  ")</f>
        <v>11500</v>
      </c>
      <c r="M1103" s="66">
        <f>IFERROR(AVERAGE(Data!N1111),"  ")</f>
        <v>15400</v>
      </c>
      <c r="N1103" s="66">
        <f>IFERROR(AVERAGE(Data!O1111),"  ")</f>
        <v>26900</v>
      </c>
      <c r="O1103" s="66">
        <f>IFERROR(AVERAGE(Data!P1111),"  ")</f>
        <v>16000</v>
      </c>
      <c r="P1103" s="66">
        <f>IFERROR(AVERAGE(Data!Q1111),"  ")</f>
        <v>20863.166666666668</v>
      </c>
      <c r="Q1103" s="67">
        <f>IFERROR(AVERAGE(Data!R1111),"  ")</f>
        <v>5.2837573385518644</v>
      </c>
      <c r="R1103" s="67">
        <f>IFERROR(AVERAGE(Data!S1111),"  ")</f>
        <v>-29.085872576177284</v>
      </c>
      <c r="S1103" s="67">
        <f>IFERROR(AVERAGE(Data!T1111),"  ")</f>
        <v>-23.309820337277021</v>
      </c>
      <c r="T1103" s="66">
        <f>IFERROR(AVERAGE(Data!V1111), " ")</f>
        <v>145300</v>
      </c>
      <c r="U1103" s="66">
        <f>IFERROR(AVERAGE(Data!W1111), " ")</f>
        <v>178631</v>
      </c>
      <c r="V1103" s="66">
        <f>IFERROR(AVERAGE(Data!X1111), " ")</f>
        <v>20200</v>
      </c>
      <c r="W1103" s="66">
        <f>IFERROR(AVERAGE(Data!Y1111), " ")</f>
        <v>344131</v>
      </c>
      <c r="X1103" s="66">
        <f>IFERROR(AVERAGE(Data!Z1111), " ")</f>
        <v>301706.75</v>
      </c>
      <c r="Y1103" s="66">
        <f>IFERROR(AVERAGE(Data!AA1111), " ")</f>
        <v>329479.83333333331</v>
      </c>
      <c r="Z1103" s="67">
        <f>IFERROR(AVERAGE(Data!AB1111), " ")</f>
        <v>14.959412059462164</v>
      </c>
      <c r="AA1103" s="67">
        <f>IFERROR(AVERAGE(Data!AC1111), " ")</f>
        <v>-22.416740328827888</v>
      </c>
      <c r="AB1103" s="67">
        <f>IFERROR(AVERAGE(Data!AD1111), " ")</f>
        <v>-8.4293727638363301</v>
      </c>
      <c r="AC1103" s="66">
        <f>IFERROR(AVERAGE(Data!AF1111), "  ")</f>
        <v>0</v>
      </c>
      <c r="AD1103" s="66">
        <f>IFERROR(AVERAGE(Data!AG1111), "  ")</f>
        <v>0</v>
      </c>
      <c r="AE1103" s="66">
        <f>IFERROR(AVERAGE(Data!AH1111), "  ")</f>
        <v>0</v>
      </c>
      <c r="AF1103" s="66">
        <f>IFERROR(AVERAGE(Data!AI1111), "  ")</f>
        <v>0</v>
      </c>
      <c r="AG1103" s="66">
        <f>IFERROR(AVERAGE(Data!AJ1111), "  ")</f>
        <v>1125</v>
      </c>
      <c r="AH1103" s="66">
        <f>IFERROR(AVERAGE(Data!AK1111), "  ")</f>
        <v>8062.5</v>
      </c>
      <c r="AI1103" s="67" t="str">
        <f>IFERROR(AVERAGE(Data!AL1111), "  ")</f>
        <v xml:space="preserve">  </v>
      </c>
      <c r="AJ1103" s="67">
        <f>IFERROR(AVERAGE(Data!AM1111), "  ")</f>
        <v>-89.678899082568805</v>
      </c>
      <c r="AK1103" s="67">
        <f>IFERROR(AVERAGE(Data!AN1111), "  ")</f>
        <v>-86.04651162790698</v>
      </c>
      <c r="AL1103" s="66">
        <f>IFERROR(AVERAGE(Data!AP1111),"  ")</f>
        <v>184001</v>
      </c>
      <c r="AM1103" s="66">
        <f>IFERROR(AVERAGE(Data!AQ1111),"  ")</f>
        <v>364531</v>
      </c>
      <c r="AN1103" s="66">
        <f>IFERROR(AVERAGE(Data!AR1111),"  ")</f>
        <v>35600</v>
      </c>
      <c r="AO1103" s="66">
        <f>IFERROR(AVERAGE(Data!AS1111),"  ")</f>
        <v>584132</v>
      </c>
      <c r="AP1103" s="66">
        <f>IFERROR(AVERAGE(Data!AT1111),"  ")</f>
        <v>464482</v>
      </c>
      <c r="AQ1103" s="66">
        <f>IFERROR(AVERAGE(Data!AU1111),"  ")</f>
        <v>690323.91666666674</v>
      </c>
      <c r="AR1103" s="67">
        <f>IFERROR(AVERAGE(Data!AV1111),"  ")</f>
        <v>8.4437018472106153</v>
      </c>
      <c r="AS1103" s="67">
        <f>IFERROR(AVERAGE(Data!AW1111),"  ")</f>
        <v>-22.681692579152379</v>
      </c>
      <c r="AT1103" s="67">
        <f>IFERROR(AVERAGE(Data!AX1111),"  ")</f>
        <v>-32.715354518959529</v>
      </c>
      <c r="AU1103" s="66">
        <f>IFERROR(AVERAGE(Data!AZ1111), "  ")</f>
        <v>213.101</v>
      </c>
      <c r="AV1103" s="66">
        <f>IFERROR(AVERAGE(Data!BA1111), "  ")</f>
        <v>26.9</v>
      </c>
      <c r="AW1103" s="66">
        <f>IFERROR(AVERAGE(Data!BB1111), "  ")</f>
        <v>344.13099999999997</v>
      </c>
      <c r="AX1103" s="66">
        <f>IFERROR(AVERAGE(Data!BC1111), "  ")</f>
        <v>0</v>
      </c>
      <c r="AY1103" s="66">
        <f>IFERROR(AVERAGE(Data!BD1111), "  ")</f>
        <v>584.13199999999995</v>
      </c>
      <c r="AZ1103" s="66">
        <f>IFERROR(AVERAGE(Data!BE1111), "  ")</f>
        <v>989.851</v>
      </c>
      <c r="BA1103" s="66">
        <f>IFERROR(AVERAGE(Data!BF1111), "  ")</f>
        <v>97.9</v>
      </c>
      <c r="BB1103" s="66">
        <f>IFERROR(AVERAGE(Data!BG1111), "  ")</f>
        <v>1843.877</v>
      </c>
      <c r="BC1103" s="66">
        <f>IFERROR(AVERAGE(Data!BH1111), "  ")</f>
        <v>14.25</v>
      </c>
      <c r="BD1103" s="66">
        <f>IFERROR(AVERAGE(Data!BI1111), "  ")</f>
        <v>2945.8780000000002</v>
      </c>
    </row>
    <row r="1104" spans="1:56" x14ac:dyDescent="0.25">
      <c r="A1104" s="59">
        <f>IFERROR(AVERAGE(Data!A1112),"  ")</f>
        <v>45339</v>
      </c>
      <c r="B1104" s="66">
        <f>IFERROR(AVERAGE(Data!B1112),"  ")</f>
        <v>91700</v>
      </c>
      <c r="C1104" s="66">
        <f>IFERROR(AVERAGE(Data!C1112),"  ")</f>
        <v>169050</v>
      </c>
      <c r="D1104" s="66">
        <f>IFERROR(AVERAGE(Data!D1112),"  ")</f>
        <v>0</v>
      </c>
      <c r="E1104" s="66">
        <f>IFERROR(AVERAGE(Data!E1112),"  ")</f>
        <v>260750</v>
      </c>
      <c r="F1104" s="66">
        <f>IFERROR(AVERAGE(Data!F1112),"  ")</f>
        <v>184387.75</v>
      </c>
      <c r="G1104" s="66">
        <f>IFERROR(AVERAGE(Data!G1112),"  ")</f>
        <v>320028.91666666669</v>
      </c>
      <c r="H1104" s="67">
        <f>IFERROR(AVERAGE(Data!H1112),"  ")</f>
        <v>-28.522478070175438</v>
      </c>
      <c r="I1104" s="67">
        <f>IFERROR(AVERAGE(Data!I1112),"  ")</f>
        <v>-9.7852119136444209</v>
      </c>
      <c r="J1104" s="67">
        <f>IFERROR(AVERAGE(Data!J1112),"  ")</f>
        <v>-42.384034567709641</v>
      </c>
      <c r="K1104" s="66">
        <f>IFERROR(AVERAGE(Data!L1112),"  ")</f>
        <v>0</v>
      </c>
      <c r="L1104" s="66">
        <f>IFERROR(AVERAGE(Data!M1112),"  ")</f>
        <v>14350</v>
      </c>
      <c r="M1104" s="66">
        <f>IFERROR(AVERAGE(Data!N1112),"  ")</f>
        <v>17300</v>
      </c>
      <c r="N1104" s="66">
        <f>IFERROR(AVERAGE(Data!O1112),"  ")</f>
        <v>31650</v>
      </c>
      <c r="O1104" s="66">
        <f>IFERROR(AVERAGE(Data!P1112),"  ")</f>
        <v>21812.5</v>
      </c>
      <c r="P1104" s="66">
        <f>IFERROR(AVERAGE(Data!Q1112),"  ")</f>
        <v>21788.166666666668</v>
      </c>
      <c r="Q1104" s="67">
        <f>IFERROR(AVERAGE(Data!R1112),"  ")</f>
        <v>-18.005181347150256</v>
      </c>
      <c r="R1104" s="67">
        <f>IFERROR(AVERAGE(Data!S1112),"  ")</f>
        <v>-24.458874458874458</v>
      </c>
      <c r="S1104" s="67">
        <f>IFERROR(AVERAGE(Data!T1112),"  ")</f>
        <v>0.11168141728308267</v>
      </c>
      <c r="T1104" s="66">
        <f>IFERROR(AVERAGE(Data!V1112), " ")</f>
        <v>109600</v>
      </c>
      <c r="U1104" s="66">
        <f>IFERROR(AVERAGE(Data!W1112), " ")</f>
        <v>101050</v>
      </c>
      <c r="V1104" s="66">
        <f>IFERROR(AVERAGE(Data!X1112), " ")</f>
        <v>21200</v>
      </c>
      <c r="W1104" s="66">
        <f>IFERROR(AVERAGE(Data!Y1112), " ")</f>
        <v>231850</v>
      </c>
      <c r="X1104" s="66">
        <f>IFERROR(AVERAGE(Data!Z1112), " ")</f>
        <v>304733.75</v>
      </c>
      <c r="Y1104" s="66">
        <f>IFERROR(AVERAGE(Data!AA1112), " ")</f>
        <v>275472</v>
      </c>
      <c r="Z1104" s="67">
        <f>IFERROR(AVERAGE(Data!AB1112), " ")</f>
        <v>-25.15197200422261</v>
      </c>
      <c r="AA1104" s="67">
        <f>IFERROR(AVERAGE(Data!AC1112), " ")</f>
        <v>-18.571335047056113</v>
      </c>
      <c r="AB1104" s="67">
        <f>IFERROR(AVERAGE(Data!AD1112), " ")</f>
        <v>10.622404454899236</v>
      </c>
      <c r="AC1104" s="66">
        <f>IFERROR(AVERAGE(Data!AF1112), "  ")</f>
        <v>0</v>
      </c>
      <c r="AD1104" s="66">
        <f>IFERROR(AVERAGE(Data!AG1112), "  ")</f>
        <v>10600</v>
      </c>
      <c r="AE1104" s="66">
        <f>IFERROR(AVERAGE(Data!AH1112), "  ")</f>
        <v>0</v>
      </c>
      <c r="AF1104" s="66">
        <f>IFERROR(AVERAGE(Data!AI1112), "  ")</f>
        <v>10600</v>
      </c>
      <c r="AG1104" s="66">
        <f>IFERROR(AVERAGE(Data!AJ1112), "  ")</f>
        <v>3775</v>
      </c>
      <c r="AH1104" s="66">
        <f>IFERROR(AVERAGE(Data!AK1112), "  ")</f>
        <v>5645.833333333333</v>
      </c>
      <c r="AI1104" s="67">
        <f>IFERROR(AVERAGE(Data!AL1112), "  ")</f>
        <v>505.71428571428567</v>
      </c>
      <c r="AJ1104" s="67">
        <f>IFERROR(AVERAGE(Data!AM1112), "  ")</f>
        <v>-21.558441558441555</v>
      </c>
      <c r="AK1104" s="67">
        <f>IFERROR(AVERAGE(Data!AN1112), "  ")</f>
        <v>-33.136531365313651</v>
      </c>
      <c r="AL1104" s="66">
        <f>IFERROR(AVERAGE(Data!AP1112),"  ")</f>
        <v>201300</v>
      </c>
      <c r="AM1104" s="66">
        <f>IFERROR(AVERAGE(Data!AQ1112),"  ")</f>
        <v>295050</v>
      </c>
      <c r="AN1104" s="66">
        <f>IFERROR(AVERAGE(Data!AR1112),"  ")</f>
        <v>38500</v>
      </c>
      <c r="AO1104" s="66">
        <f>IFERROR(AVERAGE(Data!AS1112),"  ")</f>
        <v>534850</v>
      </c>
      <c r="AP1104" s="66">
        <f>IFERROR(AVERAGE(Data!AT1112),"  ")</f>
        <v>514709</v>
      </c>
      <c r="AQ1104" s="66">
        <f>IFERROR(AVERAGE(Data!AU1112),"  ")</f>
        <v>622934.91666666674</v>
      </c>
      <c r="AR1104" s="67">
        <f>IFERROR(AVERAGE(Data!AV1112),"  ")</f>
        <v>-25.186491745126315</v>
      </c>
      <c r="AS1104" s="67">
        <f>IFERROR(AVERAGE(Data!AW1112),"  ")</f>
        <v>-15.939664450465374</v>
      </c>
      <c r="AT1104" s="67">
        <f>IFERROR(AVERAGE(Data!AX1112),"  ")</f>
        <v>-17.373551196292723</v>
      </c>
      <c r="AU1104" s="66">
        <f>IFERROR(AVERAGE(Data!AZ1112), "  ")</f>
        <v>260.75</v>
      </c>
      <c r="AV1104" s="66">
        <f>IFERROR(AVERAGE(Data!BA1112), "  ")</f>
        <v>31.65</v>
      </c>
      <c r="AW1104" s="66">
        <f>IFERROR(AVERAGE(Data!BB1112), "  ")</f>
        <v>231.85</v>
      </c>
      <c r="AX1104" s="66">
        <f>IFERROR(AVERAGE(Data!BC1112), "  ")</f>
        <v>10.6</v>
      </c>
      <c r="AY1104" s="66">
        <f>IFERROR(AVERAGE(Data!BD1112), "  ")</f>
        <v>534.85</v>
      </c>
      <c r="AZ1104" s="66">
        <f>IFERROR(AVERAGE(Data!BE1112), "  ")</f>
        <v>1250.6010000000001</v>
      </c>
      <c r="BA1104" s="66">
        <f>IFERROR(AVERAGE(Data!BF1112), "  ")</f>
        <v>129.55000000000001</v>
      </c>
      <c r="BB1104" s="66">
        <f>IFERROR(AVERAGE(Data!BG1112), "  ")</f>
        <v>2075.7269999999999</v>
      </c>
      <c r="BC1104" s="66">
        <f>IFERROR(AVERAGE(Data!BH1112), "  ")</f>
        <v>24.85</v>
      </c>
      <c r="BD1104" s="66">
        <f>IFERROR(AVERAGE(Data!BI1112), "  ")</f>
        <v>3480.7280000000001</v>
      </c>
    </row>
    <row r="1105" spans="1:56" x14ac:dyDescent="0.25">
      <c r="A1105" s="59">
        <f>IFERROR(AVERAGE(Data!A1113),"  ")</f>
        <v>45346</v>
      </c>
      <c r="B1105" s="66">
        <f>IFERROR(AVERAGE(Data!B1113),"  ")</f>
        <v>54000</v>
      </c>
      <c r="C1105" s="66">
        <f>IFERROR(AVERAGE(Data!C1113),"  ")</f>
        <v>218700</v>
      </c>
      <c r="D1105" s="66">
        <f>IFERROR(AVERAGE(Data!D1113),"  ")</f>
        <v>1400</v>
      </c>
      <c r="E1105" s="66">
        <f>IFERROR(AVERAGE(Data!E1113),"  ")</f>
        <v>274100</v>
      </c>
      <c r="F1105" s="66">
        <f>IFERROR(AVERAGE(Data!F1113),"  ")</f>
        <v>225012.75</v>
      </c>
      <c r="G1105" s="66">
        <f>IFERROR(AVERAGE(Data!G1113),"  ")</f>
        <v>310046.66666666669</v>
      </c>
      <c r="H1105" s="67">
        <f>IFERROR(AVERAGE(Data!H1113),"  ")</f>
        <v>54.292147481001976</v>
      </c>
      <c r="I1105" s="67">
        <f>IFERROR(AVERAGE(Data!I1113),"  ")</f>
        <v>4.8338477665831991</v>
      </c>
      <c r="J1105" s="67">
        <f>IFERROR(AVERAGE(Data!J1113),"  ")</f>
        <v>-27.426167028619354</v>
      </c>
      <c r="K1105" s="66">
        <f>IFERROR(AVERAGE(Data!L1113),"  ")</f>
        <v>1600</v>
      </c>
      <c r="L1105" s="66">
        <f>IFERROR(AVERAGE(Data!M1113),"  ")</f>
        <v>14200</v>
      </c>
      <c r="M1105" s="66">
        <f>IFERROR(AVERAGE(Data!N1113),"  ")</f>
        <v>17600</v>
      </c>
      <c r="N1105" s="66">
        <f>IFERROR(AVERAGE(Data!O1113),"  ")</f>
        <v>33400</v>
      </c>
      <c r="O1105" s="66">
        <f>IFERROR(AVERAGE(Data!P1113),"  ")</f>
        <v>29462.5</v>
      </c>
      <c r="P1105" s="66">
        <f>IFERROR(AVERAGE(Data!Q1113),"  ")</f>
        <v>24413.166666666668</v>
      </c>
      <c r="Q1105" s="67">
        <f>IFERROR(AVERAGE(Data!R1113),"  ")</f>
        <v>-14.468629961587709</v>
      </c>
      <c r="R1105" s="67">
        <f>IFERROR(AVERAGE(Data!S1113),"  ")</f>
        <v>-10.92214663643235</v>
      </c>
      <c r="S1105" s="67">
        <f>IFERROR(AVERAGE(Data!T1113),"  ")</f>
        <v>20.682828255244768</v>
      </c>
      <c r="T1105" s="66">
        <f>IFERROR(AVERAGE(Data!V1113), " ")</f>
        <v>209200</v>
      </c>
      <c r="U1105" s="66">
        <f>IFERROR(AVERAGE(Data!W1113), " ")</f>
        <v>98200</v>
      </c>
      <c r="V1105" s="66">
        <f>IFERROR(AVERAGE(Data!X1113), " ")</f>
        <v>14000</v>
      </c>
      <c r="W1105" s="66">
        <f>IFERROR(AVERAGE(Data!Y1113), " ")</f>
        <v>321400</v>
      </c>
      <c r="X1105" s="66">
        <f>IFERROR(AVERAGE(Data!Z1113), " ")</f>
        <v>328195.25</v>
      </c>
      <c r="Y1105" s="66">
        <f>IFERROR(AVERAGE(Data!AA1113), " ")</f>
        <v>221333.41666666666</v>
      </c>
      <c r="Z1105" s="67">
        <f>IFERROR(AVERAGE(Data!AB1113), " ")</f>
        <v>69.113391212838721</v>
      </c>
      <c r="AA1105" s="67">
        <f>IFERROR(AVERAGE(Data!AC1113), " ")</f>
        <v>6.1831896830635058</v>
      </c>
      <c r="AB1105" s="67">
        <f>IFERROR(AVERAGE(Data!AD1113), " ")</f>
        <v>48.280930617119509</v>
      </c>
      <c r="AC1105" s="66">
        <f>IFERROR(AVERAGE(Data!AF1113), "  ")</f>
        <v>0</v>
      </c>
      <c r="AD1105" s="66">
        <f>IFERROR(AVERAGE(Data!AG1113), "  ")</f>
        <v>14050</v>
      </c>
      <c r="AE1105" s="66">
        <f>IFERROR(AVERAGE(Data!AH1113), "  ")</f>
        <v>0</v>
      </c>
      <c r="AF1105" s="66">
        <f>IFERROR(AVERAGE(Data!AI1113), "  ")</f>
        <v>14050</v>
      </c>
      <c r="AG1105" s="66">
        <f>IFERROR(AVERAGE(Data!AJ1113), "  ")</f>
        <v>7287.5</v>
      </c>
      <c r="AH1105" s="66">
        <f>IFERROR(AVERAGE(Data!AK1113), "  ")</f>
        <v>3887.5</v>
      </c>
      <c r="AI1105" s="67">
        <f>IFERROR(AVERAGE(Data!AL1113), "  ")</f>
        <v>160.18518518518516</v>
      </c>
      <c r="AJ1105" s="67">
        <f>IFERROR(AVERAGE(Data!AM1113), "  ")</f>
        <v>307.69230769230768</v>
      </c>
      <c r="AK1105" s="67">
        <f>IFERROR(AVERAGE(Data!AN1113), "  ")</f>
        <v>87.459807073954977</v>
      </c>
      <c r="AL1105" s="66">
        <f>IFERROR(AVERAGE(Data!AP1113),"  ")</f>
        <v>264800</v>
      </c>
      <c r="AM1105" s="66">
        <f>IFERROR(AVERAGE(Data!AQ1113),"  ")</f>
        <v>345150</v>
      </c>
      <c r="AN1105" s="66">
        <f>IFERROR(AVERAGE(Data!AR1113),"  ")</f>
        <v>33000</v>
      </c>
      <c r="AO1105" s="66">
        <f>IFERROR(AVERAGE(Data!AS1113),"  ")</f>
        <v>642950</v>
      </c>
      <c r="AP1105" s="66">
        <f>IFERROR(AVERAGE(Data!AT1113),"  ")</f>
        <v>589958</v>
      </c>
      <c r="AQ1105" s="66">
        <f>IFERROR(AVERAGE(Data!AU1113),"  ")</f>
        <v>559680.75</v>
      </c>
      <c r="AR1105" s="67">
        <f>IFERROR(AVERAGE(Data!AV1113),"  ")</f>
        <v>55.999029479558416</v>
      </c>
      <c r="AS1105" s="67">
        <f>IFERROR(AVERAGE(Data!AW1113),"  ")</f>
        <v>5.6167022327886285</v>
      </c>
      <c r="AT1105" s="67">
        <f>IFERROR(AVERAGE(Data!AX1113),"  ")</f>
        <v>5.4097358181427468</v>
      </c>
      <c r="AU1105" s="66">
        <f>IFERROR(AVERAGE(Data!AZ1113), "  ")</f>
        <v>274.10000000000002</v>
      </c>
      <c r="AV1105" s="66">
        <f>IFERROR(AVERAGE(Data!BA1113), "  ")</f>
        <v>33.4</v>
      </c>
      <c r="AW1105" s="66">
        <f>IFERROR(AVERAGE(Data!BB1113), "  ")</f>
        <v>321.39999999999998</v>
      </c>
      <c r="AX1105" s="66">
        <f>IFERROR(AVERAGE(Data!BC1113), "  ")</f>
        <v>14.05</v>
      </c>
      <c r="AY1105" s="66">
        <f>IFERROR(AVERAGE(Data!BD1113), "  ")</f>
        <v>642.95000000000005</v>
      </c>
      <c r="AZ1105" s="66">
        <f>IFERROR(AVERAGE(Data!BE1113), "  ")</f>
        <v>1524.701</v>
      </c>
      <c r="BA1105" s="66">
        <f>IFERROR(AVERAGE(Data!BF1113), "  ")</f>
        <v>162.95000000000002</v>
      </c>
      <c r="BB1105" s="66">
        <f>IFERROR(AVERAGE(Data!BG1113), "  ")</f>
        <v>2397.127</v>
      </c>
      <c r="BC1105" s="66">
        <f>IFERROR(AVERAGE(Data!BH1113), "  ")</f>
        <v>38.900000000000006</v>
      </c>
      <c r="BD1105" s="66">
        <f>IFERROR(AVERAGE(Data!BI1113), "  ")</f>
        <v>4123.6779999999999</v>
      </c>
    </row>
    <row r="1106" spans="1:56" x14ac:dyDescent="0.25">
      <c r="A1106" s="59">
        <f>IFERROR(AVERAGE(Data!A1114),"  ")</f>
        <v>45353</v>
      </c>
      <c r="B1106" s="66">
        <f>IFERROR(AVERAGE(Data!B1114),"  ")</f>
        <v>68900</v>
      </c>
      <c r="C1106" s="66">
        <f>IFERROR(AVERAGE(Data!C1114),"  ")</f>
        <v>101200</v>
      </c>
      <c r="D1106" s="66">
        <f>IFERROR(AVERAGE(Data!D1114),"  ")</f>
        <v>0</v>
      </c>
      <c r="E1106" s="66">
        <f>IFERROR(AVERAGE(Data!E1114),"  ")</f>
        <v>170100</v>
      </c>
      <c r="F1106" s="66">
        <f>IFERROR(AVERAGE(Data!F1114),"  ")</f>
        <v>229512.75</v>
      </c>
      <c r="G1106" s="66">
        <f>IFERROR(AVERAGE(Data!G1114),"  ")</f>
        <v>338595.91666666669</v>
      </c>
      <c r="H1106" s="67">
        <f>IFERROR(AVERAGE(Data!H1114),"  ")</f>
        <v>-3.7351443123938899</v>
      </c>
      <c r="I1106" s="67">
        <f>IFERROR(AVERAGE(Data!I1114),"  ")</f>
        <v>-1.5917032908135953</v>
      </c>
      <c r="J1106" s="67">
        <f>IFERROR(AVERAGE(Data!J1114),"  ")</f>
        <v>-32.216326688326383</v>
      </c>
      <c r="K1106" s="66">
        <f>IFERROR(AVERAGE(Data!L1114),"  ")</f>
        <v>11100</v>
      </c>
      <c r="L1106" s="66">
        <f>IFERROR(AVERAGE(Data!M1114),"  ")</f>
        <v>7150</v>
      </c>
      <c r="M1106" s="66">
        <f>IFERROR(AVERAGE(Data!N1114),"  ")</f>
        <v>16800</v>
      </c>
      <c r="N1106" s="66">
        <f>IFERROR(AVERAGE(Data!O1114),"  ")</f>
        <v>35050</v>
      </c>
      <c r="O1106" s="66">
        <f>IFERROR(AVERAGE(Data!P1114),"  ")</f>
        <v>31750</v>
      </c>
      <c r="P1106" s="66">
        <f>IFERROR(AVERAGE(Data!Q1114),"  ")</f>
        <v>26058.333333333332</v>
      </c>
      <c r="Q1106" s="67">
        <f>IFERROR(AVERAGE(Data!R1114),"  ")</f>
        <v>-12.375000000000004</v>
      </c>
      <c r="R1106" s="67">
        <f>IFERROR(AVERAGE(Data!S1114),"  ")</f>
        <v>-11.312849162011174</v>
      </c>
      <c r="S1106" s="67">
        <f>IFERROR(AVERAGE(Data!T1114),"  ")</f>
        <v>21.842021106491849</v>
      </c>
      <c r="T1106" s="66">
        <f>IFERROR(AVERAGE(Data!V1114), " ")</f>
        <v>97600</v>
      </c>
      <c r="U1106" s="66">
        <f>IFERROR(AVERAGE(Data!W1114), " ")</f>
        <v>97672</v>
      </c>
      <c r="V1106" s="66">
        <f>IFERROR(AVERAGE(Data!X1114), " ")</f>
        <v>19600</v>
      </c>
      <c r="W1106" s="66">
        <f>IFERROR(AVERAGE(Data!Y1114), " ")</f>
        <v>214872</v>
      </c>
      <c r="X1106" s="66">
        <f>IFERROR(AVERAGE(Data!Z1114), " ")</f>
        <v>278063.25</v>
      </c>
      <c r="Y1106" s="66">
        <f>IFERROR(AVERAGE(Data!AA1114), " ")</f>
        <v>187762.83333333334</v>
      </c>
      <c r="Z1106" s="67">
        <f>IFERROR(AVERAGE(Data!AB1114), " ")</f>
        <v>20.140900195694723</v>
      </c>
      <c r="AA1106" s="67">
        <f>IFERROR(AVERAGE(Data!AC1114), " ")</f>
        <v>13.726021486465889</v>
      </c>
      <c r="AB1106" s="67">
        <f>IFERROR(AVERAGE(Data!AD1114), " ")</f>
        <v>48.092806794386874</v>
      </c>
      <c r="AC1106" s="66">
        <f>IFERROR(AVERAGE(Data!AF1114), "  ")</f>
        <v>0</v>
      </c>
      <c r="AD1106" s="66">
        <f>IFERROR(AVERAGE(Data!AG1114), "  ")</f>
        <v>9000</v>
      </c>
      <c r="AE1106" s="66">
        <f>IFERROR(AVERAGE(Data!AH1114), "  ")</f>
        <v>0</v>
      </c>
      <c r="AF1106" s="66">
        <f>IFERROR(AVERAGE(Data!AI1114), "  ")</f>
        <v>9000</v>
      </c>
      <c r="AG1106" s="66">
        <f>IFERROR(AVERAGE(Data!AJ1114), "  ")</f>
        <v>8412.5</v>
      </c>
      <c r="AH1106" s="66">
        <f>IFERROR(AVERAGE(Data!AK1114), "  ")</f>
        <v>2429.1666666666665</v>
      </c>
      <c r="AI1106" s="67">
        <f>IFERROR(AVERAGE(Data!AL1114), "  ")</f>
        <v>26.760563380281699</v>
      </c>
      <c r="AJ1106" s="67">
        <f>IFERROR(AVERAGE(Data!AM1114), "  ")</f>
        <v>136.14035087719296</v>
      </c>
      <c r="AK1106" s="67">
        <f>IFERROR(AVERAGE(Data!AN1114), "  ")</f>
        <v>246.31217838765011</v>
      </c>
      <c r="AL1106" s="66">
        <f>IFERROR(AVERAGE(Data!AP1114),"  ")</f>
        <v>177600</v>
      </c>
      <c r="AM1106" s="66">
        <f>IFERROR(AVERAGE(Data!AQ1114),"  ")</f>
        <v>215022</v>
      </c>
      <c r="AN1106" s="66">
        <f>IFERROR(AVERAGE(Data!AR1114),"  ")</f>
        <v>36400</v>
      </c>
      <c r="AO1106" s="66">
        <f>IFERROR(AVERAGE(Data!AS1114),"  ")</f>
        <v>429022</v>
      </c>
      <c r="AP1106" s="66">
        <f>IFERROR(AVERAGE(Data!AT1114),"  ")</f>
        <v>547738.5</v>
      </c>
      <c r="AQ1106" s="66">
        <f>IFERROR(AVERAGE(Data!AU1114),"  ")</f>
        <v>554846.25</v>
      </c>
      <c r="AR1106" s="67">
        <f>IFERROR(AVERAGE(Data!AV1114),"  ")</f>
        <v>6.5496088414255471</v>
      </c>
      <c r="AS1106" s="67">
        <f>IFERROR(AVERAGE(Data!AW1114),"  ")</f>
        <v>5.9270601215165142</v>
      </c>
      <c r="AT1106" s="67">
        <f>IFERROR(AVERAGE(Data!AX1114),"  ")</f>
        <v>-1.2810305557620638</v>
      </c>
      <c r="AU1106" s="66">
        <f>IFERROR(AVERAGE(Data!AZ1114), "  ")</f>
        <v>170.1</v>
      </c>
      <c r="AV1106" s="66">
        <f>IFERROR(AVERAGE(Data!BA1114), "  ")</f>
        <v>35.049999999999997</v>
      </c>
      <c r="AW1106" s="66">
        <f>IFERROR(AVERAGE(Data!BB1114), "  ")</f>
        <v>214.87200000000001</v>
      </c>
      <c r="AX1106" s="66">
        <f>IFERROR(AVERAGE(Data!BC1114), "  ")</f>
        <v>9</v>
      </c>
      <c r="AY1106" s="66">
        <f>IFERROR(AVERAGE(Data!BD1114), "  ")</f>
        <v>429.02199999999999</v>
      </c>
      <c r="AZ1106" s="66">
        <f>IFERROR(AVERAGE(Data!BE1114), "  ")</f>
        <v>1694.8009999999999</v>
      </c>
      <c r="BA1106" s="66">
        <f>IFERROR(AVERAGE(Data!BF1114), "  ")</f>
        <v>198</v>
      </c>
      <c r="BB1106" s="66">
        <f>IFERROR(AVERAGE(Data!BG1114), "  ")</f>
        <v>2611.9989999999998</v>
      </c>
      <c r="BC1106" s="66">
        <f>IFERROR(AVERAGE(Data!BH1114), "  ")</f>
        <v>47.900000000000006</v>
      </c>
      <c r="BD1106" s="66">
        <f>IFERROR(AVERAGE(Data!BI1114), "  ")</f>
        <v>4552.7</v>
      </c>
    </row>
    <row r="1107" spans="1:56" x14ac:dyDescent="0.25">
      <c r="A1107" s="59">
        <f>IFERROR(AVERAGE(Data!A1115),"  ")</f>
        <v>45360</v>
      </c>
      <c r="B1107" s="66">
        <f>IFERROR(AVERAGE(Data!B1115),"  ")</f>
        <v>82100</v>
      </c>
      <c r="C1107" s="66">
        <f>IFERROR(AVERAGE(Data!C1115),"  ")</f>
        <v>221300</v>
      </c>
      <c r="D1107" s="66">
        <f>IFERROR(AVERAGE(Data!D1115),"  ")</f>
        <v>0</v>
      </c>
      <c r="E1107" s="66">
        <f>IFERROR(AVERAGE(Data!E1115),"  ")</f>
        <v>303400</v>
      </c>
      <c r="F1107" s="66">
        <f>IFERROR(AVERAGE(Data!F1115),"  ")</f>
        <v>252087.5</v>
      </c>
      <c r="G1107" s="66">
        <f>IFERROR(AVERAGE(Data!G1115),"  ")</f>
        <v>369499.33333333331</v>
      </c>
      <c r="H1107" s="67">
        <f>IFERROR(AVERAGE(Data!H1115),"  ")</f>
        <v>7.7414772727272707</v>
      </c>
      <c r="I1107" s="67">
        <f>IFERROR(AVERAGE(Data!I1115),"  ")</f>
        <v>0.75943042717960818</v>
      </c>
      <c r="J1107" s="67">
        <f>IFERROR(AVERAGE(Data!J1115),"  ")</f>
        <v>-31.775925621877533</v>
      </c>
      <c r="K1107" s="66">
        <f>IFERROR(AVERAGE(Data!L1115),"  ")</f>
        <v>9300</v>
      </c>
      <c r="L1107" s="66">
        <f>IFERROR(AVERAGE(Data!M1115),"  ")</f>
        <v>33000</v>
      </c>
      <c r="M1107" s="66">
        <f>IFERROR(AVERAGE(Data!N1115),"  ")</f>
        <v>20100</v>
      </c>
      <c r="N1107" s="66">
        <f>IFERROR(AVERAGE(Data!O1115),"  ")</f>
        <v>62400</v>
      </c>
      <c r="O1107" s="66">
        <f>IFERROR(AVERAGE(Data!P1115),"  ")</f>
        <v>40625</v>
      </c>
      <c r="P1107" s="66">
        <f>IFERROR(AVERAGE(Data!Q1115),"  ")</f>
        <v>25450</v>
      </c>
      <c r="Q1107" s="67">
        <f>IFERROR(AVERAGE(Data!R1115),"  ")</f>
        <v>318.79194630872485</v>
      </c>
      <c r="R1107" s="67">
        <f>IFERROR(AVERAGE(Data!S1115),"  ")</f>
        <v>22.595247076574875</v>
      </c>
      <c r="S1107" s="67">
        <f>IFERROR(AVERAGE(Data!T1115),"  ")</f>
        <v>59.626719056974451</v>
      </c>
      <c r="T1107" s="66">
        <f>IFERROR(AVERAGE(Data!V1115), " ")</f>
        <v>133700</v>
      </c>
      <c r="U1107" s="66">
        <f>IFERROR(AVERAGE(Data!W1115), " ")</f>
        <v>86400</v>
      </c>
      <c r="V1107" s="66">
        <f>IFERROR(AVERAGE(Data!X1115), " ")</f>
        <v>7100</v>
      </c>
      <c r="W1107" s="66">
        <f>IFERROR(AVERAGE(Data!Y1115), " ")</f>
        <v>227200</v>
      </c>
      <c r="X1107" s="66">
        <f>IFERROR(AVERAGE(Data!Z1115), " ")</f>
        <v>248830.5</v>
      </c>
      <c r="Y1107" s="66">
        <f>IFERROR(AVERAGE(Data!AA1115), " ")</f>
        <v>172072.83333333334</v>
      </c>
      <c r="Z1107" s="67">
        <f>IFERROR(AVERAGE(Data!AB1115), " ")</f>
        <v>64.51846488052135</v>
      </c>
      <c r="AA1107" s="67">
        <f>IFERROR(AVERAGE(Data!AC1115), " ")</f>
        <v>21.862086950772628</v>
      </c>
      <c r="AB1107" s="67">
        <f>IFERROR(AVERAGE(Data!AD1115), " ")</f>
        <v>44.607661290713118</v>
      </c>
      <c r="AC1107" s="66">
        <f>IFERROR(AVERAGE(Data!AF1115), "  ")</f>
        <v>0</v>
      </c>
      <c r="AD1107" s="66">
        <f>IFERROR(AVERAGE(Data!AG1115), "  ")</f>
        <v>0</v>
      </c>
      <c r="AE1107" s="66">
        <f>IFERROR(AVERAGE(Data!AH1115), "  ")</f>
        <v>0</v>
      </c>
      <c r="AF1107" s="66">
        <f>IFERROR(AVERAGE(Data!AI1115), "  ")</f>
        <v>0</v>
      </c>
      <c r="AG1107" s="66">
        <f>IFERROR(AVERAGE(Data!AJ1115), "  ")</f>
        <v>8412.5</v>
      </c>
      <c r="AH1107" s="66">
        <f>IFERROR(AVERAGE(Data!AK1115), "  ")</f>
        <v>2125</v>
      </c>
      <c r="AI1107" s="67">
        <f>IFERROR(AVERAGE(Data!AL1115), "  ")</f>
        <v>-100</v>
      </c>
      <c r="AJ1107" s="67">
        <f>IFERROR(AVERAGE(Data!AM1115), "  ")</f>
        <v>87.988826815642469</v>
      </c>
      <c r="AK1107" s="67">
        <f>IFERROR(AVERAGE(Data!AN1115), "  ")</f>
        <v>295.88235294117646</v>
      </c>
      <c r="AL1107" s="66">
        <f>IFERROR(AVERAGE(Data!AP1115),"  ")</f>
        <v>225100</v>
      </c>
      <c r="AM1107" s="66">
        <f>IFERROR(AVERAGE(Data!AQ1115),"  ")</f>
        <v>340700</v>
      </c>
      <c r="AN1107" s="66">
        <f>IFERROR(AVERAGE(Data!AR1115),"  ")</f>
        <v>27200</v>
      </c>
      <c r="AO1107" s="66">
        <f>IFERROR(AVERAGE(Data!AS1115),"  ")</f>
        <v>593000</v>
      </c>
      <c r="AP1107" s="66">
        <f>IFERROR(AVERAGE(Data!AT1115),"  ")</f>
        <v>549955.5</v>
      </c>
      <c r="AQ1107" s="66">
        <f>IFERROR(AVERAGE(Data!AU1115),"  ")</f>
        <v>569147.16666666663</v>
      </c>
      <c r="AR1107" s="67">
        <f>IFERROR(AVERAGE(Data!AV1115),"  ")</f>
        <v>35.310895607529957</v>
      </c>
      <c r="AS1107" s="67">
        <f>IFERROR(AVERAGE(Data!AW1115),"  ")</f>
        <v>11.781788358610768</v>
      </c>
      <c r="AT1107" s="67">
        <f>IFERROR(AVERAGE(Data!AX1115),"  ")</f>
        <v>-3.3720042531471761</v>
      </c>
      <c r="AU1107" s="66">
        <f>IFERROR(AVERAGE(Data!AZ1115), "  ")</f>
        <v>303.39999999999998</v>
      </c>
      <c r="AV1107" s="66">
        <f>IFERROR(AVERAGE(Data!BA1115), "  ")</f>
        <v>62.4</v>
      </c>
      <c r="AW1107" s="66">
        <f>IFERROR(AVERAGE(Data!BB1115), "  ")</f>
        <v>227.2</v>
      </c>
      <c r="AX1107" s="66">
        <f>IFERROR(AVERAGE(Data!BC1115), "  ")</f>
        <v>0</v>
      </c>
      <c r="AY1107" s="66">
        <f>IFERROR(AVERAGE(Data!BD1115), "  ")</f>
        <v>593</v>
      </c>
      <c r="AZ1107" s="66">
        <f>IFERROR(AVERAGE(Data!BE1115), "  ")</f>
        <v>1998.201</v>
      </c>
      <c r="BA1107" s="66">
        <f>IFERROR(AVERAGE(Data!BF1115), "  ")</f>
        <v>260.39999999999998</v>
      </c>
      <c r="BB1107" s="66">
        <f>IFERROR(AVERAGE(Data!BG1115), "  ")</f>
        <v>2839.1989999999996</v>
      </c>
      <c r="BC1107" s="66">
        <f>IFERROR(AVERAGE(Data!BH1115), "  ")</f>
        <v>47.900000000000006</v>
      </c>
      <c r="BD1107" s="66">
        <f>IFERROR(AVERAGE(Data!BI1115), "  ")</f>
        <v>5145.7</v>
      </c>
    </row>
    <row r="1108" spans="1:56" x14ac:dyDescent="0.25">
      <c r="A1108" s="59">
        <f>IFERROR(AVERAGE(Data!A1116),"  ")</f>
        <v>45367</v>
      </c>
      <c r="B1108" s="66">
        <f>IFERROR(AVERAGE(Data!B1116),"  ")</f>
        <v>91400</v>
      </c>
      <c r="C1108" s="66">
        <f>IFERROR(AVERAGE(Data!C1116),"  ")</f>
        <v>157500</v>
      </c>
      <c r="D1108" s="66">
        <f>IFERROR(AVERAGE(Data!D1116),"  ")</f>
        <v>0</v>
      </c>
      <c r="E1108" s="66">
        <f>IFERROR(AVERAGE(Data!E1116),"  ")</f>
        <v>248900</v>
      </c>
      <c r="F1108" s="66">
        <f>IFERROR(AVERAGE(Data!F1116),"  ")</f>
        <v>249125</v>
      </c>
      <c r="G1108" s="66">
        <f>IFERROR(AVERAGE(Data!G1116),"  ")</f>
        <v>383543.91666666669</v>
      </c>
      <c r="H1108" s="67">
        <f>IFERROR(AVERAGE(Data!H1116),"  ")</f>
        <v>-9.3095281472034941</v>
      </c>
      <c r="I1108" s="67">
        <f>IFERROR(AVERAGE(Data!I1116),"  ")</f>
        <v>9.4573813708260133</v>
      </c>
      <c r="J1108" s="67">
        <f>IFERROR(AVERAGE(Data!J1116),"  ")</f>
        <v>-35.046551600892293</v>
      </c>
      <c r="K1108" s="66">
        <f>IFERROR(AVERAGE(Data!L1116),"  ")</f>
        <v>11200</v>
      </c>
      <c r="L1108" s="66">
        <f>IFERROR(AVERAGE(Data!M1116),"  ")</f>
        <v>12250</v>
      </c>
      <c r="M1108" s="66">
        <f>IFERROR(AVERAGE(Data!N1116),"  ")</f>
        <v>14000</v>
      </c>
      <c r="N1108" s="66">
        <f>IFERROR(AVERAGE(Data!O1116),"  ")</f>
        <v>37450</v>
      </c>
      <c r="O1108" s="66">
        <f>IFERROR(AVERAGE(Data!P1116),"  ")</f>
        <v>42075</v>
      </c>
      <c r="P1108" s="66">
        <f>IFERROR(AVERAGE(Data!Q1116),"  ")</f>
        <v>26083.333333333332</v>
      </c>
      <c r="Q1108" s="67">
        <f>IFERROR(AVERAGE(Data!R1116),"  ")</f>
        <v>36.18181818181818</v>
      </c>
      <c r="R1108" s="67">
        <f>IFERROR(AVERAGE(Data!S1116),"  ")</f>
        <v>38.575545491971994</v>
      </c>
      <c r="S1108" s="67">
        <f>IFERROR(AVERAGE(Data!T1116),"  ")</f>
        <v>61.309904153354644</v>
      </c>
      <c r="T1108" s="66">
        <f>IFERROR(AVERAGE(Data!V1116), " ")</f>
        <v>87500</v>
      </c>
      <c r="U1108" s="66">
        <f>IFERROR(AVERAGE(Data!W1116), " ")</f>
        <v>69150</v>
      </c>
      <c r="V1108" s="66">
        <f>IFERROR(AVERAGE(Data!X1116), " ")</f>
        <v>14000</v>
      </c>
      <c r="W1108" s="66">
        <f>IFERROR(AVERAGE(Data!Y1116), " ")</f>
        <v>170650</v>
      </c>
      <c r="X1108" s="66">
        <f>IFERROR(AVERAGE(Data!Z1116), " ")</f>
        <v>233530.5</v>
      </c>
      <c r="Y1108" s="66">
        <f>IFERROR(AVERAGE(Data!AA1116), " ")</f>
        <v>178184.41666666666</v>
      </c>
      <c r="Z1108" s="67">
        <f>IFERROR(AVERAGE(Data!AB1116), " ")</f>
        <v>-38.276516864092592</v>
      </c>
      <c r="AA1108" s="67">
        <f>IFERROR(AVERAGE(Data!AC1116), " ")</f>
        <v>19.228054500781777</v>
      </c>
      <c r="AB1108" s="67">
        <f>IFERROR(AVERAGE(Data!AD1116), " ")</f>
        <v>31.061124406221463</v>
      </c>
      <c r="AC1108" s="66">
        <f>IFERROR(AVERAGE(Data!AF1116), "  ")</f>
        <v>0</v>
      </c>
      <c r="AD1108" s="66">
        <f>IFERROR(AVERAGE(Data!AG1116), "  ")</f>
        <v>7200</v>
      </c>
      <c r="AE1108" s="66">
        <f>IFERROR(AVERAGE(Data!AH1116), "  ")</f>
        <v>0</v>
      </c>
      <c r="AF1108" s="66">
        <f>IFERROR(AVERAGE(Data!AI1116), "  ")</f>
        <v>7200</v>
      </c>
      <c r="AG1108" s="66">
        <f>IFERROR(AVERAGE(Data!AJ1116), "  ")</f>
        <v>7562.5</v>
      </c>
      <c r="AH1108" s="66">
        <f>IFERROR(AVERAGE(Data!AK1116), "  ")</f>
        <v>2220.8333333333335</v>
      </c>
      <c r="AI1108" s="67" t="str">
        <f>IFERROR(AVERAGE(Data!AL1116), "  ")</f>
        <v xml:space="preserve">  </v>
      </c>
      <c r="AJ1108" s="67">
        <f>IFERROR(AVERAGE(Data!AM1116), "  ")</f>
        <v>87.306501547987622</v>
      </c>
      <c r="AK1108" s="67">
        <f>IFERROR(AVERAGE(Data!AN1116), "  ")</f>
        <v>240.52532833020638</v>
      </c>
      <c r="AL1108" s="66">
        <f>IFERROR(AVERAGE(Data!AP1116),"  ")</f>
        <v>190100</v>
      </c>
      <c r="AM1108" s="66">
        <f>IFERROR(AVERAGE(Data!AQ1116),"  ")</f>
        <v>246100</v>
      </c>
      <c r="AN1108" s="66">
        <f>IFERROR(AVERAGE(Data!AR1116),"  ")</f>
        <v>28000</v>
      </c>
      <c r="AO1108" s="66">
        <f>IFERROR(AVERAGE(Data!AS1116),"  ")</f>
        <v>464200</v>
      </c>
      <c r="AP1108" s="66">
        <f>IFERROR(AVERAGE(Data!AT1116),"  ")</f>
        <v>532293</v>
      </c>
      <c r="AQ1108" s="66">
        <f>IFERROR(AVERAGE(Data!AU1116),"  ")</f>
        <v>590032.5</v>
      </c>
      <c r="AR1108" s="67">
        <f>IFERROR(AVERAGE(Data!AV1116),"  ")</f>
        <v>-19.747590439555683</v>
      </c>
      <c r="AS1108" s="67">
        <f>IFERROR(AVERAGE(Data!AW1116),"  ")</f>
        <v>16.254494328341917</v>
      </c>
      <c r="AT1108" s="67">
        <f>IFERROR(AVERAGE(Data!AX1116),"  ")</f>
        <v>-9.7858168829683123</v>
      </c>
      <c r="AU1108" s="66">
        <f>IFERROR(AVERAGE(Data!AZ1116), "  ")</f>
        <v>248.9</v>
      </c>
      <c r="AV1108" s="66">
        <f>IFERROR(AVERAGE(Data!BA1116), "  ")</f>
        <v>37.450000000000003</v>
      </c>
      <c r="AW1108" s="66">
        <f>IFERROR(AVERAGE(Data!BB1116), "  ")</f>
        <v>170.65</v>
      </c>
      <c r="AX1108" s="66">
        <f>IFERROR(AVERAGE(Data!BC1116), "  ")</f>
        <v>7.2</v>
      </c>
      <c r="AY1108" s="66">
        <f>IFERROR(AVERAGE(Data!BD1116), "  ")</f>
        <v>464.2</v>
      </c>
      <c r="AZ1108" s="66">
        <f>IFERROR(AVERAGE(Data!BE1116), "  ")</f>
        <v>2247.1010000000001</v>
      </c>
      <c r="BA1108" s="66">
        <f>IFERROR(AVERAGE(Data!BF1116), "  ")</f>
        <v>297.84999999999997</v>
      </c>
      <c r="BB1108" s="66">
        <f>IFERROR(AVERAGE(Data!BG1116), "  ")</f>
        <v>3009.8489999999997</v>
      </c>
      <c r="BC1108" s="66">
        <f>IFERROR(AVERAGE(Data!BH1116), "  ")</f>
        <v>55.100000000000009</v>
      </c>
      <c r="BD1108" s="66">
        <f>IFERROR(AVERAGE(Data!BI1116), "  ")</f>
        <v>5609.9</v>
      </c>
    </row>
    <row r="1109" spans="1:56" x14ac:dyDescent="0.25">
      <c r="A1109" s="59">
        <f>IFERROR(AVERAGE(Data!A1117),"  ")</f>
        <v>45374</v>
      </c>
      <c r="B1109" s="66">
        <f>IFERROR(AVERAGE(Data!B1117),"  ")</f>
        <v>164300</v>
      </c>
      <c r="C1109" s="66">
        <f>IFERROR(AVERAGE(Data!C1117),"  ")</f>
        <v>249350</v>
      </c>
      <c r="D1109" s="66">
        <f>IFERROR(AVERAGE(Data!D1117),"  ")</f>
        <v>0</v>
      </c>
      <c r="E1109" s="66">
        <f>IFERROR(AVERAGE(Data!E1117),"  ")</f>
        <v>413650</v>
      </c>
      <c r="F1109" s="66">
        <f>IFERROR(AVERAGE(Data!F1117),"  ")</f>
        <v>284012.5</v>
      </c>
      <c r="G1109" s="66">
        <f>IFERROR(AVERAGE(Data!G1117),"  ")</f>
        <v>437346.25</v>
      </c>
      <c r="H1109" s="67">
        <f>IFERROR(AVERAGE(Data!H1117),"  ")</f>
        <v>12.64978213507626</v>
      </c>
      <c r="I1109" s="67">
        <f>IFERROR(AVERAGE(Data!I1117),"  ")</f>
        <v>3.2819673621528267</v>
      </c>
      <c r="J1109" s="67">
        <f>IFERROR(AVERAGE(Data!J1117),"  ")</f>
        <v>-35.060035383863472</v>
      </c>
      <c r="K1109" s="66">
        <f>IFERROR(AVERAGE(Data!L1117),"  ")</f>
        <v>0</v>
      </c>
      <c r="L1109" s="66">
        <f>IFERROR(AVERAGE(Data!M1117),"  ")</f>
        <v>46250</v>
      </c>
      <c r="M1109" s="66">
        <f>IFERROR(AVERAGE(Data!N1117),"  ")</f>
        <v>26600</v>
      </c>
      <c r="N1109" s="66">
        <f>IFERROR(AVERAGE(Data!O1117),"  ")</f>
        <v>72850</v>
      </c>
      <c r="O1109" s="66">
        <f>IFERROR(AVERAGE(Data!P1117),"  ")</f>
        <v>51937.5</v>
      </c>
      <c r="P1109" s="66">
        <f>IFERROR(AVERAGE(Data!Q1117),"  ")</f>
        <v>27708.333333333332</v>
      </c>
      <c r="Q1109" s="67">
        <f>IFERROR(AVERAGE(Data!R1117),"  ")</f>
        <v>266.08040201005025</v>
      </c>
      <c r="R1109" s="67">
        <f>IFERROR(AVERAGE(Data!S1117),"  ")</f>
        <v>103.0791788856305</v>
      </c>
      <c r="S1109" s="67">
        <f>IFERROR(AVERAGE(Data!T1117),"  ")</f>
        <v>87.443609022556387</v>
      </c>
      <c r="T1109" s="66">
        <f>IFERROR(AVERAGE(Data!V1117), " ")</f>
        <v>249000</v>
      </c>
      <c r="U1109" s="66">
        <f>IFERROR(AVERAGE(Data!W1117), " ")</f>
        <v>88902</v>
      </c>
      <c r="V1109" s="66">
        <f>IFERROR(AVERAGE(Data!X1117), " ")</f>
        <v>8800</v>
      </c>
      <c r="W1109" s="66">
        <f>IFERROR(AVERAGE(Data!Y1117), " ")</f>
        <v>346702</v>
      </c>
      <c r="X1109" s="66">
        <f>IFERROR(AVERAGE(Data!Z1117), " ")</f>
        <v>239856</v>
      </c>
      <c r="Y1109" s="66">
        <f>IFERROR(AVERAGE(Data!AA1117), " ")</f>
        <v>195997.08333333334</v>
      </c>
      <c r="Z1109" s="67">
        <f>IFERROR(AVERAGE(Data!AB1117), " ")</f>
        <v>37.063451274955518</v>
      </c>
      <c r="AA1109" s="67">
        <f>IFERROR(AVERAGE(Data!AC1117), " ")</f>
        <v>13.356845369960112</v>
      </c>
      <c r="AB1109" s="67">
        <f>IFERROR(AVERAGE(Data!AD1117), " ")</f>
        <v>22.377331295321135</v>
      </c>
      <c r="AC1109" s="66">
        <f>IFERROR(AVERAGE(Data!AF1117), "  ")</f>
        <v>0</v>
      </c>
      <c r="AD1109" s="66">
        <f>IFERROR(AVERAGE(Data!AG1117), "  ")</f>
        <v>10800</v>
      </c>
      <c r="AE1109" s="66">
        <f>IFERROR(AVERAGE(Data!AH1117), "  ")</f>
        <v>0</v>
      </c>
      <c r="AF1109" s="66">
        <f>IFERROR(AVERAGE(Data!AI1117), "  ")</f>
        <v>10800</v>
      </c>
      <c r="AG1109" s="66">
        <f>IFERROR(AVERAGE(Data!AJ1117), "  ")</f>
        <v>6750</v>
      </c>
      <c r="AH1109" s="66">
        <f>IFERROR(AVERAGE(Data!AK1117), "  ")</f>
        <v>5854.166666666667</v>
      </c>
      <c r="AI1109" s="67">
        <f>IFERROR(AVERAGE(Data!AL1117), "  ")</f>
        <v>0.46511627906977715</v>
      </c>
      <c r="AJ1109" s="67">
        <f>IFERROR(AVERAGE(Data!AM1117), "  ")</f>
        <v>25.581395348837212</v>
      </c>
      <c r="AK1109" s="67">
        <f>IFERROR(AVERAGE(Data!AN1117), "  ")</f>
        <v>15.302491103202831</v>
      </c>
      <c r="AL1109" s="66">
        <f>IFERROR(AVERAGE(Data!AP1117),"  ")</f>
        <v>413300</v>
      </c>
      <c r="AM1109" s="66">
        <f>IFERROR(AVERAGE(Data!AQ1117),"  ")</f>
        <v>395302</v>
      </c>
      <c r="AN1109" s="66">
        <f>IFERROR(AVERAGE(Data!AR1117),"  ")</f>
        <v>35400</v>
      </c>
      <c r="AO1109" s="66">
        <f>IFERROR(AVERAGE(Data!AS1117),"  ")</f>
        <v>844002</v>
      </c>
      <c r="AP1109" s="66">
        <f>IFERROR(AVERAGE(Data!AT1117),"  ")</f>
        <v>582556</v>
      </c>
      <c r="AQ1109" s="66">
        <f>IFERROR(AVERAGE(Data!AU1117),"  ")</f>
        <v>666905.83333333326</v>
      </c>
      <c r="AR1109" s="67">
        <f>IFERROR(AVERAGE(Data!AV1117),"  ")</f>
        <v>29.686846957590653</v>
      </c>
      <c r="AS1109" s="67">
        <f>IFERROR(AVERAGE(Data!AW1117),"  ")</f>
        <v>12.564410361693135</v>
      </c>
      <c r="AT1109" s="67">
        <f>IFERROR(AVERAGE(Data!AX1117),"  ")</f>
        <v>-12.647937552403066</v>
      </c>
      <c r="AU1109" s="66">
        <f>IFERROR(AVERAGE(Data!AZ1117), "  ")</f>
        <v>413.65</v>
      </c>
      <c r="AV1109" s="66">
        <f>IFERROR(AVERAGE(Data!BA1117), "  ")</f>
        <v>72.849999999999994</v>
      </c>
      <c r="AW1109" s="66">
        <f>IFERROR(AVERAGE(Data!BB1117), "  ")</f>
        <v>346.702</v>
      </c>
      <c r="AX1109" s="66">
        <f>IFERROR(AVERAGE(Data!BC1117), "  ")</f>
        <v>10.8</v>
      </c>
      <c r="AY1109" s="66">
        <f>IFERROR(AVERAGE(Data!BD1117), "  ")</f>
        <v>844.00199999999995</v>
      </c>
      <c r="AZ1109" s="66">
        <f>IFERROR(AVERAGE(Data!BE1117), "  ")</f>
        <v>2660.7510000000002</v>
      </c>
      <c r="BA1109" s="66">
        <f>IFERROR(AVERAGE(Data!BF1117), "  ")</f>
        <v>370.69999999999993</v>
      </c>
      <c r="BB1109" s="66">
        <f>IFERROR(AVERAGE(Data!BG1117), "  ")</f>
        <v>3356.5509999999995</v>
      </c>
      <c r="BC1109" s="66">
        <f>IFERROR(AVERAGE(Data!BH1117), "  ")</f>
        <v>65.900000000000006</v>
      </c>
      <c r="BD1109" s="66">
        <f>IFERROR(AVERAGE(Data!BI1117), "  ")</f>
        <v>6453.902</v>
      </c>
    </row>
    <row r="1110" spans="1:56" x14ac:dyDescent="0.25">
      <c r="A1110" s="59">
        <f>IFERROR(AVERAGE(Data!A1118),"  ")</f>
        <v>45381</v>
      </c>
      <c r="B1110" s="66">
        <f>IFERROR(AVERAGE(Data!B1118),"  ")</f>
        <v>207700</v>
      </c>
      <c r="C1110" s="66">
        <f>IFERROR(AVERAGE(Data!C1118),"  ")</f>
        <v>166100</v>
      </c>
      <c r="D1110" s="66">
        <f>IFERROR(AVERAGE(Data!D1118),"  ")</f>
        <v>0</v>
      </c>
      <c r="E1110" s="66">
        <f>IFERROR(AVERAGE(Data!E1118),"  ")</f>
        <v>373800</v>
      </c>
      <c r="F1110" s="66">
        <f>IFERROR(AVERAGE(Data!F1118),"  ")</f>
        <v>334937.5</v>
      </c>
      <c r="G1110" s="66">
        <f>IFERROR(AVERAGE(Data!G1118),"  ")</f>
        <v>455610.16666666669</v>
      </c>
      <c r="H1110" s="67">
        <f>IFERROR(AVERAGE(Data!H1118),"  ")</f>
        <v>-6.8295114656031881</v>
      </c>
      <c r="I1110" s="67">
        <f>IFERROR(AVERAGE(Data!I1118),"  ")</f>
        <v>1.1551964966589834</v>
      </c>
      <c r="J1110" s="67">
        <f>IFERROR(AVERAGE(Data!J1118),"  ")</f>
        <v>-26.485946867588929</v>
      </c>
      <c r="K1110" s="66">
        <f>IFERROR(AVERAGE(Data!L1118),"  ")</f>
        <v>4800</v>
      </c>
      <c r="L1110" s="66">
        <f>IFERROR(AVERAGE(Data!M1118),"  ")</f>
        <v>14650</v>
      </c>
      <c r="M1110" s="66">
        <f>IFERROR(AVERAGE(Data!N1118),"  ")</f>
        <v>39300</v>
      </c>
      <c r="N1110" s="66">
        <f>IFERROR(AVERAGE(Data!O1118),"  ")</f>
        <v>58750</v>
      </c>
      <c r="O1110" s="66">
        <f>IFERROR(AVERAGE(Data!P1118),"  ")</f>
        <v>57862.5</v>
      </c>
      <c r="P1110" s="66">
        <f>IFERROR(AVERAGE(Data!Q1118),"  ")</f>
        <v>26562.5</v>
      </c>
      <c r="Q1110" s="67">
        <f>IFERROR(AVERAGE(Data!R1118),"  ")</f>
        <v>119.62616822429908</v>
      </c>
      <c r="R1110" s="67">
        <f>IFERROR(AVERAGE(Data!S1118),"  ")</f>
        <v>159.91016282987087</v>
      </c>
      <c r="S1110" s="67">
        <f>IFERROR(AVERAGE(Data!T1118),"  ")</f>
        <v>117.83529411764704</v>
      </c>
      <c r="T1110" s="66">
        <f>IFERROR(AVERAGE(Data!V1118), " ")</f>
        <v>154700</v>
      </c>
      <c r="U1110" s="66">
        <f>IFERROR(AVERAGE(Data!W1118), " ")</f>
        <v>64500</v>
      </c>
      <c r="V1110" s="66">
        <f>IFERROR(AVERAGE(Data!X1118), " ")</f>
        <v>7000</v>
      </c>
      <c r="W1110" s="66">
        <f>IFERROR(AVERAGE(Data!Y1118), " ")</f>
        <v>226200</v>
      </c>
      <c r="X1110" s="66">
        <f>IFERROR(AVERAGE(Data!Z1118), " ")</f>
        <v>242688</v>
      </c>
      <c r="Y1110" s="66">
        <f>IFERROR(AVERAGE(Data!AA1118), " ")</f>
        <v>197620.16666666666</v>
      </c>
      <c r="Z1110" s="67">
        <f>IFERROR(AVERAGE(Data!AB1118), " ")</f>
        <v>-12.757398458019797</v>
      </c>
      <c r="AA1110" s="67">
        <f>IFERROR(AVERAGE(Data!AC1118), " ")</f>
        <v>4.7421132021726375</v>
      </c>
      <c r="AB1110" s="67">
        <f>IFERROR(AVERAGE(Data!AD1118), " ")</f>
        <v>22.80528050021886</v>
      </c>
      <c r="AC1110" s="66">
        <f>IFERROR(AVERAGE(Data!AF1118), "  ")</f>
        <v>0</v>
      </c>
      <c r="AD1110" s="66">
        <f>IFERROR(AVERAGE(Data!AG1118), "  ")</f>
        <v>0</v>
      </c>
      <c r="AE1110" s="66">
        <f>IFERROR(AVERAGE(Data!AH1118), "  ")</f>
        <v>0</v>
      </c>
      <c r="AF1110" s="66">
        <f>IFERROR(AVERAGE(Data!AI1118), "  ")</f>
        <v>0</v>
      </c>
      <c r="AG1110" s="66">
        <f>IFERROR(AVERAGE(Data!AJ1118), "  ")</f>
        <v>4500</v>
      </c>
      <c r="AH1110" s="66">
        <f>IFERROR(AVERAGE(Data!AK1118), "  ")</f>
        <v>9287.5</v>
      </c>
      <c r="AI1110" s="67">
        <f>IFERROR(AVERAGE(Data!AL1118), "  ")</f>
        <v>-100</v>
      </c>
      <c r="AJ1110" s="67">
        <f>IFERROR(AVERAGE(Data!AM1118), "  ")</f>
        <v>-56.834532374100718</v>
      </c>
      <c r="AK1110" s="67">
        <f>IFERROR(AVERAGE(Data!AN1118), "  ")</f>
        <v>-51.54777927321669</v>
      </c>
      <c r="AL1110" s="66">
        <f>IFERROR(AVERAGE(Data!AP1118),"  ")</f>
        <v>367200</v>
      </c>
      <c r="AM1110" s="66">
        <f>IFERROR(AVERAGE(Data!AQ1118),"  ")</f>
        <v>245250</v>
      </c>
      <c r="AN1110" s="66">
        <f>IFERROR(AVERAGE(Data!AR1118),"  ")</f>
        <v>46300</v>
      </c>
      <c r="AO1110" s="66">
        <f>IFERROR(AVERAGE(Data!AS1118),"  ")</f>
        <v>658750</v>
      </c>
      <c r="AP1110" s="66">
        <f>IFERROR(AVERAGE(Data!AT1118),"  ")</f>
        <v>639988</v>
      </c>
      <c r="AQ1110" s="66">
        <f>IFERROR(AVERAGE(Data!AU1118),"  ")</f>
        <v>689080.33333333337</v>
      </c>
      <c r="AR1110" s="67">
        <f>IFERROR(AVERAGE(Data!AV1118),"  ")</f>
        <v>-7.8061430848659352</v>
      </c>
      <c r="AS1110" s="67">
        <f>IFERROR(AVERAGE(Data!AW1118),"  ")</f>
        <v>7.4706066577610031</v>
      </c>
      <c r="AT1110" s="67">
        <f>IFERROR(AVERAGE(Data!AX1118),"  ")</f>
        <v>-7.1243265782751086</v>
      </c>
      <c r="AU1110" s="66">
        <f>IFERROR(AVERAGE(Data!AZ1118), "  ")</f>
        <v>373.8</v>
      </c>
      <c r="AV1110" s="66">
        <f>IFERROR(AVERAGE(Data!BA1118), "  ")</f>
        <v>58.75</v>
      </c>
      <c r="AW1110" s="66">
        <f>IFERROR(AVERAGE(Data!BB1118), "  ")</f>
        <v>226.2</v>
      </c>
      <c r="AX1110" s="66">
        <f>IFERROR(AVERAGE(Data!BC1118), "  ")</f>
        <v>0</v>
      </c>
      <c r="AY1110" s="66">
        <f>IFERROR(AVERAGE(Data!BD1118), "  ")</f>
        <v>658.75</v>
      </c>
      <c r="AZ1110" s="66">
        <f>IFERROR(AVERAGE(Data!BE1118), "  ")</f>
        <v>3034.5510000000004</v>
      </c>
      <c r="BA1110" s="66">
        <f>IFERROR(AVERAGE(Data!BF1118), "  ")</f>
        <v>429.44999999999993</v>
      </c>
      <c r="BB1110" s="66">
        <f>IFERROR(AVERAGE(Data!BG1118), "  ")</f>
        <v>3582.7509999999993</v>
      </c>
      <c r="BC1110" s="66">
        <f>IFERROR(AVERAGE(Data!BH1118), "  ")</f>
        <v>65.900000000000006</v>
      </c>
      <c r="BD1110" s="66">
        <f>IFERROR(AVERAGE(Data!BI1118), "  ")</f>
        <v>7112.652</v>
      </c>
    </row>
    <row r="1111" spans="1:56" x14ac:dyDescent="0.25">
      <c r="A1111" s="59">
        <f>IFERROR(AVERAGE(Data!A1119),"  ")</f>
        <v>45388</v>
      </c>
      <c r="B1111" s="66">
        <f>IFERROR(AVERAGE(Data!B1119),"  ")</f>
        <v>128200</v>
      </c>
      <c r="C1111" s="66">
        <f>IFERROR(AVERAGE(Data!C1119),"  ")</f>
        <v>110300</v>
      </c>
      <c r="D1111" s="66">
        <f>IFERROR(AVERAGE(Data!D1119),"  ")</f>
        <v>0</v>
      </c>
      <c r="E1111" s="66">
        <f>IFERROR(AVERAGE(Data!E1119),"  ")</f>
        <v>238500</v>
      </c>
      <c r="F1111" s="66">
        <f>IFERROR(AVERAGE(Data!F1119),"  ")</f>
        <v>318712.5</v>
      </c>
      <c r="G1111" s="66">
        <f>IFERROR(AVERAGE(Data!G1119),"  ")</f>
        <v>480039.75</v>
      </c>
      <c r="H1111" s="67">
        <f>IFERROR(AVERAGE(Data!H1119),"  ")</f>
        <v>-37.720329024676843</v>
      </c>
      <c r="I1111" s="67">
        <f>IFERROR(AVERAGE(Data!I1119),"  ")</f>
        <v>-10.587038855379438</v>
      </c>
      <c r="J1111" s="67">
        <f>IFERROR(AVERAGE(Data!J1119),"  ")</f>
        <v>-33.607060665288657</v>
      </c>
      <c r="K1111" s="66">
        <f>IFERROR(AVERAGE(Data!L1119),"  ")</f>
        <v>1737</v>
      </c>
      <c r="L1111" s="66">
        <f>IFERROR(AVERAGE(Data!M1119),"  ")</f>
        <v>8900</v>
      </c>
      <c r="M1111" s="66">
        <f>IFERROR(AVERAGE(Data!N1119),"  ")</f>
        <v>1400</v>
      </c>
      <c r="N1111" s="66">
        <f>IFERROR(AVERAGE(Data!O1119),"  ")</f>
        <v>12037</v>
      </c>
      <c r="O1111" s="66">
        <f>IFERROR(AVERAGE(Data!P1119),"  ")</f>
        <v>45271.75</v>
      </c>
      <c r="P1111" s="66">
        <f>IFERROR(AVERAGE(Data!Q1119),"  ")</f>
        <v>32495.833333333332</v>
      </c>
      <c r="Q1111" s="67">
        <f>IFERROR(AVERAGE(Data!R1119),"  ")</f>
        <v>-76.374877330716402</v>
      </c>
      <c r="R1111" s="67">
        <f>IFERROR(AVERAGE(Data!S1119),"  ")</f>
        <v>44.753796962430044</v>
      </c>
      <c r="S1111" s="67">
        <f>IFERROR(AVERAGE(Data!T1119),"  ")</f>
        <v>39.315553276061046</v>
      </c>
      <c r="T1111" s="66">
        <f>IFERROR(AVERAGE(Data!V1119), " ")</f>
        <v>122345</v>
      </c>
      <c r="U1111" s="66">
        <f>IFERROR(AVERAGE(Data!W1119), " ")</f>
        <v>46900</v>
      </c>
      <c r="V1111" s="66">
        <f>IFERROR(AVERAGE(Data!X1119), " ")</f>
        <v>4200</v>
      </c>
      <c r="W1111" s="66">
        <f>IFERROR(AVERAGE(Data!Y1119), " ")</f>
        <v>173445</v>
      </c>
      <c r="X1111" s="66">
        <f>IFERROR(AVERAGE(Data!Z1119), " ")</f>
        <v>229249.25</v>
      </c>
      <c r="Y1111" s="66">
        <f>IFERROR(AVERAGE(Data!AA1119), " ")</f>
        <v>211204.75</v>
      </c>
      <c r="Z1111" s="67">
        <f>IFERROR(AVERAGE(Data!AB1119), " ")</f>
        <v>-29.085422944358353</v>
      </c>
      <c r="AA1111" s="67">
        <f>IFERROR(AVERAGE(Data!AC1119), " ")</f>
        <v>-11.254203825662811</v>
      </c>
      <c r="AB1111" s="67">
        <f>IFERROR(AVERAGE(Data!AD1119), " ")</f>
        <v>8.5436051982732408</v>
      </c>
      <c r="AC1111" s="66">
        <f>IFERROR(AVERAGE(Data!AF1119), "  ")</f>
        <v>0</v>
      </c>
      <c r="AD1111" s="66">
        <f>IFERROR(AVERAGE(Data!AG1119), "  ")</f>
        <v>0</v>
      </c>
      <c r="AE1111" s="66">
        <f>IFERROR(AVERAGE(Data!AH1119), "  ")</f>
        <v>0</v>
      </c>
      <c r="AF1111" s="66">
        <f>IFERROR(AVERAGE(Data!AI1119), "  ")</f>
        <v>0</v>
      </c>
      <c r="AG1111" s="66">
        <f>IFERROR(AVERAGE(Data!AJ1119), "  ")</f>
        <v>4500</v>
      </c>
      <c r="AH1111" s="66">
        <f>IFERROR(AVERAGE(Data!AK1119), "  ")</f>
        <v>10062.5</v>
      </c>
      <c r="AI1111" s="67">
        <f>IFERROR(AVERAGE(Data!AL1119), "  ")</f>
        <v>-100</v>
      </c>
      <c r="AJ1111" s="67">
        <f>IFERROR(AVERAGE(Data!AM1119), "  ")</f>
        <v>-58.429561200923786</v>
      </c>
      <c r="AK1111" s="67">
        <f>IFERROR(AVERAGE(Data!AN1119), "  ")</f>
        <v>-55.279503105590067</v>
      </c>
      <c r="AL1111" s="66">
        <f>IFERROR(AVERAGE(Data!AP1119),"  ")</f>
        <v>252282</v>
      </c>
      <c r="AM1111" s="66">
        <f>IFERROR(AVERAGE(Data!AQ1119),"  ")</f>
        <v>166100</v>
      </c>
      <c r="AN1111" s="66">
        <f>IFERROR(AVERAGE(Data!AR1119),"  ")</f>
        <v>5600</v>
      </c>
      <c r="AO1111" s="66">
        <f>IFERROR(AVERAGE(Data!AS1119),"  ")</f>
        <v>423982</v>
      </c>
      <c r="AP1111" s="66">
        <f>IFERROR(AVERAGE(Data!AT1119),"  ")</f>
        <v>597733.5</v>
      </c>
      <c r="AQ1111" s="66">
        <f>IFERROR(AVERAGE(Data!AU1119),"  ")</f>
        <v>733802.83333333326</v>
      </c>
      <c r="AR1111" s="67">
        <f>IFERROR(AVERAGE(Data!AV1119),"  ")</f>
        <v>-37.990121875059415</v>
      </c>
      <c r="AS1111" s="67">
        <f>IFERROR(AVERAGE(Data!AW1119),"  ")</f>
        <v>-9.00294387979379</v>
      </c>
      <c r="AT1111" s="67">
        <f>IFERROR(AVERAGE(Data!AX1119),"  ")</f>
        <v>-18.543037332689494</v>
      </c>
      <c r="AU1111" s="66">
        <f>IFERROR(AVERAGE(Data!AZ1119), "  ")</f>
        <v>238.5</v>
      </c>
      <c r="AV1111" s="66">
        <f>IFERROR(AVERAGE(Data!BA1119), "  ")</f>
        <v>12.037000000000001</v>
      </c>
      <c r="AW1111" s="66">
        <f>IFERROR(AVERAGE(Data!BB1119), "  ")</f>
        <v>173.44499999999999</v>
      </c>
      <c r="AX1111" s="66">
        <f>IFERROR(AVERAGE(Data!BC1119), "  ")</f>
        <v>0</v>
      </c>
      <c r="AY1111" s="66">
        <f>IFERROR(AVERAGE(Data!BD1119), "  ")</f>
        <v>423.98200000000003</v>
      </c>
      <c r="AZ1111" s="66">
        <f>IFERROR(AVERAGE(Data!BE1119), "  ")</f>
        <v>3273.0510000000004</v>
      </c>
      <c r="BA1111" s="66">
        <f>IFERROR(AVERAGE(Data!BF1119), "  ")</f>
        <v>441.48699999999991</v>
      </c>
      <c r="BB1111" s="66">
        <f>IFERROR(AVERAGE(Data!BG1119), "  ")</f>
        <v>3756.1959999999995</v>
      </c>
      <c r="BC1111" s="66">
        <f>IFERROR(AVERAGE(Data!BH1119), "  ")</f>
        <v>65.900000000000006</v>
      </c>
      <c r="BD1111" s="66">
        <f>IFERROR(AVERAGE(Data!BI1119), "  ")</f>
        <v>7536.634</v>
      </c>
    </row>
    <row r="1112" spans="1:56" x14ac:dyDescent="0.25">
      <c r="A1112" s="59">
        <f>IFERROR(AVERAGE(Data!A1120),"  ")</f>
        <v>45395</v>
      </c>
      <c r="B1112" s="66">
        <f>IFERROR(AVERAGE(Data!B1120),"  ")</f>
        <v>150700</v>
      </c>
      <c r="C1112" s="66">
        <f>IFERROR(AVERAGE(Data!C1120),"  ")</f>
        <v>91600</v>
      </c>
      <c r="D1112" s="66">
        <f>IFERROR(AVERAGE(Data!D1120),"  ")</f>
        <v>0</v>
      </c>
      <c r="E1112" s="66">
        <f>IFERROR(AVERAGE(Data!E1120),"  ")</f>
        <v>242300</v>
      </c>
      <c r="F1112" s="66">
        <f>IFERROR(AVERAGE(Data!F1120),"  ")</f>
        <v>317062.5</v>
      </c>
      <c r="G1112" s="66">
        <f>IFERROR(AVERAGE(Data!G1120),"  ")</f>
        <v>509514.58333333331</v>
      </c>
      <c r="H1112" s="67">
        <f>IFERROR(AVERAGE(Data!H1120),"  ")</f>
        <v>-42.684801892371382</v>
      </c>
      <c r="I1112" s="67">
        <f>IFERROR(AVERAGE(Data!I1120),"  ")</f>
        <v>-19.430150562226032</v>
      </c>
      <c r="J1112" s="67">
        <f>IFERROR(AVERAGE(Data!J1120),"  ")</f>
        <v>-37.771653575502825</v>
      </c>
      <c r="K1112" s="66">
        <f>IFERROR(AVERAGE(Data!L1120),"  ")</f>
        <v>6000</v>
      </c>
      <c r="L1112" s="66">
        <f>IFERROR(AVERAGE(Data!M1120),"  ")</f>
        <v>49758</v>
      </c>
      <c r="M1112" s="66">
        <f>IFERROR(AVERAGE(Data!N1120),"  ")</f>
        <v>33800</v>
      </c>
      <c r="N1112" s="66">
        <f>IFERROR(AVERAGE(Data!O1120),"  ")</f>
        <v>89558</v>
      </c>
      <c r="O1112" s="66">
        <f>IFERROR(AVERAGE(Data!P1120),"  ")</f>
        <v>58298.75</v>
      </c>
      <c r="P1112" s="66">
        <f>IFERROR(AVERAGE(Data!Q1120),"  ")</f>
        <v>36133.333333333336</v>
      </c>
      <c r="Q1112" s="67">
        <f>IFERROR(AVERAGE(Data!R1120),"  ")</f>
        <v>263.31845841784991</v>
      </c>
      <c r="R1112" s="67">
        <f>IFERROR(AVERAGE(Data!S1120),"  ")</f>
        <v>90.752556237218812</v>
      </c>
      <c r="S1112" s="67">
        <f>IFERROR(AVERAGE(Data!T1120),"  ")</f>
        <v>61.343404059040573</v>
      </c>
      <c r="T1112" s="66">
        <f>IFERROR(AVERAGE(Data!V1120), " ")</f>
        <v>116300</v>
      </c>
      <c r="U1112" s="66">
        <f>IFERROR(AVERAGE(Data!W1120), " ")</f>
        <v>44150</v>
      </c>
      <c r="V1112" s="66">
        <f>IFERROR(AVERAGE(Data!X1120), " ")</f>
        <v>5700</v>
      </c>
      <c r="W1112" s="66">
        <f>IFERROR(AVERAGE(Data!Y1120), " ")</f>
        <v>166150</v>
      </c>
      <c r="X1112" s="66">
        <f>IFERROR(AVERAGE(Data!Z1120), " ")</f>
        <v>228124.25</v>
      </c>
      <c r="Y1112" s="66">
        <f>IFERROR(AVERAGE(Data!AA1120), " ")</f>
        <v>212558.33333333334</v>
      </c>
      <c r="Z1112" s="67">
        <f>IFERROR(AVERAGE(Data!AB1120), " ")</f>
        <v>-44.323809906776312</v>
      </c>
      <c r="AA1112" s="67">
        <f>IFERROR(AVERAGE(Data!AC1120), " ")</f>
        <v>-13.526409358321201</v>
      </c>
      <c r="AB1112" s="67">
        <f>IFERROR(AVERAGE(Data!AD1120), " ")</f>
        <v>7.3231269847492841</v>
      </c>
      <c r="AC1112" s="66">
        <f>IFERROR(AVERAGE(Data!AF1120), "  ")</f>
        <v>1600</v>
      </c>
      <c r="AD1112" s="66">
        <f>IFERROR(AVERAGE(Data!AG1120), "  ")</f>
        <v>0</v>
      </c>
      <c r="AE1112" s="66">
        <f>IFERROR(AVERAGE(Data!AH1120), "  ")</f>
        <v>0</v>
      </c>
      <c r="AF1112" s="66">
        <f>IFERROR(AVERAGE(Data!AI1120), "  ")</f>
        <v>1600</v>
      </c>
      <c r="AG1112" s="66">
        <f>IFERROR(AVERAGE(Data!AJ1120), "  ")</f>
        <v>3100</v>
      </c>
      <c r="AH1112" s="66">
        <f>IFERROR(AVERAGE(Data!AK1120), "  ")</f>
        <v>11454.166666666666</v>
      </c>
      <c r="AI1112" s="67">
        <f>IFERROR(AVERAGE(Data!AL1120), "  ")</f>
        <v>-84</v>
      </c>
      <c r="AJ1112" s="67">
        <f>IFERROR(AVERAGE(Data!AM1120), "  ")</f>
        <v>-76.735459662288932</v>
      </c>
      <c r="AK1112" s="67">
        <f>IFERROR(AVERAGE(Data!AN1120), "  ")</f>
        <v>-72.935612950163687</v>
      </c>
      <c r="AL1112" s="66">
        <f>IFERROR(AVERAGE(Data!AP1120),"  ")</f>
        <v>274600</v>
      </c>
      <c r="AM1112" s="66">
        <f>IFERROR(AVERAGE(Data!AQ1120),"  ")</f>
        <v>185508</v>
      </c>
      <c r="AN1112" s="66">
        <f>IFERROR(AVERAGE(Data!AR1120),"  ")</f>
        <v>39500</v>
      </c>
      <c r="AO1112" s="66">
        <f>IFERROR(AVERAGE(Data!AS1120),"  ")</f>
        <v>499608</v>
      </c>
      <c r="AP1112" s="66">
        <f>IFERROR(AVERAGE(Data!AT1120),"  ")</f>
        <v>606585.5</v>
      </c>
      <c r="AQ1112" s="66">
        <f>IFERROR(AVERAGE(Data!AU1120),"  ")</f>
        <v>769660.41666666663</v>
      </c>
      <c r="AR1112" s="67">
        <f>IFERROR(AVERAGE(Data!AV1120),"  ")</f>
        <v>-33.898722185911502</v>
      </c>
      <c r="AS1112" s="67">
        <f>IFERROR(AVERAGE(Data!AW1120),"  ")</f>
        <v>-13.495754901632228</v>
      </c>
      <c r="AT1112" s="67">
        <f>IFERROR(AVERAGE(Data!AX1120),"  ")</f>
        <v>-21.187904838984718</v>
      </c>
      <c r="AU1112" s="66">
        <f>IFERROR(AVERAGE(Data!AZ1120), "  ")</f>
        <v>242.3</v>
      </c>
      <c r="AV1112" s="66">
        <f>IFERROR(AVERAGE(Data!BA1120), "  ")</f>
        <v>89.558000000000007</v>
      </c>
      <c r="AW1112" s="66">
        <f>IFERROR(AVERAGE(Data!BB1120), "  ")</f>
        <v>166.15</v>
      </c>
      <c r="AX1112" s="66">
        <f>IFERROR(AVERAGE(Data!BC1120), "  ")</f>
        <v>1.6</v>
      </c>
      <c r="AY1112" s="66">
        <f>IFERROR(AVERAGE(Data!BD1120), "  ")</f>
        <v>499.608</v>
      </c>
      <c r="AZ1112" s="66">
        <f>IFERROR(AVERAGE(Data!BE1120), "  ")</f>
        <v>3515.3510000000006</v>
      </c>
      <c r="BA1112" s="66">
        <f>IFERROR(AVERAGE(Data!BF1120), "  ")</f>
        <v>531.04499999999996</v>
      </c>
      <c r="BB1112" s="66">
        <f>IFERROR(AVERAGE(Data!BG1120), "  ")</f>
        <v>3922.3459999999995</v>
      </c>
      <c r="BC1112" s="66">
        <f>IFERROR(AVERAGE(Data!BH1120), "  ")</f>
        <v>67.5</v>
      </c>
      <c r="BD1112" s="66">
        <f>IFERROR(AVERAGE(Data!BI1120), "  ")</f>
        <v>8036.2420000000002</v>
      </c>
    </row>
    <row r="1113" spans="1:56" x14ac:dyDescent="0.25">
      <c r="A1113" s="59">
        <f>IFERROR(AVERAGE(Data!A1121),"  ")</f>
        <v>45402</v>
      </c>
      <c r="B1113" s="66">
        <f>IFERROR(AVERAGE(Data!B1121),"  ")</f>
        <v>159574</v>
      </c>
      <c r="C1113" s="66">
        <f>IFERROR(AVERAGE(Data!C1121),"  ")</f>
        <v>82550</v>
      </c>
      <c r="D1113" s="66">
        <f>IFERROR(AVERAGE(Data!D1121),"  ")</f>
        <v>0</v>
      </c>
      <c r="E1113" s="66">
        <f>IFERROR(AVERAGE(Data!E1121),"  ")</f>
        <v>242124</v>
      </c>
      <c r="F1113" s="66">
        <f>IFERROR(AVERAGE(Data!F1121),"  ")</f>
        <v>274181</v>
      </c>
      <c r="G1113" s="66">
        <f>IFERROR(AVERAGE(Data!G1121),"  ")</f>
        <v>539412.75</v>
      </c>
      <c r="H1113" s="67">
        <f>IFERROR(AVERAGE(Data!H1121),"  ")</f>
        <v>-43.249970701980544</v>
      </c>
      <c r="I1113" s="67">
        <f>IFERROR(AVERAGE(Data!I1121),"  ")</f>
        <v>-32.862538642833094</v>
      </c>
      <c r="J1113" s="67">
        <f>IFERROR(AVERAGE(Data!J1121),"  ")</f>
        <v>-49.170463619927403</v>
      </c>
      <c r="K1113" s="66">
        <f>IFERROR(AVERAGE(Data!L1121),"  ")</f>
        <v>4700</v>
      </c>
      <c r="L1113" s="66">
        <f>IFERROR(AVERAGE(Data!M1121),"  ")</f>
        <v>20950</v>
      </c>
      <c r="M1113" s="66">
        <f>IFERROR(AVERAGE(Data!N1121),"  ")</f>
        <v>8400</v>
      </c>
      <c r="N1113" s="66">
        <f>IFERROR(AVERAGE(Data!O1121),"  ")</f>
        <v>34050</v>
      </c>
      <c r="O1113" s="66">
        <f>IFERROR(AVERAGE(Data!P1121),"  ")</f>
        <v>48598.75</v>
      </c>
      <c r="P1113" s="66">
        <f>IFERROR(AVERAGE(Data!Q1121),"  ")</f>
        <v>38454.166666666664</v>
      </c>
      <c r="Q1113" s="67">
        <f>IFERROR(AVERAGE(Data!R1121),"  ")</f>
        <v>31.467181467181462</v>
      </c>
      <c r="R1113" s="67">
        <f>IFERROR(AVERAGE(Data!S1121),"  ")</f>
        <v>51.575048732943472</v>
      </c>
      <c r="S1113" s="67">
        <f>IFERROR(AVERAGE(Data!T1121),"  ")</f>
        <v>26.380973019828801</v>
      </c>
      <c r="T1113" s="66">
        <f>IFERROR(AVERAGE(Data!V1121), " ")</f>
        <v>115800</v>
      </c>
      <c r="U1113" s="66">
        <f>IFERROR(AVERAGE(Data!W1121), " ")</f>
        <v>65952</v>
      </c>
      <c r="V1113" s="66">
        <f>IFERROR(AVERAGE(Data!X1121), " ")</f>
        <v>1400</v>
      </c>
      <c r="W1113" s="66">
        <f>IFERROR(AVERAGE(Data!Y1121), " ")</f>
        <v>183152</v>
      </c>
      <c r="X1113" s="66">
        <f>IFERROR(AVERAGE(Data!Z1121), " ")</f>
        <v>187236.75</v>
      </c>
      <c r="Y1113" s="66">
        <f>IFERROR(AVERAGE(Data!AA1121), " ")</f>
        <v>198680.75</v>
      </c>
      <c r="Z1113" s="67">
        <f>IFERROR(AVERAGE(Data!AB1121), " ")</f>
        <v>-7.5008585685137685</v>
      </c>
      <c r="AA1113" s="67">
        <f>IFERROR(AVERAGE(Data!AC1121), " ")</f>
        <v>-25.126713759864682</v>
      </c>
      <c r="AB1113" s="67">
        <f>IFERROR(AVERAGE(Data!AD1121), " ")</f>
        <v>-5.7599943628157231</v>
      </c>
      <c r="AC1113" s="66">
        <f>IFERROR(AVERAGE(Data!AF1121), "  ")</f>
        <v>0</v>
      </c>
      <c r="AD1113" s="66">
        <f>IFERROR(AVERAGE(Data!AG1121), "  ")</f>
        <v>3500</v>
      </c>
      <c r="AE1113" s="66">
        <f>IFERROR(AVERAGE(Data!AH1121), "  ")</f>
        <v>0</v>
      </c>
      <c r="AF1113" s="66">
        <f>IFERROR(AVERAGE(Data!AI1121), "  ")</f>
        <v>3500</v>
      </c>
      <c r="AG1113" s="66">
        <f>IFERROR(AVERAGE(Data!AJ1121), "  ")</f>
        <v>1275</v>
      </c>
      <c r="AH1113" s="66">
        <f>IFERROR(AVERAGE(Data!AK1121), "  ")</f>
        <v>9941.6666666666661</v>
      </c>
      <c r="AI1113" s="67">
        <f>IFERROR(AVERAGE(Data!AL1121), "  ")</f>
        <v>-44.444444444444443</v>
      </c>
      <c r="AJ1113" s="67">
        <f>IFERROR(AVERAGE(Data!AM1121), "  ")</f>
        <v>-89.559877175025591</v>
      </c>
      <c r="AK1113" s="67">
        <f>IFERROR(AVERAGE(Data!AN1121), "  ")</f>
        <v>-87.175188600167644</v>
      </c>
      <c r="AL1113" s="66">
        <f>IFERROR(AVERAGE(Data!AP1121),"  ")</f>
        <v>280074</v>
      </c>
      <c r="AM1113" s="66">
        <f>IFERROR(AVERAGE(Data!AQ1121),"  ")</f>
        <v>172952</v>
      </c>
      <c r="AN1113" s="66">
        <f>IFERROR(AVERAGE(Data!AR1121),"  ")</f>
        <v>9800</v>
      </c>
      <c r="AO1113" s="66">
        <f>IFERROR(AVERAGE(Data!AS1121),"  ")</f>
        <v>462826</v>
      </c>
      <c r="AP1113" s="66">
        <f>IFERROR(AVERAGE(Data!AT1121),"  ")</f>
        <v>511291.5</v>
      </c>
      <c r="AQ1113" s="66">
        <f>IFERROR(AVERAGE(Data!AU1121),"  ")</f>
        <v>786489.33333333326</v>
      </c>
      <c r="AR1113" s="67">
        <f>IFERROR(AVERAGE(Data!AV1121),"  ")</f>
        <v>-29.538984310059767</v>
      </c>
      <c r="AS1113" s="67">
        <f>IFERROR(AVERAGE(Data!AW1121),"  ")</f>
        <v>-27.242527044372412</v>
      </c>
      <c r="AT1113" s="67">
        <f>IFERROR(AVERAGE(Data!AX1121),"  ")</f>
        <v>-34.99066314948962</v>
      </c>
      <c r="AU1113" s="66">
        <f>IFERROR(AVERAGE(Data!AZ1121), "  ")</f>
        <v>242.124</v>
      </c>
      <c r="AV1113" s="66">
        <f>IFERROR(AVERAGE(Data!BA1121), "  ")</f>
        <v>34.049999999999997</v>
      </c>
      <c r="AW1113" s="66">
        <f>IFERROR(AVERAGE(Data!BB1121), "  ")</f>
        <v>183.15199999999999</v>
      </c>
      <c r="AX1113" s="66">
        <f>IFERROR(AVERAGE(Data!BC1121), "  ")</f>
        <v>3.5</v>
      </c>
      <c r="AY1113" s="66">
        <f>IFERROR(AVERAGE(Data!BD1121), "  ")</f>
        <v>462.82600000000002</v>
      </c>
      <c r="AZ1113" s="66">
        <f>IFERROR(AVERAGE(Data!BE1121), "  ")</f>
        <v>3757.4750000000004</v>
      </c>
      <c r="BA1113" s="66">
        <f>IFERROR(AVERAGE(Data!BF1121), "  ")</f>
        <v>565.09499999999991</v>
      </c>
      <c r="BB1113" s="66">
        <f>IFERROR(AVERAGE(Data!BG1121), "  ")</f>
        <v>4105.4979999999996</v>
      </c>
      <c r="BC1113" s="66">
        <f>IFERROR(AVERAGE(Data!BH1121), "  ")</f>
        <v>71</v>
      </c>
      <c r="BD1113" s="66">
        <f>IFERROR(AVERAGE(Data!BI1121), "  ")</f>
        <v>8499.0679999999993</v>
      </c>
    </row>
    <row r="1114" spans="1:56" x14ac:dyDescent="0.25">
      <c r="A1114" s="59">
        <f>IFERROR(AVERAGE(Data!A1122),"  ")</f>
        <v>45409</v>
      </c>
      <c r="B1114" s="66">
        <f>IFERROR(AVERAGE(Data!B1122),"  ")</f>
        <v>211400</v>
      </c>
      <c r="C1114" s="66">
        <f>IFERROR(AVERAGE(Data!C1122),"  ")</f>
        <v>108162</v>
      </c>
      <c r="D1114" s="66">
        <f>IFERROR(AVERAGE(Data!D1122),"  ")</f>
        <v>0</v>
      </c>
      <c r="E1114" s="66">
        <f>IFERROR(AVERAGE(Data!E1122),"  ")</f>
        <v>319562</v>
      </c>
      <c r="F1114" s="66">
        <f>IFERROR(AVERAGE(Data!F1122),"  ")</f>
        <v>260621.5</v>
      </c>
      <c r="G1114" s="66">
        <f>IFERROR(AVERAGE(Data!G1122),"  ")</f>
        <v>538241.91666666663</v>
      </c>
      <c r="H1114" s="67">
        <f>IFERROR(AVERAGE(Data!H1122),"  ")</f>
        <v>-6.7380709178461951</v>
      </c>
      <c r="I1114" s="67">
        <f>IFERROR(AVERAGE(Data!I1122),"  ")</f>
        <v>-33.810412698412698</v>
      </c>
      <c r="J1114" s="67">
        <f>IFERROR(AVERAGE(Data!J1122),"  ")</f>
        <v>-51.579114905425882</v>
      </c>
      <c r="K1114" s="66">
        <f>IFERROR(AVERAGE(Data!L1122),"  ")</f>
        <v>1600</v>
      </c>
      <c r="L1114" s="66">
        <f>IFERROR(AVERAGE(Data!M1122),"  ")</f>
        <v>8750</v>
      </c>
      <c r="M1114" s="66">
        <f>IFERROR(AVERAGE(Data!N1122),"  ")</f>
        <v>8400</v>
      </c>
      <c r="N1114" s="66">
        <f>IFERROR(AVERAGE(Data!O1122),"  ")</f>
        <v>18750</v>
      </c>
      <c r="O1114" s="66">
        <f>IFERROR(AVERAGE(Data!P1122),"  ")</f>
        <v>38598.75</v>
      </c>
      <c r="P1114" s="66">
        <f>IFERROR(AVERAGE(Data!Q1122),"  ")</f>
        <v>38495.833333333336</v>
      </c>
      <c r="Q1114" s="67">
        <f>IFERROR(AVERAGE(Data!R1122),"  ")</f>
        <v>-39.123376623376629</v>
      </c>
      <c r="R1114" s="67">
        <f>IFERROR(AVERAGE(Data!S1122),"  ")</f>
        <v>16.700680272108848</v>
      </c>
      <c r="S1114" s="67">
        <f>IFERROR(AVERAGE(Data!T1122),"  ")</f>
        <v>0.26734495075224629</v>
      </c>
      <c r="T1114" s="66">
        <f>IFERROR(AVERAGE(Data!V1122), " ")</f>
        <v>78000</v>
      </c>
      <c r="U1114" s="66">
        <f>IFERROR(AVERAGE(Data!W1122), " ")</f>
        <v>14450</v>
      </c>
      <c r="V1114" s="66">
        <f>IFERROR(AVERAGE(Data!X1122), " ")</f>
        <v>4200</v>
      </c>
      <c r="W1114" s="66">
        <f>IFERROR(AVERAGE(Data!Y1122), " ")</f>
        <v>96650</v>
      </c>
      <c r="X1114" s="66">
        <f>IFERROR(AVERAGE(Data!Z1122), " ")</f>
        <v>154849.25</v>
      </c>
      <c r="Y1114" s="66">
        <f>IFERROR(AVERAGE(Data!AA1122), " ")</f>
        <v>195016</v>
      </c>
      <c r="Z1114" s="67">
        <f>IFERROR(AVERAGE(Data!AB1122), " ")</f>
        <v>-55.399169358560215</v>
      </c>
      <c r="AA1114" s="67">
        <f>IFERROR(AVERAGE(Data!AC1122), " ")</f>
        <v>-35.325135296838603</v>
      </c>
      <c r="AB1114" s="67">
        <f>IFERROR(AVERAGE(Data!AD1122), " ")</f>
        <v>-20.596643352340315</v>
      </c>
      <c r="AC1114" s="66">
        <f>IFERROR(AVERAGE(Data!AF1122), "  ")</f>
        <v>0</v>
      </c>
      <c r="AD1114" s="66">
        <f>IFERROR(AVERAGE(Data!AG1122), "  ")</f>
        <v>7200</v>
      </c>
      <c r="AE1114" s="66">
        <f>IFERROR(AVERAGE(Data!AH1122), "  ")</f>
        <v>0</v>
      </c>
      <c r="AF1114" s="66">
        <f>IFERROR(AVERAGE(Data!AI1122), "  ")</f>
        <v>7200</v>
      </c>
      <c r="AG1114" s="66">
        <f>IFERROR(AVERAGE(Data!AJ1122), "  ")</f>
        <v>3075</v>
      </c>
      <c r="AH1114" s="66">
        <f>IFERROR(AVERAGE(Data!AK1122), "  ")</f>
        <v>6883.333333333333</v>
      </c>
      <c r="AI1114" s="67">
        <f>IFERROR(AVERAGE(Data!AL1122), "  ")</f>
        <v>50</v>
      </c>
      <c r="AJ1114" s="67">
        <f>IFERROR(AVERAGE(Data!AM1122), "  ")</f>
        <v>-53.320683111954459</v>
      </c>
      <c r="AK1114" s="67">
        <f>IFERROR(AVERAGE(Data!AN1122), "  ")</f>
        <v>-55.326876513317188</v>
      </c>
      <c r="AL1114" s="66">
        <f>IFERROR(AVERAGE(Data!AP1122),"  ")</f>
        <v>291000</v>
      </c>
      <c r="AM1114" s="66">
        <f>IFERROR(AVERAGE(Data!AQ1122),"  ")</f>
        <v>138562</v>
      </c>
      <c r="AN1114" s="66">
        <f>IFERROR(AVERAGE(Data!AR1122),"  ")</f>
        <v>12600</v>
      </c>
      <c r="AO1114" s="66">
        <f>IFERROR(AVERAGE(Data!AS1122),"  ")</f>
        <v>442162</v>
      </c>
      <c r="AP1114" s="66">
        <f>IFERROR(AVERAGE(Data!AT1122),"  ")</f>
        <v>457144.5</v>
      </c>
      <c r="AQ1114" s="66">
        <f>IFERROR(AVERAGE(Data!AU1122),"  ")</f>
        <v>778637.08333333337</v>
      </c>
      <c r="AR1114" s="67">
        <f>IFERROR(AVERAGE(Data!AV1122),"  ")</f>
        <v>-25.680813513740652</v>
      </c>
      <c r="AS1114" s="67">
        <f>IFERROR(AVERAGE(Data!AW1122),"  ")</f>
        <v>-32.057447557163499</v>
      </c>
      <c r="AT1114" s="67">
        <f>IFERROR(AVERAGE(Data!AX1122),"  ")</f>
        <v>-41.289143583687093</v>
      </c>
      <c r="AU1114" s="66">
        <f>IFERROR(AVERAGE(Data!AZ1122), "  ")</f>
        <v>319.56200000000001</v>
      </c>
      <c r="AV1114" s="66">
        <f>IFERROR(AVERAGE(Data!BA1122), "  ")</f>
        <v>18.75</v>
      </c>
      <c r="AW1114" s="66">
        <f>IFERROR(AVERAGE(Data!BB1122), "  ")</f>
        <v>96.65</v>
      </c>
      <c r="AX1114" s="66">
        <f>IFERROR(AVERAGE(Data!BC1122), "  ")</f>
        <v>7.2</v>
      </c>
      <c r="AY1114" s="66">
        <f>IFERROR(AVERAGE(Data!BD1122), "  ")</f>
        <v>442.16199999999998</v>
      </c>
      <c r="AZ1114" s="66">
        <f>IFERROR(AVERAGE(Data!BE1122), "  ")</f>
        <v>4077.0370000000003</v>
      </c>
      <c r="BA1114" s="66">
        <f>IFERROR(AVERAGE(Data!BF1122), "  ")</f>
        <v>583.84499999999991</v>
      </c>
      <c r="BB1114" s="66">
        <f>IFERROR(AVERAGE(Data!BG1122), "  ")</f>
        <v>4202.1479999999992</v>
      </c>
      <c r="BC1114" s="66">
        <f>IFERROR(AVERAGE(Data!BH1122), "  ")</f>
        <v>78.2</v>
      </c>
      <c r="BD1114" s="66">
        <f>IFERROR(AVERAGE(Data!BI1122), "  ")</f>
        <v>8941.23</v>
      </c>
    </row>
    <row r="1115" spans="1:56" x14ac:dyDescent="0.25">
      <c r="A1115" s="59">
        <f>IFERROR(AVERAGE(Data!A1123),"  ")</f>
        <v>45416</v>
      </c>
      <c r="B1115" s="66">
        <f>IFERROR(AVERAGE(Data!B1123),"  ")</f>
        <v>224400</v>
      </c>
      <c r="C1115" s="66">
        <f>IFERROR(AVERAGE(Data!C1123),"  ")</f>
        <v>113300</v>
      </c>
      <c r="D1115" s="66">
        <f>IFERROR(AVERAGE(Data!D1123),"  ")</f>
        <v>0</v>
      </c>
      <c r="E1115" s="66">
        <f>IFERROR(AVERAGE(Data!E1123),"  ")</f>
        <v>337700</v>
      </c>
      <c r="F1115" s="66">
        <f>IFERROR(AVERAGE(Data!F1123),"  ")</f>
        <v>285421.5</v>
      </c>
      <c r="G1115" s="66">
        <f>IFERROR(AVERAGE(Data!G1123),"  ")</f>
        <v>551536.91666666663</v>
      </c>
      <c r="H1115" s="67">
        <f>IFERROR(AVERAGE(Data!H1123),"  ")</f>
        <v>13.120580442232121</v>
      </c>
      <c r="I1115" s="67">
        <f>IFERROR(AVERAGE(Data!I1123),"  ")</f>
        <v>-23.406644791527597</v>
      </c>
      <c r="J1115" s="67">
        <f>IFERROR(AVERAGE(Data!J1123),"  ")</f>
        <v>-48.249792284983037</v>
      </c>
      <c r="K1115" s="66">
        <f>IFERROR(AVERAGE(Data!L1123),"  ")</f>
        <v>0</v>
      </c>
      <c r="L1115" s="66">
        <f>IFERROR(AVERAGE(Data!M1123),"  ")</f>
        <v>20600</v>
      </c>
      <c r="M1115" s="66">
        <f>IFERROR(AVERAGE(Data!N1123),"  ")</f>
        <v>8400</v>
      </c>
      <c r="N1115" s="66">
        <f>IFERROR(AVERAGE(Data!O1123),"  ")</f>
        <v>29000</v>
      </c>
      <c r="O1115" s="66">
        <f>IFERROR(AVERAGE(Data!P1123),"  ")</f>
        <v>42839.5</v>
      </c>
      <c r="P1115" s="66">
        <f>IFERROR(AVERAGE(Data!Q1123),"  ")</f>
        <v>35325</v>
      </c>
      <c r="Q1115" s="67">
        <f>IFERROR(AVERAGE(Data!R1123),"  ")</f>
        <v>-27.770859277708592</v>
      </c>
      <c r="R1115" s="67">
        <f>IFERROR(AVERAGE(Data!S1123),"  ")</f>
        <v>41.035390946502062</v>
      </c>
      <c r="S1115" s="67">
        <f>IFERROR(AVERAGE(Data!T1123),"  ")</f>
        <v>21.272469922151458</v>
      </c>
      <c r="T1115" s="66">
        <f>IFERROR(AVERAGE(Data!V1123), " ")</f>
        <v>42100</v>
      </c>
      <c r="U1115" s="66">
        <f>IFERROR(AVERAGE(Data!W1123), " ")</f>
        <v>12400</v>
      </c>
      <c r="V1115" s="66">
        <f>IFERROR(AVERAGE(Data!X1123), " ")</f>
        <v>0</v>
      </c>
      <c r="W1115" s="66">
        <f>IFERROR(AVERAGE(Data!Y1123), " ")</f>
        <v>54500</v>
      </c>
      <c r="X1115" s="66">
        <f>IFERROR(AVERAGE(Data!Z1123), " ")</f>
        <v>125113</v>
      </c>
      <c r="Y1115" s="66">
        <f>IFERROR(AVERAGE(Data!AA1123), " ")</f>
        <v>184753.33333333334</v>
      </c>
      <c r="Z1115" s="67">
        <f>IFERROR(AVERAGE(Data!AB1123), " ")</f>
        <v>-53.358608118169606</v>
      </c>
      <c r="AA1115" s="67">
        <f>IFERROR(AVERAGE(Data!AC1123), " ")</f>
        <v>-39.702762131389505</v>
      </c>
      <c r="AB1115" s="67">
        <f>IFERROR(AVERAGE(Data!AD1123), " ")</f>
        <v>-32.281059430592137</v>
      </c>
      <c r="AC1115" s="66">
        <f>IFERROR(AVERAGE(Data!AF1123), "  ")</f>
        <v>0</v>
      </c>
      <c r="AD1115" s="66">
        <f>IFERROR(AVERAGE(Data!AG1123), "  ")</f>
        <v>0</v>
      </c>
      <c r="AE1115" s="66">
        <f>IFERROR(AVERAGE(Data!AH1123), "  ")</f>
        <v>0</v>
      </c>
      <c r="AF1115" s="66">
        <f>IFERROR(AVERAGE(Data!AI1123), "  ")</f>
        <v>0</v>
      </c>
      <c r="AG1115" s="66">
        <f>IFERROR(AVERAGE(Data!AJ1123), "  ")</f>
        <v>3075</v>
      </c>
      <c r="AH1115" s="66">
        <f>IFERROR(AVERAGE(Data!AK1123), "  ")</f>
        <v>7766.666666666667</v>
      </c>
      <c r="AI1115" s="67">
        <f>IFERROR(AVERAGE(Data!AL1123), "  ")</f>
        <v>-100</v>
      </c>
      <c r="AJ1115" s="67">
        <f>IFERROR(AVERAGE(Data!AM1123), "  ")</f>
        <v>-56.537102473498237</v>
      </c>
      <c r="AK1115" s="67">
        <f>IFERROR(AVERAGE(Data!AN1123), "  ")</f>
        <v>-60.407725321888407</v>
      </c>
      <c r="AL1115" s="66">
        <f>IFERROR(AVERAGE(Data!AP1123),"  ")</f>
        <v>266500</v>
      </c>
      <c r="AM1115" s="66">
        <f>IFERROR(AVERAGE(Data!AQ1123),"  ")</f>
        <v>146300</v>
      </c>
      <c r="AN1115" s="66">
        <f>IFERROR(AVERAGE(Data!AR1123),"  ")</f>
        <v>8400</v>
      </c>
      <c r="AO1115" s="66">
        <f>IFERROR(AVERAGE(Data!AS1123),"  ")</f>
        <v>421200</v>
      </c>
      <c r="AP1115" s="66">
        <f>IFERROR(AVERAGE(Data!AT1123),"  ")</f>
        <v>456449</v>
      </c>
      <c r="AQ1115" s="66">
        <f>IFERROR(AVERAGE(Data!AU1123),"  ")</f>
        <v>779381.91666666663</v>
      </c>
      <c r="AR1115" s="67">
        <f>IFERROR(AVERAGE(Data!AV1123),"  ")</f>
        <v>-8.9749962180969423</v>
      </c>
      <c r="AS1115" s="67">
        <f>IFERROR(AVERAGE(Data!AW1123),"  ")</f>
        <v>-26.091785961213688</v>
      </c>
      <c r="AT1115" s="67">
        <f>IFERROR(AVERAGE(Data!AX1123),"  ")</f>
        <v>-41.434489274246481</v>
      </c>
      <c r="AU1115" s="66">
        <f>IFERROR(AVERAGE(Data!AZ1123), "  ")</f>
        <v>337.7</v>
      </c>
      <c r="AV1115" s="66">
        <f>IFERROR(AVERAGE(Data!BA1123), "  ")</f>
        <v>29</v>
      </c>
      <c r="AW1115" s="66">
        <f>IFERROR(AVERAGE(Data!BB1123), "  ")</f>
        <v>54.5</v>
      </c>
      <c r="AX1115" s="66">
        <f>IFERROR(AVERAGE(Data!BC1123), "  ")</f>
        <v>0</v>
      </c>
      <c r="AY1115" s="66">
        <f>IFERROR(AVERAGE(Data!BD1123), "  ")</f>
        <v>421.2</v>
      </c>
      <c r="AZ1115" s="66">
        <f>IFERROR(AVERAGE(Data!BE1123), "  ")</f>
        <v>4414.7370000000001</v>
      </c>
      <c r="BA1115" s="66">
        <f>IFERROR(AVERAGE(Data!BF1123), "  ")</f>
        <v>612.84499999999991</v>
      </c>
      <c r="BB1115" s="66">
        <f>IFERROR(AVERAGE(Data!BG1123), "  ")</f>
        <v>4256.6479999999992</v>
      </c>
      <c r="BC1115" s="66">
        <f>IFERROR(AVERAGE(Data!BH1123), "  ")</f>
        <v>78.2</v>
      </c>
      <c r="BD1115" s="66">
        <f>IFERROR(AVERAGE(Data!BI1123), "  ")</f>
        <v>9362.43</v>
      </c>
    </row>
    <row r="1116" spans="1:56" x14ac:dyDescent="0.25">
      <c r="A1116" s="59">
        <f>IFERROR(AVERAGE(Data!A1124),"  ")</f>
        <v>45423</v>
      </c>
      <c r="B1116" s="66">
        <f>IFERROR(AVERAGE(Data!B1124),"  ")</f>
        <v>199022</v>
      </c>
      <c r="C1116" s="66">
        <f>IFERROR(AVERAGE(Data!C1124),"  ")</f>
        <v>185000</v>
      </c>
      <c r="D1116" s="66">
        <f>IFERROR(AVERAGE(Data!D1124),"  ")</f>
        <v>0</v>
      </c>
      <c r="E1116" s="66">
        <f>IFERROR(AVERAGE(Data!E1124),"  ")</f>
        <v>384022</v>
      </c>
      <c r="F1116" s="66">
        <f>IFERROR(AVERAGE(Data!F1124),"  ")</f>
        <v>320852</v>
      </c>
      <c r="G1116" s="66">
        <f>IFERROR(AVERAGE(Data!G1124),"  ")</f>
        <v>533523.33333333337</v>
      </c>
      <c r="H1116" s="67">
        <f>IFERROR(AVERAGE(Data!H1124),"  ")</f>
        <v>69.060972925379716</v>
      </c>
      <c r="I1116" s="67">
        <f>IFERROR(AVERAGE(Data!I1124),"  ")</f>
        <v>-0.89368106559092331</v>
      </c>
      <c r="J1116" s="67">
        <f>IFERROR(AVERAGE(Data!J1124),"  ")</f>
        <v>-39.861674278538274</v>
      </c>
      <c r="K1116" s="66">
        <f>IFERROR(AVERAGE(Data!L1124),"  ")</f>
        <v>1500</v>
      </c>
      <c r="L1116" s="66">
        <f>IFERROR(AVERAGE(Data!M1124),"  ")</f>
        <v>14650</v>
      </c>
      <c r="M1116" s="66">
        <f>IFERROR(AVERAGE(Data!N1124),"  ")</f>
        <v>0</v>
      </c>
      <c r="N1116" s="66">
        <f>IFERROR(AVERAGE(Data!O1124),"  ")</f>
        <v>16150</v>
      </c>
      <c r="O1116" s="66">
        <f>IFERROR(AVERAGE(Data!P1124),"  ")</f>
        <v>24487.5</v>
      </c>
      <c r="P1116" s="66">
        <f>IFERROR(AVERAGE(Data!Q1124),"  ")</f>
        <v>33883.333333333336</v>
      </c>
      <c r="Q1116" s="67">
        <f>IFERROR(AVERAGE(Data!R1124),"  ")</f>
        <v>-19.047619047619047</v>
      </c>
      <c r="R1116" s="67">
        <f>IFERROR(AVERAGE(Data!S1124),"  ")</f>
        <v>-16.138698630136982</v>
      </c>
      <c r="S1116" s="67">
        <f>IFERROR(AVERAGE(Data!T1124),"  ")</f>
        <v>-27.729955730447621</v>
      </c>
      <c r="T1116" s="66">
        <f>IFERROR(AVERAGE(Data!V1124), " ")</f>
        <v>64800</v>
      </c>
      <c r="U1116" s="66">
        <f>IFERROR(AVERAGE(Data!W1124), " ")</f>
        <v>24800</v>
      </c>
      <c r="V1116" s="66">
        <f>IFERROR(AVERAGE(Data!X1124), " ")</f>
        <v>0</v>
      </c>
      <c r="W1116" s="66">
        <f>IFERROR(AVERAGE(Data!Y1124), " ")</f>
        <v>89600</v>
      </c>
      <c r="X1116" s="66">
        <f>IFERROR(AVERAGE(Data!Z1124), " ")</f>
        <v>105975.5</v>
      </c>
      <c r="Y1116" s="66">
        <f>IFERROR(AVERAGE(Data!AA1124), " ")</f>
        <v>169999.91666666666</v>
      </c>
      <c r="Z1116" s="67">
        <f>IFERROR(AVERAGE(Data!AB1124), " ")</f>
        <v>95.722929727604367</v>
      </c>
      <c r="AA1116" s="67">
        <f>IFERROR(AVERAGE(Data!AC1124), " ")</f>
        <v>-26.575696479668544</v>
      </c>
      <c r="AB1116" s="67">
        <f>IFERROR(AVERAGE(Data!AD1124), " ")</f>
        <v>-37.661440030117653</v>
      </c>
      <c r="AC1116" s="66">
        <f>IFERROR(AVERAGE(Data!AF1124), "  ")</f>
        <v>0</v>
      </c>
      <c r="AD1116" s="66">
        <f>IFERROR(AVERAGE(Data!AG1124), "  ")</f>
        <v>0</v>
      </c>
      <c r="AE1116" s="66">
        <f>IFERROR(AVERAGE(Data!AH1124), "  ")</f>
        <v>0</v>
      </c>
      <c r="AF1116" s="66">
        <f>IFERROR(AVERAGE(Data!AI1124), "  ")</f>
        <v>0</v>
      </c>
      <c r="AG1116" s="66">
        <f>IFERROR(AVERAGE(Data!AJ1124), "  ")</f>
        <v>2675</v>
      </c>
      <c r="AH1116" s="66">
        <f>IFERROR(AVERAGE(Data!AK1124), "  ")</f>
        <v>6495.833333333333</v>
      </c>
      <c r="AI1116" s="67" t="str">
        <f>IFERROR(AVERAGE(Data!AL1124), "  ")</f>
        <v xml:space="preserve">  </v>
      </c>
      <c r="AJ1116" s="67">
        <f>IFERROR(AVERAGE(Data!AM1124), "  ")</f>
        <v>-41.530054644808743</v>
      </c>
      <c r="AK1116" s="67">
        <f>IFERROR(AVERAGE(Data!AN1124), "  ")</f>
        <v>-58.819756254008972</v>
      </c>
      <c r="AL1116" s="66">
        <f>IFERROR(AVERAGE(Data!AP1124),"  ")</f>
        <v>265322</v>
      </c>
      <c r="AM1116" s="66">
        <f>IFERROR(AVERAGE(Data!AQ1124),"  ")</f>
        <v>224450</v>
      </c>
      <c r="AN1116" s="66">
        <f>IFERROR(AVERAGE(Data!AR1124),"  ")</f>
        <v>0</v>
      </c>
      <c r="AO1116" s="66">
        <f>IFERROR(AVERAGE(Data!AS1124),"  ")</f>
        <v>489772</v>
      </c>
      <c r="AP1116" s="66">
        <f>IFERROR(AVERAGE(Data!AT1124),"  ")</f>
        <v>453990</v>
      </c>
      <c r="AQ1116" s="66">
        <f>IFERROR(AVERAGE(Data!AU1124),"  ")</f>
        <v>743902.41666666674</v>
      </c>
      <c r="AR1116" s="67">
        <f>IFERROR(AVERAGE(Data!AV1124),"  ")</f>
        <v>67.22673868730773</v>
      </c>
      <c r="AS1116" s="67">
        <f>IFERROR(AVERAGE(Data!AW1124),"  ")</f>
        <v>-9.537299997559046</v>
      </c>
      <c r="AT1116" s="67">
        <f>IFERROR(AVERAGE(Data!AX1124),"  ")</f>
        <v>-38.971834231393935</v>
      </c>
      <c r="AU1116" s="66">
        <f>IFERROR(AVERAGE(Data!AZ1124), "  ")</f>
        <v>384.02199999999999</v>
      </c>
      <c r="AV1116" s="66">
        <f>IFERROR(AVERAGE(Data!BA1124), "  ")</f>
        <v>16.149999999999999</v>
      </c>
      <c r="AW1116" s="66">
        <f>IFERROR(AVERAGE(Data!BB1124), "  ")</f>
        <v>89.6</v>
      </c>
      <c r="AX1116" s="66">
        <f>IFERROR(AVERAGE(Data!BC1124), "  ")</f>
        <v>0</v>
      </c>
      <c r="AY1116" s="66">
        <f>IFERROR(AVERAGE(Data!BD1124), "  ")</f>
        <v>489.77199999999999</v>
      </c>
      <c r="AZ1116" s="66">
        <f>IFERROR(AVERAGE(Data!BE1124), "  ")</f>
        <v>4798.759</v>
      </c>
      <c r="BA1116" s="66">
        <f>IFERROR(AVERAGE(Data!BF1124), "  ")</f>
        <v>628.99499999999989</v>
      </c>
      <c r="BB1116" s="66">
        <f>IFERROR(AVERAGE(Data!BG1124), "  ")</f>
        <v>4346.2479999999996</v>
      </c>
      <c r="BC1116" s="66">
        <f>IFERROR(AVERAGE(Data!BH1124), "  ")</f>
        <v>78.2</v>
      </c>
      <c r="BD1116" s="66">
        <f>IFERROR(AVERAGE(Data!BI1124), "  ")</f>
        <v>9852.2020000000011</v>
      </c>
    </row>
    <row r="1117" spans="1:56" x14ac:dyDescent="0.25">
      <c r="A1117" s="59">
        <f>IFERROR(AVERAGE(Data!A1125),"  ")</f>
        <v>45430</v>
      </c>
      <c r="B1117" s="66">
        <f>IFERROR(AVERAGE(Data!B1125),"  ")</f>
        <v>281600</v>
      </c>
      <c r="C1117" s="66">
        <f>IFERROR(AVERAGE(Data!C1125),"  ")</f>
        <v>202010</v>
      </c>
      <c r="D1117" s="66">
        <f>IFERROR(AVERAGE(Data!D1125),"  ")</f>
        <v>0</v>
      </c>
      <c r="E1117" s="66">
        <f>IFERROR(AVERAGE(Data!E1125),"  ")</f>
        <v>483610</v>
      </c>
      <c r="F1117" s="66">
        <f>IFERROR(AVERAGE(Data!F1125),"  ")</f>
        <v>381223.5</v>
      </c>
      <c r="G1117" s="66">
        <f>IFERROR(AVERAGE(Data!G1125),"  ")</f>
        <v>523853.66666666669</v>
      </c>
      <c r="H1117" s="67">
        <f>IFERROR(AVERAGE(Data!H1125),"  ")</f>
        <v>15.947484260142808</v>
      </c>
      <c r="I1117" s="67">
        <f>IFERROR(AVERAGE(Data!I1125),"  ")</f>
        <v>18.629558317288051</v>
      </c>
      <c r="J1117" s="67">
        <f>IFERROR(AVERAGE(Data!J1125),"  ")</f>
        <v>-27.227100952492457</v>
      </c>
      <c r="K1117" s="66">
        <f>IFERROR(AVERAGE(Data!L1125),"  ")</f>
        <v>1600</v>
      </c>
      <c r="L1117" s="66">
        <f>IFERROR(AVERAGE(Data!M1125),"  ")</f>
        <v>5250</v>
      </c>
      <c r="M1117" s="66">
        <f>IFERROR(AVERAGE(Data!N1125),"  ")</f>
        <v>0</v>
      </c>
      <c r="N1117" s="66">
        <f>IFERROR(AVERAGE(Data!O1125),"  ")</f>
        <v>6850</v>
      </c>
      <c r="O1117" s="66">
        <f>IFERROR(AVERAGE(Data!P1125),"  ")</f>
        <v>17687.5</v>
      </c>
      <c r="P1117" s="66">
        <f>IFERROR(AVERAGE(Data!Q1125),"  ")</f>
        <v>30870.833333333332</v>
      </c>
      <c r="Q1117" s="67">
        <f>IFERROR(AVERAGE(Data!R1125),"  ")</f>
        <v>-45.63492063492064</v>
      </c>
      <c r="R1117" s="67">
        <f>IFERROR(AVERAGE(Data!S1125),"  ")</f>
        <v>-31.642512077294683</v>
      </c>
      <c r="S1117" s="67">
        <f>IFERROR(AVERAGE(Data!T1125),"  ")</f>
        <v>-42.70481846403024</v>
      </c>
      <c r="T1117" s="66">
        <f>IFERROR(AVERAGE(Data!V1125), " ")</f>
        <v>137100</v>
      </c>
      <c r="U1117" s="66">
        <f>IFERROR(AVERAGE(Data!W1125), " ")</f>
        <v>71700</v>
      </c>
      <c r="V1117" s="66">
        <f>IFERROR(AVERAGE(Data!X1125), " ")</f>
        <v>0</v>
      </c>
      <c r="W1117" s="66">
        <f>IFERROR(AVERAGE(Data!Y1125), " ")</f>
        <v>208800</v>
      </c>
      <c r="X1117" s="66">
        <f>IFERROR(AVERAGE(Data!Z1125), " ")</f>
        <v>112387.5</v>
      </c>
      <c r="Y1117" s="66">
        <f>IFERROR(AVERAGE(Data!AA1125), " ")</f>
        <v>162144</v>
      </c>
      <c r="Z1117" s="67">
        <f>IFERROR(AVERAGE(Data!AB1125), " ")</f>
        <v>174.73684210526318</v>
      </c>
      <c r="AA1117" s="67">
        <f>IFERROR(AVERAGE(Data!AC1125), " ")</f>
        <v>-1.2689753320683117</v>
      </c>
      <c r="AB1117" s="67">
        <f>IFERROR(AVERAGE(Data!AD1125), " ")</f>
        <v>-30.686611900532856</v>
      </c>
      <c r="AC1117" s="66">
        <f>IFERROR(AVERAGE(Data!AF1125), "  ")</f>
        <v>0</v>
      </c>
      <c r="AD1117" s="66">
        <f>IFERROR(AVERAGE(Data!AG1125), "  ")</f>
        <v>10400</v>
      </c>
      <c r="AE1117" s="66">
        <f>IFERROR(AVERAGE(Data!AH1125), "  ")</f>
        <v>0</v>
      </c>
      <c r="AF1117" s="66">
        <f>IFERROR(AVERAGE(Data!AI1125), "  ")</f>
        <v>10400</v>
      </c>
      <c r="AG1117" s="66">
        <f>IFERROR(AVERAGE(Data!AJ1125), "  ")</f>
        <v>4400</v>
      </c>
      <c r="AH1117" s="66">
        <f>IFERROR(AVERAGE(Data!AK1125), "  ")</f>
        <v>4591.666666666667</v>
      </c>
      <c r="AI1117" s="67" t="str">
        <f>IFERROR(AVERAGE(Data!AL1125), "  ")</f>
        <v xml:space="preserve">  </v>
      </c>
      <c r="AJ1117" s="67">
        <f>IFERROR(AVERAGE(Data!AM1125), "  ")</f>
        <v>46.666666666666657</v>
      </c>
      <c r="AK1117" s="67">
        <f>IFERROR(AVERAGE(Data!AN1125), "  ")</f>
        <v>-4.1742286751361268</v>
      </c>
      <c r="AL1117" s="66">
        <f>IFERROR(AVERAGE(Data!AP1125),"  ")</f>
        <v>420300</v>
      </c>
      <c r="AM1117" s="66">
        <f>IFERROR(AVERAGE(Data!AQ1125),"  ")</f>
        <v>289360</v>
      </c>
      <c r="AN1117" s="66">
        <f>IFERROR(AVERAGE(Data!AR1125),"  ")</f>
        <v>0</v>
      </c>
      <c r="AO1117" s="66">
        <f>IFERROR(AVERAGE(Data!AS1125),"  ")</f>
        <v>709660</v>
      </c>
      <c r="AP1117" s="66">
        <f>IFERROR(AVERAGE(Data!AT1125),"  ")</f>
        <v>515698.5</v>
      </c>
      <c r="AQ1117" s="66">
        <f>IFERROR(AVERAGE(Data!AU1125),"  ")</f>
        <v>721460.16666666663</v>
      </c>
      <c r="AR1117" s="67">
        <f>IFERROR(AVERAGE(Data!AV1125),"  ")</f>
        <v>40.333877799617945</v>
      </c>
      <c r="AS1117" s="67">
        <f>IFERROR(AVERAGE(Data!AW1125),"  ")</f>
        <v>11.126769896129463</v>
      </c>
      <c r="AT1117" s="67">
        <f>IFERROR(AVERAGE(Data!AX1125),"  ")</f>
        <v>-28.520170090240594</v>
      </c>
      <c r="AU1117" s="66">
        <f>IFERROR(AVERAGE(Data!AZ1125), "  ")</f>
        <v>483.61</v>
      </c>
      <c r="AV1117" s="66">
        <f>IFERROR(AVERAGE(Data!BA1125), "  ")</f>
        <v>6.85</v>
      </c>
      <c r="AW1117" s="66">
        <f>IFERROR(AVERAGE(Data!BB1125), "  ")</f>
        <v>208.8</v>
      </c>
      <c r="AX1117" s="66">
        <f>IFERROR(AVERAGE(Data!BC1125), "  ")</f>
        <v>10.4</v>
      </c>
      <c r="AY1117" s="66">
        <f>IFERROR(AVERAGE(Data!BD1125), "  ")</f>
        <v>709.66</v>
      </c>
      <c r="AZ1117" s="66">
        <f>IFERROR(AVERAGE(Data!BE1125), "  ")</f>
        <v>5282.3689999999997</v>
      </c>
      <c r="BA1117" s="66">
        <f>IFERROR(AVERAGE(Data!BF1125), "  ")</f>
        <v>635.84499999999991</v>
      </c>
      <c r="BB1117" s="66">
        <f>IFERROR(AVERAGE(Data!BG1125), "  ")</f>
        <v>4555.0479999999998</v>
      </c>
      <c r="BC1117" s="66">
        <f>IFERROR(AVERAGE(Data!BH1125), "  ")</f>
        <v>88.600000000000009</v>
      </c>
      <c r="BD1117" s="66">
        <f>IFERROR(AVERAGE(Data!BI1125), "  ")</f>
        <v>10561.862000000001</v>
      </c>
    </row>
    <row r="1118" spans="1:56" x14ac:dyDescent="0.25">
      <c r="A1118" s="59">
        <f>IFERROR(AVERAGE(Data!A1126),"  ")</f>
        <v>45437</v>
      </c>
      <c r="B1118" s="66">
        <f>IFERROR(AVERAGE(Data!B1126),"  ")</f>
        <v>198700</v>
      </c>
      <c r="C1118" s="66">
        <f>IFERROR(AVERAGE(Data!C1126),"  ")</f>
        <v>143450</v>
      </c>
      <c r="D1118" s="66">
        <f>IFERROR(AVERAGE(Data!D1126),"  ")</f>
        <v>0</v>
      </c>
      <c r="E1118" s="66">
        <f>IFERROR(AVERAGE(Data!E1126),"  ")</f>
        <v>342150</v>
      </c>
      <c r="F1118" s="66">
        <f>IFERROR(AVERAGE(Data!F1126),"  ")</f>
        <v>386870.5</v>
      </c>
      <c r="G1118" s="66">
        <f>IFERROR(AVERAGE(Data!G1126),"  ")</f>
        <v>566768.25</v>
      </c>
      <c r="H1118" s="67">
        <f>IFERROR(AVERAGE(Data!H1126),"  ")</f>
        <v>-45.856601886592408</v>
      </c>
      <c r="I1118" s="67">
        <f>IFERROR(AVERAGE(Data!I1126),"  ")</f>
        <v>-1.7289554634891013</v>
      </c>
      <c r="J1118" s="67">
        <f>IFERROR(AVERAGE(Data!J1126),"  ")</f>
        <v>-31.740971728744505</v>
      </c>
      <c r="K1118" s="66">
        <f>IFERROR(AVERAGE(Data!L1126),"  ")</f>
        <v>1600</v>
      </c>
      <c r="L1118" s="66">
        <f>IFERROR(AVERAGE(Data!M1126),"  ")</f>
        <v>3400</v>
      </c>
      <c r="M1118" s="66">
        <f>IFERROR(AVERAGE(Data!N1126),"  ")</f>
        <v>24100</v>
      </c>
      <c r="N1118" s="66">
        <f>IFERROR(AVERAGE(Data!O1126),"  ")</f>
        <v>29100</v>
      </c>
      <c r="O1118" s="66">
        <f>IFERROR(AVERAGE(Data!P1126),"  ")</f>
        <v>20275</v>
      </c>
      <c r="P1118" s="66">
        <f>IFERROR(AVERAGE(Data!Q1126),"  ")</f>
        <v>31991.666666666668</v>
      </c>
      <c r="Q1118" s="67">
        <f>IFERROR(AVERAGE(Data!R1126),"  ")</f>
        <v>118.79699248120299</v>
      </c>
      <c r="R1118" s="67">
        <f>IFERROR(AVERAGE(Data!S1126),"  ")</f>
        <v>-5.697674418604648</v>
      </c>
      <c r="S1118" s="67">
        <f>IFERROR(AVERAGE(Data!T1126),"  ")</f>
        <v>-36.624120864808553</v>
      </c>
      <c r="T1118" s="66">
        <f>IFERROR(AVERAGE(Data!V1126), " ")</f>
        <v>122800</v>
      </c>
      <c r="U1118" s="66">
        <f>IFERROR(AVERAGE(Data!W1126), " ")</f>
        <v>49600</v>
      </c>
      <c r="V1118" s="66">
        <f>IFERROR(AVERAGE(Data!X1126), " ")</f>
        <v>4200</v>
      </c>
      <c r="W1118" s="66">
        <f>IFERROR(AVERAGE(Data!Y1126), " ")</f>
        <v>176600</v>
      </c>
      <c r="X1118" s="66">
        <f>IFERROR(AVERAGE(Data!Z1126), " ")</f>
        <v>132375</v>
      </c>
      <c r="Y1118" s="66">
        <f>IFERROR(AVERAGE(Data!AA1126), " ")</f>
        <v>164387.25</v>
      </c>
      <c r="Z1118" s="67">
        <f>IFERROR(AVERAGE(Data!AB1126), " ")</f>
        <v>10.923377447254868</v>
      </c>
      <c r="AA1118" s="67">
        <f>IFERROR(AVERAGE(Data!AC1126), " ")</f>
        <v>33.09470964239123</v>
      </c>
      <c r="AB1118" s="67">
        <f>IFERROR(AVERAGE(Data!AD1126), " ")</f>
        <v>-19.473681809264409</v>
      </c>
      <c r="AC1118" s="66">
        <f>IFERROR(AVERAGE(Data!AF1126), "  ")</f>
        <v>0</v>
      </c>
      <c r="AD1118" s="66">
        <f>IFERROR(AVERAGE(Data!AG1126), "  ")</f>
        <v>0</v>
      </c>
      <c r="AE1118" s="66">
        <f>IFERROR(AVERAGE(Data!AH1126), "  ")</f>
        <v>0</v>
      </c>
      <c r="AF1118" s="66">
        <f>IFERROR(AVERAGE(Data!AI1126), "  ")</f>
        <v>0</v>
      </c>
      <c r="AG1118" s="66">
        <f>IFERROR(AVERAGE(Data!AJ1126), "  ")</f>
        <v>2600</v>
      </c>
      <c r="AH1118" s="66">
        <f>IFERROR(AVERAGE(Data!AK1126), "  ")</f>
        <v>4600</v>
      </c>
      <c r="AI1118" s="67" t="str">
        <f>IFERROR(AVERAGE(Data!AL1126), "  ")</f>
        <v xml:space="preserve">  </v>
      </c>
      <c r="AJ1118" s="67">
        <f>IFERROR(AVERAGE(Data!AM1126), "  ")</f>
        <v>44.444444444444443</v>
      </c>
      <c r="AK1118" s="67">
        <f>IFERROR(AVERAGE(Data!AN1126), "  ")</f>
        <v>-43.478260869565219</v>
      </c>
      <c r="AL1118" s="66">
        <f>IFERROR(AVERAGE(Data!AP1126),"  ")</f>
        <v>323100</v>
      </c>
      <c r="AM1118" s="66">
        <f>IFERROR(AVERAGE(Data!AQ1126),"  ")</f>
        <v>196450</v>
      </c>
      <c r="AN1118" s="66">
        <f>IFERROR(AVERAGE(Data!AR1126),"  ")</f>
        <v>28300</v>
      </c>
      <c r="AO1118" s="66">
        <f>IFERROR(AVERAGE(Data!AS1126),"  ")</f>
        <v>547850</v>
      </c>
      <c r="AP1118" s="66">
        <f>IFERROR(AVERAGE(Data!AT1126),"  ")</f>
        <v>542120.5</v>
      </c>
      <c r="AQ1118" s="66">
        <f>IFERROR(AVERAGE(Data!AU1126),"  ")</f>
        <v>767747.16666666663</v>
      </c>
      <c r="AR1118" s="67">
        <f>IFERROR(AVERAGE(Data!AV1126),"  ")</f>
        <v>-31.89689250436949</v>
      </c>
      <c r="AS1118" s="67">
        <f>IFERROR(AVERAGE(Data!AW1126),"  ")</f>
        <v>4.9733631208111362</v>
      </c>
      <c r="AT1118" s="67">
        <f>IFERROR(AVERAGE(Data!AX1126),"  ")</f>
        <v>-29.388147096168595</v>
      </c>
      <c r="AU1118" s="66">
        <f>IFERROR(AVERAGE(Data!AZ1126), "  ")</f>
        <v>342.15</v>
      </c>
      <c r="AV1118" s="66">
        <f>IFERROR(AVERAGE(Data!BA1126), "  ")</f>
        <v>29.1</v>
      </c>
      <c r="AW1118" s="66">
        <f>IFERROR(AVERAGE(Data!BB1126), "  ")</f>
        <v>176.6</v>
      </c>
      <c r="AX1118" s="66">
        <f>IFERROR(AVERAGE(Data!BC1126), "  ")</f>
        <v>0</v>
      </c>
      <c r="AY1118" s="66">
        <f>IFERROR(AVERAGE(Data!BD1126), "  ")</f>
        <v>547.85</v>
      </c>
      <c r="AZ1118" s="66">
        <f>IFERROR(AVERAGE(Data!BE1126), "  ")</f>
        <v>5624.5189999999993</v>
      </c>
      <c r="BA1118" s="66">
        <f>IFERROR(AVERAGE(Data!BF1126), "  ")</f>
        <v>664.94499999999994</v>
      </c>
      <c r="BB1118" s="66">
        <f>IFERROR(AVERAGE(Data!BG1126), "  ")</f>
        <v>4731.6480000000001</v>
      </c>
      <c r="BC1118" s="66">
        <f>IFERROR(AVERAGE(Data!BH1126), "  ")</f>
        <v>88.600000000000009</v>
      </c>
      <c r="BD1118" s="66">
        <f>IFERROR(AVERAGE(Data!BI1126), "  ")</f>
        <v>11109.712000000001</v>
      </c>
    </row>
    <row r="1119" spans="1:56" x14ac:dyDescent="0.25">
      <c r="A1119" s="59">
        <f>IFERROR(AVERAGE(Data!A1127),"  ")</f>
        <v>45444</v>
      </c>
      <c r="B1119" s="66">
        <f>IFERROR(AVERAGE(Data!B1127),"  ")</f>
        <v>281100</v>
      </c>
      <c r="C1119" s="66">
        <f>IFERROR(AVERAGE(Data!C1127),"  ")</f>
        <v>125035</v>
      </c>
      <c r="D1119" s="66">
        <f>IFERROR(AVERAGE(Data!D1127),"  ")</f>
        <v>0</v>
      </c>
      <c r="E1119" s="66">
        <f>IFERROR(AVERAGE(Data!E1127),"  ")</f>
        <v>406135</v>
      </c>
      <c r="F1119" s="66">
        <f>IFERROR(AVERAGE(Data!F1127),"  ")</f>
        <v>403979.25</v>
      </c>
      <c r="G1119" s="66">
        <f>IFERROR(AVERAGE(Data!G1127),"  ")</f>
        <v>568294.91666666663</v>
      </c>
      <c r="H1119" s="67">
        <f>IFERROR(AVERAGE(Data!H1127),"  ")</f>
        <v>1.7627161112503176</v>
      </c>
      <c r="I1119" s="67">
        <f>IFERROR(AVERAGE(Data!I1127),"  ")</f>
        <v>-3.5432946312759062</v>
      </c>
      <c r="J1119" s="67">
        <f>IFERROR(AVERAGE(Data!J1127),"  ")</f>
        <v>-28.913801944676898</v>
      </c>
      <c r="K1119" s="66">
        <f>IFERROR(AVERAGE(Data!L1127),"  ")</f>
        <v>0</v>
      </c>
      <c r="L1119" s="66">
        <f>IFERROR(AVERAGE(Data!M1127),"  ")</f>
        <v>0</v>
      </c>
      <c r="M1119" s="66">
        <f>IFERROR(AVERAGE(Data!N1127),"  ")</f>
        <v>11500</v>
      </c>
      <c r="N1119" s="66">
        <f>IFERROR(AVERAGE(Data!O1127),"  ")</f>
        <v>11500</v>
      </c>
      <c r="O1119" s="66">
        <f>IFERROR(AVERAGE(Data!P1127),"  ")</f>
        <v>15900</v>
      </c>
      <c r="P1119" s="66">
        <f>IFERROR(AVERAGE(Data!Q1127),"  ")</f>
        <v>29483.333333333332</v>
      </c>
      <c r="Q1119" s="67">
        <f>IFERROR(AVERAGE(Data!R1127),"  ")</f>
        <v>64.285714285714278</v>
      </c>
      <c r="R1119" s="67">
        <f>IFERROR(AVERAGE(Data!S1127),"  ")</f>
        <v>20.340586565752126</v>
      </c>
      <c r="S1119" s="67">
        <f>IFERROR(AVERAGE(Data!T1127),"  ")</f>
        <v>-46.071226681741095</v>
      </c>
      <c r="T1119" s="66">
        <f>IFERROR(AVERAGE(Data!V1127), " ")</f>
        <v>127800</v>
      </c>
      <c r="U1119" s="66">
        <f>IFERROR(AVERAGE(Data!W1127), " ")</f>
        <v>54512</v>
      </c>
      <c r="V1119" s="66">
        <f>IFERROR(AVERAGE(Data!X1127), " ")</f>
        <v>4200</v>
      </c>
      <c r="W1119" s="66">
        <f>IFERROR(AVERAGE(Data!Y1127), " ")</f>
        <v>186512</v>
      </c>
      <c r="X1119" s="66">
        <f>IFERROR(AVERAGE(Data!Z1127), " ")</f>
        <v>165378</v>
      </c>
      <c r="Y1119" s="66">
        <f>IFERROR(AVERAGE(Data!AA1127), " ")</f>
        <v>156444.5</v>
      </c>
      <c r="Z1119" s="67">
        <f>IFERROR(AVERAGE(Data!AB1127), " ")</f>
        <v>57.460531869987342</v>
      </c>
      <c r="AA1119" s="67">
        <f>IFERROR(AVERAGE(Data!AC1127), " ")</f>
        <v>65.610683009628531</v>
      </c>
      <c r="AB1119" s="67">
        <f>IFERROR(AVERAGE(Data!AD1127), " ")</f>
        <v>5.7103317790015096</v>
      </c>
      <c r="AC1119" s="66">
        <f>IFERROR(AVERAGE(Data!AF1127), "  ")</f>
        <v>0</v>
      </c>
      <c r="AD1119" s="66">
        <f>IFERROR(AVERAGE(Data!AG1127), "  ")</f>
        <v>0</v>
      </c>
      <c r="AE1119" s="66">
        <f>IFERROR(AVERAGE(Data!AH1127), "  ")</f>
        <v>0</v>
      </c>
      <c r="AF1119" s="66">
        <f>IFERROR(AVERAGE(Data!AI1127), "  ")</f>
        <v>0</v>
      </c>
      <c r="AG1119" s="66">
        <f>IFERROR(AVERAGE(Data!AJ1127), "  ")</f>
        <v>2600</v>
      </c>
      <c r="AH1119" s="66">
        <f>IFERROR(AVERAGE(Data!AK1127), "  ")</f>
        <v>2629.1666666666665</v>
      </c>
      <c r="AI1119" s="67" t="str">
        <f>IFERROR(AVERAGE(Data!AL1127), "  ")</f>
        <v xml:space="preserve">  </v>
      </c>
      <c r="AJ1119" s="67" t="str">
        <f>IFERROR(AVERAGE(Data!AM1127), "  ")</f>
        <v xml:space="preserve">  </v>
      </c>
      <c r="AK1119" s="67">
        <f>IFERROR(AVERAGE(Data!AN1127), "  ")</f>
        <v>-1.1093502377178988</v>
      </c>
      <c r="AL1119" s="66">
        <f>IFERROR(AVERAGE(Data!AP1127),"  ")</f>
        <v>408900</v>
      </c>
      <c r="AM1119" s="66">
        <f>IFERROR(AVERAGE(Data!AQ1127),"  ")</f>
        <v>179547</v>
      </c>
      <c r="AN1119" s="66">
        <f>IFERROR(AVERAGE(Data!AR1127),"  ")</f>
        <v>15700</v>
      </c>
      <c r="AO1119" s="66">
        <f>IFERROR(AVERAGE(Data!AS1127),"  ")</f>
        <v>604147</v>
      </c>
      <c r="AP1119" s="66">
        <f>IFERROR(AVERAGE(Data!AT1127),"  ")</f>
        <v>587857.25</v>
      </c>
      <c r="AQ1119" s="66">
        <f>IFERROR(AVERAGE(Data!AU1127),"  ")</f>
        <v>756851.91666666663</v>
      </c>
      <c r="AR1119" s="67">
        <f>IFERROR(AVERAGE(Data!AV1127),"  ")</f>
        <v>15.174339910399382</v>
      </c>
      <c r="AS1119" s="67">
        <f>IFERROR(AVERAGE(Data!AW1127),"  ")</f>
        <v>10.522075706265133</v>
      </c>
      <c r="AT1119" s="67">
        <f>IFERROR(AVERAGE(Data!AX1127),"  ")</f>
        <v>-22.328630336427548</v>
      </c>
      <c r="AU1119" s="66">
        <f>IFERROR(AVERAGE(Data!AZ1127), "  ")</f>
        <v>406.13499999999999</v>
      </c>
      <c r="AV1119" s="66">
        <f>IFERROR(AVERAGE(Data!BA1127), "  ")</f>
        <v>11.5</v>
      </c>
      <c r="AW1119" s="66">
        <f>IFERROR(AVERAGE(Data!BB1127), "  ")</f>
        <v>186.512</v>
      </c>
      <c r="AX1119" s="66">
        <f>IFERROR(AVERAGE(Data!BC1127), "  ")</f>
        <v>0</v>
      </c>
      <c r="AY1119" s="66">
        <f>IFERROR(AVERAGE(Data!BD1127), "  ")</f>
        <v>604.14700000000005</v>
      </c>
      <c r="AZ1119" s="66">
        <f>IFERROR(AVERAGE(Data!BE1127), "  ")</f>
        <v>6030.6539999999995</v>
      </c>
      <c r="BA1119" s="66">
        <f>IFERROR(AVERAGE(Data!BF1127), "  ")</f>
        <v>676.44499999999994</v>
      </c>
      <c r="BB1119" s="66">
        <f>IFERROR(AVERAGE(Data!BG1127), "  ")</f>
        <v>4918.16</v>
      </c>
      <c r="BC1119" s="66">
        <f>IFERROR(AVERAGE(Data!BH1127), "  ")</f>
        <v>88.600000000000009</v>
      </c>
      <c r="BD1119" s="66">
        <f>IFERROR(AVERAGE(Data!BI1127), "  ")</f>
        <v>11713.859000000002</v>
      </c>
    </row>
    <row r="1120" spans="1:56" x14ac:dyDescent="0.25">
      <c r="A1120" s="59">
        <f>IFERROR(AVERAGE(Data!A1128),"  ")</f>
        <v>45451</v>
      </c>
      <c r="B1120" s="66">
        <f>IFERROR(AVERAGE(Data!B1128),"  ")</f>
        <v>172200</v>
      </c>
      <c r="C1120" s="66">
        <f>IFERROR(AVERAGE(Data!C1128),"  ")</f>
        <v>73050</v>
      </c>
      <c r="D1120" s="66">
        <f>IFERROR(AVERAGE(Data!D1128),"  ")</f>
        <v>0</v>
      </c>
      <c r="E1120" s="66">
        <f>IFERROR(AVERAGE(Data!E1128),"  ")</f>
        <v>245250</v>
      </c>
      <c r="F1120" s="66">
        <f>IFERROR(AVERAGE(Data!F1128),"  ")</f>
        <v>369286.25</v>
      </c>
      <c r="G1120" s="66">
        <f>IFERROR(AVERAGE(Data!G1128),"  ")</f>
        <v>578144.5</v>
      </c>
      <c r="H1120" s="67">
        <f>IFERROR(AVERAGE(Data!H1128),"  ")</f>
        <v>-20.450859552384038</v>
      </c>
      <c r="I1120" s="67">
        <f>IFERROR(AVERAGE(Data!I1128),"  ")</f>
        <v>-15.900575429551012</v>
      </c>
      <c r="J1120" s="67">
        <f>IFERROR(AVERAGE(Data!J1128),"  ")</f>
        <v>-36.125613925238412</v>
      </c>
      <c r="K1120" s="66">
        <f>IFERROR(AVERAGE(Data!L1128),"  ")</f>
        <v>0</v>
      </c>
      <c r="L1120" s="66">
        <f>IFERROR(AVERAGE(Data!M1128),"  ")</f>
        <v>2000</v>
      </c>
      <c r="M1120" s="66">
        <f>IFERROR(AVERAGE(Data!N1128),"  ")</f>
        <v>0</v>
      </c>
      <c r="N1120" s="66">
        <f>IFERROR(AVERAGE(Data!O1128),"  ")</f>
        <v>2000</v>
      </c>
      <c r="O1120" s="66">
        <f>IFERROR(AVERAGE(Data!P1128),"  ")</f>
        <v>12362.5</v>
      </c>
      <c r="P1120" s="66">
        <f>IFERROR(AVERAGE(Data!Q1128),"  ")</f>
        <v>25937.5</v>
      </c>
      <c r="Q1120" s="67">
        <f>IFERROR(AVERAGE(Data!R1128),"  ")</f>
        <v>-52.380952380952387</v>
      </c>
      <c r="R1120" s="67">
        <f>IFERROR(AVERAGE(Data!S1128),"  ")</f>
        <v>33.288409703504044</v>
      </c>
      <c r="S1120" s="67">
        <f>IFERROR(AVERAGE(Data!T1128),"  ")</f>
        <v>-52.337349397590359</v>
      </c>
      <c r="T1120" s="66">
        <f>IFERROR(AVERAGE(Data!V1128), " ")</f>
        <v>89000</v>
      </c>
      <c r="U1120" s="66">
        <f>IFERROR(AVERAGE(Data!W1128), " ")</f>
        <v>28250</v>
      </c>
      <c r="V1120" s="66">
        <f>IFERROR(AVERAGE(Data!X1128), " ")</f>
        <v>1400</v>
      </c>
      <c r="W1120" s="66">
        <f>IFERROR(AVERAGE(Data!Y1128), " ")</f>
        <v>118650</v>
      </c>
      <c r="X1120" s="66">
        <f>IFERROR(AVERAGE(Data!Z1128), " ")</f>
        <v>172640.5</v>
      </c>
      <c r="Y1120" s="66">
        <f>IFERROR(AVERAGE(Data!AA1128), " ")</f>
        <v>155677.91666666666</v>
      </c>
      <c r="Z1120" s="67">
        <f>IFERROR(AVERAGE(Data!AB1128), " ")</f>
        <v>11.251758087201136</v>
      </c>
      <c r="AA1120" s="67">
        <f>IFERROR(AVERAGE(Data!AC1128), " ")</f>
        <v>50.021398669154848</v>
      </c>
      <c r="AB1120" s="67">
        <f>IFERROR(AVERAGE(Data!AD1128), " ")</f>
        <v>10.895947027382924</v>
      </c>
      <c r="AC1120" s="66">
        <f>IFERROR(AVERAGE(Data!AF1128), "  ")</f>
        <v>0</v>
      </c>
      <c r="AD1120" s="66">
        <f>IFERROR(AVERAGE(Data!AG1128), "  ")</f>
        <v>0</v>
      </c>
      <c r="AE1120" s="66">
        <f>IFERROR(AVERAGE(Data!AH1128), "  ")</f>
        <v>0</v>
      </c>
      <c r="AF1120" s="66">
        <f>IFERROR(AVERAGE(Data!AI1128), "  ")</f>
        <v>0</v>
      </c>
      <c r="AG1120" s="66">
        <f>IFERROR(AVERAGE(Data!AJ1128), "  ")</f>
        <v>2600</v>
      </c>
      <c r="AH1120" s="66">
        <f>IFERROR(AVERAGE(Data!AK1128), "  ")</f>
        <v>2800</v>
      </c>
      <c r="AI1120" s="67" t="str">
        <f>IFERROR(AVERAGE(Data!AL1128), "  ")</f>
        <v xml:space="preserve">  </v>
      </c>
      <c r="AJ1120" s="67" t="str">
        <f>IFERROR(AVERAGE(Data!AM1128), "  ")</f>
        <v xml:space="preserve">  </v>
      </c>
      <c r="AK1120" s="67">
        <f>IFERROR(AVERAGE(Data!AN1128), "  ")</f>
        <v>-7.1428571428571397</v>
      </c>
      <c r="AL1120" s="66">
        <f>IFERROR(AVERAGE(Data!AP1128),"  ")</f>
        <v>261200</v>
      </c>
      <c r="AM1120" s="66">
        <f>IFERROR(AVERAGE(Data!AQ1128),"  ")</f>
        <v>103300</v>
      </c>
      <c r="AN1120" s="66">
        <f>IFERROR(AVERAGE(Data!AR1128),"  ")</f>
        <v>1400</v>
      </c>
      <c r="AO1120" s="66">
        <f>IFERROR(AVERAGE(Data!AS1128),"  ")</f>
        <v>365900</v>
      </c>
      <c r="AP1120" s="66">
        <f>IFERROR(AVERAGE(Data!AT1128),"  ")</f>
        <v>556889.25</v>
      </c>
      <c r="AQ1120" s="66">
        <f>IFERROR(AVERAGE(Data!AU1128),"  ")</f>
        <v>762559.91666666663</v>
      </c>
      <c r="AR1120" s="67">
        <f>IFERROR(AVERAGE(Data!AV1128),"  ")</f>
        <v>-12.704282476440421</v>
      </c>
      <c r="AS1120" s="67">
        <f>IFERROR(AVERAGE(Data!AW1128),"  ")</f>
        <v>-1.1659677101616972</v>
      </c>
      <c r="AT1120" s="67">
        <f>IFERROR(AVERAGE(Data!AX1128),"  ")</f>
        <v>-26.971082818738068</v>
      </c>
      <c r="AU1120" s="66">
        <f>IFERROR(AVERAGE(Data!AZ1128), "  ")</f>
        <v>245.25</v>
      </c>
      <c r="AV1120" s="66">
        <f>IFERROR(AVERAGE(Data!BA1128), "  ")</f>
        <v>2</v>
      </c>
      <c r="AW1120" s="66">
        <f>IFERROR(AVERAGE(Data!BB1128), "  ")</f>
        <v>118.65</v>
      </c>
      <c r="AX1120" s="66">
        <f>IFERROR(AVERAGE(Data!BC1128), "  ")</f>
        <v>0</v>
      </c>
      <c r="AY1120" s="66">
        <f>IFERROR(AVERAGE(Data!BD1128), "  ")</f>
        <v>365.9</v>
      </c>
      <c r="AZ1120" s="66">
        <f>IFERROR(AVERAGE(Data!BE1128), "  ")</f>
        <v>6275.9039999999995</v>
      </c>
      <c r="BA1120" s="66">
        <f>IFERROR(AVERAGE(Data!BF1128), "  ")</f>
        <v>678.44499999999994</v>
      </c>
      <c r="BB1120" s="66">
        <f>IFERROR(AVERAGE(Data!BG1128), "  ")</f>
        <v>5036.8099999999995</v>
      </c>
      <c r="BC1120" s="66">
        <f>IFERROR(AVERAGE(Data!BH1128), "  ")</f>
        <v>88.600000000000009</v>
      </c>
      <c r="BD1120" s="66">
        <f>IFERROR(AVERAGE(Data!BI1128), "  ")</f>
        <v>12079.759000000002</v>
      </c>
    </row>
    <row r="1121" spans="1:56" x14ac:dyDescent="0.25">
      <c r="A1121" s="59">
        <f>IFERROR(AVERAGE(Data!A1129),"  ")</f>
        <v>45458</v>
      </c>
      <c r="B1121" s="66">
        <f>IFERROR(AVERAGE(Data!B1129),"  ")</f>
        <v>159200</v>
      </c>
      <c r="C1121" s="66">
        <f>IFERROR(AVERAGE(Data!C1129),"  ")</f>
        <v>100550</v>
      </c>
      <c r="D1121" s="66">
        <f>IFERROR(AVERAGE(Data!D1129),"  ")</f>
        <v>0</v>
      </c>
      <c r="E1121" s="66">
        <f>IFERROR(AVERAGE(Data!E1129),"  ")</f>
        <v>259750</v>
      </c>
      <c r="F1121" s="66">
        <f>IFERROR(AVERAGE(Data!F1129),"  ")</f>
        <v>313321.25</v>
      </c>
      <c r="G1121" s="66">
        <f>IFERROR(AVERAGE(Data!G1129),"  ")</f>
        <v>547844.16666666663</v>
      </c>
      <c r="H1121" s="67">
        <f>IFERROR(AVERAGE(Data!H1129),"  ")</f>
        <v>-18.124507486209616</v>
      </c>
      <c r="I1121" s="67">
        <f>IFERROR(AVERAGE(Data!I1129),"  ")</f>
        <v>-24.345173166693122</v>
      </c>
      <c r="J1121" s="67">
        <f>IFERROR(AVERAGE(Data!J1129),"  ")</f>
        <v>-42.808325968607249</v>
      </c>
      <c r="K1121" s="66">
        <f>IFERROR(AVERAGE(Data!L1129),"  ")</f>
        <v>6300</v>
      </c>
      <c r="L1121" s="66">
        <f>IFERROR(AVERAGE(Data!M1129),"  ")</f>
        <v>0</v>
      </c>
      <c r="M1121" s="66">
        <f>IFERROR(AVERAGE(Data!N1129),"  ")</f>
        <v>11200</v>
      </c>
      <c r="N1121" s="66">
        <f>IFERROR(AVERAGE(Data!O1129),"  ")</f>
        <v>17500</v>
      </c>
      <c r="O1121" s="66">
        <f>IFERROR(AVERAGE(Data!P1129),"  ")</f>
        <v>15025</v>
      </c>
      <c r="P1121" s="66">
        <f>IFERROR(AVERAGE(Data!Q1129),"  ")</f>
        <v>25404.166666666668</v>
      </c>
      <c r="Q1121" s="67">
        <f>IFERROR(AVERAGE(Data!R1129),"  ")</f>
        <v>6.7073170731707377</v>
      </c>
      <c r="R1121" s="67">
        <f>IFERROR(AVERAGE(Data!S1129),"  ")</f>
        <v>46.94376528117359</v>
      </c>
      <c r="S1121" s="67">
        <f>IFERROR(AVERAGE(Data!T1129),"  ")</f>
        <v>-40.856158766606534</v>
      </c>
      <c r="T1121" s="66">
        <f>IFERROR(AVERAGE(Data!V1129), " ")</f>
        <v>198437</v>
      </c>
      <c r="U1121" s="66">
        <f>IFERROR(AVERAGE(Data!W1129), " ")</f>
        <v>14500</v>
      </c>
      <c r="V1121" s="66">
        <f>IFERROR(AVERAGE(Data!X1129), " ")</f>
        <v>2800</v>
      </c>
      <c r="W1121" s="66">
        <f>IFERROR(AVERAGE(Data!Y1129), " ")</f>
        <v>215737</v>
      </c>
      <c r="X1121" s="66">
        <f>IFERROR(AVERAGE(Data!Z1129), " ")</f>
        <v>174374.75</v>
      </c>
      <c r="Y1121" s="66">
        <f>IFERROR(AVERAGE(Data!AA1129), " ")</f>
        <v>170110.41666666666</v>
      </c>
      <c r="Z1121" s="67">
        <f>IFERROR(AVERAGE(Data!AB1129), " ")</f>
        <v>39.230074217489516</v>
      </c>
      <c r="AA1121" s="67">
        <f>IFERROR(AVERAGE(Data!AC1129), " ")</f>
        <v>29.343970151633989</v>
      </c>
      <c r="AB1121" s="67">
        <f>IFERROR(AVERAGE(Data!AD1129), " ")</f>
        <v>2.5068031793075596</v>
      </c>
      <c r="AC1121" s="66">
        <f>IFERROR(AVERAGE(Data!AF1129), "  ")</f>
        <v>6400</v>
      </c>
      <c r="AD1121" s="66">
        <f>IFERROR(AVERAGE(Data!AG1129), "  ")</f>
        <v>30250</v>
      </c>
      <c r="AE1121" s="66">
        <f>IFERROR(AVERAGE(Data!AH1129), "  ")</f>
        <v>0</v>
      </c>
      <c r="AF1121" s="66">
        <f>IFERROR(AVERAGE(Data!AI1129), "  ")</f>
        <v>36650</v>
      </c>
      <c r="AG1121" s="66">
        <f>IFERROR(AVERAGE(Data!AJ1129), "  ")</f>
        <v>9162.5</v>
      </c>
      <c r="AH1121" s="66">
        <f>IFERROR(AVERAGE(Data!AK1129), "  ")</f>
        <v>3883.3333333333335</v>
      </c>
      <c r="AI1121" s="67" t="str">
        <f>IFERROR(AVERAGE(Data!AL1129), "  ")</f>
        <v xml:space="preserve">  </v>
      </c>
      <c r="AJ1121" s="67" t="str">
        <f>IFERROR(AVERAGE(Data!AM1129), "  ")</f>
        <v xml:space="preserve">  </v>
      </c>
      <c r="AK1121" s="67">
        <f>IFERROR(AVERAGE(Data!AN1129), "  ")</f>
        <v>135.94420600858368</v>
      </c>
      <c r="AL1121" s="66">
        <f>IFERROR(AVERAGE(Data!AP1129),"  ")</f>
        <v>370337</v>
      </c>
      <c r="AM1121" s="66">
        <f>IFERROR(AVERAGE(Data!AQ1129),"  ")</f>
        <v>145300</v>
      </c>
      <c r="AN1121" s="66">
        <f>IFERROR(AVERAGE(Data!AR1129),"  ")</f>
        <v>14000</v>
      </c>
      <c r="AO1121" s="66">
        <f>IFERROR(AVERAGE(Data!AS1129),"  ")</f>
        <v>529637</v>
      </c>
      <c r="AP1121" s="66">
        <f>IFERROR(AVERAGE(Data!AT1129),"  ")</f>
        <v>511883.5</v>
      </c>
      <c r="AQ1121" s="66">
        <f>IFERROR(AVERAGE(Data!AU1129),"  ")</f>
        <v>747242.08333333326</v>
      </c>
      <c r="AR1121" s="67">
        <f>IFERROR(AVERAGE(Data!AV1129),"  ")</f>
        <v>8.3988948014735989</v>
      </c>
      <c r="AS1121" s="67">
        <f>IFERROR(AVERAGE(Data!AW1129),"  ")</f>
        <v>-8.4590891573547609</v>
      </c>
      <c r="AT1121" s="67">
        <f>IFERROR(AVERAGE(Data!AX1129),"  ")</f>
        <v>-31.496965786968858</v>
      </c>
      <c r="AU1121" s="66">
        <f>IFERROR(AVERAGE(Data!AZ1129), "  ")</f>
        <v>259.75</v>
      </c>
      <c r="AV1121" s="66">
        <f>IFERROR(AVERAGE(Data!BA1129), "  ")</f>
        <v>17.5</v>
      </c>
      <c r="AW1121" s="66">
        <f>IFERROR(AVERAGE(Data!BB1129), "  ")</f>
        <v>215.73699999999999</v>
      </c>
      <c r="AX1121" s="66">
        <f>IFERROR(AVERAGE(Data!BC1129), "  ")</f>
        <v>36.65</v>
      </c>
      <c r="AY1121" s="66">
        <f>IFERROR(AVERAGE(Data!BD1129), "  ")</f>
        <v>529.63699999999994</v>
      </c>
      <c r="AZ1121" s="66">
        <f>IFERROR(AVERAGE(Data!BE1129), "  ")</f>
        <v>6535.6539999999995</v>
      </c>
      <c r="BA1121" s="66">
        <f>IFERROR(AVERAGE(Data!BF1129), "  ")</f>
        <v>695.94499999999994</v>
      </c>
      <c r="BB1121" s="66">
        <f>IFERROR(AVERAGE(Data!BG1129), "  ")</f>
        <v>5252.5469999999996</v>
      </c>
      <c r="BC1121" s="66">
        <f>IFERROR(AVERAGE(Data!BH1129), "  ")</f>
        <v>125.25</v>
      </c>
      <c r="BD1121" s="66">
        <f>IFERROR(AVERAGE(Data!BI1129), "  ")</f>
        <v>12609.396000000002</v>
      </c>
    </row>
    <row r="1122" spans="1:56" x14ac:dyDescent="0.25">
      <c r="A1122" s="59">
        <f>IFERROR(AVERAGE(Data!A1130),"  ")</f>
        <v>45465</v>
      </c>
      <c r="B1122" s="66">
        <f>IFERROR(AVERAGE(Data!B1130),"  ")</f>
        <v>196300</v>
      </c>
      <c r="C1122" s="66">
        <f>IFERROR(AVERAGE(Data!C1130),"  ")</f>
        <v>62500</v>
      </c>
      <c r="D1122" s="66">
        <f>IFERROR(AVERAGE(Data!D1130),"  ")</f>
        <v>0</v>
      </c>
      <c r="E1122" s="66">
        <f>IFERROR(AVERAGE(Data!E1130),"  ")</f>
        <v>258800</v>
      </c>
      <c r="F1122" s="66">
        <f>IFERROR(AVERAGE(Data!F1130),"  ")</f>
        <v>292483.75</v>
      </c>
      <c r="G1122" s="66">
        <f>IFERROR(AVERAGE(Data!G1130),"  ")</f>
        <v>479228.41666666669</v>
      </c>
      <c r="H1122" s="67">
        <f>IFERROR(AVERAGE(Data!H1130),"  ")</f>
        <v>32.508652999365097</v>
      </c>
      <c r="I1122" s="67">
        <f>IFERROR(AVERAGE(Data!I1130),"  ")</f>
        <v>-4.1003870625054279</v>
      </c>
      <c r="J1122" s="67">
        <f>IFERROR(AVERAGE(Data!J1130),"  ")</f>
        <v>-38.967778239360804</v>
      </c>
      <c r="K1122" s="66">
        <f>IFERROR(AVERAGE(Data!L1130),"  ")</f>
        <v>1600</v>
      </c>
      <c r="L1122" s="66">
        <f>IFERROR(AVERAGE(Data!M1130),"  ")</f>
        <v>16150</v>
      </c>
      <c r="M1122" s="66">
        <f>IFERROR(AVERAGE(Data!N1130),"  ")</f>
        <v>31700</v>
      </c>
      <c r="N1122" s="66">
        <f>IFERROR(AVERAGE(Data!O1130),"  ")</f>
        <v>49450</v>
      </c>
      <c r="O1122" s="66">
        <f>IFERROR(AVERAGE(Data!P1130),"  ")</f>
        <v>20112.5</v>
      </c>
      <c r="P1122" s="66">
        <f>IFERROR(AVERAGE(Data!Q1130),"  ")</f>
        <v>24707.833333333332</v>
      </c>
      <c r="Q1122" s="67">
        <f>IFERROR(AVERAGE(Data!R1130),"  ")</f>
        <v>103.61525158527547</v>
      </c>
      <c r="R1122" s="67">
        <f>IFERROR(AVERAGE(Data!S1130),"  ")</f>
        <v>55.051458967736956</v>
      </c>
      <c r="S1122" s="67">
        <f>IFERROR(AVERAGE(Data!T1130),"  ")</f>
        <v>-18.598690024081431</v>
      </c>
      <c r="T1122" s="66">
        <f>IFERROR(AVERAGE(Data!V1130), " ")</f>
        <v>57000</v>
      </c>
      <c r="U1122" s="66">
        <f>IFERROR(AVERAGE(Data!W1130), " ")</f>
        <v>33600</v>
      </c>
      <c r="V1122" s="66">
        <f>IFERROR(AVERAGE(Data!X1130), " ")</f>
        <v>5600</v>
      </c>
      <c r="W1122" s="66">
        <f>IFERROR(AVERAGE(Data!Y1130), " ")</f>
        <v>96200</v>
      </c>
      <c r="X1122" s="66">
        <f>IFERROR(AVERAGE(Data!Z1130), " ")</f>
        <v>154274.75</v>
      </c>
      <c r="Y1122" s="66">
        <f>IFERROR(AVERAGE(Data!AA1130), " ")</f>
        <v>169679.66666666666</v>
      </c>
      <c r="Z1122" s="67">
        <f>IFERROR(AVERAGE(Data!AB1130), " ")</f>
        <v>-46.166759932848343</v>
      </c>
      <c r="AA1122" s="67">
        <f>IFERROR(AVERAGE(Data!AC1130), " ")</f>
        <v>10.442774049217007</v>
      </c>
      <c r="AB1122" s="67">
        <f>IFERROR(AVERAGE(Data!AD1130), " ")</f>
        <v>-9.0788230371346756</v>
      </c>
      <c r="AC1122" s="66">
        <f>IFERROR(AVERAGE(Data!AF1130), "  ")</f>
        <v>14400</v>
      </c>
      <c r="AD1122" s="66">
        <f>IFERROR(AVERAGE(Data!AG1130), "  ")</f>
        <v>0</v>
      </c>
      <c r="AE1122" s="66">
        <f>IFERROR(AVERAGE(Data!AH1130), "  ")</f>
        <v>0</v>
      </c>
      <c r="AF1122" s="66">
        <f>IFERROR(AVERAGE(Data!AI1130), "  ")</f>
        <v>14400</v>
      </c>
      <c r="AG1122" s="66">
        <f>IFERROR(AVERAGE(Data!AJ1130), "  ")</f>
        <v>12762.5</v>
      </c>
      <c r="AH1122" s="66">
        <f>IFERROR(AVERAGE(Data!AK1130), "  ")</f>
        <v>3645.8333333333335</v>
      </c>
      <c r="AI1122" s="67">
        <f>IFERROR(AVERAGE(Data!AL1130), "  ")</f>
        <v>700</v>
      </c>
      <c r="AJ1122" s="67">
        <f>IFERROR(AVERAGE(Data!AM1130), "  ")</f>
        <v>2736.1111111111109</v>
      </c>
      <c r="AK1122" s="67">
        <f>IFERROR(AVERAGE(Data!AN1130), "  ")</f>
        <v>250.05714285714285</v>
      </c>
      <c r="AL1122" s="66">
        <f>IFERROR(AVERAGE(Data!AP1130),"  ")</f>
        <v>269300</v>
      </c>
      <c r="AM1122" s="66">
        <f>IFERROR(AVERAGE(Data!AQ1130),"  ")</f>
        <v>112250</v>
      </c>
      <c r="AN1122" s="66">
        <f>IFERROR(AVERAGE(Data!AR1130),"  ")</f>
        <v>37300</v>
      </c>
      <c r="AO1122" s="66">
        <f>IFERROR(AVERAGE(Data!AS1130),"  ")</f>
        <v>418850</v>
      </c>
      <c r="AP1122" s="66">
        <f>IFERROR(AVERAGE(Data!AT1130),"  ")</f>
        <v>479633.5</v>
      </c>
      <c r="AQ1122" s="66">
        <f>IFERROR(AVERAGE(Data!AU1130),"  ")</f>
        <v>677261.75</v>
      </c>
      <c r="AR1122" s="67">
        <f>IFERROR(AVERAGE(Data!AV1130),"  ")</f>
        <v>4.6878983438891852</v>
      </c>
      <c r="AS1122" s="67">
        <f>IFERROR(AVERAGE(Data!AW1130),"  ")</f>
        <v>4.7009540524581395</v>
      </c>
      <c r="AT1122" s="67">
        <f>IFERROR(AVERAGE(Data!AX1130),"  ")</f>
        <v>-29.180483025949712</v>
      </c>
      <c r="AU1122" s="66">
        <f>IFERROR(AVERAGE(Data!AZ1130), "  ")</f>
        <v>258.8</v>
      </c>
      <c r="AV1122" s="66">
        <f>IFERROR(AVERAGE(Data!BA1130), "  ")</f>
        <v>49.45</v>
      </c>
      <c r="AW1122" s="66">
        <f>IFERROR(AVERAGE(Data!BB1130), "  ")</f>
        <v>96.2</v>
      </c>
      <c r="AX1122" s="66">
        <f>IFERROR(AVERAGE(Data!BC1130), "  ")</f>
        <v>14.4</v>
      </c>
      <c r="AY1122" s="66">
        <f>IFERROR(AVERAGE(Data!BD1130), "  ")</f>
        <v>418.85</v>
      </c>
      <c r="AZ1122" s="66">
        <f>IFERROR(AVERAGE(Data!BE1130), "  ")</f>
        <v>6794.4539999999997</v>
      </c>
      <c r="BA1122" s="66">
        <f>IFERROR(AVERAGE(Data!BF1130), "  ")</f>
        <v>745.39499999999998</v>
      </c>
      <c r="BB1122" s="66">
        <f>IFERROR(AVERAGE(Data!BG1130), "  ")</f>
        <v>5348.7469999999994</v>
      </c>
      <c r="BC1122" s="66">
        <f>IFERROR(AVERAGE(Data!BH1130), "  ")</f>
        <v>139.65</v>
      </c>
      <c r="BD1122" s="66">
        <f>IFERROR(AVERAGE(Data!BI1130), "  ")</f>
        <v>13028.246000000003</v>
      </c>
    </row>
    <row r="1123" spans="1:56" x14ac:dyDescent="0.25">
      <c r="A1123" s="59">
        <f>IFERROR(AVERAGE(Data!A1131),"  ")</f>
        <v>45472</v>
      </c>
      <c r="B1123" s="66">
        <f>IFERROR(AVERAGE(Data!B1131),"  ")</f>
        <v>235000</v>
      </c>
      <c r="C1123" s="66">
        <f>IFERROR(AVERAGE(Data!C1131),"  ")</f>
        <v>64400</v>
      </c>
      <c r="D1123" s="66">
        <f>IFERROR(AVERAGE(Data!D1131),"  ")</f>
        <v>0</v>
      </c>
      <c r="E1123" s="66">
        <f>IFERROR(AVERAGE(Data!E1131),"  ")</f>
        <v>299400</v>
      </c>
      <c r="F1123" s="66">
        <f>IFERROR(AVERAGE(Data!F1131),"  ")</f>
        <v>265800</v>
      </c>
      <c r="G1123" s="66">
        <f>IFERROR(AVERAGE(Data!G1131),"  ")</f>
        <v>440838.16666666669</v>
      </c>
      <c r="H1123" s="67">
        <f>IFERROR(AVERAGE(Data!H1131),"  ")</f>
        <v>16.204152920628758</v>
      </c>
      <c r="I1123" s="67">
        <f>IFERROR(AVERAGE(Data!I1131),"  ")</f>
        <v>-1.4193682383440875</v>
      </c>
      <c r="J1123" s="67">
        <f>IFERROR(AVERAGE(Data!J1131),"  ")</f>
        <v>-39.705765040761378</v>
      </c>
      <c r="K1123" s="66">
        <f>IFERROR(AVERAGE(Data!L1131),"  ")</f>
        <v>3200</v>
      </c>
      <c r="L1123" s="66">
        <f>IFERROR(AVERAGE(Data!M1131),"  ")</f>
        <v>33400</v>
      </c>
      <c r="M1123" s="66">
        <f>IFERROR(AVERAGE(Data!N1131),"  ")</f>
        <v>38700</v>
      </c>
      <c r="N1123" s="66">
        <f>IFERROR(AVERAGE(Data!O1131),"  ")</f>
        <v>75300</v>
      </c>
      <c r="O1123" s="66">
        <f>IFERROR(AVERAGE(Data!P1131),"  ")</f>
        <v>36062.5</v>
      </c>
      <c r="P1123" s="66">
        <f>IFERROR(AVERAGE(Data!Q1131),"  ")</f>
        <v>31762</v>
      </c>
      <c r="Q1123" s="67">
        <f>IFERROR(AVERAGE(Data!R1131),"  ")</f>
        <v>117.31601731601731</v>
      </c>
      <c r="R1123" s="67">
        <f>IFERROR(AVERAGE(Data!S1131),"  ")</f>
        <v>81.364413598873469</v>
      </c>
      <c r="S1123" s="67">
        <f>IFERROR(AVERAGE(Data!T1131),"  ")</f>
        <v>13.539764498457284</v>
      </c>
      <c r="T1123" s="66">
        <f>IFERROR(AVERAGE(Data!V1131), " ")</f>
        <v>130700</v>
      </c>
      <c r="U1123" s="66">
        <f>IFERROR(AVERAGE(Data!W1131), " ")</f>
        <v>15750</v>
      </c>
      <c r="V1123" s="66">
        <f>IFERROR(AVERAGE(Data!X1131), " ")</f>
        <v>8400</v>
      </c>
      <c r="W1123" s="66">
        <f>IFERROR(AVERAGE(Data!Y1131), " ")</f>
        <v>154850</v>
      </c>
      <c r="X1123" s="66">
        <f>IFERROR(AVERAGE(Data!Z1131), " ")</f>
        <v>146359.25</v>
      </c>
      <c r="Y1123" s="66">
        <f>IFERROR(AVERAGE(Data!AA1131), " ")</f>
        <v>190550.83333333334</v>
      </c>
      <c r="Z1123" s="67">
        <f>IFERROR(AVERAGE(Data!AB1131), " ")</f>
        <v>40.517241379310342</v>
      </c>
      <c r="AA1123" s="67">
        <f>IFERROR(AVERAGE(Data!AC1131), " ")</f>
        <v>6.3464123524068938</v>
      </c>
      <c r="AB1123" s="67">
        <f>IFERROR(AVERAGE(Data!AD1131), " ")</f>
        <v>-23.191493083647853</v>
      </c>
      <c r="AC1123" s="66">
        <f>IFERROR(AVERAGE(Data!AF1131), "  ")</f>
        <v>0</v>
      </c>
      <c r="AD1123" s="66">
        <f>IFERROR(AVERAGE(Data!AG1131), "  ")</f>
        <v>0</v>
      </c>
      <c r="AE1123" s="66">
        <f>IFERROR(AVERAGE(Data!AH1131), "  ")</f>
        <v>0</v>
      </c>
      <c r="AF1123" s="66">
        <f>IFERROR(AVERAGE(Data!AI1131), "  ")</f>
        <v>0</v>
      </c>
      <c r="AG1123" s="66">
        <f>IFERROR(AVERAGE(Data!AJ1131), "  ")</f>
        <v>12762.5</v>
      </c>
      <c r="AH1123" s="66">
        <f>IFERROR(AVERAGE(Data!AK1131), "  ")</f>
        <v>3779.1666666666665</v>
      </c>
      <c r="AI1123" s="67" t="str">
        <f>IFERROR(AVERAGE(Data!AL1131), "  ")</f>
        <v xml:space="preserve">  </v>
      </c>
      <c r="AJ1123" s="67">
        <f>IFERROR(AVERAGE(Data!AM1131), "  ")</f>
        <v>2736.1111111111109</v>
      </c>
      <c r="AK1123" s="67">
        <f>IFERROR(AVERAGE(Data!AN1131), "  ")</f>
        <v>237.70672546857776</v>
      </c>
      <c r="AL1123" s="66">
        <f>IFERROR(AVERAGE(Data!AP1131),"  ")</f>
        <v>368900</v>
      </c>
      <c r="AM1123" s="66">
        <f>IFERROR(AVERAGE(Data!AQ1131),"  ")</f>
        <v>113550</v>
      </c>
      <c r="AN1123" s="66">
        <f>IFERROR(AVERAGE(Data!AR1131),"  ")</f>
        <v>47100</v>
      </c>
      <c r="AO1123" s="66">
        <f>IFERROR(AVERAGE(Data!AS1131),"  ")</f>
        <v>529550</v>
      </c>
      <c r="AP1123" s="66">
        <f>IFERROR(AVERAGE(Data!AT1131),"  ")</f>
        <v>460984.25</v>
      </c>
      <c r="AQ1123" s="66">
        <f>IFERROR(AVERAGE(Data!AU1131),"  ")</f>
        <v>666930.16666666663</v>
      </c>
      <c r="AR1123" s="67">
        <f>IFERROR(AVERAGE(Data!AV1131),"  ")</f>
        <v>31.565217391304358</v>
      </c>
      <c r="AS1123" s="67">
        <f>IFERROR(AVERAGE(Data!AW1131),"  ")</f>
        <v>7.8108848278474863</v>
      </c>
      <c r="AT1123" s="67">
        <f>IFERROR(AVERAGE(Data!AX1131),"  ")</f>
        <v>-30.879682305568721</v>
      </c>
      <c r="AU1123" s="66">
        <f>IFERROR(AVERAGE(Data!AZ1131), "  ")</f>
        <v>299.39999999999998</v>
      </c>
      <c r="AV1123" s="66">
        <f>IFERROR(AVERAGE(Data!BA1131), "  ")</f>
        <v>75.3</v>
      </c>
      <c r="AW1123" s="66">
        <f>IFERROR(AVERAGE(Data!BB1131), "  ")</f>
        <v>154.85</v>
      </c>
      <c r="AX1123" s="66">
        <f>IFERROR(AVERAGE(Data!BC1131), "  ")</f>
        <v>0</v>
      </c>
      <c r="AY1123" s="66">
        <f>IFERROR(AVERAGE(Data!BD1131), "  ")</f>
        <v>529.54999999999995</v>
      </c>
      <c r="AZ1123" s="66">
        <f>IFERROR(AVERAGE(Data!BE1131), "  ")</f>
        <v>7093.8539999999994</v>
      </c>
      <c r="BA1123" s="66">
        <f>IFERROR(AVERAGE(Data!BF1131), "  ")</f>
        <v>820.69499999999994</v>
      </c>
      <c r="BB1123" s="66">
        <f>IFERROR(AVERAGE(Data!BG1131), "  ")</f>
        <v>5503.5969999999998</v>
      </c>
      <c r="BC1123" s="66">
        <f>IFERROR(AVERAGE(Data!BH1131), "  ")</f>
        <v>139.65</v>
      </c>
      <c r="BD1123" s="66">
        <f>IFERROR(AVERAGE(Data!BI1131), "  ")</f>
        <v>13557.796000000002</v>
      </c>
    </row>
    <row r="1124" spans="1:56" x14ac:dyDescent="0.25">
      <c r="A1124" s="59">
        <f>IFERROR(AVERAGE(Data!A1132),"  ")</f>
        <v>45479</v>
      </c>
      <c r="B1124" s="66">
        <f>IFERROR(AVERAGE(Data!B1132),"  ")</f>
        <v>173600</v>
      </c>
      <c r="C1124" s="66">
        <f>IFERROR(AVERAGE(Data!C1132),"  ")</f>
        <v>77750</v>
      </c>
      <c r="D1124" s="66">
        <f>IFERROR(AVERAGE(Data!D1132),"  ")</f>
        <v>0</v>
      </c>
      <c r="E1124" s="66">
        <f>IFERROR(AVERAGE(Data!E1132),"  ")</f>
        <v>251350</v>
      </c>
      <c r="F1124" s="66">
        <f>IFERROR(AVERAGE(Data!F1132),"  ")</f>
        <v>267325</v>
      </c>
      <c r="G1124" s="66">
        <f>IFERROR(AVERAGE(Data!G1132),"  ")</f>
        <v>409079.83333333331</v>
      </c>
      <c r="H1124" s="67">
        <f>IFERROR(AVERAGE(Data!H1132),"  ")</f>
        <v>18.841607565011831</v>
      </c>
      <c r="I1124" s="67">
        <f>IFERROR(AVERAGE(Data!I1132),"  ")</f>
        <v>8.9224086999393002</v>
      </c>
      <c r="J1124" s="67">
        <f>IFERROR(AVERAGE(Data!J1132),"  ")</f>
        <v>-34.652119655535849</v>
      </c>
      <c r="K1124" s="66">
        <f>IFERROR(AVERAGE(Data!L1132),"  ")</f>
        <v>1600</v>
      </c>
      <c r="L1124" s="66">
        <f>IFERROR(AVERAGE(Data!M1132),"  ")</f>
        <v>12750</v>
      </c>
      <c r="M1124" s="66">
        <f>IFERROR(AVERAGE(Data!N1132),"  ")</f>
        <v>26600</v>
      </c>
      <c r="N1124" s="66">
        <f>IFERROR(AVERAGE(Data!O1132),"  ")</f>
        <v>40950</v>
      </c>
      <c r="O1124" s="66">
        <f>IFERROR(AVERAGE(Data!P1132),"  ")</f>
        <v>45800</v>
      </c>
      <c r="P1124" s="66">
        <f>IFERROR(AVERAGE(Data!Q1132),"  ")</f>
        <v>45434.333333333336</v>
      </c>
      <c r="Q1124" s="67">
        <f>IFERROR(AVERAGE(Data!R1132),"  ")</f>
        <v>-42.54083178986361</v>
      </c>
      <c r="R1124" s="67">
        <f>IFERROR(AVERAGE(Data!S1132),"  ")</f>
        <v>24.962483970423733</v>
      </c>
      <c r="S1124" s="67">
        <f>IFERROR(AVERAGE(Data!T1132),"  ")</f>
        <v>0.80482454531447534</v>
      </c>
      <c r="T1124" s="66">
        <f>IFERROR(AVERAGE(Data!V1132), " ")</f>
        <v>117800</v>
      </c>
      <c r="U1124" s="66">
        <f>IFERROR(AVERAGE(Data!W1132), " ")</f>
        <v>23100</v>
      </c>
      <c r="V1124" s="66">
        <f>IFERROR(AVERAGE(Data!X1132), " ")</f>
        <v>5600</v>
      </c>
      <c r="W1124" s="66">
        <f>IFERROR(AVERAGE(Data!Y1132), " ")</f>
        <v>146500</v>
      </c>
      <c r="X1124" s="66">
        <f>IFERROR(AVERAGE(Data!Z1132), " ")</f>
        <v>153321.75</v>
      </c>
      <c r="Y1124" s="66">
        <f>IFERROR(AVERAGE(Data!AA1132), " ")</f>
        <v>197173.75</v>
      </c>
      <c r="Z1124" s="67">
        <f>IFERROR(AVERAGE(Data!AB1132), " ")</f>
        <v>-34.327020060517768</v>
      </c>
      <c r="AA1124" s="67">
        <f>IFERROR(AVERAGE(Data!AC1132), " ")</f>
        <v>-8.0425834988941745</v>
      </c>
      <c r="AB1124" s="67">
        <f>IFERROR(AVERAGE(Data!AD1132), " ")</f>
        <v>-22.240282999131477</v>
      </c>
      <c r="AC1124" s="66">
        <f>IFERROR(AVERAGE(Data!AF1132), "  ")</f>
        <v>0</v>
      </c>
      <c r="AD1124" s="66">
        <f>IFERROR(AVERAGE(Data!AG1132), "  ")</f>
        <v>0</v>
      </c>
      <c r="AE1124" s="66">
        <f>IFERROR(AVERAGE(Data!AH1132), "  ")</f>
        <v>0</v>
      </c>
      <c r="AF1124" s="66">
        <f>IFERROR(AVERAGE(Data!AI1132), "  ")</f>
        <v>0</v>
      </c>
      <c r="AG1124" s="66">
        <f>IFERROR(AVERAGE(Data!AJ1132), "  ")</f>
        <v>12762.5</v>
      </c>
      <c r="AH1124" s="66">
        <f>IFERROR(AVERAGE(Data!AK1132), "  ")</f>
        <v>4358.333333333333</v>
      </c>
      <c r="AI1124" s="67">
        <f>IFERROR(AVERAGE(Data!AL1132), "  ")</f>
        <v>-100</v>
      </c>
      <c r="AJ1124" s="67">
        <f>IFERROR(AVERAGE(Data!AM1132), "  ")</f>
        <v>656.2962962962963</v>
      </c>
      <c r="AK1124" s="67">
        <f>IFERROR(AVERAGE(Data!AN1132), "  ")</f>
        <v>192.82982791587</v>
      </c>
      <c r="AL1124" s="66">
        <f>IFERROR(AVERAGE(Data!AP1132),"  ")</f>
        <v>293000</v>
      </c>
      <c r="AM1124" s="66">
        <f>IFERROR(AVERAGE(Data!AQ1132),"  ")</f>
        <v>113600</v>
      </c>
      <c r="AN1124" s="66">
        <f>IFERROR(AVERAGE(Data!AR1132),"  ")</f>
        <v>32200</v>
      </c>
      <c r="AO1124" s="66">
        <f>IFERROR(AVERAGE(Data!AS1132),"  ")</f>
        <v>438800</v>
      </c>
      <c r="AP1124" s="66">
        <f>IFERROR(AVERAGE(Data!AT1132),"  ")</f>
        <v>479209.25</v>
      </c>
      <c r="AQ1124" s="66">
        <f>IFERROR(AVERAGE(Data!AU1132),"  ")</f>
        <v>656046.25</v>
      </c>
      <c r="AR1124" s="67">
        <f>IFERROR(AVERAGE(Data!AV1132),"  ")</f>
        <v>-14.094359163105208</v>
      </c>
      <c r="AS1124" s="67">
        <f>IFERROR(AVERAGE(Data!AW1132),"  ")</f>
        <v>6.3735198977573182</v>
      </c>
      <c r="AT1124" s="67">
        <f>IFERROR(AVERAGE(Data!AX1132),"  ")</f>
        <v>-26.95495934928368</v>
      </c>
      <c r="AU1124" s="66">
        <f>IFERROR(AVERAGE(Data!AZ1132), "  ")</f>
        <v>251.35</v>
      </c>
      <c r="AV1124" s="66">
        <f>IFERROR(AVERAGE(Data!BA1132), "  ")</f>
        <v>40.950000000000003</v>
      </c>
      <c r="AW1124" s="66">
        <f>IFERROR(AVERAGE(Data!BB1132), "  ")</f>
        <v>146.5</v>
      </c>
      <c r="AX1124" s="66">
        <f>IFERROR(AVERAGE(Data!BC1132), "  ")</f>
        <v>0</v>
      </c>
      <c r="AY1124" s="66">
        <f>IFERROR(AVERAGE(Data!BD1132), "  ")</f>
        <v>438.8</v>
      </c>
      <c r="AZ1124" s="66">
        <f>IFERROR(AVERAGE(Data!BE1132), "  ")</f>
        <v>7345.2039999999997</v>
      </c>
      <c r="BA1124" s="66">
        <f>IFERROR(AVERAGE(Data!BF1132), "  ")</f>
        <v>861.64499999999998</v>
      </c>
      <c r="BB1124" s="66">
        <f>IFERROR(AVERAGE(Data!BG1132), "  ")</f>
        <v>5650.0969999999998</v>
      </c>
      <c r="BC1124" s="66">
        <f>IFERROR(AVERAGE(Data!BH1132), "  ")</f>
        <v>139.65</v>
      </c>
      <c r="BD1124" s="66">
        <f>IFERROR(AVERAGE(Data!BI1132), "  ")</f>
        <v>13996.596000000001</v>
      </c>
    </row>
    <row r="1125" spans="1:56" x14ac:dyDescent="0.25">
      <c r="A1125" s="59">
        <f>IFERROR(AVERAGE(Data!A1133),"  ")</f>
        <v>45486</v>
      </c>
      <c r="B1125" s="66">
        <f>IFERROR(AVERAGE(Data!B1133),"  ")</f>
        <v>45800</v>
      </c>
      <c r="C1125" s="66">
        <f>IFERROR(AVERAGE(Data!C1133),"  ")</f>
        <v>132800</v>
      </c>
      <c r="D1125" s="66">
        <f>IFERROR(AVERAGE(Data!D1133),"  ")</f>
        <v>0</v>
      </c>
      <c r="E1125" s="66">
        <f>IFERROR(AVERAGE(Data!E1133),"  ")</f>
        <v>178600</v>
      </c>
      <c r="F1125" s="66">
        <f>IFERROR(AVERAGE(Data!F1133),"  ")</f>
        <v>247037.5</v>
      </c>
      <c r="G1125" s="66">
        <f>IFERROR(AVERAGE(Data!G1133),"  ")</f>
        <v>381990</v>
      </c>
      <c r="H1125" s="67">
        <f>IFERROR(AVERAGE(Data!H1133),"  ")</f>
        <v>3.9968323473237977</v>
      </c>
      <c r="I1125" s="67">
        <f>IFERROR(AVERAGE(Data!I1133),"  ")</f>
        <v>18.172337998120057</v>
      </c>
      <c r="J1125" s="67">
        <f>IFERROR(AVERAGE(Data!J1133),"  ")</f>
        <v>-35.328804418963841</v>
      </c>
      <c r="K1125" s="66">
        <f>IFERROR(AVERAGE(Data!L1133),"  ")</f>
        <v>0</v>
      </c>
      <c r="L1125" s="66">
        <f>IFERROR(AVERAGE(Data!M1133),"  ")</f>
        <v>12300</v>
      </c>
      <c r="M1125" s="66">
        <f>IFERROR(AVERAGE(Data!N1133),"  ")</f>
        <v>15400</v>
      </c>
      <c r="N1125" s="66">
        <f>IFERROR(AVERAGE(Data!O1133),"  ")</f>
        <v>27700</v>
      </c>
      <c r="O1125" s="66">
        <f>IFERROR(AVERAGE(Data!P1133),"  ")</f>
        <v>48350</v>
      </c>
      <c r="P1125" s="66">
        <f>IFERROR(AVERAGE(Data!Q1133),"  ")</f>
        <v>52130.416666666664</v>
      </c>
      <c r="Q1125" s="67">
        <f>IFERROR(AVERAGE(Data!R1133),"  ")</f>
        <v>-36.421226588321709</v>
      </c>
      <c r="R1125" s="67">
        <f>IFERROR(AVERAGE(Data!S1133),"  ")</f>
        <v>11.295260456229993</v>
      </c>
      <c r="S1125" s="67">
        <f>IFERROR(AVERAGE(Data!T1133),"  ")</f>
        <v>-7.2518443327232118</v>
      </c>
      <c r="T1125" s="66">
        <f>IFERROR(AVERAGE(Data!V1133), " ")</f>
        <v>26500</v>
      </c>
      <c r="U1125" s="66">
        <f>IFERROR(AVERAGE(Data!W1133), " ")</f>
        <v>38768</v>
      </c>
      <c r="V1125" s="66">
        <f>IFERROR(AVERAGE(Data!X1133), " ")</f>
        <v>4200</v>
      </c>
      <c r="W1125" s="66">
        <f>IFERROR(AVERAGE(Data!Y1133), " ")</f>
        <v>69468</v>
      </c>
      <c r="X1125" s="66">
        <f>IFERROR(AVERAGE(Data!Z1133), " ")</f>
        <v>116754.5</v>
      </c>
      <c r="Y1125" s="66">
        <f>IFERROR(AVERAGE(Data!AA1133), " ")</f>
        <v>202885.91666666666</v>
      </c>
      <c r="Z1125" s="67">
        <f>IFERROR(AVERAGE(Data!AB1133), " ")</f>
        <v>-65.100226073850791</v>
      </c>
      <c r="AA1125" s="67">
        <f>IFERROR(AVERAGE(Data!AC1133), " ")</f>
        <v>-34.317640026721982</v>
      </c>
      <c r="AB1125" s="67">
        <f>IFERROR(AVERAGE(Data!AD1133), " ")</f>
        <v>-42.453127393843246</v>
      </c>
      <c r="AC1125" s="66">
        <f>IFERROR(AVERAGE(Data!AF1133), "  ")</f>
        <v>0</v>
      </c>
      <c r="AD1125" s="66">
        <f>IFERROR(AVERAGE(Data!AG1133), "  ")</f>
        <v>1800</v>
      </c>
      <c r="AE1125" s="66">
        <f>IFERROR(AVERAGE(Data!AH1133), "  ")</f>
        <v>0</v>
      </c>
      <c r="AF1125" s="66">
        <f>IFERROR(AVERAGE(Data!AI1133), "  ")</f>
        <v>1800</v>
      </c>
      <c r="AG1125" s="66">
        <f>IFERROR(AVERAGE(Data!AJ1133), "  ")</f>
        <v>4050</v>
      </c>
      <c r="AH1125" s="66">
        <f>IFERROR(AVERAGE(Data!AK1133), "  ")</f>
        <v>3770.8333333333335</v>
      </c>
      <c r="AI1125" s="67" t="str">
        <f>IFERROR(AVERAGE(Data!AL1133), "  ")</f>
        <v xml:space="preserve">  </v>
      </c>
      <c r="AJ1125" s="67">
        <f>IFERROR(AVERAGE(Data!AM1133), "  ")</f>
        <v>140</v>
      </c>
      <c r="AK1125" s="67">
        <f>IFERROR(AVERAGE(Data!AN1133), "  ")</f>
        <v>7.4033149171270685</v>
      </c>
      <c r="AL1125" s="66">
        <f>IFERROR(AVERAGE(Data!AP1133),"  ")</f>
        <v>72300</v>
      </c>
      <c r="AM1125" s="66">
        <f>IFERROR(AVERAGE(Data!AQ1133),"  ")</f>
        <v>185668</v>
      </c>
      <c r="AN1125" s="66">
        <f>IFERROR(AVERAGE(Data!AR1133),"  ")</f>
        <v>19600</v>
      </c>
      <c r="AO1125" s="66">
        <f>IFERROR(AVERAGE(Data!AS1133),"  ")</f>
        <v>277568</v>
      </c>
      <c r="AP1125" s="66">
        <f>IFERROR(AVERAGE(Data!AT1133),"  ")</f>
        <v>416192</v>
      </c>
      <c r="AQ1125" s="66">
        <f>IFERROR(AVERAGE(Data!AU1133),"  ")</f>
        <v>640777.16666666674</v>
      </c>
      <c r="AR1125" s="67">
        <f>IFERROR(AVERAGE(Data!AV1133),"  ")</f>
        <v>-33.011869078131262</v>
      </c>
      <c r="AS1125" s="67">
        <f>IFERROR(AVERAGE(Data!AW1133),"  ")</f>
        <v>-3.6448171340496049</v>
      </c>
      <c r="AT1125" s="67">
        <f>IFERROR(AVERAGE(Data!AX1133),"  ")</f>
        <v>-35.048871643626512</v>
      </c>
      <c r="AU1125" s="66">
        <f>IFERROR(AVERAGE(Data!AZ1133), "  ")</f>
        <v>178.6</v>
      </c>
      <c r="AV1125" s="66">
        <f>IFERROR(AVERAGE(Data!BA1133), "  ")</f>
        <v>27.7</v>
      </c>
      <c r="AW1125" s="66">
        <f>IFERROR(AVERAGE(Data!BB1133), "  ")</f>
        <v>69.468000000000004</v>
      </c>
      <c r="AX1125" s="66">
        <f>IFERROR(AVERAGE(Data!BC1133), "  ")</f>
        <v>1.8</v>
      </c>
      <c r="AY1125" s="66">
        <f>IFERROR(AVERAGE(Data!BD1133), "  ")</f>
        <v>277.56799999999998</v>
      </c>
      <c r="AZ1125" s="66">
        <f>IFERROR(AVERAGE(Data!BE1133), "  ")</f>
        <v>7523.8040000000001</v>
      </c>
      <c r="BA1125" s="66">
        <f>IFERROR(AVERAGE(Data!BF1133), "  ")</f>
        <v>889.34500000000003</v>
      </c>
      <c r="BB1125" s="66">
        <f>IFERROR(AVERAGE(Data!BG1133), "  ")</f>
        <v>5719.5649999999996</v>
      </c>
      <c r="BC1125" s="66">
        <f>IFERROR(AVERAGE(Data!BH1133), "  ")</f>
        <v>141.45000000000002</v>
      </c>
      <c r="BD1125" s="66">
        <f>IFERROR(AVERAGE(Data!BI1133), "  ")</f>
        <v>14274.164000000001</v>
      </c>
    </row>
    <row r="1126" spans="1:56" x14ac:dyDescent="0.25">
      <c r="A1126" s="59">
        <f>IFERROR(AVERAGE(Data!A1134),"  ")</f>
        <v>45493</v>
      </c>
      <c r="B1126" s="66">
        <f>IFERROR(AVERAGE(Data!B1134),"  ")</f>
        <v>72700</v>
      </c>
      <c r="C1126" s="66">
        <f>IFERROR(AVERAGE(Data!C1134),"  ")</f>
        <v>113850</v>
      </c>
      <c r="D1126" s="66">
        <f>IFERROR(AVERAGE(Data!D1134),"  ")</f>
        <v>0</v>
      </c>
      <c r="E1126" s="66">
        <f>IFERROR(AVERAGE(Data!E1134),"  ")</f>
        <v>186550</v>
      </c>
      <c r="F1126" s="66">
        <f>IFERROR(AVERAGE(Data!F1134),"  ")</f>
        <v>228975</v>
      </c>
      <c r="G1126" s="66">
        <f>IFERROR(AVERAGE(Data!G1134),"  ")</f>
        <v>354636.33333333331</v>
      </c>
      <c r="H1126" s="67">
        <f>IFERROR(AVERAGE(Data!H1134),"  ")</f>
        <v>10.319337670017736</v>
      </c>
      <c r="I1126" s="67">
        <f>IFERROR(AVERAGE(Data!I1134),"  ")</f>
        <v>13.076028474566236</v>
      </c>
      <c r="J1126" s="67">
        <f>IFERROR(AVERAGE(Data!J1134),"  ")</f>
        <v>-35.433857594963477</v>
      </c>
      <c r="K1126" s="66">
        <f>IFERROR(AVERAGE(Data!L1134),"  ")</f>
        <v>1600</v>
      </c>
      <c r="L1126" s="66">
        <f>IFERROR(AVERAGE(Data!M1134),"  ")</f>
        <v>19900</v>
      </c>
      <c r="M1126" s="66">
        <f>IFERROR(AVERAGE(Data!N1134),"  ")</f>
        <v>26400</v>
      </c>
      <c r="N1126" s="66">
        <f>IFERROR(AVERAGE(Data!O1134),"  ")</f>
        <v>47900</v>
      </c>
      <c r="O1126" s="66">
        <f>IFERROR(AVERAGE(Data!P1134),"  ")</f>
        <v>47962.5</v>
      </c>
      <c r="P1126" s="66">
        <f>IFERROR(AVERAGE(Data!Q1134),"  ")</f>
        <v>57639.083333333336</v>
      </c>
      <c r="Q1126" s="67">
        <f>IFERROR(AVERAGE(Data!R1134),"  ")</f>
        <v>11.98915178153932</v>
      </c>
      <c r="R1126" s="67">
        <f>IFERROR(AVERAGE(Data!S1134),"  ")</f>
        <v>-0.21221483631370663</v>
      </c>
      <c r="S1126" s="67">
        <f>IFERROR(AVERAGE(Data!T1134),"  ")</f>
        <v>-16.788232521625236</v>
      </c>
      <c r="T1126" s="66">
        <f>IFERROR(AVERAGE(Data!V1134), " ")</f>
        <v>53500</v>
      </c>
      <c r="U1126" s="66">
        <f>IFERROR(AVERAGE(Data!W1134), " ")</f>
        <v>20150</v>
      </c>
      <c r="V1126" s="66">
        <f>IFERROR(AVERAGE(Data!X1134), " ")</f>
        <v>5600</v>
      </c>
      <c r="W1126" s="66">
        <f>IFERROR(AVERAGE(Data!Y1134), " ")</f>
        <v>79250</v>
      </c>
      <c r="X1126" s="66">
        <f>IFERROR(AVERAGE(Data!Z1134), " ")</f>
        <v>112517</v>
      </c>
      <c r="Y1126" s="66">
        <f>IFERROR(AVERAGE(Data!AA1134), " ")</f>
        <v>199074.91666666666</v>
      </c>
      <c r="Z1126" s="67">
        <f>IFERROR(AVERAGE(Data!AB1134), " ")</f>
        <v>-53.924418604651159</v>
      </c>
      <c r="AA1126" s="67">
        <f>IFERROR(AVERAGE(Data!AC1134), " ")</f>
        <v>-36.099385936889931</v>
      </c>
      <c r="AB1126" s="67">
        <f>IFERROR(AVERAGE(Data!AD1134), " ")</f>
        <v>-43.480071782021753</v>
      </c>
      <c r="AC1126" s="66">
        <f>IFERROR(AVERAGE(Data!AF1134), "  ")</f>
        <v>3200</v>
      </c>
      <c r="AD1126" s="66">
        <f>IFERROR(AVERAGE(Data!AG1134), "  ")</f>
        <v>0</v>
      </c>
      <c r="AE1126" s="66">
        <f>IFERROR(AVERAGE(Data!AH1134), "  ")</f>
        <v>0</v>
      </c>
      <c r="AF1126" s="66">
        <f>IFERROR(AVERAGE(Data!AI1134), "  ")</f>
        <v>3200</v>
      </c>
      <c r="AG1126" s="66">
        <f>IFERROR(AVERAGE(Data!AJ1134), "  ")</f>
        <v>1250</v>
      </c>
      <c r="AH1126" s="66">
        <f>IFERROR(AVERAGE(Data!AK1134), "  ")</f>
        <v>4991.666666666667</v>
      </c>
      <c r="AI1126" s="67">
        <f>IFERROR(AVERAGE(Data!AL1134), "  ")</f>
        <v>-83.246073298429323</v>
      </c>
      <c r="AJ1126" s="67">
        <f>IFERROR(AVERAGE(Data!AM1134), "  ")</f>
        <v>-79.20997920997921</v>
      </c>
      <c r="AK1126" s="67">
        <f>IFERROR(AVERAGE(Data!AN1134), "  ")</f>
        <v>-74.958263772954922</v>
      </c>
      <c r="AL1126" s="66">
        <f>IFERROR(AVERAGE(Data!AP1134),"  ")</f>
        <v>131000</v>
      </c>
      <c r="AM1126" s="66">
        <f>IFERROR(AVERAGE(Data!AQ1134),"  ")</f>
        <v>153900</v>
      </c>
      <c r="AN1126" s="66">
        <f>IFERROR(AVERAGE(Data!AR1134),"  ")</f>
        <v>32000</v>
      </c>
      <c r="AO1126" s="66">
        <f>IFERROR(AVERAGE(Data!AS1134),"  ")</f>
        <v>316900</v>
      </c>
      <c r="AP1126" s="66">
        <f>IFERROR(AVERAGE(Data!AT1134),"  ")</f>
        <v>390704.5</v>
      </c>
      <c r="AQ1126" s="66">
        <f>IFERROR(AVERAGE(Data!AU1134),"  ")</f>
        <v>616341.99999999988</v>
      </c>
      <c r="AR1126" s="67">
        <f>IFERROR(AVERAGE(Data!AV1134),"  ")</f>
        <v>-21.359300398042546</v>
      </c>
      <c r="AS1126" s="67">
        <f>IFERROR(AVERAGE(Data!AW1134),"  ")</f>
        <v>-9.6960105026005152</v>
      </c>
      <c r="AT1126" s="67">
        <f>IFERROR(AVERAGE(Data!AX1134),"  ")</f>
        <v>-36.609139081873366</v>
      </c>
      <c r="AU1126" s="66">
        <f>IFERROR(AVERAGE(Data!AZ1134), "  ")</f>
        <v>186.55</v>
      </c>
      <c r="AV1126" s="66">
        <f>IFERROR(AVERAGE(Data!BA1134), "  ")</f>
        <v>47.9</v>
      </c>
      <c r="AW1126" s="66">
        <f>IFERROR(AVERAGE(Data!BB1134), "  ")</f>
        <v>79.25</v>
      </c>
      <c r="AX1126" s="66">
        <f>IFERROR(AVERAGE(Data!BC1134), "  ")</f>
        <v>3.2</v>
      </c>
      <c r="AY1126" s="66">
        <f>IFERROR(AVERAGE(Data!BD1134), "  ")</f>
        <v>316.89999999999998</v>
      </c>
      <c r="AZ1126" s="66">
        <f>IFERROR(AVERAGE(Data!BE1134), "  ")</f>
        <v>7710.3540000000003</v>
      </c>
      <c r="BA1126" s="66">
        <f>IFERROR(AVERAGE(Data!BF1134), "  ")</f>
        <v>937.245</v>
      </c>
      <c r="BB1126" s="66">
        <f>IFERROR(AVERAGE(Data!BG1134), "  ")</f>
        <v>5798.8149999999996</v>
      </c>
      <c r="BC1126" s="66">
        <f>IFERROR(AVERAGE(Data!BH1134), "  ")</f>
        <v>144.65</v>
      </c>
      <c r="BD1126" s="66">
        <f>IFERROR(AVERAGE(Data!BI1134), "  ")</f>
        <v>14591.064</v>
      </c>
    </row>
    <row r="1127" spans="1:56" x14ac:dyDescent="0.25">
      <c r="A1127" s="59">
        <f>IFERROR(AVERAGE(Data!A1135),"  ")</f>
        <v>45500</v>
      </c>
      <c r="B1127" s="66">
        <f>IFERROR(AVERAGE(Data!B1135),"  ")</f>
        <v>244600</v>
      </c>
      <c r="C1127" s="66">
        <f>IFERROR(AVERAGE(Data!C1135),"  ")</f>
        <v>166350</v>
      </c>
      <c r="D1127" s="66">
        <f>IFERROR(AVERAGE(Data!D1135),"  ")</f>
        <v>0</v>
      </c>
      <c r="E1127" s="66">
        <f>IFERROR(AVERAGE(Data!E1135),"  ")</f>
        <v>410950</v>
      </c>
      <c r="F1127" s="66">
        <f>IFERROR(AVERAGE(Data!F1135),"  ")</f>
        <v>256862.5</v>
      </c>
      <c r="G1127" s="66">
        <f>IFERROR(AVERAGE(Data!G1135),"  ")</f>
        <v>330618.33333333331</v>
      </c>
      <c r="H1127" s="67">
        <f>IFERROR(AVERAGE(Data!H1135),"  ")</f>
        <v>129.90209790209789</v>
      </c>
      <c r="I1127" s="67">
        <f>IFERROR(AVERAGE(Data!I1135),"  ")</f>
        <v>40.537501743980876</v>
      </c>
      <c r="J1127" s="67">
        <f>IFERROR(AVERAGE(Data!J1135),"  ")</f>
        <v>-22.308452344344687</v>
      </c>
      <c r="K1127" s="66">
        <f>IFERROR(AVERAGE(Data!L1135),"  ")</f>
        <v>3100</v>
      </c>
      <c r="L1127" s="66">
        <f>IFERROR(AVERAGE(Data!M1135),"  ")</f>
        <v>23036</v>
      </c>
      <c r="M1127" s="66">
        <f>IFERROR(AVERAGE(Data!N1135),"  ")</f>
        <v>23100</v>
      </c>
      <c r="N1127" s="66">
        <f>IFERROR(AVERAGE(Data!O1135),"  ")</f>
        <v>49236</v>
      </c>
      <c r="O1127" s="66">
        <f>IFERROR(AVERAGE(Data!P1135),"  ")</f>
        <v>41446.5</v>
      </c>
      <c r="P1127" s="66">
        <f>IFERROR(AVERAGE(Data!Q1135),"  ")</f>
        <v>60078.083333333336</v>
      </c>
      <c r="Q1127" s="67">
        <f>IFERROR(AVERAGE(Data!R1135),"  ")</f>
        <v>-4.3961165048543638</v>
      </c>
      <c r="R1127" s="67">
        <f>IFERROR(AVERAGE(Data!S1135),"  ")</f>
        <v>-20.717523958911187</v>
      </c>
      <c r="S1127" s="67">
        <f>IFERROR(AVERAGE(Data!T1135),"  ")</f>
        <v>-31.012279852469771</v>
      </c>
      <c r="T1127" s="66">
        <f>IFERROR(AVERAGE(Data!V1135), " ")</f>
        <v>133000</v>
      </c>
      <c r="U1127" s="66">
        <f>IFERROR(AVERAGE(Data!W1135), " ")</f>
        <v>62722</v>
      </c>
      <c r="V1127" s="66">
        <f>IFERROR(AVERAGE(Data!X1135), " ")</f>
        <v>2800</v>
      </c>
      <c r="W1127" s="66">
        <f>IFERROR(AVERAGE(Data!Y1135), " ")</f>
        <v>198522</v>
      </c>
      <c r="X1127" s="66">
        <f>IFERROR(AVERAGE(Data!Z1135), " ")</f>
        <v>123435</v>
      </c>
      <c r="Y1127" s="66">
        <f>IFERROR(AVERAGE(Data!AA1135), " ")</f>
        <v>196623.66666666666</v>
      </c>
      <c r="Z1127" s="67">
        <f>IFERROR(AVERAGE(Data!AB1135), " ")</f>
        <v>-4.3497952300650455</v>
      </c>
      <c r="AA1127" s="67">
        <f>IFERROR(AVERAGE(Data!AC1135), " ")</f>
        <v>-38.41145102441763</v>
      </c>
      <c r="AB1127" s="67">
        <f>IFERROR(AVERAGE(Data!AD1135), " ")</f>
        <v>-37.222714796964077</v>
      </c>
      <c r="AC1127" s="66">
        <f>IFERROR(AVERAGE(Data!AF1135), "  ")</f>
        <v>0</v>
      </c>
      <c r="AD1127" s="66">
        <f>IFERROR(AVERAGE(Data!AG1135), "  ")</f>
        <v>0</v>
      </c>
      <c r="AE1127" s="66">
        <f>IFERROR(AVERAGE(Data!AH1135), "  ")</f>
        <v>0</v>
      </c>
      <c r="AF1127" s="66">
        <f>IFERROR(AVERAGE(Data!AI1135), "  ")</f>
        <v>0</v>
      </c>
      <c r="AG1127" s="66">
        <f>IFERROR(AVERAGE(Data!AJ1135), "  ")</f>
        <v>1250</v>
      </c>
      <c r="AH1127" s="66">
        <f>IFERROR(AVERAGE(Data!AK1135), "  ")</f>
        <v>6254.166666666667</v>
      </c>
      <c r="AI1127" s="67">
        <f>IFERROR(AVERAGE(Data!AL1135), "  ")</f>
        <v>-100</v>
      </c>
      <c r="AJ1127" s="67">
        <f>IFERROR(AVERAGE(Data!AM1135), "  ")</f>
        <v>-86.702127659574472</v>
      </c>
      <c r="AK1127" s="67">
        <f>IFERROR(AVERAGE(Data!AN1135), "  ")</f>
        <v>-80.013324450366412</v>
      </c>
      <c r="AL1127" s="66">
        <f>IFERROR(AVERAGE(Data!AP1135),"  ")</f>
        <v>380700</v>
      </c>
      <c r="AM1127" s="66">
        <f>IFERROR(AVERAGE(Data!AQ1135),"  ")</f>
        <v>252108</v>
      </c>
      <c r="AN1127" s="66">
        <f>IFERROR(AVERAGE(Data!AR1135),"  ")</f>
        <v>25900</v>
      </c>
      <c r="AO1127" s="66">
        <f>IFERROR(AVERAGE(Data!AS1135),"  ")</f>
        <v>658708</v>
      </c>
      <c r="AP1127" s="66">
        <f>IFERROR(AVERAGE(Data!AT1135),"  ")</f>
        <v>422994</v>
      </c>
      <c r="AQ1127" s="66">
        <f>IFERROR(AVERAGE(Data!AU1135),"  ")</f>
        <v>593574.24999999988</v>
      </c>
      <c r="AR1127" s="67">
        <f>IFERROR(AVERAGE(Data!AV1135),"  ")</f>
        <v>45.94173036446216</v>
      </c>
      <c r="AS1127" s="67">
        <f>IFERROR(AVERAGE(Data!AW1135),"  ")</f>
        <v>-4.9168038330535735</v>
      </c>
      <c r="AT1127" s="67">
        <f>IFERROR(AVERAGE(Data!AX1135),"  ")</f>
        <v>-28.737811655407885</v>
      </c>
      <c r="AU1127" s="66">
        <f>IFERROR(AVERAGE(Data!AZ1135), "  ")</f>
        <v>410.95</v>
      </c>
      <c r="AV1127" s="66">
        <f>IFERROR(AVERAGE(Data!BA1135), "  ")</f>
        <v>49.235999999999997</v>
      </c>
      <c r="AW1127" s="66">
        <f>IFERROR(AVERAGE(Data!BB1135), "  ")</f>
        <v>198.52199999999999</v>
      </c>
      <c r="AX1127" s="66">
        <f>IFERROR(AVERAGE(Data!BC1135), "  ")</f>
        <v>0</v>
      </c>
      <c r="AY1127" s="66">
        <f>IFERROR(AVERAGE(Data!BD1135), "  ")</f>
        <v>658.70799999999997</v>
      </c>
      <c r="AZ1127" s="66">
        <f>IFERROR(AVERAGE(Data!BE1135), "  ")</f>
        <v>8121.3040000000001</v>
      </c>
      <c r="BA1127" s="66">
        <f>IFERROR(AVERAGE(Data!BF1135), "  ")</f>
        <v>986.48099999999999</v>
      </c>
      <c r="BB1127" s="66">
        <f>IFERROR(AVERAGE(Data!BG1135), "  ")</f>
        <v>5997.3369999999995</v>
      </c>
      <c r="BC1127" s="66">
        <f>IFERROR(AVERAGE(Data!BH1135), "  ")</f>
        <v>144.65</v>
      </c>
      <c r="BD1127" s="66">
        <f>IFERROR(AVERAGE(Data!BI1135), "  ")</f>
        <v>15249.772000000001</v>
      </c>
    </row>
    <row r="1128" spans="1:56" x14ac:dyDescent="0.25">
      <c r="A1128" s="59">
        <f>IFERROR(AVERAGE(Data!A1136),"  ")</f>
        <v>45507</v>
      </c>
      <c r="B1128" s="66">
        <f>IFERROR(AVERAGE(Data!B1136),"  ")</f>
        <v>238700</v>
      </c>
      <c r="C1128" s="66">
        <f>IFERROR(AVERAGE(Data!C1136),"  ")</f>
        <v>120000</v>
      </c>
      <c r="D1128" s="66">
        <f>IFERROR(AVERAGE(Data!D1136),"  ")</f>
        <v>0</v>
      </c>
      <c r="E1128" s="66">
        <f>IFERROR(AVERAGE(Data!E1136),"  ")</f>
        <v>358700</v>
      </c>
      <c r="F1128" s="66">
        <f>IFERROR(AVERAGE(Data!F1136),"  ")</f>
        <v>283700</v>
      </c>
      <c r="G1128" s="66">
        <f>IFERROR(AVERAGE(Data!G1136),"  ")</f>
        <v>312526.66666666669</v>
      </c>
      <c r="H1128" s="67">
        <f>IFERROR(AVERAGE(Data!H1136),"  ")</f>
        <v>148.8380159556018</v>
      </c>
      <c r="I1128" s="67">
        <f>IFERROR(AVERAGE(Data!I1136),"  ")</f>
        <v>70.971591114539521</v>
      </c>
      <c r="J1128" s="67">
        <f>IFERROR(AVERAGE(Data!J1136),"  ")</f>
        <v>-9.2237462403208283</v>
      </c>
      <c r="K1128" s="66">
        <f>IFERROR(AVERAGE(Data!L1136),"  ")</f>
        <v>0</v>
      </c>
      <c r="L1128" s="66">
        <f>IFERROR(AVERAGE(Data!M1136),"  ")</f>
        <v>23350</v>
      </c>
      <c r="M1128" s="66">
        <f>IFERROR(AVERAGE(Data!N1136),"  ")</f>
        <v>18200</v>
      </c>
      <c r="N1128" s="66">
        <f>IFERROR(AVERAGE(Data!O1136),"  ")</f>
        <v>41550</v>
      </c>
      <c r="O1128" s="66">
        <f>IFERROR(AVERAGE(Data!P1136),"  ")</f>
        <v>41596.5</v>
      </c>
      <c r="P1128" s="66">
        <f>IFERROR(AVERAGE(Data!Q1136),"  ")</f>
        <v>56490.583333333336</v>
      </c>
      <c r="Q1128" s="67">
        <f>IFERROR(AVERAGE(Data!R1136),"  ")</f>
        <v>-18.926829268292678</v>
      </c>
      <c r="R1128" s="67">
        <f>IFERROR(AVERAGE(Data!S1136),"  ")</f>
        <v>-12.006980802792322</v>
      </c>
      <c r="S1128" s="67">
        <f>IFERROR(AVERAGE(Data!T1136),"  ")</f>
        <v>-26.36560370681249</v>
      </c>
      <c r="T1128" s="66">
        <f>IFERROR(AVERAGE(Data!V1136), " ")</f>
        <v>177300</v>
      </c>
      <c r="U1128" s="66">
        <f>IFERROR(AVERAGE(Data!W1136), " ")</f>
        <v>42900</v>
      </c>
      <c r="V1128" s="66">
        <f>IFERROR(AVERAGE(Data!X1136), " ")</f>
        <v>1400</v>
      </c>
      <c r="W1128" s="66">
        <f>IFERROR(AVERAGE(Data!Y1136), " ")</f>
        <v>221600</v>
      </c>
      <c r="X1128" s="66">
        <f>IFERROR(AVERAGE(Data!Z1136), " ")</f>
        <v>142210</v>
      </c>
      <c r="Y1128" s="66">
        <f>IFERROR(AVERAGE(Data!AA1136), " ")</f>
        <v>193587.91666666666</v>
      </c>
      <c r="Z1128" s="67">
        <f>IFERROR(AVERAGE(Data!AB1136), " ")</f>
        <v>66.616541353383468</v>
      </c>
      <c r="AA1128" s="67">
        <f>IFERROR(AVERAGE(Data!AC1136), " ")</f>
        <v>-20.061832490163013</v>
      </c>
      <c r="AB1128" s="67">
        <f>IFERROR(AVERAGE(Data!AD1136), " ")</f>
        <v>-26.539836551437645</v>
      </c>
      <c r="AC1128" s="66">
        <f>IFERROR(AVERAGE(Data!AF1136), "  ")</f>
        <v>0</v>
      </c>
      <c r="AD1128" s="66">
        <f>IFERROR(AVERAGE(Data!AG1136), "  ")</f>
        <v>0</v>
      </c>
      <c r="AE1128" s="66">
        <f>IFERROR(AVERAGE(Data!AH1136), "  ")</f>
        <v>0</v>
      </c>
      <c r="AF1128" s="66">
        <f>IFERROR(AVERAGE(Data!AI1136), "  ")</f>
        <v>0</v>
      </c>
      <c r="AG1128" s="66">
        <f>IFERROR(AVERAGE(Data!AJ1136), "  ")</f>
        <v>1250</v>
      </c>
      <c r="AH1128" s="66">
        <f>IFERROR(AVERAGE(Data!AK1136), "  ")</f>
        <v>5091.666666666667</v>
      </c>
      <c r="AI1128" s="67" t="str">
        <f>IFERROR(AVERAGE(Data!AL1136), "  ")</f>
        <v xml:space="preserve">  </v>
      </c>
      <c r="AJ1128" s="67">
        <f>IFERROR(AVERAGE(Data!AM1136), "  ")</f>
        <v>-84.686064318529858</v>
      </c>
      <c r="AK1128" s="67">
        <f>IFERROR(AVERAGE(Data!AN1136), "  ")</f>
        <v>-75.450081833060551</v>
      </c>
      <c r="AL1128" s="66">
        <f>IFERROR(AVERAGE(Data!AP1136),"  ")</f>
        <v>416000</v>
      </c>
      <c r="AM1128" s="66">
        <f>IFERROR(AVERAGE(Data!AQ1136),"  ")</f>
        <v>186250</v>
      </c>
      <c r="AN1128" s="66">
        <f>IFERROR(AVERAGE(Data!AR1136),"  ")</f>
        <v>19600</v>
      </c>
      <c r="AO1128" s="66">
        <f>IFERROR(AVERAGE(Data!AS1136),"  ")</f>
        <v>621850</v>
      </c>
      <c r="AP1128" s="66">
        <f>IFERROR(AVERAGE(Data!AT1136),"  ")</f>
        <v>468756.5</v>
      </c>
      <c r="AQ1128" s="66">
        <f>IFERROR(AVERAGE(Data!AU1136),"  ")</f>
        <v>567696.83333333326</v>
      </c>
      <c r="AR1128" s="67">
        <f>IFERROR(AVERAGE(Data!AV1136),"  ")</f>
        <v>89.357490864799033</v>
      </c>
      <c r="AS1128" s="67">
        <f>IFERROR(AVERAGE(Data!AW1136),"  ")</f>
        <v>17.403680225612316</v>
      </c>
      <c r="AT1128" s="67">
        <f>IFERROR(AVERAGE(Data!AX1136),"  ")</f>
        <v>-17.428375062863644</v>
      </c>
      <c r="AU1128" s="66">
        <f>IFERROR(AVERAGE(Data!AZ1136), "  ")</f>
        <v>358.7</v>
      </c>
      <c r="AV1128" s="66">
        <f>IFERROR(AVERAGE(Data!BA1136), "  ")</f>
        <v>41.55</v>
      </c>
      <c r="AW1128" s="66">
        <f>IFERROR(AVERAGE(Data!BB1136), "  ")</f>
        <v>221.6</v>
      </c>
      <c r="AX1128" s="66">
        <f>IFERROR(AVERAGE(Data!BC1136), "  ")</f>
        <v>0</v>
      </c>
      <c r="AY1128" s="66">
        <f>IFERROR(AVERAGE(Data!BD1136), "  ")</f>
        <v>621.85</v>
      </c>
      <c r="AZ1128" s="66">
        <f>IFERROR(AVERAGE(Data!BE1136), "  ")</f>
        <v>8480.0040000000008</v>
      </c>
      <c r="BA1128" s="66">
        <f>IFERROR(AVERAGE(Data!BF1136), "  ")</f>
        <v>1028.0309999999999</v>
      </c>
      <c r="BB1128" s="66">
        <f>IFERROR(AVERAGE(Data!BG1136), "  ")</f>
        <v>6218.9369999999999</v>
      </c>
      <c r="BC1128" s="66">
        <f>IFERROR(AVERAGE(Data!BH1136), "  ")</f>
        <v>144.65</v>
      </c>
      <c r="BD1128" s="66">
        <f>IFERROR(AVERAGE(Data!BI1136), "  ")</f>
        <v>15871.622000000001</v>
      </c>
    </row>
    <row r="1129" spans="1:56" x14ac:dyDescent="0.25">
      <c r="A1129" s="59">
        <f>IFERROR(AVERAGE(Data!A1137),"  ")</f>
        <v>45514</v>
      </c>
      <c r="B1129" s="66">
        <f>IFERROR(AVERAGE(Data!B1137),"  ")</f>
        <v>320400</v>
      </c>
      <c r="C1129" s="66">
        <f>IFERROR(AVERAGE(Data!C1137),"  ")</f>
        <v>118772</v>
      </c>
      <c r="D1129" s="66">
        <f>IFERROR(AVERAGE(Data!D1137),"  ")</f>
        <v>0</v>
      </c>
      <c r="E1129" s="66">
        <f>IFERROR(AVERAGE(Data!E1137),"  ")</f>
        <v>439172</v>
      </c>
      <c r="F1129" s="66">
        <f>IFERROR(AVERAGE(Data!F1137),"  ")</f>
        <v>348843</v>
      </c>
      <c r="G1129" s="66">
        <f>IFERROR(AVERAGE(Data!G1137),"  ")</f>
        <v>282983</v>
      </c>
      <c r="H1129" s="67">
        <f>IFERROR(AVERAGE(Data!H1137),"  ")</f>
        <v>194.63952661451555</v>
      </c>
      <c r="I1129" s="67">
        <f>IFERROR(AVERAGE(Data!I1137),"  ")</f>
        <v>117.66840234988005</v>
      </c>
      <c r="J1129" s="67">
        <f>IFERROR(AVERAGE(Data!J1137),"  ")</f>
        <v>23.273482859394392</v>
      </c>
      <c r="K1129" s="66">
        <f>IFERROR(AVERAGE(Data!L1137),"  ")</f>
        <v>4800</v>
      </c>
      <c r="L1129" s="66">
        <f>IFERROR(AVERAGE(Data!M1137),"  ")</f>
        <v>37550</v>
      </c>
      <c r="M1129" s="66">
        <f>IFERROR(AVERAGE(Data!N1137),"  ")</f>
        <v>18200</v>
      </c>
      <c r="N1129" s="66">
        <f>IFERROR(AVERAGE(Data!O1137),"  ")</f>
        <v>60550</v>
      </c>
      <c r="O1129" s="66">
        <f>IFERROR(AVERAGE(Data!P1137),"  ")</f>
        <v>49809</v>
      </c>
      <c r="P1129" s="66">
        <f>IFERROR(AVERAGE(Data!Q1137),"  ")</f>
        <v>57234.166666666664</v>
      </c>
      <c r="Q1129" s="67">
        <f>IFERROR(AVERAGE(Data!R1137),"  ")</f>
        <v>22.323232323232322</v>
      </c>
      <c r="R1129" s="67">
        <f>IFERROR(AVERAGE(Data!S1137),"  ")</f>
        <v>2.1607818605080542</v>
      </c>
      <c r="S1129" s="67">
        <f>IFERROR(AVERAGE(Data!T1137),"  ")</f>
        <v>-12.973311396164878</v>
      </c>
      <c r="T1129" s="66">
        <f>IFERROR(AVERAGE(Data!V1137), " ")</f>
        <v>219300</v>
      </c>
      <c r="U1129" s="66">
        <f>IFERROR(AVERAGE(Data!W1137), " ")</f>
        <v>57750</v>
      </c>
      <c r="V1129" s="66">
        <f>IFERROR(AVERAGE(Data!X1137), " ")</f>
        <v>1400</v>
      </c>
      <c r="W1129" s="66">
        <f>IFERROR(AVERAGE(Data!Y1137), " ")</f>
        <v>278450</v>
      </c>
      <c r="X1129" s="66">
        <f>IFERROR(AVERAGE(Data!Z1137), " ")</f>
        <v>194455.5</v>
      </c>
      <c r="Y1129" s="66">
        <f>IFERROR(AVERAGE(Data!AA1137), " ")</f>
        <v>186039.25</v>
      </c>
      <c r="Z1129" s="67">
        <f>IFERROR(AVERAGE(Data!AB1137), " ")</f>
        <v>77.752952441749116</v>
      </c>
      <c r="AA1129" s="67">
        <f>IFERROR(AVERAGE(Data!AC1137), " ")</f>
        <v>16.231619844590561</v>
      </c>
      <c r="AB1129" s="67">
        <f>IFERROR(AVERAGE(Data!AD1137), " ")</f>
        <v>4.5239109488992346</v>
      </c>
      <c r="AC1129" s="66">
        <f>IFERROR(AVERAGE(Data!AF1137), "  ")</f>
        <v>7800</v>
      </c>
      <c r="AD1129" s="66">
        <f>IFERROR(AVERAGE(Data!AG1137), "  ")</f>
        <v>5250</v>
      </c>
      <c r="AE1129" s="66">
        <f>IFERROR(AVERAGE(Data!AH1137), "  ")</f>
        <v>0</v>
      </c>
      <c r="AF1129" s="66">
        <f>IFERROR(AVERAGE(Data!AI1137), "  ")</f>
        <v>13050</v>
      </c>
      <c r="AG1129" s="66">
        <f>IFERROR(AVERAGE(Data!AJ1137), "  ")</f>
        <v>4062.5</v>
      </c>
      <c r="AH1129" s="66">
        <f>IFERROR(AVERAGE(Data!AK1137), "  ")</f>
        <v>4662.5</v>
      </c>
      <c r="AI1129" s="67" t="str">
        <f>IFERROR(AVERAGE(Data!AL1137), "  ")</f>
        <v xml:space="preserve">  </v>
      </c>
      <c r="AJ1129" s="67">
        <f>IFERROR(AVERAGE(Data!AM1137), "  ")</f>
        <v>-50.229709035222058</v>
      </c>
      <c r="AK1129" s="67">
        <f>IFERROR(AVERAGE(Data!AN1137), "  ")</f>
        <v>-12.868632707774797</v>
      </c>
      <c r="AL1129" s="66">
        <f>IFERROR(AVERAGE(Data!AP1137),"  ")</f>
        <v>552300</v>
      </c>
      <c r="AM1129" s="66">
        <f>IFERROR(AVERAGE(Data!AQ1137),"  ")</f>
        <v>219322</v>
      </c>
      <c r="AN1129" s="66">
        <f>IFERROR(AVERAGE(Data!AR1137),"  ")</f>
        <v>19600</v>
      </c>
      <c r="AO1129" s="66">
        <f>IFERROR(AVERAGE(Data!AS1137),"  ")</f>
        <v>791222</v>
      </c>
      <c r="AP1129" s="66">
        <f>IFERROR(AVERAGE(Data!AT1137),"  ")</f>
        <v>597170</v>
      </c>
      <c r="AQ1129" s="66">
        <f>IFERROR(AVERAGE(Data!AU1137),"  ")</f>
        <v>530918.91666666674</v>
      </c>
      <c r="AR1129" s="67">
        <f>IFERROR(AVERAGE(Data!AV1137),"  ")</f>
        <v>122.75143297935833</v>
      </c>
      <c r="AS1129" s="67">
        <f>IFERROR(AVERAGE(Data!AW1137),"  ")</f>
        <v>55.318266288495032</v>
      </c>
      <c r="AT1129" s="67">
        <f>IFERROR(AVERAGE(Data!AX1137),"  ")</f>
        <v>12.478568996803796</v>
      </c>
      <c r="AU1129" s="66">
        <f>IFERROR(AVERAGE(Data!AZ1137), "  ")</f>
        <v>439.17200000000003</v>
      </c>
      <c r="AV1129" s="66">
        <f>IFERROR(AVERAGE(Data!BA1137), "  ")</f>
        <v>60.55</v>
      </c>
      <c r="AW1129" s="66">
        <f>IFERROR(AVERAGE(Data!BB1137), "  ")</f>
        <v>278.45</v>
      </c>
      <c r="AX1129" s="66">
        <f>IFERROR(AVERAGE(Data!BC1137), "  ")</f>
        <v>13.05</v>
      </c>
      <c r="AY1129" s="66">
        <f>IFERROR(AVERAGE(Data!BD1137), "  ")</f>
        <v>791.22199999999998</v>
      </c>
      <c r="AZ1129" s="66">
        <f>IFERROR(AVERAGE(Data!BE1137), "  ")</f>
        <v>8919.1760000000013</v>
      </c>
      <c r="BA1129" s="66">
        <f>IFERROR(AVERAGE(Data!BF1137), "  ")</f>
        <v>1088.5809999999999</v>
      </c>
      <c r="BB1129" s="66">
        <f>IFERROR(AVERAGE(Data!BG1137), "  ")</f>
        <v>6497.3869999999997</v>
      </c>
      <c r="BC1129" s="66">
        <f>IFERROR(AVERAGE(Data!BH1137), "  ")</f>
        <v>157.70000000000002</v>
      </c>
      <c r="BD1129" s="66">
        <f>IFERROR(AVERAGE(Data!BI1137), "  ")</f>
        <v>16662.844000000001</v>
      </c>
    </row>
    <row r="1130" spans="1:56" x14ac:dyDescent="0.25">
      <c r="A1130" s="59">
        <f>IFERROR(AVERAGE(Data!A1138),"  ")</f>
        <v>45521</v>
      </c>
      <c r="B1130" s="66">
        <f>IFERROR(AVERAGE(Data!B1138),"  ")</f>
        <v>295200</v>
      </c>
      <c r="C1130" s="66">
        <f>IFERROR(AVERAGE(Data!C1138),"  ")</f>
        <v>192150</v>
      </c>
      <c r="D1130" s="66">
        <f>IFERROR(AVERAGE(Data!D1138),"  ")</f>
        <v>3200</v>
      </c>
      <c r="E1130" s="66">
        <f>IFERROR(AVERAGE(Data!E1138),"  ")</f>
        <v>490550</v>
      </c>
      <c r="F1130" s="66">
        <f>IFERROR(AVERAGE(Data!F1138),"  ")</f>
        <v>424843</v>
      </c>
      <c r="G1130" s="66">
        <f>IFERROR(AVERAGE(Data!G1138),"  ")</f>
        <v>237866.33333333334</v>
      </c>
      <c r="H1130" s="67">
        <f>IFERROR(AVERAGE(Data!H1138),"  ")</f>
        <v>1074.9700598802394</v>
      </c>
      <c r="I1130" s="67">
        <f>IFERROR(AVERAGE(Data!I1138),"  ")</f>
        <v>230.80762462429726</v>
      </c>
      <c r="J1130" s="67">
        <f>IFERROR(AVERAGE(Data!J1138),"  ")</f>
        <v>78.605771588805467</v>
      </c>
      <c r="K1130" s="66">
        <f>IFERROR(AVERAGE(Data!L1138),"  ")</f>
        <v>4800</v>
      </c>
      <c r="L1130" s="66">
        <f>IFERROR(AVERAGE(Data!M1138),"  ")</f>
        <v>17700</v>
      </c>
      <c r="M1130" s="66">
        <f>IFERROR(AVERAGE(Data!N1138),"  ")</f>
        <v>25600</v>
      </c>
      <c r="N1130" s="66">
        <f>IFERROR(AVERAGE(Data!O1138),"  ")</f>
        <v>48100</v>
      </c>
      <c r="O1130" s="66">
        <f>IFERROR(AVERAGE(Data!P1138),"  ")</f>
        <v>49859</v>
      </c>
      <c r="P1130" s="66">
        <f>IFERROR(AVERAGE(Data!Q1138),"  ")</f>
        <v>56904.333333333336</v>
      </c>
      <c r="Q1130" s="67">
        <f>IFERROR(AVERAGE(Data!R1138),"  ")</f>
        <v>113.3510756265247</v>
      </c>
      <c r="R1130" s="67">
        <f>IFERROR(AVERAGE(Data!S1138),"  ")</f>
        <v>14.097085156898071</v>
      </c>
      <c r="S1130" s="67">
        <f>IFERROR(AVERAGE(Data!T1138),"  ")</f>
        <v>-12.381013748220704</v>
      </c>
      <c r="T1130" s="66">
        <f>IFERROR(AVERAGE(Data!V1138), " ")</f>
        <v>129600</v>
      </c>
      <c r="U1130" s="66">
        <f>IFERROR(AVERAGE(Data!W1138), " ")</f>
        <v>26900</v>
      </c>
      <c r="V1130" s="66">
        <f>IFERROR(AVERAGE(Data!X1138), " ")</f>
        <v>4200</v>
      </c>
      <c r="W1130" s="66">
        <f>IFERROR(AVERAGE(Data!Y1138), " ")</f>
        <v>160700</v>
      </c>
      <c r="X1130" s="66">
        <f>IFERROR(AVERAGE(Data!Z1138), " ")</f>
        <v>214818</v>
      </c>
      <c r="Y1130" s="66">
        <f>IFERROR(AVERAGE(Data!AA1138), " ")</f>
        <v>187818.41666666666</v>
      </c>
      <c r="Z1130" s="67">
        <f>IFERROR(AVERAGE(Data!AB1138), " ")</f>
        <v>38.117748173614089</v>
      </c>
      <c r="AA1130" s="67">
        <f>IFERROR(AVERAGE(Data!AC1138), " ")</f>
        <v>40.049221742319283</v>
      </c>
      <c r="AB1130" s="67">
        <f>IFERROR(AVERAGE(Data!AD1138), " ")</f>
        <v>14.375365213120306</v>
      </c>
      <c r="AC1130" s="66">
        <f>IFERROR(AVERAGE(Data!AF1138), "  ")</f>
        <v>1600</v>
      </c>
      <c r="AD1130" s="66">
        <f>IFERROR(AVERAGE(Data!AG1138), "  ")</f>
        <v>5100</v>
      </c>
      <c r="AE1130" s="66">
        <f>IFERROR(AVERAGE(Data!AH1138), "  ")</f>
        <v>0</v>
      </c>
      <c r="AF1130" s="66">
        <f>IFERROR(AVERAGE(Data!AI1138), "  ")</f>
        <v>6700</v>
      </c>
      <c r="AG1130" s="66">
        <f>IFERROR(AVERAGE(Data!AJ1138), "  ")</f>
        <v>4937.5</v>
      </c>
      <c r="AH1130" s="66">
        <f>IFERROR(AVERAGE(Data!AK1138), "  ")</f>
        <v>4333.333333333333</v>
      </c>
      <c r="AI1130" s="67">
        <f>IFERROR(AVERAGE(Data!AL1138), "  ")</f>
        <v>-24.29378531073446</v>
      </c>
      <c r="AJ1130" s="67">
        <f>IFERROR(AVERAGE(Data!AM1138), "  ")</f>
        <v>-11.830357142857139</v>
      </c>
      <c r="AK1130" s="67">
        <f>IFERROR(AVERAGE(Data!AN1138), "  ")</f>
        <v>13.942307692307709</v>
      </c>
      <c r="AL1130" s="66">
        <f>IFERROR(AVERAGE(Data!AP1138),"  ")</f>
        <v>431200</v>
      </c>
      <c r="AM1130" s="66">
        <f>IFERROR(AVERAGE(Data!AQ1138),"  ")</f>
        <v>241850</v>
      </c>
      <c r="AN1130" s="66">
        <f>IFERROR(AVERAGE(Data!AR1138),"  ")</f>
        <v>33000</v>
      </c>
      <c r="AO1130" s="66">
        <f>IFERROR(AVERAGE(Data!AS1138),"  ")</f>
        <v>706050</v>
      </c>
      <c r="AP1130" s="66">
        <f>IFERROR(AVERAGE(Data!AT1138),"  ")</f>
        <v>694457.5</v>
      </c>
      <c r="AQ1130" s="66">
        <f>IFERROR(AVERAGE(Data!AU1138),"  ")</f>
        <v>486922.41666666669</v>
      </c>
      <c r="AR1130" s="67">
        <f>IFERROR(AVERAGE(Data!AV1138),"  ")</f>
        <v>272.59558299691287</v>
      </c>
      <c r="AS1130" s="67">
        <f>IFERROR(AVERAGE(Data!AW1138),"  ")</f>
        <v>109.73476517404595</v>
      </c>
      <c r="AT1130" s="67">
        <f>IFERROR(AVERAGE(Data!AX1138),"  ")</f>
        <v>42.621796867365425</v>
      </c>
      <c r="AU1130" s="66">
        <f>IFERROR(AVERAGE(Data!AZ1138), "  ")</f>
        <v>490.55</v>
      </c>
      <c r="AV1130" s="66">
        <f>IFERROR(AVERAGE(Data!BA1138), "  ")</f>
        <v>48.1</v>
      </c>
      <c r="AW1130" s="66">
        <f>IFERROR(AVERAGE(Data!BB1138), "  ")</f>
        <v>160.69999999999999</v>
      </c>
      <c r="AX1130" s="66">
        <f>IFERROR(AVERAGE(Data!BC1138), "  ")</f>
        <v>6.7</v>
      </c>
      <c r="AY1130" s="66">
        <f>IFERROR(AVERAGE(Data!BD1138), "  ")</f>
        <v>706.05</v>
      </c>
      <c r="AZ1130" s="66">
        <f>IFERROR(AVERAGE(Data!BE1138), "  ")</f>
        <v>9409.7260000000006</v>
      </c>
      <c r="BA1130" s="66">
        <f>IFERROR(AVERAGE(Data!BF1138), "  ")</f>
        <v>1136.6809999999998</v>
      </c>
      <c r="BB1130" s="66">
        <f>IFERROR(AVERAGE(Data!BG1138), "  ")</f>
        <v>6658.0869999999995</v>
      </c>
      <c r="BC1130" s="66">
        <f>IFERROR(AVERAGE(Data!BH1138), "  ")</f>
        <v>164.4</v>
      </c>
      <c r="BD1130" s="66">
        <f>IFERROR(AVERAGE(Data!BI1138), "  ")</f>
        <v>17368.894</v>
      </c>
    </row>
    <row r="1131" spans="1:56" x14ac:dyDescent="0.25">
      <c r="A1131" s="59">
        <f>IFERROR(AVERAGE(Data!A1139),"  ")</f>
        <v>45528</v>
      </c>
      <c r="B1131" s="66">
        <f>IFERROR(AVERAGE(Data!B1139),"  ")</f>
        <v>238700</v>
      </c>
      <c r="C1131" s="66">
        <f>IFERROR(AVERAGE(Data!C1139),"  ")</f>
        <v>99550</v>
      </c>
      <c r="D1131" s="66">
        <f>IFERROR(AVERAGE(Data!D1139),"  ")</f>
        <v>0</v>
      </c>
      <c r="E1131" s="66">
        <f>IFERROR(AVERAGE(Data!E1139),"  ")</f>
        <v>338250</v>
      </c>
      <c r="F1131" s="66">
        <f>IFERROR(AVERAGE(Data!F1139),"  ")</f>
        <v>406668</v>
      </c>
      <c r="G1131" s="66">
        <f>IFERROR(AVERAGE(Data!G1139),"  ")</f>
        <v>172121.5</v>
      </c>
      <c r="H1131" s="67">
        <f>IFERROR(AVERAGE(Data!H1139),"  ")</f>
        <v>684.80278422273784</v>
      </c>
      <c r="I1131" s="67">
        <f>IFERROR(AVERAGE(Data!I1139),"  ")</f>
        <v>330.2750400736403</v>
      </c>
      <c r="J1131" s="67">
        <f>IFERROR(AVERAGE(Data!J1139),"  ")</f>
        <v>136.26798511516574</v>
      </c>
      <c r="K1131" s="66">
        <f>IFERROR(AVERAGE(Data!L1139),"  ")</f>
        <v>1600</v>
      </c>
      <c r="L1131" s="66">
        <f>IFERROR(AVERAGE(Data!M1139),"  ")</f>
        <v>28400</v>
      </c>
      <c r="M1131" s="66">
        <f>IFERROR(AVERAGE(Data!N1139),"  ")</f>
        <v>28000</v>
      </c>
      <c r="N1131" s="66">
        <f>IFERROR(AVERAGE(Data!O1139),"  ")</f>
        <v>58000</v>
      </c>
      <c r="O1131" s="66">
        <f>IFERROR(AVERAGE(Data!P1139),"  ")</f>
        <v>52050</v>
      </c>
      <c r="P1131" s="66">
        <f>IFERROR(AVERAGE(Data!Q1139),"  ")</f>
        <v>55215.833333333336</v>
      </c>
      <c r="Q1131" s="67">
        <f>IFERROR(AVERAGE(Data!R1139),"  ")</f>
        <v>30.872331783925276</v>
      </c>
      <c r="R1131" s="67">
        <f>IFERROR(AVERAGE(Data!S1139),"  ")</f>
        <v>24.214708882962533</v>
      </c>
      <c r="S1131" s="67">
        <f>IFERROR(AVERAGE(Data!T1139),"  ")</f>
        <v>-5.7335607238262032</v>
      </c>
      <c r="T1131" s="66">
        <f>IFERROR(AVERAGE(Data!V1139), " ")</f>
        <v>143700</v>
      </c>
      <c r="U1131" s="66">
        <f>IFERROR(AVERAGE(Data!W1139), " ")</f>
        <v>33950</v>
      </c>
      <c r="V1131" s="66">
        <f>IFERROR(AVERAGE(Data!X1139), " ")</f>
        <v>6000</v>
      </c>
      <c r="W1131" s="66">
        <f>IFERROR(AVERAGE(Data!Y1139), " ")</f>
        <v>183650</v>
      </c>
      <c r="X1131" s="66">
        <f>IFERROR(AVERAGE(Data!Z1139), " ")</f>
        <v>211100</v>
      </c>
      <c r="Y1131" s="66">
        <f>IFERROR(AVERAGE(Data!AA1139), " ")</f>
        <v>173794.66666666666</v>
      </c>
      <c r="Z1131" s="67">
        <f>IFERROR(AVERAGE(Data!AB1139), " ")</f>
        <v>60.253054101221636</v>
      </c>
      <c r="AA1131" s="67">
        <f>IFERROR(AVERAGE(Data!AC1139), " ")</f>
        <v>62.1974644640799</v>
      </c>
      <c r="AB1131" s="67">
        <f>IFERROR(AVERAGE(Data!AD1139), " ")</f>
        <v>21.465177297347072</v>
      </c>
      <c r="AC1131" s="66">
        <f>IFERROR(AVERAGE(Data!AF1139), "  ")</f>
        <v>0</v>
      </c>
      <c r="AD1131" s="66">
        <f>IFERROR(AVERAGE(Data!AG1139), "  ")</f>
        <v>0</v>
      </c>
      <c r="AE1131" s="66">
        <f>IFERROR(AVERAGE(Data!AH1139), "  ")</f>
        <v>0</v>
      </c>
      <c r="AF1131" s="66">
        <f>IFERROR(AVERAGE(Data!AI1139), "  ")</f>
        <v>0</v>
      </c>
      <c r="AG1131" s="66">
        <f>IFERROR(AVERAGE(Data!AJ1139), "  ")</f>
        <v>4937.5</v>
      </c>
      <c r="AH1131" s="66">
        <f>IFERROR(AVERAGE(Data!AK1139), "  ")</f>
        <v>2804.1666666666665</v>
      </c>
      <c r="AI1131" s="67" t="str">
        <f>IFERROR(AVERAGE(Data!AL1139), "  ")</f>
        <v xml:space="preserve">  </v>
      </c>
      <c r="AJ1131" s="67">
        <f>IFERROR(AVERAGE(Data!AM1139), "  ")</f>
        <v>123.16384180790961</v>
      </c>
      <c r="AK1131" s="67">
        <f>IFERROR(AVERAGE(Data!AN1139), "  ")</f>
        <v>76.0772659732541</v>
      </c>
      <c r="AL1131" s="66">
        <f>IFERROR(AVERAGE(Data!AP1139),"  ")</f>
        <v>384000</v>
      </c>
      <c r="AM1131" s="66">
        <f>IFERROR(AVERAGE(Data!AQ1139),"  ")</f>
        <v>161900</v>
      </c>
      <c r="AN1131" s="66">
        <f>IFERROR(AVERAGE(Data!AR1139),"  ")</f>
        <v>34000</v>
      </c>
      <c r="AO1131" s="66">
        <f>IFERROR(AVERAGE(Data!AS1139),"  ")</f>
        <v>579900</v>
      </c>
      <c r="AP1131" s="66">
        <f>IFERROR(AVERAGE(Data!AT1139),"  ")</f>
        <v>674755.5</v>
      </c>
      <c r="AQ1131" s="66">
        <f>IFERROR(AVERAGE(Data!AU1139),"  ")</f>
        <v>403936.16666666669</v>
      </c>
      <c r="AR1131" s="67">
        <f>IFERROR(AVERAGE(Data!AV1139),"  ")</f>
        <v>187.05362888455483</v>
      </c>
      <c r="AS1131" s="67">
        <f>IFERROR(AVERAGE(Data!AW1139),"  ")</f>
        <v>151.04449097168029</v>
      </c>
      <c r="AT1131" s="67">
        <f>IFERROR(AVERAGE(Data!AX1139),"  ")</f>
        <v>67.045081793039074</v>
      </c>
      <c r="AU1131" s="66">
        <f>IFERROR(AVERAGE(Data!AZ1139), "  ")</f>
        <v>338.25</v>
      </c>
      <c r="AV1131" s="66">
        <f>IFERROR(AVERAGE(Data!BA1139), "  ")</f>
        <v>58</v>
      </c>
      <c r="AW1131" s="66">
        <f>IFERROR(AVERAGE(Data!BB1139), "  ")</f>
        <v>183.65</v>
      </c>
      <c r="AX1131" s="66">
        <f>IFERROR(AVERAGE(Data!BC1139), "  ")</f>
        <v>0</v>
      </c>
      <c r="AY1131" s="66">
        <f>IFERROR(AVERAGE(Data!BD1139), "  ")</f>
        <v>579.9</v>
      </c>
      <c r="AZ1131" s="66">
        <f>IFERROR(AVERAGE(Data!BE1139), "  ")</f>
        <v>9747.9760000000006</v>
      </c>
      <c r="BA1131" s="66">
        <f>IFERROR(AVERAGE(Data!BF1139), "  ")</f>
        <v>1194.6809999999998</v>
      </c>
      <c r="BB1131" s="66">
        <f>IFERROR(AVERAGE(Data!BG1139), "  ")</f>
        <v>6841.7369999999992</v>
      </c>
      <c r="BC1131" s="66">
        <f>IFERROR(AVERAGE(Data!BH1139), "  ")</f>
        <v>164.4</v>
      </c>
      <c r="BD1131" s="66">
        <f>IFERROR(AVERAGE(Data!BI1139), "  ")</f>
        <v>17948.794000000002</v>
      </c>
    </row>
    <row r="1132" spans="1:56" x14ac:dyDescent="0.25">
      <c r="A1132" s="59">
        <f>IFERROR(AVERAGE(Data!A1140),"  ")</f>
        <v>45535</v>
      </c>
      <c r="B1132" s="66">
        <f>IFERROR(AVERAGE(Data!B1140),"  ")</f>
        <v>205600</v>
      </c>
      <c r="C1132" s="66">
        <f>IFERROR(AVERAGE(Data!C1140),"  ")</f>
        <v>99700</v>
      </c>
      <c r="D1132" s="66">
        <f>IFERROR(AVERAGE(Data!D1140),"  ")</f>
        <v>0</v>
      </c>
      <c r="E1132" s="66">
        <f>IFERROR(AVERAGE(Data!E1140),"  ")</f>
        <v>305300</v>
      </c>
      <c r="F1132" s="66">
        <f>IFERROR(AVERAGE(Data!F1140),"  ")</f>
        <v>393318</v>
      </c>
      <c r="G1132" s="66">
        <f>IFERROR(AVERAGE(Data!G1140),"  ")</f>
        <v>111654.16666666667</v>
      </c>
      <c r="H1132" s="67">
        <f>IFERROR(AVERAGE(Data!H1140),"  ")</f>
        <v>1043.4456928838952</v>
      </c>
      <c r="I1132" s="67">
        <f>IFERROR(AVERAGE(Data!I1140),"  ")</f>
        <v>503.70216880784636</v>
      </c>
      <c r="J1132" s="67">
        <f>IFERROR(AVERAGE(Data!J1140),"  ")</f>
        <v>252.26450722095754</v>
      </c>
      <c r="K1132" s="66">
        <f>IFERROR(AVERAGE(Data!L1140),"  ")</f>
        <v>4800</v>
      </c>
      <c r="L1132" s="66">
        <f>IFERROR(AVERAGE(Data!M1140),"  ")</f>
        <v>23900</v>
      </c>
      <c r="M1132" s="66">
        <f>IFERROR(AVERAGE(Data!N1140),"  ")</f>
        <v>0</v>
      </c>
      <c r="N1132" s="66">
        <f>IFERROR(AVERAGE(Data!O1140),"  ")</f>
        <v>28700</v>
      </c>
      <c r="O1132" s="66">
        <f>IFERROR(AVERAGE(Data!P1140),"  ")</f>
        <v>48837.5</v>
      </c>
      <c r="P1132" s="66">
        <f>IFERROR(AVERAGE(Data!Q1140),"  ")</f>
        <v>50005</v>
      </c>
      <c r="Q1132" s="67">
        <f>IFERROR(AVERAGE(Data!R1140),"  ")</f>
        <v>-23.466666666666669</v>
      </c>
      <c r="R1132" s="67">
        <f>IFERROR(AVERAGE(Data!S1140),"  ")</f>
        <v>26.963597486075287</v>
      </c>
      <c r="S1132" s="67">
        <f>IFERROR(AVERAGE(Data!T1140),"  ")</f>
        <v>-2.3347665233476644</v>
      </c>
      <c r="T1132" s="66">
        <f>IFERROR(AVERAGE(Data!V1140), " ")</f>
        <v>90000</v>
      </c>
      <c r="U1132" s="66">
        <f>IFERROR(AVERAGE(Data!W1140), " ")</f>
        <v>31750</v>
      </c>
      <c r="V1132" s="66">
        <f>IFERROR(AVERAGE(Data!X1140), " ")</f>
        <v>19600</v>
      </c>
      <c r="W1132" s="66">
        <f>IFERROR(AVERAGE(Data!Y1140), " ")</f>
        <v>141350</v>
      </c>
      <c r="X1132" s="66">
        <f>IFERROR(AVERAGE(Data!Z1140), " ")</f>
        <v>191037.5</v>
      </c>
      <c r="Y1132" s="66">
        <f>IFERROR(AVERAGE(Data!AA1140), " ")</f>
        <v>159946.66666666666</v>
      </c>
      <c r="Z1132" s="67">
        <f>IFERROR(AVERAGE(Data!AB1140), " ")</f>
        <v>143.28743545611013</v>
      </c>
      <c r="AA1132" s="67">
        <f>IFERROR(AVERAGE(Data!AC1140), " ")</f>
        <v>71.449405429661212</v>
      </c>
      <c r="AB1132" s="67">
        <f>IFERROR(AVERAGE(Data!AD1140), " ")</f>
        <v>19.438250250083367</v>
      </c>
      <c r="AC1132" s="66">
        <f>IFERROR(AVERAGE(Data!AF1140), "  ")</f>
        <v>0</v>
      </c>
      <c r="AD1132" s="66">
        <f>IFERROR(AVERAGE(Data!AG1140), "  ")</f>
        <v>5400</v>
      </c>
      <c r="AE1132" s="66">
        <f>IFERROR(AVERAGE(Data!AH1140), "  ")</f>
        <v>0</v>
      </c>
      <c r="AF1132" s="66">
        <f>IFERROR(AVERAGE(Data!AI1140), "  ")</f>
        <v>5400</v>
      </c>
      <c r="AG1132" s="66">
        <f>IFERROR(AVERAGE(Data!AJ1140), "  ")</f>
        <v>6287.5</v>
      </c>
      <c r="AH1132" s="66">
        <f>IFERROR(AVERAGE(Data!AK1140), "  ")</f>
        <v>2804.1666666666665</v>
      </c>
      <c r="AI1132" s="67" t="str">
        <f>IFERROR(AVERAGE(Data!AL1140), "  ")</f>
        <v xml:space="preserve">  </v>
      </c>
      <c r="AJ1132" s="67">
        <f>IFERROR(AVERAGE(Data!AM1140), "  ")</f>
        <v>184.18079096045199</v>
      </c>
      <c r="AK1132" s="67">
        <f>IFERROR(AVERAGE(Data!AN1140), "  ")</f>
        <v>124.21991084695394</v>
      </c>
      <c r="AL1132" s="66">
        <f>IFERROR(AVERAGE(Data!AP1140),"  ")</f>
        <v>300400</v>
      </c>
      <c r="AM1132" s="66">
        <f>IFERROR(AVERAGE(Data!AQ1140),"  ")</f>
        <v>160750</v>
      </c>
      <c r="AN1132" s="66">
        <f>IFERROR(AVERAGE(Data!AR1140),"  ")</f>
        <v>19600</v>
      </c>
      <c r="AO1132" s="66">
        <f>IFERROR(AVERAGE(Data!AS1140),"  ")</f>
        <v>480750</v>
      </c>
      <c r="AP1132" s="66">
        <f>IFERROR(AVERAGE(Data!AT1140),"  ")</f>
        <v>639480.5</v>
      </c>
      <c r="AQ1132" s="66">
        <f>IFERROR(AVERAGE(Data!AU1140),"  ")</f>
        <v>324410.00000000006</v>
      </c>
      <c r="AR1132" s="67">
        <f>IFERROR(AVERAGE(Data!AV1140),"  ")</f>
        <v>293.09076042518399</v>
      </c>
      <c r="AS1132" s="67">
        <f>IFERROR(AVERAGE(Data!AW1140),"  ")</f>
        <v>194.34660081448351</v>
      </c>
      <c r="AT1132" s="67">
        <f>IFERROR(AVERAGE(Data!AX1140),"  ")</f>
        <v>97.12108134767729</v>
      </c>
      <c r="AU1132" s="66">
        <f>IFERROR(AVERAGE(Data!AZ1140), "  ")</f>
        <v>305.3</v>
      </c>
      <c r="AV1132" s="66">
        <f>IFERROR(AVERAGE(Data!BA1140), "  ")</f>
        <v>28.7</v>
      </c>
      <c r="AW1132" s="66">
        <f>IFERROR(AVERAGE(Data!BB1140), "  ")</f>
        <v>141.35</v>
      </c>
      <c r="AX1132" s="66">
        <f>IFERROR(AVERAGE(Data!BC1140), "  ")</f>
        <v>5.4</v>
      </c>
      <c r="AY1132" s="66">
        <f>IFERROR(AVERAGE(Data!BD1140), "  ")</f>
        <v>480.75</v>
      </c>
      <c r="AZ1132" s="66">
        <f>IFERROR(AVERAGE(Data!BE1140), "  ")</f>
        <v>10053.276</v>
      </c>
      <c r="BA1132" s="66">
        <f>IFERROR(AVERAGE(Data!BF1140), "  ")</f>
        <v>1223.3809999999999</v>
      </c>
      <c r="BB1132" s="66">
        <f>IFERROR(AVERAGE(Data!BG1140), "  ")</f>
        <v>6983.0869999999995</v>
      </c>
      <c r="BC1132" s="66">
        <f>IFERROR(AVERAGE(Data!BH1140), "  ")</f>
        <v>169.8</v>
      </c>
      <c r="BD1132" s="66">
        <f>IFERROR(AVERAGE(Data!BI1140), "  ")</f>
        <v>18429.544000000002</v>
      </c>
    </row>
    <row r="1133" spans="1:56" x14ac:dyDescent="0.25">
      <c r="A1133" s="59">
        <f>IFERROR(AVERAGE(Data!A1141),"  ")</f>
        <v>45542</v>
      </c>
      <c r="B1133" s="66">
        <f>IFERROR(AVERAGE(Data!B1141),"  ")</f>
        <v>191000</v>
      </c>
      <c r="C1133" s="66">
        <f>IFERROR(AVERAGE(Data!C1141),"  ")</f>
        <v>56100</v>
      </c>
      <c r="D1133" s="66">
        <f>IFERROR(AVERAGE(Data!D1141),"  ")</f>
        <v>0</v>
      </c>
      <c r="E1133" s="66">
        <f>IFERROR(AVERAGE(Data!E1141),"  ")</f>
        <v>247100</v>
      </c>
      <c r="F1133" s="66">
        <f>IFERROR(AVERAGE(Data!F1141),"  ")</f>
        <v>345300</v>
      </c>
      <c r="G1133" s="66">
        <f>IFERROR(AVERAGE(Data!G1141),"  ")</f>
        <v>63328.083333333336</v>
      </c>
      <c r="H1133" s="67">
        <f>IFERROR(AVERAGE(Data!H1141),"  ")</f>
        <v>529.55414012738856</v>
      </c>
      <c r="I1133" s="67">
        <f>IFERROR(AVERAGE(Data!I1141),"  ")</f>
        <v>815.91511936339532</v>
      </c>
      <c r="J1133" s="67">
        <f>IFERROR(AVERAGE(Data!J1141),"  ")</f>
        <v>445.25572514563709</v>
      </c>
      <c r="K1133" s="66">
        <f>IFERROR(AVERAGE(Data!L1141),"  ")</f>
        <v>17600</v>
      </c>
      <c r="L1133" s="66">
        <f>IFERROR(AVERAGE(Data!M1141),"  ")</f>
        <v>10258</v>
      </c>
      <c r="M1133" s="66">
        <f>IFERROR(AVERAGE(Data!N1141),"  ")</f>
        <v>16600</v>
      </c>
      <c r="N1133" s="66">
        <f>IFERROR(AVERAGE(Data!O1141),"  ")</f>
        <v>44458</v>
      </c>
      <c r="O1133" s="66">
        <f>IFERROR(AVERAGE(Data!P1141),"  ")</f>
        <v>44814.5</v>
      </c>
      <c r="P1133" s="66">
        <f>IFERROR(AVERAGE(Data!Q1141),"  ")</f>
        <v>47765.333333333336</v>
      </c>
      <c r="Q1133" s="67">
        <f>IFERROR(AVERAGE(Data!R1141),"  ")</f>
        <v>-20.539767649687224</v>
      </c>
      <c r="R1133" s="67">
        <f>IFERROR(AVERAGE(Data!S1141),"  ")</f>
        <v>11.817507001927474</v>
      </c>
      <c r="S1133" s="67">
        <f>IFERROR(AVERAGE(Data!T1141),"  ")</f>
        <v>-6.1777718847699887</v>
      </c>
      <c r="T1133" s="66">
        <f>IFERROR(AVERAGE(Data!V1141), " ")</f>
        <v>74100</v>
      </c>
      <c r="U1133" s="66">
        <f>IFERROR(AVERAGE(Data!W1141), " ")</f>
        <v>27536</v>
      </c>
      <c r="V1133" s="66">
        <f>IFERROR(AVERAGE(Data!X1141), " ")</f>
        <v>1400</v>
      </c>
      <c r="W1133" s="66">
        <f>IFERROR(AVERAGE(Data!Y1141), " ")</f>
        <v>103036</v>
      </c>
      <c r="X1133" s="66">
        <f>IFERROR(AVERAGE(Data!Z1141), " ")</f>
        <v>147184</v>
      </c>
      <c r="Y1133" s="66">
        <f>IFERROR(AVERAGE(Data!AA1141), " ")</f>
        <v>141609</v>
      </c>
      <c r="Z1133" s="67">
        <f>IFERROR(AVERAGE(Data!AB1141), " ")</f>
        <v>31.843889955214323</v>
      </c>
      <c r="AA1133" s="67">
        <f>IFERROR(AVERAGE(Data!AC1141), " ")</f>
        <v>60.331154684095864</v>
      </c>
      <c r="AB1133" s="67">
        <f>IFERROR(AVERAGE(Data!AD1141), " ")</f>
        <v>3.9368966661723404</v>
      </c>
      <c r="AC1133" s="66">
        <f>IFERROR(AVERAGE(Data!AF1141), "  ")</f>
        <v>0</v>
      </c>
      <c r="AD1133" s="66">
        <f>IFERROR(AVERAGE(Data!AG1141), "  ")</f>
        <v>0</v>
      </c>
      <c r="AE1133" s="66">
        <f>IFERROR(AVERAGE(Data!AH1141), "  ")</f>
        <v>0</v>
      </c>
      <c r="AF1133" s="66">
        <f>IFERROR(AVERAGE(Data!AI1141), "  ")</f>
        <v>0</v>
      </c>
      <c r="AG1133" s="66">
        <f>IFERROR(AVERAGE(Data!AJ1141), "  ")</f>
        <v>3025</v>
      </c>
      <c r="AH1133" s="66">
        <f>IFERROR(AVERAGE(Data!AK1141), "  ")</f>
        <v>2370.8333333333335</v>
      </c>
      <c r="AI1133" s="67" t="str">
        <f>IFERROR(AVERAGE(Data!AL1141), "  ")</f>
        <v xml:space="preserve">  </v>
      </c>
      <c r="AJ1133" s="67">
        <f>IFERROR(AVERAGE(Data!AM1141), "  ")</f>
        <v>36.723163841807917</v>
      </c>
      <c r="AK1133" s="67">
        <f>IFERROR(AVERAGE(Data!AN1141), "  ")</f>
        <v>27.592267135325123</v>
      </c>
      <c r="AL1133" s="66">
        <f>IFERROR(AVERAGE(Data!AP1141),"  ")</f>
        <v>282700</v>
      </c>
      <c r="AM1133" s="66">
        <f>IFERROR(AVERAGE(Data!AQ1141),"  ")</f>
        <v>93894</v>
      </c>
      <c r="AN1133" s="66">
        <f>IFERROR(AVERAGE(Data!AR1141),"  ")</f>
        <v>18000</v>
      </c>
      <c r="AO1133" s="66">
        <f>IFERROR(AVERAGE(Data!AS1141),"  ")</f>
        <v>394594</v>
      </c>
      <c r="AP1133" s="66">
        <f>IFERROR(AVERAGE(Data!AT1141),"  ")</f>
        <v>540323.5</v>
      </c>
      <c r="AQ1133" s="66">
        <f>IFERROR(AVERAGE(Data!AU1141),"  ")</f>
        <v>255073.25000000003</v>
      </c>
      <c r="AR1133" s="67">
        <f>IFERROR(AVERAGE(Data!AV1141),"  ")</f>
        <v>127.62849725987886</v>
      </c>
      <c r="AS1133" s="67">
        <f>IFERROR(AVERAGE(Data!AW1141),"  ")</f>
        <v>214.52421041295878</v>
      </c>
      <c r="AT1133" s="67">
        <f>IFERROR(AVERAGE(Data!AX1141),"  ")</f>
        <v>111.83071921497057</v>
      </c>
      <c r="AU1133" s="66">
        <f>IFERROR(AVERAGE(Data!AZ1141), "  ")</f>
        <v>247.1</v>
      </c>
      <c r="AV1133" s="66">
        <f>IFERROR(AVERAGE(Data!BA1141), "  ")</f>
        <v>44.457999999999998</v>
      </c>
      <c r="AW1133" s="66">
        <f>IFERROR(AVERAGE(Data!BB1141), "  ")</f>
        <v>103.036</v>
      </c>
      <c r="AX1133" s="66">
        <f>IFERROR(AVERAGE(Data!BC1141), "  ")</f>
        <v>0</v>
      </c>
      <c r="AY1133" s="66">
        <f>IFERROR(AVERAGE(Data!BD1141), "  ")</f>
        <v>394.59399999999999</v>
      </c>
      <c r="AZ1133" s="66">
        <f>IFERROR(AVERAGE(Data!BE1141), "  ")</f>
        <v>10300.376</v>
      </c>
      <c r="BA1133" s="66">
        <f>IFERROR(AVERAGE(Data!BF1141), "  ")</f>
        <v>1267.8389999999999</v>
      </c>
      <c r="BB1133" s="66">
        <f>IFERROR(AVERAGE(Data!BG1141), "  ")</f>
        <v>7086.1229999999996</v>
      </c>
      <c r="BC1133" s="66">
        <f>IFERROR(AVERAGE(Data!BH1141), "  ")</f>
        <v>169.8</v>
      </c>
      <c r="BD1133" s="66">
        <f>IFERROR(AVERAGE(Data!BI1141), "  ")</f>
        <v>18824.138000000003</v>
      </c>
    </row>
    <row r="1134" spans="1:56" x14ac:dyDescent="0.25">
      <c r="A1134" s="59">
        <f>IFERROR(AVERAGE(Data!A1142),"  ")</f>
        <v>45549</v>
      </c>
      <c r="B1134" s="66">
        <f>IFERROR(AVERAGE(Data!B1142),"  ")</f>
        <v>90700</v>
      </c>
      <c r="C1134" s="66">
        <f>IFERROR(AVERAGE(Data!C1142),"  ")</f>
        <v>124500</v>
      </c>
      <c r="D1134" s="66">
        <f>IFERROR(AVERAGE(Data!D1142),"  ")</f>
        <v>0</v>
      </c>
      <c r="E1134" s="66">
        <f>IFERROR(AVERAGE(Data!E1142),"  ")</f>
        <v>215200</v>
      </c>
      <c r="F1134" s="66">
        <f>IFERROR(AVERAGE(Data!F1142),"  ")</f>
        <v>276462.5</v>
      </c>
      <c r="G1134" s="66">
        <f>IFERROR(AVERAGE(Data!G1142),"  ")</f>
        <v>53623.25</v>
      </c>
      <c r="H1134" s="67">
        <f>IFERROR(AVERAGE(Data!H1142),"  ")</f>
        <v>394.71264367816093</v>
      </c>
      <c r="I1134" s="67">
        <f>IFERROR(AVERAGE(Data!I1142),"  ")</f>
        <v>624.90986561783018</v>
      </c>
      <c r="J1134" s="67">
        <f>IFERROR(AVERAGE(Data!J1142),"  ")</f>
        <v>415.56461050010955</v>
      </c>
      <c r="K1134" s="66">
        <f>IFERROR(AVERAGE(Data!L1142),"  ")</f>
        <v>12300</v>
      </c>
      <c r="L1134" s="66">
        <f>IFERROR(AVERAGE(Data!M1142),"  ")</f>
        <v>10568</v>
      </c>
      <c r="M1134" s="66">
        <f>IFERROR(AVERAGE(Data!N1142),"  ")</f>
        <v>12600</v>
      </c>
      <c r="N1134" s="66">
        <f>IFERROR(AVERAGE(Data!O1142),"  ")</f>
        <v>35468</v>
      </c>
      <c r="O1134" s="66">
        <f>IFERROR(AVERAGE(Data!P1142),"  ")</f>
        <v>41656.5</v>
      </c>
      <c r="P1134" s="66">
        <f>IFERROR(AVERAGE(Data!Q1142),"  ")</f>
        <v>43416.166666666664</v>
      </c>
      <c r="Q1134" s="67">
        <f>IFERROR(AVERAGE(Data!R1142),"  ")</f>
        <v>222.43636363636364</v>
      </c>
      <c r="R1134" s="67">
        <f>IFERROR(AVERAGE(Data!S1142),"  ")</f>
        <v>12.003925575392561</v>
      </c>
      <c r="S1134" s="67">
        <f>IFERROR(AVERAGE(Data!T1142),"  ")</f>
        <v>-4.0530217238586186</v>
      </c>
      <c r="T1134" s="66">
        <f>IFERROR(AVERAGE(Data!V1142), " ")</f>
        <v>42500</v>
      </c>
      <c r="U1134" s="66">
        <f>IFERROR(AVERAGE(Data!W1142), " ")</f>
        <v>51900</v>
      </c>
      <c r="V1134" s="66">
        <f>IFERROR(AVERAGE(Data!X1142), " ")</f>
        <v>22400</v>
      </c>
      <c r="W1134" s="66">
        <f>IFERROR(AVERAGE(Data!Y1142), " ")</f>
        <v>116800</v>
      </c>
      <c r="X1134" s="66">
        <f>IFERROR(AVERAGE(Data!Z1142), " ")</f>
        <v>136209</v>
      </c>
      <c r="Y1134" s="66">
        <f>IFERROR(AVERAGE(Data!AA1142), " ")</f>
        <v>120011.66666666667</v>
      </c>
      <c r="Z1134" s="67">
        <f>IFERROR(AVERAGE(Data!AB1142), " ")</f>
        <v>58.695652173913039</v>
      </c>
      <c r="AA1134" s="67">
        <f>IFERROR(AVERAGE(Data!AC1142), " ")</f>
        <v>67.926028663892751</v>
      </c>
      <c r="AB1134" s="67">
        <f>IFERROR(AVERAGE(Data!AD1142), " ")</f>
        <v>13.496465621397924</v>
      </c>
      <c r="AC1134" s="66">
        <f>IFERROR(AVERAGE(Data!AF1142), "  ")</f>
        <v>0</v>
      </c>
      <c r="AD1134" s="66">
        <f>IFERROR(AVERAGE(Data!AG1142), "  ")</f>
        <v>0</v>
      </c>
      <c r="AE1134" s="66">
        <f>IFERROR(AVERAGE(Data!AH1142), "  ")</f>
        <v>0</v>
      </c>
      <c r="AF1134" s="66">
        <f>IFERROR(AVERAGE(Data!AI1142), "  ")</f>
        <v>0</v>
      </c>
      <c r="AG1134" s="66">
        <f>IFERROR(AVERAGE(Data!AJ1142), "  ")</f>
        <v>1350</v>
      </c>
      <c r="AH1134" s="66">
        <f>IFERROR(AVERAGE(Data!AK1142), "  ")</f>
        <v>1091.6666666666667</v>
      </c>
      <c r="AI1134" s="67">
        <f>IFERROR(AVERAGE(Data!AL1142), "  ")</f>
        <v>-100</v>
      </c>
      <c r="AJ1134" s="67">
        <f>IFERROR(AVERAGE(Data!AM1142), "  ")</f>
        <v>200</v>
      </c>
      <c r="AK1134" s="67">
        <f>IFERROR(AVERAGE(Data!AN1142), "  ")</f>
        <v>23.664122137404565</v>
      </c>
      <c r="AL1134" s="66">
        <f>IFERROR(AVERAGE(Data!AP1142),"  ")</f>
        <v>145500</v>
      </c>
      <c r="AM1134" s="66">
        <f>IFERROR(AVERAGE(Data!AQ1142),"  ")</f>
        <v>186968</v>
      </c>
      <c r="AN1134" s="66">
        <f>IFERROR(AVERAGE(Data!AR1142),"  ")</f>
        <v>35000</v>
      </c>
      <c r="AO1134" s="66">
        <f>IFERROR(AVERAGE(Data!AS1142),"  ")</f>
        <v>367468</v>
      </c>
      <c r="AP1134" s="66">
        <f>IFERROR(AVERAGE(Data!AT1142),"  ")</f>
        <v>455678</v>
      </c>
      <c r="AQ1134" s="66">
        <f>IFERROR(AVERAGE(Data!AU1142),"  ")</f>
        <v>218142.74999999997</v>
      </c>
      <c r="AR1134" s="67">
        <f>IFERROR(AVERAGE(Data!AV1142),"  ")</f>
        <v>182.88529638183221</v>
      </c>
      <c r="AS1134" s="67">
        <f>IFERROR(AVERAGE(Data!AW1142),"  ")</f>
        <v>190.44055783596357</v>
      </c>
      <c r="AT1134" s="67">
        <f>IFERROR(AVERAGE(Data!AX1142),"  ")</f>
        <v>108.88982100023954</v>
      </c>
      <c r="AU1134" s="66">
        <f>IFERROR(AVERAGE(Data!AZ1142), "  ")</f>
        <v>215.2</v>
      </c>
      <c r="AV1134" s="66">
        <f>IFERROR(AVERAGE(Data!BA1142), "  ")</f>
        <v>35.468000000000004</v>
      </c>
      <c r="AW1134" s="66">
        <f>IFERROR(AVERAGE(Data!BB1142), "  ")</f>
        <v>116.8</v>
      </c>
      <c r="AX1134" s="66">
        <f>IFERROR(AVERAGE(Data!BC1142), "  ")</f>
        <v>0</v>
      </c>
      <c r="AY1134" s="66">
        <f>IFERROR(AVERAGE(Data!BD1142), "  ")</f>
        <v>367.46800000000002</v>
      </c>
      <c r="AZ1134" s="66">
        <f>IFERROR(AVERAGE(Data!BE1142), "  ")</f>
        <v>10515.576000000001</v>
      </c>
      <c r="BA1134" s="66">
        <f>IFERROR(AVERAGE(Data!BF1142), "  ")</f>
        <v>1303.307</v>
      </c>
      <c r="BB1134" s="66">
        <f>IFERROR(AVERAGE(Data!BG1142), "  ")</f>
        <v>7202.9229999999998</v>
      </c>
      <c r="BC1134" s="66">
        <f>IFERROR(AVERAGE(Data!BH1142), "  ")</f>
        <v>169.8</v>
      </c>
      <c r="BD1134" s="66">
        <f>IFERROR(AVERAGE(Data!BI1142), "  ")</f>
        <v>19191.606000000003</v>
      </c>
    </row>
    <row r="1135" spans="1:56" x14ac:dyDescent="0.25">
      <c r="A1135" s="59">
        <f>IFERROR(AVERAGE(Data!A1143),"  ")</f>
        <v>45556</v>
      </c>
      <c r="B1135" s="66">
        <f>IFERROR(AVERAGE(Data!B1143),"  ")</f>
        <v>151500</v>
      </c>
      <c r="C1135" s="66">
        <f>IFERROR(AVERAGE(Data!C1143),"  ")</f>
        <v>181200</v>
      </c>
      <c r="D1135" s="66">
        <f>IFERROR(AVERAGE(Data!D1143),"  ")</f>
        <v>0</v>
      </c>
      <c r="E1135" s="66">
        <f>IFERROR(AVERAGE(Data!E1143),"  ")</f>
        <v>332700</v>
      </c>
      <c r="F1135" s="66">
        <f>IFERROR(AVERAGE(Data!F1143),"  ")</f>
        <v>275075</v>
      </c>
      <c r="G1135" s="66">
        <f>IFERROR(AVERAGE(Data!G1143),"  ")</f>
        <v>62166.416666666664</v>
      </c>
      <c r="H1135" s="67">
        <f>IFERROR(AVERAGE(Data!H1143),"  ")</f>
        <v>395.45793000744601</v>
      </c>
      <c r="I1135" s="67">
        <f>IFERROR(AVERAGE(Data!I1143),"  ")</f>
        <v>523.04643261608157</v>
      </c>
      <c r="J1135" s="67">
        <f>IFERROR(AVERAGE(Data!J1143),"  ")</f>
        <v>342.48167217830633</v>
      </c>
      <c r="K1135" s="66">
        <f>IFERROR(AVERAGE(Data!L1143),"  ")</f>
        <v>17500</v>
      </c>
      <c r="L1135" s="66">
        <f>IFERROR(AVERAGE(Data!M1143),"  ")</f>
        <v>5750</v>
      </c>
      <c r="M1135" s="66">
        <f>IFERROR(AVERAGE(Data!N1143),"  ")</f>
        <v>11800</v>
      </c>
      <c r="N1135" s="66">
        <f>IFERROR(AVERAGE(Data!O1143),"  ")</f>
        <v>35050</v>
      </c>
      <c r="O1135" s="66">
        <f>IFERROR(AVERAGE(Data!P1143),"  ")</f>
        <v>35919</v>
      </c>
      <c r="P1135" s="66">
        <f>IFERROR(AVERAGE(Data!Q1143),"  ")</f>
        <v>34388.333333333336</v>
      </c>
      <c r="Q1135" s="67">
        <f>IFERROR(AVERAGE(Data!R1143),"  ")</f>
        <v>87.433155080213893</v>
      </c>
      <c r="R1135" s="67">
        <f>IFERROR(AVERAGE(Data!S1143),"  ")</f>
        <v>16.667478684531069</v>
      </c>
      <c r="S1135" s="67">
        <f>IFERROR(AVERAGE(Data!T1143),"  ")</f>
        <v>4.4511219890466691</v>
      </c>
      <c r="T1135" s="66">
        <f>IFERROR(AVERAGE(Data!V1143), " ")</f>
        <v>61300</v>
      </c>
      <c r="U1135" s="66">
        <f>IFERROR(AVERAGE(Data!W1143), " ")</f>
        <v>58618</v>
      </c>
      <c r="V1135" s="66">
        <f>IFERROR(AVERAGE(Data!X1143), " ")</f>
        <v>14000</v>
      </c>
      <c r="W1135" s="66">
        <f>IFERROR(AVERAGE(Data!Y1143), " ")</f>
        <v>133918</v>
      </c>
      <c r="X1135" s="66">
        <f>IFERROR(AVERAGE(Data!Z1143), " ")</f>
        <v>123776</v>
      </c>
      <c r="Y1135" s="66">
        <f>IFERROR(AVERAGE(Data!AA1143), " ")</f>
        <v>100633.33333333333</v>
      </c>
      <c r="Z1135" s="67">
        <f>IFERROR(AVERAGE(Data!AB1143), " ")</f>
        <v>21.028468142792601</v>
      </c>
      <c r="AA1135" s="67">
        <f>IFERROR(AVERAGE(Data!AC1143), " ")</f>
        <v>54.478627145085802</v>
      </c>
      <c r="AB1135" s="67">
        <f>IFERROR(AVERAGE(Data!AD1143), " ")</f>
        <v>22.99701888042398</v>
      </c>
      <c r="AC1135" s="66">
        <f>IFERROR(AVERAGE(Data!AF1143), "  ")</f>
        <v>0</v>
      </c>
      <c r="AD1135" s="66">
        <f>IFERROR(AVERAGE(Data!AG1143), "  ")</f>
        <v>0</v>
      </c>
      <c r="AE1135" s="66">
        <f>IFERROR(AVERAGE(Data!AH1143), "  ")</f>
        <v>0</v>
      </c>
      <c r="AF1135" s="66">
        <f>IFERROR(AVERAGE(Data!AI1143), "  ")</f>
        <v>0</v>
      </c>
      <c r="AG1135" s="66">
        <f>IFERROR(AVERAGE(Data!AJ1143), "  ")</f>
        <v>1350</v>
      </c>
      <c r="AH1135" s="66">
        <f>IFERROR(AVERAGE(Data!AK1143), "  ")</f>
        <v>1504.1666666666667</v>
      </c>
      <c r="AI1135" s="67" t="str">
        <f>IFERROR(AVERAGE(Data!AL1143), "  ")</f>
        <v xml:space="preserve">  </v>
      </c>
      <c r="AJ1135" s="67">
        <f>IFERROR(AVERAGE(Data!AM1143), "  ")</f>
        <v>200</v>
      </c>
      <c r="AK1135" s="67">
        <f>IFERROR(AVERAGE(Data!AN1143), "  ")</f>
        <v>-10.249307479224379</v>
      </c>
      <c r="AL1135" s="66">
        <f>IFERROR(AVERAGE(Data!AP1143),"  ")</f>
        <v>230300</v>
      </c>
      <c r="AM1135" s="66">
        <f>IFERROR(AVERAGE(Data!AQ1143),"  ")</f>
        <v>245568</v>
      </c>
      <c r="AN1135" s="66">
        <f>IFERROR(AVERAGE(Data!AR1143),"  ")</f>
        <v>25800</v>
      </c>
      <c r="AO1135" s="66">
        <f>IFERROR(AVERAGE(Data!AS1143),"  ")</f>
        <v>501668</v>
      </c>
      <c r="AP1135" s="66">
        <f>IFERROR(AVERAGE(Data!AT1143),"  ")</f>
        <v>436120</v>
      </c>
      <c r="AQ1135" s="66">
        <f>IFERROR(AVERAGE(Data!AU1143),"  ")</f>
        <v>198692.24999999997</v>
      </c>
      <c r="AR1135" s="67">
        <f>IFERROR(AVERAGE(Data!AV1143),"  ")</f>
        <v>155.30178117048345</v>
      </c>
      <c r="AS1135" s="67">
        <f>IFERROR(AVERAGE(Data!AW1143),"  ")</f>
        <v>180.4404790611687</v>
      </c>
      <c r="AT1135" s="67">
        <f>IFERROR(AVERAGE(Data!AX1143),"  ")</f>
        <v>119.49522439853597</v>
      </c>
      <c r="AU1135" s="66">
        <f>IFERROR(AVERAGE(Data!AZ1143), "  ")</f>
        <v>332.7</v>
      </c>
      <c r="AV1135" s="66">
        <f>IFERROR(AVERAGE(Data!BA1143), "  ")</f>
        <v>35.049999999999997</v>
      </c>
      <c r="AW1135" s="66">
        <f>IFERROR(AVERAGE(Data!BB1143), "  ")</f>
        <v>133.91800000000001</v>
      </c>
      <c r="AX1135" s="66">
        <f>IFERROR(AVERAGE(Data!BC1143), "  ")</f>
        <v>0</v>
      </c>
      <c r="AY1135" s="66">
        <f>IFERROR(AVERAGE(Data!BD1143), "  ")</f>
        <v>501.66800000000001</v>
      </c>
      <c r="AZ1135" s="66">
        <f>IFERROR(AVERAGE(Data!BE1143), "  ")</f>
        <v>10848.276000000002</v>
      </c>
      <c r="BA1135" s="66">
        <f>IFERROR(AVERAGE(Data!BF1143), "  ")</f>
        <v>1338.357</v>
      </c>
      <c r="BB1135" s="66">
        <f>IFERROR(AVERAGE(Data!BG1143), "  ")</f>
        <v>7336.8409999999994</v>
      </c>
      <c r="BC1135" s="66">
        <f>IFERROR(AVERAGE(Data!BH1143), "  ")</f>
        <v>169.8</v>
      </c>
      <c r="BD1135" s="66">
        <f>IFERROR(AVERAGE(Data!BI1143), "  ")</f>
        <v>19693.274000000005</v>
      </c>
    </row>
    <row r="1136" spans="1:56" x14ac:dyDescent="0.25">
      <c r="A1136" s="59">
        <f>IFERROR(AVERAGE(Data!A1144),"  ")</f>
        <v>45563</v>
      </c>
      <c r="B1136" s="66">
        <f>IFERROR(AVERAGE(Data!B1144),"  ")</f>
        <v>84100</v>
      </c>
      <c r="C1136" s="66">
        <f>IFERROR(AVERAGE(Data!C1144),"  ")</f>
        <v>126800</v>
      </c>
      <c r="D1136" s="66">
        <f>IFERROR(AVERAGE(Data!D1144),"  ")</f>
        <v>0</v>
      </c>
      <c r="E1136" s="66">
        <f>IFERROR(AVERAGE(Data!E1144),"  ")</f>
        <v>210900</v>
      </c>
      <c r="F1136" s="66">
        <f>IFERROR(AVERAGE(Data!F1144),"  ")</f>
        <v>251475</v>
      </c>
      <c r="G1136" s="66">
        <f>IFERROR(AVERAGE(Data!G1144),"  ")</f>
        <v>103385.58333333333</v>
      </c>
      <c r="H1136" s="67">
        <f>IFERROR(AVERAGE(Data!H1144),"  ")</f>
        <v>0.59623181492964861</v>
      </c>
      <c r="I1136" s="67">
        <f>IFERROR(AVERAGE(Data!I1144),"  ")</f>
        <v>179.76637463496036</v>
      </c>
      <c r="J1136" s="67">
        <f>IFERROR(AVERAGE(Data!J1144),"  ")</f>
        <v>143.23991014221039</v>
      </c>
      <c r="K1136" s="66">
        <f>IFERROR(AVERAGE(Data!L1144),"  ")</f>
        <v>6300</v>
      </c>
      <c r="L1136" s="66">
        <f>IFERROR(AVERAGE(Data!M1144),"  ")</f>
        <v>5158</v>
      </c>
      <c r="M1136" s="66">
        <f>IFERROR(AVERAGE(Data!N1144),"  ")</f>
        <v>16200</v>
      </c>
      <c r="N1136" s="66">
        <f>IFERROR(AVERAGE(Data!O1144),"  ")</f>
        <v>27658</v>
      </c>
      <c r="O1136" s="66">
        <f>IFERROR(AVERAGE(Data!P1144),"  ")</f>
        <v>35658.5</v>
      </c>
      <c r="P1136" s="66">
        <f>IFERROR(AVERAGE(Data!Q1144),"  ")</f>
        <v>30926.833333333332</v>
      </c>
      <c r="Q1136" s="67">
        <f>IFERROR(AVERAGE(Data!R1144),"  ")</f>
        <v>24.585585585585591</v>
      </c>
      <c r="R1136" s="67">
        <f>IFERROR(AVERAGE(Data!S1144),"  ")</f>
        <v>32.25220213259157</v>
      </c>
      <c r="S1136" s="67">
        <f>IFERROR(AVERAGE(Data!T1144),"  ")</f>
        <v>15.299551091015907</v>
      </c>
      <c r="T1136" s="66">
        <f>IFERROR(AVERAGE(Data!V1144), " ")</f>
        <v>72700</v>
      </c>
      <c r="U1136" s="66">
        <f>IFERROR(AVERAGE(Data!W1144), " ")</f>
        <v>69250</v>
      </c>
      <c r="V1136" s="66">
        <f>IFERROR(AVERAGE(Data!X1144), " ")</f>
        <v>16800</v>
      </c>
      <c r="W1136" s="66">
        <f>IFERROR(AVERAGE(Data!Y1144), " ")</f>
        <v>158750</v>
      </c>
      <c r="X1136" s="66">
        <f>IFERROR(AVERAGE(Data!Z1144), " ")</f>
        <v>128126</v>
      </c>
      <c r="Y1136" s="66">
        <f>IFERROR(AVERAGE(Data!AA1144), " ")</f>
        <v>105736.41666666667</v>
      </c>
      <c r="Z1136" s="67">
        <f>IFERROR(AVERAGE(Data!AB1144), " ")</f>
        <v>9.5303476682972565</v>
      </c>
      <c r="AA1136" s="67">
        <f>IFERROR(AVERAGE(Data!AC1144), " ")</f>
        <v>25.818180032749293</v>
      </c>
      <c r="AB1136" s="67">
        <f>IFERROR(AVERAGE(Data!AD1144), " ")</f>
        <v>21.174902686475882</v>
      </c>
      <c r="AC1136" s="66">
        <f>IFERROR(AVERAGE(Data!AF1144), "  ")</f>
        <v>1500</v>
      </c>
      <c r="AD1136" s="66">
        <f>IFERROR(AVERAGE(Data!AG1144), "  ")</f>
        <v>0</v>
      </c>
      <c r="AE1136" s="66">
        <f>IFERROR(AVERAGE(Data!AH1144), "  ")</f>
        <v>0</v>
      </c>
      <c r="AF1136" s="66">
        <f>IFERROR(AVERAGE(Data!AI1144), "  ")</f>
        <v>1500</v>
      </c>
      <c r="AG1136" s="66">
        <f>IFERROR(AVERAGE(Data!AJ1144), "  ")</f>
        <v>375</v>
      </c>
      <c r="AH1136" s="66">
        <f>IFERROR(AVERAGE(Data!AK1144), "  ")</f>
        <v>1504.1666666666667</v>
      </c>
      <c r="AI1136" s="67" t="str">
        <f>IFERROR(AVERAGE(Data!AL1144), "  ")</f>
        <v xml:space="preserve">  </v>
      </c>
      <c r="AJ1136" s="67">
        <f>IFERROR(AVERAGE(Data!AM1144), "  ")</f>
        <v>-16.666666666666664</v>
      </c>
      <c r="AK1136" s="67">
        <f>IFERROR(AVERAGE(Data!AN1144), "  ")</f>
        <v>-75.069252077562325</v>
      </c>
      <c r="AL1136" s="66">
        <f>IFERROR(AVERAGE(Data!AP1144),"  ")</f>
        <v>164600</v>
      </c>
      <c r="AM1136" s="66">
        <f>IFERROR(AVERAGE(Data!AQ1144),"  ")</f>
        <v>201208</v>
      </c>
      <c r="AN1136" s="66">
        <f>IFERROR(AVERAGE(Data!AR1144),"  ")</f>
        <v>33000</v>
      </c>
      <c r="AO1136" s="66">
        <f>IFERROR(AVERAGE(Data!AS1144),"  ")</f>
        <v>398808</v>
      </c>
      <c r="AP1136" s="66">
        <f>IFERROR(AVERAGE(Data!AT1144),"  ")</f>
        <v>415634.5</v>
      </c>
      <c r="AQ1136" s="66">
        <f>IFERROR(AVERAGE(Data!AU1144),"  ")</f>
        <v>241552.99999999997</v>
      </c>
      <c r="AR1136" s="67">
        <f>IFERROR(AVERAGE(Data!AV1144),"  ")</f>
        <v>5.8444160759261843</v>
      </c>
      <c r="AS1136" s="67">
        <f>IFERROR(AVERAGE(Data!AW1144),"  ")</f>
        <v>89.671171895767102</v>
      </c>
      <c r="AT1136" s="67">
        <f>IFERROR(AVERAGE(Data!AX1144),"  ")</f>
        <v>72.067620770596946</v>
      </c>
      <c r="AU1136" s="66">
        <f>IFERROR(AVERAGE(Data!AZ1144), "  ")</f>
        <v>210.9</v>
      </c>
      <c r="AV1136" s="66">
        <f>IFERROR(AVERAGE(Data!BA1144), "  ")</f>
        <v>27.658000000000001</v>
      </c>
      <c r="AW1136" s="66">
        <f>IFERROR(AVERAGE(Data!BB1144), "  ")</f>
        <v>158.75</v>
      </c>
      <c r="AX1136" s="66">
        <f>IFERROR(AVERAGE(Data!BC1144), "  ")</f>
        <v>1.5</v>
      </c>
      <c r="AY1136" s="66">
        <f>IFERROR(AVERAGE(Data!BD1144), "  ")</f>
        <v>398.80799999999999</v>
      </c>
      <c r="AZ1136" s="66">
        <f>IFERROR(AVERAGE(Data!BE1144), "  ")</f>
        <v>11059.176000000001</v>
      </c>
      <c r="BA1136" s="66">
        <f>IFERROR(AVERAGE(Data!BF1144), "  ")</f>
        <v>1366.0149999999999</v>
      </c>
      <c r="BB1136" s="66">
        <f>IFERROR(AVERAGE(Data!BG1144), "  ")</f>
        <v>7495.5909999999994</v>
      </c>
      <c r="BC1136" s="66">
        <f>IFERROR(AVERAGE(Data!BH1144), "  ")</f>
        <v>171.3</v>
      </c>
      <c r="BD1136" s="66">
        <f>IFERROR(AVERAGE(Data!BI1144), "  ")</f>
        <v>20092.082000000006</v>
      </c>
    </row>
    <row r="1137" spans="1:56" x14ac:dyDescent="0.25">
      <c r="A1137" s="59">
        <f>IFERROR(AVERAGE(Data!A1145),"  ")</f>
        <v>45570</v>
      </c>
      <c r="B1137" s="66">
        <f>IFERROR(AVERAGE(Data!B1145),"  ")</f>
        <v>106800</v>
      </c>
      <c r="C1137" s="66">
        <f>IFERROR(AVERAGE(Data!C1145),"  ")</f>
        <v>92250</v>
      </c>
      <c r="D1137" s="66">
        <f>IFERROR(AVERAGE(Data!D1145),"  ")</f>
        <v>0</v>
      </c>
      <c r="E1137" s="66">
        <f>IFERROR(AVERAGE(Data!E1145),"  ")</f>
        <v>199050</v>
      </c>
      <c r="F1137" s="66">
        <f>IFERROR(AVERAGE(Data!F1145),"  ")</f>
        <v>239462.5</v>
      </c>
      <c r="G1137" s="66">
        <f>IFERROR(AVERAGE(Data!G1145),"  ")</f>
        <v>150504.16666666666</v>
      </c>
      <c r="H1137" s="67">
        <f>IFERROR(AVERAGE(Data!H1145),"  ")</f>
        <v>29.547673283436371</v>
      </c>
      <c r="I1137" s="67">
        <f>IFERROR(AVERAGE(Data!I1145),"  ")</f>
        <v>102.09937757147381</v>
      </c>
      <c r="J1137" s="67">
        <f>IFERROR(AVERAGE(Data!J1145),"  ")</f>
        <v>59.106890728385153</v>
      </c>
      <c r="K1137" s="66">
        <f>IFERROR(AVERAGE(Data!L1145),"  ")</f>
        <v>1600</v>
      </c>
      <c r="L1137" s="66">
        <f>IFERROR(AVERAGE(Data!M1145),"  ")</f>
        <v>3500</v>
      </c>
      <c r="M1137" s="66">
        <f>IFERROR(AVERAGE(Data!N1145),"  ")</f>
        <v>11200</v>
      </c>
      <c r="N1137" s="66">
        <f>IFERROR(AVERAGE(Data!O1145),"  ")</f>
        <v>16300</v>
      </c>
      <c r="O1137" s="66">
        <f>IFERROR(AVERAGE(Data!P1145),"  ")</f>
        <v>28619</v>
      </c>
      <c r="P1137" s="66">
        <f>IFERROR(AVERAGE(Data!Q1145),"  ")</f>
        <v>20666.916666666668</v>
      </c>
      <c r="Q1137" s="67">
        <f>IFERROR(AVERAGE(Data!R1145),"  ")</f>
        <v>68.041237113402062</v>
      </c>
      <c r="R1137" s="67">
        <f>IFERROR(AVERAGE(Data!S1145),"  ")</f>
        <v>85.837662337662351</v>
      </c>
      <c r="S1137" s="67">
        <f>IFERROR(AVERAGE(Data!T1145),"  ")</f>
        <v>38.477357128744401</v>
      </c>
      <c r="T1137" s="66">
        <f>IFERROR(AVERAGE(Data!V1145), " ")</f>
        <v>87900</v>
      </c>
      <c r="U1137" s="66">
        <f>IFERROR(AVERAGE(Data!W1145), " ")</f>
        <v>38500</v>
      </c>
      <c r="V1137" s="66">
        <f>IFERROR(AVERAGE(Data!X1145), " ")</f>
        <v>21000</v>
      </c>
      <c r="W1137" s="66">
        <f>IFERROR(AVERAGE(Data!Y1145), " ")</f>
        <v>147400</v>
      </c>
      <c r="X1137" s="66">
        <f>IFERROR(AVERAGE(Data!Z1145), " ")</f>
        <v>139217</v>
      </c>
      <c r="Y1137" s="66">
        <f>IFERROR(AVERAGE(Data!AA1145), " ")</f>
        <v>154590.58333333334</v>
      </c>
      <c r="Z1137" s="67">
        <f>IFERROR(AVERAGE(Data!AB1145), " ")</f>
        <v>-33.708117832246451</v>
      </c>
      <c r="AA1137" s="67">
        <f>IFERROR(AVERAGE(Data!AC1145), " ")</f>
        <v>0.96657159900424006</v>
      </c>
      <c r="AB1137" s="67">
        <f>IFERROR(AVERAGE(Data!AD1145), " ")</f>
        <v>-9.944708792633449</v>
      </c>
      <c r="AC1137" s="66">
        <f>IFERROR(AVERAGE(Data!AF1145), "  ")</f>
        <v>0</v>
      </c>
      <c r="AD1137" s="66">
        <f>IFERROR(AVERAGE(Data!AG1145), "  ")</f>
        <v>7150</v>
      </c>
      <c r="AE1137" s="66">
        <f>IFERROR(AVERAGE(Data!AH1145), "  ")</f>
        <v>0</v>
      </c>
      <c r="AF1137" s="66">
        <f>IFERROR(AVERAGE(Data!AI1145), "  ")</f>
        <v>7150</v>
      </c>
      <c r="AG1137" s="66">
        <f>IFERROR(AVERAGE(Data!AJ1145), "  ")</f>
        <v>2162.5</v>
      </c>
      <c r="AH1137" s="66">
        <f>IFERROR(AVERAGE(Data!AK1145), "  ")</f>
        <v>1204.1666666666667</v>
      </c>
      <c r="AI1137" s="67" t="str">
        <f>IFERROR(AVERAGE(Data!AL1145), "  ")</f>
        <v xml:space="preserve">  </v>
      </c>
      <c r="AJ1137" s="67">
        <f>IFERROR(AVERAGE(Data!AM1145), "  ")</f>
        <v>380.55555555555554</v>
      </c>
      <c r="AK1137" s="67">
        <f>IFERROR(AVERAGE(Data!AN1145), "  ")</f>
        <v>79.584775086505189</v>
      </c>
      <c r="AL1137" s="66">
        <f>IFERROR(AVERAGE(Data!AP1145),"  ")</f>
        <v>196300</v>
      </c>
      <c r="AM1137" s="66">
        <f>IFERROR(AVERAGE(Data!AQ1145),"  ")</f>
        <v>141400</v>
      </c>
      <c r="AN1137" s="66">
        <f>IFERROR(AVERAGE(Data!AR1145),"  ")</f>
        <v>32200</v>
      </c>
      <c r="AO1137" s="66">
        <f>IFERROR(AVERAGE(Data!AS1145),"  ")</f>
        <v>369900</v>
      </c>
      <c r="AP1137" s="66">
        <f>IFERROR(AVERAGE(Data!AT1145),"  ")</f>
        <v>409461</v>
      </c>
      <c r="AQ1137" s="66">
        <f>IFERROR(AVERAGE(Data!AU1145),"  ")</f>
        <v>326965.83333333331</v>
      </c>
      <c r="AR1137" s="67">
        <f>IFERROR(AVERAGE(Data!AV1145),"  ")</f>
        <v>-4.0964480165932127</v>
      </c>
      <c r="AS1137" s="67">
        <f>IFERROR(AVERAGE(Data!AW1145),"  ")</f>
        <v>50.414505821081534</v>
      </c>
      <c r="AT1137" s="67">
        <f>IFERROR(AVERAGE(Data!AX1145),"  ")</f>
        <v>25.230515930563602</v>
      </c>
      <c r="AU1137" s="66">
        <f>IFERROR(AVERAGE(Data!AZ1145), "  ")</f>
        <v>199.05</v>
      </c>
      <c r="AV1137" s="66">
        <f>IFERROR(AVERAGE(Data!BA1145), "  ")</f>
        <v>16.3</v>
      </c>
      <c r="AW1137" s="66">
        <f>IFERROR(AVERAGE(Data!BB1145), "  ")</f>
        <v>147.4</v>
      </c>
      <c r="AX1137" s="66">
        <f>IFERROR(AVERAGE(Data!BC1145), "  ")</f>
        <v>7.15</v>
      </c>
      <c r="AY1137" s="66">
        <f>IFERROR(AVERAGE(Data!BD1145), "  ")</f>
        <v>369.9</v>
      </c>
      <c r="AZ1137" s="66">
        <f>IFERROR(AVERAGE(Data!BE1145), "  ")</f>
        <v>11258.226000000001</v>
      </c>
      <c r="BA1137" s="66">
        <f>IFERROR(AVERAGE(Data!BF1145), "  ")</f>
        <v>1382.3149999999998</v>
      </c>
      <c r="BB1137" s="66">
        <f>IFERROR(AVERAGE(Data!BG1145), "  ")</f>
        <v>7642.9909999999991</v>
      </c>
      <c r="BC1137" s="66">
        <f>IFERROR(AVERAGE(Data!BH1145), "  ")</f>
        <v>178.45000000000002</v>
      </c>
      <c r="BD1137" s="66">
        <f>IFERROR(AVERAGE(Data!BI1145), "  ")</f>
        <v>20461.982000000007</v>
      </c>
    </row>
    <row r="1138" spans="1:56" x14ac:dyDescent="0.25">
      <c r="A1138" s="59">
        <f>IFERROR(AVERAGE(Data!A1146),"  ")</f>
        <v>45577</v>
      </c>
      <c r="B1138" s="66">
        <f>IFERROR(AVERAGE(Data!B1146),"  ")</f>
        <v>128800</v>
      </c>
      <c r="C1138" s="66">
        <f>IFERROR(AVERAGE(Data!C1146),"  ")</f>
        <v>95400</v>
      </c>
      <c r="D1138" s="66">
        <f>IFERROR(AVERAGE(Data!D1146),"  ")</f>
        <v>0</v>
      </c>
      <c r="E1138" s="66">
        <f>IFERROR(AVERAGE(Data!E1146),"  ")</f>
        <v>224200</v>
      </c>
      <c r="F1138" s="66">
        <f>IFERROR(AVERAGE(Data!F1146),"  ")</f>
        <v>241712.5</v>
      </c>
      <c r="G1138" s="66">
        <f>IFERROR(AVERAGE(Data!G1146),"  ")</f>
        <v>192342.33333333334</v>
      </c>
      <c r="H1138" s="67">
        <f>IFERROR(AVERAGE(Data!H1146),"  ")</f>
        <v>63.411078717201178</v>
      </c>
      <c r="I1138" s="67">
        <f>IFERROR(AVERAGE(Data!I1146),"  ")</f>
        <v>70.325024222672411</v>
      </c>
      <c r="J1138" s="67">
        <f>IFERROR(AVERAGE(Data!J1146),"  ")</f>
        <v>25.667863028939706</v>
      </c>
      <c r="K1138" s="66">
        <f>IFERROR(AVERAGE(Data!L1146),"  ")</f>
        <v>0</v>
      </c>
      <c r="L1138" s="66">
        <f>IFERROR(AVERAGE(Data!M1146),"  ")</f>
        <v>9004</v>
      </c>
      <c r="M1138" s="66">
        <f>IFERROR(AVERAGE(Data!N1146),"  ")</f>
        <v>8400</v>
      </c>
      <c r="N1138" s="66">
        <f>IFERROR(AVERAGE(Data!O1146),"  ")</f>
        <v>17404</v>
      </c>
      <c r="O1138" s="66">
        <f>IFERROR(AVERAGE(Data!P1146),"  ")</f>
        <v>24103</v>
      </c>
      <c r="P1138" s="66">
        <f>IFERROR(AVERAGE(Data!Q1146),"  ")</f>
        <v>14233.75</v>
      </c>
      <c r="Q1138" s="67">
        <f>IFERROR(AVERAGE(Data!R1146),"  ")</f>
        <v>521.57142857142856</v>
      </c>
      <c r="R1138" s="67">
        <f>IFERROR(AVERAGE(Data!S1146),"  ")</f>
        <v>80.546816479400746</v>
      </c>
      <c r="S1138" s="67">
        <f>IFERROR(AVERAGE(Data!T1146),"  ")</f>
        <v>69.336963203653283</v>
      </c>
      <c r="T1138" s="66">
        <f>IFERROR(AVERAGE(Data!V1146), " ")</f>
        <v>214200</v>
      </c>
      <c r="U1138" s="66">
        <f>IFERROR(AVERAGE(Data!W1146), " ")</f>
        <v>83150</v>
      </c>
      <c r="V1138" s="66">
        <f>IFERROR(AVERAGE(Data!X1146), " ")</f>
        <v>29500</v>
      </c>
      <c r="W1138" s="66">
        <f>IFERROR(AVERAGE(Data!Y1146), " ")</f>
        <v>326850</v>
      </c>
      <c r="X1138" s="66">
        <f>IFERROR(AVERAGE(Data!Z1146), " ")</f>
        <v>191729.5</v>
      </c>
      <c r="Y1138" s="66">
        <f>IFERROR(AVERAGE(Data!AA1146), " ")</f>
        <v>238089.08333333334</v>
      </c>
      <c r="Z1138" s="67">
        <f>IFERROR(AVERAGE(Data!AB1146), " ")</f>
        <v>-7.3065731933502409</v>
      </c>
      <c r="AA1138" s="67">
        <f>IFERROR(AVERAGE(Data!AC1146), " ")</f>
        <v>-7.6615403509236675</v>
      </c>
      <c r="AB1138" s="67">
        <f>IFERROR(AVERAGE(Data!AD1146), " ")</f>
        <v>-19.47152833900757</v>
      </c>
      <c r="AC1138" s="66">
        <f>IFERROR(AVERAGE(Data!AF1146), "  ")</f>
        <v>0</v>
      </c>
      <c r="AD1138" s="66">
        <f>IFERROR(AVERAGE(Data!AG1146), "  ")</f>
        <v>0</v>
      </c>
      <c r="AE1138" s="66">
        <f>IFERROR(AVERAGE(Data!AH1146), "  ")</f>
        <v>0</v>
      </c>
      <c r="AF1138" s="66">
        <f>IFERROR(AVERAGE(Data!AI1146), "  ")</f>
        <v>0</v>
      </c>
      <c r="AG1138" s="66">
        <f>IFERROR(AVERAGE(Data!AJ1146), "  ")</f>
        <v>2162.5</v>
      </c>
      <c r="AH1138" s="66">
        <f>IFERROR(AVERAGE(Data!AK1146), "  ")</f>
        <v>2405.6666666666665</v>
      </c>
      <c r="AI1138" s="67">
        <f>IFERROR(AVERAGE(Data!AL1146), "  ")</f>
        <v>-100</v>
      </c>
      <c r="AJ1138" s="67">
        <f>IFERROR(AVERAGE(Data!AM1146), "  ")</f>
        <v>140.27777777777777</v>
      </c>
      <c r="AK1138" s="67">
        <f>IFERROR(AVERAGE(Data!AN1146), "  ")</f>
        <v>-10.108078148815292</v>
      </c>
      <c r="AL1138" s="66">
        <f>IFERROR(AVERAGE(Data!AP1146),"  ")</f>
        <v>343000</v>
      </c>
      <c r="AM1138" s="66">
        <f>IFERROR(AVERAGE(Data!AQ1146),"  ")</f>
        <v>187554</v>
      </c>
      <c r="AN1138" s="66">
        <f>IFERROR(AVERAGE(Data!AR1146),"  ")</f>
        <v>37900</v>
      </c>
      <c r="AO1138" s="66">
        <f>IFERROR(AVERAGE(Data!AS1146),"  ")</f>
        <v>568454</v>
      </c>
      <c r="AP1138" s="66">
        <f>IFERROR(AVERAGE(Data!AT1146),"  ")</f>
        <v>459707.5</v>
      </c>
      <c r="AQ1138" s="66">
        <f>IFERROR(AVERAGE(Data!AU1146),"  ")</f>
        <v>447070.83333333337</v>
      </c>
      <c r="AR1138" s="67">
        <f>IFERROR(AVERAGE(Data!AV1146),"  ")</f>
        <v>14.558234955079863</v>
      </c>
      <c r="AS1138" s="67">
        <f>IFERROR(AVERAGE(Data!AW1146),"  ")</f>
        <v>26.362612450101388</v>
      </c>
      <c r="AT1138" s="67">
        <f>IFERROR(AVERAGE(Data!AX1146),"  ")</f>
        <v>2.8265468745631184</v>
      </c>
      <c r="AU1138" s="66">
        <f>IFERROR(AVERAGE(Data!AZ1146), "  ")</f>
        <v>224.2</v>
      </c>
      <c r="AV1138" s="66">
        <f>IFERROR(AVERAGE(Data!BA1146), "  ")</f>
        <v>17.404</v>
      </c>
      <c r="AW1138" s="66">
        <f>IFERROR(AVERAGE(Data!BB1146), "  ")</f>
        <v>326.85000000000002</v>
      </c>
      <c r="AX1138" s="66">
        <f>IFERROR(AVERAGE(Data!BC1146), "  ")</f>
        <v>0</v>
      </c>
      <c r="AY1138" s="66">
        <f>IFERROR(AVERAGE(Data!BD1146), "  ")</f>
        <v>568.45399999999995</v>
      </c>
      <c r="AZ1138" s="66">
        <f>IFERROR(AVERAGE(Data!BE1146), "  ")</f>
        <v>11482.426000000001</v>
      </c>
      <c r="BA1138" s="66">
        <f>IFERROR(AVERAGE(Data!BF1146), "  ")</f>
        <v>1399.7189999999998</v>
      </c>
      <c r="BB1138" s="66">
        <f>IFERROR(AVERAGE(Data!BG1146), "  ")</f>
        <v>7969.8409999999994</v>
      </c>
      <c r="BC1138" s="66">
        <f>IFERROR(AVERAGE(Data!BH1146), "  ")</f>
        <v>178.45000000000002</v>
      </c>
      <c r="BD1138" s="66">
        <f>IFERROR(AVERAGE(Data!BI1146), "  ")</f>
        <v>21030.436000000009</v>
      </c>
    </row>
    <row r="1139" spans="1:56" x14ac:dyDescent="0.25">
      <c r="A1139" s="59">
        <f>IFERROR(AVERAGE(Data!A1147),"  ")</f>
        <v>45584</v>
      </c>
      <c r="B1139" s="66">
        <f>IFERROR(AVERAGE(Data!B1147),"  ")</f>
        <v>123999</v>
      </c>
      <c r="C1139" s="66">
        <f>IFERROR(AVERAGE(Data!C1147),"  ")</f>
        <v>95800</v>
      </c>
      <c r="D1139" s="66">
        <f>IFERROR(AVERAGE(Data!D1147),"  ")</f>
        <v>0</v>
      </c>
      <c r="E1139" s="66">
        <f>IFERROR(AVERAGE(Data!E1147),"  ")</f>
        <v>219799</v>
      </c>
      <c r="F1139" s="66">
        <f>IFERROR(AVERAGE(Data!F1147),"  ")</f>
        <v>213487.25</v>
      </c>
      <c r="G1139" s="66">
        <f>IFERROR(AVERAGE(Data!G1147),"  ")</f>
        <v>215874.16666666666</v>
      </c>
      <c r="H1139" s="67">
        <f>IFERROR(AVERAGE(Data!H1147),"  ")</f>
        <v>45.706993702353337</v>
      </c>
      <c r="I1139" s="67">
        <f>IFERROR(AVERAGE(Data!I1147),"  ")</f>
        <v>31.104475320488213</v>
      </c>
      <c r="J1139" s="67">
        <f>IFERROR(AVERAGE(Data!J1147),"  ")</f>
        <v>-1.105698149770884</v>
      </c>
      <c r="K1139" s="66">
        <f>IFERROR(AVERAGE(Data!L1147),"  ")</f>
        <v>0</v>
      </c>
      <c r="L1139" s="66">
        <f>IFERROR(AVERAGE(Data!M1147),"  ")</f>
        <v>0</v>
      </c>
      <c r="M1139" s="66">
        <f>IFERROR(AVERAGE(Data!N1147),"  ")</f>
        <v>7000</v>
      </c>
      <c r="N1139" s="66">
        <f>IFERROR(AVERAGE(Data!O1147),"  ")</f>
        <v>7000</v>
      </c>
      <c r="O1139" s="66">
        <f>IFERROR(AVERAGE(Data!P1147),"  ")</f>
        <v>17090.5</v>
      </c>
      <c r="P1139" s="66">
        <f>IFERROR(AVERAGE(Data!Q1147),"  ")</f>
        <v>11794.416666666666</v>
      </c>
      <c r="Q1139" s="67">
        <f>IFERROR(AVERAGE(Data!R1147),"  ")</f>
        <v>-44.223107569721122</v>
      </c>
      <c r="R1139" s="67">
        <f>IFERROR(AVERAGE(Data!S1147),"  ")</f>
        <v>44.681481481481477</v>
      </c>
      <c r="S1139" s="67">
        <f>IFERROR(AVERAGE(Data!T1147),"  ")</f>
        <v>44.903308768979677</v>
      </c>
      <c r="T1139" s="66">
        <f>IFERROR(AVERAGE(Data!V1147), " ")</f>
        <v>142400</v>
      </c>
      <c r="U1139" s="66">
        <f>IFERROR(AVERAGE(Data!W1147), " ")</f>
        <v>104116</v>
      </c>
      <c r="V1139" s="66">
        <f>IFERROR(AVERAGE(Data!X1147), " ")</f>
        <v>12600</v>
      </c>
      <c r="W1139" s="66">
        <f>IFERROR(AVERAGE(Data!Y1147), " ")</f>
        <v>259116</v>
      </c>
      <c r="X1139" s="66">
        <f>IFERROR(AVERAGE(Data!Z1147), " ")</f>
        <v>223029</v>
      </c>
      <c r="Y1139" s="66">
        <f>IFERROR(AVERAGE(Data!AA1147), " ")</f>
        <v>304645.41666666669</v>
      </c>
      <c r="Z1139" s="67">
        <f>IFERROR(AVERAGE(Data!AB1147), " ")</f>
        <v>-34.993477170095332</v>
      </c>
      <c r="AA1139" s="67">
        <f>IFERROR(AVERAGE(Data!AC1147), " ")</f>
        <v>-20.240035547576618</v>
      </c>
      <c r="AB1139" s="67">
        <f>IFERROR(AVERAGE(Data!AD1147), " ")</f>
        <v>-26.790626807942019</v>
      </c>
      <c r="AC1139" s="66">
        <f>IFERROR(AVERAGE(Data!AF1147), "  ")</f>
        <v>0</v>
      </c>
      <c r="AD1139" s="66">
        <f>IFERROR(AVERAGE(Data!AG1147), "  ")</f>
        <v>0</v>
      </c>
      <c r="AE1139" s="66">
        <f>IFERROR(AVERAGE(Data!AH1147), "  ")</f>
        <v>0</v>
      </c>
      <c r="AF1139" s="66">
        <f>IFERROR(AVERAGE(Data!AI1147), "  ")</f>
        <v>0</v>
      </c>
      <c r="AG1139" s="66">
        <f>IFERROR(AVERAGE(Data!AJ1147), "  ")</f>
        <v>2162.5</v>
      </c>
      <c r="AH1139" s="66">
        <f>IFERROR(AVERAGE(Data!AK1147), "  ")</f>
        <v>3126.5</v>
      </c>
      <c r="AI1139" s="67" t="str">
        <f>IFERROR(AVERAGE(Data!AL1147), "  ")</f>
        <v xml:space="preserve">  </v>
      </c>
      <c r="AJ1139" s="67">
        <f>IFERROR(AVERAGE(Data!AM1147), "  ")</f>
        <v>140.27777777777777</v>
      </c>
      <c r="AK1139" s="67">
        <f>IFERROR(AVERAGE(Data!AN1147), "  ")</f>
        <v>-30.83320006396929</v>
      </c>
      <c r="AL1139" s="66">
        <f>IFERROR(AVERAGE(Data!AP1147),"  ")</f>
        <v>266399</v>
      </c>
      <c r="AM1139" s="66">
        <f>IFERROR(AVERAGE(Data!AQ1147),"  ")</f>
        <v>199916</v>
      </c>
      <c r="AN1139" s="66">
        <f>IFERROR(AVERAGE(Data!AR1147),"  ")</f>
        <v>19600</v>
      </c>
      <c r="AO1139" s="66">
        <f>IFERROR(AVERAGE(Data!AS1147),"  ")</f>
        <v>485915</v>
      </c>
      <c r="AP1139" s="66">
        <f>IFERROR(AVERAGE(Data!AT1147),"  ")</f>
        <v>455769.25</v>
      </c>
      <c r="AQ1139" s="66">
        <f>IFERROR(AVERAGE(Data!AU1147),"  ")</f>
        <v>535440.5</v>
      </c>
      <c r="AR1139" s="67">
        <f>IFERROR(AVERAGE(Data!AV1147),"  ")</f>
        <v>-13.538256227758005</v>
      </c>
      <c r="AS1139" s="67">
        <f>IFERROR(AVERAGE(Data!AW1147),"  ")</f>
        <v>0.13049918685166251</v>
      </c>
      <c r="AT1139" s="67">
        <f>IFERROR(AVERAGE(Data!AX1147),"  ")</f>
        <v>-14.879571119480129</v>
      </c>
      <c r="AU1139" s="66">
        <f>IFERROR(AVERAGE(Data!AZ1147), "  ")</f>
        <v>219.79900000000001</v>
      </c>
      <c r="AV1139" s="66">
        <f>IFERROR(AVERAGE(Data!BA1147), "  ")</f>
        <v>7</v>
      </c>
      <c r="AW1139" s="66">
        <f>IFERROR(AVERAGE(Data!BB1147), "  ")</f>
        <v>259.11599999999999</v>
      </c>
      <c r="AX1139" s="66">
        <f>IFERROR(AVERAGE(Data!BC1147), "  ")</f>
        <v>0</v>
      </c>
      <c r="AY1139" s="66">
        <f>IFERROR(AVERAGE(Data!BD1147), "  ")</f>
        <v>485.91500000000002</v>
      </c>
      <c r="AZ1139" s="66">
        <f>IFERROR(AVERAGE(Data!BE1147), "  ")</f>
        <v>11702.225000000002</v>
      </c>
      <c r="BA1139" s="66">
        <f>IFERROR(AVERAGE(Data!BF1147), "  ")</f>
        <v>1406.7189999999998</v>
      </c>
      <c r="BB1139" s="66">
        <f>IFERROR(AVERAGE(Data!BG1147), "  ")</f>
        <v>8228.9569999999985</v>
      </c>
      <c r="BC1139" s="66">
        <f>IFERROR(AVERAGE(Data!BH1147), "  ")</f>
        <v>178.45000000000002</v>
      </c>
      <c r="BD1139" s="66">
        <f>IFERROR(AVERAGE(Data!BI1147), "  ")</f>
        <v>21516.35100000001</v>
      </c>
    </row>
    <row r="1140" spans="1:56" x14ac:dyDescent="0.25">
      <c r="A1140" s="59">
        <f>IFERROR(AVERAGE(Data!A1148),"  ")</f>
        <v>45591</v>
      </c>
      <c r="B1140" s="66">
        <f>IFERROR(AVERAGE(Data!B1148),"  ")</f>
        <v>133500</v>
      </c>
      <c r="C1140" s="66">
        <f>IFERROR(AVERAGE(Data!C1148),"  ")</f>
        <v>50750</v>
      </c>
      <c r="D1140" s="66">
        <f>IFERROR(AVERAGE(Data!D1148),"  ")</f>
        <v>0</v>
      </c>
      <c r="E1140" s="66">
        <f>IFERROR(AVERAGE(Data!E1148),"  ")</f>
        <v>184250</v>
      </c>
      <c r="F1140" s="66">
        <f>IFERROR(AVERAGE(Data!F1148),"  ")</f>
        <v>206824.75</v>
      </c>
      <c r="G1140" s="66">
        <f>IFERROR(AVERAGE(Data!G1148),"  ")</f>
        <v>223826.5</v>
      </c>
      <c r="H1140" s="67">
        <f>IFERROR(AVERAGE(Data!H1148),"  ")</f>
        <v>-45.85659712018807</v>
      </c>
      <c r="I1140" s="67">
        <f>IFERROR(AVERAGE(Data!I1148),"  ")</f>
        <v>5.7927109974424518</v>
      </c>
      <c r="J1140" s="67">
        <f>IFERROR(AVERAGE(Data!J1148),"  ")</f>
        <v>-7.5959504348234059</v>
      </c>
      <c r="K1140" s="66">
        <f>IFERROR(AVERAGE(Data!L1148),"  ")</f>
        <v>1500</v>
      </c>
      <c r="L1140" s="66">
        <f>IFERROR(AVERAGE(Data!M1148),"  ")</f>
        <v>0</v>
      </c>
      <c r="M1140" s="66">
        <f>IFERROR(AVERAGE(Data!N1148),"  ")</f>
        <v>8700</v>
      </c>
      <c r="N1140" s="66">
        <f>IFERROR(AVERAGE(Data!O1148),"  ")</f>
        <v>10200</v>
      </c>
      <c r="O1140" s="66">
        <f>IFERROR(AVERAGE(Data!P1148),"  ")</f>
        <v>12726</v>
      </c>
      <c r="P1140" s="66">
        <f>IFERROR(AVERAGE(Data!Q1148),"  ")</f>
        <v>8131.916666666667</v>
      </c>
      <c r="Q1140" s="67">
        <f>IFERROR(AVERAGE(Data!R1148),"  ")</f>
        <v>-27.142857142857146</v>
      </c>
      <c r="R1140" s="67">
        <f>IFERROR(AVERAGE(Data!S1148),"  ")</f>
        <v>30.355953905249677</v>
      </c>
      <c r="S1140" s="67">
        <f>IFERROR(AVERAGE(Data!T1148),"  ")</f>
        <v>56.494471373087521</v>
      </c>
      <c r="T1140" s="66">
        <f>IFERROR(AVERAGE(Data!V1148), " ")</f>
        <v>346000</v>
      </c>
      <c r="U1140" s="66">
        <f>IFERROR(AVERAGE(Data!W1148), " ")</f>
        <v>159908</v>
      </c>
      <c r="V1140" s="66">
        <f>IFERROR(AVERAGE(Data!X1148), " ")</f>
        <v>38000</v>
      </c>
      <c r="W1140" s="66">
        <f>IFERROR(AVERAGE(Data!Y1148), " ")</f>
        <v>543908</v>
      </c>
      <c r="X1140" s="66">
        <f>IFERROR(AVERAGE(Data!Z1148), " ")</f>
        <v>319318.5</v>
      </c>
      <c r="Y1140" s="66">
        <f>IFERROR(AVERAGE(Data!AA1148), " ")</f>
        <v>381625.66666666669</v>
      </c>
      <c r="Z1140" s="67">
        <f>IFERROR(AVERAGE(Data!AB1148), " ")</f>
        <v>21.774991604164342</v>
      </c>
      <c r="AA1140" s="67">
        <f>IFERROR(AVERAGE(Data!AC1148), " ")</f>
        <v>-10.064680393236515</v>
      </c>
      <c r="AB1140" s="67">
        <f>IFERROR(AVERAGE(Data!AD1148), " ")</f>
        <v>-16.326775714771113</v>
      </c>
      <c r="AC1140" s="66">
        <f>IFERROR(AVERAGE(Data!AF1148), "  ")</f>
        <v>0</v>
      </c>
      <c r="AD1140" s="66">
        <f>IFERROR(AVERAGE(Data!AG1148), "  ")</f>
        <v>0</v>
      </c>
      <c r="AE1140" s="66">
        <f>IFERROR(AVERAGE(Data!AH1148), "  ")</f>
        <v>0</v>
      </c>
      <c r="AF1140" s="66">
        <f>IFERROR(AVERAGE(Data!AI1148), "  ")</f>
        <v>0</v>
      </c>
      <c r="AG1140" s="66">
        <f>IFERROR(AVERAGE(Data!AJ1148), "  ")</f>
        <v>1787.5</v>
      </c>
      <c r="AH1140" s="66">
        <f>IFERROR(AVERAGE(Data!AK1148), "  ")</f>
        <v>3564</v>
      </c>
      <c r="AI1140" s="67" t="str">
        <f>IFERROR(AVERAGE(Data!AL1148), "  ")</f>
        <v xml:space="preserve">  </v>
      </c>
      <c r="AJ1140" s="67">
        <f>IFERROR(AVERAGE(Data!AM1148), "  ")</f>
        <v>98.611111111111114</v>
      </c>
      <c r="AK1140" s="67">
        <f>IFERROR(AVERAGE(Data!AN1148), "  ")</f>
        <v>-49.845679012345677</v>
      </c>
      <c r="AL1140" s="66">
        <f>IFERROR(AVERAGE(Data!AP1148),"  ")</f>
        <v>481000</v>
      </c>
      <c r="AM1140" s="66">
        <f>IFERROR(AVERAGE(Data!AQ1148),"  ")</f>
        <v>210658</v>
      </c>
      <c r="AN1140" s="66">
        <f>IFERROR(AVERAGE(Data!AR1148),"  ")</f>
        <v>46700</v>
      </c>
      <c r="AO1140" s="66">
        <f>IFERROR(AVERAGE(Data!AS1148),"  ")</f>
        <v>738358</v>
      </c>
      <c r="AP1140" s="66">
        <f>IFERROR(AVERAGE(Data!AT1148),"  ")</f>
        <v>540656.75</v>
      </c>
      <c r="AQ1140" s="66">
        <f>IFERROR(AVERAGE(Data!AU1148),"  ")</f>
        <v>617148.08333333337</v>
      </c>
      <c r="AR1140" s="67">
        <f>IFERROR(AVERAGE(Data!AV1148),"  ")</f>
        <v>-7.8147200199762734</v>
      </c>
      <c r="AS1140" s="67">
        <f>IFERROR(AVERAGE(Data!AW1148),"  ")</f>
        <v>-3.6633399617972406</v>
      </c>
      <c r="AT1140" s="67">
        <f>IFERROR(AVERAGE(Data!AX1148),"  ")</f>
        <v>-12.394324052695627</v>
      </c>
      <c r="AU1140" s="66">
        <f>IFERROR(AVERAGE(Data!AZ1148), "  ")</f>
        <v>184.25</v>
      </c>
      <c r="AV1140" s="66">
        <f>IFERROR(AVERAGE(Data!BA1148), "  ")</f>
        <v>10.199999999999999</v>
      </c>
      <c r="AW1140" s="66">
        <f>IFERROR(AVERAGE(Data!BB1148), "  ")</f>
        <v>543.90800000000002</v>
      </c>
      <c r="AX1140" s="66">
        <f>IFERROR(AVERAGE(Data!BC1148), "  ")</f>
        <v>0</v>
      </c>
      <c r="AY1140" s="66">
        <f>IFERROR(AVERAGE(Data!BD1148), "  ")</f>
        <v>738.35799999999995</v>
      </c>
      <c r="AZ1140" s="66">
        <f>IFERROR(AVERAGE(Data!BE1148), "  ")</f>
        <v>11886.475000000002</v>
      </c>
      <c r="BA1140" s="66">
        <f>IFERROR(AVERAGE(Data!BF1148), "  ")</f>
        <v>1416.9189999999999</v>
      </c>
      <c r="BB1140" s="66">
        <f>IFERROR(AVERAGE(Data!BG1148), "  ")</f>
        <v>8772.864999999998</v>
      </c>
      <c r="BC1140" s="66">
        <f>IFERROR(AVERAGE(Data!BH1148), "  ")</f>
        <v>178.45000000000002</v>
      </c>
      <c r="BD1140" s="66">
        <f>IFERROR(AVERAGE(Data!BI1148), "  ")</f>
        <v>22254.70900000001</v>
      </c>
    </row>
    <row r="1141" spans="1:56" x14ac:dyDescent="0.25">
      <c r="A1141" s="59">
        <f>IFERROR(AVERAGE(Data!A1149),"  ")</f>
        <v>45598</v>
      </c>
      <c r="B1141" s="66">
        <f>IFERROR(AVERAGE(Data!B1149),"  ")</f>
        <v>242700</v>
      </c>
      <c r="C1141" s="66">
        <f>IFERROR(AVERAGE(Data!C1149),"  ")</f>
        <v>53950</v>
      </c>
      <c r="D1141" s="66">
        <f>IFERROR(AVERAGE(Data!D1149),"  ")</f>
        <v>0</v>
      </c>
      <c r="E1141" s="66">
        <f>IFERROR(AVERAGE(Data!E1149),"  ")</f>
        <v>296650</v>
      </c>
      <c r="F1141" s="66">
        <f>IFERROR(AVERAGE(Data!F1149),"  ")</f>
        <v>231224.75</v>
      </c>
      <c r="G1141" s="66">
        <f>IFERROR(AVERAGE(Data!G1149),"  ")</f>
        <v>226532.66666666666</v>
      </c>
      <c r="H1141" s="67">
        <f>IFERROR(AVERAGE(Data!H1149),"  ")</f>
        <v>7.8531176149790882</v>
      </c>
      <c r="I1141" s="67">
        <f>IFERROR(AVERAGE(Data!I1149),"  ")</f>
        <v>2.3797874695594468</v>
      </c>
      <c r="J1141" s="67">
        <f>IFERROR(AVERAGE(Data!J1149),"  ")</f>
        <v>2.0712612456187385</v>
      </c>
      <c r="K1141" s="66">
        <f>IFERROR(AVERAGE(Data!L1149),"  ")</f>
        <v>0</v>
      </c>
      <c r="L1141" s="66">
        <f>IFERROR(AVERAGE(Data!M1149),"  ")</f>
        <v>0</v>
      </c>
      <c r="M1141" s="66">
        <f>IFERROR(AVERAGE(Data!N1149),"  ")</f>
        <v>8400</v>
      </c>
      <c r="N1141" s="66">
        <f>IFERROR(AVERAGE(Data!O1149),"  ")</f>
        <v>8400</v>
      </c>
      <c r="O1141" s="66">
        <f>IFERROR(AVERAGE(Data!P1149),"  ")</f>
        <v>10751</v>
      </c>
      <c r="P1141" s="66">
        <f>IFERROR(AVERAGE(Data!Q1149),"  ")</f>
        <v>6867.166666666667</v>
      </c>
      <c r="Q1141" s="67">
        <f>IFERROR(AVERAGE(Data!R1149),"  ")</f>
        <v>140</v>
      </c>
      <c r="R1141" s="67">
        <f>IFERROR(AVERAGE(Data!S1149),"  ")</f>
        <v>30.910197869101985</v>
      </c>
      <c r="S1141" s="67">
        <f>IFERROR(AVERAGE(Data!T1149),"  ")</f>
        <v>56.556561415430906</v>
      </c>
      <c r="T1141" s="66">
        <f>IFERROR(AVERAGE(Data!V1149), " ")</f>
        <v>244360</v>
      </c>
      <c r="U1141" s="66">
        <f>IFERROR(AVERAGE(Data!W1149), " ")</f>
        <v>185700</v>
      </c>
      <c r="V1141" s="66">
        <f>IFERROR(AVERAGE(Data!X1149), " ")</f>
        <v>32200</v>
      </c>
      <c r="W1141" s="66">
        <f>IFERROR(AVERAGE(Data!Y1149), " ")</f>
        <v>462260</v>
      </c>
      <c r="X1141" s="66">
        <f>IFERROR(AVERAGE(Data!Z1149), " ")</f>
        <v>398033.5</v>
      </c>
      <c r="Y1141" s="66">
        <f>IFERROR(AVERAGE(Data!AA1149), " ")</f>
        <v>402721.5</v>
      </c>
      <c r="Z1141" s="67">
        <f>IFERROR(AVERAGE(Data!AB1149), " ")</f>
        <v>20.521444400990752</v>
      </c>
      <c r="AA1141" s="67">
        <f>IFERROR(AVERAGE(Data!AC1149), " ")</f>
        <v>0.67787435801125451</v>
      </c>
      <c r="AB1141" s="67">
        <f>IFERROR(AVERAGE(Data!AD1149), " ")</f>
        <v>-1.1640798914386297</v>
      </c>
      <c r="AC1141" s="66">
        <f>IFERROR(AVERAGE(Data!AF1149), "  ")</f>
        <v>0</v>
      </c>
      <c r="AD1141" s="66">
        <f>IFERROR(AVERAGE(Data!AG1149), "  ")</f>
        <v>0</v>
      </c>
      <c r="AE1141" s="66">
        <f>IFERROR(AVERAGE(Data!AH1149), "  ")</f>
        <v>0</v>
      </c>
      <c r="AF1141" s="66">
        <f>IFERROR(AVERAGE(Data!AI1149), "  ")</f>
        <v>0</v>
      </c>
      <c r="AG1141" s="66">
        <f>IFERROR(AVERAGE(Data!AJ1149), "  ")</f>
        <v>0</v>
      </c>
      <c r="AH1141" s="66">
        <f>IFERROR(AVERAGE(Data!AK1149), "  ")</f>
        <v>5675.083333333333</v>
      </c>
      <c r="AI1141" s="67">
        <f>IFERROR(AVERAGE(Data!AL1149), "  ")</f>
        <v>-100</v>
      </c>
      <c r="AJ1141" s="67">
        <f>IFERROR(AVERAGE(Data!AM1149), "  ")</f>
        <v>-100</v>
      </c>
      <c r="AK1141" s="67">
        <f>IFERROR(AVERAGE(Data!AN1149), "  ")</f>
        <v>-100</v>
      </c>
      <c r="AL1141" s="66">
        <f>IFERROR(AVERAGE(Data!AP1149),"  ")</f>
        <v>487060</v>
      </c>
      <c r="AM1141" s="66">
        <f>IFERROR(AVERAGE(Data!AQ1149),"  ")</f>
        <v>239650</v>
      </c>
      <c r="AN1141" s="66">
        <f>IFERROR(AVERAGE(Data!AR1149),"  ")</f>
        <v>40600</v>
      </c>
      <c r="AO1141" s="66">
        <f>IFERROR(AVERAGE(Data!AS1149),"  ")</f>
        <v>767310</v>
      </c>
      <c r="AP1141" s="66">
        <f>IFERROR(AVERAGE(Data!AT1149),"  ")</f>
        <v>640009.25</v>
      </c>
      <c r="AQ1141" s="66">
        <f>IFERROR(AVERAGE(Data!AU1149),"  ")</f>
        <v>641796.41666666663</v>
      </c>
      <c r="AR1141" s="67">
        <f>IFERROR(AVERAGE(Data!AV1149),"  ")</f>
        <v>14.643657552666966</v>
      </c>
      <c r="AS1141" s="67">
        <f>IFERROR(AVERAGE(Data!AW1149),"  ")</f>
        <v>1.2487027697448028</v>
      </c>
      <c r="AT1141" s="67">
        <f>IFERROR(AVERAGE(Data!AX1149),"  ")</f>
        <v>-0.27846317309603297</v>
      </c>
      <c r="AU1141" s="66">
        <f>IFERROR(AVERAGE(Data!AZ1149), "  ")</f>
        <v>296.64999999999998</v>
      </c>
      <c r="AV1141" s="66">
        <f>IFERROR(AVERAGE(Data!BA1149), "  ")</f>
        <v>8.4</v>
      </c>
      <c r="AW1141" s="66">
        <f>IFERROR(AVERAGE(Data!BB1149), "  ")</f>
        <v>462.26</v>
      </c>
      <c r="AX1141" s="66">
        <f>IFERROR(AVERAGE(Data!BC1149), "  ")</f>
        <v>0</v>
      </c>
      <c r="AY1141" s="66">
        <f>IFERROR(AVERAGE(Data!BD1149), "  ")</f>
        <v>767.31</v>
      </c>
      <c r="AZ1141" s="66">
        <f>IFERROR(AVERAGE(Data!BE1149), "  ")</f>
        <v>12183.125000000002</v>
      </c>
      <c r="BA1141" s="66">
        <f>IFERROR(AVERAGE(Data!BF1149), "  ")</f>
        <v>1425.319</v>
      </c>
      <c r="BB1141" s="66">
        <f>IFERROR(AVERAGE(Data!BG1149), "  ")</f>
        <v>9235.1249999999982</v>
      </c>
      <c r="BC1141" s="66">
        <f>IFERROR(AVERAGE(Data!BH1149), "  ")</f>
        <v>178.45000000000002</v>
      </c>
      <c r="BD1141" s="66">
        <f>IFERROR(AVERAGE(Data!BI1149), "  ")</f>
        <v>23022.019000000011</v>
      </c>
    </row>
    <row r="1142" spans="1:56" x14ac:dyDescent="0.25">
      <c r="A1142" s="59">
        <f>IFERROR(AVERAGE(Data!A1150),"  ")</f>
        <v>45605</v>
      </c>
      <c r="B1142" s="66">
        <f>IFERROR(AVERAGE(Data!B1150),"  ")</f>
        <v>258300</v>
      </c>
      <c r="C1142" s="66">
        <f>IFERROR(AVERAGE(Data!C1150),"  ")</f>
        <v>56500</v>
      </c>
      <c r="D1142" s="66">
        <f>IFERROR(AVERAGE(Data!D1150),"  ")</f>
        <v>0</v>
      </c>
      <c r="E1142" s="66">
        <f>IFERROR(AVERAGE(Data!E1150),"  ")</f>
        <v>314800</v>
      </c>
      <c r="F1142" s="66">
        <f>IFERROR(AVERAGE(Data!F1150),"  ")</f>
        <v>253874.75</v>
      </c>
      <c r="G1142" s="66">
        <f>IFERROR(AVERAGE(Data!G1150),"  ")</f>
        <v>249291</v>
      </c>
      <c r="H1142" s="67">
        <f>IFERROR(AVERAGE(Data!H1150),"  ")</f>
        <v>-9.7865023642355613</v>
      </c>
      <c r="I1142" s="67">
        <f>IFERROR(AVERAGE(Data!I1150),"  ")</f>
        <v>-8.936107250145719</v>
      </c>
      <c r="J1142" s="67">
        <f>IFERROR(AVERAGE(Data!J1150),"  ")</f>
        <v>1.8387145945902628</v>
      </c>
      <c r="K1142" s="66">
        <f>IFERROR(AVERAGE(Data!L1150),"  ")</f>
        <v>11200</v>
      </c>
      <c r="L1142" s="66">
        <f>IFERROR(AVERAGE(Data!M1150),"  ")</f>
        <v>0</v>
      </c>
      <c r="M1142" s="66">
        <f>IFERROR(AVERAGE(Data!N1150),"  ")</f>
        <v>2800</v>
      </c>
      <c r="N1142" s="66">
        <f>IFERROR(AVERAGE(Data!O1150),"  ")</f>
        <v>14000</v>
      </c>
      <c r="O1142" s="66">
        <f>IFERROR(AVERAGE(Data!P1150),"  ")</f>
        <v>9900</v>
      </c>
      <c r="P1142" s="66">
        <f>IFERROR(AVERAGE(Data!Q1150),"  ")</f>
        <v>7471.5</v>
      </c>
      <c r="Q1142" s="67">
        <f>IFERROR(AVERAGE(Data!R1150),"  ")</f>
        <v>53.846153846153854</v>
      </c>
      <c r="R1142" s="67">
        <f>IFERROR(AVERAGE(Data!S1150),"  ")</f>
        <v>1.1494252873563315</v>
      </c>
      <c r="S1142" s="67">
        <f>IFERROR(AVERAGE(Data!T1150),"  ")</f>
        <v>32.503513350732781</v>
      </c>
      <c r="T1142" s="66">
        <f>IFERROR(AVERAGE(Data!V1150), " ")</f>
        <v>185500</v>
      </c>
      <c r="U1142" s="66">
        <f>IFERROR(AVERAGE(Data!W1150), " ")</f>
        <v>223995</v>
      </c>
      <c r="V1142" s="66">
        <f>IFERROR(AVERAGE(Data!X1150), " ")</f>
        <v>22400</v>
      </c>
      <c r="W1142" s="66">
        <f>IFERROR(AVERAGE(Data!Y1150), " ")</f>
        <v>431895</v>
      </c>
      <c r="X1142" s="66">
        <f>IFERROR(AVERAGE(Data!Z1150), " ")</f>
        <v>424294.75</v>
      </c>
      <c r="Y1142" s="66">
        <f>IFERROR(AVERAGE(Data!AA1150), " ")</f>
        <v>402498.91666666669</v>
      </c>
      <c r="Z1142" s="67">
        <f>IFERROR(AVERAGE(Data!AB1150), " ")</f>
        <v>18.453639632375317</v>
      </c>
      <c r="AA1142" s="67">
        <f>IFERROR(AVERAGE(Data!AC1150), " ")</f>
        <v>6.5123185417949259</v>
      </c>
      <c r="AB1142" s="67">
        <f>IFERROR(AVERAGE(Data!AD1150), " ")</f>
        <v>5.4151284465154825</v>
      </c>
      <c r="AC1142" s="66">
        <f>IFERROR(AVERAGE(Data!AF1150), "  ")</f>
        <v>0</v>
      </c>
      <c r="AD1142" s="66">
        <f>IFERROR(AVERAGE(Data!AG1150), "  ")</f>
        <v>5400</v>
      </c>
      <c r="AE1142" s="66">
        <f>IFERROR(AVERAGE(Data!AH1150), "  ")</f>
        <v>0</v>
      </c>
      <c r="AF1142" s="66">
        <f>IFERROR(AVERAGE(Data!AI1150), "  ")</f>
        <v>5400</v>
      </c>
      <c r="AG1142" s="66">
        <f>IFERROR(AVERAGE(Data!AJ1150), "  ")</f>
        <v>1350</v>
      </c>
      <c r="AH1142" s="66">
        <f>IFERROR(AVERAGE(Data!AK1150), "  ")</f>
        <v>3681.9166666666665</v>
      </c>
      <c r="AI1142" s="67" t="str">
        <f>IFERROR(AVERAGE(Data!AL1150), "  ")</f>
        <v xml:space="preserve">  </v>
      </c>
      <c r="AJ1142" s="67">
        <f>IFERROR(AVERAGE(Data!AM1150), "  ")</f>
        <v>-25</v>
      </c>
      <c r="AK1142" s="67">
        <f>IFERROR(AVERAGE(Data!AN1150), "  ")</f>
        <v>-63.334314102709179</v>
      </c>
      <c r="AL1142" s="66">
        <f>IFERROR(AVERAGE(Data!AP1150),"  ")</f>
        <v>455000</v>
      </c>
      <c r="AM1142" s="66">
        <f>IFERROR(AVERAGE(Data!AQ1150),"  ")</f>
        <v>285895</v>
      </c>
      <c r="AN1142" s="66">
        <f>IFERROR(AVERAGE(Data!AR1150),"  ")</f>
        <v>25200</v>
      </c>
      <c r="AO1142" s="66">
        <f>IFERROR(AVERAGE(Data!AS1150),"  ")</f>
        <v>766095</v>
      </c>
      <c r="AP1142" s="66">
        <f>IFERROR(AVERAGE(Data!AT1150),"  ")</f>
        <v>689419.5</v>
      </c>
      <c r="AQ1142" s="66">
        <f>IFERROR(AVERAGE(Data!AU1150),"  ")</f>
        <v>662943.33333333337</v>
      </c>
      <c r="AR1142" s="67">
        <f>IFERROR(AVERAGE(Data!AV1150),"  ")</f>
        <v>6.0102869810326087</v>
      </c>
      <c r="AS1142" s="67">
        <f>IFERROR(AVERAGE(Data!AW1150),"  ")</f>
        <v>0.10043881635377616</v>
      </c>
      <c r="AT1142" s="67">
        <f>IFERROR(AVERAGE(Data!AX1150),"  ")</f>
        <v>3.9937299819491789</v>
      </c>
      <c r="AU1142" s="66">
        <f>IFERROR(AVERAGE(Data!AZ1150), "  ")</f>
        <v>314.8</v>
      </c>
      <c r="AV1142" s="66">
        <f>IFERROR(AVERAGE(Data!BA1150), "  ")</f>
        <v>14</v>
      </c>
      <c r="AW1142" s="66">
        <f>IFERROR(AVERAGE(Data!BB1150), "  ")</f>
        <v>431.89499999999998</v>
      </c>
      <c r="AX1142" s="66">
        <f>IFERROR(AVERAGE(Data!BC1150), "  ")</f>
        <v>5.4</v>
      </c>
      <c r="AY1142" s="66">
        <f>IFERROR(AVERAGE(Data!BD1150), "  ")</f>
        <v>766.09500000000003</v>
      </c>
      <c r="AZ1142" s="66">
        <f>IFERROR(AVERAGE(Data!BE1150), "  ")</f>
        <v>12497.925000000001</v>
      </c>
      <c r="BA1142" s="66">
        <f>IFERROR(AVERAGE(Data!BF1150), "  ")</f>
        <v>1439.319</v>
      </c>
      <c r="BB1142" s="66">
        <f>IFERROR(AVERAGE(Data!BG1150), "  ")</f>
        <v>9667.0199999999986</v>
      </c>
      <c r="BC1142" s="66">
        <f>IFERROR(AVERAGE(Data!BH1150), "  ")</f>
        <v>183.85000000000002</v>
      </c>
      <c r="BD1142" s="66">
        <f>IFERROR(AVERAGE(Data!BI1150), "  ")</f>
        <v>23788.114000000012</v>
      </c>
    </row>
    <row r="1143" spans="1:56" x14ac:dyDescent="0.25">
      <c r="A1143" s="59">
        <f>IFERROR(AVERAGE(Data!A1151),"  ")</f>
        <v>45612</v>
      </c>
      <c r="B1143" s="66">
        <f>IFERROR(AVERAGE(Data!B1151),"  ")</f>
        <v>274200</v>
      </c>
      <c r="C1143" s="66">
        <f>IFERROR(AVERAGE(Data!C1151),"  ")</f>
        <v>95800</v>
      </c>
      <c r="D1143" s="66">
        <f>IFERROR(AVERAGE(Data!D1151),"  ")</f>
        <v>0</v>
      </c>
      <c r="E1143" s="66">
        <f>IFERROR(AVERAGE(Data!E1151),"  ")</f>
        <v>370000</v>
      </c>
      <c r="F1143" s="66">
        <f>IFERROR(AVERAGE(Data!F1151),"  ")</f>
        <v>291425</v>
      </c>
      <c r="G1143" s="66">
        <f>IFERROR(AVERAGE(Data!G1151),"  ")</f>
        <v>290949.58333333331</v>
      </c>
      <c r="H1143" s="67">
        <f>IFERROR(AVERAGE(Data!H1151),"  ")</f>
        <v>5.1094558739141149</v>
      </c>
      <c r="I1143" s="67">
        <f>IFERROR(AVERAGE(Data!I1151),"  ")</f>
        <v>-11.442102720171633</v>
      </c>
      <c r="J1143" s="67">
        <f>IFERROR(AVERAGE(Data!J1151),"  ")</f>
        <v>0.16340173483666565</v>
      </c>
      <c r="K1143" s="66">
        <f>IFERROR(AVERAGE(Data!L1151),"  ")</f>
        <v>0</v>
      </c>
      <c r="L1143" s="66">
        <f>IFERROR(AVERAGE(Data!M1151),"  ")</f>
        <v>0</v>
      </c>
      <c r="M1143" s="66">
        <f>IFERROR(AVERAGE(Data!N1151),"  ")</f>
        <v>11200</v>
      </c>
      <c r="N1143" s="66">
        <f>IFERROR(AVERAGE(Data!O1151),"  ")</f>
        <v>11200</v>
      </c>
      <c r="O1143" s="66">
        <f>IFERROR(AVERAGE(Data!P1151),"  ")</f>
        <v>10950</v>
      </c>
      <c r="P1143" s="66">
        <f>IFERROR(AVERAGE(Data!Q1151),"  ")</f>
        <v>7617.333333333333</v>
      </c>
      <c r="Q1143" s="67">
        <f>IFERROR(AVERAGE(Data!R1151),"  ")</f>
        <v>-28.205128205128204</v>
      </c>
      <c r="R1143" s="67">
        <f>IFERROR(AVERAGE(Data!S1151),"  ")</f>
        <v>3.7914691943127909</v>
      </c>
      <c r="S1143" s="67">
        <f>IFERROR(AVERAGE(Data!T1151),"  ")</f>
        <v>43.751093996149137</v>
      </c>
      <c r="T1143" s="66">
        <f>IFERROR(AVERAGE(Data!V1151), " ")</f>
        <v>212300</v>
      </c>
      <c r="U1143" s="66">
        <f>IFERROR(AVERAGE(Data!W1151), " ")</f>
        <v>142750</v>
      </c>
      <c r="V1143" s="66">
        <f>IFERROR(AVERAGE(Data!X1151), " ")</f>
        <v>45300</v>
      </c>
      <c r="W1143" s="66">
        <f>IFERROR(AVERAGE(Data!Y1151), " ")</f>
        <v>400350</v>
      </c>
      <c r="X1143" s="66">
        <f>IFERROR(AVERAGE(Data!Z1151), " ")</f>
        <v>459603.25</v>
      </c>
      <c r="Y1143" s="66">
        <f>IFERROR(AVERAGE(Data!AA1151), " ")</f>
        <v>422642.58333333331</v>
      </c>
      <c r="Z1143" s="67">
        <f>IFERROR(AVERAGE(Data!AB1151), " ")</f>
        <v>7.707828894269575</v>
      </c>
      <c r="AA1143" s="67">
        <f>IFERROR(AVERAGE(Data!AC1151), " ")</f>
        <v>17.357171446609687</v>
      </c>
      <c r="AB1143" s="67">
        <f>IFERROR(AVERAGE(Data!AD1151), " ")</f>
        <v>8.7451355173826073</v>
      </c>
      <c r="AC1143" s="66">
        <f>IFERROR(AVERAGE(Data!AF1151), "  ")</f>
        <v>0</v>
      </c>
      <c r="AD1143" s="66">
        <f>IFERROR(AVERAGE(Data!AG1151), "  ")</f>
        <v>0</v>
      </c>
      <c r="AE1143" s="66">
        <f>IFERROR(AVERAGE(Data!AH1151), "  ")</f>
        <v>0</v>
      </c>
      <c r="AF1143" s="66">
        <f>IFERROR(AVERAGE(Data!AI1151), "  ")</f>
        <v>0</v>
      </c>
      <c r="AG1143" s="66">
        <f>IFERROR(AVERAGE(Data!AJ1151), "  ")</f>
        <v>1350</v>
      </c>
      <c r="AH1143" s="66">
        <f>IFERROR(AVERAGE(Data!AK1151), "  ")</f>
        <v>2840.25</v>
      </c>
      <c r="AI1143" s="67">
        <f>IFERROR(AVERAGE(Data!AL1151), "  ")</f>
        <v>-100</v>
      </c>
      <c r="AJ1143" s="67">
        <f>IFERROR(AVERAGE(Data!AM1151), "  ")</f>
        <v>-49.532710280373834</v>
      </c>
      <c r="AK1143" s="67">
        <f>IFERROR(AVERAGE(Data!AN1151), "  ")</f>
        <v>-52.468972801689993</v>
      </c>
      <c r="AL1143" s="66">
        <f>IFERROR(AVERAGE(Data!AP1151),"  ")</f>
        <v>486500</v>
      </c>
      <c r="AM1143" s="66">
        <f>IFERROR(AVERAGE(Data!AQ1151),"  ")</f>
        <v>238550</v>
      </c>
      <c r="AN1143" s="66">
        <f>IFERROR(AVERAGE(Data!AR1151),"  ")</f>
        <v>56500</v>
      </c>
      <c r="AO1143" s="66">
        <f>IFERROR(AVERAGE(Data!AS1151),"  ")</f>
        <v>781550</v>
      </c>
      <c r="AP1143" s="66">
        <f>IFERROR(AVERAGE(Data!AT1151),"  ")</f>
        <v>763328.25</v>
      </c>
      <c r="AQ1143" s="66">
        <f>IFERROR(AVERAGE(Data!AU1151),"  ")</f>
        <v>724049.75</v>
      </c>
      <c r="AR1143" s="67">
        <f>IFERROR(AVERAGE(Data!AV1151),"  ")</f>
        <v>5.2147643959322254</v>
      </c>
      <c r="AS1143" s="67">
        <f>IFERROR(AVERAGE(Data!AW1151),"  ")</f>
        <v>4.0054160386276072</v>
      </c>
      <c r="AT1143" s="67">
        <f>IFERROR(AVERAGE(Data!AX1151),"  ")</f>
        <v>5.424834412276236</v>
      </c>
      <c r="AU1143" s="66">
        <f>IFERROR(AVERAGE(Data!AZ1151), "  ")</f>
        <v>370</v>
      </c>
      <c r="AV1143" s="66">
        <f>IFERROR(AVERAGE(Data!BA1151), "  ")</f>
        <v>11.2</v>
      </c>
      <c r="AW1143" s="66">
        <f>IFERROR(AVERAGE(Data!BB1151), "  ")</f>
        <v>400.35</v>
      </c>
      <c r="AX1143" s="66">
        <f>IFERROR(AVERAGE(Data!BC1151), "  ")</f>
        <v>0</v>
      </c>
      <c r="AY1143" s="66">
        <f>IFERROR(AVERAGE(Data!BD1151), "  ")</f>
        <v>781.55</v>
      </c>
      <c r="AZ1143" s="66">
        <f>IFERROR(AVERAGE(Data!BE1151), "  ")</f>
        <v>12867.925000000001</v>
      </c>
      <c r="BA1143" s="66">
        <f>IFERROR(AVERAGE(Data!BF1151), "  ")</f>
        <v>1450.519</v>
      </c>
      <c r="BB1143" s="66">
        <f>IFERROR(AVERAGE(Data!BG1151), "  ")</f>
        <v>10067.369999999999</v>
      </c>
      <c r="BC1143" s="66">
        <f>IFERROR(AVERAGE(Data!BH1151), "  ")</f>
        <v>183.85000000000002</v>
      </c>
      <c r="BD1143" s="66">
        <f>IFERROR(AVERAGE(Data!BI1151), "  ")</f>
        <v>24569.664000000012</v>
      </c>
    </row>
    <row r="1144" spans="1:56" x14ac:dyDescent="0.25">
      <c r="A1144" s="59">
        <f>IFERROR(AVERAGE(Data!A1152),"  ")</f>
        <v>45619</v>
      </c>
      <c r="B1144" s="66">
        <f>IFERROR(AVERAGE(Data!B1152),"  ")</f>
        <v>388750</v>
      </c>
      <c r="C1144" s="66">
        <f>IFERROR(AVERAGE(Data!C1152),"  ")</f>
        <v>73350</v>
      </c>
      <c r="D1144" s="66">
        <f>IFERROR(AVERAGE(Data!D1152),"  ")</f>
        <v>0</v>
      </c>
      <c r="E1144" s="66">
        <f>IFERROR(AVERAGE(Data!E1152),"  ")</f>
        <v>462100</v>
      </c>
      <c r="F1144" s="66">
        <f>IFERROR(AVERAGE(Data!F1152),"  ")</f>
        <v>360887.5</v>
      </c>
      <c r="G1144" s="66">
        <f>IFERROR(AVERAGE(Data!G1152),"  ")</f>
        <v>315907.91666666669</v>
      </c>
      <c r="H1144" s="67">
        <f>IFERROR(AVERAGE(Data!H1152),"  ")</f>
        <v>-11.728748806112698</v>
      </c>
      <c r="I1144" s="67">
        <f>IFERROR(AVERAGE(Data!I1152),"  ")</f>
        <v>-3.7321425475187242</v>
      </c>
      <c r="J1144" s="67">
        <f>IFERROR(AVERAGE(Data!J1152),"  ")</f>
        <v>14.238194410554762</v>
      </c>
      <c r="K1144" s="66">
        <f>IFERROR(AVERAGE(Data!L1152),"  ")</f>
        <v>8000</v>
      </c>
      <c r="L1144" s="66">
        <f>IFERROR(AVERAGE(Data!M1152),"  ")</f>
        <v>1986</v>
      </c>
      <c r="M1144" s="66">
        <f>IFERROR(AVERAGE(Data!N1152),"  ")</f>
        <v>4100</v>
      </c>
      <c r="N1144" s="66">
        <f>IFERROR(AVERAGE(Data!O1152),"  ")</f>
        <v>14086</v>
      </c>
      <c r="O1144" s="66">
        <f>IFERROR(AVERAGE(Data!P1152),"  ")</f>
        <v>11921.5</v>
      </c>
      <c r="P1144" s="66">
        <f>IFERROR(AVERAGE(Data!Q1152),"  ")</f>
        <v>7975.666666666667</v>
      </c>
      <c r="Q1144" s="67">
        <f>IFERROR(AVERAGE(Data!R1152),"  ")</f>
        <v>-7.3289473684210567</v>
      </c>
      <c r="R1144" s="67">
        <f>IFERROR(AVERAGE(Data!S1152),"  ")</f>
        <v>9.8755760368663523</v>
      </c>
      <c r="S1144" s="67">
        <f>IFERROR(AVERAGE(Data!T1152),"  ")</f>
        <v>49.473398253019596</v>
      </c>
      <c r="T1144" s="66">
        <f>IFERROR(AVERAGE(Data!V1152), " ")</f>
        <v>250200</v>
      </c>
      <c r="U1144" s="66">
        <f>IFERROR(AVERAGE(Data!W1152), " ")</f>
        <v>129989</v>
      </c>
      <c r="V1144" s="66">
        <f>IFERROR(AVERAGE(Data!X1152), " ")</f>
        <v>34900</v>
      </c>
      <c r="W1144" s="66">
        <f>IFERROR(AVERAGE(Data!Y1152), " ")</f>
        <v>415089</v>
      </c>
      <c r="X1144" s="66">
        <f>IFERROR(AVERAGE(Data!Z1152), " ")</f>
        <v>427398.5</v>
      </c>
      <c r="Y1144" s="66">
        <f>IFERROR(AVERAGE(Data!AA1152), " ")</f>
        <v>413271.75</v>
      </c>
      <c r="Z1144" s="67">
        <f>IFERROR(AVERAGE(Data!AB1152), " ")</f>
        <v>7.5360103626942898</v>
      </c>
      <c r="AA1144" s="67">
        <f>IFERROR(AVERAGE(Data!AC1152), " ")</f>
        <v>13.529336373011859</v>
      </c>
      <c r="AB1144" s="67">
        <f>IFERROR(AVERAGE(Data!AD1152), " ")</f>
        <v>3.4182713916448337</v>
      </c>
      <c r="AC1144" s="66">
        <f>IFERROR(AVERAGE(Data!AF1152), "  ")</f>
        <v>0</v>
      </c>
      <c r="AD1144" s="66">
        <f>IFERROR(AVERAGE(Data!AG1152), "  ")</f>
        <v>1500</v>
      </c>
      <c r="AE1144" s="66">
        <f>IFERROR(AVERAGE(Data!AH1152), "  ")</f>
        <v>0</v>
      </c>
      <c r="AF1144" s="66">
        <f>IFERROR(AVERAGE(Data!AI1152), "  ")</f>
        <v>1500</v>
      </c>
      <c r="AG1144" s="66">
        <f>IFERROR(AVERAGE(Data!AJ1152), "  ")</f>
        <v>1725</v>
      </c>
      <c r="AH1144" s="66">
        <f>IFERROR(AVERAGE(Data!AK1152), "  ")</f>
        <v>3248.5833333333335</v>
      </c>
      <c r="AI1144" s="67">
        <f>IFERROR(AVERAGE(Data!AL1152), "  ")</f>
        <v>-55.223880597014926</v>
      </c>
      <c r="AJ1144" s="67">
        <f>IFERROR(AVERAGE(Data!AM1152), "  ")</f>
        <v>-50.889679715302492</v>
      </c>
      <c r="AK1144" s="67">
        <f>IFERROR(AVERAGE(Data!AN1152), "  ")</f>
        <v>-46.899930739040094</v>
      </c>
      <c r="AL1144" s="66">
        <f>IFERROR(AVERAGE(Data!AP1152),"  ")</f>
        <v>646950</v>
      </c>
      <c r="AM1144" s="66">
        <f>IFERROR(AVERAGE(Data!AQ1152),"  ")</f>
        <v>206825</v>
      </c>
      <c r="AN1144" s="66">
        <f>IFERROR(AVERAGE(Data!AR1152),"  ")</f>
        <v>39000</v>
      </c>
      <c r="AO1144" s="66">
        <f>IFERROR(AVERAGE(Data!AS1152),"  ")</f>
        <v>892775</v>
      </c>
      <c r="AP1144" s="66">
        <f>IFERROR(AVERAGE(Data!AT1152),"  ")</f>
        <v>801932.5</v>
      </c>
      <c r="AQ1144" s="66">
        <f>IFERROR(AVERAGE(Data!AU1152),"  ")</f>
        <v>740403.91666666674</v>
      </c>
      <c r="AR1144" s="67">
        <f>IFERROR(AVERAGE(Data!AV1152),"  ")</f>
        <v>-3.8009805506168837</v>
      </c>
      <c r="AS1144" s="67">
        <f>IFERROR(AVERAGE(Data!AW1152),"  ")</f>
        <v>4.731089761902818</v>
      </c>
      <c r="AT1144" s="67">
        <f>IFERROR(AVERAGE(Data!AX1152),"  ")</f>
        <v>8.3101374733858471</v>
      </c>
      <c r="AU1144" s="66">
        <f>IFERROR(AVERAGE(Data!AZ1152), "  ")</f>
        <v>462.1</v>
      </c>
      <c r="AV1144" s="66">
        <f>IFERROR(AVERAGE(Data!BA1152), "  ")</f>
        <v>14.086</v>
      </c>
      <c r="AW1144" s="66">
        <f>IFERROR(AVERAGE(Data!BB1152), "  ")</f>
        <v>415.089</v>
      </c>
      <c r="AX1144" s="66">
        <f>IFERROR(AVERAGE(Data!BC1152), "  ")</f>
        <v>1.5</v>
      </c>
      <c r="AY1144" s="66">
        <f>IFERROR(AVERAGE(Data!BD1152), "  ")</f>
        <v>892.77499999999998</v>
      </c>
      <c r="AZ1144" s="66">
        <f>IFERROR(AVERAGE(Data!BE1152), "  ")</f>
        <v>13330.025000000001</v>
      </c>
      <c r="BA1144" s="66">
        <f>IFERROR(AVERAGE(Data!BF1152), "  ")</f>
        <v>1464.605</v>
      </c>
      <c r="BB1144" s="66">
        <f>IFERROR(AVERAGE(Data!BG1152), "  ")</f>
        <v>10482.458999999999</v>
      </c>
      <c r="BC1144" s="66">
        <f>IFERROR(AVERAGE(Data!BH1152), "  ")</f>
        <v>185.35000000000002</v>
      </c>
      <c r="BD1144" s="66">
        <f>IFERROR(AVERAGE(Data!BI1152), "  ")</f>
        <v>25462.439000000013</v>
      </c>
    </row>
    <row r="1145" spans="1:56" x14ac:dyDescent="0.25">
      <c r="A1145" s="59">
        <f>IFERROR(AVERAGE(Data!A1153),"  ")</f>
        <v>45626</v>
      </c>
      <c r="B1145" s="66">
        <f>IFERROR(AVERAGE(Data!B1153),"  ")</f>
        <v>214200</v>
      </c>
      <c r="C1145" s="66">
        <f>IFERROR(AVERAGE(Data!C1153),"  ")</f>
        <v>88750</v>
      </c>
      <c r="D1145" s="66">
        <f>IFERROR(AVERAGE(Data!D1153),"  ")</f>
        <v>0</v>
      </c>
      <c r="E1145" s="66">
        <f>IFERROR(AVERAGE(Data!E1153),"  ")</f>
        <v>302950</v>
      </c>
      <c r="F1145" s="66">
        <f>IFERROR(AVERAGE(Data!F1153),"  ")</f>
        <v>362462.5</v>
      </c>
      <c r="G1145" s="66">
        <f>IFERROR(AVERAGE(Data!G1153),"  ")</f>
        <v>348683.58333333331</v>
      </c>
      <c r="H1145" s="67">
        <f>IFERROR(AVERAGE(Data!H1153),"  ")</f>
        <v>-21.250324928515731</v>
      </c>
      <c r="I1145" s="67">
        <f>IFERROR(AVERAGE(Data!I1153),"  ")</f>
        <v>-9.9004203424884025</v>
      </c>
      <c r="J1145" s="67">
        <f>IFERROR(AVERAGE(Data!J1153),"  ")</f>
        <v>3.9516964162589652</v>
      </c>
      <c r="K1145" s="66">
        <f>IFERROR(AVERAGE(Data!L1153),"  ")</f>
        <v>7900</v>
      </c>
      <c r="L1145" s="66">
        <f>IFERROR(AVERAGE(Data!M1153),"  ")</f>
        <v>0</v>
      </c>
      <c r="M1145" s="66">
        <f>IFERROR(AVERAGE(Data!N1153),"  ")</f>
        <v>11200</v>
      </c>
      <c r="N1145" s="66">
        <f>IFERROR(AVERAGE(Data!O1153),"  ")</f>
        <v>19100</v>
      </c>
      <c r="O1145" s="66">
        <f>IFERROR(AVERAGE(Data!P1153),"  ")</f>
        <v>14596.5</v>
      </c>
      <c r="P1145" s="66">
        <f>IFERROR(AVERAGE(Data!Q1153),"  ")</f>
        <v>11237.833333333334</v>
      </c>
      <c r="Q1145" s="67">
        <f>IFERROR(AVERAGE(Data!R1153),"  ")</f>
        <v>-40.405616224648988</v>
      </c>
      <c r="R1145" s="67">
        <f>IFERROR(AVERAGE(Data!S1153),"  ")</f>
        <v>-18.851980542043091</v>
      </c>
      <c r="S1145" s="67">
        <f>IFERROR(AVERAGE(Data!T1153),"  ")</f>
        <v>29.887137200231351</v>
      </c>
      <c r="T1145" s="66">
        <f>IFERROR(AVERAGE(Data!V1153), " ")</f>
        <v>323500</v>
      </c>
      <c r="U1145" s="66">
        <f>IFERROR(AVERAGE(Data!W1153), " ")</f>
        <v>113800</v>
      </c>
      <c r="V1145" s="66">
        <f>IFERROR(AVERAGE(Data!X1153), " ")</f>
        <v>33600</v>
      </c>
      <c r="W1145" s="66">
        <f>IFERROR(AVERAGE(Data!Y1153), " ")</f>
        <v>470900</v>
      </c>
      <c r="X1145" s="66">
        <f>IFERROR(AVERAGE(Data!Z1153), " ")</f>
        <v>429558.5</v>
      </c>
      <c r="Y1145" s="66">
        <f>IFERROR(AVERAGE(Data!AA1153), " ")</f>
        <v>414702.91666666669</v>
      </c>
      <c r="Z1145" s="67">
        <f>IFERROR(AVERAGE(Data!AB1153), " ")</f>
        <v>69.081952144313902</v>
      </c>
      <c r="AA1145" s="67">
        <f>IFERROR(AVERAGE(Data!AC1153), " ")</f>
        <v>22.65959459314757</v>
      </c>
      <c r="AB1145" s="67">
        <f>IFERROR(AVERAGE(Data!AD1153), " ")</f>
        <v>3.5822230170794889</v>
      </c>
      <c r="AC1145" s="66">
        <f>IFERROR(AVERAGE(Data!AF1153), "  ")</f>
        <v>0</v>
      </c>
      <c r="AD1145" s="66">
        <f>IFERROR(AVERAGE(Data!AG1153), "  ")</f>
        <v>0</v>
      </c>
      <c r="AE1145" s="66">
        <f>IFERROR(AVERAGE(Data!AH1153), "  ")</f>
        <v>0</v>
      </c>
      <c r="AF1145" s="66">
        <f>IFERROR(AVERAGE(Data!AI1153), "  ")</f>
        <v>0</v>
      </c>
      <c r="AG1145" s="66">
        <f>IFERROR(AVERAGE(Data!AJ1153), "  ")</f>
        <v>1725</v>
      </c>
      <c r="AH1145" s="66">
        <f>IFERROR(AVERAGE(Data!AK1153), "  ")</f>
        <v>5087.5</v>
      </c>
      <c r="AI1145" s="67">
        <f>IFERROR(AVERAGE(Data!AL1153), "  ")</f>
        <v>-100</v>
      </c>
      <c r="AJ1145" s="67">
        <f>IFERROR(AVERAGE(Data!AM1153), "  ")</f>
        <v>-75.661375661375658</v>
      </c>
      <c r="AK1145" s="67">
        <f>IFERROR(AVERAGE(Data!AN1153), "  ")</f>
        <v>-66.093366093366086</v>
      </c>
      <c r="AL1145" s="66">
        <f>IFERROR(AVERAGE(Data!AP1153),"  ")</f>
        <v>545600</v>
      </c>
      <c r="AM1145" s="66">
        <f>IFERROR(AVERAGE(Data!AQ1153),"  ")</f>
        <v>202550</v>
      </c>
      <c r="AN1145" s="66">
        <f>IFERROR(AVERAGE(Data!AR1153),"  ")</f>
        <v>44800</v>
      </c>
      <c r="AO1145" s="66">
        <f>IFERROR(AVERAGE(Data!AS1153),"  ")</f>
        <v>792950</v>
      </c>
      <c r="AP1145" s="66">
        <f>IFERROR(AVERAGE(Data!AT1153),"  ")</f>
        <v>808342.5</v>
      </c>
      <c r="AQ1145" s="66">
        <f>IFERROR(AVERAGE(Data!AU1153),"  ")</f>
        <v>779711.83333333326</v>
      </c>
      <c r="AR1145" s="67">
        <f>IFERROR(AVERAGE(Data!AV1153),"  ")</f>
        <v>10.630704537400559</v>
      </c>
      <c r="AS1145" s="67">
        <f>IFERROR(AVERAGE(Data!AW1153),"  ")</f>
        <v>3.9575549331748006</v>
      </c>
      <c r="AT1145" s="67">
        <f>IFERROR(AVERAGE(Data!AX1153),"  ")</f>
        <v>3.6719548739267305</v>
      </c>
      <c r="AU1145" s="66">
        <f>IFERROR(AVERAGE(Data!AZ1153), "  ")</f>
        <v>302.95</v>
      </c>
      <c r="AV1145" s="66">
        <f>IFERROR(AVERAGE(Data!BA1153), "  ")</f>
        <v>19.100000000000001</v>
      </c>
      <c r="AW1145" s="66">
        <f>IFERROR(AVERAGE(Data!BB1153), "  ")</f>
        <v>470.9</v>
      </c>
      <c r="AX1145" s="66">
        <f>IFERROR(AVERAGE(Data!BC1153), "  ")</f>
        <v>0</v>
      </c>
      <c r="AY1145" s="66">
        <f>IFERROR(AVERAGE(Data!BD1153), "  ")</f>
        <v>792.95</v>
      </c>
      <c r="AZ1145" s="66">
        <f>IFERROR(AVERAGE(Data!BE1153), "  ")</f>
        <v>13632.975000000002</v>
      </c>
      <c r="BA1145" s="66">
        <f>IFERROR(AVERAGE(Data!BF1153), "  ")</f>
        <v>1483.7049999999999</v>
      </c>
      <c r="BB1145" s="66">
        <f>IFERROR(AVERAGE(Data!BG1153), "  ")</f>
        <v>10953.358999999999</v>
      </c>
      <c r="BC1145" s="66">
        <f>IFERROR(AVERAGE(Data!BH1153), "  ")</f>
        <v>185.35000000000002</v>
      </c>
      <c r="BD1145" s="66">
        <f>IFERROR(AVERAGE(Data!BI1153), "  ")</f>
        <v>26255.389000000014</v>
      </c>
    </row>
    <row r="1146" spans="1:56" x14ac:dyDescent="0.25">
      <c r="A1146" s="59">
        <f>IFERROR(AVERAGE(Data!A1154),"  ")</f>
        <v>45633</v>
      </c>
      <c r="B1146" s="66">
        <f>IFERROR(AVERAGE(Data!B1154),"  ")</f>
        <v>178100</v>
      </c>
      <c r="C1146" s="66">
        <f>IFERROR(AVERAGE(Data!C1154),"  ")</f>
        <v>46750</v>
      </c>
      <c r="D1146" s="66">
        <f>IFERROR(AVERAGE(Data!D1154),"  ")</f>
        <v>0</v>
      </c>
      <c r="E1146" s="66">
        <f>IFERROR(AVERAGE(Data!E1154),"  ")</f>
        <v>224850</v>
      </c>
      <c r="F1146" s="66">
        <f>IFERROR(AVERAGE(Data!F1154),"  ")</f>
        <v>339975</v>
      </c>
      <c r="G1146" s="66">
        <f>IFERROR(AVERAGE(Data!G1154),"  ")</f>
        <v>349971.16666666669</v>
      </c>
      <c r="H1146" s="67">
        <f>IFERROR(AVERAGE(Data!H1154),"  ")</f>
        <v>-28.712061405594604</v>
      </c>
      <c r="I1146" s="67">
        <f>IFERROR(AVERAGE(Data!I1154),"  ")</f>
        <v>-13.691392304641015</v>
      </c>
      <c r="J1146" s="67">
        <f>IFERROR(AVERAGE(Data!J1154),"  ")</f>
        <v>-2.8562829223550357</v>
      </c>
      <c r="K1146" s="66">
        <f>IFERROR(AVERAGE(Data!L1154),"  ")</f>
        <v>1500</v>
      </c>
      <c r="L1146" s="66">
        <f>IFERROR(AVERAGE(Data!M1154),"  ")</f>
        <v>0</v>
      </c>
      <c r="M1146" s="66">
        <f>IFERROR(AVERAGE(Data!N1154),"  ")</f>
        <v>5600</v>
      </c>
      <c r="N1146" s="66">
        <f>IFERROR(AVERAGE(Data!O1154),"  ")</f>
        <v>7100</v>
      </c>
      <c r="O1146" s="66">
        <f>IFERROR(AVERAGE(Data!P1154),"  ")</f>
        <v>12871.5</v>
      </c>
      <c r="P1146" s="66">
        <f>IFERROR(AVERAGE(Data!Q1154),"  ")</f>
        <v>13070.833333333334</v>
      </c>
      <c r="Q1146" s="67">
        <f>IFERROR(AVERAGE(Data!R1154),"  ")</f>
        <v>-60.88154269972452</v>
      </c>
      <c r="R1146" s="67">
        <f>IFERROR(AVERAGE(Data!S1154),"  ")</f>
        <v>-36.437037037037037</v>
      </c>
      <c r="S1146" s="67">
        <f>IFERROR(AVERAGE(Data!T1154),"  ")</f>
        <v>-1.5250239081925465</v>
      </c>
      <c r="T1146" s="66">
        <f>IFERROR(AVERAGE(Data!V1154), " ")</f>
        <v>361000</v>
      </c>
      <c r="U1146" s="66">
        <f>IFERROR(AVERAGE(Data!W1154), " ")</f>
        <v>112600</v>
      </c>
      <c r="V1146" s="66">
        <f>IFERROR(AVERAGE(Data!X1154), " ")</f>
        <v>15400</v>
      </c>
      <c r="W1146" s="66">
        <f>IFERROR(AVERAGE(Data!Y1154), " ")</f>
        <v>489000</v>
      </c>
      <c r="X1146" s="66">
        <f>IFERROR(AVERAGE(Data!Z1154), " ")</f>
        <v>443834.75</v>
      </c>
      <c r="Y1146" s="66">
        <f>IFERROR(AVERAGE(Data!AA1154), " ")</f>
        <v>411576.16666666669</v>
      </c>
      <c r="Z1146" s="67">
        <f>IFERROR(AVERAGE(Data!AB1154), " ")</f>
        <v>84.180790960451972</v>
      </c>
      <c r="AA1146" s="67">
        <f>IFERROR(AVERAGE(Data!AC1154), " ")</f>
        <v>36.385768193076153</v>
      </c>
      <c r="AB1146" s="67">
        <f>IFERROR(AVERAGE(Data!AD1154), " ")</f>
        <v>7.8378161676838198</v>
      </c>
      <c r="AC1146" s="66">
        <f>IFERROR(AVERAGE(Data!AF1154), "  ")</f>
        <v>0</v>
      </c>
      <c r="AD1146" s="66">
        <f>IFERROR(AVERAGE(Data!AG1154), "  ")</f>
        <v>7050</v>
      </c>
      <c r="AE1146" s="66">
        <f>IFERROR(AVERAGE(Data!AH1154), "  ")</f>
        <v>0</v>
      </c>
      <c r="AF1146" s="66">
        <f>IFERROR(AVERAGE(Data!AI1154), "  ")</f>
        <v>7050</v>
      </c>
      <c r="AG1146" s="66">
        <f>IFERROR(AVERAGE(Data!AJ1154), "  ")</f>
        <v>2137.5</v>
      </c>
      <c r="AH1146" s="66">
        <f>IFERROR(AVERAGE(Data!AK1154), "  ")</f>
        <v>5720.833333333333</v>
      </c>
      <c r="AI1146" s="67">
        <f>IFERROR(AVERAGE(Data!AL1154), "  ")</f>
        <v>17.500000000000004</v>
      </c>
      <c r="AJ1146" s="67">
        <f>IFERROR(AVERAGE(Data!AM1154), "  ")</f>
        <v>-75.109170305676855</v>
      </c>
      <c r="AK1146" s="67">
        <f>IFERROR(AVERAGE(Data!AN1154), "  ")</f>
        <v>-62.636562272396212</v>
      </c>
      <c r="AL1146" s="66">
        <f>IFERROR(AVERAGE(Data!AP1154),"  ")</f>
        <v>540600</v>
      </c>
      <c r="AM1146" s="66">
        <f>IFERROR(AVERAGE(Data!AQ1154),"  ")</f>
        <v>166400</v>
      </c>
      <c r="AN1146" s="66">
        <f>IFERROR(AVERAGE(Data!AR1154),"  ")</f>
        <v>21000</v>
      </c>
      <c r="AO1146" s="66">
        <f>IFERROR(AVERAGE(Data!AS1154),"  ")</f>
        <v>728000</v>
      </c>
      <c r="AP1146" s="66">
        <f>IFERROR(AVERAGE(Data!AT1154),"  ")</f>
        <v>798818.75</v>
      </c>
      <c r="AQ1146" s="66">
        <f>IFERROR(AVERAGE(Data!AU1154),"  ")</f>
        <v>780339.00000000012</v>
      </c>
      <c r="AR1146" s="67">
        <f>IFERROR(AVERAGE(Data!AV1154),"  ")</f>
        <v>20.318447230940361</v>
      </c>
      <c r="AS1146" s="67">
        <f>IFERROR(AVERAGE(Data!AW1154),"  ")</f>
        <v>6.769720374286714</v>
      </c>
      <c r="AT1146" s="67">
        <f>IFERROR(AVERAGE(Data!AX1154),"  ")</f>
        <v>2.3681694750614657</v>
      </c>
      <c r="AU1146" s="66">
        <f>IFERROR(AVERAGE(Data!AZ1154), "  ")</f>
        <v>224.85</v>
      </c>
      <c r="AV1146" s="66">
        <f>IFERROR(AVERAGE(Data!BA1154), "  ")</f>
        <v>7.1</v>
      </c>
      <c r="AW1146" s="66">
        <f>IFERROR(AVERAGE(Data!BB1154), "  ")</f>
        <v>489</v>
      </c>
      <c r="AX1146" s="66">
        <f>IFERROR(AVERAGE(Data!BC1154), "  ")</f>
        <v>7.05</v>
      </c>
      <c r="AY1146" s="66">
        <f>IFERROR(AVERAGE(Data!BD1154), "  ")</f>
        <v>728</v>
      </c>
      <c r="AZ1146" s="66">
        <f>IFERROR(AVERAGE(Data!BE1154), "  ")</f>
        <v>13857.825000000003</v>
      </c>
      <c r="BA1146" s="66">
        <f>IFERROR(AVERAGE(Data!BF1154), "  ")</f>
        <v>1490.8049999999998</v>
      </c>
      <c r="BB1146" s="66">
        <f>IFERROR(AVERAGE(Data!BG1154), "  ")</f>
        <v>11442.358999999999</v>
      </c>
      <c r="BC1146" s="66">
        <f>IFERROR(AVERAGE(Data!BH1154), "  ")</f>
        <v>192.40000000000003</v>
      </c>
      <c r="BD1146" s="66">
        <f>IFERROR(AVERAGE(Data!BI1154), "  ")</f>
        <v>26983.389000000014</v>
      </c>
    </row>
    <row r="1147" spans="1:56" x14ac:dyDescent="0.25">
      <c r="A1147" s="59">
        <f>IFERROR(AVERAGE(Data!A1155),"  ")</f>
        <v>45640</v>
      </c>
      <c r="B1147" s="66">
        <f>IFERROR(AVERAGE(Data!B1155),"  ")</f>
        <v>304300</v>
      </c>
      <c r="C1147" s="66">
        <f>IFERROR(AVERAGE(Data!C1155),"  ")</f>
        <v>167700</v>
      </c>
      <c r="D1147" s="66">
        <f>IFERROR(AVERAGE(Data!D1155),"  ")</f>
        <v>0</v>
      </c>
      <c r="E1147" s="66">
        <f>IFERROR(AVERAGE(Data!E1155),"  ")</f>
        <v>472000</v>
      </c>
      <c r="F1147" s="66">
        <f>IFERROR(AVERAGE(Data!F1155),"  ")</f>
        <v>365475</v>
      </c>
      <c r="G1147" s="66">
        <f>IFERROR(AVERAGE(Data!G1155),"  ")</f>
        <v>348369.58333333331</v>
      </c>
      <c r="H1147" s="67">
        <f>IFERROR(AVERAGE(Data!H1155),"  ")</f>
        <v>36.074818086419036</v>
      </c>
      <c r="I1147" s="67">
        <f>IFERROR(AVERAGE(Data!I1155),"  ")</f>
        <v>-6.913750518154016</v>
      </c>
      <c r="J1147" s="67">
        <f>IFERROR(AVERAGE(Data!J1155),"  ")</f>
        <v>4.910134950070999</v>
      </c>
      <c r="K1147" s="66">
        <f>IFERROR(AVERAGE(Data!L1155),"  ")</f>
        <v>0</v>
      </c>
      <c r="L1147" s="66">
        <f>IFERROR(AVERAGE(Data!M1155),"  ")</f>
        <v>1800</v>
      </c>
      <c r="M1147" s="66">
        <f>IFERROR(AVERAGE(Data!N1155),"  ")</f>
        <v>14000</v>
      </c>
      <c r="N1147" s="66">
        <f>IFERROR(AVERAGE(Data!O1155),"  ")</f>
        <v>15800</v>
      </c>
      <c r="O1147" s="66">
        <f>IFERROR(AVERAGE(Data!P1155),"  ")</f>
        <v>14021.5</v>
      </c>
      <c r="P1147" s="66">
        <f>IFERROR(AVERAGE(Data!Q1155),"  ")</f>
        <v>19812.166666666668</v>
      </c>
      <c r="Q1147" s="67">
        <f>IFERROR(AVERAGE(Data!R1155),"  ")</f>
        <v>-53.733528550512446</v>
      </c>
      <c r="R1147" s="67">
        <f>IFERROR(AVERAGE(Data!S1155),"  ")</f>
        <v>-43.660472124560521</v>
      </c>
      <c r="S1147" s="67">
        <f>IFERROR(AVERAGE(Data!T1155),"  ")</f>
        <v>-29.227831383072701</v>
      </c>
      <c r="T1147" s="66">
        <f>IFERROR(AVERAGE(Data!V1155), " ")</f>
        <v>232500</v>
      </c>
      <c r="U1147" s="66">
        <f>IFERROR(AVERAGE(Data!W1155), " ")</f>
        <v>165200</v>
      </c>
      <c r="V1147" s="66">
        <f>IFERROR(AVERAGE(Data!X1155), " ")</f>
        <v>16800</v>
      </c>
      <c r="W1147" s="66">
        <f>IFERROR(AVERAGE(Data!Y1155), " ")</f>
        <v>414500</v>
      </c>
      <c r="X1147" s="66">
        <f>IFERROR(AVERAGE(Data!Z1155), " ")</f>
        <v>447372.25</v>
      </c>
      <c r="Y1147" s="66">
        <f>IFERROR(AVERAGE(Data!AA1155), " ")</f>
        <v>396023.83333333331</v>
      </c>
      <c r="Z1147" s="67">
        <f>IFERROR(AVERAGE(Data!AB1155), " ")</f>
        <v>50.213814597376242</v>
      </c>
      <c r="AA1147" s="67">
        <f>IFERROR(AVERAGE(Data!AC1155), " ")</f>
        <v>48.389062842055687</v>
      </c>
      <c r="AB1147" s="67">
        <f>IFERROR(AVERAGE(Data!AD1155), " ")</f>
        <v>12.965991524920861</v>
      </c>
      <c r="AC1147" s="66">
        <f>IFERROR(AVERAGE(Data!AF1155), "  ")</f>
        <v>0</v>
      </c>
      <c r="AD1147" s="66">
        <f>IFERROR(AVERAGE(Data!AG1155), "  ")</f>
        <v>0</v>
      </c>
      <c r="AE1147" s="66">
        <f>IFERROR(AVERAGE(Data!AH1155), "  ")</f>
        <v>0</v>
      </c>
      <c r="AF1147" s="66">
        <f>IFERROR(AVERAGE(Data!AI1155), "  ")</f>
        <v>0</v>
      </c>
      <c r="AG1147" s="66">
        <f>IFERROR(AVERAGE(Data!AJ1155), "  ")</f>
        <v>2137.5</v>
      </c>
      <c r="AH1147" s="66">
        <f>IFERROR(AVERAGE(Data!AK1155), "  ")</f>
        <v>5429.166666666667</v>
      </c>
      <c r="AI1147" s="67" t="str">
        <f>IFERROR(AVERAGE(Data!AL1155), "  ")</f>
        <v xml:space="preserve">  </v>
      </c>
      <c r="AJ1147" s="67">
        <f>IFERROR(AVERAGE(Data!AM1155), "  ")</f>
        <v>-72.285251215559157</v>
      </c>
      <c r="AK1147" s="67">
        <f>IFERROR(AVERAGE(Data!AN1155), "  ")</f>
        <v>-60.629316960859555</v>
      </c>
      <c r="AL1147" s="66">
        <f>IFERROR(AVERAGE(Data!AP1155),"  ")</f>
        <v>536800</v>
      </c>
      <c r="AM1147" s="66">
        <f>IFERROR(AVERAGE(Data!AQ1155),"  ")</f>
        <v>334700</v>
      </c>
      <c r="AN1147" s="66">
        <f>IFERROR(AVERAGE(Data!AR1155),"  ")</f>
        <v>30800</v>
      </c>
      <c r="AO1147" s="66">
        <f>IFERROR(AVERAGE(Data!AS1155),"  ")</f>
        <v>902300</v>
      </c>
      <c r="AP1147" s="66">
        <f>IFERROR(AVERAGE(Data!AT1155),"  ")</f>
        <v>829006.25</v>
      </c>
      <c r="AQ1147" s="66">
        <f>IFERROR(AVERAGE(Data!AU1155),"  ")</f>
        <v>769634.74999999988</v>
      </c>
      <c r="AR1147" s="67">
        <f>IFERROR(AVERAGE(Data!AV1155),"  ")</f>
        <v>37.34515752909622</v>
      </c>
      <c r="AS1147" s="67">
        <f>IFERROR(AVERAGE(Data!AW1155),"  ")</f>
        <v>14.077293319889094</v>
      </c>
      <c r="AT1147" s="67">
        <f>IFERROR(AVERAGE(Data!AX1155),"  ")</f>
        <v>7.7142436720795349</v>
      </c>
      <c r="AU1147" s="66">
        <f>IFERROR(AVERAGE(Data!AZ1155), "  ")</f>
        <v>472</v>
      </c>
      <c r="AV1147" s="66">
        <f>IFERROR(AVERAGE(Data!BA1155), "  ")</f>
        <v>15.8</v>
      </c>
      <c r="AW1147" s="66">
        <f>IFERROR(AVERAGE(Data!BB1155), "  ")</f>
        <v>414.5</v>
      </c>
      <c r="AX1147" s="66">
        <f>IFERROR(AVERAGE(Data!BC1155), "  ")</f>
        <v>0</v>
      </c>
      <c r="AY1147" s="66">
        <f>IFERROR(AVERAGE(Data!BD1155), "  ")</f>
        <v>902.3</v>
      </c>
      <c r="AZ1147" s="66">
        <f>IFERROR(AVERAGE(Data!BE1155), "  ")</f>
        <v>14329.825000000003</v>
      </c>
      <c r="BA1147" s="66">
        <f>IFERROR(AVERAGE(Data!BF1155), "  ")</f>
        <v>1506.6049999999998</v>
      </c>
      <c r="BB1147" s="66">
        <f>IFERROR(AVERAGE(Data!BG1155), "  ")</f>
        <v>11856.858999999999</v>
      </c>
      <c r="BC1147" s="66">
        <f>IFERROR(AVERAGE(Data!BH1155), "  ")</f>
        <v>192.40000000000003</v>
      </c>
      <c r="BD1147" s="66">
        <f>IFERROR(AVERAGE(Data!BI1155), "  ")</f>
        <v>27885.689000000013</v>
      </c>
    </row>
    <row r="1148" spans="1:56" x14ac:dyDescent="0.25">
      <c r="A1148" s="59">
        <f>IFERROR(AVERAGE(Data!A1156),"  ")</f>
        <v>45647</v>
      </c>
      <c r="B1148" s="66">
        <f>IFERROR(AVERAGE(Data!B1156),"  ")</f>
        <v>300700</v>
      </c>
      <c r="C1148" s="66">
        <f>IFERROR(AVERAGE(Data!C1156),"  ")</f>
        <v>120300</v>
      </c>
      <c r="D1148" s="66">
        <f>IFERROR(AVERAGE(Data!D1156),"  ")</f>
        <v>0</v>
      </c>
      <c r="E1148" s="66">
        <f>IFERROR(AVERAGE(Data!E1156),"  ")</f>
        <v>421000</v>
      </c>
      <c r="F1148" s="66">
        <f>IFERROR(AVERAGE(Data!F1156),"  ")</f>
        <v>355200</v>
      </c>
      <c r="G1148" s="66">
        <f>IFERROR(AVERAGE(Data!G1156),"  ")</f>
        <v>325268.75</v>
      </c>
      <c r="H1148" s="67">
        <f>IFERROR(AVERAGE(Data!H1156),"  ")</f>
        <v>98.397737983034887</v>
      </c>
      <c r="I1148" s="67">
        <f>IFERROR(AVERAGE(Data!I1156),"  ")</f>
        <v>12.835426893237578</v>
      </c>
      <c r="J1148" s="67">
        <f>IFERROR(AVERAGE(Data!J1156),"  ")</f>
        <v>9.2020060334723208</v>
      </c>
      <c r="K1148" s="66">
        <f>IFERROR(AVERAGE(Data!L1156),"  ")</f>
        <v>0</v>
      </c>
      <c r="L1148" s="66">
        <f>IFERROR(AVERAGE(Data!M1156),"  ")</f>
        <v>25350</v>
      </c>
      <c r="M1148" s="66">
        <f>IFERROR(AVERAGE(Data!N1156),"  ")</f>
        <v>11200</v>
      </c>
      <c r="N1148" s="66">
        <f>IFERROR(AVERAGE(Data!O1156),"  ")</f>
        <v>36550</v>
      </c>
      <c r="O1148" s="66">
        <f>IFERROR(AVERAGE(Data!P1156),"  ")</f>
        <v>19637.5</v>
      </c>
      <c r="P1148" s="66">
        <f>IFERROR(AVERAGE(Data!Q1156),"  ")</f>
        <v>21849.666666666668</v>
      </c>
      <c r="Q1148" s="67">
        <f>IFERROR(AVERAGE(Data!R1156),"  ")</f>
        <v>77.858880778588798</v>
      </c>
      <c r="R1148" s="67">
        <f>IFERROR(AVERAGE(Data!S1156),"  ")</f>
        <v>-25.119161105815056</v>
      </c>
      <c r="S1148" s="67">
        <f>IFERROR(AVERAGE(Data!T1156),"  ")</f>
        <v>-10.124487024973694</v>
      </c>
      <c r="T1148" s="66">
        <f>IFERROR(AVERAGE(Data!V1156), " ")</f>
        <v>199600</v>
      </c>
      <c r="U1148" s="66">
        <f>IFERROR(AVERAGE(Data!W1156), " ")</f>
        <v>117150</v>
      </c>
      <c r="V1148" s="66">
        <f>IFERROR(AVERAGE(Data!X1156), " ")</f>
        <v>14000</v>
      </c>
      <c r="W1148" s="66">
        <f>IFERROR(AVERAGE(Data!Y1156), " ")</f>
        <v>330750</v>
      </c>
      <c r="X1148" s="66">
        <f>IFERROR(AVERAGE(Data!Z1156), " ")</f>
        <v>426287.5</v>
      </c>
      <c r="Y1148" s="66">
        <f>IFERROR(AVERAGE(Data!AA1156), " ")</f>
        <v>366214.66666666669</v>
      </c>
      <c r="Z1148" s="67">
        <f>IFERROR(AVERAGE(Data!AB1156), " ")</f>
        <v>21.315600287562898</v>
      </c>
      <c r="AA1148" s="67">
        <f>IFERROR(AVERAGE(Data!AC1156), " ")</f>
        <v>56.066375002288169</v>
      </c>
      <c r="AB1148" s="67">
        <f>IFERROR(AVERAGE(Data!AD1156), " ")</f>
        <v>16.403721314638766</v>
      </c>
      <c r="AC1148" s="66">
        <f>IFERROR(AVERAGE(Data!AF1156), "  ")</f>
        <v>0</v>
      </c>
      <c r="AD1148" s="66">
        <f>IFERROR(AVERAGE(Data!AG1156), "  ")</f>
        <v>7400</v>
      </c>
      <c r="AE1148" s="66">
        <f>IFERROR(AVERAGE(Data!AH1156), "  ")</f>
        <v>0</v>
      </c>
      <c r="AF1148" s="66">
        <f>IFERROR(AVERAGE(Data!AI1156), "  ")</f>
        <v>7400</v>
      </c>
      <c r="AG1148" s="66">
        <f>IFERROR(AVERAGE(Data!AJ1156), "  ")</f>
        <v>3612.5</v>
      </c>
      <c r="AH1148" s="66">
        <f>IFERROR(AVERAGE(Data!AK1156), "  ")</f>
        <v>6046.666666666667</v>
      </c>
      <c r="AI1148" s="67">
        <f>IFERROR(AVERAGE(Data!AL1156), "  ")</f>
        <v>107.86516853932584</v>
      </c>
      <c r="AJ1148" s="67">
        <f>IFERROR(AVERAGE(Data!AM1156), "  ")</f>
        <v>-53.477141017385698</v>
      </c>
      <c r="AK1148" s="67">
        <f>IFERROR(AVERAGE(Data!AN1156), "  ")</f>
        <v>-40.256339581036386</v>
      </c>
      <c r="AL1148" s="66">
        <f>IFERROR(AVERAGE(Data!AP1156),"  ")</f>
        <v>500300</v>
      </c>
      <c r="AM1148" s="66">
        <f>IFERROR(AVERAGE(Data!AQ1156),"  ")</f>
        <v>270200</v>
      </c>
      <c r="AN1148" s="66">
        <f>IFERROR(AVERAGE(Data!AR1156),"  ")</f>
        <v>25200</v>
      </c>
      <c r="AO1148" s="66">
        <f>IFERROR(AVERAGE(Data!AS1156),"  ")</f>
        <v>795700</v>
      </c>
      <c r="AP1148" s="66">
        <f>IFERROR(AVERAGE(Data!AT1156),"  ")</f>
        <v>804737.5</v>
      </c>
      <c r="AQ1148" s="66">
        <f>IFERROR(AVERAGE(Data!AU1156),"  ")</f>
        <v>719379.75</v>
      </c>
      <c r="AR1148" s="67">
        <f>IFERROR(AVERAGE(Data!AV1156),"  ")</f>
        <v>56.342716123125044</v>
      </c>
      <c r="AS1148" s="67">
        <f>IFERROR(AVERAGE(Data!AW1156),"  ")</f>
        <v>29.393633284145039</v>
      </c>
      <c r="AT1148" s="67">
        <f>IFERROR(AVERAGE(Data!AX1156),"  ")</f>
        <v>11.865464658964896</v>
      </c>
      <c r="AU1148" s="66">
        <f>IFERROR(AVERAGE(Data!AZ1156), "  ")</f>
        <v>421</v>
      </c>
      <c r="AV1148" s="66">
        <f>IFERROR(AVERAGE(Data!BA1156), "  ")</f>
        <v>36.549999999999997</v>
      </c>
      <c r="AW1148" s="66">
        <f>IFERROR(AVERAGE(Data!BB1156), "  ")</f>
        <v>330.75</v>
      </c>
      <c r="AX1148" s="66">
        <f>IFERROR(AVERAGE(Data!BC1156), "  ")</f>
        <v>7.4</v>
      </c>
      <c r="AY1148" s="66">
        <f>IFERROR(AVERAGE(Data!BD1156), "  ")</f>
        <v>795.7</v>
      </c>
      <c r="AZ1148" s="66">
        <f>IFERROR(AVERAGE(Data!BE1156), "  ")</f>
        <v>14750.825000000003</v>
      </c>
      <c r="BA1148" s="66">
        <f>IFERROR(AVERAGE(Data!BF1156), "  ")</f>
        <v>1543.1549999999997</v>
      </c>
      <c r="BB1148" s="66">
        <f>IFERROR(AVERAGE(Data!BG1156), "  ")</f>
        <v>12187.608999999999</v>
      </c>
      <c r="BC1148" s="66">
        <f>IFERROR(AVERAGE(Data!BH1156), "  ")</f>
        <v>199.80000000000004</v>
      </c>
      <c r="BD1148" s="66">
        <f>IFERROR(AVERAGE(Data!BI1156), "  ")</f>
        <v>28681.389000000014</v>
      </c>
    </row>
    <row r="1149" spans="1:56" x14ac:dyDescent="0.25">
      <c r="A1149" s="59">
        <f>IFERROR(AVERAGE(Data!A1157),"  ")</f>
        <v>45654</v>
      </c>
      <c r="B1149" s="66">
        <f>IFERROR(AVERAGE(Data!B1157),"  ")</f>
        <v>376500</v>
      </c>
      <c r="C1149" s="66">
        <f>IFERROR(AVERAGE(Data!C1157),"  ")</f>
        <v>123400</v>
      </c>
      <c r="D1149" s="66">
        <f>IFERROR(AVERAGE(Data!D1157),"  ")</f>
        <v>0</v>
      </c>
      <c r="E1149" s="66">
        <f>IFERROR(AVERAGE(Data!E1157),"  ")</f>
        <v>499900</v>
      </c>
      <c r="F1149" s="66">
        <f>IFERROR(AVERAGE(Data!F1157),"  ")</f>
        <v>404437.5</v>
      </c>
      <c r="G1149" s="66">
        <f>IFERROR(AVERAGE(Data!G1157),"  ")</f>
        <v>279572.25</v>
      </c>
      <c r="H1149" s="67">
        <f>IFERROR(AVERAGE(Data!H1157),"  ")</f>
        <v>191.03547849981953</v>
      </c>
      <c r="I1149" s="67">
        <f>IFERROR(AVERAGE(Data!I1157),"  ")</f>
        <v>54.624394859712602</v>
      </c>
      <c r="J1149" s="67">
        <f>IFERROR(AVERAGE(Data!J1157),"  ")</f>
        <v>44.662962794054131</v>
      </c>
      <c r="K1149" s="66">
        <f>IFERROR(AVERAGE(Data!L1157),"  ")</f>
        <v>8000</v>
      </c>
      <c r="L1149" s="66">
        <f>IFERROR(AVERAGE(Data!M1157),"  ")</f>
        <v>5350</v>
      </c>
      <c r="M1149" s="66">
        <f>IFERROR(AVERAGE(Data!N1157),"  ")</f>
        <v>7000</v>
      </c>
      <c r="N1149" s="66">
        <f>IFERROR(AVERAGE(Data!O1157),"  ")</f>
        <v>20350</v>
      </c>
      <c r="O1149" s="66">
        <f>IFERROR(AVERAGE(Data!P1157),"  ")</f>
        <v>19950</v>
      </c>
      <c r="P1149" s="66">
        <f>IFERROR(AVERAGE(Data!Q1157),"  ")</f>
        <v>21378.833333333332</v>
      </c>
      <c r="Q1149" s="67">
        <f>IFERROR(AVERAGE(Data!R1157),"  ")</f>
        <v>4.8969072164948502</v>
      </c>
      <c r="R1149" s="67">
        <f>IFERROR(AVERAGE(Data!S1157),"  ")</f>
        <v>-13.495934959349597</v>
      </c>
      <c r="S1149" s="67">
        <f>IFERROR(AVERAGE(Data!T1157),"  ")</f>
        <v>-6.6834018070833228</v>
      </c>
      <c r="T1149" s="66">
        <f>IFERROR(AVERAGE(Data!V1157), " ")</f>
        <v>283200</v>
      </c>
      <c r="U1149" s="66">
        <f>IFERROR(AVERAGE(Data!W1157), " ")</f>
        <v>103100</v>
      </c>
      <c r="V1149" s="66">
        <f>IFERROR(AVERAGE(Data!X1157), " ")</f>
        <v>23800</v>
      </c>
      <c r="W1149" s="66">
        <f>IFERROR(AVERAGE(Data!Y1157), " ")</f>
        <v>410100</v>
      </c>
      <c r="X1149" s="66">
        <f>IFERROR(AVERAGE(Data!Z1157), " ")</f>
        <v>411087.5</v>
      </c>
      <c r="Y1149" s="66">
        <f>IFERROR(AVERAGE(Data!AA1157), " ")</f>
        <v>337060.25</v>
      </c>
      <c r="Z1149" s="67">
        <f>IFERROR(AVERAGE(Data!AB1157), " ")</f>
        <v>78.094506038537205</v>
      </c>
      <c r="AA1149" s="67">
        <f>IFERROR(AVERAGE(Data!AC1157), " ")</f>
        <v>57.452455936580463</v>
      </c>
      <c r="AB1149" s="67">
        <f>IFERROR(AVERAGE(Data!AD1157), " ")</f>
        <v>21.96261647583777</v>
      </c>
      <c r="AC1149" s="66">
        <f>IFERROR(AVERAGE(Data!AF1157), "  ")</f>
        <v>0</v>
      </c>
      <c r="AD1149" s="66">
        <f>IFERROR(AVERAGE(Data!AG1157), "  ")</f>
        <v>9000</v>
      </c>
      <c r="AE1149" s="66">
        <f>IFERROR(AVERAGE(Data!AH1157), "  ")</f>
        <v>5600</v>
      </c>
      <c r="AF1149" s="66">
        <f>IFERROR(AVERAGE(Data!AI1157), "  ")</f>
        <v>14600</v>
      </c>
      <c r="AG1149" s="66">
        <f>IFERROR(AVERAGE(Data!AJ1157), "  ")</f>
        <v>7262.5</v>
      </c>
      <c r="AH1149" s="66">
        <f>IFERROR(AVERAGE(Data!AK1157), "  ")</f>
        <v>4176.5</v>
      </c>
      <c r="AI1149" s="67">
        <f>IFERROR(AVERAGE(Data!AL1157), "  ")</f>
        <v>-8.7500000000000018</v>
      </c>
      <c r="AJ1149" s="67">
        <f>IFERROR(AVERAGE(Data!AM1157), "  ")</f>
        <v>13.654147104851333</v>
      </c>
      <c r="AK1149" s="67">
        <f>IFERROR(AVERAGE(Data!AN1157), "  ")</f>
        <v>73.889620495630311</v>
      </c>
      <c r="AL1149" s="66">
        <f>IFERROR(AVERAGE(Data!AP1157),"  ")</f>
        <v>667700</v>
      </c>
      <c r="AM1149" s="66">
        <f>IFERROR(AVERAGE(Data!AQ1157),"  ")</f>
        <v>240850</v>
      </c>
      <c r="AN1149" s="66">
        <f>IFERROR(AVERAGE(Data!AR1157),"  ")</f>
        <v>36400</v>
      </c>
      <c r="AO1149" s="66">
        <f>IFERROR(AVERAGE(Data!AS1157),"  ")</f>
        <v>944950</v>
      </c>
      <c r="AP1149" s="66">
        <f>IFERROR(AVERAGE(Data!AT1157),"  ")</f>
        <v>842737.5</v>
      </c>
      <c r="AQ1149" s="66">
        <f>IFERROR(AVERAGE(Data!AU1157),"  ")</f>
        <v>642187.83333333326</v>
      </c>
      <c r="AR1149" s="67">
        <f>IFERROR(AVERAGE(Data!AV1157),"  ")</f>
        <v>116.01967826224117</v>
      </c>
      <c r="AS1149" s="67">
        <f>IFERROR(AVERAGE(Data!AW1157),"  ")</f>
        <v>52.642046149206536</v>
      </c>
      <c r="AT1149" s="67">
        <f>IFERROR(AVERAGE(Data!AX1157),"  ")</f>
        <v>31.229128964604612</v>
      </c>
      <c r="AU1149" s="66">
        <f>IFERROR(AVERAGE(Data!AZ1157), "  ")</f>
        <v>499.9</v>
      </c>
      <c r="AV1149" s="66">
        <f>IFERROR(AVERAGE(Data!BA1157), "  ")</f>
        <v>20.350000000000001</v>
      </c>
      <c r="AW1149" s="66">
        <f>IFERROR(AVERAGE(Data!BB1157), "  ")</f>
        <v>410.1</v>
      </c>
      <c r="AX1149" s="66">
        <f>IFERROR(AVERAGE(Data!BC1157), "  ")</f>
        <v>14.6</v>
      </c>
      <c r="AY1149" s="66">
        <f>IFERROR(AVERAGE(Data!BD1157), "  ")</f>
        <v>944.95</v>
      </c>
      <c r="AZ1149" s="66">
        <f>IFERROR(AVERAGE(Data!BE1157), "  ")</f>
        <v>15250.725000000002</v>
      </c>
      <c r="BA1149" s="66">
        <f>IFERROR(AVERAGE(Data!BF1157), "  ")</f>
        <v>1563.5049999999997</v>
      </c>
      <c r="BB1149" s="66">
        <f>IFERROR(AVERAGE(Data!BG1157), "  ")</f>
        <v>12597.708999999999</v>
      </c>
      <c r="BC1149" s="66">
        <f>IFERROR(AVERAGE(Data!BH1157), "  ")</f>
        <v>214.40000000000003</v>
      </c>
      <c r="BD1149" s="66">
        <f>IFERROR(AVERAGE(Data!BI1157), "  ")</f>
        <v>29626.339000000014</v>
      </c>
    </row>
    <row r="1150" spans="1:56" x14ac:dyDescent="0.25">
      <c r="A1150" s="59">
        <f>IFERROR(AVERAGE(Data!A1158),"  ")</f>
        <v>45661</v>
      </c>
      <c r="B1150" s="66">
        <f>IFERROR(AVERAGE(Data!B1158),"  ")</f>
        <v>203149</v>
      </c>
      <c r="C1150" s="66">
        <f>IFERROR(AVERAGE(Data!C1158),"  ")</f>
        <v>119300</v>
      </c>
      <c r="D1150" s="66">
        <f>IFERROR(AVERAGE(Data!D1158),"  ")</f>
        <v>0</v>
      </c>
      <c r="E1150" s="66">
        <f>IFERROR(AVERAGE(Data!E1158),"  ")</f>
        <v>322449</v>
      </c>
      <c r="F1150" s="66">
        <f>IFERROR(AVERAGE(Data!F1158),"  ")</f>
        <v>428837.25</v>
      </c>
      <c r="G1150" s="66">
        <f>IFERROR(AVERAGE(Data!G1158),"  ")</f>
        <v>244334.66666666666</v>
      </c>
      <c r="H1150" s="67">
        <f>IFERROR(AVERAGE(Data!H1158),"  ")</f>
        <v>81.10025273799495</v>
      </c>
      <c r="I1150" s="67">
        <f>IFERROR(AVERAGE(Data!I1158),"  ")</f>
        <v>88.731345254179843</v>
      </c>
      <c r="J1150" s="67">
        <f>IFERROR(AVERAGE(Data!J1158),"  ")</f>
        <v>75.512241406595336</v>
      </c>
      <c r="K1150" s="66">
        <f>IFERROR(AVERAGE(Data!L1158),"  ")</f>
        <v>1500</v>
      </c>
      <c r="L1150" s="66">
        <f>IFERROR(AVERAGE(Data!M1158),"  ")</f>
        <v>3500</v>
      </c>
      <c r="M1150" s="66">
        <f>IFERROR(AVERAGE(Data!N1158),"  ")</f>
        <v>1400</v>
      </c>
      <c r="N1150" s="66">
        <f>IFERROR(AVERAGE(Data!O1158),"  ")</f>
        <v>6400</v>
      </c>
      <c r="O1150" s="66">
        <f>IFERROR(AVERAGE(Data!P1158),"  ")</f>
        <v>19775</v>
      </c>
      <c r="P1150" s="66">
        <f>IFERROR(AVERAGE(Data!Q1158),"  ")</f>
        <v>21440.083333333332</v>
      </c>
      <c r="Q1150" s="67">
        <f>IFERROR(AVERAGE(Data!R1158),"  ")</f>
        <v>-75.525812619502858</v>
      </c>
      <c r="R1150" s="67">
        <f>IFERROR(AVERAGE(Data!S1158),"  ")</f>
        <v>-21.097256857855363</v>
      </c>
      <c r="S1150" s="67">
        <f>IFERROR(AVERAGE(Data!T1158),"  ")</f>
        <v>-7.7662167046925301</v>
      </c>
      <c r="T1150" s="66">
        <f>IFERROR(AVERAGE(Data!V1158), " ")</f>
        <v>225300</v>
      </c>
      <c r="U1150" s="66">
        <f>IFERROR(AVERAGE(Data!W1158), " ")</f>
        <v>135850</v>
      </c>
      <c r="V1150" s="66">
        <f>IFERROR(AVERAGE(Data!X1158), " ")</f>
        <v>12600</v>
      </c>
      <c r="W1150" s="66">
        <f>IFERROR(AVERAGE(Data!Y1158), " ")</f>
        <v>373750</v>
      </c>
      <c r="X1150" s="66">
        <f>IFERROR(AVERAGE(Data!Z1158), " ")</f>
        <v>382275</v>
      </c>
      <c r="Y1150" s="66">
        <f>IFERROR(AVERAGE(Data!AA1158), " ")</f>
        <v>293480.75</v>
      </c>
      <c r="Z1150" s="67">
        <f>IFERROR(AVERAGE(Data!AB1158), " ")</f>
        <v>112.23736513344691</v>
      </c>
      <c r="AA1150" s="67">
        <f>IFERROR(AVERAGE(Data!AC1158), " ")</f>
        <v>60.124069712769398</v>
      </c>
      <c r="AB1150" s="67">
        <f>IFERROR(AVERAGE(Data!AD1158), " ")</f>
        <v>30.255561906530492</v>
      </c>
      <c r="AC1150" s="66">
        <f>IFERROR(AVERAGE(Data!AF1158), "  ")</f>
        <v>0</v>
      </c>
      <c r="AD1150" s="66">
        <f>IFERROR(AVERAGE(Data!AG1158), "  ")</f>
        <v>0</v>
      </c>
      <c r="AE1150" s="66">
        <f>IFERROR(AVERAGE(Data!AH1158), "  ")</f>
        <v>0</v>
      </c>
      <c r="AF1150" s="66">
        <f>IFERROR(AVERAGE(Data!AI1158), "  ")</f>
        <v>0</v>
      </c>
      <c r="AG1150" s="66">
        <f>IFERROR(AVERAGE(Data!AJ1158), "  ")</f>
        <v>5500</v>
      </c>
      <c r="AH1150" s="66">
        <f>IFERROR(AVERAGE(Data!AK1158), "  ")</f>
        <v>6137.75</v>
      </c>
      <c r="AI1150" s="67">
        <f>IFERROR(AVERAGE(Data!AL1158), "  ")</f>
        <v>-100</v>
      </c>
      <c r="AJ1150" s="67">
        <f>IFERROR(AVERAGE(Data!AM1158), "  ")</f>
        <v>-24.940293415216651</v>
      </c>
      <c r="AK1150" s="67">
        <f>IFERROR(AVERAGE(Data!AN1158), "  ")</f>
        <v>-10.390615453545681</v>
      </c>
      <c r="AL1150" s="66">
        <f>IFERROR(AVERAGE(Data!AP1158),"  ")</f>
        <v>429949</v>
      </c>
      <c r="AM1150" s="66">
        <f>IFERROR(AVERAGE(Data!AQ1158),"  ")</f>
        <v>258650</v>
      </c>
      <c r="AN1150" s="66">
        <f>IFERROR(AVERAGE(Data!AR1158),"  ")</f>
        <v>14000</v>
      </c>
      <c r="AO1150" s="66">
        <f>IFERROR(AVERAGE(Data!AS1158),"  ")</f>
        <v>702599</v>
      </c>
      <c r="AP1150" s="66">
        <f>IFERROR(AVERAGE(Data!AT1158),"  ")</f>
        <v>836387.25</v>
      </c>
      <c r="AQ1150" s="66">
        <f>IFERROR(AVERAGE(Data!AU1158),"  ")</f>
        <v>565393.25</v>
      </c>
      <c r="AR1150" s="67">
        <f>IFERROR(AVERAGE(Data!AV1158),"  ")</f>
        <v>80.130496090244833</v>
      </c>
      <c r="AS1150" s="67">
        <f>IFERROR(AVERAGE(Data!AW1158),"  ")</f>
        <v>67.832051012571043</v>
      </c>
      <c r="AT1150" s="67">
        <f>IFERROR(AVERAGE(Data!AX1158),"  ")</f>
        <v>47.930179569706574</v>
      </c>
      <c r="AU1150" s="66">
        <f>IFERROR(AVERAGE(Data!AZ1158), "  ")</f>
        <v>322.44900000000001</v>
      </c>
      <c r="AV1150" s="66">
        <f>IFERROR(AVERAGE(Data!BA1158), "  ")</f>
        <v>6.4</v>
      </c>
      <c r="AW1150" s="66">
        <f>IFERROR(AVERAGE(Data!BB1158), "  ")</f>
        <v>373.75</v>
      </c>
      <c r="AX1150" s="66">
        <f>IFERROR(AVERAGE(Data!BC1158), "  ")</f>
        <v>0</v>
      </c>
      <c r="AY1150" s="66">
        <f>IFERROR(AVERAGE(Data!BD1158), "  ")</f>
        <v>702.59900000000005</v>
      </c>
      <c r="AZ1150" s="66">
        <f>IFERROR(AVERAGE(Data!BE1158), "  ")</f>
        <v>322.44900000000001</v>
      </c>
      <c r="BA1150" s="66">
        <f>IFERROR(AVERAGE(Data!BF1158), "  ")</f>
        <v>6.4</v>
      </c>
      <c r="BB1150" s="66">
        <f>IFERROR(AVERAGE(Data!BG1158), "  ")</f>
        <v>373.75</v>
      </c>
      <c r="BC1150" s="66">
        <f>IFERROR(AVERAGE(Data!BH1158), "  ")</f>
        <v>0</v>
      </c>
      <c r="BD1150" s="66">
        <f>IFERROR(AVERAGE(Data!BI1158), "  ")</f>
        <v>702.59900000000005</v>
      </c>
    </row>
    <row r="1151" spans="1:56" x14ac:dyDescent="0.25">
      <c r="A1151" s="59">
        <f>IFERROR(AVERAGE(Data!A1159),"  ")</f>
        <v>45668</v>
      </c>
      <c r="B1151" s="66">
        <f>IFERROR(AVERAGE(Data!B1159),"  ")</f>
        <v>130100</v>
      </c>
      <c r="C1151" s="66">
        <f>IFERROR(AVERAGE(Data!C1159),"  ")</f>
        <v>88700</v>
      </c>
      <c r="D1151" s="66">
        <f>IFERROR(AVERAGE(Data!D1159),"  ")</f>
        <v>0</v>
      </c>
      <c r="E1151" s="66">
        <f>IFERROR(AVERAGE(Data!E1159),"  ")</f>
        <v>218800</v>
      </c>
      <c r="F1151" s="66">
        <f>IFERROR(AVERAGE(Data!F1159),"  ")</f>
        <v>365537.25</v>
      </c>
      <c r="G1151" s="66">
        <f>IFERROR(AVERAGE(Data!G1159),"  ")</f>
        <v>210094.33333333334</v>
      </c>
      <c r="H1151" s="67">
        <f>IFERROR(AVERAGE(Data!H1159),"  ")</f>
        <v>-4.5375218150087271</v>
      </c>
      <c r="I1151" s="67">
        <f>IFERROR(AVERAGE(Data!I1159),"  ")</f>
        <v>84.797703787587707</v>
      </c>
      <c r="J1151" s="67">
        <f>IFERROR(AVERAGE(Data!J1159),"  ")</f>
        <v>73.987200987492912</v>
      </c>
      <c r="K1151" s="66">
        <f>IFERROR(AVERAGE(Data!L1159),"  ")</f>
        <v>1500</v>
      </c>
      <c r="L1151" s="66">
        <f>IFERROR(AVERAGE(Data!M1159),"  ")</f>
        <v>0</v>
      </c>
      <c r="M1151" s="66">
        <f>IFERROR(AVERAGE(Data!N1159),"  ")</f>
        <v>4300</v>
      </c>
      <c r="N1151" s="66">
        <f>IFERROR(AVERAGE(Data!O1159),"  ")</f>
        <v>5800</v>
      </c>
      <c r="O1151" s="66">
        <f>IFERROR(AVERAGE(Data!P1159),"  ")</f>
        <v>17275</v>
      </c>
      <c r="P1151" s="66">
        <f>IFERROR(AVERAGE(Data!Q1159),"  ")</f>
        <v>17284.583333333332</v>
      </c>
      <c r="Q1151" s="67">
        <f>IFERROR(AVERAGE(Data!R1159),"  ")</f>
        <v>-25.161290322580644</v>
      </c>
      <c r="R1151" s="67">
        <f>IFERROR(AVERAGE(Data!S1159),"  ")</f>
        <v>-6.4319566689234886</v>
      </c>
      <c r="S1151" s="67">
        <f>IFERROR(AVERAGE(Data!T1159),"  ")</f>
        <v>-5.5444398910386994E-2</v>
      </c>
      <c r="T1151" s="66">
        <f>IFERROR(AVERAGE(Data!V1159), " ")</f>
        <v>127200</v>
      </c>
      <c r="U1151" s="66">
        <f>IFERROR(AVERAGE(Data!W1159), " ")</f>
        <v>83640</v>
      </c>
      <c r="V1151" s="66">
        <f>IFERROR(AVERAGE(Data!X1159), " ")</f>
        <v>16900</v>
      </c>
      <c r="W1151" s="66">
        <f>IFERROR(AVERAGE(Data!Y1159), " ")</f>
        <v>227740</v>
      </c>
      <c r="X1151" s="66">
        <f>IFERROR(AVERAGE(Data!Z1159), " ")</f>
        <v>335585</v>
      </c>
      <c r="Y1151" s="66">
        <f>IFERROR(AVERAGE(Data!AA1159), " ")</f>
        <v>286704.58333333331</v>
      </c>
      <c r="Z1151" s="67">
        <f>IFERROR(AVERAGE(Data!AB1159), " ")</f>
        <v>-50.593339841631412</v>
      </c>
      <c r="AA1151" s="67">
        <f>IFERROR(AVERAGE(Data!AC1159), " ")</f>
        <v>17.753564388832221</v>
      </c>
      <c r="AB1151" s="67">
        <f>IFERROR(AVERAGE(Data!AD1159), " ")</f>
        <v>17.049053104894575</v>
      </c>
      <c r="AC1151" s="66">
        <f>IFERROR(AVERAGE(Data!AF1159), "  ")</f>
        <v>0</v>
      </c>
      <c r="AD1151" s="66">
        <f>IFERROR(AVERAGE(Data!AG1159), "  ")</f>
        <v>0</v>
      </c>
      <c r="AE1151" s="66">
        <f>IFERROR(AVERAGE(Data!AH1159), "  ")</f>
        <v>0</v>
      </c>
      <c r="AF1151" s="66">
        <f>IFERROR(AVERAGE(Data!AI1159), "  ")</f>
        <v>0</v>
      </c>
      <c r="AG1151" s="66">
        <f>IFERROR(AVERAGE(Data!AJ1159), "  ")</f>
        <v>5500</v>
      </c>
      <c r="AH1151" s="66">
        <f>IFERROR(AVERAGE(Data!AK1159), "  ")</f>
        <v>6883.583333333333</v>
      </c>
      <c r="AI1151" s="67" t="str">
        <f>IFERROR(AVERAGE(Data!AL1159), "  ")</f>
        <v xml:space="preserve">  </v>
      </c>
      <c r="AJ1151" s="67">
        <f>IFERROR(AVERAGE(Data!AM1159), "  ")</f>
        <v>-24.940293415216651</v>
      </c>
      <c r="AK1151" s="67">
        <f>IFERROR(AVERAGE(Data!AN1159), "  ")</f>
        <v>-20.09975424621382</v>
      </c>
      <c r="AL1151" s="66">
        <f>IFERROR(AVERAGE(Data!AP1159),"  ")</f>
        <v>258800</v>
      </c>
      <c r="AM1151" s="66">
        <f>IFERROR(AVERAGE(Data!AQ1159),"  ")</f>
        <v>172340</v>
      </c>
      <c r="AN1151" s="66">
        <f>IFERROR(AVERAGE(Data!AR1159),"  ")</f>
        <v>21200</v>
      </c>
      <c r="AO1151" s="66">
        <f>IFERROR(AVERAGE(Data!AS1159),"  ")</f>
        <v>452340</v>
      </c>
      <c r="AP1151" s="66">
        <f>IFERROR(AVERAGE(Data!AT1159),"  ")</f>
        <v>723897.25</v>
      </c>
      <c r="AQ1151" s="66">
        <f>IFERROR(AVERAGE(Data!AU1159),"  ")</f>
        <v>520967.08333333331</v>
      </c>
      <c r="AR1151" s="67">
        <f>IFERROR(AVERAGE(Data!AV1159),"  ")</f>
        <v>-35.18555667001003</v>
      </c>
      <c r="AS1151" s="67">
        <f>IFERROR(AVERAGE(Data!AW1159),"  ")</f>
        <v>42.336038396860289</v>
      </c>
      <c r="AT1151" s="67">
        <f>IFERROR(AVERAGE(Data!AX1159),"  ")</f>
        <v>38.952588975151194</v>
      </c>
      <c r="AU1151" s="66">
        <f>IFERROR(AVERAGE(Data!AZ1159), "  ")</f>
        <v>218.8</v>
      </c>
      <c r="AV1151" s="66">
        <f>IFERROR(AVERAGE(Data!BA1159), "  ")</f>
        <v>5.8</v>
      </c>
      <c r="AW1151" s="66">
        <f>IFERROR(AVERAGE(Data!BB1159), "  ")</f>
        <v>227.74</v>
      </c>
      <c r="AX1151" s="66">
        <f>IFERROR(AVERAGE(Data!BC1159), "  ")</f>
        <v>0</v>
      </c>
      <c r="AY1151" s="66">
        <f>IFERROR(AVERAGE(Data!BD1159), "  ")</f>
        <v>452.34</v>
      </c>
      <c r="AZ1151" s="66">
        <f>IFERROR(AVERAGE(Data!BE1159), "  ")</f>
        <v>541.24900000000002</v>
      </c>
      <c r="BA1151" s="66">
        <f>IFERROR(AVERAGE(Data!BF1159), "  ")</f>
        <v>12.2</v>
      </c>
      <c r="BB1151" s="66">
        <f>IFERROR(AVERAGE(Data!BG1159), "  ")</f>
        <v>601.49</v>
      </c>
      <c r="BC1151" s="66">
        <f>IFERROR(AVERAGE(Data!BH1159), "  ")</f>
        <v>0</v>
      </c>
      <c r="BD1151" s="66">
        <f>IFERROR(AVERAGE(Data!BI1159), "  ")</f>
        <v>1154.9390000000001</v>
      </c>
    </row>
    <row r="1152" spans="1:56" x14ac:dyDescent="0.25">
      <c r="A1152" s="59">
        <f>IFERROR(AVERAGE(Data!A1160),"  ")</f>
        <v>45675</v>
      </c>
      <c r="B1152" s="66">
        <f>IFERROR(AVERAGE(Data!B1160),"  ")</f>
        <v>103300</v>
      </c>
      <c r="C1152" s="66">
        <f>IFERROR(AVERAGE(Data!C1160),"  ")</f>
        <v>82850</v>
      </c>
      <c r="D1152" s="66">
        <f>IFERROR(AVERAGE(Data!D1160),"  ")</f>
        <v>0</v>
      </c>
      <c r="E1152" s="66">
        <f>IFERROR(AVERAGE(Data!E1160),"  ")</f>
        <v>186150</v>
      </c>
      <c r="F1152" s="66">
        <f>IFERROR(AVERAGE(Data!F1160),"  ")</f>
        <v>306824.75</v>
      </c>
      <c r="G1152" s="66">
        <f>IFERROR(AVERAGE(Data!G1160),"  ")</f>
        <v>200985.25</v>
      </c>
      <c r="H1152" s="67">
        <f>IFERROR(AVERAGE(Data!H1160),"  ")</f>
        <v>75.945179584120993</v>
      </c>
      <c r="I1152" s="67">
        <f>IFERROR(AVERAGE(Data!I1160),"  ")</f>
        <v>79.215876965491461</v>
      </c>
      <c r="J1152" s="67">
        <f>IFERROR(AVERAGE(Data!J1160),"  ")</f>
        <v>52.660332039291433</v>
      </c>
      <c r="K1152" s="66">
        <f>IFERROR(AVERAGE(Data!L1160),"  ")</f>
        <v>0</v>
      </c>
      <c r="L1152" s="66">
        <f>IFERROR(AVERAGE(Data!M1160),"  ")</f>
        <v>3600</v>
      </c>
      <c r="M1152" s="66">
        <f>IFERROR(AVERAGE(Data!N1160),"  ")</f>
        <v>5400</v>
      </c>
      <c r="N1152" s="66">
        <f>IFERROR(AVERAGE(Data!O1160),"  ")</f>
        <v>9000</v>
      </c>
      <c r="O1152" s="66">
        <f>IFERROR(AVERAGE(Data!P1160),"  ")</f>
        <v>10387.5</v>
      </c>
      <c r="P1152" s="66">
        <f>IFERROR(AVERAGE(Data!Q1160),"  ")</f>
        <v>16513.75</v>
      </c>
      <c r="Q1152" s="67">
        <f>IFERROR(AVERAGE(Data!R1160),"  ")</f>
        <v>7.1428571428571397</v>
      </c>
      <c r="R1152" s="67">
        <f>IFERROR(AVERAGE(Data!S1160),"  ")</f>
        <v>-32.658022690437605</v>
      </c>
      <c r="S1152" s="67">
        <f>IFERROR(AVERAGE(Data!T1160),"  ")</f>
        <v>-37.097872984634016</v>
      </c>
      <c r="T1152" s="66">
        <f>IFERROR(AVERAGE(Data!V1160), " ")</f>
        <v>155500</v>
      </c>
      <c r="U1152" s="66">
        <f>IFERROR(AVERAGE(Data!W1160), " ")</f>
        <v>58950</v>
      </c>
      <c r="V1152" s="66">
        <f>IFERROR(AVERAGE(Data!X1160), " ")</f>
        <v>9700</v>
      </c>
      <c r="W1152" s="66">
        <f>IFERROR(AVERAGE(Data!Y1160), " ")</f>
        <v>224150</v>
      </c>
      <c r="X1152" s="66">
        <f>IFERROR(AVERAGE(Data!Z1160), " ")</f>
        <v>308935</v>
      </c>
      <c r="Y1152" s="66">
        <f>IFERROR(AVERAGE(Data!AA1160), " ")</f>
        <v>297369.91666666669</v>
      </c>
      <c r="Z1152" s="67">
        <f>IFERROR(AVERAGE(Data!AB1160), " ")</f>
        <v>2.0059888414595273</v>
      </c>
      <c r="AA1152" s="67">
        <f>IFERROR(AVERAGE(Data!AC1160), " ")</f>
        <v>13.676944206545528</v>
      </c>
      <c r="AB1152" s="67">
        <f>IFERROR(AVERAGE(Data!AD1160), " ")</f>
        <v>3.8891235075056541</v>
      </c>
      <c r="AC1152" s="66">
        <f>IFERROR(AVERAGE(Data!AF1160), "  ")</f>
        <v>0</v>
      </c>
      <c r="AD1152" s="66">
        <f>IFERROR(AVERAGE(Data!AG1160), "  ")</f>
        <v>9000</v>
      </c>
      <c r="AE1152" s="66">
        <f>IFERROR(AVERAGE(Data!AH1160), "  ")</f>
        <v>0</v>
      </c>
      <c r="AF1152" s="66">
        <f>IFERROR(AVERAGE(Data!AI1160), "  ")</f>
        <v>9000</v>
      </c>
      <c r="AG1152" s="66">
        <f>IFERROR(AVERAGE(Data!AJ1160), "  ")</f>
        <v>5900</v>
      </c>
      <c r="AH1152" s="66">
        <f>IFERROR(AVERAGE(Data!AK1160), "  ")</f>
        <v>7595.25</v>
      </c>
      <c r="AI1152" s="67" t="str">
        <f>IFERROR(AVERAGE(Data!AL1160), "  ")</f>
        <v xml:space="preserve">  </v>
      </c>
      <c r="AJ1152" s="67">
        <f>IFERROR(AVERAGE(Data!AM1160), "  ")</f>
        <v>-8.3495145631067977</v>
      </c>
      <c r="AK1152" s="67">
        <f>IFERROR(AVERAGE(Data!AN1160), "  ")</f>
        <v>-22.319870971989076</v>
      </c>
      <c r="AL1152" s="66">
        <f>IFERROR(AVERAGE(Data!AP1160),"  ")</f>
        <v>258800</v>
      </c>
      <c r="AM1152" s="66">
        <f>IFERROR(AVERAGE(Data!AQ1160),"  ")</f>
        <v>154400</v>
      </c>
      <c r="AN1152" s="66">
        <f>IFERROR(AVERAGE(Data!AR1160),"  ")</f>
        <v>15100</v>
      </c>
      <c r="AO1152" s="66">
        <f>IFERROR(AVERAGE(Data!AS1160),"  ")</f>
        <v>428300</v>
      </c>
      <c r="AP1152" s="66">
        <f>IFERROR(AVERAGE(Data!AT1160),"  ")</f>
        <v>632047.25</v>
      </c>
      <c r="AQ1152" s="66">
        <f>IFERROR(AVERAGE(Data!AU1160),"  ")</f>
        <v>522464.16666666669</v>
      </c>
      <c r="AR1152" s="67">
        <f>IFERROR(AVERAGE(Data!AV1160),"  ")</f>
        <v>28.255804900252144</v>
      </c>
      <c r="AS1152" s="67">
        <f>IFERROR(AVERAGE(Data!AW1160),"  ")</f>
        <v>35.973192479652603</v>
      </c>
      <c r="AT1152" s="67">
        <f>IFERROR(AVERAGE(Data!AX1160),"  ")</f>
        <v>20.974277342784276</v>
      </c>
      <c r="AU1152" s="66">
        <f>IFERROR(AVERAGE(Data!AZ1160), "  ")</f>
        <v>186.15</v>
      </c>
      <c r="AV1152" s="66">
        <f>IFERROR(AVERAGE(Data!BA1160), "  ")</f>
        <v>9</v>
      </c>
      <c r="AW1152" s="66">
        <f>IFERROR(AVERAGE(Data!BB1160), "  ")</f>
        <v>224.15</v>
      </c>
      <c r="AX1152" s="66">
        <f>IFERROR(AVERAGE(Data!BC1160), "  ")</f>
        <v>9</v>
      </c>
      <c r="AY1152" s="66">
        <f>IFERROR(AVERAGE(Data!BD1160), "  ")</f>
        <v>428.3</v>
      </c>
      <c r="AZ1152" s="66">
        <f>IFERROR(AVERAGE(Data!BE1160), "  ")</f>
        <v>727.399</v>
      </c>
      <c r="BA1152" s="66">
        <f>IFERROR(AVERAGE(Data!BF1160), "  ")</f>
        <v>21.2</v>
      </c>
      <c r="BB1152" s="66">
        <f>IFERROR(AVERAGE(Data!BG1160), "  ")</f>
        <v>825.64</v>
      </c>
      <c r="BC1152" s="66">
        <f>IFERROR(AVERAGE(Data!BH1160), "  ")</f>
        <v>9</v>
      </c>
      <c r="BD1152" s="66">
        <f>IFERROR(AVERAGE(Data!BI1160), "  ")</f>
        <v>1583.239</v>
      </c>
    </row>
    <row r="1153" spans="1:56" x14ac:dyDescent="0.25">
      <c r="A1153" s="59">
        <f>IFERROR(AVERAGE(Data!A1161),"  ")</f>
        <v>45682</v>
      </c>
      <c r="B1153" s="66">
        <f>IFERROR(AVERAGE(Data!B1161),"  ")</f>
        <v>95100</v>
      </c>
      <c r="C1153" s="66">
        <f>IFERROR(AVERAGE(Data!C1161),"  ")</f>
        <v>209600</v>
      </c>
      <c r="D1153" s="66">
        <f>IFERROR(AVERAGE(Data!D1161),"  ")</f>
        <v>0</v>
      </c>
      <c r="E1153" s="66">
        <f>IFERROR(AVERAGE(Data!E1161),"  ")</f>
        <v>304700</v>
      </c>
      <c r="F1153" s="66">
        <f>IFERROR(AVERAGE(Data!F1161),"  ")</f>
        <v>258024.75</v>
      </c>
      <c r="G1153" s="66">
        <f>IFERROR(AVERAGE(Data!G1161),"  ")</f>
        <v>192313.5</v>
      </c>
      <c r="H1153" s="67">
        <f>IFERROR(AVERAGE(Data!H1161),"  ")</f>
        <v>173.02867383512543</v>
      </c>
      <c r="I1153" s="67">
        <f>IFERROR(AVERAGE(Data!I1161),"  ")</f>
        <v>65.228367886016159</v>
      </c>
      <c r="J1153" s="67">
        <f>IFERROR(AVERAGE(Data!J1161),"  ")</f>
        <v>34.168818101693319</v>
      </c>
      <c r="K1153" s="66">
        <f>IFERROR(AVERAGE(Data!L1161),"  ")</f>
        <v>0</v>
      </c>
      <c r="L1153" s="66">
        <f>IFERROR(AVERAGE(Data!M1161),"  ")</f>
        <v>3500</v>
      </c>
      <c r="M1153" s="66">
        <f>IFERROR(AVERAGE(Data!N1161),"  ")</f>
        <v>5800</v>
      </c>
      <c r="N1153" s="66">
        <f>IFERROR(AVERAGE(Data!O1161),"  ")</f>
        <v>9300</v>
      </c>
      <c r="O1153" s="66">
        <f>IFERROR(AVERAGE(Data!P1161),"  ")</f>
        <v>7625</v>
      </c>
      <c r="P1153" s="66">
        <f>IFERROR(AVERAGE(Data!Q1161),"  ")</f>
        <v>16526.25</v>
      </c>
      <c r="Q1153" s="67">
        <f>IFERROR(AVERAGE(Data!R1161),"  ")</f>
        <v>232.14285714285717</v>
      </c>
      <c r="R1153" s="67">
        <f>IFERROR(AVERAGE(Data!S1161),"  ")</f>
        <v>-32.372505543237253</v>
      </c>
      <c r="S1153" s="67">
        <f>IFERROR(AVERAGE(Data!T1161),"  ")</f>
        <v>-53.861281294909617</v>
      </c>
      <c r="T1153" s="66">
        <f>IFERROR(AVERAGE(Data!V1161), " ")</f>
        <v>177800</v>
      </c>
      <c r="U1153" s="66">
        <f>IFERROR(AVERAGE(Data!W1161), " ")</f>
        <v>113450</v>
      </c>
      <c r="V1153" s="66">
        <f>IFERROR(AVERAGE(Data!X1161), " ")</f>
        <v>38300</v>
      </c>
      <c r="W1153" s="66">
        <f>IFERROR(AVERAGE(Data!Y1161), " ")</f>
        <v>329550</v>
      </c>
      <c r="X1153" s="66">
        <f>IFERROR(AVERAGE(Data!Z1161), " ")</f>
        <v>288797.5</v>
      </c>
      <c r="Y1153" s="66">
        <f>IFERROR(AVERAGE(Data!AA1161), " ")</f>
        <v>306027.91666666669</v>
      </c>
      <c r="Z1153" s="67">
        <f>IFERROR(AVERAGE(Data!AB1161), " ")</f>
        <v>44.822767343136128</v>
      </c>
      <c r="AA1153" s="67">
        <f>IFERROR(AVERAGE(Data!AC1161), " ")</f>
        <v>6.5333389895845029</v>
      </c>
      <c r="AB1153" s="67">
        <f>IFERROR(AVERAGE(Data!AD1161), " ")</f>
        <v>-5.6303414584998439</v>
      </c>
      <c r="AC1153" s="66">
        <f>IFERROR(AVERAGE(Data!AF1161), "  ")</f>
        <v>0</v>
      </c>
      <c r="AD1153" s="66">
        <f>IFERROR(AVERAGE(Data!AG1161), "  ")</f>
        <v>9000</v>
      </c>
      <c r="AE1153" s="66">
        <f>IFERROR(AVERAGE(Data!AH1161), "  ")</f>
        <v>0</v>
      </c>
      <c r="AF1153" s="66">
        <f>IFERROR(AVERAGE(Data!AI1161), "  ")</f>
        <v>9000</v>
      </c>
      <c r="AG1153" s="66">
        <f>IFERROR(AVERAGE(Data!AJ1161), "  ")</f>
        <v>4500</v>
      </c>
      <c r="AH1153" s="66">
        <f>IFERROR(AVERAGE(Data!AK1161), "  ")</f>
        <v>6973.75</v>
      </c>
      <c r="AI1153" s="67" t="str">
        <f>IFERROR(AVERAGE(Data!AL1161), "  ")</f>
        <v xml:space="preserve">  </v>
      </c>
      <c r="AJ1153" s="67">
        <f>IFERROR(AVERAGE(Data!AM1161), "  ")</f>
        <v>84.615384615384627</v>
      </c>
      <c r="AK1153" s="67">
        <f>IFERROR(AVERAGE(Data!AN1161), "  ")</f>
        <v>-35.47230686502958</v>
      </c>
      <c r="AL1153" s="66">
        <f>IFERROR(AVERAGE(Data!AP1161),"  ")</f>
        <v>272900</v>
      </c>
      <c r="AM1153" s="66">
        <f>IFERROR(AVERAGE(Data!AQ1161),"  ")</f>
        <v>335550</v>
      </c>
      <c r="AN1153" s="66">
        <f>IFERROR(AVERAGE(Data!AR1161),"  ")</f>
        <v>44100</v>
      </c>
      <c r="AO1153" s="66">
        <f>IFERROR(AVERAGE(Data!AS1161),"  ")</f>
        <v>652550</v>
      </c>
      <c r="AP1153" s="66">
        <f>IFERROR(AVERAGE(Data!AT1161),"  ")</f>
        <v>558947.25</v>
      </c>
      <c r="AQ1153" s="66">
        <f>IFERROR(AVERAGE(Data!AU1161),"  ")</f>
        <v>521841.41666666669</v>
      </c>
      <c r="AR1153" s="67">
        <f>IFERROR(AVERAGE(Data!AV1161),"  ")</f>
        <v>90.829760728051127</v>
      </c>
      <c r="AS1153" s="67">
        <f>IFERROR(AVERAGE(Data!AW1161),"  ")</f>
        <v>26.756474204664116</v>
      </c>
      <c r="AT1153" s="67">
        <f>IFERROR(AVERAGE(Data!AX1161),"  ")</f>
        <v>7.1105573739914885</v>
      </c>
      <c r="AU1153" s="66">
        <f>IFERROR(AVERAGE(Data!AZ1161), "  ")</f>
        <v>304.7</v>
      </c>
      <c r="AV1153" s="66">
        <f>IFERROR(AVERAGE(Data!BA1161), "  ")</f>
        <v>9.3000000000000007</v>
      </c>
      <c r="AW1153" s="66">
        <f>IFERROR(AVERAGE(Data!BB1161), "  ")</f>
        <v>329.55</v>
      </c>
      <c r="AX1153" s="66">
        <f>IFERROR(AVERAGE(Data!BC1161), "  ")</f>
        <v>9</v>
      </c>
      <c r="AY1153" s="66">
        <f>IFERROR(AVERAGE(Data!BD1161), "  ")</f>
        <v>652.54999999999995</v>
      </c>
      <c r="AZ1153" s="66">
        <f>IFERROR(AVERAGE(Data!BE1161), "  ")</f>
        <v>1032.0989999999999</v>
      </c>
      <c r="BA1153" s="66">
        <f>IFERROR(AVERAGE(Data!BF1161), "  ")</f>
        <v>30.5</v>
      </c>
      <c r="BB1153" s="66">
        <f>IFERROR(AVERAGE(Data!BG1161), "  ")</f>
        <v>1155.19</v>
      </c>
      <c r="BC1153" s="66">
        <f>IFERROR(AVERAGE(Data!BH1161), "  ")</f>
        <v>18</v>
      </c>
      <c r="BD1153" s="66">
        <f>IFERROR(AVERAGE(Data!BI1161), "  ")</f>
        <v>2235.7889999999998</v>
      </c>
    </row>
    <row r="1154" spans="1:56" x14ac:dyDescent="0.25">
      <c r="A1154" s="59">
        <f>IFERROR(AVERAGE(Data!A1162),"  ")</f>
        <v>45689</v>
      </c>
      <c r="B1154" s="66">
        <f>IFERROR(AVERAGE(Data!B1162),"  ")</f>
        <v>169400</v>
      </c>
      <c r="C1154" s="66">
        <f>IFERROR(AVERAGE(Data!C1162),"  ")</f>
        <v>204250</v>
      </c>
      <c r="D1154" s="66">
        <f>IFERROR(AVERAGE(Data!D1162),"  ")</f>
        <v>0</v>
      </c>
      <c r="E1154" s="66">
        <f>IFERROR(AVERAGE(Data!E1162),"  ")</f>
        <v>373650</v>
      </c>
      <c r="F1154" s="66">
        <f>IFERROR(AVERAGE(Data!F1162),"  ")</f>
        <v>270825</v>
      </c>
      <c r="G1154" s="66">
        <f>IFERROR(AVERAGE(Data!G1162),"  ")</f>
        <v>193796.83333333334</v>
      </c>
      <c r="H1154" s="67">
        <f>IFERROR(AVERAGE(Data!H1162),"  ")</f>
        <v>145.66074950690333</v>
      </c>
      <c r="I1154" s="67">
        <f>IFERROR(AVERAGE(Data!I1162),"  ")</f>
        <v>80.942041089026233</v>
      </c>
      <c r="J1154" s="67">
        <f>IFERROR(AVERAGE(Data!J1162),"  ")</f>
        <v>39.746865488858177</v>
      </c>
      <c r="K1154" s="66">
        <f>IFERROR(AVERAGE(Data!L1162),"  ")</f>
        <v>4800</v>
      </c>
      <c r="L1154" s="66">
        <f>IFERROR(AVERAGE(Data!M1162),"  ")</f>
        <v>3550</v>
      </c>
      <c r="M1154" s="66">
        <f>IFERROR(AVERAGE(Data!N1162),"  ")</f>
        <v>9900</v>
      </c>
      <c r="N1154" s="66">
        <f>IFERROR(AVERAGE(Data!O1162),"  ")</f>
        <v>18250</v>
      </c>
      <c r="O1154" s="66">
        <f>IFERROR(AVERAGE(Data!P1162),"  ")</f>
        <v>10587.5</v>
      </c>
      <c r="P1154" s="66">
        <f>IFERROR(AVERAGE(Data!Q1162),"  ")</f>
        <v>19281.666666666668</v>
      </c>
      <c r="Q1154" s="67">
        <f>IFERROR(AVERAGE(Data!R1162),"  ")</f>
        <v>-29.536679536679532</v>
      </c>
      <c r="R1154" s="67">
        <f>IFERROR(AVERAGE(Data!S1162),"  ")</f>
        <v>-5.574136008918618</v>
      </c>
      <c r="S1154" s="67">
        <f>IFERROR(AVERAGE(Data!T1162),"  ")</f>
        <v>-45.09032759961967</v>
      </c>
      <c r="T1154" s="66">
        <f>IFERROR(AVERAGE(Data!V1162), " ")</f>
        <v>105400</v>
      </c>
      <c r="U1154" s="66">
        <f>IFERROR(AVERAGE(Data!W1162), " ")</f>
        <v>97600</v>
      </c>
      <c r="V1154" s="66">
        <f>IFERROR(AVERAGE(Data!X1162), " ")</f>
        <v>21600</v>
      </c>
      <c r="W1154" s="66">
        <f>IFERROR(AVERAGE(Data!Y1162), " ")</f>
        <v>224600</v>
      </c>
      <c r="X1154" s="66">
        <f>IFERROR(AVERAGE(Data!Z1162), " ")</f>
        <v>251510</v>
      </c>
      <c r="Y1154" s="66">
        <f>IFERROR(AVERAGE(Data!AA1162), " ")</f>
        <v>341766.33333333331</v>
      </c>
      <c r="Z1154" s="67">
        <f>IFERROR(AVERAGE(Data!AB1162), " ")</f>
        <v>-45.931632161771788</v>
      </c>
      <c r="AA1154" s="67">
        <f>IFERROR(AVERAGE(Data!AC1162), " ")</f>
        <v>-23.994784103906941</v>
      </c>
      <c r="AB1154" s="67">
        <f>IFERROR(AVERAGE(Data!AD1162), " ")</f>
        <v>-26.408784169300858</v>
      </c>
      <c r="AC1154" s="66">
        <f>IFERROR(AVERAGE(Data!AF1162), "  ")</f>
        <v>0</v>
      </c>
      <c r="AD1154" s="66">
        <f>IFERROR(AVERAGE(Data!AG1162), "  ")</f>
        <v>0</v>
      </c>
      <c r="AE1154" s="66">
        <f>IFERROR(AVERAGE(Data!AH1162), "  ")</f>
        <v>0</v>
      </c>
      <c r="AF1154" s="66">
        <f>IFERROR(AVERAGE(Data!AI1162), "  ")</f>
        <v>0</v>
      </c>
      <c r="AG1154" s="66">
        <f>IFERROR(AVERAGE(Data!AJ1162), "  ")</f>
        <v>4500</v>
      </c>
      <c r="AH1154" s="66">
        <f>IFERROR(AVERAGE(Data!AK1162), "  ")</f>
        <v>5204.166666666667</v>
      </c>
      <c r="AI1154" s="67">
        <f>IFERROR(AVERAGE(Data!AL1162), "  ")</f>
        <v>-100</v>
      </c>
      <c r="AJ1154" s="67">
        <f>IFERROR(AVERAGE(Data!AM1162), "  ")</f>
        <v>300</v>
      </c>
      <c r="AK1154" s="67">
        <f>IFERROR(AVERAGE(Data!AN1162), "  ")</f>
        <v>-13.530824659727791</v>
      </c>
      <c r="AL1154" s="66">
        <f>IFERROR(AVERAGE(Data!AP1162),"  ")</f>
        <v>279600</v>
      </c>
      <c r="AM1154" s="66">
        <f>IFERROR(AVERAGE(Data!AQ1162),"  ")</f>
        <v>305400</v>
      </c>
      <c r="AN1154" s="66">
        <f>IFERROR(AVERAGE(Data!AR1162),"  ")</f>
        <v>31500</v>
      </c>
      <c r="AO1154" s="66">
        <f>IFERROR(AVERAGE(Data!AS1162),"  ")</f>
        <v>616500</v>
      </c>
      <c r="AP1154" s="66">
        <f>IFERROR(AVERAGE(Data!AT1162),"  ")</f>
        <v>537422.5</v>
      </c>
      <c r="AQ1154" s="66">
        <f>IFERROR(AVERAGE(Data!AU1162),"  ")</f>
        <v>560048.99999999988</v>
      </c>
      <c r="AR1154" s="67">
        <f>IFERROR(AVERAGE(Data!AV1162),"  ")</f>
        <v>3.1108881083793172</v>
      </c>
      <c r="AS1154" s="67">
        <f>IFERROR(AVERAGE(Data!AW1162),"  ")</f>
        <v>9.0274565653122973</v>
      </c>
      <c r="AT1154" s="67">
        <f>IFERROR(AVERAGE(Data!AX1162),"  ")</f>
        <v>-4.0400929204408742</v>
      </c>
      <c r="AU1154" s="66">
        <f>IFERROR(AVERAGE(Data!AZ1162), "  ")</f>
        <v>373.65</v>
      </c>
      <c r="AV1154" s="66">
        <f>IFERROR(AVERAGE(Data!BA1162), "  ")</f>
        <v>18.25</v>
      </c>
      <c r="AW1154" s="66">
        <f>IFERROR(AVERAGE(Data!BB1162), "  ")</f>
        <v>224.6</v>
      </c>
      <c r="AX1154" s="66">
        <f>IFERROR(AVERAGE(Data!BC1162), "  ")</f>
        <v>0</v>
      </c>
      <c r="AY1154" s="66">
        <f>IFERROR(AVERAGE(Data!BD1162), "  ")</f>
        <v>616.5</v>
      </c>
      <c r="AZ1154" s="66">
        <f>IFERROR(AVERAGE(Data!BE1162), "  ")</f>
        <v>1405.7489999999998</v>
      </c>
      <c r="BA1154" s="66">
        <f>IFERROR(AVERAGE(Data!BF1162), "  ")</f>
        <v>48.75</v>
      </c>
      <c r="BB1154" s="66">
        <f>IFERROR(AVERAGE(Data!BG1162), "  ")</f>
        <v>1379.79</v>
      </c>
      <c r="BC1154" s="66">
        <f>IFERROR(AVERAGE(Data!BH1162), "  ")</f>
        <v>18</v>
      </c>
      <c r="BD1154" s="66">
        <f>IFERROR(AVERAGE(Data!BI1162), "  ")</f>
        <v>2852.2889999999998</v>
      </c>
    </row>
    <row r="1155" spans="1:56" x14ac:dyDescent="0.25">
      <c r="A1155" s="59">
        <f>IFERROR(AVERAGE(Data!A1163),"  ")</f>
        <v>45696</v>
      </c>
      <c r="B1155" s="66">
        <f>IFERROR(AVERAGE(Data!B1163),"  ")</f>
        <v>172400</v>
      </c>
      <c r="C1155" s="66">
        <f>IFERROR(AVERAGE(Data!C1163),"  ")</f>
        <v>150200</v>
      </c>
      <c r="D1155" s="66">
        <f>IFERROR(AVERAGE(Data!D1163),"  ")</f>
        <v>0</v>
      </c>
      <c r="E1155" s="66">
        <f>IFERROR(AVERAGE(Data!E1163),"  ")</f>
        <v>322600</v>
      </c>
      <c r="F1155" s="66">
        <f>IFERROR(AVERAGE(Data!F1163),"  ")</f>
        <v>296775</v>
      </c>
      <c r="G1155" s="66">
        <f>IFERROR(AVERAGE(Data!G1163),"  ")</f>
        <v>193792.75</v>
      </c>
      <c r="H1155" s="67">
        <f>IFERROR(AVERAGE(Data!H1163),"  ")</f>
        <v>51.383616219539086</v>
      </c>
      <c r="I1155" s="67">
        <f>IFERROR(AVERAGE(Data!I1163),"  ")</f>
        <v>103.75866158829115</v>
      </c>
      <c r="J1155" s="67">
        <f>IFERROR(AVERAGE(Data!J1163),"  ")</f>
        <v>53.140403859277498</v>
      </c>
      <c r="K1155" s="66">
        <f>IFERROR(AVERAGE(Data!L1163),"  ")</f>
        <v>40000</v>
      </c>
      <c r="L1155" s="66">
        <f>IFERROR(AVERAGE(Data!M1163),"  ")</f>
        <v>1750</v>
      </c>
      <c r="M1155" s="66">
        <f>IFERROR(AVERAGE(Data!N1163),"  ")</f>
        <v>0</v>
      </c>
      <c r="N1155" s="66">
        <f>IFERROR(AVERAGE(Data!O1163),"  ")</f>
        <v>41750</v>
      </c>
      <c r="O1155" s="66">
        <f>IFERROR(AVERAGE(Data!P1163),"  ")</f>
        <v>19575</v>
      </c>
      <c r="P1155" s="66">
        <f>IFERROR(AVERAGE(Data!Q1163),"  ")</f>
        <v>20691.666666666668</v>
      </c>
      <c r="Q1155" s="67">
        <f>IFERROR(AVERAGE(Data!R1163),"  ")</f>
        <v>55.204460966542747</v>
      </c>
      <c r="R1155" s="67">
        <f>IFERROR(AVERAGE(Data!S1163),"  ")</f>
        <v>22.343749999999996</v>
      </c>
      <c r="S1155" s="67">
        <f>IFERROR(AVERAGE(Data!T1163),"  ")</f>
        <v>-5.3966975432944047</v>
      </c>
      <c r="T1155" s="66">
        <f>IFERROR(AVERAGE(Data!V1163), " ")</f>
        <v>169966</v>
      </c>
      <c r="U1155" s="66">
        <f>IFERROR(AVERAGE(Data!W1163), " ")</f>
        <v>65550</v>
      </c>
      <c r="V1155" s="66">
        <f>IFERROR(AVERAGE(Data!X1163), " ")</f>
        <v>21000</v>
      </c>
      <c r="W1155" s="66">
        <f>IFERROR(AVERAGE(Data!Y1163), " ")</f>
        <v>256516</v>
      </c>
      <c r="X1155" s="66">
        <f>IFERROR(AVERAGE(Data!Z1163), " ")</f>
        <v>258704</v>
      </c>
      <c r="Y1155" s="66">
        <f>IFERROR(AVERAGE(Data!AA1163), " ")</f>
        <v>324711.25</v>
      </c>
      <c r="Z1155" s="67">
        <f>IFERROR(AVERAGE(Data!AB1163), " ")</f>
        <v>-25.459781304212637</v>
      </c>
      <c r="AA1155" s="67">
        <f>IFERROR(AVERAGE(Data!AC1163), " ")</f>
        <v>-14.253161389329206</v>
      </c>
      <c r="AB1155" s="67">
        <f>IFERROR(AVERAGE(Data!AD1163), " ")</f>
        <v>-20.327983708602648</v>
      </c>
      <c r="AC1155" s="66">
        <f>IFERROR(AVERAGE(Data!AF1163), "  ")</f>
        <v>0</v>
      </c>
      <c r="AD1155" s="66">
        <f>IFERROR(AVERAGE(Data!AG1163), "  ")</f>
        <v>2250</v>
      </c>
      <c r="AE1155" s="66">
        <f>IFERROR(AVERAGE(Data!AH1163), "  ")</f>
        <v>0</v>
      </c>
      <c r="AF1155" s="66">
        <f>IFERROR(AVERAGE(Data!AI1163), "  ")</f>
        <v>2250</v>
      </c>
      <c r="AG1155" s="66">
        <f>IFERROR(AVERAGE(Data!AJ1163), "  ")</f>
        <v>5062.5</v>
      </c>
      <c r="AH1155" s="66">
        <f>IFERROR(AVERAGE(Data!AK1163), "  ")</f>
        <v>5208.333333333333</v>
      </c>
      <c r="AI1155" s="67" t="str">
        <f>IFERROR(AVERAGE(Data!AL1163), "  ")</f>
        <v xml:space="preserve">  </v>
      </c>
      <c r="AJ1155" s="67">
        <f>IFERROR(AVERAGE(Data!AM1163), "  ")</f>
        <v>350</v>
      </c>
      <c r="AK1155" s="67">
        <f>IFERROR(AVERAGE(Data!AN1163), "  ")</f>
        <v>-2.7999999999999914</v>
      </c>
      <c r="AL1155" s="66">
        <f>IFERROR(AVERAGE(Data!AP1163),"  ")</f>
        <v>382366</v>
      </c>
      <c r="AM1155" s="66">
        <f>IFERROR(AVERAGE(Data!AQ1163),"  ")</f>
        <v>219750</v>
      </c>
      <c r="AN1155" s="66">
        <f>IFERROR(AVERAGE(Data!AR1163),"  ")</f>
        <v>21000</v>
      </c>
      <c r="AO1155" s="66">
        <f>IFERROR(AVERAGE(Data!AS1163),"  ")</f>
        <v>623116</v>
      </c>
      <c r="AP1155" s="66">
        <f>IFERROR(AVERAGE(Data!AT1163),"  ")</f>
        <v>580116.5</v>
      </c>
      <c r="AQ1155" s="66">
        <f>IFERROR(AVERAGE(Data!AU1163),"  ")</f>
        <v>544404</v>
      </c>
      <c r="AR1155" s="67">
        <f>IFERROR(AVERAGE(Data!AV1163),"  ")</f>
        <v>6.6738339964254711</v>
      </c>
      <c r="AS1155" s="67">
        <f>IFERROR(AVERAGE(Data!AW1163),"  ")</f>
        <v>24.895367312403916</v>
      </c>
      <c r="AT1155" s="67">
        <f>IFERROR(AVERAGE(Data!AX1163),"  ")</f>
        <v>6.5599260843050455</v>
      </c>
      <c r="AU1155" s="66">
        <f>IFERROR(AVERAGE(Data!AZ1163), "  ")</f>
        <v>322.60000000000002</v>
      </c>
      <c r="AV1155" s="66">
        <f>IFERROR(AVERAGE(Data!BA1163), "  ")</f>
        <v>41.75</v>
      </c>
      <c r="AW1155" s="66">
        <f>IFERROR(AVERAGE(Data!BB1163), "  ")</f>
        <v>256.51600000000002</v>
      </c>
      <c r="AX1155" s="66">
        <f>IFERROR(AVERAGE(Data!BC1163), "  ")</f>
        <v>2.25</v>
      </c>
      <c r="AY1155" s="66">
        <f>IFERROR(AVERAGE(Data!BD1163), "  ")</f>
        <v>623.11599999999999</v>
      </c>
      <c r="AZ1155" s="66">
        <f>IFERROR(AVERAGE(Data!BE1163), "  ")</f>
        <v>1728.3489999999997</v>
      </c>
      <c r="BA1155" s="66">
        <f>IFERROR(AVERAGE(Data!BF1163), "  ")</f>
        <v>90.5</v>
      </c>
      <c r="BB1155" s="66">
        <f>IFERROR(AVERAGE(Data!BG1163), "  ")</f>
        <v>1636.306</v>
      </c>
      <c r="BC1155" s="66">
        <f>IFERROR(AVERAGE(Data!BH1163), "  ")</f>
        <v>20.25</v>
      </c>
      <c r="BD1155" s="66">
        <f>IFERROR(AVERAGE(Data!BI1163), "  ")</f>
        <v>3475.4049999999997</v>
      </c>
    </row>
    <row r="1156" spans="1:56" x14ac:dyDescent="0.25">
      <c r="A1156" s="59">
        <f>IFERROR(AVERAGE(Data!A1164),"  ")</f>
        <v>45703</v>
      </c>
      <c r="B1156" s="66">
        <f>IFERROR(AVERAGE(Data!B1164),"  ")</f>
        <v>179700</v>
      </c>
      <c r="C1156" s="66">
        <f>IFERROR(AVERAGE(Data!C1164),"  ")</f>
        <v>204500</v>
      </c>
      <c r="D1156" s="66">
        <f>IFERROR(AVERAGE(Data!D1164),"  ")</f>
        <v>0</v>
      </c>
      <c r="E1156" s="66">
        <f>IFERROR(AVERAGE(Data!E1164),"  ")</f>
        <v>384200</v>
      </c>
      <c r="F1156" s="66">
        <f>IFERROR(AVERAGE(Data!F1164),"  ")</f>
        <v>346287.5</v>
      </c>
      <c r="G1156" s="66">
        <f>IFERROR(AVERAGE(Data!G1164),"  ")</f>
        <v>219494.33333333334</v>
      </c>
      <c r="H1156" s="67">
        <f>IFERROR(AVERAGE(Data!H1164),"  ")</f>
        <v>47.344199424736331</v>
      </c>
      <c r="I1156" s="67">
        <f>IFERROR(AVERAGE(Data!I1164),"  ")</f>
        <v>87.803962031100212</v>
      </c>
      <c r="J1156" s="67">
        <f>IFERROR(AVERAGE(Data!J1164),"  ")</f>
        <v>57.766031924894023</v>
      </c>
      <c r="K1156" s="66">
        <f>IFERROR(AVERAGE(Data!L1164),"  ")</f>
        <v>0</v>
      </c>
      <c r="L1156" s="66">
        <f>IFERROR(AVERAGE(Data!M1164),"  ")</f>
        <v>1750</v>
      </c>
      <c r="M1156" s="66">
        <f>IFERROR(AVERAGE(Data!N1164),"  ")</f>
        <v>12900</v>
      </c>
      <c r="N1156" s="66">
        <f>IFERROR(AVERAGE(Data!O1164),"  ")</f>
        <v>14650</v>
      </c>
      <c r="O1156" s="66">
        <f>IFERROR(AVERAGE(Data!P1164),"  ")</f>
        <v>20987.5</v>
      </c>
      <c r="P1156" s="66">
        <f>IFERROR(AVERAGE(Data!Q1164),"  ")</f>
        <v>24016.666666666668</v>
      </c>
      <c r="Q1156" s="67">
        <f>IFERROR(AVERAGE(Data!R1164),"  ")</f>
        <v>-53.712480252764607</v>
      </c>
      <c r="R1156" s="67">
        <f>IFERROR(AVERAGE(Data!S1164),"  ")</f>
        <v>-3.7822349570200586</v>
      </c>
      <c r="S1156" s="67">
        <f>IFERROR(AVERAGE(Data!T1164),"  ")</f>
        <v>-12.612768910478833</v>
      </c>
      <c r="T1156" s="66">
        <f>IFERROR(AVERAGE(Data!V1164), " ")</f>
        <v>156300</v>
      </c>
      <c r="U1156" s="66">
        <f>IFERROR(AVERAGE(Data!W1164), " ")</f>
        <v>81600</v>
      </c>
      <c r="V1156" s="66">
        <f>IFERROR(AVERAGE(Data!X1164), " ")</f>
        <v>33800</v>
      </c>
      <c r="W1156" s="66">
        <f>IFERROR(AVERAGE(Data!Y1164), " ")</f>
        <v>271700</v>
      </c>
      <c r="X1156" s="66">
        <f>IFERROR(AVERAGE(Data!Z1164), " ")</f>
        <v>270591.5</v>
      </c>
      <c r="Y1156" s="66">
        <f>IFERROR(AVERAGE(Data!AA1164), " ")</f>
        <v>297797.66666666669</v>
      </c>
      <c r="Z1156" s="67">
        <f>IFERROR(AVERAGE(Data!AB1164), " ")</f>
        <v>17.187836963554016</v>
      </c>
      <c r="AA1156" s="67">
        <f>IFERROR(AVERAGE(Data!AC1164), " ")</f>
        <v>-11.203960834663052</v>
      </c>
      <c r="AB1156" s="67">
        <f>IFERROR(AVERAGE(Data!AD1164), " ")</f>
        <v>-9.135789064834853</v>
      </c>
      <c r="AC1156" s="66">
        <f>IFERROR(AVERAGE(Data!AF1164), "  ")</f>
        <v>0</v>
      </c>
      <c r="AD1156" s="66">
        <f>IFERROR(AVERAGE(Data!AG1164), "  ")</f>
        <v>0</v>
      </c>
      <c r="AE1156" s="66">
        <f>IFERROR(AVERAGE(Data!AH1164), "  ")</f>
        <v>0</v>
      </c>
      <c r="AF1156" s="66">
        <f>IFERROR(AVERAGE(Data!AI1164), "  ")</f>
        <v>0</v>
      </c>
      <c r="AG1156" s="66">
        <f>IFERROR(AVERAGE(Data!AJ1164), "  ")</f>
        <v>2812.5</v>
      </c>
      <c r="AH1156" s="66">
        <f>IFERROR(AVERAGE(Data!AK1164), "  ")</f>
        <v>4112.5</v>
      </c>
      <c r="AI1156" s="67">
        <f>IFERROR(AVERAGE(Data!AL1164), "  ")</f>
        <v>-100</v>
      </c>
      <c r="AJ1156" s="67">
        <f>IFERROR(AVERAGE(Data!AM1164), "  ")</f>
        <v>-25.496688741721851</v>
      </c>
      <c r="AK1156" s="67">
        <f>IFERROR(AVERAGE(Data!AN1164), "  ")</f>
        <v>-31.610942249240125</v>
      </c>
      <c r="AL1156" s="66">
        <f>IFERROR(AVERAGE(Data!AP1164),"  ")</f>
        <v>336000</v>
      </c>
      <c r="AM1156" s="66">
        <f>IFERROR(AVERAGE(Data!AQ1164),"  ")</f>
        <v>287850</v>
      </c>
      <c r="AN1156" s="66">
        <f>IFERROR(AVERAGE(Data!AR1164),"  ")</f>
        <v>46700</v>
      </c>
      <c r="AO1156" s="66">
        <f>IFERROR(AVERAGE(Data!AS1164),"  ")</f>
        <v>670550</v>
      </c>
      <c r="AP1156" s="66">
        <f>IFERROR(AVERAGE(Data!AT1164),"  ")</f>
        <v>640679</v>
      </c>
      <c r="AQ1156" s="66">
        <f>IFERROR(AVERAGE(Data!AU1164),"  ")</f>
        <v>545421.16666666674</v>
      </c>
      <c r="AR1156" s="67">
        <f>IFERROR(AVERAGE(Data!AV1164),"  ")</f>
        <v>25.371599513882394</v>
      </c>
      <c r="AS1156" s="67">
        <f>IFERROR(AVERAGE(Data!AW1164),"  ")</f>
        <v>24.474023185916693</v>
      </c>
      <c r="AT1156" s="67">
        <f>IFERROR(AVERAGE(Data!AX1164),"  ")</f>
        <v>17.465004872381474</v>
      </c>
      <c r="AU1156" s="66">
        <f>IFERROR(AVERAGE(Data!AZ1164), "  ")</f>
        <v>384.2</v>
      </c>
      <c r="AV1156" s="66">
        <f>IFERROR(AVERAGE(Data!BA1164), "  ")</f>
        <v>14.65</v>
      </c>
      <c r="AW1156" s="66">
        <f>IFERROR(AVERAGE(Data!BB1164), "  ")</f>
        <v>271.7</v>
      </c>
      <c r="AX1156" s="66">
        <f>IFERROR(AVERAGE(Data!BC1164), "  ")</f>
        <v>0</v>
      </c>
      <c r="AY1156" s="66">
        <f>IFERROR(AVERAGE(Data!BD1164), "  ")</f>
        <v>670.55</v>
      </c>
      <c r="AZ1156" s="66">
        <f>IFERROR(AVERAGE(Data!BE1164), "  ")</f>
        <v>2112.5489999999995</v>
      </c>
      <c r="BA1156" s="66">
        <f>IFERROR(AVERAGE(Data!BF1164), "  ")</f>
        <v>105.15</v>
      </c>
      <c r="BB1156" s="66">
        <f>IFERROR(AVERAGE(Data!BG1164), "  ")</f>
        <v>1908.0060000000001</v>
      </c>
      <c r="BC1156" s="66">
        <f>IFERROR(AVERAGE(Data!BH1164), "  ")</f>
        <v>20.25</v>
      </c>
      <c r="BD1156" s="66">
        <f>IFERROR(AVERAGE(Data!BI1164), "  ")</f>
        <v>4145.9549999999999</v>
      </c>
    </row>
    <row r="1157" spans="1:56" x14ac:dyDescent="0.25">
      <c r="A1157" s="59">
        <f>IFERROR(AVERAGE(Data!A1165),"  ")</f>
        <v>45710</v>
      </c>
      <c r="B1157" s="66">
        <f>IFERROR(AVERAGE(Data!B1165),"  ")</f>
        <v>126900</v>
      </c>
      <c r="C1157" s="66">
        <f>IFERROR(AVERAGE(Data!C1165),"  ")</f>
        <v>99850</v>
      </c>
      <c r="D1157" s="66">
        <f>IFERROR(AVERAGE(Data!D1165),"  ")</f>
        <v>0</v>
      </c>
      <c r="E1157" s="66">
        <f>IFERROR(AVERAGE(Data!E1165),"  ")</f>
        <v>226750</v>
      </c>
      <c r="F1157" s="66">
        <f>IFERROR(AVERAGE(Data!F1165),"  ")</f>
        <v>326800</v>
      </c>
      <c r="G1157" s="66">
        <f>IFERROR(AVERAGE(Data!G1165),"  ")</f>
        <v>247020.41666666666</v>
      </c>
      <c r="H1157" s="67">
        <f>IFERROR(AVERAGE(Data!H1165),"  ")</f>
        <v>-17.274717256475736</v>
      </c>
      <c r="I1157" s="67">
        <f>IFERROR(AVERAGE(Data!I1165),"  ")</f>
        <v>45.236214392295551</v>
      </c>
      <c r="J1157" s="67">
        <f>IFERROR(AVERAGE(Data!J1165),"  ")</f>
        <v>32.296756847021754</v>
      </c>
      <c r="K1157" s="66">
        <f>IFERROR(AVERAGE(Data!L1165),"  ")</f>
        <v>6400</v>
      </c>
      <c r="L1157" s="66">
        <f>IFERROR(AVERAGE(Data!M1165),"  ")</f>
        <v>0</v>
      </c>
      <c r="M1157" s="66">
        <f>IFERROR(AVERAGE(Data!N1165),"  ")</f>
        <v>8800</v>
      </c>
      <c r="N1157" s="66">
        <f>IFERROR(AVERAGE(Data!O1165),"  ")</f>
        <v>15200</v>
      </c>
      <c r="O1157" s="66">
        <f>IFERROR(AVERAGE(Data!P1165),"  ")</f>
        <v>22462.5</v>
      </c>
      <c r="P1157" s="66">
        <f>IFERROR(AVERAGE(Data!Q1165),"  ")</f>
        <v>29337.5</v>
      </c>
      <c r="Q1157" s="67">
        <f>IFERROR(AVERAGE(Data!R1165),"  ")</f>
        <v>-54.491017964071851</v>
      </c>
      <c r="R1157" s="67">
        <f>IFERROR(AVERAGE(Data!S1165),"  ")</f>
        <v>-23.759015697921082</v>
      </c>
      <c r="S1157" s="67">
        <f>IFERROR(AVERAGE(Data!T1165),"  ")</f>
        <v>-23.434171282488279</v>
      </c>
      <c r="T1157" s="66">
        <f>IFERROR(AVERAGE(Data!V1165), " ")</f>
        <v>83100</v>
      </c>
      <c r="U1157" s="66">
        <f>IFERROR(AVERAGE(Data!W1165), " ")</f>
        <v>62400</v>
      </c>
      <c r="V1157" s="66">
        <f>IFERROR(AVERAGE(Data!X1165), " ")</f>
        <v>22400</v>
      </c>
      <c r="W1157" s="66">
        <f>IFERROR(AVERAGE(Data!Y1165), " ")</f>
        <v>167900</v>
      </c>
      <c r="X1157" s="66">
        <f>IFERROR(AVERAGE(Data!Z1165), " ")</f>
        <v>230179</v>
      </c>
      <c r="Y1157" s="66">
        <f>IFERROR(AVERAGE(Data!AA1165), " ")</f>
        <v>275662.91666666669</v>
      </c>
      <c r="Z1157" s="67">
        <f>IFERROR(AVERAGE(Data!AB1165), " ")</f>
        <v>-47.759800871188553</v>
      </c>
      <c r="AA1157" s="67">
        <f>IFERROR(AVERAGE(Data!AC1165), " ")</f>
        <v>-29.865225045152233</v>
      </c>
      <c r="AB1157" s="67">
        <f>IFERROR(AVERAGE(Data!AD1165), " ")</f>
        <v>-16.49983146687304</v>
      </c>
      <c r="AC1157" s="66">
        <f>IFERROR(AVERAGE(Data!AF1165), "  ")</f>
        <v>0</v>
      </c>
      <c r="AD1157" s="66">
        <f>IFERROR(AVERAGE(Data!AG1165), "  ")</f>
        <v>0</v>
      </c>
      <c r="AE1157" s="66">
        <f>IFERROR(AVERAGE(Data!AH1165), "  ")</f>
        <v>0</v>
      </c>
      <c r="AF1157" s="66">
        <f>IFERROR(AVERAGE(Data!AI1165), "  ")</f>
        <v>0</v>
      </c>
      <c r="AG1157" s="66">
        <f>IFERROR(AVERAGE(Data!AJ1165), "  ")</f>
        <v>562.5</v>
      </c>
      <c r="AH1157" s="66">
        <f>IFERROR(AVERAGE(Data!AK1165), "  ")</f>
        <v>4275</v>
      </c>
      <c r="AI1157" s="67">
        <f>IFERROR(AVERAGE(Data!AL1165), "  ")</f>
        <v>-100</v>
      </c>
      <c r="AJ1157" s="67">
        <f>IFERROR(AVERAGE(Data!AM1165), "  ")</f>
        <v>-92.281303602058316</v>
      </c>
      <c r="AK1157" s="67">
        <f>IFERROR(AVERAGE(Data!AN1165), "  ")</f>
        <v>-86.842105263157904</v>
      </c>
      <c r="AL1157" s="66">
        <f>IFERROR(AVERAGE(Data!AP1165),"  ")</f>
        <v>216400</v>
      </c>
      <c r="AM1157" s="66">
        <f>IFERROR(AVERAGE(Data!AQ1165),"  ")</f>
        <v>162250</v>
      </c>
      <c r="AN1157" s="66">
        <f>IFERROR(AVERAGE(Data!AR1165),"  ")</f>
        <v>31200</v>
      </c>
      <c r="AO1157" s="66">
        <f>IFERROR(AVERAGE(Data!AS1165),"  ")</f>
        <v>409850</v>
      </c>
      <c r="AP1157" s="66">
        <f>IFERROR(AVERAGE(Data!AT1165),"  ")</f>
        <v>580004</v>
      </c>
      <c r="AQ1157" s="66">
        <f>IFERROR(AVERAGE(Data!AU1165),"  ")</f>
        <v>556295.83333333326</v>
      </c>
      <c r="AR1157" s="67">
        <f>IFERROR(AVERAGE(Data!AV1165),"  ")</f>
        <v>-36.25476320087099</v>
      </c>
      <c r="AS1157" s="67">
        <f>IFERROR(AVERAGE(Data!AW1165),"  ")</f>
        <v>-1.6872387525891708</v>
      </c>
      <c r="AT1157" s="67">
        <f>IFERROR(AVERAGE(Data!AX1165),"  ")</f>
        <v>4.2617911632749417</v>
      </c>
      <c r="AU1157" s="66">
        <f>IFERROR(AVERAGE(Data!AZ1165), "  ")</f>
        <v>226.75</v>
      </c>
      <c r="AV1157" s="66">
        <f>IFERROR(AVERAGE(Data!BA1165), "  ")</f>
        <v>15.2</v>
      </c>
      <c r="AW1157" s="66">
        <f>IFERROR(AVERAGE(Data!BB1165), "  ")</f>
        <v>167.9</v>
      </c>
      <c r="AX1157" s="66">
        <f>IFERROR(AVERAGE(Data!BC1165), "  ")</f>
        <v>0</v>
      </c>
      <c r="AY1157" s="66">
        <f>IFERROR(AVERAGE(Data!BD1165), "  ")</f>
        <v>409.85</v>
      </c>
      <c r="AZ1157" s="66">
        <f>IFERROR(AVERAGE(Data!BE1165), "  ")</f>
        <v>2339.2989999999995</v>
      </c>
      <c r="BA1157" s="66">
        <f>IFERROR(AVERAGE(Data!BF1165), "  ")</f>
        <v>120.35000000000001</v>
      </c>
      <c r="BB1157" s="66">
        <f>IFERROR(AVERAGE(Data!BG1165), "  ")</f>
        <v>2075.9059999999999</v>
      </c>
      <c r="BC1157" s="66">
        <f>IFERROR(AVERAGE(Data!BH1165), "  ")</f>
        <v>20.25</v>
      </c>
      <c r="BD1157" s="66">
        <f>IFERROR(AVERAGE(Data!BI1165), "  ")</f>
        <v>4555.8050000000003</v>
      </c>
    </row>
    <row r="1158" spans="1:56" x14ac:dyDescent="0.25">
      <c r="A1158" s="59">
        <f>IFERROR(AVERAGE(Data!A1166),"  ")</f>
        <v>45717</v>
      </c>
      <c r="B1158" s="66">
        <f>IFERROR(AVERAGE(Data!B1166),"  ")</f>
        <v>77400</v>
      </c>
      <c r="C1158" s="66">
        <f>IFERROR(AVERAGE(Data!C1166),"  ")</f>
        <v>156350</v>
      </c>
      <c r="D1158" s="66">
        <f>IFERROR(AVERAGE(Data!D1166),"  ")</f>
        <v>0</v>
      </c>
      <c r="E1158" s="66">
        <f>IFERROR(AVERAGE(Data!E1166),"  ")</f>
        <v>233750</v>
      </c>
      <c r="F1158" s="66">
        <f>IFERROR(AVERAGE(Data!F1166),"  ")</f>
        <v>291825</v>
      </c>
      <c r="G1158" s="66">
        <f>IFERROR(AVERAGE(Data!G1166),"  ")</f>
        <v>264587.08333333331</v>
      </c>
      <c r="H1158" s="67">
        <f>IFERROR(AVERAGE(Data!H1166),"  ")</f>
        <v>37.41916519694297</v>
      </c>
      <c r="I1158" s="67">
        <f>IFERROR(AVERAGE(Data!I1166),"  ")</f>
        <v>27.149798867383179</v>
      </c>
      <c r="J1158" s="67">
        <f>IFERROR(AVERAGE(Data!J1166),"  ")</f>
        <v>10.294499762995502</v>
      </c>
      <c r="K1158" s="66">
        <f>IFERROR(AVERAGE(Data!L1166),"  ")</f>
        <v>3200</v>
      </c>
      <c r="L1158" s="66">
        <f>IFERROR(AVERAGE(Data!M1166),"  ")</f>
        <v>0</v>
      </c>
      <c r="M1158" s="66">
        <f>IFERROR(AVERAGE(Data!N1166),"  ")</f>
        <v>23600</v>
      </c>
      <c r="N1158" s="66">
        <f>IFERROR(AVERAGE(Data!O1166),"  ")</f>
        <v>26800</v>
      </c>
      <c r="O1158" s="66">
        <f>IFERROR(AVERAGE(Data!P1166),"  ")</f>
        <v>24600</v>
      </c>
      <c r="P1158" s="66">
        <f>IFERROR(AVERAGE(Data!Q1166),"  ")</f>
        <v>31908.333333333332</v>
      </c>
      <c r="Q1158" s="67">
        <f>IFERROR(AVERAGE(Data!R1166),"  ")</f>
        <v>-23.537803138373746</v>
      </c>
      <c r="R1158" s="67">
        <f>IFERROR(AVERAGE(Data!S1166),"  ")</f>
        <v>-22.519685039370074</v>
      </c>
      <c r="S1158" s="67">
        <f>IFERROR(AVERAGE(Data!T1166),"  ")</f>
        <v>-22.904152520240274</v>
      </c>
      <c r="T1158" s="66">
        <f>IFERROR(AVERAGE(Data!V1166), " ")</f>
        <v>80500</v>
      </c>
      <c r="U1158" s="66">
        <f>IFERROR(AVERAGE(Data!W1166), " ")</f>
        <v>65300</v>
      </c>
      <c r="V1158" s="66">
        <f>IFERROR(AVERAGE(Data!X1166), " ")</f>
        <v>15900</v>
      </c>
      <c r="W1158" s="66">
        <f>IFERROR(AVERAGE(Data!Y1166), " ")</f>
        <v>161700</v>
      </c>
      <c r="X1158" s="66">
        <f>IFERROR(AVERAGE(Data!Z1166), " ")</f>
        <v>214454</v>
      </c>
      <c r="Y1158" s="66">
        <f>IFERROR(AVERAGE(Data!AA1166), " ")</f>
        <v>231206.66666666666</v>
      </c>
      <c r="Z1158" s="67">
        <f>IFERROR(AVERAGE(Data!AB1166), " ")</f>
        <v>-24.745895230648941</v>
      </c>
      <c r="AA1158" s="67">
        <f>IFERROR(AVERAGE(Data!AC1166), " ")</f>
        <v>-22.875820519252365</v>
      </c>
      <c r="AB1158" s="67">
        <f>IFERROR(AVERAGE(Data!AD1166), " ")</f>
        <v>-7.2457541593379577</v>
      </c>
      <c r="AC1158" s="66">
        <f>IFERROR(AVERAGE(Data!AF1166), "  ")</f>
        <v>0</v>
      </c>
      <c r="AD1158" s="66">
        <f>IFERROR(AVERAGE(Data!AG1166), "  ")</f>
        <v>0</v>
      </c>
      <c r="AE1158" s="66">
        <f>IFERROR(AVERAGE(Data!AH1166), "  ")</f>
        <v>0</v>
      </c>
      <c r="AF1158" s="66">
        <f>IFERROR(AVERAGE(Data!AI1166), "  ")</f>
        <v>0</v>
      </c>
      <c r="AG1158" s="66">
        <f>IFERROR(AVERAGE(Data!AJ1166), "  ")</f>
        <v>562.5</v>
      </c>
      <c r="AH1158" s="66">
        <f>IFERROR(AVERAGE(Data!AK1166), "  ")</f>
        <v>5083.333333333333</v>
      </c>
      <c r="AI1158" s="67">
        <f>IFERROR(AVERAGE(Data!AL1166), "  ")</f>
        <v>-100</v>
      </c>
      <c r="AJ1158" s="67">
        <f>IFERROR(AVERAGE(Data!AM1166), "  ")</f>
        <v>-93.31352154531946</v>
      </c>
      <c r="AK1158" s="67">
        <f>IFERROR(AVERAGE(Data!AN1166), "  ")</f>
        <v>-88.934426229508205</v>
      </c>
      <c r="AL1158" s="66">
        <f>IFERROR(AVERAGE(Data!AP1166),"  ")</f>
        <v>161100</v>
      </c>
      <c r="AM1158" s="66">
        <f>IFERROR(AVERAGE(Data!AQ1166),"  ")</f>
        <v>221650</v>
      </c>
      <c r="AN1158" s="66">
        <f>IFERROR(AVERAGE(Data!AR1166),"  ")</f>
        <v>39500</v>
      </c>
      <c r="AO1158" s="66">
        <f>IFERROR(AVERAGE(Data!AS1166),"  ")</f>
        <v>422250</v>
      </c>
      <c r="AP1158" s="66">
        <f>IFERROR(AVERAGE(Data!AT1166),"  ")</f>
        <v>531441.5</v>
      </c>
      <c r="AQ1158" s="66">
        <f>IFERROR(AVERAGE(Data!AU1166),"  ")</f>
        <v>532785.41666666663</v>
      </c>
      <c r="AR1158" s="67">
        <f>IFERROR(AVERAGE(Data!AV1166),"  ")</f>
        <v>-1.5784738311788171</v>
      </c>
      <c r="AS1158" s="67">
        <f>IFERROR(AVERAGE(Data!AW1166),"  ")</f>
        <v>-2.9753249041285179</v>
      </c>
      <c r="AT1158" s="67">
        <f>IFERROR(AVERAGE(Data!AX1166),"  ")</f>
        <v>-0.25224351579942184</v>
      </c>
      <c r="AU1158" s="66">
        <f>IFERROR(AVERAGE(Data!AZ1166), "  ")</f>
        <v>233.75</v>
      </c>
      <c r="AV1158" s="66">
        <f>IFERROR(AVERAGE(Data!BA1166), "  ")</f>
        <v>26.8</v>
      </c>
      <c r="AW1158" s="66">
        <f>IFERROR(AVERAGE(Data!BB1166), "  ")</f>
        <v>161.69999999999999</v>
      </c>
      <c r="AX1158" s="66">
        <f>IFERROR(AVERAGE(Data!BC1166), "  ")</f>
        <v>0</v>
      </c>
      <c r="AY1158" s="66">
        <f>IFERROR(AVERAGE(Data!BD1166), "  ")</f>
        <v>422.25</v>
      </c>
      <c r="AZ1158" s="66">
        <f>IFERROR(AVERAGE(Data!BE1166), "  ")</f>
        <v>2573.0489999999995</v>
      </c>
      <c r="BA1158" s="66">
        <f>IFERROR(AVERAGE(Data!BF1166), "  ")</f>
        <v>147.15</v>
      </c>
      <c r="BB1158" s="66">
        <f>IFERROR(AVERAGE(Data!BG1166), "  ")</f>
        <v>2237.6059999999998</v>
      </c>
      <c r="BC1158" s="66">
        <f>IFERROR(AVERAGE(Data!BH1166), "  ")</f>
        <v>20.25</v>
      </c>
      <c r="BD1158" s="66">
        <f>IFERROR(AVERAGE(Data!BI1166), "  ")</f>
        <v>4978.0550000000003</v>
      </c>
    </row>
    <row r="1159" spans="1:56" x14ac:dyDescent="0.25">
      <c r="A1159" s="59">
        <f>IFERROR(AVERAGE(Data!A1167),"  ")</f>
        <v>45724</v>
      </c>
      <c r="B1159" s="66">
        <f>IFERROR(AVERAGE(Data!B1167),"  ")</f>
        <v>119400</v>
      </c>
      <c r="C1159" s="66">
        <f>IFERROR(AVERAGE(Data!C1167),"  ")</f>
        <v>125950</v>
      </c>
      <c r="D1159" s="66">
        <f>IFERROR(AVERAGE(Data!D1167),"  ")</f>
        <v>0</v>
      </c>
      <c r="E1159" s="66">
        <f>IFERROR(AVERAGE(Data!E1167),"  ")</f>
        <v>245350</v>
      </c>
      <c r="F1159" s="66">
        <f>IFERROR(AVERAGE(Data!F1167),"  ")</f>
        <v>272512.5</v>
      </c>
      <c r="G1159" s="66">
        <f>IFERROR(AVERAGE(Data!G1167),"  ")</f>
        <v>289597.16666666669</v>
      </c>
      <c r="H1159" s="67">
        <f>IFERROR(AVERAGE(Data!H1167),"  ")</f>
        <v>-19.13315754779169</v>
      </c>
      <c r="I1159" s="67">
        <f>IFERROR(AVERAGE(Data!I1167),"  ")</f>
        <v>8.102345415778256</v>
      </c>
      <c r="J1159" s="67">
        <f>IFERROR(AVERAGE(Data!J1167),"  ")</f>
        <v>-5.8994591913019478</v>
      </c>
      <c r="K1159" s="66">
        <f>IFERROR(AVERAGE(Data!L1167),"  ")</f>
        <v>0</v>
      </c>
      <c r="L1159" s="66">
        <f>IFERROR(AVERAGE(Data!M1167),"  ")</f>
        <v>1750</v>
      </c>
      <c r="M1159" s="66">
        <f>IFERROR(AVERAGE(Data!N1167),"  ")</f>
        <v>19100</v>
      </c>
      <c r="N1159" s="66">
        <f>IFERROR(AVERAGE(Data!O1167),"  ")</f>
        <v>20850</v>
      </c>
      <c r="O1159" s="66">
        <f>IFERROR(AVERAGE(Data!P1167),"  ")</f>
        <v>19375</v>
      </c>
      <c r="P1159" s="66">
        <f>IFERROR(AVERAGE(Data!Q1167),"  ")</f>
        <v>33658.333333333336</v>
      </c>
      <c r="Q1159" s="67">
        <f>IFERROR(AVERAGE(Data!R1167),"  ")</f>
        <v>-66.586538461538453</v>
      </c>
      <c r="R1159" s="67">
        <f>IFERROR(AVERAGE(Data!S1167),"  ")</f>
        <v>-52.307692307692299</v>
      </c>
      <c r="S1159" s="67">
        <f>IFERROR(AVERAGE(Data!T1167),"  ")</f>
        <v>-42.436246595692005</v>
      </c>
      <c r="T1159" s="66">
        <f>IFERROR(AVERAGE(Data!V1167), " ")</f>
        <v>31500</v>
      </c>
      <c r="U1159" s="66">
        <f>IFERROR(AVERAGE(Data!W1167), " ")</f>
        <v>64800</v>
      </c>
      <c r="V1159" s="66">
        <f>IFERROR(AVERAGE(Data!X1167), " ")</f>
        <v>21000</v>
      </c>
      <c r="W1159" s="66">
        <f>IFERROR(AVERAGE(Data!Y1167), " ")</f>
        <v>117300</v>
      </c>
      <c r="X1159" s="66">
        <f>IFERROR(AVERAGE(Data!Z1167), " ")</f>
        <v>179650</v>
      </c>
      <c r="Y1159" s="66">
        <f>IFERROR(AVERAGE(Data!AA1167), " ")</f>
        <v>208915.25</v>
      </c>
      <c r="Z1159" s="67">
        <f>IFERROR(AVERAGE(Data!AB1167), " ")</f>
        <v>-48.37147887323944</v>
      </c>
      <c r="AA1159" s="67">
        <f>IFERROR(AVERAGE(Data!AC1167), " ")</f>
        <v>-27.802258967449735</v>
      </c>
      <c r="AB1159" s="67">
        <f>IFERROR(AVERAGE(Data!AD1167), " ")</f>
        <v>-14.008192317219548</v>
      </c>
      <c r="AC1159" s="66">
        <f>IFERROR(AVERAGE(Data!AF1167), "  ")</f>
        <v>0</v>
      </c>
      <c r="AD1159" s="66">
        <f>IFERROR(AVERAGE(Data!AG1167), "  ")</f>
        <v>0</v>
      </c>
      <c r="AE1159" s="66">
        <f>IFERROR(AVERAGE(Data!AH1167), "  ")</f>
        <v>0</v>
      </c>
      <c r="AF1159" s="66">
        <f>IFERROR(AVERAGE(Data!AI1167), "  ")</f>
        <v>0</v>
      </c>
      <c r="AG1159" s="66">
        <f>IFERROR(AVERAGE(Data!AJ1167), "  ")</f>
        <v>0</v>
      </c>
      <c r="AH1159" s="66">
        <f>IFERROR(AVERAGE(Data!AK1167), "  ")</f>
        <v>4779.166666666667</v>
      </c>
      <c r="AI1159" s="67" t="str">
        <f>IFERROR(AVERAGE(Data!AL1167), "  ")</f>
        <v xml:space="preserve">  </v>
      </c>
      <c r="AJ1159" s="67">
        <f>IFERROR(AVERAGE(Data!AM1167), "  ")</f>
        <v>-100</v>
      </c>
      <c r="AK1159" s="67">
        <f>IFERROR(AVERAGE(Data!AN1167), "  ")</f>
        <v>-100</v>
      </c>
      <c r="AL1159" s="66">
        <f>IFERROR(AVERAGE(Data!AP1167),"  ")</f>
        <v>150900</v>
      </c>
      <c r="AM1159" s="66">
        <f>IFERROR(AVERAGE(Data!AQ1167),"  ")</f>
        <v>192500</v>
      </c>
      <c r="AN1159" s="66">
        <f>IFERROR(AVERAGE(Data!AR1167),"  ")</f>
        <v>40100</v>
      </c>
      <c r="AO1159" s="66">
        <f>IFERROR(AVERAGE(Data!AS1167),"  ")</f>
        <v>383500</v>
      </c>
      <c r="AP1159" s="66">
        <f>IFERROR(AVERAGE(Data!AT1167),"  ")</f>
        <v>471537.5</v>
      </c>
      <c r="AQ1159" s="66">
        <f>IFERROR(AVERAGE(Data!AU1167),"  ")</f>
        <v>536949.91666666663</v>
      </c>
      <c r="AR1159" s="67">
        <f>IFERROR(AVERAGE(Data!AV1167),"  ")</f>
        <v>-35.328836424957842</v>
      </c>
      <c r="AS1159" s="67">
        <f>IFERROR(AVERAGE(Data!AW1167),"  ")</f>
        <v>-14.258971862268854</v>
      </c>
      <c r="AT1159" s="67">
        <f>IFERROR(AVERAGE(Data!AX1167),"  ")</f>
        <v>-12.182219353480972</v>
      </c>
      <c r="AU1159" s="66">
        <f>IFERROR(AVERAGE(Data!AZ1167), "  ")</f>
        <v>245.35</v>
      </c>
      <c r="AV1159" s="66">
        <f>IFERROR(AVERAGE(Data!BA1167), "  ")</f>
        <v>20.85</v>
      </c>
      <c r="AW1159" s="66">
        <f>IFERROR(AVERAGE(Data!BB1167), "  ")</f>
        <v>117.3</v>
      </c>
      <c r="AX1159" s="66">
        <f>IFERROR(AVERAGE(Data!BC1167), "  ")</f>
        <v>0</v>
      </c>
      <c r="AY1159" s="66">
        <f>IFERROR(AVERAGE(Data!BD1167), "  ")</f>
        <v>383.5</v>
      </c>
      <c r="AZ1159" s="66">
        <f>IFERROR(AVERAGE(Data!BE1167), "  ")</f>
        <v>2818.3989999999994</v>
      </c>
      <c r="BA1159" s="66">
        <f>IFERROR(AVERAGE(Data!BF1167), "  ")</f>
        <v>168</v>
      </c>
      <c r="BB1159" s="66">
        <f>IFERROR(AVERAGE(Data!BG1167), "  ")</f>
        <v>2354.9059999999999</v>
      </c>
      <c r="BC1159" s="66">
        <f>IFERROR(AVERAGE(Data!BH1167), "  ")</f>
        <v>20.25</v>
      </c>
      <c r="BD1159" s="66">
        <f>IFERROR(AVERAGE(Data!BI1167), "  ")</f>
        <v>5361.5550000000003</v>
      </c>
    </row>
    <row r="1160" spans="1:56" x14ac:dyDescent="0.25">
      <c r="A1160" s="59">
        <f>IFERROR(AVERAGE(Data!A1168),"  ")</f>
        <v>45731</v>
      </c>
      <c r="B1160" s="66">
        <f>IFERROR(AVERAGE(Data!B1168),"  ")</f>
        <v>254500</v>
      </c>
      <c r="C1160" s="66">
        <f>IFERROR(AVERAGE(Data!C1168),"  ")</f>
        <v>190600</v>
      </c>
      <c r="D1160" s="66">
        <f>IFERROR(AVERAGE(Data!D1168),"  ")</f>
        <v>0</v>
      </c>
      <c r="E1160" s="66">
        <f>IFERROR(AVERAGE(Data!E1168),"  ")</f>
        <v>445100</v>
      </c>
      <c r="F1160" s="66">
        <f>IFERROR(AVERAGE(Data!F1168),"  ")</f>
        <v>287737.5</v>
      </c>
      <c r="G1160" s="66">
        <f>IFERROR(AVERAGE(Data!G1168),"  ")</f>
        <v>285419.66666666669</v>
      </c>
      <c r="H1160" s="67">
        <f>IFERROR(AVERAGE(Data!H1168),"  ")</f>
        <v>78.826838087585372</v>
      </c>
      <c r="I1160" s="67">
        <f>IFERROR(AVERAGE(Data!I1168),"  ")</f>
        <v>15.499247365780233</v>
      </c>
      <c r="J1160" s="67">
        <f>IFERROR(AVERAGE(Data!J1168),"  ")</f>
        <v>0.81207905551941018</v>
      </c>
      <c r="K1160" s="66">
        <f>IFERROR(AVERAGE(Data!L1168),"  ")</f>
        <v>1600</v>
      </c>
      <c r="L1160" s="66">
        <f>IFERROR(AVERAGE(Data!M1168),"  ")</f>
        <v>8950</v>
      </c>
      <c r="M1160" s="66">
        <f>IFERROR(AVERAGE(Data!N1168),"  ")</f>
        <v>23100</v>
      </c>
      <c r="N1160" s="66">
        <f>IFERROR(AVERAGE(Data!O1168),"  ")</f>
        <v>33650</v>
      </c>
      <c r="O1160" s="66">
        <f>IFERROR(AVERAGE(Data!P1168),"  ")</f>
        <v>24125</v>
      </c>
      <c r="P1160" s="66">
        <f>IFERROR(AVERAGE(Data!Q1168),"  ")</f>
        <v>34462.5</v>
      </c>
      <c r="Q1160" s="67">
        <f>IFERROR(AVERAGE(Data!R1168),"  ")</f>
        <v>-10.146862483311081</v>
      </c>
      <c r="R1160" s="67">
        <f>IFERROR(AVERAGE(Data!S1168),"  ")</f>
        <v>-42.661913250148544</v>
      </c>
      <c r="S1160" s="67">
        <f>IFERROR(AVERAGE(Data!T1168),"  ")</f>
        <v>-29.996372869060572</v>
      </c>
      <c r="T1160" s="66">
        <f>IFERROR(AVERAGE(Data!V1168), " ")</f>
        <v>87600</v>
      </c>
      <c r="U1160" s="66">
        <f>IFERROR(AVERAGE(Data!W1168), " ")</f>
        <v>129200</v>
      </c>
      <c r="V1160" s="66">
        <f>IFERROR(AVERAGE(Data!X1168), " ")</f>
        <v>11500</v>
      </c>
      <c r="W1160" s="66">
        <f>IFERROR(AVERAGE(Data!Y1168), " ")</f>
        <v>228300</v>
      </c>
      <c r="X1160" s="66">
        <f>IFERROR(AVERAGE(Data!Z1168), " ")</f>
        <v>168800</v>
      </c>
      <c r="Y1160" s="66">
        <f>IFERROR(AVERAGE(Data!AA1168), " ")</f>
        <v>207943.91666666666</v>
      </c>
      <c r="Z1160" s="67">
        <f>IFERROR(AVERAGE(Data!AB1168), " ")</f>
        <v>33.782595956636399</v>
      </c>
      <c r="AA1160" s="67">
        <f>IFERROR(AVERAGE(Data!AC1168), " ")</f>
        <v>-27.718220960431296</v>
      </c>
      <c r="AB1160" s="67">
        <f>IFERROR(AVERAGE(Data!AD1168), " ")</f>
        <v>-18.824266318602735</v>
      </c>
      <c r="AC1160" s="66">
        <f>IFERROR(AVERAGE(Data!AF1168), "  ")</f>
        <v>24000</v>
      </c>
      <c r="AD1160" s="66">
        <f>IFERROR(AVERAGE(Data!AG1168), "  ")</f>
        <v>7386</v>
      </c>
      <c r="AE1160" s="66">
        <f>IFERROR(AVERAGE(Data!AH1168), "  ")</f>
        <v>0</v>
      </c>
      <c r="AF1160" s="66">
        <f>IFERROR(AVERAGE(Data!AI1168), "  ")</f>
        <v>31386</v>
      </c>
      <c r="AG1160" s="66">
        <f>IFERROR(AVERAGE(Data!AJ1168), "  ")</f>
        <v>7846.5</v>
      </c>
      <c r="AH1160" s="66">
        <f>IFERROR(AVERAGE(Data!AK1168), "  ")</f>
        <v>4591.666666666667</v>
      </c>
      <c r="AI1160" s="67">
        <f>IFERROR(AVERAGE(Data!AL1168), "  ")</f>
        <v>335.91666666666669</v>
      </c>
      <c r="AJ1160" s="67">
        <f>IFERROR(AVERAGE(Data!AM1168), "  ")</f>
        <v>3.755371900826443</v>
      </c>
      <c r="AK1160" s="67">
        <f>IFERROR(AVERAGE(Data!AN1168), "  ")</f>
        <v>70.885662431941924</v>
      </c>
      <c r="AL1160" s="66">
        <f>IFERROR(AVERAGE(Data!AP1168),"  ")</f>
        <v>367700</v>
      </c>
      <c r="AM1160" s="66">
        <f>IFERROR(AVERAGE(Data!AQ1168),"  ")</f>
        <v>336136</v>
      </c>
      <c r="AN1160" s="66">
        <f>IFERROR(AVERAGE(Data!AR1168),"  ")</f>
        <v>34600</v>
      </c>
      <c r="AO1160" s="66">
        <f>IFERROR(AVERAGE(Data!AS1168),"  ")</f>
        <v>738436</v>
      </c>
      <c r="AP1160" s="66">
        <f>IFERROR(AVERAGE(Data!AT1168),"  ")</f>
        <v>488509</v>
      </c>
      <c r="AQ1160" s="66">
        <f>IFERROR(AVERAGE(Data!AU1168),"  ")</f>
        <v>532417.75</v>
      </c>
      <c r="AR1160" s="67">
        <f>IFERROR(AVERAGE(Data!AV1168),"  ")</f>
        <v>59.077121930202495</v>
      </c>
      <c r="AS1160" s="67">
        <f>IFERROR(AVERAGE(Data!AW1168),"  ")</f>
        <v>-8.2255449536251639</v>
      </c>
      <c r="AT1160" s="67">
        <f>IFERROR(AVERAGE(Data!AX1168),"  ")</f>
        <v>-8.2470484877711137</v>
      </c>
      <c r="AU1160" s="66">
        <f>IFERROR(AVERAGE(Data!AZ1168), "  ")</f>
        <v>445.1</v>
      </c>
      <c r="AV1160" s="66">
        <f>IFERROR(AVERAGE(Data!BA1168), "  ")</f>
        <v>33.65</v>
      </c>
      <c r="AW1160" s="66">
        <f>IFERROR(AVERAGE(Data!BB1168), "  ")</f>
        <v>228.3</v>
      </c>
      <c r="AX1160" s="66">
        <f>IFERROR(AVERAGE(Data!BC1168), "  ")</f>
        <v>31.385999999999999</v>
      </c>
      <c r="AY1160" s="66">
        <f>IFERROR(AVERAGE(Data!BD1168), "  ")</f>
        <v>738.43600000000004</v>
      </c>
      <c r="AZ1160" s="66">
        <f>IFERROR(AVERAGE(Data!BE1168), "  ")</f>
        <v>3263.4989999999993</v>
      </c>
      <c r="BA1160" s="66">
        <f>IFERROR(AVERAGE(Data!BF1168), "  ")</f>
        <v>201.65</v>
      </c>
      <c r="BB1160" s="66">
        <f>IFERROR(AVERAGE(Data!BG1168), "  ")</f>
        <v>2583.2060000000001</v>
      </c>
      <c r="BC1160" s="66">
        <f>IFERROR(AVERAGE(Data!BH1168), "  ")</f>
        <v>51.635999999999996</v>
      </c>
      <c r="BD1160" s="66">
        <f>IFERROR(AVERAGE(Data!BI1168), "  ")</f>
        <v>6099.991</v>
      </c>
    </row>
    <row r="1161" spans="1:56" x14ac:dyDescent="0.25">
      <c r="A1161" s="59">
        <f>IFERROR(AVERAGE(Data!A1169),"  ")</f>
        <v>45738</v>
      </c>
      <c r="B1161" s="66">
        <f>IFERROR(AVERAGE(Data!B1169),"  ")</f>
        <v>262200</v>
      </c>
      <c r="C1161" s="66">
        <f>IFERROR(AVERAGE(Data!C1169),"  ")</f>
        <v>138550</v>
      </c>
      <c r="D1161" s="66">
        <f>IFERROR(AVERAGE(Data!D1169),"  ")</f>
        <v>1400</v>
      </c>
      <c r="E1161" s="66">
        <f>IFERROR(AVERAGE(Data!E1169),"  ")</f>
        <v>402150</v>
      </c>
      <c r="F1161" s="66">
        <f>IFERROR(AVERAGE(Data!F1169),"  ")</f>
        <v>331587.5</v>
      </c>
      <c r="G1161" s="66">
        <f>IFERROR(AVERAGE(Data!G1169),"  ")</f>
        <v>323313.66666666669</v>
      </c>
      <c r="H1161" s="67">
        <f>IFERROR(AVERAGE(Data!H1169),"  ")</f>
        <v>-2.7801281276441436</v>
      </c>
      <c r="I1161" s="67">
        <f>IFERROR(AVERAGE(Data!I1169),"  ")</f>
        <v>16.751023282425948</v>
      </c>
      <c r="J1161" s="67">
        <f>IFERROR(AVERAGE(Data!J1169),"  ")</f>
        <v>2.5590731807398459</v>
      </c>
      <c r="K1161" s="66">
        <f>IFERROR(AVERAGE(Data!L1169),"  ")</f>
        <v>0</v>
      </c>
      <c r="L1161" s="66">
        <f>IFERROR(AVERAGE(Data!M1169),"  ")</f>
        <v>7100</v>
      </c>
      <c r="M1161" s="66">
        <f>IFERROR(AVERAGE(Data!N1169),"  ")</f>
        <v>18200</v>
      </c>
      <c r="N1161" s="66">
        <f>IFERROR(AVERAGE(Data!O1169),"  ")</f>
        <v>25300</v>
      </c>
      <c r="O1161" s="66">
        <f>IFERROR(AVERAGE(Data!P1169),"  ")</f>
        <v>26650</v>
      </c>
      <c r="P1161" s="66">
        <f>IFERROR(AVERAGE(Data!Q1169),"  ")</f>
        <v>36254.166666666664</v>
      </c>
      <c r="Q1161" s="67">
        <f>IFERROR(AVERAGE(Data!R1169),"  ")</f>
        <v>-65.27110501029513</v>
      </c>
      <c r="R1161" s="67">
        <f>IFERROR(AVERAGE(Data!S1169),"  ")</f>
        <v>-48.688327316486159</v>
      </c>
      <c r="S1161" s="67">
        <f>IFERROR(AVERAGE(Data!T1169),"  ")</f>
        <v>-26.491207907137102</v>
      </c>
      <c r="T1161" s="66">
        <f>IFERROR(AVERAGE(Data!V1169), " ")</f>
        <v>96000</v>
      </c>
      <c r="U1161" s="66">
        <f>IFERROR(AVERAGE(Data!W1169), " ")</f>
        <v>116300</v>
      </c>
      <c r="V1161" s="66">
        <f>IFERROR(AVERAGE(Data!X1169), " ")</f>
        <v>18200</v>
      </c>
      <c r="W1161" s="66">
        <f>IFERROR(AVERAGE(Data!Y1169), " ")</f>
        <v>230500</v>
      </c>
      <c r="X1161" s="66">
        <f>IFERROR(AVERAGE(Data!Z1169), " ")</f>
        <v>184450</v>
      </c>
      <c r="Y1161" s="66">
        <f>IFERROR(AVERAGE(Data!AA1169), " ")</f>
        <v>225444.08333333334</v>
      </c>
      <c r="Z1161" s="67">
        <f>IFERROR(AVERAGE(Data!AB1169), " ")</f>
        <v>-33.516391598548608</v>
      </c>
      <c r="AA1161" s="67">
        <f>IFERROR(AVERAGE(Data!AC1169), " ")</f>
        <v>-23.099693149222865</v>
      </c>
      <c r="AB1161" s="67">
        <f>IFERROR(AVERAGE(Data!AD1169), " ")</f>
        <v>-18.183703349943759</v>
      </c>
      <c r="AC1161" s="66">
        <f>IFERROR(AVERAGE(Data!AF1169), "  ")</f>
        <v>0</v>
      </c>
      <c r="AD1161" s="66">
        <f>IFERROR(AVERAGE(Data!AG1169), "  ")</f>
        <v>12450</v>
      </c>
      <c r="AE1161" s="66">
        <f>IFERROR(AVERAGE(Data!AH1169), "  ")</f>
        <v>0</v>
      </c>
      <c r="AF1161" s="66">
        <f>IFERROR(AVERAGE(Data!AI1169), "  ")</f>
        <v>12450</v>
      </c>
      <c r="AG1161" s="66">
        <f>IFERROR(AVERAGE(Data!AJ1169), "  ")</f>
        <v>10959</v>
      </c>
      <c r="AH1161" s="66">
        <f>IFERROR(AVERAGE(Data!AK1169), "  ")</f>
        <v>6683.333333333333</v>
      </c>
      <c r="AI1161" s="67">
        <f>IFERROR(AVERAGE(Data!AL1169), "  ")</f>
        <v>15.277777777777768</v>
      </c>
      <c r="AJ1161" s="67">
        <f>IFERROR(AVERAGE(Data!AM1169), "  ")</f>
        <v>62.355555555555561</v>
      </c>
      <c r="AK1161" s="67">
        <f>IFERROR(AVERAGE(Data!AN1169), "  ")</f>
        <v>63.975062344139658</v>
      </c>
      <c r="AL1161" s="66">
        <f>IFERROR(AVERAGE(Data!AP1169),"  ")</f>
        <v>358200</v>
      </c>
      <c r="AM1161" s="66">
        <f>IFERROR(AVERAGE(Data!AQ1169),"  ")</f>
        <v>274400</v>
      </c>
      <c r="AN1161" s="66">
        <f>IFERROR(AVERAGE(Data!AR1169),"  ")</f>
        <v>37800</v>
      </c>
      <c r="AO1161" s="66">
        <f>IFERROR(AVERAGE(Data!AS1169),"  ")</f>
        <v>670400</v>
      </c>
      <c r="AP1161" s="66">
        <f>IFERROR(AVERAGE(Data!AT1169),"  ")</f>
        <v>553646.5</v>
      </c>
      <c r="AQ1161" s="66">
        <f>IFERROR(AVERAGE(Data!AU1169),"  ")</f>
        <v>591695.25000000012</v>
      </c>
      <c r="AR1161" s="67">
        <f>IFERROR(AVERAGE(Data!AV1169),"  ")</f>
        <v>-20.568908604481983</v>
      </c>
      <c r="AS1161" s="67">
        <f>IFERROR(AVERAGE(Data!AW1169),"  ")</f>
        <v>-4.9625272076847526</v>
      </c>
      <c r="AT1161" s="67">
        <f>IFERROR(AVERAGE(Data!AX1169),"  ")</f>
        <v>-6.4304639930775398</v>
      </c>
      <c r="AU1161" s="66">
        <f>IFERROR(AVERAGE(Data!AZ1169), "  ")</f>
        <v>402.15</v>
      </c>
      <c r="AV1161" s="66">
        <f>IFERROR(AVERAGE(Data!BA1169), "  ")</f>
        <v>25.3</v>
      </c>
      <c r="AW1161" s="66">
        <f>IFERROR(AVERAGE(Data!BB1169), "  ")</f>
        <v>230.5</v>
      </c>
      <c r="AX1161" s="66">
        <f>IFERROR(AVERAGE(Data!BC1169), "  ")</f>
        <v>12.45</v>
      </c>
      <c r="AY1161" s="66">
        <f>IFERROR(AVERAGE(Data!BD1169), "  ")</f>
        <v>670.4</v>
      </c>
      <c r="AZ1161" s="66">
        <f>IFERROR(AVERAGE(Data!BE1169), "  ")</f>
        <v>3665.6489999999994</v>
      </c>
      <c r="BA1161" s="66">
        <f>IFERROR(AVERAGE(Data!BF1169), "  ")</f>
        <v>226.95000000000002</v>
      </c>
      <c r="BB1161" s="66">
        <f>IFERROR(AVERAGE(Data!BG1169), "  ")</f>
        <v>2813.7060000000001</v>
      </c>
      <c r="BC1161" s="66">
        <f>IFERROR(AVERAGE(Data!BH1169), "  ")</f>
        <v>64.085999999999999</v>
      </c>
      <c r="BD1161" s="66">
        <f>IFERROR(AVERAGE(Data!BI1169), "  ")</f>
        <v>6770.3909999999996</v>
      </c>
    </row>
    <row r="1162" spans="1:56" x14ac:dyDescent="0.25">
      <c r="A1162" s="59">
        <f>IFERROR(AVERAGE(Data!A1170),"  ")</f>
        <v>45745</v>
      </c>
      <c r="B1162" s="66">
        <f>IFERROR(AVERAGE(Data!B1170),"  ")</f>
        <v>249400</v>
      </c>
      <c r="C1162" s="66">
        <f>IFERROR(AVERAGE(Data!C1170),"  ")</f>
        <v>151350</v>
      </c>
      <c r="D1162" s="66">
        <f>IFERROR(AVERAGE(Data!D1170),"  ")</f>
        <v>0</v>
      </c>
      <c r="E1162" s="66">
        <f>IFERROR(AVERAGE(Data!E1170),"  ")</f>
        <v>400750</v>
      </c>
      <c r="F1162" s="66">
        <f>IFERROR(AVERAGE(Data!F1170),"  ")</f>
        <v>373337.5</v>
      </c>
      <c r="G1162" s="66">
        <f>IFERROR(AVERAGE(Data!G1170),"  ")</f>
        <v>357551.16666666669</v>
      </c>
      <c r="H1162" s="67">
        <f>IFERROR(AVERAGE(Data!H1170),"  ")</f>
        <v>7.2097378277153457</v>
      </c>
      <c r="I1162" s="67">
        <f>IFERROR(AVERAGE(Data!I1170),"  ")</f>
        <v>11.46482552715058</v>
      </c>
      <c r="J1162" s="67">
        <f>IFERROR(AVERAGE(Data!J1170),"  ")</f>
        <v>4.4151256673287342</v>
      </c>
      <c r="K1162" s="66">
        <f>IFERROR(AVERAGE(Data!L1170),"  ")</f>
        <v>0</v>
      </c>
      <c r="L1162" s="66">
        <f>IFERROR(AVERAGE(Data!M1170),"  ")</f>
        <v>7286</v>
      </c>
      <c r="M1162" s="66">
        <f>IFERROR(AVERAGE(Data!N1170),"  ")</f>
        <v>14400</v>
      </c>
      <c r="N1162" s="66">
        <f>IFERROR(AVERAGE(Data!O1170),"  ")</f>
        <v>21686</v>
      </c>
      <c r="O1162" s="66">
        <f>IFERROR(AVERAGE(Data!P1170),"  ")</f>
        <v>25371.5</v>
      </c>
      <c r="P1162" s="66">
        <f>IFERROR(AVERAGE(Data!Q1170),"  ")</f>
        <v>37358.333333333336</v>
      </c>
      <c r="Q1162" s="67">
        <f>IFERROR(AVERAGE(Data!R1170),"  ")</f>
        <v>-63.087659574468091</v>
      </c>
      <c r="R1162" s="67">
        <f>IFERROR(AVERAGE(Data!S1170),"  ")</f>
        <v>-56.152084683516954</v>
      </c>
      <c r="S1162" s="67">
        <f>IFERROR(AVERAGE(Data!T1170),"  ")</f>
        <v>-32.086103055989298</v>
      </c>
      <c r="T1162" s="66">
        <f>IFERROR(AVERAGE(Data!V1170), " ")</f>
        <v>120000</v>
      </c>
      <c r="U1162" s="66">
        <f>IFERROR(AVERAGE(Data!W1170), " ")</f>
        <v>108150</v>
      </c>
      <c r="V1162" s="66">
        <f>IFERROR(AVERAGE(Data!X1170), " ")</f>
        <v>28200</v>
      </c>
      <c r="W1162" s="66">
        <f>IFERROR(AVERAGE(Data!Y1170), " ")</f>
        <v>256350</v>
      </c>
      <c r="X1162" s="66">
        <f>IFERROR(AVERAGE(Data!Z1170), " ")</f>
        <v>208112.5</v>
      </c>
      <c r="Y1162" s="66">
        <f>IFERROR(AVERAGE(Data!AA1170), " ")</f>
        <v>235065.33333333334</v>
      </c>
      <c r="Z1162" s="67">
        <f>IFERROR(AVERAGE(Data!AB1170), " ")</f>
        <v>13.328912466843512</v>
      </c>
      <c r="AA1162" s="67">
        <f>IFERROR(AVERAGE(Data!AC1170), " ")</f>
        <v>-14.246893130274263</v>
      </c>
      <c r="AB1162" s="67">
        <f>IFERROR(AVERAGE(Data!AD1170), " ")</f>
        <v>-11.466103040856733</v>
      </c>
      <c r="AC1162" s="66">
        <f>IFERROR(AVERAGE(Data!AF1170), "  ")</f>
        <v>0</v>
      </c>
      <c r="AD1162" s="66">
        <f>IFERROR(AVERAGE(Data!AG1170), "  ")</f>
        <v>7200</v>
      </c>
      <c r="AE1162" s="66">
        <f>IFERROR(AVERAGE(Data!AH1170), "  ")</f>
        <v>0</v>
      </c>
      <c r="AF1162" s="66">
        <f>IFERROR(AVERAGE(Data!AI1170), "  ")</f>
        <v>7200</v>
      </c>
      <c r="AG1162" s="66">
        <f>IFERROR(AVERAGE(Data!AJ1170), "  ")</f>
        <v>12759</v>
      </c>
      <c r="AH1162" s="66">
        <f>IFERROR(AVERAGE(Data!AK1170), "  ")</f>
        <v>9075</v>
      </c>
      <c r="AI1162" s="67" t="str">
        <f>IFERROR(AVERAGE(Data!AL1170), "  ")</f>
        <v xml:space="preserve">  </v>
      </c>
      <c r="AJ1162" s="67">
        <f>IFERROR(AVERAGE(Data!AM1170), "  ")</f>
        <v>183.53333333333333</v>
      </c>
      <c r="AK1162" s="67">
        <f>IFERROR(AVERAGE(Data!AN1170), "  ")</f>
        <v>40.595041322314039</v>
      </c>
      <c r="AL1162" s="66">
        <f>IFERROR(AVERAGE(Data!AP1170),"  ")</f>
        <v>369400</v>
      </c>
      <c r="AM1162" s="66">
        <f>IFERROR(AVERAGE(Data!AQ1170),"  ")</f>
        <v>273986</v>
      </c>
      <c r="AN1162" s="66">
        <f>IFERROR(AVERAGE(Data!AR1170),"  ")</f>
        <v>42600</v>
      </c>
      <c r="AO1162" s="66">
        <f>IFERROR(AVERAGE(Data!AS1170),"  ")</f>
        <v>685986</v>
      </c>
      <c r="AP1162" s="66">
        <f>IFERROR(AVERAGE(Data!AT1170),"  ")</f>
        <v>619580.5</v>
      </c>
      <c r="AQ1162" s="66">
        <f>IFERROR(AVERAGE(Data!AU1170),"  ")</f>
        <v>639049.83333333337</v>
      </c>
      <c r="AR1162" s="67">
        <f>IFERROR(AVERAGE(Data!AV1170),"  ")</f>
        <v>4.1344971537002007</v>
      </c>
      <c r="AS1162" s="67">
        <f>IFERROR(AVERAGE(Data!AW1170),"  ")</f>
        <v>-3.1887316637186913</v>
      </c>
      <c r="AT1162" s="67">
        <f>IFERROR(AVERAGE(Data!AX1170),"  ")</f>
        <v>-3.0466064331446274</v>
      </c>
      <c r="AU1162" s="66">
        <f>IFERROR(AVERAGE(Data!AZ1170), "  ")</f>
        <v>400.75</v>
      </c>
      <c r="AV1162" s="66">
        <f>IFERROR(AVERAGE(Data!BA1170), "  ")</f>
        <v>21.686</v>
      </c>
      <c r="AW1162" s="66">
        <f>IFERROR(AVERAGE(Data!BB1170), "  ")</f>
        <v>256.35000000000002</v>
      </c>
      <c r="AX1162" s="66">
        <f>IFERROR(AVERAGE(Data!BC1170), "  ")</f>
        <v>7.2</v>
      </c>
      <c r="AY1162" s="66">
        <f>IFERROR(AVERAGE(Data!BD1170), "  ")</f>
        <v>685.98599999999999</v>
      </c>
      <c r="AZ1162" s="66">
        <f>IFERROR(AVERAGE(Data!BE1170), "  ")</f>
        <v>4066.3989999999994</v>
      </c>
      <c r="BA1162" s="66">
        <f>IFERROR(AVERAGE(Data!BF1170), "  ")</f>
        <v>248.63600000000002</v>
      </c>
      <c r="BB1162" s="66">
        <f>IFERROR(AVERAGE(Data!BG1170), "  ")</f>
        <v>3070.056</v>
      </c>
      <c r="BC1162" s="66">
        <f>IFERROR(AVERAGE(Data!BH1170), "  ")</f>
        <v>71.286000000000001</v>
      </c>
      <c r="BD1162" s="66">
        <f>IFERROR(AVERAGE(Data!BI1170), "  ")</f>
        <v>7456.3769999999995</v>
      </c>
    </row>
    <row r="1163" spans="1:56" x14ac:dyDescent="0.25">
      <c r="A1163" s="59">
        <f>IFERROR(AVERAGE(Data!A1171),"  ")</f>
        <v>45752</v>
      </c>
      <c r="B1163" s="66">
        <f>IFERROR(AVERAGE(Data!B1171),"  ")</f>
        <v>142200</v>
      </c>
      <c r="C1163" s="66">
        <f>IFERROR(AVERAGE(Data!C1171),"  ")</f>
        <v>78700</v>
      </c>
      <c r="D1163" s="66">
        <f>IFERROR(AVERAGE(Data!D1171),"  ")</f>
        <v>0</v>
      </c>
      <c r="E1163" s="66">
        <f>IFERROR(AVERAGE(Data!E1171),"  ")</f>
        <v>220900</v>
      </c>
      <c r="F1163" s="66">
        <f>IFERROR(AVERAGE(Data!F1171),"  ")</f>
        <v>367225</v>
      </c>
      <c r="G1163" s="66">
        <f>IFERROR(AVERAGE(Data!G1171),"  ")</f>
        <v>368432.66666666669</v>
      </c>
      <c r="H1163" s="67">
        <f>IFERROR(AVERAGE(Data!H1171),"  ")</f>
        <v>-7.3794549266247405</v>
      </c>
      <c r="I1163" s="67">
        <f>IFERROR(AVERAGE(Data!I1171),"  ")</f>
        <v>15.22139859591325</v>
      </c>
      <c r="J1163" s="67">
        <f>IFERROR(AVERAGE(Data!J1171),"  ")</f>
        <v>-0.32778490506633062</v>
      </c>
      <c r="K1163" s="66">
        <f>IFERROR(AVERAGE(Data!L1171),"  ")</f>
        <v>0</v>
      </c>
      <c r="L1163" s="66">
        <f>IFERROR(AVERAGE(Data!M1171),"  ")</f>
        <v>0</v>
      </c>
      <c r="M1163" s="66">
        <f>IFERROR(AVERAGE(Data!N1171),"  ")</f>
        <v>16800</v>
      </c>
      <c r="N1163" s="66">
        <f>IFERROR(AVERAGE(Data!O1171),"  ")</f>
        <v>16800</v>
      </c>
      <c r="O1163" s="66">
        <f>IFERROR(AVERAGE(Data!P1171),"  ")</f>
        <v>24359</v>
      </c>
      <c r="P1163" s="66">
        <f>IFERROR(AVERAGE(Data!Q1171),"  ")</f>
        <v>38540.583333333336</v>
      </c>
      <c r="Q1163" s="67">
        <f>IFERROR(AVERAGE(Data!R1171),"  ")</f>
        <v>39.569660214339123</v>
      </c>
      <c r="R1163" s="67">
        <f>IFERROR(AVERAGE(Data!S1171),"  ")</f>
        <v>-46.193818440859914</v>
      </c>
      <c r="S1163" s="67">
        <f>IFERROR(AVERAGE(Data!T1171),"  ")</f>
        <v>-36.796493739283484</v>
      </c>
      <c r="T1163" s="66">
        <f>IFERROR(AVERAGE(Data!V1171), " ")</f>
        <v>61700</v>
      </c>
      <c r="U1163" s="66">
        <f>IFERROR(AVERAGE(Data!W1171), " ")</f>
        <v>52850</v>
      </c>
      <c r="V1163" s="66">
        <f>IFERROR(AVERAGE(Data!X1171), " ")</f>
        <v>11200</v>
      </c>
      <c r="W1163" s="66">
        <f>IFERROR(AVERAGE(Data!Y1171), " ")</f>
        <v>125750</v>
      </c>
      <c r="X1163" s="66">
        <f>IFERROR(AVERAGE(Data!Z1171), " ")</f>
        <v>210225</v>
      </c>
      <c r="Y1163" s="66">
        <f>IFERROR(AVERAGE(Data!AA1171), " ")</f>
        <v>245663.5</v>
      </c>
      <c r="Z1163" s="67">
        <f>IFERROR(AVERAGE(Data!AB1171), " ")</f>
        <v>-27.498630689844038</v>
      </c>
      <c r="AA1163" s="67">
        <f>IFERROR(AVERAGE(Data!AC1171), " ")</f>
        <v>-8.2985004312991162</v>
      </c>
      <c r="AB1163" s="67">
        <f>IFERROR(AVERAGE(Data!AD1171), " ")</f>
        <v>-14.425626924634717</v>
      </c>
      <c r="AC1163" s="66">
        <f>IFERROR(AVERAGE(Data!AF1171), "  ")</f>
        <v>0</v>
      </c>
      <c r="AD1163" s="66">
        <f>IFERROR(AVERAGE(Data!AG1171), "  ")</f>
        <v>3500</v>
      </c>
      <c r="AE1163" s="66">
        <f>IFERROR(AVERAGE(Data!AH1171), "  ")</f>
        <v>0</v>
      </c>
      <c r="AF1163" s="66">
        <f>IFERROR(AVERAGE(Data!AI1171), "  ")</f>
        <v>3500</v>
      </c>
      <c r="AG1163" s="66">
        <f>IFERROR(AVERAGE(Data!AJ1171), "  ")</f>
        <v>13634</v>
      </c>
      <c r="AH1163" s="66">
        <f>IFERROR(AVERAGE(Data!AK1171), "  ")</f>
        <v>9316.6666666666661</v>
      </c>
      <c r="AI1163" s="67" t="str">
        <f>IFERROR(AVERAGE(Data!AL1171), "  ")</f>
        <v xml:space="preserve">  </v>
      </c>
      <c r="AJ1163" s="67">
        <f>IFERROR(AVERAGE(Data!AM1171), "  ")</f>
        <v>202.97777777777779</v>
      </c>
      <c r="AK1163" s="67">
        <f>IFERROR(AVERAGE(Data!AN1171), "  ")</f>
        <v>46.339892665474068</v>
      </c>
      <c r="AL1163" s="66">
        <f>IFERROR(AVERAGE(Data!AP1171),"  ")</f>
        <v>203900</v>
      </c>
      <c r="AM1163" s="66">
        <f>IFERROR(AVERAGE(Data!AQ1171),"  ")</f>
        <v>135050</v>
      </c>
      <c r="AN1163" s="66">
        <f>IFERROR(AVERAGE(Data!AR1171),"  ")</f>
        <v>28000</v>
      </c>
      <c r="AO1163" s="66">
        <f>IFERROR(AVERAGE(Data!AS1171),"  ")</f>
        <v>366950</v>
      </c>
      <c r="AP1163" s="66">
        <f>IFERROR(AVERAGE(Data!AT1171),"  ")</f>
        <v>615443</v>
      </c>
      <c r="AQ1163" s="66">
        <f>IFERROR(AVERAGE(Data!AU1171),"  ")</f>
        <v>661953.41666666663</v>
      </c>
      <c r="AR1163" s="67">
        <f>IFERROR(AVERAGE(Data!AV1171),"  ")</f>
        <v>-13.451514451085188</v>
      </c>
      <c r="AS1163" s="67">
        <f>IFERROR(AVERAGE(Data!AW1171),"  ")</f>
        <v>2.9627752167144639</v>
      </c>
      <c r="AT1163" s="67">
        <f>IFERROR(AVERAGE(Data!AX1171),"  ")</f>
        <v>-7.0262371181456391</v>
      </c>
      <c r="AU1163" s="66">
        <f>IFERROR(AVERAGE(Data!AZ1171), "  ")</f>
        <v>220.9</v>
      </c>
      <c r="AV1163" s="66">
        <f>IFERROR(AVERAGE(Data!BA1171), "  ")</f>
        <v>16.8</v>
      </c>
      <c r="AW1163" s="66">
        <f>IFERROR(AVERAGE(Data!BB1171), "  ")</f>
        <v>125.75</v>
      </c>
      <c r="AX1163" s="66">
        <f>IFERROR(AVERAGE(Data!BC1171), "  ")</f>
        <v>3.5</v>
      </c>
      <c r="AY1163" s="66">
        <f>IFERROR(AVERAGE(Data!BD1171), "  ")</f>
        <v>366.95</v>
      </c>
      <c r="AZ1163" s="66">
        <f>IFERROR(AVERAGE(Data!BE1171), "  ")</f>
        <v>4287.2989999999991</v>
      </c>
      <c r="BA1163" s="66">
        <f>IFERROR(AVERAGE(Data!BF1171), "  ")</f>
        <v>265.43600000000004</v>
      </c>
      <c r="BB1163" s="66">
        <f>IFERROR(AVERAGE(Data!BG1171), "  ")</f>
        <v>3195.806</v>
      </c>
      <c r="BC1163" s="66">
        <f>IFERROR(AVERAGE(Data!BH1171), "  ")</f>
        <v>74.786000000000001</v>
      </c>
      <c r="BD1163" s="66">
        <f>IFERROR(AVERAGE(Data!BI1171), "  ")</f>
        <v>7823.3269999999993</v>
      </c>
    </row>
    <row r="1164" spans="1:56" x14ac:dyDescent="0.25">
      <c r="A1164" s="59">
        <f>IFERROR(AVERAGE(Data!A1172),"  ")</f>
        <v>45759</v>
      </c>
      <c r="B1164" s="66">
        <f>IFERROR(AVERAGE(Data!B1172),"  ")</f>
        <v>312400</v>
      </c>
      <c r="C1164" s="66">
        <f>IFERROR(AVERAGE(Data!C1172),"  ")</f>
        <v>65500</v>
      </c>
      <c r="D1164" s="66">
        <f>IFERROR(AVERAGE(Data!D1172),"  ")</f>
        <v>0</v>
      </c>
      <c r="E1164" s="66">
        <f>IFERROR(AVERAGE(Data!E1172),"  ")</f>
        <v>377900</v>
      </c>
      <c r="F1164" s="66">
        <f>IFERROR(AVERAGE(Data!F1172),"  ")</f>
        <v>350425</v>
      </c>
      <c r="G1164" s="66">
        <f>IFERROR(AVERAGE(Data!G1172),"  ")</f>
        <v>390524.16666666669</v>
      </c>
      <c r="H1164" s="67">
        <f>IFERROR(AVERAGE(Data!H1172),"  ")</f>
        <v>55.963681386710682</v>
      </c>
      <c r="I1164" s="67">
        <f>IFERROR(AVERAGE(Data!I1172),"  ")</f>
        <v>10.522373349103088</v>
      </c>
      <c r="J1164" s="67">
        <f>IFERROR(AVERAGE(Data!J1172),"  ")</f>
        <v>-10.268037189333146</v>
      </c>
      <c r="K1164" s="66">
        <f>IFERROR(AVERAGE(Data!L1172),"  ")</f>
        <v>0</v>
      </c>
      <c r="L1164" s="66">
        <f>IFERROR(AVERAGE(Data!M1172),"  ")</f>
        <v>0</v>
      </c>
      <c r="M1164" s="66">
        <f>IFERROR(AVERAGE(Data!N1172),"  ")</f>
        <v>0</v>
      </c>
      <c r="N1164" s="66">
        <f>IFERROR(AVERAGE(Data!O1172),"  ")</f>
        <v>0</v>
      </c>
      <c r="O1164" s="66">
        <f>IFERROR(AVERAGE(Data!P1172),"  ")</f>
        <v>15946.5</v>
      </c>
      <c r="P1164" s="66">
        <f>IFERROR(AVERAGE(Data!Q1172),"  ")</f>
        <v>45524.583333333336</v>
      </c>
      <c r="Q1164" s="67">
        <f>IFERROR(AVERAGE(Data!R1172),"  ")</f>
        <v>-100</v>
      </c>
      <c r="R1164" s="67">
        <f>IFERROR(AVERAGE(Data!S1172),"  ")</f>
        <v>-72.646926392075301</v>
      </c>
      <c r="S1164" s="67">
        <f>IFERROR(AVERAGE(Data!T1172),"  ")</f>
        <v>-64.971672814138884</v>
      </c>
      <c r="T1164" s="66">
        <f>IFERROR(AVERAGE(Data!V1172), " ")</f>
        <v>134400</v>
      </c>
      <c r="U1164" s="66">
        <f>IFERROR(AVERAGE(Data!W1172), " ")</f>
        <v>50100</v>
      </c>
      <c r="V1164" s="66">
        <f>IFERROR(AVERAGE(Data!X1172), " ")</f>
        <v>0</v>
      </c>
      <c r="W1164" s="66">
        <f>IFERROR(AVERAGE(Data!Y1172), " ")</f>
        <v>184500</v>
      </c>
      <c r="X1164" s="66">
        <f>IFERROR(AVERAGE(Data!Z1172), " ")</f>
        <v>199275</v>
      </c>
      <c r="Y1164" s="66">
        <f>IFERROR(AVERAGE(Data!AA1172), " ")</f>
        <v>248331.58333333334</v>
      </c>
      <c r="Z1164" s="67">
        <f>IFERROR(AVERAGE(Data!AB1172), " ")</f>
        <v>11.044237135118863</v>
      </c>
      <c r="AA1164" s="67">
        <f>IFERROR(AVERAGE(Data!AC1172), " ")</f>
        <v>-12.64628815218023</v>
      </c>
      <c r="AB1164" s="67">
        <f>IFERROR(AVERAGE(Data!AD1172), " ")</f>
        <v>-19.754468068399145</v>
      </c>
      <c r="AC1164" s="66">
        <f>IFERROR(AVERAGE(Data!AF1172), "  ")</f>
        <v>0</v>
      </c>
      <c r="AD1164" s="66">
        <f>IFERROR(AVERAGE(Data!AG1172), "  ")</f>
        <v>0</v>
      </c>
      <c r="AE1164" s="66">
        <f>IFERROR(AVERAGE(Data!AH1172), "  ")</f>
        <v>0</v>
      </c>
      <c r="AF1164" s="66">
        <f>IFERROR(AVERAGE(Data!AI1172), "  ")</f>
        <v>0</v>
      </c>
      <c r="AG1164" s="66">
        <f>IFERROR(AVERAGE(Data!AJ1172), "  ")</f>
        <v>5787.5</v>
      </c>
      <c r="AH1164" s="66">
        <f>IFERROR(AVERAGE(Data!AK1172), "  ")</f>
        <v>10091.666666666666</v>
      </c>
      <c r="AI1164" s="67">
        <f>IFERROR(AVERAGE(Data!AL1172), "  ")</f>
        <v>-100</v>
      </c>
      <c r="AJ1164" s="67">
        <f>IFERROR(AVERAGE(Data!AM1172), "  ")</f>
        <v>86.693548387096769</v>
      </c>
      <c r="AK1164" s="67">
        <f>IFERROR(AVERAGE(Data!AN1172), "  ")</f>
        <v>-42.650701899256802</v>
      </c>
      <c r="AL1164" s="66">
        <f>IFERROR(AVERAGE(Data!AP1172),"  ")</f>
        <v>446800</v>
      </c>
      <c r="AM1164" s="66">
        <f>IFERROR(AVERAGE(Data!AQ1172),"  ")</f>
        <v>115600</v>
      </c>
      <c r="AN1164" s="66">
        <f>IFERROR(AVERAGE(Data!AR1172),"  ")</f>
        <v>0</v>
      </c>
      <c r="AO1164" s="66">
        <f>IFERROR(AVERAGE(Data!AS1172),"  ")</f>
        <v>562400</v>
      </c>
      <c r="AP1164" s="66">
        <f>IFERROR(AVERAGE(Data!AT1172),"  ")</f>
        <v>571434</v>
      </c>
      <c r="AQ1164" s="66">
        <f>IFERROR(AVERAGE(Data!AU1172),"  ")</f>
        <v>694472</v>
      </c>
      <c r="AR1164" s="67">
        <f>IFERROR(AVERAGE(Data!AV1172),"  ")</f>
        <v>12.568253510752436</v>
      </c>
      <c r="AS1164" s="67">
        <f>IFERROR(AVERAGE(Data!AW1172),"  ")</f>
        <v>-5.7949786138969728</v>
      </c>
      <c r="AT1164" s="67">
        <f>IFERROR(AVERAGE(Data!AX1172),"  ")</f>
        <v>-17.716768998606135</v>
      </c>
      <c r="AU1164" s="66">
        <f>IFERROR(AVERAGE(Data!AZ1172), "  ")</f>
        <v>377.9</v>
      </c>
      <c r="AV1164" s="66">
        <f>IFERROR(AVERAGE(Data!BA1172), "  ")</f>
        <v>0</v>
      </c>
      <c r="AW1164" s="66">
        <f>IFERROR(AVERAGE(Data!BB1172), "  ")</f>
        <v>184.5</v>
      </c>
      <c r="AX1164" s="66">
        <f>IFERROR(AVERAGE(Data!BC1172), "  ")</f>
        <v>0</v>
      </c>
      <c r="AY1164" s="66">
        <f>IFERROR(AVERAGE(Data!BD1172), "  ")</f>
        <v>562.4</v>
      </c>
      <c r="AZ1164" s="66">
        <f>IFERROR(AVERAGE(Data!BE1172), "  ")</f>
        <v>4665.1989999999987</v>
      </c>
      <c r="BA1164" s="66">
        <f>IFERROR(AVERAGE(Data!BF1172), "  ")</f>
        <v>265.43600000000004</v>
      </c>
      <c r="BB1164" s="66">
        <f>IFERROR(AVERAGE(Data!BG1172), "  ")</f>
        <v>3380.306</v>
      </c>
      <c r="BC1164" s="66">
        <f>IFERROR(AVERAGE(Data!BH1172), "  ")</f>
        <v>74.786000000000001</v>
      </c>
      <c r="BD1164" s="66">
        <f>IFERROR(AVERAGE(Data!BI1172), "  ")</f>
        <v>8385.726999999999</v>
      </c>
    </row>
    <row r="1165" spans="1:56" x14ac:dyDescent="0.25">
      <c r="A1165" s="59">
        <f>IFERROR(AVERAGE(Data!A1173),"  ")</f>
        <v>45766</v>
      </c>
      <c r="B1165" s="66">
        <f>IFERROR(AVERAGE(Data!B1173),"  ")</f>
        <v>301900</v>
      </c>
      <c r="C1165" s="66">
        <f>IFERROR(AVERAGE(Data!C1173),"  ")</f>
        <v>11250</v>
      </c>
      <c r="D1165" s="66">
        <f>IFERROR(AVERAGE(Data!D1173),"  ")</f>
        <v>0</v>
      </c>
      <c r="E1165" s="66">
        <f>IFERROR(AVERAGE(Data!E1173),"  ")</f>
        <v>313150</v>
      </c>
      <c r="F1165" s="66">
        <f>IFERROR(AVERAGE(Data!F1173),"  ")</f>
        <v>328175</v>
      </c>
      <c r="G1165" s="66">
        <f>IFERROR(AVERAGE(Data!G1173),"  ")</f>
        <v>395566</v>
      </c>
      <c r="H1165" s="67">
        <f>IFERROR(AVERAGE(Data!H1173),"  ")</f>
        <v>29.334555847417022</v>
      </c>
      <c r="I1165" s="67">
        <f>IFERROR(AVERAGE(Data!I1173),"  ")</f>
        <v>19.692830648367309</v>
      </c>
      <c r="J1165" s="67">
        <f>IFERROR(AVERAGE(Data!J1173),"  ")</f>
        <v>-17.036600718969787</v>
      </c>
      <c r="K1165" s="66">
        <f>IFERROR(AVERAGE(Data!L1173),"  ")</f>
        <v>0</v>
      </c>
      <c r="L1165" s="66">
        <f>IFERROR(AVERAGE(Data!M1173),"  ")</f>
        <v>1750</v>
      </c>
      <c r="M1165" s="66">
        <f>IFERROR(AVERAGE(Data!N1173),"  ")</f>
        <v>31800</v>
      </c>
      <c r="N1165" s="66">
        <f>IFERROR(AVERAGE(Data!O1173),"  ")</f>
        <v>33550</v>
      </c>
      <c r="O1165" s="66">
        <f>IFERROR(AVERAGE(Data!P1173),"  ")</f>
        <v>18009</v>
      </c>
      <c r="P1165" s="66">
        <f>IFERROR(AVERAGE(Data!Q1173),"  ")</f>
        <v>43416.25</v>
      </c>
      <c r="Q1165" s="67">
        <f>IFERROR(AVERAGE(Data!R1173),"  ")</f>
        <v>-1.4684287812041119</v>
      </c>
      <c r="R1165" s="67">
        <f>IFERROR(AVERAGE(Data!S1173),"  ")</f>
        <v>-62.943491344941989</v>
      </c>
      <c r="S1165" s="67">
        <f>IFERROR(AVERAGE(Data!T1173),"  ")</f>
        <v>-58.520139348746149</v>
      </c>
      <c r="T1165" s="66">
        <f>IFERROR(AVERAGE(Data!V1173), " ")</f>
        <v>88600</v>
      </c>
      <c r="U1165" s="66">
        <f>IFERROR(AVERAGE(Data!W1173), " ")</f>
        <v>14768</v>
      </c>
      <c r="V1165" s="66">
        <f>IFERROR(AVERAGE(Data!X1173), " ")</f>
        <v>19400</v>
      </c>
      <c r="W1165" s="66">
        <f>IFERROR(AVERAGE(Data!Y1173), " ")</f>
        <v>122768</v>
      </c>
      <c r="X1165" s="66">
        <f>IFERROR(AVERAGE(Data!Z1173), " ")</f>
        <v>172342</v>
      </c>
      <c r="Y1165" s="66">
        <f>IFERROR(AVERAGE(Data!AA1173), " ")</f>
        <v>223283.33333333334</v>
      </c>
      <c r="Z1165" s="67">
        <f>IFERROR(AVERAGE(Data!AB1173), " ")</f>
        <v>-32.96933694417752</v>
      </c>
      <c r="AA1165" s="67">
        <f>IFERROR(AVERAGE(Data!AC1173), " ")</f>
        <v>-7.9550355365599952</v>
      </c>
      <c r="AB1165" s="67">
        <f>IFERROR(AVERAGE(Data!AD1173), " ")</f>
        <v>-22.814659998507135</v>
      </c>
      <c r="AC1165" s="66">
        <f>IFERROR(AVERAGE(Data!AF1173), "  ")</f>
        <v>0</v>
      </c>
      <c r="AD1165" s="66">
        <f>IFERROR(AVERAGE(Data!AG1173), "  ")</f>
        <v>0</v>
      </c>
      <c r="AE1165" s="66">
        <f>IFERROR(AVERAGE(Data!AH1173), "  ")</f>
        <v>0</v>
      </c>
      <c r="AF1165" s="66">
        <f>IFERROR(AVERAGE(Data!AI1173), "  ")</f>
        <v>0</v>
      </c>
      <c r="AG1165" s="66">
        <f>IFERROR(AVERAGE(Data!AJ1173), "  ")</f>
        <v>2675</v>
      </c>
      <c r="AH1165" s="66">
        <f>IFERROR(AVERAGE(Data!AK1173), "  ")</f>
        <v>8420.8333333333339</v>
      </c>
      <c r="AI1165" s="67">
        <f>IFERROR(AVERAGE(Data!AL1173), "  ")</f>
        <v>-100</v>
      </c>
      <c r="AJ1165" s="67">
        <f>IFERROR(AVERAGE(Data!AM1173), "  ")</f>
        <v>109.80392156862746</v>
      </c>
      <c r="AK1165" s="67">
        <f>IFERROR(AVERAGE(Data!AN1173), "  ")</f>
        <v>-68.233547748639296</v>
      </c>
      <c r="AL1165" s="66">
        <f>IFERROR(AVERAGE(Data!AP1173),"  ")</f>
        <v>390500</v>
      </c>
      <c r="AM1165" s="66">
        <f>IFERROR(AVERAGE(Data!AQ1173),"  ")</f>
        <v>27768</v>
      </c>
      <c r="AN1165" s="66">
        <f>IFERROR(AVERAGE(Data!AR1173),"  ")</f>
        <v>51200</v>
      </c>
      <c r="AO1165" s="66">
        <f>IFERROR(AVERAGE(Data!AS1173),"  ")</f>
        <v>469468</v>
      </c>
      <c r="AP1165" s="66">
        <f>IFERROR(AVERAGE(Data!AT1173),"  ")</f>
        <v>521201</v>
      </c>
      <c r="AQ1165" s="66">
        <f>IFERROR(AVERAGE(Data!AU1173),"  ")</f>
        <v>670686.41666666674</v>
      </c>
      <c r="AR1165" s="67">
        <f>IFERROR(AVERAGE(Data!AV1173),"  ")</f>
        <v>1.4350965589660092</v>
      </c>
      <c r="AS1165" s="67">
        <f>IFERROR(AVERAGE(Data!AW1173),"  ")</f>
        <v>1.9381311834834047</v>
      </c>
      <c r="AT1165" s="67">
        <f>IFERROR(AVERAGE(Data!AX1173),"  ")</f>
        <v>-22.28842167545514</v>
      </c>
      <c r="AU1165" s="66">
        <f>IFERROR(AVERAGE(Data!AZ1173), "  ")</f>
        <v>313.14999999999998</v>
      </c>
      <c r="AV1165" s="66">
        <f>IFERROR(AVERAGE(Data!BA1173), "  ")</f>
        <v>33.549999999999997</v>
      </c>
      <c r="AW1165" s="66">
        <f>IFERROR(AVERAGE(Data!BB1173), "  ")</f>
        <v>122.768</v>
      </c>
      <c r="AX1165" s="66">
        <f>IFERROR(AVERAGE(Data!BC1173), "  ")</f>
        <v>0</v>
      </c>
      <c r="AY1165" s="66">
        <f>IFERROR(AVERAGE(Data!BD1173), "  ")</f>
        <v>469.46800000000002</v>
      </c>
      <c r="AZ1165" s="66">
        <f>IFERROR(AVERAGE(Data!BE1173), "  ")</f>
        <v>4978.3489999999983</v>
      </c>
      <c r="BA1165" s="66">
        <f>IFERROR(AVERAGE(Data!BF1173), "  ")</f>
        <v>298.98600000000005</v>
      </c>
      <c r="BB1165" s="66">
        <f>IFERROR(AVERAGE(Data!BG1173), "  ")</f>
        <v>3503.0740000000001</v>
      </c>
      <c r="BC1165" s="66">
        <f>IFERROR(AVERAGE(Data!BH1173), "  ")</f>
        <v>74.786000000000001</v>
      </c>
      <c r="BD1165" s="66">
        <f>IFERROR(AVERAGE(Data!BI1173), "  ")</f>
        <v>8855.1949999999997</v>
      </c>
    </row>
    <row r="1166" spans="1:56" x14ac:dyDescent="0.25">
      <c r="A1166" s="59" t="str">
        <f>IFERROR(AVERAGE(Data!A1174),"  ")</f>
        <v xml:space="preserve">  </v>
      </c>
      <c r="B1166" s="66" t="str">
        <f>IFERROR(AVERAGE(Data!B1174),"  ")</f>
        <v xml:space="preserve">  </v>
      </c>
      <c r="C1166" s="66" t="str">
        <f>IFERROR(AVERAGE(Data!C1174),"  ")</f>
        <v xml:space="preserve">  </v>
      </c>
      <c r="D1166" s="66" t="str">
        <f>IFERROR(AVERAGE(Data!D1174),"  ")</f>
        <v xml:space="preserve">  </v>
      </c>
      <c r="E1166" s="66" t="str">
        <f>IFERROR(AVERAGE(Data!E1174),"  ")</f>
        <v xml:space="preserve">  </v>
      </c>
      <c r="F1166" s="66" t="str">
        <f>IFERROR(AVERAGE(Data!F1174),"  ")</f>
        <v xml:space="preserve">  </v>
      </c>
      <c r="G1166" s="66" t="str">
        <f>IFERROR(AVERAGE(Data!G1174),"  ")</f>
        <v xml:space="preserve">  </v>
      </c>
      <c r="H1166" s="67" t="str">
        <f>IFERROR(AVERAGE(Data!H1174),"  ")</f>
        <v xml:space="preserve">  </v>
      </c>
      <c r="I1166" s="67" t="str">
        <f>IFERROR(AVERAGE(Data!I1174),"  ")</f>
        <v xml:space="preserve">  </v>
      </c>
      <c r="J1166" s="67" t="str">
        <f>IFERROR(AVERAGE(Data!J1174),"  ")</f>
        <v xml:space="preserve">  </v>
      </c>
      <c r="K1166" s="66" t="str">
        <f>IFERROR(AVERAGE(Data!L1174),"  ")</f>
        <v xml:space="preserve">  </v>
      </c>
      <c r="L1166" s="66" t="str">
        <f>IFERROR(AVERAGE(Data!M1174),"  ")</f>
        <v xml:space="preserve">  </v>
      </c>
      <c r="M1166" s="66" t="str">
        <f>IFERROR(AVERAGE(Data!N1174),"  ")</f>
        <v xml:space="preserve">  </v>
      </c>
      <c r="N1166" s="66" t="str">
        <f>IFERROR(AVERAGE(Data!O1174),"  ")</f>
        <v xml:space="preserve">  </v>
      </c>
      <c r="O1166" s="66" t="str">
        <f>IFERROR(AVERAGE(Data!P1174),"  ")</f>
        <v xml:space="preserve">  </v>
      </c>
      <c r="P1166" s="66" t="str">
        <f>IFERROR(AVERAGE(Data!Q1174),"  ")</f>
        <v xml:space="preserve">  </v>
      </c>
      <c r="Q1166" s="67" t="str">
        <f>IFERROR(AVERAGE(Data!R1174),"  ")</f>
        <v xml:space="preserve">  </v>
      </c>
      <c r="R1166" s="67" t="str">
        <f>IFERROR(AVERAGE(Data!S1174),"  ")</f>
        <v xml:space="preserve">  </v>
      </c>
      <c r="S1166" s="67" t="str">
        <f>IFERROR(AVERAGE(Data!T1174),"  ")</f>
        <v xml:space="preserve">  </v>
      </c>
      <c r="T1166" s="66" t="str">
        <f>IFERROR(AVERAGE(Data!V1174), " ")</f>
        <v xml:space="preserve"> </v>
      </c>
      <c r="U1166" s="66" t="str">
        <f>IFERROR(AVERAGE(Data!W1174), " ")</f>
        <v xml:space="preserve"> </v>
      </c>
      <c r="V1166" s="66" t="str">
        <f>IFERROR(AVERAGE(Data!X1174), " ")</f>
        <v xml:space="preserve"> </v>
      </c>
      <c r="W1166" s="66" t="str">
        <f>IFERROR(AVERAGE(Data!Y1174), " ")</f>
        <v xml:space="preserve"> </v>
      </c>
      <c r="X1166" s="66" t="str">
        <f>IFERROR(AVERAGE(Data!Z1174), " ")</f>
        <v xml:space="preserve"> </v>
      </c>
      <c r="Y1166" s="66" t="str">
        <f>IFERROR(AVERAGE(Data!AA1174), " ")</f>
        <v xml:space="preserve"> </v>
      </c>
      <c r="Z1166" s="67" t="str">
        <f>IFERROR(AVERAGE(Data!AB1174), " ")</f>
        <v xml:space="preserve"> </v>
      </c>
      <c r="AA1166" s="67" t="str">
        <f>IFERROR(AVERAGE(Data!AC1174), " ")</f>
        <v xml:space="preserve"> </v>
      </c>
      <c r="AB1166" s="67" t="str">
        <f>IFERROR(AVERAGE(Data!AD1174), " ")</f>
        <v xml:space="preserve"> </v>
      </c>
      <c r="AC1166" s="66" t="str">
        <f>IFERROR(AVERAGE(Data!AF1174), "  ")</f>
        <v xml:space="preserve">  </v>
      </c>
      <c r="AD1166" s="66" t="str">
        <f>IFERROR(AVERAGE(Data!AG1174), "  ")</f>
        <v xml:space="preserve">  </v>
      </c>
      <c r="AE1166" s="66" t="str">
        <f>IFERROR(AVERAGE(Data!AH1174), "  ")</f>
        <v xml:space="preserve">  </v>
      </c>
      <c r="AF1166" s="66" t="str">
        <f>IFERROR(AVERAGE(Data!AI1174), "  ")</f>
        <v xml:space="preserve">  </v>
      </c>
      <c r="AG1166" s="66" t="str">
        <f>IFERROR(AVERAGE(Data!AJ1174), "  ")</f>
        <v xml:space="preserve">  </v>
      </c>
      <c r="AH1166" s="66" t="str">
        <f>IFERROR(AVERAGE(Data!AK1174), "  ")</f>
        <v xml:space="preserve">  </v>
      </c>
      <c r="AI1166" s="67" t="str">
        <f>IFERROR(AVERAGE(Data!AL1174), "  ")</f>
        <v xml:space="preserve">  </v>
      </c>
      <c r="AJ1166" s="67" t="str">
        <f>IFERROR(AVERAGE(Data!AM1174), "  ")</f>
        <v xml:space="preserve">  </v>
      </c>
      <c r="AK1166" s="67" t="str">
        <f>IFERROR(AVERAGE(Data!AN1174), "  ")</f>
        <v xml:space="preserve">  </v>
      </c>
      <c r="AL1166" s="66" t="str">
        <f>IFERROR(AVERAGE(Data!AP1174),"  ")</f>
        <v xml:space="preserve">  </v>
      </c>
      <c r="AM1166" s="66" t="str">
        <f>IFERROR(AVERAGE(Data!AQ1174),"  ")</f>
        <v xml:space="preserve">  </v>
      </c>
      <c r="AN1166" s="66" t="str">
        <f>IFERROR(AVERAGE(Data!AR1174),"  ")</f>
        <v xml:space="preserve">  </v>
      </c>
      <c r="AO1166" s="66" t="str">
        <f>IFERROR(AVERAGE(Data!AS1174),"  ")</f>
        <v xml:space="preserve">  </v>
      </c>
      <c r="AP1166" s="66" t="str">
        <f>IFERROR(AVERAGE(Data!AT1174),"  ")</f>
        <v xml:space="preserve">  </v>
      </c>
      <c r="AQ1166" s="66" t="str">
        <f>IFERROR(AVERAGE(Data!AU1174),"  ")</f>
        <v xml:space="preserve">  </v>
      </c>
      <c r="AR1166" s="67" t="str">
        <f>IFERROR(AVERAGE(Data!AV1174),"  ")</f>
        <v xml:space="preserve">  </v>
      </c>
      <c r="AS1166" s="67" t="str">
        <f>IFERROR(AVERAGE(Data!AW1174),"  ")</f>
        <v xml:space="preserve">  </v>
      </c>
      <c r="AT1166" s="67" t="str">
        <f>IFERROR(AVERAGE(Data!AX1174),"  ")</f>
        <v xml:space="preserve">  </v>
      </c>
      <c r="AU1166" s="66" t="str">
        <f>IFERROR(AVERAGE(Data!AZ1174), "  ")</f>
        <v xml:space="preserve">  </v>
      </c>
      <c r="AV1166" s="66" t="str">
        <f>IFERROR(AVERAGE(Data!BA1174), "  ")</f>
        <v xml:space="preserve">  </v>
      </c>
      <c r="AW1166" s="66" t="str">
        <f>IFERROR(AVERAGE(Data!BB1174), "  ")</f>
        <v xml:space="preserve">  </v>
      </c>
      <c r="AX1166" s="66" t="str">
        <f>IFERROR(AVERAGE(Data!BC1174), "  ")</f>
        <v xml:space="preserve">  </v>
      </c>
      <c r="AY1166" s="66" t="str">
        <f>IFERROR(AVERAGE(Data!BD1174), "  ")</f>
        <v xml:space="preserve">  </v>
      </c>
      <c r="AZ1166" s="66" t="str">
        <f>IFERROR(AVERAGE(Data!BE1174), "  ")</f>
        <v xml:space="preserve">  </v>
      </c>
      <c r="BA1166" s="66" t="str">
        <f>IFERROR(AVERAGE(Data!BF1174), "  ")</f>
        <v xml:space="preserve">  </v>
      </c>
      <c r="BB1166" s="66" t="str">
        <f>IFERROR(AVERAGE(Data!BG1174), "  ")</f>
        <v xml:space="preserve">  </v>
      </c>
      <c r="BC1166" s="66" t="str">
        <f>IFERROR(AVERAGE(Data!BH1174), "  ")</f>
        <v xml:space="preserve">  </v>
      </c>
      <c r="BD1166" s="66" t="str">
        <f>IFERROR(AVERAGE(Data!BI1174), "  ")</f>
        <v xml:space="preserve">  </v>
      </c>
    </row>
    <row r="1167" spans="1:56" x14ac:dyDescent="0.25">
      <c r="A1167" s="59" t="str">
        <f>IFERROR(AVERAGE(Data!A1175),"  ")</f>
        <v xml:space="preserve">  </v>
      </c>
      <c r="B1167" s="66" t="str">
        <f>IFERROR(AVERAGE(Data!B1175),"  ")</f>
        <v xml:space="preserve">  </v>
      </c>
      <c r="C1167" s="66" t="str">
        <f>IFERROR(AVERAGE(Data!C1175),"  ")</f>
        <v xml:space="preserve">  </v>
      </c>
      <c r="D1167" s="66" t="str">
        <f>IFERROR(AVERAGE(Data!D1175),"  ")</f>
        <v xml:space="preserve">  </v>
      </c>
      <c r="E1167" s="66" t="str">
        <f>IFERROR(AVERAGE(Data!E1175),"  ")</f>
        <v xml:space="preserve">  </v>
      </c>
      <c r="F1167" s="66" t="str">
        <f>IFERROR(AVERAGE(Data!F1175),"  ")</f>
        <v xml:space="preserve">  </v>
      </c>
      <c r="G1167" s="66" t="str">
        <f>IFERROR(AVERAGE(Data!G1175),"  ")</f>
        <v xml:space="preserve">  </v>
      </c>
      <c r="H1167" s="67" t="str">
        <f>IFERROR(AVERAGE(Data!H1175),"  ")</f>
        <v xml:space="preserve">  </v>
      </c>
      <c r="I1167" s="67" t="str">
        <f>IFERROR(AVERAGE(Data!I1175),"  ")</f>
        <v xml:space="preserve">  </v>
      </c>
      <c r="J1167" s="67" t="str">
        <f>IFERROR(AVERAGE(Data!J1175),"  ")</f>
        <v xml:space="preserve">  </v>
      </c>
      <c r="K1167" s="66" t="str">
        <f>IFERROR(AVERAGE(Data!L1175),"  ")</f>
        <v xml:space="preserve">  </v>
      </c>
      <c r="L1167" s="66" t="str">
        <f>IFERROR(AVERAGE(Data!M1175),"  ")</f>
        <v xml:space="preserve">  </v>
      </c>
      <c r="M1167" s="66" t="str">
        <f>IFERROR(AVERAGE(Data!N1175),"  ")</f>
        <v xml:space="preserve">  </v>
      </c>
      <c r="N1167" s="66" t="str">
        <f>IFERROR(AVERAGE(Data!O1175),"  ")</f>
        <v xml:space="preserve">  </v>
      </c>
      <c r="O1167" s="66" t="str">
        <f>IFERROR(AVERAGE(Data!P1175),"  ")</f>
        <v xml:space="preserve">  </v>
      </c>
      <c r="P1167" s="66" t="str">
        <f>IFERROR(AVERAGE(Data!Q1175),"  ")</f>
        <v xml:space="preserve">  </v>
      </c>
      <c r="Q1167" s="67" t="str">
        <f>IFERROR(AVERAGE(Data!R1175),"  ")</f>
        <v xml:space="preserve">  </v>
      </c>
      <c r="R1167" s="67" t="str">
        <f>IFERROR(AVERAGE(Data!S1175),"  ")</f>
        <v xml:space="preserve">  </v>
      </c>
      <c r="S1167" s="67" t="str">
        <f>IFERROR(AVERAGE(Data!T1175),"  ")</f>
        <v xml:space="preserve">  </v>
      </c>
      <c r="T1167" s="66" t="str">
        <f>IFERROR(AVERAGE(Data!V1175), " ")</f>
        <v xml:space="preserve"> </v>
      </c>
      <c r="U1167" s="66" t="str">
        <f>IFERROR(AVERAGE(Data!W1175), " ")</f>
        <v xml:space="preserve"> </v>
      </c>
      <c r="V1167" s="66" t="str">
        <f>IFERROR(AVERAGE(Data!X1175), " ")</f>
        <v xml:space="preserve"> </v>
      </c>
      <c r="W1167" s="66" t="str">
        <f>IFERROR(AVERAGE(Data!Y1175), " ")</f>
        <v xml:space="preserve"> </v>
      </c>
      <c r="X1167" s="66" t="str">
        <f>IFERROR(AVERAGE(Data!Z1175), " ")</f>
        <v xml:space="preserve"> </v>
      </c>
      <c r="Y1167" s="66" t="str">
        <f>IFERROR(AVERAGE(Data!AA1175), " ")</f>
        <v xml:space="preserve"> </v>
      </c>
      <c r="Z1167" s="67" t="str">
        <f>IFERROR(AVERAGE(Data!AB1175), " ")</f>
        <v xml:space="preserve"> </v>
      </c>
      <c r="AA1167" s="67" t="str">
        <f>IFERROR(AVERAGE(Data!AC1175), " ")</f>
        <v xml:space="preserve"> </v>
      </c>
      <c r="AB1167" s="67" t="str">
        <f>IFERROR(AVERAGE(Data!AD1175), " ")</f>
        <v xml:space="preserve"> </v>
      </c>
      <c r="AC1167" s="66" t="str">
        <f>IFERROR(AVERAGE(Data!AF1175), "  ")</f>
        <v xml:space="preserve">  </v>
      </c>
      <c r="AD1167" s="66" t="str">
        <f>IFERROR(AVERAGE(Data!AG1175), "  ")</f>
        <v xml:space="preserve">  </v>
      </c>
      <c r="AE1167" s="66" t="str">
        <f>IFERROR(AVERAGE(Data!AH1175), "  ")</f>
        <v xml:space="preserve">  </v>
      </c>
      <c r="AF1167" s="66" t="str">
        <f>IFERROR(AVERAGE(Data!AI1175), "  ")</f>
        <v xml:space="preserve">  </v>
      </c>
      <c r="AG1167" s="66" t="str">
        <f>IFERROR(AVERAGE(Data!AJ1175), "  ")</f>
        <v xml:space="preserve">  </v>
      </c>
      <c r="AH1167" s="66" t="str">
        <f>IFERROR(AVERAGE(Data!AK1175), "  ")</f>
        <v xml:space="preserve">  </v>
      </c>
      <c r="AI1167" s="67" t="str">
        <f>IFERROR(AVERAGE(Data!AL1175), "  ")</f>
        <v xml:space="preserve">  </v>
      </c>
      <c r="AJ1167" s="67" t="str">
        <f>IFERROR(AVERAGE(Data!AM1175), "  ")</f>
        <v xml:space="preserve">  </v>
      </c>
      <c r="AK1167" s="67" t="str">
        <f>IFERROR(AVERAGE(Data!AN1175), "  ")</f>
        <v xml:space="preserve">  </v>
      </c>
      <c r="AL1167" s="66" t="str">
        <f>IFERROR(AVERAGE(Data!AP1175),"  ")</f>
        <v xml:space="preserve">  </v>
      </c>
      <c r="AM1167" s="66" t="str">
        <f>IFERROR(AVERAGE(Data!AQ1175),"  ")</f>
        <v xml:space="preserve">  </v>
      </c>
      <c r="AN1167" s="66" t="str">
        <f>IFERROR(AVERAGE(Data!AR1175),"  ")</f>
        <v xml:space="preserve">  </v>
      </c>
      <c r="AO1167" s="66" t="str">
        <f>IFERROR(AVERAGE(Data!AS1175),"  ")</f>
        <v xml:space="preserve">  </v>
      </c>
      <c r="AP1167" s="66" t="str">
        <f>IFERROR(AVERAGE(Data!AT1175),"  ")</f>
        <v xml:space="preserve">  </v>
      </c>
      <c r="AQ1167" s="66" t="str">
        <f>IFERROR(AVERAGE(Data!AU1175),"  ")</f>
        <v xml:space="preserve">  </v>
      </c>
      <c r="AR1167" s="67" t="str">
        <f>IFERROR(AVERAGE(Data!AV1175),"  ")</f>
        <v xml:space="preserve">  </v>
      </c>
      <c r="AS1167" s="67" t="str">
        <f>IFERROR(AVERAGE(Data!AW1175),"  ")</f>
        <v xml:space="preserve">  </v>
      </c>
      <c r="AT1167" s="67" t="str">
        <f>IFERROR(AVERAGE(Data!AX1175),"  ")</f>
        <v xml:space="preserve">  </v>
      </c>
      <c r="AU1167" s="66" t="str">
        <f>IFERROR(AVERAGE(Data!AZ1175), "  ")</f>
        <v xml:space="preserve">  </v>
      </c>
      <c r="AV1167" s="66" t="str">
        <f>IFERROR(AVERAGE(Data!BA1175), "  ")</f>
        <v xml:space="preserve">  </v>
      </c>
      <c r="AW1167" s="66" t="str">
        <f>IFERROR(AVERAGE(Data!BB1175), "  ")</f>
        <v xml:space="preserve">  </v>
      </c>
      <c r="AX1167" s="66" t="str">
        <f>IFERROR(AVERAGE(Data!BC1175), "  ")</f>
        <v xml:space="preserve">  </v>
      </c>
      <c r="AY1167" s="66" t="str">
        <f>IFERROR(AVERAGE(Data!BD1175), "  ")</f>
        <v xml:space="preserve">  </v>
      </c>
      <c r="AZ1167" s="66" t="str">
        <f>IFERROR(AVERAGE(Data!BE1175), "  ")</f>
        <v xml:space="preserve">  </v>
      </c>
      <c r="BA1167" s="66" t="str">
        <f>IFERROR(AVERAGE(Data!BF1175), "  ")</f>
        <v xml:space="preserve">  </v>
      </c>
      <c r="BB1167" s="66" t="str">
        <f>IFERROR(AVERAGE(Data!BG1175), "  ")</f>
        <v xml:space="preserve">  </v>
      </c>
      <c r="BC1167" s="66" t="str">
        <f>IFERROR(AVERAGE(Data!BH1175), "  ")</f>
        <v xml:space="preserve">  </v>
      </c>
      <c r="BD1167" s="66" t="str">
        <f>IFERROR(AVERAGE(Data!BI1175), "  ")</f>
        <v xml:space="preserve">  </v>
      </c>
    </row>
    <row r="1168" spans="1:56" x14ac:dyDescent="0.25">
      <c r="A1168" s="59" t="str">
        <f>IFERROR(AVERAGE(Data!A1176),"  ")</f>
        <v xml:space="preserve">  </v>
      </c>
      <c r="B1168" s="66" t="str">
        <f>IFERROR(AVERAGE(Data!B1176),"  ")</f>
        <v xml:space="preserve">  </v>
      </c>
      <c r="C1168" s="66" t="str">
        <f>IFERROR(AVERAGE(Data!C1176),"  ")</f>
        <v xml:space="preserve">  </v>
      </c>
      <c r="D1168" s="66" t="str">
        <f>IFERROR(AVERAGE(Data!D1176),"  ")</f>
        <v xml:space="preserve">  </v>
      </c>
      <c r="E1168" s="66" t="str">
        <f>IFERROR(AVERAGE(Data!E1176),"  ")</f>
        <v xml:space="preserve">  </v>
      </c>
      <c r="F1168" s="66" t="str">
        <f>IFERROR(AVERAGE(Data!F1176),"  ")</f>
        <v xml:space="preserve">  </v>
      </c>
      <c r="G1168" s="66" t="str">
        <f>IFERROR(AVERAGE(Data!G1176),"  ")</f>
        <v xml:space="preserve">  </v>
      </c>
      <c r="H1168" s="67" t="str">
        <f>IFERROR(AVERAGE(Data!H1176),"  ")</f>
        <v xml:space="preserve">  </v>
      </c>
      <c r="I1168" s="67" t="str">
        <f>IFERROR(AVERAGE(Data!I1176),"  ")</f>
        <v xml:space="preserve">  </v>
      </c>
      <c r="J1168" s="67" t="str">
        <f>IFERROR(AVERAGE(Data!J1176),"  ")</f>
        <v xml:space="preserve">  </v>
      </c>
      <c r="K1168" s="66" t="str">
        <f>IFERROR(AVERAGE(Data!L1176),"  ")</f>
        <v xml:space="preserve">  </v>
      </c>
      <c r="L1168" s="66" t="str">
        <f>IFERROR(AVERAGE(Data!M1176),"  ")</f>
        <v xml:space="preserve">  </v>
      </c>
      <c r="M1168" s="66" t="str">
        <f>IFERROR(AVERAGE(Data!N1176),"  ")</f>
        <v xml:space="preserve">  </v>
      </c>
      <c r="N1168" s="66" t="str">
        <f>IFERROR(AVERAGE(Data!O1176),"  ")</f>
        <v xml:space="preserve">  </v>
      </c>
      <c r="O1168" s="66" t="str">
        <f>IFERROR(AVERAGE(Data!P1176),"  ")</f>
        <v xml:space="preserve">  </v>
      </c>
      <c r="P1168" s="66" t="str">
        <f>IFERROR(AVERAGE(Data!Q1176),"  ")</f>
        <v xml:space="preserve">  </v>
      </c>
      <c r="Q1168" s="67" t="str">
        <f>IFERROR(AVERAGE(Data!R1176),"  ")</f>
        <v xml:space="preserve">  </v>
      </c>
      <c r="R1168" s="67" t="str">
        <f>IFERROR(AVERAGE(Data!S1176),"  ")</f>
        <v xml:space="preserve">  </v>
      </c>
      <c r="S1168" s="67" t="str">
        <f>IFERROR(AVERAGE(Data!T1176),"  ")</f>
        <v xml:space="preserve">  </v>
      </c>
      <c r="T1168" s="66" t="str">
        <f>IFERROR(AVERAGE(Data!V1176), " ")</f>
        <v xml:space="preserve"> </v>
      </c>
      <c r="U1168" s="66" t="str">
        <f>IFERROR(AVERAGE(Data!W1176), " ")</f>
        <v xml:space="preserve"> </v>
      </c>
      <c r="V1168" s="66" t="str">
        <f>IFERROR(AVERAGE(Data!X1176), " ")</f>
        <v xml:space="preserve"> </v>
      </c>
      <c r="W1168" s="66" t="str">
        <f>IFERROR(AVERAGE(Data!Y1176), " ")</f>
        <v xml:space="preserve"> </v>
      </c>
      <c r="X1168" s="66" t="str">
        <f>IFERROR(AVERAGE(Data!Z1176), " ")</f>
        <v xml:space="preserve"> </v>
      </c>
      <c r="Y1168" s="66" t="str">
        <f>IFERROR(AVERAGE(Data!AA1176), " ")</f>
        <v xml:space="preserve"> </v>
      </c>
      <c r="Z1168" s="67" t="str">
        <f>IFERROR(AVERAGE(Data!AB1176), " ")</f>
        <v xml:space="preserve"> </v>
      </c>
      <c r="AA1168" s="67" t="str">
        <f>IFERROR(AVERAGE(Data!AC1176), " ")</f>
        <v xml:space="preserve"> </v>
      </c>
      <c r="AB1168" s="67" t="str">
        <f>IFERROR(AVERAGE(Data!AD1176), " ")</f>
        <v xml:space="preserve"> </v>
      </c>
      <c r="AC1168" s="66" t="str">
        <f>IFERROR(AVERAGE(Data!AF1176), "  ")</f>
        <v xml:space="preserve">  </v>
      </c>
      <c r="AD1168" s="66" t="str">
        <f>IFERROR(AVERAGE(Data!AG1176), "  ")</f>
        <v xml:space="preserve">  </v>
      </c>
      <c r="AE1168" s="66" t="str">
        <f>IFERROR(AVERAGE(Data!AH1176), "  ")</f>
        <v xml:space="preserve">  </v>
      </c>
      <c r="AF1168" s="66" t="str">
        <f>IFERROR(AVERAGE(Data!AI1176), "  ")</f>
        <v xml:space="preserve">  </v>
      </c>
      <c r="AG1168" s="66" t="str">
        <f>IFERROR(AVERAGE(Data!AJ1176), "  ")</f>
        <v xml:space="preserve">  </v>
      </c>
      <c r="AH1168" s="66" t="str">
        <f>IFERROR(AVERAGE(Data!AK1176), "  ")</f>
        <v xml:space="preserve">  </v>
      </c>
      <c r="AI1168" s="67" t="str">
        <f>IFERROR(AVERAGE(Data!AL1176), "  ")</f>
        <v xml:space="preserve">  </v>
      </c>
      <c r="AJ1168" s="67" t="str">
        <f>IFERROR(AVERAGE(Data!AM1176), "  ")</f>
        <v xml:space="preserve">  </v>
      </c>
      <c r="AK1168" s="67" t="str">
        <f>IFERROR(AVERAGE(Data!AN1176), "  ")</f>
        <v xml:space="preserve">  </v>
      </c>
      <c r="AL1168" s="66" t="str">
        <f>IFERROR(AVERAGE(Data!AP1176),"  ")</f>
        <v xml:space="preserve">  </v>
      </c>
      <c r="AM1168" s="66" t="str">
        <f>IFERROR(AVERAGE(Data!AQ1176),"  ")</f>
        <v xml:space="preserve">  </v>
      </c>
      <c r="AN1168" s="66" t="str">
        <f>IFERROR(AVERAGE(Data!AR1176),"  ")</f>
        <v xml:space="preserve">  </v>
      </c>
      <c r="AO1168" s="66" t="str">
        <f>IFERROR(AVERAGE(Data!AS1176),"  ")</f>
        <v xml:space="preserve">  </v>
      </c>
      <c r="AP1168" s="66" t="str">
        <f>IFERROR(AVERAGE(Data!AT1176),"  ")</f>
        <v xml:space="preserve">  </v>
      </c>
      <c r="AQ1168" s="66" t="str">
        <f>IFERROR(AVERAGE(Data!AU1176),"  ")</f>
        <v xml:space="preserve">  </v>
      </c>
      <c r="AR1168" s="67" t="str">
        <f>IFERROR(AVERAGE(Data!AV1176),"  ")</f>
        <v xml:space="preserve">  </v>
      </c>
      <c r="AS1168" s="67" t="str">
        <f>IFERROR(AVERAGE(Data!AW1176),"  ")</f>
        <v xml:space="preserve">  </v>
      </c>
      <c r="AT1168" s="67" t="str">
        <f>IFERROR(AVERAGE(Data!AX1176),"  ")</f>
        <v xml:space="preserve">  </v>
      </c>
      <c r="AU1168" s="66" t="str">
        <f>IFERROR(AVERAGE(Data!AZ1176), "  ")</f>
        <v xml:space="preserve">  </v>
      </c>
      <c r="AV1168" s="66" t="str">
        <f>IFERROR(AVERAGE(Data!BA1176), "  ")</f>
        <v xml:space="preserve">  </v>
      </c>
      <c r="AW1168" s="66" t="str">
        <f>IFERROR(AVERAGE(Data!BB1176), "  ")</f>
        <v xml:space="preserve">  </v>
      </c>
      <c r="AX1168" s="66" t="str">
        <f>IFERROR(AVERAGE(Data!BC1176), "  ")</f>
        <v xml:space="preserve">  </v>
      </c>
      <c r="AY1168" s="66" t="str">
        <f>IFERROR(AVERAGE(Data!BD1176), "  ")</f>
        <v xml:space="preserve">  </v>
      </c>
      <c r="AZ1168" s="66" t="str">
        <f>IFERROR(AVERAGE(Data!BE1176), "  ")</f>
        <v xml:space="preserve">  </v>
      </c>
      <c r="BA1168" s="66" t="str">
        <f>IFERROR(AVERAGE(Data!BF1176), "  ")</f>
        <v xml:space="preserve">  </v>
      </c>
      <c r="BB1168" s="66" t="str">
        <f>IFERROR(AVERAGE(Data!BG1176), "  ")</f>
        <v xml:space="preserve">  </v>
      </c>
      <c r="BC1168" s="66" t="str">
        <f>IFERROR(AVERAGE(Data!BH1176), "  ")</f>
        <v xml:space="preserve">  </v>
      </c>
      <c r="BD1168" s="66" t="str">
        <f>IFERROR(AVERAGE(Data!BI1176), "  ")</f>
        <v xml:space="preserve">  </v>
      </c>
    </row>
    <row r="1169" spans="1:56" x14ac:dyDescent="0.25">
      <c r="A1169" s="59" t="str">
        <f>IFERROR(AVERAGE(Data!A1177),"  ")</f>
        <v xml:space="preserve">  </v>
      </c>
      <c r="B1169" s="66" t="str">
        <f>IFERROR(AVERAGE(Data!B1177),"  ")</f>
        <v xml:space="preserve">  </v>
      </c>
      <c r="C1169" s="66" t="str">
        <f>IFERROR(AVERAGE(Data!C1177),"  ")</f>
        <v xml:space="preserve">  </v>
      </c>
      <c r="D1169" s="66" t="str">
        <f>IFERROR(AVERAGE(Data!D1177),"  ")</f>
        <v xml:space="preserve">  </v>
      </c>
      <c r="E1169" s="66" t="str">
        <f>IFERROR(AVERAGE(Data!E1177),"  ")</f>
        <v xml:space="preserve">  </v>
      </c>
      <c r="F1169" s="66" t="str">
        <f>IFERROR(AVERAGE(Data!F1177),"  ")</f>
        <v xml:space="preserve">  </v>
      </c>
      <c r="G1169" s="66" t="str">
        <f>IFERROR(AVERAGE(Data!G1177),"  ")</f>
        <v xml:space="preserve">  </v>
      </c>
      <c r="H1169" s="67" t="str">
        <f>IFERROR(AVERAGE(Data!H1177),"  ")</f>
        <v xml:space="preserve">  </v>
      </c>
      <c r="I1169" s="67" t="str">
        <f>IFERROR(AVERAGE(Data!I1177),"  ")</f>
        <v xml:space="preserve">  </v>
      </c>
      <c r="J1169" s="67" t="str">
        <f>IFERROR(AVERAGE(Data!J1177),"  ")</f>
        <v xml:space="preserve">  </v>
      </c>
      <c r="K1169" s="66" t="str">
        <f>IFERROR(AVERAGE(Data!L1177),"  ")</f>
        <v xml:space="preserve">  </v>
      </c>
      <c r="L1169" s="66" t="str">
        <f>IFERROR(AVERAGE(Data!M1177),"  ")</f>
        <v xml:space="preserve">  </v>
      </c>
      <c r="M1169" s="66" t="str">
        <f>IFERROR(AVERAGE(Data!N1177),"  ")</f>
        <v xml:space="preserve">  </v>
      </c>
      <c r="N1169" s="66" t="str">
        <f>IFERROR(AVERAGE(Data!O1177),"  ")</f>
        <v xml:space="preserve">  </v>
      </c>
      <c r="O1169" s="66" t="str">
        <f>IFERROR(AVERAGE(Data!P1177),"  ")</f>
        <v xml:space="preserve">  </v>
      </c>
      <c r="P1169" s="66" t="str">
        <f>IFERROR(AVERAGE(Data!Q1177),"  ")</f>
        <v xml:space="preserve">  </v>
      </c>
      <c r="Q1169" s="67" t="str">
        <f>IFERROR(AVERAGE(Data!R1177),"  ")</f>
        <v xml:space="preserve">  </v>
      </c>
      <c r="R1169" s="67" t="str">
        <f>IFERROR(AVERAGE(Data!S1177),"  ")</f>
        <v xml:space="preserve">  </v>
      </c>
      <c r="S1169" s="67" t="str">
        <f>IFERROR(AVERAGE(Data!T1177),"  ")</f>
        <v xml:space="preserve">  </v>
      </c>
      <c r="T1169" s="66" t="str">
        <f>IFERROR(AVERAGE(Data!V1177), " ")</f>
        <v xml:space="preserve"> </v>
      </c>
      <c r="U1169" s="66" t="str">
        <f>IFERROR(AVERAGE(Data!W1177), " ")</f>
        <v xml:space="preserve"> </v>
      </c>
      <c r="V1169" s="66" t="str">
        <f>IFERROR(AVERAGE(Data!X1177), " ")</f>
        <v xml:space="preserve"> </v>
      </c>
      <c r="W1169" s="66" t="str">
        <f>IFERROR(AVERAGE(Data!Y1177), " ")</f>
        <v xml:space="preserve"> </v>
      </c>
      <c r="X1169" s="66" t="str">
        <f>IFERROR(AVERAGE(Data!Z1177), " ")</f>
        <v xml:space="preserve"> </v>
      </c>
      <c r="Y1169" s="66" t="str">
        <f>IFERROR(AVERAGE(Data!AA1177), " ")</f>
        <v xml:space="preserve"> </v>
      </c>
      <c r="Z1169" s="67" t="str">
        <f>IFERROR(AVERAGE(Data!AB1177), " ")</f>
        <v xml:space="preserve"> </v>
      </c>
      <c r="AA1169" s="67" t="str">
        <f>IFERROR(AVERAGE(Data!AC1177), " ")</f>
        <v xml:space="preserve"> </v>
      </c>
      <c r="AB1169" s="67" t="str">
        <f>IFERROR(AVERAGE(Data!AD1177), " ")</f>
        <v xml:space="preserve"> </v>
      </c>
      <c r="AC1169" s="66" t="str">
        <f>IFERROR(AVERAGE(Data!AF1177), "  ")</f>
        <v xml:space="preserve">  </v>
      </c>
      <c r="AD1169" s="66" t="str">
        <f>IFERROR(AVERAGE(Data!AG1177), "  ")</f>
        <v xml:space="preserve">  </v>
      </c>
      <c r="AE1169" s="66" t="str">
        <f>IFERROR(AVERAGE(Data!AH1177), "  ")</f>
        <v xml:space="preserve">  </v>
      </c>
      <c r="AF1169" s="66" t="str">
        <f>IFERROR(AVERAGE(Data!AI1177), "  ")</f>
        <v xml:space="preserve">  </v>
      </c>
      <c r="AG1169" s="66" t="str">
        <f>IFERROR(AVERAGE(Data!AJ1177), "  ")</f>
        <v xml:space="preserve">  </v>
      </c>
      <c r="AH1169" s="66" t="str">
        <f>IFERROR(AVERAGE(Data!AK1177), "  ")</f>
        <v xml:space="preserve">  </v>
      </c>
      <c r="AI1169" s="67" t="str">
        <f>IFERROR(AVERAGE(Data!AL1177), "  ")</f>
        <v xml:space="preserve">  </v>
      </c>
      <c r="AJ1169" s="67" t="str">
        <f>IFERROR(AVERAGE(Data!AM1177), "  ")</f>
        <v xml:space="preserve">  </v>
      </c>
      <c r="AK1169" s="67" t="str">
        <f>IFERROR(AVERAGE(Data!AN1177), "  ")</f>
        <v xml:space="preserve">  </v>
      </c>
      <c r="AL1169" s="66" t="str">
        <f>IFERROR(AVERAGE(Data!AP1177),"  ")</f>
        <v xml:space="preserve">  </v>
      </c>
      <c r="AM1169" s="66" t="str">
        <f>IFERROR(AVERAGE(Data!AQ1177),"  ")</f>
        <v xml:space="preserve">  </v>
      </c>
      <c r="AN1169" s="66" t="str">
        <f>IFERROR(AVERAGE(Data!AR1177),"  ")</f>
        <v xml:space="preserve">  </v>
      </c>
      <c r="AO1169" s="66" t="str">
        <f>IFERROR(AVERAGE(Data!AS1177),"  ")</f>
        <v xml:space="preserve">  </v>
      </c>
      <c r="AP1169" s="66" t="str">
        <f>IFERROR(AVERAGE(Data!AT1177),"  ")</f>
        <v xml:space="preserve">  </v>
      </c>
      <c r="AQ1169" s="66" t="str">
        <f>IFERROR(AVERAGE(Data!AU1177),"  ")</f>
        <v xml:space="preserve">  </v>
      </c>
      <c r="AR1169" s="67" t="str">
        <f>IFERROR(AVERAGE(Data!AV1177),"  ")</f>
        <v xml:space="preserve">  </v>
      </c>
      <c r="AS1169" s="67" t="str">
        <f>IFERROR(AVERAGE(Data!AW1177),"  ")</f>
        <v xml:space="preserve">  </v>
      </c>
      <c r="AT1169" s="67" t="str">
        <f>IFERROR(AVERAGE(Data!AX1177),"  ")</f>
        <v xml:space="preserve">  </v>
      </c>
      <c r="AU1169" s="66" t="str">
        <f>IFERROR(AVERAGE(Data!AZ1177), "  ")</f>
        <v xml:space="preserve">  </v>
      </c>
      <c r="AV1169" s="66" t="str">
        <f>IFERROR(AVERAGE(Data!BA1177), "  ")</f>
        <v xml:space="preserve">  </v>
      </c>
      <c r="AW1169" s="66" t="str">
        <f>IFERROR(AVERAGE(Data!BB1177), "  ")</f>
        <v xml:space="preserve">  </v>
      </c>
      <c r="AX1169" s="66" t="str">
        <f>IFERROR(AVERAGE(Data!BC1177), "  ")</f>
        <v xml:space="preserve">  </v>
      </c>
      <c r="AY1169" s="66" t="str">
        <f>IFERROR(AVERAGE(Data!BD1177), "  ")</f>
        <v xml:space="preserve">  </v>
      </c>
      <c r="AZ1169" s="66" t="str">
        <f>IFERROR(AVERAGE(Data!BE1177), "  ")</f>
        <v xml:space="preserve">  </v>
      </c>
      <c r="BA1169" s="66" t="str">
        <f>IFERROR(AVERAGE(Data!BF1177), "  ")</f>
        <v xml:space="preserve">  </v>
      </c>
      <c r="BB1169" s="66" t="str">
        <f>IFERROR(AVERAGE(Data!BG1177), "  ")</f>
        <v xml:space="preserve">  </v>
      </c>
      <c r="BC1169" s="66" t="str">
        <f>IFERROR(AVERAGE(Data!BH1177), "  ")</f>
        <v xml:space="preserve">  </v>
      </c>
      <c r="BD1169" s="66" t="str">
        <f>IFERROR(AVERAGE(Data!BI1177), "  ")</f>
        <v xml:space="preserve">  </v>
      </c>
    </row>
    <row r="1170" spans="1:56" x14ac:dyDescent="0.25">
      <c r="A1170" s="59" t="str">
        <f>IFERROR(AVERAGE(Data!A1178),"  ")</f>
        <v xml:space="preserve">  </v>
      </c>
      <c r="B1170" s="66" t="str">
        <f>IFERROR(AVERAGE(Data!B1178),"  ")</f>
        <v xml:space="preserve">  </v>
      </c>
      <c r="C1170" s="66" t="str">
        <f>IFERROR(AVERAGE(Data!C1178),"  ")</f>
        <v xml:space="preserve">  </v>
      </c>
      <c r="D1170" s="66" t="str">
        <f>IFERROR(AVERAGE(Data!D1178),"  ")</f>
        <v xml:space="preserve">  </v>
      </c>
      <c r="E1170" s="66" t="str">
        <f>IFERROR(AVERAGE(Data!E1178),"  ")</f>
        <v xml:space="preserve">  </v>
      </c>
      <c r="F1170" s="66" t="str">
        <f>IFERROR(AVERAGE(Data!F1178),"  ")</f>
        <v xml:space="preserve">  </v>
      </c>
      <c r="G1170" s="66" t="str">
        <f>IFERROR(AVERAGE(Data!G1178),"  ")</f>
        <v xml:space="preserve">  </v>
      </c>
      <c r="H1170" s="67" t="str">
        <f>IFERROR(AVERAGE(Data!H1178),"  ")</f>
        <v xml:space="preserve">  </v>
      </c>
      <c r="I1170" s="67" t="str">
        <f>IFERROR(AVERAGE(Data!I1178),"  ")</f>
        <v xml:space="preserve">  </v>
      </c>
      <c r="J1170" s="67" t="str">
        <f>IFERROR(AVERAGE(Data!J1178),"  ")</f>
        <v xml:space="preserve">  </v>
      </c>
      <c r="K1170" s="66" t="str">
        <f>IFERROR(AVERAGE(Data!L1178),"  ")</f>
        <v xml:space="preserve">  </v>
      </c>
      <c r="L1170" s="66" t="str">
        <f>IFERROR(AVERAGE(Data!M1178),"  ")</f>
        <v xml:space="preserve">  </v>
      </c>
      <c r="M1170" s="66" t="str">
        <f>IFERROR(AVERAGE(Data!N1178),"  ")</f>
        <v xml:space="preserve">  </v>
      </c>
      <c r="N1170" s="66" t="str">
        <f>IFERROR(AVERAGE(Data!O1178),"  ")</f>
        <v xml:space="preserve">  </v>
      </c>
      <c r="O1170" s="66" t="str">
        <f>IFERROR(AVERAGE(Data!P1178),"  ")</f>
        <v xml:space="preserve">  </v>
      </c>
      <c r="P1170" s="66" t="str">
        <f>IFERROR(AVERAGE(Data!Q1178),"  ")</f>
        <v xml:space="preserve">  </v>
      </c>
      <c r="Q1170" s="67" t="str">
        <f>IFERROR(AVERAGE(Data!R1178),"  ")</f>
        <v xml:space="preserve">  </v>
      </c>
      <c r="R1170" s="67" t="str">
        <f>IFERROR(AVERAGE(Data!S1178),"  ")</f>
        <v xml:space="preserve">  </v>
      </c>
      <c r="S1170" s="67" t="str">
        <f>IFERROR(AVERAGE(Data!T1178),"  ")</f>
        <v xml:space="preserve">  </v>
      </c>
      <c r="T1170" s="66" t="str">
        <f>IFERROR(AVERAGE(Data!V1178), " ")</f>
        <v xml:space="preserve"> </v>
      </c>
      <c r="U1170" s="66" t="str">
        <f>IFERROR(AVERAGE(Data!W1178), " ")</f>
        <v xml:space="preserve"> </v>
      </c>
      <c r="V1170" s="66" t="str">
        <f>IFERROR(AVERAGE(Data!X1178), " ")</f>
        <v xml:space="preserve"> </v>
      </c>
      <c r="W1170" s="66" t="str">
        <f>IFERROR(AVERAGE(Data!Y1178), " ")</f>
        <v xml:space="preserve"> </v>
      </c>
      <c r="X1170" s="66" t="str">
        <f>IFERROR(AVERAGE(Data!Z1178), " ")</f>
        <v xml:space="preserve"> </v>
      </c>
      <c r="Y1170" s="66" t="str">
        <f>IFERROR(AVERAGE(Data!AA1178), " ")</f>
        <v xml:space="preserve"> </v>
      </c>
      <c r="Z1170" s="67" t="str">
        <f>IFERROR(AVERAGE(Data!AB1178), " ")</f>
        <v xml:space="preserve"> </v>
      </c>
      <c r="AA1170" s="67" t="str">
        <f>IFERROR(AVERAGE(Data!AC1178), " ")</f>
        <v xml:space="preserve"> </v>
      </c>
      <c r="AB1170" s="67" t="str">
        <f>IFERROR(AVERAGE(Data!AD1178), " ")</f>
        <v xml:space="preserve"> </v>
      </c>
      <c r="AC1170" s="66" t="str">
        <f>IFERROR(AVERAGE(Data!AF1178), "  ")</f>
        <v xml:space="preserve">  </v>
      </c>
      <c r="AD1170" s="66" t="str">
        <f>IFERROR(AVERAGE(Data!AG1178), "  ")</f>
        <v xml:space="preserve">  </v>
      </c>
      <c r="AE1170" s="66" t="str">
        <f>IFERROR(AVERAGE(Data!AH1178), "  ")</f>
        <v xml:space="preserve">  </v>
      </c>
      <c r="AF1170" s="66" t="str">
        <f>IFERROR(AVERAGE(Data!AI1178), "  ")</f>
        <v xml:space="preserve">  </v>
      </c>
      <c r="AG1170" s="66" t="str">
        <f>IFERROR(AVERAGE(Data!AJ1178), "  ")</f>
        <v xml:space="preserve">  </v>
      </c>
      <c r="AH1170" s="66" t="str">
        <f>IFERROR(AVERAGE(Data!AK1178), "  ")</f>
        <v xml:space="preserve">  </v>
      </c>
      <c r="AI1170" s="67" t="str">
        <f>IFERROR(AVERAGE(Data!AL1178), "  ")</f>
        <v xml:space="preserve">  </v>
      </c>
      <c r="AJ1170" s="67" t="str">
        <f>IFERROR(AVERAGE(Data!AM1178), "  ")</f>
        <v xml:space="preserve">  </v>
      </c>
      <c r="AK1170" s="67" t="str">
        <f>IFERROR(AVERAGE(Data!AN1178), "  ")</f>
        <v xml:space="preserve">  </v>
      </c>
      <c r="AL1170" s="66" t="str">
        <f>IFERROR(AVERAGE(Data!AP1178),"  ")</f>
        <v xml:space="preserve">  </v>
      </c>
      <c r="AM1170" s="66" t="str">
        <f>IFERROR(AVERAGE(Data!AQ1178),"  ")</f>
        <v xml:space="preserve">  </v>
      </c>
      <c r="AN1170" s="66" t="str">
        <f>IFERROR(AVERAGE(Data!AR1178),"  ")</f>
        <v xml:space="preserve">  </v>
      </c>
      <c r="AO1170" s="66" t="str">
        <f>IFERROR(AVERAGE(Data!AS1178),"  ")</f>
        <v xml:space="preserve">  </v>
      </c>
      <c r="AP1170" s="66" t="str">
        <f>IFERROR(AVERAGE(Data!AT1178),"  ")</f>
        <v xml:space="preserve">  </v>
      </c>
      <c r="AQ1170" s="66" t="str">
        <f>IFERROR(AVERAGE(Data!AU1178),"  ")</f>
        <v xml:space="preserve">  </v>
      </c>
      <c r="AR1170" s="67" t="str">
        <f>IFERROR(AVERAGE(Data!AV1178),"  ")</f>
        <v xml:space="preserve">  </v>
      </c>
      <c r="AS1170" s="67" t="str">
        <f>IFERROR(AVERAGE(Data!AW1178),"  ")</f>
        <v xml:space="preserve">  </v>
      </c>
      <c r="AT1170" s="67" t="str">
        <f>IFERROR(AVERAGE(Data!AX1178),"  ")</f>
        <v xml:space="preserve">  </v>
      </c>
      <c r="AU1170" s="66" t="str">
        <f>IFERROR(AVERAGE(Data!AZ1178), "  ")</f>
        <v xml:space="preserve">  </v>
      </c>
      <c r="AV1170" s="66" t="str">
        <f>IFERROR(AVERAGE(Data!BA1178), "  ")</f>
        <v xml:space="preserve">  </v>
      </c>
      <c r="AW1170" s="66" t="str">
        <f>IFERROR(AVERAGE(Data!BB1178), "  ")</f>
        <v xml:space="preserve">  </v>
      </c>
      <c r="AX1170" s="66" t="str">
        <f>IFERROR(AVERAGE(Data!BC1178), "  ")</f>
        <v xml:space="preserve">  </v>
      </c>
      <c r="AY1170" s="66" t="str">
        <f>IFERROR(AVERAGE(Data!BD1178), "  ")</f>
        <v xml:space="preserve">  </v>
      </c>
      <c r="AZ1170" s="66" t="str">
        <f>IFERROR(AVERAGE(Data!BE1178), "  ")</f>
        <v xml:space="preserve">  </v>
      </c>
      <c r="BA1170" s="66" t="str">
        <f>IFERROR(AVERAGE(Data!BF1178), "  ")</f>
        <v xml:space="preserve">  </v>
      </c>
      <c r="BB1170" s="66" t="str">
        <f>IFERROR(AVERAGE(Data!BG1178), "  ")</f>
        <v xml:space="preserve">  </v>
      </c>
      <c r="BC1170" s="66" t="str">
        <f>IFERROR(AVERAGE(Data!BH1178), "  ")</f>
        <v xml:space="preserve">  </v>
      </c>
      <c r="BD1170" s="66" t="str">
        <f>IFERROR(AVERAGE(Data!BI1178), "  ")</f>
        <v xml:space="preserve">  </v>
      </c>
    </row>
    <row r="1171" spans="1:56" x14ac:dyDescent="0.25">
      <c r="A1171" s="59" t="str">
        <f>IFERROR(AVERAGE(Data!A1179),"  ")</f>
        <v xml:space="preserve">  </v>
      </c>
      <c r="B1171" s="66" t="str">
        <f>IFERROR(AVERAGE(Data!B1179),"  ")</f>
        <v xml:space="preserve">  </v>
      </c>
      <c r="C1171" s="66" t="str">
        <f>IFERROR(AVERAGE(Data!C1179),"  ")</f>
        <v xml:space="preserve">  </v>
      </c>
      <c r="D1171" s="66" t="str">
        <f>IFERROR(AVERAGE(Data!D1179),"  ")</f>
        <v xml:space="preserve">  </v>
      </c>
      <c r="E1171" s="66" t="str">
        <f>IFERROR(AVERAGE(Data!E1179),"  ")</f>
        <v xml:space="preserve">  </v>
      </c>
      <c r="F1171" s="66" t="str">
        <f>IFERROR(AVERAGE(Data!F1179),"  ")</f>
        <v xml:space="preserve">  </v>
      </c>
      <c r="G1171" s="66" t="str">
        <f>IFERROR(AVERAGE(Data!G1179),"  ")</f>
        <v xml:space="preserve">  </v>
      </c>
      <c r="H1171" s="67" t="str">
        <f>IFERROR(AVERAGE(Data!H1179),"  ")</f>
        <v xml:space="preserve">  </v>
      </c>
      <c r="I1171" s="67" t="str">
        <f>IFERROR(AVERAGE(Data!I1179),"  ")</f>
        <v xml:space="preserve">  </v>
      </c>
      <c r="J1171" s="67" t="str">
        <f>IFERROR(AVERAGE(Data!J1179),"  ")</f>
        <v xml:space="preserve">  </v>
      </c>
      <c r="K1171" s="66" t="str">
        <f>IFERROR(AVERAGE(Data!L1179),"  ")</f>
        <v xml:space="preserve">  </v>
      </c>
      <c r="L1171" s="66" t="str">
        <f>IFERROR(AVERAGE(Data!M1179),"  ")</f>
        <v xml:space="preserve">  </v>
      </c>
      <c r="M1171" s="66" t="str">
        <f>IFERROR(AVERAGE(Data!N1179),"  ")</f>
        <v xml:space="preserve">  </v>
      </c>
      <c r="N1171" s="66" t="str">
        <f>IFERROR(AVERAGE(Data!O1179),"  ")</f>
        <v xml:space="preserve">  </v>
      </c>
      <c r="O1171" s="66" t="str">
        <f>IFERROR(AVERAGE(Data!P1179),"  ")</f>
        <v xml:space="preserve">  </v>
      </c>
      <c r="P1171" s="66" t="str">
        <f>IFERROR(AVERAGE(Data!Q1179),"  ")</f>
        <v xml:space="preserve">  </v>
      </c>
      <c r="Q1171" s="67" t="str">
        <f>IFERROR(AVERAGE(Data!R1179),"  ")</f>
        <v xml:space="preserve">  </v>
      </c>
      <c r="R1171" s="67" t="str">
        <f>IFERROR(AVERAGE(Data!S1179),"  ")</f>
        <v xml:space="preserve">  </v>
      </c>
      <c r="S1171" s="67" t="str">
        <f>IFERROR(AVERAGE(Data!T1179),"  ")</f>
        <v xml:space="preserve">  </v>
      </c>
      <c r="T1171" s="66" t="str">
        <f>IFERROR(AVERAGE(Data!V1179), " ")</f>
        <v xml:space="preserve"> </v>
      </c>
      <c r="U1171" s="66" t="str">
        <f>IFERROR(AVERAGE(Data!W1179), " ")</f>
        <v xml:space="preserve"> </v>
      </c>
      <c r="V1171" s="66" t="str">
        <f>IFERROR(AVERAGE(Data!X1179), " ")</f>
        <v xml:space="preserve"> </v>
      </c>
      <c r="W1171" s="66" t="str">
        <f>IFERROR(AVERAGE(Data!Y1179), " ")</f>
        <v xml:space="preserve"> </v>
      </c>
      <c r="X1171" s="66" t="str">
        <f>IFERROR(AVERAGE(Data!Z1179), " ")</f>
        <v xml:space="preserve"> </v>
      </c>
      <c r="Y1171" s="66" t="str">
        <f>IFERROR(AVERAGE(Data!AA1179), " ")</f>
        <v xml:space="preserve"> </v>
      </c>
      <c r="Z1171" s="67" t="str">
        <f>IFERROR(AVERAGE(Data!AB1179), " ")</f>
        <v xml:space="preserve"> </v>
      </c>
      <c r="AA1171" s="67" t="str">
        <f>IFERROR(AVERAGE(Data!AC1179), " ")</f>
        <v xml:space="preserve"> </v>
      </c>
      <c r="AB1171" s="67" t="str">
        <f>IFERROR(AVERAGE(Data!AD1179), " ")</f>
        <v xml:space="preserve"> </v>
      </c>
      <c r="AC1171" s="66" t="str">
        <f>IFERROR(AVERAGE(Data!AF1179), "  ")</f>
        <v xml:space="preserve">  </v>
      </c>
      <c r="AD1171" s="66" t="str">
        <f>IFERROR(AVERAGE(Data!AG1179), "  ")</f>
        <v xml:space="preserve">  </v>
      </c>
      <c r="AE1171" s="66" t="str">
        <f>IFERROR(AVERAGE(Data!AH1179), "  ")</f>
        <v xml:space="preserve">  </v>
      </c>
      <c r="AF1171" s="66" t="str">
        <f>IFERROR(AVERAGE(Data!AI1179), "  ")</f>
        <v xml:space="preserve">  </v>
      </c>
      <c r="AG1171" s="66" t="str">
        <f>IFERROR(AVERAGE(Data!AJ1179), "  ")</f>
        <v xml:space="preserve">  </v>
      </c>
      <c r="AH1171" s="66" t="str">
        <f>IFERROR(AVERAGE(Data!AK1179), "  ")</f>
        <v xml:space="preserve">  </v>
      </c>
      <c r="AI1171" s="67" t="str">
        <f>IFERROR(AVERAGE(Data!AL1179), "  ")</f>
        <v xml:space="preserve">  </v>
      </c>
      <c r="AJ1171" s="67" t="str">
        <f>IFERROR(AVERAGE(Data!AM1179), "  ")</f>
        <v xml:space="preserve">  </v>
      </c>
      <c r="AK1171" s="67" t="str">
        <f>IFERROR(AVERAGE(Data!AN1179), "  ")</f>
        <v xml:space="preserve">  </v>
      </c>
      <c r="AL1171" s="66" t="str">
        <f>IFERROR(AVERAGE(Data!AP1179),"  ")</f>
        <v xml:space="preserve">  </v>
      </c>
      <c r="AM1171" s="66" t="str">
        <f>IFERROR(AVERAGE(Data!AQ1179),"  ")</f>
        <v xml:space="preserve">  </v>
      </c>
      <c r="AN1171" s="66" t="str">
        <f>IFERROR(AVERAGE(Data!AR1179),"  ")</f>
        <v xml:space="preserve">  </v>
      </c>
      <c r="AO1171" s="66" t="str">
        <f>IFERROR(AVERAGE(Data!AS1179),"  ")</f>
        <v xml:space="preserve">  </v>
      </c>
      <c r="AP1171" s="66" t="str">
        <f>IFERROR(AVERAGE(Data!AT1179),"  ")</f>
        <v xml:space="preserve">  </v>
      </c>
      <c r="AQ1171" s="66" t="str">
        <f>IFERROR(AVERAGE(Data!AU1179),"  ")</f>
        <v xml:space="preserve">  </v>
      </c>
      <c r="AR1171" s="67" t="str">
        <f>IFERROR(AVERAGE(Data!AV1179),"  ")</f>
        <v xml:space="preserve">  </v>
      </c>
      <c r="AS1171" s="67" t="str">
        <f>IFERROR(AVERAGE(Data!AW1179),"  ")</f>
        <v xml:space="preserve">  </v>
      </c>
      <c r="AT1171" s="67" t="str">
        <f>IFERROR(AVERAGE(Data!AX1179),"  ")</f>
        <v xml:space="preserve">  </v>
      </c>
      <c r="AU1171" s="66" t="str">
        <f>IFERROR(AVERAGE(Data!AZ1179), "  ")</f>
        <v xml:space="preserve">  </v>
      </c>
      <c r="AV1171" s="66" t="str">
        <f>IFERROR(AVERAGE(Data!BA1179), "  ")</f>
        <v xml:space="preserve">  </v>
      </c>
      <c r="AW1171" s="66" t="str">
        <f>IFERROR(AVERAGE(Data!BB1179), "  ")</f>
        <v xml:space="preserve">  </v>
      </c>
      <c r="AX1171" s="66" t="str">
        <f>IFERROR(AVERAGE(Data!BC1179), "  ")</f>
        <v xml:space="preserve">  </v>
      </c>
      <c r="AY1171" s="66" t="str">
        <f>IFERROR(AVERAGE(Data!BD1179), "  ")</f>
        <v xml:space="preserve">  </v>
      </c>
      <c r="AZ1171" s="66" t="str">
        <f>IFERROR(AVERAGE(Data!BE1179), "  ")</f>
        <v xml:space="preserve">  </v>
      </c>
      <c r="BA1171" s="66" t="str">
        <f>IFERROR(AVERAGE(Data!BF1179), "  ")</f>
        <v xml:space="preserve">  </v>
      </c>
      <c r="BB1171" s="66" t="str">
        <f>IFERROR(AVERAGE(Data!BG1179), "  ")</f>
        <v xml:space="preserve">  </v>
      </c>
      <c r="BC1171" s="66" t="str">
        <f>IFERROR(AVERAGE(Data!BH1179), "  ")</f>
        <v xml:space="preserve">  </v>
      </c>
      <c r="BD1171" s="66" t="str">
        <f>IFERROR(AVERAGE(Data!BI1179), "  ")</f>
        <v xml:space="preserve">  </v>
      </c>
    </row>
    <row r="1172" spans="1:56" x14ac:dyDescent="0.25">
      <c r="A1172" s="59" t="str">
        <f>IFERROR(AVERAGE(Data!A1180),"  ")</f>
        <v xml:space="preserve">  </v>
      </c>
      <c r="B1172" s="66" t="str">
        <f>IFERROR(AVERAGE(Data!B1180),"  ")</f>
        <v xml:space="preserve">  </v>
      </c>
      <c r="C1172" s="66" t="str">
        <f>IFERROR(AVERAGE(Data!C1180),"  ")</f>
        <v xml:space="preserve">  </v>
      </c>
      <c r="D1172" s="66" t="str">
        <f>IFERROR(AVERAGE(Data!D1180),"  ")</f>
        <v xml:space="preserve">  </v>
      </c>
      <c r="E1172" s="66" t="str">
        <f>IFERROR(AVERAGE(Data!E1180),"  ")</f>
        <v xml:space="preserve">  </v>
      </c>
      <c r="F1172" s="66" t="str">
        <f>IFERROR(AVERAGE(Data!F1180),"  ")</f>
        <v xml:space="preserve">  </v>
      </c>
      <c r="G1172" s="66" t="str">
        <f>IFERROR(AVERAGE(Data!G1180),"  ")</f>
        <v xml:space="preserve">  </v>
      </c>
      <c r="H1172" s="67" t="str">
        <f>IFERROR(AVERAGE(Data!H1180),"  ")</f>
        <v xml:space="preserve">  </v>
      </c>
      <c r="I1172" s="67" t="str">
        <f>IFERROR(AVERAGE(Data!I1180),"  ")</f>
        <v xml:space="preserve">  </v>
      </c>
      <c r="J1172" s="67" t="str">
        <f>IFERROR(AVERAGE(Data!J1180),"  ")</f>
        <v xml:space="preserve">  </v>
      </c>
      <c r="K1172" s="66" t="str">
        <f>IFERROR(AVERAGE(Data!L1180),"  ")</f>
        <v xml:space="preserve">  </v>
      </c>
      <c r="L1172" s="66" t="str">
        <f>IFERROR(AVERAGE(Data!M1180),"  ")</f>
        <v xml:space="preserve">  </v>
      </c>
      <c r="M1172" s="66" t="str">
        <f>IFERROR(AVERAGE(Data!N1180),"  ")</f>
        <v xml:space="preserve">  </v>
      </c>
      <c r="N1172" s="66" t="str">
        <f>IFERROR(AVERAGE(Data!O1180),"  ")</f>
        <v xml:space="preserve">  </v>
      </c>
      <c r="O1172" s="66" t="str">
        <f>IFERROR(AVERAGE(Data!P1180),"  ")</f>
        <v xml:space="preserve">  </v>
      </c>
      <c r="P1172" s="66" t="str">
        <f>IFERROR(AVERAGE(Data!Q1180),"  ")</f>
        <v xml:space="preserve">  </v>
      </c>
      <c r="Q1172" s="67" t="str">
        <f>IFERROR(AVERAGE(Data!R1180),"  ")</f>
        <v xml:space="preserve">  </v>
      </c>
      <c r="R1172" s="67" t="str">
        <f>IFERROR(AVERAGE(Data!S1180),"  ")</f>
        <v xml:space="preserve">  </v>
      </c>
      <c r="S1172" s="67" t="str">
        <f>IFERROR(AVERAGE(Data!T1180),"  ")</f>
        <v xml:space="preserve">  </v>
      </c>
      <c r="T1172" s="66" t="str">
        <f>IFERROR(AVERAGE(Data!V1180), " ")</f>
        <v xml:space="preserve"> </v>
      </c>
      <c r="U1172" s="66" t="str">
        <f>IFERROR(AVERAGE(Data!W1180), " ")</f>
        <v xml:space="preserve"> </v>
      </c>
      <c r="V1172" s="66" t="str">
        <f>IFERROR(AVERAGE(Data!X1180), " ")</f>
        <v xml:space="preserve"> </v>
      </c>
      <c r="W1172" s="66" t="str">
        <f>IFERROR(AVERAGE(Data!Y1180), " ")</f>
        <v xml:space="preserve"> </v>
      </c>
      <c r="X1172" s="66" t="str">
        <f>IFERROR(AVERAGE(Data!Z1180), " ")</f>
        <v xml:space="preserve"> </v>
      </c>
      <c r="Y1172" s="66" t="str">
        <f>IFERROR(AVERAGE(Data!AA1180), " ")</f>
        <v xml:space="preserve"> </v>
      </c>
      <c r="Z1172" s="67" t="str">
        <f>IFERROR(AVERAGE(Data!AB1180), " ")</f>
        <v xml:space="preserve"> </v>
      </c>
      <c r="AA1172" s="67" t="str">
        <f>IFERROR(AVERAGE(Data!AC1180), " ")</f>
        <v xml:space="preserve"> </v>
      </c>
      <c r="AB1172" s="67" t="str">
        <f>IFERROR(AVERAGE(Data!AD1180), " ")</f>
        <v xml:space="preserve"> </v>
      </c>
      <c r="AC1172" s="66" t="str">
        <f>IFERROR(AVERAGE(Data!AF1180), "  ")</f>
        <v xml:space="preserve">  </v>
      </c>
      <c r="AD1172" s="66" t="str">
        <f>IFERROR(AVERAGE(Data!AG1180), "  ")</f>
        <v xml:space="preserve">  </v>
      </c>
      <c r="AE1172" s="66" t="str">
        <f>IFERROR(AVERAGE(Data!AH1180), "  ")</f>
        <v xml:space="preserve">  </v>
      </c>
      <c r="AF1172" s="66" t="str">
        <f>IFERROR(AVERAGE(Data!AI1180), "  ")</f>
        <v xml:space="preserve">  </v>
      </c>
      <c r="AG1172" s="66" t="str">
        <f>IFERROR(AVERAGE(Data!AJ1180), "  ")</f>
        <v xml:space="preserve">  </v>
      </c>
      <c r="AH1172" s="66" t="str">
        <f>IFERROR(AVERAGE(Data!AK1180), "  ")</f>
        <v xml:space="preserve">  </v>
      </c>
      <c r="AI1172" s="67" t="str">
        <f>IFERROR(AVERAGE(Data!AL1180), "  ")</f>
        <v xml:space="preserve">  </v>
      </c>
      <c r="AJ1172" s="67" t="str">
        <f>IFERROR(AVERAGE(Data!AM1180), "  ")</f>
        <v xml:space="preserve">  </v>
      </c>
      <c r="AK1172" s="67" t="str">
        <f>IFERROR(AVERAGE(Data!AN1180), "  ")</f>
        <v xml:space="preserve">  </v>
      </c>
      <c r="AL1172" s="66" t="str">
        <f>IFERROR(AVERAGE(Data!AP1180),"  ")</f>
        <v xml:space="preserve">  </v>
      </c>
      <c r="AM1172" s="66" t="str">
        <f>IFERROR(AVERAGE(Data!AQ1180),"  ")</f>
        <v xml:space="preserve">  </v>
      </c>
      <c r="AN1172" s="66" t="str">
        <f>IFERROR(AVERAGE(Data!AR1180),"  ")</f>
        <v xml:space="preserve">  </v>
      </c>
      <c r="AO1172" s="66" t="str">
        <f>IFERROR(AVERAGE(Data!AS1180),"  ")</f>
        <v xml:space="preserve">  </v>
      </c>
      <c r="AP1172" s="66" t="str">
        <f>IFERROR(AVERAGE(Data!AT1180),"  ")</f>
        <v xml:space="preserve">  </v>
      </c>
      <c r="AQ1172" s="66" t="str">
        <f>IFERROR(AVERAGE(Data!AU1180),"  ")</f>
        <v xml:space="preserve">  </v>
      </c>
      <c r="AR1172" s="67" t="str">
        <f>IFERROR(AVERAGE(Data!AV1180),"  ")</f>
        <v xml:space="preserve">  </v>
      </c>
      <c r="AS1172" s="67" t="str">
        <f>IFERROR(AVERAGE(Data!AW1180),"  ")</f>
        <v xml:space="preserve">  </v>
      </c>
      <c r="AT1172" s="67" t="str">
        <f>IFERROR(AVERAGE(Data!AX1180),"  ")</f>
        <v xml:space="preserve">  </v>
      </c>
      <c r="AU1172" s="66" t="str">
        <f>IFERROR(AVERAGE(Data!AZ1180), "  ")</f>
        <v xml:space="preserve">  </v>
      </c>
      <c r="AV1172" s="66" t="str">
        <f>IFERROR(AVERAGE(Data!BA1180), "  ")</f>
        <v xml:space="preserve">  </v>
      </c>
      <c r="AW1172" s="66" t="str">
        <f>IFERROR(AVERAGE(Data!BB1180), "  ")</f>
        <v xml:space="preserve">  </v>
      </c>
      <c r="AX1172" s="66" t="str">
        <f>IFERROR(AVERAGE(Data!BC1180), "  ")</f>
        <v xml:space="preserve">  </v>
      </c>
      <c r="AY1172" s="66" t="str">
        <f>IFERROR(AVERAGE(Data!BD1180), "  ")</f>
        <v xml:space="preserve">  </v>
      </c>
      <c r="AZ1172" s="66" t="str">
        <f>IFERROR(AVERAGE(Data!BE1180), "  ")</f>
        <v xml:space="preserve">  </v>
      </c>
      <c r="BA1172" s="66" t="str">
        <f>IFERROR(AVERAGE(Data!BF1180), "  ")</f>
        <v xml:space="preserve">  </v>
      </c>
      <c r="BB1172" s="66" t="str">
        <f>IFERROR(AVERAGE(Data!BG1180), "  ")</f>
        <v xml:space="preserve">  </v>
      </c>
      <c r="BC1172" s="66" t="str">
        <f>IFERROR(AVERAGE(Data!BH1180), "  ")</f>
        <v xml:space="preserve">  </v>
      </c>
      <c r="BD1172" s="66" t="str">
        <f>IFERROR(AVERAGE(Data!BI1180), "  ")</f>
        <v xml:space="preserve">  </v>
      </c>
    </row>
    <row r="1173" spans="1:56" x14ac:dyDescent="0.25">
      <c r="A1173" s="59" t="str">
        <f>IFERROR(AVERAGE(Data!A1181),"  ")</f>
        <v xml:space="preserve">  </v>
      </c>
      <c r="B1173" s="66" t="str">
        <f>IFERROR(AVERAGE(Data!B1181),"  ")</f>
        <v xml:space="preserve">  </v>
      </c>
      <c r="C1173" s="66" t="str">
        <f>IFERROR(AVERAGE(Data!C1181),"  ")</f>
        <v xml:space="preserve">  </v>
      </c>
      <c r="D1173" s="66" t="str">
        <f>IFERROR(AVERAGE(Data!D1181),"  ")</f>
        <v xml:space="preserve">  </v>
      </c>
      <c r="E1173" s="66" t="str">
        <f>IFERROR(AVERAGE(Data!E1181),"  ")</f>
        <v xml:space="preserve">  </v>
      </c>
      <c r="F1173" s="66" t="str">
        <f>IFERROR(AVERAGE(Data!F1181),"  ")</f>
        <v xml:space="preserve">  </v>
      </c>
      <c r="G1173" s="66" t="str">
        <f>IFERROR(AVERAGE(Data!G1181),"  ")</f>
        <v xml:space="preserve">  </v>
      </c>
      <c r="H1173" s="67" t="str">
        <f>IFERROR(AVERAGE(Data!H1181),"  ")</f>
        <v xml:space="preserve">  </v>
      </c>
      <c r="I1173" s="67" t="str">
        <f>IFERROR(AVERAGE(Data!I1181),"  ")</f>
        <v xml:space="preserve">  </v>
      </c>
      <c r="J1173" s="67" t="str">
        <f>IFERROR(AVERAGE(Data!J1181),"  ")</f>
        <v xml:space="preserve">  </v>
      </c>
      <c r="K1173" s="66" t="str">
        <f>IFERROR(AVERAGE(Data!L1181),"  ")</f>
        <v xml:space="preserve">  </v>
      </c>
      <c r="L1173" s="66" t="str">
        <f>IFERROR(AVERAGE(Data!M1181),"  ")</f>
        <v xml:space="preserve">  </v>
      </c>
      <c r="M1173" s="66" t="str">
        <f>IFERROR(AVERAGE(Data!N1181),"  ")</f>
        <v xml:space="preserve">  </v>
      </c>
      <c r="N1173" s="66" t="str">
        <f>IFERROR(AVERAGE(Data!O1181),"  ")</f>
        <v xml:space="preserve">  </v>
      </c>
      <c r="O1173" s="66" t="str">
        <f>IFERROR(AVERAGE(Data!P1181),"  ")</f>
        <v xml:space="preserve">  </v>
      </c>
      <c r="P1173" s="66" t="str">
        <f>IFERROR(AVERAGE(Data!Q1181),"  ")</f>
        <v xml:space="preserve">  </v>
      </c>
      <c r="Q1173" s="67" t="str">
        <f>IFERROR(AVERAGE(Data!R1181),"  ")</f>
        <v xml:space="preserve">  </v>
      </c>
      <c r="R1173" s="67" t="str">
        <f>IFERROR(AVERAGE(Data!S1181),"  ")</f>
        <v xml:space="preserve">  </v>
      </c>
      <c r="S1173" s="67" t="str">
        <f>IFERROR(AVERAGE(Data!T1181),"  ")</f>
        <v xml:space="preserve">  </v>
      </c>
      <c r="T1173" s="66" t="str">
        <f>IFERROR(AVERAGE(Data!V1181), " ")</f>
        <v xml:space="preserve"> </v>
      </c>
      <c r="U1173" s="66" t="str">
        <f>IFERROR(AVERAGE(Data!W1181), " ")</f>
        <v xml:space="preserve"> </v>
      </c>
      <c r="V1173" s="66" t="str">
        <f>IFERROR(AVERAGE(Data!X1181), " ")</f>
        <v xml:space="preserve"> </v>
      </c>
      <c r="W1173" s="66" t="str">
        <f>IFERROR(AVERAGE(Data!Y1181), " ")</f>
        <v xml:space="preserve"> </v>
      </c>
      <c r="X1173" s="66" t="str">
        <f>IFERROR(AVERAGE(Data!Z1181), " ")</f>
        <v xml:space="preserve"> </v>
      </c>
      <c r="Y1173" s="66" t="str">
        <f>IFERROR(AVERAGE(Data!AA1181), " ")</f>
        <v xml:space="preserve"> </v>
      </c>
      <c r="Z1173" s="67" t="str">
        <f>IFERROR(AVERAGE(Data!AB1181), " ")</f>
        <v xml:space="preserve"> </v>
      </c>
      <c r="AA1173" s="67" t="str">
        <f>IFERROR(AVERAGE(Data!AC1181), " ")</f>
        <v xml:space="preserve"> </v>
      </c>
      <c r="AB1173" s="67" t="str">
        <f>IFERROR(AVERAGE(Data!AD1181), " ")</f>
        <v xml:space="preserve"> </v>
      </c>
      <c r="AC1173" s="66" t="str">
        <f>IFERROR(AVERAGE(Data!AF1181), "  ")</f>
        <v xml:space="preserve">  </v>
      </c>
      <c r="AD1173" s="66" t="str">
        <f>IFERROR(AVERAGE(Data!AG1181), "  ")</f>
        <v xml:space="preserve">  </v>
      </c>
      <c r="AE1173" s="66" t="str">
        <f>IFERROR(AVERAGE(Data!AH1181), "  ")</f>
        <v xml:space="preserve">  </v>
      </c>
      <c r="AF1173" s="66" t="str">
        <f>IFERROR(AVERAGE(Data!AI1181), "  ")</f>
        <v xml:space="preserve">  </v>
      </c>
      <c r="AG1173" s="66" t="str">
        <f>IFERROR(AVERAGE(Data!AJ1181), "  ")</f>
        <v xml:space="preserve">  </v>
      </c>
      <c r="AH1173" s="66" t="str">
        <f>IFERROR(AVERAGE(Data!AK1181), "  ")</f>
        <v xml:space="preserve">  </v>
      </c>
      <c r="AI1173" s="67" t="str">
        <f>IFERROR(AVERAGE(Data!AL1181), "  ")</f>
        <v xml:space="preserve">  </v>
      </c>
      <c r="AJ1173" s="67" t="str">
        <f>IFERROR(AVERAGE(Data!AM1181), "  ")</f>
        <v xml:space="preserve">  </v>
      </c>
      <c r="AK1173" s="67" t="str">
        <f>IFERROR(AVERAGE(Data!AN1181), "  ")</f>
        <v xml:space="preserve">  </v>
      </c>
      <c r="AL1173" s="66" t="str">
        <f>IFERROR(AVERAGE(Data!AP1181),"  ")</f>
        <v xml:space="preserve">  </v>
      </c>
      <c r="AM1173" s="66" t="str">
        <f>IFERROR(AVERAGE(Data!AQ1181),"  ")</f>
        <v xml:space="preserve">  </v>
      </c>
      <c r="AN1173" s="66" t="str">
        <f>IFERROR(AVERAGE(Data!AR1181),"  ")</f>
        <v xml:space="preserve">  </v>
      </c>
      <c r="AO1173" s="66" t="str">
        <f>IFERROR(AVERAGE(Data!AS1181),"  ")</f>
        <v xml:space="preserve">  </v>
      </c>
      <c r="AP1173" s="66" t="str">
        <f>IFERROR(AVERAGE(Data!AT1181),"  ")</f>
        <v xml:space="preserve">  </v>
      </c>
      <c r="AQ1173" s="66" t="str">
        <f>IFERROR(AVERAGE(Data!AU1181),"  ")</f>
        <v xml:space="preserve">  </v>
      </c>
      <c r="AR1173" s="67" t="str">
        <f>IFERROR(AVERAGE(Data!AV1181),"  ")</f>
        <v xml:space="preserve">  </v>
      </c>
      <c r="AS1173" s="67" t="str">
        <f>IFERROR(AVERAGE(Data!AW1181),"  ")</f>
        <v xml:space="preserve">  </v>
      </c>
      <c r="AT1173" s="67" t="str">
        <f>IFERROR(AVERAGE(Data!AX1181),"  ")</f>
        <v xml:space="preserve">  </v>
      </c>
      <c r="AU1173" s="66" t="str">
        <f>IFERROR(AVERAGE(Data!AZ1181), "  ")</f>
        <v xml:space="preserve">  </v>
      </c>
      <c r="AV1173" s="66" t="str">
        <f>IFERROR(AVERAGE(Data!BA1181), "  ")</f>
        <v xml:space="preserve">  </v>
      </c>
      <c r="AW1173" s="66" t="str">
        <f>IFERROR(AVERAGE(Data!BB1181), "  ")</f>
        <v xml:space="preserve">  </v>
      </c>
      <c r="AX1173" s="66" t="str">
        <f>IFERROR(AVERAGE(Data!BC1181), "  ")</f>
        <v xml:space="preserve">  </v>
      </c>
      <c r="AY1173" s="66" t="str">
        <f>IFERROR(AVERAGE(Data!BD1181), "  ")</f>
        <v xml:space="preserve">  </v>
      </c>
      <c r="AZ1173" s="66" t="str">
        <f>IFERROR(AVERAGE(Data!BE1181), "  ")</f>
        <v xml:space="preserve">  </v>
      </c>
      <c r="BA1173" s="66" t="str">
        <f>IFERROR(AVERAGE(Data!BF1181), "  ")</f>
        <v xml:space="preserve">  </v>
      </c>
      <c r="BB1173" s="66" t="str">
        <f>IFERROR(AVERAGE(Data!BG1181), "  ")</f>
        <v xml:space="preserve">  </v>
      </c>
      <c r="BC1173" s="66" t="str">
        <f>IFERROR(AVERAGE(Data!BH1181), "  ")</f>
        <v xml:space="preserve">  </v>
      </c>
      <c r="BD1173" s="66" t="str">
        <f>IFERROR(AVERAGE(Data!BI1181), "  ")</f>
        <v xml:space="preserve">  </v>
      </c>
    </row>
    <row r="1174" spans="1:56" x14ac:dyDescent="0.25">
      <c r="A1174" s="59" t="str">
        <f>IFERROR(AVERAGE(Data!A1182),"  ")</f>
        <v xml:space="preserve">  </v>
      </c>
      <c r="B1174" s="66" t="str">
        <f>IFERROR(AVERAGE(Data!B1182),"  ")</f>
        <v xml:space="preserve">  </v>
      </c>
      <c r="C1174" s="66" t="str">
        <f>IFERROR(AVERAGE(Data!C1182),"  ")</f>
        <v xml:space="preserve">  </v>
      </c>
      <c r="D1174" s="66" t="str">
        <f>IFERROR(AVERAGE(Data!D1182),"  ")</f>
        <v xml:space="preserve">  </v>
      </c>
      <c r="E1174" s="66" t="str">
        <f>IFERROR(AVERAGE(Data!E1182),"  ")</f>
        <v xml:space="preserve">  </v>
      </c>
      <c r="F1174" s="66" t="str">
        <f>IFERROR(AVERAGE(Data!F1182),"  ")</f>
        <v xml:space="preserve">  </v>
      </c>
      <c r="G1174" s="66" t="str">
        <f>IFERROR(AVERAGE(Data!G1182),"  ")</f>
        <v xml:space="preserve">  </v>
      </c>
      <c r="H1174" s="67" t="str">
        <f>IFERROR(AVERAGE(Data!H1182),"  ")</f>
        <v xml:space="preserve">  </v>
      </c>
      <c r="I1174" s="67" t="str">
        <f>IFERROR(AVERAGE(Data!I1182),"  ")</f>
        <v xml:space="preserve">  </v>
      </c>
      <c r="J1174" s="67" t="str">
        <f>IFERROR(AVERAGE(Data!J1182),"  ")</f>
        <v xml:space="preserve">  </v>
      </c>
      <c r="K1174" s="66" t="str">
        <f>IFERROR(AVERAGE(Data!L1182),"  ")</f>
        <v xml:space="preserve">  </v>
      </c>
      <c r="L1174" s="66" t="str">
        <f>IFERROR(AVERAGE(Data!M1182),"  ")</f>
        <v xml:space="preserve">  </v>
      </c>
      <c r="M1174" s="66" t="str">
        <f>IFERROR(AVERAGE(Data!N1182),"  ")</f>
        <v xml:space="preserve">  </v>
      </c>
      <c r="N1174" s="66" t="str">
        <f>IFERROR(AVERAGE(Data!O1182),"  ")</f>
        <v xml:space="preserve">  </v>
      </c>
      <c r="O1174" s="66" t="str">
        <f>IFERROR(AVERAGE(Data!P1182),"  ")</f>
        <v xml:space="preserve">  </v>
      </c>
      <c r="P1174" s="66" t="str">
        <f>IFERROR(AVERAGE(Data!Q1182),"  ")</f>
        <v xml:space="preserve">  </v>
      </c>
      <c r="Q1174" s="67" t="str">
        <f>IFERROR(AVERAGE(Data!R1182),"  ")</f>
        <v xml:space="preserve">  </v>
      </c>
      <c r="R1174" s="67" t="str">
        <f>IFERROR(AVERAGE(Data!S1182),"  ")</f>
        <v xml:space="preserve">  </v>
      </c>
      <c r="S1174" s="67" t="str">
        <f>IFERROR(AVERAGE(Data!T1182),"  ")</f>
        <v xml:space="preserve">  </v>
      </c>
      <c r="T1174" s="66" t="str">
        <f>IFERROR(AVERAGE(Data!V1182), " ")</f>
        <v xml:space="preserve"> </v>
      </c>
      <c r="U1174" s="66" t="str">
        <f>IFERROR(AVERAGE(Data!W1182), " ")</f>
        <v xml:space="preserve"> </v>
      </c>
      <c r="V1174" s="66" t="str">
        <f>IFERROR(AVERAGE(Data!X1182), " ")</f>
        <v xml:space="preserve"> </v>
      </c>
      <c r="W1174" s="66" t="str">
        <f>IFERROR(AVERAGE(Data!Y1182), " ")</f>
        <v xml:space="preserve"> </v>
      </c>
      <c r="X1174" s="66" t="str">
        <f>IFERROR(AVERAGE(Data!Z1182), " ")</f>
        <v xml:space="preserve"> </v>
      </c>
      <c r="Y1174" s="66" t="str">
        <f>IFERROR(AVERAGE(Data!AA1182), " ")</f>
        <v xml:space="preserve"> </v>
      </c>
      <c r="Z1174" s="67" t="str">
        <f>IFERROR(AVERAGE(Data!AB1182), " ")</f>
        <v xml:space="preserve"> </v>
      </c>
      <c r="AA1174" s="67" t="str">
        <f>IFERROR(AVERAGE(Data!AC1182), " ")</f>
        <v xml:space="preserve"> </v>
      </c>
      <c r="AB1174" s="67" t="str">
        <f>IFERROR(AVERAGE(Data!AD1182), " ")</f>
        <v xml:space="preserve"> </v>
      </c>
      <c r="AC1174" s="66" t="str">
        <f>IFERROR(AVERAGE(Data!AF1182), "  ")</f>
        <v xml:space="preserve">  </v>
      </c>
      <c r="AD1174" s="66" t="str">
        <f>IFERROR(AVERAGE(Data!AG1182), "  ")</f>
        <v xml:space="preserve">  </v>
      </c>
      <c r="AE1174" s="66" t="str">
        <f>IFERROR(AVERAGE(Data!AH1182), "  ")</f>
        <v xml:space="preserve">  </v>
      </c>
      <c r="AF1174" s="66" t="str">
        <f>IFERROR(AVERAGE(Data!AI1182), "  ")</f>
        <v xml:space="preserve">  </v>
      </c>
      <c r="AG1174" s="66" t="str">
        <f>IFERROR(AVERAGE(Data!AJ1182), "  ")</f>
        <v xml:space="preserve">  </v>
      </c>
      <c r="AH1174" s="66" t="str">
        <f>IFERROR(AVERAGE(Data!AK1182), "  ")</f>
        <v xml:space="preserve">  </v>
      </c>
      <c r="AI1174" s="67" t="str">
        <f>IFERROR(AVERAGE(Data!AL1182), "  ")</f>
        <v xml:space="preserve">  </v>
      </c>
      <c r="AJ1174" s="67" t="str">
        <f>IFERROR(AVERAGE(Data!AM1182), "  ")</f>
        <v xml:space="preserve">  </v>
      </c>
      <c r="AK1174" s="67" t="str">
        <f>IFERROR(AVERAGE(Data!AN1182), "  ")</f>
        <v xml:space="preserve">  </v>
      </c>
      <c r="AL1174" s="66" t="str">
        <f>IFERROR(AVERAGE(Data!AP1182),"  ")</f>
        <v xml:space="preserve">  </v>
      </c>
      <c r="AM1174" s="66" t="str">
        <f>IFERROR(AVERAGE(Data!AQ1182),"  ")</f>
        <v xml:space="preserve">  </v>
      </c>
      <c r="AN1174" s="66" t="str">
        <f>IFERROR(AVERAGE(Data!AR1182),"  ")</f>
        <v xml:space="preserve">  </v>
      </c>
      <c r="AO1174" s="66" t="str">
        <f>IFERROR(AVERAGE(Data!AS1182),"  ")</f>
        <v xml:space="preserve">  </v>
      </c>
      <c r="AP1174" s="66" t="str">
        <f>IFERROR(AVERAGE(Data!AT1182),"  ")</f>
        <v xml:space="preserve">  </v>
      </c>
      <c r="AQ1174" s="66" t="str">
        <f>IFERROR(AVERAGE(Data!AU1182),"  ")</f>
        <v xml:space="preserve">  </v>
      </c>
      <c r="AR1174" s="67" t="str">
        <f>IFERROR(AVERAGE(Data!AV1182),"  ")</f>
        <v xml:space="preserve">  </v>
      </c>
      <c r="AS1174" s="67" t="str">
        <f>IFERROR(AVERAGE(Data!AW1182),"  ")</f>
        <v xml:space="preserve">  </v>
      </c>
      <c r="AT1174" s="67" t="str">
        <f>IFERROR(AVERAGE(Data!AX1182),"  ")</f>
        <v xml:space="preserve">  </v>
      </c>
      <c r="AU1174" s="66" t="str">
        <f>IFERROR(AVERAGE(Data!AZ1182), "  ")</f>
        <v xml:space="preserve">  </v>
      </c>
      <c r="AV1174" s="66" t="str">
        <f>IFERROR(AVERAGE(Data!BA1182), "  ")</f>
        <v xml:space="preserve">  </v>
      </c>
      <c r="AW1174" s="66" t="str">
        <f>IFERROR(AVERAGE(Data!BB1182), "  ")</f>
        <v xml:space="preserve">  </v>
      </c>
      <c r="AX1174" s="66" t="str">
        <f>IFERROR(AVERAGE(Data!BC1182), "  ")</f>
        <v xml:space="preserve">  </v>
      </c>
      <c r="AY1174" s="66" t="str">
        <f>IFERROR(AVERAGE(Data!BD1182), "  ")</f>
        <v xml:space="preserve">  </v>
      </c>
      <c r="AZ1174" s="66" t="str">
        <f>IFERROR(AVERAGE(Data!BE1182), "  ")</f>
        <v xml:space="preserve">  </v>
      </c>
      <c r="BA1174" s="66" t="str">
        <f>IFERROR(AVERAGE(Data!BF1182), "  ")</f>
        <v xml:space="preserve">  </v>
      </c>
      <c r="BB1174" s="66" t="str">
        <f>IFERROR(AVERAGE(Data!BG1182), "  ")</f>
        <v xml:space="preserve">  </v>
      </c>
      <c r="BC1174" s="66" t="str">
        <f>IFERROR(AVERAGE(Data!BH1182), "  ")</f>
        <v xml:space="preserve">  </v>
      </c>
      <c r="BD1174" s="66" t="str">
        <f>IFERROR(AVERAGE(Data!BI1182), "  ")</f>
        <v xml:space="preserve">  </v>
      </c>
    </row>
    <row r="1175" spans="1:56" x14ac:dyDescent="0.25">
      <c r="A1175" s="59" t="str">
        <f>IFERROR(AVERAGE(Data!A1183),"  ")</f>
        <v xml:space="preserve">  </v>
      </c>
      <c r="B1175" s="66" t="str">
        <f>IFERROR(AVERAGE(Data!B1183),"  ")</f>
        <v xml:space="preserve">  </v>
      </c>
      <c r="C1175" s="66" t="str">
        <f>IFERROR(AVERAGE(Data!C1183),"  ")</f>
        <v xml:space="preserve">  </v>
      </c>
      <c r="D1175" s="66" t="str">
        <f>IFERROR(AVERAGE(Data!D1183),"  ")</f>
        <v xml:space="preserve">  </v>
      </c>
      <c r="E1175" s="66" t="str">
        <f>IFERROR(AVERAGE(Data!E1183),"  ")</f>
        <v xml:space="preserve">  </v>
      </c>
      <c r="F1175" s="66" t="str">
        <f>IFERROR(AVERAGE(Data!F1183),"  ")</f>
        <v xml:space="preserve">  </v>
      </c>
      <c r="G1175" s="66" t="str">
        <f>IFERROR(AVERAGE(Data!G1183),"  ")</f>
        <v xml:space="preserve">  </v>
      </c>
      <c r="H1175" s="67" t="str">
        <f>IFERROR(AVERAGE(Data!H1183),"  ")</f>
        <v xml:space="preserve">  </v>
      </c>
      <c r="I1175" s="67" t="str">
        <f>IFERROR(AVERAGE(Data!I1183),"  ")</f>
        <v xml:space="preserve">  </v>
      </c>
      <c r="J1175" s="67" t="str">
        <f>IFERROR(AVERAGE(Data!J1183),"  ")</f>
        <v xml:space="preserve">  </v>
      </c>
      <c r="K1175" s="66" t="str">
        <f>IFERROR(AVERAGE(Data!L1183),"  ")</f>
        <v xml:space="preserve">  </v>
      </c>
      <c r="L1175" s="66" t="str">
        <f>IFERROR(AVERAGE(Data!M1183),"  ")</f>
        <v xml:space="preserve">  </v>
      </c>
      <c r="M1175" s="66" t="str">
        <f>IFERROR(AVERAGE(Data!N1183),"  ")</f>
        <v xml:space="preserve">  </v>
      </c>
      <c r="N1175" s="66" t="str">
        <f>IFERROR(AVERAGE(Data!O1183),"  ")</f>
        <v xml:space="preserve">  </v>
      </c>
      <c r="O1175" s="66" t="str">
        <f>IFERROR(AVERAGE(Data!P1183),"  ")</f>
        <v xml:space="preserve">  </v>
      </c>
      <c r="P1175" s="66" t="str">
        <f>IFERROR(AVERAGE(Data!Q1183),"  ")</f>
        <v xml:space="preserve">  </v>
      </c>
      <c r="Q1175" s="67" t="str">
        <f>IFERROR(AVERAGE(Data!R1183),"  ")</f>
        <v xml:space="preserve">  </v>
      </c>
      <c r="R1175" s="67" t="str">
        <f>IFERROR(AVERAGE(Data!S1183),"  ")</f>
        <v xml:space="preserve">  </v>
      </c>
      <c r="S1175" s="67" t="str">
        <f>IFERROR(AVERAGE(Data!T1183),"  ")</f>
        <v xml:space="preserve">  </v>
      </c>
      <c r="T1175" s="66" t="str">
        <f>IFERROR(AVERAGE(Data!V1183), " ")</f>
        <v xml:space="preserve"> </v>
      </c>
      <c r="U1175" s="66" t="str">
        <f>IFERROR(AVERAGE(Data!W1183), " ")</f>
        <v xml:space="preserve"> </v>
      </c>
      <c r="V1175" s="66" t="str">
        <f>IFERROR(AVERAGE(Data!X1183), " ")</f>
        <v xml:space="preserve"> </v>
      </c>
      <c r="W1175" s="66" t="str">
        <f>IFERROR(AVERAGE(Data!Y1183), " ")</f>
        <v xml:space="preserve"> </v>
      </c>
      <c r="X1175" s="66" t="str">
        <f>IFERROR(AVERAGE(Data!Z1183), " ")</f>
        <v xml:space="preserve"> </v>
      </c>
      <c r="Y1175" s="66" t="str">
        <f>IFERROR(AVERAGE(Data!AA1183), " ")</f>
        <v xml:space="preserve"> </v>
      </c>
      <c r="Z1175" s="67" t="str">
        <f>IFERROR(AVERAGE(Data!AB1183), " ")</f>
        <v xml:space="preserve"> </v>
      </c>
      <c r="AA1175" s="67" t="str">
        <f>IFERROR(AVERAGE(Data!AC1183), " ")</f>
        <v xml:space="preserve"> </v>
      </c>
      <c r="AB1175" s="67" t="str">
        <f>IFERROR(AVERAGE(Data!AD1183), " ")</f>
        <v xml:space="preserve"> </v>
      </c>
      <c r="AC1175" s="66" t="str">
        <f>IFERROR(AVERAGE(Data!AF1183), "  ")</f>
        <v xml:space="preserve">  </v>
      </c>
      <c r="AD1175" s="66" t="str">
        <f>IFERROR(AVERAGE(Data!AG1183), "  ")</f>
        <v xml:space="preserve">  </v>
      </c>
      <c r="AE1175" s="66" t="str">
        <f>IFERROR(AVERAGE(Data!AH1183), "  ")</f>
        <v xml:space="preserve">  </v>
      </c>
      <c r="AF1175" s="66" t="str">
        <f>IFERROR(AVERAGE(Data!AI1183), "  ")</f>
        <v xml:space="preserve">  </v>
      </c>
      <c r="AG1175" s="66" t="str">
        <f>IFERROR(AVERAGE(Data!AJ1183), "  ")</f>
        <v xml:space="preserve">  </v>
      </c>
      <c r="AH1175" s="66" t="str">
        <f>IFERROR(AVERAGE(Data!AK1183), "  ")</f>
        <v xml:space="preserve">  </v>
      </c>
      <c r="AI1175" s="67" t="str">
        <f>IFERROR(AVERAGE(Data!AL1183), "  ")</f>
        <v xml:space="preserve">  </v>
      </c>
      <c r="AJ1175" s="67" t="str">
        <f>IFERROR(AVERAGE(Data!AM1183), "  ")</f>
        <v xml:space="preserve">  </v>
      </c>
      <c r="AK1175" s="67" t="str">
        <f>IFERROR(AVERAGE(Data!AN1183), "  ")</f>
        <v xml:space="preserve">  </v>
      </c>
      <c r="AL1175" s="66" t="str">
        <f>IFERROR(AVERAGE(Data!AP1183),"  ")</f>
        <v xml:space="preserve">  </v>
      </c>
      <c r="AM1175" s="66" t="str">
        <f>IFERROR(AVERAGE(Data!AQ1183),"  ")</f>
        <v xml:space="preserve">  </v>
      </c>
      <c r="AN1175" s="66" t="str">
        <f>IFERROR(AVERAGE(Data!AR1183),"  ")</f>
        <v xml:space="preserve">  </v>
      </c>
      <c r="AO1175" s="66" t="str">
        <f>IFERROR(AVERAGE(Data!AS1183),"  ")</f>
        <v xml:space="preserve">  </v>
      </c>
      <c r="AP1175" s="66" t="str">
        <f>IFERROR(AVERAGE(Data!AT1183),"  ")</f>
        <v xml:space="preserve">  </v>
      </c>
      <c r="AQ1175" s="66" t="str">
        <f>IFERROR(AVERAGE(Data!AU1183),"  ")</f>
        <v xml:space="preserve">  </v>
      </c>
      <c r="AR1175" s="67" t="str">
        <f>IFERROR(AVERAGE(Data!AV1183),"  ")</f>
        <v xml:space="preserve">  </v>
      </c>
      <c r="AS1175" s="67" t="str">
        <f>IFERROR(AVERAGE(Data!AW1183),"  ")</f>
        <v xml:space="preserve">  </v>
      </c>
      <c r="AT1175" s="67" t="str">
        <f>IFERROR(AVERAGE(Data!AX1183),"  ")</f>
        <v xml:space="preserve">  </v>
      </c>
      <c r="AU1175" s="66" t="str">
        <f>IFERROR(AVERAGE(Data!AZ1183), "  ")</f>
        <v xml:space="preserve">  </v>
      </c>
      <c r="AV1175" s="66" t="str">
        <f>IFERROR(AVERAGE(Data!BA1183), "  ")</f>
        <v xml:space="preserve">  </v>
      </c>
      <c r="AW1175" s="66" t="str">
        <f>IFERROR(AVERAGE(Data!BB1183), "  ")</f>
        <v xml:space="preserve">  </v>
      </c>
      <c r="AX1175" s="66" t="str">
        <f>IFERROR(AVERAGE(Data!BC1183), "  ")</f>
        <v xml:space="preserve">  </v>
      </c>
      <c r="AY1175" s="66" t="str">
        <f>IFERROR(AVERAGE(Data!BD1183), "  ")</f>
        <v xml:space="preserve">  </v>
      </c>
      <c r="AZ1175" s="66" t="str">
        <f>IFERROR(AVERAGE(Data!BE1183), "  ")</f>
        <v xml:space="preserve">  </v>
      </c>
      <c r="BA1175" s="66" t="str">
        <f>IFERROR(AVERAGE(Data!BF1183), "  ")</f>
        <v xml:space="preserve">  </v>
      </c>
      <c r="BB1175" s="66" t="str">
        <f>IFERROR(AVERAGE(Data!BG1183), "  ")</f>
        <v xml:space="preserve">  </v>
      </c>
      <c r="BC1175" s="66" t="str">
        <f>IFERROR(AVERAGE(Data!BH1183), "  ")</f>
        <v xml:space="preserve">  </v>
      </c>
      <c r="BD1175" s="66" t="str">
        <f>IFERROR(AVERAGE(Data!BI1183), "  ")</f>
        <v xml:space="preserve">  </v>
      </c>
    </row>
    <row r="1176" spans="1:56" x14ac:dyDescent="0.25">
      <c r="A1176" s="59" t="str">
        <f>IFERROR(AVERAGE(Data!A1184),"  ")</f>
        <v xml:space="preserve">  </v>
      </c>
      <c r="B1176" s="66" t="str">
        <f>IFERROR(AVERAGE(Data!B1184),"  ")</f>
        <v xml:space="preserve">  </v>
      </c>
      <c r="C1176" s="66" t="str">
        <f>IFERROR(AVERAGE(Data!C1184),"  ")</f>
        <v xml:space="preserve">  </v>
      </c>
      <c r="D1176" s="66" t="str">
        <f>IFERROR(AVERAGE(Data!D1184),"  ")</f>
        <v xml:space="preserve">  </v>
      </c>
      <c r="E1176" s="66" t="str">
        <f>IFERROR(AVERAGE(Data!E1184),"  ")</f>
        <v xml:space="preserve">  </v>
      </c>
      <c r="F1176" s="66" t="str">
        <f>IFERROR(AVERAGE(Data!F1184),"  ")</f>
        <v xml:space="preserve">  </v>
      </c>
      <c r="G1176" s="66" t="str">
        <f>IFERROR(AVERAGE(Data!G1184),"  ")</f>
        <v xml:space="preserve">  </v>
      </c>
      <c r="H1176" s="67" t="str">
        <f>IFERROR(AVERAGE(Data!H1184),"  ")</f>
        <v xml:space="preserve">  </v>
      </c>
      <c r="I1176" s="67" t="str">
        <f>IFERROR(AVERAGE(Data!I1184),"  ")</f>
        <v xml:space="preserve">  </v>
      </c>
      <c r="J1176" s="67" t="str">
        <f>IFERROR(AVERAGE(Data!J1184),"  ")</f>
        <v xml:space="preserve">  </v>
      </c>
      <c r="K1176" s="66" t="str">
        <f>IFERROR(AVERAGE(Data!L1184),"  ")</f>
        <v xml:space="preserve">  </v>
      </c>
      <c r="L1176" s="66" t="str">
        <f>IFERROR(AVERAGE(Data!M1184),"  ")</f>
        <v xml:space="preserve">  </v>
      </c>
      <c r="M1176" s="66" t="str">
        <f>IFERROR(AVERAGE(Data!N1184),"  ")</f>
        <v xml:space="preserve">  </v>
      </c>
      <c r="N1176" s="66" t="str">
        <f>IFERROR(AVERAGE(Data!O1184),"  ")</f>
        <v xml:space="preserve">  </v>
      </c>
      <c r="O1176" s="66" t="str">
        <f>IFERROR(AVERAGE(Data!P1184),"  ")</f>
        <v xml:space="preserve">  </v>
      </c>
      <c r="P1176" s="66" t="str">
        <f>IFERROR(AVERAGE(Data!Q1184),"  ")</f>
        <v xml:space="preserve">  </v>
      </c>
      <c r="Q1176" s="67" t="str">
        <f>IFERROR(AVERAGE(Data!R1184),"  ")</f>
        <v xml:space="preserve">  </v>
      </c>
      <c r="R1176" s="67" t="str">
        <f>IFERROR(AVERAGE(Data!S1184),"  ")</f>
        <v xml:space="preserve">  </v>
      </c>
      <c r="S1176" s="67" t="str">
        <f>IFERROR(AVERAGE(Data!T1184),"  ")</f>
        <v xml:space="preserve">  </v>
      </c>
      <c r="T1176" s="66" t="str">
        <f>IFERROR(AVERAGE(Data!V1184), " ")</f>
        <v xml:space="preserve"> </v>
      </c>
      <c r="U1176" s="66" t="str">
        <f>IFERROR(AVERAGE(Data!W1184), " ")</f>
        <v xml:space="preserve"> </v>
      </c>
      <c r="V1176" s="66" t="str">
        <f>IFERROR(AVERAGE(Data!X1184), " ")</f>
        <v xml:space="preserve"> </v>
      </c>
      <c r="W1176" s="66" t="str">
        <f>IFERROR(AVERAGE(Data!Y1184), " ")</f>
        <v xml:space="preserve"> </v>
      </c>
      <c r="X1176" s="66" t="str">
        <f>IFERROR(AVERAGE(Data!Z1184), " ")</f>
        <v xml:space="preserve"> </v>
      </c>
      <c r="Y1176" s="66" t="str">
        <f>IFERROR(AVERAGE(Data!AA1184), " ")</f>
        <v xml:space="preserve"> </v>
      </c>
      <c r="Z1176" s="67" t="str">
        <f>IFERROR(AVERAGE(Data!AB1184), " ")</f>
        <v xml:space="preserve"> </v>
      </c>
      <c r="AA1176" s="67" t="str">
        <f>IFERROR(AVERAGE(Data!AC1184), " ")</f>
        <v xml:space="preserve"> </v>
      </c>
      <c r="AB1176" s="67" t="str">
        <f>IFERROR(AVERAGE(Data!AD1184), " ")</f>
        <v xml:space="preserve"> </v>
      </c>
      <c r="AC1176" s="66" t="str">
        <f>IFERROR(AVERAGE(Data!AF1184), "  ")</f>
        <v xml:space="preserve">  </v>
      </c>
      <c r="AD1176" s="66" t="str">
        <f>IFERROR(AVERAGE(Data!AG1184), "  ")</f>
        <v xml:space="preserve">  </v>
      </c>
      <c r="AE1176" s="66" t="str">
        <f>IFERROR(AVERAGE(Data!AH1184), "  ")</f>
        <v xml:space="preserve">  </v>
      </c>
      <c r="AF1176" s="66" t="str">
        <f>IFERROR(AVERAGE(Data!AI1184), "  ")</f>
        <v xml:space="preserve">  </v>
      </c>
      <c r="AG1176" s="66" t="str">
        <f>IFERROR(AVERAGE(Data!AJ1184), "  ")</f>
        <v xml:space="preserve">  </v>
      </c>
      <c r="AH1176" s="66" t="str">
        <f>IFERROR(AVERAGE(Data!AK1184), "  ")</f>
        <v xml:space="preserve">  </v>
      </c>
      <c r="AI1176" s="67" t="str">
        <f>IFERROR(AVERAGE(Data!AL1184), "  ")</f>
        <v xml:space="preserve">  </v>
      </c>
      <c r="AJ1176" s="67" t="str">
        <f>IFERROR(AVERAGE(Data!AM1184), "  ")</f>
        <v xml:space="preserve">  </v>
      </c>
      <c r="AK1176" s="67" t="str">
        <f>IFERROR(AVERAGE(Data!AN1184), "  ")</f>
        <v xml:space="preserve">  </v>
      </c>
      <c r="AL1176" s="66" t="str">
        <f>IFERROR(AVERAGE(Data!AP1184),"  ")</f>
        <v xml:space="preserve">  </v>
      </c>
      <c r="AM1176" s="66" t="str">
        <f>IFERROR(AVERAGE(Data!AQ1184),"  ")</f>
        <v xml:space="preserve">  </v>
      </c>
      <c r="AN1176" s="66" t="str">
        <f>IFERROR(AVERAGE(Data!AR1184),"  ")</f>
        <v xml:space="preserve">  </v>
      </c>
      <c r="AO1176" s="66" t="str">
        <f>IFERROR(AVERAGE(Data!AS1184),"  ")</f>
        <v xml:space="preserve">  </v>
      </c>
      <c r="AP1176" s="66" t="str">
        <f>IFERROR(AVERAGE(Data!AT1184),"  ")</f>
        <v xml:space="preserve">  </v>
      </c>
      <c r="AQ1176" s="66" t="str">
        <f>IFERROR(AVERAGE(Data!AU1184),"  ")</f>
        <v xml:space="preserve">  </v>
      </c>
      <c r="AR1176" s="67" t="str">
        <f>IFERROR(AVERAGE(Data!AV1184),"  ")</f>
        <v xml:space="preserve">  </v>
      </c>
      <c r="AS1176" s="67" t="str">
        <f>IFERROR(AVERAGE(Data!AW1184),"  ")</f>
        <v xml:space="preserve">  </v>
      </c>
      <c r="AT1176" s="67" t="str">
        <f>IFERROR(AVERAGE(Data!AX1184),"  ")</f>
        <v xml:space="preserve">  </v>
      </c>
      <c r="AU1176" s="66" t="str">
        <f>IFERROR(AVERAGE(Data!AZ1184), "  ")</f>
        <v xml:space="preserve">  </v>
      </c>
      <c r="AV1176" s="66" t="str">
        <f>IFERROR(AVERAGE(Data!BA1184), "  ")</f>
        <v xml:space="preserve">  </v>
      </c>
      <c r="AW1176" s="66" t="str">
        <f>IFERROR(AVERAGE(Data!BB1184), "  ")</f>
        <v xml:space="preserve">  </v>
      </c>
      <c r="AX1176" s="66" t="str">
        <f>IFERROR(AVERAGE(Data!BC1184), "  ")</f>
        <v xml:space="preserve">  </v>
      </c>
      <c r="AY1176" s="66" t="str">
        <f>IFERROR(AVERAGE(Data!BD1184), "  ")</f>
        <v xml:space="preserve">  </v>
      </c>
      <c r="AZ1176" s="66" t="str">
        <f>IFERROR(AVERAGE(Data!BE1184), "  ")</f>
        <v xml:space="preserve">  </v>
      </c>
      <c r="BA1176" s="66" t="str">
        <f>IFERROR(AVERAGE(Data!BF1184), "  ")</f>
        <v xml:space="preserve">  </v>
      </c>
      <c r="BB1176" s="66" t="str">
        <f>IFERROR(AVERAGE(Data!BG1184), "  ")</f>
        <v xml:space="preserve">  </v>
      </c>
      <c r="BC1176" s="66" t="str">
        <f>IFERROR(AVERAGE(Data!BH1184), "  ")</f>
        <v xml:space="preserve">  </v>
      </c>
      <c r="BD1176" s="66" t="str">
        <f>IFERROR(AVERAGE(Data!BI1184), "  ")</f>
        <v xml:space="preserve">  </v>
      </c>
    </row>
    <row r="1177" spans="1:56" x14ac:dyDescent="0.25">
      <c r="A1177" s="59" t="str">
        <f>IFERROR(AVERAGE(Data!A1185),"  ")</f>
        <v xml:space="preserve">  </v>
      </c>
      <c r="B1177" s="66" t="str">
        <f>IFERROR(AVERAGE(Data!B1185),"  ")</f>
        <v xml:space="preserve">  </v>
      </c>
      <c r="C1177" s="66" t="str">
        <f>IFERROR(AVERAGE(Data!C1185),"  ")</f>
        <v xml:space="preserve">  </v>
      </c>
      <c r="D1177" s="66" t="str">
        <f>IFERROR(AVERAGE(Data!D1185),"  ")</f>
        <v xml:space="preserve">  </v>
      </c>
      <c r="E1177" s="66" t="str">
        <f>IFERROR(AVERAGE(Data!E1185),"  ")</f>
        <v xml:space="preserve">  </v>
      </c>
      <c r="F1177" s="66" t="str">
        <f>IFERROR(AVERAGE(Data!F1185),"  ")</f>
        <v xml:space="preserve">  </v>
      </c>
      <c r="G1177" s="66" t="str">
        <f>IFERROR(AVERAGE(Data!G1185),"  ")</f>
        <v xml:space="preserve">  </v>
      </c>
      <c r="H1177" s="67" t="str">
        <f>IFERROR(AVERAGE(Data!H1185),"  ")</f>
        <v xml:space="preserve">  </v>
      </c>
      <c r="I1177" s="67" t="str">
        <f>IFERROR(AVERAGE(Data!I1185),"  ")</f>
        <v xml:space="preserve">  </v>
      </c>
      <c r="J1177" s="67" t="str">
        <f>IFERROR(AVERAGE(Data!J1185),"  ")</f>
        <v xml:space="preserve">  </v>
      </c>
      <c r="K1177" s="66" t="str">
        <f>IFERROR(AVERAGE(Data!L1185),"  ")</f>
        <v xml:space="preserve">  </v>
      </c>
      <c r="L1177" s="66" t="str">
        <f>IFERROR(AVERAGE(Data!M1185),"  ")</f>
        <v xml:space="preserve">  </v>
      </c>
      <c r="M1177" s="66" t="str">
        <f>IFERROR(AVERAGE(Data!N1185),"  ")</f>
        <v xml:space="preserve">  </v>
      </c>
      <c r="N1177" s="66" t="str">
        <f>IFERROR(AVERAGE(Data!O1185),"  ")</f>
        <v xml:space="preserve">  </v>
      </c>
      <c r="O1177" s="66" t="str">
        <f>IFERROR(AVERAGE(Data!P1185),"  ")</f>
        <v xml:space="preserve">  </v>
      </c>
      <c r="P1177" s="66" t="str">
        <f>IFERROR(AVERAGE(Data!Q1185),"  ")</f>
        <v xml:space="preserve">  </v>
      </c>
      <c r="Q1177" s="67" t="str">
        <f>IFERROR(AVERAGE(Data!R1185),"  ")</f>
        <v xml:space="preserve">  </v>
      </c>
      <c r="R1177" s="67" t="str">
        <f>IFERROR(AVERAGE(Data!S1185),"  ")</f>
        <v xml:space="preserve">  </v>
      </c>
      <c r="S1177" s="67" t="str">
        <f>IFERROR(AVERAGE(Data!T1185),"  ")</f>
        <v xml:space="preserve">  </v>
      </c>
      <c r="T1177" s="66" t="str">
        <f>IFERROR(AVERAGE(Data!V1185), " ")</f>
        <v xml:space="preserve"> </v>
      </c>
      <c r="U1177" s="66" t="str">
        <f>IFERROR(AVERAGE(Data!W1185), " ")</f>
        <v xml:space="preserve"> </v>
      </c>
      <c r="V1177" s="66" t="str">
        <f>IFERROR(AVERAGE(Data!X1185), " ")</f>
        <v xml:space="preserve"> </v>
      </c>
      <c r="W1177" s="66" t="str">
        <f>IFERROR(AVERAGE(Data!Y1185), " ")</f>
        <v xml:space="preserve"> </v>
      </c>
      <c r="X1177" s="66" t="str">
        <f>IFERROR(AVERAGE(Data!Z1185), " ")</f>
        <v xml:space="preserve"> </v>
      </c>
      <c r="Y1177" s="66" t="str">
        <f>IFERROR(AVERAGE(Data!AA1185), " ")</f>
        <v xml:space="preserve"> </v>
      </c>
      <c r="Z1177" s="67" t="str">
        <f>IFERROR(AVERAGE(Data!AB1185), " ")</f>
        <v xml:space="preserve"> </v>
      </c>
      <c r="AA1177" s="67" t="str">
        <f>IFERROR(AVERAGE(Data!AC1185), " ")</f>
        <v xml:space="preserve"> </v>
      </c>
      <c r="AB1177" s="67" t="str">
        <f>IFERROR(AVERAGE(Data!AD1185), " ")</f>
        <v xml:space="preserve"> </v>
      </c>
      <c r="AC1177" s="66" t="str">
        <f>IFERROR(AVERAGE(Data!AF1185), "  ")</f>
        <v xml:space="preserve">  </v>
      </c>
      <c r="AD1177" s="66" t="str">
        <f>IFERROR(AVERAGE(Data!AG1185), "  ")</f>
        <v xml:space="preserve">  </v>
      </c>
      <c r="AE1177" s="66" t="str">
        <f>IFERROR(AVERAGE(Data!AH1185), "  ")</f>
        <v xml:space="preserve">  </v>
      </c>
      <c r="AF1177" s="66" t="str">
        <f>IFERROR(AVERAGE(Data!AI1185), "  ")</f>
        <v xml:space="preserve">  </v>
      </c>
      <c r="AG1177" s="66" t="str">
        <f>IFERROR(AVERAGE(Data!AJ1185), "  ")</f>
        <v xml:space="preserve">  </v>
      </c>
      <c r="AH1177" s="66" t="str">
        <f>IFERROR(AVERAGE(Data!AK1185), "  ")</f>
        <v xml:space="preserve">  </v>
      </c>
      <c r="AI1177" s="67" t="str">
        <f>IFERROR(AVERAGE(Data!AL1185), "  ")</f>
        <v xml:space="preserve">  </v>
      </c>
      <c r="AJ1177" s="67" t="str">
        <f>IFERROR(AVERAGE(Data!AM1185), "  ")</f>
        <v xml:space="preserve">  </v>
      </c>
      <c r="AK1177" s="67" t="str">
        <f>IFERROR(AVERAGE(Data!AN1185), "  ")</f>
        <v xml:space="preserve">  </v>
      </c>
      <c r="AL1177" s="66" t="str">
        <f>IFERROR(AVERAGE(Data!AP1185),"  ")</f>
        <v xml:space="preserve">  </v>
      </c>
      <c r="AM1177" s="66" t="str">
        <f>IFERROR(AVERAGE(Data!AQ1185),"  ")</f>
        <v xml:space="preserve">  </v>
      </c>
      <c r="AN1177" s="66" t="str">
        <f>IFERROR(AVERAGE(Data!AR1185),"  ")</f>
        <v xml:space="preserve">  </v>
      </c>
      <c r="AO1177" s="66" t="str">
        <f>IFERROR(AVERAGE(Data!AS1185),"  ")</f>
        <v xml:space="preserve">  </v>
      </c>
      <c r="AP1177" s="66" t="str">
        <f>IFERROR(AVERAGE(Data!AT1185),"  ")</f>
        <v xml:space="preserve">  </v>
      </c>
      <c r="AQ1177" s="66" t="str">
        <f>IFERROR(AVERAGE(Data!AU1185),"  ")</f>
        <v xml:space="preserve">  </v>
      </c>
      <c r="AR1177" s="67" t="str">
        <f>IFERROR(AVERAGE(Data!AV1185),"  ")</f>
        <v xml:space="preserve">  </v>
      </c>
      <c r="AS1177" s="67" t="str">
        <f>IFERROR(AVERAGE(Data!AW1185),"  ")</f>
        <v xml:space="preserve">  </v>
      </c>
      <c r="AT1177" s="67" t="str">
        <f>IFERROR(AVERAGE(Data!AX1185),"  ")</f>
        <v xml:space="preserve">  </v>
      </c>
      <c r="AU1177" s="66" t="str">
        <f>IFERROR(AVERAGE(Data!AZ1185), "  ")</f>
        <v xml:space="preserve">  </v>
      </c>
      <c r="AV1177" s="66" t="str">
        <f>IFERROR(AVERAGE(Data!BA1185), "  ")</f>
        <v xml:space="preserve">  </v>
      </c>
      <c r="AW1177" s="66" t="str">
        <f>IFERROR(AVERAGE(Data!BB1185), "  ")</f>
        <v xml:space="preserve">  </v>
      </c>
      <c r="AX1177" s="66" t="str">
        <f>IFERROR(AVERAGE(Data!BC1185), "  ")</f>
        <v xml:space="preserve">  </v>
      </c>
      <c r="AY1177" s="66" t="str">
        <f>IFERROR(AVERAGE(Data!BD1185), "  ")</f>
        <v xml:space="preserve">  </v>
      </c>
      <c r="AZ1177" s="66" t="str">
        <f>IFERROR(AVERAGE(Data!BE1185), "  ")</f>
        <v xml:space="preserve">  </v>
      </c>
      <c r="BA1177" s="66" t="str">
        <f>IFERROR(AVERAGE(Data!BF1185), "  ")</f>
        <v xml:space="preserve">  </v>
      </c>
      <c r="BB1177" s="66" t="str">
        <f>IFERROR(AVERAGE(Data!BG1185), "  ")</f>
        <v xml:space="preserve">  </v>
      </c>
      <c r="BC1177" s="66" t="str">
        <f>IFERROR(AVERAGE(Data!BH1185), "  ")</f>
        <v xml:space="preserve">  </v>
      </c>
      <c r="BD1177" s="66" t="str">
        <f>IFERROR(AVERAGE(Data!BI1185), "  ")</f>
        <v xml:space="preserve">  </v>
      </c>
    </row>
    <row r="1178" spans="1:56" x14ac:dyDescent="0.25">
      <c r="A1178" s="59" t="str">
        <f>IFERROR(AVERAGE(Data!A1186),"  ")</f>
        <v xml:space="preserve">  </v>
      </c>
      <c r="B1178" s="66" t="str">
        <f>IFERROR(AVERAGE(Data!B1186),"  ")</f>
        <v xml:space="preserve">  </v>
      </c>
      <c r="C1178" s="66" t="str">
        <f>IFERROR(AVERAGE(Data!C1186),"  ")</f>
        <v xml:space="preserve">  </v>
      </c>
      <c r="D1178" s="66" t="str">
        <f>IFERROR(AVERAGE(Data!D1186),"  ")</f>
        <v xml:space="preserve">  </v>
      </c>
      <c r="E1178" s="66" t="str">
        <f>IFERROR(AVERAGE(Data!E1186),"  ")</f>
        <v xml:space="preserve">  </v>
      </c>
      <c r="F1178" s="66" t="str">
        <f>IFERROR(AVERAGE(Data!F1186),"  ")</f>
        <v xml:space="preserve">  </v>
      </c>
      <c r="G1178" s="66" t="str">
        <f>IFERROR(AVERAGE(Data!G1186),"  ")</f>
        <v xml:space="preserve">  </v>
      </c>
      <c r="H1178" s="67" t="str">
        <f>IFERROR(AVERAGE(Data!H1186),"  ")</f>
        <v xml:space="preserve">  </v>
      </c>
      <c r="I1178" s="67" t="str">
        <f>IFERROR(AVERAGE(Data!I1186),"  ")</f>
        <v xml:space="preserve">  </v>
      </c>
      <c r="J1178" s="67" t="str">
        <f>IFERROR(AVERAGE(Data!J1186),"  ")</f>
        <v xml:space="preserve">  </v>
      </c>
      <c r="K1178" s="66" t="str">
        <f>IFERROR(AVERAGE(Data!L1186),"  ")</f>
        <v xml:space="preserve">  </v>
      </c>
      <c r="L1178" s="66" t="str">
        <f>IFERROR(AVERAGE(Data!M1186),"  ")</f>
        <v xml:space="preserve">  </v>
      </c>
      <c r="M1178" s="66" t="str">
        <f>IFERROR(AVERAGE(Data!N1186),"  ")</f>
        <v xml:space="preserve">  </v>
      </c>
      <c r="N1178" s="66" t="str">
        <f>IFERROR(AVERAGE(Data!O1186),"  ")</f>
        <v xml:space="preserve">  </v>
      </c>
      <c r="O1178" s="66" t="str">
        <f>IFERROR(AVERAGE(Data!P1186),"  ")</f>
        <v xml:space="preserve">  </v>
      </c>
      <c r="P1178" s="66" t="str">
        <f>IFERROR(AVERAGE(Data!Q1186),"  ")</f>
        <v xml:space="preserve">  </v>
      </c>
      <c r="Q1178" s="67" t="str">
        <f>IFERROR(AVERAGE(Data!R1186),"  ")</f>
        <v xml:space="preserve">  </v>
      </c>
      <c r="R1178" s="67" t="str">
        <f>IFERROR(AVERAGE(Data!S1186),"  ")</f>
        <v xml:space="preserve">  </v>
      </c>
      <c r="S1178" s="67" t="str">
        <f>IFERROR(AVERAGE(Data!T1186),"  ")</f>
        <v xml:space="preserve">  </v>
      </c>
      <c r="T1178" s="66" t="str">
        <f>IFERROR(AVERAGE(Data!V1186), " ")</f>
        <v xml:space="preserve"> </v>
      </c>
      <c r="U1178" s="66" t="str">
        <f>IFERROR(AVERAGE(Data!W1186), " ")</f>
        <v xml:space="preserve"> </v>
      </c>
      <c r="V1178" s="66" t="str">
        <f>IFERROR(AVERAGE(Data!X1186), " ")</f>
        <v xml:space="preserve"> </v>
      </c>
      <c r="W1178" s="66" t="str">
        <f>IFERROR(AVERAGE(Data!Y1186), " ")</f>
        <v xml:space="preserve"> </v>
      </c>
      <c r="X1178" s="66" t="str">
        <f>IFERROR(AVERAGE(Data!Z1186), " ")</f>
        <v xml:space="preserve"> </v>
      </c>
      <c r="Y1178" s="66" t="str">
        <f>IFERROR(AVERAGE(Data!AA1186), " ")</f>
        <v xml:space="preserve"> </v>
      </c>
      <c r="Z1178" s="67" t="str">
        <f>IFERROR(AVERAGE(Data!AB1186), " ")</f>
        <v xml:space="preserve"> </v>
      </c>
      <c r="AA1178" s="67" t="str">
        <f>IFERROR(AVERAGE(Data!AC1186), " ")</f>
        <v xml:space="preserve"> </v>
      </c>
      <c r="AB1178" s="67" t="str">
        <f>IFERROR(AVERAGE(Data!AD1186), " ")</f>
        <v xml:space="preserve"> </v>
      </c>
      <c r="AC1178" s="66" t="str">
        <f>IFERROR(AVERAGE(Data!AF1186), "  ")</f>
        <v xml:space="preserve">  </v>
      </c>
      <c r="AD1178" s="66" t="str">
        <f>IFERROR(AVERAGE(Data!AG1186), "  ")</f>
        <v xml:space="preserve">  </v>
      </c>
      <c r="AE1178" s="66" t="str">
        <f>IFERROR(AVERAGE(Data!AH1186), "  ")</f>
        <v xml:space="preserve">  </v>
      </c>
      <c r="AF1178" s="66" t="str">
        <f>IFERROR(AVERAGE(Data!AI1186), "  ")</f>
        <v xml:space="preserve">  </v>
      </c>
      <c r="AG1178" s="66" t="str">
        <f>IFERROR(AVERAGE(Data!AJ1186), "  ")</f>
        <v xml:space="preserve">  </v>
      </c>
      <c r="AH1178" s="66" t="str">
        <f>IFERROR(AVERAGE(Data!AK1186), "  ")</f>
        <v xml:space="preserve">  </v>
      </c>
      <c r="AI1178" s="67" t="str">
        <f>IFERROR(AVERAGE(Data!AL1186), "  ")</f>
        <v xml:space="preserve">  </v>
      </c>
      <c r="AJ1178" s="67" t="str">
        <f>IFERROR(AVERAGE(Data!AM1186), "  ")</f>
        <v xml:space="preserve">  </v>
      </c>
      <c r="AK1178" s="67" t="str">
        <f>IFERROR(AVERAGE(Data!AN1186), "  ")</f>
        <v xml:space="preserve">  </v>
      </c>
      <c r="AL1178" s="66" t="str">
        <f>IFERROR(AVERAGE(Data!AP1186),"  ")</f>
        <v xml:space="preserve">  </v>
      </c>
      <c r="AM1178" s="66" t="str">
        <f>IFERROR(AVERAGE(Data!AQ1186),"  ")</f>
        <v xml:space="preserve">  </v>
      </c>
      <c r="AN1178" s="66" t="str">
        <f>IFERROR(AVERAGE(Data!AR1186),"  ")</f>
        <v xml:space="preserve">  </v>
      </c>
      <c r="AO1178" s="66" t="str">
        <f>IFERROR(AVERAGE(Data!AS1186),"  ")</f>
        <v xml:space="preserve">  </v>
      </c>
      <c r="AP1178" s="66" t="str">
        <f>IFERROR(AVERAGE(Data!AT1186),"  ")</f>
        <v xml:space="preserve">  </v>
      </c>
      <c r="AQ1178" s="66" t="str">
        <f>IFERROR(AVERAGE(Data!AU1186),"  ")</f>
        <v xml:space="preserve">  </v>
      </c>
      <c r="AR1178" s="67" t="str">
        <f>IFERROR(AVERAGE(Data!AV1186),"  ")</f>
        <v xml:space="preserve">  </v>
      </c>
      <c r="AS1178" s="67" t="str">
        <f>IFERROR(AVERAGE(Data!AW1186),"  ")</f>
        <v xml:space="preserve">  </v>
      </c>
      <c r="AT1178" s="67" t="str">
        <f>IFERROR(AVERAGE(Data!AX1186),"  ")</f>
        <v xml:space="preserve">  </v>
      </c>
      <c r="AU1178" s="66" t="str">
        <f>IFERROR(AVERAGE(Data!AZ1186), "  ")</f>
        <v xml:space="preserve">  </v>
      </c>
      <c r="AV1178" s="66" t="str">
        <f>IFERROR(AVERAGE(Data!BA1186), "  ")</f>
        <v xml:space="preserve">  </v>
      </c>
      <c r="AW1178" s="66" t="str">
        <f>IFERROR(AVERAGE(Data!BB1186), "  ")</f>
        <v xml:space="preserve">  </v>
      </c>
      <c r="AX1178" s="66" t="str">
        <f>IFERROR(AVERAGE(Data!BC1186), "  ")</f>
        <v xml:space="preserve">  </v>
      </c>
      <c r="AY1178" s="66" t="str">
        <f>IFERROR(AVERAGE(Data!BD1186), "  ")</f>
        <v xml:space="preserve">  </v>
      </c>
      <c r="AZ1178" s="66" t="str">
        <f>IFERROR(AVERAGE(Data!BE1186), "  ")</f>
        <v xml:space="preserve">  </v>
      </c>
      <c r="BA1178" s="66" t="str">
        <f>IFERROR(AVERAGE(Data!BF1186), "  ")</f>
        <v xml:space="preserve">  </v>
      </c>
      <c r="BB1178" s="66" t="str">
        <f>IFERROR(AVERAGE(Data!BG1186), "  ")</f>
        <v xml:space="preserve">  </v>
      </c>
      <c r="BC1178" s="66" t="str">
        <f>IFERROR(AVERAGE(Data!BH1186), "  ")</f>
        <v xml:space="preserve">  </v>
      </c>
      <c r="BD1178" s="66" t="str">
        <f>IFERROR(AVERAGE(Data!BI1186), "  ")</f>
        <v xml:space="preserve">  </v>
      </c>
    </row>
    <row r="1179" spans="1:56" x14ac:dyDescent="0.25">
      <c r="A1179" s="59" t="str">
        <f>IFERROR(AVERAGE(Data!A1187),"  ")</f>
        <v xml:space="preserve">  </v>
      </c>
      <c r="B1179" s="66" t="str">
        <f>IFERROR(AVERAGE(Data!B1187),"  ")</f>
        <v xml:space="preserve">  </v>
      </c>
      <c r="C1179" s="66" t="str">
        <f>IFERROR(AVERAGE(Data!C1187),"  ")</f>
        <v xml:space="preserve">  </v>
      </c>
      <c r="D1179" s="66" t="str">
        <f>IFERROR(AVERAGE(Data!D1187),"  ")</f>
        <v xml:space="preserve">  </v>
      </c>
      <c r="E1179" s="66" t="str">
        <f>IFERROR(AVERAGE(Data!E1187),"  ")</f>
        <v xml:space="preserve">  </v>
      </c>
      <c r="F1179" s="66" t="str">
        <f>IFERROR(AVERAGE(Data!F1187),"  ")</f>
        <v xml:space="preserve">  </v>
      </c>
      <c r="G1179" s="66" t="str">
        <f>IFERROR(AVERAGE(Data!G1187),"  ")</f>
        <v xml:space="preserve">  </v>
      </c>
      <c r="H1179" s="67" t="str">
        <f>IFERROR(AVERAGE(Data!H1187),"  ")</f>
        <v xml:space="preserve">  </v>
      </c>
      <c r="I1179" s="67" t="str">
        <f>IFERROR(AVERAGE(Data!I1187),"  ")</f>
        <v xml:space="preserve">  </v>
      </c>
      <c r="J1179" s="67" t="str">
        <f>IFERROR(AVERAGE(Data!J1187),"  ")</f>
        <v xml:space="preserve">  </v>
      </c>
      <c r="K1179" s="66" t="str">
        <f>IFERROR(AVERAGE(Data!L1187),"  ")</f>
        <v xml:space="preserve">  </v>
      </c>
      <c r="L1179" s="66" t="str">
        <f>IFERROR(AVERAGE(Data!M1187),"  ")</f>
        <v xml:space="preserve">  </v>
      </c>
      <c r="M1179" s="66" t="str">
        <f>IFERROR(AVERAGE(Data!N1187),"  ")</f>
        <v xml:space="preserve">  </v>
      </c>
      <c r="N1179" s="66" t="str">
        <f>IFERROR(AVERAGE(Data!O1187),"  ")</f>
        <v xml:space="preserve">  </v>
      </c>
      <c r="O1179" s="66" t="str">
        <f>IFERROR(AVERAGE(Data!P1187),"  ")</f>
        <v xml:space="preserve">  </v>
      </c>
      <c r="P1179" s="66" t="str">
        <f>IFERROR(AVERAGE(Data!Q1187),"  ")</f>
        <v xml:space="preserve">  </v>
      </c>
      <c r="Q1179" s="67" t="str">
        <f>IFERROR(AVERAGE(Data!R1187),"  ")</f>
        <v xml:space="preserve">  </v>
      </c>
      <c r="R1179" s="67" t="str">
        <f>IFERROR(AVERAGE(Data!S1187),"  ")</f>
        <v xml:space="preserve">  </v>
      </c>
      <c r="S1179" s="67" t="str">
        <f>IFERROR(AVERAGE(Data!T1187),"  ")</f>
        <v xml:space="preserve">  </v>
      </c>
      <c r="T1179" s="66" t="str">
        <f>IFERROR(AVERAGE(Data!V1187), " ")</f>
        <v xml:space="preserve"> </v>
      </c>
      <c r="U1179" s="66" t="str">
        <f>IFERROR(AVERAGE(Data!W1187), " ")</f>
        <v xml:space="preserve"> </v>
      </c>
      <c r="V1179" s="66" t="str">
        <f>IFERROR(AVERAGE(Data!X1187), " ")</f>
        <v xml:space="preserve"> </v>
      </c>
      <c r="W1179" s="66" t="str">
        <f>IFERROR(AVERAGE(Data!Y1187), " ")</f>
        <v xml:space="preserve"> </v>
      </c>
      <c r="X1179" s="66" t="str">
        <f>IFERROR(AVERAGE(Data!Z1187), " ")</f>
        <v xml:space="preserve"> </v>
      </c>
      <c r="Y1179" s="66" t="str">
        <f>IFERROR(AVERAGE(Data!AA1187), " ")</f>
        <v xml:space="preserve"> </v>
      </c>
      <c r="Z1179" s="67" t="str">
        <f>IFERROR(AVERAGE(Data!AB1187), " ")</f>
        <v xml:space="preserve"> </v>
      </c>
      <c r="AA1179" s="67" t="str">
        <f>IFERROR(AVERAGE(Data!AC1187), " ")</f>
        <v xml:space="preserve"> </v>
      </c>
      <c r="AB1179" s="67" t="str">
        <f>IFERROR(AVERAGE(Data!AD1187), " ")</f>
        <v xml:space="preserve"> </v>
      </c>
      <c r="AC1179" s="66" t="str">
        <f>IFERROR(AVERAGE(Data!AF1187), "  ")</f>
        <v xml:space="preserve">  </v>
      </c>
      <c r="AD1179" s="66" t="str">
        <f>IFERROR(AVERAGE(Data!AG1187), "  ")</f>
        <v xml:space="preserve">  </v>
      </c>
      <c r="AE1179" s="66" t="str">
        <f>IFERROR(AVERAGE(Data!AH1187), "  ")</f>
        <v xml:space="preserve">  </v>
      </c>
      <c r="AF1179" s="66" t="str">
        <f>IFERROR(AVERAGE(Data!AI1187), "  ")</f>
        <v xml:space="preserve">  </v>
      </c>
      <c r="AG1179" s="66" t="str">
        <f>IFERROR(AVERAGE(Data!AJ1187), "  ")</f>
        <v xml:space="preserve">  </v>
      </c>
      <c r="AH1179" s="66" t="str">
        <f>IFERROR(AVERAGE(Data!AK1187), "  ")</f>
        <v xml:space="preserve">  </v>
      </c>
      <c r="AI1179" s="67" t="str">
        <f>IFERROR(AVERAGE(Data!AL1187), "  ")</f>
        <v xml:space="preserve">  </v>
      </c>
      <c r="AJ1179" s="67" t="str">
        <f>IFERROR(AVERAGE(Data!AM1187), "  ")</f>
        <v xml:space="preserve">  </v>
      </c>
      <c r="AK1179" s="67" t="str">
        <f>IFERROR(AVERAGE(Data!AN1187), "  ")</f>
        <v xml:space="preserve">  </v>
      </c>
      <c r="AL1179" s="66" t="str">
        <f>IFERROR(AVERAGE(Data!AP1187),"  ")</f>
        <v xml:space="preserve">  </v>
      </c>
      <c r="AM1179" s="66" t="str">
        <f>IFERROR(AVERAGE(Data!AQ1187),"  ")</f>
        <v xml:space="preserve">  </v>
      </c>
      <c r="AN1179" s="66" t="str">
        <f>IFERROR(AVERAGE(Data!AR1187),"  ")</f>
        <v xml:space="preserve">  </v>
      </c>
      <c r="AO1179" s="66" t="str">
        <f>IFERROR(AVERAGE(Data!AS1187),"  ")</f>
        <v xml:space="preserve">  </v>
      </c>
      <c r="AP1179" s="66" t="str">
        <f>IFERROR(AVERAGE(Data!AT1187),"  ")</f>
        <v xml:space="preserve">  </v>
      </c>
      <c r="AQ1179" s="66" t="str">
        <f>IFERROR(AVERAGE(Data!AU1187),"  ")</f>
        <v xml:space="preserve">  </v>
      </c>
      <c r="AR1179" s="67" t="str">
        <f>IFERROR(AVERAGE(Data!AV1187),"  ")</f>
        <v xml:space="preserve">  </v>
      </c>
      <c r="AS1179" s="67" t="str">
        <f>IFERROR(AVERAGE(Data!AW1187),"  ")</f>
        <v xml:space="preserve">  </v>
      </c>
      <c r="AT1179" s="67" t="str">
        <f>IFERROR(AVERAGE(Data!AX1187),"  ")</f>
        <v xml:space="preserve">  </v>
      </c>
      <c r="AU1179" s="66" t="str">
        <f>IFERROR(AVERAGE(Data!AZ1187), "  ")</f>
        <v xml:space="preserve">  </v>
      </c>
      <c r="AV1179" s="66" t="str">
        <f>IFERROR(AVERAGE(Data!BA1187), "  ")</f>
        <v xml:space="preserve">  </v>
      </c>
      <c r="AW1179" s="66" t="str">
        <f>IFERROR(AVERAGE(Data!BB1187), "  ")</f>
        <v xml:space="preserve">  </v>
      </c>
      <c r="AX1179" s="66" t="str">
        <f>IFERROR(AVERAGE(Data!BC1187), "  ")</f>
        <v xml:space="preserve">  </v>
      </c>
      <c r="AY1179" s="66" t="str">
        <f>IFERROR(AVERAGE(Data!BD1187), "  ")</f>
        <v xml:space="preserve">  </v>
      </c>
      <c r="AZ1179" s="66" t="str">
        <f>IFERROR(AVERAGE(Data!BE1187), "  ")</f>
        <v xml:space="preserve">  </v>
      </c>
      <c r="BA1179" s="66" t="str">
        <f>IFERROR(AVERAGE(Data!BF1187), "  ")</f>
        <v xml:space="preserve">  </v>
      </c>
      <c r="BB1179" s="66" t="str">
        <f>IFERROR(AVERAGE(Data!BG1187), "  ")</f>
        <v xml:space="preserve">  </v>
      </c>
      <c r="BC1179" s="66" t="str">
        <f>IFERROR(AVERAGE(Data!BH1187), "  ")</f>
        <v xml:space="preserve">  </v>
      </c>
      <c r="BD1179" s="66" t="str">
        <f>IFERROR(AVERAGE(Data!BI1187), "  ")</f>
        <v xml:space="preserve">  </v>
      </c>
    </row>
    <row r="1180" spans="1:56" x14ac:dyDescent="0.25">
      <c r="A1180" s="59" t="str">
        <f>IFERROR(AVERAGE(Data!A1188),"  ")</f>
        <v xml:space="preserve">  </v>
      </c>
      <c r="B1180" s="66" t="str">
        <f>IFERROR(AVERAGE(Data!B1188),"  ")</f>
        <v xml:space="preserve">  </v>
      </c>
      <c r="C1180" s="66" t="str">
        <f>IFERROR(AVERAGE(Data!C1188),"  ")</f>
        <v xml:space="preserve">  </v>
      </c>
      <c r="D1180" s="66" t="str">
        <f>IFERROR(AVERAGE(Data!D1188),"  ")</f>
        <v xml:space="preserve">  </v>
      </c>
      <c r="E1180" s="66" t="str">
        <f>IFERROR(AVERAGE(Data!E1188),"  ")</f>
        <v xml:space="preserve">  </v>
      </c>
      <c r="F1180" s="66" t="str">
        <f>IFERROR(AVERAGE(Data!F1188),"  ")</f>
        <v xml:space="preserve">  </v>
      </c>
      <c r="G1180" s="66" t="str">
        <f>IFERROR(AVERAGE(Data!G1188),"  ")</f>
        <v xml:space="preserve">  </v>
      </c>
      <c r="H1180" s="67" t="str">
        <f>IFERROR(AVERAGE(Data!H1188),"  ")</f>
        <v xml:space="preserve">  </v>
      </c>
      <c r="I1180" s="67" t="str">
        <f>IFERROR(AVERAGE(Data!I1188),"  ")</f>
        <v xml:space="preserve">  </v>
      </c>
      <c r="J1180" s="67" t="str">
        <f>IFERROR(AVERAGE(Data!J1188),"  ")</f>
        <v xml:space="preserve">  </v>
      </c>
      <c r="K1180" s="66" t="str">
        <f>IFERROR(AVERAGE(Data!L1188),"  ")</f>
        <v xml:space="preserve">  </v>
      </c>
      <c r="L1180" s="66" t="str">
        <f>IFERROR(AVERAGE(Data!M1188),"  ")</f>
        <v xml:space="preserve">  </v>
      </c>
      <c r="M1180" s="66" t="str">
        <f>IFERROR(AVERAGE(Data!N1188),"  ")</f>
        <v xml:space="preserve">  </v>
      </c>
      <c r="N1180" s="66" t="str">
        <f>IFERROR(AVERAGE(Data!O1188),"  ")</f>
        <v xml:space="preserve">  </v>
      </c>
      <c r="O1180" s="66" t="str">
        <f>IFERROR(AVERAGE(Data!P1188),"  ")</f>
        <v xml:space="preserve">  </v>
      </c>
      <c r="P1180" s="66" t="str">
        <f>IFERROR(AVERAGE(Data!Q1188),"  ")</f>
        <v xml:space="preserve">  </v>
      </c>
      <c r="Q1180" s="67" t="str">
        <f>IFERROR(AVERAGE(Data!R1188),"  ")</f>
        <v xml:space="preserve">  </v>
      </c>
      <c r="R1180" s="67" t="str">
        <f>IFERROR(AVERAGE(Data!S1188),"  ")</f>
        <v xml:space="preserve">  </v>
      </c>
      <c r="S1180" s="67" t="str">
        <f>IFERROR(AVERAGE(Data!T1188),"  ")</f>
        <v xml:space="preserve">  </v>
      </c>
      <c r="T1180" s="66" t="str">
        <f>IFERROR(AVERAGE(Data!V1188), " ")</f>
        <v xml:space="preserve"> </v>
      </c>
      <c r="U1180" s="66" t="str">
        <f>IFERROR(AVERAGE(Data!W1188), " ")</f>
        <v xml:space="preserve"> </v>
      </c>
      <c r="V1180" s="66" t="str">
        <f>IFERROR(AVERAGE(Data!X1188), " ")</f>
        <v xml:space="preserve"> </v>
      </c>
      <c r="W1180" s="66" t="str">
        <f>IFERROR(AVERAGE(Data!Y1188), " ")</f>
        <v xml:space="preserve"> </v>
      </c>
      <c r="X1180" s="66" t="str">
        <f>IFERROR(AVERAGE(Data!Z1188), " ")</f>
        <v xml:space="preserve"> </v>
      </c>
      <c r="Y1180" s="66" t="str">
        <f>IFERROR(AVERAGE(Data!AA1188), " ")</f>
        <v xml:space="preserve"> </v>
      </c>
      <c r="Z1180" s="67" t="str">
        <f>IFERROR(AVERAGE(Data!AB1188), " ")</f>
        <v xml:space="preserve"> </v>
      </c>
      <c r="AA1180" s="67" t="str">
        <f>IFERROR(AVERAGE(Data!AC1188), " ")</f>
        <v xml:space="preserve"> </v>
      </c>
      <c r="AB1180" s="67" t="str">
        <f>IFERROR(AVERAGE(Data!AD1188), " ")</f>
        <v xml:space="preserve"> </v>
      </c>
      <c r="AC1180" s="66" t="str">
        <f>IFERROR(AVERAGE(Data!AF1188), "  ")</f>
        <v xml:space="preserve">  </v>
      </c>
      <c r="AD1180" s="66" t="str">
        <f>IFERROR(AVERAGE(Data!AG1188), "  ")</f>
        <v xml:space="preserve">  </v>
      </c>
      <c r="AE1180" s="66" t="str">
        <f>IFERROR(AVERAGE(Data!AH1188), "  ")</f>
        <v xml:space="preserve">  </v>
      </c>
      <c r="AF1180" s="66" t="str">
        <f>IFERROR(AVERAGE(Data!AI1188), "  ")</f>
        <v xml:space="preserve">  </v>
      </c>
      <c r="AG1180" s="66" t="str">
        <f>IFERROR(AVERAGE(Data!AJ1188), "  ")</f>
        <v xml:space="preserve">  </v>
      </c>
      <c r="AH1180" s="66" t="str">
        <f>IFERROR(AVERAGE(Data!AK1188), "  ")</f>
        <v xml:space="preserve">  </v>
      </c>
      <c r="AI1180" s="67" t="str">
        <f>IFERROR(AVERAGE(Data!AL1188), "  ")</f>
        <v xml:space="preserve">  </v>
      </c>
      <c r="AJ1180" s="67" t="str">
        <f>IFERROR(AVERAGE(Data!AM1188), "  ")</f>
        <v xml:space="preserve">  </v>
      </c>
      <c r="AK1180" s="67" t="str">
        <f>IFERROR(AVERAGE(Data!AN1188), "  ")</f>
        <v xml:space="preserve">  </v>
      </c>
      <c r="AL1180" s="66" t="str">
        <f>IFERROR(AVERAGE(Data!AP1188),"  ")</f>
        <v xml:space="preserve">  </v>
      </c>
      <c r="AM1180" s="66" t="str">
        <f>IFERROR(AVERAGE(Data!AQ1188),"  ")</f>
        <v xml:space="preserve">  </v>
      </c>
      <c r="AN1180" s="66" t="str">
        <f>IFERROR(AVERAGE(Data!AR1188),"  ")</f>
        <v xml:space="preserve">  </v>
      </c>
      <c r="AO1180" s="66" t="str">
        <f>IFERROR(AVERAGE(Data!AS1188),"  ")</f>
        <v xml:space="preserve">  </v>
      </c>
      <c r="AP1180" s="66" t="str">
        <f>IFERROR(AVERAGE(Data!AT1188),"  ")</f>
        <v xml:space="preserve">  </v>
      </c>
      <c r="AQ1180" s="66" t="str">
        <f>IFERROR(AVERAGE(Data!AU1188),"  ")</f>
        <v xml:space="preserve">  </v>
      </c>
      <c r="AR1180" s="67" t="str">
        <f>IFERROR(AVERAGE(Data!AV1188),"  ")</f>
        <v xml:space="preserve">  </v>
      </c>
      <c r="AS1180" s="67" t="str">
        <f>IFERROR(AVERAGE(Data!AW1188),"  ")</f>
        <v xml:space="preserve">  </v>
      </c>
      <c r="AT1180" s="67" t="str">
        <f>IFERROR(AVERAGE(Data!AX1188),"  ")</f>
        <v xml:space="preserve">  </v>
      </c>
      <c r="AU1180" s="66" t="str">
        <f>IFERROR(AVERAGE(Data!AZ1188), "  ")</f>
        <v xml:space="preserve">  </v>
      </c>
      <c r="AV1180" s="66" t="str">
        <f>IFERROR(AVERAGE(Data!BA1188), "  ")</f>
        <v xml:space="preserve">  </v>
      </c>
      <c r="AW1180" s="66" t="str">
        <f>IFERROR(AVERAGE(Data!BB1188), "  ")</f>
        <v xml:space="preserve">  </v>
      </c>
      <c r="AX1180" s="66" t="str">
        <f>IFERROR(AVERAGE(Data!BC1188), "  ")</f>
        <v xml:space="preserve">  </v>
      </c>
      <c r="AY1180" s="66" t="str">
        <f>IFERROR(AVERAGE(Data!BD1188), "  ")</f>
        <v xml:space="preserve">  </v>
      </c>
      <c r="AZ1180" s="66" t="str">
        <f>IFERROR(AVERAGE(Data!BE1188), "  ")</f>
        <v xml:space="preserve">  </v>
      </c>
      <c r="BA1180" s="66" t="str">
        <f>IFERROR(AVERAGE(Data!BF1188), "  ")</f>
        <v xml:space="preserve">  </v>
      </c>
      <c r="BB1180" s="66" t="str">
        <f>IFERROR(AVERAGE(Data!BG1188), "  ")</f>
        <v xml:space="preserve">  </v>
      </c>
      <c r="BC1180" s="66" t="str">
        <f>IFERROR(AVERAGE(Data!BH1188), "  ")</f>
        <v xml:space="preserve">  </v>
      </c>
      <c r="BD1180" s="66" t="str">
        <f>IFERROR(AVERAGE(Data!BI1188), "  ")</f>
        <v xml:space="preserve">  </v>
      </c>
    </row>
    <row r="1181" spans="1:56" x14ac:dyDescent="0.25">
      <c r="A1181" s="59" t="str">
        <f>IFERROR(AVERAGE(Data!A1189),"  ")</f>
        <v xml:space="preserve">  </v>
      </c>
      <c r="B1181" s="66" t="str">
        <f>IFERROR(AVERAGE(Data!B1189),"  ")</f>
        <v xml:space="preserve">  </v>
      </c>
      <c r="C1181" s="66" t="str">
        <f>IFERROR(AVERAGE(Data!C1189),"  ")</f>
        <v xml:space="preserve">  </v>
      </c>
      <c r="D1181" s="66" t="str">
        <f>IFERROR(AVERAGE(Data!D1189),"  ")</f>
        <v xml:space="preserve">  </v>
      </c>
      <c r="E1181" s="66" t="str">
        <f>IFERROR(AVERAGE(Data!E1189),"  ")</f>
        <v xml:space="preserve">  </v>
      </c>
      <c r="F1181" s="66" t="str">
        <f>IFERROR(AVERAGE(Data!F1189),"  ")</f>
        <v xml:space="preserve">  </v>
      </c>
      <c r="G1181" s="66" t="str">
        <f>IFERROR(AVERAGE(Data!G1189),"  ")</f>
        <v xml:space="preserve">  </v>
      </c>
      <c r="H1181" s="67" t="str">
        <f>IFERROR(AVERAGE(Data!H1189),"  ")</f>
        <v xml:space="preserve">  </v>
      </c>
      <c r="I1181" s="67" t="str">
        <f>IFERROR(AVERAGE(Data!I1189),"  ")</f>
        <v xml:space="preserve">  </v>
      </c>
      <c r="J1181" s="67" t="str">
        <f>IFERROR(AVERAGE(Data!J1189),"  ")</f>
        <v xml:space="preserve">  </v>
      </c>
      <c r="K1181" s="66" t="str">
        <f>IFERROR(AVERAGE(Data!L1189),"  ")</f>
        <v xml:space="preserve">  </v>
      </c>
      <c r="L1181" s="66" t="str">
        <f>IFERROR(AVERAGE(Data!M1189),"  ")</f>
        <v xml:space="preserve">  </v>
      </c>
      <c r="M1181" s="66" t="str">
        <f>IFERROR(AVERAGE(Data!N1189),"  ")</f>
        <v xml:space="preserve">  </v>
      </c>
      <c r="N1181" s="66" t="str">
        <f>IFERROR(AVERAGE(Data!O1189),"  ")</f>
        <v xml:space="preserve">  </v>
      </c>
      <c r="O1181" s="66" t="str">
        <f>IFERROR(AVERAGE(Data!P1189),"  ")</f>
        <v xml:space="preserve">  </v>
      </c>
      <c r="P1181" s="66" t="str">
        <f>IFERROR(AVERAGE(Data!Q1189),"  ")</f>
        <v xml:space="preserve">  </v>
      </c>
      <c r="Q1181" s="67" t="str">
        <f>IFERROR(AVERAGE(Data!R1189),"  ")</f>
        <v xml:space="preserve">  </v>
      </c>
      <c r="R1181" s="67" t="str">
        <f>IFERROR(AVERAGE(Data!S1189),"  ")</f>
        <v xml:space="preserve">  </v>
      </c>
      <c r="S1181" s="67" t="str">
        <f>IFERROR(AVERAGE(Data!T1189),"  ")</f>
        <v xml:space="preserve">  </v>
      </c>
      <c r="T1181" s="66" t="str">
        <f>IFERROR(AVERAGE(Data!V1189), " ")</f>
        <v xml:space="preserve"> </v>
      </c>
      <c r="U1181" s="66" t="str">
        <f>IFERROR(AVERAGE(Data!W1189), " ")</f>
        <v xml:space="preserve"> </v>
      </c>
      <c r="V1181" s="66" t="str">
        <f>IFERROR(AVERAGE(Data!X1189), " ")</f>
        <v xml:space="preserve"> </v>
      </c>
      <c r="W1181" s="66" t="str">
        <f>IFERROR(AVERAGE(Data!Y1189), " ")</f>
        <v xml:space="preserve"> </v>
      </c>
      <c r="X1181" s="66" t="str">
        <f>IFERROR(AVERAGE(Data!Z1189), " ")</f>
        <v xml:space="preserve"> </v>
      </c>
      <c r="Y1181" s="66" t="str">
        <f>IFERROR(AVERAGE(Data!AA1189), " ")</f>
        <v xml:space="preserve"> </v>
      </c>
      <c r="Z1181" s="67" t="str">
        <f>IFERROR(AVERAGE(Data!AB1189), " ")</f>
        <v xml:space="preserve"> </v>
      </c>
      <c r="AA1181" s="67" t="str">
        <f>IFERROR(AVERAGE(Data!AC1189), " ")</f>
        <v xml:space="preserve"> </v>
      </c>
      <c r="AB1181" s="67" t="str">
        <f>IFERROR(AVERAGE(Data!AD1189), " ")</f>
        <v xml:space="preserve"> </v>
      </c>
      <c r="AC1181" s="66" t="str">
        <f>IFERROR(AVERAGE(Data!AF1189), "  ")</f>
        <v xml:space="preserve">  </v>
      </c>
      <c r="AD1181" s="66" t="str">
        <f>IFERROR(AVERAGE(Data!AG1189), "  ")</f>
        <v xml:space="preserve">  </v>
      </c>
      <c r="AE1181" s="66" t="str">
        <f>IFERROR(AVERAGE(Data!AH1189), "  ")</f>
        <v xml:space="preserve">  </v>
      </c>
      <c r="AF1181" s="66" t="str">
        <f>IFERROR(AVERAGE(Data!AI1189), "  ")</f>
        <v xml:space="preserve">  </v>
      </c>
      <c r="AG1181" s="66" t="str">
        <f>IFERROR(AVERAGE(Data!AJ1189), "  ")</f>
        <v xml:space="preserve">  </v>
      </c>
      <c r="AH1181" s="66" t="str">
        <f>IFERROR(AVERAGE(Data!AK1189), "  ")</f>
        <v xml:space="preserve">  </v>
      </c>
      <c r="AI1181" s="67" t="str">
        <f>IFERROR(AVERAGE(Data!AL1189), "  ")</f>
        <v xml:space="preserve">  </v>
      </c>
      <c r="AJ1181" s="67" t="str">
        <f>IFERROR(AVERAGE(Data!AM1189), "  ")</f>
        <v xml:space="preserve">  </v>
      </c>
      <c r="AK1181" s="67" t="str">
        <f>IFERROR(AVERAGE(Data!AN1189), "  ")</f>
        <v xml:space="preserve">  </v>
      </c>
      <c r="AL1181" s="66" t="str">
        <f>IFERROR(AVERAGE(Data!AP1189),"  ")</f>
        <v xml:space="preserve">  </v>
      </c>
      <c r="AM1181" s="66" t="str">
        <f>IFERROR(AVERAGE(Data!AQ1189),"  ")</f>
        <v xml:space="preserve">  </v>
      </c>
      <c r="AN1181" s="66" t="str">
        <f>IFERROR(AVERAGE(Data!AR1189),"  ")</f>
        <v xml:space="preserve">  </v>
      </c>
      <c r="AO1181" s="66" t="str">
        <f>IFERROR(AVERAGE(Data!AS1189),"  ")</f>
        <v xml:space="preserve">  </v>
      </c>
      <c r="AP1181" s="66" t="str">
        <f>IFERROR(AVERAGE(Data!AT1189),"  ")</f>
        <v xml:space="preserve">  </v>
      </c>
      <c r="AQ1181" s="66" t="str">
        <f>IFERROR(AVERAGE(Data!AU1189),"  ")</f>
        <v xml:space="preserve">  </v>
      </c>
      <c r="AR1181" s="67" t="str">
        <f>IFERROR(AVERAGE(Data!AV1189),"  ")</f>
        <v xml:space="preserve">  </v>
      </c>
      <c r="AS1181" s="67" t="str">
        <f>IFERROR(AVERAGE(Data!AW1189),"  ")</f>
        <v xml:space="preserve">  </v>
      </c>
      <c r="AT1181" s="67" t="str">
        <f>IFERROR(AVERAGE(Data!AX1189),"  ")</f>
        <v xml:space="preserve">  </v>
      </c>
      <c r="AU1181" s="66" t="str">
        <f>IFERROR(AVERAGE(Data!AZ1189), "  ")</f>
        <v xml:space="preserve">  </v>
      </c>
      <c r="AV1181" s="66" t="str">
        <f>IFERROR(AVERAGE(Data!BA1189), "  ")</f>
        <v xml:space="preserve">  </v>
      </c>
      <c r="AW1181" s="66" t="str">
        <f>IFERROR(AVERAGE(Data!BB1189), "  ")</f>
        <v xml:space="preserve">  </v>
      </c>
      <c r="AX1181" s="66" t="str">
        <f>IFERROR(AVERAGE(Data!BC1189), "  ")</f>
        <v xml:space="preserve">  </v>
      </c>
      <c r="AY1181" s="66" t="str">
        <f>IFERROR(AVERAGE(Data!BD1189), "  ")</f>
        <v xml:space="preserve">  </v>
      </c>
      <c r="AZ1181" s="66" t="str">
        <f>IFERROR(AVERAGE(Data!BE1189), "  ")</f>
        <v xml:space="preserve">  </v>
      </c>
      <c r="BA1181" s="66" t="str">
        <f>IFERROR(AVERAGE(Data!BF1189), "  ")</f>
        <v xml:space="preserve">  </v>
      </c>
      <c r="BB1181" s="66" t="str">
        <f>IFERROR(AVERAGE(Data!BG1189), "  ")</f>
        <v xml:space="preserve">  </v>
      </c>
      <c r="BC1181" s="66" t="str">
        <f>IFERROR(AVERAGE(Data!BH1189), "  ")</f>
        <v xml:space="preserve">  </v>
      </c>
      <c r="BD1181" s="66" t="str">
        <f>IFERROR(AVERAGE(Data!BI1189), "  ")</f>
        <v xml:space="preserve">  </v>
      </c>
    </row>
    <row r="1182" spans="1:56" x14ac:dyDescent="0.25">
      <c r="A1182" s="59" t="str">
        <f>IFERROR(AVERAGE(Data!A1190),"  ")</f>
        <v xml:space="preserve">  </v>
      </c>
      <c r="B1182" s="66" t="str">
        <f>IFERROR(AVERAGE(Data!B1190),"  ")</f>
        <v xml:space="preserve">  </v>
      </c>
      <c r="C1182" s="66" t="str">
        <f>IFERROR(AVERAGE(Data!C1190),"  ")</f>
        <v xml:space="preserve">  </v>
      </c>
      <c r="D1182" s="66" t="str">
        <f>IFERROR(AVERAGE(Data!D1190),"  ")</f>
        <v xml:space="preserve">  </v>
      </c>
      <c r="E1182" s="66" t="str">
        <f>IFERROR(AVERAGE(Data!E1190),"  ")</f>
        <v xml:space="preserve">  </v>
      </c>
      <c r="F1182" s="66" t="str">
        <f>IFERROR(AVERAGE(Data!F1190),"  ")</f>
        <v xml:space="preserve">  </v>
      </c>
      <c r="G1182" s="66" t="str">
        <f>IFERROR(AVERAGE(Data!G1190),"  ")</f>
        <v xml:space="preserve">  </v>
      </c>
      <c r="H1182" s="67" t="str">
        <f>IFERROR(AVERAGE(Data!H1190),"  ")</f>
        <v xml:space="preserve">  </v>
      </c>
      <c r="I1182" s="67" t="str">
        <f>IFERROR(AVERAGE(Data!I1190),"  ")</f>
        <v xml:space="preserve">  </v>
      </c>
      <c r="J1182" s="67" t="str">
        <f>IFERROR(AVERAGE(Data!J1190),"  ")</f>
        <v xml:space="preserve">  </v>
      </c>
      <c r="K1182" s="66" t="str">
        <f>IFERROR(AVERAGE(Data!L1190),"  ")</f>
        <v xml:space="preserve">  </v>
      </c>
      <c r="L1182" s="66" t="str">
        <f>IFERROR(AVERAGE(Data!M1190),"  ")</f>
        <v xml:space="preserve">  </v>
      </c>
      <c r="M1182" s="66" t="str">
        <f>IFERROR(AVERAGE(Data!N1190),"  ")</f>
        <v xml:space="preserve">  </v>
      </c>
      <c r="N1182" s="66" t="str">
        <f>IFERROR(AVERAGE(Data!O1190),"  ")</f>
        <v xml:space="preserve">  </v>
      </c>
      <c r="O1182" s="66" t="str">
        <f>IFERROR(AVERAGE(Data!P1190),"  ")</f>
        <v xml:space="preserve">  </v>
      </c>
      <c r="P1182" s="66" t="str">
        <f>IFERROR(AVERAGE(Data!Q1190),"  ")</f>
        <v xml:space="preserve">  </v>
      </c>
      <c r="Q1182" s="67" t="str">
        <f>IFERROR(AVERAGE(Data!R1190),"  ")</f>
        <v xml:space="preserve">  </v>
      </c>
      <c r="R1182" s="67" t="str">
        <f>IFERROR(AVERAGE(Data!S1190),"  ")</f>
        <v xml:space="preserve">  </v>
      </c>
      <c r="S1182" s="67" t="str">
        <f>IFERROR(AVERAGE(Data!T1190),"  ")</f>
        <v xml:space="preserve">  </v>
      </c>
      <c r="T1182" s="66" t="str">
        <f>IFERROR(AVERAGE(Data!V1190), " ")</f>
        <v xml:space="preserve"> </v>
      </c>
      <c r="U1182" s="66" t="str">
        <f>IFERROR(AVERAGE(Data!W1190), " ")</f>
        <v xml:space="preserve"> </v>
      </c>
      <c r="V1182" s="66" t="str">
        <f>IFERROR(AVERAGE(Data!X1190), " ")</f>
        <v xml:space="preserve"> </v>
      </c>
      <c r="W1182" s="66" t="str">
        <f>IFERROR(AVERAGE(Data!Y1190), " ")</f>
        <v xml:space="preserve"> </v>
      </c>
      <c r="X1182" s="66" t="str">
        <f>IFERROR(AVERAGE(Data!Z1190), " ")</f>
        <v xml:space="preserve"> </v>
      </c>
      <c r="Y1182" s="66" t="str">
        <f>IFERROR(AVERAGE(Data!AA1190), " ")</f>
        <v xml:space="preserve"> </v>
      </c>
      <c r="Z1182" s="67" t="str">
        <f>IFERROR(AVERAGE(Data!AB1190), " ")</f>
        <v xml:space="preserve"> </v>
      </c>
      <c r="AA1182" s="67" t="str">
        <f>IFERROR(AVERAGE(Data!AC1190), " ")</f>
        <v xml:space="preserve"> </v>
      </c>
      <c r="AB1182" s="67" t="str">
        <f>IFERROR(AVERAGE(Data!AD1190), " ")</f>
        <v xml:space="preserve"> </v>
      </c>
      <c r="AC1182" s="66" t="str">
        <f>IFERROR(AVERAGE(Data!AF1190), "  ")</f>
        <v xml:space="preserve">  </v>
      </c>
      <c r="AD1182" s="66" t="str">
        <f>IFERROR(AVERAGE(Data!AG1190), "  ")</f>
        <v xml:space="preserve">  </v>
      </c>
      <c r="AE1182" s="66" t="str">
        <f>IFERROR(AVERAGE(Data!AH1190), "  ")</f>
        <v xml:space="preserve">  </v>
      </c>
      <c r="AF1182" s="66" t="str">
        <f>IFERROR(AVERAGE(Data!AI1190), "  ")</f>
        <v xml:space="preserve">  </v>
      </c>
      <c r="AG1182" s="66" t="str">
        <f>IFERROR(AVERAGE(Data!AJ1190), "  ")</f>
        <v xml:space="preserve">  </v>
      </c>
      <c r="AH1182" s="66" t="str">
        <f>IFERROR(AVERAGE(Data!AK1190), "  ")</f>
        <v xml:space="preserve">  </v>
      </c>
      <c r="AI1182" s="67" t="str">
        <f>IFERROR(AVERAGE(Data!AL1190), "  ")</f>
        <v xml:space="preserve">  </v>
      </c>
      <c r="AJ1182" s="67" t="str">
        <f>IFERROR(AVERAGE(Data!AM1190), "  ")</f>
        <v xml:space="preserve">  </v>
      </c>
      <c r="AK1182" s="67" t="str">
        <f>IFERROR(AVERAGE(Data!AN1190), "  ")</f>
        <v xml:space="preserve">  </v>
      </c>
      <c r="AL1182" s="66" t="str">
        <f>IFERROR(AVERAGE(Data!AP1190),"  ")</f>
        <v xml:space="preserve">  </v>
      </c>
      <c r="AM1182" s="66" t="str">
        <f>IFERROR(AVERAGE(Data!AQ1190),"  ")</f>
        <v xml:space="preserve">  </v>
      </c>
      <c r="AN1182" s="66" t="str">
        <f>IFERROR(AVERAGE(Data!AR1190),"  ")</f>
        <v xml:space="preserve">  </v>
      </c>
      <c r="AO1182" s="66" t="str">
        <f>IFERROR(AVERAGE(Data!AS1190),"  ")</f>
        <v xml:space="preserve">  </v>
      </c>
      <c r="AP1182" s="66" t="str">
        <f>IFERROR(AVERAGE(Data!AT1190),"  ")</f>
        <v xml:space="preserve">  </v>
      </c>
      <c r="AQ1182" s="66" t="str">
        <f>IFERROR(AVERAGE(Data!AU1190),"  ")</f>
        <v xml:space="preserve">  </v>
      </c>
      <c r="AR1182" s="67" t="str">
        <f>IFERROR(AVERAGE(Data!AV1190),"  ")</f>
        <v xml:space="preserve">  </v>
      </c>
      <c r="AS1182" s="67" t="str">
        <f>IFERROR(AVERAGE(Data!AW1190),"  ")</f>
        <v xml:space="preserve">  </v>
      </c>
      <c r="AT1182" s="67" t="str">
        <f>IFERROR(AVERAGE(Data!AX1190),"  ")</f>
        <v xml:space="preserve">  </v>
      </c>
      <c r="AU1182" s="66" t="str">
        <f>IFERROR(AVERAGE(Data!AZ1190), "  ")</f>
        <v xml:space="preserve">  </v>
      </c>
      <c r="AV1182" s="66" t="str">
        <f>IFERROR(AVERAGE(Data!BA1190), "  ")</f>
        <v xml:space="preserve">  </v>
      </c>
      <c r="AW1182" s="66" t="str">
        <f>IFERROR(AVERAGE(Data!BB1190), "  ")</f>
        <v xml:space="preserve">  </v>
      </c>
      <c r="AX1182" s="66" t="str">
        <f>IFERROR(AVERAGE(Data!BC1190), "  ")</f>
        <v xml:space="preserve">  </v>
      </c>
      <c r="AY1182" s="66" t="str">
        <f>IFERROR(AVERAGE(Data!BD1190), "  ")</f>
        <v xml:space="preserve">  </v>
      </c>
      <c r="AZ1182" s="66" t="str">
        <f>IFERROR(AVERAGE(Data!BE1190), "  ")</f>
        <v xml:space="preserve">  </v>
      </c>
      <c r="BA1182" s="66" t="str">
        <f>IFERROR(AVERAGE(Data!BF1190), "  ")</f>
        <v xml:space="preserve">  </v>
      </c>
      <c r="BB1182" s="66" t="str">
        <f>IFERROR(AVERAGE(Data!BG1190), "  ")</f>
        <v xml:space="preserve">  </v>
      </c>
      <c r="BC1182" s="66" t="str">
        <f>IFERROR(AVERAGE(Data!BH1190), "  ")</f>
        <v xml:space="preserve">  </v>
      </c>
      <c r="BD1182" s="66" t="str">
        <f>IFERROR(AVERAGE(Data!BI1190), "  ")</f>
        <v xml:space="preserve">  </v>
      </c>
    </row>
    <row r="1183" spans="1:56" x14ac:dyDescent="0.25">
      <c r="A1183" s="59" t="str">
        <f>IFERROR(AVERAGE(Data!A1191),"  ")</f>
        <v xml:space="preserve">  </v>
      </c>
      <c r="B1183" s="66" t="str">
        <f>IFERROR(AVERAGE(Data!B1191),"  ")</f>
        <v xml:space="preserve">  </v>
      </c>
      <c r="C1183" s="66" t="str">
        <f>IFERROR(AVERAGE(Data!C1191),"  ")</f>
        <v xml:space="preserve">  </v>
      </c>
      <c r="D1183" s="66" t="str">
        <f>IFERROR(AVERAGE(Data!D1191),"  ")</f>
        <v xml:space="preserve">  </v>
      </c>
      <c r="E1183" s="66" t="str">
        <f>IFERROR(AVERAGE(Data!E1191),"  ")</f>
        <v xml:space="preserve">  </v>
      </c>
      <c r="F1183" s="66" t="str">
        <f>IFERROR(AVERAGE(Data!F1191),"  ")</f>
        <v xml:space="preserve">  </v>
      </c>
      <c r="G1183" s="66" t="str">
        <f>IFERROR(AVERAGE(Data!G1191),"  ")</f>
        <v xml:space="preserve">  </v>
      </c>
      <c r="H1183" s="67" t="str">
        <f>IFERROR(AVERAGE(Data!H1191),"  ")</f>
        <v xml:space="preserve">  </v>
      </c>
      <c r="I1183" s="67" t="str">
        <f>IFERROR(AVERAGE(Data!I1191),"  ")</f>
        <v xml:space="preserve">  </v>
      </c>
      <c r="J1183" s="67" t="str">
        <f>IFERROR(AVERAGE(Data!J1191),"  ")</f>
        <v xml:space="preserve">  </v>
      </c>
      <c r="K1183" s="66" t="str">
        <f>IFERROR(AVERAGE(Data!L1191),"  ")</f>
        <v xml:space="preserve">  </v>
      </c>
      <c r="L1183" s="66" t="str">
        <f>IFERROR(AVERAGE(Data!M1191),"  ")</f>
        <v xml:space="preserve">  </v>
      </c>
      <c r="M1183" s="66" t="str">
        <f>IFERROR(AVERAGE(Data!N1191),"  ")</f>
        <v xml:space="preserve">  </v>
      </c>
      <c r="N1183" s="66" t="str">
        <f>IFERROR(AVERAGE(Data!O1191),"  ")</f>
        <v xml:space="preserve">  </v>
      </c>
      <c r="O1183" s="66" t="str">
        <f>IFERROR(AVERAGE(Data!P1191),"  ")</f>
        <v xml:space="preserve">  </v>
      </c>
      <c r="P1183" s="66" t="str">
        <f>IFERROR(AVERAGE(Data!Q1191),"  ")</f>
        <v xml:space="preserve">  </v>
      </c>
      <c r="Q1183" s="67" t="str">
        <f>IFERROR(AVERAGE(Data!R1191),"  ")</f>
        <v xml:space="preserve">  </v>
      </c>
      <c r="R1183" s="67" t="str">
        <f>IFERROR(AVERAGE(Data!S1191),"  ")</f>
        <v xml:space="preserve">  </v>
      </c>
      <c r="S1183" s="67" t="str">
        <f>IFERROR(AVERAGE(Data!T1191),"  ")</f>
        <v xml:space="preserve">  </v>
      </c>
      <c r="T1183" s="66" t="str">
        <f>IFERROR(AVERAGE(Data!V1191), " ")</f>
        <v xml:space="preserve"> </v>
      </c>
      <c r="U1183" s="66" t="str">
        <f>IFERROR(AVERAGE(Data!W1191), " ")</f>
        <v xml:space="preserve"> </v>
      </c>
      <c r="V1183" s="66" t="str">
        <f>IFERROR(AVERAGE(Data!X1191), " ")</f>
        <v xml:space="preserve"> </v>
      </c>
      <c r="W1183" s="66" t="str">
        <f>IFERROR(AVERAGE(Data!Y1191), " ")</f>
        <v xml:space="preserve"> </v>
      </c>
      <c r="X1183" s="66" t="str">
        <f>IFERROR(AVERAGE(Data!Z1191), " ")</f>
        <v xml:space="preserve"> </v>
      </c>
      <c r="Y1183" s="66" t="str">
        <f>IFERROR(AVERAGE(Data!AA1191), " ")</f>
        <v xml:space="preserve"> </v>
      </c>
      <c r="Z1183" s="67" t="str">
        <f>IFERROR(AVERAGE(Data!AB1191), " ")</f>
        <v xml:space="preserve"> </v>
      </c>
      <c r="AA1183" s="67" t="str">
        <f>IFERROR(AVERAGE(Data!AC1191), " ")</f>
        <v xml:space="preserve"> </v>
      </c>
      <c r="AB1183" s="67" t="str">
        <f>IFERROR(AVERAGE(Data!AD1191), " ")</f>
        <v xml:space="preserve"> </v>
      </c>
      <c r="AC1183" s="66" t="str">
        <f>IFERROR(AVERAGE(Data!AF1191), "  ")</f>
        <v xml:space="preserve">  </v>
      </c>
      <c r="AD1183" s="66" t="str">
        <f>IFERROR(AVERAGE(Data!AG1191), "  ")</f>
        <v xml:space="preserve">  </v>
      </c>
      <c r="AE1183" s="66" t="str">
        <f>IFERROR(AVERAGE(Data!AH1191), "  ")</f>
        <v xml:space="preserve">  </v>
      </c>
      <c r="AF1183" s="66" t="str">
        <f>IFERROR(AVERAGE(Data!AI1191), "  ")</f>
        <v xml:space="preserve">  </v>
      </c>
      <c r="AG1183" s="66" t="str">
        <f>IFERROR(AVERAGE(Data!AJ1191), "  ")</f>
        <v xml:space="preserve">  </v>
      </c>
      <c r="AH1183" s="66" t="str">
        <f>IFERROR(AVERAGE(Data!AK1191), "  ")</f>
        <v xml:space="preserve">  </v>
      </c>
      <c r="AI1183" s="67" t="str">
        <f>IFERROR(AVERAGE(Data!AL1191), "  ")</f>
        <v xml:space="preserve">  </v>
      </c>
      <c r="AJ1183" s="67" t="str">
        <f>IFERROR(AVERAGE(Data!AM1191), "  ")</f>
        <v xml:space="preserve">  </v>
      </c>
      <c r="AK1183" s="67" t="str">
        <f>IFERROR(AVERAGE(Data!AN1191), "  ")</f>
        <v xml:space="preserve">  </v>
      </c>
      <c r="AL1183" s="66" t="str">
        <f>IFERROR(AVERAGE(Data!AP1191),"  ")</f>
        <v xml:space="preserve">  </v>
      </c>
      <c r="AM1183" s="66" t="str">
        <f>IFERROR(AVERAGE(Data!AQ1191),"  ")</f>
        <v xml:space="preserve">  </v>
      </c>
      <c r="AN1183" s="66" t="str">
        <f>IFERROR(AVERAGE(Data!AR1191),"  ")</f>
        <v xml:space="preserve">  </v>
      </c>
      <c r="AO1183" s="66" t="str">
        <f>IFERROR(AVERAGE(Data!AS1191),"  ")</f>
        <v xml:space="preserve">  </v>
      </c>
      <c r="AP1183" s="66" t="str">
        <f>IFERROR(AVERAGE(Data!AT1191),"  ")</f>
        <v xml:space="preserve">  </v>
      </c>
      <c r="AQ1183" s="66" t="str">
        <f>IFERROR(AVERAGE(Data!AU1191),"  ")</f>
        <v xml:space="preserve">  </v>
      </c>
      <c r="AR1183" s="67" t="str">
        <f>IFERROR(AVERAGE(Data!AV1191),"  ")</f>
        <v xml:space="preserve">  </v>
      </c>
      <c r="AS1183" s="67" t="str">
        <f>IFERROR(AVERAGE(Data!AW1191),"  ")</f>
        <v xml:space="preserve">  </v>
      </c>
      <c r="AT1183" s="67" t="str">
        <f>IFERROR(AVERAGE(Data!AX1191),"  ")</f>
        <v xml:space="preserve">  </v>
      </c>
      <c r="AU1183" s="66" t="str">
        <f>IFERROR(AVERAGE(Data!AZ1191), "  ")</f>
        <v xml:space="preserve">  </v>
      </c>
      <c r="AV1183" s="66" t="str">
        <f>IFERROR(AVERAGE(Data!BA1191), "  ")</f>
        <v xml:space="preserve">  </v>
      </c>
      <c r="AW1183" s="66" t="str">
        <f>IFERROR(AVERAGE(Data!BB1191), "  ")</f>
        <v xml:space="preserve">  </v>
      </c>
      <c r="AX1183" s="66" t="str">
        <f>IFERROR(AVERAGE(Data!BC1191), "  ")</f>
        <v xml:space="preserve">  </v>
      </c>
      <c r="AY1183" s="66" t="str">
        <f>IFERROR(AVERAGE(Data!BD1191), "  ")</f>
        <v xml:space="preserve">  </v>
      </c>
      <c r="AZ1183" s="66" t="str">
        <f>IFERROR(AVERAGE(Data!BE1191), "  ")</f>
        <v xml:space="preserve">  </v>
      </c>
      <c r="BA1183" s="66" t="str">
        <f>IFERROR(AVERAGE(Data!BF1191), "  ")</f>
        <v xml:space="preserve">  </v>
      </c>
      <c r="BB1183" s="66" t="str">
        <f>IFERROR(AVERAGE(Data!BG1191), "  ")</f>
        <v xml:space="preserve">  </v>
      </c>
      <c r="BC1183" s="66" t="str">
        <f>IFERROR(AVERAGE(Data!BH1191), "  ")</f>
        <v xml:space="preserve">  </v>
      </c>
      <c r="BD1183" s="66" t="str">
        <f>IFERROR(AVERAGE(Data!BI1191), "  ")</f>
        <v xml:space="preserve">  </v>
      </c>
    </row>
    <row r="1184" spans="1:56" x14ac:dyDescent="0.25">
      <c r="A1184" s="59" t="str">
        <f>IFERROR(AVERAGE(Data!A1192),"  ")</f>
        <v xml:space="preserve">  </v>
      </c>
      <c r="B1184" s="66" t="str">
        <f>IFERROR(AVERAGE(Data!B1192),"  ")</f>
        <v xml:space="preserve">  </v>
      </c>
      <c r="C1184" s="66" t="str">
        <f>IFERROR(AVERAGE(Data!C1192),"  ")</f>
        <v xml:space="preserve">  </v>
      </c>
      <c r="D1184" s="66" t="str">
        <f>IFERROR(AVERAGE(Data!D1192),"  ")</f>
        <v xml:space="preserve">  </v>
      </c>
      <c r="E1184" s="66" t="str">
        <f>IFERROR(AVERAGE(Data!E1192),"  ")</f>
        <v xml:space="preserve">  </v>
      </c>
      <c r="F1184" s="66" t="str">
        <f>IFERROR(AVERAGE(Data!F1192),"  ")</f>
        <v xml:space="preserve">  </v>
      </c>
      <c r="G1184" s="66" t="str">
        <f>IFERROR(AVERAGE(Data!G1192),"  ")</f>
        <v xml:space="preserve">  </v>
      </c>
      <c r="H1184" s="67" t="str">
        <f>IFERROR(AVERAGE(Data!H1192),"  ")</f>
        <v xml:space="preserve">  </v>
      </c>
      <c r="I1184" s="67" t="str">
        <f>IFERROR(AVERAGE(Data!I1192),"  ")</f>
        <v xml:space="preserve">  </v>
      </c>
      <c r="J1184" s="67" t="str">
        <f>IFERROR(AVERAGE(Data!J1192),"  ")</f>
        <v xml:space="preserve">  </v>
      </c>
      <c r="K1184" s="66" t="str">
        <f>IFERROR(AVERAGE(Data!L1192),"  ")</f>
        <v xml:space="preserve">  </v>
      </c>
      <c r="L1184" s="66" t="str">
        <f>IFERROR(AVERAGE(Data!M1192),"  ")</f>
        <v xml:space="preserve">  </v>
      </c>
      <c r="M1184" s="66" t="str">
        <f>IFERROR(AVERAGE(Data!N1192),"  ")</f>
        <v xml:space="preserve">  </v>
      </c>
      <c r="N1184" s="66" t="str">
        <f>IFERROR(AVERAGE(Data!O1192),"  ")</f>
        <v xml:space="preserve">  </v>
      </c>
      <c r="O1184" s="66" t="str">
        <f>IFERROR(AVERAGE(Data!P1192),"  ")</f>
        <v xml:space="preserve">  </v>
      </c>
      <c r="P1184" s="66" t="str">
        <f>IFERROR(AVERAGE(Data!Q1192),"  ")</f>
        <v xml:space="preserve">  </v>
      </c>
      <c r="Q1184" s="67" t="str">
        <f>IFERROR(AVERAGE(Data!R1192),"  ")</f>
        <v xml:space="preserve">  </v>
      </c>
      <c r="R1184" s="67" t="str">
        <f>IFERROR(AVERAGE(Data!S1192),"  ")</f>
        <v xml:space="preserve">  </v>
      </c>
      <c r="S1184" s="67" t="str">
        <f>IFERROR(AVERAGE(Data!T1192),"  ")</f>
        <v xml:space="preserve">  </v>
      </c>
      <c r="T1184" s="66" t="str">
        <f>IFERROR(AVERAGE(Data!V1192), " ")</f>
        <v xml:space="preserve"> </v>
      </c>
      <c r="U1184" s="66" t="str">
        <f>IFERROR(AVERAGE(Data!W1192), " ")</f>
        <v xml:space="preserve"> </v>
      </c>
      <c r="V1184" s="66" t="str">
        <f>IFERROR(AVERAGE(Data!X1192), " ")</f>
        <v xml:space="preserve"> </v>
      </c>
      <c r="W1184" s="66" t="str">
        <f>IFERROR(AVERAGE(Data!Y1192), " ")</f>
        <v xml:space="preserve"> </v>
      </c>
      <c r="X1184" s="66" t="str">
        <f>IFERROR(AVERAGE(Data!Z1192), " ")</f>
        <v xml:space="preserve"> </v>
      </c>
      <c r="Y1184" s="66" t="str">
        <f>IFERROR(AVERAGE(Data!AA1192), " ")</f>
        <v xml:space="preserve"> </v>
      </c>
      <c r="Z1184" s="67" t="str">
        <f>IFERROR(AVERAGE(Data!AB1192), " ")</f>
        <v xml:space="preserve"> </v>
      </c>
      <c r="AA1184" s="67" t="str">
        <f>IFERROR(AVERAGE(Data!AC1192), " ")</f>
        <v xml:space="preserve"> </v>
      </c>
      <c r="AB1184" s="67" t="str">
        <f>IFERROR(AVERAGE(Data!AD1192), " ")</f>
        <v xml:space="preserve"> </v>
      </c>
      <c r="AC1184" s="66" t="str">
        <f>IFERROR(AVERAGE(Data!AF1192), "  ")</f>
        <v xml:space="preserve">  </v>
      </c>
      <c r="AD1184" s="66" t="str">
        <f>IFERROR(AVERAGE(Data!AG1192), "  ")</f>
        <v xml:space="preserve">  </v>
      </c>
      <c r="AE1184" s="66" t="str">
        <f>IFERROR(AVERAGE(Data!AH1192), "  ")</f>
        <v xml:space="preserve">  </v>
      </c>
      <c r="AF1184" s="66" t="str">
        <f>IFERROR(AVERAGE(Data!AI1192), "  ")</f>
        <v xml:space="preserve">  </v>
      </c>
      <c r="AG1184" s="66" t="str">
        <f>IFERROR(AVERAGE(Data!AJ1192), "  ")</f>
        <v xml:space="preserve">  </v>
      </c>
      <c r="AH1184" s="66" t="str">
        <f>IFERROR(AVERAGE(Data!AK1192), "  ")</f>
        <v xml:space="preserve">  </v>
      </c>
      <c r="AI1184" s="67" t="str">
        <f>IFERROR(AVERAGE(Data!AL1192), "  ")</f>
        <v xml:space="preserve">  </v>
      </c>
      <c r="AJ1184" s="67" t="str">
        <f>IFERROR(AVERAGE(Data!AM1192), "  ")</f>
        <v xml:space="preserve">  </v>
      </c>
      <c r="AK1184" s="67" t="str">
        <f>IFERROR(AVERAGE(Data!AN1192), "  ")</f>
        <v xml:space="preserve">  </v>
      </c>
      <c r="AL1184" s="66" t="str">
        <f>IFERROR(AVERAGE(Data!AP1192),"  ")</f>
        <v xml:space="preserve">  </v>
      </c>
      <c r="AM1184" s="66" t="str">
        <f>IFERROR(AVERAGE(Data!AQ1192),"  ")</f>
        <v xml:space="preserve">  </v>
      </c>
      <c r="AN1184" s="66" t="str">
        <f>IFERROR(AVERAGE(Data!AR1192),"  ")</f>
        <v xml:space="preserve">  </v>
      </c>
      <c r="AO1184" s="66" t="str">
        <f>IFERROR(AVERAGE(Data!AS1192),"  ")</f>
        <v xml:space="preserve">  </v>
      </c>
      <c r="AP1184" s="66" t="str">
        <f>IFERROR(AVERAGE(Data!AT1192),"  ")</f>
        <v xml:space="preserve">  </v>
      </c>
      <c r="AQ1184" s="66" t="str">
        <f>IFERROR(AVERAGE(Data!AU1192),"  ")</f>
        <v xml:space="preserve">  </v>
      </c>
      <c r="AR1184" s="67" t="str">
        <f>IFERROR(AVERAGE(Data!AV1192),"  ")</f>
        <v xml:space="preserve">  </v>
      </c>
      <c r="AS1184" s="67" t="str">
        <f>IFERROR(AVERAGE(Data!AW1192),"  ")</f>
        <v xml:space="preserve">  </v>
      </c>
      <c r="AT1184" s="67" t="str">
        <f>IFERROR(AVERAGE(Data!AX1192),"  ")</f>
        <v xml:space="preserve">  </v>
      </c>
      <c r="AU1184" s="66" t="str">
        <f>IFERROR(AVERAGE(Data!AZ1192), "  ")</f>
        <v xml:space="preserve">  </v>
      </c>
      <c r="AV1184" s="66" t="str">
        <f>IFERROR(AVERAGE(Data!BA1192), "  ")</f>
        <v xml:space="preserve">  </v>
      </c>
      <c r="AW1184" s="66" t="str">
        <f>IFERROR(AVERAGE(Data!BB1192), "  ")</f>
        <v xml:space="preserve">  </v>
      </c>
      <c r="AX1184" s="66" t="str">
        <f>IFERROR(AVERAGE(Data!BC1192), "  ")</f>
        <v xml:space="preserve">  </v>
      </c>
      <c r="AY1184" s="66" t="str">
        <f>IFERROR(AVERAGE(Data!BD1192), "  ")</f>
        <v xml:space="preserve">  </v>
      </c>
      <c r="AZ1184" s="66" t="str">
        <f>IFERROR(AVERAGE(Data!BE1192), "  ")</f>
        <v xml:space="preserve">  </v>
      </c>
      <c r="BA1184" s="66" t="str">
        <f>IFERROR(AVERAGE(Data!BF1192), "  ")</f>
        <v xml:space="preserve">  </v>
      </c>
      <c r="BB1184" s="66" t="str">
        <f>IFERROR(AVERAGE(Data!BG1192), "  ")</f>
        <v xml:space="preserve">  </v>
      </c>
      <c r="BC1184" s="66" t="str">
        <f>IFERROR(AVERAGE(Data!BH1192), "  ")</f>
        <v xml:space="preserve">  </v>
      </c>
      <c r="BD1184" s="66" t="str">
        <f>IFERROR(AVERAGE(Data!BI1192), "  ")</f>
        <v xml:space="preserve">  </v>
      </c>
    </row>
    <row r="1185" spans="1:56" x14ac:dyDescent="0.25">
      <c r="A1185" s="59" t="str">
        <f>IFERROR(AVERAGE(Data!A1193),"  ")</f>
        <v xml:space="preserve">  </v>
      </c>
      <c r="B1185" s="66" t="str">
        <f>IFERROR(AVERAGE(Data!B1193),"  ")</f>
        <v xml:space="preserve">  </v>
      </c>
      <c r="C1185" s="66" t="str">
        <f>IFERROR(AVERAGE(Data!C1193),"  ")</f>
        <v xml:space="preserve">  </v>
      </c>
      <c r="D1185" s="66" t="str">
        <f>IFERROR(AVERAGE(Data!D1193),"  ")</f>
        <v xml:space="preserve">  </v>
      </c>
      <c r="E1185" s="66" t="str">
        <f>IFERROR(AVERAGE(Data!E1193),"  ")</f>
        <v xml:space="preserve">  </v>
      </c>
      <c r="F1185" s="66" t="str">
        <f>IFERROR(AVERAGE(Data!F1193),"  ")</f>
        <v xml:space="preserve">  </v>
      </c>
      <c r="G1185" s="66" t="str">
        <f>IFERROR(AVERAGE(Data!G1193),"  ")</f>
        <v xml:space="preserve">  </v>
      </c>
      <c r="H1185" s="67" t="str">
        <f>IFERROR(AVERAGE(Data!H1193),"  ")</f>
        <v xml:space="preserve">  </v>
      </c>
      <c r="I1185" s="67" t="str">
        <f>IFERROR(AVERAGE(Data!I1193),"  ")</f>
        <v xml:space="preserve">  </v>
      </c>
      <c r="J1185" s="67" t="str">
        <f>IFERROR(AVERAGE(Data!J1193),"  ")</f>
        <v xml:space="preserve">  </v>
      </c>
      <c r="K1185" s="66" t="str">
        <f>IFERROR(AVERAGE(Data!L1193),"  ")</f>
        <v xml:space="preserve">  </v>
      </c>
      <c r="L1185" s="66" t="str">
        <f>IFERROR(AVERAGE(Data!M1193),"  ")</f>
        <v xml:space="preserve">  </v>
      </c>
      <c r="M1185" s="66" t="str">
        <f>IFERROR(AVERAGE(Data!N1193),"  ")</f>
        <v xml:space="preserve">  </v>
      </c>
      <c r="N1185" s="66" t="str">
        <f>IFERROR(AVERAGE(Data!O1193),"  ")</f>
        <v xml:space="preserve">  </v>
      </c>
      <c r="O1185" s="66" t="str">
        <f>IFERROR(AVERAGE(Data!P1193),"  ")</f>
        <v xml:space="preserve">  </v>
      </c>
      <c r="P1185" s="66" t="str">
        <f>IFERROR(AVERAGE(Data!Q1193),"  ")</f>
        <v xml:space="preserve">  </v>
      </c>
      <c r="Q1185" s="67" t="str">
        <f>IFERROR(AVERAGE(Data!R1193),"  ")</f>
        <v xml:space="preserve">  </v>
      </c>
      <c r="R1185" s="67" t="str">
        <f>IFERROR(AVERAGE(Data!S1193),"  ")</f>
        <v xml:space="preserve">  </v>
      </c>
      <c r="S1185" s="67" t="str">
        <f>IFERROR(AVERAGE(Data!T1193),"  ")</f>
        <v xml:space="preserve">  </v>
      </c>
      <c r="T1185" s="66" t="str">
        <f>IFERROR(AVERAGE(Data!V1193), " ")</f>
        <v xml:space="preserve"> </v>
      </c>
      <c r="U1185" s="66" t="str">
        <f>IFERROR(AVERAGE(Data!W1193), " ")</f>
        <v xml:space="preserve"> </v>
      </c>
      <c r="V1185" s="66" t="str">
        <f>IFERROR(AVERAGE(Data!X1193), " ")</f>
        <v xml:space="preserve"> </v>
      </c>
      <c r="W1185" s="66" t="str">
        <f>IFERROR(AVERAGE(Data!Y1193), " ")</f>
        <v xml:space="preserve"> </v>
      </c>
      <c r="X1185" s="66" t="str">
        <f>IFERROR(AVERAGE(Data!Z1193), " ")</f>
        <v xml:space="preserve"> </v>
      </c>
      <c r="Y1185" s="66" t="str">
        <f>IFERROR(AVERAGE(Data!AA1193), " ")</f>
        <v xml:space="preserve"> </v>
      </c>
      <c r="Z1185" s="67" t="str">
        <f>IFERROR(AVERAGE(Data!AB1193), " ")</f>
        <v xml:space="preserve"> </v>
      </c>
      <c r="AA1185" s="67" t="str">
        <f>IFERROR(AVERAGE(Data!AC1193), " ")</f>
        <v xml:space="preserve"> </v>
      </c>
      <c r="AB1185" s="67" t="str">
        <f>IFERROR(AVERAGE(Data!AD1193), " ")</f>
        <v xml:space="preserve"> </v>
      </c>
      <c r="AC1185" s="66" t="str">
        <f>IFERROR(AVERAGE(Data!AF1193), "  ")</f>
        <v xml:space="preserve">  </v>
      </c>
      <c r="AD1185" s="66" t="str">
        <f>IFERROR(AVERAGE(Data!AG1193), "  ")</f>
        <v xml:space="preserve">  </v>
      </c>
      <c r="AE1185" s="66" t="str">
        <f>IFERROR(AVERAGE(Data!AH1193), "  ")</f>
        <v xml:space="preserve">  </v>
      </c>
      <c r="AF1185" s="66" t="str">
        <f>IFERROR(AVERAGE(Data!AI1193), "  ")</f>
        <v xml:space="preserve">  </v>
      </c>
      <c r="AG1185" s="66" t="str">
        <f>IFERROR(AVERAGE(Data!AJ1193), "  ")</f>
        <v xml:space="preserve">  </v>
      </c>
      <c r="AH1185" s="66" t="str">
        <f>IFERROR(AVERAGE(Data!AK1193), "  ")</f>
        <v xml:space="preserve">  </v>
      </c>
      <c r="AI1185" s="67" t="str">
        <f>IFERROR(AVERAGE(Data!AL1193), "  ")</f>
        <v xml:space="preserve">  </v>
      </c>
      <c r="AJ1185" s="67" t="str">
        <f>IFERROR(AVERAGE(Data!AM1193), "  ")</f>
        <v xml:space="preserve">  </v>
      </c>
      <c r="AK1185" s="67" t="str">
        <f>IFERROR(AVERAGE(Data!AN1193), "  ")</f>
        <v xml:space="preserve">  </v>
      </c>
      <c r="AL1185" s="66" t="str">
        <f>IFERROR(AVERAGE(Data!AP1193),"  ")</f>
        <v xml:space="preserve">  </v>
      </c>
      <c r="AM1185" s="66" t="str">
        <f>IFERROR(AVERAGE(Data!AQ1193),"  ")</f>
        <v xml:space="preserve">  </v>
      </c>
      <c r="AN1185" s="66" t="str">
        <f>IFERROR(AVERAGE(Data!AR1193),"  ")</f>
        <v xml:space="preserve">  </v>
      </c>
      <c r="AO1185" s="66" t="str">
        <f>IFERROR(AVERAGE(Data!AS1193),"  ")</f>
        <v xml:space="preserve">  </v>
      </c>
      <c r="AP1185" s="66" t="str">
        <f>IFERROR(AVERAGE(Data!AT1193),"  ")</f>
        <v xml:space="preserve">  </v>
      </c>
      <c r="AQ1185" s="66" t="str">
        <f>IFERROR(AVERAGE(Data!AU1193),"  ")</f>
        <v xml:space="preserve">  </v>
      </c>
      <c r="AR1185" s="67" t="str">
        <f>IFERROR(AVERAGE(Data!AV1193),"  ")</f>
        <v xml:space="preserve">  </v>
      </c>
      <c r="AS1185" s="67" t="str">
        <f>IFERROR(AVERAGE(Data!AW1193),"  ")</f>
        <v xml:space="preserve">  </v>
      </c>
      <c r="AT1185" s="67" t="str">
        <f>IFERROR(AVERAGE(Data!AX1193),"  ")</f>
        <v xml:space="preserve">  </v>
      </c>
      <c r="AU1185" s="66" t="str">
        <f>IFERROR(AVERAGE(Data!AZ1193), "  ")</f>
        <v xml:space="preserve">  </v>
      </c>
      <c r="AV1185" s="66" t="str">
        <f>IFERROR(AVERAGE(Data!BA1193), "  ")</f>
        <v xml:space="preserve">  </v>
      </c>
      <c r="AW1185" s="66" t="str">
        <f>IFERROR(AVERAGE(Data!BB1193), "  ")</f>
        <v xml:space="preserve">  </v>
      </c>
      <c r="AX1185" s="66" t="str">
        <f>IFERROR(AVERAGE(Data!BC1193), "  ")</f>
        <v xml:space="preserve">  </v>
      </c>
      <c r="AY1185" s="66" t="str">
        <f>IFERROR(AVERAGE(Data!BD1193), "  ")</f>
        <v xml:space="preserve">  </v>
      </c>
      <c r="AZ1185" s="66" t="str">
        <f>IFERROR(AVERAGE(Data!BE1193), "  ")</f>
        <v xml:space="preserve">  </v>
      </c>
      <c r="BA1185" s="66" t="str">
        <f>IFERROR(AVERAGE(Data!BF1193), "  ")</f>
        <v xml:space="preserve">  </v>
      </c>
      <c r="BB1185" s="66" t="str">
        <f>IFERROR(AVERAGE(Data!BG1193), "  ")</f>
        <v xml:space="preserve">  </v>
      </c>
      <c r="BC1185" s="66" t="str">
        <f>IFERROR(AVERAGE(Data!BH1193), "  ")</f>
        <v xml:space="preserve">  </v>
      </c>
      <c r="BD1185" s="66" t="str">
        <f>IFERROR(AVERAGE(Data!BI1193), "  ")</f>
        <v xml:space="preserve">  </v>
      </c>
    </row>
    <row r="1186" spans="1:56" x14ac:dyDescent="0.25">
      <c r="A1186" s="59" t="str">
        <f>IFERROR(AVERAGE(Data!A1194),"  ")</f>
        <v xml:space="preserve">  </v>
      </c>
      <c r="B1186" s="66" t="str">
        <f>IFERROR(AVERAGE(Data!B1194),"  ")</f>
        <v xml:space="preserve">  </v>
      </c>
      <c r="C1186" s="66" t="str">
        <f>IFERROR(AVERAGE(Data!C1194),"  ")</f>
        <v xml:space="preserve">  </v>
      </c>
      <c r="D1186" s="66" t="str">
        <f>IFERROR(AVERAGE(Data!D1194),"  ")</f>
        <v xml:space="preserve">  </v>
      </c>
      <c r="E1186" s="66" t="str">
        <f>IFERROR(AVERAGE(Data!E1194),"  ")</f>
        <v xml:space="preserve">  </v>
      </c>
      <c r="F1186" s="66" t="str">
        <f>IFERROR(AVERAGE(Data!F1194),"  ")</f>
        <v xml:space="preserve">  </v>
      </c>
      <c r="G1186" s="66" t="str">
        <f>IFERROR(AVERAGE(Data!G1194),"  ")</f>
        <v xml:space="preserve">  </v>
      </c>
      <c r="H1186" s="67" t="str">
        <f>IFERROR(AVERAGE(Data!H1194),"  ")</f>
        <v xml:space="preserve">  </v>
      </c>
      <c r="I1186" s="67" t="str">
        <f>IFERROR(AVERAGE(Data!I1194),"  ")</f>
        <v xml:space="preserve">  </v>
      </c>
      <c r="J1186" s="67" t="str">
        <f>IFERROR(AVERAGE(Data!J1194),"  ")</f>
        <v xml:space="preserve">  </v>
      </c>
      <c r="K1186" s="66" t="str">
        <f>IFERROR(AVERAGE(Data!L1194),"  ")</f>
        <v xml:space="preserve">  </v>
      </c>
      <c r="L1186" s="66" t="str">
        <f>IFERROR(AVERAGE(Data!M1194),"  ")</f>
        <v xml:space="preserve">  </v>
      </c>
      <c r="M1186" s="66" t="str">
        <f>IFERROR(AVERAGE(Data!N1194),"  ")</f>
        <v xml:space="preserve">  </v>
      </c>
      <c r="N1186" s="66" t="str">
        <f>IFERROR(AVERAGE(Data!O1194),"  ")</f>
        <v xml:space="preserve">  </v>
      </c>
      <c r="O1186" s="66" t="str">
        <f>IFERROR(AVERAGE(Data!P1194),"  ")</f>
        <v xml:space="preserve">  </v>
      </c>
      <c r="P1186" s="66" t="str">
        <f>IFERROR(AVERAGE(Data!Q1194),"  ")</f>
        <v xml:space="preserve">  </v>
      </c>
      <c r="Q1186" s="67" t="str">
        <f>IFERROR(AVERAGE(Data!R1194),"  ")</f>
        <v xml:space="preserve">  </v>
      </c>
      <c r="R1186" s="67" t="str">
        <f>IFERROR(AVERAGE(Data!S1194),"  ")</f>
        <v xml:space="preserve">  </v>
      </c>
      <c r="S1186" s="67" t="str">
        <f>IFERROR(AVERAGE(Data!T1194),"  ")</f>
        <v xml:space="preserve">  </v>
      </c>
      <c r="T1186" s="66" t="str">
        <f>IFERROR(AVERAGE(Data!V1194), " ")</f>
        <v xml:space="preserve"> </v>
      </c>
      <c r="U1186" s="66" t="str">
        <f>IFERROR(AVERAGE(Data!W1194), " ")</f>
        <v xml:space="preserve"> </v>
      </c>
      <c r="V1186" s="66" t="str">
        <f>IFERROR(AVERAGE(Data!X1194), " ")</f>
        <v xml:space="preserve"> </v>
      </c>
      <c r="W1186" s="66" t="str">
        <f>IFERROR(AVERAGE(Data!Y1194), " ")</f>
        <v xml:space="preserve"> </v>
      </c>
      <c r="X1186" s="66" t="str">
        <f>IFERROR(AVERAGE(Data!Z1194), " ")</f>
        <v xml:space="preserve"> </v>
      </c>
      <c r="Y1186" s="66" t="str">
        <f>IFERROR(AVERAGE(Data!AA1194), " ")</f>
        <v xml:space="preserve"> </v>
      </c>
      <c r="Z1186" s="67" t="str">
        <f>IFERROR(AVERAGE(Data!AB1194), " ")</f>
        <v xml:space="preserve"> </v>
      </c>
      <c r="AA1186" s="67" t="str">
        <f>IFERROR(AVERAGE(Data!AC1194), " ")</f>
        <v xml:space="preserve"> </v>
      </c>
      <c r="AB1186" s="67" t="str">
        <f>IFERROR(AVERAGE(Data!AD1194), " ")</f>
        <v xml:space="preserve"> </v>
      </c>
      <c r="AC1186" s="66" t="str">
        <f>IFERROR(AVERAGE(Data!AF1194), "  ")</f>
        <v xml:space="preserve">  </v>
      </c>
      <c r="AD1186" s="66" t="str">
        <f>IFERROR(AVERAGE(Data!AG1194), "  ")</f>
        <v xml:space="preserve">  </v>
      </c>
      <c r="AE1186" s="66" t="str">
        <f>IFERROR(AVERAGE(Data!AH1194), "  ")</f>
        <v xml:space="preserve">  </v>
      </c>
      <c r="AF1186" s="66" t="str">
        <f>IFERROR(AVERAGE(Data!AI1194), "  ")</f>
        <v xml:space="preserve">  </v>
      </c>
      <c r="AG1186" s="66" t="str">
        <f>IFERROR(AVERAGE(Data!AJ1194), "  ")</f>
        <v xml:space="preserve">  </v>
      </c>
      <c r="AH1186" s="66" t="str">
        <f>IFERROR(AVERAGE(Data!AK1194), "  ")</f>
        <v xml:space="preserve">  </v>
      </c>
      <c r="AI1186" s="67" t="str">
        <f>IFERROR(AVERAGE(Data!AL1194), "  ")</f>
        <v xml:space="preserve">  </v>
      </c>
      <c r="AJ1186" s="67" t="str">
        <f>IFERROR(AVERAGE(Data!AM1194), "  ")</f>
        <v xml:space="preserve">  </v>
      </c>
      <c r="AK1186" s="67" t="str">
        <f>IFERROR(AVERAGE(Data!AN1194), "  ")</f>
        <v xml:space="preserve">  </v>
      </c>
      <c r="AL1186" s="66" t="str">
        <f>IFERROR(AVERAGE(Data!AP1194),"  ")</f>
        <v xml:space="preserve">  </v>
      </c>
      <c r="AM1186" s="66" t="str">
        <f>IFERROR(AVERAGE(Data!AQ1194),"  ")</f>
        <v xml:space="preserve">  </v>
      </c>
      <c r="AN1186" s="66" t="str">
        <f>IFERROR(AVERAGE(Data!AR1194),"  ")</f>
        <v xml:space="preserve">  </v>
      </c>
      <c r="AO1186" s="66" t="str">
        <f>IFERROR(AVERAGE(Data!AS1194),"  ")</f>
        <v xml:space="preserve">  </v>
      </c>
      <c r="AP1186" s="66" t="str">
        <f>IFERROR(AVERAGE(Data!AT1194),"  ")</f>
        <v xml:space="preserve">  </v>
      </c>
      <c r="AQ1186" s="66" t="str">
        <f>IFERROR(AVERAGE(Data!AU1194),"  ")</f>
        <v xml:space="preserve">  </v>
      </c>
      <c r="AR1186" s="67" t="str">
        <f>IFERROR(AVERAGE(Data!AV1194),"  ")</f>
        <v xml:space="preserve">  </v>
      </c>
      <c r="AS1186" s="67" t="str">
        <f>IFERROR(AVERAGE(Data!AW1194),"  ")</f>
        <v xml:space="preserve">  </v>
      </c>
      <c r="AT1186" s="67" t="str">
        <f>IFERROR(AVERAGE(Data!AX1194),"  ")</f>
        <v xml:space="preserve">  </v>
      </c>
      <c r="AU1186" s="66" t="str">
        <f>IFERROR(AVERAGE(Data!AZ1194), "  ")</f>
        <v xml:space="preserve">  </v>
      </c>
      <c r="AV1186" s="66" t="str">
        <f>IFERROR(AVERAGE(Data!BA1194), "  ")</f>
        <v xml:space="preserve">  </v>
      </c>
      <c r="AW1186" s="66" t="str">
        <f>IFERROR(AVERAGE(Data!BB1194), "  ")</f>
        <v xml:space="preserve">  </v>
      </c>
      <c r="AX1186" s="66" t="str">
        <f>IFERROR(AVERAGE(Data!BC1194), "  ")</f>
        <v xml:space="preserve">  </v>
      </c>
      <c r="AY1186" s="66" t="str">
        <f>IFERROR(AVERAGE(Data!BD1194), "  ")</f>
        <v xml:space="preserve">  </v>
      </c>
      <c r="AZ1186" s="66" t="str">
        <f>IFERROR(AVERAGE(Data!BE1194), "  ")</f>
        <v xml:space="preserve">  </v>
      </c>
      <c r="BA1186" s="66" t="str">
        <f>IFERROR(AVERAGE(Data!BF1194), "  ")</f>
        <v xml:space="preserve">  </v>
      </c>
      <c r="BB1186" s="66" t="str">
        <f>IFERROR(AVERAGE(Data!BG1194), "  ")</f>
        <v xml:space="preserve">  </v>
      </c>
      <c r="BC1186" s="66" t="str">
        <f>IFERROR(AVERAGE(Data!BH1194), "  ")</f>
        <v xml:space="preserve">  </v>
      </c>
      <c r="BD1186" s="66" t="str">
        <f>IFERROR(AVERAGE(Data!BI1194), "  ")</f>
        <v xml:space="preserve">  </v>
      </c>
    </row>
    <row r="1187" spans="1:56" x14ac:dyDescent="0.25">
      <c r="A1187" s="59" t="str">
        <f>IFERROR(AVERAGE(Data!A1195),"  ")</f>
        <v xml:space="preserve">  </v>
      </c>
      <c r="B1187" s="66" t="str">
        <f>IFERROR(AVERAGE(Data!B1195),"  ")</f>
        <v xml:space="preserve">  </v>
      </c>
      <c r="C1187" s="66" t="str">
        <f>IFERROR(AVERAGE(Data!C1195),"  ")</f>
        <v xml:space="preserve">  </v>
      </c>
      <c r="D1187" s="66" t="str">
        <f>IFERROR(AVERAGE(Data!D1195),"  ")</f>
        <v xml:space="preserve">  </v>
      </c>
      <c r="E1187" s="66" t="str">
        <f>IFERROR(AVERAGE(Data!E1195),"  ")</f>
        <v xml:space="preserve">  </v>
      </c>
      <c r="F1187" s="66" t="str">
        <f>IFERROR(AVERAGE(Data!F1195),"  ")</f>
        <v xml:space="preserve">  </v>
      </c>
      <c r="G1187" s="66" t="str">
        <f>IFERROR(AVERAGE(Data!G1195),"  ")</f>
        <v xml:space="preserve">  </v>
      </c>
      <c r="H1187" s="67" t="str">
        <f>IFERROR(AVERAGE(Data!H1195),"  ")</f>
        <v xml:space="preserve">  </v>
      </c>
      <c r="I1187" s="67" t="str">
        <f>IFERROR(AVERAGE(Data!I1195),"  ")</f>
        <v xml:space="preserve">  </v>
      </c>
      <c r="J1187" s="67" t="str">
        <f>IFERROR(AVERAGE(Data!J1195),"  ")</f>
        <v xml:space="preserve">  </v>
      </c>
      <c r="K1187" s="66" t="str">
        <f>IFERROR(AVERAGE(Data!L1195),"  ")</f>
        <v xml:space="preserve">  </v>
      </c>
      <c r="L1187" s="66" t="str">
        <f>IFERROR(AVERAGE(Data!M1195),"  ")</f>
        <v xml:space="preserve">  </v>
      </c>
      <c r="M1187" s="66" t="str">
        <f>IFERROR(AVERAGE(Data!N1195),"  ")</f>
        <v xml:space="preserve">  </v>
      </c>
      <c r="N1187" s="66" t="str">
        <f>IFERROR(AVERAGE(Data!O1195),"  ")</f>
        <v xml:space="preserve">  </v>
      </c>
      <c r="O1187" s="66" t="str">
        <f>IFERROR(AVERAGE(Data!P1195),"  ")</f>
        <v xml:space="preserve">  </v>
      </c>
      <c r="P1187" s="66" t="str">
        <f>IFERROR(AVERAGE(Data!Q1195),"  ")</f>
        <v xml:space="preserve">  </v>
      </c>
      <c r="Q1187" s="67" t="str">
        <f>IFERROR(AVERAGE(Data!R1195),"  ")</f>
        <v xml:space="preserve">  </v>
      </c>
      <c r="R1187" s="67" t="str">
        <f>IFERROR(AVERAGE(Data!S1195),"  ")</f>
        <v xml:space="preserve">  </v>
      </c>
      <c r="S1187" s="67" t="str">
        <f>IFERROR(AVERAGE(Data!T1195),"  ")</f>
        <v xml:space="preserve">  </v>
      </c>
      <c r="T1187" s="66" t="str">
        <f>IFERROR(AVERAGE(Data!V1195), " ")</f>
        <v xml:space="preserve"> </v>
      </c>
      <c r="U1187" s="66" t="str">
        <f>IFERROR(AVERAGE(Data!W1195), " ")</f>
        <v xml:space="preserve"> </v>
      </c>
      <c r="V1187" s="66" t="str">
        <f>IFERROR(AVERAGE(Data!X1195), " ")</f>
        <v xml:space="preserve"> </v>
      </c>
      <c r="W1187" s="66" t="str">
        <f>IFERROR(AVERAGE(Data!Y1195), " ")</f>
        <v xml:space="preserve"> </v>
      </c>
      <c r="X1187" s="66" t="str">
        <f>IFERROR(AVERAGE(Data!Z1195), " ")</f>
        <v xml:space="preserve"> </v>
      </c>
      <c r="Y1187" s="66" t="str">
        <f>IFERROR(AVERAGE(Data!AA1195), " ")</f>
        <v xml:space="preserve"> </v>
      </c>
      <c r="Z1187" s="67" t="str">
        <f>IFERROR(AVERAGE(Data!AB1195), " ")</f>
        <v xml:space="preserve"> </v>
      </c>
      <c r="AA1187" s="67" t="str">
        <f>IFERROR(AVERAGE(Data!AC1195), " ")</f>
        <v xml:space="preserve"> </v>
      </c>
      <c r="AB1187" s="67" t="str">
        <f>IFERROR(AVERAGE(Data!AD1195), " ")</f>
        <v xml:space="preserve"> </v>
      </c>
      <c r="AC1187" s="66" t="str">
        <f>IFERROR(AVERAGE(Data!AF1195), "  ")</f>
        <v xml:space="preserve">  </v>
      </c>
      <c r="AD1187" s="66" t="str">
        <f>IFERROR(AVERAGE(Data!AG1195), "  ")</f>
        <v xml:space="preserve">  </v>
      </c>
      <c r="AE1187" s="66" t="str">
        <f>IFERROR(AVERAGE(Data!AH1195), "  ")</f>
        <v xml:space="preserve">  </v>
      </c>
      <c r="AF1187" s="66" t="str">
        <f>IFERROR(AVERAGE(Data!AI1195), "  ")</f>
        <v xml:space="preserve">  </v>
      </c>
      <c r="AG1187" s="66" t="str">
        <f>IFERROR(AVERAGE(Data!AJ1195), "  ")</f>
        <v xml:space="preserve">  </v>
      </c>
      <c r="AH1187" s="66" t="str">
        <f>IFERROR(AVERAGE(Data!AK1195), "  ")</f>
        <v xml:space="preserve">  </v>
      </c>
      <c r="AI1187" s="67" t="str">
        <f>IFERROR(AVERAGE(Data!AL1195), "  ")</f>
        <v xml:space="preserve">  </v>
      </c>
      <c r="AJ1187" s="67" t="str">
        <f>IFERROR(AVERAGE(Data!AM1195), "  ")</f>
        <v xml:space="preserve">  </v>
      </c>
      <c r="AK1187" s="67" t="str">
        <f>IFERROR(AVERAGE(Data!AN1195), "  ")</f>
        <v xml:space="preserve">  </v>
      </c>
      <c r="AL1187" s="66" t="str">
        <f>IFERROR(AVERAGE(Data!AP1195),"  ")</f>
        <v xml:space="preserve">  </v>
      </c>
      <c r="AM1187" s="66" t="str">
        <f>IFERROR(AVERAGE(Data!AQ1195),"  ")</f>
        <v xml:space="preserve">  </v>
      </c>
      <c r="AN1187" s="66" t="str">
        <f>IFERROR(AVERAGE(Data!AR1195),"  ")</f>
        <v xml:space="preserve">  </v>
      </c>
      <c r="AO1187" s="66" t="str">
        <f>IFERROR(AVERAGE(Data!AS1195),"  ")</f>
        <v xml:space="preserve">  </v>
      </c>
      <c r="AP1187" s="66" t="str">
        <f>IFERROR(AVERAGE(Data!AT1195),"  ")</f>
        <v xml:space="preserve">  </v>
      </c>
      <c r="AQ1187" s="66" t="str">
        <f>IFERROR(AVERAGE(Data!AU1195),"  ")</f>
        <v xml:space="preserve">  </v>
      </c>
      <c r="AR1187" s="67" t="str">
        <f>IFERROR(AVERAGE(Data!AV1195),"  ")</f>
        <v xml:space="preserve">  </v>
      </c>
      <c r="AS1187" s="67" t="str">
        <f>IFERROR(AVERAGE(Data!AW1195),"  ")</f>
        <v xml:space="preserve">  </v>
      </c>
      <c r="AT1187" s="67" t="str">
        <f>IFERROR(AVERAGE(Data!AX1195),"  ")</f>
        <v xml:space="preserve">  </v>
      </c>
      <c r="AU1187" s="66" t="str">
        <f>IFERROR(AVERAGE(Data!AZ1195), "  ")</f>
        <v xml:space="preserve">  </v>
      </c>
      <c r="AV1187" s="66" t="str">
        <f>IFERROR(AVERAGE(Data!BA1195), "  ")</f>
        <v xml:space="preserve">  </v>
      </c>
      <c r="AW1187" s="66" t="str">
        <f>IFERROR(AVERAGE(Data!BB1195), "  ")</f>
        <v xml:space="preserve">  </v>
      </c>
      <c r="AX1187" s="66" t="str">
        <f>IFERROR(AVERAGE(Data!BC1195), "  ")</f>
        <v xml:space="preserve">  </v>
      </c>
      <c r="AY1187" s="66" t="str">
        <f>IFERROR(AVERAGE(Data!BD1195), "  ")</f>
        <v xml:space="preserve">  </v>
      </c>
      <c r="AZ1187" s="66" t="str">
        <f>IFERROR(AVERAGE(Data!BE1195), "  ")</f>
        <v xml:space="preserve">  </v>
      </c>
      <c r="BA1187" s="66" t="str">
        <f>IFERROR(AVERAGE(Data!BF1195), "  ")</f>
        <v xml:space="preserve">  </v>
      </c>
      <c r="BB1187" s="66" t="str">
        <f>IFERROR(AVERAGE(Data!BG1195), "  ")</f>
        <v xml:space="preserve">  </v>
      </c>
      <c r="BC1187" s="66" t="str">
        <f>IFERROR(AVERAGE(Data!BH1195), "  ")</f>
        <v xml:space="preserve">  </v>
      </c>
      <c r="BD1187" s="66" t="str">
        <f>IFERROR(AVERAGE(Data!BI1195), "  ")</f>
        <v xml:space="preserve">  </v>
      </c>
    </row>
    <row r="1188" spans="1:56" x14ac:dyDescent="0.25">
      <c r="A1188" s="59" t="str">
        <f>IFERROR(AVERAGE(Data!A1196),"  ")</f>
        <v xml:space="preserve">  </v>
      </c>
      <c r="B1188" s="66" t="str">
        <f>IFERROR(AVERAGE(Data!B1196),"  ")</f>
        <v xml:space="preserve">  </v>
      </c>
      <c r="C1188" s="66" t="str">
        <f>IFERROR(AVERAGE(Data!C1196),"  ")</f>
        <v xml:space="preserve">  </v>
      </c>
      <c r="D1188" s="66" t="str">
        <f>IFERROR(AVERAGE(Data!D1196),"  ")</f>
        <v xml:space="preserve">  </v>
      </c>
      <c r="E1188" s="66" t="str">
        <f>IFERROR(AVERAGE(Data!E1196),"  ")</f>
        <v xml:space="preserve">  </v>
      </c>
      <c r="F1188" s="66" t="str">
        <f>IFERROR(AVERAGE(Data!F1196),"  ")</f>
        <v xml:space="preserve">  </v>
      </c>
      <c r="G1188" s="66" t="str">
        <f>IFERROR(AVERAGE(Data!G1196),"  ")</f>
        <v xml:space="preserve">  </v>
      </c>
      <c r="H1188" s="67" t="str">
        <f>IFERROR(AVERAGE(Data!H1196),"  ")</f>
        <v xml:space="preserve">  </v>
      </c>
      <c r="I1188" s="67" t="str">
        <f>IFERROR(AVERAGE(Data!I1196),"  ")</f>
        <v xml:space="preserve">  </v>
      </c>
      <c r="J1188" s="67" t="str">
        <f>IFERROR(AVERAGE(Data!J1196),"  ")</f>
        <v xml:space="preserve">  </v>
      </c>
      <c r="K1188" s="66" t="str">
        <f>IFERROR(AVERAGE(Data!L1196),"  ")</f>
        <v xml:space="preserve">  </v>
      </c>
      <c r="L1188" s="66" t="str">
        <f>IFERROR(AVERAGE(Data!M1196),"  ")</f>
        <v xml:space="preserve">  </v>
      </c>
      <c r="M1188" s="66" t="str">
        <f>IFERROR(AVERAGE(Data!N1196),"  ")</f>
        <v xml:space="preserve">  </v>
      </c>
      <c r="N1188" s="66" t="str">
        <f>IFERROR(AVERAGE(Data!O1196),"  ")</f>
        <v xml:space="preserve">  </v>
      </c>
      <c r="O1188" s="66" t="str">
        <f>IFERROR(AVERAGE(Data!P1196),"  ")</f>
        <v xml:space="preserve">  </v>
      </c>
      <c r="P1188" s="66" t="str">
        <f>IFERROR(AVERAGE(Data!Q1196),"  ")</f>
        <v xml:space="preserve">  </v>
      </c>
      <c r="Q1188" s="67" t="str">
        <f>IFERROR(AVERAGE(Data!R1196),"  ")</f>
        <v xml:space="preserve">  </v>
      </c>
      <c r="R1188" s="67" t="str">
        <f>IFERROR(AVERAGE(Data!S1196),"  ")</f>
        <v xml:space="preserve">  </v>
      </c>
      <c r="S1188" s="67" t="str">
        <f>IFERROR(AVERAGE(Data!T1196),"  ")</f>
        <v xml:space="preserve">  </v>
      </c>
      <c r="T1188" s="66" t="str">
        <f>IFERROR(AVERAGE(Data!V1196), " ")</f>
        <v xml:space="preserve"> </v>
      </c>
      <c r="U1188" s="66" t="str">
        <f>IFERROR(AVERAGE(Data!W1196), " ")</f>
        <v xml:space="preserve"> </v>
      </c>
      <c r="V1188" s="66" t="str">
        <f>IFERROR(AVERAGE(Data!X1196), " ")</f>
        <v xml:space="preserve"> </v>
      </c>
      <c r="W1188" s="66" t="str">
        <f>IFERROR(AVERAGE(Data!Y1196), " ")</f>
        <v xml:space="preserve"> </v>
      </c>
      <c r="X1188" s="66" t="str">
        <f>IFERROR(AVERAGE(Data!Z1196), " ")</f>
        <v xml:space="preserve"> </v>
      </c>
      <c r="Y1188" s="66" t="str">
        <f>IFERROR(AVERAGE(Data!AA1196), " ")</f>
        <v xml:space="preserve"> </v>
      </c>
      <c r="Z1188" s="67" t="str">
        <f>IFERROR(AVERAGE(Data!AB1196), " ")</f>
        <v xml:space="preserve"> </v>
      </c>
      <c r="AA1188" s="67" t="str">
        <f>IFERROR(AVERAGE(Data!AC1196), " ")</f>
        <v xml:space="preserve"> </v>
      </c>
      <c r="AB1188" s="67" t="str">
        <f>IFERROR(AVERAGE(Data!AD1196), " ")</f>
        <v xml:space="preserve"> </v>
      </c>
      <c r="AC1188" s="66" t="str">
        <f>IFERROR(AVERAGE(Data!AF1196), "  ")</f>
        <v xml:space="preserve">  </v>
      </c>
      <c r="AD1188" s="66" t="str">
        <f>IFERROR(AVERAGE(Data!AG1196), "  ")</f>
        <v xml:space="preserve">  </v>
      </c>
      <c r="AE1188" s="66" t="str">
        <f>IFERROR(AVERAGE(Data!AH1196), "  ")</f>
        <v xml:space="preserve">  </v>
      </c>
      <c r="AF1188" s="66" t="str">
        <f>IFERROR(AVERAGE(Data!AI1196), "  ")</f>
        <v xml:space="preserve">  </v>
      </c>
      <c r="AG1188" s="66" t="str">
        <f>IFERROR(AVERAGE(Data!AJ1196), "  ")</f>
        <v xml:space="preserve">  </v>
      </c>
      <c r="AH1188" s="66" t="str">
        <f>IFERROR(AVERAGE(Data!AK1196), "  ")</f>
        <v xml:space="preserve">  </v>
      </c>
      <c r="AI1188" s="67" t="str">
        <f>IFERROR(AVERAGE(Data!AL1196), "  ")</f>
        <v xml:space="preserve">  </v>
      </c>
      <c r="AJ1188" s="67" t="str">
        <f>IFERROR(AVERAGE(Data!AM1196), "  ")</f>
        <v xml:space="preserve">  </v>
      </c>
      <c r="AK1188" s="67" t="str">
        <f>IFERROR(AVERAGE(Data!AN1196), "  ")</f>
        <v xml:space="preserve">  </v>
      </c>
      <c r="AL1188" s="66" t="str">
        <f>IFERROR(AVERAGE(Data!AP1196),"  ")</f>
        <v xml:space="preserve">  </v>
      </c>
      <c r="AM1188" s="66" t="str">
        <f>IFERROR(AVERAGE(Data!AQ1196),"  ")</f>
        <v xml:space="preserve">  </v>
      </c>
      <c r="AN1188" s="66" t="str">
        <f>IFERROR(AVERAGE(Data!AR1196),"  ")</f>
        <v xml:space="preserve">  </v>
      </c>
      <c r="AO1188" s="66" t="str">
        <f>IFERROR(AVERAGE(Data!AS1196),"  ")</f>
        <v xml:space="preserve">  </v>
      </c>
      <c r="AP1188" s="66" t="str">
        <f>IFERROR(AVERAGE(Data!AT1196),"  ")</f>
        <v xml:space="preserve">  </v>
      </c>
      <c r="AQ1188" s="66" t="str">
        <f>IFERROR(AVERAGE(Data!AU1196),"  ")</f>
        <v xml:space="preserve">  </v>
      </c>
      <c r="AR1188" s="67" t="str">
        <f>IFERROR(AVERAGE(Data!AV1196),"  ")</f>
        <v xml:space="preserve">  </v>
      </c>
      <c r="AS1188" s="67" t="str">
        <f>IFERROR(AVERAGE(Data!AW1196),"  ")</f>
        <v xml:space="preserve">  </v>
      </c>
      <c r="AT1188" s="67" t="str">
        <f>IFERROR(AVERAGE(Data!AX1196),"  ")</f>
        <v xml:space="preserve">  </v>
      </c>
      <c r="AU1188" s="66" t="str">
        <f>IFERROR(AVERAGE(Data!AZ1196), "  ")</f>
        <v xml:space="preserve">  </v>
      </c>
      <c r="AV1188" s="66" t="str">
        <f>IFERROR(AVERAGE(Data!BA1196), "  ")</f>
        <v xml:space="preserve">  </v>
      </c>
      <c r="AW1188" s="66" t="str">
        <f>IFERROR(AVERAGE(Data!BB1196), "  ")</f>
        <v xml:space="preserve">  </v>
      </c>
      <c r="AX1188" s="66" t="str">
        <f>IFERROR(AVERAGE(Data!BC1196), "  ")</f>
        <v xml:space="preserve">  </v>
      </c>
      <c r="AY1188" s="66" t="str">
        <f>IFERROR(AVERAGE(Data!BD1196), "  ")</f>
        <v xml:space="preserve">  </v>
      </c>
      <c r="AZ1188" s="66" t="str">
        <f>IFERROR(AVERAGE(Data!BE1196), "  ")</f>
        <v xml:space="preserve">  </v>
      </c>
      <c r="BA1188" s="66" t="str">
        <f>IFERROR(AVERAGE(Data!BF1196), "  ")</f>
        <v xml:space="preserve">  </v>
      </c>
      <c r="BB1188" s="66" t="str">
        <f>IFERROR(AVERAGE(Data!BG1196), "  ")</f>
        <v xml:space="preserve">  </v>
      </c>
      <c r="BC1188" s="66" t="str">
        <f>IFERROR(AVERAGE(Data!BH1196), "  ")</f>
        <v xml:space="preserve">  </v>
      </c>
      <c r="BD1188" s="66" t="str">
        <f>IFERROR(AVERAGE(Data!BI1196), "  ")</f>
        <v xml:space="preserve">  </v>
      </c>
    </row>
    <row r="1189" spans="1:56" x14ac:dyDescent="0.25">
      <c r="A1189" s="59" t="str">
        <f>IFERROR(AVERAGE(Data!A1197),"  ")</f>
        <v xml:space="preserve">  </v>
      </c>
      <c r="B1189" s="66" t="str">
        <f>IFERROR(AVERAGE(Data!B1197),"  ")</f>
        <v xml:space="preserve">  </v>
      </c>
      <c r="C1189" s="66" t="str">
        <f>IFERROR(AVERAGE(Data!C1197),"  ")</f>
        <v xml:space="preserve">  </v>
      </c>
      <c r="D1189" s="66" t="str">
        <f>IFERROR(AVERAGE(Data!D1197),"  ")</f>
        <v xml:space="preserve">  </v>
      </c>
      <c r="E1189" s="66" t="str">
        <f>IFERROR(AVERAGE(Data!E1197),"  ")</f>
        <v xml:space="preserve">  </v>
      </c>
      <c r="F1189" s="66" t="str">
        <f>IFERROR(AVERAGE(Data!F1197),"  ")</f>
        <v xml:space="preserve">  </v>
      </c>
      <c r="G1189" s="66" t="str">
        <f>IFERROR(AVERAGE(Data!G1197),"  ")</f>
        <v xml:space="preserve">  </v>
      </c>
      <c r="H1189" s="67" t="str">
        <f>IFERROR(AVERAGE(Data!H1197),"  ")</f>
        <v xml:space="preserve">  </v>
      </c>
      <c r="I1189" s="67" t="str">
        <f>IFERROR(AVERAGE(Data!I1197),"  ")</f>
        <v xml:space="preserve">  </v>
      </c>
      <c r="J1189" s="67" t="str">
        <f>IFERROR(AVERAGE(Data!J1197),"  ")</f>
        <v xml:space="preserve">  </v>
      </c>
      <c r="K1189" s="66" t="str">
        <f>IFERROR(AVERAGE(Data!L1197),"  ")</f>
        <v xml:space="preserve">  </v>
      </c>
      <c r="L1189" s="66" t="str">
        <f>IFERROR(AVERAGE(Data!M1197),"  ")</f>
        <v xml:space="preserve">  </v>
      </c>
      <c r="M1189" s="66" t="str">
        <f>IFERROR(AVERAGE(Data!N1197),"  ")</f>
        <v xml:space="preserve">  </v>
      </c>
      <c r="N1189" s="66" t="str">
        <f>IFERROR(AVERAGE(Data!O1197),"  ")</f>
        <v xml:space="preserve">  </v>
      </c>
      <c r="O1189" s="66" t="str">
        <f>IFERROR(AVERAGE(Data!P1197),"  ")</f>
        <v xml:space="preserve">  </v>
      </c>
      <c r="P1189" s="66" t="str">
        <f>IFERROR(AVERAGE(Data!Q1197),"  ")</f>
        <v xml:space="preserve">  </v>
      </c>
      <c r="Q1189" s="67" t="str">
        <f>IFERROR(AVERAGE(Data!R1197),"  ")</f>
        <v xml:space="preserve">  </v>
      </c>
      <c r="R1189" s="67" t="str">
        <f>IFERROR(AVERAGE(Data!S1197),"  ")</f>
        <v xml:space="preserve">  </v>
      </c>
      <c r="S1189" s="67" t="str">
        <f>IFERROR(AVERAGE(Data!T1197),"  ")</f>
        <v xml:space="preserve">  </v>
      </c>
      <c r="T1189" s="66" t="str">
        <f>IFERROR(AVERAGE(Data!V1197), " ")</f>
        <v xml:space="preserve"> </v>
      </c>
      <c r="U1189" s="66" t="str">
        <f>IFERROR(AVERAGE(Data!W1197), " ")</f>
        <v xml:space="preserve"> </v>
      </c>
      <c r="V1189" s="66" t="str">
        <f>IFERROR(AVERAGE(Data!X1197), " ")</f>
        <v xml:space="preserve"> </v>
      </c>
      <c r="W1189" s="66" t="str">
        <f>IFERROR(AVERAGE(Data!Y1197), " ")</f>
        <v xml:space="preserve"> </v>
      </c>
      <c r="X1189" s="66" t="str">
        <f>IFERROR(AVERAGE(Data!Z1197), " ")</f>
        <v xml:space="preserve"> </v>
      </c>
      <c r="Y1189" s="66" t="str">
        <f>IFERROR(AVERAGE(Data!AA1197), " ")</f>
        <v xml:space="preserve"> </v>
      </c>
      <c r="Z1189" s="67" t="str">
        <f>IFERROR(AVERAGE(Data!AB1197), " ")</f>
        <v xml:space="preserve"> </v>
      </c>
      <c r="AA1189" s="67" t="str">
        <f>IFERROR(AVERAGE(Data!AC1197), " ")</f>
        <v xml:space="preserve"> </v>
      </c>
      <c r="AB1189" s="67" t="str">
        <f>IFERROR(AVERAGE(Data!AD1197), " ")</f>
        <v xml:space="preserve"> </v>
      </c>
      <c r="AC1189" s="66" t="str">
        <f>IFERROR(AVERAGE(Data!AF1197), "  ")</f>
        <v xml:space="preserve">  </v>
      </c>
      <c r="AD1189" s="66" t="str">
        <f>IFERROR(AVERAGE(Data!AG1197), "  ")</f>
        <v xml:space="preserve">  </v>
      </c>
      <c r="AE1189" s="66" t="str">
        <f>IFERROR(AVERAGE(Data!AH1197), "  ")</f>
        <v xml:space="preserve">  </v>
      </c>
      <c r="AF1189" s="66" t="str">
        <f>IFERROR(AVERAGE(Data!AI1197), "  ")</f>
        <v xml:space="preserve">  </v>
      </c>
      <c r="AG1189" s="66" t="str">
        <f>IFERROR(AVERAGE(Data!AJ1197), "  ")</f>
        <v xml:space="preserve">  </v>
      </c>
      <c r="AH1189" s="66" t="str">
        <f>IFERROR(AVERAGE(Data!AK1197), "  ")</f>
        <v xml:space="preserve">  </v>
      </c>
      <c r="AI1189" s="67" t="str">
        <f>IFERROR(AVERAGE(Data!AL1197), "  ")</f>
        <v xml:space="preserve">  </v>
      </c>
      <c r="AJ1189" s="67" t="str">
        <f>IFERROR(AVERAGE(Data!AM1197), "  ")</f>
        <v xml:space="preserve">  </v>
      </c>
      <c r="AK1189" s="67" t="str">
        <f>IFERROR(AVERAGE(Data!AN1197), "  ")</f>
        <v xml:space="preserve">  </v>
      </c>
      <c r="AL1189" s="66" t="str">
        <f>IFERROR(AVERAGE(Data!AP1197),"  ")</f>
        <v xml:space="preserve">  </v>
      </c>
      <c r="AM1189" s="66" t="str">
        <f>IFERROR(AVERAGE(Data!AQ1197),"  ")</f>
        <v xml:space="preserve">  </v>
      </c>
      <c r="AN1189" s="66" t="str">
        <f>IFERROR(AVERAGE(Data!AR1197),"  ")</f>
        <v xml:space="preserve">  </v>
      </c>
      <c r="AO1189" s="66" t="str">
        <f>IFERROR(AVERAGE(Data!AS1197),"  ")</f>
        <v xml:space="preserve">  </v>
      </c>
      <c r="AP1189" s="66" t="str">
        <f>IFERROR(AVERAGE(Data!AT1197),"  ")</f>
        <v xml:space="preserve">  </v>
      </c>
      <c r="AQ1189" s="66" t="str">
        <f>IFERROR(AVERAGE(Data!AU1197),"  ")</f>
        <v xml:space="preserve">  </v>
      </c>
      <c r="AR1189" s="67" t="str">
        <f>IFERROR(AVERAGE(Data!AV1197),"  ")</f>
        <v xml:space="preserve">  </v>
      </c>
      <c r="AS1189" s="67" t="str">
        <f>IFERROR(AVERAGE(Data!AW1197),"  ")</f>
        <v xml:space="preserve">  </v>
      </c>
      <c r="AT1189" s="67" t="str">
        <f>IFERROR(AVERAGE(Data!AX1197),"  ")</f>
        <v xml:space="preserve">  </v>
      </c>
      <c r="AU1189" s="66" t="str">
        <f>IFERROR(AVERAGE(Data!AZ1197), "  ")</f>
        <v xml:space="preserve">  </v>
      </c>
      <c r="AV1189" s="66" t="str">
        <f>IFERROR(AVERAGE(Data!BA1197), "  ")</f>
        <v xml:space="preserve">  </v>
      </c>
      <c r="AW1189" s="66" t="str">
        <f>IFERROR(AVERAGE(Data!BB1197), "  ")</f>
        <v xml:space="preserve">  </v>
      </c>
      <c r="AX1189" s="66" t="str">
        <f>IFERROR(AVERAGE(Data!BC1197), "  ")</f>
        <v xml:space="preserve">  </v>
      </c>
      <c r="AY1189" s="66" t="str">
        <f>IFERROR(AVERAGE(Data!BD1197), "  ")</f>
        <v xml:space="preserve">  </v>
      </c>
      <c r="AZ1189" s="66" t="str">
        <f>IFERROR(AVERAGE(Data!BE1197), "  ")</f>
        <v xml:space="preserve">  </v>
      </c>
      <c r="BA1189" s="66" t="str">
        <f>IFERROR(AVERAGE(Data!BF1197), "  ")</f>
        <v xml:space="preserve">  </v>
      </c>
      <c r="BB1189" s="66" t="str">
        <f>IFERROR(AVERAGE(Data!BG1197), "  ")</f>
        <v xml:space="preserve">  </v>
      </c>
      <c r="BC1189" s="66" t="str">
        <f>IFERROR(AVERAGE(Data!BH1197), "  ")</f>
        <v xml:space="preserve">  </v>
      </c>
      <c r="BD1189" s="66" t="str">
        <f>IFERROR(AVERAGE(Data!BI1197), "  ")</f>
        <v xml:space="preserve">  </v>
      </c>
    </row>
    <row r="1190" spans="1:56" x14ac:dyDescent="0.25">
      <c r="A1190" s="59" t="str">
        <f>IFERROR(AVERAGE(Data!A1198),"  ")</f>
        <v xml:space="preserve">  </v>
      </c>
      <c r="B1190" s="66" t="str">
        <f>IFERROR(AVERAGE(Data!B1198),"  ")</f>
        <v xml:space="preserve">  </v>
      </c>
      <c r="C1190" s="66" t="str">
        <f>IFERROR(AVERAGE(Data!C1198),"  ")</f>
        <v xml:space="preserve">  </v>
      </c>
      <c r="D1190" s="66" t="str">
        <f>IFERROR(AVERAGE(Data!D1198),"  ")</f>
        <v xml:space="preserve">  </v>
      </c>
      <c r="E1190" s="66" t="str">
        <f>IFERROR(AVERAGE(Data!E1198),"  ")</f>
        <v xml:space="preserve">  </v>
      </c>
      <c r="F1190" s="66" t="str">
        <f>IFERROR(AVERAGE(Data!F1198),"  ")</f>
        <v xml:space="preserve">  </v>
      </c>
      <c r="G1190" s="66" t="str">
        <f>IFERROR(AVERAGE(Data!G1198),"  ")</f>
        <v xml:space="preserve">  </v>
      </c>
      <c r="H1190" s="67" t="str">
        <f>IFERROR(AVERAGE(Data!H1198),"  ")</f>
        <v xml:space="preserve">  </v>
      </c>
      <c r="I1190" s="67" t="str">
        <f>IFERROR(AVERAGE(Data!I1198),"  ")</f>
        <v xml:space="preserve">  </v>
      </c>
      <c r="J1190" s="67" t="str">
        <f>IFERROR(AVERAGE(Data!J1198),"  ")</f>
        <v xml:space="preserve">  </v>
      </c>
      <c r="K1190" s="66" t="str">
        <f>IFERROR(AVERAGE(Data!L1198),"  ")</f>
        <v xml:space="preserve">  </v>
      </c>
      <c r="L1190" s="66" t="str">
        <f>IFERROR(AVERAGE(Data!M1198),"  ")</f>
        <v xml:space="preserve">  </v>
      </c>
      <c r="M1190" s="66" t="str">
        <f>IFERROR(AVERAGE(Data!N1198),"  ")</f>
        <v xml:space="preserve">  </v>
      </c>
      <c r="N1190" s="66" t="str">
        <f>IFERROR(AVERAGE(Data!O1198),"  ")</f>
        <v xml:space="preserve">  </v>
      </c>
      <c r="O1190" s="66" t="str">
        <f>IFERROR(AVERAGE(Data!P1198),"  ")</f>
        <v xml:space="preserve">  </v>
      </c>
      <c r="P1190" s="66" t="str">
        <f>IFERROR(AVERAGE(Data!Q1198),"  ")</f>
        <v xml:space="preserve">  </v>
      </c>
      <c r="Q1190" s="67" t="str">
        <f>IFERROR(AVERAGE(Data!R1198),"  ")</f>
        <v xml:space="preserve">  </v>
      </c>
      <c r="R1190" s="67" t="str">
        <f>IFERROR(AVERAGE(Data!S1198),"  ")</f>
        <v xml:space="preserve">  </v>
      </c>
      <c r="S1190" s="67" t="str">
        <f>IFERROR(AVERAGE(Data!T1198),"  ")</f>
        <v xml:space="preserve">  </v>
      </c>
      <c r="T1190" s="66" t="str">
        <f>IFERROR(AVERAGE(Data!V1198), " ")</f>
        <v xml:space="preserve"> </v>
      </c>
      <c r="U1190" s="66" t="str">
        <f>IFERROR(AVERAGE(Data!W1198), " ")</f>
        <v xml:space="preserve"> </v>
      </c>
      <c r="V1190" s="66" t="str">
        <f>IFERROR(AVERAGE(Data!X1198), " ")</f>
        <v xml:space="preserve"> </v>
      </c>
      <c r="W1190" s="66" t="str">
        <f>IFERROR(AVERAGE(Data!Y1198), " ")</f>
        <v xml:space="preserve"> </v>
      </c>
      <c r="X1190" s="66" t="str">
        <f>IFERROR(AVERAGE(Data!Z1198), " ")</f>
        <v xml:space="preserve"> </v>
      </c>
      <c r="Y1190" s="66" t="str">
        <f>IFERROR(AVERAGE(Data!AA1198), " ")</f>
        <v xml:space="preserve"> </v>
      </c>
      <c r="Z1190" s="67" t="str">
        <f>IFERROR(AVERAGE(Data!AB1198), " ")</f>
        <v xml:space="preserve"> </v>
      </c>
      <c r="AA1190" s="67" t="str">
        <f>IFERROR(AVERAGE(Data!AC1198), " ")</f>
        <v xml:space="preserve"> </v>
      </c>
      <c r="AB1190" s="67" t="str">
        <f>IFERROR(AVERAGE(Data!AD1198), " ")</f>
        <v xml:space="preserve"> </v>
      </c>
      <c r="AC1190" s="66" t="str">
        <f>IFERROR(AVERAGE(Data!AF1198), "  ")</f>
        <v xml:space="preserve">  </v>
      </c>
      <c r="AD1190" s="66" t="str">
        <f>IFERROR(AVERAGE(Data!AG1198), "  ")</f>
        <v xml:space="preserve">  </v>
      </c>
      <c r="AE1190" s="66" t="str">
        <f>IFERROR(AVERAGE(Data!AH1198), "  ")</f>
        <v xml:space="preserve">  </v>
      </c>
      <c r="AF1190" s="66" t="str">
        <f>IFERROR(AVERAGE(Data!AI1198), "  ")</f>
        <v xml:space="preserve">  </v>
      </c>
      <c r="AG1190" s="66" t="str">
        <f>IFERROR(AVERAGE(Data!AJ1198), "  ")</f>
        <v xml:space="preserve">  </v>
      </c>
      <c r="AH1190" s="66" t="str">
        <f>IFERROR(AVERAGE(Data!AK1198), "  ")</f>
        <v xml:space="preserve">  </v>
      </c>
      <c r="AI1190" s="67" t="str">
        <f>IFERROR(AVERAGE(Data!AL1198), "  ")</f>
        <v xml:space="preserve">  </v>
      </c>
      <c r="AJ1190" s="67" t="str">
        <f>IFERROR(AVERAGE(Data!AM1198), "  ")</f>
        <v xml:space="preserve">  </v>
      </c>
      <c r="AK1190" s="67" t="str">
        <f>IFERROR(AVERAGE(Data!AN1198), "  ")</f>
        <v xml:space="preserve">  </v>
      </c>
      <c r="AL1190" s="66" t="str">
        <f>IFERROR(AVERAGE(Data!AP1198),"  ")</f>
        <v xml:space="preserve">  </v>
      </c>
      <c r="AM1190" s="66" t="str">
        <f>IFERROR(AVERAGE(Data!AQ1198),"  ")</f>
        <v xml:space="preserve">  </v>
      </c>
      <c r="AN1190" s="66" t="str">
        <f>IFERROR(AVERAGE(Data!AR1198),"  ")</f>
        <v xml:space="preserve">  </v>
      </c>
      <c r="AO1190" s="66" t="str">
        <f>IFERROR(AVERAGE(Data!AS1198),"  ")</f>
        <v xml:space="preserve">  </v>
      </c>
      <c r="AP1190" s="66" t="str">
        <f>IFERROR(AVERAGE(Data!AT1198),"  ")</f>
        <v xml:space="preserve">  </v>
      </c>
      <c r="AQ1190" s="66" t="str">
        <f>IFERROR(AVERAGE(Data!AU1198),"  ")</f>
        <v xml:space="preserve">  </v>
      </c>
      <c r="AR1190" s="67" t="str">
        <f>IFERROR(AVERAGE(Data!AV1198),"  ")</f>
        <v xml:space="preserve">  </v>
      </c>
      <c r="AS1190" s="67" t="str">
        <f>IFERROR(AVERAGE(Data!AW1198),"  ")</f>
        <v xml:space="preserve">  </v>
      </c>
      <c r="AT1190" s="67" t="str">
        <f>IFERROR(AVERAGE(Data!AX1198),"  ")</f>
        <v xml:space="preserve">  </v>
      </c>
      <c r="AU1190" s="66" t="str">
        <f>IFERROR(AVERAGE(Data!AZ1198), "  ")</f>
        <v xml:space="preserve">  </v>
      </c>
      <c r="AV1190" s="66" t="str">
        <f>IFERROR(AVERAGE(Data!BA1198), "  ")</f>
        <v xml:space="preserve">  </v>
      </c>
      <c r="AW1190" s="66" t="str">
        <f>IFERROR(AVERAGE(Data!BB1198), "  ")</f>
        <v xml:space="preserve">  </v>
      </c>
      <c r="AX1190" s="66" t="str">
        <f>IFERROR(AVERAGE(Data!BC1198), "  ")</f>
        <v xml:space="preserve">  </v>
      </c>
      <c r="AY1190" s="66" t="str">
        <f>IFERROR(AVERAGE(Data!BD1198), "  ")</f>
        <v xml:space="preserve">  </v>
      </c>
      <c r="AZ1190" s="66" t="str">
        <f>IFERROR(AVERAGE(Data!BE1198), "  ")</f>
        <v xml:space="preserve">  </v>
      </c>
      <c r="BA1190" s="66" t="str">
        <f>IFERROR(AVERAGE(Data!BF1198), "  ")</f>
        <v xml:space="preserve">  </v>
      </c>
      <c r="BB1190" s="66" t="str">
        <f>IFERROR(AVERAGE(Data!BG1198), "  ")</f>
        <v xml:space="preserve">  </v>
      </c>
      <c r="BC1190" s="66" t="str">
        <f>IFERROR(AVERAGE(Data!BH1198), "  ")</f>
        <v xml:space="preserve">  </v>
      </c>
      <c r="BD1190" s="66" t="str">
        <f>IFERROR(AVERAGE(Data!BI1198), "  ")</f>
        <v xml:space="preserve">  </v>
      </c>
    </row>
    <row r="1191" spans="1:56" x14ac:dyDescent="0.25">
      <c r="A1191" s="59" t="str">
        <f>IFERROR(AVERAGE(Data!A1199),"  ")</f>
        <v xml:space="preserve">  </v>
      </c>
      <c r="B1191" s="66" t="str">
        <f>IFERROR(AVERAGE(Data!B1199),"  ")</f>
        <v xml:space="preserve">  </v>
      </c>
      <c r="C1191" s="66" t="str">
        <f>IFERROR(AVERAGE(Data!C1199),"  ")</f>
        <v xml:space="preserve">  </v>
      </c>
      <c r="D1191" s="66" t="str">
        <f>IFERROR(AVERAGE(Data!D1199),"  ")</f>
        <v xml:space="preserve">  </v>
      </c>
      <c r="E1191" s="66" t="str">
        <f>IFERROR(AVERAGE(Data!E1199),"  ")</f>
        <v xml:space="preserve">  </v>
      </c>
      <c r="F1191" s="66" t="str">
        <f>IFERROR(AVERAGE(Data!F1199),"  ")</f>
        <v xml:space="preserve">  </v>
      </c>
      <c r="G1191" s="66" t="str">
        <f>IFERROR(AVERAGE(Data!G1199),"  ")</f>
        <v xml:space="preserve">  </v>
      </c>
      <c r="H1191" s="67" t="str">
        <f>IFERROR(AVERAGE(Data!H1199),"  ")</f>
        <v xml:space="preserve">  </v>
      </c>
      <c r="I1191" s="67" t="str">
        <f>IFERROR(AVERAGE(Data!I1199),"  ")</f>
        <v xml:space="preserve">  </v>
      </c>
      <c r="J1191" s="67" t="str">
        <f>IFERROR(AVERAGE(Data!J1199),"  ")</f>
        <v xml:space="preserve">  </v>
      </c>
      <c r="K1191" s="66" t="str">
        <f>IFERROR(AVERAGE(Data!L1199),"  ")</f>
        <v xml:space="preserve">  </v>
      </c>
      <c r="L1191" s="66" t="str">
        <f>IFERROR(AVERAGE(Data!M1199),"  ")</f>
        <v xml:space="preserve">  </v>
      </c>
      <c r="M1191" s="66" t="str">
        <f>IFERROR(AVERAGE(Data!N1199),"  ")</f>
        <v xml:space="preserve">  </v>
      </c>
      <c r="N1191" s="66" t="str">
        <f>IFERROR(AVERAGE(Data!O1199),"  ")</f>
        <v xml:space="preserve">  </v>
      </c>
      <c r="O1191" s="66" t="str">
        <f>IFERROR(AVERAGE(Data!P1199),"  ")</f>
        <v xml:space="preserve">  </v>
      </c>
      <c r="P1191" s="66" t="str">
        <f>IFERROR(AVERAGE(Data!Q1199),"  ")</f>
        <v xml:space="preserve">  </v>
      </c>
      <c r="Q1191" s="67" t="str">
        <f>IFERROR(AVERAGE(Data!R1199),"  ")</f>
        <v xml:space="preserve">  </v>
      </c>
      <c r="R1191" s="67" t="str">
        <f>IFERROR(AVERAGE(Data!S1199),"  ")</f>
        <v xml:space="preserve">  </v>
      </c>
      <c r="S1191" s="67" t="str">
        <f>IFERROR(AVERAGE(Data!T1199),"  ")</f>
        <v xml:space="preserve">  </v>
      </c>
      <c r="T1191" s="66" t="str">
        <f>IFERROR(AVERAGE(Data!V1199), " ")</f>
        <v xml:space="preserve"> </v>
      </c>
      <c r="U1191" s="66" t="str">
        <f>IFERROR(AVERAGE(Data!W1199), " ")</f>
        <v xml:space="preserve"> </v>
      </c>
      <c r="V1191" s="66" t="str">
        <f>IFERROR(AVERAGE(Data!X1199), " ")</f>
        <v xml:space="preserve"> </v>
      </c>
      <c r="W1191" s="66" t="str">
        <f>IFERROR(AVERAGE(Data!Y1199), " ")</f>
        <v xml:space="preserve"> </v>
      </c>
      <c r="X1191" s="66" t="str">
        <f>IFERROR(AVERAGE(Data!Z1199), " ")</f>
        <v xml:space="preserve"> </v>
      </c>
      <c r="Y1191" s="66" t="str">
        <f>IFERROR(AVERAGE(Data!AA1199), " ")</f>
        <v xml:space="preserve"> </v>
      </c>
      <c r="Z1191" s="67" t="str">
        <f>IFERROR(AVERAGE(Data!AB1199), " ")</f>
        <v xml:space="preserve"> </v>
      </c>
      <c r="AA1191" s="67" t="str">
        <f>IFERROR(AVERAGE(Data!AC1199), " ")</f>
        <v xml:space="preserve"> </v>
      </c>
      <c r="AB1191" s="67" t="str">
        <f>IFERROR(AVERAGE(Data!AD1199), " ")</f>
        <v xml:space="preserve"> </v>
      </c>
      <c r="AC1191" s="66" t="str">
        <f>IFERROR(AVERAGE(Data!AF1199), "  ")</f>
        <v xml:space="preserve">  </v>
      </c>
      <c r="AD1191" s="66" t="str">
        <f>IFERROR(AVERAGE(Data!AG1199), "  ")</f>
        <v xml:space="preserve">  </v>
      </c>
      <c r="AE1191" s="66" t="str">
        <f>IFERROR(AVERAGE(Data!AH1199), "  ")</f>
        <v xml:space="preserve">  </v>
      </c>
      <c r="AF1191" s="66" t="str">
        <f>IFERROR(AVERAGE(Data!AI1199), "  ")</f>
        <v xml:space="preserve">  </v>
      </c>
      <c r="AG1191" s="66" t="str">
        <f>IFERROR(AVERAGE(Data!AJ1199), "  ")</f>
        <v xml:space="preserve">  </v>
      </c>
      <c r="AH1191" s="66" t="str">
        <f>IFERROR(AVERAGE(Data!AK1199), "  ")</f>
        <v xml:space="preserve">  </v>
      </c>
      <c r="AI1191" s="67" t="str">
        <f>IFERROR(AVERAGE(Data!AL1199), "  ")</f>
        <v xml:space="preserve">  </v>
      </c>
      <c r="AJ1191" s="67" t="str">
        <f>IFERROR(AVERAGE(Data!AM1199), "  ")</f>
        <v xml:space="preserve">  </v>
      </c>
      <c r="AK1191" s="67" t="str">
        <f>IFERROR(AVERAGE(Data!AN1199), "  ")</f>
        <v xml:space="preserve">  </v>
      </c>
      <c r="AL1191" s="66" t="str">
        <f>IFERROR(AVERAGE(Data!AP1199),"  ")</f>
        <v xml:space="preserve">  </v>
      </c>
      <c r="AM1191" s="66" t="str">
        <f>IFERROR(AVERAGE(Data!AQ1199),"  ")</f>
        <v xml:space="preserve">  </v>
      </c>
      <c r="AN1191" s="66" t="str">
        <f>IFERROR(AVERAGE(Data!AR1199),"  ")</f>
        <v xml:space="preserve">  </v>
      </c>
      <c r="AO1191" s="66" t="str">
        <f>IFERROR(AVERAGE(Data!AS1199),"  ")</f>
        <v xml:space="preserve">  </v>
      </c>
      <c r="AP1191" s="66" t="str">
        <f>IFERROR(AVERAGE(Data!AT1199),"  ")</f>
        <v xml:space="preserve">  </v>
      </c>
      <c r="AQ1191" s="66" t="str">
        <f>IFERROR(AVERAGE(Data!AU1199),"  ")</f>
        <v xml:space="preserve">  </v>
      </c>
      <c r="AR1191" s="67" t="str">
        <f>IFERROR(AVERAGE(Data!AV1199),"  ")</f>
        <v xml:space="preserve">  </v>
      </c>
      <c r="AS1191" s="67" t="str">
        <f>IFERROR(AVERAGE(Data!AW1199),"  ")</f>
        <v xml:space="preserve">  </v>
      </c>
      <c r="AT1191" s="67" t="str">
        <f>IFERROR(AVERAGE(Data!AX1199),"  ")</f>
        <v xml:space="preserve">  </v>
      </c>
      <c r="AU1191" s="66" t="str">
        <f>IFERROR(AVERAGE(Data!AZ1199), "  ")</f>
        <v xml:space="preserve">  </v>
      </c>
      <c r="AV1191" s="66" t="str">
        <f>IFERROR(AVERAGE(Data!BA1199), "  ")</f>
        <v xml:space="preserve">  </v>
      </c>
      <c r="AW1191" s="66" t="str">
        <f>IFERROR(AVERAGE(Data!BB1199), "  ")</f>
        <v xml:space="preserve">  </v>
      </c>
      <c r="AX1191" s="66" t="str">
        <f>IFERROR(AVERAGE(Data!BC1199), "  ")</f>
        <v xml:space="preserve">  </v>
      </c>
      <c r="AY1191" s="66" t="str">
        <f>IFERROR(AVERAGE(Data!BD1199), "  ")</f>
        <v xml:space="preserve">  </v>
      </c>
      <c r="AZ1191" s="66" t="str">
        <f>IFERROR(AVERAGE(Data!BE1199), "  ")</f>
        <v xml:space="preserve">  </v>
      </c>
      <c r="BA1191" s="66" t="str">
        <f>IFERROR(AVERAGE(Data!BF1199), "  ")</f>
        <v xml:space="preserve">  </v>
      </c>
      <c r="BB1191" s="66" t="str">
        <f>IFERROR(AVERAGE(Data!BG1199), "  ")</f>
        <v xml:space="preserve">  </v>
      </c>
      <c r="BC1191" s="66" t="str">
        <f>IFERROR(AVERAGE(Data!BH1199), "  ")</f>
        <v xml:space="preserve">  </v>
      </c>
      <c r="BD1191" s="66" t="str">
        <f>IFERROR(AVERAGE(Data!BI1199), "  ")</f>
        <v xml:space="preserve">  </v>
      </c>
    </row>
    <row r="1192" spans="1:56" x14ac:dyDescent="0.25">
      <c r="A1192" s="59" t="str">
        <f>IFERROR(AVERAGE(Data!A1200),"  ")</f>
        <v xml:space="preserve">  </v>
      </c>
      <c r="B1192" s="66" t="str">
        <f>IFERROR(AVERAGE(Data!B1200),"  ")</f>
        <v xml:space="preserve">  </v>
      </c>
      <c r="C1192" s="66" t="str">
        <f>IFERROR(AVERAGE(Data!C1200),"  ")</f>
        <v xml:space="preserve">  </v>
      </c>
      <c r="D1192" s="66" t="str">
        <f>IFERROR(AVERAGE(Data!D1200),"  ")</f>
        <v xml:space="preserve">  </v>
      </c>
      <c r="E1192" s="66" t="str">
        <f>IFERROR(AVERAGE(Data!E1200),"  ")</f>
        <v xml:space="preserve">  </v>
      </c>
      <c r="F1192" s="66" t="str">
        <f>IFERROR(AVERAGE(Data!F1200),"  ")</f>
        <v xml:space="preserve">  </v>
      </c>
      <c r="G1192" s="66" t="str">
        <f>IFERROR(AVERAGE(Data!G1200),"  ")</f>
        <v xml:space="preserve">  </v>
      </c>
      <c r="H1192" s="67" t="str">
        <f>IFERROR(AVERAGE(Data!H1200),"  ")</f>
        <v xml:space="preserve">  </v>
      </c>
      <c r="I1192" s="67" t="str">
        <f>IFERROR(AVERAGE(Data!I1200),"  ")</f>
        <v xml:space="preserve">  </v>
      </c>
      <c r="J1192" s="67" t="str">
        <f>IFERROR(AVERAGE(Data!J1200),"  ")</f>
        <v xml:space="preserve">  </v>
      </c>
      <c r="K1192" s="66" t="str">
        <f>IFERROR(AVERAGE(Data!L1200),"  ")</f>
        <v xml:space="preserve">  </v>
      </c>
      <c r="L1192" s="66" t="str">
        <f>IFERROR(AVERAGE(Data!M1200),"  ")</f>
        <v xml:space="preserve">  </v>
      </c>
      <c r="M1192" s="66" t="str">
        <f>IFERROR(AVERAGE(Data!N1200),"  ")</f>
        <v xml:space="preserve">  </v>
      </c>
      <c r="N1192" s="66" t="str">
        <f>IFERROR(AVERAGE(Data!O1200),"  ")</f>
        <v xml:space="preserve">  </v>
      </c>
      <c r="O1192" s="66" t="str">
        <f>IFERROR(AVERAGE(Data!P1200),"  ")</f>
        <v xml:space="preserve">  </v>
      </c>
      <c r="P1192" s="66" t="str">
        <f>IFERROR(AVERAGE(Data!Q1200),"  ")</f>
        <v xml:space="preserve">  </v>
      </c>
      <c r="Q1192" s="67" t="str">
        <f>IFERROR(AVERAGE(Data!R1200),"  ")</f>
        <v xml:space="preserve">  </v>
      </c>
      <c r="R1192" s="67" t="str">
        <f>IFERROR(AVERAGE(Data!S1200),"  ")</f>
        <v xml:space="preserve">  </v>
      </c>
      <c r="S1192" s="67" t="str">
        <f>IFERROR(AVERAGE(Data!T1200),"  ")</f>
        <v xml:space="preserve">  </v>
      </c>
      <c r="T1192" s="66" t="str">
        <f>IFERROR(AVERAGE(Data!V1200), " ")</f>
        <v xml:space="preserve"> </v>
      </c>
      <c r="U1192" s="66" t="str">
        <f>IFERROR(AVERAGE(Data!W1200), " ")</f>
        <v xml:space="preserve"> </v>
      </c>
      <c r="V1192" s="66" t="str">
        <f>IFERROR(AVERAGE(Data!X1200), " ")</f>
        <v xml:space="preserve"> </v>
      </c>
      <c r="W1192" s="66" t="str">
        <f>IFERROR(AVERAGE(Data!Y1200), " ")</f>
        <v xml:space="preserve"> </v>
      </c>
      <c r="X1192" s="66" t="str">
        <f>IFERROR(AVERAGE(Data!Z1200), " ")</f>
        <v xml:space="preserve"> </v>
      </c>
      <c r="Y1192" s="66" t="str">
        <f>IFERROR(AVERAGE(Data!AA1200), " ")</f>
        <v xml:space="preserve"> </v>
      </c>
      <c r="Z1192" s="67" t="str">
        <f>IFERROR(AVERAGE(Data!AB1200), " ")</f>
        <v xml:space="preserve"> </v>
      </c>
      <c r="AA1192" s="67" t="str">
        <f>IFERROR(AVERAGE(Data!AC1200), " ")</f>
        <v xml:space="preserve"> </v>
      </c>
      <c r="AB1192" s="67" t="str">
        <f>IFERROR(AVERAGE(Data!AD1200), " ")</f>
        <v xml:space="preserve"> </v>
      </c>
      <c r="AC1192" s="66" t="str">
        <f>IFERROR(AVERAGE(Data!AF1200), "  ")</f>
        <v xml:space="preserve">  </v>
      </c>
      <c r="AD1192" s="66" t="str">
        <f>IFERROR(AVERAGE(Data!AG1200), "  ")</f>
        <v xml:space="preserve">  </v>
      </c>
      <c r="AE1192" s="66" t="str">
        <f>IFERROR(AVERAGE(Data!AH1200), "  ")</f>
        <v xml:space="preserve">  </v>
      </c>
      <c r="AF1192" s="66" t="str">
        <f>IFERROR(AVERAGE(Data!AI1200), "  ")</f>
        <v xml:space="preserve">  </v>
      </c>
      <c r="AG1192" s="66" t="str">
        <f>IFERROR(AVERAGE(Data!AJ1200), "  ")</f>
        <v xml:space="preserve">  </v>
      </c>
      <c r="AH1192" s="66" t="str">
        <f>IFERROR(AVERAGE(Data!AK1200), "  ")</f>
        <v xml:space="preserve">  </v>
      </c>
      <c r="AI1192" s="67" t="str">
        <f>IFERROR(AVERAGE(Data!AL1200), "  ")</f>
        <v xml:space="preserve">  </v>
      </c>
      <c r="AJ1192" s="67" t="str">
        <f>IFERROR(AVERAGE(Data!AM1200), "  ")</f>
        <v xml:space="preserve">  </v>
      </c>
      <c r="AK1192" s="67" t="str">
        <f>IFERROR(AVERAGE(Data!AN1200), "  ")</f>
        <v xml:space="preserve">  </v>
      </c>
      <c r="AL1192" s="66" t="str">
        <f>IFERROR(AVERAGE(Data!AP1200),"  ")</f>
        <v xml:space="preserve">  </v>
      </c>
      <c r="AM1192" s="66" t="str">
        <f>IFERROR(AVERAGE(Data!AQ1200),"  ")</f>
        <v xml:space="preserve">  </v>
      </c>
      <c r="AN1192" s="66" t="str">
        <f>IFERROR(AVERAGE(Data!AR1200),"  ")</f>
        <v xml:space="preserve">  </v>
      </c>
      <c r="AO1192" s="66" t="str">
        <f>IFERROR(AVERAGE(Data!AS1200),"  ")</f>
        <v xml:space="preserve">  </v>
      </c>
      <c r="AP1192" s="66" t="str">
        <f>IFERROR(AVERAGE(Data!AT1200),"  ")</f>
        <v xml:space="preserve">  </v>
      </c>
      <c r="AQ1192" s="66" t="str">
        <f>IFERROR(AVERAGE(Data!AU1200),"  ")</f>
        <v xml:space="preserve">  </v>
      </c>
      <c r="AR1192" s="67" t="str">
        <f>IFERROR(AVERAGE(Data!AV1200),"  ")</f>
        <v xml:space="preserve">  </v>
      </c>
      <c r="AS1192" s="67" t="str">
        <f>IFERROR(AVERAGE(Data!AW1200),"  ")</f>
        <v xml:space="preserve">  </v>
      </c>
      <c r="AT1192" s="67" t="str">
        <f>IFERROR(AVERAGE(Data!AX1200),"  ")</f>
        <v xml:space="preserve">  </v>
      </c>
      <c r="AU1192" s="66" t="str">
        <f>IFERROR(AVERAGE(Data!AZ1200), "  ")</f>
        <v xml:space="preserve">  </v>
      </c>
      <c r="AV1192" s="66" t="str">
        <f>IFERROR(AVERAGE(Data!BA1200), "  ")</f>
        <v xml:space="preserve">  </v>
      </c>
      <c r="AW1192" s="66" t="str">
        <f>IFERROR(AVERAGE(Data!BB1200), "  ")</f>
        <v xml:space="preserve">  </v>
      </c>
      <c r="AX1192" s="66" t="str">
        <f>IFERROR(AVERAGE(Data!BC1200), "  ")</f>
        <v xml:space="preserve">  </v>
      </c>
      <c r="AY1192" s="66" t="str">
        <f>IFERROR(AVERAGE(Data!BD1200), "  ")</f>
        <v xml:space="preserve">  </v>
      </c>
      <c r="AZ1192" s="66" t="str">
        <f>IFERROR(AVERAGE(Data!BE1200), "  ")</f>
        <v xml:space="preserve">  </v>
      </c>
      <c r="BA1192" s="66" t="str">
        <f>IFERROR(AVERAGE(Data!BF1200), "  ")</f>
        <v xml:space="preserve">  </v>
      </c>
      <c r="BB1192" s="66" t="str">
        <f>IFERROR(AVERAGE(Data!BG1200), "  ")</f>
        <v xml:space="preserve">  </v>
      </c>
      <c r="BC1192" s="66" t="str">
        <f>IFERROR(AVERAGE(Data!BH1200), "  ")</f>
        <v xml:space="preserve">  </v>
      </c>
      <c r="BD1192" s="66" t="str">
        <f>IFERROR(AVERAGE(Data!BI1200), "  ")</f>
        <v xml:space="preserve">  </v>
      </c>
    </row>
    <row r="1193" spans="1:56" x14ac:dyDescent="0.25">
      <c r="A1193" s="59" t="str">
        <f>IFERROR(AVERAGE(Data!A1201),"  ")</f>
        <v xml:space="preserve">  </v>
      </c>
      <c r="B1193" s="66" t="str">
        <f>IFERROR(AVERAGE(Data!B1201),"  ")</f>
        <v xml:space="preserve">  </v>
      </c>
      <c r="C1193" s="66" t="str">
        <f>IFERROR(AVERAGE(Data!C1201),"  ")</f>
        <v xml:space="preserve">  </v>
      </c>
      <c r="D1193" s="66" t="str">
        <f>IFERROR(AVERAGE(Data!D1201),"  ")</f>
        <v xml:space="preserve">  </v>
      </c>
      <c r="E1193" s="66" t="str">
        <f>IFERROR(AVERAGE(Data!E1201),"  ")</f>
        <v xml:space="preserve">  </v>
      </c>
      <c r="F1193" s="66" t="str">
        <f>IFERROR(AVERAGE(Data!F1201),"  ")</f>
        <v xml:space="preserve">  </v>
      </c>
      <c r="G1193" s="66" t="str">
        <f>IFERROR(AVERAGE(Data!G1201),"  ")</f>
        <v xml:space="preserve">  </v>
      </c>
      <c r="H1193" s="67" t="str">
        <f>IFERROR(AVERAGE(Data!H1201),"  ")</f>
        <v xml:space="preserve">  </v>
      </c>
      <c r="I1193" s="67" t="str">
        <f>IFERROR(AVERAGE(Data!I1201),"  ")</f>
        <v xml:space="preserve">  </v>
      </c>
      <c r="J1193" s="67" t="str">
        <f>IFERROR(AVERAGE(Data!J1201),"  ")</f>
        <v xml:space="preserve">  </v>
      </c>
      <c r="K1193" s="66" t="str">
        <f>IFERROR(AVERAGE(Data!L1201),"  ")</f>
        <v xml:space="preserve">  </v>
      </c>
      <c r="L1193" s="66" t="str">
        <f>IFERROR(AVERAGE(Data!M1201),"  ")</f>
        <v xml:space="preserve">  </v>
      </c>
      <c r="M1193" s="66" t="str">
        <f>IFERROR(AVERAGE(Data!N1201),"  ")</f>
        <v xml:space="preserve">  </v>
      </c>
      <c r="N1193" s="66" t="str">
        <f>IFERROR(AVERAGE(Data!O1201),"  ")</f>
        <v xml:space="preserve">  </v>
      </c>
      <c r="O1193" s="66" t="str">
        <f>IFERROR(AVERAGE(Data!P1201),"  ")</f>
        <v xml:space="preserve">  </v>
      </c>
      <c r="P1193" s="66" t="str">
        <f>IFERROR(AVERAGE(Data!Q1201),"  ")</f>
        <v xml:space="preserve">  </v>
      </c>
      <c r="Q1193" s="67" t="str">
        <f>IFERROR(AVERAGE(Data!R1201),"  ")</f>
        <v xml:space="preserve">  </v>
      </c>
      <c r="R1193" s="67" t="str">
        <f>IFERROR(AVERAGE(Data!S1201),"  ")</f>
        <v xml:space="preserve">  </v>
      </c>
      <c r="S1193" s="67" t="str">
        <f>IFERROR(AVERAGE(Data!T1201),"  ")</f>
        <v xml:space="preserve">  </v>
      </c>
      <c r="T1193" s="66" t="str">
        <f>IFERROR(AVERAGE(Data!V1201), " ")</f>
        <v xml:space="preserve"> </v>
      </c>
      <c r="U1193" s="66" t="str">
        <f>IFERROR(AVERAGE(Data!W1201), " ")</f>
        <v xml:space="preserve"> </v>
      </c>
      <c r="V1193" s="66" t="str">
        <f>IFERROR(AVERAGE(Data!X1201), " ")</f>
        <v xml:space="preserve"> </v>
      </c>
      <c r="W1193" s="66" t="str">
        <f>IFERROR(AVERAGE(Data!Y1201), " ")</f>
        <v xml:space="preserve"> </v>
      </c>
      <c r="X1193" s="66" t="str">
        <f>IFERROR(AVERAGE(Data!Z1201), " ")</f>
        <v xml:space="preserve"> </v>
      </c>
      <c r="Y1193" s="66" t="str">
        <f>IFERROR(AVERAGE(Data!AA1201), " ")</f>
        <v xml:space="preserve"> </v>
      </c>
      <c r="Z1193" s="67" t="str">
        <f>IFERROR(AVERAGE(Data!AB1201), " ")</f>
        <v xml:space="preserve"> </v>
      </c>
      <c r="AA1193" s="67" t="str">
        <f>IFERROR(AVERAGE(Data!AC1201), " ")</f>
        <v xml:space="preserve"> </v>
      </c>
      <c r="AB1193" s="67" t="str">
        <f>IFERROR(AVERAGE(Data!AD1201), " ")</f>
        <v xml:space="preserve"> </v>
      </c>
      <c r="AC1193" s="66" t="str">
        <f>IFERROR(AVERAGE(Data!AF1201), "  ")</f>
        <v xml:space="preserve">  </v>
      </c>
      <c r="AD1193" s="66" t="str">
        <f>IFERROR(AVERAGE(Data!AG1201), "  ")</f>
        <v xml:space="preserve">  </v>
      </c>
      <c r="AE1193" s="66" t="str">
        <f>IFERROR(AVERAGE(Data!AH1201), "  ")</f>
        <v xml:space="preserve">  </v>
      </c>
      <c r="AF1193" s="66" t="str">
        <f>IFERROR(AVERAGE(Data!AI1201), "  ")</f>
        <v xml:space="preserve">  </v>
      </c>
      <c r="AG1193" s="66" t="str">
        <f>IFERROR(AVERAGE(Data!AJ1201), "  ")</f>
        <v xml:space="preserve">  </v>
      </c>
      <c r="AH1193" s="66" t="str">
        <f>IFERROR(AVERAGE(Data!AK1201), "  ")</f>
        <v xml:space="preserve">  </v>
      </c>
      <c r="AI1193" s="67" t="str">
        <f>IFERROR(AVERAGE(Data!AL1201), "  ")</f>
        <v xml:space="preserve">  </v>
      </c>
      <c r="AJ1193" s="67" t="str">
        <f>IFERROR(AVERAGE(Data!AM1201), "  ")</f>
        <v xml:space="preserve">  </v>
      </c>
      <c r="AK1193" s="67" t="str">
        <f>IFERROR(AVERAGE(Data!AN1201), "  ")</f>
        <v xml:space="preserve">  </v>
      </c>
      <c r="AL1193" s="66" t="str">
        <f>IFERROR(AVERAGE(Data!AP1201),"  ")</f>
        <v xml:space="preserve">  </v>
      </c>
      <c r="AM1193" s="66" t="str">
        <f>IFERROR(AVERAGE(Data!AQ1201),"  ")</f>
        <v xml:space="preserve">  </v>
      </c>
      <c r="AN1193" s="66" t="str">
        <f>IFERROR(AVERAGE(Data!AR1201),"  ")</f>
        <v xml:space="preserve">  </v>
      </c>
      <c r="AO1193" s="66" t="str">
        <f>IFERROR(AVERAGE(Data!AS1201),"  ")</f>
        <v xml:space="preserve">  </v>
      </c>
      <c r="AP1193" s="66" t="str">
        <f>IFERROR(AVERAGE(Data!AT1201),"  ")</f>
        <v xml:space="preserve">  </v>
      </c>
      <c r="AQ1193" s="66" t="str">
        <f>IFERROR(AVERAGE(Data!AU1201),"  ")</f>
        <v xml:space="preserve">  </v>
      </c>
      <c r="AR1193" s="67" t="str">
        <f>IFERROR(AVERAGE(Data!AV1201),"  ")</f>
        <v xml:space="preserve">  </v>
      </c>
      <c r="AS1193" s="67" t="str">
        <f>IFERROR(AVERAGE(Data!AW1201),"  ")</f>
        <v xml:space="preserve">  </v>
      </c>
      <c r="AT1193" s="67" t="str">
        <f>IFERROR(AVERAGE(Data!AX1201),"  ")</f>
        <v xml:space="preserve">  </v>
      </c>
      <c r="AU1193" s="66" t="str">
        <f>IFERROR(AVERAGE(Data!AZ1201), "  ")</f>
        <v xml:space="preserve">  </v>
      </c>
      <c r="AV1193" s="66" t="str">
        <f>IFERROR(AVERAGE(Data!BA1201), "  ")</f>
        <v xml:space="preserve">  </v>
      </c>
      <c r="AW1193" s="66" t="str">
        <f>IFERROR(AVERAGE(Data!BB1201), "  ")</f>
        <v xml:space="preserve">  </v>
      </c>
      <c r="AX1193" s="66" t="str">
        <f>IFERROR(AVERAGE(Data!BC1201), "  ")</f>
        <v xml:space="preserve">  </v>
      </c>
      <c r="AY1193" s="66" t="str">
        <f>IFERROR(AVERAGE(Data!BD1201), "  ")</f>
        <v xml:space="preserve">  </v>
      </c>
      <c r="AZ1193" s="66" t="str">
        <f>IFERROR(AVERAGE(Data!BE1201), "  ")</f>
        <v xml:space="preserve">  </v>
      </c>
      <c r="BA1193" s="66" t="str">
        <f>IFERROR(AVERAGE(Data!BF1201), "  ")</f>
        <v xml:space="preserve">  </v>
      </c>
      <c r="BB1193" s="66" t="str">
        <f>IFERROR(AVERAGE(Data!BG1201), "  ")</f>
        <v xml:space="preserve">  </v>
      </c>
      <c r="BC1193" s="66" t="str">
        <f>IFERROR(AVERAGE(Data!BH1201), "  ")</f>
        <v xml:space="preserve">  </v>
      </c>
      <c r="BD1193" s="66" t="str">
        <f>IFERROR(AVERAGE(Data!BI1201), "  ")</f>
        <v xml:space="preserve">  </v>
      </c>
    </row>
    <row r="1194" spans="1:56" x14ac:dyDescent="0.25">
      <c r="A1194" s="59" t="str">
        <f>IFERROR(AVERAGE(Data!A1202),"  ")</f>
        <v xml:space="preserve">  </v>
      </c>
      <c r="B1194" s="66" t="str">
        <f>IFERROR(AVERAGE(Data!B1202),"  ")</f>
        <v xml:space="preserve">  </v>
      </c>
      <c r="C1194" s="66" t="str">
        <f>IFERROR(AVERAGE(Data!C1202),"  ")</f>
        <v xml:space="preserve">  </v>
      </c>
      <c r="D1194" s="66" t="str">
        <f>IFERROR(AVERAGE(Data!D1202),"  ")</f>
        <v xml:space="preserve">  </v>
      </c>
      <c r="E1194" s="66" t="str">
        <f>IFERROR(AVERAGE(Data!E1202),"  ")</f>
        <v xml:space="preserve">  </v>
      </c>
      <c r="F1194" s="66" t="str">
        <f>IFERROR(AVERAGE(Data!F1202),"  ")</f>
        <v xml:space="preserve">  </v>
      </c>
      <c r="G1194" s="66" t="str">
        <f>IFERROR(AVERAGE(Data!G1202),"  ")</f>
        <v xml:space="preserve">  </v>
      </c>
      <c r="H1194" s="67" t="str">
        <f>IFERROR(AVERAGE(Data!H1202),"  ")</f>
        <v xml:space="preserve">  </v>
      </c>
      <c r="I1194" s="67" t="str">
        <f>IFERROR(AVERAGE(Data!I1202),"  ")</f>
        <v xml:space="preserve">  </v>
      </c>
      <c r="J1194" s="67" t="str">
        <f>IFERROR(AVERAGE(Data!J1202),"  ")</f>
        <v xml:space="preserve">  </v>
      </c>
      <c r="K1194" s="66" t="str">
        <f>IFERROR(AVERAGE(Data!L1202),"  ")</f>
        <v xml:space="preserve">  </v>
      </c>
      <c r="L1194" s="66" t="str">
        <f>IFERROR(AVERAGE(Data!M1202),"  ")</f>
        <v xml:space="preserve">  </v>
      </c>
      <c r="M1194" s="66" t="str">
        <f>IFERROR(AVERAGE(Data!N1202),"  ")</f>
        <v xml:space="preserve">  </v>
      </c>
      <c r="N1194" s="66" t="str">
        <f>IFERROR(AVERAGE(Data!O1202),"  ")</f>
        <v xml:space="preserve">  </v>
      </c>
      <c r="O1194" s="66" t="str">
        <f>IFERROR(AVERAGE(Data!P1202),"  ")</f>
        <v xml:space="preserve">  </v>
      </c>
      <c r="P1194" s="66" t="str">
        <f>IFERROR(AVERAGE(Data!Q1202),"  ")</f>
        <v xml:space="preserve">  </v>
      </c>
      <c r="Q1194" s="67" t="str">
        <f>IFERROR(AVERAGE(Data!R1202),"  ")</f>
        <v xml:space="preserve">  </v>
      </c>
      <c r="R1194" s="67" t="str">
        <f>IFERROR(AVERAGE(Data!S1202),"  ")</f>
        <v xml:space="preserve">  </v>
      </c>
      <c r="S1194" s="67" t="str">
        <f>IFERROR(AVERAGE(Data!T1202),"  ")</f>
        <v xml:space="preserve">  </v>
      </c>
      <c r="T1194" s="66" t="str">
        <f>IFERROR(AVERAGE(Data!V1202), " ")</f>
        <v xml:space="preserve"> </v>
      </c>
      <c r="U1194" s="66" t="str">
        <f>IFERROR(AVERAGE(Data!W1202), " ")</f>
        <v xml:space="preserve"> </v>
      </c>
      <c r="V1194" s="66" t="str">
        <f>IFERROR(AVERAGE(Data!X1202), " ")</f>
        <v xml:space="preserve"> </v>
      </c>
      <c r="W1194" s="66" t="str">
        <f>IFERROR(AVERAGE(Data!Y1202), " ")</f>
        <v xml:space="preserve"> </v>
      </c>
      <c r="X1194" s="66" t="str">
        <f>IFERROR(AVERAGE(Data!Z1202), " ")</f>
        <v xml:space="preserve"> </v>
      </c>
      <c r="Y1194" s="66" t="str">
        <f>IFERROR(AVERAGE(Data!AA1202), " ")</f>
        <v xml:space="preserve"> </v>
      </c>
      <c r="Z1194" s="67" t="str">
        <f>IFERROR(AVERAGE(Data!AB1202), " ")</f>
        <v xml:space="preserve"> </v>
      </c>
      <c r="AA1194" s="67" t="str">
        <f>IFERROR(AVERAGE(Data!AC1202), " ")</f>
        <v xml:space="preserve"> </v>
      </c>
      <c r="AB1194" s="67" t="str">
        <f>IFERROR(AVERAGE(Data!AD1202), " ")</f>
        <v xml:space="preserve"> </v>
      </c>
      <c r="AC1194" s="66" t="str">
        <f>IFERROR(AVERAGE(Data!AF1202), "  ")</f>
        <v xml:space="preserve">  </v>
      </c>
      <c r="AD1194" s="66" t="str">
        <f>IFERROR(AVERAGE(Data!AG1202), "  ")</f>
        <v xml:space="preserve">  </v>
      </c>
      <c r="AE1194" s="66" t="str">
        <f>IFERROR(AVERAGE(Data!AH1202), "  ")</f>
        <v xml:space="preserve">  </v>
      </c>
      <c r="AF1194" s="66" t="str">
        <f>IFERROR(AVERAGE(Data!AI1202), "  ")</f>
        <v xml:space="preserve">  </v>
      </c>
      <c r="AG1194" s="66" t="str">
        <f>IFERROR(AVERAGE(Data!AJ1202), "  ")</f>
        <v xml:space="preserve">  </v>
      </c>
      <c r="AH1194" s="66" t="str">
        <f>IFERROR(AVERAGE(Data!AK1202), "  ")</f>
        <v xml:space="preserve">  </v>
      </c>
      <c r="AI1194" s="67" t="str">
        <f>IFERROR(AVERAGE(Data!AL1202), "  ")</f>
        <v xml:space="preserve">  </v>
      </c>
      <c r="AJ1194" s="67" t="str">
        <f>IFERROR(AVERAGE(Data!AM1202), "  ")</f>
        <v xml:space="preserve">  </v>
      </c>
      <c r="AK1194" s="67" t="str">
        <f>IFERROR(AVERAGE(Data!AN1202), "  ")</f>
        <v xml:space="preserve">  </v>
      </c>
      <c r="AL1194" s="66" t="str">
        <f>IFERROR(AVERAGE(Data!AP1202),"  ")</f>
        <v xml:space="preserve">  </v>
      </c>
      <c r="AM1194" s="66" t="str">
        <f>IFERROR(AVERAGE(Data!AQ1202),"  ")</f>
        <v xml:space="preserve">  </v>
      </c>
      <c r="AN1194" s="66" t="str">
        <f>IFERROR(AVERAGE(Data!AR1202),"  ")</f>
        <v xml:space="preserve">  </v>
      </c>
      <c r="AO1194" s="66" t="str">
        <f>IFERROR(AVERAGE(Data!AS1202),"  ")</f>
        <v xml:space="preserve">  </v>
      </c>
      <c r="AP1194" s="66" t="str">
        <f>IFERROR(AVERAGE(Data!AT1202),"  ")</f>
        <v xml:space="preserve">  </v>
      </c>
      <c r="AQ1194" s="66" t="str">
        <f>IFERROR(AVERAGE(Data!AU1202),"  ")</f>
        <v xml:space="preserve">  </v>
      </c>
      <c r="AR1194" s="67" t="str">
        <f>IFERROR(AVERAGE(Data!AV1202),"  ")</f>
        <v xml:space="preserve">  </v>
      </c>
      <c r="AS1194" s="67" t="str">
        <f>IFERROR(AVERAGE(Data!AW1202),"  ")</f>
        <v xml:space="preserve">  </v>
      </c>
      <c r="AT1194" s="67" t="str">
        <f>IFERROR(AVERAGE(Data!AX1202),"  ")</f>
        <v xml:space="preserve">  </v>
      </c>
      <c r="AU1194" s="66" t="str">
        <f>IFERROR(AVERAGE(Data!AZ1202), "  ")</f>
        <v xml:space="preserve">  </v>
      </c>
      <c r="AV1194" s="66" t="str">
        <f>IFERROR(AVERAGE(Data!BA1202), "  ")</f>
        <v xml:space="preserve">  </v>
      </c>
      <c r="AW1194" s="66" t="str">
        <f>IFERROR(AVERAGE(Data!BB1202), "  ")</f>
        <v xml:space="preserve">  </v>
      </c>
      <c r="AX1194" s="66" t="str">
        <f>IFERROR(AVERAGE(Data!BC1202), "  ")</f>
        <v xml:space="preserve">  </v>
      </c>
      <c r="AY1194" s="66" t="str">
        <f>IFERROR(AVERAGE(Data!BD1202), "  ")</f>
        <v xml:space="preserve">  </v>
      </c>
      <c r="AZ1194" s="66" t="str">
        <f>IFERROR(AVERAGE(Data!BE1202), "  ")</f>
        <v xml:space="preserve">  </v>
      </c>
      <c r="BA1194" s="66" t="str">
        <f>IFERROR(AVERAGE(Data!BF1202), "  ")</f>
        <v xml:space="preserve">  </v>
      </c>
      <c r="BB1194" s="66" t="str">
        <f>IFERROR(AVERAGE(Data!BG1202), "  ")</f>
        <v xml:space="preserve">  </v>
      </c>
      <c r="BC1194" s="66" t="str">
        <f>IFERROR(AVERAGE(Data!BH1202), "  ")</f>
        <v xml:space="preserve">  </v>
      </c>
      <c r="BD1194" s="66" t="str">
        <f>IFERROR(AVERAGE(Data!BI1202), "  ")</f>
        <v xml:space="preserve">  </v>
      </c>
    </row>
    <row r="1195" spans="1:56" x14ac:dyDescent="0.25">
      <c r="A1195" s="59" t="str">
        <f>IFERROR(AVERAGE(Data!A1203),"  ")</f>
        <v xml:space="preserve">  </v>
      </c>
      <c r="B1195" s="66" t="str">
        <f>IFERROR(AVERAGE(Data!B1203),"  ")</f>
        <v xml:space="preserve">  </v>
      </c>
      <c r="C1195" s="66" t="str">
        <f>IFERROR(AVERAGE(Data!C1203),"  ")</f>
        <v xml:space="preserve">  </v>
      </c>
      <c r="D1195" s="66" t="str">
        <f>IFERROR(AVERAGE(Data!D1203),"  ")</f>
        <v xml:space="preserve">  </v>
      </c>
      <c r="E1195" s="66" t="str">
        <f>IFERROR(AVERAGE(Data!E1203),"  ")</f>
        <v xml:space="preserve">  </v>
      </c>
      <c r="F1195" s="66" t="str">
        <f>IFERROR(AVERAGE(Data!F1203),"  ")</f>
        <v xml:space="preserve">  </v>
      </c>
      <c r="G1195" s="66" t="str">
        <f>IFERROR(AVERAGE(Data!G1203),"  ")</f>
        <v xml:space="preserve">  </v>
      </c>
      <c r="H1195" s="67" t="str">
        <f>IFERROR(AVERAGE(Data!H1203),"  ")</f>
        <v xml:space="preserve">  </v>
      </c>
      <c r="I1195" s="67" t="str">
        <f>IFERROR(AVERAGE(Data!I1203),"  ")</f>
        <v xml:space="preserve">  </v>
      </c>
      <c r="J1195" s="67" t="str">
        <f>IFERROR(AVERAGE(Data!J1203),"  ")</f>
        <v xml:space="preserve">  </v>
      </c>
      <c r="K1195" s="66" t="str">
        <f>IFERROR(AVERAGE(Data!L1203),"  ")</f>
        <v xml:space="preserve">  </v>
      </c>
      <c r="L1195" s="66" t="str">
        <f>IFERROR(AVERAGE(Data!M1203),"  ")</f>
        <v xml:space="preserve">  </v>
      </c>
      <c r="M1195" s="66" t="str">
        <f>IFERROR(AVERAGE(Data!N1203),"  ")</f>
        <v xml:space="preserve">  </v>
      </c>
      <c r="N1195" s="66" t="str">
        <f>IFERROR(AVERAGE(Data!O1203),"  ")</f>
        <v xml:space="preserve">  </v>
      </c>
      <c r="O1195" s="66" t="str">
        <f>IFERROR(AVERAGE(Data!P1203),"  ")</f>
        <v xml:space="preserve">  </v>
      </c>
      <c r="P1195" s="66" t="str">
        <f>IFERROR(AVERAGE(Data!Q1203),"  ")</f>
        <v xml:space="preserve">  </v>
      </c>
      <c r="Q1195" s="67" t="str">
        <f>IFERROR(AVERAGE(Data!R1203),"  ")</f>
        <v xml:space="preserve">  </v>
      </c>
      <c r="R1195" s="67" t="str">
        <f>IFERROR(AVERAGE(Data!S1203),"  ")</f>
        <v xml:space="preserve">  </v>
      </c>
      <c r="S1195" s="67" t="str">
        <f>IFERROR(AVERAGE(Data!T1203),"  ")</f>
        <v xml:space="preserve">  </v>
      </c>
      <c r="T1195" s="66" t="str">
        <f>IFERROR(AVERAGE(Data!V1203), " ")</f>
        <v xml:space="preserve"> </v>
      </c>
      <c r="U1195" s="66" t="str">
        <f>IFERROR(AVERAGE(Data!W1203), " ")</f>
        <v xml:space="preserve"> </v>
      </c>
      <c r="V1195" s="66" t="str">
        <f>IFERROR(AVERAGE(Data!X1203), " ")</f>
        <v xml:space="preserve"> </v>
      </c>
      <c r="W1195" s="66" t="str">
        <f>IFERROR(AVERAGE(Data!Y1203), " ")</f>
        <v xml:space="preserve"> </v>
      </c>
      <c r="X1195" s="66" t="str">
        <f>IFERROR(AVERAGE(Data!Z1203), " ")</f>
        <v xml:space="preserve"> </v>
      </c>
      <c r="Y1195" s="66" t="str">
        <f>IFERROR(AVERAGE(Data!AA1203), " ")</f>
        <v xml:space="preserve"> </v>
      </c>
      <c r="Z1195" s="67" t="str">
        <f>IFERROR(AVERAGE(Data!AB1203), " ")</f>
        <v xml:space="preserve"> </v>
      </c>
      <c r="AA1195" s="67" t="str">
        <f>IFERROR(AVERAGE(Data!AC1203), " ")</f>
        <v xml:space="preserve"> </v>
      </c>
      <c r="AB1195" s="67" t="str">
        <f>IFERROR(AVERAGE(Data!AD1203), " ")</f>
        <v xml:space="preserve"> </v>
      </c>
      <c r="AC1195" s="66" t="str">
        <f>IFERROR(AVERAGE(Data!AF1203), "  ")</f>
        <v xml:space="preserve">  </v>
      </c>
      <c r="AD1195" s="66" t="str">
        <f>IFERROR(AVERAGE(Data!AG1203), "  ")</f>
        <v xml:space="preserve">  </v>
      </c>
      <c r="AE1195" s="66" t="str">
        <f>IFERROR(AVERAGE(Data!AH1203), "  ")</f>
        <v xml:space="preserve">  </v>
      </c>
      <c r="AF1195" s="66" t="str">
        <f>IFERROR(AVERAGE(Data!AI1203), "  ")</f>
        <v xml:space="preserve">  </v>
      </c>
      <c r="AG1195" s="66" t="str">
        <f>IFERROR(AVERAGE(Data!AJ1203), "  ")</f>
        <v xml:space="preserve">  </v>
      </c>
      <c r="AH1195" s="66" t="str">
        <f>IFERROR(AVERAGE(Data!AK1203), "  ")</f>
        <v xml:space="preserve">  </v>
      </c>
      <c r="AI1195" s="67" t="str">
        <f>IFERROR(AVERAGE(Data!AL1203), "  ")</f>
        <v xml:space="preserve">  </v>
      </c>
      <c r="AJ1195" s="67" t="str">
        <f>IFERROR(AVERAGE(Data!AM1203), "  ")</f>
        <v xml:space="preserve">  </v>
      </c>
      <c r="AK1195" s="67" t="str">
        <f>IFERROR(AVERAGE(Data!AN1203), "  ")</f>
        <v xml:space="preserve">  </v>
      </c>
      <c r="AL1195" s="66" t="str">
        <f>IFERROR(AVERAGE(Data!AP1203),"  ")</f>
        <v xml:space="preserve">  </v>
      </c>
      <c r="AM1195" s="66" t="str">
        <f>IFERROR(AVERAGE(Data!AQ1203),"  ")</f>
        <v xml:space="preserve">  </v>
      </c>
      <c r="AN1195" s="66" t="str">
        <f>IFERROR(AVERAGE(Data!AR1203),"  ")</f>
        <v xml:space="preserve">  </v>
      </c>
      <c r="AO1195" s="66" t="str">
        <f>IFERROR(AVERAGE(Data!AS1203),"  ")</f>
        <v xml:space="preserve">  </v>
      </c>
      <c r="AP1195" s="66" t="str">
        <f>IFERROR(AVERAGE(Data!AT1203),"  ")</f>
        <v xml:space="preserve">  </v>
      </c>
      <c r="AQ1195" s="66" t="str">
        <f>IFERROR(AVERAGE(Data!AU1203),"  ")</f>
        <v xml:space="preserve">  </v>
      </c>
      <c r="AR1195" s="67" t="str">
        <f>IFERROR(AVERAGE(Data!AV1203),"  ")</f>
        <v xml:space="preserve">  </v>
      </c>
      <c r="AS1195" s="67" t="str">
        <f>IFERROR(AVERAGE(Data!AW1203),"  ")</f>
        <v xml:space="preserve">  </v>
      </c>
      <c r="AT1195" s="67" t="str">
        <f>IFERROR(AVERAGE(Data!AX1203),"  ")</f>
        <v xml:space="preserve">  </v>
      </c>
      <c r="AU1195" s="66" t="str">
        <f>IFERROR(AVERAGE(Data!AZ1203), "  ")</f>
        <v xml:space="preserve">  </v>
      </c>
      <c r="AV1195" s="66" t="str">
        <f>IFERROR(AVERAGE(Data!BA1203), "  ")</f>
        <v xml:space="preserve">  </v>
      </c>
      <c r="AW1195" s="66" t="str">
        <f>IFERROR(AVERAGE(Data!BB1203), "  ")</f>
        <v xml:space="preserve">  </v>
      </c>
      <c r="AX1195" s="66" t="str">
        <f>IFERROR(AVERAGE(Data!BC1203), "  ")</f>
        <v xml:space="preserve">  </v>
      </c>
      <c r="AY1195" s="66" t="str">
        <f>IFERROR(AVERAGE(Data!BD1203), "  ")</f>
        <v xml:space="preserve">  </v>
      </c>
      <c r="AZ1195" s="66" t="str">
        <f>IFERROR(AVERAGE(Data!BE1203), "  ")</f>
        <v xml:space="preserve">  </v>
      </c>
      <c r="BA1195" s="66" t="str">
        <f>IFERROR(AVERAGE(Data!BF1203), "  ")</f>
        <v xml:space="preserve">  </v>
      </c>
      <c r="BB1195" s="66" t="str">
        <f>IFERROR(AVERAGE(Data!BG1203), "  ")</f>
        <v xml:space="preserve">  </v>
      </c>
      <c r="BC1195" s="66" t="str">
        <f>IFERROR(AVERAGE(Data!BH1203), "  ")</f>
        <v xml:space="preserve">  </v>
      </c>
      <c r="BD1195" s="66" t="str">
        <f>IFERROR(AVERAGE(Data!BI1203), "  ")</f>
        <v xml:space="preserve">  </v>
      </c>
    </row>
    <row r="1196" spans="1:56" x14ac:dyDescent="0.25">
      <c r="A1196" s="59" t="str">
        <f>IFERROR(AVERAGE(Data!A1204),"  ")</f>
        <v xml:space="preserve">  </v>
      </c>
      <c r="B1196" s="66" t="str">
        <f>IFERROR(AVERAGE(Data!B1204),"  ")</f>
        <v xml:space="preserve">  </v>
      </c>
      <c r="C1196" s="66" t="str">
        <f>IFERROR(AVERAGE(Data!C1204),"  ")</f>
        <v xml:space="preserve">  </v>
      </c>
      <c r="D1196" s="66" t="str">
        <f>IFERROR(AVERAGE(Data!D1204),"  ")</f>
        <v xml:space="preserve">  </v>
      </c>
      <c r="E1196" s="66" t="str">
        <f>IFERROR(AVERAGE(Data!E1204),"  ")</f>
        <v xml:space="preserve">  </v>
      </c>
      <c r="F1196" s="66" t="str">
        <f>IFERROR(AVERAGE(Data!F1204),"  ")</f>
        <v xml:space="preserve">  </v>
      </c>
      <c r="G1196" s="66" t="str">
        <f>IFERROR(AVERAGE(Data!G1204),"  ")</f>
        <v xml:space="preserve">  </v>
      </c>
      <c r="H1196" s="67" t="str">
        <f>IFERROR(AVERAGE(Data!H1204),"  ")</f>
        <v xml:space="preserve">  </v>
      </c>
      <c r="I1196" s="67" t="str">
        <f>IFERROR(AVERAGE(Data!I1204),"  ")</f>
        <v xml:space="preserve">  </v>
      </c>
      <c r="J1196" s="67" t="str">
        <f>IFERROR(AVERAGE(Data!J1204),"  ")</f>
        <v xml:space="preserve">  </v>
      </c>
      <c r="K1196" s="66" t="str">
        <f>IFERROR(AVERAGE(Data!L1204),"  ")</f>
        <v xml:space="preserve">  </v>
      </c>
      <c r="L1196" s="66" t="str">
        <f>IFERROR(AVERAGE(Data!M1204),"  ")</f>
        <v xml:space="preserve">  </v>
      </c>
      <c r="M1196" s="66" t="str">
        <f>IFERROR(AVERAGE(Data!N1204),"  ")</f>
        <v xml:space="preserve">  </v>
      </c>
      <c r="N1196" s="66" t="str">
        <f>IFERROR(AVERAGE(Data!O1204),"  ")</f>
        <v xml:space="preserve">  </v>
      </c>
      <c r="O1196" s="66" t="str">
        <f>IFERROR(AVERAGE(Data!P1204),"  ")</f>
        <v xml:space="preserve">  </v>
      </c>
      <c r="P1196" s="66" t="str">
        <f>IFERROR(AVERAGE(Data!Q1204),"  ")</f>
        <v xml:space="preserve">  </v>
      </c>
      <c r="Q1196" s="67" t="str">
        <f>IFERROR(AVERAGE(Data!R1204),"  ")</f>
        <v xml:space="preserve">  </v>
      </c>
      <c r="R1196" s="67" t="str">
        <f>IFERROR(AVERAGE(Data!S1204),"  ")</f>
        <v xml:space="preserve">  </v>
      </c>
      <c r="S1196" s="67" t="str">
        <f>IFERROR(AVERAGE(Data!T1204),"  ")</f>
        <v xml:space="preserve">  </v>
      </c>
      <c r="T1196" s="66" t="str">
        <f>IFERROR(AVERAGE(Data!V1204), " ")</f>
        <v xml:space="preserve"> </v>
      </c>
      <c r="U1196" s="66" t="str">
        <f>IFERROR(AVERAGE(Data!W1204), " ")</f>
        <v xml:space="preserve"> </v>
      </c>
      <c r="V1196" s="66" t="str">
        <f>IFERROR(AVERAGE(Data!X1204), " ")</f>
        <v xml:space="preserve"> </v>
      </c>
      <c r="W1196" s="66" t="str">
        <f>IFERROR(AVERAGE(Data!Y1204), " ")</f>
        <v xml:space="preserve"> </v>
      </c>
      <c r="X1196" s="66" t="str">
        <f>IFERROR(AVERAGE(Data!Z1204), " ")</f>
        <v xml:space="preserve"> </v>
      </c>
      <c r="Y1196" s="66" t="str">
        <f>IFERROR(AVERAGE(Data!AA1204), " ")</f>
        <v xml:space="preserve"> </v>
      </c>
      <c r="Z1196" s="67" t="str">
        <f>IFERROR(AVERAGE(Data!AB1204), " ")</f>
        <v xml:space="preserve"> </v>
      </c>
      <c r="AA1196" s="67" t="str">
        <f>IFERROR(AVERAGE(Data!AC1204), " ")</f>
        <v xml:space="preserve"> </v>
      </c>
      <c r="AB1196" s="67" t="str">
        <f>IFERROR(AVERAGE(Data!AD1204), " ")</f>
        <v xml:space="preserve"> </v>
      </c>
      <c r="AC1196" s="66" t="str">
        <f>IFERROR(AVERAGE(Data!AF1204), "  ")</f>
        <v xml:space="preserve">  </v>
      </c>
      <c r="AD1196" s="66" t="str">
        <f>IFERROR(AVERAGE(Data!AG1204), "  ")</f>
        <v xml:space="preserve">  </v>
      </c>
      <c r="AE1196" s="66" t="str">
        <f>IFERROR(AVERAGE(Data!AH1204), "  ")</f>
        <v xml:space="preserve">  </v>
      </c>
      <c r="AF1196" s="66" t="str">
        <f>IFERROR(AVERAGE(Data!AI1204), "  ")</f>
        <v xml:space="preserve">  </v>
      </c>
      <c r="AG1196" s="66" t="str">
        <f>IFERROR(AVERAGE(Data!AJ1204), "  ")</f>
        <v xml:space="preserve">  </v>
      </c>
      <c r="AH1196" s="66" t="str">
        <f>IFERROR(AVERAGE(Data!AK1204), "  ")</f>
        <v xml:space="preserve">  </v>
      </c>
      <c r="AI1196" s="67" t="str">
        <f>IFERROR(AVERAGE(Data!AL1204), "  ")</f>
        <v xml:space="preserve">  </v>
      </c>
      <c r="AJ1196" s="67" t="str">
        <f>IFERROR(AVERAGE(Data!AM1204), "  ")</f>
        <v xml:space="preserve">  </v>
      </c>
      <c r="AK1196" s="67" t="str">
        <f>IFERROR(AVERAGE(Data!AN1204), "  ")</f>
        <v xml:space="preserve">  </v>
      </c>
      <c r="AL1196" s="66" t="str">
        <f>IFERROR(AVERAGE(Data!AP1204),"  ")</f>
        <v xml:space="preserve">  </v>
      </c>
      <c r="AM1196" s="66" t="str">
        <f>IFERROR(AVERAGE(Data!AQ1204),"  ")</f>
        <v xml:space="preserve">  </v>
      </c>
      <c r="AN1196" s="66" t="str">
        <f>IFERROR(AVERAGE(Data!AR1204),"  ")</f>
        <v xml:space="preserve">  </v>
      </c>
      <c r="AO1196" s="66" t="str">
        <f>IFERROR(AVERAGE(Data!AS1204),"  ")</f>
        <v xml:space="preserve">  </v>
      </c>
      <c r="AP1196" s="66" t="str">
        <f>IFERROR(AVERAGE(Data!AT1204),"  ")</f>
        <v xml:space="preserve">  </v>
      </c>
      <c r="AQ1196" s="66" t="str">
        <f>IFERROR(AVERAGE(Data!AU1204),"  ")</f>
        <v xml:space="preserve">  </v>
      </c>
      <c r="AR1196" s="67" t="str">
        <f>IFERROR(AVERAGE(Data!AV1204),"  ")</f>
        <v xml:space="preserve">  </v>
      </c>
      <c r="AS1196" s="67" t="str">
        <f>IFERROR(AVERAGE(Data!AW1204),"  ")</f>
        <v xml:space="preserve">  </v>
      </c>
      <c r="AT1196" s="67" t="str">
        <f>IFERROR(AVERAGE(Data!AX1204),"  ")</f>
        <v xml:space="preserve">  </v>
      </c>
      <c r="AU1196" s="66" t="str">
        <f>IFERROR(AVERAGE(Data!AZ1204), "  ")</f>
        <v xml:space="preserve">  </v>
      </c>
      <c r="AV1196" s="66" t="str">
        <f>IFERROR(AVERAGE(Data!BA1204), "  ")</f>
        <v xml:space="preserve">  </v>
      </c>
      <c r="AW1196" s="66" t="str">
        <f>IFERROR(AVERAGE(Data!BB1204), "  ")</f>
        <v xml:space="preserve">  </v>
      </c>
      <c r="AX1196" s="66" t="str">
        <f>IFERROR(AVERAGE(Data!BC1204), "  ")</f>
        <v xml:space="preserve">  </v>
      </c>
      <c r="AY1196" s="66" t="str">
        <f>IFERROR(AVERAGE(Data!BD1204), "  ")</f>
        <v xml:space="preserve">  </v>
      </c>
      <c r="AZ1196" s="66" t="str">
        <f>IFERROR(AVERAGE(Data!BE1204), "  ")</f>
        <v xml:space="preserve">  </v>
      </c>
      <c r="BA1196" s="66" t="str">
        <f>IFERROR(AVERAGE(Data!BF1204), "  ")</f>
        <v xml:space="preserve">  </v>
      </c>
      <c r="BB1196" s="66" t="str">
        <f>IFERROR(AVERAGE(Data!BG1204), "  ")</f>
        <v xml:space="preserve">  </v>
      </c>
      <c r="BC1196" s="66" t="str">
        <f>IFERROR(AVERAGE(Data!BH1204), "  ")</f>
        <v xml:space="preserve">  </v>
      </c>
      <c r="BD1196" s="66" t="str">
        <f>IFERROR(AVERAGE(Data!BI1204), "  ")</f>
        <v xml:space="preserve">  </v>
      </c>
    </row>
    <row r="1197" spans="1:56" x14ac:dyDescent="0.25">
      <c r="A1197" s="59" t="str">
        <f>IFERROR(AVERAGE(Data!A1205),"  ")</f>
        <v xml:space="preserve">  </v>
      </c>
      <c r="B1197" s="66" t="str">
        <f>IFERROR(AVERAGE(Data!B1205),"  ")</f>
        <v xml:space="preserve">  </v>
      </c>
      <c r="C1197" s="66" t="str">
        <f>IFERROR(AVERAGE(Data!C1205),"  ")</f>
        <v xml:space="preserve">  </v>
      </c>
      <c r="D1197" s="66" t="str">
        <f>IFERROR(AVERAGE(Data!D1205),"  ")</f>
        <v xml:space="preserve">  </v>
      </c>
      <c r="E1197" s="66" t="str">
        <f>IFERROR(AVERAGE(Data!E1205),"  ")</f>
        <v xml:space="preserve">  </v>
      </c>
      <c r="F1197" s="66" t="str">
        <f>IFERROR(AVERAGE(Data!F1205),"  ")</f>
        <v xml:space="preserve">  </v>
      </c>
      <c r="G1197" s="66" t="str">
        <f>IFERROR(AVERAGE(Data!G1205),"  ")</f>
        <v xml:space="preserve">  </v>
      </c>
      <c r="H1197" s="67" t="str">
        <f>IFERROR(AVERAGE(Data!H1205),"  ")</f>
        <v xml:space="preserve">  </v>
      </c>
      <c r="I1197" s="67" t="str">
        <f>IFERROR(AVERAGE(Data!I1205),"  ")</f>
        <v xml:space="preserve">  </v>
      </c>
      <c r="J1197" s="67" t="str">
        <f>IFERROR(AVERAGE(Data!J1205),"  ")</f>
        <v xml:space="preserve">  </v>
      </c>
      <c r="K1197" s="66" t="str">
        <f>IFERROR(AVERAGE(Data!L1205),"  ")</f>
        <v xml:space="preserve">  </v>
      </c>
      <c r="L1197" s="66" t="str">
        <f>IFERROR(AVERAGE(Data!M1205),"  ")</f>
        <v xml:space="preserve">  </v>
      </c>
      <c r="M1197" s="66" t="str">
        <f>IFERROR(AVERAGE(Data!N1205),"  ")</f>
        <v xml:space="preserve">  </v>
      </c>
      <c r="N1197" s="66" t="str">
        <f>IFERROR(AVERAGE(Data!O1205),"  ")</f>
        <v xml:space="preserve">  </v>
      </c>
      <c r="O1197" s="66" t="str">
        <f>IFERROR(AVERAGE(Data!P1205),"  ")</f>
        <v xml:space="preserve">  </v>
      </c>
      <c r="P1197" s="66" t="str">
        <f>IFERROR(AVERAGE(Data!Q1205),"  ")</f>
        <v xml:space="preserve">  </v>
      </c>
      <c r="Q1197" s="67" t="str">
        <f>IFERROR(AVERAGE(Data!R1205),"  ")</f>
        <v xml:space="preserve">  </v>
      </c>
      <c r="R1197" s="67" t="str">
        <f>IFERROR(AVERAGE(Data!S1205),"  ")</f>
        <v xml:space="preserve">  </v>
      </c>
      <c r="S1197" s="67" t="str">
        <f>IFERROR(AVERAGE(Data!T1205),"  ")</f>
        <v xml:space="preserve">  </v>
      </c>
      <c r="T1197" s="66" t="str">
        <f>IFERROR(AVERAGE(Data!V1205), " ")</f>
        <v xml:space="preserve"> </v>
      </c>
      <c r="U1197" s="66" t="str">
        <f>IFERROR(AVERAGE(Data!W1205), " ")</f>
        <v xml:space="preserve"> </v>
      </c>
      <c r="V1197" s="66" t="str">
        <f>IFERROR(AVERAGE(Data!X1205), " ")</f>
        <v xml:space="preserve"> </v>
      </c>
      <c r="W1197" s="66" t="str">
        <f>IFERROR(AVERAGE(Data!Y1205), " ")</f>
        <v xml:space="preserve"> </v>
      </c>
      <c r="X1197" s="66" t="str">
        <f>IFERROR(AVERAGE(Data!Z1205), " ")</f>
        <v xml:space="preserve"> </v>
      </c>
      <c r="Y1197" s="66" t="str">
        <f>IFERROR(AVERAGE(Data!AA1205), " ")</f>
        <v xml:space="preserve"> </v>
      </c>
      <c r="Z1197" s="67" t="str">
        <f>IFERROR(AVERAGE(Data!AB1205), " ")</f>
        <v xml:space="preserve"> </v>
      </c>
      <c r="AA1197" s="67" t="str">
        <f>IFERROR(AVERAGE(Data!AC1205), " ")</f>
        <v xml:space="preserve"> </v>
      </c>
      <c r="AB1197" s="67" t="str">
        <f>IFERROR(AVERAGE(Data!AD1205), " ")</f>
        <v xml:space="preserve"> </v>
      </c>
      <c r="AC1197" s="66" t="str">
        <f>IFERROR(AVERAGE(Data!AF1205), "  ")</f>
        <v xml:space="preserve">  </v>
      </c>
      <c r="AD1197" s="66" t="str">
        <f>IFERROR(AVERAGE(Data!AG1205), "  ")</f>
        <v xml:space="preserve">  </v>
      </c>
      <c r="AE1197" s="66" t="str">
        <f>IFERROR(AVERAGE(Data!AH1205), "  ")</f>
        <v xml:space="preserve">  </v>
      </c>
      <c r="AF1197" s="66" t="str">
        <f>IFERROR(AVERAGE(Data!AI1205), "  ")</f>
        <v xml:space="preserve">  </v>
      </c>
      <c r="AG1197" s="66" t="str">
        <f>IFERROR(AVERAGE(Data!AJ1205), "  ")</f>
        <v xml:space="preserve">  </v>
      </c>
      <c r="AH1197" s="66" t="str">
        <f>IFERROR(AVERAGE(Data!AK1205), "  ")</f>
        <v xml:space="preserve">  </v>
      </c>
      <c r="AI1197" s="67" t="str">
        <f>IFERROR(AVERAGE(Data!AL1205), "  ")</f>
        <v xml:space="preserve">  </v>
      </c>
      <c r="AJ1197" s="67" t="str">
        <f>IFERROR(AVERAGE(Data!AM1205), "  ")</f>
        <v xml:space="preserve">  </v>
      </c>
      <c r="AK1197" s="67" t="str">
        <f>IFERROR(AVERAGE(Data!AN1205), "  ")</f>
        <v xml:space="preserve">  </v>
      </c>
      <c r="AL1197" s="66" t="str">
        <f>IFERROR(AVERAGE(Data!AP1205),"  ")</f>
        <v xml:space="preserve">  </v>
      </c>
      <c r="AM1197" s="66" t="str">
        <f>IFERROR(AVERAGE(Data!AQ1205),"  ")</f>
        <v xml:space="preserve">  </v>
      </c>
      <c r="AN1197" s="66" t="str">
        <f>IFERROR(AVERAGE(Data!AR1205),"  ")</f>
        <v xml:space="preserve">  </v>
      </c>
      <c r="AO1197" s="66" t="str">
        <f>IFERROR(AVERAGE(Data!AS1205),"  ")</f>
        <v xml:space="preserve">  </v>
      </c>
      <c r="AP1197" s="66" t="str">
        <f>IFERROR(AVERAGE(Data!AT1205),"  ")</f>
        <v xml:space="preserve">  </v>
      </c>
      <c r="AQ1197" s="66" t="str">
        <f>IFERROR(AVERAGE(Data!AU1205),"  ")</f>
        <v xml:space="preserve">  </v>
      </c>
      <c r="AR1197" s="67" t="str">
        <f>IFERROR(AVERAGE(Data!AV1205),"  ")</f>
        <v xml:space="preserve">  </v>
      </c>
      <c r="AS1197" s="67" t="str">
        <f>IFERROR(AVERAGE(Data!AW1205),"  ")</f>
        <v xml:space="preserve">  </v>
      </c>
      <c r="AT1197" s="67" t="str">
        <f>IFERROR(AVERAGE(Data!AX1205),"  ")</f>
        <v xml:space="preserve">  </v>
      </c>
      <c r="AU1197" s="66" t="str">
        <f>IFERROR(AVERAGE(Data!AZ1205), "  ")</f>
        <v xml:space="preserve">  </v>
      </c>
      <c r="AV1197" s="66" t="str">
        <f>IFERROR(AVERAGE(Data!BA1205), "  ")</f>
        <v xml:space="preserve">  </v>
      </c>
      <c r="AW1197" s="66" t="str">
        <f>IFERROR(AVERAGE(Data!BB1205), "  ")</f>
        <v xml:space="preserve">  </v>
      </c>
      <c r="AX1197" s="66" t="str">
        <f>IFERROR(AVERAGE(Data!BC1205), "  ")</f>
        <v xml:space="preserve">  </v>
      </c>
      <c r="AY1197" s="66" t="str">
        <f>IFERROR(AVERAGE(Data!BD1205), "  ")</f>
        <v xml:space="preserve">  </v>
      </c>
      <c r="AZ1197" s="66" t="str">
        <f>IFERROR(AVERAGE(Data!BE1205), "  ")</f>
        <v xml:space="preserve">  </v>
      </c>
      <c r="BA1197" s="66" t="str">
        <f>IFERROR(AVERAGE(Data!BF1205), "  ")</f>
        <v xml:space="preserve">  </v>
      </c>
      <c r="BB1197" s="66" t="str">
        <f>IFERROR(AVERAGE(Data!BG1205), "  ")</f>
        <v xml:space="preserve">  </v>
      </c>
      <c r="BC1197" s="66" t="str">
        <f>IFERROR(AVERAGE(Data!BH1205), "  ")</f>
        <v xml:space="preserve">  </v>
      </c>
      <c r="BD1197" s="66" t="str">
        <f>IFERROR(AVERAGE(Data!BI1205), "  ")</f>
        <v xml:space="preserve">  </v>
      </c>
    </row>
    <row r="1198" spans="1:56" x14ac:dyDescent="0.25">
      <c r="A1198" s="59" t="str">
        <f>IFERROR(AVERAGE(Data!A1206),"  ")</f>
        <v xml:space="preserve">  </v>
      </c>
      <c r="B1198" s="66" t="str">
        <f>IFERROR(AVERAGE(Data!B1206),"  ")</f>
        <v xml:space="preserve">  </v>
      </c>
      <c r="C1198" s="66" t="str">
        <f>IFERROR(AVERAGE(Data!C1206),"  ")</f>
        <v xml:space="preserve">  </v>
      </c>
      <c r="D1198" s="66" t="str">
        <f>IFERROR(AVERAGE(Data!D1206),"  ")</f>
        <v xml:space="preserve">  </v>
      </c>
      <c r="E1198" s="66" t="str">
        <f>IFERROR(AVERAGE(Data!E1206),"  ")</f>
        <v xml:space="preserve">  </v>
      </c>
      <c r="F1198" s="66" t="str">
        <f>IFERROR(AVERAGE(Data!F1206),"  ")</f>
        <v xml:space="preserve">  </v>
      </c>
      <c r="G1198" s="66" t="str">
        <f>IFERROR(AVERAGE(Data!G1206),"  ")</f>
        <v xml:space="preserve">  </v>
      </c>
      <c r="H1198" s="67" t="str">
        <f>IFERROR(AVERAGE(Data!H1206),"  ")</f>
        <v xml:space="preserve">  </v>
      </c>
      <c r="I1198" s="67" t="str">
        <f>IFERROR(AVERAGE(Data!I1206),"  ")</f>
        <v xml:space="preserve">  </v>
      </c>
      <c r="J1198" s="67" t="str">
        <f>IFERROR(AVERAGE(Data!J1206),"  ")</f>
        <v xml:space="preserve">  </v>
      </c>
      <c r="K1198" s="66" t="str">
        <f>IFERROR(AVERAGE(Data!L1206),"  ")</f>
        <v xml:space="preserve">  </v>
      </c>
      <c r="L1198" s="66" t="str">
        <f>IFERROR(AVERAGE(Data!M1206),"  ")</f>
        <v xml:space="preserve">  </v>
      </c>
      <c r="M1198" s="66" t="str">
        <f>IFERROR(AVERAGE(Data!N1206),"  ")</f>
        <v xml:space="preserve">  </v>
      </c>
      <c r="N1198" s="66" t="str">
        <f>IFERROR(AVERAGE(Data!O1206),"  ")</f>
        <v xml:space="preserve">  </v>
      </c>
      <c r="O1198" s="66" t="str">
        <f>IFERROR(AVERAGE(Data!P1206),"  ")</f>
        <v xml:space="preserve">  </v>
      </c>
      <c r="P1198" s="66" t="str">
        <f>IFERROR(AVERAGE(Data!Q1206),"  ")</f>
        <v xml:space="preserve">  </v>
      </c>
      <c r="Q1198" s="67" t="str">
        <f>IFERROR(AVERAGE(Data!R1206),"  ")</f>
        <v xml:space="preserve">  </v>
      </c>
      <c r="R1198" s="67" t="str">
        <f>IFERROR(AVERAGE(Data!S1206),"  ")</f>
        <v xml:space="preserve">  </v>
      </c>
      <c r="S1198" s="67" t="str">
        <f>IFERROR(AVERAGE(Data!T1206),"  ")</f>
        <v xml:space="preserve">  </v>
      </c>
      <c r="T1198" s="66" t="str">
        <f>IFERROR(AVERAGE(Data!V1206), " ")</f>
        <v xml:space="preserve"> </v>
      </c>
      <c r="U1198" s="66" t="str">
        <f>IFERROR(AVERAGE(Data!W1206), " ")</f>
        <v xml:space="preserve"> </v>
      </c>
      <c r="V1198" s="66" t="str">
        <f>IFERROR(AVERAGE(Data!X1206), " ")</f>
        <v xml:space="preserve"> </v>
      </c>
      <c r="W1198" s="66" t="str">
        <f>IFERROR(AVERAGE(Data!Y1206), " ")</f>
        <v xml:space="preserve"> </v>
      </c>
      <c r="X1198" s="66" t="str">
        <f>IFERROR(AVERAGE(Data!Z1206), " ")</f>
        <v xml:space="preserve"> </v>
      </c>
      <c r="Y1198" s="66" t="str">
        <f>IFERROR(AVERAGE(Data!AA1206), " ")</f>
        <v xml:space="preserve"> </v>
      </c>
      <c r="Z1198" s="67" t="str">
        <f>IFERROR(AVERAGE(Data!AB1206), " ")</f>
        <v xml:space="preserve"> </v>
      </c>
      <c r="AA1198" s="67" t="str">
        <f>IFERROR(AVERAGE(Data!AC1206), " ")</f>
        <v xml:space="preserve"> </v>
      </c>
      <c r="AB1198" s="67" t="str">
        <f>IFERROR(AVERAGE(Data!AD1206), " ")</f>
        <v xml:space="preserve"> </v>
      </c>
      <c r="AC1198" s="66" t="str">
        <f>IFERROR(AVERAGE(Data!AF1206), "  ")</f>
        <v xml:space="preserve">  </v>
      </c>
      <c r="AD1198" s="66" t="str">
        <f>IFERROR(AVERAGE(Data!AG1206), "  ")</f>
        <v xml:space="preserve">  </v>
      </c>
      <c r="AE1198" s="66" t="str">
        <f>IFERROR(AVERAGE(Data!AH1206), "  ")</f>
        <v xml:space="preserve">  </v>
      </c>
      <c r="AF1198" s="66" t="str">
        <f>IFERROR(AVERAGE(Data!AI1206), "  ")</f>
        <v xml:space="preserve">  </v>
      </c>
      <c r="AG1198" s="66" t="str">
        <f>IFERROR(AVERAGE(Data!AJ1206), "  ")</f>
        <v xml:space="preserve">  </v>
      </c>
      <c r="AH1198" s="66" t="str">
        <f>IFERROR(AVERAGE(Data!AK1206), "  ")</f>
        <v xml:space="preserve">  </v>
      </c>
      <c r="AI1198" s="67" t="str">
        <f>IFERROR(AVERAGE(Data!AL1206), "  ")</f>
        <v xml:space="preserve">  </v>
      </c>
      <c r="AJ1198" s="67" t="str">
        <f>IFERROR(AVERAGE(Data!AM1206), "  ")</f>
        <v xml:space="preserve">  </v>
      </c>
      <c r="AK1198" s="67" t="str">
        <f>IFERROR(AVERAGE(Data!AN1206), "  ")</f>
        <v xml:space="preserve">  </v>
      </c>
      <c r="AL1198" s="66" t="str">
        <f>IFERROR(AVERAGE(Data!AP1206),"  ")</f>
        <v xml:space="preserve">  </v>
      </c>
      <c r="AM1198" s="66" t="str">
        <f>IFERROR(AVERAGE(Data!AQ1206),"  ")</f>
        <v xml:space="preserve">  </v>
      </c>
      <c r="AN1198" s="66" t="str">
        <f>IFERROR(AVERAGE(Data!AR1206),"  ")</f>
        <v xml:space="preserve">  </v>
      </c>
      <c r="AO1198" s="66" t="str">
        <f>IFERROR(AVERAGE(Data!AS1206),"  ")</f>
        <v xml:space="preserve">  </v>
      </c>
      <c r="AP1198" s="66" t="str">
        <f>IFERROR(AVERAGE(Data!AT1206),"  ")</f>
        <v xml:space="preserve">  </v>
      </c>
      <c r="AQ1198" s="66" t="str">
        <f>IFERROR(AVERAGE(Data!AU1206),"  ")</f>
        <v xml:space="preserve">  </v>
      </c>
      <c r="AR1198" s="67" t="str">
        <f>IFERROR(AVERAGE(Data!AV1206),"  ")</f>
        <v xml:space="preserve">  </v>
      </c>
      <c r="AS1198" s="67" t="str">
        <f>IFERROR(AVERAGE(Data!AW1206),"  ")</f>
        <v xml:space="preserve">  </v>
      </c>
      <c r="AT1198" s="67" t="str">
        <f>IFERROR(AVERAGE(Data!AX1206),"  ")</f>
        <v xml:space="preserve">  </v>
      </c>
      <c r="AU1198" s="66" t="str">
        <f>IFERROR(AVERAGE(Data!AZ1206), "  ")</f>
        <v xml:space="preserve">  </v>
      </c>
      <c r="AV1198" s="66" t="str">
        <f>IFERROR(AVERAGE(Data!BA1206), "  ")</f>
        <v xml:space="preserve">  </v>
      </c>
      <c r="AW1198" s="66" t="str">
        <f>IFERROR(AVERAGE(Data!BB1206), "  ")</f>
        <v xml:space="preserve">  </v>
      </c>
      <c r="AX1198" s="66" t="str">
        <f>IFERROR(AVERAGE(Data!BC1206), "  ")</f>
        <v xml:space="preserve">  </v>
      </c>
      <c r="AY1198" s="66" t="str">
        <f>IFERROR(AVERAGE(Data!BD1206), "  ")</f>
        <v xml:space="preserve">  </v>
      </c>
      <c r="AZ1198" s="66" t="str">
        <f>IFERROR(AVERAGE(Data!BE1206), "  ")</f>
        <v xml:space="preserve">  </v>
      </c>
      <c r="BA1198" s="66" t="str">
        <f>IFERROR(AVERAGE(Data!BF1206), "  ")</f>
        <v xml:space="preserve">  </v>
      </c>
      <c r="BB1198" s="66" t="str">
        <f>IFERROR(AVERAGE(Data!BG1206), "  ")</f>
        <v xml:space="preserve">  </v>
      </c>
      <c r="BC1198" s="66" t="str">
        <f>IFERROR(AVERAGE(Data!BH1206), "  ")</f>
        <v xml:space="preserve">  </v>
      </c>
      <c r="BD1198" s="66" t="str">
        <f>IFERROR(AVERAGE(Data!BI1206), "  ")</f>
        <v xml:space="preserve">  </v>
      </c>
    </row>
    <row r="1199" spans="1:56" x14ac:dyDescent="0.25">
      <c r="A1199" s="59" t="str">
        <f>IFERROR(AVERAGE(Data!A1207),"  ")</f>
        <v xml:space="preserve">  </v>
      </c>
      <c r="B1199" s="66" t="str">
        <f>IFERROR(AVERAGE(Data!B1207),"  ")</f>
        <v xml:space="preserve">  </v>
      </c>
      <c r="C1199" s="66" t="str">
        <f>IFERROR(AVERAGE(Data!C1207),"  ")</f>
        <v xml:space="preserve">  </v>
      </c>
      <c r="D1199" s="66" t="str">
        <f>IFERROR(AVERAGE(Data!D1207),"  ")</f>
        <v xml:space="preserve">  </v>
      </c>
      <c r="E1199" s="66" t="str">
        <f>IFERROR(AVERAGE(Data!E1207),"  ")</f>
        <v xml:space="preserve">  </v>
      </c>
      <c r="F1199" s="66" t="str">
        <f>IFERROR(AVERAGE(Data!F1207),"  ")</f>
        <v xml:space="preserve">  </v>
      </c>
      <c r="G1199" s="66" t="str">
        <f>IFERROR(AVERAGE(Data!G1207),"  ")</f>
        <v xml:space="preserve">  </v>
      </c>
      <c r="H1199" s="67" t="str">
        <f>IFERROR(AVERAGE(Data!H1207),"  ")</f>
        <v xml:space="preserve">  </v>
      </c>
      <c r="I1199" s="67" t="str">
        <f>IFERROR(AVERAGE(Data!I1207),"  ")</f>
        <v xml:space="preserve">  </v>
      </c>
      <c r="J1199" s="67" t="str">
        <f>IFERROR(AVERAGE(Data!J1207),"  ")</f>
        <v xml:space="preserve">  </v>
      </c>
      <c r="K1199" s="66" t="str">
        <f>IFERROR(AVERAGE(Data!L1207),"  ")</f>
        <v xml:space="preserve">  </v>
      </c>
      <c r="L1199" s="66" t="str">
        <f>IFERROR(AVERAGE(Data!M1207),"  ")</f>
        <v xml:space="preserve">  </v>
      </c>
      <c r="M1199" s="66" t="str">
        <f>IFERROR(AVERAGE(Data!N1207),"  ")</f>
        <v xml:space="preserve">  </v>
      </c>
      <c r="N1199" s="66" t="str">
        <f>IFERROR(AVERAGE(Data!O1207),"  ")</f>
        <v xml:space="preserve">  </v>
      </c>
      <c r="O1199" s="66" t="str">
        <f>IFERROR(AVERAGE(Data!P1207),"  ")</f>
        <v xml:space="preserve">  </v>
      </c>
      <c r="P1199" s="66" t="str">
        <f>IFERROR(AVERAGE(Data!Q1207),"  ")</f>
        <v xml:space="preserve">  </v>
      </c>
      <c r="Q1199" s="67" t="str">
        <f>IFERROR(AVERAGE(Data!R1207),"  ")</f>
        <v xml:space="preserve">  </v>
      </c>
      <c r="R1199" s="67" t="str">
        <f>IFERROR(AVERAGE(Data!S1207),"  ")</f>
        <v xml:space="preserve">  </v>
      </c>
      <c r="S1199" s="67" t="str">
        <f>IFERROR(AVERAGE(Data!T1207),"  ")</f>
        <v xml:space="preserve">  </v>
      </c>
      <c r="T1199" s="66" t="str">
        <f>IFERROR(AVERAGE(Data!V1207), " ")</f>
        <v xml:space="preserve"> </v>
      </c>
      <c r="U1199" s="66" t="str">
        <f>IFERROR(AVERAGE(Data!W1207), " ")</f>
        <v xml:space="preserve"> </v>
      </c>
      <c r="V1199" s="66" t="str">
        <f>IFERROR(AVERAGE(Data!X1207), " ")</f>
        <v xml:space="preserve"> </v>
      </c>
      <c r="W1199" s="66" t="str">
        <f>IFERROR(AVERAGE(Data!Y1207), " ")</f>
        <v xml:space="preserve"> </v>
      </c>
      <c r="X1199" s="66" t="str">
        <f>IFERROR(AVERAGE(Data!Z1207), " ")</f>
        <v xml:space="preserve"> </v>
      </c>
      <c r="Y1199" s="66" t="str">
        <f>IFERROR(AVERAGE(Data!AA1207), " ")</f>
        <v xml:space="preserve"> </v>
      </c>
      <c r="Z1199" s="67" t="str">
        <f>IFERROR(AVERAGE(Data!AB1207), " ")</f>
        <v xml:space="preserve"> </v>
      </c>
      <c r="AA1199" s="67" t="str">
        <f>IFERROR(AVERAGE(Data!AC1207), " ")</f>
        <v xml:space="preserve"> </v>
      </c>
      <c r="AB1199" s="67" t="str">
        <f>IFERROR(AVERAGE(Data!AD1207), " ")</f>
        <v xml:space="preserve"> </v>
      </c>
      <c r="AC1199" s="66" t="str">
        <f>IFERROR(AVERAGE(Data!AF1207), "  ")</f>
        <v xml:space="preserve">  </v>
      </c>
      <c r="AD1199" s="66" t="str">
        <f>IFERROR(AVERAGE(Data!AG1207), "  ")</f>
        <v xml:space="preserve">  </v>
      </c>
      <c r="AE1199" s="66" t="str">
        <f>IFERROR(AVERAGE(Data!AH1207), "  ")</f>
        <v xml:space="preserve">  </v>
      </c>
      <c r="AF1199" s="66" t="str">
        <f>IFERROR(AVERAGE(Data!AI1207), "  ")</f>
        <v xml:space="preserve">  </v>
      </c>
      <c r="AG1199" s="66" t="str">
        <f>IFERROR(AVERAGE(Data!AJ1207), "  ")</f>
        <v xml:space="preserve">  </v>
      </c>
      <c r="AH1199" s="66" t="str">
        <f>IFERROR(AVERAGE(Data!AK1207), "  ")</f>
        <v xml:space="preserve">  </v>
      </c>
      <c r="AI1199" s="67" t="str">
        <f>IFERROR(AVERAGE(Data!AL1207), "  ")</f>
        <v xml:space="preserve">  </v>
      </c>
      <c r="AJ1199" s="67" t="str">
        <f>IFERROR(AVERAGE(Data!AM1207), "  ")</f>
        <v xml:space="preserve">  </v>
      </c>
      <c r="AK1199" s="67" t="str">
        <f>IFERROR(AVERAGE(Data!AN1207), "  ")</f>
        <v xml:space="preserve">  </v>
      </c>
      <c r="AL1199" s="66" t="str">
        <f>IFERROR(AVERAGE(Data!AP1207),"  ")</f>
        <v xml:space="preserve">  </v>
      </c>
      <c r="AM1199" s="66" t="str">
        <f>IFERROR(AVERAGE(Data!AQ1207),"  ")</f>
        <v xml:space="preserve">  </v>
      </c>
      <c r="AN1199" s="66" t="str">
        <f>IFERROR(AVERAGE(Data!AR1207),"  ")</f>
        <v xml:space="preserve">  </v>
      </c>
      <c r="AO1199" s="66" t="str">
        <f>IFERROR(AVERAGE(Data!AS1207),"  ")</f>
        <v xml:space="preserve">  </v>
      </c>
      <c r="AP1199" s="66" t="str">
        <f>IFERROR(AVERAGE(Data!AT1207),"  ")</f>
        <v xml:space="preserve">  </v>
      </c>
      <c r="AQ1199" s="66" t="str">
        <f>IFERROR(AVERAGE(Data!AU1207),"  ")</f>
        <v xml:space="preserve">  </v>
      </c>
      <c r="AR1199" s="67" t="str">
        <f>IFERROR(AVERAGE(Data!AV1207),"  ")</f>
        <v xml:space="preserve">  </v>
      </c>
      <c r="AS1199" s="67" t="str">
        <f>IFERROR(AVERAGE(Data!AW1207),"  ")</f>
        <v xml:space="preserve">  </v>
      </c>
      <c r="AT1199" s="67" t="str">
        <f>IFERROR(AVERAGE(Data!AX1207),"  ")</f>
        <v xml:space="preserve">  </v>
      </c>
      <c r="AU1199" s="66" t="str">
        <f>IFERROR(AVERAGE(Data!AZ1207), "  ")</f>
        <v xml:space="preserve">  </v>
      </c>
      <c r="AV1199" s="66" t="str">
        <f>IFERROR(AVERAGE(Data!BA1207), "  ")</f>
        <v xml:space="preserve">  </v>
      </c>
      <c r="AW1199" s="66" t="str">
        <f>IFERROR(AVERAGE(Data!BB1207), "  ")</f>
        <v xml:space="preserve">  </v>
      </c>
      <c r="AX1199" s="66" t="str">
        <f>IFERROR(AVERAGE(Data!BC1207), "  ")</f>
        <v xml:space="preserve">  </v>
      </c>
      <c r="AY1199" s="66" t="str">
        <f>IFERROR(AVERAGE(Data!BD1207), "  ")</f>
        <v xml:space="preserve">  </v>
      </c>
      <c r="AZ1199" s="66" t="str">
        <f>IFERROR(AVERAGE(Data!BE1207), "  ")</f>
        <v xml:space="preserve">  </v>
      </c>
      <c r="BA1199" s="66" t="str">
        <f>IFERROR(AVERAGE(Data!BF1207), "  ")</f>
        <v xml:space="preserve">  </v>
      </c>
      <c r="BB1199" s="66" t="str">
        <f>IFERROR(AVERAGE(Data!BG1207), "  ")</f>
        <v xml:space="preserve">  </v>
      </c>
      <c r="BC1199" s="66" t="str">
        <f>IFERROR(AVERAGE(Data!BH1207), "  ")</f>
        <v xml:space="preserve">  </v>
      </c>
      <c r="BD1199" s="66" t="str">
        <f>IFERROR(AVERAGE(Data!BI1207), "  ")</f>
        <v xml:space="preserve">  </v>
      </c>
    </row>
    <row r="1200" spans="1:56" x14ac:dyDescent="0.25">
      <c r="A1200" s="59" t="str">
        <f>IFERROR(AVERAGE(Data!A1208),"  ")</f>
        <v xml:space="preserve">  </v>
      </c>
      <c r="B1200" s="66" t="str">
        <f>IFERROR(AVERAGE(Data!B1208),"  ")</f>
        <v xml:space="preserve">  </v>
      </c>
      <c r="C1200" s="66" t="str">
        <f>IFERROR(AVERAGE(Data!C1208),"  ")</f>
        <v xml:space="preserve">  </v>
      </c>
      <c r="D1200" s="66" t="str">
        <f>IFERROR(AVERAGE(Data!D1208),"  ")</f>
        <v xml:space="preserve">  </v>
      </c>
      <c r="E1200" s="66" t="str">
        <f>IFERROR(AVERAGE(Data!E1208),"  ")</f>
        <v xml:space="preserve">  </v>
      </c>
      <c r="F1200" s="66" t="str">
        <f>IFERROR(AVERAGE(Data!F1208),"  ")</f>
        <v xml:space="preserve">  </v>
      </c>
      <c r="G1200" s="66" t="str">
        <f>IFERROR(AVERAGE(Data!G1208),"  ")</f>
        <v xml:space="preserve">  </v>
      </c>
      <c r="H1200" s="67" t="str">
        <f>IFERROR(AVERAGE(Data!H1208),"  ")</f>
        <v xml:space="preserve">  </v>
      </c>
      <c r="I1200" s="67" t="str">
        <f>IFERROR(AVERAGE(Data!I1208),"  ")</f>
        <v xml:space="preserve">  </v>
      </c>
      <c r="J1200" s="67" t="str">
        <f>IFERROR(AVERAGE(Data!J1208),"  ")</f>
        <v xml:space="preserve">  </v>
      </c>
      <c r="K1200" s="66" t="str">
        <f>IFERROR(AVERAGE(Data!L1208),"  ")</f>
        <v xml:space="preserve">  </v>
      </c>
      <c r="L1200" s="66" t="str">
        <f>IFERROR(AVERAGE(Data!M1208),"  ")</f>
        <v xml:space="preserve">  </v>
      </c>
      <c r="M1200" s="66" t="str">
        <f>IFERROR(AVERAGE(Data!N1208),"  ")</f>
        <v xml:space="preserve">  </v>
      </c>
      <c r="N1200" s="66" t="str">
        <f>IFERROR(AVERAGE(Data!O1208),"  ")</f>
        <v xml:space="preserve">  </v>
      </c>
      <c r="O1200" s="66" t="str">
        <f>IFERROR(AVERAGE(Data!P1208),"  ")</f>
        <v xml:space="preserve">  </v>
      </c>
      <c r="P1200" s="66" t="str">
        <f>IFERROR(AVERAGE(Data!Q1208),"  ")</f>
        <v xml:space="preserve">  </v>
      </c>
      <c r="Q1200" s="67" t="str">
        <f>IFERROR(AVERAGE(Data!R1208),"  ")</f>
        <v xml:space="preserve">  </v>
      </c>
      <c r="R1200" s="67" t="str">
        <f>IFERROR(AVERAGE(Data!S1208),"  ")</f>
        <v xml:space="preserve">  </v>
      </c>
      <c r="S1200" s="67" t="str">
        <f>IFERROR(AVERAGE(Data!T1208),"  ")</f>
        <v xml:space="preserve">  </v>
      </c>
      <c r="T1200" s="66" t="str">
        <f>IFERROR(AVERAGE(Data!V1208), " ")</f>
        <v xml:space="preserve"> </v>
      </c>
      <c r="U1200" s="66" t="str">
        <f>IFERROR(AVERAGE(Data!W1208), " ")</f>
        <v xml:space="preserve"> </v>
      </c>
      <c r="V1200" s="66" t="str">
        <f>IFERROR(AVERAGE(Data!X1208), " ")</f>
        <v xml:space="preserve"> </v>
      </c>
      <c r="W1200" s="66" t="str">
        <f>IFERROR(AVERAGE(Data!Y1208), " ")</f>
        <v xml:space="preserve"> </v>
      </c>
      <c r="X1200" s="66" t="str">
        <f>IFERROR(AVERAGE(Data!Z1208), " ")</f>
        <v xml:space="preserve"> </v>
      </c>
      <c r="Y1200" s="66" t="str">
        <f>IFERROR(AVERAGE(Data!AA1208), " ")</f>
        <v xml:space="preserve"> </v>
      </c>
      <c r="Z1200" s="67" t="str">
        <f>IFERROR(AVERAGE(Data!AB1208), " ")</f>
        <v xml:space="preserve"> </v>
      </c>
      <c r="AA1200" s="67" t="str">
        <f>IFERROR(AVERAGE(Data!AC1208), " ")</f>
        <v xml:space="preserve"> </v>
      </c>
      <c r="AB1200" s="67" t="str">
        <f>IFERROR(AVERAGE(Data!AD1208), " ")</f>
        <v xml:space="preserve"> </v>
      </c>
      <c r="AC1200" s="66" t="str">
        <f>IFERROR(AVERAGE(Data!AF1208), "  ")</f>
        <v xml:space="preserve">  </v>
      </c>
      <c r="AD1200" s="66" t="str">
        <f>IFERROR(AVERAGE(Data!AG1208), "  ")</f>
        <v xml:space="preserve">  </v>
      </c>
      <c r="AE1200" s="66" t="str">
        <f>IFERROR(AVERAGE(Data!AH1208), "  ")</f>
        <v xml:space="preserve">  </v>
      </c>
      <c r="AF1200" s="66" t="str">
        <f>IFERROR(AVERAGE(Data!AI1208), "  ")</f>
        <v xml:space="preserve">  </v>
      </c>
      <c r="AG1200" s="66" t="str">
        <f>IFERROR(AVERAGE(Data!AJ1208), "  ")</f>
        <v xml:space="preserve">  </v>
      </c>
      <c r="AH1200" s="66" t="str">
        <f>IFERROR(AVERAGE(Data!AK1208), "  ")</f>
        <v xml:space="preserve">  </v>
      </c>
      <c r="AI1200" s="67" t="str">
        <f>IFERROR(AVERAGE(Data!AL1208), "  ")</f>
        <v xml:space="preserve">  </v>
      </c>
      <c r="AJ1200" s="67" t="str">
        <f>IFERROR(AVERAGE(Data!AM1208), "  ")</f>
        <v xml:space="preserve">  </v>
      </c>
      <c r="AK1200" s="67" t="str">
        <f>IFERROR(AVERAGE(Data!AN1208), "  ")</f>
        <v xml:space="preserve">  </v>
      </c>
      <c r="AL1200" s="66" t="str">
        <f>IFERROR(AVERAGE(Data!AP1208),"  ")</f>
        <v xml:space="preserve">  </v>
      </c>
      <c r="AM1200" s="66" t="str">
        <f>IFERROR(AVERAGE(Data!AQ1208),"  ")</f>
        <v xml:space="preserve">  </v>
      </c>
      <c r="AN1200" s="66" t="str">
        <f>IFERROR(AVERAGE(Data!AR1208),"  ")</f>
        <v xml:space="preserve">  </v>
      </c>
      <c r="AO1200" s="66" t="str">
        <f>IFERROR(AVERAGE(Data!AS1208),"  ")</f>
        <v xml:space="preserve">  </v>
      </c>
      <c r="AP1200" s="66" t="str">
        <f>IFERROR(AVERAGE(Data!AT1208),"  ")</f>
        <v xml:space="preserve">  </v>
      </c>
      <c r="AQ1200" s="66" t="str">
        <f>IFERROR(AVERAGE(Data!AU1208),"  ")</f>
        <v xml:space="preserve">  </v>
      </c>
      <c r="AR1200" s="67" t="str">
        <f>IFERROR(AVERAGE(Data!AV1208),"  ")</f>
        <v xml:space="preserve">  </v>
      </c>
      <c r="AS1200" s="67" t="str">
        <f>IFERROR(AVERAGE(Data!AW1208),"  ")</f>
        <v xml:space="preserve">  </v>
      </c>
      <c r="AT1200" s="67" t="str">
        <f>IFERROR(AVERAGE(Data!AX1208),"  ")</f>
        <v xml:space="preserve">  </v>
      </c>
      <c r="AU1200" s="66" t="str">
        <f>IFERROR(AVERAGE(Data!AZ1208), "  ")</f>
        <v xml:space="preserve">  </v>
      </c>
      <c r="AV1200" s="66" t="str">
        <f>IFERROR(AVERAGE(Data!BA1208), "  ")</f>
        <v xml:space="preserve">  </v>
      </c>
      <c r="AW1200" s="66" t="str">
        <f>IFERROR(AVERAGE(Data!BB1208), "  ")</f>
        <v xml:space="preserve">  </v>
      </c>
      <c r="AX1200" s="66" t="str">
        <f>IFERROR(AVERAGE(Data!BC1208), "  ")</f>
        <v xml:space="preserve">  </v>
      </c>
      <c r="AY1200" s="66" t="str">
        <f>IFERROR(AVERAGE(Data!BD1208), "  ")</f>
        <v xml:space="preserve">  </v>
      </c>
      <c r="AZ1200" s="66" t="str">
        <f>IFERROR(AVERAGE(Data!BE1208), "  ")</f>
        <v xml:space="preserve">  </v>
      </c>
      <c r="BA1200" s="66" t="str">
        <f>IFERROR(AVERAGE(Data!BF1208), "  ")</f>
        <v xml:space="preserve">  </v>
      </c>
      <c r="BB1200" s="66" t="str">
        <f>IFERROR(AVERAGE(Data!BG1208), "  ")</f>
        <v xml:space="preserve">  </v>
      </c>
      <c r="BC1200" s="66" t="str">
        <f>IFERROR(AVERAGE(Data!BH1208), "  ")</f>
        <v xml:space="preserve">  </v>
      </c>
      <c r="BD1200" s="66" t="str">
        <f>IFERROR(AVERAGE(Data!BI1208), "  ")</f>
        <v xml:space="preserve">  </v>
      </c>
    </row>
    <row r="1201" spans="1:56" x14ac:dyDescent="0.25">
      <c r="A1201" s="59" t="str">
        <f>IFERROR(AVERAGE(Data!A1209),"  ")</f>
        <v xml:space="preserve">  </v>
      </c>
      <c r="B1201" s="66" t="str">
        <f>IFERROR(AVERAGE(Data!B1209),"  ")</f>
        <v xml:space="preserve">  </v>
      </c>
      <c r="C1201" s="66" t="str">
        <f>IFERROR(AVERAGE(Data!C1209),"  ")</f>
        <v xml:space="preserve">  </v>
      </c>
      <c r="D1201" s="66" t="str">
        <f>IFERROR(AVERAGE(Data!D1209),"  ")</f>
        <v xml:space="preserve">  </v>
      </c>
      <c r="E1201" s="66" t="str">
        <f>IFERROR(AVERAGE(Data!E1209),"  ")</f>
        <v xml:space="preserve">  </v>
      </c>
      <c r="F1201" s="66" t="str">
        <f>IFERROR(AVERAGE(Data!F1209),"  ")</f>
        <v xml:space="preserve">  </v>
      </c>
      <c r="G1201" s="66" t="str">
        <f>IFERROR(AVERAGE(Data!G1209),"  ")</f>
        <v xml:space="preserve">  </v>
      </c>
      <c r="H1201" s="67" t="str">
        <f>IFERROR(AVERAGE(Data!H1209),"  ")</f>
        <v xml:space="preserve">  </v>
      </c>
      <c r="I1201" s="67" t="str">
        <f>IFERROR(AVERAGE(Data!I1209),"  ")</f>
        <v xml:space="preserve">  </v>
      </c>
      <c r="J1201" s="67" t="str">
        <f>IFERROR(AVERAGE(Data!J1209),"  ")</f>
        <v xml:space="preserve">  </v>
      </c>
      <c r="K1201" s="66" t="str">
        <f>IFERROR(AVERAGE(Data!L1209),"  ")</f>
        <v xml:space="preserve">  </v>
      </c>
      <c r="L1201" s="66" t="str">
        <f>IFERROR(AVERAGE(Data!M1209),"  ")</f>
        <v xml:space="preserve">  </v>
      </c>
      <c r="M1201" s="66" t="str">
        <f>IFERROR(AVERAGE(Data!N1209),"  ")</f>
        <v xml:space="preserve">  </v>
      </c>
      <c r="N1201" s="66" t="str">
        <f>IFERROR(AVERAGE(Data!O1209),"  ")</f>
        <v xml:space="preserve">  </v>
      </c>
      <c r="O1201" s="66" t="str">
        <f>IFERROR(AVERAGE(Data!P1209),"  ")</f>
        <v xml:space="preserve">  </v>
      </c>
      <c r="P1201" s="66" t="str">
        <f>IFERROR(AVERAGE(Data!Q1209),"  ")</f>
        <v xml:space="preserve">  </v>
      </c>
      <c r="Q1201" s="67" t="str">
        <f>IFERROR(AVERAGE(Data!R1209),"  ")</f>
        <v xml:space="preserve">  </v>
      </c>
      <c r="R1201" s="67" t="str">
        <f>IFERROR(AVERAGE(Data!S1209),"  ")</f>
        <v xml:space="preserve">  </v>
      </c>
      <c r="S1201" s="67" t="str">
        <f>IFERROR(AVERAGE(Data!T1209),"  ")</f>
        <v xml:space="preserve">  </v>
      </c>
      <c r="T1201" s="66" t="str">
        <f>IFERROR(AVERAGE(Data!V1209), " ")</f>
        <v xml:space="preserve"> </v>
      </c>
      <c r="U1201" s="66" t="str">
        <f>IFERROR(AVERAGE(Data!W1209), " ")</f>
        <v xml:space="preserve"> </v>
      </c>
      <c r="V1201" s="66" t="str">
        <f>IFERROR(AVERAGE(Data!X1209), " ")</f>
        <v xml:space="preserve"> </v>
      </c>
      <c r="W1201" s="66" t="str">
        <f>IFERROR(AVERAGE(Data!Y1209), " ")</f>
        <v xml:space="preserve"> </v>
      </c>
      <c r="X1201" s="66" t="str">
        <f>IFERROR(AVERAGE(Data!Z1209), " ")</f>
        <v xml:space="preserve"> </v>
      </c>
      <c r="Y1201" s="66" t="str">
        <f>IFERROR(AVERAGE(Data!AA1209), " ")</f>
        <v xml:space="preserve"> </v>
      </c>
      <c r="Z1201" s="67" t="str">
        <f>IFERROR(AVERAGE(Data!AB1209), " ")</f>
        <v xml:space="preserve"> </v>
      </c>
      <c r="AA1201" s="67" t="str">
        <f>IFERROR(AVERAGE(Data!AC1209), " ")</f>
        <v xml:space="preserve"> </v>
      </c>
      <c r="AB1201" s="67" t="str">
        <f>IFERROR(AVERAGE(Data!AD1209), " ")</f>
        <v xml:space="preserve"> </v>
      </c>
      <c r="AC1201" s="66" t="str">
        <f>IFERROR(AVERAGE(Data!AF1209), "  ")</f>
        <v xml:space="preserve">  </v>
      </c>
      <c r="AD1201" s="66" t="str">
        <f>IFERROR(AVERAGE(Data!AG1209), "  ")</f>
        <v xml:space="preserve">  </v>
      </c>
      <c r="AE1201" s="66" t="str">
        <f>IFERROR(AVERAGE(Data!AH1209), "  ")</f>
        <v xml:space="preserve">  </v>
      </c>
      <c r="AF1201" s="66" t="str">
        <f>IFERROR(AVERAGE(Data!AI1209), "  ")</f>
        <v xml:space="preserve">  </v>
      </c>
      <c r="AG1201" s="66" t="str">
        <f>IFERROR(AVERAGE(Data!AJ1209), "  ")</f>
        <v xml:space="preserve">  </v>
      </c>
      <c r="AH1201" s="66" t="str">
        <f>IFERROR(AVERAGE(Data!AK1209), "  ")</f>
        <v xml:space="preserve">  </v>
      </c>
      <c r="AI1201" s="67" t="str">
        <f>IFERROR(AVERAGE(Data!AL1209), "  ")</f>
        <v xml:space="preserve">  </v>
      </c>
      <c r="AJ1201" s="67" t="str">
        <f>IFERROR(AVERAGE(Data!AM1209), "  ")</f>
        <v xml:space="preserve">  </v>
      </c>
      <c r="AK1201" s="67" t="str">
        <f>IFERROR(AVERAGE(Data!AN1209), "  ")</f>
        <v xml:space="preserve">  </v>
      </c>
      <c r="AL1201" s="66" t="str">
        <f>IFERROR(AVERAGE(Data!AP1209),"  ")</f>
        <v xml:space="preserve">  </v>
      </c>
      <c r="AM1201" s="66" t="str">
        <f>IFERROR(AVERAGE(Data!AQ1209),"  ")</f>
        <v xml:space="preserve">  </v>
      </c>
      <c r="AN1201" s="66" t="str">
        <f>IFERROR(AVERAGE(Data!AR1209),"  ")</f>
        <v xml:space="preserve">  </v>
      </c>
      <c r="AO1201" s="66" t="str">
        <f>IFERROR(AVERAGE(Data!AS1209),"  ")</f>
        <v xml:space="preserve">  </v>
      </c>
      <c r="AP1201" s="66" t="str">
        <f>IFERROR(AVERAGE(Data!AT1209),"  ")</f>
        <v xml:space="preserve">  </v>
      </c>
      <c r="AQ1201" s="66" t="str">
        <f>IFERROR(AVERAGE(Data!AU1209),"  ")</f>
        <v xml:space="preserve">  </v>
      </c>
      <c r="AR1201" s="67" t="str">
        <f>IFERROR(AVERAGE(Data!AV1209),"  ")</f>
        <v xml:space="preserve">  </v>
      </c>
      <c r="AS1201" s="67" t="str">
        <f>IFERROR(AVERAGE(Data!AW1209),"  ")</f>
        <v xml:space="preserve">  </v>
      </c>
      <c r="AT1201" s="67" t="str">
        <f>IFERROR(AVERAGE(Data!AX1209),"  ")</f>
        <v xml:space="preserve">  </v>
      </c>
      <c r="AU1201" s="66" t="str">
        <f>IFERROR(AVERAGE(Data!AZ1209), "  ")</f>
        <v xml:space="preserve">  </v>
      </c>
      <c r="AV1201" s="66" t="str">
        <f>IFERROR(AVERAGE(Data!BA1209), "  ")</f>
        <v xml:space="preserve">  </v>
      </c>
      <c r="AW1201" s="66" t="str">
        <f>IFERROR(AVERAGE(Data!BB1209), "  ")</f>
        <v xml:space="preserve">  </v>
      </c>
      <c r="AX1201" s="66" t="str">
        <f>IFERROR(AVERAGE(Data!BC1209), "  ")</f>
        <v xml:space="preserve">  </v>
      </c>
      <c r="AY1201" s="66" t="str">
        <f>IFERROR(AVERAGE(Data!BD1209), "  ")</f>
        <v xml:space="preserve">  </v>
      </c>
      <c r="AZ1201" s="66" t="str">
        <f>IFERROR(AVERAGE(Data!BE1209), "  ")</f>
        <v xml:space="preserve">  </v>
      </c>
      <c r="BA1201" s="66" t="str">
        <f>IFERROR(AVERAGE(Data!BF1209), "  ")</f>
        <v xml:space="preserve">  </v>
      </c>
      <c r="BB1201" s="66" t="str">
        <f>IFERROR(AVERAGE(Data!BG1209), "  ")</f>
        <v xml:space="preserve">  </v>
      </c>
      <c r="BC1201" s="66" t="str">
        <f>IFERROR(AVERAGE(Data!BH1209), "  ")</f>
        <v xml:space="preserve">  </v>
      </c>
      <c r="BD1201" s="66" t="str">
        <f>IFERROR(AVERAGE(Data!BI1209), "  ")</f>
        <v xml:space="preserve">  </v>
      </c>
    </row>
    <row r="1202" spans="1:56" x14ac:dyDescent="0.25">
      <c r="A1202" s="59" t="str">
        <f>IFERROR(AVERAGE(Data!A1210),"  ")</f>
        <v xml:space="preserve">  </v>
      </c>
      <c r="B1202" s="66" t="str">
        <f>IFERROR(AVERAGE(Data!B1210),"  ")</f>
        <v xml:space="preserve">  </v>
      </c>
      <c r="C1202" s="66" t="str">
        <f>IFERROR(AVERAGE(Data!C1210),"  ")</f>
        <v xml:space="preserve">  </v>
      </c>
      <c r="D1202" s="66" t="str">
        <f>IFERROR(AVERAGE(Data!D1210),"  ")</f>
        <v xml:space="preserve">  </v>
      </c>
      <c r="E1202" s="66" t="str">
        <f>IFERROR(AVERAGE(Data!E1210),"  ")</f>
        <v xml:space="preserve">  </v>
      </c>
      <c r="F1202" s="66" t="str">
        <f>IFERROR(AVERAGE(Data!F1210),"  ")</f>
        <v xml:space="preserve">  </v>
      </c>
      <c r="G1202" s="66" t="str">
        <f>IFERROR(AVERAGE(Data!G1210),"  ")</f>
        <v xml:space="preserve">  </v>
      </c>
      <c r="H1202" s="67" t="str">
        <f>IFERROR(AVERAGE(Data!H1210),"  ")</f>
        <v xml:space="preserve">  </v>
      </c>
      <c r="I1202" s="67" t="str">
        <f>IFERROR(AVERAGE(Data!I1210),"  ")</f>
        <v xml:space="preserve">  </v>
      </c>
      <c r="J1202" s="67" t="str">
        <f>IFERROR(AVERAGE(Data!J1210),"  ")</f>
        <v xml:space="preserve">  </v>
      </c>
      <c r="K1202" s="66" t="str">
        <f>IFERROR(AVERAGE(Data!L1210),"  ")</f>
        <v xml:space="preserve">  </v>
      </c>
      <c r="L1202" s="66" t="str">
        <f>IFERROR(AVERAGE(Data!M1210),"  ")</f>
        <v xml:space="preserve">  </v>
      </c>
      <c r="M1202" s="66" t="str">
        <f>IFERROR(AVERAGE(Data!N1210),"  ")</f>
        <v xml:space="preserve">  </v>
      </c>
      <c r="N1202" s="66" t="str">
        <f>IFERROR(AVERAGE(Data!O1210),"  ")</f>
        <v xml:space="preserve">  </v>
      </c>
      <c r="O1202" s="66" t="str">
        <f>IFERROR(AVERAGE(Data!P1210),"  ")</f>
        <v xml:space="preserve">  </v>
      </c>
      <c r="P1202" s="66" t="str">
        <f>IFERROR(AVERAGE(Data!Q1210),"  ")</f>
        <v xml:space="preserve">  </v>
      </c>
      <c r="Q1202" s="67" t="str">
        <f>IFERROR(AVERAGE(Data!R1210),"  ")</f>
        <v xml:space="preserve">  </v>
      </c>
      <c r="R1202" s="67" t="str">
        <f>IFERROR(AVERAGE(Data!S1210),"  ")</f>
        <v xml:space="preserve">  </v>
      </c>
      <c r="S1202" s="67" t="str">
        <f>IFERROR(AVERAGE(Data!T1210),"  ")</f>
        <v xml:space="preserve">  </v>
      </c>
      <c r="T1202" s="66" t="str">
        <f>IFERROR(AVERAGE(Data!V1210), " ")</f>
        <v xml:space="preserve"> </v>
      </c>
      <c r="U1202" s="66" t="str">
        <f>IFERROR(AVERAGE(Data!W1210), " ")</f>
        <v xml:space="preserve"> </v>
      </c>
      <c r="V1202" s="66" t="str">
        <f>IFERROR(AVERAGE(Data!X1210), " ")</f>
        <v xml:space="preserve"> </v>
      </c>
      <c r="W1202" s="66" t="str">
        <f>IFERROR(AVERAGE(Data!Y1210), " ")</f>
        <v xml:space="preserve"> </v>
      </c>
      <c r="X1202" s="66" t="str">
        <f>IFERROR(AVERAGE(Data!Z1210), " ")</f>
        <v xml:space="preserve"> </v>
      </c>
      <c r="Y1202" s="66" t="str">
        <f>IFERROR(AVERAGE(Data!AA1210), " ")</f>
        <v xml:space="preserve"> </v>
      </c>
      <c r="Z1202" s="67" t="str">
        <f>IFERROR(AVERAGE(Data!AB1210), " ")</f>
        <v xml:space="preserve"> </v>
      </c>
      <c r="AA1202" s="67" t="str">
        <f>IFERROR(AVERAGE(Data!AC1210), " ")</f>
        <v xml:space="preserve"> </v>
      </c>
      <c r="AB1202" s="67" t="str">
        <f>IFERROR(AVERAGE(Data!AD1210), " ")</f>
        <v xml:space="preserve"> </v>
      </c>
      <c r="AC1202" s="66" t="str">
        <f>IFERROR(AVERAGE(Data!AF1210), "  ")</f>
        <v xml:space="preserve">  </v>
      </c>
      <c r="AD1202" s="66" t="str">
        <f>IFERROR(AVERAGE(Data!AG1210), "  ")</f>
        <v xml:space="preserve">  </v>
      </c>
      <c r="AE1202" s="66" t="str">
        <f>IFERROR(AVERAGE(Data!AH1210), "  ")</f>
        <v xml:space="preserve">  </v>
      </c>
      <c r="AF1202" s="66" t="str">
        <f>IFERROR(AVERAGE(Data!AI1210), "  ")</f>
        <v xml:space="preserve">  </v>
      </c>
      <c r="AG1202" s="66" t="str">
        <f>IFERROR(AVERAGE(Data!AJ1210), "  ")</f>
        <v xml:space="preserve">  </v>
      </c>
      <c r="AH1202" s="66" t="str">
        <f>IFERROR(AVERAGE(Data!AK1210), "  ")</f>
        <v xml:space="preserve">  </v>
      </c>
      <c r="AI1202" s="67" t="str">
        <f>IFERROR(AVERAGE(Data!AL1210), "  ")</f>
        <v xml:space="preserve">  </v>
      </c>
      <c r="AJ1202" s="67" t="str">
        <f>IFERROR(AVERAGE(Data!AM1210), "  ")</f>
        <v xml:space="preserve">  </v>
      </c>
      <c r="AK1202" s="67" t="str">
        <f>IFERROR(AVERAGE(Data!AN1210), "  ")</f>
        <v xml:space="preserve">  </v>
      </c>
      <c r="AL1202" s="66" t="str">
        <f>IFERROR(AVERAGE(Data!AP1210),"  ")</f>
        <v xml:space="preserve">  </v>
      </c>
      <c r="AM1202" s="66" t="str">
        <f>IFERROR(AVERAGE(Data!AQ1210),"  ")</f>
        <v xml:space="preserve">  </v>
      </c>
      <c r="AN1202" s="66" t="str">
        <f>IFERROR(AVERAGE(Data!AR1210),"  ")</f>
        <v xml:space="preserve">  </v>
      </c>
      <c r="AO1202" s="66" t="str">
        <f>IFERROR(AVERAGE(Data!AS1210),"  ")</f>
        <v xml:space="preserve">  </v>
      </c>
      <c r="AP1202" s="66" t="str">
        <f>IFERROR(AVERAGE(Data!AT1210),"  ")</f>
        <v xml:space="preserve">  </v>
      </c>
      <c r="AQ1202" s="66" t="str">
        <f>IFERROR(AVERAGE(Data!AU1210),"  ")</f>
        <v xml:space="preserve">  </v>
      </c>
      <c r="AR1202" s="67" t="str">
        <f>IFERROR(AVERAGE(Data!AV1210),"  ")</f>
        <v xml:space="preserve">  </v>
      </c>
      <c r="AS1202" s="67" t="str">
        <f>IFERROR(AVERAGE(Data!AW1210),"  ")</f>
        <v xml:space="preserve">  </v>
      </c>
      <c r="AT1202" s="67" t="str">
        <f>IFERROR(AVERAGE(Data!AX1210),"  ")</f>
        <v xml:space="preserve">  </v>
      </c>
      <c r="AU1202" s="66" t="str">
        <f>IFERROR(AVERAGE(Data!AZ1210), "  ")</f>
        <v xml:space="preserve">  </v>
      </c>
      <c r="AV1202" s="66" t="str">
        <f>IFERROR(AVERAGE(Data!BA1210), "  ")</f>
        <v xml:space="preserve">  </v>
      </c>
      <c r="AW1202" s="66" t="str">
        <f>IFERROR(AVERAGE(Data!BB1210), "  ")</f>
        <v xml:space="preserve">  </v>
      </c>
      <c r="AX1202" s="66" t="str">
        <f>IFERROR(AVERAGE(Data!BC1210), "  ")</f>
        <v xml:space="preserve">  </v>
      </c>
      <c r="AY1202" s="66" t="str">
        <f>IFERROR(AVERAGE(Data!BD1210), "  ")</f>
        <v xml:space="preserve">  </v>
      </c>
      <c r="AZ1202" s="66" t="str">
        <f>IFERROR(AVERAGE(Data!BE1210), "  ")</f>
        <v xml:space="preserve">  </v>
      </c>
      <c r="BA1202" s="66" t="str">
        <f>IFERROR(AVERAGE(Data!BF1210), "  ")</f>
        <v xml:space="preserve">  </v>
      </c>
      <c r="BB1202" s="66" t="str">
        <f>IFERROR(AVERAGE(Data!BG1210), "  ")</f>
        <v xml:space="preserve">  </v>
      </c>
      <c r="BC1202" s="66" t="str">
        <f>IFERROR(AVERAGE(Data!BH1210), "  ")</f>
        <v xml:space="preserve">  </v>
      </c>
      <c r="BD1202" s="66" t="str">
        <f>IFERROR(AVERAGE(Data!BI1210), "  ")</f>
        <v xml:space="preserve">  </v>
      </c>
    </row>
    <row r="1203" spans="1:56" x14ac:dyDescent="0.25">
      <c r="A1203" s="59" t="str">
        <f>IFERROR(AVERAGE(Data!A1211),"  ")</f>
        <v xml:space="preserve">  </v>
      </c>
      <c r="B1203" s="66" t="str">
        <f>IFERROR(AVERAGE(Data!B1211),"  ")</f>
        <v xml:space="preserve">  </v>
      </c>
      <c r="C1203" s="66" t="str">
        <f>IFERROR(AVERAGE(Data!C1211),"  ")</f>
        <v xml:space="preserve">  </v>
      </c>
      <c r="D1203" s="66" t="str">
        <f>IFERROR(AVERAGE(Data!D1211),"  ")</f>
        <v xml:space="preserve">  </v>
      </c>
      <c r="E1203" s="66" t="str">
        <f>IFERROR(AVERAGE(Data!E1211),"  ")</f>
        <v xml:space="preserve">  </v>
      </c>
      <c r="F1203" s="66" t="str">
        <f>IFERROR(AVERAGE(Data!F1211),"  ")</f>
        <v xml:space="preserve">  </v>
      </c>
      <c r="G1203" s="66" t="str">
        <f>IFERROR(AVERAGE(Data!G1211),"  ")</f>
        <v xml:space="preserve">  </v>
      </c>
      <c r="H1203" s="67" t="str">
        <f>IFERROR(AVERAGE(Data!H1211),"  ")</f>
        <v xml:space="preserve">  </v>
      </c>
      <c r="I1203" s="67" t="str">
        <f>IFERROR(AVERAGE(Data!I1211),"  ")</f>
        <v xml:space="preserve">  </v>
      </c>
      <c r="J1203" s="67" t="str">
        <f>IFERROR(AVERAGE(Data!J1211),"  ")</f>
        <v xml:space="preserve">  </v>
      </c>
      <c r="K1203" s="66" t="str">
        <f>IFERROR(AVERAGE(Data!L1211),"  ")</f>
        <v xml:space="preserve">  </v>
      </c>
      <c r="L1203" s="66" t="str">
        <f>IFERROR(AVERAGE(Data!M1211),"  ")</f>
        <v xml:space="preserve">  </v>
      </c>
      <c r="M1203" s="66" t="str">
        <f>IFERROR(AVERAGE(Data!N1211),"  ")</f>
        <v xml:space="preserve">  </v>
      </c>
      <c r="N1203" s="66" t="str">
        <f>IFERROR(AVERAGE(Data!O1211),"  ")</f>
        <v xml:space="preserve">  </v>
      </c>
      <c r="O1203" s="66" t="str">
        <f>IFERROR(AVERAGE(Data!P1211),"  ")</f>
        <v xml:space="preserve">  </v>
      </c>
      <c r="P1203" s="66" t="str">
        <f>IFERROR(AVERAGE(Data!Q1211),"  ")</f>
        <v xml:space="preserve">  </v>
      </c>
      <c r="Q1203" s="67" t="str">
        <f>IFERROR(AVERAGE(Data!R1211),"  ")</f>
        <v xml:space="preserve">  </v>
      </c>
      <c r="R1203" s="67" t="str">
        <f>IFERROR(AVERAGE(Data!S1211),"  ")</f>
        <v xml:space="preserve">  </v>
      </c>
      <c r="S1203" s="67" t="str">
        <f>IFERROR(AVERAGE(Data!T1211),"  ")</f>
        <v xml:space="preserve">  </v>
      </c>
      <c r="T1203" s="66" t="str">
        <f>IFERROR(AVERAGE(Data!V1211), " ")</f>
        <v xml:space="preserve"> </v>
      </c>
      <c r="U1203" s="66" t="str">
        <f>IFERROR(AVERAGE(Data!W1211), " ")</f>
        <v xml:space="preserve"> </v>
      </c>
      <c r="V1203" s="66" t="str">
        <f>IFERROR(AVERAGE(Data!X1211), " ")</f>
        <v xml:space="preserve"> </v>
      </c>
      <c r="W1203" s="66" t="str">
        <f>IFERROR(AVERAGE(Data!Y1211), " ")</f>
        <v xml:space="preserve"> </v>
      </c>
      <c r="X1203" s="66" t="str">
        <f>IFERROR(AVERAGE(Data!Z1211), " ")</f>
        <v xml:space="preserve"> </v>
      </c>
      <c r="Y1203" s="66" t="str">
        <f>IFERROR(AVERAGE(Data!AA1211), " ")</f>
        <v xml:space="preserve"> </v>
      </c>
      <c r="Z1203" s="67" t="str">
        <f>IFERROR(AVERAGE(Data!AB1211), " ")</f>
        <v xml:space="preserve"> </v>
      </c>
      <c r="AA1203" s="67" t="str">
        <f>IFERROR(AVERAGE(Data!AC1211), " ")</f>
        <v xml:space="preserve"> </v>
      </c>
      <c r="AB1203" s="67" t="str">
        <f>IFERROR(AVERAGE(Data!AD1211), " ")</f>
        <v xml:space="preserve"> </v>
      </c>
      <c r="AC1203" s="66" t="str">
        <f>IFERROR(AVERAGE(Data!AF1211), "  ")</f>
        <v xml:space="preserve">  </v>
      </c>
      <c r="AD1203" s="66" t="str">
        <f>IFERROR(AVERAGE(Data!AG1211), "  ")</f>
        <v xml:space="preserve">  </v>
      </c>
      <c r="AE1203" s="66" t="str">
        <f>IFERROR(AVERAGE(Data!AH1211), "  ")</f>
        <v xml:space="preserve">  </v>
      </c>
      <c r="AF1203" s="66" t="str">
        <f>IFERROR(AVERAGE(Data!AI1211), "  ")</f>
        <v xml:space="preserve">  </v>
      </c>
      <c r="AG1203" s="66" t="str">
        <f>IFERROR(AVERAGE(Data!AJ1211), "  ")</f>
        <v xml:space="preserve">  </v>
      </c>
      <c r="AH1203" s="66" t="str">
        <f>IFERROR(AVERAGE(Data!AK1211), "  ")</f>
        <v xml:space="preserve">  </v>
      </c>
      <c r="AI1203" s="67" t="str">
        <f>IFERROR(AVERAGE(Data!AL1211), "  ")</f>
        <v xml:space="preserve">  </v>
      </c>
      <c r="AJ1203" s="67" t="str">
        <f>IFERROR(AVERAGE(Data!AM1211), "  ")</f>
        <v xml:space="preserve">  </v>
      </c>
      <c r="AK1203" s="67" t="str">
        <f>IFERROR(AVERAGE(Data!AN1211), "  ")</f>
        <v xml:space="preserve">  </v>
      </c>
      <c r="AL1203" s="66" t="str">
        <f>IFERROR(AVERAGE(Data!AP1211),"  ")</f>
        <v xml:space="preserve">  </v>
      </c>
      <c r="AM1203" s="66" t="str">
        <f>IFERROR(AVERAGE(Data!AQ1211),"  ")</f>
        <v xml:space="preserve">  </v>
      </c>
      <c r="AN1203" s="66" t="str">
        <f>IFERROR(AVERAGE(Data!AR1211),"  ")</f>
        <v xml:space="preserve">  </v>
      </c>
      <c r="AO1203" s="66" t="str">
        <f>IFERROR(AVERAGE(Data!AS1211),"  ")</f>
        <v xml:space="preserve">  </v>
      </c>
      <c r="AP1203" s="66" t="str">
        <f>IFERROR(AVERAGE(Data!AT1211),"  ")</f>
        <v xml:space="preserve">  </v>
      </c>
      <c r="AQ1203" s="66" t="str">
        <f>IFERROR(AVERAGE(Data!AU1211),"  ")</f>
        <v xml:space="preserve">  </v>
      </c>
      <c r="AR1203" s="67" t="str">
        <f>IFERROR(AVERAGE(Data!AV1211),"  ")</f>
        <v xml:space="preserve">  </v>
      </c>
      <c r="AS1203" s="67" t="str">
        <f>IFERROR(AVERAGE(Data!AW1211),"  ")</f>
        <v xml:space="preserve">  </v>
      </c>
      <c r="AT1203" s="67" t="str">
        <f>IFERROR(AVERAGE(Data!AX1211),"  ")</f>
        <v xml:space="preserve">  </v>
      </c>
      <c r="AU1203" s="66" t="str">
        <f>IFERROR(AVERAGE(Data!AZ1211), "  ")</f>
        <v xml:space="preserve">  </v>
      </c>
      <c r="AV1203" s="66" t="str">
        <f>IFERROR(AVERAGE(Data!BA1211), "  ")</f>
        <v xml:space="preserve">  </v>
      </c>
      <c r="AW1203" s="66" t="str">
        <f>IFERROR(AVERAGE(Data!BB1211), "  ")</f>
        <v xml:space="preserve">  </v>
      </c>
      <c r="AX1203" s="66" t="str">
        <f>IFERROR(AVERAGE(Data!BC1211), "  ")</f>
        <v xml:space="preserve">  </v>
      </c>
      <c r="AY1203" s="66" t="str">
        <f>IFERROR(AVERAGE(Data!BD1211), "  ")</f>
        <v xml:space="preserve">  </v>
      </c>
      <c r="AZ1203" s="66" t="str">
        <f>IFERROR(AVERAGE(Data!BE1211), "  ")</f>
        <v xml:space="preserve">  </v>
      </c>
      <c r="BA1203" s="66" t="str">
        <f>IFERROR(AVERAGE(Data!BF1211), "  ")</f>
        <v xml:space="preserve">  </v>
      </c>
      <c r="BB1203" s="66" t="str">
        <f>IFERROR(AVERAGE(Data!BG1211), "  ")</f>
        <v xml:space="preserve">  </v>
      </c>
      <c r="BC1203" s="66" t="str">
        <f>IFERROR(AVERAGE(Data!BH1211), "  ")</f>
        <v xml:space="preserve">  </v>
      </c>
      <c r="BD1203" s="66" t="str">
        <f>IFERROR(AVERAGE(Data!BI1211), "  ")</f>
        <v xml:space="preserve">  </v>
      </c>
    </row>
    <row r="1204" spans="1:56" x14ac:dyDescent="0.25">
      <c r="A1204" s="59" t="str">
        <f>IFERROR(AVERAGE(Data!A1212),"  ")</f>
        <v xml:space="preserve">  </v>
      </c>
      <c r="B1204" s="66" t="str">
        <f>IFERROR(AVERAGE(Data!B1212),"  ")</f>
        <v xml:space="preserve">  </v>
      </c>
      <c r="C1204" s="66" t="str">
        <f>IFERROR(AVERAGE(Data!C1212),"  ")</f>
        <v xml:space="preserve">  </v>
      </c>
      <c r="D1204" s="66" t="str">
        <f>IFERROR(AVERAGE(Data!D1212),"  ")</f>
        <v xml:space="preserve">  </v>
      </c>
      <c r="E1204" s="66" t="str">
        <f>IFERROR(AVERAGE(Data!E1212),"  ")</f>
        <v xml:space="preserve">  </v>
      </c>
      <c r="F1204" s="66" t="str">
        <f>IFERROR(AVERAGE(Data!F1212),"  ")</f>
        <v xml:space="preserve">  </v>
      </c>
      <c r="G1204" s="66" t="str">
        <f>IFERROR(AVERAGE(Data!G1212),"  ")</f>
        <v xml:space="preserve">  </v>
      </c>
      <c r="H1204" s="67" t="str">
        <f>IFERROR(AVERAGE(Data!H1212),"  ")</f>
        <v xml:space="preserve">  </v>
      </c>
      <c r="I1204" s="67" t="str">
        <f>IFERROR(AVERAGE(Data!I1212),"  ")</f>
        <v xml:space="preserve">  </v>
      </c>
      <c r="J1204" s="67" t="str">
        <f>IFERROR(AVERAGE(Data!J1212),"  ")</f>
        <v xml:space="preserve">  </v>
      </c>
      <c r="K1204" s="66" t="str">
        <f>IFERROR(AVERAGE(Data!L1212),"  ")</f>
        <v xml:space="preserve">  </v>
      </c>
      <c r="L1204" s="66" t="str">
        <f>IFERROR(AVERAGE(Data!M1212),"  ")</f>
        <v xml:space="preserve">  </v>
      </c>
      <c r="M1204" s="66" t="str">
        <f>IFERROR(AVERAGE(Data!N1212),"  ")</f>
        <v xml:space="preserve">  </v>
      </c>
      <c r="N1204" s="66" t="str">
        <f>IFERROR(AVERAGE(Data!O1212),"  ")</f>
        <v xml:space="preserve">  </v>
      </c>
      <c r="O1204" s="66" t="str">
        <f>IFERROR(AVERAGE(Data!P1212),"  ")</f>
        <v xml:space="preserve">  </v>
      </c>
      <c r="P1204" s="66" t="str">
        <f>IFERROR(AVERAGE(Data!Q1212),"  ")</f>
        <v xml:space="preserve">  </v>
      </c>
      <c r="Q1204" s="67" t="str">
        <f>IFERROR(AVERAGE(Data!R1212),"  ")</f>
        <v xml:space="preserve">  </v>
      </c>
      <c r="R1204" s="67" t="str">
        <f>IFERROR(AVERAGE(Data!S1212),"  ")</f>
        <v xml:space="preserve">  </v>
      </c>
      <c r="S1204" s="67" t="str">
        <f>IFERROR(AVERAGE(Data!T1212),"  ")</f>
        <v xml:space="preserve">  </v>
      </c>
      <c r="T1204" s="66" t="str">
        <f>IFERROR(AVERAGE(Data!V1212), " ")</f>
        <v xml:space="preserve"> </v>
      </c>
      <c r="U1204" s="66" t="str">
        <f>IFERROR(AVERAGE(Data!W1212), " ")</f>
        <v xml:space="preserve"> </v>
      </c>
      <c r="V1204" s="66" t="str">
        <f>IFERROR(AVERAGE(Data!X1212), " ")</f>
        <v xml:space="preserve"> </v>
      </c>
      <c r="W1204" s="66" t="str">
        <f>IFERROR(AVERAGE(Data!Y1212), " ")</f>
        <v xml:space="preserve"> </v>
      </c>
      <c r="X1204" s="66" t="str">
        <f>IFERROR(AVERAGE(Data!Z1212), " ")</f>
        <v xml:space="preserve"> </v>
      </c>
      <c r="Y1204" s="66" t="str">
        <f>IFERROR(AVERAGE(Data!AA1212), " ")</f>
        <v xml:space="preserve"> </v>
      </c>
      <c r="Z1204" s="67" t="str">
        <f>IFERROR(AVERAGE(Data!AB1212), " ")</f>
        <v xml:space="preserve"> </v>
      </c>
      <c r="AA1204" s="67" t="str">
        <f>IFERROR(AVERAGE(Data!AC1212), " ")</f>
        <v xml:space="preserve"> </v>
      </c>
      <c r="AB1204" s="67" t="str">
        <f>IFERROR(AVERAGE(Data!AD1212), " ")</f>
        <v xml:space="preserve"> </v>
      </c>
      <c r="AC1204" s="66" t="str">
        <f>IFERROR(AVERAGE(Data!AF1212), "  ")</f>
        <v xml:space="preserve">  </v>
      </c>
      <c r="AD1204" s="66" t="str">
        <f>IFERROR(AVERAGE(Data!AG1212), "  ")</f>
        <v xml:space="preserve">  </v>
      </c>
      <c r="AE1204" s="66" t="str">
        <f>IFERROR(AVERAGE(Data!AH1212), "  ")</f>
        <v xml:space="preserve">  </v>
      </c>
      <c r="AF1204" s="66" t="str">
        <f>IFERROR(AVERAGE(Data!AI1212), "  ")</f>
        <v xml:space="preserve">  </v>
      </c>
      <c r="AG1204" s="66" t="str">
        <f>IFERROR(AVERAGE(Data!AJ1212), "  ")</f>
        <v xml:space="preserve">  </v>
      </c>
      <c r="AH1204" s="66" t="str">
        <f>IFERROR(AVERAGE(Data!AK1212), "  ")</f>
        <v xml:space="preserve">  </v>
      </c>
      <c r="AI1204" s="67" t="str">
        <f>IFERROR(AVERAGE(Data!AL1212), "  ")</f>
        <v xml:space="preserve">  </v>
      </c>
      <c r="AJ1204" s="67" t="str">
        <f>IFERROR(AVERAGE(Data!AM1212), "  ")</f>
        <v xml:space="preserve">  </v>
      </c>
      <c r="AK1204" s="67" t="str">
        <f>IFERROR(AVERAGE(Data!AN1212), "  ")</f>
        <v xml:space="preserve">  </v>
      </c>
      <c r="AL1204" s="66" t="str">
        <f>IFERROR(AVERAGE(Data!AP1212),"  ")</f>
        <v xml:space="preserve">  </v>
      </c>
      <c r="AM1204" s="66" t="str">
        <f>IFERROR(AVERAGE(Data!AQ1212),"  ")</f>
        <v xml:space="preserve">  </v>
      </c>
      <c r="AN1204" s="66" t="str">
        <f>IFERROR(AVERAGE(Data!AR1212),"  ")</f>
        <v xml:space="preserve">  </v>
      </c>
      <c r="AO1204" s="66" t="str">
        <f>IFERROR(AVERAGE(Data!AS1212),"  ")</f>
        <v xml:space="preserve">  </v>
      </c>
      <c r="AP1204" s="66" t="str">
        <f>IFERROR(AVERAGE(Data!AT1212),"  ")</f>
        <v xml:space="preserve">  </v>
      </c>
      <c r="AQ1204" s="66" t="str">
        <f>IFERROR(AVERAGE(Data!AU1212),"  ")</f>
        <v xml:space="preserve">  </v>
      </c>
      <c r="AR1204" s="67" t="str">
        <f>IFERROR(AVERAGE(Data!AV1212),"  ")</f>
        <v xml:space="preserve">  </v>
      </c>
      <c r="AS1204" s="67" t="str">
        <f>IFERROR(AVERAGE(Data!AW1212),"  ")</f>
        <v xml:space="preserve">  </v>
      </c>
      <c r="AT1204" s="67" t="str">
        <f>IFERROR(AVERAGE(Data!AX1212),"  ")</f>
        <v xml:space="preserve">  </v>
      </c>
      <c r="AU1204" s="66" t="str">
        <f>IFERROR(AVERAGE(Data!AZ1212), "  ")</f>
        <v xml:space="preserve">  </v>
      </c>
      <c r="AV1204" s="66" t="str">
        <f>IFERROR(AVERAGE(Data!BA1212), "  ")</f>
        <v xml:space="preserve">  </v>
      </c>
      <c r="AW1204" s="66" t="str">
        <f>IFERROR(AVERAGE(Data!BB1212), "  ")</f>
        <v xml:space="preserve">  </v>
      </c>
      <c r="AX1204" s="66" t="str">
        <f>IFERROR(AVERAGE(Data!BC1212), "  ")</f>
        <v xml:space="preserve">  </v>
      </c>
      <c r="AY1204" s="66" t="str">
        <f>IFERROR(AVERAGE(Data!BD1212), "  ")</f>
        <v xml:space="preserve">  </v>
      </c>
      <c r="AZ1204" s="66" t="str">
        <f>IFERROR(AVERAGE(Data!BE1212), "  ")</f>
        <v xml:space="preserve">  </v>
      </c>
      <c r="BA1204" s="66" t="str">
        <f>IFERROR(AVERAGE(Data!BF1212), "  ")</f>
        <v xml:space="preserve">  </v>
      </c>
      <c r="BB1204" s="66" t="str">
        <f>IFERROR(AVERAGE(Data!BG1212), "  ")</f>
        <v xml:space="preserve">  </v>
      </c>
      <c r="BC1204" s="66" t="str">
        <f>IFERROR(AVERAGE(Data!BH1212), "  ")</f>
        <v xml:space="preserve">  </v>
      </c>
      <c r="BD1204" s="66" t="str">
        <f>IFERROR(AVERAGE(Data!BI1212), "  ")</f>
        <v xml:space="preserve">  </v>
      </c>
    </row>
    <row r="1205" spans="1:56" x14ac:dyDescent="0.25">
      <c r="A1205" s="59" t="str">
        <f>IFERROR(AVERAGE(Data!A1213),"  ")</f>
        <v xml:space="preserve">  </v>
      </c>
      <c r="B1205" s="66" t="str">
        <f>IFERROR(AVERAGE(Data!B1213),"  ")</f>
        <v xml:space="preserve">  </v>
      </c>
      <c r="C1205" s="66" t="str">
        <f>IFERROR(AVERAGE(Data!C1213),"  ")</f>
        <v xml:space="preserve">  </v>
      </c>
      <c r="D1205" s="66" t="str">
        <f>IFERROR(AVERAGE(Data!D1213),"  ")</f>
        <v xml:space="preserve">  </v>
      </c>
      <c r="E1205" s="66" t="str">
        <f>IFERROR(AVERAGE(Data!E1213),"  ")</f>
        <v xml:space="preserve">  </v>
      </c>
      <c r="F1205" s="66" t="str">
        <f>IFERROR(AVERAGE(Data!F1213),"  ")</f>
        <v xml:space="preserve">  </v>
      </c>
      <c r="G1205" s="66" t="str">
        <f>IFERROR(AVERAGE(Data!G1213),"  ")</f>
        <v xml:space="preserve">  </v>
      </c>
      <c r="H1205" s="67" t="str">
        <f>IFERROR(AVERAGE(Data!H1213),"  ")</f>
        <v xml:space="preserve">  </v>
      </c>
      <c r="I1205" s="67" t="str">
        <f>IFERROR(AVERAGE(Data!I1213),"  ")</f>
        <v xml:space="preserve">  </v>
      </c>
      <c r="J1205" s="67" t="str">
        <f>IFERROR(AVERAGE(Data!J1213),"  ")</f>
        <v xml:space="preserve">  </v>
      </c>
      <c r="K1205" s="66" t="str">
        <f>IFERROR(AVERAGE(Data!L1213),"  ")</f>
        <v xml:space="preserve">  </v>
      </c>
      <c r="L1205" s="66" t="str">
        <f>IFERROR(AVERAGE(Data!M1213),"  ")</f>
        <v xml:space="preserve">  </v>
      </c>
      <c r="M1205" s="66" t="str">
        <f>IFERROR(AVERAGE(Data!N1213),"  ")</f>
        <v xml:space="preserve">  </v>
      </c>
      <c r="N1205" s="66" t="str">
        <f>IFERROR(AVERAGE(Data!O1213),"  ")</f>
        <v xml:space="preserve">  </v>
      </c>
      <c r="O1205" s="66" t="str">
        <f>IFERROR(AVERAGE(Data!P1213),"  ")</f>
        <v xml:space="preserve">  </v>
      </c>
      <c r="P1205" s="66" t="str">
        <f>IFERROR(AVERAGE(Data!Q1213),"  ")</f>
        <v xml:space="preserve">  </v>
      </c>
      <c r="Q1205" s="67" t="str">
        <f>IFERROR(AVERAGE(Data!R1213),"  ")</f>
        <v xml:space="preserve">  </v>
      </c>
      <c r="R1205" s="67" t="str">
        <f>IFERROR(AVERAGE(Data!S1213),"  ")</f>
        <v xml:space="preserve">  </v>
      </c>
      <c r="S1205" s="67" t="str">
        <f>IFERROR(AVERAGE(Data!T1213),"  ")</f>
        <v xml:space="preserve">  </v>
      </c>
      <c r="T1205" s="66" t="str">
        <f>IFERROR(AVERAGE(Data!V1213), " ")</f>
        <v xml:space="preserve"> </v>
      </c>
      <c r="U1205" s="66" t="str">
        <f>IFERROR(AVERAGE(Data!W1213), " ")</f>
        <v xml:space="preserve"> </v>
      </c>
      <c r="V1205" s="66" t="str">
        <f>IFERROR(AVERAGE(Data!X1213), " ")</f>
        <v xml:space="preserve"> </v>
      </c>
      <c r="W1205" s="66" t="str">
        <f>IFERROR(AVERAGE(Data!Y1213), " ")</f>
        <v xml:space="preserve"> </v>
      </c>
      <c r="X1205" s="66" t="str">
        <f>IFERROR(AVERAGE(Data!Z1213), " ")</f>
        <v xml:space="preserve"> </v>
      </c>
      <c r="Y1205" s="66" t="str">
        <f>IFERROR(AVERAGE(Data!AA1213), " ")</f>
        <v xml:space="preserve"> </v>
      </c>
      <c r="Z1205" s="67" t="str">
        <f>IFERROR(AVERAGE(Data!AB1213), " ")</f>
        <v xml:space="preserve"> </v>
      </c>
      <c r="AA1205" s="67" t="str">
        <f>IFERROR(AVERAGE(Data!AC1213), " ")</f>
        <v xml:space="preserve"> </v>
      </c>
      <c r="AB1205" s="67" t="str">
        <f>IFERROR(AVERAGE(Data!AD1213), " ")</f>
        <v xml:space="preserve"> </v>
      </c>
      <c r="AC1205" s="66" t="str">
        <f>IFERROR(AVERAGE(Data!AF1213), "  ")</f>
        <v xml:space="preserve">  </v>
      </c>
      <c r="AD1205" s="66" t="str">
        <f>IFERROR(AVERAGE(Data!AG1213), "  ")</f>
        <v xml:space="preserve">  </v>
      </c>
      <c r="AE1205" s="66" t="str">
        <f>IFERROR(AVERAGE(Data!AH1213), "  ")</f>
        <v xml:space="preserve">  </v>
      </c>
      <c r="AF1205" s="66" t="str">
        <f>IFERROR(AVERAGE(Data!AI1213), "  ")</f>
        <v xml:space="preserve">  </v>
      </c>
      <c r="AG1205" s="66" t="str">
        <f>IFERROR(AVERAGE(Data!AJ1213), "  ")</f>
        <v xml:space="preserve">  </v>
      </c>
      <c r="AH1205" s="66" t="str">
        <f>IFERROR(AVERAGE(Data!AK1213), "  ")</f>
        <v xml:space="preserve">  </v>
      </c>
      <c r="AI1205" s="67" t="str">
        <f>IFERROR(AVERAGE(Data!AL1213), "  ")</f>
        <v xml:space="preserve">  </v>
      </c>
      <c r="AJ1205" s="67" t="str">
        <f>IFERROR(AVERAGE(Data!AM1213), "  ")</f>
        <v xml:space="preserve">  </v>
      </c>
      <c r="AK1205" s="67" t="str">
        <f>IFERROR(AVERAGE(Data!AN1213), "  ")</f>
        <v xml:space="preserve">  </v>
      </c>
      <c r="AL1205" s="66" t="str">
        <f>IFERROR(AVERAGE(Data!AP1213),"  ")</f>
        <v xml:space="preserve">  </v>
      </c>
      <c r="AM1205" s="66" t="str">
        <f>IFERROR(AVERAGE(Data!AQ1213),"  ")</f>
        <v xml:space="preserve">  </v>
      </c>
      <c r="AN1205" s="66" t="str">
        <f>IFERROR(AVERAGE(Data!AR1213),"  ")</f>
        <v xml:space="preserve">  </v>
      </c>
      <c r="AO1205" s="66" t="str">
        <f>IFERROR(AVERAGE(Data!AS1213),"  ")</f>
        <v xml:space="preserve">  </v>
      </c>
      <c r="AP1205" s="66" t="str">
        <f>IFERROR(AVERAGE(Data!AT1213),"  ")</f>
        <v xml:space="preserve">  </v>
      </c>
      <c r="AQ1205" s="66" t="str">
        <f>IFERROR(AVERAGE(Data!AU1213),"  ")</f>
        <v xml:space="preserve">  </v>
      </c>
      <c r="AR1205" s="67" t="str">
        <f>IFERROR(AVERAGE(Data!AV1213),"  ")</f>
        <v xml:space="preserve">  </v>
      </c>
      <c r="AS1205" s="67" t="str">
        <f>IFERROR(AVERAGE(Data!AW1213),"  ")</f>
        <v xml:space="preserve">  </v>
      </c>
      <c r="AT1205" s="67" t="str">
        <f>IFERROR(AVERAGE(Data!AX1213),"  ")</f>
        <v xml:space="preserve">  </v>
      </c>
      <c r="AU1205" s="66" t="str">
        <f>IFERROR(AVERAGE(Data!AZ1213), "  ")</f>
        <v xml:space="preserve">  </v>
      </c>
      <c r="AV1205" s="66" t="str">
        <f>IFERROR(AVERAGE(Data!BA1213), "  ")</f>
        <v xml:space="preserve">  </v>
      </c>
      <c r="AW1205" s="66" t="str">
        <f>IFERROR(AVERAGE(Data!BB1213), "  ")</f>
        <v xml:space="preserve">  </v>
      </c>
      <c r="AX1205" s="66" t="str">
        <f>IFERROR(AVERAGE(Data!BC1213), "  ")</f>
        <v xml:space="preserve">  </v>
      </c>
      <c r="AY1205" s="66" t="str">
        <f>IFERROR(AVERAGE(Data!BD1213), "  ")</f>
        <v xml:space="preserve">  </v>
      </c>
      <c r="AZ1205" s="66" t="str">
        <f>IFERROR(AVERAGE(Data!BE1213), "  ")</f>
        <v xml:space="preserve">  </v>
      </c>
      <c r="BA1205" s="66" t="str">
        <f>IFERROR(AVERAGE(Data!BF1213), "  ")</f>
        <v xml:space="preserve">  </v>
      </c>
      <c r="BB1205" s="66" t="str">
        <f>IFERROR(AVERAGE(Data!BG1213), "  ")</f>
        <v xml:space="preserve">  </v>
      </c>
      <c r="BC1205" s="66" t="str">
        <f>IFERROR(AVERAGE(Data!BH1213), "  ")</f>
        <v xml:space="preserve">  </v>
      </c>
      <c r="BD1205" s="66" t="str">
        <f>IFERROR(AVERAGE(Data!BI1213), "  ")</f>
        <v xml:space="preserve">  </v>
      </c>
    </row>
    <row r="1206" spans="1:56" x14ac:dyDescent="0.25">
      <c r="A1206" s="59" t="str">
        <f>IFERROR(AVERAGE(Data!A1214),"  ")</f>
        <v xml:space="preserve">  </v>
      </c>
      <c r="B1206" s="66" t="str">
        <f>IFERROR(AVERAGE(Data!B1214),"  ")</f>
        <v xml:space="preserve">  </v>
      </c>
      <c r="C1206" s="66" t="str">
        <f>IFERROR(AVERAGE(Data!C1214),"  ")</f>
        <v xml:space="preserve">  </v>
      </c>
      <c r="D1206" s="66" t="str">
        <f>IFERROR(AVERAGE(Data!D1214),"  ")</f>
        <v xml:space="preserve">  </v>
      </c>
      <c r="E1206" s="66" t="str">
        <f>IFERROR(AVERAGE(Data!E1214),"  ")</f>
        <v xml:space="preserve">  </v>
      </c>
      <c r="F1206" s="66" t="str">
        <f>IFERROR(AVERAGE(Data!F1214),"  ")</f>
        <v xml:space="preserve">  </v>
      </c>
      <c r="G1206" s="66" t="str">
        <f>IFERROR(AVERAGE(Data!G1214),"  ")</f>
        <v xml:space="preserve">  </v>
      </c>
      <c r="H1206" s="67" t="str">
        <f>IFERROR(AVERAGE(Data!H1214),"  ")</f>
        <v xml:space="preserve">  </v>
      </c>
      <c r="I1206" s="67" t="str">
        <f>IFERROR(AVERAGE(Data!I1214),"  ")</f>
        <v xml:space="preserve">  </v>
      </c>
      <c r="J1206" s="67" t="str">
        <f>IFERROR(AVERAGE(Data!J1214),"  ")</f>
        <v xml:space="preserve">  </v>
      </c>
      <c r="K1206" s="66" t="str">
        <f>IFERROR(AVERAGE(Data!L1214),"  ")</f>
        <v xml:space="preserve">  </v>
      </c>
      <c r="L1206" s="66" t="str">
        <f>IFERROR(AVERAGE(Data!M1214),"  ")</f>
        <v xml:space="preserve">  </v>
      </c>
      <c r="M1206" s="66" t="str">
        <f>IFERROR(AVERAGE(Data!N1214),"  ")</f>
        <v xml:space="preserve">  </v>
      </c>
      <c r="N1206" s="66" t="str">
        <f>IFERROR(AVERAGE(Data!O1214),"  ")</f>
        <v xml:space="preserve">  </v>
      </c>
      <c r="O1206" s="66" t="str">
        <f>IFERROR(AVERAGE(Data!P1214),"  ")</f>
        <v xml:space="preserve">  </v>
      </c>
      <c r="P1206" s="66" t="str">
        <f>IFERROR(AVERAGE(Data!Q1214),"  ")</f>
        <v xml:space="preserve">  </v>
      </c>
      <c r="Q1206" s="67" t="str">
        <f>IFERROR(AVERAGE(Data!R1214),"  ")</f>
        <v xml:space="preserve">  </v>
      </c>
      <c r="R1206" s="67" t="str">
        <f>IFERROR(AVERAGE(Data!S1214),"  ")</f>
        <v xml:space="preserve">  </v>
      </c>
      <c r="S1206" s="67" t="str">
        <f>IFERROR(AVERAGE(Data!T1214),"  ")</f>
        <v xml:space="preserve">  </v>
      </c>
      <c r="T1206" s="66" t="str">
        <f>IFERROR(AVERAGE(Data!V1214), " ")</f>
        <v xml:space="preserve"> </v>
      </c>
      <c r="U1206" s="66" t="str">
        <f>IFERROR(AVERAGE(Data!W1214), " ")</f>
        <v xml:space="preserve"> </v>
      </c>
      <c r="V1206" s="66" t="str">
        <f>IFERROR(AVERAGE(Data!X1214), " ")</f>
        <v xml:space="preserve"> </v>
      </c>
      <c r="W1206" s="66" t="str">
        <f>IFERROR(AVERAGE(Data!Y1214), " ")</f>
        <v xml:space="preserve"> </v>
      </c>
      <c r="X1206" s="66" t="str">
        <f>IFERROR(AVERAGE(Data!Z1214), " ")</f>
        <v xml:space="preserve"> </v>
      </c>
      <c r="Y1206" s="66" t="str">
        <f>IFERROR(AVERAGE(Data!AA1214), " ")</f>
        <v xml:space="preserve"> </v>
      </c>
      <c r="Z1206" s="67" t="str">
        <f>IFERROR(AVERAGE(Data!AB1214), " ")</f>
        <v xml:space="preserve"> </v>
      </c>
      <c r="AA1206" s="67" t="str">
        <f>IFERROR(AVERAGE(Data!AC1214), " ")</f>
        <v xml:space="preserve"> </v>
      </c>
      <c r="AB1206" s="67" t="str">
        <f>IFERROR(AVERAGE(Data!AD1214), " ")</f>
        <v xml:space="preserve"> </v>
      </c>
      <c r="AC1206" s="66" t="str">
        <f>IFERROR(AVERAGE(Data!AF1214), "  ")</f>
        <v xml:space="preserve">  </v>
      </c>
      <c r="AD1206" s="66" t="str">
        <f>IFERROR(AVERAGE(Data!AG1214), "  ")</f>
        <v xml:space="preserve">  </v>
      </c>
      <c r="AE1206" s="66" t="str">
        <f>IFERROR(AVERAGE(Data!AH1214), "  ")</f>
        <v xml:space="preserve">  </v>
      </c>
      <c r="AF1206" s="66" t="str">
        <f>IFERROR(AVERAGE(Data!AI1214), "  ")</f>
        <v xml:space="preserve">  </v>
      </c>
      <c r="AG1206" s="66" t="str">
        <f>IFERROR(AVERAGE(Data!AJ1214), "  ")</f>
        <v xml:space="preserve">  </v>
      </c>
      <c r="AH1206" s="66" t="str">
        <f>IFERROR(AVERAGE(Data!AK1214), "  ")</f>
        <v xml:space="preserve">  </v>
      </c>
      <c r="AI1206" s="67" t="str">
        <f>IFERROR(AVERAGE(Data!AL1214), "  ")</f>
        <v xml:space="preserve">  </v>
      </c>
      <c r="AJ1206" s="67" t="str">
        <f>IFERROR(AVERAGE(Data!AM1214), "  ")</f>
        <v xml:space="preserve">  </v>
      </c>
      <c r="AK1206" s="67" t="str">
        <f>IFERROR(AVERAGE(Data!AN1214), "  ")</f>
        <v xml:space="preserve">  </v>
      </c>
      <c r="AL1206" s="66" t="str">
        <f>IFERROR(AVERAGE(Data!AP1214),"  ")</f>
        <v xml:space="preserve">  </v>
      </c>
      <c r="AM1206" s="66" t="str">
        <f>IFERROR(AVERAGE(Data!AQ1214),"  ")</f>
        <v xml:space="preserve">  </v>
      </c>
      <c r="AN1206" s="66" t="str">
        <f>IFERROR(AVERAGE(Data!AR1214),"  ")</f>
        <v xml:space="preserve">  </v>
      </c>
      <c r="AO1206" s="66" t="str">
        <f>IFERROR(AVERAGE(Data!AS1214),"  ")</f>
        <v xml:space="preserve">  </v>
      </c>
      <c r="AP1206" s="66" t="str">
        <f>IFERROR(AVERAGE(Data!AT1214),"  ")</f>
        <v xml:space="preserve">  </v>
      </c>
      <c r="AQ1206" s="66" t="str">
        <f>IFERROR(AVERAGE(Data!AU1214),"  ")</f>
        <v xml:space="preserve">  </v>
      </c>
      <c r="AR1206" s="67" t="str">
        <f>IFERROR(AVERAGE(Data!AV1214),"  ")</f>
        <v xml:space="preserve">  </v>
      </c>
      <c r="AS1206" s="67" t="str">
        <f>IFERROR(AVERAGE(Data!AW1214),"  ")</f>
        <v xml:space="preserve">  </v>
      </c>
      <c r="AT1206" s="67" t="str">
        <f>IFERROR(AVERAGE(Data!AX1214),"  ")</f>
        <v xml:space="preserve">  </v>
      </c>
      <c r="AU1206" s="66" t="str">
        <f>IFERROR(AVERAGE(Data!AZ1214), "  ")</f>
        <v xml:space="preserve">  </v>
      </c>
      <c r="AV1206" s="66" t="str">
        <f>IFERROR(AVERAGE(Data!BA1214), "  ")</f>
        <v xml:space="preserve">  </v>
      </c>
      <c r="AW1206" s="66" t="str">
        <f>IFERROR(AVERAGE(Data!BB1214), "  ")</f>
        <v xml:space="preserve">  </v>
      </c>
      <c r="AX1206" s="66" t="str">
        <f>IFERROR(AVERAGE(Data!BC1214), "  ")</f>
        <v xml:space="preserve">  </v>
      </c>
      <c r="AY1206" s="66" t="str">
        <f>IFERROR(AVERAGE(Data!BD1214), "  ")</f>
        <v xml:space="preserve">  </v>
      </c>
      <c r="AZ1206" s="66" t="str">
        <f>IFERROR(AVERAGE(Data!BE1214), "  ")</f>
        <v xml:space="preserve">  </v>
      </c>
      <c r="BA1206" s="66" t="str">
        <f>IFERROR(AVERAGE(Data!BF1214), "  ")</f>
        <v xml:space="preserve">  </v>
      </c>
      <c r="BB1206" s="66" t="str">
        <f>IFERROR(AVERAGE(Data!BG1214), "  ")</f>
        <v xml:space="preserve">  </v>
      </c>
      <c r="BC1206" s="66" t="str">
        <f>IFERROR(AVERAGE(Data!BH1214), "  ")</f>
        <v xml:space="preserve">  </v>
      </c>
      <c r="BD1206" s="66" t="str">
        <f>IFERROR(AVERAGE(Data!BI1214), "  ")</f>
        <v xml:space="preserve">  </v>
      </c>
    </row>
    <row r="1207" spans="1:56" x14ac:dyDescent="0.25">
      <c r="A1207" s="59" t="str">
        <f>IFERROR(AVERAGE(Data!A1215),"  ")</f>
        <v xml:space="preserve">  </v>
      </c>
      <c r="B1207" s="66" t="str">
        <f>IFERROR(AVERAGE(Data!B1215),"  ")</f>
        <v xml:space="preserve">  </v>
      </c>
      <c r="C1207" s="66" t="str">
        <f>IFERROR(AVERAGE(Data!C1215),"  ")</f>
        <v xml:space="preserve">  </v>
      </c>
      <c r="D1207" s="66" t="str">
        <f>IFERROR(AVERAGE(Data!D1215),"  ")</f>
        <v xml:space="preserve">  </v>
      </c>
      <c r="E1207" s="66" t="str">
        <f>IFERROR(AVERAGE(Data!E1215),"  ")</f>
        <v xml:space="preserve">  </v>
      </c>
      <c r="F1207" s="66" t="str">
        <f>IFERROR(AVERAGE(Data!F1215),"  ")</f>
        <v xml:space="preserve">  </v>
      </c>
      <c r="G1207" s="66" t="str">
        <f>IFERROR(AVERAGE(Data!G1215),"  ")</f>
        <v xml:space="preserve">  </v>
      </c>
      <c r="H1207" s="67" t="str">
        <f>IFERROR(AVERAGE(Data!H1215),"  ")</f>
        <v xml:space="preserve">  </v>
      </c>
      <c r="I1207" s="67" t="str">
        <f>IFERROR(AVERAGE(Data!I1215),"  ")</f>
        <v xml:space="preserve">  </v>
      </c>
      <c r="J1207" s="67" t="str">
        <f>IFERROR(AVERAGE(Data!J1215),"  ")</f>
        <v xml:space="preserve">  </v>
      </c>
      <c r="K1207" s="66" t="str">
        <f>IFERROR(AVERAGE(Data!L1215),"  ")</f>
        <v xml:space="preserve">  </v>
      </c>
      <c r="L1207" s="66" t="str">
        <f>IFERROR(AVERAGE(Data!M1215),"  ")</f>
        <v xml:space="preserve">  </v>
      </c>
      <c r="M1207" s="66" t="str">
        <f>IFERROR(AVERAGE(Data!N1215),"  ")</f>
        <v xml:space="preserve">  </v>
      </c>
      <c r="N1207" s="66" t="str">
        <f>IFERROR(AVERAGE(Data!O1215),"  ")</f>
        <v xml:space="preserve">  </v>
      </c>
      <c r="O1207" s="66" t="str">
        <f>IFERROR(AVERAGE(Data!P1215),"  ")</f>
        <v xml:space="preserve">  </v>
      </c>
      <c r="P1207" s="66" t="str">
        <f>IFERROR(AVERAGE(Data!Q1215),"  ")</f>
        <v xml:space="preserve">  </v>
      </c>
      <c r="Q1207" s="67" t="str">
        <f>IFERROR(AVERAGE(Data!R1215),"  ")</f>
        <v xml:space="preserve">  </v>
      </c>
      <c r="R1207" s="67" t="str">
        <f>IFERROR(AVERAGE(Data!S1215),"  ")</f>
        <v xml:space="preserve">  </v>
      </c>
      <c r="S1207" s="67" t="str">
        <f>IFERROR(AVERAGE(Data!T1215),"  ")</f>
        <v xml:space="preserve">  </v>
      </c>
      <c r="T1207" s="66" t="str">
        <f>IFERROR(AVERAGE(Data!V1215), " ")</f>
        <v xml:space="preserve"> </v>
      </c>
      <c r="U1207" s="66" t="str">
        <f>IFERROR(AVERAGE(Data!W1215), " ")</f>
        <v xml:space="preserve"> </v>
      </c>
      <c r="V1207" s="66" t="str">
        <f>IFERROR(AVERAGE(Data!X1215), " ")</f>
        <v xml:space="preserve"> </v>
      </c>
      <c r="W1207" s="66" t="str">
        <f>IFERROR(AVERAGE(Data!Y1215), " ")</f>
        <v xml:space="preserve"> </v>
      </c>
      <c r="X1207" s="66" t="str">
        <f>IFERROR(AVERAGE(Data!Z1215), " ")</f>
        <v xml:space="preserve"> </v>
      </c>
      <c r="Y1207" s="66" t="str">
        <f>IFERROR(AVERAGE(Data!AA1215), " ")</f>
        <v xml:space="preserve"> </v>
      </c>
      <c r="Z1207" s="67" t="str">
        <f>IFERROR(AVERAGE(Data!AB1215), " ")</f>
        <v xml:space="preserve"> </v>
      </c>
      <c r="AA1207" s="67" t="str">
        <f>IFERROR(AVERAGE(Data!AC1215), " ")</f>
        <v xml:space="preserve"> </v>
      </c>
      <c r="AB1207" s="67" t="str">
        <f>IFERROR(AVERAGE(Data!AD1215), " ")</f>
        <v xml:space="preserve"> </v>
      </c>
      <c r="AC1207" s="66" t="str">
        <f>IFERROR(AVERAGE(Data!AF1215), "  ")</f>
        <v xml:space="preserve">  </v>
      </c>
      <c r="AD1207" s="66" t="str">
        <f>IFERROR(AVERAGE(Data!AG1215), "  ")</f>
        <v xml:space="preserve">  </v>
      </c>
      <c r="AE1207" s="66" t="str">
        <f>IFERROR(AVERAGE(Data!AH1215), "  ")</f>
        <v xml:space="preserve">  </v>
      </c>
      <c r="AF1207" s="66" t="str">
        <f>IFERROR(AVERAGE(Data!AI1215), "  ")</f>
        <v xml:space="preserve">  </v>
      </c>
      <c r="AG1207" s="66" t="str">
        <f>IFERROR(AVERAGE(Data!AJ1215), "  ")</f>
        <v xml:space="preserve">  </v>
      </c>
      <c r="AH1207" s="66" t="str">
        <f>IFERROR(AVERAGE(Data!AK1215), "  ")</f>
        <v xml:space="preserve">  </v>
      </c>
      <c r="AI1207" s="67" t="str">
        <f>IFERROR(AVERAGE(Data!AL1215), "  ")</f>
        <v xml:space="preserve">  </v>
      </c>
      <c r="AJ1207" s="67" t="str">
        <f>IFERROR(AVERAGE(Data!AM1215), "  ")</f>
        <v xml:space="preserve">  </v>
      </c>
      <c r="AK1207" s="67" t="str">
        <f>IFERROR(AVERAGE(Data!AN1215), "  ")</f>
        <v xml:space="preserve">  </v>
      </c>
      <c r="AL1207" s="66" t="str">
        <f>IFERROR(AVERAGE(Data!AP1215),"  ")</f>
        <v xml:space="preserve">  </v>
      </c>
      <c r="AM1207" s="66" t="str">
        <f>IFERROR(AVERAGE(Data!AQ1215),"  ")</f>
        <v xml:space="preserve">  </v>
      </c>
      <c r="AN1207" s="66" t="str">
        <f>IFERROR(AVERAGE(Data!AR1215),"  ")</f>
        <v xml:space="preserve">  </v>
      </c>
      <c r="AO1207" s="66" t="str">
        <f>IFERROR(AVERAGE(Data!AS1215),"  ")</f>
        <v xml:space="preserve">  </v>
      </c>
      <c r="AP1207" s="66" t="str">
        <f>IFERROR(AVERAGE(Data!AT1215),"  ")</f>
        <v xml:space="preserve">  </v>
      </c>
      <c r="AQ1207" s="66" t="str">
        <f>IFERROR(AVERAGE(Data!AU1215),"  ")</f>
        <v xml:space="preserve">  </v>
      </c>
      <c r="AR1207" s="67" t="str">
        <f>IFERROR(AVERAGE(Data!AV1215),"  ")</f>
        <v xml:space="preserve">  </v>
      </c>
      <c r="AS1207" s="67" t="str">
        <f>IFERROR(AVERAGE(Data!AW1215),"  ")</f>
        <v xml:space="preserve">  </v>
      </c>
      <c r="AT1207" s="67" t="str">
        <f>IFERROR(AVERAGE(Data!AX1215),"  ")</f>
        <v xml:space="preserve">  </v>
      </c>
      <c r="AU1207" s="66" t="str">
        <f>IFERROR(AVERAGE(Data!AZ1215), "  ")</f>
        <v xml:space="preserve">  </v>
      </c>
      <c r="AV1207" s="66" t="str">
        <f>IFERROR(AVERAGE(Data!BA1215), "  ")</f>
        <v xml:space="preserve">  </v>
      </c>
      <c r="AW1207" s="66" t="str">
        <f>IFERROR(AVERAGE(Data!BB1215), "  ")</f>
        <v xml:space="preserve">  </v>
      </c>
      <c r="AX1207" s="66" t="str">
        <f>IFERROR(AVERAGE(Data!BC1215), "  ")</f>
        <v xml:space="preserve">  </v>
      </c>
      <c r="AY1207" s="66" t="str">
        <f>IFERROR(AVERAGE(Data!BD1215), "  ")</f>
        <v xml:space="preserve">  </v>
      </c>
      <c r="AZ1207" s="66" t="str">
        <f>IFERROR(AVERAGE(Data!BE1215), "  ")</f>
        <v xml:space="preserve">  </v>
      </c>
      <c r="BA1207" s="66" t="str">
        <f>IFERROR(AVERAGE(Data!BF1215), "  ")</f>
        <v xml:space="preserve">  </v>
      </c>
      <c r="BB1207" s="66" t="str">
        <f>IFERROR(AVERAGE(Data!BG1215), "  ")</f>
        <v xml:space="preserve">  </v>
      </c>
      <c r="BC1207" s="66" t="str">
        <f>IFERROR(AVERAGE(Data!BH1215), "  ")</f>
        <v xml:space="preserve">  </v>
      </c>
      <c r="BD1207" s="66" t="str">
        <f>IFERROR(AVERAGE(Data!BI1215), "  ")</f>
        <v xml:space="preserve">  </v>
      </c>
    </row>
    <row r="1208" spans="1:56" x14ac:dyDescent="0.25">
      <c r="A1208" s="59" t="str">
        <f>IFERROR(AVERAGE(Data!A1216),"  ")</f>
        <v xml:space="preserve">  </v>
      </c>
      <c r="B1208" s="66" t="str">
        <f>IFERROR(AVERAGE(Data!B1216),"  ")</f>
        <v xml:space="preserve">  </v>
      </c>
      <c r="C1208" s="66" t="str">
        <f>IFERROR(AVERAGE(Data!C1216),"  ")</f>
        <v xml:space="preserve">  </v>
      </c>
      <c r="D1208" s="66" t="str">
        <f>IFERROR(AVERAGE(Data!D1216),"  ")</f>
        <v xml:space="preserve">  </v>
      </c>
      <c r="E1208" s="66" t="str">
        <f>IFERROR(AVERAGE(Data!E1216),"  ")</f>
        <v xml:space="preserve">  </v>
      </c>
      <c r="F1208" s="66" t="str">
        <f>IFERROR(AVERAGE(Data!F1216),"  ")</f>
        <v xml:space="preserve">  </v>
      </c>
      <c r="G1208" s="66" t="str">
        <f>IFERROR(AVERAGE(Data!G1216),"  ")</f>
        <v xml:space="preserve">  </v>
      </c>
      <c r="H1208" s="67" t="str">
        <f>IFERROR(AVERAGE(Data!H1216),"  ")</f>
        <v xml:space="preserve">  </v>
      </c>
      <c r="I1208" s="67" t="str">
        <f>IFERROR(AVERAGE(Data!I1216),"  ")</f>
        <v xml:space="preserve">  </v>
      </c>
      <c r="J1208" s="67" t="str">
        <f>IFERROR(AVERAGE(Data!J1216),"  ")</f>
        <v xml:space="preserve">  </v>
      </c>
      <c r="K1208" s="66" t="str">
        <f>IFERROR(AVERAGE(Data!L1216),"  ")</f>
        <v xml:space="preserve">  </v>
      </c>
      <c r="L1208" s="66" t="str">
        <f>IFERROR(AVERAGE(Data!M1216),"  ")</f>
        <v xml:space="preserve">  </v>
      </c>
      <c r="M1208" s="66" t="str">
        <f>IFERROR(AVERAGE(Data!N1216),"  ")</f>
        <v xml:space="preserve">  </v>
      </c>
      <c r="N1208" s="66" t="str">
        <f>IFERROR(AVERAGE(Data!O1216),"  ")</f>
        <v xml:space="preserve">  </v>
      </c>
      <c r="O1208" s="66" t="str">
        <f>IFERROR(AVERAGE(Data!P1216),"  ")</f>
        <v xml:space="preserve">  </v>
      </c>
      <c r="P1208" s="66" t="str">
        <f>IFERROR(AVERAGE(Data!Q1216),"  ")</f>
        <v xml:space="preserve">  </v>
      </c>
      <c r="Q1208" s="67" t="str">
        <f>IFERROR(AVERAGE(Data!R1216),"  ")</f>
        <v xml:space="preserve">  </v>
      </c>
      <c r="R1208" s="67" t="str">
        <f>IFERROR(AVERAGE(Data!S1216),"  ")</f>
        <v xml:space="preserve">  </v>
      </c>
      <c r="S1208" s="67" t="str">
        <f>IFERROR(AVERAGE(Data!T1216),"  ")</f>
        <v xml:space="preserve">  </v>
      </c>
      <c r="T1208" s="66" t="str">
        <f>IFERROR(AVERAGE(Data!V1216), " ")</f>
        <v xml:space="preserve"> </v>
      </c>
      <c r="U1208" s="66" t="str">
        <f>IFERROR(AVERAGE(Data!W1216), " ")</f>
        <v xml:space="preserve"> </v>
      </c>
      <c r="V1208" s="66" t="str">
        <f>IFERROR(AVERAGE(Data!X1216), " ")</f>
        <v xml:space="preserve"> </v>
      </c>
      <c r="W1208" s="66" t="str">
        <f>IFERROR(AVERAGE(Data!Y1216), " ")</f>
        <v xml:space="preserve"> </v>
      </c>
      <c r="X1208" s="66" t="str">
        <f>IFERROR(AVERAGE(Data!Z1216), " ")</f>
        <v xml:space="preserve"> </v>
      </c>
      <c r="Y1208" s="66" t="str">
        <f>IFERROR(AVERAGE(Data!AA1216), " ")</f>
        <v xml:space="preserve"> </v>
      </c>
      <c r="Z1208" s="67" t="str">
        <f>IFERROR(AVERAGE(Data!AB1216), " ")</f>
        <v xml:space="preserve"> </v>
      </c>
      <c r="AA1208" s="67" t="str">
        <f>IFERROR(AVERAGE(Data!AC1216), " ")</f>
        <v xml:space="preserve"> </v>
      </c>
      <c r="AB1208" s="67" t="str">
        <f>IFERROR(AVERAGE(Data!AD1216), " ")</f>
        <v xml:space="preserve"> </v>
      </c>
      <c r="AC1208" s="66" t="str">
        <f>IFERROR(AVERAGE(Data!AF1216), "  ")</f>
        <v xml:space="preserve">  </v>
      </c>
      <c r="AD1208" s="66" t="str">
        <f>IFERROR(AVERAGE(Data!AG1216), "  ")</f>
        <v xml:space="preserve">  </v>
      </c>
      <c r="AE1208" s="66" t="str">
        <f>IFERROR(AVERAGE(Data!AH1216), "  ")</f>
        <v xml:space="preserve">  </v>
      </c>
      <c r="AF1208" s="66" t="str">
        <f>IFERROR(AVERAGE(Data!AI1216), "  ")</f>
        <v xml:space="preserve">  </v>
      </c>
      <c r="AG1208" s="66" t="str">
        <f>IFERROR(AVERAGE(Data!AJ1216), "  ")</f>
        <v xml:space="preserve">  </v>
      </c>
      <c r="AH1208" s="66" t="str">
        <f>IFERROR(AVERAGE(Data!AK1216), "  ")</f>
        <v xml:space="preserve">  </v>
      </c>
      <c r="AI1208" s="67" t="str">
        <f>IFERROR(AVERAGE(Data!AL1216), "  ")</f>
        <v xml:space="preserve">  </v>
      </c>
      <c r="AJ1208" s="67" t="str">
        <f>IFERROR(AVERAGE(Data!AM1216), "  ")</f>
        <v xml:space="preserve">  </v>
      </c>
      <c r="AK1208" s="67" t="str">
        <f>IFERROR(AVERAGE(Data!AN1216), "  ")</f>
        <v xml:space="preserve">  </v>
      </c>
      <c r="AL1208" s="66" t="str">
        <f>IFERROR(AVERAGE(Data!AP1216),"  ")</f>
        <v xml:space="preserve">  </v>
      </c>
      <c r="AM1208" s="66" t="str">
        <f>IFERROR(AVERAGE(Data!AQ1216),"  ")</f>
        <v xml:space="preserve">  </v>
      </c>
      <c r="AN1208" s="66" t="str">
        <f>IFERROR(AVERAGE(Data!AR1216),"  ")</f>
        <v xml:space="preserve">  </v>
      </c>
      <c r="AO1208" s="66" t="str">
        <f>IFERROR(AVERAGE(Data!AS1216),"  ")</f>
        <v xml:space="preserve">  </v>
      </c>
      <c r="AP1208" s="66" t="str">
        <f>IFERROR(AVERAGE(Data!AT1216),"  ")</f>
        <v xml:space="preserve">  </v>
      </c>
      <c r="AQ1208" s="66" t="str">
        <f>IFERROR(AVERAGE(Data!AU1216),"  ")</f>
        <v xml:space="preserve">  </v>
      </c>
      <c r="AR1208" s="67" t="str">
        <f>IFERROR(AVERAGE(Data!AV1216),"  ")</f>
        <v xml:space="preserve">  </v>
      </c>
      <c r="AS1208" s="67" t="str">
        <f>IFERROR(AVERAGE(Data!AW1216),"  ")</f>
        <v xml:space="preserve">  </v>
      </c>
      <c r="AT1208" s="67" t="str">
        <f>IFERROR(AVERAGE(Data!AX1216),"  ")</f>
        <v xml:space="preserve">  </v>
      </c>
      <c r="AU1208" s="66" t="str">
        <f>IFERROR(AVERAGE(Data!AZ1216), "  ")</f>
        <v xml:space="preserve">  </v>
      </c>
      <c r="AV1208" s="66" t="str">
        <f>IFERROR(AVERAGE(Data!BA1216), "  ")</f>
        <v xml:space="preserve">  </v>
      </c>
      <c r="AW1208" s="66" t="str">
        <f>IFERROR(AVERAGE(Data!BB1216), "  ")</f>
        <v xml:space="preserve">  </v>
      </c>
      <c r="AX1208" s="66" t="str">
        <f>IFERROR(AVERAGE(Data!BC1216), "  ")</f>
        <v xml:space="preserve">  </v>
      </c>
      <c r="AY1208" s="66" t="str">
        <f>IFERROR(AVERAGE(Data!BD1216), "  ")</f>
        <v xml:space="preserve">  </v>
      </c>
      <c r="AZ1208" s="66" t="str">
        <f>IFERROR(AVERAGE(Data!BE1216), "  ")</f>
        <v xml:space="preserve">  </v>
      </c>
      <c r="BA1208" s="66" t="str">
        <f>IFERROR(AVERAGE(Data!BF1216), "  ")</f>
        <v xml:space="preserve">  </v>
      </c>
      <c r="BB1208" s="66" t="str">
        <f>IFERROR(AVERAGE(Data!BG1216), "  ")</f>
        <v xml:space="preserve">  </v>
      </c>
      <c r="BC1208" s="66" t="str">
        <f>IFERROR(AVERAGE(Data!BH1216), "  ")</f>
        <v xml:space="preserve">  </v>
      </c>
      <c r="BD1208" s="66" t="str">
        <f>IFERROR(AVERAGE(Data!BI1216), "  ")</f>
        <v xml:space="preserve">  </v>
      </c>
    </row>
    <row r="1209" spans="1:56" x14ac:dyDescent="0.25">
      <c r="A1209" s="59" t="str">
        <f>IFERROR(AVERAGE(Data!A1217),"  ")</f>
        <v xml:space="preserve">  </v>
      </c>
      <c r="B1209" s="66" t="str">
        <f>IFERROR(AVERAGE(Data!B1217),"  ")</f>
        <v xml:space="preserve">  </v>
      </c>
      <c r="C1209" s="66" t="str">
        <f>IFERROR(AVERAGE(Data!C1217),"  ")</f>
        <v xml:space="preserve">  </v>
      </c>
      <c r="D1209" s="66" t="str">
        <f>IFERROR(AVERAGE(Data!D1217),"  ")</f>
        <v xml:space="preserve">  </v>
      </c>
      <c r="E1209" s="66" t="str">
        <f>IFERROR(AVERAGE(Data!E1217),"  ")</f>
        <v xml:space="preserve">  </v>
      </c>
      <c r="F1209" s="66" t="str">
        <f>IFERROR(AVERAGE(Data!F1217),"  ")</f>
        <v xml:space="preserve">  </v>
      </c>
      <c r="G1209" s="66" t="str">
        <f>IFERROR(AVERAGE(Data!G1217),"  ")</f>
        <v xml:space="preserve">  </v>
      </c>
      <c r="H1209" s="67" t="str">
        <f>IFERROR(AVERAGE(Data!H1217),"  ")</f>
        <v xml:space="preserve">  </v>
      </c>
      <c r="I1209" s="67" t="str">
        <f>IFERROR(AVERAGE(Data!I1217),"  ")</f>
        <v xml:space="preserve">  </v>
      </c>
      <c r="J1209" s="67" t="str">
        <f>IFERROR(AVERAGE(Data!J1217),"  ")</f>
        <v xml:space="preserve">  </v>
      </c>
      <c r="K1209" s="66" t="str">
        <f>IFERROR(AVERAGE(Data!L1217),"  ")</f>
        <v xml:space="preserve">  </v>
      </c>
      <c r="L1209" s="66" t="str">
        <f>IFERROR(AVERAGE(Data!M1217),"  ")</f>
        <v xml:space="preserve">  </v>
      </c>
      <c r="M1209" s="66" t="str">
        <f>IFERROR(AVERAGE(Data!N1217),"  ")</f>
        <v xml:space="preserve">  </v>
      </c>
      <c r="N1209" s="66" t="str">
        <f>IFERROR(AVERAGE(Data!O1217),"  ")</f>
        <v xml:space="preserve">  </v>
      </c>
      <c r="O1209" s="66" t="str">
        <f>IFERROR(AVERAGE(Data!P1217),"  ")</f>
        <v xml:space="preserve">  </v>
      </c>
      <c r="P1209" s="66" t="str">
        <f>IFERROR(AVERAGE(Data!Q1217),"  ")</f>
        <v xml:space="preserve">  </v>
      </c>
      <c r="Q1209" s="67" t="str">
        <f>IFERROR(AVERAGE(Data!R1217),"  ")</f>
        <v xml:space="preserve">  </v>
      </c>
      <c r="R1209" s="67" t="str">
        <f>IFERROR(AVERAGE(Data!S1217),"  ")</f>
        <v xml:space="preserve">  </v>
      </c>
      <c r="S1209" s="67" t="str">
        <f>IFERROR(AVERAGE(Data!T1217),"  ")</f>
        <v xml:space="preserve">  </v>
      </c>
      <c r="T1209" s="66" t="str">
        <f>IFERROR(AVERAGE(Data!V1217), " ")</f>
        <v xml:space="preserve"> </v>
      </c>
      <c r="U1209" s="66" t="str">
        <f>IFERROR(AVERAGE(Data!W1217), " ")</f>
        <v xml:space="preserve"> </v>
      </c>
      <c r="V1209" s="66" t="str">
        <f>IFERROR(AVERAGE(Data!X1217), " ")</f>
        <v xml:space="preserve"> </v>
      </c>
      <c r="W1209" s="66" t="str">
        <f>IFERROR(AVERAGE(Data!Y1217), " ")</f>
        <v xml:space="preserve"> </v>
      </c>
      <c r="X1209" s="66" t="str">
        <f>IFERROR(AVERAGE(Data!Z1217), " ")</f>
        <v xml:space="preserve"> </v>
      </c>
      <c r="Y1209" s="66" t="str">
        <f>IFERROR(AVERAGE(Data!AA1217), " ")</f>
        <v xml:space="preserve"> </v>
      </c>
      <c r="Z1209" s="67" t="str">
        <f>IFERROR(AVERAGE(Data!AB1217), " ")</f>
        <v xml:space="preserve"> </v>
      </c>
      <c r="AA1209" s="67" t="str">
        <f>IFERROR(AVERAGE(Data!AC1217), " ")</f>
        <v xml:space="preserve"> </v>
      </c>
      <c r="AB1209" s="67" t="str">
        <f>IFERROR(AVERAGE(Data!AD1217), " ")</f>
        <v xml:space="preserve"> </v>
      </c>
      <c r="AC1209" s="66" t="str">
        <f>IFERROR(AVERAGE(Data!AF1217), "  ")</f>
        <v xml:space="preserve">  </v>
      </c>
      <c r="AD1209" s="66" t="str">
        <f>IFERROR(AVERAGE(Data!AG1217), "  ")</f>
        <v xml:space="preserve">  </v>
      </c>
      <c r="AE1209" s="66" t="str">
        <f>IFERROR(AVERAGE(Data!AH1217), "  ")</f>
        <v xml:space="preserve">  </v>
      </c>
      <c r="AF1209" s="66" t="str">
        <f>IFERROR(AVERAGE(Data!AI1217), "  ")</f>
        <v xml:space="preserve">  </v>
      </c>
      <c r="AG1209" s="66" t="str">
        <f>IFERROR(AVERAGE(Data!AJ1217), "  ")</f>
        <v xml:space="preserve">  </v>
      </c>
      <c r="AH1209" s="66" t="str">
        <f>IFERROR(AVERAGE(Data!AK1217), "  ")</f>
        <v xml:space="preserve">  </v>
      </c>
      <c r="AI1209" s="67" t="str">
        <f>IFERROR(AVERAGE(Data!AL1217), "  ")</f>
        <v xml:space="preserve">  </v>
      </c>
      <c r="AJ1209" s="67" t="str">
        <f>IFERROR(AVERAGE(Data!AM1217), "  ")</f>
        <v xml:space="preserve">  </v>
      </c>
      <c r="AK1209" s="67" t="str">
        <f>IFERROR(AVERAGE(Data!AN1217), "  ")</f>
        <v xml:space="preserve">  </v>
      </c>
      <c r="AL1209" s="66" t="str">
        <f>IFERROR(AVERAGE(Data!AP1217),"  ")</f>
        <v xml:space="preserve">  </v>
      </c>
      <c r="AM1209" s="66" t="str">
        <f>IFERROR(AVERAGE(Data!AQ1217),"  ")</f>
        <v xml:space="preserve">  </v>
      </c>
      <c r="AN1209" s="66" t="str">
        <f>IFERROR(AVERAGE(Data!AR1217),"  ")</f>
        <v xml:space="preserve">  </v>
      </c>
      <c r="AO1209" s="66" t="str">
        <f>IFERROR(AVERAGE(Data!AS1217),"  ")</f>
        <v xml:space="preserve">  </v>
      </c>
      <c r="AP1209" s="66" t="str">
        <f>IFERROR(AVERAGE(Data!AT1217),"  ")</f>
        <v xml:space="preserve">  </v>
      </c>
      <c r="AQ1209" s="66" t="str">
        <f>IFERROR(AVERAGE(Data!AU1217),"  ")</f>
        <v xml:space="preserve">  </v>
      </c>
      <c r="AR1209" s="67" t="str">
        <f>IFERROR(AVERAGE(Data!AV1217),"  ")</f>
        <v xml:space="preserve">  </v>
      </c>
      <c r="AS1209" s="67" t="str">
        <f>IFERROR(AVERAGE(Data!AW1217),"  ")</f>
        <v xml:space="preserve">  </v>
      </c>
      <c r="AT1209" s="67" t="str">
        <f>IFERROR(AVERAGE(Data!AX1217),"  ")</f>
        <v xml:space="preserve">  </v>
      </c>
      <c r="AU1209" s="66" t="str">
        <f>IFERROR(AVERAGE(Data!AZ1217), "  ")</f>
        <v xml:space="preserve">  </v>
      </c>
      <c r="AV1209" s="66" t="str">
        <f>IFERROR(AVERAGE(Data!BA1217), "  ")</f>
        <v xml:space="preserve">  </v>
      </c>
      <c r="AW1209" s="66" t="str">
        <f>IFERROR(AVERAGE(Data!BB1217), "  ")</f>
        <v xml:space="preserve">  </v>
      </c>
      <c r="AX1209" s="66" t="str">
        <f>IFERROR(AVERAGE(Data!BC1217), "  ")</f>
        <v xml:space="preserve">  </v>
      </c>
      <c r="AY1209" s="66" t="str">
        <f>IFERROR(AVERAGE(Data!BD1217), "  ")</f>
        <v xml:space="preserve">  </v>
      </c>
      <c r="AZ1209" s="66" t="str">
        <f>IFERROR(AVERAGE(Data!BE1217), "  ")</f>
        <v xml:space="preserve">  </v>
      </c>
      <c r="BA1209" s="66" t="str">
        <f>IFERROR(AVERAGE(Data!BF1217), "  ")</f>
        <v xml:space="preserve">  </v>
      </c>
      <c r="BB1209" s="66" t="str">
        <f>IFERROR(AVERAGE(Data!BG1217), "  ")</f>
        <v xml:space="preserve">  </v>
      </c>
      <c r="BC1209" s="66" t="str">
        <f>IFERROR(AVERAGE(Data!BH1217), "  ")</f>
        <v xml:space="preserve">  </v>
      </c>
      <c r="BD1209" s="66" t="str">
        <f>IFERROR(AVERAGE(Data!BI1217), "  ")</f>
        <v xml:space="preserve">  </v>
      </c>
    </row>
    <row r="1210" spans="1:56" x14ac:dyDescent="0.25">
      <c r="A1210" s="59" t="str">
        <f>IFERROR(AVERAGE(Data!A1218),"  ")</f>
        <v xml:space="preserve">  </v>
      </c>
      <c r="B1210" s="66" t="str">
        <f>IFERROR(AVERAGE(Data!B1218),"  ")</f>
        <v xml:space="preserve">  </v>
      </c>
      <c r="C1210" s="66" t="str">
        <f>IFERROR(AVERAGE(Data!C1218),"  ")</f>
        <v xml:space="preserve">  </v>
      </c>
      <c r="D1210" s="66" t="str">
        <f>IFERROR(AVERAGE(Data!D1218),"  ")</f>
        <v xml:space="preserve">  </v>
      </c>
      <c r="E1210" s="66" t="str">
        <f>IFERROR(AVERAGE(Data!E1218),"  ")</f>
        <v xml:space="preserve">  </v>
      </c>
      <c r="F1210" s="66" t="str">
        <f>IFERROR(AVERAGE(Data!F1218),"  ")</f>
        <v xml:space="preserve">  </v>
      </c>
      <c r="G1210" s="66" t="str">
        <f>IFERROR(AVERAGE(Data!G1218),"  ")</f>
        <v xml:space="preserve">  </v>
      </c>
      <c r="H1210" s="67" t="str">
        <f>IFERROR(AVERAGE(Data!H1218),"  ")</f>
        <v xml:space="preserve">  </v>
      </c>
      <c r="I1210" s="67" t="str">
        <f>IFERROR(AVERAGE(Data!I1218),"  ")</f>
        <v xml:space="preserve">  </v>
      </c>
      <c r="J1210" s="67" t="str">
        <f>IFERROR(AVERAGE(Data!J1218),"  ")</f>
        <v xml:space="preserve">  </v>
      </c>
      <c r="K1210" s="66" t="str">
        <f>IFERROR(AVERAGE(Data!L1218),"  ")</f>
        <v xml:space="preserve">  </v>
      </c>
      <c r="L1210" s="66" t="str">
        <f>IFERROR(AVERAGE(Data!M1218),"  ")</f>
        <v xml:space="preserve">  </v>
      </c>
      <c r="M1210" s="66" t="str">
        <f>IFERROR(AVERAGE(Data!N1218),"  ")</f>
        <v xml:space="preserve">  </v>
      </c>
      <c r="N1210" s="66" t="str">
        <f>IFERROR(AVERAGE(Data!O1218),"  ")</f>
        <v xml:space="preserve">  </v>
      </c>
      <c r="O1210" s="66" t="str">
        <f>IFERROR(AVERAGE(Data!P1218),"  ")</f>
        <v xml:space="preserve">  </v>
      </c>
      <c r="P1210" s="66" t="str">
        <f>IFERROR(AVERAGE(Data!Q1218),"  ")</f>
        <v xml:space="preserve">  </v>
      </c>
      <c r="Q1210" s="67" t="str">
        <f>IFERROR(AVERAGE(Data!R1218),"  ")</f>
        <v xml:space="preserve">  </v>
      </c>
      <c r="R1210" s="67" t="str">
        <f>IFERROR(AVERAGE(Data!S1218),"  ")</f>
        <v xml:space="preserve">  </v>
      </c>
      <c r="S1210" s="67" t="str">
        <f>IFERROR(AVERAGE(Data!T1218),"  ")</f>
        <v xml:space="preserve">  </v>
      </c>
      <c r="T1210" s="66" t="str">
        <f>IFERROR(AVERAGE(Data!V1218), " ")</f>
        <v xml:space="preserve"> </v>
      </c>
      <c r="U1210" s="66" t="str">
        <f>IFERROR(AVERAGE(Data!W1218), " ")</f>
        <v xml:space="preserve"> </v>
      </c>
      <c r="V1210" s="66" t="str">
        <f>IFERROR(AVERAGE(Data!X1218), " ")</f>
        <v xml:space="preserve"> </v>
      </c>
      <c r="W1210" s="66" t="str">
        <f>IFERROR(AVERAGE(Data!Y1218), " ")</f>
        <v xml:space="preserve"> </v>
      </c>
      <c r="X1210" s="66" t="str">
        <f>IFERROR(AVERAGE(Data!Z1218), " ")</f>
        <v xml:space="preserve"> </v>
      </c>
      <c r="Y1210" s="66" t="str">
        <f>IFERROR(AVERAGE(Data!AA1218), " ")</f>
        <v xml:space="preserve"> </v>
      </c>
      <c r="Z1210" s="67" t="str">
        <f>IFERROR(AVERAGE(Data!AB1218), " ")</f>
        <v xml:space="preserve"> </v>
      </c>
      <c r="AA1210" s="67" t="str">
        <f>IFERROR(AVERAGE(Data!AC1218), " ")</f>
        <v xml:space="preserve"> </v>
      </c>
      <c r="AB1210" s="67" t="str">
        <f>IFERROR(AVERAGE(Data!AD1218), " ")</f>
        <v xml:space="preserve"> </v>
      </c>
      <c r="AC1210" s="66" t="str">
        <f>IFERROR(AVERAGE(Data!AF1218), "  ")</f>
        <v xml:space="preserve">  </v>
      </c>
      <c r="AD1210" s="66" t="str">
        <f>IFERROR(AVERAGE(Data!AG1218), "  ")</f>
        <v xml:space="preserve">  </v>
      </c>
      <c r="AE1210" s="66" t="str">
        <f>IFERROR(AVERAGE(Data!AH1218), "  ")</f>
        <v xml:space="preserve">  </v>
      </c>
      <c r="AF1210" s="66" t="str">
        <f>IFERROR(AVERAGE(Data!AI1218), "  ")</f>
        <v xml:space="preserve">  </v>
      </c>
      <c r="AG1210" s="66" t="str">
        <f>IFERROR(AVERAGE(Data!AJ1218), "  ")</f>
        <v xml:space="preserve">  </v>
      </c>
      <c r="AH1210" s="66" t="str">
        <f>IFERROR(AVERAGE(Data!AK1218), "  ")</f>
        <v xml:space="preserve">  </v>
      </c>
      <c r="AI1210" s="67" t="str">
        <f>IFERROR(AVERAGE(Data!AL1218), "  ")</f>
        <v xml:space="preserve">  </v>
      </c>
      <c r="AJ1210" s="67" t="str">
        <f>IFERROR(AVERAGE(Data!AM1218), "  ")</f>
        <v xml:space="preserve">  </v>
      </c>
      <c r="AK1210" s="67" t="str">
        <f>IFERROR(AVERAGE(Data!AN1218), "  ")</f>
        <v xml:space="preserve">  </v>
      </c>
      <c r="AL1210" s="66" t="str">
        <f>IFERROR(AVERAGE(Data!AP1218),"  ")</f>
        <v xml:space="preserve">  </v>
      </c>
      <c r="AM1210" s="66" t="str">
        <f>IFERROR(AVERAGE(Data!AQ1218),"  ")</f>
        <v xml:space="preserve">  </v>
      </c>
      <c r="AN1210" s="66" t="str">
        <f>IFERROR(AVERAGE(Data!AR1218),"  ")</f>
        <v xml:space="preserve">  </v>
      </c>
      <c r="AO1210" s="66" t="str">
        <f>IFERROR(AVERAGE(Data!AS1218),"  ")</f>
        <v xml:space="preserve">  </v>
      </c>
      <c r="AP1210" s="66" t="str">
        <f>IFERROR(AVERAGE(Data!AT1218),"  ")</f>
        <v xml:space="preserve">  </v>
      </c>
      <c r="AQ1210" s="66" t="str">
        <f>IFERROR(AVERAGE(Data!AU1218),"  ")</f>
        <v xml:space="preserve">  </v>
      </c>
      <c r="AR1210" s="67" t="str">
        <f>IFERROR(AVERAGE(Data!AV1218),"  ")</f>
        <v xml:space="preserve">  </v>
      </c>
      <c r="AS1210" s="67" t="str">
        <f>IFERROR(AVERAGE(Data!AW1218),"  ")</f>
        <v xml:space="preserve">  </v>
      </c>
      <c r="AT1210" s="67" t="str">
        <f>IFERROR(AVERAGE(Data!AX1218),"  ")</f>
        <v xml:space="preserve">  </v>
      </c>
      <c r="AU1210" s="66" t="str">
        <f>IFERROR(AVERAGE(Data!AZ1218), "  ")</f>
        <v xml:space="preserve">  </v>
      </c>
      <c r="AV1210" s="66" t="str">
        <f>IFERROR(AVERAGE(Data!BA1218), "  ")</f>
        <v xml:space="preserve">  </v>
      </c>
      <c r="AW1210" s="66" t="str">
        <f>IFERROR(AVERAGE(Data!BB1218), "  ")</f>
        <v xml:space="preserve">  </v>
      </c>
      <c r="AX1210" s="66" t="str">
        <f>IFERROR(AVERAGE(Data!BC1218), "  ")</f>
        <v xml:space="preserve">  </v>
      </c>
      <c r="AY1210" s="66" t="str">
        <f>IFERROR(AVERAGE(Data!BD1218), "  ")</f>
        <v xml:space="preserve">  </v>
      </c>
      <c r="AZ1210" s="66" t="str">
        <f>IFERROR(AVERAGE(Data!BE1218), "  ")</f>
        <v xml:space="preserve">  </v>
      </c>
      <c r="BA1210" s="66" t="str">
        <f>IFERROR(AVERAGE(Data!BF1218), "  ")</f>
        <v xml:space="preserve">  </v>
      </c>
      <c r="BB1210" s="66" t="str">
        <f>IFERROR(AVERAGE(Data!BG1218), "  ")</f>
        <v xml:space="preserve">  </v>
      </c>
      <c r="BC1210" s="66" t="str">
        <f>IFERROR(AVERAGE(Data!BH1218), "  ")</f>
        <v xml:space="preserve">  </v>
      </c>
      <c r="BD1210" s="66" t="str">
        <f>IFERROR(AVERAGE(Data!BI1218), "  ")</f>
        <v xml:space="preserve">  </v>
      </c>
    </row>
    <row r="1211" spans="1:56" x14ac:dyDescent="0.25">
      <c r="A1211" s="59" t="str">
        <f>IFERROR(AVERAGE(Data!A1219),"  ")</f>
        <v xml:space="preserve">  </v>
      </c>
      <c r="B1211" s="66" t="str">
        <f>IFERROR(AVERAGE(Data!B1219),"  ")</f>
        <v xml:space="preserve">  </v>
      </c>
      <c r="C1211" s="66" t="str">
        <f>IFERROR(AVERAGE(Data!C1219),"  ")</f>
        <v xml:space="preserve">  </v>
      </c>
      <c r="D1211" s="66" t="str">
        <f>IFERROR(AVERAGE(Data!D1219),"  ")</f>
        <v xml:space="preserve">  </v>
      </c>
      <c r="E1211" s="66" t="str">
        <f>IFERROR(AVERAGE(Data!E1219),"  ")</f>
        <v xml:space="preserve">  </v>
      </c>
      <c r="F1211" s="66" t="str">
        <f>IFERROR(AVERAGE(Data!F1219),"  ")</f>
        <v xml:space="preserve">  </v>
      </c>
      <c r="G1211" s="66" t="str">
        <f>IFERROR(AVERAGE(Data!G1219),"  ")</f>
        <v xml:space="preserve">  </v>
      </c>
      <c r="H1211" s="67" t="str">
        <f>IFERROR(AVERAGE(Data!H1219),"  ")</f>
        <v xml:space="preserve">  </v>
      </c>
      <c r="I1211" s="67" t="str">
        <f>IFERROR(AVERAGE(Data!I1219),"  ")</f>
        <v xml:space="preserve">  </v>
      </c>
      <c r="J1211" s="67" t="str">
        <f>IFERROR(AVERAGE(Data!J1219),"  ")</f>
        <v xml:space="preserve">  </v>
      </c>
      <c r="K1211" s="66" t="str">
        <f>IFERROR(AVERAGE(Data!L1219),"  ")</f>
        <v xml:space="preserve">  </v>
      </c>
      <c r="L1211" s="66" t="str">
        <f>IFERROR(AVERAGE(Data!M1219),"  ")</f>
        <v xml:space="preserve">  </v>
      </c>
      <c r="M1211" s="66" t="str">
        <f>IFERROR(AVERAGE(Data!N1219),"  ")</f>
        <v xml:space="preserve">  </v>
      </c>
      <c r="N1211" s="66" t="str">
        <f>IFERROR(AVERAGE(Data!O1219),"  ")</f>
        <v xml:space="preserve">  </v>
      </c>
      <c r="O1211" s="66" t="str">
        <f>IFERROR(AVERAGE(Data!P1219),"  ")</f>
        <v xml:space="preserve">  </v>
      </c>
      <c r="P1211" s="66" t="str">
        <f>IFERROR(AVERAGE(Data!Q1219),"  ")</f>
        <v xml:space="preserve">  </v>
      </c>
      <c r="Q1211" s="67" t="str">
        <f>IFERROR(AVERAGE(Data!R1219),"  ")</f>
        <v xml:space="preserve">  </v>
      </c>
      <c r="R1211" s="67" t="str">
        <f>IFERROR(AVERAGE(Data!S1219),"  ")</f>
        <v xml:space="preserve">  </v>
      </c>
      <c r="S1211" s="67" t="str">
        <f>IFERROR(AVERAGE(Data!T1219),"  ")</f>
        <v xml:space="preserve">  </v>
      </c>
      <c r="T1211" s="66" t="str">
        <f>IFERROR(AVERAGE(Data!V1219), " ")</f>
        <v xml:space="preserve"> </v>
      </c>
      <c r="U1211" s="66" t="str">
        <f>IFERROR(AVERAGE(Data!W1219), " ")</f>
        <v xml:space="preserve"> </v>
      </c>
      <c r="V1211" s="66" t="str">
        <f>IFERROR(AVERAGE(Data!X1219), " ")</f>
        <v xml:space="preserve"> </v>
      </c>
      <c r="W1211" s="66" t="str">
        <f>IFERROR(AVERAGE(Data!Y1219), " ")</f>
        <v xml:space="preserve"> </v>
      </c>
      <c r="X1211" s="66" t="str">
        <f>IFERROR(AVERAGE(Data!Z1219), " ")</f>
        <v xml:space="preserve"> </v>
      </c>
      <c r="Y1211" s="66" t="str">
        <f>IFERROR(AVERAGE(Data!AA1219), " ")</f>
        <v xml:space="preserve"> </v>
      </c>
      <c r="Z1211" s="67" t="str">
        <f>IFERROR(AVERAGE(Data!AB1219), " ")</f>
        <v xml:space="preserve"> </v>
      </c>
      <c r="AA1211" s="67" t="str">
        <f>IFERROR(AVERAGE(Data!AC1219), " ")</f>
        <v xml:space="preserve"> </v>
      </c>
      <c r="AB1211" s="67" t="str">
        <f>IFERROR(AVERAGE(Data!AD1219), " ")</f>
        <v xml:space="preserve"> </v>
      </c>
      <c r="AC1211" s="66" t="str">
        <f>IFERROR(AVERAGE(Data!AF1219), "  ")</f>
        <v xml:space="preserve">  </v>
      </c>
      <c r="AD1211" s="66" t="str">
        <f>IFERROR(AVERAGE(Data!AG1219), "  ")</f>
        <v xml:space="preserve">  </v>
      </c>
      <c r="AE1211" s="66" t="str">
        <f>IFERROR(AVERAGE(Data!AH1219), "  ")</f>
        <v xml:space="preserve">  </v>
      </c>
      <c r="AF1211" s="66" t="str">
        <f>IFERROR(AVERAGE(Data!AI1219), "  ")</f>
        <v xml:space="preserve">  </v>
      </c>
      <c r="AG1211" s="66" t="str">
        <f>IFERROR(AVERAGE(Data!AJ1219), "  ")</f>
        <v xml:space="preserve">  </v>
      </c>
      <c r="AH1211" s="66" t="str">
        <f>IFERROR(AVERAGE(Data!AK1219), "  ")</f>
        <v xml:space="preserve">  </v>
      </c>
      <c r="AI1211" s="67" t="str">
        <f>IFERROR(AVERAGE(Data!AL1219), "  ")</f>
        <v xml:space="preserve">  </v>
      </c>
      <c r="AJ1211" s="67" t="str">
        <f>IFERROR(AVERAGE(Data!AM1219), "  ")</f>
        <v xml:space="preserve">  </v>
      </c>
      <c r="AK1211" s="67" t="str">
        <f>IFERROR(AVERAGE(Data!AN1219), "  ")</f>
        <v xml:space="preserve">  </v>
      </c>
      <c r="AL1211" s="66" t="str">
        <f>IFERROR(AVERAGE(Data!AP1219),"  ")</f>
        <v xml:space="preserve">  </v>
      </c>
      <c r="AM1211" s="66" t="str">
        <f>IFERROR(AVERAGE(Data!AQ1219),"  ")</f>
        <v xml:space="preserve">  </v>
      </c>
      <c r="AN1211" s="66" t="str">
        <f>IFERROR(AVERAGE(Data!AR1219),"  ")</f>
        <v xml:space="preserve">  </v>
      </c>
      <c r="AO1211" s="66" t="str">
        <f>IFERROR(AVERAGE(Data!AS1219),"  ")</f>
        <v xml:space="preserve">  </v>
      </c>
      <c r="AP1211" s="66" t="str">
        <f>IFERROR(AVERAGE(Data!AT1219),"  ")</f>
        <v xml:space="preserve">  </v>
      </c>
      <c r="AQ1211" s="66" t="str">
        <f>IFERROR(AVERAGE(Data!AU1219),"  ")</f>
        <v xml:space="preserve">  </v>
      </c>
      <c r="AR1211" s="67" t="str">
        <f>IFERROR(AVERAGE(Data!AV1219),"  ")</f>
        <v xml:space="preserve">  </v>
      </c>
      <c r="AS1211" s="67" t="str">
        <f>IFERROR(AVERAGE(Data!AW1219),"  ")</f>
        <v xml:space="preserve">  </v>
      </c>
      <c r="AT1211" s="67" t="str">
        <f>IFERROR(AVERAGE(Data!AX1219),"  ")</f>
        <v xml:space="preserve">  </v>
      </c>
      <c r="AU1211" s="66" t="str">
        <f>IFERROR(AVERAGE(Data!AZ1219), "  ")</f>
        <v xml:space="preserve">  </v>
      </c>
      <c r="AV1211" s="66" t="str">
        <f>IFERROR(AVERAGE(Data!BA1219), "  ")</f>
        <v xml:space="preserve">  </v>
      </c>
      <c r="AW1211" s="66" t="str">
        <f>IFERROR(AVERAGE(Data!BB1219), "  ")</f>
        <v xml:space="preserve">  </v>
      </c>
      <c r="AX1211" s="66" t="str">
        <f>IFERROR(AVERAGE(Data!BC1219), "  ")</f>
        <v xml:space="preserve">  </v>
      </c>
      <c r="AY1211" s="66" t="str">
        <f>IFERROR(AVERAGE(Data!BD1219), "  ")</f>
        <v xml:space="preserve">  </v>
      </c>
      <c r="AZ1211" s="66" t="str">
        <f>IFERROR(AVERAGE(Data!BE1219), "  ")</f>
        <v xml:space="preserve">  </v>
      </c>
      <c r="BA1211" s="66" t="str">
        <f>IFERROR(AVERAGE(Data!BF1219), "  ")</f>
        <v xml:space="preserve">  </v>
      </c>
      <c r="BB1211" s="66" t="str">
        <f>IFERROR(AVERAGE(Data!BG1219), "  ")</f>
        <v xml:space="preserve">  </v>
      </c>
      <c r="BC1211" s="66" t="str">
        <f>IFERROR(AVERAGE(Data!BH1219), "  ")</f>
        <v xml:space="preserve">  </v>
      </c>
      <c r="BD1211" s="66" t="str">
        <f>IFERROR(AVERAGE(Data!BI1219), "  ")</f>
        <v xml:space="preserve">  </v>
      </c>
    </row>
    <row r="1212" spans="1:56" x14ac:dyDescent="0.25">
      <c r="A1212" s="59" t="str">
        <f>IFERROR(AVERAGE(Data!A1220),"  ")</f>
        <v xml:space="preserve">  </v>
      </c>
      <c r="B1212" s="66" t="str">
        <f>IFERROR(AVERAGE(Data!B1220),"  ")</f>
        <v xml:space="preserve">  </v>
      </c>
      <c r="C1212" s="66" t="str">
        <f>IFERROR(AVERAGE(Data!C1220),"  ")</f>
        <v xml:space="preserve">  </v>
      </c>
      <c r="D1212" s="66" t="str">
        <f>IFERROR(AVERAGE(Data!D1220),"  ")</f>
        <v xml:space="preserve">  </v>
      </c>
      <c r="E1212" s="66" t="str">
        <f>IFERROR(AVERAGE(Data!E1220),"  ")</f>
        <v xml:space="preserve">  </v>
      </c>
      <c r="F1212" s="66" t="str">
        <f>IFERROR(AVERAGE(Data!F1220),"  ")</f>
        <v xml:space="preserve">  </v>
      </c>
      <c r="G1212" s="66" t="str">
        <f>IFERROR(AVERAGE(Data!G1220),"  ")</f>
        <v xml:space="preserve">  </v>
      </c>
      <c r="H1212" s="67" t="str">
        <f>IFERROR(AVERAGE(Data!H1220),"  ")</f>
        <v xml:space="preserve">  </v>
      </c>
      <c r="I1212" s="67" t="str">
        <f>IFERROR(AVERAGE(Data!I1220),"  ")</f>
        <v xml:space="preserve">  </v>
      </c>
      <c r="J1212" s="67" t="str">
        <f>IFERROR(AVERAGE(Data!J1220),"  ")</f>
        <v xml:space="preserve">  </v>
      </c>
      <c r="K1212" s="66" t="str">
        <f>IFERROR(AVERAGE(Data!L1220),"  ")</f>
        <v xml:space="preserve">  </v>
      </c>
      <c r="L1212" s="66" t="str">
        <f>IFERROR(AVERAGE(Data!M1220),"  ")</f>
        <v xml:space="preserve">  </v>
      </c>
      <c r="M1212" s="66" t="str">
        <f>IFERROR(AVERAGE(Data!N1220),"  ")</f>
        <v xml:space="preserve">  </v>
      </c>
      <c r="N1212" s="66" t="str">
        <f>IFERROR(AVERAGE(Data!O1220),"  ")</f>
        <v xml:space="preserve">  </v>
      </c>
      <c r="O1212" s="66" t="str">
        <f>IFERROR(AVERAGE(Data!P1220),"  ")</f>
        <v xml:space="preserve">  </v>
      </c>
      <c r="P1212" s="66" t="str">
        <f>IFERROR(AVERAGE(Data!Q1220),"  ")</f>
        <v xml:space="preserve">  </v>
      </c>
      <c r="Q1212" s="67" t="str">
        <f>IFERROR(AVERAGE(Data!R1220),"  ")</f>
        <v xml:space="preserve">  </v>
      </c>
      <c r="R1212" s="67" t="str">
        <f>IFERROR(AVERAGE(Data!S1220),"  ")</f>
        <v xml:space="preserve">  </v>
      </c>
      <c r="S1212" s="67" t="str">
        <f>IFERROR(AVERAGE(Data!T1220),"  ")</f>
        <v xml:space="preserve">  </v>
      </c>
      <c r="T1212" s="66" t="str">
        <f>IFERROR(AVERAGE(Data!V1220), " ")</f>
        <v xml:space="preserve"> </v>
      </c>
      <c r="U1212" s="66" t="str">
        <f>IFERROR(AVERAGE(Data!W1220), " ")</f>
        <v xml:space="preserve"> </v>
      </c>
      <c r="V1212" s="66" t="str">
        <f>IFERROR(AVERAGE(Data!X1220), " ")</f>
        <v xml:space="preserve"> </v>
      </c>
      <c r="W1212" s="66" t="str">
        <f>IFERROR(AVERAGE(Data!Y1220), " ")</f>
        <v xml:space="preserve"> </v>
      </c>
      <c r="X1212" s="66" t="str">
        <f>IFERROR(AVERAGE(Data!Z1220), " ")</f>
        <v xml:space="preserve"> </v>
      </c>
      <c r="Y1212" s="66" t="str">
        <f>IFERROR(AVERAGE(Data!AA1220), " ")</f>
        <v xml:space="preserve"> </v>
      </c>
      <c r="Z1212" s="67" t="str">
        <f>IFERROR(AVERAGE(Data!AB1220), " ")</f>
        <v xml:space="preserve"> </v>
      </c>
      <c r="AA1212" s="67" t="str">
        <f>IFERROR(AVERAGE(Data!AC1220), " ")</f>
        <v xml:space="preserve"> </v>
      </c>
      <c r="AB1212" s="67" t="str">
        <f>IFERROR(AVERAGE(Data!AD1220), " ")</f>
        <v xml:space="preserve"> </v>
      </c>
      <c r="AC1212" s="66" t="str">
        <f>IFERROR(AVERAGE(Data!AF1220), "  ")</f>
        <v xml:space="preserve">  </v>
      </c>
      <c r="AD1212" s="66" t="str">
        <f>IFERROR(AVERAGE(Data!AG1220), "  ")</f>
        <v xml:space="preserve">  </v>
      </c>
      <c r="AE1212" s="66" t="str">
        <f>IFERROR(AVERAGE(Data!AH1220), "  ")</f>
        <v xml:space="preserve">  </v>
      </c>
      <c r="AF1212" s="66" t="str">
        <f>IFERROR(AVERAGE(Data!AI1220), "  ")</f>
        <v xml:space="preserve">  </v>
      </c>
      <c r="AG1212" s="66" t="str">
        <f>IFERROR(AVERAGE(Data!AJ1220), "  ")</f>
        <v xml:space="preserve">  </v>
      </c>
      <c r="AH1212" s="66" t="str">
        <f>IFERROR(AVERAGE(Data!AK1220), "  ")</f>
        <v xml:space="preserve">  </v>
      </c>
      <c r="AI1212" s="67" t="str">
        <f>IFERROR(AVERAGE(Data!AL1220), "  ")</f>
        <v xml:space="preserve">  </v>
      </c>
      <c r="AJ1212" s="67" t="str">
        <f>IFERROR(AVERAGE(Data!AM1220), "  ")</f>
        <v xml:space="preserve">  </v>
      </c>
      <c r="AK1212" s="67" t="str">
        <f>IFERROR(AVERAGE(Data!AN1220), "  ")</f>
        <v xml:space="preserve">  </v>
      </c>
      <c r="AL1212" s="66" t="str">
        <f>IFERROR(AVERAGE(Data!AP1220),"  ")</f>
        <v xml:space="preserve">  </v>
      </c>
      <c r="AM1212" s="66" t="str">
        <f>IFERROR(AVERAGE(Data!AQ1220),"  ")</f>
        <v xml:space="preserve">  </v>
      </c>
      <c r="AN1212" s="66" t="str">
        <f>IFERROR(AVERAGE(Data!AR1220),"  ")</f>
        <v xml:space="preserve">  </v>
      </c>
      <c r="AO1212" s="66" t="str">
        <f>IFERROR(AVERAGE(Data!AS1220),"  ")</f>
        <v xml:space="preserve">  </v>
      </c>
      <c r="AP1212" s="66" t="str">
        <f>IFERROR(AVERAGE(Data!AT1220),"  ")</f>
        <v xml:space="preserve">  </v>
      </c>
      <c r="AQ1212" s="66" t="str">
        <f>IFERROR(AVERAGE(Data!AU1220),"  ")</f>
        <v xml:space="preserve">  </v>
      </c>
      <c r="AR1212" s="67" t="str">
        <f>IFERROR(AVERAGE(Data!AV1220),"  ")</f>
        <v xml:space="preserve">  </v>
      </c>
      <c r="AS1212" s="67" t="str">
        <f>IFERROR(AVERAGE(Data!AW1220),"  ")</f>
        <v xml:space="preserve">  </v>
      </c>
      <c r="AT1212" s="67" t="str">
        <f>IFERROR(AVERAGE(Data!AX1220),"  ")</f>
        <v xml:space="preserve">  </v>
      </c>
      <c r="AU1212" s="66" t="str">
        <f>IFERROR(AVERAGE(Data!AZ1220), "  ")</f>
        <v xml:space="preserve">  </v>
      </c>
      <c r="AV1212" s="66" t="str">
        <f>IFERROR(AVERAGE(Data!BA1220), "  ")</f>
        <v xml:space="preserve">  </v>
      </c>
      <c r="AW1212" s="66" t="str">
        <f>IFERROR(AVERAGE(Data!BB1220), "  ")</f>
        <v xml:space="preserve">  </v>
      </c>
      <c r="AX1212" s="66" t="str">
        <f>IFERROR(AVERAGE(Data!BC1220), "  ")</f>
        <v xml:space="preserve">  </v>
      </c>
      <c r="AY1212" s="66" t="str">
        <f>IFERROR(AVERAGE(Data!BD1220), "  ")</f>
        <v xml:space="preserve">  </v>
      </c>
      <c r="AZ1212" s="66" t="str">
        <f>IFERROR(AVERAGE(Data!BE1220), "  ")</f>
        <v xml:space="preserve">  </v>
      </c>
      <c r="BA1212" s="66" t="str">
        <f>IFERROR(AVERAGE(Data!BF1220), "  ")</f>
        <v xml:space="preserve">  </v>
      </c>
      <c r="BB1212" s="66" t="str">
        <f>IFERROR(AVERAGE(Data!BG1220), "  ")</f>
        <v xml:space="preserve">  </v>
      </c>
      <c r="BC1212" s="66" t="str">
        <f>IFERROR(AVERAGE(Data!BH1220), "  ")</f>
        <v xml:space="preserve">  </v>
      </c>
      <c r="BD1212" s="66" t="str">
        <f>IFERROR(AVERAGE(Data!BI1220), "  ")</f>
        <v xml:space="preserve">  </v>
      </c>
    </row>
    <row r="1213" spans="1:56" x14ac:dyDescent="0.25">
      <c r="A1213" s="59" t="str">
        <f>IFERROR(AVERAGE(Data!A1221),"  ")</f>
        <v xml:space="preserve">  </v>
      </c>
      <c r="B1213" s="66" t="str">
        <f>IFERROR(AVERAGE(Data!B1221),"  ")</f>
        <v xml:space="preserve">  </v>
      </c>
      <c r="C1213" s="66" t="str">
        <f>IFERROR(AVERAGE(Data!C1221),"  ")</f>
        <v xml:space="preserve">  </v>
      </c>
      <c r="D1213" s="66" t="str">
        <f>IFERROR(AVERAGE(Data!D1221),"  ")</f>
        <v xml:space="preserve">  </v>
      </c>
      <c r="E1213" s="66" t="str">
        <f>IFERROR(AVERAGE(Data!E1221),"  ")</f>
        <v xml:space="preserve">  </v>
      </c>
      <c r="F1213" s="66" t="str">
        <f>IFERROR(AVERAGE(Data!F1221),"  ")</f>
        <v xml:space="preserve">  </v>
      </c>
      <c r="G1213" s="66" t="str">
        <f>IFERROR(AVERAGE(Data!G1221),"  ")</f>
        <v xml:space="preserve">  </v>
      </c>
      <c r="H1213" s="67" t="str">
        <f>IFERROR(AVERAGE(Data!H1221),"  ")</f>
        <v xml:space="preserve">  </v>
      </c>
      <c r="I1213" s="67" t="str">
        <f>IFERROR(AVERAGE(Data!I1221),"  ")</f>
        <v xml:space="preserve">  </v>
      </c>
      <c r="J1213" s="67" t="str">
        <f>IFERROR(AVERAGE(Data!J1221),"  ")</f>
        <v xml:space="preserve">  </v>
      </c>
      <c r="K1213" s="66" t="str">
        <f>IFERROR(AVERAGE(Data!L1221),"  ")</f>
        <v xml:space="preserve">  </v>
      </c>
      <c r="L1213" s="66" t="str">
        <f>IFERROR(AVERAGE(Data!M1221),"  ")</f>
        <v xml:space="preserve">  </v>
      </c>
      <c r="M1213" s="66" t="str">
        <f>IFERROR(AVERAGE(Data!N1221),"  ")</f>
        <v xml:space="preserve">  </v>
      </c>
      <c r="N1213" s="66" t="str">
        <f>IFERROR(AVERAGE(Data!O1221),"  ")</f>
        <v xml:space="preserve">  </v>
      </c>
      <c r="O1213" s="66" t="str">
        <f>IFERROR(AVERAGE(Data!P1221),"  ")</f>
        <v xml:space="preserve">  </v>
      </c>
      <c r="P1213" s="66" t="str">
        <f>IFERROR(AVERAGE(Data!Q1221),"  ")</f>
        <v xml:space="preserve">  </v>
      </c>
      <c r="Q1213" s="67" t="str">
        <f>IFERROR(AVERAGE(Data!R1221),"  ")</f>
        <v xml:space="preserve">  </v>
      </c>
      <c r="R1213" s="67" t="str">
        <f>IFERROR(AVERAGE(Data!S1221),"  ")</f>
        <v xml:space="preserve">  </v>
      </c>
      <c r="S1213" s="67" t="str">
        <f>IFERROR(AVERAGE(Data!T1221),"  ")</f>
        <v xml:space="preserve">  </v>
      </c>
      <c r="T1213" s="66" t="str">
        <f>IFERROR(AVERAGE(Data!V1221), " ")</f>
        <v xml:space="preserve"> </v>
      </c>
      <c r="U1213" s="66" t="str">
        <f>IFERROR(AVERAGE(Data!W1221), " ")</f>
        <v xml:space="preserve"> </v>
      </c>
      <c r="V1213" s="66" t="str">
        <f>IFERROR(AVERAGE(Data!X1221), " ")</f>
        <v xml:space="preserve"> </v>
      </c>
      <c r="W1213" s="66" t="str">
        <f>IFERROR(AVERAGE(Data!Y1221), " ")</f>
        <v xml:space="preserve"> </v>
      </c>
      <c r="X1213" s="66" t="str">
        <f>IFERROR(AVERAGE(Data!Z1221), " ")</f>
        <v xml:space="preserve"> </v>
      </c>
      <c r="Y1213" s="66" t="str">
        <f>IFERROR(AVERAGE(Data!AA1221), " ")</f>
        <v xml:space="preserve"> </v>
      </c>
      <c r="Z1213" s="67" t="str">
        <f>IFERROR(AVERAGE(Data!AB1221), " ")</f>
        <v xml:space="preserve"> </v>
      </c>
      <c r="AA1213" s="67" t="str">
        <f>IFERROR(AVERAGE(Data!AC1221), " ")</f>
        <v xml:space="preserve"> </v>
      </c>
      <c r="AB1213" s="67" t="str">
        <f>IFERROR(AVERAGE(Data!AD1221), " ")</f>
        <v xml:space="preserve"> </v>
      </c>
      <c r="AC1213" s="66" t="str">
        <f>IFERROR(AVERAGE(Data!AF1221), "  ")</f>
        <v xml:space="preserve">  </v>
      </c>
      <c r="AD1213" s="66" t="str">
        <f>IFERROR(AVERAGE(Data!AG1221), "  ")</f>
        <v xml:space="preserve">  </v>
      </c>
      <c r="AE1213" s="66" t="str">
        <f>IFERROR(AVERAGE(Data!AH1221), "  ")</f>
        <v xml:space="preserve">  </v>
      </c>
      <c r="AF1213" s="66" t="str">
        <f>IFERROR(AVERAGE(Data!AI1221), "  ")</f>
        <v xml:space="preserve">  </v>
      </c>
      <c r="AG1213" s="66" t="str">
        <f>IFERROR(AVERAGE(Data!AJ1221), "  ")</f>
        <v xml:space="preserve">  </v>
      </c>
      <c r="AH1213" s="66" t="str">
        <f>IFERROR(AVERAGE(Data!AK1221), "  ")</f>
        <v xml:space="preserve">  </v>
      </c>
      <c r="AI1213" s="67" t="str">
        <f>IFERROR(AVERAGE(Data!AL1221), "  ")</f>
        <v xml:space="preserve">  </v>
      </c>
      <c r="AJ1213" s="67" t="str">
        <f>IFERROR(AVERAGE(Data!AM1221), "  ")</f>
        <v xml:space="preserve">  </v>
      </c>
      <c r="AK1213" s="67" t="str">
        <f>IFERROR(AVERAGE(Data!AN1221), "  ")</f>
        <v xml:space="preserve">  </v>
      </c>
      <c r="AL1213" s="66" t="str">
        <f>IFERROR(AVERAGE(Data!AP1221),"  ")</f>
        <v xml:space="preserve">  </v>
      </c>
      <c r="AM1213" s="66" t="str">
        <f>IFERROR(AVERAGE(Data!AQ1221),"  ")</f>
        <v xml:space="preserve">  </v>
      </c>
      <c r="AN1213" s="66" t="str">
        <f>IFERROR(AVERAGE(Data!AR1221),"  ")</f>
        <v xml:space="preserve">  </v>
      </c>
      <c r="AO1213" s="66" t="str">
        <f>IFERROR(AVERAGE(Data!AS1221),"  ")</f>
        <v xml:space="preserve">  </v>
      </c>
      <c r="AP1213" s="66" t="str">
        <f>IFERROR(AVERAGE(Data!AT1221),"  ")</f>
        <v xml:space="preserve">  </v>
      </c>
      <c r="AQ1213" s="66" t="str">
        <f>IFERROR(AVERAGE(Data!AU1221),"  ")</f>
        <v xml:space="preserve">  </v>
      </c>
      <c r="AR1213" s="67" t="str">
        <f>IFERROR(AVERAGE(Data!AV1221),"  ")</f>
        <v xml:space="preserve">  </v>
      </c>
      <c r="AS1213" s="67" t="str">
        <f>IFERROR(AVERAGE(Data!AW1221),"  ")</f>
        <v xml:space="preserve">  </v>
      </c>
      <c r="AT1213" s="67" t="str">
        <f>IFERROR(AVERAGE(Data!AX1221),"  ")</f>
        <v xml:space="preserve">  </v>
      </c>
      <c r="AU1213" s="66" t="str">
        <f>IFERROR(AVERAGE(Data!AZ1221), "  ")</f>
        <v xml:space="preserve">  </v>
      </c>
      <c r="AV1213" s="66" t="str">
        <f>IFERROR(AVERAGE(Data!BA1221), "  ")</f>
        <v xml:space="preserve">  </v>
      </c>
      <c r="AW1213" s="66" t="str">
        <f>IFERROR(AVERAGE(Data!BB1221), "  ")</f>
        <v xml:space="preserve">  </v>
      </c>
      <c r="AX1213" s="66" t="str">
        <f>IFERROR(AVERAGE(Data!BC1221), "  ")</f>
        <v xml:space="preserve">  </v>
      </c>
      <c r="AY1213" s="66" t="str">
        <f>IFERROR(AVERAGE(Data!BD1221), "  ")</f>
        <v xml:space="preserve">  </v>
      </c>
      <c r="AZ1213" s="66" t="str">
        <f>IFERROR(AVERAGE(Data!BE1221), "  ")</f>
        <v xml:space="preserve">  </v>
      </c>
      <c r="BA1213" s="66" t="str">
        <f>IFERROR(AVERAGE(Data!BF1221), "  ")</f>
        <v xml:space="preserve">  </v>
      </c>
      <c r="BB1213" s="66" t="str">
        <f>IFERROR(AVERAGE(Data!BG1221), "  ")</f>
        <v xml:space="preserve">  </v>
      </c>
      <c r="BC1213" s="66" t="str">
        <f>IFERROR(AVERAGE(Data!BH1221), "  ")</f>
        <v xml:space="preserve">  </v>
      </c>
      <c r="BD1213" s="66" t="str">
        <f>IFERROR(AVERAGE(Data!BI1221), "  ")</f>
        <v xml:space="preserve">  </v>
      </c>
    </row>
    <row r="1214" spans="1:56" x14ac:dyDescent="0.25">
      <c r="A1214" s="59" t="str">
        <f>IFERROR(AVERAGE(Data!A1222),"  ")</f>
        <v xml:space="preserve">  </v>
      </c>
      <c r="B1214" s="66" t="str">
        <f>IFERROR(AVERAGE(Data!B1222),"  ")</f>
        <v xml:space="preserve">  </v>
      </c>
      <c r="C1214" s="66" t="str">
        <f>IFERROR(AVERAGE(Data!C1222),"  ")</f>
        <v xml:space="preserve">  </v>
      </c>
      <c r="D1214" s="66" t="str">
        <f>IFERROR(AVERAGE(Data!D1222),"  ")</f>
        <v xml:space="preserve">  </v>
      </c>
      <c r="E1214" s="66" t="str">
        <f>IFERROR(AVERAGE(Data!E1222),"  ")</f>
        <v xml:space="preserve">  </v>
      </c>
      <c r="F1214" s="66" t="str">
        <f>IFERROR(AVERAGE(Data!F1222),"  ")</f>
        <v xml:space="preserve">  </v>
      </c>
      <c r="G1214" s="66" t="str">
        <f>IFERROR(AVERAGE(Data!G1222),"  ")</f>
        <v xml:space="preserve">  </v>
      </c>
      <c r="H1214" s="67" t="str">
        <f>IFERROR(AVERAGE(Data!H1222),"  ")</f>
        <v xml:space="preserve">  </v>
      </c>
      <c r="I1214" s="67" t="str">
        <f>IFERROR(AVERAGE(Data!I1222),"  ")</f>
        <v xml:space="preserve">  </v>
      </c>
      <c r="J1214" s="67" t="str">
        <f>IFERROR(AVERAGE(Data!J1222),"  ")</f>
        <v xml:space="preserve">  </v>
      </c>
      <c r="K1214" s="66" t="str">
        <f>IFERROR(AVERAGE(Data!L1222),"  ")</f>
        <v xml:space="preserve">  </v>
      </c>
      <c r="L1214" s="66" t="str">
        <f>IFERROR(AVERAGE(Data!M1222),"  ")</f>
        <v xml:space="preserve">  </v>
      </c>
      <c r="M1214" s="66" t="str">
        <f>IFERROR(AVERAGE(Data!N1222),"  ")</f>
        <v xml:space="preserve">  </v>
      </c>
      <c r="N1214" s="66" t="str">
        <f>IFERROR(AVERAGE(Data!O1222),"  ")</f>
        <v xml:space="preserve">  </v>
      </c>
      <c r="O1214" s="66" t="str">
        <f>IFERROR(AVERAGE(Data!P1222),"  ")</f>
        <v xml:space="preserve">  </v>
      </c>
      <c r="P1214" s="66" t="str">
        <f>IFERROR(AVERAGE(Data!Q1222),"  ")</f>
        <v xml:space="preserve">  </v>
      </c>
      <c r="Q1214" s="67" t="str">
        <f>IFERROR(AVERAGE(Data!R1222),"  ")</f>
        <v xml:space="preserve">  </v>
      </c>
      <c r="R1214" s="67" t="str">
        <f>IFERROR(AVERAGE(Data!S1222),"  ")</f>
        <v xml:space="preserve">  </v>
      </c>
      <c r="S1214" s="67" t="str">
        <f>IFERROR(AVERAGE(Data!T1222),"  ")</f>
        <v xml:space="preserve">  </v>
      </c>
      <c r="T1214" s="66" t="str">
        <f>IFERROR(AVERAGE(Data!V1222), " ")</f>
        <v xml:space="preserve"> </v>
      </c>
      <c r="U1214" s="66" t="str">
        <f>IFERROR(AVERAGE(Data!W1222), " ")</f>
        <v xml:space="preserve"> </v>
      </c>
      <c r="V1214" s="66" t="str">
        <f>IFERROR(AVERAGE(Data!X1222), " ")</f>
        <v xml:space="preserve"> </v>
      </c>
      <c r="W1214" s="66" t="str">
        <f>IFERROR(AVERAGE(Data!Y1222), " ")</f>
        <v xml:space="preserve"> </v>
      </c>
      <c r="X1214" s="66" t="str">
        <f>IFERROR(AVERAGE(Data!Z1222), " ")</f>
        <v xml:space="preserve"> </v>
      </c>
      <c r="Y1214" s="66" t="str">
        <f>IFERROR(AVERAGE(Data!AA1222), " ")</f>
        <v xml:space="preserve"> </v>
      </c>
      <c r="Z1214" s="67" t="str">
        <f>IFERROR(AVERAGE(Data!AB1222), " ")</f>
        <v xml:space="preserve"> </v>
      </c>
      <c r="AA1214" s="67" t="str">
        <f>IFERROR(AVERAGE(Data!AC1222), " ")</f>
        <v xml:space="preserve"> </v>
      </c>
      <c r="AB1214" s="67" t="str">
        <f>IFERROR(AVERAGE(Data!AD1222), " ")</f>
        <v xml:space="preserve"> </v>
      </c>
      <c r="AC1214" s="66" t="str">
        <f>IFERROR(AVERAGE(Data!AF1222), "  ")</f>
        <v xml:space="preserve">  </v>
      </c>
      <c r="AD1214" s="66" t="str">
        <f>IFERROR(AVERAGE(Data!AG1222), "  ")</f>
        <v xml:space="preserve">  </v>
      </c>
      <c r="AE1214" s="66" t="str">
        <f>IFERROR(AVERAGE(Data!AH1222), "  ")</f>
        <v xml:space="preserve">  </v>
      </c>
      <c r="AF1214" s="66" t="str">
        <f>IFERROR(AVERAGE(Data!AI1222), "  ")</f>
        <v xml:space="preserve">  </v>
      </c>
      <c r="AG1214" s="66" t="str">
        <f>IFERROR(AVERAGE(Data!AJ1222), "  ")</f>
        <v xml:space="preserve">  </v>
      </c>
      <c r="AH1214" s="66" t="str">
        <f>IFERROR(AVERAGE(Data!AK1222), "  ")</f>
        <v xml:space="preserve">  </v>
      </c>
      <c r="AI1214" s="67" t="str">
        <f>IFERROR(AVERAGE(Data!AL1222), "  ")</f>
        <v xml:space="preserve">  </v>
      </c>
      <c r="AJ1214" s="67" t="str">
        <f>IFERROR(AVERAGE(Data!AM1222), "  ")</f>
        <v xml:space="preserve">  </v>
      </c>
      <c r="AK1214" s="67" t="str">
        <f>IFERROR(AVERAGE(Data!AN1222), "  ")</f>
        <v xml:space="preserve">  </v>
      </c>
      <c r="AL1214" s="66" t="str">
        <f>IFERROR(AVERAGE(Data!AP1222),"  ")</f>
        <v xml:space="preserve">  </v>
      </c>
      <c r="AM1214" s="66" t="str">
        <f>IFERROR(AVERAGE(Data!AQ1222),"  ")</f>
        <v xml:space="preserve">  </v>
      </c>
      <c r="AN1214" s="66" t="str">
        <f>IFERROR(AVERAGE(Data!AR1222),"  ")</f>
        <v xml:space="preserve">  </v>
      </c>
      <c r="AO1214" s="66" t="str">
        <f>IFERROR(AVERAGE(Data!AS1222),"  ")</f>
        <v xml:space="preserve">  </v>
      </c>
      <c r="AP1214" s="66" t="str">
        <f>IFERROR(AVERAGE(Data!AT1222),"  ")</f>
        <v xml:space="preserve">  </v>
      </c>
      <c r="AQ1214" s="66" t="str">
        <f>IFERROR(AVERAGE(Data!AU1222),"  ")</f>
        <v xml:space="preserve">  </v>
      </c>
      <c r="AR1214" s="67" t="str">
        <f>IFERROR(AVERAGE(Data!AV1222),"  ")</f>
        <v xml:space="preserve">  </v>
      </c>
      <c r="AS1214" s="67" t="str">
        <f>IFERROR(AVERAGE(Data!AW1222),"  ")</f>
        <v xml:space="preserve">  </v>
      </c>
      <c r="AT1214" s="67" t="str">
        <f>IFERROR(AVERAGE(Data!AX1222),"  ")</f>
        <v xml:space="preserve">  </v>
      </c>
      <c r="AU1214" s="66" t="str">
        <f>IFERROR(AVERAGE(Data!AZ1222), "  ")</f>
        <v xml:space="preserve">  </v>
      </c>
      <c r="AV1214" s="66" t="str">
        <f>IFERROR(AVERAGE(Data!BA1222), "  ")</f>
        <v xml:space="preserve">  </v>
      </c>
      <c r="AW1214" s="66" t="str">
        <f>IFERROR(AVERAGE(Data!BB1222), "  ")</f>
        <v xml:space="preserve">  </v>
      </c>
      <c r="AX1214" s="66" t="str">
        <f>IFERROR(AVERAGE(Data!BC1222), "  ")</f>
        <v xml:space="preserve">  </v>
      </c>
      <c r="AY1214" s="66" t="str">
        <f>IFERROR(AVERAGE(Data!BD1222), "  ")</f>
        <v xml:space="preserve">  </v>
      </c>
      <c r="AZ1214" s="66" t="str">
        <f>IFERROR(AVERAGE(Data!BE1222), "  ")</f>
        <v xml:space="preserve">  </v>
      </c>
      <c r="BA1214" s="66" t="str">
        <f>IFERROR(AVERAGE(Data!BF1222), "  ")</f>
        <v xml:space="preserve">  </v>
      </c>
      <c r="BB1214" s="66" t="str">
        <f>IFERROR(AVERAGE(Data!BG1222), "  ")</f>
        <v xml:space="preserve">  </v>
      </c>
      <c r="BC1214" s="66" t="str">
        <f>IFERROR(AVERAGE(Data!BH1222), "  ")</f>
        <v xml:space="preserve">  </v>
      </c>
      <c r="BD1214" s="66" t="str">
        <f>IFERROR(AVERAGE(Data!BI1222), "  ")</f>
        <v xml:space="preserve">  </v>
      </c>
    </row>
    <row r="1215" spans="1:56" x14ac:dyDescent="0.25">
      <c r="A1215" s="59" t="str">
        <f>IFERROR(AVERAGE(Data!A1223),"  ")</f>
        <v xml:space="preserve">  </v>
      </c>
      <c r="B1215" s="66" t="str">
        <f>IFERROR(AVERAGE(Data!B1223),"  ")</f>
        <v xml:space="preserve">  </v>
      </c>
      <c r="C1215" s="66" t="str">
        <f>IFERROR(AVERAGE(Data!C1223),"  ")</f>
        <v xml:space="preserve">  </v>
      </c>
      <c r="D1215" s="66" t="str">
        <f>IFERROR(AVERAGE(Data!D1223),"  ")</f>
        <v xml:space="preserve">  </v>
      </c>
      <c r="E1215" s="66" t="str">
        <f>IFERROR(AVERAGE(Data!E1223),"  ")</f>
        <v xml:space="preserve">  </v>
      </c>
      <c r="F1215" s="66" t="str">
        <f>IFERROR(AVERAGE(Data!F1223),"  ")</f>
        <v xml:space="preserve">  </v>
      </c>
      <c r="G1215" s="66" t="str">
        <f>IFERROR(AVERAGE(Data!G1223),"  ")</f>
        <v xml:space="preserve">  </v>
      </c>
      <c r="H1215" s="67" t="str">
        <f>IFERROR(AVERAGE(Data!H1223),"  ")</f>
        <v xml:space="preserve">  </v>
      </c>
      <c r="I1215" s="67" t="str">
        <f>IFERROR(AVERAGE(Data!I1223),"  ")</f>
        <v xml:space="preserve">  </v>
      </c>
      <c r="J1215" s="67" t="str">
        <f>IFERROR(AVERAGE(Data!J1223),"  ")</f>
        <v xml:space="preserve">  </v>
      </c>
      <c r="K1215" s="66" t="str">
        <f>IFERROR(AVERAGE(Data!L1223),"  ")</f>
        <v xml:space="preserve">  </v>
      </c>
      <c r="L1215" s="66" t="str">
        <f>IFERROR(AVERAGE(Data!M1223),"  ")</f>
        <v xml:space="preserve">  </v>
      </c>
      <c r="M1215" s="66" t="str">
        <f>IFERROR(AVERAGE(Data!N1223),"  ")</f>
        <v xml:space="preserve">  </v>
      </c>
      <c r="N1215" s="66" t="str">
        <f>IFERROR(AVERAGE(Data!O1223),"  ")</f>
        <v xml:space="preserve">  </v>
      </c>
      <c r="O1215" s="66" t="str">
        <f>IFERROR(AVERAGE(Data!P1223),"  ")</f>
        <v xml:space="preserve">  </v>
      </c>
      <c r="P1215" s="66" t="str">
        <f>IFERROR(AVERAGE(Data!Q1223),"  ")</f>
        <v xml:space="preserve">  </v>
      </c>
      <c r="Q1215" s="67" t="str">
        <f>IFERROR(AVERAGE(Data!R1223),"  ")</f>
        <v xml:space="preserve">  </v>
      </c>
      <c r="R1215" s="67" t="str">
        <f>IFERROR(AVERAGE(Data!S1223),"  ")</f>
        <v xml:space="preserve">  </v>
      </c>
      <c r="S1215" s="67" t="str">
        <f>IFERROR(AVERAGE(Data!T1223),"  ")</f>
        <v xml:space="preserve">  </v>
      </c>
      <c r="T1215" s="66" t="str">
        <f>IFERROR(AVERAGE(Data!V1223), " ")</f>
        <v xml:space="preserve"> </v>
      </c>
      <c r="U1215" s="66" t="str">
        <f>IFERROR(AVERAGE(Data!W1223), " ")</f>
        <v xml:space="preserve"> </v>
      </c>
      <c r="V1215" s="66" t="str">
        <f>IFERROR(AVERAGE(Data!X1223), " ")</f>
        <v xml:space="preserve"> </v>
      </c>
      <c r="W1215" s="66" t="str">
        <f>IFERROR(AVERAGE(Data!Y1223), " ")</f>
        <v xml:space="preserve"> </v>
      </c>
      <c r="X1215" s="66" t="str">
        <f>IFERROR(AVERAGE(Data!Z1223), " ")</f>
        <v xml:space="preserve"> </v>
      </c>
      <c r="Y1215" s="66" t="str">
        <f>IFERROR(AVERAGE(Data!AA1223), " ")</f>
        <v xml:space="preserve"> </v>
      </c>
      <c r="Z1215" s="67" t="str">
        <f>IFERROR(AVERAGE(Data!AB1223), " ")</f>
        <v xml:space="preserve"> </v>
      </c>
      <c r="AA1215" s="67" t="str">
        <f>IFERROR(AVERAGE(Data!AC1223), " ")</f>
        <v xml:space="preserve"> </v>
      </c>
      <c r="AB1215" s="67" t="str">
        <f>IFERROR(AVERAGE(Data!AD1223), " ")</f>
        <v xml:space="preserve"> </v>
      </c>
      <c r="AC1215" s="66" t="str">
        <f>IFERROR(AVERAGE(Data!AF1223), "  ")</f>
        <v xml:space="preserve">  </v>
      </c>
      <c r="AD1215" s="66" t="str">
        <f>IFERROR(AVERAGE(Data!AG1223), "  ")</f>
        <v xml:space="preserve">  </v>
      </c>
      <c r="AE1215" s="66" t="str">
        <f>IFERROR(AVERAGE(Data!AH1223), "  ")</f>
        <v xml:space="preserve">  </v>
      </c>
      <c r="AF1215" s="66" t="str">
        <f>IFERROR(AVERAGE(Data!AI1223), "  ")</f>
        <v xml:space="preserve">  </v>
      </c>
      <c r="AG1215" s="66" t="str">
        <f>IFERROR(AVERAGE(Data!AJ1223), "  ")</f>
        <v xml:space="preserve">  </v>
      </c>
      <c r="AH1215" s="66" t="str">
        <f>IFERROR(AVERAGE(Data!AK1223), "  ")</f>
        <v xml:space="preserve">  </v>
      </c>
      <c r="AI1215" s="67" t="str">
        <f>IFERROR(AVERAGE(Data!AL1223), "  ")</f>
        <v xml:space="preserve">  </v>
      </c>
      <c r="AJ1215" s="67" t="str">
        <f>IFERROR(AVERAGE(Data!AM1223), "  ")</f>
        <v xml:space="preserve">  </v>
      </c>
      <c r="AK1215" s="67" t="str">
        <f>IFERROR(AVERAGE(Data!AN1223), "  ")</f>
        <v xml:space="preserve">  </v>
      </c>
      <c r="AL1215" s="66" t="str">
        <f>IFERROR(AVERAGE(Data!AP1223),"  ")</f>
        <v xml:space="preserve">  </v>
      </c>
      <c r="AM1215" s="66" t="str">
        <f>IFERROR(AVERAGE(Data!AQ1223),"  ")</f>
        <v xml:space="preserve">  </v>
      </c>
      <c r="AN1215" s="66" t="str">
        <f>IFERROR(AVERAGE(Data!AR1223),"  ")</f>
        <v xml:space="preserve">  </v>
      </c>
      <c r="AO1215" s="66" t="str">
        <f>IFERROR(AVERAGE(Data!AS1223),"  ")</f>
        <v xml:space="preserve">  </v>
      </c>
      <c r="AP1215" s="66" t="str">
        <f>IFERROR(AVERAGE(Data!AT1223),"  ")</f>
        <v xml:space="preserve">  </v>
      </c>
      <c r="AQ1215" s="66" t="str">
        <f>IFERROR(AVERAGE(Data!AU1223),"  ")</f>
        <v xml:space="preserve">  </v>
      </c>
      <c r="AR1215" s="67" t="str">
        <f>IFERROR(AVERAGE(Data!AV1223),"  ")</f>
        <v xml:space="preserve">  </v>
      </c>
      <c r="AS1215" s="67" t="str">
        <f>IFERROR(AVERAGE(Data!AW1223),"  ")</f>
        <v xml:space="preserve">  </v>
      </c>
      <c r="AT1215" s="67" t="str">
        <f>IFERROR(AVERAGE(Data!AX1223),"  ")</f>
        <v xml:space="preserve">  </v>
      </c>
      <c r="AU1215" s="66" t="str">
        <f>IFERROR(AVERAGE(Data!AZ1223), "  ")</f>
        <v xml:space="preserve">  </v>
      </c>
      <c r="AV1215" s="66" t="str">
        <f>IFERROR(AVERAGE(Data!BA1223), "  ")</f>
        <v xml:space="preserve">  </v>
      </c>
      <c r="AW1215" s="66" t="str">
        <f>IFERROR(AVERAGE(Data!BB1223), "  ")</f>
        <v xml:space="preserve">  </v>
      </c>
      <c r="AX1215" s="66" t="str">
        <f>IFERROR(AVERAGE(Data!BC1223), "  ")</f>
        <v xml:space="preserve">  </v>
      </c>
      <c r="AY1215" s="66" t="str">
        <f>IFERROR(AVERAGE(Data!BD1223), "  ")</f>
        <v xml:space="preserve">  </v>
      </c>
      <c r="AZ1215" s="66" t="str">
        <f>IFERROR(AVERAGE(Data!BE1223), "  ")</f>
        <v xml:space="preserve">  </v>
      </c>
      <c r="BA1215" s="66" t="str">
        <f>IFERROR(AVERAGE(Data!BF1223), "  ")</f>
        <v xml:space="preserve">  </v>
      </c>
      <c r="BB1215" s="66" t="str">
        <f>IFERROR(AVERAGE(Data!BG1223), "  ")</f>
        <v xml:space="preserve">  </v>
      </c>
      <c r="BC1215" s="66" t="str">
        <f>IFERROR(AVERAGE(Data!BH1223), "  ")</f>
        <v xml:space="preserve">  </v>
      </c>
      <c r="BD1215" s="66" t="str">
        <f>IFERROR(AVERAGE(Data!BI1223), "  ")</f>
        <v xml:space="preserve">  </v>
      </c>
    </row>
    <row r="1216" spans="1:56" x14ac:dyDescent="0.25">
      <c r="A1216" s="59" t="str">
        <f>IFERROR(AVERAGE(Data!A1224),"  ")</f>
        <v xml:space="preserve">  </v>
      </c>
      <c r="B1216" s="66" t="str">
        <f>IFERROR(AVERAGE(Data!B1224),"  ")</f>
        <v xml:space="preserve">  </v>
      </c>
      <c r="C1216" s="66" t="str">
        <f>IFERROR(AVERAGE(Data!C1224),"  ")</f>
        <v xml:space="preserve">  </v>
      </c>
      <c r="D1216" s="66" t="str">
        <f>IFERROR(AVERAGE(Data!D1224),"  ")</f>
        <v xml:space="preserve">  </v>
      </c>
      <c r="E1216" s="66" t="str">
        <f>IFERROR(AVERAGE(Data!E1224),"  ")</f>
        <v xml:space="preserve">  </v>
      </c>
      <c r="F1216" s="66" t="str">
        <f>IFERROR(AVERAGE(Data!F1224),"  ")</f>
        <v xml:space="preserve">  </v>
      </c>
      <c r="G1216" s="66" t="str">
        <f>IFERROR(AVERAGE(Data!G1224),"  ")</f>
        <v xml:space="preserve">  </v>
      </c>
      <c r="H1216" s="67" t="str">
        <f>IFERROR(AVERAGE(Data!H1224),"  ")</f>
        <v xml:space="preserve">  </v>
      </c>
      <c r="I1216" s="67" t="str">
        <f>IFERROR(AVERAGE(Data!I1224),"  ")</f>
        <v xml:space="preserve">  </v>
      </c>
      <c r="J1216" s="67" t="str">
        <f>IFERROR(AVERAGE(Data!J1224),"  ")</f>
        <v xml:space="preserve">  </v>
      </c>
      <c r="K1216" s="66" t="str">
        <f>IFERROR(AVERAGE(Data!L1224),"  ")</f>
        <v xml:space="preserve">  </v>
      </c>
      <c r="L1216" s="66" t="str">
        <f>IFERROR(AVERAGE(Data!M1224),"  ")</f>
        <v xml:space="preserve">  </v>
      </c>
      <c r="M1216" s="66" t="str">
        <f>IFERROR(AVERAGE(Data!N1224),"  ")</f>
        <v xml:space="preserve">  </v>
      </c>
      <c r="N1216" s="66" t="str">
        <f>IFERROR(AVERAGE(Data!O1224),"  ")</f>
        <v xml:space="preserve">  </v>
      </c>
      <c r="O1216" s="66" t="str">
        <f>IFERROR(AVERAGE(Data!P1224),"  ")</f>
        <v xml:space="preserve">  </v>
      </c>
      <c r="P1216" s="66" t="str">
        <f>IFERROR(AVERAGE(Data!Q1224),"  ")</f>
        <v xml:space="preserve">  </v>
      </c>
      <c r="Q1216" s="67" t="str">
        <f>IFERROR(AVERAGE(Data!R1224),"  ")</f>
        <v xml:space="preserve">  </v>
      </c>
      <c r="R1216" s="67" t="str">
        <f>IFERROR(AVERAGE(Data!S1224),"  ")</f>
        <v xml:space="preserve">  </v>
      </c>
      <c r="S1216" s="67" t="str">
        <f>IFERROR(AVERAGE(Data!T1224),"  ")</f>
        <v xml:space="preserve">  </v>
      </c>
      <c r="T1216" s="66" t="str">
        <f>IFERROR(AVERAGE(Data!V1224), " ")</f>
        <v xml:space="preserve"> </v>
      </c>
      <c r="U1216" s="66" t="str">
        <f>IFERROR(AVERAGE(Data!W1224), " ")</f>
        <v xml:space="preserve"> </v>
      </c>
      <c r="V1216" s="66" t="str">
        <f>IFERROR(AVERAGE(Data!X1224), " ")</f>
        <v xml:space="preserve"> </v>
      </c>
      <c r="W1216" s="66" t="str">
        <f>IFERROR(AVERAGE(Data!Y1224), " ")</f>
        <v xml:space="preserve"> </v>
      </c>
      <c r="X1216" s="66" t="str">
        <f>IFERROR(AVERAGE(Data!Z1224), " ")</f>
        <v xml:space="preserve"> </v>
      </c>
      <c r="Y1216" s="66" t="str">
        <f>IFERROR(AVERAGE(Data!AA1224), " ")</f>
        <v xml:space="preserve"> </v>
      </c>
      <c r="Z1216" s="67" t="str">
        <f>IFERROR(AVERAGE(Data!AB1224), " ")</f>
        <v xml:space="preserve"> </v>
      </c>
      <c r="AA1216" s="67" t="str">
        <f>IFERROR(AVERAGE(Data!AC1224), " ")</f>
        <v xml:space="preserve"> </v>
      </c>
      <c r="AB1216" s="67" t="str">
        <f>IFERROR(AVERAGE(Data!AD1224), " ")</f>
        <v xml:space="preserve"> </v>
      </c>
      <c r="AC1216" s="66" t="str">
        <f>IFERROR(AVERAGE(Data!AF1224), "  ")</f>
        <v xml:space="preserve">  </v>
      </c>
      <c r="AD1216" s="66" t="str">
        <f>IFERROR(AVERAGE(Data!AG1224), "  ")</f>
        <v xml:space="preserve">  </v>
      </c>
      <c r="AE1216" s="66" t="str">
        <f>IFERROR(AVERAGE(Data!AH1224), "  ")</f>
        <v xml:space="preserve">  </v>
      </c>
      <c r="AF1216" s="66" t="str">
        <f>IFERROR(AVERAGE(Data!AI1224), "  ")</f>
        <v xml:space="preserve">  </v>
      </c>
      <c r="AG1216" s="66" t="str">
        <f>IFERROR(AVERAGE(Data!AJ1224), "  ")</f>
        <v xml:space="preserve">  </v>
      </c>
      <c r="AH1216" s="66" t="str">
        <f>IFERROR(AVERAGE(Data!AK1224), "  ")</f>
        <v xml:space="preserve">  </v>
      </c>
      <c r="AI1216" s="67" t="str">
        <f>IFERROR(AVERAGE(Data!AL1224), "  ")</f>
        <v xml:space="preserve">  </v>
      </c>
      <c r="AJ1216" s="67" t="str">
        <f>IFERROR(AVERAGE(Data!AM1224), "  ")</f>
        <v xml:space="preserve">  </v>
      </c>
      <c r="AK1216" s="67" t="str">
        <f>IFERROR(AVERAGE(Data!AN1224), "  ")</f>
        <v xml:space="preserve">  </v>
      </c>
      <c r="AL1216" s="66" t="str">
        <f>IFERROR(AVERAGE(Data!AP1224),"  ")</f>
        <v xml:space="preserve">  </v>
      </c>
      <c r="AM1216" s="66" t="str">
        <f>IFERROR(AVERAGE(Data!AQ1224),"  ")</f>
        <v xml:space="preserve">  </v>
      </c>
      <c r="AN1216" s="66" t="str">
        <f>IFERROR(AVERAGE(Data!AR1224),"  ")</f>
        <v xml:space="preserve">  </v>
      </c>
      <c r="AO1216" s="66" t="str">
        <f>IFERROR(AVERAGE(Data!AS1224),"  ")</f>
        <v xml:space="preserve">  </v>
      </c>
      <c r="AP1216" s="66" t="str">
        <f>IFERROR(AVERAGE(Data!AT1224),"  ")</f>
        <v xml:space="preserve">  </v>
      </c>
      <c r="AQ1216" s="66" t="str">
        <f>IFERROR(AVERAGE(Data!AU1224),"  ")</f>
        <v xml:space="preserve">  </v>
      </c>
      <c r="AR1216" s="67" t="str">
        <f>IFERROR(AVERAGE(Data!AV1224),"  ")</f>
        <v xml:space="preserve">  </v>
      </c>
      <c r="AS1216" s="67" t="str">
        <f>IFERROR(AVERAGE(Data!AW1224),"  ")</f>
        <v xml:space="preserve">  </v>
      </c>
      <c r="AT1216" s="67" t="str">
        <f>IFERROR(AVERAGE(Data!AX1224),"  ")</f>
        <v xml:space="preserve">  </v>
      </c>
      <c r="AU1216" s="66" t="str">
        <f>IFERROR(AVERAGE(Data!AZ1224), "  ")</f>
        <v xml:space="preserve">  </v>
      </c>
      <c r="AV1216" s="66" t="str">
        <f>IFERROR(AVERAGE(Data!BA1224), "  ")</f>
        <v xml:space="preserve">  </v>
      </c>
      <c r="AW1216" s="66" t="str">
        <f>IFERROR(AVERAGE(Data!BB1224), "  ")</f>
        <v xml:space="preserve">  </v>
      </c>
      <c r="AX1216" s="66" t="str">
        <f>IFERROR(AVERAGE(Data!BC1224), "  ")</f>
        <v xml:space="preserve">  </v>
      </c>
      <c r="AY1216" s="66" t="str">
        <f>IFERROR(AVERAGE(Data!BD1224), "  ")</f>
        <v xml:space="preserve">  </v>
      </c>
      <c r="AZ1216" s="66" t="str">
        <f>IFERROR(AVERAGE(Data!BE1224), "  ")</f>
        <v xml:space="preserve">  </v>
      </c>
      <c r="BA1216" s="66" t="str">
        <f>IFERROR(AVERAGE(Data!BF1224), "  ")</f>
        <v xml:space="preserve">  </v>
      </c>
      <c r="BB1216" s="66" t="str">
        <f>IFERROR(AVERAGE(Data!BG1224), "  ")</f>
        <v xml:space="preserve">  </v>
      </c>
      <c r="BC1216" s="66" t="str">
        <f>IFERROR(AVERAGE(Data!BH1224), "  ")</f>
        <v xml:space="preserve">  </v>
      </c>
      <c r="BD1216" s="66" t="str">
        <f>IFERROR(AVERAGE(Data!BI1224), "  ")</f>
        <v xml:space="preserve">  </v>
      </c>
    </row>
    <row r="1217" spans="1:56" x14ac:dyDescent="0.25">
      <c r="A1217" s="59" t="str">
        <f>IFERROR(AVERAGE(Data!A1225),"  ")</f>
        <v xml:space="preserve">  </v>
      </c>
      <c r="B1217" s="66" t="str">
        <f>IFERROR(AVERAGE(Data!B1225),"  ")</f>
        <v xml:space="preserve">  </v>
      </c>
      <c r="C1217" s="66" t="str">
        <f>IFERROR(AVERAGE(Data!C1225),"  ")</f>
        <v xml:space="preserve">  </v>
      </c>
      <c r="D1217" s="66" t="str">
        <f>IFERROR(AVERAGE(Data!D1225),"  ")</f>
        <v xml:space="preserve">  </v>
      </c>
      <c r="E1217" s="66" t="str">
        <f>IFERROR(AVERAGE(Data!E1225),"  ")</f>
        <v xml:space="preserve">  </v>
      </c>
      <c r="F1217" s="66" t="str">
        <f>IFERROR(AVERAGE(Data!F1225),"  ")</f>
        <v xml:space="preserve">  </v>
      </c>
      <c r="G1217" s="66" t="str">
        <f>IFERROR(AVERAGE(Data!G1225),"  ")</f>
        <v xml:space="preserve">  </v>
      </c>
      <c r="H1217" s="67" t="str">
        <f>IFERROR(AVERAGE(Data!H1225),"  ")</f>
        <v xml:space="preserve">  </v>
      </c>
      <c r="I1217" s="67" t="str">
        <f>IFERROR(AVERAGE(Data!I1225),"  ")</f>
        <v xml:space="preserve">  </v>
      </c>
      <c r="J1217" s="67" t="str">
        <f>IFERROR(AVERAGE(Data!J1225),"  ")</f>
        <v xml:space="preserve">  </v>
      </c>
      <c r="K1217" s="66" t="str">
        <f>IFERROR(AVERAGE(Data!L1225),"  ")</f>
        <v xml:space="preserve">  </v>
      </c>
      <c r="L1217" s="66" t="str">
        <f>IFERROR(AVERAGE(Data!M1225),"  ")</f>
        <v xml:space="preserve">  </v>
      </c>
      <c r="M1217" s="66" t="str">
        <f>IFERROR(AVERAGE(Data!N1225),"  ")</f>
        <v xml:space="preserve">  </v>
      </c>
      <c r="N1217" s="66" t="str">
        <f>IFERROR(AVERAGE(Data!O1225),"  ")</f>
        <v xml:space="preserve">  </v>
      </c>
      <c r="O1217" s="66" t="str">
        <f>IFERROR(AVERAGE(Data!P1225),"  ")</f>
        <v xml:space="preserve">  </v>
      </c>
      <c r="P1217" s="66" t="str">
        <f>IFERROR(AVERAGE(Data!Q1225),"  ")</f>
        <v xml:space="preserve">  </v>
      </c>
      <c r="Q1217" s="67" t="str">
        <f>IFERROR(AVERAGE(Data!R1225),"  ")</f>
        <v xml:space="preserve">  </v>
      </c>
      <c r="R1217" s="67" t="str">
        <f>IFERROR(AVERAGE(Data!S1225),"  ")</f>
        <v xml:space="preserve">  </v>
      </c>
      <c r="S1217" s="67" t="str">
        <f>IFERROR(AVERAGE(Data!T1225),"  ")</f>
        <v xml:space="preserve">  </v>
      </c>
      <c r="T1217" s="66" t="str">
        <f>IFERROR(AVERAGE(Data!V1225), " ")</f>
        <v xml:space="preserve"> </v>
      </c>
      <c r="U1217" s="66" t="str">
        <f>IFERROR(AVERAGE(Data!W1225), " ")</f>
        <v xml:space="preserve"> </v>
      </c>
      <c r="V1217" s="66" t="str">
        <f>IFERROR(AVERAGE(Data!X1225), " ")</f>
        <v xml:space="preserve"> </v>
      </c>
      <c r="W1217" s="66" t="str">
        <f>IFERROR(AVERAGE(Data!Y1225), " ")</f>
        <v xml:space="preserve"> </v>
      </c>
      <c r="X1217" s="66" t="str">
        <f>IFERROR(AVERAGE(Data!Z1225), " ")</f>
        <v xml:space="preserve"> </v>
      </c>
      <c r="Y1217" s="66" t="str">
        <f>IFERROR(AVERAGE(Data!AA1225), " ")</f>
        <v xml:space="preserve"> </v>
      </c>
      <c r="Z1217" s="67" t="str">
        <f>IFERROR(AVERAGE(Data!AB1225), " ")</f>
        <v xml:space="preserve"> </v>
      </c>
      <c r="AA1217" s="67" t="str">
        <f>IFERROR(AVERAGE(Data!AC1225), " ")</f>
        <v xml:space="preserve"> </v>
      </c>
      <c r="AB1217" s="67" t="str">
        <f>IFERROR(AVERAGE(Data!AD1225), " ")</f>
        <v xml:space="preserve"> </v>
      </c>
      <c r="AC1217" s="66" t="str">
        <f>IFERROR(AVERAGE(Data!AF1225), "  ")</f>
        <v xml:space="preserve">  </v>
      </c>
      <c r="AD1217" s="66" t="str">
        <f>IFERROR(AVERAGE(Data!AG1225), "  ")</f>
        <v xml:space="preserve">  </v>
      </c>
      <c r="AE1217" s="66" t="str">
        <f>IFERROR(AVERAGE(Data!AH1225), "  ")</f>
        <v xml:space="preserve">  </v>
      </c>
      <c r="AF1217" s="66" t="str">
        <f>IFERROR(AVERAGE(Data!AI1225), "  ")</f>
        <v xml:space="preserve">  </v>
      </c>
      <c r="AG1217" s="66" t="str">
        <f>IFERROR(AVERAGE(Data!AJ1225), "  ")</f>
        <v xml:space="preserve">  </v>
      </c>
      <c r="AH1217" s="66" t="str">
        <f>IFERROR(AVERAGE(Data!AK1225), "  ")</f>
        <v xml:space="preserve">  </v>
      </c>
      <c r="AI1217" s="67" t="str">
        <f>IFERROR(AVERAGE(Data!AL1225), "  ")</f>
        <v xml:space="preserve">  </v>
      </c>
      <c r="AJ1217" s="67" t="str">
        <f>IFERROR(AVERAGE(Data!AM1225), "  ")</f>
        <v xml:space="preserve">  </v>
      </c>
      <c r="AK1217" s="67" t="str">
        <f>IFERROR(AVERAGE(Data!AN1225), "  ")</f>
        <v xml:space="preserve">  </v>
      </c>
      <c r="AL1217" s="66" t="str">
        <f>IFERROR(AVERAGE(Data!AP1225),"  ")</f>
        <v xml:space="preserve">  </v>
      </c>
      <c r="AM1217" s="66" t="str">
        <f>IFERROR(AVERAGE(Data!AQ1225),"  ")</f>
        <v xml:space="preserve">  </v>
      </c>
      <c r="AN1217" s="66" t="str">
        <f>IFERROR(AVERAGE(Data!AR1225),"  ")</f>
        <v xml:space="preserve">  </v>
      </c>
      <c r="AO1217" s="66" t="str">
        <f>IFERROR(AVERAGE(Data!AS1225),"  ")</f>
        <v xml:space="preserve">  </v>
      </c>
      <c r="AP1217" s="66" t="str">
        <f>IFERROR(AVERAGE(Data!AT1225),"  ")</f>
        <v xml:space="preserve">  </v>
      </c>
      <c r="AQ1217" s="66" t="str">
        <f>IFERROR(AVERAGE(Data!AU1225),"  ")</f>
        <v xml:space="preserve">  </v>
      </c>
      <c r="AR1217" s="67" t="str">
        <f>IFERROR(AVERAGE(Data!AV1225),"  ")</f>
        <v xml:space="preserve">  </v>
      </c>
      <c r="AS1217" s="67" t="str">
        <f>IFERROR(AVERAGE(Data!AW1225),"  ")</f>
        <v xml:space="preserve">  </v>
      </c>
      <c r="AT1217" s="67" t="str">
        <f>IFERROR(AVERAGE(Data!AX1225),"  ")</f>
        <v xml:space="preserve">  </v>
      </c>
      <c r="AU1217" s="66" t="str">
        <f>IFERROR(AVERAGE(Data!AZ1225), "  ")</f>
        <v xml:space="preserve">  </v>
      </c>
      <c r="AV1217" s="66" t="str">
        <f>IFERROR(AVERAGE(Data!BA1225), "  ")</f>
        <v xml:space="preserve">  </v>
      </c>
      <c r="AW1217" s="66" t="str">
        <f>IFERROR(AVERAGE(Data!BB1225), "  ")</f>
        <v xml:space="preserve">  </v>
      </c>
      <c r="AX1217" s="66" t="str">
        <f>IFERROR(AVERAGE(Data!BC1225), "  ")</f>
        <v xml:space="preserve">  </v>
      </c>
      <c r="AY1217" s="66" t="str">
        <f>IFERROR(AVERAGE(Data!BD1225), "  ")</f>
        <v xml:space="preserve">  </v>
      </c>
      <c r="AZ1217" s="66" t="str">
        <f>IFERROR(AVERAGE(Data!BE1225), "  ")</f>
        <v xml:space="preserve">  </v>
      </c>
      <c r="BA1217" s="66" t="str">
        <f>IFERROR(AVERAGE(Data!BF1225), "  ")</f>
        <v xml:space="preserve">  </v>
      </c>
      <c r="BB1217" s="66" t="str">
        <f>IFERROR(AVERAGE(Data!BG1225), "  ")</f>
        <v xml:space="preserve">  </v>
      </c>
      <c r="BC1217" s="66" t="str">
        <f>IFERROR(AVERAGE(Data!BH1225), "  ")</f>
        <v xml:space="preserve">  </v>
      </c>
      <c r="BD1217" s="66" t="str">
        <f>IFERROR(AVERAGE(Data!BI1225), "  ")</f>
        <v xml:space="preserve">  </v>
      </c>
    </row>
    <row r="1218" spans="1:56" x14ac:dyDescent="0.25">
      <c r="A1218" s="59" t="str">
        <f>IFERROR(AVERAGE(Data!A1226),"  ")</f>
        <v xml:space="preserve">  </v>
      </c>
      <c r="B1218" s="66" t="str">
        <f>IFERROR(AVERAGE(Data!B1226),"  ")</f>
        <v xml:space="preserve">  </v>
      </c>
      <c r="C1218" s="66" t="str">
        <f>IFERROR(AVERAGE(Data!C1226),"  ")</f>
        <v xml:space="preserve">  </v>
      </c>
      <c r="D1218" s="66" t="str">
        <f>IFERROR(AVERAGE(Data!D1226),"  ")</f>
        <v xml:space="preserve">  </v>
      </c>
      <c r="E1218" s="66" t="str">
        <f>IFERROR(AVERAGE(Data!E1226),"  ")</f>
        <v xml:space="preserve">  </v>
      </c>
      <c r="F1218" s="66" t="str">
        <f>IFERROR(AVERAGE(Data!F1226),"  ")</f>
        <v xml:space="preserve">  </v>
      </c>
      <c r="G1218" s="66" t="str">
        <f>IFERROR(AVERAGE(Data!G1226),"  ")</f>
        <v xml:space="preserve">  </v>
      </c>
      <c r="H1218" s="67" t="str">
        <f>IFERROR(AVERAGE(Data!H1226),"  ")</f>
        <v xml:space="preserve">  </v>
      </c>
      <c r="I1218" s="67" t="str">
        <f>IFERROR(AVERAGE(Data!I1226),"  ")</f>
        <v xml:space="preserve">  </v>
      </c>
      <c r="J1218" s="67" t="str">
        <f>IFERROR(AVERAGE(Data!J1226),"  ")</f>
        <v xml:space="preserve">  </v>
      </c>
      <c r="K1218" s="66" t="str">
        <f>IFERROR(AVERAGE(Data!L1226),"  ")</f>
        <v xml:space="preserve">  </v>
      </c>
      <c r="L1218" s="66" t="str">
        <f>IFERROR(AVERAGE(Data!M1226),"  ")</f>
        <v xml:space="preserve">  </v>
      </c>
      <c r="M1218" s="66" t="str">
        <f>IFERROR(AVERAGE(Data!N1226),"  ")</f>
        <v xml:space="preserve">  </v>
      </c>
      <c r="N1218" s="66" t="str">
        <f>IFERROR(AVERAGE(Data!O1226),"  ")</f>
        <v xml:space="preserve">  </v>
      </c>
      <c r="O1218" s="66" t="str">
        <f>IFERROR(AVERAGE(Data!P1226),"  ")</f>
        <v xml:space="preserve">  </v>
      </c>
      <c r="P1218" s="66" t="str">
        <f>IFERROR(AVERAGE(Data!Q1226),"  ")</f>
        <v xml:space="preserve">  </v>
      </c>
      <c r="Q1218" s="67" t="str">
        <f>IFERROR(AVERAGE(Data!R1226),"  ")</f>
        <v xml:space="preserve">  </v>
      </c>
      <c r="R1218" s="67" t="str">
        <f>IFERROR(AVERAGE(Data!S1226),"  ")</f>
        <v xml:space="preserve">  </v>
      </c>
      <c r="S1218" s="67" t="str">
        <f>IFERROR(AVERAGE(Data!T1226),"  ")</f>
        <v xml:space="preserve">  </v>
      </c>
      <c r="T1218" s="66" t="str">
        <f>IFERROR(AVERAGE(Data!V1226), " ")</f>
        <v xml:space="preserve"> </v>
      </c>
      <c r="U1218" s="66" t="str">
        <f>IFERROR(AVERAGE(Data!W1226), " ")</f>
        <v xml:space="preserve"> </v>
      </c>
      <c r="V1218" s="66" t="str">
        <f>IFERROR(AVERAGE(Data!X1226), " ")</f>
        <v xml:space="preserve"> </v>
      </c>
      <c r="W1218" s="66" t="str">
        <f>IFERROR(AVERAGE(Data!Y1226), " ")</f>
        <v xml:space="preserve"> </v>
      </c>
      <c r="X1218" s="66" t="str">
        <f>IFERROR(AVERAGE(Data!Z1226), " ")</f>
        <v xml:space="preserve"> </v>
      </c>
      <c r="Y1218" s="66" t="str">
        <f>IFERROR(AVERAGE(Data!AA1226), " ")</f>
        <v xml:space="preserve"> </v>
      </c>
      <c r="Z1218" s="67" t="str">
        <f>IFERROR(AVERAGE(Data!AB1226), " ")</f>
        <v xml:space="preserve"> </v>
      </c>
      <c r="AA1218" s="67" t="str">
        <f>IFERROR(AVERAGE(Data!AC1226), " ")</f>
        <v xml:space="preserve"> </v>
      </c>
      <c r="AB1218" s="67" t="str">
        <f>IFERROR(AVERAGE(Data!AD1226), " ")</f>
        <v xml:space="preserve"> </v>
      </c>
      <c r="AC1218" s="66" t="str">
        <f>IFERROR(AVERAGE(Data!AF1226), "  ")</f>
        <v xml:space="preserve">  </v>
      </c>
      <c r="AD1218" s="66" t="str">
        <f>IFERROR(AVERAGE(Data!AG1226), "  ")</f>
        <v xml:space="preserve">  </v>
      </c>
      <c r="AE1218" s="66" t="str">
        <f>IFERROR(AVERAGE(Data!AH1226), "  ")</f>
        <v xml:space="preserve">  </v>
      </c>
      <c r="AF1218" s="66" t="str">
        <f>IFERROR(AVERAGE(Data!AI1226), "  ")</f>
        <v xml:space="preserve">  </v>
      </c>
      <c r="AG1218" s="66" t="str">
        <f>IFERROR(AVERAGE(Data!AJ1226), "  ")</f>
        <v xml:space="preserve">  </v>
      </c>
      <c r="AH1218" s="66" t="str">
        <f>IFERROR(AVERAGE(Data!AK1226), "  ")</f>
        <v xml:space="preserve">  </v>
      </c>
      <c r="AI1218" s="67" t="str">
        <f>IFERROR(AVERAGE(Data!AL1226), "  ")</f>
        <v xml:space="preserve">  </v>
      </c>
      <c r="AJ1218" s="67" t="str">
        <f>IFERROR(AVERAGE(Data!AM1226), "  ")</f>
        <v xml:space="preserve">  </v>
      </c>
      <c r="AK1218" s="67" t="str">
        <f>IFERROR(AVERAGE(Data!AN1226), "  ")</f>
        <v xml:space="preserve">  </v>
      </c>
      <c r="AL1218" s="66" t="str">
        <f>IFERROR(AVERAGE(Data!AP1226),"  ")</f>
        <v xml:space="preserve">  </v>
      </c>
      <c r="AM1218" s="66" t="str">
        <f>IFERROR(AVERAGE(Data!AQ1226),"  ")</f>
        <v xml:space="preserve">  </v>
      </c>
      <c r="AN1218" s="66" t="str">
        <f>IFERROR(AVERAGE(Data!AR1226),"  ")</f>
        <v xml:space="preserve">  </v>
      </c>
      <c r="AO1218" s="66" t="str">
        <f>IFERROR(AVERAGE(Data!AS1226),"  ")</f>
        <v xml:space="preserve">  </v>
      </c>
      <c r="AP1218" s="66" t="str">
        <f>IFERROR(AVERAGE(Data!AT1226),"  ")</f>
        <v xml:space="preserve">  </v>
      </c>
      <c r="AQ1218" s="66" t="str">
        <f>IFERROR(AVERAGE(Data!AU1226),"  ")</f>
        <v xml:space="preserve">  </v>
      </c>
      <c r="AR1218" s="67" t="str">
        <f>IFERROR(AVERAGE(Data!AV1226),"  ")</f>
        <v xml:space="preserve">  </v>
      </c>
      <c r="AS1218" s="67" t="str">
        <f>IFERROR(AVERAGE(Data!AW1226),"  ")</f>
        <v xml:space="preserve">  </v>
      </c>
      <c r="AT1218" s="67" t="str">
        <f>IFERROR(AVERAGE(Data!AX1226),"  ")</f>
        <v xml:space="preserve">  </v>
      </c>
      <c r="AU1218" s="66" t="str">
        <f>IFERROR(AVERAGE(Data!AZ1226), "  ")</f>
        <v xml:space="preserve">  </v>
      </c>
      <c r="AV1218" s="66" t="str">
        <f>IFERROR(AVERAGE(Data!BA1226), "  ")</f>
        <v xml:space="preserve">  </v>
      </c>
      <c r="AW1218" s="66" t="str">
        <f>IFERROR(AVERAGE(Data!BB1226), "  ")</f>
        <v xml:space="preserve">  </v>
      </c>
      <c r="AX1218" s="66" t="str">
        <f>IFERROR(AVERAGE(Data!BC1226), "  ")</f>
        <v xml:space="preserve">  </v>
      </c>
      <c r="AY1218" s="66" t="str">
        <f>IFERROR(AVERAGE(Data!BD1226), "  ")</f>
        <v xml:space="preserve">  </v>
      </c>
      <c r="AZ1218" s="66" t="str">
        <f>IFERROR(AVERAGE(Data!BE1226), "  ")</f>
        <v xml:space="preserve">  </v>
      </c>
      <c r="BA1218" s="66" t="str">
        <f>IFERROR(AVERAGE(Data!BF1226), "  ")</f>
        <v xml:space="preserve">  </v>
      </c>
      <c r="BB1218" s="66" t="str">
        <f>IFERROR(AVERAGE(Data!BG1226), "  ")</f>
        <v xml:space="preserve">  </v>
      </c>
      <c r="BC1218" s="66" t="str">
        <f>IFERROR(AVERAGE(Data!BH1226), "  ")</f>
        <v xml:space="preserve">  </v>
      </c>
      <c r="BD1218" s="66" t="str">
        <f>IFERROR(AVERAGE(Data!BI1226), "  ")</f>
        <v xml:space="preserve">  </v>
      </c>
    </row>
    <row r="1219" spans="1:56" x14ac:dyDescent="0.25">
      <c r="A1219" s="59" t="str">
        <f>IFERROR(AVERAGE(Data!A1227),"  ")</f>
        <v xml:space="preserve">  </v>
      </c>
      <c r="B1219" s="66" t="str">
        <f>IFERROR(AVERAGE(Data!B1227),"  ")</f>
        <v xml:space="preserve">  </v>
      </c>
      <c r="C1219" s="66" t="str">
        <f>IFERROR(AVERAGE(Data!C1227),"  ")</f>
        <v xml:space="preserve">  </v>
      </c>
      <c r="D1219" s="66" t="str">
        <f>IFERROR(AVERAGE(Data!D1227),"  ")</f>
        <v xml:space="preserve">  </v>
      </c>
      <c r="E1219" s="66" t="str">
        <f>IFERROR(AVERAGE(Data!E1227),"  ")</f>
        <v xml:space="preserve">  </v>
      </c>
      <c r="F1219" s="66" t="str">
        <f>IFERROR(AVERAGE(Data!F1227),"  ")</f>
        <v xml:space="preserve">  </v>
      </c>
      <c r="G1219" s="66" t="str">
        <f>IFERROR(AVERAGE(Data!G1227),"  ")</f>
        <v xml:space="preserve">  </v>
      </c>
      <c r="H1219" s="67" t="str">
        <f>IFERROR(AVERAGE(Data!H1227),"  ")</f>
        <v xml:space="preserve">  </v>
      </c>
      <c r="I1219" s="67" t="str">
        <f>IFERROR(AVERAGE(Data!I1227),"  ")</f>
        <v xml:space="preserve">  </v>
      </c>
      <c r="J1219" s="67" t="str">
        <f>IFERROR(AVERAGE(Data!J1227),"  ")</f>
        <v xml:space="preserve">  </v>
      </c>
      <c r="K1219" s="66" t="str">
        <f>IFERROR(AVERAGE(Data!L1227),"  ")</f>
        <v xml:space="preserve">  </v>
      </c>
      <c r="L1219" s="66" t="str">
        <f>IFERROR(AVERAGE(Data!M1227),"  ")</f>
        <v xml:space="preserve">  </v>
      </c>
      <c r="M1219" s="66" t="str">
        <f>IFERROR(AVERAGE(Data!N1227),"  ")</f>
        <v xml:space="preserve">  </v>
      </c>
      <c r="N1219" s="66" t="str">
        <f>IFERROR(AVERAGE(Data!O1227),"  ")</f>
        <v xml:space="preserve">  </v>
      </c>
      <c r="O1219" s="66" t="str">
        <f>IFERROR(AVERAGE(Data!P1227),"  ")</f>
        <v xml:space="preserve">  </v>
      </c>
      <c r="P1219" s="66" t="str">
        <f>IFERROR(AVERAGE(Data!Q1227),"  ")</f>
        <v xml:space="preserve">  </v>
      </c>
      <c r="Q1219" s="67" t="str">
        <f>IFERROR(AVERAGE(Data!R1227),"  ")</f>
        <v xml:space="preserve">  </v>
      </c>
      <c r="R1219" s="67" t="str">
        <f>IFERROR(AVERAGE(Data!S1227),"  ")</f>
        <v xml:space="preserve">  </v>
      </c>
      <c r="S1219" s="67" t="str">
        <f>IFERROR(AVERAGE(Data!T1227),"  ")</f>
        <v xml:space="preserve">  </v>
      </c>
      <c r="T1219" s="66" t="str">
        <f>IFERROR(AVERAGE(Data!V1227), " ")</f>
        <v xml:space="preserve"> </v>
      </c>
      <c r="U1219" s="66" t="str">
        <f>IFERROR(AVERAGE(Data!W1227), " ")</f>
        <v xml:space="preserve"> </v>
      </c>
      <c r="V1219" s="66" t="str">
        <f>IFERROR(AVERAGE(Data!X1227), " ")</f>
        <v xml:space="preserve"> </v>
      </c>
      <c r="W1219" s="66" t="str">
        <f>IFERROR(AVERAGE(Data!Y1227), " ")</f>
        <v xml:space="preserve"> </v>
      </c>
      <c r="X1219" s="66" t="str">
        <f>IFERROR(AVERAGE(Data!Z1227), " ")</f>
        <v xml:space="preserve"> </v>
      </c>
      <c r="Y1219" s="66" t="str">
        <f>IFERROR(AVERAGE(Data!AA1227), " ")</f>
        <v xml:space="preserve"> </v>
      </c>
      <c r="Z1219" s="67" t="str">
        <f>IFERROR(AVERAGE(Data!AB1227), " ")</f>
        <v xml:space="preserve"> </v>
      </c>
      <c r="AA1219" s="67" t="str">
        <f>IFERROR(AVERAGE(Data!AC1227), " ")</f>
        <v xml:space="preserve"> </v>
      </c>
      <c r="AB1219" s="67" t="str">
        <f>IFERROR(AVERAGE(Data!AD1227), " ")</f>
        <v xml:space="preserve"> </v>
      </c>
      <c r="AC1219" s="66" t="str">
        <f>IFERROR(AVERAGE(Data!AF1227), "  ")</f>
        <v xml:space="preserve">  </v>
      </c>
      <c r="AD1219" s="66" t="str">
        <f>IFERROR(AVERAGE(Data!AG1227), "  ")</f>
        <v xml:space="preserve">  </v>
      </c>
      <c r="AE1219" s="66" t="str">
        <f>IFERROR(AVERAGE(Data!AH1227), "  ")</f>
        <v xml:space="preserve">  </v>
      </c>
      <c r="AF1219" s="66" t="str">
        <f>IFERROR(AVERAGE(Data!AI1227), "  ")</f>
        <v xml:space="preserve">  </v>
      </c>
      <c r="AG1219" s="66" t="str">
        <f>IFERROR(AVERAGE(Data!AJ1227), "  ")</f>
        <v xml:space="preserve">  </v>
      </c>
      <c r="AH1219" s="66" t="str">
        <f>IFERROR(AVERAGE(Data!AK1227), "  ")</f>
        <v xml:space="preserve">  </v>
      </c>
      <c r="AI1219" s="67" t="str">
        <f>IFERROR(AVERAGE(Data!AL1227), "  ")</f>
        <v xml:space="preserve">  </v>
      </c>
      <c r="AJ1219" s="67" t="str">
        <f>IFERROR(AVERAGE(Data!AM1227), "  ")</f>
        <v xml:space="preserve">  </v>
      </c>
      <c r="AK1219" s="67" t="str">
        <f>IFERROR(AVERAGE(Data!AN1227), "  ")</f>
        <v xml:space="preserve">  </v>
      </c>
      <c r="AL1219" s="66" t="str">
        <f>IFERROR(AVERAGE(Data!AP1227),"  ")</f>
        <v xml:space="preserve">  </v>
      </c>
      <c r="AM1219" s="66" t="str">
        <f>IFERROR(AVERAGE(Data!AQ1227),"  ")</f>
        <v xml:space="preserve">  </v>
      </c>
      <c r="AN1219" s="66" t="str">
        <f>IFERROR(AVERAGE(Data!AR1227),"  ")</f>
        <v xml:space="preserve">  </v>
      </c>
      <c r="AO1219" s="66" t="str">
        <f>IFERROR(AVERAGE(Data!AS1227),"  ")</f>
        <v xml:space="preserve">  </v>
      </c>
      <c r="AP1219" s="66" t="str">
        <f>IFERROR(AVERAGE(Data!AT1227),"  ")</f>
        <v xml:space="preserve">  </v>
      </c>
      <c r="AQ1219" s="66" t="str">
        <f>IFERROR(AVERAGE(Data!AU1227),"  ")</f>
        <v xml:space="preserve">  </v>
      </c>
      <c r="AR1219" s="67" t="str">
        <f>IFERROR(AVERAGE(Data!AV1227),"  ")</f>
        <v xml:space="preserve">  </v>
      </c>
      <c r="AS1219" s="67" t="str">
        <f>IFERROR(AVERAGE(Data!AW1227),"  ")</f>
        <v xml:space="preserve">  </v>
      </c>
      <c r="AT1219" s="67" t="str">
        <f>IFERROR(AVERAGE(Data!AX1227),"  ")</f>
        <v xml:space="preserve">  </v>
      </c>
      <c r="AU1219" s="66" t="str">
        <f>IFERROR(AVERAGE(Data!AZ1227), "  ")</f>
        <v xml:space="preserve">  </v>
      </c>
      <c r="AV1219" s="66" t="str">
        <f>IFERROR(AVERAGE(Data!BA1227), "  ")</f>
        <v xml:space="preserve">  </v>
      </c>
      <c r="AW1219" s="66" t="str">
        <f>IFERROR(AVERAGE(Data!BB1227), "  ")</f>
        <v xml:space="preserve">  </v>
      </c>
      <c r="AX1219" s="66" t="str">
        <f>IFERROR(AVERAGE(Data!BC1227), "  ")</f>
        <v xml:space="preserve">  </v>
      </c>
      <c r="AY1219" s="66" t="str">
        <f>IFERROR(AVERAGE(Data!BD1227), "  ")</f>
        <v xml:space="preserve">  </v>
      </c>
      <c r="AZ1219" s="66" t="str">
        <f>IFERROR(AVERAGE(Data!BE1227), "  ")</f>
        <v xml:space="preserve">  </v>
      </c>
      <c r="BA1219" s="66" t="str">
        <f>IFERROR(AVERAGE(Data!BF1227), "  ")</f>
        <v xml:space="preserve">  </v>
      </c>
      <c r="BB1219" s="66" t="str">
        <f>IFERROR(AVERAGE(Data!BG1227), "  ")</f>
        <v xml:space="preserve">  </v>
      </c>
      <c r="BC1219" s="66" t="str">
        <f>IFERROR(AVERAGE(Data!BH1227), "  ")</f>
        <v xml:space="preserve">  </v>
      </c>
      <c r="BD1219" s="66" t="str">
        <f>IFERROR(AVERAGE(Data!BI1227), "  ")</f>
        <v xml:space="preserve">  </v>
      </c>
    </row>
    <row r="1220" spans="1:56" x14ac:dyDescent="0.25">
      <c r="A1220" s="59" t="str">
        <f>IFERROR(AVERAGE(Data!A1228),"  ")</f>
        <v xml:space="preserve">  </v>
      </c>
      <c r="B1220" s="66" t="str">
        <f>IFERROR(AVERAGE(Data!B1228),"  ")</f>
        <v xml:space="preserve">  </v>
      </c>
      <c r="C1220" s="66" t="str">
        <f>IFERROR(AVERAGE(Data!C1228),"  ")</f>
        <v xml:space="preserve">  </v>
      </c>
      <c r="D1220" s="66" t="str">
        <f>IFERROR(AVERAGE(Data!D1228),"  ")</f>
        <v xml:space="preserve">  </v>
      </c>
      <c r="E1220" s="66" t="str">
        <f>IFERROR(AVERAGE(Data!E1228),"  ")</f>
        <v xml:space="preserve">  </v>
      </c>
      <c r="F1220" s="66" t="str">
        <f>IFERROR(AVERAGE(Data!F1228),"  ")</f>
        <v xml:space="preserve">  </v>
      </c>
      <c r="G1220" s="66" t="str">
        <f>IFERROR(AVERAGE(Data!G1228),"  ")</f>
        <v xml:space="preserve">  </v>
      </c>
      <c r="H1220" s="67" t="str">
        <f>IFERROR(AVERAGE(Data!H1228),"  ")</f>
        <v xml:space="preserve">  </v>
      </c>
      <c r="I1220" s="67" t="str">
        <f>IFERROR(AVERAGE(Data!I1228),"  ")</f>
        <v xml:space="preserve">  </v>
      </c>
      <c r="J1220" s="67" t="str">
        <f>IFERROR(AVERAGE(Data!J1228),"  ")</f>
        <v xml:space="preserve">  </v>
      </c>
      <c r="K1220" s="66" t="str">
        <f>IFERROR(AVERAGE(Data!L1228),"  ")</f>
        <v xml:space="preserve">  </v>
      </c>
      <c r="L1220" s="66" t="str">
        <f>IFERROR(AVERAGE(Data!M1228),"  ")</f>
        <v xml:space="preserve">  </v>
      </c>
      <c r="M1220" s="66" t="str">
        <f>IFERROR(AVERAGE(Data!N1228),"  ")</f>
        <v xml:space="preserve">  </v>
      </c>
      <c r="N1220" s="66" t="str">
        <f>IFERROR(AVERAGE(Data!O1228),"  ")</f>
        <v xml:space="preserve">  </v>
      </c>
      <c r="O1220" s="66" t="str">
        <f>IFERROR(AVERAGE(Data!P1228),"  ")</f>
        <v xml:space="preserve">  </v>
      </c>
      <c r="P1220" s="66" t="str">
        <f>IFERROR(AVERAGE(Data!Q1228),"  ")</f>
        <v xml:space="preserve">  </v>
      </c>
      <c r="Q1220" s="67" t="str">
        <f>IFERROR(AVERAGE(Data!R1228),"  ")</f>
        <v xml:space="preserve">  </v>
      </c>
      <c r="R1220" s="67" t="str">
        <f>IFERROR(AVERAGE(Data!S1228),"  ")</f>
        <v xml:space="preserve">  </v>
      </c>
      <c r="S1220" s="67" t="str">
        <f>IFERROR(AVERAGE(Data!T1228),"  ")</f>
        <v xml:space="preserve">  </v>
      </c>
      <c r="T1220" s="66" t="str">
        <f>IFERROR(AVERAGE(Data!V1228), " ")</f>
        <v xml:space="preserve"> </v>
      </c>
      <c r="U1220" s="66" t="str">
        <f>IFERROR(AVERAGE(Data!W1228), " ")</f>
        <v xml:space="preserve"> </v>
      </c>
      <c r="V1220" s="66" t="str">
        <f>IFERROR(AVERAGE(Data!X1228), " ")</f>
        <v xml:space="preserve"> </v>
      </c>
      <c r="W1220" s="66" t="str">
        <f>IFERROR(AVERAGE(Data!Y1228), " ")</f>
        <v xml:space="preserve"> </v>
      </c>
      <c r="X1220" s="66" t="str">
        <f>IFERROR(AVERAGE(Data!Z1228), " ")</f>
        <v xml:space="preserve"> </v>
      </c>
      <c r="Y1220" s="66" t="str">
        <f>IFERROR(AVERAGE(Data!AA1228), " ")</f>
        <v xml:space="preserve"> </v>
      </c>
      <c r="Z1220" s="67" t="str">
        <f>IFERROR(AVERAGE(Data!AB1228), " ")</f>
        <v xml:space="preserve"> </v>
      </c>
      <c r="AA1220" s="67" t="str">
        <f>IFERROR(AVERAGE(Data!AC1228), " ")</f>
        <v xml:space="preserve"> </v>
      </c>
      <c r="AB1220" s="67" t="str">
        <f>IFERROR(AVERAGE(Data!AD1228), " ")</f>
        <v xml:space="preserve"> </v>
      </c>
      <c r="AC1220" s="66" t="str">
        <f>IFERROR(AVERAGE(Data!AF1228), "  ")</f>
        <v xml:space="preserve">  </v>
      </c>
      <c r="AD1220" s="66" t="str">
        <f>IFERROR(AVERAGE(Data!AG1228), "  ")</f>
        <v xml:space="preserve">  </v>
      </c>
      <c r="AE1220" s="66" t="str">
        <f>IFERROR(AVERAGE(Data!AH1228), "  ")</f>
        <v xml:space="preserve">  </v>
      </c>
      <c r="AF1220" s="66" t="str">
        <f>IFERROR(AVERAGE(Data!AI1228), "  ")</f>
        <v xml:space="preserve">  </v>
      </c>
      <c r="AG1220" s="66" t="str">
        <f>IFERROR(AVERAGE(Data!AJ1228), "  ")</f>
        <v xml:space="preserve">  </v>
      </c>
      <c r="AH1220" s="66" t="str">
        <f>IFERROR(AVERAGE(Data!AK1228), "  ")</f>
        <v xml:space="preserve">  </v>
      </c>
      <c r="AI1220" s="67" t="str">
        <f>IFERROR(AVERAGE(Data!AL1228), "  ")</f>
        <v xml:space="preserve">  </v>
      </c>
      <c r="AJ1220" s="67" t="str">
        <f>IFERROR(AVERAGE(Data!AM1228), "  ")</f>
        <v xml:space="preserve">  </v>
      </c>
      <c r="AK1220" s="67" t="str">
        <f>IFERROR(AVERAGE(Data!AN1228), "  ")</f>
        <v xml:space="preserve">  </v>
      </c>
      <c r="AL1220" s="66" t="str">
        <f>IFERROR(AVERAGE(Data!AP1228),"  ")</f>
        <v xml:space="preserve">  </v>
      </c>
      <c r="AM1220" s="66" t="str">
        <f>IFERROR(AVERAGE(Data!AQ1228),"  ")</f>
        <v xml:space="preserve">  </v>
      </c>
      <c r="AN1220" s="66" t="str">
        <f>IFERROR(AVERAGE(Data!AR1228),"  ")</f>
        <v xml:space="preserve">  </v>
      </c>
      <c r="AO1220" s="66" t="str">
        <f>IFERROR(AVERAGE(Data!AS1228),"  ")</f>
        <v xml:space="preserve">  </v>
      </c>
      <c r="AP1220" s="66" t="str">
        <f>IFERROR(AVERAGE(Data!AT1228),"  ")</f>
        <v xml:space="preserve">  </v>
      </c>
      <c r="AQ1220" s="66" t="str">
        <f>IFERROR(AVERAGE(Data!AU1228),"  ")</f>
        <v xml:space="preserve">  </v>
      </c>
      <c r="AR1220" s="67" t="str">
        <f>IFERROR(AVERAGE(Data!AV1228),"  ")</f>
        <v xml:space="preserve">  </v>
      </c>
      <c r="AS1220" s="67" t="str">
        <f>IFERROR(AVERAGE(Data!AW1228),"  ")</f>
        <v xml:space="preserve">  </v>
      </c>
      <c r="AT1220" s="67" t="str">
        <f>IFERROR(AVERAGE(Data!AX1228),"  ")</f>
        <v xml:space="preserve">  </v>
      </c>
      <c r="AU1220" s="66" t="str">
        <f>IFERROR(AVERAGE(Data!AZ1228), "  ")</f>
        <v xml:space="preserve">  </v>
      </c>
      <c r="AV1220" s="66" t="str">
        <f>IFERROR(AVERAGE(Data!BA1228), "  ")</f>
        <v xml:space="preserve">  </v>
      </c>
      <c r="AW1220" s="66" t="str">
        <f>IFERROR(AVERAGE(Data!BB1228), "  ")</f>
        <v xml:space="preserve">  </v>
      </c>
      <c r="AX1220" s="66" t="str">
        <f>IFERROR(AVERAGE(Data!BC1228), "  ")</f>
        <v xml:space="preserve">  </v>
      </c>
      <c r="AY1220" s="66" t="str">
        <f>IFERROR(AVERAGE(Data!BD1228), "  ")</f>
        <v xml:space="preserve">  </v>
      </c>
      <c r="AZ1220" s="66" t="str">
        <f>IFERROR(AVERAGE(Data!BE1228), "  ")</f>
        <v xml:space="preserve">  </v>
      </c>
      <c r="BA1220" s="66" t="str">
        <f>IFERROR(AVERAGE(Data!BF1228), "  ")</f>
        <v xml:space="preserve">  </v>
      </c>
      <c r="BB1220" s="66" t="str">
        <f>IFERROR(AVERAGE(Data!BG1228), "  ")</f>
        <v xml:space="preserve">  </v>
      </c>
      <c r="BC1220" s="66" t="str">
        <f>IFERROR(AVERAGE(Data!BH1228), "  ")</f>
        <v xml:space="preserve">  </v>
      </c>
      <c r="BD1220" s="66" t="str">
        <f>IFERROR(AVERAGE(Data!BI1228), "  ")</f>
        <v xml:space="preserve">  </v>
      </c>
    </row>
    <row r="1221" spans="1:56" x14ac:dyDescent="0.25">
      <c r="A1221" s="59" t="str">
        <f>IFERROR(AVERAGE(Data!A1229),"  ")</f>
        <v xml:space="preserve">  </v>
      </c>
      <c r="B1221" s="66" t="str">
        <f>IFERROR(AVERAGE(Data!B1229),"  ")</f>
        <v xml:space="preserve">  </v>
      </c>
      <c r="C1221" s="66" t="str">
        <f>IFERROR(AVERAGE(Data!C1229),"  ")</f>
        <v xml:space="preserve">  </v>
      </c>
      <c r="D1221" s="66" t="str">
        <f>IFERROR(AVERAGE(Data!D1229),"  ")</f>
        <v xml:space="preserve">  </v>
      </c>
      <c r="E1221" s="66" t="str">
        <f>IFERROR(AVERAGE(Data!E1229),"  ")</f>
        <v xml:space="preserve">  </v>
      </c>
      <c r="F1221" s="66" t="str">
        <f>IFERROR(AVERAGE(Data!F1229),"  ")</f>
        <v xml:space="preserve">  </v>
      </c>
      <c r="G1221" s="66" t="str">
        <f>IFERROR(AVERAGE(Data!G1229),"  ")</f>
        <v xml:space="preserve">  </v>
      </c>
      <c r="H1221" s="67" t="str">
        <f>IFERROR(AVERAGE(Data!H1229),"  ")</f>
        <v xml:space="preserve">  </v>
      </c>
      <c r="I1221" s="67" t="str">
        <f>IFERROR(AVERAGE(Data!I1229),"  ")</f>
        <v xml:space="preserve">  </v>
      </c>
      <c r="J1221" s="67" t="str">
        <f>IFERROR(AVERAGE(Data!J1229),"  ")</f>
        <v xml:space="preserve">  </v>
      </c>
      <c r="K1221" s="66" t="str">
        <f>IFERROR(AVERAGE(Data!L1229),"  ")</f>
        <v xml:space="preserve">  </v>
      </c>
      <c r="L1221" s="66" t="str">
        <f>IFERROR(AVERAGE(Data!M1229),"  ")</f>
        <v xml:space="preserve">  </v>
      </c>
      <c r="M1221" s="66" t="str">
        <f>IFERROR(AVERAGE(Data!N1229),"  ")</f>
        <v xml:space="preserve">  </v>
      </c>
      <c r="N1221" s="66" t="str">
        <f>IFERROR(AVERAGE(Data!O1229),"  ")</f>
        <v xml:space="preserve">  </v>
      </c>
      <c r="O1221" s="66" t="str">
        <f>IFERROR(AVERAGE(Data!P1229),"  ")</f>
        <v xml:space="preserve">  </v>
      </c>
      <c r="P1221" s="66" t="str">
        <f>IFERROR(AVERAGE(Data!Q1229),"  ")</f>
        <v xml:space="preserve">  </v>
      </c>
      <c r="Q1221" s="67" t="str">
        <f>IFERROR(AVERAGE(Data!R1229),"  ")</f>
        <v xml:space="preserve">  </v>
      </c>
      <c r="R1221" s="67" t="str">
        <f>IFERROR(AVERAGE(Data!S1229),"  ")</f>
        <v xml:space="preserve">  </v>
      </c>
      <c r="S1221" s="67" t="str">
        <f>IFERROR(AVERAGE(Data!T1229),"  ")</f>
        <v xml:space="preserve">  </v>
      </c>
      <c r="T1221" s="66" t="str">
        <f>IFERROR(AVERAGE(Data!V1229), " ")</f>
        <v xml:space="preserve"> </v>
      </c>
      <c r="U1221" s="66" t="str">
        <f>IFERROR(AVERAGE(Data!W1229), " ")</f>
        <v xml:space="preserve"> </v>
      </c>
      <c r="V1221" s="66" t="str">
        <f>IFERROR(AVERAGE(Data!X1229), " ")</f>
        <v xml:space="preserve"> </v>
      </c>
      <c r="W1221" s="66" t="str">
        <f>IFERROR(AVERAGE(Data!Y1229), " ")</f>
        <v xml:space="preserve"> </v>
      </c>
      <c r="X1221" s="66" t="str">
        <f>IFERROR(AVERAGE(Data!Z1229), " ")</f>
        <v xml:space="preserve"> </v>
      </c>
      <c r="Y1221" s="66" t="str">
        <f>IFERROR(AVERAGE(Data!AA1229), " ")</f>
        <v xml:space="preserve"> </v>
      </c>
      <c r="Z1221" s="67" t="str">
        <f>IFERROR(AVERAGE(Data!AB1229), " ")</f>
        <v xml:space="preserve"> </v>
      </c>
      <c r="AA1221" s="67" t="str">
        <f>IFERROR(AVERAGE(Data!AC1229), " ")</f>
        <v xml:space="preserve"> </v>
      </c>
      <c r="AB1221" s="67" t="str">
        <f>IFERROR(AVERAGE(Data!AD1229), " ")</f>
        <v xml:space="preserve"> </v>
      </c>
      <c r="AC1221" s="66" t="str">
        <f>IFERROR(AVERAGE(Data!AF1229), "  ")</f>
        <v xml:space="preserve">  </v>
      </c>
      <c r="AD1221" s="66" t="str">
        <f>IFERROR(AVERAGE(Data!AG1229), "  ")</f>
        <v xml:space="preserve">  </v>
      </c>
      <c r="AE1221" s="66" t="str">
        <f>IFERROR(AVERAGE(Data!AH1229), "  ")</f>
        <v xml:space="preserve">  </v>
      </c>
      <c r="AF1221" s="66" t="str">
        <f>IFERROR(AVERAGE(Data!AI1229), "  ")</f>
        <v xml:space="preserve">  </v>
      </c>
      <c r="AG1221" s="66" t="str">
        <f>IFERROR(AVERAGE(Data!AJ1229), "  ")</f>
        <v xml:space="preserve">  </v>
      </c>
      <c r="AH1221" s="66" t="str">
        <f>IFERROR(AVERAGE(Data!AK1229), "  ")</f>
        <v xml:space="preserve">  </v>
      </c>
      <c r="AI1221" s="67" t="str">
        <f>IFERROR(AVERAGE(Data!AL1229), "  ")</f>
        <v xml:space="preserve">  </v>
      </c>
      <c r="AJ1221" s="67" t="str">
        <f>IFERROR(AVERAGE(Data!AM1229), "  ")</f>
        <v xml:space="preserve">  </v>
      </c>
      <c r="AK1221" s="67" t="str">
        <f>IFERROR(AVERAGE(Data!AN1229), "  ")</f>
        <v xml:space="preserve">  </v>
      </c>
      <c r="AL1221" s="66" t="str">
        <f>IFERROR(AVERAGE(Data!AP1229),"  ")</f>
        <v xml:space="preserve">  </v>
      </c>
      <c r="AM1221" s="66" t="str">
        <f>IFERROR(AVERAGE(Data!AQ1229),"  ")</f>
        <v xml:space="preserve">  </v>
      </c>
      <c r="AN1221" s="66" t="str">
        <f>IFERROR(AVERAGE(Data!AR1229),"  ")</f>
        <v xml:space="preserve">  </v>
      </c>
      <c r="AO1221" s="66" t="str">
        <f>IFERROR(AVERAGE(Data!AS1229),"  ")</f>
        <v xml:space="preserve">  </v>
      </c>
      <c r="AP1221" s="66" t="str">
        <f>IFERROR(AVERAGE(Data!AT1229),"  ")</f>
        <v xml:space="preserve">  </v>
      </c>
      <c r="AQ1221" s="66" t="str">
        <f>IFERROR(AVERAGE(Data!AU1229),"  ")</f>
        <v xml:space="preserve">  </v>
      </c>
      <c r="AR1221" s="67" t="str">
        <f>IFERROR(AVERAGE(Data!AV1229),"  ")</f>
        <v xml:space="preserve">  </v>
      </c>
      <c r="AS1221" s="67" t="str">
        <f>IFERROR(AVERAGE(Data!AW1229),"  ")</f>
        <v xml:space="preserve">  </v>
      </c>
      <c r="AT1221" s="67" t="str">
        <f>IFERROR(AVERAGE(Data!AX1229),"  ")</f>
        <v xml:space="preserve">  </v>
      </c>
      <c r="AU1221" s="66" t="str">
        <f>IFERROR(AVERAGE(Data!AZ1229), "  ")</f>
        <v xml:space="preserve">  </v>
      </c>
      <c r="AV1221" s="66" t="str">
        <f>IFERROR(AVERAGE(Data!BA1229), "  ")</f>
        <v xml:space="preserve">  </v>
      </c>
      <c r="AW1221" s="66" t="str">
        <f>IFERROR(AVERAGE(Data!BB1229), "  ")</f>
        <v xml:space="preserve">  </v>
      </c>
      <c r="AX1221" s="66" t="str">
        <f>IFERROR(AVERAGE(Data!BC1229), "  ")</f>
        <v xml:space="preserve">  </v>
      </c>
      <c r="AY1221" s="66" t="str">
        <f>IFERROR(AVERAGE(Data!BD1229), "  ")</f>
        <v xml:space="preserve">  </v>
      </c>
      <c r="AZ1221" s="66" t="str">
        <f>IFERROR(AVERAGE(Data!BE1229), "  ")</f>
        <v xml:space="preserve">  </v>
      </c>
      <c r="BA1221" s="66" t="str">
        <f>IFERROR(AVERAGE(Data!BF1229), "  ")</f>
        <v xml:space="preserve">  </v>
      </c>
      <c r="BB1221" s="66" t="str">
        <f>IFERROR(AVERAGE(Data!BG1229), "  ")</f>
        <v xml:space="preserve">  </v>
      </c>
      <c r="BC1221" s="66" t="str">
        <f>IFERROR(AVERAGE(Data!BH1229), "  ")</f>
        <v xml:space="preserve">  </v>
      </c>
      <c r="BD1221" s="66" t="str">
        <f>IFERROR(AVERAGE(Data!BI1229), "  ")</f>
        <v xml:space="preserve">  </v>
      </c>
    </row>
    <row r="1222" spans="1:56" x14ac:dyDescent="0.25">
      <c r="A1222" s="59" t="str">
        <f>IFERROR(AVERAGE(Data!A1230),"  ")</f>
        <v xml:space="preserve">  </v>
      </c>
      <c r="B1222" s="66" t="str">
        <f>IFERROR(AVERAGE(Data!B1230),"  ")</f>
        <v xml:space="preserve">  </v>
      </c>
      <c r="C1222" s="66" t="str">
        <f>IFERROR(AVERAGE(Data!C1230),"  ")</f>
        <v xml:space="preserve">  </v>
      </c>
      <c r="D1222" s="66" t="str">
        <f>IFERROR(AVERAGE(Data!D1230),"  ")</f>
        <v xml:space="preserve">  </v>
      </c>
      <c r="E1222" s="66" t="str">
        <f>IFERROR(AVERAGE(Data!E1230),"  ")</f>
        <v xml:space="preserve">  </v>
      </c>
      <c r="F1222" s="66" t="str">
        <f>IFERROR(AVERAGE(Data!F1230),"  ")</f>
        <v xml:space="preserve">  </v>
      </c>
      <c r="G1222" s="66" t="str">
        <f>IFERROR(AVERAGE(Data!G1230),"  ")</f>
        <v xml:space="preserve">  </v>
      </c>
      <c r="H1222" s="67" t="str">
        <f>IFERROR(AVERAGE(Data!H1230),"  ")</f>
        <v xml:space="preserve">  </v>
      </c>
      <c r="I1222" s="67" t="str">
        <f>IFERROR(AVERAGE(Data!I1230),"  ")</f>
        <v xml:space="preserve">  </v>
      </c>
      <c r="J1222" s="67" t="str">
        <f>IFERROR(AVERAGE(Data!J1230),"  ")</f>
        <v xml:space="preserve">  </v>
      </c>
      <c r="K1222" s="66" t="str">
        <f>IFERROR(AVERAGE(Data!L1230),"  ")</f>
        <v xml:space="preserve">  </v>
      </c>
      <c r="L1222" s="66" t="str">
        <f>IFERROR(AVERAGE(Data!M1230),"  ")</f>
        <v xml:space="preserve">  </v>
      </c>
      <c r="M1222" s="66" t="str">
        <f>IFERROR(AVERAGE(Data!N1230),"  ")</f>
        <v xml:space="preserve">  </v>
      </c>
      <c r="N1222" s="66" t="str">
        <f>IFERROR(AVERAGE(Data!O1230),"  ")</f>
        <v xml:space="preserve">  </v>
      </c>
      <c r="O1222" s="66" t="str">
        <f>IFERROR(AVERAGE(Data!P1230),"  ")</f>
        <v xml:space="preserve">  </v>
      </c>
      <c r="P1222" s="66" t="str">
        <f>IFERROR(AVERAGE(Data!Q1230),"  ")</f>
        <v xml:space="preserve">  </v>
      </c>
      <c r="Q1222" s="67" t="str">
        <f>IFERROR(AVERAGE(Data!R1230),"  ")</f>
        <v xml:space="preserve">  </v>
      </c>
      <c r="R1222" s="67" t="str">
        <f>IFERROR(AVERAGE(Data!S1230),"  ")</f>
        <v xml:space="preserve">  </v>
      </c>
      <c r="S1222" s="67" t="str">
        <f>IFERROR(AVERAGE(Data!T1230),"  ")</f>
        <v xml:space="preserve">  </v>
      </c>
      <c r="T1222" s="66" t="str">
        <f>IFERROR(AVERAGE(Data!V1230), " ")</f>
        <v xml:space="preserve"> </v>
      </c>
      <c r="U1222" s="66" t="str">
        <f>IFERROR(AVERAGE(Data!W1230), " ")</f>
        <v xml:space="preserve"> </v>
      </c>
      <c r="V1222" s="66" t="str">
        <f>IFERROR(AVERAGE(Data!X1230), " ")</f>
        <v xml:space="preserve"> </v>
      </c>
      <c r="W1222" s="66" t="str">
        <f>IFERROR(AVERAGE(Data!Y1230), " ")</f>
        <v xml:space="preserve"> </v>
      </c>
      <c r="X1222" s="66" t="str">
        <f>IFERROR(AVERAGE(Data!Z1230), " ")</f>
        <v xml:space="preserve"> </v>
      </c>
      <c r="Y1222" s="66" t="str">
        <f>IFERROR(AVERAGE(Data!AA1230), " ")</f>
        <v xml:space="preserve"> </v>
      </c>
      <c r="Z1222" s="67" t="str">
        <f>IFERROR(AVERAGE(Data!AB1230), " ")</f>
        <v xml:space="preserve"> </v>
      </c>
      <c r="AA1222" s="67" t="str">
        <f>IFERROR(AVERAGE(Data!AC1230), " ")</f>
        <v xml:space="preserve"> </v>
      </c>
      <c r="AB1222" s="67" t="str">
        <f>IFERROR(AVERAGE(Data!AD1230), " ")</f>
        <v xml:space="preserve"> </v>
      </c>
      <c r="AC1222" s="66" t="str">
        <f>IFERROR(AVERAGE(Data!AF1230), "  ")</f>
        <v xml:space="preserve">  </v>
      </c>
      <c r="AD1222" s="66" t="str">
        <f>IFERROR(AVERAGE(Data!AG1230), "  ")</f>
        <v xml:space="preserve">  </v>
      </c>
      <c r="AE1222" s="66" t="str">
        <f>IFERROR(AVERAGE(Data!AH1230), "  ")</f>
        <v xml:space="preserve">  </v>
      </c>
      <c r="AF1222" s="66" t="str">
        <f>IFERROR(AVERAGE(Data!AI1230), "  ")</f>
        <v xml:space="preserve">  </v>
      </c>
      <c r="AG1222" s="66" t="str">
        <f>IFERROR(AVERAGE(Data!AJ1230), "  ")</f>
        <v xml:space="preserve">  </v>
      </c>
      <c r="AH1222" s="66" t="str">
        <f>IFERROR(AVERAGE(Data!AK1230), "  ")</f>
        <v xml:space="preserve">  </v>
      </c>
      <c r="AI1222" s="67" t="str">
        <f>IFERROR(AVERAGE(Data!AL1230), "  ")</f>
        <v xml:space="preserve">  </v>
      </c>
      <c r="AJ1222" s="67" t="str">
        <f>IFERROR(AVERAGE(Data!AM1230), "  ")</f>
        <v xml:space="preserve">  </v>
      </c>
      <c r="AK1222" s="67" t="str">
        <f>IFERROR(AVERAGE(Data!AN1230), "  ")</f>
        <v xml:space="preserve">  </v>
      </c>
      <c r="AL1222" s="66" t="str">
        <f>IFERROR(AVERAGE(Data!AP1230),"  ")</f>
        <v xml:space="preserve">  </v>
      </c>
      <c r="AM1222" s="66" t="str">
        <f>IFERROR(AVERAGE(Data!AQ1230),"  ")</f>
        <v xml:space="preserve">  </v>
      </c>
      <c r="AN1222" s="66" t="str">
        <f>IFERROR(AVERAGE(Data!AR1230),"  ")</f>
        <v xml:space="preserve">  </v>
      </c>
      <c r="AO1222" s="66" t="str">
        <f>IFERROR(AVERAGE(Data!AS1230),"  ")</f>
        <v xml:space="preserve">  </v>
      </c>
      <c r="AP1222" s="66" t="str">
        <f>IFERROR(AVERAGE(Data!AT1230),"  ")</f>
        <v xml:space="preserve">  </v>
      </c>
      <c r="AQ1222" s="66" t="str">
        <f>IFERROR(AVERAGE(Data!AU1230),"  ")</f>
        <v xml:space="preserve">  </v>
      </c>
      <c r="AR1222" s="67" t="str">
        <f>IFERROR(AVERAGE(Data!AV1230),"  ")</f>
        <v xml:space="preserve">  </v>
      </c>
      <c r="AS1222" s="67" t="str">
        <f>IFERROR(AVERAGE(Data!AW1230),"  ")</f>
        <v xml:space="preserve">  </v>
      </c>
      <c r="AT1222" s="67" t="str">
        <f>IFERROR(AVERAGE(Data!AX1230),"  ")</f>
        <v xml:space="preserve">  </v>
      </c>
      <c r="AU1222" s="66" t="str">
        <f>IFERROR(AVERAGE(Data!AZ1230), "  ")</f>
        <v xml:space="preserve">  </v>
      </c>
      <c r="AV1222" s="66" t="str">
        <f>IFERROR(AVERAGE(Data!BA1230), "  ")</f>
        <v xml:space="preserve">  </v>
      </c>
      <c r="AW1222" s="66" t="str">
        <f>IFERROR(AVERAGE(Data!BB1230), "  ")</f>
        <v xml:space="preserve">  </v>
      </c>
      <c r="AX1222" s="66" t="str">
        <f>IFERROR(AVERAGE(Data!BC1230), "  ")</f>
        <v xml:space="preserve">  </v>
      </c>
      <c r="AY1222" s="66" t="str">
        <f>IFERROR(AVERAGE(Data!BD1230), "  ")</f>
        <v xml:space="preserve">  </v>
      </c>
      <c r="AZ1222" s="66" t="str">
        <f>IFERROR(AVERAGE(Data!BE1230), "  ")</f>
        <v xml:space="preserve">  </v>
      </c>
      <c r="BA1222" s="66" t="str">
        <f>IFERROR(AVERAGE(Data!BF1230), "  ")</f>
        <v xml:space="preserve">  </v>
      </c>
      <c r="BB1222" s="66" t="str">
        <f>IFERROR(AVERAGE(Data!BG1230), "  ")</f>
        <v xml:space="preserve">  </v>
      </c>
      <c r="BC1222" s="66" t="str">
        <f>IFERROR(AVERAGE(Data!BH1230), "  ")</f>
        <v xml:space="preserve">  </v>
      </c>
      <c r="BD1222" s="66" t="str">
        <f>IFERROR(AVERAGE(Data!BI1230), "  ")</f>
        <v xml:space="preserve">  </v>
      </c>
    </row>
    <row r="1223" spans="1:56" x14ac:dyDescent="0.25">
      <c r="A1223" s="59" t="str">
        <f>IFERROR(AVERAGE(Data!A1231),"  ")</f>
        <v xml:space="preserve">  </v>
      </c>
      <c r="B1223" s="66" t="str">
        <f>IFERROR(AVERAGE(Data!B1231),"  ")</f>
        <v xml:space="preserve">  </v>
      </c>
      <c r="C1223" s="66" t="str">
        <f>IFERROR(AVERAGE(Data!C1231),"  ")</f>
        <v xml:space="preserve">  </v>
      </c>
      <c r="D1223" s="66" t="str">
        <f>IFERROR(AVERAGE(Data!D1231),"  ")</f>
        <v xml:space="preserve">  </v>
      </c>
      <c r="E1223" s="66" t="str">
        <f>IFERROR(AVERAGE(Data!E1231),"  ")</f>
        <v xml:space="preserve">  </v>
      </c>
      <c r="F1223" s="66" t="str">
        <f>IFERROR(AVERAGE(Data!F1231),"  ")</f>
        <v xml:space="preserve">  </v>
      </c>
      <c r="G1223" s="66" t="str">
        <f>IFERROR(AVERAGE(Data!G1231),"  ")</f>
        <v xml:space="preserve">  </v>
      </c>
      <c r="H1223" s="67" t="str">
        <f>IFERROR(AVERAGE(Data!H1231),"  ")</f>
        <v xml:space="preserve">  </v>
      </c>
      <c r="I1223" s="67" t="str">
        <f>IFERROR(AVERAGE(Data!I1231),"  ")</f>
        <v xml:space="preserve">  </v>
      </c>
      <c r="J1223" s="67" t="str">
        <f>IFERROR(AVERAGE(Data!J1231),"  ")</f>
        <v xml:space="preserve">  </v>
      </c>
      <c r="K1223" s="66" t="str">
        <f>IFERROR(AVERAGE(Data!L1231),"  ")</f>
        <v xml:space="preserve">  </v>
      </c>
      <c r="L1223" s="66" t="str">
        <f>IFERROR(AVERAGE(Data!M1231),"  ")</f>
        <v xml:space="preserve">  </v>
      </c>
      <c r="M1223" s="66" t="str">
        <f>IFERROR(AVERAGE(Data!N1231),"  ")</f>
        <v xml:space="preserve">  </v>
      </c>
      <c r="N1223" s="66" t="str">
        <f>IFERROR(AVERAGE(Data!O1231),"  ")</f>
        <v xml:space="preserve">  </v>
      </c>
      <c r="O1223" s="66" t="str">
        <f>IFERROR(AVERAGE(Data!P1231),"  ")</f>
        <v xml:space="preserve">  </v>
      </c>
      <c r="P1223" s="66" t="str">
        <f>IFERROR(AVERAGE(Data!Q1231),"  ")</f>
        <v xml:space="preserve">  </v>
      </c>
      <c r="Q1223" s="67" t="str">
        <f>IFERROR(AVERAGE(Data!R1231),"  ")</f>
        <v xml:space="preserve">  </v>
      </c>
      <c r="R1223" s="67" t="str">
        <f>IFERROR(AVERAGE(Data!S1231),"  ")</f>
        <v xml:space="preserve">  </v>
      </c>
      <c r="S1223" s="67" t="str">
        <f>IFERROR(AVERAGE(Data!T1231),"  ")</f>
        <v xml:space="preserve">  </v>
      </c>
      <c r="T1223" s="66" t="str">
        <f>IFERROR(AVERAGE(Data!V1231), " ")</f>
        <v xml:space="preserve"> </v>
      </c>
      <c r="U1223" s="66" t="str">
        <f>IFERROR(AVERAGE(Data!W1231), " ")</f>
        <v xml:space="preserve"> </v>
      </c>
      <c r="V1223" s="66" t="str">
        <f>IFERROR(AVERAGE(Data!X1231), " ")</f>
        <v xml:space="preserve"> </v>
      </c>
      <c r="W1223" s="66" t="str">
        <f>IFERROR(AVERAGE(Data!Y1231), " ")</f>
        <v xml:space="preserve"> </v>
      </c>
      <c r="X1223" s="66" t="str">
        <f>IFERROR(AVERAGE(Data!Z1231), " ")</f>
        <v xml:space="preserve"> </v>
      </c>
      <c r="Y1223" s="66" t="str">
        <f>IFERROR(AVERAGE(Data!AA1231), " ")</f>
        <v xml:space="preserve"> </v>
      </c>
      <c r="Z1223" s="67" t="str">
        <f>IFERROR(AVERAGE(Data!AB1231), " ")</f>
        <v xml:space="preserve"> </v>
      </c>
      <c r="AA1223" s="67" t="str">
        <f>IFERROR(AVERAGE(Data!AC1231), " ")</f>
        <v xml:space="preserve"> </v>
      </c>
      <c r="AB1223" s="67" t="str">
        <f>IFERROR(AVERAGE(Data!AD1231), " ")</f>
        <v xml:space="preserve"> </v>
      </c>
      <c r="AC1223" s="66" t="str">
        <f>IFERROR(AVERAGE(Data!AF1231), "  ")</f>
        <v xml:space="preserve">  </v>
      </c>
      <c r="AD1223" s="66" t="str">
        <f>IFERROR(AVERAGE(Data!AG1231), "  ")</f>
        <v xml:space="preserve">  </v>
      </c>
      <c r="AE1223" s="66" t="str">
        <f>IFERROR(AVERAGE(Data!AH1231), "  ")</f>
        <v xml:space="preserve">  </v>
      </c>
      <c r="AF1223" s="66" t="str">
        <f>IFERROR(AVERAGE(Data!AI1231), "  ")</f>
        <v xml:space="preserve">  </v>
      </c>
      <c r="AG1223" s="66" t="str">
        <f>IFERROR(AVERAGE(Data!AJ1231), "  ")</f>
        <v xml:space="preserve">  </v>
      </c>
      <c r="AH1223" s="66" t="str">
        <f>IFERROR(AVERAGE(Data!AK1231), "  ")</f>
        <v xml:space="preserve">  </v>
      </c>
      <c r="AI1223" s="67" t="str">
        <f>IFERROR(AVERAGE(Data!AL1231), "  ")</f>
        <v xml:space="preserve">  </v>
      </c>
      <c r="AJ1223" s="67" t="str">
        <f>IFERROR(AVERAGE(Data!AM1231), "  ")</f>
        <v xml:space="preserve">  </v>
      </c>
      <c r="AK1223" s="67" t="str">
        <f>IFERROR(AVERAGE(Data!AN1231), "  ")</f>
        <v xml:space="preserve">  </v>
      </c>
      <c r="AL1223" s="66" t="str">
        <f>IFERROR(AVERAGE(Data!AP1231),"  ")</f>
        <v xml:space="preserve">  </v>
      </c>
      <c r="AM1223" s="66" t="str">
        <f>IFERROR(AVERAGE(Data!AQ1231),"  ")</f>
        <v xml:space="preserve">  </v>
      </c>
      <c r="AN1223" s="66" t="str">
        <f>IFERROR(AVERAGE(Data!AR1231),"  ")</f>
        <v xml:space="preserve">  </v>
      </c>
      <c r="AO1223" s="66" t="str">
        <f>IFERROR(AVERAGE(Data!AS1231),"  ")</f>
        <v xml:space="preserve">  </v>
      </c>
      <c r="AP1223" s="66" t="str">
        <f>IFERROR(AVERAGE(Data!AT1231),"  ")</f>
        <v xml:space="preserve">  </v>
      </c>
      <c r="AQ1223" s="66" t="str">
        <f>IFERROR(AVERAGE(Data!AU1231),"  ")</f>
        <v xml:space="preserve">  </v>
      </c>
      <c r="AR1223" s="67" t="str">
        <f>IFERROR(AVERAGE(Data!AV1231),"  ")</f>
        <v xml:space="preserve">  </v>
      </c>
      <c r="AS1223" s="67" t="str">
        <f>IFERROR(AVERAGE(Data!AW1231),"  ")</f>
        <v xml:space="preserve">  </v>
      </c>
      <c r="AT1223" s="67" t="str">
        <f>IFERROR(AVERAGE(Data!AX1231),"  ")</f>
        <v xml:space="preserve">  </v>
      </c>
      <c r="AU1223" s="66" t="str">
        <f>IFERROR(AVERAGE(Data!AZ1231), "  ")</f>
        <v xml:space="preserve">  </v>
      </c>
      <c r="AV1223" s="66" t="str">
        <f>IFERROR(AVERAGE(Data!BA1231), "  ")</f>
        <v xml:space="preserve">  </v>
      </c>
      <c r="AW1223" s="66" t="str">
        <f>IFERROR(AVERAGE(Data!BB1231), "  ")</f>
        <v xml:space="preserve">  </v>
      </c>
      <c r="AX1223" s="66" t="str">
        <f>IFERROR(AVERAGE(Data!BC1231), "  ")</f>
        <v xml:space="preserve">  </v>
      </c>
      <c r="AY1223" s="66" t="str">
        <f>IFERROR(AVERAGE(Data!BD1231), "  ")</f>
        <v xml:space="preserve">  </v>
      </c>
      <c r="AZ1223" s="66" t="str">
        <f>IFERROR(AVERAGE(Data!BE1231), "  ")</f>
        <v xml:space="preserve">  </v>
      </c>
      <c r="BA1223" s="66" t="str">
        <f>IFERROR(AVERAGE(Data!BF1231), "  ")</f>
        <v xml:space="preserve">  </v>
      </c>
      <c r="BB1223" s="66" t="str">
        <f>IFERROR(AVERAGE(Data!BG1231), "  ")</f>
        <v xml:space="preserve">  </v>
      </c>
      <c r="BC1223" s="66" t="str">
        <f>IFERROR(AVERAGE(Data!BH1231), "  ")</f>
        <v xml:space="preserve">  </v>
      </c>
      <c r="BD1223" s="66" t="str">
        <f>IFERROR(AVERAGE(Data!BI1231), "  ")</f>
        <v xml:space="preserve">  </v>
      </c>
    </row>
    <row r="1224" spans="1:56" x14ac:dyDescent="0.25">
      <c r="A1224" s="59" t="str">
        <f>IFERROR(AVERAGE(Data!A1232),"  ")</f>
        <v xml:space="preserve">  </v>
      </c>
      <c r="B1224" s="66" t="str">
        <f>IFERROR(AVERAGE(Data!B1232),"  ")</f>
        <v xml:space="preserve">  </v>
      </c>
      <c r="C1224" s="66" t="str">
        <f>IFERROR(AVERAGE(Data!C1232),"  ")</f>
        <v xml:space="preserve">  </v>
      </c>
      <c r="D1224" s="66" t="str">
        <f>IFERROR(AVERAGE(Data!D1232),"  ")</f>
        <v xml:space="preserve">  </v>
      </c>
      <c r="E1224" s="66" t="str">
        <f>IFERROR(AVERAGE(Data!E1232),"  ")</f>
        <v xml:space="preserve">  </v>
      </c>
      <c r="F1224" s="66" t="str">
        <f>IFERROR(AVERAGE(Data!F1232),"  ")</f>
        <v xml:space="preserve">  </v>
      </c>
      <c r="G1224" s="66" t="str">
        <f>IFERROR(AVERAGE(Data!G1232),"  ")</f>
        <v xml:space="preserve">  </v>
      </c>
      <c r="H1224" s="67" t="str">
        <f>IFERROR(AVERAGE(Data!H1232),"  ")</f>
        <v xml:space="preserve">  </v>
      </c>
      <c r="I1224" s="67" t="str">
        <f>IFERROR(AVERAGE(Data!I1232),"  ")</f>
        <v xml:space="preserve">  </v>
      </c>
      <c r="J1224" s="67" t="str">
        <f>IFERROR(AVERAGE(Data!J1232),"  ")</f>
        <v xml:space="preserve">  </v>
      </c>
      <c r="K1224" s="66" t="str">
        <f>IFERROR(AVERAGE(Data!L1232),"  ")</f>
        <v xml:space="preserve">  </v>
      </c>
      <c r="L1224" s="66" t="str">
        <f>IFERROR(AVERAGE(Data!M1232),"  ")</f>
        <v xml:space="preserve">  </v>
      </c>
      <c r="M1224" s="66" t="str">
        <f>IFERROR(AVERAGE(Data!N1232),"  ")</f>
        <v xml:space="preserve">  </v>
      </c>
      <c r="N1224" s="66" t="str">
        <f>IFERROR(AVERAGE(Data!O1232),"  ")</f>
        <v xml:space="preserve">  </v>
      </c>
      <c r="O1224" s="66" t="str">
        <f>IFERROR(AVERAGE(Data!P1232),"  ")</f>
        <v xml:space="preserve">  </v>
      </c>
      <c r="P1224" s="66" t="str">
        <f>IFERROR(AVERAGE(Data!Q1232),"  ")</f>
        <v xml:space="preserve">  </v>
      </c>
      <c r="Q1224" s="67" t="str">
        <f>IFERROR(AVERAGE(Data!R1232),"  ")</f>
        <v xml:space="preserve">  </v>
      </c>
      <c r="R1224" s="67" t="str">
        <f>IFERROR(AVERAGE(Data!S1232),"  ")</f>
        <v xml:space="preserve">  </v>
      </c>
      <c r="S1224" s="67" t="str">
        <f>IFERROR(AVERAGE(Data!T1232),"  ")</f>
        <v xml:space="preserve">  </v>
      </c>
      <c r="T1224" s="66" t="str">
        <f>IFERROR(AVERAGE(Data!V1232), " ")</f>
        <v xml:space="preserve"> </v>
      </c>
      <c r="U1224" s="66" t="str">
        <f>IFERROR(AVERAGE(Data!W1232), " ")</f>
        <v xml:space="preserve"> </v>
      </c>
      <c r="V1224" s="66" t="str">
        <f>IFERROR(AVERAGE(Data!X1232), " ")</f>
        <v xml:space="preserve"> </v>
      </c>
      <c r="W1224" s="66" t="str">
        <f>IFERROR(AVERAGE(Data!Y1232), " ")</f>
        <v xml:space="preserve"> </v>
      </c>
      <c r="X1224" s="66" t="str">
        <f>IFERROR(AVERAGE(Data!Z1232), " ")</f>
        <v xml:space="preserve"> </v>
      </c>
      <c r="Y1224" s="66" t="str">
        <f>IFERROR(AVERAGE(Data!AA1232), " ")</f>
        <v xml:space="preserve"> </v>
      </c>
      <c r="Z1224" s="67" t="str">
        <f>IFERROR(AVERAGE(Data!AB1232), " ")</f>
        <v xml:space="preserve"> </v>
      </c>
      <c r="AA1224" s="67" t="str">
        <f>IFERROR(AVERAGE(Data!AC1232), " ")</f>
        <v xml:space="preserve"> </v>
      </c>
      <c r="AB1224" s="67" t="str">
        <f>IFERROR(AVERAGE(Data!AD1232), " ")</f>
        <v xml:space="preserve"> </v>
      </c>
      <c r="AC1224" s="66" t="str">
        <f>IFERROR(AVERAGE(Data!AF1232), "  ")</f>
        <v xml:space="preserve">  </v>
      </c>
      <c r="AD1224" s="66" t="str">
        <f>IFERROR(AVERAGE(Data!AG1232), "  ")</f>
        <v xml:space="preserve">  </v>
      </c>
      <c r="AE1224" s="66" t="str">
        <f>IFERROR(AVERAGE(Data!AH1232), "  ")</f>
        <v xml:space="preserve">  </v>
      </c>
      <c r="AF1224" s="66" t="str">
        <f>IFERROR(AVERAGE(Data!AI1232), "  ")</f>
        <v xml:space="preserve">  </v>
      </c>
      <c r="AG1224" s="66" t="str">
        <f>IFERROR(AVERAGE(Data!AJ1232), "  ")</f>
        <v xml:space="preserve">  </v>
      </c>
      <c r="AH1224" s="66" t="str">
        <f>IFERROR(AVERAGE(Data!AK1232), "  ")</f>
        <v xml:space="preserve">  </v>
      </c>
      <c r="AI1224" s="67" t="str">
        <f>IFERROR(AVERAGE(Data!AL1232), "  ")</f>
        <v xml:space="preserve">  </v>
      </c>
      <c r="AJ1224" s="67" t="str">
        <f>IFERROR(AVERAGE(Data!AM1232), "  ")</f>
        <v xml:space="preserve">  </v>
      </c>
      <c r="AK1224" s="67" t="str">
        <f>IFERROR(AVERAGE(Data!AN1232), "  ")</f>
        <v xml:space="preserve">  </v>
      </c>
      <c r="AL1224" s="66" t="str">
        <f>IFERROR(AVERAGE(Data!AP1232),"  ")</f>
        <v xml:space="preserve">  </v>
      </c>
      <c r="AM1224" s="66" t="str">
        <f>IFERROR(AVERAGE(Data!AQ1232),"  ")</f>
        <v xml:space="preserve">  </v>
      </c>
      <c r="AN1224" s="66" t="str">
        <f>IFERROR(AVERAGE(Data!AR1232),"  ")</f>
        <v xml:space="preserve">  </v>
      </c>
      <c r="AO1224" s="66" t="str">
        <f>IFERROR(AVERAGE(Data!AS1232),"  ")</f>
        <v xml:space="preserve">  </v>
      </c>
      <c r="AP1224" s="66" t="str">
        <f>IFERROR(AVERAGE(Data!AT1232),"  ")</f>
        <v xml:space="preserve">  </v>
      </c>
      <c r="AQ1224" s="66" t="str">
        <f>IFERROR(AVERAGE(Data!AU1232),"  ")</f>
        <v xml:space="preserve">  </v>
      </c>
      <c r="AR1224" s="67" t="str">
        <f>IFERROR(AVERAGE(Data!AV1232),"  ")</f>
        <v xml:space="preserve">  </v>
      </c>
      <c r="AS1224" s="67" t="str">
        <f>IFERROR(AVERAGE(Data!AW1232),"  ")</f>
        <v xml:space="preserve">  </v>
      </c>
      <c r="AT1224" s="67" t="str">
        <f>IFERROR(AVERAGE(Data!AX1232),"  ")</f>
        <v xml:space="preserve">  </v>
      </c>
      <c r="AU1224" s="66" t="str">
        <f>IFERROR(AVERAGE(Data!AZ1232), "  ")</f>
        <v xml:space="preserve">  </v>
      </c>
      <c r="AV1224" s="66" t="str">
        <f>IFERROR(AVERAGE(Data!BA1232), "  ")</f>
        <v xml:space="preserve">  </v>
      </c>
      <c r="AW1224" s="66" t="str">
        <f>IFERROR(AVERAGE(Data!BB1232), "  ")</f>
        <v xml:space="preserve">  </v>
      </c>
      <c r="AX1224" s="66" t="str">
        <f>IFERROR(AVERAGE(Data!BC1232), "  ")</f>
        <v xml:space="preserve">  </v>
      </c>
      <c r="AY1224" s="66" t="str">
        <f>IFERROR(AVERAGE(Data!BD1232), "  ")</f>
        <v xml:space="preserve">  </v>
      </c>
      <c r="AZ1224" s="66" t="str">
        <f>IFERROR(AVERAGE(Data!BE1232), "  ")</f>
        <v xml:space="preserve">  </v>
      </c>
      <c r="BA1224" s="66" t="str">
        <f>IFERROR(AVERAGE(Data!BF1232), "  ")</f>
        <v xml:space="preserve">  </v>
      </c>
      <c r="BB1224" s="66" t="str">
        <f>IFERROR(AVERAGE(Data!BG1232), "  ")</f>
        <v xml:space="preserve">  </v>
      </c>
      <c r="BC1224" s="66" t="str">
        <f>IFERROR(AVERAGE(Data!BH1232), "  ")</f>
        <v xml:space="preserve">  </v>
      </c>
      <c r="BD1224" s="66" t="str">
        <f>IFERROR(AVERAGE(Data!BI1232), "  ")</f>
        <v xml:space="preserve">  </v>
      </c>
    </row>
    <row r="1225" spans="1:56" x14ac:dyDescent="0.25">
      <c r="A1225" s="59" t="str">
        <f>IFERROR(AVERAGE(Data!A1233),"  ")</f>
        <v xml:space="preserve">  </v>
      </c>
      <c r="B1225" s="66" t="str">
        <f>IFERROR(AVERAGE(Data!B1233),"  ")</f>
        <v xml:space="preserve">  </v>
      </c>
      <c r="C1225" s="66" t="str">
        <f>IFERROR(AVERAGE(Data!C1233),"  ")</f>
        <v xml:space="preserve">  </v>
      </c>
      <c r="D1225" s="66" t="str">
        <f>IFERROR(AVERAGE(Data!D1233),"  ")</f>
        <v xml:space="preserve">  </v>
      </c>
      <c r="E1225" s="66" t="str">
        <f>IFERROR(AVERAGE(Data!E1233),"  ")</f>
        <v xml:space="preserve">  </v>
      </c>
      <c r="F1225" s="66" t="str">
        <f>IFERROR(AVERAGE(Data!F1233),"  ")</f>
        <v xml:space="preserve">  </v>
      </c>
      <c r="G1225" s="66" t="str">
        <f>IFERROR(AVERAGE(Data!G1233),"  ")</f>
        <v xml:space="preserve">  </v>
      </c>
      <c r="H1225" s="67" t="str">
        <f>IFERROR(AVERAGE(Data!H1233),"  ")</f>
        <v xml:space="preserve">  </v>
      </c>
      <c r="I1225" s="67" t="str">
        <f>IFERROR(AVERAGE(Data!I1233),"  ")</f>
        <v xml:space="preserve">  </v>
      </c>
      <c r="J1225" s="67" t="str">
        <f>IFERROR(AVERAGE(Data!J1233),"  ")</f>
        <v xml:space="preserve">  </v>
      </c>
      <c r="K1225" s="66" t="str">
        <f>IFERROR(AVERAGE(Data!L1233),"  ")</f>
        <v xml:space="preserve">  </v>
      </c>
      <c r="L1225" s="66" t="str">
        <f>IFERROR(AVERAGE(Data!M1233),"  ")</f>
        <v xml:space="preserve">  </v>
      </c>
      <c r="M1225" s="66" t="str">
        <f>IFERROR(AVERAGE(Data!N1233),"  ")</f>
        <v xml:space="preserve">  </v>
      </c>
      <c r="N1225" s="66" t="str">
        <f>IFERROR(AVERAGE(Data!O1233),"  ")</f>
        <v xml:space="preserve">  </v>
      </c>
      <c r="O1225" s="66" t="str">
        <f>IFERROR(AVERAGE(Data!P1233),"  ")</f>
        <v xml:space="preserve">  </v>
      </c>
      <c r="P1225" s="66" t="str">
        <f>IFERROR(AVERAGE(Data!Q1233),"  ")</f>
        <v xml:space="preserve">  </v>
      </c>
      <c r="Q1225" s="67" t="str">
        <f>IFERROR(AVERAGE(Data!R1233),"  ")</f>
        <v xml:space="preserve">  </v>
      </c>
      <c r="R1225" s="67" t="str">
        <f>IFERROR(AVERAGE(Data!S1233),"  ")</f>
        <v xml:space="preserve">  </v>
      </c>
      <c r="S1225" s="67" t="str">
        <f>IFERROR(AVERAGE(Data!T1233),"  ")</f>
        <v xml:space="preserve">  </v>
      </c>
      <c r="T1225" s="66" t="str">
        <f>IFERROR(AVERAGE(Data!V1233), " ")</f>
        <v xml:space="preserve"> </v>
      </c>
      <c r="U1225" s="66" t="str">
        <f>IFERROR(AVERAGE(Data!W1233), " ")</f>
        <v xml:space="preserve"> </v>
      </c>
      <c r="V1225" s="66" t="str">
        <f>IFERROR(AVERAGE(Data!X1233), " ")</f>
        <v xml:space="preserve"> </v>
      </c>
      <c r="W1225" s="66" t="str">
        <f>IFERROR(AVERAGE(Data!Y1233), " ")</f>
        <v xml:space="preserve"> </v>
      </c>
      <c r="X1225" s="66" t="str">
        <f>IFERROR(AVERAGE(Data!Z1233), " ")</f>
        <v xml:space="preserve"> </v>
      </c>
      <c r="Y1225" s="66" t="str">
        <f>IFERROR(AVERAGE(Data!AA1233), " ")</f>
        <v xml:space="preserve"> </v>
      </c>
      <c r="Z1225" s="67" t="str">
        <f>IFERROR(AVERAGE(Data!AB1233), " ")</f>
        <v xml:space="preserve"> </v>
      </c>
      <c r="AA1225" s="67" t="str">
        <f>IFERROR(AVERAGE(Data!AC1233), " ")</f>
        <v xml:space="preserve"> </v>
      </c>
      <c r="AB1225" s="67" t="str">
        <f>IFERROR(AVERAGE(Data!AD1233), " ")</f>
        <v xml:space="preserve"> </v>
      </c>
      <c r="AC1225" s="66" t="str">
        <f>IFERROR(AVERAGE(Data!AF1233), "  ")</f>
        <v xml:space="preserve">  </v>
      </c>
      <c r="AD1225" s="66" t="str">
        <f>IFERROR(AVERAGE(Data!AG1233), "  ")</f>
        <v xml:space="preserve">  </v>
      </c>
      <c r="AE1225" s="66" t="str">
        <f>IFERROR(AVERAGE(Data!AH1233), "  ")</f>
        <v xml:space="preserve">  </v>
      </c>
      <c r="AF1225" s="66" t="str">
        <f>IFERROR(AVERAGE(Data!AI1233), "  ")</f>
        <v xml:space="preserve">  </v>
      </c>
      <c r="AG1225" s="66" t="str">
        <f>IFERROR(AVERAGE(Data!AJ1233), "  ")</f>
        <v xml:space="preserve">  </v>
      </c>
      <c r="AH1225" s="66" t="str">
        <f>IFERROR(AVERAGE(Data!AK1233), "  ")</f>
        <v xml:space="preserve">  </v>
      </c>
      <c r="AI1225" s="67" t="str">
        <f>IFERROR(AVERAGE(Data!AL1233), "  ")</f>
        <v xml:space="preserve">  </v>
      </c>
      <c r="AJ1225" s="67" t="str">
        <f>IFERROR(AVERAGE(Data!AM1233), "  ")</f>
        <v xml:space="preserve">  </v>
      </c>
      <c r="AK1225" s="67" t="str">
        <f>IFERROR(AVERAGE(Data!AN1233), "  ")</f>
        <v xml:space="preserve">  </v>
      </c>
      <c r="AL1225" s="66" t="str">
        <f>IFERROR(AVERAGE(Data!AP1233),"  ")</f>
        <v xml:space="preserve">  </v>
      </c>
      <c r="AM1225" s="66" t="str">
        <f>IFERROR(AVERAGE(Data!AQ1233),"  ")</f>
        <v xml:space="preserve">  </v>
      </c>
      <c r="AN1225" s="66" t="str">
        <f>IFERROR(AVERAGE(Data!AR1233),"  ")</f>
        <v xml:space="preserve">  </v>
      </c>
      <c r="AO1225" s="66" t="str">
        <f>IFERROR(AVERAGE(Data!AS1233),"  ")</f>
        <v xml:space="preserve">  </v>
      </c>
      <c r="AP1225" s="66" t="str">
        <f>IFERROR(AVERAGE(Data!AT1233),"  ")</f>
        <v xml:space="preserve">  </v>
      </c>
      <c r="AQ1225" s="66" t="str">
        <f>IFERROR(AVERAGE(Data!AU1233),"  ")</f>
        <v xml:space="preserve">  </v>
      </c>
      <c r="AR1225" s="67" t="str">
        <f>IFERROR(AVERAGE(Data!AV1233),"  ")</f>
        <v xml:space="preserve">  </v>
      </c>
      <c r="AS1225" s="67" t="str">
        <f>IFERROR(AVERAGE(Data!AW1233),"  ")</f>
        <v xml:space="preserve">  </v>
      </c>
      <c r="AT1225" s="67" t="str">
        <f>IFERROR(AVERAGE(Data!AX1233),"  ")</f>
        <v xml:space="preserve">  </v>
      </c>
      <c r="AU1225" s="66" t="str">
        <f>IFERROR(AVERAGE(Data!AZ1233), "  ")</f>
        <v xml:space="preserve">  </v>
      </c>
      <c r="AV1225" s="66" t="str">
        <f>IFERROR(AVERAGE(Data!BA1233), "  ")</f>
        <v xml:space="preserve">  </v>
      </c>
      <c r="AW1225" s="66" t="str">
        <f>IFERROR(AVERAGE(Data!BB1233), "  ")</f>
        <v xml:space="preserve">  </v>
      </c>
      <c r="AX1225" s="66" t="str">
        <f>IFERROR(AVERAGE(Data!BC1233), "  ")</f>
        <v xml:space="preserve">  </v>
      </c>
      <c r="AY1225" s="66" t="str">
        <f>IFERROR(AVERAGE(Data!BD1233), "  ")</f>
        <v xml:space="preserve">  </v>
      </c>
      <c r="AZ1225" s="66" t="str">
        <f>IFERROR(AVERAGE(Data!BE1233), "  ")</f>
        <v xml:space="preserve">  </v>
      </c>
      <c r="BA1225" s="66" t="str">
        <f>IFERROR(AVERAGE(Data!BF1233), "  ")</f>
        <v xml:space="preserve">  </v>
      </c>
      <c r="BB1225" s="66" t="str">
        <f>IFERROR(AVERAGE(Data!BG1233), "  ")</f>
        <v xml:space="preserve">  </v>
      </c>
      <c r="BC1225" s="66" t="str">
        <f>IFERROR(AVERAGE(Data!BH1233), "  ")</f>
        <v xml:space="preserve">  </v>
      </c>
      <c r="BD1225" s="66" t="str">
        <f>IFERROR(AVERAGE(Data!BI1233), "  ")</f>
        <v xml:space="preserve">  </v>
      </c>
    </row>
    <row r="1226" spans="1:56" x14ac:dyDescent="0.25">
      <c r="A1226" s="59" t="str">
        <f>IFERROR(AVERAGE(Data!A1234),"  ")</f>
        <v xml:space="preserve">  </v>
      </c>
      <c r="B1226" s="66" t="str">
        <f>IFERROR(AVERAGE(Data!B1234),"  ")</f>
        <v xml:space="preserve">  </v>
      </c>
      <c r="C1226" s="66" t="str">
        <f>IFERROR(AVERAGE(Data!C1234),"  ")</f>
        <v xml:space="preserve">  </v>
      </c>
      <c r="D1226" s="66" t="str">
        <f>IFERROR(AVERAGE(Data!D1234),"  ")</f>
        <v xml:space="preserve">  </v>
      </c>
      <c r="E1226" s="66" t="str">
        <f>IFERROR(AVERAGE(Data!E1234),"  ")</f>
        <v xml:space="preserve">  </v>
      </c>
      <c r="F1226" s="66" t="str">
        <f>IFERROR(AVERAGE(Data!F1234),"  ")</f>
        <v xml:space="preserve">  </v>
      </c>
      <c r="G1226" s="66" t="str">
        <f>IFERROR(AVERAGE(Data!G1234),"  ")</f>
        <v xml:space="preserve">  </v>
      </c>
      <c r="H1226" s="67" t="str">
        <f>IFERROR(AVERAGE(Data!H1234),"  ")</f>
        <v xml:space="preserve">  </v>
      </c>
      <c r="I1226" s="67" t="str">
        <f>IFERROR(AVERAGE(Data!I1234),"  ")</f>
        <v xml:space="preserve">  </v>
      </c>
      <c r="J1226" s="67" t="str">
        <f>IFERROR(AVERAGE(Data!J1234),"  ")</f>
        <v xml:space="preserve">  </v>
      </c>
      <c r="K1226" s="66" t="str">
        <f>IFERROR(AVERAGE(Data!L1234),"  ")</f>
        <v xml:space="preserve">  </v>
      </c>
      <c r="L1226" s="66" t="str">
        <f>IFERROR(AVERAGE(Data!M1234),"  ")</f>
        <v xml:space="preserve">  </v>
      </c>
      <c r="M1226" s="66" t="str">
        <f>IFERROR(AVERAGE(Data!N1234),"  ")</f>
        <v xml:space="preserve">  </v>
      </c>
      <c r="N1226" s="66" t="str">
        <f>IFERROR(AVERAGE(Data!O1234),"  ")</f>
        <v xml:space="preserve">  </v>
      </c>
      <c r="O1226" s="66" t="str">
        <f>IFERROR(AVERAGE(Data!P1234),"  ")</f>
        <v xml:space="preserve">  </v>
      </c>
      <c r="P1226" s="66" t="str">
        <f>IFERROR(AVERAGE(Data!Q1234),"  ")</f>
        <v xml:space="preserve">  </v>
      </c>
      <c r="Q1226" s="67" t="str">
        <f>IFERROR(AVERAGE(Data!R1234),"  ")</f>
        <v xml:space="preserve">  </v>
      </c>
      <c r="R1226" s="67" t="str">
        <f>IFERROR(AVERAGE(Data!S1234),"  ")</f>
        <v xml:space="preserve">  </v>
      </c>
      <c r="S1226" s="67" t="str">
        <f>IFERROR(AVERAGE(Data!T1234),"  ")</f>
        <v xml:space="preserve">  </v>
      </c>
      <c r="T1226" s="66" t="str">
        <f>IFERROR(AVERAGE(Data!V1234), " ")</f>
        <v xml:space="preserve"> </v>
      </c>
      <c r="U1226" s="66" t="str">
        <f>IFERROR(AVERAGE(Data!W1234), " ")</f>
        <v xml:space="preserve"> </v>
      </c>
      <c r="V1226" s="66" t="str">
        <f>IFERROR(AVERAGE(Data!X1234), " ")</f>
        <v xml:space="preserve"> </v>
      </c>
      <c r="W1226" s="66" t="str">
        <f>IFERROR(AVERAGE(Data!Y1234), " ")</f>
        <v xml:space="preserve"> </v>
      </c>
      <c r="X1226" s="66" t="str">
        <f>IFERROR(AVERAGE(Data!Z1234), " ")</f>
        <v xml:space="preserve"> </v>
      </c>
      <c r="Y1226" s="66" t="str">
        <f>IFERROR(AVERAGE(Data!AA1234), " ")</f>
        <v xml:space="preserve"> </v>
      </c>
      <c r="Z1226" s="67" t="str">
        <f>IFERROR(AVERAGE(Data!AB1234), " ")</f>
        <v xml:space="preserve"> </v>
      </c>
      <c r="AA1226" s="67" t="str">
        <f>IFERROR(AVERAGE(Data!AC1234), " ")</f>
        <v xml:space="preserve"> </v>
      </c>
      <c r="AB1226" s="67" t="str">
        <f>IFERROR(AVERAGE(Data!AD1234), " ")</f>
        <v xml:space="preserve"> </v>
      </c>
      <c r="AC1226" s="66" t="str">
        <f>IFERROR(AVERAGE(Data!AF1234), "  ")</f>
        <v xml:space="preserve">  </v>
      </c>
      <c r="AD1226" s="66" t="str">
        <f>IFERROR(AVERAGE(Data!AG1234), "  ")</f>
        <v xml:space="preserve">  </v>
      </c>
      <c r="AE1226" s="66" t="str">
        <f>IFERROR(AVERAGE(Data!AH1234), "  ")</f>
        <v xml:space="preserve">  </v>
      </c>
      <c r="AF1226" s="66" t="str">
        <f>IFERROR(AVERAGE(Data!AI1234), "  ")</f>
        <v xml:space="preserve">  </v>
      </c>
      <c r="AG1226" s="66" t="str">
        <f>IFERROR(AVERAGE(Data!AJ1234), "  ")</f>
        <v xml:space="preserve">  </v>
      </c>
      <c r="AH1226" s="66" t="str">
        <f>IFERROR(AVERAGE(Data!AK1234), "  ")</f>
        <v xml:space="preserve">  </v>
      </c>
      <c r="AI1226" s="67" t="str">
        <f>IFERROR(AVERAGE(Data!AL1234), "  ")</f>
        <v xml:space="preserve">  </v>
      </c>
      <c r="AJ1226" s="67" t="str">
        <f>IFERROR(AVERAGE(Data!AM1234), "  ")</f>
        <v xml:space="preserve">  </v>
      </c>
      <c r="AK1226" s="67" t="str">
        <f>IFERROR(AVERAGE(Data!AN1234), "  ")</f>
        <v xml:space="preserve">  </v>
      </c>
      <c r="AL1226" s="66" t="str">
        <f>IFERROR(AVERAGE(Data!AP1234),"  ")</f>
        <v xml:space="preserve">  </v>
      </c>
      <c r="AM1226" s="66" t="str">
        <f>IFERROR(AVERAGE(Data!AQ1234),"  ")</f>
        <v xml:space="preserve">  </v>
      </c>
      <c r="AN1226" s="66" t="str">
        <f>IFERROR(AVERAGE(Data!AR1234),"  ")</f>
        <v xml:space="preserve">  </v>
      </c>
      <c r="AO1226" s="66" t="str">
        <f>IFERROR(AVERAGE(Data!AS1234),"  ")</f>
        <v xml:space="preserve">  </v>
      </c>
      <c r="AP1226" s="66" t="str">
        <f>IFERROR(AVERAGE(Data!AT1234),"  ")</f>
        <v xml:space="preserve">  </v>
      </c>
      <c r="AQ1226" s="66" t="str">
        <f>IFERROR(AVERAGE(Data!AU1234),"  ")</f>
        <v xml:space="preserve">  </v>
      </c>
      <c r="AR1226" s="67" t="str">
        <f>IFERROR(AVERAGE(Data!AV1234),"  ")</f>
        <v xml:space="preserve">  </v>
      </c>
      <c r="AS1226" s="67" t="str">
        <f>IFERROR(AVERAGE(Data!AW1234),"  ")</f>
        <v xml:space="preserve">  </v>
      </c>
      <c r="AT1226" s="67" t="str">
        <f>IFERROR(AVERAGE(Data!AX1234),"  ")</f>
        <v xml:space="preserve">  </v>
      </c>
      <c r="AU1226" s="66" t="str">
        <f>IFERROR(AVERAGE(Data!AZ1234), "  ")</f>
        <v xml:space="preserve">  </v>
      </c>
      <c r="AV1226" s="66" t="str">
        <f>IFERROR(AVERAGE(Data!BA1234), "  ")</f>
        <v xml:space="preserve">  </v>
      </c>
      <c r="AW1226" s="66" t="str">
        <f>IFERROR(AVERAGE(Data!BB1234), "  ")</f>
        <v xml:space="preserve">  </v>
      </c>
      <c r="AX1226" s="66" t="str">
        <f>IFERROR(AVERAGE(Data!BC1234), "  ")</f>
        <v xml:space="preserve">  </v>
      </c>
      <c r="AY1226" s="66" t="str">
        <f>IFERROR(AVERAGE(Data!BD1234), "  ")</f>
        <v xml:space="preserve">  </v>
      </c>
      <c r="AZ1226" s="66" t="str">
        <f>IFERROR(AVERAGE(Data!BE1234), "  ")</f>
        <v xml:space="preserve">  </v>
      </c>
      <c r="BA1226" s="66" t="str">
        <f>IFERROR(AVERAGE(Data!BF1234), "  ")</f>
        <v xml:space="preserve">  </v>
      </c>
      <c r="BB1226" s="66" t="str">
        <f>IFERROR(AVERAGE(Data!BG1234), "  ")</f>
        <v xml:space="preserve">  </v>
      </c>
      <c r="BC1226" s="66" t="str">
        <f>IFERROR(AVERAGE(Data!BH1234), "  ")</f>
        <v xml:space="preserve">  </v>
      </c>
      <c r="BD1226" s="66" t="str">
        <f>IFERROR(AVERAGE(Data!BI1234), "  ")</f>
        <v xml:space="preserve">  </v>
      </c>
    </row>
    <row r="1227" spans="1:56" x14ac:dyDescent="0.25">
      <c r="A1227" s="59" t="str">
        <f>IFERROR(AVERAGE(Data!A1235),"  ")</f>
        <v xml:space="preserve">  </v>
      </c>
      <c r="B1227" s="66" t="str">
        <f>IFERROR(AVERAGE(Data!B1235),"  ")</f>
        <v xml:space="preserve">  </v>
      </c>
      <c r="C1227" s="66" t="str">
        <f>IFERROR(AVERAGE(Data!C1235),"  ")</f>
        <v xml:space="preserve">  </v>
      </c>
      <c r="D1227" s="66" t="str">
        <f>IFERROR(AVERAGE(Data!D1235),"  ")</f>
        <v xml:space="preserve">  </v>
      </c>
      <c r="E1227" s="66" t="str">
        <f>IFERROR(AVERAGE(Data!E1235),"  ")</f>
        <v xml:space="preserve">  </v>
      </c>
      <c r="F1227" s="66" t="str">
        <f>IFERROR(AVERAGE(Data!F1235),"  ")</f>
        <v xml:space="preserve">  </v>
      </c>
      <c r="G1227" s="66" t="str">
        <f>IFERROR(AVERAGE(Data!G1235),"  ")</f>
        <v xml:space="preserve">  </v>
      </c>
      <c r="H1227" s="67" t="str">
        <f>IFERROR(AVERAGE(Data!H1235),"  ")</f>
        <v xml:space="preserve">  </v>
      </c>
      <c r="I1227" s="67" t="str">
        <f>IFERROR(AVERAGE(Data!I1235),"  ")</f>
        <v xml:space="preserve">  </v>
      </c>
      <c r="J1227" s="67" t="str">
        <f>IFERROR(AVERAGE(Data!J1235),"  ")</f>
        <v xml:space="preserve">  </v>
      </c>
      <c r="K1227" s="66" t="str">
        <f>IFERROR(AVERAGE(Data!L1235),"  ")</f>
        <v xml:space="preserve">  </v>
      </c>
      <c r="L1227" s="66" t="str">
        <f>IFERROR(AVERAGE(Data!M1235),"  ")</f>
        <v xml:space="preserve">  </v>
      </c>
      <c r="M1227" s="66" t="str">
        <f>IFERROR(AVERAGE(Data!N1235),"  ")</f>
        <v xml:space="preserve">  </v>
      </c>
      <c r="N1227" s="66" t="str">
        <f>IFERROR(AVERAGE(Data!O1235),"  ")</f>
        <v xml:space="preserve">  </v>
      </c>
      <c r="O1227" s="66" t="str">
        <f>IFERROR(AVERAGE(Data!P1235),"  ")</f>
        <v xml:space="preserve">  </v>
      </c>
      <c r="P1227" s="66" t="str">
        <f>IFERROR(AVERAGE(Data!Q1235),"  ")</f>
        <v xml:space="preserve">  </v>
      </c>
      <c r="Q1227" s="67" t="str">
        <f>IFERROR(AVERAGE(Data!R1235),"  ")</f>
        <v xml:space="preserve">  </v>
      </c>
      <c r="R1227" s="67" t="str">
        <f>IFERROR(AVERAGE(Data!S1235),"  ")</f>
        <v xml:space="preserve">  </v>
      </c>
      <c r="S1227" s="67" t="str">
        <f>IFERROR(AVERAGE(Data!T1235),"  ")</f>
        <v xml:space="preserve">  </v>
      </c>
      <c r="T1227" s="66" t="str">
        <f>IFERROR(AVERAGE(Data!V1235), " ")</f>
        <v xml:space="preserve"> </v>
      </c>
      <c r="U1227" s="66" t="str">
        <f>IFERROR(AVERAGE(Data!W1235), " ")</f>
        <v xml:space="preserve"> </v>
      </c>
      <c r="V1227" s="66" t="str">
        <f>IFERROR(AVERAGE(Data!X1235), " ")</f>
        <v xml:space="preserve"> </v>
      </c>
      <c r="W1227" s="66" t="str">
        <f>IFERROR(AVERAGE(Data!Y1235), " ")</f>
        <v xml:space="preserve"> </v>
      </c>
      <c r="X1227" s="66" t="str">
        <f>IFERROR(AVERAGE(Data!Z1235), " ")</f>
        <v xml:space="preserve"> </v>
      </c>
      <c r="Y1227" s="66" t="str">
        <f>IFERROR(AVERAGE(Data!AA1235), " ")</f>
        <v xml:space="preserve"> </v>
      </c>
      <c r="Z1227" s="67" t="str">
        <f>IFERROR(AVERAGE(Data!AB1235), " ")</f>
        <v xml:space="preserve"> </v>
      </c>
      <c r="AA1227" s="67" t="str">
        <f>IFERROR(AVERAGE(Data!AC1235), " ")</f>
        <v xml:space="preserve"> </v>
      </c>
      <c r="AB1227" s="67" t="str">
        <f>IFERROR(AVERAGE(Data!AD1235), " ")</f>
        <v xml:space="preserve"> </v>
      </c>
      <c r="AC1227" s="66" t="str">
        <f>IFERROR(AVERAGE(Data!AF1235), "  ")</f>
        <v xml:space="preserve">  </v>
      </c>
      <c r="AD1227" s="66" t="str">
        <f>IFERROR(AVERAGE(Data!AG1235), "  ")</f>
        <v xml:space="preserve">  </v>
      </c>
      <c r="AE1227" s="66" t="str">
        <f>IFERROR(AVERAGE(Data!AH1235), "  ")</f>
        <v xml:space="preserve">  </v>
      </c>
      <c r="AF1227" s="66" t="str">
        <f>IFERROR(AVERAGE(Data!AI1235), "  ")</f>
        <v xml:space="preserve">  </v>
      </c>
      <c r="AG1227" s="66" t="str">
        <f>IFERROR(AVERAGE(Data!AJ1235), "  ")</f>
        <v xml:space="preserve">  </v>
      </c>
      <c r="AH1227" s="66" t="str">
        <f>IFERROR(AVERAGE(Data!AK1235), "  ")</f>
        <v xml:space="preserve">  </v>
      </c>
      <c r="AI1227" s="67" t="str">
        <f>IFERROR(AVERAGE(Data!AL1235), "  ")</f>
        <v xml:space="preserve">  </v>
      </c>
      <c r="AJ1227" s="67" t="str">
        <f>IFERROR(AVERAGE(Data!AM1235), "  ")</f>
        <v xml:space="preserve">  </v>
      </c>
      <c r="AK1227" s="67" t="str">
        <f>IFERROR(AVERAGE(Data!AN1235), "  ")</f>
        <v xml:space="preserve">  </v>
      </c>
      <c r="AL1227" s="66" t="str">
        <f>IFERROR(AVERAGE(Data!AP1235),"  ")</f>
        <v xml:space="preserve">  </v>
      </c>
      <c r="AM1227" s="66" t="str">
        <f>IFERROR(AVERAGE(Data!AQ1235),"  ")</f>
        <v xml:space="preserve">  </v>
      </c>
      <c r="AN1227" s="66" t="str">
        <f>IFERROR(AVERAGE(Data!AR1235),"  ")</f>
        <v xml:space="preserve">  </v>
      </c>
      <c r="AO1227" s="66" t="str">
        <f>IFERROR(AVERAGE(Data!AS1235),"  ")</f>
        <v xml:space="preserve">  </v>
      </c>
      <c r="AP1227" s="66" t="str">
        <f>IFERROR(AVERAGE(Data!AT1235),"  ")</f>
        <v xml:space="preserve">  </v>
      </c>
      <c r="AQ1227" s="66" t="str">
        <f>IFERROR(AVERAGE(Data!AU1235),"  ")</f>
        <v xml:space="preserve">  </v>
      </c>
      <c r="AR1227" s="67" t="str">
        <f>IFERROR(AVERAGE(Data!AV1235),"  ")</f>
        <v xml:space="preserve">  </v>
      </c>
      <c r="AS1227" s="67" t="str">
        <f>IFERROR(AVERAGE(Data!AW1235),"  ")</f>
        <v xml:space="preserve">  </v>
      </c>
      <c r="AT1227" s="67" t="str">
        <f>IFERROR(AVERAGE(Data!AX1235),"  ")</f>
        <v xml:space="preserve">  </v>
      </c>
      <c r="AU1227" s="66" t="str">
        <f>IFERROR(AVERAGE(Data!AZ1235), "  ")</f>
        <v xml:space="preserve">  </v>
      </c>
      <c r="AV1227" s="66" t="str">
        <f>IFERROR(AVERAGE(Data!BA1235), "  ")</f>
        <v xml:space="preserve">  </v>
      </c>
      <c r="AW1227" s="66" t="str">
        <f>IFERROR(AVERAGE(Data!BB1235), "  ")</f>
        <v xml:space="preserve">  </v>
      </c>
      <c r="AX1227" s="66" t="str">
        <f>IFERROR(AVERAGE(Data!BC1235), "  ")</f>
        <v xml:space="preserve">  </v>
      </c>
      <c r="AY1227" s="66" t="str">
        <f>IFERROR(AVERAGE(Data!BD1235), "  ")</f>
        <v xml:space="preserve">  </v>
      </c>
      <c r="AZ1227" s="66" t="str">
        <f>IFERROR(AVERAGE(Data!BE1235), "  ")</f>
        <v xml:space="preserve">  </v>
      </c>
      <c r="BA1227" s="66" t="str">
        <f>IFERROR(AVERAGE(Data!BF1235), "  ")</f>
        <v xml:space="preserve">  </v>
      </c>
      <c r="BB1227" s="66" t="str">
        <f>IFERROR(AVERAGE(Data!BG1235), "  ")</f>
        <v xml:space="preserve">  </v>
      </c>
      <c r="BC1227" s="66" t="str">
        <f>IFERROR(AVERAGE(Data!BH1235), "  ")</f>
        <v xml:space="preserve">  </v>
      </c>
      <c r="BD1227" s="66" t="str">
        <f>IFERROR(AVERAGE(Data!BI1235), "  ")</f>
        <v xml:space="preserve">  </v>
      </c>
    </row>
    <row r="1228" spans="1:56" x14ac:dyDescent="0.25">
      <c r="A1228" s="59" t="str">
        <f>IFERROR(AVERAGE(Data!A1236),"  ")</f>
        <v xml:space="preserve">  </v>
      </c>
      <c r="B1228" s="66" t="str">
        <f>IFERROR(AVERAGE(Data!B1236),"  ")</f>
        <v xml:space="preserve">  </v>
      </c>
      <c r="C1228" s="66" t="str">
        <f>IFERROR(AVERAGE(Data!C1236),"  ")</f>
        <v xml:space="preserve">  </v>
      </c>
      <c r="D1228" s="66" t="str">
        <f>IFERROR(AVERAGE(Data!D1236),"  ")</f>
        <v xml:space="preserve">  </v>
      </c>
      <c r="E1228" s="66" t="str">
        <f>IFERROR(AVERAGE(Data!E1236),"  ")</f>
        <v xml:space="preserve">  </v>
      </c>
      <c r="F1228" s="66" t="str">
        <f>IFERROR(AVERAGE(Data!F1236),"  ")</f>
        <v xml:space="preserve">  </v>
      </c>
      <c r="G1228" s="66" t="str">
        <f>IFERROR(AVERAGE(Data!G1236),"  ")</f>
        <v xml:space="preserve">  </v>
      </c>
      <c r="H1228" s="67" t="str">
        <f>IFERROR(AVERAGE(Data!H1236),"  ")</f>
        <v xml:space="preserve">  </v>
      </c>
      <c r="I1228" s="67" t="str">
        <f>IFERROR(AVERAGE(Data!I1236),"  ")</f>
        <v xml:space="preserve">  </v>
      </c>
      <c r="J1228" s="67" t="str">
        <f>IFERROR(AVERAGE(Data!J1236),"  ")</f>
        <v xml:space="preserve">  </v>
      </c>
      <c r="K1228" s="66" t="str">
        <f>IFERROR(AVERAGE(Data!L1236),"  ")</f>
        <v xml:space="preserve">  </v>
      </c>
      <c r="L1228" s="66" t="str">
        <f>IFERROR(AVERAGE(Data!M1236),"  ")</f>
        <v xml:space="preserve">  </v>
      </c>
      <c r="M1228" s="66" t="str">
        <f>IFERROR(AVERAGE(Data!N1236),"  ")</f>
        <v xml:space="preserve">  </v>
      </c>
      <c r="N1228" s="66" t="str">
        <f>IFERROR(AVERAGE(Data!O1236),"  ")</f>
        <v xml:space="preserve">  </v>
      </c>
      <c r="O1228" s="66" t="str">
        <f>IFERROR(AVERAGE(Data!P1236),"  ")</f>
        <v xml:space="preserve">  </v>
      </c>
      <c r="P1228" s="66" t="str">
        <f>IFERROR(AVERAGE(Data!Q1236),"  ")</f>
        <v xml:space="preserve">  </v>
      </c>
      <c r="Q1228" s="67" t="str">
        <f>IFERROR(AVERAGE(Data!R1236),"  ")</f>
        <v xml:space="preserve">  </v>
      </c>
      <c r="R1228" s="67" t="str">
        <f>IFERROR(AVERAGE(Data!S1236),"  ")</f>
        <v xml:space="preserve">  </v>
      </c>
      <c r="S1228" s="67" t="str">
        <f>IFERROR(AVERAGE(Data!T1236),"  ")</f>
        <v xml:space="preserve">  </v>
      </c>
      <c r="T1228" s="66" t="str">
        <f>IFERROR(AVERAGE(Data!V1236), " ")</f>
        <v xml:space="preserve"> </v>
      </c>
      <c r="U1228" s="66" t="str">
        <f>IFERROR(AVERAGE(Data!W1236), " ")</f>
        <v xml:space="preserve"> </v>
      </c>
      <c r="V1228" s="66" t="str">
        <f>IFERROR(AVERAGE(Data!X1236), " ")</f>
        <v xml:space="preserve"> </v>
      </c>
      <c r="W1228" s="66" t="str">
        <f>IFERROR(AVERAGE(Data!Y1236), " ")</f>
        <v xml:space="preserve"> </v>
      </c>
      <c r="X1228" s="66" t="str">
        <f>IFERROR(AVERAGE(Data!Z1236), " ")</f>
        <v xml:space="preserve"> </v>
      </c>
      <c r="Y1228" s="66" t="str">
        <f>IFERROR(AVERAGE(Data!AA1236), " ")</f>
        <v xml:space="preserve"> </v>
      </c>
      <c r="Z1228" s="67" t="str">
        <f>IFERROR(AVERAGE(Data!AB1236), " ")</f>
        <v xml:space="preserve"> </v>
      </c>
      <c r="AA1228" s="67" t="str">
        <f>IFERROR(AVERAGE(Data!AC1236), " ")</f>
        <v xml:space="preserve"> </v>
      </c>
      <c r="AB1228" s="67" t="str">
        <f>IFERROR(AVERAGE(Data!AD1236), " ")</f>
        <v xml:space="preserve"> </v>
      </c>
      <c r="AC1228" s="66" t="str">
        <f>IFERROR(AVERAGE(Data!AF1236), "  ")</f>
        <v xml:space="preserve">  </v>
      </c>
      <c r="AD1228" s="66" t="str">
        <f>IFERROR(AVERAGE(Data!AG1236), "  ")</f>
        <v xml:space="preserve">  </v>
      </c>
      <c r="AE1228" s="66" t="str">
        <f>IFERROR(AVERAGE(Data!AH1236), "  ")</f>
        <v xml:space="preserve">  </v>
      </c>
      <c r="AF1228" s="66" t="str">
        <f>IFERROR(AVERAGE(Data!AI1236), "  ")</f>
        <v xml:space="preserve">  </v>
      </c>
      <c r="AG1228" s="66" t="str">
        <f>IFERROR(AVERAGE(Data!AJ1236), "  ")</f>
        <v xml:space="preserve">  </v>
      </c>
      <c r="AH1228" s="66" t="str">
        <f>IFERROR(AVERAGE(Data!AK1236), "  ")</f>
        <v xml:space="preserve">  </v>
      </c>
      <c r="AI1228" s="67" t="str">
        <f>IFERROR(AVERAGE(Data!AL1236), "  ")</f>
        <v xml:space="preserve">  </v>
      </c>
      <c r="AJ1228" s="67" t="str">
        <f>IFERROR(AVERAGE(Data!AM1236), "  ")</f>
        <v xml:space="preserve">  </v>
      </c>
      <c r="AK1228" s="67" t="str">
        <f>IFERROR(AVERAGE(Data!AN1236), "  ")</f>
        <v xml:space="preserve">  </v>
      </c>
      <c r="AL1228" s="66" t="str">
        <f>IFERROR(AVERAGE(Data!AP1236),"  ")</f>
        <v xml:space="preserve">  </v>
      </c>
      <c r="AM1228" s="66" t="str">
        <f>IFERROR(AVERAGE(Data!AQ1236),"  ")</f>
        <v xml:space="preserve">  </v>
      </c>
      <c r="AN1228" s="66" t="str">
        <f>IFERROR(AVERAGE(Data!AR1236),"  ")</f>
        <v xml:space="preserve">  </v>
      </c>
      <c r="AO1228" s="66" t="str">
        <f>IFERROR(AVERAGE(Data!AS1236),"  ")</f>
        <v xml:space="preserve">  </v>
      </c>
      <c r="AP1228" s="66" t="str">
        <f>IFERROR(AVERAGE(Data!AT1236),"  ")</f>
        <v xml:space="preserve">  </v>
      </c>
      <c r="AQ1228" s="66" t="str">
        <f>IFERROR(AVERAGE(Data!AU1236),"  ")</f>
        <v xml:space="preserve">  </v>
      </c>
      <c r="AR1228" s="67" t="str">
        <f>IFERROR(AVERAGE(Data!AV1236),"  ")</f>
        <v xml:space="preserve">  </v>
      </c>
      <c r="AS1228" s="67" t="str">
        <f>IFERROR(AVERAGE(Data!AW1236),"  ")</f>
        <v xml:space="preserve">  </v>
      </c>
      <c r="AT1228" s="67" t="str">
        <f>IFERROR(AVERAGE(Data!AX1236),"  ")</f>
        <v xml:space="preserve">  </v>
      </c>
      <c r="AU1228" s="66" t="str">
        <f>IFERROR(AVERAGE(Data!AZ1236), "  ")</f>
        <v xml:space="preserve">  </v>
      </c>
      <c r="AV1228" s="66" t="str">
        <f>IFERROR(AVERAGE(Data!BA1236), "  ")</f>
        <v xml:space="preserve">  </v>
      </c>
      <c r="AW1228" s="66" t="str">
        <f>IFERROR(AVERAGE(Data!BB1236), "  ")</f>
        <v xml:space="preserve">  </v>
      </c>
      <c r="AX1228" s="66" t="str">
        <f>IFERROR(AVERAGE(Data!BC1236), "  ")</f>
        <v xml:space="preserve">  </v>
      </c>
      <c r="AY1228" s="66" t="str">
        <f>IFERROR(AVERAGE(Data!BD1236), "  ")</f>
        <v xml:space="preserve">  </v>
      </c>
      <c r="AZ1228" s="66" t="str">
        <f>IFERROR(AVERAGE(Data!BE1236), "  ")</f>
        <v xml:space="preserve">  </v>
      </c>
      <c r="BA1228" s="66" t="str">
        <f>IFERROR(AVERAGE(Data!BF1236), "  ")</f>
        <v xml:space="preserve">  </v>
      </c>
      <c r="BB1228" s="66" t="str">
        <f>IFERROR(AVERAGE(Data!BG1236), "  ")</f>
        <v xml:space="preserve">  </v>
      </c>
      <c r="BC1228" s="66" t="str">
        <f>IFERROR(AVERAGE(Data!BH1236), "  ")</f>
        <v xml:space="preserve">  </v>
      </c>
      <c r="BD1228" s="66" t="str">
        <f>IFERROR(AVERAGE(Data!BI1236), "  ")</f>
        <v xml:space="preserve">  </v>
      </c>
    </row>
    <row r="1229" spans="1:56" x14ac:dyDescent="0.25">
      <c r="A1229" s="59" t="str">
        <f>IFERROR(AVERAGE(Data!A1237),"  ")</f>
        <v xml:space="preserve">  </v>
      </c>
      <c r="B1229" s="66" t="str">
        <f>IFERROR(AVERAGE(Data!B1237),"  ")</f>
        <v xml:space="preserve">  </v>
      </c>
      <c r="C1229" s="66" t="str">
        <f>IFERROR(AVERAGE(Data!C1237),"  ")</f>
        <v xml:space="preserve">  </v>
      </c>
      <c r="D1229" s="66" t="str">
        <f>IFERROR(AVERAGE(Data!D1237),"  ")</f>
        <v xml:space="preserve">  </v>
      </c>
      <c r="E1229" s="66" t="str">
        <f>IFERROR(AVERAGE(Data!E1237),"  ")</f>
        <v xml:space="preserve">  </v>
      </c>
      <c r="F1229" s="66" t="str">
        <f>IFERROR(AVERAGE(Data!F1237),"  ")</f>
        <v xml:space="preserve">  </v>
      </c>
      <c r="G1229" s="66" t="str">
        <f>IFERROR(AVERAGE(Data!G1237),"  ")</f>
        <v xml:space="preserve">  </v>
      </c>
      <c r="H1229" s="67" t="str">
        <f>IFERROR(AVERAGE(Data!H1237),"  ")</f>
        <v xml:space="preserve">  </v>
      </c>
      <c r="I1229" s="67" t="str">
        <f>IFERROR(AVERAGE(Data!I1237),"  ")</f>
        <v xml:space="preserve">  </v>
      </c>
      <c r="J1229" s="67" t="str">
        <f>IFERROR(AVERAGE(Data!J1237),"  ")</f>
        <v xml:space="preserve">  </v>
      </c>
      <c r="K1229" s="66" t="str">
        <f>IFERROR(AVERAGE(Data!L1237),"  ")</f>
        <v xml:space="preserve">  </v>
      </c>
      <c r="L1229" s="66" t="str">
        <f>IFERROR(AVERAGE(Data!M1237),"  ")</f>
        <v xml:space="preserve">  </v>
      </c>
      <c r="M1229" s="66" t="str">
        <f>IFERROR(AVERAGE(Data!N1237),"  ")</f>
        <v xml:space="preserve">  </v>
      </c>
      <c r="N1229" s="66" t="str">
        <f>IFERROR(AVERAGE(Data!O1237),"  ")</f>
        <v xml:space="preserve">  </v>
      </c>
      <c r="O1229" s="66" t="str">
        <f>IFERROR(AVERAGE(Data!P1237),"  ")</f>
        <v xml:space="preserve">  </v>
      </c>
      <c r="P1229" s="66" t="str">
        <f>IFERROR(AVERAGE(Data!Q1237),"  ")</f>
        <v xml:space="preserve">  </v>
      </c>
      <c r="Q1229" s="67" t="str">
        <f>IFERROR(AVERAGE(Data!R1237),"  ")</f>
        <v xml:space="preserve">  </v>
      </c>
      <c r="R1229" s="67" t="str">
        <f>IFERROR(AVERAGE(Data!S1237),"  ")</f>
        <v xml:space="preserve">  </v>
      </c>
      <c r="S1229" s="67" t="str">
        <f>IFERROR(AVERAGE(Data!T1237),"  ")</f>
        <v xml:space="preserve">  </v>
      </c>
      <c r="T1229" s="66" t="str">
        <f>IFERROR(AVERAGE(Data!V1237), " ")</f>
        <v xml:space="preserve"> </v>
      </c>
      <c r="U1229" s="66" t="str">
        <f>IFERROR(AVERAGE(Data!W1237), " ")</f>
        <v xml:space="preserve"> </v>
      </c>
      <c r="V1229" s="66" t="str">
        <f>IFERROR(AVERAGE(Data!X1237), " ")</f>
        <v xml:space="preserve"> </v>
      </c>
      <c r="W1229" s="66" t="str">
        <f>IFERROR(AVERAGE(Data!Y1237), " ")</f>
        <v xml:space="preserve"> </v>
      </c>
      <c r="X1229" s="66" t="str">
        <f>IFERROR(AVERAGE(Data!Z1237), " ")</f>
        <v xml:space="preserve"> </v>
      </c>
      <c r="Y1229" s="66" t="str">
        <f>IFERROR(AVERAGE(Data!AA1237), " ")</f>
        <v xml:space="preserve"> </v>
      </c>
      <c r="Z1229" s="67" t="str">
        <f>IFERROR(AVERAGE(Data!AB1237), " ")</f>
        <v xml:space="preserve"> </v>
      </c>
      <c r="AA1229" s="67" t="str">
        <f>IFERROR(AVERAGE(Data!AC1237), " ")</f>
        <v xml:space="preserve"> </v>
      </c>
      <c r="AB1229" s="67" t="str">
        <f>IFERROR(AVERAGE(Data!AD1237), " ")</f>
        <v xml:space="preserve"> </v>
      </c>
      <c r="AC1229" s="66" t="str">
        <f>IFERROR(AVERAGE(Data!AF1237), "  ")</f>
        <v xml:space="preserve">  </v>
      </c>
      <c r="AD1229" s="66" t="str">
        <f>IFERROR(AVERAGE(Data!AG1237), "  ")</f>
        <v xml:space="preserve">  </v>
      </c>
      <c r="AE1229" s="66" t="str">
        <f>IFERROR(AVERAGE(Data!AH1237), "  ")</f>
        <v xml:space="preserve">  </v>
      </c>
      <c r="AF1229" s="66" t="str">
        <f>IFERROR(AVERAGE(Data!AI1237), "  ")</f>
        <v xml:space="preserve">  </v>
      </c>
      <c r="AG1229" s="66" t="str">
        <f>IFERROR(AVERAGE(Data!AJ1237), "  ")</f>
        <v xml:space="preserve">  </v>
      </c>
      <c r="AH1229" s="66" t="str">
        <f>IFERROR(AVERAGE(Data!AK1237), "  ")</f>
        <v xml:space="preserve">  </v>
      </c>
      <c r="AI1229" s="67" t="str">
        <f>IFERROR(AVERAGE(Data!AL1237), "  ")</f>
        <v xml:space="preserve">  </v>
      </c>
      <c r="AJ1229" s="67" t="str">
        <f>IFERROR(AVERAGE(Data!AM1237), "  ")</f>
        <v xml:space="preserve">  </v>
      </c>
      <c r="AK1229" s="67" t="str">
        <f>IFERROR(AVERAGE(Data!AN1237), "  ")</f>
        <v xml:space="preserve">  </v>
      </c>
      <c r="AL1229" s="66" t="str">
        <f>IFERROR(AVERAGE(Data!AP1237),"  ")</f>
        <v xml:space="preserve">  </v>
      </c>
      <c r="AM1229" s="66" t="str">
        <f>IFERROR(AVERAGE(Data!AQ1237),"  ")</f>
        <v xml:space="preserve">  </v>
      </c>
      <c r="AN1229" s="66" t="str">
        <f>IFERROR(AVERAGE(Data!AR1237),"  ")</f>
        <v xml:space="preserve">  </v>
      </c>
      <c r="AO1229" s="66" t="str">
        <f>IFERROR(AVERAGE(Data!AS1237),"  ")</f>
        <v xml:space="preserve">  </v>
      </c>
      <c r="AP1229" s="66" t="str">
        <f>IFERROR(AVERAGE(Data!AT1237),"  ")</f>
        <v xml:space="preserve">  </v>
      </c>
      <c r="AQ1229" s="66" t="str">
        <f>IFERROR(AVERAGE(Data!AU1237),"  ")</f>
        <v xml:space="preserve">  </v>
      </c>
      <c r="AR1229" s="67" t="str">
        <f>IFERROR(AVERAGE(Data!AV1237),"  ")</f>
        <v xml:space="preserve">  </v>
      </c>
      <c r="AS1229" s="67" t="str">
        <f>IFERROR(AVERAGE(Data!AW1237),"  ")</f>
        <v xml:space="preserve">  </v>
      </c>
      <c r="AT1229" s="67" t="str">
        <f>IFERROR(AVERAGE(Data!AX1237),"  ")</f>
        <v xml:space="preserve">  </v>
      </c>
      <c r="AU1229" s="66" t="str">
        <f>IFERROR(AVERAGE(Data!AZ1237), "  ")</f>
        <v xml:space="preserve">  </v>
      </c>
      <c r="AV1229" s="66" t="str">
        <f>IFERROR(AVERAGE(Data!BA1237), "  ")</f>
        <v xml:space="preserve">  </v>
      </c>
      <c r="AW1229" s="66" t="str">
        <f>IFERROR(AVERAGE(Data!BB1237), "  ")</f>
        <v xml:space="preserve">  </v>
      </c>
      <c r="AX1229" s="66" t="str">
        <f>IFERROR(AVERAGE(Data!BC1237), "  ")</f>
        <v xml:space="preserve">  </v>
      </c>
      <c r="AY1229" s="66" t="str">
        <f>IFERROR(AVERAGE(Data!BD1237), "  ")</f>
        <v xml:space="preserve">  </v>
      </c>
      <c r="AZ1229" s="66" t="str">
        <f>IFERROR(AVERAGE(Data!BE1237), "  ")</f>
        <v xml:space="preserve">  </v>
      </c>
      <c r="BA1229" s="66" t="str">
        <f>IFERROR(AVERAGE(Data!BF1237), "  ")</f>
        <v xml:space="preserve">  </v>
      </c>
      <c r="BB1229" s="66" t="str">
        <f>IFERROR(AVERAGE(Data!BG1237), "  ")</f>
        <v xml:space="preserve">  </v>
      </c>
      <c r="BC1229" s="66" t="str">
        <f>IFERROR(AVERAGE(Data!BH1237), "  ")</f>
        <v xml:space="preserve">  </v>
      </c>
      <c r="BD1229" s="66" t="str">
        <f>IFERROR(AVERAGE(Data!BI1237), "  ")</f>
        <v xml:space="preserve">  </v>
      </c>
    </row>
    <row r="1230" spans="1:56" x14ac:dyDescent="0.25">
      <c r="A1230" s="59" t="str">
        <f>IFERROR(AVERAGE(Data!A1238),"  ")</f>
        <v xml:space="preserve">  </v>
      </c>
      <c r="B1230" s="66" t="str">
        <f>IFERROR(AVERAGE(Data!B1238),"  ")</f>
        <v xml:space="preserve">  </v>
      </c>
      <c r="C1230" s="66" t="str">
        <f>IFERROR(AVERAGE(Data!C1238),"  ")</f>
        <v xml:space="preserve">  </v>
      </c>
      <c r="D1230" s="66" t="str">
        <f>IFERROR(AVERAGE(Data!D1238),"  ")</f>
        <v xml:space="preserve">  </v>
      </c>
      <c r="E1230" s="66" t="str">
        <f>IFERROR(AVERAGE(Data!E1238),"  ")</f>
        <v xml:space="preserve">  </v>
      </c>
      <c r="F1230" s="66" t="str">
        <f>IFERROR(AVERAGE(Data!F1238),"  ")</f>
        <v xml:space="preserve">  </v>
      </c>
      <c r="G1230" s="66" t="str">
        <f>IFERROR(AVERAGE(Data!G1238),"  ")</f>
        <v xml:space="preserve">  </v>
      </c>
      <c r="H1230" s="67" t="str">
        <f>IFERROR(AVERAGE(Data!H1238),"  ")</f>
        <v xml:space="preserve">  </v>
      </c>
      <c r="I1230" s="67" t="str">
        <f>IFERROR(AVERAGE(Data!I1238),"  ")</f>
        <v xml:space="preserve">  </v>
      </c>
      <c r="J1230" s="67" t="str">
        <f>IFERROR(AVERAGE(Data!J1238),"  ")</f>
        <v xml:space="preserve">  </v>
      </c>
      <c r="K1230" s="66" t="str">
        <f>IFERROR(AVERAGE(Data!L1238),"  ")</f>
        <v xml:space="preserve">  </v>
      </c>
      <c r="L1230" s="66" t="str">
        <f>IFERROR(AVERAGE(Data!M1238),"  ")</f>
        <v xml:space="preserve">  </v>
      </c>
      <c r="M1230" s="66" t="str">
        <f>IFERROR(AVERAGE(Data!N1238),"  ")</f>
        <v xml:space="preserve">  </v>
      </c>
      <c r="N1230" s="66" t="str">
        <f>IFERROR(AVERAGE(Data!O1238),"  ")</f>
        <v xml:space="preserve">  </v>
      </c>
      <c r="O1230" s="66" t="str">
        <f>IFERROR(AVERAGE(Data!P1238),"  ")</f>
        <v xml:space="preserve">  </v>
      </c>
      <c r="P1230" s="66" t="str">
        <f>IFERROR(AVERAGE(Data!Q1238),"  ")</f>
        <v xml:space="preserve">  </v>
      </c>
      <c r="Q1230" s="67" t="str">
        <f>IFERROR(AVERAGE(Data!R1238),"  ")</f>
        <v xml:space="preserve">  </v>
      </c>
      <c r="R1230" s="67" t="str">
        <f>IFERROR(AVERAGE(Data!S1238),"  ")</f>
        <v xml:space="preserve">  </v>
      </c>
      <c r="S1230" s="67" t="str">
        <f>IFERROR(AVERAGE(Data!T1238),"  ")</f>
        <v xml:space="preserve">  </v>
      </c>
      <c r="T1230" s="66" t="str">
        <f>IFERROR(AVERAGE(Data!V1238), " ")</f>
        <v xml:space="preserve"> </v>
      </c>
      <c r="U1230" s="66" t="str">
        <f>IFERROR(AVERAGE(Data!W1238), " ")</f>
        <v xml:space="preserve"> </v>
      </c>
      <c r="V1230" s="66" t="str">
        <f>IFERROR(AVERAGE(Data!X1238), " ")</f>
        <v xml:space="preserve"> </v>
      </c>
      <c r="W1230" s="66" t="str">
        <f>IFERROR(AVERAGE(Data!Y1238), " ")</f>
        <v xml:space="preserve"> </v>
      </c>
      <c r="X1230" s="66" t="str">
        <f>IFERROR(AVERAGE(Data!Z1238), " ")</f>
        <v xml:space="preserve"> </v>
      </c>
      <c r="Y1230" s="66" t="str">
        <f>IFERROR(AVERAGE(Data!AA1238), " ")</f>
        <v xml:space="preserve"> </v>
      </c>
      <c r="Z1230" s="67" t="str">
        <f>IFERROR(AVERAGE(Data!AB1238), " ")</f>
        <v xml:space="preserve"> </v>
      </c>
      <c r="AA1230" s="67" t="str">
        <f>IFERROR(AVERAGE(Data!AC1238), " ")</f>
        <v xml:space="preserve"> </v>
      </c>
      <c r="AB1230" s="67" t="str">
        <f>IFERROR(AVERAGE(Data!AD1238), " ")</f>
        <v xml:space="preserve"> </v>
      </c>
      <c r="AC1230" s="66" t="str">
        <f>IFERROR(AVERAGE(Data!AF1238), "  ")</f>
        <v xml:space="preserve">  </v>
      </c>
      <c r="AD1230" s="66" t="str">
        <f>IFERROR(AVERAGE(Data!AG1238), "  ")</f>
        <v xml:space="preserve">  </v>
      </c>
      <c r="AE1230" s="66" t="str">
        <f>IFERROR(AVERAGE(Data!AH1238), "  ")</f>
        <v xml:space="preserve">  </v>
      </c>
      <c r="AF1230" s="66" t="str">
        <f>IFERROR(AVERAGE(Data!AI1238), "  ")</f>
        <v xml:space="preserve">  </v>
      </c>
      <c r="AG1230" s="66" t="str">
        <f>IFERROR(AVERAGE(Data!AJ1238), "  ")</f>
        <v xml:space="preserve">  </v>
      </c>
      <c r="AH1230" s="66" t="str">
        <f>IFERROR(AVERAGE(Data!AK1238), "  ")</f>
        <v xml:space="preserve">  </v>
      </c>
      <c r="AI1230" s="67" t="str">
        <f>IFERROR(AVERAGE(Data!AL1238), "  ")</f>
        <v xml:space="preserve">  </v>
      </c>
      <c r="AJ1230" s="67" t="str">
        <f>IFERROR(AVERAGE(Data!AM1238), "  ")</f>
        <v xml:space="preserve">  </v>
      </c>
      <c r="AK1230" s="67" t="str">
        <f>IFERROR(AVERAGE(Data!AN1238), "  ")</f>
        <v xml:space="preserve">  </v>
      </c>
      <c r="AL1230" s="66" t="str">
        <f>IFERROR(AVERAGE(Data!AP1238),"  ")</f>
        <v xml:space="preserve">  </v>
      </c>
      <c r="AM1230" s="66" t="str">
        <f>IFERROR(AVERAGE(Data!AQ1238),"  ")</f>
        <v xml:space="preserve">  </v>
      </c>
      <c r="AN1230" s="66" t="str">
        <f>IFERROR(AVERAGE(Data!AR1238),"  ")</f>
        <v xml:space="preserve">  </v>
      </c>
      <c r="AO1230" s="66" t="str">
        <f>IFERROR(AVERAGE(Data!AS1238),"  ")</f>
        <v xml:space="preserve">  </v>
      </c>
      <c r="AP1230" s="66" t="str">
        <f>IFERROR(AVERAGE(Data!AT1238),"  ")</f>
        <v xml:space="preserve">  </v>
      </c>
      <c r="AQ1230" s="66" t="str">
        <f>IFERROR(AVERAGE(Data!AU1238),"  ")</f>
        <v xml:space="preserve">  </v>
      </c>
      <c r="AR1230" s="67" t="str">
        <f>IFERROR(AVERAGE(Data!AV1238),"  ")</f>
        <v xml:space="preserve">  </v>
      </c>
      <c r="AS1230" s="67" t="str">
        <f>IFERROR(AVERAGE(Data!AW1238),"  ")</f>
        <v xml:space="preserve">  </v>
      </c>
      <c r="AT1230" s="67" t="str">
        <f>IFERROR(AVERAGE(Data!AX1238),"  ")</f>
        <v xml:space="preserve">  </v>
      </c>
      <c r="AU1230" s="66" t="str">
        <f>IFERROR(AVERAGE(Data!AZ1238), "  ")</f>
        <v xml:space="preserve">  </v>
      </c>
      <c r="AV1230" s="66" t="str">
        <f>IFERROR(AVERAGE(Data!BA1238), "  ")</f>
        <v xml:space="preserve">  </v>
      </c>
      <c r="AW1230" s="66" t="str">
        <f>IFERROR(AVERAGE(Data!BB1238), "  ")</f>
        <v xml:space="preserve">  </v>
      </c>
      <c r="AX1230" s="66" t="str">
        <f>IFERROR(AVERAGE(Data!BC1238), "  ")</f>
        <v xml:space="preserve">  </v>
      </c>
      <c r="AY1230" s="66" t="str">
        <f>IFERROR(AVERAGE(Data!BD1238), "  ")</f>
        <v xml:space="preserve">  </v>
      </c>
      <c r="AZ1230" s="66" t="str">
        <f>IFERROR(AVERAGE(Data!BE1238), "  ")</f>
        <v xml:space="preserve">  </v>
      </c>
      <c r="BA1230" s="66" t="str">
        <f>IFERROR(AVERAGE(Data!BF1238), "  ")</f>
        <v xml:space="preserve">  </v>
      </c>
      <c r="BB1230" s="66" t="str">
        <f>IFERROR(AVERAGE(Data!BG1238), "  ")</f>
        <v xml:space="preserve">  </v>
      </c>
      <c r="BC1230" s="66" t="str">
        <f>IFERROR(AVERAGE(Data!BH1238), "  ")</f>
        <v xml:space="preserve">  </v>
      </c>
      <c r="BD1230" s="66" t="str">
        <f>IFERROR(AVERAGE(Data!BI1238), "  ")</f>
        <v xml:space="preserve">  </v>
      </c>
    </row>
    <row r="1231" spans="1:56" x14ac:dyDescent="0.25">
      <c r="A1231" s="59" t="str">
        <f>IFERROR(AVERAGE(Data!A1239),"  ")</f>
        <v xml:space="preserve">  </v>
      </c>
      <c r="B1231" s="66" t="str">
        <f>IFERROR(AVERAGE(Data!B1239),"  ")</f>
        <v xml:space="preserve">  </v>
      </c>
      <c r="C1231" s="66" t="str">
        <f>IFERROR(AVERAGE(Data!C1239),"  ")</f>
        <v xml:space="preserve">  </v>
      </c>
      <c r="D1231" s="66" t="str">
        <f>IFERROR(AVERAGE(Data!D1239),"  ")</f>
        <v xml:space="preserve">  </v>
      </c>
      <c r="E1231" s="66" t="str">
        <f>IFERROR(AVERAGE(Data!E1239),"  ")</f>
        <v xml:space="preserve">  </v>
      </c>
      <c r="F1231" s="66" t="str">
        <f>IFERROR(AVERAGE(Data!F1239),"  ")</f>
        <v xml:space="preserve">  </v>
      </c>
      <c r="G1231" s="66" t="str">
        <f>IFERROR(AVERAGE(Data!G1239),"  ")</f>
        <v xml:space="preserve">  </v>
      </c>
      <c r="H1231" s="67" t="str">
        <f>IFERROR(AVERAGE(Data!H1239),"  ")</f>
        <v xml:space="preserve">  </v>
      </c>
      <c r="I1231" s="67" t="str">
        <f>IFERROR(AVERAGE(Data!I1239),"  ")</f>
        <v xml:space="preserve">  </v>
      </c>
      <c r="J1231" s="67" t="str">
        <f>IFERROR(AVERAGE(Data!J1239),"  ")</f>
        <v xml:space="preserve">  </v>
      </c>
      <c r="K1231" s="66" t="str">
        <f>IFERROR(AVERAGE(Data!L1239),"  ")</f>
        <v xml:space="preserve">  </v>
      </c>
      <c r="L1231" s="66" t="str">
        <f>IFERROR(AVERAGE(Data!M1239),"  ")</f>
        <v xml:space="preserve">  </v>
      </c>
      <c r="M1231" s="66" t="str">
        <f>IFERROR(AVERAGE(Data!N1239),"  ")</f>
        <v xml:space="preserve">  </v>
      </c>
      <c r="N1231" s="66" t="str">
        <f>IFERROR(AVERAGE(Data!O1239),"  ")</f>
        <v xml:space="preserve">  </v>
      </c>
      <c r="O1231" s="66" t="str">
        <f>IFERROR(AVERAGE(Data!P1239),"  ")</f>
        <v xml:space="preserve">  </v>
      </c>
      <c r="P1231" s="66" t="str">
        <f>IFERROR(AVERAGE(Data!Q1239),"  ")</f>
        <v xml:space="preserve">  </v>
      </c>
      <c r="Q1231" s="67" t="str">
        <f>IFERROR(AVERAGE(Data!R1239),"  ")</f>
        <v xml:space="preserve">  </v>
      </c>
      <c r="R1231" s="67" t="str">
        <f>IFERROR(AVERAGE(Data!S1239),"  ")</f>
        <v xml:space="preserve">  </v>
      </c>
      <c r="S1231" s="67" t="str">
        <f>IFERROR(AVERAGE(Data!T1239),"  ")</f>
        <v xml:space="preserve">  </v>
      </c>
      <c r="T1231" s="66" t="str">
        <f>IFERROR(AVERAGE(Data!V1239), " ")</f>
        <v xml:space="preserve"> </v>
      </c>
      <c r="U1231" s="66" t="str">
        <f>IFERROR(AVERAGE(Data!W1239), " ")</f>
        <v xml:space="preserve"> </v>
      </c>
      <c r="V1231" s="66" t="str">
        <f>IFERROR(AVERAGE(Data!X1239), " ")</f>
        <v xml:space="preserve"> </v>
      </c>
      <c r="W1231" s="66" t="str">
        <f>IFERROR(AVERAGE(Data!Y1239), " ")</f>
        <v xml:space="preserve"> </v>
      </c>
      <c r="X1231" s="66" t="str">
        <f>IFERROR(AVERAGE(Data!Z1239), " ")</f>
        <v xml:space="preserve"> </v>
      </c>
      <c r="Y1231" s="66" t="str">
        <f>IFERROR(AVERAGE(Data!AA1239), " ")</f>
        <v xml:space="preserve"> </v>
      </c>
      <c r="Z1231" s="67" t="str">
        <f>IFERROR(AVERAGE(Data!AB1239), " ")</f>
        <v xml:space="preserve"> </v>
      </c>
      <c r="AA1231" s="67" t="str">
        <f>IFERROR(AVERAGE(Data!AC1239), " ")</f>
        <v xml:space="preserve"> </v>
      </c>
      <c r="AB1231" s="67" t="str">
        <f>IFERROR(AVERAGE(Data!AD1239), " ")</f>
        <v xml:space="preserve"> </v>
      </c>
      <c r="AC1231" s="66" t="str">
        <f>IFERROR(AVERAGE(Data!AF1239), "  ")</f>
        <v xml:space="preserve">  </v>
      </c>
      <c r="AD1231" s="66" t="str">
        <f>IFERROR(AVERAGE(Data!AG1239), "  ")</f>
        <v xml:space="preserve">  </v>
      </c>
      <c r="AE1231" s="66" t="str">
        <f>IFERROR(AVERAGE(Data!AH1239), "  ")</f>
        <v xml:space="preserve">  </v>
      </c>
      <c r="AF1231" s="66" t="str">
        <f>IFERROR(AVERAGE(Data!AI1239), "  ")</f>
        <v xml:space="preserve">  </v>
      </c>
      <c r="AG1231" s="66" t="str">
        <f>IFERROR(AVERAGE(Data!AJ1239), "  ")</f>
        <v xml:space="preserve">  </v>
      </c>
      <c r="AH1231" s="66" t="str">
        <f>IFERROR(AVERAGE(Data!AK1239), "  ")</f>
        <v xml:space="preserve">  </v>
      </c>
      <c r="AI1231" s="67" t="str">
        <f>IFERROR(AVERAGE(Data!AL1239), "  ")</f>
        <v xml:space="preserve">  </v>
      </c>
      <c r="AJ1231" s="67" t="str">
        <f>IFERROR(AVERAGE(Data!AM1239), "  ")</f>
        <v xml:space="preserve">  </v>
      </c>
      <c r="AK1231" s="67" t="str">
        <f>IFERROR(AVERAGE(Data!AN1239), "  ")</f>
        <v xml:space="preserve">  </v>
      </c>
      <c r="AL1231" s="66" t="str">
        <f>IFERROR(AVERAGE(Data!AP1239),"  ")</f>
        <v xml:space="preserve">  </v>
      </c>
      <c r="AM1231" s="66" t="str">
        <f>IFERROR(AVERAGE(Data!AQ1239),"  ")</f>
        <v xml:space="preserve">  </v>
      </c>
      <c r="AN1231" s="66" t="str">
        <f>IFERROR(AVERAGE(Data!AR1239),"  ")</f>
        <v xml:space="preserve">  </v>
      </c>
      <c r="AO1231" s="66" t="str">
        <f>IFERROR(AVERAGE(Data!AS1239),"  ")</f>
        <v xml:space="preserve">  </v>
      </c>
      <c r="AP1231" s="66" t="str">
        <f>IFERROR(AVERAGE(Data!AT1239),"  ")</f>
        <v xml:space="preserve">  </v>
      </c>
      <c r="AQ1231" s="66" t="str">
        <f>IFERROR(AVERAGE(Data!AU1239),"  ")</f>
        <v xml:space="preserve">  </v>
      </c>
      <c r="AR1231" s="67" t="str">
        <f>IFERROR(AVERAGE(Data!AV1239),"  ")</f>
        <v xml:space="preserve">  </v>
      </c>
      <c r="AS1231" s="67" t="str">
        <f>IFERROR(AVERAGE(Data!AW1239),"  ")</f>
        <v xml:space="preserve">  </v>
      </c>
      <c r="AT1231" s="67" t="str">
        <f>IFERROR(AVERAGE(Data!AX1239),"  ")</f>
        <v xml:space="preserve">  </v>
      </c>
      <c r="AU1231" s="66" t="str">
        <f>IFERROR(AVERAGE(Data!AZ1239), "  ")</f>
        <v xml:space="preserve">  </v>
      </c>
      <c r="AV1231" s="66" t="str">
        <f>IFERROR(AVERAGE(Data!BA1239), "  ")</f>
        <v xml:space="preserve">  </v>
      </c>
      <c r="AW1231" s="66" t="str">
        <f>IFERROR(AVERAGE(Data!BB1239), "  ")</f>
        <v xml:space="preserve">  </v>
      </c>
      <c r="AX1231" s="66" t="str">
        <f>IFERROR(AVERAGE(Data!BC1239), "  ")</f>
        <v xml:space="preserve">  </v>
      </c>
      <c r="AY1231" s="66" t="str">
        <f>IFERROR(AVERAGE(Data!BD1239), "  ")</f>
        <v xml:space="preserve">  </v>
      </c>
      <c r="AZ1231" s="66" t="str">
        <f>IFERROR(AVERAGE(Data!BE1239), "  ")</f>
        <v xml:space="preserve">  </v>
      </c>
      <c r="BA1231" s="66" t="str">
        <f>IFERROR(AVERAGE(Data!BF1239), "  ")</f>
        <v xml:space="preserve">  </v>
      </c>
      <c r="BB1231" s="66" t="str">
        <f>IFERROR(AVERAGE(Data!BG1239), "  ")</f>
        <v xml:space="preserve">  </v>
      </c>
      <c r="BC1231" s="66" t="str">
        <f>IFERROR(AVERAGE(Data!BH1239), "  ")</f>
        <v xml:space="preserve">  </v>
      </c>
      <c r="BD1231" s="66" t="str">
        <f>IFERROR(AVERAGE(Data!BI1239), "  ")</f>
        <v xml:space="preserve">  </v>
      </c>
    </row>
    <row r="1232" spans="1:56" x14ac:dyDescent="0.25">
      <c r="A1232" s="59" t="str">
        <f>IFERROR(AVERAGE(Data!A1240),"  ")</f>
        <v xml:space="preserve">  </v>
      </c>
      <c r="B1232" s="66" t="str">
        <f>IFERROR(AVERAGE(Data!B1240),"  ")</f>
        <v xml:space="preserve">  </v>
      </c>
      <c r="C1232" s="66" t="str">
        <f>IFERROR(AVERAGE(Data!C1240),"  ")</f>
        <v xml:space="preserve">  </v>
      </c>
      <c r="D1232" s="66" t="str">
        <f>IFERROR(AVERAGE(Data!D1240),"  ")</f>
        <v xml:space="preserve">  </v>
      </c>
      <c r="E1232" s="66" t="str">
        <f>IFERROR(AVERAGE(Data!E1240),"  ")</f>
        <v xml:space="preserve">  </v>
      </c>
      <c r="F1232" s="66" t="str">
        <f>IFERROR(AVERAGE(Data!F1240),"  ")</f>
        <v xml:space="preserve">  </v>
      </c>
      <c r="G1232" s="66" t="str">
        <f>IFERROR(AVERAGE(Data!G1240),"  ")</f>
        <v xml:space="preserve">  </v>
      </c>
      <c r="H1232" s="67" t="str">
        <f>IFERROR(AVERAGE(Data!H1240),"  ")</f>
        <v xml:space="preserve">  </v>
      </c>
      <c r="I1232" s="67" t="str">
        <f>IFERROR(AVERAGE(Data!I1240),"  ")</f>
        <v xml:space="preserve">  </v>
      </c>
      <c r="J1232" s="67" t="str">
        <f>IFERROR(AVERAGE(Data!J1240),"  ")</f>
        <v xml:space="preserve">  </v>
      </c>
      <c r="K1232" s="66" t="str">
        <f>IFERROR(AVERAGE(Data!L1240),"  ")</f>
        <v xml:space="preserve">  </v>
      </c>
      <c r="L1232" s="66" t="str">
        <f>IFERROR(AVERAGE(Data!M1240),"  ")</f>
        <v xml:space="preserve">  </v>
      </c>
      <c r="M1232" s="66" t="str">
        <f>IFERROR(AVERAGE(Data!N1240),"  ")</f>
        <v xml:space="preserve">  </v>
      </c>
      <c r="N1232" s="66" t="str">
        <f>IFERROR(AVERAGE(Data!O1240),"  ")</f>
        <v xml:space="preserve">  </v>
      </c>
      <c r="O1232" s="66" t="str">
        <f>IFERROR(AVERAGE(Data!P1240),"  ")</f>
        <v xml:space="preserve">  </v>
      </c>
      <c r="P1232" s="66" t="str">
        <f>IFERROR(AVERAGE(Data!Q1240),"  ")</f>
        <v xml:space="preserve">  </v>
      </c>
      <c r="Q1232" s="67" t="str">
        <f>IFERROR(AVERAGE(Data!R1240),"  ")</f>
        <v xml:space="preserve">  </v>
      </c>
      <c r="R1232" s="67" t="str">
        <f>IFERROR(AVERAGE(Data!S1240),"  ")</f>
        <v xml:space="preserve">  </v>
      </c>
      <c r="S1232" s="67" t="str">
        <f>IFERROR(AVERAGE(Data!T1240),"  ")</f>
        <v xml:space="preserve">  </v>
      </c>
      <c r="T1232" s="66" t="str">
        <f>IFERROR(AVERAGE(Data!V1240), " ")</f>
        <v xml:space="preserve"> </v>
      </c>
      <c r="U1232" s="66" t="str">
        <f>IFERROR(AVERAGE(Data!W1240), " ")</f>
        <v xml:space="preserve"> </v>
      </c>
      <c r="V1232" s="66" t="str">
        <f>IFERROR(AVERAGE(Data!X1240), " ")</f>
        <v xml:space="preserve"> </v>
      </c>
      <c r="W1232" s="66" t="str">
        <f>IFERROR(AVERAGE(Data!Y1240), " ")</f>
        <v xml:space="preserve"> </v>
      </c>
      <c r="X1232" s="66" t="str">
        <f>IFERROR(AVERAGE(Data!Z1240), " ")</f>
        <v xml:space="preserve"> </v>
      </c>
      <c r="Y1232" s="66" t="str">
        <f>IFERROR(AVERAGE(Data!AA1240), " ")</f>
        <v xml:space="preserve"> </v>
      </c>
      <c r="Z1232" s="67" t="str">
        <f>IFERROR(AVERAGE(Data!AB1240), " ")</f>
        <v xml:space="preserve"> </v>
      </c>
      <c r="AA1232" s="67" t="str">
        <f>IFERROR(AVERAGE(Data!AC1240), " ")</f>
        <v xml:space="preserve"> </v>
      </c>
      <c r="AB1232" s="67" t="str">
        <f>IFERROR(AVERAGE(Data!AD1240), " ")</f>
        <v xml:space="preserve"> </v>
      </c>
      <c r="AC1232" s="66" t="str">
        <f>IFERROR(AVERAGE(Data!AF1240), "  ")</f>
        <v xml:space="preserve">  </v>
      </c>
      <c r="AD1232" s="66" t="str">
        <f>IFERROR(AVERAGE(Data!AG1240), "  ")</f>
        <v xml:space="preserve">  </v>
      </c>
      <c r="AE1232" s="66" t="str">
        <f>IFERROR(AVERAGE(Data!AH1240), "  ")</f>
        <v xml:space="preserve">  </v>
      </c>
      <c r="AF1232" s="66" t="str">
        <f>IFERROR(AVERAGE(Data!AI1240), "  ")</f>
        <v xml:space="preserve">  </v>
      </c>
      <c r="AG1232" s="66" t="str">
        <f>IFERROR(AVERAGE(Data!AJ1240), "  ")</f>
        <v xml:space="preserve">  </v>
      </c>
      <c r="AH1232" s="66" t="str">
        <f>IFERROR(AVERAGE(Data!AK1240), "  ")</f>
        <v xml:space="preserve">  </v>
      </c>
      <c r="AI1232" s="67" t="str">
        <f>IFERROR(AVERAGE(Data!AL1240), "  ")</f>
        <v xml:space="preserve">  </v>
      </c>
      <c r="AJ1232" s="67" t="str">
        <f>IFERROR(AVERAGE(Data!AM1240), "  ")</f>
        <v xml:space="preserve">  </v>
      </c>
      <c r="AK1232" s="67" t="str">
        <f>IFERROR(AVERAGE(Data!AN1240), "  ")</f>
        <v xml:space="preserve">  </v>
      </c>
      <c r="AL1232" s="66" t="str">
        <f>IFERROR(AVERAGE(Data!AP1240),"  ")</f>
        <v xml:space="preserve">  </v>
      </c>
      <c r="AM1232" s="66" t="str">
        <f>IFERROR(AVERAGE(Data!AQ1240),"  ")</f>
        <v xml:space="preserve">  </v>
      </c>
      <c r="AN1232" s="66" t="str">
        <f>IFERROR(AVERAGE(Data!AR1240),"  ")</f>
        <v xml:space="preserve">  </v>
      </c>
      <c r="AO1232" s="66" t="str">
        <f>IFERROR(AVERAGE(Data!AS1240),"  ")</f>
        <v xml:space="preserve">  </v>
      </c>
      <c r="AP1232" s="66" t="str">
        <f>IFERROR(AVERAGE(Data!AT1240),"  ")</f>
        <v xml:space="preserve">  </v>
      </c>
      <c r="AQ1232" s="66" t="str">
        <f>IFERROR(AVERAGE(Data!AU1240),"  ")</f>
        <v xml:space="preserve">  </v>
      </c>
      <c r="AR1232" s="67" t="str">
        <f>IFERROR(AVERAGE(Data!AV1240),"  ")</f>
        <v xml:space="preserve">  </v>
      </c>
      <c r="AS1232" s="67" t="str">
        <f>IFERROR(AVERAGE(Data!AW1240),"  ")</f>
        <v xml:space="preserve">  </v>
      </c>
      <c r="AT1232" s="67" t="str">
        <f>IFERROR(AVERAGE(Data!AX1240),"  ")</f>
        <v xml:space="preserve">  </v>
      </c>
      <c r="AU1232" s="66" t="str">
        <f>IFERROR(AVERAGE(Data!AZ1240), "  ")</f>
        <v xml:space="preserve">  </v>
      </c>
      <c r="AV1232" s="66" t="str">
        <f>IFERROR(AVERAGE(Data!BA1240), "  ")</f>
        <v xml:space="preserve">  </v>
      </c>
      <c r="AW1232" s="66" t="str">
        <f>IFERROR(AVERAGE(Data!BB1240), "  ")</f>
        <v xml:space="preserve">  </v>
      </c>
      <c r="AX1232" s="66" t="str">
        <f>IFERROR(AVERAGE(Data!BC1240), "  ")</f>
        <v xml:space="preserve">  </v>
      </c>
      <c r="AY1232" s="66" t="str">
        <f>IFERROR(AVERAGE(Data!BD1240), "  ")</f>
        <v xml:space="preserve">  </v>
      </c>
      <c r="AZ1232" s="66" t="str">
        <f>IFERROR(AVERAGE(Data!BE1240), "  ")</f>
        <v xml:space="preserve">  </v>
      </c>
      <c r="BA1232" s="66" t="str">
        <f>IFERROR(AVERAGE(Data!BF1240), "  ")</f>
        <v xml:space="preserve">  </v>
      </c>
      <c r="BB1232" s="66" t="str">
        <f>IFERROR(AVERAGE(Data!BG1240), "  ")</f>
        <v xml:space="preserve">  </v>
      </c>
      <c r="BC1232" s="66" t="str">
        <f>IFERROR(AVERAGE(Data!BH1240), "  ")</f>
        <v xml:space="preserve">  </v>
      </c>
      <c r="BD1232" s="66" t="str">
        <f>IFERROR(AVERAGE(Data!BI1240), "  ")</f>
        <v xml:space="preserve">  </v>
      </c>
    </row>
    <row r="1233" spans="1:56" x14ac:dyDescent="0.25">
      <c r="A1233" s="59" t="str">
        <f>IFERROR(AVERAGE(Data!A1241),"  ")</f>
        <v xml:space="preserve">  </v>
      </c>
      <c r="B1233" s="66" t="str">
        <f>IFERROR(AVERAGE(Data!B1241),"  ")</f>
        <v xml:space="preserve">  </v>
      </c>
      <c r="C1233" s="66" t="str">
        <f>IFERROR(AVERAGE(Data!C1241),"  ")</f>
        <v xml:space="preserve">  </v>
      </c>
      <c r="D1233" s="66" t="str">
        <f>IFERROR(AVERAGE(Data!D1241),"  ")</f>
        <v xml:space="preserve">  </v>
      </c>
      <c r="E1233" s="66" t="str">
        <f>IFERROR(AVERAGE(Data!E1241),"  ")</f>
        <v xml:space="preserve">  </v>
      </c>
      <c r="F1233" s="66" t="str">
        <f>IFERROR(AVERAGE(Data!F1241),"  ")</f>
        <v xml:space="preserve">  </v>
      </c>
      <c r="G1233" s="66" t="str">
        <f>IFERROR(AVERAGE(Data!G1241),"  ")</f>
        <v xml:space="preserve">  </v>
      </c>
      <c r="H1233" s="67" t="str">
        <f>IFERROR(AVERAGE(Data!H1241),"  ")</f>
        <v xml:space="preserve">  </v>
      </c>
      <c r="I1233" s="67" t="str">
        <f>IFERROR(AVERAGE(Data!I1241),"  ")</f>
        <v xml:space="preserve">  </v>
      </c>
      <c r="J1233" s="67" t="str">
        <f>IFERROR(AVERAGE(Data!J1241),"  ")</f>
        <v xml:space="preserve">  </v>
      </c>
      <c r="K1233" s="66" t="str">
        <f>IFERROR(AVERAGE(Data!L1241),"  ")</f>
        <v xml:space="preserve">  </v>
      </c>
      <c r="L1233" s="66" t="str">
        <f>IFERROR(AVERAGE(Data!M1241),"  ")</f>
        <v xml:space="preserve">  </v>
      </c>
      <c r="M1233" s="66" t="str">
        <f>IFERROR(AVERAGE(Data!N1241),"  ")</f>
        <v xml:space="preserve">  </v>
      </c>
      <c r="N1233" s="66" t="str">
        <f>IFERROR(AVERAGE(Data!O1241),"  ")</f>
        <v xml:space="preserve">  </v>
      </c>
      <c r="O1233" s="66" t="str">
        <f>IFERROR(AVERAGE(Data!P1241),"  ")</f>
        <v xml:space="preserve">  </v>
      </c>
      <c r="P1233" s="66" t="str">
        <f>IFERROR(AVERAGE(Data!Q1241),"  ")</f>
        <v xml:space="preserve">  </v>
      </c>
      <c r="Q1233" s="67" t="str">
        <f>IFERROR(AVERAGE(Data!R1241),"  ")</f>
        <v xml:space="preserve">  </v>
      </c>
      <c r="R1233" s="67" t="str">
        <f>IFERROR(AVERAGE(Data!S1241),"  ")</f>
        <v xml:space="preserve">  </v>
      </c>
      <c r="S1233" s="67" t="str">
        <f>IFERROR(AVERAGE(Data!T1241),"  ")</f>
        <v xml:space="preserve">  </v>
      </c>
      <c r="T1233" s="66" t="str">
        <f>IFERROR(AVERAGE(Data!V1241), " ")</f>
        <v xml:space="preserve"> </v>
      </c>
      <c r="U1233" s="66" t="str">
        <f>IFERROR(AVERAGE(Data!W1241), " ")</f>
        <v xml:space="preserve"> </v>
      </c>
      <c r="V1233" s="66" t="str">
        <f>IFERROR(AVERAGE(Data!X1241), " ")</f>
        <v xml:space="preserve"> </v>
      </c>
      <c r="W1233" s="66" t="str">
        <f>IFERROR(AVERAGE(Data!Y1241), " ")</f>
        <v xml:space="preserve"> </v>
      </c>
      <c r="X1233" s="66" t="str">
        <f>IFERROR(AVERAGE(Data!Z1241), " ")</f>
        <v xml:space="preserve"> </v>
      </c>
      <c r="Y1233" s="66" t="str">
        <f>IFERROR(AVERAGE(Data!AA1241), " ")</f>
        <v xml:space="preserve"> </v>
      </c>
      <c r="Z1233" s="67" t="str">
        <f>IFERROR(AVERAGE(Data!AB1241), " ")</f>
        <v xml:space="preserve"> </v>
      </c>
      <c r="AA1233" s="67" t="str">
        <f>IFERROR(AVERAGE(Data!AC1241), " ")</f>
        <v xml:space="preserve"> </v>
      </c>
      <c r="AB1233" s="67" t="str">
        <f>IFERROR(AVERAGE(Data!AD1241), " ")</f>
        <v xml:space="preserve"> </v>
      </c>
      <c r="AC1233" s="66" t="str">
        <f>IFERROR(AVERAGE(Data!AF1241), "  ")</f>
        <v xml:space="preserve">  </v>
      </c>
      <c r="AD1233" s="66" t="str">
        <f>IFERROR(AVERAGE(Data!AG1241), "  ")</f>
        <v xml:space="preserve">  </v>
      </c>
      <c r="AE1233" s="66" t="str">
        <f>IFERROR(AVERAGE(Data!AH1241), "  ")</f>
        <v xml:space="preserve">  </v>
      </c>
      <c r="AF1233" s="66" t="str">
        <f>IFERROR(AVERAGE(Data!AI1241), "  ")</f>
        <v xml:space="preserve">  </v>
      </c>
      <c r="AG1233" s="66" t="str">
        <f>IFERROR(AVERAGE(Data!AJ1241), "  ")</f>
        <v xml:space="preserve">  </v>
      </c>
      <c r="AH1233" s="66" t="str">
        <f>IFERROR(AVERAGE(Data!AK1241), "  ")</f>
        <v xml:space="preserve">  </v>
      </c>
      <c r="AI1233" s="67" t="str">
        <f>IFERROR(AVERAGE(Data!AL1241), "  ")</f>
        <v xml:space="preserve">  </v>
      </c>
      <c r="AJ1233" s="67" t="str">
        <f>IFERROR(AVERAGE(Data!AM1241), "  ")</f>
        <v xml:space="preserve">  </v>
      </c>
      <c r="AK1233" s="67" t="str">
        <f>IFERROR(AVERAGE(Data!AN1241), "  ")</f>
        <v xml:space="preserve">  </v>
      </c>
      <c r="AL1233" s="66" t="str">
        <f>IFERROR(AVERAGE(Data!AP1241),"  ")</f>
        <v xml:space="preserve">  </v>
      </c>
      <c r="AM1233" s="66" t="str">
        <f>IFERROR(AVERAGE(Data!AQ1241),"  ")</f>
        <v xml:space="preserve">  </v>
      </c>
      <c r="AN1233" s="66" t="str">
        <f>IFERROR(AVERAGE(Data!AR1241),"  ")</f>
        <v xml:space="preserve">  </v>
      </c>
      <c r="AO1233" s="66" t="str">
        <f>IFERROR(AVERAGE(Data!AS1241),"  ")</f>
        <v xml:space="preserve">  </v>
      </c>
      <c r="AP1233" s="66" t="str">
        <f>IFERROR(AVERAGE(Data!AT1241),"  ")</f>
        <v xml:space="preserve">  </v>
      </c>
      <c r="AQ1233" s="66" t="str">
        <f>IFERROR(AVERAGE(Data!AU1241),"  ")</f>
        <v xml:space="preserve">  </v>
      </c>
      <c r="AR1233" s="67" t="str">
        <f>IFERROR(AVERAGE(Data!AV1241),"  ")</f>
        <v xml:space="preserve">  </v>
      </c>
      <c r="AS1233" s="67" t="str">
        <f>IFERROR(AVERAGE(Data!AW1241),"  ")</f>
        <v xml:space="preserve">  </v>
      </c>
      <c r="AT1233" s="67" t="str">
        <f>IFERROR(AVERAGE(Data!AX1241),"  ")</f>
        <v xml:space="preserve">  </v>
      </c>
      <c r="AU1233" s="66" t="str">
        <f>IFERROR(AVERAGE(Data!AZ1241), "  ")</f>
        <v xml:space="preserve">  </v>
      </c>
      <c r="AV1233" s="66" t="str">
        <f>IFERROR(AVERAGE(Data!BA1241), "  ")</f>
        <v xml:space="preserve">  </v>
      </c>
      <c r="AW1233" s="66" t="str">
        <f>IFERROR(AVERAGE(Data!BB1241), "  ")</f>
        <v xml:space="preserve">  </v>
      </c>
      <c r="AX1233" s="66" t="str">
        <f>IFERROR(AVERAGE(Data!BC1241), "  ")</f>
        <v xml:space="preserve">  </v>
      </c>
      <c r="AY1233" s="66" t="str">
        <f>IFERROR(AVERAGE(Data!BD1241), "  ")</f>
        <v xml:space="preserve">  </v>
      </c>
      <c r="AZ1233" s="66" t="str">
        <f>IFERROR(AVERAGE(Data!BE1241), "  ")</f>
        <v xml:space="preserve">  </v>
      </c>
      <c r="BA1233" s="66" t="str">
        <f>IFERROR(AVERAGE(Data!BF1241), "  ")</f>
        <v xml:space="preserve">  </v>
      </c>
      <c r="BB1233" s="66" t="str">
        <f>IFERROR(AVERAGE(Data!BG1241), "  ")</f>
        <v xml:space="preserve">  </v>
      </c>
      <c r="BC1233" s="66" t="str">
        <f>IFERROR(AVERAGE(Data!BH1241), "  ")</f>
        <v xml:space="preserve">  </v>
      </c>
      <c r="BD1233" s="66" t="str">
        <f>IFERROR(AVERAGE(Data!BI1241), "  ")</f>
        <v xml:space="preserve">  </v>
      </c>
    </row>
    <row r="1234" spans="1:56" x14ac:dyDescent="0.25">
      <c r="A1234" s="59" t="str">
        <f>IFERROR(AVERAGE(Data!A1242),"  ")</f>
        <v xml:space="preserve">  </v>
      </c>
      <c r="B1234" s="66" t="str">
        <f>IFERROR(AVERAGE(Data!B1242),"  ")</f>
        <v xml:space="preserve">  </v>
      </c>
      <c r="C1234" s="66" t="str">
        <f>IFERROR(AVERAGE(Data!C1242),"  ")</f>
        <v xml:space="preserve">  </v>
      </c>
      <c r="D1234" s="66" t="str">
        <f>IFERROR(AVERAGE(Data!D1242),"  ")</f>
        <v xml:space="preserve">  </v>
      </c>
      <c r="E1234" s="66" t="str">
        <f>IFERROR(AVERAGE(Data!E1242),"  ")</f>
        <v xml:space="preserve">  </v>
      </c>
      <c r="F1234" s="66" t="str">
        <f>IFERROR(AVERAGE(Data!F1242),"  ")</f>
        <v xml:space="preserve">  </v>
      </c>
      <c r="G1234" s="66" t="str">
        <f>IFERROR(AVERAGE(Data!G1242),"  ")</f>
        <v xml:space="preserve">  </v>
      </c>
      <c r="H1234" s="67" t="str">
        <f>IFERROR(AVERAGE(Data!H1242),"  ")</f>
        <v xml:space="preserve">  </v>
      </c>
      <c r="I1234" s="67" t="str">
        <f>IFERROR(AVERAGE(Data!I1242),"  ")</f>
        <v xml:space="preserve">  </v>
      </c>
      <c r="J1234" s="67" t="str">
        <f>IFERROR(AVERAGE(Data!J1242),"  ")</f>
        <v xml:space="preserve">  </v>
      </c>
      <c r="K1234" s="66" t="str">
        <f>IFERROR(AVERAGE(Data!L1242),"  ")</f>
        <v xml:space="preserve">  </v>
      </c>
      <c r="L1234" s="66" t="str">
        <f>IFERROR(AVERAGE(Data!M1242),"  ")</f>
        <v xml:space="preserve">  </v>
      </c>
      <c r="M1234" s="66" t="str">
        <f>IFERROR(AVERAGE(Data!N1242),"  ")</f>
        <v xml:space="preserve">  </v>
      </c>
      <c r="N1234" s="66" t="str">
        <f>IFERROR(AVERAGE(Data!O1242),"  ")</f>
        <v xml:space="preserve">  </v>
      </c>
      <c r="O1234" s="66" t="str">
        <f>IFERROR(AVERAGE(Data!P1242),"  ")</f>
        <v xml:space="preserve">  </v>
      </c>
      <c r="P1234" s="66" t="str">
        <f>IFERROR(AVERAGE(Data!Q1242),"  ")</f>
        <v xml:space="preserve">  </v>
      </c>
      <c r="Q1234" s="67" t="str">
        <f>IFERROR(AVERAGE(Data!R1242),"  ")</f>
        <v xml:space="preserve">  </v>
      </c>
      <c r="R1234" s="67" t="str">
        <f>IFERROR(AVERAGE(Data!S1242),"  ")</f>
        <v xml:space="preserve">  </v>
      </c>
      <c r="S1234" s="67" t="str">
        <f>IFERROR(AVERAGE(Data!T1242),"  ")</f>
        <v xml:space="preserve">  </v>
      </c>
      <c r="T1234" s="66" t="str">
        <f>IFERROR(AVERAGE(Data!V1242), " ")</f>
        <v xml:space="preserve"> </v>
      </c>
      <c r="U1234" s="66" t="str">
        <f>IFERROR(AVERAGE(Data!W1242), " ")</f>
        <v xml:space="preserve"> </v>
      </c>
      <c r="V1234" s="66" t="str">
        <f>IFERROR(AVERAGE(Data!X1242), " ")</f>
        <v xml:space="preserve"> </v>
      </c>
      <c r="W1234" s="66" t="str">
        <f>IFERROR(AVERAGE(Data!Y1242), " ")</f>
        <v xml:space="preserve"> </v>
      </c>
      <c r="X1234" s="66" t="str">
        <f>IFERROR(AVERAGE(Data!Z1242), " ")</f>
        <v xml:space="preserve"> </v>
      </c>
      <c r="Y1234" s="66" t="str">
        <f>IFERROR(AVERAGE(Data!AA1242), " ")</f>
        <v xml:space="preserve"> </v>
      </c>
      <c r="Z1234" s="67" t="str">
        <f>IFERROR(AVERAGE(Data!AB1242), " ")</f>
        <v xml:space="preserve"> </v>
      </c>
      <c r="AA1234" s="67" t="str">
        <f>IFERROR(AVERAGE(Data!AC1242), " ")</f>
        <v xml:space="preserve"> </v>
      </c>
      <c r="AB1234" s="67" t="str">
        <f>IFERROR(AVERAGE(Data!AD1242), " ")</f>
        <v xml:space="preserve"> </v>
      </c>
      <c r="AC1234" s="66" t="str">
        <f>IFERROR(AVERAGE(Data!AF1242), "  ")</f>
        <v xml:space="preserve">  </v>
      </c>
      <c r="AD1234" s="66" t="str">
        <f>IFERROR(AVERAGE(Data!AG1242), "  ")</f>
        <v xml:space="preserve">  </v>
      </c>
      <c r="AE1234" s="66" t="str">
        <f>IFERROR(AVERAGE(Data!AH1242), "  ")</f>
        <v xml:space="preserve">  </v>
      </c>
      <c r="AF1234" s="66" t="str">
        <f>IFERROR(AVERAGE(Data!AI1242), "  ")</f>
        <v xml:space="preserve">  </v>
      </c>
      <c r="AG1234" s="66" t="str">
        <f>IFERROR(AVERAGE(Data!AJ1242), "  ")</f>
        <v xml:space="preserve">  </v>
      </c>
      <c r="AH1234" s="66" t="str">
        <f>IFERROR(AVERAGE(Data!AK1242), "  ")</f>
        <v xml:space="preserve">  </v>
      </c>
      <c r="AI1234" s="67" t="str">
        <f>IFERROR(AVERAGE(Data!AL1242), "  ")</f>
        <v xml:space="preserve">  </v>
      </c>
      <c r="AJ1234" s="67" t="str">
        <f>IFERROR(AVERAGE(Data!AM1242), "  ")</f>
        <v xml:space="preserve">  </v>
      </c>
      <c r="AK1234" s="67" t="str">
        <f>IFERROR(AVERAGE(Data!AN1242), "  ")</f>
        <v xml:space="preserve">  </v>
      </c>
      <c r="AL1234" s="66" t="str">
        <f>IFERROR(AVERAGE(Data!AP1242),"  ")</f>
        <v xml:space="preserve">  </v>
      </c>
      <c r="AM1234" s="66" t="str">
        <f>IFERROR(AVERAGE(Data!AQ1242),"  ")</f>
        <v xml:space="preserve">  </v>
      </c>
      <c r="AN1234" s="66" t="str">
        <f>IFERROR(AVERAGE(Data!AR1242),"  ")</f>
        <v xml:space="preserve">  </v>
      </c>
      <c r="AO1234" s="66" t="str">
        <f>IFERROR(AVERAGE(Data!AS1242),"  ")</f>
        <v xml:space="preserve">  </v>
      </c>
      <c r="AP1234" s="66" t="str">
        <f>IFERROR(AVERAGE(Data!AT1242),"  ")</f>
        <v xml:space="preserve">  </v>
      </c>
      <c r="AQ1234" s="66" t="str">
        <f>IFERROR(AVERAGE(Data!AU1242),"  ")</f>
        <v xml:space="preserve">  </v>
      </c>
      <c r="AR1234" s="67" t="str">
        <f>IFERROR(AVERAGE(Data!AV1242),"  ")</f>
        <v xml:space="preserve">  </v>
      </c>
      <c r="AS1234" s="67" t="str">
        <f>IFERROR(AVERAGE(Data!AW1242),"  ")</f>
        <v xml:space="preserve">  </v>
      </c>
      <c r="AT1234" s="67" t="str">
        <f>IFERROR(AVERAGE(Data!AX1242),"  ")</f>
        <v xml:space="preserve">  </v>
      </c>
      <c r="AU1234" s="66" t="str">
        <f>IFERROR(AVERAGE(Data!AZ1242), "  ")</f>
        <v xml:space="preserve">  </v>
      </c>
      <c r="AV1234" s="66" t="str">
        <f>IFERROR(AVERAGE(Data!BA1242), "  ")</f>
        <v xml:space="preserve">  </v>
      </c>
      <c r="AW1234" s="66" t="str">
        <f>IFERROR(AVERAGE(Data!BB1242), "  ")</f>
        <v xml:space="preserve">  </v>
      </c>
      <c r="AX1234" s="66" t="str">
        <f>IFERROR(AVERAGE(Data!BC1242), "  ")</f>
        <v xml:space="preserve">  </v>
      </c>
      <c r="AY1234" s="66" t="str">
        <f>IFERROR(AVERAGE(Data!BD1242), "  ")</f>
        <v xml:space="preserve">  </v>
      </c>
      <c r="AZ1234" s="66" t="str">
        <f>IFERROR(AVERAGE(Data!BE1242), "  ")</f>
        <v xml:space="preserve">  </v>
      </c>
      <c r="BA1234" s="66" t="str">
        <f>IFERROR(AVERAGE(Data!BF1242), "  ")</f>
        <v xml:space="preserve">  </v>
      </c>
      <c r="BB1234" s="66" t="str">
        <f>IFERROR(AVERAGE(Data!BG1242), "  ")</f>
        <v xml:space="preserve">  </v>
      </c>
      <c r="BC1234" s="66" t="str">
        <f>IFERROR(AVERAGE(Data!BH1242), "  ")</f>
        <v xml:space="preserve">  </v>
      </c>
      <c r="BD1234" s="66" t="str">
        <f>IFERROR(AVERAGE(Data!BI1242), "  ")</f>
        <v xml:space="preserve">  </v>
      </c>
    </row>
    <row r="1235" spans="1:56" x14ac:dyDescent="0.25">
      <c r="A1235" s="59" t="str">
        <f>IFERROR(AVERAGE(Data!A1243),"  ")</f>
        <v xml:space="preserve">  </v>
      </c>
      <c r="B1235" s="66" t="str">
        <f>IFERROR(AVERAGE(Data!B1243),"  ")</f>
        <v xml:space="preserve">  </v>
      </c>
      <c r="C1235" s="66" t="str">
        <f>IFERROR(AVERAGE(Data!C1243),"  ")</f>
        <v xml:space="preserve">  </v>
      </c>
      <c r="D1235" s="66" t="str">
        <f>IFERROR(AVERAGE(Data!D1243),"  ")</f>
        <v xml:space="preserve">  </v>
      </c>
      <c r="E1235" s="66" t="str">
        <f>IFERROR(AVERAGE(Data!E1243),"  ")</f>
        <v xml:space="preserve">  </v>
      </c>
      <c r="F1235" s="66" t="str">
        <f>IFERROR(AVERAGE(Data!F1243),"  ")</f>
        <v xml:space="preserve">  </v>
      </c>
      <c r="G1235" s="66" t="str">
        <f>IFERROR(AVERAGE(Data!G1243),"  ")</f>
        <v xml:space="preserve">  </v>
      </c>
      <c r="H1235" s="67" t="str">
        <f>IFERROR(AVERAGE(Data!H1243),"  ")</f>
        <v xml:space="preserve">  </v>
      </c>
      <c r="I1235" s="67" t="str">
        <f>IFERROR(AVERAGE(Data!I1243),"  ")</f>
        <v xml:space="preserve">  </v>
      </c>
      <c r="J1235" s="67" t="str">
        <f>IFERROR(AVERAGE(Data!J1243),"  ")</f>
        <v xml:space="preserve">  </v>
      </c>
      <c r="K1235" s="66" t="str">
        <f>IFERROR(AVERAGE(Data!L1243),"  ")</f>
        <v xml:space="preserve">  </v>
      </c>
      <c r="L1235" s="66" t="str">
        <f>IFERROR(AVERAGE(Data!M1243),"  ")</f>
        <v xml:space="preserve">  </v>
      </c>
      <c r="M1235" s="66" t="str">
        <f>IFERROR(AVERAGE(Data!N1243),"  ")</f>
        <v xml:space="preserve">  </v>
      </c>
      <c r="N1235" s="66" t="str">
        <f>IFERROR(AVERAGE(Data!O1243),"  ")</f>
        <v xml:space="preserve">  </v>
      </c>
      <c r="O1235" s="66" t="str">
        <f>IFERROR(AVERAGE(Data!P1243),"  ")</f>
        <v xml:space="preserve">  </v>
      </c>
      <c r="P1235" s="66" t="str">
        <f>IFERROR(AVERAGE(Data!Q1243),"  ")</f>
        <v xml:space="preserve">  </v>
      </c>
      <c r="Q1235" s="67" t="str">
        <f>IFERROR(AVERAGE(Data!R1243),"  ")</f>
        <v xml:space="preserve">  </v>
      </c>
      <c r="R1235" s="67" t="str">
        <f>IFERROR(AVERAGE(Data!S1243),"  ")</f>
        <v xml:space="preserve">  </v>
      </c>
      <c r="S1235" s="67" t="str">
        <f>IFERROR(AVERAGE(Data!T1243),"  ")</f>
        <v xml:space="preserve">  </v>
      </c>
      <c r="T1235" s="66" t="str">
        <f>IFERROR(AVERAGE(Data!V1243), " ")</f>
        <v xml:space="preserve"> </v>
      </c>
      <c r="U1235" s="66" t="str">
        <f>IFERROR(AVERAGE(Data!W1243), " ")</f>
        <v xml:space="preserve"> </v>
      </c>
      <c r="V1235" s="66" t="str">
        <f>IFERROR(AVERAGE(Data!X1243), " ")</f>
        <v xml:space="preserve"> </v>
      </c>
      <c r="W1235" s="66" t="str">
        <f>IFERROR(AVERAGE(Data!Y1243), " ")</f>
        <v xml:space="preserve"> </v>
      </c>
      <c r="X1235" s="66" t="str">
        <f>IFERROR(AVERAGE(Data!Z1243), " ")</f>
        <v xml:space="preserve"> </v>
      </c>
      <c r="Y1235" s="66" t="str">
        <f>IFERROR(AVERAGE(Data!AA1243), " ")</f>
        <v xml:space="preserve"> </v>
      </c>
      <c r="Z1235" s="67" t="str">
        <f>IFERROR(AVERAGE(Data!AB1243), " ")</f>
        <v xml:space="preserve"> </v>
      </c>
      <c r="AA1235" s="67" t="str">
        <f>IFERROR(AVERAGE(Data!AC1243), " ")</f>
        <v xml:space="preserve"> </v>
      </c>
      <c r="AB1235" s="67" t="str">
        <f>IFERROR(AVERAGE(Data!AD1243), " ")</f>
        <v xml:space="preserve"> </v>
      </c>
      <c r="AC1235" s="66" t="str">
        <f>IFERROR(AVERAGE(Data!AF1243), "  ")</f>
        <v xml:space="preserve">  </v>
      </c>
      <c r="AD1235" s="66" t="str">
        <f>IFERROR(AVERAGE(Data!AG1243), "  ")</f>
        <v xml:space="preserve">  </v>
      </c>
      <c r="AE1235" s="66" t="str">
        <f>IFERROR(AVERAGE(Data!AH1243), "  ")</f>
        <v xml:space="preserve">  </v>
      </c>
      <c r="AF1235" s="66" t="str">
        <f>IFERROR(AVERAGE(Data!AI1243), "  ")</f>
        <v xml:space="preserve">  </v>
      </c>
      <c r="AG1235" s="66" t="str">
        <f>IFERROR(AVERAGE(Data!AJ1243), "  ")</f>
        <v xml:space="preserve">  </v>
      </c>
      <c r="AH1235" s="66" t="str">
        <f>IFERROR(AVERAGE(Data!AK1243), "  ")</f>
        <v xml:space="preserve">  </v>
      </c>
      <c r="AI1235" s="67" t="str">
        <f>IFERROR(AVERAGE(Data!AL1243), "  ")</f>
        <v xml:space="preserve">  </v>
      </c>
      <c r="AJ1235" s="67" t="str">
        <f>IFERROR(AVERAGE(Data!AM1243), "  ")</f>
        <v xml:space="preserve">  </v>
      </c>
      <c r="AK1235" s="67" t="str">
        <f>IFERROR(AVERAGE(Data!AN1243), "  ")</f>
        <v xml:space="preserve">  </v>
      </c>
      <c r="AL1235" s="66" t="str">
        <f>IFERROR(AVERAGE(Data!AP1243),"  ")</f>
        <v xml:space="preserve">  </v>
      </c>
      <c r="AM1235" s="66" t="str">
        <f>IFERROR(AVERAGE(Data!AQ1243),"  ")</f>
        <v xml:space="preserve">  </v>
      </c>
      <c r="AN1235" s="66" t="str">
        <f>IFERROR(AVERAGE(Data!AR1243),"  ")</f>
        <v xml:space="preserve">  </v>
      </c>
      <c r="AO1235" s="66" t="str">
        <f>IFERROR(AVERAGE(Data!AS1243),"  ")</f>
        <v xml:space="preserve">  </v>
      </c>
      <c r="AP1235" s="66" t="str">
        <f>IFERROR(AVERAGE(Data!AT1243),"  ")</f>
        <v xml:space="preserve">  </v>
      </c>
      <c r="AQ1235" s="66" t="str">
        <f>IFERROR(AVERAGE(Data!AU1243),"  ")</f>
        <v xml:space="preserve">  </v>
      </c>
      <c r="AR1235" s="67" t="str">
        <f>IFERROR(AVERAGE(Data!AV1243),"  ")</f>
        <v xml:space="preserve">  </v>
      </c>
      <c r="AS1235" s="67" t="str">
        <f>IFERROR(AVERAGE(Data!AW1243),"  ")</f>
        <v xml:space="preserve">  </v>
      </c>
      <c r="AT1235" s="67" t="str">
        <f>IFERROR(AVERAGE(Data!AX1243),"  ")</f>
        <v xml:space="preserve">  </v>
      </c>
      <c r="AU1235" s="66" t="str">
        <f>IFERROR(AVERAGE(Data!AZ1243), "  ")</f>
        <v xml:space="preserve">  </v>
      </c>
      <c r="AV1235" s="66" t="str">
        <f>IFERROR(AVERAGE(Data!BA1243), "  ")</f>
        <v xml:space="preserve">  </v>
      </c>
      <c r="AW1235" s="66" t="str">
        <f>IFERROR(AVERAGE(Data!BB1243), "  ")</f>
        <v xml:space="preserve">  </v>
      </c>
      <c r="AX1235" s="66" t="str">
        <f>IFERROR(AVERAGE(Data!BC1243), "  ")</f>
        <v xml:space="preserve">  </v>
      </c>
      <c r="AY1235" s="66" t="str">
        <f>IFERROR(AVERAGE(Data!BD1243), "  ")</f>
        <v xml:space="preserve">  </v>
      </c>
      <c r="AZ1235" s="66" t="str">
        <f>IFERROR(AVERAGE(Data!BE1243), "  ")</f>
        <v xml:space="preserve">  </v>
      </c>
      <c r="BA1235" s="66" t="str">
        <f>IFERROR(AVERAGE(Data!BF1243), "  ")</f>
        <v xml:space="preserve">  </v>
      </c>
      <c r="BB1235" s="66" t="str">
        <f>IFERROR(AVERAGE(Data!BG1243), "  ")</f>
        <v xml:space="preserve">  </v>
      </c>
      <c r="BC1235" s="66" t="str">
        <f>IFERROR(AVERAGE(Data!BH1243), "  ")</f>
        <v xml:space="preserve">  </v>
      </c>
      <c r="BD1235" s="66" t="str">
        <f>IFERROR(AVERAGE(Data!BI1243), "  ")</f>
        <v xml:space="preserve">  </v>
      </c>
    </row>
    <row r="1236" spans="1:56" x14ac:dyDescent="0.25">
      <c r="A1236" s="59" t="str">
        <f>IFERROR(AVERAGE(Data!A1244),"  ")</f>
        <v xml:space="preserve">  </v>
      </c>
      <c r="B1236" s="66" t="str">
        <f>IFERROR(AVERAGE(Data!B1244),"  ")</f>
        <v xml:space="preserve">  </v>
      </c>
      <c r="C1236" s="66" t="str">
        <f>IFERROR(AVERAGE(Data!C1244),"  ")</f>
        <v xml:space="preserve">  </v>
      </c>
      <c r="D1236" s="66" t="str">
        <f>IFERROR(AVERAGE(Data!D1244),"  ")</f>
        <v xml:space="preserve">  </v>
      </c>
      <c r="E1236" s="66" t="str">
        <f>IFERROR(AVERAGE(Data!E1244),"  ")</f>
        <v xml:space="preserve">  </v>
      </c>
      <c r="F1236" s="66" t="str">
        <f>IFERROR(AVERAGE(Data!F1244),"  ")</f>
        <v xml:space="preserve">  </v>
      </c>
      <c r="G1236" s="66" t="str">
        <f>IFERROR(AVERAGE(Data!G1244),"  ")</f>
        <v xml:space="preserve">  </v>
      </c>
      <c r="H1236" s="67" t="str">
        <f>IFERROR(AVERAGE(Data!H1244),"  ")</f>
        <v xml:space="preserve">  </v>
      </c>
      <c r="I1236" s="67" t="str">
        <f>IFERROR(AVERAGE(Data!I1244),"  ")</f>
        <v xml:space="preserve">  </v>
      </c>
      <c r="J1236" s="67" t="str">
        <f>IFERROR(AVERAGE(Data!J1244),"  ")</f>
        <v xml:space="preserve">  </v>
      </c>
      <c r="K1236" s="66" t="str">
        <f>IFERROR(AVERAGE(Data!L1244),"  ")</f>
        <v xml:space="preserve">  </v>
      </c>
      <c r="L1236" s="66" t="str">
        <f>IFERROR(AVERAGE(Data!M1244),"  ")</f>
        <v xml:space="preserve">  </v>
      </c>
      <c r="M1236" s="66" t="str">
        <f>IFERROR(AVERAGE(Data!N1244),"  ")</f>
        <v xml:space="preserve">  </v>
      </c>
      <c r="N1236" s="66" t="str">
        <f>IFERROR(AVERAGE(Data!O1244),"  ")</f>
        <v xml:space="preserve">  </v>
      </c>
      <c r="O1236" s="66" t="str">
        <f>IFERROR(AVERAGE(Data!P1244),"  ")</f>
        <v xml:space="preserve">  </v>
      </c>
      <c r="P1236" s="66" t="str">
        <f>IFERROR(AVERAGE(Data!Q1244),"  ")</f>
        <v xml:space="preserve">  </v>
      </c>
      <c r="Q1236" s="67" t="str">
        <f>IFERROR(AVERAGE(Data!R1244),"  ")</f>
        <v xml:space="preserve">  </v>
      </c>
      <c r="R1236" s="67" t="str">
        <f>IFERROR(AVERAGE(Data!S1244),"  ")</f>
        <v xml:space="preserve">  </v>
      </c>
      <c r="S1236" s="67" t="str">
        <f>IFERROR(AVERAGE(Data!T1244),"  ")</f>
        <v xml:space="preserve">  </v>
      </c>
      <c r="T1236" s="66" t="str">
        <f>IFERROR(AVERAGE(Data!V1244), " ")</f>
        <v xml:space="preserve"> </v>
      </c>
      <c r="U1236" s="66" t="str">
        <f>IFERROR(AVERAGE(Data!W1244), " ")</f>
        <v xml:space="preserve"> </v>
      </c>
      <c r="V1236" s="66" t="str">
        <f>IFERROR(AVERAGE(Data!X1244), " ")</f>
        <v xml:space="preserve"> </v>
      </c>
      <c r="W1236" s="66" t="str">
        <f>IFERROR(AVERAGE(Data!Y1244), " ")</f>
        <v xml:space="preserve"> </v>
      </c>
      <c r="X1236" s="66" t="str">
        <f>IFERROR(AVERAGE(Data!Z1244), " ")</f>
        <v xml:space="preserve"> </v>
      </c>
      <c r="Y1236" s="66" t="str">
        <f>IFERROR(AVERAGE(Data!AA1244), " ")</f>
        <v xml:space="preserve"> </v>
      </c>
      <c r="Z1236" s="67" t="str">
        <f>IFERROR(AVERAGE(Data!AB1244), " ")</f>
        <v xml:space="preserve"> </v>
      </c>
      <c r="AA1236" s="67" t="str">
        <f>IFERROR(AVERAGE(Data!AC1244), " ")</f>
        <v xml:space="preserve"> </v>
      </c>
      <c r="AB1236" s="67" t="str">
        <f>IFERROR(AVERAGE(Data!AD1244), " ")</f>
        <v xml:space="preserve"> </v>
      </c>
      <c r="AC1236" s="66" t="str">
        <f>IFERROR(AVERAGE(Data!AF1244), "  ")</f>
        <v xml:space="preserve">  </v>
      </c>
      <c r="AD1236" s="66" t="str">
        <f>IFERROR(AVERAGE(Data!AG1244), "  ")</f>
        <v xml:space="preserve">  </v>
      </c>
      <c r="AE1236" s="66" t="str">
        <f>IFERROR(AVERAGE(Data!AH1244), "  ")</f>
        <v xml:space="preserve">  </v>
      </c>
      <c r="AF1236" s="66" t="str">
        <f>IFERROR(AVERAGE(Data!AI1244), "  ")</f>
        <v xml:space="preserve">  </v>
      </c>
      <c r="AG1236" s="66" t="str">
        <f>IFERROR(AVERAGE(Data!AJ1244), "  ")</f>
        <v xml:space="preserve">  </v>
      </c>
      <c r="AH1236" s="66" t="str">
        <f>IFERROR(AVERAGE(Data!AK1244), "  ")</f>
        <v xml:space="preserve">  </v>
      </c>
      <c r="AI1236" s="67" t="str">
        <f>IFERROR(AVERAGE(Data!AL1244), "  ")</f>
        <v xml:space="preserve">  </v>
      </c>
      <c r="AJ1236" s="67" t="str">
        <f>IFERROR(AVERAGE(Data!AM1244), "  ")</f>
        <v xml:space="preserve">  </v>
      </c>
      <c r="AK1236" s="67" t="str">
        <f>IFERROR(AVERAGE(Data!AN1244), "  ")</f>
        <v xml:space="preserve">  </v>
      </c>
      <c r="AL1236" s="66" t="str">
        <f>IFERROR(AVERAGE(Data!AP1244),"  ")</f>
        <v xml:space="preserve">  </v>
      </c>
      <c r="AM1236" s="66" t="str">
        <f>IFERROR(AVERAGE(Data!AQ1244),"  ")</f>
        <v xml:space="preserve">  </v>
      </c>
      <c r="AN1236" s="66" t="str">
        <f>IFERROR(AVERAGE(Data!AR1244),"  ")</f>
        <v xml:space="preserve">  </v>
      </c>
      <c r="AO1236" s="66" t="str">
        <f>IFERROR(AVERAGE(Data!AS1244),"  ")</f>
        <v xml:space="preserve">  </v>
      </c>
      <c r="AP1236" s="66" t="str">
        <f>IFERROR(AVERAGE(Data!AT1244),"  ")</f>
        <v xml:space="preserve">  </v>
      </c>
      <c r="AQ1236" s="66" t="str">
        <f>IFERROR(AVERAGE(Data!AU1244),"  ")</f>
        <v xml:space="preserve">  </v>
      </c>
      <c r="AR1236" s="67" t="str">
        <f>IFERROR(AVERAGE(Data!AV1244),"  ")</f>
        <v xml:space="preserve">  </v>
      </c>
      <c r="AS1236" s="67" t="str">
        <f>IFERROR(AVERAGE(Data!AW1244),"  ")</f>
        <v xml:space="preserve">  </v>
      </c>
      <c r="AT1236" s="67" t="str">
        <f>IFERROR(AVERAGE(Data!AX1244),"  ")</f>
        <v xml:space="preserve">  </v>
      </c>
      <c r="AU1236" s="66" t="str">
        <f>IFERROR(AVERAGE(Data!AZ1244), "  ")</f>
        <v xml:space="preserve">  </v>
      </c>
      <c r="AV1236" s="66" t="str">
        <f>IFERROR(AVERAGE(Data!BA1244), "  ")</f>
        <v xml:space="preserve">  </v>
      </c>
      <c r="AW1236" s="66" t="str">
        <f>IFERROR(AVERAGE(Data!BB1244), "  ")</f>
        <v xml:space="preserve">  </v>
      </c>
      <c r="AX1236" s="66" t="str">
        <f>IFERROR(AVERAGE(Data!BC1244), "  ")</f>
        <v xml:space="preserve">  </v>
      </c>
      <c r="AY1236" s="66" t="str">
        <f>IFERROR(AVERAGE(Data!BD1244), "  ")</f>
        <v xml:space="preserve">  </v>
      </c>
      <c r="AZ1236" s="66" t="str">
        <f>IFERROR(AVERAGE(Data!BE1244), "  ")</f>
        <v xml:space="preserve">  </v>
      </c>
      <c r="BA1236" s="66" t="str">
        <f>IFERROR(AVERAGE(Data!BF1244), "  ")</f>
        <v xml:space="preserve">  </v>
      </c>
      <c r="BB1236" s="66" t="str">
        <f>IFERROR(AVERAGE(Data!BG1244), "  ")</f>
        <v xml:space="preserve">  </v>
      </c>
      <c r="BC1236" s="66" t="str">
        <f>IFERROR(AVERAGE(Data!BH1244), "  ")</f>
        <v xml:space="preserve">  </v>
      </c>
      <c r="BD1236" s="66" t="str">
        <f>IFERROR(AVERAGE(Data!BI1244), "  ")</f>
        <v xml:space="preserve">  </v>
      </c>
    </row>
    <row r="1237" spans="1:56" x14ac:dyDescent="0.25">
      <c r="A1237" s="59" t="str">
        <f>IFERROR(AVERAGE(Data!A1245),"  ")</f>
        <v xml:space="preserve">  </v>
      </c>
      <c r="B1237" s="66" t="str">
        <f>IFERROR(AVERAGE(Data!B1245),"  ")</f>
        <v xml:space="preserve">  </v>
      </c>
      <c r="C1237" s="66" t="str">
        <f>IFERROR(AVERAGE(Data!C1245),"  ")</f>
        <v xml:space="preserve">  </v>
      </c>
      <c r="D1237" s="66" t="str">
        <f>IFERROR(AVERAGE(Data!D1245),"  ")</f>
        <v xml:space="preserve">  </v>
      </c>
      <c r="E1237" s="66" t="str">
        <f>IFERROR(AVERAGE(Data!E1245),"  ")</f>
        <v xml:space="preserve">  </v>
      </c>
      <c r="F1237" s="66" t="str">
        <f>IFERROR(AVERAGE(Data!F1245),"  ")</f>
        <v xml:space="preserve">  </v>
      </c>
      <c r="G1237" s="66" t="str">
        <f>IFERROR(AVERAGE(Data!G1245),"  ")</f>
        <v xml:space="preserve">  </v>
      </c>
      <c r="H1237" s="67" t="str">
        <f>IFERROR(AVERAGE(Data!H1245),"  ")</f>
        <v xml:space="preserve">  </v>
      </c>
      <c r="I1237" s="67" t="str">
        <f>IFERROR(AVERAGE(Data!I1245),"  ")</f>
        <v xml:space="preserve">  </v>
      </c>
      <c r="J1237" s="67" t="str">
        <f>IFERROR(AVERAGE(Data!J1245),"  ")</f>
        <v xml:space="preserve">  </v>
      </c>
      <c r="K1237" s="66" t="str">
        <f>IFERROR(AVERAGE(Data!L1245),"  ")</f>
        <v xml:space="preserve">  </v>
      </c>
      <c r="L1237" s="66" t="str">
        <f>IFERROR(AVERAGE(Data!M1245),"  ")</f>
        <v xml:space="preserve">  </v>
      </c>
      <c r="M1237" s="66" t="str">
        <f>IFERROR(AVERAGE(Data!N1245),"  ")</f>
        <v xml:space="preserve">  </v>
      </c>
      <c r="N1237" s="66" t="str">
        <f>IFERROR(AVERAGE(Data!O1245),"  ")</f>
        <v xml:space="preserve">  </v>
      </c>
      <c r="O1237" s="66" t="str">
        <f>IFERROR(AVERAGE(Data!P1245),"  ")</f>
        <v xml:space="preserve">  </v>
      </c>
      <c r="P1237" s="66" t="str">
        <f>IFERROR(AVERAGE(Data!Q1245),"  ")</f>
        <v xml:space="preserve">  </v>
      </c>
      <c r="Q1237" s="67" t="str">
        <f>IFERROR(AVERAGE(Data!R1245),"  ")</f>
        <v xml:space="preserve">  </v>
      </c>
      <c r="R1237" s="67" t="str">
        <f>IFERROR(AVERAGE(Data!S1245),"  ")</f>
        <v xml:space="preserve">  </v>
      </c>
      <c r="S1237" s="67" t="str">
        <f>IFERROR(AVERAGE(Data!T1245),"  ")</f>
        <v xml:space="preserve">  </v>
      </c>
      <c r="T1237" s="66" t="str">
        <f>IFERROR(AVERAGE(Data!V1245), " ")</f>
        <v xml:space="preserve"> </v>
      </c>
      <c r="U1237" s="66" t="str">
        <f>IFERROR(AVERAGE(Data!W1245), " ")</f>
        <v xml:space="preserve"> </v>
      </c>
      <c r="V1237" s="66" t="str">
        <f>IFERROR(AVERAGE(Data!X1245), " ")</f>
        <v xml:space="preserve"> </v>
      </c>
      <c r="W1237" s="66" t="str">
        <f>IFERROR(AVERAGE(Data!Y1245), " ")</f>
        <v xml:space="preserve"> </v>
      </c>
      <c r="X1237" s="66" t="str">
        <f>IFERROR(AVERAGE(Data!Z1245), " ")</f>
        <v xml:space="preserve"> </v>
      </c>
      <c r="Y1237" s="66" t="str">
        <f>IFERROR(AVERAGE(Data!AA1245), " ")</f>
        <v xml:space="preserve"> </v>
      </c>
      <c r="Z1237" s="67" t="str">
        <f>IFERROR(AVERAGE(Data!AB1245), " ")</f>
        <v xml:space="preserve"> </v>
      </c>
      <c r="AA1237" s="67" t="str">
        <f>IFERROR(AVERAGE(Data!AC1245), " ")</f>
        <v xml:space="preserve"> </v>
      </c>
      <c r="AB1237" s="67" t="str">
        <f>IFERROR(AVERAGE(Data!AD1245), " ")</f>
        <v xml:space="preserve"> </v>
      </c>
      <c r="AC1237" s="66" t="str">
        <f>IFERROR(AVERAGE(Data!AF1245), "  ")</f>
        <v xml:space="preserve">  </v>
      </c>
      <c r="AD1237" s="66" t="str">
        <f>IFERROR(AVERAGE(Data!AG1245), "  ")</f>
        <v xml:space="preserve">  </v>
      </c>
      <c r="AE1237" s="66" t="str">
        <f>IFERROR(AVERAGE(Data!AH1245), "  ")</f>
        <v xml:space="preserve">  </v>
      </c>
      <c r="AF1237" s="66" t="str">
        <f>IFERROR(AVERAGE(Data!AI1245), "  ")</f>
        <v xml:space="preserve">  </v>
      </c>
      <c r="AG1237" s="66" t="str">
        <f>IFERROR(AVERAGE(Data!AJ1245), "  ")</f>
        <v xml:space="preserve">  </v>
      </c>
      <c r="AH1237" s="66" t="str">
        <f>IFERROR(AVERAGE(Data!AK1245), "  ")</f>
        <v xml:space="preserve">  </v>
      </c>
      <c r="AI1237" s="67" t="str">
        <f>IFERROR(AVERAGE(Data!AL1245), "  ")</f>
        <v xml:space="preserve">  </v>
      </c>
      <c r="AJ1237" s="67" t="str">
        <f>IFERROR(AVERAGE(Data!AM1245), "  ")</f>
        <v xml:space="preserve">  </v>
      </c>
      <c r="AK1237" s="67" t="str">
        <f>IFERROR(AVERAGE(Data!AN1245), "  ")</f>
        <v xml:space="preserve">  </v>
      </c>
      <c r="AL1237" s="66" t="str">
        <f>IFERROR(AVERAGE(Data!AP1245),"  ")</f>
        <v xml:space="preserve">  </v>
      </c>
      <c r="AM1237" s="66" t="str">
        <f>IFERROR(AVERAGE(Data!AQ1245),"  ")</f>
        <v xml:space="preserve">  </v>
      </c>
      <c r="AN1237" s="66" t="str">
        <f>IFERROR(AVERAGE(Data!AR1245),"  ")</f>
        <v xml:space="preserve">  </v>
      </c>
      <c r="AO1237" s="66" t="str">
        <f>IFERROR(AVERAGE(Data!AS1245),"  ")</f>
        <v xml:space="preserve">  </v>
      </c>
      <c r="AP1237" s="66" t="str">
        <f>IFERROR(AVERAGE(Data!AT1245),"  ")</f>
        <v xml:space="preserve">  </v>
      </c>
      <c r="AQ1237" s="66" t="str">
        <f>IFERROR(AVERAGE(Data!AU1245),"  ")</f>
        <v xml:space="preserve">  </v>
      </c>
      <c r="AR1237" s="67" t="str">
        <f>IFERROR(AVERAGE(Data!AV1245),"  ")</f>
        <v xml:space="preserve">  </v>
      </c>
      <c r="AS1237" s="67" t="str">
        <f>IFERROR(AVERAGE(Data!AW1245),"  ")</f>
        <v xml:space="preserve">  </v>
      </c>
      <c r="AT1237" s="67" t="str">
        <f>IFERROR(AVERAGE(Data!AX1245),"  ")</f>
        <v xml:space="preserve">  </v>
      </c>
      <c r="AU1237" s="66" t="str">
        <f>IFERROR(AVERAGE(Data!AZ1245), "  ")</f>
        <v xml:space="preserve">  </v>
      </c>
      <c r="AV1237" s="66" t="str">
        <f>IFERROR(AVERAGE(Data!BA1245), "  ")</f>
        <v xml:space="preserve">  </v>
      </c>
      <c r="AW1237" s="66" t="str">
        <f>IFERROR(AVERAGE(Data!BB1245), "  ")</f>
        <v xml:space="preserve">  </v>
      </c>
      <c r="AX1237" s="66" t="str">
        <f>IFERROR(AVERAGE(Data!BC1245), "  ")</f>
        <v xml:space="preserve">  </v>
      </c>
      <c r="AY1237" s="66" t="str">
        <f>IFERROR(AVERAGE(Data!BD1245), "  ")</f>
        <v xml:space="preserve">  </v>
      </c>
      <c r="AZ1237" s="66" t="str">
        <f>IFERROR(AVERAGE(Data!BE1245), "  ")</f>
        <v xml:space="preserve">  </v>
      </c>
      <c r="BA1237" s="66" t="str">
        <f>IFERROR(AVERAGE(Data!BF1245), "  ")</f>
        <v xml:space="preserve">  </v>
      </c>
      <c r="BB1237" s="66" t="str">
        <f>IFERROR(AVERAGE(Data!BG1245), "  ")</f>
        <v xml:space="preserve">  </v>
      </c>
      <c r="BC1237" s="66" t="str">
        <f>IFERROR(AVERAGE(Data!BH1245), "  ")</f>
        <v xml:space="preserve">  </v>
      </c>
      <c r="BD1237" s="66" t="str">
        <f>IFERROR(AVERAGE(Data!BI1245), "  ")</f>
        <v xml:space="preserve">  </v>
      </c>
    </row>
    <row r="1238" spans="1:56" x14ac:dyDescent="0.25">
      <c r="A1238" s="59" t="str">
        <f>IFERROR(AVERAGE(Data!A1246),"  ")</f>
        <v xml:space="preserve">  </v>
      </c>
      <c r="B1238" s="66" t="str">
        <f>IFERROR(AVERAGE(Data!B1246),"  ")</f>
        <v xml:space="preserve">  </v>
      </c>
      <c r="C1238" s="66" t="str">
        <f>IFERROR(AVERAGE(Data!C1246),"  ")</f>
        <v xml:space="preserve">  </v>
      </c>
      <c r="D1238" s="66" t="str">
        <f>IFERROR(AVERAGE(Data!D1246),"  ")</f>
        <v xml:space="preserve">  </v>
      </c>
      <c r="E1238" s="66" t="str">
        <f>IFERROR(AVERAGE(Data!E1246),"  ")</f>
        <v xml:space="preserve">  </v>
      </c>
      <c r="F1238" s="66" t="str">
        <f>IFERROR(AVERAGE(Data!F1246),"  ")</f>
        <v xml:space="preserve">  </v>
      </c>
      <c r="G1238" s="66" t="str">
        <f>IFERROR(AVERAGE(Data!G1246),"  ")</f>
        <v xml:space="preserve">  </v>
      </c>
      <c r="H1238" s="67" t="str">
        <f>IFERROR(AVERAGE(Data!H1246),"  ")</f>
        <v xml:space="preserve">  </v>
      </c>
      <c r="I1238" s="67" t="str">
        <f>IFERROR(AVERAGE(Data!I1246),"  ")</f>
        <v xml:space="preserve">  </v>
      </c>
      <c r="J1238" s="67" t="str">
        <f>IFERROR(AVERAGE(Data!J1246),"  ")</f>
        <v xml:space="preserve">  </v>
      </c>
      <c r="K1238" s="66" t="str">
        <f>IFERROR(AVERAGE(Data!L1246),"  ")</f>
        <v xml:space="preserve">  </v>
      </c>
      <c r="L1238" s="66" t="str">
        <f>IFERROR(AVERAGE(Data!M1246),"  ")</f>
        <v xml:space="preserve">  </v>
      </c>
      <c r="M1238" s="66" t="str">
        <f>IFERROR(AVERAGE(Data!N1246),"  ")</f>
        <v xml:space="preserve">  </v>
      </c>
      <c r="N1238" s="66" t="str">
        <f>IFERROR(AVERAGE(Data!O1246),"  ")</f>
        <v xml:space="preserve">  </v>
      </c>
      <c r="O1238" s="66" t="str">
        <f>IFERROR(AVERAGE(Data!P1246),"  ")</f>
        <v xml:space="preserve">  </v>
      </c>
      <c r="P1238" s="66" t="str">
        <f>IFERROR(AVERAGE(Data!Q1246),"  ")</f>
        <v xml:space="preserve">  </v>
      </c>
      <c r="Q1238" s="67" t="str">
        <f>IFERROR(AVERAGE(Data!R1246),"  ")</f>
        <v xml:space="preserve">  </v>
      </c>
      <c r="R1238" s="67" t="str">
        <f>IFERROR(AVERAGE(Data!S1246),"  ")</f>
        <v xml:space="preserve">  </v>
      </c>
      <c r="S1238" s="67" t="str">
        <f>IFERROR(AVERAGE(Data!T1246),"  ")</f>
        <v xml:space="preserve">  </v>
      </c>
      <c r="T1238" s="66" t="str">
        <f>IFERROR(AVERAGE(Data!V1246), " ")</f>
        <v xml:space="preserve"> </v>
      </c>
      <c r="U1238" s="66" t="str">
        <f>IFERROR(AVERAGE(Data!W1246), " ")</f>
        <v xml:space="preserve"> </v>
      </c>
      <c r="V1238" s="66" t="str">
        <f>IFERROR(AVERAGE(Data!X1246), " ")</f>
        <v xml:space="preserve"> </v>
      </c>
      <c r="W1238" s="66" t="str">
        <f>IFERROR(AVERAGE(Data!Y1246), " ")</f>
        <v xml:space="preserve"> </v>
      </c>
      <c r="X1238" s="66" t="str">
        <f>IFERROR(AVERAGE(Data!Z1246), " ")</f>
        <v xml:space="preserve"> </v>
      </c>
      <c r="Y1238" s="66" t="str">
        <f>IFERROR(AVERAGE(Data!AA1246), " ")</f>
        <v xml:space="preserve"> </v>
      </c>
      <c r="Z1238" s="67" t="str">
        <f>IFERROR(AVERAGE(Data!AB1246), " ")</f>
        <v xml:space="preserve"> </v>
      </c>
      <c r="AA1238" s="67" t="str">
        <f>IFERROR(AVERAGE(Data!AC1246), " ")</f>
        <v xml:space="preserve"> </v>
      </c>
      <c r="AB1238" s="67" t="str">
        <f>IFERROR(AVERAGE(Data!AD1246), " ")</f>
        <v xml:space="preserve"> </v>
      </c>
      <c r="AC1238" s="66" t="str">
        <f>IFERROR(AVERAGE(Data!AF1246), "  ")</f>
        <v xml:space="preserve">  </v>
      </c>
      <c r="AD1238" s="66" t="str">
        <f>IFERROR(AVERAGE(Data!AG1246), "  ")</f>
        <v xml:space="preserve">  </v>
      </c>
      <c r="AE1238" s="66" t="str">
        <f>IFERROR(AVERAGE(Data!AH1246), "  ")</f>
        <v xml:space="preserve">  </v>
      </c>
      <c r="AF1238" s="66" t="str">
        <f>IFERROR(AVERAGE(Data!AI1246), "  ")</f>
        <v xml:space="preserve">  </v>
      </c>
      <c r="AG1238" s="66" t="str">
        <f>IFERROR(AVERAGE(Data!AJ1246), "  ")</f>
        <v xml:space="preserve">  </v>
      </c>
      <c r="AH1238" s="66" t="str">
        <f>IFERROR(AVERAGE(Data!AK1246), "  ")</f>
        <v xml:space="preserve">  </v>
      </c>
      <c r="AI1238" s="67" t="str">
        <f>IFERROR(AVERAGE(Data!AL1246), "  ")</f>
        <v xml:space="preserve">  </v>
      </c>
      <c r="AJ1238" s="67" t="str">
        <f>IFERROR(AVERAGE(Data!AM1246), "  ")</f>
        <v xml:space="preserve">  </v>
      </c>
      <c r="AK1238" s="67" t="str">
        <f>IFERROR(AVERAGE(Data!AN1246), "  ")</f>
        <v xml:space="preserve">  </v>
      </c>
      <c r="AL1238" s="66" t="str">
        <f>IFERROR(AVERAGE(Data!AP1246),"  ")</f>
        <v xml:space="preserve">  </v>
      </c>
      <c r="AM1238" s="66" t="str">
        <f>IFERROR(AVERAGE(Data!AQ1246),"  ")</f>
        <v xml:space="preserve">  </v>
      </c>
      <c r="AN1238" s="66" t="str">
        <f>IFERROR(AVERAGE(Data!AR1246),"  ")</f>
        <v xml:space="preserve">  </v>
      </c>
      <c r="AO1238" s="66" t="str">
        <f>IFERROR(AVERAGE(Data!AS1246),"  ")</f>
        <v xml:space="preserve">  </v>
      </c>
      <c r="AP1238" s="66" t="str">
        <f>IFERROR(AVERAGE(Data!AT1246),"  ")</f>
        <v xml:space="preserve">  </v>
      </c>
      <c r="AQ1238" s="66" t="str">
        <f>IFERROR(AVERAGE(Data!AU1246),"  ")</f>
        <v xml:space="preserve">  </v>
      </c>
      <c r="AR1238" s="67" t="str">
        <f>IFERROR(AVERAGE(Data!AV1246),"  ")</f>
        <v xml:space="preserve">  </v>
      </c>
      <c r="AS1238" s="67" t="str">
        <f>IFERROR(AVERAGE(Data!AW1246),"  ")</f>
        <v xml:space="preserve">  </v>
      </c>
      <c r="AT1238" s="67" t="str">
        <f>IFERROR(AVERAGE(Data!AX1246),"  ")</f>
        <v xml:space="preserve">  </v>
      </c>
      <c r="AU1238" s="66" t="str">
        <f>IFERROR(AVERAGE(Data!AZ1246), "  ")</f>
        <v xml:space="preserve">  </v>
      </c>
      <c r="AV1238" s="66" t="str">
        <f>IFERROR(AVERAGE(Data!BA1246), "  ")</f>
        <v xml:space="preserve">  </v>
      </c>
      <c r="AW1238" s="66" t="str">
        <f>IFERROR(AVERAGE(Data!BB1246), "  ")</f>
        <v xml:space="preserve">  </v>
      </c>
      <c r="AX1238" s="66" t="str">
        <f>IFERROR(AVERAGE(Data!BC1246), "  ")</f>
        <v xml:space="preserve">  </v>
      </c>
      <c r="AY1238" s="66" t="str">
        <f>IFERROR(AVERAGE(Data!BD1246), "  ")</f>
        <v xml:space="preserve">  </v>
      </c>
      <c r="AZ1238" s="66" t="str">
        <f>IFERROR(AVERAGE(Data!BE1246), "  ")</f>
        <v xml:space="preserve">  </v>
      </c>
      <c r="BA1238" s="66" t="str">
        <f>IFERROR(AVERAGE(Data!BF1246), "  ")</f>
        <v xml:space="preserve">  </v>
      </c>
      <c r="BB1238" s="66" t="str">
        <f>IFERROR(AVERAGE(Data!BG1246), "  ")</f>
        <v xml:space="preserve">  </v>
      </c>
      <c r="BC1238" s="66" t="str">
        <f>IFERROR(AVERAGE(Data!BH1246), "  ")</f>
        <v xml:space="preserve">  </v>
      </c>
      <c r="BD1238" s="66" t="str">
        <f>IFERROR(AVERAGE(Data!BI1246), "  ")</f>
        <v xml:space="preserve">  </v>
      </c>
    </row>
    <row r="1239" spans="1:56" x14ac:dyDescent="0.25">
      <c r="A1239" s="59" t="str">
        <f>IFERROR(AVERAGE(Data!A1247),"  ")</f>
        <v xml:space="preserve">  </v>
      </c>
      <c r="B1239" s="66" t="str">
        <f>IFERROR(AVERAGE(Data!B1247),"  ")</f>
        <v xml:space="preserve">  </v>
      </c>
      <c r="C1239" s="66" t="str">
        <f>IFERROR(AVERAGE(Data!C1247),"  ")</f>
        <v xml:space="preserve">  </v>
      </c>
      <c r="D1239" s="66" t="str">
        <f>IFERROR(AVERAGE(Data!D1247),"  ")</f>
        <v xml:space="preserve">  </v>
      </c>
      <c r="E1239" s="66" t="str">
        <f>IFERROR(AVERAGE(Data!E1247),"  ")</f>
        <v xml:space="preserve">  </v>
      </c>
      <c r="F1239" s="66" t="str">
        <f>IFERROR(AVERAGE(Data!F1247),"  ")</f>
        <v xml:space="preserve">  </v>
      </c>
      <c r="G1239" s="66" t="str">
        <f>IFERROR(AVERAGE(Data!G1247),"  ")</f>
        <v xml:space="preserve">  </v>
      </c>
      <c r="H1239" s="67" t="str">
        <f>IFERROR(AVERAGE(Data!H1247),"  ")</f>
        <v xml:space="preserve">  </v>
      </c>
      <c r="I1239" s="67" t="str">
        <f>IFERROR(AVERAGE(Data!I1247),"  ")</f>
        <v xml:space="preserve">  </v>
      </c>
      <c r="J1239" s="67" t="str">
        <f>IFERROR(AVERAGE(Data!J1247),"  ")</f>
        <v xml:space="preserve">  </v>
      </c>
      <c r="K1239" s="66" t="str">
        <f>IFERROR(AVERAGE(Data!L1247),"  ")</f>
        <v xml:space="preserve">  </v>
      </c>
      <c r="L1239" s="66" t="str">
        <f>IFERROR(AVERAGE(Data!M1247),"  ")</f>
        <v xml:space="preserve">  </v>
      </c>
      <c r="M1239" s="66" t="str">
        <f>IFERROR(AVERAGE(Data!N1247),"  ")</f>
        <v xml:space="preserve">  </v>
      </c>
      <c r="N1239" s="66" t="str">
        <f>IFERROR(AVERAGE(Data!O1247),"  ")</f>
        <v xml:space="preserve">  </v>
      </c>
      <c r="O1239" s="66" t="str">
        <f>IFERROR(AVERAGE(Data!P1247),"  ")</f>
        <v xml:space="preserve">  </v>
      </c>
      <c r="P1239" s="66" t="str">
        <f>IFERROR(AVERAGE(Data!Q1247),"  ")</f>
        <v xml:space="preserve">  </v>
      </c>
      <c r="Q1239" s="67" t="str">
        <f>IFERROR(AVERAGE(Data!R1247),"  ")</f>
        <v xml:space="preserve">  </v>
      </c>
      <c r="R1239" s="67" t="str">
        <f>IFERROR(AVERAGE(Data!S1247),"  ")</f>
        <v xml:space="preserve">  </v>
      </c>
      <c r="S1239" s="67" t="str">
        <f>IFERROR(AVERAGE(Data!T1247),"  ")</f>
        <v xml:space="preserve">  </v>
      </c>
      <c r="T1239" s="66" t="str">
        <f>IFERROR(AVERAGE(Data!V1247), " ")</f>
        <v xml:space="preserve"> </v>
      </c>
      <c r="U1239" s="66" t="str">
        <f>IFERROR(AVERAGE(Data!W1247), " ")</f>
        <v xml:space="preserve"> </v>
      </c>
      <c r="V1239" s="66" t="str">
        <f>IFERROR(AVERAGE(Data!X1247), " ")</f>
        <v xml:space="preserve"> </v>
      </c>
      <c r="W1239" s="66" t="str">
        <f>IFERROR(AVERAGE(Data!Y1247), " ")</f>
        <v xml:space="preserve"> </v>
      </c>
      <c r="X1239" s="66" t="str">
        <f>IFERROR(AVERAGE(Data!Z1247), " ")</f>
        <v xml:space="preserve"> </v>
      </c>
      <c r="Y1239" s="66" t="str">
        <f>IFERROR(AVERAGE(Data!AA1247), " ")</f>
        <v xml:space="preserve"> </v>
      </c>
      <c r="Z1239" s="67" t="str">
        <f>IFERROR(AVERAGE(Data!AB1247), " ")</f>
        <v xml:space="preserve"> </v>
      </c>
      <c r="AA1239" s="67" t="str">
        <f>IFERROR(AVERAGE(Data!AC1247), " ")</f>
        <v xml:space="preserve"> </v>
      </c>
      <c r="AB1239" s="67" t="str">
        <f>IFERROR(AVERAGE(Data!AD1247), " ")</f>
        <v xml:space="preserve"> </v>
      </c>
      <c r="AC1239" s="66" t="str">
        <f>IFERROR(AVERAGE(Data!AF1247), "  ")</f>
        <v xml:space="preserve">  </v>
      </c>
      <c r="AD1239" s="66" t="str">
        <f>IFERROR(AVERAGE(Data!AG1247), "  ")</f>
        <v xml:space="preserve">  </v>
      </c>
      <c r="AE1239" s="66" t="str">
        <f>IFERROR(AVERAGE(Data!AH1247), "  ")</f>
        <v xml:space="preserve">  </v>
      </c>
      <c r="AF1239" s="66" t="str">
        <f>IFERROR(AVERAGE(Data!AI1247), "  ")</f>
        <v xml:space="preserve">  </v>
      </c>
      <c r="AG1239" s="66" t="str">
        <f>IFERROR(AVERAGE(Data!AJ1247), "  ")</f>
        <v xml:space="preserve">  </v>
      </c>
      <c r="AH1239" s="66" t="str">
        <f>IFERROR(AVERAGE(Data!AK1247), "  ")</f>
        <v xml:space="preserve">  </v>
      </c>
      <c r="AI1239" s="67" t="str">
        <f>IFERROR(AVERAGE(Data!AL1247), "  ")</f>
        <v xml:space="preserve">  </v>
      </c>
      <c r="AJ1239" s="67" t="str">
        <f>IFERROR(AVERAGE(Data!AM1247), "  ")</f>
        <v xml:space="preserve">  </v>
      </c>
      <c r="AK1239" s="67" t="str">
        <f>IFERROR(AVERAGE(Data!AN1247), "  ")</f>
        <v xml:space="preserve">  </v>
      </c>
      <c r="AL1239" s="66" t="str">
        <f>IFERROR(AVERAGE(Data!AP1247),"  ")</f>
        <v xml:space="preserve">  </v>
      </c>
      <c r="AM1239" s="66" t="str">
        <f>IFERROR(AVERAGE(Data!AQ1247),"  ")</f>
        <v xml:space="preserve">  </v>
      </c>
      <c r="AN1239" s="66" t="str">
        <f>IFERROR(AVERAGE(Data!AR1247),"  ")</f>
        <v xml:space="preserve">  </v>
      </c>
      <c r="AO1239" s="66" t="str">
        <f>IFERROR(AVERAGE(Data!AS1247),"  ")</f>
        <v xml:space="preserve">  </v>
      </c>
      <c r="AP1239" s="66" t="str">
        <f>IFERROR(AVERAGE(Data!AT1247),"  ")</f>
        <v xml:space="preserve">  </v>
      </c>
      <c r="AQ1239" s="66" t="str">
        <f>IFERROR(AVERAGE(Data!AU1247),"  ")</f>
        <v xml:space="preserve">  </v>
      </c>
      <c r="AR1239" s="67" t="str">
        <f>IFERROR(AVERAGE(Data!AV1247),"  ")</f>
        <v xml:space="preserve">  </v>
      </c>
      <c r="AS1239" s="67" t="str">
        <f>IFERROR(AVERAGE(Data!AW1247),"  ")</f>
        <v xml:space="preserve">  </v>
      </c>
      <c r="AT1239" s="67" t="str">
        <f>IFERROR(AVERAGE(Data!AX1247),"  ")</f>
        <v xml:space="preserve">  </v>
      </c>
      <c r="AU1239" s="66" t="str">
        <f>IFERROR(AVERAGE(Data!AZ1247), "  ")</f>
        <v xml:space="preserve">  </v>
      </c>
      <c r="AV1239" s="66" t="str">
        <f>IFERROR(AVERAGE(Data!BA1247), "  ")</f>
        <v xml:space="preserve">  </v>
      </c>
      <c r="AW1239" s="66" t="str">
        <f>IFERROR(AVERAGE(Data!BB1247), "  ")</f>
        <v xml:space="preserve">  </v>
      </c>
      <c r="AX1239" s="66" t="str">
        <f>IFERROR(AVERAGE(Data!BC1247), "  ")</f>
        <v xml:space="preserve">  </v>
      </c>
      <c r="AY1239" s="66" t="str">
        <f>IFERROR(AVERAGE(Data!BD1247), "  ")</f>
        <v xml:space="preserve">  </v>
      </c>
      <c r="AZ1239" s="66" t="str">
        <f>IFERROR(AVERAGE(Data!BE1247), "  ")</f>
        <v xml:space="preserve">  </v>
      </c>
      <c r="BA1239" s="66" t="str">
        <f>IFERROR(AVERAGE(Data!BF1247), "  ")</f>
        <v xml:space="preserve">  </v>
      </c>
      <c r="BB1239" s="66" t="str">
        <f>IFERROR(AVERAGE(Data!BG1247), "  ")</f>
        <v xml:space="preserve">  </v>
      </c>
      <c r="BC1239" s="66" t="str">
        <f>IFERROR(AVERAGE(Data!BH1247), "  ")</f>
        <v xml:space="preserve">  </v>
      </c>
      <c r="BD1239" s="66" t="str">
        <f>IFERROR(AVERAGE(Data!BI1247), "  ")</f>
        <v xml:space="preserve">  </v>
      </c>
    </row>
    <row r="1240" spans="1:56" x14ac:dyDescent="0.25">
      <c r="A1240" s="59" t="str">
        <f>IFERROR(AVERAGE(Data!A1248),"  ")</f>
        <v xml:space="preserve">  </v>
      </c>
      <c r="B1240" s="66" t="str">
        <f>IFERROR(AVERAGE(Data!B1248),"  ")</f>
        <v xml:space="preserve">  </v>
      </c>
      <c r="C1240" s="66" t="str">
        <f>IFERROR(AVERAGE(Data!C1248),"  ")</f>
        <v xml:space="preserve">  </v>
      </c>
      <c r="D1240" s="66" t="str">
        <f>IFERROR(AVERAGE(Data!D1248),"  ")</f>
        <v xml:space="preserve">  </v>
      </c>
      <c r="E1240" s="66" t="str">
        <f>IFERROR(AVERAGE(Data!E1248),"  ")</f>
        <v xml:space="preserve">  </v>
      </c>
      <c r="F1240" s="66" t="str">
        <f>IFERROR(AVERAGE(Data!F1248),"  ")</f>
        <v xml:space="preserve">  </v>
      </c>
      <c r="G1240" s="66" t="str">
        <f>IFERROR(AVERAGE(Data!G1248),"  ")</f>
        <v xml:space="preserve">  </v>
      </c>
      <c r="H1240" s="67" t="str">
        <f>IFERROR(AVERAGE(Data!H1248),"  ")</f>
        <v xml:space="preserve">  </v>
      </c>
      <c r="I1240" s="67" t="str">
        <f>IFERROR(AVERAGE(Data!I1248),"  ")</f>
        <v xml:space="preserve">  </v>
      </c>
      <c r="J1240" s="67" t="str">
        <f>IFERROR(AVERAGE(Data!J1248),"  ")</f>
        <v xml:space="preserve">  </v>
      </c>
      <c r="K1240" s="66" t="str">
        <f>IFERROR(AVERAGE(Data!L1248),"  ")</f>
        <v xml:space="preserve">  </v>
      </c>
      <c r="L1240" s="66" t="str">
        <f>IFERROR(AVERAGE(Data!M1248),"  ")</f>
        <v xml:space="preserve">  </v>
      </c>
      <c r="M1240" s="66" t="str">
        <f>IFERROR(AVERAGE(Data!N1248),"  ")</f>
        <v xml:space="preserve">  </v>
      </c>
      <c r="N1240" s="66" t="str">
        <f>IFERROR(AVERAGE(Data!O1248),"  ")</f>
        <v xml:space="preserve">  </v>
      </c>
      <c r="O1240" s="66" t="str">
        <f>IFERROR(AVERAGE(Data!P1248),"  ")</f>
        <v xml:space="preserve">  </v>
      </c>
      <c r="P1240" s="66" t="str">
        <f>IFERROR(AVERAGE(Data!Q1248),"  ")</f>
        <v xml:space="preserve">  </v>
      </c>
      <c r="Q1240" s="67" t="str">
        <f>IFERROR(AVERAGE(Data!R1248),"  ")</f>
        <v xml:space="preserve">  </v>
      </c>
      <c r="R1240" s="67" t="str">
        <f>IFERROR(AVERAGE(Data!S1248),"  ")</f>
        <v xml:space="preserve">  </v>
      </c>
      <c r="S1240" s="67" t="str">
        <f>IFERROR(AVERAGE(Data!T1248),"  ")</f>
        <v xml:space="preserve">  </v>
      </c>
      <c r="T1240" s="66" t="str">
        <f>IFERROR(AVERAGE(Data!V1248), " ")</f>
        <v xml:space="preserve"> </v>
      </c>
      <c r="U1240" s="66" t="str">
        <f>IFERROR(AVERAGE(Data!W1248), " ")</f>
        <v xml:space="preserve"> </v>
      </c>
      <c r="V1240" s="66" t="str">
        <f>IFERROR(AVERAGE(Data!X1248), " ")</f>
        <v xml:space="preserve"> </v>
      </c>
      <c r="W1240" s="66" t="str">
        <f>IFERROR(AVERAGE(Data!Y1248), " ")</f>
        <v xml:space="preserve"> </v>
      </c>
      <c r="X1240" s="66" t="str">
        <f>IFERROR(AVERAGE(Data!Z1248), " ")</f>
        <v xml:space="preserve"> </v>
      </c>
      <c r="Y1240" s="66" t="str">
        <f>IFERROR(AVERAGE(Data!AA1248), " ")</f>
        <v xml:space="preserve"> </v>
      </c>
      <c r="Z1240" s="67" t="str">
        <f>IFERROR(AVERAGE(Data!AB1248), " ")</f>
        <v xml:space="preserve"> </v>
      </c>
      <c r="AA1240" s="67" t="str">
        <f>IFERROR(AVERAGE(Data!AC1248), " ")</f>
        <v xml:space="preserve"> </v>
      </c>
      <c r="AB1240" s="67" t="str">
        <f>IFERROR(AVERAGE(Data!AD1248), " ")</f>
        <v xml:space="preserve"> </v>
      </c>
      <c r="AC1240" s="66" t="str">
        <f>IFERROR(AVERAGE(Data!AF1248), "  ")</f>
        <v xml:space="preserve">  </v>
      </c>
      <c r="AD1240" s="66" t="str">
        <f>IFERROR(AVERAGE(Data!AG1248), "  ")</f>
        <v xml:space="preserve">  </v>
      </c>
      <c r="AE1240" s="66" t="str">
        <f>IFERROR(AVERAGE(Data!AH1248), "  ")</f>
        <v xml:space="preserve">  </v>
      </c>
      <c r="AF1240" s="66" t="str">
        <f>IFERROR(AVERAGE(Data!AI1248), "  ")</f>
        <v xml:space="preserve">  </v>
      </c>
      <c r="AG1240" s="66" t="str">
        <f>IFERROR(AVERAGE(Data!AJ1248), "  ")</f>
        <v xml:space="preserve">  </v>
      </c>
      <c r="AH1240" s="66" t="str">
        <f>IFERROR(AVERAGE(Data!AK1248), "  ")</f>
        <v xml:space="preserve">  </v>
      </c>
      <c r="AI1240" s="67" t="str">
        <f>IFERROR(AVERAGE(Data!AL1248), "  ")</f>
        <v xml:space="preserve">  </v>
      </c>
      <c r="AJ1240" s="67" t="str">
        <f>IFERROR(AVERAGE(Data!AM1248), "  ")</f>
        <v xml:space="preserve">  </v>
      </c>
      <c r="AK1240" s="67" t="str">
        <f>IFERROR(AVERAGE(Data!AN1248), "  ")</f>
        <v xml:space="preserve">  </v>
      </c>
      <c r="AL1240" s="66" t="str">
        <f>IFERROR(AVERAGE(Data!AP1248),"  ")</f>
        <v xml:space="preserve">  </v>
      </c>
      <c r="AM1240" s="66" t="str">
        <f>IFERROR(AVERAGE(Data!AQ1248),"  ")</f>
        <v xml:space="preserve">  </v>
      </c>
      <c r="AN1240" s="66" t="str">
        <f>IFERROR(AVERAGE(Data!AR1248),"  ")</f>
        <v xml:space="preserve">  </v>
      </c>
      <c r="AO1240" s="66" t="str">
        <f>IFERROR(AVERAGE(Data!AS1248),"  ")</f>
        <v xml:space="preserve">  </v>
      </c>
      <c r="AP1240" s="66" t="str">
        <f>IFERROR(AVERAGE(Data!AT1248),"  ")</f>
        <v xml:space="preserve">  </v>
      </c>
      <c r="AQ1240" s="66" t="str">
        <f>IFERROR(AVERAGE(Data!AU1248),"  ")</f>
        <v xml:space="preserve">  </v>
      </c>
      <c r="AR1240" s="67" t="str">
        <f>IFERROR(AVERAGE(Data!AV1248),"  ")</f>
        <v xml:space="preserve">  </v>
      </c>
      <c r="AS1240" s="67" t="str">
        <f>IFERROR(AVERAGE(Data!AW1248),"  ")</f>
        <v xml:space="preserve">  </v>
      </c>
      <c r="AT1240" s="67" t="str">
        <f>IFERROR(AVERAGE(Data!AX1248),"  ")</f>
        <v xml:space="preserve">  </v>
      </c>
      <c r="AU1240" s="66" t="str">
        <f>IFERROR(AVERAGE(Data!AZ1248), "  ")</f>
        <v xml:space="preserve">  </v>
      </c>
      <c r="AV1240" s="66" t="str">
        <f>IFERROR(AVERAGE(Data!BA1248), "  ")</f>
        <v xml:space="preserve">  </v>
      </c>
      <c r="AW1240" s="66" t="str">
        <f>IFERROR(AVERAGE(Data!BB1248), "  ")</f>
        <v xml:space="preserve">  </v>
      </c>
      <c r="AX1240" s="66" t="str">
        <f>IFERROR(AVERAGE(Data!BC1248), "  ")</f>
        <v xml:space="preserve">  </v>
      </c>
      <c r="AY1240" s="66" t="str">
        <f>IFERROR(AVERAGE(Data!BD1248), "  ")</f>
        <v xml:space="preserve">  </v>
      </c>
      <c r="AZ1240" s="66" t="str">
        <f>IFERROR(AVERAGE(Data!BE1248), "  ")</f>
        <v xml:space="preserve">  </v>
      </c>
      <c r="BA1240" s="66" t="str">
        <f>IFERROR(AVERAGE(Data!BF1248), "  ")</f>
        <v xml:space="preserve">  </v>
      </c>
      <c r="BB1240" s="66" t="str">
        <f>IFERROR(AVERAGE(Data!BG1248), "  ")</f>
        <v xml:space="preserve">  </v>
      </c>
      <c r="BC1240" s="66" t="str">
        <f>IFERROR(AVERAGE(Data!BH1248), "  ")</f>
        <v xml:space="preserve">  </v>
      </c>
      <c r="BD1240" s="66" t="str">
        <f>IFERROR(AVERAGE(Data!BI1248), "  ")</f>
        <v xml:space="preserve">  </v>
      </c>
    </row>
    <row r="1241" spans="1:56" x14ac:dyDescent="0.25">
      <c r="A1241" s="59" t="str">
        <f>IFERROR(AVERAGE(Data!A1249),"  ")</f>
        <v xml:space="preserve">  </v>
      </c>
      <c r="B1241" s="66" t="str">
        <f>IFERROR(AVERAGE(Data!B1249),"  ")</f>
        <v xml:space="preserve">  </v>
      </c>
      <c r="C1241" s="66" t="str">
        <f>IFERROR(AVERAGE(Data!C1249),"  ")</f>
        <v xml:space="preserve">  </v>
      </c>
      <c r="D1241" s="66" t="str">
        <f>IFERROR(AVERAGE(Data!D1249),"  ")</f>
        <v xml:space="preserve">  </v>
      </c>
      <c r="E1241" s="66" t="str">
        <f>IFERROR(AVERAGE(Data!E1249),"  ")</f>
        <v xml:space="preserve">  </v>
      </c>
      <c r="F1241" s="66" t="str">
        <f>IFERROR(AVERAGE(Data!F1249),"  ")</f>
        <v xml:space="preserve">  </v>
      </c>
      <c r="G1241" s="66" t="str">
        <f>IFERROR(AVERAGE(Data!G1249),"  ")</f>
        <v xml:space="preserve">  </v>
      </c>
      <c r="H1241" s="67" t="str">
        <f>IFERROR(AVERAGE(Data!H1249),"  ")</f>
        <v xml:space="preserve">  </v>
      </c>
      <c r="I1241" s="67" t="str">
        <f>IFERROR(AVERAGE(Data!I1249),"  ")</f>
        <v xml:space="preserve">  </v>
      </c>
      <c r="J1241" s="67" t="str">
        <f>IFERROR(AVERAGE(Data!J1249),"  ")</f>
        <v xml:space="preserve">  </v>
      </c>
      <c r="K1241" s="66" t="str">
        <f>IFERROR(AVERAGE(Data!L1249),"  ")</f>
        <v xml:space="preserve">  </v>
      </c>
      <c r="L1241" s="66" t="str">
        <f>IFERROR(AVERAGE(Data!M1249),"  ")</f>
        <v xml:space="preserve">  </v>
      </c>
      <c r="M1241" s="66" t="str">
        <f>IFERROR(AVERAGE(Data!N1249),"  ")</f>
        <v xml:space="preserve">  </v>
      </c>
      <c r="N1241" s="66" t="str">
        <f>IFERROR(AVERAGE(Data!O1249),"  ")</f>
        <v xml:space="preserve">  </v>
      </c>
      <c r="O1241" s="66" t="str">
        <f>IFERROR(AVERAGE(Data!P1249),"  ")</f>
        <v xml:space="preserve">  </v>
      </c>
      <c r="P1241" s="66" t="str">
        <f>IFERROR(AVERAGE(Data!Q1249),"  ")</f>
        <v xml:space="preserve">  </v>
      </c>
      <c r="Q1241" s="67" t="str">
        <f>IFERROR(AVERAGE(Data!R1249),"  ")</f>
        <v xml:space="preserve">  </v>
      </c>
      <c r="R1241" s="67" t="str">
        <f>IFERROR(AVERAGE(Data!S1249),"  ")</f>
        <v xml:space="preserve">  </v>
      </c>
      <c r="S1241" s="67" t="str">
        <f>IFERROR(AVERAGE(Data!T1249),"  ")</f>
        <v xml:space="preserve">  </v>
      </c>
      <c r="T1241" s="66" t="str">
        <f>IFERROR(AVERAGE(Data!V1249), " ")</f>
        <v xml:space="preserve"> </v>
      </c>
      <c r="U1241" s="66" t="str">
        <f>IFERROR(AVERAGE(Data!W1249), " ")</f>
        <v xml:space="preserve"> </v>
      </c>
      <c r="V1241" s="66" t="str">
        <f>IFERROR(AVERAGE(Data!X1249), " ")</f>
        <v xml:space="preserve"> </v>
      </c>
      <c r="W1241" s="66" t="str">
        <f>IFERROR(AVERAGE(Data!Y1249), " ")</f>
        <v xml:space="preserve"> </v>
      </c>
      <c r="X1241" s="66" t="str">
        <f>IFERROR(AVERAGE(Data!Z1249), " ")</f>
        <v xml:space="preserve"> </v>
      </c>
      <c r="Y1241" s="66" t="str">
        <f>IFERROR(AVERAGE(Data!AA1249), " ")</f>
        <v xml:space="preserve"> </v>
      </c>
      <c r="Z1241" s="67" t="str">
        <f>IFERROR(AVERAGE(Data!AB1249), " ")</f>
        <v xml:space="preserve"> </v>
      </c>
      <c r="AA1241" s="67" t="str">
        <f>IFERROR(AVERAGE(Data!AC1249), " ")</f>
        <v xml:space="preserve"> </v>
      </c>
      <c r="AB1241" s="67" t="str">
        <f>IFERROR(AVERAGE(Data!AD1249), " ")</f>
        <v xml:space="preserve"> </v>
      </c>
      <c r="AC1241" s="66" t="str">
        <f>IFERROR(AVERAGE(Data!AF1249), "  ")</f>
        <v xml:space="preserve">  </v>
      </c>
      <c r="AD1241" s="66" t="str">
        <f>IFERROR(AVERAGE(Data!AG1249), "  ")</f>
        <v xml:space="preserve">  </v>
      </c>
      <c r="AE1241" s="66" t="str">
        <f>IFERROR(AVERAGE(Data!AH1249), "  ")</f>
        <v xml:space="preserve">  </v>
      </c>
      <c r="AF1241" s="66" t="str">
        <f>IFERROR(AVERAGE(Data!AI1249), "  ")</f>
        <v xml:space="preserve">  </v>
      </c>
      <c r="AG1241" s="66" t="str">
        <f>IFERROR(AVERAGE(Data!AJ1249), "  ")</f>
        <v xml:space="preserve">  </v>
      </c>
      <c r="AH1241" s="66" t="str">
        <f>IFERROR(AVERAGE(Data!AK1249), "  ")</f>
        <v xml:space="preserve">  </v>
      </c>
      <c r="AI1241" s="67" t="str">
        <f>IFERROR(AVERAGE(Data!AL1249), "  ")</f>
        <v xml:space="preserve">  </v>
      </c>
      <c r="AJ1241" s="67" t="str">
        <f>IFERROR(AVERAGE(Data!AM1249), "  ")</f>
        <v xml:space="preserve">  </v>
      </c>
      <c r="AK1241" s="67" t="str">
        <f>IFERROR(AVERAGE(Data!AN1249), "  ")</f>
        <v xml:space="preserve">  </v>
      </c>
      <c r="AL1241" s="66" t="str">
        <f>IFERROR(AVERAGE(Data!AP1249),"  ")</f>
        <v xml:space="preserve">  </v>
      </c>
      <c r="AM1241" s="66" t="str">
        <f>IFERROR(AVERAGE(Data!AQ1249),"  ")</f>
        <v xml:space="preserve">  </v>
      </c>
      <c r="AN1241" s="66" t="str">
        <f>IFERROR(AVERAGE(Data!AR1249),"  ")</f>
        <v xml:space="preserve">  </v>
      </c>
      <c r="AO1241" s="66" t="str">
        <f>IFERROR(AVERAGE(Data!AS1249),"  ")</f>
        <v xml:space="preserve">  </v>
      </c>
      <c r="AP1241" s="66" t="str">
        <f>IFERROR(AVERAGE(Data!AT1249),"  ")</f>
        <v xml:space="preserve">  </v>
      </c>
      <c r="AQ1241" s="66" t="str">
        <f>IFERROR(AVERAGE(Data!AU1249),"  ")</f>
        <v xml:space="preserve">  </v>
      </c>
      <c r="AR1241" s="67" t="str">
        <f>IFERROR(AVERAGE(Data!AV1249),"  ")</f>
        <v xml:space="preserve">  </v>
      </c>
      <c r="AS1241" s="67" t="str">
        <f>IFERROR(AVERAGE(Data!AW1249),"  ")</f>
        <v xml:space="preserve">  </v>
      </c>
      <c r="AT1241" s="67" t="str">
        <f>IFERROR(AVERAGE(Data!AX1249),"  ")</f>
        <v xml:space="preserve">  </v>
      </c>
      <c r="AU1241" s="66" t="str">
        <f>IFERROR(AVERAGE(Data!AZ1249), "  ")</f>
        <v xml:space="preserve">  </v>
      </c>
      <c r="AV1241" s="66" t="str">
        <f>IFERROR(AVERAGE(Data!BA1249), "  ")</f>
        <v xml:space="preserve">  </v>
      </c>
      <c r="AW1241" s="66" t="str">
        <f>IFERROR(AVERAGE(Data!BB1249), "  ")</f>
        <v xml:space="preserve">  </v>
      </c>
      <c r="AX1241" s="66" t="str">
        <f>IFERROR(AVERAGE(Data!BC1249), "  ")</f>
        <v xml:space="preserve">  </v>
      </c>
      <c r="AY1241" s="66" t="str">
        <f>IFERROR(AVERAGE(Data!BD1249), "  ")</f>
        <v xml:space="preserve">  </v>
      </c>
      <c r="AZ1241" s="66" t="str">
        <f>IFERROR(AVERAGE(Data!BE1249), "  ")</f>
        <v xml:space="preserve">  </v>
      </c>
      <c r="BA1241" s="66" t="str">
        <f>IFERROR(AVERAGE(Data!BF1249), "  ")</f>
        <v xml:space="preserve">  </v>
      </c>
      <c r="BB1241" s="66" t="str">
        <f>IFERROR(AVERAGE(Data!BG1249), "  ")</f>
        <v xml:space="preserve">  </v>
      </c>
      <c r="BC1241" s="66" t="str">
        <f>IFERROR(AVERAGE(Data!BH1249), "  ")</f>
        <v xml:space="preserve">  </v>
      </c>
      <c r="BD1241" s="66" t="str">
        <f>IFERROR(AVERAGE(Data!BI1249), "  ")</f>
        <v xml:space="preserve">  </v>
      </c>
    </row>
    <row r="1242" spans="1:56" x14ac:dyDescent="0.25">
      <c r="A1242" s="59" t="str">
        <f>IFERROR(AVERAGE(Data!A1250),"  ")</f>
        <v xml:space="preserve">  </v>
      </c>
      <c r="B1242" s="66" t="str">
        <f>IFERROR(AVERAGE(Data!B1250),"  ")</f>
        <v xml:space="preserve">  </v>
      </c>
      <c r="C1242" s="66" t="str">
        <f>IFERROR(AVERAGE(Data!C1250),"  ")</f>
        <v xml:space="preserve">  </v>
      </c>
      <c r="D1242" s="66" t="str">
        <f>IFERROR(AVERAGE(Data!D1250),"  ")</f>
        <v xml:space="preserve">  </v>
      </c>
      <c r="E1242" s="66" t="str">
        <f>IFERROR(AVERAGE(Data!E1250),"  ")</f>
        <v xml:space="preserve">  </v>
      </c>
      <c r="F1242" s="66" t="str">
        <f>IFERROR(AVERAGE(Data!F1250),"  ")</f>
        <v xml:space="preserve">  </v>
      </c>
      <c r="G1242" s="66" t="str">
        <f>IFERROR(AVERAGE(Data!G1250),"  ")</f>
        <v xml:space="preserve">  </v>
      </c>
      <c r="H1242" s="67" t="str">
        <f>IFERROR(AVERAGE(Data!H1250),"  ")</f>
        <v xml:space="preserve">  </v>
      </c>
      <c r="I1242" s="67" t="str">
        <f>IFERROR(AVERAGE(Data!I1250),"  ")</f>
        <v xml:space="preserve">  </v>
      </c>
      <c r="J1242" s="67" t="str">
        <f>IFERROR(AVERAGE(Data!J1250),"  ")</f>
        <v xml:space="preserve">  </v>
      </c>
      <c r="K1242" s="66" t="str">
        <f>IFERROR(AVERAGE(Data!L1250),"  ")</f>
        <v xml:space="preserve">  </v>
      </c>
      <c r="L1242" s="66" t="str">
        <f>IFERROR(AVERAGE(Data!M1250),"  ")</f>
        <v xml:space="preserve">  </v>
      </c>
      <c r="M1242" s="66" t="str">
        <f>IFERROR(AVERAGE(Data!N1250),"  ")</f>
        <v xml:space="preserve">  </v>
      </c>
      <c r="N1242" s="66" t="str">
        <f>IFERROR(AVERAGE(Data!O1250),"  ")</f>
        <v xml:space="preserve">  </v>
      </c>
      <c r="O1242" s="66" t="str">
        <f>IFERROR(AVERAGE(Data!P1250),"  ")</f>
        <v xml:space="preserve">  </v>
      </c>
      <c r="P1242" s="66" t="str">
        <f>IFERROR(AVERAGE(Data!Q1250),"  ")</f>
        <v xml:space="preserve">  </v>
      </c>
      <c r="Q1242" s="67" t="str">
        <f>IFERROR(AVERAGE(Data!R1250),"  ")</f>
        <v xml:space="preserve">  </v>
      </c>
      <c r="R1242" s="67" t="str">
        <f>IFERROR(AVERAGE(Data!S1250),"  ")</f>
        <v xml:space="preserve">  </v>
      </c>
      <c r="S1242" s="67" t="str">
        <f>IFERROR(AVERAGE(Data!T1250),"  ")</f>
        <v xml:space="preserve">  </v>
      </c>
      <c r="T1242" s="66" t="str">
        <f>IFERROR(AVERAGE(Data!V1250), " ")</f>
        <v xml:space="preserve"> </v>
      </c>
      <c r="U1242" s="66" t="str">
        <f>IFERROR(AVERAGE(Data!W1250), " ")</f>
        <v xml:space="preserve"> </v>
      </c>
      <c r="V1242" s="66" t="str">
        <f>IFERROR(AVERAGE(Data!X1250), " ")</f>
        <v xml:space="preserve"> </v>
      </c>
      <c r="W1242" s="66" t="str">
        <f>IFERROR(AVERAGE(Data!Y1250), " ")</f>
        <v xml:space="preserve"> </v>
      </c>
      <c r="X1242" s="66" t="str">
        <f>IFERROR(AVERAGE(Data!Z1250), " ")</f>
        <v xml:space="preserve"> </v>
      </c>
      <c r="Y1242" s="66" t="str">
        <f>IFERROR(AVERAGE(Data!AA1250), " ")</f>
        <v xml:space="preserve"> </v>
      </c>
      <c r="Z1242" s="67" t="str">
        <f>IFERROR(AVERAGE(Data!AB1250), " ")</f>
        <v xml:space="preserve"> </v>
      </c>
      <c r="AA1242" s="67" t="str">
        <f>IFERROR(AVERAGE(Data!AC1250), " ")</f>
        <v xml:space="preserve"> </v>
      </c>
      <c r="AB1242" s="67" t="str">
        <f>IFERROR(AVERAGE(Data!AD1250), " ")</f>
        <v xml:space="preserve"> </v>
      </c>
      <c r="AC1242" s="66" t="str">
        <f>IFERROR(AVERAGE(Data!AF1250), "  ")</f>
        <v xml:space="preserve">  </v>
      </c>
      <c r="AD1242" s="66" t="str">
        <f>IFERROR(AVERAGE(Data!AG1250), "  ")</f>
        <v xml:space="preserve">  </v>
      </c>
      <c r="AE1242" s="66" t="str">
        <f>IFERROR(AVERAGE(Data!AH1250), "  ")</f>
        <v xml:space="preserve">  </v>
      </c>
      <c r="AF1242" s="66" t="str">
        <f>IFERROR(AVERAGE(Data!AI1250), "  ")</f>
        <v xml:space="preserve">  </v>
      </c>
      <c r="AG1242" s="66" t="str">
        <f>IFERROR(AVERAGE(Data!AJ1250), "  ")</f>
        <v xml:space="preserve">  </v>
      </c>
      <c r="AH1242" s="66" t="str">
        <f>IFERROR(AVERAGE(Data!AK1250), "  ")</f>
        <v xml:space="preserve">  </v>
      </c>
      <c r="AI1242" s="67" t="str">
        <f>IFERROR(AVERAGE(Data!AL1250), "  ")</f>
        <v xml:space="preserve">  </v>
      </c>
      <c r="AJ1242" s="67" t="str">
        <f>IFERROR(AVERAGE(Data!AM1250), "  ")</f>
        <v xml:space="preserve">  </v>
      </c>
      <c r="AK1242" s="67" t="str">
        <f>IFERROR(AVERAGE(Data!AN1250), "  ")</f>
        <v xml:space="preserve">  </v>
      </c>
      <c r="AL1242" s="66" t="str">
        <f>IFERROR(AVERAGE(Data!AP1250),"  ")</f>
        <v xml:space="preserve">  </v>
      </c>
      <c r="AM1242" s="66" t="str">
        <f>IFERROR(AVERAGE(Data!AQ1250),"  ")</f>
        <v xml:space="preserve">  </v>
      </c>
      <c r="AN1242" s="66" t="str">
        <f>IFERROR(AVERAGE(Data!AR1250),"  ")</f>
        <v xml:space="preserve">  </v>
      </c>
      <c r="AO1242" s="66" t="str">
        <f>IFERROR(AVERAGE(Data!AS1250),"  ")</f>
        <v xml:space="preserve">  </v>
      </c>
      <c r="AP1242" s="66" t="str">
        <f>IFERROR(AVERAGE(Data!AT1250),"  ")</f>
        <v xml:space="preserve">  </v>
      </c>
      <c r="AQ1242" s="66" t="str">
        <f>IFERROR(AVERAGE(Data!AU1250),"  ")</f>
        <v xml:space="preserve">  </v>
      </c>
      <c r="AR1242" s="67" t="str">
        <f>IFERROR(AVERAGE(Data!AV1250),"  ")</f>
        <v xml:space="preserve">  </v>
      </c>
      <c r="AS1242" s="67" t="str">
        <f>IFERROR(AVERAGE(Data!AW1250),"  ")</f>
        <v xml:space="preserve">  </v>
      </c>
      <c r="AT1242" s="67" t="str">
        <f>IFERROR(AVERAGE(Data!AX1250),"  ")</f>
        <v xml:space="preserve">  </v>
      </c>
      <c r="AU1242" s="66" t="str">
        <f>IFERROR(AVERAGE(Data!AZ1250), "  ")</f>
        <v xml:space="preserve">  </v>
      </c>
      <c r="AV1242" s="66" t="str">
        <f>IFERROR(AVERAGE(Data!BA1250), "  ")</f>
        <v xml:space="preserve">  </v>
      </c>
      <c r="AW1242" s="66" t="str">
        <f>IFERROR(AVERAGE(Data!BB1250), "  ")</f>
        <v xml:space="preserve">  </v>
      </c>
      <c r="AX1242" s="66" t="str">
        <f>IFERROR(AVERAGE(Data!BC1250), "  ")</f>
        <v xml:space="preserve">  </v>
      </c>
      <c r="AY1242" s="66" t="str">
        <f>IFERROR(AVERAGE(Data!BD1250), "  ")</f>
        <v xml:space="preserve">  </v>
      </c>
      <c r="AZ1242" s="66" t="str">
        <f>IFERROR(AVERAGE(Data!BE1250), "  ")</f>
        <v xml:space="preserve">  </v>
      </c>
      <c r="BA1242" s="66" t="str">
        <f>IFERROR(AVERAGE(Data!BF1250), "  ")</f>
        <v xml:space="preserve">  </v>
      </c>
      <c r="BB1242" s="66" t="str">
        <f>IFERROR(AVERAGE(Data!BG1250), "  ")</f>
        <v xml:space="preserve">  </v>
      </c>
      <c r="BC1242" s="66" t="str">
        <f>IFERROR(AVERAGE(Data!BH1250), "  ")</f>
        <v xml:space="preserve">  </v>
      </c>
      <c r="BD1242" s="66" t="str">
        <f>IFERROR(AVERAGE(Data!BI1250), "  ")</f>
        <v xml:space="preserve">  </v>
      </c>
    </row>
    <row r="1243" spans="1:56" x14ac:dyDescent="0.25">
      <c r="A1243" s="59" t="str">
        <f>IFERROR(AVERAGE(Data!A1251),"  ")</f>
        <v xml:space="preserve">  </v>
      </c>
      <c r="B1243" s="66" t="str">
        <f>IFERROR(AVERAGE(Data!B1251),"  ")</f>
        <v xml:space="preserve">  </v>
      </c>
      <c r="C1243" s="66" t="str">
        <f>IFERROR(AVERAGE(Data!C1251),"  ")</f>
        <v xml:space="preserve">  </v>
      </c>
      <c r="D1243" s="66" t="str">
        <f>IFERROR(AVERAGE(Data!D1251),"  ")</f>
        <v xml:space="preserve">  </v>
      </c>
      <c r="E1243" s="66" t="str">
        <f>IFERROR(AVERAGE(Data!E1251),"  ")</f>
        <v xml:space="preserve">  </v>
      </c>
      <c r="F1243" s="66" t="str">
        <f>IFERROR(AVERAGE(Data!F1251),"  ")</f>
        <v xml:space="preserve">  </v>
      </c>
      <c r="G1243" s="66" t="str">
        <f>IFERROR(AVERAGE(Data!G1251),"  ")</f>
        <v xml:space="preserve">  </v>
      </c>
      <c r="H1243" s="67" t="str">
        <f>IFERROR(AVERAGE(Data!H1251),"  ")</f>
        <v xml:space="preserve">  </v>
      </c>
      <c r="I1243" s="67" t="str">
        <f>IFERROR(AVERAGE(Data!I1251),"  ")</f>
        <v xml:space="preserve">  </v>
      </c>
      <c r="J1243" s="67" t="str">
        <f>IFERROR(AVERAGE(Data!J1251),"  ")</f>
        <v xml:space="preserve">  </v>
      </c>
      <c r="K1243" s="66" t="str">
        <f>IFERROR(AVERAGE(Data!L1251),"  ")</f>
        <v xml:space="preserve">  </v>
      </c>
      <c r="L1243" s="66" t="str">
        <f>IFERROR(AVERAGE(Data!M1251),"  ")</f>
        <v xml:space="preserve">  </v>
      </c>
      <c r="M1243" s="66" t="str">
        <f>IFERROR(AVERAGE(Data!N1251),"  ")</f>
        <v xml:space="preserve">  </v>
      </c>
      <c r="N1243" s="66" t="str">
        <f>IFERROR(AVERAGE(Data!O1251),"  ")</f>
        <v xml:space="preserve">  </v>
      </c>
      <c r="O1243" s="66" t="str">
        <f>IFERROR(AVERAGE(Data!P1251),"  ")</f>
        <v xml:space="preserve">  </v>
      </c>
      <c r="P1243" s="66" t="str">
        <f>IFERROR(AVERAGE(Data!Q1251),"  ")</f>
        <v xml:space="preserve">  </v>
      </c>
      <c r="Q1243" s="67" t="str">
        <f>IFERROR(AVERAGE(Data!R1251),"  ")</f>
        <v xml:space="preserve">  </v>
      </c>
      <c r="R1243" s="67" t="str">
        <f>IFERROR(AVERAGE(Data!S1251),"  ")</f>
        <v xml:space="preserve">  </v>
      </c>
      <c r="S1243" s="67" t="str">
        <f>IFERROR(AVERAGE(Data!T1251),"  ")</f>
        <v xml:space="preserve">  </v>
      </c>
      <c r="T1243" s="66" t="str">
        <f>IFERROR(AVERAGE(Data!V1251), " ")</f>
        <v xml:space="preserve"> </v>
      </c>
      <c r="U1243" s="66" t="str">
        <f>IFERROR(AVERAGE(Data!W1251), " ")</f>
        <v xml:space="preserve"> </v>
      </c>
      <c r="V1243" s="66" t="str">
        <f>IFERROR(AVERAGE(Data!X1251), " ")</f>
        <v xml:space="preserve"> </v>
      </c>
      <c r="W1243" s="66" t="str">
        <f>IFERROR(AVERAGE(Data!Y1251), " ")</f>
        <v xml:space="preserve"> </v>
      </c>
      <c r="X1243" s="66" t="str">
        <f>IFERROR(AVERAGE(Data!Z1251), " ")</f>
        <v xml:space="preserve"> </v>
      </c>
      <c r="Y1243" s="66" t="str">
        <f>IFERROR(AVERAGE(Data!AA1251), " ")</f>
        <v xml:space="preserve"> </v>
      </c>
      <c r="Z1243" s="67" t="str">
        <f>IFERROR(AVERAGE(Data!AB1251), " ")</f>
        <v xml:space="preserve"> </v>
      </c>
      <c r="AA1243" s="67" t="str">
        <f>IFERROR(AVERAGE(Data!AC1251), " ")</f>
        <v xml:space="preserve"> </v>
      </c>
      <c r="AB1243" s="67" t="str">
        <f>IFERROR(AVERAGE(Data!AD1251), " ")</f>
        <v xml:space="preserve"> </v>
      </c>
      <c r="AC1243" s="66" t="str">
        <f>IFERROR(AVERAGE(Data!AF1251), "  ")</f>
        <v xml:space="preserve">  </v>
      </c>
      <c r="AD1243" s="66" t="str">
        <f>IFERROR(AVERAGE(Data!AG1251), "  ")</f>
        <v xml:space="preserve">  </v>
      </c>
      <c r="AE1243" s="66" t="str">
        <f>IFERROR(AVERAGE(Data!AH1251), "  ")</f>
        <v xml:space="preserve">  </v>
      </c>
      <c r="AF1243" s="66" t="str">
        <f>IFERROR(AVERAGE(Data!AI1251), "  ")</f>
        <v xml:space="preserve">  </v>
      </c>
      <c r="AG1243" s="66" t="str">
        <f>IFERROR(AVERAGE(Data!AJ1251), "  ")</f>
        <v xml:space="preserve">  </v>
      </c>
      <c r="AH1243" s="66" t="str">
        <f>IFERROR(AVERAGE(Data!AK1251), "  ")</f>
        <v xml:space="preserve">  </v>
      </c>
      <c r="AI1243" s="67" t="str">
        <f>IFERROR(AVERAGE(Data!AL1251), "  ")</f>
        <v xml:space="preserve">  </v>
      </c>
      <c r="AJ1243" s="67" t="str">
        <f>IFERROR(AVERAGE(Data!AM1251), "  ")</f>
        <v xml:space="preserve">  </v>
      </c>
      <c r="AK1243" s="67" t="str">
        <f>IFERROR(AVERAGE(Data!AN1251), "  ")</f>
        <v xml:space="preserve">  </v>
      </c>
      <c r="AL1243" s="66" t="str">
        <f>IFERROR(AVERAGE(Data!AP1251),"  ")</f>
        <v xml:space="preserve">  </v>
      </c>
      <c r="AM1243" s="66" t="str">
        <f>IFERROR(AVERAGE(Data!AQ1251),"  ")</f>
        <v xml:space="preserve">  </v>
      </c>
      <c r="AN1243" s="66" t="str">
        <f>IFERROR(AVERAGE(Data!AR1251),"  ")</f>
        <v xml:space="preserve">  </v>
      </c>
      <c r="AO1243" s="66" t="str">
        <f>IFERROR(AVERAGE(Data!AS1251),"  ")</f>
        <v xml:space="preserve">  </v>
      </c>
      <c r="AP1243" s="66" t="str">
        <f>IFERROR(AVERAGE(Data!AT1251),"  ")</f>
        <v xml:space="preserve">  </v>
      </c>
      <c r="AQ1243" s="66" t="str">
        <f>IFERROR(AVERAGE(Data!AU1251),"  ")</f>
        <v xml:space="preserve">  </v>
      </c>
      <c r="AR1243" s="67" t="str">
        <f>IFERROR(AVERAGE(Data!AV1251),"  ")</f>
        <v xml:space="preserve">  </v>
      </c>
      <c r="AS1243" s="67" t="str">
        <f>IFERROR(AVERAGE(Data!AW1251),"  ")</f>
        <v xml:space="preserve">  </v>
      </c>
      <c r="AT1243" s="67" t="str">
        <f>IFERROR(AVERAGE(Data!AX1251),"  ")</f>
        <v xml:space="preserve">  </v>
      </c>
      <c r="AU1243" s="66" t="str">
        <f>IFERROR(AVERAGE(Data!AZ1251), "  ")</f>
        <v xml:space="preserve">  </v>
      </c>
      <c r="AV1243" s="66" t="str">
        <f>IFERROR(AVERAGE(Data!BA1251), "  ")</f>
        <v xml:space="preserve">  </v>
      </c>
      <c r="AW1243" s="66" t="str">
        <f>IFERROR(AVERAGE(Data!BB1251), "  ")</f>
        <v xml:space="preserve">  </v>
      </c>
      <c r="AX1243" s="66" t="str">
        <f>IFERROR(AVERAGE(Data!BC1251), "  ")</f>
        <v xml:space="preserve">  </v>
      </c>
      <c r="AY1243" s="66" t="str">
        <f>IFERROR(AVERAGE(Data!BD1251), "  ")</f>
        <v xml:space="preserve">  </v>
      </c>
      <c r="AZ1243" s="66" t="str">
        <f>IFERROR(AVERAGE(Data!BE1251), "  ")</f>
        <v xml:space="preserve">  </v>
      </c>
      <c r="BA1243" s="66" t="str">
        <f>IFERROR(AVERAGE(Data!BF1251), "  ")</f>
        <v xml:space="preserve">  </v>
      </c>
      <c r="BB1243" s="66" t="str">
        <f>IFERROR(AVERAGE(Data!BG1251), "  ")</f>
        <v xml:space="preserve">  </v>
      </c>
      <c r="BC1243" s="66" t="str">
        <f>IFERROR(AVERAGE(Data!BH1251), "  ")</f>
        <v xml:space="preserve">  </v>
      </c>
      <c r="BD1243" s="66" t="str">
        <f>IFERROR(AVERAGE(Data!BI1251), "  ")</f>
        <v xml:space="preserve">  </v>
      </c>
    </row>
    <row r="1244" spans="1:56" x14ac:dyDescent="0.25">
      <c r="A1244" s="59" t="str">
        <f>IFERROR(AVERAGE(Data!A1252),"  ")</f>
        <v xml:space="preserve">  </v>
      </c>
      <c r="B1244" s="66" t="str">
        <f>IFERROR(AVERAGE(Data!B1252),"  ")</f>
        <v xml:space="preserve">  </v>
      </c>
      <c r="C1244" s="66" t="str">
        <f>IFERROR(AVERAGE(Data!C1252),"  ")</f>
        <v xml:space="preserve">  </v>
      </c>
      <c r="D1244" s="66" t="str">
        <f>IFERROR(AVERAGE(Data!D1252),"  ")</f>
        <v xml:space="preserve">  </v>
      </c>
      <c r="E1244" s="66" t="str">
        <f>IFERROR(AVERAGE(Data!E1252),"  ")</f>
        <v xml:space="preserve">  </v>
      </c>
      <c r="F1244" s="66" t="str">
        <f>IFERROR(AVERAGE(Data!F1252),"  ")</f>
        <v xml:space="preserve">  </v>
      </c>
      <c r="G1244" s="66" t="str">
        <f>IFERROR(AVERAGE(Data!G1252),"  ")</f>
        <v xml:space="preserve">  </v>
      </c>
      <c r="H1244" s="67" t="str">
        <f>IFERROR(AVERAGE(Data!H1252),"  ")</f>
        <v xml:space="preserve">  </v>
      </c>
      <c r="I1244" s="67" t="str">
        <f>IFERROR(AVERAGE(Data!I1252),"  ")</f>
        <v xml:space="preserve">  </v>
      </c>
      <c r="J1244" s="67" t="str">
        <f>IFERROR(AVERAGE(Data!J1252),"  ")</f>
        <v xml:space="preserve">  </v>
      </c>
      <c r="K1244" s="66" t="str">
        <f>IFERROR(AVERAGE(Data!L1252),"  ")</f>
        <v xml:space="preserve">  </v>
      </c>
      <c r="L1244" s="66" t="str">
        <f>IFERROR(AVERAGE(Data!M1252),"  ")</f>
        <v xml:space="preserve">  </v>
      </c>
      <c r="M1244" s="66" t="str">
        <f>IFERROR(AVERAGE(Data!N1252),"  ")</f>
        <v xml:space="preserve">  </v>
      </c>
      <c r="N1244" s="66" t="str">
        <f>IFERROR(AVERAGE(Data!O1252),"  ")</f>
        <v xml:space="preserve">  </v>
      </c>
      <c r="O1244" s="66" t="str">
        <f>IFERROR(AVERAGE(Data!P1252),"  ")</f>
        <v xml:space="preserve">  </v>
      </c>
      <c r="P1244" s="66" t="str">
        <f>IFERROR(AVERAGE(Data!Q1252),"  ")</f>
        <v xml:space="preserve">  </v>
      </c>
      <c r="Q1244" s="67" t="str">
        <f>IFERROR(AVERAGE(Data!R1252),"  ")</f>
        <v xml:space="preserve">  </v>
      </c>
      <c r="R1244" s="67" t="str">
        <f>IFERROR(AVERAGE(Data!S1252),"  ")</f>
        <v xml:space="preserve">  </v>
      </c>
      <c r="S1244" s="67" t="str">
        <f>IFERROR(AVERAGE(Data!T1252),"  ")</f>
        <v xml:space="preserve">  </v>
      </c>
      <c r="T1244" s="66" t="str">
        <f>IFERROR(AVERAGE(Data!V1252), " ")</f>
        <v xml:space="preserve"> </v>
      </c>
      <c r="U1244" s="66" t="str">
        <f>IFERROR(AVERAGE(Data!W1252), " ")</f>
        <v xml:space="preserve"> </v>
      </c>
      <c r="V1244" s="66" t="str">
        <f>IFERROR(AVERAGE(Data!X1252), " ")</f>
        <v xml:space="preserve"> </v>
      </c>
      <c r="W1244" s="66" t="str">
        <f>IFERROR(AVERAGE(Data!Y1252), " ")</f>
        <v xml:space="preserve"> </v>
      </c>
      <c r="X1244" s="66" t="str">
        <f>IFERROR(AVERAGE(Data!Z1252), " ")</f>
        <v xml:space="preserve"> </v>
      </c>
      <c r="Y1244" s="66" t="str">
        <f>IFERROR(AVERAGE(Data!AA1252), " ")</f>
        <v xml:space="preserve"> </v>
      </c>
      <c r="Z1244" s="67" t="str">
        <f>IFERROR(AVERAGE(Data!AB1252), " ")</f>
        <v xml:space="preserve"> </v>
      </c>
      <c r="AA1244" s="67" t="str">
        <f>IFERROR(AVERAGE(Data!AC1252), " ")</f>
        <v xml:space="preserve"> </v>
      </c>
      <c r="AB1244" s="67" t="str">
        <f>IFERROR(AVERAGE(Data!AD1252), " ")</f>
        <v xml:space="preserve"> </v>
      </c>
      <c r="AC1244" s="66" t="str">
        <f>IFERROR(AVERAGE(Data!AF1252), "  ")</f>
        <v xml:space="preserve">  </v>
      </c>
      <c r="AD1244" s="66" t="str">
        <f>IFERROR(AVERAGE(Data!AG1252), "  ")</f>
        <v xml:space="preserve">  </v>
      </c>
      <c r="AE1244" s="66" t="str">
        <f>IFERROR(AVERAGE(Data!AH1252), "  ")</f>
        <v xml:space="preserve">  </v>
      </c>
      <c r="AF1244" s="66" t="str">
        <f>IFERROR(AVERAGE(Data!AI1252), "  ")</f>
        <v xml:space="preserve">  </v>
      </c>
      <c r="AG1244" s="66" t="str">
        <f>IFERROR(AVERAGE(Data!AJ1252), "  ")</f>
        <v xml:space="preserve">  </v>
      </c>
      <c r="AH1244" s="66" t="str">
        <f>IFERROR(AVERAGE(Data!AK1252), "  ")</f>
        <v xml:space="preserve">  </v>
      </c>
      <c r="AI1244" s="67" t="str">
        <f>IFERROR(AVERAGE(Data!AL1252), "  ")</f>
        <v xml:space="preserve">  </v>
      </c>
      <c r="AJ1244" s="67" t="str">
        <f>IFERROR(AVERAGE(Data!AM1252), "  ")</f>
        <v xml:space="preserve">  </v>
      </c>
      <c r="AK1244" s="67" t="str">
        <f>IFERROR(AVERAGE(Data!AN1252), "  ")</f>
        <v xml:space="preserve">  </v>
      </c>
      <c r="AL1244" s="66" t="str">
        <f>IFERROR(AVERAGE(Data!AP1252),"  ")</f>
        <v xml:space="preserve">  </v>
      </c>
      <c r="AM1244" s="66" t="str">
        <f>IFERROR(AVERAGE(Data!AQ1252),"  ")</f>
        <v xml:space="preserve">  </v>
      </c>
      <c r="AN1244" s="66" t="str">
        <f>IFERROR(AVERAGE(Data!AR1252),"  ")</f>
        <v xml:space="preserve">  </v>
      </c>
      <c r="AO1244" s="66" t="str">
        <f>IFERROR(AVERAGE(Data!AS1252),"  ")</f>
        <v xml:space="preserve">  </v>
      </c>
      <c r="AP1244" s="66" t="str">
        <f>IFERROR(AVERAGE(Data!AT1252),"  ")</f>
        <v xml:space="preserve">  </v>
      </c>
      <c r="AQ1244" s="66" t="str">
        <f>IFERROR(AVERAGE(Data!AU1252),"  ")</f>
        <v xml:space="preserve">  </v>
      </c>
      <c r="AR1244" s="67" t="str">
        <f>IFERROR(AVERAGE(Data!AV1252),"  ")</f>
        <v xml:space="preserve">  </v>
      </c>
      <c r="AS1244" s="67" t="str">
        <f>IFERROR(AVERAGE(Data!AW1252),"  ")</f>
        <v xml:space="preserve">  </v>
      </c>
      <c r="AT1244" s="67" t="str">
        <f>IFERROR(AVERAGE(Data!AX1252),"  ")</f>
        <v xml:space="preserve">  </v>
      </c>
      <c r="AU1244" s="66" t="str">
        <f>IFERROR(AVERAGE(Data!AZ1252), "  ")</f>
        <v xml:space="preserve">  </v>
      </c>
      <c r="AV1244" s="66" t="str">
        <f>IFERROR(AVERAGE(Data!BA1252), "  ")</f>
        <v xml:space="preserve">  </v>
      </c>
      <c r="AW1244" s="66" t="str">
        <f>IFERROR(AVERAGE(Data!BB1252), "  ")</f>
        <v xml:space="preserve">  </v>
      </c>
      <c r="AX1244" s="66" t="str">
        <f>IFERROR(AVERAGE(Data!BC1252), "  ")</f>
        <v xml:space="preserve">  </v>
      </c>
      <c r="AY1244" s="66" t="str">
        <f>IFERROR(AVERAGE(Data!BD1252), "  ")</f>
        <v xml:space="preserve">  </v>
      </c>
      <c r="AZ1244" s="66" t="str">
        <f>IFERROR(AVERAGE(Data!BE1252), "  ")</f>
        <v xml:space="preserve">  </v>
      </c>
      <c r="BA1244" s="66" t="str">
        <f>IFERROR(AVERAGE(Data!BF1252), "  ")</f>
        <v xml:space="preserve">  </v>
      </c>
      <c r="BB1244" s="66" t="str">
        <f>IFERROR(AVERAGE(Data!BG1252), "  ")</f>
        <v xml:space="preserve">  </v>
      </c>
      <c r="BC1244" s="66" t="str">
        <f>IFERROR(AVERAGE(Data!BH1252), "  ")</f>
        <v xml:space="preserve">  </v>
      </c>
      <c r="BD1244" s="66" t="str">
        <f>IFERROR(AVERAGE(Data!BI1252), "  ")</f>
        <v xml:space="preserve">  </v>
      </c>
    </row>
    <row r="1245" spans="1:56" x14ac:dyDescent="0.25">
      <c r="A1245" s="59" t="str">
        <f>IFERROR(AVERAGE(Data!A1253),"  ")</f>
        <v xml:space="preserve">  </v>
      </c>
      <c r="B1245" s="66" t="str">
        <f>IFERROR(AVERAGE(Data!B1253),"  ")</f>
        <v xml:space="preserve">  </v>
      </c>
      <c r="C1245" s="66" t="str">
        <f>IFERROR(AVERAGE(Data!C1253),"  ")</f>
        <v xml:space="preserve">  </v>
      </c>
      <c r="D1245" s="66" t="str">
        <f>IFERROR(AVERAGE(Data!D1253),"  ")</f>
        <v xml:space="preserve">  </v>
      </c>
      <c r="E1245" s="66" t="str">
        <f>IFERROR(AVERAGE(Data!E1253),"  ")</f>
        <v xml:space="preserve">  </v>
      </c>
      <c r="F1245" s="66" t="str">
        <f>IFERROR(AVERAGE(Data!F1253),"  ")</f>
        <v xml:space="preserve">  </v>
      </c>
      <c r="G1245" s="66" t="str">
        <f>IFERROR(AVERAGE(Data!G1253),"  ")</f>
        <v xml:space="preserve">  </v>
      </c>
      <c r="H1245" s="67" t="str">
        <f>IFERROR(AVERAGE(Data!H1253),"  ")</f>
        <v xml:space="preserve">  </v>
      </c>
      <c r="I1245" s="67" t="str">
        <f>IFERROR(AVERAGE(Data!I1253),"  ")</f>
        <v xml:space="preserve">  </v>
      </c>
      <c r="J1245" s="67" t="str">
        <f>IFERROR(AVERAGE(Data!J1253),"  ")</f>
        <v xml:space="preserve">  </v>
      </c>
      <c r="K1245" s="66" t="str">
        <f>IFERROR(AVERAGE(Data!L1253),"  ")</f>
        <v xml:space="preserve">  </v>
      </c>
      <c r="L1245" s="66" t="str">
        <f>IFERROR(AVERAGE(Data!M1253),"  ")</f>
        <v xml:space="preserve">  </v>
      </c>
      <c r="M1245" s="66" t="str">
        <f>IFERROR(AVERAGE(Data!N1253),"  ")</f>
        <v xml:space="preserve">  </v>
      </c>
      <c r="N1245" s="66" t="str">
        <f>IFERROR(AVERAGE(Data!O1253),"  ")</f>
        <v xml:space="preserve">  </v>
      </c>
      <c r="O1245" s="66" t="str">
        <f>IFERROR(AVERAGE(Data!P1253),"  ")</f>
        <v xml:space="preserve">  </v>
      </c>
      <c r="P1245" s="66" t="str">
        <f>IFERROR(AVERAGE(Data!Q1253),"  ")</f>
        <v xml:space="preserve">  </v>
      </c>
      <c r="Q1245" s="67" t="str">
        <f>IFERROR(AVERAGE(Data!R1253),"  ")</f>
        <v xml:space="preserve">  </v>
      </c>
      <c r="R1245" s="67" t="str">
        <f>IFERROR(AVERAGE(Data!S1253),"  ")</f>
        <v xml:space="preserve">  </v>
      </c>
      <c r="S1245" s="67" t="str">
        <f>IFERROR(AVERAGE(Data!T1253),"  ")</f>
        <v xml:space="preserve">  </v>
      </c>
      <c r="T1245" s="66" t="str">
        <f>IFERROR(AVERAGE(Data!V1253), " ")</f>
        <v xml:space="preserve"> </v>
      </c>
      <c r="U1245" s="66" t="str">
        <f>IFERROR(AVERAGE(Data!W1253), " ")</f>
        <v xml:space="preserve"> </v>
      </c>
      <c r="V1245" s="66" t="str">
        <f>IFERROR(AVERAGE(Data!X1253), " ")</f>
        <v xml:space="preserve"> </v>
      </c>
      <c r="W1245" s="66" t="str">
        <f>IFERROR(AVERAGE(Data!Y1253), " ")</f>
        <v xml:space="preserve"> </v>
      </c>
      <c r="X1245" s="66" t="str">
        <f>IFERROR(AVERAGE(Data!Z1253), " ")</f>
        <v xml:space="preserve"> </v>
      </c>
      <c r="Y1245" s="66" t="str">
        <f>IFERROR(AVERAGE(Data!AA1253), " ")</f>
        <v xml:space="preserve"> </v>
      </c>
      <c r="Z1245" s="67" t="str">
        <f>IFERROR(AVERAGE(Data!AB1253), " ")</f>
        <v xml:space="preserve"> </v>
      </c>
      <c r="AA1245" s="67" t="str">
        <f>IFERROR(AVERAGE(Data!AC1253), " ")</f>
        <v xml:space="preserve"> </v>
      </c>
      <c r="AB1245" s="67" t="str">
        <f>IFERROR(AVERAGE(Data!AD1253), " ")</f>
        <v xml:space="preserve"> </v>
      </c>
      <c r="AC1245" s="66" t="str">
        <f>IFERROR(AVERAGE(Data!AF1253), "  ")</f>
        <v xml:space="preserve">  </v>
      </c>
      <c r="AD1245" s="66" t="str">
        <f>IFERROR(AVERAGE(Data!AG1253), "  ")</f>
        <v xml:space="preserve">  </v>
      </c>
      <c r="AE1245" s="66" t="str">
        <f>IFERROR(AVERAGE(Data!AH1253), "  ")</f>
        <v xml:space="preserve">  </v>
      </c>
      <c r="AF1245" s="66" t="str">
        <f>IFERROR(AVERAGE(Data!AI1253), "  ")</f>
        <v xml:space="preserve">  </v>
      </c>
      <c r="AG1245" s="66" t="str">
        <f>IFERROR(AVERAGE(Data!AJ1253), "  ")</f>
        <v xml:space="preserve">  </v>
      </c>
      <c r="AH1245" s="66" t="str">
        <f>IFERROR(AVERAGE(Data!AK1253), "  ")</f>
        <v xml:space="preserve">  </v>
      </c>
      <c r="AI1245" s="67" t="str">
        <f>IFERROR(AVERAGE(Data!AL1253), "  ")</f>
        <v xml:space="preserve">  </v>
      </c>
      <c r="AJ1245" s="67" t="str">
        <f>IFERROR(AVERAGE(Data!AM1253), "  ")</f>
        <v xml:space="preserve">  </v>
      </c>
      <c r="AK1245" s="67" t="str">
        <f>IFERROR(AVERAGE(Data!AN1253), "  ")</f>
        <v xml:space="preserve">  </v>
      </c>
      <c r="AL1245" s="66" t="str">
        <f>IFERROR(AVERAGE(Data!AP1253),"  ")</f>
        <v xml:space="preserve">  </v>
      </c>
      <c r="AM1245" s="66" t="str">
        <f>IFERROR(AVERAGE(Data!AQ1253),"  ")</f>
        <v xml:space="preserve">  </v>
      </c>
      <c r="AN1245" s="66" t="str">
        <f>IFERROR(AVERAGE(Data!AR1253),"  ")</f>
        <v xml:space="preserve">  </v>
      </c>
      <c r="AO1245" s="66" t="str">
        <f>IFERROR(AVERAGE(Data!AS1253),"  ")</f>
        <v xml:space="preserve">  </v>
      </c>
      <c r="AP1245" s="66" t="str">
        <f>IFERROR(AVERAGE(Data!AT1253),"  ")</f>
        <v xml:space="preserve">  </v>
      </c>
      <c r="AQ1245" s="66" t="str">
        <f>IFERROR(AVERAGE(Data!AU1253),"  ")</f>
        <v xml:space="preserve">  </v>
      </c>
      <c r="AR1245" s="67" t="str">
        <f>IFERROR(AVERAGE(Data!AV1253),"  ")</f>
        <v xml:space="preserve">  </v>
      </c>
      <c r="AS1245" s="67" t="str">
        <f>IFERROR(AVERAGE(Data!AW1253),"  ")</f>
        <v xml:space="preserve">  </v>
      </c>
      <c r="AT1245" s="67" t="str">
        <f>IFERROR(AVERAGE(Data!AX1253),"  ")</f>
        <v xml:space="preserve">  </v>
      </c>
      <c r="AU1245" s="66" t="str">
        <f>IFERROR(AVERAGE(Data!AZ1253), "  ")</f>
        <v xml:space="preserve">  </v>
      </c>
      <c r="AV1245" s="66" t="str">
        <f>IFERROR(AVERAGE(Data!BA1253), "  ")</f>
        <v xml:space="preserve">  </v>
      </c>
      <c r="AW1245" s="66" t="str">
        <f>IFERROR(AVERAGE(Data!BB1253), "  ")</f>
        <v xml:space="preserve">  </v>
      </c>
      <c r="AX1245" s="66" t="str">
        <f>IFERROR(AVERAGE(Data!BC1253), "  ")</f>
        <v xml:space="preserve">  </v>
      </c>
      <c r="AY1245" s="66" t="str">
        <f>IFERROR(AVERAGE(Data!BD1253), "  ")</f>
        <v xml:space="preserve">  </v>
      </c>
      <c r="AZ1245" s="66" t="str">
        <f>IFERROR(AVERAGE(Data!BE1253), "  ")</f>
        <v xml:space="preserve">  </v>
      </c>
      <c r="BA1245" s="66" t="str">
        <f>IFERROR(AVERAGE(Data!BF1253), "  ")</f>
        <v xml:space="preserve">  </v>
      </c>
      <c r="BB1245" s="66" t="str">
        <f>IFERROR(AVERAGE(Data!BG1253), "  ")</f>
        <v xml:space="preserve">  </v>
      </c>
      <c r="BC1245" s="66" t="str">
        <f>IFERROR(AVERAGE(Data!BH1253), "  ")</f>
        <v xml:space="preserve">  </v>
      </c>
      <c r="BD1245" s="66" t="str">
        <f>IFERROR(AVERAGE(Data!BI1253), "  ")</f>
        <v xml:space="preserve">  </v>
      </c>
    </row>
    <row r="1246" spans="1:56" x14ac:dyDescent="0.25">
      <c r="A1246" s="59" t="str">
        <f>IFERROR(AVERAGE(Data!A1254),"  ")</f>
        <v xml:space="preserve">  </v>
      </c>
      <c r="B1246" s="66" t="str">
        <f>IFERROR(AVERAGE(Data!B1254),"  ")</f>
        <v xml:space="preserve">  </v>
      </c>
      <c r="C1246" s="66" t="str">
        <f>IFERROR(AVERAGE(Data!C1254),"  ")</f>
        <v xml:space="preserve">  </v>
      </c>
      <c r="D1246" s="66" t="str">
        <f>IFERROR(AVERAGE(Data!D1254),"  ")</f>
        <v xml:space="preserve">  </v>
      </c>
      <c r="E1246" s="66" t="str">
        <f>IFERROR(AVERAGE(Data!E1254),"  ")</f>
        <v xml:space="preserve">  </v>
      </c>
      <c r="F1246" s="66" t="str">
        <f>IFERROR(AVERAGE(Data!F1254),"  ")</f>
        <v xml:space="preserve">  </v>
      </c>
      <c r="G1246" s="66" t="str">
        <f>IFERROR(AVERAGE(Data!G1254),"  ")</f>
        <v xml:space="preserve">  </v>
      </c>
      <c r="H1246" s="67" t="str">
        <f>IFERROR(AVERAGE(Data!H1254),"  ")</f>
        <v xml:space="preserve">  </v>
      </c>
      <c r="I1246" s="67" t="str">
        <f>IFERROR(AVERAGE(Data!I1254),"  ")</f>
        <v xml:space="preserve">  </v>
      </c>
      <c r="J1246" s="67" t="str">
        <f>IFERROR(AVERAGE(Data!J1254),"  ")</f>
        <v xml:space="preserve">  </v>
      </c>
      <c r="K1246" s="66" t="str">
        <f>IFERROR(AVERAGE(Data!L1254),"  ")</f>
        <v xml:space="preserve">  </v>
      </c>
      <c r="L1246" s="66" t="str">
        <f>IFERROR(AVERAGE(Data!M1254),"  ")</f>
        <v xml:space="preserve">  </v>
      </c>
      <c r="M1246" s="66" t="str">
        <f>IFERROR(AVERAGE(Data!N1254),"  ")</f>
        <v xml:space="preserve">  </v>
      </c>
      <c r="N1246" s="66" t="str">
        <f>IFERROR(AVERAGE(Data!O1254),"  ")</f>
        <v xml:space="preserve">  </v>
      </c>
      <c r="O1246" s="66" t="str">
        <f>IFERROR(AVERAGE(Data!P1254),"  ")</f>
        <v xml:space="preserve">  </v>
      </c>
      <c r="P1246" s="66" t="str">
        <f>IFERROR(AVERAGE(Data!Q1254),"  ")</f>
        <v xml:space="preserve">  </v>
      </c>
      <c r="Q1246" s="67" t="str">
        <f>IFERROR(AVERAGE(Data!R1254),"  ")</f>
        <v xml:space="preserve">  </v>
      </c>
      <c r="R1246" s="67" t="str">
        <f>IFERROR(AVERAGE(Data!S1254),"  ")</f>
        <v xml:space="preserve">  </v>
      </c>
      <c r="S1246" s="67" t="str">
        <f>IFERROR(AVERAGE(Data!T1254),"  ")</f>
        <v xml:space="preserve">  </v>
      </c>
      <c r="T1246" s="66" t="str">
        <f>IFERROR(AVERAGE(Data!V1254), " ")</f>
        <v xml:space="preserve"> </v>
      </c>
      <c r="U1246" s="66" t="str">
        <f>IFERROR(AVERAGE(Data!W1254), " ")</f>
        <v xml:space="preserve"> </v>
      </c>
      <c r="V1246" s="66" t="str">
        <f>IFERROR(AVERAGE(Data!X1254), " ")</f>
        <v xml:space="preserve"> </v>
      </c>
      <c r="W1246" s="66" t="str">
        <f>IFERROR(AVERAGE(Data!Y1254), " ")</f>
        <v xml:space="preserve"> </v>
      </c>
      <c r="X1246" s="66" t="str">
        <f>IFERROR(AVERAGE(Data!Z1254), " ")</f>
        <v xml:space="preserve"> </v>
      </c>
      <c r="Y1246" s="66" t="str">
        <f>IFERROR(AVERAGE(Data!AA1254), " ")</f>
        <v xml:space="preserve"> </v>
      </c>
      <c r="Z1246" s="67" t="str">
        <f>IFERROR(AVERAGE(Data!AB1254), " ")</f>
        <v xml:space="preserve"> </v>
      </c>
      <c r="AA1246" s="67" t="str">
        <f>IFERROR(AVERAGE(Data!AC1254), " ")</f>
        <v xml:space="preserve"> </v>
      </c>
      <c r="AB1246" s="67" t="str">
        <f>IFERROR(AVERAGE(Data!AD1254), " ")</f>
        <v xml:space="preserve"> </v>
      </c>
      <c r="AC1246" s="66" t="str">
        <f>IFERROR(AVERAGE(Data!AF1254), "  ")</f>
        <v xml:space="preserve">  </v>
      </c>
      <c r="AD1246" s="66" t="str">
        <f>IFERROR(AVERAGE(Data!AG1254), "  ")</f>
        <v xml:space="preserve">  </v>
      </c>
      <c r="AE1246" s="66" t="str">
        <f>IFERROR(AVERAGE(Data!AH1254), "  ")</f>
        <v xml:space="preserve">  </v>
      </c>
      <c r="AF1246" s="66" t="str">
        <f>IFERROR(AVERAGE(Data!AI1254), "  ")</f>
        <v xml:space="preserve">  </v>
      </c>
      <c r="AG1246" s="66" t="str">
        <f>IFERROR(AVERAGE(Data!AJ1254), "  ")</f>
        <v xml:space="preserve">  </v>
      </c>
      <c r="AH1246" s="66" t="str">
        <f>IFERROR(AVERAGE(Data!AK1254), "  ")</f>
        <v xml:space="preserve">  </v>
      </c>
      <c r="AI1246" s="67" t="str">
        <f>IFERROR(AVERAGE(Data!AL1254), "  ")</f>
        <v xml:space="preserve">  </v>
      </c>
      <c r="AJ1246" s="67" t="str">
        <f>IFERROR(AVERAGE(Data!AM1254), "  ")</f>
        <v xml:space="preserve">  </v>
      </c>
      <c r="AK1246" s="67" t="str">
        <f>IFERROR(AVERAGE(Data!AN1254), "  ")</f>
        <v xml:space="preserve">  </v>
      </c>
      <c r="AL1246" s="66" t="str">
        <f>IFERROR(AVERAGE(Data!AP1254),"  ")</f>
        <v xml:space="preserve">  </v>
      </c>
      <c r="AM1246" s="66" t="str">
        <f>IFERROR(AVERAGE(Data!AQ1254),"  ")</f>
        <v xml:space="preserve">  </v>
      </c>
      <c r="AN1246" s="66" t="str">
        <f>IFERROR(AVERAGE(Data!AR1254),"  ")</f>
        <v xml:space="preserve">  </v>
      </c>
      <c r="AO1246" s="66" t="str">
        <f>IFERROR(AVERAGE(Data!AS1254),"  ")</f>
        <v xml:space="preserve">  </v>
      </c>
      <c r="AP1246" s="66" t="str">
        <f>IFERROR(AVERAGE(Data!AT1254),"  ")</f>
        <v xml:space="preserve">  </v>
      </c>
      <c r="AQ1246" s="66" t="str">
        <f>IFERROR(AVERAGE(Data!AU1254),"  ")</f>
        <v xml:space="preserve">  </v>
      </c>
      <c r="AR1246" s="67" t="str">
        <f>IFERROR(AVERAGE(Data!AV1254),"  ")</f>
        <v xml:space="preserve">  </v>
      </c>
      <c r="AS1246" s="67" t="str">
        <f>IFERROR(AVERAGE(Data!AW1254),"  ")</f>
        <v xml:space="preserve">  </v>
      </c>
      <c r="AT1246" s="67" t="str">
        <f>IFERROR(AVERAGE(Data!AX1254),"  ")</f>
        <v xml:space="preserve">  </v>
      </c>
      <c r="AU1246" s="66" t="str">
        <f>IFERROR(AVERAGE(Data!AZ1254), "  ")</f>
        <v xml:space="preserve">  </v>
      </c>
      <c r="AV1246" s="66" t="str">
        <f>IFERROR(AVERAGE(Data!BA1254), "  ")</f>
        <v xml:space="preserve">  </v>
      </c>
      <c r="AW1246" s="66" t="str">
        <f>IFERROR(AVERAGE(Data!BB1254), "  ")</f>
        <v xml:space="preserve">  </v>
      </c>
      <c r="AX1246" s="66" t="str">
        <f>IFERROR(AVERAGE(Data!BC1254), "  ")</f>
        <v xml:space="preserve">  </v>
      </c>
      <c r="AY1246" s="66" t="str">
        <f>IFERROR(AVERAGE(Data!BD1254), "  ")</f>
        <v xml:space="preserve">  </v>
      </c>
      <c r="AZ1246" s="66" t="str">
        <f>IFERROR(AVERAGE(Data!BE1254), "  ")</f>
        <v xml:space="preserve">  </v>
      </c>
      <c r="BA1246" s="66" t="str">
        <f>IFERROR(AVERAGE(Data!BF1254), "  ")</f>
        <v xml:space="preserve">  </v>
      </c>
      <c r="BB1246" s="66" t="str">
        <f>IFERROR(AVERAGE(Data!BG1254), "  ")</f>
        <v xml:space="preserve">  </v>
      </c>
      <c r="BC1246" s="66" t="str">
        <f>IFERROR(AVERAGE(Data!BH1254), "  ")</f>
        <v xml:space="preserve">  </v>
      </c>
      <c r="BD1246" s="66" t="str">
        <f>IFERROR(AVERAGE(Data!BI1254), "  ")</f>
        <v xml:space="preserve">  </v>
      </c>
    </row>
    <row r="1247" spans="1:56" x14ac:dyDescent="0.25">
      <c r="A1247" s="59" t="str">
        <f>IFERROR(AVERAGE(Data!A1255),"  ")</f>
        <v xml:space="preserve">  </v>
      </c>
      <c r="B1247" s="66" t="str">
        <f>IFERROR(AVERAGE(Data!B1255),"  ")</f>
        <v xml:space="preserve">  </v>
      </c>
      <c r="C1247" s="66" t="str">
        <f>IFERROR(AVERAGE(Data!C1255),"  ")</f>
        <v xml:space="preserve">  </v>
      </c>
      <c r="D1247" s="66" t="str">
        <f>IFERROR(AVERAGE(Data!D1255),"  ")</f>
        <v xml:space="preserve">  </v>
      </c>
      <c r="E1247" s="66" t="str">
        <f>IFERROR(AVERAGE(Data!E1255),"  ")</f>
        <v xml:space="preserve">  </v>
      </c>
      <c r="F1247" s="66" t="str">
        <f>IFERROR(AVERAGE(Data!F1255),"  ")</f>
        <v xml:space="preserve">  </v>
      </c>
      <c r="G1247" s="66" t="str">
        <f>IFERROR(AVERAGE(Data!G1255),"  ")</f>
        <v xml:space="preserve">  </v>
      </c>
      <c r="H1247" s="67" t="str">
        <f>IFERROR(AVERAGE(Data!H1255),"  ")</f>
        <v xml:space="preserve">  </v>
      </c>
      <c r="I1247" s="67" t="str">
        <f>IFERROR(AVERAGE(Data!I1255),"  ")</f>
        <v xml:space="preserve">  </v>
      </c>
      <c r="J1247" s="67" t="str">
        <f>IFERROR(AVERAGE(Data!J1255),"  ")</f>
        <v xml:space="preserve">  </v>
      </c>
      <c r="K1247" s="66" t="str">
        <f>IFERROR(AVERAGE(Data!L1255),"  ")</f>
        <v xml:space="preserve">  </v>
      </c>
      <c r="L1247" s="66" t="str">
        <f>IFERROR(AVERAGE(Data!M1255),"  ")</f>
        <v xml:space="preserve">  </v>
      </c>
      <c r="M1247" s="66" t="str">
        <f>IFERROR(AVERAGE(Data!N1255),"  ")</f>
        <v xml:space="preserve">  </v>
      </c>
      <c r="N1247" s="66" t="str">
        <f>IFERROR(AVERAGE(Data!O1255),"  ")</f>
        <v xml:space="preserve">  </v>
      </c>
      <c r="O1247" s="66" t="str">
        <f>IFERROR(AVERAGE(Data!P1255),"  ")</f>
        <v xml:space="preserve">  </v>
      </c>
      <c r="P1247" s="66" t="str">
        <f>IFERROR(AVERAGE(Data!Q1255),"  ")</f>
        <v xml:space="preserve">  </v>
      </c>
      <c r="Q1247" s="67" t="str">
        <f>IFERROR(AVERAGE(Data!R1255),"  ")</f>
        <v xml:space="preserve">  </v>
      </c>
      <c r="R1247" s="67" t="str">
        <f>IFERROR(AVERAGE(Data!S1255),"  ")</f>
        <v xml:space="preserve">  </v>
      </c>
      <c r="S1247" s="67" t="str">
        <f>IFERROR(AVERAGE(Data!T1255),"  ")</f>
        <v xml:space="preserve">  </v>
      </c>
      <c r="T1247" s="66" t="str">
        <f>IFERROR(AVERAGE(Data!V1255), " ")</f>
        <v xml:space="preserve"> </v>
      </c>
      <c r="U1247" s="66" t="str">
        <f>IFERROR(AVERAGE(Data!W1255), " ")</f>
        <v xml:space="preserve"> </v>
      </c>
      <c r="V1247" s="66" t="str">
        <f>IFERROR(AVERAGE(Data!X1255), " ")</f>
        <v xml:space="preserve"> </v>
      </c>
      <c r="W1247" s="66" t="str">
        <f>IFERROR(AVERAGE(Data!Y1255), " ")</f>
        <v xml:space="preserve"> </v>
      </c>
      <c r="X1247" s="66" t="str">
        <f>IFERROR(AVERAGE(Data!Z1255), " ")</f>
        <v xml:space="preserve"> </v>
      </c>
      <c r="Y1247" s="66" t="str">
        <f>IFERROR(AVERAGE(Data!AA1255), " ")</f>
        <v xml:space="preserve"> </v>
      </c>
      <c r="Z1247" s="67" t="str">
        <f>IFERROR(AVERAGE(Data!AB1255), " ")</f>
        <v xml:space="preserve"> </v>
      </c>
      <c r="AA1247" s="67" t="str">
        <f>IFERROR(AVERAGE(Data!AC1255), " ")</f>
        <v xml:space="preserve"> </v>
      </c>
      <c r="AB1247" s="67" t="str">
        <f>IFERROR(AVERAGE(Data!AD1255), " ")</f>
        <v xml:space="preserve"> </v>
      </c>
      <c r="AC1247" s="66" t="str">
        <f>IFERROR(AVERAGE(Data!AF1255), "  ")</f>
        <v xml:space="preserve">  </v>
      </c>
      <c r="AD1247" s="66" t="str">
        <f>IFERROR(AVERAGE(Data!AG1255), "  ")</f>
        <v xml:space="preserve">  </v>
      </c>
      <c r="AE1247" s="66" t="str">
        <f>IFERROR(AVERAGE(Data!AH1255), "  ")</f>
        <v xml:space="preserve">  </v>
      </c>
      <c r="AF1247" s="66" t="str">
        <f>IFERROR(AVERAGE(Data!AI1255), "  ")</f>
        <v xml:space="preserve">  </v>
      </c>
      <c r="AG1247" s="66" t="str">
        <f>IFERROR(AVERAGE(Data!AJ1255), "  ")</f>
        <v xml:space="preserve">  </v>
      </c>
      <c r="AH1247" s="66" t="str">
        <f>IFERROR(AVERAGE(Data!AK1255), "  ")</f>
        <v xml:space="preserve">  </v>
      </c>
      <c r="AI1247" s="67" t="str">
        <f>IFERROR(AVERAGE(Data!AL1255), "  ")</f>
        <v xml:space="preserve">  </v>
      </c>
      <c r="AJ1247" s="67" t="str">
        <f>IFERROR(AVERAGE(Data!AM1255), "  ")</f>
        <v xml:space="preserve">  </v>
      </c>
      <c r="AK1247" s="67" t="str">
        <f>IFERROR(AVERAGE(Data!AN1255), "  ")</f>
        <v xml:space="preserve">  </v>
      </c>
      <c r="AL1247" s="66" t="str">
        <f>IFERROR(AVERAGE(Data!AP1255),"  ")</f>
        <v xml:space="preserve">  </v>
      </c>
      <c r="AM1247" s="66" t="str">
        <f>IFERROR(AVERAGE(Data!AQ1255),"  ")</f>
        <v xml:space="preserve">  </v>
      </c>
      <c r="AN1247" s="66" t="str">
        <f>IFERROR(AVERAGE(Data!AR1255),"  ")</f>
        <v xml:space="preserve">  </v>
      </c>
      <c r="AO1247" s="66" t="str">
        <f>IFERROR(AVERAGE(Data!AS1255),"  ")</f>
        <v xml:space="preserve">  </v>
      </c>
      <c r="AP1247" s="66" t="str">
        <f>IFERROR(AVERAGE(Data!AT1255),"  ")</f>
        <v xml:space="preserve">  </v>
      </c>
      <c r="AQ1247" s="66" t="str">
        <f>IFERROR(AVERAGE(Data!AU1255),"  ")</f>
        <v xml:space="preserve">  </v>
      </c>
      <c r="AR1247" s="67" t="str">
        <f>IFERROR(AVERAGE(Data!AV1255),"  ")</f>
        <v xml:space="preserve">  </v>
      </c>
      <c r="AS1247" s="67" t="str">
        <f>IFERROR(AVERAGE(Data!AW1255),"  ")</f>
        <v xml:space="preserve">  </v>
      </c>
      <c r="AT1247" s="67" t="str">
        <f>IFERROR(AVERAGE(Data!AX1255),"  ")</f>
        <v xml:space="preserve">  </v>
      </c>
      <c r="AU1247" s="66" t="str">
        <f>IFERROR(AVERAGE(Data!AZ1255), "  ")</f>
        <v xml:space="preserve">  </v>
      </c>
      <c r="AV1247" s="66" t="str">
        <f>IFERROR(AVERAGE(Data!BA1255), "  ")</f>
        <v xml:space="preserve">  </v>
      </c>
      <c r="AW1247" s="66" t="str">
        <f>IFERROR(AVERAGE(Data!BB1255), "  ")</f>
        <v xml:space="preserve">  </v>
      </c>
      <c r="AX1247" s="66" t="str">
        <f>IFERROR(AVERAGE(Data!BC1255), "  ")</f>
        <v xml:space="preserve">  </v>
      </c>
      <c r="AY1247" s="66" t="str">
        <f>IFERROR(AVERAGE(Data!BD1255), "  ")</f>
        <v xml:space="preserve">  </v>
      </c>
      <c r="AZ1247" s="66" t="str">
        <f>IFERROR(AVERAGE(Data!BE1255), "  ")</f>
        <v xml:space="preserve">  </v>
      </c>
      <c r="BA1247" s="66" t="str">
        <f>IFERROR(AVERAGE(Data!BF1255), "  ")</f>
        <v xml:space="preserve">  </v>
      </c>
      <c r="BB1247" s="66" t="str">
        <f>IFERROR(AVERAGE(Data!BG1255), "  ")</f>
        <v xml:space="preserve">  </v>
      </c>
      <c r="BC1247" s="66" t="str">
        <f>IFERROR(AVERAGE(Data!BH1255), "  ")</f>
        <v xml:space="preserve">  </v>
      </c>
      <c r="BD1247" s="66" t="str">
        <f>IFERROR(AVERAGE(Data!BI1255), "  ")</f>
        <v xml:space="preserve">  </v>
      </c>
    </row>
    <row r="1248" spans="1:56" x14ac:dyDescent="0.25">
      <c r="A1248" s="59" t="str">
        <f>IFERROR(AVERAGE(Data!A1256),"  ")</f>
        <v xml:space="preserve">  </v>
      </c>
      <c r="B1248" s="66" t="str">
        <f>IFERROR(AVERAGE(Data!B1256),"  ")</f>
        <v xml:space="preserve">  </v>
      </c>
      <c r="C1248" s="66" t="str">
        <f>IFERROR(AVERAGE(Data!C1256),"  ")</f>
        <v xml:space="preserve">  </v>
      </c>
      <c r="D1248" s="66" t="str">
        <f>IFERROR(AVERAGE(Data!D1256),"  ")</f>
        <v xml:space="preserve">  </v>
      </c>
      <c r="E1248" s="66" t="str">
        <f>IFERROR(AVERAGE(Data!E1256),"  ")</f>
        <v xml:space="preserve">  </v>
      </c>
      <c r="F1248" s="66" t="str">
        <f>IFERROR(AVERAGE(Data!F1256),"  ")</f>
        <v xml:space="preserve">  </v>
      </c>
      <c r="G1248" s="66" t="str">
        <f>IFERROR(AVERAGE(Data!G1256),"  ")</f>
        <v xml:space="preserve">  </v>
      </c>
      <c r="H1248" s="67" t="str">
        <f>IFERROR(AVERAGE(Data!H1256),"  ")</f>
        <v xml:space="preserve">  </v>
      </c>
      <c r="I1248" s="67" t="str">
        <f>IFERROR(AVERAGE(Data!I1256),"  ")</f>
        <v xml:space="preserve">  </v>
      </c>
      <c r="J1248" s="67" t="str">
        <f>IFERROR(AVERAGE(Data!J1256),"  ")</f>
        <v xml:space="preserve">  </v>
      </c>
      <c r="K1248" s="66" t="str">
        <f>IFERROR(AVERAGE(Data!L1256),"  ")</f>
        <v xml:space="preserve">  </v>
      </c>
      <c r="L1248" s="66" t="str">
        <f>IFERROR(AVERAGE(Data!M1256),"  ")</f>
        <v xml:space="preserve">  </v>
      </c>
      <c r="M1248" s="66" t="str">
        <f>IFERROR(AVERAGE(Data!N1256),"  ")</f>
        <v xml:space="preserve">  </v>
      </c>
      <c r="N1248" s="66" t="str">
        <f>IFERROR(AVERAGE(Data!O1256),"  ")</f>
        <v xml:space="preserve">  </v>
      </c>
      <c r="O1248" s="66" t="str">
        <f>IFERROR(AVERAGE(Data!P1256),"  ")</f>
        <v xml:space="preserve">  </v>
      </c>
      <c r="P1248" s="66" t="str">
        <f>IFERROR(AVERAGE(Data!Q1256),"  ")</f>
        <v xml:space="preserve">  </v>
      </c>
      <c r="Q1248" s="67" t="str">
        <f>IFERROR(AVERAGE(Data!R1256),"  ")</f>
        <v xml:space="preserve">  </v>
      </c>
      <c r="R1248" s="67" t="str">
        <f>IFERROR(AVERAGE(Data!S1256),"  ")</f>
        <v xml:space="preserve">  </v>
      </c>
      <c r="S1248" s="67" t="str">
        <f>IFERROR(AVERAGE(Data!T1256),"  ")</f>
        <v xml:space="preserve">  </v>
      </c>
      <c r="T1248" s="66" t="str">
        <f>IFERROR(AVERAGE(Data!V1256), " ")</f>
        <v xml:space="preserve"> </v>
      </c>
      <c r="U1248" s="66" t="str">
        <f>IFERROR(AVERAGE(Data!W1256), " ")</f>
        <v xml:space="preserve"> </v>
      </c>
      <c r="V1248" s="66" t="str">
        <f>IFERROR(AVERAGE(Data!X1256), " ")</f>
        <v xml:space="preserve"> </v>
      </c>
      <c r="W1248" s="66" t="str">
        <f>IFERROR(AVERAGE(Data!Y1256), " ")</f>
        <v xml:space="preserve"> </v>
      </c>
      <c r="X1248" s="66" t="str">
        <f>IFERROR(AVERAGE(Data!Z1256), " ")</f>
        <v xml:space="preserve"> </v>
      </c>
      <c r="Y1248" s="66" t="str">
        <f>IFERROR(AVERAGE(Data!AA1256), " ")</f>
        <v xml:space="preserve"> </v>
      </c>
      <c r="Z1248" s="67" t="str">
        <f>IFERROR(AVERAGE(Data!AB1256), " ")</f>
        <v xml:space="preserve"> </v>
      </c>
      <c r="AA1248" s="67" t="str">
        <f>IFERROR(AVERAGE(Data!AC1256), " ")</f>
        <v xml:space="preserve"> </v>
      </c>
      <c r="AB1248" s="67" t="str">
        <f>IFERROR(AVERAGE(Data!AD1256), " ")</f>
        <v xml:space="preserve"> </v>
      </c>
      <c r="AC1248" s="66" t="str">
        <f>IFERROR(AVERAGE(Data!AF1256), "  ")</f>
        <v xml:space="preserve">  </v>
      </c>
      <c r="AD1248" s="66" t="str">
        <f>IFERROR(AVERAGE(Data!AG1256), "  ")</f>
        <v xml:space="preserve">  </v>
      </c>
      <c r="AE1248" s="66" t="str">
        <f>IFERROR(AVERAGE(Data!AH1256), "  ")</f>
        <v xml:space="preserve">  </v>
      </c>
      <c r="AF1248" s="66" t="str">
        <f>IFERROR(AVERAGE(Data!AI1256), "  ")</f>
        <v xml:space="preserve">  </v>
      </c>
      <c r="AG1248" s="66" t="str">
        <f>IFERROR(AVERAGE(Data!AJ1256), "  ")</f>
        <v xml:space="preserve">  </v>
      </c>
      <c r="AH1248" s="66" t="str">
        <f>IFERROR(AVERAGE(Data!AK1256), "  ")</f>
        <v xml:space="preserve">  </v>
      </c>
      <c r="AI1248" s="67" t="str">
        <f>IFERROR(AVERAGE(Data!AL1256), "  ")</f>
        <v xml:space="preserve">  </v>
      </c>
      <c r="AJ1248" s="67" t="str">
        <f>IFERROR(AVERAGE(Data!AM1256), "  ")</f>
        <v xml:space="preserve">  </v>
      </c>
      <c r="AK1248" s="67" t="str">
        <f>IFERROR(AVERAGE(Data!AN1256), "  ")</f>
        <v xml:space="preserve">  </v>
      </c>
      <c r="AL1248" s="66" t="str">
        <f>IFERROR(AVERAGE(Data!AP1256),"  ")</f>
        <v xml:space="preserve">  </v>
      </c>
      <c r="AM1248" s="66" t="str">
        <f>IFERROR(AVERAGE(Data!AQ1256),"  ")</f>
        <v xml:space="preserve">  </v>
      </c>
      <c r="AN1248" s="66" t="str">
        <f>IFERROR(AVERAGE(Data!AR1256),"  ")</f>
        <v xml:space="preserve">  </v>
      </c>
      <c r="AO1248" s="66" t="str">
        <f>IFERROR(AVERAGE(Data!AS1256),"  ")</f>
        <v xml:space="preserve">  </v>
      </c>
      <c r="AP1248" s="66" t="str">
        <f>IFERROR(AVERAGE(Data!AT1256),"  ")</f>
        <v xml:space="preserve">  </v>
      </c>
      <c r="AQ1248" s="66" t="str">
        <f>IFERROR(AVERAGE(Data!AU1256),"  ")</f>
        <v xml:space="preserve">  </v>
      </c>
      <c r="AR1248" s="67" t="str">
        <f>IFERROR(AVERAGE(Data!AV1256),"  ")</f>
        <v xml:space="preserve">  </v>
      </c>
      <c r="AS1248" s="67" t="str">
        <f>IFERROR(AVERAGE(Data!AW1256),"  ")</f>
        <v xml:space="preserve">  </v>
      </c>
      <c r="AT1248" s="67" t="str">
        <f>IFERROR(AVERAGE(Data!AX1256),"  ")</f>
        <v xml:space="preserve">  </v>
      </c>
      <c r="AU1248" s="66" t="str">
        <f>IFERROR(AVERAGE(Data!AZ1256), "  ")</f>
        <v xml:space="preserve">  </v>
      </c>
      <c r="AV1248" s="66" t="str">
        <f>IFERROR(AVERAGE(Data!BA1256), "  ")</f>
        <v xml:space="preserve">  </v>
      </c>
      <c r="AW1248" s="66" t="str">
        <f>IFERROR(AVERAGE(Data!BB1256), "  ")</f>
        <v xml:space="preserve">  </v>
      </c>
      <c r="AX1248" s="66" t="str">
        <f>IFERROR(AVERAGE(Data!BC1256), "  ")</f>
        <v xml:space="preserve">  </v>
      </c>
      <c r="AY1248" s="66" t="str">
        <f>IFERROR(AVERAGE(Data!BD1256), "  ")</f>
        <v xml:space="preserve">  </v>
      </c>
      <c r="AZ1248" s="66" t="str">
        <f>IFERROR(AVERAGE(Data!BE1256), "  ")</f>
        <v xml:space="preserve">  </v>
      </c>
      <c r="BA1248" s="66" t="str">
        <f>IFERROR(AVERAGE(Data!BF1256), "  ")</f>
        <v xml:space="preserve">  </v>
      </c>
      <c r="BB1248" s="66" t="str">
        <f>IFERROR(AVERAGE(Data!BG1256), "  ")</f>
        <v xml:space="preserve">  </v>
      </c>
      <c r="BC1248" s="66" t="str">
        <f>IFERROR(AVERAGE(Data!BH1256), "  ")</f>
        <v xml:space="preserve">  </v>
      </c>
      <c r="BD1248" s="66" t="str">
        <f>IFERROR(AVERAGE(Data!BI1256), "  ")</f>
        <v xml:space="preserve">  </v>
      </c>
    </row>
    <row r="1249" spans="1:56" x14ac:dyDescent="0.25">
      <c r="A1249" s="59" t="str">
        <f>IFERROR(AVERAGE(Data!A1257),"  ")</f>
        <v xml:space="preserve">  </v>
      </c>
      <c r="B1249" s="66" t="str">
        <f>IFERROR(AVERAGE(Data!B1257),"  ")</f>
        <v xml:space="preserve">  </v>
      </c>
      <c r="C1249" s="66" t="str">
        <f>IFERROR(AVERAGE(Data!C1257),"  ")</f>
        <v xml:space="preserve">  </v>
      </c>
      <c r="D1249" s="66" t="str">
        <f>IFERROR(AVERAGE(Data!D1257),"  ")</f>
        <v xml:space="preserve">  </v>
      </c>
      <c r="E1249" s="66" t="str">
        <f>IFERROR(AVERAGE(Data!E1257),"  ")</f>
        <v xml:space="preserve">  </v>
      </c>
      <c r="F1249" s="66" t="str">
        <f>IFERROR(AVERAGE(Data!F1257),"  ")</f>
        <v xml:space="preserve">  </v>
      </c>
      <c r="G1249" s="66" t="str">
        <f>IFERROR(AVERAGE(Data!G1257),"  ")</f>
        <v xml:space="preserve">  </v>
      </c>
      <c r="H1249" s="67" t="str">
        <f>IFERROR(AVERAGE(Data!H1257),"  ")</f>
        <v xml:space="preserve">  </v>
      </c>
      <c r="I1249" s="67" t="str">
        <f>IFERROR(AVERAGE(Data!I1257),"  ")</f>
        <v xml:space="preserve">  </v>
      </c>
      <c r="J1249" s="67" t="str">
        <f>IFERROR(AVERAGE(Data!J1257),"  ")</f>
        <v xml:space="preserve">  </v>
      </c>
      <c r="K1249" s="66" t="str">
        <f>IFERROR(AVERAGE(Data!L1257),"  ")</f>
        <v xml:space="preserve">  </v>
      </c>
      <c r="L1249" s="66" t="str">
        <f>IFERROR(AVERAGE(Data!M1257),"  ")</f>
        <v xml:space="preserve">  </v>
      </c>
      <c r="M1249" s="66" t="str">
        <f>IFERROR(AVERAGE(Data!N1257),"  ")</f>
        <v xml:space="preserve">  </v>
      </c>
      <c r="N1249" s="66" t="str">
        <f>IFERROR(AVERAGE(Data!O1257),"  ")</f>
        <v xml:space="preserve">  </v>
      </c>
      <c r="O1249" s="66" t="str">
        <f>IFERROR(AVERAGE(Data!P1257),"  ")</f>
        <v xml:space="preserve">  </v>
      </c>
      <c r="P1249" s="66" t="str">
        <f>IFERROR(AVERAGE(Data!Q1257),"  ")</f>
        <v xml:space="preserve">  </v>
      </c>
      <c r="Q1249" s="67" t="str">
        <f>IFERROR(AVERAGE(Data!R1257),"  ")</f>
        <v xml:space="preserve">  </v>
      </c>
      <c r="R1249" s="67" t="str">
        <f>IFERROR(AVERAGE(Data!S1257),"  ")</f>
        <v xml:space="preserve">  </v>
      </c>
      <c r="S1249" s="67" t="str">
        <f>IFERROR(AVERAGE(Data!T1257),"  ")</f>
        <v xml:space="preserve">  </v>
      </c>
      <c r="T1249" s="66" t="str">
        <f>IFERROR(AVERAGE(Data!V1257), " ")</f>
        <v xml:space="preserve"> </v>
      </c>
      <c r="U1249" s="66" t="str">
        <f>IFERROR(AVERAGE(Data!W1257), " ")</f>
        <v xml:space="preserve"> </v>
      </c>
      <c r="V1249" s="66" t="str">
        <f>IFERROR(AVERAGE(Data!X1257), " ")</f>
        <v xml:space="preserve"> </v>
      </c>
      <c r="W1249" s="66" t="str">
        <f>IFERROR(AVERAGE(Data!Y1257), " ")</f>
        <v xml:space="preserve"> </v>
      </c>
      <c r="X1249" s="66" t="str">
        <f>IFERROR(AVERAGE(Data!Z1257), " ")</f>
        <v xml:space="preserve"> </v>
      </c>
      <c r="Y1249" s="66" t="str">
        <f>IFERROR(AVERAGE(Data!AA1257), " ")</f>
        <v xml:space="preserve"> </v>
      </c>
      <c r="Z1249" s="67" t="str">
        <f>IFERROR(AVERAGE(Data!AB1257), " ")</f>
        <v xml:space="preserve"> </v>
      </c>
      <c r="AA1249" s="67" t="str">
        <f>IFERROR(AVERAGE(Data!AC1257), " ")</f>
        <v xml:space="preserve"> </v>
      </c>
      <c r="AB1249" s="67" t="str">
        <f>IFERROR(AVERAGE(Data!AD1257), " ")</f>
        <v xml:space="preserve"> </v>
      </c>
      <c r="AC1249" s="66" t="str">
        <f>IFERROR(AVERAGE(Data!AF1257), "  ")</f>
        <v xml:space="preserve">  </v>
      </c>
      <c r="AD1249" s="66" t="str">
        <f>IFERROR(AVERAGE(Data!AG1257), "  ")</f>
        <v xml:space="preserve">  </v>
      </c>
      <c r="AE1249" s="66" t="str">
        <f>IFERROR(AVERAGE(Data!AH1257), "  ")</f>
        <v xml:space="preserve">  </v>
      </c>
      <c r="AF1249" s="66" t="str">
        <f>IFERROR(AVERAGE(Data!AI1257), "  ")</f>
        <v xml:space="preserve">  </v>
      </c>
      <c r="AG1249" s="66" t="str">
        <f>IFERROR(AVERAGE(Data!AJ1257), "  ")</f>
        <v xml:space="preserve">  </v>
      </c>
      <c r="AH1249" s="66" t="str">
        <f>IFERROR(AVERAGE(Data!AK1257), "  ")</f>
        <v xml:space="preserve">  </v>
      </c>
      <c r="AI1249" s="67" t="str">
        <f>IFERROR(AVERAGE(Data!AL1257), "  ")</f>
        <v xml:space="preserve">  </v>
      </c>
      <c r="AJ1249" s="67" t="str">
        <f>IFERROR(AVERAGE(Data!AM1257), "  ")</f>
        <v xml:space="preserve">  </v>
      </c>
      <c r="AK1249" s="67" t="str">
        <f>IFERROR(AVERAGE(Data!AN1257), "  ")</f>
        <v xml:space="preserve">  </v>
      </c>
      <c r="AL1249" s="66" t="str">
        <f>IFERROR(AVERAGE(Data!AP1257),"  ")</f>
        <v xml:space="preserve">  </v>
      </c>
      <c r="AM1249" s="66" t="str">
        <f>IFERROR(AVERAGE(Data!AQ1257),"  ")</f>
        <v xml:space="preserve">  </v>
      </c>
      <c r="AN1249" s="66" t="str">
        <f>IFERROR(AVERAGE(Data!AR1257),"  ")</f>
        <v xml:space="preserve">  </v>
      </c>
      <c r="AO1249" s="66" t="str">
        <f>IFERROR(AVERAGE(Data!AS1257),"  ")</f>
        <v xml:space="preserve">  </v>
      </c>
      <c r="AP1249" s="66" t="str">
        <f>IFERROR(AVERAGE(Data!AT1257),"  ")</f>
        <v xml:space="preserve">  </v>
      </c>
      <c r="AQ1249" s="66" t="str">
        <f>IFERROR(AVERAGE(Data!AU1257),"  ")</f>
        <v xml:space="preserve">  </v>
      </c>
      <c r="AR1249" s="67" t="str">
        <f>IFERROR(AVERAGE(Data!AV1257),"  ")</f>
        <v xml:space="preserve">  </v>
      </c>
      <c r="AS1249" s="67" t="str">
        <f>IFERROR(AVERAGE(Data!AW1257),"  ")</f>
        <v xml:space="preserve">  </v>
      </c>
      <c r="AT1249" s="67" t="str">
        <f>IFERROR(AVERAGE(Data!AX1257),"  ")</f>
        <v xml:space="preserve">  </v>
      </c>
      <c r="AU1249" s="66" t="str">
        <f>IFERROR(AVERAGE(Data!AZ1257), "  ")</f>
        <v xml:space="preserve">  </v>
      </c>
      <c r="AV1249" s="66" t="str">
        <f>IFERROR(AVERAGE(Data!BA1257), "  ")</f>
        <v xml:space="preserve">  </v>
      </c>
      <c r="AW1249" s="66" t="str">
        <f>IFERROR(AVERAGE(Data!BB1257), "  ")</f>
        <v xml:space="preserve">  </v>
      </c>
      <c r="AX1249" s="66" t="str">
        <f>IFERROR(AVERAGE(Data!BC1257), "  ")</f>
        <v xml:space="preserve">  </v>
      </c>
      <c r="AY1249" s="66" t="str">
        <f>IFERROR(AVERAGE(Data!BD1257), "  ")</f>
        <v xml:space="preserve">  </v>
      </c>
      <c r="AZ1249" s="66" t="str">
        <f>IFERROR(AVERAGE(Data!BE1257), "  ")</f>
        <v xml:space="preserve">  </v>
      </c>
      <c r="BA1249" s="66" t="str">
        <f>IFERROR(AVERAGE(Data!BF1257), "  ")</f>
        <v xml:space="preserve">  </v>
      </c>
      <c r="BB1249" s="66" t="str">
        <f>IFERROR(AVERAGE(Data!BG1257), "  ")</f>
        <v xml:space="preserve">  </v>
      </c>
      <c r="BC1249" s="66" t="str">
        <f>IFERROR(AVERAGE(Data!BH1257), "  ")</f>
        <v xml:space="preserve">  </v>
      </c>
      <c r="BD1249" s="66" t="str">
        <f>IFERROR(AVERAGE(Data!BI1257), "  ")</f>
        <v xml:space="preserve">  </v>
      </c>
    </row>
    <row r="1250" spans="1:56" x14ac:dyDescent="0.25">
      <c r="A1250" s="59" t="str">
        <f>IFERROR(AVERAGE(Data!A1258),"  ")</f>
        <v xml:space="preserve">  </v>
      </c>
      <c r="B1250" s="66" t="str">
        <f>IFERROR(AVERAGE(Data!B1258),"  ")</f>
        <v xml:space="preserve">  </v>
      </c>
      <c r="C1250" s="66" t="str">
        <f>IFERROR(AVERAGE(Data!C1258),"  ")</f>
        <v xml:space="preserve">  </v>
      </c>
      <c r="D1250" s="66" t="str">
        <f>IFERROR(AVERAGE(Data!D1258),"  ")</f>
        <v xml:space="preserve">  </v>
      </c>
      <c r="E1250" s="66" t="str">
        <f>IFERROR(AVERAGE(Data!E1258),"  ")</f>
        <v xml:space="preserve">  </v>
      </c>
      <c r="F1250" s="66" t="str">
        <f>IFERROR(AVERAGE(Data!F1258),"  ")</f>
        <v xml:space="preserve">  </v>
      </c>
      <c r="G1250" s="66" t="str">
        <f>IFERROR(AVERAGE(Data!G1258),"  ")</f>
        <v xml:space="preserve">  </v>
      </c>
      <c r="H1250" s="67" t="str">
        <f>IFERROR(AVERAGE(Data!H1258),"  ")</f>
        <v xml:space="preserve">  </v>
      </c>
      <c r="I1250" s="67" t="str">
        <f>IFERROR(AVERAGE(Data!I1258),"  ")</f>
        <v xml:space="preserve">  </v>
      </c>
      <c r="J1250" s="67" t="str">
        <f>IFERROR(AVERAGE(Data!J1258),"  ")</f>
        <v xml:space="preserve">  </v>
      </c>
      <c r="K1250" s="66" t="str">
        <f>IFERROR(AVERAGE(Data!L1258),"  ")</f>
        <v xml:space="preserve">  </v>
      </c>
      <c r="L1250" s="66" t="str">
        <f>IFERROR(AVERAGE(Data!M1258),"  ")</f>
        <v xml:space="preserve">  </v>
      </c>
      <c r="M1250" s="66" t="str">
        <f>IFERROR(AVERAGE(Data!N1258),"  ")</f>
        <v xml:space="preserve">  </v>
      </c>
      <c r="N1250" s="66" t="str">
        <f>IFERROR(AVERAGE(Data!O1258),"  ")</f>
        <v xml:space="preserve">  </v>
      </c>
      <c r="O1250" s="66" t="str">
        <f>IFERROR(AVERAGE(Data!P1258),"  ")</f>
        <v xml:space="preserve">  </v>
      </c>
      <c r="P1250" s="66" t="str">
        <f>IFERROR(AVERAGE(Data!Q1258),"  ")</f>
        <v xml:space="preserve">  </v>
      </c>
      <c r="Q1250" s="67" t="str">
        <f>IFERROR(AVERAGE(Data!R1258),"  ")</f>
        <v xml:space="preserve">  </v>
      </c>
      <c r="R1250" s="67" t="str">
        <f>IFERROR(AVERAGE(Data!S1258),"  ")</f>
        <v xml:space="preserve">  </v>
      </c>
      <c r="S1250" s="67" t="str">
        <f>IFERROR(AVERAGE(Data!T1258),"  ")</f>
        <v xml:space="preserve">  </v>
      </c>
      <c r="T1250" s="66" t="str">
        <f>IFERROR(AVERAGE(Data!V1258), " ")</f>
        <v xml:space="preserve"> </v>
      </c>
      <c r="U1250" s="66" t="str">
        <f>IFERROR(AVERAGE(Data!W1258), " ")</f>
        <v xml:space="preserve"> </v>
      </c>
      <c r="V1250" s="66" t="str">
        <f>IFERROR(AVERAGE(Data!X1258), " ")</f>
        <v xml:space="preserve"> </v>
      </c>
      <c r="W1250" s="66" t="str">
        <f>IFERROR(AVERAGE(Data!Y1258), " ")</f>
        <v xml:space="preserve"> </v>
      </c>
      <c r="X1250" s="66" t="str">
        <f>IFERROR(AVERAGE(Data!Z1258), " ")</f>
        <v xml:space="preserve"> </v>
      </c>
      <c r="Y1250" s="66" t="str">
        <f>IFERROR(AVERAGE(Data!AA1258), " ")</f>
        <v xml:space="preserve"> </v>
      </c>
      <c r="Z1250" s="67" t="str">
        <f>IFERROR(AVERAGE(Data!AB1258), " ")</f>
        <v xml:space="preserve"> </v>
      </c>
      <c r="AA1250" s="67" t="str">
        <f>IFERROR(AVERAGE(Data!AC1258), " ")</f>
        <v xml:space="preserve"> </v>
      </c>
      <c r="AB1250" s="67" t="str">
        <f>IFERROR(AVERAGE(Data!AD1258), " ")</f>
        <v xml:space="preserve"> </v>
      </c>
      <c r="AC1250" s="66" t="str">
        <f>IFERROR(AVERAGE(Data!AF1258), "  ")</f>
        <v xml:space="preserve">  </v>
      </c>
      <c r="AD1250" s="66" t="str">
        <f>IFERROR(AVERAGE(Data!AG1258), "  ")</f>
        <v xml:space="preserve">  </v>
      </c>
      <c r="AE1250" s="66" t="str">
        <f>IFERROR(AVERAGE(Data!AH1258), "  ")</f>
        <v xml:space="preserve">  </v>
      </c>
      <c r="AF1250" s="66" t="str">
        <f>IFERROR(AVERAGE(Data!AI1258), "  ")</f>
        <v xml:space="preserve">  </v>
      </c>
      <c r="AG1250" s="66" t="str">
        <f>IFERROR(AVERAGE(Data!AJ1258), "  ")</f>
        <v xml:space="preserve">  </v>
      </c>
      <c r="AH1250" s="66" t="str">
        <f>IFERROR(AVERAGE(Data!AK1258), "  ")</f>
        <v xml:space="preserve">  </v>
      </c>
      <c r="AI1250" s="67" t="str">
        <f>IFERROR(AVERAGE(Data!AL1258), "  ")</f>
        <v xml:space="preserve">  </v>
      </c>
      <c r="AJ1250" s="67" t="str">
        <f>IFERROR(AVERAGE(Data!AM1258), "  ")</f>
        <v xml:space="preserve">  </v>
      </c>
      <c r="AK1250" s="67" t="str">
        <f>IFERROR(AVERAGE(Data!AN1258), "  ")</f>
        <v xml:space="preserve">  </v>
      </c>
      <c r="AL1250" s="66" t="str">
        <f>IFERROR(AVERAGE(Data!AP1258),"  ")</f>
        <v xml:space="preserve">  </v>
      </c>
      <c r="AM1250" s="66" t="str">
        <f>IFERROR(AVERAGE(Data!AQ1258),"  ")</f>
        <v xml:space="preserve">  </v>
      </c>
      <c r="AN1250" s="66" t="str">
        <f>IFERROR(AVERAGE(Data!AR1258),"  ")</f>
        <v xml:space="preserve">  </v>
      </c>
      <c r="AO1250" s="66" t="str">
        <f>IFERROR(AVERAGE(Data!AS1258),"  ")</f>
        <v xml:space="preserve">  </v>
      </c>
      <c r="AP1250" s="66" t="str">
        <f>IFERROR(AVERAGE(Data!AT1258),"  ")</f>
        <v xml:space="preserve">  </v>
      </c>
      <c r="AQ1250" s="66" t="str">
        <f>IFERROR(AVERAGE(Data!AU1258),"  ")</f>
        <v xml:space="preserve">  </v>
      </c>
      <c r="AR1250" s="67" t="str">
        <f>IFERROR(AVERAGE(Data!AV1258),"  ")</f>
        <v xml:space="preserve">  </v>
      </c>
      <c r="AS1250" s="67" t="str">
        <f>IFERROR(AVERAGE(Data!AW1258),"  ")</f>
        <v xml:space="preserve">  </v>
      </c>
      <c r="AT1250" s="67" t="str">
        <f>IFERROR(AVERAGE(Data!AX1258),"  ")</f>
        <v xml:space="preserve">  </v>
      </c>
      <c r="AU1250" s="66" t="str">
        <f>IFERROR(AVERAGE(Data!AZ1258), "  ")</f>
        <v xml:space="preserve">  </v>
      </c>
      <c r="AV1250" s="66" t="str">
        <f>IFERROR(AVERAGE(Data!BA1258), "  ")</f>
        <v xml:space="preserve">  </v>
      </c>
      <c r="AW1250" s="66" t="str">
        <f>IFERROR(AVERAGE(Data!BB1258), "  ")</f>
        <v xml:space="preserve">  </v>
      </c>
      <c r="AX1250" s="66" t="str">
        <f>IFERROR(AVERAGE(Data!BC1258), "  ")</f>
        <v xml:space="preserve">  </v>
      </c>
      <c r="AY1250" s="66" t="str">
        <f>IFERROR(AVERAGE(Data!BD1258), "  ")</f>
        <v xml:space="preserve">  </v>
      </c>
      <c r="AZ1250" s="66" t="str">
        <f>IFERROR(AVERAGE(Data!BE1258), "  ")</f>
        <v xml:space="preserve">  </v>
      </c>
      <c r="BA1250" s="66" t="str">
        <f>IFERROR(AVERAGE(Data!BF1258), "  ")</f>
        <v xml:space="preserve">  </v>
      </c>
      <c r="BB1250" s="66" t="str">
        <f>IFERROR(AVERAGE(Data!BG1258), "  ")</f>
        <v xml:space="preserve">  </v>
      </c>
      <c r="BC1250" s="66" t="str">
        <f>IFERROR(AVERAGE(Data!BH1258), "  ")</f>
        <v xml:space="preserve">  </v>
      </c>
      <c r="BD1250" s="66" t="str">
        <f>IFERROR(AVERAGE(Data!BI1258), "  ")</f>
        <v xml:space="preserve">  </v>
      </c>
    </row>
    <row r="1251" spans="1:56" x14ac:dyDescent="0.25">
      <c r="A1251" s="59" t="str">
        <f>IFERROR(AVERAGE(Data!A1259),"  ")</f>
        <v xml:space="preserve">  </v>
      </c>
      <c r="B1251" s="66" t="str">
        <f>IFERROR(AVERAGE(Data!B1259),"  ")</f>
        <v xml:space="preserve">  </v>
      </c>
      <c r="C1251" s="66" t="str">
        <f>IFERROR(AVERAGE(Data!C1259),"  ")</f>
        <v xml:space="preserve">  </v>
      </c>
      <c r="D1251" s="66" t="str">
        <f>IFERROR(AVERAGE(Data!D1259),"  ")</f>
        <v xml:space="preserve">  </v>
      </c>
      <c r="E1251" s="66" t="str">
        <f>IFERROR(AVERAGE(Data!E1259),"  ")</f>
        <v xml:space="preserve">  </v>
      </c>
      <c r="F1251" s="66" t="str">
        <f>IFERROR(AVERAGE(Data!F1259),"  ")</f>
        <v xml:space="preserve">  </v>
      </c>
      <c r="G1251" s="66" t="str">
        <f>IFERROR(AVERAGE(Data!G1259),"  ")</f>
        <v xml:space="preserve">  </v>
      </c>
      <c r="H1251" s="67" t="str">
        <f>IFERROR(AVERAGE(Data!H1259),"  ")</f>
        <v xml:space="preserve">  </v>
      </c>
      <c r="I1251" s="67" t="str">
        <f>IFERROR(AVERAGE(Data!I1259),"  ")</f>
        <v xml:space="preserve">  </v>
      </c>
      <c r="J1251" s="67" t="str">
        <f>IFERROR(AVERAGE(Data!J1259),"  ")</f>
        <v xml:space="preserve">  </v>
      </c>
      <c r="K1251" s="66" t="str">
        <f>IFERROR(AVERAGE(Data!L1259),"  ")</f>
        <v xml:space="preserve">  </v>
      </c>
      <c r="L1251" s="66" t="str">
        <f>IFERROR(AVERAGE(Data!M1259),"  ")</f>
        <v xml:space="preserve">  </v>
      </c>
      <c r="M1251" s="66" t="str">
        <f>IFERROR(AVERAGE(Data!N1259),"  ")</f>
        <v xml:space="preserve">  </v>
      </c>
      <c r="N1251" s="66" t="str">
        <f>IFERROR(AVERAGE(Data!O1259),"  ")</f>
        <v xml:space="preserve">  </v>
      </c>
      <c r="O1251" s="66" t="str">
        <f>IFERROR(AVERAGE(Data!P1259),"  ")</f>
        <v xml:space="preserve">  </v>
      </c>
      <c r="P1251" s="66" t="str">
        <f>IFERROR(AVERAGE(Data!Q1259),"  ")</f>
        <v xml:space="preserve">  </v>
      </c>
      <c r="Q1251" s="67" t="str">
        <f>IFERROR(AVERAGE(Data!R1259),"  ")</f>
        <v xml:space="preserve">  </v>
      </c>
      <c r="R1251" s="67" t="str">
        <f>IFERROR(AVERAGE(Data!S1259),"  ")</f>
        <v xml:space="preserve">  </v>
      </c>
      <c r="S1251" s="67" t="str">
        <f>IFERROR(AVERAGE(Data!T1259),"  ")</f>
        <v xml:space="preserve">  </v>
      </c>
      <c r="T1251" s="66" t="str">
        <f>IFERROR(AVERAGE(Data!V1259), " ")</f>
        <v xml:space="preserve"> </v>
      </c>
      <c r="U1251" s="66" t="str">
        <f>IFERROR(AVERAGE(Data!W1259), " ")</f>
        <v xml:space="preserve"> </v>
      </c>
      <c r="V1251" s="66" t="str">
        <f>IFERROR(AVERAGE(Data!X1259), " ")</f>
        <v xml:space="preserve"> </v>
      </c>
      <c r="W1251" s="66" t="str">
        <f>IFERROR(AVERAGE(Data!Y1259), " ")</f>
        <v xml:space="preserve"> </v>
      </c>
      <c r="X1251" s="66" t="str">
        <f>IFERROR(AVERAGE(Data!Z1259), " ")</f>
        <v xml:space="preserve"> </v>
      </c>
      <c r="Y1251" s="66" t="str">
        <f>IFERROR(AVERAGE(Data!AA1259), " ")</f>
        <v xml:space="preserve"> </v>
      </c>
      <c r="Z1251" s="67" t="str">
        <f>IFERROR(AVERAGE(Data!AB1259), " ")</f>
        <v xml:space="preserve"> </v>
      </c>
      <c r="AA1251" s="67" t="str">
        <f>IFERROR(AVERAGE(Data!AC1259), " ")</f>
        <v xml:space="preserve"> </v>
      </c>
      <c r="AB1251" s="67" t="str">
        <f>IFERROR(AVERAGE(Data!AD1259), " ")</f>
        <v xml:space="preserve"> </v>
      </c>
      <c r="AC1251" s="66" t="str">
        <f>IFERROR(AVERAGE(Data!AF1259), "  ")</f>
        <v xml:space="preserve">  </v>
      </c>
      <c r="AD1251" s="66" t="str">
        <f>IFERROR(AVERAGE(Data!AG1259), "  ")</f>
        <v xml:space="preserve">  </v>
      </c>
      <c r="AE1251" s="66" t="str">
        <f>IFERROR(AVERAGE(Data!AH1259), "  ")</f>
        <v xml:space="preserve">  </v>
      </c>
      <c r="AF1251" s="66" t="str">
        <f>IFERROR(AVERAGE(Data!AI1259), "  ")</f>
        <v xml:space="preserve">  </v>
      </c>
      <c r="AG1251" s="66" t="str">
        <f>IFERROR(AVERAGE(Data!AJ1259), "  ")</f>
        <v xml:space="preserve">  </v>
      </c>
      <c r="AH1251" s="66" t="str">
        <f>IFERROR(AVERAGE(Data!AK1259), "  ")</f>
        <v xml:space="preserve">  </v>
      </c>
      <c r="AI1251" s="67" t="str">
        <f>IFERROR(AVERAGE(Data!AL1259), "  ")</f>
        <v xml:space="preserve">  </v>
      </c>
      <c r="AJ1251" s="67" t="str">
        <f>IFERROR(AVERAGE(Data!AM1259), "  ")</f>
        <v xml:space="preserve">  </v>
      </c>
      <c r="AK1251" s="67" t="str">
        <f>IFERROR(AVERAGE(Data!AN1259), "  ")</f>
        <v xml:space="preserve">  </v>
      </c>
      <c r="AL1251" s="66" t="str">
        <f>IFERROR(AVERAGE(Data!AP1259),"  ")</f>
        <v xml:space="preserve">  </v>
      </c>
      <c r="AM1251" s="66" t="str">
        <f>IFERROR(AVERAGE(Data!AQ1259),"  ")</f>
        <v xml:space="preserve">  </v>
      </c>
      <c r="AN1251" s="66" t="str">
        <f>IFERROR(AVERAGE(Data!AR1259),"  ")</f>
        <v xml:space="preserve">  </v>
      </c>
      <c r="AO1251" s="66" t="str">
        <f>IFERROR(AVERAGE(Data!AS1259),"  ")</f>
        <v xml:space="preserve">  </v>
      </c>
      <c r="AP1251" s="66" t="str">
        <f>IFERROR(AVERAGE(Data!AT1259),"  ")</f>
        <v xml:space="preserve">  </v>
      </c>
      <c r="AQ1251" s="66" t="str">
        <f>IFERROR(AVERAGE(Data!AU1259),"  ")</f>
        <v xml:space="preserve">  </v>
      </c>
      <c r="AR1251" s="67" t="str">
        <f>IFERROR(AVERAGE(Data!AV1259),"  ")</f>
        <v xml:space="preserve">  </v>
      </c>
      <c r="AS1251" s="67" t="str">
        <f>IFERROR(AVERAGE(Data!AW1259),"  ")</f>
        <v xml:space="preserve">  </v>
      </c>
      <c r="AT1251" s="67" t="str">
        <f>IFERROR(AVERAGE(Data!AX1259),"  ")</f>
        <v xml:space="preserve">  </v>
      </c>
      <c r="AU1251" s="66" t="str">
        <f>IFERROR(AVERAGE(Data!AZ1259), "  ")</f>
        <v xml:space="preserve">  </v>
      </c>
      <c r="AV1251" s="66" t="str">
        <f>IFERROR(AVERAGE(Data!BA1259), "  ")</f>
        <v xml:space="preserve">  </v>
      </c>
      <c r="AW1251" s="66" t="str">
        <f>IFERROR(AVERAGE(Data!BB1259), "  ")</f>
        <v xml:space="preserve">  </v>
      </c>
      <c r="AX1251" s="66" t="str">
        <f>IFERROR(AVERAGE(Data!BC1259), "  ")</f>
        <v xml:space="preserve">  </v>
      </c>
      <c r="AY1251" s="66" t="str">
        <f>IFERROR(AVERAGE(Data!BD1259), "  ")</f>
        <v xml:space="preserve">  </v>
      </c>
      <c r="AZ1251" s="66" t="str">
        <f>IFERROR(AVERAGE(Data!BE1259), "  ")</f>
        <v xml:space="preserve">  </v>
      </c>
      <c r="BA1251" s="66" t="str">
        <f>IFERROR(AVERAGE(Data!BF1259), "  ")</f>
        <v xml:space="preserve">  </v>
      </c>
      <c r="BB1251" s="66" t="str">
        <f>IFERROR(AVERAGE(Data!BG1259), "  ")</f>
        <v xml:space="preserve">  </v>
      </c>
      <c r="BC1251" s="66" t="str">
        <f>IFERROR(AVERAGE(Data!BH1259), "  ")</f>
        <v xml:space="preserve">  </v>
      </c>
      <c r="BD1251" s="66" t="str">
        <f>IFERROR(AVERAGE(Data!BI1259), "  ")</f>
        <v xml:space="preserve">  </v>
      </c>
    </row>
    <row r="1252" spans="1:56" x14ac:dyDescent="0.25">
      <c r="A1252" s="59" t="str">
        <f>IFERROR(AVERAGE(Data!A1260),"  ")</f>
        <v xml:space="preserve">  </v>
      </c>
      <c r="B1252" s="66" t="str">
        <f>IFERROR(AVERAGE(Data!B1260),"  ")</f>
        <v xml:space="preserve">  </v>
      </c>
      <c r="C1252" s="66" t="str">
        <f>IFERROR(AVERAGE(Data!C1260),"  ")</f>
        <v xml:space="preserve">  </v>
      </c>
      <c r="D1252" s="66" t="str">
        <f>IFERROR(AVERAGE(Data!D1260),"  ")</f>
        <v xml:space="preserve">  </v>
      </c>
      <c r="E1252" s="66" t="str">
        <f>IFERROR(AVERAGE(Data!E1260),"  ")</f>
        <v xml:space="preserve">  </v>
      </c>
      <c r="F1252" s="66" t="str">
        <f>IFERROR(AVERAGE(Data!F1260),"  ")</f>
        <v xml:space="preserve">  </v>
      </c>
      <c r="G1252" s="66" t="str">
        <f>IFERROR(AVERAGE(Data!G1260),"  ")</f>
        <v xml:space="preserve">  </v>
      </c>
      <c r="H1252" s="67" t="str">
        <f>IFERROR(AVERAGE(Data!H1260),"  ")</f>
        <v xml:space="preserve">  </v>
      </c>
      <c r="I1252" s="67" t="str">
        <f>IFERROR(AVERAGE(Data!I1260),"  ")</f>
        <v xml:space="preserve">  </v>
      </c>
      <c r="J1252" s="67" t="str">
        <f>IFERROR(AVERAGE(Data!J1260),"  ")</f>
        <v xml:space="preserve">  </v>
      </c>
      <c r="K1252" s="66" t="str">
        <f>IFERROR(AVERAGE(Data!L1260),"  ")</f>
        <v xml:space="preserve">  </v>
      </c>
      <c r="L1252" s="66" t="str">
        <f>IFERROR(AVERAGE(Data!M1260),"  ")</f>
        <v xml:space="preserve">  </v>
      </c>
      <c r="M1252" s="66" t="str">
        <f>IFERROR(AVERAGE(Data!N1260),"  ")</f>
        <v xml:space="preserve">  </v>
      </c>
      <c r="N1252" s="66" t="str">
        <f>IFERROR(AVERAGE(Data!O1260),"  ")</f>
        <v xml:space="preserve">  </v>
      </c>
      <c r="O1252" s="66" t="str">
        <f>IFERROR(AVERAGE(Data!P1260),"  ")</f>
        <v xml:space="preserve">  </v>
      </c>
      <c r="P1252" s="66" t="str">
        <f>IFERROR(AVERAGE(Data!Q1260),"  ")</f>
        <v xml:space="preserve">  </v>
      </c>
      <c r="Q1252" s="67" t="str">
        <f>IFERROR(AVERAGE(Data!R1260),"  ")</f>
        <v xml:space="preserve">  </v>
      </c>
      <c r="R1252" s="67" t="str">
        <f>IFERROR(AVERAGE(Data!S1260),"  ")</f>
        <v xml:space="preserve">  </v>
      </c>
      <c r="S1252" s="67" t="str">
        <f>IFERROR(AVERAGE(Data!T1260),"  ")</f>
        <v xml:space="preserve">  </v>
      </c>
      <c r="T1252" s="66" t="str">
        <f>IFERROR(AVERAGE(Data!V1260), " ")</f>
        <v xml:space="preserve"> </v>
      </c>
      <c r="U1252" s="66" t="str">
        <f>IFERROR(AVERAGE(Data!W1260), " ")</f>
        <v xml:space="preserve"> </v>
      </c>
      <c r="V1252" s="66" t="str">
        <f>IFERROR(AVERAGE(Data!X1260), " ")</f>
        <v xml:space="preserve"> </v>
      </c>
      <c r="W1252" s="66" t="str">
        <f>IFERROR(AVERAGE(Data!Y1260), " ")</f>
        <v xml:space="preserve"> </v>
      </c>
      <c r="X1252" s="66" t="str">
        <f>IFERROR(AVERAGE(Data!Z1260), " ")</f>
        <v xml:space="preserve"> </v>
      </c>
      <c r="Y1252" s="66" t="str">
        <f>IFERROR(AVERAGE(Data!AA1260), " ")</f>
        <v xml:space="preserve"> </v>
      </c>
      <c r="Z1252" s="67" t="str">
        <f>IFERROR(AVERAGE(Data!AB1260), " ")</f>
        <v xml:space="preserve"> </v>
      </c>
      <c r="AA1252" s="67" t="str">
        <f>IFERROR(AVERAGE(Data!AC1260), " ")</f>
        <v xml:space="preserve"> </v>
      </c>
      <c r="AB1252" s="67" t="str">
        <f>IFERROR(AVERAGE(Data!AD1260), " ")</f>
        <v xml:space="preserve"> </v>
      </c>
      <c r="AC1252" s="66" t="str">
        <f>IFERROR(AVERAGE(Data!AF1260), "  ")</f>
        <v xml:space="preserve">  </v>
      </c>
      <c r="AD1252" s="66" t="str">
        <f>IFERROR(AVERAGE(Data!AG1260), "  ")</f>
        <v xml:space="preserve">  </v>
      </c>
      <c r="AE1252" s="66" t="str">
        <f>IFERROR(AVERAGE(Data!AH1260), "  ")</f>
        <v xml:space="preserve">  </v>
      </c>
      <c r="AF1252" s="66" t="str">
        <f>IFERROR(AVERAGE(Data!AI1260), "  ")</f>
        <v xml:space="preserve">  </v>
      </c>
      <c r="AG1252" s="66" t="str">
        <f>IFERROR(AVERAGE(Data!AJ1260), "  ")</f>
        <v xml:space="preserve">  </v>
      </c>
      <c r="AH1252" s="66" t="str">
        <f>IFERROR(AVERAGE(Data!AK1260), "  ")</f>
        <v xml:space="preserve">  </v>
      </c>
      <c r="AI1252" s="67" t="str">
        <f>IFERROR(AVERAGE(Data!AL1260), "  ")</f>
        <v xml:space="preserve">  </v>
      </c>
      <c r="AJ1252" s="67" t="str">
        <f>IFERROR(AVERAGE(Data!AM1260), "  ")</f>
        <v xml:space="preserve">  </v>
      </c>
      <c r="AK1252" s="67" t="str">
        <f>IFERROR(AVERAGE(Data!AN1260), "  ")</f>
        <v xml:space="preserve">  </v>
      </c>
      <c r="AL1252" s="66" t="str">
        <f>IFERROR(AVERAGE(Data!AP1260),"  ")</f>
        <v xml:space="preserve">  </v>
      </c>
      <c r="AM1252" s="66" t="str">
        <f>IFERROR(AVERAGE(Data!AQ1260),"  ")</f>
        <v xml:space="preserve">  </v>
      </c>
      <c r="AN1252" s="66" t="str">
        <f>IFERROR(AVERAGE(Data!AR1260),"  ")</f>
        <v xml:space="preserve">  </v>
      </c>
      <c r="AO1252" s="66" t="str">
        <f>IFERROR(AVERAGE(Data!AS1260),"  ")</f>
        <v xml:space="preserve">  </v>
      </c>
      <c r="AP1252" s="66" t="str">
        <f>IFERROR(AVERAGE(Data!AT1260),"  ")</f>
        <v xml:space="preserve">  </v>
      </c>
      <c r="AQ1252" s="66" t="str">
        <f>IFERROR(AVERAGE(Data!AU1260),"  ")</f>
        <v xml:space="preserve">  </v>
      </c>
      <c r="AR1252" s="67" t="str">
        <f>IFERROR(AVERAGE(Data!AV1260),"  ")</f>
        <v xml:space="preserve">  </v>
      </c>
      <c r="AS1252" s="67" t="str">
        <f>IFERROR(AVERAGE(Data!AW1260),"  ")</f>
        <v xml:space="preserve">  </v>
      </c>
      <c r="AT1252" s="67" t="str">
        <f>IFERROR(AVERAGE(Data!AX1260),"  ")</f>
        <v xml:space="preserve">  </v>
      </c>
      <c r="AU1252" s="66" t="str">
        <f>IFERROR(AVERAGE(Data!AZ1260), "  ")</f>
        <v xml:space="preserve">  </v>
      </c>
      <c r="AV1252" s="66" t="str">
        <f>IFERROR(AVERAGE(Data!BA1260), "  ")</f>
        <v xml:space="preserve">  </v>
      </c>
      <c r="AW1252" s="66" t="str">
        <f>IFERROR(AVERAGE(Data!BB1260), "  ")</f>
        <v xml:space="preserve">  </v>
      </c>
      <c r="AX1252" s="66" t="str">
        <f>IFERROR(AVERAGE(Data!BC1260), "  ")</f>
        <v xml:space="preserve">  </v>
      </c>
      <c r="AY1252" s="66" t="str">
        <f>IFERROR(AVERAGE(Data!BD1260), "  ")</f>
        <v xml:space="preserve">  </v>
      </c>
      <c r="AZ1252" s="66" t="str">
        <f>IFERROR(AVERAGE(Data!BE1260), "  ")</f>
        <v xml:space="preserve">  </v>
      </c>
      <c r="BA1252" s="66" t="str">
        <f>IFERROR(AVERAGE(Data!BF1260), "  ")</f>
        <v xml:space="preserve">  </v>
      </c>
      <c r="BB1252" s="66" t="str">
        <f>IFERROR(AVERAGE(Data!BG1260), "  ")</f>
        <v xml:space="preserve">  </v>
      </c>
      <c r="BC1252" s="66" t="str">
        <f>IFERROR(AVERAGE(Data!BH1260), "  ")</f>
        <v xml:space="preserve">  </v>
      </c>
      <c r="BD1252" s="66" t="str">
        <f>IFERROR(AVERAGE(Data!BI1260), "  ")</f>
        <v xml:space="preserve">  </v>
      </c>
    </row>
    <row r="1253" spans="1:56" x14ac:dyDescent="0.25">
      <c r="A1253" s="59" t="str">
        <f>IFERROR(AVERAGE(Data!A1261),"  ")</f>
        <v xml:space="preserve">  </v>
      </c>
      <c r="B1253" s="66" t="str">
        <f>IFERROR(AVERAGE(Data!B1261),"  ")</f>
        <v xml:space="preserve">  </v>
      </c>
      <c r="C1253" s="66" t="str">
        <f>IFERROR(AVERAGE(Data!C1261),"  ")</f>
        <v xml:space="preserve">  </v>
      </c>
      <c r="D1253" s="66" t="str">
        <f>IFERROR(AVERAGE(Data!D1261),"  ")</f>
        <v xml:space="preserve">  </v>
      </c>
      <c r="E1253" s="66" t="str">
        <f>IFERROR(AVERAGE(Data!E1261),"  ")</f>
        <v xml:space="preserve">  </v>
      </c>
      <c r="F1253" s="66" t="str">
        <f>IFERROR(AVERAGE(Data!F1261),"  ")</f>
        <v xml:space="preserve">  </v>
      </c>
      <c r="G1253" s="66" t="str">
        <f>IFERROR(AVERAGE(Data!G1261),"  ")</f>
        <v xml:space="preserve">  </v>
      </c>
      <c r="H1253" s="67" t="str">
        <f>IFERROR(AVERAGE(Data!H1261),"  ")</f>
        <v xml:space="preserve">  </v>
      </c>
      <c r="I1253" s="67" t="str">
        <f>IFERROR(AVERAGE(Data!I1261),"  ")</f>
        <v xml:space="preserve">  </v>
      </c>
      <c r="J1253" s="67" t="str">
        <f>IFERROR(AVERAGE(Data!J1261),"  ")</f>
        <v xml:space="preserve">  </v>
      </c>
      <c r="K1253" s="66" t="str">
        <f>IFERROR(AVERAGE(Data!L1261),"  ")</f>
        <v xml:space="preserve">  </v>
      </c>
      <c r="L1253" s="66" t="str">
        <f>IFERROR(AVERAGE(Data!M1261),"  ")</f>
        <v xml:space="preserve">  </v>
      </c>
      <c r="M1253" s="66" t="str">
        <f>IFERROR(AVERAGE(Data!N1261),"  ")</f>
        <v xml:space="preserve">  </v>
      </c>
      <c r="N1253" s="66" t="str">
        <f>IFERROR(AVERAGE(Data!O1261),"  ")</f>
        <v xml:space="preserve">  </v>
      </c>
      <c r="O1253" s="66" t="str">
        <f>IFERROR(AVERAGE(Data!P1261),"  ")</f>
        <v xml:space="preserve">  </v>
      </c>
      <c r="P1253" s="66" t="str">
        <f>IFERROR(AVERAGE(Data!Q1261),"  ")</f>
        <v xml:space="preserve">  </v>
      </c>
      <c r="Q1253" s="67" t="str">
        <f>IFERROR(AVERAGE(Data!R1261),"  ")</f>
        <v xml:space="preserve">  </v>
      </c>
      <c r="R1253" s="67" t="str">
        <f>IFERROR(AVERAGE(Data!S1261),"  ")</f>
        <v xml:space="preserve">  </v>
      </c>
      <c r="S1253" s="67" t="str">
        <f>IFERROR(AVERAGE(Data!T1261),"  ")</f>
        <v xml:space="preserve">  </v>
      </c>
      <c r="T1253" s="66" t="str">
        <f>IFERROR(AVERAGE(Data!V1261), " ")</f>
        <v xml:space="preserve"> </v>
      </c>
      <c r="U1253" s="66" t="str">
        <f>IFERROR(AVERAGE(Data!W1261), " ")</f>
        <v xml:space="preserve"> </v>
      </c>
      <c r="V1253" s="66" t="str">
        <f>IFERROR(AVERAGE(Data!X1261), " ")</f>
        <v xml:space="preserve"> </v>
      </c>
      <c r="W1253" s="66" t="str">
        <f>IFERROR(AVERAGE(Data!Y1261), " ")</f>
        <v xml:space="preserve"> </v>
      </c>
      <c r="X1253" s="66" t="str">
        <f>IFERROR(AVERAGE(Data!Z1261), " ")</f>
        <v xml:space="preserve"> </v>
      </c>
      <c r="Y1253" s="66" t="str">
        <f>IFERROR(AVERAGE(Data!AA1261), " ")</f>
        <v xml:space="preserve"> </v>
      </c>
      <c r="Z1253" s="67" t="str">
        <f>IFERROR(AVERAGE(Data!AB1261), " ")</f>
        <v xml:space="preserve"> </v>
      </c>
      <c r="AA1253" s="67" t="str">
        <f>IFERROR(AVERAGE(Data!AC1261), " ")</f>
        <v xml:space="preserve"> </v>
      </c>
      <c r="AB1253" s="67" t="str">
        <f>IFERROR(AVERAGE(Data!AD1261), " ")</f>
        <v xml:space="preserve"> </v>
      </c>
      <c r="AC1253" s="66" t="str">
        <f>IFERROR(AVERAGE(Data!AF1261), "  ")</f>
        <v xml:space="preserve">  </v>
      </c>
      <c r="AD1253" s="66" t="str">
        <f>IFERROR(AVERAGE(Data!AG1261), "  ")</f>
        <v xml:space="preserve">  </v>
      </c>
      <c r="AE1253" s="66" t="str">
        <f>IFERROR(AVERAGE(Data!AH1261), "  ")</f>
        <v xml:space="preserve">  </v>
      </c>
      <c r="AF1253" s="66" t="str">
        <f>IFERROR(AVERAGE(Data!AI1261), "  ")</f>
        <v xml:space="preserve">  </v>
      </c>
      <c r="AG1253" s="66" t="str">
        <f>IFERROR(AVERAGE(Data!AJ1261), "  ")</f>
        <v xml:space="preserve">  </v>
      </c>
      <c r="AH1253" s="66" t="str">
        <f>IFERROR(AVERAGE(Data!AK1261), "  ")</f>
        <v xml:space="preserve">  </v>
      </c>
      <c r="AI1253" s="67" t="str">
        <f>IFERROR(AVERAGE(Data!AL1261), "  ")</f>
        <v xml:space="preserve">  </v>
      </c>
      <c r="AJ1253" s="67" t="str">
        <f>IFERROR(AVERAGE(Data!AM1261), "  ")</f>
        <v xml:space="preserve">  </v>
      </c>
      <c r="AK1253" s="67" t="str">
        <f>IFERROR(AVERAGE(Data!AN1261), "  ")</f>
        <v xml:space="preserve">  </v>
      </c>
      <c r="AL1253" s="66" t="str">
        <f>IFERROR(AVERAGE(Data!AP1261),"  ")</f>
        <v xml:space="preserve">  </v>
      </c>
      <c r="AM1253" s="66" t="str">
        <f>IFERROR(AVERAGE(Data!AQ1261),"  ")</f>
        <v xml:space="preserve">  </v>
      </c>
      <c r="AN1253" s="66" t="str">
        <f>IFERROR(AVERAGE(Data!AR1261),"  ")</f>
        <v xml:space="preserve">  </v>
      </c>
      <c r="AO1253" s="66" t="str">
        <f>IFERROR(AVERAGE(Data!AS1261),"  ")</f>
        <v xml:space="preserve">  </v>
      </c>
      <c r="AP1253" s="66" t="str">
        <f>IFERROR(AVERAGE(Data!AT1261),"  ")</f>
        <v xml:space="preserve">  </v>
      </c>
      <c r="AQ1253" s="66" t="str">
        <f>IFERROR(AVERAGE(Data!AU1261),"  ")</f>
        <v xml:space="preserve">  </v>
      </c>
      <c r="AR1253" s="67" t="str">
        <f>IFERROR(AVERAGE(Data!AV1261),"  ")</f>
        <v xml:space="preserve">  </v>
      </c>
      <c r="AS1253" s="67" t="str">
        <f>IFERROR(AVERAGE(Data!AW1261),"  ")</f>
        <v xml:space="preserve">  </v>
      </c>
      <c r="AT1253" s="67" t="str">
        <f>IFERROR(AVERAGE(Data!AX1261),"  ")</f>
        <v xml:space="preserve">  </v>
      </c>
      <c r="AU1253" s="66" t="str">
        <f>IFERROR(AVERAGE(Data!AZ1261), "  ")</f>
        <v xml:space="preserve">  </v>
      </c>
      <c r="AV1253" s="66" t="str">
        <f>IFERROR(AVERAGE(Data!BA1261), "  ")</f>
        <v xml:space="preserve">  </v>
      </c>
      <c r="AW1253" s="66" t="str">
        <f>IFERROR(AVERAGE(Data!BB1261), "  ")</f>
        <v xml:space="preserve">  </v>
      </c>
      <c r="AX1253" s="66" t="str">
        <f>IFERROR(AVERAGE(Data!BC1261), "  ")</f>
        <v xml:space="preserve">  </v>
      </c>
      <c r="AY1253" s="66" t="str">
        <f>IFERROR(AVERAGE(Data!BD1261), "  ")</f>
        <v xml:space="preserve">  </v>
      </c>
      <c r="AZ1253" s="66" t="str">
        <f>IFERROR(AVERAGE(Data!BE1261), "  ")</f>
        <v xml:space="preserve">  </v>
      </c>
      <c r="BA1253" s="66" t="str">
        <f>IFERROR(AVERAGE(Data!BF1261), "  ")</f>
        <v xml:space="preserve">  </v>
      </c>
      <c r="BB1253" s="66" t="str">
        <f>IFERROR(AVERAGE(Data!BG1261), "  ")</f>
        <v xml:space="preserve">  </v>
      </c>
      <c r="BC1253" s="66" t="str">
        <f>IFERROR(AVERAGE(Data!BH1261), "  ")</f>
        <v xml:space="preserve">  </v>
      </c>
      <c r="BD1253" s="66" t="str">
        <f>IFERROR(AVERAGE(Data!BI1261), "  ")</f>
        <v xml:space="preserve">  </v>
      </c>
    </row>
    <row r="1254" spans="1:56" x14ac:dyDescent="0.25">
      <c r="A1254" s="59" t="str">
        <f>IFERROR(AVERAGE(Data!A1262),"  ")</f>
        <v xml:space="preserve">  </v>
      </c>
      <c r="B1254" s="66" t="str">
        <f>IFERROR(AVERAGE(Data!B1262),"  ")</f>
        <v xml:space="preserve">  </v>
      </c>
      <c r="C1254" s="66" t="str">
        <f>IFERROR(AVERAGE(Data!C1262),"  ")</f>
        <v xml:space="preserve">  </v>
      </c>
      <c r="D1254" s="66" t="str">
        <f>IFERROR(AVERAGE(Data!D1262),"  ")</f>
        <v xml:space="preserve">  </v>
      </c>
      <c r="E1254" s="66" t="str">
        <f>IFERROR(AVERAGE(Data!E1262),"  ")</f>
        <v xml:space="preserve">  </v>
      </c>
      <c r="F1254" s="66" t="str">
        <f>IFERROR(AVERAGE(Data!F1262),"  ")</f>
        <v xml:space="preserve">  </v>
      </c>
      <c r="G1254" s="66" t="str">
        <f>IFERROR(AVERAGE(Data!G1262),"  ")</f>
        <v xml:space="preserve">  </v>
      </c>
      <c r="H1254" s="67" t="str">
        <f>IFERROR(AVERAGE(Data!H1262),"  ")</f>
        <v xml:space="preserve">  </v>
      </c>
      <c r="I1254" s="67" t="str">
        <f>IFERROR(AVERAGE(Data!I1262),"  ")</f>
        <v xml:space="preserve">  </v>
      </c>
      <c r="J1254" s="67" t="str">
        <f>IFERROR(AVERAGE(Data!J1262),"  ")</f>
        <v xml:space="preserve">  </v>
      </c>
      <c r="K1254" s="66" t="str">
        <f>IFERROR(AVERAGE(Data!L1262),"  ")</f>
        <v xml:space="preserve">  </v>
      </c>
      <c r="L1254" s="66" t="str">
        <f>IFERROR(AVERAGE(Data!M1262),"  ")</f>
        <v xml:space="preserve">  </v>
      </c>
      <c r="M1254" s="66" t="str">
        <f>IFERROR(AVERAGE(Data!N1262),"  ")</f>
        <v xml:space="preserve">  </v>
      </c>
      <c r="N1254" s="66" t="str">
        <f>IFERROR(AVERAGE(Data!O1262),"  ")</f>
        <v xml:space="preserve">  </v>
      </c>
      <c r="O1254" s="66" t="str">
        <f>IFERROR(AVERAGE(Data!P1262),"  ")</f>
        <v xml:space="preserve">  </v>
      </c>
      <c r="P1254" s="66" t="str">
        <f>IFERROR(AVERAGE(Data!Q1262),"  ")</f>
        <v xml:space="preserve">  </v>
      </c>
      <c r="Q1254" s="67" t="str">
        <f>IFERROR(AVERAGE(Data!R1262),"  ")</f>
        <v xml:space="preserve">  </v>
      </c>
      <c r="R1254" s="67" t="str">
        <f>IFERROR(AVERAGE(Data!S1262),"  ")</f>
        <v xml:space="preserve">  </v>
      </c>
      <c r="S1254" s="67" t="str">
        <f>IFERROR(AVERAGE(Data!T1262),"  ")</f>
        <v xml:space="preserve">  </v>
      </c>
      <c r="T1254" s="66" t="str">
        <f>IFERROR(AVERAGE(Data!V1262), " ")</f>
        <v xml:space="preserve"> </v>
      </c>
      <c r="U1254" s="66" t="str">
        <f>IFERROR(AVERAGE(Data!W1262), " ")</f>
        <v xml:space="preserve"> </v>
      </c>
      <c r="V1254" s="66" t="str">
        <f>IFERROR(AVERAGE(Data!X1262), " ")</f>
        <v xml:space="preserve"> </v>
      </c>
      <c r="W1254" s="66" t="str">
        <f>IFERROR(AVERAGE(Data!Y1262), " ")</f>
        <v xml:space="preserve"> </v>
      </c>
      <c r="X1254" s="66" t="str">
        <f>IFERROR(AVERAGE(Data!Z1262), " ")</f>
        <v xml:space="preserve"> </v>
      </c>
      <c r="Y1254" s="66" t="str">
        <f>IFERROR(AVERAGE(Data!AA1262), " ")</f>
        <v xml:space="preserve"> </v>
      </c>
      <c r="Z1254" s="67" t="str">
        <f>IFERROR(AVERAGE(Data!AB1262), " ")</f>
        <v xml:space="preserve"> </v>
      </c>
      <c r="AA1254" s="67" t="str">
        <f>IFERROR(AVERAGE(Data!AC1262), " ")</f>
        <v xml:space="preserve"> </v>
      </c>
      <c r="AB1254" s="67" t="str">
        <f>IFERROR(AVERAGE(Data!AD1262), " ")</f>
        <v xml:space="preserve"> </v>
      </c>
      <c r="AC1254" s="66" t="str">
        <f>IFERROR(AVERAGE(Data!AF1262), "  ")</f>
        <v xml:space="preserve">  </v>
      </c>
      <c r="AD1254" s="66" t="str">
        <f>IFERROR(AVERAGE(Data!AG1262), "  ")</f>
        <v xml:space="preserve">  </v>
      </c>
      <c r="AE1254" s="66" t="str">
        <f>IFERROR(AVERAGE(Data!AH1262), "  ")</f>
        <v xml:space="preserve">  </v>
      </c>
      <c r="AF1254" s="66" t="str">
        <f>IFERROR(AVERAGE(Data!AI1262), "  ")</f>
        <v xml:space="preserve">  </v>
      </c>
      <c r="AG1254" s="66" t="str">
        <f>IFERROR(AVERAGE(Data!AJ1262), "  ")</f>
        <v xml:space="preserve">  </v>
      </c>
      <c r="AH1254" s="66" t="str">
        <f>IFERROR(AVERAGE(Data!AK1262), "  ")</f>
        <v xml:space="preserve">  </v>
      </c>
      <c r="AI1254" s="67" t="str">
        <f>IFERROR(AVERAGE(Data!AL1262), "  ")</f>
        <v xml:space="preserve">  </v>
      </c>
      <c r="AJ1254" s="67" t="str">
        <f>IFERROR(AVERAGE(Data!AM1262), "  ")</f>
        <v xml:space="preserve">  </v>
      </c>
      <c r="AK1254" s="67" t="str">
        <f>IFERROR(AVERAGE(Data!AN1262), "  ")</f>
        <v xml:space="preserve">  </v>
      </c>
      <c r="AL1254" s="66" t="str">
        <f>IFERROR(AVERAGE(Data!AP1262),"  ")</f>
        <v xml:space="preserve">  </v>
      </c>
      <c r="AM1254" s="66" t="str">
        <f>IFERROR(AVERAGE(Data!AQ1262),"  ")</f>
        <v xml:space="preserve">  </v>
      </c>
      <c r="AN1254" s="66" t="str">
        <f>IFERROR(AVERAGE(Data!AR1262),"  ")</f>
        <v xml:space="preserve">  </v>
      </c>
      <c r="AO1254" s="66" t="str">
        <f>IFERROR(AVERAGE(Data!AS1262),"  ")</f>
        <v xml:space="preserve">  </v>
      </c>
      <c r="AP1254" s="66" t="str">
        <f>IFERROR(AVERAGE(Data!AT1262),"  ")</f>
        <v xml:space="preserve">  </v>
      </c>
      <c r="AQ1254" s="66" t="str">
        <f>IFERROR(AVERAGE(Data!AU1262),"  ")</f>
        <v xml:space="preserve">  </v>
      </c>
      <c r="AR1254" s="67" t="str">
        <f>IFERROR(AVERAGE(Data!AV1262),"  ")</f>
        <v xml:space="preserve">  </v>
      </c>
      <c r="AS1254" s="67" t="str">
        <f>IFERROR(AVERAGE(Data!AW1262),"  ")</f>
        <v xml:space="preserve">  </v>
      </c>
      <c r="AT1254" s="67" t="str">
        <f>IFERROR(AVERAGE(Data!AX1262),"  ")</f>
        <v xml:space="preserve">  </v>
      </c>
      <c r="AU1254" s="66" t="str">
        <f>IFERROR(AVERAGE(Data!AZ1262), "  ")</f>
        <v xml:space="preserve">  </v>
      </c>
      <c r="AV1254" s="66" t="str">
        <f>IFERROR(AVERAGE(Data!BA1262), "  ")</f>
        <v xml:space="preserve">  </v>
      </c>
      <c r="AW1254" s="66" t="str">
        <f>IFERROR(AVERAGE(Data!BB1262), "  ")</f>
        <v xml:space="preserve">  </v>
      </c>
      <c r="AX1254" s="66" t="str">
        <f>IFERROR(AVERAGE(Data!BC1262), "  ")</f>
        <v xml:space="preserve">  </v>
      </c>
      <c r="AY1254" s="66" t="str">
        <f>IFERROR(AVERAGE(Data!BD1262), "  ")</f>
        <v xml:space="preserve">  </v>
      </c>
      <c r="AZ1254" s="66" t="str">
        <f>IFERROR(AVERAGE(Data!BE1262), "  ")</f>
        <v xml:space="preserve">  </v>
      </c>
      <c r="BA1254" s="66" t="str">
        <f>IFERROR(AVERAGE(Data!BF1262), "  ")</f>
        <v xml:space="preserve">  </v>
      </c>
      <c r="BB1254" s="66" t="str">
        <f>IFERROR(AVERAGE(Data!BG1262), "  ")</f>
        <v xml:space="preserve">  </v>
      </c>
      <c r="BC1254" s="66" t="str">
        <f>IFERROR(AVERAGE(Data!BH1262), "  ")</f>
        <v xml:space="preserve">  </v>
      </c>
      <c r="BD1254" s="66" t="str">
        <f>IFERROR(AVERAGE(Data!BI1262), "  ")</f>
        <v xml:space="preserve">  </v>
      </c>
    </row>
    <row r="1255" spans="1:56" x14ac:dyDescent="0.25">
      <c r="A1255" s="59" t="str">
        <f>IFERROR(AVERAGE(Data!A1263),"  ")</f>
        <v xml:space="preserve">  </v>
      </c>
      <c r="B1255" s="66" t="str">
        <f>IFERROR(AVERAGE(Data!B1263),"  ")</f>
        <v xml:space="preserve">  </v>
      </c>
      <c r="C1255" s="66" t="str">
        <f>IFERROR(AVERAGE(Data!C1263),"  ")</f>
        <v xml:space="preserve">  </v>
      </c>
      <c r="D1255" s="66" t="str">
        <f>IFERROR(AVERAGE(Data!D1263),"  ")</f>
        <v xml:space="preserve">  </v>
      </c>
      <c r="E1255" s="66" t="str">
        <f>IFERROR(AVERAGE(Data!E1263),"  ")</f>
        <v xml:space="preserve">  </v>
      </c>
      <c r="F1255" s="66" t="str">
        <f>IFERROR(AVERAGE(Data!F1263),"  ")</f>
        <v xml:space="preserve">  </v>
      </c>
      <c r="G1255" s="66" t="str">
        <f>IFERROR(AVERAGE(Data!G1263),"  ")</f>
        <v xml:space="preserve">  </v>
      </c>
      <c r="H1255" s="67" t="str">
        <f>IFERROR(AVERAGE(Data!H1263),"  ")</f>
        <v xml:space="preserve">  </v>
      </c>
      <c r="I1255" s="67" t="str">
        <f>IFERROR(AVERAGE(Data!I1263),"  ")</f>
        <v xml:space="preserve">  </v>
      </c>
      <c r="J1255" s="67" t="str">
        <f>IFERROR(AVERAGE(Data!J1263),"  ")</f>
        <v xml:space="preserve">  </v>
      </c>
      <c r="K1255" s="66" t="str">
        <f>IFERROR(AVERAGE(Data!L1263),"  ")</f>
        <v xml:space="preserve">  </v>
      </c>
      <c r="L1255" s="66" t="str">
        <f>IFERROR(AVERAGE(Data!M1263),"  ")</f>
        <v xml:space="preserve">  </v>
      </c>
      <c r="M1255" s="66" t="str">
        <f>IFERROR(AVERAGE(Data!N1263),"  ")</f>
        <v xml:space="preserve">  </v>
      </c>
      <c r="N1255" s="66" t="str">
        <f>IFERROR(AVERAGE(Data!O1263),"  ")</f>
        <v xml:space="preserve">  </v>
      </c>
      <c r="O1255" s="66" t="str">
        <f>IFERROR(AVERAGE(Data!P1263),"  ")</f>
        <v xml:space="preserve">  </v>
      </c>
      <c r="P1255" s="66" t="str">
        <f>IFERROR(AVERAGE(Data!Q1263),"  ")</f>
        <v xml:space="preserve">  </v>
      </c>
      <c r="Q1255" s="67" t="str">
        <f>IFERROR(AVERAGE(Data!R1263),"  ")</f>
        <v xml:space="preserve">  </v>
      </c>
      <c r="R1255" s="67" t="str">
        <f>IFERROR(AVERAGE(Data!S1263),"  ")</f>
        <v xml:space="preserve">  </v>
      </c>
      <c r="S1255" s="67" t="str">
        <f>IFERROR(AVERAGE(Data!T1263),"  ")</f>
        <v xml:space="preserve">  </v>
      </c>
      <c r="T1255" s="66" t="str">
        <f>IFERROR(AVERAGE(Data!V1263), " ")</f>
        <v xml:space="preserve"> </v>
      </c>
      <c r="U1255" s="66" t="str">
        <f>IFERROR(AVERAGE(Data!W1263), " ")</f>
        <v xml:space="preserve"> </v>
      </c>
      <c r="V1255" s="66" t="str">
        <f>IFERROR(AVERAGE(Data!X1263), " ")</f>
        <v xml:space="preserve"> </v>
      </c>
      <c r="W1255" s="66" t="str">
        <f>IFERROR(AVERAGE(Data!Y1263), " ")</f>
        <v xml:space="preserve"> </v>
      </c>
      <c r="X1255" s="66" t="str">
        <f>IFERROR(AVERAGE(Data!Z1263), " ")</f>
        <v xml:space="preserve"> </v>
      </c>
      <c r="Y1255" s="66" t="str">
        <f>IFERROR(AVERAGE(Data!AA1263), " ")</f>
        <v xml:space="preserve"> </v>
      </c>
      <c r="Z1255" s="67" t="str">
        <f>IFERROR(AVERAGE(Data!AB1263), " ")</f>
        <v xml:space="preserve"> </v>
      </c>
      <c r="AA1255" s="67" t="str">
        <f>IFERROR(AVERAGE(Data!AC1263), " ")</f>
        <v xml:space="preserve"> </v>
      </c>
      <c r="AB1255" s="67" t="str">
        <f>IFERROR(AVERAGE(Data!AD1263), " ")</f>
        <v xml:space="preserve"> </v>
      </c>
      <c r="AC1255" s="66" t="str">
        <f>IFERROR(AVERAGE(Data!AF1263), "  ")</f>
        <v xml:space="preserve">  </v>
      </c>
      <c r="AD1255" s="66" t="str">
        <f>IFERROR(AVERAGE(Data!AG1263), "  ")</f>
        <v xml:space="preserve">  </v>
      </c>
      <c r="AE1255" s="66" t="str">
        <f>IFERROR(AVERAGE(Data!AH1263), "  ")</f>
        <v xml:space="preserve">  </v>
      </c>
      <c r="AF1255" s="66" t="str">
        <f>IFERROR(AVERAGE(Data!AI1263), "  ")</f>
        <v xml:space="preserve">  </v>
      </c>
      <c r="AG1255" s="66" t="str">
        <f>IFERROR(AVERAGE(Data!AJ1263), "  ")</f>
        <v xml:space="preserve">  </v>
      </c>
      <c r="AH1255" s="66" t="str">
        <f>IFERROR(AVERAGE(Data!AK1263), "  ")</f>
        <v xml:space="preserve">  </v>
      </c>
      <c r="AI1255" s="67" t="str">
        <f>IFERROR(AVERAGE(Data!AL1263), "  ")</f>
        <v xml:space="preserve">  </v>
      </c>
      <c r="AJ1255" s="67" t="str">
        <f>IFERROR(AVERAGE(Data!AM1263), "  ")</f>
        <v xml:space="preserve">  </v>
      </c>
      <c r="AK1255" s="67" t="str">
        <f>IFERROR(AVERAGE(Data!AN1263), "  ")</f>
        <v xml:space="preserve">  </v>
      </c>
      <c r="AL1255" s="66" t="str">
        <f>IFERROR(AVERAGE(Data!AP1263),"  ")</f>
        <v xml:space="preserve">  </v>
      </c>
      <c r="AM1255" s="66" t="str">
        <f>IFERROR(AVERAGE(Data!AQ1263),"  ")</f>
        <v xml:space="preserve">  </v>
      </c>
      <c r="AN1255" s="66" t="str">
        <f>IFERROR(AVERAGE(Data!AR1263),"  ")</f>
        <v xml:space="preserve">  </v>
      </c>
      <c r="AO1255" s="66" t="str">
        <f>IFERROR(AVERAGE(Data!AS1263),"  ")</f>
        <v xml:space="preserve">  </v>
      </c>
      <c r="AP1255" s="66" t="str">
        <f>IFERROR(AVERAGE(Data!AT1263),"  ")</f>
        <v xml:space="preserve">  </v>
      </c>
      <c r="AQ1255" s="66" t="str">
        <f>IFERROR(AVERAGE(Data!AU1263),"  ")</f>
        <v xml:space="preserve">  </v>
      </c>
      <c r="AR1255" s="67" t="str">
        <f>IFERROR(AVERAGE(Data!AV1263),"  ")</f>
        <v xml:space="preserve">  </v>
      </c>
      <c r="AS1255" s="67" t="str">
        <f>IFERROR(AVERAGE(Data!AW1263),"  ")</f>
        <v xml:space="preserve">  </v>
      </c>
      <c r="AT1255" s="67" t="str">
        <f>IFERROR(AVERAGE(Data!AX1263),"  ")</f>
        <v xml:space="preserve">  </v>
      </c>
      <c r="AU1255" s="66" t="str">
        <f>IFERROR(AVERAGE(Data!AZ1263), "  ")</f>
        <v xml:space="preserve">  </v>
      </c>
      <c r="AV1255" s="66" t="str">
        <f>IFERROR(AVERAGE(Data!BA1263), "  ")</f>
        <v xml:space="preserve">  </v>
      </c>
      <c r="AW1255" s="66" t="str">
        <f>IFERROR(AVERAGE(Data!BB1263), "  ")</f>
        <v xml:space="preserve">  </v>
      </c>
      <c r="AX1255" s="66" t="str">
        <f>IFERROR(AVERAGE(Data!BC1263), "  ")</f>
        <v xml:space="preserve">  </v>
      </c>
      <c r="AY1255" s="66" t="str">
        <f>IFERROR(AVERAGE(Data!BD1263), "  ")</f>
        <v xml:space="preserve">  </v>
      </c>
      <c r="AZ1255" s="66" t="str">
        <f>IFERROR(AVERAGE(Data!BE1263), "  ")</f>
        <v xml:space="preserve">  </v>
      </c>
      <c r="BA1255" s="66" t="str">
        <f>IFERROR(AVERAGE(Data!BF1263), "  ")</f>
        <v xml:space="preserve">  </v>
      </c>
      <c r="BB1255" s="66" t="str">
        <f>IFERROR(AVERAGE(Data!BG1263), "  ")</f>
        <v xml:space="preserve">  </v>
      </c>
      <c r="BC1255" s="66" t="str">
        <f>IFERROR(AVERAGE(Data!BH1263), "  ")</f>
        <v xml:space="preserve">  </v>
      </c>
      <c r="BD1255" s="66" t="str">
        <f>IFERROR(AVERAGE(Data!BI1263), "  ")</f>
        <v xml:space="preserve">  </v>
      </c>
    </row>
    <row r="1256" spans="1:56" x14ac:dyDescent="0.25">
      <c r="A1256" s="59" t="str">
        <f>IFERROR(AVERAGE(Data!A1264),"  ")</f>
        <v xml:space="preserve">  </v>
      </c>
      <c r="B1256" s="66" t="str">
        <f>IFERROR(AVERAGE(Data!B1264),"  ")</f>
        <v xml:space="preserve">  </v>
      </c>
      <c r="C1256" s="66" t="str">
        <f>IFERROR(AVERAGE(Data!C1264),"  ")</f>
        <v xml:space="preserve">  </v>
      </c>
      <c r="D1256" s="66" t="str">
        <f>IFERROR(AVERAGE(Data!D1264),"  ")</f>
        <v xml:space="preserve">  </v>
      </c>
      <c r="E1256" s="66" t="str">
        <f>IFERROR(AVERAGE(Data!E1264),"  ")</f>
        <v xml:space="preserve">  </v>
      </c>
      <c r="F1256" s="66" t="str">
        <f>IFERROR(AVERAGE(Data!F1264),"  ")</f>
        <v xml:space="preserve">  </v>
      </c>
      <c r="G1256" s="66" t="str">
        <f>IFERROR(AVERAGE(Data!G1264),"  ")</f>
        <v xml:space="preserve">  </v>
      </c>
      <c r="H1256" s="67" t="str">
        <f>IFERROR(AVERAGE(Data!H1264),"  ")</f>
        <v xml:space="preserve">  </v>
      </c>
      <c r="I1256" s="67" t="str">
        <f>IFERROR(AVERAGE(Data!I1264),"  ")</f>
        <v xml:space="preserve">  </v>
      </c>
      <c r="J1256" s="67" t="str">
        <f>IFERROR(AVERAGE(Data!J1264),"  ")</f>
        <v xml:space="preserve">  </v>
      </c>
      <c r="K1256" s="66" t="str">
        <f>IFERROR(AVERAGE(Data!L1264),"  ")</f>
        <v xml:space="preserve">  </v>
      </c>
      <c r="L1256" s="66" t="str">
        <f>IFERROR(AVERAGE(Data!M1264),"  ")</f>
        <v xml:space="preserve">  </v>
      </c>
      <c r="M1256" s="66" t="str">
        <f>IFERROR(AVERAGE(Data!N1264),"  ")</f>
        <v xml:space="preserve">  </v>
      </c>
      <c r="N1256" s="66" t="str">
        <f>IFERROR(AVERAGE(Data!O1264),"  ")</f>
        <v xml:space="preserve">  </v>
      </c>
      <c r="O1256" s="66" t="str">
        <f>IFERROR(AVERAGE(Data!P1264),"  ")</f>
        <v xml:space="preserve">  </v>
      </c>
      <c r="P1256" s="66" t="str">
        <f>IFERROR(AVERAGE(Data!Q1264),"  ")</f>
        <v xml:space="preserve">  </v>
      </c>
      <c r="Q1256" s="67" t="str">
        <f>IFERROR(AVERAGE(Data!R1264),"  ")</f>
        <v xml:space="preserve">  </v>
      </c>
      <c r="R1256" s="67" t="str">
        <f>IFERROR(AVERAGE(Data!S1264),"  ")</f>
        <v xml:space="preserve">  </v>
      </c>
      <c r="S1256" s="67" t="str">
        <f>IFERROR(AVERAGE(Data!T1264),"  ")</f>
        <v xml:space="preserve">  </v>
      </c>
      <c r="T1256" s="66" t="str">
        <f>IFERROR(AVERAGE(Data!V1264), " ")</f>
        <v xml:space="preserve"> </v>
      </c>
      <c r="U1256" s="66" t="str">
        <f>IFERROR(AVERAGE(Data!W1264), " ")</f>
        <v xml:space="preserve"> </v>
      </c>
      <c r="V1256" s="66" t="str">
        <f>IFERROR(AVERAGE(Data!X1264), " ")</f>
        <v xml:space="preserve"> </v>
      </c>
      <c r="W1256" s="66" t="str">
        <f>IFERROR(AVERAGE(Data!Y1264), " ")</f>
        <v xml:space="preserve"> </v>
      </c>
      <c r="X1256" s="66" t="str">
        <f>IFERROR(AVERAGE(Data!Z1264), " ")</f>
        <v xml:space="preserve"> </v>
      </c>
      <c r="Y1256" s="66" t="str">
        <f>IFERROR(AVERAGE(Data!AA1264), " ")</f>
        <v xml:space="preserve"> </v>
      </c>
      <c r="Z1256" s="67" t="str">
        <f>IFERROR(AVERAGE(Data!AB1264), " ")</f>
        <v xml:space="preserve"> </v>
      </c>
      <c r="AA1256" s="67" t="str">
        <f>IFERROR(AVERAGE(Data!AC1264), " ")</f>
        <v xml:space="preserve"> </v>
      </c>
      <c r="AB1256" s="67" t="str">
        <f>IFERROR(AVERAGE(Data!AD1264), " ")</f>
        <v xml:space="preserve"> </v>
      </c>
      <c r="AC1256" s="66" t="str">
        <f>IFERROR(AVERAGE(Data!AF1264), "  ")</f>
        <v xml:space="preserve">  </v>
      </c>
      <c r="AD1256" s="66" t="str">
        <f>IFERROR(AVERAGE(Data!AG1264), "  ")</f>
        <v xml:space="preserve">  </v>
      </c>
      <c r="AE1256" s="66" t="str">
        <f>IFERROR(AVERAGE(Data!AH1264), "  ")</f>
        <v xml:space="preserve">  </v>
      </c>
      <c r="AF1256" s="66" t="str">
        <f>IFERROR(AVERAGE(Data!AI1264), "  ")</f>
        <v xml:space="preserve">  </v>
      </c>
      <c r="AG1256" s="66" t="str">
        <f>IFERROR(AVERAGE(Data!AJ1264), "  ")</f>
        <v xml:space="preserve">  </v>
      </c>
      <c r="AH1256" s="66" t="str">
        <f>IFERROR(AVERAGE(Data!AK1264), "  ")</f>
        <v xml:space="preserve">  </v>
      </c>
      <c r="AI1256" s="67" t="str">
        <f>IFERROR(AVERAGE(Data!AL1264), "  ")</f>
        <v xml:space="preserve">  </v>
      </c>
      <c r="AJ1256" s="67" t="str">
        <f>IFERROR(AVERAGE(Data!AM1264), "  ")</f>
        <v xml:space="preserve">  </v>
      </c>
      <c r="AK1256" s="67" t="str">
        <f>IFERROR(AVERAGE(Data!AN1264), "  ")</f>
        <v xml:space="preserve">  </v>
      </c>
      <c r="AL1256" s="66" t="str">
        <f>IFERROR(AVERAGE(Data!AP1264),"  ")</f>
        <v xml:space="preserve">  </v>
      </c>
      <c r="AM1256" s="66" t="str">
        <f>IFERROR(AVERAGE(Data!AQ1264),"  ")</f>
        <v xml:space="preserve">  </v>
      </c>
      <c r="AN1256" s="66" t="str">
        <f>IFERROR(AVERAGE(Data!AR1264),"  ")</f>
        <v xml:space="preserve">  </v>
      </c>
      <c r="AO1256" s="66" t="str">
        <f>IFERROR(AVERAGE(Data!AS1264),"  ")</f>
        <v xml:space="preserve">  </v>
      </c>
      <c r="AP1256" s="66" t="str">
        <f>IFERROR(AVERAGE(Data!AT1264),"  ")</f>
        <v xml:space="preserve">  </v>
      </c>
      <c r="AQ1256" s="66" t="str">
        <f>IFERROR(AVERAGE(Data!AU1264),"  ")</f>
        <v xml:space="preserve">  </v>
      </c>
      <c r="AR1256" s="67" t="str">
        <f>IFERROR(AVERAGE(Data!AV1264),"  ")</f>
        <v xml:space="preserve">  </v>
      </c>
      <c r="AS1256" s="67" t="str">
        <f>IFERROR(AVERAGE(Data!AW1264),"  ")</f>
        <v xml:space="preserve">  </v>
      </c>
      <c r="AT1256" s="67" t="str">
        <f>IFERROR(AVERAGE(Data!AX1264),"  ")</f>
        <v xml:space="preserve">  </v>
      </c>
      <c r="AU1256" s="66" t="str">
        <f>IFERROR(AVERAGE(Data!AZ1264), "  ")</f>
        <v xml:space="preserve">  </v>
      </c>
      <c r="AV1256" s="66" t="str">
        <f>IFERROR(AVERAGE(Data!BA1264), "  ")</f>
        <v xml:space="preserve">  </v>
      </c>
      <c r="AW1256" s="66" t="str">
        <f>IFERROR(AVERAGE(Data!BB1264), "  ")</f>
        <v xml:space="preserve">  </v>
      </c>
      <c r="AX1256" s="66" t="str">
        <f>IFERROR(AVERAGE(Data!BC1264), "  ")</f>
        <v xml:space="preserve">  </v>
      </c>
      <c r="AY1256" s="66" t="str">
        <f>IFERROR(AVERAGE(Data!BD1264), "  ")</f>
        <v xml:space="preserve">  </v>
      </c>
      <c r="AZ1256" s="66" t="str">
        <f>IFERROR(AVERAGE(Data!BE1264), "  ")</f>
        <v xml:space="preserve">  </v>
      </c>
      <c r="BA1256" s="66" t="str">
        <f>IFERROR(AVERAGE(Data!BF1264), "  ")</f>
        <v xml:space="preserve">  </v>
      </c>
      <c r="BB1256" s="66" t="str">
        <f>IFERROR(AVERAGE(Data!BG1264), "  ")</f>
        <v xml:space="preserve">  </v>
      </c>
      <c r="BC1256" s="66" t="str">
        <f>IFERROR(AVERAGE(Data!BH1264), "  ")</f>
        <v xml:space="preserve">  </v>
      </c>
      <c r="BD1256" s="66" t="str">
        <f>IFERROR(AVERAGE(Data!BI1264), "  ")</f>
        <v xml:space="preserve">  </v>
      </c>
    </row>
    <row r="1257" spans="1:56" x14ac:dyDescent="0.25">
      <c r="A1257" s="59" t="str">
        <f>IFERROR(AVERAGE(Data!A1265),"  ")</f>
        <v xml:space="preserve">  </v>
      </c>
      <c r="B1257" s="66" t="str">
        <f>IFERROR(AVERAGE(Data!B1265),"  ")</f>
        <v xml:space="preserve">  </v>
      </c>
      <c r="C1257" s="66" t="str">
        <f>IFERROR(AVERAGE(Data!C1265),"  ")</f>
        <v xml:space="preserve">  </v>
      </c>
      <c r="D1257" s="66" t="str">
        <f>IFERROR(AVERAGE(Data!D1265),"  ")</f>
        <v xml:space="preserve">  </v>
      </c>
      <c r="E1257" s="66" t="str">
        <f>IFERROR(AVERAGE(Data!E1265),"  ")</f>
        <v xml:space="preserve">  </v>
      </c>
      <c r="F1257" s="66" t="str">
        <f>IFERROR(AVERAGE(Data!F1265),"  ")</f>
        <v xml:space="preserve">  </v>
      </c>
      <c r="G1257" s="66" t="str">
        <f>IFERROR(AVERAGE(Data!G1265),"  ")</f>
        <v xml:space="preserve">  </v>
      </c>
      <c r="H1257" s="67" t="str">
        <f>IFERROR(AVERAGE(Data!H1265),"  ")</f>
        <v xml:space="preserve">  </v>
      </c>
      <c r="I1257" s="67" t="str">
        <f>IFERROR(AVERAGE(Data!I1265),"  ")</f>
        <v xml:space="preserve">  </v>
      </c>
      <c r="J1257" s="67" t="str">
        <f>IFERROR(AVERAGE(Data!J1265),"  ")</f>
        <v xml:space="preserve">  </v>
      </c>
      <c r="K1257" s="66" t="str">
        <f>IFERROR(AVERAGE(Data!L1265),"  ")</f>
        <v xml:space="preserve">  </v>
      </c>
      <c r="L1257" s="66" t="str">
        <f>IFERROR(AVERAGE(Data!M1265),"  ")</f>
        <v xml:space="preserve">  </v>
      </c>
      <c r="M1257" s="66" t="str">
        <f>IFERROR(AVERAGE(Data!N1265),"  ")</f>
        <v xml:space="preserve">  </v>
      </c>
      <c r="N1257" s="66" t="str">
        <f>IFERROR(AVERAGE(Data!O1265),"  ")</f>
        <v xml:space="preserve">  </v>
      </c>
      <c r="O1257" s="66" t="str">
        <f>IFERROR(AVERAGE(Data!P1265),"  ")</f>
        <v xml:space="preserve">  </v>
      </c>
      <c r="P1257" s="66" t="str">
        <f>IFERROR(AVERAGE(Data!Q1265),"  ")</f>
        <v xml:space="preserve">  </v>
      </c>
      <c r="Q1257" s="67" t="str">
        <f>IFERROR(AVERAGE(Data!R1265),"  ")</f>
        <v xml:space="preserve">  </v>
      </c>
      <c r="R1257" s="67" t="str">
        <f>IFERROR(AVERAGE(Data!S1265),"  ")</f>
        <v xml:space="preserve">  </v>
      </c>
      <c r="S1257" s="67" t="str">
        <f>IFERROR(AVERAGE(Data!T1265),"  ")</f>
        <v xml:space="preserve">  </v>
      </c>
      <c r="T1257" s="66" t="str">
        <f>IFERROR(AVERAGE(Data!V1265), " ")</f>
        <v xml:space="preserve"> </v>
      </c>
      <c r="U1257" s="66" t="str">
        <f>IFERROR(AVERAGE(Data!W1265), " ")</f>
        <v xml:space="preserve"> </v>
      </c>
      <c r="V1257" s="66" t="str">
        <f>IFERROR(AVERAGE(Data!X1265), " ")</f>
        <v xml:space="preserve"> </v>
      </c>
      <c r="W1257" s="66" t="str">
        <f>IFERROR(AVERAGE(Data!Y1265), " ")</f>
        <v xml:space="preserve"> </v>
      </c>
      <c r="X1257" s="66" t="str">
        <f>IFERROR(AVERAGE(Data!Z1265), " ")</f>
        <v xml:space="preserve"> </v>
      </c>
      <c r="Y1257" s="66" t="str">
        <f>IFERROR(AVERAGE(Data!AA1265), " ")</f>
        <v xml:space="preserve"> </v>
      </c>
      <c r="Z1257" s="67" t="str">
        <f>IFERROR(AVERAGE(Data!AB1265), " ")</f>
        <v xml:space="preserve"> </v>
      </c>
      <c r="AA1257" s="67" t="str">
        <f>IFERROR(AVERAGE(Data!AC1265), " ")</f>
        <v xml:space="preserve"> </v>
      </c>
      <c r="AB1257" s="67" t="str">
        <f>IFERROR(AVERAGE(Data!AD1265), " ")</f>
        <v xml:space="preserve"> </v>
      </c>
      <c r="AC1257" s="66" t="str">
        <f>IFERROR(AVERAGE(Data!AF1265), "  ")</f>
        <v xml:space="preserve">  </v>
      </c>
      <c r="AD1257" s="66" t="str">
        <f>IFERROR(AVERAGE(Data!AG1265), "  ")</f>
        <v xml:space="preserve">  </v>
      </c>
      <c r="AE1257" s="66" t="str">
        <f>IFERROR(AVERAGE(Data!AH1265), "  ")</f>
        <v xml:space="preserve">  </v>
      </c>
      <c r="AF1257" s="66" t="str">
        <f>IFERROR(AVERAGE(Data!AI1265), "  ")</f>
        <v xml:space="preserve">  </v>
      </c>
      <c r="AG1257" s="66" t="str">
        <f>IFERROR(AVERAGE(Data!AJ1265), "  ")</f>
        <v xml:space="preserve">  </v>
      </c>
      <c r="AH1257" s="66" t="str">
        <f>IFERROR(AVERAGE(Data!AK1265), "  ")</f>
        <v xml:space="preserve">  </v>
      </c>
      <c r="AI1257" s="67" t="str">
        <f>IFERROR(AVERAGE(Data!AL1265), "  ")</f>
        <v xml:space="preserve">  </v>
      </c>
      <c r="AJ1257" s="67" t="str">
        <f>IFERROR(AVERAGE(Data!AM1265), "  ")</f>
        <v xml:space="preserve">  </v>
      </c>
      <c r="AK1257" s="67" t="str">
        <f>IFERROR(AVERAGE(Data!AN1265), "  ")</f>
        <v xml:space="preserve">  </v>
      </c>
      <c r="AL1257" s="66" t="str">
        <f>IFERROR(AVERAGE(Data!AP1265),"  ")</f>
        <v xml:space="preserve">  </v>
      </c>
      <c r="AM1257" s="66" t="str">
        <f>IFERROR(AVERAGE(Data!AQ1265),"  ")</f>
        <v xml:space="preserve">  </v>
      </c>
      <c r="AN1257" s="66" t="str">
        <f>IFERROR(AVERAGE(Data!AR1265),"  ")</f>
        <v xml:space="preserve">  </v>
      </c>
      <c r="AO1257" s="66" t="str">
        <f>IFERROR(AVERAGE(Data!AS1265),"  ")</f>
        <v xml:space="preserve">  </v>
      </c>
      <c r="AP1257" s="66" t="str">
        <f>IFERROR(AVERAGE(Data!AT1265),"  ")</f>
        <v xml:space="preserve">  </v>
      </c>
      <c r="AQ1257" s="66" t="str">
        <f>IFERROR(AVERAGE(Data!AU1265),"  ")</f>
        <v xml:space="preserve">  </v>
      </c>
      <c r="AR1257" s="67" t="str">
        <f>IFERROR(AVERAGE(Data!AV1265),"  ")</f>
        <v xml:space="preserve">  </v>
      </c>
      <c r="AS1257" s="67" t="str">
        <f>IFERROR(AVERAGE(Data!AW1265),"  ")</f>
        <v xml:space="preserve">  </v>
      </c>
      <c r="AT1257" s="67" t="str">
        <f>IFERROR(AVERAGE(Data!AX1265),"  ")</f>
        <v xml:space="preserve">  </v>
      </c>
      <c r="AU1257" s="66" t="str">
        <f>IFERROR(AVERAGE(Data!AZ1265), "  ")</f>
        <v xml:space="preserve">  </v>
      </c>
      <c r="AV1257" s="66" t="str">
        <f>IFERROR(AVERAGE(Data!BA1265), "  ")</f>
        <v xml:space="preserve">  </v>
      </c>
      <c r="AW1257" s="66" t="str">
        <f>IFERROR(AVERAGE(Data!BB1265), "  ")</f>
        <v xml:space="preserve">  </v>
      </c>
      <c r="AX1257" s="66" t="str">
        <f>IFERROR(AVERAGE(Data!BC1265), "  ")</f>
        <v xml:space="preserve">  </v>
      </c>
      <c r="AY1257" s="66" t="str">
        <f>IFERROR(AVERAGE(Data!BD1265), "  ")</f>
        <v xml:space="preserve">  </v>
      </c>
      <c r="AZ1257" s="66" t="str">
        <f>IFERROR(AVERAGE(Data!BE1265), "  ")</f>
        <v xml:space="preserve">  </v>
      </c>
      <c r="BA1257" s="66" t="str">
        <f>IFERROR(AVERAGE(Data!BF1265), "  ")</f>
        <v xml:space="preserve">  </v>
      </c>
      <c r="BB1257" s="66" t="str">
        <f>IFERROR(AVERAGE(Data!BG1265), "  ")</f>
        <v xml:space="preserve">  </v>
      </c>
      <c r="BC1257" s="66" t="str">
        <f>IFERROR(AVERAGE(Data!BH1265), "  ")</f>
        <v xml:space="preserve">  </v>
      </c>
      <c r="BD1257" s="66" t="str">
        <f>IFERROR(AVERAGE(Data!BI1265), "  ")</f>
        <v xml:space="preserve">  </v>
      </c>
    </row>
    <row r="1258" spans="1:56" x14ac:dyDescent="0.25">
      <c r="A1258" s="59" t="str">
        <f>IFERROR(AVERAGE(Data!A1266),"  ")</f>
        <v xml:space="preserve">  </v>
      </c>
      <c r="B1258" s="66" t="str">
        <f>IFERROR(AVERAGE(Data!B1266),"  ")</f>
        <v xml:space="preserve">  </v>
      </c>
      <c r="C1258" s="66" t="str">
        <f>IFERROR(AVERAGE(Data!C1266),"  ")</f>
        <v xml:space="preserve">  </v>
      </c>
      <c r="D1258" s="66" t="str">
        <f>IFERROR(AVERAGE(Data!D1266),"  ")</f>
        <v xml:space="preserve">  </v>
      </c>
      <c r="E1258" s="66" t="str">
        <f>IFERROR(AVERAGE(Data!E1266),"  ")</f>
        <v xml:space="preserve">  </v>
      </c>
      <c r="F1258" s="66" t="str">
        <f>IFERROR(AVERAGE(Data!F1266),"  ")</f>
        <v xml:space="preserve">  </v>
      </c>
      <c r="G1258" s="66" t="str">
        <f>IFERROR(AVERAGE(Data!G1266),"  ")</f>
        <v xml:space="preserve">  </v>
      </c>
      <c r="H1258" s="67" t="str">
        <f>IFERROR(AVERAGE(Data!H1266),"  ")</f>
        <v xml:space="preserve">  </v>
      </c>
      <c r="I1258" s="67" t="str">
        <f>IFERROR(AVERAGE(Data!I1266),"  ")</f>
        <v xml:space="preserve">  </v>
      </c>
      <c r="J1258" s="67" t="str">
        <f>IFERROR(AVERAGE(Data!J1266),"  ")</f>
        <v xml:space="preserve">  </v>
      </c>
      <c r="K1258" s="66" t="str">
        <f>IFERROR(AVERAGE(Data!L1266),"  ")</f>
        <v xml:space="preserve">  </v>
      </c>
      <c r="L1258" s="66" t="str">
        <f>IFERROR(AVERAGE(Data!M1266),"  ")</f>
        <v xml:space="preserve">  </v>
      </c>
      <c r="M1258" s="66" t="str">
        <f>IFERROR(AVERAGE(Data!N1266),"  ")</f>
        <v xml:space="preserve">  </v>
      </c>
      <c r="N1258" s="66" t="str">
        <f>IFERROR(AVERAGE(Data!O1266),"  ")</f>
        <v xml:space="preserve">  </v>
      </c>
      <c r="O1258" s="66" t="str">
        <f>IFERROR(AVERAGE(Data!P1266),"  ")</f>
        <v xml:space="preserve">  </v>
      </c>
      <c r="P1258" s="66" t="str">
        <f>IFERROR(AVERAGE(Data!Q1266),"  ")</f>
        <v xml:space="preserve">  </v>
      </c>
      <c r="Q1258" s="67" t="str">
        <f>IFERROR(AVERAGE(Data!R1266),"  ")</f>
        <v xml:space="preserve">  </v>
      </c>
      <c r="R1258" s="67" t="str">
        <f>IFERROR(AVERAGE(Data!S1266),"  ")</f>
        <v xml:space="preserve">  </v>
      </c>
      <c r="S1258" s="67" t="str">
        <f>IFERROR(AVERAGE(Data!T1266),"  ")</f>
        <v xml:space="preserve">  </v>
      </c>
      <c r="T1258" s="66" t="str">
        <f>IFERROR(AVERAGE(Data!V1266), " ")</f>
        <v xml:space="preserve"> </v>
      </c>
      <c r="U1258" s="66" t="str">
        <f>IFERROR(AVERAGE(Data!W1266), " ")</f>
        <v xml:space="preserve"> </v>
      </c>
      <c r="V1258" s="66" t="str">
        <f>IFERROR(AVERAGE(Data!X1266), " ")</f>
        <v xml:space="preserve"> </v>
      </c>
      <c r="W1258" s="66" t="str">
        <f>IFERROR(AVERAGE(Data!Y1266), " ")</f>
        <v xml:space="preserve"> </v>
      </c>
      <c r="X1258" s="66" t="str">
        <f>IFERROR(AVERAGE(Data!Z1266), " ")</f>
        <v xml:space="preserve"> </v>
      </c>
      <c r="Y1258" s="66" t="str">
        <f>IFERROR(AVERAGE(Data!AA1266), " ")</f>
        <v xml:space="preserve"> </v>
      </c>
      <c r="Z1258" s="67" t="str">
        <f>IFERROR(AVERAGE(Data!AB1266), " ")</f>
        <v xml:space="preserve"> </v>
      </c>
      <c r="AA1258" s="67" t="str">
        <f>IFERROR(AVERAGE(Data!AC1266), " ")</f>
        <v xml:space="preserve"> </v>
      </c>
      <c r="AB1258" s="67" t="str">
        <f>IFERROR(AVERAGE(Data!AD1266), " ")</f>
        <v xml:space="preserve"> </v>
      </c>
      <c r="AC1258" s="66" t="str">
        <f>IFERROR(AVERAGE(Data!AF1266), "  ")</f>
        <v xml:space="preserve">  </v>
      </c>
      <c r="AD1258" s="66" t="str">
        <f>IFERROR(AVERAGE(Data!AG1266), "  ")</f>
        <v xml:space="preserve">  </v>
      </c>
      <c r="AE1258" s="66" t="str">
        <f>IFERROR(AVERAGE(Data!AH1266), "  ")</f>
        <v xml:space="preserve">  </v>
      </c>
      <c r="AF1258" s="66" t="str">
        <f>IFERROR(AVERAGE(Data!AI1266), "  ")</f>
        <v xml:space="preserve">  </v>
      </c>
      <c r="AG1258" s="66" t="str">
        <f>IFERROR(AVERAGE(Data!AJ1266), "  ")</f>
        <v xml:space="preserve">  </v>
      </c>
      <c r="AH1258" s="66" t="str">
        <f>IFERROR(AVERAGE(Data!AK1266), "  ")</f>
        <v xml:space="preserve">  </v>
      </c>
      <c r="AI1258" s="67" t="str">
        <f>IFERROR(AVERAGE(Data!AL1266), "  ")</f>
        <v xml:space="preserve">  </v>
      </c>
      <c r="AJ1258" s="67" t="str">
        <f>IFERROR(AVERAGE(Data!AM1266), "  ")</f>
        <v xml:space="preserve">  </v>
      </c>
      <c r="AK1258" s="67" t="str">
        <f>IFERROR(AVERAGE(Data!AN1266), "  ")</f>
        <v xml:space="preserve">  </v>
      </c>
      <c r="AL1258" s="66" t="str">
        <f>IFERROR(AVERAGE(Data!AP1266),"  ")</f>
        <v xml:space="preserve">  </v>
      </c>
      <c r="AM1258" s="66" t="str">
        <f>IFERROR(AVERAGE(Data!AQ1266),"  ")</f>
        <v xml:space="preserve">  </v>
      </c>
      <c r="AN1258" s="66" t="str">
        <f>IFERROR(AVERAGE(Data!AR1266),"  ")</f>
        <v xml:space="preserve">  </v>
      </c>
      <c r="AO1258" s="66" t="str">
        <f>IFERROR(AVERAGE(Data!AS1266),"  ")</f>
        <v xml:space="preserve">  </v>
      </c>
      <c r="AP1258" s="66" t="str">
        <f>IFERROR(AVERAGE(Data!AT1266),"  ")</f>
        <v xml:space="preserve">  </v>
      </c>
      <c r="AQ1258" s="66" t="str">
        <f>IFERROR(AVERAGE(Data!AU1266),"  ")</f>
        <v xml:space="preserve">  </v>
      </c>
      <c r="AR1258" s="67" t="str">
        <f>IFERROR(AVERAGE(Data!AV1266),"  ")</f>
        <v xml:space="preserve">  </v>
      </c>
      <c r="AS1258" s="67" t="str">
        <f>IFERROR(AVERAGE(Data!AW1266),"  ")</f>
        <v xml:space="preserve">  </v>
      </c>
      <c r="AT1258" s="67" t="str">
        <f>IFERROR(AVERAGE(Data!AX1266),"  ")</f>
        <v xml:space="preserve">  </v>
      </c>
      <c r="AU1258" s="66" t="str">
        <f>IFERROR(AVERAGE(Data!AZ1266), "  ")</f>
        <v xml:space="preserve">  </v>
      </c>
      <c r="AV1258" s="66" t="str">
        <f>IFERROR(AVERAGE(Data!BA1266), "  ")</f>
        <v xml:space="preserve">  </v>
      </c>
      <c r="AW1258" s="66" t="str">
        <f>IFERROR(AVERAGE(Data!BB1266), "  ")</f>
        <v xml:space="preserve">  </v>
      </c>
      <c r="AX1258" s="66" t="str">
        <f>IFERROR(AVERAGE(Data!BC1266), "  ")</f>
        <v xml:space="preserve">  </v>
      </c>
      <c r="AY1258" s="66" t="str">
        <f>IFERROR(AVERAGE(Data!BD1266), "  ")</f>
        <v xml:space="preserve">  </v>
      </c>
      <c r="AZ1258" s="66" t="str">
        <f>IFERROR(AVERAGE(Data!BE1266), "  ")</f>
        <v xml:space="preserve">  </v>
      </c>
      <c r="BA1258" s="66" t="str">
        <f>IFERROR(AVERAGE(Data!BF1266), "  ")</f>
        <v xml:space="preserve">  </v>
      </c>
      <c r="BB1258" s="66" t="str">
        <f>IFERROR(AVERAGE(Data!BG1266), "  ")</f>
        <v xml:space="preserve">  </v>
      </c>
      <c r="BC1258" s="66" t="str">
        <f>IFERROR(AVERAGE(Data!BH1266), "  ")</f>
        <v xml:space="preserve">  </v>
      </c>
      <c r="BD1258" s="66" t="str">
        <f>IFERROR(AVERAGE(Data!BI1266), "  ")</f>
        <v xml:space="preserve">  </v>
      </c>
    </row>
    <row r="1259" spans="1:56" x14ac:dyDescent="0.25">
      <c r="A1259" s="59" t="str">
        <f>IFERROR(AVERAGE(Data!A1267),"  ")</f>
        <v xml:space="preserve">  </v>
      </c>
      <c r="B1259" s="66" t="str">
        <f>IFERROR(AVERAGE(Data!B1267),"  ")</f>
        <v xml:space="preserve">  </v>
      </c>
      <c r="C1259" s="66" t="str">
        <f>IFERROR(AVERAGE(Data!C1267),"  ")</f>
        <v xml:space="preserve">  </v>
      </c>
      <c r="D1259" s="66" t="str">
        <f>IFERROR(AVERAGE(Data!D1267),"  ")</f>
        <v xml:space="preserve">  </v>
      </c>
      <c r="E1259" s="66" t="str">
        <f>IFERROR(AVERAGE(Data!E1267),"  ")</f>
        <v xml:space="preserve">  </v>
      </c>
      <c r="F1259" s="66" t="str">
        <f>IFERROR(AVERAGE(Data!F1267),"  ")</f>
        <v xml:space="preserve">  </v>
      </c>
      <c r="G1259" s="66" t="str">
        <f>IFERROR(AVERAGE(Data!G1267),"  ")</f>
        <v xml:space="preserve">  </v>
      </c>
      <c r="H1259" s="67" t="str">
        <f>IFERROR(AVERAGE(Data!H1267),"  ")</f>
        <v xml:space="preserve">  </v>
      </c>
      <c r="I1259" s="67" t="str">
        <f>IFERROR(AVERAGE(Data!I1267),"  ")</f>
        <v xml:space="preserve">  </v>
      </c>
      <c r="J1259" s="67" t="str">
        <f>IFERROR(AVERAGE(Data!J1267),"  ")</f>
        <v xml:space="preserve">  </v>
      </c>
      <c r="K1259" s="66" t="str">
        <f>IFERROR(AVERAGE(Data!L1267),"  ")</f>
        <v xml:space="preserve">  </v>
      </c>
      <c r="L1259" s="66" t="str">
        <f>IFERROR(AVERAGE(Data!M1267),"  ")</f>
        <v xml:space="preserve">  </v>
      </c>
      <c r="M1259" s="66" t="str">
        <f>IFERROR(AVERAGE(Data!N1267),"  ")</f>
        <v xml:space="preserve">  </v>
      </c>
      <c r="N1259" s="66" t="str">
        <f>IFERROR(AVERAGE(Data!O1267),"  ")</f>
        <v xml:space="preserve">  </v>
      </c>
      <c r="O1259" s="66" t="str">
        <f>IFERROR(AVERAGE(Data!P1267),"  ")</f>
        <v xml:space="preserve">  </v>
      </c>
      <c r="P1259" s="66" t="str">
        <f>IFERROR(AVERAGE(Data!Q1267),"  ")</f>
        <v xml:space="preserve">  </v>
      </c>
      <c r="Q1259" s="67" t="str">
        <f>IFERROR(AVERAGE(Data!R1267),"  ")</f>
        <v xml:space="preserve">  </v>
      </c>
      <c r="R1259" s="67" t="str">
        <f>IFERROR(AVERAGE(Data!S1267),"  ")</f>
        <v xml:space="preserve">  </v>
      </c>
      <c r="S1259" s="67" t="str">
        <f>IFERROR(AVERAGE(Data!T1267),"  ")</f>
        <v xml:space="preserve">  </v>
      </c>
      <c r="T1259" s="66" t="str">
        <f>IFERROR(AVERAGE(Data!V1267), " ")</f>
        <v xml:space="preserve"> </v>
      </c>
      <c r="U1259" s="66" t="str">
        <f>IFERROR(AVERAGE(Data!W1267), " ")</f>
        <v xml:space="preserve"> </v>
      </c>
      <c r="V1259" s="66" t="str">
        <f>IFERROR(AVERAGE(Data!X1267), " ")</f>
        <v xml:space="preserve"> </v>
      </c>
      <c r="W1259" s="66" t="str">
        <f>IFERROR(AVERAGE(Data!Y1267), " ")</f>
        <v xml:space="preserve"> </v>
      </c>
      <c r="X1259" s="66" t="str">
        <f>IFERROR(AVERAGE(Data!Z1267), " ")</f>
        <v xml:space="preserve"> </v>
      </c>
      <c r="Y1259" s="66" t="str">
        <f>IFERROR(AVERAGE(Data!AA1267), " ")</f>
        <v xml:space="preserve"> </v>
      </c>
      <c r="Z1259" s="67" t="str">
        <f>IFERROR(AVERAGE(Data!AB1267), " ")</f>
        <v xml:space="preserve"> </v>
      </c>
      <c r="AA1259" s="67" t="str">
        <f>IFERROR(AVERAGE(Data!AC1267), " ")</f>
        <v xml:space="preserve"> </v>
      </c>
      <c r="AB1259" s="67" t="str">
        <f>IFERROR(AVERAGE(Data!AD1267), " ")</f>
        <v xml:space="preserve"> </v>
      </c>
      <c r="AC1259" s="66" t="str">
        <f>IFERROR(AVERAGE(Data!AF1267), "  ")</f>
        <v xml:space="preserve">  </v>
      </c>
      <c r="AD1259" s="66" t="str">
        <f>IFERROR(AVERAGE(Data!AG1267), "  ")</f>
        <v xml:space="preserve">  </v>
      </c>
      <c r="AE1259" s="66" t="str">
        <f>IFERROR(AVERAGE(Data!AH1267), "  ")</f>
        <v xml:space="preserve">  </v>
      </c>
      <c r="AF1259" s="66" t="str">
        <f>IFERROR(AVERAGE(Data!AI1267), "  ")</f>
        <v xml:space="preserve">  </v>
      </c>
      <c r="AG1259" s="66" t="str">
        <f>IFERROR(AVERAGE(Data!AJ1267), "  ")</f>
        <v xml:space="preserve">  </v>
      </c>
      <c r="AH1259" s="66" t="str">
        <f>IFERROR(AVERAGE(Data!AK1267), "  ")</f>
        <v xml:space="preserve">  </v>
      </c>
      <c r="AI1259" s="67" t="str">
        <f>IFERROR(AVERAGE(Data!AL1267), "  ")</f>
        <v xml:space="preserve">  </v>
      </c>
      <c r="AJ1259" s="67" t="str">
        <f>IFERROR(AVERAGE(Data!AM1267), "  ")</f>
        <v xml:space="preserve">  </v>
      </c>
      <c r="AK1259" s="67" t="str">
        <f>IFERROR(AVERAGE(Data!AN1267), "  ")</f>
        <v xml:space="preserve">  </v>
      </c>
      <c r="AL1259" s="66" t="str">
        <f>IFERROR(AVERAGE(Data!AP1267),"  ")</f>
        <v xml:space="preserve">  </v>
      </c>
      <c r="AM1259" s="66" t="str">
        <f>IFERROR(AVERAGE(Data!AQ1267),"  ")</f>
        <v xml:space="preserve">  </v>
      </c>
      <c r="AN1259" s="66" t="str">
        <f>IFERROR(AVERAGE(Data!AR1267),"  ")</f>
        <v xml:space="preserve">  </v>
      </c>
      <c r="AO1259" s="66" t="str">
        <f>IFERROR(AVERAGE(Data!AS1267),"  ")</f>
        <v xml:space="preserve">  </v>
      </c>
      <c r="AP1259" s="66" t="str">
        <f>IFERROR(AVERAGE(Data!AT1267),"  ")</f>
        <v xml:space="preserve">  </v>
      </c>
      <c r="AQ1259" s="66" t="str">
        <f>IFERROR(AVERAGE(Data!AU1267),"  ")</f>
        <v xml:space="preserve">  </v>
      </c>
      <c r="AR1259" s="67" t="str">
        <f>IFERROR(AVERAGE(Data!AV1267),"  ")</f>
        <v xml:space="preserve">  </v>
      </c>
      <c r="AS1259" s="67" t="str">
        <f>IFERROR(AVERAGE(Data!AW1267),"  ")</f>
        <v xml:space="preserve">  </v>
      </c>
      <c r="AT1259" s="67" t="str">
        <f>IFERROR(AVERAGE(Data!AX1267),"  ")</f>
        <v xml:space="preserve">  </v>
      </c>
      <c r="AU1259" s="66" t="str">
        <f>IFERROR(AVERAGE(Data!AZ1267), "  ")</f>
        <v xml:space="preserve">  </v>
      </c>
      <c r="AV1259" s="66" t="str">
        <f>IFERROR(AVERAGE(Data!BA1267), "  ")</f>
        <v xml:space="preserve">  </v>
      </c>
      <c r="AW1259" s="66" t="str">
        <f>IFERROR(AVERAGE(Data!BB1267), "  ")</f>
        <v xml:space="preserve">  </v>
      </c>
      <c r="AX1259" s="66" t="str">
        <f>IFERROR(AVERAGE(Data!BC1267), "  ")</f>
        <v xml:space="preserve">  </v>
      </c>
      <c r="AY1259" s="66" t="str">
        <f>IFERROR(AVERAGE(Data!BD1267), "  ")</f>
        <v xml:space="preserve">  </v>
      </c>
      <c r="AZ1259" s="66" t="str">
        <f>IFERROR(AVERAGE(Data!BE1267), "  ")</f>
        <v xml:space="preserve">  </v>
      </c>
      <c r="BA1259" s="66" t="str">
        <f>IFERROR(AVERAGE(Data!BF1267), "  ")</f>
        <v xml:space="preserve">  </v>
      </c>
      <c r="BB1259" s="66" t="str">
        <f>IFERROR(AVERAGE(Data!BG1267), "  ")</f>
        <v xml:space="preserve">  </v>
      </c>
      <c r="BC1259" s="66" t="str">
        <f>IFERROR(AVERAGE(Data!BH1267), "  ")</f>
        <v xml:space="preserve">  </v>
      </c>
      <c r="BD1259" s="66" t="str">
        <f>IFERROR(AVERAGE(Data!BI1267), "  ")</f>
        <v xml:space="preserve">  </v>
      </c>
    </row>
    <row r="1260" spans="1:56" x14ac:dyDescent="0.25">
      <c r="A1260" s="59" t="str">
        <f>IFERROR(AVERAGE(Data!A1268),"  ")</f>
        <v xml:space="preserve">  </v>
      </c>
      <c r="B1260" s="66" t="str">
        <f>IFERROR(AVERAGE(Data!B1268),"  ")</f>
        <v xml:space="preserve">  </v>
      </c>
      <c r="C1260" s="66" t="str">
        <f>IFERROR(AVERAGE(Data!C1268),"  ")</f>
        <v xml:space="preserve">  </v>
      </c>
      <c r="D1260" s="66" t="str">
        <f>IFERROR(AVERAGE(Data!D1268),"  ")</f>
        <v xml:space="preserve">  </v>
      </c>
      <c r="E1260" s="66" t="str">
        <f>IFERROR(AVERAGE(Data!E1268),"  ")</f>
        <v xml:space="preserve">  </v>
      </c>
      <c r="F1260" s="66" t="str">
        <f>IFERROR(AVERAGE(Data!F1268),"  ")</f>
        <v xml:space="preserve">  </v>
      </c>
      <c r="G1260" s="66" t="str">
        <f>IFERROR(AVERAGE(Data!G1268),"  ")</f>
        <v xml:space="preserve">  </v>
      </c>
      <c r="H1260" s="67" t="str">
        <f>IFERROR(AVERAGE(Data!H1268),"  ")</f>
        <v xml:space="preserve">  </v>
      </c>
      <c r="I1260" s="67" t="str">
        <f>IFERROR(AVERAGE(Data!I1268),"  ")</f>
        <v xml:space="preserve">  </v>
      </c>
      <c r="J1260" s="67" t="str">
        <f>IFERROR(AVERAGE(Data!J1268),"  ")</f>
        <v xml:space="preserve">  </v>
      </c>
      <c r="K1260" s="66" t="str">
        <f>IFERROR(AVERAGE(Data!L1268),"  ")</f>
        <v xml:space="preserve">  </v>
      </c>
      <c r="L1260" s="66" t="str">
        <f>IFERROR(AVERAGE(Data!M1268),"  ")</f>
        <v xml:space="preserve">  </v>
      </c>
      <c r="M1260" s="66" t="str">
        <f>IFERROR(AVERAGE(Data!N1268),"  ")</f>
        <v xml:space="preserve">  </v>
      </c>
      <c r="N1260" s="66" t="str">
        <f>IFERROR(AVERAGE(Data!O1268),"  ")</f>
        <v xml:space="preserve">  </v>
      </c>
      <c r="O1260" s="66" t="str">
        <f>IFERROR(AVERAGE(Data!P1268),"  ")</f>
        <v xml:space="preserve">  </v>
      </c>
      <c r="P1260" s="66" t="str">
        <f>IFERROR(AVERAGE(Data!Q1268),"  ")</f>
        <v xml:space="preserve">  </v>
      </c>
      <c r="Q1260" s="67" t="str">
        <f>IFERROR(AVERAGE(Data!R1268),"  ")</f>
        <v xml:space="preserve">  </v>
      </c>
      <c r="R1260" s="67" t="str">
        <f>IFERROR(AVERAGE(Data!S1268),"  ")</f>
        <v xml:space="preserve">  </v>
      </c>
      <c r="S1260" s="67" t="str">
        <f>IFERROR(AVERAGE(Data!T1268),"  ")</f>
        <v xml:space="preserve">  </v>
      </c>
      <c r="T1260" s="66" t="str">
        <f>IFERROR(AVERAGE(Data!V1268), " ")</f>
        <v xml:space="preserve"> </v>
      </c>
      <c r="U1260" s="66" t="str">
        <f>IFERROR(AVERAGE(Data!W1268), " ")</f>
        <v xml:space="preserve"> </v>
      </c>
      <c r="V1260" s="66" t="str">
        <f>IFERROR(AVERAGE(Data!X1268), " ")</f>
        <v xml:space="preserve"> </v>
      </c>
      <c r="W1260" s="66" t="str">
        <f>IFERROR(AVERAGE(Data!Y1268), " ")</f>
        <v xml:space="preserve"> </v>
      </c>
      <c r="X1260" s="66" t="str">
        <f>IFERROR(AVERAGE(Data!Z1268), " ")</f>
        <v xml:space="preserve"> </v>
      </c>
      <c r="Y1260" s="66" t="str">
        <f>IFERROR(AVERAGE(Data!AA1268), " ")</f>
        <v xml:space="preserve"> </v>
      </c>
      <c r="Z1260" s="67" t="str">
        <f>IFERROR(AVERAGE(Data!AB1268), " ")</f>
        <v xml:space="preserve"> </v>
      </c>
      <c r="AA1260" s="67" t="str">
        <f>IFERROR(AVERAGE(Data!AC1268), " ")</f>
        <v xml:space="preserve"> </v>
      </c>
      <c r="AB1260" s="67" t="str">
        <f>IFERROR(AVERAGE(Data!AD1268), " ")</f>
        <v xml:space="preserve"> </v>
      </c>
      <c r="AC1260" s="66" t="str">
        <f>IFERROR(AVERAGE(Data!AF1268), "  ")</f>
        <v xml:space="preserve">  </v>
      </c>
      <c r="AD1260" s="66" t="str">
        <f>IFERROR(AVERAGE(Data!AG1268), "  ")</f>
        <v xml:space="preserve">  </v>
      </c>
      <c r="AE1260" s="66" t="str">
        <f>IFERROR(AVERAGE(Data!AH1268), "  ")</f>
        <v xml:space="preserve">  </v>
      </c>
      <c r="AF1260" s="66" t="str">
        <f>IFERROR(AVERAGE(Data!AI1268), "  ")</f>
        <v xml:space="preserve">  </v>
      </c>
      <c r="AG1260" s="66" t="str">
        <f>IFERROR(AVERAGE(Data!AJ1268), "  ")</f>
        <v xml:space="preserve">  </v>
      </c>
      <c r="AH1260" s="66" t="str">
        <f>IFERROR(AVERAGE(Data!AK1268), "  ")</f>
        <v xml:space="preserve">  </v>
      </c>
      <c r="AI1260" s="67" t="str">
        <f>IFERROR(AVERAGE(Data!AL1268), "  ")</f>
        <v xml:space="preserve">  </v>
      </c>
      <c r="AJ1260" s="67" t="str">
        <f>IFERROR(AVERAGE(Data!AM1268), "  ")</f>
        <v xml:space="preserve">  </v>
      </c>
      <c r="AK1260" s="67" t="str">
        <f>IFERROR(AVERAGE(Data!AN1268), "  ")</f>
        <v xml:space="preserve">  </v>
      </c>
      <c r="AL1260" s="66" t="str">
        <f>IFERROR(AVERAGE(Data!AP1268),"  ")</f>
        <v xml:space="preserve">  </v>
      </c>
      <c r="AM1260" s="66" t="str">
        <f>IFERROR(AVERAGE(Data!AQ1268),"  ")</f>
        <v xml:space="preserve">  </v>
      </c>
      <c r="AN1260" s="66" t="str">
        <f>IFERROR(AVERAGE(Data!AR1268),"  ")</f>
        <v xml:space="preserve">  </v>
      </c>
      <c r="AO1260" s="66" t="str">
        <f>IFERROR(AVERAGE(Data!AS1268),"  ")</f>
        <v xml:space="preserve">  </v>
      </c>
      <c r="AP1260" s="66" t="str">
        <f>IFERROR(AVERAGE(Data!AT1268),"  ")</f>
        <v xml:space="preserve">  </v>
      </c>
      <c r="AQ1260" s="66" t="str">
        <f>IFERROR(AVERAGE(Data!AU1268),"  ")</f>
        <v xml:space="preserve">  </v>
      </c>
      <c r="AR1260" s="67" t="str">
        <f>IFERROR(AVERAGE(Data!AV1268),"  ")</f>
        <v xml:space="preserve">  </v>
      </c>
      <c r="AS1260" s="67" t="str">
        <f>IFERROR(AVERAGE(Data!AW1268),"  ")</f>
        <v xml:space="preserve">  </v>
      </c>
      <c r="AT1260" s="67" t="str">
        <f>IFERROR(AVERAGE(Data!AX1268),"  ")</f>
        <v xml:space="preserve">  </v>
      </c>
      <c r="AU1260" s="66" t="str">
        <f>IFERROR(AVERAGE(Data!AZ1268), "  ")</f>
        <v xml:space="preserve">  </v>
      </c>
      <c r="AV1260" s="66" t="str">
        <f>IFERROR(AVERAGE(Data!BA1268), "  ")</f>
        <v xml:space="preserve">  </v>
      </c>
      <c r="AW1260" s="66" t="str">
        <f>IFERROR(AVERAGE(Data!BB1268), "  ")</f>
        <v xml:space="preserve">  </v>
      </c>
      <c r="AX1260" s="66" t="str">
        <f>IFERROR(AVERAGE(Data!BC1268), "  ")</f>
        <v xml:space="preserve">  </v>
      </c>
      <c r="AY1260" s="66" t="str">
        <f>IFERROR(AVERAGE(Data!BD1268), "  ")</f>
        <v xml:space="preserve">  </v>
      </c>
      <c r="AZ1260" s="66" t="str">
        <f>IFERROR(AVERAGE(Data!BE1268), "  ")</f>
        <v xml:space="preserve">  </v>
      </c>
      <c r="BA1260" s="66" t="str">
        <f>IFERROR(AVERAGE(Data!BF1268), "  ")</f>
        <v xml:space="preserve">  </v>
      </c>
      <c r="BB1260" s="66" t="str">
        <f>IFERROR(AVERAGE(Data!BG1268), "  ")</f>
        <v xml:space="preserve">  </v>
      </c>
      <c r="BC1260" s="66" t="str">
        <f>IFERROR(AVERAGE(Data!BH1268), "  ")</f>
        <v xml:space="preserve">  </v>
      </c>
      <c r="BD1260" s="66" t="str">
        <f>IFERROR(AVERAGE(Data!BI1268), "  ")</f>
        <v xml:space="preserve">  </v>
      </c>
    </row>
    <row r="1261" spans="1:56" x14ac:dyDescent="0.25">
      <c r="A1261" s="59" t="str">
        <f>IFERROR(AVERAGE(Data!A1269),"  ")</f>
        <v xml:space="preserve">  </v>
      </c>
      <c r="B1261" s="66" t="str">
        <f>IFERROR(AVERAGE(Data!B1269),"  ")</f>
        <v xml:space="preserve">  </v>
      </c>
      <c r="C1261" s="66" t="str">
        <f>IFERROR(AVERAGE(Data!C1269),"  ")</f>
        <v xml:space="preserve">  </v>
      </c>
      <c r="D1261" s="66" t="str">
        <f>IFERROR(AVERAGE(Data!D1269),"  ")</f>
        <v xml:space="preserve">  </v>
      </c>
      <c r="E1261" s="66" t="str">
        <f>IFERROR(AVERAGE(Data!E1269),"  ")</f>
        <v xml:space="preserve">  </v>
      </c>
      <c r="F1261" s="66" t="str">
        <f>IFERROR(AVERAGE(Data!F1269),"  ")</f>
        <v xml:space="preserve">  </v>
      </c>
      <c r="G1261" s="66" t="str">
        <f>IFERROR(AVERAGE(Data!G1269),"  ")</f>
        <v xml:space="preserve">  </v>
      </c>
      <c r="H1261" s="67" t="str">
        <f>IFERROR(AVERAGE(Data!H1269),"  ")</f>
        <v xml:space="preserve">  </v>
      </c>
      <c r="I1261" s="67" t="str">
        <f>IFERROR(AVERAGE(Data!I1269),"  ")</f>
        <v xml:space="preserve">  </v>
      </c>
      <c r="J1261" s="67" t="str">
        <f>IFERROR(AVERAGE(Data!J1269),"  ")</f>
        <v xml:space="preserve">  </v>
      </c>
      <c r="K1261" s="66" t="str">
        <f>IFERROR(AVERAGE(Data!L1269),"  ")</f>
        <v xml:space="preserve">  </v>
      </c>
      <c r="L1261" s="66" t="str">
        <f>IFERROR(AVERAGE(Data!M1269),"  ")</f>
        <v xml:space="preserve">  </v>
      </c>
      <c r="M1261" s="66" t="str">
        <f>IFERROR(AVERAGE(Data!N1269),"  ")</f>
        <v xml:space="preserve">  </v>
      </c>
      <c r="N1261" s="66" t="str">
        <f>IFERROR(AVERAGE(Data!O1269),"  ")</f>
        <v xml:space="preserve">  </v>
      </c>
      <c r="O1261" s="66" t="str">
        <f>IFERROR(AVERAGE(Data!P1269),"  ")</f>
        <v xml:space="preserve">  </v>
      </c>
      <c r="P1261" s="66" t="str">
        <f>IFERROR(AVERAGE(Data!Q1269),"  ")</f>
        <v xml:space="preserve">  </v>
      </c>
      <c r="Q1261" s="67" t="str">
        <f>IFERROR(AVERAGE(Data!R1269),"  ")</f>
        <v xml:space="preserve">  </v>
      </c>
      <c r="R1261" s="67" t="str">
        <f>IFERROR(AVERAGE(Data!S1269),"  ")</f>
        <v xml:space="preserve">  </v>
      </c>
      <c r="S1261" s="67" t="str">
        <f>IFERROR(AVERAGE(Data!T1269),"  ")</f>
        <v xml:space="preserve">  </v>
      </c>
      <c r="T1261" s="66" t="str">
        <f>IFERROR(AVERAGE(Data!V1269), " ")</f>
        <v xml:space="preserve"> </v>
      </c>
      <c r="U1261" s="66" t="str">
        <f>IFERROR(AVERAGE(Data!W1269), " ")</f>
        <v xml:space="preserve"> </v>
      </c>
      <c r="V1261" s="66" t="str">
        <f>IFERROR(AVERAGE(Data!X1269), " ")</f>
        <v xml:space="preserve"> </v>
      </c>
      <c r="W1261" s="66" t="str">
        <f>IFERROR(AVERAGE(Data!Y1269), " ")</f>
        <v xml:space="preserve"> </v>
      </c>
      <c r="X1261" s="66" t="str">
        <f>IFERROR(AVERAGE(Data!Z1269), " ")</f>
        <v xml:space="preserve"> </v>
      </c>
      <c r="Y1261" s="66" t="str">
        <f>IFERROR(AVERAGE(Data!AA1269), " ")</f>
        <v xml:space="preserve"> </v>
      </c>
      <c r="Z1261" s="67" t="str">
        <f>IFERROR(AVERAGE(Data!AB1269), " ")</f>
        <v xml:space="preserve"> </v>
      </c>
      <c r="AA1261" s="67" t="str">
        <f>IFERROR(AVERAGE(Data!AC1269), " ")</f>
        <v xml:space="preserve"> </v>
      </c>
      <c r="AB1261" s="67" t="str">
        <f>IFERROR(AVERAGE(Data!AD1269), " ")</f>
        <v xml:space="preserve"> </v>
      </c>
      <c r="AC1261" s="66" t="str">
        <f>IFERROR(AVERAGE(Data!AF1269), "  ")</f>
        <v xml:space="preserve">  </v>
      </c>
      <c r="AD1261" s="66" t="str">
        <f>IFERROR(AVERAGE(Data!AG1269), "  ")</f>
        <v xml:space="preserve">  </v>
      </c>
      <c r="AE1261" s="66" t="str">
        <f>IFERROR(AVERAGE(Data!AH1269), "  ")</f>
        <v xml:space="preserve">  </v>
      </c>
      <c r="AF1261" s="66" t="str">
        <f>IFERROR(AVERAGE(Data!AI1269), "  ")</f>
        <v xml:space="preserve">  </v>
      </c>
      <c r="AG1261" s="66" t="str">
        <f>IFERROR(AVERAGE(Data!AJ1269), "  ")</f>
        <v xml:space="preserve">  </v>
      </c>
      <c r="AH1261" s="66" t="str">
        <f>IFERROR(AVERAGE(Data!AK1269), "  ")</f>
        <v xml:space="preserve">  </v>
      </c>
      <c r="AI1261" s="67" t="str">
        <f>IFERROR(AVERAGE(Data!AL1269), "  ")</f>
        <v xml:space="preserve">  </v>
      </c>
      <c r="AJ1261" s="67" t="str">
        <f>IFERROR(AVERAGE(Data!AM1269), "  ")</f>
        <v xml:space="preserve">  </v>
      </c>
      <c r="AK1261" s="67" t="str">
        <f>IFERROR(AVERAGE(Data!AN1269), "  ")</f>
        <v xml:space="preserve">  </v>
      </c>
      <c r="AL1261" s="66" t="str">
        <f>IFERROR(AVERAGE(Data!AP1269),"  ")</f>
        <v xml:space="preserve">  </v>
      </c>
      <c r="AM1261" s="66" t="str">
        <f>IFERROR(AVERAGE(Data!AQ1269),"  ")</f>
        <v xml:space="preserve">  </v>
      </c>
      <c r="AN1261" s="66" t="str">
        <f>IFERROR(AVERAGE(Data!AR1269),"  ")</f>
        <v xml:space="preserve">  </v>
      </c>
      <c r="AO1261" s="66" t="str">
        <f>IFERROR(AVERAGE(Data!AS1269),"  ")</f>
        <v xml:space="preserve">  </v>
      </c>
      <c r="AP1261" s="66" t="str">
        <f>IFERROR(AVERAGE(Data!AT1269),"  ")</f>
        <v xml:space="preserve">  </v>
      </c>
      <c r="AQ1261" s="66" t="str">
        <f>IFERROR(AVERAGE(Data!AU1269),"  ")</f>
        <v xml:space="preserve">  </v>
      </c>
      <c r="AR1261" s="67" t="str">
        <f>IFERROR(AVERAGE(Data!AV1269),"  ")</f>
        <v xml:space="preserve">  </v>
      </c>
      <c r="AS1261" s="67" t="str">
        <f>IFERROR(AVERAGE(Data!AW1269),"  ")</f>
        <v xml:space="preserve">  </v>
      </c>
      <c r="AT1261" s="67" t="str">
        <f>IFERROR(AVERAGE(Data!AX1269),"  ")</f>
        <v xml:space="preserve">  </v>
      </c>
      <c r="AU1261" s="66" t="str">
        <f>IFERROR(AVERAGE(Data!AZ1269), "  ")</f>
        <v xml:space="preserve">  </v>
      </c>
      <c r="AV1261" s="66" t="str">
        <f>IFERROR(AVERAGE(Data!BA1269), "  ")</f>
        <v xml:space="preserve">  </v>
      </c>
      <c r="AW1261" s="66" t="str">
        <f>IFERROR(AVERAGE(Data!BB1269), "  ")</f>
        <v xml:space="preserve">  </v>
      </c>
      <c r="AX1261" s="66" t="str">
        <f>IFERROR(AVERAGE(Data!BC1269), "  ")</f>
        <v xml:space="preserve">  </v>
      </c>
      <c r="AY1261" s="66" t="str">
        <f>IFERROR(AVERAGE(Data!BD1269), "  ")</f>
        <v xml:space="preserve">  </v>
      </c>
      <c r="AZ1261" s="66" t="str">
        <f>IFERROR(AVERAGE(Data!BE1269), "  ")</f>
        <v xml:space="preserve">  </v>
      </c>
      <c r="BA1261" s="66" t="str">
        <f>IFERROR(AVERAGE(Data!BF1269), "  ")</f>
        <v xml:space="preserve">  </v>
      </c>
      <c r="BB1261" s="66" t="str">
        <f>IFERROR(AVERAGE(Data!BG1269), "  ")</f>
        <v xml:space="preserve">  </v>
      </c>
      <c r="BC1261" s="66" t="str">
        <f>IFERROR(AVERAGE(Data!BH1269), "  ")</f>
        <v xml:space="preserve">  </v>
      </c>
      <c r="BD1261" s="66" t="str">
        <f>IFERROR(AVERAGE(Data!BI1269), "  ")</f>
        <v xml:space="preserve">  </v>
      </c>
    </row>
    <row r="1262" spans="1:56" x14ac:dyDescent="0.25">
      <c r="A1262" s="59" t="str">
        <f>IFERROR(AVERAGE(Data!A1270),"  ")</f>
        <v xml:space="preserve">  </v>
      </c>
      <c r="B1262" s="66" t="str">
        <f>IFERROR(AVERAGE(Data!B1270),"  ")</f>
        <v xml:space="preserve">  </v>
      </c>
      <c r="C1262" s="66" t="str">
        <f>IFERROR(AVERAGE(Data!C1270),"  ")</f>
        <v xml:space="preserve">  </v>
      </c>
      <c r="D1262" s="66" t="str">
        <f>IFERROR(AVERAGE(Data!D1270),"  ")</f>
        <v xml:space="preserve">  </v>
      </c>
      <c r="E1262" s="66" t="str">
        <f>IFERROR(AVERAGE(Data!E1270),"  ")</f>
        <v xml:space="preserve">  </v>
      </c>
      <c r="F1262" s="66" t="str">
        <f>IFERROR(AVERAGE(Data!F1270),"  ")</f>
        <v xml:space="preserve">  </v>
      </c>
      <c r="G1262" s="66" t="str">
        <f>IFERROR(AVERAGE(Data!G1270),"  ")</f>
        <v xml:space="preserve">  </v>
      </c>
      <c r="H1262" s="67" t="str">
        <f>IFERROR(AVERAGE(Data!H1270),"  ")</f>
        <v xml:space="preserve">  </v>
      </c>
      <c r="I1262" s="67" t="str">
        <f>IFERROR(AVERAGE(Data!I1270),"  ")</f>
        <v xml:space="preserve">  </v>
      </c>
      <c r="J1262" s="67" t="str">
        <f>IFERROR(AVERAGE(Data!J1270),"  ")</f>
        <v xml:space="preserve">  </v>
      </c>
      <c r="K1262" s="66" t="str">
        <f>IFERROR(AVERAGE(Data!L1270),"  ")</f>
        <v xml:space="preserve">  </v>
      </c>
      <c r="L1262" s="66" t="str">
        <f>IFERROR(AVERAGE(Data!M1270),"  ")</f>
        <v xml:space="preserve">  </v>
      </c>
      <c r="M1262" s="66" t="str">
        <f>IFERROR(AVERAGE(Data!N1270),"  ")</f>
        <v xml:space="preserve">  </v>
      </c>
      <c r="N1262" s="66" t="str">
        <f>IFERROR(AVERAGE(Data!O1270),"  ")</f>
        <v xml:space="preserve">  </v>
      </c>
      <c r="O1262" s="66" t="str">
        <f>IFERROR(AVERAGE(Data!P1270),"  ")</f>
        <v xml:space="preserve">  </v>
      </c>
      <c r="P1262" s="66" t="str">
        <f>IFERROR(AVERAGE(Data!Q1270),"  ")</f>
        <v xml:space="preserve">  </v>
      </c>
      <c r="Q1262" s="67" t="str">
        <f>IFERROR(AVERAGE(Data!R1270),"  ")</f>
        <v xml:space="preserve">  </v>
      </c>
      <c r="R1262" s="67" t="str">
        <f>IFERROR(AVERAGE(Data!S1270),"  ")</f>
        <v xml:space="preserve">  </v>
      </c>
      <c r="S1262" s="67" t="str">
        <f>IFERROR(AVERAGE(Data!T1270),"  ")</f>
        <v xml:space="preserve">  </v>
      </c>
      <c r="T1262" s="66" t="str">
        <f>IFERROR(AVERAGE(Data!V1270), " ")</f>
        <v xml:space="preserve"> </v>
      </c>
      <c r="U1262" s="66" t="str">
        <f>IFERROR(AVERAGE(Data!W1270), " ")</f>
        <v xml:space="preserve"> </v>
      </c>
      <c r="V1262" s="66" t="str">
        <f>IFERROR(AVERAGE(Data!X1270), " ")</f>
        <v xml:space="preserve"> </v>
      </c>
      <c r="W1262" s="66" t="str">
        <f>IFERROR(AVERAGE(Data!Y1270), " ")</f>
        <v xml:space="preserve"> </v>
      </c>
      <c r="X1262" s="66" t="str">
        <f>IFERROR(AVERAGE(Data!Z1270), " ")</f>
        <v xml:space="preserve"> </v>
      </c>
      <c r="Y1262" s="66" t="str">
        <f>IFERROR(AVERAGE(Data!AA1270), " ")</f>
        <v xml:space="preserve"> </v>
      </c>
      <c r="Z1262" s="67" t="str">
        <f>IFERROR(AVERAGE(Data!AB1270), " ")</f>
        <v xml:space="preserve"> </v>
      </c>
      <c r="AA1262" s="67" t="str">
        <f>IFERROR(AVERAGE(Data!AC1270), " ")</f>
        <v xml:space="preserve"> </v>
      </c>
      <c r="AB1262" s="67" t="str">
        <f>IFERROR(AVERAGE(Data!AD1270), " ")</f>
        <v xml:space="preserve"> </v>
      </c>
      <c r="AC1262" s="66" t="str">
        <f>IFERROR(AVERAGE(Data!AF1270), "  ")</f>
        <v xml:space="preserve">  </v>
      </c>
      <c r="AD1262" s="66" t="str">
        <f>IFERROR(AVERAGE(Data!AG1270), "  ")</f>
        <v xml:space="preserve">  </v>
      </c>
      <c r="AE1262" s="66" t="str">
        <f>IFERROR(AVERAGE(Data!AH1270), "  ")</f>
        <v xml:space="preserve">  </v>
      </c>
      <c r="AF1262" s="66" t="str">
        <f>IFERROR(AVERAGE(Data!AI1270), "  ")</f>
        <v xml:space="preserve">  </v>
      </c>
      <c r="AG1262" s="66" t="str">
        <f>IFERROR(AVERAGE(Data!AJ1270), "  ")</f>
        <v xml:space="preserve">  </v>
      </c>
      <c r="AH1262" s="66" t="str">
        <f>IFERROR(AVERAGE(Data!AK1270), "  ")</f>
        <v xml:space="preserve">  </v>
      </c>
      <c r="AI1262" s="67" t="str">
        <f>IFERROR(AVERAGE(Data!AL1270), "  ")</f>
        <v xml:space="preserve">  </v>
      </c>
      <c r="AJ1262" s="67" t="str">
        <f>IFERROR(AVERAGE(Data!AM1270), "  ")</f>
        <v xml:space="preserve">  </v>
      </c>
      <c r="AK1262" s="67" t="str">
        <f>IFERROR(AVERAGE(Data!AN1270), "  ")</f>
        <v xml:space="preserve">  </v>
      </c>
      <c r="AL1262" s="66" t="str">
        <f>IFERROR(AVERAGE(Data!AP1270),"  ")</f>
        <v xml:space="preserve">  </v>
      </c>
      <c r="AM1262" s="66" t="str">
        <f>IFERROR(AVERAGE(Data!AQ1270),"  ")</f>
        <v xml:space="preserve">  </v>
      </c>
      <c r="AN1262" s="66" t="str">
        <f>IFERROR(AVERAGE(Data!AR1270),"  ")</f>
        <v xml:space="preserve">  </v>
      </c>
      <c r="AO1262" s="66" t="str">
        <f>IFERROR(AVERAGE(Data!AS1270),"  ")</f>
        <v xml:space="preserve">  </v>
      </c>
      <c r="AP1262" s="66" t="str">
        <f>IFERROR(AVERAGE(Data!AT1270),"  ")</f>
        <v xml:space="preserve">  </v>
      </c>
      <c r="AQ1262" s="66" t="str">
        <f>IFERROR(AVERAGE(Data!AU1270),"  ")</f>
        <v xml:space="preserve">  </v>
      </c>
      <c r="AR1262" s="67" t="str">
        <f>IFERROR(AVERAGE(Data!AV1270),"  ")</f>
        <v xml:space="preserve">  </v>
      </c>
      <c r="AS1262" s="67" t="str">
        <f>IFERROR(AVERAGE(Data!AW1270),"  ")</f>
        <v xml:space="preserve">  </v>
      </c>
      <c r="AT1262" s="67" t="str">
        <f>IFERROR(AVERAGE(Data!AX1270),"  ")</f>
        <v xml:space="preserve">  </v>
      </c>
      <c r="AU1262" s="66" t="str">
        <f>IFERROR(AVERAGE(Data!AZ1270), "  ")</f>
        <v xml:space="preserve">  </v>
      </c>
      <c r="AV1262" s="66" t="str">
        <f>IFERROR(AVERAGE(Data!BA1270), "  ")</f>
        <v xml:space="preserve">  </v>
      </c>
      <c r="AW1262" s="66" t="str">
        <f>IFERROR(AVERAGE(Data!BB1270), "  ")</f>
        <v xml:space="preserve">  </v>
      </c>
      <c r="AX1262" s="66" t="str">
        <f>IFERROR(AVERAGE(Data!BC1270), "  ")</f>
        <v xml:space="preserve">  </v>
      </c>
      <c r="AY1262" s="66" t="str">
        <f>IFERROR(AVERAGE(Data!BD1270), "  ")</f>
        <v xml:space="preserve">  </v>
      </c>
      <c r="AZ1262" s="66" t="str">
        <f>IFERROR(AVERAGE(Data!BE1270), "  ")</f>
        <v xml:space="preserve">  </v>
      </c>
      <c r="BA1262" s="66" t="str">
        <f>IFERROR(AVERAGE(Data!BF1270), "  ")</f>
        <v xml:space="preserve">  </v>
      </c>
      <c r="BB1262" s="66" t="str">
        <f>IFERROR(AVERAGE(Data!BG1270), "  ")</f>
        <v xml:space="preserve">  </v>
      </c>
      <c r="BC1262" s="66" t="str">
        <f>IFERROR(AVERAGE(Data!BH1270), "  ")</f>
        <v xml:space="preserve">  </v>
      </c>
      <c r="BD1262" s="66" t="str">
        <f>IFERROR(AVERAGE(Data!BI1270), "  ")</f>
        <v xml:space="preserve">  </v>
      </c>
    </row>
    <row r="1263" spans="1:56" x14ac:dyDescent="0.25">
      <c r="A1263" s="59" t="str">
        <f>IFERROR(AVERAGE(Data!A1271),"  ")</f>
        <v xml:space="preserve">  </v>
      </c>
      <c r="B1263" s="66" t="str">
        <f>IFERROR(AVERAGE(Data!B1271),"  ")</f>
        <v xml:space="preserve">  </v>
      </c>
      <c r="C1263" s="66" t="str">
        <f>IFERROR(AVERAGE(Data!C1271),"  ")</f>
        <v xml:space="preserve">  </v>
      </c>
      <c r="D1263" s="66" t="str">
        <f>IFERROR(AVERAGE(Data!D1271),"  ")</f>
        <v xml:space="preserve">  </v>
      </c>
      <c r="E1263" s="66" t="str">
        <f>IFERROR(AVERAGE(Data!E1271),"  ")</f>
        <v xml:space="preserve">  </v>
      </c>
      <c r="F1263" s="66" t="str">
        <f>IFERROR(AVERAGE(Data!F1271),"  ")</f>
        <v xml:space="preserve">  </v>
      </c>
      <c r="G1263" s="66" t="str">
        <f>IFERROR(AVERAGE(Data!G1271),"  ")</f>
        <v xml:space="preserve">  </v>
      </c>
      <c r="H1263" s="67" t="str">
        <f>IFERROR(AVERAGE(Data!H1271),"  ")</f>
        <v xml:space="preserve">  </v>
      </c>
      <c r="I1263" s="67" t="str">
        <f>IFERROR(AVERAGE(Data!I1271),"  ")</f>
        <v xml:space="preserve">  </v>
      </c>
      <c r="J1263" s="67" t="str">
        <f>IFERROR(AVERAGE(Data!J1271),"  ")</f>
        <v xml:space="preserve">  </v>
      </c>
      <c r="K1263" s="66" t="str">
        <f>IFERROR(AVERAGE(Data!L1271),"  ")</f>
        <v xml:space="preserve">  </v>
      </c>
      <c r="L1263" s="66" t="str">
        <f>IFERROR(AVERAGE(Data!M1271),"  ")</f>
        <v xml:space="preserve">  </v>
      </c>
      <c r="M1263" s="66" t="str">
        <f>IFERROR(AVERAGE(Data!N1271),"  ")</f>
        <v xml:space="preserve">  </v>
      </c>
      <c r="N1263" s="66" t="str">
        <f>IFERROR(AVERAGE(Data!O1271),"  ")</f>
        <v xml:space="preserve">  </v>
      </c>
      <c r="O1263" s="66" t="str">
        <f>IFERROR(AVERAGE(Data!P1271),"  ")</f>
        <v xml:space="preserve">  </v>
      </c>
      <c r="P1263" s="66" t="str">
        <f>IFERROR(AVERAGE(Data!Q1271),"  ")</f>
        <v xml:space="preserve">  </v>
      </c>
      <c r="Q1263" s="67" t="str">
        <f>IFERROR(AVERAGE(Data!R1271),"  ")</f>
        <v xml:space="preserve">  </v>
      </c>
      <c r="R1263" s="67" t="str">
        <f>IFERROR(AVERAGE(Data!S1271),"  ")</f>
        <v xml:space="preserve">  </v>
      </c>
      <c r="S1263" s="67" t="str">
        <f>IFERROR(AVERAGE(Data!T1271),"  ")</f>
        <v xml:space="preserve">  </v>
      </c>
      <c r="T1263" s="66" t="str">
        <f>IFERROR(AVERAGE(Data!V1271), " ")</f>
        <v xml:space="preserve"> </v>
      </c>
      <c r="U1263" s="66" t="str">
        <f>IFERROR(AVERAGE(Data!W1271), " ")</f>
        <v xml:space="preserve"> </v>
      </c>
      <c r="V1263" s="66" t="str">
        <f>IFERROR(AVERAGE(Data!X1271), " ")</f>
        <v xml:space="preserve"> </v>
      </c>
      <c r="W1263" s="66" t="str">
        <f>IFERROR(AVERAGE(Data!Y1271), " ")</f>
        <v xml:space="preserve"> </v>
      </c>
      <c r="X1263" s="66" t="str">
        <f>IFERROR(AVERAGE(Data!Z1271), " ")</f>
        <v xml:space="preserve"> </v>
      </c>
      <c r="Y1263" s="66" t="str">
        <f>IFERROR(AVERAGE(Data!AA1271), " ")</f>
        <v xml:space="preserve"> </v>
      </c>
      <c r="Z1263" s="67" t="str">
        <f>IFERROR(AVERAGE(Data!AB1271), " ")</f>
        <v xml:space="preserve"> </v>
      </c>
      <c r="AA1263" s="67" t="str">
        <f>IFERROR(AVERAGE(Data!AC1271), " ")</f>
        <v xml:space="preserve"> </v>
      </c>
      <c r="AB1263" s="67" t="str">
        <f>IFERROR(AVERAGE(Data!AD1271), " ")</f>
        <v xml:space="preserve"> </v>
      </c>
      <c r="AC1263" s="66" t="str">
        <f>IFERROR(AVERAGE(Data!AF1271), "  ")</f>
        <v xml:space="preserve">  </v>
      </c>
      <c r="AD1263" s="66" t="str">
        <f>IFERROR(AVERAGE(Data!AG1271), "  ")</f>
        <v xml:space="preserve">  </v>
      </c>
      <c r="AE1263" s="66" t="str">
        <f>IFERROR(AVERAGE(Data!AH1271), "  ")</f>
        <v xml:space="preserve">  </v>
      </c>
      <c r="AF1263" s="66" t="str">
        <f>IFERROR(AVERAGE(Data!AI1271), "  ")</f>
        <v xml:space="preserve">  </v>
      </c>
      <c r="AG1263" s="66" t="str">
        <f>IFERROR(AVERAGE(Data!AJ1271), "  ")</f>
        <v xml:space="preserve">  </v>
      </c>
      <c r="AH1263" s="66" t="str">
        <f>IFERROR(AVERAGE(Data!AK1271), "  ")</f>
        <v xml:space="preserve">  </v>
      </c>
      <c r="AI1263" s="67" t="str">
        <f>IFERROR(AVERAGE(Data!AL1271), "  ")</f>
        <v xml:space="preserve">  </v>
      </c>
      <c r="AJ1263" s="67" t="str">
        <f>IFERROR(AVERAGE(Data!AM1271), "  ")</f>
        <v xml:space="preserve">  </v>
      </c>
      <c r="AK1263" s="67" t="str">
        <f>IFERROR(AVERAGE(Data!AN1271), "  ")</f>
        <v xml:space="preserve">  </v>
      </c>
      <c r="AL1263" s="66" t="str">
        <f>IFERROR(AVERAGE(Data!AP1271),"  ")</f>
        <v xml:space="preserve">  </v>
      </c>
      <c r="AM1263" s="66" t="str">
        <f>IFERROR(AVERAGE(Data!AQ1271),"  ")</f>
        <v xml:space="preserve">  </v>
      </c>
      <c r="AN1263" s="66" t="str">
        <f>IFERROR(AVERAGE(Data!AR1271),"  ")</f>
        <v xml:space="preserve">  </v>
      </c>
      <c r="AO1263" s="66" t="str">
        <f>IFERROR(AVERAGE(Data!AS1271),"  ")</f>
        <v xml:space="preserve">  </v>
      </c>
      <c r="AP1263" s="66" t="str">
        <f>IFERROR(AVERAGE(Data!AT1271),"  ")</f>
        <v xml:space="preserve">  </v>
      </c>
      <c r="AQ1263" s="66" t="str">
        <f>IFERROR(AVERAGE(Data!AU1271),"  ")</f>
        <v xml:space="preserve">  </v>
      </c>
      <c r="AR1263" s="67" t="str">
        <f>IFERROR(AVERAGE(Data!AV1271),"  ")</f>
        <v xml:space="preserve">  </v>
      </c>
      <c r="AS1263" s="67" t="str">
        <f>IFERROR(AVERAGE(Data!AW1271),"  ")</f>
        <v xml:space="preserve">  </v>
      </c>
      <c r="AT1263" s="67" t="str">
        <f>IFERROR(AVERAGE(Data!AX1271),"  ")</f>
        <v xml:space="preserve">  </v>
      </c>
      <c r="AU1263" s="66" t="str">
        <f>IFERROR(AVERAGE(Data!AZ1271), "  ")</f>
        <v xml:space="preserve">  </v>
      </c>
      <c r="AV1263" s="66" t="str">
        <f>IFERROR(AVERAGE(Data!BA1271), "  ")</f>
        <v xml:space="preserve">  </v>
      </c>
      <c r="AW1263" s="66" t="str">
        <f>IFERROR(AVERAGE(Data!BB1271), "  ")</f>
        <v xml:space="preserve">  </v>
      </c>
      <c r="AX1263" s="66" t="str">
        <f>IFERROR(AVERAGE(Data!BC1271), "  ")</f>
        <v xml:space="preserve">  </v>
      </c>
      <c r="AY1263" s="66" t="str">
        <f>IFERROR(AVERAGE(Data!BD1271), "  ")</f>
        <v xml:space="preserve">  </v>
      </c>
      <c r="AZ1263" s="66" t="str">
        <f>IFERROR(AVERAGE(Data!BE1271), "  ")</f>
        <v xml:space="preserve">  </v>
      </c>
      <c r="BA1263" s="66" t="str">
        <f>IFERROR(AVERAGE(Data!BF1271), "  ")</f>
        <v xml:space="preserve">  </v>
      </c>
      <c r="BB1263" s="66" t="str">
        <f>IFERROR(AVERAGE(Data!BG1271), "  ")</f>
        <v xml:space="preserve">  </v>
      </c>
      <c r="BC1263" s="66" t="str">
        <f>IFERROR(AVERAGE(Data!BH1271), "  ")</f>
        <v xml:space="preserve">  </v>
      </c>
      <c r="BD1263" s="66" t="str">
        <f>IFERROR(AVERAGE(Data!BI1271), "  ")</f>
        <v xml:space="preserve">  </v>
      </c>
    </row>
    <row r="1264" spans="1:56" x14ac:dyDescent="0.25">
      <c r="A1264" s="59" t="str">
        <f>IFERROR(AVERAGE(Data!A1272),"  ")</f>
        <v xml:space="preserve">  </v>
      </c>
      <c r="B1264" s="66" t="str">
        <f>IFERROR(AVERAGE(Data!B1272),"  ")</f>
        <v xml:space="preserve">  </v>
      </c>
      <c r="C1264" s="66" t="str">
        <f>IFERROR(AVERAGE(Data!C1272),"  ")</f>
        <v xml:space="preserve">  </v>
      </c>
      <c r="D1264" s="66" t="str">
        <f>IFERROR(AVERAGE(Data!D1272),"  ")</f>
        <v xml:space="preserve">  </v>
      </c>
      <c r="E1264" s="66" t="str">
        <f>IFERROR(AVERAGE(Data!E1272),"  ")</f>
        <v xml:space="preserve">  </v>
      </c>
      <c r="F1264" s="66" t="str">
        <f>IFERROR(AVERAGE(Data!F1272),"  ")</f>
        <v xml:space="preserve">  </v>
      </c>
      <c r="G1264" s="66" t="str">
        <f>IFERROR(AVERAGE(Data!G1272),"  ")</f>
        <v xml:space="preserve">  </v>
      </c>
      <c r="H1264" s="67" t="str">
        <f>IFERROR(AVERAGE(Data!H1272),"  ")</f>
        <v xml:space="preserve">  </v>
      </c>
      <c r="I1264" s="67" t="str">
        <f>IFERROR(AVERAGE(Data!I1272),"  ")</f>
        <v xml:space="preserve">  </v>
      </c>
      <c r="J1264" s="67" t="str">
        <f>IFERROR(AVERAGE(Data!J1272),"  ")</f>
        <v xml:space="preserve">  </v>
      </c>
      <c r="K1264" s="66" t="str">
        <f>IFERROR(AVERAGE(Data!L1272),"  ")</f>
        <v xml:space="preserve">  </v>
      </c>
      <c r="L1264" s="66" t="str">
        <f>IFERROR(AVERAGE(Data!M1272),"  ")</f>
        <v xml:space="preserve">  </v>
      </c>
      <c r="M1264" s="66" t="str">
        <f>IFERROR(AVERAGE(Data!N1272),"  ")</f>
        <v xml:space="preserve">  </v>
      </c>
      <c r="N1264" s="66" t="str">
        <f>IFERROR(AVERAGE(Data!O1272),"  ")</f>
        <v xml:space="preserve">  </v>
      </c>
      <c r="O1264" s="66" t="str">
        <f>IFERROR(AVERAGE(Data!P1272),"  ")</f>
        <v xml:space="preserve">  </v>
      </c>
      <c r="P1264" s="66" t="str">
        <f>IFERROR(AVERAGE(Data!Q1272),"  ")</f>
        <v xml:space="preserve">  </v>
      </c>
      <c r="Q1264" s="67" t="str">
        <f>IFERROR(AVERAGE(Data!R1272),"  ")</f>
        <v xml:space="preserve">  </v>
      </c>
      <c r="R1264" s="67" t="str">
        <f>IFERROR(AVERAGE(Data!S1272),"  ")</f>
        <v xml:space="preserve">  </v>
      </c>
      <c r="S1264" s="67" t="str">
        <f>IFERROR(AVERAGE(Data!T1272),"  ")</f>
        <v xml:space="preserve">  </v>
      </c>
      <c r="T1264" s="66" t="str">
        <f>IFERROR(AVERAGE(Data!V1272), " ")</f>
        <v xml:space="preserve"> </v>
      </c>
      <c r="U1264" s="66" t="str">
        <f>IFERROR(AVERAGE(Data!W1272), " ")</f>
        <v xml:space="preserve"> </v>
      </c>
      <c r="V1264" s="66" t="str">
        <f>IFERROR(AVERAGE(Data!X1272), " ")</f>
        <v xml:space="preserve"> </v>
      </c>
      <c r="W1264" s="66" t="str">
        <f>IFERROR(AVERAGE(Data!Y1272), " ")</f>
        <v xml:space="preserve"> </v>
      </c>
      <c r="X1264" s="66" t="str">
        <f>IFERROR(AVERAGE(Data!Z1272), " ")</f>
        <v xml:space="preserve"> </v>
      </c>
      <c r="Y1264" s="66" t="str">
        <f>IFERROR(AVERAGE(Data!AA1272), " ")</f>
        <v xml:space="preserve"> </v>
      </c>
      <c r="Z1264" s="67" t="str">
        <f>IFERROR(AVERAGE(Data!AB1272), " ")</f>
        <v xml:space="preserve"> </v>
      </c>
      <c r="AA1264" s="67" t="str">
        <f>IFERROR(AVERAGE(Data!AC1272), " ")</f>
        <v xml:space="preserve"> </v>
      </c>
      <c r="AB1264" s="67" t="str">
        <f>IFERROR(AVERAGE(Data!AD1272), " ")</f>
        <v xml:space="preserve"> </v>
      </c>
      <c r="AC1264" s="66" t="str">
        <f>IFERROR(AVERAGE(Data!AF1272), "  ")</f>
        <v xml:space="preserve">  </v>
      </c>
      <c r="AD1264" s="66" t="str">
        <f>IFERROR(AVERAGE(Data!AG1272), "  ")</f>
        <v xml:space="preserve">  </v>
      </c>
      <c r="AE1264" s="66" t="str">
        <f>IFERROR(AVERAGE(Data!AH1272), "  ")</f>
        <v xml:space="preserve">  </v>
      </c>
      <c r="AF1264" s="66" t="str">
        <f>IFERROR(AVERAGE(Data!AI1272), "  ")</f>
        <v xml:space="preserve">  </v>
      </c>
      <c r="AG1264" s="66" t="str">
        <f>IFERROR(AVERAGE(Data!AJ1272), "  ")</f>
        <v xml:space="preserve">  </v>
      </c>
      <c r="AH1264" s="66" t="str">
        <f>IFERROR(AVERAGE(Data!AK1272), "  ")</f>
        <v xml:space="preserve">  </v>
      </c>
      <c r="AI1264" s="67" t="str">
        <f>IFERROR(AVERAGE(Data!AL1272), "  ")</f>
        <v xml:space="preserve">  </v>
      </c>
      <c r="AJ1264" s="67" t="str">
        <f>IFERROR(AVERAGE(Data!AM1272), "  ")</f>
        <v xml:space="preserve">  </v>
      </c>
      <c r="AK1264" s="67" t="str">
        <f>IFERROR(AVERAGE(Data!AN1272), "  ")</f>
        <v xml:space="preserve">  </v>
      </c>
      <c r="AL1264" s="66" t="str">
        <f>IFERROR(AVERAGE(Data!AP1272),"  ")</f>
        <v xml:space="preserve">  </v>
      </c>
      <c r="AM1264" s="66" t="str">
        <f>IFERROR(AVERAGE(Data!AQ1272),"  ")</f>
        <v xml:space="preserve">  </v>
      </c>
      <c r="AN1264" s="66" t="str">
        <f>IFERROR(AVERAGE(Data!AR1272),"  ")</f>
        <v xml:space="preserve">  </v>
      </c>
      <c r="AO1264" s="66" t="str">
        <f>IFERROR(AVERAGE(Data!AS1272),"  ")</f>
        <v xml:space="preserve">  </v>
      </c>
      <c r="AP1264" s="66" t="str">
        <f>IFERROR(AVERAGE(Data!AT1272),"  ")</f>
        <v xml:space="preserve">  </v>
      </c>
      <c r="AQ1264" s="66" t="str">
        <f>IFERROR(AVERAGE(Data!AU1272),"  ")</f>
        <v xml:space="preserve">  </v>
      </c>
      <c r="AR1264" s="67" t="str">
        <f>IFERROR(AVERAGE(Data!AV1272),"  ")</f>
        <v xml:space="preserve">  </v>
      </c>
      <c r="AS1264" s="67" t="str">
        <f>IFERROR(AVERAGE(Data!AW1272),"  ")</f>
        <v xml:space="preserve">  </v>
      </c>
      <c r="AT1264" s="67" t="str">
        <f>IFERROR(AVERAGE(Data!AX1272),"  ")</f>
        <v xml:space="preserve">  </v>
      </c>
      <c r="AU1264" s="66" t="str">
        <f>IFERROR(AVERAGE(Data!AZ1272), "  ")</f>
        <v xml:space="preserve">  </v>
      </c>
      <c r="AV1264" s="66" t="str">
        <f>IFERROR(AVERAGE(Data!BA1272), "  ")</f>
        <v xml:space="preserve">  </v>
      </c>
      <c r="AW1264" s="66" t="str">
        <f>IFERROR(AVERAGE(Data!BB1272), "  ")</f>
        <v xml:space="preserve">  </v>
      </c>
      <c r="AX1264" s="66" t="str">
        <f>IFERROR(AVERAGE(Data!BC1272), "  ")</f>
        <v xml:space="preserve">  </v>
      </c>
      <c r="AY1264" s="66" t="str">
        <f>IFERROR(AVERAGE(Data!BD1272), "  ")</f>
        <v xml:space="preserve">  </v>
      </c>
      <c r="AZ1264" s="66" t="str">
        <f>IFERROR(AVERAGE(Data!BE1272), "  ")</f>
        <v xml:space="preserve">  </v>
      </c>
      <c r="BA1264" s="66" t="str">
        <f>IFERROR(AVERAGE(Data!BF1272), "  ")</f>
        <v xml:space="preserve">  </v>
      </c>
      <c r="BB1264" s="66" t="str">
        <f>IFERROR(AVERAGE(Data!BG1272), "  ")</f>
        <v xml:space="preserve">  </v>
      </c>
      <c r="BC1264" s="66" t="str">
        <f>IFERROR(AVERAGE(Data!BH1272), "  ")</f>
        <v xml:space="preserve">  </v>
      </c>
      <c r="BD1264" s="66" t="str">
        <f>IFERROR(AVERAGE(Data!BI1272), "  ")</f>
        <v xml:space="preserve">  </v>
      </c>
    </row>
    <row r="1265" spans="1:56" x14ac:dyDescent="0.25">
      <c r="A1265" s="59" t="str">
        <f>IFERROR(AVERAGE(Data!A1273),"  ")</f>
        <v xml:space="preserve">  </v>
      </c>
      <c r="B1265" s="66" t="str">
        <f>IFERROR(AVERAGE(Data!B1273),"  ")</f>
        <v xml:space="preserve">  </v>
      </c>
      <c r="C1265" s="66" t="str">
        <f>IFERROR(AVERAGE(Data!C1273),"  ")</f>
        <v xml:space="preserve">  </v>
      </c>
      <c r="D1265" s="66" t="str">
        <f>IFERROR(AVERAGE(Data!D1273),"  ")</f>
        <v xml:space="preserve">  </v>
      </c>
      <c r="E1265" s="66" t="str">
        <f>IFERROR(AVERAGE(Data!E1273),"  ")</f>
        <v xml:space="preserve">  </v>
      </c>
      <c r="F1265" s="66" t="str">
        <f>IFERROR(AVERAGE(Data!F1273),"  ")</f>
        <v xml:space="preserve">  </v>
      </c>
      <c r="G1265" s="66" t="str">
        <f>IFERROR(AVERAGE(Data!G1273),"  ")</f>
        <v xml:space="preserve">  </v>
      </c>
      <c r="H1265" s="67" t="str">
        <f>IFERROR(AVERAGE(Data!H1273),"  ")</f>
        <v xml:space="preserve">  </v>
      </c>
      <c r="I1265" s="67" t="str">
        <f>IFERROR(AVERAGE(Data!I1273),"  ")</f>
        <v xml:space="preserve">  </v>
      </c>
      <c r="J1265" s="67" t="str">
        <f>IFERROR(AVERAGE(Data!J1273),"  ")</f>
        <v xml:space="preserve">  </v>
      </c>
      <c r="K1265" s="66" t="str">
        <f>IFERROR(AVERAGE(Data!L1273),"  ")</f>
        <v xml:space="preserve">  </v>
      </c>
      <c r="L1265" s="66" t="str">
        <f>IFERROR(AVERAGE(Data!M1273),"  ")</f>
        <v xml:space="preserve">  </v>
      </c>
      <c r="M1265" s="66" t="str">
        <f>IFERROR(AVERAGE(Data!N1273),"  ")</f>
        <v xml:space="preserve">  </v>
      </c>
      <c r="N1265" s="66" t="str">
        <f>IFERROR(AVERAGE(Data!O1273),"  ")</f>
        <v xml:space="preserve">  </v>
      </c>
      <c r="O1265" s="66" t="str">
        <f>IFERROR(AVERAGE(Data!P1273),"  ")</f>
        <v xml:space="preserve">  </v>
      </c>
      <c r="P1265" s="66" t="str">
        <f>IFERROR(AVERAGE(Data!Q1273),"  ")</f>
        <v xml:space="preserve">  </v>
      </c>
      <c r="Q1265" s="67" t="str">
        <f>IFERROR(AVERAGE(Data!R1273),"  ")</f>
        <v xml:space="preserve">  </v>
      </c>
      <c r="R1265" s="67" t="str">
        <f>IFERROR(AVERAGE(Data!S1273),"  ")</f>
        <v xml:space="preserve">  </v>
      </c>
      <c r="S1265" s="67" t="str">
        <f>IFERROR(AVERAGE(Data!T1273),"  ")</f>
        <v xml:space="preserve">  </v>
      </c>
      <c r="T1265" s="66" t="str">
        <f>IFERROR(AVERAGE(Data!V1273), " ")</f>
        <v xml:space="preserve"> </v>
      </c>
      <c r="U1265" s="66" t="str">
        <f>IFERROR(AVERAGE(Data!W1273), " ")</f>
        <v xml:space="preserve"> </v>
      </c>
      <c r="V1265" s="66" t="str">
        <f>IFERROR(AVERAGE(Data!X1273), " ")</f>
        <v xml:space="preserve"> </v>
      </c>
      <c r="W1265" s="66" t="str">
        <f>IFERROR(AVERAGE(Data!Y1273), " ")</f>
        <v xml:space="preserve"> </v>
      </c>
      <c r="X1265" s="66" t="str">
        <f>IFERROR(AVERAGE(Data!Z1273), " ")</f>
        <v xml:space="preserve"> </v>
      </c>
      <c r="Y1265" s="66" t="str">
        <f>IFERROR(AVERAGE(Data!AA1273), " ")</f>
        <v xml:space="preserve"> </v>
      </c>
      <c r="Z1265" s="67" t="str">
        <f>IFERROR(AVERAGE(Data!AB1273), " ")</f>
        <v xml:space="preserve"> </v>
      </c>
      <c r="AA1265" s="67" t="str">
        <f>IFERROR(AVERAGE(Data!AC1273), " ")</f>
        <v xml:space="preserve"> </v>
      </c>
      <c r="AB1265" s="67" t="str">
        <f>IFERROR(AVERAGE(Data!AD1273), " ")</f>
        <v xml:space="preserve"> </v>
      </c>
      <c r="AC1265" s="66" t="str">
        <f>IFERROR(AVERAGE(Data!AF1273), "  ")</f>
        <v xml:space="preserve">  </v>
      </c>
      <c r="AD1265" s="66" t="str">
        <f>IFERROR(AVERAGE(Data!AG1273), "  ")</f>
        <v xml:space="preserve">  </v>
      </c>
      <c r="AE1265" s="66" t="str">
        <f>IFERROR(AVERAGE(Data!AH1273), "  ")</f>
        <v xml:space="preserve">  </v>
      </c>
      <c r="AF1265" s="66" t="str">
        <f>IFERROR(AVERAGE(Data!AI1273), "  ")</f>
        <v xml:space="preserve">  </v>
      </c>
      <c r="AG1265" s="66" t="str">
        <f>IFERROR(AVERAGE(Data!AJ1273), "  ")</f>
        <v xml:space="preserve">  </v>
      </c>
      <c r="AH1265" s="66" t="str">
        <f>IFERROR(AVERAGE(Data!AK1273), "  ")</f>
        <v xml:space="preserve">  </v>
      </c>
      <c r="AI1265" s="67" t="str">
        <f>IFERROR(AVERAGE(Data!AL1273), "  ")</f>
        <v xml:space="preserve">  </v>
      </c>
      <c r="AJ1265" s="67" t="str">
        <f>IFERROR(AVERAGE(Data!AM1273), "  ")</f>
        <v xml:space="preserve">  </v>
      </c>
      <c r="AK1265" s="67" t="str">
        <f>IFERROR(AVERAGE(Data!AN1273), "  ")</f>
        <v xml:space="preserve">  </v>
      </c>
      <c r="AL1265" s="66" t="str">
        <f>IFERROR(AVERAGE(Data!AP1273),"  ")</f>
        <v xml:space="preserve">  </v>
      </c>
      <c r="AM1265" s="66" t="str">
        <f>IFERROR(AVERAGE(Data!AQ1273),"  ")</f>
        <v xml:space="preserve">  </v>
      </c>
      <c r="AN1265" s="66" t="str">
        <f>IFERROR(AVERAGE(Data!AR1273),"  ")</f>
        <v xml:space="preserve">  </v>
      </c>
      <c r="AO1265" s="66" t="str">
        <f>IFERROR(AVERAGE(Data!AS1273),"  ")</f>
        <v xml:space="preserve">  </v>
      </c>
      <c r="AP1265" s="66" t="str">
        <f>IFERROR(AVERAGE(Data!AT1273),"  ")</f>
        <v xml:space="preserve">  </v>
      </c>
      <c r="AQ1265" s="66" t="str">
        <f>IFERROR(AVERAGE(Data!AU1273),"  ")</f>
        <v xml:space="preserve">  </v>
      </c>
      <c r="AR1265" s="67" t="str">
        <f>IFERROR(AVERAGE(Data!AV1273),"  ")</f>
        <v xml:space="preserve">  </v>
      </c>
      <c r="AS1265" s="67" t="str">
        <f>IFERROR(AVERAGE(Data!AW1273),"  ")</f>
        <v xml:space="preserve">  </v>
      </c>
      <c r="AT1265" s="67" t="str">
        <f>IFERROR(AVERAGE(Data!AX1273),"  ")</f>
        <v xml:space="preserve">  </v>
      </c>
      <c r="AU1265" s="66" t="str">
        <f>IFERROR(AVERAGE(Data!AZ1273), "  ")</f>
        <v xml:space="preserve">  </v>
      </c>
      <c r="AV1265" s="66" t="str">
        <f>IFERROR(AVERAGE(Data!BA1273), "  ")</f>
        <v xml:space="preserve">  </v>
      </c>
      <c r="AW1265" s="66" t="str">
        <f>IFERROR(AVERAGE(Data!BB1273), "  ")</f>
        <v xml:space="preserve">  </v>
      </c>
      <c r="AX1265" s="66" t="str">
        <f>IFERROR(AVERAGE(Data!BC1273), "  ")</f>
        <v xml:space="preserve">  </v>
      </c>
      <c r="AY1265" s="66" t="str">
        <f>IFERROR(AVERAGE(Data!BD1273), "  ")</f>
        <v xml:space="preserve">  </v>
      </c>
      <c r="AZ1265" s="66" t="str">
        <f>IFERROR(AVERAGE(Data!BE1273), "  ")</f>
        <v xml:space="preserve">  </v>
      </c>
      <c r="BA1265" s="66" t="str">
        <f>IFERROR(AVERAGE(Data!BF1273), "  ")</f>
        <v xml:space="preserve">  </v>
      </c>
      <c r="BB1265" s="66" t="str">
        <f>IFERROR(AVERAGE(Data!BG1273), "  ")</f>
        <v xml:space="preserve">  </v>
      </c>
      <c r="BC1265" s="66" t="str">
        <f>IFERROR(AVERAGE(Data!BH1273), "  ")</f>
        <v xml:space="preserve">  </v>
      </c>
      <c r="BD1265" s="66" t="str">
        <f>IFERROR(AVERAGE(Data!BI1273), "  ")</f>
        <v xml:space="preserve">  </v>
      </c>
    </row>
    <row r="1266" spans="1:56" x14ac:dyDescent="0.25">
      <c r="A1266" s="59" t="str">
        <f>IFERROR(AVERAGE(Data!A1274),"  ")</f>
        <v xml:space="preserve">  </v>
      </c>
      <c r="B1266" s="66" t="str">
        <f>IFERROR(AVERAGE(Data!B1274),"  ")</f>
        <v xml:space="preserve">  </v>
      </c>
      <c r="C1266" s="66" t="str">
        <f>IFERROR(AVERAGE(Data!C1274),"  ")</f>
        <v xml:space="preserve">  </v>
      </c>
      <c r="D1266" s="66" t="str">
        <f>IFERROR(AVERAGE(Data!D1274),"  ")</f>
        <v xml:space="preserve">  </v>
      </c>
      <c r="E1266" s="66" t="str">
        <f>IFERROR(AVERAGE(Data!E1274),"  ")</f>
        <v xml:space="preserve">  </v>
      </c>
      <c r="F1266" s="66" t="str">
        <f>IFERROR(AVERAGE(Data!F1274),"  ")</f>
        <v xml:space="preserve">  </v>
      </c>
      <c r="G1266" s="66" t="str">
        <f>IFERROR(AVERAGE(Data!G1274),"  ")</f>
        <v xml:space="preserve">  </v>
      </c>
      <c r="H1266" s="67" t="str">
        <f>IFERROR(AVERAGE(Data!H1274),"  ")</f>
        <v xml:space="preserve">  </v>
      </c>
      <c r="I1266" s="67" t="str">
        <f>IFERROR(AVERAGE(Data!I1274),"  ")</f>
        <v xml:space="preserve">  </v>
      </c>
      <c r="J1266" s="67" t="str">
        <f>IFERROR(AVERAGE(Data!J1274),"  ")</f>
        <v xml:space="preserve">  </v>
      </c>
      <c r="K1266" s="66" t="str">
        <f>IFERROR(AVERAGE(Data!L1274),"  ")</f>
        <v xml:space="preserve">  </v>
      </c>
      <c r="L1266" s="66" t="str">
        <f>IFERROR(AVERAGE(Data!M1274),"  ")</f>
        <v xml:space="preserve">  </v>
      </c>
      <c r="M1266" s="66" t="str">
        <f>IFERROR(AVERAGE(Data!N1274),"  ")</f>
        <v xml:space="preserve">  </v>
      </c>
      <c r="N1266" s="66" t="str">
        <f>IFERROR(AVERAGE(Data!O1274),"  ")</f>
        <v xml:space="preserve">  </v>
      </c>
      <c r="O1266" s="66" t="str">
        <f>IFERROR(AVERAGE(Data!P1274),"  ")</f>
        <v xml:space="preserve">  </v>
      </c>
      <c r="P1266" s="66" t="str">
        <f>IFERROR(AVERAGE(Data!Q1274),"  ")</f>
        <v xml:space="preserve">  </v>
      </c>
      <c r="Q1266" s="67" t="str">
        <f>IFERROR(AVERAGE(Data!R1274),"  ")</f>
        <v xml:space="preserve">  </v>
      </c>
      <c r="R1266" s="67" t="str">
        <f>IFERROR(AVERAGE(Data!S1274),"  ")</f>
        <v xml:space="preserve">  </v>
      </c>
      <c r="S1266" s="67" t="str">
        <f>IFERROR(AVERAGE(Data!T1274),"  ")</f>
        <v xml:space="preserve">  </v>
      </c>
      <c r="T1266" s="66" t="str">
        <f>IFERROR(AVERAGE(Data!V1274), " ")</f>
        <v xml:space="preserve"> </v>
      </c>
      <c r="U1266" s="66" t="str">
        <f>IFERROR(AVERAGE(Data!W1274), " ")</f>
        <v xml:space="preserve"> </v>
      </c>
      <c r="V1266" s="66" t="str">
        <f>IFERROR(AVERAGE(Data!X1274), " ")</f>
        <v xml:space="preserve"> </v>
      </c>
      <c r="W1266" s="66" t="str">
        <f>IFERROR(AVERAGE(Data!Y1274), " ")</f>
        <v xml:space="preserve"> </v>
      </c>
      <c r="X1266" s="66" t="str">
        <f>IFERROR(AVERAGE(Data!Z1274), " ")</f>
        <v xml:space="preserve"> </v>
      </c>
      <c r="Y1266" s="66" t="str">
        <f>IFERROR(AVERAGE(Data!AA1274), " ")</f>
        <v xml:space="preserve"> </v>
      </c>
      <c r="Z1266" s="67" t="str">
        <f>IFERROR(AVERAGE(Data!AB1274), " ")</f>
        <v xml:space="preserve"> </v>
      </c>
      <c r="AA1266" s="67" t="str">
        <f>IFERROR(AVERAGE(Data!AC1274), " ")</f>
        <v xml:space="preserve"> </v>
      </c>
      <c r="AB1266" s="67" t="str">
        <f>IFERROR(AVERAGE(Data!AD1274), " ")</f>
        <v xml:space="preserve"> </v>
      </c>
      <c r="AC1266" s="66" t="str">
        <f>IFERROR(AVERAGE(Data!AF1274), "  ")</f>
        <v xml:space="preserve">  </v>
      </c>
      <c r="AD1266" s="66" t="str">
        <f>IFERROR(AVERAGE(Data!AG1274), "  ")</f>
        <v xml:space="preserve">  </v>
      </c>
      <c r="AE1266" s="66" t="str">
        <f>IFERROR(AVERAGE(Data!AH1274), "  ")</f>
        <v xml:space="preserve">  </v>
      </c>
      <c r="AF1266" s="66" t="str">
        <f>IFERROR(AVERAGE(Data!AI1274), "  ")</f>
        <v xml:space="preserve">  </v>
      </c>
      <c r="AG1266" s="66" t="str">
        <f>IFERROR(AVERAGE(Data!AJ1274), "  ")</f>
        <v xml:space="preserve">  </v>
      </c>
      <c r="AH1266" s="66" t="str">
        <f>IFERROR(AVERAGE(Data!AK1274), "  ")</f>
        <v xml:space="preserve">  </v>
      </c>
      <c r="AI1266" s="67" t="str">
        <f>IFERROR(AVERAGE(Data!AL1274), "  ")</f>
        <v xml:space="preserve">  </v>
      </c>
      <c r="AJ1266" s="67" t="str">
        <f>IFERROR(AVERAGE(Data!AM1274), "  ")</f>
        <v xml:space="preserve">  </v>
      </c>
      <c r="AK1266" s="67" t="str">
        <f>IFERROR(AVERAGE(Data!AN1274), "  ")</f>
        <v xml:space="preserve">  </v>
      </c>
      <c r="AL1266" s="66" t="str">
        <f>IFERROR(AVERAGE(Data!AP1274),"  ")</f>
        <v xml:space="preserve">  </v>
      </c>
      <c r="AM1266" s="66" t="str">
        <f>IFERROR(AVERAGE(Data!AQ1274),"  ")</f>
        <v xml:space="preserve">  </v>
      </c>
      <c r="AN1266" s="66" t="str">
        <f>IFERROR(AVERAGE(Data!AR1274),"  ")</f>
        <v xml:space="preserve">  </v>
      </c>
      <c r="AO1266" s="66" t="str">
        <f>IFERROR(AVERAGE(Data!AS1274),"  ")</f>
        <v xml:space="preserve">  </v>
      </c>
      <c r="AP1266" s="66" t="str">
        <f>IFERROR(AVERAGE(Data!AT1274),"  ")</f>
        <v xml:space="preserve">  </v>
      </c>
      <c r="AQ1266" s="66" t="str">
        <f>IFERROR(AVERAGE(Data!AU1274),"  ")</f>
        <v xml:space="preserve">  </v>
      </c>
      <c r="AR1266" s="67" t="str">
        <f>IFERROR(AVERAGE(Data!AV1274),"  ")</f>
        <v xml:space="preserve">  </v>
      </c>
      <c r="AS1266" s="67" t="str">
        <f>IFERROR(AVERAGE(Data!AW1274),"  ")</f>
        <v xml:space="preserve">  </v>
      </c>
      <c r="AT1266" s="67" t="str">
        <f>IFERROR(AVERAGE(Data!AX1274),"  ")</f>
        <v xml:space="preserve">  </v>
      </c>
      <c r="AU1266" s="66" t="str">
        <f>IFERROR(AVERAGE(Data!AZ1274), "  ")</f>
        <v xml:space="preserve">  </v>
      </c>
      <c r="AV1266" s="66" t="str">
        <f>IFERROR(AVERAGE(Data!BA1274), "  ")</f>
        <v xml:space="preserve">  </v>
      </c>
      <c r="AW1266" s="66" t="str">
        <f>IFERROR(AVERAGE(Data!BB1274), "  ")</f>
        <v xml:space="preserve">  </v>
      </c>
      <c r="AX1266" s="66" t="str">
        <f>IFERROR(AVERAGE(Data!BC1274), "  ")</f>
        <v xml:space="preserve">  </v>
      </c>
      <c r="AY1266" s="66" t="str">
        <f>IFERROR(AVERAGE(Data!BD1274), "  ")</f>
        <v xml:space="preserve">  </v>
      </c>
      <c r="AZ1266" s="66" t="str">
        <f>IFERROR(AVERAGE(Data!BE1274), "  ")</f>
        <v xml:space="preserve">  </v>
      </c>
      <c r="BA1266" s="66" t="str">
        <f>IFERROR(AVERAGE(Data!BF1274), "  ")</f>
        <v xml:space="preserve">  </v>
      </c>
      <c r="BB1266" s="66" t="str">
        <f>IFERROR(AVERAGE(Data!BG1274), "  ")</f>
        <v xml:space="preserve">  </v>
      </c>
      <c r="BC1266" s="66" t="str">
        <f>IFERROR(AVERAGE(Data!BH1274), "  ")</f>
        <v xml:space="preserve">  </v>
      </c>
      <c r="BD1266" s="66" t="str">
        <f>IFERROR(AVERAGE(Data!BI1274), "  ")</f>
        <v xml:space="preserve">  </v>
      </c>
    </row>
    <row r="1267" spans="1:56" x14ac:dyDescent="0.25">
      <c r="A1267" s="59" t="str">
        <f>IFERROR(AVERAGE(Data!A1275),"  ")</f>
        <v xml:space="preserve">  </v>
      </c>
      <c r="B1267" s="66" t="str">
        <f>IFERROR(AVERAGE(Data!B1275),"  ")</f>
        <v xml:space="preserve">  </v>
      </c>
      <c r="C1267" s="66" t="str">
        <f>IFERROR(AVERAGE(Data!C1275),"  ")</f>
        <v xml:space="preserve">  </v>
      </c>
      <c r="D1267" s="66" t="str">
        <f>IFERROR(AVERAGE(Data!D1275),"  ")</f>
        <v xml:space="preserve">  </v>
      </c>
      <c r="E1267" s="66" t="str">
        <f>IFERROR(AVERAGE(Data!E1275),"  ")</f>
        <v xml:space="preserve">  </v>
      </c>
      <c r="F1267" s="66" t="str">
        <f>IFERROR(AVERAGE(Data!F1275),"  ")</f>
        <v xml:space="preserve">  </v>
      </c>
      <c r="G1267" s="66" t="str">
        <f>IFERROR(AVERAGE(Data!G1275),"  ")</f>
        <v xml:space="preserve">  </v>
      </c>
      <c r="H1267" s="67" t="str">
        <f>IFERROR(AVERAGE(Data!H1275),"  ")</f>
        <v xml:space="preserve">  </v>
      </c>
      <c r="I1267" s="67" t="str">
        <f>IFERROR(AVERAGE(Data!I1275),"  ")</f>
        <v xml:space="preserve">  </v>
      </c>
      <c r="J1267" s="67" t="str">
        <f>IFERROR(AVERAGE(Data!J1275),"  ")</f>
        <v xml:space="preserve">  </v>
      </c>
      <c r="K1267" s="66" t="str">
        <f>IFERROR(AVERAGE(Data!L1275),"  ")</f>
        <v xml:space="preserve">  </v>
      </c>
      <c r="L1267" s="66" t="str">
        <f>IFERROR(AVERAGE(Data!M1275),"  ")</f>
        <v xml:space="preserve">  </v>
      </c>
      <c r="M1267" s="66" t="str">
        <f>IFERROR(AVERAGE(Data!N1275),"  ")</f>
        <v xml:space="preserve">  </v>
      </c>
      <c r="N1267" s="66" t="str">
        <f>IFERROR(AVERAGE(Data!O1275),"  ")</f>
        <v xml:space="preserve">  </v>
      </c>
      <c r="O1267" s="66" t="str">
        <f>IFERROR(AVERAGE(Data!P1275),"  ")</f>
        <v xml:space="preserve">  </v>
      </c>
      <c r="P1267" s="66" t="str">
        <f>IFERROR(AVERAGE(Data!Q1275),"  ")</f>
        <v xml:space="preserve">  </v>
      </c>
      <c r="Q1267" s="67" t="str">
        <f>IFERROR(AVERAGE(Data!R1275),"  ")</f>
        <v xml:space="preserve">  </v>
      </c>
      <c r="R1267" s="67" t="str">
        <f>IFERROR(AVERAGE(Data!S1275),"  ")</f>
        <v xml:space="preserve">  </v>
      </c>
      <c r="S1267" s="67" t="str">
        <f>IFERROR(AVERAGE(Data!T1275),"  ")</f>
        <v xml:space="preserve">  </v>
      </c>
      <c r="T1267" s="66" t="str">
        <f>IFERROR(AVERAGE(Data!V1275), " ")</f>
        <v xml:space="preserve"> </v>
      </c>
      <c r="U1267" s="66" t="str">
        <f>IFERROR(AVERAGE(Data!W1275), " ")</f>
        <v xml:space="preserve"> </v>
      </c>
      <c r="V1267" s="66" t="str">
        <f>IFERROR(AVERAGE(Data!X1275), " ")</f>
        <v xml:space="preserve"> </v>
      </c>
      <c r="W1267" s="66" t="str">
        <f>IFERROR(AVERAGE(Data!Y1275), " ")</f>
        <v xml:space="preserve"> </v>
      </c>
      <c r="X1267" s="66" t="str">
        <f>IFERROR(AVERAGE(Data!Z1275), " ")</f>
        <v xml:space="preserve"> </v>
      </c>
      <c r="Y1267" s="66" t="str">
        <f>IFERROR(AVERAGE(Data!AA1275), " ")</f>
        <v xml:space="preserve"> </v>
      </c>
      <c r="Z1267" s="67" t="str">
        <f>IFERROR(AVERAGE(Data!AB1275), " ")</f>
        <v xml:space="preserve"> </v>
      </c>
      <c r="AA1267" s="67" t="str">
        <f>IFERROR(AVERAGE(Data!AC1275), " ")</f>
        <v xml:space="preserve"> </v>
      </c>
      <c r="AB1267" s="67" t="str">
        <f>IFERROR(AVERAGE(Data!AD1275), " ")</f>
        <v xml:space="preserve"> </v>
      </c>
      <c r="AC1267" s="66" t="str">
        <f>IFERROR(AVERAGE(Data!AF1275), "  ")</f>
        <v xml:space="preserve">  </v>
      </c>
      <c r="AD1267" s="66" t="str">
        <f>IFERROR(AVERAGE(Data!AG1275), "  ")</f>
        <v xml:space="preserve">  </v>
      </c>
      <c r="AE1267" s="66" t="str">
        <f>IFERROR(AVERAGE(Data!AH1275), "  ")</f>
        <v xml:space="preserve">  </v>
      </c>
      <c r="AF1267" s="66" t="str">
        <f>IFERROR(AVERAGE(Data!AI1275), "  ")</f>
        <v xml:space="preserve">  </v>
      </c>
      <c r="AG1267" s="66" t="str">
        <f>IFERROR(AVERAGE(Data!AJ1275), "  ")</f>
        <v xml:space="preserve">  </v>
      </c>
      <c r="AH1267" s="66" t="str">
        <f>IFERROR(AVERAGE(Data!AK1275), "  ")</f>
        <v xml:space="preserve">  </v>
      </c>
      <c r="AI1267" s="67" t="str">
        <f>IFERROR(AVERAGE(Data!AL1275), "  ")</f>
        <v xml:space="preserve">  </v>
      </c>
      <c r="AJ1267" s="67" t="str">
        <f>IFERROR(AVERAGE(Data!AM1275), "  ")</f>
        <v xml:space="preserve">  </v>
      </c>
      <c r="AK1267" s="67" t="str">
        <f>IFERROR(AVERAGE(Data!AN1275), "  ")</f>
        <v xml:space="preserve">  </v>
      </c>
      <c r="AL1267" s="66" t="str">
        <f>IFERROR(AVERAGE(Data!AP1275),"  ")</f>
        <v xml:space="preserve">  </v>
      </c>
      <c r="AM1267" s="66" t="str">
        <f>IFERROR(AVERAGE(Data!AQ1275),"  ")</f>
        <v xml:space="preserve">  </v>
      </c>
      <c r="AN1267" s="66" t="str">
        <f>IFERROR(AVERAGE(Data!AR1275),"  ")</f>
        <v xml:space="preserve">  </v>
      </c>
      <c r="AO1267" s="66" t="str">
        <f>IFERROR(AVERAGE(Data!AS1275),"  ")</f>
        <v xml:space="preserve">  </v>
      </c>
      <c r="AP1267" s="66" t="str">
        <f>IFERROR(AVERAGE(Data!AT1275),"  ")</f>
        <v xml:space="preserve">  </v>
      </c>
      <c r="AQ1267" s="66" t="str">
        <f>IFERROR(AVERAGE(Data!AU1275),"  ")</f>
        <v xml:space="preserve">  </v>
      </c>
      <c r="AR1267" s="67" t="str">
        <f>IFERROR(AVERAGE(Data!AV1275),"  ")</f>
        <v xml:space="preserve">  </v>
      </c>
      <c r="AS1267" s="67" t="str">
        <f>IFERROR(AVERAGE(Data!AW1275),"  ")</f>
        <v xml:space="preserve">  </v>
      </c>
      <c r="AT1267" s="67" t="str">
        <f>IFERROR(AVERAGE(Data!AX1275),"  ")</f>
        <v xml:space="preserve">  </v>
      </c>
      <c r="AU1267" s="66" t="str">
        <f>IFERROR(AVERAGE(Data!AZ1275), "  ")</f>
        <v xml:space="preserve">  </v>
      </c>
      <c r="AV1267" s="66" t="str">
        <f>IFERROR(AVERAGE(Data!BA1275), "  ")</f>
        <v xml:space="preserve">  </v>
      </c>
      <c r="AW1267" s="66" t="str">
        <f>IFERROR(AVERAGE(Data!BB1275), "  ")</f>
        <v xml:space="preserve">  </v>
      </c>
      <c r="AX1267" s="66" t="str">
        <f>IFERROR(AVERAGE(Data!BC1275), "  ")</f>
        <v xml:space="preserve">  </v>
      </c>
      <c r="AY1267" s="66" t="str">
        <f>IFERROR(AVERAGE(Data!BD1275), "  ")</f>
        <v xml:space="preserve">  </v>
      </c>
      <c r="AZ1267" s="66" t="str">
        <f>IFERROR(AVERAGE(Data!BE1275), "  ")</f>
        <v xml:space="preserve">  </v>
      </c>
      <c r="BA1267" s="66" t="str">
        <f>IFERROR(AVERAGE(Data!BF1275), "  ")</f>
        <v xml:space="preserve">  </v>
      </c>
      <c r="BB1267" s="66" t="str">
        <f>IFERROR(AVERAGE(Data!BG1275), "  ")</f>
        <v xml:space="preserve">  </v>
      </c>
      <c r="BC1267" s="66" t="str">
        <f>IFERROR(AVERAGE(Data!BH1275), "  ")</f>
        <v xml:space="preserve">  </v>
      </c>
      <c r="BD1267" s="66" t="str">
        <f>IFERROR(AVERAGE(Data!BI1275), "  ")</f>
        <v xml:space="preserve">  </v>
      </c>
    </row>
    <row r="1268" spans="1:56" x14ac:dyDescent="0.25">
      <c r="A1268" s="59" t="str">
        <f>IFERROR(AVERAGE(Data!A1276),"  ")</f>
        <v xml:space="preserve">  </v>
      </c>
      <c r="B1268" s="66" t="str">
        <f>IFERROR(AVERAGE(Data!B1276),"  ")</f>
        <v xml:space="preserve">  </v>
      </c>
      <c r="C1268" s="66" t="str">
        <f>IFERROR(AVERAGE(Data!C1276),"  ")</f>
        <v xml:space="preserve">  </v>
      </c>
      <c r="D1268" s="66" t="str">
        <f>IFERROR(AVERAGE(Data!D1276),"  ")</f>
        <v xml:space="preserve">  </v>
      </c>
      <c r="E1268" s="66" t="str">
        <f>IFERROR(AVERAGE(Data!E1276),"  ")</f>
        <v xml:space="preserve">  </v>
      </c>
      <c r="F1268" s="66" t="str">
        <f>IFERROR(AVERAGE(Data!F1276),"  ")</f>
        <v xml:space="preserve">  </v>
      </c>
      <c r="G1268" s="66" t="str">
        <f>IFERROR(AVERAGE(Data!G1276),"  ")</f>
        <v xml:space="preserve">  </v>
      </c>
      <c r="H1268" s="67" t="str">
        <f>IFERROR(AVERAGE(Data!H1276),"  ")</f>
        <v xml:space="preserve">  </v>
      </c>
      <c r="I1268" s="67" t="str">
        <f>IFERROR(AVERAGE(Data!I1276),"  ")</f>
        <v xml:space="preserve">  </v>
      </c>
      <c r="J1268" s="67" t="str">
        <f>IFERROR(AVERAGE(Data!J1276),"  ")</f>
        <v xml:space="preserve">  </v>
      </c>
      <c r="K1268" s="66" t="str">
        <f>IFERROR(AVERAGE(Data!L1276),"  ")</f>
        <v xml:space="preserve">  </v>
      </c>
      <c r="L1268" s="66" t="str">
        <f>IFERROR(AVERAGE(Data!M1276),"  ")</f>
        <v xml:space="preserve">  </v>
      </c>
      <c r="M1268" s="66" t="str">
        <f>IFERROR(AVERAGE(Data!N1276),"  ")</f>
        <v xml:space="preserve">  </v>
      </c>
      <c r="N1268" s="66" t="str">
        <f>IFERROR(AVERAGE(Data!O1276),"  ")</f>
        <v xml:space="preserve">  </v>
      </c>
      <c r="O1268" s="66" t="str">
        <f>IFERROR(AVERAGE(Data!P1276),"  ")</f>
        <v xml:space="preserve">  </v>
      </c>
      <c r="P1268" s="66" t="str">
        <f>IFERROR(AVERAGE(Data!Q1276),"  ")</f>
        <v xml:space="preserve">  </v>
      </c>
      <c r="Q1268" s="67" t="str">
        <f>IFERROR(AVERAGE(Data!R1276),"  ")</f>
        <v xml:space="preserve">  </v>
      </c>
      <c r="R1268" s="67" t="str">
        <f>IFERROR(AVERAGE(Data!S1276),"  ")</f>
        <v xml:space="preserve">  </v>
      </c>
      <c r="S1268" s="67" t="str">
        <f>IFERROR(AVERAGE(Data!T1276),"  ")</f>
        <v xml:space="preserve">  </v>
      </c>
      <c r="T1268" s="66" t="str">
        <f>IFERROR(AVERAGE(Data!V1276), " ")</f>
        <v xml:space="preserve"> </v>
      </c>
      <c r="U1268" s="66" t="str">
        <f>IFERROR(AVERAGE(Data!W1276), " ")</f>
        <v xml:space="preserve"> </v>
      </c>
      <c r="V1268" s="66" t="str">
        <f>IFERROR(AVERAGE(Data!X1276), " ")</f>
        <v xml:space="preserve"> </v>
      </c>
      <c r="W1268" s="66" t="str">
        <f>IFERROR(AVERAGE(Data!Y1276), " ")</f>
        <v xml:space="preserve"> </v>
      </c>
      <c r="X1268" s="66" t="str">
        <f>IFERROR(AVERAGE(Data!Z1276), " ")</f>
        <v xml:space="preserve"> </v>
      </c>
      <c r="Y1268" s="66" t="str">
        <f>IFERROR(AVERAGE(Data!AA1276), " ")</f>
        <v xml:space="preserve"> </v>
      </c>
      <c r="Z1268" s="67" t="str">
        <f>IFERROR(AVERAGE(Data!AB1276), " ")</f>
        <v xml:space="preserve"> </v>
      </c>
      <c r="AA1268" s="67" t="str">
        <f>IFERROR(AVERAGE(Data!AC1276), " ")</f>
        <v xml:space="preserve"> </v>
      </c>
      <c r="AB1268" s="67" t="str">
        <f>IFERROR(AVERAGE(Data!AD1276), " ")</f>
        <v xml:space="preserve"> </v>
      </c>
      <c r="AC1268" s="66" t="str">
        <f>IFERROR(AVERAGE(Data!AF1276), "  ")</f>
        <v xml:space="preserve">  </v>
      </c>
      <c r="AD1268" s="66" t="str">
        <f>IFERROR(AVERAGE(Data!AG1276), "  ")</f>
        <v xml:space="preserve">  </v>
      </c>
      <c r="AE1268" s="66" t="str">
        <f>IFERROR(AVERAGE(Data!AH1276), "  ")</f>
        <v xml:space="preserve">  </v>
      </c>
      <c r="AF1268" s="66" t="str">
        <f>IFERROR(AVERAGE(Data!AI1276), "  ")</f>
        <v xml:space="preserve">  </v>
      </c>
      <c r="AG1268" s="66" t="str">
        <f>IFERROR(AVERAGE(Data!AJ1276), "  ")</f>
        <v xml:space="preserve">  </v>
      </c>
      <c r="AH1268" s="66" t="str">
        <f>IFERROR(AVERAGE(Data!AK1276), "  ")</f>
        <v xml:space="preserve">  </v>
      </c>
      <c r="AI1268" s="67" t="str">
        <f>IFERROR(AVERAGE(Data!AL1276), "  ")</f>
        <v xml:space="preserve">  </v>
      </c>
      <c r="AJ1268" s="67" t="str">
        <f>IFERROR(AVERAGE(Data!AM1276), "  ")</f>
        <v xml:space="preserve">  </v>
      </c>
      <c r="AK1268" s="67" t="str">
        <f>IFERROR(AVERAGE(Data!AN1276), "  ")</f>
        <v xml:space="preserve">  </v>
      </c>
      <c r="AL1268" s="66" t="str">
        <f>IFERROR(AVERAGE(Data!AP1276),"  ")</f>
        <v xml:space="preserve">  </v>
      </c>
      <c r="AM1268" s="66" t="str">
        <f>IFERROR(AVERAGE(Data!AQ1276),"  ")</f>
        <v xml:space="preserve">  </v>
      </c>
      <c r="AN1268" s="66" t="str">
        <f>IFERROR(AVERAGE(Data!AR1276),"  ")</f>
        <v xml:space="preserve">  </v>
      </c>
      <c r="AO1268" s="66" t="str">
        <f>IFERROR(AVERAGE(Data!AS1276),"  ")</f>
        <v xml:space="preserve">  </v>
      </c>
      <c r="AP1268" s="66" t="str">
        <f>IFERROR(AVERAGE(Data!AT1276),"  ")</f>
        <v xml:space="preserve">  </v>
      </c>
      <c r="AQ1268" s="66" t="str">
        <f>IFERROR(AVERAGE(Data!AU1276),"  ")</f>
        <v xml:space="preserve">  </v>
      </c>
      <c r="AR1268" s="67" t="str">
        <f>IFERROR(AVERAGE(Data!AV1276),"  ")</f>
        <v xml:space="preserve">  </v>
      </c>
      <c r="AS1268" s="67" t="str">
        <f>IFERROR(AVERAGE(Data!AW1276),"  ")</f>
        <v xml:space="preserve">  </v>
      </c>
      <c r="AT1268" s="67" t="str">
        <f>IFERROR(AVERAGE(Data!AX1276),"  ")</f>
        <v xml:space="preserve">  </v>
      </c>
      <c r="AU1268" s="66" t="str">
        <f>IFERROR(AVERAGE(Data!AZ1276), "  ")</f>
        <v xml:space="preserve">  </v>
      </c>
      <c r="AV1268" s="66" t="str">
        <f>IFERROR(AVERAGE(Data!BA1276), "  ")</f>
        <v xml:space="preserve">  </v>
      </c>
      <c r="AW1268" s="66" t="str">
        <f>IFERROR(AVERAGE(Data!BB1276), "  ")</f>
        <v xml:space="preserve">  </v>
      </c>
      <c r="AX1268" s="66" t="str">
        <f>IFERROR(AVERAGE(Data!BC1276), "  ")</f>
        <v xml:space="preserve">  </v>
      </c>
      <c r="AY1268" s="66" t="str">
        <f>IFERROR(AVERAGE(Data!BD1276), "  ")</f>
        <v xml:space="preserve">  </v>
      </c>
      <c r="AZ1268" s="66" t="str">
        <f>IFERROR(AVERAGE(Data!BE1276), "  ")</f>
        <v xml:space="preserve">  </v>
      </c>
      <c r="BA1268" s="66" t="str">
        <f>IFERROR(AVERAGE(Data!BF1276), "  ")</f>
        <v xml:space="preserve">  </v>
      </c>
      <c r="BB1268" s="66" t="str">
        <f>IFERROR(AVERAGE(Data!BG1276), "  ")</f>
        <v xml:space="preserve">  </v>
      </c>
      <c r="BC1268" s="66" t="str">
        <f>IFERROR(AVERAGE(Data!BH1276), "  ")</f>
        <v xml:space="preserve">  </v>
      </c>
      <c r="BD1268" s="66" t="str">
        <f>IFERROR(AVERAGE(Data!BI1276), "  ")</f>
        <v xml:space="preserve">  </v>
      </c>
    </row>
    <row r="1269" spans="1:56" x14ac:dyDescent="0.25">
      <c r="A1269" s="59" t="str">
        <f>IFERROR(AVERAGE(Data!A1277),"  ")</f>
        <v xml:space="preserve">  </v>
      </c>
      <c r="B1269" s="66" t="str">
        <f>IFERROR(AVERAGE(Data!B1277),"  ")</f>
        <v xml:space="preserve">  </v>
      </c>
      <c r="C1269" s="66" t="str">
        <f>IFERROR(AVERAGE(Data!C1277),"  ")</f>
        <v xml:space="preserve">  </v>
      </c>
      <c r="D1269" s="66" t="str">
        <f>IFERROR(AVERAGE(Data!D1277),"  ")</f>
        <v xml:space="preserve">  </v>
      </c>
      <c r="E1269" s="66" t="str">
        <f>IFERROR(AVERAGE(Data!E1277),"  ")</f>
        <v xml:space="preserve">  </v>
      </c>
      <c r="F1269" s="66" t="str">
        <f>IFERROR(AVERAGE(Data!F1277),"  ")</f>
        <v xml:space="preserve">  </v>
      </c>
      <c r="G1269" s="66" t="str">
        <f>IFERROR(AVERAGE(Data!G1277),"  ")</f>
        <v xml:space="preserve">  </v>
      </c>
      <c r="H1269" s="67" t="str">
        <f>IFERROR(AVERAGE(Data!H1277),"  ")</f>
        <v xml:space="preserve">  </v>
      </c>
      <c r="I1269" s="67" t="str">
        <f>IFERROR(AVERAGE(Data!I1277),"  ")</f>
        <v xml:space="preserve">  </v>
      </c>
      <c r="J1269" s="67" t="str">
        <f>IFERROR(AVERAGE(Data!J1277),"  ")</f>
        <v xml:space="preserve">  </v>
      </c>
      <c r="K1269" s="66" t="str">
        <f>IFERROR(AVERAGE(Data!L1277),"  ")</f>
        <v xml:space="preserve">  </v>
      </c>
      <c r="L1269" s="66" t="str">
        <f>IFERROR(AVERAGE(Data!M1277),"  ")</f>
        <v xml:space="preserve">  </v>
      </c>
      <c r="M1269" s="66" t="str">
        <f>IFERROR(AVERAGE(Data!N1277),"  ")</f>
        <v xml:space="preserve">  </v>
      </c>
      <c r="N1269" s="66" t="str">
        <f>IFERROR(AVERAGE(Data!O1277),"  ")</f>
        <v xml:space="preserve">  </v>
      </c>
      <c r="O1269" s="66" t="str">
        <f>IFERROR(AVERAGE(Data!P1277),"  ")</f>
        <v xml:space="preserve">  </v>
      </c>
      <c r="P1269" s="66" t="str">
        <f>IFERROR(AVERAGE(Data!Q1277),"  ")</f>
        <v xml:space="preserve">  </v>
      </c>
      <c r="Q1269" s="67" t="str">
        <f>IFERROR(AVERAGE(Data!R1277),"  ")</f>
        <v xml:space="preserve">  </v>
      </c>
      <c r="R1269" s="67" t="str">
        <f>IFERROR(AVERAGE(Data!S1277),"  ")</f>
        <v xml:space="preserve">  </v>
      </c>
      <c r="S1269" s="67" t="str">
        <f>IFERROR(AVERAGE(Data!T1277),"  ")</f>
        <v xml:space="preserve">  </v>
      </c>
      <c r="T1269" s="66" t="str">
        <f>IFERROR(AVERAGE(Data!V1277), " ")</f>
        <v xml:space="preserve"> </v>
      </c>
      <c r="U1269" s="66" t="str">
        <f>IFERROR(AVERAGE(Data!W1277), " ")</f>
        <v xml:space="preserve"> </v>
      </c>
      <c r="V1269" s="66" t="str">
        <f>IFERROR(AVERAGE(Data!X1277), " ")</f>
        <v xml:space="preserve"> </v>
      </c>
      <c r="W1269" s="66" t="str">
        <f>IFERROR(AVERAGE(Data!Y1277), " ")</f>
        <v xml:space="preserve"> </v>
      </c>
      <c r="X1269" s="66" t="str">
        <f>IFERROR(AVERAGE(Data!Z1277), " ")</f>
        <v xml:space="preserve"> </v>
      </c>
      <c r="Y1269" s="66" t="str">
        <f>IFERROR(AVERAGE(Data!AA1277), " ")</f>
        <v xml:space="preserve"> </v>
      </c>
      <c r="Z1269" s="67" t="str">
        <f>IFERROR(AVERAGE(Data!AB1277), " ")</f>
        <v xml:space="preserve"> </v>
      </c>
      <c r="AA1269" s="67" t="str">
        <f>IFERROR(AVERAGE(Data!AC1277), " ")</f>
        <v xml:space="preserve"> </v>
      </c>
      <c r="AB1269" s="67" t="str">
        <f>IFERROR(AVERAGE(Data!AD1277), " ")</f>
        <v xml:space="preserve"> </v>
      </c>
      <c r="AC1269" s="66" t="str">
        <f>IFERROR(AVERAGE(Data!AF1277), "  ")</f>
        <v xml:space="preserve">  </v>
      </c>
      <c r="AD1269" s="66" t="str">
        <f>IFERROR(AVERAGE(Data!AG1277), "  ")</f>
        <v xml:space="preserve">  </v>
      </c>
      <c r="AE1269" s="66" t="str">
        <f>IFERROR(AVERAGE(Data!AH1277), "  ")</f>
        <v xml:space="preserve">  </v>
      </c>
      <c r="AF1269" s="66" t="str">
        <f>IFERROR(AVERAGE(Data!AI1277), "  ")</f>
        <v xml:space="preserve">  </v>
      </c>
      <c r="AG1269" s="66" t="str">
        <f>IFERROR(AVERAGE(Data!AJ1277), "  ")</f>
        <v xml:space="preserve">  </v>
      </c>
      <c r="AH1269" s="66" t="str">
        <f>IFERROR(AVERAGE(Data!AK1277), "  ")</f>
        <v xml:space="preserve">  </v>
      </c>
      <c r="AI1269" s="67" t="str">
        <f>IFERROR(AVERAGE(Data!AL1277), "  ")</f>
        <v xml:space="preserve">  </v>
      </c>
      <c r="AJ1269" s="67" t="str">
        <f>IFERROR(AVERAGE(Data!AM1277), "  ")</f>
        <v xml:space="preserve">  </v>
      </c>
      <c r="AK1269" s="67" t="str">
        <f>IFERROR(AVERAGE(Data!AN1277), "  ")</f>
        <v xml:space="preserve">  </v>
      </c>
      <c r="AL1269" s="66" t="str">
        <f>IFERROR(AVERAGE(Data!AP1277),"  ")</f>
        <v xml:space="preserve">  </v>
      </c>
      <c r="AM1269" s="66" t="str">
        <f>IFERROR(AVERAGE(Data!AQ1277),"  ")</f>
        <v xml:space="preserve">  </v>
      </c>
      <c r="AN1269" s="66" t="str">
        <f>IFERROR(AVERAGE(Data!AR1277),"  ")</f>
        <v xml:space="preserve">  </v>
      </c>
      <c r="AO1269" s="66" t="str">
        <f>IFERROR(AVERAGE(Data!AS1277),"  ")</f>
        <v xml:space="preserve">  </v>
      </c>
      <c r="AP1269" s="66" t="str">
        <f>IFERROR(AVERAGE(Data!AT1277),"  ")</f>
        <v xml:space="preserve">  </v>
      </c>
      <c r="AQ1269" s="66" t="str">
        <f>IFERROR(AVERAGE(Data!AU1277),"  ")</f>
        <v xml:space="preserve">  </v>
      </c>
      <c r="AR1269" s="67" t="str">
        <f>IFERROR(AVERAGE(Data!AV1277),"  ")</f>
        <v xml:space="preserve">  </v>
      </c>
      <c r="AS1269" s="67" t="str">
        <f>IFERROR(AVERAGE(Data!AW1277),"  ")</f>
        <v xml:space="preserve">  </v>
      </c>
      <c r="AT1269" s="67" t="str">
        <f>IFERROR(AVERAGE(Data!AX1277),"  ")</f>
        <v xml:space="preserve">  </v>
      </c>
      <c r="AU1269" s="66" t="str">
        <f>IFERROR(AVERAGE(Data!AZ1277), "  ")</f>
        <v xml:space="preserve">  </v>
      </c>
      <c r="AV1269" s="66" t="str">
        <f>IFERROR(AVERAGE(Data!BA1277), "  ")</f>
        <v xml:space="preserve">  </v>
      </c>
      <c r="AW1269" s="66" t="str">
        <f>IFERROR(AVERAGE(Data!BB1277), "  ")</f>
        <v xml:space="preserve">  </v>
      </c>
      <c r="AX1269" s="66" t="str">
        <f>IFERROR(AVERAGE(Data!BC1277), "  ")</f>
        <v xml:space="preserve">  </v>
      </c>
      <c r="AY1269" s="66" t="str">
        <f>IFERROR(AVERAGE(Data!BD1277), "  ")</f>
        <v xml:space="preserve">  </v>
      </c>
      <c r="AZ1269" s="66" t="str">
        <f>IFERROR(AVERAGE(Data!BE1277), "  ")</f>
        <v xml:space="preserve">  </v>
      </c>
      <c r="BA1269" s="66" t="str">
        <f>IFERROR(AVERAGE(Data!BF1277), "  ")</f>
        <v xml:space="preserve">  </v>
      </c>
      <c r="BB1269" s="66" t="str">
        <f>IFERROR(AVERAGE(Data!BG1277), "  ")</f>
        <v xml:space="preserve">  </v>
      </c>
      <c r="BC1269" s="66" t="str">
        <f>IFERROR(AVERAGE(Data!BH1277), "  ")</f>
        <v xml:space="preserve">  </v>
      </c>
      <c r="BD1269" s="66" t="str">
        <f>IFERROR(AVERAGE(Data!BI1277), "  ")</f>
        <v xml:space="preserve">  </v>
      </c>
    </row>
    <row r="1270" spans="1:56" x14ac:dyDescent="0.25">
      <c r="A1270" s="59" t="str">
        <f>IFERROR(AVERAGE(Data!A1278),"  ")</f>
        <v xml:space="preserve">  </v>
      </c>
      <c r="B1270" s="66" t="str">
        <f>IFERROR(AVERAGE(Data!B1278),"  ")</f>
        <v xml:space="preserve">  </v>
      </c>
      <c r="C1270" s="66" t="str">
        <f>IFERROR(AVERAGE(Data!C1278),"  ")</f>
        <v xml:space="preserve">  </v>
      </c>
      <c r="D1270" s="66" t="str">
        <f>IFERROR(AVERAGE(Data!D1278),"  ")</f>
        <v xml:space="preserve">  </v>
      </c>
      <c r="E1270" s="66" t="str">
        <f>IFERROR(AVERAGE(Data!E1278),"  ")</f>
        <v xml:space="preserve">  </v>
      </c>
      <c r="F1270" s="66" t="str">
        <f>IFERROR(AVERAGE(Data!F1278),"  ")</f>
        <v xml:space="preserve">  </v>
      </c>
      <c r="G1270" s="66" t="str">
        <f>IFERROR(AVERAGE(Data!G1278),"  ")</f>
        <v xml:space="preserve">  </v>
      </c>
      <c r="H1270" s="67" t="str">
        <f>IFERROR(AVERAGE(Data!H1278),"  ")</f>
        <v xml:space="preserve">  </v>
      </c>
      <c r="I1270" s="67" t="str">
        <f>IFERROR(AVERAGE(Data!I1278),"  ")</f>
        <v xml:space="preserve">  </v>
      </c>
      <c r="J1270" s="67" t="str">
        <f>IFERROR(AVERAGE(Data!J1278),"  ")</f>
        <v xml:space="preserve">  </v>
      </c>
      <c r="K1270" s="66" t="str">
        <f>IFERROR(AVERAGE(Data!L1278),"  ")</f>
        <v xml:space="preserve">  </v>
      </c>
      <c r="L1270" s="66" t="str">
        <f>IFERROR(AVERAGE(Data!M1278),"  ")</f>
        <v xml:space="preserve">  </v>
      </c>
      <c r="M1270" s="66" t="str">
        <f>IFERROR(AVERAGE(Data!N1278),"  ")</f>
        <v xml:space="preserve">  </v>
      </c>
      <c r="N1270" s="66" t="str">
        <f>IFERROR(AVERAGE(Data!O1278),"  ")</f>
        <v xml:space="preserve">  </v>
      </c>
      <c r="O1270" s="66" t="str">
        <f>IFERROR(AVERAGE(Data!P1278),"  ")</f>
        <v xml:space="preserve">  </v>
      </c>
      <c r="P1270" s="66" t="str">
        <f>IFERROR(AVERAGE(Data!Q1278),"  ")</f>
        <v xml:space="preserve">  </v>
      </c>
      <c r="Q1270" s="67" t="str">
        <f>IFERROR(AVERAGE(Data!R1278),"  ")</f>
        <v xml:space="preserve">  </v>
      </c>
      <c r="R1270" s="67" t="str">
        <f>IFERROR(AVERAGE(Data!S1278),"  ")</f>
        <v xml:space="preserve">  </v>
      </c>
      <c r="S1270" s="67" t="str">
        <f>IFERROR(AVERAGE(Data!T1278),"  ")</f>
        <v xml:space="preserve">  </v>
      </c>
      <c r="T1270" s="66" t="str">
        <f>IFERROR(AVERAGE(Data!V1278), " ")</f>
        <v xml:space="preserve"> </v>
      </c>
      <c r="U1270" s="66" t="str">
        <f>IFERROR(AVERAGE(Data!W1278), " ")</f>
        <v xml:space="preserve"> </v>
      </c>
      <c r="V1270" s="66" t="str">
        <f>IFERROR(AVERAGE(Data!X1278), " ")</f>
        <v xml:space="preserve"> </v>
      </c>
      <c r="W1270" s="66" t="str">
        <f>IFERROR(AVERAGE(Data!Y1278), " ")</f>
        <v xml:space="preserve"> </v>
      </c>
      <c r="X1270" s="66" t="str">
        <f>IFERROR(AVERAGE(Data!Z1278), " ")</f>
        <v xml:space="preserve"> </v>
      </c>
      <c r="Y1270" s="66" t="str">
        <f>IFERROR(AVERAGE(Data!AA1278), " ")</f>
        <v xml:space="preserve"> </v>
      </c>
      <c r="Z1270" s="67" t="str">
        <f>IFERROR(AVERAGE(Data!AB1278), " ")</f>
        <v xml:space="preserve"> </v>
      </c>
      <c r="AA1270" s="67" t="str">
        <f>IFERROR(AVERAGE(Data!AC1278), " ")</f>
        <v xml:space="preserve"> </v>
      </c>
      <c r="AB1270" s="67" t="str">
        <f>IFERROR(AVERAGE(Data!AD1278), " ")</f>
        <v xml:space="preserve"> </v>
      </c>
      <c r="AC1270" s="66" t="str">
        <f>IFERROR(AVERAGE(Data!AF1278), "  ")</f>
        <v xml:space="preserve">  </v>
      </c>
      <c r="AD1270" s="66" t="str">
        <f>IFERROR(AVERAGE(Data!AG1278), "  ")</f>
        <v xml:space="preserve">  </v>
      </c>
      <c r="AE1270" s="66" t="str">
        <f>IFERROR(AVERAGE(Data!AH1278), "  ")</f>
        <v xml:space="preserve">  </v>
      </c>
      <c r="AF1270" s="66" t="str">
        <f>IFERROR(AVERAGE(Data!AI1278), "  ")</f>
        <v xml:space="preserve">  </v>
      </c>
      <c r="AG1270" s="66" t="str">
        <f>IFERROR(AVERAGE(Data!AJ1278), "  ")</f>
        <v xml:space="preserve">  </v>
      </c>
      <c r="AH1270" s="66" t="str">
        <f>IFERROR(AVERAGE(Data!AK1278), "  ")</f>
        <v xml:space="preserve">  </v>
      </c>
      <c r="AI1270" s="67" t="str">
        <f>IFERROR(AVERAGE(Data!AL1278), "  ")</f>
        <v xml:space="preserve">  </v>
      </c>
      <c r="AJ1270" s="67" t="str">
        <f>IFERROR(AVERAGE(Data!AM1278), "  ")</f>
        <v xml:space="preserve">  </v>
      </c>
      <c r="AK1270" s="67" t="str">
        <f>IFERROR(AVERAGE(Data!AN1278), "  ")</f>
        <v xml:space="preserve">  </v>
      </c>
      <c r="AL1270" s="66" t="str">
        <f>IFERROR(AVERAGE(Data!AP1278),"  ")</f>
        <v xml:space="preserve">  </v>
      </c>
      <c r="AM1270" s="66" t="str">
        <f>IFERROR(AVERAGE(Data!AQ1278),"  ")</f>
        <v xml:space="preserve">  </v>
      </c>
      <c r="AN1270" s="66" t="str">
        <f>IFERROR(AVERAGE(Data!AR1278),"  ")</f>
        <v xml:space="preserve">  </v>
      </c>
      <c r="AO1270" s="66" t="str">
        <f>IFERROR(AVERAGE(Data!AS1278),"  ")</f>
        <v xml:space="preserve">  </v>
      </c>
      <c r="AP1270" s="66" t="str">
        <f>IFERROR(AVERAGE(Data!AT1278),"  ")</f>
        <v xml:space="preserve">  </v>
      </c>
      <c r="AQ1270" s="66" t="str">
        <f>IFERROR(AVERAGE(Data!AU1278),"  ")</f>
        <v xml:space="preserve">  </v>
      </c>
      <c r="AR1270" s="67" t="str">
        <f>IFERROR(AVERAGE(Data!AV1278),"  ")</f>
        <v xml:space="preserve">  </v>
      </c>
      <c r="AS1270" s="67" t="str">
        <f>IFERROR(AVERAGE(Data!AW1278),"  ")</f>
        <v xml:space="preserve">  </v>
      </c>
      <c r="AT1270" s="67" t="str">
        <f>IFERROR(AVERAGE(Data!AX1278),"  ")</f>
        <v xml:space="preserve">  </v>
      </c>
      <c r="AU1270" s="66" t="str">
        <f>IFERROR(AVERAGE(Data!AZ1278), "  ")</f>
        <v xml:space="preserve">  </v>
      </c>
      <c r="AV1270" s="66" t="str">
        <f>IFERROR(AVERAGE(Data!BA1278), "  ")</f>
        <v xml:space="preserve">  </v>
      </c>
      <c r="AW1270" s="66" t="str">
        <f>IFERROR(AVERAGE(Data!BB1278), "  ")</f>
        <v xml:space="preserve">  </v>
      </c>
      <c r="AX1270" s="66" t="str">
        <f>IFERROR(AVERAGE(Data!BC1278), "  ")</f>
        <v xml:space="preserve">  </v>
      </c>
      <c r="AY1270" s="66" t="str">
        <f>IFERROR(AVERAGE(Data!BD1278), "  ")</f>
        <v xml:space="preserve">  </v>
      </c>
      <c r="AZ1270" s="66" t="str">
        <f>IFERROR(AVERAGE(Data!BE1278), "  ")</f>
        <v xml:space="preserve">  </v>
      </c>
      <c r="BA1270" s="66" t="str">
        <f>IFERROR(AVERAGE(Data!BF1278), "  ")</f>
        <v xml:space="preserve">  </v>
      </c>
      <c r="BB1270" s="66" t="str">
        <f>IFERROR(AVERAGE(Data!BG1278), "  ")</f>
        <v xml:space="preserve">  </v>
      </c>
      <c r="BC1270" s="66" t="str">
        <f>IFERROR(AVERAGE(Data!BH1278), "  ")</f>
        <v xml:space="preserve">  </v>
      </c>
      <c r="BD1270" s="66" t="str">
        <f>IFERROR(AVERAGE(Data!BI1278), "  ")</f>
        <v xml:space="preserve">  </v>
      </c>
    </row>
    <row r="1271" spans="1:56" x14ac:dyDescent="0.25">
      <c r="A1271" s="59" t="str">
        <f>IFERROR(AVERAGE(Data!A1279),"  ")</f>
        <v xml:space="preserve">  </v>
      </c>
      <c r="B1271" s="66" t="str">
        <f>IFERROR(AVERAGE(Data!B1279),"  ")</f>
        <v xml:space="preserve">  </v>
      </c>
      <c r="C1271" s="66" t="str">
        <f>IFERROR(AVERAGE(Data!C1279),"  ")</f>
        <v xml:space="preserve">  </v>
      </c>
      <c r="D1271" s="66" t="str">
        <f>IFERROR(AVERAGE(Data!D1279),"  ")</f>
        <v xml:space="preserve">  </v>
      </c>
      <c r="E1271" s="66" t="str">
        <f>IFERROR(AVERAGE(Data!E1279),"  ")</f>
        <v xml:space="preserve">  </v>
      </c>
      <c r="F1271" s="66" t="str">
        <f>IFERROR(AVERAGE(Data!F1279),"  ")</f>
        <v xml:space="preserve">  </v>
      </c>
      <c r="G1271" s="66" t="str">
        <f>IFERROR(AVERAGE(Data!G1279),"  ")</f>
        <v xml:space="preserve">  </v>
      </c>
      <c r="H1271" s="67" t="str">
        <f>IFERROR(AVERAGE(Data!H1279),"  ")</f>
        <v xml:space="preserve">  </v>
      </c>
      <c r="I1271" s="67" t="str">
        <f>IFERROR(AVERAGE(Data!I1279),"  ")</f>
        <v xml:space="preserve">  </v>
      </c>
      <c r="J1271" s="67" t="str">
        <f>IFERROR(AVERAGE(Data!J1279),"  ")</f>
        <v xml:space="preserve">  </v>
      </c>
      <c r="K1271" s="66" t="str">
        <f>IFERROR(AVERAGE(Data!L1279),"  ")</f>
        <v xml:space="preserve">  </v>
      </c>
      <c r="L1271" s="66" t="str">
        <f>IFERROR(AVERAGE(Data!M1279),"  ")</f>
        <v xml:space="preserve">  </v>
      </c>
      <c r="M1271" s="66" t="str">
        <f>IFERROR(AVERAGE(Data!N1279),"  ")</f>
        <v xml:space="preserve">  </v>
      </c>
      <c r="N1271" s="66" t="str">
        <f>IFERROR(AVERAGE(Data!O1279),"  ")</f>
        <v xml:space="preserve">  </v>
      </c>
      <c r="O1271" s="66" t="str">
        <f>IFERROR(AVERAGE(Data!P1279),"  ")</f>
        <v xml:space="preserve">  </v>
      </c>
      <c r="P1271" s="66" t="str">
        <f>IFERROR(AVERAGE(Data!Q1279),"  ")</f>
        <v xml:space="preserve">  </v>
      </c>
      <c r="Q1271" s="67" t="str">
        <f>IFERROR(AVERAGE(Data!R1279),"  ")</f>
        <v xml:space="preserve">  </v>
      </c>
      <c r="R1271" s="67" t="str">
        <f>IFERROR(AVERAGE(Data!S1279),"  ")</f>
        <v xml:space="preserve">  </v>
      </c>
      <c r="S1271" s="67" t="str">
        <f>IFERROR(AVERAGE(Data!T1279),"  ")</f>
        <v xml:space="preserve">  </v>
      </c>
      <c r="T1271" s="66" t="str">
        <f>IFERROR(AVERAGE(Data!V1279), " ")</f>
        <v xml:space="preserve"> </v>
      </c>
      <c r="U1271" s="66" t="str">
        <f>IFERROR(AVERAGE(Data!W1279), " ")</f>
        <v xml:space="preserve"> </v>
      </c>
      <c r="V1271" s="66" t="str">
        <f>IFERROR(AVERAGE(Data!X1279), " ")</f>
        <v xml:space="preserve"> </v>
      </c>
      <c r="W1271" s="66" t="str">
        <f>IFERROR(AVERAGE(Data!Y1279), " ")</f>
        <v xml:space="preserve"> </v>
      </c>
      <c r="X1271" s="66" t="str">
        <f>IFERROR(AVERAGE(Data!Z1279), " ")</f>
        <v xml:space="preserve"> </v>
      </c>
      <c r="Y1271" s="66" t="str">
        <f>IFERROR(AVERAGE(Data!AA1279), " ")</f>
        <v xml:space="preserve"> </v>
      </c>
      <c r="Z1271" s="67" t="str">
        <f>IFERROR(AVERAGE(Data!AB1279), " ")</f>
        <v xml:space="preserve"> </v>
      </c>
      <c r="AA1271" s="67" t="str">
        <f>IFERROR(AVERAGE(Data!AC1279), " ")</f>
        <v xml:space="preserve"> </v>
      </c>
      <c r="AB1271" s="67" t="str">
        <f>IFERROR(AVERAGE(Data!AD1279), " ")</f>
        <v xml:space="preserve"> </v>
      </c>
      <c r="AC1271" s="66" t="str">
        <f>IFERROR(AVERAGE(Data!AF1279), "  ")</f>
        <v xml:space="preserve">  </v>
      </c>
      <c r="AD1271" s="66" t="str">
        <f>IFERROR(AVERAGE(Data!AG1279), "  ")</f>
        <v xml:space="preserve">  </v>
      </c>
      <c r="AE1271" s="66" t="str">
        <f>IFERROR(AVERAGE(Data!AH1279), "  ")</f>
        <v xml:space="preserve">  </v>
      </c>
      <c r="AF1271" s="66" t="str">
        <f>IFERROR(AVERAGE(Data!AI1279), "  ")</f>
        <v xml:space="preserve">  </v>
      </c>
      <c r="AG1271" s="66" t="str">
        <f>IFERROR(AVERAGE(Data!AJ1279), "  ")</f>
        <v xml:space="preserve">  </v>
      </c>
      <c r="AH1271" s="66" t="str">
        <f>IFERROR(AVERAGE(Data!AK1279), "  ")</f>
        <v xml:space="preserve">  </v>
      </c>
      <c r="AI1271" s="67" t="str">
        <f>IFERROR(AVERAGE(Data!AL1279), "  ")</f>
        <v xml:space="preserve">  </v>
      </c>
      <c r="AJ1271" s="67" t="str">
        <f>IFERROR(AVERAGE(Data!AM1279), "  ")</f>
        <v xml:space="preserve">  </v>
      </c>
      <c r="AK1271" s="67" t="str">
        <f>IFERROR(AVERAGE(Data!AN1279), "  ")</f>
        <v xml:space="preserve">  </v>
      </c>
      <c r="AL1271" s="66" t="str">
        <f>IFERROR(AVERAGE(Data!AP1279),"  ")</f>
        <v xml:space="preserve">  </v>
      </c>
      <c r="AM1271" s="66" t="str">
        <f>IFERROR(AVERAGE(Data!AQ1279),"  ")</f>
        <v xml:space="preserve">  </v>
      </c>
      <c r="AN1271" s="66" t="str">
        <f>IFERROR(AVERAGE(Data!AR1279),"  ")</f>
        <v xml:space="preserve">  </v>
      </c>
      <c r="AO1271" s="66" t="str">
        <f>IFERROR(AVERAGE(Data!AS1279),"  ")</f>
        <v xml:space="preserve">  </v>
      </c>
      <c r="AP1271" s="66" t="str">
        <f>IFERROR(AVERAGE(Data!AT1279),"  ")</f>
        <v xml:space="preserve">  </v>
      </c>
      <c r="AQ1271" s="66" t="str">
        <f>IFERROR(AVERAGE(Data!AU1279),"  ")</f>
        <v xml:space="preserve">  </v>
      </c>
      <c r="AR1271" s="67" t="str">
        <f>IFERROR(AVERAGE(Data!AV1279),"  ")</f>
        <v xml:space="preserve">  </v>
      </c>
      <c r="AS1271" s="67" t="str">
        <f>IFERROR(AVERAGE(Data!AW1279),"  ")</f>
        <v xml:space="preserve">  </v>
      </c>
      <c r="AT1271" s="67" t="str">
        <f>IFERROR(AVERAGE(Data!AX1279),"  ")</f>
        <v xml:space="preserve">  </v>
      </c>
      <c r="AU1271" s="66" t="str">
        <f>IFERROR(AVERAGE(Data!AZ1279), "  ")</f>
        <v xml:space="preserve">  </v>
      </c>
      <c r="AV1271" s="66" t="str">
        <f>IFERROR(AVERAGE(Data!BA1279), "  ")</f>
        <v xml:space="preserve">  </v>
      </c>
      <c r="AW1271" s="66" t="str">
        <f>IFERROR(AVERAGE(Data!BB1279), "  ")</f>
        <v xml:space="preserve">  </v>
      </c>
      <c r="AX1271" s="66" t="str">
        <f>IFERROR(AVERAGE(Data!BC1279), "  ")</f>
        <v xml:space="preserve">  </v>
      </c>
      <c r="AY1271" s="66" t="str">
        <f>IFERROR(AVERAGE(Data!BD1279), "  ")</f>
        <v xml:space="preserve">  </v>
      </c>
      <c r="AZ1271" s="66" t="str">
        <f>IFERROR(AVERAGE(Data!BE1279), "  ")</f>
        <v xml:space="preserve">  </v>
      </c>
      <c r="BA1271" s="66" t="str">
        <f>IFERROR(AVERAGE(Data!BF1279), "  ")</f>
        <v xml:space="preserve">  </v>
      </c>
      <c r="BB1271" s="66" t="str">
        <f>IFERROR(AVERAGE(Data!BG1279), "  ")</f>
        <v xml:space="preserve">  </v>
      </c>
      <c r="BC1271" s="66" t="str">
        <f>IFERROR(AVERAGE(Data!BH1279), "  ")</f>
        <v xml:space="preserve">  </v>
      </c>
      <c r="BD1271" s="66" t="str">
        <f>IFERROR(AVERAGE(Data!BI1279), "  ")</f>
        <v xml:space="preserve">  </v>
      </c>
    </row>
    <row r="1272" spans="1:56" x14ac:dyDescent="0.25">
      <c r="A1272" s="59" t="str">
        <f>IFERROR(AVERAGE(Data!A1280),"  ")</f>
        <v xml:space="preserve">  </v>
      </c>
      <c r="B1272" s="66" t="str">
        <f>IFERROR(AVERAGE(Data!B1280),"  ")</f>
        <v xml:space="preserve">  </v>
      </c>
      <c r="C1272" s="66" t="str">
        <f>IFERROR(AVERAGE(Data!C1280),"  ")</f>
        <v xml:space="preserve">  </v>
      </c>
      <c r="D1272" s="66" t="str">
        <f>IFERROR(AVERAGE(Data!D1280),"  ")</f>
        <v xml:space="preserve">  </v>
      </c>
      <c r="E1272" s="66" t="str">
        <f>IFERROR(AVERAGE(Data!E1280),"  ")</f>
        <v xml:space="preserve">  </v>
      </c>
      <c r="F1272" s="66" t="str">
        <f>IFERROR(AVERAGE(Data!F1280),"  ")</f>
        <v xml:space="preserve">  </v>
      </c>
      <c r="G1272" s="66" t="str">
        <f>IFERROR(AVERAGE(Data!G1280),"  ")</f>
        <v xml:space="preserve">  </v>
      </c>
      <c r="H1272" s="67" t="str">
        <f>IFERROR(AVERAGE(Data!H1280),"  ")</f>
        <v xml:space="preserve">  </v>
      </c>
      <c r="I1272" s="67" t="str">
        <f>IFERROR(AVERAGE(Data!I1280),"  ")</f>
        <v xml:space="preserve">  </v>
      </c>
      <c r="J1272" s="67" t="str">
        <f>IFERROR(AVERAGE(Data!J1280),"  ")</f>
        <v xml:space="preserve">  </v>
      </c>
      <c r="K1272" s="66" t="str">
        <f>IFERROR(AVERAGE(Data!L1280),"  ")</f>
        <v xml:space="preserve">  </v>
      </c>
      <c r="L1272" s="66" t="str">
        <f>IFERROR(AVERAGE(Data!M1280),"  ")</f>
        <v xml:space="preserve">  </v>
      </c>
      <c r="M1272" s="66" t="str">
        <f>IFERROR(AVERAGE(Data!N1280),"  ")</f>
        <v xml:space="preserve">  </v>
      </c>
      <c r="N1272" s="66" t="str">
        <f>IFERROR(AVERAGE(Data!O1280),"  ")</f>
        <v xml:space="preserve">  </v>
      </c>
      <c r="O1272" s="66" t="str">
        <f>IFERROR(AVERAGE(Data!P1280),"  ")</f>
        <v xml:space="preserve">  </v>
      </c>
      <c r="P1272" s="66" t="str">
        <f>IFERROR(AVERAGE(Data!Q1280),"  ")</f>
        <v xml:space="preserve">  </v>
      </c>
      <c r="Q1272" s="67" t="str">
        <f>IFERROR(AVERAGE(Data!R1280),"  ")</f>
        <v xml:space="preserve">  </v>
      </c>
      <c r="R1272" s="67" t="str">
        <f>IFERROR(AVERAGE(Data!S1280),"  ")</f>
        <v xml:space="preserve">  </v>
      </c>
      <c r="S1272" s="67" t="str">
        <f>IFERROR(AVERAGE(Data!T1280),"  ")</f>
        <v xml:space="preserve">  </v>
      </c>
      <c r="T1272" s="66" t="str">
        <f>IFERROR(AVERAGE(Data!V1280), " ")</f>
        <v xml:space="preserve"> </v>
      </c>
      <c r="U1272" s="66" t="str">
        <f>IFERROR(AVERAGE(Data!W1280), " ")</f>
        <v xml:space="preserve"> </v>
      </c>
      <c r="V1272" s="66" t="str">
        <f>IFERROR(AVERAGE(Data!X1280), " ")</f>
        <v xml:space="preserve"> </v>
      </c>
      <c r="W1272" s="66" t="str">
        <f>IFERROR(AVERAGE(Data!Y1280), " ")</f>
        <v xml:space="preserve"> </v>
      </c>
      <c r="X1272" s="66" t="str">
        <f>IFERROR(AVERAGE(Data!Z1280), " ")</f>
        <v xml:space="preserve"> </v>
      </c>
      <c r="Y1272" s="66" t="str">
        <f>IFERROR(AVERAGE(Data!AA1280), " ")</f>
        <v xml:space="preserve"> </v>
      </c>
      <c r="Z1272" s="67" t="str">
        <f>IFERROR(AVERAGE(Data!AB1280), " ")</f>
        <v xml:space="preserve"> </v>
      </c>
      <c r="AA1272" s="67" t="str">
        <f>IFERROR(AVERAGE(Data!AC1280), " ")</f>
        <v xml:space="preserve"> </v>
      </c>
      <c r="AB1272" s="67" t="str">
        <f>IFERROR(AVERAGE(Data!AD1280), " ")</f>
        <v xml:space="preserve"> </v>
      </c>
      <c r="AC1272" s="66" t="str">
        <f>IFERROR(AVERAGE(Data!AF1280), "  ")</f>
        <v xml:space="preserve">  </v>
      </c>
      <c r="AD1272" s="66" t="str">
        <f>IFERROR(AVERAGE(Data!AG1280), "  ")</f>
        <v xml:space="preserve">  </v>
      </c>
      <c r="AE1272" s="66" t="str">
        <f>IFERROR(AVERAGE(Data!AH1280), "  ")</f>
        <v xml:space="preserve">  </v>
      </c>
      <c r="AF1272" s="66" t="str">
        <f>IFERROR(AVERAGE(Data!AI1280), "  ")</f>
        <v xml:space="preserve">  </v>
      </c>
      <c r="AG1272" s="66" t="str">
        <f>IFERROR(AVERAGE(Data!AJ1280), "  ")</f>
        <v xml:space="preserve">  </v>
      </c>
      <c r="AH1272" s="66" t="str">
        <f>IFERROR(AVERAGE(Data!AK1280), "  ")</f>
        <v xml:space="preserve">  </v>
      </c>
      <c r="AI1272" s="67" t="str">
        <f>IFERROR(AVERAGE(Data!AL1280), "  ")</f>
        <v xml:space="preserve">  </v>
      </c>
      <c r="AJ1272" s="67" t="str">
        <f>IFERROR(AVERAGE(Data!AM1280), "  ")</f>
        <v xml:space="preserve">  </v>
      </c>
      <c r="AK1272" s="67" t="str">
        <f>IFERROR(AVERAGE(Data!AN1280), "  ")</f>
        <v xml:space="preserve">  </v>
      </c>
      <c r="AL1272" s="66" t="str">
        <f>IFERROR(AVERAGE(Data!AP1280),"  ")</f>
        <v xml:space="preserve">  </v>
      </c>
      <c r="AM1272" s="66" t="str">
        <f>IFERROR(AVERAGE(Data!AQ1280),"  ")</f>
        <v xml:space="preserve">  </v>
      </c>
      <c r="AN1272" s="66" t="str">
        <f>IFERROR(AVERAGE(Data!AR1280),"  ")</f>
        <v xml:space="preserve">  </v>
      </c>
      <c r="AO1272" s="66" t="str">
        <f>IFERROR(AVERAGE(Data!AS1280),"  ")</f>
        <v xml:space="preserve">  </v>
      </c>
      <c r="AP1272" s="66" t="str">
        <f>IFERROR(AVERAGE(Data!AT1280),"  ")</f>
        <v xml:space="preserve">  </v>
      </c>
      <c r="AQ1272" s="66" t="str">
        <f>IFERROR(AVERAGE(Data!AU1280),"  ")</f>
        <v xml:space="preserve">  </v>
      </c>
      <c r="AR1272" s="67" t="str">
        <f>IFERROR(AVERAGE(Data!AV1280),"  ")</f>
        <v xml:space="preserve">  </v>
      </c>
      <c r="AS1272" s="67" t="str">
        <f>IFERROR(AVERAGE(Data!AW1280),"  ")</f>
        <v xml:space="preserve">  </v>
      </c>
      <c r="AT1272" s="67" t="str">
        <f>IFERROR(AVERAGE(Data!AX1280),"  ")</f>
        <v xml:space="preserve">  </v>
      </c>
      <c r="AU1272" s="66" t="str">
        <f>IFERROR(AVERAGE(Data!AZ1280), "  ")</f>
        <v xml:space="preserve">  </v>
      </c>
      <c r="AV1272" s="66" t="str">
        <f>IFERROR(AVERAGE(Data!BA1280), "  ")</f>
        <v xml:space="preserve">  </v>
      </c>
      <c r="AW1272" s="66" t="str">
        <f>IFERROR(AVERAGE(Data!BB1280), "  ")</f>
        <v xml:space="preserve">  </v>
      </c>
      <c r="AX1272" s="66" t="str">
        <f>IFERROR(AVERAGE(Data!BC1280), "  ")</f>
        <v xml:space="preserve">  </v>
      </c>
      <c r="AY1272" s="66" t="str">
        <f>IFERROR(AVERAGE(Data!BD1280), "  ")</f>
        <v xml:space="preserve">  </v>
      </c>
      <c r="AZ1272" s="66" t="str">
        <f>IFERROR(AVERAGE(Data!BE1280), "  ")</f>
        <v xml:space="preserve">  </v>
      </c>
      <c r="BA1272" s="66" t="str">
        <f>IFERROR(AVERAGE(Data!BF1280), "  ")</f>
        <v xml:space="preserve">  </v>
      </c>
      <c r="BB1272" s="66" t="str">
        <f>IFERROR(AVERAGE(Data!BG1280), "  ")</f>
        <v xml:space="preserve">  </v>
      </c>
      <c r="BC1272" s="66" t="str">
        <f>IFERROR(AVERAGE(Data!BH1280), "  ")</f>
        <v xml:space="preserve">  </v>
      </c>
      <c r="BD1272" s="66" t="str">
        <f>IFERROR(AVERAGE(Data!BI1280), "  ")</f>
        <v xml:space="preserve">  </v>
      </c>
    </row>
    <row r="1273" spans="1:56" x14ac:dyDescent="0.25">
      <c r="A1273" s="59" t="str">
        <f>IFERROR(AVERAGE(Data!A1281),"  ")</f>
        <v xml:space="preserve">  </v>
      </c>
      <c r="B1273" s="66" t="str">
        <f>IFERROR(AVERAGE(Data!B1281),"  ")</f>
        <v xml:space="preserve">  </v>
      </c>
      <c r="C1273" s="66" t="str">
        <f>IFERROR(AVERAGE(Data!C1281),"  ")</f>
        <v xml:space="preserve">  </v>
      </c>
      <c r="D1273" s="66" t="str">
        <f>IFERROR(AVERAGE(Data!D1281),"  ")</f>
        <v xml:space="preserve">  </v>
      </c>
      <c r="E1273" s="66" t="str">
        <f>IFERROR(AVERAGE(Data!E1281),"  ")</f>
        <v xml:space="preserve">  </v>
      </c>
      <c r="F1273" s="66" t="str">
        <f>IFERROR(AVERAGE(Data!F1281),"  ")</f>
        <v xml:space="preserve">  </v>
      </c>
      <c r="G1273" s="66" t="str">
        <f>IFERROR(AVERAGE(Data!G1281),"  ")</f>
        <v xml:space="preserve">  </v>
      </c>
      <c r="H1273" s="67" t="str">
        <f>IFERROR(AVERAGE(Data!H1281),"  ")</f>
        <v xml:space="preserve">  </v>
      </c>
      <c r="I1273" s="67" t="str">
        <f>IFERROR(AVERAGE(Data!I1281),"  ")</f>
        <v xml:space="preserve">  </v>
      </c>
      <c r="J1273" s="67" t="str">
        <f>IFERROR(AVERAGE(Data!J1281),"  ")</f>
        <v xml:space="preserve">  </v>
      </c>
      <c r="K1273" s="66" t="str">
        <f>IFERROR(AVERAGE(Data!L1281),"  ")</f>
        <v xml:space="preserve">  </v>
      </c>
      <c r="L1273" s="66" t="str">
        <f>IFERROR(AVERAGE(Data!M1281),"  ")</f>
        <v xml:space="preserve">  </v>
      </c>
      <c r="M1273" s="66" t="str">
        <f>IFERROR(AVERAGE(Data!N1281),"  ")</f>
        <v xml:space="preserve">  </v>
      </c>
      <c r="N1273" s="66" t="str">
        <f>IFERROR(AVERAGE(Data!O1281),"  ")</f>
        <v xml:space="preserve">  </v>
      </c>
      <c r="O1273" s="66" t="str">
        <f>IFERROR(AVERAGE(Data!P1281),"  ")</f>
        <v xml:space="preserve">  </v>
      </c>
      <c r="P1273" s="66" t="str">
        <f>IFERROR(AVERAGE(Data!Q1281),"  ")</f>
        <v xml:space="preserve">  </v>
      </c>
      <c r="Q1273" s="67" t="str">
        <f>IFERROR(AVERAGE(Data!R1281),"  ")</f>
        <v xml:space="preserve">  </v>
      </c>
      <c r="R1273" s="67" t="str">
        <f>IFERROR(AVERAGE(Data!S1281),"  ")</f>
        <v xml:space="preserve">  </v>
      </c>
      <c r="S1273" s="67" t="str">
        <f>IFERROR(AVERAGE(Data!T1281),"  ")</f>
        <v xml:space="preserve">  </v>
      </c>
      <c r="T1273" s="66" t="str">
        <f>IFERROR(AVERAGE(Data!V1281), " ")</f>
        <v xml:space="preserve"> </v>
      </c>
      <c r="U1273" s="66" t="str">
        <f>IFERROR(AVERAGE(Data!W1281), " ")</f>
        <v xml:space="preserve"> </v>
      </c>
      <c r="V1273" s="66" t="str">
        <f>IFERROR(AVERAGE(Data!X1281), " ")</f>
        <v xml:space="preserve"> </v>
      </c>
      <c r="W1273" s="66" t="str">
        <f>IFERROR(AVERAGE(Data!Y1281), " ")</f>
        <v xml:space="preserve"> </v>
      </c>
      <c r="X1273" s="66" t="str">
        <f>IFERROR(AVERAGE(Data!Z1281), " ")</f>
        <v xml:space="preserve"> </v>
      </c>
      <c r="Y1273" s="66" t="str">
        <f>IFERROR(AVERAGE(Data!AA1281), " ")</f>
        <v xml:space="preserve"> </v>
      </c>
      <c r="Z1273" s="67" t="str">
        <f>IFERROR(AVERAGE(Data!AB1281), " ")</f>
        <v xml:space="preserve"> </v>
      </c>
      <c r="AA1273" s="67" t="str">
        <f>IFERROR(AVERAGE(Data!AC1281), " ")</f>
        <v xml:space="preserve"> </v>
      </c>
      <c r="AB1273" s="67" t="str">
        <f>IFERROR(AVERAGE(Data!AD1281), " ")</f>
        <v xml:space="preserve"> </v>
      </c>
      <c r="AC1273" s="66" t="str">
        <f>IFERROR(AVERAGE(Data!AF1281), "  ")</f>
        <v xml:space="preserve">  </v>
      </c>
      <c r="AD1273" s="66" t="str">
        <f>IFERROR(AVERAGE(Data!AG1281), "  ")</f>
        <v xml:space="preserve">  </v>
      </c>
      <c r="AE1273" s="66" t="str">
        <f>IFERROR(AVERAGE(Data!AH1281), "  ")</f>
        <v xml:space="preserve">  </v>
      </c>
      <c r="AF1273" s="66" t="str">
        <f>IFERROR(AVERAGE(Data!AI1281), "  ")</f>
        <v xml:space="preserve">  </v>
      </c>
      <c r="AG1273" s="66" t="str">
        <f>IFERROR(AVERAGE(Data!AJ1281), "  ")</f>
        <v xml:space="preserve">  </v>
      </c>
      <c r="AH1273" s="66" t="str">
        <f>IFERROR(AVERAGE(Data!AK1281), "  ")</f>
        <v xml:space="preserve">  </v>
      </c>
      <c r="AI1273" s="67" t="str">
        <f>IFERROR(AVERAGE(Data!AL1281), "  ")</f>
        <v xml:space="preserve">  </v>
      </c>
      <c r="AJ1273" s="67" t="str">
        <f>IFERROR(AVERAGE(Data!AM1281), "  ")</f>
        <v xml:space="preserve">  </v>
      </c>
      <c r="AK1273" s="67" t="str">
        <f>IFERROR(AVERAGE(Data!AN1281), "  ")</f>
        <v xml:space="preserve">  </v>
      </c>
      <c r="AL1273" s="66" t="str">
        <f>IFERROR(AVERAGE(Data!AP1281),"  ")</f>
        <v xml:space="preserve">  </v>
      </c>
      <c r="AM1273" s="66" t="str">
        <f>IFERROR(AVERAGE(Data!AQ1281),"  ")</f>
        <v xml:space="preserve">  </v>
      </c>
      <c r="AN1273" s="66" t="str">
        <f>IFERROR(AVERAGE(Data!AR1281),"  ")</f>
        <v xml:space="preserve">  </v>
      </c>
      <c r="AO1273" s="66" t="str">
        <f>IFERROR(AVERAGE(Data!AS1281),"  ")</f>
        <v xml:space="preserve">  </v>
      </c>
      <c r="AP1273" s="66" t="str">
        <f>IFERROR(AVERAGE(Data!AT1281),"  ")</f>
        <v xml:space="preserve">  </v>
      </c>
      <c r="AQ1273" s="66" t="str">
        <f>IFERROR(AVERAGE(Data!AU1281),"  ")</f>
        <v xml:space="preserve">  </v>
      </c>
      <c r="AR1273" s="67" t="str">
        <f>IFERROR(AVERAGE(Data!AV1281),"  ")</f>
        <v xml:space="preserve">  </v>
      </c>
      <c r="AS1273" s="67" t="str">
        <f>IFERROR(AVERAGE(Data!AW1281),"  ")</f>
        <v xml:space="preserve">  </v>
      </c>
      <c r="AT1273" s="67" t="str">
        <f>IFERROR(AVERAGE(Data!AX1281),"  ")</f>
        <v xml:space="preserve">  </v>
      </c>
      <c r="AU1273" s="66" t="str">
        <f>IFERROR(AVERAGE(Data!AZ1281), "  ")</f>
        <v xml:space="preserve">  </v>
      </c>
      <c r="AV1273" s="66" t="str">
        <f>IFERROR(AVERAGE(Data!BA1281), "  ")</f>
        <v xml:space="preserve">  </v>
      </c>
      <c r="AW1273" s="66" t="str">
        <f>IFERROR(AVERAGE(Data!BB1281), "  ")</f>
        <v xml:space="preserve">  </v>
      </c>
      <c r="AX1273" s="66" t="str">
        <f>IFERROR(AVERAGE(Data!BC1281), "  ")</f>
        <v xml:space="preserve">  </v>
      </c>
      <c r="AY1273" s="66" t="str">
        <f>IFERROR(AVERAGE(Data!BD1281), "  ")</f>
        <v xml:space="preserve">  </v>
      </c>
      <c r="AZ1273" s="66" t="str">
        <f>IFERROR(AVERAGE(Data!BE1281), "  ")</f>
        <v xml:space="preserve">  </v>
      </c>
      <c r="BA1273" s="66" t="str">
        <f>IFERROR(AVERAGE(Data!BF1281), "  ")</f>
        <v xml:space="preserve">  </v>
      </c>
      <c r="BB1273" s="66" t="str">
        <f>IFERROR(AVERAGE(Data!BG1281), "  ")</f>
        <v xml:space="preserve">  </v>
      </c>
      <c r="BC1273" s="66" t="str">
        <f>IFERROR(AVERAGE(Data!BH1281), "  ")</f>
        <v xml:space="preserve">  </v>
      </c>
      <c r="BD1273" s="66" t="str">
        <f>IFERROR(AVERAGE(Data!BI1281), "  ")</f>
        <v xml:space="preserve">  </v>
      </c>
    </row>
    <row r="1274" spans="1:56" x14ac:dyDescent="0.25">
      <c r="A1274" s="59" t="str">
        <f>IFERROR(AVERAGE(Data!A1282),"  ")</f>
        <v xml:space="preserve">  </v>
      </c>
      <c r="B1274" s="66" t="str">
        <f>IFERROR(AVERAGE(Data!B1282),"  ")</f>
        <v xml:space="preserve">  </v>
      </c>
      <c r="C1274" s="66" t="str">
        <f>IFERROR(AVERAGE(Data!C1282),"  ")</f>
        <v xml:space="preserve">  </v>
      </c>
      <c r="D1274" s="66" t="str">
        <f>IFERROR(AVERAGE(Data!D1282),"  ")</f>
        <v xml:space="preserve">  </v>
      </c>
      <c r="E1274" s="66" t="str">
        <f>IFERROR(AVERAGE(Data!E1282),"  ")</f>
        <v xml:space="preserve">  </v>
      </c>
      <c r="F1274" s="66" t="str">
        <f>IFERROR(AVERAGE(Data!F1282),"  ")</f>
        <v xml:space="preserve">  </v>
      </c>
      <c r="G1274" s="66" t="str">
        <f>IFERROR(AVERAGE(Data!G1282),"  ")</f>
        <v xml:space="preserve">  </v>
      </c>
      <c r="H1274" s="67" t="str">
        <f>IFERROR(AVERAGE(Data!H1282),"  ")</f>
        <v xml:space="preserve">  </v>
      </c>
      <c r="I1274" s="67" t="str">
        <f>IFERROR(AVERAGE(Data!I1282),"  ")</f>
        <v xml:space="preserve">  </v>
      </c>
      <c r="J1274" s="67" t="str">
        <f>IFERROR(AVERAGE(Data!J1282),"  ")</f>
        <v xml:space="preserve">  </v>
      </c>
      <c r="K1274" s="66" t="str">
        <f>IFERROR(AVERAGE(Data!L1282),"  ")</f>
        <v xml:space="preserve">  </v>
      </c>
      <c r="L1274" s="66" t="str">
        <f>IFERROR(AVERAGE(Data!M1282),"  ")</f>
        <v xml:space="preserve">  </v>
      </c>
      <c r="M1274" s="66" t="str">
        <f>IFERROR(AVERAGE(Data!N1282),"  ")</f>
        <v xml:space="preserve">  </v>
      </c>
      <c r="N1274" s="66" t="str">
        <f>IFERROR(AVERAGE(Data!O1282),"  ")</f>
        <v xml:space="preserve">  </v>
      </c>
      <c r="O1274" s="66" t="str">
        <f>IFERROR(AVERAGE(Data!P1282),"  ")</f>
        <v xml:space="preserve">  </v>
      </c>
      <c r="P1274" s="66" t="str">
        <f>IFERROR(AVERAGE(Data!Q1282),"  ")</f>
        <v xml:space="preserve">  </v>
      </c>
      <c r="Q1274" s="67" t="str">
        <f>IFERROR(AVERAGE(Data!R1282),"  ")</f>
        <v xml:space="preserve">  </v>
      </c>
      <c r="R1274" s="67" t="str">
        <f>IFERROR(AVERAGE(Data!S1282),"  ")</f>
        <v xml:space="preserve">  </v>
      </c>
      <c r="S1274" s="67" t="str">
        <f>IFERROR(AVERAGE(Data!T1282),"  ")</f>
        <v xml:space="preserve">  </v>
      </c>
      <c r="T1274" s="66" t="str">
        <f>IFERROR(AVERAGE(Data!V1282), " ")</f>
        <v xml:space="preserve"> </v>
      </c>
      <c r="U1274" s="66" t="str">
        <f>IFERROR(AVERAGE(Data!W1282), " ")</f>
        <v xml:space="preserve"> </v>
      </c>
      <c r="V1274" s="66" t="str">
        <f>IFERROR(AVERAGE(Data!X1282), " ")</f>
        <v xml:space="preserve"> </v>
      </c>
      <c r="W1274" s="66" t="str">
        <f>IFERROR(AVERAGE(Data!Y1282), " ")</f>
        <v xml:space="preserve"> </v>
      </c>
      <c r="X1274" s="66" t="str">
        <f>IFERROR(AVERAGE(Data!Z1282), " ")</f>
        <v xml:space="preserve"> </v>
      </c>
      <c r="Y1274" s="66" t="str">
        <f>IFERROR(AVERAGE(Data!AA1282), " ")</f>
        <v xml:space="preserve"> </v>
      </c>
      <c r="Z1274" s="67" t="str">
        <f>IFERROR(AVERAGE(Data!AB1282), " ")</f>
        <v xml:space="preserve"> </v>
      </c>
      <c r="AA1274" s="67" t="str">
        <f>IFERROR(AVERAGE(Data!AC1282), " ")</f>
        <v xml:space="preserve"> </v>
      </c>
      <c r="AB1274" s="67" t="str">
        <f>IFERROR(AVERAGE(Data!AD1282), " ")</f>
        <v xml:space="preserve"> </v>
      </c>
      <c r="AC1274" s="66" t="str">
        <f>IFERROR(AVERAGE(Data!AF1282), "  ")</f>
        <v xml:space="preserve">  </v>
      </c>
      <c r="AD1274" s="66" t="str">
        <f>IFERROR(AVERAGE(Data!AG1282), "  ")</f>
        <v xml:space="preserve">  </v>
      </c>
      <c r="AE1274" s="66" t="str">
        <f>IFERROR(AVERAGE(Data!AH1282), "  ")</f>
        <v xml:space="preserve">  </v>
      </c>
      <c r="AF1274" s="66" t="str">
        <f>IFERROR(AVERAGE(Data!AI1282), "  ")</f>
        <v xml:space="preserve">  </v>
      </c>
      <c r="AG1274" s="66" t="str">
        <f>IFERROR(AVERAGE(Data!AJ1282), "  ")</f>
        <v xml:space="preserve">  </v>
      </c>
      <c r="AH1274" s="66" t="str">
        <f>IFERROR(AVERAGE(Data!AK1282), "  ")</f>
        <v xml:space="preserve">  </v>
      </c>
      <c r="AI1274" s="67" t="str">
        <f>IFERROR(AVERAGE(Data!AL1282), "  ")</f>
        <v xml:space="preserve">  </v>
      </c>
      <c r="AJ1274" s="67" t="str">
        <f>IFERROR(AVERAGE(Data!AM1282), "  ")</f>
        <v xml:space="preserve">  </v>
      </c>
      <c r="AK1274" s="67" t="str">
        <f>IFERROR(AVERAGE(Data!AN1282), "  ")</f>
        <v xml:space="preserve">  </v>
      </c>
      <c r="AL1274" s="66" t="str">
        <f>IFERROR(AVERAGE(Data!AP1282),"  ")</f>
        <v xml:space="preserve">  </v>
      </c>
      <c r="AM1274" s="66" t="str">
        <f>IFERROR(AVERAGE(Data!AQ1282),"  ")</f>
        <v xml:space="preserve">  </v>
      </c>
      <c r="AN1274" s="66" t="str">
        <f>IFERROR(AVERAGE(Data!AR1282),"  ")</f>
        <v xml:space="preserve">  </v>
      </c>
      <c r="AO1274" s="66" t="str">
        <f>IFERROR(AVERAGE(Data!AS1282),"  ")</f>
        <v xml:space="preserve">  </v>
      </c>
      <c r="AP1274" s="66" t="str">
        <f>IFERROR(AVERAGE(Data!AT1282),"  ")</f>
        <v xml:space="preserve">  </v>
      </c>
      <c r="AQ1274" s="66" t="str">
        <f>IFERROR(AVERAGE(Data!AU1282),"  ")</f>
        <v xml:space="preserve">  </v>
      </c>
      <c r="AR1274" s="67" t="str">
        <f>IFERROR(AVERAGE(Data!AV1282),"  ")</f>
        <v xml:space="preserve">  </v>
      </c>
      <c r="AS1274" s="67" t="str">
        <f>IFERROR(AVERAGE(Data!AW1282),"  ")</f>
        <v xml:space="preserve">  </v>
      </c>
      <c r="AT1274" s="67" t="str">
        <f>IFERROR(AVERAGE(Data!AX1282),"  ")</f>
        <v xml:space="preserve">  </v>
      </c>
      <c r="AU1274" s="66" t="str">
        <f>IFERROR(AVERAGE(Data!AZ1282), "  ")</f>
        <v xml:space="preserve">  </v>
      </c>
      <c r="AV1274" s="66" t="str">
        <f>IFERROR(AVERAGE(Data!BA1282), "  ")</f>
        <v xml:space="preserve">  </v>
      </c>
      <c r="AW1274" s="66" t="str">
        <f>IFERROR(AVERAGE(Data!BB1282), "  ")</f>
        <v xml:space="preserve">  </v>
      </c>
      <c r="AX1274" s="66" t="str">
        <f>IFERROR(AVERAGE(Data!BC1282), "  ")</f>
        <v xml:space="preserve">  </v>
      </c>
      <c r="AY1274" s="66" t="str">
        <f>IFERROR(AVERAGE(Data!BD1282), "  ")</f>
        <v xml:space="preserve">  </v>
      </c>
      <c r="AZ1274" s="66" t="str">
        <f>IFERROR(AVERAGE(Data!BE1282), "  ")</f>
        <v xml:space="preserve">  </v>
      </c>
      <c r="BA1274" s="66" t="str">
        <f>IFERROR(AVERAGE(Data!BF1282), "  ")</f>
        <v xml:space="preserve">  </v>
      </c>
      <c r="BB1274" s="66" t="str">
        <f>IFERROR(AVERAGE(Data!BG1282), "  ")</f>
        <v xml:space="preserve">  </v>
      </c>
      <c r="BC1274" s="66" t="str">
        <f>IFERROR(AVERAGE(Data!BH1282), "  ")</f>
        <v xml:space="preserve">  </v>
      </c>
      <c r="BD1274" s="66" t="str">
        <f>IFERROR(AVERAGE(Data!BI1282), "  ")</f>
        <v xml:space="preserve">  </v>
      </c>
    </row>
    <row r="1275" spans="1:56" x14ac:dyDescent="0.25">
      <c r="A1275" s="59" t="str">
        <f>IFERROR(AVERAGE(Data!A1283),"  ")</f>
        <v xml:space="preserve">  </v>
      </c>
      <c r="B1275" s="66" t="str">
        <f>IFERROR(AVERAGE(Data!B1283),"  ")</f>
        <v xml:space="preserve">  </v>
      </c>
      <c r="C1275" s="66" t="str">
        <f>IFERROR(AVERAGE(Data!C1283),"  ")</f>
        <v xml:space="preserve">  </v>
      </c>
      <c r="D1275" s="66" t="str">
        <f>IFERROR(AVERAGE(Data!D1283),"  ")</f>
        <v xml:space="preserve">  </v>
      </c>
      <c r="E1275" s="66" t="str">
        <f>IFERROR(AVERAGE(Data!E1283),"  ")</f>
        <v xml:space="preserve">  </v>
      </c>
      <c r="F1275" s="66" t="str">
        <f>IFERROR(AVERAGE(Data!F1283),"  ")</f>
        <v xml:space="preserve">  </v>
      </c>
      <c r="G1275" s="66" t="str">
        <f>IFERROR(AVERAGE(Data!G1283),"  ")</f>
        <v xml:space="preserve">  </v>
      </c>
      <c r="H1275" s="67" t="str">
        <f>IFERROR(AVERAGE(Data!H1283),"  ")</f>
        <v xml:space="preserve">  </v>
      </c>
      <c r="I1275" s="67" t="str">
        <f>IFERROR(AVERAGE(Data!I1283),"  ")</f>
        <v xml:space="preserve">  </v>
      </c>
      <c r="J1275" s="67" t="str">
        <f>IFERROR(AVERAGE(Data!J1283),"  ")</f>
        <v xml:space="preserve">  </v>
      </c>
      <c r="K1275" s="66" t="str">
        <f>IFERROR(AVERAGE(Data!L1283),"  ")</f>
        <v xml:space="preserve">  </v>
      </c>
      <c r="L1275" s="66" t="str">
        <f>IFERROR(AVERAGE(Data!M1283),"  ")</f>
        <v xml:space="preserve">  </v>
      </c>
      <c r="M1275" s="66" t="str">
        <f>IFERROR(AVERAGE(Data!N1283),"  ")</f>
        <v xml:space="preserve">  </v>
      </c>
      <c r="N1275" s="66" t="str">
        <f>IFERROR(AVERAGE(Data!O1283),"  ")</f>
        <v xml:space="preserve">  </v>
      </c>
      <c r="O1275" s="66" t="str">
        <f>IFERROR(AVERAGE(Data!P1283),"  ")</f>
        <v xml:space="preserve">  </v>
      </c>
      <c r="P1275" s="66" t="str">
        <f>IFERROR(AVERAGE(Data!Q1283),"  ")</f>
        <v xml:space="preserve">  </v>
      </c>
      <c r="Q1275" s="67" t="str">
        <f>IFERROR(AVERAGE(Data!R1283),"  ")</f>
        <v xml:space="preserve">  </v>
      </c>
      <c r="R1275" s="67" t="str">
        <f>IFERROR(AVERAGE(Data!S1283),"  ")</f>
        <v xml:space="preserve">  </v>
      </c>
      <c r="S1275" s="67" t="str">
        <f>IFERROR(AVERAGE(Data!T1283),"  ")</f>
        <v xml:space="preserve">  </v>
      </c>
      <c r="T1275" s="66" t="str">
        <f>IFERROR(AVERAGE(Data!V1283), " ")</f>
        <v xml:space="preserve"> </v>
      </c>
      <c r="U1275" s="66" t="str">
        <f>IFERROR(AVERAGE(Data!W1283), " ")</f>
        <v xml:space="preserve"> </v>
      </c>
      <c r="V1275" s="66" t="str">
        <f>IFERROR(AVERAGE(Data!X1283), " ")</f>
        <v xml:space="preserve"> </v>
      </c>
      <c r="W1275" s="66" t="str">
        <f>IFERROR(AVERAGE(Data!Y1283), " ")</f>
        <v xml:space="preserve"> </v>
      </c>
      <c r="X1275" s="66" t="str">
        <f>IFERROR(AVERAGE(Data!Z1283), " ")</f>
        <v xml:space="preserve"> </v>
      </c>
      <c r="Y1275" s="66" t="str">
        <f>IFERROR(AVERAGE(Data!AA1283), " ")</f>
        <v xml:space="preserve"> </v>
      </c>
      <c r="Z1275" s="67" t="str">
        <f>IFERROR(AVERAGE(Data!AB1283), " ")</f>
        <v xml:space="preserve"> </v>
      </c>
      <c r="AA1275" s="67" t="str">
        <f>IFERROR(AVERAGE(Data!AC1283), " ")</f>
        <v xml:space="preserve"> </v>
      </c>
      <c r="AB1275" s="67" t="str">
        <f>IFERROR(AVERAGE(Data!AD1283), " ")</f>
        <v xml:space="preserve"> </v>
      </c>
      <c r="AC1275" s="66" t="str">
        <f>IFERROR(AVERAGE(Data!AF1283), "  ")</f>
        <v xml:space="preserve">  </v>
      </c>
      <c r="AD1275" s="66" t="str">
        <f>IFERROR(AVERAGE(Data!AG1283), "  ")</f>
        <v xml:space="preserve">  </v>
      </c>
      <c r="AE1275" s="66" t="str">
        <f>IFERROR(AVERAGE(Data!AH1283), "  ")</f>
        <v xml:space="preserve">  </v>
      </c>
      <c r="AF1275" s="66" t="str">
        <f>IFERROR(AVERAGE(Data!AI1283), "  ")</f>
        <v xml:space="preserve">  </v>
      </c>
      <c r="AG1275" s="66" t="str">
        <f>IFERROR(AVERAGE(Data!AJ1283), "  ")</f>
        <v xml:space="preserve">  </v>
      </c>
      <c r="AH1275" s="66" t="str">
        <f>IFERROR(AVERAGE(Data!AK1283), "  ")</f>
        <v xml:space="preserve">  </v>
      </c>
      <c r="AI1275" s="67" t="str">
        <f>IFERROR(AVERAGE(Data!AL1283), "  ")</f>
        <v xml:space="preserve">  </v>
      </c>
      <c r="AJ1275" s="67" t="str">
        <f>IFERROR(AVERAGE(Data!AM1283), "  ")</f>
        <v xml:space="preserve">  </v>
      </c>
      <c r="AK1275" s="67" t="str">
        <f>IFERROR(AVERAGE(Data!AN1283), "  ")</f>
        <v xml:space="preserve">  </v>
      </c>
      <c r="AL1275" s="66" t="str">
        <f>IFERROR(AVERAGE(Data!AP1283),"  ")</f>
        <v xml:space="preserve">  </v>
      </c>
      <c r="AM1275" s="66" t="str">
        <f>IFERROR(AVERAGE(Data!AQ1283),"  ")</f>
        <v xml:space="preserve">  </v>
      </c>
      <c r="AN1275" s="66" t="str">
        <f>IFERROR(AVERAGE(Data!AR1283),"  ")</f>
        <v xml:space="preserve">  </v>
      </c>
      <c r="AO1275" s="66" t="str">
        <f>IFERROR(AVERAGE(Data!AS1283),"  ")</f>
        <v xml:space="preserve">  </v>
      </c>
      <c r="AP1275" s="66" t="str">
        <f>IFERROR(AVERAGE(Data!AT1283),"  ")</f>
        <v xml:space="preserve">  </v>
      </c>
      <c r="AQ1275" s="66" t="str">
        <f>IFERROR(AVERAGE(Data!AU1283),"  ")</f>
        <v xml:space="preserve">  </v>
      </c>
      <c r="AR1275" s="67" t="str">
        <f>IFERROR(AVERAGE(Data!AV1283),"  ")</f>
        <v xml:space="preserve">  </v>
      </c>
      <c r="AS1275" s="67" t="str">
        <f>IFERROR(AVERAGE(Data!AW1283),"  ")</f>
        <v xml:space="preserve">  </v>
      </c>
      <c r="AT1275" s="67" t="str">
        <f>IFERROR(AVERAGE(Data!AX1283),"  ")</f>
        <v xml:space="preserve">  </v>
      </c>
      <c r="AU1275" s="66" t="str">
        <f>IFERROR(AVERAGE(Data!AZ1283), "  ")</f>
        <v xml:space="preserve">  </v>
      </c>
      <c r="AV1275" s="66" t="str">
        <f>IFERROR(AVERAGE(Data!BA1283), "  ")</f>
        <v xml:space="preserve">  </v>
      </c>
      <c r="AW1275" s="66" t="str">
        <f>IFERROR(AVERAGE(Data!BB1283), "  ")</f>
        <v xml:space="preserve">  </v>
      </c>
      <c r="AX1275" s="66" t="str">
        <f>IFERROR(AVERAGE(Data!BC1283), "  ")</f>
        <v xml:space="preserve">  </v>
      </c>
      <c r="AY1275" s="66" t="str">
        <f>IFERROR(AVERAGE(Data!BD1283), "  ")</f>
        <v xml:space="preserve">  </v>
      </c>
      <c r="AZ1275" s="66" t="str">
        <f>IFERROR(AVERAGE(Data!BE1283), "  ")</f>
        <v xml:space="preserve">  </v>
      </c>
      <c r="BA1275" s="66" t="str">
        <f>IFERROR(AVERAGE(Data!BF1283), "  ")</f>
        <v xml:space="preserve">  </v>
      </c>
      <c r="BB1275" s="66" t="str">
        <f>IFERROR(AVERAGE(Data!BG1283), "  ")</f>
        <v xml:space="preserve">  </v>
      </c>
      <c r="BC1275" s="66" t="str">
        <f>IFERROR(AVERAGE(Data!BH1283), "  ")</f>
        <v xml:space="preserve">  </v>
      </c>
      <c r="BD1275" s="66" t="str">
        <f>IFERROR(AVERAGE(Data!BI1283), "  ")</f>
        <v xml:space="preserve">  </v>
      </c>
    </row>
    <row r="1276" spans="1:56" x14ac:dyDescent="0.25">
      <c r="A1276" s="59" t="str">
        <f>IFERROR(AVERAGE(Data!A1284),"  ")</f>
        <v xml:space="preserve">  </v>
      </c>
      <c r="B1276" s="66" t="str">
        <f>IFERROR(AVERAGE(Data!B1284),"  ")</f>
        <v xml:space="preserve">  </v>
      </c>
      <c r="C1276" s="66" t="str">
        <f>IFERROR(AVERAGE(Data!C1284),"  ")</f>
        <v xml:space="preserve">  </v>
      </c>
      <c r="D1276" s="66" t="str">
        <f>IFERROR(AVERAGE(Data!D1284),"  ")</f>
        <v xml:space="preserve">  </v>
      </c>
      <c r="E1276" s="66" t="str">
        <f>IFERROR(AVERAGE(Data!E1284),"  ")</f>
        <v xml:space="preserve">  </v>
      </c>
      <c r="F1276" s="66" t="str">
        <f>IFERROR(AVERAGE(Data!F1284),"  ")</f>
        <v xml:space="preserve">  </v>
      </c>
      <c r="G1276" s="66" t="str">
        <f>IFERROR(AVERAGE(Data!G1284),"  ")</f>
        <v xml:space="preserve">  </v>
      </c>
      <c r="H1276" s="67" t="str">
        <f>IFERROR(AVERAGE(Data!H1284),"  ")</f>
        <v xml:space="preserve">  </v>
      </c>
      <c r="I1276" s="67" t="str">
        <f>IFERROR(AVERAGE(Data!I1284),"  ")</f>
        <v xml:space="preserve">  </v>
      </c>
      <c r="J1276" s="67" t="str">
        <f>IFERROR(AVERAGE(Data!J1284),"  ")</f>
        <v xml:space="preserve">  </v>
      </c>
      <c r="K1276" s="66" t="str">
        <f>IFERROR(AVERAGE(Data!L1284),"  ")</f>
        <v xml:space="preserve">  </v>
      </c>
      <c r="L1276" s="66" t="str">
        <f>IFERROR(AVERAGE(Data!M1284),"  ")</f>
        <v xml:space="preserve">  </v>
      </c>
      <c r="M1276" s="66" t="str">
        <f>IFERROR(AVERAGE(Data!N1284),"  ")</f>
        <v xml:space="preserve">  </v>
      </c>
      <c r="N1276" s="66" t="str">
        <f>IFERROR(AVERAGE(Data!O1284),"  ")</f>
        <v xml:space="preserve">  </v>
      </c>
      <c r="O1276" s="66" t="str">
        <f>IFERROR(AVERAGE(Data!P1284),"  ")</f>
        <v xml:space="preserve">  </v>
      </c>
      <c r="P1276" s="66" t="str">
        <f>IFERROR(AVERAGE(Data!Q1284),"  ")</f>
        <v xml:space="preserve">  </v>
      </c>
      <c r="Q1276" s="67" t="str">
        <f>IFERROR(AVERAGE(Data!R1284),"  ")</f>
        <v xml:space="preserve">  </v>
      </c>
      <c r="R1276" s="67" t="str">
        <f>IFERROR(AVERAGE(Data!S1284),"  ")</f>
        <v xml:space="preserve">  </v>
      </c>
      <c r="S1276" s="67" t="str">
        <f>IFERROR(AVERAGE(Data!T1284),"  ")</f>
        <v xml:space="preserve">  </v>
      </c>
      <c r="T1276" s="66" t="str">
        <f>IFERROR(AVERAGE(Data!V1284), " ")</f>
        <v xml:space="preserve"> </v>
      </c>
      <c r="U1276" s="66" t="str">
        <f>IFERROR(AVERAGE(Data!W1284), " ")</f>
        <v xml:space="preserve"> </v>
      </c>
      <c r="V1276" s="66" t="str">
        <f>IFERROR(AVERAGE(Data!X1284), " ")</f>
        <v xml:space="preserve"> </v>
      </c>
      <c r="W1276" s="66" t="str">
        <f>IFERROR(AVERAGE(Data!Y1284), " ")</f>
        <v xml:space="preserve"> </v>
      </c>
      <c r="X1276" s="66" t="str">
        <f>IFERROR(AVERAGE(Data!Z1284), " ")</f>
        <v xml:space="preserve"> </v>
      </c>
      <c r="Y1276" s="66" t="str">
        <f>IFERROR(AVERAGE(Data!AA1284), " ")</f>
        <v xml:space="preserve"> </v>
      </c>
      <c r="Z1276" s="67" t="str">
        <f>IFERROR(AVERAGE(Data!AB1284), " ")</f>
        <v xml:space="preserve"> </v>
      </c>
      <c r="AA1276" s="67" t="str">
        <f>IFERROR(AVERAGE(Data!AC1284), " ")</f>
        <v xml:space="preserve"> </v>
      </c>
      <c r="AB1276" s="67" t="str">
        <f>IFERROR(AVERAGE(Data!AD1284), " ")</f>
        <v xml:space="preserve"> </v>
      </c>
      <c r="AC1276" s="66" t="str">
        <f>IFERROR(AVERAGE(Data!AF1284), "  ")</f>
        <v xml:space="preserve">  </v>
      </c>
      <c r="AD1276" s="66" t="str">
        <f>IFERROR(AVERAGE(Data!AG1284), "  ")</f>
        <v xml:space="preserve">  </v>
      </c>
      <c r="AE1276" s="66" t="str">
        <f>IFERROR(AVERAGE(Data!AH1284), "  ")</f>
        <v xml:space="preserve">  </v>
      </c>
      <c r="AF1276" s="66" t="str">
        <f>IFERROR(AVERAGE(Data!AI1284), "  ")</f>
        <v xml:space="preserve">  </v>
      </c>
      <c r="AG1276" s="66" t="str">
        <f>IFERROR(AVERAGE(Data!AJ1284), "  ")</f>
        <v xml:space="preserve">  </v>
      </c>
      <c r="AH1276" s="66" t="str">
        <f>IFERROR(AVERAGE(Data!AK1284), "  ")</f>
        <v xml:space="preserve">  </v>
      </c>
      <c r="AI1276" s="67" t="str">
        <f>IFERROR(AVERAGE(Data!AL1284), "  ")</f>
        <v xml:space="preserve">  </v>
      </c>
      <c r="AJ1276" s="67" t="str">
        <f>IFERROR(AVERAGE(Data!AM1284), "  ")</f>
        <v xml:space="preserve">  </v>
      </c>
      <c r="AK1276" s="67" t="str">
        <f>IFERROR(AVERAGE(Data!AN1284), "  ")</f>
        <v xml:space="preserve">  </v>
      </c>
      <c r="AL1276" s="66" t="str">
        <f>IFERROR(AVERAGE(Data!AP1284),"  ")</f>
        <v xml:space="preserve">  </v>
      </c>
      <c r="AM1276" s="66" t="str">
        <f>IFERROR(AVERAGE(Data!AQ1284),"  ")</f>
        <v xml:space="preserve">  </v>
      </c>
      <c r="AN1276" s="66" t="str">
        <f>IFERROR(AVERAGE(Data!AR1284),"  ")</f>
        <v xml:space="preserve">  </v>
      </c>
      <c r="AO1276" s="66" t="str">
        <f>IFERROR(AVERAGE(Data!AS1284),"  ")</f>
        <v xml:space="preserve">  </v>
      </c>
      <c r="AP1276" s="66" t="str">
        <f>IFERROR(AVERAGE(Data!AT1284),"  ")</f>
        <v xml:space="preserve">  </v>
      </c>
      <c r="AQ1276" s="66" t="str">
        <f>IFERROR(AVERAGE(Data!AU1284),"  ")</f>
        <v xml:space="preserve">  </v>
      </c>
      <c r="AR1276" s="67" t="str">
        <f>IFERROR(AVERAGE(Data!AV1284),"  ")</f>
        <v xml:space="preserve">  </v>
      </c>
      <c r="AS1276" s="67" t="str">
        <f>IFERROR(AVERAGE(Data!AW1284),"  ")</f>
        <v xml:space="preserve">  </v>
      </c>
      <c r="AT1276" s="67" t="str">
        <f>IFERROR(AVERAGE(Data!AX1284),"  ")</f>
        <v xml:space="preserve">  </v>
      </c>
      <c r="AU1276" s="66" t="str">
        <f>IFERROR(AVERAGE(Data!AZ1284), "  ")</f>
        <v xml:space="preserve">  </v>
      </c>
      <c r="AV1276" s="66" t="str">
        <f>IFERROR(AVERAGE(Data!BA1284), "  ")</f>
        <v xml:space="preserve">  </v>
      </c>
      <c r="AW1276" s="66" t="str">
        <f>IFERROR(AVERAGE(Data!BB1284), "  ")</f>
        <v xml:space="preserve">  </v>
      </c>
      <c r="AX1276" s="66" t="str">
        <f>IFERROR(AVERAGE(Data!BC1284), "  ")</f>
        <v xml:space="preserve">  </v>
      </c>
      <c r="AY1276" s="66" t="str">
        <f>IFERROR(AVERAGE(Data!BD1284), "  ")</f>
        <v xml:space="preserve">  </v>
      </c>
      <c r="AZ1276" s="66" t="str">
        <f>IFERROR(AVERAGE(Data!BE1284), "  ")</f>
        <v xml:space="preserve">  </v>
      </c>
      <c r="BA1276" s="66" t="str">
        <f>IFERROR(AVERAGE(Data!BF1284), "  ")</f>
        <v xml:space="preserve">  </v>
      </c>
      <c r="BB1276" s="66" t="str">
        <f>IFERROR(AVERAGE(Data!BG1284), "  ")</f>
        <v xml:space="preserve">  </v>
      </c>
      <c r="BC1276" s="66" t="str">
        <f>IFERROR(AVERAGE(Data!BH1284), "  ")</f>
        <v xml:space="preserve">  </v>
      </c>
      <c r="BD1276" s="66" t="str">
        <f>IFERROR(AVERAGE(Data!BI1284), "  ")</f>
        <v xml:space="preserve">  </v>
      </c>
    </row>
    <row r="1277" spans="1:56" x14ac:dyDescent="0.25">
      <c r="A1277" s="59" t="str">
        <f>IFERROR(AVERAGE(Data!A1285),"  ")</f>
        <v xml:space="preserve">  </v>
      </c>
      <c r="B1277" s="66" t="str">
        <f>IFERROR(AVERAGE(Data!B1285),"  ")</f>
        <v xml:space="preserve">  </v>
      </c>
      <c r="C1277" s="66" t="str">
        <f>IFERROR(AVERAGE(Data!C1285),"  ")</f>
        <v xml:space="preserve">  </v>
      </c>
      <c r="D1277" s="66" t="str">
        <f>IFERROR(AVERAGE(Data!D1285),"  ")</f>
        <v xml:space="preserve">  </v>
      </c>
      <c r="E1277" s="66" t="str">
        <f>IFERROR(AVERAGE(Data!E1285),"  ")</f>
        <v xml:space="preserve">  </v>
      </c>
      <c r="F1277" s="66" t="str">
        <f>IFERROR(AVERAGE(Data!F1285),"  ")</f>
        <v xml:space="preserve">  </v>
      </c>
      <c r="G1277" s="66" t="str">
        <f>IFERROR(AVERAGE(Data!G1285),"  ")</f>
        <v xml:space="preserve">  </v>
      </c>
      <c r="H1277" s="67" t="str">
        <f>IFERROR(AVERAGE(Data!H1285),"  ")</f>
        <v xml:space="preserve">  </v>
      </c>
      <c r="I1277" s="67" t="str">
        <f>IFERROR(AVERAGE(Data!I1285),"  ")</f>
        <v xml:space="preserve">  </v>
      </c>
      <c r="J1277" s="67" t="str">
        <f>IFERROR(AVERAGE(Data!J1285),"  ")</f>
        <v xml:space="preserve">  </v>
      </c>
      <c r="K1277" s="66" t="str">
        <f>IFERROR(AVERAGE(Data!L1285),"  ")</f>
        <v xml:space="preserve">  </v>
      </c>
      <c r="L1277" s="66" t="str">
        <f>IFERROR(AVERAGE(Data!M1285),"  ")</f>
        <v xml:space="preserve">  </v>
      </c>
      <c r="M1277" s="66" t="str">
        <f>IFERROR(AVERAGE(Data!N1285),"  ")</f>
        <v xml:space="preserve">  </v>
      </c>
      <c r="N1277" s="66" t="str">
        <f>IFERROR(AVERAGE(Data!O1285),"  ")</f>
        <v xml:space="preserve">  </v>
      </c>
      <c r="O1277" s="66" t="str">
        <f>IFERROR(AVERAGE(Data!P1285),"  ")</f>
        <v xml:space="preserve">  </v>
      </c>
      <c r="P1277" s="66" t="str">
        <f>IFERROR(AVERAGE(Data!Q1285),"  ")</f>
        <v xml:space="preserve">  </v>
      </c>
      <c r="Q1277" s="67" t="str">
        <f>IFERROR(AVERAGE(Data!R1285),"  ")</f>
        <v xml:space="preserve">  </v>
      </c>
      <c r="R1277" s="67" t="str">
        <f>IFERROR(AVERAGE(Data!S1285),"  ")</f>
        <v xml:space="preserve">  </v>
      </c>
      <c r="S1277" s="67" t="str">
        <f>IFERROR(AVERAGE(Data!T1285),"  ")</f>
        <v xml:space="preserve">  </v>
      </c>
      <c r="T1277" s="66" t="str">
        <f>IFERROR(AVERAGE(Data!V1285), " ")</f>
        <v xml:space="preserve"> </v>
      </c>
      <c r="U1277" s="66" t="str">
        <f>IFERROR(AVERAGE(Data!W1285), " ")</f>
        <v xml:space="preserve"> </v>
      </c>
      <c r="V1277" s="66" t="str">
        <f>IFERROR(AVERAGE(Data!X1285), " ")</f>
        <v xml:space="preserve"> </v>
      </c>
      <c r="W1277" s="66" t="str">
        <f>IFERROR(AVERAGE(Data!Y1285), " ")</f>
        <v xml:space="preserve"> </v>
      </c>
      <c r="X1277" s="66" t="str">
        <f>IFERROR(AVERAGE(Data!Z1285), " ")</f>
        <v xml:space="preserve"> </v>
      </c>
      <c r="Y1277" s="66" t="str">
        <f>IFERROR(AVERAGE(Data!AA1285), " ")</f>
        <v xml:space="preserve"> </v>
      </c>
      <c r="Z1277" s="67" t="str">
        <f>IFERROR(AVERAGE(Data!AB1285), " ")</f>
        <v xml:space="preserve"> </v>
      </c>
      <c r="AA1277" s="67" t="str">
        <f>IFERROR(AVERAGE(Data!AC1285), " ")</f>
        <v xml:space="preserve"> </v>
      </c>
      <c r="AB1277" s="67" t="str">
        <f>IFERROR(AVERAGE(Data!AD1285), " ")</f>
        <v xml:space="preserve"> </v>
      </c>
      <c r="AC1277" s="66" t="str">
        <f>IFERROR(AVERAGE(Data!AF1285), "  ")</f>
        <v xml:space="preserve">  </v>
      </c>
      <c r="AD1277" s="66" t="str">
        <f>IFERROR(AVERAGE(Data!AG1285), "  ")</f>
        <v xml:space="preserve">  </v>
      </c>
      <c r="AE1277" s="66" t="str">
        <f>IFERROR(AVERAGE(Data!AH1285), "  ")</f>
        <v xml:space="preserve">  </v>
      </c>
      <c r="AF1277" s="66" t="str">
        <f>IFERROR(AVERAGE(Data!AI1285), "  ")</f>
        <v xml:space="preserve">  </v>
      </c>
      <c r="AG1277" s="66" t="str">
        <f>IFERROR(AVERAGE(Data!AJ1285), "  ")</f>
        <v xml:space="preserve">  </v>
      </c>
      <c r="AH1277" s="66" t="str">
        <f>IFERROR(AVERAGE(Data!AK1285), "  ")</f>
        <v xml:space="preserve">  </v>
      </c>
      <c r="AI1277" s="67" t="str">
        <f>IFERROR(AVERAGE(Data!AL1285), "  ")</f>
        <v xml:space="preserve">  </v>
      </c>
      <c r="AJ1277" s="67" t="str">
        <f>IFERROR(AVERAGE(Data!AM1285), "  ")</f>
        <v xml:space="preserve">  </v>
      </c>
      <c r="AK1277" s="67" t="str">
        <f>IFERROR(AVERAGE(Data!AN1285), "  ")</f>
        <v xml:space="preserve">  </v>
      </c>
      <c r="AL1277" s="66" t="str">
        <f>IFERROR(AVERAGE(Data!AP1285),"  ")</f>
        <v xml:space="preserve">  </v>
      </c>
      <c r="AM1277" s="66" t="str">
        <f>IFERROR(AVERAGE(Data!AQ1285),"  ")</f>
        <v xml:space="preserve">  </v>
      </c>
      <c r="AN1277" s="66" t="str">
        <f>IFERROR(AVERAGE(Data!AR1285),"  ")</f>
        <v xml:space="preserve">  </v>
      </c>
      <c r="AO1277" s="66" t="str">
        <f>IFERROR(AVERAGE(Data!AS1285),"  ")</f>
        <v xml:space="preserve">  </v>
      </c>
      <c r="AP1277" s="66" t="str">
        <f>IFERROR(AVERAGE(Data!AT1285),"  ")</f>
        <v xml:space="preserve">  </v>
      </c>
      <c r="AQ1277" s="66" t="str">
        <f>IFERROR(AVERAGE(Data!AU1285),"  ")</f>
        <v xml:space="preserve">  </v>
      </c>
      <c r="AR1277" s="67" t="str">
        <f>IFERROR(AVERAGE(Data!AV1285),"  ")</f>
        <v xml:space="preserve">  </v>
      </c>
      <c r="AS1277" s="67" t="str">
        <f>IFERROR(AVERAGE(Data!AW1285),"  ")</f>
        <v xml:space="preserve">  </v>
      </c>
      <c r="AT1277" s="67" t="str">
        <f>IFERROR(AVERAGE(Data!AX1285),"  ")</f>
        <v xml:space="preserve">  </v>
      </c>
      <c r="AU1277" s="66" t="str">
        <f>IFERROR(AVERAGE(Data!AZ1285), "  ")</f>
        <v xml:space="preserve">  </v>
      </c>
      <c r="AV1277" s="66" t="str">
        <f>IFERROR(AVERAGE(Data!BA1285), "  ")</f>
        <v xml:space="preserve">  </v>
      </c>
      <c r="AW1277" s="66" t="str">
        <f>IFERROR(AVERAGE(Data!BB1285), "  ")</f>
        <v xml:space="preserve">  </v>
      </c>
      <c r="AX1277" s="66" t="str">
        <f>IFERROR(AVERAGE(Data!BC1285), "  ")</f>
        <v xml:space="preserve">  </v>
      </c>
      <c r="AY1277" s="66" t="str">
        <f>IFERROR(AVERAGE(Data!BD1285), "  ")</f>
        <v xml:space="preserve">  </v>
      </c>
      <c r="AZ1277" s="66" t="str">
        <f>IFERROR(AVERAGE(Data!BE1285), "  ")</f>
        <v xml:space="preserve">  </v>
      </c>
      <c r="BA1277" s="66" t="str">
        <f>IFERROR(AVERAGE(Data!BF1285), "  ")</f>
        <v xml:space="preserve">  </v>
      </c>
      <c r="BB1277" s="66" t="str">
        <f>IFERROR(AVERAGE(Data!BG1285), "  ")</f>
        <v xml:space="preserve">  </v>
      </c>
      <c r="BC1277" s="66" t="str">
        <f>IFERROR(AVERAGE(Data!BH1285), "  ")</f>
        <v xml:space="preserve">  </v>
      </c>
      <c r="BD1277" s="66" t="str">
        <f>IFERROR(AVERAGE(Data!BI1285), "  ")</f>
        <v xml:space="preserve">  </v>
      </c>
    </row>
    <row r="1278" spans="1:56" x14ac:dyDescent="0.25">
      <c r="A1278" s="59" t="str">
        <f>IFERROR(AVERAGE(Data!A1286),"  ")</f>
        <v xml:space="preserve">  </v>
      </c>
      <c r="B1278" s="66" t="str">
        <f>IFERROR(AVERAGE(Data!B1286),"  ")</f>
        <v xml:space="preserve">  </v>
      </c>
      <c r="C1278" s="66" t="str">
        <f>IFERROR(AVERAGE(Data!C1286),"  ")</f>
        <v xml:space="preserve">  </v>
      </c>
      <c r="D1278" s="66" t="str">
        <f>IFERROR(AVERAGE(Data!D1286),"  ")</f>
        <v xml:space="preserve">  </v>
      </c>
      <c r="E1278" s="66" t="str">
        <f>IFERROR(AVERAGE(Data!E1286),"  ")</f>
        <v xml:space="preserve">  </v>
      </c>
      <c r="F1278" s="66" t="str">
        <f>IFERROR(AVERAGE(Data!F1286),"  ")</f>
        <v xml:space="preserve">  </v>
      </c>
      <c r="G1278" s="66" t="str">
        <f>IFERROR(AVERAGE(Data!G1286),"  ")</f>
        <v xml:space="preserve">  </v>
      </c>
      <c r="H1278" s="67" t="str">
        <f>IFERROR(AVERAGE(Data!H1286),"  ")</f>
        <v xml:space="preserve">  </v>
      </c>
      <c r="I1278" s="67" t="str">
        <f>IFERROR(AVERAGE(Data!I1286),"  ")</f>
        <v xml:space="preserve">  </v>
      </c>
      <c r="J1278" s="67" t="str">
        <f>IFERROR(AVERAGE(Data!J1286),"  ")</f>
        <v xml:space="preserve">  </v>
      </c>
      <c r="K1278" s="66" t="str">
        <f>IFERROR(AVERAGE(Data!L1286),"  ")</f>
        <v xml:space="preserve">  </v>
      </c>
      <c r="L1278" s="66" t="str">
        <f>IFERROR(AVERAGE(Data!M1286),"  ")</f>
        <v xml:space="preserve">  </v>
      </c>
      <c r="M1278" s="66" t="str">
        <f>IFERROR(AVERAGE(Data!N1286),"  ")</f>
        <v xml:space="preserve">  </v>
      </c>
      <c r="N1278" s="66" t="str">
        <f>IFERROR(AVERAGE(Data!O1286),"  ")</f>
        <v xml:space="preserve">  </v>
      </c>
      <c r="O1278" s="66" t="str">
        <f>IFERROR(AVERAGE(Data!P1286),"  ")</f>
        <v xml:space="preserve">  </v>
      </c>
      <c r="P1278" s="66" t="str">
        <f>IFERROR(AVERAGE(Data!Q1286),"  ")</f>
        <v xml:space="preserve">  </v>
      </c>
      <c r="Q1278" s="67" t="str">
        <f>IFERROR(AVERAGE(Data!R1286),"  ")</f>
        <v xml:space="preserve">  </v>
      </c>
      <c r="R1278" s="67" t="str">
        <f>IFERROR(AVERAGE(Data!S1286),"  ")</f>
        <v xml:space="preserve">  </v>
      </c>
      <c r="S1278" s="67" t="str">
        <f>IFERROR(AVERAGE(Data!T1286),"  ")</f>
        <v xml:space="preserve">  </v>
      </c>
      <c r="T1278" s="66" t="str">
        <f>IFERROR(AVERAGE(Data!V1286), " ")</f>
        <v xml:space="preserve"> </v>
      </c>
      <c r="U1278" s="66" t="str">
        <f>IFERROR(AVERAGE(Data!W1286), " ")</f>
        <v xml:space="preserve"> </v>
      </c>
      <c r="V1278" s="66" t="str">
        <f>IFERROR(AVERAGE(Data!X1286), " ")</f>
        <v xml:space="preserve"> </v>
      </c>
      <c r="W1278" s="66" t="str">
        <f>IFERROR(AVERAGE(Data!Y1286), " ")</f>
        <v xml:space="preserve"> </v>
      </c>
      <c r="X1278" s="66" t="str">
        <f>IFERROR(AVERAGE(Data!Z1286), " ")</f>
        <v xml:space="preserve"> </v>
      </c>
      <c r="Y1278" s="66" t="str">
        <f>IFERROR(AVERAGE(Data!AA1286), " ")</f>
        <v xml:space="preserve"> </v>
      </c>
      <c r="Z1278" s="67" t="str">
        <f>IFERROR(AVERAGE(Data!AB1286), " ")</f>
        <v xml:space="preserve"> </v>
      </c>
      <c r="AA1278" s="67" t="str">
        <f>IFERROR(AVERAGE(Data!AC1286), " ")</f>
        <v xml:space="preserve"> </v>
      </c>
      <c r="AB1278" s="67" t="str">
        <f>IFERROR(AVERAGE(Data!AD1286), " ")</f>
        <v xml:space="preserve"> </v>
      </c>
      <c r="AC1278" s="66" t="str">
        <f>IFERROR(AVERAGE(Data!AF1286), "  ")</f>
        <v xml:space="preserve">  </v>
      </c>
      <c r="AD1278" s="66" t="str">
        <f>IFERROR(AVERAGE(Data!AG1286), "  ")</f>
        <v xml:space="preserve">  </v>
      </c>
      <c r="AE1278" s="66" t="str">
        <f>IFERROR(AVERAGE(Data!AH1286), "  ")</f>
        <v xml:space="preserve">  </v>
      </c>
      <c r="AF1278" s="66" t="str">
        <f>IFERROR(AVERAGE(Data!AI1286), "  ")</f>
        <v xml:space="preserve">  </v>
      </c>
      <c r="AG1278" s="66" t="str">
        <f>IFERROR(AVERAGE(Data!AJ1286), "  ")</f>
        <v xml:space="preserve">  </v>
      </c>
      <c r="AH1278" s="66" t="str">
        <f>IFERROR(AVERAGE(Data!AK1286), "  ")</f>
        <v xml:space="preserve">  </v>
      </c>
      <c r="AI1278" s="67" t="str">
        <f>IFERROR(AVERAGE(Data!AL1286), "  ")</f>
        <v xml:space="preserve">  </v>
      </c>
      <c r="AJ1278" s="67" t="str">
        <f>IFERROR(AVERAGE(Data!AM1286), "  ")</f>
        <v xml:space="preserve">  </v>
      </c>
      <c r="AK1278" s="67" t="str">
        <f>IFERROR(AVERAGE(Data!AN1286), "  ")</f>
        <v xml:space="preserve">  </v>
      </c>
      <c r="AL1278" s="66" t="str">
        <f>IFERROR(AVERAGE(Data!AP1286),"  ")</f>
        <v xml:space="preserve">  </v>
      </c>
      <c r="AM1278" s="66" t="str">
        <f>IFERROR(AVERAGE(Data!AQ1286),"  ")</f>
        <v xml:space="preserve">  </v>
      </c>
      <c r="AN1278" s="66" t="str">
        <f>IFERROR(AVERAGE(Data!AR1286),"  ")</f>
        <v xml:space="preserve">  </v>
      </c>
      <c r="AO1278" s="66" t="str">
        <f>IFERROR(AVERAGE(Data!AS1286),"  ")</f>
        <v xml:space="preserve">  </v>
      </c>
      <c r="AP1278" s="66" t="str">
        <f>IFERROR(AVERAGE(Data!AT1286),"  ")</f>
        <v xml:space="preserve">  </v>
      </c>
      <c r="AQ1278" s="66" t="str">
        <f>IFERROR(AVERAGE(Data!AU1286),"  ")</f>
        <v xml:space="preserve">  </v>
      </c>
      <c r="AR1278" s="67" t="str">
        <f>IFERROR(AVERAGE(Data!AV1286),"  ")</f>
        <v xml:space="preserve">  </v>
      </c>
      <c r="AS1278" s="67" t="str">
        <f>IFERROR(AVERAGE(Data!AW1286),"  ")</f>
        <v xml:space="preserve">  </v>
      </c>
      <c r="AT1278" s="67" t="str">
        <f>IFERROR(AVERAGE(Data!AX1286),"  ")</f>
        <v xml:space="preserve">  </v>
      </c>
      <c r="AU1278" s="66" t="str">
        <f>IFERROR(AVERAGE(Data!AZ1286), "  ")</f>
        <v xml:space="preserve">  </v>
      </c>
      <c r="AV1278" s="66" t="str">
        <f>IFERROR(AVERAGE(Data!BA1286), "  ")</f>
        <v xml:space="preserve">  </v>
      </c>
      <c r="AW1278" s="66" t="str">
        <f>IFERROR(AVERAGE(Data!BB1286), "  ")</f>
        <v xml:space="preserve">  </v>
      </c>
      <c r="AX1278" s="66" t="str">
        <f>IFERROR(AVERAGE(Data!BC1286), "  ")</f>
        <v xml:space="preserve">  </v>
      </c>
      <c r="AY1278" s="66" t="str">
        <f>IFERROR(AVERAGE(Data!BD1286), "  ")</f>
        <v xml:space="preserve">  </v>
      </c>
      <c r="AZ1278" s="66" t="str">
        <f>IFERROR(AVERAGE(Data!BE1286), "  ")</f>
        <v xml:space="preserve">  </v>
      </c>
      <c r="BA1278" s="66" t="str">
        <f>IFERROR(AVERAGE(Data!BF1286), "  ")</f>
        <v xml:space="preserve">  </v>
      </c>
      <c r="BB1278" s="66" t="str">
        <f>IFERROR(AVERAGE(Data!BG1286), "  ")</f>
        <v xml:space="preserve">  </v>
      </c>
      <c r="BC1278" s="66" t="str">
        <f>IFERROR(AVERAGE(Data!BH1286), "  ")</f>
        <v xml:space="preserve">  </v>
      </c>
      <c r="BD1278" s="66" t="str">
        <f>IFERROR(AVERAGE(Data!BI1286), "  ")</f>
        <v xml:space="preserve">  </v>
      </c>
    </row>
    <row r="1279" spans="1:56" x14ac:dyDescent="0.25">
      <c r="A1279" s="59" t="str">
        <f>IFERROR(AVERAGE(Data!A1287),"  ")</f>
        <v xml:space="preserve">  </v>
      </c>
      <c r="B1279" s="66" t="str">
        <f>IFERROR(AVERAGE(Data!B1287),"  ")</f>
        <v xml:space="preserve">  </v>
      </c>
      <c r="C1279" s="66" t="str">
        <f>IFERROR(AVERAGE(Data!C1287),"  ")</f>
        <v xml:space="preserve">  </v>
      </c>
      <c r="D1279" s="66" t="str">
        <f>IFERROR(AVERAGE(Data!D1287),"  ")</f>
        <v xml:space="preserve">  </v>
      </c>
      <c r="E1279" s="66" t="str">
        <f>IFERROR(AVERAGE(Data!E1287),"  ")</f>
        <v xml:space="preserve">  </v>
      </c>
      <c r="F1279" s="66" t="str">
        <f>IFERROR(AVERAGE(Data!F1287),"  ")</f>
        <v xml:space="preserve">  </v>
      </c>
      <c r="G1279" s="66" t="str">
        <f>IFERROR(AVERAGE(Data!G1287),"  ")</f>
        <v xml:space="preserve">  </v>
      </c>
      <c r="H1279" s="67" t="str">
        <f>IFERROR(AVERAGE(Data!H1287),"  ")</f>
        <v xml:space="preserve">  </v>
      </c>
      <c r="I1279" s="67" t="str">
        <f>IFERROR(AVERAGE(Data!I1287),"  ")</f>
        <v xml:space="preserve">  </v>
      </c>
      <c r="J1279" s="67" t="str">
        <f>IFERROR(AVERAGE(Data!J1287),"  ")</f>
        <v xml:space="preserve">  </v>
      </c>
      <c r="K1279" s="66" t="str">
        <f>IFERROR(AVERAGE(Data!L1287),"  ")</f>
        <v xml:space="preserve">  </v>
      </c>
      <c r="L1279" s="66" t="str">
        <f>IFERROR(AVERAGE(Data!M1287),"  ")</f>
        <v xml:space="preserve">  </v>
      </c>
      <c r="M1279" s="66" t="str">
        <f>IFERROR(AVERAGE(Data!N1287),"  ")</f>
        <v xml:space="preserve">  </v>
      </c>
      <c r="N1279" s="66" t="str">
        <f>IFERROR(AVERAGE(Data!O1287),"  ")</f>
        <v xml:space="preserve">  </v>
      </c>
      <c r="O1279" s="66" t="str">
        <f>IFERROR(AVERAGE(Data!P1287),"  ")</f>
        <v xml:space="preserve">  </v>
      </c>
      <c r="P1279" s="66" t="str">
        <f>IFERROR(AVERAGE(Data!Q1287),"  ")</f>
        <v xml:space="preserve">  </v>
      </c>
      <c r="Q1279" s="67" t="str">
        <f>IFERROR(AVERAGE(Data!R1287),"  ")</f>
        <v xml:space="preserve">  </v>
      </c>
      <c r="R1279" s="67" t="str">
        <f>IFERROR(AVERAGE(Data!S1287),"  ")</f>
        <v xml:space="preserve">  </v>
      </c>
      <c r="S1279" s="67" t="str">
        <f>IFERROR(AVERAGE(Data!T1287),"  ")</f>
        <v xml:space="preserve">  </v>
      </c>
      <c r="T1279" s="66" t="str">
        <f>IFERROR(AVERAGE(Data!V1287), " ")</f>
        <v xml:space="preserve"> </v>
      </c>
      <c r="U1279" s="66" t="str">
        <f>IFERROR(AVERAGE(Data!W1287), " ")</f>
        <v xml:space="preserve"> </v>
      </c>
      <c r="V1279" s="66" t="str">
        <f>IFERROR(AVERAGE(Data!X1287), " ")</f>
        <v xml:space="preserve"> </v>
      </c>
      <c r="W1279" s="66" t="str">
        <f>IFERROR(AVERAGE(Data!Y1287), " ")</f>
        <v xml:space="preserve"> </v>
      </c>
      <c r="X1279" s="66" t="str">
        <f>IFERROR(AVERAGE(Data!Z1287), " ")</f>
        <v xml:space="preserve"> </v>
      </c>
      <c r="Y1279" s="66" t="str">
        <f>IFERROR(AVERAGE(Data!AA1287), " ")</f>
        <v xml:space="preserve"> </v>
      </c>
      <c r="Z1279" s="67" t="str">
        <f>IFERROR(AVERAGE(Data!AB1287), " ")</f>
        <v xml:space="preserve"> </v>
      </c>
      <c r="AA1279" s="67" t="str">
        <f>IFERROR(AVERAGE(Data!AC1287), " ")</f>
        <v xml:space="preserve"> </v>
      </c>
      <c r="AB1279" s="67" t="str">
        <f>IFERROR(AVERAGE(Data!AD1287), " ")</f>
        <v xml:space="preserve"> </v>
      </c>
      <c r="AC1279" s="66" t="str">
        <f>IFERROR(AVERAGE(Data!AF1287), "  ")</f>
        <v xml:space="preserve">  </v>
      </c>
      <c r="AD1279" s="66" t="str">
        <f>IFERROR(AVERAGE(Data!AG1287), "  ")</f>
        <v xml:space="preserve">  </v>
      </c>
      <c r="AE1279" s="66" t="str">
        <f>IFERROR(AVERAGE(Data!AH1287), "  ")</f>
        <v xml:space="preserve">  </v>
      </c>
      <c r="AF1279" s="66" t="str">
        <f>IFERROR(AVERAGE(Data!AI1287), "  ")</f>
        <v xml:space="preserve">  </v>
      </c>
      <c r="AG1279" s="66" t="str">
        <f>IFERROR(AVERAGE(Data!AJ1287), "  ")</f>
        <v xml:space="preserve">  </v>
      </c>
      <c r="AH1279" s="66" t="str">
        <f>IFERROR(AVERAGE(Data!AK1287), "  ")</f>
        <v xml:space="preserve">  </v>
      </c>
      <c r="AI1279" s="67" t="str">
        <f>IFERROR(AVERAGE(Data!AL1287), "  ")</f>
        <v xml:space="preserve">  </v>
      </c>
      <c r="AJ1279" s="67" t="str">
        <f>IFERROR(AVERAGE(Data!AM1287), "  ")</f>
        <v xml:space="preserve">  </v>
      </c>
      <c r="AK1279" s="67" t="str">
        <f>IFERROR(AVERAGE(Data!AN1287), "  ")</f>
        <v xml:space="preserve">  </v>
      </c>
      <c r="AL1279" s="66" t="str">
        <f>IFERROR(AVERAGE(Data!AP1287),"  ")</f>
        <v xml:space="preserve">  </v>
      </c>
      <c r="AM1279" s="66" t="str">
        <f>IFERROR(AVERAGE(Data!AQ1287),"  ")</f>
        <v xml:space="preserve">  </v>
      </c>
      <c r="AN1279" s="66" t="str">
        <f>IFERROR(AVERAGE(Data!AR1287),"  ")</f>
        <v xml:space="preserve">  </v>
      </c>
      <c r="AO1279" s="66" t="str">
        <f>IFERROR(AVERAGE(Data!AS1287),"  ")</f>
        <v xml:space="preserve">  </v>
      </c>
      <c r="AP1279" s="66" t="str">
        <f>IFERROR(AVERAGE(Data!AT1287),"  ")</f>
        <v xml:space="preserve">  </v>
      </c>
      <c r="AQ1279" s="66" t="str">
        <f>IFERROR(AVERAGE(Data!AU1287),"  ")</f>
        <v xml:space="preserve">  </v>
      </c>
      <c r="AR1279" s="67" t="str">
        <f>IFERROR(AVERAGE(Data!AV1287),"  ")</f>
        <v xml:space="preserve">  </v>
      </c>
      <c r="AS1279" s="67" t="str">
        <f>IFERROR(AVERAGE(Data!AW1287),"  ")</f>
        <v xml:space="preserve">  </v>
      </c>
      <c r="AT1279" s="67" t="str">
        <f>IFERROR(AVERAGE(Data!AX1287),"  ")</f>
        <v xml:space="preserve">  </v>
      </c>
      <c r="AU1279" s="66" t="str">
        <f>IFERROR(AVERAGE(Data!AZ1287), "  ")</f>
        <v xml:space="preserve">  </v>
      </c>
      <c r="AV1279" s="66" t="str">
        <f>IFERROR(AVERAGE(Data!BA1287), "  ")</f>
        <v xml:space="preserve">  </v>
      </c>
      <c r="AW1279" s="66" t="str">
        <f>IFERROR(AVERAGE(Data!BB1287), "  ")</f>
        <v xml:space="preserve">  </v>
      </c>
      <c r="AX1279" s="66" t="str">
        <f>IFERROR(AVERAGE(Data!BC1287), "  ")</f>
        <v xml:space="preserve">  </v>
      </c>
      <c r="AY1279" s="66" t="str">
        <f>IFERROR(AVERAGE(Data!BD1287), "  ")</f>
        <v xml:space="preserve">  </v>
      </c>
      <c r="AZ1279" s="66" t="str">
        <f>IFERROR(AVERAGE(Data!BE1287), "  ")</f>
        <v xml:space="preserve">  </v>
      </c>
      <c r="BA1279" s="66" t="str">
        <f>IFERROR(AVERAGE(Data!BF1287), "  ")</f>
        <v xml:space="preserve">  </v>
      </c>
      <c r="BB1279" s="66" t="str">
        <f>IFERROR(AVERAGE(Data!BG1287), "  ")</f>
        <v xml:space="preserve">  </v>
      </c>
      <c r="BC1279" s="66" t="str">
        <f>IFERROR(AVERAGE(Data!BH1287), "  ")</f>
        <v xml:space="preserve">  </v>
      </c>
      <c r="BD1279" s="66" t="str">
        <f>IFERROR(AVERAGE(Data!BI1287), "  ")</f>
        <v xml:space="preserve">  </v>
      </c>
    </row>
    <row r="1280" spans="1:56" x14ac:dyDescent="0.25">
      <c r="A1280" s="59" t="str">
        <f>IFERROR(AVERAGE(Data!A1288),"  ")</f>
        <v xml:space="preserve">  </v>
      </c>
      <c r="B1280" s="66" t="str">
        <f>IFERROR(AVERAGE(Data!B1288),"  ")</f>
        <v xml:space="preserve">  </v>
      </c>
      <c r="C1280" s="66" t="str">
        <f>IFERROR(AVERAGE(Data!C1288),"  ")</f>
        <v xml:space="preserve">  </v>
      </c>
      <c r="D1280" s="66" t="str">
        <f>IFERROR(AVERAGE(Data!D1288),"  ")</f>
        <v xml:space="preserve">  </v>
      </c>
      <c r="E1280" s="66" t="str">
        <f>IFERROR(AVERAGE(Data!E1288),"  ")</f>
        <v xml:space="preserve">  </v>
      </c>
      <c r="F1280" s="66" t="str">
        <f>IFERROR(AVERAGE(Data!F1288),"  ")</f>
        <v xml:space="preserve">  </v>
      </c>
      <c r="G1280" s="66" t="str">
        <f>IFERROR(AVERAGE(Data!G1288),"  ")</f>
        <v xml:space="preserve">  </v>
      </c>
      <c r="H1280" s="67" t="str">
        <f>IFERROR(AVERAGE(Data!H1288),"  ")</f>
        <v xml:space="preserve">  </v>
      </c>
      <c r="I1280" s="67" t="str">
        <f>IFERROR(AVERAGE(Data!I1288),"  ")</f>
        <v xml:space="preserve">  </v>
      </c>
      <c r="J1280" s="67" t="str">
        <f>IFERROR(AVERAGE(Data!J1288),"  ")</f>
        <v xml:space="preserve">  </v>
      </c>
      <c r="K1280" s="66" t="str">
        <f>IFERROR(AVERAGE(Data!L1288),"  ")</f>
        <v xml:space="preserve">  </v>
      </c>
      <c r="L1280" s="66" t="str">
        <f>IFERROR(AVERAGE(Data!M1288),"  ")</f>
        <v xml:space="preserve">  </v>
      </c>
      <c r="M1280" s="66" t="str">
        <f>IFERROR(AVERAGE(Data!N1288),"  ")</f>
        <v xml:space="preserve">  </v>
      </c>
      <c r="N1280" s="66" t="str">
        <f>IFERROR(AVERAGE(Data!O1288),"  ")</f>
        <v xml:space="preserve">  </v>
      </c>
      <c r="O1280" s="66" t="str">
        <f>IFERROR(AVERAGE(Data!P1288),"  ")</f>
        <v xml:space="preserve">  </v>
      </c>
      <c r="P1280" s="66" t="str">
        <f>IFERROR(AVERAGE(Data!Q1288),"  ")</f>
        <v xml:space="preserve">  </v>
      </c>
      <c r="Q1280" s="67" t="str">
        <f>IFERROR(AVERAGE(Data!R1288),"  ")</f>
        <v xml:space="preserve">  </v>
      </c>
      <c r="R1280" s="67" t="str">
        <f>IFERROR(AVERAGE(Data!S1288),"  ")</f>
        <v xml:space="preserve">  </v>
      </c>
      <c r="S1280" s="67" t="str">
        <f>IFERROR(AVERAGE(Data!T1288),"  ")</f>
        <v xml:space="preserve">  </v>
      </c>
      <c r="T1280" s="66" t="str">
        <f>IFERROR(AVERAGE(Data!V1288), " ")</f>
        <v xml:space="preserve"> </v>
      </c>
      <c r="U1280" s="66" t="str">
        <f>IFERROR(AVERAGE(Data!W1288), " ")</f>
        <v xml:space="preserve"> </v>
      </c>
      <c r="V1280" s="66" t="str">
        <f>IFERROR(AVERAGE(Data!X1288), " ")</f>
        <v xml:space="preserve"> </v>
      </c>
      <c r="W1280" s="66" t="str">
        <f>IFERROR(AVERAGE(Data!Y1288), " ")</f>
        <v xml:space="preserve"> </v>
      </c>
      <c r="X1280" s="66" t="str">
        <f>IFERROR(AVERAGE(Data!Z1288), " ")</f>
        <v xml:space="preserve"> </v>
      </c>
      <c r="Y1280" s="66" t="str">
        <f>IFERROR(AVERAGE(Data!AA1288), " ")</f>
        <v xml:space="preserve"> </v>
      </c>
      <c r="Z1280" s="67" t="str">
        <f>IFERROR(AVERAGE(Data!AB1288), " ")</f>
        <v xml:space="preserve"> </v>
      </c>
      <c r="AA1280" s="67" t="str">
        <f>IFERROR(AVERAGE(Data!AC1288), " ")</f>
        <v xml:space="preserve"> </v>
      </c>
      <c r="AB1280" s="67" t="str">
        <f>IFERROR(AVERAGE(Data!AD1288), " ")</f>
        <v xml:space="preserve"> </v>
      </c>
      <c r="AC1280" s="66" t="str">
        <f>IFERROR(AVERAGE(Data!AF1288), "  ")</f>
        <v xml:space="preserve">  </v>
      </c>
      <c r="AD1280" s="66" t="str">
        <f>IFERROR(AVERAGE(Data!AG1288), "  ")</f>
        <v xml:space="preserve">  </v>
      </c>
      <c r="AE1280" s="66" t="str">
        <f>IFERROR(AVERAGE(Data!AH1288), "  ")</f>
        <v xml:space="preserve">  </v>
      </c>
      <c r="AF1280" s="66" t="str">
        <f>IFERROR(AVERAGE(Data!AI1288), "  ")</f>
        <v xml:space="preserve">  </v>
      </c>
      <c r="AG1280" s="66" t="str">
        <f>IFERROR(AVERAGE(Data!AJ1288), "  ")</f>
        <v xml:space="preserve">  </v>
      </c>
      <c r="AH1280" s="66" t="str">
        <f>IFERROR(AVERAGE(Data!AK1288), "  ")</f>
        <v xml:space="preserve">  </v>
      </c>
      <c r="AI1280" s="67" t="str">
        <f>IFERROR(AVERAGE(Data!AL1288), "  ")</f>
        <v xml:space="preserve">  </v>
      </c>
      <c r="AJ1280" s="67" t="str">
        <f>IFERROR(AVERAGE(Data!AM1288), "  ")</f>
        <v xml:space="preserve">  </v>
      </c>
      <c r="AK1280" s="67" t="str">
        <f>IFERROR(AVERAGE(Data!AN1288), "  ")</f>
        <v xml:space="preserve">  </v>
      </c>
      <c r="AL1280" s="66" t="str">
        <f>IFERROR(AVERAGE(Data!AP1288),"  ")</f>
        <v xml:space="preserve">  </v>
      </c>
      <c r="AM1280" s="66" t="str">
        <f>IFERROR(AVERAGE(Data!AQ1288),"  ")</f>
        <v xml:space="preserve">  </v>
      </c>
      <c r="AN1280" s="66" t="str">
        <f>IFERROR(AVERAGE(Data!AR1288),"  ")</f>
        <v xml:space="preserve">  </v>
      </c>
      <c r="AO1280" s="66" t="str">
        <f>IFERROR(AVERAGE(Data!AS1288),"  ")</f>
        <v xml:space="preserve">  </v>
      </c>
      <c r="AP1280" s="66" t="str">
        <f>IFERROR(AVERAGE(Data!AT1288),"  ")</f>
        <v xml:space="preserve">  </v>
      </c>
      <c r="AQ1280" s="66" t="str">
        <f>IFERROR(AVERAGE(Data!AU1288),"  ")</f>
        <v xml:space="preserve">  </v>
      </c>
      <c r="AR1280" s="67" t="str">
        <f>IFERROR(AVERAGE(Data!AV1288),"  ")</f>
        <v xml:space="preserve">  </v>
      </c>
      <c r="AS1280" s="67" t="str">
        <f>IFERROR(AVERAGE(Data!AW1288),"  ")</f>
        <v xml:space="preserve">  </v>
      </c>
      <c r="AT1280" s="67" t="str">
        <f>IFERROR(AVERAGE(Data!AX1288),"  ")</f>
        <v xml:space="preserve">  </v>
      </c>
      <c r="AU1280" s="66" t="str">
        <f>IFERROR(AVERAGE(Data!AZ1288), "  ")</f>
        <v xml:space="preserve">  </v>
      </c>
      <c r="AV1280" s="66" t="str">
        <f>IFERROR(AVERAGE(Data!BA1288), "  ")</f>
        <v xml:space="preserve">  </v>
      </c>
      <c r="AW1280" s="66" t="str">
        <f>IFERROR(AVERAGE(Data!BB1288), "  ")</f>
        <v xml:space="preserve">  </v>
      </c>
      <c r="AX1280" s="66" t="str">
        <f>IFERROR(AVERAGE(Data!BC1288), "  ")</f>
        <v xml:space="preserve">  </v>
      </c>
      <c r="AY1280" s="66" t="str">
        <f>IFERROR(AVERAGE(Data!BD1288), "  ")</f>
        <v xml:space="preserve">  </v>
      </c>
      <c r="AZ1280" s="66" t="str">
        <f>IFERROR(AVERAGE(Data!BE1288), "  ")</f>
        <v xml:space="preserve">  </v>
      </c>
      <c r="BA1280" s="66" t="str">
        <f>IFERROR(AVERAGE(Data!BF1288), "  ")</f>
        <v xml:space="preserve">  </v>
      </c>
      <c r="BB1280" s="66" t="str">
        <f>IFERROR(AVERAGE(Data!BG1288), "  ")</f>
        <v xml:space="preserve">  </v>
      </c>
      <c r="BC1280" s="66" t="str">
        <f>IFERROR(AVERAGE(Data!BH1288), "  ")</f>
        <v xml:space="preserve">  </v>
      </c>
      <c r="BD1280" s="66" t="str">
        <f>IFERROR(AVERAGE(Data!BI1288), "  ")</f>
        <v xml:space="preserve">  </v>
      </c>
    </row>
    <row r="1281" spans="1:56" x14ac:dyDescent="0.25">
      <c r="A1281" s="59" t="str">
        <f>IFERROR(AVERAGE(Data!A1289),"  ")</f>
        <v xml:space="preserve">  </v>
      </c>
      <c r="B1281" s="66" t="str">
        <f>IFERROR(AVERAGE(Data!B1289),"  ")</f>
        <v xml:space="preserve">  </v>
      </c>
      <c r="C1281" s="66" t="str">
        <f>IFERROR(AVERAGE(Data!C1289),"  ")</f>
        <v xml:space="preserve">  </v>
      </c>
      <c r="D1281" s="66" t="str">
        <f>IFERROR(AVERAGE(Data!D1289),"  ")</f>
        <v xml:space="preserve">  </v>
      </c>
      <c r="E1281" s="66" t="str">
        <f>IFERROR(AVERAGE(Data!E1289),"  ")</f>
        <v xml:space="preserve">  </v>
      </c>
      <c r="F1281" s="66" t="str">
        <f>IFERROR(AVERAGE(Data!F1289),"  ")</f>
        <v xml:space="preserve">  </v>
      </c>
      <c r="G1281" s="66" t="str">
        <f>IFERROR(AVERAGE(Data!G1289),"  ")</f>
        <v xml:space="preserve">  </v>
      </c>
      <c r="H1281" s="67" t="str">
        <f>IFERROR(AVERAGE(Data!H1289),"  ")</f>
        <v xml:space="preserve">  </v>
      </c>
      <c r="I1281" s="67" t="str">
        <f>IFERROR(AVERAGE(Data!I1289),"  ")</f>
        <v xml:space="preserve">  </v>
      </c>
      <c r="J1281" s="67" t="str">
        <f>IFERROR(AVERAGE(Data!J1289),"  ")</f>
        <v xml:space="preserve">  </v>
      </c>
      <c r="K1281" s="66" t="str">
        <f>IFERROR(AVERAGE(Data!L1289),"  ")</f>
        <v xml:space="preserve">  </v>
      </c>
      <c r="L1281" s="66" t="str">
        <f>IFERROR(AVERAGE(Data!M1289),"  ")</f>
        <v xml:space="preserve">  </v>
      </c>
      <c r="M1281" s="66" t="str">
        <f>IFERROR(AVERAGE(Data!N1289),"  ")</f>
        <v xml:space="preserve">  </v>
      </c>
      <c r="N1281" s="66" t="str">
        <f>IFERROR(AVERAGE(Data!O1289),"  ")</f>
        <v xml:space="preserve">  </v>
      </c>
      <c r="O1281" s="66" t="str">
        <f>IFERROR(AVERAGE(Data!P1289),"  ")</f>
        <v xml:space="preserve">  </v>
      </c>
      <c r="P1281" s="66" t="str">
        <f>IFERROR(AVERAGE(Data!Q1289),"  ")</f>
        <v xml:space="preserve">  </v>
      </c>
      <c r="Q1281" s="67" t="str">
        <f>IFERROR(AVERAGE(Data!R1289),"  ")</f>
        <v xml:space="preserve">  </v>
      </c>
      <c r="R1281" s="67" t="str">
        <f>IFERROR(AVERAGE(Data!S1289),"  ")</f>
        <v xml:space="preserve">  </v>
      </c>
      <c r="S1281" s="67" t="str">
        <f>IFERROR(AVERAGE(Data!T1289),"  ")</f>
        <v xml:space="preserve">  </v>
      </c>
      <c r="T1281" s="66" t="str">
        <f>IFERROR(AVERAGE(Data!V1289), " ")</f>
        <v xml:space="preserve"> </v>
      </c>
      <c r="U1281" s="66" t="str">
        <f>IFERROR(AVERAGE(Data!W1289), " ")</f>
        <v xml:space="preserve"> </v>
      </c>
      <c r="V1281" s="66" t="str">
        <f>IFERROR(AVERAGE(Data!X1289), " ")</f>
        <v xml:space="preserve"> </v>
      </c>
      <c r="W1281" s="66" t="str">
        <f>IFERROR(AVERAGE(Data!Y1289), " ")</f>
        <v xml:space="preserve"> </v>
      </c>
      <c r="X1281" s="66" t="str">
        <f>IFERROR(AVERAGE(Data!Z1289), " ")</f>
        <v xml:space="preserve"> </v>
      </c>
      <c r="Y1281" s="66" t="str">
        <f>IFERROR(AVERAGE(Data!AA1289), " ")</f>
        <v xml:space="preserve"> </v>
      </c>
      <c r="Z1281" s="67" t="str">
        <f>IFERROR(AVERAGE(Data!AB1289), " ")</f>
        <v xml:space="preserve"> </v>
      </c>
      <c r="AA1281" s="67" t="str">
        <f>IFERROR(AVERAGE(Data!AC1289), " ")</f>
        <v xml:space="preserve"> </v>
      </c>
      <c r="AB1281" s="67" t="str">
        <f>IFERROR(AVERAGE(Data!AD1289), " ")</f>
        <v xml:space="preserve"> </v>
      </c>
      <c r="AC1281" s="66" t="str">
        <f>IFERROR(AVERAGE(Data!AF1289), "  ")</f>
        <v xml:space="preserve">  </v>
      </c>
      <c r="AD1281" s="66" t="str">
        <f>IFERROR(AVERAGE(Data!AG1289), "  ")</f>
        <v xml:space="preserve">  </v>
      </c>
      <c r="AE1281" s="66" t="str">
        <f>IFERROR(AVERAGE(Data!AH1289), "  ")</f>
        <v xml:space="preserve">  </v>
      </c>
      <c r="AF1281" s="66" t="str">
        <f>IFERROR(AVERAGE(Data!AI1289), "  ")</f>
        <v xml:space="preserve">  </v>
      </c>
      <c r="AG1281" s="66" t="str">
        <f>IFERROR(AVERAGE(Data!AJ1289), "  ")</f>
        <v xml:space="preserve">  </v>
      </c>
      <c r="AH1281" s="66" t="str">
        <f>IFERROR(AVERAGE(Data!AK1289), "  ")</f>
        <v xml:space="preserve">  </v>
      </c>
      <c r="AI1281" s="67" t="str">
        <f>IFERROR(AVERAGE(Data!AL1289), "  ")</f>
        <v xml:space="preserve">  </v>
      </c>
      <c r="AJ1281" s="67" t="str">
        <f>IFERROR(AVERAGE(Data!AM1289), "  ")</f>
        <v xml:space="preserve">  </v>
      </c>
      <c r="AK1281" s="67" t="str">
        <f>IFERROR(AVERAGE(Data!AN1289), "  ")</f>
        <v xml:space="preserve">  </v>
      </c>
      <c r="AL1281" s="66" t="str">
        <f>IFERROR(AVERAGE(Data!AP1289),"  ")</f>
        <v xml:space="preserve">  </v>
      </c>
      <c r="AM1281" s="66" t="str">
        <f>IFERROR(AVERAGE(Data!AQ1289),"  ")</f>
        <v xml:space="preserve">  </v>
      </c>
      <c r="AN1281" s="66" t="str">
        <f>IFERROR(AVERAGE(Data!AR1289),"  ")</f>
        <v xml:space="preserve">  </v>
      </c>
      <c r="AO1281" s="66" t="str">
        <f>IFERROR(AVERAGE(Data!AS1289),"  ")</f>
        <v xml:space="preserve">  </v>
      </c>
      <c r="AP1281" s="66" t="str">
        <f>IFERROR(AVERAGE(Data!AT1289),"  ")</f>
        <v xml:space="preserve">  </v>
      </c>
      <c r="AQ1281" s="66" t="str">
        <f>IFERROR(AVERAGE(Data!AU1289),"  ")</f>
        <v xml:space="preserve">  </v>
      </c>
      <c r="AR1281" s="67" t="str">
        <f>IFERROR(AVERAGE(Data!AV1289),"  ")</f>
        <v xml:space="preserve">  </v>
      </c>
      <c r="AS1281" s="67" t="str">
        <f>IFERROR(AVERAGE(Data!AW1289),"  ")</f>
        <v xml:space="preserve">  </v>
      </c>
      <c r="AT1281" s="67" t="str">
        <f>IFERROR(AVERAGE(Data!AX1289),"  ")</f>
        <v xml:space="preserve">  </v>
      </c>
      <c r="AU1281" s="66" t="str">
        <f>IFERROR(AVERAGE(Data!AZ1289), "  ")</f>
        <v xml:space="preserve">  </v>
      </c>
      <c r="AV1281" s="66" t="str">
        <f>IFERROR(AVERAGE(Data!BA1289), "  ")</f>
        <v xml:space="preserve">  </v>
      </c>
      <c r="AW1281" s="66" t="str">
        <f>IFERROR(AVERAGE(Data!BB1289), "  ")</f>
        <v xml:space="preserve">  </v>
      </c>
      <c r="AX1281" s="66" t="str">
        <f>IFERROR(AVERAGE(Data!BC1289), "  ")</f>
        <v xml:space="preserve">  </v>
      </c>
      <c r="AY1281" s="66" t="str">
        <f>IFERROR(AVERAGE(Data!BD1289), "  ")</f>
        <v xml:space="preserve">  </v>
      </c>
      <c r="AZ1281" s="66" t="str">
        <f>IFERROR(AVERAGE(Data!BE1289), "  ")</f>
        <v xml:space="preserve">  </v>
      </c>
      <c r="BA1281" s="66" t="str">
        <f>IFERROR(AVERAGE(Data!BF1289), "  ")</f>
        <v xml:space="preserve">  </v>
      </c>
      <c r="BB1281" s="66" t="str">
        <f>IFERROR(AVERAGE(Data!BG1289), "  ")</f>
        <v xml:space="preserve">  </v>
      </c>
      <c r="BC1281" s="66" t="str">
        <f>IFERROR(AVERAGE(Data!BH1289), "  ")</f>
        <v xml:space="preserve">  </v>
      </c>
      <c r="BD1281" s="66" t="str">
        <f>IFERROR(AVERAGE(Data!BI1289), "  ")</f>
        <v xml:space="preserve">  </v>
      </c>
    </row>
    <row r="1282" spans="1:56" x14ac:dyDescent="0.25">
      <c r="A1282" s="59" t="str">
        <f>IFERROR(AVERAGE(Data!A1290),"  ")</f>
        <v xml:space="preserve">  </v>
      </c>
      <c r="B1282" s="66" t="str">
        <f>IFERROR(AVERAGE(Data!B1290),"  ")</f>
        <v xml:space="preserve">  </v>
      </c>
      <c r="C1282" s="66" t="str">
        <f>IFERROR(AVERAGE(Data!C1290),"  ")</f>
        <v xml:space="preserve">  </v>
      </c>
      <c r="D1282" s="66" t="str">
        <f>IFERROR(AVERAGE(Data!D1290),"  ")</f>
        <v xml:space="preserve">  </v>
      </c>
      <c r="E1282" s="66" t="str">
        <f>IFERROR(AVERAGE(Data!E1290),"  ")</f>
        <v xml:space="preserve">  </v>
      </c>
      <c r="F1282" s="66" t="str">
        <f>IFERROR(AVERAGE(Data!F1290),"  ")</f>
        <v xml:space="preserve">  </v>
      </c>
      <c r="G1282" s="66" t="str">
        <f>IFERROR(AVERAGE(Data!G1290),"  ")</f>
        <v xml:space="preserve">  </v>
      </c>
      <c r="H1282" s="67" t="str">
        <f>IFERROR(AVERAGE(Data!H1290),"  ")</f>
        <v xml:space="preserve">  </v>
      </c>
      <c r="I1282" s="67" t="str">
        <f>IFERROR(AVERAGE(Data!I1290),"  ")</f>
        <v xml:space="preserve">  </v>
      </c>
      <c r="J1282" s="67" t="str">
        <f>IFERROR(AVERAGE(Data!J1290),"  ")</f>
        <v xml:space="preserve">  </v>
      </c>
      <c r="K1282" s="66" t="str">
        <f>IFERROR(AVERAGE(Data!L1290),"  ")</f>
        <v xml:space="preserve">  </v>
      </c>
      <c r="L1282" s="66" t="str">
        <f>IFERROR(AVERAGE(Data!M1290),"  ")</f>
        <v xml:space="preserve">  </v>
      </c>
      <c r="M1282" s="66" t="str">
        <f>IFERROR(AVERAGE(Data!N1290),"  ")</f>
        <v xml:space="preserve">  </v>
      </c>
      <c r="N1282" s="66" t="str">
        <f>IFERROR(AVERAGE(Data!O1290),"  ")</f>
        <v xml:space="preserve">  </v>
      </c>
      <c r="O1282" s="66" t="str">
        <f>IFERROR(AVERAGE(Data!P1290),"  ")</f>
        <v xml:space="preserve">  </v>
      </c>
      <c r="P1282" s="66" t="str">
        <f>IFERROR(AVERAGE(Data!Q1290),"  ")</f>
        <v xml:space="preserve">  </v>
      </c>
      <c r="Q1282" s="67" t="str">
        <f>IFERROR(AVERAGE(Data!R1290),"  ")</f>
        <v xml:space="preserve">  </v>
      </c>
      <c r="R1282" s="67" t="str">
        <f>IFERROR(AVERAGE(Data!S1290),"  ")</f>
        <v xml:space="preserve">  </v>
      </c>
      <c r="S1282" s="67" t="str">
        <f>IFERROR(AVERAGE(Data!T1290),"  ")</f>
        <v xml:space="preserve">  </v>
      </c>
      <c r="T1282" s="66" t="str">
        <f>IFERROR(AVERAGE(Data!V1290), " ")</f>
        <v xml:space="preserve"> </v>
      </c>
      <c r="U1282" s="66" t="str">
        <f>IFERROR(AVERAGE(Data!W1290), " ")</f>
        <v xml:space="preserve"> </v>
      </c>
      <c r="V1282" s="66" t="str">
        <f>IFERROR(AVERAGE(Data!X1290), " ")</f>
        <v xml:space="preserve"> </v>
      </c>
      <c r="W1282" s="66" t="str">
        <f>IFERROR(AVERAGE(Data!Y1290), " ")</f>
        <v xml:space="preserve"> </v>
      </c>
      <c r="X1282" s="66" t="str">
        <f>IFERROR(AVERAGE(Data!Z1290), " ")</f>
        <v xml:space="preserve"> </v>
      </c>
      <c r="Y1282" s="66" t="str">
        <f>IFERROR(AVERAGE(Data!AA1290), " ")</f>
        <v xml:space="preserve"> </v>
      </c>
      <c r="Z1282" s="67" t="str">
        <f>IFERROR(AVERAGE(Data!AB1290), " ")</f>
        <v xml:space="preserve"> </v>
      </c>
      <c r="AA1282" s="67" t="str">
        <f>IFERROR(AVERAGE(Data!AC1290), " ")</f>
        <v xml:space="preserve"> </v>
      </c>
      <c r="AB1282" s="67" t="str">
        <f>IFERROR(AVERAGE(Data!AD1290), " ")</f>
        <v xml:space="preserve"> </v>
      </c>
      <c r="AC1282" s="66" t="str">
        <f>IFERROR(AVERAGE(Data!AF1290), "  ")</f>
        <v xml:space="preserve">  </v>
      </c>
      <c r="AD1282" s="66" t="str">
        <f>IFERROR(AVERAGE(Data!AG1290), "  ")</f>
        <v xml:space="preserve">  </v>
      </c>
      <c r="AE1282" s="66" t="str">
        <f>IFERROR(AVERAGE(Data!AH1290), "  ")</f>
        <v xml:space="preserve">  </v>
      </c>
      <c r="AF1282" s="66" t="str">
        <f>IFERROR(AVERAGE(Data!AI1290), "  ")</f>
        <v xml:space="preserve">  </v>
      </c>
      <c r="AG1282" s="66" t="str">
        <f>IFERROR(AVERAGE(Data!AJ1290), "  ")</f>
        <v xml:space="preserve">  </v>
      </c>
      <c r="AH1282" s="66" t="str">
        <f>IFERROR(AVERAGE(Data!AK1290), "  ")</f>
        <v xml:space="preserve">  </v>
      </c>
      <c r="AI1282" s="67" t="str">
        <f>IFERROR(AVERAGE(Data!AL1290), "  ")</f>
        <v xml:space="preserve">  </v>
      </c>
      <c r="AJ1282" s="67" t="str">
        <f>IFERROR(AVERAGE(Data!AM1290), "  ")</f>
        <v xml:space="preserve">  </v>
      </c>
      <c r="AK1282" s="67" t="str">
        <f>IFERROR(AVERAGE(Data!AN1290), "  ")</f>
        <v xml:space="preserve">  </v>
      </c>
      <c r="AL1282" s="66" t="str">
        <f>IFERROR(AVERAGE(Data!AP1290),"  ")</f>
        <v xml:space="preserve">  </v>
      </c>
      <c r="AM1282" s="66" t="str">
        <f>IFERROR(AVERAGE(Data!AQ1290),"  ")</f>
        <v xml:space="preserve">  </v>
      </c>
      <c r="AN1282" s="66" t="str">
        <f>IFERROR(AVERAGE(Data!AR1290),"  ")</f>
        <v xml:space="preserve">  </v>
      </c>
      <c r="AO1282" s="66" t="str">
        <f>IFERROR(AVERAGE(Data!AS1290),"  ")</f>
        <v xml:space="preserve">  </v>
      </c>
      <c r="AP1282" s="66" t="str">
        <f>IFERROR(AVERAGE(Data!AT1290),"  ")</f>
        <v xml:space="preserve">  </v>
      </c>
      <c r="AQ1282" s="66" t="str">
        <f>IFERROR(AVERAGE(Data!AU1290),"  ")</f>
        <v xml:space="preserve">  </v>
      </c>
      <c r="AR1282" s="67" t="str">
        <f>IFERROR(AVERAGE(Data!AV1290),"  ")</f>
        <v xml:space="preserve">  </v>
      </c>
      <c r="AS1282" s="67" t="str">
        <f>IFERROR(AVERAGE(Data!AW1290),"  ")</f>
        <v xml:space="preserve">  </v>
      </c>
      <c r="AT1282" s="67" t="str">
        <f>IFERROR(AVERAGE(Data!AX1290),"  ")</f>
        <v xml:space="preserve">  </v>
      </c>
      <c r="AU1282" s="66" t="str">
        <f>IFERROR(AVERAGE(Data!AZ1290), "  ")</f>
        <v xml:space="preserve">  </v>
      </c>
      <c r="AV1282" s="66" t="str">
        <f>IFERROR(AVERAGE(Data!BA1290), "  ")</f>
        <v xml:space="preserve">  </v>
      </c>
      <c r="AW1282" s="66" t="str">
        <f>IFERROR(AVERAGE(Data!BB1290), "  ")</f>
        <v xml:space="preserve">  </v>
      </c>
      <c r="AX1282" s="66" t="str">
        <f>IFERROR(AVERAGE(Data!BC1290), "  ")</f>
        <v xml:space="preserve">  </v>
      </c>
      <c r="AY1282" s="66" t="str">
        <f>IFERROR(AVERAGE(Data!BD1290), "  ")</f>
        <v xml:space="preserve">  </v>
      </c>
      <c r="AZ1282" s="66" t="str">
        <f>IFERROR(AVERAGE(Data!BE1290), "  ")</f>
        <v xml:space="preserve">  </v>
      </c>
      <c r="BA1282" s="66" t="str">
        <f>IFERROR(AVERAGE(Data!BF1290), "  ")</f>
        <v xml:space="preserve">  </v>
      </c>
      <c r="BB1282" s="66" t="str">
        <f>IFERROR(AVERAGE(Data!BG1290), "  ")</f>
        <v xml:space="preserve">  </v>
      </c>
      <c r="BC1282" s="66" t="str">
        <f>IFERROR(AVERAGE(Data!BH1290), "  ")</f>
        <v xml:space="preserve">  </v>
      </c>
      <c r="BD1282" s="66" t="str">
        <f>IFERROR(AVERAGE(Data!BI1290), "  ")</f>
        <v xml:space="preserve">  </v>
      </c>
    </row>
    <row r="1283" spans="1:56" x14ac:dyDescent="0.25">
      <c r="A1283" s="59" t="str">
        <f>IFERROR(AVERAGE(Data!A1291),"  ")</f>
        <v xml:space="preserve">  </v>
      </c>
      <c r="B1283" s="66" t="str">
        <f>IFERROR(AVERAGE(Data!B1291),"  ")</f>
        <v xml:space="preserve">  </v>
      </c>
      <c r="C1283" s="66" t="str">
        <f>IFERROR(AVERAGE(Data!C1291),"  ")</f>
        <v xml:space="preserve">  </v>
      </c>
      <c r="D1283" s="66" t="str">
        <f>IFERROR(AVERAGE(Data!D1291),"  ")</f>
        <v xml:space="preserve">  </v>
      </c>
      <c r="E1283" s="66" t="str">
        <f>IFERROR(AVERAGE(Data!E1291),"  ")</f>
        <v xml:space="preserve">  </v>
      </c>
      <c r="F1283" s="66" t="str">
        <f>IFERROR(AVERAGE(Data!F1291),"  ")</f>
        <v xml:space="preserve">  </v>
      </c>
      <c r="G1283" s="66" t="str">
        <f>IFERROR(AVERAGE(Data!G1291),"  ")</f>
        <v xml:space="preserve">  </v>
      </c>
      <c r="H1283" s="67" t="str">
        <f>IFERROR(AVERAGE(Data!H1291),"  ")</f>
        <v xml:space="preserve">  </v>
      </c>
      <c r="I1283" s="67" t="str">
        <f>IFERROR(AVERAGE(Data!I1291),"  ")</f>
        <v xml:space="preserve">  </v>
      </c>
      <c r="J1283" s="67" t="str">
        <f>IFERROR(AVERAGE(Data!J1291),"  ")</f>
        <v xml:space="preserve">  </v>
      </c>
      <c r="K1283" s="66" t="str">
        <f>IFERROR(AVERAGE(Data!L1291),"  ")</f>
        <v xml:space="preserve">  </v>
      </c>
      <c r="L1283" s="66" t="str">
        <f>IFERROR(AVERAGE(Data!M1291),"  ")</f>
        <v xml:space="preserve">  </v>
      </c>
      <c r="M1283" s="66" t="str">
        <f>IFERROR(AVERAGE(Data!N1291),"  ")</f>
        <v xml:space="preserve">  </v>
      </c>
      <c r="N1283" s="66" t="str">
        <f>IFERROR(AVERAGE(Data!O1291),"  ")</f>
        <v xml:space="preserve">  </v>
      </c>
      <c r="O1283" s="66" t="str">
        <f>IFERROR(AVERAGE(Data!P1291),"  ")</f>
        <v xml:space="preserve">  </v>
      </c>
      <c r="P1283" s="66" t="str">
        <f>IFERROR(AVERAGE(Data!Q1291),"  ")</f>
        <v xml:space="preserve">  </v>
      </c>
      <c r="Q1283" s="67" t="str">
        <f>IFERROR(AVERAGE(Data!R1291),"  ")</f>
        <v xml:space="preserve">  </v>
      </c>
      <c r="R1283" s="67" t="str">
        <f>IFERROR(AVERAGE(Data!S1291),"  ")</f>
        <v xml:space="preserve">  </v>
      </c>
      <c r="S1283" s="67" t="str">
        <f>IFERROR(AVERAGE(Data!T1291),"  ")</f>
        <v xml:space="preserve">  </v>
      </c>
      <c r="T1283" s="66" t="str">
        <f>IFERROR(AVERAGE(Data!V1291), " ")</f>
        <v xml:space="preserve"> </v>
      </c>
      <c r="U1283" s="66" t="str">
        <f>IFERROR(AVERAGE(Data!W1291), " ")</f>
        <v xml:space="preserve"> </v>
      </c>
      <c r="V1283" s="66" t="str">
        <f>IFERROR(AVERAGE(Data!X1291), " ")</f>
        <v xml:space="preserve"> </v>
      </c>
      <c r="W1283" s="66" t="str">
        <f>IFERROR(AVERAGE(Data!Y1291), " ")</f>
        <v xml:space="preserve"> </v>
      </c>
      <c r="X1283" s="66" t="str">
        <f>IFERROR(AVERAGE(Data!Z1291), " ")</f>
        <v xml:space="preserve"> </v>
      </c>
      <c r="Y1283" s="66" t="str">
        <f>IFERROR(AVERAGE(Data!AA1291), " ")</f>
        <v xml:space="preserve"> </v>
      </c>
      <c r="Z1283" s="67" t="str">
        <f>IFERROR(AVERAGE(Data!AB1291), " ")</f>
        <v xml:space="preserve"> </v>
      </c>
      <c r="AA1283" s="67" t="str">
        <f>IFERROR(AVERAGE(Data!AC1291), " ")</f>
        <v xml:space="preserve"> </v>
      </c>
      <c r="AB1283" s="67" t="str">
        <f>IFERROR(AVERAGE(Data!AD1291), " ")</f>
        <v xml:space="preserve"> </v>
      </c>
      <c r="AC1283" s="66" t="str">
        <f>IFERROR(AVERAGE(Data!AF1291), "  ")</f>
        <v xml:space="preserve">  </v>
      </c>
      <c r="AD1283" s="66" t="str">
        <f>IFERROR(AVERAGE(Data!AG1291), "  ")</f>
        <v xml:space="preserve">  </v>
      </c>
      <c r="AE1283" s="66" t="str">
        <f>IFERROR(AVERAGE(Data!AH1291), "  ")</f>
        <v xml:space="preserve">  </v>
      </c>
      <c r="AF1283" s="66" t="str">
        <f>IFERROR(AVERAGE(Data!AI1291), "  ")</f>
        <v xml:space="preserve">  </v>
      </c>
      <c r="AG1283" s="66" t="str">
        <f>IFERROR(AVERAGE(Data!AJ1291), "  ")</f>
        <v xml:space="preserve">  </v>
      </c>
      <c r="AH1283" s="66" t="str">
        <f>IFERROR(AVERAGE(Data!AK1291), "  ")</f>
        <v xml:space="preserve">  </v>
      </c>
      <c r="AI1283" s="67" t="str">
        <f>IFERROR(AVERAGE(Data!AL1291), "  ")</f>
        <v xml:space="preserve">  </v>
      </c>
      <c r="AJ1283" s="67" t="str">
        <f>IFERROR(AVERAGE(Data!AM1291), "  ")</f>
        <v xml:space="preserve">  </v>
      </c>
      <c r="AK1283" s="67" t="str">
        <f>IFERROR(AVERAGE(Data!AN1291), "  ")</f>
        <v xml:space="preserve">  </v>
      </c>
      <c r="AL1283" s="66" t="str">
        <f>IFERROR(AVERAGE(Data!AP1291),"  ")</f>
        <v xml:space="preserve">  </v>
      </c>
      <c r="AM1283" s="66" t="str">
        <f>IFERROR(AVERAGE(Data!AQ1291),"  ")</f>
        <v xml:space="preserve">  </v>
      </c>
      <c r="AN1283" s="66" t="str">
        <f>IFERROR(AVERAGE(Data!AR1291),"  ")</f>
        <v xml:space="preserve">  </v>
      </c>
      <c r="AO1283" s="66" t="str">
        <f>IFERROR(AVERAGE(Data!AS1291),"  ")</f>
        <v xml:space="preserve">  </v>
      </c>
      <c r="AP1283" s="66" t="str">
        <f>IFERROR(AVERAGE(Data!AT1291),"  ")</f>
        <v xml:space="preserve">  </v>
      </c>
      <c r="AQ1283" s="66" t="str">
        <f>IFERROR(AVERAGE(Data!AU1291),"  ")</f>
        <v xml:space="preserve">  </v>
      </c>
      <c r="AR1283" s="67" t="str">
        <f>IFERROR(AVERAGE(Data!AV1291),"  ")</f>
        <v xml:space="preserve">  </v>
      </c>
      <c r="AS1283" s="67" t="str">
        <f>IFERROR(AVERAGE(Data!AW1291),"  ")</f>
        <v xml:space="preserve">  </v>
      </c>
      <c r="AT1283" s="67" t="str">
        <f>IFERROR(AVERAGE(Data!AX1291),"  ")</f>
        <v xml:space="preserve">  </v>
      </c>
      <c r="AU1283" s="66" t="str">
        <f>IFERROR(AVERAGE(Data!AZ1291), "  ")</f>
        <v xml:space="preserve">  </v>
      </c>
      <c r="AV1283" s="66" t="str">
        <f>IFERROR(AVERAGE(Data!BA1291), "  ")</f>
        <v xml:space="preserve">  </v>
      </c>
      <c r="AW1283" s="66" t="str">
        <f>IFERROR(AVERAGE(Data!BB1291), "  ")</f>
        <v xml:space="preserve">  </v>
      </c>
      <c r="AX1283" s="66" t="str">
        <f>IFERROR(AVERAGE(Data!BC1291), "  ")</f>
        <v xml:space="preserve">  </v>
      </c>
      <c r="AY1283" s="66" t="str">
        <f>IFERROR(AVERAGE(Data!BD1291), "  ")</f>
        <v xml:space="preserve">  </v>
      </c>
      <c r="AZ1283" s="66" t="str">
        <f>IFERROR(AVERAGE(Data!BE1291), "  ")</f>
        <v xml:space="preserve">  </v>
      </c>
      <c r="BA1283" s="66" t="str">
        <f>IFERROR(AVERAGE(Data!BF1291), "  ")</f>
        <v xml:space="preserve">  </v>
      </c>
      <c r="BB1283" s="66" t="str">
        <f>IFERROR(AVERAGE(Data!BG1291), "  ")</f>
        <v xml:space="preserve">  </v>
      </c>
      <c r="BC1283" s="66" t="str">
        <f>IFERROR(AVERAGE(Data!BH1291), "  ")</f>
        <v xml:space="preserve">  </v>
      </c>
      <c r="BD1283" s="66" t="str">
        <f>IFERROR(AVERAGE(Data!BI1291), "  ")</f>
        <v xml:space="preserve">  </v>
      </c>
    </row>
    <row r="1284" spans="1:56" x14ac:dyDescent="0.25">
      <c r="A1284" s="59" t="str">
        <f>IFERROR(AVERAGE(Data!A1292),"  ")</f>
        <v xml:space="preserve">  </v>
      </c>
      <c r="B1284" s="66" t="str">
        <f>IFERROR(AVERAGE(Data!B1292),"  ")</f>
        <v xml:space="preserve">  </v>
      </c>
      <c r="C1284" s="66" t="str">
        <f>IFERROR(AVERAGE(Data!C1292),"  ")</f>
        <v xml:space="preserve">  </v>
      </c>
      <c r="D1284" s="66" t="str">
        <f>IFERROR(AVERAGE(Data!D1292),"  ")</f>
        <v xml:space="preserve">  </v>
      </c>
      <c r="E1284" s="66" t="str">
        <f>IFERROR(AVERAGE(Data!E1292),"  ")</f>
        <v xml:space="preserve">  </v>
      </c>
      <c r="F1284" s="66" t="str">
        <f>IFERROR(AVERAGE(Data!F1292),"  ")</f>
        <v xml:space="preserve">  </v>
      </c>
      <c r="G1284" s="66" t="str">
        <f>IFERROR(AVERAGE(Data!G1292),"  ")</f>
        <v xml:space="preserve">  </v>
      </c>
      <c r="H1284" s="67" t="str">
        <f>IFERROR(AVERAGE(Data!H1292),"  ")</f>
        <v xml:space="preserve">  </v>
      </c>
      <c r="I1284" s="67" t="str">
        <f>IFERROR(AVERAGE(Data!I1292),"  ")</f>
        <v xml:space="preserve">  </v>
      </c>
      <c r="J1284" s="67" t="str">
        <f>IFERROR(AVERAGE(Data!J1292),"  ")</f>
        <v xml:space="preserve">  </v>
      </c>
      <c r="K1284" s="66" t="str">
        <f>IFERROR(AVERAGE(Data!L1292),"  ")</f>
        <v xml:space="preserve">  </v>
      </c>
      <c r="L1284" s="66" t="str">
        <f>IFERROR(AVERAGE(Data!M1292),"  ")</f>
        <v xml:space="preserve">  </v>
      </c>
      <c r="M1284" s="66" t="str">
        <f>IFERROR(AVERAGE(Data!N1292),"  ")</f>
        <v xml:space="preserve">  </v>
      </c>
      <c r="N1284" s="66" t="str">
        <f>IFERROR(AVERAGE(Data!O1292),"  ")</f>
        <v xml:space="preserve">  </v>
      </c>
      <c r="O1284" s="66" t="str">
        <f>IFERROR(AVERAGE(Data!P1292),"  ")</f>
        <v xml:space="preserve">  </v>
      </c>
      <c r="P1284" s="66" t="str">
        <f>IFERROR(AVERAGE(Data!Q1292),"  ")</f>
        <v xml:space="preserve">  </v>
      </c>
      <c r="Q1284" s="67" t="str">
        <f>IFERROR(AVERAGE(Data!R1292),"  ")</f>
        <v xml:space="preserve">  </v>
      </c>
      <c r="R1284" s="67" t="str">
        <f>IFERROR(AVERAGE(Data!S1292),"  ")</f>
        <v xml:space="preserve">  </v>
      </c>
      <c r="S1284" s="67" t="str">
        <f>IFERROR(AVERAGE(Data!T1292),"  ")</f>
        <v xml:space="preserve">  </v>
      </c>
      <c r="T1284" s="66" t="str">
        <f>IFERROR(AVERAGE(Data!V1292), " ")</f>
        <v xml:space="preserve"> </v>
      </c>
      <c r="U1284" s="66" t="str">
        <f>IFERROR(AVERAGE(Data!W1292), " ")</f>
        <v xml:space="preserve"> </v>
      </c>
      <c r="V1284" s="66" t="str">
        <f>IFERROR(AVERAGE(Data!X1292), " ")</f>
        <v xml:space="preserve"> </v>
      </c>
      <c r="W1284" s="66" t="str">
        <f>IFERROR(AVERAGE(Data!Y1292), " ")</f>
        <v xml:space="preserve"> </v>
      </c>
      <c r="X1284" s="66" t="str">
        <f>IFERROR(AVERAGE(Data!Z1292), " ")</f>
        <v xml:space="preserve"> </v>
      </c>
      <c r="Y1284" s="66" t="str">
        <f>IFERROR(AVERAGE(Data!AA1292), " ")</f>
        <v xml:space="preserve"> </v>
      </c>
      <c r="Z1284" s="67" t="str">
        <f>IFERROR(AVERAGE(Data!AB1292), " ")</f>
        <v xml:space="preserve"> </v>
      </c>
      <c r="AA1284" s="67" t="str">
        <f>IFERROR(AVERAGE(Data!AC1292), " ")</f>
        <v xml:space="preserve"> </v>
      </c>
      <c r="AB1284" s="67" t="str">
        <f>IFERROR(AVERAGE(Data!AD1292), " ")</f>
        <v xml:space="preserve"> </v>
      </c>
      <c r="AC1284" s="66" t="str">
        <f>IFERROR(AVERAGE(Data!AF1292), "  ")</f>
        <v xml:space="preserve">  </v>
      </c>
      <c r="AD1284" s="66" t="str">
        <f>IFERROR(AVERAGE(Data!AG1292), "  ")</f>
        <v xml:space="preserve">  </v>
      </c>
      <c r="AE1284" s="66" t="str">
        <f>IFERROR(AVERAGE(Data!AH1292), "  ")</f>
        <v xml:space="preserve">  </v>
      </c>
      <c r="AF1284" s="66" t="str">
        <f>IFERROR(AVERAGE(Data!AI1292), "  ")</f>
        <v xml:space="preserve">  </v>
      </c>
      <c r="AG1284" s="66" t="str">
        <f>IFERROR(AVERAGE(Data!AJ1292), "  ")</f>
        <v xml:space="preserve">  </v>
      </c>
      <c r="AH1284" s="66" t="str">
        <f>IFERROR(AVERAGE(Data!AK1292), "  ")</f>
        <v xml:space="preserve">  </v>
      </c>
      <c r="AI1284" s="67" t="str">
        <f>IFERROR(AVERAGE(Data!AL1292), "  ")</f>
        <v xml:space="preserve">  </v>
      </c>
      <c r="AJ1284" s="67" t="str">
        <f>IFERROR(AVERAGE(Data!AM1292), "  ")</f>
        <v xml:space="preserve">  </v>
      </c>
      <c r="AK1284" s="67" t="str">
        <f>IFERROR(AVERAGE(Data!AN1292), "  ")</f>
        <v xml:space="preserve">  </v>
      </c>
      <c r="AL1284" s="66" t="str">
        <f>IFERROR(AVERAGE(Data!AP1292),"  ")</f>
        <v xml:space="preserve">  </v>
      </c>
      <c r="AM1284" s="66" t="str">
        <f>IFERROR(AVERAGE(Data!AQ1292),"  ")</f>
        <v xml:space="preserve">  </v>
      </c>
      <c r="AN1284" s="66" t="str">
        <f>IFERROR(AVERAGE(Data!AR1292),"  ")</f>
        <v xml:space="preserve">  </v>
      </c>
      <c r="AO1284" s="66" t="str">
        <f>IFERROR(AVERAGE(Data!AS1292),"  ")</f>
        <v xml:space="preserve">  </v>
      </c>
      <c r="AP1284" s="66" t="str">
        <f>IFERROR(AVERAGE(Data!AT1292),"  ")</f>
        <v xml:space="preserve">  </v>
      </c>
      <c r="AQ1284" s="66" t="str">
        <f>IFERROR(AVERAGE(Data!AU1292),"  ")</f>
        <v xml:space="preserve">  </v>
      </c>
      <c r="AR1284" s="67" t="str">
        <f>IFERROR(AVERAGE(Data!AV1292),"  ")</f>
        <v xml:space="preserve">  </v>
      </c>
      <c r="AS1284" s="67" t="str">
        <f>IFERROR(AVERAGE(Data!AW1292),"  ")</f>
        <v xml:space="preserve">  </v>
      </c>
      <c r="AT1284" s="67" t="str">
        <f>IFERROR(AVERAGE(Data!AX1292),"  ")</f>
        <v xml:space="preserve">  </v>
      </c>
      <c r="AU1284" s="66" t="str">
        <f>IFERROR(AVERAGE(Data!AZ1292), "  ")</f>
        <v xml:space="preserve">  </v>
      </c>
      <c r="AV1284" s="66" t="str">
        <f>IFERROR(AVERAGE(Data!BA1292), "  ")</f>
        <v xml:space="preserve">  </v>
      </c>
      <c r="AW1284" s="66" t="str">
        <f>IFERROR(AVERAGE(Data!BB1292), "  ")</f>
        <v xml:space="preserve">  </v>
      </c>
      <c r="AX1284" s="66" t="str">
        <f>IFERROR(AVERAGE(Data!BC1292), "  ")</f>
        <v xml:space="preserve">  </v>
      </c>
      <c r="AY1284" s="66" t="str">
        <f>IFERROR(AVERAGE(Data!BD1292), "  ")</f>
        <v xml:space="preserve">  </v>
      </c>
      <c r="AZ1284" s="66" t="str">
        <f>IFERROR(AVERAGE(Data!BE1292), "  ")</f>
        <v xml:space="preserve">  </v>
      </c>
      <c r="BA1284" s="66" t="str">
        <f>IFERROR(AVERAGE(Data!BF1292), "  ")</f>
        <v xml:space="preserve">  </v>
      </c>
      <c r="BB1284" s="66" t="str">
        <f>IFERROR(AVERAGE(Data!BG1292), "  ")</f>
        <v xml:space="preserve">  </v>
      </c>
      <c r="BC1284" s="66" t="str">
        <f>IFERROR(AVERAGE(Data!BH1292), "  ")</f>
        <v xml:space="preserve">  </v>
      </c>
      <c r="BD1284" s="66" t="str">
        <f>IFERROR(AVERAGE(Data!BI1292), "  ")</f>
        <v xml:space="preserve">  </v>
      </c>
    </row>
    <row r="1285" spans="1:56" x14ac:dyDescent="0.25">
      <c r="A1285" s="59" t="str">
        <f>IFERROR(AVERAGE(Data!A1293),"  ")</f>
        <v xml:space="preserve">  </v>
      </c>
      <c r="B1285" s="66" t="str">
        <f>IFERROR(AVERAGE(Data!B1293),"  ")</f>
        <v xml:space="preserve">  </v>
      </c>
      <c r="C1285" s="66" t="str">
        <f>IFERROR(AVERAGE(Data!C1293),"  ")</f>
        <v xml:space="preserve">  </v>
      </c>
      <c r="D1285" s="66" t="str">
        <f>IFERROR(AVERAGE(Data!D1293),"  ")</f>
        <v xml:space="preserve">  </v>
      </c>
      <c r="E1285" s="66" t="str">
        <f>IFERROR(AVERAGE(Data!E1293),"  ")</f>
        <v xml:space="preserve">  </v>
      </c>
      <c r="F1285" s="66" t="str">
        <f>IFERROR(AVERAGE(Data!F1293),"  ")</f>
        <v xml:space="preserve">  </v>
      </c>
      <c r="G1285" s="66" t="str">
        <f>IFERROR(AVERAGE(Data!G1293),"  ")</f>
        <v xml:space="preserve">  </v>
      </c>
      <c r="H1285" s="67" t="str">
        <f>IFERROR(AVERAGE(Data!H1293),"  ")</f>
        <v xml:space="preserve">  </v>
      </c>
      <c r="I1285" s="67" t="str">
        <f>IFERROR(AVERAGE(Data!I1293),"  ")</f>
        <v xml:space="preserve">  </v>
      </c>
      <c r="J1285" s="67" t="str">
        <f>IFERROR(AVERAGE(Data!J1293),"  ")</f>
        <v xml:space="preserve">  </v>
      </c>
      <c r="K1285" s="66" t="str">
        <f>IFERROR(AVERAGE(Data!L1293),"  ")</f>
        <v xml:space="preserve">  </v>
      </c>
      <c r="L1285" s="66" t="str">
        <f>IFERROR(AVERAGE(Data!M1293),"  ")</f>
        <v xml:space="preserve">  </v>
      </c>
      <c r="M1285" s="66" t="str">
        <f>IFERROR(AVERAGE(Data!N1293),"  ")</f>
        <v xml:space="preserve">  </v>
      </c>
      <c r="N1285" s="66" t="str">
        <f>IFERROR(AVERAGE(Data!O1293),"  ")</f>
        <v xml:space="preserve">  </v>
      </c>
      <c r="O1285" s="66" t="str">
        <f>IFERROR(AVERAGE(Data!P1293),"  ")</f>
        <v xml:space="preserve">  </v>
      </c>
      <c r="P1285" s="66" t="str">
        <f>IFERROR(AVERAGE(Data!Q1293),"  ")</f>
        <v xml:space="preserve">  </v>
      </c>
      <c r="Q1285" s="67" t="str">
        <f>IFERROR(AVERAGE(Data!R1293),"  ")</f>
        <v xml:space="preserve">  </v>
      </c>
      <c r="R1285" s="67" t="str">
        <f>IFERROR(AVERAGE(Data!S1293),"  ")</f>
        <v xml:space="preserve">  </v>
      </c>
      <c r="S1285" s="67" t="str">
        <f>IFERROR(AVERAGE(Data!T1293),"  ")</f>
        <v xml:space="preserve">  </v>
      </c>
      <c r="T1285" s="66" t="str">
        <f>IFERROR(AVERAGE(Data!V1293), " ")</f>
        <v xml:space="preserve"> </v>
      </c>
      <c r="U1285" s="66" t="str">
        <f>IFERROR(AVERAGE(Data!W1293), " ")</f>
        <v xml:space="preserve"> </v>
      </c>
      <c r="V1285" s="66" t="str">
        <f>IFERROR(AVERAGE(Data!X1293), " ")</f>
        <v xml:space="preserve"> </v>
      </c>
      <c r="W1285" s="66" t="str">
        <f>IFERROR(AVERAGE(Data!Y1293), " ")</f>
        <v xml:space="preserve"> </v>
      </c>
      <c r="X1285" s="66" t="str">
        <f>IFERROR(AVERAGE(Data!Z1293), " ")</f>
        <v xml:space="preserve"> </v>
      </c>
      <c r="Y1285" s="66" t="str">
        <f>IFERROR(AVERAGE(Data!AA1293), " ")</f>
        <v xml:space="preserve"> </v>
      </c>
      <c r="Z1285" s="67" t="str">
        <f>IFERROR(AVERAGE(Data!AB1293), " ")</f>
        <v xml:space="preserve"> </v>
      </c>
      <c r="AA1285" s="67" t="str">
        <f>IFERROR(AVERAGE(Data!AC1293), " ")</f>
        <v xml:space="preserve"> </v>
      </c>
      <c r="AB1285" s="67" t="str">
        <f>IFERROR(AVERAGE(Data!AD1293), " ")</f>
        <v xml:space="preserve"> </v>
      </c>
      <c r="AC1285" s="66" t="str">
        <f>IFERROR(AVERAGE(Data!AF1293), "  ")</f>
        <v xml:space="preserve">  </v>
      </c>
      <c r="AD1285" s="66" t="str">
        <f>IFERROR(AVERAGE(Data!AG1293), "  ")</f>
        <v xml:space="preserve">  </v>
      </c>
      <c r="AE1285" s="66" t="str">
        <f>IFERROR(AVERAGE(Data!AH1293), "  ")</f>
        <v xml:space="preserve">  </v>
      </c>
      <c r="AF1285" s="66" t="str">
        <f>IFERROR(AVERAGE(Data!AI1293), "  ")</f>
        <v xml:space="preserve">  </v>
      </c>
      <c r="AG1285" s="66" t="str">
        <f>IFERROR(AVERAGE(Data!AJ1293), "  ")</f>
        <v xml:space="preserve">  </v>
      </c>
      <c r="AH1285" s="66" t="str">
        <f>IFERROR(AVERAGE(Data!AK1293), "  ")</f>
        <v xml:space="preserve">  </v>
      </c>
      <c r="AI1285" s="67" t="str">
        <f>IFERROR(AVERAGE(Data!AL1293), "  ")</f>
        <v xml:space="preserve">  </v>
      </c>
      <c r="AJ1285" s="67" t="str">
        <f>IFERROR(AVERAGE(Data!AM1293), "  ")</f>
        <v xml:space="preserve">  </v>
      </c>
      <c r="AK1285" s="67" t="str">
        <f>IFERROR(AVERAGE(Data!AN1293), "  ")</f>
        <v xml:space="preserve">  </v>
      </c>
      <c r="AL1285" s="66" t="str">
        <f>IFERROR(AVERAGE(Data!AP1293),"  ")</f>
        <v xml:space="preserve">  </v>
      </c>
      <c r="AM1285" s="66" t="str">
        <f>IFERROR(AVERAGE(Data!AQ1293),"  ")</f>
        <v xml:space="preserve">  </v>
      </c>
      <c r="AN1285" s="66" t="str">
        <f>IFERROR(AVERAGE(Data!AR1293),"  ")</f>
        <v xml:space="preserve">  </v>
      </c>
      <c r="AO1285" s="66" t="str">
        <f>IFERROR(AVERAGE(Data!AS1293),"  ")</f>
        <v xml:space="preserve">  </v>
      </c>
      <c r="AP1285" s="66" t="str">
        <f>IFERROR(AVERAGE(Data!AT1293),"  ")</f>
        <v xml:space="preserve">  </v>
      </c>
      <c r="AQ1285" s="66" t="str">
        <f>IFERROR(AVERAGE(Data!AU1293),"  ")</f>
        <v xml:space="preserve">  </v>
      </c>
      <c r="AR1285" s="67" t="str">
        <f>IFERROR(AVERAGE(Data!AV1293),"  ")</f>
        <v xml:space="preserve">  </v>
      </c>
      <c r="AS1285" s="67" t="str">
        <f>IFERROR(AVERAGE(Data!AW1293),"  ")</f>
        <v xml:space="preserve">  </v>
      </c>
      <c r="AT1285" s="67" t="str">
        <f>IFERROR(AVERAGE(Data!AX1293),"  ")</f>
        <v xml:space="preserve">  </v>
      </c>
      <c r="AU1285" s="66" t="str">
        <f>IFERROR(AVERAGE(Data!AZ1293), "  ")</f>
        <v xml:space="preserve">  </v>
      </c>
      <c r="AV1285" s="66" t="str">
        <f>IFERROR(AVERAGE(Data!BA1293), "  ")</f>
        <v xml:space="preserve">  </v>
      </c>
      <c r="AW1285" s="66" t="str">
        <f>IFERROR(AVERAGE(Data!BB1293), "  ")</f>
        <v xml:space="preserve">  </v>
      </c>
      <c r="AX1285" s="66" t="str">
        <f>IFERROR(AVERAGE(Data!BC1293), "  ")</f>
        <v xml:space="preserve">  </v>
      </c>
      <c r="AY1285" s="66" t="str">
        <f>IFERROR(AVERAGE(Data!BD1293), "  ")</f>
        <v xml:space="preserve">  </v>
      </c>
      <c r="AZ1285" s="66" t="str">
        <f>IFERROR(AVERAGE(Data!BE1293), "  ")</f>
        <v xml:space="preserve">  </v>
      </c>
      <c r="BA1285" s="66" t="str">
        <f>IFERROR(AVERAGE(Data!BF1293), "  ")</f>
        <v xml:space="preserve">  </v>
      </c>
      <c r="BB1285" s="66" t="str">
        <f>IFERROR(AVERAGE(Data!BG1293), "  ")</f>
        <v xml:space="preserve">  </v>
      </c>
      <c r="BC1285" s="66" t="str">
        <f>IFERROR(AVERAGE(Data!BH1293), "  ")</f>
        <v xml:space="preserve">  </v>
      </c>
      <c r="BD1285" s="66" t="str">
        <f>IFERROR(AVERAGE(Data!BI1293), "  ")</f>
        <v xml:space="preserve">  </v>
      </c>
    </row>
    <row r="1286" spans="1:56" x14ac:dyDescent="0.25">
      <c r="A1286" s="59" t="str">
        <f>IFERROR(AVERAGE(Data!A1294),"  ")</f>
        <v xml:space="preserve">  </v>
      </c>
      <c r="B1286" s="66" t="str">
        <f>IFERROR(AVERAGE(Data!B1294),"  ")</f>
        <v xml:space="preserve">  </v>
      </c>
      <c r="C1286" s="66" t="str">
        <f>IFERROR(AVERAGE(Data!C1294),"  ")</f>
        <v xml:space="preserve">  </v>
      </c>
      <c r="D1286" s="66" t="str">
        <f>IFERROR(AVERAGE(Data!D1294),"  ")</f>
        <v xml:space="preserve">  </v>
      </c>
      <c r="E1286" s="66" t="str">
        <f>IFERROR(AVERAGE(Data!E1294),"  ")</f>
        <v xml:space="preserve">  </v>
      </c>
      <c r="F1286" s="66" t="str">
        <f>IFERROR(AVERAGE(Data!F1294),"  ")</f>
        <v xml:space="preserve">  </v>
      </c>
      <c r="G1286" s="66" t="str">
        <f>IFERROR(AVERAGE(Data!G1294),"  ")</f>
        <v xml:space="preserve">  </v>
      </c>
      <c r="H1286" s="67" t="str">
        <f>IFERROR(AVERAGE(Data!H1294),"  ")</f>
        <v xml:space="preserve">  </v>
      </c>
      <c r="I1286" s="67" t="str">
        <f>IFERROR(AVERAGE(Data!I1294),"  ")</f>
        <v xml:space="preserve">  </v>
      </c>
      <c r="J1286" s="67" t="str">
        <f>IFERROR(AVERAGE(Data!J1294),"  ")</f>
        <v xml:space="preserve">  </v>
      </c>
      <c r="K1286" s="66" t="str">
        <f>IFERROR(AVERAGE(Data!L1294),"  ")</f>
        <v xml:space="preserve">  </v>
      </c>
      <c r="L1286" s="66" t="str">
        <f>IFERROR(AVERAGE(Data!M1294),"  ")</f>
        <v xml:space="preserve">  </v>
      </c>
      <c r="M1286" s="66" t="str">
        <f>IFERROR(AVERAGE(Data!N1294),"  ")</f>
        <v xml:space="preserve">  </v>
      </c>
      <c r="N1286" s="66" t="str">
        <f>IFERROR(AVERAGE(Data!O1294),"  ")</f>
        <v xml:space="preserve">  </v>
      </c>
      <c r="O1286" s="66" t="str">
        <f>IFERROR(AVERAGE(Data!P1294),"  ")</f>
        <v xml:space="preserve">  </v>
      </c>
      <c r="P1286" s="66" t="str">
        <f>IFERROR(AVERAGE(Data!Q1294),"  ")</f>
        <v xml:space="preserve">  </v>
      </c>
      <c r="Q1286" s="67" t="str">
        <f>IFERROR(AVERAGE(Data!R1294),"  ")</f>
        <v xml:space="preserve">  </v>
      </c>
      <c r="R1286" s="67" t="str">
        <f>IFERROR(AVERAGE(Data!S1294),"  ")</f>
        <v xml:space="preserve">  </v>
      </c>
      <c r="S1286" s="67" t="str">
        <f>IFERROR(AVERAGE(Data!T1294),"  ")</f>
        <v xml:space="preserve">  </v>
      </c>
      <c r="T1286" s="66" t="str">
        <f>IFERROR(AVERAGE(Data!V1294), " ")</f>
        <v xml:space="preserve"> </v>
      </c>
      <c r="U1286" s="66" t="str">
        <f>IFERROR(AVERAGE(Data!W1294), " ")</f>
        <v xml:space="preserve"> </v>
      </c>
      <c r="V1286" s="66" t="str">
        <f>IFERROR(AVERAGE(Data!X1294), " ")</f>
        <v xml:space="preserve"> </v>
      </c>
      <c r="W1286" s="66" t="str">
        <f>IFERROR(AVERAGE(Data!Y1294), " ")</f>
        <v xml:space="preserve"> </v>
      </c>
      <c r="X1286" s="66" t="str">
        <f>IFERROR(AVERAGE(Data!Z1294), " ")</f>
        <v xml:space="preserve"> </v>
      </c>
      <c r="Y1286" s="66" t="str">
        <f>IFERROR(AVERAGE(Data!AA1294), " ")</f>
        <v xml:space="preserve"> </v>
      </c>
      <c r="Z1286" s="67" t="str">
        <f>IFERROR(AVERAGE(Data!AB1294), " ")</f>
        <v xml:space="preserve"> </v>
      </c>
      <c r="AA1286" s="67" t="str">
        <f>IFERROR(AVERAGE(Data!AC1294), " ")</f>
        <v xml:space="preserve"> </v>
      </c>
      <c r="AB1286" s="67" t="str">
        <f>IFERROR(AVERAGE(Data!AD1294), " ")</f>
        <v xml:space="preserve"> </v>
      </c>
      <c r="AC1286" s="66" t="str">
        <f>IFERROR(AVERAGE(Data!AF1294), "  ")</f>
        <v xml:space="preserve">  </v>
      </c>
      <c r="AD1286" s="66" t="str">
        <f>IFERROR(AVERAGE(Data!AG1294), "  ")</f>
        <v xml:space="preserve">  </v>
      </c>
      <c r="AE1286" s="66" t="str">
        <f>IFERROR(AVERAGE(Data!AH1294), "  ")</f>
        <v xml:space="preserve">  </v>
      </c>
      <c r="AF1286" s="66" t="str">
        <f>IFERROR(AVERAGE(Data!AI1294), "  ")</f>
        <v xml:space="preserve">  </v>
      </c>
      <c r="AG1286" s="66" t="str">
        <f>IFERROR(AVERAGE(Data!AJ1294), "  ")</f>
        <v xml:space="preserve">  </v>
      </c>
      <c r="AH1286" s="66" t="str">
        <f>IFERROR(AVERAGE(Data!AK1294), "  ")</f>
        <v xml:space="preserve">  </v>
      </c>
      <c r="AI1286" s="67" t="str">
        <f>IFERROR(AVERAGE(Data!AL1294), "  ")</f>
        <v xml:space="preserve">  </v>
      </c>
      <c r="AJ1286" s="67" t="str">
        <f>IFERROR(AVERAGE(Data!AM1294), "  ")</f>
        <v xml:space="preserve">  </v>
      </c>
      <c r="AK1286" s="67" t="str">
        <f>IFERROR(AVERAGE(Data!AN1294), "  ")</f>
        <v xml:space="preserve">  </v>
      </c>
      <c r="AL1286" s="66" t="str">
        <f>IFERROR(AVERAGE(Data!AP1294),"  ")</f>
        <v xml:space="preserve">  </v>
      </c>
      <c r="AM1286" s="66" t="str">
        <f>IFERROR(AVERAGE(Data!AQ1294),"  ")</f>
        <v xml:space="preserve">  </v>
      </c>
      <c r="AN1286" s="66" t="str">
        <f>IFERROR(AVERAGE(Data!AR1294),"  ")</f>
        <v xml:space="preserve">  </v>
      </c>
      <c r="AO1286" s="66" t="str">
        <f>IFERROR(AVERAGE(Data!AS1294),"  ")</f>
        <v xml:space="preserve">  </v>
      </c>
      <c r="AP1286" s="66" t="str">
        <f>IFERROR(AVERAGE(Data!AT1294),"  ")</f>
        <v xml:space="preserve">  </v>
      </c>
      <c r="AQ1286" s="66" t="str">
        <f>IFERROR(AVERAGE(Data!AU1294),"  ")</f>
        <v xml:space="preserve">  </v>
      </c>
      <c r="AR1286" s="67" t="str">
        <f>IFERROR(AVERAGE(Data!AV1294),"  ")</f>
        <v xml:space="preserve">  </v>
      </c>
      <c r="AS1286" s="67" t="str">
        <f>IFERROR(AVERAGE(Data!AW1294),"  ")</f>
        <v xml:space="preserve">  </v>
      </c>
      <c r="AT1286" s="67" t="str">
        <f>IFERROR(AVERAGE(Data!AX1294),"  ")</f>
        <v xml:space="preserve">  </v>
      </c>
      <c r="AU1286" s="66" t="str">
        <f>IFERROR(AVERAGE(Data!AZ1294), "  ")</f>
        <v xml:space="preserve">  </v>
      </c>
      <c r="AV1286" s="66" t="str">
        <f>IFERROR(AVERAGE(Data!BA1294), "  ")</f>
        <v xml:space="preserve">  </v>
      </c>
      <c r="AW1286" s="66" t="str">
        <f>IFERROR(AVERAGE(Data!BB1294), "  ")</f>
        <v xml:space="preserve">  </v>
      </c>
      <c r="AX1286" s="66" t="str">
        <f>IFERROR(AVERAGE(Data!BC1294), "  ")</f>
        <v xml:space="preserve">  </v>
      </c>
      <c r="AY1286" s="66" t="str">
        <f>IFERROR(AVERAGE(Data!BD1294), "  ")</f>
        <v xml:space="preserve">  </v>
      </c>
      <c r="AZ1286" s="66" t="str">
        <f>IFERROR(AVERAGE(Data!BE1294), "  ")</f>
        <v xml:space="preserve">  </v>
      </c>
      <c r="BA1286" s="66" t="str">
        <f>IFERROR(AVERAGE(Data!BF1294), "  ")</f>
        <v xml:space="preserve">  </v>
      </c>
      <c r="BB1286" s="66" t="str">
        <f>IFERROR(AVERAGE(Data!BG1294), "  ")</f>
        <v xml:space="preserve">  </v>
      </c>
      <c r="BC1286" s="66" t="str">
        <f>IFERROR(AVERAGE(Data!BH1294), "  ")</f>
        <v xml:space="preserve">  </v>
      </c>
      <c r="BD1286" s="66" t="str">
        <f>IFERROR(AVERAGE(Data!BI1294), "  ")</f>
        <v xml:space="preserve">  </v>
      </c>
    </row>
    <row r="1287" spans="1:56" x14ac:dyDescent="0.25">
      <c r="A1287" s="59" t="str">
        <f>IFERROR(AVERAGE(Data!A1295),"  ")</f>
        <v xml:space="preserve">  </v>
      </c>
      <c r="B1287" s="66" t="str">
        <f>IFERROR(AVERAGE(Data!B1295),"  ")</f>
        <v xml:space="preserve">  </v>
      </c>
      <c r="C1287" s="66" t="str">
        <f>IFERROR(AVERAGE(Data!C1295),"  ")</f>
        <v xml:space="preserve">  </v>
      </c>
      <c r="D1287" s="66" t="str">
        <f>IFERROR(AVERAGE(Data!D1295),"  ")</f>
        <v xml:space="preserve">  </v>
      </c>
      <c r="E1287" s="66" t="str">
        <f>IFERROR(AVERAGE(Data!E1295),"  ")</f>
        <v xml:space="preserve">  </v>
      </c>
      <c r="F1287" s="66" t="str">
        <f>IFERROR(AVERAGE(Data!F1295),"  ")</f>
        <v xml:space="preserve">  </v>
      </c>
      <c r="G1287" s="66" t="str">
        <f>IFERROR(AVERAGE(Data!G1295),"  ")</f>
        <v xml:space="preserve">  </v>
      </c>
      <c r="H1287" s="67" t="str">
        <f>IFERROR(AVERAGE(Data!H1295),"  ")</f>
        <v xml:space="preserve">  </v>
      </c>
      <c r="I1287" s="67" t="str">
        <f>IFERROR(AVERAGE(Data!I1295),"  ")</f>
        <v xml:space="preserve">  </v>
      </c>
      <c r="J1287" s="67" t="str">
        <f>IFERROR(AVERAGE(Data!J1295),"  ")</f>
        <v xml:space="preserve">  </v>
      </c>
      <c r="K1287" s="66" t="str">
        <f>IFERROR(AVERAGE(Data!L1295),"  ")</f>
        <v xml:space="preserve">  </v>
      </c>
      <c r="L1287" s="66" t="str">
        <f>IFERROR(AVERAGE(Data!M1295),"  ")</f>
        <v xml:space="preserve">  </v>
      </c>
      <c r="M1287" s="66" t="str">
        <f>IFERROR(AVERAGE(Data!N1295),"  ")</f>
        <v xml:space="preserve">  </v>
      </c>
      <c r="N1287" s="66" t="str">
        <f>IFERROR(AVERAGE(Data!O1295),"  ")</f>
        <v xml:space="preserve">  </v>
      </c>
      <c r="O1287" s="66" t="str">
        <f>IFERROR(AVERAGE(Data!P1295),"  ")</f>
        <v xml:space="preserve">  </v>
      </c>
      <c r="P1287" s="66" t="str">
        <f>IFERROR(AVERAGE(Data!Q1295),"  ")</f>
        <v xml:space="preserve">  </v>
      </c>
      <c r="Q1287" s="67" t="str">
        <f>IFERROR(AVERAGE(Data!R1295),"  ")</f>
        <v xml:space="preserve">  </v>
      </c>
      <c r="R1287" s="67" t="str">
        <f>IFERROR(AVERAGE(Data!S1295),"  ")</f>
        <v xml:space="preserve">  </v>
      </c>
      <c r="S1287" s="67" t="str">
        <f>IFERROR(AVERAGE(Data!T1295),"  ")</f>
        <v xml:space="preserve">  </v>
      </c>
      <c r="T1287" s="66" t="str">
        <f>IFERROR(AVERAGE(Data!V1295), " ")</f>
        <v xml:space="preserve"> </v>
      </c>
      <c r="U1287" s="66" t="str">
        <f>IFERROR(AVERAGE(Data!W1295), " ")</f>
        <v xml:space="preserve"> </v>
      </c>
      <c r="V1287" s="66" t="str">
        <f>IFERROR(AVERAGE(Data!X1295), " ")</f>
        <v xml:space="preserve"> </v>
      </c>
      <c r="W1287" s="66" t="str">
        <f>IFERROR(AVERAGE(Data!Y1295), " ")</f>
        <v xml:space="preserve"> </v>
      </c>
      <c r="X1287" s="66" t="str">
        <f>IFERROR(AVERAGE(Data!Z1295), " ")</f>
        <v xml:space="preserve"> </v>
      </c>
      <c r="Y1287" s="66" t="str">
        <f>IFERROR(AVERAGE(Data!AA1295), " ")</f>
        <v xml:space="preserve"> </v>
      </c>
      <c r="Z1287" s="67" t="str">
        <f>IFERROR(AVERAGE(Data!AB1295), " ")</f>
        <v xml:space="preserve"> </v>
      </c>
      <c r="AA1287" s="67" t="str">
        <f>IFERROR(AVERAGE(Data!AC1295), " ")</f>
        <v xml:space="preserve"> </v>
      </c>
      <c r="AB1287" s="67" t="str">
        <f>IFERROR(AVERAGE(Data!AD1295), " ")</f>
        <v xml:space="preserve"> </v>
      </c>
      <c r="AC1287" s="66" t="str">
        <f>IFERROR(AVERAGE(Data!AF1295), "  ")</f>
        <v xml:space="preserve">  </v>
      </c>
      <c r="AD1287" s="66" t="str">
        <f>IFERROR(AVERAGE(Data!AG1295), "  ")</f>
        <v xml:space="preserve">  </v>
      </c>
      <c r="AE1287" s="66" t="str">
        <f>IFERROR(AVERAGE(Data!AH1295), "  ")</f>
        <v xml:space="preserve">  </v>
      </c>
      <c r="AF1287" s="66" t="str">
        <f>IFERROR(AVERAGE(Data!AI1295), "  ")</f>
        <v xml:space="preserve">  </v>
      </c>
      <c r="AG1287" s="66" t="str">
        <f>IFERROR(AVERAGE(Data!AJ1295), "  ")</f>
        <v xml:space="preserve">  </v>
      </c>
      <c r="AH1287" s="66" t="str">
        <f>IFERROR(AVERAGE(Data!AK1295), "  ")</f>
        <v xml:space="preserve">  </v>
      </c>
      <c r="AI1287" s="67" t="str">
        <f>IFERROR(AVERAGE(Data!AL1295), "  ")</f>
        <v xml:space="preserve">  </v>
      </c>
      <c r="AJ1287" s="67" t="str">
        <f>IFERROR(AVERAGE(Data!AM1295), "  ")</f>
        <v xml:space="preserve">  </v>
      </c>
      <c r="AK1287" s="67" t="str">
        <f>IFERROR(AVERAGE(Data!AN1295), "  ")</f>
        <v xml:space="preserve">  </v>
      </c>
      <c r="AL1287" s="66" t="str">
        <f>IFERROR(AVERAGE(Data!AP1295),"  ")</f>
        <v xml:space="preserve">  </v>
      </c>
      <c r="AM1287" s="66" t="str">
        <f>IFERROR(AVERAGE(Data!AQ1295),"  ")</f>
        <v xml:space="preserve">  </v>
      </c>
      <c r="AN1287" s="66" t="str">
        <f>IFERROR(AVERAGE(Data!AR1295),"  ")</f>
        <v xml:space="preserve">  </v>
      </c>
      <c r="AO1287" s="66" t="str">
        <f>IFERROR(AVERAGE(Data!AS1295),"  ")</f>
        <v xml:space="preserve">  </v>
      </c>
      <c r="AP1287" s="66" t="str">
        <f>IFERROR(AVERAGE(Data!AT1295),"  ")</f>
        <v xml:space="preserve">  </v>
      </c>
      <c r="AQ1287" s="66" t="str">
        <f>IFERROR(AVERAGE(Data!AU1295),"  ")</f>
        <v xml:space="preserve">  </v>
      </c>
      <c r="AR1287" s="67" t="str">
        <f>IFERROR(AVERAGE(Data!AV1295),"  ")</f>
        <v xml:space="preserve">  </v>
      </c>
      <c r="AS1287" s="67" t="str">
        <f>IFERROR(AVERAGE(Data!AW1295),"  ")</f>
        <v xml:space="preserve">  </v>
      </c>
      <c r="AT1287" s="67" t="str">
        <f>IFERROR(AVERAGE(Data!AX1295),"  ")</f>
        <v xml:space="preserve">  </v>
      </c>
      <c r="AU1287" s="66" t="str">
        <f>IFERROR(AVERAGE(Data!AZ1295), "  ")</f>
        <v xml:space="preserve">  </v>
      </c>
      <c r="AV1287" s="66" t="str">
        <f>IFERROR(AVERAGE(Data!BA1295), "  ")</f>
        <v xml:space="preserve">  </v>
      </c>
      <c r="AW1287" s="66" t="str">
        <f>IFERROR(AVERAGE(Data!BB1295), "  ")</f>
        <v xml:space="preserve">  </v>
      </c>
      <c r="AX1287" s="66" t="str">
        <f>IFERROR(AVERAGE(Data!BC1295), "  ")</f>
        <v xml:space="preserve">  </v>
      </c>
      <c r="AY1287" s="66" t="str">
        <f>IFERROR(AVERAGE(Data!BD1295), "  ")</f>
        <v xml:space="preserve">  </v>
      </c>
      <c r="AZ1287" s="66" t="str">
        <f>IFERROR(AVERAGE(Data!BE1295), "  ")</f>
        <v xml:space="preserve">  </v>
      </c>
      <c r="BA1287" s="66" t="str">
        <f>IFERROR(AVERAGE(Data!BF1295), "  ")</f>
        <v xml:space="preserve">  </v>
      </c>
      <c r="BB1287" s="66" t="str">
        <f>IFERROR(AVERAGE(Data!BG1295), "  ")</f>
        <v xml:space="preserve">  </v>
      </c>
      <c r="BC1287" s="66" t="str">
        <f>IFERROR(AVERAGE(Data!BH1295), "  ")</f>
        <v xml:space="preserve">  </v>
      </c>
      <c r="BD1287" s="66" t="str">
        <f>IFERROR(AVERAGE(Data!BI1295), "  ")</f>
        <v xml:space="preserve">  </v>
      </c>
    </row>
    <row r="1288" spans="1:56" x14ac:dyDescent="0.25">
      <c r="A1288" s="59" t="str">
        <f>IFERROR(AVERAGE(Data!A1296),"  ")</f>
        <v xml:space="preserve">  </v>
      </c>
      <c r="B1288" s="66" t="str">
        <f>IFERROR(AVERAGE(Data!B1296),"  ")</f>
        <v xml:space="preserve">  </v>
      </c>
      <c r="C1288" s="66" t="str">
        <f>IFERROR(AVERAGE(Data!C1296),"  ")</f>
        <v xml:space="preserve">  </v>
      </c>
      <c r="D1288" s="66" t="str">
        <f>IFERROR(AVERAGE(Data!D1296),"  ")</f>
        <v xml:space="preserve">  </v>
      </c>
      <c r="E1288" s="66" t="str">
        <f>IFERROR(AVERAGE(Data!E1296),"  ")</f>
        <v xml:space="preserve">  </v>
      </c>
      <c r="F1288" s="66" t="str">
        <f>IFERROR(AVERAGE(Data!F1296),"  ")</f>
        <v xml:space="preserve">  </v>
      </c>
      <c r="G1288" s="66" t="str">
        <f>IFERROR(AVERAGE(Data!G1296),"  ")</f>
        <v xml:space="preserve">  </v>
      </c>
      <c r="H1288" s="67" t="str">
        <f>IFERROR(AVERAGE(Data!H1296),"  ")</f>
        <v xml:space="preserve">  </v>
      </c>
      <c r="I1288" s="67" t="str">
        <f>IFERROR(AVERAGE(Data!I1296),"  ")</f>
        <v xml:space="preserve">  </v>
      </c>
      <c r="J1288" s="67" t="str">
        <f>IFERROR(AVERAGE(Data!J1296),"  ")</f>
        <v xml:space="preserve">  </v>
      </c>
      <c r="K1288" s="66" t="str">
        <f>IFERROR(AVERAGE(Data!L1296),"  ")</f>
        <v xml:space="preserve">  </v>
      </c>
      <c r="L1288" s="66" t="str">
        <f>IFERROR(AVERAGE(Data!M1296),"  ")</f>
        <v xml:space="preserve">  </v>
      </c>
      <c r="M1288" s="66" t="str">
        <f>IFERROR(AVERAGE(Data!N1296),"  ")</f>
        <v xml:space="preserve">  </v>
      </c>
      <c r="N1288" s="66" t="str">
        <f>IFERROR(AVERAGE(Data!O1296),"  ")</f>
        <v xml:space="preserve">  </v>
      </c>
      <c r="O1288" s="66" t="str">
        <f>IFERROR(AVERAGE(Data!P1296),"  ")</f>
        <v xml:space="preserve">  </v>
      </c>
      <c r="P1288" s="66" t="str">
        <f>IFERROR(AVERAGE(Data!Q1296),"  ")</f>
        <v xml:space="preserve">  </v>
      </c>
      <c r="Q1288" s="67" t="str">
        <f>IFERROR(AVERAGE(Data!R1296),"  ")</f>
        <v xml:space="preserve">  </v>
      </c>
      <c r="R1288" s="67" t="str">
        <f>IFERROR(AVERAGE(Data!S1296),"  ")</f>
        <v xml:space="preserve">  </v>
      </c>
      <c r="S1288" s="67" t="str">
        <f>IFERROR(AVERAGE(Data!T1296),"  ")</f>
        <v xml:space="preserve">  </v>
      </c>
      <c r="T1288" s="66" t="str">
        <f>IFERROR(AVERAGE(Data!V1296), " ")</f>
        <v xml:space="preserve"> </v>
      </c>
      <c r="U1288" s="66" t="str">
        <f>IFERROR(AVERAGE(Data!W1296), " ")</f>
        <v xml:space="preserve"> </v>
      </c>
      <c r="V1288" s="66" t="str">
        <f>IFERROR(AVERAGE(Data!X1296), " ")</f>
        <v xml:space="preserve"> </v>
      </c>
      <c r="W1288" s="66" t="str">
        <f>IFERROR(AVERAGE(Data!Y1296), " ")</f>
        <v xml:space="preserve"> </v>
      </c>
      <c r="X1288" s="66" t="str">
        <f>IFERROR(AVERAGE(Data!Z1296), " ")</f>
        <v xml:space="preserve"> </v>
      </c>
      <c r="Y1288" s="66" t="str">
        <f>IFERROR(AVERAGE(Data!AA1296), " ")</f>
        <v xml:space="preserve"> </v>
      </c>
      <c r="Z1288" s="67" t="str">
        <f>IFERROR(AVERAGE(Data!AB1296), " ")</f>
        <v xml:space="preserve"> </v>
      </c>
      <c r="AA1288" s="67" t="str">
        <f>IFERROR(AVERAGE(Data!AC1296), " ")</f>
        <v xml:space="preserve"> </v>
      </c>
      <c r="AB1288" s="67" t="str">
        <f>IFERROR(AVERAGE(Data!AD1296), " ")</f>
        <v xml:space="preserve"> </v>
      </c>
      <c r="AC1288" s="66" t="str">
        <f>IFERROR(AVERAGE(Data!AF1296), "  ")</f>
        <v xml:space="preserve">  </v>
      </c>
      <c r="AD1288" s="66" t="str">
        <f>IFERROR(AVERAGE(Data!AG1296), "  ")</f>
        <v xml:space="preserve">  </v>
      </c>
      <c r="AE1288" s="66" t="str">
        <f>IFERROR(AVERAGE(Data!AH1296), "  ")</f>
        <v xml:space="preserve">  </v>
      </c>
      <c r="AF1288" s="66" t="str">
        <f>IFERROR(AVERAGE(Data!AI1296), "  ")</f>
        <v xml:space="preserve">  </v>
      </c>
      <c r="AG1288" s="66" t="str">
        <f>IFERROR(AVERAGE(Data!AJ1296), "  ")</f>
        <v xml:space="preserve">  </v>
      </c>
      <c r="AH1288" s="66" t="str">
        <f>IFERROR(AVERAGE(Data!AK1296), "  ")</f>
        <v xml:space="preserve">  </v>
      </c>
      <c r="AI1288" s="67" t="str">
        <f>IFERROR(AVERAGE(Data!AL1296), "  ")</f>
        <v xml:space="preserve">  </v>
      </c>
      <c r="AJ1288" s="67" t="str">
        <f>IFERROR(AVERAGE(Data!AM1296), "  ")</f>
        <v xml:space="preserve">  </v>
      </c>
      <c r="AK1288" s="67" t="str">
        <f>IFERROR(AVERAGE(Data!AN1296), "  ")</f>
        <v xml:space="preserve">  </v>
      </c>
      <c r="AL1288" s="66" t="str">
        <f>IFERROR(AVERAGE(Data!AP1296),"  ")</f>
        <v xml:space="preserve">  </v>
      </c>
      <c r="AM1288" s="66" t="str">
        <f>IFERROR(AVERAGE(Data!AQ1296),"  ")</f>
        <v xml:space="preserve">  </v>
      </c>
      <c r="AN1288" s="66" t="str">
        <f>IFERROR(AVERAGE(Data!AR1296),"  ")</f>
        <v xml:space="preserve">  </v>
      </c>
      <c r="AO1288" s="66" t="str">
        <f>IFERROR(AVERAGE(Data!AS1296),"  ")</f>
        <v xml:space="preserve">  </v>
      </c>
      <c r="AP1288" s="66" t="str">
        <f>IFERROR(AVERAGE(Data!AT1296),"  ")</f>
        <v xml:space="preserve">  </v>
      </c>
      <c r="AQ1288" s="66" t="str">
        <f>IFERROR(AVERAGE(Data!AU1296),"  ")</f>
        <v xml:space="preserve">  </v>
      </c>
      <c r="AR1288" s="67" t="str">
        <f>IFERROR(AVERAGE(Data!AV1296),"  ")</f>
        <v xml:space="preserve">  </v>
      </c>
      <c r="AS1288" s="67" t="str">
        <f>IFERROR(AVERAGE(Data!AW1296),"  ")</f>
        <v xml:space="preserve">  </v>
      </c>
      <c r="AT1288" s="67" t="str">
        <f>IFERROR(AVERAGE(Data!AX1296),"  ")</f>
        <v xml:space="preserve">  </v>
      </c>
      <c r="AU1288" s="66" t="str">
        <f>IFERROR(AVERAGE(Data!AZ1296), "  ")</f>
        <v xml:space="preserve">  </v>
      </c>
      <c r="AV1288" s="66" t="str">
        <f>IFERROR(AVERAGE(Data!BA1296), "  ")</f>
        <v xml:space="preserve">  </v>
      </c>
      <c r="AW1288" s="66" t="str">
        <f>IFERROR(AVERAGE(Data!BB1296), "  ")</f>
        <v xml:space="preserve">  </v>
      </c>
      <c r="AX1288" s="66" t="str">
        <f>IFERROR(AVERAGE(Data!BC1296), "  ")</f>
        <v xml:space="preserve">  </v>
      </c>
      <c r="AY1288" s="66" t="str">
        <f>IFERROR(AVERAGE(Data!BD1296), "  ")</f>
        <v xml:space="preserve">  </v>
      </c>
      <c r="AZ1288" s="66" t="str">
        <f>IFERROR(AVERAGE(Data!BE1296), "  ")</f>
        <v xml:space="preserve">  </v>
      </c>
      <c r="BA1288" s="66" t="str">
        <f>IFERROR(AVERAGE(Data!BF1296), "  ")</f>
        <v xml:space="preserve">  </v>
      </c>
      <c r="BB1288" s="66" t="str">
        <f>IFERROR(AVERAGE(Data!BG1296), "  ")</f>
        <v xml:space="preserve">  </v>
      </c>
      <c r="BC1288" s="66" t="str">
        <f>IFERROR(AVERAGE(Data!BH1296), "  ")</f>
        <v xml:space="preserve">  </v>
      </c>
      <c r="BD1288" s="66" t="str">
        <f>IFERROR(AVERAGE(Data!BI1296), "  ")</f>
        <v xml:space="preserve">  </v>
      </c>
    </row>
    <row r="1289" spans="1:56" x14ac:dyDescent="0.25">
      <c r="A1289" s="59" t="str">
        <f>IFERROR(AVERAGE(Data!A1297),"  ")</f>
        <v xml:space="preserve">  </v>
      </c>
      <c r="B1289" s="66" t="str">
        <f>IFERROR(AVERAGE(Data!B1297),"  ")</f>
        <v xml:space="preserve">  </v>
      </c>
      <c r="C1289" s="66" t="str">
        <f>IFERROR(AVERAGE(Data!C1297),"  ")</f>
        <v xml:space="preserve">  </v>
      </c>
      <c r="D1289" s="66" t="str">
        <f>IFERROR(AVERAGE(Data!D1297),"  ")</f>
        <v xml:space="preserve">  </v>
      </c>
      <c r="E1289" s="66" t="str">
        <f>IFERROR(AVERAGE(Data!E1297),"  ")</f>
        <v xml:space="preserve">  </v>
      </c>
      <c r="F1289" s="66" t="str">
        <f>IFERROR(AVERAGE(Data!F1297),"  ")</f>
        <v xml:space="preserve">  </v>
      </c>
      <c r="G1289" s="66" t="str">
        <f>IFERROR(AVERAGE(Data!G1297),"  ")</f>
        <v xml:space="preserve">  </v>
      </c>
      <c r="H1289" s="67" t="str">
        <f>IFERROR(AVERAGE(Data!H1297),"  ")</f>
        <v xml:space="preserve">  </v>
      </c>
      <c r="I1289" s="67" t="str">
        <f>IFERROR(AVERAGE(Data!I1297),"  ")</f>
        <v xml:space="preserve">  </v>
      </c>
      <c r="J1289" s="67" t="str">
        <f>IFERROR(AVERAGE(Data!J1297),"  ")</f>
        <v xml:space="preserve">  </v>
      </c>
      <c r="K1289" s="66" t="str">
        <f>IFERROR(AVERAGE(Data!L1297),"  ")</f>
        <v xml:space="preserve">  </v>
      </c>
      <c r="L1289" s="66" t="str">
        <f>IFERROR(AVERAGE(Data!M1297),"  ")</f>
        <v xml:space="preserve">  </v>
      </c>
      <c r="M1289" s="66" t="str">
        <f>IFERROR(AVERAGE(Data!N1297),"  ")</f>
        <v xml:space="preserve">  </v>
      </c>
      <c r="N1289" s="66" t="str">
        <f>IFERROR(AVERAGE(Data!O1297),"  ")</f>
        <v xml:space="preserve">  </v>
      </c>
      <c r="O1289" s="66" t="str">
        <f>IFERROR(AVERAGE(Data!P1297),"  ")</f>
        <v xml:space="preserve">  </v>
      </c>
      <c r="P1289" s="66" t="str">
        <f>IFERROR(AVERAGE(Data!Q1297),"  ")</f>
        <v xml:space="preserve">  </v>
      </c>
      <c r="Q1289" s="67" t="str">
        <f>IFERROR(AVERAGE(Data!R1297),"  ")</f>
        <v xml:space="preserve">  </v>
      </c>
      <c r="R1289" s="67" t="str">
        <f>IFERROR(AVERAGE(Data!S1297),"  ")</f>
        <v xml:space="preserve">  </v>
      </c>
      <c r="S1289" s="67" t="str">
        <f>IFERROR(AVERAGE(Data!T1297),"  ")</f>
        <v xml:space="preserve">  </v>
      </c>
      <c r="T1289" s="66" t="str">
        <f>IFERROR(AVERAGE(Data!V1297), " ")</f>
        <v xml:space="preserve"> </v>
      </c>
      <c r="U1289" s="66" t="str">
        <f>IFERROR(AVERAGE(Data!W1297), " ")</f>
        <v xml:space="preserve"> </v>
      </c>
      <c r="V1289" s="66" t="str">
        <f>IFERROR(AVERAGE(Data!X1297), " ")</f>
        <v xml:space="preserve"> </v>
      </c>
      <c r="W1289" s="66" t="str">
        <f>IFERROR(AVERAGE(Data!Y1297), " ")</f>
        <v xml:space="preserve"> </v>
      </c>
      <c r="X1289" s="66" t="str">
        <f>IFERROR(AVERAGE(Data!Z1297), " ")</f>
        <v xml:space="preserve"> </v>
      </c>
      <c r="Y1289" s="66" t="str">
        <f>IFERROR(AVERAGE(Data!AA1297), " ")</f>
        <v xml:space="preserve"> </v>
      </c>
      <c r="Z1289" s="67" t="str">
        <f>IFERROR(AVERAGE(Data!AB1297), " ")</f>
        <v xml:space="preserve"> </v>
      </c>
      <c r="AA1289" s="67" t="str">
        <f>IFERROR(AVERAGE(Data!AC1297), " ")</f>
        <v xml:space="preserve"> </v>
      </c>
      <c r="AB1289" s="67" t="str">
        <f>IFERROR(AVERAGE(Data!AD1297), " ")</f>
        <v xml:space="preserve"> </v>
      </c>
      <c r="AC1289" s="66" t="str">
        <f>IFERROR(AVERAGE(Data!AF1297), "  ")</f>
        <v xml:space="preserve">  </v>
      </c>
      <c r="AD1289" s="66" t="str">
        <f>IFERROR(AVERAGE(Data!AG1297), "  ")</f>
        <v xml:space="preserve">  </v>
      </c>
      <c r="AE1289" s="66" t="str">
        <f>IFERROR(AVERAGE(Data!AH1297), "  ")</f>
        <v xml:space="preserve">  </v>
      </c>
      <c r="AF1289" s="66" t="str">
        <f>IFERROR(AVERAGE(Data!AI1297), "  ")</f>
        <v xml:space="preserve">  </v>
      </c>
      <c r="AG1289" s="66" t="str">
        <f>IFERROR(AVERAGE(Data!AJ1297), "  ")</f>
        <v xml:space="preserve">  </v>
      </c>
      <c r="AH1289" s="66" t="str">
        <f>IFERROR(AVERAGE(Data!AK1297), "  ")</f>
        <v xml:space="preserve">  </v>
      </c>
      <c r="AI1289" s="67" t="str">
        <f>IFERROR(AVERAGE(Data!AL1297), "  ")</f>
        <v xml:space="preserve">  </v>
      </c>
      <c r="AJ1289" s="67" t="str">
        <f>IFERROR(AVERAGE(Data!AM1297), "  ")</f>
        <v xml:space="preserve">  </v>
      </c>
      <c r="AK1289" s="67" t="str">
        <f>IFERROR(AVERAGE(Data!AN1297), "  ")</f>
        <v xml:space="preserve">  </v>
      </c>
      <c r="AL1289" s="66" t="str">
        <f>IFERROR(AVERAGE(Data!AP1297),"  ")</f>
        <v xml:space="preserve">  </v>
      </c>
      <c r="AM1289" s="66" t="str">
        <f>IFERROR(AVERAGE(Data!AQ1297),"  ")</f>
        <v xml:space="preserve">  </v>
      </c>
      <c r="AN1289" s="66" t="str">
        <f>IFERROR(AVERAGE(Data!AR1297),"  ")</f>
        <v xml:space="preserve">  </v>
      </c>
      <c r="AO1289" s="66" t="str">
        <f>IFERROR(AVERAGE(Data!AS1297),"  ")</f>
        <v xml:space="preserve">  </v>
      </c>
      <c r="AP1289" s="66" t="str">
        <f>IFERROR(AVERAGE(Data!AT1297),"  ")</f>
        <v xml:space="preserve">  </v>
      </c>
      <c r="AQ1289" s="66" t="str">
        <f>IFERROR(AVERAGE(Data!AU1297),"  ")</f>
        <v xml:space="preserve">  </v>
      </c>
      <c r="AR1289" s="67" t="str">
        <f>IFERROR(AVERAGE(Data!AV1297),"  ")</f>
        <v xml:space="preserve">  </v>
      </c>
      <c r="AS1289" s="67" t="str">
        <f>IFERROR(AVERAGE(Data!AW1297),"  ")</f>
        <v xml:space="preserve">  </v>
      </c>
      <c r="AT1289" s="67" t="str">
        <f>IFERROR(AVERAGE(Data!AX1297),"  ")</f>
        <v xml:space="preserve">  </v>
      </c>
      <c r="AU1289" s="66" t="str">
        <f>IFERROR(AVERAGE(Data!AZ1297), "  ")</f>
        <v xml:space="preserve">  </v>
      </c>
      <c r="AV1289" s="66" t="str">
        <f>IFERROR(AVERAGE(Data!BA1297), "  ")</f>
        <v xml:space="preserve">  </v>
      </c>
      <c r="AW1289" s="66" t="str">
        <f>IFERROR(AVERAGE(Data!BB1297), "  ")</f>
        <v xml:space="preserve">  </v>
      </c>
      <c r="AX1289" s="66" t="str">
        <f>IFERROR(AVERAGE(Data!BC1297), "  ")</f>
        <v xml:space="preserve">  </v>
      </c>
      <c r="AY1289" s="66" t="str">
        <f>IFERROR(AVERAGE(Data!BD1297), "  ")</f>
        <v xml:space="preserve">  </v>
      </c>
      <c r="AZ1289" s="66" t="str">
        <f>IFERROR(AVERAGE(Data!BE1297), "  ")</f>
        <v xml:space="preserve">  </v>
      </c>
      <c r="BA1289" s="66" t="str">
        <f>IFERROR(AVERAGE(Data!BF1297), "  ")</f>
        <v xml:space="preserve">  </v>
      </c>
      <c r="BB1289" s="66" t="str">
        <f>IFERROR(AVERAGE(Data!BG1297), "  ")</f>
        <v xml:space="preserve">  </v>
      </c>
      <c r="BC1289" s="66" t="str">
        <f>IFERROR(AVERAGE(Data!BH1297), "  ")</f>
        <v xml:space="preserve">  </v>
      </c>
      <c r="BD1289" s="66" t="str">
        <f>IFERROR(AVERAGE(Data!BI1297), "  ")</f>
        <v xml:space="preserve">  </v>
      </c>
    </row>
    <row r="1290" spans="1:56" x14ac:dyDescent="0.25">
      <c r="A1290" s="59" t="str">
        <f>IFERROR(AVERAGE(Data!A1298),"  ")</f>
        <v xml:space="preserve">  </v>
      </c>
      <c r="B1290" s="66" t="str">
        <f>IFERROR(AVERAGE(Data!B1298),"  ")</f>
        <v xml:space="preserve">  </v>
      </c>
      <c r="C1290" s="66" t="str">
        <f>IFERROR(AVERAGE(Data!C1298),"  ")</f>
        <v xml:space="preserve">  </v>
      </c>
      <c r="D1290" s="66" t="str">
        <f>IFERROR(AVERAGE(Data!D1298),"  ")</f>
        <v xml:space="preserve">  </v>
      </c>
      <c r="E1290" s="66" t="str">
        <f>IFERROR(AVERAGE(Data!E1298),"  ")</f>
        <v xml:space="preserve">  </v>
      </c>
      <c r="F1290" s="66" t="str">
        <f>IFERROR(AVERAGE(Data!F1298),"  ")</f>
        <v xml:space="preserve">  </v>
      </c>
      <c r="G1290" s="66" t="str">
        <f>IFERROR(AVERAGE(Data!G1298),"  ")</f>
        <v xml:space="preserve">  </v>
      </c>
      <c r="H1290" s="67" t="str">
        <f>IFERROR(AVERAGE(Data!H1298),"  ")</f>
        <v xml:space="preserve">  </v>
      </c>
      <c r="I1290" s="67" t="str">
        <f>IFERROR(AVERAGE(Data!I1298),"  ")</f>
        <v xml:space="preserve">  </v>
      </c>
      <c r="J1290" s="67" t="str">
        <f>IFERROR(AVERAGE(Data!J1298),"  ")</f>
        <v xml:space="preserve">  </v>
      </c>
      <c r="K1290" s="66" t="str">
        <f>IFERROR(AVERAGE(Data!L1298),"  ")</f>
        <v xml:space="preserve">  </v>
      </c>
      <c r="L1290" s="66" t="str">
        <f>IFERROR(AVERAGE(Data!M1298),"  ")</f>
        <v xml:space="preserve">  </v>
      </c>
      <c r="M1290" s="66" t="str">
        <f>IFERROR(AVERAGE(Data!N1298),"  ")</f>
        <v xml:space="preserve">  </v>
      </c>
      <c r="N1290" s="66" t="str">
        <f>IFERROR(AVERAGE(Data!O1298),"  ")</f>
        <v xml:space="preserve">  </v>
      </c>
      <c r="O1290" s="66" t="str">
        <f>IFERROR(AVERAGE(Data!P1298),"  ")</f>
        <v xml:space="preserve">  </v>
      </c>
      <c r="P1290" s="66" t="str">
        <f>IFERROR(AVERAGE(Data!Q1298),"  ")</f>
        <v xml:space="preserve">  </v>
      </c>
      <c r="Q1290" s="67" t="str">
        <f>IFERROR(AVERAGE(Data!R1298),"  ")</f>
        <v xml:space="preserve">  </v>
      </c>
      <c r="R1290" s="67" t="str">
        <f>IFERROR(AVERAGE(Data!S1298),"  ")</f>
        <v xml:space="preserve">  </v>
      </c>
      <c r="S1290" s="67" t="str">
        <f>IFERROR(AVERAGE(Data!T1298),"  ")</f>
        <v xml:space="preserve">  </v>
      </c>
      <c r="T1290" s="66" t="str">
        <f>IFERROR(AVERAGE(Data!V1298), " ")</f>
        <v xml:space="preserve"> </v>
      </c>
      <c r="U1290" s="66" t="str">
        <f>IFERROR(AVERAGE(Data!W1298), " ")</f>
        <v xml:space="preserve"> </v>
      </c>
      <c r="V1290" s="66" t="str">
        <f>IFERROR(AVERAGE(Data!X1298), " ")</f>
        <v xml:space="preserve"> </v>
      </c>
      <c r="W1290" s="66" t="str">
        <f>IFERROR(AVERAGE(Data!Y1298), " ")</f>
        <v xml:space="preserve"> </v>
      </c>
      <c r="X1290" s="66" t="str">
        <f>IFERROR(AVERAGE(Data!Z1298), " ")</f>
        <v xml:space="preserve"> </v>
      </c>
      <c r="Y1290" s="66" t="str">
        <f>IFERROR(AVERAGE(Data!AA1298), " ")</f>
        <v xml:space="preserve"> </v>
      </c>
      <c r="Z1290" s="67" t="str">
        <f>IFERROR(AVERAGE(Data!AB1298), " ")</f>
        <v xml:space="preserve"> </v>
      </c>
      <c r="AA1290" s="67" t="str">
        <f>IFERROR(AVERAGE(Data!AC1298), " ")</f>
        <v xml:space="preserve"> </v>
      </c>
      <c r="AB1290" s="67" t="str">
        <f>IFERROR(AVERAGE(Data!AD1298), " ")</f>
        <v xml:space="preserve"> </v>
      </c>
      <c r="AC1290" s="66" t="str">
        <f>IFERROR(AVERAGE(Data!AF1298), "  ")</f>
        <v xml:space="preserve">  </v>
      </c>
      <c r="AD1290" s="66" t="str">
        <f>IFERROR(AVERAGE(Data!AG1298), "  ")</f>
        <v xml:space="preserve">  </v>
      </c>
      <c r="AE1290" s="66" t="str">
        <f>IFERROR(AVERAGE(Data!AH1298), "  ")</f>
        <v xml:space="preserve">  </v>
      </c>
      <c r="AF1290" s="66" t="str">
        <f>IFERROR(AVERAGE(Data!AI1298), "  ")</f>
        <v xml:space="preserve">  </v>
      </c>
      <c r="AG1290" s="66" t="str">
        <f>IFERROR(AVERAGE(Data!AJ1298), "  ")</f>
        <v xml:space="preserve">  </v>
      </c>
      <c r="AH1290" s="66" t="str">
        <f>IFERROR(AVERAGE(Data!AK1298), "  ")</f>
        <v xml:space="preserve">  </v>
      </c>
      <c r="AI1290" s="67" t="str">
        <f>IFERROR(AVERAGE(Data!AL1298), "  ")</f>
        <v xml:space="preserve">  </v>
      </c>
      <c r="AJ1290" s="67" t="str">
        <f>IFERROR(AVERAGE(Data!AM1298), "  ")</f>
        <v xml:space="preserve">  </v>
      </c>
      <c r="AK1290" s="67" t="str">
        <f>IFERROR(AVERAGE(Data!AN1298), "  ")</f>
        <v xml:space="preserve">  </v>
      </c>
      <c r="AL1290" s="66" t="str">
        <f>IFERROR(AVERAGE(Data!AP1298),"  ")</f>
        <v xml:space="preserve">  </v>
      </c>
      <c r="AM1290" s="66" t="str">
        <f>IFERROR(AVERAGE(Data!AQ1298),"  ")</f>
        <v xml:space="preserve">  </v>
      </c>
      <c r="AN1290" s="66" t="str">
        <f>IFERROR(AVERAGE(Data!AR1298),"  ")</f>
        <v xml:space="preserve">  </v>
      </c>
      <c r="AO1290" s="66" t="str">
        <f>IFERROR(AVERAGE(Data!AS1298),"  ")</f>
        <v xml:space="preserve">  </v>
      </c>
      <c r="AP1290" s="66" t="str">
        <f>IFERROR(AVERAGE(Data!AT1298),"  ")</f>
        <v xml:space="preserve">  </v>
      </c>
      <c r="AQ1290" s="66" t="str">
        <f>IFERROR(AVERAGE(Data!AU1298),"  ")</f>
        <v xml:space="preserve">  </v>
      </c>
      <c r="AR1290" s="67" t="str">
        <f>IFERROR(AVERAGE(Data!AV1298),"  ")</f>
        <v xml:space="preserve">  </v>
      </c>
      <c r="AS1290" s="67" t="str">
        <f>IFERROR(AVERAGE(Data!AW1298),"  ")</f>
        <v xml:space="preserve">  </v>
      </c>
      <c r="AT1290" s="67" t="str">
        <f>IFERROR(AVERAGE(Data!AX1298),"  ")</f>
        <v xml:space="preserve">  </v>
      </c>
      <c r="AU1290" s="66" t="str">
        <f>IFERROR(AVERAGE(Data!AZ1298), "  ")</f>
        <v xml:space="preserve">  </v>
      </c>
      <c r="AV1290" s="66" t="str">
        <f>IFERROR(AVERAGE(Data!BA1298), "  ")</f>
        <v xml:space="preserve">  </v>
      </c>
      <c r="AW1290" s="66" t="str">
        <f>IFERROR(AVERAGE(Data!BB1298), "  ")</f>
        <v xml:space="preserve">  </v>
      </c>
      <c r="AX1290" s="66" t="str">
        <f>IFERROR(AVERAGE(Data!BC1298), "  ")</f>
        <v xml:space="preserve">  </v>
      </c>
      <c r="AY1290" s="66" t="str">
        <f>IFERROR(AVERAGE(Data!BD1298), "  ")</f>
        <v xml:space="preserve">  </v>
      </c>
      <c r="AZ1290" s="66" t="str">
        <f>IFERROR(AVERAGE(Data!BE1298), "  ")</f>
        <v xml:space="preserve">  </v>
      </c>
      <c r="BA1290" s="66" t="str">
        <f>IFERROR(AVERAGE(Data!BF1298), "  ")</f>
        <v xml:space="preserve">  </v>
      </c>
      <c r="BB1290" s="66" t="str">
        <f>IFERROR(AVERAGE(Data!BG1298), "  ")</f>
        <v xml:space="preserve">  </v>
      </c>
      <c r="BC1290" s="66" t="str">
        <f>IFERROR(AVERAGE(Data!BH1298), "  ")</f>
        <v xml:space="preserve">  </v>
      </c>
      <c r="BD1290" s="66" t="str">
        <f>IFERROR(AVERAGE(Data!BI1298), "  ")</f>
        <v xml:space="preserve">  </v>
      </c>
    </row>
    <row r="1291" spans="1:56" x14ac:dyDescent="0.25">
      <c r="A1291" s="59" t="str">
        <f>IFERROR(AVERAGE(Data!A1299),"  ")</f>
        <v xml:space="preserve">  </v>
      </c>
      <c r="B1291" s="66" t="str">
        <f>IFERROR(AVERAGE(Data!B1299),"  ")</f>
        <v xml:space="preserve">  </v>
      </c>
      <c r="C1291" s="66" t="str">
        <f>IFERROR(AVERAGE(Data!C1299),"  ")</f>
        <v xml:space="preserve">  </v>
      </c>
      <c r="D1291" s="66" t="str">
        <f>IFERROR(AVERAGE(Data!D1299),"  ")</f>
        <v xml:space="preserve">  </v>
      </c>
      <c r="E1291" s="66" t="str">
        <f>IFERROR(AVERAGE(Data!E1299),"  ")</f>
        <v xml:space="preserve">  </v>
      </c>
      <c r="F1291" s="66" t="str">
        <f>IFERROR(AVERAGE(Data!F1299),"  ")</f>
        <v xml:space="preserve">  </v>
      </c>
      <c r="G1291" s="66" t="str">
        <f>IFERROR(AVERAGE(Data!G1299),"  ")</f>
        <v xml:space="preserve">  </v>
      </c>
      <c r="H1291" s="67" t="str">
        <f>IFERROR(AVERAGE(Data!H1299),"  ")</f>
        <v xml:space="preserve">  </v>
      </c>
      <c r="I1291" s="67" t="str">
        <f>IFERROR(AVERAGE(Data!I1299),"  ")</f>
        <v xml:space="preserve">  </v>
      </c>
      <c r="J1291" s="67" t="str">
        <f>IFERROR(AVERAGE(Data!J1299),"  ")</f>
        <v xml:space="preserve">  </v>
      </c>
      <c r="K1291" s="66" t="str">
        <f>IFERROR(AVERAGE(Data!L1299),"  ")</f>
        <v xml:space="preserve">  </v>
      </c>
      <c r="L1291" s="66" t="str">
        <f>IFERROR(AVERAGE(Data!M1299),"  ")</f>
        <v xml:space="preserve">  </v>
      </c>
      <c r="M1291" s="66" t="str">
        <f>IFERROR(AVERAGE(Data!N1299),"  ")</f>
        <v xml:space="preserve">  </v>
      </c>
      <c r="N1291" s="66" t="str">
        <f>IFERROR(AVERAGE(Data!O1299),"  ")</f>
        <v xml:space="preserve">  </v>
      </c>
      <c r="O1291" s="66" t="str">
        <f>IFERROR(AVERAGE(Data!P1299),"  ")</f>
        <v xml:space="preserve">  </v>
      </c>
      <c r="P1291" s="66" t="str">
        <f>IFERROR(AVERAGE(Data!Q1299),"  ")</f>
        <v xml:space="preserve">  </v>
      </c>
      <c r="Q1291" s="67" t="str">
        <f>IFERROR(AVERAGE(Data!R1299),"  ")</f>
        <v xml:space="preserve">  </v>
      </c>
      <c r="R1291" s="67" t="str">
        <f>IFERROR(AVERAGE(Data!S1299),"  ")</f>
        <v xml:space="preserve">  </v>
      </c>
      <c r="S1291" s="67" t="str">
        <f>IFERROR(AVERAGE(Data!T1299),"  ")</f>
        <v xml:space="preserve">  </v>
      </c>
      <c r="T1291" s="66" t="str">
        <f>IFERROR(AVERAGE(Data!V1299), " ")</f>
        <v xml:space="preserve"> </v>
      </c>
      <c r="U1291" s="66" t="str">
        <f>IFERROR(AVERAGE(Data!W1299), " ")</f>
        <v xml:space="preserve"> </v>
      </c>
      <c r="V1291" s="66" t="str">
        <f>IFERROR(AVERAGE(Data!X1299), " ")</f>
        <v xml:space="preserve"> </v>
      </c>
      <c r="W1291" s="66" t="str">
        <f>IFERROR(AVERAGE(Data!Y1299), " ")</f>
        <v xml:space="preserve"> </v>
      </c>
      <c r="X1291" s="66" t="str">
        <f>IFERROR(AVERAGE(Data!Z1299), " ")</f>
        <v xml:space="preserve"> </v>
      </c>
      <c r="Y1291" s="66" t="str">
        <f>IFERROR(AVERAGE(Data!AA1299), " ")</f>
        <v xml:space="preserve"> </v>
      </c>
      <c r="Z1291" s="67" t="str">
        <f>IFERROR(AVERAGE(Data!AB1299), " ")</f>
        <v xml:space="preserve"> </v>
      </c>
      <c r="AA1291" s="67" t="str">
        <f>IFERROR(AVERAGE(Data!AC1299), " ")</f>
        <v xml:space="preserve"> </v>
      </c>
      <c r="AB1291" s="67" t="str">
        <f>IFERROR(AVERAGE(Data!AD1299), " ")</f>
        <v xml:space="preserve"> </v>
      </c>
      <c r="AC1291" s="66" t="str">
        <f>IFERROR(AVERAGE(Data!AF1299), "  ")</f>
        <v xml:space="preserve">  </v>
      </c>
      <c r="AD1291" s="66" t="str">
        <f>IFERROR(AVERAGE(Data!AG1299), "  ")</f>
        <v xml:space="preserve">  </v>
      </c>
      <c r="AE1291" s="66" t="str">
        <f>IFERROR(AVERAGE(Data!AH1299), "  ")</f>
        <v xml:space="preserve">  </v>
      </c>
      <c r="AF1291" s="66" t="str">
        <f>IFERROR(AVERAGE(Data!AI1299), "  ")</f>
        <v xml:space="preserve">  </v>
      </c>
      <c r="AG1291" s="66" t="str">
        <f>IFERROR(AVERAGE(Data!AJ1299), "  ")</f>
        <v xml:space="preserve">  </v>
      </c>
      <c r="AH1291" s="66" t="str">
        <f>IFERROR(AVERAGE(Data!AK1299), "  ")</f>
        <v xml:space="preserve">  </v>
      </c>
      <c r="AI1291" s="67" t="str">
        <f>IFERROR(AVERAGE(Data!AL1299), "  ")</f>
        <v xml:space="preserve">  </v>
      </c>
      <c r="AJ1291" s="67" t="str">
        <f>IFERROR(AVERAGE(Data!AM1299), "  ")</f>
        <v xml:space="preserve">  </v>
      </c>
      <c r="AK1291" s="67" t="str">
        <f>IFERROR(AVERAGE(Data!AN1299), "  ")</f>
        <v xml:space="preserve">  </v>
      </c>
      <c r="AL1291" s="66" t="str">
        <f>IFERROR(AVERAGE(Data!AP1299),"  ")</f>
        <v xml:space="preserve">  </v>
      </c>
      <c r="AM1291" s="66" t="str">
        <f>IFERROR(AVERAGE(Data!AQ1299),"  ")</f>
        <v xml:space="preserve">  </v>
      </c>
      <c r="AN1291" s="66" t="str">
        <f>IFERROR(AVERAGE(Data!AR1299),"  ")</f>
        <v xml:space="preserve">  </v>
      </c>
      <c r="AO1291" s="66" t="str">
        <f>IFERROR(AVERAGE(Data!AS1299),"  ")</f>
        <v xml:space="preserve">  </v>
      </c>
      <c r="AP1291" s="66" t="str">
        <f>IFERROR(AVERAGE(Data!AT1299),"  ")</f>
        <v xml:space="preserve">  </v>
      </c>
      <c r="AQ1291" s="66" t="str">
        <f>IFERROR(AVERAGE(Data!AU1299),"  ")</f>
        <v xml:space="preserve">  </v>
      </c>
      <c r="AR1291" s="67" t="str">
        <f>IFERROR(AVERAGE(Data!AV1299),"  ")</f>
        <v xml:space="preserve">  </v>
      </c>
      <c r="AS1291" s="67" t="str">
        <f>IFERROR(AVERAGE(Data!AW1299),"  ")</f>
        <v xml:space="preserve">  </v>
      </c>
      <c r="AT1291" s="67" t="str">
        <f>IFERROR(AVERAGE(Data!AX1299),"  ")</f>
        <v xml:space="preserve">  </v>
      </c>
      <c r="AU1291" s="66" t="str">
        <f>IFERROR(AVERAGE(Data!AZ1299), "  ")</f>
        <v xml:space="preserve">  </v>
      </c>
      <c r="AV1291" s="66" t="str">
        <f>IFERROR(AVERAGE(Data!BA1299), "  ")</f>
        <v xml:space="preserve">  </v>
      </c>
      <c r="AW1291" s="66" t="str">
        <f>IFERROR(AVERAGE(Data!BB1299), "  ")</f>
        <v xml:space="preserve">  </v>
      </c>
      <c r="AX1291" s="66" t="str">
        <f>IFERROR(AVERAGE(Data!BC1299), "  ")</f>
        <v xml:space="preserve">  </v>
      </c>
      <c r="AY1291" s="66" t="str">
        <f>IFERROR(AVERAGE(Data!BD1299), "  ")</f>
        <v xml:space="preserve">  </v>
      </c>
      <c r="AZ1291" s="66" t="str">
        <f>IFERROR(AVERAGE(Data!BE1299), "  ")</f>
        <v xml:space="preserve">  </v>
      </c>
      <c r="BA1291" s="66" t="str">
        <f>IFERROR(AVERAGE(Data!BF1299), "  ")</f>
        <v xml:space="preserve">  </v>
      </c>
      <c r="BB1291" s="66" t="str">
        <f>IFERROR(AVERAGE(Data!BG1299), "  ")</f>
        <v xml:space="preserve">  </v>
      </c>
      <c r="BC1291" s="66" t="str">
        <f>IFERROR(AVERAGE(Data!BH1299), "  ")</f>
        <v xml:space="preserve">  </v>
      </c>
      <c r="BD1291" s="66" t="str">
        <f>IFERROR(AVERAGE(Data!BI1299), "  ")</f>
        <v xml:space="preserve">  </v>
      </c>
    </row>
    <row r="1292" spans="1:56" x14ac:dyDescent="0.25">
      <c r="A1292" s="59" t="str">
        <f>IFERROR(AVERAGE(Data!A1300),"  ")</f>
        <v xml:space="preserve">  </v>
      </c>
      <c r="B1292" s="66" t="str">
        <f>IFERROR(AVERAGE(Data!B1300),"  ")</f>
        <v xml:space="preserve">  </v>
      </c>
      <c r="C1292" s="66" t="str">
        <f>IFERROR(AVERAGE(Data!C1300),"  ")</f>
        <v xml:space="preserve">  </v>
      </c>
      <c r="D1292" s="66" t="str">
        <f>IFERROR(AVERAGE(Data!D1300),"  ")</f>
        <v xml:space="preserve">  </v>
      </c>
      <c r="E1292" s="66" t="str">
        <f>IFERROR(AVERAGE(Data!E1300),"  ")</f>
        <v xml:space="preserve">  </v>
      </c>
      <c r="F1292" s="66" t="str">
        <f>IFERROR(AVERAGE(Data!F1300),"  ")</f>
        <v xml:space="preserve">  </v>
      </c>
      <c r="G1292" s="66" t="str">
        <f>IFERROR(AVERAGE(Data!G1300),"  ")</f>
        <v xml:space="preserve">  </v>
      </c>
      <c r="H1292" s="67" t="str">
        <f>IFERROR(AVERAGE(Data!H1300),"  ")</f>
        <v xml:space="preserve">  </v>
      </c>
      <c r="I1292" s="67" t="str">
        <f>IFERROR(AVERAGE(Data!I1300),"  ")</f>
        <v xml:space="preserve">  </v>
      </c>
      <c r="J1292" s="67" t="str">
        <f>IFERROR(AVERAGE(Data!J1300),"  ")</f>
        <v xml:space="preserve">  </v>
      </c>
      <c r="K1292" s="66" t="str">
        <f>IFERROR(AVERAGE(Data!L1300),"  ")</f>
        <v xml:space="preserve">  </v>
      </c>
      <c r="L1292" s="66" t="str">
        <f>IFERROR(AVERAGE(Data!M1300),"  ")</f>
        <v xml:space="preserve">  </v>
      </c>
      <c r="M1292" s="66" t="str">
        <f>IFERROR(AVERAGE(Data!N1300),"  ")</f>
        <v xml:space="preserve">  </v>
      </c>
      <c r="N1292" s="66" t="str">
        <f>IFERROR(AVERAGE(Data!O1300),"  ")</f>
        <v xml:space="preserve">  </v>
      </c>
      <c r="O1292" s="66" t="str">
        <f>IFERROR(AVERAGE(Data!P1300),"  ")</f>
        <v xml:space="preserve">  </v>
      </c>
      <c r="P1292" s="66" t="str">
        <f>IFERROR(AVERAGE(Data!Q1300),"  ")</f>
        <v xml:space="preserve">  </v>
      </c>
      <c r="Q1292" s="67" t="str">
        <f>IFERROR(AVERAGE(Data!R1300),"  ")</f>
        <v xml:space="preserve">  </v>
      </c>
      <c r="R1292" s="67" t="str">
        <f>IFERROR(AVERAGE(Data!S1300),"  ")</f>
        <v xml:space="preserve">  </v>
      </c>
      <c r="S1292" s="67" t="str">
        <f>IFERROR(AVERAGE(Data!T1300),"  ")</f>
        <v xml:space="preserve">  </v>
      </c>
      <c r="T1292" s="66" t="str">
        <f>IFERROR(AVERAGE(Data!V1300), " ")</f>
        <v xml:space="preserve"> </v>
      </c>
      <c r="U1292" s="66" t="str">
        <f>IFERROR(AVERAGE(Data!W1300), " ")</f>
        <v xml:space="preserve"> </v>
      </c>
      <c r="V1292" s="66" t="str">
        <f>IFERROR(AVERAGE(Data!X1300), " ")</f>
        <v xml:space="preserve"> </v>
      </c>
      <c r="W1292" s="66" t="str">
        <f>IFERROR(AVERAGE(Data!Y1300), " ")</f>
        <v xml:space="preserve"> </v>
      </c>
      <c r="X1292" s="66" t="str">
        <f>IFERROR(AVERAGE(Data!Z1300), " ")</f>
        <v xml:space="preserve"> </v>
      </c>
      <c r="Y1292" s="66" t="str">
        <f>IFERROR(AVERAGE(Data!AA1300), " ")</f>
        <v xml:space="preserve"> </v>
      </c>
      <c r="Z1292" s="67" t="str">
        <f>IFERROR(AVERAGE(Data!AB1300), " ")</f>
        <v xml:space="preserve"> </v>
      </c>
      <c r="AA1292" s="67" t="str">
        <f>IFERROR(AVERAGE(Data!AC1300), " ")</f>
        <v xml:space="preserve"> </v>
      </c>
      <c r="AB1292" s="67" t="str">
        <f>IFERROR(AVERAGE(Data!AD1300), " ")</f>
        <v xml:space="preserve"> </v>
      </c>
      <c r="AC1292" s="66" t="str">
        <f>IFERROR(AVERAGE(Data!AF1300), "  ")</f>
        <v xml:space="preserve">  </v>
      </c>
      <c r="AD1292" s="66" t="str">
        <f>IFERROR(AVERAGE(Data!AG1300), "  ")</f>
        <v xml:space="preserve">  </v>
      </c>
      <c r="AE1292" s="66" t="str">
        <f>IFERROR(AVERAGE(Data!AH1300), "  ")</f>
        <v xml:space="preserve">  </v>
      </c>
      <c r="AF1292" s="66" t="str">
        <f>IFERROR(AVERAGE(Data!AI1300), "  ")</f>
        <v xml:space="preserve">  </v>
      </c>
      <c r="AG1292" s="66" t="str">
        <f>IFERROR(AVERAGE(Data!AJ1300), "  ")</f>
        <v xml:space="preserve">  </v>
      </c>
      <c r="AH1292" s="66" t="str">
        <f>IFERROR(AVERAGE(Data!AK1300), "  ")</f>
        <v xml:space="preserve">  </v>
      </c>
      <c r="AI1292" s="67" t="str">
        <f>IFERROR(AVERAGE(Data!AL1300), "  ")</f>
        <v xml:space="preserve">  </v>
      </c>
      <c r="AJ1292" s="67" t="str">
        <f>IFERROR(AVERAGE(Data!AM1300), "  ")</f>
        <v xml:space="preserve">  </v>
      </c>
      <c r="AK1292" s="67" t="str">
        <f>IFERROR(AVERAGE(Data!AN1300), "  ")</f>
        <v xml:space="preserve">  </v>
      </c>
      <c r="AL1292" s="66" t="str">
        <f>IFERROR(AVERAGE(Data!AP1300),"  ")</f>
        <v xml:space="preserve">  </v>
      </c>
      <c r="AM1292" s="66" t="str">
        <f>IFERROR(AVERAGE(Data!AQ1300),"  ")</f>
        <v xml:space="preserve">  </v>
      </c>
      <c r="AN1292" s="66" t="str">
        <f>IFERROR(AVERAGE(Data!AR1300),"  ")</f>
        <v xml:space="preserve">  </v>
      </c>
      <c r="AO1292" s="66" t="str">
        <f>IFERROR(AVERAGE(Data!AS1300),"  ")</f>
        <v xml:space="preserve">  </v>
      </c>
      <c r="AP1292" s="66" t="str">
        <f>IFERROR(AVERAGE(Data!AT1300),"  ")</f>
        <v xml:space="preserve">  </v>
      </c>
      <c r="AQ1292" s="66" t="str">
        <f>IFERROR(AVERAGE(Data!AU1300),"  ")</f>
        <v xml:space="preserve">  </v>
      </c>
      <c r="AR1292" s="67" t="str">
        <f>IFERROR(AVERAGE(Data!AV1300),"  ")</f>
        <v xml:space="preserve">  </v>
      </c>
      <c r="AS1292" s="67" t="str">
        <f>IFERROR(AVERAGE(Data!AW1300),"  ")</f>
        <v xml:space="preserve">  </v>
      </c>
      <c r="AT1292" s="67" t="str">
        <f>IFERROR(AVERAGE(Data!AX1300),"  ")</f>
        <v xml:space="preserve">  </v>
      </c>
      <c r="AU1292" s="66" t="str">
        <f>IFERROR(AVERAGE(Data!AZ1300), "  ")</f>
        <v xml:space="preserve">  </v>
      </c>
      <c r="AV1292" s="66" t="str">
        <f>IFERROR(AVERAGE(Data!BA1300), "  ")</f>
        <v xml:space="preserve">  </v>
      </c>
      <c r="AW1292" s="66" t="str">
        <f>IFERROR(AVERAGE(Data!BB1300), "  ")</f>
        <v xml:space="preserve">  </v>
      </c>
      <c r="AX1292" s="66" t="str">
        <f>IFERROR(AVERAGE(Data!BC1300), "  ")</f>
        <v xml:space="preserve">  </v>
      </c>
      <c r="AY1292" s="66" t="str">
        <f>IFERROR(AVERAGE(Data!BD1300), "  ")</f>
        <v xml:space="preserve">  </v>
      </c>
      <c r="AZ1292" s="66" t="str">
        <f>IFERROR(AVERAGE(Data!BE1300), "  ")</f>
        <v xml:space="preserve">  </v>
      </c>
      <c r="BA1292" s="66" t="str">
        <f>IFERROR(AVERAGE(Data!BF1300), "  ")</f>
        <v xml:space="preserve">  </v>
      </c>
      <c r="BB1292" s="66" t="str">
        <f>IFERROR(AVERAGE(Data!BG1300), "  ")</f>
        <v xml:space="preserve">  </v>
      </c>
      <c r="BC1292" s="66" t="str">
        <f>IFERROR(AVERAGE(Data!BH1300), "  ")</f>
        <v xml:space="preserve">  </v>
      </c>
      <c r="BD1292" s="66" t="str">
        <f>IFERROR(AVERAGE(Data!BI1300), "  ")</f>
        <v xml:space="preserve">  </v>
      </c>
    </row>
    <row r="1293" spans="1:56" x14ac:dyDescent="0.25">
      <c r="A1293" s="59" t="str">
        <f>IFERROR(AVERAGE(Data!A1301),"  ")</f>
        <v xml:space="preserve">  </v>
      </c>
      <c r="B1293" s="66" t="str">
        <f>IFERROR(AVERAGE(Data!B1301),"  ")</f>
        <v xml:space="preserve">  </v>
      </c>
      <c r="C1293" s="66" t="str">
        <f>IFERROR(AVERAGE(Data!C1301),"  ")</f>
        <v xml:space="preserve">  </v>
      </c>
      <c r="D1293" s="66" t="str">
        <f>IFERROR(AVERAGE(Data!D1301),"  ")</f>
        <v xml:space="preserve">  </v>
      </c>
      <c r="E1293" s="66" t="str">
        <f>IFERROR(AVERAGE(Data!E1301),"  ")</f>
        <v xml:space="preserve">  </v>
      </c>
      <c r="F1293" s="66" t="str">
        <f>IFERROR(AVERAGE(Data!F1301),"  ")</f>
        <v xml:space="preserve">  </v>
      </c>
      <c r="G1293" s="66" t="str">
        <f>IFERROR(AVERAGE(Data!G1301),"  ")</f>
        <v xml:space="preserve">  </v>
      </c>
      <c r="H1293" s="67" t="str">
        <f>IFERROR(AVERAGE(Data!H1301),"  ")</f>
        <v xml:space="preserve">  </v>
      </c>
      <c r="I1293" s="67" t="str">
        <f>IFERROR(AVERAGE(Data!I1301),"  ")</f>
        <v xml:space="preserve">  </v>
      </c>
      <c r="J1293" s="67" t="str">
        <f>IFERROR(AVERAGE(Data!J1301),"  ")</f>
        <v xml:space="preserve">  </v>
      </c>
      <c r="K1293" s="66" t="str">
        <f>IFERROR(AVERAGE(Data!L1301),"  ")</f>
        <v xml:space="preserve">  </v>
      </c>
      <c r="L1293" s="66" t="str">
        <f>IFERROR(AVERAGE(Data!M1301),"  ")</f>
        <v xml:space="preserve">  </v>
      </c>
      <c r="M1293" s="66" t="str">
        <f>IFERROR(AVERAGE(Data!N1301),"  ")</f>
        <v xml:space="preserve">  </v>
      </c>
      <c r="N1293" s="66" t="str">
        <f>IFERROR(AVERAGE(Data!O1301),"  ")</f>
        <v xml:space="preserve">  </v>
      </c>
      <c r="O1293" s="66" t="str">
        <f>IFERROR(AVERAGE(Data!P1301),"  ")</f>
        <v xml:space="preserve">  </v>
      </c>
      <c r="P1293" s="66" t="str">
        <f>IFERROR(AVERAGE(Data!Q1301),"  ")</f>
        <v xml:space="preserve">  </v>
      </c>
      <c r="Q1293" s="67" t="str">
        <f>IFERROR(AVERAGE(Data!R1301),"  ")</f>
        <v xml:space="preserve">  </v>
      </c>
      <c r="R1293" s="67" t="str">
        <f>IFERROR(AVERAGE(Data!S1301),"  ")</f>
        <v xml:space="preserve">  </v>
      </c>
      <c r="S1293" s="67" t="str">
        <f>IFERROR(AVERAGE(Data!T1301),"  ")</f>
        <v xml:space="preserve">  </v>
      </c>
      <c r="T1293" s="66" t="str">
        <f>IFERROR(AVERAGE(Data!V1301), " ")</f>
        <v xml:space="preserve"> </v>
      </c>
      <c r="U1293" s="66" t="str">
        <f>IFERROR(AVERAGE(Data!W1301), " ")</f>
        <v xml:space="preserve"> </v>
      </c>
      <c r="V1293" s="66" t="str">
        <f>IFERROR(AVERAGE(Data!X1301), " ")</f>
        <v xml:space="preserve"> </v>
      </c>
      <c r="W1293" s="66" t="str">
        <f>IFERROR(AVERAGE(Data!Y1301), " ")</f>
        <v xml:space="preserve"> </v>
      </c>
      <c r="X1293" s="66" t="str">
        <f>IFERROR(AVERAGE(Data!Z1301), " ")</f>
        <v xml:space="preserve"> </v>
      </c>
      <c r="Y1293" s="66" t="str">
        <f>IFERROR(AVERAGE(Data!AA1301), " ")</f>
        <v xml:space="preserve"> </v>
      </c>
      <c r="Z1293" s="67" t="str">
        <f>IFERROR(AVERAGE(Data!AB1301), " ")</f>
        <v xml:space="preserve"> </v>
      </c>
      <c r="AA1293" s="67" t="str">
        <f>IFERROR(AVERAGE(Data!AC1301), " ")</f>
        <v xml:space="preserve"> </v>
      </c>
      <c r="AB1293" s="67" t="str">
        <f>IFERROR(AVERAGE(Data!AD1301), " ")</f>
        <v xml:space="preserve"> </v>
      </c>
      <c r="AC1293" s="66" t="str">
        <f>IFERROR(AVERAGE(Data!AF1301), "  ")</f>
        <v xml:space="preserve">  </v>
      </c>
      <c r="AD1293" s="66" t="str">
        <f>IFERROR(AVERAGE(Data!AG1301), "  ")</f>
        <v xml:space="preserve">  </v>
      </c>
      <c r="AE1293" s="66" t="str">
        <f>IFERROR(AVERAGE(Data!AH1301), "  ")</f>
        <v xml:space="preserve">  </v>
      </c>
      <c r="AF1293" s="66" t="str">
        <f>IFERROR(AVERAGE(Data!AI1301), "  ")</f>
        <v xml:space="preserve">  </v>
      </c>
      <c r="AG1293" s="66" t="str">
        <f>IFERROR(AVERAGE(Data!AJ1301), "  ")</f>
        <v xml:space="preserve">  </v>
      </c>
      <c r="AH1293" s="66" t="str">
        <f>IFERROR(AVERAGE(Data!AK1301), "  ")</f>
        <v xml:space="preserve">  </v>
      </c>
      <c r="AI1293" s="67" t="str">
        <f>IFERROR(AVERAGE(Data!AL1301), "  ")</f>
        <v xml:space="preserve">  </v>
      </c>
      <c r="AJ1293" s="67" t="str">
        <f>IFERROR(AVERAGE(Data!AM1301), "  ")</f>
        <v xml:space="preserve">  </v>
      </c>
      <c r="AK1293" s="67" t="str">
        <f>IFERROR(AVERAGE(Data!AN1301), "  ")</f>
        <v xml:space="preserve">  </v>
      </c>
      <c r="AL1293" s="66" t="str">
        <f>IFERROR(AVERAGE(Data!AP1301),"  ")</f>
        <v xml:space="preserve">  </v>
      </c>
      <c r="AM1293" s="66" t="str">
        <f>IFERROR(AVERAGE(Data!AQ1301),"  ")</f>
        <v xml:space="preserve">  </v>
      </c>
      <c r="AN1293" s="66" t="str">
        <f>IFERROR(AVERAGE(Data!AR1301),"  ")</f>
        <v xml:space="preserve">  </v>
      </c>
      <c r="AO1293" s="66" t="str">
        <f>IFERROR(AVERAGE(Data!AS1301),"  ")</f>
        <v xml:space="preserve">  </v>
      </c>
      <c r="AP1293" s="66" t="str">
        <f>IFERROR(AVERAGE(Data!AT1301),"  ")</f>
        <v xml:space="preserve">  </v>
      </c>
      <c r="AQ1293" s="66" t="str">
        <f>IFERROR(AVERAGE(Data!AU1301),"  ")</f>
        <v xml:space="preserve">  </v>
      </c>
      <c r="AR1293" s="67" t="str">
        <f>IFERROR(AVERAGE(Data!AV1301),"  ")</f>
        <v xml:space="preserve">  </v>
      </c>
      <c r="AS1293" s="67" t="str">
        <f>IFERROR(AVERAGE(Data!AW1301),"  ")</f>
        <v xml:space="preserve">  </v>
      </c>
      <c r="AT1293" s="67" t="str">
        <f>IFERROR(AVERAGE(Data!AX1301),"  ")</f>
        <v xml:space="preserve">  </v>
      </c>
      <c r="AU1293" s="66" t="str">
        <f>IFERROR(AVERAGE(Data!AZ1301), "  ")</f>
        <v xml:space="preserve">  </v>
      </c>
      <c r="AV1293" s="66" t="str">
        <f>IFERROR(AVERAGE(Data!BA1301), "  ")</f>
        <v xml:space="preserve">  </v>
      </c>
      <c r="AW1293" s="66" t="str">
        <f>IFERROR(AVERAGE(Data!BB1301), "  ")</f>
        <v xml:space="preserve">  </v>
      </c>
      <c r="AX1293" s="66" t="str">
        <f>IFERROR(AVERAGE(Data!BC1301), "  ")</f>
        <v xml:space="preserve">  </v>
      </c>
      <c r="AY1293" s="66" t="str">
        <f>IFERROR(AVERAGE(Data!BD1301), "  ")</f>
        <v xml:space="preserve">  </v>
      </c>
      <c r="AZ1293" s="66" t="str">
        <f>IFERROR(AVERAGE(Data!BE1301), "  ")</f>
        <v xml:space="preserve">  </v>
      </c>
      <c r="BA1293" s="66" t="str">
        <f>IFERROR(AVERAGE(Data!BF1301), "  ")</f>
        <v xml:space="preserve">  </v>
      </c>
      <c r="BB1293" s="66" t="str">
        <f>IFERROR(AVERAGE(Data!BG1301), "  ")</f>
        <v xml:space="preserve">  </v>
      </c>
      <c r="BC1293" s="66" t="str">
        <f>IFERROR(AVERAGE(Data!BH1301), "  ")</f>
        <v xml:space="preserve">  </v>
      </c>
      <c r="BD1293" s="66" t="str">
        <f>IFERROR(AVERAGE(Data!BI1301), "  ")</f>
        <v xml:space="preserve">  </v>
      </c>
    </row>
    <row r="1294" spans="1:56" x14ac:dyDescent="0.25">
      <c r="A1294" s="59" t="str">
        <f>IFERROR(AVERAGE(Data!A1302),"  ")</f>
        <v xml:space="preserve">  </v>
      </c>
      <c r="B1294" s="66" t="str">
        <f>IFERROR(AVERAGE(Data!B1302),"  ")</f>
        <v xml:space="preserve">  </v>
      </c>
      <c r="C1294" s="66" t="str">
        <f>IFERROR(AVERAGE(Data!C1302),"  ")</f>
        <v xml:space="preserve">  </v>
      </c>
      <c r="D1294" s="66" t="str">
        <f>IFERROR(AVERAGE(Data!D1302),"  ")</f>
        <v xml:space="preserve">  </v>
      </c>
      <c r="E1294" s="66" t="str">
        <f>IFERROR(AVERAGE(Data!E1302),"  ")</f>
        <v xml:space="preserve">  </v>
      </c>
      <c r="F1294" s="66" t="str">
        <f>IFERROR(AVERAGE(Data!F1302),"  ")</f>
        <v xml:space="preserve">  </v>
      </c>
      <c r="G1294" s="66" t="str">
        <f>IFERROR(AVERAGE(Data!G1302),"  ")</f>
        <v xml:space="preserve">  </v>
      </c>
      <c r="H1294" s="67" t="str">
        <f>IFERROR(AVERAGE(Data!H1302),"  ")</f>
        <v xml:space="preserve">  </v>
      </c>
      <c r="I1294" s="67" t="str">
        <f>IFERROR(AVERAGE(Data!I1302),"  ")</f>
        <v xml:space="preserve">  </v>
      </c>
      <c r="J1294" s="67" t="str">
        <f>IFERROR(AVERAGE(Data!J1302),"  ")</f>
        <v xml:space="preserve">  </v>
      </c>
      <c r="K1294" s="66" t="str">
        <f>IFERROR(AVERAGE(Data!L1302),"  ")</f>
        <v xml:space="preserve">  </v>
      </c>
      <c r="L1294" s="66" t="str">
        <f>IFERROR(AVERAGE(Data!M1302),"  ")</f>
        <v xml:space="preserve">  </v>
      </c>
      <c r="M1294" s="66" t="str">
        <f>IFERROR(AVERAGE(Data!N1302),"  ")</f>
        <v xml:space="preserve">  </v>
      </c>
      <c r="N1294" s="66" t="str">
        <f>IFERROR(AVERAGE(Data!O1302),"  ")</f>
        <v xml:space="preserve">  </v>
      </c>
      <c r="O1294" s="66" t="str">
        <f>IFERROR(AVERAGE(Data!P1302),"  ")</f>
        <v xml:space="preserve">  </v>
      </c>
      <c r="P1294" s="66" t="str">
        <f>IFERROR(AVERAGE(Data!Q1302),"  ")</f>
        <v xml:space="preserve">  </v>
      </c>
      <c r="Q1294" s="67" t="str">
        <f>IFERROR(AVERAGE(Data!R1302),"  ")</f>
        <v xml:space="preserve">  </v>
      </c>
      <c r="R1294" s="67" t="str">
        <f>IFERROR(AVERAGE(Data!S1302),"  ")</f>
        <v xml:space="preserve">  </v>
      </c>
      <c r="S1294" s="67" t="str">
        <f>IFERROR(AVERAGE(Data!T1302),"  ")</f>
        <v xml:space="preserve">  </v>
      </c>
      <c r="T1294" s="66" t="str">
        <f>IFERROR(AVERAGE(Data!V1302), " ")</f>
        <v xml:space="preserve"> </v>
      </c>
      <c r="U1294" s="66" t="str">
        <f>IFERROR(AVERAGE(Data!W1302), " ")</f>
        <v xml:space="preserve"> </v>
      </c>
      <c r="V1294" s="66" t="str">
        <f>IFERROR(AVERAGE(Data!X1302), " ")</f>
        <v xml:space="preserve"> </v>
      </c>
      <c r="W1294" s="66" t="str">
        <f>IFERROR(AVERAGE(Data!Y1302), " ")</f>
        <v xml:space="preserve"> </v>
      </c>
      <c r="X1294" s="66" t="str">
        <f>IFERROR(AVERAGE(Data!Z1302), " ")</f>
        <v xml:space="preserve"> </v>
      </c>
      <c r="Y1294" s="66" t="str">
        <f>IFERROR(AVERAGE(Data!AA1302), " ")</f>
        <v xml:space="preserve"> </v>
      </c>
      <c r="Z1294" s="67" t="str">
        <f>IFERROR(AVERAGE(Data!AB1302), " ")</f>
        <v xml:space="preserve"> </v>
      </c>
      <c r="AA1294" s="67" t="str">
        <f>IFERROR(AVERAGE(Data!AC1302), " ")</f>
        <v xml:space="preserve"> </v>
      </c>
      <c r="AB1294" s="67" t="str">
        <f>IFERROR(AVERAGE(Data!AD1302), " ")</f>
        <v xml:space="preserve"> </v>
      </c>
      <c r="AC1294" s="66" t="str">
        <f>IFERROR(AVERAGE(Data!AF1302), "  ")</f>
        <v xml:space="preserve">  </v>
      </c>
      <c r="AD1294" s="66" t="str">
        <f>IFERROR(AVERAGE(Data!AG1302), "  ")</f>
        <v xml:space="preserve">  </v>
      </c>
      <c r="AE1294" s="66" t="str">
        <f>IFERROR(AVERAGE(Data!AH1302), "  ")</f>
        <v xml:space="preserve">  </v>
      </c>
      <c r="AF1294" s="66" t="str">
        <f>IFERROR(AVERAGE(Data!AI1302), "  ")</f>
        <v xml:space="preserve">  </v>
      </c>
      <c r="AG1294" s="66" t="str">
        <f>IFERROR(AVERAGE(Data!AJ1302), "  ")</f>
        <v xml:space="preserve">  </v>
      </c>
      <c r="AH1294" s="66" t="str">
        <f>IFERROR(AVERAGE(Data!AK1302), "  ")</f>
        <v xml:space="preserve">  </v>
      </c>
      <c r="AI1294" s="67" t="str">
        <f>IFERROR(AVERAGE(Data!AL1302), "  ")</f>
        <v xml:space="preserve">  </v>
      </c>
      <c r="AJ1294" s="67" t="str">
        <f>IFERROR(AVERAGE(Data!AM1302), "  ")</f>
        <v xml:space="preserve">  </v>
      </c>
      <c r="AK1294" s="67" t="str">
        <f>IFERROR(AVERAGE(Data!AN1302), "  ")</f>
        <v xml:space="preserve">  </v>
      </c>
      <c r="AL1294" s="66" t="str">
        <f>IFERROR(AVERAGE(Data!AP1302),"  ")</f>
        <v xml:space="preserve">  </v>
      </c>
      <c r="AM1294" s="66" t="str">
        <f>IFERROR(AVERAGE(Data!AQ1302),"  ")</f>
        <v xml:space="preserve">  </v>
      </c>
      <c r="AN1294" s="66" t="str">
        <f>IFERROR(AVERAGE(Data!AR1302),"  ")</f>
        <v xml:space="preserve">  </v>
      </c>
      <c r="AO1294" s="66" t="str">
        <f>IFERROR(AVERAGE(Data!AS1302),"  ")</f>
        <v xml:space="preserve">  </v>
      </c>
      <c r="AP1294" s="66" t="str">
        <f>IFERROR(AVERAGE(Data!AT1302),"  ")</f>
        <v xml:space="preserve">  </v>
      </c>
      <c r="AQ1294" s="66" t="str">
        <f>IFERROR(AVERAGE(Data!AU1302),"  ")</f>
        <v xml:space="preserve">  </v>
      </c>
      <c r="AR1294" s="67" t="str">
        <f>IFERROR(AVERAGE(Data!AV1302),"  ")</f>
        <v xml:space="preserve">  </v>
      </c>
      <c r="AS1294" s="67" t="str">
        <f>IFERROR(AVERAGE(Data!AW1302),"  ")</f>
        <v xml:space="preserve">  </v>
      </c>
      <c r="AT1294" s="67" t="str">
        <f>IFERROR(AVERAGE(Data!AX1302),"  ")</f>
        <v xml:space="preserve">  </v>
      </c>
      <c r="AU1294" s="66" t="str">
        <f>IFERROR(AVERAGE(Data!AZ1302), "  ")</f>
        <v xml:space="preserve">  </v>
      </c>
      <c r="AV1294" s="66" t="str">
        <f>IFERROR(AVERAGE(Data!BA1302), "  ")</f>
        <v xml:space="preserve">  </v>
      </c>
      <c r="AW1294" s="66" t="str">
        <f>IFERROR(AVERAGE(Data!BB1302), "  ")</f>
        <v xml:space="preserve">  </v>
      </c>
      <c r="AX1294" s="66" t="str">
        <f>IFERROR(AVERAGE(Data!BC1302), "  ")</f>
        <v xml:space="preserve">  </v>
      </c>
      <c r="AY1294" s="66" t="str">
        <f>IFERROR(AVERAGE(Data!BD1302), "  ")</f>
        <v xml:space="preserve">  </v>
      </c>
      <c r="AZ1294" s="66" t="str">
        <f>IFERROR(AVERAGE(Data!BE1302), "  ")</f>
        <v xml:space="preserve">  </v>
      </c>
      <c r="BA1294" s="66" t="str">
        <f>IFERROR(AVERAGE(Data!BF1302), "  ")</f>
        <v xml:space="preserve">  </v>
      </c>
      <c r="BB1294" s="66" t="str">
        <f>IFERROR(AVERAGE(Data!BG1302), "  ")</f>
        <v xml:space="preserve">  </v>
      </c>
      <c r="BC1294" s="66" t="str">
        <f>IFERROR(AVERAGE(Data!BH1302), "  ")</f>
        <v xml:space="preserve">  </v>
      </c>
      <c r="BD1294" s="66" t="str">
        <f>IFERROR(AVERAGE(Data!BI1302), "  ")</f>
        <v xml:space="preserve">  </v>
      </c>
    </row>
    <row r="1295" spans="1:56" x14ac:dyDescent="0.25">
      <c r="A1295" s="59" t="str">
        <f>IFERROR(AVERAGE(Data!A1303),"  ")</f>
        <v xml:space="preserve">  </v>
      </c>
      <c r="B1295" s="66" t="str">
        <f>IFERROR(AVERAGE(Data!B1303),"  ")</f>
        <v xml:space="preserve">  </v>
      </c>
      <c r="C1295" s="66" t="str">
        <f>IFERROR(AVERAGE(Data!C1303),"  ")</f>
        <v xml:space="preserve">  </v>
      </c>
      <c r="D1295" s="66" t="str">
        <f>IFERROR(AVERAGE(Data!D1303),"  ")</f>
        <v xml:space="preserve">  </v>
      </c>
      <c r="E1295" s="66" t="str">
        <f>IFERROR(AVERAGE(Data!E1303),"  ")</f>
        <v xml:space="preserve">  </v>
      </c>
      <c r="F1295" s="66" t="str">
        <f>IFERROR(AVERAGE(Data!F1303),"  ")</f>
        <v xml:space="preserve">  </v>
      </c>
      <c r="G1295" s="66" t="str">
        <f>IFERROR(AVERAGE(Data!G1303),"  ")</f>
        <v xml:space="preserve">  </v>
      </c>
      <c r="H1295" s="67" t="str">
        <f>IFERROR(AVERAGE(Data!H1303),"  ")</f>
        <v xml:space="preserve">  </v>
      </c>
      <c r="I1295" s="67" t="str">
        <f>IFERROR(AVERAGE(Data!I1303),"  ")</f>
        <v xml:space="preserve">  </v>
      </c>
      <c r="J1295" s="67" t="str">
        <f>IFERROR(AVERAGE(Data!J1303),"  ")</f>
        <v xml:space="preserve">  </v>
      </c>
      <c r="K1295" s="66" t="str">
        <f>IFERROR(AVERAGE(Data!L1303),"  ")</f>
        <v xml:space="preserve">  </v>
      </c>
      <c r="L1295" s="66" t="str">
        <f>IFERROR(AVERAGE(Data!M1303),"  ")</f>
        <v xml:space="preserve">  </v>
      </c>
      <c r="M1295" s="66" t="str">
        <f>IFERROR(AVERAGE(Data!N1303),"  ")</f>
        <v xml:space="preserve">  </v>
      </c>
      <c r="N1295" s="66" t="str">
        <f>IFERROR(AVERAGE(Data!O1303),"  ")</f>
        <v xml:space="preserve">  </v>
      </c>
      <c r="O1295" s="66" t="str">
        <f>IFERROR(AVERAGE(Data!P1303),"  ")</f>
        <v xml:space="preserve">  </v>
      </c>
      <c r="P1295" s="66" t="str">
        <f>IFERROR(AVERAGE(Data!Q1303),"  ")</f>
        <v xml:space="preserve">  </v>
      </c>
      <c r="Q1295" s="67" t="str">
        <f>IFERROR(AVERAGE(Data!R1303),"  ")</f>
        <v xml:space="preserve">  </v>
      </c>
      <c r="R1295" s="67" t="str">
        <f>IFERROR(AVERAGE(Data!S1303),"  ")</f>
        <v xml:space="preserve">  </v>
      </c>
      <c r="S1295" s="67" t="str">
        <f>IFERROR(AVERAGE(Data!T1303),"  ")</f>
        <v xml:space="preserve">  </v>
      </c>
      <c r="T1295" s="66" t="str">
        <f>IFERROR(AVERAGE(Data!V1303), " ")</f>
        <v xml:space="preserve"> </v>
      </c>
      <c r="U1295" s="66" t="str">
        <f>IFERROR(AVERAGE(Data!W1303), " ")</f>
        <v xml:space="preserve"> </v>
      </c>
      <c r="V1295" s="66" t="str">
        <f>IFERROR(AVERAGE(Data!X1303), " ")</f>
        <v xml:space="preserve"> </v>
      </c>
      <c r="W1295" s="66" t="str">
        <f>IFERROR(AVERAGE(Data!Y1303), " ")</f>
        <v xml:space="preserve"> </v>
      </c>
      <c r="X1295" s="66" t="str">
        <f>IFERROR(AVERAGE(Data!Z1303), " ")</f>
        <v xml:space="preserve"> </v>
      </c>
      <c r="Y1295" s="66" t="str">
        <f>IFERROR(AVERAGE(Data!AA1303), " ")</f>
        <v xml:space="preserve"> </v>
      </c>
      <c r="Z1295" s="67" t="str">
        <f>IFERROR(AVERAGE(Data!AB1303), " ")</f>
        <v xml:space="preserve"> </v>
      </c>
      <c r="AA1295" s="67" t="str">
        <f>IFERROR(AVERAGE(Data!AC1303), " ")</f>
        <v xml:space="preserve"> </v>
      </c>
      <c r="AB1295" s="67" t="str">
        <f>IFERROR(AVERAGE(Data!AD1303), " ")</f>
        <v xml:space="preserve"> </v>
      </c>
      <c r="AC1295" s="66" t="str">
        <f>IFERROR(AVERAGE(Data!AF1303), "  ")</f>
        <v xml:space="preserve">  </v>
      </c>
      <c r="AD1295" s="66" t="str">
        <f>IFERROR(AVERAGE(Data!AG1303), "  ")</f>
        <v xml:space="preserve">  </v>
      </c>
      <c r="AE1295" s="66" t="str">
        <f>IFERROR(AVERAGE(Data!AH1303), "  ")</f>
        <v xml:space="preserve">  </v>
      </c>
      <c r="AF1295" s="66" t="str">
        <f>IFERROR(AVERAGE(Data!AI1303), "  ")</f>
        <v xml:space="preserve">  </v>
      </c>
      <c r="AG1295" s="66" t="str">
        <f>IFERROR(AVERAGE(Data!AJ1303), "  ")</f>
        <v xml:space="preserve">  </v>
      </c>
      <c r="AH1295" s="66" t="str">
        <f>IFERROR(AVERAGE(Data!AK1303), "  ")</f>
        <v xml:space="preserve">  </v>
      </c>
      <c r="AI1295" s="67" t="str">
        <f>IFERROR(AVERAGE(Data!AL1303), "  ")</f>
        <v xml:space="preserve">  </v>
      </c>
      <c r="AJ1295" s="67" t="str">
        <f>IFERROR(AVERAGE(Data!AM1303), "  ")</f>
        <v xml:space="preserve">  </v>
      </c>
      <c r="AK1295" s="67" t="str">
        <f>IFERROR(AVERAGE(Data!AN1303), "  ")</f>
        <v xml:space="preserve">  </v>
      </c>
      <c r="AL1295" s="66" t="str">
        <f>IFERROR(AVERAGE(Data!AP1303),"  ")</f>
        <v xml:space="preserve">  </v>
      </c>
      <c r="AM1295" s="66" t="str">
        <f>IFERROR(AVERAGE(Data!AQ1303),"  ")</f>
        <v xml:space="preserve">  </v>
      </c>
      <c r="AN1295" s="66" t="str">
        <f>IFERROR(AVERAGE(Data!AR1303),"  ")</f>
        <v xml:space="preserve">  </v>
      </c>
      <c r="AO1295" s="66" t="str">
        <f>IFERROR(AVERAGE(Data!AS1303),"  ")</f>
        <v xml:space="preserve">  </v>
      </c>
      <c r="AP1295" s="66" t="str">
        <f>IFERROR(AVERAGE(Data!AT1303),"  ")</f>
        <v xml:space="preserve">  </v>
      </c>
      <c r="AQ1295" s="66" t="str">
        <f>IFERROR(AVERAGE(Data!AU1303),"  ")</f>
        <v xml:space="preserve">  </v>
      </c>
      <c r="AR1295" s="67" t="str">
        <f>IFERROR(AVERAGE(Data!AV1303),"  ")</f>
        <v xml:space="preserve">  </v>
      </c>
      <c r="AS1295" s="67" t="str">
        <f>IFERROR(AVERAGE(Data!AW1303),"  ")</f>
        <v xml:space="preserve">  </v>
      </c>
      <c r="AT1295" s="67" t="str">
        <f>IFERROR(AVERAGE(Data!AX1303),"  ")</f>
        <v xml:space="preserve">  </v>
      </c>
      <c r="AU1295" s="66" t="str">
        <f>IFERROR(AVERAGE(Data!AZ1303), "  ")</f>
        <v xml:space="preserve">  </v>
      </c>
      <c r="AV1295" s="66" t="str">
        <f>IFERROR(AVERAGE(Data!BA1303), "  ")</f>
        <v xml:space="preserve">  </v>
      </c>
      <c r="AW1295" s="66" t="str">
        <f>IFERROR(AVERAGE(Data!BB1303), "  ")</f>
        <v xml:space="preserve">  </v>
      </c>
      <c r="AX1295" s="66" t="str">
        <f>IFERROR(AVERAGE(Data!BC1303), "  ")</f>
        <v xml:space="preserve">  </v>
      </c>
      <c r="AY1295" s="66" t="str">
        <f>IFERROR(AVERAGE(Data!BD1303), "  ")</f>
        <v xml:space="preserve">  </v>
      </c>
      <c r="AZ1295" s="66" t="str">
        <f>IFERROR(AVERAGE(Data!BE1303), "  ")</f>
        <v xml:space="preserve">  </v>
      </c>
      <c r="BA1295" s="66" t="str">
        <f>IFERROR(AVERAGE(Data!BF1303), "  ")</f>
        <v xml:space="preserve">  </v>
      </c>
      <c r="BB1295" s="66" t="str">
        <f>IFERROR(AVERAGE(Data!BG1303), "  ")</f>
        <v xml:space="preserve">  </v>
      </c>
      <c r="BC1295" s="66" t="str">
        <f>IFERROR(AVERAGE(Data!BH1303), "  ")</f>
        <v xml:space="preserve">  </v>
      </c>
      <c r="BD1295" s="66" t="str">
        <f>IFERROR(AVERAGE(Data!BI1303), "  ")</f>
        <v xml:space="preserve">  </v>
      </c>
    </row>
    <row r="1296" spans="1:56" x14ac:dyDescent="0.25">
      <c r="A1296" s="59" t="str">
        <f>IFERROR(AVERAGE(Data!A1304),"  ")</f>
        <v xml:space="preserve">  </v>
      </c>
      <c r="B1296" s="66" t="str">
        <f>IFERROR(AVERAGE(Data!B1304),"  ")</f>
        <v xml:space="preserve">  </v>
      </c>
      <c r="C1296" s="66" t="str">
        <f>IFERROR(AVERAGE(Data!C1304),"  ")</f>
        <v xml:space="preserve">  </v>
      </c>
      <c r="D1296" s="66" t="str">
        <f>IFERROR(AVERAGE(Data!D1304),"  ")</f>
        <v xml:space="preserve">  </v>
      </c>
      <c r="E1296" s="66" t="str">
        <f>IFERROR(AVERAGE(Data!E1304),"  ")</f>
        <v xml:space="preserve">  </v>
      </c>
      <c r="F1296" s="66" t="str">
        <f>IFERROR(AVERAGE(Data!F1304),"  ")</f>
        <v xml:space="preserve">  </v>
      </c>
      <c r="G1296" s="66" t="str">
        <f>IFERROR(AVERAGE(Data!G1304),"  ")</f>
        <v xml:space="preserve">  </v>
      </c>
      <c r="H1296" s="67" t="str">
        <f>IFERROR(AVERAGE(Data!H1304),"  ")</f>
        <v xml:space="preserve">  </v>
      </c>
      <c r="I1296" s="67" t="str">
        <f>IFERROR(AVERAGE(Data!I1304),"  ")</f>
        <v xml:space="preserve">  </v>
      </c>
      <c r="J1296" s="67" t="str">
        <f>IFERROR(AVERAGE(Data!J1304),"  ")</f>
        <v xml:space="preserve">  </v>
      </c>
      <c r="K1296" s="66" t="str">
        <f>IFERROR(AVERAGE(Data!L1304),"  ")</f>
        <v xml:space="preserve">  </v>
      </c>
      <c r="L1296" s="66" t="str">
        <f>IFERROR(AVERAGE(Data!M1304),"  ")</f>
        <v xml:space="preserve">  </v>
      </c>
      <c r="M1296" s="66" t="str">
        <f>IFERROR(AVERAGE(Data!N1304),"  ")</f>
        <v xml:space="preserve">  </v>
      </c>
      <c r="N1296" s="66" t="str">
        <f>IFERROR(AVERAGE(Data!O1304),"  ")</f>
        <v xml:space="preserve">  </v>
      </c>
      <c r="O1296" s="66" t="str">
        <f>IFERROR(AVERAGE(Data!P1304),"  ")</f>
        <v xml:space="preserve">  </v>
      </c>
      <c r="P1296" s="66" t="str">
        <f>IFERROR(AVERAGE(Data!Q1304),"  ")</f>
        <v xml:space="preserve">  </v>
      </c>
      <c r="Q1296" s="67" t="str">
        <f>IFERROR(AVERAGE(Data!R1304),"  ")</f>
        <v xml:space="preserve">  </v>
      </c>
      <c r="R1296" s="67" t="str">
        <f>IFERROR(AVERAGE(Data!S1304),"  ")</f>
        <v xml:space="preserve">  </v>
      </c>
      <c r="S1296" s="67" t="str">
        <f>IFERROR(AVERAGE(Data!T1304),"  ")</f>
        <v xml:space="preserve">  </v>
      </c>
      <c r="T1296" s="66" t="str">
        <f>IFERROR(AVERAGE(Data!V1304), " ")</f>
        <v xml:space="preserve"> </v>
      </c>
      <c r="U1296" s="66" t="str">
        <f>IFERROR(AVERAGE(Data!W1304), " ")</f>
        <v xml:space="preserve"> </v>
      </c>
      <c r="V1296" s="66" t="str">
        <f>IFERROR(AVERAGE(Data!X1304), " ")</f>
        <v xml:space="preserve"> </v>
      </c>
      <c r="W1296" s="66" t="str">
        <f>IFERROR(AVERAGE(Data!Y1304), " ")</f>
        <v xml:space="preserve"> </v>
      </c>
      <c r="X1296" s="66" t="str">
        <f>IFERROR(AVERAGE(Data!Z1304), " ")</f>
        <v xml:space="preserve"> </v>
      </c>
      <c r="Y1296" s="66" t="str">
        <f>IFERROR(AVERAGE(Data!AA1304), " ")</f>
        <v xml:space="preserve"> </v>
      </c>
      <c r="Z1296" s="67" t="str">
        <f>IFERROR(AVERAGE(Data!AB1304), " ")</f>
        <v xml:space="preserve"> </v>
      </c>
      <c r="AA1296" s="67" t="str">
        <f>IFERROR(AVERAGE(Data!AC1304), " ")</f>
        <v xml:space="preserve"> </v>
      </c>
      <c r="AB1296" s="67" t="str">
        <f>IFERROR(AVERAGE(Data!AD1304), " ")</f>
        <v xml:space="preserve"> </v>
      </c>
      <c r="AC1296" s="66" t="str">
        <f>IFERROR(AVERAGE(Data!AF1304), "  ")</f>
        <v xml:space="preserve">  </v>
      </c>
      <c r="AD1296" s="66" t="str">
        <f>IFERROR(AVERAGE(Data!AG1304), "  ")</f>
        <v xml:space="preserve">  </v>
      </c>
      <c r="AE1296" s="66" t="str">
        <f>IFERROR(AVERAGE(Data!AH1304), "  ")</f>
        <v xml:space="preserve">  </v>
      </c>
      <c r="AF1296" s="66" t="str">
        <f>IFERROR(AVERAGE(Data!AI1304), "  ")</f>
        <v xml:space="preserve">  </v>
      </c>
      <c r="AG1296" s="66" t="str">
        <f>IFERROR(AVERAGE(Data!AJ1304), "  ")</f>
        <v xml:space="preserve">  </v>
      </c>
      <c r="AH1296" s="66" t="str">
        <f>IFERROR(AVERAGE(Data!AK1304), "  ")</f>
        <v xml:space="preserve">  </v>
      </c>
      <c r="AI1296" s="67" t="str">
        <f>IFERROR(AVERAGE(Data!AL1304), "  ")</f>
        <v xml:space="preserve">  </v>
      </c>
      <c r="AJ1296" s="67" t="str">
        <f>IFERROR(AVERAGE(Data!AM1304), "  ")</f>
        <v xml:space="preserve">  </v>
      </c>
      <c r="AK1296" s="67" t="str">
        <f>IFERROR(AVERAGE(Data!AN1304), "  ")</f>
        <v xml:space="preserve">  </v>
      </c>
      <c r="AL1296" s="66" t="str">
        <f>IFERROR(AVERAGE(Data!AP1304),"  ")</f>
        <v xml:space="preserve">  </v>
      </c>
      <c r="AM1296" s="66" t="str">
        <f>IFERROR(AVERAGE(Data!AQ1304),"  ")</f>
        <v xml:space="preserve">  </v>
      </c>
      <c r="AN1296" s="66" t="str">
        <f>IFERROR(AVERAGE(Data!AR1304),"  ")</f>
        <v xml:space="preserve">  </v>
      </c>
      <c r="AO1296" s="66" t="str">
        <f>IFERROR(AVERAGE(Data!AS1304),"  ")</f>
        <v xml:space="preserve">  </v>
      </c>
      <c r="AP1296" s="66" t="str">
        <f>IFERROR(AVERAGE(Data!AT1304),"  ")</f>
        <v xml:space="preserve">  </v>
      </c>
      <c r="AQ1296" s="66" t="str">
        <f>IFERROR(AVERAGE(Data!AU1304),"  ")</f>
        <v xml:space="preserve">  </v>
      </c>
      <c r="AR1296" s="67" t="str">
        <f>IFERROR(AVERAGE(Data!AV1304),"  ")</f>
        <v xml:space="preserve">  </v>
      </c>
      <c r="AS1296" s="67" t="str">
        <f>IFERROR(AVERAGE(Data!AW1304),"  ")</f>
        <v xml:space="preserve">  </v>
      </c>
      <c r="AT1296" s="67" t="str">
        <f>IFERROR(AVERAGE(Data!AX1304),"  ")</f>
        <v xml:space="preserve">  </v>
      </c>
      <c r="AU1296" s="66" t="str">
        <f>IFERROR(AVERAGE(Data!AZ1304), "  ")</f>
        <v xml:space="preserve">  </v>
      </c>
      <c r="AV1296" s="66" t="str">
        <f>IFERROR(AVERAGE(Data!BA1304), "  ")</f>
        <v xml:space="preserve">  </v>
      </c>
      <c r="AW1296" s="66" t="str">
        <f>IFERROR(AVERAGE(Data!BB1304), "  ")</f>
        <v xml:space="preserve">  </v>
      </c>
      <c r="AX1296" s="66" t="str">
        <f>IFERROR(AVERAGE(Data!BC1304), "  ")</f>
        <v xml:space="preserve">  </v>
      </c>
      <c r="AY1296" s="66" t="str">
        <f>IFERROR(AVERAGE(Data!BD1304), "  ")</f>
        <v xml:space="preserve">  </v>
      </c>
      <c r="AZ1296" s="66" t="str">
        <f>IFERROR(AVERAGE(Data!BE1304), "  ")</f>
        <v xml:space="preserve">  </v>
      </c>
      <c r="BA1296" s="66" t="str">
        <f>IFERROR(AVERAGE(Data!BF1304), "  ")</f>
        <v xml:space="preserve">  </v>
      </c>
      <c r="BB1296" s="66" t="str">
        <f>IFERROR(AVERAGE(Data!BG1304), "  ")</f>
        <v xml:space="preserve">  </v>
      </c>
      <c r="BC1296" s="66" t="str">
        <f>IFERROR(AVERAGE(Data!BH1304), "  ")</f>
        <v xml:space="preserve">  </v>
      </c>
      <c r="BD1296" s="66" t="str">
        <f>IFERROR(AVERAGE(Data!BI1304), "  ")</f>
        <v xml:space="preserve">  </v>
      </c>
    </row>
    <row r="1297" spans="1:56" x14ac:dyDescent="0.25">
      <c r="A1297" s="59" t="str">
        <f>IFERROR(AVERAGE(Data!A1305),"  ")</f>
        <v xml:space="preserve">  </v>
      </c>
      <c r="B1297" s="66" t="str">
        <f>IFERROR(AVERAGE(Data!B1305),"  ")</f>
        <v xml:space="preserve">  </v>
      </c>
      <c r="C1297" s="66" t="str">
        <f>IFERROR(AVERAGE(Data!C1305),"  ")</f>
        <v xml:space="preserve">  </v>
      </c>
      <c r="D1297" s="66" t="str">
        <f>IFERROR(AVERAGE(Data!D1305),"  ")</f>
        <v xml:space="preserve">  </v>
      </c>
      <c r="E1297" s="66" t="str">
        <f>IFERROR(AVERAGE(Data!E1305),"  ")</f>
        <v xml:space="preserve">  </v>
      </c>
      <c r="F1297" s="66" t="str">
        <f>IFERROR(AVERAGE(Data!F1305),"  ")</f>
        <v xml:space="preserve">  </v>
      </c>
      <c r="G1297" s="66" t="str">
        <f>IFERROR(AVERAGE(Data!G1305),"  ")</f>
        <v xml:space="preserve">  </v>
      </c>
      <c r="H1297" s="67" t="str">
        <f>IFERROR(AVERAGE(Data!H1305),"  ")</f>
        <v xml:space="preserve">  </v>
      </c>
      <c r="I1297" s="67" t="str">
        <f>IFERROR(AVERAGE(Data!I1305),"  ")</f>
        <v xml:space="preserve">  </v>
      </c>
      <c r="J1297" s="67" t="str">
        <f>IFERROR(AVERAGE(Data!J1305),"  ")</f>
        <v xml:space="preserve">  </v>
      </c>
      <c r="K1297" s="66" t="str">
        <f>IFERROR(AVERAGE(Data!L1305),"  ")</f>
        <v xml:space="preserve">  </v>
      </c>
      <c r="L1297" s="66" t="str">
        <f>IFERROR(AVERAGE(Data!M1305),"  ")</f>
        <v xml:space="preserve">  </v>
      </c>
      <c r="M1297" s="66" t="str">
        <f>IFERROR(AVERAGE(Data!N1305),"  ")</f>
        <v xml:space="preserve">  </v>
      </c>
      <c r="N1297" s="66" t="str">
        <f>IFERROR(AVERAGE(Data!O1305),"  ")</f>
        <v xml:space="preserve">  </v>
      </c>
      <c r="O1297" s="66" t="str">
        <f>IFERROR(AVERAGE(Data!P1305),"  ")</f>
        <v xml:space="preserve">  </v>
      </c>
      <c r="P1297" s="66" t="str">
        <f>IFERROR(AVERAGE(Data!Q1305),"  ")</f>
        <v xml:space="preserve">  </v>
      </c>
      <c r="Q1297" s="67" t="str">
        <f>IFERROR(AVERAGE(Data!R1305),"  ")</f>
        <v xml:space="preserve">  </v>
      </c>
      <c r="R1297" s="67" t="str">
        <f>IFERROR(AVERAGE(Data!S1305),"  ")</f>
        <v xml:space="preserve">  </v>
      </c>
      <c r="S1297" s="67" t="str">
        <f>IFERROR(AVERAGE(Data!T1305),"  ")</f>
        <v xml:space="preserve">  </v>
      </c>
      <c r="T1297" s="66" t="str">
        <f>IFERROR(AVERAGE(Data!V1305), " ")</f>
        <v xml:space="preserve"> </v>
      </c>
      <c r="U1297" s="66" t="str">
        <f>IFERROR(AVERAGE(Data!W1305), " ")</f>
        <v xml:space="preserve"> </v>
      </c>
      <c r="V1297" s="66" t="str">
        <f>IFERROR(AVERAGE(Data!X1305), " ")</f>
        <v xml:space="preserve"> </v>
      </c>
      <c r="W1297" s="66" t="str">
        <f>IFERROR(AVERAGE(Data!Y1305), " ")</f>
        <v xml:space="preserve"> </v>
      </c>
      <c r="X1297" s="66" t="str">
        <f>IFERROR(AVERAGE(Data!Z1305), " ")</f>
        <v xml:space="preserve"> </v>
      </c>
      <c r="Y1297" s="66" t="str">
        <f>IFERROR(AVERAGE(Data!AA1305), " ")</f>
        <v xml:space="preserve"> </v>
      </c>
      <c r="Z1297" s="67" t="str">
        <f>IFERROR(AVERAGE(Data!AB1305), " ")</f>
        <v xml:space="preserve"> </v>
      </c>
      <c r="AA1297" s="67" t="str">
        <f>IFERROR(AVERAGE(Data!AC1305), " ")</f>
        <v xml:space="preserve"> </v>
      </c>
      <c r="AB1297" s="67" t="str">
        <f>IFERROR(AVERAGE(Data!AD1305), " ")</f>
        <v xml:space="preserve"> </v>
      </c>
      <c r="AC1297" s="66" t="str">
        <f>IFERROR(AVERAGE(Data!AF1305), "  ")</f>
        <v xml:space="preserve">  </v>
      </c>
      <c r="AD1297" s="66" t="str">
        <f>IFERROR(AVERAGE(Data!AG1305), "  ")</f>
        <v xml:space="preserve">  </v>
      </c>
      <c r="AE1297" s="66" t="str">
        <f>IFERROR(AVERAGE(Data!AH1305), "  ")</f>
        <v xml:space="preserve">  </v>
      </c>
      <c r="AF1297" s="66" t="str">
        <f>IFERROR(AVERAGE(Data!AI1305), "  ")</f>
        <v xml:space="preserve">  </v>
      </c>
      <c r="AG1297" s="66" t="str">
        <f>IFERROR(AVERAGE(Data!AJ1305), "  ")</f>
        <v xml:space="preserve">  </v>
      </c>
      <c r="AH1297" s="66" t="str">
        <f>IFERROR(AVERAGE(Data!AK1305), "  ")</f>
        <v xml:space="preserve">  </v>
      </c>
      <c r="AI1297" s="67" t="str">
        <f>IFERROR(AVERAGE(Data!AL1305), "  ")</f>
        <v xml:space="preserve">  </v>
      </c>
      <c r="AJ1297" s="67" t="str">
        <f>IFERROR(AVERAGE(Data!AM1305), "  ")</f>
        <v xml:space="preserve">  </v>
      </c>
      <c r="AK1297" s="67" t="str">
        <f>IFERROR(AVERAGE(Data!AN1305), "  ")</f>
        <v xml:space="preserve">  </v>
      </c>
      <c r="AL1297" s="66" t="str">
        <f>IFERROR(AVERAGE(Data!AP1305),"  ")</f>
        <v xml:space="preserve">  </v>
      </c>
      <c r="AM1297" s="66" t="str">
        <f>IFERROR(AVERAGE(Data!AQ1305),"  ")</f>
        <v xml:space="preserve">  </v>
      </c>
      <c r="AN1297" s="66" t="str">
        <f>IFERROR(AVERAGE(Data!AR1305),"  ")</f>
        <v xml:space="preserve">  </v>
      </c>
      <c r="AO1297" s="66" t="str">
        <f>IFERROR(AVERAGE(Data!AS1305),"  ")</f>
        <v xml:space="preserve">  </v>
      </c>
      <c r="AP1297" s="66" t="str">
        <f>IFERROR(AVERAGE(Data!AT1305),"  ")</f>
        <v xml:space="preserve">  </v>
      </c>
      <c r="AQ1297" s="66" t="str">
        <f>IFERROR(AVERAGE(Data!AU1305),"  ")</f>
        <v xml:space="preserve">  </v>
      </c>
      <c r="AR1297" s="67" t="str">
        <f>IFERROR(AVERAGE(Data!AV1305),"  ")</f>
        <v xml:space="preserve">  </v>
      </c>
      <c r="AS1297" s="67" t="str">
        <f>IFERROR(AVERAGE(Data!AW1305),"  ")</f>
        <v xml:space="preserve">  </v>
      </c>
      <c r="AT1297" s="67" t="str">
        <f>IFERROR(AVERAGE(Data!AX1305),"  ")</f>
        <v xml:space="preserve">  </v>
      </c>
      <c r="AU1297" s="66" t="str">
        <f>IFERROR(AVERAGE(Data!AZ1305), "  ")</f>
        <v xml:space="preserve">  </v>
      </c>
      <c r="AV1297" s="66" t="str">
        <f>IFERROR(AVERAGE(Data!BA1305), "  ")</f>
        <v xml:space="preserve">  </v>
      </c>
      <c r="AW1297" s="66" t="str">
        <f>IFERROR(AVERAGE(Data!BB1305), "  ")</f>
        <v xml:space="preserve">  </v>
      </c>
      <c r="AX1297" s="66" t="str">
        <f>IFERROR(AVERAGE(Data!BC1305), "  ")</f>
        <v xml:space="preserve">  </v>
      </c>
      <c r="AY1297" s="66" t="str">
        <f>IFERROR(AVERAGE(Data!BD1305), "  ")</f>
        <v xml:space="preserve">  </v>
      </c>
      <c r="AZ1297" s="66" t="str">
        <f>IFERROR(AVERAGE(Data!BE1305), "  ")</f>
        <v xml:space="preserve">  </v>
      </c>
      <c r="BA1297" s="66" t="str">
        <f>IFERROR(AVERAGE(Data!BF1305), "  ")</f>
        <v xml:space="preserve">  </v>
      </c>
      <c r="BB1297" s="66" t="str">
        <f>IFERROR(AVERAGE(Data!BG1305), "  ")</f>
        <v xml:space="preserve">  </v>
      </c>
      <c r="BC1297" s="66" t="str">
        <f>IFERROR(AVERAGE(Data!BH1305), "  ")</f>
        <v xml:space="preserve">  </v>
      </c>
      <c r="BD1297" s="66" t="str">
        <f>IFERROR(AVERAGE(Data!BI1305), "  ")</f>
        <v xml:space="preserve">  </v>
      </c>
    </row>
    <row r="1298" spans="1:56" x14ac:dyDescent="0.25">
      <c r="A1298" s="59" t="str">
        <f>IFERROR(AVERAGE(Data!A1306),"  ")</f>
        <v xml:space="preserve">  </v>
      </c>
      <c r="B1298" s="66" t="str">
        <f>IFERROR(AVERAGE(Data!B1306),"  ")</f>
        <v xml:space="preserve">  </v>
      </c>
      <c r="C1298" s="66" t="str">
        <f>IFERROR(AVERAGE(Data!C1306),"  ")</f>
        <v xml:space="preserve">  </v>
      </c>
      <c r="D1298" s="66" t="str">
        <f>IFERROR(AVERAGE(Data!D1306),"  ")</f>
        <v xml:space="preserve">  </v>
      </c>
      <c r="E1298" s="66" t="str">
        <f>IFERROR(AVERAGE(Data!E1306),"  ")</f>
        <v xml:space="preserve">  </v>
      </c>
      <c r="F1298" s="66" t="str">
        <f>IFERROR(AVERAGE(Data!F1306),"  ")</f>
        <v xml:space="preserve">  </v>
      </c>
      <c r="G1298" s="66" t="str">
        <f>IFERROR(AVERAGE(Data!G1306),"  ")</f>
        <v xml:space="preserve">  </v>
      </c>
      <c r="H1298" s="67" t="str">
        <f>IFERROR(AVERAGE(Data!H1306),"  ")</f>
        <v xml:space="preserve">  </v>
      </c>
      <c r="I1298" s="67" t="str">
        <f>IFERROR(AVERAGE(Data!I1306),"  ")</f>
        <v xml:space="preserve">  </v>
      </c>
      <c r="J1298" s="67" t="str">
        <f>IFERROR(AVERAGE(Data!J1306),"  ")</f>
        <v xml:space="preserve">  </v>
      </c>
      <c r="K1298" s="66" t="str">
        <f>IFERROR(AVERAGE(Data!L1306),"  ")</f>
        <v xml:space="preserve">  </v>
      </c>
      <c r="L1298" s="66" t="str">
        <f>IFERROR(AVERAGE(Data!M1306),"  ")</f>
        <v xml:space="preserve">  </v>
      </c>
      <c r="M1298" s="66" t="str">
        <f>IFERROR(AVERAGE(Data!N1306),"  ")</f>
        <v xml:space="preserve">  </v>
      </c>
      <c r="N1298" s="66" t="str">
        <f>IFERROR(AVERAGE(Data!O1306),"  ")</f>
        <v xml:space="preserve">  </v>
      </c>
      <c r="O1298" s="66" t="str">
        <f>IFERROR(AVERAGE(Data!P1306),"  ")</f>
        <v xml:space="preserve">  </v>
      </c>
      <c r="P1298" s="66" t="str">
        <f>IFERROR(AVERAGE(Data!Q1306),"  ")</f>
        <v xml:space="preserve">  </v>
      </c>
      <c r="Q1298" s="67" t="str">
        <f>IFERROR(AVERAGE(Data!R1306),"  ")</f>
        <v xml:space="preserve">  </v>
      </c>
      <c r="R1298" s="67" t="str">
        <f>IFERROR(AVERAGE(Data!S1306),"  ")</f>
        <v xml:space="preserve">  </v>
      </c>
      <c r="S1298" s="67" t="str">
        <f>IFERROR(AVERAGE(Data!T1306),"  ")</f>
        <v xml:space="preserve">  </v>
      </c>
      <c r="T1298" s="66" t="str">
        <f>IFERROR(AVERAGE(Data!V1306), " ")</f>
        <v xml:space="preserve"> </v>
      </c>
      <c r="U1298" s="66" t="str">
        <f>IFERROR(AVERAGE(Data!W1306), " ")</f>
        <v xml:space="preserve"> </v>
      </c>
      <c r="V1298" s="66" t="str">
        <f>IFERROR(AVERAGE(Data!X1306), " ")</f>
        <v xml:space="preserve"> </v>
      </c>
      <c r="W1298" s="66" t="str">
        <f>IFERROR(AVERAGE(Data!Y1306), " ")</f>
        <v xml:space="preserve"> </v>
      </c>
      <c r="X1298" s="66" t="str">
        <f>IFERROR(AVERAGE(Data!Z1306), " ")</f>
        <v xml:space="preserve"> </v>
      </c>
      <c r="Y1298" s="66" t="str">
        <f>IFERROR(AVERAGE(Data!AA1306), " ")</f>
        <v xml:space="preserve"> </v>
      </c>
      <c r="Z1298" s="67" t="str">
        <f>IFERROR(AVERAGE(Data!AB1306), " ")</f>
        <v xml:space="preserve"> </v>
      </c>
      <c r="AA1298" s="67" t="str">
        <f>IFERROR(AVERAGE(Data!AC1306), " ")</f>
        <v xml:space="preserve"> </v>
      </c>
      <c r="AB1298" s="67" t="str">
        <f>IFERROR(AVERAGE(Data!AD1306), " ")</f>
        <v xml:space="preserve"> </v>
      </c>
      <c r="AC1298" s="66" t="str">
        <f>IFERROR(AVERAGE(Data!AF1306), "  ")</f>
        <v xml:space="preserve">  </v>
      </c>
      <c r="AD1298" s="66" t="str">
        <f>IFERROR(AVERAGE(Data!AG1306), "  ")</f>
        <v xml:space="preserve">  </v>
      </c>
      <c r="AE1298" s="66" t="str">
        <f>IFERROR(AVERAGE(Data!AH1306), "  ")</f>
        <v xml:space="preserve">  </v>
      </c>
      <c r="AF1298" s="66" t="str">
        <f>IFERROR(AVERAGE(Data!AI1306), "  ")</f>
        <v xml:space="preserve">  </v>
      </c>
      <c r="AG1298" s="66" t="str">
        <f>IFERROR(AVERAGE(Data!AJ1306), "  ")</f>
        <v xml:space="preserve">  </v>
      </c>
      <c r="AH1298" s="66" t="str">
        <f>IFERROR(AVERAGE(Data!AK1306), "  ")</f>
        <v xml:space="preserve">  </v>
      </c>
      <c r="AI1298" s="67" t="str">
        <f>IFERROR(AVERAGE(Data!AL1306), "  ")</f>
        <v xml:space="preserve">  </v>
      </c>
      <c r="AJ1298" s="67" t="str">
        <f>IFERROR(AVERAGE(Data!AM1306), "  ")</f>
        <v xml:space="preserve">  </v>
      </c>
      <c r="AK1298" s="67" t="str">
        <f>IFERROR(AVERAGE(Data!AN1306), "  ")</f>
        <v xml:space="preserve">  </v>
      </c>
      <c r="AL1298" s="66" t="str">
        <f>IFERROR(AVERAGE(Data!AP1306),"  ")</f>
        <v xml:space="preserve">  </v>
      </c>
      <c r="AM1298" s="66" t="str">
        <f>IFERROR(AVERAGE(Data!AQ1306),"  ")</f>
        <v xml:space="preserve">  </v>
      </c>
      <c r="AN1298" s="66" t="str">
        <f>IFERROR(AVERAGE(Data!AR1306),"  ")</f>
        <v xml:space="preserve">  </v>
      </c>
      <c r="AO1298" s="66" t="str">
        <f>IFERROR(AVERAGE(Data!AS1306),"  ")</f>
        <v xml:space="preserve">  </v>
      </c>
      <c r="AP1298" s="66" t="str">
        <f>IFERROR(AVERAGE(Data!AT1306),"  ")</f>
        <v xml:space="preserve">  </v>
      </c>
      <c r="AQ1298" s="66" t="str">
        <f>IFERROR(AVERAGE(Data!AU1306),"  ")</f>
        <v xml:space="preserve">  </v>
      </c>
      <c r="AR1298" s="67" t="str">
        <f>IFERROR(AVERAGE(Data!AV1306),"  ")</f>
        <v xml:space="preserve">  </v>
      </c>
      <c r="AS1298" s="67" t="str">
        <f>IFERROR(AVERAGE(Data!AW1306),"  ")</f>
        <v xml:space="preserve">  </v>
      </c>
      <c r="AT1298" s="67" t="str">
        <f>IFERROR(AVERAGE(Data!AX1306),"  ")</f>
        <v xml:space="preserve">  </v>
      </c>
      <c r="AU1298" s="66" t="str">
        <f>IFERROR(AVERAGE(Data!AZ1306), "  ")</f>
        <v xml:space="preserve">  </v>
      </c>
      <c r="AV1298" s="66" t="str">
        <f>IFERROR(AVERAGE(Data!BA1306), "  ")</f>
        <v xml:space="preserve">  </v>
      </c>
      <c r="AW1298" s="66" t="str">
        <f>IFERROR(AVERAGE(Data!BB1306), "  ")</f>
        <v xml:space="preserve">  </v>
      </c>
      <c r="AX1298" s="66" t="str">
        <f>IFERROR(AVERAGE(Data!BC1306), "  ")</f>
        <v xml:space="preserve">  </v>
      </c>
      <c r="AY1298" s="66" t="str">
        <f>IFERROR(AVERAGE(Data!BD1306), "  ")</f>
        <v xml:space="preserve">  </v>
      </c>
      <c r="AZ1298" s="66" t="str">
        <f>IFERROR(AVERAGE(Data!BE1306), "  ")</f>
        <v xml:space="preserve">  </v>
      </c>
      <c r="BA1298" s="66" t="str">
        <f>IFERROR(AVERAGE(Data!BF1306), "  ")</f>
        <v xml:space="preserve">  </v>
      </c>
      <c r="BB1298" s="66" t="str">
        <f>IFERROR(AVERAGE(Data!BG1306), "  ")</f>
        <v xml:space="preserve">  </v>
      </c>
      <c r="BC1298" s="66" t="str">
        <f>IFERROR(AVERAGE(Data!BH1306), "  ")</f>
        <v xml:space="preserve">  </v>
      </c>
      <c r="BD1298" s="66" t="str">
        <f>IFERROR(AVERAGE(Data!BI1306), "  ")</f>
        <v xml:space="preserve">  </v>
      </c>
    </row>
    <row r="1299" spans="1:56" x14ac:dyDescent="0.25">
      <c r="A1299" s="59" t="str">
        <f>IFERROR(AVERAGE(Data!A1307),"  ")</f>
        <v xml:space="preserve">  </v>
      </c>
      <c r="B1299" s="66" t="str">
        <f>IFERROR(AVERAGE(Data!B1307),"  ")</f>
        <v xml:space="preserve">  </v>
      </c>
      <c r="C1299" s="66" t="str">
        <f>IFERROR(AVERAGE(Data!C1307),"  ")</f>
        <v xml:space="preserve">  </v>
      </c>
      <c r="D1299" s="66" t="str">
        <f>IFERROR(AVERAGE(Data!D1307),"  ")</f>
        <v xml:space="preserve">  </v>
      </c>
      <c r="E1299" s="66" t="str">
        <f>IFERROR(AVERAGE(Data!E1307),"  ")</f>
        <v xml:space="preserve">  </v>
      </c>
      <c r="F1299" s="66" t="str">
        <f>IFERROR(AVERAGE(Data!F1307),"  ")</f>
        <v xml:space="preserve">  </v>
      </c>
      <c r="G1299" s="66" t="str">
        <f>IFERROR(AVERAGE(Data!G1307),"  ")</f>
        <v xml:space="preserve">  </v>
      </c>
      <c r="H1299" s="67" t="str">
        <f>IFERROR(AVERAGE(Data!H1307),"  ")</f>
        <v xml:space="preserve">  </v>
      </c>
      <c r="I1299" s="67" t="str">
        <f>IFERROR(AVERAGE(Data!I1307),"  ")</f>
        <v xml:space="preserve">  </v>
      </c>
      <c r="J1299" s="67" t="str">
        <f>IFERROR(AVERAGE(Data!J1307),"  ")</f>
        <v xml:space="preserve">  </v>
      </c>
      <c r="K1299" s="66" t="str">
        <f>IFERROR(AVERAGE(Data!L1307),"  ")</f>
        <v xml:space="preserve">  </v>
      </c>
      <c r="L1299" s="66" t="str">
        <f>IFERROR(AVERAGE(Data!M1307),"  ")</f>
        <v xml:space="preserve">  </v>
      </c>
      <c r="M1299" s="66" t="str">
        <f>IFERROR(AVERAGE(Data!N1307),"  ")</f>
        <v xml:space="preserve">  </v>
      </c>
      <c r="N1299" s="66" t="str">
        <f>IFERROR(AVERAGE(Data!O1307),"  ")</f>
        <v xml:space="preserve">  </v>
      </c>
      <c r="O1299" s="66" t="str">
        <f>IFERROR(AVERAGE(Data!P1307),"  ")</f>
        <v xml:space="preserve">  </v>
      </c>
      <c r="P1299" s="66" t="str">
        <f>IFERROR(AVERAGE(Data!Q1307),"  ")</f>
        <v xml:space="preserve">  </v>
      </c>
      <c r="Q1299" s="67" t="str">
        <f>IFERROR(AVERAGE(Data!R1307),"  ")</f>
        <v xml:space="preserve">  </v>
      </c>
      <c r="R1299" s="67" t="str">
        <f>IFERROR(AVERAGE(Data!S1307),"  ")</f>
        <v xml:space="preserve">  </v>
      </c>
      <c r="S1299" s="67" t="str">
        <f>IFERROR(AVERAGE(Data!T1307),"  ")</f>
        <v xml:space="preserve">  </v>
      </c>
      <c r="T1299" s="66" t="str">
        <f>IFERROR(AVERAGE(Data!V1307), " ")</f>
        <v xml:space="preserve"> </v>
      </c>
      <c r="U1299" s="66" t="str">
        <f>IFERROR(AVERAGE(Data!W1307), " ")</f>
        <v xml:space="preserve"> </v>
      </c>
      <c r="V1299" s="66" t="str">
        <f>IFERROR(AVERAGE(Data!X1307), " ")</f>
        <v xml:space="preserve"> </v>
      </c>
      <c r="W1299" s="66" t="str">
        <f>IFERROR(AVERAGE(Data!Y1307), " ")</f>
        <v xml:space="preserve"> </v>
      </c>
      <c r="X1299" s="66" t="str">
        <f>IFERROR(AVERAGE(Data!Z1307), " ")</f>
        <v xml:space="preserve"> </v>
      </c>
      <c r="Y1299" s="66" t="str">
        <f>IFERROR(AVERAGE(Data!AA1307), " ")</f>
        <v xml:space="preserve"> </v>
      </c>
      <c r="Z1299" s="67" t="str">
        <f>IFERROR(AVERAGE(Data!AB1307), " ")</f>
        <v xml:space="preserve"> </v>
      </c>
      <c r="AA1299" s="67" t="str">
        <f>IFERROR(AVERAGE(Data!AC1307), " ")</f>
        <v xml:space="preserve"> </v>
      </c>
      <c r="AB1299" s="67" t="str">
        <f>IFERROR(AVERAGE(Data!AD1307), " ")</f>
        <v xml:space="preserve"> </v>
      </c>
      <c r="AC1299" s="66" t="str">
        <f>IFERROR(AVERAGE(Data!AF1307), "  ")</f>
        <v xml:space="preserve">  </v>
      </c>
      <c r="AD1299" s="66" t="str">
        <f>IFERROR(AVERAGE(Data!AG1307), "  ")</f>
        <v xml:space="preserve">  </v>
      </c>
      <c r="AE1299" s="66" t="str">
        <f>IFERROR(AVERAGE(Data!AH1307), "  ")</f>
        <v xml:space="preserve">  </v>
      </c>
      <c r="AF1299" s="66" t="str">
        <f>IFERROR(AVERAGE(Data!AI1307), "  ")</f>
        <v xml:space="preserve">  </v>
      </c>
      <c r="AG1299" s="66" t="str">
        <f>IFERROR(AVERAGE(Data!AJ1307), "  ")</f>
        <v xml:space="preserve">  </v>
      </c>
      <c r="AH1299" s="66" t="str">
        <f>IFERROR(AVERAGE(Data!AK1307), "  ")</f>
        <v xml:space="preserve">  </v>
      </c>
      <c r="AI1299" s="67" t="str">
        <f>IFERROR(AVERAGE(Data!AL1307), "  ")</f>
        <v xml:space="preserve">  </v>
      </c>
      <c r="AJ1299" s="67" t="str">
        <f>IFERROR(AVERAGE(Data!AM1307), "  ")</f>
        <v xml:space="preserve">  </v>
      </c>
      <c r="AK1299" s="67" t="str">
        <f>IFERROR(AVERAGE(Data!AN1307), "  ")</f>
        <v xml:space="preserve">  </v>
      </c>
      <c r="AL1299" s="66" t="str">
        <f>IFERROR(AVERAGE(Data!AP1307),"  ")</f>
        <v xml:space="preserve">  </v>
      </c>
      <c r="AM1299" s="66" t="str">
        <f>IFERROR(AVERAGE(Data!AQ1307),"  ")</f>
        <v xml:space="preserve">  </v>
      </c>
      <c r="AN1299" s="66" t="str">
        <f>IFERROR(AVERAGE(Data!AR1307),"  ")</f>
        <v xml:space="preserve">  </v>
      </c>
      <c r="AO1299" s="66" t="str">
        <f>IFERROR(AVERAGE(Data!AS1307),"  ")</f>
        <v xml:space="preserve">  </v>
      </c>
      <c r="AP1299" s="66" t="str">
        <f>IFERROR(AVERAGE(Data!AT1307),"  ")</f>
        <v xml:space="preserve">  </v>
      </c>
      <c r="AQ1299" s="66" t="str">
        <f>IFERROR(AVERAGE(Data!AU1307),"  ")</f>
        <v xml:space="preserve">  </v>
      </c>
      <c r="AR1299" s="67" t="str">
        <f>IFERROR(AVERAGE(Data!AV1307),"  ")</f>
        <v xml:space="preserve">  </v>
      </c>
      <c r="AS1299" s="67" t="str">
        <f>IFERROR(AVERAGE(Data!AW1307),"  ")</f>
        <v xml:space="preserve">  </v>
      </c>
      <c r="AT1299" s="67" t="str">
        <f>IFERROR(AVERAGE(Data!AX1307),"  ")</f>
        <v xml:space="preserve">  </v>
      </c>
      <c r="AU1299" s="66" t="str">
        <f>IFERROR(AVERAGE(Data!AZ1307), "  ")</f>
        <v xml:space="preserve">  </v>
      </c>
      <c r="AV1299" s="66" t="str">
        <f>IFERROR(AVERAGE(Data!BA1307), "  ")</f>
        <v xml:space="preserve">  </v>
      </c>
      <c r="AW1299" s="66" t="str">
        <f>IFERROR(AVERAGE(Data!BB1307), "  ")</f>
        <v xml:space="preserve">  </v>
      </c>
      <c r="AX1299" s="66" t="str">
        <f>IFERROR(AVERAGE(Data!BC1307), "  ")</f>
        <v xml:space="preserve">  </v>
      </c>
      <c r="AY1299" s="66" t="str">
        <f>IFERROR(AVERAGE(Data!BD1307), "  ")</f>
        <v xml:space="preserve">  </v>
      </c>
      <c r="AZ1299" s="66" t="str">
        <f>IFERROR(AVERAGE(Data!BE1307), "  ")</f>
        <v xml:space="preserve">  </v>
      </c>
      <c r="BA1299" s="66" t="str">
        <f>IFERROR(AVERAGE(Data!BF1307), "  ")</f>
        <v xml:space="preserve">  </v>
      </c>
      <c r="BB1299" s="66" t="str">
        <f>IFERROR(AVERAGE(Data!BG1307), "  ")</f>
        <v xml:space="preserve">  </v>
      </c>
      <c r="BC1299" s="66" t="str">
        <f>IFERROR(AVERAGE(Data!BH1307), "  ")</f>
        <v xml:space="preserve">  </v>
      </c>
      <c r="BD1299" s="66" t="str">
        <f>IFERROR(AVERAGE(Data!BI1307), "  ")</f>
        <v xml:space="preserve">  </v>
      </c>
    </row>
    <row r="1300" spans="1:56" x14ac:dyDescent="0.25">
      <c r="A1300" s="59" t="str">
        <f>IFERROR(AVERAGE(Data!A1308),"  ")</f>
        <v xml:space="preserve">  </v>
      </c>
      <c r="B1300" s="66" t="str">
        <f>IFERROR(AVERAGE(Data!B1308),"  ")</f>
        <v xml:space="preserve">  </v>
      </c>
      <c r="C1300" s="66" t="str">
        <f>IFERROR(AVERAGE(Data!C1308),"  ")</f>
        <v xml:space="preserve">  </v>
      </c>
      <c r="D1300" s="66" t="str">
        <f>IFERROR(AVERAGE(Data!D1308),"  ")</f>
        <v xml:space="preserve">  </v>
      </c>
      <c r="E1300" s="66" t="str">
        <f>IFERROR(AVERAGE(Data!E1308),"  ")</f>
        <v xml:space="preserve">  </v>
      </c>
      <c r="F1300" s="66" t="str">
        <f>IFERROR(AVERAGE(Data!F1308),"  ")</f>
        <v xml:space="preserve">  </v>
      </c>
      <c r="G1300" s="66" t="str">
        <f>IFERROR(AVERAGE(Data!G1308),"  ")</f>
        <v xml:space="preserve">  </v>
      </c>
      <c r="H1300" s="67" t="str">
        <f>IFERROR(AVERAGE(Data!H1308),"  ")</f>
        <v xml:space="preserve">  </v>
      </c>
      <c r="I1300" s="67" t="str">
        <f>IFERROR(AVERAGE(Data!I1308),"  ")</f>
        <v xml:space="preserve">  </v>
      </c>
      <c r="J1300" s="67" t="str">
        <f>IFERROR(AVERAGE(Data!J1308),"  ")</f>
        <v xml:space="preserve">  </v>
      </c>
      <c r="K1300" s="66" t="str">
        <f>IFERROR(AVERAGE(Data!L1308),"  ")</f>
        <v xml:space="preserve">  </v>
      </c>
      <c r="L1300" s="66" t="str">
        <f>IFERROR(AVERAGE(Data!M1308),"  ")</f>
        <v xml:space="preserve">  </v>
      </c>
      <c r="M1300" s="66" t="str">
        <f>IFERROR(AVERAGE(Data!N1308),"  ")</f>
        <v xml:space="preserve">  </v>
      </c>
      <c r="N1300" s="66" t="str">
        <f>IFERROR(AVERAGE(Data!O1308),"  ")</f>
        <v xml:space="preserve">  </v>
      </c>
      <c r="O1300" s="66" t="str">
        <f>IFERROR(AVERAGE(Data!P1308),"  ")</f>
        <v xml:space="preserve">  </v>
      </c>
      <c r="P1300" s="66" t="str">
        <f>IFERROR(AVERAGE(Data!Q1308),"  ")</f>
        <v xml:space="preserve">  </v>
      </c>
      <c r="Q1300" s="67" t="str">
        <f>IFERROR(AVERAGE(Data!R1308),"  ")</f>
        <v xml:space="preserve">  </v>
      </c>
      <c r="R1300" s="67" t="str">
        <f>IFERROR(AVERAGE(Data!S1308),"  ")</f>
        <v xml:space="preserve">  </v>
      </c>
      <c r="S1300" s="67" t="str">
        <f>IFERROR(AVERAGE(Data!T1308),"  ")</f>
        <v xml:space="preserve">  </v>
      </c>
      <c r="T1300" s="66" t="str">
        <f>IFERROR(AVERAGE(Data!V1308), " ")</f>
        <v xml:space="preserve"> </v>
      </c>
      <c r="U1300" s="66" t="str">
        <f>IFERROR(AVERAGE(Data!W1308), " ")</f>
        <v xml:space="preserve"> </v>
      </c>
      <c r="V1300" s="66" t="str">
        <f>IFERROR(AVERAGE(Data!X1308), " ")</f>
        <v xml:space="preserve"> </v>
      </c>
      <c r="W1300" s="66" t="str">
        <f>IFERROR(AVERAGE(Data!Y1308), " ")</f>
        <v xml:space="preserve"> </v>
      </c>
      <c r="X1300" s="66" t="str">
        <f>IFERROR(AVERAGE(Data!Z1308), " ")</f>
        <v xml:space="preserve"> </v>
      </c>
      <c r="Y1300" s="66" t="str">
        <f>IFERROR(AVERAGE(Data!AA1308), " ")</f>
        <v xml:space="preserve"> </v>
      </c>
      <c r="Z1300" s="67" t="str">
        <f>IFERROR(AVERAGE(Data!AB1308), " ")</f>
        <v xml:space="preserve"> </v>
      </c>
      <c r="AA1300" s="67" t="str">
        <f>IFERROR(AVERAGE(Data!AC1308), " ")</f>
        <v xml:space="preserve"> </v>
      </c>
      <c r="AB1300" s="67" t="str">
        <f>IFERROR(AVERAGE(Data!AD1308), " ")</f>
        <v xml:space="preserve"> </v>
      </c>
      <c r="AC1300" s="66" t="str">
        <f>IFERROR(AVERAGE(Data!AF1308), "  ")</f>
        <v xml:space="preserve">  </v>
      </c>
      <c r="AD1300" s="66" t="str">
        <f>IFERROR(AVERAGE(Data!AG1308), "  ")</f>
        <v xml:space="preserve">  </v>
      </c>
      <c r="AE1300" s="66" t="str">
        <f>IFERROR(AVERAGE(Data!AH1308), "  ")</f>
        <v xml:space="preserve">  </v>
      </c>
      <c r="AF1300" s="66" t="str">
        <f>IFERROR(AVERAGE(Data!AI1308), "  ")</f>
        <v xml:space="preserve">  </v>
      </c>
      <c r="AG1300" s="66" t="str">
        <f>IFERROR(AVERAGE(Data!AJ1308), "  ")</f>
        <v xml:space="preserve">  </v>
      </c>
      <c r="AH1300" s="66" t="str">
        <f>IFERROR(AVERAGE(Data!AK1308), "  ")</f>
        <v xml:space="preserve">  </v>
      </c>
      <c r="AI1300" s="67" t="str">
        <f>IFERROR(AVERAGE(Data!AL1308), "  ")</f>
        <v xml:space="preserve">  </v>
      </c>
      <c r="AJ1300" s="67" t="str">
        <f>IFERROR(AVERAGE(Data!AM1308), "  ")</f>
        <v xml:space="preserve">  </v>
      </c>
      <c r="AK1300" s="67" t="str">
        <f>IFERROR(AVERAGE(Data!AN1308), "  ")</f>
        <v xml:space="preserve">  </v>
      </c>
      <c r="AL1300" s="66" t="str">
        <f>IFERROR(AVERAGE(Data!AP1308),"  ")</f>
        <v xml:space="preserve">  </v>
      </c>
      <c r="AM1300" s="66" t="str">
        <f>IFERROR(AVERAGE(Data!AQ1308),"  ")</f>
        <v xml:space="preserve">  </v>
      </c>
      <c r="AN1300" s="66" t="str">
        <f>IFERROR(AVERAGE(Data!AR1308),"  ")</f>
        <v xml:space="preserve">  </v>
      </c>
      <c r="AO1300" s="66" t="str">
        <f>IFERROR(AVERAGE(Data!AS1308),"  ")</f>
        <v xml:space="preserve">  </v>
      </c>
      <c r="AP1300" s="66" t="str">
        <f>IFERROR(AVERAGE(Data!AT1308),"  ")</f>
        <v xml:space="preserve">  </v>
      </c>
      <c r="AQ1300" s="66" t="str">
        <f>IFERROR(AVERAGE(Data!AU1308),"  ")</f>
        <v xml:space="preserve">  </v>
      </c>
      <c r="AR1300" s="67" t="str">
        <f>IFERROR(AVERAGE(Data!AV1308),"  ")</f>
        <v xml:space="preserve">  </v>
      </c>
      <c r="AS1300" s="67" t="str">
        <f>IFERROR(AVERAGE(Data!AW1308),"  ")</f>
        <v xml:space="preserve">  </v>
      </c>
      <c r="AT1300" s="67" t="str">
        <f>IFERROR(AVERAGE(Data!AX1308),"  ")</f>
        <v xml:space="preserve">  </v>
      </c>
      <c r="AU1300" s="66" t="str">
        <f>IFERROR(AVERAGE(Data!AZ1308), "  ")</f>
        <v xml:space="preserve">  </v>
      </c>
      <c r="AV1300" s="66" t="str">
        <f>IFERROR(AVERAGE(Data!BA1308), "  ")</f>
        <v xml:space="preserve">  </v>
      </c>
      <c r="AW1300" s="66" t="str">
        <f>IFERROR(AVERAGE(Data!BB1308), "  ")</f>
        <v xml:space="preserve">  </v>
      </c>
      <c r="AX1300" s="66" t="str">
        <f>IFERROR(AVERAGE(Data!BC1308), "  ")</f>
        <v xml:space="preserve">  </v>
      </c>
      <c r="AY1300" s="66" t="str">
        <f>IFERROR(AVERAGE(Data!BD1308), "  ")</f>
        <v xml:space="preserve">  </v>
      </c>
      <c r="AZ1300" s="66" t="str">
        <f>IFERROR(AVERAGE(Data!BE1308), "  ")</f>
        <v xml:space="preserve">  </v>
      </c>
      <c r="BA1300" s="66" t="str">
        <f>IFERROR(AVERAGE(Data!BF1308), "  ")</f>
        <v xml:space="preserve">  </v>
      </c>
      <c r="BB1300" s="66" t="str">
        <f>IFERROR(AVERAGE(Data!BG1308), "  ")</f>
        <v xml:space="preserve">  </v>
      </c>
      <c r="BC1300" s="66" t="str">
        <f>IFERROR(AVERAGE(Data!BH1308), "  ")</f>
        <v xml:space="preserve">  </v>
      </c>
      <c r="BD1300" s="66" t="str">
        <f>IFERROR(AVERAGE(Data!BI1308), "  ")</f>
        <v xml:space="preserve">  </v>
      </c>
    </row>
    <row r="1301" spans="1:56" x14ac:dyDescent="0.25">
      <c r="A1301" s="59" t="str">
        <f>IFERROR(AVERAGE(Data!A1309),"  ")</f>
        <v xml:space="preserve">  </v>
      </c>
      <c r="B1301" s="66" t="str">
        <f>IFERROR(AVERAGE(Data!B1309),"  ")</f>
        <v xml:space="preserve">  </v>
      </c>
      <c r="C1301" s="66" t="str">
        <f>IFERROR(AVERAGE(Data!C1309),"  ")</f>
        <v xml:space="preserve">  </v>
      </c>
      <c r="D1301" s="66" t="str">
        <f>IFERROR(AVERAGE(Data!D1309),"  ")</f>
        <v xml:space="preserve">  </v>
      </c>
      <c r="E1301" s="66" t="str">
        <f>IFERROR(AVERAGE(Data!E1309),"  ")</f>
        <v xml:space="preserve">  </v>
      </c>
      <c r="F1301" s="66" t="str">
        <f>IFERROR(AVERAGE(Data!F1309),"  ")</f>
        <v xml:space="preserve">  </v>
      </c>
      <c r="G1301" s="66" t="str">
        <f>IFERROR(AVERAGE(Data!G1309),"  ")</f>
        <v xml:space="preserve">  </v>
      </c>
      <c r="H1301" s="67" t="str">
        <f>IFERROR(AVERAGE(Data!H1309),"  ")</f>
        <v xml:space="preserve">  </v>
      </c>
      <c r="I1301" s="67" t="str">
        <f>IFERROR(AVERAGE(Data!I1309),"  ")</f>
        <v xml:space="preserve">  </v>
      </c>
      <c r="J1301" s="67" t="str">
        <f>IFERROR(AVERAGE(Data!J1309),"  ")</f>
        <v xml:space="preserve">  </v>
      </c>
      <c r="K1301" s="66" t="str">
        <f>IFERROR(AVERAGE(Data!L1309),"  ")</f>
        <v xml:space="preserve">  </v>
      </c>
      <c r="L1301" s="66" t="str">
        <f>IFERROR(AVERAGE(Data!M1309),"  ")</f>
        <v xml:space="preserve">  </v>
      </c>
      <c r="M1301" s="66" t="str">
        <f>IFERROR(AVERAGE(Data!N1309),"  ")</f>
        <v xml:space="preserve">  </v>
      </c>
      <c r="N1301" s="66" t="str">
        <f>IFERROR(AVERAGE(Data!O1309),"  ")</f>
        <v xml:space="preserve">  </v>
      </c>
      <c r="O1301" s="66" t="str">
        <f>IFERROR(AVERAGE(Data!P1309),"  ")</f>
        <v xml:space="preserve">  </v>
      </c>
      <c r="P1301" s="66" t="str">
        <f>IFERROR(AVERAGE(Data!Q1309),"  ")</f>
        <v xml:space="preserve">  </v>
      </c>
      <c r="Q1301" s="67" t="str">
        <f>IFERROR(AVERAGE(Data!R1309),"  ")</f>
        <v xml:space="preserve">  </v>
      </c>
      <c r="R1301" s="67" t="str">
        <f>IFERROR(AVERAGE(Data!S1309),"  ")</f>
        <v xml:space="preserve">  </v>
      </c>
      <c r="S1301" s="67" t="str">
        <f>IFERROR(AVERAGE(Data!T1309),"  ")</f>
        <v xml:space="preserve">  </v>
      </c>
      <c r="T1301" s="66" t="str">
        <f>IFERROR(AVERAGE(Data!V1309), " ")</f>
        <v xml:space="preserve"> </v>
      </c>
      <c r="U1301" s="66" t="str">
        <f>IFERROR(AVERAGE(Data!W1309), " ")</f>
        <v xml:space="preserve"> </v>
      </c>
      <c r="V1301" s="66" t="str">
        <f>IFERROR(AVERAGE(Data!X1309), " ")</f>
        <v xml:space="preserve"> </v>
      </c>
      <c r="W1301" s="66" t="str">
        <f>IFERROR(AVERAGE(Data!Y1309), " ")</f>
        <v xml:space="preserve"> </v>
      </c>
      <c r="X1301" s="66" t="str">
        <f>IFERROR(AVERAGE(Data!Z1309), " ")</f>
        <v xml:space="preserve"> </v>
      </c>
      <c r="Y1301" s="66" t="str">
        <f>IFERROR(AVERAGE(Data!AA1309), " ")</f>
        <v xml:space="preserve"> </v>
      </c>
      <c r="Z1301" s="67" t="str">
        <f>IFERROR(AVERAGE(Data!AB1309), " ")</f>
        <v xml:space="preserve"> </v>
      </c>
      <c r="AA1301" s="67" t="str">
        <f>IFERROR(AVERAGE(Data!AC1309), " ")</f>
        <v xml:space="preserve"> </v>
      </c>
      <c r="AB1301" s="67" t="str">
        <f>IFERROR(AVERAGE(Data!AD1309), " ")</f>
        <v xml:space="preserve"> </v>
      </c>
      <c r="AC1301" s="66" t="str">
        <f>IFERROR(AVERAGE(Data!AF1309), "  ")</f>
        <v xml:space="preserve">  </v>
      </c>
      <c r="AD1301" s="66" t="str">
        <f>IFERROR(AVERAGE(Data!AG1309), "  ")</f>
        <v xml:space="preserve">  </v>
      </c>
      <c r="AE1301" s="66" t="str">
        <f>IFERROR(AVERAGE(Data!AH1309), "  ")</f>
        <v xml:space="preserve">  </v>
      </c>
      <c r="AF1301" s="66" t="str">
        <f>IFERROR(AVERAGE(Data!AI1309), "  ")</f>
        <v xml:space="preserve">  </v>
      </c>
      <c r="AG1301" s="66" t="str">
        <f>IFERROR(AVERAGE(Data!AJ1309), "  ")</f>
        <v xml:space="preserve">  </v>
      </c>
      <c r="AH1301" s="66" t="str">
        <f>IFERROR(AVERAGE(Data!AK1309), "  ")</f>
        <v xml:space="preserve">  </v>
      </c>
      <c r="AI1301" s="67" t="str">
        <f>IFERROR(AVERAGE(Data!AL1309), "  ")</f>
        <v xml:space="preserve">  </v>
      </c>
      <c r="AJ1301" s="67" t="str">
        <f>IFERROR(AVERAGE(Data!AM1309), "  ")</f>
        <v xml:space="preserve">  </v>
      </c>
      <c r="AK1301" s="67" t="str">
        <f>IFERROR(AVERAGE(Data!AN1309), "  ")</f>
        <v xml:space="preserve">  </v>
      </c>
      <c r="AL1301" s="66" t="str">
        <f>IFERROR(AVERAGE(Data!AP1309),"  ")</f>
        <v xml:space="preserve">  </v>
      </c>
      <c r="AM1301" s="66" t="str">
        <f>IFERROR(AVERAGE(Data!AQ1309),"  ")</f>
        <v xml:space="preserve">  </v>
      </c>
      <c r="AN1301" s="66" t="str">
        <f>IFERROR(AVERAGE(Data!AR1309),"  ")</f>
        <v xml:space="preserve">  </v>
      </c>
      <c r="AO1301" s="66" t="str">
        <f>IFERROR(AVERAGE(Data!AS1309),"  ")</f>
        <v xml:space="preserve">  </v>
      </c>
      <c r="AP1301" s="66" t="str">
        <f>IFERROR(AVERAGE(Data!AT1309),"  ")</f>
        <v xml:space="preserve">  </v>
      </c>
      <c r="AQ1301" s="66" t="str">
        <f>IFERROR(AVERAGE(Data!AU1309),"  ")</f>
        <v xml:space="preserve">  </v>
      </c>
      <c r="AR1301" s="67" t="str">
        <f>IFERROR(AVERAGE(Data!AV1309),"  ")</f>
        <v xml:space="preserve">  </v>
      </c>
      <c r="AS1301" s="67" t="str">
        <f>IFERROR(AVERAGE(Data!AW1309),"  ")</f>
        <v xml:space="preserve">  </v>
      </c>
      <c r="AT1301" s="67" t="str">
        <f>IFERROR(AVERAGE(Data!AX1309),"  ")</f>
        <v xml:space="preserve">  </v>
      </c>
      <c r="AU1301" s="66" t="str">
        <f>IFERROR(AVERAGE(Data!AZ1309), "  ")</f>
        <v xml:space="preserve">  </v>
      </c>
      <c r="AV1301" s="66" t="str">
        <f>IFERROR(AVERAGE(Data!BA1309), "  ")</f>
        <v xml:space="preserve">  </v>
      </c>
      <c r="AW1301" s="66" t="str">
        <f>IFERROR(AVERAGE(Data!BB1309), "  ")</f>
        <v xml:space="preserve">  </v>
      </c>
      <c r="AX1301" s="66" t="str">
        <f>IFERROR(AVERAGE(Data!BC1309), "  ")</f>
        <v xml:space="preserve">  </v>
      </c>
      <c r="AY1301" s="66" t="str">
        <f>IFERROR(AVERAGE(Data!BD1309), "  ")</f>
        <v xml:space="preserve">  </v>
      </c>
      <c r="AZ1301" s="66" t="str">
        <f>IFERROR(AVERAGE(Data!BE1309), "  ")</f>
        <v xml:space="preserve">  </v>
      </c>
      <c r="BA1301" s="66" t="str">
        <f>IFERROR(AVERAGE(Data!BF1309), "  ")</f>
        <v xml:space="preserve">  </v>
      </c>
      <c r="BB1301" s="66" t="str">
        <f>IFERROR(AVERAGE(Data!BG1309), "  ")</f>
        <v xml:space="preserve">  </v>
      </c>
      <c r="BC1301" s="66" t="str">
        <f>IFERROR(AVERAGE(Data!BH1309), "  ")</f>
        <v xml:space="preserve">  </v>
      </c>
      <c r="BD1301" s="66" t="str">
        <f>IFERROR(AVERAGE(Data!BI1309), "  ")</f>
        <v xml:space="preserve">  </v>
      </c>
    </row>
    <row r="1302" spans="1:56" x14ac:dyDescent="0.25">
      <c r="A1302" s="59" t="str">
        <f>IFERROR(AVERAGE(Data!A1310),"  ")</f>
        <v xml:space="preserve">  </v>
      </c>
      <c r="B1302" s="66" t="str">
        <f>IFERROR(AVERAGE(Data!B1310),"  ")</f>
        <v xml:space="preserve">  </v>
      </c>
      <c r="C1302" s="66" t="str">
        <f>IFERROR(AVERAGE(Data!C1310),"  ")</f>
        <v xml:space="preserve">  </v>
      </c>
      <c r="D1302" s="66" t="str">
        <f>IFERROR(AVERAGE(Data!D1310),"  ")</f>
        <v xml:space="preserve">  </v>
      </c>
      <c r="E1302" s="66" t="str">
        <f>IFERROR(AVERAGE(Data!E1310),"  ")</f>
        <v xml:space="preserve">  </v>
      </c>
      <c r="F1302" s="66" t="str">
        <f>IFERROR(AVERAGE(Data!F1310),"  ")</f>
        <v xml:space="preserve">  </v>
      </c>
      <c r="G1302" s="66" t="str">
        <f>IFERROR(AVERAGE(Data!G1310),"  ")</f>
        <v xml:space="preserve">  </v>
      </c>
      <c r="H1302" s="67" t="str">
        <f>IFERROR(AVERAGE(Data!H1310),"  ")</f>
        <v xml:space="preserve">  </v>
      </c>
      <c r="I1302" s="67" t="str">
        <f>IFERROR(AVERAGE(Data!I1310),"  ")</f>
        <v xml:space="preserve">  </v>
      </c>
      <c r="J1302" s="67" t="str">
        <f>IFERROR(AVERAGE(Data!J1310),"  ")</f>
        <v xml:space="preserve">  </v>
      </c>
      <c r="K1302" s="66" t="str">
        <f>IFERROR(AVERAGE(Data!L1310),"  ")</f>
        <v xml:space="preserve">  </v>
      </c>
      <c r="L1302" s="66" t="str">
        <f>IFERROR(AVERAGE(Data!M1310),"  ")</f>
        <v xml:space="preserve">  </v>
      </c>
      <c r="M1302" s="66" t="str">
        <f>IFERROR(AVERAGE(Data!N1310),"  ")</f>
        <v xml:space="preserve">  </v>
      </c>
      <c r="N1302" s="66" t="str">
        <f>IFERROR(AVERAGE(Data!O1310),"  ")</f>
        <v xml:space="preserve">  </v>
      </c>
      <c r="O1302" s="66" t="str">
        <f>IFERROR(AVERAGE(Data!P1310),"  ")</f>
        <v xml:space="preserve">  </v>
      </c>
      <c r="P1302" s="66" t="str">
        <f>IFERROR(AVERAGE(Data!Q1310),"  ")</f>
        <v xml:space="preserve">  </v>
      </c>
      <c r="Q1302" s="67" t="str">
        <f>IFERROR(AVERAGE(Data!R1310),"  ")</f>
        <v xml:space="preserve">  </v>
      </c>
      <c r="R1302" s="67" t="str">
        <f>IFERROR(AVERAGE(Data!S1310),"  ")</f>
        <v xml:space="preserve">  </v>
      </c>
      <c r="S1302" s="67" t="str">
        <f>IFERROR(AVERAGE(Data!T1310),"  ")</f>
        <v xml:space="preserve">  </v>
      </c>
      <c r="T1302" s="66" t="str">
        <f>IFERROR(AVERAGE(Data!V1310), " ")</f>
        <v xml:space="preserve"> </v>
      </c>
      <c r="U1302" s="66" t="str">
        <f>IFERROR(AVERAGE(Data!W1310), " ")</f>
        <v xml:space="preserve"> </v>
      </c>
      <c r="V1302" s="66" t="str">
        <f>IFERROR(AVERAGE(Data!X1310), " ")</f>
        <v xml:space="preserve"> </v>
      </c>
      <c r="W1302" s="66" t="str">
        <f>IFERROR(AVERAGE(Data!Y1310), " ")</f>
        <v xml:space="preserve"> </v>
      </c>
      <c r="X1302" s="66" t="str">
        <f>IFERROR(AVERAGE(Data!Z1310), " ")</f>
        <v xml:space="preserve"> </v>
      </c>
      <c r="Y1302" s="66" t="str">
        <f>IFERROR(AVERAGE(Data!AA1310), " ")</f>
        <v xml:space="preserve"> </v>
      </c>
      <c r="Z1302" s="67" t="str">
        <f>IFERROR(AVERAGE(Data!AB1310), " ")</f>
        <v xml:space="preserve"> </v>
      </c>
      <c r="AA1302" s="67" t="str">
        <f>IFERROR(AVERAGE(Data!AC1310), " ")</f>
        <v xml:space="preserve"> </v>
      </c>
      <c r="AB1302" s="67" t="str">
        <f>IFERROR(AVERAGE(Data!AD1310), " ")</f>
        <v xml:space="preserve"> </v>
      </c>
      <c r="AC1302" s="66" t="str">
        <f>IFERROR(AVERAGE(Data!AF1310), "  ")</f>
        <v xml:space="preserve">  </v>
      </c>
      <c r="AD1302" s="66" t="str">
        <f>IFERROR(AVERAGE(Data!AG1310), "  ")</f>
        <v xml:space="preserve">  </v>
      </c>
      <c r="AE1302" s="66" t="str">
        <f>IFERROR(AVERAGE(Data!AH1310), "  ")</f>
        <v xml:space="preserve">  </v>
      </c>
      <c r="AF1302" s="66" t="str">
        <f>IFERROR(AVERAGE(Data!AI1310), "  ")</f>
        <v xml:space="preserve">  </v>
      </c>
      <c r="AG1302" s="66" t="str">
        <f>IFERROR(AVERAGE(Data!AJ1310), "  ")</f>
        <v xml:space="preserve">  </v>
      </c>
      <c r="AH1302" s="66" t="str">
        <f>IFERROR(AVERAGE(Data!AK1310), "  ")</f>
        <v xml:space="preserve">  </v>
      </c>
      <c r="AI1302" s="67" t="str">
        <f>IFERROR(AVERAGE(Data!AL1310), "  ")</f>
        <v xml:space="preserve">  </v>
      </c>
      <c r="AJ1302" s="67" t="str">
        <f>IFERROR(AVERAGE(Data!AM1310), "  ")</f>
        <v xml:space="preserve">  </v>
      </c>
      <c r="AK1302" s="67" t="str">
        <f>IFERROR(AVERAGE(Data!AN1310), "  ")</f>
        <v xml:space="preserve">  </v>
      </c>
      <c r="AL1302" s="66" t="str">
        <f>IFERROR(AVERAGE(Data!AP1310),"  ")</f>
        <v xml:space="preserve">  </v>
      </c>
      <c r="AM1302" s="66" t="str">
        <f>IFERROR(AVERAGE(Data!AQ1310),"  ")</f>
        <v xml:space="preserve">  </v>
      </c>
      <c r="AN1302" s="66" t="str">
        <f>IFERROR(AVERAGE(Data!AR1310),"  ")</f>
        <v xml:space="preserve">  </v>
      </c>
      <c r="AO1302" s="66" t="str">
        <f>IFERROR(AVERAGE(Data!AS1310),"  ")</f>
        <v xml:space="preserve">  </v>
      </c>
      <c r="AP1302" s="66" t="str">
        <f>IFERROR(AVERAGE(Data!AT1310),"  ")</f>
        <v xml:space="preserve">  </v>
      </c>
      <c r="AQ1302" s="66" t="str">
        <f>IFERROR(AVERAGE(Data!AU1310),"  ")</f>
        <v xml:space="preserve">  </v>
      </c>
      <c r="AR1302" s="67" t="str">
        <f>IFERROR(AVERAGE(Data!AV1310),"  ")</f>
        <v xml:space="preserve">  </v>
      </c>
      <c r="AS1302" s="67" t="str">
        <f>IFERROR(AVERAGE(Data!AW1310),"  ")</f>
        <v xml:space="preserve">  </v>
      </c>
      <c r="AT1302" s="67" t="str">
        <f>IFERROR(AVERAGE(Data!AX1310),"  ")</f>
        <v xml:space="preserve">  </v>
      </c>
      <c r="AU1302" s="66" t="str">
        <f>IFERROR(AVERAGE(Data!AZ1310), "  ")</f>
        <v xml:space="preserve">  </v>
      </c>
      <c r="AV1302" s="66" t="str">
        <f>IFERROR(AVERAGE(Data!BA1310), "  ")</f>
        <v xml:space="preserve">  </v>
      </c>
      <c r="AW1302" s="66" t="str">
        <f>IFERROR(AVERAGE(Data!BB1310), "  ")</f>
        <v xml:space="preserve">  </v>
      </c>
      <c r="AX1302" s="66" t="str">
        <f>IFERROR(AVERAGE(Data!BC1310), "  ")</f>
        <v xml:space="preserve">  </v>
      </c>
      <c r="AY1302" s="66" t="str">
        <f>IFERROR(AVERAGE(Data!BD1310), "  ")</f>
        <v xml:space="preserve">  </v>
      </c>
      <c r="AZ1302" s="66" t="str">
        <f>IFERROR(AVERAGE(Data!BE1310), "  ")</f>
        <v xml:space="preserve">  </v>
      </c>
      <c r="BA1302" s="66" t="str">
        <f>IFERROR(AVERAGE(Data!BF1310), "  ")</f>
        <v xml:space="preserve">  </v>
      </c>
      <c r="BB1302" s="66" t="str">
        <f>IFERROR(AVERAGE(Data!BG1310), "  ")</f>
        <v xml:space="preserve">  </v>
      </c>
      <c r="BC1302" s="66" t="str">
        <f>IFERROR(AVERAGE(Data!BH1310), "  ")</f>
        <v xml:space="preserve">  </v>
      </c>
      <c r="BD1302" s="66" t="str">
        <f>IFERROR(AVERAGE(Data!BI1310), "  ")</f>
        <v xml:space="preserve">  </v>
      </c>
    </row>
    <row r="1303" spans="1:56" x14ac:dyDescent="0.25">
      <c r="A1303" s="59" t="str">
        <f>IFERROR(AVERAGE(Data!A1311),"  ")</f>
        <v xml:space="preserve">  </v>
      </c>
      <c r="B1303" s="66" t="str">
        <f>IFERROR(AVERAGE(Data!B1311),"  ")</f>
        <v xml:space="preserve">  </v>
      </c>
      <c r="C1303" s="66" t="str">
        <f>IFERROR(AVERAGE(Data!C1311),"  ")</f>
        <v xml:space="preserve">  </v>
      </c>
      <c r="D1303" s="66" t="str">
        <f>IFERROR(AVERAGE(Data!D1311),"  ")</f>
        <v xml:space="preserve">  </v>
      </c>
      <c r="E1303" s="66" t="str">
        <f>IFERROR(AVERAGE(Data!E1311),"  ")</f>
        <v xml:space="preserve">  </v>
      </c>
      <c r="F1303" s="66" t="str">
        <f>IFERROR(AVERAGE(Data!F1311),"  ")</f>
        <v xml:space="preserve">  </v>
      </c>
      <c r="G1303" s="66" t="str">
        <f>IFERROR(AVERAGE(Data!G1311),"  ")</f>
        <v xml:space="preserve">  </v>
      </c>
      <c r="H1303" s="67" t="str">
        <f>IFERROR(AVERAGE(Data!H1311),"  ")</f>
        <v xml:space="preserve">  </v>
      </c>
      <c r="I1303" s="67" t="str">
        <f>IFERROR(AVERAGE(Data!I1311),"  ")</f>
        <v xml:space="preserve">  </v>
      </c>
      <c r="J1303" s="67" t="str">
        <f>IFERROR(AVERAGE(Data!J1311),"  ")</f>
        <v xml:space="preserve">  </v>
      </c>
      <c r="K1303" s="66" t="str">
        <f>IFERROR(AVERAGE(Data!L1311),"  ")</f>
        <v xml:space="preserve">  </v>
      </c>
      <c r="L1303" s="66" t="str">
        <f>IFERROR(AVERAGE(Data!M1311),"  ")</f>
        <v xml:space="preserve">  </v>
      </c>
      <c r="M1303" s="66" t="str">
        <f>IFERROR(AVERAGE(Data!N1311),"  ")</f>
        <v xml:space="preserve">  </v>
      </c>
      <c r="N1303" s="66" t="str">
        <f>IFERROR(AVERAGE(Data!O1311),"  ")</f>
        <v xml:space="preserve">  </v>
      </c>
      <c r="O1303" s="66" t="str">
        <f>IFERROR(AVERAGE(Data!P1311),"  ")</f>
        <v xml:space="preserve">  </v>
      </c>
      <c r="P1303" s="66" t="str">
        <f>IFERROR(AVERAGE(Data!Q1311),"  ")</f>
        <v xml:space="preserve">  </v>
      </c>
      <c r="Q1303" s="67" t="str">
        <f>IFERROR(AVERAGE(Data!R1311),"  ")</f>
        <v xml:space="preserve">  </v>
      </c>
      <c r="R1303" s="67" t="str">
        <f>IFERROR(AVERAGE(Data!S1311),"  ")</f>
        <v xml:space="preserve">  </v>
      </c>
      <c r="S1303" s="67" t="str">
        <f>IFERROR(AVERAGE(Data!T1311),"  ")</f>
        <v xml:space="preserve">  </v>
      </c>
      <c r="T1303" s="66" t="str">
        <f>IFERROR(AVERAGE(Data!V1311), " ")</f>
        <v xml:space="preserve"> </v>
      </c>
      <c r="U1303" s="66" t="str">
        <f>IFERROR(AVERAGE(Data!W1311), " ")</f>
        <v xml:space="preserve"> </v>
      </c>
      <c r="V1303" s="66" t="str">
        <f>IFERROR(AVERAGE(Data!X1311), " ")</f>
        <v xml:space="preserve"> </v>
      </c>
      <c r="W1303" s="66" t="str">
        <f>IFERROR(AVERAGE(Data!Y1311), " ")</f>
        <v xml:space="preserve"> </v>
      </c>
      <c r="X1303" s="66" t="str">
        <f>IFERROR(AVERAGE(Data!Z1311), " ")</f>
        <v xml:space="preserve"> </v>
      </c>
      <c r="Y1303" s="66" t="str">
        <f>IFERROR(AVERAGE(Data!AA1311), " ")</f>
        <v xml:space="preserve"> </v>
      </c>
      <c r="Z1303" s="67" t="str">
        <f>IFERROR(AVERAGE(Data!AB1311), " ")</f>
        <v xml:space="preserve"> </v>
      </c>
      <c r="AA1303" s="67" t="str">
        <f>IFERROR(AVERAGE(Data!AC1311), " ")</f>
        <v xml:space="preserve"> </v>
      </c>
      <c r="AB1303" s="67" t="str">
        <f>IFERROR(AVERAGE(Data!AD1311), " ")</f>
        <v xml:space="preserve"> </v>
      </c>
      <c r="AC1303" s="66" t="str">
        <f>IFERROR(AVERAGE(Data!AF1311), "  ")</f>
        <v xml:space="preserve">  </v>
      </c>
      <c r="AD1303" s="66" t="str">
        <f>IFERROR(AVERAGE(Data!AG1311), "  ")</f>
        <v xml:space="preserve">  </v>
      </c>
      <c r="AE1303" s="66" t="str">
        <f>IFERROR(AVERAGE(Data!AH1311), "  ")</f>
        <v xml:space="preserve">  </v>
      </c>
      <c r="AF1303" s="66" t="str">
        <f>IFERROR(AVERAGE(Data!AI1311), "  ")</f>
        <v xml:space="preserve">  </v>
      </c>
      <c r="AG1303" s="66" t="str">
        <f>IFERROR(AVERAGE(Data!AJ1311), "  ")</f>
        <v xml:space="preserve">  </v>
      </c>
      <c r="AH1303" s="66" t="str">
        <f>IFERROR(AVERAGE(Data!AK1311), "  ")</f>
        <v xml:space="preserve">  </v>
      </c>
      <c r="AI1303" s="67" t="str">
        <f>IFERROR(AVERAGE(Data!AL1311), "  ")</f>
        <v xml:space="preserve">  </v>
      </c>
      <c r="AJ1303" s="67" t="str">
        <f>IFERROR(AVERAGE(Data!AM1311), "  ")</f>
        <v xml:space="preserve">  </v>
      </c>
      <c r="AK1303" s="67" t="str">
        <f>IFERROR(AVERAGE(Data!AN1311), "  ")</f>
        <v xml:space="preserve">  </v>
      </c>
      <c r="AL1303" s="66" t="str">
        <f>IFERROR(AVERAGE(Data!AP1311),"  ")</f>
        <v xml:space="preserve">  </v>
      </c>
      <c r="AM1303" s="66" t="str">
        <f>IFERROR(AVERAGE(Data!AQ1311),"  ")</f>
        <v xml:space="preserve">  </v>
      </c>
      <c r="AN1303" s="66" t="str">
        <f>IFERROR(AVERAGE(Data!AR1311),"  ")</f>
        <v xml:space="preserve">  </v>
      </c>
      <c r="AO1303" s="66" t="str">
        <f>IFERROR(AVERAGE(Data!AS1311),"  ")</f>
        <v xml:space="preserve">  </v>
      </c>
      <c r="AP1303" s="66" t="str">
        <f>IFERROR(AVERAGE(Data!AT1311),"  ")</f>
        <v xml:space="preserve">  </v>
      </c>
      <c r="AQ1303" s="66" t="str">
        <f>IFERROR(AVERAGE(Data!AU1311),"  ")</f>
        <v xml:space="preserve">  </v>
      </c>
      <c r="AR1303" s="67" t="str">
        <f>IFERROR(AVERAGE(Data!AV1311),"  ")</f>
        <v xml:space="preserve">  </v>
      </c>
      <c r="AS1303" s="67" t="str">
        <f>IFERROR(AVERAGE(Data!AW1311),"  ")</f>
        <v xml:space="preserve">  </v>
      </c>
      <c r="AT1303" s="67" t="str">
        <f>IFERROR(AVERAGE(Data!AX1311),"  ")</f>
        <v xml:space="preserve">  </v>
      </c>
      <c r="AU1303" s="66" t="str">
        <f>IFERROR(AVERAGE(Data!AZ1311), "  ")</f>
        <v xml:space="preserve">  </v>
      </c>
      <c r="AV1303" s="66" t="str">
        <f>IFERROR(AVERAGE(Data!BA1311), "  ")</f>
        <v xml:space="preserve">  </v>
      </c>
      <c r="AW1303" s="66" t="str">
        <f>IFERROR(AVERAGE(Data!BB1311), "  ")</f>
        <v xml:space="preserve">  </v>
      </c>
      <c r="AX1303" s="66" t="str">
        <f>IFERROR(AVERAGE(Data!BC1311), "  ")</f>
        <v xml:space="preserve">  </v>
      </c>
      <c r="AY1303" s="66" t="str">
        <f>IFERROR(AVERAGE(Data!BD1311), "  ")</f>
        <v xml:space="preserve">  </v>
      </c>
      <c r="AZ1303" s="66" t="str">
        <f>IFERROR(AVERAGE(Data!BE1311), "  ")</f>
        <v xml:space="preserve">  </v>
      </c>
      <c r="BA1303" s="66" t="str">
        <f>IFERROR(AVERAGE(Data!BF1311), "  ")</f>
        <v xml:space="preserve">  </v>
      </c>
      <c r="BB1303" s="66" t="str">
        <f>IFERROR(AVERAGE(Data!BG1311), "  ")</f>
        <v xml:space="preserve">  </v>
      </c>
      <c r="BC1303" s="66" t="str">
        <f>IFERROR(AVERAGE(Data!BH1311), "  ")</f>
        <v xml:space="preserve">  </v>
      </c>
      <c r="BD1303" s="66" t="str">
        <f>IFERROR(AVERAGE(Data!BI1311), "  ")</f>
        <v xml:space="preserve">  </v>
      </c>
    </row>
    <row r="1304" spans="1:56" x14ac:dyDescent="0.25">
      <c r="A1304" s="59" t="str">
        <f>IFERROR(AVERAGE(Data!A1312),"  ")</f>
        <v xml:space="preserve">  </v>
      </c>
      <c r="B1304" s="66" t="str">
        <f>IFERROR(AVERAGE(Data!B1312),"  ")</f>
        <v xml:space="preserve">  </v>
      </c>
      <c r="C1304" s="66" t="str">
        <f>IFERROR(AVERAGE(Data!C1312),"  ")</f>
        <v xml:space="preserve">  </v>
      </c>
      <c r="D1304" s="66" t="str">
        <f>IFERROR(AVERAGE(Data!D1312),"  ")</f>
        <v xml:space="preserve">  </v>
      </c>
      <c r="E1304" s="66" t="str">
        <f>IFERROR(AVERAGE(Data!E1312),"  ")</f>
        <v xml:space="preserve">  </v>
      </c>
      <c r="F1304" s="66" t="str">
        <f>IFERROR(AVERAGE(Data!F1312),"  ")</f>
        <v xml:space="preserve">  </v>
      </c>
      <c r="G1304" s="66" t="str">
        <f>IFERROR(AVERAGE(Data!G1312),"  ")</f>
        <v xml:space="preserve">  </v>
      </c>
      <c r="H1304" s="67" t="str">
        <f>IFERROR(AVERAGE(Data!H1312),"  ")</f>
        <v xml:space="preserve">  </v>
      </c>
      <c r="I1304" s="67" t="str">
        <f>IFERROR(AVERAGE(Data!I1312),"  ")</f>
        <v xml:space="preserve">  </v>
      </c>
      <c r="J1304" s="67" t="str">
        <f>IFERROR(AVERAGE(Data!J1312),"  ")</f>
        <v xml:space="preserve">  </v>
      </c>
      <c r="K1304" s="66" t="str">
        <f>IFERROR(AVERAGE(Data!L1312),"  ")</f>
        <v xml:space="preserve">  </v>
      </c>
      <c r="L1304" s="66" t="str">
        <f>IFERROR(AVERAGE(Data!M1312),"  ")</f>
        <v xml:space="preserve">  </v>
      </c>
      <c r="M1304" s="66" t="str">
        <f>IFERROR(AVERAGE(Data!N1312),"  ")</f>
        <v xml:space="preserve">  </v>
      </c>
      <c r="N1304" s="66" t="str">
        <f>IFERROR(AVERAGE(Data!O1312),"  ")</f>
        <v xml:space="preserve">  </v>
      </c>
      <c r="O1304" s="66" t="str">
        <f>IFERROR(AVERAGE(Data!P1312),"  ")</f>
        <v xml:space="preserve">  </v>
      </c>
      <c r="P1304" s="66" t="str">
        <f>IFERROR(AVERAGE(Data!Q1312),"  ")</f>
        <v xml:space="preserve">  </v>
      </c>
      <c r="Q1304" s="67" t="str">
        <f>IFERROR(AVERAGE(Data!R1312),"  ")</f>
        <v xml:space="preserve">  </v>
      </c>
      <c r="R1304" s="67" t="str">
        <f>IFERROR(AVERAGE(Data!S1312),"  ")</f>
        <v xml:space="preserve">  </v>
      </c>
      <c r="S1304" s="67" t="str">
        <f>IFERROR(AVERAGE(Data!T1312),"  ")</f>
        <v xml:space="preserve">  </v>
      </c>
      <c r="T1304" s="66" t="str">
        <f>IFERROR(AVERAGE(Data!V1312), " ")</f>
        <v xml:space="preserve"> </v>
      </c>
      <c r="U1304" s="66" t="str">
        <f>IFERROR(AVERAGE(Data!W1312), " ")</f>
        <v xml:space="preserve"> </v>
      </c>
      <c r="V1304" s="66" t="str">
        <f>IFERROR(AVERAGE(Data!X1312), " ")</f>
        <v xml:space="preserve"> </v>
      </c>
      <c r="W1304" s="66" t="str">
        <f>IFERROR(AVERAGE(Data!Y1312), " ")</f>
        <v xml:space="preserve"> </v>
      </c>
      <c r="X1304" s="66" t="str">
        <f>IFERROR(AVERAGE(Data!Z1312), " ")</f>
        <v xml:space="preserve"> </v>
      </c>
      <c r="Y1304" s="66" t="str">
        <f>IFERROR(AVERAGE(Data!AA1312), " ")</f>
        <v xml:space="preserve"> </v>
      </c>
      <c r="Z1304" s="67" t="str">
        <f>IFERROR(AVERAGE(Data!AB1312), " ")</f>
        <v xml:space="preserve"> </v>
      </c>
      <c r="AA1304" s="67" t="str">
        <f>IFERROR(AVERAGE(Data!AC1312), " ")</f>
        <v xml:space="preserve"> </v>
      </c>
      <c r="AB1304" s="67" t="str">
        <f>IFERROR(AVERAGE(Data!AD1312), " ")</f>
        <v xml:space="preserve"> </v>
      </c>
      <c r="AC1304" s="66" t="str">
        <f>IFERROR(AVERAGE(Data!AF1312), "  ")</f>
        <v xml:space="preserve">  </v>
      </c>
      <c r="AD1304" s="66" t="str">
        <f>IFERROR(AVERAGE(Data!AG1312), "  ")</f>
        <v xml:space="preserve">  </v>
      </c>
      <c r="AE1304" s="66" t="str">
        <f>IFERROR(AVERAGE(Data!AH1312), "  ")</f>
        <v xml:space="preserve">  </v>
      </c>
      <c r="AF1304" s="66" t="str">
        <f>IFERROR(AVERAGE(Data!AI1312), "  ")</f>
        <v xml:space="preserve">  </v>
      </c>
      <c r="AG1304" s="66" t="str">
        <f>IFERROR(AVERAGE(Data!AJ1312), "  ")</f>
        <v xml:space="preserve">  </v>
      </c>
      <c r="AH1304" s="66" t="str">
        <f>IFERROR(AVERAGE(Data!AK1312), "  ")</f>
        <v xml:space="preserve">  </v>
      </c>
      <c r="AI1304" s="67" t="str">
        <f>IFERROR(AVERAGE(Data!AL1312), "  ")</f>
        <v xml:space="preserve">  </v>
      </c>
      <c r="AJ1304" s="67" t="str">
        <f>IFERROR(AVERAGE(Data!AM1312), "  ")</f>
        <v xml:space="preserve">  </v>
      </c>
      <c r="AK1304" s="67" t="str">
        <f>IFERROR(AVERAGE(Data!AN1312), "  ")</f>
        <v xml:space="preserve">  </v>
      </c>
      <c r="AL1304" s="66" t="str">
        <f>IFERROR(AVERAGE(Data!AP1312),"  ")</f>
        <v xml:space="preserve">  </v>
      </c>
      <c r="AM1304" s="66" t="str">
        <f>IFERROR(AVERAGE(Data!AQ1312),"  ")</f>
        <v xml:space="preserve">  </v>
      </c>
      <c r="AN1304" s="66" t="str">
        <f>IFERROR(AVERAGE(Data!AR1312),"  ")</f>
        <v xml:space="preserve">  </v>
      </c>
      <c r="AO1304" s="66" t="str">
        <f>IFERROR(AVERAGE(Data!AS1312),"  ")</f>
        <v xml:space="preserve">  </v>
      </c>
      <c r="AP1304" s="66" t="str">
        <f>IFERROR(AVERAGE(Data!AT1312),"  ")</f>
        <v xml:space="preserve">  </v>
      </c>
      <c r="AQ1304" s="66" t="str">
        <f>IFERROR(AVERAGE(Data!AU1312),"  ")</f>
        <v xml:space="preserve">  </v>
      </c>
      <c r="AR1304" s="67" t="str">
        <f>IFERROR(AVERAGE(Data!AV1312),"  ")</f>
        <v xml:space="preserve">  </v>
      </c>
      <c r="AS1304" s="67" t="str">
        <f>IFERROR(AVERAGE(Data!AW1312),"  ")</f>
        <v xml:space="preserve">  </v>
      </c>
      <c r="AT1304" s="67" t="str">
        <f>IFERROR(AVERAGE(Data!AX1312),"  ")</f>
        <v xml:space="preserve">  </v>
      </c>
      <c r="AU1304" s="66" t="str">
        <f>IFERROR(AVERAGE(Data!AZ1312), "  ")</f>
        <v xml:space="preserve">  </v>
      </c>
      <c r="AV1304" s="66" t="str">
        <f>IFERROR(AVERAGE(Data!BA1312), "  ")</f>
        <v xml:space="preserve">  </v>
      </c>
      <c r="AW1304" s="66" t="str">
        <f>IFERROR(AVERAGE(Data!BB1312), "  ")</f>
        <v xml:space="preserve">  </v>
      </c>
      <c r="AX1304" s="66" t="str">
        <f>IFERROR(AVERAGE(Data!BC1312), "  ")</f>
        <v xml:space="preserve">  </v>
      </c>
      <c r="AY1304" s="66" t="str">
        <f>IFERROR(AVERAGE(Data!BD1312), "  ")</f>
        <v xml:space="preserve">  </v>
      </c>
      <c r="AZ1304" s="66" t="str">
        <f>IFERROR(AVERAGE(Data!BE1312), "  ")</f>
        <v xml:space="preserve">  </v>
      </c>
      <c r="BA1304" s="66" t="str">
        <f>IFERROR(AVERAGE(Data!BF1312), "  ")</f>
        <v xml:space="preserve">  </v>
      </c>
      <c r="BB1304" s="66" t="str">
        <f>IFERROR(AVERAGE(Data!BG1312), "  ")</f>
        <v xml:space="preserve">  </v>
      </c>
      <c r="BC1304" s="66" t="str">
        <f>IFERROR(AVERAGE(Data!BH1312), "  ")</f>
        <v xml:space="preserve">  </v>
      </c>
      <c r="BD1304" s="66" t="str">
        <f>IFERROR(AVERAGE(Data!BI1312), "  ")</f>
        <v xml:space="preserve">  </v>
      </c>
    </row>
    <row r="1305" spans="1:56" x14ac:dyDescent="0.25">
      <c r="A1305" s="59" t="str">
        <f>IFERROR(AVERAGE(Data!A1313),"  ")</f>
        <v xml:space="preserve">  </v>
      </c>
      <c r="B1305" s="66" t="str">
        <f>IFERROR(AVERAGE(Data!B1313),"  ")</f>
        <v xml:space="preserve">  </v>
      </c>
      <c r="C1305" s="66" t="str">
        <f>IFERROR(AVERAGE(Data!C1313),"  ")</f>
        <v xml:space="preserve">  </v>
      </c>
      <c r="D1305" s="66" t="str">
        <f>IFERROR(AVERAGE(Data!D1313),"  ")</f>
        <v xml:space="preserve">  </v>
      </c>
      <c r="E1305" s="66" t="str">
        <f>IFERROR(AVERAGE(Data!E1313),"  ")</f>
        <v xml:space="preserve">  </v>
      </c>
      <c r="F1305" s="66" t="str">
        <f>IFERROR(AVERAGE(Data!F1313),"  ")</f>
        <v xml:space="preserve">  </v>
      </c>
      <c r="G1305" s="66" t="str">
        <f>IFERROR(AVERAGE(Data!G1313),"  ")</f>
        <v xml:space="preserve">  </v>
      </c>
      <c r="H1305" s="67" t="str">
        <f>IFERROR(AVERAGE(Data!H1313),"  ")</f>
        <v xml:space="preserve">  </v>
      </c>
      <c r="I1305" s="67" t="str">
        <f>IFERROR(AVERAGE(Data!I1313),"  ")</f>
        <v xml:space="preserve">  </v>
      </c>
      <c r="J1305" s="67" t="str">
        <f>IFERROR(AVERAGE(Data!J1313),"  ")</f>
        <v xml:space="preserve">  </v>
      </c>
      <c r="K1305" s="66" t="str">
        <f>IFERROR(AVERAGE(Data!L1313),"  ")</f>
        <v xml:space="preserve">  </v>
      </c>
      <c r="L1305" s="66" t="str">
        <f>IFERROR(AVERAGE(Data!M1313),"  ")</f>
        <v xml:space="preserve">  </v>
      </c>
      <c r="M1305" s="66" t="str">
        <f>IFERROR(AVERAGE(Data!N1313),"  ")</f>
        <v xml:space="preserve">  </v>
      </c>
      <c r="N1305" s="66" t="str">
        <f>IFERROR(AVERAGE(Data!O1313),"  ")</f>
        <v xml:space="preserve">  </v>
      </c>
      <c r="O1305" s="66" t="str">
        <f>IFERROR(AVERAGE(Data!P1313),"  ")</f>
        <v xml:space="preserve">  </v>
      </c>
      <c r="P1305" s="66" t="str">
        <f>IFERROR(AVERAGE(Data!Q1313),"  ")</f>
        <v xml:space="preserve">  </v>
      </c>
      <c r="Q1305" s="67" t="str">
        <f>IFERROR(AVERAGE(Data!R1313),"  ")</f>
        <v xml:space="preserve">  </v>
      </c>
      <c r="R1305" s="67" t="str">
        <f>IFERROR(AVERAGE(Data!S1313),"  ")</f>
        <v xml:space="preserve">  </v>
      </c>
      <c r="S1305" s="67" t="str">
        <f>IFERROR(AVERAGE(Data!T1313),"  ")</f>
        <v xml:space="preserve">  </v>
      </c>
      <c r="T1305" s="66" t="str">
        <f>IFERROR(AVERAGE(Data!V1313), " ")</f>
        <v xml:space="preserve"> </v>
      </c>
      <c r="U1305" s="66" t="str">
        <f>IFERROR(AVERAGE(Data!W1313), " ")</f>
        <v xml:space="preserve"> </v>
      </c>
      <c r="V1305" s="66" t="str">
        <f>IFERROR(AVERAGE(Data!X1313), " ")</f>
        <v xml:space="preserve"> </v>
      </c>
      <c r="W1305" s="66" t="str">
        <f>IFERROR(AVERAGE(Data!Y1313), " ")</f>
        <v xml:space="preserve"> </v>
      </c>
      <c r="X1305" s="66" t="str">
        <f>IFERROR(AVERAGE(Data!Z1313), " ")</f>
        <v xml:space="preserve"> </v>
      </c>
      <c r="Y1305" s="66" t="str">
        <f>IFERROR(AVERAGE(Data!AA1313), " ")</f>
        <v xml:space="preserve"> </v>
      </c>
      <c r="Z1305" s="67" t="str">
        <f>IFERROR(AVERAGE(Data!AB1313), " ")</f>
        <v xml:space="preserve"> </v>
      </c>
      <c r="AA1305" s="67" t="str">
        <f>IFERROR(AVERAGE(Data!AC1313), " ")</f>
        <v xml:space="preserve"> </v>
      </c>
      <c r="AB1305" s="67" t="str">
        <f>IFERROR(AVERAGE(Data!AD1313), " ")</f>
        <v xml:space="preserve"> </v>
      </c>
      <c r="AC1305" s="66" t="str">
        <f>IFERROR(AVERAGE(Data!AF1313), "  ")</f>
        <v xml:space="preserve">  </v>
      </c>
      <c r="AD1305" s="66" t="str">
        <f>IFERROR(AVERAGE(Data!AG1313), "  ")</f>
        <v xml:space="preserve">  </v>
      </c>
      <c r="AE1305" s="66" t="str">
        <f>IFERROR(AVERAGE(Data!AH1313), "  ")</f>
        <v xml:space="preserve">  </v>
      </c>
      <c r="AF1305" s="66" t="str">
        <f>IFERROR(AVERAGE(Data!AI1313), "  ")</f>
        <v xml:space="preserve">  </v>
      </c>
      <c r="AG1305" s="66" t="str">
        <f>IFERROR(AVERAGE(Data!AJ1313), "  ")</f>
        <v xml:space="preserve">  </v>
      </c>
      <c r="AH1305" s="66" t="str">
        <f>IFERROR(AVERAGE(Data!AK1313), "  ")</f>
        <v xml:space="preserve">  </v>
      </c>
      <c r="AI1305" s="67" t="str">
        <f>IFERROR(AVERAGE(Data!AL1313), "  ")</f>
        <v xml:space="preserve">  </v>
      </c>
      <c r="AJ1305" s="67" t="str">
        <f>IFERROR(AVERAGE(Data!AM1313), "  ")</f>
        <v xml:space="preserve">  </v>
      </c>
      <c r="AK1305" s="67" t="str">
        <f>IFERROR(AVERAGE(Data!AN1313), "  ")</f>
        <v xml:space="preserve">  </v>
      </c>
      <c r="AL1305" s="66" t="str">
        <f>IFERROR(AVERAGE(Data!AP1313),"  ")</f>
        <v xml:space="preserve">  </v>
      </c>
      <c r="AM1305" s="66" t="str">
        <f>IFERROR(AVERAGE(Data!AQ1313),"  ")</f>
        <v xml:space="preserve">  </v>
      </c>
      <c r="AN1305" s="66" t="str">
        <f>IFERROR(AVERAGE(Data!AR1313),"  ")</f>
        <v xml:space="preserve">  </v>
      </c>
      <c r="AO1305" s="66" t="str">
        <f>IFERROR(AVERAGE(Data!AS1313),"  ")</f>
        <v xml:space="preserve">  </v>
      </c>
      <c r="AP1305" s="66" t="str">
        <f>IFERROR(AVERAGE(Data!AT1313),"  ")</f>
        <v xml:space="preserve">  </v>
      </c>
      <c r="AQ1305" s="66" t="str">
        <f>IFERROR(AVERAGE(Data!AU1313),"  ")</f>
        <v xml:space="preserve">  </v>
      </c>
      <c r="AR1305" s="67" t="str">
        <f>IFERROR(AVERAGE(Data!AV1313),"  ")</f>
        <v xml:space="preserve">  </v>
      </c>
      <c r="AS1305" s="67" t="str">
        <f>IFERROR(AVERAGE(Data!AW1313),"  ")</f>
        <v xml:space="preserve">  </v>
      </c>
      <c r="AT1305" s="67" t="str">
        <f>IFERROR(AVERAGE(Data!AX1313),"  ")</f>
        <v xml:space="preserve">  </v>
      </c>
      <c r="AU1305" s="66" t="str">
        <f>IFERROR(AVERAGE(Data!AZ1313), "  ")</f>
        <v xml:space="preserve">  </v>
      </c>
      <c r="AV1305" s="66" t="str">
        <f>IFERROR(AVERAGE(Data!BA1313), "  ")</f>
        <v xml:space="preserve">  </v>
      </c>
      <c r="AW1305" s="66" t="str">
        <f>IFERROR(AVERAGE(Data!BB1313), "  ")</f>
        <v xml:space="preserve">  </v>
      </c>
      <c r="AX1305" s="66" t="str">
        <f>IFERROR(AVERAGE(Data!BC1313), "  ")</f>
        <v xml:space="preserve">  </v>
      </c>
      <c r="AY1305" s="66" t="str">
        <f>IFERROR(AVERAGE(Data!BD1313), "  ")</f>
        <v xml:space="preserve">  </v>
      </c>
      <c r="AZ1305" s="66" t="str">
        <f>IFERROR(AVERAGE(Data!BE1313), "  ")</f>
        <v xml:space="preserve">  </v>
      </c>
      <c r="BA1305" s="66" t="str">
        <f>IFERROR(AVERAGE(Data!BF1313), "  ")</f>
        <v xml:space="preserve">  </v>
      </c>
      <c r="BB1305" s="66" t="str">
        <f>IFERROR(AVERAGE(Data!BG1313), "  ")</f>
        <v xml:space="preserve">  </v>
      </c>
      <c r="BC1305" s="66" t="str">
        <f>IFERROR(AVERAGE(Data!BH1313), "  ")</f>
        <v xml:space="preserve">  </v>
      </c>
      <c r="BD1305" s="66" t="str">
        <f>IFERROR(AVERAGE(Data!BI1313), "  ")</f>
        <v xml:space="preserve">  </v>
      </c>
    </row>
    <row r="1306" spans="1:56" x14ac:dyDescent="0.25">
      <c r="A1306" s="59" t="str">
        <f>IFERROR(AVERAGE(Data!A1314),"  ")</f>
        <v xml:space="preserve">  </v>
      </c>
      <c r="B1306" s="66" t="str">
        <f>IFERROR(AVERAGE(Data!B1314),"  ")</f>
        <v xml:space="preserve">  </v>
      </c>
      <c r="C1306" s="66" t="str">
        <f>IFERROR(AVERAGE(Data!C1314),"  ")</f>
        <v xml:space="preserve">  </v>
      </c>
      <c r="D1306" s="66" t="str">
        <f>IFERROR(AVERAGE(Data!D1314),"  ")</f>
        <v xml:space="preserve">  </v>
      </c>
      <c r="E1306" s="66" t="str">
        <f>IFERROR(AVERAGE(Data!E1314),"  ")</f>
        <v xml:space="preserve">  </v>
      </c>
      <c r="F1306" s="66" t="str">
        <f>IFERROR(AVERAGE(Data!F1314),"  ")</f>
        <v xml:space="preserve">  </v>
      </c>
      <c r="G1306" s="66" t="str">
        <f>IFERROR(AVERAGE(Data!G1314),"  ")</f>
        <v xml:space="preserve">  </v>
      </c>
      <c r="H1306" s="67" t="str">
        <f>IFERROR(AVERAGE(Data!H1314),"  ")</f>
        <v xml:space="preserve">  </v>
      </c>
      <c r="I1306" s="67" t="str">
        <f>IFERROR(AVERAGE(Data!I1314),"  ")</f>
        <v xml:space="preserve">  </v>
      </c>
      <c r="J1306" s="67" t="str">
        <f>IFERROR(AVERAGE(Data!J1314),"  ")</f>
        <v xml:space="preserve">  </v>
      </c>
      <c r="K1306" s="66" t="str">
        <f>IFERROR(AVERAGE(Data!L1314),"  ")</f>
        <v xml:space="preserve">  </v>
      </c>
      <c r="L1306" s="66" t="str">
        <f>IFERROR(AVERAGE(Data!M1314),"  ")</f>
        <v xml:space="preserve">  </v>
      </c>
      <c r="M1306" s="66" t="str">
        <f>IFERROR(AVERAGE(Data!N1314),"  ")</f>
        <v xml:space="preserve">  </v>
      </c>
      <c r="N1306" s="66" t="str">
        <f>IFERROR(AVERAGE(Data!O1314),"  ")</f>
        <v xml:space="preserve">  </v>
      </c>
      <c r="O1306" s="66" t="str">
        <f>IFERROR(AVERAGE(Data!P1314),"  ")</f>
        <v xml:space="preserve">  </v>
      </c>
      <c r="P1306" s="66" t="str">
        <f>IFERROR(AVERAGE(Data!Q1314),"  ")</f>
        <v xml:space="preserve">  </v>
      </c>
      <c r="Q1306" s="67" t="str">
        <f>IFERROR(AVERAGE(Data!R1314),"  ")</f>
        <v xml:space="preserve">  </v>
      </c>
      <c r="R1306" s="67" t="str">
        <f>IFERROR(AVERAGE(Data!S1314),"  ")</f>
        <v xml:space="preserve">  </v>
      </c>
      <c r="S1306" s="67" t="str">
        <f>IFERROR(AVERAGE(Data!T1314),"  ")</f>
        <v xml:space="preserve">  </v>
      </c>
      <c r="T1306" s="66" t="str">
        <f>IFERROR(AVERAGE(Data!V1314), " ")</f>
        <v xml:space="preserve"> </v>
      </c>
      <c r="U1306" s="66" t="str">
        <f>IFERROR(AVERAGE(Data!W1314), " ")</f>
        <v xml:space="preserve"> </v>
      </c>
      <c r="V1306" s="66" t="str">
        <f>IFERROR(AVERAGE(Data!X1314), " ")</f>
        <v xml:space="preserve"> </v>
      </c>
      <c r="W1306" s="66" t="str">
        <f>IFERROR(AVERAGE(Data!Y1314), " ")</f>
        <v xml:space="preserve"> </v>
      </c>
      <c r="X1306" s="66" t="str">
        <f>IFERROR(AVERAGE(Data!Z1314), " ")</f>
        <v xml:space="preserve"> </v>
      </c>
      <c r="Y1306" s="66" t="str">
        <f>IFERROR(AVERAGE(Data!AA1314), " ")</f>
        <v xml:space="preserve"> </v>
      </c>
      <c r="Z1306" s="67" t="str">
        <f>IFERROR(AVERAGE(Data!AB1314), " ")</f>
        <v xml:space="preserve"> </v>
      </c>
      <c r="AA1306" s="67" t="str">
        <f>IFERROR(AVERAGE(Data!AC1314), " ")</f>
        <v xml:space="preserve"> </v>
      </c>
      <c r="AB1306" s="67" t="str">
        <f>IFERROR(AVERAGE(Data!AD1314), " ")</f>
        <v xml:space="preserve"> </v>
      </c>
      <c r="AC1306" s="66" t="str">
        <f>IFERROR(AVERAGE(Data!AF1314), "  ")</f>
        <v xml:space="preserve">  </v>
      </c>
      <c r="AD1306" s="66" t="str">
        <f>IFERROR(AVERAGE(Data!AG1314), "  ")</f>
        <v xml:space="preserve">  </v>
      </c>
      <c r="AE1306" s="66" t="str">
        <f>IFERROR(AVERAGE(Data!AH1314), "  ")</f>
        <v xml:space="preserve">  </v>
      </c>
      <c r="AF1306" s="66" t="str">
        <f>IFERROR(AVERAGE(Data!AI1314), "  ")</f>
        <v xml:space="preserve">  </v>
      </c>
      <c r="AG1306" s="66" t="str">
        <f>IFERROR(AVERAGE(Data!AJ1314), "  ")</f>
        <v xml:space="preserve">  </v>
      </c>
      <c r="AH1306" s="66" t="str">
        <f>IFERROR(AVERAGE(Data!AK1314), "  ")</f>
        <v xml:space="preserve">  </v>
      </c>
      <c r="AI1306" s="67" t="str">
        <f>IFERROR(AVERAGE(Data!AL1314), "  ")</f>
        <v xml:space="preserve">  </v>
      </c>
      <c r="AJ1306" s="67" t="str">
        <f>IFERROR(AVERAGE(Data!AM1314), "  ")</f>
        <v xml:space="preserve">  </v>
      </c>
      <c r="AK1306" s="67" t="str">
        <f>IFERROR(AVERAGE(Data!AN1314), "  ")</f>
        <v xml:space="preserve">  </v>
      </c>
      <c r="AL1306" s="66" t="str">
        <f>IFERROR(AVERAGE(Data!AP1314),"  ")</f>
        <v xml:space="preserve">  </v>
      </c>
      <c r="AM1306" s="66" t="str">
        <f>IFERROR(AVERAGE(Data!AQ1314),"  ")</f>
        <v xml:space="preserve">  </v>
      </c>
      <c r="AN1306" s="66" t="str">
        <f>IFERROR(AVERAGE(Data!AR1314),"  ")</f>
        <v xml:space="preserve">  </v>
      </c>
      <c r="AO1306" s="66" t="str">
        <f>IFERROR(AVERAGE(Data!AS1314),"  ")</f>
        <v xml:space="preserve">  </v>
      </c>
      <c r="AP1306" s="66" t="str">
        <f>IFERROR(AVERAGE(Data!AT1314),"  ")</f>
        <v xml:space="preserve">  </v>
      </c>
      <c r="AQ1306" s="66" t="str">
        <f>IFERROR(AVERAGE(Data!AU1314),"  ")</f>
        <v xml:space="preserve">  </v>
      </c>
      <c r="AR1306" s="67" t="str">
        <f>IFERROR(AVERAGE(Data!AV1314),"  ")</f>
        <v xml:space="preserve">  </v>
      </c>
      <c r="AS1306" s="67" t="str">
        <f>IFERROR(AVERAGE(Data!AW1314),"  ")</f>
        <v xml:space="preserve">  </v>
      </c>
      <c r="AT1306" s="67" t="str">
        <f>IFERROR(AVERAGE(Data!AX1314),"  ")</f>
        <v xml:space="preserve">  </v>
      </c>
      <c r="AU1306" s="66" t="str">
        <f>IFERROR(AVERAGE(Data!AZ1314), "  ")</f>
        <v xml:space="preserve">  </v>
      </c>
      <c r="AV1306" s="66" t="str">
        <f>IFERROR(AVERAGE(Data!BA1314), "  ")</f>
        <v xml:space="preserve">  </v>
      </c>
      <c r="AW1306" s="66" t="str">
        <f>IFERROR(AVERAGE(Data!BB1314), "  ")</f>
        <v xml:space="preserve">  </v>
      </c>
      <c r="AX1306" s="66" t="str">
        <f>IFERROR(AVERAGE(Data!BC1314), "  ")</f>
        <v xml:space="preserve">  </v>
      </c>
      <c r="AY1306" s="66" t="str">
        <f>IFERROR(AVERAGE(Data!BD1314), "  ")</f>
        <v xml:space="preserve">  </v>
      </c>
      <c r="AZ1306" s="66" t="str">
        <f>IFERROR(AVERAGE(Data!BE1314), "  ")</f>
        <v xml:space="preserve">  </v>
      </c>
      <c r="BA1306" s="66" t="str">
        <f>IFERROR(AVERAGE(Data!BF1314), "  ")</f>
        <v xml:space="preserve">  </v>
      </c>
      <c r="BB1306" s="66" t="str">
        <f>IFERROR(AVERAGE(Data!BG1314), "  ")</f>
        <v xml:space="preserve">  </v>
      </c>
      <c r="BC1306" s="66" t="str">
        <f>IFERROR(AVERAGE(Data!BH1314), "  ")</f>
        <v xml:space="preserve">  </v>
      </c>
      <c r="BD1306" s="66" t="str">
        <f>IFERROR(AVERAGE(Data!BI1314), "  ")</f>
        <v xml:space="preserve">  </v>
      </c>
    </row>
    <row r="1307" spans="1:56" x14ac:dyDescent="0.25">
      <c r="A1307" s="59" t="str">
        <f>IFERROR(AVERAGE(Data!A1315),"  ")</f>
        <v xml:space="preserve">  </v>
      </c>
      <c r="B1307" s="66" t="str">
        <f>IFERROR(AVERAGE(Data!B1315),"  ")</f>
        <v xml:space="preserve">  </v>
      </c>
      <c r="C1307" s="66" t="str">
        <f>IFERROR(AVERAGE(Data!C1315),"  ")</f>
        <v xml:space="preserve">  </v>
      </c>
      <c r="D1307" s="66" t="str">
        <f>IFERROR(AVERAGE(Data!D1315),"  ")</f>
        <v xml:space="preserve">  </v>
      </c>
      <c r="E1307" s="66" t="str">
        <f>IFERROR(AVERAGE(Data!E1315),"  ")</f>
        <v xml:space="preserve">  </v>
      </c>
      <c r="F1307" s="66" t="str">
        <f>IFERROR(AVERAGE(Data!F1315),"  ")</f>
        <v xml:space="preserve">  </v>
      </c>
      <c r="G1307" s="66" t="str">
        <f>IFERROR(AVERAGE(Data!G1315),"  ")</f>
        <v xml:space="preserve">  </v>
      </c>
      <c r="H1307" s="67" t="str">
        <f>IFERROR(AVERAGE(Data!H1315),"  ")</f>
        <v xml:space="preserve">  </v>
      </c>
      <c r="I1307" s="67" t="str">
        <f>IFERROR(AVERAGE(Data!I1315),"  ")</f>
        <v xml:space="preserve">  </v>
      </c>
      <c r="J1307" s="67" t="str">
        <f>IFERROR(AVERAGE(Data!J1315),"  ")</f>
        <v xml:space="preserve">  </v>
      </c>
      <c r="K1307" s="66" t="str">
        <f>IFERROR(AVERAGE(Data!L1315),"  ")</f>
        <v xml:space="preserve">  </v>
      </c>
      <c r="L1307" s="66" t="str">
        <f>IFERROR(AVERAGE(Data!M1315),"  ")</f>
        <v xml:space="preserve">  </v>
      </c>
      <c r="M1307" s="66" t="str">
        <f>IFERROR(AVERAGE(Data!N1315),"  ")</f>
        <v xml:space="preserve">  </v>
      </c>
      <c r="N1307" s="66" t="str">
        <f>IFERROR(AVERAGE(Data!O1315),"  ")</f>
        <v xml:space="preserve">  </v>
      </c>
      <c r="O1307" s="66" t="str">
        <f>IFERROR(AVERAGE(Data!P1315),"  ")</f>
        <v xml:space="preserve">  </v>
      </c>
      <c r="P1307" s="66" t="str">
        <f>IFERROR(AVERAGE(Data!Q1315),"  ")</f>
        <v xml:space="preserve">  </v>
      </c>
      <c r="Q1307" s="67" t="str">
        <f>IFERROR(AVERAGE(Data!R1315),"  ")</f>
        <v xml:space="preserve">  </v>
      </c>
      <c r="R1307" s="67" t="str">
        <f>IFERROR(AVERAGE(Data!S1315),"  ")</f>
        <v xml:space="preserve">  </v>
      </c>
      <c r="S1307" s="67" t="str">
        <f>IFERROR(AVERAGE(Data!T1315),"  ")</f>
        <v xml:space="preserve">  </v>
      </c>
      <c r="T1307" s="66" t="str">
        <f>IFERROR(AVERAGE(Data!V1315), " ")</f>
        <v xml:space="preserve"> </v>
      </c>
      <c r="U1307" s="66" t="str">
        <f>IFERROR(AVERAGE(Data!W1315), " ")</f>
        <v xml:space="preserve"> </v>
      </c>
      <c r="V1307" s="66" t="str">
        <f>IFERROR(AVERAGE(Data!X1315), " ")</f>
        <v xml:space="preserve"> </v>
      </c>
      <c r="W1307" s="66" t="str">
        <f>IFERROR(AVERAGE(Data!Y1315), " ")</f>
        <v xml:space="preserve"> </v>
      </c>
      <c r="X1307" s="66" t="str">
        <f>IFERROR(AVERAGE(Data!Z1315), " ")</f>
        <v xml:space="preserve"> </v>
      </c>
      <c r="Y1307" s="66" t="str">
        <f>IFERROR(AVERAGE(Data!AA1315), " ")</f>
        <v xml:space="preserve"> </v>
      </c>
      <c r="Z1307" s="67" t="str">
        <f>IFERROR(AVERAGE(Data!AB1315), " ")</f>
        <v xml:space="preserve"> </v>
      </c>
      <c r="AA1307" s="67" t="str">
        <f>IFERROR(AVERAGE(Data!AC1315), " ")</f>
        <v xml:space="preserve"> </v>
      </c>
      <c r="AB1307" s="67" t="str">
        <f>IFERROR(AVERAGE(Data!AD1315), " ")</f>
        <v xml:space="preserve"> </v>
      </c>
      <c r="AC1307" s="66" t="str">
        <f>IFERROR(AVERAGE(Data!AF1315), "  ")</f>
        <v xml:space="preserve">  </v>
      </c>
      <c r="AD1307" s="66" t="str">
        <f>IFERROR(AVERAGE(Data!AG1315), "  ")</f>
        <v xml:space="preserve">  </v>
      </c>
      <c r="AE1307" s="66" t="str">
        <f>IFERROR(AVERAGE(Data!AH1315), "  ")</f>
        <v xml:space="preserve">  </v>
      </c>
      <c r="AF1307" s="66" t="str">
        <f>IFERROR(AVERAGE(Data!AI1315), "  ")</f>
        <v xml:space="preserve">  </v>
      </c>
      <c r="AG1307" s="66" t="str">
        <f>IFERROR(AVERAGE(Data!AJ1315), "  ")</f>
        <v xml:space="preserve">  </v>
      </c>
      <c r="AH1307" s="66" t="str">
        <f>IFERROR(AVERAGE(Data!AK1315), "  ")</f>
        <v xml:space="preserve">  </v>
      </c>
      <c r="AI1307" s="67" t="str">
        <f>IFERROR(AVERAGE(Data!AL1315), "  ")</f>
        <v xml:space="preserve">  </v>
      </c>
      <c r="AJ1307" s="67" t="str">
        <f>IFERROR(AVERAGE(Data!AM1315), "  ")</f>
        <v xml:space="preserve">  </v>
      </c>
      <c r="AK1307" s="67" t="str">
        <f>IFERROR(AVERAGE(Data!AN1315), "  ")</f>
        <v xml:space="preserve">  </v>
      </c>
      <c r="AL1307" s="66" t="str">
        <f>IFERROR(AVERAGE(Data!AP1315),"  ")</f>
        <v xml:space="preserve">  </v>
      </c>
      <c r="AM1307" s="66" t="str">
        <f>IFERROR(AVERAGE(Data!AQ1315),"  ")</f>
        <v xml:space="preserve">  </v>
      </c>
      <c r="AN1307" s="66" t="str">
        <f>IFERROR(AVERAGE(Data!AR1315),"  ")</f>
        <v xml:space="preserve">  </v>
      </c>
      <c r="AO1307" s="66" t="str">
        <f>IFERROR(AVERAGE(Data!AS1315),"  ")</f>
        <v xml:space="preserve">  </v>
      </c>
      <c r="AP1307" s="66" t="str">
        <f>IFERROR(AVERAGE(Data!AT1315),"  ")</f>
        <v xml:space="preserve">  </v>
      </c>
      <c r="AQ1307" s="66" t="str">
        <f>IFERROR(AVERAGE(Data!AU1315),"  ")</f>
        <v xml:space="preserve">  </v>
      </c>
      <c r="AR1307" s="67" t="str">
        <f>IFERROR(AVERAGE(Data!AV1315),"  ")</f>
        <v xml:space="preserve">  </v>
      </c>
      <c r="AS1307" s="67" t="str">
        <f>IFERROR(AVERAGE(Data!AW1315),"  ")</f>
        <v xml:space="preserve">  </v>
      </c>
      <c r="AT1307" s="67" t="str">
        <f>IFERROR(AVERAGE(Data!AX1315),"  ")</f>
        <v xml:space="preserve">  </v>
      </c>
      <c r="AU1307" s="66" t="str">
        <f>IFERROR(AVERAGE(Data!AZ1315), "  ")</f>
        <v xml:space="preserve">  </v>
      </c>
      <c r="AV1307" s="66" t="str">
        <f>IFERROR(AVERAGE(Data!BA1315), "  ")</f>
        <v xml:space="preserve">  </v>
      </c>
      <c r="AW1307" s="66" t="str">
        <f>IFERROR(AVERAGE(Data!BB1315), "  ")</f>
        <v xml:space="preserve">  </v>
      </c>
      <c r="AX1307" s="66" t="str">
        <f>IFERROR(AVERAGE(Data!BC1315), "  ")</f>
        <v xml:space="preserve">  </v>
      </c>
      <c r="AY1307" s="66" t="str">
        <f>IFERROR(AVERAGE(Data!BD1315), "  ")</f>
        <v xml:space="preserve">  </v>
      </c>
      <c r="AZ1307" s="66" t="str">
        <f>IFERROR(AVERAGE(Data!BE1315), "  ")</f>
        <v xml:space="preserve">  </v>
      </c>
      <c r="BA1307" s="66" t="str">
        <f>IFERROR(AVERAGE(Data!BF1315), "  ")</f>
        <v xml:space="preserve">  </v>
      </c>
      <c r="BB1307" s="66" t="str">
        <f>IFERROR(AVERAGE(Data!BG1315), "  ")</f>
        <v xml:space="preserve">  </v>
      </c>
      <c r="BC1307" s="66" t="str">
        <f>IFERROR(AVERAGE(Data!BH1315), "  ")</f>
        <v xml:space="preserve">  </v>
      </c>
      <c r="BD1307" s="66" t="str">
        <f>IFERROR(AVERAGE(Data!BI1315), "  ")</f>
        <v xml:space="preserve">  </v>
      </c>
    </row>
    <row r="1308" spans="1:56" x14ac:dyDescent="0.25">
      <c r="A1308" s="59" t="str">
        <f>IFERROR(AVERAGE(Data!A1316),"  ")</f>
        <v xml:space="preserve">  </v>
      </c>
      <c r="B1308" s="66" t="str">
        <f>IFERROR(AVERAGE(Data!B1316),"  ")</f>
        <v xml:space="preserve">  </v>
      </c>
      <c r="C1308" s="66" t="str">
        <f>IFERROR(AVERAGE(Data!C1316),"  ")</f>
        <v xml:space="preserve">  </v>
      </c>
      <c r="D1308" s="66" t="str">
        <f>IFERROR(AVERAGE(Data!D1316),"  ")</f>
        <v xml:space="preserve">  </v>
      </c>
      <c r="E1308" s="66" t="str">
        <f>IFERROR(AVERAGE(Data!E1316),"  ")</f>
        <v xml:space="preserve">  </v>
      </c>
      <c r="F1308" s="66" t="str">
        <f>IFERROR(AVERAGE(Data!F1316),"  ")</f>
        <v xml:space="preserve">  </v>
      </c>
      <c r="G1308" s="66" t="str">
        <f>IFERROR(AVERAGE(Data!G1316),"  ")</f>
        <v xml:space="preserve">  </v>
      </c>
      <c r="H1308" s="67" t="str">
        <f>IFERROR(AVERAGE(Data!H1316),"  ")</f>
        <v xml:space="preserve">  </v>
      </c>
      <c r="I1308" s="67" t="str">
        <f>IFERROR(AVERAGE(Data!I1316),"  ")</f>
        <v xml:space="preserve">  </v>
      </c>
      <c r="J1308" s="67" t="str">
        <f>IFERROR(AVERAGE(Data!J1316),"  ")</f>
        <v xml:space="preserve">  </v>
      </c>
      <c r="K1308" s="66" t="str">
        <f>IFERROR(AVERAGE(Data!L1316),"  ")</f>
        <v xml:space="preserve">  </v>
      </c>
      <c r="L1308" s="66" t="str">
        <f>IFERROR(AVERAGE(Data!M1316),"  ")</f>
        <v xml:space="preserve">  </v>
      </c>
      <c r="M1308" s="66" t="str">
        <f>IFERROR(AVERAGE(Data!N1316),"  ")</f>
        <v xml:space="preserve">  </v>
      </c>
      <c r="N1308" s="66" t="str">
        <f>IFERROR(AVERAGE(Data!O1316),"  ")</f>
        <v xml:space="preserve">  </v>
      </c>
      <c r="O1308" s="66" t="str">
        <f>IFERROR(AVERAGE(Data!P1316),"  ")</f>
        <v xml:space="preserve">  </v>
      </c>
      <c r="P1308" s="66" t="str">
        <f>IFERROR(AVERAGE(Data!Q1316),"  ")</f>
        <v xml:space="preserve">  </v>
      </c>
      <c r="Q1308" s="67" t="str">
        <f>IFERROR(AVERAGE(Data!R1316),"  ")</f>
        <v xml:space="preserve">  </v>
      </c>
      <c r="R1308" s="67" t="str">
        <f>IFERROR(AVERAGE(Data!S1316),"  ")</f>
        <v xml:space="preserve">  </v>
      </c>
      <c r="S1308" s="67" t="str">
        <f>IFERROR(AVERAGE(Data!T1316),"  ")</f>
        <v xml:space="preserve">  </v>
      </c>
      <c r="T1308" s="66" t="str">
        <f>IFERROR(AVERAGE(Data!V1316), " ")</f>
        <v xml:space="preserve"> </v>
      </c>
      <c r="U1308" s="66" t="str">
        <f>IFERROR(AVERAGE(Data!W1316), " ")</f>
        <v xml:space="preserve"> </v>
      </c>
      <c r="V1308" s="66" t="str">
        <f>IFERROR(AVERAGE(Data!X1316), " ")</f>
        <v xml:space="preserve"> </v>
      </c>
      <c r="W1308" s="66" t="str">
        <f>IFERROR(AVERAGE(Data!Y1316), " ")</f>
        <v xml:space="preserve"> </v>
      </c>
      <c r="X1308" s="66" t="str">
        <f>IFERROR(AVERAGE(Data!Z1316), " ")</f>
        <v xml:space="preserve"> </v>
      </c>
      <c r="Y1308" s="66" t="str">
        <f>IFERROR(AVERAGE(Data!AA1316), " ")</f>
        <v xml:space="preserve"> </v>
      </c>
      <c r="Z1308" s="67" t="str">
        <f>IFERROR(AVERAGE(Data!AB1316), " ")</f>
        <v xml:space="preserve"> </v>
      </c>
      <c r="AA1308" s="67" t="str">
        <f>IFERROR(AVERAGE(Data!AC1316), " ")</f>
        <v xml:space="preserve"> </v>
      </c>
      <c r="AB1308" s="67" t="str">
        <f>IFERROR(AVERAGE(Data!AD1316), " ")</f>
        <v xml:space="preserve"> </v>
      </c>
      <c r="AC1308" s="66" t="str">
        <f>IFERROR(AVERAGE(Data!AF1316), "  ")</f>
        <v xml:space="preserve">  </v>
      </c>
      <c r="AD1308" s="66" t="str">
        <f>IFERROR(AVERAGE(Data!AG1316), "  ")</f>
        <v xml:space="preserve">  </v>
      </c>
      <c r="AE1308" s="66" t="str">
        <f>IFERROR(AVERAGE(Data!AH1316), "  ")</f>
        <v xml:space="preserve">  </v>
      </c>
      <c r="AF1308" s="66" t="str">
        <f>IFERROR(AVERAGE(Data!AI1316), "  ")</f>
        <v xml:space="preserve">  </v>
      </c>
      <c r="AG1308" s="66" t="str">
        <f>IFERROR(AVERAGE(Data!AJ1316), "  ")</f>
        <v xml:space="preserve">  </v>
      </c>
      <c r="AH1308" s="66" t="str">
        <f>IFERROR(AVERAGE(Data!AK1316), "  ")</f>
        <v xml:space="preserve">  </v>
      </c>
      <c r="AI1308" s="67" t="str">
        <f>IFERROR(AVERAGE(Data!AL1316), "  ")</f>
        <v xml:space="preserve">  </v>
      </c>
      <c r="AJ1308" s="67" t="str">
        <f>IFERROR(AVERAGE(Data!AM1316), "  ")</f>
        <v xml:space="preserve">  </v>
      </c>
      <c r="AK1308" s="67" t="str">
        <f>IFERROR(AVERAGE(Data!AN1316), "  ")</f>
        <v xml:space="preserve">  </v>
      </c>
      <c r="AL1308" s="66" t="str">
        <f>IFERROR(AVERAGE(Data!AP1316),"  ")</f>
        <v xml:space="preserve">  </v>
      </c>
      <c r="AM1308" s="66" t="str">
        <f>IFERROR(AVERAGE(Data!AQ1316),"  ")</f>
        <v xml:space="preserve">  </v>
      </c>
      <c r="AN1308" s="66" t="str">
        <f>IFERROR(AVERAGE(Data!AR1316),"  ")</f>
        <v xml:space="preserve">  </v>
      </c>
      <c r="AO1308" s="66" t="str">
        <f>IFERROR(AVERAGE(Data!AS1316),"  ")</f>
        <v xml:space="preserve">  </v>
      </c>
      <c r="AP1308" s="66" t="str">
        <f>IFERROR(AVERAGE(Data!AT1316),"  ")</f>
        <v xml:space="preserve">  </v>
      </c>
      <c r="AQ1308" s="66" t="str">
        <f>IFERROR(AVERAGE(Data!AU1316),"  ")</f>
        <v xml:space="preserve">  </v>
      </c>
      <c r="AR1308" s="67" t="str">
        <f>IFERROR(AVERAGE(Data!AV1316),"  ")</f>
        <v xml:space="preserve">  </v>
      </c>
      <c r="AS1308" s="67" t="str">
        <f>IFERROR(AVERAGE(Data!AW1316),"  ")</f>
        <v xml:space="preserve">  </v>
      </c>
      <c r="AT1308" s="67" t="str">
        <f>IFERROR(AVERAGE(Data!AX1316),"  ")</f>
        <v xml:space="preserve">  </v>
      </c>
      <c r="AU1308" s="66" t="str">
        <f>IFERROR(AVERAGE(Data!AZ1316), "  ")</f>
        <v xml:space="preserve">  </v>
      </c>
      <c r="AV1308" s="66" t="str">
        <f>IFERROR(AVERAGE(Data!BA1316), "  ")</f>
        <v xml:space="preserve">  </v>
      </c>
      <c r="AW1308" s="66" t="str">
        <f>IFERROR(AVERAGE(Data!BB1316), "  ")</f>
        <v xml:space="preserve">  </v>
      </c>
      <c r="AX1308" s="66" t="str">
        <f>IFERROR(AVERAGE(Data!BC1316), "  ")</f>
        <v xml:space="preserve">  </v>
      </c>
      <c r="AY1308" s="66" t="str">
        <f>IFERROR(AVERAGE(Data!BD1316), "  ")</f>
        <v xml:space="preserve">  </v>
      </c>
      <c r="AZ1308" s="66" t="str">
        <f>IFERROR(AVERAGE(Data!BE1316), "  ")</f>
        <v xml:space="preserve">  </v>
      </c>
      <c r="BA1308" s="66" t="str">
        <f>IFERROR(AVERAGE(Data!BF1316), "  ")</f>
        <v xml:space="preserve">  </v>
      </c>
      <c r="BB1308" s="66" t="str">
        <f>IFERROR(AVERAGE(Data!BG1316), "  ")</f>
        <v xml:space="preserve">  </v>
      </c>
      <c r="BC1308" s="66" t="str">
        <f>IFERROR(AVERAGE(Data!BH1316), "  ")</f>
        <v xml:space="preserve">  </v>
      </c>
      <c r="BD1308" s="66" t="str">
        <f>IFERROR(AVERAGE(Data!BI1316), "  ")</f>
        <v xml:space="preserve">  </v>
      </c>
    </row>
    <row r="1309" spans="1:56" x14ac:dyDescent="0.25">
      <c r="A1309" s="59" t="str">
        <f>IFERROR(AVERAGE(Data!A1317),"  ")</f>
        <v xml:space="preserve">  </v>
      </c>
      <c r="B1309" s="66" t="str">
        <f>IFERROR(AVERAGE(Data!B1317),"  ")</f>
        <v xml:space="preserve">  </v>
      </c>
      <c r="C1309" s="66" t="str">
        <f>IFERROR(AVERAGE(Data!C1317),"  ")</f>
        <v xml:space="preserve">  </v>
      </c>
      <c r="D1309" s="66" t="str">
        <f>IFERROR(AVERAGE(Data!D1317),"  ")</f>
        <v xml:space="preserve">  </v>
      </c>
      <c r="E1309" s="66" t="str">
        <f>IFERROR(AVERAGE(Data!E1317),"  ")</f>
        <v xml:space="preserve">  </v>
      </c>
      <c r="F1309" s="66" t="str">
        <f>IFERROR(AVERAGE(Data!F1317),"  ")</f>
        <v xml:space="preserve">  </v>
      </c>
      <c r="G1309" s="66" t="str">
        <f>IFERROR(AVERAGE(Data!G1317),"  ")</f>
        <v xml:space="preserve">  </v>
      </c>
      <c r="H1309" s="67" t="str">
        <f>IFERROR(AVERAGE(Data!H1317),"  ")</f>
        <v xml:space="preserve">  </v>
      </c>
      <c r="I1309" s="67" t="str">
        <f>IFERROR(AVERAGE(Data!I1317),"  ")</f>
        <v xml:space="preserve">  </v>
      </c>
      <c r="J1309" s="67" t="str">
        <f>IFERROR(AVERAGE(Data!J1317),"  ")</f>
        <v xml:space="preserve">  </v>
      </c>
      <c r="K1309" s="66" t="str">
        <f>IFERROR(AVERAGE(Data!L1317),"  ")</f>
        <v xml:space="preserve">  </v>
      </c>
      <c r="L1309" s="66" t="str">
        <f>IFERROR(AVERAGE(Data!M1317),"  ")</f>
        <v xml:space="preserve">  </v>
      </c>
      <c r="M1309" s="66" t="str">
        <f>IFERROR(AVERAGE(Data!N1317),"  ")</f>
        <v xml:space="preserve">  </v>
      </c>
      <c r="N1309" s="66" t="str">
        <f>IFERROR(AVERAGE(Data!O1317),"  ")</f>
        <v xml:space="preserve">  </v>
      </c>
      <c r="O1309" s="66" t="str">
        <f>IFERROR(AVERAGE(Data!P1317),"  ")</f>
        <v xml:space="preserve">  </v>
      </c>
      <c r="P1309" s="66" t="str">
        <f>IFERROR(AVERAGE(Data!Q1317),"  ")</f>
        <v xml:space="preserve">  </v>
      </c>
      <c r="Q1309" s="67" t="str">
        <f>IFERROR(AVERAGE(Data!R1317),"  ")</f>
        <v xml:space="preserve">  </v>
      </c>
      <c r="R1309" s="67" t="str">
        <f>IFERROR(AVERAGE(Data!S1317),"  ")</f>
        <v xml:space="preserve">  </v>
      </c>
      <c r="S1309" s="67" t="str">
        <f>IFERROR(AVERAGE(Data!T1317),"  ")</f>
        <v xml:space="preserve">  </v>
      </c>
      <c r="T1309" s="66" t="str">
        <f>IFERROR(AVERAGE(Data!V1317), " ")</f>
        <v xml:space="preserve"> </v>
      </c>
      <c r="U1309" s="66" t="str">
        <f>IFERROR(AVERAGE(Data!W1317), " ")</f>
        <v xml:space="preserve"> </v>
      </c>
      <c r="V1309" s="66" t="str">
        <f>IFERROR(AVERAGE(Data!X1317), " ")</f>
        <v xml:space="preserve"> </v>
      </c>
      <c r="W1309" s="66" t="str">
        <f>IFERROR(AVERAGE(Data!Y1317), " ")</f>
        <v xml:space="preserve"> </v>
      </c>
      <c r="X1309" s="66" t="str">
        <f>IFERROR(AVERAGE(Data!Z1317), " ")</f>
        <v xml:space="preserve"> </v>
      </c>
      <c r="Y1309" s="66" t="str">
        <f>IFERROR(AVERAGE(Data!AA1317), " ")</f>
        <v xml:space="preserve"> </v>
      </c>
      <c r="Z1309" s="67" t="str">
        <f>IFERROR(AVERAGE(Data!AB1317), " ")</f>
        <v xml:space="preserve"> </v>
      </c>
      <c r="AA1309" s="67" t="str">
        <f>IFERROR(AVERAGE(Data!AC1317), " ")</f>
        <v xml:space="preserve"> </v>
      </c>
      <c r="AB1309" s="67" t="str">
        <f>IFERROR(AVERAGE(Data!AD1317), " ")</f>
        <v xml:space="preserve"> </v>
      </c>
      <c r="AC1309" s="66" t="str">
        <f>IFERROR(AVERAGE(Data!AF1317), "  ")</f>
        <v xml:space="preserve">  </v>
      </c>
      <c r="AD1309" s="66" t="str">
        <f>IFERROR(AVERAGE(Data!AG1317), "  ")</f>
        <v xml:space="preserve">  </v>
      </c>
      <c r="AE1309" s="66" t="str">
        <f>IFERROR(AVERAGE(Data!AH1317), "  ")</f>
        <v xml:space="preserve">  </v>
      </c>
      <c r="AF1309" s="66" t="str">
        <f>IFERROR(AVERAGE(Data!AI1317), "  ")</f>
        <v xml:space="preserve">  </v>
      </c>
      <c r="AG1309" s="66" t="str">
        <f>IFERROR(AVERAGE(Data!AJ1317), "  ")</f>
        <v xml:space="preserve">  </v>
      </c>
      <c r="AH1309" s="66" t="str">
        <f>IFERROR(AVERAGE(Data!AK1317), "  ")</f>
        <v xml:space="preserve">  </v>
      </c>
      <c r="AI1309" s="67" t="str">
        <f>IFERROR(AVERAGE(Data!AL1317), "  ")</f>
        <v xml:space="preserve">  </v>
      </c>
      <c r="AJ1309" s="67" t="str">
        <f>IFERROR(AVERAGE(Data!AM1317), "  ")</f>
        <v xml:space="preserve">  </v>
      </c>
      <c r="AK1309" s="67" t="str">
        <f>IFERROR(AVERAGE(Data!AN1317), "  ")</f>
        <v xml:space="preserve">  </v>
      </c>
      <c r="AL1309" s="66" t="str">
        <f>IFERROR(AVERAGE(Data!AP1317),"  ")</f>
        <v xml:space="preserve">  </v>
      </c>
      <c r="AM1309" s="66" t="str">
        <f>IFERROR(AVERAGE(Data!AQ1317),"  ")</f>
        <v xml:space="preserve">  </v>
      </c>
      <c r="AN1309" s="66" t="str">
        <f>IFERROR(AVERAGE(Data!AR1317),"  ")</f>
        <v xml:space="preserve">  </v>
      </c>
      <c r="AO1309" s="66" t="str">
        <f>IFERROR(AVERAGE(Data!AS1317),"  ")</f>
        <v xml:space="preserve">  </v>
      </c>
      <c r="AP1309" s="66" t="str">
        <f>IFERROR(AVERAGE(Data!AT1317),"  ")</f>
        <v xml:space="preserve">  </v>
      </c>
      <c r="AQ1309" s="66" t="str">
        <f>IFERROR(AVERAGE(Data!AU1317),"  ")</f>
        <v xml:space="preserve">  </v>
      </c>
      <c r="AR1309" s="67" t="str">
        <f>IFERROR(AVERAGE(Data!AV1317),"  ")</f>
        <v xml:space="preserve">  </v>
      </c>
      <c r="AS1309" s="67" t="str">
        <f>IFERROR(AVERAGE(Data!AW1317),"  ")</f>
        <v xml:space="preserve">  </v>
      </c>
      <c r="AT1309" s="67" t="str">
        <f>IFERROR(AVERAGE(Data!AX1317),"  ")</f>
        <v xml:space="preserve">  </v>
      </c>
      <c r="AU1309" s="66" t="str">
        <f>IFERROR(AVERAGE(Data!AZ1317), "  ")</f>
        <v xml:space="preserve">  </v>
      </c>
      <c r="AV1309" s="66" t="str">
        <f>IFERROR(AVERAGE(Data!BA1317), "  ")</f>
        <v xml:space="preserve">  </v>
      </c>
      <c r="AW1309" s="66" t="str">
        <f>IFERROR(AVERAGE(Data!BB1317), "  ")</f>
        <v xml:space="preserve">  </v>
      </c>
      <c r="AX1309" s="66" t="str">
        <f>IFERROR(AVERAGE(Data!BC1317), "  ")</f>
        <v xml:space="preserve">  </v>
      </c>
      <c r="AY1309" s="66" t="str">
        <f>IFERROR(AVERAGE(Data!BD1317), "  ")</f>
        <v xml:space="preserve">  </v>
      </c>
      <c r="AZ1309" s="66" t="str">
        <f>IFERROR(AVERAGE(Data!BE1317), "  ")</f>
        <v xml:space="preserve">  </v>
      </c>
      <c r="BA1309" s="66" t="str">
        <f>IFERROR(AVERAGE(Data!BF1317), "  ")</f>
        <v xml:space="preserve">  </v>
      </c>
      <c r="BB1309" s="66" t="str">
        <f>IFERROR(AVERAGE(Data!BG1317), "  ")</f>
        <v xml:space="preserve">  </v>
      </c>
      <c r="BC1309" s="66" t="str">
        <f>IFERROR(AVERAGE(Data!BH1317), "  ")</f>
        <v xml:space="preserve">  </v>
      </c>
      <c r="BD1309" s="66" t="str">
        <f>IFERROR(AVERAGE(Data!BI1317), "  ")</f>
        <v xml:space="preserve">  </v>
      </c>
    </row>
    <row r="1310" spans="1:56" x14ac:dyDescent="0.25">
      <c r="A1310" s="59" t="str">
        <f>IFERROR(AVERAGE(Data!A1318),"  ")</f>
        <v xml:space="preserve">  </v>
      </c>
      <c r="B1310" s="66" t="str">
        <f>IFERROR(AVERAGE(Data!B1318),"  ")</f>
        <v xml:space="preserve">  </v>
      </c>
      <c r="C1310" s="66" t="str">
        <f>IFERROR(AVERAGE(Data!C1318),"  ")</f>
        <v xml:space="preserve">  </v>
      </c>
      <c r="D1310" s="66" t="str">
        <f>IFERROR(AVERAGE(Data!D1318),"  ")</f>
        <v xml:space="preserve">  </v>
      </c>
      <c r="E1310" s="66" t="str">
        <f>IFERROR(AVERAGE(Data!E1318),"  ")</f>
        <v xml:space="preserve">  </v>
      </c>
      <c r="F1310" s="66" t="str">
        <f>IFERROR(AVERAGE(Data!F1318),"  ")</f>
        <v xml:space="preserve">  </v>
      </c>
      <c r="G1310" s="66" t="str">
        <f>IFERROR(AVERAGE(Data!G1318),"  ")</f>
        <v xml:space="preserve">  </v>
      </c>
      <c r="H1310" s="67" t="str">
        <f>IFERROR(AVERAGE(Data!H1318),"  ")</f>
        <v xml:space="preserve">  </v>
      </c>
      <c r="I1310" s="67" t="str">
        <f>IFERROR(AVERAGE(Data!I1318),"  ")</f>
        <v xml:space="preserve">  </v>
      </c>
      <c r="J1310" s="67" t="str">
        <f>IFERROR(AVERAGE(Data!J1318),"  ")</f>
        <v xml:space="preserve">  </v>
      </c>
      <c r="K1310" s="66" t="str">
        <f>IFERROR(AVERAGE(Data!L1318),"  ")</f>
        <v xml:space="preserve">  </v>
      </c>
      <c r="L1310" s="66" t="str">
        <f>IFERROR(AVERAGE(Data!M1318),"  ")</f>
        <v xml:space="preserve">  </v>
      </c>
      <c r="M1310" s="66" t="str">
        <f>IFERROR(AVERAGE(Data!N1318),"  ")</f>
        <v xml:space="preserve">  </v>
      </c>
      <c r="N1310" s="66" t="str">
        <f>IFERROR(AVERAGE(Data!O1318),"  ")</f>
        <v xml:space="preserve">  </v>
      </c>
      <c r="O1310" s="66" t="str">
        <f>IFERROR(AVERAGE(Data!P1318),"  ")</f>
        <v xml:space="preserve">  </v>
      </c>
      <c r="P1310" s="66" t="str">
        <f>IFERROR(AVERAGE(Data!Q1318),"  ")</f>
        <v xml:space="preserve">  </v>
      </c>
      <c r="Q1310" s="67" t="str">
        <f>IFERROR(AVERAGE(Data!R1318),"  ")</f>
        <v xml:space="preserve">  </v>
      </c>
      <c r="R1310" s="67" t="str">
        <f>IFERROR(AVERAGE(Data!S1318),"  ")</f>
        <v xml:space="preserve">  </v>
      </c>
      <c r="S1310" s="67" t="str">
        <f>IFERROR(AVERAGE(Data!T1318),"  ")</f>
        <v xml:space="preserve">  </v>
      </c>
      <c r="T1310" s="66" t="str">
        <f>IFERROR(AVERAGE(Data!V1318), " ")</f>
        <v xml:space="preserve"> </v>
      </c>
      <c r="U1310" s="66" t="str">
        <f>IFERROR(AVERAGE(Data!W1318), " ")</f>
        <v xml:space="preserve"> </v>
      </c>
      <c r="V1310" s="66" t="str">
        <f>IFERROR(AVERAGE(Data!X1318), " ")</f>
        <v xml:space="preserve"> </v>
      </c>
      <c r="W1310" s="66" t="str">
        <f>IFERROR(AVERAGE(Data!Y1318), " ")</f>
        <v xml:space="preserve"> </v>
      </c>
      <c r="X1310" s="66" t="str">
        <f>IFERROR(AVERAGE(Data!Z1318), " ")</f>
        <v xml:space="preserve"> </v>
      </c>
      <c r="Y1310" s="66" t="str">
        <f>IFERROR(AVERAGE(Data!AA1318), " ")</f>
        <v xml:space="preserve"> </v>
      </c>
      <c r="Z1310" s="67" t="str">
        <f>IFERROR(AVERAGE(Data!AB1318), " ")</f>
        <v xml:space="preserve"> </v>
      </c>
      <c r="AA1310" s="67" t="str">
        <f>IFERROR(AVERAGE(Data!AC1318), " ")</f>
        <v xml:space="preserve"> </v>
      </c>
      <c r="AB1310" s="67" t="str">
        <f>IFERROR(AVERAGE(Data!AD1318), " ")</f>
        <v xml:space="preserve"> </v>
      </c>
      <c r="AC1310" s="66" t="str">
        <f>IFERROR(AVERAGE(Data!AF1318), "  ")</f>
        <v xml:space="preserve">  </v>
      </c>
      <c r="AD1310" s="66" t="str">
        <f>IFERROR(AVERAGE(Data!AG1318), "  ")</f>
        <v xml:space="preserve">  </v>
      </c>
      <c r="AE1310" s="66" t="str">
        <f>IFERROR(AVERAGE(Data!AH1318), "  ")</f>
        <v xml:space="preserve">  </v>
      </c>
      <c r="AF1310" s="66" t="str">
        <f>IFERROR(AVERAGE(Data!AI1318), "  ")</f>
        <v xml:space="preserve">  </v>
      </c>
      <c r="AG1310" s="66" t="str">
        <f>IFERROR(AVERAGE(Data!AJ1318), "  ")</f>
        <v xml:space="preserve">  </v>
      </c>
      <c r="AH1310" s="66" t="str">
        <f>IFERROR(AVERAGE(Data!AK1318), "  ")</f>
        <v xml:space="preserve">  </v>
      </c>
      <c r="AI1310" s="67" t="str">
        <f>IFERROR(AVERAGE(Data!AL1318), "  ")</f>
        <v xml:space="preserve">  </v>
      </c>
      <c r="AJ1310" s="67" t="str">
        <f>IFERROR(AVERAGE(Data!AM1318), "  ")</f>
        <v xml:space="preserve">  </v>
      </c>
      <c r="AK1310" s="67" t="str">
        <f>IFERROR(AVERAGE(Data!AN1318), "  ")</f>
        <v xml:space="preserve">  </v>
      </c>
      <c r="AL1310" s="66" t="str">
        <f>IFERROR(AVERAGE(Data!AP1318),"  ")</f>
        <v xml:space="preserve">  </v>
      </c>
      <c r="AM1310" s="66" t="str">
        <f>IFERROR(AVERAGE(Data!AQ1318),"  ")</f>
        <v xml:space="preserve">  </v>
      </c>
      <c r="AN1310" s="66" t="str">
        <f>IFERROR(AVERAGE(Data!AR1318),"  ")</f>
        <v xml:space="preserve">  </v>
      </c>
      <c r="AO1310" s="66" t="str">
        <f>IFERROR(AVERAGE(Data!AS1318),"  ")</f>
        <v xml:space="preserve">  </v>
      </c>
      <c r="AP1310" s="66" t="str">
        <f>IFERROR(AVERAGE(Data!AT1318),"  ")</f>
        <v xml:space="preserve">  </v>
      </c>
      <c r="AQ1310" s="66" t="str">
        <f>IFERROR(AVERAGE(Data!AU1318),"  ")</f>
        <v xml:space="preserve">  </v>
      </c>
      <c r="AR1310" s="67" t="str">
        <f>IFERROR(AVERAGE(Data!AV1318),"  ")</f>
        <v xml:space="preserve">  </v>
      </c>
      <c r="AS1310" s="67" t="str">
        <f>IFERROR(AVERAGE(Data!AW1318),"  ")</f>
        <v xml:space="preserve">  </v>
      </c>
      <c r="AT1310" s="67" t="str">
        <f>IFERROR(AVERAGE(Data!AX1318),"  ")</f>
        <v xml:space="preserve">  </v>
      </c>
      <c r="AU1310" s="66" t="str">
        <f>IFERROR(AVERAGE(Data!AZ1318), "  ")</f>
        <v xml:space="preserve">  </v>
      </c>
      <c r="AV1310" s="66" t="str">
        <f>IFERROR(AVERAGE(Data!BA1318), "  ")</f>
        <v xml:space="preserve">  </v>
      </c>
      <c r="AW1310" s="66" t="str">
        <f>IFERROR(AVERAGE(Data!BB1318), "  ")</f>
        <v xml:space="preserve">  </v>
      </c>
      <c r="AX1310" s="66" t="str">
        <f>IFERROR(AVERAGE(Data!BC1318), "  ")</f>
        <v xml:space="preserve">  </v>
      </c>
      <c r="AY1310" s="66" t="str">
        <f>IFERROR(AVERAGE(Data!BD1318), "  ")</f>
        <v xml:space="preserve">  </v>
      </c>
      <c r="AZ1310" s="66" t="str">
        <f>IFERROR(AVERAGE(Data!BE1318), "  ")</f>
        <v xml:space="preserve">  </v>
      </c>
      <c r="BA1310" s="66" t="str">
        <f>IFERROR(AVERAGE(Data!BF1318), "  ")</f>
        <v xml:space="preserve">  </v>
      </c>
      <c r="BB1310" s="66" t="str">
        <f>IFERROR(AVERAGE(Data!BG1318), "  ")</f>
        <v xml:space="preserve">  </v>
      </c>
      <c r="BC1310" s="66" t="str">
        <f>IFERROR(AVERAGE(Data!BH1318), "  ")</f>
        <v xml:space="preserve">  </v>
      </c>
      <c r="BD1310" s="66" t="str">
        <f>IFERROR(AVERAGE(Data!BI1318), "  ")</f>
        <v xml:space="preserve">  </v>
      </c>
    </row>
    <row r="1311" spans="1:56" x14ac:dyDescent="0.25">
      <c r="A1311" s="59" t="str">
        <f>IFERROR(AVERAGE(Data!A1319),"  ")</f>
        <v xml:space="preserve">  </v>
      </c>
      <c r="B1311" s="66" t="str">
        <f>IFERROR(AVERAGE(Data!B1319),"  ")</f>
        <v xml:space="preserve">  </v>
      </c>
      <c r="C1311" s="66" t="str">
        <f>IFERROR(AVERAGE(Data!C1319),"  ")</f>
        <v xml:space="preserve">  </v>
      </c>
      <c r="D1311" s="66" t="str">
        <f>IFERROR(AVERAGE(Data!D1319),"  ")</f>
        <v xml:space="preserve">  </v>
      </c>
      <c r="E1311" s="66" t="str">
        <f>IFERROR(AVERAGE(Data!E1319),"  ")</f>
        <v xml:space="preserve">  </v>
      </c>
      <c r="F1311" s="66" t="str">
        <f>IFERROR(AVERAGE(Data!F1319),"  ")</f>
        <v xml:space="preserve">  </v>
      </c>
      <c r="G1311" s="66" t="str">
        <f>IFERROR(AVERAGE(Data!G1319),"  ")</f>
        <v xml:space="preserve">  </v>
      </c>
      <c r="H1311" s="67" t="str">
        <f>IFERROR(AVERAGE(Data!H1319),"  ")</f>
        <v xml:space="preserve">  </v>
      </c>
      <c r="I1311" s="67" t="str">
        <f>IFERROR(AVERAGE(Data!I1319),"  ")</f>
        <v xml:space="preserve">  </v>
      </c>
      <c r="J1311" s="67" t="str">
        <f>IFERROR(AVERAGE(Data!J1319),"  ")</f>
        <v xml:space="preserve">  </v>
      </c>
      <c r="K1311" s="66" t="str">
        <f>IFERROR(AVERAGE(Data!L1319),"  ")</f>
        <v xml:space="preserve">  </v>
      </c>
      <c r="L1311" s="66" t="str">
        <f>IFERROR(AVERAGE(Data!M1319),"  ")</f>
        <v xml:space="preserve">  </v>
      </c>
      <c r="M1311" s="66" t="str">
        <f>IFERROR(AVERAGE(Data!N1319),"  ")</f>
        <v xml:space="preserve">  </v>
      </c>
      <c r="N1311" s="66" t="str">
        <f>IFERROR(AVERAGE(Data!O1319),"  ")</f>
        <v xml:space="preserve">  </v>
      </c>
      <c r="O1311" s="66" t="str">
        <f>IFERROR(AVERAGE(Data!P1319),"  ")</f>
        <v xml:space="preserve">  </v>
      </c>
      <c r="P1311" s="66" t="str">
        <f>IFERROR(AVERAGE(Data!Q1319),"  ")</f>
        <v xml:space="preserve">  </v>
      </c>
      <c r="Q1311" s="67" t="str">
        <f>IFERROR(AVERAGE(Data!R1319),"  ")</f>
        <v xml:space="preserve">  </v>
      </c>
      <c r="R1311" s="67" t="str">
        <f>IFERROR(AVERAGE(Data!S1319),"  ")</f>
        <v xml:space="preserve">  </v>
      </c>
      <c r="S1311" s="67" t="str">
        <f>IFERROR(AVERAGE(Data!T1319),"  ")</f>
        <v xml:space="preserve">  </v>
      </c>
      <c r="T1311" s="66" t="str">
        <f>IFERROR(AVERAGE(Data!V1319), " ")</f>
        <v xml:space="preserve"> </v>
      </c>
      <c r="U1311" s="66" t="str">
        <f>IFERROR(AVERAGE(Data!W1319), " ")</f>
        <v xml:space="preserve"> </v>
      </c>
      <c r="V1311" s="66" t="str">
        <f>IFERROR(AVERAGE(Data!X1319), " ")</f>
        <v xml:space="preserve"> </v>
      </c>
      <c r="W1311" s="66" t="str">
        <f>IFERROR(AVERAGE(Data!Y1319), " ")</f>
        <v xml:space="preserve"> </v>
      </c>
      <c r="X1311" s="66" t="str">
        <f>IFERROR(AVERAGE(Data!Z1319), " ")</f>
        <v xml:space="preserve"> </v>
      </c>
      <c r="Y1311" s="66" t="str">
        <f>IFERROR(AVERAGE(Data!AA1319), " ")</f>
        <v xml:space="preserve"> </v>
      </c>
      <c r="Z1311" s="67" t="str">
        <f>IFERROR(AVERAGE(Data!AB1319), " ")</f>
        <v xml:space="preserve"> </v>
      </c>
      <c r="AA1311" s="67" t="str">
        <f>IFERROR(AVERAGE(Data!AC1319), " ")</f>
        <v xml:space="preserve"> </v>
      </c>
      <c r="AB1311" s="67" t="str">
        <f>IFERROR(AVERAGE(Data!AD1319), " ")</f>
        <v xml:space="preserve"> </v>
      </c>
      <c r="AC1311" s="66" t="str">
        <f>IFERROR(AVERAGE(Data!AF1319), "  ")</f>
        <v xml:space="preserve">  </v>
      </c>
      <c r="AD1311" s="66" t="str">
        <f>IFERROR(AVERAGE(Data!AG1319), "  ")</f>
        <v xml:space="preserve">  </v>
      </c>
      <c r="AE1311" s="66" t="str">
        <f>IFERROR(AVERAGE(Data!AH1319), "  ")</f>
        <v xml:space="preserve">  </v>
      </c>
      <c r="AF1311" s="66" t="str">
        <f>IFERROR(AVERAGE(Data!AI1319), "  ")</f>
        <v xml:space="preserve">  </v>
      </c>
      <c r="AG1311" s="66" t="str">
        <f>IFERROR(AVERAGE(Data!AJ1319), "  ")</f>
        <v xml:space="preserve">  </v>
      </c>
      <c r="AH1311" s="66" t="str">
        <f>IFERROR(AVERAGE(Data!AK1319), "  ")</f>
        <v xml:space="preserve">  </v>
      </c>
      <c r="AI1311" s="67" t="str">
        <f>IFERROR(AVERAGE(Data!AL1319), "  ")</f>
        <v xml:space="preserve">  </v>
      </c>
      <c r="AJ1311" s="67" t="str">
        <f>IFERROR(AVERAGE(Data!AM1319), "  ")</f>
        <v xml:space="preserve">  </v>
      </c>
      <c r="AK1311" s="67" t="str">
        <f>IFERROR(AVERAGE(Data!AN1319), "  ")</f>
        <v xml:space="preserve">  </v>
      </c>
      <c r="AL1311" s="66" t="str">
        <f>IFERROR(AVERAGE(Data!AP1319),"  ")</f>
        <v xml:space="preserve">  </v>
      </c>
      <c r="AM1311" s="66" t="str">
        <f>IFERROR(AVERAGE(Data!AQ1319),"  ")</f>
        <v xml:space="preserve">  </v>
      </c>
      <c r="AN1311" s="66" t="str">
        <f>IFERROR(AVERAGE(Data!AR1319),"  ")</f>
        <v xml:space="preserve">  </v>
      </c>
      <c r="AO1311" s="66" t="str">
        <f>IFERROR(AVERAGE(Data!AS1319),"  ")</f>
        <v xml:space="preserve">  </v>
      </c>
      <c r="AP1311" s="66" t="str">
        <f>IFERROR(AVERAGE(Data!AT1319),"  ")</f>
        <v xml:space="preserve">  </v>
      </c>
      <c r="AQ1311" s="66" t="str">
        <f>IFERROR(AVERAGE(Data!AU1319),"  ")</f>
        <v xml:space="preserve">  </v>
      </c>
      <c r="AR1311" s="67" t="str">
        <f>IFERROR(AVERAGE(Data!AV1319),"  ")</f>
        <v xml:space="preserve">  </v>
      </c>
      <c r="AS1311" s="67" t="str">
        <f>IFERROR(AVERAGE(Data!AW1319),"  ")</f>
        <v xml:space="preserve">  </v>
      </c>
      <c r="AT1311" s="67" t="str">
        <f>IFERROR(AVERAGE(Data!AX1319),"  ")</f>
        <v xml:space="preserve">  </v>
      </c>
      <c r="AU1311" s="66" t="str">
        <f>IFERROR(AVERAGE(Data!AZ1319), "  ")</f>
        <v xml:space="preserve">  </v>
      </c>
      <c r="AV1311" s="66" t="str">
        <f>IFERROR(AVERAGE(Data!BA1319), "  ")</f>
        <v xml:space="preserve">  </v>
      </c>
      <c r="AW1311" s="66" t="str">
        <f>IFERROR(AVERAGE(Data!BB1319), "  ")</f>
        <v xml:space="preserve">  </v>
      </c>
      <c r="AX1311" s="66" t="str">
        <f>IFERROR(AVERAGE(Data!BC1319), "  ")</f>
        <v xml:space="preserve">  </v>
      </c>
      <c r="AY1311" s="66" t="str">
        <f>IFERROR(AVERAGE(Data!BD1319), "  ")</f>
        <v xml:space="preserve">  </v>
      </c>
      <c r="AZ1311" s="66" t="str">
        <f>IFERROR(AVERAGE(Data!BE1319), "  ")</f>
        <v xml:space="preserve">  </v>
      </c>
      <c r="BA1311" s="66" t="str">
        <f>IFERROR(AVERAGE(Data!BF1319), "  ")</f>
        <v xml:space="preserve">  </v>
      </c>
      <c r="BB1311" s="66" t="str">
        <f>IFERROR(AVERAGE(Data!BG1319), "  ")</f>
        <v xml:space="preserve">  </v>
      </c>
      <c r="BC1311" s="66" t="str">
        <f>IFERROR(AVERAGE(Data!BH1319), "  ")</f>
        <v xml:space="preserve">  </v>
      </c>
      <c r="BD1311" s="66" t="str">
        <f>IFERROR(AVERAGE(Data!BI1319), "  ")</f>
        <v xml:space="preserve">  </v>
      </c>
    </row>
    <row r="1312" spans="1:56" x14ac:dyDescent="0.25">
      <c r="A1312" s="59" t="str">
        <f>IFERROR(AVERAGE(Data!A1320),"  ")</f>
        <v xml:space="preserve">  </v>
      </c>
      <c r="B1312" s="66" t="str">
        <f>IFERROR(AVERAGE(Data!B1320),"  ")</f>
        <v xml:space="preserve">  </v>
      </c>
      <c r="C1312" s="66" t="str">
        <f>IFERROR(AVERAGE(Data!C1320),"  ")</f>
        <v xml:space="preserve">  </v>
      </c>
      <c r="D1312" s="66" t="str">
        <f>IFERROR(AVERAGE(Data!D1320),"  ")</f>
        <v xml:space="preserve">  </v>
      </c>
      <c r="E1312" s="66" t="str">
        <f>IFERROR(AVERAGE(Data!E1320),"  ")</f>
        <v xml:space="preserve">  </v>
      </c>
      <c r="F1312" s="66" t="str">
        <f>IFERROR(AVERAGE(Data!F1320),"  ")</f>
        <v xml:space="preserve">  </v>
      </c>
      <c r="G1312" s="66" t="str">
        <f>IFERROR(AVERAGE(Data!G1320),"  ")</f>
        <v xml:space="preserve">  </v>
      </c>
      <c r="H1312" s="67" t="str">
        <f>IFERROR(AVERAGE(Data!H1320),"  ")</f>
        <v xml:space="preserve">  </v>
      </c>
      <c r="I1312" s="67" t="str">
        <f>IFERROR(AVERAGE(Data!I1320),"  ")</f>
        <v xml:space="preserve">  </v>
      </c>
      <c r="J1312" s="67" t="str">
        <f>IFERROR(AVERAGE(Data!J1320),"  ")</f>
        <v xml:space="preserve">  </v>
      </c>
      <c r="K1312" s="66" t="str">
        <f>IFERROR(AVERAGE(Data!L1320),"  ")</f>
        <v xml:space="preserve">  </v>
      </c>
      <c r="L1312" s="66" t="str">
        <f>IFERROR(AVERAGE(Data!M1320),"  ")</f>
        <v xml:space="preserve">  </v>
      </c>
      <c r="M1312" s="66" t="str">
        <f>IFERROR(AVERAGE(Data!N1320),"  ")</f>
        <v xml:space="preserve">  </v>
      </c>
      <c r="N1312" s="66" t="str">
        <f>IFERROR(AVERAGE(Data!O1320),"  ")</f>
        <v xml:space="preserve">  </v>
      </c>
      <c r="O1312" s="66" t="str">
        <f>IFERROR(AVERAGE(Data!P1320),"  ")</f>
        <v xml:space="preserve">  </v>
      </c>
      <c r="P1312" s="66" t="str">
        <f>IFERROR(AVERAGE(Data!Q1320),"  ")</f>
        <v xml:space="preserve">  </v>
      </c>
      <c r="Q1312" s="67" t="str">
        <f>IFERROR(AVERAGE(Data!R1320),"  ")</f>
        <v xml:space="preserve">  </v>
      </c>
      <c r="R1312" s="67" t="str">
        <f>IFERROR(AVERAGE(Data!S1320),"  ")</f>
        <v xml:space="preserve">  </v>
      </c>
      <c r="S1312" s="67" t="str">
        <f>IFERROR(AVERAGE(Data!T1320),"  ")</f>
        <v xml:space="preserve">  </v>
      </c>
      <c r="T1312" s="66" t="str">
        <f>IFERROR(AVERAGE(Data!V1320), " ")</f>
        <v xml:space="preserve"> </v>
      </c>
      <c r="U1312" s="66" t="str">
        <f>IFERROR(AVERAGE(Data!W1320), " ")</f>
        <v xml:space="preserve"> </v>
      </c>
      <c r="V1312" s="66" t="str">
        <f>IFERROR(AVERAGE(Data!X1320), " ")</f>
        <v xml:space="preserve"> </v>
      </c>
      <c r="W1312" s="66" t="str">
        <f>IFERROR(AVERAGE(Data!Y1320), " ")</f>
        <v xml:space="preserve"> </v>
      </c>
      <c r="X1312" s="66" t="str">
        <f>IFERROR(AVERAGE(Data!Z1320), " ")</f>
        <v xml:space="preserve"> </v>
      </c>
      <c r="Y1312" s="66" t="str">
        <f>IFERROR(AVERAGE(Data!AA1320), " ")</f>
        <v xml:space="preserve"> </v>
      </c>
      <c r="Z1312" s="67" t="str">
        <f>IFERROR(AVERAGE(Data!AB1320), " ")</f>
        <v xml:space="preserve"> </v>
      </c>
      <c r="AA1312" s="67" t="str">
        <f>IFERROR(AVERAGE(Data!AC1320), " ")</f>
        <v xml:space="preserve"> </v>
      </c>
      <c r="AB1312" s="67" t="str">
        <f>IFERROR(AVERAGE(Data!AD1320), " ")</f>
        <v xml:space="preserve"> </v>
      </c>
      <c r="AC1312" s="66" t="str">
        <f>IFERROR(AVERAGE(Data!AF1320), "  ")</f>
        <v xml:space="preserve">  </v>
      </c>
      <c r="AD1312" s="66" t="str">
        <f>IFERROR(AVERAGE(Data!AG1320), "  ")</f>
        <v xml:space="preserve">  </v>
      </c>
      <c r="AE1312" s="66" t="str">
        <f>IFERROR(AVERAGE(Data!AH1320), "  ")</f>
        <v xml:space="preserve">  </v>
      </c>
      <c r="AF1312" s="66" t="str">
        <f>IFERROR(AVERAGE(Data!AI1320), "  ")</f>
        <v xml:space="preserve">  </v>
      </c>
      <c r="AG1312" s="66" t="str">
        <f>IFERROR(AVERAGE(Data!AJ1320), "  ")</f>
        <v xml:space="preserve">  </v>
      </c>
      <c r="AH1312" s="66" t="str">
        <f>IFERROR(AVERAGE(Data!AK1320), "  ")</f>
        <v xml:space="preserve">  </v>
      </c>
      <c r="AI1312" s="67" t="str">
        <f>IFERROR(AVERAGE(Data!AL1320), "  ")</f>
        <v xml:space="preserve">  </v>
      </c>
      <c r="AJ1312" s="67" t="str">
        <f>IFERROR(AVERAGE(Data!AM1320), "  ")</f>
        <v xml:space="preserve">  </v>
      </c>
      <c r="AK1312" s="67" t="str">
        <f>IFERROR(AVERAGE(Data!AN1320), "  ")</f>
        <v xml:space="preserve">  </v>
      </c>
      <c r="AL1312" s="66" t="str">
        <f>IFERROR(AVERAGE(Data!AP1320),"  ")</f>
        <v xml:space="preserve">  </v>
      </c>
      <c r="AM1312" s="66" t="str">
        <f>IFERROR(AVERAGE(Data!AQ1320),"  ")</f>
        <v xml:space="preserve">  </v>
      </c>
      <c r="AN1312" s="66" t="str">
        <f>IFERROR(AVERAGE(Data!AR1320),"  ")</f>
        <v xml:space="preserve">  </v>
      </c>
      <c r="AO1312" s="66" t="str">
        <f>IFERROR(AVERAGE(Data!AS1320),"  ")</f>
        <v xml:space="preserve">  </v>
      </c>
      <c r="AP1312" s="66" t="str">
        <f>IFERROR(AVERAGE(Data!AT1320),"  ")</f>
        <v xml:space="preserve">  </v>
      </c>
      <c r="AQ1312" s="66" t="str">
        <f>IFERROR(AVERAGE(Data!AU1320),"  ")</f>
        <v xml:space="preserve">  </v>
      </c>
      <c r="AR1312" s="67" t="str">
        <f>IFERROR(AVERAGE(Data!AV1320),"  ")</f>
        <v xml:space="preserve">  </v>
      </c>
      <c r="AS1312" s="67" t="str">
        <f>IFERROR(AVERAGE(Data!AW1320),"  ")</f>
        <v xml:space="preserve">  </v>
      </c>
      <c r="AT1312" s="67" t="str">
        <f>IFERROR(AVERAGE(Data!AX1320),"  ")</f>
        <v xml:space="preserve">  </v>
      </c>
      <c r="AU1312" s="66" t="str">
        <f>IFERROR(AVERAGE(Data!AZ1320), "  ")</f>
        <v xml:space="preserve">  </v>
      </c>
      <c r="AV1312" s="66" t="str">
        <f>IFERROR(AVERAGE(Data!BA1320), "  ")</f>
        <v xml:space="preserve">  </v>
      </c>
      <c r="AW1312" s="66" t="str">
        <f>IFERROR(AVERAGE(Data!BB1320), "  ")</f>
        <v xml:space="preserve">  </v>
      </c>
      <c r="AX1312" s="66" t="str">
        <f>IFERROR(AVERAGE(Data!BC1320), "  ")</f>
        <v xml:space="preserve">  </v>
      </c>
      <c r="AY1312" s="66" t="str">
        <f>IFERROR(AVERAGE(Data!BD1320), "  ")</f>
        <v xml:space="preserve">  </v>
      </c>
      <c r="AZ1312" s="66" t="str">
        <f>IFERROR(AVERAGE(Data!BE1320), "  ")</f>
        <v xml:space="preserve">  </v>
      </c>
      <c r="BA1312" s="66" t="str">
        <f>IFERROR(AVERAGE(Data!BF1320), "  ")</f>
        <v xml:space="preserve">  </v>
      </c>
      <c r="BB1312" s="66" t="str">
        <f>IFERROR(AVERAGE(Data!BG1320), "  ")</f>
        <v xml:space="preserve">  </v>
      </c>
      <c r="BC1312" s="66" t="str">
        <f>IFERROR(AVERAGE(Data!BH1320), "  ")</f>
        <v xml:space="preserve">  </v>
      </c>
      <c r="BD1312" s="66" t="str">
        <f>IFERROR(AVERAGE(Data!BI1320), "  ")</f>
        <v xml:space="preserve">  </v>
      </c>
    </row>
    <row r="1313" spans="1:56" x14ac:dyDescent="0.25">
      <c r="A1313" s="59" t="str">
        <f>IFERROR(AVERAGE(Data!A1321),"  ")</f>
        <v xml:space="preserve">  </v>
      </c>
      <c r="B1313" s="66" t="str">
        <f>IFERROR(AVERAGE(Data!B1321),"  ")</f>
        <v xml:space="preserve">  </v>
      </c>
      <c r="C1313" s="66" t="str">
        <f>IFERROR(AVERAGE(Data!C1321),"  ")</f>
        <v xml:space="preserve">  </v>
      </c>
      <c r="D1313" s="66" t="str">
        <f>IFERROR(AVERAGE(Data!D1321),"  ")</f>
        <v xml:space="preserve">  </v>
      </c>
      <c r="E1313" s="66" t="str">
        <f>IFERROR(AVERAGE(Data!E1321),"  ")</f>
        <v xml:space="preserve">  </v>
      </c>
      <c r="F1313" s="66" t="str">
        <f>IFERROR(AVERAGE(Data!F1321),"  ")</f>
        <v xml:space="preserve">  </v>
      </c>
      <c r="G1313" s="66" t="str">
        <f>IFERROR(AVERAGE(Data!G1321),"  ")</f>
        <v xml:space="preserve">  </v>
      </c>
      <c r="H1313" s="67" t="str">
        <f>IFERROR(AVERAGE(Data!H1321),"  ")</f>
        <v xml:space="preserve">  </v>
      </c>
      <c r="I1313" s="67" t="str">
        <f>IFERROR(AVERAGE(Data!I1321),"  ")</f>
        <v xml:space="preserve">  </v>
      </c>
      <c r="J1313" s="67" t="str">
        <f>IFERROR(AVERAGE(Data!J1321),"  ")</f>
        <v xml:space="preserve">  </v>
      </c>
      <c r="K1313" s="66" t="str">
        <f>IFERROR(AVERAGE(Data!L1321),"  ")</f>
        <v xml:space="preserve">  </v>
      </c>
      <c r="L1313" s="66" t="str">
        <f>IFERROR(AVERAGE(Data!M1321),"  ")</f>
        <v xml:space="preserve">  </v>
      </c>
      <c r="M1313" s="66" t="str">
        <f>IFERROR(AVERAGE(Data!N1321),"  ")</f>
        <v xml:space="preserve">  </v>
      </c>
      <c r="N1313" s="66" t="str">
        <f>IFERROR(AVERAGE(Data!O1321),"  ")</f>
        <v xml:space="preserve">  </v>
      </c>
      <c r="O1313" s="66" t="str">
        <f>IFERROR(AVERAGE(Data!P1321),"  ")</f>
        <v xml:space="preserve">  </v>
      </c>
      <c r="P1313" s="66" t="str">
        <f>IFERROR(AVERAGE(Data!Q1321),"  ")</f>
        <v xml:space="preserve">  </v>
      </c>
      <c r="Q1313" s="67" t="str">
        <f>IFERROR(AVERAGE(Data!R1321),"  ")</f>
        <v xml:space="preserve">  </v>
      </c>
      <c r="R1313" s="67" t="str">
        <f>IFERROR(AVERAGE(Data!S1321),"  ")</f>
        <v xml:space="preserve">  </v>
      </c>
      <c r="S1313" s="67" t="str">
        <f>IFERROR(AVERAGE(Data!T1321),"  ")</f>
        <v xml:space="preserve">  </v>
      </c>
      <c r="T1313" s="66" t="str">
        <f>IFERROR(AVERAGE(Data!V1321), " ")</f>
        <v xml:space="preserve"> </v>
      </c>
      <c r="U1313" s="66" t="str">
        <f>IFERROR(AVERAGE(Data!W1321), " ")</f>
        <v xml:space="preserve"> </v>
      </c>
      <c r="V1313" s="66" t="str">
        <f>IFERROR(AVERAGE(Data!X1321), " ")</f>
        <v xml:space="preserve"> </v>
      </c>
      <c r="W1313" s="66" t="str">
        <f>IFERROR(AVERAGE(Data!Y1321), " ")</f>
        <v xml:space="preserve"> </v>
      </c>
      <c r="X1313" s="66" t="str">
        <f>IFERROR(AVERAGE(Data!Z1321), " ")</f>
        <v xml:space="preserve"> </v>
      </c>
      <c r="Y1313" s="66" t="str">
        <f>IFERROR(AVERAGE(Data!AA1321), " ")</f>
        <v xml:space="preserve"> </v>
      </c>
      <c r="Z1313" s="67" t="str">
        <f>IFERROR(AVERAGE(Data!AB1321), " ")</f>
        <v xml:space="preserve"> </v>
      </c>
      <c r="AA1313" s="67" t="str">
        <f>IFERROR(AVERAGE(Data!AC1321), " ")</f>
        <v xml:space="preserve"> </v>
      </c>
      <c r="AB1313" s="67" t="str">
        <f>IFERROR(AVERAGE(Data!AD1321), " ")</f>
        <v xml:space="preserve"> </v>
      </c>
      <c r="AC1313" s="66" t="str">
        <f>IFERROR(AVERAGE(Data!AF1321), "  ")</f>
        <v xml:space="preserve">  </v>
      </c>
      <c r="AD1313" s="66" t="str">
        <f>IFERROR(AVERAGE(Data!AG1321), "  ")</f>
        <v xml:space="preserve">  </v>
      </c>
      <c r="AE1313" s="66" t="str">
        <f>IFERROR(AVERAGE(Data!AH1321), "  ")</f>
        <v xml:space="preserve">  </v>
      </c>
      <c r="AF1313" s="66" t="str">
        <f>IFERROR(AVERAGE(Data!AI1321), "  ")</f>
        <v xml:space="preserve">  </v>
      </c>
      <c r="AG1313" s="66" t="str">
        <f>IFERROR(AVERAGE(Data!AJ1321), "  ")</f>
        <v xml:space="preserve">  </v>
      </c>
      <c r="AH1313" s="66" t="str">
        <f>IFERROR(AVERAGE(Data!AK1321), "  ")</f>
        <v xml:space="preserve">  </v>
      </c>
      <c r="AI1313" s="67" t="str">
        <f>IFERROR(AVERAGE(Data!AL1321), "  ")</f>
        <v xml:space="preserve">  </v>
      </c>
      <c r="AJ1313" s="67" t="str">
        <f>IFERROR(AVERAGE(Data!AM1321), "  ")</f>
        <v xml:space="preserve">  </v>
      </c>
      <c r="AK1313" s="67" t="str">
        <f>IFERROR(AVERAGE(Data!AN1321), "  ")</f>
        <v xml:space="preserve">  </v>
      </c>
      <c r="AL1313" s="66" t="str">
        <f>IFERROR(AVERAGE(Data!AP1321),"  ")</f>
        <v xml:space="preserve">  </v>
      </c>
      <c r="AM1313" s="66" t="str">
        <f>IFERROR(AVERAGE(Data!AQ1321),"  ")</f>
        <v xml:space="preserve">  </v>
      </c>
      <c r="AN1313" s="66" t="str">
        <f>IFERROR(AVERAGE(Data!AR1321),"  ")</f>
        <v xml:space="preserve">  </v>
      </c>
      <c r="AO1313" s="66" t="str">
        <f>IFERROR(AVERAGE(Data!AS1321),"  ")</f>
        <v xml:space="preserve">  </v>
      </c>
      <c r="AP1313" s="66" t="str">
        <f>IFERROR(AVERAGE(Data!AT1321),"  ")</f>
        <v xml:space="preserve">  </v>
      </c>
      <c r="AQ1313" s="66" t="str">
        <f>IFERROR(AVERAGE(Data!AU1321),"  ")</f>
        <v xml:space="preserve">  </v>
      </c>
      <c r="AR1313" s="67" t="str">
        <f>IFERROR(AVERAGE(Data!AV1321),"  ")</f>
        <v xml:space="preserve">  </v>
      </c>
      <c r="AS1313" s="67" t="str">
        <f>IFERROR(AVERAGE(Data!AW1321),"  ")</f>
        <v xml:space="preserve">  </v>
      </c>
      <c r="AT1313" s="67" t="str">
        <f>IFERROR(AVERAGE(Data!AX1321),"  ")</f>
        <v xml:space="preserve">  </v>
      </c>
      <c r="AU1313" s="66" t="str">
        <f>IFERROR(AVERAGE(Data!AZ1321), "  ")</f>
        <v xml:space="preserve">  </v>
      </c>
      <c r="AV1313" s="66" t="str">
        <f>IFERROR(AVERAGE(Data!BA1321), "  ")</f>
        <v xml:space="preserve">  </v>
      </c>
      <c r="AW1313" s="66" t="str">
        <f>IFERROR(AVERAGE(Data!BB1321), "  ")</f>
        <v xml:space="preserve">  </v>
      </c>
      <c r="AX1313" s="66" t="str">
        <f>IFERROR(AVERAGE(Data!BC1321), "  ")</f>
        <v xml:space="preserve">  </v>
      </c>
      <c r="AY1313" s="66" t="str">
        <f>IFERROR(AVERAGE(Data!BD1321), "  ")</f>
        <v xml:space="preserve">  </v>
      </c>
      <c r="AZ1313" s="66" t="str">
        <f>IFERROR(AVERAGE(Data!BE1321), "  ")</f>
        <v xml:space="preserve">  </v>
      </c>
      <c r="BA1313" s="66" t="str">
        <f>IFERROR(AVERAGE(Data!BF1321), "  ")</f>
        <v xml:space="preserve">  </v>
      </c>
      <c r="BB1313" s="66" t="str">
        <f>IFERROR(AVERAGE(Data!BG1321), "  ")</f>
        <v xml:space="preserve">  </v>
      </c>
      <c r="BC1313" s="66" t="str">
        <f>IFERROR(AVERAGE(Data!BH1321), "  ")</f>
        <v xml:space="preserve">  </v>
      </c>
      <c r="BD1313" s="66" t="str">
        <f>IFERROR(AVERAGE(Data!BI1321), "  ")</f>
        <v xml:space="preserve">  </v>
      </c>
    </row>
    <row r="1314" spans="1:56" x14ac:dyDescent="0.25">
      <c r="A1314" s="59" t="str">
        <f>IFERROR(AVERAGE(Data!A1322),"  ")</f>
        <v xml:space="preserve">  </v>
      </c>
      <c r="B1314" s="66" t="str">
        <f>IFERROR(AVERAGE(Data!B1322),"  ")</f>
        <v xml:space="preserve">  </v>
      </c>
      <c r="C1314" s="66" t="str">
        <f>IFERROR(AVERAGE(Data!C1322),"  ")</f>
        <v xml:space="preserve">  </v>
      </c>
      <c r="D1314" s="66" t="str">
        <f>IFERROR(AVERAGE(Data!D1322),"  ")</f>
        <v xml:space="preserve">  </v>
      </c>
      <c r="E1314" s="66" t="str">
        <f>IFERROR(AVERAGE(Data!E1322),"  ")</f>
        <v xml:space="preserve">  </v>
      </c>
      <c r="F1314" s="66" t="str">
        <f>IFERROR(AVERAGE(Data!F1322),"  ")</f>
        <v xml:space="preserve">  </v>
      </c>
      <c r="G1314" s="66" t="str">
        <f>IFERROR(AVERAGE(Data!G1322),"  ")</f>
        <v xml:space="preserve">  </v>
      </c>
      <c r="H1314" s="67" t="str">
        <f>IFERROR(AVERAGE(Data!H1322),"  ")</f>
        <v xml:space="preserve">  </v>
      </c>
      <c r="I1314" s="67" t="str">
        <f>IFERROR(AVERAGE(Data!I1322),"  ")</f>
        <v xml:space="preserve">  </v>
      </c>
      <c r="J1314" s="67" t="str">
        <f>IFERROR(AVERAGE(Data!J1322),"  ")</f>
        <v xml:space="preserve">  </v>
      </c>
      <c r="K1314" s="66" t="str">
        <f>IFERROR(AVERAGE(Data!L1322),"  ")</f>
        <v xml:space="preserve">  </v>
      </c>
      <c r="L1314" s="66" t="str">
        <f>IFERROR(AVERAGE(Data!M1322),"  ")</f>
        <v xml:space="preserve">  </v>
      </c>
      <c r="M1314" s="66" t="str">
        <f>IFERROR(AVERAGE(Data!N1322),"  ")</f>
        <v xml:space="preserve">  </v>
      </c>
      <c r="N1314" s="66" t="str">
        <f>IFERROR(AVERAGE(Data!O1322),"  ")</f>
        <v xml:space="preserve">  </v>
      </c>
      <c r="O1314" s="66" t="str">
        <f>IFERROR(AVERAGE(Data!P1322),"  ")</f>
        <v xml:space="preserve">  </v>
      </c>
      <c r="P1314" s="66" t="str">
        <f>IFERROR(AVERAGE(Data!Q1322),"  ")</f>
        <v xml:space="preserve">  </v>
      </c>
      <c r="Q1314" s="67" t="str">
        <f>IFERROR(AVERAGE(Data!R1322),"  ")</f>
        <v xml:space="preserve">  </v>
      </c>
      <c r="R1314" s="67" t="str">
        <f>IFERROR(AVERAGE(Data!S1322),"  ")</f>
        <v xml:space="preserve">  </v>
      </c>
      <c r="S1314" s="67" t="str">
        <f>IFERROR(AVERAGE(Data!T1322),"  ")</f>
        <v xml:space="preserve">  </v>
      </c>
      <c r="T1314" s="66" t="str">
        <f>IFERROR(AVERAGE(Data!V1322), " ")</f>
        <v xml:space="preserve"> </v>
      </c>
      <c r="U1314" s="66" t="str">
        <f>IFERROR(AVERAGE(Data!W1322), " ")</f>
        <v xml:space="preserve"> </v>
      </c>
      <c r="V1314" s="66" t="str">
        <f>IFERROR(AVERAGE(Data!X1322), " ")</f>
        <v xml:space="preserve"> </v>
      </c>
      <c r="W1314" s="66" t="str">
        <f>IFERROR(AVERAGE(Data!Y1322), " ")</f>
        <v xml:space="preserve"> </v>
      </c>
      <c r="X1314" s="66" t="str">
        <f>IFERROR(AVERAGE(Data!Z1322), " ")</f>
        <v xml:space="preserve"> </v>
      </c>
      <c r="Y1314" s="66" t="str">
        <f>IFERROR(AVERAGE(Data!AA1322), " ")</f>
        <v xml:space="preserve"> </v>
      </c>
      <c r="Z1314" s="67" t="str">
        <f>IFERROR(AVERAGE(Data!AB1322), " ")</f>
        <v xml:space="preserve"> </v>
      </c>
      <c r="AA1314" s="67" t="str">
        <f>IFERROR(AVERAGE(Data!AC1322), " ")</f>
        <v xml:space="preserve"> </v>
      </c>
      <c r="AB1314" s="67" t="str">
        <f>IFERROR(AVERAGE(Data!AD1322), " ")</f>
        <v xml:space="preserve"> </v>
      </c>
      <c r="AC1314" s="66" t="str">
        <f>IFERROR(AVERAGE(Data!AF1322), "  ")</f>
        <v xml:space="preserve">  </v>
      </c>
      <c r="AD1314" s="66" t="str">
        <f>IFERROR(AVERAGE(Data!AG1322), "  ")</f>
        <v xml:space="preserve">  </v>
      </c>
      <c r="AE1314" s="66" t="str">
        <f>IFERROR(AVERAGE(Data!AH1322), "  ")</f>
        <v xml:space="preserve">  </v>
      </c>
      <c r="AF1314" s="66" t="str">
        <f>IFERROR(AVERAGE(Data!AI1322), "  ")</f>
        <v xml:space="preserve">  </v>
      </c>
      <c r="AG1314" s="66" t="str">
        <f>IFERROR(AVERAGE(Data!AJ1322), "  ")</f>
        <v xml:space="preserve">  </v>
      </c>
      <c r="AH1314" s="66" t="str">
        <f>IFERROR(AVERAGE(Data!AK1322), "  ")</f>
        <v xml:space="preserve">  </v>
      </c>
      <c r="AI1314" s="67" t="str">
        <f>IFERROR(AVERAGE(Data!AL1322), "  ")</f>
        <v xml:space="preserve">  </v>
      </c>
      <c r="AJ1314" s="67" t="str">
        <f>IFERROR(AVERAGE(Data!AM1322), "  ")</f>
        <v xml:space="preserve">  </v>
      </c>
      <c r="AK1314" s="67" t="str">
        <f>IFERROR(AVERAGE(Data!AN1322), "  ")</f>
        <v xml:space="preserve">  </v>
      </c>
      <c r="AL1314" s="66" t="str">
        <f>IFERROR(AVERAGE(Data!AP1322),"  ")</f>
        <v xml:space="preserve">  </v>
      </c>
      <c r="AM1314" s="66" t="str">
        <f>IFERROR(AVERAGE(Data!AQ1322),"  ")</f>
        <v xml:space="preserve">  </v>
      </c>
      <c r="AN1314" s="66" t="str">
        <f>IFERROR(AVERAGE(Data!AR1322),"  ")</f>
        <v xml:space="preserve">  </v>
      </c>
      <c r="AO1314" s="66" t="str">
        <f>IFERROR(AVERAGE(Data!AS1322),"  ")</f>
        <v xml:space="preserve">  </v>
      </c>
      <c r="AP1314" s="66" t="str">
        <f>IFERROR(AVERAGE(Data!AT1322),"  ")</f>
        <v xml:space="preserve">  </v>
      </c>
      <c r="AQ1314" s="66" t="str">
        <f>IFERROR(AVERAGE(Data!AU1322),"  ")</f>
        <v xml:space="preserve">  </v>
      </c>
      <c r="AR1314" s="67" t="str">
        <f>IFERROR(AVERAGE(Data!AV1322),"  ")</f>
        <v xml:space="preserve">  </v>
      </c>
      <c r="AS1314" s="67" t="str">
        <f>IFERROR(AVERAGE(Data!AW1322),"  ")</f>
        <v xml:space="preserve">  </v>
      </c>
      <c r="AT1314" s="67" t="str">
        <f>IFERROR(AVERAGE(Data!AX1322),"  ")</f>
        <v xml:space="preserve">  </v>
      </c>
      <c r="AU1314" s="66" t="str">
        <f>IFERROR(AVERAGE(Data!AZ1322), "  ")</f>
        <v xml:space="preserve">  </v>
      </c>
      <c r="AV1314" s="66" t="str">
        <f>IFERROR(AVERAGE(Data!BA1322), "  ")</f>
        <v xml:space="preserve">  </v>
      </c>
      <c r="AW1314" s="66" t="str">
        <f>IFERROR(AVERAGE(Data!BB1322), "  ")</f>
        <v xml:space="preserve">  </v>
      </c>
      <c r="AX1314" s="66" t="str">
        <f>IFERROR(AVERAGE(Data!BC1322), "  ")</f>
        <v xml:space="preserve">  </v>
      </c>
      <c r="AY1314" s="66" t="str">
        <f>IFERROR(AVERAGE(Data!BD1322), "  ")</f>
        <v xml:space="preserve">  </v>
      </c>
      <c r="AZ1314" s="66" t="str">
        <f>IFERROR(AVERAGE(Data!BE1322), "  ")</f>
        <v xml:space="preserve">  </v>
      </c>
      <c r="BA1314" s="66" t="str">
        <f>IFERROR(AVERAGE(Data!BF1322), "  ")</f>
        <v xml:space="preserve">  </v>
      </c>
      <c r="BB1314" s="66" t="str">
        <f>IFERROR(AVERAGE(Data!BG1322), "  ")</f>
        <v xml:space="preserve">  </v>
      </c>
      <c r="BC1314" s="66" t="str">
        <f>IFERROR(AVERAGE(Data!BH1322), "  ")</f>
        <v xml:space="preserve">  </v>
      </c>
      <c r="BD1314" s="66" t="str">
        <f>IFERROR(AVERAGE(Data!BI1322), "  ")</f>
        <v xml:space="preserve">  </v>
      </c>
    </row>
    <row r="1315" spans="1:56" x14ac:dyDescent="0.25">
      <c r="A1315" s="59" t="str">
        <f>IFERROR(AVERAGE(Data!A1323),"  ")</f>
        <v xml:space="preserve">  </v>
      </c>
      <c r="B1315" s="66" t="str">
        <f>IFERROR(AVERAGE(Data!B1323),"  ")</f>
        <v xml:space="preserve">  </v>
      </c>
      <c r="C1315" s="66" t="str">
        <f>IFERROR(AVERAGE(Data!C1323),"  ")</f>
        <v xml:space="preserve">  </v>
      </c>
      <c r="D1315" s="66" t="str">
        <f>IFERROR(AVERAGE(Data!D1323),"  ")</f>
        <v xml:space="preserve">  </v>
      </c>
      <c r="E1315" s="66" t="str">
        <f>IFERROR(AVERAGE(Data!E1323),"  ")</f>
        <v xml:space="preserve">  </v>
      </c>
      <c r="F1315" s="66" t="str">
        <f>IFERROR(AVERAGE(Data!F1323),"  ")</f>
        <v xml:space="preserve">  </v>
      </c>
      <c r="G1315" s="66" t="str">
        <f>IFERROR(AVERAGE(Data!G1323),"  ")</f>
        <v xml:space="preserve">  </v>
      </c>
      <c r="H1315" s="67" t="str">
        <f>IFERROR(AVERAGE(Data!H1323),"  ")</f>
        <v xml:space="preserve">  </v>
      </c>
      <c r="I1315" s="67" t="str">
        <f>IFERROR(AVERAGE(Data!I1323),"  ")</f>
        <v xml:space="preserve">  </v>
      </c>
      <c r="J1315" s="67" t="str">
        <f>IFERROR(AVERAGE(Data!J1323),"  ")</f>
        <v xml:space="preserve">  </v>
      </c>
      <c r="K1315" s="66" t="str">
        <f>IFERROR(AVERAGE(Data!L1323),"  ")</f>
        <v xml:space="preserve">  </v>
      </c>
      <c r="L1315" s="66" t="str">
        <f>IFERROR(AVERAGE(Data!M1323),"  ")</f>
        <v xml:space="preserve">  </v>
      </c>
      <c r="M1315" s="66" t="str">
        <f>IFERROR(AVERAGE(Data!N1323),"  ")</f>
        <v xml:space="preserve">  </v>
      </c>
      <c r="N1315" s="66" t="str">
        <f>IFERROR(AVERAGE(Data!O1323),"  ")</f>
        <v xml:space="preserve">  </v>
      </c>
      <c r="O1315" s="66" t="str">
        <f>IFERROR(AVERAGE(Data!P1323),"  ")</f>
        <v xml:space="preserve">  </v>
      </c>
      <c r="P1315" s="66" t="str">
        <f>IFERROR(AVERAGE(Data!Q1323),"  ")</f>
        <v xml:space="preserve">  </v>
      </c>
      <c r="Q1315" s="67" t="str">
        <f>IFERROR(AVERAGE(Data!R1323),"  ")</f>
        <v xml:space="preserve">  </v>
      </c>
      <c r="R1315" s="67" t="str">
        <f>IFERROR(AVERAGE(Data!S1323),"  ")</f>
        <v xml:space="preserve">  </v>
      </c>
      <c r="S1315" s="67" t="str">
        <f>IFERROR(AVERAGE(Data!T1323),"  ")</f>
        <v xml:space="preserve">  </v>
      </c>
      <c r="T1315" s="66" t="str">
        <f>IFERROR(AVERAGE(Data!V1323), " ")</f>
        <v xml:space="preserve"> </v>
      </c>
      <c r="U1315" s="66" t="str">
        <f>IFERROR(AVERAGE(Data!W1323), " ")</f>
        <v xml:space="preserve"> </v>
      </c>
      <c r="V1315" s="66" t="str">
        <f>IFERROR(AVERAGE(Data!X1323), " ")</f>
        <v xml:space="preserve"> </v>
      </c>
      <c r="W1315" s="66" t="str">
        <f>IFERROR(AVERAGE(Data!Y1323), " ")</f>
        <v xml:space="preserve"> </v>
      </c>
      <c r="X1315" s="66" t="str">
        <f>IFERROR(AVERAGE(Data!Z1323), " ")</f>
        <v xml:space="preserve"> </v>
      </c>
      <c r="Y1315" s="66" t="str">
        <f>IFERROR(AVERAGE(Data!AA1323), " ")</f>
        <v xml:space="preserve"> </v>
      </c>
      <c r="Z1315" s="67" t="str">
        <f>IFERROR(AVERAGE(Data!AB1323), " ")</f>
        <v xml:space="preserve"> </v>
      </c>
      <c r="AA1315" s="67" t="str">
        <f>IFERROR(AVERAGE(Data!AC1323), " ")</f>
        <v xml:space="preserve"> </v>
      </c>
      <c r="AB1315" s="67" t="str">
        <f>IFERROR(AVERAGE(Data!AD1323), " ")</f>
        <v xml:space="preserve"> </v>
      </c>
      <c r="AC1315" s="66" t="str">
        <f>IFERROR(AVERAGE(Data!AF1323), "  ")</f>
        <v xml:space="preserve">  </v>
      </c>
      <c r="AD1315" s="66" t="str">
        <f>IFERROR(AVERAGE(Data!AG1323), "  ")</f>
        <v xml:space="preserve">  </v>
      </c>
      <c r="AE1315" s="66" t="str">
        <f>IFERROR(AVERAGE(Data!AH1323), "  ")</f>
        <v xml:space="preserve">  </v>
      </c>
      <c r="AF1315" s="66" t="str">
        <f>IFERROR(AVERAGE(Data!AI1323), "  ")</f>
        <v xml:space="preserve">  </v>
      </c>
      <c r="AG1315" s="66" t="str">
        <f>IFERROR(AVERAGE(Data!AJ1323), "  ")</f>
        <v xml:space="preserve">  </v>
      </c>
      <c r="AH1315" s="66" t="str">
        <f>IFERROR(AVERAGE(Data!AK1323), "  ")</f>
        <v xml:space="preserve">  </v>
      </c>
      <c r="AI1315" s="67" t="str">
        <f>IFERROR(AVERAGE(Data!AL1323), "  ")</f>
        <v xml:space="preserve">  </v>
      </c>
      <c r="AJ1315" s="67" t="str">
        <f>IFERROR(AVERAGE(Data!AM1323), "  ")</f>
        <v xml:space="preserve">  </v>
      </c>
      <c r="AK1315" s="67" t="str">
        <f>IFERROR(AVERAGE(Data!AN1323), "  ")</f>
        <v xml:space="preserve">  </v>
      </c>
      <c r="AL1315" s="66" t="str">
        <f>IFERROR(AVERAGE(Data!AP1323),"  ")</f>
        <v xml:space="preserve">  </v>
      </c>
      <c r="AM1315" s="66" t="str">
        <f>IFERROR(AVERAGE(Data!AQ1323),"  ")</f>
        <v xml:space="preserve">  </v>
      </c>
      <c r="AN1315" s="66" t="str">
        <f>IFERROR(AVERAGE(Data!AR1323),"  ")</f>
        <v xml:space="preserve">  </v>
      </c>
      <c r="AO1315" s="66" t="str">
        <f>IFERROR(AVERAGE(Data!AS1323),"  ")</f>
        <v xml:space="preserve">  </v>
      </c>
      <c r="AP1315" s="66" t="str">
        <f>IFERROR(AVERAGE(Data!AT1323),"  ")</f>
        <v xml:space="preserve">  </v>
      </c>
      <c r="AQ1315" s="66" t="str">
        <f>IFERROR(AVERAGE(Data!AU1323),"  ")</f>
        <v xml:space="preserve">  </v>
      </c>
      <c r="AR1315" s="67" t="str">
        <f>IFERROR(AVERAGE(Data!AV1323),"  ")</f>
        <v xml:space="preserve">  </v>
      </c>
      <c r="AS1315" s="67" t="str">
        <f>IFERROR(AVERAGE(Data!AW1323),"  ")</f>
        <v xml:space="preserve">  </v>
      </c>
      <c r="AT1315" s="67" t="str">
        <f>IFERROR(AVERAGE(Data!AX1323),"  ")</f>
        <v xml:space="preserve">  </v>
      </c>
      <c r="AU1315" s="66" t="str">
        <f>IFERROR(AVERAGE(Data!AZ1323), "  ")</f>
        <v xml:space="preserve">  </v>
      </c>
      <c r="AV1315" s="66" t="str">
        <f>IFERROR(AVERAGE(Data!BA1323), "  ")</f>
        <v xml:space="preserve">  </v>
      </c>
      <c r="AW1315" s="66" t="str">
        <f>IFERROR(AVERAGE(Data!BB1323), "  ")</f>
        <v xml:space="preserve">  </v>
      </c>
      <c r="AX1315" s="66" t="str">
        <f>IFERROR(AVERAGE(Data!BC1323), "  ")</f>
        <v xml:space="preserve">  </v>
      </c>
      <c r="AY1315" s="66" t="str">
        <f>IFERROR(AVERAGE(Data!BD1323), "  ")</f>
        <v xml:space="preserve">  </v>
      </c>
      <c r="AZ1315" s="66" t="str">
        <f>IFERROR(AVERAGE(Data!BE1323), "  ")</f>
        <v xml:space="preserve">  </v>
      </c>
      <c r="BA1315" s="66" t="str">
        <f>IFERROR(AVERAGE(Data!BF1323), "  ")</f>
        <v xml:space="preserve">  </v>
      </c>
      <c r="BB1315" s="66" t="str">
        <f>IFERROR(AVERAGE(Data!BG1323), "  ")</f>
        <v xml:space="preserve">  </v>
      </c>
      <c r="BC1315" s="66" t="str">
        <f>IFERROR(AVERAGE(Data!BH1323), "  ")</f>
        <v xml:space="preserve">  </v>
      </c>
      <c r="BD1315" s="66" t="str">
        <f>IFERROR(AVERAGE(Data!BI1323), "  ")</f>
        <v xml:space="preserve">  </v>
      </c>
    </row>
    <row r="1316" spans="1:56" x14ac:dyDescent="0.25">
      <c r="A1316" s="59" t="str">
        <f>IFERROR(AVERAGE(Data!A1324),"  ")</f>
        <v xml:space="preserve">  </v>
      </c>
      <c r="B1316" s="66" t="str">
        <f>IFERROR(AVERAGE(Data!B1324),"  ")</f>
        <v xml:space="preserve">  </v>
      </c>
      <c r="C1316" s="66" t="str">
        <f>IFERROR(AVERAGE(Data!C1324),"  ")</f>
        <v xml:space="preserve">  </v>
      </c>
      <c r="D1316" s="66" t="str">
        <f>IFERROR(AVERAGE(Data!D1324),"  ")</f>
        <v xml:space="preserve">  </v>
      </c>
      <c r="E1316" s="66" t="str">
        <f>IFERROR(AVERAGE(Data!E1324),"  ")</f>
        <v xml:space="preserve">  </v>
      </c>
      <c r="F1316" s="66" t="str">
        <f>IFERROR(AVERAGE(Data!F1324),"  ")</f>
        <v xml:space="preserve">  </v>
      </c>
      <c r="G1316" s="66" t="str">
        <f>IFERROR(AVERAGE(Data!G1324),"  ")</f>
        <v xml:space="preserve">  </v>
      </c>
      <c r="H1316" s="67" t="str">
        <f>IFERROR(AVERAGE(Data!H1324),"  ")</f>
        <v xml:space="preserve">  </v>
      </c>
      <c r="I1316" s="67" t="str">
        <f>IFERROR(AVERAGE(Data!I1324),"  ")</f>
        <v xml:space="preserve">  </v>
      </c>
      <c r="J1316" s="67" t="str">
        <f>IFERROR(AVERAGE(Data!J1324),"  ")</f>
        <v xml:space="preserve">  </v>
      </c>
      <c r="K1316" s="66" t="str">
        <f>IFERROR(AVERAGE(Data!L1324),"  ")</f>
        <v xml:space="preserve">  </v>
      </c>
      <c r="L1316" s="66" t="str">
        <f>IFERROR(AVERAGE(Data!M1324),"  ")</f>
        <v xml:space="preserve">  </v>
      </c>
      <c r="M1316" s="66" t="str">
        <f>IFERROR(AVERAGE(Data!N1324),"  ")</f>
        <v xml:space="preserve">  </v>
      </c>
      <c r="N1316" s="66" t="str">
        <f>IFERROR(AVERAGE(Data!O1324),"  ")</f>
        <v xml:space="preserve">  </v>
      </c>
      <c r="O1316" s="66" t="str">
        <f>IFERROR(AVERAGE(Data!P1324),"  ")</f>
        <v xml:space="preserve">  </v>
      </c>
      <c r="P1316" s="66" t="str">
        <f>IFERROR(AVERAGE(Data!Q1324),"  ")</f>
        <v xml:space="preserve">  </v>
      </c>
      <c r="Q1316" s="67" t="str">
        <f>IFERROR(AVERAGE(Data!R1324),"  ")</f>
        <v xml:space="preserve">  </v>
      </c>
      <c r="R1316" s="67" t="str">
        <f>IFERROR(AVERAGE(Data!S1324),"  ")</f>
        <v xml:space="preserve">  </v>
      </c>
      <c r="S1316" s="67" t="str">
        <f>IFERROR(AVERAGE(Data!T1324),"  ")</f>
        <v xml:space="preserve">  </v>
      </c>
      <c r="T1316" s="66" t="str">
        <f>IFERROR(AVERAGE(Data!V1324), " ")</f>
        <v xml:space="preserve"> </v>
      </c>
      <c r="U1316" s="66" t="str">
        <f>IFERROR(AVERAGE(Data!W1324), " ")</f>
        <v xml:space="preserve"> </v>
      </c>
      <c r="V1316" s="66" t="str">
        <f>IFERROR(AVERAGE(Data!X1324), " ")</f>
        <v xml:space="preserve"> </v>
      </c>
      <c r="W1316" s="66" t="str">
        <f>IFERROR(AVERAGE(Data!Y1324), " ")</f>
        <v xml:space="preserve"> </v>
      </c>
      <c r="X1316" s="66" t="str">
        <f>IFERROR(AVERAGE(Data!Z1324), " ")</f>
        <v xml:space="preserve"> </v>
      </c>
      <c r="Y1316" s="66" t="str">
        <f>IFERROR(AVERAGE(Data!AA1324), " ")</f>
        <v xml:space="preserve"> </v>
      </c>
      <c r="Z1316" s="67" t="str">
        <f>IFERROR(AVERAGE(Data!AB1324), " ")</f>
        <v xml:space="preserve"> </v>
      </c>
      <c r="AA1316" s="67" t="str">
        <f>IFERROR(AVERAGE(Data!AC1324), " ")</f>
        <v xml:space="preserve"> </v>
      </c>
      <c r="AB1316" s="67" t="str">
        <f>IFERROR(AVERAGE(Data!AD1324), " ")</f>
        <v xml:space="preserve"> </v>
      </c>
      <c r="AC1316" s="66" t="str">
        <f>IFERROR(AVERAGE(Data!AF1324), "  ")</f>
        <v xml:space="preserve">  </v>
      </c>
      <c r="AD1316" s="66" t="str">
        <f>IFERROR(AVERAGE(Data!AG1324), "  ")</f>
        <v xml:space="preserve">  </v>
      </c>
      <c r="AE1316" s="66" t="str">
        <f>IFERROR(AVERAGE(Data!AH1324), "  ")</f>
        <v xml:space="preserve">  </v>
      </c>
      <c r="AF1316" s="66" t="str">
        <f>IFERROR(AVERAGE(Data!AI1324), "  ")</f>
        <v xml:space="preserve">  </v>
      </c>
      <c r="AG1316" s="66" t="str">
        <f>IFERROR(AVERAGE(Data!AJ1324), "  ")</f>
        <v xml:space="preserve">  </v>
      </c>
      <c r="AH1316" s="66" t="str">
        <f>IFERROR(AVERAGE(Data!AK1324), "  ")</f>
        <v xml:space="preserve">  </v>
      </c>
      <c r="AI1316" s="67" t="str">
        <f>IFERROR(AVERAGE(Data!AL1324), "  ")</f>
        <v xml:space="preserve">  </v>
      </c>
      <c r="AJ1316" s="67" t="str">
        <f>IFERROR(AVERAGE(Data!AM1324), "  ")</f>
        <v xml:space="preserve">  </v>
      </c>
      <c r="AK1316" s="67" t="str">
        <f>IFERROR(AVERAGE(Data!AN1324), "  ")</f>
        <v xml:space="preserve">  </v>
      </c>
      <c r="AL1316" s="66" t="str">
        <f>IFERROR(AVERAGE(Data!AP1324),"  ")</f>
        <v xml:space="preserve">  </v>
      </c>
      <c r="AM1316" s="66" t="str">
        <f>IFERROR(AVERAGE(Data!AQ1324),"  ")</f>
        <v xml:space="preserve">  </v>
      </c>
      <c r="AN1316" s="66" t="str">
        <f>IFERROR(AVERAGE(Data!AR1324),"  ")</f>
        <v xml:space="preserve">  </v>
      </c>
      <c r="AO1316" s="66" t="str">
        <f>IFERROR(AVERAGE(Data!AS1324),"  ")</f>
        <v xml:space="preserve">  </v>
      </c>
      <c r="AP1316" s="66" t="str">
        <f>IFERROR(AVERAGE(Data!AT1324),"  ")</f>
        <v xml:space="preserve">  </v>
      </c>
      <c r="AQ1316" s="66" t="str">
        <f>IFERROR(AVERAGE(Data!AU1324),"  ")</f>
        <v xml:space="preserve">  </v>
      </c>
      <c r="AR1316" s="67" t="str">
        <f>IFERROR(AVERAGE(Data!AV1324),"  ")</f>
        <v xml:space="preserve">  </v>
      </c>
      <c r="AS1316" s="67" t="str">
        <f>IFERROR(AVERAGE(Data!AW1324),"  ")</f>
        <v xml:space="preserve">  </v>
      </c>
      <c r="AT1316" s="67" t="str">
        <f>IFERROR(AVERAGE(Data!AX1324),"  ")</f>
        <v xml:space="preserve">  </v>
      </c>
      <c r="AU1316" s="66" t="str">
        <f>IFERROR(AVERAGE(Data!AZ1324), "  ")</f>
        <v xml:space="preserve">  </v>
      </c>
      <c r="AV1316" s="66" t="str">
        <f>IFERROR(AVERAGE(Data!BA1324), "  ")</f>
        <v xml:space="preserve">  </v>
      </c>
      <c r="AW1316" s="66" t="str">
        <f>IFERROR(AVERAGE(Data!BB1324), "  ")</f>
        <v xml:space="preserve">  </v>
      </c>
      <c r="AX1316" s="66" t="str">
        <f>IFERROR(AVERAGE(Data!BC1324), "  ")</f>
        <v xml:space="preserve">  </v>
      </c>
      <c r="AY1316" s="66" t="str">
        <f>IFERROR(AVERAGE(Data!BD1324), "  ")</f>
        <v xml:space="preserve">  </v>
      </c>
      <c r="AZ1316" s="66" t="str">
        <f>IFERROR(AVERAGE(Data!BE1324), "  ")</f>
        <v xml:space="preserve">  </v>
      </c>
      <c r="BA1316" s="66" t="str">
        <f>IFERROR(AVERAGE(Data!BF1324), "  ")</f>
        <v xml:space="preserve">  </v>
      </c>
      <c r="BB1316" s="66" t="str">
        <f>IFERROR(AVERAGE(Data!BG1324), "  ")</f>
        <v xml:space="preserve">  </v>
      </c>
      <c r="BC1316" s="66" t="str">
        <f>IFERROR(AVERAGE(Data!BH1324), "  ")</f>
        <v xml:space="preserve">  </v>
      </c>
      <c r="BD1316" s="66" t="str">
        <f>IFERROR(AVERAGE(Data!BI1324), "  ")</f>
        <v xml:space="preserve">  </v>
      </c>
    </row>
    <row r="1317" spans="1:56" x14ac:dyDescent="0.25">
      <c r="A1317" s="59" t="str">
        <f>IFERROR(AVERAGE(Data!A1325),"  ")</f>
        <v xml:space="preserve">  </v>
      </c>
      <c r="B1317" s="66" t="str">
        <f>IFERROR(AVERAGE(Data!B1325),"  ")</f>
        <v xml:space="preserve">  </v>
      </c>
      <c r="C1317" s="66" t="str">
        <f>IFERROR(AVERAGE(Data!C1325),"  ")</f>
        <v xml:space="preserve">  </v>
      </c>
      <c r="D1317" s="66" t="str">
        <f>IFERROR(AVERAGE(Data!D1325),"  ")</f>
        <v xml:space="preserve">  </v>
      </c>
      <c r="E1317" s="66" t="str">
        <f>IFERROR(AVERAGE(Data!E1325),"  ")</f>
        <v xml:space="preserve">  </v>
      </c>
      <c r="F1317" s="66" t="str">
        <f>IFERROR(AVERAGE(Data!F1325),"  ")</f>
        <v xml:space="preserve">  </v>
      </c>
      <c r="G1317" s="66" t="str">
        <f>IFERROR(AVERAGE(Data!G1325),"  ")</f>
        <v xml:space="preserve">  </v>
      </c>
      <c r="H1317" s="67" t="str">
        <f>IFERROR(AVERAGE(Data!H1325),"  ")</f>
        <v xml:space="preserve">  </v>
      </c>
      <c r="I1317" s="67" t="str">
        <f>IFERROR(AVERAGE(Data!I1325),"  ")</f>
        <v xml:space="preserve">  </v>
      </c>
      <c r="J1317" s="67" t="str">
        <f>IFERROR(AVERAGE(Data!J1325),"  ")</f>
        <v xml:space="preserve">  </v>
      </c>
      <c r="K1317" s="66" t="str">
        <f>IFERROR(AVERAGE(Data!L1325),"  ")</f>
        <v xml:space="preserve">  </v>
      </c>
      <c r="L1317" s="66" t="str">
        <f>IFERROR(AVERAGE(Data!M1325),"  ")</f>
        <v xml:space="preserve">  </v>
      </c>
      <c r="M1317" s="66" t="str">
        <f>IFERROR(AVERAGE(Data!N1325),"  ")</f>
        <v xml:space="preserve">  </v>
      </c>
      <c r="N1317" s="66" t="str">
        <f>IFERROR(AVERAGE(Data!O1325),"  ")</f>
        <v xml:space="preserve">  </v>
      </c>
      <c r="O1317" s="66" t="str">
        <f>IFERROR(AVERAGE(Data!P1325),"  ")</f>
        <v xml:space="preserve">  </v>
      </c>
      <c r="P1317" s="66" t="str">
        <f>IFERROR(AVERAGE(Data!Q1325),"  ")</f>
        <v xml:space="preserve">  </v>
      </c>
      <c r="Q1317" s="67" t="str">
        <f>IFERROR(AVERAGE(Data!R1325),"  ")</f>
        <v xml:space="preserve">  </v>
      </c>
      <c r="R1317" s="67" t="str">
        <f>IFERROR(AVERAGE(Data!S1325),"  ")</f>
        <v xml:space="preserve">  </v>
      </c>
      <c r="S1317" s="67" t="str">
        <f>IFERROR(AVERAGE(Data!T1325),"  ")</f>
        <v xml:space="preserve">  </v>
      </c>
      <c r="T1317" s="66" t="str">
        <f>IFERROR(AVERAGE(Data!V1325), " ")</f>
        <v xml:space="preserve"> </v>
      </c>
      <c r="U1317" s="66" t="str">
        <f>IFERROR(AVERAGE(Data!W1325), " ")</f>
        <v xml:space="preserve"> </v>
      </c>
      <c r="V1317" s="66" t="str">
        <f>IFERROR(AVERAGE(Data!X1325), " ")</f>
        <v xml:space="preserve"> </v>
      </c>
      <c r="W1317" s="66" t="str">
        <f>IFERROR(AVERAGE(Data!Y1325), " ")</f>
        <v xml:space="preserve"> </v>
      </c>
      <c r="X1317" s="66" t="str">
        <f>IFERROR(AVERAGE(Data!Z1325), " ")</f>
        <v xml:space="preserve"> </v>
      </c>
      <c r="Y1317" s="66" t="str">
        <f>IFERROR(AVERAGE(Data!AA1325), " ")</f>
        <v xml:space="preserve"> </v>
      </c>
      <c r="Z1317" s="67" t="str">
        <f>IFERROR(AVERAGE(Data!AB1325), " ")</f>
        <v xml:space="preserve"> </v>
      </c>
      <c r="AA1317" s="67" t="str">
        <f>IFERROR(AVERAGE(Data!AC1325), " ")</f>
        <v xml:space="preserve"> </v>
      </c>
      <c r="AB1317" s="67" t="str">
        <f>IFERROR(AVERAGE(Data!AD1325), " ")</f>
        <v xml:space="preserve"> </v>
      </c>
      <c r="AC1317" s="66" t="str">
        <f>IFERROR(AVERAGE(Data!AF1325), "  ")</f>
        <v xml:space="preserve">  </v>
      </c>
      <c r="AD1317" s="66" t="str">
        <f>IFERROR(AVERAGE(Data!AG1325), "  ")</f>
        <v xml:space="preserve">  </v>
      </c>
      <c r="AE1317" s="66" t="str">
        <f>IFERROR(AVERAGE(Data!AH1325), "  ")</f>
        <v xml:space="preserve">  </v>
      </c>
      <c r="AF1317" s="66" t="str">
        <f>IFERROR(AVERAGE(Data!AI1325), "  ")</f>
        <v xml:space="preserve">  </v>
      </c>
      <c r="AG1317" s="66" t="str">
        <f>IFERROR(AVERAGE(Data!AJ1325), "  ")</f>
        <v xml:space="preserve">  </v>
      </c>
      <c r="AH1317" s="66" t="str">
        <f>IFERROR(AVERAGE(Data!AK1325), "  ")</f>
        <v xml:space="preserve">  </v>
      </c>
      <c r="AI1317" s="67" t="str">
        <f>IFERROR(AVERAGE(Data!AL1325), "  ")</f>
        <v xml:space="preserve">  </v>
      </c>
      <c r="AJ1317" s="67" t="str">
        <f>IFERROR(AVERAGE(Data!AM1325), "  ")</f>
        <v xml:space="preserve">  </v>
      </c>
      <c r="AK1317" s="67" t="str">
        <f>IFERROR(AVERAGE(Data!AN1325), "  ")</f>
        <v xml:space="preserve">  </v>
      </c>
      <c r="AL1317" s="66" t="str">
        <f>IFERROR(AVERAGE(Data!AP1325),"  ")</f>
        <v xml:space="preserve">  </v>
      </c>
      <c r="AM1317" s="66" t="str">
        <f>IFERROR(AVERAGE(Data!AQ1325),"  ")</f>
        <v xml:space="preserve">  </v>
      </c>
      <c r="AN1317" s="66" t="str">
        <f>IFERROR(AVERAGE(Data!AR1325),"  ")</f>
        <v xml:space="preserve">  </v>
      </c>
      <c r="AO1317" s="66" t="str">
        <f>IFERROR(AVERAGE(Data!AS1325),"  ")</f>
        <v xml:space="preserve">  </v>
      </c>
      <c r="AP1317" s="66" t="str">
        <f>IFERROR(AVERAGE(Data!AT1325),"  ")</f>
        <v xml:space="preserve">  </v>
      </c>
      <c r="AQ1317" s="66" t="str">
        <f>IFERROR(AVERAGE(Data!AU1325),"  ")</f>
        <v xml:space="preserve">  </v>
      </c>
      <c r="AR1317" s="67" t="str">
        <f>IFERROR(AVERAGE(Data!AV1325),"  ")</f>
        <v xml:space="preserve">  </v>
      </c>
      <c r="AS1317" s="67" t="str">
        <f>IFERROR(AVERAGE(Data!AW1325),"  ")</f>
        <v xml:space="preserve">  </v>
      </c>
      <c r="AT1317" s="67" t="str">
        <f>IFERROR(AVERAGE(Data!AX1325),"  ")</f>
        <v xml:space="preserve">  </v>
      </c>
      <c r="AU1317" s="66" t="str">
        <f>IFERROR(AVERAGE(Data!AZ1325), "  ")</f>
        <v xml:space="preserve">  </v>
      </c>
      <c r="AV1317" s="66" t="str">
        <f>IFERROR(AVERAGE(Data!BA1325), "  ")</f>
        <v xml:space="preserve">  </v>
      </c>
      <c r="AW1317" s="66" t="str">
        <f>IFERROR(AVERAGE(Data!BB1325), "  ")</f>
        <v xml:space="preserve">  </v>
      </c>
      <c r="AX1317" s="66" t="str">
        <f>IFERROR(AVERAGE(Data!BC1325), "  ")</f>
        <v xml:space="preserve">  </v>
      </c>
      <c r="AY1317" s="66" t="str">
        <f>IFERROR(AVERAGE(Data!BD1325), "  ")</f>
        <v xml:space="preserve">  </v>
      </c>
      <c r="AZ1317" s="66" t="str">
        <f>IFERROR(AVERAGE(Data!BE1325), "  ")</f>
        <v xml:space="preserve">  </v>
      </c>
      <c r="BA1317" s="66" t="str">
        <f>IFERROR(AVERAGE(Data!BF1325), "  ")</f>
        <v xml:space="preserve">  </v>
      </c>
      <c r="BB1317" s="66" t="str">
        <f>IFERROR(AVERAGE(Data!BG1325), "  ")</f>
        <v xml:space="preserve">  </v>
      </c>
      <c r="BC1317" s="66" t="str">
        <f>IFERROR(AVERAGE(Data!BH1325), "  ")</f>
        <v xml:space="preserve">  </v>
      </c>
      <c r="BD1317" s="66" t="str">
        <f>IFERROR(AVERAGE(Data!BI1325), "  ")</f>
        <v xml:space="preserve">  </v>
      </c>
    </row>
    <row r="1318" spans="1:56" x14ac:dyDescent="0.25">
      <c r="A1318" s="59" t="str">
        <f>IFERROR(AVERAGE(Data!A1326),"  ")</f>
        <v xml:space="preserve">  </v>
      </c>
      <c r="B1318" s="66" t="str">
        <f>IFERROR(AVERAGE(Data!B1326),"  ")</f>
        <v xml:space="preserve">  </v>
      </c>
      <c r="C1318" s="66" t="str">
        <f>IFERROR(AVERAGE(Data!C1326),"  ")</f>
        <v xml:space="preserve">  </v>
      </c>
      <c r="D1318" s="66" t="str">
        <f>IFERROR(AVERAGE(Data!D1326),"  ")</f>
        <v xml:space="preserve">  </v>
      </c>
      <c r="E1318" s="66" t="str">
        <f>IFERROR(AVERAGE(Data!E1326),"  ")</f>
        <v xml:space="preserve">  </v>
      </c>
      <c r="F1318" s="66" t="str">
        <f>IFERROR(AVERAGE(Data!F1326),"  ")</f>
        <v xml:space="preserve">  </v>
      </c>
      <c r="G1318" s="66" t="str">
        <f>IFERROR(AVERAGE(Data!G1326),"  ")</f>
        <v xml:space="preserve">  </v>
      </c>
      <c r="H1318" s="67" t="str">
        <f>IFERROR(AVERAGE(Data!H1326),"  ")</f>
        <v xml:space="preserve">  </v>
      </c>
      <c r="I1318" s="67" t="str">
        <f>IFERROR(AVERAGE(Data!I1326),"  ")</f>
        <v xml:space="preserve">  </v>
      </c>
      <c r="J1318" s="67" t="str">
        <f>IFERROR(AVERAGE(Data!J1326),"  ")</f>
        <v xml:space="preserve">  </v>
      </c>
      <c r="K1318" s="66" t="str">
        <f>IFERROR(AVERAGE(Data!L1326),"  ")</f>
        <v xml:space="preserve">  </v>
      </c>
      <c r="L1318" s="66" t="str">
        <f>IFERROR(AVERAGE(Data!M1326),"  ")</f>
        <v xml:space="preserve">  </v>
      </c>
      <c r="M1318" s="66" t="str">
        <f>IFERROR(AVERAGE(Data!N1326),"  ")</f>
        <v xml:space="preserve">  </v>
      </c>
      <c r="N1318" s="66" t="str">
        <f>IFERROR(AVERAGE(Data!O1326),"  ")</f>
        <v xml:space="preserve">  </v>
      </c>
      <c r="O1318" s="66" t="str">
        <f>IFERROR(AVERAGE(Data!P1326),"  ")</f>
        <v xml:space="preserve">  </v>
      </c>
      <c r="P1318" s="66" t="str">
        <f>IFERROR(AVERAGE(Data!Q1326),"  ")</f>
        <v xml:space="preserve">  </v>
      </c>
      <c r="Q1318" s="67" t="str">
        <f>IFERROR(AVERAGE(Data!R1326),"  ")</f>
        <v xml:space="preserve">  </v>
      </c>
      <c r="R1318" s="67" t="str">
        <f>IFERROR(AVERAGE(Data!S1326),"  ")</f>
        <v xml:space="preserve">  </v>
      </c>
      <c r="S1318" s="67" t="str">
        <f>IFERROR(AVERAGE(Data!T1326),"  ")</f>
        <v xml:space="preserve">  </v>
      </c>
      <c r="T1318" s="66" t="str">
        <f>IFERROR(AVERAGE(Data!V1326), " ")</f>
        <v xml:space="preserve"> </v>
      </c>
      <c r="U1318" s="66" t="str">
        <f>IFERROR(AVERAGE(Data!W1326), " ")</f>
        <v xml:space="preserve"> </v>
      </c>
      <c r="V1318" s="66" t="str">
        <f>IFERROR(AVERAGE(Data!X1326), " ")</f>
        <v xml:space="preserve"> </v>
      </c>
      <c r="W1318" s="66" t="str">
        <f>IFERROR(AVERAGE(Data!Y1326), " ")</f>
        <v xml:space="preserve"> </v>
      </c>
      <c r="X1318" s="66" t="str">
        <f>IFERROR(AVERAGE(Data!Z1326), " ")</f>
        <v xml:space="preserve"> </v>
      </c>
      <c r="Y1318" s="66" t="str">
        <f>IFERROR(AVERAGE(Data!AA1326), " ")</f>
        <v xml:space="preserve"> </v>
      </c>
      <c r="Z1318" s="67" t="str">
        <f>IFERROR(AVERAGE(Data!AB1326), " ")</f>
        <v xml:space="preserve"> </v>
      </c>
      <c r="AA1318" s="67" t="str">
        <f>IFERROR(AVERAGE(Data!AC1326), " ")</f>
        <v xml:space="preserve"> </v>
      </c>
      <c r="AB1318" s="67" t="str">
        <f>IFERROR(AVERAGE(Data!AD1326), " ")</f>
        <v xml:space="preserve"> </v>
      </c>
      <c r="AC1318" s="66" t="str">
        <f>IFERROR(AVERAGE(Data!AF1326), "  ")</f>
        <v xml:space="preserve">  </v>
      </c>
      <c r="AD1318" s="66" t="str">
        <f>IFERROR(AVERAGE(Data!AG1326), "  ")</f>
        <v xml:space="preserve">  </v>
      </c>
      <c r="AE1318" s="66" t="str">
        <f>IFERROR(AVERAGE(Data!AH1326), "  ")</f>
        <v xml:space="preserve">  </v>
      </c>
      <c r="AF1318" s="66" t="str">
        <f>IFERROR(AVERAGE(Data!AI1326), "  ")</f>
        <v xml:space="preserve">  </v>
      </c>
      <c r="AG1318" s="66" t="str">
        <f>IFERROR(AVERAGE(Data!AJ1326), "  ")</f>
        <v xml:space="preserve">  </v>
      </c>
      <c r="AH1318" s="66" t="str">
        <f>IFERROR(AVERAGE(Data!AK1326), "  ")</f>
        <v xml:space="preserve">  </v>
      </c>
      <c r="AI1318" s="67" t="str">
        <f>IFERROR(AVERAGE(Data!AL1326), "  ")</f>
        <v xml:space="preserve">  </v>
      </c>
      <c r="AJ1318" s="67" t="str">
        <f>IFERROR(AVERAGE(Data!AM1326), "  ")</f>
        <v xml:space="preserve">  </v>
      </c>
      <c r="AK1318" s="67" t="str">
        <f>IFERROR(AVERAGE(Data!AN1326), "  ")</f>
        <v xml:space="preserve">  </v>
      </c>
      <c r="AL1318" s="66" t="str">
        <f>IFERROR(AVERAGE(Data!AP1326),"  ")</f>
        <v xml:space="preserve">  </v>
      </c>
      <c r="AM1318" s="66" t="str">
        <f>IFERROR(AVERAGE(Data!AQ1326),"  ")</f>
        <v xml:space="preserve">  </v>
      </c>
      <c r="AN1318" s="66" t="str">
        <f>IFERROR(AVERAGE(Data!AR1326),"  ")</f>
        <v xml:space="preserve">  </v>
      </c>
      <c r="AO1318" s="66" t="str">
        <f>IFERROR(AVERAGE(Data!AS1326),"  ")</f>
        <v xml:space="preserve">  </v>
      </c>
      <c r="AP1318" s="66" t="str">
        <f>IFERROR(AVERAGE(Data!AT1326),"  ")</f>
        <v xml:space="preserve">  </v>
      </c>
      <c r="AQ1318" s="66" t="str">
        <f>IFERROR(AVERAGE(Data!AU1326),"  ")</f>
        <v xml:space="preserve">  </v>
      </c>
      <c r="AR1318" s="67" t="str">
        <f>IFERROR(AVERAGE(Data!AV1326),"  ")</f>
        <v xml:space="preserve">  </v>
      </c>
      <c r="AS1318" s="67" t="str">
        <f>IFERROR(AVERAGE(Data!AW1326),"  ")</f>
        <v xml:space="preserve">  </v>
      </c>
      <c r="AT1318" s="67" t="str">
        <f>IFERROR(AVERAGE(Data!AX1326),"  ")</f>
        <v xml:space="preserve">  </v>
      </c>
      <c r="AU1318" s="66" t="str">
        <f>IFERROR(AVERAGE(Data!AZ1326), "  ")</f>
        <v xml:space="preserve">  </v>
      </c>
      <c r="AV1318" s="66" t="str">
        <f>IFERROR(AVERAGE(Data!BA1326), "  ")</f>
        <v xml:space="preserve">  </v>
      </c>
      <c r="AW1318" s="66" t="str">
        <f>IFERROR(AVERAGE(Data!BB1326), "  ")</f>
        <v xml:space="preserve">  </v>
      </c>
      <c r="AX1318" s="66" t="str">
        <f>IFERROR(AVERAGE(Data!BC1326), "  ")</f>
        <v xml:space="preserve">  </v>
      </c>
      <c r="AY1318" s="66" t="str">
        <f>IFERROR(AVERAGE(Data!BD1326), "  ")</f>
        <v xml:space="preserve">  </v>
      </c>
      <c r="AZ1318" s="66" t="str">
        <f>IFERROR(AVERAGE(Data!BE1326), "  ")</f>
        <v xml:space="preserve">  </v>
      </c>
      <c r="BA1318" s="66" t="str">
        <f>IFERROR(AVERAGE(Data!BF1326), "  ")</f>
        <v xml:space="preserve">  </v>
      </c>
      <c r="BB1318" s="66" t="str">
        <f>IFERROR(AVERAGE(Data!BG1326), "  ")</f>
        <v xml:space="preserve">  </v>
      </c>
      <c r="BC1318" s="66" t="str">
        <f>IFERROR(AVERAGE(Data!BH1326), "  ")</f>
        <v xml:space="preserve">  </v>
      </c>
      <c r="BD1318" s="66" t="str">
        <f>IFERROR(AVERAGE(Data!BI1326), "  ")</f>
        <v xml:space="preserve">  </v>
      </c>
    </row>
    <row r="1319" spans="1:56" x14ac:dyDescent="0.25">
      <c r="A1319" s="59" t="str">
        <f>IFERROR(AVERAGE(Data!A1327),"  ")</f>
        <v xml:space="preserve">  </v>
      </c>
      <c r="B1319" s="66" t="str">
        <f>IFERROR(AVERAGE(Data!B1327),"  ")</f>
        <v xml:space="preserve">  </v>
      </c>
      <c r="C1319" s="66" t="str">
        <f>IFERROR(AVERAGE(Data!C1327),"  ")</f>
        <v xml:space="preserve">  </v>
      </c>
      <c r="D1319" s="66" t="str">
        <f>IFERROR(AVERAGE(Data!D1327),"  ")</f>
        <v xml:space="preserve">  </v>
      </c>
      <c r="E1319" s="66" t="str">
        <f>IFERROR(AVERAGE(Data!E1327),"  ")</f>
        <v xml:space="preserve">  </v>
      </c>
      <c r="F1319" s="66" t="str">
        <f>IFERROR(AVERAGE(Data!F1327),"  ")</f>
        <v xml:space="preserve">  </v>
      </c>
      <c r="G1319" s="66" t="str">
        <f>IFERROR(AVERAGE(Data!G1327),"  ")</f>
        <v xml:space="preserve">  </v>
      </c>
      <c r="H1319" s="67" t="str">
        <f>IFERROR(AVERAGE(Data!H1327),"  ")</f>
        <v xml:space="preserve">  </v>
      </c>
      <c r="I1319" s="67" t="str">
        <f>IFERROR(AVERAGE(Data!I1327),"  ")</f>
        <v xml:space="preserve">  </v>
      </c>
      <c r="J1319" s="67" t="str">
        <f>IFERROR(AVERAGE(Data!J1327),"  ")</f>
        <v xml:space="preserve">  </v>
      </c>
      <c r="K1319" s="66" t="str">
        <f>IFERROR(AVERAGE(Data!L1327),"  ")</f>
        <v xml:space="preserve">  </v>
      </c>
      <c r="L1319" s="66" t="str">
        <f>IFERROR(AVERAGE(Data!M1327),"  ")</f>
        <v xml:space="preserve">  </v>
      </c>
      <c r="M1319" s="66" t="str">
        <f>IFERROR(AVERAGE(Data!N1327),"  ")</f>
        <v xml:space="preserve">  </v>
      </c>
      <c r="N1319" s="66" t="str">
        <f>IFERROR(AVERAGE(Data!O1327),"  ")</f>
        <v xml:space="preserve">  </v>
      </c>
      <c r="O1319" s="66" t="str">
        <f>IFERROR(AVERAGE(Data!P1327),"  ")</f>
        <v xml:space="preserve">  </v>
      </c>
      <c r="P1319" s="66" t="str">
        <f>IFERROR(AVERAGE(Data!Q1327),"  ")</f>
        <v xml:space="preserve">  </v>
      </c>
      <c r="Q1319" s="67" t="str">
        <f>IFERROR(AVERAGE(Data!R1327),"  ")</f>
        <v xml:space="preserve">  </v>
      </c>
      <c r="R1319" s="67" t="str">
        <f>IFERROR(AVERAGE(Data!S1327),"  ")</f>
        <v xml:space="preserve">  </v>
      </c>
      <c r="S1319" s="67" t="str">
        <f>IFERROR(AVERAGE(Data!T1327),"  ")</f>
        <v xml:space="preserve">  </v>
      </c>
      <c r="T1319" s="66" t="str">
        <f>IFERROR(AVERAGE(Data!V1327), " ")</f>
        <v xml:space="preserve"> </v>
      </c>
      <c r="U1319" s="66" t="str">
        <f>IFERROR(AVERAGE(Data!W1327), " ")</f>
        <v xml:space="preserve"> </v>
      </c>
      <c r="V1319" s="66" t="str">
        <f>IFERROR(AVERAGE(Data!X1327), " ")</f>
        <v xml:space="preserve"> </v>
      </c>
      <c r="W1319" s="66" t="str">
        <f>IFERROR(AVERAGE(Data!Y1327), " ")</f>
        <v xml:space="preserve"> </v>
      </c>
      <c r="X1319" s="66" t="str">
        <f>IFERROR(AVERAGE(Data!Z1327), " ")</f>
        <v xml:space="preserve"> </v>
      </c>
      <c r="Y1319" s="66" t="str">
        <f>IFERROR(AVERAGE(Data!AA1327), " ")</f>
        <v xml:space="preserve"> </v>
      </c>
      <c r="Z1319" s="67" t="str">
        <f>IFERROR(AVERAGE(Data!AB1327), " ")</f>
        <v xml:space="preserve"> </v>
      </c>
      <c r="AA1319" s="67" t="str">
        <f>IFERROR(AVERAGE(Data!AC1327), " ")</f>
        <v xml:space="preserve"> </v>
      </c>
      <c r="AB1319" s="67" t="str">
        <f>IFERROR(AVERAGE(Data!AD1327), " ")</f>
        <v xml:space="preserve"> </v>
      </c>
      <c r="AC1319" s="66" t="str">
        <f>IFERROR(AVERAGE(Data!AF1327), "  ")</f>
        <v xml:space="preserve">  </v>
      </c>
      <c r="AD1319" s="66" t="str">
        <f>IFERROR(AVERAGE(Data!AG1327), "  ")</f>
        <v xml:space="preserve">  </v>
      </c>
      <c r="AE1319" s="66" t="str">
        <f>IFERROR(AVERAGE(Data!AH1327), "  ")</f>
        <v xml:space="preserve">  </v>
      </c>
      <c r="AF1319" s="66" t="str">
        <f>IFERROR(AVERAGE(Data!AI1327), "  ")</f>
        <v xml:space="preserve">  </v>
      </c>
      <c r="AG1319" s="66" t="str">
        <f>IFERROR(AVERAGE(Data!AJ1327), "  ")</f>
        <v xml:space="preserve">  </v>
      </c>
      <c r="AH1319" s="66" t="str">
        <f>IFERROR(AVERAGE(Data!AK1327), "  ")</f>
        <v xml:space="preserve">  </v>
      </c>
      <c r="AI1319" s="67" t="str">
        <f>IFERROR(AVERAGE(Data!AL1327), "  ")</f>
        <v xml:space="preserve">  </v>
      </c>
      <c r="AJ1319" s="67" t="str">
        <f>IFERROR(AVERAGE(Data!AM1327), "  ")</f>
        <v xml:space="preserve">  </v>
      </c>
      <c r="AK1319" s="67" t="str">
        <f>IFERROR(AVERAGE(Data!AN1327), "  ")</f>
        <v xml:space="preserve">  </v>
      </c>
      <c r="AL1319" s="66" t="str">
        <f>IFERROR(AVERAGE(Data!AP1327),"  ")</f>
        <v xml:space="preserve">  </v>
      </c>
      <c r="AM1319" s="66" t="str">
        <f>IFERROR(AVERAGE(Data!AQ1327),"  ")</f>
        <v xml:space="preserve">  </v>
      </c>
      <c r="AN1319" s="66" t="str">
        <f>IFERROR(AVERAGE(Data!AR1327),"  ")</f>
        <v xml:space="preserve">  </v>
      </c>
      <c r="AO1319" s="66" t="str">
        <f>IFERROR(AVERAGE(Data!AS1327),"  ")</f>
        <v xml:space="preserve">  </v>
      </c>
      <c r="AP1319" s="66" t="str">
        <f>IFERROR(AVERAGE(Data!AT1327),"  ")</f>
        <v xml:space="preserve">  </v>
      </c>
      <c r="AQ1319" s="66" t="str">
        <f>IFERROR(AVERAGE(Data!AU1327),"  ")</f>
        <v xml:space="preserve">  </v>
      </c>
      <c r="AR1319" s="67" t="str">
        <f>IFERROR(AVERAGE(Data!AV1327),"  ")</f>
        <v xml:space="preserve">  </v>
      </c>
      <c r="AS1319" s="67" t="str">
        <f>IFERROR(AVERAGE(Data!AW1327),"  ")</f>
        <v xml:space="preserve">  </v>
      </c>
      <c r="AT1319" s="67" t="str">
        <f>IFERROR(AVERAGE(Data!AX1327),"  ")</f>
        <v xml:space="preserve">  </v>
      </c>
      <c r="AU1319" s="66" t="str">
        <f>IFERROR(AVERAGE(Data!AZ1327), "  ")</f>
        <v xml:space="preserve">  </v>
      </c>
      <c r="AV1319" s="66" t="str">
        <f>IFERROR(AVERAGE(Data!BA1327), "  ")</f>
        <v xml:space="preserve">  </v>
      </c>
      <c r="AW1319" s="66" t="str">
        <f>IFERROR(AVERAGE(Data!BB1327), "  ")</f>
        <v xml:space="preserve">  </v>
      </c>
      <c r="AX1319" s="66" t="str">
        <f>IFERROR(AVERAGE(Data!BC1327), "  ")</f>
        <v xml:space="preserve">  </v>
      </c>
      <c r="AY1319" s="66" t="str">
        <f>IFERROR(AVERAGE(Data!BD1327), "  ")</f>
        <v xml:space="preserve">  </v>
      </c>
      <c r="AZ1319" s="66" t="str">
        <f>IFERROR(AVERAGE(Data!BE1327), "  ")</f>
        <v xml:space="preserve">  </v>
      </c>
      <c r="BA1319" s="66" t="str">
        <f>IFERROR(AVERAGE(Data!BF1327), "  ")</f>
        <v xml:space="preserve">  </v>
      </c>
      <c r="BB1319" s="66" t="str">
        <f>IFERROR(AVERAGE(Data!BG1327), "  ")</f>
        <v xml:space="preserve">  </v>
      </c>
      <c r="BC1319" s="66" t="str">
        <f>IFERROR(AVERAGE(Data!BH1327), "  ")</f>
        <v xml:space="preserve">  </v>
      </c>
      <c r="BD1319" s="66" t="str">
        <f>IFERROR(AVERAGE(Data!BI1327), "  ")</f>
        <v xml:space="preserve">  </v>
      </c>
    </row>
    <row r="1320" spans="1:56" x14ac:dyDescent="0.25">
      <c r="A1320" s="59" t="str">
        <f>IFERROR(AVERAGE(Data!A1328),"  ")</f>
        <v xml:space="preserve">  </v>
      </c>
      <c r="B1320" s="66" t="str">
        <f>IFERROR(AVERAGE(Data!B1328),"  ")</f>
        <v xml:space="preserve">  </v>
      </c>
      <c r="C1320" s="66" t="str">
        <f>IFERROR(AVERAGE(Data!C1328),"  ")</f>
        <v xml:space="preserve">  </v>
      </c>
      <c r="D1320" s="66" t="str">
        <f>IFERROR(AVERAGE(Data!D1328),"  ")</f>
        <v xml:space="preserve">  </v>
      </c>
      <c r="E1320" s="66" t="str">
        <f>IFERROR(AVERAGE(Data!E1328),"  ")</f>
        <v xml:space="preserve">  </v>
      </c>
      <c r="F1320" s="66" t="str">
        <f>IFERROR(AVERAGE(Data!F1328),"  ")</f>
        <v xml:space="preserve">  </v>
      </c>
      <c r="G1320" s="66" t="str">
        <f>IFERROR(AVERAGE(Data!G1328),"  ")</f>
        <v xml:space="preserve">  </v>
      </c>
      <c r="H1320" s="67" t="str">
        <f>IFERROR(AVERAGE(Data!H1328),"  ")</f>
        <v xml:space="preserve">  </v>
      </c>
      <c r="I1320" s="67" t="str">
        <f>IFERROR(AVERAGE(Data!I1328),"  ")</f>
        <v xml:space="preserve">  </v>
      </c>
      <c r="J1320" s="67" t="str">
        <f>IFERROR(AVERAGE(Data!J1328),"  ")</f>
        <v xml:space="preserve">  </v>
      </c>
      <c r="K1320" s="66" t="str">
        <f>IFERROR(AVERAGE(Data!L1328),"  ")</f>
        <v xml:space="preserve">  </v>
      </c>
      <c r="L1320" s="66" t="str">
        <f>IFERROR(AVERAGE(Data!M1328),"  ")</f>
        <v xml:space="preserve">  </v>
      </c>
      <c r="M1320" s="66" t="str">
        <f>IFERROR(AVERAGE(Data!N1328),"  ")</f>
        <v xml:space="preserve">  </v>
      </c>
      <c r="N1320" s="66" t="str">
        <f>IFERROR(AVERAGE(Data!O1328),"  ")</f>
        <v xml:space="preserve">  </v>
      </c>
      <c r="O1320" s="66" t="str">
        <f>IFERROR(AVERAGE(Data!P1328),"  ")</f>
        <v xml:space="preserve">  </v>
      </c>
      <c r="P1320" s="66" t="str">
        <f>IFERROR(AVERAGE(Data!Q1328),"  ")</f>
        <v xml:space="preserve">  </v>
      </c>
      <c r="Q1320" s="67" t="str">
        <f>IFERROR(AVERAGE(Data!R1328),"  ")</f>
        <v xml:space="preserve">  </v>
      </c>
      <c r="R1320" s="67" t="str">
        <f>IFERROR(AVERAGE(Data!S1328),"  ")</f>
        <v xml:space="preserve">  </v>
      </c>
      <c r="S1320" s="67" t="str">
        <f>IFERROR(AVERAGE(Data!T1328),"  ")</f>
        <v xml:space="preserve">  </v>
      </c>
      <c r="T1320" s="66" t="str">
        <f>IFERROR(AVERAGE(Data!V1328), " ")</f>
        <v xml:space="preserve"> </v>
      </c>
      <c r="U1320" s="66" t="str">
        <f>IFERROR(AVERAGE(Data!W1328), " ")</f>
        <v xml:space="preserve"> </v>
      </c>
      <c r="V1320" s="66" t="str">
        <f>IFERROR(AVERAGE(Data!X1328), " ")</f>
        <v xml:space="preserve"> </v>
      </c>
      <c r="W1320" s="66" t="str">
        <f>IFERROR(AVERAGE(Data!Y1328), " ")</f>
        <v xml:space="preserve"> </v>
      </c>
      <c r="X1320" s="66" t="str">
        <f>IFERROR(AVERAGE(Data!Z1328), " ")</f>
        <v xml:space="preserve"> </v>
      </c>
      <c r="Y1320" s="66" t="str">
        <f>IFERROR(AVERAGE(Data!AA1328), " ")</f>
        <v xml:space="preserve"> </v>
      </c>
      <c r="Z1320" s="67" t="str">
        <f>IFERROR(AVERAGE(Data!AB1328), " ")</f>
        <v xml:space="preserve"> </v>
      </c>
      <c r="AA1320" s="67" t="str">
        <f>IFERROR(AVERAGE(Data!AC1328), " ")</f>
        <v xml:space="preserve"> </v>
      </c>
      <c r="AB1320" s="67" t="str">
        <f>IFERROR(AVERAGE(Data!AD1328), " ")</f>
        <v xml:space="preserve"> </v>
      </c>
      <c r="AC1320" s="66" t="str">
        <f>IFERROR(AVERAGE(Data!AF1328), "  ")</f>
        <v xml:space="preserve">  </v>
      </c>
      <c r="AD1320" s="66" t="str">
        <f>IFERROR(AVERAGE(Data!AG1328), "  ")</f>
        <v xml:space="preserve">  </v>
      </c>
      <c r="AE1320" s="66" t="str">
        <f>IFERROR(AVERAGE(Data!AH1328), "  ")</f>
        <v xml:space="preserve">  </v>
      </c>
      <c r="AF1320" s="66" t="str">
        <f>IFERROR(AVERAGE(Data!AI1328), "  ")</f>
        <v xml:space="preserve">  </v>
      </c>
      <c r="AG1320" s="66" t="str">
        <f>IFERROR(AVERAGE(Data!AJ1328), "  ")</f>
        <v xml:space="preserve">  </v>
      </c>
      <c r="AH1320" s="66" t="str">
        <f>IFERROR(AVERAGE(Data!AK1328), "  ")</f>
        <v xml:space="preserve">  </v>
      </c>
      <c r="AI1320" s="67" t="str">
        <f>IFERROR(AVERAGE(Data!AL1328), "  ")</f>
        <v xml:space="preserve">  </v>
      </c>
      <c r="AJ1320" s="67" t="str">
        <f>IFERROR(AVERAGE(Data!AM1328), "  ")</f>
        <v xml:space="preserve">  </v>
      </c>
      <c r="AK1320" s="67" t="str">
        <f>IFERROR(AVERAGE(Data!AN1328), "  ")</f>
        <v xml:space="preserve">  </v>
      </c>
      <c r="AL1320" s="66" t="str">
        <f>IFERROR(AVERAGE(Data!AP1328),"  ")</f>
        <v xml:space="preserve">  </v>
      </c>
      <c r="AM1320" s="66" t="str">
        <f>IFERROR(AVERAGE(Data!AQ1328),"  ")</f>
        <v xml:space="preserve">  </v>
      </c>
      <c r="AN1320" s="66" t="str">
        <f>IFERROR(AVERAGE(Data!AR1328),"  ")</f>
        <v xml:space="preserve">  </v>
      </c>
      <c r="AO1320" s="66" t="str">
        <f>IFERROR(AVERAGE(Data!AS1328),"  ")</f>
        <v xml:space="preserve">  </v>
      </c>
      <c r="AP1320" s="66" t="str">
        <f>IFERROR(AVERAGE(Data!AT1328),"  ")</f>
        <v xml:space="preserve">  </v>
      </c>
      <c r="AQ1320" s="66" t="str">
        <f>IFERROR(AVERAGE(Data!AU1328),"  ")</f>
        <v xml:space="preserve">  </v>
      </c>
      <c r="AR1320" s="67" t="str">
        <f>IFERROR(AVERAGE(Data!AV1328),"  ")</f>
        <v xml:space="preserve">  </v>
      </c>
      <c r="AS1320" s="67" t="str">
        <f>IFERROR(AVERAGE(Data!AW1328),"  ")</f>
        <v xml:space="preserve">  </v>
      </c>
      <c r="AT1320" s="67" t="str">
        <f>IFERROR(AVERAGE(Data!AX1328),"  ")</f>
        <v xml:space="preserve">  </v>
      </c>
      <c r="AU1320" s="66" t="str">
        <f>IFERROR(AVERAGE(Data!AZ1328), "  ")</f>
        <v xml:space="preserve">  </v>
      </c>
      <c r="AV1320" s="66" t="str">
        <f>IFERROR(AVERAGE(Data!BA1328), "  ")</f>
        <v xml:space="preserve">  </v>
      </c>
      <c r="AW1320" s="66" t="str">
        <f>IFERROR(AVERAGE(Data!BB1328), "  ")</f>
        <v xml:space="preserve">  </v>
      </c>
      <c r="AX1320" s="66" t="str">
        <f>IFERROR(AVERAGE(Data!BC1328), "  ")</f>
        <v xml:space="preserve">  </v>
      </c>
      <c r="AY1320" s="66" t="str">
        <f>IFERROR(AVERAGE(Data!BD1328), "  ")</f>
        <v xml:space="preserve">  </v>
      </c>
      <c r="AZ1320" s="66" t="str">
        <f>IFERROR(AVERAGE(Data!BE1328), "  ")</f>
        <v xml:space="preserve">  </v>
      </c>
      <c r="BA1320" s="66" t="str">
        <f>IFERROR(AVERAGE(Data!BF1328), "  ")</f>
        <v xml:space="preserve">  </v>
      </c>
      <c r="BB1320" s="66" t="str">
        <f>IFERROR(AVERAGE(Data!BG1328), "  ")</f>
        <v xml:space="preserve">  </v>
      </c>
      <c r="BC1320" s="66" t="str">
        <f>IFERROR(AVERAGE(Data!BH1328), "  ")</f>
        <v xml:space="preserve">  </v>
      </c>
      <c r="BD1320" s="66" t="str">
        <f>IFERROR(AVERAGE(Data!BI1328), "  ")</f>
        <v xml:space="preserve">  </v>
      </c>
    </row>
    <row r="1321" spans="1:56" x14ac:dyDescent="0.25">
      <c r="A1321" s="59" t="str">
        <f>IFERROR(AVERAGE(Data!A1329),"  ")</f>
        <v xml:space="preserve">  </v>
      </c>
      <c r="B1321" s="66" t="str">
        <f>IFERROR(AVERAGE(Data!B1329),"  ")</f>
        <v xml:space="preserve">  </v>
      </c>
      <c r="C1321" s="66" t="str">
        <f>IFERROR(AVERAGE(Data!C1329),"  ")</f>
        <v xml:space="preserve">  </v>
      </c>
      <c r="D1321" s="66" t="str">
        <f>IFERROR(AVERAGE(Data!D1329),"  ")</f>
        <v xml:space="preserve">  </v>
      </c>
      <c r="E1321" s="66" t="str">
        <f>IFERROR(AVERAGE(Data!E1329),"  ")</f>
        <v xml:space="preserve">  </v>
      </c>
      <c r="F1321" s="66" t="str">
        <f>IFERROR(AVERAGE(Data!F1329),"  ")</f>
        <v xml:space="preserve">  </v>
      </c>
      <c r="G1321" s="66" t="str">
        <f>IFERROR(AVERAGE(Data!G1329),"  ")</f>
        <v xml:space="preserve">  </v>
      </c>
      <c r="H1321" s="67" t="str">
        <f>IFERROR(AVERAGE(Data!H1329),"  ")</f>
        <v xml:space="preserve">  </v>
      </c>
      <c r="I1321" s="67" t="str">
        <f>IFERROR(AVERAGE(Data!I1329),"  ")</f>
        <v xml:space="preserve">  </v>
      </c>
      <c r="J1321" s="67" t="str">
        <f>IFERROR(AVERAGE(Data!J1329),"  ")</f>
        <v xml:space="preserve">  </v>
      </c>
      <c r="K1321" s="66" t="str">
        <f>IFERROR(AVERAGE(Data!L1329),"  ")</f>
        <v xml:space="preserve">  </v>
      </c>
      <c r="L1321" s="66" t="str">
        <f>IFERROR(AVERAGE(Data!M1329),"  ")</f>
        <v xml:space="preserve">  </v>
      </c>
      <c r="M1321" s="66" t="str">
        <f>IFERROR(AVERAGE(Data!N1329),"  ")</f>
        <v xml:space="preserve">  </v>
      </c>
      <c r="N1321" s="66" t="str">
        <f>IFERROR(AVERAGE(Data!O1329),"  ")</f>
        <v xml:space="preserve">  </v>
      </c>
      <c r="O1321" s="66" t="str">
        <f>IFERROR(AVERAGE(Data!P1329),"  ")</f>
        <v xml:space="preserve">  </v>
      </c>
      <c r="P1321" s="66" t="str">
        <f>IFERROR(AVERAGE(Data!Q1329),"  ")</f>
        <v xml:space="preserve">  </v>
      </c>
      <c r="Q1321" s="67" t="str">
        <f>IFERROR(AVERAGE(Data!R1329),"  ")</f>
        <v xml:space="preserve">  </v>
      </c>
      <c r="R1321" s="67" t="str">
        <f>IFERROR(AVERAGE(Data!S1329),"  ")</f>
        <v xml:space="preserve">  </v>
      </c>
      <c r="S1321" s="67" t="str">
        <f>IFERROR(AVERAGE(Data!T1329),"  ")</f>
        <v xml:space="preserve">  </v>
      </c>
      <c r="T1321" s="66" t="str">
        <f>IFERROR(AVERAGE(Data!V1329), " ")</f>
        <v xml:space="preserve"> </v>
      </c>
      <c r="U1321" s="66" t="str">
        <f>IFERROR(AVERAGE(Data!W1329), " ")</f>
        <v xml:space="preserve"> </v>
      </c>
      <c r="V1321" s="66" t="str">
        <f>IFERROR(AVERAGE(Data!X1329), " ")</f>
        <v xml:space="preserve"> </v>
      </c>
      <c r="W1321" s="66" t="str">
        <f>IFERROR(AVERAGE(Data!Y1329), " ")</f>
        <v xml:space="preserve"> </v>
      </c>
      <c r="X1321" s="66" t="str">
        <f>IFERROR(AVERAGE(Data!Z1329), " ")</f>
        <v xml:space="preserve"> </v>
      </c>
      <c r="Y1321" s="66" t="str">
        <f>IFERROR(AVERAGE(Data!AA1329), " ")</f>
        <v xml:space="preserve"> </v>
      </c>
      <c r="Z1321" s="67" t="str">
        <f>IFERROR(AVERAGE(Data!AB1329), " ")</f>
        <v xml:space="preserve"> </v>
      </c>
      <c r="AA1321" s="67" t="str">
        <f>IFERROR(AVERAGE(Data!AC1329), " ")</f>
        <v xml:space="preserve"> </v>
      </c>
      <c r="AB1321" s="67" t="str">
        <f>IFERROR(AVERAGE(Data!AD1329), " ")</f>
        <v xml:space="preserve"> </v>
      </c>
      <c r="AC1321" s="66" t="str">
        <f>IFERROR(AVERAGE(Data!AF1329), "  ")</f>
        <v xml:space="preserve">  </v>
      </c>
      <c r="AD1321" s="66" t="str">
        <f>IFERROR(AVERAGE(Data!AG1329), "  ")</f>
        <v xml:space="preserve">  </v>
      </c>
      <c r="AE1321" s="66" t="str">
        <f>IFERROR(AVERAGE(Data!AH1329), "  ")</f>
        <v xml:space="preserve">  </v>
      </c>
      <c r="AF1321" s="66" t="str">
        <f>IFERROR(AVERAGE(Data!AI1329), "  ")</f>
        <v xml:space="preserve">  </v>
      </c>
      <c r="AG1321" s="66" t="str">
        <f>IFERROR(AVERAGE(Data!AJ1329), "  ")</f>
        <v xml:space="preserve">  </v>
      </c>
      <c r="AH1321" s="66" t="str">
        <f>IFERROR(AVERAGE(Data!AK1329), "  ")</f>
        <v xml:space="preserve">  </v>
      </c>
      <c r="AI1321" s="67" t="str">
        <f>IFERROR(AVERAGE(Data!AL1329), "  ")</f>
        <v xml:space="preserve">  </v>
      </c>
      <c r="AJ1321" s="67" t="str">
        <f>IFERROR(AVERAGE(Data!AM1329), "  ")</f>
        <v xml:space="preserve">  </v>
      </c>
      <c r="AK1321" s="67" t="str">
        <f>IFERROR(AVERAGE(Data!AN1329), "  ")</f>
        <v xml:space="preserve">  </v>
      </c>
      <c r="AL1321" s="66" t="str">
        <f>IFERROR(AVERAGE(Data!AP1329),"  ")</f>
        <v xml:space="preserve">  </v>
      </c>
      <c r="AM1321" s="66" t="str">
        <f>IFERROR(AVERAGE(Data!AQ1329),"  ")</f>
        <v xml:space="preserve">  </v>
      </c>
      <c r="AN1321" s="66" t="str">
        <f>IFERROR(AVERAGE(Data!AR1329),"  ")</f>
        <v xml:space="preserve">  </v>
      </c>
      <c r="AO1321" s="66" t="str">
        <f>IFERROR(AVERAGE(Data!AS1329),"  ")</f>
        <v xml:space="preserve">  </v>
      </c>
      <c r="AP1321" s="66" t="str">
        <f>IFERROR(AVERAGE(Data!AT1329),"  ")</f>
        <v xml:space="preserve">  </v>
      </c>
      <c r="AQ1321" s="66" t="str">
        <f>IFERROR(AVERAGE(Data!AU1329),"  ")</f>
        <v xml:space="preserve">  </v>
      </c>
      <c r="AR1321" s="67" t="str">
        <f>IFERROR(AVERAGE(Data!AV1329),"  ")</f>
        <v xml:space="preserve">  </v>
      </c>
      <c r="AS1321" s="67" t="str">
        <f>IFERROR(AVERAGE(Data!AW1329),"  ")</f>
        <v xml:space="preserve">  </v>
      </c>
      <c r="AT1321" s="67" t="str">
        <f>IFERROR(AVERAGE(Data!AX1329),"  ")</f>
        <v xml:space="preserve">  </v>
      </c>
      <c r="AU1321" s="66" t="str">
        <f>IFERROR(AVERAGE(Data!AZ1329), "  ")</f>
        <v xml:space="preserve">  </v>
      </c>
      <c r="AV1321" s="66" t="str">
        <f>IFERROR(AVERAGE(Data!BA1329), "  ")</f>
        <v xml:space="preserve">  </v>
      </c>
      <c r="AW1321" s="66" t="str">
        <f>IFERROR(AVERAGE(Data!BB1329), "  ")</f>
        <v xml:space="preserve">  </v>
      </c>
      <c r="AX1321" s="66" t="str">
        <f>IFERROR(AVERAGE(Data!BC1329), "  ")</f>
        <v xml:space="preserve">  </v>
      </c>
      <c r="AY1321" s="66" t="str">
        <f>IFERROR(AVERAGE(Data!BD1329), "  ")</f>
        <v xml:space="preserve">  </v>
      </c>
      <c r="AZ1321" s="66" t="str">
        <f>IFERROR(AVERAGE(Data!BE1329), "  ")</f>
        <v xml:space="preserve">  </v>
      </c>
      <c r="BA1321" s="66" t="str">
        <f>IFERROR(AVERAGE(Data!BF1329), "  ")</f>
        <v xml:space="preserve">  </v>
      </c>
      <c r="BB1321" s="66" t="str">
        <f>IFERROR(AVERAGE(Data!BG1329), "  ")</f>
        <v xml:space="preserve">  </v>
      </c>
      <c r="BC1321" s="66" t="str">
        <f>IFERROR(AVERAGE(Data!BH1329), "  ")</f>
        <v xml:space="preserve">  </v>
      </c>
      <c r="BD1321" s="66" t="str">
        <f>IFERROR(AVERAGE(Data!BI1329), "  ")</f>
        <v xml:space="preserve">  </v>
      </c>
    </row>
    <row r="1322" spans="1:56" x14ac:dyDescent="0.25">
      <c r="A1322" s="59" t="str">
        <f>IFERROR(AVERAGE(Data!A1330),"  ")</f>
        <v xml:space="preserve">  </v>
      </c>
      <c r="B1322" s="66" t="str">
        <f>IFERROR(AVERAGE(Data!B1330),"  ")</f>
        <v xml:space="preserve">  </v>
      </c>
      <c r="C1322" s="66" t="str">
        <f>IFERROR(AVERAGE(Data!C1330),"  ")</f>
        <v xml:space="preserve">  </v>
      </c>
      <c r="D1322" s="66" t="str">
        <f>IFERROR(AVERAGE(Data!D1330),"  ")</f>
        <v xml:space="preserve">  </v>
      </c>
      <c r="E1322" s="66" t="str">
        <f>IFERROR(AVERAGE(Data!E1330),"  ")</f>
        <v xml:space="preserve">  </v>
      </c>
      <c r="F1322" s="66" t="str">
        <f>IFERROR(AVERAGE(Data!F1330),"  ")</f>
        <v xml:space="preserve">  </v>
      </c>
      <c r="G1322" s="66" t="str">
        <f>IFERROR(AVERAGE(Data!G1330),"  ")</f>
        <v xml:space="preserve">  </v>
      </c>
      <c r="H1322" s="67" t="str">
        <f>IFERROR(AVERAGE(Data!H1330),"  ")</f>
        <v xml:space="preserve">  </v>
      </c>
      <c r="I1322" s="67" t="str">
        <f>IFERROR(AVERAGE(Data!I1330),"  ")</f>
        <v xml:space="preserve">  </v>
      </c>
      <c r="J1322" s="67" t="str">
        <f>IFERROR(AVERAGE(Data!J1330),"  ")</f>
        <v xml:space="preserve">  </v>
      </c>
      <c r="K1322" s="66" t="str">
        <f>IFERROR(AVERAGE(Data!L1330),"  ")</f>
        <v xml:space="preserve">  </v>
      </c>
      <c r="L1322" s="66" t="str">
        <f>IFERROR(AVERAGE(Data!M1330),"  ")</f>
        <v xml:space="preserve">  </v>
      </c>
      <c r="M1322" s="66" t="str">
        <f>IFERROR(AVERAGE(Data!N1330),"  ")</f>
        <v xml:space="preserve">  </v>
      </c>
      <c r="N1322" s="66" t="str">
        <f>IFERROR(AVERAGE(Data!O1330),"  ")</f>
        <v xml:space="preserve">  </v>
      </c>
      <c r="O1322" s="66" t="str">
        <f>IFERROR(AVERAGE(Data!P1330),"  ")</f>
        <v xml:space="preserve">  </v>
      </c>
      <c r="P1322" s="66" t="str">
        <f>IFERROR(AVERAGE(Data!Q1330),"  ")</f>
        <v xml:space="preserve">  </v>
      </c>
      <c r="Q1322" s="67" t="str">
        <f>IFERROR(AVERAGE(Data!R1330),"  ")</f>
        <v xml:space="preserve">  </v>
      </c>
      <c r="R1322" s="67" t="str">
        <f>IFERROR(AVERAGE(Data!S1330),"  ")</f>
        <v xml:space="preserve">  </v>
      </c>
      <c r="S1322" s="67" t="str">
        <f>IFERROR(AVERAGE(Data!T1330),"  ")</f>
        <v xml:space="preserve">  </v>
      </c>
      <c r="T1322" s="66" t="str">
        <f>IFERROR(AVERAGE(Data!V1330), " ")</f>
        <v xml:space="preserve"> </v>
      </c>
      <c r="U1322" s="66" t="str">
        <f>IFERROR(AVERAGE(Data!W1330), " ")</f>
        <v xml:space="preserve"> </v>
      </c>
      <c r="V1322" s="66" t="str">
        <f>IFERROR(AVERAGE(Data!X1330), " ")</f>
        <v xml:space="preserve"> </v>
      </c>
      <c r="W1322" s="66" t="str">
        <f>IFERROR(AVERAGE(Data!Y1330), " ")</f>
        <v xml:space="preserve"> </v>
      </c>
      <c r="X1322" s="66" t="str">
        <f>IFERROR(AVERAGE(Data!Z1330), " ")</f>
        <v xml:space="preserve"> </v>
      </c>
      <c r="Y1322" s="66" t="str">
        <f>IFERROR(AVERAGE(Data!AA1330), " ")</f>
        <v xml:space="preserve"> </v>
      </c>
      <c r="Z1322" s="67" t="str">
        <f>IFERROR(AVERAGE(Data!AB1330), " ")</f>
        <v xml:space="preserve"> </v>
      </c>
      <c r="AA1322" s="67" t="str">
        <f>IFERROR(AVERAGE(Data!AC1330), " ")</f>
        <v xml:space="preserve"> </v>
      </c>
      <c r="AB1322" s="67" t="str">
        <f>IFERROR(AVERAGE(Data!AD1330), " ")</f>
        <v xml:space="preserve"> </v>
      </c>
      <c r="AC1322" s="66" t="str">
        <f>IFERROR(AVERAGE(Data!AF1330), "  ")</f>
        <v xml:space="preserve">  </v>
      </c>
      <c r="AD1322" s="66" t="str">
        <f>IFERROR(AVERAGE(Data!AG1330), "  ")</f>
        <v xml:space="preserve">  </v>
      </c>
      <c r="AE1322" s="66" t="str">
        <f>IFERROR(AVERAGE(Data!AH1330), "  ")</f>
        <v xml:space="preserve">  </v>
      </c>
      <c r="AF1322" s="66" t="str">
        <f>IFERROR(AVERAGE(Data!AI1330), "  ")</f>
        <v xml:space="preserve">  </v>
      </c>
      <c r="AG1322" s="66" t="str">
        <f>IFERROR(AVERAGE(Data!AJ1330), "  ")</f>
        <v xml:space="preserve">  </v>
      </c>
      <c r="AH1322" s="66" t="str">
        <f>IFERROR(AVERAGE(Data!AK1330), "  ")</f>
        <v xml:space="preserve">  </v>
      </c>
      <c r="AI1322" s="67" t="str">
        <f>IFERROR(AVERAGE(Data!AL1330), "  ")</f>
        <v xml:space="preserve">  </v>
      </c>
      <c r="AJ1322" s="67" t="str">
        <f>IFERROR(AVERAGE(Data!AM1330), "  ")</f>
        <v xml:space="preserve">  </v>
      </c>
      <c r="AK1322" s="67" t="str">
        <f>IFERROR(AVERAGE(Data!AN1330), "  ")</f>
        <v xml:space="preserve">  </v>
      </c>
      <c r="AL1322" s="66" t="str">
        <f>IFERROR(AVERAGE(Data!AP1330),"  ")</f>
        <v xml:space="preserve">  </v>
      </c>
      <c r="AM1322" s="66" t="str">
        <f>IFERROR(AVERAGE(Data!AQ1330),"  ")</f>
        <v xml:space="preserve">  </v>
      </c>
      <c r="AN1322" s="66" t="str">
        <f>IFERROR(AVERAGE(Data!AR1330),"  ")</f>
        <v xml:space="preserve">  </v>
      </c>
      <c r="AO1322" s="66" t="str">
        <f>IFERROR(AVERAGE(Data!AS1330),"  ")</f>
        <v xml:space="preserve">  </v>
      </c>
      <c r="AP1322" s="66" t="str">
        <f>IFERROR(AVERAGE(Data!AT1330),"  ")</f>
        <v xml:space="preserve">  </v>
      </c>
      <c r="AQ1322" s="66" t="str">
        <f>IFERROR(AVERAGE(Data!AU1330),"  ")</f>
        <v xml:space="preserve">  </v>
      </c>
      <c r="AR1322" s="67" t="str">
        <f>IFERROR(AVERAGE(Data!AV1330),"  ")</f>
        <v xml:space="preserve">  </v>
      </c>
      <c r="AS1322" s="67" t="str">
        <f>IFERROR(AVERAGE(Data!AW1330),"  ")</f>
        <v xml:space="preserve">  </v>
      </c>
      <c r="AT1322" s="67" t="str">
        <f>IFERROR(AVERAGE(Data!AX1330),"  ")</f>
        <v xml:space="preserve">  </v>
      </c>
      <c r="AU1322" s="66" t="str">
        <f>IFERROR(AVERAGE(Data!AZ1330), "  ")</f>
        <v xml:space="preserve">  </v>
      </c>
      <c r="AV1322" s="66" t="str">
        <f>IFERROR(AVERAGE(Data!BA1330), "  ")</f>
        <v xml:space="preserve">  </v>
      </c>
      <c r="AW1322" s="66" t="str">
        <f>IFERROR(AVERAGE(Data!BB1330), "  ")</f>
        <v xml:space="preserve">  </v>
      </c>
      <c r="AX1322" s="66" t="str">
        <f>IFERROR(AVERAGE(Data!BC1330), "  ")</f>
        <v xml:space="preserve">  </v>
      </c>
      <c r="AY1322" s="66" t="str">
        <f>IFERROR(AVERAGE(Data!BD1330), "  ")</f>
        <v xml:space="preserve">  </v>
      </c>
      <c r="AZ1322" s="66" t="str">
        <f>IFERROR(AVERAGE(Data!BE1330), "  ")</f>
        <v xml:space="preserve">  </v>
      </c>
      <c r="BA1322" s="66" t="str">
        <f>IFERROR(AVERAGE(Data!BF1330), "  ")</f>
        <v xml:space="preserve">  </v>
      </c>
      <c r="BB1322" s="66" t="str">
        <f>IFERROR(AVERAGE(Data!BG1330), "  ")</f>
        <v xml:space="preserve">  </v>
      </c>
      <c r="BC1322" s="66" t="str">
        <f>IFERROR(AVERAGE(Data!BH1330), "  ")</f>
        <v xml:space="preserve">  </v>
      </c>
      <c r="BD1322" s="66" t="str">
        <f>IFERROR(AVERAGE(Data!BI1330), "  ")</f>
        <v xml:space="preserve">  </v>
      </c>
    </row>
    <row r="1323" spans="1:56" x14ac:dyDescent="0.25">
      <c r="A1323" s="59" t="str">
        <f>IFERROR(AVERAGE(Data!A1331),"  ")</f>
        <v xml:space="preserve">  </v>
      </c>
      <c r="B1323" s="66" t="str">
        <f>IFERROR(AVERAGE(Data!B1331),"  ")</f>
        <v xml:space="preserve">  </v>
      </c>
      <c r="C1323" s="66" t="str">
        <f>IFERROR(AVERAGE(Data!C1331),"  ")</f>
        <v xml:space="preserve">  </v>
      </c>
      <c r="D1323" s="66" t="str">
        <f>IFERROR(AVERAGE(Data!D1331),"  ")</f>
        <v xml:space="preserve">  </v>
      </c>
      <c r="E1323" s="66" t="str">
        <f>IFERROR(AVERAGE(Data!E1331),"  ")</f>
        <v xml:space="preserve">  </v>
      </c>
      <c r="F1323" s="66" t="str">
        <f>IFERROR(AVERAGE(Data!F1331),"  ")</f>
        <v xml:space="preserve">  </v>
      </c>
      <c r="G1323" s="66" t="str">
        <f>IFERROR(AVERAGE(Data!G1331),"  ")</f>
        <v xml:space="preserve">  </v>
      </c>
      <c r="H1323" s="67" t="str">
        <f>IFERROR(AVERAGE(Data!H1331),"  ")</f>
        <v xml:space="preserve">  </v>
      </c>
      <c r="I1323" s="67" t="str">
        <f>IFERROR(AVERAGE(Data!I1331),"  ")</f>
        <v xml:space="preserve">  </v>
      </c>
      <c r="J1323" s="67" t="str">
        <f>IFERROR(AVERAGE(Data!J1331),"  ")</f>
        <v xml:space="preserve">  </v>
      </c>
      <c r="K1323" s="66" t="str">
        <f>IFERROR(AVERAGE(Data!L1331),"  ")</f>
        <v xml:space="preserve">  </v>
      </c>
      <c r="L1323" s="66" t="str">
        <f>IFERROR(AVERAGE(Data!M1331),"  ")</f>
        <v xml:space="preserve">  </v>
      </c>
      <c r="M1323" s="66" t="str">
        <f>IFERROR(AVERAGE(Data!N1331),"  ")</f>
        <v xml:space="preserve">  </v>
      </c>
      <c r="N1323" s="66" t="str">
        <f>IFERROR(AVERAGE(Data!O1331),"  ")</f>
        <v xml:space="preserve">  </v>
      </c>
      <c r="O1323" s="66" t="str">
        <f>IFERROR(AVERAGE(Data!P1331),"  ")</f>
        <v xml:space="preserve">  </v>
      </c>
      <c r="P1323" s="66" t="str">
        <f>IFERROR(AVERAGE(Data!Q1331),"  ")</f>
        <v xml:space="preserve">  </v>
      </c>
      <c r="Q1323" s="67" t="str">
        <f>IFERROR(AVERAGE(Data!R1331),"  ")</f>
        <v xml:space="preserve">  </v>
      </c>
      <c r="R1323" s="67" t="str">
        <f>IFERROR(AVERAGE(Data!S1331),"  ")</f>
        <v xml:space="preserve">  </v>
      </c>
      <c r="S1323" s="67" t="str">
        <f>IFERROR(AVERAGE(Data!T1331),"  ")</f>
        <v xml:space="preserve">  </v>
      </c>
      <c r="T1323" s="66" t="str">
        <f>IFERROR(AVERAGE(Data!V1331), " ")</f>
        <v xml:space="preserve"> </v>
      </c>
      <c r="U1323" s="66" t="str">
        <f>IFERROR(AVERAGE(Data!W1331), " ")</f>
        <v xml:space="preserve"> </v>
      </c>
      <c r="V1323" s="66" t="str">
        <f>IFERROR(AVERAGE(Data!X1331), " ")</f>
        <v xml:space="preserve"> </v>
      </c>
      <c r="W1323" s="66" t="str">
        <f>IFERROR(AVERAGE(Data!Y1331), " ")</f>
        <v xml:space="preserve"> </v>
      </c>
      <c r="X1323" s="66" t="str">
        <f>IFERROR(AVERAGE(Data!Z1331), " ")</f>
        <v xml:space="preserve"> </v>
      </c>
      <c r="Y1323" s="66" t="str">
        <f>IFERROR(AVERAGE(Data!AA1331), " ")</f>
        <v xml:space="preserve"> </v>
      </c>
      <c r="Z1323" s="67" t="str">
        <f>IFERROR(AVERAGE(Data!AB1331), " ")</f>
        <v xml:space="preserve"> </v>
      </c>
      <c r="AA1323" s="67" t="str">
        <f>IFERROR(AVERAGE(Data!AC1331), " ")</f>
        <v xml:space="preserve"> </v>
      </c>
      <c r="AB1323" s="67" t="str">
        <f>IFERROR(AVERAGE(Data!AD1331), " ")</f>
        <v xml:space="preserve"> </v>
      </c>
      <c r="AC1323" s="66" t="str">
        <f>IFERROR(AVERAGE(Data!AF1331), "  ")</f>
        <v xml:space="preserve">  </v>
      </c>
      <c r="AD1323" s="66" t="str">
        <f>IFERROR(AVERAGE(Data!AG1331), "  ")</f>
        <v xml:space="preserve">  </v>
      </c>
      <c r="AE1323" s="66" t="str">
        <f>IFERROR(AVERAGE(Data!AH1331), "  ")</f>
        <v xml:space="preserve">  </v>
      </c>
      <c r="AF1323" s="66" t="str">
        <f>IFERROR(AVERAGE(Data!AI1331), "  ")</f>
        <v xml:space="preserve">  </v>
      </c>
      <c r="AG1323" s="66" t="str">
        <f>IFERROR(AVERAGE(Data!AJ1331), "  ")</f>
        <v xml:space="preserve">  </v>
      </c>
      <c r="AH1323" s="66" t="str">
        <f>IFERROR(AVERAGE(Data!AK1331), "  ")</f>
        <v xml:space="preserve">  </v>
      </c>
      <c r="AI1323" s="67" t="str">
        <f>IFERROR(AVERAGE(Data!AL1331), "  ")</f>
        <v xml:space="preserve">  </v>
      </c>
      <c r="AJ1323" s="67" t="str">
        <f>IFERROR(AVERAGE(Data!AM1331), "  ")</f>
        <v xml:space="preserve">  </v>
      </c>
      <c r="AK1323" s="67" t="str">
        <f>IFERROR(AVERAGE(Data!AN1331), "  ")</f>
        <v xml:space="preserve">  </v>
      </c>
      <c r="AL1323" s="66" t="str">
        <f>IFERROR(AVERAGE(Data!AP1331),"  ")</f>
        <v xml:space="preserve">  </v>
      </c>
      <c r="AM1323" s="66" t="str">
        <f>IFERROR(AVERAGE(Data!AQ1331),"  ")</f>
        <v xml:space="preserve">  </v>
      </c>
      <c r="AN1323" s="66" t="str">
        <f>IFERROR(AVERAGE(Data!AR1331),"  ")</f>
        <v xml:space="preserve">  </v>
      </c>
      <c r="AO1323" s="66" t="str">
        <f>IFERROR(AVERAGE(Data!AS1331),"  ")</f>
        <v xml:space="preserve">  </v>
      </c>
      <c r="AP1323" s="66" t="str">
        <f>IFERROR(AVERAGE(Data!AT1331),"  ")</f>
        <v xml:space="preserve">  </v>
      </c>
      <c r="AQ1323" s="66" t="str">
        <f>IFERROR(AVERAGE(Data!AU1331),"  ")</f>
        <v xml:space="preserve">  </v>
      </c>
      <c r="AR1323" s="67" t="str">
        <f>IFERROR(AVERAGE(Data!AV1331),"  ")</f>
        <v xml:space="preserve">  </v>
      </c>
      <c r="AS1323" s="67" t="str">
        <f>IFERROR(AVERAGE(Data!AW1331),"  ")</f>
        <v xml:space="preserve">  </v>
      </c>
      <c r="AT1323" s="67" t="str">
        <f>IFERROR(AVERAGE(Data!AX1331),"  ")</f>
        <v xml:space="preserve">  </v>
      </c>
      <c r="AU1323" s="66" t="str">
        <f>IFERROR(AVERAGE(Data!AZ1331), "  ")</f>
        <v xml:space="preserve">  </v>
      </c>
      <c r="AV1323" s="66" t="str">
        <f>IFERROR(AVERAGE(Data!BA1331), "  ")</f>
        <v xml:space="preserve">  </v>
      </c>
      <c r="AW1323" s="66" t="str">
        <f>IFERROR(AVERAGE(Data!BB1331), "  ")</f>
        <v xml:space="preserve">  </v>
      </c>
      <c r="AX1323" s="66" t="str">
        <f>IFERROR(AVERAGE(Data!BC1331), "  ")</f>
        <v xml:space="preserve">  </v>
      </c>
      <c r="AY1323" s="66" t="str">
        <f>IFERROR(AVERAGE(Data!BD1331), "  ")</f>
        <v xml:space="preserve">  </v>
      </c>
      <c r="AZ1323" s="66" t="str">
        <f>IFERROR(AVERAGE(Data!BE1331), "  ")</f>
        <v xml:space="preserve">  </v>
      </c>
      <c r="BA1323" s="66" t="str">
        <f>IFERROR(AVERAGE(Data!BF1331), "  ")</f>
        <v xml:space="preserve">  </v>
      </c>
      <c r="BB1323" s="66" t="str">
        <f>IFERROR(AVERAGE(Data!BG1331), "  ")</f>
        <v xml:space="preserve">  </v>
      </c>
      <c r="BC1323" s="66" t="str">
        <f>IFERROR(AVERAGE(Data!BH1331), "  ")</f>
        <v xml:space="preserve">  </v>
      </c>
      <c r="BD1323" s="66" t="str">
        <f>IFERROR(AVERAGE(Data!BI1331), "  ")</f>
        <v xml:space="preserve">  </v>
      </c>
    </row>
    <row r="1324" spans="1:56" x14ac:dyDescent="0.25">
      <c r="A1324" s="59" t="str">
        <f>IFERROR(AVERAGE(Data!A1332),"  ")</f>
        <v xml:space="preserve">  </v>
      </c>
      <c r="B1324" s="66" t="str">
        <f>IFERROR(AVERAGE(Data!B1332),"  ")</f>
        <v xml:space="preserve">  </v>
      </c>
      <c r="C1324" s="66" t="str">
        <f>IFERROR(AVERAGE(Data!C1332),"  ")</f>
        <v xml:space="preserve">  </v>
      </c>
      <c r="D1324" s="66" t="str">
        <f>IFERROR(AVERAGE(Data!D1332),"  ")</f>
        <v xml:space="preserve">  </v>
      </c>
      <c r="E1324" s="66" t="str">
        <f>IFERROR(AVERAGE(Data!E1332),"  ")</f>
        <v xml:space="preserve">  </v>
      </c>
      <c r="F1324" s="66" t="str">
        <f>IFERROR(AVERAGE(Data!F1332),"  ")</f>
        <v xml:space="preserve">  </v>
      </c>
      <c r="G1324" s="66" t="str">
        <f>IFERROR(AVERAGE(Data!G1332),"  ")</f>
        <v xml:space="preserve">  </v>
      </c>
      <c r="H1324" s="67" t="str">
        <f>IFERROR(AVERAGE(Data!H1332),"  ")</f>
        <v xml:space="preserve">  </v>
      </c>
      <c r="I1324" s="67" t="str">
        <f>IFERROR(AVERAGE(Data!I1332),"  ")</f>
        <v xml:space="preserve">  </v>
      </c>
      <c r="J1324" s="67" t="str">
        <f>IFERROR(AVERAGE(Data!J1332),"  ")</f>
        <v xml:space="preserve">  </v>
      </c>
      <c r="K1324" s="66" t="str">
        <f>IFERROR(AVERAGE(Data!L1332),"  ")</f>
        <v xml:space="preserve">  </v>
      </c>
      <c r="L1324" s="66" t="str">
        <f>IFERROR(AVERAGE(Data!M1332),"  ")</f>
        <v xml:space="preserve">  </v>
      </c>
      <c r="M1324" s="66" t="str">
        <f>IFERROR(AVERAGE(Data!N1332),"  ")</f>
        <v xml:space="preserve">  </v>
      </c>
      <c r="N1324" s="66" t="str">
        <f>IFERROR(AVERAGE(Data!O1332),"  ")</f>
        <v xml:space="preserve">  </v>
      </c>
      <c r="O1324" s="66" t="str">
        <f>IFERROR(AVERAGE(Data!P1332),"  ")</f>
        <v xml:space="preserve">  </v>
      </c>
      <c r="P1324" s="66" t="str">
        <f>IFERROR(AVERAGE(Data!Q1332),"  ")</f>
        <v xml:space="preserve">  </v>
      </c>
      <c r="Q1324" s="67" t="str">
        <f>IFERROR(AVERAGE(Data!R1332),"  ")</f>
        <v xml:space="preserve">  </v>
      </c>
      <c r="R1324" s="67" t="str">
        <f>IFERROR(AVERAGE(Data!S1332),"  ")</f>
        <v xml:space="preserve">  </v>
      </c>
      <c r="S1324" s="67" t="str">
        <f>IFERROR(AVERAGE(Data!T1332),"  ")</f>
        <v xml:space="preserve">  </v>
      </c>
      <c r="T1324" s="66" t="str">
        <f>IFERROR(AVERAGE(Data!V1332), " ")</f>
        <v xml:space="preserve"> </v>
      </c>
      <c r="U1324" s="66" t="str">
        <f>IFERROR(AVERAGE(Data!W1332), " ")</f>
        <v xml:space="preserve"> </v>
      </c>
      <c r="V1324" s="66" t="str">
        <f>IFERROR(AVERAGE(Data!X1332), " ")</f>
        <v xml:space="preserve"> </v>
      </c>
      <c r="W1324" s="66" t="str">
        <f>IFERROR(AVERAGE(Data!Y1332), " ")</f>
        <v xml:space="preserve"> </v>
      </c>
      <c r="X1324" s="66" t="str">
        <f>IFERROR(AVERAGE(Data!Z1332), " ")</f>
        <v xml:space="preserve"> </v>
      </c>
      <c r="Y1324" s="66" t="str">
        <f>IFERROR(AVERAGE(Data!AA1332), " ")</f>
        <v xml:space="preserve"> </v>
      </c>
      <c r="Z1324" s="67" t="str">
        <f>IFERROR(AVERAGE(Data!AB1332), " ")</f>
        <v xml:space="preserve"> </v>
      </c>
      <c r="AA1324" s="67" t="str">
        <f>IFERROR(AVERAGE(Data!AC1332), " ")</f>
        <v xml:space="preserve"> </v>
      </c>
      <c r="AB1324" s="67" t="str">
        <f>IFERROR(AVERAGE(Data!AD1332), " ")</f>
        <v xml:space="preserve"> </v>
      </c>
      <c r="AC1324" s="66" t="str">
        <f>IFERROR(AVERAGE(Data!AF1332), "  ")</f>
        <v xml:space="preserve">  </v>
      </c>
      <c r="AD1324" s="66" t="str">
        <f>IFERROR(AVERAGE(Data!AG1332), "  ")</f>
        <v xml:space="preserve">  </v>
      </c>
      <c r="AE1324" s="66" t="str">
        <f>IFERROR(AVERAGE(Data!AH1332), "  ")</f>
        <v xml:space="preserve">  </v>
      </c>
      <c r="AF1324" s="66" t="str">
        <f>IFERROR(AVERAGE(Data!AI1332), "  ")</f>
        <v xml:space="preserve">  </v>
      </c>
      <c r="AG1324" s="66" t="str">
        <f>IFERROR(AVERAGE(Data!AJ1332), "  ")</f>
        <v xml:space="preserve">  </v>
      </c>
      <c r="AH1324" s="66" t="str">
        <f>IFERROR(AVERAGE(Data!AK1332), "  ")</f>
        <v xml:space="preserve">  </v>
      </c>
      <c r="AI1324" s="67" t="str">
        <f>IFERROR(AVERAGE(Data!AL1332), "  ")</f>
        <v xml:space="preserve">  </v>
      </c>
      <c r="AJ1324" s="67" t="str">
        <f>IFERROR(AVERAGE(Data!AM1332), "  ")</f>
        <v xml:space="preserve">  </v>
      </c>
      <c r="AK1324" s="67" t="str">
        <f>IFERROR(AVERAGE(Data!AN1332), "  ")</f>
        <v xml:space="preserve">  </v>
      </c>
      <c r="AL1324" s="66" t="str">
        <f>IFERROR(AVERAGE(Data!AP1332),"  ")</f>
        <v xml:space="preserve">  </v>
      </c>
      <c r="AM1324" s="66" t="str">
        <f>IFERROR(AVERAGE(Data!AQ1332),"  ")</f>
        <v xml:space="preserve">  </v>
      </c>
      <c r="AN1324" s="66" t="str">
        <f>IFERROR(AVERAGE(Data!AR1332),"  ")</f>
        <v xml:space="preserve">  </v>
      </c>
      <c r="AO1324" s="66" t="str">
        <f>IFERROR(AVERAGE(Data!AS1332),"  ")</f>
        <v xml:space="preserve">  </v>
      </c>
      <c r="AP1324" s="66" t="str">
        <f>IFERROR(AVERAGE(Data!AT1332),"  ")</f>
        <v xml:space="preserve">  </v>
      </c>
      <c r="AQ1324" s="66" t="str">
        <f>IFERROR(AVERAGE(Data!AU1332),"  ")</f>
        <v xml:space="preserve">  </v>
      </c>
      <c r="AR1324" s="67" t="str">
        <f>IFERROR(AVERAGE(Data!AV1332),"  ")</f>
        <v xml:space="preserve">  </v>
      </c>
      <c r="AS1324" s="67" t="str">
        <f>IFERROR(AVERAGE(Data!AW1332),"  ")</f>
        <v xml:space="preserve">  </v>
      </c>
      <c r="AT1324" s="67" t="str">
        <f>IFERROR(AVERAGE(Data!AX1332),"  ")</f>
        <v xml:space="preserve">  </v>
      </c>
      <c r="AU1324" s="66" t="str">
        <f>IFERROR(AVERAGE(Data!AZ1332), "  ")</f>
        <v xml:space="preserve">  </v>
      </c>
      <c r="AV1324" s="66" t="str">
        <f>IFERROR(AVERAGE(Data!BA1332), "  ")</f>
        <v xml:space="preserve">  </v>
      </c>
      <c r="AW1324" s="66" t="str">
        <f>IFERROR(AVERAGE(Data!BB1332), "  ")</f>
        <v xml:space="preserve">  </v>
      </c>
      <c r="AX1324" s="66" t="str">
        <f>IFERROR(AVERAGE(Data!BC1332), "  ")</f>
        <v xml:space="preserve">  </v>
      </c>
      <c r="AY1324" s="66" t="str">
        <f>IFERROR(AVERAGE(Data!BD1332), "  ")</f>
        <v xml:space="preserve">  </v>
      </c>
      <c r="AZ1324" s="66" t="str">
        <f>IFERROR(AVERAGE(Data!BE1332), "  ")</f>
        <v xml:space="preserve">  </v>
      </c>
      <c r="BA1324" s="66" t="str">
        <f>IFERROR(AVERAGE(Data!BF1332), "  ")</f>
        <v xml:space="preserve">  </v>
      </c>
      <c r="BB1324" s="66" t="str">
        <f>IFERROR(AVERAGE(Data!BG1332), "  ")</f>
        <v xml:space="preserve">  </v>
      </c>
      <c r="BC1324" s="66" t="str">
        <f>IFERROR(AVERAGE(Data!BH1332), "  ")</f>
        <v xml:space="preserve">  </v>
      </c>
      <c r="BD1324" s="66" t="str">
        <f>IFERROR(AVERAGE(Data!BI1332), "  ")</f>
        <v xml:space="preserve">  </v>
      </c>
    </row>
    <row r="1325" spans="1:56" x14ac:dyDescent="0.25">
      <c r="A1325" s="59" t="str">
        <f>IFERROR(AVERAGE(Data!A1333),"  ")</f>
        <v xml:space="preserve">  </v>
      </c>
      <c r="B1325" s="66" t="str">
        <f>IFERROR(AVERAGE(Data!B1333),"  ")</f>
        <v xml:space="preserve">  </v>
      </c>
      <c r="C1325" s="66" t="str">
        <f>IFERROR(AVERAGE(Data!C1333),"  ")</f>
        <v xml:space="preserve">  </v>
      </c>
      <c r="D1325" s="66" t="str">
        <f>IFERROR(AVERAGE(Data!D1333),"  ")</f>
        <v xml:space="preserve">  </v>
      </c>
      <c r="E1325" s="66" t="str">
        <f>IFERROR(AVERAGE(Data!E1333),"  ")</f>
        <v xml:space="preserve">  </v>
      </c>
      <c r="F1325" s="66" t="str">
        <f>IFERROR(AVERAGE(Data!F1333),"  ")</f>
        <v xml:space="preserve">  </v>
      </c>
      <c r="G1325" s="66" t="str">
        <f>IFERROR(AVERAGE(Data!G1333),"  ")</f>
        <v xml:space="preserve">  </v>
      </c>
      <c r="H1325" s="67" t="str">
        <f>IFERROR(AVERAGE(Data!H1333),"  ")</f>
        <v xml:space="preserve">  </v>
      </c>
      <c r="I1325" s="67" t="str">
        <f>IFERROR(AVERAGE(Data!I1333),"  ")</f>
        <v xml:space="preserve">  </v>
      </c>
      <c r="J1325" s="67" t="str">
        <f>IFERROR(AVERAGE(Data!J1333),"  ")</f>
        <v xml:space="preserve">  </v>
      </c>
      <c r="K1325" s="66" t="str">
        <f>IFERROR(AVERAGE(Data!L1333),"  ")</f>
        <v xml:space="preserve">  </v>
      </c>
      <c r="L1325" s="66" t="str">
        <f>IFERROR(AVERAGE(Data!M1333),"  ")</f>
        <v xml:space="preserve">  </v>
      </c>
      <c r="M1325" s="66" t="str">
        <f>IFERROR(AVERAGE(Data!N1333),"  ")</f>
        <v xml:space="preserve">  </v>
      </c>
      <c r="N1325" s="66" t="str">
        <f>IFERROR(AVERAGE(Data!O1333),"  ")</f>
        <v xml:space="preserve">  </v>
      </c>
      <c r="O1325" s="66" t="str">
        <f>IFERROR(AVERAGE(Data!P1333),"  ")</f>
        <v xml:space="preserve">  </v>
      </c>
      <c r="P1325" s="66" t="str">
        <f>IFERROR(AVERAGE(Data!Q1333),"  ")</f>
        <v xml:space="preserve">  </v>
      </c>
      <c r="Q1325" s="67" t="str">
        <f>IFERROR(AVERAGE(Data!R1333),"  ")</f>
        <v xml:space="preserve">  </v>
      </c>
      <c r="R1325" s="67" t="str">
        <f>IFERROR(AVERAGE(Data!S1333),"  ")</f>
        <v xml:space="preserve">  </v>
      </c>
      <c r="S1325" s="67" t="str">
        <f>IFERROR(AVERAGE(Data!T1333),"  ")</f>
        <v xml:space="preserve">  </v>
      </c>
      <c r="T1325" s="66" t="str">
        <f>IFERROR(AVERAGE(Data!V1333), " ")</f>
        <v xml:space="preserve"> </v>
      </c>
      <c r="U1325" s="66" t="str">
        <f>IFERROR(AVERAGE(Data!W1333), " ")</f>
        <v xml:space="preserve"> </v>
      </c>
      <c r="V1325" s="66" t="str">
        <f>IFERROR(AVERAGE(Data!X1333), " ")</f>
        <v xml:space="preserve"> </v>
      </c>
      <c r="W1325" s="66" t="str">
        <f>IFERROR(AVERAGE(Data!Y1333), " ")</f>
        <v xml:space="preserve"> </v>
      </c>
      <c r="X1325" s="66" t="str">
        <f>IFERROR(AVERAGE(Data!Z1333), " ")</f>
        <v xml:space="preserve"> </v>
      </c>
      <c r="Y1325" s="66" t="str">
        <f>IFERROR(AVERAGE(Data!AA1333), " ")</f>
        <v xml:space="preserve"> </v>
      </c>
      <c r="Z1325" s="67" t="str">
        <f>IFERROR(AVERAGE(Data!AB1333), " ")</f>
        <v xml:space="preserve"> </v>
      </c>
      <c r="AA1325" s="67" t="str">
        <f>IFERROR(AVERAGE(Data!AC1333), " ")</f>
        <v xml:space="preserve"> </v>
      </c>
      <c r="AB1325" s="67" t="str">
        <f>IFERROR(AVERAGE(Data!AD1333), " ")</f>
        <v xml:space="preserve"> </v>
      </c>
      <c r="AC1325" s="66" t="str">
        <f>IFERROR(AVERAGE(Data!AF1333), "  ")</f>
        <v xml:space="preserve">  </v>
      </c>
      <c r="AD1325" s="66" t="str">
        <f>IFERROR(AVERAGE(Data!AG1333), "  ")</f>
        <v xml:space="preserve">  </v>
      </c>
      <c r="AE1325" s="66" t="str">
        <f>IFERROR(AVERAGE(Data!AH1333), "  ")</f>
        <v xml:space="preserve">  </v>
      </c>
      <c r="AF1325" s="66" t="str">
        <f>IFERROR(AVERAGE(Data!AI1333), "  ")</f>
        <v xml:space="preserve">  </v>
      </c>
      <c r="AG1325" s="66" t="str">
        <f>IFERROR(AVERAGE(Data!AJ1333), "  ")</f>
        <v xml:space="preserve">  </v>
      </c>
      <c r="AH1325" s="66" t="str">
        <f>IFERROR(AVERAGE(Data!AK1333), "  ")</f>
        <v xml:space="preserve">  </v>
      </c>
      <c r="AI1325" s="67" t="str">
        <f>IFERROR(AVERAGE(Data!AL1333), "  ")</f>
        <v xml:space="preserve">  </v>
      </c>
      <c r="AJ1325" s="67" t="str">
        <f>IFERROR(AVERAGE(Data!AM1333), "  ")</f>
        <v xml:space="preserve">  </v>
      </c>
      <c r="AK1325" s="67" t="str">
        <f>IFERROR(AVERAGE(Data!AN1333), "  ")</f>
        <v xml:space="preserve">  </v>
      </c>
      <c r="AL1325" s="66" t="str">
        <f>IFERROR(AVERAGE(Data!AP1333),"  ")</f>
        <v xml:space="preserve">  </v>
      </c>
      <c r="AM1325" s="66" t="str">
        <f>IFERROR(AVERAGE(Data!AQ1333),"  ")</f>
        <v xml:space="preserve">  </v>
      </c>
      <c r="AN1325" s="66" t="str">
        <f>IFERROR(AVERAGE(Data!AR1333),"  ")</f>
        <v xml:space="preserve">  </v>
      </c>
      <c r="AO1325" s="66" t="str">
        <f>IFERROR(AVERAGE(Data!AS1333),"  ")</f>
        <v xml:space="preserve">  </v>
      </c>
      <c r="AP1325" s="66" t="str">
        <f>IFERROR(AVERAGE(Data!AT1333),"  ")</f>
        <v xml:space="preserve">  </v>
      </c>
      <c r="AQ1325" s="66" t="str">
        <f>IFERROR(AVERAGE(Data!AU1333),"  ")</f>
        <v xml:space="preserve">  </v>
      </c>
      <c r="AR1325" s="67" t="str">
        <f>IFERROR(AVERAGE(Data!AV1333),"  ")</f>
        <v xml:space="preserve">  </v>
      </c>
      <c r="AS1325" s="67" t="str">
        <f>IFERROR(AVERAGE(Data!AW1333),"  ")</f>
        <v xml:space="preserve">  </v>
      </c>
      <c r="AT1325" s="67" t="str">
        <f>IFERROR(AVERAGE(Data!AX1333),"  ")</f>
        <v xml:space="preserve">  </v>
      </c>
      <c r="AU1325" s="66" t="str">
        <f>IFERROR(AVERAGE(Data!AZ1333), "  ")</f>
        <v xml:space="preserve">  </v>
      </c>
      <c r="AV1325" s="66" t="str">
        <f>IFERROR(AVERAGE(Data!BA1333), "  ")</f>
        <v xml:space="preserve">  </v>
      </c>
      <c r="AW1325" s="66" t="str">
        <f>IFERROR(AVERAGE(Data!BB1333), "  ")</f>
        <v xml:space="preserve">  </v>
      </c>
      <c r="AX1325" s="66" t="str">
        <f>IFERROR(AVERAGE(Data!BC1333), "  ")</f>
        <v xml:space="preserve">  </v>
      </c>
      <c r="AY1325" s="66" t="str">
        <f>IFERROR(AVERAGE(Data!BD1333), "  ")</f>
        <v xml:space="preserve">  </v>
      </c>
      <c r="AZ1325" s="66" t="str">
        <f>IFERROR(AVERAGE(Data!BE1333), "  ")</f>
        <v xml:space="preserve">  </v>
      </c>
      <c r="BA1325" s="66" t="str">
        <f>IFERROR(AVERAGE(Data!BF1333), "  ")</f>
        <v xml:space="preserve">  </v>
      </c>
      <c r="BB1325" s="66" t="str">
        <f>IFERROR(AVERAGE(Data!BG1333), "  ")</f>
        <v xml:space="preserve">  </v>
      </c>
      <c r="BC1325" s="66" t="str">
        <f>IFERROR(AVERAGE(Data!BH1333), "  ")</f>
        <v xml:space="preserve">  </v>
      </c>
      <c r="BD1325" s="66" t="str">
        <f>IFERROR(AVERAGE(Data!BI1333), "  ")</f>
        <v xml:space="preserve">  </v>
      </c>
    </row>
    <row r="1326" spans="1:56" x14ac:dyDescent="0.25">
      <c r="A1326" s="59" t="str">
        <f>IFERROR(AVERAGE(Data!A1334),"  ")</f>
        <v xml:space="preserve">  </v>
      </c>
      <c r="B1326" s="66" t="str">
        <f>IFERROR(AVERAGE(Data!B1334),"  ")</f>
        <v xml:space="preserve">  </v>
      </c>
      <c r="C1326" s="66" t="str">
        <f>IFERROR(AVERAGE(Data!C1334),"  ")</f>
        <v xml:space="preserve">  </v>
      </c>
      <c r="D1326" s="66" t="str">
        <f>IFERROR(AVERAGE(Data!D1334),"  ")</f>
        <v xml:space="preserve">  </v>
      </c>
      <c r="E1326" s="66" t="str">
        <f>IFERROR(AVERAGE(Data!E1334),"  ")</f>
        <v xml:space="preserve">  </v>
      </c>
      <c r="F1326" s="66" t="str">
        <f>IFERROR(AVERAGE(Data!F1334),"  ")</f>
        <v xml:space="preserve">  </v>
      </c>
      <c r="G1326" s="66" t="str">
        <f>IFERROR(AVERAGE(Data!G1334),"  ")</f>
        <v xml:space="preserve">  </v>
      </c>
      <c r="H1326" s="67" t="str">
        <f>IFERROR(AVERAGE(Data!H1334),"  ")</f>
        <v xml:space="preserve">  </v>
      </c>
      <c r="I1326" s="67" t="str">
        <f>IFERROR(AVERAGE(Data!I1334),"  ")</f>
        <v xml:space="preserve">  </v>
      </c>
      <c r="J1326" s="67" t="str">
        <f>IFERROR(AVERAGE(Data!J1334),"  ")</f>
        <v xml:space="preserve">  </v>
      </c>
      <c r="K1326" s="66" t="str">
        <f>IFERROR(AVERAGE(Data!L1334),"  ")</f>
        <v xml:space="preserve">  </v>
      </c>
      <c r="L1326" s="66" t="str">
        <f>IFERROR(AVERAGE(Data!M1334),"  ")</f>
        <v xml:space="preserve">  </v>
      </c>
      <c r="M1326" s="66" t="str">
        <f>IFERROR(AVERAGE(Data!N1334),"  ")</f>
        <v xml:space="preserve">  </v>
      </c>
      <c r="N1326" s="66" t="str">
        <f>IFERROR(AVERAGE(Data!O1334),"  ")</f>
        <v xml:space="preserve">  </v>
      </c>
      <c r="O1326" s="66" t="str">
        <f>IFERROR(AVERAGE(Data!P1334),"  ")</f>
        <v xml:space="preserve">  </v>
      </c>
      <c r="P1326" s="66" t="str">
        <f>IFERROR(AVERAGE(Data!Q1334),"  ")</f>
        <v xml:space="preserve">  </v>
      </c>
      <c r="Q1326" s="67" t="str">
        <f>IFERROR(AVERAGE(Data!R1334),"  ")</f>
        <v xml:space="preserve">  </v>
      </c>
      <c r="R1326" s="67" t="str">
        <f>IFERROR(AVERAGE(Data!S1334),"  ")</f>
        <v xml:space="preserve">  </v>
      </c>
      <c r="S1326" s="67" t="str">
        <f>IFERROR(AVERAGE(Data!T1334),"  ")</f>
        <v xml:space="preserve">  </v>
      </c>
      <c r="T1326" s="66" t="str">
        <f>IFERROR(AVERAGE(Data!V1334), " ")</f>
        <v xml:space="preserve"> </v>
      </c>
      <c r="U1326" s="66" t="str">
        <f>IFERROR(AVERAGE(Data!W1334), " ")</f>
        <v xml:space="preserve"> </v>
      </c>
      <c r="V1326" s="66" t="str">
        <f>IFERROR(AVERAGE(Data!X1334), " ")</f>
        <v xml:space="preserve"> </v>
      </c>
      <c r="W1326" s="66" t="str">
        <f>IFERROR(AVERAGE(Data!Y1334), " ")</f>
        <v xml:space="preserve"> </v>
      </c>
      <c r="X1326" s="66" t="str">
        <f>IFERROR(AVERAGE(Data!Z1334), " ")</f>
        <v xml:space="preserve"> </v>
      </c>
      <c r="Y1326" s="66" t="str">
        <f>IFERROR(AVERAGE(Data!AA1334), " ")</f>
        <v xml:space="preserve"> </v>
      </c>
      <c r="Z1326" s="67" t="str">
        <f>IFERROR(AVERAGE(Data!AB1334), " ")</f>
        <v xml:space="preserve"> </v>
      </c>
      <c r="AA1326" s="67" t="str">
        <f>IFERROR(AVERAGE(Data!AC1334), " ")</f>
        <v xml:space="preserve"> </v>
      </c>
      <c r="AB1326" s="67" t="str">
        <f>IFERROR(AVERAGE(Data!AD1334), " ")</f>
        <v xml:space="preserve"> </v>
      </c>
      <c r="AC1326" s="66" t="str">
        <f>IFERROR(AVERAGE(Data!AF1334), "  ")</f>
        <v xml:space="preserve">  </v>
      </c>
      <c r="AD1326" s="66" t="str">
        <f>IFERROR(AVERAGE(Data!AG1334), "  ")</f>
        <v xml:space="preserve">  </v>
      </c>
      <c r="AE1326" s="66" t="str">
        <f>IFERROR(AVERAGE(Data!AH1334), "  ")</f>
        <v xml:space="preserve">  </v>
      </c>
      <c r="AF1326" s="66" t="str">
        <f>IFERROR(AVERAGE(Data!AI1334), "  ")</f>
        <v xml:space="preserve">  </v>
      </c>
      <c r="AG1326" s="66" t="str">
        <f>IFERROR(AVERAGE(Data!AJ1334), "  ")</f>
        <v xml:space="preserve">  </v>
      </c>
      <c r="AH1326" s="66" t="str">
        <f>IFERROR(AVERAGE(Data!AK1334), "  ")</f>
        <v xml:space="preserve">  </v>
      </c>
      <c r="AI1326" s="67" t="str">
        <f>IFERROR(AVERAGE(Data!AL1334), "  ")</f>
        <v xml:space="preserve">  </v>
      </c>
      <c r="AJ1326" s="67" t="str">
        <f>IFERROR(AVERAGE(Data!AM1334), "  ")</f>
        <v xml:space="preserve">  </v>
      </c>
      <c r="AK1326" s="67" t="str">
        <f>IFERROR(AVERAGE(Data!AN1334), "  ")</f>
        <v xml:space="preserve">  </v>
      </c>
      <c r="AL1326" s="66" t="str">
        <f>IFERROR(AVERAGE(Data!AP1334),"  ")</f>
        <v xml:space="preserve">  </v>
      </c>
      <c r="AM1326" s="66" t="str">
        <f>IFERROR(AVERAGE(Data!AQ1334),"  ")</f>
        <v xml:space="preserve">  </v>
      </c>
      <c r="AN1326" s="66" t="str">
        <f>IFERROR(AVERAGE(Data!AR1334),"  ")</f>
        <v xml:space="preserve">  </v>
      </c>
      <c r="AO1326" s="66" t="str">
        <f>IFERROR(AVERAGE(Data!AS1334),"  ")</f>
        <v xml:space="preserve">  </v>
      </c>
      <c r="AP1326" s="66" t="str">
        <f>IFERROR(AVERAGE(Data!AT1334),"  ")</f>
        <v xml:space="preserve">  </v>
      </c>
      <c r="AQ1326" s="66" t="str">
        <f>IFERROR(AVERAGE(Data!AU1334),"  ")</f>
        <v xml:space="preserve">  </v>
      </c>
      <c r="AR1326" s="67" t="str">
        <f>IFERROR(AVERAGE(Data!AV1334),"  ")</f>
        <v xml:space="preserve">  </v>
      </c>
      <c r="AS1326" s="67" t="str">
        <f>IFERROR(AVERAGE(Data!AW1334),"  ")</f>
        <v xml:space="preserve">  </v>
      </c>
      <c r="AT1326" s="67" t="str">
        <f>IFERROR(AVERAGE(Data!AX1334),"  ")</f>
        <v xml:space="preserve">  </v>
      </c>
      <c r="AU1326" s="66" t="str">
        <f>IFERROR(AVERAGE(Data!AZ1334), "  ")</f>
        <v xml:space="preserve">  </v>
      </c>
      <c r="AV1326" s="66" t="str">
        <f>IFERROR(AVERAGE(Data!BA1334), "  ")</f>
        <v xml:space="preserve">  </v>
      </c>
      <c r="AW1326" s="66" t="str">
        <f>IFERROR(AVERAGE(Data!BB1334), "  ")</f>
        <v xml:space="preserve">  </v>
      </c>
      <c r="AX1326" s="66" t="str">
        <f>IFERROR(AVERAGE(Data!BC1334), "  ")</f>
        <v xml:space="preserve">  </v>
      </c>
      <c r="AY1326" s="66" t="str">
        <f>IFERROR(AVERAGE(Data!BD1334), "  ")</f>
        <v xml:space="preserve">  </v>
      </c>
      <c r="AZ1326" s="66" t="str">
        <f>IFERROR(AVERAGE(Data!BE1334), "  ")</f>
        <v xml:space="preserve">  </v>
      </c>
      <c r="BA1326" s="66" t="str">
        <f>IFERROR(AVERAGE(Data!BF1334), "  ")</f>
        <v xml:space="preserve">  </v>
      </c>
      <c r="BB1326" s="66" t="str">
        <f>IFERROR(AVERAGE(Data!BG1334), "  ")</f>
        <v xml:space="preserve">  </v>
      </c>
      <c r="BC1326" s="66" t="str">
        <f>IFERROR(AVERAGE(Data!BH1334), "  ")</f>
        <v xml:space="preserve">  </v>
      </c>
      <c r="BD1326" s="66" t="str">
        <f>IFERROR(AVERAGE(Data!BI1334), "  ")</f>
        <v xml:space="preserve">  </v>
      </c>
    </row>
    <row r="1327" spans="1:56" x14ac:dyDescent="0.25">
      <c r="A1327" s="59" t="str">
        <f>IFERROR(AVERAGE(Data!A1335),"  ")</f>
        <v xml:space="preserve">  </v>
      </c>
      <c r="B1327" s="66" t="str">
        <f>IFERROR(AVERAGE(Data!B1335),"  ")</f>
        <v xml:space="preserve">  </v>
      </c>
      <c r="C1327" s="66" t="str">
        <f>IFERROR(AVERAGE(Data!C1335),"  ")</f>
        <v xml:space="preserve">  </v>
      </c>
      <c r="D1327" s="66" t="str">
        <f>IFERROR(AVERAGE(Data!D1335),"  ")</f>
        <v xml:space="preserve">  </v>
      </c>
      <c r="E1327" s="66" t="str">
        <f>IFERROR(AVERAGE(Data!E1335),"  ")</f>
        <v xml:space="preserve">  </v>
      </c>
      <c r="F1327" s="66" t="str">
        <f>IFERROR(AVERAGE(Data!F1335),"  ")</f>
        <v xml:space="preserve">  </v>
      </c>
      <c r="G1327" s="66" t="str">
        <f>IFERROR(AVERAGE(Data!G1335),"  ")</f>
        <v xml:space="preserve">  </v>
      </c>
      <c r="H1327" s="67" t="str">
        <f>IFERROR(AVERAGE(Data!H1335),"  ")</f>
        <v xml:space="preserve">  </v>
      </c>
      <c r="I1327" s="67" t="str">
        <f>IFERROR(AVERAGE(Data!I1335),"  ")</f>
        <v xml:space="preserve">  </v>
      </c>
      <c r="J1327" s="67" t="str">
        <f>IFERROR(AVERAGE(Data!J1335),"  ")</f>
        <v xml:space="preserve">  </v>
      </c>
      <c r="K1327" s="66" t="str">
        <f>IFERROR(AVERAGE(Data!L1335),"  ")</f>
        <v xml:space="preserve">  </v>
      </c>
      <c r="L1327" s="66" t="str">
        <f>IFERROR(AVERAGE(Data!M1335),"  ")</f>
        <v xml:space="preserve">  </v>
      </c>
      <c r="M1327" s="66" t="str">
        <f>IFERROR(AVERAGE(Data!N1335),"  ")</f>
        <v xml:space="preserve">  </v>
      </c>
      <c r="N1327" s="66" t="str">
        <f>IFERROR(AVERAGE(Data!O1335),"  ")</f>
        <v xml:space="preserve">  </v>
      </c>
      <c r="O1327" s="66" t="str">
        <f>IFERROR(AVERAGE(Data!P1335),"  ")</f>
        <v xml:space="preserve">  </v>
      </c>
      <c r="P1327" s="66" t="str">
        <f>IFERROR(AVERAGE(Data!Q1335),"  ")</f>
        <v xml:space="preserve">  </v>
      </c>
      <c r="Q1327" s="67" t="str">
        <f>IFERROR(AVERAGE(Data!R1335),"  ")</f>
        <v xml:space="preserve">  </v>
      </c>
      <c r="R1327" s="67" t="str">
        <f>IFERROR(AVERAGE(Data!S1335),"  ")</f>
        <v xml:space="preserve">  </v>
      </c>
      <c r="S1327" s="67" t="str">
        <f>IFERROR(AVERAGE(Data!T1335),"  ")</f>
        <v xml:space="preserve">  </v>
      </c>
      <c r="T1327" s="66" t="str">
        <f>IFERROR(AVERAGE(Data!V1335), " ")</f>
        <v xml:space="preserve"> </v>
      </c>
      <c r="U1327" s="66" t="str">
        <f>IFERROR(AVERAGE(Data!W1335), " ")</f>
        <v xml:space="preserve"> </v>
      </c>
      <c r="V1327" s="66" t="str">
        <f>IFERROR(AVERAGE(Data!X1335), " ")</f>
        <v xml:space="preserve"> </v>
      </c>
      <c r="W1327" s="66" t="str">
        <f>IFERROR(AVERAGE(Data!Y1335), " ")</f>
        <v xml:space="preserve"> </v>
      </c>
      <c r="X1327" s="66" t="str">
        <f>IFERROR(AVERAGE(Data!Z1335), " ")</f>
        <v xml:space="preserve"> </v>
      </c>
      <c r="Y1327" s="66" t="str">
        <f>IFERROR(AVERAGE(Data!AA1335), " ")</f>
        <v xml:space="preserve"> </v>
      </c>
      <c r="Z1327" s="67" t="str">
        <f>IFERROR(AVERAGE(Data!AB1335), " ")</f>
        <v xml:space="preserve"> </v>
      </c>
      <c r="AA1327" s="67" t="str">
        <f>IFERROR(AVERAGE(Data!AC1335), " ")</f>
        <v xml:space="preserve"> </v>
      </c>
      <c r="AB1327" s="67" t="str">
        <f>IFERROR(AVERAGE(Data!AD1335), " ")</f>
        <v xml:space="preserve"> </v>
      </c>
      <c r="AC1327" s="66" t="str">
        <f>IFERROR(AVERAGE(Data!AF1335), "  ")</f>
        <v xml:space="preserve">  </v>
      </c>
      <c r="AD1327" s="66" t="str">
        <f>IFERROR(AVERAGE(Data!AG1335), "  ")</f>
        <v xml:space="preserve">  </v>
      </c>
      <c r="AE1327" s="66" t="str">
        <f>IFERROR(AVERAGE(Data!AH1335), "  ")</f>
        <v xml:space="preserve">  </v>
      </c>
      <c r="AF1327" s="66" t="str">
        <f>IFERROR(AVERAGE(Data!AI1335), "  ")</f>
        <v xml:space="preserve">  </v>
      </c>
      <c r="AG1327" s="66" t="str">
        <f>IFERROR(AVERAGE(Data!AJ1335), "  ")</f>
        <v xml:space="preserve">  </v>
      </c>
      <c r="AH1327" s="66" t="str">
        <f>IFERROR(AVERAGE(Data!AK1335), "  ")</f>
        <v xml:space="preserve">  </v>
      </c>
      <c r="AI1327" s="67" t="str">
        <f>IFERROR(AVERAGE(Data!AL1335), "  ")</f>
        <v xml:space="preserve">  </v>
      </c>
      <c r="AJ1327" s="67" t="str">
        <f>IFERROR(AVERAGE(Data!AM1335), "  ")</f>
        <v xml:space="preserve">  </v>
      </c>
      <c r="AK1327" s="67" t="str">
        <f>IFERROR(AVERAGE(Data!AN1335), "  ")</f>
        <v xml:space="preserve">  </v>
      </c>
      <c r="AL1327" s="66" t="str">
        <f>IFERROR(AVERAGE(Data!AP1335),"  ")</f>
        <v xml:space="preserve">  </v>
      </c>
      <c r="AM1327" s="66" t="str">
        <f>IFERROR(AVERAGE(Data!AQ1335),"  ")</f>
        <v xml:space="preserve">  </v>
      </c>
      <c r="AN1327" s="66" t="str">
        <f>IFERROR(AVERAGE(Data!AR1335),"  ")</f>
        <v xml:space="preserve">  </v>
      </c>
      <c r="AO1327" s="66" t="str">
        <f>IFERROR(AVERAGE(Data!AS1335),"  ")</f>
        <v xml:space="preserve">  </v>
      </c>
      <c r="AP1327" s="66" t="str">
        <f>IFERROR(AVERAGE(Data!AT1335),"  ")</f>
        <v xml:space="preserve">  </v>
      </c>
      <c r="AQ1327" s="66" t="str">
        <f>IFERROR(AVERAGE(Data!AU1335),"  ")</f>
        <v xml:space="preserve">  </v>
      </c>
      <c r="AR1327" s="67" t="str">
        <f>IFERROR(AVERAGE(Data!AV1335),"  ")</f>
        <v xml:space="preserve">  </v>
      </c>
      <c r="AS1327" s="67" t="str">
        <f>IFERROR(AVERAGE(Data!AW1335),"  ")</f>
        <v xml:space="preserve">  </v>
      </c>
      <c r="AT1327" s="67" t="str">
        <f>IFERROR(AVERAGE(Data!AX1335),"  ")</f>
        <v xml:space="preserve">  </v>
      </c>
      <c r="AU1327" s="66" t="str">
        <f>IFERROR(AVERAGE(Data!AZ1335), "  ")</f>
        <v xml:space="preserve">  </v>
      </c>
      <c r="AV1327" s="66" t="str">
        <f>IFERROR(AVERAGE(Data!BA1335), "  ")</f>
        <v xml:space="preserve">  </v>
      </c>
      <c r="AW1327" s="66" t="str">
        <f>IFERROR(AVERAGE(Data!BB1335), "  ")</f>
        <v xml:space="preserve">  </v>
      </c>
      <c r="AX1327" s="66" t="str">
        <f>IFERROR(AVERAGE(Data!BC1335), "  ")</f>
        <v xml:space="preserve">  </v>
      </c>
      <c r="AY1327" s="66" t="str">
        <f>IFERROR(AVERAGE(Data!BD1335), "  ")</f>
        <v xml:space="preserve">  </v>
      </c>
      <c r="AZ1327" s="66" t="str">
        <f>IFERROR(AVERAGE(Data!BE1335), "  ")</f>
        <v xml:space="preserve">  </v>
      </c>
      <c r="BA1327" s="66" t="str">
        <f>IFERROR(AVERAGE(Data!BF1335), "  ")</f>
        <v xml:space="preserve">  </v>
      </c>
      <c r="BB1327" s="66" t="str">
        <f>IFERROR(AVERAGE(Data!BG1335), "  ")</f>
        <v xml:space="preserve">  </v>
      </c>
      <c r="BC1327" s="66" t="str">
        <f>IFERROR(AVERAGE(Data!BH1335), "  ")</f>
        <v xml:space="preserve">  </v>
      </c>
      <c r="BD1327" s="66" t="str">
        <f>IFERROR(AVERAGE(Data!BI1335), "  ")</f>
        <v xml:space="preserve">  </v>
      </c>
    </row>
    <row r="1328" spans="1:56" x14ac:dyDescent="0.25">
      <c r="A1328" s="59" t="str">
        <f>IFERROR(AVERAGE(Data!A1336),"  ")</f>
        <v xml:space="preserve">  </v>
      </c>
      <c r="B1328" s="66" t="str">
        <f>IFERROR(AVERAGE(Data!B1336),"  ")</f>
        <v xml:space="preserve">  </v>
      </c>
      <c r="C1328" s="66" t="str">
        <f>IFERROR(AVERAGE(Data!C1336),"  ")</f>
        <v xml:space="preserve">  </v>
      </c>
      <c r="D1328" s="66" t="str">
        <f>IFERROR(AVERAGE(Data!D1336),"  ")</f>
        <v xml:space="preserve">  </v>
      </c>
      <c r="E1328" s="66" t="str">
        <f>IFERROR(AVERAGE(Data!E1336),"  ")</f>
        <v xml:space="preserve">  </v>
      </c>
      <c r="F1328" s="66" t="str">
        <f>IFERROR(AVERAGE(Data!F1336),"  ")</f>
        <v xml:space="preserve">  </v>
      </c>
      <c r="G1328" s="66" t="str">
        <f>IFERROR(AVERAGE(Data!G1336),"  ")</f>
        <v xml:space="preserve">  </v>
      </c>
      <c r="H1328" s="67" t="str">
        <f>IFERROR(AVERAGE(Data!H1336),"  ")</f>
        <v xml:space="preserve">  </v>
      </c>
      <c r="I1328" s="67" t="str">
        <f>IFERROR(AVERAGE(Data!I1336),"  ")</f>
        <v xml:space="preserve">  </v>
      </c>
      <c r="J1328" s="67" t="str">
        <f>IFERROR(AVERAGE(Data!J1336),"  ")</f>
        <v xml:space="preserve">  </v>
      </c>
      <c r="K1328" s="66" t="str">
        <f>IFERROR(AVERAGE(Data!L1336),"  ")</f>
        <v xml:space="preserve">  </v>
      </c>
      <c r="L1328" s="66" t="str">
        <f>IFERROR(AVERAGE(Data!M1336),"  ")</f>
        <v xml:space="preserve">  </v>
      </c>
      <c r="M1328" s="66" t="str">
        <f>IFERROR(AVERAGE(Data!N1336),"  ")</f>
        <v xml:space="preserve">  </v>
      </c>
      <c r="N1328" s="66" t="str">
        <f>IFERROR(AVERAGE(Data!O1336),"  ")</f>
        <v xml:space="preserve">  </v>
      </c>
      <c r="O1328" s="66" t="str">
        <f>IFERROR(AVERAGE(Data!P1336),"  ")</f>
        <v xml:space="preserve">  </v>
      </c>
      <c r="P1328" s="66" t="str">
        <f>IFERROR(AVERAGE(Data!Q1336),"  ")</f>
        <v xml:space="preserve">  </v>
      </c>
      <c r="Q1328" s="67" t="str">
        <f>IFERROR(AVERAGE(Data!R1336),"  ")</f>
        <v xml:space="preserve">  </v>
      </c>
      <c r="R1328" s="67" t="str">
        <f>IFERROR(AVERAGE(Data!S1336),"  ")</f>
        <v xml:space="preserve">  </v>
      </c>
      <c r="S1328" s="67" t="str">
        <f>IFERROR(AVERAGE(Data!T1336),"  ")</f>
        <v xml:space="preserve">  </v>
      </c>
      <c r="T1328" s="66" t="str">
        <f>IFERROR(AVERAGE(Data!V1336), " ")</f>
        <v xml:space="preserve"> </v>
      </c>
      <c r="U1328" s="66" t="str">
        <f>IFERROR(AVERAGE(Data!W1336), " ")</f>
        <v xml:space="preserve"> </v>
      </c>
      <c r="V1328" s="66" t="str">
        <f>IFERROR(AVERAGE(Data!X1336), " ")</f>
        <v xml:space="preserve"> </v>
      </c>
      <c r="W1328" s="66" t="str">
        <f>IFERROR(AVERAGE(Data!Y1336), " ")</f>
        <v xml:space="preserve"> </v>
      </c>
      <c r="X1328" s="66" t="str">
        <f>IFERROR(AVERAGE(Data!Z1336), " ")</f>
        <v xml:space="preserve"> </v>
      </c>
      <c r="Y1328" s="66" t="str">
        <f>IFERROR(AVERAGE(Data!AA1336), " ")</f>
        <v xml:space="preserve"> </v>
      </c>
      <c r="Z1328" s="67" t="str">
        <f>IFERROR(AVERAGE(Data!AB1336), " ")</f>
        <v xml:space="preserve"> </v>
      </c>
      <c r="AA1328" s="67" t="str">
        <f>IFERROR(AVERAGE(Data!AC1336), " ")</f>
        <v xml:space="preserve"> </v>
      </c>
      <c r="AB1328" s="67" t="str">
        <f>IFERROR(AVERAGE(Data!AD1336), " ")</f>
        <v xml:space="preserve"> </v>
      </c>
      <c r="AC1328" s="66" t="str">
        <f>IFERROR(AVERAGE(Data!AF1336), "  ")</f>
        <v xml:space="preserve">  </v>
      </c>
      <c r="AD1328" s="66" t="str">
        <f>IFERROR(AVERAGE(Data!AG1336), "  ")</f>
        <v xml:space="preserve">  </v>
      </c>
      <c r="AE1328" s="66" t="str">
        <f>IFERROR(AVERAGE(Data!AH1336), "  ")</f>
        <v xml:space="preserve">  </v>
      </c>
      <c r="AF1328" s="66" t="str">
        <f>IFERROR(AVERAGE(Data!AI1336), "  ")</f>
        <v xml:space="preserve">  </v>
      </c>
      <c r="AG1328" s="66" t="str">
        <f>IFERROR(AVERAGE(Data!AJ1336), "  ")</f>
        <v xml:space="preserve">  </v>
      </c>
      <c r="AH1328" s="66" t="str">
        <f>IFERROR(AVERAGE(Data!AK1336), "  ")</f>
        <v xml:space="preserve">  </v>
      </c>
      <c r="AI1328" s="67" t="str">
        <f>IFERROR(AVERAGE(Data!AL1336), "  ")</f>
        <v xml:space="preserve">  </v>
      </c>
      <c r="AJ1328" s="67" t="str">
        <f>IFERROR(AVERAGE(Data!AM1336), "  ")</f>
        <v xml:space="preserve">  </v>
      </c>
      <c r="AK1328" s="67" t="str">
        <f>IFERROR(AVERAGE(Data!AN1336), "  ")</f>
        <v xml:space="preserve">  </v>
      </c>
      <c r="AL1328" s="66" t="str">
        <f>IFERROR(AVERAGE(Data!AP1336),"  ")</f>
        <v xml:space="preserve">  </v>
      </c>
      <c r="AM1328" s="66" t="str">
        <f>IFERROR(AVERAGE(Data!AQ1336),"  ")</f>
        <v xml:space="preserve">  </v>
      </c>
      <c r="AN1328" s="66" t="str">
        <f>IFERROR(AVERAGE(Data!AR1336),"  ")</f>
        <v xml:space="preserve">  </v>
      </c>
      <c r="AO1328" s="66" t="str">
        <f>IFERROR(AVERAGE(Data!AS1336),"  ")</f>
        <v xml:space="preserve">  </v>
      </c>
      <c r="AP1328" s="66" t="str">
        <f>IFERROR(AVERAGE(Data!AT1336),"  ")</f>
        <v xml:space="preserve">  </v>
      </c>
      <c r="AQ1328" s="66" t="str">
        <f>IFERROR(AVERAGE(Data!AU1336),"  ")</f>
        <v xml:space="preserve">  </v>
      </c>
      <c r="AR1328" s="67" t="str">
        <f>IFERROR(AVERAGE(Data!AV1336),"  ")</f>
        <v xml:space="preserve">  </v>
      </c>
      <c r="AS1328" s="67" t="str">
        <f>IFERROR(AVERAGE(Data!AW1336),"  ")</f>
        <v xml:space="preserve">  </v>
      </c>
      <c r="AT1328" s="67" t="str">
        <f>IFERROR(AVERAGE(Data!AX1336),"  ")</f>
        <v xml:space="preserve">  </v>
      </c>
      <c r="AU1328" s="66" t="str">
        <f>IFERROR(AVERAGE(Data!AZ1336), "  ")</f>
        <v xml:space="preserve">  </v>
      </c>
      <c r="AV1328" s="66" t="str">
        <f>IFERROR(AVERAGE(Data!BA1336), "  ")</f>
        <v xml:space="preserve">  </v>
      </c>
      <c r="AW1328" s="66" t="str">
        <f>IFERROR(AVERAGE(Data!BB1336), "  ")</f>
        <v xml:space="preserve">  </v>
      </c>
      <c r="AX1328" s="66" t="str">
        <f>IFERROR(AVERAGE(Data!BC1336), "  ")</f>
        <v xml:space="preserve">  </v>
      </c>
      <c r="AY1328" s="66" t="str">
        <f>IFERROR(AVERAGE(Data!BD1336), "  ")</f>
        <v xml:space="preserve">  </v>
      </c>
      <c r="AZ1328" s="66" t="str">
        <f>IFERROR(AVERAGE(Data!BE1336), "  ")</f>
        <v xml:space="preserve">  </v>
      </c>
      <c r="BA1328" s="66" t="str">
        <f>IFERROR(AVERAGE(Data!BF1336), "  ")</f>
        <v xml:space="preserve">  </v>
      </c>
      <c r="BB1328" s="66" t="str">
        <f>IFERROR(AVERAGE(Data!BG1336), "  ")</f>
        <v xml:space="preserve">  </v>
      </c>
      <c r="BC1328" s="66" t="str">
        <f>IFERROR(AVERAGE(Data!BH1336), "  ")</f>
        <v xml:space="preserve">  </v>
      </c>
      <c r="BD1328" s="66" t="str">
        <f>IFERROR(AVERAGE(Data!BI1336), "  ")</f>
        <v xml:space="preserve">  </v>
      </c>
    </row>
    <row r="1329" spans="1:56" x14ac:dyDescent="0.25">
      <c r="A1329" s="59" t="str">
        <f>IFERROR(AVERAGE(Data!A1337),"  ")</f>
        <v xml:space="preserve">  </v>
      </c>
      <c r="B1329" s="66" t="str">
        <f>IFERROR(AVERAGE(Data!B1337),"  ")</f>
        <v xml:space="preserve">  </v>
      </c>
      <c r="C1329" s="66" t="str">
        <f>IFERROR(AVERAGE(Data!C1337),"  ")</f>
        <v xml:space="preserve">  </v>
      </c>
      <c r="D1329" s="66" t="str">
        <f>IFERROR(AVERAGE(Data!D1337),"  ")</f>
        <v xml:space="preserve">  </v>
      </c>
      <c r="E1329" s="66" t="str">
        <f>IFERROR(AVERAGE(Data!E1337),"  ")</f>
        <v xml:space="preserve">  </v>
      </c>
      <c r="F1329" s="66" t="str">
        <f>IFERROR(AVERAGE(Data!F1337),"  ")</f>
        <v xml:space="preserve">  </v>
      </c>
      <c r="G1329" s="66" t="str">
        <f>IFERROR(AVERAGE(Data!G1337),"  ")</f>
        <v xml:space="preserve">  </v>
      </c>
      <c r="H1329" s="67" t="str">
        <f>IFERROR(AVERAGE(Data!H1337),"  ")</f>
        <v xml:space="preserve">  </v>
      </c>
      <c r="I1329" s="67" t="str">
        <f>IFERROR(AVERAGE(Data!I1337),"  ")</f>
        <v xml:space="preserve">  </v>
      </c>
      <c r="J1329" s="67" t="str">
        <f>IFERROR(AVERAGE(Data!J1337),"  ")</f>
        <v xml:space="preserve">  </v>
      </c>
      <c r="K1329" s="66" t="str">
        <f>IFERROR(AVERAGE(Data!L1337),"  ")</f>
        <v xml:space="preserve">  </v>
      </c>
      <c r="L1329" s="66" t="str">
        <f>IFERROR(AVERAGE(Data!M1337),"  ")</f>
        <v xml:space="preserve">  </v>
      </c>
      <c r="M1329" s="66" t="str">
        <f>IFERROR(AVERAGE(Data!N1337),"  ")</f>
        <v xml:space="preserve">  </v>
      </c>
      <c r="N1329" s="66" t="str">
        <f>IFERROR(AVERAGE(Data!O1337),"  ")</f>
        <v xml:space="preserve">  </v>
      </c>
      <c r="O1329" s="66" t="str">
        <f>IFERROR(AVERAGE(Data!P1337),"  ")</f>
        <v xml:space="preserve">  </v>
      </c>
      <c r="P1329" s="66" t="str">
        <f>IFERROR(AVERAGE(Data!Q1337),"  ")</f>
        <v xml:space="preserve">  </v>
      </c>
      <c r="Q1329" s="67" t="str">
        <f>IFERROR(AVERAGE(Data!R1337),"  ")</f>
        <v xml:space="preserve">  </v>
      </c>
      <c r="R1329" s="67" t="str">
        <f>IFERROR(AVERAGE(Data!S1337),"  ")</f>
        <v xml:space="preserve">  </v>
      </c>
      <c r="S1329" s="67" t="str">
        <f>IFERROR(AVERAGE(Data!T1337),"  ")</f>
        <v xml:space="preserve">  </v>
      </c>
      <c r="T1329" s="66" t="str">
        <f>IFERROR(AVERAGE(Data!V1337), " ")</f>
        <v xml:space="preserve"> </v>
      </c>
      <c r="U1329" s="66" t="str">
        <f>IFERROR(AVERAGE(Data!W1337), " ")</f>
        <v xml:space="preserve"> </v>
      </c>
      <c r="V1329" s="66" t="str">
        <f>IFERROR(AVERAGE(Data!X1337), " ")</f>
        <v xml:space="preserve"> </v>
      </c>
      <c r="W1329" s="66" t="str">
        <f>IFERROR(AVERAGE(Data!Y1337), " ")</f>
        <v xml:space="preserve"> </v>
      </c>
      <c r="X1329" s="66" t="str">
        <f>IFERROR(AVERAGE(Data!Z1337), " ")</f>
        <v xml:space="preserve"> </v>
      </c>
      <c r="Y1329" s="66" t="str">
        <f>IFERROR(AVERAGE(Data!AA1337), " ")</f>
        <v xml:space="preserve"> </v>
      </c>
      <c r="Z1329" s="67" t="str">
        <f>IFERROR(AVERAGE(Data!AB1337), " ")</f>
        <v xml:space="preserve"> </v>
      </c>
      <c r="AA1329" s="67" t="str">
        <f>IFERROR(AVERAGE(Data!AC1337), " ")</f>
        <v xml:space="preserve"> </v>
      </c>
      <c r="AB1329" s="67" t="str">
        <f>IFERROR(AVERAGE(Data!AD1337), " ")</f>
        <v xml:space="preserve"> </v>
      </c>
      <c r="AC1329" s="66" t="str">
        <f>IFERROR(AVERAGE(Data!AF1337), "  ")</f>
        <v xml:space="preserve">  </v>
      </c>
      <c r="AD1329" s="66" t="str">
        <f>IFERROR(AVERAGE(Data!AG1337), "  ")</f>
        <v xml:space="preserve">  </v>
      </c>
      <c r="AE1329" s="66" t="str">
        <f>IFERROR(AVERAGE(Data!AH1337), "  ")</f>
        <v xml:space="preserve">  </v>
      </c>
      <c r="AF1329" s="66" t="str">
        <f>IFERROR(AVERAGE(Data!AI1337), "  ")</f>
        <v xml:space="preserve">  </v>
      </c>
      <c r="AG1329" s="66" t="str">
        <f>IFERROR(AVERAGE(Data!AJ1337), "  ")</f>
        <v xml:space="preserve">  </v>
      </c>
      <c r="AH1329" s="66" t="str">
        <f>IFERROR(AVERAGE(Data!AK1337), "  ")</f>
        <v xml:space="preserve">  </v>
      </c>
      <c r="AI1329" s="67" t="str">
        <f>IFERROR(AVERAGE(Data!AL1337), "  ")</f>
        <v xml:space="preserve">  </v>
      </c>
      <c r="AJ1329" s="67" t="str">
        <f>IFERROR(AVERAGE(Data!AM1337), "  ")</f>
        <v xml:space="preserve">  </v>
      </c>
      <c r="AK1329" s="67" t="str">
        <f>IFERROR(AVERAGE(Data!AN1337), "  ")</f>
        <v xml:space="preserve">  </v>
      </c>
      <c r="AL1329" s="66" t="str">
        <f>IFERROR(AVERAGE(Data!AP1337),"  ")</f>
        <v xml:space="preserve">  </v>
      </c>
      <c r="AM1329" s="66" t="str">
        <f>IFERROR(AVERAGE(Data!AQ1337),"  ")</f>
        <v xml:space="preserve">  </v>
      </c>
      <c r="AN1329" s="66" t="str">
        <f>IFERROR(AVERAGE(Data!AR1337),"  ")</f>
        <v xml:space="preserve">  </v>
      </c>
      <c r="AO1329" s="66" t="str">
        <f>IFERROR(AVERAGE(Data!AS1337),"  ")</f>
        <v xml:space="preserve">  </v>
      </c>
      <c r="AP1329" s="66" t="str">
        <f>IFERROR(AVERAGE(Data!AT1337),"  ")</f>
        <v xml:space="preserve">  </v>
      </c>
      <c r="AQ1329" s="66" t="str">
        <f>IFERROR(AVERAGE(Data!AU1337),"  ")</f>
        <v xml:space="preserve">  </v>
      </c>
      <c r="AR1329" s="67" t="str">
        <f>IFERROR(AVERAGE(Data!AV1337),"  ")</f>
        <v xml:space="preserve">  </v>
      </c>
      <c r="AS1329" s="67" t="str">
        <f>IFERROR(AVERAGE(Data!AW1337),"  ")</f>
        <v xml:space="preserve">  </v>
      </c>
      <c r="AT1329" s="67" t="str">
        <f>IFERROR(AVERAGE(Data!AX1337),"  ")</f>
        <v xml:space="preserve">  </v>
      </c>
      <c r="AU1329" s="66" t="str">
        <f>IFERROR(AVERAGE(Data!AZ1337), "  ")</f>
        <v xml:space="preserve">  </v>
      </c>
      <c r="AV1329" s="66" t="str">
        <f>IFERROR(AVERAGE(Data!BA1337), "  ")</f>
        <v xml:space="preserve">  </v>
      </c>
      <c r="AW1329" s="66" t="str">
        <f>IFERROR(AVERAGE(Data!BB1337), "  ")</f>
        <v xml:space="preserve">  </v>
      </c>
      <c r="AX1329" s="66" t="str">
        <f>IFERROR(AVERAGE(Data!BC1337), "  ")</f>
        <v xml:space="preserve">  </v>
      </c>
      <c r="AY1329" s="66" t="str">
        <f>IFERROR(AVERAGE(Data!BD1337), "  ")</f>
        <v xml:space="preserve">  </v>
      </c>
      <c r="AZ1329" s="66" t="str">
        <f>IFERROR(AVERAGE(Data!BE1337), "  ")</f>
        <v xml:space="preserve">  </v>
      </c>
      <c r="BA1329" s="66" t="str">
        <f>IFERROR(AVERAGE(Data!BF1337), "  ")</f>
        <v xml:space="preserve">  </v>
      </c>
      <c r="BB1329" s="66" t="str">
        <f>IFERROR(AVERAGE(Data!BG1337), "  ")</f>
        <v xml:space="preserve">  </v>
      </c>
      <c r="BC1329" s="66" t="str">
        <f>IFERROR(AVERAGE(Data!BH1337), "  ")</f>
        <v xml:space="preserve">  </v>
      </c>
      <c r="BD1329" s="66" t="str">
        <f>IFERROR(AVERAGE(Data!BI1337), "  ")</f>
        <v xml:space="preserve">  </v>
      </c>
    </row>
    <row r="1330" spans="1:56" x14ac:dyDescent="0.25">
      <c r="A1330" s="59" t="str">
        <f>IFERROR(AVERAGE(Data!A1338),"  ")</f>
        <v xml:space="preserve">  </v>
      </c>
      <c r="B1330" s="66" t="str">
        <f>IFERROR(AVERAGE(Data!B1338),"  ")</f>
        <v xml:space="preserve">  </v>
      </c>
      <c r="C1330" s="66" t="str">
        <f>IFERROR(AVERAGE(Data!C1338),"  ")</f>
        <v xml:space="preserve">  </v>
      </c>
      <c r="D1330" s="66" t="str">
        <f>IFERROR(AVERAGE(Data!D1338),"  ")</f>
        <v xml:space="preserve">  </v>
      </c>
      <c r="E1330" s="66" t="str">
        <f>IFERROR(AVERAGE(Data!E1338),"  ")</f>
        <v xml:space="preserve">  </v>
      </c>
      <c r="F1330" s="66" t="str">
        <f>IFERROR(AVERAGE(Data!F1338),"  ")</f>
        <v xml:space="preserve">  </v>
      </c>
      <c r="G1330" s="66" t="str">
        <f>IFERROR(AVERAGE(Data!G1338),"  ")</f>
        <v xml:space="preserve">  </v>
      </c>
      <c r="H1330" s="67" t="str">
        <f>IFERROR(AVERAGE(Data!H1338),"  ")</f>
        <v xml:space="preserve">  </v>
      </c>
      <c r="I1330" s="67" t="str">
        <f>IFERROR(AVERAGE(Data!I1338),"  ")</f>
        <v xml:space="preserve">  </v>
      </c>
      <c r="J1330" s="67" t="str">
        <f>IFERROR(AVERAGE(Data!J1338),"  ")</f>
        <v xml:space="preserve">  </v>
      </c>
      <c r="K1330" s="66" t="str">
        <f>IFERROR(AVERAGE(Data!L1338),"  ")</f>
        <v xml:space="preserve">  </v>
      </c>
      <c r="L1330" s="66" t="str">
        <f>IFERROR(AVERAGE(Data!M1338),"  ")</f>
        <v xml:space="preserve">  </v>
      </c>
      <c r="M1330" s="66" t="str">
        <f>IFERROR(AVERAGE(Data!N1338),"  ")</f>
        <v xml:space="preserve">  </v>
      </c>
      <c r="N1330" s="66" t="str">
        <f>IFERROR(AVERAGE(Data!O1338),"  ")</f>
        <v xml:space="preserve">  </v>
      </c>
      <c r="O1330" s="66" t="str">
        <f>IFERROR(AVERAGE(Data!P1338),"  ")</f>
        <v xml:space="preserve">  </v>
      </c>
      <c r="P1330" s="66" t="str">
        <f>IFERROR(AVERAGE(Data!Q1338),"  ")</f>
        <v xml:space="preserve">  </v>
      </c>
      <c r="Q1330" s="67" t="str">
        <f>IFERROR(AVERAGE(Data!R1338),"  ")</f>
        <v xml:space="preserve">  </v>
      </c>
      <c r="R1330" s="67" t="str">
        <f>IFERROR(AVERAGE(Data!S1338),"  ")</f>
        <v xml:space="preserve">  </v>
      </c>
      <c r="S1330" s="67" t="str">
        <f>IFERROR(AVERAGE(Data!T1338),"  ")</f>
        <v xml:space="preserve">  </v>
      </c>
      <c r="T1330" s="66" t="str">
        <f>IFERROR(AVERAGE(Data!V1338), " ")</f>
        <v xml:space="preserve"> </v>
      </c>
      <c r="U1330" s="66" t="str">
        <f>IFERROR(AVERAGE(Data!W1338), " ")</f>
        <v xml:space="preserve"> </v>
      </c>
      <c r="V1330" s="66" t="str">
        <f>IFERROR(AVERAGE(Data!X1338), " ")</f>
        <v xml:space="preserve"> </v>
      </c>
      <c r="W1330" s="66" t="str">
        <f>IFERROR(AVERAGE(Data!Y1338), " ")</f>
        <v xml:space="preserve"> </v>
      </c>
      <c r="X1330" s="66" t="str">
        <f>IFERROR(AVERAGE(Data!Z1338), " ")</f>
        <v xml:space="preserve"> </v>
      </c>
      <c r="Y1330" s="66" t="str">
        <f>IFERROR(AVERAGE(Data!AA1338), " ")</f>
        <v xml:space="preserve"> </v>
      </c>
      <c r="Z1330" s="67" t="str">
        <f>IFERROR(AVERAGE(Data!AB1338), " ")</f>
        <v xml:space="preserve"> </v>
      </c>
      <c r="AA1330" s="67" t="str">
        <f>IFERROR(AVERAGE(Data!AC1338), " ")</f>
        <v xml:space="preserve"> </v>
      </c>
      <c r="AB1330" s="67" t="str">
        <f>IFERROR(AVERAGE(Data!AD1338), " ")</f>
        <v xml:space="preserve"> </v>
      </c>
      <c r="AC1330" s="66" t="str">
        <f>IFERROR(AVERAGE(Data!AF1338), "  ")</f>
        <v xml:space="preserve">  </v>
      </c>
      <c r="AD1330" s="66" t="str">
        <f>IFERROR(AVERAGE(Data!AG1338), "  ")</f>
        <v xml:space="preserve">  </v>
      </c>
      <c r="AE1330" s="66" t="str">
        <f>IFERROR(AVERAGE(Data!AH1338), "  ")</f>
        <v xml:space="preserve">  </v>
      </c>
      <c r="AF1330" s="66" t="str">
        <f>IFERROR(AVERAGE(Data!AI1338), "  ")</f>
        <v xml:space="preserve">  </v>
      </c>
      <c r="AG1330" s="66" t="str">
        <f>IFERROR(AVERAGE(Data!AJ1338), "  ")</f>
        <v xml:space="preserve">  </v>
      </c>
      <c r="AH1330" s="66" t="str">
        <f>IFERROR(AVERAGE(Data!AK1338), "  ")</f>
        <v xml:space="preserve">  </v>
      </c>
      <c r="AI1330" s="67" t="str">
        <f>IFERROR(AVERAGE(Data!AL1338), "  ")</f>
        <v xml:space="preserve">  </v>
      </c>
      <c r="AJ1330" s="67" t="str">
        <f>IFERROR(AVERAGE(Data!AM1338), "  ")</f>
        <v xml:space="preserve">  </v>
      </c>
      <c r="AK1330" s="67" t="str">
        <f>IFERROR(AVERAGE(Data!AN1338), "  ")</f>
        <v xml:space="preserve">  </v>
      </c>
      <c r="AL1330" s="66" t="str">
        <f>IFERROR(AVERAGE(Data!AP1338),"  ")</f>
        <v xml:space="preserve">  </v>
      </c>
      <c r="AM1330" s="66" t="str">
        <f>IFERROR(AVERAGE(Data!AQ1338),"  ")</f>
        <v xml:space="preserve">  </v>
      </c>
      <c r="AN1330" s="66" t="str">
        <f>IFERROR(AVERAGE(Data!AR1338),"  ")</f>
        <v xml:space="preserve">  </v>
      </c>
      <c r="AO1330" s="66" t="str">
        <f>IFERROR(AVERAGE(Data!AS1338),"  ")</f>
        <v xml:space="preserve">  </v>
      </c>
      <c r="AP1330" s="66" t="str">
        <f>IFERROR(AVERAGE(Data!AT1338),"  ")</f>
        <v xml:space="preserve">  </v>
      </c>
      <c r="AQ1330" s="66" t="str">
        <f>IFERROR(AVERAGE(Data!AU1338),"  ")</f>
        <v xml:space="preserve">  </v>
      </c>
      <c r="AR1330" s="67" t="str">
        <f>IFERROR(AVERAGE(Data!AV1338),"  ")</f>
        <v xml:space="preserve">  </v>
      </c>
      <c r="AS1330" s="67" t="str">
        <f>IFERROR(AVERAGE(Data!AW1338),"  ")</f>
        <v xml:space="preserve">  </v>
      </c>
      <c r="AT1330" s="67" t="str">
        <f>IFERROR(AVERAGE(Data!AX1338),"  ")</f>
        <v xml:space="preserve">  </v>
      </c>
      <c r="AU1330" s="66" t="str">
        <f>IFERROR(AVERAGE(Data!AZ1338), "  ")</f>
        <v xml:space="preserve">  </v>
      </c>
      <c r="AV1330" s="66" t="str">
        <f>IFERROR(AVERAGE(Data!BA1338), "  ")</f>
        <v xml:space="preserve">  </v>
      </c>
      <c r="AW1330" s="66" t="str">
        <f>IFERROR(AVERAGE(Data!BB1338), "  ")</f>
        <v xml:space="preserve">  </v>
      </c>
      <c r="AX1330" s="66" t="str">
        <f>IFERROR(AVERAGE(Data!BC1338), "  ")</f>
        <v xml:space="preserve">  </v>
      </c>
      <c r="AY1330" s="66" t="str">
        <f>IFERROR(AVERAGE(Data!BD1338), "  ")</f>
        <v xml:space="preserve">  </v>
      </c>
      <c r="AZ1330" s="66" t="str">
        <f>IFERROR(AVERAGE(Data!BE1338), "  ")</f>
        <v xml:space="preserve">  </v>
      </c>
      <c r="BA1330" s="66" t="str">
        <f>IFERROR(AVERAGE(Data!BF1338), "  ")</f>
        <v xml:space="preserve">  </v>
      </c>
      <c r="BB1330" s="66" t="str">
        <f>IFERROR(AVERAGE(Data!BG1338), "  ")</f>
        <v xml:space="preserve">  </v>
      </c>
      <c r="BC1330" s="66" t="str">
        <f>IFERROR(AVERAGE(Data!BH1338), "  ")</f>
        <v xml:space="preserve">  </v>
      </c>
      <c r="BD1330" s="66" t="str">
        <f>IFERROR(AVERAGE(Data!BI1338), "  ")</f>
        <v xml:space="preserve">  </v>
      </c>
    </row>
    <row r="1331" spans="1:56" x14ac:dyDescent="0.25">
      <c r="A1331" s="59" t="str">
        <f>IFERROR(AVERAGE(Data!A1339),"  ")</f>
        <v xml:space="preserve">  </v>
      </c>
      <c r="B1331" s="66" t="str">
        <f>IFERROR(AVERAGE(Data!B1339),"  ")</f>
        <v xml:space="preserve">  </v>
      </c>
      <c r="C1331" s="66" t="str">
        <f>IFERROR(AVERAGE(Data!C1339),"  ")</f>
        <v xml:space="preserve">  </v>
      </c>
      <c r="D1331" s="66" t="str">
        <f>IFERROR(AVERAGE(Data!D1339),"  ")</f>
        <v xml:space="preserve">  </v>
      </c>
      <c r="E1331" s="66" t="str">
        <f>IFERROR(AVERAGE(Data!E1339),"  ")</f>
        <v xml:space="preserve">  </v>
      </c>
      <c r="F1331" s="66" t="str">
        <f>IFERROR(AVERAGE(Data!F1339),"  ")</f>
        <v xml:space="preserve">  </v>
      </c>
      <c r="G1331" s="66" t="str">
        <f>IFERROR(AVERAGE(Data!G1339),"  ")</f>
        <v xml:space="preserve">  </v>
      </c>
      <c r="H1331" s="67" t="str">
        <f>IFERROR(AVERAGE(Data!H1339),"  ")</f>
        <v xml:space="preserve">  </v>
      </c>
      <c r="I1331" s="67" t="str">
        <f>IFERROR(AVERAGE(Data!I1339),"  ")</f>
        <v xml:space="preserve">  </v>
      </c>
      <c r="J1331" s="67" t="str">
        <f>IFERROR(AVERAGE(Data!J1339),"  ")</f>
        <v xml:space="preserve">  </v>
      </c>
      <c r="K1331" s="66" t="str">
        <f>IFERROR(AVERAGE(Data!L1339),"  ")</f>
        <v xml:space="preserve">  </v>
      </c>
      <c r="L1331" s="66" t="str">
        <f>IFERROR(AVERAGE(Data!M1339),"  ")</f>
        <v xml:space="preserve">  </v>
      </c>
      <c r="M1331" s="66" t="str">
        <f>IFERROR(AVERAGE(Data!N1339),"  ")</f>
        <v xml:space="preserve">  </v>
      </c>
      <c r="N1331" s="66" t="str">
        <f>IFERROR(AVERAGE(Data!O1339),"  ")</f>
        <v xml:space="preserve">  </v>
      </c>
      <c r="O1331" s="66" t="str">
        <f>IFERROR(AVERAGE(Data!P1339),"  ")</f>
        <v xml:space="preserve">  </v>
      </c>
      <c r="P1331" s="66" t="str">
        <f>IFERROR(AVERAGE(Data!Q1339),"  ")</f>
        <v xml:space="preserve">  </v>
      </c>
      <c r="Q1331" s="67" t="str">
        <f>IFERROR(AVERAGE(Data!R1339),"  ")</f>
        <v xml:space="preserve">  </v>
      </c>
      <c r="R1331" s="67" t="str">
        <f>IFERROR(AVERAGE(Data!S1339),"  ")</f>
        <v xml:space="preserve">  </v>
      </c>
      <c r="S1331" s="67" t="str">
        <f>IFERROR(AVERAGE(Data!T1339),"  ")</f>
        <v xml:space="preserve">  </v>
      </c>
      <c r="T1331" s="66" t="str">
        <f>IFERROR(AVERAGE(Data!V1339), " ")</f>
        <v xml:space="preserve"> </v>
      </c>
      <c r="U1331" s="66" t="str">
        <f>IFERROR(AVERAGE(Data!W1339), " ")</f>
        <v xml:space="preserve"> </v>
      </c>
      <c r="V1331" s="66" t="str">
        <f>IFERROR(AVERAGE(Data!X1339), " ")</f>
        <v xml:space="preserve"> </v>
      </c>
      <c r="W1331" s="66" t="str">
        <f>IFERROR(AVERAGE(Data!Y1339), " ")</f>
        <v xml:space="preserve"> </v>
      </c>
      <c r="X1331" s="66" t="str">
        <f>IFERROR(AVERAGE(Data!Z1339), " ")</f>
        <v xml:space="preserve"> </v>
      </c>
      <c r="Y1331" s="66" t="str">
        <f>IFERROR(AVERAGE(Data!AA1339), " ")</f>
        <v xml:space="preserve"> </v>
      </c>
      <c r="Z1331" s="67" t="str">
        <f>IFERROR(AVERAGE(Data!AB1339), " ")</f>
        <v xml:space="preserve"> </v>
      </c>
      <c r="AA1331" s="67" t="str">
        <f>IFERROR(AVERAGE(Data!AC1339), " ")</f>
        <v xml:space="preserve"> </v>
      </c>
      <c r="AB1331" s="67" t="str">
        <f>IFERROR(AVERAGE(Data!AD1339), " ")</f>
        <v xml:space="preserve"> </v>
      </c>
      <c r="AC1331" s="66" t="str">
        <f>IFERROR(AVERAGE(Data!AF1339), "  ")</f>
        <v xml:space="preserve">  </v>
      </c>
      <c r="AD1331" s="66" t="str">
        <f>IFERROR(AVERAGE(Data!AG1339), "  ")</f>
        <v xml:space="preserve">  </v>
      </c>
      <c r="AE1331" s="66" t="str">
        <f>IFERROR(AVERAGE(Data!AH1339), "  ")</f>
        <v xml:space="preserve">  </v>
      </c>
      <c r="AF1331" s="66" t="str">
        <f>IFERROR(AVERAGE(Data!AI1339), "  ")</f>
        <v xml:space="preserve">  </v>
      </c>
      <c r="AG1331" s="66" t="str">
        <f>IFERROR(AVERAGE(Data!AJ1339), "  ")</f>
        <v xml:space="preserve">  </v>
      </c>
      <c r="AH1331" s="66" t="str">
        <f>IFERROR(AVERAGE(Data!AK1339), "  ")</f>
        <v xml:space="preserve">  </v>
      </c>
      <c r="AI1331" s="67" t="str">
        <f>IFERROR(AVERAGE(Data!AL1339), "  ")</f>
        <v xml:space="preserve">  </v>
      </c>
      <c r="AJ1331" s="67" t="str">
        <f>IFERROR(AVERAGE(Data!AM1339), "  ")</f>
        <v xml:space="preserve">  </v>
      </c>
      <c r="AK1331" s="67" t="str">
        <f>IFERROR(AVERAGE(Data!AN1339), "  ")</f>
        <v xml:space="preserve">  </v>
      </c>
      <c r="AL1331" s="66" t="str">
        <f>IFERROR(AVERAGE(Data!AP1339),"  ")</f>
        <v xml:space="preserve">  </v>
      </c>
      <c r="AM1331" s="66" t="str">
        <f>IFERROR(AVERAGE(Data!AQ1339),"  ")</f>
        <v xml:space="preserve">  </v>
      </c>
      <c r="AN1331" s="66" t="str">
        <f>IFERROR(AVERAGE(Data!AR1339),"  ")</f>
        <v xml:space="preserve">  </v>
      </c>
      <c r="AO1331" s="66" t="str">
        <f>IFERROR(AVERAGE(Data!AS1339),"  ")</f>
        <v xml:space="preserve">  </v>
      </c>
      <c r="AP1331" s="66" t="str">
        <f>IFERROR(AVERAGE(Data!AT1339),"  ")</f>
        <v xml:space="preserve">  </v>
      </c>
      <c r="AQ1331" s="66" t="str">
        <f>IFERROR(AVERAGE(Data!AU1339),"  ")</f>
        <v xml:space="preserve">  </v>
      </c>
      <c r="AR1331" s="67" t="str">
        <f>IFERROR(AVERAGE(Data!AV1339),"  ")</f>
        <v xml:space="preserve">  </v>
      </c>
      <c r="AS1331" s="67" t="str">
        <f>IFERROR(AVERAGE(Data!AW1339),"  ")</f>
        <v xml:space="preserve">  </v>
      </c>
      <c r="AT1331" s="67" t="str">
        <f>IFERROR(AVERAGE(Data!AX1339),"  ")</f>
        <v xml:space="preserve">  </v>
      </c>
      <c r="AU1331" s="66" t="str">
        <f>IFERROR(AVERAGE(Data!AZ1339), "  ")</f>
        <v xml:space="preserve">  </v>
      </c>
      <c r="AV1331" s="66" t="str">
        <f>IFERROR(AVERAGE(Data!BA1339), "  ")</f>
        <v xml:space="preserve">  </v>
      </c>
      <c r="AW1331" s="66" t="str">
        <f>IFERROR(AVERAGE(Data!BB1339), "  ")</f>
        <v xml:space="preserve">  </v>
      </c>
      <c r="AX1331" s="66" t="str">
        <f>IFERROR(AVERAGE(Data!BC1339), "  ")</f>
        <v xml:space="preserve">  </v>
      </c>
      <c r="AY1331" s="66" t="str">
        <f>IFERROR(AVERAGE(Data!BD1339), "  ")</f>
        <v xml:space="preserve">  </v>
      </c>
      <c r="AZ1331" s="66" t="str">
        <f>IFERROR(AVERAGE(Data!BE1339), "  ")</f>
        <v xml:space="preserve">  </v>
      </c>
      <c r="BA1331" s="66" t="str">
        <f>IFERROR(AVERAGE(Data!BF1339), "  ")</f>
        <v xml:space="preserve">  </v>
      </c>
      <c r="BB1331" s="66" t="str">
        <f>IFERROR(AVERAGE(Data!BG1339), "  ")</f>
        <v xml:space="preserve">  </v>
      </c>
      <c r="BC1331" s="66" t="str">
        <f>IFERROR(AVERAGE(Data!BH1339), "  ")</f>
        <v xml:space="preserve">  </v>
      </c>
      <c r="BD1331" s="66" t="str">
        <f>IFERROR(AVERAGE(Data!BI1339), "  ")</f>
        <v xml:space="preserve">  </v>
      </c>
    </row>
    <row r="1332" spans="1:56" x14ac:dyDescent="0.25">
      <c r="A1332" s="59" t="str">
        <f>IFERROR(AVERAGE(Data!A1340),"  ")</f>
        <v xml:space="preserve">  </v>
      </c>
      <c r="B1332" s="66" t="str">
        <f>IFERROR(AVERAGE(Data!B1340),"  ")</f>
        <v xml:space="preserve">  </v>
      </c>
      <c r="C1332" s="66" t="str">
        <f>IFERROR(AVERAGE(Data!C1340),"  ")</f>
        <v xml:space="preserve">  </v>
      </c>
      <c r="D1332" s="66" t="str">
        <f>IFERROR(AVERAGE(Data!D1340),"  ")</f>
        <v xml:space="preserve">  </v>
      </c>
      <c r="E1332" s="66" t="str">
        <f>IFERROR(AVERAGE(Data!E1340),"  ")</f>
        <v xml:space="preserve">  </v>
      </c>
      <c r="F1332" s="66" t="str">
        <f>IFERROR(AVERAGE(Data!F1340),"  ")</f>
        <v xml:space="preserve">  </v>
      </c>
      <c r="G1332" s="66" t="str">
        <f>IFERROR(AVERAGE(Data!G1340),"  ")</f>
        <v xml:space="preserve">  </v>
      </c>
      <c r="H1332" s="67" t="str">
        <f>IFERROR(AVERAGE(Data!H1340),"  ")</f>
        <v xml:space="preserve">  </v>
      </c>
      <c r="I1332" s="67" t="str">
        <f>IFERROR(AVERAGE(Data!I1340),"  ")</f>
        <v xml:space="preserve">  </v>
      </c>
      <c r="J1332" s="67" t="str">
        <f>IFERROR(AVERAGE(Data!J1340),"  ")</f>
        <v xml:space="preserve">  </v>
      </c>
      <c r="K1332" s="66" t="str">
        <f>IFERROR(AVERAGE(Data!L1340),"  ")</f>
        <v xml:space="preserve">  </v>
      </c>
      <c r="L1332" s="66" t="str">
        <f>IFERROR(AVERAGE(Data!M1340),"  ")</f>
        <v xml:space="preserve">  </v>
      </c>
      <c r="M1332" s="66" t="str">
        <f>IFERROR(AVERAGE(Data!N1340),"  ")</f>
        <v xml:space="preserve">  </v>
      </c>
      <c r="N1332" s="66" t="str">
        <f>IFERROR(AVERAGE(Data!O1340),"  ")</f>
        <v xml:space="preserve">  </v>
      </c>
      <c r="O1332" s="66" t="str">
        <f>IFERROR(AVERAGE(Data!P1340),"  ")</f>
        <v xml:space="preserve">  </v>
      </c>
      <c r="P1332" s="66" t="str">
        <f>IFERROR(AVERAGE(Data!Q1340),"  ")</f>
        <v xml:space="preserve">  </v>
      </c>
      <c r="Q1332" s="67" t="str">
        <f>IFERROR(AVERAGE(Data!R1340),"  ")</f>
        <v xml:space="preserve">  </v>
      </c>
      <c r="R1332" s="67" t="str">
        <f>IFERROR(AVERAGE(Data!S1340),"  ")</f>
        <v xml:space="preserve">  </v>
      </c>
      <c r="S1332" s="67" t="str">
        <f>IFERROR(AVERAGE(Data!T1340),"  ")</f>
        <v xml:space="preserve">  </v>
      </c>
      <c r="T1332" s="66" t="str">
        <f>IFERROR(AVERAGE(Data!V1340), " ")</f>
        <v xml:space="preserve"> </v>
      </c>
      <c r="U1332" s="66" t="str">
        <f>IFERROR(AVERAGE(Data!W1340), " ")</f>
        <v xml:space="preserve"> </v>
      </c>
      <c r="V1332" s="66" t="str">
        <f>IFERROR(AVERAGE(Data!X1340), " ")</f>
        <v xml:space="preserve"> </v>
      </c>
      <c r="W1332" s="66" t="str">
        <f>IFERROR(AVERAGE(Data!Y1340), " ")</f>
        <v xml:space="preserve"> </v>
      </c>
      <c r="X1332" s="66" t="str">
        <f>IFERROR(AVERAGE(Data!Z1340), " ")</f>
        <v xml:space="preserve"> </v>
      </c>
      <c r="Y1332" s="66" t="str">
        <f>IFERROR(AVERAGE(Data!AA1340), " ")</f>
        <v xml:space="preserve"> </v>
      </c>
      <c r="Z1332" s="67" t="str">
        <f>IFERROR(AVERAGE(Data!AB1340), " ")</f>
        <v xml:space="preserve"> </v>
      </c>
      <c r="AA1332" s="67" t="str">
        <f>IFERROR(AVERAGE(Data!AC1340), " ")</f>
        <v xml:space="preserve"> </v>
      </c>
      <c r="AB1332" s="67" t="str">
        <f>IFERROR(AVERAGE(Data!AD1340), " ")</f>
        <v xml:space="preserve"> </v>
      </c>
      <c r="AC1332" s="66" t="str">
        <f>IFERROR(AVERAGE(Data!AF1340), "  ")</f>
        <v xml:space="preserve">  </v>
      </c>
      <c r="AD1332" s="66" t="str">
        <f>IFERROR(AVERAGE(Data!AG1340), "  ")</f>
        <v xml:space="preserve">  </v>
      </c>
      <c r="AE1332" s="66" t="str">
        <f>IFERROR(AVERAGE(Data!AH1340), "  ")</f>
        <v xml:space="preserve">  </v>
      </c>
      <c r="AF1332" s="66" t="str">
        <f>IFERROR(AVERAGE(Data!AI1340), "  ")</f>
        <v xml:space="preserve">  </v>
      </c>
      <c r="AG1332" s="66" t="str">
        <f>IFERROR(AVERAGE(Data!AJ1340), "  ")</f>
        <v xml:space="preserve">  </v>
      </c>
      <c r="AH1332" s="66" t="str">
        <f>IFERROR(AVERAGE(Data!AK1340), "  ")</f>
        <v xml:space="preserve">  </v>
      </c>
      <c r="AI1332" s="67" t="str">
        <f>IFERROR(AVERAGE(Data!AL1340), "  ")</f>
        <v xml:space="preserve">  </v>
      </c>
      <c r="AJ1332" s="67" t="str">
        <f>IFERROR(AVERAGE(Data!AM1340), "  ")</f>
        <v xml:space="preserve">  </v>
      </c>
      <c r="AK1332" s="67" t="str">
        <f>IFERROR(AVERAGE(Data!AN1340), "  ")</f>
        <v xml:space="preserve">  </v>
      </c>
      <c r="AL1332" s="66" t="str">
        <f>IFERROR(AVERAGE(Data!AP1340),"  ")</f>
        <v xml:space="preserve">  </v>
      </c>
      <c r="AM1332" s="66" t="str">
        <f>IFERROR(AVERAGE(Data!AQ1340),"  ")</f>
        <v xml:space="preserve">  </v>
      </c>
      <c r="AN1332" s="66" t="str">
        <f>IFERROR(AVERAGE(Data!AR1340),"  ")</f>
        <v xml:space="preserve">  </v>
      </c>
      <c r="AO1332" s="66" t="str">
        <f>IFERROR(AVERAGE(Data!AS1340),"  ")</f>
        <v xml:space="preserve">  </v>
      </c>
      <c r="AP1332" s="66" t="str">
        <f>IFERROR(AVERAGE(Data!AT1340),"  ")</f>
        <v xml:space="preserve">  </v>
      </c>
      <c r="AQ1332" s="66" t="str">
        <f>IFERROR(AVERAGE(Data!AU1340),"  ")</f>
        <v xml:space="preserve">  </v>
      </c>
      <c r="AR1332" s="67" t="str">
        <f>IFERROR(AVERAGE(Data!AV1340),"  ")</f>
        <v xml:space="preserve">  </v>
      </c>
      <c r="AS1332" s="67" t="str">
        <f>IFERROR(AVERAGE(Data!AW1340),"  ")</f>
        <v xml:space="preserve">  </v>
      </c>
      <c r="AT1332" s="67" t="str">
        <f>IFERROR(AVERAGE(Data!AX1340),"  ")</f>
        <v xml:space="preserve">  </v>
      </c>
      <c r="AU1332" s="66" t="str">
        <f>IFERROR(AVERAGE(Data!AZ1340), "  ")</f>
        <v xml:space="preserve">  </v>
      </c>
      <c r="AV1332" s="66" t="str">
        <f>IFERROR(AVERAGE(Data!BA1340), "  ")</f>
        <v xml:space="preserve">  </v>
      </c>
      <c r="AW1332" s="66" t="str">
        <f>IFERROR(AVERAGE(Data!BB1340), "  ")</f>
        <v xml:space="preserve">  </v>
      </c>
      <c r="AX1332" s="66" t="str">
        <f>IFERROR(AVERAGE(Data!BC1340), "  ")</f>
        <v xml:space="preserve">  </v>
      </c>
      <c r="AY1332" s="66" t="str">
        <f>IFERROR(AVERAGE(Data!BD1340), "  ")</f>
        <v xml:space="preserve">  </v>
      </c>
      <c r="AZ1332" s="66" t="str">
        <f>IFERROR(AVERAGE(Data!BE1340), "  ")</f>
        <v xml:space="preserve">  </v>
      </c>
      <c r="BA1332" s="66" t="str">
        <f>IFERROR(AVERAGE(Data!BF1340), "  ")</f>
        <v xml:space="preserve">  </v>
      </c>
      <c r="BB1332" s="66" t="str">
        <f>IFERROR(AVERAGE(Data!BG1340), "  ")</f>
        <v xml:space="preserve">  </v>
      </c>
      <c r="BC1332" s="66" t="str">
        <f>IFERROR(AVERAGE(Data!BH1340), "  ")</f>
        <v xml:space="preserve">  </v>
      </c>
      <c r="BD1332" s="66" t="str">
        <f>IFERROR(AVERAGE(Data!BI1340), "  ")</f>
        <v xml:space="preserve">  </v>
      </c>
    </row>
    <row r="1333" spans="1:56" x14ac:dyDescent="0.25">
      <c r="A1333" s="59" t="str">
        <f>IFERROR(AVERAGE(Data!A1341),"  ")</f>
        <v xml:space="preserve">  </v>
      </c>
      <c r="B1333" s="66" t="str">
        <f>IFERROR(AVERAGE(Data!B1341),"  ")</f>
        <v xml:space="preserve">  </v>
      </c>
      <c r="C1333" s="66" t="str">
        <f>IFERROR(AVERAGE(Data!C1341),"  ")</f>
        <v xml:space="preserve">  </v>
      </c>
      <c r="D1333" s="66" t="str">
        <f>IFERROR(AVERAGE(Data!D1341),"  ")</f>
        <v xml:space="preserve">  </v>
      </c>
      <c r="E1333" s="66" t="str">
        <f>IFERROR(AVERAGE(Data!E1341),"  ")</f>
        <v xml:space="preserve">  </v>
      </c>
      <c r="F1333" s="66" t="str">
        <f>IFERROR(AVERAGE(Data!F1341),"  ")</f>
        <v xml:space="preserve">  </v>
      </c>
      <c r="G1333" s="66" t="str">
        <f>IFERROR(AVERAGE(Data!G1341),"  ")</f>
        <v xml:space="preserve">  </v>
      </c>
      <c r="H1333" s="67" t="str">
        <f>IFERROR(AVERAGE(Data!H1341),"  ")</f>
        <v xml:space="preserve">  </v>
      </c>
      <c r="I1333" s="67" t="str">
        <f>IFERROR(AVERAGE(Data!I1341),"  ")</f>
        <v xml:space="preserve">  </v>
      </c>
      <c r="J1333" s="67" t="str">
        <f>IFERROR(AVERAGE(Data!J1341),"  ")</f>
        <v xml:space="preserve">  </v>
      </c>
      <c r="K1333" s="66" t="str">
        <f>IFERROR(AVERAGE(Data!L1341),"  ")</f>
        <v xml:space="preserve">  </v>
      </c>
      <c r="L1333" s="66" t="str">
        <f>IFERROR(AVERAGE(Data!M1341),"  ")</f>
        <v xml:space="preserve">  </v>
      </c>
      <c r="M1333" s="66" t="str">
        <f>IFERROR(AVERAGE(Data!N1341),"  ")</f>
        <v xml:space="preserve">  </v>
      </c>
      <c r="N1333" s="66" t="str">
        <f>IFERROR(AVERAGE(Data!O1341),"  ")</f>
        <v xml:space="preserve">  </v>
      </c>
      <c r="O1333" s="66" t="str">
        <f>IFERROR(AVERAGE(Data!P1341),"  ")</f>
        <v xml:space="preserve">  </v>
      </c>
      <c r="P1333" s="66" t="str">
        <f>IFERROR(AVERAGE(Data!Q1341),"  ")</f>
        <v xml:space="preserve">  </v>
      </c>
      <c r="Q1333" s="67" t="str">
        <f>IFERROR(AVERAGE(Data!R1341),"  ")</f>
        <v xml:space="preserve">  </v>
      </c>
      <c r="R1333" s="67" t="str">
        <f>IFERROR(AVERAGE(Data!S1341),"  ")</f>
        <v xml:space="preserve">  </v>
      </c>
      <c r="S1333" s="67" t="str">
        <f>IFERROR(AVERAGE(Data!T1341),"  ")</f>
        <v xml:space="preserve">  </v>
      </c>
      <c r="T1333" s="66" t="str">
        <f>IFERROR(AVERAGE(Data!V1341), " ")</f>
        <v xml:space="preserve"> </v>
      </c>
      <c r="U1333" s="66" t="str">
        <f>IFERROR(AVERAGE(Data!W1341), " ")</f>
        <v xml:space="preserve"> </v>
      </c>
      <c r="V1333" s="66" t="str">
        <f>IFERROR(AVERAGE(Data!X1341), " ")</f>
        <v xml:space="preserve"> </v>
      </c>
      <c r="W1333" s="66" t="str">
        <f>IFERROR(AVERAGE(Data!Y1341), " ")</f>
        <v xml:space="preserve"> </v>
      </c>
      <c r="X1333" s="66" t="str">
        <f>IFERROR(AVERAGE(Data!Z1341), " ")</f>
        <v xml:space="preserve"> </v>
      </c>
      <c r="Y1333" s="66" t="str">
        <f>IFERROR(AVERAGE(Data!AA1341), " ")</f>
        <v xml:space="preserve"> </v>
      </c>
      <c r="Z1333" s="67" t="str">
        <f>IFERROR(AVERAGE(Data!AB1341), " ")</f>
        <v xml:space="preserve"> </v>
      </c>
      <c r="AA1333" s="67" t="str">
        <f>IFERROR(AVERAGE(Data!AC1341), " ")</f>
        <v xml:space="preserve"> </v>
      </c>
      <c r="AB1333" s="67" t="str">
        <f>IFERROR(AVERAGE(Data!AD1341), " ")</f>
        <v xml:space="preserve"> </v>
      </c>
      <c r="AC1333" s="66" t="str">
        <f>IFERROR(AVERAGE(Data!AF1341), "  ")</f>
        <v xml:space="preserve">  </v>
      </c>
      <c r="AD1333" s="66" t="str">
        <f>IFERROR(AVERAGE(Data!AG1341), "  ")</f>
        <v xml:space="preserve">  </v>
      </c>
      <c r="AE1333" s="66" t="str">
        <f>IFERROR(AVERAGE(Data!AH1341), "  ")</f>
        <v xml:space="preserve">  </v>
      </c>
      <c r="AF1333" s="66" t="str">
        <f>IFERROR(AVERAGE(Data!AI1341), "  ")</f>
        <v xml:space="preserve">  </v>
      </c>
      <c r="AG1333" s="66" t="str">
        <f>IFERROR(AVERAGE(Data!AJ1341), "  ")</f>
        <v xml:space="preserve">  </v>
      </c>
      <c r="AH1333" s="66" t="str">
        <f>IFERROR(AVERAGE(Data!AK1341), "  ")</f>
        <v xml:space="preserve">  </v>
      </c>
      <c r="AI1333" s="67" t="str">
        <f>IFERROR(AVERAGE(Data!AL1341), "  ")</f>
        <v xml:space="preserve">  </v>
      </c>
      <c r="AJ1333" s="67" t="str">
        <f>IFERROR(AVERAGE(Data!AM1341), "  ")</f>
        <v xml:space="preserve">  </v>
      </c>
      <c r="AK1333" s="67" t="str">
        <f>IFERROR(AVERAGE(Data!AN1341), "  ")</f>
        <v xml:space="preserve">  </v>
      </c>
      <c r="AL1333" s="66" t="str">
        <f>IFERROR(AVERAGE(Data!AP1341),"  ")</f>
        <v xml:space="preserve">  </v>
      </c>
      <c r="AM1333" s="66" t="str">
        <f>IFERROR(AVERAGE(Data!AQ1341),"  ")</f>
        <v xml:space="preserve">  </v>
      </c>
      <c r="AN1333" s="66" t="str">
        <f>IFERROR(AVERAGE(Data!AR1341),"  ")</f>
        <v xml:space="preserve">  </v>
      </c>
      <c r="AO1333" s="66" t="str">
        <f>IFERROR(AVERAGE(Data!AS1341),"  ")</f>
        <v xml:space="preserve">  </v>
      </c>
      <c r="AP1333" s="66" t="str">
        <f>IFERROR(AVERAGE(Data!AT1341),"  ")</f>
        <v xml:space="preserve">  </v>
      </c>
      <c r="AQ1333" s="66" t="str">
        <f>IFERROR(AVERAGE(Data!AU1341),"  ")</f>
        <v xml:space="preserve">  </v>
      </c>
      <c r="AR1333" s="67" t="str">
        <f>IFERROR(AVERAGE(Data!AV1341),"  ")</f>
        <v xml:space="preserve">  </v>
      </c>
      <c r="AS1333" s="67" t="str">
        <f>IFERROR(AVERAGE(Data!AW1341),"  ")</f>
        <v xml:space="preserve">  </v>
      </c>
      <c r="AT1333" s="67" t="str">
        <f>IFERROR(AVERAGE(Data!AX1341),"  ")</f>
        <v xml:space="preserve">  </v>
      </c>
      <c r="AU1333" s="66" t="str">
        <f>IFERROR(AVERAGE(Data!AZ1341), "  ")</f>
        <v xml:space="preserve">  </v>
      </c>
      <c r="AV1333" s="66" t="str">
        <f>IFERROR(AVERAGE(Data!BA1341), "  ")</f>
        <v xml:space="preserve">  </v>
      </c>
      <c r="AW1333" s="66" t="str">
        <f>IFERROR(AVERAGE(Data!BB1341), "  ")</f>
        <v xml:space="preserve">  </v>
      </c>
      <c r="AX1333" s="66" t="str">
        <f>IFERROR(AVERAGE(Data!BC1341), "  ")</f>
        <v xml:space="preserve">  </v>
      </c>
      <c r="AY1333" s="66" t="str">
        <f>IFERROR(AVERAGE(Data!BD1341), "  ")</f>
        <v xml:space="preserve">  </v>
      </c>
      <c r="AZ1333" s="66" t="str">
        <f>IFERROR(AVERAGE(Data!BE1341), "  ")</f>
        <v xml:space="preserve">  </v>
      </c>
      <c r="BA1333" s="66" t="str">
        <f>IFERROR(AVERAGE(Data!BF1341), "  ")</f>
        <v xml:space="preserve">  </v>
      </c>
      <c r="BB1333" s="66" t="str">
        <f>IFERROR(AVERAGE(Data!BG1341), "  ")</f>
        <v xml:space="preserve">  </v>
      </c>
      <c r="BC1333" s="66" t="str">
        <f>IFERROR(AVERAGE(Data!BH1341), "  ")</f>
        <v xml:space="preserve">  </v>
      </c>
      <c r="BD1333" s="66" t="str">
        <f>IFERROR(AVERAGE(Data!BI1341), "  ")</f>
        <v xml:space="preserve">  </v>
      </c>
    </row>
    <row r="1334" spans="1:56" x14ac:dyDescent="0.25">
      <c r="A1334" s="59" t="str">
        <f>IFERROR(AVERAGE(Data!A1342),"  ")</f>
        <v xml:space="preserve">  </v>
      </c>
      <c r="B1334" s="66" t="str">
        <f>IFERROR(AVERAGE(Data!B1342),"  ")</f>
        <v xml:space="preserve">  </v>
      </c>
      <c r="C1334" s="66" t="str">
        <f>IFERROR(AVERAGE(Data!C1342),"  ")</f>
        <v xml:space="preserve">  </v>
      </c>
      <c r="D1334" s="66" t="str">
        <f>IFERROR(AVERAGE(Data!D1342),"  ")</f>
        <v xml:space="preserve">  </v>
      </c>
      <c r="E1334" s="66" t="str">
        <f>IFERROR(AVERAGE(Data!E1342),"  ")</f>
        <v xml:space="preserve">  </v>
      </c>
      <c r="F1334" s="66" t="str">
        <f>IFERROR(AVERAGE(Data!F1342),"  ")</f>
        <v xml:space="preserve">  </v>
      </c>
      <c r="G1334" s="66" t="str">
        <f>IFERROR(AVERAGE(Data!G1342),"  ")</f>
        <v xml:space="preserve">  </v>
      </c>
      <c r="H1334" s="67" t="str">
        <f>IFERROR(AVERAGE(Data!H1342),"  ")</f>
        <v xml:space="preserve">  </v>
      </c>
      <c r="I1334" s="67" t="str">
        <f>IFERROR(AVERAGE(Data!I1342),"  ")</f>
        <v xml:space="preserve">  </v>
      </c>
      <c r="J1334" s="67" t="str">
        <f>IFERROR(AVERAGE(Data!J1342),"  ")</f>
        <v xml:space="preserve">  </v>
      </c>
      <c r="K1334" s="66" t="str">
        <f>IFERROR(AVERAGE(Data!L1342),"  ")</f>
        <v xml:space="preserve">  </v>
      </c>
      <c r="L1334" s="66" t="str">
        <f>IFERROR(AVERAGE(Data!M1342),"  ")</f>
        <v xml:space="preserve">  </v>
      </c>
      <c r="M1334" s="66" t="str">
        <f>IFERROR(AVERAGE(Data!N1342),"  ")</f>
        <v xml:space="preserve">  </v>
      </c>
      <c r="N1334" s="66" t="str">
        <f>IFERROR(AVERAGE(Data!O1342),"  ")</f>
        <v xml:space="preserve">  </v>
      </c>
      <c r="O1334" s="66" t="str">
        <f>IFERROR(AVERAGE(Data!P1342),"  ")</f>
        <v xml:space="preserve">  </v>
      </c>
      <c r="P1334" s="66" t="str">
        <f>IFERROR(AVERAGE(Data!Q1342),"  ")</f>
        <v xml:space="preserve">  </v>
      </c>
      <c r="Q1334" s="67" t="str">
        <f>IFERROR(AVERAGE(Data!R1342),"  ")</f>
        <v xml:space="preserve">  </v>
      </c>
      <c r="R1334" s="67" t="str">
        <f>IFERROR(AVERAGE(Data!S1342),"  ")</f>
        <v xml:space="preserve">  </v>
      </c>
      <c r="S1334" s="67" t="str">
        <f>IFERROR(AVERAGE(Data!T1342),"  ")</f>
        <v xml:space="preserve">  </v>
      </c>
      <c r="T1334" s="66" t="str">
        <f>IFERROR(AVERAGE(Data!V1342), " ")</f>
        <v xml:space="preserve"> </v>
      </c>
      <c r="U1334" s="66" t="str">
        <f>IFERROR(AVERAGE(Data!W1342), " ")</f>
        <v xml:space="preserve"> </v>
      </c>
      <c r="V1334" s="66" t="str">
        <f>IFERROR(AVERAGE(Data!X1342), " ")</f>
        <v xml:space="preserve"> </v>
      </c>
      <c r="W1334" s="66" t="str">
        <f>IFERROR(AVERAGE(Data!Y1342), " ")</f>
        <v xml:space="preserve"> </v>
      </c>
      <c r="X1334" s="66" t="str">
        <f>IFERROR(AVERAGE(Data!Z1342), " ")</f>
        <v xml:space="preserve"> </v>
      </c>
      <c r="Y1334" s="66" t="str">
        <f>IFERROR(AVERAGE(Data!AA1342), " ")</f>
        <v xml:space="preserve"> </v>
      </c>
      <c r="Z1334" s="67" t="str">
        <f>IFERROR(AVERAGE(Data!AB1342), " ")</f>
        <v xml:space="preserve"> </v>
      </c>
      <c r="AA1334" s="67" t="str">
        <f>IFERROR(AVERAGE(Data!AC1342), " ")</f>
        <v xml:space="preserve"> </v>
      </c>
      <c r="AB1334" s="67" t="str">
        <f>IFERROR(AVERAGE(Data!AD1342), " ")</f>
        <v xml:space="preserve"> </v>
      </c>
      <c r="AC1334" s="66" t="str">
        <f>IFERROR(AVERAGE(Data!AF1342), "  ")</f>
        <v xml:space="preserve">  </v>
      </c>
      <c r="AD1334" s="66" t="str">
        <f>IFERROR(AVERAGE(Data!AG1342), "  ")</f>
        <v xml:space="preserve">  </v>
      </c>
      <c r="AE1334" s="66" t="str">
        <f>IFERROR(AVERAGE(Data!AH1342), "  ")</f>
        <v xml:space="preserve">  </v>
      </c>
      <c r="AF1334" s="66" t="str">
        <f>IFERROR(AVERAGE(Data!AI1342), "  ")</f>
        <v xml:space="preserve">  </v>
      </c>
      <c r="AG1334" s="66" t="str">
        <f>IFERROR(AVERAGE(Data!AJ1342), "  ")</f>
        <v xml:space="preserve">  </v>
      </c>
      <c r="AH1334" s="66" t="str">
        <f>IFERROR(AVERAGE(Data!AK1342), "  ")</f>
        <v xml:space="preserve">  </v>
      </c>
      <c r="AI1334" s="67" t="str">
        <f>IFERROR(AVERAGE(Data!AL1342), "  ")</f>
        <v xml:space="preserve">  </v>
      </c>
      <c r="AJ1334" s="67" t="str">
        <f>IFERROR(AVERAGE(Data!AM1342), "  ")</f>
        <v xml:space="preserve">  </v>
      </c>
      <c r="AK1334" s="67" t="str">
        <f>IFERROR(AVERAGE(Data!AN1342), "  ")</f>
        <v xml:space="preserve">  </v>
      </c>
      <c r="AL1334" s="66" t="str">
        <f>IFERROR(AVERAGE(Data!AP1342),"  ")</f>
        <v xml:space="preserve">  </v>
      </c>
      <c r="AM1334" s="66" t="str">
        <f>IFERROR(AVERAGE(Data!AQ1342),"  ")</f>
        <v xml:space="preserve">  </v>
      </c>
      <c r="AN1334" s="66" t="str">
        <f>IFERROR(AVERAGE(Data!AR1342),"  ")</f>
        <v xml:space="preserve">  </v>
      </c>
      <c r="AO1334" s="66" t="str">
        <f>IFERROR(AVERAGE(Data!AS1342),"  ")</f>
        <v xml:space="preserve">  </v>
      </c>
      <c r="AP1334" s="66" t="str">
        <f>IFERROR(AVERAGE(Data!AT1342),"  ")</f>
        <v xml:space="preserve">  </v>
      </c>
      <c r="AQ1334" s="66" t="str">
        <f>IFERROR(AVERAGE(Data!AU1342),"  ")</f>
        <v xml:space="preserve">  </v>
      </c>
      <c r="AR1334" s="67" t="str">
        <f>IFERROR(AVERAGE(Data!AV1342),"  ")</f>
        <v xml:space="preserve">  </v>
      </c>
      <c r="AS1334" s="67" t="str">
        <f>IFERROR(AVERAGE(Data!AW1342),"  ")</f>
        <v xml:space="preserve">  </v>
      </c>
      <c r="AT1334" s="67" t="str">
        <f>IFERROR(AVERAGE(Data!AX1342),"  ")</f>
        <v xml:space="preserve">  </v>
      </c>
      <c r="AU1334" s="66" t="str">
        <f>IFERROR(AVERAGE(Data!AZ1342), "  ")</f>
        <v xml:space="preserve">  </v>
      </c>
      <c r="AV1334" s="66" t="str">
        <f>IFERROR(AVERAGE(Data!BA1342), "  ")</f>
        <v xml:space="preserve">  </v>
      </c>
      <c r="AW1334" s="66" t="str">
        <f>IFERROR(AVERAGE(Data!BB1342), "  ")</f>
        <v xml:space="preserve">  </v>
      </c>
      <c r="AX1334" s="66" t="str">
        <f>IFERROR(AVERAGE(Data!BC1342), "  ")</f>
        <v xml:space="preserve">  </v>
      </c>
      <c r="AY1334" s="66" t="str">
        <f>IFERROR(AVERAGE(Data!BD1342), "  ")</f>
        <v xml:space="preserve">  </v>
      </c>
      <c r="AZ1334" s="66" t="str">
        <f>IFERROR(AVERAGE(Data!BE1342), "  ")</f>
        <v xml:space="preserve">  </v>
      </c>
      <c r="BA1334" s="66" t="str">
        <f>IFERROR(AVERAGE(Data!BF1342), "  ")</f>
        <v xml:space="preserve">  </v>
      </c>
      <c r="BB1334" s="66" t="str">
        <f>IFERROR(AVERAGE(Data!BG1342), "  ")</f>
        <v xml:space="preserve">  </v>
      </c>
      <c r="BC1334" s="66" t="str">
        <f>IFERROR(AVERAGE(Data!BH1342), "  ")</f>
        <v xml:space="preserve">  </v>
      </c>
      <c r="BD1334" s="66" t="str">
        <f>IFERROR(AVERAGE(Data!BI1342), "  ")</f>
        <v xml:space="preserve">  </v>
      </c>
    </row>
    <row r="1335" spans="1:56" x14ac:dyDescent="0.25">
      <c r="A1335" s="59" t="str">
        <f>IFERROR(AVERAGE(Data!A1343),"  ")</f>
        <v xml:space="preserve">  </v>
      </c>
      <c r="B1335" s="66" t="str">
        <f>IFERROR(AVERAGE(Data!B1343),"  ")</f>
        <v xml:space="preserve">  </v>
      </c>
      <c r="C1335" s="66" t="str">
        <f>IFERROR(AVERAGE(Data!C1343),"  ")</f>
        <v xml:space="preserve">  </v>
      </c>
      <c r="D1335" s="66" t="str">
        <f>IFERROR(AVERAGE(Data!D1343),"  ")</f>
        <v xml:space="preserve">  </v>
      </c>
      <c r="E1335" s="66" t="str">
        <f>IFERROR(AVERAGE(Data!E1343),"  ")</f>
        <v xml:space="preserve">  </v>
      </c>
      <c r="F1335" s="66" t="str">
        <f>IFERROR(AVERAGE(Data!F1343),"  ")</f>
        <v xml:space="preserve">  </v>
      </c>
      <c r="G1335" s="66" t="str">
        <f>IFERROR(AVERAGE(Data!G1343),"  ")</f>
        <v xml:space="preserve">  </v>
      </c>
      <c r="H1335" s="67" t="str">
        <f>IFERROR(AVERAGE(Data!H1343),"  ")</f>
        <v xml:space="preserve">  </v>
      </c>
      <c r="I1335" s="67" t="str">
        <f>IFERROR(AVERAGE(Data!I1343),"  ")</f>
        <v xml:space="preserve">  </v>
      </c>
      <c r="J1335" s="67" t="str">
        <f>IFERROR(AVERAGE(Data!J1343),"  ")</f>
        <v xml:space="preserve">  </v>
      </c>
      <c r="K1335" s="66" t="str">
        <f>IFERROR(AVERAGE(Data!L1343),"  ")</f>
        <v xml:space="preserve">  </v>
      </c>
      <c r="L1335" s="66" t="str">
        <f>IFERROR(AVERAGE(Data!M1343),"  ")</f>
        <v xml:space="preserve">  </v>
      </c>
      <c r="M1335" s="66" t="str">
        <f>IFERROR(AVERAGE(Data!N1343),"  ")</f>
        <v xml:space="preserve">  </v>
      </c>
      <c r="N1335" s="66" t="str">
        <f>IFERROR(AVERAGE(Data!O1343),"  ")</f>
        <v xml:space="preserve">  </v>
      </c>
      <c r="O1335" s="66" t="str">
        <f>IFERROR(AVERAGE(Data!P1343),"  ")</f>
        <v xml:space="preserve">  </v>
      </c>
      <c r="P1335" s="66" t="str">
        <f>IFERROR(AVERAGE(Data!Q1343),"  ")</f>
        <v xml:space="preserve">  </v>
      </c>
      <c r="Q1335" s="67" t="str">
        <f>IFERROR(AVERAGE(Data!R1343),"  ")</f>
        <v xml:space="preserve">  </v>
      </c>
      <c r="R1335" s="67" t="str">
        <f>IFERROR(AVERAGE(Data!S1343),"  ")</f>
        <v xml:space="preserve">  </v>
      </c>
      <c r="S1335" s="67" t="str">
        <f>IFERROR(AVERAGE(Data!T1343),"  ")</f>
        <v xml:space="preserve">  </v>
      </c>
      <c r="T1335" s="66" t="str">
        <f>IFERROR(AVERAGE(Data!V1343), " ")</f>
        <v xml:space="preserve"> </v>
      </c>
      <c r="U1335" s="66" t="str">
        <f>IFERROR(AVERAGE(Data!W1343), " ")</f>
        <v xml:space="preserve"> </v>
      </c>
      <c r="V1335" s="66" t="str">
        <f>IFERROR(AVERAGE(Data!X1343), " ")</f>
        <v xml:space="preserve"> </v>
      </c>
      <c r="W1335" s="66" t="str">
        <f>IFERROR(AVERAGE(Data!Y1343), " ")</f>
        <v xml:space="preserve"> </v>
      </c>
      <c r="X1335" s="66" t="str">
        <f>IFERROR(AVERAGE(Data!Z1343), " ")</f>
        <v xml:space="preserve"> </v>
      </c>
      <c r="Y1335" s="66" t="str">
        <f>IFERROR(AVERAGE(Data!AA1343), " ")</f>
        <v xml:space="preserve"> </v>
      </c>
      <c r="Z1335" s="67" t="str">
        <f>IFERROR(AVERAGE(Data!AB1343), " ")</f>
        <v xml:space="preserve"> </v>
      </c>
      <c r="AA1335" s="67" t="str">
        <f>IFERROR(AVERAGE(Data!AC1343), " ")</f>
        <v xml:space="preserve"> </v>
      </c>
      <c r="AB1335" s="67" t="str">
        <f>IFERROR(AVERAGE(Data!AD1343), " ")</f>
        <v xml:space="preserve"> </v>
      </c>
      <c r="AC1335" s="66" t="str">
        <f>IFERROR(AVERAGE(Data!AF1343), "  ")</f>
        <v xml:space="preserve">  </v>
      </c>
      <c r="AD1335" s="66" t="str">
        <f>IFERROR(AVERAGE(Data!AG1343), "  ")</f>
        <v xml:space="preserve">  </v>
      </c>
      <c r="AE1335" s="66" t="str">
        <f>IFERROR(AVERAGE(Data!AH1343), "  ")</f>
        <v xml:space="preserve">  </v>
      </c>
      <c r="AF1335" s="66" t="str">
        <f>IFERROR(AVERAGE(Data!AI1343), "  ")</f>
        <v xml:space="preserve">  </v>
      </c>
      <c r="AG1335" s="66" t="str">
        <f>IFERROR(AVERAGE(Data!AJ1343), "  ")</f>
        <v xml:space="preserve">  </v>
      </c>
      <c r="AH1335" s="66" t="str">
        <f>IFERROR(AVERAGE(Data!AK1343), "  ")</f>
        <v xml:space="preserve">  </v>
      </c>
      <c r="AI1335" s="67" t="str">
        <f>IFERROR(AVERAGE(Data!AL1343), "  ")</f>
        <v xml:space="preserve">  </v>
      </c>
      <c r="AJ1335" s="67" t="str">
        <f>IFERROR(AVERAGE(Data!AM1343), "  ")</f>
        <v xml:space="preserve">  </v>
      </c>
      <c r="AK1335" s="67" t="str">
        <f>IFERROR(AVERAGE(Data!AN1343), "  ")</f>
        <v xml:space="preserve">  </v>
      </c>
      <c r="AL1335" s="66" t="str">
        <f>IFERROR(AVERAGE(Data!AP1343),"  ")</f>
        <v xml:space="preserve">  </v>
      </c>
      <c r="AM1335" s="66" t="str">
        <f>IFERROR(AVERAGE(Data!AQ1343),"  ")</f>
        <v xml:space="preserve">  </v>
      </c>
      <c r="AN1335" s="66" t="str">
        <f>IFERROR(AVERAGE(Data!AR1343),"  ")</f>
        <v xml:space="preserve">  </v>
      </c>
      <c r="AO1335" s="66" t="str">
        <f>IFERROR(AVERAGE(Data!AS1343),"  ")</f>
        <v xml:space="preserve">  </v>
      </c>
      <c r="AP1335" s="66" t="str">
        <f>IFERROR(AVERAGE(Data!AT1343),"  ")</f>
        <v xml:space="preserve">  </v>
      </c>
      <c r="AQ1335" s="66" t="str">
        <f>IFERROR(AVERAGE(Data!AU1343),"  ")</f>
        <v xml:space="preserve">  </v>
      </c>
      <c r="AR1335" s="67" t="str">
        <f>IFERROR(AVERAGE(Data!AV1343),"  ")</f>
        <v xml:space="preserve">  </v>
      </c>
      <c r="AS1335" s="67" t="str">
        <f>IFERROR(AVERAGE(Data!AW1343),"  ")</f>
        <v xml:space="preserve">  </v>
      </c>
      <c r="AT1335" s="67" t="str">
        <f>IFERROR(AVERAGE(Data!AX1343),"  ")</f>
        <v xml:space="preserve">  </v>
      </c>
      <c r="AU1335" s="66" t="str">
        <f>IFERROR(AVERAGE(Data!AZ1343), "  ")</f>
        <v xml:space="preserve">  </v>
      </c>
      <c r="AV1335" s="66" t="str">
        <f>IFERROR(AVERAGE(Data!BA1343), "  ")</f>
        <v xml:space="preserve">  </v>
      </c>
      <c r="AW1335" s="66" t="str">
        <f>IFERROR(AVERAGE(Data!BB1343), "  ")</f>
        <v xml:space="preserve">  </v>
      </c>
      <c r="AX1335" s="66" t="str">
        <f>IFERROR(AVERAGE(Data!BC1343), "  ")</f>
        <v xml:space="preserve">  </v>
      </c>
      <c r="AY1335" s="66" t="str">
        <f>IFERROR(AVERAGE(Data!BD1343), "  ")</f>
        <v xml:space="preserve">  </v>
      </c>
      <c r="AZ1335" s="66" t="str">
        <f>IFERROR(AVERAGE(Data!BE1343), "  ")</f>
        <v xml:space="preserve">  </v>
      </c>
      <c r="BA1335" s="66" t="str">
        <f>IFERROR(AVERAGE(Data!BF1343), "  ")</f>
        <v xml:space="preserve">  </v>
      </c>
      <c r="BB1335" s="66" t="str">
        <f>IFERROR(AVERAGE(Data!BG1343), "  ")</f>
        <v xml:space="preserve">  </v>
      </c>
      <c r="BC1335" s="66" t="str">
        <f>IFERROR(AVERAGE(Data!BH1343), "  ")</f>
        <v xml:space="preserve">  </v>
      </c>
      <c r="BD1335" s="66" t="str">
        <f>IFERROR(AVERAGE(Data!BI1343), "  ")</f>
        <v xml:space="preserve">  </v>
      </c>
    </row>
    <row r="1336" spans="1:56" x14ac:dyDescent="0.25">
      <c r="A1336" s="59" t="str">
        <f>IFERROR(AVERAGE(Data!A1344),"  ")</f>
        <v xml:space="preserve">  </v>
      </c>
      <c r="B1336" s="66" t="str">
        <f>IFERROR(AVERAGE(Data!B1344),"  ")</f>
        <v xml:space="preserve">  </v>
      </c>
      <c r="C1336" s="66" t="str">
        <f>IFERROR(AVERAGE(Data!C1344),"  ")</f>
        <v xml:space="preserve">  </v>
      </c>
      <c r="D1336" s="66" t="str">
        <f>IFERROR(AVERAGE(Data!D1344),"  ")</f>
        <v xml:space="preserve">  </v>
      </c>
      <c r="E1336" s="66" t="str">
        <f>IFERROR(AVERAGE(Data!E1344),"  ")</f>
        <v xml:space="preserve">  </v>
      </c>
      <c r="F1336" s="66" t="str">
        <f>IFERROR(AVERAGE(Data!F1344),"  ")</f>
        <v xml:space="preserve">  </v>
      </c>
      <c r="G1336" s="66" t="str">
        <f>IFERROR(AVERAGE(Data!G1344),"  ")</f>
        <v xml:space="preserve">  </v>
      </c>
      <c r="H1336" s="67" t="str">
        <f>IFERROR(AVERAGE(Data!H1344),"  ")</f>
        <v xml:space="preserve">  </v>
      </c>
      <c r="I1336" s="67" t="str">
        <f>IFERROR(AVERAGE(Data!I1344),"  ")</f>
        <v xml:space="preserve">  </v>
      </c>
      <c r="J1336" s="67" t="str">
        <f>IFERROR(AVERAGE(Data!J1344),"  ")</f>
        <v xml:space="preserve">  </v>
      </c>
      <c r="K1336" s="66" t="str">
        <f>IFERROR(AVERAGE(Data!L1344),"  ")</f>
        <v xml:space="preserve">  </v>
      </c>
      <c r="L1336" s="66" t="str">
        <f>IFERROR(AVERAGE(Data!M1344),"  ")</f>
        <v xml:space="preserve">  </v>
      </c>
      <c r="M1336" s="66" t="str">
        <f>IFERROR(AVERAGE(Data!N1344),"  ")</f>
        <v xml:space="preserve">  </v>
      </c>
      <c r="N1336" s="66" t="str">
        <f>IFERROR(AVERAGE(Data!O1344),"  ")</f>
        <v xml:space="preserve">  </v>
      </c>
      <c r="O1336" s="66" t="str">
        <f>IFERROR(AVERAGE(Data!P1344),"  ")</f>
        <v xml:space="preserve">  </v>
      </c>
      <c r="P1336" s="66" t="str">
        <f>IFERROR(AVERAGE(Data!Q1344),"  ")</f>
        <v xml:space="preserve">  </v>
      </c>
      <c r="Q1336" s="67" t="str">
        <f>IFERROR(AVERAGE(Data!R1344),"  ")</f>
        <v xml:space="preserve">  </v>
      </c>
      <c r="R1336" s="67" t="str">
        <f>IFERROR(AVERAGE(Data!S1344),"  ")</f>
        <v xml:space="preserve">  </v>
      </c>
      <c r="S1336" s="67" t="str">
        <f>IFERROR(AVERAGE(Data!T1344),"  ")</f>
        <v xml:space="preserve">  </v>
      </c>
      <c r="T1336" s="66" t="str">
        <f>IFERROR(AVERAGE(Data!V1344), " ")</f>
        <v xml:space="preserve"> </v>
      </c>
      <c r="U1336" s="66" t="str">
        <f>IFERROR(AVERAGE(Data!W1344), " ")</f>
        <v xml:space="preserve"> </v>
      </c>
      <c r="V1336" s="66" t="str">
        <f>IFERROR(AVERAGE(Data!X1344), " ")</f>
        <v xml:space="preserve"> </v>
      </c>
      <c r="W1336" s="66" t="str">
        <f>IFERROR(AVERAGE(Data!Y1344), " ")</f>
        <v xml:space="preserve"> </v>
      </c>
      <c r="X1336" s="66" t="str">
        <f>IFERROR(AVERAGE(Data!Z1344), " ")</f>
        <v xml:space="preserve"> </v>
      </c>
      <c r="Y1336" s="66" t="str">
        <f>IFERROR(AVERAGE(Data!AA1344), " ")</f>
        <v xml:space="preserve"> </v>
      </c>
      <c r="Z1336" s="67" t="str">
        <f>IFERROR(AVERAGE(Data!AB1344), " ")</f>
        <v xml:space="preserve"> </v>
      </c>
      <c r="AA1336" s="67" t="str">
        <f>IFERROR(AVERAGE(Data!AC1344), " ")</f>
        <v xml:space="preserve"> </v>
      </c>
      <c r="AB1336" s="67" t="str">
        <f>IFERROR(AVERAGE(Data!AD1344), " ")</f>
        <v xml:space="preserve"> </v>
      </c>
      <c r="AC1336" s="66" t="str">
        <f>IFERROR(AVERAGE(Data!AF1344), "  ")</f>
        <v xml:space="preserve">  </v>
      </c>
      <c r="AD1336" s="66" t="str">
        <f>IFERROR(AVERAGE(Data!AG1344), "  ")</f>
        <v xml:space="preserve">  </v>
      </c>
      <c r="AE1336" s="66" t="str">
        <f>IFERROR(AVERAGE(Data!AH1344), "  ")</f>
        <v xml:space="preserve">  </v>
      </c>
      <c r="AF1336" s="66" t="str">
        <f>IFERROR(AVERAGE(Data!AI1344), "  ")</f>
        <v xml:space="preserve">  </v>
      </c>
      <c r="AG1336" s="66" t="str">
        <f>IFERROR(AVERAGE(Data!AJ1344), "  ")</f>
        <v xml:space="preserve">  </v>
      </c>
      <c r="AH1336" s="66" t="str">
        <f>IFERROR(AVERAGE(Data!AK1344), "  ")</f>
        <v xml:space="preserve">  </v>
      </c>
      <c r="AI1336" s="67" t="str">
        <f>IFERROR(AVERAGE(Data!AL1344), "  ")</f>
        <v xml:space="preserve">  </v>
      </c>
      <c r="AJ1336" s="67" t="str">
        <f>IFERROR(AVERAGE(Data!AM1344), "  ")</f>
        <v xml:space="preserve">  </v>
      </c>
      <c r="AK1336" s="67" t="str">
        <f>IFERROR(AVERAGE(Data!AN1344), "  ")</f>
        <v xml:space="preserve">  </v>
      </c>
      <c r="AL1336" s="66" t="str">
        <f>IFERROR(AVERAGE(Data!AP1344),"  ")</f>
        <v xml:space="preserve">  </v>
      </c>
      <c r="AM1336" s="66" t="str">
        <f>IFERROR(AVERAGE(Data!AQ1344),"  ")</f>
        <v xml:space="preserve">  </v>
      </c>
      <c r="AN1336" s="66" t="str">
        <f>IFERROR(AVERAGE(Data!AR1344),"  ")</f>
        <v xml:space="preserve">  </v>
      </c>
      <c r="AO1336" s="66" t="str">
        <f>IFERROR(AVERAGE(Data!AS1344),"  ")</f>
        <v xml:space="preserve">  </v>
      </c>
      <c r="AP1336" s="66" t="str">
        <f>IFERROR(AVERAGE(Data!AT1344),"  ")</f>
        <v xml:space="preserve">  </v>
      </c>
      <c r="AQ1336" s="66" t="str">
        <f>IFERROR(AVERAGE(Data!AU1344),"  ")</f>
        <v xml:space="preserve">  </v>
      </c>
      <c r="AR1336" s="67" t="str">
        <f>IFERROR(AVERAGE(Data!AV1344),"  ")</f>
        <v xml:space="preserve">  </v>
      </c>
      <c r="AS1336" s="67" t="str">
        <f>IFERROR(AVERAGE(Data!AW1344),"  ")</f>
        <v xml:space="preserve">  </v>
      </c>
      <c r="AT1336" s="67" t="str">
        <f>IFERROR(AVERAGE(Data!AX1344),"  ")</f>
        <v xml:space="preserve">  </v>
      </c>
      <c r="AU1336" s="66" t="str">
        <f>IFERROR(AVERAGE(Data!AZ1344), "  ")</f>
        <v xml:space="preserve">  </v>
      </c>
      <c r="AV1336" s="66" t="str">
        <f>IFERROR(AVERAGE(Data!BA1344), "  ")</f>
        <v xml:space="preserve">  </v>
      </c>
      <c r="AW1336" s="66" t="str">
        <f>IFERROR(AVERAGE(Data!BB1344), "  ")</f>
        <v xml:space="preserve">  </v>
      </c>
      <c r="AX1336" s="66" t="str">
        <f>IFERROR(AVERAGE(Data!BC1344), "  ")</f>
        <v xml:space="preserve">  </v>
      </c>
      <c r="AY1336" s="66" t="str">
        <f>IFERROR(AVERAGE(Data!BD1344), "  ")</f>
        <v xml:space="preserve">  </v>
      </c>
      <c r="AZ1336" s="66" t="str">
        <f>IFERROR(AVERAGE(Data!BE1344), "  ")</f>
        <v xml:space="preserve">  </v>
      </c>
      <c r="BA1336" s="66" t="str">
        <f>IFERROR(AVERAGE(Data!BF1344), "  ")</f>
        <v xml:space="preserve">  </v>
      </c>
      <c r="BB1336" s="66" t="str">
        <f>IFERROR(AVERAGE(Data!BG1344), "  ")</f>
        <v xml:space="preserve">  </v>
      </c>
      <c r="BC1336" s="66" t="str">
        <f>IFERROR(AVERAGE(Data!BH1344), "  ")</f>
        <v xml:space="preserve">  </v>
      </c>
      <c r="BD1336" s="66" t="str">
        <f>IFERROR(AVERAGE(Data!BI1344), "  ")</f>
        <v xml:space="preserve">  </v>
      </c>
    </row>
    <row r="1337" spans="1:56" x14ac:dyDescent="0.25">
      <c r="A1337" s="59" t="str">
        <f>IFERROR(AVERAGE(Data!A1345),"  ")</f>
        <v xml:space="preserve">  </v>
      </c>
      <c r="B1337" s="66" t="str">
        <f>IFERROR(AVERAGE(Data!B1345),"  ")</f>
        <v xml:space="preserve">  </v>
      </c>
      <c r="C1337" s="66" t="str">
        <f>IFERROR(AVERAGE(Data!C1345),"  ")</f>
        <v xml:space="preserve">  </v>
      </c>
      <c r="D1337" s="66" t="str">
        <f>IFERROR(AVERAGE(Data!D1345),"  ")</f>
        <v xml:space="preserve">  </v>
      </c>
      <c r="E1337" s="66" t="str">
        <f>IFERROR(AVERAGE(Data!E1345),"  ")</f>
        <v xml:space="preserve">  </v>
      </c>
      <c r="F1337" s="66" t="str">
        <f>IFERROR(AVERAGE(Data!F1345),"  ")</f>
        <v xml:space="preserve">  </v>
      </c>
      <c r="G1337" s="66" t="str">
        <f>IFERROR(AVERAGE(Data!G1345),"  ")</f>
        <v xml:space="preserve">  </v>
      </c>
      <c r="H1337" s="67" t="str">
        <f>IFERROR(AVERAGE(Data!H1345),"  ")</f>
        <v xml:space="preserve">  </v>
      </c>
      <c r="I1337" s="67" t="str">
        <f>IFERROR(AVERAGE(Data!I1345),"  ")</f>
        <v xml:space="preserve">  </v>
      </c>
      <c r="J1337" s="67" t="str">
        <f>IFERROR(AVERAGE(Data!J1345),"  ")</f>
        <v xml:space="preserve">  </v>
      </c>
      <c r="K1337" s="66" t="str">
        <f>IFERROR(AVERAGE(Data!L1345),"  ")</f>
        <v xml:space="preserve">  </v>
      </c>
      <c r="L1337" s="66" t="str">
        <f>IFERROR(AVERAGE(Data!M1345),"  ")</f>
        <v xml:space="preserve">  </v>
      </c>
      <c r="M1337" s="66" t="str">
        <f>IFERROR(AVERAGE(Data!N1345),"  ")</f>
        <v xml:space="preserve">  </v>
      </c>
      <c r="N1337" s="66" t="str">
        <f>IFERROR(AVERAGE(Data!O1345),"  ")</f>
        <v xml:space="preserve">  </v>
      </c>
      <c r="O1337" s="66" t="str">
        <f>IFERROR(AVERAGE(Data!P1345),"  ")</f>
        <v xml:space="preserve">  </v>
      </c>
      <c r="P1337" s="66" t="str">
        <f>IFERROR(AVERAGE(Data!Q1345),"  ")</f>
        <v xml:space="preserve">  </v>
      </c>
      <c r="Q1337" s="67" t="str">
        <f>IFERROR(AVERAGE(Data!R1345),"  ")</f>
        <v xml:space="preserve">  </v>
      </c>
      <c r="R1337" s="67" t="str">
        <f>IFERROR(AVERAGE(Data!S1345),"  ")</f>
        <v xml:space="preserve">  </v>
      </c>
      <c r="S1337" s="67" t="str">
        <f>IFERROR(AVERAGE(Data!T1345),"  ")</f>
        <v xml:space="preserve">  </v>
      </c>
      <c r="T1337" s="66" t="str">
        <f>IFERROR(AVERAGE(Data!V1345), " ")</f>
        <v xml:space="preserve"> </v>
      </c>
      <c r="U1337" s="66" t="str">
        <f>IFERROR(AVERAGE(Data!W1345), " ")</f>
        <v xml:space="preserve"> </v>
      </c>
      <c r="V1337" s="66" t="str">
        <f>IFERROR(AVERAGE(Data!X1345), " ")</f>
        <v xml:space="preserve"> </v>
      </c>
      <c r="W1337" s="66" t="str">
        <f>IFERROR(AVERAGE(Data!Y1345), " ")</f>
        <v xml:space="preserve"> </v>
      </c>
      <c r="X1337" s="66" t="str">
        <f>IFERROR(AVERAGE(Data!Z1345), " ")</f>
        <v xml:space="preserve"> </v>
      </c>
      <c r="Y1337" s="66" t="str">
        <f>IFERROR(AVERAGE(Data!AA1345), " ")</f>
        <v xml:space="preserve"> </v>
      </c>
      <c r="Z1337" s="67" t="str">
        <f>IFERROR(AVERAGE(Data!AB1345), " ")</f>
        <v xml:space="preserve"> </v>
      </c>
      <c r="AA1337" s="67" t="str">
        <f>IFERROR(AVERAGE(Data!AC1345), " ")</f>
        <v xml:space="preserve"> </v>
      </c>
      <c r="AB1337" s="67" t="str">
        <f>IFERROR(AVERAGE(Data!AD1345), " ")</f>
        <v xml:space="preserve"> </v>
      </c>
      <c r="AC1337" s="66" t="str">
        <f>IFERROR(AVERAGE(Data!AF1345), "  ")</f>
        <v xml:space="preserve">  </v>
      </c>
      <c r="AD1337" s="66" t="str">
        <f>IFERROR(AVERAGE(Data!AG1345), "  ")</f>
        <v xml:space="preserve">  </v>
      </c>
      <c r="AE1337" s="66" t="str">
        <f>IFERROR(AVERAGE(Data!AH1345), "  ")</f>
        <v xml:space="preserve">  </v>
      </c>
      <c r="AF1337" s="66" t="str">
        <f>IFERROR(AVERAGE(Data!AI1345), "  ")</f>
        <v xml:space="preserve">  </v>
      </c>
      <c r="AG1337" s="66" t="str">
        <f>IFERROR(AVERAGE(Data!AJ1345), "  ")</f>
        <v xml:space="preserve">  </v>
      </c>
      <c r="AH1337" s="66" t="str">
        <f>IFERROR(AVERAGE(Data!AK1345), "  ")</f>
        <v xml:space="preserve">  </v>
      </c>
      <c r="AI1337" s="67" t="str">
        <f>IFERROR(AVERAGE(Data!AL1345), "  ")</f>
        <v xml:space="preserve">  </v>
      </c>
      <c r="AJ1337" s="67" t="str">
        <f>IFERROR(AVERAGE(Data!AM1345), "  ")</f>
        <v xml:space="preserve">  </v>
      </c>
      <c r="AK1337" s="67" t="str">
        <f>IFERROR(AVERAGE(Data!AN1345), "  ")</f>
        <v xml:space="preserve">  </v>
      </c>
      <c r="AL1337" s="66" t="str">
        <f>IFERROR(AVERAGE(Data!AP1345),"  ")</f>
        <v xml:space="preserve">  </v>
      </c>
      <c r="AM1337" s="66" t="str">
        <f>IFERROR(AVERAGE(Data!AQ1345),"  ")</f>
        <v xml:space="preserve">  </v>
      </c>
      <c r="AN1337" s="66" t="str">
        <f>IFERROR(AVERAGE(Data!AR1345),"  ")</f>
        <v xml:space="preserve">  </v>
      </c>
      <c r="AO1337" s="66" t="str">
        <f>IFERROR(AVERAGE(Data!AS1345),"  ")</f>
        <v xml:space="preserve">  </v>
      </c>
      <c r="AP1337" s="66" t="str">
        <f>IFERROR(AVERAGE(Data!AT1345),"  ")</f>
        <v xml:space="preserve">  </v>
      </c>
      <c r="AQ1337" s="66" t="str">
        <f>IFERROR(AVERAGE(Data!AU1345),"  ")</f>
        <v xml:space="preserve">  </v>
      </c>
      <c r="AR1337" s="67" t="str">
        <f>IFERROR(AVERAGE(Data!AV1345),"  ")</f>
        <v xml:space="preserve">  </v>
      </c>
      <c r="AS1337" s="67" t="str">
        <f>IFERROR(AVERAGE(Data!AW1345),"  ")</f>
        <v xml:space="preserve">  </v>
      </c>
      <c r="AT1337" s="67" t="str">
        <f>IFERROR(AVERAGE(Data!AX1345),"  ")</f>
        <v xml:space="preserve">  </v>
      </c>
      <c r="AU1337" s="66" t="str">
        <f>IFERROR(AVERAGE(Data!AZ1345), "  ")</f>
        <v xml:space="preserve">  </v>
      </c>
      <c r="AV1337" s="66" t="str">
        <f>IFERROR(AVERAGE(Data!BA1345), "  ")</f>
        <v xml:space="preserve">  </v>
      </c>
      <c r="AW1337" s="66" t="str">
        <f>IFERROR(AVERAGE(Data!BB1345), "  ")</f>
        <v xml:space="preserve">  </v>
      </c>
      <c r="AX1337" s="66" t="str">
        <f>IFERROR(AVERAGE(Data!BC1345), "  ")</f>
        <v xml:space="preserve">  </v>
      </c>
      <c r="AY1337" s="66" t="str">
        <f>IFERROR(AVERAGE(Data!BD1345), "  ")</f>
        <v xml:space="preserve">  </v>
      </c>
      <c r="AZ1337" s="66" t="str">
        <f>IFERROR(AVERAGE(Data!BE1345), "  ")</f>
        <v xml:space="preserve">  </v>
      </c>
      <c r="BA1337" s="66" t="str">
        <f>IFERROR(AVERAGE(Data!BF1345), "  ")</f>
        <v xml:space="preserve">  </v>
      </c>
      <c r="BB1337" s="66" t="str">
        <f>IFERROR(AVERAGE(Data!BG1345), "  ")</f>
        <v xml:space="preserve">  </v>
      </c>
      <c r="BC1337" s="66" t="str">
        <f>IFERROR(AVERAGE(Data!BH1345), "  ")</f>
        <v xml:space="preserve">  </v>
      </c>
      <c r="BD1337" s="66" t="str">
        <f>IFERROR(AVERAGE(Data!BI1345), "  ")</f>
        <v xml:space="preserve">  </v>
      </c>
    </row>
    <row r="1338" spans="1:56" x14ac:dyDescent="0.25">
      <c r="A1338" s="59" t="str">
        <f>IFERROR(AVERAGE(Data!A1346),"  ")</f>
        <v xml:space="preserve">  </v>
      </c>
      <c r="B1338" s="66" t="str">
        <f>IFERROR(AVERAGE(Data!B1346),"  ")</f>
        <v xml:space="preserve">  </v>
      </c>
      <c r="C1338" s="66" t="str">
        <f>IFERROR(AVERAGE(Data!C1346),"  ")</f>
        <v xml:space="preserve">  </v>
      </c>
      <c r="D1338" s="66" t="str">
        <f>IFERROR(AVERAGE(Data!D1346),"  ")</f>
        <v xml:space="preserve">  </v>
      </c>
      <c r="E1338" s="66" t="str">
        <f>IFERROR(AVERAGE(Data!E1346),"  ")</f>
        <v xml:space="preserve">  </v>
      </c>
      <c r="F1338" s="66" t="str">
        <f>IFERROR(AVERAGE(Data!F1346),"  ")</f>
        <v xml:space="preserve">  </v>
      </c>
      <c r="G1338" s="66" t="str">
        <f>IFERROR(AVERAGE(Data!G1346),"  ")</f>
        <v xml:space="preserve">  </v>
      </c>
      <c r="H1338" s="67" t="str">
        <f>IFERROR(AVERAGE(Data!H1346),"  ")</f>
        <v xml:space="preserve">  </v>
      </c>
      <c r="I1338" s="67" t="str">
        <f>IFERROR(AVERAGE(Data!I1346),"  ")</f>
        <v xml:space="preserve">  </v>
      </c>
      <c r="J1338" s="67" t="str">
        <f>IFERROR(AVERAGE(Data!J1346),"  ")</f>
        <v xml:space="preserve">  </v>
      </c>
      <c r="K1338" s="66" t="str">
        <f>IFERROR(AVERAGE(Data!L1346),"  ")</f>
        <v xml:space="preserve">  </v>
      </c>
      <c r="L1338" s="66" t="str">
        <f>IFERROR(AVERAGE(Data!M1346),"  ")</f>
        <v xml:space="preserve">  </v>
      </c>
      <c r="M1338" s="66" t="str">
        <f>IFERROR(AVERAGE(Data!N1346),"  ")</f>
        <v xml:space="preserve">  </v>
      </c>
      <c r="N1338" s="66" t="str">
        <f>IFERROR(AVERAGE(Data!O1346),"  ")</f>
        <v xml:space="preserve">  </v>
      </c>
      <c r="O1338" s="66" t="str">
        <f>IFERROR(AVERAGE(Data!P1346),"  ")</f>
        <v xml:space="preserve">  </v>
      </c>
      <c r="P1338" s="66" t="str">
        <f>IFERROR(AVERAGE(Data!Q1346),"  ")</f>
        <v xml:space="preserve">  </v>
      </c>
      <c r="Q1338" s="67" t="str">
        <f>IFERROR(AVERAGE(Data!R1346),"  ")</f>
        <v xml:space="preserve">  </v>
      </c>
      <c r="R1338" s="67" t="str">
        <f>IFERROR(AVERAGE(Data!S1346),"  ")</f>
        <v xml:space="preserve">  </v>
      </c>
      <c r="S1338" s="67" t="str">
        <f>IFERROR(AVERAGE(Data!T1346),"  ")</f>
        <v xml:space="preserve">  </v>
      </c>
      <c r="T1338" s="66" t="str">
        <f>IFERROR(AVERAGE(Data!V1346), " ")</f>
        <v xml:space="preserve"> </v>
      </c>
      <c r="U1338" s="66" t="str">
        <f>IFERROR(AVERAGE(Data!W1346), " ")</f>
        <v xml:space="preserve"> </v>
      </c>
      <c r="V1338" s="66" t="str">
        <f>IFERROR(AVERAGE(Data!X1346), " ")</f>
        <v xml:space="preserve"> </v>
      </c>
      <c r="W1338" s="66" t="str">
        <f>IFERROR(AVERAGE(Data!Y1346), " ")</f>
        <v xml:space="preserve"> </v>
      </c>
      <c r="X1338" s="66" t="str">
        <f>IFERROR(AVERAGE(Data!Z1346), " ")</f>
        <v xml:space="preserve"> </v>
      </c>
      <c r="Y1338" s="66" t="str">
        <f>IFERROR(AVERAGE(Data!AA1346), " ")</f>
        <v xml:space="preserve"> </v>
      </c>
      <c r="Z1338" s="67" t="str">
        <f>IFERROR(AVERAGE(Data!AB1346), " ")</f>
        <v xml:space="preserve"> </v>
      </c>
      <c r="AA1338" s="67" t="str">
        <f>IFERROR(AVERAGE(Data!AC1346), " ")</f>
        <v xml:space="preserve"> </v>
      </c>
      <c r="AB1338" s="67" t="str">
        <f>IFERROR(AVERAGE(Data!AD1346), " ")</f>
        <v xml:space="preserve"> </v>
      </c>
      <c r="AC1338" s="66" t="str">
        <f>IFERROR(AVERAGE(Data!AF1346), "  ")</f>
        <v xml:space="preserve">  </v>
      </c>
      <c r="AD1338" s="66" t="str">
        <f>IFERROR(AVERAGE(Data!AG1346), "  ")</f>
        <v xml:space="preserve">  </v>
      </c>
      <c r="AE1338" s="66" t="str">
        <f>IFERROR(AVERAGE(Data!AH1346), "  ")</f>
        <v xml:space="preserve">  </v>
      </c>
      <c r="AF1338" s="66" t="str">
        <f>IFERROR(AVERAGE(Data!AI1346), "  ")</f>
        <v xml:space="preserve">  </v>
      </c>
      <c r="AG1338" s="66" t="str">
        <f>IFERROR(AVERAGE(Data!AJ1346), "  ")</f>
        <v xml:space="preserve">  </v>
      </c>
      <c r="AH1338" s="66" t="str">
        <f>IFERROR(AVERAGE(Data!AK1346), "  ")</f>
        <v xml:space="preserve">  </v>
      </c>
      <c r="AI1338" s="67" t="str">
        <f>IFERROR(AVERAGE(Data!AL1346), "  ")</f>
        <v xml:space="preserve">  </v>
      </c>
      <c r="AJ1338" s="67" t="str">
        <f>IFERROR(AVERAGE(Data!AM1346), "  ")</f>
        <v xml:space="preserve">  </v>
      </c>
      <c r="AK1338" s="67" t="str">
        <f>IFERROR(AVERAGE(Data!AN1346), "  ")</f>
        <v xml:space="preserve">  </v>
      </c>
      <c r="AL1338" s="66" t="str">
        <f>IFERROR(AVERAGE(Data!AP1346),"  ")</f>
        <v xml:space="preserve">  </v>
      </c>
      <c r="AM1338" s="66" t="str">
        <f>IFERROR(AVERAGE(Data!AQ1346),"  ")</f>
        <v xml:space="preserve">  </v>
      </c>
      <c r="AN1338" s="66" t="str">
        <f>IFERROR(AVERAGE(Data!AR1346),"  ")</f>
        <v xml:space="preserve">  </v>
      </c>
      <c r="AO1338" s="66" t="str">
        <f>IFERROR(AVERAGE(Data!AS1346),"  ")</f>
        <v xml:space="preserve">  </v>
      </c>
      <c r="AP1338" s="66" t="str">
        <f>IFERROR(AVERAGE(Data!AT1346),"  ")</f>
        <v xml:space="preserve">  </v>
      </c>
      <c r="AQ1338" s="66" t="str">
        <f>IFERROR(AVERAGE(Data!AU1346),"  ")</f>
        <v xml:space="preserve">  </v>
      </c>
      <c r="AR1338" s="67" t="str">
        <f>IFERROR(AVERAGE(Data!AV1346),"  ")</f>
        <v xml:space="preserve">  </v>
      </c>
      <c r="AS1338" s="67" t="str">
        <f>IFERROR(AVERAGE(Data!AW1346),"  ")</f>
        <v xml:space="preserve">  </v>
      </c>
      <c r="AT1338" s="67" t="str">
        <f>IFERROR(AVERAGE(Data!AX1346),"  ")</f>
        <v xml:space="preserve">  </v>
      </c>
      <c r="AU1338" s="66" t="str">
        <f>IFERROR(AVERAGE(Data!AZ1346), "  ")</f>
        <v xml:space="preserve">  </v>
      </c>
      <c r="AV1338" s="66" t="str">
        <f>IFERROR(AVERAGE(Data!BA1346), "  ")</f>
        <v xml:space="preserve">  </v>
      </c>
      <c r="AW1338" s="66" t="str">
        <f>IFERROR(AVERAGE(Data!BB1346), "  ")</f>
        <v xml:space="preserve">  </v>
      </c>
      <c r="AX1338" s="66" t="str">
        <f>IFERROR(AVERAGE(Data!BC1346), "  ")</f>
        <v xml:space="preserve">  </v>
      </c>
      <c r="AY1338" s="66" t="str">
        <f>IFERROR(AVERAGE(Data!BD1346), "  ")</f>
        <v xml:space="preserve">  </v>
      </c>
      <c r="AZ1338" s="66" t="str">
        <f>IFERROR(AVERAGE(Data!BE1346), "  ")</f>
        <v xml:space="preserve">  </v>
      </c>
      <c r="BA1338" s="66" t="str">
        <f>IFERROR(AVERAGE(Data!BF1346), "  ")</f>
        <v xml:space="preserve">  </v>
      </c>
      <c r="BB1338" s="66" t="str">
        <f>IFERROR(AVERAGE(Data!BG1346), "  ")</f>
        <v xml:space="preserve">  </v>
      </c>
      <c r="BC1338" s="66" t="str">
        <f>IFERROR(AVERAGE(Data!BH1346), "  ")</f>
        <v xml:space="preserve">  </v>
      </c>
      <c r="BD1338" s="66" t="str">
        <f>IFERROR(AVERAGE(Data!BI1346), "  ")</f>
        <v xml:space="preserve">  </v>
      </c>
    </row>
    <row r="1339" spans="1:56" x14ac:dyDescent="0.25">
      <c r="A1339" s="59" t="str">
        <f>IFERROR(AVERAGE(Data!A1347),"  ")</f>
        <v xml:space="preserve">  </v>
      </c>
      <c r="B1339" s="66" t="str">
        <f>IFERROR(AVERAGE(Data!B1347),"  ")</f>
        <v xml:space="preserve">  </v>
      </c>
      <c r="C1339" s="66" t="str">
        <f>IFERROR(AVERAGE(Data!C1347),"  ")</f>
        <v xml:space="preserve">  </v>
      </c>
      <c r="D1339" s="66" t="str">
        <f>IFERROR(AVERAGE(Data!D1347),"  ")</f>
        <v xml:space="preserve">  </v>
      </c>
      <c r="E1339" s="66" t="str">
        <f>IFERROR(AVERAGE(Data!E1347),"  ")</f>
        <v xml:space="preserve">  </v>
      </c>
      <c r="F1339" s="66" t="str">
        <f>IFERROR(AVERAGE(Data!F1347),"  ")</f>
        <v xml:space="preserve">  </v>
      </c>
      <c r="G1339" s="66" t="str">
        <f>IFERROR(AVERAGE(Data!G1347),"  ")</f>
        <v xml:space="preserve">  </v>
      </c>
      <c r="H1339" s="67" t="str">
        <f>IFERROR(AVERAGE(Data!H1347),"  ")</f>
        <v xml:space="preserve">  </v>
      </c>
      <c r="I1339" s="67" t="str">
        <f>IFERROR(AVERAGE(Data!I1347),"  ")</f>
        <v xml:space="preserve">  </v>
      </c>
      <c r="J1339" s="67" t="str">
        <f>IFERROR(AVERAGE(Data!J1347),"  ")</f>
        <v xml:space="preserve">  </v>
      </c>
      <c r="K1339" s="66" t="str">
        <f>IFERROR(AVERAGE(Data!L1347),"  ")</f>
        <v xml:space="preserve">  </v>
      </c>
      <c r="L1339" s="66" t="str">
        <f>IFERROR(AVERAGE(Data!M1347),"  ")</f>
        <v xml:space="preserve">  </v>
      </c>
      <c r="M1339" s="66" t="str">
        <f>IFERROR(AVERAGE(Data!N1347),"  ")</f>
        <v xml:space="preserve">  </v>
      </c>
      <c r="N1339" s="66" t="str">
        <f>IFERROR(AVERAGE(Data!O1347),"  ")</f>
        <v xml:space="preserve">  </v>
      </c>
      <c r="O1339" s="66" t="str">
        <f>IFERROR(AVERAGE(Data!P1347),"  ")</f>
        <v xml:space="preserve">  </v>
      </c>
      <c r="P1339" s="66" t="str">
        <f>IFERROR(AVERAGE(Data!Q1347),"  ")</f>
        <v xml:space="preserve">  </v>
      </c>
      <c r="Q1339" s="67" t="str">
        <f>IFERROR(AVERAGE(Data!R1347),"  ")</f>
        <v xml:space="preserve">  </v>
      </c>
      <c r="R1339" s="67" t="str">
        <f>IFERROR(AVERAGE(Data!S1347),"  ")</f>
        <v xml:space="preserve">  </v>
      </c>
      <c r="S1339" s="67" t="str">
        <f>IFERROR(AVERAGE(Data!T1347),"  ")</f>
        <v xml:space="preserve">  </v>
      </c>
      <c r="T1339" s="66" t="str">
        <f>IFERROR(AVERAGE(Data!V1347), " ")</f>
        <v xml:space="preserve"> </v>
      </c>
      <c r="U1339" s="66" t="str">
        <f>IFERROR(AVERAGE(Data!W1347), " ")</f>
        <v xml:space="preserve"> </v>
      </c>
      <c r="V1339" s="66" t="str">
        <f>IFERROR(AVERAGE(Data!X1347), " ")</f>
        <v xml:space="preserve"> </v>
      </c>
      <c r="W1339" s="66" t="str">
        <f>IFERROR(AVERAGE(Data!Y1347), " ")</f>
        <v xml:space="preserve"> </v>
      </c>
      <c r="X1339" s="66" t="str">
        <f>IFERROR(AVERAGE(Data!Z1347), " ")</f>
        <v xml:space="preserve"> </v>
      </c>
      <c r="Y1339" s="66" t="str">
        <f>IFERROR(AVERAGE(Data!AA1347), " ")</f>
        <v xml:space="preserve"> </v>
      </c>
      <c r="Z1339" s="67" t="str">
        <f>IFERROR(AVERAGE(Data!AB1347), " ")</f>
        <v xml:space="preserve"> </v>
      </c>
      <c r="AA1339" s="67" t="str">
        <f>IFERROR(AVERAGE(Data!AC1347), " ")</f>
        <v xml:space="preserve"> </v>
      </c>
      <c r="AB1339" s="67" t="str">
        <f>IFERROR(AVERAGE(Data!AD1347), " ")</f>
        <v xml:space="preserve"> </v>
      </c>
      <c r="AC1339" s="66" t="str">
        <f>IFERROR(AVERAGE(Data!AF1347), "  ")</f>
        <v xml:space="preserve">  </v>
      </c>
      <c r="AD1339" s="66" t="str">
        <f>IFERROR(AVERAGE(Data!AG1347), "  ")</f>
        <v xml:space="preserve">  </v>
      </c>
      <c r="AE1339" s="66" t="str">
        <f>IFERROR(AVERAGE(Data!AH1347), "  ")</f>
        <v xml:space="preserve">  </v>
      </c>
      <c r="AF1339" s="66" t="str">
        <f>IFERROR(AVERAGE(Data!AI1347), "  ")</f>
        <v xml:space="preserve">  </v>
      </c>
      <c r="AG1339" s="66" t="str">
        <f>IFERROR(AVERAGE(Data!AJ1347), "  ")</f>
        <v xml:space="preserve">  </v>
      </c>
      <c r="AH1339" s="66" t="str">
        <f>IFERROR(AVERAGE(Data!AK1347), "  ")</f>
        <v xml:space="preserve">  </v>
      </c>
      <c r="AI1339" s="67" t="str">
        <f>IFERROR(AVERAGE(Data!AL1347), "  ")</f>
        <v xml:space="preserve">  </v>
      </c>
      <c r="AJ1339" s="67" t="str">
        <f>IFERROR(AVERAGE(Data!AM1347), "  ")</f>
        <v xml:space="preserve">  </v>
      </c>
      <c r="AK1339" s="67" t="str">
        <f>IFERROR(AVERAGE(Data!AN1347), "  ")</f>
        <v xml:space="preserve">  </v>
      </c>
      <c r="AL1339" s="66" t="str">
        <f>IFERROR(AVERAGE(Data!AP1347),"  ")</f>
        <v xml:space="preserve">  </v>
      </c>
      <c r="AM1339" s="66" t="str">
        <f>IFERROR(AVERAGE(Data!AQ1347),"  ")</f>
        <v xml:space="preserve">  </v>
      </c>
      <c r="AN1339" s="66" t="str">
        <f>IFERROR(AVERAGE(Data!AR1347),"  ")</f>
        <v xml:space="preserve">  </v>
      </c>
      <c r="AO1339" s="66" t="str">
        <f>IFERROR(AVERAGE(Data!AS1347),"  ")</f>
        <v xml:space="preserve">  </v>
      </c>
      <c r="AP1339" s="66" t="str">
        <f>IFERROR(AVERAGE(Data!AT1347),"  ")</f>
        <v xml:space="preserve">  </v>
      </c>
      <c r="AQ1339" s="66" t="str">
        <f>IFERROR(AVERAGE(Data!AU1347),"  ")</f>
        <v xml:space="preserve">  </v>
      </c>
      <c r="AR1339" s="67" t="str">
        <f>IFERROR(AVERAGE(Data!AV1347),"  ")</f>
        <v xml:space="preserve">  </v>
      </c>
      <c r="AS1339" s="67" t="str">
        <f>IFERROR(AVERAGE(Data!AW1347),"  ")</f>
        <v xml:space="preserve">  </v>
      </c>
      <c r="AT1339" s="67" t="str">
        <f>IFERROR(AVERAGE(Data!AX1347),"  ")</f>
        <v xml:space="preserve">  </v>
      </c>
      <c r="AU1339" s="66" t="str">
        <f>IFERROR(AVERAGE(Data!AZ1347), "  ")</f>
        <v xml:space="preserve">  </v>
      </c>
      <c r="AV1339" s="66" t="str">
        <f>IFERROR(AVERAGE(Data!BA1347), "  ")</f>
        <v xml:space="preserve">  </v>
      </c>
      <c r="AW1339" s="66" t="str">
        <f>IFERROR(AVERAGE(Data!BB1347), "  ")</f>
        <v xml:space="preserve">  </v>
      </c>
      <c r="AX1339" s="66" t="str">
        <f>IFERROR(AVERAGE(Data!BC1347), "  ")</f>
        <v xml:space="preserve">  </v>
      </c>
      <c r="AY1339" s="66" t="str">
        <f>IFERROR(AVERAGE(Data!BD1347), "  ")</f>
        <v xml:space="preserve">  </v>
      </c>
      <c r="AZ1339" s="66" t="str">
        <f>IFERROR(AVERAGE(Data!BE1347), "  ")</f>
        <v xml:space="preserve">  </v>
      </c>
      <c r="BA1339" s="66" t="str">
        <f>IFERROR(AVERAGE(Data!BF1347), "  ")</f>
        <v xml:space="preserve">  </v>
      </c>
      <c r="BB1339" s="66" t="str">
        <f>IFERROR(AVERAGE(Data!BG1347), "  ")</f>
        <v xml:space="preserve">  </v>
      </c>
      <c r="BC1339" s="66" t="str">
        <f>IFERROR(AVERAGE(Data!BH1347), "  ")</f>
        <v xml:space="preserve">  </v>
      </c>
      <c r="BD1339" s="66" t="str">
        <f>IFERROR(AVERAGE(Data!BI1347), "  ")</f>
        <v xml:space="preserve">  </v>
      </c>
    </row>
    <row r="1340" spans="1:56" x14ac:dyDescent="0.25">
      <c r="A1340" s="59" t="str">
        <f>IFERROR(AVERAGE(Data!A1348),"  ")</f>
        <v xml:space="preserve">  </v>
      </c>
      <c r="B1340" s="66" t="str">
        <f>IFERROR(AVERAGE(Data!B1348),"  ")</f>
        <v xml:space="preserve">  </v>
      </c>
      <c r="C1340" s="66" t="str">
        <f>IFERROR(AVERAGE(Data!C1348),"  ")</f>
        <v xml:space="preserve">  </v>
      </c>
      <c r="D1340" s="66" t="str">
        <f>IFERROR(AVERAGE(Data!D1348),"  ")</f>
        <v xml:space="preserve">  </v>
      </c>
      <c r="E1340" s="66" t="str">
        <f>IFERROR(AVERAGE(Data!E1348),"  ")</f>
        <v xml:space="preserve">  </v>
      </c>
      <c r="F1340" s="66" t="str">
        <f>IFERROR(AVERAGE(Data!F1348),"  ")</f>
        <v xml:space="preserve">  </v>
      </c>
      <c r="G1340" s="66" t="str">
        <f>IFERROR(AVERAGE(Data!G1348),"  ")</f>
        <v xml:space="preserve">  </v>
      </c>
      <c r="H1340" s="67" t="str">
        <f>IFERROR(AVERAGE(Data!H1348),"  ")</f>
        <v xml:space="preserve">  </v>
      </c>
      <c r="I1340" s="67" t="str">
        <f>IFERROR(AVERAGE(Data!I1348),"  ")</f>
        <v xml:space="preserve">  </v>
      </c>
      <c r="J1340" s="67" t="str">
        <f>IFERROR(AVERAGE(Data!J1348),"  ")</f>
        <v xml:space="preserve">  </v>
      </c>
      <c r="K1340" s="66" t="str">
        <f>IFERROR(AVERAGE(Data!L1348),"  ")</f>
        <v xml:space="preserve">  </v>
      </c>
      <c r="L1340" s="66" t="str">
        <f>IFERROR(AVERAGE(Data!M1348),"  ")</f>
        <v xml:space="preserve">  </v>
      </c>
      <c r="M1340" s="66" t="str">
        <f>IFERROR(AVERAGE(Data!N1348),"  ")</f>
        <v xml:space="preserve">  </v>
      </c>
      <c r="N1340" s="66" t="str">
        <f>IFERROR(AVERAGE(Data!O1348),"  ")</f>
        <v xml:space="preserve">  </v>
      </c>
      <c r="O1340" s="66" t="str">
        <f>IFERROR(AVERAGE(Data!P1348),"  ")</f>
        <v xml:space="preserve">  </v>
      </c>
      <c r="P1340" s="66" t="str">
        <f>IFERROR(AVERAGE(Data!Q1348),"  ")</f>
        <v xml:space="preserve">  </v>
      </c>
      <c r="Q1340" s="67" t="str">
        <f>IFERROR(AVERAGE(Data!R1348),"  ")</f>
        <v xml:space="preserve">  </v>
      </c>
      <c r="R1340" s="67" t="str">
        <f>IFERROR(AVERAGE(Data!S1348),"  ")</f>
        <v xml:space="preserve">  </v>
      </c>
      <c r="S1340" s="67" t="str">
        <f>IFERROR(AVERAGE(Data!T1348),"  ")</f>
        <v xml:space="preserve">  </v>
      </c>
      <c r="T1340" s="66" t="str">
        <f>IFERROR(AVERAGE(Data!V1348), " ")</f>
        <v xml:space="preserve"> </v>
      </c>
      <c r="U1340" s="66" t="str">
        <f>IFERROR(AVERAGE(Data!W1348), " ")</f>
        <v xml:space="preserve"> </v>
      </c>
      <c r="V1340" s="66" t="str">
        <f>IFERROR(AVERAGE(Data!X1348), " ")</f>
        <v xml:space="preserve"> </v>
      </c>
      <c r="W1340" s="66" t="str">
        <f>IFERROR(AVERAGE(Data!Y1348), " ")</f>
        <v xml:space="preserve"> </v>
      </c>
      <c r="X1340" s="66" t="str">
        <f>IFERROR(AVERAGE(Data!Z1348), " ")</f>
        <v xml:space="preserve"> </v>
      </c>
      <c r="Y1340" s="66" t="str">
        <f>IFERROR(AVERAGE(Data!AA1348), " ")</f>
        <v xml:space="preserve"> </v>
      </c>
      <c r="Z1340" s="67" t="str">
        <f>IFERROR(AVERAGE(Data!AB1348), " ")</f>
        <v xml:space="preserve"> </v>
      </c>
      <c r="AA1340" s="67" t="str">
        <f>IFERROR(AVERAGE(Data!AC1348), " ")</f>
        <v xml:space="preserve"> </v>
      </c>
      <c r="AB1340" s="67" t="str">
        <f>IFERROR(AVERAGE(Data!AD1348), " ")</f>
        <v xml:space="preserve"> </v>
      </c>
      <c r="AC1340" s="66" t="str">
        <f>IFERROR(AVERAGE(Data!AF1348), "  ")</f>
        <v xml:space="preserve">  </v>
      </c>
      <c r="AD1340" s="66" t="str">
        <f>IFERROR(AVERAGE(Data!AG1348), "  ")</f>
        <v xml:space="preserve">  </v>
      </c>
      <c r="AE1340" s="66" t="str">
        <f>IFERROR(AVERAGE(Data!AH1348), "  ")</f>
        <v xml:space="preserve">  </v>
      </c>
      <c r="AF1340" s="66" t="str">
        <f>IFERROR(AVERAGE(Data!AI1348), "  ")</f>
        <v xml:space="preserve">  </v>
      </c>
      <c r="AG1340" s="66" t="str">
        <f>IFERROR(AVERAGE(Data!AJ1348), "  ")</f>
        <v xml:space="preserve">  </v>
      </c>
      <c r="AH1340" s="66" t="str">
        <f>IFERROR(AVERAGE(Data!AK1348), "  ")</f>
        <v xml:space="preserve">  </v>
      </c>
      <c r="AI1340" s="67" t="str">
        <f>IFERROR(AVERAGE(Data!AL1348), "  ")</f>
        <v xml:space="preserve">  </v>
      </c>
      <c r="AJ1340" s="67" t="str">
        <f>IFERROR(AVERAGE(Data!AM1348), "  ")</f>
        <v xml:space="preserve">  </v>
      </c>
      <c r="AK1340" s="67" t="str">
        <f>IFERROR(AVERAGE(Data!AN1348), "  ")</f>
        <v xml:space="preserve">  </v>
      </c>
      <c r="AL1340" s="66" t="str">
        <f>IFERROR(AVERAGE(Data!AP1348),"  ")</f>
        <v xml:space="preserve">  </v>
      </c>
      <c r="AM1340" s="66" t="str">
        <f>IFERROR(AVERAGE(Data!AQ1348),"  ")</f>
        <v xml:space="preserve">  </v>
      </c>
      <c r="AN1340" s="66" t="str">
        <f>IFERROR(AVERAGE(Data!AR1348),"  ")</f>
        <v xml:space="preserve">  </v>
      </c>
      <c r="AO1340" s="66" t="str">
        <f>IFERROR(AVERAGE(Data!AS1348),"  ")</f>
        <v xml:space="preserve">  </v>
      </c>
      <c r="AP1340" s="66" t="str">
        <f>IFERROR(AVERAGE(Data!AT1348),"  ")</f>
        <v xml:space="preserve">  </v>
      </c>
      <c r="AQ1340" s="66" t="str">
        <f>IFERROR(AVERAGE(Data!AU1348),"  ")</f>
        <v xml:space="preserve">  </v>
      </c>
      <c r="AR1340" s="67" t="str">
        <f>IFERROR(AVERAGE(Data!AV1348),"  ")</f>
        <v xml:space="preserve">  </v>
      </c>
      <c r="AS1340" s="67" t="str">
        <f>IFERROR(AVERAGE(Data!AW1348),"  ")</f>
        <v xml:space="preserve">  </v>
      </c>
      <c r="AT1340" s="67" t="str">
        <f>IFERROR(AVERAGE(Data!AX1348),"  ")</f>
        <v xml:space="preserve">  </v>
      </c>
      <c r="AU1340" s="66" t="str">
        <f>IFERROR(AVERAGE(Data!AZ1348), "  ")</f>
        <v xml:space="preserve">  </v>
      </c>
      <c r="AV1340" s="66" t="str">
        <f>IFERROR(AVERAGE(Data!BA1348), "  ")</f>
        <v xml:space="preserve">  </v>
      </c>
      <c r="AW1340" s="66" t="str">
        <f>IFERROR(AVERAGE(Data!BB1348), "  ")</f>
        <v xml:space="preserve">  </v>
      </c>
      <c r="AX1340" s="66" t="str">
        <f>IFERROR(AVERAGE(Data!BC1348), "  ")</f>
        <v xml:space="preserve">  </v>
      </c>
      <c r="AY1340" s="66" t="str">
        <f>IFERROR(AVERAGE(Data!BD1348), "  ")</f>
        <v xml:space="preserve">  </v>
      </c>
      <c r="AZ1340" s="66" t="str">
        <f>IFERROR(AVERAGE(Data!BE1348), "  ")</f>
        <v xml:space="preserve">  </v>
      </c>
      <c r="BA1340" s="66" t="str">
        <f>IFERROR(AVERAGE(Data!BF1348), "  ")</f>
        <v xml:space="preserve">  </v>
      </c>
      <c r="BB1340" s="66" t="str">
        <f>IFERROR(AVERAGE(Data!BG1348), "  ")</f>
        <v xml:space="preserve">  </v>
      </c>
      <c r="BC1340" s="66" t="str">
        <f>IFERROR(AVERAGE(Data!BH1348), "  ")</f>
        <v xml:space="preserve">  </v>
      </c>
      <c r="BD1340" s="66" t="str">
        <f>IFERROR(AVERAGE(Data!BI1348), "  ")</f>
        <v xml:space="preserve">  </v>
      </c>
    </row>
    <row r="1341" spans="1:56" x14ac:dyDescent="0.25">
      <c r="A1341" s="59" t="str">
        <f>IFERROR(AVERAGE(Data!A1349),"  ")</f>
        <v xml:space="preserve">  </v>
      </c>
      <c r="B1341" s="66" t="str">
        <f>IFERROR(AVERAGE(Data!B1349),"  ")</f>
        <v xml:space="preserve">  </v>
      </c>
      <c r="C1341" s="66" t="str">
        <f>IFERROR(AVERAGE(Data!C1349),"  ")</f>
        <v xml:space="preserve">  </v>
      </c>
      <c r="D1341" s="66" t="str">
        <f>IFERROR(AVERAGE(Data!D1349),"  ")</f>
        <v xml:space="preserve">  </v>
      </c>
      <c r="E1341" s="66" t="str">
        <f>IFERROR(AVERAGE(Data!E1349),"  ")</f>
        <v xml:space="preserve">  </v>
      </c>
      <c r="F1341" s="66" t="str">
        <f>IFERROR(AVERAGE(Data!F1349),"  ")</f>
        <v xml:space="preserve">  </v>
      </c>
      <c r="G1341" s="66" t="str">
        <f>IFERROR(AVERAGE(Data!G1349),"  ")</f>
        <v xml:space="preserve">  </v>
      </c>
      <c r="H1341" s="67" t="str">
        <f>IFERROR(AVERAGE(Data!H1349),"  ")</f>
        <v xml:space="preserve">  </v>
      </c>
      <c r="I1341" s="67" t="str">
        <f>IFERROR(AVERAGE(Data!I1349),"  ")</f>
        <v xml:space="preserve">  </v>
      </c>
      <c r="J1341" s="67" t="str">
        <f>IFERROR(AVERAGE(Data!J1349),"  ")</f>
        <v xml:space="preserve">  </v>
      </c>
      <c r="K1341" s="66" t="str">
        <f>IFERROR(AVERAGE(Data!L1349),"  ")</f>
        <v xml:space="preserve">  </v>
      </c>
      <c r="L1341" s="66" t="str">
        <f>IFERROR(AVERAGE(Data!M1349),"  ")</f>
        <v xml:space="preserve">  </v>
      </c>
      <c r="M1341" s="66" t="str">
        <f>IFERROR(AVERAGE(Data!N1349),"  ")</f>
        <v xml:space="preserve">  </v>
      </c>
      <c r="N1341" s="66" t="str">
        <f>IFERROR(AVERAGE(Data!O1349),"  ")</f>
        <v xml:space="preserve">  </v>
      </c>
      <c r="O1341" s="66" t="str">
        <f>IFERROR(AVERAGE(Data!P1349),"  ")</f>
        <v xml:space="preserve">  </v>
      </c>
      <c r="P1341" s="66" t="str">
        <f>IFERROR(AVERAGE(Data!Q1349),"  ")</f>
        <v xml:space="preserve">  </v>
      </c>
      <c r="Q1341" s="67" t="str">
        <f>IFERROR(AVERAGE(Data!R1349),"  ")</f>
        <v xml:space="preserve">  </v>
      </c>
      <c r="R1341" s="67" t="str">
        <f>IFERROR(AVERAGE(Data!S1349),"  ")</f>
        <v xml:space="preserve">  </v>
      </c>
      <c r="S1341" s="67" t="str">
        <f>IFERROR(AVERAGE(Data!T1349),"  ")</f>
        <v xml:space="preserve">  </v>
      </c>
      <c r="T1341" s="66" t="str">
        <f>IFERROR(AVERAGE(Data!V1349), " ")</f>
        <v xml:space="preserve"> </v>
      </c>
      <c r="U1341" s="66" t="str">
        <f>IFERROR(AVERAGE(Data!W1349), " ")</f>
        <v xml:space="preserve"> </v>
      </c>
      <c r="V1341" s="66" t="str">
        <f>IFERROR(AVERAGE(Data!X1349), " ")</f>
        <v xml:space="preserve"> </v>
      </c>
      <c r="W1341" s="66" t="str">
        <f>IFERROR(AVERAGE(Data!Y1349), " ")</f>
        <v xml:space="preserve"> </v>
      </c>
      <c r="X1341" s="66" t="str">
        <f>IFERROR(AVERAGE(Data!Z1349), " ")</f>
        <v xml:space="preserve"> </v>
      </c>
      <c r="Y1341" s="66" t="str">
        <f>IFERROR(AVERAGE(Data!AA1349), " ")</f>
        <v xml:space="preserve"> </v>
      </c>
      <c r="Z1341" s="67" t="str">
        <f>IFERROR(AVERAGE(Data!AB1349), " ")</f>
        <v xml:space="preserve"> </v>
      </c>
      <c r="AA1341" s="67" t="str">
        <f>IFERROR(AVERAGE(Data!AC1349), " ")</f>
        <v xml:space="preserve"> </v>
      </c>
      <c r="AB1341" s="67" t="str">
        <f>IFERROR(AVERAGE(Data!AD1349), " ")</f>
        <v xml:space="preserve"> </v>
      </c>
      <c r="AC1341" s="66" t="str">
        <f>IFERROR(AVERAGE(Data!AF1349), "  ")</f>
        <v xml:space="preserve">  </v>
      </c>
      <c r="AD1341" s="66" t="str">
        <f>IFERROR(AVERAGE(Data!AG1349), "  ")</f>
        <v xml:space="preserve">  </v>
      </c>
      <c r="AE1341" s="66" t="str">
        <f>IFERROR(AVERAGE(Data!AH1349), "  ")</f>
        <v xml:space="preserve">  </v>
      </c>
      <c r="AF1341" s="66" t="str">
        <f>IFERROR(AVERAGE(Data!AI1349), "  ")</f>
        <v xml:space="preserve">  </v>
      </c>
      <c r="AG1341" s="66" t="str">
        <f>IFERROR(AVERAGE(Data!AJ1349), "  ")</f>
        <v xml:space="preserve">  </v>
      </c>
      <c r="AH1341" s="66" t="str">
        <f>IFERROR(AVERAGE(Data!AK1349), "  ")</f>
        <v xml:space="preserve">  </v>
      </c>
      <c r="AI1341" s="67" t="str">
        <f>IFERROR(AVERAGE(Data!AL1349), "  ")</f>
        <v xml:space="preserve">  </v>
      </c>
      <c r="AJ1341" s="67" t="str">
        <f>IFERROR(AVERAGE(Data!AM1349), "  ")</f>
        <v xml:space="preserve">  </v>
      </c>
      <c r="AK1341" s="67" t="str">
        <f>IFERROR(AVERAGE(Data!AN1349), "  ")</f>
        <v xml:space="preserve">  </v>
      </c>
      <c r="AL1341" s="66" t="str">
        <f>IFERROR(AVERAGE(Data!AP1349),"  ")</f>
        <v xml:space="preserve">  </v>
      </c>
      <c r="AM1341" s="66" t="str">
        <f>IFERROR(AVERAGE(Data!AQ1349),"  ")</f>
        <v xml:space="preserve">  </v>
      </c>
      <c r="AN1341" s="66" t="str">
        <f>IFERROR(AVERAGE(Data!AR1349),"  ")</f>
        <v xml:space="preserve">  </v>
      </c>
      <c r="AO1341" s="66" t="str">
        <f>IFERROR(AVERAGE(Data!AS1349),"  ")</f>
        <v xml:space="preserve">  </v>
      </c>
      <c r="AP1341" s="66" t="str">
        <f>IFERROR(AVERAGE(Data!AT1349),"  ")</f>
        <v xml:space="preserve">  </v>
      </c>
      <c r="AQ1341" s="66" t="str">
        <f>IFERROR(AVERAGE(Data!AU1349),"  ")</f>
        <v xml:space="preserve">  </v>
      </c>
      <c r="AR1341" s="67" t="str">
        <f>IFERROR(AVERAGE(Data!AV1349),"  ")</f>
        <v xml:space="preserve">  </v>
      </c>
      <c r="AS1341" s="67" t="str">
        <f>IFERROR(AVERAGE(Data!AW1349),"  ")</f>
        <v xml:space="preserve">  </v>
      </c>
      <c r="AT1341" s="67" t="str">
        <f>IFERROR(AVERAGE(Data!AX1349),"  ")</f>
        <v xml:space="preserve">  </v>
      </c>
      <c r="AU1341" s="66" t="str">
        <f>IFERROR(AVERAGE(Data!AZ1349), "  ")</f>
        <v xml:space="preserve">  </v>
      </c>
      <c r="AV1341" s="66" t="str">
        <f>IFERROR(AVERAGE(Data!BA1349), "  ")</f>
        <v xml:space="preserve">  </v>
      </c>
      <c r="AW1341" s="66" t="str">
        <f>IFERROR(AVERAGE(Data!BB1349), "  ")</f>
        <v xml:space="preserve">  </v>
      </c>
      <c r="AX1341" s="66" t="str">
        <f>IFERROR(AVERAGE(Data!BC1349), "  ")</f>
        <v xml:space="preserve">  </v>
      </c>
      <c r="AY1341" s="66" t="str">
        <f>IFERROR(AVERAGE(Data!BD1349), "  ")</f>
        <v xml:space="preserve">  </v>
      </c>
      <c r="AZ1341" s="66" t="str">
        <f>IFERROR(AVERAGE(Data!BE1349), "  ")</f>
        <v xml:space="preserve">  </v>
      </c>
      <c r="BA1341" s="66" t="str">
        <f>IFERROR(AVERAGE(Data!BF1349), "  ")</f>
        <v xml:space="preserve">  </v>
      </c>
      <c r="BB1341" s="66" t="str">
        <f>IFERROR(AVERAGE(Data!BG1349), "  ")</f>
        <v xml:space="preserve">  </v>
      </c>
      <c r="BC1341" s="66" t="str">
        <f>IFERROR(AVERAGE(Data!BH1349), "  ")</f>
        <v xml:space="preserve">  </v>
      </c>
      <c r="BD1341" s="66" t="str">
        <f>IFERROR(AVERAGE(Data!BI1349), "  ")</f>
        <v xml:space="preserve">  </v>
      </c>
    </row>
    <row r="1342" spans="1:56" x14ac:dyDescent="0.25">
      <c r="A1342" s="59" t="str">
        <f>IFERROR(AVERAGE(Data!A1350),"  ")</f>
        <v xml:space="preserve">  </v>
      </c>
      <c r="B1342" s="66" t="str">
        <f>IFERROR(AVERAGE(Data!B1350),"  ")</f>
        <v xml:space="preserve">  </v>
      </c>
      <c r="C1342" s="66" t="str">
        <f>IFERROR(AVERAGE(Data!C1350),"  ")</f>
        <v xml:space="preserve">  </v>
      </c>
      <c r="D1342" s="66" t="str">
        <f>IFERROR(AVERAGE(Data!D1350),"  ")</f>
        <v xml:space="preserve">  </v>
      </c>
      <c r="E1342" s="66" t="str">
        <f>IFERROR(AVERAGE(Data!E1350),"  ")</f>
        <v xml:space="preserve">  </v>
      </c>
      <c r="F1342" s="66" t="str">
        <f>IFERROR(AVERAGE(Data!F1350),"  ")</f>
        <v xml:space="preserve">  </v>
      </c>
      <c r="G1342" s="66" t="str">
        <f>IFERROR(AVERAGE(Data!G1350),"  ")</f>
        <v xml:space="preserve">  </v>
      </c>
      <c r="H1342" s="67" t="str">
        <f>IFERROR(AVERAGE(Data!H1350),"  ")</f>
        <v xml:space="preserve">  </v>
      </c>
      <c r="I1342" s="67" t="str">
        <f>IFERROR(AVERAGE(Data!I1350),"  ")</f>
        <v xml:space="preserve">  </v>
      </c>
      <c r="J1342" s="67" t="str">
        <f>IFERROR(AVERAGE(Data!J1350),"  ")</f>
        <v xml:space="preserve">  </v>
      </c>
      <c r="K1342" s="66" t="str">
        <f>IFERROR(AVERAGE(Data!L1350),"  ")</f>
        <v xml:space="preserve">  </v>
      </c>
      <c r="L1342" s="66" t="str">
        <f>IFERROR(AVERAGE(Data!M1350),"  ")</f>
        <v xml:space="preserve">  </v>
      </c>
      <c r="M1342" s="66" t="str">
        <f>IFERROR(AVERAGE(Data!N1350),"  ")</f>
        <v xml:space="preserve">  </v>
      </c>
      <c r="N1342" s="66" t="str">
        <f>IFERROR(AVERAGE(Data!O1350),"  ")</f>
        <v xml:space="preserve">  </v>
      </c>
      <c r="O1342" s="66" t="str">
        <f>IFERROR(AVERAGE(Data!P1350),"  ")</f>
        <v xml:space="preserve">  </v>
      </c>
      <c r="P1342" s="66" t="str">
        <f>IFERROR(AVERAGE(Data!Q1350),"  ")</f>
        <v xml:space="preserve">  </v>
      </c>
      <c r="Q1342" s="67" t="str">
        <f>IFERROR(AVERAGE(Data!R1350),"  ")</f>
        <v xml:space="preserve">  </v>
      </c>
      <c r="R1342" s="67" t="str">
        <f>IFERROR(AVERAGE(Data!S1350),"  ")</f>
        <v xml:space="preserve">  </v>
      </c>
      <c r="S1342" s="67" t="str">
        <f>IFERROR(AVERAGE(Data!T1350),"  ")</f>
        <v xml:space="preserve">  </v>
      </c>
      <c r="T1342" s="66" t="str">
        <f>IFERROR(AVERAGE(Data!V1350), " ")</f>
        <v xml:space="preserve"> </v>
      </c>
      <c r="U1342" s="66" t="str">
        <f>IFERROR(AVERAGE(Data!W1350), " ")</f>
        <v xml:space="preserve"> </v>
      </c>
      <c r="V1342" s="66" t="str">
        <f>IFERROR(AVERAGE(Data!X1350), " ")</f>
        <v xml:space="preserve"> </v>
      </c>
      <c r="W1342" s="66" t="str">
        <f>IFERROR(AVERAGE(Data!Y1350), " ")</f>
        <v xml:space="preserve"> </v>
      </c>
      <c r="X1342" s="66" t="str">
        <f>IFERROR(AVERAGE(Data!Z1350), " ")</f>
        <v xml:space="preserve"> </v>
      </c>
      <c r="Y1342" s="66" t="str">
        <f>IFERROR(AVERAGE(Data!AA1350), " ")</f>
        <v xml:space="preserve"> </v>
      </c>
      <c r="Z1342" s="67" t="str">
        <f>IFERROR(AVERAGE(Data!AB1350), " ")</f>
        <v xml:space="preserve"> </v>
      </c>
      <c r="AA1342" s="67" t="str">
        <f>IFERROR(AVERAGE(Data!AC1350), " ")</f>
        <v xml:space="preserve"> </v>
      </c>
      <c r="AB1342" s="67" t="str">
        <f>IFERROR(AVERAGE(Data!AD1350), " ")</f>
        <v xml:space="preserve"> </v>
      </c>
      <c r="AC1342" s="66" t="str">
        <f>IFERROR(AVERAGE(Data!AF1350), "  ")</f>
        <v xml:space="preserve">  </v>
      </c>
      <c r="AD1342" s="66" t="str">
        <f>IFERROR(AVERAGE(Data!AG1350), "  ")</f>
        <v xml:space="preserve">  </v>
      </c>
      <c r="AE1342" s="66" t="str">
        <f>IFERROR(AVERAGE(Data!AH1350), "  ")</f>
        <v xml:space="preserve">  </v>
      </c>
      <c r="AF1342" s="66" t="str">
        <f>IFERROR(AVERAGE(Data!AI1350), "  ")</f>
        <v xml:space="preserve">  </v>
      </c>
      <c r="AG1342" s="66" t="str">
        <f>IFERROR(AVERAGE(Data!AJ1350), "  ")</f>
        <v xml:space="preserve">  </v>
      </c>
      <c r="AH1342" s="66" t="str">
        <f>IFERROR(AVERAGE(Data!AK1350), "  ")</f>
        <v xml:space="preserve">  </v>
      </c>
      <c r="AI1342" s="67" t="str">
        <f>IFERROR(AVERAGE(Data!AL1350), "  ")</f>
        <v xml:space="preserve">  </v>
      </c>
      <c r="AJ1342" s="67" t="str">
        <f>IFERROR(AVERAGE(Data!AM1350), "  ")</f>
        <v xml:space="preserve">  </v>
      </c>
      <c r="AK1342" s="67" t="str">
        <f>IFERROR(AVERAGE(Data!AN1350), "  ")</f>
        <v xml:space="preserve">  </v>
      </c>
      <c r="AL1342" s="66" t="str">
        <f>IFERROR(AVERAGE(Data!AP1350),"  ")</f>
        <v xml:space="preserve">  </v>
      </c>
      <c r="AM1342" s="66" t="str">
        <f>IFERROR(AVERAGE(Data!AQ1350),"  ")</f>
        <v xml:space="preserve">  </v>
      </c>
      <c r="AN1342" s="66" t="str">
        <f>IFERROR(AVERAGE(Data!AR1350),"  ")</f>
        <v xml:space="preserve">  </v>
      </c>
      <c r="AO1342" s="66" t="str">
        <f>IFERROR(AVERAGE(Data!AS1350),"  ")</f>
        <v xml:space="preserve">  </v>
      </c>
      <c r="AP1342" s="66" t="str">
        <f>IFERROR(AVERAGE(Data!AT1350),"  ")</f>
        <v xml:space="preserve">  </v>
      </c>
      <c r="AQ1342" s="66" t="str">
        <f>IFERROR(AVERAGE(Data!AU1350),"  ")</f>
        <v xml:space="preserve">  </v>
      </c>
      <c r="AR1342" s="67" t="str">
        <f>IFERROR(AVERAGE(Data!AV1350),"  ")</f>
        <v xml:space="preserve">  </v>
      </c>
      <c r="AS1342" s="67" t="str">
        <f>IFERROR(AVERAGE(Data!AW1350),"  ")</f>
        <v xml:space="preserve">  </v>
      </c>
      <c r="AT1342" s="67" t="str">
        <f>IFERROR(AVERAGE(Data!AX1350),"  ")</f>
        <v xml:space="preserve">  </v>
      </c>
      <c r="AU1342" s="66" t="str">
        <f>IFERROR(AVERAGE(Data!AZ1350), "  ")</f>
        <v xml:space="preserve">  </v>
      </c>
      <c r="AV1342" s="66" t="str">
        <f>IFERROR(AVERAGE(Data!BA1350), "  ")</f>
        <v xml:space="preserve">  </v>
      </c>
      <c r="AW1342" s="66" t="str">
        <f>IFERROR(AVERAGE(Data!BB1350), "  ")</f>
        <v xml:space="preserve">  </v>
      </c>
      <c r="AX1342" s="66" t="str">
        <f>IFERROR(AVERAGE(Data!BC1350), "  ")</f>
        <v xml:space="preserve">  </v>
      </c>
      <c r="AY1342" s="66" t="str">
        <f>IFERROR(AVERAGE(Data!BD1350), "  ")</f>
        <v xml:space="preserve">  </v>
      </c>
      <c r="AZ1342" s="66" t="str">
        <f>IFERROR(AVERAGE(Data!BE1350), "  ")</f>
        <v xml:space="preserve">  </v>
      </c>
      <c r="BA1342" s="66" t="str">
        <f>IFERROR(AVERAGE(Data!BF1350), "  ")</f>
        <v xml:space="preserve">  </v>
      </c>
      <c r="BB1342" s="66" t="str">
        <f>IFERROR(AVERAGE(Data!BG1350), "  ")</f>
        <v xml:space="preserve">  </v>
      </c>
      <c r="BC1342" s="66" t="str">
        <f>IFERROR(AVERAGE(Data!BH1350), "  ")</f>
        <v xml:space="preserve">  </v>
      </c>
      <c r="BD1342" s="66" t="str">
        <f>IFERROR(AVERAGE(Data!BI1350), "  ")</f>
        <v xml:space="preserve">  </v>
      </c>
    </row>
    <row r="1343" spans="1:56" x14ac:dyDescent="0.25">
      <c r="A1343" s="59" t="str">
        <f>IFERROR(AVERAGE(Data!A1351),"  ")</f>
        <v xml:space="preserve">  </v>
      </c>
      <c r="B1343" s="66" t="str">
        <f>IFERROR(AVERAGE(Data!B1351),"  ")</f>
        <v xml:space="preserve">  </v>
      </c>
      <c r="C1343" s="66" t="str">
        <f>IFERROR(AVERAGE(Data!C1351),"  ")</f>
        <v xml:space="preserve">  </v>
      </c>
      <c r="D1343" s="66" t="str">
        <f>IFERROR(AVERAGE(Data!D1351),"  ")</f>
        <v xml:space="preserve">  </v>
      </c>
      <c r="E1343" s="66" t="str">
        <f>IFERROR(AVERAGE(Data!E1351),"  ")</f>
        <v xml:space="preserve">  </v>
      </c>
      <c r="F1343" s="66" t="str">
        <f>IFERROR(AVERAGE(Data!F1351),"  ")</f>
        <v xml:space="preserve">  </v>
      </c>
      <c r="G1343" s="66" t="str">
        <f>IFERROR(AVERAGE(Data!G1351),"  ")</f>
        <v xml:space="preserve">  </v>
      </c>
      <c r="H1343" s="67" t="str">
        <f>IFERROR(AVERAGE(Data!H1351),"  ")</f>
        <v xml:space="preserve">  </v>
      </c>
      <c r="I1343" s="67" t="str">
        <f>IFERROR(AVERAGE(Data!I1351),"  ")</f>
        <v xml:space="preserve">  </v>
      </c>
      <c r="J1343" s="67" t="str">
        <f>IFERROR(AVERAGE(Data!J1351),"  ")</f>
        <v xml:space="preserve">  </v>
      </c>
      <c r="K1343" s="66" t="str">
        <f>IFERROR(AVERAGE(Data!L1351),"  ")</f>
        <v xml:space="preserve">  </v>
      </c>
      <c r="L1343" s="66" t="str">
        <f>IFERROR(AVERAGE(Data!M1351),"  ")</f>
        <v xml:space="preserve">  </v>
      </c>
      <c r="M1343" s="66" t="str">
        <f>IFERROR(AVERAGE(Data!N1351),"  ")</f>
        <v xml:space="preserve">  </v>
      </c>
      <c r="N1343" s="66" t="str">
        <f>IFERROR(AVERAGE(Data!O1351),"  ")</f>
        <v xml:space="preserve">  </v>
      </c>
      <c r="O1343" s="66" t="str">
        <f>IFERROR(AVERAGE(Data!P1351),"  ")</f>
        <v xml:space="preserve">  </v>
      </c>
      <c r="P1343" s="66" t="str">
        <f>IFERROR(AVERAGE(Data!Q1351),"  ")</f>
        <v xml:space="preserve">  </v>
      </c>
      <c r="Q1343" s="67" t="str">
        <f>IFERROR(AVERAGE(Data!R1351),"  ")</f>
        <v xml:space="preserve">  </v>
      </c>
      <c r="R1343" s="67" t="str">
        <f>IFERROR(AVERAGE(Data!S1351),"  ")</f>
        <v xml:space="preserve">  </v>
      </c>
      <c r="S1343" s="67" t="str">
        <f>IFERROR(AVERAGE(Data!T1351),"  ")</f>
        <v xml:space="preserve">  </v>
      </c>
      <c r="T1343" s="66" t="str">
        <f>IFERROR(AVERAGE(Data!V1351), " ")</f>
        <v xml:space="preserve"> </v>
      </c>
      <c r="U1343" s="66" t="str">
        <f>IFERROR(AVERAGE(Data!W1351), " ")</f>
        <v xml:space="preserve"> </v>
      </c>
      <c r="V1343" s="66" t="str">
        <f>IFERROR(AVERAGE(Data!X1351), " ")</f>
        <v xml:space="preserve"> </v>
      </c>
      <c r="W1343" s="66" t="str">
        <f>IFERROR(AVERAGE(Data!Y1351), " ")</f>
        <v xml:space="preserve"> </v>
      </c>
      <c r="X1343" s="66" t="str">
        <f>IFERROR(AVERAGE(Data!Z1351), " ")</f>
        <v xml:space="preserve"> </v>
      </c>
      <c r="Y1343" s="66" t="str">
        <f>IFERROR(AVERAGE(Data!AA1351), " ")</f>
        <v xml:space="preserve"> </v>
      </c>
      <c r="Z1343" s="67" t="str">
        <f>IFERROR(AVERAGE(Data!AB1351), " ")</f>
        <v xml:space="preserve"> </v>
      </c>
      <c r="AA1343" s="67" t="str">
        <f>IFERROR(AVERAGE(Data!AC1351), " ")</f>
        <v xml:space="preserve"> </v>
      </c>
      <c r="AB1343" s="67" t="str">
        <f>IFERROR(AVERAGE(Data!AD1351), " ")</f>
        <v xml:space="preserve"> </v>
      </c>
      <c r="AC1343" s="66" t="str">
        <f>IFERROR(AVERAGE(Data!AF1351), "  ")</f>
        <v xml:space="preserve">  </v>
      </c>
      <c r="AD1343" s="66" t="str">
        <f>IFERROR(AVERAGE(Data!AG1351), "  ")</f>
        <v xml:space="preserve">  </v>
      </c>
      <c r="AE1343" s="66" t="str">
        <f>IFERROR(AVERAGE(Data!AH1351), "  ")</f>
        <v xml:space="preserve">  </v>
      </c>
      <c r="AF1343" s="66" t="str">
        <f>IFERROR(AVERAGE(Data!AI1351), "  ")</f>
        <v xml:space="preserve">  </v>
      </c>
      <c r="AG1343" s="66" t="str">
        <f>IFERROR(AVERAGE(Data!AJ1351), "  ")</f>
        <v xml:space="preserve">  </v>
      </c>
      <c r="AH1343" s="66" t="str">
        <f>IFERROR(AVERAGE(Data!AK1351), "  ")</f>
        <v xml:space="preserve">  </v>
      </c>
      <c r="AI1343" s="67" t="str">
        <f>IFERROR(AVERAGE(Data!AL1351), "  ")</f>
        <v xml:space="preserve">  </v>
      </c>
      <c r="AJ1343" s="67" t="str">
        <f>IFERROR(AVERAGE(Data!AM1351), "  ")</f>
        <v xml:space="preserve">  </v>
      </c>
      <c r="AK1343" s="67" t="str">
        <f>IFERROR(AVERAGE(Data!AN1351), "  ")</f>
        <v xml:space="preserve">  </v>
      </c>
      <c r="AL1343" s="66" t="str">
        <f>IFERROR(AVERAGE(Data!AP1351),"  ")</f>
        <v xml:space="preserve">  </v>
      </c>
      <c r="AM1343" s="66" t="str">
        <f>IFERROR(AVERAGE(Data!AQ1351),"  ")</f>
        <v xml:space="preserve">  </v>
      </c>
      <c r="AN1343" s="66" t="str">
        <f>IFERROR(AVERAGE(Data!AR1351),"  ")</f>
        <v xml:space="preserve">  </v>
      </c>
      <c r="AO1343" s="66" t="str">
        <f>IFERROR(AVERAGE(Data!AS1351),"  ")</f>
        <v xml:space="preserve">  </v>
      </c>
      <c r="AP1343" s="66" t="str">
        <f>IFERROR(AVERAGE(Data!AT1351),"  ")</f>
        <v xml:space="preserve">  </v>
      </c>
      <c r="AQ1343" s="66" t="str">
        <f>IFERROR(AVERAGE(Data!AU1351),"  ")</f>
        <v xml:space="preserve">  </v>
      </c>
      <c r="AR1343" s="67" t="str">
        <f>IFERROR(AVERAGE(Data!AV1351),"  ")</f>
        <v xml:space="preserve">  </v>
      </c>
      <c r="AS1343" s="67" t="str">
        <f>IFERROR(AVERAGE(Data!AW1351),"  ")</f>
        <v xml:space="preserve">  </v>
      </c>
      <c r="AT1343" s="67" t="str">
        <f>IFERROR(AVERAGE(Data!AX1351),"  ")</f>
        <v xml:space="preserve">  </v>
      </c>
      <c r="AU1343" s="66" t="str">
        <f>IFERROR(AVERAGE(Data!AZ1351), "  ")</f>
        <v xml:space="preserve">  </v>
      </c>
      <c r="AV1343" s="66" t="str">
        <f>IFERROR(AVERAGE(Data!BA1351), "  ")</f>
        <v xml:space="preserve">  </v>
      </c>
      <c r="AW1343" s="66" t="str">
        <f>IFERROR(AVERAGE(Data!BB1351), "  ")</f>
        <v xml:space="preserve">  </v>
      </c>
      <c r="AX1343" s="66" t="str">
        <f>IFERROR(AVERAGE(Data!BC1351), "  ")</f>
        <v xml:space="preserve">  </v>
      </c>
      <c r="AY1343" s="66" t="str">
        <f>IFERROR(AVERAGE(Data!BD1351), "  ")</f>
        <v xml:space="preserve">  </v>
      </c>
      <c r="AZ1343" s="66" t="str">
        <f>IFERROR(AVERAGE(Data!BE1351), "  ")</f>
        <v xml:space="preserve">  </v>
      </c>
      <c r="BA1343" s="66" t="str">
        <f>IFERROR(AVERAGE(Data!BF1351), "  ")</f>
        <v xml:space="preserve">  </v>
      </c>
      <c r="BB1343" s="66" t="str">
        <f>IFERROR(AVERAGE(Data!BG1351), "  ")</f>
        <v xml:space="preserve">  </v>
      </c>
      <c r="BC1343" s="66" t="str">
        <f>IFERROR(AVERAGE(Data!BH1351), "  ")</f>
        <v xml:space="preserve">  </v>
      </c>
      <c r="BD1343" s="66" t="str">
        <f>IFERROR(AVERAGE(Data!BI1351), "  ")</f>
        <v xml:space="preserve">  </v>
      </c>
    </row>
    <row r="1344" spans="1:56" x14ac:dyDescent="0.25">
      <c r="A1344" s="59" t="str">
        <f>IFERROR(AVERAGE(Data!A1352),"  ")</f>
        <v xml:space="preserve">  </v>
      </c>
      <c r="B1344" s="66" t="str">
        <f>IFERROR(AVERAGE(Data!B1352),"  ")</f>
        <v xml:space="preserve">  </v>
      </c>
      <c r="C1344" s="66" t="str">
        <f>IFERROR(AVERAGE(Data!C1352),"  ")</f>
        <v xml:space="preserve">  </v>
      </c>
      <c r="D1344" s="66" t="str">
        <f>IFERROR(AVERAGE(Data!D1352),"  ")</f>
        <v xml:space="preserve">  </v>
      </c>
      <c r="E1344" s="66" t="str">
        <f>IFERROR(AVERAGE(Data!E1352),"  ")</f>
        <v xml:space="preserve">  </v>
      </c>
      <c r="F1344" s="66" t="str">
        <f>IFERROR(AVERAGE(Data!F1352),"  ")</f>
        <v xml:space="preserve">  </v>
      </c>
      <c r="G1344" s="66" t="str">
        <f>IFERROR(AVERAGE(Data!G1352),"  ")</f>
        <v xml:space="preserve">  </v>
      </c>
      <c r="H1344" s="67" t="str">
        <f>IFERROR(AVERAGE(Data!H1352),"  ")</f>
        <v xml:space="preserve">  </v>
      </c>
      <c r="I1344" s="67" t="str">
        <f>IFERROR(AVERAGE(Data!I1352),"  ")</f>
        <v xml:space="preserve">  </v>
      </c>
      <c r="J1344" s="67" t="str">
        <f>IFERROR(AVERAGE(Data!J1352),"  ")</f>
        <v xml:space="preserve">  </v>
      </c>
      <c r="K1344" s="66" t="str">
        <f>IFERROR(AVERAGE(Data!L1352),"  ")</f>
        <v xml:space="preserve">  </v>
      </c>
      <c r="L1344" s="66" t="str">
        <f>IFERROR(AVERAGE(Data!M1352),"  ")</f>
        <v xml:space="preserve">  </v>
      </c>
      <c r="M1344" s="66" t="str">
        <f>IFERROR(AVERAGE(Data!N1352),"  ")</f>
        <v xml:space="preserve">  </v>
      </c>
      <c r="N1344" s="66" t="str">
        <f>IFERROR(AVERAGE(Data!O1352),"  ")</f>
        <v xml:space="preserve">  </v>
      </c>
      <c r="O1344" s="66" t="str">
        <f>IFERROR(AVERAGE(Data!P1352),"  ")</f>
        <v xml:space="preserve">  </v>
      </c>
      <c r="P1344" s="66" t="str">
        <f>IFERROR(AVERAGE(Data!Q1352),"  ")</f>
        <v xml:space="preserve">  </v>
      </c>
      <c r="Q1344" s="67" t="str">
        <f>IFERROR(AVERAGE(Data!R1352),"  ")</f>
        <v xml:space="preserve">  </v>
      </c>
      <c r="R1344" s="67" t="str">
        <f>IFERROR(AVERAGE(Data!S1352),"  ")</f>
        <v xml:space="preserve">  </v>
      </c>
      <c r="S1344" s="67" t="str">
        <f>IFERROR(AVERAGE(Data!T1352),"  ")</f>
        <v xml:space="preserve">  </v>
      </c>
      <c r="T1344" s="66" t="str">
        <f>IFERROR(AVERAGE(Data!V1352), " ")</f>
        <v xml:space="preserve"> </v>
      </c>
      <c r="U1344" s="66" t="str">
        <f>IFERROR(AVERAGE(Data!W1352), " ")</f>
        <v xml:space="preserve"> </v>
      </c>
      <c r="V1344" s="66" t="str">
        <f>IFERROR(AVERAGE(Data!X1352), " ")</f>
        <v xml:space="preserve"> </v>
      </c>
      <c r="W1344" s="66" t="str">
        <f>IFERROR(AVERAGE(Data!Y1352), " ")</f>
        <v xml:space="preserve"> </v>
      </c>
      <c r="X1344" s="66" t="str">
        <f>IFERROR(AVERAGE(Data!Z1352), " ")</f>
        <v xml:space="preserve"> </v>
      </c>
      <c r="Y1344" s="66" t="str">
        <f>IFERROR(AVERAGE(Data!AA1352), " ")</f>
        <v xml:space="preserve"> </v>
      </c>
      <c r="Z1344" s="67" t="str">
        <f>IFERROR(AVERAGE(Data!AB1352), " ")</f>
        <v xml:space="preserve"> </v>
      </c>
      <c r="AA1344" s="67" t="str">
        <f>IFERROR(AVERAGE(Data!AC1352), " ")</f>
        <v xml:space="preserve"> </v>
      </c>
      <c r="AB1344" s="67" t="str">
        <f>IFERROR(AVERAGE(Data!AD1352), " ")</f>
        <v xml:space="preserve"> </v>
      </c>
      <c r="AC1344" s="66" t="str">
        <f>IFERROR(AVERAGE(Data!AF1352), "  ")</f>
        <v xml:space="preserve">  </v>
      </c>
      <c r="AD1344" s="66" t="str">
        <f>IFERROR(AVERAGE(Data!AG1352), "  ")</f>
        <v xml:space="preserve">  </v>
      </c>
      <c r="AE1344" s="66" t="str">
        <f>IFERROR(AVERAGE(Data!AH1352), "  ")</f>
        <v xml:space="preserve">  </v>
      </c>
      <c r="AF1344" s="66" t="str">
        <f>IFERROR(AVERAGE(Data!AI1352), "  ")</f>
        <v xml:space="preserve">  </v>
      </c>
      <c r="AG1344" s="66" t="str">
        <f>IFERROR(AVERAGE(Data!AJ1352), "  ")</f>
        <v xml:space="preserve">  </v>
      </c>
      <c r="AH1344" s="66" t="str">
        <f>IFERROR(AVERAGE(Data!AK1352), "  ")</f>
        <v xml:space="preserve">  </v>
      </c>
      <c r="AI1344" s="67" t="str">
        <f>IFERROR(AVERAGE(Data!AL1352), "  ")</f>
        <v xml:space="preserve">  </v>
      </c>
      <c r="AJ1344" s="67" t="str">
        <f>IFERROR(AVERAGE(Data!AM1352), "  ")</f>
        <v xml:space="preserve">  </v>
      </c>
      <c r="AK1344" s="67" t="str">
        <f>IFERROR(AVERAGE(Data!AN1352), "  ")</f>
        <v xml:space="preserve">  </v>
      </c>
      <c r="AL1344" s="66" t="str">
        <f>IFERROR(AVERAGE(Data!AP1352),"  ")</f>
        <v xml:space="preserve">  </v>
      </c>
      <c r="AM1344" s="66" t="str">
        <f>IFERROR(AVERAGE(Data!AQ1352),"  ")</f>
        <v xml:space="preserve">  </v>
      </c>
      <c r="AN1344" s="66" t="str">
        <f>IFERROR(AVERAGE(Data!AR1352),"  ")</f>
        <v xml:space="preserve">  </v>
      </c>
      <c r="AO1344" s="66" t="str">
        <f>IFERROR(AVERAGE(Data!AS1352),"  ")</f>
        <v xml:space="preserve">  </v>
      </c>
      <c r="AP1344" s="66" t="str">
        <f>IFERROR(AVERAGE(Data!AT1352),"  ")</f>
        <v xml:space="preserve">  </v>
      </c>
      <c r="AQ1344" s="66" t="str">
        <f>IFERROR(AVERAGE(Data!AU1352),"  ")</f>
        <v xml:space="preserve">  </v>
      </c>
      <c r="AR1344" s="67" t="str">
        <f>IFERROR(AVERAGE(Data!AV1352),"  ")</f>
        <v xml:space="preserve">  </v>
      </c>
      <c r="AS1344" s="67" t="str">
        <f>IFERROR(AVERAGE(Data!AW1352),"  ")</f>
        <v xml:space="preserve">  </v>
      </c>
      <c r="AT1344" s="67" t="str">
        <f>IFERROR(AVERAGE(Data!AX1352),"  ")</f>
        <v xml:space="preserve">  </v>
      </c>
      <c r="AU1344" s="66" t="str">
        <f>IFERROR(AVERAGE(Data!AZ1352), "  ")</f>
        <v xml:space="preserve">  </v>
      </c>
      <c r="AV1344" s="66" t="str">
        <f>IFERROR(AVERAGE(Data!BA1352), "  ")</f>
        <v xml:space="preserve">  </v>
      </c>
      <c r="AW1344" s="66" t="str">
        <f>IFERROR(AVERAGE(Data!BB1352), "  ")</f>
        <v xml:space="preserve">  </v>
      </c>
      <c r="AX1344" s="66" t="str">
        <f>IFERROR(AVERAGE(Data!BC1352), "  ")</f>
        <v xml:space="preserve">  </v>
      </c>
      <c r="AY1344" s="66" t="str">
        <f>IFERROR(AVERAGE(Data!BD1352), "  ")</f>
        <v xml:space="preserve">  </v>
      </c>
      <c r="AZ1344" s="66" t="str">
        <f>IFERROR(AVERAGE(Data!BE1352), "  ")</f>
        <v xml:space="preserve">  </v>
      </c>
      <c r="BA1344" s="66" t="str">
        <f>IFERROR(AVERAGE(Data!BF1352), "  ")</f>
        <v xml:space="preserve">  </v>
      </c>
      <c r="BB1344" s="66" t="str">
        <f>IFERROR(AVERAGE(Data!BG1352), "  ")</f>
        <v xml:space="preserve">  </v>
      </c>
      <c r="BC1344" s="66" t="str">
        <f>IFERROR(AVERAGE(Data!BH1352), "  ")</f>
        <v xml:space="preserve">  </v>
      </c>
      <c r="BD1344" s="66" t="str">
        <f>IFERROR(AVERAGE(Data!BI1352), "  ")</f>
        <v xml:space="preserve">  </v>
      </c>
    </row>
    <row r="1345" spans="1:56" x14ac:dyDescent="0.25">
      <c r="A1345" s="59" t="str">
        <f>IFERROR(AVERAGE(Data!A1353),"  ")</f>
        <v xml:space="preserve">  </v>
      </c>
      <c r="B1345" s="66" t="str">
        <f>IFERROR(AVERAGE(Data!B1353),"  ")</f>
        <v xml:space="preserve">  </v>
      </c>
      <c r="C1345" s="66" t="str">
        <f>IFERROR(AVERAGE(Data!C1353),"  ")</f>
        <v xml:space="preserve">  </v>
      </c>
      <c r="D1345" s="66" t="str">
        <f>IFERROR(AVERAGE(Data!D1353),"  ")</f>
        <v xml:space="preserve">  </v>
      </c>
      <c r="E1345" s="66" t="str">
        <f>IFERROR(AVERAGE(Data!E1353),"  ")</f>
        <v xml:space="preserve">  </v>
      </c>
      <c r="F1345" s="66" t="str">
        <f>IFERROR(AVERAGE(Data!F1353),"  ")</f>
        <v xml:space="preserve">  </v>
      </c>
      <c r="G1345" s="66" t="str">
        <f>IFERROR(AVERAGE(Data!G1353),"  ")</f>
        <v xml:space="preserve">  </v>
      </c>
      <c r="H1345" s="67" t="str">
        <f>IFERROR(AVERAGE(Data!H1353),"  ")</f>
        <v xml:space="preserve">  </v>
      </c>
      <c r="I1345" s="67" t="str">
        <f>IFERROR(AVERAGE(Data!I1353),"  ")</f>
        <v xml:space="preserve">  </v>
      </c>
      <c r="J1345" s="67" t="str">
        <f>IFERROR(AVERAGE(Data!J1353),"  ")</f>
        <v xml:space="preserve">  </v>
      </c>
      <c r="K1345" s="66" t="str">
        <f>IFERROR(AVERAGE(Data!L1353),"  ")</f>
        <v xml:space="preserve">  </v>
      </c>
      <c r="L1345" s="66" t="str">
        <f>IFERROR(AVERAGE(Data!M1353),"  ")</f>
        <v xml:space="preserve">  </v>
      </c>
      <c r="M1345" s="66" t="str">
        <f>IFERROR(AVERAGE(Data!N1353),"  ")</f>
        <v xml:space="preserve">  </v>
      </c>
      <c r="N1345" s="66" t="str">
        <f>IFERROR(AVERAGE(Data!O1353),"  ")</f>
        <v xml:space="preserve">  </v>
      </c>
      <c r="O1345" s="66" t="str">
        <f>IFERROR(AVERAGE(Data!P1353),"  ")</f>
        <v xml:space="preserve">  </v>
      </c>
      <c r="P1345" s="66" t="str">
        <f>IFERROR(AVERAGE(Data!Q1353),"  ")</f>
        <v xml:space="preserve">  </v>
      </c>
      <c r="Q1345" s="67" t="str">
        <f>IFERROR(AVERAGE(Data!R1353),"  ")</f>
        <v xml:space="preserve">  </v>
      </c>
      <c r="R1345" s="67" t="str">
        <f>IFERROR(AVERAGE(Data!S1353),"  ")</f>
        <v xml:space="preserve">  </v>
      </c>
      <c r="S1345" s="67" t="str">
        <f>IFERROR(AVERAGE(Data!T1353),"  ")</f>
        <v xml:space="preserve">  </v>
      </c>
      <c r="T1345" s="66" t="str">
        <f>IFERROR(AVERAGE(Data!V1353), " ")</f>
        <v xml:space="preserve"> </v>
      </c>
      <c r="U1345" s="66" t="str">
        <f>IFERROR(AVERAGE(Data!W1353), " ")</f>
        <v xml:space="preserve"> </v>
      </c>
      <c r="V1345" s="66" t="str">
        <f>IFERROR(AVERAGE(Data!X1353), " ")</f>
        <v xml:space="preserve"> </v>
      </c>
      <c r="W1345" s="66" t="str">
        <f>IFERROR(AVERAGE(Data!Y1353), " ")</f>
        <v xml:space="preserve"> </v>
      </c>
      <c r="X1345" s="66" t="str">
        <f>IFERROR(AVERAGE(Data!Z1353), " ")</f>
        <v xml:space="preserve"> </v>
      </c>
      <c r="Y1345" s="66" t="str">
        <f>IFERROR(AVERAGE(Data!AA1353), " ")</f>
        <v xml:space="preserve"> </v>
      </c>
      <c r="Z1345" s="67" t="str">
        <f>IFERROR(AVERAGE(Data!AB1353), " ")</f>
        <v xml:space="preserve"> </v>
      </c>
      <c r="AA1345" s="67" t="str">
        <f>IFERROR(AVERAGE(Data!AC1353), " ")</f>
        <v xml:space="preserve"> </v>
      </c>
      <c r="AB1345" s="67" t="str">
        <f>IFERROR(AVERAGE(Data!AD1353), " ")</f>
        <v xml:space="preserve"> </v>
      </c>
      <c r="AC1345" s="66" t="str">
        <f>IFERROR(AVERAGE(Data!AF1353), "  ")</f>
        <v xml:space="preserve">  </v>
      </c>
      <c r="AD1345" s="66" t="str">
        <f>IFERROR(AVERAGE(Data!AG1353), "  ")</f>
        <v xml:space="preserve">  </v>
      </c>
      <c r="AE1345" s="66" t="str">
        <f>IFERROR(AVERAGE(Data!AH1353), "  ")</f>
        <v xml:space="preserve">  </v>
      </c>
      <c r="AF1345" s="66" t="str">
        <f>IFERROR(AVERAGE(Data!AI1353), "  ")</f>
        <v xml:space="preserve">  </v>
      </c>
      <c r="AG1345" s="66" t="str">
        <f>IFERROR(AVERAGE(Data!AJ1353), "  ")</f>
        <v xml:space="preserve">  </v>
      </c>
      <c r="AH1345" s="66" t="str">
        <f>IFERROR(AVERAGE(Data!AK1353), "  ")</f>
        <v xml:space="preserve">  </v>
      </c>
      <c r="AI1345" s="67" t="str">
        <f>IFERROR(AVERAGE(Data!AL1353), "  ")</f>
        <v xml:space="preserve">  </v>
      </c>
      <c r="AJ1345" s="67" t="str">
        <f>IFERROR(AVERAGE(Data!AM1353), "  ")</f>
        <v xml:space="preserve">  </v>
      </c>
      <c r="AK1345" s="67" t="str">
        <f>IFERROR(AVERAGE(Data!AN1353), "  ")</f>
        <v xml:space="preserve">  </v>
      </c>
      <c r="AL1345" s="66" t="str">
        <f>IFERROR(AVERAGE(Data!AP1353),"  ")</f>
        <v xml:space="preserve">  </v>
      </c>
      <c r="AM1345" s="66" t="str">
        <f>IFERROR(AVERAGE(Data!AQ1353),"  ")</f>
        <v xml:space="preserve">  </v>
      </c>
      <c r="AN1345" s="66" t="str">
        <f>IFERROR(AVERAGE(Data!AR1353),"  ")</f>
        <v xml:space="preserve">  </v>
      </c>
      <c r="AO1345" s="66" t="str">
        <f>IFERROR(AVERAGE(Data!AS1353),"  ")</f>
        <v xml:space="preserve">  </v>
      </c>
      <c r="AP1345" s="66" t="str">
        <f>IFERROR(AVERAGE(Data!AT1353),"  ")</f>
        <v xml:space="preserve">  </v>
      </c>
      <c r="AQ1345" s="66" t="str">
        <f>IFERROR(AVERAGE(Data!AU1353),"  ")</f>
        <v xml:space="preserve">  </v>
      </c>
      <c r="AR1345" s="67" t="str">
        <f>IFERROR(AVERAGE(Data!AV1353),"  ")</f>
        <v xml:space="preserve">  </v>
      </c>
      <c r="AS1345" s="67" t="str">
        <f>IFERROR(AVERAGE(Data!AW1353),"  ")</f>
        <v xml:space="preserve">  </v>
      </c>
      <c r="AT1345" s="67" t="str">
        <f>IFERROR(AVERAGE(Data!AX1353),"  ")</f>
        <v xml:space="preserve">  </v>
      </c>
      <c r="AU1345" s="66" t="str">
        <f>IFERROR(AVERAGE(Data!AZ1353), "  ")</f>
        <v xml:space="preserve">  </v>
      </c>
      <c r="AV1345" s="66" t="str">
        <f>IFERROR(AVERAGE(Data!BA1353), "  ")</f>
        <v xml:space="preserve">  </v>
      </c>
      <c r="AW1345" s="66" t="str">
        <f>IFERROR(AVERAGE(Data!BB1353), "  ")</f>
        <v xml:space="preserve">  </v>
      </c>
      <c r="AX1345" s="66" t="str">
        <f>IFERROR(AVERAGE(Data!BC1353), "  ")</f>
        <v xml:space="preserve">  </v>
      </c>
      <c r="AY1345" s="66" t="str">
        <f>IFERROR(AVERAGE(Data!BD1353), "  ")</f>
        <v xml:space="preserve">  </v>
      </c>
      <c r="AZ1345" s="66" t="str">
        <f>IFERROR(AVERAGE(Data!BE1353), "  ")</f>
        <v xml:space="preserve">  </v>
      </c>
      <c r="BA1345" s="66" t="str">
        <f>IFERROR(AVERAGE(Data!BF1353), "  ")</f>
        <v xml:space="preserve">  </v>
      </c>
      <c r="BB1345" s="66" t="str">
        <f>IFERROR(AVERAGE(Data!BG1353), "  ")</f>
        <v xml:space="preserve">  </v>
      </c>
      <c r="BC1345" s="66" t="str">
        <f>IFERROR(AVERAGE(Data!BH1353), "  ")</f>
        <v xml:space="preserve">  </v>
      </c>
      <c r="BD1345" s="66" t="str">
        <f>IFERROR(AVERAGE(Data!BI1353), "  ")</f>
        <v xml:space="preserve">  </v>
      </c>
    </row>
    <row r="1346" spans="1:56" x14ac:dyDescent="0.25">
      <c r="A1346" s="59" t="str">
        <f>IFERROR(AVERAGE(Data!A1354),"  ")</f>
        <v xml:space="preserve">  </v>
      </c>
      <c r="B1346" s="66" t="str">
        <f>IFERROR(AVERAGE(Data!B1354),"  ")</f>
        <v xml:space="preserve">  </v>
      </c>
      <c r="C1346" s="66" t="str">
        <f>IFERROR(AVERAGE(Data!C1354),"  ")</f>
        <v xml:space="preserve">  </v>
      </c>
      <c r="D1346" s="66" t="str">
        <f>IFERROR(AVERAGE(Data!D1354),"  ")</f>
        <v xml:space="preserve">  </v>
      </c>
      <c r="E1346" s="66" t="str">
        <f>IFERROR(AVERAGE(Data!E1354),"  ")</f>
        <v xml:space="preserve">  </v>
      </c>
      <c r="F1346" s="66" t="str">
        <f>IFERROR(AVERAGE(Data!F1354),"  ")</f>
        <v xml:space="preserve">  </v>
      </c>
      <c r="G1346" s="66" t="str">
        <f>IFERROR(AVERAGE(Data!G1354),"  ")</f>
        <v xml:space="preserve">  </v>
      </c>
      <c r="H1346" s="67" t="str">
        <f>IFERROR(AVERAGE(Data!H1354),"  ")</f>
        <v xml:space="preserve">  </v>
      </c>
      <c r="I1346" s="67" t="str">
        <f>IFERROR(AVERAGE(Data!I1354),"  ")</f>
        <v xml:space="preserve">  </v>
      </c>
      <c r="J1346" s="67" t="str">
        <f>IFERROR(AVERAGE(Data!J1354),"  ")</f>
        <v xml:space="preserve">  </v>
      </c>
      <c r="K1346" s="66" t="str">
        <f>IFERROR(AVERAGE(Data!L1354),"  ")</f>
        <v xml:space="preserve">  </v>
      </c>
      <c r="L1346" s="66" t="str">
        <f>IFERROR(AVERAGE(Data!M1354),"  ")</f>
        <v xml:space="preserve">  </v>
      </c>
      <c r="M1346" s="66" t="str">
        <f>IFERROR(AVERAGE(Data!N1354),"  ")</f>
        <v xml:space="preserve">  </v>
      </c>
      <c r="N1346" s="66" t="str">
        <f>IFERROR(AVERAGE(Data!O1354),"  ")</f>
        <v xml:space="preserve">  </v>
      </c>
      <c r="O1346" s="66" t="str">
        <f>IFERROR(AVERAGE(Data!P1354),"  ")</f>
        <v xml:space="preserve">  </v>
      </c>
      <c r="P1346" s="66" t="str">
        <f>IFERROR(AVERAGE(Data!Q1354),"  ")</f>
        <v xml:space="preserve">  </v>
      </c>
      <c r="Q1346" s="67" t="str">
        <f>IFERROR(AVERAGE(Data!R1354),"  ")</f>
        <v xml:space="preserve">  </v>
      </c>
      <c r="R1346" s="67" t="str">
        <f>IFERROR(AVERAGE(Data!S1354),"  ")</f>
        <v xml:space="preserve">  </v>
      </c>
      <c r="S1346" s="67" t="str">
        <f>IFERROR(AVERAGE(Data!T1354),"  ")</f>
        <v xml:space="preserve">  </v>
      </c>
      <c r="T1346" s="66" t="str">
        <f>IFERROR(AVERAGE(Data!V1354), " ")</f>
        <v xml:space="preserve"> </v>
      </c>
      <c r="U1346" s="66" t="str">
        <f>IFERROR(AVERAGE(Data!W1354), " ")</f>
        <v xml:space="preserve"> </v>
      </c>
      <c r="V1346" s="66" t="str">
        <f>IFERROR(AVERAGE(Data!X1354), " ")</f>
        <v xml:space="preserve"> </v>
      </c>
      <c r="W1346" s="66" t="str">
        <f>IFERROR(AVERAGE(Data!Y1354), " ")</f>
        <v xml:space="preserve"> </v>
      </c>
      <c r="X1346" s="66" t="str">
        <f>IFERROR(AVERAGE(Data!Z1354), " ")</f>
        <v xml:space="preserve"> </v>
      </c>
      <c r="Y1346" s="66" t="str">
        <f>IFERROR(AVERAGE(Data!AA1354), " ")</f>
        <v xml:space="preserve"> </v>
      </c>
      <c r="Z1346" s="67" t="str">
        <f>IFERROR(AVERAGE(Data!AB1354), " ")</f>
        <v xml:space="preserve"> </v>
      </c>
      <c r="AA1346" s="67" t="str">
        <f>IFERROR(AVERAGE(Data!AC1354), " ")</f>
        <v xml:space="preserve"> </v>
      </c>
      <c r="AB1346" s="67" t="str">
        <f>IFERROR(AVERAGE(Data!AD1354), " ")</f>
        <v xml:space="preserve"> </v>
      </c>
      <c r="AC1346" s="66" t="str">
        <f>IFERROR(AVERAGE(Data!AF1354), "  ")</f>
        <v xml:space="preserve">  </v>
      </c>
      <c r="AD1346" s="66" t="str">
        <f>IFERROR(AVERAGE(Data!AG1354), "  ")</f>
        <v xml:space="preserve">  </v>
      </c>
      <c r="AE1346" s="66" t="str">
        <f>IFERROR(AVERAGE(Data!AH1354), "  ")</f>
        <v xml:space="preserve">  </v>
      </c>
      <c r="AF1346" s="66" t="str">
        <f>IFERROR(AVERAGE(Data!AI1354), "  ")</f>
        <v xml:space="preserve">  </v>
      </c>
      <c r="AG1346" s="66" t="str">
        <f>IFERROR(AVERAGE(Data!AJ1354), "  ")</f>
        <v xml:space="preserve">  </v>
      </c>
      <c r="AH1346" s="66" t="str">
        <f>IFERROR(AVERAGE(Data!AK1354), "  ")</f>
        <v xml:space="preserve">  </v>
      </c>
      <c r="AI1346" s="67" t="str">
        <f>IFERROR(AVERAGE(Data!AL1354), "  ")</f>
        <v xml:space="preserve">  </v>
      </c>
      <c r="AJ1346" s="67" t="str">
        <f>IFERROR(AVERAGE(Data!AM1354), "  ")</f>
        <v xml:space="preserve">  </v>
      </c>
      <c r="AK1346" s="67" t="str">
        <f>IFERROR(AVERAGE(Data!AN1354), "  ")</f>
        <v xml:space="preserve">  </v>
      </c>
      <c r="AL1346" s="66" t="str">
        <f>IFERROR(AVERAGE(Data!AP1354),"  ")</f>
        <v xml:space="preserve">  </v>
      </c>
      <c r="AM1346" s="66" t="str">
        <f>IFERROR(AVERAGE(Data!AQ1354),"  ")</f>
        <v xml:space="preserve">  </v>
      </c>
      <c r="AN1346" s="66" t="str">
        <f>IFERROR(AVERAGE(Data!AR1354),"  ")</f>
        <v xml:space="preserve">  </v>
      </c>
      <c r="AO1346" s="66" t="str">
        <f>IFERROR(AVERAGE(Data!AS1354),"  ")</f>
        <v xml:space="preserve">  </v>
      </c>
      <c r="AP1346" s="66" t="str">
        <f>IFERROR(AVERAGE(Data!AT1354),"  ")</f>
        <v xml:space="preserve">  </v>
      </c>
      <c r="AQ1346" s="66" t="str">
        <f>IFERROR(AVERAGE(Data!AU1354),"  ")</f>
        <v xml:space="preserve">  </v>
      </c>
      <c r="AR1346" s="67" t="str">
        <f>IFERROR(AVERAGE(Data!AV1354),"  ")</f>
        <v xml:space="preserve">  </v>
      </c>
      <c r="AS1346" s="67" t="str">
        <f>IFERROR(AVERAGE(Data!AW1354),"  ")</f>
        <v xml:space="preserve">  </v>
      </c>
      <c r="AT1346" s="67" t="str">
        <f>IFERROR(AVERAGE(Data!AX1354),"  ")</f>
        <v xml:space="preserve">  </v>
      </c>
      <c r="AU1346" s="66" t="str">
        <f>IFERROR(AVERAGE(Data!AZ1354), "  ")</f>
        <v xml:space="preserve">  </v>
      </c>
      <c r="AV1346" s="66" t="str">
        <f>IFERROR(AVERAGE(Data!BA1354), "  ")</f>
        <v xml:space="preserve">  </v>
      </c>
      <c r="AW1346" s="66" t="str">
        <f>IFERROR(AVERAGE(Data!BB1354), "  ")</f>
        <v xml:space="preserve">  </v>
      </c>
      <c r="AX1346" s="66" t="str">
        <f>IFERROR(AVERAGE(Data!BC1354), "  ")</f>
        <v xml:space="preserve">  </v>
      </c>
      <c r="AY1346" s="66" t="str">
        <f>IFERROR(AVERAGE(Data!BD1354), "  ")</f>
        <v xml:space="preserve">  </v>
      </c>
      <c r="AZ1346" s="66" t="str">
        <f>IFERROR(AVERAGE(Data!BE1354), "  ")</f>
        <v xml:space="preserve">  </v>
      </c>
      <c r="BA1346" s="66" t="str">
        <f>IFERROR(AVERAGE(Data!BF1354), "  ")</f>
        <v xml:space="preserve">  </v>
      </c>
      <c r="BB1346" s="66" t="str">
        <f>IFERROR(AVERAGE(Data!BG1354), "  ")</f>
        <v xml:space="preserve">  </v>
      </c>
      <c r="BC1346" s="66" t="str">
        <f>IFERROR(AVERAGE(Data!BH1354), "  ")</f>
        <v xml:space="preserve">  </v>
      </c>
      <c r="BD1346" s="66" t="str">
        <f>IFERROR(AVERAGE(Data!BI1354), "  ")</f>
        <v xml:space="preserve">  </v>
      </c>
    </row>
    <row r="1347" spans="1:56" x14ac:dyDescent="0.25">
      <c r="A1347" s="59" t="str">
        <f>IFERROR(AVERAGE(Data!A1355),"  ")</f>
        <v xml:space="preserve">  </v>
      </c>
      <c r="B1347" s="66" t="str">
        <f>IFERROR(AVERAGE(Data!B1355),"  ")</f>
        <v xml:space="preserve">  </v>
      </c>
      <c r="C1347" s="66" t="str">
        <f>IFERROR(AVERAGE(Data!C1355),"  ")</f>
        <v xml:space="preserve">  </v>
      </c>
      <c r="D1347" s="66" t="str">
        <f>IFERROR(AVERAGE(Data!D1355),"  ")</f>
        <v xml:space="preserve">  </v>
      </c>
      <c r="E1347" s="66" t="str">
        <f>IFERROR(AVERAGE(Data!E1355),"  ")</f>
        <v xml:space="preserve">  </v>
      </c>
      <c r="F1347" s="66" t="str">
        <f>IFERROR(AVERAGE(Data!F1355),"  ")</f>
        <v xml:space="preserve">  </v>
      </c>
      <c r="G1347" s="66" t="str">
        <f>IFERROR(AVERAGE(Data!G1355),"  ")</f>
        <v xml:space="preserve">  </v>
      </c>
      <c r="H1347" s="67" t="str">
        <f>IFERROR(AVERAGE(Data!H1355),"  ")</f>
        <v xml:space="preserve">  </v>
      </c>
      <c r="I1347" s="67" t="str">
        <f>IFERROR(AVERAGE(Data!I1355),"  ")</f>
        <v xml:space="preserve">  </v>
      </c>
      <c r="J1347" s="67" t="str">
        <f>IFERROR(AVERAGE(Data!J1355),"  ")</f>
        <v xml:space="preserve">  </v>
      </c>
      <c r="K1347" s="66" t="str">
        <f>IFERROR(AVERAGE(Data!L1355),"  ")</f>
        <v xml:space="preserve">  </v>
      </c>
      <c r="L1347" s="66" t="str">
        <f>IFERROR(AVERAGE(Data!M1355),"  ")</f>
        <v xml:space="preserve">  </v>
      </c>
      <c r="M1347" s="66" t="str">
        <f>IFERROR(AVERAGE(Data!N1355),"  ")</f>
        <v xml:space="preserve">  </v>
      </c>
      <c r="N1347" s="66" t="str">
        <f>IFERROR(AVERAGE(Data!O1355),"  ")</f>
        <v xml:space="preserve">  </v>
      </c>
      <c r="O1347" s="66" t="str">
        <f>IFERROR(AVERAGE(Data!P1355),"  ")</f>
        <v xml:space="preserve">  </v>
      </c>
      <c r="P1347" s="66" t="str">
        <f>IFERROR(AVERAGE(Data!Q1355),"  ")</f>
        <v xml:space="preserve">  </v>
      </c>
      <c r="Q1347" s="67" t="str">
        <f>IFERROR(AVERAGE(Data!R1355),"  ")</f>
        <v xml:space="preserve">  </v>
      </c>
      <c r="R1347" s="67" t="str">
        <f>IFERROR(AVERAGE(Data!S1355),"  ")</f>
        <v xml:space="preserve">  </v>
      </c>
      <c r="S1347" s="67" t="str">
        <f>IFERROR(AVERAGE(Data!T1355),"  ")</f>
        <v xml:space="preserve">  </v>
      </c>
      <c r="T1347" s="66" t="str">
        <f>IFERROR(AVERAGE(Data!V1355), " ")</f>
        <v xml:space="preserve"> </v>
      </c>
      <c r="U1347" s="66" t="str">
        <f>IFERROR(AVERAGE(Data!W1355), " ")</f>
        <v xml:space="preserve"> </v>
      </c>
      <c r="V1347" s="66" t="str">
        <f>IFERROR(AVERAGE(Data!X1355), " ")</f>
        <v xml:space="preserve"> </v>
      </c>
      <c r="W1347" s="66" t="str">
        <f>IFERROR(AVERAGE(Data!Y1355), " ")</f>
        <v xml:space="preserve"> </v>
      </c>
      <c r="X1347" s="66" t="str">
        <f>IFERROR(AVERAGE(Data!Z1355), " ")</f>
        <v xml:space="preserve"> </v>
      </c>
      <c r="Y1347" s="66" t="str">
        <f>IFERROR(AVERAGE(Data!AA1355), " ")</f>
        <v xml:space="preserve"> </v>
      </c>
      <c r="Z1347" s="67" t="str">
        <f>IFERROR(AVERAGE(Data!AB1355), " ")</f>
        <v xml:space="preserve"> </v>
      </c>
      <c r="AA1347" s="67" t="str">
        <f>IFERROR(AVERAGE(Data!AC1355), " ")</f>
        <v xml:space="preserve"> </v>
      </c>
      <c r="AB1347" s="67" t="str">
        <f>IFERROR(AVERAGE(Data!AD1355), " ")</f>
        <v xml:space="preserve"> </v>
      </c>
      <c r="AC1347" s="66" t="str">
        <f>IFERROR(AVERAGE(Data!AF1355), "  ")</f>
        <v xml:space="preserve">  </v>
      </c>
      <c r="AD1347" s="66" t="str">
        <f>IFERROR(AVERAGE(Data!AG1355), "  ")</f>
        <v xml:space="preserve">  </v>
      </c>
      <c r="AE1347" s="66" t="str">
        <f>IFERROR(AVERAGE(Data!AH1355), "  ")</f>
        <v xml:space="preserve">  </v>
      </c>
      <c r="AF1347" s="66" t="str">
        <f>IFERROR(AVERAGE(Data!AI1355), "  ")</f>
        <v xml:space="preserve">  </v>
      </c>
      <c r="AG1347" s="66" t="str">
        <f>IFERROR(AVERAGE(Data!AJ1355), "  ")</f>
        <v xml:space="preserve">  </v>
      </c>
      <c r="AH1347" s="66" t="str">
        <f>IFERROR(AVERAGE(Data!AK1355), "  ")</f>
        <v xml:space="preserve">  </v>
      </c>
      <c r="AI1347" s="67" t="str">
        <f>IFERROR(AVERAGE(Data!AL1355), "  ")</f>
        <v xml:space="preserve">  </v>
      </c>
      <c r="AJ1347" s="67" t="str">
        <f>IFERROR(AVERAGE(Data!AM1355), "  ")</f>
        <v xml:space="preserve">  </v>
      </c>
      <c r="AK1347" s="67" t="str">
        <f>IFERROR(AVERAGE(Data!AN1355), "  ")</f>
        <v xml:space="preserve">  </v>
      </c>
      <c r="AL1347" s="66" t="str">
        <f>IFERROR(AVERAGE(Data!AP1355),"  ")</f>
        <v xml:space="preserve">  </v>
      </c>
      <c r="AM1347" s="66" t="str">
        <f>IFERROR(AVERAGE(Data!AQ1355),"  ")</f>
        <v xml:space="preserve">  </v>
      </c>
      <c r="AN1347" s="66" t="str">
        <f>IFERROR(AVERAGE(Data!AR1355),"  ")</f>
        <v xml:space="preserve">  </v>
      </c>
      <c r="AO1347" s="66" t="str">
        <f>IFERROR(AVERAGE(Data!AS1355),"  ")</f>
        <v xml:space="preserve">  </v>
      </c>
      <c r="AP1347" s="66" t="str">
        <f>IFERROR(AVERAGE(Data!AT1355),"  ")</f>
        <v xml:space="preserve">  </v>
      </c>
      <c r="AQ1347" s="66" t="str">
        <f>IFERROR(AVERAGE(Data!AU1355),"  ")</f>
        <v xml:space="preserve">  </v>
      </c>
      <c r="AR1347" s="67" t="str">
        <f>IFERROR(AVERAGE(Data!AV1355),"  ")</f>
        <v xml:space="preserve">  </v>
      </c>
      <c r="AS1347" s="67" t="str">
        <f>IFERROR(AVERAGE(Data!AW1355),"  ")</f>
        <v xml:space="preserve">  </v>
      </c>
      <c r="AT1347" s="67" t="str">
        <f>IFERROR(AVERAGE(Data!AX1355),"  ")</f>
        <v xml:space="preserve">  </v>
      </c>
      <c r="AU1347" s="66" t="str">
        <f>IFERROR(AVERAGE(Data!AZ1355), "  ")</f>
        <v xml:space="preserve">  </v>
      </c>
      <c r="AV1347" s="66" t="str">
        <f>IFERROR(AVERAGE(Data!BA1355), "  ")</f>
        <v xml:space="preserve">  </v>
      </c>
      <c r="AW1347" s="66" t="str">
        <f>IFERROR(AVERAGE(Data!BB1355), "  ")</f>
        <v xml:space="preserve">  </v>
      </c>
      <c r="AX1347" s="66" t="str">
        <f>IFERROR(AVERAGE(Data!BC1355), "  ")</f>
        <v xml:space="preserve">  </v>
      </c>
      <c r="AY1347" s="66" t="str">
        <f>IFERROR(AVERAGE(Data!BD1355), "  ")</f>
        <v xml:space="preserve">  </v>
      </c>
      <c r="AZ1347" s="66" t="str">
        <f>IFERROR(AVERAGE(Data!BE1355), "  ")</f>
        <v xml:space="preserve">  </v>
      </c>
      <c r="BA1347" s="66" t="str">
        <f>IFERROR(AVERAGE(Data!BF1355), "  ")</f>
        <v xml:space="preserve">  </v>
      </c>
      <c r="BB1347" s="66" t="str">
        <f>IFERROR(AVERAGE(Data!BG1355), "  ")</f>
        <v xml:space="preserve">  </v>
      </c>
      <c r="BC1347" s="66" t="str">
        <f>IFERROR(AVERAGE(Data!BH1355), "  ")</f>
        <v xml:space="preserve">  </v>
      </c>
      <c r="BD1347" s="66" t="str">
        <f>IFERROR(AVERAGE(Data!BI1355), "  ")</f>
        <v xml:space="preserve">  </v>
      </c>
    </row>
    <row r="1348" spans="1:56" x14ac:dyDescent="0.25">
      <c r="A1348" s="59" t="str">
        <f>IFERROR(AVERAGE(Data!A1356),"  ")</f>
        <v xml:space="preserve">  </v>
      </c>
      <c r="B1348" s="66" t="str">
        <f>IFERROR(AVERAGE(Data!B1356),"  ")</f>
        <v xml:space="preserve">  </v>
      </c>
      <c r="C1348" s="66" t="str">
        <f>IFERROR(AVERAGE(Data!C1356),"  ")</f>
        <v xml:space="preserve">  </v>
      </c>
      <c r="D1348" s="66" t="str">
        <f>IFERROR(AVERAGE(Data!D1356),"  ")</f>
        <v xml:space="preserve">  </v>
      </c>
      <c r="E1348" s="66" t="str">
        <f>IFERROR(AVERAGE(Data!E1356),"  ")</f>
        <v xml:space="preserve">  </v>
      </c>
      <c r="F1348" s="66" t="str">
        <f>IFERROR(AVERAGE(Data!F1356),"  ")</f>
        <v xml:space="preserve">  </v>
      </c>
      <c r="G1348" s="66" t="str">
        <f>IFERROR(AVERAGE(Data!G1356),"  ")</f>
        <v xml:space="preserve">  </v>
      </c>
      <c r="H1348" s="67" t="str">
        <f>IFERROR(AVERAGE(Data!H1356),"  ")</f>
        <v xml:space="preserve">  </v>
      </c>
      <c r="I1348" s="67" t="str">
        <f>IFERROR(AVERAGE(Data!I1356),"  ")</f>
        <v xml:space="preserve">  </v>
      </c>
      <c r="J1348" s="67" t="str">
        <f>IFERROR(AVERAGE(Data!J1356),"  ")</f>
        <v xml:space="preserve">  </v>
      </c>
      <c r="K1348" s="66" t="str">
        <f>IFERROR(AVERAGE(Data!L1356),"  ")</f>
        <v xml:space="preserve">  </v>
      </c>
      <c r="L1348" s="66" t="str">
        <f>IFERROR(AVERAGE(Data!M1356),"  ")</f>
        <v xml:space="preserve">  </v>
      </c>
      <c r="M1348" s="66" t="str">
        <f>IFERROR(AVERAGE(Data!N1356),"  ")</f>
        <v xml:space="preserve">  </v>
      </c>
      <c r="N1348" s="66" t="str">
        <f>IFERROR(AVERAGE(Data!O1356),"  ")</f>
        <v xml:space="preserve">  </v>
      </c>
      <c r="O1348" s="66" t="str">
        <f>IFERROR(AVERAGE(Data!P1356),"  ")</f>
        <v xml:space="preserve">  </v>
      </c>
      <c r="P1348" s="66" t="str">
        <f>IFERROR(AVERAGE(Data!Q1356),"  ")</f>
        <v xml:space="preserve">  </v>
      </c>
      <c r="Q1348" s="67" t="str">
        <f>IFERROR(AVERAGE(Data!R1356),"  ")</f>
        <v xml:space="preserve">  </v>
      </c>
      <c r="R1348" s="67" t="str">
        <f>IFERROR(AVERAGE(Data!S1356),"  ")</f>
        <v xml:space="preserve">  </v>
      </c>
      <c r="S1348" s="67" t="str">
        <f>IFERROR(AVERAGE(Data!T1356),"  ")</f>
        <v xml:space="preserve">  </v>
      </c>
      <c r="T1348" s="66" t="str">
        <f>IFERROR(AVERAGE(Data!V1356), " ")</f>
        <v xml:space="preserve"> </v>
      </c>
      <c r="U1348" s="66" t="str">
        <f>IFERROR(AVERAGE(Data!W1356), " ")</f>
        <v xml:space="preserve"> </v>
      </c>
      <c r="V1348" s="66" t="str">
        <f>IFERROR(AVERAGE(Data!X1356), " ")</f>
        <v xml:space="preserve"> </v>
      </c>
      <c r="W1348" s="66" t="str">
        <f>IFERROR(AVERAGE(Data!Y1356), " ")</f>
        <v xml:space="preserve"> </v>
      </c>
      <c r="X1348" s="66" t="str">
        <f>IFERROR(AVERAGE(Data!Z1356), " ")</f>
        <v xml:space="preserve"> </v>
      </c>
      <c r="Y1348" s="66" t="str">
        <f>IFERROR(AVERAGE(Data!AA1356), " ")</f>
        <v xml:space="preserve"> </v>
      </c>
      <c r="Z1348" s="67" t="str">
        <f>IFERROR(AVERAGE(Data!AB1356), " ")</f>
        <v xml:space="preserve"> </v>
      </c>
      <c r="AA1348" s="67" t="str">
        <f>IFERROR(AVERAGE(Data!AC1356), " ")</f>
        <v xml:space="preserve"> </v>
      </c>
      <c r="AB1348" s="67" t="str">
        <f>IFERROR(AVERAGE(Data!AD1356), " ")</f>
        <v xml:space="preserve"> </v>
      </c>
      <c r="AC1348" s="66" t="str">
        <f>IFERROR(AVERAGE(Data!AF1356), "  ")</f>
        <v xml:space="preserve">  </v>
      </c>
      <c r="AD1348" s="66" t="str">
        <f>IFERROR(AVERAGE(Data!AG1356), "  ")</f>
        <v xml:space="preserve">  </v>
      </c>
      <c r="AE1348" s="66" t="str">
        <f>IFERROR(AVERAGE(Data!AH1356), "  ")</f>
        <v xml:space="preserve">  </v>
      </c>
      <c r="AF1348" s="66" t="str">
        <f>IFERROR(AVERAGE(Data!AI1356), "  ")</f>
        <v xml:space="preserve">  </v>
      </c>
      <c r="AG1348" s="66" t="str">
        <f>IFERROR(AVERAGE(Data!AJ1356), "  ")</f>
        <v xml:space="preserve">  </v>
      </c>
      <c r="AH1348" s="66" t="str">
        <f>IFERROR(AVERAGE(Data!AK1356), "  ")</f>
        <v xml:space="preserve">  </v>
      </c>
      <c r="AI1348" s="67" t="str">
        <f>IFERROR(AVERAGE(Data!AL1356), "  ")</f>
        <v xml:space="preserve">  </v>
      </c>
      <c r="AJ1348" s="67" t="str">
        <f>IFERROR(AVERAGE(Data!AM1356), "  ")</f>
        <v xml:space="preserve">  </v>
      </c>
      <c r="AK1348" s="67" t="str">
        <f>IFERROR(AVERAGE(Data!AN1356), "  ")</f>
        <v xml:space="preserve">  </v>
      </c>
      <c r="AL1348" s="66" t="str">
        <f>IFERROR(AVERAGE(Data!AP1356),"  ")</f>
        <v xml:space="preserve">  </v>
      </c>
      <c r="AM1348" s="66" t="str">
        <f>IFERROR(AVERAGE(Data!AQ1356),"  ")</f>
        <v xml:space="preserve">  </v>
      </c>
      <c r="AN1348" s="66" t="str">
        <f>IFERROR(AVERAGE(Data!AR1356),"  ")</f>
        <v xml:space="preserve">  </v>
      </c>
      <c r="AO1348" s="66" t="str">
        <f>IFERROR(AVERAGE(Data!AS1356),"  ")</f>
        <v xml:space="preserve">  </v>
      </c>
      <c r="AP1348" s="66" t="str">
        <f>IFERROR(AVERAGE(Data!AT1356),"  ")</f>
        <v xml:space="preserve">  </v>
      </c>
      <c r="AQ1348" s="66" t="str">
        <f>IFERROR(AVERAGE(Data!AU1356),"  ")</f>
        <v xml:space="preserve">  </v>
      </c>
      <c r="AR1348" s="67" t="str">
        <f>IFERROR(AVERAGE(Data!AV1356),"  ")</f>
        <v xml:space="preserve">  </v>
      </c>
      <c r="AS1348" s="67" t="str">
        <f>IFERROR(AVERAGE(Data!AW1356),"  ")</f>
        <v xml:space="preserve">  </v>
      </c>
      <c r="AT1348" s="67" t="str">
        <f>IFERROR(AVERAGE(Data!AX1356),"  ")</f>
        <v xml:space="preserve">  </v>
      </c>
      <c r="AU1348" s="66" t="str">
        <f>IFERROR(AVERAGE(Data!AZ1356), "  ")</f>
        <v xml:space="preserve">  </v>
      </c>
      <c r="AV1348" s="66" t="str">
        <f>IFERROR(AVERAGE(Data!BA1356), "  ")</f>
        <v xml:space="preserve">  </v>
      </c>
      <c r="AW1348" s="66" t="str">
        <f>IFERROR(AVERAGE(Data!BB1356), "  ")</f>
        <v xml:space="preserve">  </v>
      </c>
      <c r="AX1348" s="66" t="str">
        <f>IFERROR(AVERAGE(Data!BC1356), "  ")</f>
        <v xml:space="preserve">  </v>
      </c>
      <c r="AY1348" s="66" t="str">
        <f>IFERROR(AVERAGE(Data!BD1356), "  ")</f>
        <v xml:space="preserve">  </v>
      </c>
      <c r="AZ1348" s="66" t="str">
        <f>IFERROR(AVERAGE(Data!BE1356), "  ")</f>
        <v xml:space="preserve">  </v>
      </c>
      <c r="BA1348" s="66" t="str">
        <f>IFERROR(AVERAGE(Data!BF1356), "  ")</f>
        <v xml:space="preserve">  </v>
      </c>
      <c r="BB1348" s="66" t="str">
        <f>IFERROR(AVERAGE(Data!BG1356), "  ")</f>
        <v xml:space="preserve">  </v>
      </c>
      <c r="BC1348" s="66" t="str">
        <f>IFERROR(AVERAGE(Data!BH1356), "  ")</f>
        <v xml:space="preserve">  </v>
      </c>
      <c r="BD1348" s="66" t="str">
        <f>IFERROR(AVERAGE(Data!BI1356), "  ")</f>
        <v xml:space="preserve">  </v>
      </c>
    </row>
    <row r="1349" spans="1:56" x14ac:dyDescent="0.25">
      <c r="A1349" s="59" t="str">
        <f>IFERROR(AVERAGE(Data!A1357),"  ")</f>
        <v xml:space="preserve">  </v>
      </c>
      <c r="B1349" s="66" t="str">
        <f>IFERROR(AVERAGE(Data!B1357),"  ")</f>
        <v xml:space="preserve">  </v>
      </c>
      <c r="C1349" s="66" t="str">
        <f>IFERROR(AVERAGE(Data!C1357),"  ")</f>
        <v xml:space="preserve">  </v>
      </c>
      <c r="D1349" s="66" t="str">
        <f>IFERROR(AVERAGE(Data!D1357),"  ")</f>
        <v xml:space="preserve">  </v>
      </c>
      <c r="E1349" s="66" t="str">
        <f>IFERROR(AVERAGE(Data!E1357),"  ")</f>
        <v xml:space="preserve">  </v>
      </c>
      <c r="F1349" s="66" t="str">
        <f>IFERROR(AVERAGE(Data!F1357),"  ")</f>
        <v xml:space="preserve">  </v>
      </c>
      <c r="G1349" s="66" t="str">
        <f>IFERROR(AVERAGE(Data!G1357),"  ")</f>
        <v xml:space="preserve">  </v>
      </c>
      <c r="H1349" s="67" t="str">
        <f>IFERROR(AVERAGE(Data!H1357),"  ")</f>
        <v xml:space="preserve">  </v>
      </c>
      <c r="I1349" s="67" t="str">
        <f>IFERROR(AVERAGE(Data!I1357),"  ")</f>
        <v xml:space="preserve">  </v>
      </c>
      <c r="J1349" s="67" t="str">
        <f>IFERROR(AVERAGE(Data!J1357),"  ")</f>
        <v xml:space="preserve">  </v>
      </c>
      <c r="K1349" s="66" t="str">
        <f>IFERROR(AVERAGE(Data!L1357),"  ")</f>
        <v xml:space="preserve">  </v>
      </c>
      <c r="L1349" s="66" t="str">
        <f>IFERROR(AVERAGE(Data!M1357),"  ")</f>
        <v xml:space="preserve">  </v>
      </c>
      <c r="M1349" s="66" t="str">
        <f>IFERROR(AVERAGE(Data!N1357),"  ")</f>
        <v xml:space="preserve">  </v>
      </c>
      <c r="N1349" s="66" t="str">
        <f>IFERROR(AVERAGE(Data!O1357),"  ")</f>
        <v xml:space="preserve">  </v>
      </c>
      <c r="O1349" s="66" t="str">
        <f>IFERROR(AVERAGE(Data!P1357),"  ")</f>
        <v xml:space="preserve">  </v>
      </c>
      <c r="P1349" s="66" t="str">
        <f>IFERROR(AVERAGE(Data!Q1357),"  ")</f>
        <v xml:space="preserve">  </v>
      </c>
      <c r="Q1349" s="67" t="str">
        <f>IFERROR(AVERAGE(Data!R1357),"  ")</f>
        <v xml:space="preserve">  </v>
      </c>
      <c r="R1349" s="67" t="str">
        <f>IFERROR(AVERAGE(Data!S1357),"  ")</f>
        <v xml:space="preserve">  </v>
      </c>
      <c r="S1349" s="67" t="str">
        <f>IFERROR(AVERAGE(Data!T1357),"  ")</f>
        <v xml:space="preserve">  </v>
      </c>
      <c r="T1349" s="66" t="str">
        <f>IFERROR(AVERAGE(Data!V1357), " ")</f>
        <v xml:space="preserve"> </v>
      </c>
      <c r="U1349" s="66" t="str">
        <f>IFERROR(AVERAGE(Data!W1357), " ")</f>
        <v xml:space="preserve"> </v>
      </c>
      <c r="V1349" s="66" t="str">
        <f>IFERROR(AVERAGE(Data!X1357), " ")</f>
        <v xml:space="preserve"> </v>
      </c>
      <c r="W1349" s="66" t="str">
        <f>IFERROR(AVERAGE(Data!Y1357), " ")</f>
        <v xml:space="preserve"> </v>
      </c>
      <c r="X1349" s="66" t="str">
        <f>IFERROR(AVERAGE(Data!Z1357), " ")</f>
        <v xml:space="preserve"> </v>
      </c>
      <c r="Y1349" s="66" t="str">
        <f>IFERROR(AVERAGE(Data!AA1357), " ")</f>
        <v xml:space="preserve"> </v>
      </c>
      <c r="Z1349" s="67" t="str">
        <f>IFERROR(AVERAGE(Data!AB1357), " ")</f>
        <v xml:space="preserve"> </v>
      </c>
      <c r="AA1349" s="67" t="str">
        <f>IFERROR(AVERAGE(Data!AC1357), " ")</f>
        <v xml:space="preserve"> </v>
      </c>
      <c r="AB1349" s="67" t="str">
        <f>IFERROR(AVERAGE(Data!AD1357), " ")</f>
        <v xml:space="preserve"> </v>
      </c>
      <c r="AC1349" s="66" t="str">
        <f>IFERROR(AVERAGE(Data!AF1357), "  ")</f>
        <v xml:space="preserve">  </v>
      </c>
      <c r="AD1349" s="66" t="str">
        <f>IFERROR(AVERAGE(Data!AG1357), "  ")</f>
        <v xml:space="preserve">  </v>
      </c>
      <c r="AE1349" s="66" t="str">
        <f>IFERROR(AVERAGE(Data!AH1357), "  ")</f>
        <v xml:space="preserve">  </v>
      </c>
      <c r="AF1349" s="66" t="str">
        <f>IFERROR(AVERAGE(Data!AI1357), "  ")</f>
        <v xml:space="preserve">  </v>
      </c>
      <c r="AG1349" s="66" t="str">
        <f>IFERROR(AVERAGE(Data!AJ1357), "  ")</f>
        <v xml:space="preserve">  </v>
      </c>
      <c r="AH1349" s="66" t="str">
        <f>IFERROR(AVERAGE(Data!AK1357), "  ")</f>
        <v xml:space="preserve">  </v>
      </c>
      <c r="AI1349" s="67" t="str">
        <f>IFERROR(AVERAGE(Data!AL1357), "  ")</f>
        <v xml:space="preserve">  </v>
      </c>
      <c r="AJ1349" s="67" t="str">
        <f>IFERROR(AVERAGE(Data!AM1357), "  ")</f>
        <v xml:space="preserve">  </v>
      </c>
      <c r="AK1349" s="67" t="str">
        <f>IFERROR(AVERAGE(Data!AN1357), "  ")</f>
        <v xml:space="preserve">  </v>
      </c>
      <c r="AL1349" s="66" t="str">
        <f>IFERROR(AVERAGE(Data!AP1357),"  ")</f>
        <v xml:space="preserve">  </v>
      </c>
      <c r="AM1349" s="66" t="str">
        <f>IFERROR(AVERAGE(Data!AQ1357),"  ")</f>
        <v xml:space="preserve">  </v>
      </c>
      <c r="AN1349" s="66" t="str">
        <f>IFERROR(AVERAGE(Data!AR1357),"  ")</f>
        <v xml:space="preserve">  </v>
      </c>
      <c r="AO1349" s="66" t="str">
        <f>IFERROR(AVERAGE(Data!AS1357),"  ")</f>
        <v xml:space="preserve">  </v>
      </c>
      <c r="AP1349" s="66" t="str">
        <f>IFERROR(AVERAGE(Data!AT1357),"  ")</f>
        <v xml:space="preserve">  </v>
      </c>
      <c r="AQ1349" s="66" t="str">
        <f>IFERROR(AVERAGE(Data!AU1357),"  ")</f>
        <v xml:space="preserve">  </v>
      </c>
      <c r="AR1349" s="67" t="str">
        <f>IFERROR(AVERAGE(Data!AV1357),"  ")</f>
        <v xml:space="preserve">  </v>
      </c>
      <c r="AS1349" s="67" t="str">
        <f>IFERROR(AVERAGE(Data!AW1357),"  ")</f>
        <v xml:space="preserve">  </v>
      </c>
      <c r="AT1349" s="67" t="str">
        <f>IFERROR(AVERAGE(Data!AX1357),"  ")</f>
        <v xml:space="preserve">  </v>
      </c>
      <c r="AU1349" s="66" t="str">
        <f>IFERROR(AVERAGE(Data!AZ1357), "  ")</f>
        <v xml:space="preserve">  </v>
      </c>
      <c r="AV1349" s="66" t="str">
        <f>IFERROR(AVERAGE(Data!BA1357), "  ")</f>
        <v xml:space="preserve">  </v>
      </c>
      <c r="AW1349" s="66" t="str">
        <f>IFERROR(AVERAGE(Data!BB1357), "  ")</f>
        <v xml:space="preserve">  </v>
      </c>
      <c r="AX1349" s="66" t="str">
        <f>IFERROR(AVERAGE(Data!BC1357), "  ")</f>
        <v xml:space="preserve">  </v>
      </c>
      <c r="AY1349" s="66" t="str">
        <f>IFERROR(AVERAGE(Data!BD1357), "  ")</f>
        <v xml:space="preserve">  </v>
      </c>
      <c r="AZ1349" s="66" t="str">
        <f>IFERROR(AVERAGE(Data!BE1357), "  ")</f>
        <v xml:space="preserve">  </v>
      </c>
      <c r="BA1349" s="66" t="str">
        <f>IFERROR(AVERAGE(Data!BF1357), "  ")</f>
        <v xml:space="preserve">  </v>
      </c>
      <c r="BB1349" s="66" t="str">
        <f>IFERROR(AVERAGE(Data!BG1357), "  ")</f>
        <v xml:space="preserve">  </v>
      </c>
      <c r="BC1349" s="66" t="str">
        <f>IFERROR(AVERAGE(Data!BH1357), "  ")</f>
        <v xml:space="preserve">  </v>
      </c>
      <c r="BD1349" s="66" t="str">
        <f>IFERROR(AVERAGE(Data!BI1357), "  ")</f>
        <v xml:space="preserve">  </v>
      </c>
    </row>
    <row r="1350" spans="1:56" x14ac:dyDescent="0.25">
      <c r="A1350" s="59" t="str">
        <f>IFERROR(AVERAGE(Data!A1358),"  ")</f>
        <v xml:space="preserve">  </v>
      </c>
      <c r="B1350" s="66" t="str">
        <f>IFERROR(AVERAGE(Data!B1358),"  ")</f>
        <v xml:space="preserve">  </v>
      </c>
      <c r="C1350" s="66" t="str">
        <f>IFERROR(AVERAGE(Data!C1358),"  ")</f>
        <v xml:space="preserve">  </v>
      </c>
      <c r="D1350" s="66" t="str">
        <f>IFERROR(AVERAGE(Data!D1358),"  ")</f>
        <v xml:space="preserve">  </v>
      </c>
      <c r="E1350" s="66" t="str">
        <f>IFERROR(AVERAGE(Data!E1358),"  ")</f>
        <v xml:space="preserve">  </v>
      </c>
      <c r="F1350" s="66" t="str">
        <f>IFERROR(AVERAGE(Data!F1358),"  ")</f>
        <v xml:space="preserve">  </v>
      </c>
      <c r="G1350" s="66" t="str">
        <f>IFERROR(AVERAGE(Data!G1358),"  ")</f>
        <v xml:space="preserve">  </v>
      </c>
      <c r="H1350" s="67" t="str">
        <f>IFERROR(AVERAGE(Data!H1358),"  ")</f>
        <v xml:space="preserve">  </v>
      </c>
      <c r="I1350" s="67" t="str">
        <f>IFERROR(AVERAGE(Data!I1358),"  ")</f>
        <v xml:space="preserve">  </v>
      </c>
      <c r="J1350" s="67" t="str">
        <f>IFERROR(AVERAGE(Data!J1358),"  ")</f>
        <v xml:space="preserve">  </v>
      </c>
      <c r="K1350" s="66" t="str">
        <f>IFERROR(AVERAGE(Data!L1358),"  ")</f>
        <v xml:space="preserve">  </v>
      </c>
      <c r="L1350" s="66" t="str">
        <f>IFERROR(AVERAGE(Data!M1358),"  ")</f>
        <v xml:space="preserve">  </v>
      </c>
      <c r="M1350" s="66" t="str">
        <f>IFERROR(AVERAGE(Data!N1358),"  ")</f>
        <v xml:space="preserve">  </v>
      </c>
      <c r="N1350" s="66" t="str">
        <f>IFERROR(AVERAGE(Data!O1358),"  ")</f>
        <v xml:space="preserve">  </v>
      </c>
      <c r="O1350" s="66" t="str">
        <f>IFERROR(AVERAGE(Data!P1358),"  ")</f>
        <v xml:space="preserve">  </v>
      </c>
      <c r="P1350" s="66" t="str">
        <f>IFERROR(AVERAGE(Data!Q1358),"  ")</f>
        <v xml:space="preserve">  </v>
      </c>
      <c r="Q1350" s="67" t="str">
        <f>IFERROR(AVERAGE(Data!R1358),"  ")</f>
        <v xml:space="preserve">  </v>
      </c>
      <c r="R1350" s="67" t="str">
        <f>IFERROR(AVERAGE(Data!S1358),"  ")</f>
        <v xml:space="preserve">  </v>
      </c>
      <c r="S1350" s="67" t="str">
        <f>IFERROR(AVERAGE(Data!T1358),"  ")</f>
        <v xml:space="preserve">  </v>
      </c>
      <c r="T1350" s="66" t="str">
        <f>IFERROR(AVERAGE(Data!V1358), " ")</f>
        <v xml:space="preserve"> </v>
      </c>
      <c r="U1350" s="66" t="str">
        <f>IFERROR(AVERAGE(Data!W1358), " ")</f>
        <v xml:space="preserve"> </v>
      </c>
      <c r="V1350" s="66" t="str">
        <f>IFERROR(AVERAGE(Data!X1358), " ")</f>
        <v xml:space="preserve"> </v>
      </c>
      <c r="W1350" s="66" t="str">
        <f>IFERROR(AVERAGE(Data!Y1358), " ")</f>
        <v xml:space="preserve"> </v>
      </c>
      <c r="X1350" s="66" t="str">
        <f>IFERROR(AVERAGE(Data!Z1358), " ")</f>
        <v xml:space="preserve"> </v>
      </c>
      <c r="Y1350" s="66" t="str">
        <f>IFERROR(AVERAGE(Data!AA1358), " ")</f>
        <v xml:space="preserve"> </v>
      </c>
      <c r="Z1350" s="67" t="str">
        <f>IFERROR(AVERAGE(Data!AB1358), " ")</f>
        <v xml:space="preserve"> </v>
      </c>
      <c r="AA1350" s="67" t="str">
        <f>IFERROR(AVERAGE(Data!AC1358), " ")</f>
        <v xml:space="preserve"> </v>
      </c>
      <c r="AB1350" s="67" t="str">
        <f>IFERROR(AVERAGE(Data!AD1358), " ")</f>
        <v xml:space="preserve"> </v>
      </c>
      <c r="AC1350" s="66" t="str">
        <f>IFERROR(AVERAGE(Data!AF1358), "  ")</f>
        <v xml:space="preserve">  </v>
      </c>
      <c r="AD1350" s="66" t="str">
        <f>IFERROR(AVERAGE(Data!AG1358), "  ")</f>
        <v xml:space="preserve">  </v>
      </c>
      <c r="AE1350" s="66" t="str">
        <f>IFERROR(AVERAGE(Data!AH1358), "  ")</f>
        <v xml:space="preserve">  </v>
      </c>
      <c r="AF1350" s="66" t="str">
        <f>IFERROR(AVERAGE(Data!AI1358), "  ")</f>
        <v xml:space="preserve">  </v>
      </c>
      <c r="AG1350" s="66" t="str">
        <f>IFERROR(AVERAGE(Data!AJ1358), "  ")</f>
        <v xml:space="preserve">  </v>
      </c>
      <c r="AH1350" s="66" t="str">
        <f>IFERROR(AVERAGE(Data!AK1358), "  ")</f>
        <v xml:space="preserve">  </v>
      </c>
      <c r="AI1350" s="67" t="str">
        <f>IFERROR(AVERAGE(Data!AL1358), "  ")</f>
        <v xml:space="preserve">  </v>
      </c>
      <c r="AJ1350" s="67" t="str">
        <f>IFERROR(AVERAGE(Data!AM1358), "  ")</f>
        <v xml:space="preserve">  </v>
      </c>
      <c r="AK1350" s="67" t="str">
        <f>IFERROR(AVERAGE(Data!AN1358), "  ")</f>
        <v xml:space="preserve">  </v>
      </c>
      <c r="AL1350" s="66" t="str">
        <f>IFERROR(AVERAGE(Data!AP1358),"  ")</f>
        <v xml:space="preserve">  </v>
      </c>
      <c r="AM1350" s="66" t="str">
        <f>IFERROR(AVERAGE(Data!AQ1358),"  ")</f>
        <v xml:space="preserve">  </v>
      </c>
      <c r="AN1350" s="66" t="str">
        <f>IFERROR(AVERAGE(Data!AR1358),"  ")</f>
        <v xml:space="preserve">  </v>
      </c>
      <c r="AO1350" s="66" t="str">
        <f>IFERROR(AVERAGE(Data!AS1358),"  ")</f>
        <v xml:space="preserve">  </v>
      </c>
      <c r="AP1350" s="66" t="str">
        <f>IFERROR(AVERAGE(Data!AT1358),"  ")</f>
        <v xml:space="preserve">  </v>
      </c>
      <c r="AQ1350" s="66" t="str">
        <f>IFERROR(AVERAGE(Data!AU1358),"  ")</f>
        <v xml:space="preserve">  </v>
      </c>
      <c r="AR1350" s="67" t="str">
        <f>IFERROR(AVERAGE(Data!AV1358),"  ")</f>
        <v xml:space="preserve">  </v>
      </c>
      <c r="AS1350" s="67" t="str">
        <f>IFERROR(AVERAGE(Data!AW1358),"  ")</f>
        <v xml:space="preserve">  </v>
      </c>
      <c r="AT1350" s="67" t="str">
        <f>IFERROR(AVERAGE(Data!AX1358),"  ")</f>
        <v xml:space="preserve">  </v>
      </c>
      <c r="AU1350" s="66" t="str">
        <f>IFERROR(AVERAGE(Data!AZ1358), "  ")</f>
        <v xml:space="preserve">  </v>
      </c>
      <c r="AV1350" s="66" t="str">
        <f>IFERROR(AVERAGE(Data!BA1358), "  ")</f>
        <v xml:space="preserve">  </v>
      </c>
      <c r="AW1350" s="66" t="str">
        <f>IFERROR(AVERAGE(Data!BB1358), "  ")</f>
        <v xml:space="preserve">  </v>
      </c>
      <c r="AX1350" s="66" t="str">
        <f>IFERROR(AVERAGE(Data!BC1358), "  ")</f>
        <v xml:space="preserve">  </v>
      </c>
      <c r="AY1350" s="66" t="str">
        <f>IFERROR(AVERAGE(Data!BD1358), "  ")</f>
        <v xml:space="preserve">  </v>
      </c>
      <c r="AZ1350" s="66" t="str">
        <f>IFERROR(AVERAGE(Data!BE1358), "  ")</f>
        <v xml:space="preserve">  </v>
      </c>
      <c r="BA1350" s="66" t="str">
        <f>IFERROR(AVERAGE(Data!BF1358), "  ")</f>
        <v xml:space="preserve">  </v>
      </c>
      <c r="BB1350" s="66" t="str">
        <f>IFERROR(AVERAGE(Data!BG1358), "  ")</f>
        <v xml:space="preserve">  </v>
      </c>
      <c r="BC1350" s="66" t="str">
        <f>IFERROR(AVERAGE(Data!BH1358), "  ")</f>
        <v xml:space="preserve">  </v>
      </c>
      <c r="BD1350" s="66" t="str">
        <f>IFERROR(AVERAGE(Data!BI1358), "  ")</f>
        <v xml:space="preserve">  </v>
      </c>
    </row>
    <row r="1351" spans="1:56" x14ac:dyDescent="0.25">
      <c r="A1351" s="59" t="str">
        <f>IFERROR(AVERAGE(Data!A1359),"  ")</f>
        <v xml:space="preserve">  </v>
      </c>
      <c r="B1351" s="66" t="str">
        <f>IFERROR(AVERAGE(Data!B1359),"  ")</f>
        <v xml:space="preserve">  </v>
      </c>
      <c r="C1351" s="66" t="str">
        <f>IFERROR(AVERAGE(Data!C1359),"  ")</f>
        <v xml:space="preserve">  </v>
      </c>
      <c r="D1351" s="66" t="str">
        <f>IFERROR(AVERAGE(Data!D1359),"  ")</f>
        <v xml:space="preserve">  </v>
      </c>
      <c r="E1351" s="66" t="str">
        <f>IFERROR(AVERAGE(Data!E1359),"  ")</f>
        <v xml:space="preserve">  </v>
      </c>
      <c r="F1351" s="66" t="str">
        <f>IFERROR(AVERAGE(Data!F1359),"  ")</f>
        <v xml:space="preserve">  </v>
      </c>
      <c r="G1351" s="66" t="str">
        <f>IFERROR(AVERAGE(Data!G1359),"  ")</f>
        <v xml:space="preserve">  </v>
      </c>
      <c r="H1351" s="67" t="str">
        <f>IFERROR(AVERAGE(Data!H1359),"  ")</f>
        <v xml:space="preserve">  </v>
      </c>
      <c r="I1351" s="67" t="str">
        <f>IFERROR(AVERAGE(Data!I1359),"  ")</f>
        <v xml:space="preserve">  </v>
      </c>
      <c r="J1351" s="67" t="str">
        <f>IFERROR(AVERAGE(Data!J1359),"  ")</f>
        <v xml:space="preserve">  </v>
      </c>
      <c r="K1351" s="66" t="str">
        <f>IFERROR(AVERAGE(Data!L1359),"  ")</f>
        <v xml:space="preserve">  </v>
      </c>
      <c r="L1351" s="66" t="str">
        <f>IFERROR(AVERAGE(Data!M1359),"  ")</f>
        <v xml:space="preserve">  </v>
      </c>
      <c r="M1351" s="66" t="str">
        <f>IFERROR(AVERAGE(Data!N1359),"  ")</f>
        <v xml:space="preserve">  </v>
      </c>
      <c r="N1351" s="66" t="str">
        <f>IFERROR(AVERAGE(Data!O1359),"  ")</f>
        <v xml:space="preserve">  </v>
      </c>
      <c r="O1351" s="66" t="str">
        <f>IFERROR(AVERAGE(Data!P1359),"  ")</f>
        <v xml:space="preserve">  </v>
      </c>
      <c r="P1351" s="66" t="str">
        <f>IFERROR(AVERAGE(Data!Q1359),"  ")</f>
        <v xml:space="preserve">  </v>
      </c>
      <c r="Q1351" s="67" t="str">
        <f>IFERROR(AVERAGE(Data!R1359),"  ")</f>
        <v xml:space="preserve">  </v>
      </c>
      <c r="R1351" s="67" t="str">
        <f>IFERROR(AVERAGE(Data!S1359),"  ")</f>
        <v xml:space="preserve">  </v>
      </c>
      <c r="S1351" s="67" t="str">
        <f>IFERROR(AVERAGE(Data!T1359),"  ")</f>
        <v xml:space="preserve">  </v>
      </c>
      <c r="T1351" s="66" t="str">
        <f>IFERROR(AVERAGE(Data!V1359), " ")</f>
        <v xml:space="preserve"> </v>
      </c>
      <c r="U1351" s="66" t="str">
        <f>IFERROR(AVERAGE(Data!W1359), " ")</f>
        <v xml:space="preserve"> </v>
      </c>
      <c r="V1351" s="66" t="str">
        <f>IFERROR(AVERAGE(Data!X1359), " ")</f>
        <v xml:space="preserve"> </v>
      </c>
      <c r="W1351" s="66" t="str">
        <f>IFERROR(AVERAGE(Data!Y1359), " ")</f>
        <v xml:space="preserve"> </v>
      </c>
      <c r="X1351" s="66" t="str">
        <f>IFERROR(AVERAGE(Data!Z1359), " ")</f>
        <v xml:space="preserve"> </v>
      </c>
      <c r="Y1351" s="66" t="str">
        <f>IFERROR(AVERAGE(Data!AA1359), " ")</f>
        <v xml:space="preserve"> </v>
      </c>
      <c r="Z1351" s="67" t="str">
        <f>IFERROR(AVERAGE(Data!AB1359), " ")</f>
        <v xml:space="preserve"> </v>
      </c>
      <c r="AA1351" s="67" t="str">
        <f>IFERROR(AVERAGE(Data!AC1359), " ")</f>
        <v xml:space="preserve"> </v>
      </c>
      <c r="AB1351" s="67" t="str">
        <f>IFERROR(AVERAGE(Data!AD1359), " ")</f>
        <v xml:space="preserve"> </v>
      </c>
      <c r="AC1351" s="66" t="str">
        <f>IFERROR(AVERAGE(Data!AF1359), "  ")</f>
        <v xml:space="preserve">  </v>
      </c>
      <c r="AD1351" s="66" t="str">
        <f>IFERROR(AVERAGE(Data!AG1359), "  ")</f>
        <v xml:space="preserve">  </v>
      </c>
      <c r="AE1351" s="66" t="str">
        <f>IFERROR(AVERAGE(Data!AH1359), "  ")</f>
        <v xml:space="preserve">  </v>
      </c>
      <c r="AF1351" s="66" t="str">
        <f>IFERROR(AVERAGE(Data!AI1359), "  ")</f>
        <v xml:space="preserve">  </v>
      </c>
      <c r="AG1351" s="66" t="str">
        <f>IFERROR(AVERAGE(Data!AJ1359), "  ")</f>
        <v xml:space="preserve">  </v>
      </c>
      <c r="AH1351" s="66" t="str">
        <f>IFERROR(AVERAGE(Data!AK1359), "  ")</f>
        <v xml:space="preserve">  </v>
      </c>
      <c r="AI1351" s="67" t="str">
        <f>IFERROR(AVERAGE(Data!AL1359), "  ")</f>
        <v xml:space="preserve">  </v>
      </c>
      <c r="AJ1351" s="67" t="str">
        <f>IFERROR(AVERAGE(Data!AM1359), "  ")</f>
        <v xml:space="preserve">  </v>
      </c>
      <c r="AK1351" s="67" t="str">
        <f>IFERROR(AVERAGE(Data!AN1359), "  ")</f>
        <v xml:space="preserve">  </v>
      </c>
      <c r="AL1351" s="66" t="str">
        <f>IFERROR(AVERAGE(Data!AP1359),"  ")</f>
        <v xml:space="preserve">  </v>
      </c>
      <c r="AM1351" s="66" t="str">
        <f>IFERROR(AVERAGE(Data!AQ1359),"  ")</f>
        <v xml:space="preserve">  </v>
      </c>
      <c r="AN1351" s="66" t="str">
        <f>IFERROR(AVERAGE(Data!AR1359),"  ")</f>
        <v xml:space="preserve">  </v>
      </c>
      <c r="AO1351" s="66" t="str">
        <f>IFERROR(AVERAGE(Data!AS1359),"  ")</f>
        <v xml:space="preserve">  </v>
      </c>
      <c r="AP1351" s="66" t="str">
        <f>IFERROR(AVERAGE(Data!AT1359),"  ")</f>
        <v xml:space="preserve">  </v>
      </c>
      <c r="AQ1351" s="66" t="str">
        <f>IFERROR(AVERAGE(Data!AU1359),"  ")</f>
        <v xml:space="preserve">  </v>
      </c>
      <c r="AR1351" s="67" t="str">
        <f>IFERROR(AVERAGE(Data!AV1359),"  ")</f>
        <v xml:space="preserve">  </v>
      </c>
      <c r="AS1351" s="67" t="str">
        <f>IFERROR(AVERAGE(Data!AW1359),"  ")</f>
        <v xml:space="preserve">  </v>
      </c>
      <c r="AT1351" s="67" t="str">
        <f>IFERROR(AVERAGE(Data!AX1359),"  ")</f>
        <v xml:space="preserve">  </v>
      </c>
      <c r="AU1351" s="66" t="str">
        <f>IFERROR(AVERAGE(Data!AZ1359), "  ")</f>
        <v xml:space="preserve">  </v>
      </c>
      <c r="AV1351" s="66" t="str">
        <f>IFERROR(AVERAGE(Data!BA1359), "  ")</f>
        <v xml:space="preserve">  </v>
      </c>
      <c r="AW1351" s="66" t="str">
        <f>IFERROR(AVERAGE(Data!BB1359), "  ")</f>
        <v xml:space="preserve">  </v>
      </c>
      <c r="AX1351" s="66" t="str">
        <f>IFERROR(AVERAGE(Data!BC1359), "  ")</f>
        <v xml:space="preserve">  </v>
      </c>
      <c r="AY1351" s="66" t="str">
        <f>IFERROR(AVERAGE(Data!BD1359), "  ")</f>
        <v xml:space="preserve">  </v>
      </c>
      <c r="AZ1351" s="66" t="str">
        <f>IFERROR(AVERAGE(Data!BE1359), "  ")</f>
        <v xml:space="preserve">  </v>
      </c>
      <c r="BA1351" s="66" t="str">
        <f>IFERROR(AVERAGE(Data!BF1359), "  ")</f>
        <v xml:space="preserve">  </v>
      </c>
      <c r="BB1351" s="66" t="str">
        <f>IFERROR(AVERAGE(Data!BG1359), "  ")</f>
        <v xml:space="preserve">  </v>
      </c>
      <c r="BC1351" s="66" t="str">
        <f>IFERROR(AVERAGE(Data!BH1359), "  ")</f>
        <v xml:space="preserve">  </v>
      </c>
      <c r="BD1351" s="66" t="str">
        <f>IFERROR(AVERAGE(Data!BI1359), "  ")</f>
        <v xml:space="preserve">  </v>
      </c>
    </row>
    <row r="1352" spans="1:56" x14ac:dyDescent="0.25">
      <c r="A1352" s="59" t="str">
        <f>IFERROR(AVERAGE(Data!A1360),"  ")</f>
        <v xml:space="preserve">  </v>
      </c>
      <c r="B1352" s="66" t="str">
        <f>IFERROR(AVERAGE(Data!B1360),"  ")</f>
        <v xml:space="preserve">  </v>
      </c>
      <c r="C1352" s="66" t="str">
        <f>IFERROR(AVERAGE(Data!C1360),"  ")</f>
        <v xml:space="preserve">  </v>
      </c>
      <c r="D1352" s="66" t="str">
        <f>IFERROR(AVERAGE(Data!D1360),"  ")</f>
        <v xml:space="preserve">  </v>
      </c>
      <c r="E1352" s="66" t="str">
        <f>IFERROR(AVERAGE(Data!E1360),"  ")</f>
        <v xml:space="preserve">  </v>
      </c>
      <c r="F1352" s="66" t="str">
        <f>IFERROR(AVERAGE(Data!F1360),"  ")</f>
        <v xml:space="preserve">  </v>
      </c>
      <c r="G1352" s="66" t="str">
        <f>IFERROR(AVERAGE(Data!G1360),"  ")</f>
        <v xml:space="preserve">  </v>
      </c>
      <c r="H1352" s="67" t="str">
        <f>IFERROR(AVERAGE(Data!H1360),"  ")</f>
        <v xml:space="preserve">  </v>
      </c>
      <c r="I1352" s="67" t="str">
        <f>IFERROR(AVERAGE(Data!I1360),"  ")</f>
        <v xml:space="preserve">  </v>
      </c>
      <c r="J1352" s="67" t="str">
        <f>IFERROR(AVERAGE(Data!J1360),"  ")</f>
        <v xml:space="preserve">  </v>
      </c>
      <c r="K1352" s="66" t="str">
        <f>IFERROR(AVERAGE(Data!L1360),"  ")</f>
        <v xml:space="preserve">  </v>
      </c>
      <c r="L1352" s="66" t="str">
        <f>IFERROR(AVERAGE(Data!M1360),"  ")</f>
        <v xml:space="preserve">  </v>
      </c>
      <c r="M1352" s="66" t="str">
        <f>IFERROR(AVERAGE(Data!N1360),"  ")</f>
        <v xml:space="preserve">  </v>
      </c>
      <c r="N1352" s="66" t="str">
        <f>IFERROR(AVERAGE(Data!O1360),"  ")</f>
        <v xml:space="preserve">  </v>
      </c>
      <c r="O1352" s="66" t="str">
        <f>IFERROR(AVERAGE(Data!P1360),"  ")</f>
        <v xml:space="preserve">  </v>
      </c>
      <c r="P1352" s="66" t="str">
        <f>IFERROR(AVERAGE(Data!Q1360),"  ")</f>
        <v xml:space="preserve">  </v>
      </c>
      <c r="Q1352" s="67" t="str">
        <f>IFERROR(AVERAGE(Data!R1360),"  ")</f>
        <v xml:space="preserve">  </v>
      </c>
      <c r="R1352" s="67" t="str">
        <f>IFERROR(AVERAGE(Data!S1360),"  ")</f>
        <v xml:space="preserve">  </v>
      </c>
      <c r="S1352" s="67" t="str">
        <f>IFERROR(AVERAGE(Data!T1360),"  ")</f>
        <v xml:space="preserve">  </v>
      </c>
      <c r="T1352" s="66" t="str">
        <f>IFERROR(AVERAGE(Data!V1360), " ")</f>
        <v xml:space="preserve"> </v>
      </c>
      <c r="U1352" s="66" t="str">
        <f>IFERROR(AVERAGE(Data!W1360), " ")</f>
        <v xml:space="preserve"> </v>
      </c>
      <c r="V1352" s="66" t="str">
        <f>IFERROR(AVERAGE(Data!X1360), " ")</f>
        <v xml:space="preserve"> </v>
      </c>
      <c r="W1352" s="66" t="str">
        <f>IFERROR(AVERAGE(Data!Y1360), " ")</f>
        <v xml:space="preserve"> </v>
      </c>
      <c r="X1352" s="66" t="str">
        <f>IFERROR(AVERAGE(Data!Z1360), " ")</f>
        <v xml:space="preserve"> </v>
      </c>
      <c r="Y1352" s="66" t="str">
        <f>IFERROR(AVERAGE(Data!AA1360), " ")</f>
        <v xml:space="preserve"> </v>
      </c>
      <c r="Z1352" s="67" t="str">
        <f>IFERROR(AVERAGE(Data!AB1360), " ")</f>
        <v xml:space="preserve"> </v>
      </c>
      <c r="AA1352" s="67" t="str">
        <f>IFERROR(AVERAGE(Data!AC1360), " ")</f>
        <v xml:space="preserve"> </v>
      </c>
      <c r="AB1352" s="67" t="str">
        <f>IFERROR(AVERAGE(Data!AD1360), " ")</f>
        <v xml:space="preserve"> </v>
      </c>
      <c r="AC1352" s="66" t="str">
        <f>IFERROR(AVERAGE(Data!AF1360), "  ")</f>
        <v xml:space="preserve">  </v>
      </c>
      <c r="AD1352" s="66" t="str">
        <f>IFERROR(AVERAGE(Data!AG1360), "  ")</f>
        <v xml:space="preserve">  </v>
      </c>
      <c r="AE1352" s="66" t="str">
        <f>IFERROR(AVERAGE(Data!AH1360), "  ")</f>
        <v xml:space="preserve">  </v>
      </c>
      <c r="AF1352" s="66" t="str">
        <f>IFERROR(AVERAGE(Data!AI1360), "  ")</f>
        <v xml:space="preserve">  </v>
      </c>
      <c r="AG1352" s="66" t="str">
        <f>IFERROR(AVERAGE(Data!AJ1360), "  ")</f>
        <v xml:space="preserve">  </v>
      </c>
      <c r="AH1352" s="66" t="str">
        <f>IFERROR(AVERAGE(Data!AK1360), "  ")</f>
        <v xml:space="preserve">  </v>
      </c>
      <c r="AI1352" s="67" t="str">
        <f>IFERROR(AVERAGE(Data!AL1360), "  ")</f>
        <v xml:space="preserve">  </v>
      </c>
      <c r="AJ1352" s="67" t="str">
        <f>IFERROR(AVERAGE(Data!AM1360), "  ")</f>
        <v xml:space="preserve">  </v>
      </c>
      <c r="AK1352" s="67" t="str">
        <f>IFERROR(AVERAGE(Data!AN1360), "  ")</f>
        <v xml:space="preserve">  </v>
      </c>
      <c r="AL1352" s="66" t="str">
        <f>IFERROR(AVERAGE(Data!AP1360),"  ")</f>
        <v xml:space="preserve">  </v>
      </c>
      <c r="AM1352" s="66" t="str">
        <f>IFERROR(AVERAGE(Data!AQ1360),"  ")</f>
        <v xml:space="preserve">  </v>
      </c>
      <c r="AN1352" s="66" t="str">
        <f>IFERROR(AVERAGE(Data!AR1360),"  ")</f>
        <v xml:space="preserve">  </v>
      </c>
      <c r="AO1352" s="66" t="str">
        <f>IFERROR(AVERAGE(Data!AS1360),"  ")</f>
        <v xml:space="preserve">  </v>
      </c>
      <c r="AP1352" s="66" t="str">
        <f>IFERROR(AVERAGE(Data!AT1360),"  ")</f>
        <v xml:space="preserve">  </v>
      </c>
      <c r="AQ1352" s="66" t="str">
        <f>IFERROR(AVERAGE(Data!AU1360),"  ")</f>
        <v xml:space="preserve">  </v>
      </c>
      <c r="AR1352" s="67" t="str">
        <f>IFERROR(AVERAGE(Data!AV1360),"  ")</f>
        <v xml:space="preserve">  </v>
      </c>
      <c r="AS1352" s="67" t="str">
        <f>IFERROR(AVERAGE(Data!AW1360),"  ")</f>
        <v xml:space="preserve">  </v>
      </c>
      <c r="AT1352" s="67" t="str">
        <f>IFERROR(AVERAGE(Data!AX1360),"  ")</f>
        <v xml:space="preserve">  </v>
      </c>
      <c r="AU1352" s="66" t="str">
        <f>IFERROR(AVERAGE(Data!AZ1360), "  ")</f>
        <v xml:space="preserve">  </v>
      </c>
      <c r="AV1352" s="66" t="str">
        <f>IFERROR(AVERAGE(Data!BA1360), "  ")</f>
        <v xml:space="preserve">  </v>
      </c>
      <c r="AW1352" s="66" t="str">
        <f>IFERROR(AVERAGE(Data!BB1360), "  ")</f>
        <v xml:space="preserve">  </v>
      </c>
      <c r="AX1352" s="66" t="str">
        <f>IFERROR(AVERAGE(Data!BC1360), "  ")</f>
        <v xml:space="preserve">  </v>
      </c>
      <c r="AY1352" s="66" t="str">
        <f>IFERROR(AVERAGE(Data!BD1360), "  ")</f>
        <v xml:space="preserve">  </v>
      </c>
      <c r="AZ1352" s="66" t="str">
        <f>IFERROR(AVERAGE(Data!BE1360), "  ")</f>
        <v xml:space="preserve">  </v>
      </c>
      <c r="BA1352" s="66" t="str">
        <f>IFERROR(AVERAGE(Data!BF1360), "  ")</f>
        <v xml:space="preserve">  </v>
      </c>
      <c r="BB1352" s="66" t="str">
        <f>IFERROR(AVERAGE(Data!BG1360), "  ")</f>
        <v xml:space="preserve">  </v>
      </c>
      <c r="BC1352" s="66" t="str">
        <f>IFERROR(AVERAGE(Data!BH1360), "  ")</f>
        <v xml:space="preserve">  </v>
      </c>
      <c r="BD1352" s="66" t="str">
        <f>IFERROR(AVERAGE(Data!BI1360), "  ")</f>
        <v xml:space="preserve">  </v>
      </c>
    </row>
    <row r="1353" spans="1:56" x14ac:dyDescent="0.25">
      <c r="A1353" s="59" t="str">
        <f>IFERROR(AVERAGE(Data!A1361),"  ")</f>
        <v xml:space="preserve">  </v>
      </c>
      <c r="B1353" s="66" t="str">
        <f>IFERROR(AVERAGE(Data!B1361),"  ")</f>
        <v xml:space="preserve">  </v>
      </c>
      <c r="C1353" s="66" t="str">
        <f>IFERROR(AVERAGE(Data!C1361),"  ")</f>
        <v xml:space="preserve">  </v>
      </c>
      <c r="D1353" s="66" t="str">
        <f>IFERROR(AVERAGE(Data!D1361),"  ")</f>
        <v xml:space="preserve">  </v>
      </c>
      <c r="E1353" s="66" t="str">
        <f>IFERROR(AVERAGE(Data!E1361),"  ")</f>
        <v xml:space="preserve">  </v>
      </c>
      <c r="F1353" s="66" t="str">
        <f>IFERROR(AVERAGE(Data!F1361),"  ")</f>
        <v xml:space="preserve">  </v>
      </c>
      <c r="G1353" s="66" t="str">
        <f>IFERROR(AVERAGE(Data!G1361),"  ")</f>
        <v xml:space="preserve">  </v>
      </c>
      <c r="H1353" s="67" t="str">
        <f>IFERROR(AVERAGE(Data!H1361),"  ")</f>
        <v xml:space="preserve">  </v>
      </c>
      <c r="I1353" s="67" t="str">
        <f>IFERROR(AVERAGE(Data!I1361),"  ")</f>
        <v xml:space="preserve">  </v>
      </c>
      <c r="J1353" s="67" t="str">
        <f>IFERROR(AVERAGE(Data!J1361),"  ")</f>
        <v xml:space="preserve">  </v>
      </c>
      <c r="K1353" s="66" t="str">
        <f>IFERROR(AVERAGE(Data!L1361),"  ")</f>
        <v xml:space="preserve">  </v>
      </c>
      <c r="L1353" s="66" t="str">
        <f>IFERROR(AVERAGE(Data!M1361),"  ")</f>
        <v xml:space="preserve">  </v>
      </c>
      <c r="M1353" s="66" t="str">
        <f>IFERROR(AVERAGE(Data!N1361),"  ")</f>
        <v xml:space="preserve">  </v>
      </c>
      <c r="N1353" s="66" t="str">
        <f>IFERROR(AVERAGE(Data!O1361),"  ")</f>
        <v xml:space="preserve">  </v>
      </c>
      <c r="O1353" s="66" t="str">
        <f>IFERROR(AVERAGE(Data!P1361),"  ")</f>
        <v xml:space="preserve">  </v>
      </c>
      <c r="P1353" s="66" t="str">
        <f>IFERROR(AVERAGE(Data!Q1361),"  ")</f>
        <v xml:space="preserve">  </v>
      </c>
      <c r="Q1353" s="67" t="str">
        <f>IFERROR(AVERAGE(Data!R1361),"  ")</f>
        <v xml:space="preserve">  </v>
      </c>
      <c r="R1353" s="67" t="str">
        <f>IFERROR(AVERAGE(Data!S1361),"  ")</f>
        <v xml:space="preserve">  </v>
      </c>
      <c r="S1353" s="67" t="str">
        <f>IFERROR(AVERAGE(Data!T1361),"  ")</f>
        <v xml:space="preserve">  </v>
      </c>
      <c r="T1353" s="66" t="str">
        <f>IFERROR(AVERAGE(Data!V1361), " ")</f>
        <v xml:space="preserve"> </v>
      </c>
      <c r="U1353" s="66" t="str">
        <f>IFERROR(AVERAGE(Data!W1361), " ")</f>
        <v xml:space="preserve"> </v>
      </c>
      <c r="V1353" s="66" t="str">
        <f>IFERROR(AVERAGE(Data!X1361), " ")</f>
        <v xml:space="preserve"> </v>
      </c>
      <c r="W1353" s="66" t="str">
        <f>IFERROR(AVERAGE(Data!Y1361), " ")</f>
        <v xml:space="preserve"> </v>
      </c>
      <c r="X1353" s="66" t="str">
        <f>IFERROR(AVERAGE(Data!Z1361), " ")</f>
        <v xml:space="preserve"> </v>
      </c>
      <c r="Y1353" s="66" t="str">
        <f>IFERROR(AVERAGE(Data!AA1361), " ")</f>
        <v xml:space="preserve"> </v>
      </c>
      <c r="Z1353" s="67" t="str">
        <f>IFERROR(AVERAGE(Data!AB1361), " ")</f>
        <v xml:space="preserve"> </v>
      </c>
      <c r="AA1353" s="67" t="str">
        <f>IFERROR(AVERAGE(Data!AC1361), " ")</f>
        <v xml:space="preserve"> </v>
      </c>
      <c r="AB1353" s="67" t="str">
        <f>IFERROR(AVERAGE(Data!AD1361), " ")</f>
        <v xml:space="preserve"> </v>
      </c>
      <c r="AC1353" s="66" t="str">
        <f>IFERROR(AVERAGE(Data!AF1361), "  ")</f>
        <v xml:space="preserve">  </v>
      </c>
      <c r="AD1353" s="66" t="str">
        <f>IFERROR(AVERAGE(Data!AG1361), "  ")</f>
        <v xml:space="preserve">  </v>
      </c>
      <c r="AE1353" s="66" t="str">
        <f>IFERROR(AVERAGE(Data!AH1361), "  ")</f>
        <v xml:space="preserve">  </v>
      </c>
      <c r="AF1353" s="66" t="str">
        <f>IFERROR(AVERAGE(Data!AI1361), "  ")</f>
        <v xml:space="preserve">  </v>
      </c>
      <c r="AG1353" s="66" t="str">
        <f>IFERROR(AVERAGE(Data!AJ1361), "  ")</f>
        <v xml:space="preserve">  </v>
      </c>
      <c r="AH1353" s="66" t="str">
        <f>IFERROR(AVERAGE(Data!AK1361), "  ")</f>
        <v xml:space="preserve">  </v>
      </c>
      <c r="AI1353" s="67" t="str">
        <f>IFERROR(AVERAGE(Data!AL1361), "  ")</f>
        <v xml:space="preserve">  </v>
      </c>
      <c r="AJ1353" s="67" t="str">
        <f>IFERROR(AVERAGE(Data!AM1361), "  ")</f>
        <v xml:space="preserve">  </v>
      </c>
      <c r="AK1353" s="67" t="str">
        <f>IFERROR(AVERAGE(Data!AN1361), "  ")</f>
        <v xml:space="preserve">  </v>
      </c>
      <c r="AL1353" s="66" t="str">
        <f>IFERROR(AVERAGE(Data!AP1361),"  ")</f>
        <v xml:space="preserve">  </v>
      </c>
      <c r="AM1353" s="66" t="str">
        <f>IFERROR(AVERAGE(Data!AQ1361),"  ")</f>
        <v xml:space="preserve">  </v>
      </c>
      <c r="AN1353" s="66" t="str">
        <f>IFERROR(AVERAGE(Data!AR1361),"  ")</f>
        <v xml:space="preserve">  </v>
      </c>
      <c r="AO1353" s="66" t="str">
        <f>IFERROR(AVERAGE(Data!AS1361),"  ")</f>
        <v xml:space="preserve">  </v>
      </c>
      <c r="AP1353" s="66" t="str">
        <f>IFERROR(AVERAGE(Data!AT1361),"  ")</f>
        <v xml:space="preserve">  </v>
      </c>
      <c r="AQ1353" s="66" t="str">
        <f>IFERROR(AVERAGE(Data!AU1361),"  ")</f>
        <v xml:space="preserve">  </v>
      </c>
      <c r="AR1353" s="67" t="str">
        <f>IFERROR(AVERAGE(Data!AV1361),"  ")</f>
        <v xml:space="preserve">  </v>
      </c>
      <c r="AS1353" s="67" t="str">
        <f>IFERROR(AVERAGE(Data!AW1361),"  ")</f>
        <v xml:space="preserve">  </v>
      </c>
      <c r="AT1353" s="67" t="str">
        <f>IFERROR(AVERAGE(Data!AX1361),"  ")</f>
        <v xml:space="preserve">  </v>
      </c>
      <c r="AU1353" s="66" t="str">
        <f>IFERROR(AVERAGE(Data!AZ1361), "  ")</f>
        <v xml:space="preserve">  </v>
      </c>
      <c r="AV1353" s="66" t="str">
        <f>IFERROR(AVERAGE(Data!BA1361), "  ")</f>
        <v xml:space="preserve">  </v>
      </c>
      <c r="AW1353" s="66" t="str">
        <f>IFERROR(AVERAGE(Data!BB1361), "  ")</f>
        <v xml:space="preserve">  </v>
      </c>
      <c r="AX1353" s="66" t="str">
        <f>IFERROR(AVERAGE(Data!BC1361), "  ")</f>
        <v xml:space="preserve">  </v>
      </c>
      <c r="AY1353" s="66" t="str">
        <f>IFERROR(AVERAGE(Data!BD1361), "  ")</f>
        <v xml:space="preserve">  </v>
      </c>
      <c r="AZ1353" s="66" t="str">
        <f>IFERROR(AVERAGE(Data!BE1361), "  ")</f>
        <v xml:space="preserve">  </v>
      </c>
      <c r="BA1353" s="66" t="str">
        <f>IFERROR(AVERAGE(Data!BF1361), "  ")</f>
        <v xml:space="preserve">  </v>
      </c>
      <c r="BB1353" s="66" t="str">
        <f>IFERROR(AVERAGE(Data!BG1361), "  ")</f>
        <v xml:space="preserve">  </v>
      </c>
      <c r="BC1353" s="66" t="str">
        <f>IFERROR(AVERAGE(Data!BH1361), "  ")</f>
        <v xml:space="preserve">  </v>
      </c>
      <c r="BD1353" s="66" t="str">
        <f>IFERROR(AVERAGE(Data!BI1361), "  ")</f>
        <v xml:space="preserve">  </v>
      </c>
    </row>
    <row r="1354" spans="1:56" x14ac:dyDescent="0.25">
      <c r="A1354" s="59" t="str">
        <f>IFERROR(AVERAGE(Data!A1362),"  ")</f>
        <v xml:space="preserve">  </v>
      </c>
      <c r="B1354" s="66" t="str">
        <f>IFERROR(AVERAGE(Data!B1362),"  ")</f>
        <v xml:space="preserve">  </v>
      </c>
      <c r="C1354" s="66" t="str">
        <f>IFERROR(AVERAGE(Data!C1362),"  ")</f>
        <v xml:space="preserve">  </v>
      </c>
      <c r="D1354" s="66" t="str">
        <f>IFERROR(AVERAGE(Data!D1362),"  ")</f>
        <v xml:space="preserve">  </v>
      </c>
      <c r="E1354" s="66" t="str">
        <f>IFERROR(AVERAGE(Data!E1362),"  ")</f>
        <v xml:space="preserve">  </v>
      </c>
      <c r="F1354" s="66" t="str">
        <f>IFERROR(AVERAGE(Data!F1362),"  ")</f>
        <v xml:space="preserve">  </v>
      </c>
      <c r="G1354" s="66" t="str">
        <f>IFERROR(AVERAGE(Data!G1362),"  ")</f>
        <v xml:space="preserve">  </v>
      </c>
      <c r="H1354" s="67" t="str">
        <f>IFERROR(AVERAGE(Data!H1362),"  ")</f>
        <v xml:space="preserve">  </v>
      </c>
      <c r="I1354" s="67" t="str">
        <f>IFERROR(AVERAGE(Data!I1362),"  ")</f>
        <v xml:space="preserve">  </v>
      </c>
      <c r="J1354" s="67" t="str">
        <f>IFERROR(AVERAGE(Data!J1362),"  ")</f>
        <v xml:space="preserve">  </v>
      </c>
      <c r="K1354" s="66" t="str">
        <f>IFERROR(AVERAGE(Data!L1362),"  ")</f>
        <v xml:space="preserve">  </v>
      </c>
      <c r="L1354" s="66" t="str">
        <f>IFERROR(AVERAGE(Data!M1362),"  ")</f>
        <v xml:space="preserve">  </v>
      </c>
      <c r="M1354" s="66" t="str">
        <f>IFERROR(AVERAGE(Data!N1362),"  ")</f>
        <v xml:space="preserve">  </v>
      </c>
      <c r="N1354" s="66" t="str">
        <f>IFERROR(AVERAGE(Data!O1362),"  ")</f>
        <v xml:space="preserve">  </v>
      </c>
      <c r="O1354" s="66" t="str">
        <f>IFERROR(AVERAGE(Data!P1362),"  ")</f>
        <v xml:space="preserve">  </v>
      </c>
      <c r="P1354" s="66" t="str">
        <f>IFERROR(AVERAGE(Data!Q1362),"  ")</f>
        <v xml:space="preserve">  </v>
      </c>
      <c r="Q1354" s="67" t="str">
        <f>IFERROR(AVERAGE(Data!R1362),"  ")</f>
        <v xml:space="preserve">  </v>
      </c>
      <c r="R1354" s="67" t="str">
        <f>IFERROR(AVERAGE(Data!S1362),"  ")</f>
        <v xml:space="preserve">  </v>
      </c>
      <c r="S1354" s="67" t="str">
        <f>IFERROR(AVERAGE(Data!T1362),"  ")</f>
        <v xml:space="preserve">  </v>
      </c>
      <c r="T1354" s="66" t="str">
        <f>IFERROR(AVERAGE(Data!V1362), " ")</f>
        <v xml:space="preserve"> </v>
      </c>
      <c r="U1354" s="66" t="str">
        <f>IFERROR(AVERAGE(Data!W1362), " ")</f>
        <v xml:space="preserve"> </v>
      </c>
      <c r="V1354" s="66" t="str">
        <f>IFERROR(AVERAGE(Data!X1362), " ")</f>
        <v xml:space="preserve"> </v>
      </c>
      <c r="W1354" s="66" t="str">
        <f>IFERROR(AVERAGE(Data!Y1362), " ")</f>
        <v xml:space="preserve"> </v>
      </c>
      <c r="X1354" s="66" t="str">
        <f>IFERROR(AVERAGE(Data!Z1362), " ")</f>
        <v xml:space="preserve"> </v>
      </c>
      <c r="Y1354" s="66" t="str">
        <f>IFERROR(AVERAGE(Data!AA1362), " ")</f>
        <v xml:space="preserve"> </v>
      </c>
      <c r="Z1354" s="67" t="str">
        <f>IFERROR(AVERAGE(Data!AB1362), " ")</f>
        <v xml:space="preserve"> </v>
      </c>
      <c r="AA1354" s="67" t="str">
        <f>IFERROR(AVERAGE(Data!AC1362), " ")</f>
        <v xml:space="preserve"> </v>
      </c>
      <c r="AB1354" s="67" t="str">
        <f>IFERROR(AVERAGE(Data!AD1362), " ")</f>
        <v xml:space="preserve"> </v>
      </c>
      <c r="AC1354" s="66" t="str">
        <f>IFERROR(AVERAGE(Data!AF1362), "  ")</f>
        <v xml:space="preserve">  </v>
      </c>
      <c r="AD1354" s="66" t="str">
        <f>IFERROR(AVERAGE(Data!AG1362), "  ")</f>
        <v xml:space="preserve">  </v>
      </c>
      <c r="AE1354" s="66" t="str">
        <f>IFERROR(AVERAGE(Data!AH1362), "  ")</f>
        <v xml:space="preserve">  </v>
      </c>
      <c r="AF1354" s="66" t="str">
        <f>IFERROR(AVERAGE(Data!AI1362), "  ")</f>
        <v xml:space="preserve">  </v>
      </c>
      <c r="AG1354" s="66" t="str">
        <f>IFERROR(AVERAGE(Data!AJ1362), "  ")</f>
        <v xml:space="preserve">  </v>
      </c>
      <c r="AH1354" s="66" t="str">
        <f>IFERROR(AVERAGE(Data!AK1362), "  ")</f>
        <v xml:space="preserve">  </v>
      </c>
      <c r="AI1354" s="67" t="str">
        <f>IFERROR(AVERAGE(Data!AL1362), "  ")</f>
        <v xml:space="preserve">  </v>
      </c>
      <c r="AJ1354" s="67" t="str">
        <f>IFERROR(AVERAGE(Data!AM1362), "  ")</f>
        <v xml:space="preserve">  </v>
      </c>
      <c r="AK1354" s="67" t="str">
        <f>IFERROR(AVERAGE(Data!AN1362), "  ")</f>
        <v xml:space="preserve">  </v>
      </c>
      <c r="AL1354" s="66" t="str">
        <f>IFERROR(AVERAGE(Data!AP1362),"  ")</f>
        <v xml:space="preserve">  </v>
      </c>
      <c r="AM1354" s="66" t="str">
        <f>IFERROR(AVERAGE(Data!AQ1362),"  ")</f>
        <v xml:space="preserve">  </v>
      </c>
      <c r="AN1354" s="66" t="str">
        <f>IFERROR(AVERAGE(Data!AR1362),"  ")</f>
        <v xml:space="preserve">  </v>
      </c>
      <c r="AO1354" s="66" t="str">
        <f>IFERROR(AVERAGE(Data!AS1362),"  ")</f>
        <v xml:space="preserve">  </v>
      </c>
      <c r="AP1354" s="66" t="str">
        <f>IFERROR(AVERAGE(Data!AT1362),"  ")</f>
        <v xml:space="preserve">  </v>
      </c>
      <c r="AQ1354" s="66" t="str">
        <f>IFERROR(AVERAGE(Data!AU1362),"  ")</f>
        <v xml:space="preserve">  </v>
      </c>
      <c r="AR1354" s="67" t="str">
        <f>IFERROR(AVERAGE(Data!AV1362),"  ")</f>
        <v xml:space="preserve">  </v>
      </c>
      <c r="AS1354" s="67" t="str">
        <f>IFERROR(AVERAGE(Data!AW1362),"  ")</f>
        <v xml:space="preserve">  </v>
      </c>
      <c r="AT1354" s="67" t="str">
        <f>IFERROR(AVERAGE(Data!AX1362),"  ")</f>
        <v xml:space="preserve">  </v>
      </c>
      <c r="AU1354" s="66" t="str">
        <f>IFERROR(AVERAGE(Data!AZ1362), "  ")</f>
        <v xml:space="preserve">  </v>
      </c>
      <c r="AV1354" s="66" t="str">
        <f>IFERROR(AVERAGE(Data!BA1362), "  ")</f>
        <v xml:space="preserve">  </v>
      </c>
      <c r="AW1354" s="66" t="str">
        <f>IFERROR(AVERAGE(Data!BB1362), "  ")</f>
        <v xml:space="preserve">  </v>
      </c>
      <c r="AX1354" s="66" t="str">
        <f>IFERROR(AVERAGE(Data!BC1362), "  ")</f>
        <v xml:space="preserve">  </v>
      </c>
      <c r="AY1354" s="66" t="str">
        <f>IFERROR(AVERAGE(Data!BD1362), "  ")</f>
        <v xml:space="preserve">  </v>
      </c>
      <c r="AZ1354" s="66" t="str">
        <f>IFERROR(AVERAGE(Data!BE1362), "  ")</f>
        <v xml:space="preserve">  </v>
      </c>
      <c r="BA1354" s="66" t="str">
        <f>IFERROR(AVERAGE(Data!BF1362), "  ")</f>
        <v xml:space="preserve">  </v>
      </c>
      <c r="BB1354" s="66" t="str">
        <f>IFERROR(AVERAGE(Data!BG1362), "  ")</f>
        <v xml:space="preserve">  </v>
      </c>
      <c r="BC1354" s="66" t="str">
        <f>IFERROR(AVERAGE(Data!BH1362), "  ")</f>
        <v xml:space="preserve">  </v>
      </c>
      <c r="BD1354" s="66" t="str">
        <f>IFERROR(AVERAGE(Data!BI1362), "  ")</f>
        <v xml:space="preserve">  </v>
      </c>
    </row>
    <row r="1355" spans="1:56" x14ac:dyDescent="0.25">
      <c r="A1355" s="59" t="str">
        <f>IFERROR(AVERAGE(Data!A1363),"  ")</f>
        <v xml:space="preserve">  </v>
      </c>
      <c r="B1355" s="66" t="str">
        <f>IFERROR(AVERAGE(Data!B1363),"  ")</f>
        <v xml:space="preserve">  </v>
      </c>
      <c r="C1355" s="66" t="str">
        <f>IFERROR(AVERAGE(Data!C1363),"  ")</f>
        <v xml:space="preserve">  </v>
      </c>
      <c r="D1355" s="66" t="str">
        <f>IFERROR(AVERAGE(Data!D1363),"  ")</f>
        <v xml:space="preserve">  </v>
      </c>
      <c r="E1355" s="66" t="str">
        <f>IFERROR(AVERAGE(Data!E1363),"  ")</f>
        <v xml:space="preserve">  </v>
      </c>
      <c r="F1355" s="66" t="str">
        <f>IFERROR(AVERAGE(Data!F1363),"  ")</f>
        <v xml:space="preserve">  </v>
      </c>
      <c r="G1355" s="66" t="str">
        <f>IFERROR(AVERAGE(Data!G1363),"  ")</f>
        <v xml:space="preserve">  </v>
      </c>
      <c r="H1355" s="67" t="str">
        <f>IFERROR(AVERAGE(Data!H1363),"  ")</f>
        <v xml:space="preserve">  </v>
      </c>
      <c r="I1355" s="67" t="str">
        <f>IFERROR(AVERAGE(Data!I1363),"  ")</f>
        <v xml:space="preserve">  </v>
      </c>
      <c r="J1355" s="67" t="str">
        <f>IFERROR(AVERAGE(Data!J1363),"  ")</f>
        <v xml:space="preserve">  </v>
      </c>
      <c r="K1355" s="66" t="str">
        <f>IFERROR(AVERAGE(Data!L1363),"  ")</f>
        <v xml:space="preserve">  </v>
      </c>
      <c r="L1355" s="66" t="str">
        <f>IFERROR(AVERAGE(Data!M1363),"  ")</f>
        <v xml:space="preserve">  </v>
      </c>
      <c r="M1355" s="66" t="str">
        <f>IFERROR(AVERAGE(Data!N1363),"  ")</f>
        <v xml:space="preserve">  </v>
      </c>
      <c r="N1355" s="66" t="str">
        <f>IFERROR(AVERAGE(Data!O1363),"  ")</f>
        <v xml:space="preserve">  </v>
      </c>
      <c r="O1355" s="66" t="str">
        <f>IFERROR(AVERAGE(Data!P1363),"  ")</f>
        <v xml:space="preserve">  </v>
      </c>
      <c r="P1355" s="66" t="str">
        <f>IFERROR(AVERAGE(Data!Q1363),"  ")</f>
        <v xml:space="preserve">  </v>
      </c>
      <c r="Q1355" s="67" t="str">
        <f>IFERROR(AVERAGE(Data!R1363),"  ")</f>
        <v xml:space="preserve">  </v>
      </c>
      <c r="R1355" s="67" t="str">
        <f>IFERROR(AVERAGE(Data!S1363),"  ")</f>
        <v xml:space="preserve">  </v>
      </c>
      <c r="S1355" s="67" t="str">
        <f>IFERROR(AVERAGE(Data!T1363),"  ")</f>
        <v xml:space="preserve">  </v>
      </c>
      <c r="T1355" s="66" t="str">
        <f>IFERROR(AVERAGE(Data!V1363), " ")</f>
        <v xml:space="preserve"> </v>
      </c>
      <c r="U1355" s="66" t="str">
        <f>IFERROR(AVERAGE(Data!W1363), " ")</f>
        <v xml:space="preserve"> </v>
      </c>
      <c r="V1355" s="66" t="str">
        <f>IFERROR(AVERAGE(Data!X1363), " ")</f>
        <v xml:space="preserve"> </v>
      </c>
      <c r="W1355" s="66" t="str">
        <f>IFERROR(AVERAGE(Data!Y1363), " ")</f>
        <v xml:space="preserve"> </v>
      </c>
      <c r="X1355" s="66" t="str">
        <f>IFERROR(AVERAGE(Data!Z1363), " ")</f>
        <v xml:space="preserve"> </v>
      </c>
      <c r="Y1355" s="66" t="str">
        <f>IFERROR(AVERAGE(Data!AA1363), " ")</f>
        <v xml:space="preserve"> </v>
      </c>
      <c r="Z1355" s="67" t="str">
        <f>IFERROR(AVERAGE(Data!AB1363), " ")</f>
        <v xml:space="preserve"> </v>
      </c>
      <c r="AA1355" s="67" t="str">
        <f>IFERROR(AVERAGE(Data!AC1363), " ")</f>
        <v xml:space="preserve"> </v>
      </c>
      <c r="AB1355" s="67" t="str">
        <f>IFERROR(AVERAGE(Data!AD1363), " ")</f>
        <v xml:space="preserve"> </v>
      </c>
      <c r="AC1355" s="66" t="str">
        <f>IFERROR(AVERAGE(Data!AF1363), "  ")</f>
        <v xml:space="preserve">  </v>
      </c>
      <c r="AD1355" s="66" t="str">
        <f>IFERROR(AVERAGE(Data!AG1363), "  ")</f>
        <v xml:space="preserve">  </v>
      </c>
      <c r="AE1355" s="66" t="str">
        <f>IFERROR(AVERAGE(Data!AH1363), "  ")</f>
        <v xml:space="preserve">  </v>
      </c>
      <c r="AF1355" s="66" t="str">
        <f>IFERROR(AVERAGE(Data!AI1363), "  ")</f>
        <v xml:space="preserve">  </v>
      </c>
      <c r="AG1355" s="66" t="str">
        <f>IFERROR(AVERAGE(Data!AJ1363), "  ")</f>
        <v xml:space="preserve">  </v>
      </c>
      <c r="AH1355" s="66" t="str">
        <f>IFERROR(AVERAGE(Data!AK1363), "  ")</f>
        <v xml:space="preserve">  </v>
      </c>
      <c r="AI1355" s="67" t="str">
        <f>IFERROR(AVERAGE(Data!AL1363), "  ")</f>
        <v xml:space="preserve">  </v>
      </c>
      <c r="AJ1355" s="67" t="str">
        <f>IFERROR(AVERAGE(Data!AM1363), "  ")</f>
        <v xml:space="preserve">  </v>
      </c>
      <c r="AK1355" s="67" t="str">
        <f>IFERROR(AVERAGE(Data!AN1363), "  ")</f>
        <v xml:space="preserve">  </v>
      </c>
      <c r="AL1355" s="66" t="str">
        <f>IFERROR(AVERAGE(Data!AP1363),"  ")</f>
        <v xml:space="preserve">  </v>
      </c>
      <c r="AM1355" s="66" t="str">
        <f>IFERROR(AVERAGE(Data!AQ1363),"  ")</f>
        <v xml:space="preserve">  </v>
      </c>
      <c r="AN1355" s="66" t="str">
        <f>IFERROR(AVERAGE(Data!AR1363),"  ")</f>
        <v xml:space="preserve">  </v>
      </c>
      <c r="AO1355" s="66" t="str">
        <f>IFERROR(AVERAGE(Data!AS1363),"  ")</f>
        <v xml:space="preserve">  </v>
      </c>
      <c r="AP1355" s="66" t="str">
        <f>IFERROR(AVERAGE(Data!AT1363),"  ")</f>
        <v xml:space="preserve">  </v>
      </c>
      <c r="AQ1355" s="66" t="str">
        <f>IFERROR(AVERAGE(Data!AU1363),"  ")</f>
        <v xml:space="preserve">  </v>
      </c>
      <c r="AR1355" s="67" t="str">
        <f>IFERROR(AVERAGE(Data!AV1363),"  ")</f>
        <v xml:space="preserve">  </v>
      </c>
      <c r="AS1355" s="67" t="str">
        <f>IFERROR(AVERAGE(Data!AW1363),"  ")</f>
        <v xml:space="preserve">  </v>
      </c>
      <c r="AT1355" s="67" t="str">
        <f>IFERROR(AVERAGE(Data!AX1363),"  ")</f>
        <v xml:space="preserve">  </v>
      </c>
      <c r="AU1355" s="66" t="str">
        <f>IFERROR(AVERAGE(Data!AZ1363), "  ")</f>
        <v xml:space="preserve">  </v>
      </c>
      <c r="AV1355" s="66" t="str">
        <f>IFERROR(AVERAGE(Data!BA1363), "  ")</f>
        <v xml:space="preserve">  </v>
      </c>
      <c r="AW1355" s="66" t="str">
        <f>IFERROR(AVERAGE(Data!BB1363), "  ")</f>
        <v xml:space="preserve">  </v>
      </c>
      <c r="AX1355" s="66" t="str">
        <f>IFERROR(AVERAGE(Data!BC1363), "  ")</f>
        <v xml:space="preserve">  </v>
      </c>
      <c r="AY1355" s="66" t="str">
        <f>IFERROR(AVERAGE(Data!BD1363), "  ")</f>
        <v xml:space="preserve">  </v>
      </c>
      <c r="AZ1355" s="66" t="str">
        <f>IFERROR(AVERAGE(Data!BE1363), "  ")</f>
        <v xml:space="preserve">  </v>
      </c>
      <c r="BA1355" s="66" t="str">
        <f>IFERROR(AVERAGE(Data!BF1363), "  ")</f>
        <v xml:space="preserve">  </v>
      </c>
      <c r="BB1355" s="66" t="str">
        <f>IFERROR(AVERAGE(Data!BG1363), "  ")</f>
        <v xml:space="preserve">  </v>
      </c>
      <c r="BC1355" s="66" t="str">
        <f>IFERROR(AVERAGE(Data!BH1363), "  ")</f>
        <v xml:space="preserve">  </v>
      </c>
      <c r="BD1355" s="66" t="str">
        <f>IFERROR(AVERAGE(Data!BI1363), "  ")</f>
        <v xml:space="preserve">  </v>
      </c>
    </row>
    <row r="1356" spans="1:56" x14ac:dyDescent="0.25">
      <c r="A1356" s="59" t="str">
        <f>IFERROR(AVERAGE(Data!A1364),"  ")</f>
        <v xml:space="preserve">  </v>
      </c>
      <c r="B1356" s="66" t="str">
        <f>IFERROR(AVERAGE(Data!B1364),"  ")</f>
        <v xml:space="preserve">  </v>
      </c>
      <c r="C1356" s="66" t="str">
        <f>IFERROR(AVERAGE(Data!C1364),"  ")</f>
        <v xml:space="preserve">  </v>
      </c>
      <c r="D1356" s="66" t="str">
        <f>IFERROR(AVERAGE(Data!D1364),"  ")</f>
        <v xml:space="preserve">  </v>
      </c>
      <c r="E1356" s="66" t="str">
        <f>IFERROR(AVERAGE(Data!E1364),"  ")</f>
        <v xml:space="preserve">  </v>
      </c>
      <c r="F1356" s="66" t="str">
        <f>IFERROR(AVERAGE(Data!F1364),"  ")</f>
        <v xml:space="preserve">  </v>
      </c>
      <c r="G1356" s="66" t="str">
        <f>IFERROR(AVERAGE(Data!G1364),"  ")</f>
        <v xml:space="preserve">  </v>
      </c>
      <c r="H1356" s="67" t="str">
        <f>IFERROR(AVERAGE(Data!H1364),"  ")</f>
        <v xml:space="preserve">  </v>
      </c>
      <c r="I1356" s="67" t="str">
        <f>IFERROR(AVERAGE(Data!I1364),"  ")</f>
        <v xml:space="preserve">  </v>
      </c>
      <c r="J1356" s="67" t="str">
        <f>IFERROR(AVERAGE(Data!J1364),"  ")</f>
        <v xml:space="preserve">  </v>
      </c>
      <c r="K1356" s="66" t="str">
        <f>IFERROR(AVERAGE(Data!L1364),"  ")</f>
        <v xml:space="preserve">  </v>
      </c>
      <c r="L1356" s="66" t="str">
        <f>IFERROR(AVERAGE(Data!M1364),"  ")</f>
        <v xml:space="preserve">  </v>
      </c>
      <c r="M1356" s="66" t="str">
        <f>IFERROR(AVERAGE(Data!N1364),"  ")</f>
        <v xml:space="preserve">  </v>
      </c>
      <c r="N1356" s="66" t="str">
        <f>IFERROR(AVERAGE(Data!O1364),"  ")</f>
        <v xml:space="preserve">  </v>
      </c>
      <c r="O1356" s="66" t="str">
        <f>IFERROR(AVERAGE(Data!P1364),"  ")</f>
        <v xml:space="preserve">  </v>
      </c>
      <c r="P1356" s="66" t="str">
        <f>IFERROR(AVERAGE(Data!Q1364),"  ")</f>
        <v xml:space="preserve">  </v>
      </c>
      <c r="Q1356" s="67" t="str">
        <f>IFERROR(AVERAGE(Data!R1364),"  ")</f>
        <v xml:space="preserve">  </v>
      </c>
      <c r="R1356" s="67" t="str">
        <f>IFERROR(AVERAGE(Data!S1364),"  ")</f>
        <v xml:space="preserve">  </v>
      </c>
      <c r="S1356" s="67" t="str">
        <f>IFERROR(AVERAGE(Data!T1364),"  ")</f>
        <v xml:space="preserve">  </v>
      </c>
      <c r="T1356" s="66" t="str">
        <f>IFERROR(AVERAGE(Data!V1364), " ")</f>
        <v xml:space="preserve"> </v>
      </c>
      <c r="U1356" s="66" t="str">
        <f>IFERROR(AVERAGE(Data!W1364), " ")</f>
        <v xml:space="preserve"> </v>
      </c>
      <c r="V1356" s="66" t="str">
        <f>IFERROR(AVERAGE(Data!X1364), " ")</f>
        <v xml:space="preserve"> </v>
      </c>
      <c r="W1356" s="66" t="str">
        <f>IFERROR(AVERAGE(Data!Y1364), " ")</f>
        <v xml:space="preserve"> </v>
      </c>
      <c r="X1356" s="66" t="str">
        <f>IFERROR(AVERAGE(Data!Z1364), " ")</f>
        <v xml:space="preserve"> </v>
      </c>
      <c r="Y1356" s="66" t="str">
        <f>IFERROR(AVERAGE(Data!AA1364), " ")</f>
        <v xml:space="preserve"> </v>
      </c>
      <c r="Z1356" s="67" t="str">
        <f>IFERROR(AVERAGE(Data!AB1364), " ")</f>
        <v xml:space="preserve"> </v>
      </c>
      <c r="AA1356" s="67" t="str">
        <f>IFERROR(AVERAGE(Data!AC1364), " ")</f>
        <v xml:space="preserve"> </v>
      </c>
      <c r="AB1356" s="67" t="str">
        <f>IFERROR(AVERAGE(Data!AD1364), " ")</f>
        <v xml:space="preserve"> </v>
      </c>
      <c r="AC1356" s="66" t="str">
        <f>IFERROR(AVERAGE(Data!AF1364), "  ")</f>
        <v xml:space="preserve">  </v>
      </c>
      <c r="AD1356" s="66" t="str">
        <f>IFERROR(AVERAGE(Data!AG1364), "  ")</f>
        <v xml:space="preserve">  </v>
      </c>
      <c r="AE1356" s="66" t="str">
        <f>IFERROR(AVERAGE(Data!AH1364), "  ")</f>
        <v xml:space="preserve">  </v>
      </c>
      <c r="AF1356" s="66" t="str">
        <f>IFERROR(AVERAGE(Data!AI1364), "  ")</f>
        <v xml:space="preserve">  </v>
      </c>
      <c r="AG1356" s="66" t="str">
        <f>IFERROR(AVERAGE(Data!AJ1364), "  ")</f>
        <v xml:space="preserve">  </v>
      </c>
      <c r="AH1356" s="66" t="str">
        <f>IFERROR(AVERAGE(Data!AK1364), "  ")</f>
        <v xml:space="preserve">  </v>
      </c>
      <c r="AI1356" s="67" t="str">
        <f>IFERROR(AVERAGE(Data!AL1364), "  ")</f>
        <v xml:space="preserve">  </v>
      </c>
      <c r="AJ1356" s="67" t="str">
        <f>IFERROR(AVERAGE(Data!AM1364), "  ")</f>
        <v xml:space="preserve">  </v>
      </c>
      <c r="AK1356" s="67" t="str">
        <f>IFERROR(AVERAGE(Data!AN1364), "  ")</f>
        <v xml:space="preserve">  </v>
      </c>
      <c r="AL1356" s="66" t="str">
        <f>IFERROR(AVERAGE(Data!AP1364),"  ")</f>
        <v xml:space="preserve">  </v>
      </c>
      <c r="AM1356" s="66" t="str">
        <f>IFERROR(AVERAGE(Data!AQ1364),"  ")</f>
        <v xml:space="preserve">  </v>
      </c>
      <c r="AN1356" s="66" t="str">
        <f>IFERROR(AVERAGE(Data!AR1364),"  ")</f>
        <v xml:space="preserve">  </v>
      </c>
      <c r="AO1356" s="66" t="str">
        <f>IFERROR(AVERAGE(Data!AS1364),"  ")</f>
        <v xml:space="preserve">  </v>
      </c>
      <c r="AP1356" s="66" t="str">
        <f>IFERROR(AVERAGE(Data!AT1364),"  ")</f>
        <v xml:space="preserve">  </v>
      </c>
      <c r="AQ1356" s="66" t="str">
        <f>IFERROR(AVERAGE(Data!AU1364),"  ")</f>
        <v xml:space="preserve">  </v>
      </c>
      <c r="AR1356" s="67" t="str">
        <f>IFERROR(AVERAGE(Data!AV1364),"  ")</f>
        <v xml:space="preserve">  </v>
      </c>
      <c r="AS1356" s="67" t="str">
        <f>IFERROR(AVERAGE(Data!AW1364),"  ")</f>
        <v xml:space="preserve">  </v>
      </c>
      <c r="AT1356" s="67" t="str">
        <f>IFERROR(AVERAGE(Data!AX1364),"  ")</f>
        <v xml:space="preserve">  </v>
      </c>
      <c r="AU1356" s="66" t="str">
        <f>IFERROR(AVERAGE(Data!AZ1364), "  ")</f>
        <v xml:space="preserve">  </v>
      </c>
      <c r="AV1356" s="66" t="str">
        <f>IFERROR(AVERAGE(Data!BA1364), "  ")</f>
        <v xml:space="preserve">  </v>
      </c>
      <c r="AW1356" s="66" t="str">
        <f>IFERROR(AVERAGE(Data!BB1364), "  ")</f>
        <v xml:space="preserve">  </v>
      </c>
      <c r="AX1356" s="66" t="str">
        <f>IFERROR(AVERAGE(Data!BC1364), "  ")</f>
        <v xml:space="preserve">  </v>
      </c>
      <c r="AY1356" s="66" t="str">
        <f>IFERROR(AVERAGE(Data!BD1364), "  ")</f>
        <v xml:space="preserve">  </v>
      </c>
      <c r="AZ1356" s="66" t="str">
        <f>IFERROR(AVERAGE(Data!BE1364), "  ")</f>
        <v xml:space="preserve">  </v>
      </c>
      <c r="BA1356" s="66" t="str">
        <f>IFERROR(AVERAGE(Data!BF1364), "  ")</f>
        <v xml:space="preserve">  </v>
      </c>
      <c r="BB1356" s="66" t="str">
        <f>IFERROR(AVERAGE(Data!BG1364), "  ")</f>
        <v xml:space="preserve">  </v>
      </c>
      <c r="BC1356" s="66" t="str">
        <f>IFERROR(AVERAGE(Data!BH1364), "  ")</f>
        <v xml:space="preserve">  </v>
      </c>
      <c r="BD1356" s="66" t="str">
        <f>IFERROR(AVERAGE(Data!BI1364), "  ")</f>
        <v xml:space="preserve">  </v>
      </c>
    </row>
    <row r="1357" spans="1:56" x14ac:dyDescent="0.25">
      <c r="A1357" s="59" t="str">
        <f>IFERROR(AVERAGE(Data!A1365),"  ")</f>
        <v xml:space="preserve">  </v>
      </c>
      <c r="B1357" s="66" t="str">
        <f>IFERROR(AVERAGE(Data!B1365),"  ")</f>
        <v xml:space="preserve">  </v>
      </c>
      <c r="C1357" s="66" t="str">
        <f>IFERROR(AVERAGE(Data!C1365),"  ")</f>
        <v xml:space="preserve">  </v>
      </c>
      <c r="D1357" s="66" t="str">
        <f>IFERROR(AVERAGE(Data!D1365),"  ")</f>
        <v xml:space="preserve">  </v>
      </c>
      <c r="E1357" s="66" t="str">
        <f>IFERROR(AVERAGE(Data!E1365),"  ")</f>
        <v xml:space="preserve">  </v>
      </c>
      <c r="F1357" s="66" t="str">
        <f>IFERROR(AVERAGE(Data!F1365),"  ")</f>
        <v xml:space="preserve">  </v>
      </c>
      <c r="G1357" s="66" t="str">
        <f>IFERROR(AVERAGE(Data!G1365),"  ")</f>
        <v xml:space="preserve">  </v>
      </c>
      <c r="H1357" s="67" t="str">
        <f>IFERROR(AVERAGE(Data!H1365),"  ")</f>
        <v xml:space="preserve">  </v>
      </c>
      <c r="I1357" s="67" t="str">
        <f>IFERROR(AVERAGE(Data!I1365),"  ")</f>
        <v xml:space="preserve">  </v>
      </c>
      <c r="J1357" s="67" t="str">
        <f>IFERROR(AVERAGE(Data!J1365),"  ")</f>
        <v xml:space="preserve">  </v>
      </c>
      <c r="K1357" s="66" t="str">
        <f>IFERROR(AVERAGE(Data!L1365),"  ")</f>
        <v xml:space="preserve">  </v>
      </c>
      <c r="L1357" s="66" t="str">
        <f>IFERROR(AVERAGE(Data!M1365),"  ")</f>
        <v xml:space="preserve">  </v>
      </c>
      <c r="M1357" s="66" t="str">
        <f>IFERROR(AVERAGE(Data!N1365),"  ")</f>
        <v xml:space="preserve">  </v>
      </c>
      <c r="N1357" s="66" t="str">
        <f>IFERROR(AVERAGE(Data!O1365),"  ")</f>
        <v xml:space="preserve">  </v>
      </c>
      <c r="O1357" s="66" t="str">
        <f>IFERROR(AVERAGE(Data!P1365),"  ")</f>
        <v xml:space="preserve">  </v>
      </c>
      <c r="P1357" s="66" t="str">
        <f>IFERROR(AVERAGE(Data!Q1365),"  ")</f>
        <v xml:space="preserve">  </v>
      </c>
      <c r="Q1357" s="67" t="str">
        <f>IFERROR(AVERAGE(Data!R1365),"  ")</f>
        <v xml:space="preserve">  </v>
      </c>
      <c r="R1357" s="67" t="str">
        <f>IFERROR(AVERAGE(Data!S1365),"  ")</f>
        <v xml:space="preserve">  </v>
      </c>
      <c r="S1357" s="67" t="str">
        <f>IFERROR(AVERAGE(Data!T1365),"  ")</f>
        <v xml:space="preserve">  </v>
      </c>
      <c r="T1357" s="66" t="str">
        <f>IFERROR(AVERAGE(Data!V1365), " ")</f>
        <v xml:space="preserve"> </v>
      </c>
      <c r="U1357" s="66" t="str">
        <f>IFERROR(AVERAGE(Data!W1365), " ")</f>
        <v xml:space="preserve"> </v>
      </c>
      <c r="V1357" s="66" t="str">
        <f>IFERROR(AVERAGE(Data!X1365), " ")</f>
        <v xml:space="preserve"> </v>
      </c>
      <c r="W1357" s="66" t="str">
        <f>IFERROR(AVERAGE(Data!Y1365), " ")</f>
        <v xml:space="preserve"> </v>
      </c>
      <c r="X1357" s="66" t="str">
        <f>IFERROR(AVERAGE(Data!Z1365), " ")</f>
        <v xml:space="preserve"> </v>
      </c>
      <c r="Y1357" s="66" t="str">
        <f>IFERROR(AVERAGE(Data!AA1365), " ")</f>
        <v xml:space="preserve"> </v>
      </c>
      <c r="Z1357" s="67" t="str">
        <f>IFERROR(AVERAGE(Data!AB1365), " ")</f>
        <v xml:space="preserve"> </v>
      </c>
      <c r="AA1357" s="67" t="str">
        <f>IFERROR(AVERAGE(Data!AC1365), " ")</f>
        <v xml:space="preserve"> </v>
      </c>
      <c r="AB1357" s="67" t="str">
        <f>IFERROR(AVERAGE(Data!AD1365), " ")</f>
        <v xml:space="preserve"> </v>
      </c>
      <c r="AC1357" s="66" t="str">
        <f>IFERROR(AVERAGE(Data!AF1365), "  ")</f>
        <v xml:space="preserve">  </v>
      </c>
      <c r="AD1357" s="66" t="str">
        <f>IFERROR(AVERAGE(Data!AG1365), "  ")</f>
        <v xml:space="preserve">  </v>
      </c>
      <c r="AE1357" s="66" t="str">
        <f>IFERROR(AVERAGE(Data!AH1365), "  ")</f>
        <v xml:space="preserve">  </v>
      </c>
      <c r="AF1357" s="66" t="str">
        <f>IFERROR(AVERAGE(Data!AI1365), "  ")</f>
        <v xml:space="preserve">  </v>
      </c>
      <c r="AG1357" s="66" t="str">
        <f>IFERROR(AVERAGE(Data!AJ1365), "  ")</f>
        <v xml:space="preserve">  </v>
      </c>
      <c r="AH1357" s="66" t="str">
        <f>IFERROR(AVERAGE(Data!AK1365), "  ")</f>
        <v xml:space="preserve">  </v>
      </c>
      <c r="AI1357" s="67" t="str">
        <f>IFERROR(AVERAGE(Data!AL1365), "  ")</f>
        <v xml:space="preserve">  </v>
      </c>
      <c r="AJ1357" s="67" t="str">
        <f>IFERROR(AVERAGE(Data!AM1365), "  ")</f>
        <v xml:space="preserve">  </v>
      </c>
      <c r="AK1357" s="67" t="str">
        <f>IFERROR(AVERAGE(Data!AN1365), "  ")</f>
        <v xml:space="preserve">  </v>
      </c>
      <c r="AL1357" s="66" t="str">
        <f>IFERROR(AVERAGE(Data!AP1365),"  ")</f>
        <v xml:space="preserve">  </v>
      </c>
      <c r="AM1357" s="66" t="str">
        <f>IFERROR(AVERAGE(Data!AQ1365),"  ")</f>
        <v xml:space="preserve">  </v>
      </c>
      <c r="AN1357" s="66" t="str">
        <f>IFERROR(AVERAGE(Data!AR1365),"  ")</f>
        <v xml:space="preserve">  </v>
      </c>
      <c r="AO1357" s="66" t="str">
        <f>IFERROR(AVERAGE(Data!AS1365),"  ")</f>
        <v xml:space="preserve">  </v>
      </c>
      <c r="AP1357" s="66" t="str">
        <f>IFERROR(AVERAGE(Data!AT1365),"  ")</f>
        <v xml:space="preserve">  </v>
      </c>
      <c r="AQ1357" s="66" t="str">
        <f>IFERROR(AVERAGE(Data!AU1365),"  ")</f>
        <v xml:space="preserve">  </v>
      </c>
      <c r="AR1357" s="67" t="str">
        <f>IFERROR(AVERAGE(Data!AV1365),"  ")</f>
        <v xml:space="preserve">  </v>
      </c>
      <c r="AS1357" s="67" t="str">
        <f>IFERROR(AVERAGE(Data!AW1365),"  ")</f>
        <v xml:space="preserve">  </v>
      </c>
      <c r="AT1357" s="67" t="str">
        <f>IFERROR(AVERAGE(Data!AX1365),"  ")</f>
        <v xml:space="preserve">  </v>
      </c>
      <c r="AU1357" s="66" t="str">
        <f>IFERROR(AVERAGE(Data!AZ1365), "  ")</f>
        <v xml:space="preserve">  </v>
      </c>
      <c r="AV1357" s="66" t="str">
        <f>IFERROR(AVERAGE(Data!BA1365), "  ")</f>
        <v xml:space="preserve">  </v>
      </c>
      <c r="AW1357" s="66" t="str">
        <f>IFERROR(AVERAGE(Data!BB1365), "  ")</f>
        <v xml:space="preserve">  </v>
      </c>
      <c r="AX1357" s="66" t="str">
        <f>IFERROR(AVERAGE(Data!BC1365), "  ")</f>
        <v xml:space="preserve">  </v>
      </c>
      <c r="AY1357" s="66" t="str">
        <f>IFERROR(AVERAGE(Data!BD1365), "  ")</f>
        <v xml:space="preserve">  </v>
      </c>
      <c r="AZ1357" s="66" t="str">
        <f>IFERROR(AVERAGE(Data!BE1365), "  ")</f>
        <v xml:space="preserve">  </v>
      </c>
      <c r="BA1357" s="66" t="str">
        <f>IFERROR(AVERAGE(Data!BF1365), "  ")</f>
        <v xml:space="preserve">  </v>
      </c>
      <c r="BB1357" s="66" t="str">
        <f>IFERROR(AVERAGE(Data!BG1365), "  ")</f>
        <v xml:space="preserve">  </v>
      </c>
      <c r="BC1357" s="66" t="str">
        <f>IFERROR(AVERAGE(Data!BH1365), "  ")</f>
        <v xml:space="preserve">  </v>
      </c>
      <c r="BD1357" s="66" t="str">
        <f>IFERROR(AVERAGE(Data!BI1365), "  ")</f>
        <v xml:space="preserve">  </v>
      </c>
    </row>
    <row r="1358" spans="1:56" x14ac:dyDescent="0.25">
      <c r="A1358" s="59" t="str">
        <f>IFERROR(AVERAGE(Data!A1366),"  ")</f>
        <v xml:space="preserve">  </v>
      </c>
      <c r="B1358" s="66" t="str">
        <f>IFERROR(AVERAGE(Data!B1366),"  ")</f>
        <v xml:space="preserve">  </v>
      </c>
      <c r="C1358" s="66" t="str">
        <f>IFERROR(AVERAGE(Data!C1366),"  ")</f>
        <v xml:space="preserve">  </v>
      </c>
      <c r="D1358" s="66" t="str">
        <f>IFERROR(AVERAGE(Data!D1366),"  ")</f>
        <v xml:space="preserve">  </v>
      </c>
      <c r="E1358" s="66" t="str">
        <f>IFERROR(AVERAGE(Data!E1366),"  ")</f>
        <v xml:space="preserve">  </v>
      </c>
      <c r="F1358" s="66" t="str">
        <f>IFERROR(AVERAGE(Data!F1366),"  ")</f>
        <v xml:space="preserve">  </v>
      </c>
      <c r="G1358" s="66" t="str">
        <f>IFERROR(AVERAGE(Data!G1366),"  ")</f>
        <v xml:space="preserve">  </v>
      </c>
      <c r="H1358" s="67" t="str">
        <f>IFERROR(AVERAGE(Data!H1366),"  ")</f>
        <v xml:space="preserve">  </v>
      </c>
      <c r="I1358" s="67" t="str">
        <f>IFERROR(AVERAGE(Data!I1366),"  ")</f>
        <v xml:space="preserve">  </v>
      </c>
      <c r="J1358" s="67" t="str">
        <f>IFERROR(AVERAGE(Data!J1366),"  ")</f>
        <v xml:space="preserve">  </v>
      </c>
      <c r="K1358" s="66" t="str">
        <f>IFERROR(AVERAGE(Data!L1366),"  ")</f>
        <v xml:space="preserve">  </v>
      </c>
      <c r="L1358" s="66" t="str">
        <f>IFERROR(AVERAGE(Data!M1366),"  ")</f>
        <v xml:space="preserve">  </v>
      </c>
      <c r="M1358" s="66" t="str">
        <f>IFERROR(AVERAGE(Data!N1366),"  ")</f>
        <v xml:space="preserve">  </v>
      </c>
      <c r="N1358" s="66" t="str">
        <f>IFERROR(AVERAGE(Data!O1366),"  ")</f>
        <v xml:space="preserve">  </v>
      </c>
      <c r="O1358" s="66" t="str">
        <f>IFERROR(AVERAGE(Data!P1366),"  ")</f>
        <v xml:space="preserve">  </v>
      </c>
      <c r="P1358" s="66" t="str">
        <f>IFERROR(AVERAGE(Data!Q1366),"  ")</f>
        <v xml:space="preserve">  </v>
      </c>
      <c r="Q1358" s="67" t="str">
        <f>IFERROR(AVERAGE(Data!R1366),"  ")</f>
        <v xml:space="preserve">  </v>
      </c>
      <c r="R1358" s="67" t="str">
        <f>IFERROR(AVERAGE(Data!S1366),"  ")</f>
        <v xml:space="preserve">  </v>
      </c>
      <c r="S1358" s="67" t="str">
        <f>IFERROR(AVERAGE(Data!T1366),"  ")</f>
        <v xml:space="preserve">  </v>
      </c>
      <c r="T1358" s="66" t="str">
        <f>IFERROR(AVERAGE(Data!V1366), " ")</f>
        <v xml:space="preserve"> </v>
      </c>
      <c r="U1358" s="66" t="str">
        <f>IFERROR(AVERAGE(Data!W1366), " ")</f>
        <v xml:space="preserve"> </v>
      </c>
      <c r="V1358" s="66" t="str">
        <f>IFERROR(AVERAGE(Data!X1366), " ")</f>
        <v xml:space="preserve"> </v>
      </c>
      <c r="W1358" s="66" t="str">
        <f>IFERROR(AVERAGE(Data!Y1366), " ")</f>
        <v xml:space="preserve"> </v>
      </c>
      <c r="X1358" s="66" t="str">
        <f>IFERROR(AVERAGE(Data!Z1366), " ")</f>
        <v xml:space="preserve"> </v>
      </c>
      <c r="Y1358" s="66" t="str">
        <f>IFERROR(AVERAGE(Data!AA1366), " ")</f>
        <v xml:space="preserve"> </v>
      </c>
      <c r="Z1358" s="67" t="str">
        <f>IFERROR(AVERAGE(Data!AB1366), " ")</f>
        <v xml:space="preserve"> </v>
      </c>
      <c r="AA1358" s="67" t="str">
        <f>IFERROR(AVERAGE(Data!AC1366), " ")</f>
        <v xml:space="preserve"> </v>
      </c>
      <c r="AB1358" s="67" t="str">
        <f>IFERROR(AVERAGE(Data!AD1366), " ")</f>
        <v xml:space="preserve"> </v>
      </c>
      <c r="AC1358" s="66" t="str">
        <f>IFERROR(AVERAGE(Data!AF1366), "  ")</f>
        <v xml:space="preserve">  </v>
      </c>
      <c r="AD1358" s="66" t="str">
        <f>IFERROR(AVERAGE(Data!AG1366), "  ")</f>
        <v xml:space="preserve">  </v>
      </c>
      <c r="AE1358" s="66" t="str">
        <f>IFERROR(AVERAGE(Data!AH1366), "  ")</f>
        <v xml:space="preserve">  </v>
      </c>
      <c r="AF1358" s="66" t="str">
        <f>IFERROR(AVERAGE(Data!AI1366), "  ")</f>
        <v xml:space="preserve">  </v>
      </c>
      <c r="AG1358" s="66" t="str">
        <f>IFERROR(AVERAGE(Data!AJ1366), "  ")</f>
        <v xml:space="preserve">  </v>
      </c>
      <c r="AH1358" s="66" t="str">
        <f>IFERROR(AVERAGE(Data!AK1366), "  ")</f>
        <v xml:space="preserve">  </v>
      </c>
      <c r="AI1358" s="67" t="str">
        <f>IFERROR(AVERAGE(Data!AL1366), "  ")</f>
        <v xml:space="preserve">  </v>
      </c>
      <c r="AJ1358" s="67" t="str">
        <f>IFERROR(AVERAGE(Data!AM1366), "  ")</f>
        <v xml:space="preserve">  </v>
      </c>
      <c r="AK1358" s="67" t="str">
        <f>IFERROR(AVERAGE(Data!AN1366), "  ")</f>
        <v xml:space="preserve">  </v>
      </c>
      <c r="AL1358" s="66" t="str">
        <f>IFERROR(AVERAGE(Data!AP1366),"  ")</f>
        <v xml:space="preserve">  </v>
      </c>
      <c r="AM1358" s="66" t="str">
        <f>IFERROR(AVERAGE(Data!AQ1366),"  ")</f>
        <v xml:space="preserve">  </v>
      </c>
      <c r="AN1358" s="66" t="str">
        <f>IFERROR(AVERAGE(Data!AR1366),"  ")</f>
        <v xml:space="preserve">  </v>
      </c>
      <c r="AO1358" s="66" t="str">
        <f>IFERROR(AVERAGE(Data!AS1366),"  ")</f>
        <v xml:space="preserve">  </v>
      </c>
      <c r="AP1358" s="66" t="str">
        <f>IFERROR(AVERAGE(Data!AT1366),"  ")</f>
        <v xml:space="preserve">  </v>
      </c>
      <c r="AQ1358" s="66" t="str">
        <f>IFERROR(AVERAGE(Data!AU1366),"  ")</f>
        <v xml:space="preserve">  </v>
      </c>
      <c r="AR1358" s="67" t="str">
        <f>IFERROR(AVERAGE(Data!AV1366),"  ")</f>
        <v xml:space="preserve">  </v>
      </c>
      <c r="AS1358" s="67" t="str">
        <f>IFERROR(AVERAGE(Data!AW1366),"  ")</f>
        <v xml:space="preserve">  </v>
      </c>
      <c r="AT1358" s="67" t="str">
        <f>IFERROR(AVERAGE(Data!AX1366),"  ")</f>
        <v xml:space="preserve">  </v>
      </c>
      <c r="AU1358" s="66" t="str">
        <f>IFERROR(AVERAGE(Data!AZ1366), "  ")</f>
        <v xml:space="preserve">  </v>
      </c>
      <c r="AV1358" s="66" t="str">
        <f>IFERROR(AVERAGE(Data!BA1366), "  ")</f>
        <v xml:space="preserve">  </v>
      </c>
      <c r="AW1358" s="66" t="str">
        <f>IFERROR(AVERAGE(Data!BB1366), "  ")</f>
        <v xml:space="preserve">  </v>
      </c>
      <c r="AX1358" s="66" t="str">
        <f>IFERROR(AVERAGE(Data!BC1366), "  ")</f>
        <v xml:space="preserve">  </v>
      </c>
      <c r="AY1358" s="66" t="str">
        <f>IFERROR(AVERAGE(Data!BD1366), "  ")</f>
        <v xml:space="preserve">  </v>
      </c>
      <c r="AZ1358" s="66" t="str">
        <f>IFERROR(AVERAGE(Data!BE1366), "  ")</f>
        <v xml:space="preserve">  </v>
      </c>
      <c r="BA1358" s="66" t="str">
        <f>IFERROR(AVERAGE(Data!BF1366), "  ")</f>
        <v xml:space="preserve">  </v>
      </c>
      <c r="BB1358" s="66" t="str">
        <f>IFERROR(AVERAGE(Data!BG1366), "  ")</f>
        <v xml:space="preserve">  </v>
      </c>
      <c r="BC1358" s="66" t="str">
        <f>IFERROR(AVERAGE(Data!BH1366), "  ")</f>
        <v xml:space="preserve">  </v>
      </c>
      <c r="BD1358" s="66" t="str">
        <f>IFERROR(AVERAGE(Data!BI1366), "  ")</f>
        <v xml:space="preserve">  </v>
      </c>
    </row>
    <row r="1359" spans="1:56" x14ac:dyDescent="0.25">
      <c r="A1359" s="59" t="str">
        <f>IFERROR(AVERAGE(Data!A1367),"  ")</f>
        <v xml:space="preserve">  </v>
      </c>
      <c r="B1359" s="66" t="str">
        <f>IFERROR(AVERAGE(Data!B1367),"  ")</f>
        <v xml:space="preserve">  </v>
      </c>
      <c r="C1359" s="66" t="str">
        <f>IFERROR(AVERAGE(Data!C1367),"  ")</f>
        <v xml:space="preserve">  </v>
      </c>
      <c r="D1359" s="66" t="str">
        <f>IFERROR(AVERAGE(Data!D1367),"  ")</f>
        <v xml:space="preserve">  </v>
      </c>
      <c r="E1359" s="66" t="str">
        <f>IFERROR(AVERAGE(Data!E1367),"  ")</f>
        <v xml:space="preserve">  </v>
      </c>
      <c r="F1359" s="66" t="str">
        <f>IFERROR(AVERAGE(Data!F1367),"  ")</f>
        <v xml:space="preserve">  </v>
      </c>
      <c r="G1359" s="66" t="str">
        <f>IFERROR(AVERAGE(Data!G1367),"  ")</f>
        <v xml:space="preserve">  </v>
      </c>
      <c r="H1359" s="67" t="str">
        <f>IFERROR(AVERAGE(Data!H1367),"  ")</f>
        <v xml:space="preserve">  </v>
      </c>
      <c r="I1359" s="67" t="str">
        <f>IFERROR(AVERAGE(Data!I1367),"  ")</f>
        <v xml:space="preserve">  </v>
      </c>
      <c r="J1359" s="67" t="str">
        <f>IFERROR(AVERAGE(Data!J1367),"  ")</f>
        <v xml:space="preserve">  </v>
      </c>
      <c r="K1359" s="66" t="str">
        <f>IFERROR(AVERAGE(Data!L1367),"  ")</f>
        <v xml:space="preserve">  </v>
      </c>
      <c r="L1359" s="66" t="str">
        <f>IFERROR(AVERAGE(Data!M1367),"  ")</f>
        <v xml:space="preserve">  </v>
      </c>
      <c r="M1359" s="66" t="str">
        <f>IFERROR(AVERAGE(Data!N1367),"  ")</f>
        <v xml:space="preserve">  </v>
      </c>
      <c r="N1359" s="66" t="str">
        <f>IFERROR(AVERAGE(Data!O1367),"  ")</f>
        <v xml:space="preserve">  </v>
      </c>
      <c r="O1359" s="66" t="str">
        <f>IFERROR(AVERAGE(Data!P1367),"  ")</f>
        <v xml:space="preserve">  </v>
      </c>
      <c r="P1359" s="66" t="str">
        <f>IFERROR(AVERAGE(Data!Q1367),"  ")</f>
        <v xml:space="preserve">  </v>
      </c>
      <c r="Q1359" s="67" t="str">
        <f>IFERROR(AVERAGE(Data!R1367),"  ")</f>
        <v xml:space="preserve">  </v>
      </c>
      <c r="R1359" s="67" t="str">
        <f>IFERROR(AVERAGE(Data!S1367),"  ")</f>
        <v xml:space="preserve">  </v>
      </c>
      <c r="S1359" s="67" t="str">
        <f>IFERROR(AVERAGE(Data!T1367),"  ")</f>
        <v xml:space="preserve">  </v>
      </c>
      <c r="T1359" s="66" t="str">
        <f>IFERROR(AVERAGE(Data!V1367), " ")</f>
        <v xml:space="preserve"> </v>
      </c>
      <c r="U1359" s="66" t="str">
        <f>IFERROR(AVERAGE(Data!W1367), " ")</f>
        <v xml:space="preserve"> </v>
      </c>
      <c r="V1359" s="66" t="str">
        <f>IFERROR(AVERAGE(Data!X1367), " ")</f>
        <v xml:space="preserve"> </v>
      </c>
      <c r="W1359" s="66" t="str">
        <f>IFERROR(AVERAGE(Data!Y1367), " ")</f>
        <v xml:space="preserve"> </v>
      </c>
      <c r="X1359" s="66" t="str">
        <f>IFERROR(AVERAGE(Data!Z1367), " ")</f>
        <v xml:space="preserve"> </v>
      </c>
      <c r="Y1359" s="66" t="str">
        <f>IFERROR(AVERAGE(Data!AA1367), " ")</f>
        <v xml:space="preserve"> </v>
      </c>
      <c r="Z1359" s="67" t="str">
        <f>IFERROR(AVERAGE(Data!AB1367), " ")</f>
        <v xml:space="preserve"> </v>
      </c>
      <c r="AA1359" s="67" t="str">
        <f>IFERROR(AVERAGE(Data!AC1367), " ")</f>
        <v xml:space="preserve"> </v>
      </c>
      <c r="AB1359" s="67" t="str">
        <f>IFERROR(AVERAGE(Data!AD1367), " ")</f>
        <v xml:space="preserve"> </v>
      </c>
      <c r="AC1359" s="66" t="str">
        <f>IFERROR(AVERAGE(Data!AF1367), "  ")</f>
        <v xml:space="preserve">  </v>
      </c>
      <c r="AD1359" s="66" t="str">
        <f>IFERROR(AVERAGE(Data!AG1367), "  ")</f>
        <v xml:space="preserve">  </v>
      </c>
      <c r="AE1359" s="66" t="str">
        <f>IFERROR(AVERAGE(Data!AH1367), "  ")</f>
        <v xml:space="preserve">  </v>
      </c>
      <c r="AF1359" s="66" t="str">
        <f>IFERROR(AVERAGE(Data!AI1367), "  ")</f>
        <v xml:space="preserve">  </v>
      </c>
      <c r="AG1359" s="66" t="str">
        <f>IFERROR(AVERAGE(Data!AJ1367), "  ")</f>
        <v xml:space="preserve">  </v>
      </c>
      <c r="AH1359" s="66" t="str">
        <f>IFERROR(AVERAGE(Data!AK1367), "  ")</f>
        <v xml:space="preserve">  </v>
      </c>
      <c r="AI1359" s="67" t="str">
        <f>IFERROR(AVERAGE(Data!AL1367), "  ")</f>
        <v xml:space="preserve">  </v>
      </c>
      <c r="AJ1359" s="67" t="str">
        <f>IFERROR(AVERAGE(Data!AM1367), "  ")</f>
        <v xml:space="preserve">  </v>
      </c>
      <c r="AK1359" s="67" t="str">
        <f>IFERROR(AVERAGE(Data!AN1367), "  ")</f>
        <v xml:space="preserve">  </v>
      </c>
      <c r="AL1359" s="66" t="str">
        <f>IFERROR(AVERAGE(Data!AP1367),"  ")</f>
        <v xml:space="preserve">  </v>
      </c>
      <c r="AM1359" s="66" t="str">
        <f>IFERROR(AVERAGE(Data!AQ1367),"  ")</f>
        <v xml:space="preserve">  </v>
      </c>
      <c r="AN1359" s="66" t="str">
        <f>IFERROR(AVERAGE(Data!AR1367),"  ")</f>
        <v xml:space="preserve">  </v>
      </c>
      <c r="AO1359" s="66" t="str">
        <f>IFERROR(AVERAGE(Data!AS1367),"  ")</f>
        <v xml:space="preserve">  </v>
      </c>
      <c r="AP1359" s="66" t="str">
        <f>IFERROR(AVERAGE(Data!AT1367),"  ")</f>
        <v xml:space="preserve">  </v>
      </c>
      <c r="AQ1359" s="66" t="str">
        <f>IFERROR(AVERAGE(Data!AU1367),"  ")</f>
        <v xml:space="preserve">  </v>
      </c>
      <c r="AR1359" s="67" t="str">
        <f>IFERROR(AVERAGE(Data!AV1367),"  ")</f>
        <v xml:space="preserve">  </v>
      </c>
      <c r="AS1359" s="67" t="str">
        <f>IFERROR(AVERAGE(Data!AW1367),"  ")</f>
        <v xml:space="preserve">  </v>
      </c>
      <c r="AT1359" s="67" t="str">
        <f>IFERROR(AVERAGE(Data!AX1367),"  ")</f>
        <v xml:space="preserve">  </v>
      </c>
      <c r="AU1359" s="66" t="str">
        <f>IFERROR(AVERAGE(Data!AZ1367), "  ")</f>
        <v xml:space="preserve">  </v>
      </c>
      <c r="AV1359" s="66" t="str">
        <f>IFERROR(AVERAGE(Data!BA1367), "  ")</f>
        <v xml:space="preserve">  </v>
      </c>
      <c r="AW1359" s="66" t="str">
        <f>IFERROR(AVERAGE(Data!BB1367), "  ")</f>
        <v xml:space="preserve">  </v>
      </c>
      <c r="AX1359" s="66" t="str">
        <f>IFERROR(AVERAGE(Data!BC1367), "  ")</f>
        <v xml:space="preserve">  </v>
      </c>
      <c r="AY1359" s="66" t="str">
        <f>IFERROR(AVERAGE(Data!BD1367), "  ")</f>
        <v xml:space="preserve">  </v>
      </c>
      <c r="AZ1359" s="66" t="str">
        <f>IFERROR(AVERAGE(Data!BE1367), "  ")</f>
        <v xml:space="preserve">  </v>
      </c>
      <c r="BA1359" s="66" t="str">
        <f>IFERROR(AVERAGE(Data!BF1367), "  ")</f>
        <v xml:space="preserve">  </v>
      </c>
      <c r="BB1359" s="66" t="str">
        <f>IFERROR(AVERAGE(Data!BG1367), "  ")</f>
        <v xml:space="preserve">  </v>
      </c>
      <c r="BC1359" s="66" t="str">
        <f>IFERROR(AVERAGE(Data!BH1367), "  ")</f>
        <v xml:space="preserve">  </v>
      </c>
      <c r="BD1359" s="66" t="str">
        <f>IFERROR(AVERAGE(Data!BI1367), "  ")</f>
        <v xml:space="preserve">  </v>
      </c>
    </row>
    <row r="1360" spans="1:56" x14ac:dyDescent="0.25">
      <c r="A1360" s="59" t="str">
        <f>IFERROR(AVERAGE(Data!A1368),"  ")</f>
        <v xml:space="preserve">  </v>
      </c>
      <c r="B1360" s="66" t="str">
        <f>IFERROR(AVERAGE(Data!B1368),"  ")</f>
        <v xml:space="preserve">  </v>
      </c>
      <c r="C1360" s="66" t="str">
        <f>IFERROR(AVERAGE(Data!C1368),"  ")</f>
        <v xml:space="preserve">  </v>
      </c>
      <c r="D1360" s="66" t="str">
        <f>IFERROR(AVERAGE(Data!D1368),"  ")</f>
        <v xml:space="preserve">  </v>
      </c>
      <c r="E1360" s="66" t="str">
        <f>IFERROR(AVERAGE(Data!E1368),"  ")</f>
        <v xml:space="preserve">  </v>
      </c>
      <c r="F1360" s="66" t="str">
        <f>IFERROR(AVERAGE(Data!F1368),"  ")</f>
        <v xml:space="preserve">  </v>
      </c>
      <c r="G1360" s="66" t="str">
        <f>IFERROR(AVERAGE(Data!G1368),"  ")</f>
        <v xml:space="preserve">  </v>
      </c>
      <c r="H1360" s="67" t="str">
        <f>IFERROR(AVERAGE(Data!H1368),"  ")</f>
        <v xml:space="preserve">  </v>
      </c>
      <c r="I1360" s="67" t="str">
        <f>IFERROR(AVERAGE(Data!I1368),"  ")</f>
        <v xml:space="preserve">  </v>
      </c>
      <c r="J1360" s="67" t="str">
        <f>IFERROR(AVERAGE(Data!J1368),"  ")</f>
        <v xml:space="preserve">  </v>
      </c>
      <c r="K1360" s="66" t="str">
        <f>IFERROR(AVERAGE(Data!L1368),"  ")</f>
        <v xml:space="preserve">  </v>
      </c>
      <c r="L1360" s="66" t="str">
        <f>IFERROR(AVERAGE(Data!M1368),"  ")</f>
        <v xml:space="preserve">  </v>
      </c>
      <c r="M1360" s="66" t="str">
        <f>IFERROR(AVERAGE(Data!N1368),"  ")</f>
        <v xml:space="preserve">  </v>
      </c>
      <c r="N1360" s="66" t="str">
        <f>IFERROR(AVERAGE(Data!O1368),"  ")</f>
        <v xml:space="preserve">  </v>
      </c>
      <c r="O1360" s="66" t="str">
        <f>IFERROR(AVERAGE(Data!P1368),"  ")</f>
        <v xml:space="preserve">  </v>
      </c>
      <c r="P1360" s="66" t="str">
        <f>IFERROR(AVERAGE(Data!Q1368),"  ")</f>
        <v xml:space="preserve">  </v>
      </c>
      <c r="Q1360" s="67" t="str">
        <f>IFERROR(AVERAGE(Data!R1368),"  ")</f>
        <v xml:space="preserve">  </v>
      </c>
      <c r="R1360" s="67" t="str">
        <f>IFERROR(AVERAGE(Data!S1368),"  ")</f>
        <v xml:space="preserve">  </v>
      </c>
      <c r="S1360" s="67" t="str">
        <f>IFERROR(AVERAGE(Data!T1368),"  ")</f>
        <v xml:space="preserve">  </v>
      </c>
      <c r="T1360" s="66" t="str">
        <f>IFERROR(AVERAGE(Data!V1368), " ")</f>
        <v xml:space="preserve"> </v>
      </c>
      <c r="U1360" s="66" t="str">
        <f>IFERROR(AVERAGE(Data!W1368), " ")</f>
        <v xml:space="preserve"> </v>
      </c>
      <c r="V1360" s="66" t="str">
        <f>IFERROR(AVERAGE(Data!X1368), " ")</f>
        <v xml:space="preserve"> </v>
      </c>
      <c r="W1360" s="66" t="str">
        <f>IFERROR(AVERAGE(Data!Y1368), " ")</f>
        <v xml:space="preserve"> </v>
      </c>
      <c r="X1360" s="66" t="str">
        <f>IFERROR(AVERAGE(Data!Z1368), " ")</f>
        <v xml:space="preserve"> </v>
      </c>
      <c r="Y1360" s="66" t="str">
        <f>IFERROR(AVERAGE(Data!AA1368), " ")</f>
        <v xml:space="preserve"> </v>
      </c>
      <c r="Z1360" s="67" t="str">
        <f>IFERROR(AVERAGE(Data!AB1368), " ")</f>
        <v xml:space="preserve"> </v>
      </c>
      <c r="AA1360" s="67" t="str">
        <f>IFERROR(AVERAGE(Data!AC1368), " ")</f>
        <v xml:space="preserve"> </v>
      </c>
      <c r="AB1360" s="67" t="str">
        <f>IFERROR(AVERAGE(Data!AD1368), " ")</f>
        <v xml:space="preserve"> </v>
      </c>
      <c r="AC1360" s="66" t="str">
        <f>IFERROR(AVERAGE(Data!AF1368), "  ")</f>
        <v xml:space="preserve">  </v>
      </c>
      <c r="AD1360" s="66" t="str">
        <f>IFERROR(AVERAGE(Data!AG1368), "  ")</f>
        <v xml:space="preserve">  </v>
      </c>
      <c r="AE1360" s="66" t="str">
        <f>IFERROR(AVERAGE(Data!AH1368), "  ")</f>
        <v xml:space="preserve">  </v>
      </c>
      <c r="AF1360" s="66" t="str">
        <f>IFERROR(AVERAGE(Data!AI1368), "  ")</f>
        <v xml:space="preserve">  </v>
      </c>
      <c r="AG1360" s="66" t="str">
        <f>IFERROR(AVERAGE(Data!AJ1368), "  ")</f>
        <v xml:space="preserve">  </v>
      </c>
      <c r="AH1360" s="66" t="str">
        <f>IFERROR(AVERAGE(Data!AK1368), "  ")</f>
        <v xml:space="preserve">  </v>
      </c>
      <c r="AI1360" s="67" t="str">
        <f>IFERROR(AVERAGE(Data!AL1368), "  ")</f>
        <v xml:space="preserve">  </v>
      </c>
      <c r="AJ1360" s="67" t="str">
        <f>IFERROR(AVERAGE(Data!AM1368), "  ")</f>
        <v xml:space="preserve">  </v>
      </c>
      <c r="AK1360" s="67" t="str">
        <f>IFERROR(AVERAGE(Data!AN1368), "  ")</f>
        <v xml:space="preserve">  </v>
      </c>
      <c r="AL1360" s="66" t="str">
        <f>IFERROR(AVERAGE(Data!AP1368),"  ")</f>
        <v xml:space="preserve">  </v>
      </c>
      <c r="AM1360" s="66" t="str">
        <f>IFERROR(AVERAGE(Data!AQ1368),"  ")</f>
        <v xml:space="preserve">  </v>
      </c>
      <c r="AN1360" s="66" t="str">
        <f>IFERROR(AVERAGE(Data!AR1368),"  ")</f>
        <v xml:space="preserve">  </v>
      </c>
      <c r="AO1360" s="66" t="str">
        <f>IFERROR(AVERAGE(Data!AS1368),"  ")</f>
        <v xml:space="preserve">  </v>
      </c>
      <c r="AP1360" s="66" t="str">
        <f>IFERROR(AVERAGE(Data!AT1368),"  ")</f>
        <v xml:space="preserve">  </v>
      </c>
      <c r="AQ1360" s="66" t="str">
        <f>IFERROR(AVERAGE(Data!AU1368),"  ")</f>
        <v xml:space="preserve">  </v>
      </c>
      <c r="AR1360" s="67" t="str">
        <f>IFERROR(AVERAGE(Data!AV1368),"  ")</f>
        <v xml:space="preserve">  </v>
      </c>
      <c r="AS1360" s="67" t="str">
        <f>IFERROR(AVERAGE(Data!AW1368),"  ")</f>
        <v xml:space="preserve">  </v>
      </c>
      <c r="AT1360" s="67" t="str">
        <f>IFERROR(AVERAGE(Data!AX1368),"  ")</f>
        <v xml:space="preserve">  </v>
      </c>
      <c r="AU1360" s="66" t="str">
        <f>IFERROR(AVERAGE(Data!AZ1368), "  ")</f>
        <v xml:space="preserve">  </v>
      </c>
      <c r="AV1360" s="66" t="str">
        <f>IFERROR(AVERAGE(Data!BA1368), "  ")</f>
        <v xml:space="preserve">  </v>
      </c>
      <c r="AW1360" s="66" t="str">
        <f>IFERROR(AVERAGE(Data!BB1368), "  ")</f>
        <v xml:space="preserve">  </v>
      </c>
      <c r="AX1360" s="66" t="str">
        <f>IFERROR(AVERAGE(Data!BC1368), "  ")</f>
        <v xml:space="preserve">  </v>
      </c>
      <c r="AY1360" s="66" t="str">
        <f>IFERROR(AVERAGE(Data!BD1368), "  ")</f>
        <v xml:space="preserve">  </v>
      </c>
      <c r="AZ1360" s="66" t="str">
        <f>IFERROR(AVERAGE(Data!BE1368), "  ")</f>
        <v xml:space="preserve">  </v>
      </c>
      <c r="BA1360" s="66" t="str">
        <f>IFERROR(AVERAGE(Data!BF1368), "  ")</f>
        <v xml:space="preserve">  </v>
      </c>
      <c r="BB1360" s="66" t="str">
        <f>IFERROR(AVERAGE(Data!BG1368), "  ")</f>
        <v xml:space="preserve">  </v>
      </c>
      <c r="BC1360" s="66" t="str">
        <f>IFERROR(AVERAGE(Data!BH1368), "  ")</f>
        <v xml:space="preserve">  </v>
      </c>
      <c r="BD1360" s="66" t="str">
        <f>IFERROR(AVERAGE(Data!BI1368), "  ")</f>
        <v xml:space="preserve">  </v>
      </c>
    </row>
    <row r="1361" spans="1:56" x14ac:dyDescent="0.25">
      <c r="A1361" s="59" t="str">
        <f>IFERROR(AVERAGE(Data!A1369),"  ")</f>
        <v xml:space="preserve">  </v>
      </c>
      <c r="B1361" s="66" t="str">
        <f>IFERROR(AVERAGE(Data!B1369),"  ")</f>
        <v xml:space="preserve">  </v>
      </c>
      <c r="C1361" s="66" t="str">
        <f>IFERROR(AVERAGE(Data!C1369),"  ")</f>
        <v xml:space="preserve">  </v>
      </c>
      <c r="D1361" s="66" t="str">
        <f>IFERROR(AVERAGE(Data!D1369),"  ")</f>
        <v xml:space="preserve">  </v>
      </c>
      <c r="E1361" s="66" t="str">
        <f>IFERROR(AVERAGE(Data!E1369),"  ")</f>
        <v xml:space="preserve">  </v>
      </c>
      <c r="F1361" s="66" t="str">
        <f>IFERROR(AVERAGE(Data!F1369),"  ")</f>
        <v xml:space="preserve">  </v>
      </c>
      <c r="G1361" s="66" t="str">
        <f>IFERROR(AVERAGE(Data!G1369),"  ")</f>
        <v xml:space="preserve">  </v>
      </c>
      <c r="H1361" s="67" t="str">
        <f>IFERROR(AVERAGE(Data!H1369),"  ")</f>
        <v xml:space="preserve">  </v>
      </c>
      <c r="I1361" s="67" t="str">
        <f>IFERROR(AVERAGE(Data!I1369),"  ")</f>
        <v xml:space="preserve">  </v>
      </c>
      <c r="J1361" s="67" t="str">
        <f>IFERROR(AVERAGE(Data!J1369),"  ")</f>
        <v xml:space="preserve">  </v>
      </c>
      <c r="K1361" s="66" t="str">
        <f>IFERROR(AVERAGE(Data!L1369),"  ")</f>
        <v xml:space="preserve">  </v>
      </c>
      <c r="L1361" s="66" t="str">
        <f>IFERROR(AVERAGE(Data!M1369),"  ")</f>
        <v xml:space="preserve">  </v>
      </c>
      <c r="M1361" s="66" t="str">
        <f>IFERROR(AVERAGE(Data!N1369),"  ")</f>
        <v xml:space="preserve">  </v>
      </c>
      <c r="N1361" s="66" t="str">
        <f>IFERROR(AVERAGE(Data!O1369),"  ")</f>
        <v xml:space="preserve">  </v>
      </c>
      <c r="O1361" s="66" t="str">
        <f>IFERROR(AVERAGE(Data!P1369),"  ")</f>
        <v xml:space="preserve">  </v>
      </c>
      <c r="P1361" s="66" t="str">
        <f>IFERROR(AVERAGE(Data!Q1369),"  ")</f>
        <v xml:space="preserve">  </v>
      </c>
      <c r="Q1361" s="67" t="str">
        <f>IFERROR(AVERAGE(Data!R1369),"  ")</f>
        <v xml:space="preserve">  </v>
      </c>
      <c r="R1361" s="67" t="str">
        <f>IFERROR(AVERAGE(Data!S1369),"  ")</f>
        <v xml:space="preserve">  </v>
      </c>
      <c r="S1361" s="67" t="str">
        <f>IFERROR(AVERAGE(Data!T1369),"  ")</f>
        <v xml:space="preserve">  </v>
      </c>
      <c r="T1361" s="66" t="str">
        <f>IFERROR(AVERAGE(Data!V1369), " ")</f>
        <v xml:space="preserve"> </v>
      </c>
      <c r="U1361" s="66" t="str">
        <f>IFERROR(AVERAGE(Data!W1369), " ")</f>
        <v xml:space="preserve"> </v>
      </c>
      <c r="V1361" s="66" t="str">
        <f>IFERROR(AVERAGE(Data!X1369), " ")</f>
        <v xml:space="preserve"> </v>
      </c>
      <c r="W1361" s="66" t="str">
        <f>IFERROR(AVERAGE(Data!Y1369), " ")</f>
        <v xml:space="preserve"> </v>
      </c>
      <c r="X1361" s="66" t="str">
        <f>IFERROR(AVERAGE(Data!Z1369), " ")</f>
        <v xml:space="preserve"> </v>
      </c>
      <c r="Y1361" s="66" t="str">
        <f>IFERROR(AVERAGE(Data!AA1369), " ")</f>
        <v xml:space="preserve"> </v>
      </c>
      <c r="Z1361" s="67" t="str">
        <f>IFERROR(AVERAGE(Data!AB1369), " ")</f>
        <v xml:space="preserve"> </v>
      </c>
      <c r="AA1361" s="67" t="str">
        <f>IFERROR(AVERAGE(Data!AC1369), " ")</f>
        <v xml:space="preserve"> </v>
      </c>
      <c r="AB1361" s="67" t="str">
        <f>IFERROR(AVERAGE(Data!AD1369), " ")</f>
        <v xml:space="preserve"> </v>
      </c>
      <c r="AC1361" s="66" t="str">
        <f>IFERROR(AVERAGE(Data!AF1369), "  ")</f>
        <v xml:space="preserve">  </v>
      </c>
      <c r="AD1361" s="66" t="str">
        <f>IFERROR(AVERAGE(Data!AG1369), "  ")</f>
        <v xml:space="preserve">  </v>
      </c>
      <c r="AE1361" s="66" t="str">
        <f>IFERROR(AVERAGE(Data!AH1369), "  ")</f>
        <v xml:space="preserve">  </v>
      </c>
      <c r="AF1361" s="66" t="str">
        <f>IFERROR(AVERAGE(Data!AI1369), "  ")</f>
        <v xml:space="preserve">  </v>
      </c>
      <c r="AG1361" s="66" t="str">
        <f>IFERROR(AVERAGE(Data!AJ1369), "  ")</f>
        <v xml:space="preserve">  </v>
      </c>
      <c r="AH1361" s="66" t="str">
        <f>IFERROR(AVERAGE(Data!AK1369), "  ")</f>
        <v xml:space="preserve">  </v>
      </c>
      <c r="AI1361" s="67" t="str">
        <f>IFERROR(AVERAGE(Data!AL1369), "  ")</f>
        <v xml:space="preserve">  </v>
      </c>
      <c r="AJ1361" s="67" t="str">
        <f>IFERROR(AVERAGE(Data!AM1369), "  ")</f>
        <v xml:space="preserve">  </v>
      </c>
      <c r="AK1361" s="67" t="str">
        <f>IFERROR(AVERAGE(Data!AN1369), "  ")</f>
        <v xml:space="preserve">  </v>
      </c>
      <c r="AL1361" s="66" t="str">
        <f>IFERROR(AVERAGE(Data!AP1369),"  ")</f>
        <v xml:space="preserve">  </v>
      </c>
      <c r="AM1361" s="66" t="str">
        <f>IFERROR(AVERAGE(Data!AQ1369),"  ")</f>
        <v xml:space="preserve">  </v>
      </c>
      <c r="AN1361" s="66" t="str">
        <f>IFERROR(AVERAGE(Data!AR1369),"  ")</f>
        <v xml:space="preserve">  </v>
      </c>
      <c r="AO1361" s="66" t="str">
        <f>IFERROR(AVERAGE(Data!AS1369),"  ")</f>
        <v xml:space="preserve">  </v>
      </c>
      <c r="AP1361" s="66" t="str">
        <f>IFERROR(AVERAGE(Data!AT1369),"  ")</f>
        <v xml:space="preserve">  </v>
      </c>
      <c r="AQ1361" s="66" t="str">
        <f>IFERROR(AVERAGE(Data!AU1369),"  ")</f>
        <v xml:space="preserve">  </v>
      </c>
      <c r="AR1361" s="67" t="str">
        <f>IFERROR(AVERAGE(Data!AV1369),"  ")</f>
        <v xml:space="preserve">  </v>
      </c>
      <c r="AS1361" s="67" t="str">
        <f>IFERROR(AVERAGE(Data!AW1369),"  ")</f>
        <v xml:space="preserve">  </v>
      </c>
      <c r="AT1361" s="67" t="str">
        <f>IFERROR(AVERAGE(Data!AX1369),"  ")</f>
        <v xml:space="preserve">  </v>
      </c>
      <c r="AU1361" s="66" t="str">
        <f>IFERROR(AVERAGE(Data!AZ1369), "  ")</f>
        <v xml:space="preserve">  </v>
      </c>
      <c r="AV1361" s="66" t="str">
        <f>IFERROR(AVERAGE(Data!BA1369), "  ")</f>
        <v xml:space="preserve">  </v>
      </c>
      <c r="AW1361" s="66" t="str">
        <f>IFERROR(AVERAGE(Data!BB1369), "  ")</f>
        <v xml:space="preserve">  </v>
      </c>
      <c r="AX1361" s="66" t="str">
        <f>IFERROR(AVERAGE(Data!BC1369), "  ")</f>
        <v xml:space="preserve">  </v>
      </c>
      <c r="AY1361" s="66" t="str">
        <f>IFERROR(AVERAGE(Data!BD1369), "  ")</f>
        <v xml:space="preserve">  </v>
      </c>
      <c r="AZ1361" s="66" t="str">
        <f>IFERROR(AVERAGE(Data!BE1369), "  ")</f>
        <v xml:space="preserve">  </v>
      </c>
      <c r="BA1361" s="66" t="str">
        <f>IFERROR(AVERAGE(Data!BF1369), "  ")</f>
        <v xml:space="preserve">  </v>
      </c>
      <c r="BB1361" s="66" t="str">
        <f>IFERROR(AVERAGE(Data!BG1369), "  ")</f>
        <v xml:space="preserve">  </v>
      </c>
      <c r="BC1361" s="66" t="str">
        <f>IFERROR(AVERAGE(Data!BH1369), "  ")</f>
        <v xml:space="preserve">  </v>
      </c>
      <c r="BD1361" s="66" t="str">
        <f>IFERROR(AVERAGE(Data!BI1369), "  ")</f>
        <v xml:space="preserve">  </v>
      </c>
    </row>
    <row r="1362" spans="1:56" x14ac:dyDescent="0.25">
      <c r="A1362" s="59" t="str">
        <f>IFERROR(AVERAGE(Data!A1370),"  ")</f>
        <v xml:space="preserve">  </v>
      </c>
      <c r="B1362" s="66" t="str">
        <f>IFERROR(AVERAGE(Data!B1370),"  ")</f>
        <v xml:space="preserve">  </v>
      </c>
      <c r="C1362" s="66" t="str">
        <f>IFERROR(AVERAGE(Data!C1370),"  ")</f>
        <v xml:space="preserve">  </v>
      </c>
      <c r="D1362" s="66" t="str">
        <f>IFERROR(AVERAGE(Data!D1370),"  ")</f>
        <v xml:space="preserve">  </v>
      </c>
      <c r="E1362" s="66" t="str">
        <f>IFERROR(AVERAGE(Data!E1370),"  ")</f>
        <v xml:space="preserve">  </v>
      </c>
      <c r="F1362" s="66" t="str">
        <f>IFERROR(AVERAGE(Data!F1370),"  ")</f>
        <v xml:space="preserve">  </v>
      </c>
      <c r="G1362" s="66" t="str">
        <f>IFERROR(AVERAGE(Data!G1370),"  ")</f>
        <v xml:space="preserve">  </v>
      </c>
      <c r="H1362" s="67" t="str">
        <f>IFERROR(AVERAGE(Data!H1370),"  ")</f>
        <v xml:space="preserve">  </v>
      </c>
      <c r="I1362" s="67" t="str">
        <f>IFERROR(AVERAGE(Data!I1370),"  ")</f>
        <v xml:space="preserve">  </v>
      </c>
      <c r="J1362" s="67" t="str">
        <f>IFERROR(AVERAGE(Data!J1370),"  ")</f>
        <v xml:space="preserve">  </v>
      </c>
      <c r="K1362" s="66" t="str">
        <f>IFERROR(AVERAGE(Data!L1370),"  ")</f>
        <v xml:space="preserve">  </v>
      </c>
      <c r="L1362" s="66" t="str">
        <f>IFERROR(AVERAGE(Data!M1370),"  ")</f>
        <v xml:space="preserve">  </v>
      </c>
      <c r="M1362" s="66" t="str">
        <f>IFERROR(AVERAGE(Data!N1370),"  ")</f>
        <v xml:space="preserve">  </v>
      </c>
      <c r="N1362" s="66" t="str">
        <f>IFERROR(AVERAGE(Data!O1370),"  ")</f>
        <v xml:space="preserve">  </v>
      </c>
      <c r="O1362" s="66" t="str">
        <f>IFERROR(AVERAGE(Data!P1370),"  ")</f>
        <v xml:space="preserve">  </v>
      </c>
      <c r="P1362" s="66" t="str">
        <f>IFERROR(AVERAGE(Data!Q1370),"  ")</f>
        <v xml:space="preserve">  </v>
      </c>
      <c r="Q1362" s="67" t="str">
        <f>IFERROR(AVERAGE(Data!R1370),"  ")</f>
        <v xml:space="preserve">  </v>
      </c>
      <c r="R1362" s="67" t="str">
        <f>IFERROR(AVERAGE(Data!S1370),"  ")</f>
        <v xml:space="preserve">  </v>
      </c>
      <c r="S1362" s="67" t="str">
        <f>IFERROR(AVERAGE(Data!T1370),"  ")</f>
        <v xml:space="preserve">  </v>
      </c>
      <c r="T1362" s="66" t="str">
        <f>IFERROR(AVERAGE(Data!V1370), " ")</f>
        <v xml:space="preserve"> </v>
      </c>
      <c r="U1362" s="66" t="str">
        <f>IFERROR(AVERAGE(Data!W1370), " ")</f>
        <v xml:space="preserve"> </v>
      </c>
      <c r="V1362" s="66" t="str">
        <f>IFERROR(AVERAGE(Data!X1370), " ")</f>
        <v xml:space="preserve"> </v>
      </c>
      <c r="W1362" s="66" t="str">
        <f>IFERROR(AVERAGE(Data!Y1370), " ")</f>
        <v xml:space="preserve"> </v>
      </c>
      <c r="X1362" s="66" t="str">
        <f>IFERROR(AVERAGE(Data!Z1370), " ")</f>
        <v xml:space="preserve"> </v>
      </c>
      <c r="Y1362" s="66" t="str">
        <f>IFERROR(AVERAGE(Data!AA1370), " ")</f>
        <v xml:space="preserve"> </v>
      </c>
      <c r="Z1362" s="67" t="str">
        <f>IFERROR(AVERAGE(Data!AB1370), " ")</f>
        <v xml:space="preserve"> </v>
      </c>
      <c r="AA1362" s="67" t="str">
        <f>IFERROR(AVERAGE(Data!AC1370), " ")</f>
        <v xml:space="preserve"> </v>
      </c>
      <c r="AB1362" s="67" t="str">
        <f>IFERROR(AVERAGE(Data!AD1370), " ")</f>
        <v xml:space="preserve"> </v>
      </c>
      <c r="AC1362" s="66" t="str">
        <f>IFERROR(AVERAGE(Data!AF1370), "  ")</f>
        <v xml:space="preserve">  </v>
      </c>
      <c r="AD1362" s="66" t="str">
        <f>IFERROR(AVERAGE(Data!AG1370), "  ")</f>
        <v xml:space="preserve">  </v>
      </c>
      <c r="AE1362" s="66" t="str">
        <f>IFERROR(AVERAGE(Data!AH1370), "  ")</f>
        <v xml:space="preserve">  </v>
      </c>
      <c r="AF1362" s="66" t="str">
        <f>IFERROR(AVERAGE(Data!AI1370), "  ")</f>
        <v xml:space="preserve">  </v>
      </c>
      <c r="AG1362" s="66" t="str">
        <f>IFERROR(AVERAGE(Data!AJ1370), "  ")</f>
        <v xml:space="preserve">  </v>
      </c>
      <c r="AH1362" s="66" t="str">
        <f>IFERROR(AVERAGE(Data!AK1370), "  ")</f>
        <v xml:space="preserve">  </v>
      </c>
      <c r="AI1362" s="67" t="str">
        <f>IFERROR(AVERAGE(Data!AL1370), "  ")</f>
        <v xml:space="preserve">  </v>
      </c>
      <c r="AJ1362" s="67" t="str">
        <f>IFERROR(AVERAGE(Data!AM1370), "  ")</f>
        <v xml:space="preserve">  </v>
      </c>
      <c r="AK1362" s="67" t="str">
        <f>IFERROR(AVERAGE(Data!AN1370), "  ")</f>
        <v xml:space="preserve">  </v>
      </c>
      <c r="AL1362" s="66" t="str">
        <f>IFERROR(AVERAGE(Data!AP1370),"  ")</f>
        <v xml:space="preserve">  </v>
      </c>
      <c r="AM1362" s="66" t="str">
        <f>IFERROR(AVERAGE(Data!AQ1370),"  ")</f>
        <v xml:space="preserve">  </v>
      </c>
      <c r="AN1362" s="66" t="str">
        <f>IFERROR(AVERAGE(Data!AR1370),"  ")</f>
        <v xml:space="preserve">  </v>
      </c>
      <c r="AO1362" s="66" t="str">
        <f>IFERROR(AVERAGE(Data!AS1370),"  ")</f>
        <v xml:space="preserve">  </v>
      </c>
      <c r="AP1362" s="66" t="str">
        <f>IFERROR(AVERAGE(Data!AT1370),"  ")</f>
        <v xml:space="preserve">  </v>
      </c>
      <c r="AQ1362" s="66" t="str">
        <f>IFERROR(AVERAGE(Data!AU1370),"  ")</f>
        <v xml:space="preserve">  </v>
      </c>
      <c r="AR1362" s="67" t="str">
        <f>IFERROR(AVERAGE(Data!AV1370),"  ")</f>
        <v xml:space="preserve">  </v>
      </c>
      <c r="AS1362" s="67" t="str">
        <f>IFERROR(AVERAGE(Data!AW1370),"  ")</f>
        <v xml:space="preserve">  </v>
      </c>
      <c r="AT1362" s="67" t="str">
        <f>IFERROR(AVERAGE(Data!AX1370),"  ")</f>
        <v xml:space="preserve">  </v>
      </c>
      <c r="AU1362" s="66" t="str">
        <f>IFERROR(AVERAGE(Data!AZ1370), "  ")</f>
        <v xml:space="preserve">  </v>
      </c>
      <c r="AV1362" s="66" t="str">
        <f>IFERROR(AVERAGE(Data!BA1370), "  ")</f>
        <v xml:space="preserve">  </v>
      </c>
      <c r="AW1362" s="66" t="str">
        <f>IFERROR(AVERAGE(Data!BB1370), "  ")</f>
        <v xml:space="preserve">  </v>
      </c>
      <c r="AX1362" s="66" t="str">
        <f>IFERROR(AVERAGE(Data!BC1370), "  ")</f>
        <v xml:space="preserve">  </v>
      </c>
      <c r="AY1362" s="66" t="str">
        <f>IFERROR(AVERAGE(Data!BD1370), "  ")</f>
        <v xml:space="preserve">  </v>
      </c>
      <c r="AZ1362" s="66" t="str">
        <f>IFERROR(AVERAGE(Data!BE1370), "  ")</f>
        <v xml:space="preserve">  </v>
      </c>
      <c r="BA1362" s="66" t="str">
        <f>IFERROR(AVERAGE(Data!BF1370), "  ")</f>
        <v xml:space="preserve">  </v>
      </c>
      <c r="BB1362" s="66" t="str">
        <f>IFERROR(AVERAGE(Data!BG1370), "  ")</f>
        <v xml:space="preserve">  </v>
      </c>
      <c r="BC1362" s="66" t="str">
        <f>IFERROR(AVERAGE(Data!BH1370), "  ")</f>
        <v xml:space="preserve">  </v>
      </c>
      <c r="BD1362" s="66" t="str">
        <f>IFERROR(AVERAGE(Data!BI1370), "  ")</f>
        <v xml:space="preserve">  </v>
      </c>
    </row>
    <row r="1363" spans="1:56" x14ac:dyDescent="0.25">
      <c r="A1363" s="59" t="str">
        <f>IFERROR(AVERAGE(Data!A1371),"  ")</f>
        <v xml:space="preserve">  </v>
      </c>
      <c r="B1363" s="66" t="str">
        <f>IFERROR(AVERAGE(Data!B1371),"  ")</f>
        <v xml:space="preserve">  </v>
      </c>
      <c r="C1363" s="66" t="str">
        <f>IFERROR(AVERAGE(Data!C1371),"  ")</f>
        <v xml:space="preserve">  </v>
      </c>
      <c r="D1363" s="66" t="str">
        <f>IFERROR(AVERAGE(Data!D1371),"  ")</f>
        <v xml:space="preserve">  </v>
      </c>
      <c r="E1363" s="66" t="str">
        <f>IFERROR(AVERAGE(Data!E1371),"  ")</f>
        <v xml:space="preserve">  </v>
      </c>
      <c r="F1363" s="66" t="str">
        <f>IFERROR(AVERAGE(Data!F1371),"  ")</f>
        <v xml:space="preserve">  </v>
      </c>
      <c r="G1363" s="66" t="str">
        <f>IFERROR(AVERAGE(Data!G1371),"  ")</f>
        <v xml:space="preserve">  </v>
      </c>
      <c r="H1363" s="67" t="str">
        <f>IFERROR(AVERAGE(Data!H1371),"  ")</f>
        <v xml:space="preserve">  </v>
      </c>
      <c r="I1363" s="67" t="str">
        <f>IFERROR(AVERAGE(Data!I1371),"  ")</f>
        <v xml:space="preserve">  </v>
      </c>
      <c r="J1363" s="67" t="str">
        <f>IFERROR(AVERAGE(Data!J1371),"  ")</f>
        <v xml:space="preserve">  </v>
      </c>
      <c r="K1363" s="66" t="str">
        <f>IFERROR(AVERAGE(Data!L1371),"  ")</f>
        <v xml:space="preserve">  </v>
      </c>
      <c r="L1363" s="66" t="str">
        <f>IFERROR(AVERAGE(Data!M1371),"  ")</f>
        <v xml:space="preserve">  </v>
      </c>
      <c r="M1363" s="66" t="str">
        <f>IFERROR(AVERAGE(Data!N1371),"  ")</f>
        <v xml:space="preserve">  </v>
      </c>
      <c r="N1363" s="66" t="str">
        <f>IFERROR(AVERAGE(Data!O1371),"  ")</f>
        <v xml:space="preserve">  </v>
      </c>
      <c r="O1363" s="66" t="str">
        <f>IFERROR(AVERAGE(Data!P1371),"  ")</f>
        <v xml:space="preserve">  </v>
      </c>
      <c r="P1363" s="66" t="str">
        <f>IFERROR(AVERAGE(Data!Q1371),"  ")</f>
        <v xml:space="preserve">  </v>
      </c>
      <c r="Q1363" s="67" t="str">
        <f>IFERROR(AVERAGE(Data!R1371),"  ")</f>
        <v xml:space="preserve">  </v>
      </c>
      <c r="R1363" s="67" t="str">
        <f>IFERROR(AVERAGE(Data!S1371),"  ")</f>
        <v xml:space="preserve">  </v>
      </c>
      <c r="S1363" s="67" t="str">
        <f>IFERROR(AVERAGE(Data!T1371),"  ")</f>
        <v xml:space="preserve">  </v>
      </c>
      <c r="T1363" s="66" t="str">
        <f>IFERROR(AVERAGE(Data!V1371), " ")</f>
        <v xml:space="preserve"> </v>
      </c>
      <c r="U1363" s="66" t="str">
        <f>IFERROR(AVERAGE(Data!W1371), " ")</f>
        <v xml:space="preserve"> </v>
      </c>
      <c r="V1363" s="66" t="str">
        <f>IFERROR(AVERAGE(Data!X1371), " ")</f>
        <v xml:space="preserve"> </v>
      </c>
      <c r="W1363" s="66" t="str">
        <f>IFERROR(AVERAGE(Data!Y1371), " ")</f>
        <v xml:space="preserve"> </v>
      </c>
      <c r="X1363" s="66" t="str">
        <f>IFERROR(AVERAGE(Data!Z1371), " ")</f>
        <v xml:space="preserve"> </v>
      </c>
      <c r="Y1363" s="66" t="str">
        <f>IFERROR(AVERAGE(Data!AA1371), " ")</f>
        <v xml:space="preserve"> </v>
      </c>
      <c r="Z1363" s="67" t="str">
        <f>IFERROR(AVERAGE(Data!AB1371), " ")</f>
        <v xml:space="preserve"> </v>
      </c>
      <c r="AA1363" s="67" t="str">
        <f>IFERROR(AVERAGE(Data!AC1371), " ")</f>
        <v xml:space="preserve"> </v>
      </c>
      <c r="AB1363" s="67" t="str">
        <f>IFERROR(AVERAGE(Data!AD1371), " ")</f>
        <v xml:space="preserve"> </v>
      </c>
      <c r="AC1363" s="66" t="str">
        <f>IFERROR(AVERAGE(Data!AF1371), "  ")</f>
        <v xml:space="preserve">  </v>
      </c>
      <c r="AD1363" s="66" t="str">
        <f>IFERROR(AVERAGE(Data!AG1371), "  ")</f>
        <v xml:space="preserve">  </v>
      </c>
      <c r="AE1363" s="66" t="str">
        <f>IFERROR(AVERAGE(Data!AH1371), "  ")</f>
        <v xml:space="preserve">  </v>
      </c>
      <c r="AF1363" s="66" t="str">
        <f>IFERROR(AVERAGE(Data!AI1371), "  ")</f>
        <v xml:space="preserve">  </v>
      </c>
      <c r="AG1363" s="66" t="str">
        <f>IFERROR(AVERAGE(Data!AJ1371), "  ")</f>
        <v xml:space="preserve">  </v>
      </c>
      <c r="AH1363" s="66" t="str">
        <f>IFERROR(AVERAGE(Data!AK1371), "  ")</f>
        <v xml:space="preserve">  </v>
      </c>
      <c r="AI1363" s="67" t="str">
        <f>IFERROR(AVERAGE(Data!AL1371), "  ")</f>
        <v xml:space="preserve">  </v>
      </c>
      <c r="AJ1363" s="67" t="str">
        <f>IFERROR(AVERAGE(Data!AM1371), "  ")</f>
        <v xml:space="preserve">  </v>
      </c>
      <c r="AK1363" s="67" t="str">
        <f>IFERROR(AVERAGE(Data!AN1371), "  ")</f>
        <v xml:space="preserve">  </v>
      </c>
      <c r="AL1363" s="66" t="str">
        <f>IFERROR(AVERAGE(Data!AP1371),"  ")</f>
        <v xml:space="preserve">  </v>
      </c>
      <c r="AM1363" s="66" t="str">
        <f>IFERROR(AVERAGE(Data!AQ1371),"  ")</f>
        <v xml:space="preserve">  </v>
      </c>
      <c r="AN1363" s="66" t="str">
        <f>IFERROR(AVERAGE(Data!AR1371),"  ")</f>
        <v xml:space="preserve">  </v>
      </c>
      <c r="AO1363" s="66" t="str">
        <f>IFERROR(AVERAGE(Data!AS1371),"  ")</f>
        <v xml:space="preserve">  </v>
      </c>
      <c r="AP1363" s="66" t="str">
        <f>IFERROR(AVERAGE(Data!AT1371),"  ")</f>
        <v xml:space="preserve">  </v>
      </c>
      <c r="AQ1363" s="66" t="str">
        <f>IFERROR(AVERAGE(Data!AU1371),"  ")</f>
        <v xml:space="preserve">  </v>
      </c>
      <c r="AR1363" s="67" t="str">
        <f>IFERROR(AVERAGE(Data!AV1371),"  ")</f>
        <v xml:space="preserve">  </v>
      </c>
      <c r="AS1363" s="67" t="str">
        <f>IFERROR(AVERAGE(Data!AW1371),"  ")</f>
        <v xml:space="preserve">  </v>
      </c>
      <c r="AT1363" s="67" t="str">
        <f>IFERROR(AVERAGE(Data!AX1371),"  ")</f>
        <v xml:space="preserve">  </v>
      </c>
      <c r="AU1363" s="66" t="str">
        <f>IFERROR(AVERAGE(Data!AZ1371), "  ")</f>
        <v xml:space="preserve">  </v>
      </c>
      <c r="AV1363" s="66" t="str">
        <f>IFERROR(AVERAGE(Data!BA1371), "  ")</f>
        <v xml:space="preserve">  </v>
      </c>
      <c r="AW1363" s="66" t="str">
        <f>IFERROR(AVERAGE(Data!BB1371), "  ")</f>
        <v xml:space="preserve">  </v>
      </c>
      <c r="AX1363" s="66" t="str">
        <f>IFERROR(AVERAGE(Data!BC1371), "  ")</f>
        <v xml:space="preserve">  </v>
      </c>
      <c r="AY1363" s="66" t="str">
        <f>IFERROR(AVERAGE(Data!BD1371), "  ")</f>
        <v xml:space="preserve">  </v>
      </c>
      <c r="AZ1363" s="66" t="str">
        <f>IFERROR(AVERAGE(Data!BE1371), "  ")</f>
        <v xml:space="preserve">  </v>
      </c>
      <c r="BA1363" s="66" t="str">
        <f>IFERROR(AVERAGE(Data!BF1371), "  ")</f>
        <v xml:space="preserve">  </v>
      </c>
      <c r="BB1363" s="66" t="str">
        <f>IFERROR(AVERAGE(Data!BG1371), "  ")</f>
        <v xml:space="preserve">  </v>
      </c>
      <c r="BC1363" s="66" t="str">
        <f>IFERROR(AVERAGE(Data!BH1371), "  ")</f>
        <v xml:space="preserve">  </v>
      </c>
      <c r="BD1363" s="66" t="str">
        <f>IFERROR(AVERAGE(Data!BI1371), "  ")</f>
        <v xml:space="preserve">  </v>
      </c>
    </row>
    <row r="1364" spans="1:56" x14ac:dyDescent="0.25">
      <c r="A1364" s="59" t="str">
        <f>IFERROR(AVERAGE(Data!A1372),"  ")</f>
        <v xml:space="preserve">  </v>
      </c>
      <c r="B1364" s="66" t="str">
        <f>IFERROR(AVERAGE(Data!B1372),"  ")</f>
        <v xml:space="preserve">  </v>
      </c>
      <c r="C1364" s="66" t="str">
        <f>IFERROR(AVERAGE(Data!C1372),"  ")</f>
        <v xml:space="preserve">  </v>
      </c>
      <c r="D1364" s="66" t="str">
        <f>IFERROR(AVERAGE(Data!D1372),"  ")</f>
        <v xml:space="preserve">  </v>
      </c>
      <c r="E1364" s="66" t="str">
        <f>IFERROR(AVERAGE(Data!E1372),"  ")</f>
        <v xml:space="preserve">  </v>
      </c>
      <c r="F1364" s="66" t="str">
        <f>IFERROR(AVERAGE(Data!F1372),"  ")</f>
        <v xml:space="preserve">  </v>
      </c>
      <c r="G1364" s="66" t="str">
        <f>IFERROR(AVERAGE(Data!G1372),"  ")</f>
        <v xml:space="preserve">  </v>
      </c>
      <c r="H1364" s="67" t="str">
        <f>IFERROR(AVERAGE(Data!H1372),"  ")</f>
        <v xml:space="preserve">  </v>
      </c>
      <c r="I1364" s="67" t="str">
        <f>IFERROR(AVERAGE(Data!I1372),"  ")</f>
        <v xml:space="preserve">  </v>
      </c>
      <c r="J1364" s="67" t="str">
        <f>IFERROR(AVERAGE(Data!J1372),"  ")</f>
        <v xml:space="preserve">  </v>
      </c>
      <c r="K1364" s="66" t="str">
        <f>IFERROR(AVERAGE(Data!L1372),"  ")</f>
        <v xml:space="preserve">  </v>
      </c>
      <c r="L1364" s="66" t="str">
        <f>IFERROR(AVERAGE(Data!M1372),"  ")</f>
        <v xml:space="preserve">  </v>
      </c>
      <c r="M1364" s="66" t="str">
        <f>IFERROR(AVERAGE(Data!N1372),"  ")</f>
        <v xml:space="preserve">  </v>
      </c>
      <c r="N1364" s="66" t="str">
        <f>IFERROR(AVERAGE(Data!O1372),"  ")</f>
        <v xml:space="preserve">  </v>
      </c>
      <c r="O1364" s="66" t="str">
        <f>IFERROR(AVERAGE(Data!P1372),"  ")</f>
        <v xml:space="preserve">  </v>
      </c>
      <c r="P1364" s="66" t="str">
        <f>IFERROR(AVERAGE(Data!Q1372),"  ")</f>
        <v xml:space="preserve">  </v>
      </c>
      <c r="Q1364" s="67" t="str">
        <f>IFERROR(AVERAGE(Data!R1372),"  ")</f>
        <v xml:space="preserve">  </v>
      </c>
      <c r="R1364" s="67" t="str">
        <f>IFERROR(AVERAGE(Data!S1372),"  ")</f>
        <v xml:space="preserve">  </v>
      </c>
      <c r="S1364" s="67" t="str">
        <f>IFERROR(AVERAGE(Data!T1372),"  ")</f>
        <v xml:space="preserve">  </v>
      </c>
      <c r="T1364" s="66" t="str">
        <f>IFERROR(AVERAGE(Data!V1372), " ")</f>
        <v xml:space="preserve"> </v>
      </c>
      <c r="U1364" s="66" t="str">
        <f>IFERROR(AVERAGE(Data!W1372), " ")</f>
        <v xml:space="preserve"> </v>
      </c>
      <c r="V1364" s="66" t="str">
        <f>IFERROR(AVERAGE(Data!X1372), " ")</f>
        <v xml:space="preserve"> </v>
      </c>
      <c r="W1364" s="66" t="str">
        <f>IFERROR(AVERAGE(Data!Y1372), " ")</f>
        <v xml:space="preserve"> </v>
      </c>
      <c r="X1364" s="66" t="str">
        <f>IFERROR(AVERAGE(Data!Z1372), " ")</f>
        <v xml:space="preserve"> </v>
      </c>
      <c r="Y1364" s="66" t="str">
        <f>IFERROR(AVERAGE(Data!AA1372), " ")</f>
        <v xml:space="preserve"> </v>
      </c>
      <c r="Z1364" s="67" t="str">
        <f>IFERROR(AVERAGE(Data!AB1372), " ")</f>
        <v xml:space="preserve"> </v>
      </c>
      <c r="AA1364" s="67" t="str">
        <f>IFERROR(AVERAGE(Data!AC1372), " ")</f>
        <v xml:space="preserve"> </v>
      </c>
      <c r="AB1364" s="67" t="str">
        <f>IFERROR(AVERAGE(Data!AD1372), " ")</f>
        <v xml:space="preserve"> </v>
      </c>
      <c r="AC1364" s="66" t="str">
        <f>IFERROR(AVERAGE(Data!AF1372), "  ")</f>
        <v xml:space="preserve">  </v>
      </c>
      <c r="AD1364" s="66" t="str">
        <f>IFERROR(AVERAGE(Data!AG1372), "  ")</f>
        <v xml:space="preserve">  </v>
      </c>
      <c r="AE1364" s="66" t="str">
        <f>IFERROR(AVERAGE(Data!AH1372), "  ")</f>
        <v xml:space="preserve">  </v>
      </c>
      <c r="AF1364" s="66" t="str">
        <f>IFERROR(AVERAGE(Data!AI1372), "  ")</f>
        <v xml:space="preserve">  </v>
      </c>
      <c r="AG1364" s="66" t="str">
        <f>IFERROR(AVERAGE(Data!AJ1372), "  ")</f>
        <v xml:space="preserve">  </v>
      </c>
      <c r="AH1364" s="66" t="str">
        <f>IFERROR(AVERAGE(Data!AK1372), "  ")</f>
        <v xml:space="preserve">  </v>
      </c>
      <c r="AI1364" s="67" t="str">
        <f>IFERROR(AVERAGE(Data!AL1372), "  ")</f>
        <v xml:space="preserve">  </v>
      </c>
      <c r="AJ1364" s="67" t="str">
        <f>IFERROR(AVERAGE(Data!AM1372), "  ")</f>
        <v xml:space="preserve">  </v>
      </c>
      <c r="AK1364" s="67" t="str">
        <f>IFERROR(AVERAGE(Data!AN1372), "  ")</f>
        <v xml:space="preserve">  </v>
      </c>
      <c r="AL1364" s="66" t="str">
        <f>IFERROR(AVERAGE(Data!AP1372),"  ")</f>
        <v xml:space="preserve">  </v>
      </c>
      <c r="AM1364" s="66" t="str">
        <f>IFERROR(AVERAGE(Data!AQ1372),"  ")</f>
        <v xml:space="preserve">  </v>
      </c>
      <c r="AN1364" s="66" t="str">
        <f>IFERROR(AVERAGE(Data!AR1372),"  ")</f>
        <v xml:space="preserve">  </v>
      </c>
      <c r="AO1364" s="66" t="str">
        <f>IFERROR(AVERAGE(Data!AS1372),"  ")</f>
        <v xml:space="preserve">  </v>
      </c>
      <c r="AP1364" s="66" t="str">
        <f>IFERROR(AVERAGE(Data!AT1372),"  ")</f>
        <v xml:space="preserve">  </v>
      </c>
      <c r="AQ1364" s="66" t="str">
        <f>IFERROR(AVERAGE(Data!AU1372),"  ")</f>
        <v xml:space="preserve">  </v>
      </c>
      <c r="AR1364" s="67" t="str">
        <f>IFERROR(AVERAGE(Data!AV1372),"  ")</f>
        <v xml:space="preserve">  </v>
      </c>
      <c r="AS1364" s="67" t="str">
        <f>IFERROR(AVERAGE(Data!AW1372),"  ")</f>
        <v xml:space="preserve">  </v>
      </c>
      <c r="AT1364" s="67" t="str">
        <f>IFERROR(AVERAGE(Data!AX1372),"  ")</f>
        <v xml:space="preserve">  </v>
      </c>
      <c r="AU1364" s="66" t="str">
        <f>IFERROR(AVERAGE(Data!AZ1372), "  ")</f>
        <v xml:space="preserve">  </v>
      </c>
      <c r="AV1364" s="66" t="str">
        <f>IFERROR(AVERAGE(Data!BA1372), "  ")</f>
        <v xml:space="preserve">  </v>
      </c>
      <c r="AW1364" s="66" t="str">
        <f>IFERROR(AVERAGE(Data!BB1372), "  ")</f>
        <v xml:space="preserve">  </v>
      </c>
      <c r="AX1364" s="66" t="str">
        <f>IFERROR(AVERAGE(Data!BC1372), "  ")</f>
        <v xml:space="preserve">  </v>
      </c>
      <c r="AY1364" s="66" t="str">
        <f>IFERROR(AVERAGE(Data!BD1372), "  ")</f>
        <v xml:space="preserve">  </v>
      </c>
      <c r="AZ1364" s="66" t="str">
        <f>IFERROR(AVERAGE(Data!BE1372), "  ")</f>
        <v xml:space="preserve">  </v>
      </c>
      <c r="BA1364" s="66" t="str">
        <f>IFERROR(AVERAGE(Data!BF1372), "  ")</f>
        <v xml:space="preserve">  </v>
      </c>
      <c r="BB1364" s="66" t="str">
        <f>IFERROR(AVERAGE(Data!BG1372), "  ")</f>
        <v xml:space="preserve">  </v>
      </c>
      <c r="BC1364" s="66" t="str">
        <f>IFERROR(AVERAGE(Data!BH1372), "  ")</f>
        <v xml:space="preserve">  </v>
      </c>
      <c r="BD1364" s="66" t="str">
        <f>IFERROR(AVERAGE(Data!BI1372), "  ")</f>
        <v xml:space="preserve">  </v>
      </c>
    </row>
    <row r="1365" spans="1:56" x14ac:dyDescent="0.25">
      <c r="A1365" s="59" t="str">
        <f>IFERROR(AVERAGE(Data!A1373),"  ")</f>
        <v xml:space="preserve">  </v>
      </c>
      <c r="B1365" s="66" t="str">
        <f>IFERROR(AVERAGE(Data!B1373),"  ")</f>
        <v xml:space="preserve">  </v>
      </c>
      <c r="C1365" s="66" t="str">
        <f>IFERROR(AVERAGE(Data!C1373),"  ")</f>
        <v xml:space="preserve">  </v>
      </c>
      <c r="D1365" s="66" t="str">
        <f>IFERROR(AVERAGE(Data!D1373),"  ")</f>
        <v xml:space="preserve">  </v>
      </c>
      <c r="E1365" s="66" t="str">
        <f>IFERROR(AVERAGE(Data!E1373),"  ")</f>
        <v xml:space="preserve">  </v>
      </c>
      <c r="F1365" s="66" t="str">
        <f>IFERROR(AVERAGE(Data!F1373),"  ")</f>
        <v xml:space="preserve">  </v>
      </c>
      <c r="G1365" s="66" t="str">
        <f>IFERROR(AVERAGE(Data!G1373),"  ")</f>
        <v xml:space="preserve">  </v>
      </c>
      <c r="H1365" s="67" t="str">
        <f>IFERROR(AVERAGE(Data!H1373),"  ")</f>
        <v xml:space="preserve">  </v>
      </c>
      <c r="I1365" s="67" t="str">
        <f>IFERROR(AVERAGE(Data!I1373),"  ")</f>
        <v xml:space="preserve">  </v>
      </c>
      <c r="J1365" s="67" t="str">
        <f>IFERROR(AVERAGE(Data!J1373),"  ")</f>
        <v xml:space="preserve">  </v>
      </c>
      <c r="K1365" s="66" t="str">
        <f>IFERROR(AVERAGE(Data!L1373),"  ")</f>
        <v xml:space="preserve">  </v>
      </c>
      <c r="L1365" s="66" t="str">
        <f>IFERROR(AVERAGE(Data!M1373),"  ")</f>
        <v xml:space="preserve">  </v>
      </c>
      <c r="M1365" s="66" t="str">
        <f>IFERROR(AVERAGE(Data!N1373),"  ")</f>
        <v xml:space="preserve">  </v>
      </c>
      <c r="N1365" s="66" t="str">
        <f>IFERROR(AVERAGE(Data!O1373),"  ")</f>
        <v xml:space="preserve">  </v>
      </c>
      <c r="O1365" s="66" t="str">
        <f>IFERROR(AVERAGE(Data!P1373),"  ")</f>
        <v xml:space="preserve">  </v>
      </c>
      <c r="P1365" s="66" t="str">
        <f>IFERROR(AVERAGE(Data!Q1373),"  ")</f>
        <v xml:space="preserve">  </v>
      </c>
      <c r="Q1365" s="67" t="str">
        <f>IFERROR(AVERAGE(Data!R1373),"  ")</f>
        <v xml:space="preserve">  </v>
      </c>
      <c r="R1365" s="67" t="str">
        <f>IFERROR(AVERAGE(Data!S1373),"  ")</f>
        <v xml:space="preserve">  </v>
      </c>
      <c r="S1365" s="67" t="str">
        <f>IFERROR(AVERAGE(Data!T1373),"  ")</f>
        <v xml:space="preserve">  </v>
      </c>
      <c r="T1365" s="66" t="str">
        <f>IFERROR(AVERAGE(Data!V1373), " ")</f>
        <v xml:space="preserve"> </v>
      </c>
      <c r="U1365" s="66" t="str">
        <f>IFERROR(AVERAGE(Data!W1373), " ")</f>
        <v xml:space="preserve"> </v>
      </c>
      <c r="V1365" s="66" t="str">
        <f>IFERROR(AVERAGE(Data!X1373), " ")</f>
        <v xml:space="preserve"> </v>
      </c>
      <c r="W1365" s="66" t="str">
        <f>IFERROR(AVERAGE(Data!Y1373), " ")</f>
        <v xml:space="preserve"> </v>
      </c>
      <c r="X1365" s="66" t="str">
        <f>IFERROR(AVERAGE(Data!Z1373), " ")</f>
        <v xml:space="preserve"> </v>
      </c>
      <c r="Y1365" s="66" t="str">
        <f>IFERROR(AVERAGE(Data!AA1373), " ")</f>
        <v xml:space="preserve"> </v>
      </c>
      <c r="Z1365" s="67" t="str">
        <f>IFERROR(AVERAGE(Data!AB1373), " ")</f>
        <v xml:space="preserve"> </v>
      </c>
      <c r="AA1365" s="67" t="str">
        <f>IFERROR(AVERAGE(Data!AC1373), " ")</f>
        <v xml:space="preserve"> </v>
      </c>
      <c r="AB1365" s="67" t="str">
        <f>IFERROR(AVERAGE(Data!AD1373), " ")</f>
        <v xml:space="preserve"> </v>
      </c>
      <c r="AC1365" s="66" t="str">
        <f>IFERROR(AVERAGE(Data!AF1373), "  ")</f>
        <v xml:space="preserve">  </v>
      </c>
      <c r="AD1365" s="66" t="str">
        <f>IFERROR(AVERAGE(Data!AG1373), "  ")</f>
        <v xml:space="preserve">  </v>
      </c>
      <c r="AE1365" s="66" t="str">
        <f>IFERROR(AVERAGE(Data!AH1373), "  ")</f>
        <v xml:space="preserve">  </v>
      </c>
      <c r="AF1365" s="66" t="str">
        <f>IFERROR(AVERAGE(Data!AI1373), "  ")</f>
        <v xml:space="preserve">  </v>
      </c>
      <c r="AG1365" s="66" t="str">
        <f>IFERROR(AVERAGE(Data!AJ1373), "  ")</f>
        <v xml:space="preserve">  </v>
      </c>
      <c r="AH1365" s="66" t="str">
        <f>IFERROR(AVERAGE(Data!AK1373), "  ")</f>
        <v xml:space="preserve">  </v>
      </c>
      <c r="AI1365" s="67" t="str">
        <f>IFERROR(AVERAGE(Data!AL1373), "  ")</f>
        <v xml:space="preserve">  </v>
      </c>
      <c r="AJ1365" s="67" t="str">
        <f>IFERROR(AVERAGE(Data!AM1373), "  ")</f>
        <v xml:space="preserve">  </v>
      </c>
      <c r="AK1365" s="67" t="str">
        <f>IFERROR(AVERAGE(Data!AN1373), "  ")</f>
        <v xml:space="preserve">  </v>
      </c>
      <c r="AL1365" s="66" t="str">
        <f>IFERROR(AVERAGE(Data!AP1373),"  ")</f>
        <v xml:space="preserve">  </v>
      </c>
      <c r="AM1365" s="66" t="str">
        <f>IFERROR(AVERAGE(Data!AQ1373),"  ")</f>
        <v xml:space="preserve">  </v>
      </c>
      <c r="AN1365" s="66" t="str">
        <f>IFERROR(AVERAGE(Data!AR1373),"  ")</f>
        <v xml:space="preserve">  </v>
      </c>
      <c r="AO1365" s="66" t="str">
        <f>IFERROR(AVERAGE(Data!AS1373),"  ")</f>
        <v xml:space="preserve">  </v>
      </c>
      <c r="AP1365" s="66" t="str">
        <f>IFERROR(AVERAGE(Data!AT1373),"  ")</f>
        <v xml:space="preserve">  </v>
      </c>
      <c r="AQ1365" s="66" t="str">
        <f>IFERROR(AVERAGE(Data!AU1373),"  ")</f>
        <v xml:space="preserve">  </v>
      </c>
      <c r="AR1365" s="67" t="str">
        <f>IFERROR(AVERAGE(Data!AV1373),"  ")</f>
        <v xml:space="preserve">  </v>
      </c>
      <c r="AS1365" s="67" t="str">
        <f>IFERROR(AVERAGE(Data!AW1373),"  ")</f>
        <v xml:space="preserve">  </v>
      </c>
      <c r="AT1365" s="67" t="str">
        <f>IFERROR(AVERAGE(Data!AX1373),"  ")</f>
        <v xml:space="preserve">  </v>
      </c>
      <c r="AU1365" s="66" t="str">
        <f>IFERROR(AVERAGE(Data!AZ1373), "  ")</f>
        <v xml:space="preserve">  </v>
      </c>
      <c r="AV1365" s="66" t="str">
        <f>IFERROR(AVERAGE(Data!BA1373), "  ")</f>
        <v xml:space="preserve">  </v>
      </c>
      <c r="AW1365" s="66" t="str">
        <f>IFERROR(AVERAGE(Data!BB1373), "  ")</f>
        <v xml:space="preserve">  </v>
      </c>
      <c r="AX1365" s="66" t="str">
        <f>IFERROR(AVERAGE(Data!BC1373), "  ")</f>
        <v xml:space="preserve">  </v>
      </c>
      <c r="AY1365" s="66" t="str">
        <f>IFERROR(AVERAGE(Data!BD1373), "  ")</f>
        <v xml:space="preserve">  </v>
      </c>
      <c r="AZ1365" s="66" t="str">
        <f>IFERROR(AVERAGE(Data!BE1373), "  ")</f>
        <v xml:space="preserve">  </v>
      </c>
      <c r="BA1365" s="66" t="str">
        <f>IFERROR(AVERAGE(Data!BF1373), "  ")</f>
        <v xml:space="preserve">  </v>
      </c>
      <c r="BB1365" s="66" t="str">
        <f>IFERROR(AVERAGE(Data!BG1373), "  ")</f>
        <v xml:space="preserve">  </v>
      </c>
      <c r="BC1365" s="66" t="str">
        <f>IFERROR(AVERAGE(Data!BH1373), "  ")</f>
        <v xml:space="preserve">  </v>
      </c>
      <c r="BD1365" s="66" t="str">
        <f>IFERROR(AVERAGE(Data!BI1373), "  ")</f>
        <v xml:space="preserve">  </v>
      </c>
    </row>
    <row r="1366" spans="1:56" x14ac:dyDescent="0.25">
      <c r="A1366" s="59" t="str">
        <f>IFERROR(AVERAGE(Data!A1374),"  ")</f>
        <v xml:space="preserve">  </v>
      </c>
      <c r="B1366" s="66" t="str">
        <f>IFERROR(AVERAGE(Data!B1374),"  ")</f>
        <v xml:space="preserve">  </v>
      </c>
      <c r="C1366" s="66" t="str">
        <f>IFERROR(AVERAGE(Data!C1374),"  ")</f>
        <v xml:space="preserve">  </v>
      </c>
      <c r="D1366" s="66" t="str">
        <f>IFERROR(AVERAGE(Data!D1374),"  ")</f>
        <v xml:space="preserve">  </v>
      </c>
      <c r="E1366" s="66" t="str">
        <f>IFERROR(AVERAGE(Data!E1374),"  ")</f>
        <v xml:space="preserve">  </v>
      </c>
      <c r="F1366" s="66" t="str">
        <f>IFERROR(AVERAGE(Data!F1374),"  ")</f>
        <v xml:space="preserve">  </v>
      </c>
      <c r="G1366" s="66" t="str">
        <f>IFERROR(AVERAGE(Data!G1374),"  ")</f>
        <v xml:space="preserve">  </v>
      </c>
      <c r="H1366" s="67" t="str">
        <f>IFERROR(AVERAGE(Data!H1374),"  ")</f>
        <v xml:space="preserve">  </v>
      </c>
      <c r="I1366" s="67" t="str">
        <f>IFERROR(AVERAGE(Data!I1374),"  ")</f>
        <v xml:space="preserve">  </v>
      </c>
      <c r="J1366" s="67" t="str">
        <f>IFERROR(AVERAGE(Data!J1374),"  ")</f>
        <v xml:space="preserve">  </v>
      </c>
      <c r="K1366" s="66" t="str">
        <f>IFERROR(AVERAGE(Data!L1374),"  ")</f>
        <v xml:space="preserve">  </v>
      </c>
      <c r="L1366" s="66" t="str">
        <f>IFERROR(AVERAGE(Data!M1374),"  ")</f>
        <v xml:space="preserve">  </v>
      </c>
      <c r="M1366" s="66" t="str">
        <f>IFERROR(AVERAGE(Data!N1374),"  ")</f>
        <v xml:space="preserve">  </v>
      </c>
      <c r="N1366" s="66" t="str">
        <f>IFERROR(AVERAGE(Data!O1374),"  ")</f>
        <v xml:space="preserve">  </v>
      </c>
      <c r="O1366" s="66" t="str">
        <f>IFERROR(AVERAGE(Data!P1374),"  ")</f>
        <v xml:space="preserve">  </v>
      </c>
      <c r="P1366" s="66" t="str">
        <f>IFERROR(AVERAGE(Data!Q1374),"  ")</f>
        <v xml:space="preserve">  </v>
      </c>
      <c r="Q1366" s="67" t="str">
        <f>IFERROR(AVERAGE(Data!R1374),"  ")</f>
        <v xml:space="preserve">  </v>
      </c>
      <c r="R1366" s="67" t="str">
        <f>IFERROR(AVERAGE(Data!S1374),"  ")</f>
        <v xml:space="preserve">  </v>
      </c>
      <c r="S1366" s="67" t="str">
        <f>IFERROR(AVERAGE(Data!T1374),"  ")</f>
        <v xml:space="preserve">  </v>
      </c>
      <c r="T1366" s="66" t="str">
        <f>IFERROR(AVERAGE(Data!V1374), " ")</f>
        <v xml:space="preserve"> </v>
      </c>
      <c r="U1366" s="66" t="str">
        <f>IFERROR(AVERAGE(Data!W1374), " ")</f>
        <v xml:space="preserve"> </v>
      </c>
      <c r="V1366" s="66" t="str">
        <f>IFERROR(AVERAGE(Data!X1374), " ")</f>
        <v xml:space="preserve"> </v>
      </c>
      <c r="W1366" s="66" t="str">
        <f>IFERROR(AVERAGE(Data!Y1374), " ")</f>
        <v xml:space="preserve"> </v>
      </c>
      <c r="X1366" s="66" t="str">
        <f>IFERROR(AVERAGE(Data!Z1374), " ")</f>
        <v xml:space="preserve"> </v>
      </c>
      <c r="Y1366" s="66" t="str">
        <f>IFERROR(AVERAGE(Data!AA1374), " ")</f>
        <v xml:space="preserve"> </v>
      </c>
      <c r="Z1366" s="67" t="str">
        <f>IFERROR(AVERAGE(Data!AB1374), " ")</f>
        <v xml:space="preserve"> </v>
      </c>
      <c r="AA1366" s="67" t="str">
        <f>IFERROR(AVERAGE(Data!AC1374), " ")</f>
        <v xml:space="preserve"> </v>
      </c>
      <c r="AB1366" s="67" t="str">
        <f>IFERROR(AVERAGE(Data!AD1374), " ")</f>
        <v xml:space="preserve"> </v>
      </c>
      <c r="AC1366" s="66" t="str">
        <f>IFERROR(AVERAGE(Data!AF1374), "  ")</f>
        <v xml:space="preserve">  </v>
      </c>
      <c r="AD1366" s="66" t="str">
        <f>IFERROR(AVERAGE(Data!AG1374), "  ")</f>
        <v xml:space="preserve">  </v>
      </c>
      <c r="AE1366" s="66" t="str">
        <f>IFERROR(AVERAGE(Data!AH1374), "  ")</f>
        <v xml:space="preserve">  </v>
      </c>
      <c r="AF1366" s="66" t="str">
        <f>IFERROR(AVERAGE(Data!AI1374), "  ")</f>
        <v xml:space="preserve">  </v>
      </c>
      <c r="AG1366" s="66" t="str">
        <f>IFERROR(AVERAGE(Data!AJ1374), "  ")</f>
        <v xml:space="preserve">  </v>
      </c>
      <c r="AH1366" s="66" t="str">
        <f>IFERROR(AVERAGE(Data!AK1374), "  ")</f>
        <v xml:space="preserve">  </v>
      </c>
      <c r="AI1366" s="67" t="str">
        <f>IFERROR(AVERAGE(Data!AL1374), "  ")</f>
        <v xml:space="preserve">  </v>
      </c>
      <c r="AJ1366" s="67" t="str">
        <f>IFERROR(AVERAGE(Data!AM1374), "  ")</f>
        <v xml:space="preserve">  </v>
      </c>
      <c r="AK1366" s="67" t="str">
        <f>IFERROR(AVERAGE(Data!AN1374), "  ")</f>
        <v xml:space="preserve">  </v>
      </c>
      <c r="AL1366" s="66" t="str">
        <f>IFERROR(AVERAGE(Data!AP1374),"  ")</f>
        <v xml:space="preserve">  </v>
      </c>
      <c r="AM1366" s="66" t="str">
        <f>IFERROR(AVERAGE(Data!AQ1374),"  ")</f>
        <v xml:space="preserve">  </v>
      </c>
      <c r="AN1366" s="66" t="str">
        <f>IFERROR(AVERAGE(Data!AR1374),"  ")</f>
        <v xml:space="preserve">  </v>
      </c>
      <c r="AO1366" s="66" t="str">
        <f>IFERROR(AVERAGE(Data!AS1374),"  ")</f>
        <v xml:space="preserve">  </v>
      </c>
      <c r="AP1366" s="66" t="str">
        <f>IFERROR(AVERAGE(Data!AT1374),"  ")</f>
        <v xml:space="preserve">  </v>
      </c>
      <c r="AQ1366" s="66" t="str">
        <f>IFERROR(AVERAGE(Data!AU1374),"  ")</f>
        <v xml:space="preserve">  </v>
      </c>
      <c r="AR1366" s="67" t="str">
        <f>IFERROR(AVERAGE(Data!AV1374),"  ")</f>
        <v xml:space="preserve">  </v>
      </c>
      <c r="AS1366" s="67" t="str">
        <f>IFERROR(AVERAGE(Data!AW1374),"  ")</f>
        <v xml:space="preserve">  </v>
      </c>
      <c r="AT1366" s="67" t="str">
        <f>IFERROR(AVERAGE(Data!AX1374),"  ")</f>
        <v xml:space="preserve">  </v>
      </c>
      <c r="AU1366" s="66" t="str">
        <f>IFERROR(AVERAGE(Data!AZ1374), "  ")</f>
        <v xml:space="preserve">  </v>
      </c>
      <c r="AV1366" s="66" t="str">
        <f>IFERROR(AVERAGE(Data!BA1374), "  ")</f>
        <v xml:space="preserve">  </v>
      </c>
      <c r="AW1366" s="66" t="str">
        <f>IFERROR(AVERAGE(Data!BB1374), "  ")</f>
        <v xml:space="preserve">  </v>
      </c>
      <c r="AX1366" s="66" t="str">
        <f>IFERROR(AVERAGE(Data!BC1374), "  ")</f>
        <v xml:space="preserve">  </v>
      </c>
      <c r="AY1366" s="66" t="str">
        <f>IFERROR(AVERAGE(Data!BD1374), "  ")</f>
        <v xml:space="preserve">  </v>
      </c>
      <c r="AZ1366" s="66" t="str">
        <f>IFERROR(AVERAGE(Data!BE1374), "  ")</f>
        <v xml:space="preserve">  </v>
      </c>
      <c r="BA1366" s="66" t="str">
        <f>IFERROR(AVERAGE(Data!BF1374), "  ")</f>
        <v xml:space="preserve">  </v>
      </c>
      <c r="BB1366" s="66" t="str">
        <f>IFERROR(AVERAGE(Data!BG1374), "  ")</f>
        <v xml:space="preserve">  </v>
      </c>
      <c r="BC1366" s="66" t="str">
        <f>IFERROR(AVERAGE(Data!BH1374), "  ")</f>
        <v xml:space="preserve">  </v>
      </c>
      <c r="BD1366" s="66" t="str">
        <f>IFERROR(AVERAGE(Data!BI1374), "  ")</f>
        <v xml:space="preserve">  </v>
      </c>
    </row>
    <row r="1367" spans="1:56" x14ac:dyDescent="0.25">
      <c r="A1367" s="59" t="str">
        <f>IFERROR(AVERAGE(Data!A1375),"  ")</f>
        <v xml:space="preserve">  </v>
      </c>
      <c r="B1367" s="66" t="str">
        <f>IFERROR(AVERAGE(Data!B1375),"  ")</f>
        <v xml:space="preserve">  </v>
      </c>
      <c r="C1367" s="66" t="str">
        <f>IFERROR(AVERAGE(Data!C1375),"  ")</f>
        <v xml:space="preserve">  </v>
      </c>
      <c r="D1367" s="66" t="str">
        <f>IFERROR(AVERAGE(Data!D1375),"  ")</f>
        <v xml:space="preserve">  </v>
      </c>
      <c r="E1367" s="66" t="str">
        <f>IFERROR(AVERAGE(Data!E1375),"  ")</f>
        <v xml:space="preserve">  </v>
      </c>
      <c r="F1367" s="66" t="str">
        <f>IFERROR(AVERAGE(Data!F1375),"  ")</f>
        <v xml:space="preserve">  </v>
      </c>
      <c r="G1367" s="66" t="str">
        <f>IFERROR(AVERAGE(Data!G1375),"  ")</f>
        <v xml:space="preserve">  </v>
      </c>
      <c r="H1367" s="67" t="str">
        <f>IFERROR(AVERAGE(Data!H1375),"  ")</f>
        <v xml:space="preserve">  </v>
      </c>
      <c r="I1367" s="67" t="str">
        <f>IFERROR(AVERAGE(Data!I1375),"  ")</f>
        <v xml:space="preserve">  </v>
      </c>
      <c r="J1367" s="67" t="str">
        <f>IFERROR(AVERAGE(Data!J1375),"  ")</f>
        <v xml:space="preserve">  </v>
      </c>
      <c r="K1367" s="66" t="str">
        <f>IFERROR(AVERAGE(Data!L1375),"  ")</f>
        <v xml:space="preserve">  </v>
      </c>
      <c r="L1367" s="66" t="str">
        <f>IFERROR(AVERAGE(Data!M1375),"  ")</f>
        <v xml:space="preserve">  </v>
      </c>
      <c r="M1367" s="66" t="str">
        <f>IFERROR(AVERAGE(Data!N1375),"  ")</f>
        <v xml:space="preserve">  </v>
      </c>
      <c r="N1367" s="66" t="str">
        <f>IFERROR(AVERAGE(Data!O1375),"  ")</f>
        <v xml:space="preserve">  </v>
      </c>
      <c r="O1367" s="66" t="str">
        <f>IFERROR(AVERAGE(Data!P1375),"  ")</f>
        <v xml:space="preserve">  </v>
      </c>
      <c r="P1367" s="66" t="str">
        <f>IFERROR(AVERAGE(Data!Q1375),"  ")</f>
        <v xml:space="preserve">  </v>
      </c>
      <c r="Q1367" s="67" t="str">
        <f>IFERROR(AVERAGE(Data!R1375),"  ")</f>
        <v xml:space="preserve">  </v>
      </c>
      <c r="R1367" s="67" t="str">
        <f>IFERROR(AVERAGE(Data!S1375),"  ")</f>
        <v xml:space="preserve">  </v>
      </c>
      <c r="S1367" s="67" t="str">
        <f>IFERROR(AVERAGE(Data!T1375),"  ")</f>
        <v xml:space="preserve">  </v>
      </c>
      <c r="T1367" s="66" t="str">
        <f>IFERROR(AVERAGE(Data!V1375), " ")</f>
        <v xml:space="preserve"> </v>
      </c>
      <c r="U1367" s="66" t="str">
        <f>IFERROR(AVERAGE(Data!W1375), " ")</f>
        <v xml:space="preserve"> </v>
      </c>
      <c r="V1367" s="66" t="str">
        <f>IFERROR(AVERAGE(Data!X1375), " ")</f>
        <v xml:space="preserve"> </v>
      </c>
      <c r="W1367" s="66" t="str">
        <f>IFERROR(AVERAGE(Data!Y1375), " ")</f>
        <v xml:space="preserve"> </v>
      </c>
      <c r="X1367" s="66" t="str">
        <f>IFERROR(AVERAGE(Data!Z1375), " ")</f>
        <v xml:space="preserve"> </v>
      </c>
      <c r="Y1367" s="66" t="str">
        <f>IFERROR(AVERAGE(Data!AA1375), " ")</f>
        <v xml:space="preserve"> </v>
      </c>
      <c r="Z1367" s="67" t="str">
        <f>IFERROR(AVERAGE(Data!AB1375), " ")</f>
        <v xml:space="preserve"> </v>
      </c>
      <c r="AA1367" s="67" t="str">
        <f>IFERROR(AVERAGE(Data!AC1375), " ")</f>
        <v xml:space="preserve"> </v>
      </c>
      <c r="AB1367" s="67" t="str">
        <f>IFERROR(AVERAGE(Data!AD1375), " ")</f>
        <v xml:space="preserve"> </v>
      </c>
      <c r="AC1367" s="66" t="str">
        <f>IFERROR(AVERAGE(Data!AF1375), "  ")</f>
        <v xml:space="preserve">  </v>
      </c>
      <c r="AD1367" s="66" t="str">
        <f>IFERROR(AVERAGE(Data!AG1375), "  ")</f>
        <v xml:space="preserve">  </v>
      </c>
      <c r="AE1367" s="66" t="str">
        <f>IFERROR(AVERAGE(Data!AH1375), "  ")</f>
        <v xml:space="preserve">  </v>
      </c>
      <c r="AF1367" s="66" t="str">
        <f>IFERROR(AVERAGE(Data!AI1375), "  ")</f>
        <v xml:space="preserve">  </v>
      </c>
      <c r="AG1367" s="66" t="str">
        <f>IFERROR(AVERAGE(Data!AJ1375), "  ")</f>
        <v xml:space="preserve">  </v>
      </c>
      <c r="AH1367" s="66" t="str">
        <f>IFERROR(AVERAGE(Data!AK1375), "  ")</f>
        <v xml:space="preserve">  </v>
      </c>
      <c r="AI1367" s="67" t="str">
        <f>IFERROR(AVERAGE(Data!AL1375), "  ")</f>
        <v xml:space="preserve">  </v>
      </c>
      <c r="AJ1367" s="67" t="str">
        <f>IFERROR(AVERAGE(Data!AM1375), "  ")</f>
        <v xml:space="preserve">  </v>
      </c>
      <c r="AK1367" s="67" t="str">
        <f>IFERROR(AVERAGE(Data!AN1375), "  ")</f>
        <v xml:space="preserve">  </v>
      </c>
      <c r="AL1367" s="66" t="str">
        <f>IFERROR(AVERAGE(Data!AP1375),"  ")</f>
        <v xml:space="preserve">  </v>
      </c>
      <c r="AM1367" s="66" t="str">
        <f>IFERROR(AVERAGE(Data!AQ1375),"  ")</f>
        <v xml:space="preserve">  </v>
      </c>
      <c r="AN1367" s="66" t="str">
        <f>IFERROR(AVERAGE(Data!AR1375),"  ")</f>
        <v xml:space="preserve">  </v>
      </c>
      <c r="AO1367" s="66" t="str">
        <f>IFERROR(AVERAGE(Data!AS1375),"  ")</f>
        <v xml:space="preserve">  </v>
      </c>
      <c r="AP1367" s="66" t="str">
        <f>IFERROR(AVERAGE(Data!AT1375),"  ")</f>
        <v xml:space="preserve">  </v>
      </c>
      <c r="AQ1367" s="66" t="str">
        <f>IFERROR(AVERAGE(Data!AU1375),"  ")</f>
        <v xml:space="preserve">  </v>
      </c>
      <c r="AR1367" s="67" t="str">
        <f>IFERROR(AVERAGE(Data!AV1375),"  ")</f>
        <v xml:space="preserve">  </v>
      </c>
      <c r="AS1367" s="67" t="str">
        <f>IFERROR(AVERAGE(Data!AW1375),"  ")</f>
        <v xml:space="preserve">  </v>
      </c>
      <c r="AT1367" s="67" t="str">
        <f>IFERROR(AVERAGE(Data!AX1375),"  ")</f>
        <v xml:space="preserve">  </v>
      </c>
      <c r="AU1367" s="66" t="str">
        <f>IFERROR(AVERAGE(Data!AZ1375), "  ")</f>
        <v xml:space="preserve">  </v>
      </c>
      <c r="AV1367" s="66" t="str">
        <f>IFERROR(AVERAGE(Data!BA1375), "  ")</f>
        <v xml:space="preserve">  </v>
      </c>
      <c r="AW1367" s="66" t="str">
        <f>IFERROR(AVERAGE(Data!BB1375), "  ")</f>
        <v xml:space="preserve">  </v>
      </c>
      <c r="AX1367" s="66" t="str">
        <f>IFERROR(AVERAGE(Data!BC1375), "  ")</f>
        <v xml:space="preserve">  </v>
      </c>
      <c r="AY1367" s="66" t="str">
        <f>IFERROR(AVERAGE(Data!BD1375), "  ")</f>
        <v xml:space="preserve">  </v>
      </c>
      <c r="AZ1367" s="66" t="str">
        <f>IFERROR(AVERAGE(Data!BE1375), "  ")</f>
        <v xml:space="preserve">  </v>
      </c>
      <c r="BA1367" s="66" t="str">
        <f>IFERROR(AVERAGE(Data!BF1375), "  ")</f>
        <v xml:space="preserve">  </v>
      </c>
      <c r="BB1367" s="66" t="str">
        <f>IFERROR(AVERAGE(Data!BG1375), "  ")</f>
        <v xml:space="preserve">  </v>
      </c>
      <c r="BC1367" s="66" t="str">
        <f>IFERROR(AVERAGE(Data!BH1375), "  ")</f>
        <v xml:space="preserve">  </v>
      </c>
      <c r="BD1367" s="66" t="str">
        <f>IFERROR(AVERAGE(Data!BI1375), "  ")</f>
        <v xml:space="preserve">  </v>
      </c>
    </row>
    <row r="1368" spans="1:56" x14ac:dyDescent="0.25">
      <c r="A1368" s="59" t="str">
        <f>IFERROR(AVERAGE(Data!A1376),"  ")</f>
        <v xml:space="preserve">  </v>
      </c>
      <c r="B1368" s="66" t="str">
        <f>IFERROR(AVERAGE(Data!B1376),"  ")</f>
        <v xml:space="preserve">  </v>
      </c>
      <c r="C1368" s="66" t="str">
        <f>IFERROR(AVERAGE(Data!C1376),"  ")</f>
        <v xml:space="preserve">  </v>
      </c>
      <c r="D1368" s="66" t="str">
        <f>IFERROR(AVERAGE(Data!D1376),"  ")</f>
        <v xml:space="preserve">  </v>
      </c>
      <c r="E1368" s="66" t="str">
        <f>IFERROR(AVERAGE(Data!E1376),"  ")</f>
        <v xml:space="preserve">  </v>
      </c>
      <c r="F1368" s="66" t="str">
        <f>IFERROR(AVERAGE(Data!F1376),"  ")</f>
        <v xml:space="preserve">  </v>
      </c>
      <c r="G1368" s="66" t="str">
        <f>IFERROR(AVERAGE(Data!G1376),"  ")</f>
        <v xml:space="preserve">  </v>
      </c>
      <c r="H1368" s="67" t="str">
        <f>IFERROR(AVERAGE(Data!H1376),"  ")</f>
        <v xml:space="preserve">  </v>
      </c>
      <c r="I1368" s="67" t="str">
        <f>IFERROR(AVERAGE(Data!I1376),"  ")</f>
        <v xml:space="preserve">  </v>
      </c>
      <c r="J1368" s="67" t="str">
        <f>IFERROR(AVERAGE(Data!J1376),"  ")</f>
        <v xml:space="preserve">  </v>
      </c>
      <c r="K1368" s="66" t="str">
        <f>IFERROR(AVERAGE(Data!L1376),"  ")</f>
        <v xml:space="preserve">  </v>
      </c>
      <c r="L1368" s="66" t="str">
        <f>IFERROR(AVERAGE(Data!M1376),"  ")</f>
        <v xml:space="preserve">  </v>
      </c>
      <c r="M1368" s="66" t="str">
        <f>IFERROR(AVERAGE(Data!N1376),"  ")</f>
        <v xml:space="preserve">  </v>
      </c>
      <c r="N1368" s="66" t="str">
        <f>IFERROR(AVERAGE(Data!O1376),"  ")</f>
        <v xml:space="preserve">  </v>
      </c>
      <c r="O1368" s="66" t="str">
        <f>IFERROR(AVERAGE(Data!P1376),"  ")</f>
        <v xml:space="preserve">  </v>
      </c>
      <c r="P1368" s="66" t="str">
        <f>IFERROR(AVERAGE(Data!Q1376),"  ")</f>
        <v xml:space="preserve">  </v>
      </c>
      <c r="Q1368" s="67" t="str">
        <f>IFERROR(AVERAGE(Data!R1376),"  ")</f>
        <v xml:space="preserve">  </v>
      </c>
      <c r="R1368" s="67" t="str">
        <f>IFERROR(AVERAGE(Data!S1376),"  ")</f>
        <v xml:space="preserve">  </v>
      </c>
      <c r="S1368" s="67" t="str">
        <f>IFERROR(AVERAGE(Data!T1376),"  ")</f>
        <v xml:space="preserve">  </v>
      </c>
      <c r="T1368" s="66" t="str">
        <f>IFERROR(AVERAGE(Data!V1376), " ")</f>
        <v xml:space="preserve"> </v>
      </c>
      <c r="U1368" s="66" t="str">
        <f>IFERROR(AVERAGE(Data!W1376), " ")</f>
        <v xml:space="preserve"> </v>
      </c>
      <c r="V1368" s="66" t="str">
        <f>IFERROR(AVERAGE(Data!X1376), " ")</f>
        <v xml:space="preserve"> </v>
      </c>
      <c r="W1368" s="66" t="str">
        <f>IFERROR(AVERAGE(Data!Y1376), " ")</f>
        <v xml:space="preserve"> </v>
      </c>
      <c r="X1368" s="66" t="str">
        <f>IFERROR(AVERAGE(Data!Z1376), " ")</f>
        <v xml:space="preserve"> </v>
      </c>
      <c r="Y1368" s="66" t="str">
        <f>IFERROR(AVERAGE(Data!AA1376), " ")</f>
        <v xml:space="preserve"> </v>
      </c>
      <c r="Z1368" s="67" t="str">
        <f>IFERROR(AVERAGE(Data!AB1376), " ")</f>
        <v xml:space="preserve"> </v>
      </c>
      <c r="AA1368" s="67" t="str">
        <f>IFERROR(AVERAGE(Data!AC1376), " ")</f>
        <v xml:space="preserve"> </v>
      </c>
      <c r="AB1368" s="67" t="str">
        <f>IFERROR(AVERAGE(Data!AD1376), " ")</f>
        <v xml:space="preserve"> </v>
      </c>
      <c r="AC1368" s="66" t="str">
        <f>IFERROR(AVERAGE(Data!AF1376), "  ")</f>
        <v xml:space="preserve">  </v>
      </c>
      <c r="AD1368" s="66" t="str">
        <f>IFERROR(AVERAGE(Data!AG1376), "  ")</f>
        <v xml:space="preserve">  </v>
      </c>
      <c r="AE1368" s="66" t="str">
        <f>IFERROR(AVERAGE(Data!AH1376), "  ")</f>
        <v xml:space="preserve">  </v>
      </c>
      <c r="AF1368" s="66" t="str">
        <f>IFERROR(AVERAGE(Data!AI1376), "  ")</f>
        <v xml:space="preserve">  </v>
      </c>
      <c r="AG1368" s="66" t="str">
        <f>IFERROR(AVERAGE(Data!AJ1376), "  ")</f>
        <v xml:space="preserve">  </v>
      </c>
      <c r="AH1368" s="66" t="str">
        <f>IFERROR(AVERAGE(Data!AK1376), "  ")</f>
        <v xml:space="preserve">  </v>
      </c>
      <c r="AI1368" s="67" t="str">
        <f>IFERROR(AVERAGE(Data!AL1376), "  ")</f>
        <v xml:space="preserve">  </v>
      </c>
      <c r="AJ1368" s="67" t="str">
        <f>IFERROR(AVERAGE(Data!AM1376), "  ")</f>
        <v xml:space="preserve">  </v>
      </c>
      <c r="AK1368" s="67" t="str">
        <f>IFERROR(AVERAGE(Data!AN1376), "  ")</f>
        <v xml:space="preserve">  </v>
      </c>
      <c r="AL1368" s="66" t="str">
        <f>IFERROR(AVERAGE(Data!AP1376),"  ")</f>
        <v xml:space="preserve">  </v>
      </c>
      <c r="AM1368" s="66" t="str">
        <f>IFERROR(AVERAGE(Data!AQ1376),"  ")</f>
        <v xml:space="preserve">  </v>
      </c>
      <c r="AN1368" s="66" t="str">
        <f>IFERROR(AVERAGE(Data!AR1376),"  ")</f>
        <v xml:space="preserve">  </v>
      </c>
      <c r="AO1368" s="66" t="str">
        <f>IFERROR(AVERAGE(Data!AS1376),"  ")</f>
        <v xml:space="preserve">  </v>
      </c>
      <c r="AP1368" s="66" t="str">
        <f>IFERROR(AVERAGE(Data!AT1376),"  ")</f>
        <v xml:space="preserve">  </v>
      </c>
      <c r="AQ1368" s="66" t="str">
        <f>IFERROR(AVERAGE(Data!AU1376),"  ")</f>
        <v xml:space="preserve">  </v>
      </c>
      <c r="AR1368" s="67" t="str">
        <f>IFERROR(AVERAGE(Data!AV1376),"  ")</f>
        <v xml:space="preserve">  </v>
      </c>
      <c r="AS1368" s="67" t="str">
        <f>IFERROR(AVERAGE(Data!AW1376),"  ")</f>
        <v xml:space="preserve">  </v>
      </c>
      <c r="AT1368" s="67" t="str">
        <f>IFERROR(AVERAGE(Data!AX1376),"  ")</f>
        <v xml:space="preserve">  </v>
      </c>
      <c r="AU1368" s="66" t="str">
        <f>IFERROR(AVERAGE(Data!AZ1376), "  ")</f>
        <v xml:space="preserve">  </v>
      </c>
      <c r="AV1368" s="66" t="str">
        <f>IFERROR(AVERAGE(Data!BA1376), "  ")</f>
        <v xml:space="preserve">  </v>
      </c>
      <c r="AW1368" s="66" t="str">
        <f>IFERROR(AVERAGE(Data!BB1376), "  ")</f>
        <v xml:space="preserve">  </v>
      </c>
      <c r="AX1368" s="66" t="str">
        <f>IFERROR(AVERAGE(Data!BC1376), "  ")</f>
        <v xml:space="preserve">  </v>
      </c>
      <c r="AY1368" s="66" t="str">
        <f>IFERROR(AVERAGE(Data!BD1376), "  ")</f>
        <v xml:space="preserve">  </v>
      </c>
      <c r="AZ1368" s="66" t="str">
        <f>IFERROR(AVERAGE(Data!BE1376), "  ")</f>
        <v xml:space="preserve">  </v>
      </c>
      <c r="BA1368" s="66" t="str">
        <f>IFERROR(AVERAGE(Data!BF1376), "  ")</f>
        <v xml:space="preserve">  </v>
      </c>
      <c r="BB1368" s="66" t="str">
        <f>IFERROR(AVERAGE(Data!BG1376), "  ")</f>
        <v xml:space="preserve">  </v>
      </c>
      <c r="BC1368" s="66" t="str">
        <f>IFERROR(AVERAGE(Data!BH1376), "  ")</f>
        <v xml:space="preserve">  </v>
      </c>
      <c r="BD1368" s="66" t="str">
        <f>IFERROR(AVERAGE(Data!BI1376), "  ")</f>
        <v xml:space="preserve">  </v>
      </c>
    </row>
    <row r="1369" spans="1:56" x14ac:dyDescent="0.25">
      <c r="A1369" s="59" t="str">
        <f>IFERROR(AVERAGE(Data!A1377),"  ")</f>
        <v xml:space="preserve">  </v>
      </c>
      <c r="B1369" s="66" t="str">
        <f>IFERROR(AVERAGE(Data!B1377),"  ")</f>
        <v xml:space="preserve">  </v>
      </c>
      <c r="C1369" s="66" t="str">
        <f>IFERROR(AVERAGE(Data!C1377),"  ")</f>
        <v xml:space="preserve">  </v>
      </c>
      <c r="D1369" s="66" t="str">
        <f>IFERROR(AVERAGE(Data!D1377),"  ")</f>
        <v xml:space="preserve">  </v>
      </c>
      <c r="E1369" s="66" t="str">
        <f>IFERROR(AVERAGE(Data!E1377),"  ")</f>
        <v xml:space="preserve">  </v>
      </c>
      <c r="F1369" s="66" t="str">
        <f>IFERROR(AVERAGE(Data!F1377),"  ")</f>
        <v xml:space="preserve">  </v>
      </c>
      <c r="G1369" s="66" t="str">
        <f>IFERROR(AVERAGE(Data!G1377),"  ")</f>
        <v xml:space="preserve">  </v>
      </c>
      <c r="H1369" s="67" t="str">
        <f>IFERROR(AVERAGE(Data!H1377),"  ")</f>
        <v xml:space="preserve">  </v>
      </c>
      <c r="I1369" s="67" t="str">
        <f>IFERROR(AVERAGE(Data!I1377),"  ")</f>
        <v xml:space="preserve">  </v>
      </c>
      <c r="J1369" s="67" t="str">
        <f>IFERROR(AVERAGE(Data!J1377),"  ")</f>
        <v xml:space="preserve">  </v>
      </c>
      <c r="K1369" s="66" t="str">
        <f>IFERROR(AVERAGE(Data!L1377),"  ")</f>
        <v xml:space="preserve">  </v>
      </c>
      <c r="L1369" s="66" t="str">
        <f>IFERROR(AVERAGE(Data!M1377),"  ")</f>
        <v xml:space="preserve">  </v>
      </c>
      <c r="M1369" s="66" t="str">
        <f>IFERROR(AVERAGE(Data!N1377),"  ")</f>
        <v xml:space="preserve">  </v>
      </c>
      <c r="N1369" s="66" t="str">
        <f>IFERROR(AVERAGE(Data!O1377),"  ")</f>
        <v xml:space="preserve">  </v>
      </c>
      <c r="O1369" s="66" t="str">
        <f>IFERROR(AVERAGE(Data!P1377),"  ")</f>
        <v xml:space="preserve">  </v>
      </c>
      <c r="P1369" s="66" t="str">
        <f>IFERROR(AVERAGE(Data!Q1377),"  ")</f>
        <v xml:space="preserve">  </v>
      </c>
      <c r="Q1369" s="67" t="str">
        <f>IFERROR(AVERAGE(Data!R1377),"  ")</f>
        <v xml:space="preserve">  </v>
      </c>
      <c r="R1369" s="67" t="str">
        <f>IFERROR(AVERAGE(Data!S1377),"  ")</f>
        <v xml:space="preserve">  </v>
      </c>
      <c r="S1369" s="67" t="str">
        <f>IFERROR(AVERAGE(Data!T1377),"  ")</f>
        <v xml:space="preserve">  </v>
      </c>
      <c r="T1369" s="66" t="str">
        <f>IFERROR(AVERAGE(Data!V1377), " ")</f>
        <v xml:space="preserve"> </v>
      </c>
      <c r="U1369" s="66" t="str">
        <f>IFERROR(AVERAGE(Data!W1377), " ")</f>
        <v xml:space="preserve"> </v>
      </c>
      <c r="V1369" s="66" t="str">
        <f>IFERROR(AVERAGE(Data!X1377), " ")</f>
        <v xml:space="preserve"> </v>
      </c>
      <c r="W1369" s="66" t="str">
        <f>IFERROR(AVERAGE(Data!Y1377), " ")</f>
        <v xml:space="preserve"> </v>
      </c>
      <c r="X1369" s="66" t="str">
        <f>IFERROR(AVERAGE(Data!Z1377), " ")</f>
        <v xml:space="preserve"> </v>
      </c>
      <c r="Y1369" s="66" t="str">
        <f>IFERROR(AVERAGE(Data!AA1377), " ")</f>
        <v xml:space="preserve"> </v>
      </c>
      <c r="Z1369" s="67" t="str">
        <f>IFERROR(AVERAGE(Data!AB1377), " ")</f>
        <v xml:space="preserve"> </v>
      </c>
      <c r="AA1369" s="67" t="str">
        <f>IFERROR(AVERAGE(Data!AC1377), " ")</f>
        <v xml:space="preserve"> </v>
      </c>
      <c r="AB1369" s="67" t="str">
        <f>IFERROR(AVERAGE(Data!AD1377), " ")</f>
        <v xml:space="preserve"> </v>
      </c>
      <c r="AC1369" s="66" t="str">
        <f>IFERROR(AVERAGE(Data!AF1377), "  ")</f>
        <v xml:space="preserve">  </v>
      </c>
      <c r="AD1369" s="66" t="str">
        <f>IFERROR(AVERAGE(Data!AG1377), "  ")</f>
        <v xml:space="preserve">  </v>
      </c>
      <c r="AE1369" s="66" t="str">
        <f>IFERROR(AVERAGE(Data!AH1377), "  ")</f>
        <v xml:space="preserve">  </v>
      </c>
      <c r="AF1369" s="66" t="str">
        <f>IFERROR(AVERAGE(Data!AI1377), "  ")</f>
        <v xml:space="preserve">  </v>
      </c>
      <c r="AG1369" s="66" t="str">
        <f>IFERROR(AVERAGE(Data!AJ1377), "  ")</f>
        <v xml:space="preserve">  </v>
      </c>
      <c r="AH1369" s="66" t="str">
        <f>IFERROR(AVERAGE(Data!AK1377), "  ")</f>
        <v xml:space="preserve">  </v>
      </c>
      <c r="AI1369" s="67" t="str">
        <f>IFERROR(AVERAGE(Data!AL1377), "  ")</f>
        <v xml:space="preserve">  </v>
      </c>
      <c r="AJ1369" s="67" t="str">
        <f>IFERROR(AVERAGE(Data!AM1377), "  ")</f>
        <v xml:space="preserve">  </v>
      </c>
      <c r="AK1369" s="67" t="str">
        <f>IFERROR(AVERAGE(Data!AN1377), "  ")</f>
        <v xml:space="preserve">  </v>
      </c>
      <c r="AL1369" s="66" t="str">
        <f>IFERROR(AVERAGE(Data!AP1377),"  ")</f>
        <v xml:space="preserve">  </v>
      </c>
      <c r="AM1369" s="66" t="str">
        <f>IFERROR(AVERAGE(Data!AQ1377),"  ")</f>
        <v xml:space="preserve">  </v>
      </c>
      <c r="AN1369" s="66" t="str">
        <f>IFERROR(AVERAGE(Data!AR1377),"  ")</f>
        <v xml:space="preserve">  </v>
      </c>
      <c r="AO1369" s="66" t="str">
        <f>IFERROR(AVERAGE(Data!AS1377),"  ")</f>
        <v xml:space="preserve">  </v>
      </c>
      <c r="AP1369" s="66" t="str">
        <f>IFERROR(AVERAGE(Data!AT1377),"  ")</f>
        <v xml:space="preserve">  </v>
      </c>
      <c r="AQ1369" s="66" t="str">
        <f>IFERROR(AVERAGE(Data!AU1377),"  ")</f>
        <v xml:space="preserve">  </v>
      </c>
      <c r="AR1369" s="67" t="str">
        <f>IFERROR(AVERAGE(Data!AV1377),"  ")</f>
        <v xml:space="preserve">  </v>
      </c>
      <c r="AS1369" s="67" t="str">
        <f>IFERROR(AVERAGE(Data!AW1377),"  ")</f>
        <v xml:space="preserve">  </v>
      </c>
      <c r="AT1369" s="67" t="str">
        <f>IFERROR(AVERAGE(Data!AX1377),"  ")</f>
        <v xml:space="preserve">  </v>
      </c>
      <c r="AU1369" s="66" t="str">
        <f>IFERROR(AVERAGE(Data!AZ1377), "  ")</f>
        <v xml:space="preserve">  </v>
      </c>
      <c r="AV1369" s="66" t="str">
        <f>IFERROR(AVERAGE(Data!BA1377), "  ")</f>
        <v xml:space="preserve">  </v>
      </c>
      <c r="AW1369" s="66" t="str">
        <f>IFERROR(AVERAGE(Data!BB1377), "  ")</f>
        <v xml:space="preserve">  </v>
      </c>
      <c r="AX1369" s="66" t="str">
        <f>IFERROR(AVERAGE(Data!BC1377), "  ")</f>
        <v xml:space="preserve">  </v>
      </c>
      <c r="AY1369" s="66" t="str">
        <f>IFERROR(AVERAGE(Data!BD1377), "  ")</f>
        <v xml:space="preserve">  </v>
      </c>
      <c r="AZ1369" s="66" t="str">
        <f>IFERROR(AVERAGE(Data!BE1377), "  ")</f>
        <v xml:space="preserve">  </v>
      </c>
      <c r="BA1369" s="66" t="str">
        <f>IFERROR(AVERAGE(Data!BF1377), "  ")</f>
        <v xml:space="preserve">  </v>
      </c>
      <c r="BB1369" s="66" t="str">
        <f>IFERROR(AVERAGE(Data!BG1377), "  ")</f>
        <v xml:space="preserve">  </v>
      </c>
      <c r="BC1369" s="66" t="str">
        <f>IFERROR(AVERAGE(Data!BH1377), "  ")</f>
        <v xml:space="preserve">  </v>
      </c>
      <c r="BD1369" s="66" t="str">
        <f>IFERROR(AVERAGE(Data!BI1377), "  ")</f>
        <v xml:space="preserve">  </v>
      </c>
    </row>
    <row r="1370" spans="1:56" x14ac:dyDescent="0.25">
      <c r="A1370" s="59" t="str">
        <f>IFERROR(AVERAGE(Data!A1378),"  ")</f>
        <v xml:space="preserve">  </v>
      </c>
      <c r="B1370" s="66" t="str">
        <f>IFERROR(AVERAGE(Data!B1378),"  ")</f>
        <v xml:space="preserve">  </v>
      </c>
      <c r="C1370" s="66" t="str">
        <f>IFERROR(AVERAGE(Data!C1378),"  ")</f>
        <v xml:space="preserve">  </v>
      </c>
      <c r="D1370" s="66" t="str">
        <f>IFERROR(AVERAGE(Data!D1378),"  ")</f>
        <v xml:space="preserve">  </v>
      </c>
      <c r="E1370" s="66" t="str">
        <f>IFERROR(AVERAGE(Data!E1378),"  ")</f>
        <v xml:space="preserve">  </v>
      </c>
      <c r="F1370" s="66" t="str">
        <f>IFERROR(AVERAGE(Data!F1378),"  ")</f>
        <v xml:space="preserve">  </v>
      </c>
      <c r="G1370" s="66" t="str">
        <f>IFERROR(AVERAGE(Data!G1378),"  ")</f>
        <v xml:space="preserve">  </v>
      </c>
      <c r="H1370" s="67" t="str">
        <f>IFERROR(AVERAGE(Data!H1378),"  ")</f>
        <v xml:space="preserve">  </v>
      </c>
      <c r="I1370" s="67" t="str">
        <f>IFERROR(AVERAGE(Data!I1378),"  ")</f>
        <v xml:space="preserve">  </v>
      </c>
      <c r="J1370" s="67" t="str">
        <f>IFERROR(AVERAGE(Data!J1378),"  ")</f>
        <v xml:space="preserve">  </v>
      </c>
      <c r="K1370" s="66" t="str">
        <f>IFERROR(AVERAGE(Data!L1378),"  ")</f>
        <v xml:space="preserve">  </v>
      </c>
      <c r="L1370" s="66" t="str">
        <f>IFERROR(AVERAGE(Data!M1378),"  ")</f>
        <v xml:space="preserve">  </v>
      </c>
      <c r="M1370" s="66" t="str">
        <f>IFERROR(AVERAGE(Data!N1378),"  ")</f>
        <v xml:space="preserve">  </v>
      </c>
      <c r="N1370" s="66" t="str">
        <f>IFERROR(AVERAGE(Data!O1378),"  ")</f>
        <v xml:space="preserve">  </v>
      </c>
      <c r="O1370" s="66" t="str">
        <f>IFERROR(AVERAGE(Data!P1378),"  ")</f>
        <v xml:space="preserve">  </v>
      </c>
      <c r="P1370" s="66" t="str">
        <f>IFERROR(AVERAGE(Data!Q1378),"  ")</f>
        <v xml:space="preserve">  </v>
      </c>
      <c r="Q1370" s="67" t="str">
        <f>IFERROR(AVERAGE(Data!R1378),"  ")</f>
        <v xml:space="preserve">  </v>
      </c>
      <c r="R1370" s="67" t="str">
        <f>IFERROR(AVERAGE(Data!S1378),"  ")</f>
        <v xml:space="preserve">  </v>
      </c>
      <c r="S1370" s="67" t="str">
        <f>IFERROR(AVERAGE(Data!T1378),"  ")</f>
        <v xml:space="preserve">  </v>
      </c>
      <c r="T1370" s="66" t="str">
        <f>IFERROR(AVERAGE(Data!V1378), " ")</f>
        <v xml:space="preserve"> </v>
      </c>
      <c r="U1370" s="66" t="str">
        <f>IFERROR(AVERAGE(Data!W1378), " ")</f>
        <v xml:space="preserve"> </v>
      </c>
      <c r="V1370" s="66" t="str">
        <f>IFERROR(AVERAGE(Data!X1378), " ")</f>
        <v xml:space="preserve"> </v>
      </c>
      <c r="W1370" s="66" t="str">
        <f>IFERROR(AVERAGE(Data!Y1378), " ")</f>
        <v xml:space="preserve"> </v>
      </c>
      <c r="X1370" s="66" t="str">
        <f>IFERROR(AVERAGE(Data!Z1378), " ")</f>
        <v xml:space="preserve"> </v>
      </c>
      <c r="Y1370" s="66" t="str">
        <f>IFERROR(AVERAGE(Data!AA1378), " ")</f>
        <v xml:space="preserve"> </v>
      </c>
      <c r="Z1370" s="67" t="str">
        <f>IFERROR(AVERAGE(Data!AB1378), " ")</f>
        <v xml:space="preserve"> </v>
      </c>
      <c r="AA1370" s="67" t="str">
        <f>IFERROR(AVERAGE(Data!AC1378), " ")</f>
        <v xml:space="preserve"> </v>
      </c>
      <c r="AB1370" s="67" t="str">
        <f>IFERROR(AVERAGE(Data!AD1378), " ")</f>
        <v xml:space="preserve"> </v>
      </c>
      <c r="AC1370" s="66" t="str">
        <f>IFERROR(AVERAGE(Data!AF1378), "  ")</f>
        <v xml:space="preserve">  </v>
      </c>
      <c r="AD1370" s="66" t="str">
        <f>IFERROR(AVERAGE(Data!AG1378), "  ")</f>
        <v xml:space="preserve">  </v>
      </c>
      <c r="AE1370" s="66" t="str">
        <f>IFERROR(AVERAGE(Data!AH1378), "  ")</f>
        <v xml:space="preserve">  </v>
      </c>
      <c r="AF1370" s="66" t="str">
        <f>IFERROR(AVERAGE(Data!AI1378), "  ")</f>
        <v xml:space="preserve">  </v>
      </c>
      <c r="AG1370" s="66" t="str">
        <f>IFERROR(AVERAGE(Data!AJ1378), "  ")</f>
        <v xml:space="preserve">  </v>
      </c>
      <c r="AH1370" s="66" t="str">
        <f>IFERROR(AVERAGE(Data!AK1378), "  ")</f>
        <v xml:space="preserve">  </v>
      </c>
      <c r="AI1370" s="67" t="str">
        <f>IFERROR(AVERAGE(Data!AL1378), "  ")</f>
        <v xml:space="preserve">  </v>
      </c>
      <c r="AJ1370" s="67" t="str">
        <f>IFERROR(AVERAGE(Data!AM1378), "  ")</f>
        <v xml:space="preserve">  </v>
      </c>
      <c r="AK1370" s="67" t="str">
        <f>IFERROR(AVERAGE(Data!AN1378), "  ")</f>
        <v xml:space="preserve">  </v>
      </c>
      <c r="AL1370" s="66" t="str">
        <f>IFERROR(AVERAGE(Data!AP1378),"  ")</f>
        <v xml:space="preserve">  </v>
      </c>
      <c r="AM1370" s="66" t="str">
        <f>IFERROR(AVERAGE(Data!AQ1378),"  ")</f>
        <v xml:space="preserve">  </v>
      </c>
      <c r="AN1370" s="66" t="str">
        <f>IFERROR(AVERAGE(Data!AR1378),"  ")</f>
        <v xml:space="preserve">  </v>
      </c>
      <c r="AO1370" s="66" t="str">
        <f>IFERROR(AVERAGE(Data!AS1378),"  ")</f>
        <v xml:space="preserve">  </v>
      </c>
      <c r="AP1370" s="66" t="str">
        <f>IFERROR(AVERAGE(Data!AT1378),"  ")</f>
        <v xml:space="preserve">  </v>
      </c>
      <c r="AQ1370" s="66" t="str">
        <f>IFERROR(AVERAGE(Data!AU1378),"  ")</f>
        <v xml:space="preserve">  </v>
      </c>
      <c r="AR1370" s="67" t="str">
        <f>IFERROR(AVERAGE(Data!AV1378),"  ")</f>
        <v xml:space="preserve">  </v>
      </c>
      <c r="AS1370" s="67" t="str">
        <f>IFERROR(AVERAGE(Data!AW1378),"  ")</f>
        <v xml:space="preserve">  </v>
      </c>
      <c r="AT1370" s="67" t="str">
        <f>IFERROR(AVERAGE(Data!AX1378),"  ")</f>
        <v xml:space="preserve">  </v>
      </c>
      <c r="AU1370" s="66" t="str">
        <f>IFERROR(AVERAGE(Data!AZ1378), "  ")</f>
        <v xml:space="preserve">  </v>
      </c>
      <c r="AV1370" s="66" t="str">
        <f>IFERROR(AVERAGE(Data!BA1378), "  ")</f>
        <v xml:space="preserve">  </v>
      </c>
      <c r="AW1370" s="66" t="str">
        <f>IFERROR(AVERAGE(Data!BB1378), "  ")</f>
        <v xml:space="preserve">  </v>
      </c>
      <c r="AX1370" s="66" t="str">
        <f>IFERROR(AVERAGE(Data!BC1378), "  ")</f>
        <v xml:space="preserve">  </v>
      </c>
      <c r="AY1370" s="66" t="str">
        <f>IFERROR(AVERAGE(Data!BD1378), "  ")</f>
        <v xml:space="preserve">  </v>
      </c>
      <c r="AZ1370" s="66" t="str">
        <f>IFERROR(AVERAGE(Data!BE1378), "  ")</f>
        <v xml:space="preserve">  </v>
      </c>
      <c r="BA1370" s="66" t="str">
        <f>IFERROR(AVERAGE(Data!BF1378), "  ")</f>
        <v xml:space="preserve">  </v>
      </c>
      <c r="BB1370" s="66" t="str">
        <f>IFERROR(AVERAGE(Data!BG1378), "  ")</f>
        <v xml:space="preserve">  </v>
      </c>
      <c r="BC1370" s="66" t="str">
        <f>IFERROR(AVERAGE(Data!BH1378), "  ")</f>
        <v xml:space="preserve">  </v>
      </c>
      <c r="BD1370" s="66" t="str">
        <f>IFERROR(AVERAGE(Data!BI1378), "  ")</f>
        <v xml:space="preserve">  </v>
      </c>
    </row>
    <row r="1371" spans="1:56" x14ac:dyDescent="0.25">
      <c r="A1371" s="59" t="str">
        <f>IFERROR(AVERAGE(Data!A1379),"  ")</f>
        <v xml:space="preserve">  </v>
      </c>
      <c r="B1371" s="66" t="str">
        <f>IFERROR(AVERAGE(Data!B1379),"  ")</f>
        <v xml:space="preserve">  </v>
      </c>
      <c r="C1371" s="66" t="str">
        <f>IFERROR(AVERAGE(Data!C1379),"  ")</f>
        <v xml:space="preserve">  </v>
      </c>
      <c r="D1371" s="66" t="str">
        <f>IFERROR(AVERAGE(Data!D1379),"  ")</f>
        <v xml:space="preserve">  </v>
      </c>
      <c r="E1371" s="66" t="str">
        <f>IFERROR(AVERAGE(Data!E1379),"  ")</f>
        <v xml:space="preserve">  </v>
      </c>
      <c r="F1371" s="66" t="str">
        <f>IFERROR(AVERAGE(Data!F1379),"  ")</f>
        <v xml:space="preserve">  </v>
      </c>
      <c r="G1371" s="66" t="str">
        <f>IFERROR(AVERAGE(Data!G1379),"  ")</f>
        <v xml:space="preserve">  </v>
      </c>
      <c r="H1371" s="67" t="str">
        <f>IFERROR(AVERAGE(Data!H1379),"  ")</f>
        <v xml:space="preserve">  </v>
      </c>
      <c r="I1371" s="67" t="str">
        <f>IFERROR(AVERAGE(Data!I1379),"  ")</f>
        <v xml:space="preserve">  </v>
      </c>
      <c r="J1371" s="67" t="str">
        <f>IFERROR(AVERAGE(Data!J1379),"  ")</f>
        <v xml:space="preserve">  </v>
      </c>
      <c r="K1371" s="66" t="str">
        <f>IFERROR(AVERAGE(Data!L1379),"  ")</f>
        <v xml:space="preserve">  </v>
      </c>
      <c r="L1371" s="66" t="str">
        <f>IFERROR(AVERAGE(Data!M1379),"  ")</f>
        <v xml:space="preserve">  </v>
      </c>
      <c r="M1371" s="66" t="str">
        <f>IFERROR(AVERAGE(Data!N1379),"  ")</f>
        <v xml:space="preserve">  </v>
      </c>
      <c r="N1371" s="66" t="str">
        <f>IFERROR(AVERAGE(Data!O1379),"  ")</f>
        <v xml:space="preserve">  </v>
      </c>
      <c r="O1371" s="66" t="str">
        <f>IFERROR(AVERAGE(Data!P1379),"  ")</f>
        <v xml:space="preserve">  </v>
      </c>
      <c r="P1371" s="66" t="str">
        <f>IFERROR(AVERAGE(Data!Q1379),"  ")</f>
        <v xml:space="preserve">  </v>
      </c>
      <c r="Q1371" s="67" t="str">
        <f>IFERROR(AVERAGE(Data!R1379),"  ")</f>
        <v xml:space="preserve">  </v>
      </c>
      <c r="R1371" s="67" t="str">
        <f>IFERROR(AVERAGE(Data!S1379),"  ")</f>
        <v xml:space="preserve">  </v>
      </c>
      <c r="S1371" s="67" t="str">
        <f>IFERROR(AVERAGE(Data!T1379),"  ")</f>
        <v xml:space="preserve">  </v>
      </c>
      <c r="T1371" s="66" t="str">
        <f>IFERROR(AVERAGE(Data!V1379), " ")</f>
        <v xml:space="preserve"> </v>
      </c>
      <c r="U1371" s="66" t="str">
        <f>IFERROR(AVERAGE(Data!W1379), " ")</f>
        <v xml:space="preserve"> </v>
      </c>
      <c r="V1371" s="66" t="str">
        <f>IFERROR(AVERAGE(Data!X1379), " ")</f>
        <v xml:space="preserve"> </v>
      </c>
      <c r="W1371" s="66" t="str">
        <f>IFERROR(AVERAGE(Data!Y1379), " ")</f>
        <v xml:space="preserve"> </v>
      </c>
      <c r="X1371" s="66" t="str">
        <f>IFERROR(AVERAGE(Data!Z1379), " ")</f>
        <v xml:space="preserve"> </v>
      </c>
      <c r="Y1371" s="66" t="str">
        <f>IFERROR(AVERAGE(Data!AA1379), " ")</f>
        <v xml:space="preserve"> </v>
      </c>
      <c r="Z1371" s="67" t="str">
        <f>IFERROR(AVERAGE(Data!AB1379), " ")</f>
        <v xml:space="preserve"> </v>
      </c>
      <c r="AA1371" s="67" t="str">
        <f>IFERROR(AVERAGE(Data!AC1379), " ")</f>
        <v xml:space="preserve"> </v>
      </c>
      <c r="AB1371" s="67" t="str">
        <f>IFERROR(AVERAGE(Data!AD1379), " ")</f>
        <v xml:space="preserve"> </v>
      </c>
      <c r="AC1371" s="66" t="str">
        <f>IFERROR(AVERAGE(Data!AF1379), "  ")</f>
        <v xml:space="preserve">  </v>
      </c>
      <c r="AD1371" s="66" t="str">
        <f>IFERROR(AVERAGE(Data!AG1379), "  ")</f>
        <v xml:space="preserve">  </v>
      </c>
      <c r="AE1371" s="66" t="str">
        <f>IFERROR(AVERAGE(Data!AH1379), "  ")</f>
        <v xml:space="preserve">  </v>
      </c>
      <c r="AF1371" s="66" t="str">
        <f>IFERROR(AVERAGE(Data!AI1379), "  ")</f>
        <v xml:space="preserve">  </v>
      </c>
      <c r="AG1371" s="66" t="str">
        <f>IFERROR(AVERAGE(Data!AJ1379), "  ")</f>
        <v xml:space="preserve">  </v>
      </c>
      <c r="AH1371" s="66" t="str">
        <f>IFERROR(AVERAGE(Data!AK1379), "  ")</f>
        <v xml:space="preserve">  </v>
      </c>
      <c r="AI1371" s="67" t="str">
        <f>IFERROR(AVERAGE(Data!AL1379), "  ")</f>
        <v xml:space="preserve">  </v>
      </c>
      <c r="AJ1371" s="67" t="str">
        <f>IFERROR(AVERAGE(Data!AM1379), "  ")</f>
        <v xml:space="preserve">  </v>
      </c>
      <c r="AK1371" s="67" t="str">
        <f>IFERROR(AVERAGE(Data!AN1379), "  ")</f>
        <v xml:space="preserve">  </v>
      </c>
      <c r="AL1371" s="66" t="str">
        <f>IFERROR(AVERAGE(Data!AP1379),"  ")</f>
        <v xml:space="preserve">  </v>
      </c>
      <c r="AM1371" s="66" t="str">
        <f>IFERROR(AVERAGE(Data!AQ1379),"  ")</f>
        <v xml:space="preserve">  </v>
      </c>
      <c r="AN1371" s="66" t="str">
        <f>IFERROR(AVERAGE(Data!AR1379),"  ")</f>
        <v xml:space="preserve">  </v>
      </c>
      <c r="AO1371" s="66" t="str">
        <f>IFERROR(AVERAGE(Data!AS1379),"  ")</f>
        <v xml:space="preserve">  </v>
      </c>
      <c r="AP1371" s="66" t="str">
        <f>IFERROR(AVERAGE(Data!AT1379),"  ")</f>
        <v xml:space="preserve">  </v>
      </c>
      <c r="AQ1371" s="66" t="str">
        <f>IFERROR(AVERAGE(Data!AU1379),"  ")</f>
        <v xml:space="preserve">  </v>
      </c>
      <c r="AR1371" s="67" t="str">
        <f>IFERROR(AVERAGE(Data!AV1379),"  ")</f>
        <v xml:space="preserve">  </v>
      </c>
      <c r="AS1371" s="67" t="str">
        <f>IFERROR(AVERAGE(Data!AW1379),"  ")</f>
        <v xml:space="preserve">  </v>
      </c>
      <c r="AT1371" s="67" t="str">
        <f>IFERROR(AVERAGE(Data!AX1379),"  ")</f>
        <v xml:space="preserve">  </v>
      </c>
      <c r="AU1371" s="66" t="str">
        <f>IFERROR(AVERAGE(Data!AZ1379), "  ")</f>
        <v xml:space="preserve">  </v>
      </c>
      <c r="AV1371" s="66" t="str">
        <f>IFERROR(AVERAGE(Data!BA1379), "  ")</f>
        <v xml:space="preserve">  </v>
      </c>
      <c r="AW1371" s="66" t="str">
        <f>IFERROR(AVERAGE(Data!BB1379), "  ")</f>
        <v xml:space="preserve">  </v>
      </c>
      <c r="AX1371" s="66" t="str">
        <f>IFERROR(AVERAGE(Data!BC1379), "  ")</f>
        <v xml:space="preserve">  </v>
      </c>
      <c r="AY1371" s="66" t="str">
        <f>IFERROR(AVERAGE(Data!BD1379), "  ")</f>
        <v xml:space="preserve">  </v>
      </c>
      <c r="AZ1371" s="66" t="str">
        <f>IFERROR(AVERAGE(Data!BE1379), "  ")</f>
        <v xml:space="preserve">  </v>
      </c>
      <c r="BA1371" s="66" t="str">
        <f>IFERROR(AVERAGE(Data!BF1379), "  ")</f>
        <v xml:space="preserve">  </v>
      </c>
      <c r="BB1371" s="66" t="str">
        <f>IFERROR(AVERAGE(Data!BG1379), "  ")</f>
        <v xml:space="preserve">  </v>
      </c>
      <c r="BC1371" s="66" t="str">
        <f>IFERROR(AVERAGE(Data!BH1379), "  ")</f>
        <v xml:space="preserve">  </v>
      </c>
      <c r="BD1371" s="66" t="str">
        <f>IFERROR(AVERAGE(Data!BI1379), "  ")</f>
        <v xml:space="preserve">  </v>
      </c>
    </row>
    <row r="1372" spans="1:56" x14ac:dyDescent="0.25">
      <c r="A1372" s="59" t="str">
        <f>IFERROR(AVERAGE(Data!A1380),"  ")</f>
        <v xml:space="preserve">  </v>
      </c>
      <c r="B1372" s="66" t="str">
        <f>IFERROR(AVERAGE(Data!B1380),"  ")</f>
        <v xml:space="preserve">  </v>
      </c>
      <c r="C1372" s="66" t="str">
        <f>IFERROR(AVERAGE(Data!C1380),"  ")</f>
        <v xml:space="preserve">  </v>
      </c>
      <c r="D1372" s="66" t="str">
        <f>IFERROR(AVERAGE(Data!D1380),"  ")</f>
        <v xml:space="preserve">  </v>
      </c>
      <c r="E1372" s="66" t="str">
        <f>IFERROR(AVERAGE(Data!E1380),"  ")</f>
        <v xml:space="preserve">  </v>
      </c>
      <c r="F1372" s="66" t="str">
        <f>IFERROR(AVERAGE(Data!F1380),"  ")</f>
        <v xml:space="preserve">  </v>
      </c>
      <c r="G1372" s="66" t="str">
        <f>IFERROR(AVERAGE(Data!G1380),"  ")</f>
        <v xml:space="preserve">  </v>
      </c>
      <c r="H1372" s="67" t="str">
        <f>IFERROR(AVERAGE(Data!H1380),"  ")</f>
        <v xml:space="preserve">  </v>
      </c>
      <c r="I1372" s="67" t="str">
        <f>IFERROR(AVERAGE(Data!I1380),"  ")</f>
        <v xml:space="preserve">  </v>
      </c>
      <c r="J1372" s="67" t="str">
        <f>IFERROR(AVERAGE(Data!J1380),"  ")</f>
        <v xml:space="preserve">  </v>
      </c>
      <c r="K1372" s="66" t="str">
        <f>IFERROR(AVERAGE(Data!L1380),"  ")</f>
        <v xml:space="preserve">  </v>
      </c>
      <c r="L1372" s="66" t="str">
        <f>IFERROR(AVERAGE(Data!M1380),"  ")</f>
        <v xml:space="preserve">  </v>
      </c>
      <c r="M1372" s="66" t="str">
        <f>IFERROR(AVERAGE(Data!N1380),"  ")</f>
        <v xml:space="preserve">  </v>
      </c>
      <c r="N1372" s="66" t="str">
        <f>IFERROR(AVERAGE(Data!O1380),"  ")</f>
        <v xml:space="preserve">  </v>
      </c>
      <c r="O1372" s="66" t="str">
        <f>IFERROR(AVERAGE(Data!P1380),"  ")</f>
        <v xml:space="preserve">  </v>
      </c>
      <c r="P1372" s="66" t="str">
        <f>IFERROR(AVERAGE(Data!Q1380),"  ")</f>
        <v xml:space="preserve">  </v>
      </c>
      <c r="Q1372" s="67" t="str">
        <f>IFERROR(AVERAGE(Data!R1380),"  ")</f>
        <v xml:space="preserve">  </v>
      </c>
      <c r="R1372" s="67" t="str">
        <f>IFERROR(AVERAGE(Data!S1380),"  ")</f>
        <v xml:space="preserve">  </v>
      </c>
      <c r="S1372" s="67" t="str">
        <f>IFERROR(AVERAGE(Data!T1380),"  ")</f>
        <v xml:space="preserve">  </v>
      </c>
      <c r="T1372" s="66" t="str">
        <f>IFERROR(AVERAGE(Data!V1380), " ")</f>
        <v xml:space="preserve"> </v>
      </c>
      <c r="U1372" s="66" t="str">
        <f>IFERROR(AVERAGE(Data!W1380), " ")</f>
        <v xml:space="preserve"> </v>
      </c>
      <c r="V1372" s="66" t="str">
        <f>IFERROR(AVERAGE(Data!X1380), " ")</f>
        <v xml:space="preserve"> </v>
      </c>
      <c r="W1372" s="66" t="str">
        <f>IFERROR(AVERAGE(Data!Y1380), " ")</f>
        <v xml:space="preserve"> </v>
      </c>
      <c r="X1372" s="66" t="str">
        <f>IFERROR(AVERAGE(Data!Z1380), " ")</f>
        <v xml:space="preserve"> </v>
      </c>
      <c r="Y1372" s="66" t="str">
        <f>IFERROR(AVERAGE(Data!AA1380), " ")</f>
        <v xml:space="preserve"> </v>
      </c>
      <c r="Z1372" s="67" t="str">
        <f>IFERROR(AVERAGE(Data!AB1380), " ")</f>
        <v xml:space="preserve"> </v>
      </c>
      <c r="AA1372" s="67" t="str">
        <f>IFERROR(AVERAGE(Data!AC1380), " ")</f>
        <v xml:space="preserve"> </v>
      </c>
      <c r="AB1372" s="67" t="str">
        <f>IFERROR(AVERAGE(Data!AD1380), " ")</f>
        <v xml:space="preserve"> </v>
      </c>
      <c r="AC1372" s="66" t="str">
        <f>IFERROR(AVERAGE(Data!AF1380), "  ")</f>
        <v xml:space="preserve">  </v>
      </c>
      <c r="AD1372" s="66" t="str">
        <f>IFERROR(AVERAGE(Data!AG1380), "  ")</f>
        <v xml:space="preserve">  </v>
      </c>
      <c r="AE1372" s="66" t="str">
        <f>IFERROR(AVERAGE(Data!AH1380), "  ")</f>
        <v xml:space="preserve">  </v>
      </c>
      <c r="AF1372" s="66" t="str">
        <f>IFERROR(AVERAGE(Data!AI1380), "  ")</f>
        <v xml:space="preserve">  </v>
      </c>
      <c r="AG1372" s="66" t="str">
        <f>IFERROR(AVERAGE(Data!AJ1380), "  ")</f>
        <v xml:space="preserve">  </v>
      </c>
      <c r="AH1372" s="66" t="str">
        <f>IFERROR(AVERAGE(Data!AK1380), "  ")</f>
        <v xml:space="preserve">  </v>
      </c>
      <c r="AI1372" s="67" t="str">
        <f>IFERROR(AVERAGE(Data!AL1380), "  ")</f>
        <v xml:space="preserve">  </v>
      </c>
      <c r="AJ1372" s="67" t="str">
        <f>IFERROR(AVERAGE(Data!AM1380), "  ")</f>
        <v xml:space="preserve">  </v>
      </c>
      <c r="AK1372" s="67" t="str">
        <f>IFERROR(AVERAGE(Data!AN1380), "  ")</f>
        <v xml:space="preserve">  </v>
      </c>
      <c r="AL1372" s="66" t="str">
        <f>IFERROR(AVERAGE(Data!AP1380),"  ")</f>
        <v xml:space="preserve">  </v>
      </c>
      <c r="AM1372" s="66" t="str">
        <f>IFERROR(AVERAGE(Data!AQ1380),"  ")</f>
        <v xml:space="preserve">  </v>
      </c>
      <c r="AN1372" s="66" t="str">
        <f>IFERROR(AVERAGE(Data!AR1380),"  ")</f>
        <v xml:space="preserve">  </v>
      </c>
      <c r="AO1372" s="66" t="str">
        <f>IFERROR(AVERAGE(Data!AS1380),"  ")</f>
        <v xml:space="preserve">  </v>
      </c>
      <c r="AP1372" s="66" t="str">
        <f>IFERROR(AVERAGE(Data!AT1380),"  ")</f>
        <v xml:space="preserve">  </v>
      </c>
      <c r="AQ1372" s="66" t="str">
        <f>IFERROR(AVERAGE(Data!AU1380),"  ")</f>
        <v xml:space="preserve">  </v>
      </c>
      <c r="AR1372" s="67" t="str">
        <f>IFERROR(AVERAGE(Data!AV1380),"  ")</f>
        <v xml:space="preserve">  </v>
      </c>
      <c r="AS1372" s="67" t="str">
        <f>IFERROR(AVERAGE(Data!AW1380),"  ")</f>
        <v xml:space="preserve">  </v>
      </c>
      <c r="AT1372" s="67" t="str">
        <f>IFERROR(AVERAGE(Data!AX1380),"  ")</f>
        <v xml:space="preserve">  </v>
      </c>
      <c r="AU1372" s="66" t="str">
        <f>IFERROR(AVERAGE(Data!AZ1380), "  ")</f>
        <v xml:space="preserve">  </v>
      </c>
      <c r="AV1372" s="66" t="str">
        <f>IFERROR(AVERAGE(Data!BA1380), "  ")</f>
        <v xml:space="preserve">  </v>
      </c>
      <c r="AW1372" s="66" t="str">
        <f>IFERROR(AVERAGE(Data!BB1380), "  ")</f>
        <v xml:space="preserve">  </v>
      </c>
      <c r="AX1372" s="66" t="str">
        <f>IFERROR(AVERAGE(Data!BC1380), "  ")</f>
        <v xml:space="preserve">  </v>
      </c>
      <c r="AY1372" s="66" t="str">
        <f>IFERROR(AVERAGE(Data!BD1380), "  ")</f>
        <v xml:space="preserve">  </v>
      </c>
      <c r="AZ1372" s="66" t="str">
        <f>IFERROR(AVERAGE(Data!BE1380), "  ")</f>
        <v xml:space="preserve">  </v>
      </c>
      <c r="BA1372" s="66" t="str">
        <f>IFERROR(AVERAGE(Data!BF1380), "  ")</f>
        <v xml:space="preserve">  </v>
      </c>
      <c r="BB1372" s="66" t="str">
        <f>IFERROR(AVERAGE(Data!BG1380), "  ")</f>
        <v xml:space="preserve">  </v>
      </c>
      <c r="BC1372" s="66" t="str">
        <f>IFERROR(AVERAGE(Data!BH1380), "  ")</f>
        <v xml:space="preserve">  </v>
      </c>
      <c r="BD1372" s="66" t="str">
        <f>IFERROR(AVERAGE(Data!BI1380), "  ")</f>
        <v xml:space="preserve">  </v>
      </c>
    </row>
    <row r="1373" spans="1:56" x14ac:dyDescent="0.25">
      <c r="A1373" s="59" t="str">
        <f>IFERROR(AVERAGE(Data!A1381),"  ")</f>
        <v xml:space="preserve">  </v>
      </c>
      <c r="B1373" s="66" t="str">
        <f>IFERROR(AVERAGE(Data!B1381),"  ")</f>
        <v xml:space="preserve">  </v>
      </c>
      <c r="C1373" s="66" t="str">
        <f>IFERROR(AVERAGE(Data!C1381),"  ")</f>
        <v xml:space="preserve">  </v>
      </c>
      <c r="D1373" s="66" t="str">
        <f>IFERROR(AVERAGE(Data!D1381),"  ")</f>
        <v xml:space="preserve">  </v>
      </c>
      <c r="E1373" s="66" t="str">
        <f>IFERROR(AVERAGE(Data!E1381),"  ")</f>
        <v xml:space="preserve">  </v>
      </c>
      <c r="F1373" s="66" t="str">
        <f>IFERROR(AVERAGE(Data!F1381),"  ")</f>
        <v xml:space="preserve">  </v>
      </c>
      <c r="G1373" s="66" t="str">
        <f>IFERROR(AVERAGE(Data!G1381),"  ")</f>
        <v xml:space="preserve">  </v>
      </c>
      <c r="H1373" s="67" t="str">
        <f>IFERROR(AVERAGE(Data!H1381),"  ")</f>
        <v xml:space="preserve">  </v>
      </c>
      <c r="I1373" s="67" t="str">
        <f>IFERROR(AVERAGE(Data!I1381),"  ")</f>
        <v xml:space="preserve">  </v>
      </c>
      <c r="J1373" s="67" t="str">
        <f>IFERROR(AVERAGE(Data!J1381),"  ")</f>
        <v xml:space="preserve">  </v>
      </c>
      <c r="K1373" s="66" t="str">
        <f>IFERROR(AVERAGE(Data!L1381),"  ")</f>
        <v xml:space="preserve">  </v>
      </c>
      <c r="L1373" s="66" t="str">
        <f>IFERROR(AVERAGE(Data!M1381),"  ")</f>
        <v xml:space="preserve">  </v>
      </c>
      <c r="M1373" s="66" t="str">
        <f>IFERROR(AVERAGE(Data!N1381),"  ")</f>
        <v xml:space="preserve">  </v>
      </c>
      <c r="N1373" s="66" t="str">
        <f>IFERROR(AVERAGE(Data!O1381),"  ")</f>
        <v xml:space="preserve">  </v>
      </c>
      <c r="O1373" s="66" t="str">
        <f>IFERROR(AVERAGE(Data!P1381),"  ")</f>
        <v xml:space="preserve">  </v>
      </c>
      <c r="P1373" s="66" t="str">
        <f>IFERROR(AVERAGE(Data!Q1381),"  ")</f>
        <v xml:space="preserve">  </v>
      </c>
      <c r="Q1373" s="67" t="str">
        <f>IFERROR(AVERAGE(Data!R1381),"  ")</f>
        <v xml:space="preserve">  </v>
      </c>
      <c r="R1373" s="67" t="str">
        <f>IFERROR(AVERAGE(Data!S1381),"  ")</f>
        <v xml:space="preserve">  </v>
      </c>
      <c r="S1373" s="67" t="str">
        <f>IFERROR(AVERAGE(Data!T1381),"  ")</f>
        <v xml:space="preserve">  </v>
      </c>
      <c r="T1373" s="66" t="str">
        <f>IFERROR(AVERAGE(Data!V1381), " ")</f>
        <v xml:space="preserve"> </v>
      </c>
      <c r="U1373" s="66" t="str">
        <f>IFERROR(AVERAGE(Data!W1381), " ")</f>
        <v xml:space="preserve"> </v>
      </c>
      <c r="V1373" s="66" t="str">
        <f>IFERROR(AVERAGE(Data!X1381), " ")</f>
        <v xml:space="preserve"> </v>
      </c>
      <c r="W1373" s="66" t="str">
        <f>IFERROR(AVERAGE(Data!Y1381), " ")</f>
        <v xml:space="preserve"> </v>
      </c>
      <c r="X1373" s="66" t="str">
        <f>IFERROR(AVERAGE(Data!Z1381), " ")</f>
        <v xml:space="preserve"> </v>
      </c>
      <c r="Y1373" s="66" t="str">
        <f>IFERROR(AVERAGE(Data!AA1381), " ")</f>
        <v xml:space="preserve"> </v>
      </c>
      <c r="Z1373" s="67" t="str">
        <f>IFERROR(AVERAGE(Data!AB1381), " ")</f>
        <v xml:space="preserve"> </v>
      </c>
      <c r="AA1373" s="67" t="str">
        <f>IFERROR(AVERAGE(Data!AC1381), " ")</f>
        <v xml:space="preserve"> </v>
      </c>
      <c r="AB1373" s="67" t="str">
        <f>IFERROR(AVERAGE(Data!AD1381), " ")</f>
        <v xml:space="preserve"> </v>
      </c>
      <c r="AC1373" s="66" t="str">
        <f>IFERROR(AVERAGE(Data!AF1381), "  ")</f>
        <v xml:space="preserve">  </v>
      </c>
      <c r="AD1373" s="66" t="str">
        <f>IFERROR(AVERAGE(Data!AG1381), "  ")</f>
        <v xml:space="preserve">  </v>
      </c>
      <c r="AE1373" s="66" t="str">
        <f>IFERROR(AVERAGE(Data!AH1381), "  ")</f>
        <v xml:space="preserve">  </v>
      </c>
      <c r="AF1373" s="66" t="str">
        <f>IFERROR(AVERAGE(Data!AI1381), "  ")</f>
        <v xml:space="preserve">  </v>
      </c>
      <c r="AG1373" s="66" t="str">
        <f>IFERROR(AVERAGE(Data!AJ1381), "  ")</f>
        <v xml:space="preserve">  </v>
      </c>
      <c r="AH1373" s="66" t="str">
        <f>IFERROR(AVERAGE(Data!AK1381), "  ")</f>
        <v xml:space="preserve">  </v>
      </c>
      <c r="AI1373" s="67" t="str">
        <f>IFERROR(AVERAGE(Data!AL1381), "  ")</f>
        <v xml:space="preserve">  </v>
      </c>
      <c r="AJ1373" s="67" t="str">
        <f>IFERROR(AVERAGE(Data!AM1381), "  ")</f>
        <v xml:space="preserve">  </v>
      </c>
      <c r="AK1373" s="67" t="str">
        <f>IFERROR(AVERAGE(Data!AN1381), "  ")</f>
        <v xml:space="preserve">  </v>
      </c>
      <c r="AL1373" s="66" t="str">
        <f>IFERROR(AVERAGE(Data!AP1381),"  ")</f>
        <v xml:space="preserve">  </v>
      </c>
      <c r="AM1373" s="66" t="str">
        <f>IFERROR(AVERAGE(Data!AQ1381),"  ")</f>
        <v xml:space="preserve">  </v>
      </c>
      <c r="AN1373" s="66" t="str">
        <f>IFERROR(AVERAGE(Data!AR1381),"  ")</f>
        <v xml:space="preserve">  </v>
      </c>
      <c r="AO1373" s="66" t="str">
        <f>IFERROR(AVERAGE(Data!AS1381),"  ")</f>
        <v xml:space="preserve">  </v>
      </c>
      <c r="AP1373" s="66" t="str">
        <f>IFERROR(AVERAGE(Data!AT1381),"  ")</f>
        <v xml:space="preserve">  </v>
      </c>
      <c r="AQ1373" s="66" t="str">
        <f>IFERROR(AVERAGE(Data!AU1381),"  ")</f>
        <v xml:space="preserve">  </v>
      </c>
      <c r="AR1373" s="67" t="str">
        <f>IFERROR(AVERAGE(Data!AV1381),"  ")</f>
        <v xml:space="preserve">  </v>
      </c>
      <c r="AS1373" s="67" t="str">
        <f>IFERROR(AVERAGE(Data!AW1381),"  ")</f>
        <v xml:space="preserve">  </v>
      </c>
      <c r="AT1373" s="67" t="str">
        <f>IFERROR(AVERAGE(Data!AX1381),"  ")</f>
        <v xml:space="preserve">  </v>
      </c>
      <c r="AU1373" s="66" t="str">
        <f>IFERROR(AVERAGE(Data!AZ1381), "  ")</f>
        <v xml:space="preserve">  </v>
      </c>
      <c r="AV1373" s="66" t="str">
        <f>IFERROR(AVERAGE(Data!BA1381), "  ")</f>
        <v xml:space="preserve">  </v>
      </c>
      <c r="AW1373" s="66" t="str">
        <f>IFERROR(AVERAGE(Data!BB1381), "  ")</f>
        <v xml:space="preserve">  </v>
      </c>
      <c r="AX1373" s="66" t="str">
        <f>IFERROR(AVERAGE(Data!BC1381), "  ")</f>
        <v xml:space="preserve">  </v>
      </c>
      <c r="AY1373" s="66" t="str">
        <f>IFERROR(AVERAGE(Data!BD1381), "  ")</f>
        <v xml:space="preserve">  </v>
      </c>
      <c r="AZ1373" s="66" t="str">
        <f>IFERROR(AVERAGE(Data!BE1381), "  ")</f>
        <v xml:space="preserve">  </v>
      </c>
      <c r="BA1373" s="66" t="str">
        <f>IFERROR(AVERAGE(Data!BF1381), "  ")</f>
        <v xml:space="preserve">  </v>
      </c>
      <c r="BB1373" s="66" t="str">
        <f>IFERROR(AVERAGE(Data!BG1381), "  ")</f>
        <v xml:space="preserve">  </v>
      </c>
      <c r="BC1373" s="66" t="str">
        <f>IFERROR(AVERAGE(Data!BH1381), "  ")</f>
        <v xml:space="preserve">  </v>
      </c>
      <c r="BD1373" s="66" t="str">
        <f>IFERROR(AVERAGE(Data!BI1381), "  ")</f>
        <v xml:space="preserve">  </v>
      </c>
    </row>
    <row r="1374" spans="1:56" x14ac:dyDescent="0.25">
      <c r="A1374" s="59" t="str">
        <f>IFERROR(AVERAGE(Data!A1382),"  ")</f>
        <v xml:space="preserve">  </v>
      </c>
      <c r="B1374" s="66" t="str">
        <f>IFERROR(AVERAGE(Data!B1382),"  ")</f>
        <v xml:space="preserve">  </v>
      </c>
      <c r="C1374" s="66" t="str">
        <f>IFERROR(AVERAGE(Data!C1382),"  ")</f>
        <v xml:space="preserve">  </v>
      </c>
      <c r="D1374" s="66" t="str">
        <f>IFERROR(AVERAGE(Data!D1382),"  ")</f>
        <v xml:space="preserve">  </v>
      </c>
      <c r="E1374" s="66" t="str">
        <f>IFERROR(AVERAGE(Data!E1382),"  ")</f>
        <v xml:space="preserve">  </v>
      </c>
      <c r="F1374" s="66" t="str">
        <f>IFERROR(AVERAGE(Data!F1382),"  ")</f>
        <v xml:space="preserve">  </v>
      </c>
      <c r="G1374" s="66" t="str">
        <f>IFERROR(AVERAGE(Data!G1382),"  ")</f>
        <v xml:space="preserve">  </v>
      </c>
      <c r="H1374" s="67" t="str">
        <f>IFERROR(AVERAGE(Data!H1382),"  ")</f>
        <v xml:space="preserve">  </v>
      </c>
      <c r="I1374" s="67" t="str">
        <f>IFERROR(AVERAGE(Data!I1382),"  ")</f>
        <v xml:space="preserve">  </v>
      </c>
      <c r="J1374" s="67" t="str">
        <f>IFERROR(AVERAGE(Data!J1382),"  ")</f>
        <v xml:space="preserve">  </v>
      </c>
      <c r="K1374" s="66" t="str">
        <f>IFERROR(AVERAGE(Data!L1382),"  ")</f>
        <v xml:space="preserve">  </v>
      </c>
      <c r="L1374" s="66" t="str">
        <f>IFERROR(AVERAGE(Data!M1382),"  ")</f>
        <v xml:space="preserve">  </v>
      </c>
      <c r="M1374" s="66" t="str">
        <f>IFERROR(AVERAGE(Data!N1382),"  ")</f>
        <v xml:space="preserve">  </v>
      </c>
      <c r="N1374" s="66" t="str">
        <f>IFERROR(AVERAGE(Data!O1382),"  ")</f>
        <v xml:space="preserve">  </v>
      </c>
      <c r="O1374" s="66" t="str">
        <f>IFERROR(AVERAGE(Data!P1382),"  ")</f>
        <v xml:space="preserve">  </v>
      </c>
      <c r="P1374" s="66" t="str">
        <f>IFERROR(AVERAGE(Data!Q1382),"  ")</f>
        <v xml:space="preserve">  </v>
      </c>
      <c r="Q1374" s="67" t="str">
        <f>IFERROR(AVERAGE(Data!R1382),"  ")</f>
        <v xml:space="preserve">  </v>
      </c>
      <c r="R1374" s="67" t="str">
        <f>IFERROR(AVERAGE(Data!S1382),"  ")</f>
        <v xml:space="preserve">  </v>
      </c>
      <c r="S1374" s="67" t="str">
        <f>IFERROR(AVERAGE(Data!T1382),"  ")</f>
        <v xml:space="preserve">  </v>
      </c>
      <c r="T1374" s="66" t="str">
        <f>IFERROR(AVERAGE(Data!V1382), " ")</f>
        <v xml:space="preserve"> </v>
      </c>
      <c r="U1374" s="66" t="str">
        <f>IFERROR(AVERAGE(Data!W1382), " ")</f>
        <v xml:space="preserve"> </v>
      </c>
      <c r="V1374" s="66" t="str">
        <f>IFERROR(AVERAGE(Data!X1382), " ")</f>
        <v xml:space="preserve"> </v>
      </c>
      <c r="W1374" s="66" t="str">
        <f>IFERROR(AVERAGE(Data!Y1382), " ")</f>
        <v xml:space="preserve"> </v>
      </c>
      <c r="X1374" s="66" t="str">
        <f>IFERROR(AVERAGE(Data!Z1382), " ")</f>
        <v xml:space="preserve"> </v>
      </c>
      <c r="Y1374" s="66" t="str">
        <f>IFERROR(AVERAGE(Data!AA1382), " ")</f>
        <v xml:space="preserve"> </v>
      </c>
      <c r="Z1374" s="67" t="str">
        <f>IFERROR(AVERAGE(Data!AB1382), " ")</f>
        <v xml:space="preserve"> </v>
      </c>
      <c r="AA1374" s="67" t="str">
        <f>IFERROR(AVERAGE(Data!AC1382), " ")</f>
        <v xml:space="preserve"> </v>
      </c>
      <c r="AB1374" s="67" t="str">
        <f>IFERROR(AVERAGE(Data!AD1382), " ")</f>
        <v xml:space="preserve"> </v>
      </c>
      <c r="AC1374" s="66" t="str">
        <f>IFERROR(AVERAGE(Data!AF1382), "  ")</f>
        <v xml:space="preserve">  </v>
      </c>
      <c r="AD1374" s="66" t="str">
        <f>IFERROR(AVERAGE(Data!AG1382), "  ")</f>
        <v xml:space="preserve">  </v>
      </c>
      <c r="AE1374" s="66" t="str">
        <f>IFERROR(AVERAGE(Data!AH1382), "  ")</f>
        <v xml:space="preserve">  </v>
      </c>
      <c r="AF1374" s="66" t="str">
        <f>IFERROR(AVERAGE(Data!AI1382), "  ")</f>
        <v xml:space="preserve">  </v>
      </c>
      <c r="AG1374" s="66" t="str">
        <f>IFERROR(AVERAGE(Data!AJ1382), "  ")</f>
        <v xml:space="preserve">  </v>
      </c>
      <c r="AH1374" s="66" t="str">
        <f>IFERROR(AVERAGE(Data!AK1382), "  ")</f>
        <v xml:space="preserve">  </v>
      </c>
      <c r="AI1374" s="67" t="str">
        <f>IFERROR(AVERAGE(Data!AL1382), "  ")</f>
        <v xml:space="preserve">  </v>
      </c>
      <c r="AJ1374" s="67" t="str">
        <f>IFERROR(AVERAGE(Data!AM1382), "  ")</f>
        <v xml:space="preserve">  </v>
      </c>
      <c r="AK1374" s="67" t="str">
        <f>IFERROR(AVERAGE(Data!AN1382), "  ")</f>
        <v xml:space="preserve">  </v>
      </c>
      <c r="AL1374" s="66" t="str">
        <f>IFERROR(AVERAGE(Data!AP1382),"  ")</f>
        <v xml:space="preserve">  </v>
      </c>
      <c r="AM1374" s="66" t="str">
        <f>IFERROR(AVERAGE(Data!AQ1382),"  ")</f>
        <v xml:space="preserve">  </v>
      </c>
      <c r="AN1374" s="66" t="str">
        <f>IFERROR(AVERAGE(Data!AR1382),"  ")</f>
        <v xml:space="preserve">  </v>
      </c>
      <c r="AO1374" s="66" t="str">
        <f>IFERROR(AVERAGE(Data!AS1382),"  ")</f>
        <v xml:space="preserve">  </v>
      </c>
      <c r="AP1374" s="66" t="str">
        <f>IFERROR(AVERAGE(Data!AT1382),"  ")</f>
        <v xml:space="preserve">  </v>
      </c>
      <c r="AQ1374" s="66" t="str">
        <f>IFERROR(AVERAGE(Data!AU1382),"  ")</f>
        <v xml:space="preserve">  </v>
      </c>
      <c r="AR1374" s="67" t="str">
        <f>IFERROR(AVERAGE(Data!AV1382),"  ")</f>
        <v xml:space="preserve">  </v>
      </c>
      <c r="AS1374" s="67" t="str">
        <f>IFERROR(AVERAGE(Data!AW1382),"  ")</f>
        <v xml:space="preserve">  </v>
      </c>
      <c r="AT1374" s="67" t="str">
        <f>IFERROR(AVERAGE(Data!AX1382),"  ")</f>
        <v xml:space="preserve">  </v>
      </c>
      <c r="AU1374" s="66" t="str">
        <f>IFERROR(AVERAGE(Data!AZ1382), "  ")</f>
        <v xml:space="preserve">  </v>
      </c>
      <c r="AV1374" s="66" t="str">
        <f>IFERROR(AVERAGE(Data!BA1382), "  ")</f>
        <v xml:space="preserve">  </v>
      </c>
      <c r="AW1374" s="66" t="str">
        <f>IFERROR(AVERAGE(Data!BB1382), "  ")</f>
        <v xml:space="preserve">  </v>
      </c>
      <c r="AX1374" s="66" t="str">
        <f>IFERROR(AVERAGE(Data!BC1382), "  ")</f>
        <v xml:space="preserve">  </v>
      </c>
      <c r="AY1374" s="66" t="str">
        <f>IFERROR(AVERAGE(Data!BD1382), "  ")</f>
        <v xml:space="preserve">  </v>
      </c>
      <c r="AZ1374" s="66" t="str">
        <f>IFERROR(AVERAGE(Data!BE1382), "  ")</f>
        <v xml:space="preserve">  </v>
      </c>
      <c r="BA1374" s="66" t="str">
        <f>IFERROR(AVERAGE(Data!BF1382), "  ")</f>
        <v xml:space="preserve">  </v>
      </c>
      <c r="BB1374" s="66" t="str">
        <f>IFERROR(AVERAGE(Data!BG1382), "  ")</f>
        <v xml:space="preserve">  </v>
      </c>
      <c r="BC1374" s="66" t="str">
        <f>IFERROR(AVERAGE(Data!BH1382), "  ")</f>
        <v xml:space="preserve">  </v>
      </c>
      <c r="BD1374" s="66" t="str">
        <f>IFERROR(AVERAGE(Data!BI1382), "  ")</f>
        <v xml:space="preserve">  </v>
      </c>
    </row>
    <row r="1375" spans="1:56" x14ac:dyDescent="0.25">
      <c r="A1375" s="59" t="str">
        <f>IFERROR(AVERAGE(Data!A1383),"  ")</f>
        <v xml:space="preserve">  </v>
      </c>
      <c r="B1375" s="66" t="str">
        <f>IFERROR(AVERAGE(Data!B1383),"  ")</f>
        <v xml:space="preserve">  </v>
      </c>
      <c r="C1375" s="66" t="str">
        <f>IFERROR(AVERAGE(Data!C1383),"  ")</f>
        <v xml:space="preserve">  </v>
      </c>
      <c r="D1375" s="66" t="str">
        <f>IFERROR(AVERAGE(Data!D1383),"  ")</f>
        <v xml:space="preserve">  </v>
      </c>
      <c r="E1375" s="66" t="str">
        <f>IFERROR(AVERAGE(Data!E1383),"  ")</f>
        <v xml:space="preserve">  </v>
      </c>
      <c r="F1375" s="66" t="str">
        <f>IFERROR(AVERAGE(Data!F1383),"  ")</f>
        <v xml:space="preserve">  </v>
      </c>
      <c r="G1375" s="66" t="str">
        <f>IFERROR(AVERAGE(Data!G1383),"  ")</f>
        <v xml:space="preserve">  </v>
      </c>
      <c r="H1375" s="67" t="str">
        <f>IFERROR(AVERAGE(Data!H1383),"  ")</f>
        <v xml:space="preserve">  </v>
      </c>
      <c r="I1375" s="67" t="str">
        <f>IFERROR(AVERAGE(Data!I1383),"  ")</f>
        <v xml:space="preserve">  </v>
      </c>
      <c r="J1375" s="67" t="str">
        <f>IFERROR(AVERAGE(Data!J1383),"  ")</f>
        <v xml:space="preserve">  </v>
      </c>
      <c r="K1375" s="66" t="str">
        <f>IFERROR(AVERAGE(Data!L1383),"  ")</f>
        <v xml:space="preserve">  </v>
      </c>
      <c r="L1375" s="66" t="str">
        <f>IFERROR(AVERAGE(Data!M1383),"  ")</f>
        <v xml:space="preserve">  </v>
      </c>
      <c r="M1375" s="66" t="str">
        <f>IFERROR(AVERAGE(Data!N1383),"  ")</f>
        <v xml:space="preserve">  </v>
      </c>
      <c r="N1375" s="66" t="str">
        <f>IFERROR(AVERAGE(Data!O1383),"  ")</f>
        <v xml:space="preserve">  </v>
      </c>
      <c r="O1375" s="66" t="str">
        <f>IFERROR(AVERAGE(Data!P1383),"  ")</f>
        <v xml:space="preserve">  </v>
      </c>
      <c r="P1375" s="66" t="str">
        <f>IFERROR(AVERAGE(Data!Q1383),"  ")</f>
        <v xml:space="preserve">  </v>
      </c>
      <c r="Q1375" s="67" t="str">
        <f>IFERROR(AVERAGE(Data!R1383),"  ")</f>
        <v xml:space="preserve">  </v>
      </c>
      <c r="R1375" s="67" t="str">
        <f>IFERROR(AVERAGE(Data!S1383),"  ")</f>
        <v xml:space="preserve">  </v>
      </c>
      <c r="S1375" s="67" t="str">
        <f>IFERROR(AVERAGE(Data!T1383),"  ")</f>
        <v xml:space="preserve">  </v>
      </c>
      <c r="T1375" s="66" t="str">
        <f>IFERROR(AVERAGE(Data!V1383), " ")</f>
        <v xml:space="preserve"> </v>
      </c>
      <c r="U1375" s="66" t="str">
        <f>IFERROR(AVERAGE(Data!W1383), " ")</f>
        <v xml:space="preserve"> </v>
      </c>
      <c r="V1375" s="66" t="str">
        <f>IFERROR(AVERAGE(Data!X1383), " ")</f>
        <v xml:space="preserve"> </v>
      </c>
      <c r="W1375" s="66" t="str">
        <f>IFERROR(AVERAGE(Data!Y1383), " ")</f>
        <v xml:space="preserve"> </v>
      </c>
      <c r="X1375" s="66" t="str">
        <f>IFERROR(AVERAGE(Data!Z1383), " ")</f>
        <v xml:space="preserve"> </v>
      </c>
      <c r="Y1375" s="66" t="str">
        <f>IFERROR(AVERAGE(Data!AA1383), " ")</f>
        <v xml:space="preserve"> </v>
      </c>
      <c r="Z1375" s="67" t="str">
        <f>IFERROR(AVERAGE(Data!AB1383), " ")</f>
        <v xml:space="preserve"> </v>
      </c>
      <c r="AA1375" s="67" t="str">
        <f>IFERROR(AVERAGE(Data!AC1383), " ")</f>
        <v xml:space="preserve"> </v>
      </c>
      <c r="AB1375" s="67" t="str">
        <f>IFERROR(AVERAGE(Data!AD1383), " ")</f>
        <v xml:space="preserve"> </v>
      </c>
      <c r="AC1375" s="66" t="str">
        <f>IFERROR(AVERAGE(Data!AF1383), "  ")</f>
        <v xml:space="preserve">  </v>
      </c>
      <c r="AD1375" s="66" t="str">
        <f>IFERROR(AVERAGE(Data!AG1383), "  ")</f>
        <v xml:space="preserve">  </v>
      </c>
      <c r="AE1375" s="66" t="str">
        <f>IFERROR(AVERAGE(Data!AH1383), "  ")</f>
        <v xml:space="preserve">  </v>
      </c>
      <c r="AF1375" s="66" t="str">
        <f>IFERROR(AVERAGE(Data!AI1383), "  ")</f>
        <v xml:space="preserve">  </v>
      </c>
      <c r="AG1375" s="66" t="str">
        <f>IFERROR(AVERAGE(Data!AJ1383), "  ")</f>
        <v xml:space="preserve">  </v>
      </c>
      <c r="AH1375" s="66" t="str">
        <f>IFERROR(AVERAGE(Data!AK1383), "  ")</f>
        <v xml:space="preserve">  </v>
      </c>
      <c r="AI1375" s="67" t="str">
        <f>IFERROR(AVERAGE(Data!AL1383), "  ")</f>
        <v xml:space="preserve">  </v>
      </c>
      <c r="AJ1375" s="67" t="str">
        <f>IFERROR(AVERAGE(Data!AM1383), "  ")</f>
        <v xml:space="preserve">  </v>
      </c>
      <c r="AK1375" s="67" t="str">
        <f>IFERROR(AVERAGE(Data!AN1383), "  ")</f>
        <v xml:space="preserve">  </v>
      </c>
      <c r="AL1375" s="66" t="str">
        <f>IFERROR(AVERAGE(Data!AP1383),"  ")</f>
        <v xml:space="preserve">  </v>
      </c>
      <c r="AM1375" s="66" t="str">
        <f>IFERROR(AVERAGE(Data!AQ1383),"  ")</f>
        <v xml:space="preserve">  </v>
      </c>
      <c r="AN1375" s="66" t="str">
        <f>IFERROR(AVERAGE(Data!AR1383),"  ")</f>
        <v xml:space="preserve">  </v>
      </c>
      <c r="AO1375" s="66" t="str">
        <f>IFERROR(AVERAGE(Data!AS1383),"  ")</f>
        <v xml:space="preserve">  </v>
      </c>
      <c r="AP1375" s="66" t="str">
        <f>IFERROR(AVERAGE(Data!AT1383),"  ")</f>
        <v xml:space="preserve">  </v>
      </c>
      <c r="AQ1375" s="66" t="str">
        <f>IFERROR(AVERAGE(Data!AU1383),"  ")</f>
        <v xml:space="preserve">  </v>
      </c>
      <c r="AR1375" s="67" t="str">
        <f>IFERROR(AVERAGE(Data!AV1383),"  ")</f>
        <v xml:space="preserve">  </v>
      </c>
      <c r="AS1375" s="67" t="str">
        <f>IFERROR(AVERAGE(Data!AW1383),"  ")</f>
        <v xml:space="preserve">  </v>
      </c>
      <c r="AT1375" s="67" t="str">
        <f>IFERROR(AVERAGE(Data!AX1383),"  ")</f>
        <v xml:space="preserve">  </v>
      </c>
      <c r="AU1375" s="66" t="str">
        <f>IFERROR(AVERAGE(Data!AZ1383), "  ")</f>
        <v xml:space="preserve">  </v>
      </c>
      <c r="AV1375" s="66" t="str">
        <f>IFERROR(AVERAGE(Data!BA1383), "  ")</f>
        <v xml:space="preserve">  </v>
      </c>
      <c r="AW1375" s="66" t="str">
        <f>IFERROR(AVERAGE(Data!BB1383), "  ")</f>
        <v xml:space="preserve">  </v>
      </c>
      <c r="AX1375" s="66" t="str">
        <f>IFERROR(AVERAGE(Data!BC1383), "  ")</f>
        <v xml:space="preserve">  </v>
      </c>
      <c r="AY1375" s="66" t="str">
        <f>IFERROR(AVERAGE(Data!BD1383), "  ")</f>
        <v xml:space="preserve">  </v>
      </c>
      <c r="AZ1375" s="66" t="str">
        <f>IFERROR(AVERAGE(Data!BE1383), "  ")</f>
        <v xml:space="preserve">  </v>
      </c>
      <c r="BA1375" s="66" t="str">
        <f>IFERROR(AVERAGE(Data!BF1383), "  ")</f>
        <v xml:space="preserve">  </v>
      </c>
      <c r="BB1375" s="66" t="str">
        <f>IFERROR(AVERAGE(Data!BG1383), "  ")</f>
        <v xml:space="preserve">  </v>
      </c>
      <c r="BC1375" s="66" t="str">
        <f>IFERROR(AVERAGE(Data!BH1383), "  ")</f>
        <v xml:space="preserve">  </v>
      </c>
      <c r="BD1375" s="66" t="str">
        <f>IFERROR(AVERAGE(Data!BI1383), "  ")</f>
        <v xml:space="preserve">  </v>
      </c>
    </row>
    <row r="1376" spans="1:56" x14ac:dyDescent="0.25">
      <c r="A1376" s="59" t="str">
        <f>IFERROR(AVERAGE(Data!A1384),"  ")</f>
        <v xml:space="preserve">  </v>
      </c>
      <c r="B1376" s="66" t="str">
        <f>IFERROR(AVERAGE(Data!B1384),"  ")</f>
        <v xml:space="preserve">  </v>
      </c>
      <c r="C1376" s="66" t="str">
        <f>IFERROR(AVERAGE(Data!C1384),"  ")</f>
        <v xml:space="preserve">  </v>
      </c>
      <c r="D1376" s="66" t="str">
        <f>IFERROR(AVERAGE(Data!D1384),"  ")</f>
        <v xml:space="preserve">  </v>
      </c>
      <c r="E1376" s="66" t="str">
        <f>IFERROR(AVERAGE(Data!E1384),"  ")</f>
        <v xml:space="preserve">  </v>
      </c>
      <c r="F1376" s="66" t="str">
        <f>IFERROR(AVERAGE(Data!F1384),"  ")</f>
        <v xml:space="preserve">  </v>
      </c>
      <c r="G1376" s="66" t="str">
        <f>IFERROR(AVERAGE(Data!G1384),"  ")</f>
        <v xml:space="preserve">  </v>
      </c>
      <c r="H1376" s="67" t="str">
        <f>IFERROR(AVERAGE(Data!H1384),"  ")</f>
        <v xml:space="preserve">  </v>
      </c>
      <c r="I1376" s="67" t="str">
        <f>IFERROR(AVERAGE(Data!I1384),"  ")</f>
        <v xml:space="preserve">  </v>
      </c>
      <c r="J1376" s="67" t="str">
        <f>IFERROR(AVERAGE(Data!J1384),"  ")</f>
        <v xml:space="preserve">  </v>
      </c>
      <c r="K1376" s="66" t="str">
        <f>IFERROR(AVERAGE(Data!L1384),"  ")</f>
        <v xml:space="preserve">  </v>
      </c>
      <c r="L1376" s="66" t="str">
        <f>IFERROR(AVERAGE(Data!M1384),"  ")</f>
        <v xml:space="preserve">  </v>
      </c>
      <c r="M1376" s="66" t="str">
        <f>IFERROR(AVERAGE(Data!N1384),"  ")</f>
        <v xml:space="preserve">  </v>
      </c>
      <c r="N1376" s="66" t="str">
        <f>IFERROR(AVERAGE(Data!O1384),"  ")</f>
        <v xml:space="preserve">  </v>
      </c>
      <c r="O1376" s="66" t="str">
        <f>IFERROR(AVERAGE(Data!P1384),"  ")</f>
        <v xml:space="preserve">  </v>
      </c>
      <c r="P1376" s="66" t="str">
        <f>IFERROR(AVERAGE(Data!Q1384),"  ")</f>
        <v xml:space="preserve">  </v>
      </c>
      <c r="Q1376" s="67" t="str">
        <f>IFERROR(AVERAGE(Data!R1384),"  ")</f>
        <v xml:space="preserve">  </v>
      </c>
      <c r="R1376" s="67" t="str">
        <f>IFERROR(AVERAGE(Data!S1384),"  ")</f>
        <v xml:space="preserve">  </v>
      </c>
      <c r="S1376" s="67" t="str">
        <f>IFERROR(AVERAGE(Data!T1384),"  ")</f>
        <v xml:space="preserve">  </v>
      </c>
      <c r="T1376" s="66" t="str">
        <f>IFERROR(AVERAGE(Data!V1384), " ")</f>
        <v xml:space="preserve"> </v>
      </c>
      <c r="U1376" s="66" t="str">
        <f>IFERROR(AVERAGE(Data!W1384), " ")</f>
        <v xml:space="preserve"> </v>
      </c>
      <c r="V1376" s="66" t="str">
        <f>IFERROR(AVERAGE(Data!X1384), " ")</f>
        <v xml:space="preserve"> </v>
      </c>
      <c r="W1376" s="66" t="str">
        <f>IFERROR(AVERAGE(Data!Y1384), " ")</f>
        <v xml:space="preserve"> </v>
      </c>
      <c r="X1376" s="66" t="str">
        <f>IFERROR(AVERAGE(Data!Z1384), " ")</f>
        <v xml:space="preserve"> </v>
      </c>
      <c r="Y1376" s="66" t="str">
        <f>IFERROR(AVERAGE(Data!AA1384), " ")</f>
        <v xml:space="preserve"> </v>
      </c>
      <c r="Z1376" s="67" t="str">
        <f>IFERROR(AVERAGE(Data!AB1384), " ")</f>
        <v xml:space="preserve"> </v>
      </c>
      <c r="AA1376" s="67" t="str">
        <f>IFERROR(AVERAGE(Data!AC1384), " ")</f>
        <v xml:space="preserve"> </v>
      </c>
      <c r="AB1376" s="67" t="str">
        <f>IFERROR(AVERAGE(Data!AD1384), " ")</f>
        <v xml:space="preserve"> </v>
      </c>
      <c r="AC1376" s="66" t="str">
        <f>IFERROR(AVERAGE(Data!AF1384), "  ")</f>
        <v xml:space="preserve">  </v>
      </c>
      <c r="AD1376" s="66" t="str">
        <f>IFERROR(AVERAGE(Data!AG1384), "  ")</f>
        <v xml:space="preserve">  </v>
      </c>
      <c r="AE1376" s="66" t="str">
        <f>IFERROR(AVERAGE(Data!AH1384), "  ")</f>
        <v xml:space="preserve">  </v>
      </c>
      <c r="AF1376" s="66" t="str">
        <f>IFERROR(AVERAGE(Data!AI1384), "  ")</f>
        <v xml:space="preserve">  </v>
      </c>
      <c r="AG1376" s="66" t="str">
        <f>IFERROR(AVERAGE(Data!AJ1384), "  ")</f>
        <v xml:space="preserve">  </v>
      </c>
      <c r="AH1376" s="66" t="str">
        <f>IFERROR(AVERAGE(Data!AK1384), "  ")</f>
        <v xml:space="preserve">  </v>
      </c>
      <c r="AI1376" s="67" t="str">
        <f>IFERROR(AVERAGE(Data!AL1384), "  ")</f>
        <v xml:space="preserve">  </v>
      </c>
      <c r="AJ1376" s="67" t="str">
        <f>IFERROR(AVERAGE(Data!AM1384), "  ")</f>
        <v xml:space="preserve">  </v>
      </c>
      <c r="AK1376" s="67" t="str">
        <f>IFERROR(AVERAGE(Data!AN1384), "  ")</f>
        <v xml:space="preserve">  </v>
      </c>
      <c r="AL1376" s="66" t="str">
        <f>IFERROR(AVERAGE(Data!AP1384),"  ")</f>
        <v xml:space="preserve">  </v>
      </c>
      <c r="AM1376" s="66" t="str">
        <f>IFERROR(AVERAGE(Data!AQ1384),"  ")</f>
        <v xml:space="preserve">  </v>
      </c>
      <c r="AN1376" s="66" t="str">
        <f>IFERROR(AVERAGE(Data!AR1384),"  ")</f>
        <v xml:space="preserve">  </v>
      </c>
      <c r="AO1376" s="66" t="str">
        <f>IFERROR(AVERAGE(Data!AS1384),"  ")</f>
        <v xml:space="preserve">  </v>
      </c>
      <c r="AP1376" s="66" t="str">
        <f>IFERROR(AVERAGE(Data!AT1384),"  ")</f>
        <v xml:space="preserve">  </v>
      </c>
      <c r="AQ1376" s="66" t="str">
        <f>IFERROR(AVERAGE(Data!AU1384),"  ")</f>
        <v xml:space="preserve">  </v>
      </c>
      <c r="AR1376" s="67" t="str">
        <f>IFERROR(AVERAGE(Data!AV1384),"  ")</f>
        <v xml:space="preserve">  </v>
      </c>
      <c r="AS1376" s="67" t="str">
        <f>IFERROR(AVERAGE(Data!AW1384),"  ")</f>
        <v xml:space="preserve">  </v>
      </c>
      <c r="AT1376" s="67" t="str">
        <f>IFERROR(AVERAGE(Data!AX1384),"  ")</f>
        <v xml:space="preserve">  </v>
      </c>
      <c r="AU1376" s="66" t="str">
        <f>IFERROR(AVERAGE(Data!AZ1384), "  ")</f>
        <v xml:space="preserve">  </v>
      </c>
      <c r="AV1376" s="66" t="str">
        <f>IFERROR(AVERAGE(Data!BA1384), "  ")</f>
        <v xml:space="preserve">  </v>
      </c>
      <c r="AW1376" s="66" t="str">
        <f>IFERROR(AVERAGE(Data!BB1384), "  ")</f>
        <v xml:space="preserve">  </v>
      </c>
      <c r="AX1376" s="66" t="str">
        <f>IFERROR(AVERAGE(Data!BC1384), "  ")</f>
        <v xml:space="preserve">  </v>
      </c>
      <c r="AY1376" s="66" t="str">
        <f>IFERROR(AVERAGE(Data!BD1384), "  ")</f>
        <v xml:space="preserve">  </v>
      </c>
      <c r="AZ1376" s="66" t="str">
        <f>IFERROR(AVERAGE(Data!BE1384), "  ")</f>
        <v xml:space="preserve">  </v>
      </c>
      <c r="BA1376" s="66" t="str">
        <f>IFERROR(AVERAGE(Data!BF1384), "  ")</f>
        <v xml:space="preserve">  </v>
      </c>
      <c r="BB1376" s="66" t="str">
        <f>IFERROR(AVERAGE(Data!BG1384), "  ")</f>
        <v xml:space="preserve">  </v>
      </c>
      <c r="BC1376" s="66" t="str">
        <f>IFERROR(AVERAGE(Data!BH1384), "  ")</f>
        <v xml:space="preserve">  </v>
      </c>
      <c r="BD1376" s="66" t="str">
        <f>IFERROR(AVERAGE(Data!BI1384), "  ")</f>
        <v xml:space="preserve">  </v>
      </c>
    </row>
    <row r="1377" spans="1:56" x14ac:dyDescent="0.25">
      <c r="A1377" s="59" t="str">
        <f>IFERROR(AVERAGE(Data!A1385),"  ")</f>
        <v xml:space="preserve">  </v>
      </c>
      <c r="B1377" s="66" t="str">
        <f>IFERROR(AVERAGE(Data!B1385),"  ")</f>
        <v xml:space="preserve">  </v>
      </c>
      <c r="C1377" s="66" t="str">
        <f>IFERROR(AVERAGE(Data!C1385),"  ")</f>
        <v xml:space="preserve">  </v>
      </c>
      <c r="D1377" s="66" t="str">
        <f>IFERROR(AVERAGE(Data!D1385),"  ")</f>
        <v xml:space="preserve">  </v>
      </c>
      <c r="E1377" s="66" t="str">
        <f>IFERROR(AVERAGE(Data!E1385),"  ")</f>
        <v xml:space="preserve">  </v>
      </c>
      <c r="F1377" s="66" t="str">
        <f>IFERROR(AVERAGE(Data!F1385),"  ")</f>
        <v xml:space="preserve">  </v>
      </c>
      <c r="G1377" s="66" t="str">
        <f>IFERROR(AVERAGE(Data!G1385),"  ")</f>
        <v xml:space="preserve">  </v>
      </c>
      <c r="H1377" s="67" t="str">
        <f>IFERROR(AVERAGE(Data!H1385),"  ")</f>
        <v xml:space="preserve">  </v>
      </c>
      <c r="I1377" s="67" t="str">
        <f>IFERROR(AVERAGE(Data!I1385),"  ")</f>
        <v xml:space="preserve">  </v>
      </c>
      <c r="J1377" s="67" t="str">
        <f>IFERROR(AVERAGE(Data!J1385),"  ")</f>
        <v xml:space="preserve">  </v>
      </c>
      <c r="K1377" s="66" t="str">
        <f>IFERROR(AVERAGE(Data!L1385),"  ")</f>
        <v xml:space="preserve">  </v>
      </c>
      <c r="L1377" s="66" t="str">
        <f>IFERROR(AVERAGE(Data!M1385),"  ")</f>
        <v xml:space="preserve">  </v>
      </c>
      <c r="M1377" s="66" t="str">
        <f>IFERROR(AVERAGE(Data!N1385),"  ")</f>
        <v xml:space="preserve">  </v>
      </c>
      <c r="N1377" s="66" t="str">
        <f>IFERROR(AVERAGE(Data!O1385),"  ")</f>
        <v xml:space="preserve">  </v>
      </c>
      <c r="O1377" s="66" t="str">
        <f>IFERROR(AVERAGE(Data!P1385),"  ")</f>
        <v xml:space="preserve">  </v>
      </c>
      <c r="P1377" s="66" t="str">
        <f>IFERROR(AVERAGE(Data!Q1385),"  ")</f>
        <v xml:space="preserve">  </v>
      </c>
      <c r="Q1377" s="67" t="str">
        <f>IFERROR(AVERAGE(Data!R1385),"  ")</f>
        <v xml:space="preserve">  </v>
      </c>
      <c r="R1377" s="67" t="str">
        <f>IFERROR(AVERAGE(Data!S1385),"  ")</f>
        <v xml:space="preserve">  </v>
      </c>
      <c r="S1377" s="67" t="str">
        <f>IFERROR(AVERAGE(Data!T1385),"  ")</f>
        <v xml:space="preserve">  </v>
      </c>
      <c r="T1377" s="66" t="str">
        <f>IFERROR(AVERAGE(Data!V1385), " ")</f>
        <v xml:space="preserve"> </v>
      </c>
      <c r="U1377" s="66" t="str">
        <f>IFERROR(AVERAGE(Data!W1385), " ")</f>
        <v xml:space="preserve"> </v>
      </c>
      <c r="V1377" s="66" t="str">
        <f>IFERROR(AVERAGE(Data!X1385), " ")</f>
        <v xml:space="preserve"> </v>
      </c>
      <c r="W1377" s="66" t="str">
        <f>IFERROR(AVERAGE(Data!Y1385), " ")</f>
        <v xml:space="preserve"> </v>
      </c>
      <c r="X1377" s="66" t="str">
        <f>IFERROR(AVERAGE(Data!Z1385), " ")</f>
        <v xml:space="preserve"> </v>
      </c>
      <c r="Y1377" s="66" t="str">
        <f>IFERROR(AVERAGE(Data!AA1385), " ")</f>
        <v xml:space="preserve"> </v>
      </c>
      <c r="Z1377" s="67" t="str">
        <f>IFERROR(AVERAGE(Data!AB1385), " ")</f>
        <v xml:space="preserve"> </v>
      </c>
      <c r="AA1377" s="67" t="str">
        <f>IFERROR(AVERAGE(Data!AC1385), " ")</f>
        <v xml:space="preserve"> </v>
      </c>
      <c r="AB1377" s="67" t="str">
        <f>IFERROR(AVERAGE(Data!AD1385), " ")</f>
        <v xml:space="preserve"> </v>
      </c>
      <c r="AC1377" s="66" t="str">
        <f>IFERROR(AVERAGE(Data!AF1385), "  ")</f>
        <v xml:space="preserve">  </v>
      </c>
      <c r="AD1377" s="66" t="str">
        <f>IFERROR(AVERAGE(Data!AG1385), "  ")</f>
        <v xml:space="preserve">  </v>
      </c>
      <c r="AE1377" s="66" t="str">
        <f>IFERROR(AVERAGE(Data!AH1385), "  ")</f>
        <v xml:space="preserve">  </v>
      </c>
      <c r="AF1377" s="66" t="str">
        <f>IFERROR(AVERAGE(Data!AI1385), "  ")</f>
        <v xml:space="preserve">  </v>
      </c>
      <c r="AG1377" s="66" t="str">
        <f>IFERROR(AVERAGE(Data!AJ1385), "  ")</f>
        <v xml:space="preserve">  </v>
      </c>
      <c r="AH1377" s="66" t="str">
        <f>IFERROR(AVERAGE(Data!AK1385), "  ")</f>
        <v xml:space="preserve">  </v>
      </c>
      <c r="AI1377" s="67" t="str">
        <f>IFERROR(AVERAGE(Data!AL1385), "  ")</f>
        <v xml:space="preserve">  </v>
      </c>
      <c r="AJ1377" s="67" t="str">
        <f>IFERROR(AVERAGE(Data!AM1385), "  ")</f>
        <v xml:space="preserve">  </v>
      </c>
      <c r="AK1377" s="67" t="str">
        <f>IFERROR(AVERAGE(Data!AN1385), "  ")</f>
        <v xml:space="preserve">  </v>
      </c>
      <c r="AL1377" s="66" t="str">
        <f>IFERROR(AVERAGE(Data!AP1385),"  ")</f>
        <v xml:space="preserve">  </v>
      </c>
      <c r="AM1377" s="66" t="str">
        <f>IFERROR(AVERAGE(Data!AQ1385),"  ")</f>
        <v xml:space="preserve">  </v>
      </c>
      <c r="AN1377" s="66" t="str">
        <f>IFERROR(AVERAGE(Data!AR1385),"  ")</f>
        <v xml:space="preserve">  </v>
      </c>
      <c r="AO1377" s="66" t="str">
        <f>IFERROR(AVERAGE(Data!AS1385),"  ")</f>
        <v xml:space="preserve">  </v>
      </c>
      <c r="AP1377" s="66" t="str">
        <f>IFERROR(AVERAGE(Data!AT1385),"  ")</f>
        <v xml:space="preserve">  </v>
      </c>
      <c r="AQ1377" s="66" t="str">
        <f>IFERROR(AVERAGE(Data!AU1385),"  ")</f>
        <v xml:space="preserve">  </v>
      </c>
      <c r="AR1377" s="67" t="str">
        <f>IFERROR(AVERAGE(Data!AV1385),"  ")</f>
        <v xml:space="preserve">  </v>
      </c>
      <c r="AS1377" s="67" t="str">
        <f>IFERROR(AVERAGE(Data!AW1385),"  ")</f>
        <v xml:space="preserve">  </v>
      </c>
      <c r="AT1377" s="67" t="str">
        <f>IFERROR(AVERAGE(Data!AX1385),"  ")</f>
        <v xml:space="preserve">  </v>
      </c>
      <c r="AU1377" s="66" t="str">
        <f>IFERROR(AVERAGE(Data!AZ1385), "  ")</f>
        <v xml:space="preserve">  </v>
      </c>
      <c r="AV1377" s="66" t="str">
        <f>IFERROR(AVERAGE(Data!BA1385), "  ")</f>
        <v xml:space="preserve">  </v>
      </c>
      <c r="AW1377" s="66" t="str">
        <f>IFERROR(AVERAGE(Data!BB1385), "  ")</f>
        <v xml:space="preserve">  </v>
      </c>
      <c r="AX1377" s="66" t="str">
        <f>IFERROR(AVERAGE(Data!BC1385), "  ")</f>
        <v xml:space="preserve">  </v>
      </c>
      <c r="AY1377" s="66" t="str">
        <f>IFERROR(AVERAGE(Data!BD1385), "  ")</f>
        <v xml:space="preserve">  </v>
      </c>
      <c r="AZ1377" s="66" t="str">
        <f>IFERROR(AVERAGE(Data!BE1385), "  ")</f>
        <v xml:space="preserve">  </v>
      </c>
      <c r="BA1377" s="66" t="str">
        <f>IFERROR(AVERAGE(Data!BF1385), "  ")</f>
        <v xml:space="preserve">  </v>
      </c>
      <c r="BB1377" s="66" t="str">
        <f>IFERROR(AVERAGE(Data!BG1385), "  ")</f>
        <v xml:space="preserve">  </v>
      </c>
      <c r="BC1377" s="66" t="str">
        <f>IFERROR(AVERAGE(Data!BH1385), "  ")</f>
        <v xml:space="preserve">  </v>
      </c>
      <c r="BD1377" s="66" t="str">
        <f>IFERROR(AVERAGE(Data!BI1385), "  ")</f>
        <v xml:space="preserve">  </v>
      </c>
    </row>
    <row r="1378" spans="1:56" x14ac:dyDescent="0.25">
      <c r="A1378" s="59" t="str">
        <f>IFERROR(AVERAGE(Data!A1386),"  ")</f>
        <v xml:space="preserve">  </v>
      </c>
      <c r="B1378" s="66" t="str">
        <f>IFERROR(AVERAGE(Data!B1386),"  ")</f>
        <v xml:space="preserve">  </v>
      </c>
      <c r="C1378" s="66" t="str">
        <f>IFERROR(AVERAGE(Data!C1386),"  ")</f>
        <v xml:space="preserve">  </v>
      </c>
      <c r="D1378" s="66" t="str">
        <f>IFERROR(AVERAGE(Data!D1386),"  ")</f>
        <v xml:space="preserve">  </v>
      </c>
      <c r="E1378" s="66" t="str">
        <f>IFERROR(AVERAGE(Data!E1386),"  ")</f>
        <v xml:space="preserve">  </v>
      </c>
      <c r="F1378" s="66" t="str">
        <f>IFERROR(AVERAGE(Data!F1386),"  ")</f>
        <v xml:space="preserve">  </v>
      </c>
      <c r="G1378" s="66" t="str">
        <f>IFERROR(AVERAGE(Data!G1386),"  ")</f>
        <v xml:space="preserve">  </v>
      </c>
      <c r="H1378" s="67" t="str">
        <f>IFERROR(AVERAGE(Data!H1386),"  ")</f>
        <v xml:space="preserve">  </v>
      </c>
      <c r="I1378" s="67" t="str">
        <f>IFERROR(AVERAGE(Data!I1386),"  ")</f>
        <v xml:space="preserve">  </v>
      </c>
      <c r="J1378" s="67" t="str">
        <f>IFERROR(AVERAGE(Data!J1386),"  ")</f>
        <v xml:space="preserve">  </v>
      </c>
      <c r="K1378" s="66" t="str">
        <f>IFERROR(AVERAGE(Data!L1386),"  ")</f>
        <v xml:space="preserve">  </v>
      </c>
      <c r="L1378" s="66" t="str">
        <f>IFERROR(AVERAGE(Data!M1386),"  ")</f>
        <v xml:space="preserve">  </v>
      </c>
      <c r="M1378" s="66" t="str">
        <f>IFERROR(AVERAGE(Data!N1386),"  ")</f>
        <v xml:space="preserve">  </v>
      </c>
      <c r="N1378" s="66" t="str">
        <f>IFERROR(AVERAGE(Data!O1386),"  ")</f>
        <v xml:space="preserve">  </v>
      </c>
      <c r="O1378" s="66" t="str">
        <f>IFERROR(AVERAGE(Data!P1386),"  ")</f>
        <v xml:space="preserve">  </v>
      </c>
      <c r="P1378" s="66" t="str">
        <f>IFERROR(AVERAGE(Data!Q1386),"  ")</f>
        <v xml:space="preserve">  </v>
      </c>
      <c r="Q1378" s="67" t="str">
        <f>IFERROR(AVERAGE(Data!R1386),"  ")</f>
        <v xml:space="preserve">  </v>
      </c>
      <c r="R1378" s="67" t="str">
        <f>IFERROR(AVERAGE(Data!S1386),"  ")</f>
        <v xml:space="preserve">  </v>
      </c>
      <c r="S1378" s="67" t="str">
        <f>IFERROR(AVERAGE(Data!T1386),"  ")</f>
        <v xml:space="preserve">  </v>
      </c>
      <c r="T1378" s="66" t="str">
        <f>IFERROR(AVERAGE(Data!V1386), " ")</f>
        <v xml:space="preserve"> </v>
      </c>
      <c r="U1378" s="66" t="str">
        <f>IFERROR(AVERAGE(Data!W1386), " ")</f>
        <v xml:space="preserve"> </v>
      </c>
      <c r="V1378" s="66" t="str">
        <f>IFERROR(AVERAGE(Data!X1386), " ")</f>
        <v xml:space="preserve"> </v>
      </c>
      <c r="W1378" s="66" t="str">
        <f>IFERROR(AVERAGE(Data!Y1386), " ")</f>
        <v xml:space="preserve"> </v>
      </c>
      <c r="X1378" s="66" t="str">
        <f>IFERROR(AVERAGE(Data!Z1386), " ")</f>
        <v xml:space="preserve"> </v>
      </c>
      <c r="Y1378" s="66" t="str">
        <f>IFERROR(AVERAGE(Data!AA1386), " ")</f>
        <v xml:space="preserve"> </v>
      </c>
      <c r="Z1378" s="67" t="str">
        <f>IFERROR(AVERAGE(Data!AB1386), " ")</f>
        <v xml:space="preserve"> </v>
      </c>
      <c r="AA1378" s="67" t="str">
        <f>IFERROR(AVERAGE(Data!AC1386), " ")</f>
        <v xml:space="preserve"> </v>
      </c>
      <c r="AB1378" s="67" t="str">
        <f>IFERROR(AVERAGE(Data!AD1386), " ")</f>
        <v xml:space="preserve"> </v>
      </c>
      <c r="AC1378" s="66" t="str">
        <f>IFERROR(AVERAGE(Data!AF1386), "  ")</f>
        <v xml:space="preserve">  </v>
      </c>
      <c r="AD1378" s="66" t="str">
        <f>IFERROR(AVERAGE(Data!AG1386), "  ")</f>
        <v xml:space="preserve">  </v>
      </c>
      <c r="AE1378" s="66" t="str">
        <f>IFERROR(AVERAGE(Data!AH1386), "  ")</f>
        <v xml:space="preserve">  </v>
      </c>
      <c r="AF1378" s="66" t="str">
        <f>IFERROR(AVERAGE(Data!AI1386), "  ")</f>
        <v xml:space="preserve">  </v>
      </c>
      <c r="AG1378" s="66" t="str">
        <f>IFERROR(AVERAGE(Data!AJ1386), "  ")</f>
        <v xml:space="preserve">  </v>
      </c>
      <c r="AH1378" s="66" t="str">
        <f>IFERROR(AVERAGE(Data!AK1386), "  ")</f>
        <v xml:space="preserve">  </v>
      </c>
      <c r="AI1378" s="67" t="str">
        <f>IFERROR(AVERAGE(Data!AL1386), "  ")</f>
        <v xml:space="preserve">  </v>
      </c>
      <c r="AJ1378" s="67" t="str">
        <f>IFERROR(AVERAGE(Data!AM1386), "  ")</f>
        <v xml:space="preserve">  </v>
      </c>
      <c r="AK1378" s="67" t="str">
        <f>IFERROR(AVERAGE(Data!AN1386), "  ")</f>
        <v xml:space="preserve">  </v>
      </c>
      <c r="AL1378" s="66" t="str">
        <f>IFERROR(AVERAGE(Data!AP1386),"  ")</f>
        <v xml:space="preserve">  </v>
      </c>
      <c r="AM1378" s="66" t="str">
        <f>IFERROR(AVERAGE(Data!AQ1386),"  ")</f>
        <v xml:space="preserve">  </v>
      </c>
      <c r="AN1378" s="66" t="str">
        <f>IFERROR(AVERAGE(Data!AR1386),"  ")</f>
        <v xml:space="preserve">  </v>
      </c>
      <c r="AO1378" s="66" t="str">
        <f>IFERROR(AVERAGE(Data!AS1386),"  ")</f>
        <v xml:space="preserve">  </v>
      </c>
      <c r="AP1378" s="66" t="str">
        <f>IFERROR(AVERAGE(Data!AT1386),"  ")</f>
        <v xml:space="preserve">  </v>
      </c>
      <c r="AQ1378" s="66" t="str">
        <f>IFERROR(AVERAGE(Data!AU1386),"  ")</f>
        <v xml:space="preserve">  </v>
      </c>
      <c r="AR1378" s="67" t="str">
        <f>IFERROR(AVERAGE(Data!AV1386),"  ")</f>
        <v xml:space="preserve">  </v>
      </c>
      <c r="AS1378" s="67" t="str">
        <f>IFERROR(AVERAGE(Data!AW1386),"  ")</f>
        <v xml:space="preserve">  </v>
      </c>
      <c r="AT1378" s="67" t="str">
        <f>IFERROR(AVERAGE(Data!AX1386),"  ")</f>
        <v xml:space="preserve">  </v>
      </c>
      <c r="AU1378" s="66" t="str">
        <f>IFERROR(AVERAGE(Data!AZ1386), "  ")</f>
        <v xml:space="preserve">  </v>
      </c>
      <c r="AV1378" s="66" t="str">
        <f>IFERROR(AVERAGE(Data!BA1386), "  ")</f>
        <v xml:space="preserve">  </v>
      </c>
      <c r="AW1378" s="66" t="str">
        <f>IFERROR(AVERAGE(Data!BB1386), "  ")</f>
        <v xml:space="preserve">  </v>
      </c>
      <c r="AX1378" s="66" t="str">
        <f>IFERROR(AVERAGE(Data!BC1386), "  ")</f>
        <v xml:space="preserve">  </v>
      </c>
      <c r="AY1378" s="66" t="str">
        <f>IFERROR(AVERAGE(Data!BD1386), "  ")</f>
        <v xml:space="preserve">  </v>
      </c>
      <c r="AZ1378" s="66" t="str">
        <f>IFERROR(AVERAGE(Data!BE1386), "  ")</f>
        <v xml:space="preserve">  </v>
      </c>
      <c r="BA1378" s="66" t="str">
        <f>IFERROR(AVERAGE(Data!BF1386), "  ")</f>
        <v xml:space="preserve">  </v>
      </c>
      <c r="BB1378" s="66" t="str">
        <f>IFERROR(AVERAGE(Data!BG1386), "  ")</f>
        <v xml:space="preserve">  </v>
      </c>
      <c r="BC1378" s="66" t="str">
        <f>IFERROR(AVERAGE(Data!BH1386), "  ")</f>
        <v xml:space="preserve">  </v>
      </c>
      <c r="BD1378" s="66" t="str">
        <f>IFERROR(AVERAGE(Data!BI1386), "  ")</f>
        <v xml:space="preserve">  </v>
      </c>
    </row>
    <row r="1379" spans="1:56" x14ac:dyDescent="0.25">
      <c r="A1379" s="59" t="str">
        <f>IFERROR(AVERAGE(Data!A1387),"  ")</f>
        <v xml:space="preserve">  </v>
      </c>
      <c r="B1379" s="66" t="str">
        <f>IFERROR(AVERAGE(Data!B1387),"  ")</f>
        <v xml:space="preserve">  </v>
      </c>
      <c r="C1379" s="66" t="str">
        <f>IFERROR(AVERAGE(Data!C1387),"  ")</f>
        <v xml:space="preserve">  </v>
      </c>
      <c r="D1379" s="66" t="str">
        <f>IFERROR(AVERAGE(Data!D1387),"  ")</f>
        <v xml:space="preserve">  </v>
      </c>
      <c r="E1379" s="66" t="str">
        <f>IFERROR(AVERAGE(Data!E1387),"  ")</f>
        <v xml:space="preserve">  </v>
      </c>
      <c r="F1379" s="66" t="str">
        <f>IFERROR(AVERAGE(Data!F1387),"  ")</f>
        <v xml:space="preserve">  </v>
      </c>
      <c r="G1379" s="66" t="str">
        <f>IFERROR(AVERAGE(Data!G1387),"  ")</f>
        <v xml:space="preserve">  </v>
      </c>
      <c r="H1379" s="67" t="str">
        <f>IFERROR(AVERAGE(Data!H1387),"  ")</f>
        <v xml:space="preserve">  </v>
      </c>
      <c r="I1379" s="67" t="str">
        <f>IFERROR(AVERAGE(Data!I1387),"  ")</f>
        <v xml:space="preserve">  </v>
      </c>
      <c r="J1379" s="67" t="str">
        <f>IFERROR(AVERAGE(Data!J1387),"  ")</f>
        <v xml:space="preserve">  </v>
      </c>
      <c r="K1379" s="66" t="str">
        <f>IFERROR(AVERAGE(Data!L1387),"  ")</f>
        <v xml:space="preserve">  </v>
      </c>
      <c r="L1379" s="66" t="str">
        <f>IFERROR(AVERAGE(Data!M1387),"  ")</f>
        <v xml:space="preserve">  </v>
      </c>
      <c r="M1379" s="66" t="str">
        <f>IFERROR(AVERAGE(Data!N1387),"  ")</f>
        <v xml:space="preserve">  </v>
      </c>
      <c r="N1379" s="66" t="str">
        <f>IFERROR(AVERAGE(Data!O1387),"  ")</f>
        <v xml:space="preserve">  </v>
      </c>
      <c r="O1379" s="66" t="str">
        <f>IFERROR(AVERAGE(Data!P1387),"  ")</f>
        <v xml:space="preserve">  </v>
      </c>
      <c r="P1379" s="66" t="str">
        <f>IFERROR(AVERAGE(Data!Q1387),"  ")</f>
        <v xml:space="preserve">  </v>
      </c>
      <c r="Q1379" s="67" t="str">
        <f>IFERROR(AVERAGE(Data!R1387),"  ")</f>
        <v xml:space="preserve">  </v>
      </c>
      <c r="R1379" s="67" t="str">
        <f>IFERROR(AVERAGE(Data!S1387),"  ")</f>
        <v xml:space="preserve">  </v>
      </c>
      <c r="S1379" s="67" t="str">
        <f>IFERROR(AVERAGE(Data!T1387),"  ")</f>
        <v xml:space="preserve">  </v>
      </c>
      <c r="T1379" s="66" t="str">
        <f>IFERROR(AVERAGE(Data!V1387), " ")</f>
        <v xml:space="preserve"> </v>
      </c>
      <c r="U1379" s="66" t="str">
        <f>IFERROR(AVERAGE(Data!W1387), " ")</f>
        <v xml:space="preserve"> </v>
      </c>
      <c r="V1379" s="66" t="str">
        <f>IFERROR(AVERAGE(Data!X1387), " ")</f>
        <v xml:space="preserve"> </v>
      </c>
      <c r="W1379" s="66" t="str">
        <f>IFERROR(AVERAGE(Data!Y1387), " ")</f>
        <v xml:space="preserve"> </v>
      </c>
      <c r="X1379" s="66" t="str">
        <f>IFERROR(AVERAGE(Data!Z1387), " ")</f>
        <v xml:space="preserve"> </v>
      </c>
      <c r="Y1379" s="66" t="str">
        <f>IFERROR(AVERAGE(Data!AA1387), " ")</f>
        <v xml:space="preserve"> </v>
      </c>
      <c r="Z1379" s="67" t="str">
        <f>IFERROR(AVERAGE(Data!AB1387), " ")</f>
        <v xml:space="preserve"> </v>
      </c>
      <c r="AA1379" s="67" t="str">
        <f>IFERROR(AVERAGE(Data!AC1387), " ")</f>
        <v xml:space="preserve"> </v>
      </c>
      <c r="AB1379" s="67" t="str">
        <f>IFERROR(AVERAGE(Data!AD1387), " ")</f>
        <v xml:space="preserve"> </v>
      </c>
      <c r="AC1379" s="66" t="str">
        <f>IFERROR(AVERAGE(Data!AF1387), "  ")</f>
        <v xml:space="preserve">  </v>
      </c>
      <c r="AD1379" s="66" t="str">
        <f>IFERROR(AVERAGE(Data!AG1387), "  ")</f>
        <v xml:space="preserve">  </v>
      </c>
      <c r="AE1379" s="66" t="str">
        <f>IFERROR(AVERAGE(Data!AH1387), "  ")</f>
        <v xml:space="preserve">  </v>
      </c>
      <c r="AF1379" s="66" t="str">
        <f>IFERROR(AVERAGE(Data!AI1387), "  ")</f>
        <v xml:space="preserve">  </v>
      </c>
      <c r="AG1379" s="66" t="str">
        <f>IFERROR(AVERAGE(Data!AJ1387), "  ")</f>
        <v xml:space="preserve">  </v>
      </c>
      <c r="AH1379" s="66" t="str">
        <f>IFERROR(AVERAGE(Data!AK1387), "  ")</f>
        <v xml:space="preserve">  </v>
      </c>
      <c r="AI1379" s="67" t="str">
        <f>IFERROR(AVERAGE(Data!AL1387), "  ")</f>
        <v xml:space="preserve">  </v>
      </c>
      <c r="AJ1379" s="67" t="str">
        <f>IFERROR(AVERAGE(Data!AM1387), "  ")</f>
        <v xml:space="preserve">  </v>
      </c>
      <c r="AK1379" s="67" t="str">
        <f>IFERROR(AVERAGE(Data!AN1387), "  ")</f>
        <v xml:space="preserve">  </v>
      </c>
      <c r="AL1379" s="66" t="str">
        <f>IFERROR(AVERAGE(Data!AP1387),"  ")</f>
        <v xml:space="preserve">  </v>
      </c>
      <c r="AM1379" s="66" t="str">
        <f>IFERROR(AVERAGE(Data!AQ1387),"  ")</f>
        <v xml:space="preserve">  </v>
      </c>
      <c r="AN1379" s="66" t="str">
        <f>IFERROR(AVERAGE(Data!AR1387),"  ")</f>
        <v xml:space="preserve">  </v>
      </c>
      <c r="AO1379" s="66" t="str">
        <f>IFERROR(AVERAGE(Data!AS1387),"  ")</f>
        <v xml:space="preserve">  </v>
      </c>
      <c r="AP1379" s="66" t="str">
        <f>IFERROR(AVERAGE(Data!AT1387),"  ")</f>
        <v xml:space="preserve">  </v>
      </c>
      <c r="AQ1379" s="66" t="str">
        <f>IFERROR(AVERAGE(Data!AU1387),"  ")</f>
        <v xml:space="preserve">  </v>
      </c>
      <c r="AR1379" s="67" t="str">
        <f>IFERROR(AVERAGE(Data!AV1387),"  ")</f>
        <v xml:space="preserve">  </v>
      </c>
      <c r="AS1379" s="67" t="str">
        <f>IFERROR(AVERAGE(Data!AW1387),"  ")</f>
        <v xml:space="preserve">  </v>
      </c>
      <c r="AT1379" s="67" t="str">
        <f>IFERROR(AVERAGE(Data!AX1387),"  ")</f>
        <v xml:space="preserve">  </v>
      </c>
      <c r="AU1379" s="66" t="str">
        <f>IFERROR(AVERAGE(Data!AZ1387), "  ")</f>
        <v xml:space="preserve">  </v>
      </c>
      <c r="AV1379" s="66" t="str">
        <f>IFERROR(AVERAGE(Data!BA1387), "  ")</f>
        <v xml:space="preserve">  </v>
      </c>
      <c r="AW1379" s="66" t="str">
        <f>IFERROR(AVERAGE(Data!BB1387), "  ")</f>
        <v xml:space="preserve">  </v>
      </c>
      <c r="AX1379" s="66" t="str">
        <f>IFERROR(AVERAGE(Data!BC1387), "  ")</f>
        <v xml:space="preserve">  </v>
      </c>
      <c r="AY1379" s="66" t="str">
        <f>IFERROR(AVERAGE(Data!BD1387), "  ")</f>
        <v xml:space="preserve">  </v>
      </c>
      <c r="AZ1379" s="66" t="str">
        <f>IFERROR(AVERAGE(Data!BE1387), "  ")</f>
        <v xml:space="preserve">  </v>
      </c>
      <c r="BA1379" s="66" t="str">
        <f>IFERROR(AVERAGE(Data!BF1387), "  ")</f>
        <v xml:space="preserve">  </v>
      </c>
      <c r="BB1379" s="66" t="str">
        <f>IFERROR(AVERAGE(Data!BG1387), "  ")</f>
        <v xml:space="preserve">  </v>
      </c>
      <c r="BC1379" s="66" t="str">
        <f>IFERROR(AVERAGE(Data!BH1387), "  ")</f>
        <v xml:space="preserve">  </v>
      </c>
      <c r="BD1379" s="66" t="str">
        <f>IFERROR(AVERAGE(Data!BI1387), "  ")</f>
        <v xml:space="preserve">  </v>
      </c>
    </row>
    <row r="1380" spans="1:56" x14ac:dyDescent="0.25">
      <c r="A1380" s="59" t="str">
        <f>IFERROR(AVERAGE(Data!A1388),"  ")</f>
        <v xml:space="preserve">  </v>
      </c>
      <c r="B1380" s="66" t="str">
        <f>IFERROR(AVERAGE(Data!B1388),"  ")</f>
        <v xml:space="preserve">  </v>
      </c>
      <c r="C1380" s="66" t="str">
        <f>IFERROR(AVERAGE(Data!C1388),"  ")</f>
        <v xml:space="preserve">  </v>
      </c>
      <c r="D1380" s="66" t="str">
        <f>IFERROR(AVERAGE(Data!D1388),"  ")</f>
        <v xml:space="preserve">  </v>
      </c>
      <c r="E1380" s="66" t="str">
        <f>IFERROR(AVERAGE(Data!E1388),"  ")</f>
        <v xml:space="preserve">  </v>
      </c>
      <c r="F1380" s="66" t="str">
        <f>IFERROR(AVERAGE(Data!F1388),"  ")</f>
        <v xml:space="preserve">  </v>
      </c>
      <c r="G1380" s="66" t="str">
        <f>IFERROR(AVERAGE(Data!G1388),"  ")</f>
        <v xml:space="preserve">  </v>
      </c>
      <c r="H1380" s="67" t="str">
        <f>IFERROR(AVERAGE(Data!H1388),"  ")</f>
        <v xml:space="preserve">  </v>
      </c>
      <c r="I1380" s="67" t="str">
        <f>IFERROR(AVERAGE(Data!I1388),"  ")</f>
        <v xml:space="preserve">  </v>
      </c>
      <c r="J1380" s="67" t="str">
        <f>IFERROR(AVERAGE(Data!J1388),"  ")</f>
        <v xml:space="preserve">  </v>
      </c>
      <c r="K1380" s="66" t="str">
        <f>IFERROR(AVERAGE(Data!L1388),"  ")</f>
        <v xml:space="preserve">  </v>
      </c>
      <c r="L1380" s="66" t="str">
        <f>IFERROR(AVERAGE(Data!M1388),"  ")</f>
        <v xml:space="preserve">  </v>
      </c>
      <c r="M1380" s="66" t="str">
        <f>IFERROR(AVERAGE(Data!N1388),"  ")</f>
        <v xml:space="preserve">  </v>
      </c>
      <c r="N1380" s="66" t="str">
        <f>IFERROR(AVERAGE(Data!O1388),"  ")</f>
        <v xml:space="preserve">  </v>
      </c>
      <c r="O1380" s="66" t="str">
        <f>IFERROR(AVERAGE(Data!P1388),"  ")</f>
        <v xml:space="preserve">  </v>
      </c>
      <c r="P1380" s="66" t="str">
        <f>IFERROR(AVERAGE(Data!Q1388),"  ")</f>
        <v xml:space="preserve">  </v>
      </c>
      <c r="Q1380" s="67" t="str">
        <f>IFERROR(AVERAGE(Data!R1388),"  ")</f>
        <v xml:space="preserve">  </v>
      </c>
      <c r="R1380" s="67" t="str">
        <f>IFERROR(AVERAGE(Data!S1388),"  ")</f>
        <v xml:space="preserve">  </v>
      </c>
      <c r="S1380" s="67" t="str">
        <f>IFERROR(AVERAGE(Data!T1388),"  ")</f>
        <v xml:space="preserve">  </v>
      </c>
      <c r="T1380" s="66" t="str">
        <f>IFERROR(AVERAGE(Data!V1388), " ")</f>
        <v xml:space="preserve"> </v>
      </c>
      <c r="U1380" s="66" t="str">
        <f>IFERROR(AVERAGE(Data!W1388), " ")</f>
        <v xml:space="preserve"> </v>
      </c>
      <c r="V1380" s="66" t="str">
        <f>IFERROR(AVERAGE(Data!X1388), " ")</f>
        <v xml:space="preserve"> </v>
      </c>
      <c r="W1380" s="66" t="str">
        <f>IFERROR(AVERAGE(Data!Y1388), " ")</f>
        <v xml:space="preserve"> </v>
      </c>
      <c r="X1380" s="66" t="str">
        <f>IFERROR(AVERAGE(Data!Z1388), " ")</f>
        <v xml:space="preserve"> </v>
      </c>
      <c r="Y1380" s="66" t="str">
        <f>IFERROR(AVERAGE(Data!AA1388), " ")</f>
        <v xml:space="preserve"> </v>
      </c>
      <c r="Z1380" s="67" t="str">
        <f>IFERROR(AVERAGE(Data!AB1388), " ")</f>
        <v xml:space="preserve"> </v>
      </c>
      <c r="AA1380" s="67" t="str">
        <f>IFERROR(AVERAGE(Data!AC1388), " ")</f>
        <v xml:space="preserve"> </v>
      </c>
      <c r="AB1380" s="67" t="str">
        <f>IFERROR(AVERAGE(Data!AD1388), " ")</f>
        <v xml:space="preserve"> </v>
      </c>
      <c r="AC1380" s="66" t="str">
        <f>IFERROR(AVERAGE(Data!AF1388), "  ")</f>
        <v xml:space="preserve">  </v>
      </c>
      <c r="AD1380" s="66" t="str">
        <f>IFERROR(AVERAGE(Data!AG1388), "  ")</f>
        <v xml:space="preserve">  </v>
      </c>
      <c r="AE1380" s="66" t="str">
        <f>IFERROR(AVERAGE(Data!AH1388), "  ")</f>
        <v xml:space="preserve">  </v>
      </c>
      <c r="AF1380" s="66" t="str">
        <f>IFERROR(AVERAGE(Data!AI1388), "  ")</f>
        <v xml:space="preserve">  </v>
      </c>
      <c r="AG1380" s="66" t="str">
        <f>IFERROR(AVERAGE(Data!AJ1388), "  ")</f>
        <v xml:space="preserve">  </v>
      </c>
      <c r="AH1380" s="66" t="str">
        <f>IFERROR(AVERAGE(Data!AK1388), "  ")</f>
        <v xml:space="preserve">  </v>
      </c>
      <c r="AI1380" s="67" t="str">
        <f>IFERROR(AVERAGE(Data!AL1388), "  ")</f>
        <v xml:space="preserve">  </v>
      </c>
      <c r="AJ1380" s="67" t="str">
        <f>IFERROR(AVERAGE(Data!AM1388), "  ")</f>
        <v xml:space="preserve">  </v>
      </c>
      <c r="AK1380" s="67" t="str">
        <f>IFERROR(AVERAGE(Data!AN1388), "  ")</f>
        <v xml:space="preserve">  </v>
      </c>
      <c r="AL1380" s="66" t="str">
        <f>IFERROR(AVERAGE(Data!AP1388),"  ")</f>
        <v xml:space="preserve">  </v>
      </c>
      <c r="AM1380" s="66" t="str">
        <f>IFERROR(AVERAGE(Data!AQ1388),"  ")</f>
        <v xml:space="preserve">  </v>
      </c>
      <c r="AN1380" s="66" t="str">
        <f>IFERROR(AVERAGE(Data!AR1388),"  ")</f>
        <v xml:space="preserve">  </v>
      </c>
      <c r="AO1380" s="66" t="str">
        <f>IFERROR(AVERAGE(Data!AS1388),"  ")</f>
        <v xml:space="preserve">  </v>
      </c>
      <c r="AP1380" s="66" t="str">
        <f>IFERROR(AVERAGE(Data!AT1388),"  ")</f>
        <v xml:space="preserve">  </v>
      </c>
      <c r="AQ1380" s="66" t="str">
        <f>IFERROR(AVERAGE(Data!AU1388),"  ")</f>
        <v xml:space="preserve">  </v>
      </c>
      <c r="AR1380" s="67" t="str">
        <f>IFERROR(AVERAGE(Data!AV1388),"  ")</f>
        <v xml:space="preserve">  </v>
      </c>
      <c r="AS1380" s="67" t="str">
        <f>IFERROR(AVERAGE(Data!AW1388),"  ")</f>
        <v xml:space="preserve">  </v>
      </c>
      <c r="AT1380" s="67" t="str">
        <f>IFERROR(AVERAGE(Data!AX1388),"  ")</f>
        <v xml:space="preserve">  </v>
      </c>
      <c r="AU1380" s="66" t="str">
        <f>IFERROR(AVERAGE(Data!AZ1388), "  ")</f>
        <v xml:space="preserve">  </v>
      </c>
      <c r="AV1380" s="66" t="str">
        <f>IFERROR(AVERAGE(Data!BA1388), "  ")</f>
        <v xml:space="preserve">  </v>
      </c>
      <c r="AW1380" s="66" t="str">
        <f>IFERROR(AVERAGE(Data!BB1388), "  ")</f>
        <v xml:space="preserve">  </v>
      </c>
      <c r="AX1380" s="66" t="str">
        <f>IFERROR(AVERAGE(Data!BC1388), "  ")</f>
        <v xml:space="preserve">  </v>
      </c>
      <c r="AY1380" s="66" t="str">
        <f>IFERROR(AVERAGE(Data!BD1388), "  ")</f>
        <v xml:space="preserve">  </v>
      </c>
      <c r="AZ1380" s="66" t="str">
        <f>IFERROR(AVERAGE(Data!BE1388), "  ")</f>
        <v xml:space="preserve">  </v>
      </c>
      <c r="BA1380" s="66" t="str">
        <f>IFERROR(AVERAGE(Data!BF1388), "  ")</f>
        <v xml:space="preserve">  </v>
      </c>
      <c r="BB1380" s="66" t="str">
        <f>IFERROR(AVERAGE(Data!BG1388), "  ")</f>
        <v xml:space="preserve">  </v>
      </c>
      <c r="BC1380" s="66" t="str">
        <f>IFERROR(AVERAGE(Data!BH1388), "  ")</f>
        <v xml:space="preserve">  </v>
      </c>
      <c r="BD1380" s="66" t="str">
        <f>IFERROR(AVERAGE(Data!BI1388), "  ")</f>
        <v xml:space="preserve">  </v>
      </c>
    </row>
    <row r="1381" spans="1:56" x14ac:dyDescent="0.25">
      <c r="A1381" s="59" t="str">
        <f>IFERROR(AVERAGE(Data!A1389),"  ")</f>
        <v xml:space="preserve">  </v>
      </c>
      <c r="B1381" s="66" t="str">
        <f>IFERROR(AVERAGE(Data!B1389),"  ")</f>
        <v xml:space="preserve">  </v>
      </c>
      <c r="C1381" s="66" t="str">
        <f>IFERROR(AVERAGE(Data!C1389),"  ")</f>
        <v xml:space="preserve">  </v>
      </c>
      <c r="D1381" s="66" t="str">
        <f>IFERROR(AVERAGE(Data!D1389),"  ")</f>
        <v xml:space="preserve">  </v>
      </c>
      <c r="E1381" s="66" t="str">
        <f>IFERROR(AVERAGE(Data!E1389),"  ")</f>
        <v xml:space="preserve">  </v>
      </c>
      <c r="F1381" s="66" t="str">
        <f>IFERROR(AVERAGE(Data!F1389),"  ")</f>
        <v xml:space="preserve">  </v>
      </c>
      <c r="G1381" s="66" t="str">
        <f>IFERROR(AVERAGE(Data!G1389),"  ")</f>
        <v xml:space="preserve">  </v>
      </c>
      <c r="H1381" s="67" t="str">
        <f>IFERROR(AVERAGE(Data!H1389),"  ")</f>
        <v xml:space="preserve">  </v>
      </c>
      <c r="I1381" s="67" t="str">
        <f>IFERROR(AVERAGE(Data!I1389),"  ")</f>
        <v xml:space="preserve">  </v>
      </c>
      <c r="J1381" s="67" t="str">
        <f>IFERROR(AVERAGE(Data!J1389),"  ")</f>
        <v xml:space="preserve">  </v>
      </c>
      <c r="K1381" s="66" t="str">
        <f>IFERROR(AVERAGE(Data!L1389),"  ")</f>
        <v xml:space="preserve">  </v>
      </c>
      <c r="L1381" s="66" t="str">
        <f>IFERROR(AVERAGE(Data!M1389),"  ")</f>
        <v xml:space="preserve">  </v>
      </c>
      <c r="M1381" s="66" t="str">
        <f>IFERROR(AVERAGE(Data!N1389),"  ")</f>
        <v xml:space="preserve">  </v>
      </c>
      <c r="N1381" s="66" t="str">
        <f>IFERROR(AVERAGE(Data!O1389),"  ")</f>
        <v xml:space="preserve">  </v>
      </c>
      <c r="O1381" s="66" t="str">
        <f>IFERROR(AVERAGE(Data!P1389),"  ")</f>
        <v xml:space="preserve">  </v>
      </c>
      <c r="P1381" s="66" t="str">
        <f>IFERROR(AVERAGE(Data!Q1389),"  ")</f>
        <v xml:space="preserve">  </v>
      </c>
      <c r="Q1381" s="67" t="str">
        <f>IFERROR(AVERAGE(Data!R1389),"  ")</f>
        <v xml:space="preserve">  </v>
      </c>
      <c r="R1381" s="67" t="str">
        <f>IFERROR(AVERAGE(Data!S1389),"  ")</f>
        <v xml:space="preserve">  </v>
      </c>
      <c r="S1381" s="67" t="str">
        <f>IFERROR(AVERAGE(Data!T1389),"  ")</f>
        <v xml:space="preserve">  </v>
      </c>
      <c r="T1381" s="66" t="str">
        <f>IFERROR(AVERAGE(Data!V1389), " ")</f>
        <v xml:space="preserve"> </v>
      </c>
      <c r="U1381" s="66" t="str">
        <f>IFERROR(AVERAGE(Data!W1389), " ")</f>
        <v xml:space="preserve"> </v>
      </c>
      <c r="V1381" s="66" t="str">
        <f>IFERROR(AVERAGE(Data!X1389), " ")</f>
        <v xml:space="preserve"> </v>
      </c>
      <c r="W1381" s="66" t="str">
        <f>IFERROR(AVERAGE(Data!Y1389), " ")</f>
        <v xml:space="preserve"> </v>
      </c>
      <c r="X1381" s="66" t="str">
        <f>IFERROR(AVERAGE(Data!Z1389), " ")</f>
        <v xml:space="preserve"> </v>
      </c>
      <c r="Y1381" s="66" t="str">
        <f>IFERROR(AVERAGE(Data!AA1389), " ")</f>
        <v xml:space="preserve"> </v>
      </c>
      <c r="Z1381" s="67" t="str">
        <f>IFERROR(AVERAGE(Data!AB1389), " ")</f>
        <v xml:space="preserve"> </v>
      </c>
      <c r="AA1381" s="67" t="str">
        <f>IFERROR(AVERAGE(Data!AC1389), " ")</f>
        <v xml:space="preserve"> </v>
      </c>
      <c r="AB1381" s="67" t="str">
        <f>IFERROR(AVERAGE(Data!AD1389), " ")</f>
        <v xml:space="preserve"> </v>
      </c>
      <c r="AC1381" s="66" t="str">
        <f>IFERROR(AVERAGE(Data!AF1389), "  ")</f>
        <v xml:space="preserve">  </v>
      </c>
      <c r="AD1381" s="66" t="str">
        <f>IFERROR(AVERAGE(Data!AG1389), "  ")</f>
        <v xml:space="preserve">  </v>
      </c>
      <c r="AE1381" s="66" t="str">
        <f>IFERROR(AVERAGE(Data!AH1389), "  ")</f>
        <v xml:space="preserve">  </v>
      </c>
      <c r="AF1381" s="66" t="str">
        <f>IFERROR(AVERAGE(Data!AI1389), "  ")</f>
        <v xml:space="preserve">  </v>
      </c>
      <c r="AG1381" s="66" t="str">
        <f>IFERROR(AVERAGE(Data!AJ1389), "  ")</f>
        <v xml:space="preserve">  </v>
      </c>
      <c r="AH1381" s="66" t="str">
        <f>IFERROR(AVERAGE(Data!AK1389), "  ")</f>
        <v xml:space="preserve">  </v>
      </c>
      <c r="AI1381" s="67" t="str">
        <f>IFERROR(AVERAGE(Data!AL1389), "  ")</f>
        <v xml:space="preserve">  </v>
      </c>
      <c r="AJ1381" s="67" t="str">
        <f>IFERROR(AVERAGE(Data!AM1389), "  ")</f>
        <v xml:space="preserve">  </v>
      </c>
      <c r="AK1381" s="67" t="str">
        <f>IFERROR(AVERAGE(Data!AN1389), "  ")</f>
        <v xml:space="preserve">  </v>
      </c>
      <c r="AL1381" s="66" t="str">
        <f>IFERROR(AVERAGE(Data!AP1389),"  ")</f>
        <v xml:space="preserve">  </v>
      </c>
      <c r="AM1381" s="66" t="str">
        <f>IFERROR(AVERAGE(Data!AQ1389),"  ")</f>
        <v xml:space="preserve">  </v>
      </c>
      <c r="AN1381" s="66" t="str">
        <f>IFERROR(AVERAGE(Data!AR1389),"  ")</f>
        <v xml:space="preserve">  </v>
      </c>
      <c r="AO1381" s="66" t="str">
        <f>IFERROR(AVERAGE(Data!AS1389),"  ")</f>
        <v xml:space="preserve">  </v>
      </c>
      <c r="AP1381" s="66" t="str">
        <f>IFERROR(AVERAGE(Data!AT1389),"  ")</f>
        <v xml:space="preserve">  </v>
      </c>
      <c r="AQ1381" s="66" t="str">
        <f>IFERROR(AVERAGE(Data!AU1389),"  ")</f>
        <v xml:space="preserve">  </v>
      </c>
      <c r="AR1381" s="67" t="str">
        <f>IFERROR(AVERAGE(Data!AV1389),"  ")</f>
        <v xml:space="preserve">  </v>
      </c>
      <c r="AS1381" s="67" t="str">
        <f>IFERROR(AVERAGE(Data!AW1389),"  ")</f>
        <v xml:space="preserve">  </v>
      </c>
      <c r="AT1381" s="67" t="str">
        <f>IFERROR(AVERAGE(Data!AX1389),"  ")</f>
        <v xml:space="preserve">  </v>
      </c>
      <c r="AU1381" s="66" t="str">
        <f>IFERROR(AVERAGE(Data!AZ1389), "  ")</f>
        <v xml:space="preserve">  </v>
      </c>
      <c r="AV1381" s="66" t="str">
        <f>IFERROR(AVERAGE(Data!BA1389), "  ")</f>
        <v xml:space="preserve">  </v>
      </c>
      <c r="AW1381" s="66" t="str">
        <f>IFERROR(AVERAGE(Data!BB1389), "  ")</f>
        <v xml:space="preserve">  </v>
      </c>
      <c r="AX1381" s="66" t="str">
        <f>IFERROR(AVERAGE(Data!BC1389), "  ")</f>
        <v xml:space="preserve">  </v>
      </c>
      <c r="AY1381" s="66" t="str">
        <f>IFERROR(AVERAGE(Data!BD1389), "  ")</f>
        <v xml:space="preserve">  </v>
      </c>
      <c r="AZ1381" s="66" t="str">
        <f>IFERROR(AVERAGE(Data!BE1389), "  ")</f>
        <v xml:space="preserve">  </v>
      </c>
      <c r="BA1381" s="66" t="str">
        <f>IFERROR(AVERAGE(Data!BF1389), "  ")</f>
        <v xml:space="preserve">  </v>
      </c>
      <c r="BB1381" s="66" t="str">
        <f>IFERROR(AVERAGE(Data!BG1389), "  ")</f>
        <v xml:space="preserve">  </v>
      </c>
      <c r="BC1381" s="66" t="str">
        <f>IFERROR(AVERAGE(Data!BH1389), "  ")</f>
        <v xml:space="preserve">  </v>
      </c>
      <c r="BD1381" s="66" t="str">
        <f>IFERROR(AVERAGE(Data!BI1389), "  ")</f>
        <v xml:space="preserve">  </v>
      </c>
    </row>
    <row r="1382" spans="1:56" x14ac:dyDescent="0.25">
      <c r="A1382" s="59" t="str">
        <f>IFERROR(AVERAGE(Data!A1390),"  ")</f>
        <v xml:space="preserve">  </v>
      </c>
      <c r="B1382" s="66" t="str">
        <f>IFERROR(AVERAGE(Data!B1390),"  ")</f>
        <v xml:space="preserve">  </v>
      </c>
      <c r="C1382" s="66" t="str">
        <f>IFERROR(AVERAGE(Data!C1390),"  ")</f>
        <v xml:space="preserve">  </v>
      </c>
      <c r="D1382" s="66" t="str">
        <f>IFERROR(AVERAGE(Data!D1390),"  ")</f>
        <v xml:space="preserve">  </v>
      </c>
      <c r="E1382" s="66" t="str">
        <f>IFERROR(AVERAGE(Data!E1390),"  ")</f>
        <v xml:space="preserve">  </v>
      </c>
      <c r="F1382" s="66" t="str">
        <f>IFERROR(AVERAGE(Data!F1390),"  ")</f>
        <v xml:space="preserve">  </v>
      </c>
      <c r="G1382" s="66" t="str">
        <f>IFERROR(AVERAGE(Data!G1390),"  ")</f>
        <v xml:space="preserve">  </v>
      </c>
      <c r="H1382" s="67" t="str">
        <f>IFERROR(AVERAGE(Data!H1390),"  ")</f>
        <v xml:space="preserve">  </v>
      </c>
      <c r="I1382" s="67" t="str">
        <f>IFERROR(AVERAGE(Data!I1390),"  ")</f>
        <v xml:space="preserve">  </v>
      </c>
      <c r="J1382" s="67" t="str">
        <f>IFERROR(AVERAGE(Data!J1390),"  ")</f>
        <v xml:space="preserve">  </v>
      </c>
      <c r="K1382" s="66" t="str">
        <f>IFERROR(AVERAGE(Data!L1390),"  ")</f>
        <v xml:space="preserve">  </v>
      </c>
      <c r="L1382" s="66" t="str">
        <f>IFERROR(AVERAGE(Data!M1390),"  ")</f>
        <v xml:space="preserve">  </v>
      </c>
      <c r="M1382" s="66" t="str">
        <f>IFERROR(AVERAGE(Data!N1390),"  ")</f>
        <v xml:space="preserve">  </v>
      </c>
      <c r="N1382" s="66" t="str">
        <f>IFERROR(AVERAGE(Data!O1390),"  ")</f>
        <v xml:space="preserve">  </v>
      </c>
      <c r="O1382" s="66" t="str">
        <f>IFERROR(AVERAGE(Data!P1390),"  ")</f>
        <v xml:space="preserve">  </v>
      </c>
      <c r="P1382" s="66" t="str">
        <f>IFERROR(AVERAGE(Data!Q1390),"  ")</f>
        <v xml:space="preserve">  </v>
      </c>
      <c r="Q1382" s="67" t="str">
        <f>IFERROR(AVERAGE(Data!R1390),"  ")</f>
        <v xml:space="preserve">  </v>
      </c>
      <c r="R1382" s="67" t="str">
        <f>IFERROR(AVERAGE(Data!S1390),"  ")</f>
        <v xml:space="preserve">  </v>
      </c>
      <c r="S1382" s="67" t="str">
        <f>IFERROR(AVERAGE(Data!T1390),"  ")</f>
        <v xml:space="preserve">  </v>
      </c>
      <c r="T1382" s="66" t="str">
        <f>IFERROR(AVERAGE(Data!V1390), " ")</f>
        <v xml:space="preserve"> </v>
      </c>
      <c r="U1382" s="66" t="str">
        <f>IFERROR(AVERAGE(Data!W1390), " ")</f>
        <v xml:space="preserve"> </v>
      </c>
      <c r="V1382" s="66" t="str">
        <f>IFERROR(AVERAGE(Data!X1390), " ")</f>
        <v xml:space="preserve"> </v>
      </c>
      <c r="W1382" s="66" t="str">
        <f>IFERROR(AVERAGE(Data!Y1390), " ")</f>
        <v xml:space="preserve"> </v>
      </c>
      <c r="X1382" s="66" t="str">
        <f>IFERROR(AVERAGE(Data!Z1390), " ")</f>
        <v xml:space="preserve"> </v>
      </c>
      <c r="Y1382" s="66" t="str">
        <f>IFERROR(AVERAGE(Data!AA1390), " ")</f>
        <v xml:space="preserve"> </v>
      </c>
      <c r="Z1382" s="67" t="str">
        <f>IFERROR(AVERAGE(Data!AB1390), " ")</f>
        <v xml:space="preserve"> </v>
      </c>
      <c r="AA1382" s="67" t="str">
        <f>IFERROR(AVERAGE(Data!AC1390), " ")</f>
        <v xml:space="preserve"> </v>
      </c>
      <c r="AB1382" s="67" t="str">
        <f>IFERROR(AVERAGE(Data!AD1390), " ")</f>
        <v xml:space="preserve"> </v>
      </c>
      <c r="AC1382" s="66" t="str">
        <f>IFERROR(AVERAGE(Data!AF1390), "  ")</f>
        <v xml:space="preserve">  </v>
      </c>
      <c r="AD1382" s="66" t="str">
        <f>IFERROR(AVERAGE(Data!AG1390), "  ")</f>
        <v xml:space="preserve">  </v>
      </c>
      <c r="AE1382" s="66" t="str">
        <f>IFERROR(AVERAGE(Data!AH1390), "  ")</f>
        <v xml:space="preserve">  </v>
      </c>
      <c r="AF1382" s="66" t="str">
        <f>IFERROR(AVERAGE(Data!AI1390), "  ")</f>
        <v xml:space="preserve">  </v>
      </c>
      <c r="AG1382" s="66" t="str">
        <f>IFERROR(AVERAGE(Data!AJ1390), "  ")</f>
        <v xml:space="preserve">  </v>
      </c>
      <c r="AH1382" s="66" t="str">
        <f>IFERROR(AVERAGE(Data!AK1390), "  ")</f>
        <v xml:space="preserve">  </v>
      </c>
      <c r="AI1382" s="67" t="str">
        <f>IFERROR(AVERAGE(Data!AL1390), "  ")</f>
        <v xml:space="preserve">  </v>
      </c>
      <c r="AJ1382" s="67" t="str">
        <f>IFERROR(AVERAGE(Data!AM1390), "  ")</f>
        <v xml:space="preserve">  </v>
      </c>
      <c r="AK1382" s="67" t="str">
        <f>IFERROR(AVERAGE(Data!AN1390), "  ")</f>
        <v xml:space="preserve">  </v>
      </c>
      <c r="AL1382" s="66" t="str">
        <f>IFERROR(AVERAGE(Data!AP1390),"  ")</f>
        <v xml:space="preserve">  </v>
      </c>
      <c r="AM1382" s="66" t="str">
        <f>IFERROR(AVERAGE(Data!AQ1390),"  ")</f>
        <v xml:space="preserve">  </v>
      </c>
      <c r="AN1382" s="66" t="str">
        <f>IFERROR(AVERAGE(Data!AR1390),"  ")</f>
        <v xml:space="preserve">  </v>
      </c>
      <c r="AO1382" s="66" t="str">
        <f>IFERROR(AVERAGE(Data!AS1390),"  ")</f>
        <v xml:space="preserve">  </v>
      </c>
      <c r="AP1382" s="66" t="str">
        <f>IFERROR(AVERAGE(Data!AT1390),"  ")</f>
        <v xml:space="preserve">  </v>
      </c>
      <c r="AQ1382" s="66" t="str">
        <f>IFERROR(AVERAGE(Data!AU1390),"  ")</f>
        <v xml:space="preserve">  </v>
      </c>
      <c r="AR1382" s="67" t="str">
        <f>IFERROR(AVERAGE(Data!AV1390),"  ")</f>
        <v xml:space="preserve">  </v>
      </c>
      <c r="AS1382" s="67" t="str">
        <f>IFERROR(AVERAGE(Data!AW1390),"  ")</f>
        <v xml:space="preserve">  </v>
      </c>
      <c r="AT1382" s="67" t="str">
        <f>IFERROR(AVERAGE(Data!AX1390),"  ")</f>
        <v xml:space="preserve">  </v>
      </c>
      <c r="AU1382" s="66" t="str">
        <f>IFERROR(AVERAGE(Data!AZ1390), "  ")</f>
        <v xml:space="preserve">  </v>
      </c>
      <c r="AV1382" s="66" t="str">
        <f>IFERROR(AVERAGE(Data!BA1390), "  ")</f>
        <v xml:space="preserve">  </v>
      </c>
      <c r="AW1382" s="66" t="str">
        <f>IFERROR(AVERAGE(Data!BB1390), "  ")</f>
        <v xml:space="preserve">  </v>
      </c>
      <c r="AX1382" s="66" t="str">
        <f>IFERROR(AVERAGE(Data!BC1390), "  ")</f>
        <v xml:space="preserve">  </v>
      </c>
      <c r="AY1382" s="66" t="str">
        <f>IFERROR(AVERAGE(Data!BD1390), "  ")</f>
        <v xml:space="preserve">  </v>
      </c>
      <c r="AZ1382" s="66" t="str">
        <f>IFERROR(AVERAGE(Data!BE1390), "  ")</f>
        <v xml:space="preserve">  </v>
      </c>
      <c r="BA1382" s="66" t="str">
        <f>IFERROR(AVERAGE(Data!BF1390), "  ")</f>
        <v xml:space="preserve">  </v>
      </c>
      <c r="BB1382" s="66" t="str">
        <f>IFERROR(AVERAGE(Data!BG1390), "  ")</f>
        <v xml:space="preserve">  </v>
      </c>
      <c r="BC1382" s="66" t="str">
        <f>IFERROR(AVERAGE(Data!BH1390), "  ")</f>
        <v xml:space="preserve">  </v>
      </c>
      <c r="BD1382" s="66" t="str">
        <f>IFERROR(AVERAGE(Data!BI1390), "  ")</f>
        <v xml:space="preserve">  </v>
      </c>
    </row>
    <row r="1383" spans="1:56" x14ac:dyDescent="0.25">
      <c r="A1383" s="59" t="str">
        <f>IFERROR(AVERAGE(Data!A1391),"  ")</f>
        <v xml:space="preserve">  </v>
      </c>
      <c r="B1383" s="66" t="str">
        <f>IFERROR(AVERAGE(Data!B1391),"  ")</f>
        <v xml:space="preserve">  </v>
      </c>
      <c r="C1383" s="66" t="str">
        <f>IFERROR(AVERAGE(Data!C1391),"  ")</f>
        <v xml:space="preserve">  </v>
      </c>
      <c r="D1383" s="66" t="str">
        <f>IFERROR(AVERAGE(Data!D1391),"  ")</f>
        <v xml:space="preserve">  </v>
      </c>
      <c r="E1383" s="66" t="str">
        <f>IFERROR(AVERAGE(Data!E1391),"  ")</f>
        <v xml:space="preserve">  </v>
      </c>
      <c r="F1383" s="66" t="str">
        <f>IFERROR(AVERAGE(Data!F1391),"  ")</f>
        <v xml:space="preserve">  </v>
      </c>
      <c r="G1383" s="66" t="str">
        <f>IFERROR(AVERAGE(Data!G1391),"  ")</f>
        <v xml:space="preserve">  </v>
      </c>
      <c r="H1383" s="67" t="str">
        <f>IFERROR(AVERAGE(Data!H1391),"  ")</f>
        <v xml:space="preserve">  </v>
      </c>
      <c r="I1383" s="67" t="str">
        <f>IFERROR(AVERAGE(Data!I1391),"  ")</f>
        <v xml:space="preserve">  </v>
      </c>
      <c r="J1383" s="67" t="str">
        <f>IFERROR(AVERAGE(Data!J1391),"  ")</f>
        <v xml:space="preserve">  </v>
      </c>
      <c r="K1383" s="66" t="str">
        <f>IFERROR(AVERAGE(Data!L1391),"  ")</f>
        <v xml:space="preserve">  </v>
      </c>
      <c r="L1383" s="66" t="str">
        <f>IFERROR(AVERAGE(Data!M1391),"  ")</f>
        <v xml:space="preserve">  </v>
      </c>
      <c r="M1383" s="66" t="str">
        <f>IFERROR(AVERAGE(Data!N1391),"  ")</f>
        <v xml:space="preserve">  </v>
      </c>
      <c r="N1383" s="66" t="str">
        <f>IFERROR(AVERAGE(Data!O1391),"  ")</f>
        <v xml:space="preserve">  </v>
      </c>
      <c r="O1383" s="66" t="str">
        <f>IFERROR(AVERAGE(Data!P1391),"  ")</f>
        <v xml:space="preserve">  </v>
      </c>
      <c r="P1383" s="66" t="str">
        <f>IFERROR(AVERAGE(Data!Q1391),"  ")</f>
        <v xml:space="preserve">  </v>
      </c>
      <c r="Q1383" s="67" t="str">
        <f>IFERROR(AVERAGE(Data!R1391),"  ")</f>
        <v xml:space="preserve">  </v>
      </c>
      <c r="R1383" s="67" t="str">
        <f>IFERROR(AVERAGE(Data!S1391),"  ")</f>
        <v xml:space="preserve">  </v>
      </c>
      <c r="S1383" s="67" t="str">
        <f>IFERROR(AVERAGE(Data!T1391),"  ")</f>
        <v xml:space="preserve">  </v>
      </c>
      <c r="T1383" s="66" t="str">
        <f>IFERROR(AVERAGE(Data!V1391), " ")</f>
        <v xml:space="preserve"> </v>
      </c>
      <c r="U1383" s="66" t="str">
        <f>IFERROR(AVERAGE(Data!W1391), " ")</f>
        <v xml:space="preserve"> </v>
      </c>
      <c r="V1383" s="66" t="str">
        <f>IFERROR(AVERAGE(Data!X1391), " ")</f>
        <v xml:space="preserve"> </v>
      </c>
      <c r="W1383" s="66" t="str">
        <f>IFERROR(AVERAGE(Data!Y1391), " ")</f>
        <v xml:space="preserve"> </v>
      </c>
      <c r="X1383" s="66" t="str">
        <f>IFERROR(AVERAGE(Data!Z1391), " ")</f>
        <v xml:space="preserve"> </v>
      </c>
      <c r="Y1383" s="66" t="str">
        <f>IFERROR(AVERAGE(Data!AA1391), " ")</f>
        <v xml:space="preserve"> </v>
      </c>
      <c r="Z1383" s="67" t="str">
        <f>IFERROR(AVERAGE(Data!AB1391), " ")</f>
        <v xml:space="preserve"> </v>
      </c>
      <c r="AA1383" s="67" t="str">
        <f>IFERROR(AVERAGE(Data!AC1391), " ")</f>
        <v xml:space="preserve"> </v>
      </c>
      <c r="AB1383" s="67" t="str">
        <f>IFERROR(AVERAGE(Data!AD1391), " ")</f>
        <v xml:space="preserve"> </v>
      </c>
      <c r="AC1383" s="66" t="str">
        <f>IFERROR(AVERAGE(Data!AF1391), "  ")</f>
        <v xml:space="preserve">  </v>
      </c>
      <c r="AD1383" s="66" t="str">
        <f>IFERROR(AVERAGE(Data!AG1391), "  ")</f>
        <v xml:space="preserve">  </v>
      </c>
      <c r="AE1383" s="66" t="str">
        <f>IFERROR(AVERAGE(Data!AH1391), "  ")</f>
        <v xml:space="preserve">  </v>
      </c>
      <c r="AF1383" s="66" t="str">
        <f>IFERROR(AVERAGE(Data!AI1391), "  ")</f>
        <v xml:space="preserve">  </v>
      </c>
      <c r="AG1383" s="66" t="str">
        <f>IFERROR(AVERAGE(Data!AJ1391), "  ")</f>
        <v xml:space="preserve">  </v>
      </c>
      <c r="AH1383" s="66" t="str">
        <f>IFERROR(AVERAGE(Data!AK1391), "  ")</f>
        <v xml:space="preserve">  </v>
      </c>
      <c r="AI1383" s="67" t="str">
        <f>IFERROR(AVERAGE(Data!AL1391), "  ")</f>
        <v xml:space="preserve">  </v>
      </c>
      <c r="AJ1383" s="67" t="str">
        <f>IFERROR(AVERAGE(Data!AM1391), "  ")</f>
        <v xml:space="preserve">  </v>
      </c>
      <c r="AK1383" s="67" t="str">
        <f>IFERROR(AVERAGE(Data!AN1391), "  ")</f>
        <v xml:space="preserve">  </v>
      </c>
      <c r="AL1383" s="66" t="str">
        <f>IFERROR(AVERAGE(Data!AP1391),"  ")</f>
        <v xml:space="preserve">  </v>
      </c>
      <c r="AM1383" s="66" t="str">
        <f>IFERROR(AVERAGE(Data!AQ1391),"  ")</f>
        <v xml:space="preserve">  </v>
      </c>
      <c r="AN1383" s="66" t="str">
        <f>IFERROR(AVERAGE(Data!AR1391),"  ")</f>
        <v xml:space="preserve">  </v>
      </c>
      <c r="AO1383" s="66" t="str">
        <f>IFERROR(AVERAGE(Data!AS1391),"  ")</f>
        <v xml:space="preserve">  </v>
      </c>
      <c r="AP1383" s="66" t="str">
        <f>IFERROR(AVERAGE(Data!AT1391),"  ")</f>
        <v xml:space="preserve">  </v>
      </c>
      <c r="AQ1383" s="66" t="str">
        <f>IFERROR(AVERAGE(Data!AU1391),"  ")</f>
        <v xml:space="preserve">  </v>
      </c>
      <c r="AR1383" s="67" t="str">
        <f>IFERROR(AVERAGE(Data!AV1391),"  ")</f>
        <v xml:space="preserve">  </v>
      </c>
      <c r="AS1383" s="67" t="str">
        <f>IFERROR(AVERAGE(Data!AW1391),"  ")</f>
        <v xml:space="preserve">  </v>
      </c>
      <c r="AT1383" s="67" t="str">
        <f>IFERROR(AVERAGE(Data!AX1391),"  ")</f>
        <v xml:space="preserve">  </v>
      </c>
      <c r="AU1383" s="66" t="str">
        <f>IFERROR(AVERAGE(Data!AZ1391), "  ")</f>
        <v xml:space="preserve">  </v>
      </c>
      <c r="AV1383" s="66" t="str">
        <f>IFERROR(AVERAGE(Data!BA1391), "  ")</f>
        <v xml:space="preserve">  </v>
      </c>
      <c r="AW1383" s="66" t="str">
        <f>IFERROR(AVERAGE(Data!BB1391), "  ")</f>
        <v xml:space="preserve">  </v>
      </c>
      <c r="AX1383" s="66" t="str">
        <f>IFERROR(AVERAGE(Data!BC1391), "  ")</f>
        <v xml:space="preserve">  </v>
      </c>
      <c r="AY1383" s="66" t="str">
        <f>IFERROR(AVERAGE(Data!BD1391), "  ")</f>
        <v xml:space="preserve">  </v>
      </c>
      <c r="AZ1383" s="66" t="str">
        <f>IFERROR(AVERAGE(Data!BE1391), "  ")</f>
        <v xml:space="preserve">  </v>
      </c>
      <c r="BA1383" s="66" t="str">
        <f>IFERROR(AVERAGE(Data!BF1391), "  ")</f>
        <v xml:space="preserve">  </v>
      </c>
      <c r="BB1383" s="66" t="str">
        <f>IFERROR(AVERAGE(Data!BG1391), "  ")</f>
        <v xml:space="preserve">  </v>
      </c>
      <c r="BC1383" s="66" t="str">
        <f>IFERROR(AVERAGE(Data!BH1391), "  ")</f>
        <v xml:space="preserve">  </v>
      </c>
      <c r="BD1383" s="66" t="str">
        <f>IFERROR(AVERAGE(Data!BI1391), "  ")</f>
        <v xml:space="preserve">  </v>
      </c>
    </row>
    <row r="1384" spans="1:56" x14ac:dyDescent="0.25">
      <c r="A1384" s="59" t="str">
        <f>IFERROR(AVERAGE(Data!A1392),"  ")</f>
        <v xml:space="preserve">  </v>
      </c>
      <c r="B1384" s="66" t="str">
        <f>IFERROR(AVERAGE(Data!B1392),"  ")</f>
        <v xml:space="preserve">  </v>
      </c>
      <c r="C1384" s="66" t="str">
        <f>IFERROR(AVERAGE(Data!C1392),"  ")</f>
        <v xml:space="preserve">  </v>
      </c>
      <c r="D1384" s="66" t="str">
        <f>IFERROR(AVERAGE(Data!D1392),"  ")</f>
        <v xml:space="preserve">  </v>
      </c>
      <c r="E1384" s="66" t="str">
        <f>IFERROR(AVERAGE(Data!E1392),"  ")</f>
        <v xml:space="preserve">  </v>
      </c>
      <c r="F1384" s="66" t="str">
        <f>IFERROR(AVERAGE(Data!F1392),"  ")</f>
        <v xml:space="preserve">  </v>
      </c>
      <c r="G1384" s="66" t="str">
        <f>IFERROR(AVERAGE(Data!G1392),"  ")</f>
        <v xml:space="preserve">  </v>
      </c>
      <c r="H1384" s="67" t="str">
        <f>IFERROR(AVERAGE(Data!H1392),"  ")</f>
        <v xml:space="preserve">  </v>
      </c>
      <c r="I1384" s="67" t="str">
        <f>IFERROR(AVERAGE(Data!I1392),"  ")</f>
        <v xml:space="preserve">  </v>
      </c>
      <c r="J1384" s="67" t="str">
        <f>IFERROR(AVERAGE(Data!J1392),"  ")</f>
        <v xml:space="preserve">  </v>
      </c>
      <c r="K1384" s="66" t="str">
        <f>IFERROR(AVERAGE(Data!L1392),"  ")</f>
        <v xml:space="preserve">  </v>
      </c>
      <c r="L1384" s="66" t="str">
        <f>IFERROR(AVERAGE(Data!M1392),"  ")</f>
        <v xml:space="preserve">  </v>
      </c>
      <c r="M1384" s="66" t="str">
        <f>IFERROR(AVERAGE(Data!N1392),"  ")</f>
        <v xml:space="preserve">  </v>
      </c>
      <c r="N1384" s="66" t="str">
        <f>IFERROR(AVERAGE(Data!O1392),"  ")</f>
        <v xml:space="preserve">  </v>
      </c>
      <c r="O1384" s="66" t="str">
        <f>IFERROR(AVERAGE(Data!P1392),"  ")</f>
        <v xml:space="preserve">  </v>
      </c>
      <c r="P1384" s="66" t="str">
        <f>IFERROR(AVERAGE(Data!Q1392),"  ")</f>
        <v xml:space="preserve">  </v>
      </c>
      <c r="Q1384" s="67" t="str">
        <f>IFERROR(AVERAGE(Data!R1392),"  ")</f>
        <v xml:space="preserve">  </v>
      </c>
      <c r="R1384" s="67" t="str">
        <f>IFERROR(AVERAGE(Data!S1392),"  ")</f>
        <v xml:space="preserve">  </v>
      </c>
      <c r="S1384" s="67" t="str">
        <f>IFERROR(AVERAGE(Data!T1392),"  ")</f>
        <v xml:space="preserve">  </v>
      </c>
      <c r="T1384" s="66" t="str">
        <f>IFERROR(AVERAGE(Data!V1392), " ")</f>
        <v xml:space="preserve"> </v>
      </c>
      <c r="U1384" s="66" t="str">
        <f>IFERROR(AVERAGE(Data!W1392), " ")</f>
        <v xml:space="preserve"> </v>
      </c>
      <c r="V1384" s="66" t="str">
        <f>IFERROR(AVERAGE(Data!X1392), " ")</f>
        <v xml:space="preserve"> </v>
      </c>
      <c r="W1384" s="66" t="str">
        <f>IFERROR(AVERAGE(Data!Y1392), " ")</f>
        <v xml:space="preserve"> </v>
      </c>
      <c r="X1384" s="66" t="str">
        <f>IFERROR(AVERAGE(Data!Z1392), " ")</f>
        <v xml:space="preserve"> </v>
      </c>
      <c r="Y1384" s="66" t="str">
        <f>IFERROR(AVERAGE(Data!AA1392), " ")</f>
        <v xml:space="preserve"> </v>
      </c>
      <c r="Z1384" s="67" t="str">
        <f>IFERROR(AVERAGE(Data!AB1392), " ")</f>
        <v xml:space="preserve"> </v>
      </c>
      <c r="AA1384" s="67" t="str">
        <f>IFERROR(AVERAGE(Data!AC1392), " ")</f>
        <v xml:space="preserve"> </v>
      </c>
      <c r="AB1384" s="67" t="str">
        <f>IFERROR(AVERAGE(Data!AD1392), " ")</f>
        <v xml:space="preserve"> </v>
      </c>
      <c r="AC1384" s="66" t="str">
        <f>IFERROR(AVERAGE(Data!AF1392), "  ")</f>
        <v xml:space="preserve">  </v>
      </c>
      <c r="AD1384" s="66" t="str">
        <f>IFERROR(AVERAGE(Data!AG1392), "  ")</f>
        <v xml:space="preserve">  </v>
      </c>
      <c r="AE1384" s="66" t="str">
        <f>IFERROR(AVERAGE(Data!AH1392), "  ")</f>
        <v xml:space="preserve">  </v>
      </c>
      <c r="AF1384" s="66" t="str">
        <f>IFERROR(AVERAGE(Data!AI1392), "  ")</f>
        <v xml:space="preserve">  </v>
      </c>
      <c r="AG1384" s="66" t="str">
        <f>IFERROR(AVERAGE(Data!AJ1392), "  ")</f>
        <v xml:space="preserve">  </v>
      </c>
      <c r="AH1384" s="66" t="str">
        <f>IFERROR(AVERAGE(Data!AK1392), "  ")</f>
        <v xml:space="preserve">  </v>
      </c>
      <c r="AI1384" s="67" t="str">
        <f>IFERROR(AVERAGE(Data!AL1392), "  ")</f>
        <v xml:space="preserve">  </v>
      </c>
      <c r="AJ1384" s="67" t="str">
        <f>IFERROR(AVERAGE(Data!AM1392), "  ")</f>
        <v xml:space="preserve">  </v>
      </c>
      <c r="AK1384" s="67" t="str">
        <f>IFERROR(AVERAGE(Data!AN1392), "  ")</f>
        <v xml:space="preserve">  </v>
      </c>
      <c r="AL1384" s="66" t="str">
        <f>IFERROR(AVERAGE(Data!AP1392),"  ")</f>
        <v xml:space="preserve">  </v>
      </c>
      <c r="AM1384" s="66" t="str">
        <f>IFERROR(AVERAGE(Data!AQ1392),"  ")</f>
        <v xml:space="preserve">  </v>
      </c>
      <c r="AN1384" s="66" t="str">
        <f>IFERROR(AVERAGE(Data!AR1392),"  ")</f>
        <v xml:space="preserve">  </v>
      </c>
      <c r="AO1384" s="66" t="str">
        <f>IFERROR(AVERAGE(Data!AS1392),"  ")</f>
        <v xml:space="preserve">  </v>
      </c>
      <c r="AP1384" s="66" t="str">
        <f>IFERROR(AVERAGE(Data!AT1392),"  ")</f>
        <v xml:space="preserve">  </v>
      </c>
      <c r="AQ1384" s="66" t="str">
        <f>IFERROR(AVERAGE(Data!AU1392),"  ")</f>
        <v xml:space="preserve">  </v>
      </c>
      <c r="AR1384" s="67" t="str">
        <f>IFERROR(AVERAGE(Data!AV1392),"  ")</f>
        <v xml:space="preserve">  </v>
      </c>
      <c r="AS1384" s="67" t="str">
        <f>IFERROR(AVERAGE(Data!AW1392),"  ")</f>
        <v xml:space="preserve">  </v>
      </c>
      <c r="AT1384" s="67" t="str">
        <f>IFERROR(AVERAGE(Data!AX1392),"  ")</f>
        <v xml:space="preserve">  </v>
      </c>
      <c r="AU1384" s="66" t="str">
        <f>IFERROR(AVERAGE(Data!AZ1392), "  ")</f>
        <v xml:space="preserve">  </v>
      </c>
      <c r="AV1384" s="66" t="str">
        <f>IFERROR(AVERAGE(Data!BA1392), "  ")</f>
        <v xml:space="preserve">  </v>
      </c>
      <c r="AW1384" s="66" t="str">
        <f>IFERROR(AVERAGE(Data!BB1392), "  ")</f>
        <v xml:space="preserve">  </v>
      </c>
      <c r="AX1384" s="66" t="str">
        <f>IFERROR(AVERAGE(Data!BC1392), "  ")</f>
        <v xml:space="preserve">  </v>
      </c>
      <c r="AY1384" s="66" t="str">
        <f>IFERROR(AVERAGE(Data!BD1392), "  ")</f>
        <v xml:space="preserve">  </v>
      </c>
      <c r="AZ1384" s="66" t="str">
        <f>IFERROR(AVERAGE(Data!BE1392), "  ")</f>
        <v xml:space="preserve">  </v>
      </c>
      <c r="BA1384" s="66" t="str">
        <f>IFERROR(AVERAGE(Data!BF1392), "  ")</f>
        <v xml:space="preserve">  </v>
      </c>
      <c r="BB1384" s="66" t="str">
        <f>IFERROR(AVERAGE(Data!BG1392), "  ")</f>
        <v xml:space="preserve">  </v>
      </c>
      <c r="BC1384" s="66" t="str">
        <f>IFERROR(AVERAGE(Data!BH1392), "  ")</f>
        <v xml:space="preserve">  </v>
      </c>
      <c r="BD1384" s="66" t="str">
        <f>IFERROR(AVERAGE(Data!BI1392), "  ")</f>
        <v xml:space="preserve">  </v>
      </c>
    </row>
    <row r="1385" spans="1:56" x14ac:dyDescent="0.25">
      <c r="A1385" s="59" t="str">
        <f>IFERROR(AVERAGE(Data!A1393),"  ")</f>
        <v xml:space="preserve">  </v>
      </c>
      <c r="B1385" s="66" t="str">
        <f>IFERROR(AVERAGE(Data!B1393),"  ")</f>
        <v xml:space="preserve">  </v>
      </c>
      <c r="C1385" s="66" t="str">
        <f>IFERROR(AVERAGE(Data!C1393),"  ")</f>
        <v xml:space="preserve">  </v>
      </c>
      <c r="D1385" s="66" t="str">
        <f>IFERROR(AVERAGE(Data!D1393),"  ")</f>
        <v xml:space="preserve">  </v>
      </c>
      <c r="E1385" s="66" t="str">
        <f>IFERROR(AVERAGE(Data!E1393),"  ")</f>
        <v xml:space="preserve">  </v>
      </c>
      <c r="F1385" s="66" t="str">
        <f>IFERROR(AVERAGE(Data!F1393),"  ")</f>
        <v xml:space="preserve">  </v>
      </c>
      <c r="G1385" s="66" t="str">
        <f>IFERROR(AVERAGE(Data!G1393),"  ")</f>
        <v xml:space="preserve">  </v>
      </c>
      <c r="H1385" s="67" t="str">
        <f>IFERROR(AVERAGE(Data!H1393),"  ")</f>
        <v xml:space="preserve">  </v>
      </c>
      <c r="I1385" s="67" t="str">
        <f>IFERROR(AVERAGE(Data!I1393),"  ")</f>
        <v xml:space="preserve">  </v>
      </c>
      <c r="J1385" s="67" t="str">
        <f>IFERROR(AVERAGE(Data!J1393),"  ")</f>
        <v xml:space="preserve">  </v>
      </c>
      <c r="K1385" s="66" t="str">
        <f>IFERROR(AVERAGE(Data!L1393),"  ")</f>
        <v xml:space="preserve">  </v>
      </c>
      <c r="L1385" s="66" t="str">
        <f>IFERROR(AVERAGE(Data!M1393),"  ")</f>
        <v xml:space="preserve">  </v>
      </c>
      <c r="M1385" s="66" t="str">
        <f>IFERROR(AVERAGE(Data!N1393),"  ")</f>
        <v xml:space="preserve">  </v>
      </c>
      <c r="N1385" s="66" t="str">
        <f>IFERROR(AVERAGE(Data!O1393),"  ")</f>
        <v xml:space="preserve">  </v>
      </c>
      <c r="O1385" s="66" t="str">
        <f>IFERROR(AVERAGE(Data!P1393),"  ")</f>
        <v xml:space="preserve">  </v>
      </c>
      <c r="P1385" s="66" t="str">
        <f>IFERROR(AVERAGE(Data!Q1393),"  ")</f>
        <v xml:space="preserve">  </v>
      </c>
      <c r="Q1385" s="67" t="str">
        <f>IFERROR(AVERAGE(Data!R1393),"  ")</f>
        <v xml:space="preserve">  </v>
      </c>
      <c r="R1385" s="67" t="str">
        <f>IFERROR(AVERAGE(Data!S1393),"  ")</f>
        <v xml:space="preserve">  </v>
      </c>
      <c r="S1385" s="67" t="str">
        <f>IFERROR(AVERAGE(Data!T1393),"  ")</f>
        <v xml:space="preserve">  </v>
      </c>
      <c r="T1385" s="66" t="str">
        <f>IFERROR(AVERAGE(Data!V1393), " ")</f>
        <v xml:space="preserve"> </v>
      </c>
      <c r="U1385" s="66" t="str">
        <f>IFERROR(AVERAGE(Data!W1393), " ")</f>
        <v xml:space="preserve"> </v>
      </c>
      <c r="V1385" s="66" t="str">
        <f>IFERROR(AVERAGE(Data!X1393), " ")</f>
        <v xml:space="preserve"> </v>
      </c>
      <c r="W1385" s="66" t="str">
        <f>IFERROR(AVERAGE(Data!Y1393), " ")</f>
        <v xml:space="preserve"> </v>
      </c>
      <c r="X1385" s="66" t="str">
        <f>IFERROR(AVERAGE(Data!Z1393), " ")</f>
        <v xml:space="preserve"> </v>
      </c>
      <c r="Y1385" s="66" t="str">
        <f>IFERROR(AVERAGE(Data!AA1393), " ")</f>
        <v xml:space="preserve"> </v>
      </c>
      <c r="Z1385" s="67" t="str">
        <f>IFERROR(AVERAGE(Data!AB1393), " ")</f>
        <v xml:space="preserve"> </v>
      </c>
      <c r="AA1385" s="67" t="str">
        <f>IFERROR(AVERAGE(Data!AC1393), " ")</f>
        <v xml:space="preserve"> </v>
      </c>
      <c r="AB1385" s="67" t="str">
        <f>IFERROR(AVERAGE(Data!AD1393), " ")</f>
        <v xml:space="preserve"> </v>
      </c>
      <c r="AC1385" s="66" t="str">
        <f>IFERROR(AVERAGE(Data!AF1393), "  ")</f>
        <v xml:space="preserve">  </v>
      </c>
      <c r="AD1385" s="66" t="str">
        <f>IFERROR(AVERAGE(Data!AG1393), "  ")</f>
        <v xml:space="preserve">  </v>
      </c>
      <c r="AE1385" s="66" t="str">
        <f>IFERROR(AVERAGE(Data!AH1393), "  ")</f>
        <v xml:space="preserve">  </v>
      </c>
      <c r="AF1385" s="66" t="str">
        <f>IFERROR(AVERAGE(Data!AI1393), "  ")</f>
        <v xml:space="preserve">  </v>
      </c>
      <c r="AG1385" s="66" t="str">
        <f>IFERROR(AVERAGE(Data!AJ1393), "  ")</f>
        <v xml:space="preserve">  </v>
      </c>
      <c r="AH1385" s="66" t="str">
        <f>IFERROR(AVERAGE(Data!AK1393), "  ")</f>
        <v xml:space="preserve">  </v>
      </c>
      <c r="AI1385" s="67" t="str">
        <f>IFERROR(AVERAGE(Data!AL1393), "  ")</f>
        <v xml:space="preserve">  </v>
      </c>
      <c r="AJ1385" s="67" t="str">
        <f>IFERROR(AVERAGE(Data!AM1393), "  ")</f>
        <v xml:space="preserve">  </v>
      </c>
      <c r="AK1385" s="67" t="str">
        <f>IFERROR(AVERAGE(Data!AN1393), "  ")</f>
        <v xml:space="preserve">  </v>
      </c>
      <c r="AL1385" s="66" t="str">
        <f>IFERROR(AVERAGE(Data!AP1393),"  ")</f>
        <v xml:space="preserve">  </v>
      </c>
      <c r="AM1385" s="66" t="str">
        <f>IFERROR(AVERAGE(Data!AQ1393),"  ")</f>
        <v xml:space="preserve">  </v>
      </c>
      <c r="AN1385" s="66" t="str">
        <f>IFERROR(AVERAGE(Data!AR1393),"  ")</f>
        <v xml:space="preserve">  </v>
      </c>
      <c r="AO1385" s="66" t="str">
        <f>IFERROR(AVERAGE(Data!AS1393),"  ")</f>
        <v xml:space="preserve">  </v>
      </c>
      <c r="AP1385" s="66" t="str">
        <f>IFERROR(AVERAGE(Data!AT1393),"  ")</f>
        <v xml:space="preserve">  </v>
      </c>
      <c r="AQ1385" s="66" t="str">
        <f>IFERROR(AVERAGE(Data!AU1393),"  ")</f>
        <v xml:space="preserve">  </v>
      </c>
      <c r="AR1385" s="67" t="str">
        <f>IFERROR(AVERAGE(Data!AV1393),"  ")</f>
        <v xml:space="preserve">  </v>
      </c>
      <c r="AS1385" s="67" t="str">
        <f>IFERROR(AVERAGE(Data!AW1393),"  ")</f>
        <v xml:space="preserve">  </v>
      </c>
      <c r="AT1385" s="67" t="str">
        <f>IFERROR(AVERAGE(Data!AX1393),"  ")</f>
        <v xml:space="preserve">  </v>
      </c>
      <c r="AU1385" s="66" t="str">
        <f>IFERROR(AVERAGE(Data!AZ1393), "  ")</f>
        <v xml:space="preserve">  </v>
      </c>
      <c r="AV1385" s="66" t="str">
        <f>IFERROR(AVERAGE(Data!BA1393), "  ")</f>
        <v xml:space="preserve">  </v>
      </c>
      <c r="AW1385" s="66" t="str">
        <f>IFERROR(AVERAGE(Data!BB1393), "  ")</f>
        <v xml:space="preserve">  </v>
      </c>
      <c r="AX1385" s="66" t="str">
        <f>IFERROR(AVERAGE(Data!BC1393), "  ")</f>
        <v xml:space="preserve">  </v>
      </c>
      <c r="AY1385" s="66" t="str">
        <f>IFERROR(AVERAGE(Data!BD1393), "  ")</f>
        <v xml:space="preserve">  </v>
      </c>
      <c r="AZ1385" s="66" t="str">
        <f>IFERROR(AVERAGE(Data!BE1393), "  ")</f>
        <v xml:space="preserve">  </v>
      </c>
      <c r="BA1385" s="66" t="str">
        <f>IFERROR(AVERAGE(Data!BF1393), "  ")</f>
        <v xml:space="preserve">  </v>
      </c>
      <c r="BB1385" s="66" t="str">
        <f>IFERROR(AVERAGE(Data!BG1393), "  ")</f>
        <v xml:space="preserve">  </v>
      </c>
      <c r="BC1385" s="66" t="str">
        <f>IFERROR(AVERAGE(Data!BH1393), "  ")</f>
        <v xml:space="preserve">  </v>
      </c>
      <c r="BD1385" s="66" t="str">
        <f>IFERROR(AVERAGE(Data!BI1393), "  ")</f>
        <v xml:space="preserve">  </v>
      </c>
    </row>
    <row r="1386" spans="1:56" x14ac:dyDescent="0.25">
      <c r="A1386" s="59" t="str">
        <f>IFERROR(AVERAGE(Data!A1394),"  ")</f>
        <v xml:space="preserve">  </v>
      </c>
      <c r="B1386" s="66" t="str">
        <f>IFERROR(AVERAGE(Data!B1394),"  ")</f>
        <v xml:space="preserve">  </v>
      </c>
      <c r="C1386" s="66" t="str">
        <f>IFERROR(AVERAGE(Data!C1394),"  ")</f>
        <v xml:space="preserve">  </v>
      </c>
      <c r="D1386" s="66" t="str">
        <f>IFERROR(AVERAGE(Data!D1394),"  ")</f>
        <v xml:space="preserve">  </v>
      </c>
      <c r="E1386" s="66" t="str">
        <f>IFERROR(AVERAGE(Data!E1394),"  ")</f>
        <v xml:space="preserve">  </v>
      </c>
      <c r="F1386" s="66" t="str">
        <f>IFERROR(AVERAGE(Data!F1394),"  ")</f>
        <v xml:space="preserve">  </v>
      </c>
      <c r="G1386" s="66" t="str">
        <f>IFERROR(AVERAGE(Data!G1394),"  ")</f>
        <v xml:space="preserve">  </v>
      </c>
      <c r="H1386" s="67" t="str">
        <f>IFERROR(AVERAGE(Data!H1394),"  ")</f>
        <v xml:space="preserve">  </v>
      </c>
      <c r="I1386" s="67" t="str">
        <f>IFERROR(AVERAGE(Data!I1394),"  ")</f>
        <v xml:space="preserve">  </v>
      </c>
      <c r="J1386" s="67" t="str">
        <f>IFERROR(AVERAGE(Data!J1394),"  ")</f>
        <v xml:space="preserve">  </v>
      </c>
      <c r="K1386" s="66" t="str">
        <f>IFERROR(AVERAGE(Data!L1394),"  ")</f>
        <v xml:space="preserve">  </v>
      </c>
      <c r="L1386" s="66" t="str">
        <f>IFERROR(AVERAGE(Data!M1394),"  ")</f>
        <v xml:space="preserve">  </v>
      </c>
      <c r="M1386" s="66" t="str">
        <f>IFERROR(AVERAGE(Data!N1394),"  ")</f>
        <v xml:space="preserve">  </v>
      </c>
      <c r="N1386" s="66" t="str">
        <f>IFERROR(AVERAGE(Data!O1394),"  ")</f>
        <v xml:space="preserve">  </v>
      </c>
      <c r="O1386" s="66" t="str">
        <f>IFERROR(AVERAGE(Data!P1394),"  ")</f>
        <v xml:space="preserve">  </v>
      </c>
      <c r="P1386" s="66" t="str">
        <f>IFERROR(AVERAGE(Data!Q1394),"  ")</f>
        <v xml:space="preserve">  </v>
      </c>
      <c r="Q1386" s="67" t="str">
        <f>IFERROR(AVERAGE(Data!R1394),"  ")</f>
        <v xml:space="preserve">  </v>
      </c>
      <c r="R1386" s="67" t="str">
        <f>IFERROR(AVERAGE(Data!S1394),"  ")</f>
        <v xml:space="preserve">  </v>
      </c>
      <c r="S1386" s="67" t="str">
        <f>IFERROR(AVERAGE(Data!T1394),"  ")</f>
        <v xml:space="preserve">  </v>
      </c>
      <c r="T1386" s="66" t="str">
        <f>IFERROR(AVERAGE(Data!V1394), " ")</f>
        <v xml:space="preserve"> </v>
      </c>
      <c r="U1386" s="66" t="str">
        <f>IFERROR(AVERAGE(Data!W1394), " ")</f>
        <v xml:space="preserve"> </v>
      </c>
      <c r="V1386" s="66" t="str">
        <f>IFERROR(AVERAGE(Data!X1394), " ")</f>
        <v xml:space="preserve"> </v>
      </c>
      <c r="W1386" s="66" t="str">
        <f>IFERROR(AVERAGE(Data!Y1394), " ")</f>
        <v xml:space="preserve"> </v>
      </c>
      <c r="X1386" s="66" t="str">
        <f>IFERROR(AVERAGE(Data!Z1394), " ")</f>
        <v xml:space="preserve"> </v>
      </c>
      <c r="Y1386" s="66" t="str">
        <f>IFERROR(AVERAGE(Data!AA1394), " ")</f>
        <v xml:space="preserve"> </v>
      </c>
      <c r="Z1386" s="67" t="str">
        <f>IFERROR(AVERAGE(Data!AB1394), " ")</f>
        <v xml:space="preserve"> </v>
      </c>
      <c r="AA1386" s="67" t="str">
        <f>IFERROR(AVERAGE(Data!AC1394), " ")</f>
        <v xml:space="preserve"> </v>
      </c>
      <c r="AB1386" s="67" t="str">
        <f>IFERROR(AVERAGE(Data!AD1394), " ")</f>
        <v xml:space="preserve"> </v>
      </c>
      <c r="AC1386" s="66" t="str">
        <f>IFERROR(AVERAGE(Data!AF1394), "  ")</f>
        <v xml:space="preserve">  </v>
      </c>
      <c r="AD1386" s="66" t="str">
        <f>IFERROR(AVERAGE(Data!AG1394), "  ")</f>
        <v xml:space="preserve">  </v>
      </c>
      <c r="AE1386" s="66" t="str">
        <f>IFERROR(AVERAGE(Data!AH1394), "  ")</f>
        <v xml:space="preserve">  </v>
      </c>
      <c r="AF1386" s="66" t="str">
        <f>IFERROR(AVERAGE(Data!AI1394), "  ")</f>
        <v xml:space="preserve">  </v>
      </c>
      <c r="AG1386" s="66" t="str">
        <f>IFERROR(AVERAGE(Data!AJ1394), "  ")</f>
        <v xml:space="preserve">  </v>
      </c>
      <c r="AH1386" s="66" t="str">
        <f>IFERROR(AVERAGE(Data!AK1394), "  ")</f>
        <v xml:space="preserve">  </v>
      </c>
      <c r="AI1386" s="67" t="str">
        <f>IFERROR(AVERAGE(Data!AL1394), "  ")</f>
        <v xml:space="preserve">  </v>
      </c>
      <c r="AJ1386" s="67" t="str">
        <f>IFERROR(AVERAGE(Data!AM1394), "  ")</f>
        <v xml:space="preserve">  </v>
      </c>
      <c r="AK1386" s="67" t="str">
        <f>IFERROR(AVERAGE(Data!AN1394), "  ")</f>
        <v xml:space="preserve">  </v>
      </c>
      <c r="AL1386" s="66" t="str">
        <f>IFERROR(AVERAGE(Data!AP1394),"  ")</f>
        <v xml:space="preserve">  </v>
      </c>
      <c r="AM1386" s="66" t="str">
        <f>IFERROR(AVERAGE(Data!AQ1394),"  ")</f>
        <v xml:space="preserve">  </v>
      </c>
      <c r="AN1386" s="66" t="str">
        <f>IFERROR(AVERAGE(Data!AR1394),"  ")</f>
        <v xml:space="preserve">  </v>
      </c>
      <c r="AO1386" s="66" t="str">
        <f>IFERROR(AVERAGE(Data!AS1394),"  ")</f>
        <v xml:space="preserve">  </v>
      </c>
      <c r="AP1386" s="66" t="str">
        <f>IFERROR(AVERAGE(Data!AT1394),"  ")</f>
        <v xml:space="preserve">  </v>
      </c>
      <c r="AQ1386" s="66" t="str">
        <f>IFERROR(AVERAGE(Data!AU1394),"  ")</f>
        <v xml:space="preserve">  </v>
      </c>
      <c r="AR1386" s="67" t="str">
        <f>IFERROR(AVERAGE(Data!AV1394),"  ")</f>
        <v xml:space="preserve">  </v>
      </c>
      <c r="AS1386" s="67" t="str">
        <f>IFERROR(AVERAGE(Data!AW1394),"  ")</f>
        <v xml:space="preserve">  </v>
      </c>
      <c r="AT1386" s="67" t="str">
        <f>IFERROR(AVERAGE(Data!AX1394),"  ")</f>
        <v xml:space="preserve">  </v>
      </c>
      <c r="AU1386" s="66" t="str">
        <f>IFERROR(AVERAGE(Data!AZ1394), "  ")</f>
        <v xml:space="preserve">  </v>
      </c>
      <c r="AV1386" s="66" t="str">
        <f>IFERROR(AVERAGE(Data!BA1394), "  ")</f>
        <v xml:space="preserve">  </v>
      </c>
      <c r="AW1386" s="66" t="str">
        <f>IFERROR(AVERAGE(Data!BB1394), "  ")</f>
        <v xml:space="preserve">  </v>
      </c>
      <c r="AX1386" s="66" t="str">
        <f>IFERROR(AVERAGE(Data!BC1394), "  ")</f>
        <v xml:space="preserve">  </v>
      </c>
      <c r="AY1386" s="66" t="str">
        <f>IFERROR(AVERAGE(Data!BD1394), "  ")</f>
        <v xml:space="preserve">  </v>
      </c>
      <c r="AZ1386" s="66" t="str">
        <f>IFERROR(AVERAGE(Data!BE1394), "  ")</f>
        <v xml:space="preserve">  </v>
      </c>
      <c r="BA1386" s="66" t="str">
        <f>IFERROR(AVERAGE(Data!BF1394), "  ")</f>
        <v xml:space="preserve">  </v>
      </c>
      <c r="BB1386" s="66" t="str">
        <f>IFERROR(AVERAGE(Data!BG1394), "  ")</f>
        <v xml:space="preserve">  </v>
      </c>
      <c r="BC1386" s="66" t="str">
        <f>IFERROR(AVERAGE(Data!BH1394), "  ")</f>
        <v xml:space="preserve">  </v>
      </c>
      <c r="BD1386" s="66" t="str">
        <f>IFERROR(AVERAGE(Data!BI1394), "  ")</f>
        <v xml:space="preserve">  </v>
      </c>
    </row>
    <row r="1387" spans="1:56" x14ac:dyDescent="0.25">
      <c r="A1387" s="59" t="str">
        <f>IFERROR(AVERAGE(Data!A1395),"  ")</f>
        <v xml:space="preserve">  </v>
      </c>
      <c r="B1387" s="66" t="str">
        <f>IFERROR(AVERAGE(Data!B1395),"  ")</f>
        <v xml:space="preserve">  </v>
      </c>
      <c r="C1387" s="66" t="str">
        <f>IFERROR(AVERAGE(Data!C1395),"  ")</f>
        <v xml:space="preserve">  </v>
      </c>
      <c r="D1387" s="66" t="str">
        <f>IFERROR(AVERAGE(Data!D1395),"  ")</f>
        <v xml:space="preserve">  </v>
      </c>
      <c r="E1387" s="66" t="str">
        <f>IFERROR(AVERAGE(Data!E1395),"  ")</f>
        <v xml:space="preserve">  </v>
      </c>
      <c r="F1387" s="66" t="str">
        <f>IFERROR(AVERAGE(Data!F1395),"  ")</f>
        <v xml:space="preserve">  </v>
      </c>
      <c r="G1387" s="66" t="str">
        <f>IFERROR(AVERAGE(Data!G1395),"  ")</f>
        <v xml:space="preserve">  </v>
      </c>
      <c r="H1387" s="67" t="str">
        <f>IFERROR(AVERAGE(Data!H1395),"  ")</f>
        <v xml:space="preserve">  </v>
      </c>
      <c r="I1387" s="67" t="str">
        <f>IFERROR(AVERAGE(Data!I1395),"  ")</f>
        <v xml:space="preserve">  </v>
      </c>
      <c r="J1387" s="67" t="str">
        <f>IFERROR(AVERAGE(Data!J1395),"  ")</f>
        <v xml:space="preserve">  </v>
      </c>
      <c r="K1387" s="66" t="str">
        <f>IFERROR(AVERAGE(Data!L1395),"  ")</f>
        <v xml:space="preserve">  </v>
      </c>
      <c r="L1387" s="66" t="str">
        <f>IFERROR(AVERAGE(Data!M1395),"  ")</f>
        <v xml:space="preserve">  </v>
      </c>
      <c r="M1387" s="66" t="str">
        <f>IFERROR(AVERAGE(Data!N1395),"  ")</f>
        <v xml:space="preserve">  </v>
      </c>
      <c r="N1387" s="66" t="str">
        <f>IFERROR(AVERAGE(Data!O1395),"  ")</f>
        <v xml:space="preserve">  </v>
      </c>
      <c r="O1387" s="66" t="str">
        <f>IFERROR(AVERAGE(Data!P1395),"  ")</f>
        <v xml:space="preserve">  </v>
      </c>
      <c r="P1387" s="66" t="str">
        <f>IFERROR(AVERAGE(Data!Q1395),"  ")</f>
        <v xml:space="preserve">  </v>
      </c>
      <c r="Q1387" s="67" t="str">
        <f>IFERROR(AVERAGE(Data!R1395),"  ")</f>
        <v xml:space="preserve">  </v>
      </c>
      <c r="R1387" s="67" t="str">
        <f>IFERROR(AVERAGE(Data!S1395),"  ")</f>
        <v xml:space="preserve">  </v>
      </c>
      <c r="S1387" s="67" t="str">
        <f>IFERROR(AVERAGE(Data!T1395),"  ")</f>
        <v xml:space="preserve">  </v>
      </c>
      <c r="T1387" s="66" t="str">
        <f>IFERROR(AVERAGE(Data!V1395), " ")</f>
        <v xml:space="preserve"> </v>
      </c>
      <c r="U1387" s="66" t="str">
        <f>IFERROR(AVERAGE(Data!W1395), " ")</f>
        <v xml:space="preserve"> </v>
      </c>
      <c r="V1387" s="66" t="str">
        <f>IFERROR(AVERAGE(Data!X1395), " ")</f>
        <v xml:space="preserve"> </v>
      </c>
      <c r="W1387" s="66" t="str">
        <f>IFERROR(AVERAGE(Data!Y1395), " ")</f>
        <v xml:space="preserve"> </v>
      </c>
      <c r="X1387" s="66" t="str">
        <f>IFERROR(AVERAGE(Data!Z1395), " ")</f>
        <v xml:space="preserve"> </v>
      </c>
      <c r="Y1387" s="66" t="str">
        <f>IFERROR(AVERAGE(Data!AA1395), " ")</f>
        <v xml:space="preserve"> </v>
      </c>
      <c r="Z1387" s="67" t="str">
        <f>IFERROR(AVERAGE(Data!AB1395), " ")</f>
        <v xml:space="preserve"> </v>
      </c>
      <c r="AA1387" s="67" t="str">
        <f>IFERROR(AVERAGE(Data!AC1395), " ")</f>
        <v xml:space="preserve"> </v>
      </c>
      <c r="AB1387" s="67" t="str">
        <f>IFERROR(AVERAGE(Data!AD1395), " ")</f>
        <v xml:space="preserve"> </v>
      </c>
      <c r="AC1387" s="66" t="str">
        <f>IFERROR(AVERAGE(Data!AF1395), "  ")</f>
        <v xml:space="preserve">  </v>
      </c>
      <c r="AD1387" s="66" t="str">
        <f>IFERROR(AVERAGE(Data!AG1395), "  ")</f>
        <v xml:space="preserve">  </v>
      </c>
      <c r="AE1387" s="66" t="str">
        <f>IFERROR(AVERAGE(Data!AH1395), "  ")</f>
        <v xml:space="preserve">  </v>
      </c>
      <c r="AF1387" s="66" t="str">
        <f>IFERROR(AVERAGE(Data!AI1395), "  ")</f>
        <v xml:space="preserve">  </v>
      </c>
      <c r="AG1387" s="66" t="str">
        <f>IFERROR(AVERAGE(Data!AJ1395), "  ")</f>
        <v xml:space="preserve">  </v>
      </c>
      <c r="AH1387" s="66" t="str">
        <f>IFERROR(AVERAGE(Data!AK1395), "  ")</f>
        <v xml:space="preserve">  </v>
      </c>
      <c r="AI1387" s="67" t="str">
        <f>IFERROR(AVERAGE(Data!AL1395), "  ")</f>
        <v xml:space="preserve">  </v>
      </c>
      <c r="AJ1387" s="67" t="str">
        <f>IFERROR(AVERAGE(Data!AM1395), "  ")</f>
        <v xml:space="preserve">  </v>
      </c>
      <c r="AK1387" s="67" t="str">
        <f>IFERROR(AVERAGE(Data!AN1395), "  ")</f>
        <v xml:space="preserve">  </v>
      </c>
      <c r="AL1387" s="66" t="str">
        <f>IFERROR(AVERAGE(Data!AP1395),"  ")</f>
        <v xml:space="preserve">  </v>
      </c>
      <c r="AM1387" s="66" t="str">
        <f>IFERROR(AVERAGE(Data!AQ1395),"  ")</f>
        <v xml:space="preserve">  </v>
      </c>
      <c r="AN1387" s="66" t="str">
        <f>IFERROR(AVERAGE(Data!AR1395),"  ")</f>
        <v xml:space="preserve">  </v>
      </c>
      <c r="AO1387" s="66" t="str">
        <f>IFERROR(AVERAGE(Data!AS1395),"  ")</f>
        <v xml:space="preserve">  </v>
      </c>
      <c r="AP1387" s="66" t="str">
        <f>IFERROR(AVERAGE(Data!AT1395),"  ")</f>
        <v xml:space="preserve">  </v>
      </c>
      <c r="AQ1387" s="66" t="str">
        <f>IFERROR(AVERAGE(Data!AU1395),"  ")</f>
        <v xml:space="preserve">  </v>
      </c>
      <c r="AR1387" s="67" t="str">
        <f>IFERROR(AVERAGE(Data!AV1395),"  ")</f>
        <v xml:space="preserve">  </v>
      </c>
      <c r="AS1387" s="67" t="str">
        <f>IFERROR(AVERAGE(Data!AW1395),"  ")</f>
        <v xml:space="preserve">  </v>
      </c>
      <c r="AT1387" s="67" t="str">
        <f>IFERROR(AVERAGE(Data!AX1395),"  ")</f>
        <v xml:space="preserve">  </v>
      </c>
      <c r="AU1387" s="66" t="str">
        <f>IFERROR(AVERAGE(Data!AZ1395), "  ")</f>
        <v xml:space="preserve">  </v>
      </c>
      <c r="AV1387" s="66" t="str">
        <f>IFERROR(AVERAGE(Data!BA1395), "  ")</f>
        <v xml:space="preserve">  </v>
      </c>
      <c r="AW1387" s="66" t="str">
        <f>IFERROR(AVERAGE(Data!BB1395), "  ")</f>
        <v xml:space="preserve">  </v>
      </c>
      <c r="AX1387" s="66" t="str">
        <f>IFERROR(AVERAGE(Data!BC1395), "  ")</f>
        <v xml:space="preserve">  </v>
      </c>
      <c r="AY1387" s="66" t="str">
        <f>IFERROR(AVERAGE(Data!BD1395), "  ")</f>
        <v xml:space="preserve">  </v>
      </c>
      <c r="AZ1387" s="66" t="str">
        <f>IFERROR(AVERAGE(Data!BE1395), "  ")</f>
        <v xml:space="preserve">  </v>
      </c>
      <c r="BA1387" s="66" t="str">
        <f>IFERROR(AVERAGE(Data!BF1395), "  ")</f>
        <v xml:space="preserve">  </v>
      </c>
      <c r="BB1387" s="66" t="str">
        <f>IFERROR(AVERAGE(Data!BG1395), "  ")</f>
        <v xml:space="preserve">  </v>
      </c>
      <c r="BC1387" s="66" t="str">
        <f>IFERROR(AVERAGE(Data!BH1395), "  ")</f>
        <v xml:space="preserve">  </v>
      </c>
      <c r="BD1387" s="66" t="str">
        <f>IFERROR(AVERAGE(Data!BI1395), "  ")</f>
        <v xml:space="preserve">  </v>
      </c>
    </row>
    <row r="1388" spans="1:56" x14ac:dyDescent="0.25">
      <c r="A1388" s="59" t="str">
        <f>IFERROR(AVERAGE(Data!A1396),"  ")</f>
        <v xml:space="preserve">  </v>
      </c>
      <c r="B1388" s="66" t="str">
        <f>IFERROR(AVERAGE(Data!B1396),"  ")</f>
        <v xml:space="preserve">  </v>
      </c>
      <c r="C1388" s="66" t="str">
        <f>IFERROR(AVERAGE(Data!C1396),"  ")</f>
        <v xml:space="preserve">  </v>
      </c>
      <c r="D1388" s="66" t="str">
        <f>IFERROR(AVERAGE(Data!D1396),"  ")</f>
        <v xml:space="preserve">  </v>
      </c>
      <c r="E1388" s="66" t="str">
        <f>IFERROR(AVERAGE(Data!E1396),"  ")</f>
        <v xml:space="preserve">  </v>
      </c>
      <c r="F1388" s="66" t="str">
        <f>IFERROR(AVERAGE(Data!F1396),"  ")</f>
        <v xml:space="preserve">  </v>
      </c>
      <c r="G1388" s="66" t="str">
        <f>IFERROR(AVERAGE(Data!G1396),"  ")</f>
        <v xml:space="preserve">  </v>
      </c>
      <c r="H1388" s="67" t="str">
        <f>IFERROR(AVERAGE(Data!H1396),"  ")</f>
        <v xml:space="preserve">  </v>
      </c>
      <c r="I1388" s="67" t="str">
        <f>IFERROR(AVERAGE(Data!I1396),"  ")</f>
        <v xml:space="preserve">  </v>
      </c>
      <c r="J1388" s="67" t="str">
        <f>IFERROR(AVERAGE(Data!J1396),"  ")</f>
        <v xml:space="preserve">  </v>
      </c>
      <c r="K1388" s="66" t="str">
        <f>IFERROR(AVERAGE(Data!L1396),"  ")</f>
        <v xml:space="preserve">  </v>
      </c>
      <c r="L1388" s="66" t="str">
        <f>IFERROR(AVERAGE(Data!M1396),"  ")</f>
        <v xml:space="preserve">  </v>
      </c>
      <c r="M1388" s="66" t="str">
        <f>IFERROR(AVERAGE(Data!N1396),"  ")</f>
        <v xml:space="preserve">  </v>
      </c>
      <c r="N1388" s="66" t="str">
        <f>IFERROR(AVERAGE(Data!O1396),"  ")</f>
        <v xml:space="preserve">  </v>
      </c>
      <c r="O1388" s="66" t="str">
        <f>IFERROR(AVERAGE(Data!P1396),"  ")</f>
        <v xml:space="preserve">  </v>
      </c>
      <c r="P1388" s="66" t="str">
        <f>IFERROR(AVERAGE(Data!Q1396),"  ")</f>
        <v xml:space="preserve">  </v>
      </c>
      <c r="Q1388" s="67" t="str">
        <f>IFERROR(AVERAGE(Data!R1396),"  ")</f>
        <v xml:space="preserve">  </v>
      </c>
      <c r="R1388" s="67" t="str">
        <f>IFERROR(AVERAGE(Data!S1396),"  ")</f>
        <v xml:space="preserve">  </v>
      </c>
      <c r="S1388" s="67" t="str">
        <f>IFERROR(AVERAGE(Data!T1396),"  ")</f>
        <v xml:space="preserve">  </v>
      </c>
      <c r="T1388" s="66" t="str">
        <f>IFERROR(AVERAGE(Data!V1396), " ")</f>
        <v xml:space="preserve"> </v>
      </c>
      <c r="U1388" s="66" t="str">
        <f>IFERROR(AVERAGE(Data!W1396), " ")</f>
        <v xml:space="preserve"> </v>
      </c>
      <c r="V1388" s="66" t="str">
        <f>IFERROR(AVERAGE(Data!X1396), " ")</f>
        <v xml:space="preserve"> </v>
      </c>
      <c r="W1388" s="66" t="str">
        <f>IFERROR(AVERAGE(Data!Y1396), " ")</f>
        <v xml:space="preserve"> </v>
      </c>
      <c r="X1388" s="66" t="str">
        <f>IFERROR(AVERAGE(Data!Z1396), " ")</f>
        <v xml:space="preserve"> </v>
      </c>
      <c r="Y1388" s="66" t="str">
        <f>IFERROR(AVERAGE(Data!AA1396), " ")</f>
        <v xml:space="preserve"> </v>
      </c>
      <c r="Z1388" s="67" t="str">
        <f>IFERROR(AVERAGE(Data!AB1396), " ")</f>
        <v xml:space="preserve"> </v>
      </c>
      <c r="AA1388" s="67" t="str">
        <f>IFERROR(AVERAGE(Data!AC1396), " ")</f>
        <v xml:space="preserve"> </v>
      </c>
      <c r="AB1388" s="67" t="str">
        <f>IFERROR(AVERAGE(Data!AD1396), " ")</f>
        <v xml:space="preserve"> </v>
      </c>
      <c r="AC1388" s="66" t="str">
        <f>IFERROR(AVERAGE(Data!AF1396), "  ")</f>
        <v xml:space="preserve">  </v>
      </c>
      <c r="AD1388" s="66" t="str">
        <f>IFERROR(AVERAGE(Data!AG1396), "  ")</f>
        <v xml:space="preserve">  </v>
      </c>
      <c r="AE1388" s="66" t="str">
        <f>IFERROR(AVERAGE(Data!AH1396), "  ")</f>
        <v xml:space="preserve">  </v>
      </c>
      <c r="AF1388" s="66" t="str">
        <f>IFERROR(AVERAGE(Data!AI1396), "  ")</f>
        <v xml:space="preserve">  </v>
      </c>
      <c r="AG1388" s="66" t="str">
        <f>IFERROR(AVERAGE(Data!AJ1396), "  ")</f>
        <v xml:space="preserve">  </v>
      </c>
      <c r="AH1388" s="66" t="str">
        <f>IFERROR(AVERAGE(Data!AK1396), "  ")</f>
        <v xml:space="preserve">  </v>
      </c>
      <c r="AI1388" s="67" t="str">
        <f>IFERROR(AVERAGE(Data!AL1396), "  ")</f>
        <v xml:space="preserve">  </v>
      </c>
      <c r="AJ1388" s="67" t="str">
        <f>IFERROR(AVERAGE(Data!AM1396), "  ")</f>
        <v xml:space="preserve">  </v>
      </c>
      <c r="AK1388" s="67" t="str">
        <f>IFERROR(AVERAGE(Data!AN1396), "  ")</f>
        <v xml:space="preserve">  </v>
      </c>
      <c r="AL1388" s="66" t="str">
        <f>IFERROR(AVERAGE(Data!AP1396),"  ")</f>
        <v xml:space="preserve">  </v>
      </c>
      <c r="AM1388" s="66" t="str">
        <f>IFERROR(AVERAGE(Data!AQ1396),"  ")</f>
        <v xml:space="preserve">  </v>
      </c>
      <c r="AN1388" s="66" t="str">
        <f>IFERROR(AVERAGE(Data!AR1396),"  ")</f>
        <v xml:space="preserve">  </v>
      </c>
      <c r="AO1388" s="66" t="str">
        <f>IFERROR(AVERAGE(Data!AS1396),"  ")</f>
        <v xml:space="preserve">  </v>
      </c>
      <c r="AP1388" s="66" t="str">
        <f>IFERROR(AVERAGE(Data!AT1396),"  ")</f>
        <v xml:space="preserve">  </v>
      </c>
      <c r="AQ1388" s="66" t="str">
        <f>IFERROR(AVERAGE(Data!AU1396),"  ")</f>
        <v xml:space="preserve">  </v>
      </c>
      <c r="AR1388" s="67" t="str">
        <f>IFERROR(AVERAGE(Data!AV1396),"  ")</f>
        <v xml:space="preserve">  </v>
      </c>
      <c r="AS1388" s="67" t="str">
        <f>IFERROR(AVERAGE(Data!AW1396),"  ")</f>
        <v xml:space="preserve">  </v>
      </c>
      <c r="AT1388" s="67" t="str">
        <f>IFERROR(AVERAGE(Data!AX1396),"  ")</f>
        <v xml:space="preserve">  </v>
      </c>
      <c r="AU1388" s="66" t="str">
        <f>IFERROR(AVERAGE(Data!AZ1396), "  ")</f>
        <v xml:space="preserve">  </v>
      </c>
      <c r="AV1388" s="66" t="str">
        <f>IFERROR(AVERAGE(Data!BA1396), "  ")</f>
        <v xml:space="preserve">  </v>
      </c>
      <c r="AW1388" s="66" t="str">
        <f>IFERROR(AVERAGE(Data!BB1396), "  ")</f>
        <v xml:space="preserve">  </v>
      </c>
      <c r="AX1388" s="66" t="str">
        <f>IFERROR(AVERAGE(Data!BC1396), "  ")</f>
        <v xml:space="preserve">  </v>
      </c>
      <c r="AY1388" s="66" t="str">
        <f>IFERROR(AVERAGE(Data!BD1396), "  ")</f>
        <v xml:space="preserve">  </v>
      </c>
      <c r="AZ1388" s="66" t="str">
        <f>IFERROR(AVERAGE(Data!BE1396), "  ")</f>
        <v xml:space="preserve">  </v>
      </c>
      <c r="BA1388" s="66" t="str">
        <f>IFERROR(AVERAGE(Data!BF1396), "  ")</f>
        <v xml:space="preserve">  </v>
      </c>
      <c r="BB1388" s="66" t="str">
        <f>IFERROR(AVERAGE(Data!BG1396), "  ")</f>
        <v xml:space="preserve">  </v>
      </c>
      <c r="BC1388" s="66" t="str">
        <f>IFERROR(AVERAGE(Data!BH1396), "  ")</f>
        <v xml:space="preserve">  </v>
      </c>
      <c r="BD1388" s="66" t="str">
        <f>IFERROR(AVERAGE(Data!BI1396), "  ")</f>
        <v xml:space="preserve">  </v>
      </c>
    </row>
    <row r="1389" spans="1:56" x14ac:dyDescent="0.25">
      <c r="A1389" s="59" t="str">
        <f>IFERROR(AVERAGE(Data!A1397),"  ")</f>
        <v xml:space="preserve">  </v>
      </c>
      <c r="B1389" s="66" t="str">
        <f>IFERROR(AVERAGE(Data!B1397),"  ")</f>
        <v xml:space="preserve">  </v>
      </c>
      <c r="C1389" s="66" t="str">
        <f>IFERROR(AVERAGE(Data!C1397),"  ")</f>
        <v xml:space="preserve">  </v>
      </c>
      <c r="D1389" s="66" t="str">
        <f>IFERROR(AVERAGE(Data!D1397),"  ")</f>
        <v xml:space="preserve">  </v>
      </c>
      <c r="E1389" s="66" t="str">
        <f>IFERROR(AVERAGE(Data!E1397),"  ")</f>
        <v xml:space="preserve">  </v>
      </c>
      <c r="F1389" s="66" t="str">
        <f>IFERROR(AVERAGE(Data!F1397),"  ")</f>
        <v xml:space="preserve">  </v>
      </c>
      <c r="G1389" s="66" t="str">
        <f>IFERROR(AVERAGE(Data!G1397),"  ")</f>
        <v xml:space="preserve">  </v>
      </c>
      <c r="H1389" s="67" t="str">
        <f>IFERROR(AVERAGE(Data!H1397),"  ")</f>
        <v xml:space="preserve">  </v>
      </c>
      <c r="I1389" s="67" t="str">
        <f>IFERROR(AVERAGE(Data!I1397),"  ")</f>
        <v xml:space="preserve">  </v>
      </c>
      <c r="J1389" s="67" t="str">
        <f>IFERROR(AVERAGE(Data!J1397),"  ")</f>
        <v xml:space="preserve">  </v>
      </c>
      <c r="K1389" s="66" t="str">
        <f>IFERROR(AVERAGE(Data!L1397),"  ")</f>
        <v xml:space="preserve">  </v>
      </c>
      <c r="L1389" s="66" t="str">
        <f>IFERROR(AVERAGE(Data!M1397),"  ")</f>
        <v xml:space="preserve">  </v>
      </c>
      <c r="M1389" s="66" t="str">
        <f>IFERROR(AVERAGE(Data!N1397),"  ")</f>
        <v xml:space="preserve">  </v>
      </c>
      <c r="N1389" s="66" t="str">
        <f>IFERROR(AVERAGE(Data!O1397),"  ")</f>
        <v xml:space="preserve">  </v>
      </c>
      <c r="O1389" s="66" t="str">
        <f>IFERROR(AVERAGE(Data!P1397),"  ")</f>
        <v xml:space="preserve">  </v>
      </c>
      <c r="P1389" s="66" t="str">
        <f>IFERROR(AVERAGE(Data!Q1397),"  ")</f>
        <v xml:space="preserve">  </v>
      </c>
      <c r="Q1389" s="67" t="str">
        <f>IFERROR(AVERAGE(Data!R1397),"  ")</f>
        <v xml:space="preserve">  </v>
      </c>
      <c r="R1389" s="67" t="str">
        <f>IFERROR(AVERAGE(Data!S1397),"  ")</f>
        <v xml:space="preserve">  </v>
      </c>
      <c r="S1389" s="67" t="str">
        <f>IFERROR(AVERAGE(Data!T1397),"  ")</f>
        <v xml:space="preserve">  </v>
      </c>
      <c r="T1389" s="66" t="str">
        <f>IFERROR(AVERAGE(Data!V1397), " ")</f>
        <v xml:space="preserve"> </v>
      </c>
      <c r="U1389" s="66" t="str">
        <f>IFERROR(AVERAGE(Data!W1397), " ")</f>
        <v xml:space="preserve"> </v>
      </c>
      <c r="V1389" s="66" t="str">
        <f>IFERROR(AVERAGE(Data!X1397), " ")</f>
        <v xml:space="preserve"> </v>
      </c>
      <c r="W1389" s="66" t="str">
        <f>IFERROR(AVERAGE(Data!Y1397), " ")</f>
        <v xml:space="preserve"> </v>
      </c>
      <c r="X1389" s="66" t="str">
        <f>IFERROR(AVERAGE(Data!Z1397), " ")</f>
        <v xml:space="preserve"> </v>
      </c>
      <c r="Y1389" s="66" t="str">
        <f>IFERROR(AVERAGE(Data!AA1397), " ")</f>
        <v xml:space="preserve"> </v>
      </c>
      <c r="Z1389" s="67" t="str">
        <f>IFERROR(AVERAGE(Data!AB1397), " ")</f>
        <v xml:space="preserve"> </v>
      </c>
      <c r="AA1389" s="67" t="str">
        <f>IFERROR(AVERAGE(Data!AC1397), " ")</f>
        <v xml:space="preserve"> </v>
      </c>
      <c r="AB1389" s="67" t="str">
        <f>IFERROR(AVERAGE(Data!AD1397), " ")</f>
        <v xml:space="preserve"> </v>
      </c>
      <c r="AC1389" s="66" t="str">
        <f>IFERROR(AVERAGE(Data!AF1397), "  ")</f>
        <v xml:space="preserve">  </v>
      </c>
      <c r="AD1389" s="66" t="str">
        <f>IFERROR(AVERAGE(Data!AG1397), "  ")</f>
        <v xml:space="preserve">  </v>
      </c>
      <c r="AE1389" s="66" t="str">
        <f>IFERROR(AVERAGE(Data!AH1397), "  ")</f>
        <v xml:space="preserve">  </v>
      </c>
      <c r="AF1389" s="66" t="str">
        <f>IFERROR(AVERAGE(Data!AI1397), "  ")</f>
        <v xml:space="preserve">  </v>
      </c>
      <c r="AG1389" s="66" t="str">
        <f>IFERROR(AVERAGE(Data!AJ1397), "  ")</f>
        <v xml:space="preserve">  </v>
      </c>
      <c r="AH1389" s="66" t="str">
        <f>IFERROR(AVERAGE(Data!AK1397), "  ")</f>
        <v xml:space="preserve">  </v>
      </c>
      <c r="AI1389" s="67" t="str">
        <f>IFERROR(AVERAGE(Data!AL1397), "  ")</f>
        <v xml:space="preserve">  </v>
      </c>
      <c r="AJ1389" s="67" t="str">
        <f>IFERROR(AVERAGE(Data!AM1397), "  ")</f>
        <v xml:space="preserve">  </v>
      </c>
      <c r="AK1389" s="67" t="str">
        <f>IFERROR(AVERAGE(Data!AN1397), "  ")</f>
        <v xml:space="preserve">  </v>
      </c>
      <c r="AL1389" s="66" t="str">
        <f>IFERROR(AVERAGE(Data!AP1397),"  ")</f>
        <v xml:space="preserve">  </v>
      </c>
      <c r="AM1389" s="66" t="str">
        <f>IFERROR(AVERAGE(Data!AQ1397),"  ")</f>
        <v xml:space="preserve">  </v>
      </c>
      <c r="AN1389" s="66" t="str">
        <f>IFERROR(AVERAGE(Data!AR1397),"  ")</f>
        <v xml:space="preserve">  </v>
      </c>
      <c r="AO1389" s="66" t="str">
        <f>IFERROR(AVERAGE(Data!AS1397),"  ")</f>
        <v xml:space="preserve">  </v>
      </c>
      <c r="AP1389" s="66" t="str">
        <f>IFERROR(AVERAGE(Data!AT1397),"  ")</f>
        <v xml:space="preserve">  </v>
      </c>
      <c r="AQ1389" s="66" t="str">
        <f>IFERROR(AVERAGE(Data!AU1397),"  ")</f>
        <v xml:space="preserve">  </v>
      </c>
      <c r="AR1389" s="67" t="str">
        <f>IFERROR(AVERAGE(Data!AV1397),"  ")</f>
        <v xml:space="preserve">  </v>
      </c>
      <c r="AS1389" s="67" t="str">
        <f>IFERROR(AVERAGE(Data!AW1397),"  ")</f>
        <v xml:space="preserve">  </v>
      </c>
      <c r="AT1389" s="67" t="str">
        <f>IFERROR(AVERAGE(Data!AX1397),"  ")</f>
        <v xml:space="preserve">  </v>
      </c>
      <c r="AU1389" s="66" t="str">
        <f>IFERROR(AVERAGE(Data!AZ1397), "  ")</f>
        <v xml:space="preserve">  </v>
      </c>
      <c r="AV1389" s="66" t="str">
        <f>IFERROR(AVERAGE(Data!BA1397), "  ")</f>
        <v xml:space="preserve">  </v>
      </c>
      <c r="AW1389" s="66" t="str">
        <f>IFERROR(AVERAGE(Data!BB1397), "  ")</f>
        <v xml:space="preserve">  </v>
      </c>
      <c r="AX1389" s="66" t="str">
        <f>IFERROR(AVERAGE(Data!BC1397), "  ")</f>
        <v xml:space="preserve">  </v>
      </c>
      <c r="AY1389" s="66" t="str">
        <f>IFERROR(AVERAGE(Data!BD1397), "  ")</f>
        <v xml:space="preserve">  </v>
      </c>
      <c r="AZ1389" s="66" t="str">
        <f>IFERROR(AVERAGE(Data!BE1397), "  ")</f>
        <v xml:space="preserve">  </v>
      </c>
      <c r="BA1389" s="66" t="str">
        <f>IFERROR(AVERAGE(Data!BF1397), "  ")</f>
        <v xml:space="preserve">  </v>
      </c>
      <c r="BB1389" s="66" t="str">
        <f>IFERROR(AVERAGE(Data!BG1397), "  ")</f>
        <v xml:space="preserve">  </v>
      </c>
      <c r="BC1389" s="66" t="str">
        <f>IFERROR(AVERAGE(Data!BH1397), "  ")</f>
        <v xml:space="preserve">  </v>
      </c>
      <c r="BD1389" s="66" t="str">
        <f>IFERROR(AVERAGE(Data!BI1397), "  ")</f>
        <v xml:space="preserve">  </v>
      </c>
    </row>
    <row r="1390" spans="1:56" x14ac:dyDescent="0.25">
      <c r="A1390" s="59" t="str">
        <f>IFERROR(AVERAGE(Data!A1398),"  ")</f>
        <v xml:space="preserve">  </v>
      </c>
      <c r="B1390" s="66" t="str">
        <f>IFERROR(AVERAGE(Data!B1398),"  ")</f>
        <v xml:space="preserve">  </v>
      </c>
      <c r="C1390" s="66" t="str">
        <f>IFERROR(AVERAGE(Data!C1398),"  ")</f>
        <v xml:space="preserve">  </v>
      </c>
      <c r="D1390" s="66" t="str">
        <f>IFERROR(AVERAGE(Data!D1398),"  ")</f>
        <v xml:space="preserve">  </v>
      </c>
      <c r="E1390" s="66" t="str">
        <f>IFERROR(AVERAGE(Data!E1398),"  ")</f>
        <v xml:space="preserve">  </v>
      </c>
      <c r="F1390" s="66" t="str">
        <f>IFERROR(AVERAGE(Data!F1398),"  ")</f>
        <v xml:space="preserve">  </v>
      </c>
      <c r="G1390" s="66" t="str">
        <f>IFERROR(AVERAGE(Data!G1398),"  ")</f>
        <v xml:space="preserve">  </v>
      </c>
      <c r="H1390" s="67" t="str">
        <f>IFERROR(AVERAGE(Data!H1398),"  ")</f>
        <v xml:space="preserve">  </v>
      </c>
      <c r="I1390" s="67" t="str">
        <f>IFERROR(AVERAGE(Data!I1398),"  ")</f>
        <v xml:space="preserve">  </v>
      </c>
      <c r="J1390" s="67" t="str">
        <f>IFERROR(AVERAGE(Data!J1398),"  ")</f>
        <v xml:space="preserve">  </v>
      </c>
      <c r="K1390" s="66" t="str">
        <f>IFERROR(AVERAGE(Data!L1398),"  ")</f>
        <v xml:space="preserve">  </v>
      </c>
      <c r="L1390" s="66" t="str">
        <f>IFERROR(AVERAGE(Data!M1398),"  ")</f>
        <v xml:space="preserve">  </v>
      </c>
      <c r="M1390" s="66" t="str">
        <f>IFERROR(AVERAGE(Data!N1398),"  ")</f>
        <v xml:space="preserve">  </v>
      </c>
      <c r="N1390" s="66" t="str">
        <f>IFERROR(AVERAGE(Data!O1398),"  ")</f>
        <v xml:space="preserve">  </v>
      </c>
      <c r="O1390" s="66" t="str">
        <f>IFERROR(AVERAGE(Data!P1398),"  ")</f>
        <v xml:space="preserve">  </v>
      </c>
      <c r="P1390" s="66" t="str">
        <f>IFERROR(AVERAGE(Data!Q1398),"  ")</f>
        <v xml:space="preserve">  </v>
      </c>
      <c r="Q1390" s="67" t="str">
        <f>IFERROR(AVERAGE(Data!R1398),"  ")</f>
        <v xml:space="preserve">  </v>
      </c>
      <c r="R1390" s="67" t="str">
        <f>IFERROR(AVERAGE(Data!S1398),"  ")</f>
        <v xml:space="preserve">  </v>
      </c>
      <c r="S1390" s="67" t="str">
        <f>IFERROR(AVERAGE(Data!T1398),"  ")</f>
        <v xml:space="preserve">  </v>
      </c>
      <c r="T1390" s="66" t="str">
        <f>IFERROR(AVERAGE(Data!V1398), " ")</f>
        <v xml:space="preserve"> </v>
      </c>
      <c r="U1390" s="66" t="str">
        <f>IFERROR(AVERAGE(Data!W1398), " ")</f>
        <v xml:space="preserve"> </v>
      </c>
      <c r="V1390" s="66" t="str">
        <f>IFERROR(AVERAGE(Data!X1398), " ")</f>
        <v xml:space="preserve"> </v>
      </c>
      <c r="W1390" s="66" t="str">
        <f>IFERROR(AVERAGE(Data!Y1398), " ")</f>
        <v xml:space="preserve"> </v>
      </c>
      <c r="X1390" s="66" t="str">
        <f>IFERROR(AVERAGE(Data!Z1398), " ")</f>
        <v xml:space="preserve"> </v>
      </c>
      <c r="Y1390" s="66" t="str">
        <f>IFERROR(AVERAGE(Data!AA1398), " ")</f>
        <v xml:space="preserve"> </v>
      </c>
      <c r="Z1390" s="67" t="str">
        <f>IFERROR(AVERAGE(Data!AB1398), " ")</f>
        <v xml:space="preserve"> </v>
      </c>
      <c r="AA1390" s="67" t="str">
        <f>IFERROR(AVERAGE(Data!AC1398), " ")</f>
        <v xml:space="preserve"> </v>
      </c>
      <c r="AB1390" s="67" t="str">
        <f>IFERROR(AVERAGE(Data!AD1398), " ")</f>
        <v xml:space="preserve"> </v>
      </c>
      <c r="AC1390" s="66" t="str">
        <f>IFERROR(AVERAGE(Data!AF1398), "  ")</f>
        <v xml:space="preserve">  </v>
      </c>
      <c r="AD1390" s="66" t="str">
        <f>IFERROR(AVERAGE(Data!AG1398), "  ")</f>
        <v xml:space="preserve">  </v>
      </c>
      <c r="AE1390" s="66" t="str">
        <f>IFERROR(AVERAGE(Data!AH1398), "  ")</f>
        <v xml:space="preserve">  </v>
      </c>
      <c r="AF1390" s="66" t="str">
        <f>IFERROR(AVERAGE(Data!AI1398), "  ")</f>
        <v xml:space="preserve">  </v>
      </c>
      <c r="AG1390" s="66" t="str">
        <f>IFERROR(AVERAGE(Data!AJ1398), "  ")</f>
        <v xml:space="preserve">  </v>
      </c>
      <c r="AH1390" s="66" t="str">
        <f>IFERROR(AVERAGE(Data!AK1398), "  ")</f>
        <v xml:space="preserve">  </v>
      </c>
      <c r="AI1390" s="67" t="str">
        <f>IFERROR(AVERAGE(Data!AL1398), "  ")</f>
        <v xml:space="preserve">  </v>
      </c>
      <c r="AJ1390" s="67" t="str">
        <f>IFERROR(AVERAGE(Data!AM1398), "  ")</f>
        <v xml:space="preserve">  </v>
      </c>
      <c r="AK1390" s="67" t="str">
        <f>IFERROR(AVERAGE(Data!AN1398), "  ")</f>
        <v xml:space="preserve">  </v>
      </c>
      <c r="AL1390" s="66" t="str">
        <f>IFERROR(AVERAGE(Data!AP1398),"  ")</f>
        <v xml:space="preserve">  </v>
      </c>
      <c r="AM1390" s="66" t="str">
        <f>IFERROR(AVERAGE(Data!AQ1398),"  ")</f>
        <v xml:space="preserve">  </v>
      </c>
      <c r="AN1390" s="66" t="str">
        <f>IFERROR(AVERAGE(Data!AR1398),"  ")</f>
        <v xml:space="preserve">  </v>
      </c>
      <c r="AO1390" s="66" t="str">
        <f>IFERROR(AVERAGE(Data!AS1398),"  ")</f>
        <v xml:space="preserve">  </v>
      </c>
      <c r="AP1390" s="66" t="str">
        <f>IFERROR(AVERAGE(Data!AT1398),"  ")</f>
        <v xml:space="preserve">  </v>
      </c>
      <c r="AQ1390" s="66" t="str">
        <f>IFERROR(AVERAGE(Data!AU1398),"  ")</f>
        <v xml:space="preserve">  </v>
      </c>
      <c r="AR1390" s="67" t="str">
        <f>IFERROR(AVERAGE(Data!AV1398),"  ")</f>
        <v xml:space="preserve">  </v>
      </c>
      <c r="AS1390" s="67" t="str">
        <f>IFERROR(AVERAGE(Data!AW1398),"  ")</f>
        <v xml:space="preserve">  </v>
      </c>
      <c r="AT1390" s="67" t="str">
        <f>IFERROR(AVERAGE(Data!AX1398),"  ")</f>
        <v xml:space="preserve">  </v>
      </c>
      <c r="AU1390" s="66" t="str">
        <f>IFERROR(AVERAGE(Data!AZ1398), "  ")</f>
        <v xml:space="preserve">  </v>
      </c>
      <c r="AV1390" s="66" t="str">
        <f>IFERROR(AVERAGE(Data!BA1398), "  ")</f>
        <v xml:space="preserve">  </v>
      </c>
      <c r="AW1390" s="66" t="str">
        <f>IFERROR(AVERAGE(Data!BB1398), "  ")</f>
        <v xml:space="preserve">  </v>
      </c>
      <c r="AX1390" s="66" t="str">
        <f>IFERROR(AVERAGE(Data!BC1398), "  ")</f>
        <v xml:space="preserve">  </v>
      </c>
      <c r="AY1390" s="66" t="str">
        <f>IFERROR(AVERAGE(Data!BD1398), "  ")</f>
        <v xml:space="preserve">  </v>
      </c>
      <c r="AZ1390" s="66" t="str">
        <f>IFERROR(AVERAGE(Data!BE1398), "  ")</f>
        <v xml:space="preserve">  </v>
      </c>
      <c r="BA1390" s="66" t="str">
        <f>IFERROR(AVERAGE(Data!BF1398), "  ")</f>
        <v xml:space="preserve">  </v>
      </c>
      <c r="BB1390" s="66" t="str">
        <f>IFERROR(AVERAGE(Data!BG1398), "  ")</f>
        <v xml:space="preserve">  </v>
      </c>
      <c r="BC1390" s="66" t="str">
        <f>IFERROR(AVERAGE(Data!BH1398), "  ")</f>
        <v xml:space="preserve">  </v>
      </c>
      <c r="BD1390" s="66" t="str">
        <f>IFERROR(AVERAGE(Data!BI1398), "  ")</f>
        <v xml:space="preserve">  </v>
      </c>
    </row>
    <row r="1391" spans="1:56" x14ac:dyDescent="0.25">
      <c r="A1391" s="59" t="str">
        <f>IFERROR(AVERAGE(Data!A1399),"  ")</f>
        <v xml:space="preserve">  </v>
      </c>
      <c r="B1391" s="66" t="str">
        <f>IFERROR(AVERAGE(Data!B1399),"  ")</f>
        <v xml:space="preserve">  </v>
      </c>
      <c r="C1391" s="66" t="str">
        <f>IFERROR(AVERAGE(Data!C1399),"  ")</f>
        <v xml:space="preserve">  </v>
      </c>
      <c r="D1391" s="66" t="str">
        <f>IFERROR(AVERAGE(Data!D1399),"  ")</f>
        <v xml:space="preserve">  </v>
      </c>
      <c r="E1391" s="66" t="str">
        <f>IFERROR(AVERAGE(Data!E1399),"  ")</f>
        <v xml:space="preserve">  </v>
      </c>
      <c r="F1391" s="66" t="str">
        <f>IFERROR(AVERAGE(Data!F1399),"  ")</f>
        <v xml:space="preserve">  </v>
      </c>
      <c r="G1391" s="66" t="str">
        <f>IFERROR(AVERAGE(Data!G1399),"  ")</f>
        <v xml:space="preserve">  </v>
      </c>
      <c r="H1391" s="67" t="str">
        <f>IFERROR(AVERAGE(Data!H1399),"  ")</f>
        <v xml:space="preserve">  </v>
      </c>
      <c r="I1391" s="67" t="str">
        <f>IFERROR(AVERAGE(Data!I1399),"  ")</f>
        <v xml:space="preserve">  </v>
      </c>
      <c r="J1391" s="67" t="str">
        <f>IFERROR(AVERAGE(Data!J1399),"  ")</f>
        <v xml:space="preserve">  </v>
      </c>
      <c r="K1391" s="66" t="str">
        <f>IFERROR(AVERAGE(Data!L1399),"  ")</f>
        <v xml:space="preserve">  </v>
      </c>
      <c r="L1391" s="66" t="str">
        <f>IFERROR(AVERAGE(Data!M1399),"  ")</f>
        <v xml:space="preserve">  </v>
      </c>
      <c r="M1391" s="66" t="str">
        <f>IFERROR(AVERAGE(Data!N1399),"  ")</f>
        <v xml:space="preserve">  </v>
      </c>
      <c r="N1391" s="66" t="str">
        <f>IFERROR(AVERAGE(Data!O1399),"  ")</f>
        <v xml:space="preserve">  </v>
      </c>
      <c r="O1391" s="66" t="str">
        <f>IFERROR(AVERAGE(Data!P1399),"  ")</f>
        <v xml:space="preserve">  </v>
      </c>
      <c r="P1391" s="66" t="str">
        <f>IFERROR(AVERAGE(Data!Q1399),"  ")</f>
        <v xml:space="preserve">  </v>
      </c>
      <c r="Q1391" s="67" t="str">
        <f>IFERROR(AVERAGE(Data!R1399),"  ")</f>
        <v xml:space="preserve">  </v>
      </c>
      <c r="R1391" s="67" t="str">
        <f>IFERROR(AVERAGE(Data!S1399),"  ")</f>
        <v xml:space="preserve">  </v>
      </c>
      <c r="S1391" s="67" t="str">
        <f>IFERROR(AVERAGE(Data!T1399),"  ")</f>
        <v xml:space="preserve">  </v>
      </c>
      <c r="T1391" s="66" t="str">
        <f>IFERROR(AVERAGE(Data!V1399), " ")</f>
        <v xml:space="preserve"> </v>
      </c>
      <c r="U1391" s="66" t="str">
        <f>IFERROR(AVERAGE(Data!W1399), " ")</f>
        <v xml:space="preserve"> </v>
      </c>
      <c r="V1391" s="66" t="str">
        <f>IFERROR(AVERAGE(Data!X1399), " ")</f>
        <v xml:space="preserve"> </v>
      </c>
      <c r="W1391" s="66" t="str">
        <f>IFERROR(AVERAGE(Data!Y1399), " ")</f>
        <v xml:space="preserve"> </v>
      </c>
      <c r="X1391" s="66" t="str">
        <f>IFERROR(AVERAGE(Data!Z1399), " ")</f>
        <v xml:space="preserve"> </v>
      </c>
      <c r="Y1391" s="66" t="str">
        <f>IFERROR(AVERAGE(Data!AA1399), " ")</f>
        <v xml:space="preserve"> </v>
      </c>
      <c r="Z1391" s="67" t="str">
        <f>IFERROR(AVERAGE(Data!AB1399), " ")</f>
        <v xml:space="preserve"> </v>
      </c>
      <c r="AA1391" s="67" t="str">
        <f>IFERROR(AVERAGE(Data!AC1399), " ")</f>
        <v xml:space="preserve"> </v>
      </c>
      <c r="AB1391" s="67" t="str">
        <f>IFERROR(AVERAGE(Data!AD1399), " ")</f>
        <v xml:space="preserve"> </v>
      </c>
      <c r="AC1391" s="66" t="str">
        <f>IFERROR(AVERAGE(Data!AF1399), "  ")</f>
        <v xml:space="preserve">  </v>
      </c>
      <c r="AD1391" s="66" t="str">
        <f>IFERROR(AVERAGE(Data!AG1399), "  ")</f>
        <v xml:space="preserve">  </v>
      </c>
      <c r="AE1391" s="66" t="str">
        <f>IFERROR(AVERAGE(Data!AH1399), "  ")</f>
        <v xml:space="preserve">  </v>
      </c>
      <c r="AF1391" s="66" t="str">
        <f>IFERROR(AVERAGE(Data!AI1399), "  ")</f>
        <v xml:space="preserve">  </v>
      </c>
      <c r="AG1391" s="66" t="str">
        <f>IFERROR(AVERAGE(Data!AJ1399), "  ")</f>
        <v xml:space="preserve">  </v>
      </c>
      <c r="AH1391" s="66" t="str">
        <f>IFERROR(AVERAGE(Data!AK1399), "  ")</f>
        <v xml:space="preserve">  </v>
      </c>
      <c r="AI1391" s="67" t="str">
        <f>IFERROR(AVERAGE(Data!AL1399), "  ")</f>
        <v xml:space="preserve">  </v>
      </c>
      <c r="AJ1391" s="67" t="str">
        <f>IFERROR(AVERAGE(Data!AM1399), "  ")</f>
        <v xml:space="preserve">  </v>
      </c>
      <c r="AK1391" s="67" t="str">
        <f>IFERROR(AVERAGE(Data!AN1399), "  ")</f>
        <v xml:space="preserve">  </v>
      </c>
      <c r="AL1391" s="66" t="str">
        <f>IFERROR(AVERAGE(Data!AP1399),"  ")</f>
        <v xml:space="preserve">  </v>
      </c>
      <c r="AM1391" s="66" t="str">
        <f>IFERROR(AVERAGE(Data!AQ1399),"  ")</f>
        <v xml:space="preserve">  </v>
      </c>
      <c r="AN1391" s="66" t="str">
        <f>IFERROR(AVERAGE(Data!AR1399),"  ")</f>
        <v xml:space="preserve">  </v>
      </c>
      <c r="AO1391" s="66" t="str">
        <f>IFERROR(AVERAGE(Data!AS1399),"  ")</f>
        <v xml:space="preserve">  </v>
      </c>
      <c r="AP1391" s="66" t="str">
        <f>IFERROR(AVERAGE(Data!AT1399),"  ")</f>
        <v xml:space="preserve">  </v>
      </c>
      <c r="AQ1391" s="66" t="str">
        <f>IFERROR(AVERAGE(Data!AU1399),"  ")</f>
        <v xml:space="preserve">  </v>
      </c>
      <c r="AR1391" s="67" t="str">
        <f>IFERROR(AVERAGE(Data!AV1399),"  ")</f>
        <v xml:space="preserve">  </v>
      </c>
      <c r="AS1391" s="67" t="str">
        <f>IFERROR(AVERAGE(Data!AW1399),"  ")</f>
        <v xml:space="preserve">  </v>
      </c>
      <c r="AT1391" s="67" t="str">
        <f>IFERROR(AVERAGE(Data!AX1399),"  ")</f>
        <v xml:space="preserve">  </v>
      </c>
      <c r="AU1391" s="66" t="str">
        <f>IFERROR(AVERAGE(Data!AZ1399), "  ")</f>
        <v xml:space="preserve">  </v>
      </c>
      <c r="AV1391" s="66" t="str">
        <f>IFERROR(AVERAGE(Data!BA1399), "  ")</f>
        <v xml:space="preserve">  </v>
      </c>
      <c r="AW1391" s="66" t="str">
        <f>IFERROR(AVERAGE(Data!BB1399), "  ")</f>
        <v xml:space="preserve">  </v>
      </c>
      <c r="AX1391" s="66" t="str">
        <f>IFERROR(AVERAGE(Data!BC1399), "  ")</f>
        <v xml:space="preserve">  </v>
      </c>
      <c r="AY1391" s="66" t="str">
        <f>IFERROR(AVERAGE(Data!BD1399), "  ")</f>
        <v xml:space="preserve">  </v>
      </c>
      <c r="AZ1391" s="66" t="str">
        <f>IFERROR(AVERAGE(Data!BE1399), "  ")</f>
        <v xml:space="preserve">  </v>
      </c>
      <c r="BA1391" s="66" t="str">
        <f>IFERROR(AVERAGE(Data!BF1399), "  ")</f>
        <v xml:space="preserve">  </v>
      </c>
      <c r="BB1391" s="66" t="str">
        <f>IFERROR(AVERAGE(Data!BG1399), "  ")</f>
        <v xml:space="preserve">  </v>
      </c>
      <c r="BC1391" s="66" t="str">
        <f>IFERROR(AVERAGE(Data!BH1399), "  ")</f>
        <v xml:space="preserve">  </v>
      </c>
      <c r="BD1391" s="66" t="str">
        <f>IFERROR(AVERAGE(Data!BI1399), "  ")</f>
        <v xml:space="preserve">  </v>
      </c>
    </row>
    <row r="1392" spans="1:56" x14ac:dyDescent="0.25">
      <c r="A1392" s="59" t="str">
        <f>IFERROR(AVERAGE(Data!A1400),"  ")</f>
        <v xml:space="preserve">  </v>
      </c>
      <c r="B1392" s="66" t="str">
        <f>IFERROR(AVERAGE(Data!B1400),"  ")</f>
        <v xml:space="preserve">  </v>
      </c>
      <c r="C1392" s="66" t="str">
        <f>IFERROR(AVERAGE(Data!C1400),"  ")</f>
        <v xml:space="preserve">  </v>
      </c>
      <c r="D1392" s="66" t="str">
        <f>IFERROR(AVERAGE(Data!D1400),"  ")</f>
        <v xml:space="preserve">  </v>
      </c>
      <c r="E1392" s="66" t="str">
        <f>IFERROR(AVERAGE(Data!E1400),"  ")</f>
        <v xml:space="preserve">  </v>
      </c>
      <c r="F1392" s="66" t="str">
        <f>IFERROR(AVERAGE(Data!F1400),"  ")</f>
        <v xml:space="preserve">  </v>
      </c>
      <c r="G1392" s="66" t="str">
        <f>IFERROR(AVERAGE(Data!G1400),"  ")</f>
        <v xml:space="preserve">  </v>
      </c>
      <c r="H1392" s="67" t="str">
        <f>IFERROR(AVERAGE(Data!H1400),"  ")</f>
        <v xml:space="preserve">  </v>
      </c>
      <c r="I1392" s="67" t="str">
        <f>IFERROR(AVERAGE(Data!I1400),"  ")</f>
        <v xml:space="preserve">  </v>
      </c>
      <c r="J1392" s="67" t="str">
        <f>IFERROR(AVERAGE(Data!J1400),"  ")</f>
        <v xml:space="preserve">  </v>
      </c>
      <c r="K1392" s="66" t="str">
        <f>IFERROR(AVERAGE(Data!L1400),"  ")</f>
        <v xml:space="preserve">  </v>
      </c>
      <c r="L1392" s="66" t="str">
        <f>IFERROR(AVERAGE(Data!M1400),"  ")</f>
        <v xml:space="preserve">  </v>
      </c>
      <c r="M1392" s="66" t="str">
        <f>IFERROR(AVERAGE(Data!N1400),"  ")</f>
        <v xml:space="preserve">  </v>
      </c>
      <c r="N1392" s="66" t="str">
        <f>IFERROR(AVERAGE(Data!O1400),"  ")</f>
        <v xml:space="preserve">  </v>
      </c>
      <c r="O1392" s="66" t="str">
        <f>IFERROR(AVERAGE(Data!P1400),"  ")</f>
        <v xml:space="preserve">  </v>
      </c>
      <c r="P1392" s="66" t="str">
        <f>IFERROR(AVERAGE(Data!Q1400),"  ")</f>
        <v xml:space="preserve">  </v>
      </c>
      <c r="Q1392" s="67" t="str">
        <f>IFERROR(AVERAGE(Data!R1400),"  ")</f>
        <v xml:space="preserve">  </v>
      </c>
      <c r="R1392" s="67" t="str">
        <f>IFERROR(AVERAGE(Data!S1400),"  ")</f>
        <v xml:space="preserve">  </v>
      </c>
      <c r="S1392" s="67" t="str">
        <f>IFERROR(AVERAGE(Data!T1400),"  ")</f>
        <v xml:space="preserve">  </v>
      </c>
      <c r="T1392" s="66" t="str">
        <f>IFERROR(AVERAGE(Data!V1400), " ")</f>
        <v xml:space="preserve"> </v>
      </c>
      <c r="U1392" s="66" t="str">
        <f>IFERROR(AVERAGE(Data!W1400), " ")</f>
        <v xml:space="preserve"> </v>
      </c>
      <c r="V1392" s="66" t="str">
        <f>IFERROR(AVERAGE(Data!X1400), " ")</f>
        <v xml:space="preserve"> </v>
      </c>
      <c r="W1392" s="66" t="str">
        <f>IFERROR(AVERAGE(Data!Y1400), " ")</f>
        <v xml:space="preserve"> </v>
      </c>
      <c r="X1392" s="66" t="str">
        <f>IFERROR(AVERAGE(Data!Z1400), " ")</f>
        <v xml:space="preserve"> </v>
      </c>
      <c r="Y1392" s="66" t="str">
        <f>IFERROR(AVERAGE(Data!AA1400), " ")</f>
        <v xml:space="preserve"> </v>
      </c>
      <c r="Z1392" s="67" t="str">
        <f>IFERROR(AVERAGE(Data!AB1400), " ")</f>
        <v xml:space="preserve"> </v>
      </c>
      <c r="AA1392" s="67" t="str">
        <f>IFERROR(AVERAGE(Data!AC1400), " ")</f>
        <v xml:space="preserve"> </v>
      </c>
      <c r="AB1392" s="67" t="str">
        <f>IFERROR(AVERAGE(Data!AD1400), " ")</f>
        <v xml:space="preserve"> </v>
      </c>
      <c r="AC1392" s="66" t="str">
        <f>IFERROR(AVERAGE(Data!AF1400), "  ")</f>
        <v xml:space="preserve">  </v>
      </c>
      <c r="AD1392" s="66" t="str">
        <f>IFERROR(AVERAGE(Data!AG1400), "  ")</f>
        <v xml:space="preserve">  </v>
      </c>
      <c r="AE1392" s="66" t="str">
        <f>IFERROR(AVERAGE(Data!AH1400), "  ")</f>
        <v xml:space="preserve">  </v>
      </c>
      <c r="AF1392" s="66" t="str">
        <f>IFERROR(AVERAGE(Data!AI1400), "  ")</f>
        <v xml:space="preserve">  </v>
      </c>
      <c r="AG1392" s="66" t="str">
        <f>IFERROR(AVERAGE(Data!AJ1400), "  ")</f>
        <v xml:space="preserve">  </v>
      </c>
      <c r="AH1392" s="66" t="str">
        <f>IFERROR(AVERAGE(Data!AK1400), "  ")</f>
        <v xml:space="preserve">  </v>
      </c>
      <c r="AI1392" s="67" t="str">
        <f>IFERROR(AVERAGE(Data!AL1400), "  ")</f>
        <v xml:space="preserve">  </v>
      </c>
      <c r="AJ1392" s="67" t="str">
        <f>IFERROR(AVERAGE(Data!AM1400), "  ")</f>
        <v xml:space="preserve">  </v>
      </c>
      <c r="AK1392" s="67" t="str">
        <f>IFERROR(AVERAGE(Data!AN1400), "  ")</f>
        <v xml:space="preserve">  </v>
      </c>
      <c r="AL1392" s="66" t="str">
        <f>IFERROR(AVERAGE(Data!AP1400),"  ")</f>
        <v xml:space="preserve">  </v>
      </c>
      <c r="AM1392" s="66" t="str">
        <f>IFERROR(AVERAGE(Data!AQ1400),"  ")</f>
        <v xml:space="preserve">  </v>
      </c>
      <c r="AN1392" s="66" t="str">
        <f>IFERROR(AVERAGE(Data!AR1400),"  ")</f>
        <v xml:space="preserve">  </v>
      </c>
      <c r="AO1392" s="66" t="str">
        <f>IFERROR(AVERAGE(Data!AS1400),"  ")</f>
        <v xml:space="preserve">  </v>
      </c>
      <c r="AP1392" s="66" t="str">
        <f>IFERROR(AVERAGE(Data!AT1400),"  ")</f>
        <v xml:space="preserve">  </v>
      </c>
      <c r="AQ1392" s="66" t="str">
        <f>IFERROR(AVERAGE(Data!AU1400),"  ")</f>
        <v xml:space="preserve">  </v>
      </c>
      <c r="AR1392" s="67" t="str">
        <f>IFERROR(AVERAGE(Data!AV1400),"  ")</f>
        <v xml:space="preserve">  </v>
      </c>
      <c r="AS1392" s="67" t="str">
        <f>IFERROR(AVERAGE(Data!AW1400),"  ")</f>
        <v xml:space="preserve">  </v>
      </c>
      <c r="AT1392" s="67" t="str">
        <f>IFERROR(AVERAGE(Data!AX1400),"  ")</f>
        <v xml:space="preserve">  </v>
      </c>
      <c r="AU1392" s="66" t="str">
        <f>IFERROR(AVERAGE(Data!AZ1400), "  ")</f>
        <v xml:space="preserve">  </v>
      </c>
      <c r="AV1392" s="66" t="str">
        <f>IFERROR(AVERAGE(Data!BA1400), "  ")</f>
        <v xml:space="preserve">  </v>
      </c>
      <c r="AW1392" s="66" t="str">
        <f>IFERROR(AVERAGE(Data!BB1400), "  ")</f>
        <v xml:space="preserve">  </v>
      </c>
      <c r="AX1392" s="66" t="str">
        <f>IFERROR(AVERAGE(Data!BC1400), "  ")</f>
        <v xml:space="preserve">  </v>
      </c>
      <c r="AY1392" s="66" t="str">
        <f>IFERROR(AVERAGE(Data!BD1400), "  ")</f>
        <v xml:space="preserve">  </v>
      </c>
      <c r="AZ1392" s="66" t="str">
        <f>IFERROR(AVERAGE(Data!BE1400), "  ")</f>
        <v xml:space="preserve">  </v>
      </c>
      <c r="BA1392" s="66" t="str">
        <f>IFERROR(AVERAGE(Data!BF1400), "  ")</f>
        <v xml:space="preserve">  </v>
      </c>
      <c r="BB1392" s="66" t="str">
        <f>IFERROR(AVERAGE(Data!BG1400), "  ")</f>
        <v xml:space="preserve">  </v>
      </c>
      <c r="BC1392" s="66" t="str">
        <f>IFERROR(AVERAGE(Data!BH1400), "  ")</f>
        <v xml:space="preserve">  </v>
      </c>
      <c r="BD1392" s="66" t="str">
        <f>IFERROR(AVERAGE(Data!BI1400), "  ")</f>
        <v xml:space="preserve">  </v>
      </c>
    </row>
    <row r="1393" spans="1:56" x14ac:dyDescent="0.25">
      <c r="A1393" s="59" t="str">
        <f>IFERROR(AVERAGE(Data!A1401),"  ")</f>
        <v xml:space="preserve">  </v>
      </c>
      <c r="B1393" s="66" t="str">
        <f>IFERROR(AVERAGE(Data!B1401),"  ")</f>
        <v xml:space="preserve">  </v>
      </c>
      <c r="C1393" s="66" t="str">
        <f>IFERROR(AVERAGE(Data!C1401),"  ")</f>
        <v xml:space="preserve">  </v>
      </c>
      <c r="D1393" s="66" t="str">
        <f>IFERROR(AVERAGE(Data!D1401),"  ")</f>
        <v xml:space="preserve">  </v>
      </c>
      <c r="E1393" s="66" t="str">
        <f>IFERROR(AVERAGE(Data!E1401),"  ")</f>
        <v xml:space="preserve">  </v>
      </c>
      <c r="F1393" s="66" t="str">
        <f>IFERROR(AVERAGE(Data!F1401),"  ")</f>
        <v xml:space="preserve">  </v>
      </c>
      <c r="G1393" s="66" t="str">
        <f>IFERROR(AVERAGE(Data!G1401),"  ")</f>
        <v xml:space="preserve">  </v>
      </c>
      <c r="H1393" s="67" t="str">
        <f>IFERROR(AVERAGE(Data!H1401),"  ")</f>
        <v xml:space="preserve">  </v>
      </c>
      <c r="I1393" s="67" t="str">
        <f>IFERROR(AVERAGE(Data!I1401),"  ")</f>
        <v xml:space="preserve">  </v>
      </c>
      <c r="J1393" s="67" t="str">
        <f>IFERROR(AVERAGE(Data!J1401),"  ")</f>
        <v xml:space="preserve">  </v>
      </c>
      <c r="K1393" s="66" t="str">
        <f>IFERROR(AVERAGE(Data!L1401),"  ")</f>
        <v xml:space="preserve">  </v>
      </c>
      <c r="L1393" s="66" t="str">
        <f>IFERROR(AVERAGE(Data!M1401),"  ")</f>
        <v xml:space="preserve">  </v>
      </c>
      <c r="M1393" s="66" t="str">
        <f>IFERROR(AVERAGE(Data!N1401),"  ")</f>
        <v xml:space="preserve">  </v>
      </c>
      <c r="N1393" s="66" t="str">
        <f>IFERROR(AVERAGE(Data!O1401),"  ")</f>
        <v xml:space="preserve">  </v>
      </c>
      <c r="O1393" s="66" t="str">
        <f>IFERROR(AVERAGE(Data!P1401),"  ")</f>
        <v xml:space="preserve">  </v>
      </c>
      <c r="P1393" s="66" t="str">
        <f>IFERROR(AVERAGE(Data!Q1401),"  ")</f>
        <v xml:space="preserve">  </v>
      </c>
      <c r="Q1393" s="67" t="str">
        <f>IFERROR(AVERAGE(Data!R1401),"  ")</f>
        <v xml:space="preserve">  </v>
      </c>
      <c r="R1393" s="67" t="str">
        <f>IFERROR(AVERAGE(Data!S1401),"  ")</f>
        <v xml:space="preserve">  </v>
      </c>
      <c r="S1393" s="67" t="str">
        <f>IFERROR(AVERAGE(Data!T1401),"  ")</f>
        <v xml:space="preserve">  </v>
      </c>
      <c r="T1393" s="66" t="str">
        <f>IFERROR(AVERAGE(Data!V1401), " ")</f>
        <v xml:space="preserve"> </v>
      </c>
      <c r="U1393" s="66" t="str">
        <f>IFERROR(AVERAGE(Data!W1401), " ")</f>
        <v xml:space="preserve"> </v>
      </c>
      <c r="V1393" s="66" t="str">
        <f>IFERROR(AVERAGE(Data!X1401), " ")</f>
        <v xml:space="preserve"> </v>
      </c>
      <c r="W1393" s="66" t="str">
        <f>IFERROR(AVERAGE(Data!Y1401), " ")</f>
        <v xml:space="preserve"> </v>
      </c>
      <c r="X1393" s="66" t="str">
        <f>IFERROR(AVERAGE(Data!Z1401), " ")</f>
        <v xml:space="preserve"> </v>
      </c>
      <c r="Y1393" s="66" t="str">
        <f>IFERROR(AVERAGE(Data!AA1401), " ")</f>
        <v xml:space="preserve"> </v>
      </c>
      <c r="Z1393" s="67" t="str">
        <f>IFERROR(AVERAGE(Data!AB1401), " ")</f>
        <v xml:space="preserve"> </v>
      </c>
      <c r="AA1393" s="67" t="str">
        <f>IFERROR(AVERAGE(Data!AC1401), " ")</f>
        <v xml:space="preserve"> </v>
      </c>
      <c r="AB1393" s="67" t="str">
        <f>IFERROR(AVERAGE(Data!AD1401), " ")</f>
        <v xml:space="preserve"> </v>
      </c>
      <c r="AC1393" s="66" t="str">
        <f>IFERROR(AVERAGE(Data!AF1401), "  ")</f>
        <v xml:space="preserve">  </v>
      </c>
      <c r="AD1393" s="66" t="str">
        <f>IFERROR(AVERAGE(Data!AG1401), "  ")</f>
        <v xml:space="preserve">  </v>
      </c>
      <c r="AE1393" s="66" t="str">
        <f>IFERROR(AVERAGE(Data!AH1401), "  ")</f>
        <v xml:space="preserve">  </v>
      </c>
      <c r="AF1393" s="66" t="str">
        <f>IFERROR(AVERAGE(Data!AI1401), "  ")</f>
        <v xml:space="preserve">  </v>
      </c>
      <c r="AG1393" s="66" t="str">
        <f>IFERROR(AVERAGE(Data!AJ1401), "  ")</f>
        <v xml:space="preserve">  </v>
      </c>
      <c r="AH1393" s="66" t="str">
        <f>IFERROR(AVERAGE(Data!AK1401), "  ")</f>
        <v xml:space="preserve">  </v>
      </c>
      <c r="AI1393" s="67" t="str">
        <f>IFERROR(AVERAGE(Data!AL1401), "  ")</f>
        <v xml:space="preserve">  </v>
      </c>
      <c r="AJ1393" s="67" t="str">
        <f>IFERROR(AVERAGE(Data!AM1401), "  ")</f>
        <v xml:space="preserve">  </v>
      </c>
      <c r="AK1393" s="67" t="str">
        <f>IFERROR(AVERAGE(Data!AN1401), "  ")</f>
        <v xml:space="preserve">  </v>
      </c>
      <c r="AL1393" s="66" t="str">
        <f>IFERROR(AVERAGE(Data!AP1401),"  ")</f>
        <v xml:space="preserve">  </v>
      </c>
      <c r="AM1393" s="66" t="str">
        <f>IFERROR(AVERAGE(Data!AQ1401),"  ")</f>
        <v xml:space="preserve">  </v>
      </c>
      <c r="AN1393" s="66" t="str">
        <f>IFERROR(AVERAGE(Data!AR1401),"  ")</f>
        <v xml:space="preserve">  </v>
      </c>
      <c r="AO1393" s="66" t="str">
        <f>IFERROR(AVERAGE(Data!AS1401),"  ")</f>
        <v xml:space="preserve">  </v>
      </c>
      <c r="AP1393" s="66" t="str">
        <f>IFERROR(AVERAGE(Data!AT1401),"  ")</f>
        <v xml:space="preserve">  </v>
      </c>
      <c r="AQ1393" s="66" t="str">
        <f>IFERROR(AVERAGE(Data!AU1401),"  ")</f>
        <v xml:space="preserve">  </v>
      </c>
      <c r="AR1393" s="67" t="str">
        <f>IFERROR(AVERAGE(Data!AV1401),"  ")</f>
        <v xml:space="preserve">  </v>
      </c>
      <c r="AS1393" s="67" t="str">
        <f>IFERROR(AVERAGE(Data!AW1401),"  ")</f>
        <v xml:space="preserve">  </v>
      </c>
      <c r="AT1393" s="67" t="str">
        <f>IFERROR(AVERAGE(Data!AX1401),"  ")</f>
        <v xml:space="preserve">  </v>
      </c>
      <c r="AU1393" s="66" t="str">
        <f>IFERROR(AVERAGE(Data!AZ1401), "  ")</f>
        <v xml:space="preserve">  </v>
      </c>
      <c r="AV1393" s="66" t="str">
        <f>IFERROR(AVERAGE(Data!BA1401), "  ")</f>
        <v xml:space="preserve">  </v>
      </c>
      <c r="AW1393" s="66" t="str">
        <f>IFERROR(AVERAGE(Data!BB1401), "  ")</f>
        <v xml:space="preserve">  </v>
      </c>
      <c r="AX1393" s="66" t="str">
        <f>IFERROR(AVERAGE(Data!BC1401), "  ")</f>
        <v xml:space="preserve">  </v>
      </c>
      <c r="AY1393" s="66" t="str">
        <f>IFERROR(AVERAGE(Data!BD1401), "  ")</f>
        <v xml:space="preserve">  </v>
      </c>
      <c r="AZ1393" s="66" t="str">
        <f>IFERROR(AVERAGE(Data!BE1401), "  ")</f>
        <v xml:space="preserve">  </v>
      </c>
      <c r="BA1393" s="66" t="str">
        <f>IFERROR(AVERAGE(Data!BF1401), "  ")</f>
        <v xml:space="preserve">  </v>
      </c>
      <c r="BB1393" s="66" t="str">
        <f>IFERROR(AVERAGE(Data!BG1401), "  ")</f>
        <v xml:space="preserve">  </v>
      </c>
      <c r="BC1393" s="66" t="str">
        <f>IFERROR(AVERAGE(Data!BH1401), "  ")</f>
        <v xml:space="preserve">  </v>
      </c>
      <c r="BD1393" s="66" t="str">
        <f>IFERROR(AVERAGE(Data!BI1401), "  ")</f>
        <v xml:space="preserve">  </v>
      </c>
    </row>
    <row r="1394" spans="1:56" x14ac:dyDescent="0.25">
      <c r="A1394" s="59" t="str">
        <f>IFERROR(AVERAGE(Data!A1402),"  ")</f>
        <v xml:space="preserve">  </v>
      </c>
      <c r="B1394" s="66" t="str">
        <f>IFERROR(AVERAGE(Data!B1402),"  ")</f>
        <v xml:space="preserve">  </v>
      </c>
      <c r="C1394" s="66" t="str">
        <f>IFERROR(AVERAGE(Data!C1402),"  ")</f>
        <v xml:space="preserve">  </v>
      </c>
      <c r="D1394" s="66" t="str">
        <f>IFERROR(AVERAGE(Data!D1402),"  ")</f>
        <v xml:space="preserve">  </v>
      </c>
      <c r="E1394" s="66" t="str">
        <f>IFERROR(AVERAGE(Data!E1402),"  ")</f>
        <v xml:space="preserve">  </v>
      </c>
      <c r="F1394" s="66" t="str">
        <f>IFERROR(AVERAGE(Data!F1402),"  ")</f>
        <v xml:space="preserve">  </v>
      </c>
      <c r="G1394" s="66" t="str">
        <f>IFERROR(AVERAGE(Data!G1402),"  ")</f>
        <v xml:space="preserve">  </v>
      </c>
      <c r="H1394" s="67" t="str">
        <f>IFERROR(AVERAGE(Data!H1402),"  ")</f>
        <v xml:space="preserve">  </v>
      </c>
      <c r="I1394" s="67" t="str">
        <f>IFERROR(AVERAGE(Data!I1402),"  ")</f>
        <v xml:space="preserve">  </v>
      </c>
      <c r="J1394" s="67" t="str">
        <f>IFERROR(AVERAGE(Data!J1402),"  ")</f>
        <v xml:space="preserve">  </v>
      </c>
      <c r="K1394" s="66" t="str">
        <f>IFERROR(AVERAGE(Data!L1402),"  ")</f>
        <v xml:space="preserve">  </v>
      </c>
      <c r="L1394" s="66" t="str">
        <f>IFERROR(AVERAGE(Data!M1402),"  ")</f>
        <v xml:space="preserve">  </v>
      </c>
      <c r="M1394" s="66" t="str">
        <f>IFERROR(AVERAGE(Data!N1402),"  ")</f>
        <v xml:space="preserve">  </v>
      </c>
      <c r="N1394" s="66" t="str">
        <f>IFERROR(AVERAGE(Data!O1402),"  ")</f>
        <v xml:space="preserve">  </v>
      </c>
      <c r="O1394" s="66" t="str">
        <f>IFERROR(AVERAGE(Data!P1402),"  ")</f>
        <v xml:space="preserve">  </v>
      </c>
      <c r="P1394" s="66" t="str">
        <f>IFERROR(AVERAGE(Data!Q1402),"  ")</f>
        <v xml:space="preserve">  </v>
      </c>
      <c r="Q1394" s="67" t="str">
        <f>IFERROR(AVERAGE(Data!R1402),"  ")</f>
        <v xml:space="preserve">  </v>
      </c>
      <c r="R1394" s="67" t="str">
        <f>IFERROR(AVERAGE(Data!S1402),"  ")</f>
        <v xml:space="preserve">  </v>
      </c>
      <c r="S1394" s="67" t="str">
        <f>IFERROR(AVERAGE(Data!T1402),"  ")</f>
        <v xml:space="preserve">  </v>
      </c>
      <c r="T1394" s="66" t="str">
        <f>IFERROR(AVERAGE(Data!V1402), " ")</f>
        <v xml:space="preserve"> </v>
      </c>
      <c r="U1394" s="66" t="str">
        <f>IFERROR(AVERAGE(Data!W1402), " ")</f>
        <v xml:space="preserve"> </v>
      </c>
      <c r="V1394" s="66" t="str">
        <f>IFERROR(AVERAGE(Data!X1402), " ")</f>
        <v xml:space="preserve"> </v>
      </c>
      <c r="W1394" s="66" t="str">
        <f>IFERROR(AVERAGE(Data!Y1402), " ")</f>
        <v xml:space="preserve"> </v>
      </c>
      <c r="X1394" s="66" t="str">
        <f>IFERROR(AVERAGE(Data!Z1402), " ")</f>
        <v xml:space="preserve"> </v>
      </c>
      <c r="Y1394" s="66" t="str">
        <f>IFERROR(AVERAGE(Data!AA1402), " ")</f>
        <v xml:space="preserve"> </v>
      </c>
      <c r="Z1394" s="67" t="str">
        <f>IFERROR(AVERAGE(Data!AB1402), " ")</f>
        <v xml:space="preserve"> </v>
      </c>
      <c r="AA1394" s="67" t="str">
        <f>IFERROR(AVERAGE(Data!AC1402), " ")</f>
        <v xml:space="preserve"> </v>
      </c>
      <c r="AB1394" s="67" t="str">
        <f>IFERROR(AVERAGE(Data!AD1402), " ")</f>
        <v xml:space="preserve"> </v>
      </c>
      <c r="AC1394" s="66" t="str">
        <f>IFERROR(AVERAGE(Data!AF1402), "  ")</f>
        <v xml:space="preserve">  </v>
      </c>
      <c r="AD1394" s="66" t="str">
        <f>IFERROR(AVERAGE(Data!AG1402), "  ")</f>
        <v xml:space="preserve">  </v>
      </c>
      <c r="AE1394" s="66" t="str">
        <f>IFERROR(AVERAGE(Data!AH1402), "  ")</f>
        <v xml:space="preserve">  </v>
      </c>
      <c r="AF1394" s="66" t="str">
        <f>IFERROR(AVERAGE(Data!AI1402), "  ")</f>
        <v xml:space="preserve">  </v>
      </c>
      <c r="AG1394" s="66" t="str">
        <f>IFERROR(AVERAGE(Data!AJ1402), "  ")</f>
        <v xml:space="preserve">  </v>
      </c>
      <c r="AH1394" s="66" t="str">
        <f>IFERROR(AVERAGE(Data!AK1402), "  ")</f>
        <v xml:space="preserve">  </v>
      </c>
      <c r="AI1394" s="67" t="str">
        <f>IFERROR(AVERAGE(Data!AL1402), "  ")</f>
        <v xml:space="preserve">  </v>
      </c>
      <c r="AJ1394" s="67" t="str">
        <f>IFERROR(AVERAGE(Data!AM1402), "  ")</f>
        <v xml:space="preserve">  </v>
      </c>
      <c r="AK1394" s="67" t="str">
        <f>IFERROR(AVERAGE(Data!AN1402), "  ")</f>
        <v xml:space="preserve">  </v>
      </c>
      <c r="AL1394" s="66" t="str">
        <f>IFERROR(AVERAGE(Data!AP1402),"  ")</f>
        <v xml:space="preserve">  </v>
      </c>
      <c r="AM1394" s="66" t="str">
        <f>IFERROR(AVERAGE(Data!AQ1402),"  ")</f>
        <v xml:space="preserve">  </v>
      </c>
      <c r="AN1394" s="66" t="str">
        <f>IFERROR(AVERAGE(Data!AR1402),"  ")</f>
        <v xml:space="preserve">  </v>
      </c>
      <c r="AO1394" s="66" t="str">
        <f>IFERROR(AVERAGE(Data!AS1402),"  ")</f>
        <v xml:space="preserve">  </v>
      </c>
      <c r="AP1394" s="66" t="str">
        <f>IFERROR(AVERAGE(Data!AT1402),"  ")</f>
        <v xml:space="preserve">  </v>
      </c>
      <c r="AQ1394" s="66" t="str">
        <f>IFERROR(AVERAGE(Data!AU1402),"  ")</f>
        <v xml:space="preserve">  </v>
      </c>
      <c r="AR1394" s="67" t="str">
        <f>IFERROR(AVERAGE(Data!AV1402),"  ")</f>
        <v xml:space="preserve">  </v>
      </c>
      <c r="AS1394" s="67" t="str">
        <f>IFERROR(AVERAGE(Data!AW1402),"  ")</f>
        <v xml:space="preserve">  </v>
      </c>
      <c r="AT1394" s="67" t="str">
        <f>IFERROR(AVERAGE(Data!AX1402),"  ")</f>
        <v xml:space="preserve">  </v>
      </c>
      <c r="AU1394" s="66" t="str">
        <f>IFERROR(AVERAGE(Data!AZ1402), "  ")</f>
        <v xml:space="preserve">  </v>
      </c>
      <c r="AV1394" s="66" t="str">
        <f>IFERROR(AVERAGE(Data!BA1402), "  ")</f>
        <v xml:space="preserve">  </v>
      </c>
      <c r="AW1394" s="66" t="str">
        <f>IFERROR(AVERAGE(Data!BB1402), "  ")</f>
        <v xml:space="preserve">  </v>
      </c>
      <c r="AX1394" s="66" t="str">
        <f>IFERROR(AVERAGE(Data!BC1402), "  ")</f>
        <v xml:space="preserve">  </v>
      </c>
      <c r="AY1394" s="66" t="str">
        <f>IFERROR(AVERAGE(Data!BD1402), "  ")</f>
        <v xml:space="preserve">  </v>
      </c>
      <c r="AZ1394" s="66" t="str">
        <f>IFERROR(AVERAGE(Data!BE1402), "  ")</f>
        <v xml:space="preserve">  </v>
      </c>
      <c r="BA1394" s="66" t="str">
        <f>IFERROR(AVERAGE(Data!BF1402), "  ")</f>
        <v xml:space="preserve">  </v>
      </c>
      <c r="BB1394" s="66" t="str">
        <f>IFERROR(AVERAGE(Data!BG1402), "  ")</f>
        <v xml:space="preserve">  </v>
      </c>
      <c r="BC1394" s="66" t="str">
        <f>IFERROR(AVERAGE(Data!BH1402), "  ")</f>
        <v xml:space="preserve">  </v>
      </c>
      <c r="BD1394" s="66" t="str">
        <f>IFERROR(AVERAGE(Data!BI1402), "  ")</f>
        <v xml:space="preserve">  </v>
      </c>
    </row>
    <row r="1395" spans="1:56" x14ac:dyDescent="0.25">
      <c r="A1395" s="59" t="str">
        <f>IFERROR(AVERAGE(Data!A1403),"  ")</f>
        <v xml:space="preserve">  </v>
      </c>
      <c r="B1395" s="66" t="str">
        <f>IFERROR(AVERAGE(Data!B1403),"  ")</f>
        <v xml:space="preserve">  </v>
      </c>
      <c r="C1395" s="66" t="str">
        <f>IFERROR(AVERAGE(Data!C1403),"  ")</f>
        <v xml:space="preserve">  </v>
      </c>
      <c r="D1395" s="66" t="str">
        <f>IFERROR(AVERAGE(Data!D1403),"  ")</f>
        <v xml:space="preserve">  </v>
      </c>
      <c r="E1395" s="66" t="str">
        <f>IFERROR(AVERAGE(Data!E1403),"  ")</f>
        <v xml:space="preserve">  </v>
      </c>
      <c r="F1395" s="66" t="str">
        <f>IFERROR(AVERAGE(Data!F1403),"  ")</f>
        <v xml:space="preserve">  </v>
      </c>
      <c r="G1395" s="66" t="str">
        <f>IFERROR(AVERAGE(Data!G1403),"  ")</f>
        <v xml:space="preserve">  </v>
      </c>
      <c r="H1395" s="67" t="str">
        <f>IFERROR(AVERAGE(Data!H1403),"  ")</f>
        <v xml:space="preserve">  </v>
      </c>
      <c r="I1395" s="67" t="str">
        <f>IFERROR(AVERAGE(Data!I1403),"  ")</f>
        <v xml:space="preserve">  </v>
      </c>
      <c r="J1395" s="67" t="str">
        <f>IFERROR(AVERAGE(Data!J1403),"  ")</f>
        <v xml:space="preserve">  </v>
      </c>
      <c r="K1395" s="66" t="str">
        <f>IFERROR(AVERAGE(Data!L1403),"  ")</f>
        <v xml:space="preserve">  </v>
      </c>
      <c r="L1395" s="66" t="str">
        <f>IFERROR(AVERAGE(Data!M1403),"  ")</f>
        <v xml:space="preserve">  </v>
      </c>
      <c r="M1395" s="66" t="str">
        <f>IFERROR(AVERAGE(Data!N1403),"  ")</f>
        <v xml:space="preserve">  </v>
      </c>
      <c r="N1395" s="66" t="str">
        <f>IFERROR(AVERAGE(Data!O1403),"  ")</f>
        <v xml:space="preserve">  </v>
      </c>
      <c r="O1395" s="66" t="str">
        <f>IFERROR(AVERAGE(Data!P1403),"  ")</f>
        <v xml:space="preserve">  </v>
      </c>
      <c r="P1395" s="66" t="str">
        <f>IFERROR(AVERAGE(Data!Q1403),"  ")</f>
        <v xml:space="preserve">  </v>
      </c>
      <c r="Q1395" s="67" t="str">
        <f>IFERROR(AVERAGE(Data!R1403),"  ")</f>
        <v xml:space="preserve">  </v>
      </c>
      <c r="R1395" s="67" t="str">
        <f>IFERROR(AVERAGE(Data!S1403),"  ")</f>
        <v xml:space="preserve">  </v>
      </c>
      <c r="S1395" s="67" t="str">
        <f>IFERROR(AVERAGE(Data!T1403),"  ")</f>
        <v xml:space="preserve">  </v>
      </c>
      <c r="T1395" s="66" t="str">
        <f>IFERROR(AVERAGE(Data!V1403), " ")</f>
        <v xml:space="preserve"> </v>
      </c>
      <c r="U1395" s="66" t="str">
        <f>IFERROR(AVERAGE(Data!W1403), " ")</f>
        <v xml:space="preserve"> </v>
      </c>
      <c r="V1395" s="66" t="str">
        <f>IFERROR(AVERAGE(Data!X1403), " ")</f>
        <v xml:space="preserve"> </v>
      </c>
      <c r="W1395" s="66" t="str">
        <f>IFERROR(AVERAGE(Data!Y1403), " ")</f>
        <v xml:space="preserve"> </v>
      </c>
      <c r="X1395" s="66" t="str">
        <f>IFERROR(AVERAGE(Data!Z1403), " ")</f>
        <v xml:space="preserve"> </v>
      </c>
      <c r="Y1395" s="66" t="str">
        <f>IFERROR(AVERAGE(Data!AA1403), " ")</f>
        <v xml:space="preserve"> </v>
      </c>
      <c r="Z1395" s="67" t="str">
        <f>IFERROR(AVERAGE(Data!AB1403), " ")</f>
        <v xml:space="preserve"> </v>
      </c>
      <c r="AA1395" s="67" t="str">
        <f>IFERROR(AVERAGE(Data!AC1403), " ")</f>
        <v xml:space="preserve"> </v>
      </c>
      <c r="AB1395" s="67" t="str">
        <f>IFERROR(AVERAGE(Data!AD1403), " ")</f>
        <v xml:space="preserve"> </v>
      </c>
      <c r="AC1395" s="66" t="str">
        <f>IFERROR(AVERAGE(Data!AF1403), "  ")</f>
        <v xml:space="preserve">  </v>
      </c>
      <c r="AD1395" s="66" t="str">
        <f>IFERROR(AVERAGE(Data!AG1403), "  ")</f>
        <v xml:space="preserve">  </v>
      </c>
      <c r="AE1395" s="66" t="str">
        <f>IFERROR(AVERAGE(Data!AH1403), "  ")</f>
        <v xml:space="preserve">  </v>
      </c>
      <c r="AF1395" s="66" t="str">
        <f>IFERROR(AVERAGE(Data!AI1403), "  ")</f>
        <v xml:space="preserve">  </v>
      </c>
      <c r="AG1395" s="66" t="str">
        <f>IFERROR(AVERAGE(Data!AJ1403), "  ")</f>
        <v xml:space="preserve">  </v>
      </c>
      <c r="AH1395" s="66" t="str">
        <f>IFERROR(AVERAGE(Data!AK1403), "  ")</f>
        <v xml:space="preserve">  </v>
      </c>
      <c r="AI1395" s="67" t="str">
        <f>IFERROR(AVERAGE(Data!AL1403), "  ")</f>
        <v xml:space="preserve">  </v>
      </c>
      <c r="AJ1395" s="67" t="str">
        <f>IFERROR(AVERAGE(Data!AM1403), "  ")</f>
        <v xml:space="preserve">  </v>
      </c>
      <c r="AK1395" s="67" t="str">
        <f>IFERROR(AVERAGE(Data!AN1403), "  ")</f>
        <v xml:space="preserve">  </v>
      </c>
      <c r="AL1395" s="66" t="str">
        <f>IFERROR(AVERAGE(Data!AP1403),"  ")</f>
        <v xml:space="preserve">  </v>
      </c>
      <c r="AM1395" s="66" t="str">
        <f>IFERROR(AVERAGE(Data!AQ1403),"  ")</f>
        <v xml:space="preserve">  </v>
      </c>
      <c r="AN1395" s="66" t="str">
        <f>IFERROR(AVERAGE(Data!AR1403),"  ")</f>
        <v xml:space="preserve">  </v>
      </c>
      <c r="AO1395" s="66" t="str">
        <f>IFERROR(AVERAGE(Data!AS1403),"  ")</f>
        <v xml:space="preserve">  </v>
      </c>
      <c r="AP1395" s="66" t="str">
        <f>IFERROR(AVERAGE(Data!AT1403),"  ")</f>
        <v xml:space="preserve">  </v>
      </c>
      <c r="AQ1395" s="66" t="str">
        <f>IFERROR(AVERAGE(Data!AU1403),"  ")</f>
        <v xml:space="preserve">  </v>
      </c>
      <c r="AR1395" s="67" t="str">
        <f>IFERROR(AVERAGE(Data!AV1403),"  ")</f>
        <v xml:space="preserve">  </v>
      </c>
      <c r="AS1395" s="67" t="str">
        <f>IFERROR(AVERAGE(Data!AW1403),"  ")</f>
        <v xml:space="preserve">  </v>
      </c>
      <c r="AT1395" s="67" t="str">
        <f>IFERROR(AVERAGE(Data!AX1403),"  ")</f>
        <v xml:space="preserve">  </v>
      </c>
      <c r="AU1395" s="66" t="str">
        <f>IFERROR(AVERAGE(Data!AZ1403), "  ")</f>
        <v xml:space="preserve">  </v>
      </c>
      <c r="AV1395" s="66" t="str">
        <f>IFERROR(AVERAGE(Data!BA1403), "  ")</f>
        <v xml:space="preserve">  </v>
      </c>
      <c r="AW1395" s="66" t="str">
        <f>IFERROR(AVERAGE(Data!BB1403), "  ")</f>
        <v xml:space="preserve">  </v>
      </c>
      <c r="AX1395" s="66" t="str">
        <f>IFERROR(AVERAGE(Data!BC1403), "  ")</f>
        <v xml:space="preserve">  </v>
      </c>
      <c r="AY1395" s="66" t="str">
        <f>IFERROR(AVERAGE(Data!BD1403), "  ")</f>
        <v xml:space="preserve">  </v>
      </c>
      <c r="AZ1395" s="66" t="str">
        <f>IFERROR(AVERAGE(Data!BE1403), "  ")</f>
        <v xml:space="preserve">  </v>
      </c>
      <c r="BA1395" s="66" t="str">
        <f>IFERROR(AVERAGE(Data!BF1403), "  ")</f>
        <v xml:space="preserve">  </v>
      </c>
      <c r="BB1395" s="66" t="str">
        <f>IFERROR(AVERAGE(Data!BG1403), "  ")</f>
        <v xml:space="preserve">  </v>
      </c>
      <c r="BC1395" s="66" t="str">
        <f>IFERROR(AVERAGE(Data!BH1403), "  ")</f>
        <v xml:space="preserve">  </v>
      </c>
      <c r="BD1395" s="66" t="str">
        <f>IFERROR(AVERAGE(Data!BI1403), "  ")</f>
        <v xml:space="preserve">  </v>
      </c>
    </row>
    <row r="1396" spans="1:56" x14ac:dyDescent="0.25">
      <c r="A1396" s="59" t="str">
        <f>IFERROR(AVERAGE(Data!A1404),"  ")</f>
        <v xml:space="preserve">  </v>
      </c>
      <c r="B1396" s="66" t="str">
        <f>IFERROR(AVERAGE(Data!B1404),"  ")</f>
        <v xml:space="preserve">  </v>
      </c>
      <c r="C1396" s="66" t="str">
        <f>IFERROR(AVERAGE(Data!C1404),"  ")</f>
        <v xml:space="preserve">  </v>
      </c>
      <c r="D1396" s="66" t="str">
        <f>IFERROR(AVERAGE(Data!D1404),"  ")</f>
        <v xml:space="preserve">  </v>
      </c>
      <c r="E1396" s="66" t="str">
        <f>IFERROR(AVERAGE(Data!E1404),"  ")</f>
        <v xml:space="preserve">  </v>
      </c>
      <c r="F1396" s="66" t="str">
        <f>IFERROR(AVERAGE(Data!F1404),"  ")</f>
        <v xml:space="preserve">  </v>
      </c>
      <c r="G1396" s="66" t="str">
        <f>IFERROR(AVERAGE(Data!G1404),"  ")</f>
        <v xml:space="preserve">  </v>
      </c>
      <c r="H1396" s="67" t="str">
        <f>IFERROR(AVERAGE(Data!H1404),"  ")</f>
        <v xml:space="preserve">  </v>
      </c>
      <c r="I1396" s="67" t="str">
        <f>IFERROR(AVERAGE(Data!I1404),"  ")</f>
        <v xml:space="preserve">  </v>
      </c>
      <c r="J1396" s="67" t="str">
        <f>IFERROR(AVERAGE(Data!J1404),"  ")</f>
        <v xml:space="preserve">  </v>
      </c>
      <c r="K1396" s="66" t="str">
        <f>IFERROR(AVERAGE(Data!L1404),"  ")</f>
        <v xml:space="preserve">  </v>
      </c>
      <c r="L1396" s="66" t="str">
        <f>IFERROR(AVERAGE(Data!M1404),"  ")</f>
        <v xml:space="preserve">  </v>
      </c>
      <c r="M1396" s="66" t="str">
        <f>IFERROR(AVERAGE(Data!N1404),"  ")</f>
        <v xml:space="preserve">  </v>
      </c>
      <c r="N1396" s="66" t="str">
        <f>IFERROR(AVERAGE(Data!O1404),"  ")</f>
        <v xml:space="preserve">  </v>
      </c>
      <c r="O1396" s="66" t="str">
        <f>IFERROR(AVERAGE(Data!P1404),"  ")</f>
        <v xml:space="preserve">  </v>
      </c>
      <c r="P1396" s="66" t="str">
        <f>IFERROR(AVERAGE(Data!Q1404),"  ")</f>
        <v xml:space="preserve">  </v>
      </c>
      <c r="Q1396" s="67" t="str">
        <f>IFERROR(AVERAGE(Data!R1404),"  ")</f>
        <v xml:space="preserve">  </v>
      </c>
      <c r="R1396" s="67" t="str">
        <f>IFERROR(AVERAGE(Data!S1404),"  ")</f>
        <v xml:space="preserve">  </v>
      </c>
      <c r="S1396" s="67" t="str">
        <f>IFERROR(AVERAGE(Data!T1404),"  ")</f>
        <v xml:space="preserve">  </v>
      </c>
      <c r="T1396" s="66" t="str">
        <f>IFERROR(AVERAGE(Data!V1404), " ")</f>
        <v xml:space="preserve"> </v>
      </c>
      <c r="U1396" s="66" t="str">
        <f>IFERROR(AVERAGE(Data!W1404), " ")</f>
        <v xml:space="preserve"> </v>
      </c>
      <c r="V1396" s="66" t="str">
        <f>IFERROR(AVERAGE(Data!X1404), " ")</f>
        <v xml:space="preserve"> </v>
      </c>
      <c r="W1396" s="66" t="str">
        <f>IFERROR(AVERAGE(Data!Y1404), " ")</f>
        <v xml:space="preserve"> </v>
      </c>
      <c r="X1396" s="66" t="str">
        <f>IFERROR(AVERAGE(Data!Z1404), " ")</f>
        <v xml:space="preserve"> </v>
      </c>
      <c r="Y1396" s="66" t="str">
        <f>IFERROR(AVERAGE(Data!AA1404), " ")</f>
        <v xml:space="preserve"> </v>
      </c>
      <c r="Z1396" s="67" t="str">
        <f>IFERROR(AVERAGE(Data!AB1404), " ")</f>
        <v xml:space="preserve"> </v>
      </c>
      <c r="AA1396" s="67" t="str">
        <f>IFERROR(AVERAGE(Data!AC1404), " ")</f>
        <v xml:space="preserve"> </v>
      </c>
      <c r="AB1396" s="67" t="str">
        <f>IFERROR(AVERAGE(Data!AD1404), " ")</f>
        <v xml:space="preserve"> </v>
      </c>
      <c r="AC1396" s="66" t="str">
        <f>IFERROR(AVERAGE(Data!AF1404), "  ")</f>
        <v xml:space="preserve">  </v>
      </c>
      <c r="AD1396" s="66" t="str">
        <f>IFERROR(AVERAGE(Data!AG1404), "  ")</f>
        <v xml:space="preserve">  </v>
      </c>
      <c r="AE1396" s="66" t="str">
        <f>IFERROR(AVERAGE(Data!AH1404), "  ")</f>
        <v xml:space="preserve">  </v>
      </c>
      <c r="AF1396" s="66" t="str">
        <f>IFERROR(AVERAGE(Data!AI1404), "  ")</f>
        <v xml:space="preserve">  </v>
      </c>
      <c r="AG1396" s="66" t="str">
        <f>IFERROR(AVERAGE(Data!AJ1404), "  ")</f>
        <v xml:space="preserve">  </v>
      </c>
      <c r="AH1396" s="66" t="str">
        <f>IFERROR(AVERAGE(Data!AK1404), "  ")</f>
        <v xml:space="preserve">  </v>
      </c>
      <c r="AI1396" s="67" t="str">
        <f>IFERROR(AVERAGE(Data!AL1404), "  ")</f>
        <v xml:space="preserve">  </v>
      </c>
      <c r="AJ1396" s="67" t="str">
        <f>IFERROR(AVERAGE(Data!AM1404), "  ")</f>
        <v xml:space="preserve">  </v>
      </c>
      <c r="AK1396" s="67" t="str">
        <f>IFERROR(AVERAGE(Data!AN1404), "  ")</f>
        <v xml:space="preserve">  </v>
      </c>
      <c r="AL1396" s="66" t="str">
        <f>IFERROR(AVERAGE(Data!AP1404),"  ")</f>
        <v xml:space="preserve">  </v>
      </c>
      <c r="AM1396" s="66" t="str">
        <f>IFERROR(AVERAGE(Data!AQ1404),"  ")</f>
        <v xml:space="preserve">  </v>
      </c>
      <c r="AN1396" s="66" t="str">
        <f>IFERROR(AVERAGE(Data!AR1404),"  ")</f>
        <v xml:space="preserve">  </v>
      </c>
      <c r="AO1396" s="66" t="str">
        <f>IFERROR(AVERAGE(Data!AS1404),"  ")</f>
        <v xml:space="preserve">  </v>
      </c>
      <c r="AP1396" s="66" t="str">
        <f>IFERROR(AVERAGE(Data!AT1404),"  ")</f>
        <v xml:space="preserve">  </v>
      </c>
      <c r="AQ1396" s="66" t="str">
        <f>IFERROR(AVERAGE(Data!AU1404),"  ")</f>
        <v xml:space="preserve">  </v>
      </c>
      <c r="AR1396" s="67" t="str">
        <f>IFERROR(AVERAGE(Data!AV1404),"  ")</f>
        <v xml:space="preserve">  </v>
      </c>
      <c r="AS1396" s="67" t="str">
        <f>IFERROR(AVERAGE(Data!AW1404),"  ")</f>
        <v xml:space="preserve">  </v>
      </c>
      <c r="AT1396" s="67" t="str">
        <f>IFERROR(AVERAGE(Data!AX1404),"  ")</f>
        <v xml:space="preserve">  </v>
      </c>
      <c r="AU1396" s="66" t="str">
        <f>IFERROR(AVERAGE(Data!AZ1404), "  ")</f>
        <v xml:space="preserve">  </v>
      </c>
      <c r="AV1396" s="66" t="str">
        <f>IFERROR(AVERAGE(Data!BA1404), "  ")</f>
        <v xml:space="preserve">  </v>
      </c>
      <c r="AW1396" s="66" t="str">
        <f>IFERROR(AVERAGE(Data!BB1404), "  ")</f>
        <v xml:space="preserve">  </v>
      </c>
      <c r="AX1396" s="66" t="str">
        <f>IFERROR(AVERAGE(Data!BC1404), "  ")</f>
        <v xml:space="preserve">  </v>
      </c>
      <c r="AY1396" s="66" t="str">
        <f>IFERROR(AVERAGE(Data!BD1404), "  ")</f>
        <v xml:space="preserve">  </v>
      </c>
      <c r="AZ1396" s="66" t="str">
        <f>IFERROR(AVERAGE(Data!BE1404), "  ")</f>
        <v xml:space="preserve">  </v>
      </c>
      <c r="BA1396" s="66" t="str">
        <f>IFERROR(AVERAGE(Data!BF1404), "  ")</f>
        <v xml:space="preserve">  </v>
      </c>
      <c r="BB1396" s="66" t="str">
        <f>IFERROR(AVERAGE(Data!BG1404), "  ")</f>
        <v xml:space="preserve">  </v>
      </c>
      <c r="BC1396" s="66" t="str">
        <f>IFERROR(AVERAGE(Data!BH1404), "  ")</f>
        <v xml:space="preserve">  </v>
      </c>
      <c r="BD1396" s="66" t="str">
        <f>IFERROR(AVERAGE(Data!BI1404), "  ")</f>
        <v xml:space="preserve">  </v>
      </c>
    </row>
    <row r="1397" spans="1:56" x14ac:dyDescent="0.25">
      <c r="A1397" s="59" t="str">
        <f>IFERROR(AVERAGE(Data!A1405),"  ")</f>
        <v xml:space="preserve">  </v>
      </c>
      <c r="B1397" s="66" t="str">
        <f>IFERROR(AVERAGE(Data!B1405),"  ")</f>
        <v xml:space="preserve">  </v>
      </c>
      <c r="C1397" s="66" t="str">
        <f>IFERROR(AVERAGE(Data!C1405),"  ")</f>
        <v xml:space="preserve">  </v>
      </c>
      <c r="D1397" s="66" t="str">
        <f>IFERROR(AVERAGE(Data!D1405),"  ")</f>
        <v xml:space="preserve">  </v>
      </c>
      <c r="E1397" s="66" t="str">
        <f>IFERROR(AVERAGE(Data!E1405),"  ")</f>
        <v xml:space="preserve">  </v>
      </c>
      <c r="F1397" s="66" t="str">
        <f>IFERROR(AVERAGE(Data!F1405),"  ")</f>
        <v xml:space="preserve">  </v>
      </c>
      <c r="G1397" s="66" t="str">
        <f>IFERROR(AVERAGE(Data!G1405),"  ")</f>
        <v xml:space="preserve">  </v>
      </c>
      <c r="H1397" s="67" t="str">
        <f>IFERROR(AVERAGE(Data!H1405),"  ")</f>
        <v xml:space="preserve">  </v>
      </c>
      <c r="I1397" s="67" t="str">
        <f>IFERROR(AVERAGE(Data!I1405),"  ")</f>
        <v xml:space="preserve">  </v>
      </c>
      <c r="J1397" s="67" t="str">
        <f>IFERROR(AVERAGE(Data!J1405),"  ")</f>
        <v xml:space="preserve">  </v>
      </c>
      <c r="K1397" s="66" t="str">
        <f>IFERROR(AVERAGE(Data!L1405),"  ")</f>
        <v xml:space="preserve">  </v>
      </c>
      <c r="L1397" s="66" t="str">
        <f>IFERROR(AVERAGE(Data!M1405),"  ")</f>
        <v xml:space="preserve">  </v>
      </c>
      <c r="M1397" s="66" t="str">
        <f>IFERROR(AVERAGE(Data!N1405),"  ")</f>
        <v xml:space="preserve">  </v>
      </c>
      <c r="N1397" s="66" t="str">
        <f>IFERROR(AVERAGE(Data!O1405),"  ")</f>
        <v xml:space="preserve">  </v>
      </c>
      <c r="O1397" s="66" t="str">
        <f>IFERROR(AVERAGE(Data!P1405),"  ")</f>
        <v xml:space="preserve">  </v>
      </c>
      <c r="P1397" s="66" t="str">
        <f>IFERROR(AVERAGE(Data!Q1405),"  ")</f>
        <v xml:space="preserve">  </v>
      </c>
      <c r="Q1397" s="67" t="str">
        <f>IFERROR(AVERAGE(Data!R1405),"  ")</f>
        <v xml:space="preserve">  </v>
      </c>
      <c r="R1397" s="67" t="str">
        <f>IFERROR(AVERAGE(Data!S1405),"  ")</f>
        <v xml:space="preserve">  </v>
      </c>
      <c r="S1397" s="67" t="str">
        <f>IFERROR(AVERAGE(Data!T1405),"  ")</f>
        <v xml:space="preserve">  </v>
      </c>
      <c r="T1397" s="66" t="str">
        <f>IFERROR(AVERAGE(Data!V1405), " ")</f>
        <v xml:space="preserve"> </v>
      </c>
      <c r="U1397" s="66" t="str">
        <f>IFERROR(AVERAGE(Data!W1405), " ")</f>
        <v xml:space="preserve"> </v>
      </c>
      <c r="V1397" s="66" t="str">
        <f>IFERROR(AVERAGE(Data!X1405), " ")</f>
        <v xml:space="preserve"> </v>
      </c>
      <c r="W1397" s="66" t="str">
        <f>IFERROR(AVERAGE(Data!Y1405), " ")</f>
        <v xml:space="preserve"> </v>
      </c>
      <c r="X1397" s="66" t="str">
        <f>IFERROR(AVERAGE(Data!Z1405), " ")</f>
        <v xml:space="preserve"> </v>
      </c>
      <c r="Y1397" s="66" t="str">
        <f>IFERROR(AVERAGE(Data!AA1405), " ")</f>
        <v xml:space="preserve"> </v>
      </c>
      <c r="Z1397" s="67" t="str">
        <f>IFERROR(AVERAGE(Data!AB1405), " ")</f>
        <v xml:space="preserve"> </v>
      </c>
      <c r="AA1397" s="67" t="str">
        <f>IFERROR(AVERAGE(Data!AC1405), " ")</f>
        <v xml:space="preserve"> </v>
      </c>
      <c r="AB1397" s="67" t="str">
        <f>IFERROR(AVERAGE(Data!AD1405), " ")</f>
        <v xml:space="preserve"> </v>
      </c>
      <c r="AC1397" s="66" t="str">
        <f>IFERROR(AVERAGE(Data!AF1405), "  ")</f>
        <v xml:space="preserve">  </v>
      </c>
      <c r="AD1397" s="66" t="str">
        <f>IFERROR(AVERAGE(Data!AG1405), "  ")</f>
        <v xml:space="preserve">  </v>
      </c>
      <c r="AE1397" s="66" t="str">
        <f>IFERROR(AVERAGE(Data!AH1405), "  ")</f>
        <v xml:space="preserve">  </v>
      </c>
      <c r="AF1397" s="66" t="str">
        <f>IFERROR(AVERAGE(Data!AI1405), "  ")</f>
        <v xml:space="preserve">  </v>
      </c>
      <c r="AG1397" s="66" t="str">
        <f>IFERROR(AVERAGE(Data!AJ1405), "  ")</f>
        <v xml:space="preserve">  </v>
      </c>
      <c r="AH1397" s="66" t="str">
        <f>IFERROR(AVERAGE(Data!AK1405), "  ")</f>
        <v xml:space="preserve">  </v>
      </c>
      <c r="AI1397" s="67" t="str">
        <f>IFERROR(AVERAGE(Data!AL1405), "  ")</f>
        <v xml:space="preserve">  </v>
      </c>
      <c r="AJ1397" s="67" t="str">
        <f>IFERROR(AVERAGE(Data!AM1405), "  ")</f>
        <v xml:space="preserve">  </v>
      </c>
      <c r="AK1397" s="67" t="str">
        <f>IFERROR(AVERAGE(Data!AN1405), "  ")</f>
        <v xml:space="preserve">  </v>
      </c>
      <c r="AL1397" s="66" t="str">
        <f>IFERROR(AVERAGE(Data!AP1405),"  ")</f>
        <v xml:space="preserve">  </v>
      </c>
      <c r="AM1397" s="66" t="str">
        <f>IFERROR(AVERAGE(Data!AQ1405),"  ")</f>
        <v xml:space="preserve">  </v>
      </c>
      <c r="AN1397" s="66" t="str">
        <f>IFERROR(AVERAGE(Data!AR1405),"  ")</f>
        <v xml:space="preserve">  </v>
      </c>
      <c r="AO1397" s="66" t="str">
        <f>IFERROR(AVERAGE(Data!AS1405),"  ")</f>
        <v xml:space="preserve">  </v>
      </c>
      <c r="AP1397" s="66" t="str">
        <f>IFERROR(AVERAGE(Data!AT1405),"  ")</f>
        <v xml:space="preserve">  </v>
      </c>
      <c r="AQ1397" s="66" t="str">
        <f>IFERROR(AVERAGE(Data!AU1405),"  ")</f>
        <v xml:space="preserve">  </v>
      </c>
      <c r="AR1397" s="67" t="str">
        <f>IFERROR(AVERAGE(Data!AV1405),"  ")</f>
        <v xml:space="preserve">  </v>
      </c>
      <c r="AS1397" s="67" t="str">
        <f>IFERROR(AVERAGE(Data!AW1405),"  ")</f>
        <v xml:space="preserve">  </v>
      </c>
      <c r="AT1397" s="67" t="str">
        <f>IFERROR(AVERAGE(Data!AX1405),"  ")</f>
        <v xml:space="preserve">  </v>
      </c>
      <c r="AU1397" s="66" t="str">
        <f>IFERROR(AVERAGE(Data!AZ1405), "  ")</f>
        <v xml:space="preserve">  </v>
      </c>
      <c r="AV1397" s="66" t="str">
        <f>IFERROR(AVERAGE(Data!BA1405), "  ")</f>
        <v xml:space="preserve">  </v>
      </c>
      <c r="AW1397" s="66" t="str">
        <f>IFERROR(AVERAGE(Data!BB1405), "  ")</f>
        <v xml:space="preserve">  </v>
      </c>
      <c r="AX1397" s="66" t="str">
        <f>IFERROR(AVERAGE(Data!BC1405), "  ")</f>
        <v xml:space="preserve">  </v>
      </c>
      <c r="AY1397" s="66" t="str">
        <f>IFERROR(AVERAGE(Data!BD1405), "  ")</f>
        <v xml:space="preserve">  </v>
      </c>
      <c r="AZ1397" s="66" t="str">
        <f>IFERROR(AVERAGE(Data!BE1405), "  ")</f>
        <v xml:space="preserve">  </v>
      </c>
      <c r="BA1397" s="66" t="str">
        <f>IFERROR(AVERAGE(Data!BF1405), "  ")</f>
        <v xml:space="preserve">  </v>
      </c>
      <c r="BB1397" s="66" t="str">
        <f>IFERROR(AVERAGE(Data!BG1405), "  ")</f>
        <v xml:space="preserve">  </v>
      </c>
      <c r="BC1397" s="66" t="str">
        <f>IFERROR(AVERAGE(Data!BH1405), "  ")</f>
        <v xml:space="preserve">  </v>
      </c>
      <c r="BD1397" s="66" t="str">
        <f>IFERROR(AVERAGE(Data!BI1405), "  ")</f>
        <v xml:space="preserve">  </v>
      </c>
    </row>
    <row r="1398" spans="1:56" x14ac:dyDescent="0.25">
      <c r="A1398" s="59" t="str">
        <f>IFERROR(AVERAGE(Data!A1406),"  ")</f>
        <v xml:space="preserve">  </v>
      </c>
      <c r="B1398" s="66" t="str">
        <f>IFERROR(AVERAGE(Data!B1406),"  ")</f>
        <v xml:space="preserve">  </v>
      </c>
      <c r="C1398" s="66" t="str">
        <f>IFERROR(AVERAGE(Data!C1406),"  ")</f>
        <v xml:space="preserve">  </v>
      </c>
      <c r="D1398" s="66" t="str">
        <f>IFERROR(AVERAGE(Data!D1406),"  ")</f>
        <v xml:space="preserve">  </v>
      </c>
      <c r="E1398" s="66" t="str">
        <f>IFERROR(AVERAGE(Data!E1406),"  ")</f>
        <v xml:space="preserve">  </v>
      </c>
      <c r="F1398" s="66" t="str">
        <f>IFERROR(AVERAGE(Data!F1406),"  ")</f>
        <v xml:space="preserve">  </v>
      </c>
      <c r="G1398" s="66" t="str">
        <f>IFERROR(AVERAGE(Data!G1406),"  ")</f>
        <v xml:space="preserve">  </v>
      </c>
      <c r="H1398" s="67" t="str">
        <f>IFERROR(AVERAGE(Data!H1406),"  ")</f>
        <v xml:space="preserve">  </v>
      </c>
      <c r="I1398" s="67" t="str">
        <f>IFERROR(AVERAGE(Data!I1406),"  ")</f>
        <v xml:space="preserve">  </v>
      </c>
      <c r="J1398" s="67" t="str">
        <f>IFERROR(AVERAGE(Data!J1406),"  ")</f>
        <v xml:space="preserve">  </v>
      </c>
      <c r="K1398" s="66" t="str">
        <f>IFERROR(AVERAGE(Data!L1406),"  ")</f>
        <v xml:space="preserve">  </v>
      </c>
      <c r="L1398" s="66" t="str">
        <f>IFERROR(AVERAGE(Data!M1406),"  ")</f>
        <v xml:space="preserve">  </v>
      </c>
      <c r="M1398" s="66" t="str">
        <f>IFERROR(AVERAGE(Data!N1406),"  ")</f>
        <v xml:space="preserve">  </v>
      </c>
      <c r="N1398" s="66" t="str">
        <f>IFERROR(AVERAGE(Data!O1406),"  ")</f>
        <v xml:space="preserve">  </v>
      </c>
      <c r="O1398" s="66" t="str">
        <f>IFERROR(AVERAGE(Data!P1406),"  ")</f>
        <v xml:space="preserve">  </v>
      </c>
      <c r="P1398" s="66" t="str">
        <f>IFERROR(AVERAGE(Data!Q1406),"  ")</f>
        <v xml:space="preserve">  </v>
      </c>
      <c r="Q1398" s="67" t="str">
        <f>IFERROR(AVERAGE(Data!R1406),"  ")</f>
        <v xml:space="preserve">  </v>
      </c>
      <c r="R1398" s="67" t="str">
        <f>IFERROR(AVERAGE(Data!S1406),"  ")</f>
        <v xml:space="preserve">  </v>
      </c>
      <c r="S1398" s="67" t="str">
        <f>IFERROR(AVERAGE(Data!T1406),"  ")</f>
        <v xml:space="preserve">  </v>
      </c>
      <c r="T1398" s="66" t="str">
        <f>IFERROR(AVERAGE(Data!V1406), " ")</f>
        <v xml:space="preserve"> </v>
      </c>
      <c r="U1398" s="66" t="str">
        <f>IFERROR(AVERAGE(Data!W1406), " ")</f>
        <v xml:space="preserve"> </v>
      </c>
      <c r="V1398" s="66" t="str">
        <f>IFERROR(AVERAGE(Data!X1406), " ")</f>
        <v xml:space="preserve"> </v>
      </c>
      <c r="W1398" s="66" t="str">
        <f>IFERROR(AVERAGE(Data!Y1406), " ")</f>
        <v xml:space="preserve"> </v>
      </c>
      <c r="X1398" s="66" t="str">
        <f>IFERROR(AVERAGE(Data!Z1406), " ")</f>
        <v xml:space="preserve"> </v>
      </c>
      <c r="Y1398" s="66" t="str">
        <f>IFERROR(AVERAGE(Data!AA1406), " ")</f>
        <v xml:space="preserve"> </v>
      </c>
      <c r="Z1398" s="67" t="str">
        <f>IFERROR(AVERAGE(Data!AB1406), " ")</f>
        <v xml:space="preserve"> </v>
      </c>
      <c r="AA1398" s="67" t="str">
        <f>IFERROR(AVERAGE(Data!AC1406), " ")</f>
        <v xml:space="preserve"> </v>
      </c>
      <c r="AB1398" s="67" t="str">
        <f>IFERROR(AVERAGE(Data!AD1406), " ")</f>
        <v xml:space="preserve"> </v>
      </c>
      <c r="AC1398" s="66" t="str">
        <f>IFERROR(AVERAGE(Data!AF1406), "  ")</f>
        <v xml:space="preserve">  </v>
      </c>
      <c r="AD1398" s="66" t="str">
        <f>IFERROR(AVERAGE(Data!AG1406), "  ")</f>
        <v xml:space="preserve">  </v>
      </c>
      <c r="AE1398" s="66" t="str">
        <f>IFERROR(AVERAGE(Data!AH1406), "  ")</f>
        <v xml:space="preserve">  </v>
      </c>
      <c r="AF1398" s="66" t="str">
        <f>IFERROR(AVERAGE(Data!AI1406), "  ")</f>
        <v xml:space="preserve">  </v>
      </c>
      <c r="AG1398" s="66" t="str">
        <f>IFERROR(AVERAGE(Data!AJ1406), "  ")</f>
        <v xml:space="preserve">  </v>
      </c>
      <c r="AH1398" s="66" t="str">
        <f>IFERROR(AVERAGE(Data!AK1406), "  ")</f>
        <v xml:space="preserve">  </v>
      </c>
      <c r="AI1398" s="67" t="str">
        <f>IFERROR(AVERAGE(Data!AL1406), "  ")</f>
        <v xml:space="preserve">  </v>
      </c>
      <c r="AJ1398" s="67" t="str">
        <f>IFERROR(AVERAGE(Data!AM1406), "  ")</f>
        <v xml:space="preserve">  </v>
      </c>
      <c r="AK1398" s="67" t="str">
        <f>IFERROR(AVERAGE(Data!AN1406), "  ")</f>
        <v xml:space="preserve">  </v>
      </c>
      <c r="AL1398" s="66" t="str">
        <f>IFERROR(AVERAGE(Data!AP1406),"  ")</f>
        <v xml:space="preserve">  </v>
      </c>
      <c r="AM1398" s="66" t="str">
        <f>IFERROR(AVERAGE(Data!AQ1406),"  ")</f>
        <v xml:space="preserve">  </v>
      </c>
      <c r="AN1398" s="66" t="str">
        <f>IFERROR(AVERAGE(Data!AR1406),"  ")</f>
        <v xml:space="preserve">  </v>
      </c>
      <c r="AO1398" s="66" t="str">
        <f>IFERROR(AVERAGE(Data!AS1406),"  ")</f>
        <v xml:space="preserve">  </v>
      </c>
      <c r="AP1398" s="66" t="str">
        <f>IFERROR(AVERAGE(Data!AT1406),"  ")</f>
        <v xml:space="preserve">  </v>
      </c>
      <c r="AQ1398" s="66" t="str">
        <f>IFERROR(AVERAGE(Data!AU1406),"  ")</f>
        <v xml:space="preserve">  </v>
      </c>
      <c r="AR1398" s="67" t="str">
        <f>IFERROR(AVERAGE(Data!AV1406),"  ")</f>
        <v xml:space="preserve">  </v>
      </c>
      <c r="AS1398" s="67" t="str">
        <f>IFERROR(AVERAGE(Data!AW1406),"  ")</f>
        <v xml:space="preserve">  </v>
      </c>
      <c r="AT1398" s="67" t="str">
        <f>IFERROR(AVERAGE(Data!AX1406),"  ")</f>
        <v xml:space="preserve">  </v>
      </c>
      <c r="AU1398" s="66" t="str">
        <f>IFERROR(AVERAGE(Data!AZ1406), "  ")</f>
        <v xml:space="preserve">  </v>
      </c>
      <c r="AV1398" s="66" t="str">
        <f>IFERROR(AVERAGE(Data!BA1406), "  ")</f>
        <v xml:space="preserve">  </v>
      </c>
      <c r="AW1398" s="66" t="str">
        <f>IFERROR(AVERAGE(Data!BB1406), "  ")</f>
        <v xml:space="preserve">  </v>
      </c>
      <c r="AX1398" s="66" t="str">
        <f>IFERROR(AVERAGE(Data!BC1406), "  ")</f>
        <v xml:space="preserve">  </v>
      </c>
      <c r="AY1398" s="66" t="str">
        <f>IFERROR(AVERAGE(Data!BD1406), "  ")</f>
        <v xml:space="preserve">  </v>
      </c>
      <c r="AZ1398" s="66" t="str">
        <f>IFERROR(AVERAGE(Data!BE1406), "  ")</f>
        <v xml:space="preserve">  </v>
      </c>
      <c r="BA1398" s="66" t="str">
        <f>IFERROR(AVERAGE(Data!BF1406), "  ")</f>
        <v xml:space="preserve">  </v>
      </c>
      <c r="BB1398" s="66" t="str">
        <f>IFERROR(AVERAGE(Data!BG1406), "  ")</f>
        <v xml:space="preserve">  </v>
      </c>
      <c r="BC1398" s="66" t="str">
        <f>IFERROR(AVERAGE(Data!BH1406), "  ")</f>
        <v xml:space="preserve">  </v>
      </c>
      <c r="BD1398" s="66" t="str">
        <f>IFERROR(AVERAGE(Data!BI1406), "  ")</f>
        <v xml:space="preserve">  </v>
      </c>
    </row>
    <row r="1399" spans="1:56" x14ac:dyDescent="0.25">
      <c r="A1399" s="59" t="str">
        <f>IFERROR(AVERAGE(Data!A1407),"  ")</f>
        <v xml:space="preserve">  </v>
      </c>
      <c r="B1399" s="66" t="str">
        <f>IFERROR(AVERAGE(Data!B1407),"  ")</f>
        <v xml:space="preserve">  </v>
      </c>
      <c r="C1399" s="66" t="str">
        <f>IFERROR(AVERAGE(Data!C1407),"  ")</f>
        <v xml:space="preserve">  </v>
      </c>
      <c r="D1399" s="66" t="str">
        <f>IFERROR(AVERAGE(Data!D1407),"  ")</f>
        <v xml:space="preserve">  </v>
      </c>
      <c r="E1399" s="66" t="str">
        <f>IFERROR(AVERAGE(Data!E1407),"  ")</f>
        <v xml:space="preserve">  </v>
      </c>
      <c r="F1399" s="66" t="str">
        <f>IFERROR(AVERAGE(Data!F1407),"  ")</f>
        <v xml:space="preserve">  </v>
      </c>
      <c r="G1399" s="66" t="str">
        <f>IFERROR(AVERAGE(Data!G1407),"  ")</f>
        <v xml:space="preserve">  </v>
      </c>
      <c r="H1399" s="67" t="str">
        <f>IFERROR(AVERAGE(Data!H1407),"  ")</f>
        <v xml:space="preserve">  </v>
      </c>
      <c r="I1399" s="67" t="str">
        <f>IFERROR(AVERAGE(Data!I1407),"  ")</f>
        <v xml:space="preserve">  </v>
      </c>
      <c r="J1399" s="67" t="str">
        <f>IFERROR(AVERAGE(Data!J1407),"  ")</f>
        <v xml:space="preserve">  </v>
      </c>
      <c r="K1399" s="66" t="str">
        <f>IFERROR(AVERAGE(Data!L1407),"  ")</f>
        <v xml:space="preserve">  </v>
      </c>
      <c r="L1399" s="66" t="str">
        <f>IFERROR(AVERAGE(Data!M1407),"  ")</f>
        <v xml:space="preserve">  </v>
      </c>
      <c r="M1399" s="66" t="str">
        <f>IFERROR(AVERAGE(Data!N1407),"  ")</f>
        <v xml:space="preserve">  </v>
      </c>
      <c r="N1399" s="66" t="str">
        <f>IFERROR(AVERAGE(Data!O1407),"  ")</f>
        <v xml:space="preserve">  </v>
      </c>
      <c r="O1399" s="66" t="str">
        <f>IFERROR(AVERAGE(Data!P1407),"  ")</f>
        <v xml:space="preserve">  </v>
      </c>
      <c r="P1399" s="66" t="str">
        <f>IFERROR(AVERAGE(Data!Q1407),"  ")</f>
        <v xml:space="preserve">  </v>
      </c>
      <c r="Q1399" s="67" t="str">
        <f>IFERROR(AVERAGE(Data!R1407),"  ")</f>
        <v xml:space="preserve">  </v>
      </c>
      <c r="R1399" s="67" t="str">
        <f>IFERROR(AVERAGE(Data!S1407),"  ")</f>
        <v xml:space="preserve">  </v>
      </c>
      <c r="S1399" s="67" t="str">
        <f>IFERROR(AVERAGE(Data!T1407),"  ")</f>
        <v xml:space="preserve">  </v>
      </c>
      <c r="T1399" s="66" t="str">
        <f>IFERROR(AVERAGE(Data!V1407), " ")</f>
        <v xml:space="preserve"> </v>
      </c>
      <c r="U1399" s="66" t="str">
        <f>IFERROR(AVERAGE(Data!W1407), " ")</f>
        <v xml:space="preserve"> </v>
      </c>
      <c r="V1399" s="66" t="str">
        <f>IFERROR(AVERAGE(Data!X1407), " ")</f>
        <v xml:space="preserve"> </v>
      </c>
      <c r="W1399" s="66" t="str">
        <f>IFERROR(AVERAGE(Data!Y1407), " ")</f>
        <v xml:space="preserve"> </v>
      </c>
      <c r="X1399" s="66" t="str">
        <f>IFERROR(AVERAGE(Data!Z1407), " ")</f>
        <v xml:space="preserve"> </v>
      </c>
      <c r="Y1399" s="66" t="str">
        <f>IFERROR(AVERAGE(Data!AA1407), " ")</f>
        <v xml:space="preserve"> </v>
      </c>
      <c r="Z1399" s="67" t="str">
        <f>IFERROR(AVERAGE(Data!AB1407), " ")</f>
        <v xml:space="preserve"> </v>
      </c>
      <c r="AA1399" s="67" t="str">
        <f>IFERROR(AVERAGE(Data!AC1407), " ")</f>
        <v xml:space="preserve"> </v>
      </c>
      <c r="AB1399" s="67" t="str">
        <f>IFERROR(AVERAGE(Data!AD1407), " ")</f>
        <v xml:space="preserve"> </v>
      </c>
      <c r="AC1399" s="66" t="str">
        <f>IFERROR(AVERAGE(Data!AF1407), "  ")</f>
        <v xml:space="preserve">  </v>
      </c>
      <c r="AD1399" s="66" t="str">
        <f>IFERROR(AVERAGE(Data!AG1407), "  ")</f>
        <v xml:space="preserve">  </v>
      </c>
      <c r="AE1399" s="66" t="str">
        <f>IFERROR(AVERAGE(Data!AH1407), "  ")</f>
        <v xml:space="preserve">  </v>
      </c>
      <c r="AF1399" s="66" t="str">
        <f>IFERROR(AVERAGE(Data!AI1407), "  ")</f>
        <v xml:space="preserve">  </v>
      </c>
      <c r="AG1399" s="66" t="str">
        <f>IFERROR(AVERAGE(Data!AJ1407), "  ")</f>
        <v xml:space="preserve">  </v>
      </c>
      <c r="AH1399" s="66" t="str">
        <f>IFERROR(AVERAGE(Data!AK1407), "  ")</f>
        <v xml:space="preserve">  </v>
      </c>
      <c r="AI1399" s="67" t="str">
        <f>IFERROR(AVERAGE(Data!AL1407), "  ")</f>
        <v xml:space="preserve">  </v>
      </c>
      <c r="AJ1399" s="67" t="str">
        <f>IFERROR(AVERAGE(Data!AM1407), "  ")</f>
        <v xml:space="preserve">  </v>
      </c>
      <c r="AK1399" s="67" t="str">
        <f>IFERROR(AVERAGE(Data!AN1407), "  ")</f>
        <v xml:space="preserve">  </v>
      </c>
      <c r="AL1399" s="66" t="str">
        <f>IFERROR(AVERAGE(Data!AP1407),"  ")</f>
        <v xml:space="preserve">  </v>
      </c>
      <c r="AM1399" s="66" t="str">
        <f>IFERROR(AVERAGE(Data!AQ1407),"  ")</f>
        <v xml:space="preserve">  </v>
      </c>
      <c r="AN1399" s="66" t="str">
        <f>IFERROR(AVERAGE(Data!AR1407),"  ")</f>
        <v xml:space="preserve">  </v>
      </c>
      <c r="AO1399" s="66" t="str">
        <f>IFERROR(AVERAGE(Data!AS1407),"  ")</f>
        <v xml:space="preserve">  </v>
      </c>
      <c r="AP1399" s="66" t="str">
        <f>IFERROR(AVERAGE(Data!AT1407),"  ")</f>
        <v xml:space="preserve">  </v>
      </c>
      <c r="AQ1399" s="66" t="str">
        <f>IFERROR(AVERAGE(Data!AU1407),"  ")</f>
        <v xml:space="preserve">  </v>
      </c>
      <c r="AR1399" s="67" t="str">
        <f>IFERROR(AVERAGE(Data!AV1407),"  ")</f>
        <v xml:space="preserve">  </v>
      </c>
      <c r="AS1399" s="67" t="str">
        <f>IFERROR(AVERAGE(Data!AW1407),"  ")</f>
        <v xml:space="preserve">  </v>
      </c>
      <c r="AT1399" s="67" t="str">
        <f>IFERROR(AVERAGE(Data!AX1407),"  ")</f>
        <v xml:space="preserve">  </v>
      </c>
      <c r="AU1399" s="66" t="str">
        <f>IFERROR(AVERAGE(Data!AZ1407), "  ")</f>
        <v xml:space="preserve">  </v>
      </c>
      <c r="AV1399" s="66" t="str">
        <f>IFERROR(AVERAGE(Data!BA1407), "  ")</f>
        <v xml:space="preserve">  </v>
      </c>
      <c r="AW1399" s="66" t="str">
        <f>IFERROR(AVERAGE(Data!BB1407), "  ")</f>
        <v xml:space="preserve">  </v>
      </c>
      <c r="AX1399" s="66" t="str">
        <f>IFERROR(AVERAGE(Data!BC1407), "  ")</f>
        <v xml:space="preserve">  </v>
      </c>
      <c r="AY1399" s="66" t="str">
        <f>IFERROR(AVERAGE(Data!BD1407), "  ")</f>
        <v xml:space="preserve">  </v>
      </c>
      <c r="AZ1399" s="66" t="str">
        <f>IFERROR(AVERAGE(Data!BE1407), "  ")</f>
        <v xml:space="preserve">  </v>
      </c>
      <c r="BA1399" s="66" t="str">
        <f>IFERROR(AVERAGE(Data!BF1407), "  ")</f>
        <v xml:space="preserve">  </v>
      </c>
      <c r="BB1399" s="66" t="str">
        <f>IFERROR(AVERAGE(Data!BG1407), "  ")</f>
        <v xml:space="preserve">  </v>
      </c>
      <c r="BC1399" s="66" t="str">
        <f>IFERROR(AVERAGE(Data!BH1407), "  ")</f>
        <v xml:space="preserve">  </v>
      </c>
      <c r="BD1399" s="66" t="str">
        <f>IFERROR(AVERAGE(Data!BI1407), "  ")</f>
        <v xml:space="preserve">  </v>
      </c>
    </row>
    <row r="1400" spans="1:56" x14ac:dyDescent="0.25">
      <c r="A1400" s="59" t="str">
        <f>IFERROR(AVERAGE(Data!A1408),"  ")</f>
        <v xml:space="preserve">  </v>
      </c>
      <c r="B1400" s="66" t="str">
        <f>IFERROR(AVERAGE(Data!B1408),"  ")</f>
        <v xml:space="preserve">  </v>
      </c>
      <c r="C1400" s="66" t="str">
        <f>IFERROR(AVERAGE(Data!C1408),"  ")</f>
        <v xml:space="preserve">  </v>
      </c>
      <c r="D1400" s="66" t="str">
        <f>IFERROR(AVERAGE(Data!D1408),"  ")</f>
        <v xml:space="preserve">  </v>
      </c>
      <c r="E1400" s="66" t="str">
        <f>IFERROR(AVERAGE(Data!E1408),"  ")</f>
        <v xml:space="preserve">  </v>
      </c>
      <c r="F1400" s="66" t="str">
        <f>IFERROR(AVERAGE(Data!F1408),"  ")</f>
        <v xml:space="preserve">  </v>
      </c>
      <c r="G1400" s="66" t="str">
        <f>IFERROR(AVERAGE(Data!G1408),"  ")</f>
        <v xml:space="preserve">  </v>
      </c>
      <c r="H1400" s="67" t="str">
        <f>IFERROR(AVERAGE(Data!H1408),"  ")</f>
        <v xml:space="preserve">  </v>
      </c>
      <c r="I1400" s="67" t="str">
        <f>IFERROR(AVERAGE(Data!I1408),"  ")</f>
        <v xml:space="preserve">  </v>
      </c>
      <c r="J1400" s="67" t="str">
        <f>IFERROR(AVERAGE(Data!J1408),"  ")</f>
        <v xml:space="preserve">  </v>
      </c>
      <c r="K1400" s="66" t="str">
        <f>IFERROR(AVERAGE(Data!L1408),"  ")</f>
        <v xml:space="preserve">  </v>
      </c>
      <c r="L1400" s="66" t="str">
        <f>IFERROR(AVERAGE(Data!M1408),"  ")</f>
        <v xml:space="preserve">  </v>
      </c>
      <c r="M1400" s="66" t="str">
        <f>IFERROR(AVERAGE(Data!N1408),"  ")</f>
        <v xml:space="preserve">  </v>
      </c>
      <c r="N1400" s="66" t="str">
        <f>IFERROR(AVERAGE(Data!O1408),"  ")</f>
        <v xml:space="preserve">  </v>
      </c>
      <c r="O1400" s="66" t="str">
        <f>IFERROR(AVERAGE(Data!P1408),"  ")</f>
        <v xml:space="preserve">  </v>
      </c>
      <c r="P1400" s="66" t="str">
        <f>IFERROR(AVERAGE(Data!Q1408),"  ")</f>
        <v xml:space="preserve">  </v>
      </c>
      <c r="Q1400" s="67" t="str">
        <f>IFERROR(AVERAGE(Data!R1408),"  ")</f>
        <v xml:space="preserve">  </v>
      </c>
      <c r="R1400" s="67" t="str">
        <f>IFERROR(AVERAGE(Data!S1408),"  ")</f>
        <v xml:space="preserve">  </v>
      </c>
      <c r="S1400" s="67" t="str">
        <f>IFERROR(AVERAGE(Data!T1408),"  ")</f>
        <v xml:space="preserve">  </v>
      </c>
      <c r="T1400" s="66" t="str">
        <f>IFERROR(AVERAGE(Data!V1408), " ")</f>
        <v xml:space="preserve"> </v>
      </c>
      <c r="U1400" s="66" t="str">
        <f>IFERROR(AVERAGE(Data!W1408), " ")</f>
        <v xml:space="preserve"> </v>
      </c>
      <c r="V1400" s="66" t="str">
        <f>IFERROR(AVERAGE(Data!X1408), " ")</f>
        <v xml:space="preserve"> </v>
      </c>
      <c r="W1400" s="66" t="str">
        <f>IFERROR(AVERAGE(Data!Y1408), " ")</f>
        <v xml:space="preserve"> </v>
      </c>
      <c r="X1400" s="66" t="str">
        <f>IFERROR(AVERAGE(Data!Z1408), " ")</f>
        <v xml:space="preserve"> </v>
      </c>
      <c r="Y1400" s="66" t="str">
        <f>IFERROR(AVERAGE(Data!AA1408), " ")</f>
        <v xml:space="preserve"> </v>
      </c>
      <c r="Z1400" s="67" t="str">
        <f>IFERROR(AVERAGE(Data!AB1408), " ")</f>
        <v xml:space="preserve"> </v>
      </c>
      <c r="AA1400" s="67" t="str">
        <f>IFERROR(AVERAGE(Data!AC1408), " ")</f>
        <v xml:space="preserve"> </v>
      </c>
      <c r="AB1400" s="67" t="str">
        <f>IFERROR(AVERAGE(Data!AD1408), " ")</f>
        <v xml:space="preserve"> </v>
      </c>
      <c r="AC1400" s="66" t="str">
        <f>IFERROR(AVERAGE(Data!AF1408), "  ")</f>
        <v xml:space="preserve">  </v>
      </c>
      <c r="AD1400" s="66" t="str">
        <f>IFERROR(AVERAGE(Data!AG1408), "  ")</f>
        <v xml:space="preserve">  </v>
      </c>
      <c r="AE1400" s="66" t="str">
        <f>IFERROR(AVERAGE(Data!AH1408), "  ")</f>
        <v xml:space="preserve">  </v>
      </c>
      <c r="AF1400" s="66" t="str">
        <f>IFERROR(AVERAGE(Data!AI1408), "  ")</f>
        <v xml:space="preserve">  </v>
      </c>
      <c r="AG1400" s="66" t="str">
        <f>IFERROR(AVERAGE(Data!AJ1408), "  ")</f>
        <v xml:space="preserve">  </v>
      </c>
      <c r="AH1400" s="66" t="str">
        <f>IFERROR(AVERAGE(Data!AK1408), "  ")</f>
        <v xml:space="preserve">  </v>
      </c>
      <c r="AI1400" s="67" t="str">
        <f>IFERROR(AVERAGE(Data!AL1408), "  ")</f>
        <v xml:space="preserve">  </v>
      </c>
      <c r="AJ1400" s="67" t="str">
        <f>IFERROR(AVERAGE(Data!AM1408), "  ")</f>
        <v xml:space="preserve">  </v>
      </c>
      <c r="AK1400" s="67" t="str">
        <f>IFERROR(AVERAGE(Data!AN1408), "  ")</f>
        <v xml:space="preserve">  </v>
      </c>
      <c r="AL1400" s="66" t="str">
        <f>IFERROR(AVERAGE(Data!AP1408),"  ")</f>
        <v xml:space="preserve">  </v>
      </c>
      <c r="AM1400" s="66" t="str">
        <f>IFERROR(AVERAGE(Data!AQ1408),"  ")</f>
        <v xml:space="preserve">  </v>
      </c>
      <c r="AN1400" s="66" t="str">
        <f>IFERROR(AVERAGE(Data!AR1408),"  ")</f>
        <v xml:space="preserve">  </v>
      </c>
      <c r="AO1400" s="66" t="str">
        <f>IFERROR(AVERAGE(Data!AS1408),"  ")</f>
        <v xml:space="preserve">  </v>
      </c>
      <c r="AP1400" s="66" t="str">
        <f>IFERROR(AVERAGE(Data!AT1408),"  ")</f>
        <v xml:space="preserve">  </v>
      </c>
      <c r="AQ1400" s="66" t="str">
        <f>IFERROR(AVERAGE(Data!AU1408),"  ")</f>
        <v xml:space="preserve">  </v>
      </c>
      <c r="AR1400" s="67" t="str">
        <f>IFERROR(AVERAGE(Data!AV1408),"  ")</f>
        <v xml:space="preserve">  </v>
      </c>
      <c r="AS1400" s="67" t="str">
        <f>IFERROR(AVERAGE(Data!AW1408),"  ")</f>
        <v xml:space="preserve">  </v>
      </c>
      <c r="AT1400" s="67" t="str">
        <f>IFERROR(AVERAGE(Data!AX1408),"  ")</f>
        <v xml:space="preserve">  </v>
      </c>
      <c r="AU1400" s="66" t="str">
        <f>IFERROR(AVERAGE(Data!AZ1408), "  ")</f>
        <v xml:space="preserve">  </v>
      </c>
      <c r="AV1400" s="66" t="str">
        <f>IFERROR(AVERAGE(Data!BA1408), "  ")</f>
        <v xml:space="preserve">  </v>
      </c>
      <c r="AW1400" s="66" t="str">
        <f>IFERROR(AVERAGE(Data!BB1408), "  ")</f>
        <v xml:space="preserve">  </v>
      </c>
      <c r="AX1400" s="66" t="str">
        <f>IFERROR(AVERAGE(Data!BC1408), "  ")</f>
        <v xml:space="preserve">  </v>
      </c>
      <c r="AY1400" s="66" t="str">
        <f>IFERROR(AVERAGE(Data!BD1408), "  ")</f>
        <v xml:space="preserve">  </v>
      </c>
      <c r="AZ1400" s="66" t="str">
        <f>IFERROR(AVERAGE(Data!BE1408), "  ")</f>
        <v xml:space="preserve">  </v>
      </c>
      <c r="BA1400" s="66" t="str">
        <f>IFERROR(AVERAGE(Data!BF1408), "  ")</f>
        <v xml:space="preserve">  </v>
      </c>
      <c r="BB1400" s="66" t="str">
        <f>IFERROR(AVERAGE(Data!BG1408), "  ")</f>
        <v xml:space="preserve">  </v>
      </c>
      <c r="BC1400" s="66" t="str">
        <f>IFERROR(AVERAGE(Data!BH1408), "  ")</f>
        <v xml:space="preserve">  </v>
      </c>
      <c r="BD1400" s="66" t="str">
        <f>IFERROR(AVERAGE(Data!BI1408), "  ")</f>
        <v xml:space="preserve">  </v>
      </c>
    </row>
    <row r="1401" spans="1:56" x14ac:dyDescent="0.25">
      <c r="A1401" s="59" t="str">
        <f>IFERROR(AVERAGE(Data!A1409),"  ")</f>
        <v xml:space="preserve">  </v>
      </c>
      <c r="B1401" s="66" t="str">
        <f>IFERROR(AVERAGE(Data!B1409),"  ")</f>
        <v xml:space="preserve">  </v>
      </c>
      <c r="C1401" s="66" t="str">
        <f>IFERROR(AVERAGE(Data!C1409),"  ")</f>
        <v xml:space="preserve">  </v>
      </c>
      <c r="D1401" s="66" t="str">
        <f>IFERROR(AVERAGE(Data!D1409),"  ")</f>
        <v xml:space="preserve">  </v>
      </c>
      <c r="E1401" s="66" t="str">
        <f>IFERROR(AVERAGE(Data!E1409),"  ")</f>
        <v xml:space="preserve">  </v>
      </c>
      <c r="F1401" s="66" t="str">
        <f>IFERROR(AVERAGE(Data!F1409),"  ")</f>
        <v xml:space="preserve">  </v>
      </c>
      <c r="G1401" s="66" t="str">
        <f>IFERROR(AVERAGE(Data!G1409),"  ")</f>
        <v xml:space="preserve">  </v>
      </c>
      <c r="H1401" s="67" t="str">
        <f>IFERROR(AVERAGE(Data!H1409),"  ")</f>
        <v xml:space="preserve">  </v>
      </c>
      <c r="I1401" s="67" t="str">
        <f>IFERROR(AVERAGE(Data!I1409),"  ")</f>
        <v xml:space="preserve">  </v>
      </c>
      <c r="J1401" s="67" t="str">
        <f>IFERROR(AVERAGE(Data!J1409),"  ")</f>
        <v xml:space="preserve">  </v>
      </c>
      <c r="K1401" s="66" t="str">
        <f>IFERROR(AVERAGE(Data!L1409),"  ")</f>
        <v xml:space="preserve">  </v>
      </c>
      <c r="L1401" s="66" t="str">
        <f>IFERROR(AVERAGE(Data!M1409),"  ")</f>
        <v xml:space="preserve">  </v>
      </c>
      <c r="M1401" s="66" t="str">
        <f>IFERROR(AVERAGE(Data!N1409),"  ")</f>
        <v xml:space="preserve">  </v>
      </c>
      <c r="N1401" s="66" t="str">
        <f>IFERROR(AVERAGE(Data!O1409),"  ")</f>
        <v xml:space="preserve">  </v>
      </c>
      <c r="O1401" s="66" t="str">
        <f>IFERROR(AVERAGE(Data!P1409),"  ")</f>
        <v xml:space="preserve">  </v>
      </c>
      <c r="P1401" s="66" t="str">
        <f>IFERROR(AVERAGE(Data!Q1409),"  ")</f>
        <v xml:space="preserve">  </v>
      </c>
      <c r="Q1401" s="67" t="str">
        <f>IFERROR(AVERAGE(Data!R1409),"  ")</f>
        <v xml:space="preserve">  </v>
      </c>
      <c r="R1401" s="67" t="str">
        <f>IFERROR(AVERAGE(Data!S1409),"  ")</f>
        <v xml:space="preserve">  </v>
      </c>
      <c r="S1401" s="67" t="str">
        <f>IFERROR(AVERAGE(Data!T1409),"  ")</f>
        <v xml:space="preserve">  </v>
      </c>
      <c r="T1401" s="66" t="str">
        <f>IFERROR(AVERAGE(Data!V1409), " ")</f>
        <v xml:space="preserve"> </v>
      </c>
      <c r="U1401" s="66" t="str">
        <f>IFERROR(AVERAGE(Data!W1409), " ")</f>
        <v xml:space="preserve"> </v>
      </c>
      <c r="V1401" s="66" t="str">
        <f>IFERROR(AVERAGE(Data!X1409), " ")</f>
        <v xml:space="preserve"> </v>
      </c>
      <c r="W1401" s="66" t="str">
        <f>IFERROR(AVERAGE(Data!Y1409), " ")</f>
        <v xml:space="preserve"> </v>
      </c>
      <c r="X1401" s="66" t="str">
        <f>IFERROR(AVERAGE(Data!Z1409), " ")</f>
        <v xml:space="preserve"> </v>
      </c>
      <c r="Y1401" s="66" t="str">
        <f>IFERROR(AVERAGE(Data!AA1409), " ")</f>
        <v xml:space="preserve"> </v>
      </c>
      <c r="Z1401" s="67" t="str">
        <f>IFERROR(AVERAGE(Data!AB1409), " ")</f>
        <v xml:space="preserve"> </v>
      </c>
      <c r="AA1401" s="67" t="str">
        <f>IFERROR(AVERAGE(Data!AC1409), " ")</f>
        <v xml:space="preserve"> </v>
      </c>
      <c r="AB1401" s="67" t="str">
        <f>IFERROR(AVERAGE(Data!AD1409), " ")</f>
        <v xml:space="preserve"> </v>
      </c>
      <c r="AC1401" s="66" t="str">
        <f>IFERROR(AVERAGE(Data!AF1409), "  ")</f>
        <v xml:space="preserve">  </v>
      </c>
      <c r="AD1401" s="66" t="str">
        <f>IFERROR(AVERAGE(Data!AG1409), "  ")</f>
        <v xml:space="preserve">  </v>
      </c>
      <c r="AE1401" s="66" t="str">
        <f>IFERROR(AVERAGE(Data!AH1409), "  ")</f>
        <v xml:space="preserve">  </v>
      </c>
      <c r="AF1401" s="66" t="str">
        <f>IFERROR(AVERAGE(Data!AI1409), "  ")</f>
        <v xml:space="preserve">  </v>
      </c>
      <c r="AG1401" s="66" t="str">
        <f>IFERROR(AVERAGE(Data!AJ1409), "  ")</f>
        <v xml:space="preserve">  </v>
      </c>
      <c r="AH1401" s="66" t="str">
        <f>IFERROR(AVERAGE(Data!AK1409), "  ")</f>
        <v xml:space="preserve">  </v>
      </c>
      <c r="AI1401" s="67" t="str">
        <f>IFERROR(AVERAGE(Data!AL1409), "  ")</f>
        <v xml:space="preserve">  </v>
      </c>
      <c r="AJ1401" s="67" t="str">
        <f>IFERROR(AVERAGE(Data!AM1409), "  ")</f>
        <v xml:space="preserve">  </v>
      </c>
      <c r="AK1401" s="67" t="str">
        <f>IFERROR(AVERAGE(Data!AN1409), "  ")</f>
        <v xml:space="preserve">  </v>
      </c>
      <c r="AL1401" s="66" t="str">
        <f>IFERROR(AVERAGE(Data!AP1409),"  ")</f>
        <v xml:space="preserve">  </v>
      </c>
      <c r="AM1401" s="66" t="str">
        <f>IFERROR(AVERAGE(Data!AQ1409),"  ")</f>
        <v xml:space="preserve">  </v>
      </c>
      <c r="AN1401" s="66" t="str">
        <f>IFERROR(AVERAGE(Data!AR1409),"  ")</f>
        <v xml:space="preserve">  </v>
      </c>
      <c r="AO1401" s="66" t="str">
        <f>IFERROR(AVERAGE(Data!AS1409),"  ")</f>
        <v xml:space="preserve">  </v>
      </c>
      <c r="AP1401" s="66" t="str">
        <f>IFERROR(AVERAGE(Data!AT1409),"  ")</f>
        <v xml:space="preserve">  </v>
      </c>
      <c r="AQ1401" s="66" t="str">
        <f>IFERROR(AVERAGE(Data!AU1409),"  ")</f>
        <v xml:space="preserve">  </v>
      </c>
      <c r="AR1401" s="67" t="str">
        <f>IFERROR(AVERAGE(Data!AV1409),"  ")</f>
        <v xml:space="preserve">  </v>
      </c>
      <c r="AS1401" s="67" t="str">
        <f>IFERROR(AVERAGE(Data!AW1409),"  ")</f>
        <v xml:space="preserve">  </v>
      </c>
      <c r="AT1401" s="67" t="str">
        <f>IFERROR(AVERAGE(Data!AX1409),"  ")</f>
        <v xml:space="preserve">  </v>
      </c>
      <c r="AU1401" s="66" t="str">
        <f>IFERROR(AVERAGE(Data!AZ1409), "  ")</f>
        <v xml:space="preserve">  </v>
      </c>
      <c r="AV1401" s="66" t="str">
        <f>IFERROR(AVERAGE(Data!BA1409), "  ")</f>
        <v xml:space="preserve">  </v>
      </c>
      <c r="AW1401" s="66" t="str">
        <f>IFERROR(AVERAGE(Data!BB1409), "  ")</f>
        <v xml:space="preserve">  </v>
      </c>
      <c r="AX1401" s="66" t="str">
        <f>IFERROR(AVERAGE(Data!BC1409), "  ")</f>
        <v xml:space="preserve">  </v>
      </c>
      <c r="AY1401" s="66" t="str">
        <f>IFERROR(AVERAGE(Data!BD1409), "  ")</f>
        <v xml:space="preserve">  </v>
      </c>
      <c r="AZ1401" s="66" t="str">
        <f>IFERROR(AVERAGE(Data!BE1409), "  ")</f>
        <v xml:space="preserve">  </v>
      </c>
      <c r="BA1401" s="66" t="str">
        <f>IFERROR(AVERAGE(Data!BF1409), "  ")</f>
        <v xml:space="preserve">  </v>
      </c>
      <c r="BB1401" s="66" t="str">
        <f>IFERROR(AVERAGE(Data!BG1409), "  ")</f>
        <v xml:space="preserve">  </v>
      </c>
      <c r="BC1401" s="66" t="str">
        <f>IFERROR(AVERAGE(Data!BH1409), "  ")</f>
        <v xml:space="preserve">  </v>
      </c>
      <c r="BD1401" s="66" t="str">
        <f>IFERROR(AVERAGE(Data!BI1409), "  ")</f>
        <v xml:space="preserve">  </v>
      </c>
    </row>
    <row r="1402" spans="1:56" x14ac:dyDescent="0.25">
      <c r="A1402" s="59" t="str">
        <f>IFERROR(AVERAGE(Data!A1410),"  ")</f>
        <v xml:space="preserve">  </v>
      </c>
      <c r="B1402" s="66" t="str">
        <f>IFERROR(AVERAGE(Data!B1410),"  ")</f>
        <v xml:space="preserve">  </v>
      </c>
      <c r="C1402" s="66" t="str">
        <f>IFERROR(AVERAGE(Data!C1410),"  ")</f>
        <v xml:space="preserve">  </v>
      </c>
      <c r="D1402" s="66" t="str">
        <f>IFERROR(AVERAGE(Data!D1410),"  ")</f>
        <v xml:space="preserve">  </v>
      </c>
      <c r="E1402" s="66" t="str">
        <f>IFERROR(AVERAGE(Data!E1410),"  ")</f>
        <v xml:space="preserve">  </v>
      </c>
      <c r="F1402" s="66" t="str">
        <f>IFERROR(AVERAGE(Data!F1410),"  ")</f>
        <v xml:space="preserve">  </v>
      </c>
      <c r="G1402" s="66" t="str">
        <f>IFERROR(AVERAGE(Data!G1410),"  ")</f>
        <v xml:space="preserve">  </v>
      </c>
      <c r="H1402" s="67" t="str">
        <f>IFERROR(AVERAGE(Data!H1410),"  ")</f>
        <v xml:space="preserve">  </v>
      </c>
      <c r="I1402" s="67" t="str">
        <f>IFERROR(AVERAGE(Data!I1410),"  ")</f>
        <v xml:space="preserve">  </v>
      </c>
      <c r="J1402" s="67" t="str">
        <f>IFERROR(AVERAGE(Data!J1410),"  ")</f>
        <v xml:space="preserve">  </v>
      </c>
      <c r="K1402" s="66" t="str">
        <f>IFERROR(AVERAGE(Data!L1410),"  ")</f>
        <v xml:space="preserve">  </v>
      </c>
      <c r="L1402" s="66" t="str">
        <f>IFERROR(AVERAGE(Data!M1410),"  ")</f>
        <v xml:space="preserve">  </v>
      </c>
      <c r="M1402" s="66" t="str">
        <f>IFERROR(AVERAGE(Data!N1410),"  ")</f>
        <v xml:space="preserve">  </v>
      </c>
      <c r="N1402" s="66" t="str">
        <f>IFERROR(AVERAGE(Data!O1410),"  ")</f>
        <v xml:space="preserve">  </v>
      </c>
      <c r="O1402" s="66" t="str">
        <f>IFERROR(AVERAGE(Data!P1410),"  ")</f>
        <v xml:space="preserve">  </v>
      </c>
      <c r="P1402" s="66" t="str">
        <f>IFERROR(AVERAGE(Data!Q1410),"  ")</f>
        <v xml:space="preserve">  </v>
      </c>
      <c r="Q1402" s="67" t="str">
        <f>IFERROR(AVERAGE(Data!R1410),"  ")</f>
        <v xml:space="preserve">  </v>
      </c>
      <c r="R1402" s="67" t="str">
        <f>IFERROR(AVERAGE(Data!S1410),"  ")</f>
        <v xml:space="preserve">  </v>
      </c>
      <c r="S1402" s="67" t="str">
        <f>IFERROR(AVERAGE(Data!T1410),"  ")</f>
        <v xml:space="preserve">  </v>
      </c>
      <c r="T1402" s="66" t="str">
        <f>IFERROR(AVERAGE(Data!V1410), " ")</f>
        <v xml:space="preserve"> </v>
      </c>
      <c r="U1402" s="66" t="str">
        <f>IFERROR(AVERAGE(Data!W1410), " ")</f>
        <v xml:space="preserve"> </v>
      </c>
      <c r="V1402" s="66" t="str">
        <f>IFERROR(AVERAGE(Data!X1410), " ")</f>
        <v xml:space="preserve"> </v>
      </c>
      <c r="W1402" s="66" t="str">
        <f>IFERROR(AVERAGE(Data!Y1410), " ")</f>
        <v xml:space="preserve"> </v>
      </c>
      <c r="X1402" s="66" t="str">
        <f>IFERROR(AVERAGE(Data!Z1410), " ")</f>
        <v xml:space="preserve"> </v>
      </c>
      <c r="Y1402" s="66" t="str">
        <f>IFERROR(AVERAGE(Data!AA1410), " ")</f>
        <v xml:space="preserve"> </v>
      </c>
      <c r="Z1402" s="67" t="str">
        <f>IFERROR(AVERAGE(Data!AB1410), " ")</f>
        <v xml:space="preserve"> </v>
      </c>
      <c r="AA1402" s="67" t="str">
        <f>IFERROR(AVERAGE(Data!AC1410), " ")</f>
        <v xml:space="preserve"> </v>
      </c>
      <c r="AB1402" s="67" t="str">
        <f>IFERROR(AVERAGE(Data!AD1410), " ")</f>
        <v xml:space="preserve"> </v>
      </c>
      <c r="AC1402" s="66" t="str">
        <f>IFERROR(AVERAGE(Data!AF1410), "  ")</f>
        <v xml:space="preserve">  </v>
      </c>
      <c r="AD1402" s="66" t="str">
        <f>IFERROR(AVERAGE(Data!AG1410), "  ")</f>
        <v xml:space="preserve">  </v>
      </c>
      <c r="AE1402" s="66" t="str">
        <f>IFERROR(AVERAGE(Data!AH1410), "  ")</f>
        <v xml:space="preserve">  </v>
      </c>
      <c r="AF1402" s="66" t="str">
        <f>IFERROR(AVERAGE(Data!AI1410), "  ")</f>
        <v xml:space="preserve">  </v>
      </c>
      <c r="AG1402" s="66" t="str">
        <f>IFERROR(AVERAGE(Data!AJ1410), "  ")</f>
        <v xml:space="preserve">  </v>
      </c>
      <c r="AH1402" s="66" t="str">
        <f>IFERROR(AVERAGE(Data!AK1410), "  ")</f>
        <v xml:space="preserve">  </v>
      </c>
      <c r="AI1402" s="67" t="str">
        <f>IFERROR(AVERAGE(Data!AL1410), "  ")</f>
        <v xml:space="preserve">  </v>
      </c>
      <c r="AJ1402" s="67" t="str">
        <f>IFERROR(AVERAGE(Data!AM1410), "  ")</f>
        <v xml:space="preserve">  </v>
      </c>
      <c r="AK1402" s="67" t="str">
        <f>IFERROR(AVERAGE(Data!AN1410), "  ")</f>
        <v xml:space="preserve">  </v>
      </c>
      <c r="AL1402" s="66" t="str">
        <f>IFERROR(AVERAGE(Data!AP1410),"  ")</f>
        <v xml:space="preserve">  </v>
      </c>
      <c r="AM1402" s="66" t="str">
        <f>IFERROR(AVERAGE(Data!AQ1410),"  ")</f>
        <v xml:space="preserve">  </v>
      </c>
      <c r="AN1402" s="66" t="str">
        <f>IFERROR(AVERAGE(Data!AR1410),"  ")</f>
        <v xml:space="preserve">  </v>
      </c>
      <c r="AO1402" s="66" t="str">
        <f>IFERROR(AVERAGE(Data!AS1410),"  ")</f>
        <v xml:space="preserve">  </v>
      </c>
      <c r="AP1402" s="66" t="str">
        <f>IFERROR(AVERAGE(Data!AT1410),"  ")</f>
        <v xml:space="preserve">  </v>
      </c>
      <c r="AQ1402" s="66" t="str">
        <f>IFERROR(AVERAGE(Data!AU1410),"  ")</f>
        <v xml:space="preserve">  </v>
      </c>
      <c r="AR1402" s="67" t="str">
        <f>IFERROR(AVERAGE(Data!AV1410),"  ")</f>
        <v xml:space="preserve">  </v>
      </c>
      <c r="AS1402" s="67" t="str">
        <f>IFERROR(AVERAGE(Data!AW1410),"  ")</f>
        <v xml:space="preserve">  </v>
      </c>
      <c r="AT1402" s="67" t="str">
        <f>IFERROR(AVERAGE(Data!AX1410),"  ")</f>
        <v xml:space="preserve">  </v>
      </c>
      <c r="AU1402" s="66" t="str">
        <f>IFERROR(AVERAGE(Data!AZ1410), "  ")</f>
        <v xml:space="preserve">  </v>
      </c>
      <c r="AV1402" s="66" t="str">
        <f>IFERROR(AVERAGE(Data!BA1410), "  ")</f>
        <v xml:space="preserve">  </v>
      </c>
      <c r="AW1402" s="66" t="str">
        <f>IFERROR(AVERAGE(Data!BB1410), "  ")</f>
        <v xml:space="preserve">  </v>
      </c>
      <c r="AX1402" s="66" t="str">
        <f>IFERROR(AVERAGE(Data!BC1410), "  ")</f>
        <v xml:space="preserve">  </v>
      </c>
      <c r="AY1402" s="66" t="str">
        <f>IFERROR(AVERAGE(Data!BD1410), "  ")</f>
        <v xml:space="preserve">  </v>
      </c>
      <c r="AZ1402" s="66" t="str">
        <f>IFERROR(AVERAGE(Data!BE1410), "  ")</f>
        <v xml:space="preserve">  </v>
      </c>
      <c r="BA1402" s="66" t="str">
        <f>IFERROR(AVERAGE(Data!BF1410), "  ")</f>
        <v xml:space="preserve">  </v>
      </c>
      <c r="BB1402" s="66" t="str">
        <f>IFERROR(AVERAGE(Data!BG1410), "  ")</f>
        <v xml:space="preserve">  </v>
      </c>
      <c r="BC1402" s="66" t="str">
        <f>IFERROR(AVERAGE(Data!BH1410), "  ")</f>
        <v xml:space="preserve">  </v>
      </c>
      <c r="BD1402" s="66" t="str">
        <f>IFERROR(AVERAGE(Data!BI1410), "  ")</f>
        <v xml:space="preserve">  </v>
      </c>
    </row>
    <row r="1403" spans="1:56" x14ac:dyDescent="0.25">
      <c r="A1403" s="59" t="str">
        <f>IFERROR(AVERAGE(Data!A1411),"  ")</f>
        <v xml:space="preserve">  </v>
      </c>
      <c r="B1403" s="66" t="str">
        <f>IFERROR(AVERAGE(Data!B1411),"  ")</f>
        <v xml:space="preserve">  </v>
      </c>
      <c r="C1403" s="66" t="str">
        <f>IFERROR(AVERAGE(Data!C1411),"  ")</f>
        <v xml:space="preserve">  </v>
      </c>
      <c r="D1403" s="66" t="str">
        <f>IFERROR(AVERAGE(Data!D1411),"  ")</f>
        <v xml:space="preserve">  </v>
      </c>
      <c r="E1403" s="66" t="str">
        <f>IFERROR(AVERAGE(Data!E1411),"  ")</f>
        <v xml:space="preserve">  </v>
      </c>
      <c r="F1403" s="66" t="str">
        <f>IFERROR(AVERAGE(Data!F1411),"  ")</f>
        <v xml:space="preserve">  </v>
      </c>
      <c r="G1403" s="66" t="str">
        <f>IFERROR(AVERAGE(Data!G1411),"  ")</f>
        <v xml:space="preserve">  </v>
      </c>
      <c r="H1403" s="67" t="str">
        <f>IFERROR(AVERAGE(Data!H1411),"  ")</f>
        <v xml:space="preserve">  </v>
      </c>
      <c r="I1403" s="67" t="str">
        <f>IFERROR(AVERAGE(Data!I1411),"  ")</f>
        <v xml:space="preserve">  </v>
      </c>
      <c r="J1403" s="67" t="str">
        <f>IFERROR(AVERAGE(Data!J1411),"  ")</f>
        <v xml:space="preserve">  </v>
      </c>
      <c r="K1403" s="66" t="str">
        <f>IFERROR(AVERAGE(Data!L1411),"  ")</f>
        <v xml:space="preserve">  </v>
      </c>
      <c r="L1403" s="66" t="str">
        <f>IFERROR(AVERAGE(Data!M1411),"  ")</f>
        <v xml:space="preserve">  </v>
      </c>
      <c r="M1403" s="66" t="str">
        <f>IFERROR(AVERAGE(Data!N1411),"  ")</f>
        <v xml:space="preserve">  </v>
      </c>
      <c r="N1403" s="66" t="str">
        <f>IFERROR(AVERAGE(Data!O1411),"  ")</f>
        <v xml:space="preserve">  </v>
      </c>
      <c r="O1403" s="66" t="str">
        <f>IFERROR(AVERAGE(Data!P1411),"  ")</f>
        <v xml:space="preserve">  </v>
      </c>
      <c r="P1403" s="66" t="str">
        <f>IFERROR(AVERAGE(Data!Q1411),"  ")</f>
        <v xml:space="preserve">  </v>
      </c>
      <c r="Q1403" s="67" t="str">
        <f>IFERROR(AVERAGE(Data!R1411),"  ")</f>
        <v xml:space="preserve">  </v>
      </c>
      <c r="R1403" s="67" t="str">
        <f>IFERROR(AVERAGE(Data!S1411),"  ")</f>
        <v xml:space="preserve">  </v>
      </c>
      <c r="S1403" s="67" t="str">
        <f>IFERROR(AVERAGE(Data!T1411),"  ")</f>
        <v xml:space="preserve">  </v>
      </c>
      <c r="T1403" s="66" t="str">
        <f>IFERROR(AVERAGE(Data!V1411), " ")</f>
        <v xml:space="preserve"> </v>
      </c>
      <c r="U1403" s="66" t="str">
        <f>IFERROR(AVERAGE(Data!W1411), " ")</f>
        <v xml:space="preserve"> </v>
      </c>
      <c r="V1403" s="66" t="str">
        <f>IFERROR(AVERAGE(Data!X1411), " ")</f>
        <v xml:space="preserve"> </v>
      </c>
      <c r="W1403" s="66" t="str">
        <f>IFERROR(AVERAGE(Data!Y1411), " ")</f>
        <v xml:space="preserve"> </v>
      </c>
      <c r="X1403" s="66" t="str">
        <f>IFERROR(AVERAGE(Data!Z1411), " ")</f>
        <v xml:space="preserve"> </v>
      </c>
      <c r="Y1403" s="66" t="str">
        <f>IFERROR(AVERAGE(Data!AA1411), " ")</f>
        <v xml:space="preserve"> </v>
      </c>
      <c r="Z1403" s="67" t="str">
        <f>IFERROR(AVERAGE(Data!AB1411), " ")</f>
        <v xml:space="preserve"> </v>
      </c>
      <c r="AA1403" s="67" t="str">
        <f>IFERROR(AVERAGE(Data!AC1411), " ")</f>
        <v xml:space="preserve"> </v>
      </c>
      <c r="AB1403" s="67" t="str">
        <f>IFERROR(AVERAGE(Data!AD1411), " ")</f>
        <v xml:space="preserve"> </v>
      </c>
      <c r="AC1403" s="66" t="str">
        <f>IFERROR(AVERAGE(Data!AF1411), "  ")</f>
        <v xml:space="preserve">  </v>
      </c>
      <c r="AD1403" s="66" t="str">
        <f>IFERROR(AVERAGE(Data!AG1411), "  ")</f>
        <v xml:space="preserve">  </v>
      </c>
      <c r="AE1403" s="66" t="str">
        <f>IFERROR(AVERAGE(Data!AH1411), "  ")</f>
        <v xml:space="preserve">  </v>
      </c>
      <c r="AF1403" s="66" t="str">
        <f>IFERROR(AVERAGE(Data!AI1411), "  ")</f>
        <v xml:space="preserve">  </v>
      </c>
      <c r="AG1403" s="66" t="str">
        <f>IFERROR(AVERAGE(Data!AJ1411), "  ")</f>
        <v xml:space="preserve">  </v>
      </c>
      <c r="AH1403" s="66" t="str">
        <f>IFERROR(AVERAGE(Data!AK1411), "  ")</f>
        <v xml:space="preserve">  </v>
      </c>
      <c r="AI1403" s="67" t="str">
        <f>IFERROR(AVERAGE(Data!AL1411), "  ")</f>
        <v xml:space="preserve">  </v>
      </c>
      <c r="AJ1403" s="67" t="str">
        <f>IFERROR(AVERAGE(Data!AM1411), "  ")</f>
        <v xml:space="preserve">  </v>
      </c>
      <c r="AK1403" s="67" t="str">
        <f>IFERROR(AVERAGE(Data!AN1411), "  ")</f>
        <v xml:space="preserve">  </v>
      </c>
      <c r="AL1403" s="66" t="str">
        <f>IFERROR(AVERAGE(Data!AP1411),"  ")</f>
        <v xml:space="preserve">  </v>
      </c>
      <c r="AM1403" s="66" t="str">
        <f>IFERROR(AVERAGE(Data!AQ1411),"  ")</f>
        <v xml:space="preserve">  </v>
      </c>
      <c r="AN1403" s="66" t="str">
        <f>IFERROR(AVERAGE(Data!AR1411),"  ")</f>
        <v xml:space="preserve">  </v>
      </c>
      <c r="AO1403" s="66" t="str">
        <f>IFERROR(AVERAGE(Data!AS1411),"  ")</f>
        <v xml:space="preserve">  </v>
      </c>
      <c r="AP1403" s="66" t="str">
        <f>IFERROR(AVERAGE(Data!AT1411),"  ")</f>
        <v xml:space="preserve">  </v>
      </c>
      <c r="AQ1403" s="66" t="str">
        <f>IFERROR(AVERAGE(Data!AU1411),"  ")</f>
        <v xml:space="preserve">  </v>
      </c>
      <c r="AR1403" s="67" t="str">
        <f>IFERROR(AVERAGE(Data!AV1411),"  ")</f>
        <v xml:space="preserve">  </v>
      </c>
      <c r="AS1403" s="67" t="str">
        <f>IFERROR(AVERAGE(Data!AW1411),"  ")</f>
        <v xml:space="preserve">  </v>
      </c>
      <c r="AT1403" s="67" t="str">
        <f>IFERROR(AVERAGE(Data!AX1411),"  ")</f>
        <v xml:space="preserve">  </v>
      </c>
      <c r="AU1403" s="66" t="str">
        <f>IFERROR(AVERAGE(Data!AZ1411), "  ")</f>
        <v xml:space="preserve">  </v>
      </c>
      <c r="AV1403" s="66" t="str">
        <f>IFERROR(AVERAGE(Data!BA1411), "  ")</f>
        <v xml:space="preserve">  </v>
      </c>
      <c r="AW1403" s="66" t="str">
        <f>IFERROR(AVERAGE(Data!BB1411), "  ")</f>
        <v xml:space="preserve">  </v>
      </c>
      <c r="AX1403" s="66" t="str">
        <f>IFERROR(AVERAGE(Data!BC1411), "  ")</f>
        <v xml:space="preserve">  </v>
      </c>
      <c r="AY1403" s="66" t="str">
        <f>IFERROR(AVERAGE(Data!BD1411), "  ")</f>
        <v xml:space="preserve">  </v>
      </c>
      <c r="AZ1403" s="66" t="str">
        <f>IFERROR(AVERAGE(Data!BE1411), "  ")</f>
        <v xml:space="preserve">  </v>
      </c>
      <c r="BA1403" s="66" t="str">
        <f>IFERROR(AVERAGE(Data!BF1411), "  ")</f>
        <v xml:space="preserve">  </v>
      </c>
      <c r="BB1403" s="66" t="str">
        <f>IFERROR(AVERAGE(Data!BG1411), "  ")</f>
        <v xml:space="preserve">  </v>
      </c>
      <c r="BC1403" s="66" t="str">
        <f>IFERROR(AVERAGE(Data!BH1411), "  ")</f>
        <v xml:space="preserve">  </v>
      </c>
      <c r="BD1403" s="66" t="str">
        <f>IFERROR(AVERAGE(Data!BI1411), "  ")</f>
        <v xml:space="preserve">  </v>
      </c>
    </row>
    <row r="1404" spans="1:56" x14ac:dyDescent="0.25">
      <c r="A1404" s="59" t="str">
        <f>IFERROR(AVERAGE(Data!A1412),"  ")</f>
        <v xml:space="preserve">  </v>
      </c>
      <c r="B1404" s="66" t="str">
        <f>IFERROR(AVERAGE(Data!B1412),"  ")</f>
        <v xml:space="preserve">  </v>
      </c>
      <c r="C1404" s="66" t="str">
        <f>IFERROR(AVERAGE(Data!C1412),"  ")</f>
        <v xml:space="preserve">  </v>
      </c>
      <c r="D1404" s="66" t="str">
        <f>IFERROR(AVERAGE(Data!D1412),"  ")</f>
        <v xml:space="preserve">  </v>
      </c>
      <c r="E1404" s="66" t="str">
        <f>IFERROR(AVERAGE(Data!E1412),"  ")</f>
        <v xml:space="preserve">  </v>
      </c>
      <c r="F1404" s="66" t="str">
        <f>IFERROR(AVERAGE(Data!F1412),"  ")</f>
        <v xml:space="preserve">  </v>
      </c>
      <c r="G1404" s="66" t="str">
        <f>IFERROR(AVERAGE(Data!G1412),"  ")</f>
        <v xml:space="preserve">  </v>
      </c>
      <c r="H1404" s="67" t="str">
        <f>IFERROR(AVERAGE(Data!H1412),"  ")</f>
        <v xml:space="preserve">  </v>
      </c>
      <c r="I1404" s="67" t="str">
        <f>IFERROR(AVERAGE(Data!I1412),"  ")</f>
        <v xml:space="preserve">  </v>
      </c>
      <c r="J1404" s="67" t="str">
        <f>IFERROR(AVERAGE(Data!J1412),"  ")</f>
        <v xml:space="preserve">  </v>
      </c>
      <c r="K1404" s="66" t="str">
        <f>IFERROR(AVERAGE(Data!L1412),"  ")</f>
        <v xml:space="preserve">  </v>
      </c>
      <c r="L1404" s="66" t="str">
        <f>IFERROR(AVERAGE(Data!M1412),"  ")</f>
        <v xml:space="preserve">  </v>
      </c>
      <c r="M1404" s="66" t="str">
        <f>IFERROR(AVERAGE(Data!N1412),"  ")</f>
        <v xml:space="preserve">  </v>
      </c>
      <c r="N1404" s="66" t="str">
        <f>IFERROR(AVERAGE(Data!O1412),"  ")</f>
        <v xml:space="preserve">  </v>
      </c>
      <c r="O1404" s="66" t="str">
        <f>IFERROR(AVERAGE(Data!P1412),"  ")</f>
        <v xml:space="preserve">  </v>
      </c>
      <c r="P1404" s="66" t="str">
        <f>IFERROR(AVERAGE(Data!Q1412),"  ")</f>
        <v xml:space="preserve">  </v>
      </c>
      <c r="Q1404" s="67" t="str">
        <f>IFERROR(AVERAGE(Data!R1412),"  ")</f>
        <v xml:space="preserve">  </v>
      </c>
      <c r="R1404" s="67" t="str">
        <f>IFERROR(AVERAGE(Data!S1412),"  ")</f>
        <v xml:space="preserve">  </v>
      </c>
      <c r="S1404" s="67" t="str">
        <f>IFERROR(AVERAGE(Data!T1412),"  ")</f>
        <v xml:space="preserve">  </v>
      </c>
      <c r="T1404" s="66" t="str">
        <f>IFERROR(AVERAGE(Data!V1412), " ")</f>
        <v xml:space="preserve"> </v>
      </c>
      <c r="U1404" s="66" t="str">
        <f>IFERROR(AVERAGE(Data!W1412), " ")</f>
        <v xml:space="preserve"> </v>
      </c>
      <c r="V1404" s="66" t="str">
        <f>IFERROR(AVERAGE(Data!X1412), " ")</f>
        <v xml:space="preserve"> </v>
      </c>
      <c r="W1404" s="66" t="str">
        <f>IFERROR(AVERAGE(Data!Y1412), " ")</f>
        <v xml:space="preserve"> </v>
      </c>
      <c r="X1404" s="66" t="str">
        <f>IFERROR(AVERAGE(Data!Z1412), " ")</f>
        <v xml:space="preserve"> </v>
      </c>
      <c r="Y1404" s="66" t="str">
        <f>IFERROR(AVERAGE(Data!AA1412), " ")</f>
        <v xml:space="preserve"> </v>
      </c>
      <c r="Z1404" s="67" t="str">
        <f>IFERROR(AVERAGE(Data!AB1412), " ")</f>
        <v xml:space="preserve"> </v>
      </c>
      <c r="AA1404" s="67" t="str">
        <f>IFERROR(AVERAGE(Data!AC1412), " ")</f>
        <v xml:space="preserve"> </v>
      </c>
      <c r="AB1404" s="67" t="str">
        <f>IFERROR(AVERAGE(Data!AD1412), " ")</f>
        <v xml:space="preserve"> </v>
      </c>
      <c r="AC1404" s="66" t="str">
        <f>IFERROR(AVERAGE(Data!AF1412), "  ")</f>
        <v xml:space="preserve">  </v>
      </c>
      <c r="AD1404" s="66" t="str">
        <f>IFERROR(AVERAGE(Data!AG1412), "  ")</f>
        <v xml:space="preserve">  </v>
      </c>
      <c r="AE1404" s="66" t="str">
        <f>IFERROR(AVERAGE(Data!AH1412), "  ")</f>
        <v xml:space="preserve">  </v>
      </c>
      <c r="AF1404" s="66" t="str">
        <f>IFERROR(AVERAGE(Data!AI1412), "  ")</f>
        <v xml:space="preserve">  </v>
      </c>
      <c r="AG1404" s="66" t="str">
        <f>IFERROR(AVERAGE(Data!AJ1412), "  ")</f>
        <v xml:space="preserve">  </v>
      </c>
      <c r="AH1404" s="66" t="str">
        <f>IFERROR(AVERAGE(Data!AK1412), "  ")</f>
        <v xml:space="preserve">  </v>
      </c>
      <c r="AI1404" s="67" t="str">
        <f>IFERROR(AVERAGE(Data!AL1412), "  ")</f>
        <v xml:space="preserve">  </v>
      </c>
      <c r="AJ1404" s="67" t="str">
        <f>IFERROR(AVERAGE(Data!AM1412), "  ")</f>
        <v xml:space="preserve">  </v>
      </c>
      <c r="AK1404" s="67" t="str">
        <f>IFERROR(AVERAGE(Data!AN1412), "  ")</f>
        <v xml:space="preserve">  </v>
      </c>
      <c r="AL1404" s="66" t="str">
        <f>IFERROR(AVERAGE(Data!AP1412),"  ")</f>
        <v xml:space="preserve">  </v>
      </c>
      <c r="AM1404" s="66" t="str">
        <f>IFERROR(AVERAGE(Data!AQ1412),"  ")</f>
        <v xml:space="preserve">  </v>
      </c>
      <c r="AN1404" s="66" t="str">
        <f>IFERROR(AVERAGE(Data!AR1412),"  ")</f>
        <v xml:space="preserve">  </v>
      </c>
      <c r="AO1404" s="66" t="str">
        <f>IFERROR(AVERAGE(Data!AS1412),"  ")</f>
        <v xml:space="preserve">  </v>
      </c>
      <c r="AP1404" s="66" t="str">
        <f>IFERROR(AVERAGE(Data!AT1412),"  ")</f>
        <v xml:space="preserve">  </v>
      </c>
      <c r="AQ1404" s="66" t="str">
        <f>IFERROR(AVERAGE(Data!AU1412),"  ")</f>
        <v xml:space="preserve">  </v>
      </c>
      <c r="AR1404" s="67" t="str">
        <f>IFERROR(AVERAGE(Data!AV1412),"  ")</f>
        <v xml:space="preserve">  </v>
      </c>
      <c r="AS1404" s="67" t="str">
        <f>IFERROR(AVERAGE(Data!AW1412),"  ")</f>
        <v xml:space="preserve">  </v>
      </c>
      <c r="AT1404" s="67" t="str">
        <f>IFERROR(AVERAGE(Data!AX1412),"  ")</f>
        <v xml:space="preserve">  </v>
      </c>
      <c r="AU1404" s="66" t="str">
        <f>IFERROR(AVERAGE(Data!AZ1412), "  ")</f>
        <v xml:space="preserve">  </v>
      </c>
      <c r="AV1404" s="66" t="str">
        <f>IFERROR(AVERAGE(Data!BA1412), "  ")</f>
        <v xml:space="preserve">  </v>
      </c>
      <c r="AW1404" s="66" t="str">
        <f>IFERROR(AVERAGE(Data!BB1412), "  ")</f>
        <v xml:space="preserve">  </v>
      </c>
      <c r="AX1404" s="66" t="str">
        <f>IFERROR(AVERAGE(Data!BC1412), "  ")</f>
        <v xml:space="preserve">  </v>
      </c>
      <c r="AY1404" s="66" t="str">
        <f>IFERROR(AVERAGE(Data!BD1412), "  ")</f>
        <v xml:space="preserve">  </v>
      </c>
      <c r="AZ1404" s="66" t="str">
        <f>IFERROR(AVERAGE(Data!BE1412), "  ")</f>
        <v xml:space="preserve">  </v>
      </c>
      <c r="BA1404" s="66" t="str">
        <f>IFERROR(AVERAGE(Data!BF1412), "  ")</f>
        <v xml:space="preserve">  </v>
      </c>
      <c r="BB1404" s="66" t="str">
        <f>IFERROR(AVERAGE(Data!BG1412), "  ")</f>
        <v xml:space="preserve">  </v>
      </c>
      <c r="BC1404" s="66" t="str">
        <f>IFERROR(AVERAGE(Data!BH1412), "  ")</f>
        <v xml:space="preserve">  </v>
      </c>
      <c r="BD1404" s="66" t="str">
        <f>IFERROR(AVERAGE(Data!BI1412), "  ")</f>
        <v xml:space="preserve">  </v>
      </c>
    </row>
    <row r="1405" spans="1:56" x14ac:dyDescent="0.25">
      <c r="A1405" s="59" t="str">
        <f>IFERROR(AVERAGE(Data!A1413),"  ")</f>
        <v xml:space="preserve">  </v>
      </c>
      <c r="B1405" s="66" t="str">
        <f>IFERROR(AVERAGE(Data!B1413),"  ")</f>
        <v xml:space="preserve">  </v>
      </c>
      <c r="C1405" s="66" t="str">
        <f>IFERROR(AVERAGE(Data!C1413),"  ")</f>
        <v xml:space="preserve">  </v>
      </c>
      <c r="D1405" s="66" t="str">
        <f>IFERROR(AVERAGE(Data!D1413),"  ")</f>
        <v xml:space="preserve">  </v>
      </c>
      <c r="E1405" s="66" t="str">
        <f>IFERROR(AVERAGE(Data!E1413),"  ")</f>
        <v xml:space="preserve">  </v>
      </c>
      <c r="F1405" s="66" t="str">
        <f>IFERROR(AVERAGE(Data!F1413),"  ")</f>
        <v xml:space="preserve">  </v>
      </c>
      <c r="G1405" s="66" t="str">
        <f>IFERROR(AVERAGE(Data!G1413),"  ")</f>
        <v xml:space="preserve">  </v>
      </c>
      <c r="H1405" s="67" t="str">
        <f>IFERROR(AVERAGE(Data!H1413),"  ")</f>
        <v xml:space="preserve">  </v>
      </c>
      <c r="I1405" s="67" t="str">
        <f>IFERROR(AVERAGE(Data!I1413),"  ")</f>
        <v xml:space="preserve">  </v>
      </c>
      <c r="J1405" s="67" t="str">
        <f>IFERROR(AVERAGE(Data!J1413),"  ")</f>
        <v xml:space="preserve">  </v>
      </c>
      <c r="K1405" s="66" t="str">
        <f>IFERROR(AVERAGE(Data!L1413),"  ")</f>
        <v xml:space="preserve">  </v>
      </c>
      <c r="L1405" s="66" t="str">
        <f>IFERROR(AVERAGE(Data!M1413),"  ")</f>
        <v xml:space="preserve">  </v>
      </c>
      <c r="M1405" s="66" t="str">
        <f>IFERROR(AVERAGE(Data!N1413),"  ")</f>
        <v xml:space="preserve">  </v>
      </c>
      <c r="N1405" s="66" t="str">
        <f>IFERROR(AVERAGE(Data!O1413),"  ")</f>
        <v xml:space="preserve">  </v>
      </c>
      <c r="O1405" s="66" t="str">
        <f>IFERROR(AVERAGE(Data!P1413),"  ")</f>
        <v xml:space="preserve">  </v>
      </c>
      <c r="P1405" s="66" t="str">
        <f>IFERROR(AVERAGE(Data!Q1413),"  ")</f>
        <v xml:space="preserve">  </v>
      </c>
      <c r="Q1405" s="67" t="str">
        <f>IFERROR(AVERAGE(Data!R1413),"  ")</f>
        <v xml:space="preserve">  </v>
      </c>
      <c r="R1405" s="67" t="str">
        <f>IFERROR(AVERAGE(Data!S1413),"  ")</f>
        <v xml:space="preserve">  </v>
      </c>
      <c r="S1405" s="67" t="str">
        <f>IFERROR(AVERAGE(Data!T1413),"  ")</f>
        <v xml:space="preserve">  </v>
      </c>
      <c r="T1405" s="66" t="str">
        <f>IFERROR(AVERAGE(Data!V1413), " ")</f>
        <v xml:space="preserve"> </v>
      </c>
      <c r="U1405" s="66" t="str">
        <f>IFERROR(AVERAGE(Data!W1413), " ")</f>
        <v xml:space="preserve"> </v>
      </c>
      <c r="V1405" s="66" t="str">
        <f>IFERROR(AVERAGE(Data!X1413), " ")</f>
        <v xml:space="preserve"> </v>
      </c>
      <c r="W1405" s="66" t="str">
        <f>IFERROR(AVERAGE(Data!Y1413), " ")</f>
        <v xml:space="preserve"> </v>
      </c>
      <c r="X1405" s="66" t="str">
        <f>IFERROR(AVERAGE(Data!Z1413), " ")</f>
        <v xml:space="preserve"> </v>
      </c>
      <c r="Y1405" s="66" t="str">
        <f>IFERROR(AVERAGE(Data!AA1413), " ")</f>
        <v xml:space="preserve"> </v>
      </c>
      <c r="Z1405" s="67" t="str">
        <f>IFERROR(AVERAGE(Data!AB1413), " ")</f>
        <v xml:space="preserve"> </v>
      </c>
      <c r="AA1405" s="67" t="str">
        <f>IFERROR(AVERAGE(Data!AC1413), " ")</f>
        <v xml:space="preserve"> </v>
      </c>
      <c r="AB1405" s="67" t="str">
        <f>IFERROR(AVERAGE(Data!AD1413), " ")</f>
        <v xml:space="preserve"> </v>
      </c>
      <c r="AC1405" s="66" t="str">
        <f>IFERROR(AVERAGE(Data!AF1413), "  ")</f>
        <v xml:space="preserve">  </v>
      </c>
      <c r="AD1405" s="66" t="str">
        <f>IFERROR(AVERAGE(Data!AG1413), "  ")</f>
        <v xml:space="preserve">  </v>
      </c>
      <c r="AE1405" s="66" t="str">
        <f>IFERROR(AVERAGE(Data!AH1413), "  ")</f>
        <v xml:space="preserve">  </v>
      </c>
      <c r="AF1405" s="66" t="str">
        <f>IFERROR(AVERAGE(Data!AI1413), "  ")</f>
        <v xml:space="preserve">  </v>
      </c>
      <c r="AG1405" s="66" t="str">
        <f>IFERROR(AVERAGE(Data!AJ1413), "  ")</f>
        <v xml:space="preserve">  </v>
      </c>
      <c r="AH1405" s="66" t="str">
        <f>IFERROR(AVERAGE(Data!AK1413), "  ")</f>
        <v xml:space="preserve">  </v>
      </c>
      <c r="AI1405" s="67" t="str">
        <f>IFERROR(AVERAGE(Data!AL1413), "  ")</f>
        <v xml:space="preserve">  </v>
      </c>
      <c r="AJ1405" s="67" t="str">
        <f>IFERROR(AVERAGE(Data!AM1413), "  ")</f>
        <v xml:space="preserve">  </v>
      </c>
      <c r="AK1405" s="67" t="str">
        <f>IFERROR(AVERAGE(Data!AN1413), "  ")</f>
        <v xml:space="preserve">  </v>
      </c>
      <c r="AL1405" s="66" t="str">
        <f>IFERROR(AVERAGE(Data!AP1413),"  ")</f>
        <v xml:space="preserve">  </v>
      </c>
      <c r="AM1405" s="66" t="str">
        <f>IFERROR(AVERAGE(Data!AQ1413),"  ")</f>
        <v xml:space="preserve">  </v>
      </c>
      <c r="AN1405" s="66" t="str">
        <f>IFERROR(AVERAGE(Data!AR1413),"  ")</f>
        <v xml:space="preserve">  </v>
      </c>
      <c r="AO1405" s="66" t="str">
        <f>IFERROR(AVERAGE(Data!AS1413),"  ")</f>
        <v xml:space="preserve">  </v>
      </c>
      <c r="AP1405" s="66" t="str">
        <f>IFERROR(AVERAGE(Data!AT1413),"  ")</f>
        <v xml:space="preserve">  </v>
      </c>
      <c r="AQ1405" s="66" t="str">
        <f>IFERROR(AVERAGE(Data!AU1413),"  ")</f>
        <v xml:space="preserve">  </v>
      </c>
      <c r="AR1405" s="67" t="str">
        <f>IFERROR(AVERAGE(Data!AV1413),"  ")</f>
        <v xml:space="preserve">  </v>
      </c>
      <c r="AS1405" s="67" t="str">
        <f>IFERROR(AVERAGE(Data!AW1413),"  ")</f>
        <v xml:space="preserve">  </v>
      </c>
      <c r="AT1405" s="67" t="str">
        <f>IFERROR(AVERAGE(Data!AX1413),"  ")</f>
        <v xml:space="preserve">  </v>
      </c>
      <c r="AU1405" s="66" t="str">
        <f>IFERROR(AVERAGE(Data!AZ1413), "  ")</f>
        <v xml:space="preserve">  </v>
      </c>
      <c r="AV1405" s="66" t="str">
        <f>IFERROR(AVERAGE(Data!BA1413), "  ")</f>
        <v xml:space="preserve">  </v>
      </c>
      <c r="AW1405" s="66" t="str">
        <f>IFERROR(AVERAGE(Data!BB1413), "  ")</f>
        <v xml:space="preserve">  </v>
      </c>
      <c r="AX1405" s="66" t="str">
        <f>IFERROR(AVERAGE(Data!BC1413), "  ")</f>
        <v xml:space="preserve">  </v>
      </c>
      <c r="AY1405" s="66" t="str">
        <f>IFERROR(AVERAGE(Data!BD1413), "  ")</f>
        <v xml:space="preserve">  </v>
      </c>
      <c r="AZ1405" s="66" t="str">
        <f>IFERROR(AVERAGE(Data!BE1413), "  ")</f>
        <v xml:space="preserve">  </v>
      </c>
      <c r="BA1405" s="66" t="str">
        <f>IFERROR(AVERAGE(Data!BF1413), "  ")</f>
        <v xml:space="preserve">  </v>
      </c>
      <c r="BB1405" s="66" t="str">
        <f>IFERROR(AVERAGE(Data!BG1413), "  ")</f>
        <v xml:space="preserve">  </v>
      </c>
      <c r="BC1405" s="66" t="str">
        <f>IFERROR(AVERAGE(Data!BH1413), "  ")</f>
        <v xml:space="preserve">  </v>
      </c>
      <c r="BD1405" s="66" t="str">
        <f>IFERROR(AVERAGE(Data!BI1413), "  ")</f>
        <v xml:space="preserve">  </v>
      </c>
    </row>
    <row r="1406" spans="1:56" x14ac:dyDescent="0.25">
      <c r="A1406" s="59" t="str">
        <f>IFERROR(AVERAGE(Data!A1414),"  ")</f>
        <v xml:space="preserve">  </v>
      </c>
      <c r="B1406" s="66" t="str">
        <f>IFERROR(AVERAGE(Data!B1414),"  ")</f>
        <v xml:space="preserve">  </v>
      </c>
      <c r="C1406" s="66" t="str">
        <f>IFERROR(AVERAGE(Data!C1414),"  ")</f>
        <v xml:space="preserve">  </v>
      </c>
      <c r="D1406" s="66" t="str">
        <f>IFERROR(AVERAGE(Data!D1414),"  ")</f>
        <v xml:space="preserve">  </v>
      </c>
      <c r="E1406" s="66" t="str">
        <f>IFERROR(AVERAGE(Data!E1414),"  ")</f>
        <v xml:space="preserve">  </v>
      </c>
      <c r="F1406" s="66" t="str">
        <f>IFERROR(AVERAGE(Data!F1414),"  ")</f>
        <v xml:space="preserve">  </v>
      </c>
      <c r="G1406" s="66" t="str">
        <f>IFERROR(AVERAGE(Data!G1414),"  ")</f>
        <v xml:space="preserve">  </v>
      </c>
      <c r="H1406" s="67" t="str">
        <f>IFERROR(AVERAGE(Data!H1414),"  ")</f>
        <v xml:space="preserve">  </v>
      </c>
      <c r="I1406" s="67" t="str">
        <f>IFERROR(AVERAGE(Data!I1414),"  ")</f>
        <v xml:space="preserve">  </v>
      </c>
      <c r="J1406" s="67" t="str">
        <f>IFERROR(AVERAGE(Data!J1414),"  ")</f>
        <v xml:space="preserve">  </v>
      </c>
      <c r="K1406" s="66" t="str">
        <f>IFERROR(AVERAGE(Data!L1414),"  ")</f>
        <v xml:space="preserve">  </v>
      </c>
      <c r="L1406" s="66" t="str">
        <f>IFERROR(AVERAGE(Data!M1414),"  ")</f>
        <v xml:space="preserve">  </v>
      </c>
      <c r="M1406" s="66" t="str">
        <f>IFERROR(AVERAGE(Data!N1414),"  ")</f>
        <v xml:space="preserve">  </v>
      </c>
      <c r="N1406" s="66" t="str">
        <f>IFERROR(AVERAGE(Data!O1414),"  ")</f>
        <v xml:space="preserve">  </v>
      </c>
      <c r="O1406" s="66" t="str">
        <f>IFERROR(AVERAGE(Data!P1414),"  ")</f>
        <v xml:space="preserve">  </v>
      </c>
      <c r="P1406" s="66" t="str">
        <f>IFERROR(AVERAGE(Data!Q1414),"  ")</f>
        <v xml:space="preserve">  </v>
      </c>
      <c r="Q1406" s="67" t="str">
        <f>IFERROR(AVERAGE(Data!R1414),"  ")</f>
        <v xml:space="preserve">  </v>
      </c>
      <c r="R1406" s="67" t="str">
        <f>IFERROR(AVERAGE(Data!S1414),"  ")</f>
        <v xml:space="preserve">  </v>
      </c>
      <c r="S1406" s="67" t="str">
        <f>IFERROR(AVERAGE(Data!T1414),"  ")</f>
        <v xml:space="preserve">  </v>
      </c>
      <c r="T1406" s="66" t="str">
        <f>IFERROR(AVERAGE(Data!V1414), " ")</f>
        <v xml:space="preserve"> </v>
      </c>
      <c r="U1406" s="66" t="str">
        <f>IFERROR(AVERAGE(Data!W1414), " ")</f>
        <v xml:space="preserve"> </v>
      </c>
      <c r="V1406" s="66" t="str">
        <f>IFERROR(AVERAGE(Data!X1414), " ")</f>
        <v xml:space="preserve"> </v>
      </c>
      <c r="W1406" s="66" t="str">
        <f>IFERROR(AVERAGE(Data!Y1414), " ")</f>
        <v xml:space="preserve"> </v>
      </c>
      <c r="X1406" s="66" t="str">
        <f>IFERROR(AVERAGE(Data!Z1414), " ")</f>
        <v xml:space="preserve"> </v>
      </c>
      <c r="Y1406" s="66" t="str">
        <f>IFERROR(AVERAGE(Data!AA1414), " ")</f>
        <v xml:space="preserve"> </v>
      </c>
      <c r="Z1406" s="67" t="str">
        <f>IFERROR(AVERAGE(Data!AB1414), " ")</f>
        <v xml:space="preserve"> </v>
      </c>
      <c r="AA1406" s="67" t="str">
        <f>IFERROR(AVERAGE(Data!AC1414), " ")</f>
        <v xml:space="preserve"> </v>
      </c>
      <c r="AB1406" s="67" t="str">
        <f>IFERROR(AVERAGE(Data!AD1414), " ")</f>
        <v xml:space="preserve"> </v>
      </c>
      <c r="AC1406" s="66" t="str">
        <f>IFERROR(AVERAGE(Data!AF1414), "  ")</f>
        <v xml:space="preserve">  </v>
      </c>
      <c r="AD1406" s="66" t="str">
        <f>IFERROR(AVERAGE(Data!AG1414), "  ")</f>
        <v xml:space="preserve">  </v>
      </c>
      <c r="AE1406" s="66" t="str">
        <f>IFERROR(AVERAGE(Data!AH1414), "  ")</f>
        <v xml:space="preserve">  </v>
      </c>
      <c r="AF1406" s="66" t="str">
        <f>IFERROR(AVERAGE(Data!AI1414), "  ")</f>
        <v xml:space="preserve">  </v>
      </c>
      <c r="AG1406" s="66" t="str">
        <f>IFERROR(AVERAGE(Data!AJ1414), "  ")</f>
        <v xml:space="preserve">  </v>
      </c>
      <c r="AH1406" s="66" t="str">
        <f>IFERROR(AVERAGE(Data!AK1414), "  ")</f>
        <v xml:space="preserve">  </v>
      </c>
      <c r="AI1406" s="67" t="str">
        <f>IFERROR(AVERAGE(Data!AL1414), "  ")</f>
        <v xml:space="preserve">  </v>
      </c>
      <c r="AJ1406" s="67" t="str">
        <f>IFERROR(AVERAGE(Data!AM1414), "  ")</f>
        <v xml:space="preserve">  </v>
      </c>
      <c r="AK1406" s="67" t="str">
        <f>IFERROR(AVERAGE(Data!AN1414), "  ")</f>
        <v xml:space="preserve">  </v>
      </c>
      <c r="AL1406" s="66" t="str">
        <f>IFERROR(AVERAGE(Data!AP1414),"  ")</f>
        <v xml:space="preserve">  </v>
      </c>
      <c r="AM1406" s="66" t="str">
        <f>IFERROR(AVERAGE(Data!AQ1414),"  ")</f>
        <v xml:space="preserve">  </v>
      </c>
      <c r="AN1406" s="66" t="str">
        <f>IFERROR(AVERAGE(Data!AR1414),"  ")</f>
        <v xml:space="preserve">  </v>
      </c>
      <c r="AO1406" s="66" t="str">
        <f>IFERROR(AVERAGE(Data!AS1414),"  ")</f>
        <v xml:space="preserve">  </v>
      </c>
      <c r="AP1406" s="66" t="str">
        <f>IFERROR(AVERAGE(Data!AT1414),"  ")</f>
        <v xml:space="preserve">  </v>
      </c>
      <c r="AQ1406" s="66" t="str">
        <f>IFERROR(AVERAGE(Data!AU1414),"  ")</f>
        <v xml:space="preserve">  </v>
      </c>
      <c r="AR1406" s="67" t="str">
        <f>IFERROR(AVERAGE(Data!AV1414),"  ")</f>
        <v xml:space="preserve">  </v>
      </c>
      <c r="AS1406" s="67" t="str">
        <f>IFERROR(AVERAGE(Data!AW1414),"  ")</f>
        <v xml:space="preserve">  </v>
      </c>
      <c r="AT1406" s="67" t="str">
        <f>IFERROR(AVERAGE(Data!AX1414),"  ")</f>
        <v xml:space="preserve">  </v>
      </c>
      <c r="AU1406" s="66" t="str">
        <f>IFERROR(AVERAGE(Data!AZ1414), "  ")</f>
        <v xml:space="preserve">  </v>
      </c>
      <c r="AV1406" s="66" t="str">
        <f>IFERROR(AVERAGE(Data!BA1414), "  ")</f>
        <v xml:space="preserve">  </v>
      </c>
      <c r="AW1406" s="66" t="str">
        <f>IFERROR(AVERAGE(Data!BB1414), "  ")</f>
        <v xml:space="preserve">  </v>
      </c>
      <c r="AX1406" s="66" t="str">
        <f>IFERROR(AVERAGE(Data!BC1414), "  ")</f>
        <v xml:space="preserve">  </v>
      </c>
      <c r="AY1406" s="66" t="str">
        <f>IFERROR(AVERAGE(Data!BD1414), "  ")</f>
        <v xml:space="preserve">  </v>
      </c>
      <c r="AZ1406" s="66" t="str">
        <f>IFERROR(AVERAGE(Data!BE1414), "  ")</f>
        <v xml:space="preserve">  </v>
      </c>
      <c r="BA1406" s="66" t="str">
        <f>IFERROR(AVERAGE(Data!BF1414), "  ")</f>
        <v xml:space="preserve">  </v>
      </c>
      <c r="BB1406" s="66" t="str">
        <f>IFERROR(AVERAGE(Data!BG1414), "  ")</f>
        <v xml:space="preserve">  </v>
      </c>
      <c r="BC1406" s="66" t="str">
        <f>IFERROR(AVERAGE(Data!BH1414), "  ")</f>
        <v xml:space="preserve">  </v>
      </c>
      <c r="BD1406" s="66" t="str">
        <f>IFERROR(AVERAGE(Data!BI1414), "  ")</f>
        <v xml:space="preserve">  </v>
      </c>
    </row>
    <row r="1407" spans="1:56" x14ac:dyDescent="0.25">
      <c r="A1407" s="59" t="str">
        <f>IFERROR(AVERAGE(Data!A1415),"  ")</f>
        <v xml:space="preserve">  </v>
      </c>
      <c r="B1407" s="66" t="str">
        <f>IFERROR(AVERAGE(Data!B1415),"  ")</f>
        <v xml:space="preserve">  </v>
      </c>
      <c r="C1407" s="66" t="str">
        <f>IFERROR(AVERAGE(Data!C1415),"  ")</f>
        <v xml:space="preserve">  </v>
      </c>
      <c r="D1407" s="66" t="str">
        <f>IFERROR(AVERAGE(Data!D1415),"  ")</f>
        <v xml:space="preserve">  </v>
      </c>
      <c r="E1407" s="66" t="str">
        <f>IFERROR(AVERAGE(Data!E1415),"  ")</f>
        <v xml:space="preserve">  </v>
      </c>
      <c r="F1407" s="66" t="str">
        <f>IFERROR(AVERAGE(Data!F1415),"  ")</f>
        <v xml:space="preserve">  </v>
      </c>
      <c r="G1407" s="66" t="str">
        <f>IFERROR(AVERAGE(Data!G1415),"  ")</f>
        <v xml:space="preserve">  </v>
      </c>
      <c r="H1407" s="67" t="str">
        <f>IFERROR(AVERAGE(Data!H1415),"  ")</f>
        <v xml:space="preserve">  </v>
      </c>
      <c r="I1407" s="67" t="str">
        <f>IFERROR(AVERAGE(Data!I1415),"  ")</f>
        <v xml:space="preserve">  </v>
      </c>
      <c r="J1407" s="67" t="str">
        <f>IFERROR(AVERAGE(Data!J1415),"  ")</f>
        <v xml:space="preserve">  </v>
      </c>
      <c r="K1407" s="66" t="str">
        <f>IFERROR(AVERAGE(Data!L1415),"  ")</f>
        <v xml:space="preserve">  </v>
      </c>
      <c r="L1407" s="66" t="str">
        <f>IFERROR(AVERAGE(Data!M1415),"  ")</f>
        <v xml:space="preserve">  </v>
      </c>
      <c r="M1407" s="66" t="str">
        <f>IFERROR(AVERAGE(Data!N1415),"  ")</f>
        <v xml:space="preserve">  </v>
      </c>
      <c r="N1407" s="66" t="str">
        <f>IFERROR(AVERAGE(Data!O1415),"  ")</f>
        <v xml:space="preserve">  </v>
      </c>
      <c r="O1407" s="66" t="str">
        <f>IFERROR(AVERAGE(Data!P1415),"  ")</f>
        <v xml:space="preserve">  </v>
      </c>
      <c r="P1407" s="66" t="str">
        <f>IFERROR(AVERAGE(Data!Q1415),"  ")</f>
        <v xml:space="preserve">  </v>
      </c>
      <c r="Q1407" s="67" t="str">
        <f>IFERROR(AVERAGE(Data!R1415),"  ")</f>
        <v xml:space="preserve">  </v>
      </c>
      <c r="R1407" s="67" t="str">
        <f>IFERROR(AVERAGE(Data!S1415),"  ")</f>
        <v xml:space="preserve">  </v>
      </c>
      <c r="S1407" s="67" t="str">
        <f>IFERROR(AVERAGE(Data!T1415),"  ")</f>
        <v xml:space="preserve">  </v>
      </c>
      <c r="T1407" s="66" t="str">
        <f>IFERROR(AVERAGE(Data!V1415), " ")</f>
        <v xml:space="preserve"> </v>
      </c>
      <c r="U1407" s="66" t="str">
        <f>IFERROR(AVERAGE(Data!W1415), " ")</f>
        <v xml:space="preserve"> </v>
      </c>
      <c r="V1407" s="66" t="str">
        <f>IFERROR(AVERAGE(Data!X1415), " ")</f>
        <v xml:space="preserve"> </v>
      </c>
      <c r="W1407" s="66" t="str">
        <f>IFERROR(AVERAGE(Data!Y1415), " ")</f>
        <v xml:space="preserve"> </v>
      </c>
      <c r="X1407" s="66" t="str">
        <f>IFERROR(AVERAGE(Data!Z1415), " ")</f>
        <v xml:space="preserve"> </v>
      </c>
      <c r="Y1407" s="66" t="str">
        <f>IFERROR(AVERAGE(Data!AA1415), " ")</f>
        <v xml:space="preserve"> </v>
      </c>
      <c r="Z1407" s="67" t="str">
        <f>IFERROR(AVERAGE(Data!AB1415), " ")</f>
        <v xml:space="preserve"> </v>
      </c>
      <c r="AA1407" s="67" t="str">
        <f>IFERROR(AVERAGE(Data!AC1415), " ")</f>
        <v xml:space="preserve"> </v>
      </c>
      <c r="AB1407" s="67" t="str">
        <f>IFERROR(AVERAGE(Data!AD1415), " ")</f>
        <v xml:space="preserve"> </v>
      </c>
      <c r="AC1407" s="66" t="str">
        <f>IFERROR(AVERAGE(Data!AF1415), "  ")</f>
        <v xml:space="preserve">  </v>
      </c>
      <c r="AD1407" s="66" t="str">
        <f>IFERROR(AVERAGE(Data!AG1415), "  ")</f>
        <v xml:space="preserve">  </v>
      </c>
      <c r="AE1407" s="66" t="str">
        <f>IFERROR(AVERAGE(Data!AH1415), "  ")</f>
        <v xml:space="preserve">  </v>
      </c>
      <c r="AF1407" s="66" t="str">
        <f>IFERROR(AVERAGE(Data!AI1415), "  ")</f>
        <v xml:space="preserve">  </v>
      </c>
      <c r="AG1407" s="66" t="str">
        <f>IFERROR(AVERAGE(Data!AJ1415), "  ")</f>
        <v xml:space="preserve">  </v>
      </c>
      <c r="AH1407" s="66" t="str">
        <f>IFERROR(AVERAGE(Data!AK1415), "  ")</f>
        <v xml:space="preserve">  </v>
      </c>
      <c r="AI1407" s="67" t="str">
        <f>IFERROR(AVERAGE(Data!AL1415), "  ")</f>
        <v xml:space="preserve">  </v>
      </c>
      <c r="AJ1407" s="67" t="str">
        <f>IFERROR(AVERAGE(Data!AM1415), "  ")</f>
        <v xml:space="preserve">  </v>
      </c>
      <c r="AK1407" s="67" t="str">
        <f>IFERROR(AVERAGE(Data!AN1415), "  ")</f>
        <v xml:space="preserve">  </v>
      </c>
      <c r="AL1407" s="66" t="str">
        <f>IFERROR(AVERAGE(Data!AP1415),"  ")</f>
        <v xml:space="preserve">  </v>
      </c>
      <c r="AM1407" s="66" t="str">
        <f>IFERROR(AVERAGE(Data!AQ1415),"  ")</f>
        <v xml:space="preserve">  </v>
      </c>
      <c r="AN1407" s="66" t="str">
        <f>IFERROR(AVERAGE(Data!AR1415),"  ")</f>
        <v xml:space="preserve">  </v>
      </c>
      <c r="AO1407" s="66" t="str">
        <f>IFERROR(AVERAGE(Data!AS1415),"  ")</f>
        <v xml:space="preserve">  </v>
      </c>
      <c r="AP1407" s="66" t="str">
        <f>IFERROR(AVERAGE(Data!AT1415),"  ")</f>
        <v xml:space="preserve">  </v>
      </c>
      <c r="AQ1407" s="66" t="str">
        <f>IFERROR(AVERAGE(Data!AU1415),"  ")</f>
        <v xml:space="preserve">  </v>
      </c>
      <c r="AR1407" s="67" t="str">
        <f>IFERROR(AVERAGE(Data!AV1415),"  ")</f>
        <v xml:space="preserve">  </v>
      </c>
      <c r="AS1407" s="67" t="str">
        <f>IFERROR(AVERAGE(Data!AW1415),"  ")</f>
        <v xml:space="preserve">  </v>
      </c>
      <c r="AT1407" s="67" t="str">
        <f>IFERROR(AVERAGE(Data!AX1415),"  ")</f>
        <v xml:space="preserve">  </v>
      </c>
      <c r="AU1407" s="66" t="str">
        <f>IFERROR(AVERAGE(Data!AZ1415), "  ")</f>
        <v xml:space="preserve">  </v>
      </c>
      <c r="AV1407" s="66" t="str">
        <f>IFERROR(AVERAGE(Data!BA1415), "  ")</f>
        <v xml:space="preserve">  </v>
      </c>
      <c r="AW1407" s="66" t="str">
        <f>IFERROR(AVERAGE(Data!BB1415), "  ")</f>
        <v xml:space="preserve">  </v>
      </c>
      <c r="AX1407" s="66" t="str">
        <f>IFERROR(AVERAGE(Data!BC1415), "  ")</f>
        <v xml:space="preserve">  </v>
      </c>
      <c r="AY1407" s="66" t="str">
        <f>IFERROR(AVERAGE(Data!BD1415), "  ")</f>
        <v xml:space="preserve">  </v>
      </c>
      <c r="AZ1407" s="66" t="str">
        <f>IFERROR(AVERAGE(Data!BE1415), "  ")</f>
        <v xml:space="preserve">  </v>
      </c>
      <c r="BA1407" s="66" t="str">
        <f>IFERROR(AVERAGE(Data!BF1415), "  ")</f>
        <v xml:space="preserve">  </v>
      </c>
      <c r="BB1407" s="66" t="str">
        <f>IFERROR(AVERAGE(Data!BG1415), "  ")</f>
        <v xml:space="preserve">  </v>
      </c>
      <c r="BC1407" s="66" t="str">
        <f>IFERROR(AVERAGE(Data!BH1415), "  ")</f>
        <v xml:space="preserve">  </v>
      </c>
      <c r="BD1407" s="66" t="str">
        <f>IFERROR(AVERAGE(Data!BI1415), "  ")</f>
        <v xml:space="preserve">  </v>
      </c>
    </row>
    <row r="1408" spans="1:56" x14ac:dyDescent="0.25">
      <c r="A1408" s="59" t="str">
        <f>IFERROR(AVERAGE(Data!A1416),"  ")</f>
        <v xml:space="preserve">  </v>
      </c>
      <c r="B1408" s="66" t="str">
        <f>IFERROR(AVERAGE(Data!B1416),"  ")</f>
        <v xml:space="preserve">  </v>
      </c>
      <c r="C1408" s="66" t="str">
        <f>IFERROR(AVERAGE(Data!C1416),"  ")</f>
        <v xml:space="preserve">  </v>
      </c>
      <c r="D1408" s="66" t="str">
        <f>IFERROR(AVERAGE(Data!D1416),"  ")</f>
        <v xml:space="preserve">  </v>
      </c>
      <c r="E1408" s="66" t="str">
        <f>IFERROR(AVERAGE(Data!E1416),"  ")</f>
        <v xml:space="preserve">  </v>
      </c>
      <c r="F1408" s="66" t="str">
        <f>IFERROR(AVERAGE(Data!F1416),"  ")</f>
        <v xml:space="preserve">  </v>
      </c>
      <c r="G1408" s="66" t="str">
        <f>IFERROR(AVERAGE(Data!G1416),"  ")</f>
        <v xml:space="preserve">  </v>
      </c>
      <c r="H1408" s="67" t="str">
        <f>IFERROR(AVERAGE(Data!H1416),"  ")</f>
        <v xml:space="preserve">  </v>
      </c>
      <c r="I1408" s="67" t="str">
        <f>IFERROR(AVERAGE(Data!I1416),"  ")</f>
        <v xml:space="preserve">  </v>
      </c>
      <c r="J1408" s="67" t="str">
        <f>IFERROR(AVERAGE(Data!J1416),"  ")</f>
        <v xml:space="preserve">  </v>
      </c>
      <c r="K1408" s="66" t="str">
        <f>IFERROR(AVERAGE(Data!L1416),"  ")</f>
        <v xml:space="preserve">  </v>
      </c>
      <c r="L1408" s="66" t="str">
        <f>IFERROR(AVERAGE(Data!M1416),"  ")</f>
        <v xml:space="preserve">  </v>
      </c>
      <c r="M1408" s="66" t="str">
        <f>IFERROR(AVERAGE(Data!N1416),"  ")</f>
        <v xml:space="preserve">  </v>
      </c>
      <c r="N1408" s="66" t="str">
        <f>IFERROR(AVERAGE(Data!O1416),"  ")</f>
        <v xml:space="preserve">  </v>
      </c>
      <c r="O1408" s="66" t="str">
        <f>IFERROR(AVERAGE(Data!P1416),"  ")</f>
        <v xml:space="preserve">  </v>
      </c>
      <c r="P1408" s="66" t="str">
        <f>IFERROR(AVERAGE(Data!Q1416),"  ")</f>
        <v xml:space="preserve">  </v>
      </c>
      <c r="Q1408" s="67" t="str">
        <f>IFERROR(AVERAGE(Data!R1416),"  ")</f>
        <v xml:space="preserve">  </v>
      </c>
      <c r="R1408" s="67" t="str">
        <f>IFERROR(AVERAGE(Data!S1416),"  ")</f>
        <v xml:space="preserve">  </v>
      </c>
      <c r="S1408" s="67" t="str">
        <f>IFERROR(AVERAGE(Data!T1416),"  ")</f>
        <v xml:space="preserve">  </v>
      </c>
      <c r="T1408" s="66" t="str">
        <f>IFERROR(AVERAGE(Data!V1416), " ")</f>
        <v xml:space="preserve"> </v>
      </c>
      <c r="U1408" s="66" t="str">
        <f>IFERROR(AVERAGE(Data!W1416), " ")</f>
        <v xml:space="preserve"> </v>
      </c>
      <c r="V1408" s="66" t="str">
        <f>IFERROR(AVERAGE(Data!X1416), " ")</f>
        <v xml:space="preserve"> </v>
      </c>
      <c r="W1408" s="66" t="str">
        <f>IFERROR(AVERAGE(Data!Y1416), " ")</f>
        <v xml:space="preserve"> </v>
      </c>
      <c r="X1408" s="66" t="str">
        <f>IFERROR(AVERAGE(Data!Z1416), " ")</f>
        <v xml:space="preserve"> </v>
      </c>
      <c r="Y1408" s="66" t="str">
        <f>IFERROR(AVERAGE(Data!AA1416), " ")</f>
        <v xml:space="preserve"> </v>
      </c>
      <c r="Z1408" s="67" t="str">
        <f>IFERROR(AVERAGE(Data!AB1416), " ")</f>
        <v xml:space="preserve"> </v>
      </c>
      <c r="AA1408" s="67" t="str">
        <f>IFERROR(AVERAGE(Data!AC1416), " ")</f>
        <v xml:space="preserve"> </v>
      </c>
      <c r="AB1408" s="67" t="str">
        <f>IFERROR(AVERAGE(Data!AD1416), " ")</f>
        <v xml:space="preserve"> </v>
      </c>
      <c r="AC1408" s="66" t="str">
        <f>IFERROR(AVERAGE(Data!AF1416), "  ")</f>
        <v xml:space="preserve">  </v>
      </c>
      <c r="AD1408" s="66" t="str">
        <f>IFERROR(AVERAGE(Data!AG1416), "  ")</f>
        <v xml:space="preserve">  </v>
      </c>
      <c r="AE1408" s="66" t="str">
        <f>IFERROR(AVERAGE(Data!AH1416), "  ")</f>
        <v xml:space="preserve">  </v>
      </c>
      <c r="AF1408" s="66" t="str">
        <f>IFERROR(AVERAGE(Data!AI1416), "  ")</f>
        <v xml:space="preserve">  </v>
      </c>
      <c r="AG1408" s="66" t="str">
        <f>IFERROR(AVERAGE(Data!AJ1416), "  ")</f>
        <v xml:space="preserve">  </v>
      </c>
      <c r="AH1408" s="66" t="str">
        <f>IFERROR(AVERAGE(Data!AK1416), "  ")</f>
        <v xml:space="preserve">  </v>
      </c>
      <c r="AI1408" s="67" t="str">
        <f>IFERROR(AVERAGE(Data!AL1416), "  ")</f>
        <v xml:space="preserve">  </v>
      </c>
      <c r="AJ1408" s="67" t="str">
        <f>IFERROR(AVERAGE(Data!AM1416), "  ")</f>
        <v xml:space="preserve">  </v>
      </c>
      <c r="AK1408" s="67" t="str">
        <f>IFERROR(AVERAGE(Data!AN1416), "  ")</f>
        <v xml:space="preserve">  </v>
      </c>
      <c r="AL1408" s="66" t="str">
        <f>IFERROR(AVERAGE(Data!AP1416),"  ")</f>
        <v xml:space="preserve">  </v>
      </c>
      <c r="AM1408" s="66" t="str">
        <f>IFERROR(AVERAGE(Data!AQ1416),"  ")</f>
        <v xml:space="preserve">  </v>
      </c>
      <c r="AN1408" s="66" t="str">
        <f>IFERROR(AVERAGE(Data!AR1416),"  ")</f>
        <v xml:space="preserve">  </v>
      </c>
      <c r="AO1408" s="66" t="str">
        <f>IFERROR(AVERAGE(Data!AS1416),"  ")</f>
        <v xml:space="preserve">  </v>
      </c>
      <c r="AP1408" s="66" t="str">
        <f>IFERROR(AVERAGE(Data!AT1416),"  ")</f>
        <v xml:space="preserve">  </v>
      </c>
      <c r="AQ1408" s="66" t="str">
        <f>IFERROR(AVERAGE(Data!AU1416),"  ")</f>
        <v xml:space="preserve">  </v>
      </c>
      <c r="AR1408" s="67" t="str">
        <f>IFERROR(AVERAGE(Data!AV1416),"  ")</f>
        <v xml:space="preserve">  </v>
      </c>
      <c r="AS1408" s="67" t="str">
        <f>IFERROR(AVERAGE(Data!AW1416),"  ")</f>
        <v xml:space="preserve">  </v>
      </c>
      <c r="AT1408" s="67" t="str">
        <f>IFERROR(AVERAGE(Data!AX1416),"  ")</f>
        <v xml:space="preserve">  </v>
      </c>
      <c r="AU1408" s="66" t="str">
        <f>IFERROR(AVERAGE(Data!AZ1416), "  ")</f>
        <v xml:space="preserve">  </v>
      </c>
      <c r="AV1408" s="66" t="str">
        <f>IFERROR(AVERAGE(Data!BA1416), "  ")</f>
        <v xml:space="preserve">  </v>
      </c>
      <c r="AW1408" s="66" t="str">
        <f>IFERROR(AVERAGE(Data!BB1416), "  ")</f>
        <v xml:space="preserve">  </v>
      </c>
      <c r="AX1408" s="66" t="str">
        <f>IFERROR(AVERAGE(Data!BC1416), "  ")</f>
        <v xml:space="preserve">  </v>
      </c>
      <c r="AY1408" s="66" t="str">
        <f>IFERROR(AVERAGE(Data!BD1416), "  ")</f>
        <v xml:space="preserve">  </v>
      </c>
      <c r="AZ1408" s="66" t="str">
        <f>IFERROR(AVERAGE(Data!BE1416), "  ")</f>
        <v xml:space="preserve">  </v>
      </c>
      <c r="BA1408" s="66" t="str">
        <f>IFERROR(AVERAGE(Data!BF1416), "  ")</f>
        <v xml:space="preserve">  </v>
      </c>
      <c r="BB1408" s="66" t="str">
        <f>IFERROR(AVERAGE(Data!BG1416), "  ")</f>
        <v xml:space="preserve">  </v>
      </c>
      <c r="BC1408" s="66" t="str">
        <f>IFERROR(AVERAGE(Data!BH1416), "  ")</f>
        <v xml:space="preserve">  </v>
      </c>
      <c r="BD1408" s="66" t="str">
        <f>IFERROR(AVERAGE(Data!BI1416), "  ")</f>
        <v xml:space="preserve">  </v>
      </c>
    </row>
    <row r="1409" spans="1:56" x14ac:dyDescent="0.25">
      <c r="A1409" s="59" t="str">
        <f>IFERROR(AVERAGE(Data!A1417),"  ")</f>
        <v xml:space="preserve">  </v>
      </c>
      <c r="B1409" s="66" t="str">
        <f>IFERROR(AVERAGE(Data!B1417),"  ")</f>
        <v xml:space="preserve">  </v>
      </c>
      <c r="C1409" s="66" t="str">
        <f>IFERROR(AVERAGE(Data!C1417),"  ")</f>
        <v xml:space="preserve">  </v>
      </c>
      <c r="D1409" s="66" t="str">
        <f>IFERROR(AVERAGE(Data!D1417),"  ")</f>
        <v xml:space="preserve">  </v>
      </c>
      <c r="E1409" s="66" t="str">
        <f>IFERROR(AVERAGE(Data!E1417),"  ")</f>
        <v xml:space="preserve">  </v>
      </c>
      <c r="F1409" s="66" t="str">
        <f>IFERROR(AVERAGE(Data!F1417),"  ")</f>
        <v xml:space="preserve">  </v>
      </c>
      <c r="G1409" s="66" t="str">
        <f>IFERROR(AVERAGE(Data!G1417),"  ")</f>
        <v xml:space="preserve">  </v>
      </c>
      <c r="H1409" s="67" t="str">
        <f>IFERROR(AVERAGE(Data!H1417),"  ")</f>
        <v xml:space="preserve">  </v>
      </c>
      <c r="I1409" s="67" t="str">
        <f>IFERROR(AVERAGE(Data!I1417),"  ")</f>
        <v xml:space="preserve">  </v>
      </c>
      <c r="J1409" s="67" t="str">
        <f>IFERROR(AVERAGE(Data!J1417),"  ")</f>
        <v xml:space="preserve">  </v>
      </c>
      <c r="K1409" s="66" t="str">
        <f>IFERROR(AVERAGE(Data!L1417),"  ")</f>
        <v xml:space="preserve">  </v>
      </c>
      <c r="L1409" s="66" t="str">
        <f>IFERROR(AVERAGE(Data!M1417),"  ")</f>
        <v xml:space="preserve">  </v>
      </c>
      <c r="M1409" s="66" t="str">
        <f>IFERROR(AVERAGE(Data!N1417),"  ")</f>
        <v xml:space="preserve">  </v>
      </c>
      <c r="N1409" s="66" t="str">
        <f>IFERROR(AVERAGE(Data!O1417),"  ")</f>
        <v xml:space="preserve">  </v>
      </c>
      <c r="O1409" s="66" t="str">
        <f>IFERROR(AVERAGE(Data!P1417),"  ")</f>
        <v xml:space="preserve">  </v>
      </c>
      <c r="P1409" s="66" t="str">
        <f>IFERROR(AVERAGE(Data!Q1417),"  ")</f>
        <v xml:space="preserve">  </v>
      </c>
      <c r="Q1409" s="67" t="str">
        <f>IFERROR(AVERAGE(Data!R1417),"  ")</f>
        <v xml:space="preserve">  </v>
      </c>
      <c r="R1409" s="67" t="str">
        <f>IFERROR(AVERAGE(Data!S1417),"  ")</f>
        <v xml:space="preserve">  </v>
      </c>
      <c r="S1409" s="67" t="str">
        <f>IFERROR(AVERAGE(Data!T1417),"  ")</f>
        <v xml:space="preserve">  </v>
      </c>
      <c r="T1409" s="66" t="str">
        <f>IFERROR(AVERAGE(Data!V1417), " ")</f>
        <v xml:space="preserve"> </v>
      </c>
      <c r="U1409" s="66" t="str">
        <f>IFERROR(AVERAGE(Data!W1417), " ")</f>
        <v xml:space="preserve"> </v>
      </c>
      <c r="V1409" s="66" t="str">
        <f>IFERROR(AVERAGE(Data!X1417), " ")</f>
        <v xml:space="preserve"> </v>
      </c>
      <c r="W1409" s="66" t="str">
        <f>IFERROR(AVERAGE(Data!Y1417), " ")</f>
        <v xml:space="preserve"> </v>
      </c>
      <c r="X1409" s="66" t="str">
        <f>IFERROR(AVERAGE(Data!Z1417), " ")</f>
        <v xml:space="preserve"> </v>
      </c>
      <c r="Y1409" s="66" t="str">
        <f>IFERROR(AVERAGE(Data!AA1417), " ")</f>
        <v xml:space="preserve"> </v>
      </c>
      <c r="Z1409" s="67" t="str">
        <f>IFERROR(AVERAGE(Data!AB1417), " ")</f>
        <v xml:space="preserve"> </v>
      </c>
      <c r="AA1409" s="67" t="str">
        <f>IFERROR(AVERAGE(Data!AC1417), " ")</f>
        <v xml:space="preserve"> </v>
      </c>
      <c r="AB1409" s="67" t="str">
        <f>IFERROR(AVERAGE(Data!AD1417), " ")</f>
        <v xml:space="preserve"> </v>
      </c>
      <c r="AC1409" s="66" t="str">
        <f>IFERROR(AVERAGE(Data!AF1417), "  ")</f>
        <v xml:space="preserve">  </v>
      </c>
      <c r="AD1409" s="66" t="str">
        <f>IFERROR(AVERAGE(Data!AG1417), "  ")</f>
        <v xml:space="preserve">  </v>
      </c>
      <c r="AE1409" s="66" t="str">
        <f>IFERROR(AVERAGE(Data!AH1417), "  ")</f>
        <v xml:space="preserve">  </v>
      </c>
      <c r="AF1409" s="66" t="str">
        <f>IFERROR(AVERAGE(Data!AI1417), "  ")</f>
        <v xml:space="preserve">  </v>
      </c>
      <c r="AG1409" s="66" t="str">
        <f>IFERROR(AVERAGE(Data!AJ1417), "  ")</f>
        <v xml:space="preserve">  </v>
      </c>
      <c r="AH1409" s="66" t="str">
        <f>IFERROR(AVERAGE(Data!AK1417), "  ")</f>
        <v xml:space="preserve">  </v>
      </c>
      <c r="AI1409" s="67" t="str">
        <f>IFERROR(AVERAGE(Data!AL1417), "  ")</f>
        <v xml:space="preserve">  </v>
      </c>
      <c r="AJ1409" s="67" t="str">
        <f>IFERROR(AVERAGE(Data!AM1417), "  ")</f>
        <v xml:space="preserve">  </v>
      </c>
      <c r="AK1409" s="67" t="str">
        <f>IFERROR(AVERAGE(Data!AN1417), "  ")</f>
        <v xml:space="preserve">  </v>
      </c>
      <c r="AL1409" s="66" t="str">
        <f>IFERROR(AVERAGE(Data!AP1417),"  ")</f>
        <v xml:space="preserve">  </v>
      </c>
      <c r="AM1409" s="66" t="str">
        <f>IFERROR(AVERAGE(Data!AQ1417),"  ")</f>
        <v xml:space="preserve">  </v>
      </c>
      <c r="AN1409" s="66" t="str">
        <f>IFERROR(AVERAGE(Data!AR1417),"  ")</f>
        <v xml:space="preserve">  </v>
      </c>
      <c r="AO1409" s="66" t="str">
        <f>IFERROR(AVERAGE(Data!AS1417),"  ")</f>
        <v xml:space="preserve">  </v>
      </c>
      <c r="AP1409" s="66" t="str">
        <f>IFERROR(AVERAGE(Data!AT1417),"  ")</f>
        <v xml:space="preserve">  </v>
      </c>
      <c r="AQ1409" s="66" t="str">
        <f>IFERROR(AVERAGE(Data!AU1417),"  ")</f>
        <v xml:space="preserve">  </v>
      </c>
      <c r="AR1409" s="67" t="str">
        <f>IFERROR(AVERAGE(Data!AV1417),"  ")</f>
        <v xml:space="preserve">  </v>
      </c>
      <c r="AS1409" s="67" t="str">
        <f>IFERROR(AVERAGE(Data!AW1417),"  ")</f>
        <v xml:space="preserve">  </v>
      </c>
      <c r="AT1409" s="67" t="str">
        <f>IFERROR(AVERAGE(Data!AX1417),"  ")</f>
        <v xml:space="preserve">  </v>
      </c>
      <c r="AU1409" s="66" t="str">
        <f>IFERROR(AVERAGE(Data!AZ1417), "  ")</f>
        <v xml:space="preserve">  </v>
      </c>
      <c r="AV1409" s="66" t="str">
        <f>IFERROR(AVERAGE(Data!BA1417), "  ")</f>
        <v xml:space="preserve">  </v>
      </c>
      <c r="AW1409" s="66" t="str">
        <f>IFERROR(AVERAGE(Data!BB1417), "  ")</f>
        <v xml:space="preserve">  </v>
      </c>
      <c r="AX1409" s="66" t="str">
        <f>IFERROR(AVERAGE(Data!BC1417), "  ")</f>
        <v xml:space="preserve">  </v>
      </c>
      <c r="AY1409" s="66" t="str">
        <f>IFERROR(AVERAGE(Data!BD1417), "  ")</f>
        <v xml:space="preserve">  </v>
      </c>
      <c r="AZ1409" s="66" t="str">
        <f>IFERROR(AVERAGE(Data!BE1417), "  ")</f>
        <v xml:space="preserve">  </v>
      </c>
      <c r="BA1409" s="66" t="str">
        <f>IFERROR(AVERAGE(Data!BF1417), "  ")</f>
        <v xml:space="preserve">  </v>
      </c>
      <c r="BB1409" s="66" t="str">
        <f>IFERROR(AVERAGE(Data!BG1417), "  ")</f>
        <v xml:space="preserve">  </v>
      </c>
      <c r="BC1409" s="66" t="str">
        <f>IFERROR(AVERAGE(Data!BH1417), "  ")</f>
        <v xml:space="preserve">  </v>
      </c>
      <c r="BD1409" s="66" t="str">
        <f>IFERROR(AVERAGE(Data!BI1417), "  ")</f>
        <v xml:space="preserve">  </v>
      </c>
    </row>
    <row r="1410" spans="1:56" x14ac:dyDescent="0.25">
      <c r="A1410" s="59" t="str">
        <f>IFERROR(AVERAGE(Data!A1418),"  ")</f>
        <v xml:space="preserve">  </v>
      </c>
      <c r="B1410" s="66" t="str">
        <f>IFERROR(AVERAGE(Data!B1418),"  ")</f>
        <v xml:space="preserve">  </v>
      </c>
      <c r="C1410" s="66" t="str">
        <f>IFERROR(AVERAGE(Data!C1418),"  ")</f>
        <v xml:space="preserve">  </v>
      </c>
      <c r="D1410" s="66" t="str">
        <f>IFERROR(AVERAGE(Data!D1418),"  ")</f>
        <v xml:space="preserve">  </v>
      </c>
      <c r="E1410" s="66" t="str">
        <f>IFERROR(AVERAGE(Data!E1418),"  ")</f>
        <v xml:space="preserve">  </v>
      </c>
      <c r="F1410" s="66" t="str">
        <f>IFERROR(AVERAGE(Data!F1418),"  ")</f>
        <v xml:space="preserve">  </v>
      </c>
      <c r="G1410" s="66" t="str">
        <f>IFERROR(AVERAGE(Data!G1418),"  ")</f>
        <v xml:space="preserve">  </v>
      </c>
      <c r="H1410" s="67" t="str">
        <f>IFERROR(AVERAGE(Data!H1418),"  ")</f>
        <v xml:space="preserve">  </v>
      </c>
      <c r="I1410" s="67" t="str">
        <f>IFERROR(AVERAGE(Data!I1418),"  ")</f>
        <v xml:space="preserve">  </v>
      </c>
      <c r="J1410" s="67" t="str">
        <f>IFERROR(AVERAGE(Data!J1418),"  ")</f>
        <v xml:space="preserve">  </v>
      </c>
      <c r="K1410" s="66" t="str">
        <f>IFERROR(AVERAGE(Data!L1418),"  ")</f>
        <v xml:space="preserve">  </v>
      </c>
      <c r="L1410" s="66" t="str">
        <f>IFERROR(AVERAGE(Data!M1418),"  ")</f>
        <v xml:space="preserve">  </v>
      </c>
      <c r="M1410" s="66" t="str">
        <f>IFERROR(AVERAGE(Data!N1418),"  ")</f>
        <v xml:space="preserve">  </v>
      </c>
      <c r="N1410" s="66" t="str">
        <f>IFERROR(AVERAGE(Data!O1418),"  ")</f>
        <v xml:space="preserve">  </v>
      </c>
      <c r="O1410" s="66" t="str">
        <f>IFERROR(AVERAGE(Data!P1418),"  ")</f>
        <v xml:space="preserve">  </v>
      </c>
      <c r="P1410" s="66" t="str">
        <f>IFERROR(AVERAGE(Data!Q1418),"  ")</f>
        <v xml:space="preserve">  </v>
      </c>
      <c r="Q1410" s="67" t="str">
        <f>IFERROR(AVERAGE(Data!R1418),"  ")</f>
        <v xml:space="preserve">  </v>
      </c>
      <c r="R1410" s="67" t="str">
        <f>IFERROR(AVERAGE(Data!S1418),"  ")</f>
        <v xml:space="preserve">  </v>
      </c>
      <c r="S1410" s="67" t="str">
        <f>IFERROR(AVERAGE(Data!T1418),"  ")</f>
        <v xml:space="preserve">  </v>
      </c>
      <c r="T1410" s="66" t="str">
        <f>IFERROR(AVERAGE(Data!V1418), " ")</f>
        <v xml:space="preserve"> </v>
      </c>
      <c r="U1410" s="66" t="str">
        <f>IFERROR(AVERAGE(Data!W1418), " ")</f>
        <v xml:space="preserve"> </v>
      </c>
      <c r="V1410" s="66" t="str">
        <f>IFERROR(AVERAGE(Data!X1418), " ")</f>
        <v xml:space="preserve"> </v>
      </c>
      <c r="W1410" s="66" t="str">
        <f>IFERROR(AVERAGE(Data!Y1418), " ")</f>
        <v xml:space="preserve"> </v>
      </c>
      <c r="X1410" s="66" t="str">
        <f>IFERROR(AVERAGE(Data!Z1418), " ")</f>
        <v xml:space="preserve"> </v>
      </c>
      <c r="Y1410" s="66" t="str">
        <f>IFERROR(AVERAGE(Data!AA1418), " ")</f>
        <v xml:space="preserve"> </v>
      </c>
      <c r="Z1410" s="67" t="str">
        <f>IFERROR(AVERAGE(Data!AB1418), " ")</f>
        <v xml:space="preserve"> </v>
      </c>
      <c r="AA1410" s="67" t="str">
        <f>IFERROR(AVERAGE(Data!AC1418), " ")</f>
        <v xml:space="preserve"> </v>
      </c>
      <c r="AB1410" s="67" t="str">
        <f>IFERROR(AVERAGE(Data!AD1418), " ")</f>
        <v xml:space="preserve"> </v>
      </c>
      <c r="AC1410" s="66" t="str">
        <f>IFERROR(AVERAGE(Data!AF1418), "  ")</f>
        <v xml:space="preserve">  </v>
      </c>
      <c r="AD1410" s="66" t="str">
        <f>IFERROR(AVERAGE(Data!AG1418), "  ")</f>
        <v xml:space="preserve">  </v>
      </c>
      <c r="AE1410" s="66" t="str">
        <f>IFERROR(AVERAGE(Data!AH1418), "  ")</f>
        <v xml:space="preserve">  </v>
      </c>
      <c r="AF1410" s="66" t="str">
        <f>IFERROR(AVERAGE(Data!AI1418), "  ")</f>
        <v xml:space="preserve">  </v>
      </c>
      <c r="AG1410" s="66" t="str">
        <f>IFERROR(AVERAGE(Data!AJ1418), "  ")</f>
        <v xml:space="preserve">  </v>
      </c>
      <c r="AH1410" s="66" t="str">
        <f>IFERROR(AVERAGE(Data!AK1418), "  ")</f>
        <v xml:space="preserve">  </v>
      </c>
      <c r="AI1410" s="67" t="str">
        <f>IFERROR(AVERAGE(Data!AL1418), "  ")</f>
        <v xml:space="preserve">  </v>
      </c>
      <c r="AJ1410" s="67" t="str">
        <f>IFERROR(AVERAGE(Data!AM1418), "  ")</f>
        <v xml:space="preserve">  </v>
      </c>
      <c r="AK1410" s="67" t="str">
        <f>IFERROR(AVERAGE(Data!AN1418), "  ")</f>
        <v xml:space="preserve">  </v>
      </c>
      <c r="AL1410" s="66" t="str">
        <f>IFERROR(AVERAGE(Data!AP1418),"  ")</f>
        <v xml:space="preserve">  </v>
      </c>
      <c r="AM1410" s="66" t="str">
        <f>IFERROR(AVERAGE(Data!AQ1418),"  ")</f>
        <v xml:space="preserve">  </v>
      </c>
      <c r="AN1410" s="66" t="str">
        <f>IFERROR(AVERAGE(Data!AR1418),"  ")</f>
        <v xml:space="preserve">  </v>
      </c>
      <c r="AO1410" s="66" t="str">
        <f>IFERROR(AVERAGE(Data!AS1418),"  ")</f>
        <v xml:space="preserve">  </v>
      </c>
      <c r="AP1410" s="66" t="str">
        <f>IFERROR(AVERAGE(Data!AT1418),"  ")</f>
        <v xml:space="preserve">  </v>
      </c>
      <c r="AQ1410" s="66" t="str">
        <f>IFERROR(AVERAGE(Data!AU1418),"  ")</f>
        <v xml:space="preserve">  </v>
      </c>
      <c r="AR1410" s="67" t="str">
        <f>IFERROR(AVERAGE(Data!AV1418),"  ")</f>
        <v xml:space="preserve">  </v>
      </c>
      <c r="AS1410" s="67" t="str">
        <f>IFERROR(AVERAGE(Data!AW1418),"  ")</f>
        <v xml:space="preserve">  </v>
      </c>
      <c r="AT1410" s="67" t="str">
        <f>IFERROR(AVERAGE(Data!AX1418),"  ")</f>
        <v xml:space="preserve">  </v>
      </c>
      <c r="AU1410" s="66" t="str">
        <f>IFERROR(AVERAGE(Data!AZ1418), "  ")</f>
        <v xml:space="preserve">  </v>
      </c>
      <c r="AV1410" s="66" t="str">
        <f>IFERROR(AVERAGE(Data!BA1418), "  ")</f>
        <v xml:space="preserve">  </v>
      </c>
      <c r="AW1410" s="66" t="str">
        <f>IFERROR(AVERAGE(Data!BB1418), "  ")</f>
        <v xml:space="preserve">  </v>
      </c>
      <c r="AX1410" s="66" t="str">
        <f>IFERROR(AVERAGE(Data!BC1418), "  ")</f>
        <v xml:space="preserve">  </v>
      </c>
      <c r="AY1410" s="66" t="str">
        <f>IFERROR(AVERAGE(Data!BD1418), "  ")</f>
        <v xml:space="preserve">  </v>
      </c>
      <c r="AZ1410" s="66" t="str">
        <f>IFERROR(AVERAGE(Data!BE1418), "  ")</f>
        <v xml:space="preserve">  </v>
      </c>
      <c r="BA1410" s="66" t="str">
        <f>IFERROR(AVERAGE(Data!BF1418), "  ")</f>
        <v xml:space="preserve">  </v>
      </c>
      <c r="BB1410" s="66" t="str">
        <f>IFERROR(AVERAGE(Data!BG1418), "  ")</f>
        <v xml:space="preserve">  </v>
      </c>
      <c r="BC1410" s="66" t="str">
        <f>IFERROR(AVERAGE(Data!BH1418), "  ")</f>
        <v xml:space="preserve">  </v>
      </c>
      <c r="BD1410" s="66" t="str">
        <f>IFERROR(AVERAGE(Data!BI1418), "  ")</f>
        <v xml:space="preserve">  </v>
      </c>
    </row>
    <row r="1411" spans="1:56" x14ac:dyDescent="0.25">
      <c r="A1411" s="59" t="str">
        <f>IFERROR(AVERAGE(Data!A1419),"  ")</f>
        <v xml:space="preserve">  </v>
      </c>
      <c r="B1411" s="66" t="str">
        <f>IFERROR(AVERAGE(Data!B1419),"  ")</f>
        <v xml:space="preserve">  </v>
      </c>
      <c r="C1411" s="66" t="str">
        <f>IFERROR(AVERAGE(Data!C1419),"  ")</f>
        <v xml:space="preserve">  </v>
      </c>
      <c r="D1411" s="66" t="str">
        <f>IFERROR(AVERAGE(Data!D1419),"  ")</f>
        <v xml:space="preserve">  </v>
      </c>
      <c r="E1411" s="66" t="str">
        <f>IFERROR(AVERAGE(Data!E1419),"  ")</f>
        <v xml:space="preserve">  </v>
      </c>
      <c r="F1411" s="66" t="str">
        <f>IFERROR(AVERAGE(Data!F1419),"  ")</f>
        <v xml:space="preserve">  </v>
      </c>
      <c r="G1411" s="66" t="str">
        <f>IFERROR(AVERAGE(Data!G1419),"  ")</f>
        <v xml:space="preserve">  </v>
      </c>
      <c r="H1411" s="67" t="str">
        <f>IFERROR(AVERAGE(Data!H1419),"  ")</f>
        <v xml:space="preserve">  </v>
      </c>
      <c r="I1411" s="67" t="str">
        <f>IFERROR(AVERAGE(Data!I1419),"  ")</f>
        <v xml:space="preserve">  </v>
      </c>
      <c r="J1411" s="67" t="str">
        <f>IFERROR(AVERAGE(Data!J1419),"  ")</f>
        <v xml:space="preserve">  </v>
      </c>
      <c r="K1411" s="66" t="str">
        <f>IFERROR(AVERAGE(Data!L1419),"  ")</f>
        <v xml:space="preserve">  </v>
      </c>
      <c r="L1411" s="66" t="str">
        <f>IFERROR(AVERAGE(Data!M1419),"  ")</f>
        <v xml:space="preserve">  </v>
      </c>
      <c r="M1411" s="66" t="str">
        <f>IFERROR(AVERAGE(Data!N1419),"  ")</f>
        <v xml:space="preserve">  </v>
      </c>
      <c r="N1411" s="66" t="str">
        <f>IFERROR(AVERAGE(Data!O1419),"  ")</f>
        <v xml:space="preserve">  </v>
      </c>
      <c r="O1411" s="66" t="str">
        <f>IFERROR(AVERAGE(Data!P1419),"  ")</f>
        <v xml:space="preserve">  </v>
      </c>
      <c r="P1411" s="66" t="str">
        <f>IFERROR(AVERAGE(Data!Q1419),"  ")</f>
        <v xml:space="preserve">  </v>
      </c>
      <c r="Q1411" s="67" t="str">
        <f>IFERROR(AVERAGE(Data!R1419),"  ")</f>
        <v xml:space="preserve">  </v>
      </c>
      <c r="R1411" s="67" t="str">
        <f>IFERROR(AVERAGE(Data!S1419),"  ")</f>
        <v xml:space="preserve">  </v>
      </c>
      <c r="S1411" s="67" t="str">
        <f>IFERROR(AVERAGE(Data!T1419),"  ")</f>
        <v xml:space="preserve">  </v>
      </c>
      <c r="T1411" s="66" t="str">
        <f>IFERROR(AVERAGE(Data!V1419), " ")</f>
        <v xml:space="preserve"> </v>
      </c>
      <c r="U1411" s="66" t="str">
        <f>IFERROR(AVERAGE(Data!W1419), " ")</f>
        <v xml:space="preserve"> </v>
      </c>
      <c r="V1411" s="66" t="str">
        <f>IFERROR(AVERAGE(Data!X1419), " ")</f>
        <v xml:space="preserve"> </v>
      </c>
      <c r="W1411" s="66" t="str">
        <f>IFERROR(AVERAGE(Data!Y1419), " ")</f>
        <v xml:space="preserve"> </v>
      </c>
      <c r="X1411" s="66" t="str">
        <f>IFERROR(AVERAGE(Data!Z1419), " ")</f>
        <v xml:space="preserve"> </v>
      </c>
      <c r="Y1411" s="66" t="str">
        <f>IFERROR(AVERAGE(Data!AA1419), " ")</f>
        <v xml:space="preserve"> </v>
      </c>
      <c r="Z1411" s="67" t="str">
        <f>IFERROR(AVERAGE(Data!AB1419), " ")</f>
        <v xml:space="preserve"> </v>
      </c>
      <c r="AA1411" s="67" t="str">
        <f>IFERROR(AVERAGE(Data!AC1419), " ")</f>
        <v xml:space="preserve"> </v>
      </c>
      <c r="AB1411" s="67" t="str">
        <f>IFERROR(AVERAGE(Data!AD1419), " ")</f>
        <v xml:space="preserve"> </v>
      </c>
      <c r="AC1411" s="66" t="str">
        <f>IFERROR(AVERAGE(Data!AF1419), "  ")</f>
        <v xml:space="preserve">  </v>
      </c>
      <c r="AD1411" s="66" t="str">
        <f>IFERROR(AVERAGE(Data!AG1419), "  ")</f>
        <v xml:space="preserve">  </v>
      </c>
      <c r="AE1411" s="66" t="str">
        <f>IFERROR(AVERAGE(Data!AH1419), "  ")</f>
        <v xml:space="preserve">  </v>
      </c>
      <c r="AF1411" s="66" t="str">
        <f>IFERROR(AVERAGE(Data!AI1419), "  ")</f>
        <v xml:space="preserve">  </v>
      </c>
      <c r="AG1411" s="66" t="str">
        <f>IFERROR(AVERAGE(Data!AJ1419), "  ")</f>
        <v xml:space="preserve">  </v>
      </c>
      <c r="AH1411" s="66" t="str">
        <f>IFERROR(AVERAGE(Data!AK1419), "  ")</f>
        <v xml:space="preserve">  </v>
      </c>
      <c r="AI1411" s="67" t="str">
        <f>IFERROR(AVERAGE(Data!AL1419), "  ")</f>
        <v xml:space="preserve">  </v>
      </c>
      <c r="AJ1411" s="67" t="str">
        <f>IFERROR(AVERAGE(Data!AM1419), "  ")</f>
        <v xml:space="preserve">  </v>
      </c>
      <c r="AK1411" s="67" t="str">
        <f>IFERROR(AVERAGE(Data!AN1419), "  ")</f>
        <v xml:space="preserve">  </v>
      </c>
      <c r="AL1411" s="66" t="str">
        <f>IFERROR(AVERAGE(Data!AP1419),"  ")</f>
        <v xml:space="preserve">  </v>
      </c>
      <c r="AM1411" s="66" t="str">
        <f>IFERROR(AVERAGE(Data!AQ1419),"  ")</f>
        <v xml:space="preserve">  </v>
      </c>
      <c r="AN1411" s="66" t="str">
        <f>IFERROR(AVERAGE(Data!AR1419),"  ")</f>
        <v xml:space="preserve">  </v>
      </c>
      <c r="AO1411" s="66" t="str">
        <f>IFERROR(AVERAGE(Data!AS1419),"  ")</f>
        <v xml:space="preserve">  </v>
      </c>
      <c r="AP1411" s="66" t="str">
        <f>IFERROR(AVERAGE(Data!AT1419),"  ")</f>
        <v xml:space="preserve">  </v>
      </c>
      <c r="AQ1411" s="66" t="str">
        <f>IFERROR(AVERAGE(Data!AU1419),"  ")</f>
        <v xml:space="preserve">  </v>
      </c>
      <c r="AR1411" s="67" t="str">
        <f>IFERROR(AVERAGE(Data!AV1419),"  ")</f>
        <v xml:space="preserve">  </v>
      </c>
      <c r="AS1411" s="67" t="str">
        <f>IFERROR(AVERAGE(Data!AW1419),"  ")</f>
        <v xml:space="preserve">  </v>
      </c>
      <c r="AT1411" s="67" t="str">
        <f>IFERROR(AVERAGE(Data!AX1419),"  ")</f>
        <v xml:space="preserve">  </v>
      </c>
      <c r="AU1411" s="66" t="str">
        <f>IFERROR(AVERAGE(Data!AZ1419), "  ")</f>
        <v xml:space="preserve">  </v>
      </c>
      <c r="AV1411" s="66" t="str">
        <f>IFERROR(AVERAGE(Data!BA1419), "  ")</f>
        <v xml:space="preserve">  </v>
      </c>
      <c r="AW1411" s="66" t="str">
        <f>IFERROR(AVERAGE(Data!BB1419), "  ")</f>
        <v xml:space="preserve">  </v>
      </c>
      <c r="AX1411" s="66" t="str">
        <f>IFERROR(AVERAGE(Data!BC1419), "  ")</f>
        <v xml:space="preserve">  </v>
      </c>
      <c r="AY1411" s="66" t="str">
        <f>IFERROR(AVERAGE(Data!BD1419), "  ")</f>
        <v xml:space="preserve">  </v>
      </c>
      <c r="AZ1411" s="66" t="str">
        <f>IFERROR(AVERAGE(Data!BE1419), "  ")</f>
        <v xml:space="preserve">  </v>
      </c>
      <c r="BA1411" s="66" t="str">
        <f>IFERROR(AVERAGE(Data!BF1419), "  ")</f>
        <v xml:space="preserve">  </v>
      </c>
      <c r="BB1411" s="66" t="str">
        <f>IFERROR(AVERAGE(Data!BG1419), "  ")</f>
        <v xml:space="preserve">  </v>
      </c>
      <c r="BC1411" s="66" t="str">
        <f>IFERROR(AVERAGE(Data!BH1419), "  ")</f>
        <v xml:space="preserve">  </v>
      </c>
      <c r="BD1411" s="66" t="str">
        <f>IFERROR(AVERAGE(Data!BI1419), "  ")</f>
        <v xml:space="preserve">  </v>
      </c>
    </row>
    <row r="1412" spans="1:56" x14ac:dyDescent="0.25">
      <c r="A1412" s="59" t="str">
        <f>IFERROR(AVERAGE(Data!A1420),"  ")</f>
        <v xml:space="preserve">  </v>
      </c>
      <c r="B1412" s="66" t="str">
        <f>IFERROR(AVERAGE(Data!B1420),"  ")</f>
        <v xml:space="preserve">  </v>
      </c>
      <c r="C1412" s="66" t="str">
        <f>IFERROR(AVERAGE(Data!C1420),"  ")</f>
        <v xml:space="preserve">  </v>
      </c>
      <c r="D1412" s="66" t="str">
        <f>IFERROR(AVERAGE(Data!D1420),"  ")</f>
        <v xml:space="preserve">  </v>
      </c>
      <c r="E1412" s="66" t="str">
        <f>IFERROR(AVERAGE(Data!E1420),"  ")</f>
        <v xml:space="preserve">  </v>
      </c>
      <c r="F1412" s="66" t="str">
        <f>IFERROR(AVERAGE(Data!F1420),"  ")</f>
        <v xml:space="preserve">  </v>
      </c>
      <c r="G1412" s="66" t="str">
        <f>IFERROR(AVERAGE(Data!G1420),"  ")</f>
        <v xml:space="preserve">  </v>
      </c>
      <c r="H1412" s="67" t="str">
        <f>IFERROR(AVERAGE(Data!H1420),"  ")</f>
        <v xml:space="preserve">  </v>
      </c>
      <c r="I1412" s="67" t="str">
        <f>IFERROR(AVERAGE(Data!I1420),"  ")</f>
        <v xml:space="preserve">  </v>
      </c>
      <c r="J1412" s="67" t="str">
        <f>IFERROR(AVERAGE(Data!J1420),"  ")</f>
        <v xml:space="preserve">  </v>
      </c>
      <c r="K1412" s="66" t="str">
        <f>IFERROR(AVERAGE(Data!L1420),"  ")</f>
        <v xml:space="preserve">  </v>
      </c>
      <c r="L1412" s="66" t="str">
        <f>IFERROR(AVERAGE(Data!M1420),"  ")</f>
        <v xml:space="preserve">  </v>
      </c>
      <c r="M1412" s="66" t="str">
        <f>IFERROR(AVERAGE(Data!N1420),"  ")</f>
        <v xml:space="preserve">  </v>
      </c>
      <c r="N1412" s="66" t="str">
        <f>IFERROR(AVERAGE(Data!O1420),"  ")</f>
        <v xml:space="preserve">  </v>
      </c>
      <c r="O1412" s="66" t="str">
        <f>IFERROR(AVERAGE(Data!P1420),"  ")</f>
        <v xml:space="preserve">  </v>
      </c>
      <c r="P1412" s="66" t="str">
        <f>IFERROR(AVERAGE(Data!Q1420),"  ")</f>
        <v xml:space="preserve">  </v>
      </c>
      <c r="Q1412" s="67" t="str">
        <f>IFERROR(AVERAGE(Data!R1420),"  ")</f>
        <v xml:space="preserve">  </v>
      </c>
      <c r="R1412" s="67" t="str">
        <f>IFERROR(AVERAGE(Data!S1420),"  ")</f>
        <v xml:space="preserve">  </v>
      </c>
      <c r="S1412" s="67" t="str">
        <f>IFERROR(AVERAGE(Data!T1420),"  ")</f>
        <v xml:space="preserve">  </v>
      </c>
      <c r="T1412" s="66" t="str">
        <f>IFERROR(AVERAGE(Data!V1420), " ")</f>
        <v xml:space="preserve"> </v>
      </c>
      <c r="U1412" s="66" t="str">
        <f>IFERROR(AVERAGE(Data!W1420), " ")</f>
        <v xml:space="preserve"> </v>
      </c>
      <c r="V1412" s="66" t="str">
        <f>IFERROR(AVERAGE(Data!X1420), " ")</f>
        <v xml:space="preserve"> </v>
      </c>
      <c r="W1412" s="66" t="str">
        <f>IFERROR(AVERAGE(Data!Y1420), " ")</f>
        <v xml:space="preserve"> </v>
      </c>
      <c r="X1412" s="66" t="str">
        <f>IFERROR(AVERAGE(Data!Z1420), " ")</f>
        <v xml:space="preserve"> </v>
      </c>
      <c r="Y1412" s="66" t="str">
        <f>IFERROR(AVERAGE(Data!AA1420), " ")</f>
        <v xml:space="preserve"> </v>
      </c>
      <c r="Z1412" s="67" t="str">
        <f>IFERROR(AVERAGE(Data!AB1420), " ")</f>
        <v xml:space="preserve"> </v>
      </c>
      <c r="AA1412" s="67" t="str">
        <f>IFERROR(AVERAGE(Data!AC1420), " ")</f>
        <v xml:space="preserve"> </v>
      </c>
      <c r="AB1412" s="67" t="str">
        <f>IFERROR(AVERAGE(Data!AD1420), " ")</f>
        <v xml:space="preserve"> </v>
      </c>
      <c r="AC1412" s="66" t="str">
        <f>IFERROR(AVERAGE(Data!AF1420), "  ")</f>
        <v xml:space="preserve">  </v>
      </c>
      <c r="AD1412" s="66" t="str">
        <f>IFERROR(AVERAGE(Data!AG1420), "  ")</f>
        <v xml:space="preserve">  </v>
      </c>
      <c r="AE1412" s="66" t="str">
        <f>IFERROR(AVERAGE(Data!AH1420), "  ")</f>
        <v xml:space="preserve">  </v>
      </c>
      <c r="AF1412" s="66" t="str">
        <f>IFERROR(AVERAGE(Data!AI1420), "  ")</f>
        <v xml:space="preserve">  </v>
      </c>
      <c r="AG1412" s="66" t="str">
        <f>IFERROR(AVERAGE(Data!AJ1420), "  ")</f>
        <v xml:space="preserve">  </v>
      </c>
      <c r="AH1412" s="66" t="str">
        <f>IFERROR(AVERAGE(Data!AK1420), "  ")</f>
        <v xml:space="preserve">  </v>
      </c>
      <c r="AI1412" s="67" t="str">
        <f>IFERROR(AVERAGE(Data!AL1420), "  ")</f>
        <v xml:space="preserve">  </v>
      </c>
      <c r="AJ1412" s="67" t="str">
        <f>IFERROR(AVERAGE(Data!AM1420), "  ")</f>
        <v xml:space="preserve">  </v>
      </c>
      <c r="AK1412" s="67" t="str">
        <f>IFERROR(AVERAGE(Data!AN1420), "  ")</f>
        <v xml:space="preserve">  </v>
      </c>
      <c r="AL1412" s="66" t="str">
        <f>IFERROR(AVERAGE(Data!AP1420),"  ")</f>
        <v xml:space="preserve">  </v>
      </c>
      <c r="AM1412" s="66" t="str">
        <f>IFERROR(AVERAGE(Data!AQ1420),"  ")</f>
        <v xml:space="preserve">  </v>
      </c>
      <c r="AN1412" s="66" t="str">
        <f>IFERROR(AVERAGE(Data!AR1420),"  ")</f>
        <v xml:space="preserve">  </v>
      </c>
      <c r="AO1412" s="66" t="str">
        <f>IFERROR(AVERAGE(Data!AS1420),"  ")</f>
        <v xml:space="preserve">  </v>
      </c>
      <c r="AP1412" s="66" t="str">
        <f>IFERROR(AVERAGE(Data!AT1420),"  ")</f>
        <v xml:space="preserve">  </v>
      </c>
      <c r="AQ1412" s="66" t="str">
        <f>IFERROR(AVERAGE(Data!AU1420),"  ")</f>
        <v xml:space="preserve">  </v>
      </c>
      <c r="AR1412" s="67" t="str">
        <f>IFERROR(AVERAGE(Data!AV1420),"  ")</f>
        <v xml:space="preserve">  </v>
      </c>
      <c r="AS1412" s="67" t="str">
        <f>IFERROR(AVERAGE(Data!AW1420),"  ")</f>
        <v xml:space="preserve">  </v>
      </c>
      <c r="AT1412" s="67" t="str">
        <f>IFERROR(AVERAGE(Data!AX1420),"  ")</f>
        <v xml:space="preserve">  </v>
      </c>
      <c r="AU1412" s="66" t="str">
        <f>IFERROR(AVERAGE(Data!AZ1420), "  ")</f>
        <v xml:space="preserve">  </v>
      </c>
      <c r="AV1412" s="66" t="str">
        <f>IFERROR(AVERAGE(Data!BA1420), "  ")</f>
        <v xml:space="preserve">  </v>
      </c>
      <c r="AW1412" s="66" t="str">
        <f>IFERROR(AVERAGE(Data!BB1420), "  ")</f>
        <v xml:space="preserve">  </v>
      </c>
      <c r="AX1412" s="66" t="str">
        <f>IFERROR(AVERAGE(Data!BC1420), "  ")</f>
        <v xml:space="preserve">  </v>
      </c>
      <c r="AY1412" s="66" t="str">
        <f>IFERROR(AVERAGE(Data!BD1420), "  ")</f>
        <v xml:space="preserve">  </v>
      </c>
      <c r="AZ1412" s="66" t="str">
        <f>IFERROR(AVERAGE(Data!BE1420), "  ")</f>
        <v xml:space="preserve">  </v>
      </c>
      <c r="BA1412" s="66" t="str">
        <f>IFERROR(AVERAGE(Data!BF1420), "  ")</f>
        <v xml:space="preserve">  </v>
      </c>
      <c r="BB1412" s="66" t="str">
        <f>IFERROR(AVERAGE(Data!BG1420), "  ")</f>
        <v xml:space="preserve">  </v>
      </c>
      <c r="BC1412" s="66" t="str">
        <f>IFERROR(AVERAGE(Data!BH1420), "  ")</f>
        <v xml:space="preserve">  </v>
      </c>
      <c r="BD1412" s="66" t="str">
        <f>IFERROR(AVERAGE(Data!BI1420), "  ")</f>
        <v xml:space="preserve">  </v>
      </c>
    </row>
    <row r="1413" spans="1:56" x14ac:dyDescent="0.25">
      <c r="A1413" s="59" t="str">
        <f>IFERROR(AVERAGE(Data!A1421),"  ")</f>
        <v xml:space="preserve">  </v>
      </c>
      <c r="B1413" s="66" t="str">
        <f>IFERROR(AVERAGE(Data!B1421),"  ")</f>
        <v xml:space="preserve">  </v>
      </c>
      <c r="C1413" s="66" t="str">
        <f>IFERROR(AVERAGE(Data!C1421),"  ")</f>
        <v xml:space="preserve">  </v>
      </c>
      <c r="D1413" s="66" t="str">
        <f>IFERROR(AVERAGE(Data!D1421),"  ")</f>
        <v xml:space="preserve">  </v>
      </c>
      <c r="E1413" s="66" t="str">
        <f>IFERROR(AVERAGE(Data!E1421),"  ")</f>
        <v xml:space="preserve">  </v>
      </c>
      <c r="F1413" s="66" t="str">
        <f>IFERROR(AVERAGE(Data!F1421),"  ")</f>
        <v xml:space="preserve">  </v>
      </c>
      <c r="G1413" s="66" t="str">
        <f>IFERROR(AVERAGE(Data!G1421),"  ")</f>
        <v xml:space="preserve">  </v>
      </c>
      <c r="H1413" s="67" t="str">
        <f>IFERROR(AVERAGE(Data!H1421),"  ")</f>
        <v xml:space="preserve">  </v>
      </c>
      <c r="I1413" s="67" t="str">
        <f>IFERROR(AVERAGE(Data!I1421),"  ")</f>
        <v xml:space="preserve">  </v>
      </c>
      <c r="J1413" s="67" t="str">
        <f>IFERROR(AVERAGE(Data!J1421),"  ")</f>
        <v xml:space="preserve">  </v>
      </c>
      <c r="K1413" s="66" t="str">
        <f>IFERROR(AVERAGE(Data!L1421),"  ")</f>
        <v xml:space="preserve">  </v>
      </c>
      <c r="L1413" s="66" t="str">
        <f>IFERROR(AVERAGE(Data!M1421),"  ")</f>
        <v xml:space="preserve">  </v>
      </c>
      <c r="M1413" s="66" t="str">
        <f>IFERROR(AVERAGE(Data!N1421),"  ")</f>
        <v xml:space="preserve">  </v>
      </c>
      <c r="N1413" s="66" t="str">
        <f>IFERROR(AVERAGE(Data!O1421),"  ")</f>
        <v xml:space="preserve">  </v>
      </c>
      <c r="O1413" s="66" t="str">
        <f>IFERROR(AVERAGE(Data!P1421),"  ")</f>
        <v xml:space="preserve">  </v>
      </c>
      <c r="P1413" s="66" t="str">
        <f>IFERROR(AVERAGE(Data!Q1421),"  ")</f>
        <v xml:space="preserve">  </v>
      </c>
      <c r="Q1413" s="67" t="str">
        <f>IFERROR(AVERAGE(Data!R1421),"  ")</f>
        <v xml:space="preserve">  </v>
      </c>
      <c r="R1413" s="67" t="str">
        <f>IFERROR(AVERAGE(Data!S1421),"  ")</f>
        <v xml:space="preserve">  </v>
      </c>
      <c r="S1413" s="67" t="str">
        <f>IFERROR(AVERAGE(Data!T1421),"  ")</f>
        <v xml:space="preserve">  </v>
      </c>
      <c r="T1413" s="66" t="str">
        <f>IFERROR(AVERAGE(Data!V1421), " ")</f>
        <v xml:space="preserve"> </v>
      </c>
      <c r="U1413" s="66" t="str">
        <f>IFERROR(AVERAGE(Data!W1421), " ")</f>
        <v xml:space="preserve"> </v>
      </c>
      <c r="V1413" s="66" t="str">
        <f>IFERROR(AVERAGE(Data!X1421), " ")</f>
        <v xml:space="preserve"> </v>
      </c>
      <c r="W1413" s="66" t="str">
        <f>IFERROR(AVERAGE(Data!Y1421), " ")</f>
        <v xml:space="preserve"> </v>
      </c>
      <c r="X1413" s="66" t="str">
        <f>IFERROR(AVERAGE(Data!Z1421), " ")</f>
        <v xml:space="preserve"> </v>
      </c>
      <c r="Y1413" s="66" t="str">
        <f>IFERROR(AVERAGE(Data!AA1421), " ")</f>
        <v xml:space="preserve"> </v>
      </c>
      <c r="Z1413" s="67" t="str">
        <f>IFERROR(AVERAGE(Data!AB1421), " ")</f>
        <v xml:space="preserve"> </v>
      </c>
      <c r="AA1413" s="67" t="str">
        <f>IFERROR(AVERAGE(Data!AC1421), " ")</f>
        <v xml:space="preserve"> </v>
      </c>
      <c r="AB1413" s="67" t="str">
        <f>IFERROR(AVERAGE(Data!AD1421), " ")</f>
        <v xml:space="preserve"> </v>
      </c>
      <c r="AC1413" s="66" t="str">
        <f>IFERROR(AVERAGE(Data!AF1421), "  ")</f>
        <v xml:space="preserve">  </v>
      </c>
      <c r="AD1413" s="66" t="str">
        <f>IFERROR(AVERAGE(Data!AG1421), "  ")</f>
        <v xml:space="preserve">  </v>
      </c>
      <c r="AE1413" s="66" t="str">
        <f>IFERROR(AVERAGE(Data!AH1421), "  ")</f>
        <v xml:space="preserve">  </v>
      </c>
      <c r="AF1413" s="66" t="str">
        <f>IFERROR(AVERAGE(Data!AI1421), "  ")</f>
        <v xml:space="preserve">  </v>
      </c>
      <c r="AG1413" s="66" t="str">
        <f>IFERROR(AVERAGE(Data!AJ1421), "  ")</f>
        <v xml:space="preserve">  </v>
      </c>
      <c r="AH1413" s="66" t="str">
        <f>IFERROR(AVERAGE(Data!AK1421), "  ")</f>
        <v xml:space="preserve">  </v>
      </c>
      <c r="AI1413" s="67" t="str">
        <f>IFERROR(AVERAGE(Data!AL1421), "  ")</f>
        <v xml:space="preserve">  </v>
      </c>
      <c r="AJ1413" s="67" t="str">
        <f>IFERROR(AVERAGE(Data!AM1421), "  ")</f>
        <v xml:space="preserve">  </v>
      </c>
      <c r="AK1413" s="67" t="str">
        <f>IFERROR(AVERAGE(Data!AN1421), "  ")</f>
        <v xml:space="preserve">  </v>
      </c>
      <c r="AL1413" s="66" t="str">
        <f>IFERROR(AVERAGE(Data!AP1421),"  ")</f>
        <v xml:space="preserve">  </v>
      </c>
      <c r="AM1413" s="66" t="str">
        <f>IFERROR(AVERAGE(Data!AQ1421),"  ")</f>
        <v xml:space="preserve">  </v>
      </c>
      <c r="AN1413" s="66" t="str">
        <f>IFERROR(AVERAGE(Data!AR1421),"  ")</f>
        <v xml:space="preserve">  </v>
      </c>
      <c r="AO1413" s="66" t="str">
        <f>IFERROR(AVERAGE(Data!AS1421),"  ")</f>
        <v xml:space="preserve">  </v>
      </c>
      <c r="AP1413" s="66" t="str">
        <f>IFERROR(AVERAGE(Data!AT1421),"  ")</f>
        <v xml:space="preserve">  </v>
      </c>
      <c r="AQ1413" s="66" t="str">
        <f>IFERROR(AVERAGE(Data!AU1421),"  ")</f>
        <v xml:space="preserve">  </v>
      </c>
      <c r="AR1413" s="67" t="str">
        <f>IFERROR(AVERAGE(Data!AV1421),"  ")</f>
        <v xml:space="preserve">  </v>
      </c>
      <c r="AS1413" s="67" t="str">
        <f>IFERROR(AVERAGE(Data!AW1421),"  ")</f>
        <v xml:space="preserve">  </v>
      </c>
      <c r="AT1413" s="67" t="str">
        <f>IFERROR(AVERAGE(Data!AX1421),"  ")</f>
        <v xml:space="preserve">  </v>
      </c>
      <c r="AU1413" s="66" t="str">
        <f>IFERROR(AVERAGE(Data!AZ1421), "  ")</f>
        <v xml:space="preserve">  </v>
      </c>
      <c r="AV1413" s="66" t="str">
        <f>IFERROR(AVERAGE(Data!BA1421), "  ")</f>
        <v xml:space="preserve">  </v>
      </c>
      <c r="AW1413" s="66" t="str">
        <f>IFERROR(AVERAGE(Data!BB1421), "  ")</f>
        <v xml:space="preserve">  </v>
      </c>
      <c r="AX1413" s="66" t="str">
        <f>IFERROR(AVERAGE(Data!BC1421), "  ")</f>
        <v xml:space="preserve">  </v>
      </c>
      <c r="AY1413" s="66" t="str">
        <f>IFERROR(AVERAGE(Data!BD1421), "  ")</f>
        <v xml:space="preserve">  </v>
      </c>
      <c r="AZ1413" s="66" t="str">
        <f>IFERROR(AVERAGE(Data!BE1421), "  ")</f>
        <v xml:space="preserve">  </v>
      </c>
      <c r="BA1413" s="66" t="str">
        <f>IFERROR(AVERAGE(Data!BF1421), "  ")</f>
        <v xml:space="preserve">  </v>
      </c>
      <c r="BB1413" s="66" t="str">
        <f>IFERROR(AVERAGE(Data!BG1421), "  ")</f>
        <v xml:space="preserve">  </v>
      </c>
      <c r="BC1413" s="66" t="str">
        <f>IFERROR(AVERAGE(Data!BH1421), "  ")</f>
        <v xml:space="preserve">  </v>
      </c>
      <c r="BD1413" s="66" t="str">
        <f>IFERROR(AVERAGE(Data!BI1421), "  ")</f>
        <v xml:space="preserve">  </v>
      </c>
    </row>
    <row r="1414" spans="1:56" x14ac:dyDescent="0.25">
      <c r="A1414" s="59" t="str">
        <f>IFERROR(AVERAGE(Data!A1422),"  ")</f>
        <v xml:space="preserve">  </v>
      </c>
      <c r="B1414" s="66" t="str">
        <f>IFERROR(AVERAGE(Data!B1422),"  ")</f>
        <v xml:space="preserve">  </v>
      </c>
      <c r="C1414" s="66" t="str">
        <f>IFERROR(AVERAGE(Data!C1422),"  ")</f>
        <v xml:space="preserve">  </v>
      </c>
      <c r="D1414" s="66" t="str">
        <f>IFERROR(AVERAGE(Data!D1422),"  ")</f>
        <v xml:space="preserve">  </v>
      </c>
      <c r="E1414" s="66" t="str">
        <f>IFERROR(AVERAGE(Data!E1422),"  ")</f>
        <v xml:space="preserve">  </v>
      </c>
      <c r="F1414" s="66" t="str">
        <f>IFERROR(AVERAGE(Data!F1422),"  ")</f>
        <v xml:space="preserve">  </v>
      </c>
      <c r="G1414" s="66" t="str">
        <f>IFERROR(AVERAGE(Data!G1422),"  ")</f>
        <v xml:space="preserve">  </v>
      </c>
      <c r="H1414" s="67" t="str">
        <f>IFERROR(AVERAGE(Data!H1422),"  ")</f>
        <v xml:space="preserve">  </v>
      </c>
      <c r="I1414" s="67" t="str">
        <f>IFERROR(AVERAGE(Data!I1422),"  ")</f>
        <v xml:space="preserve">  </v>
      </c>
      <c r="J1414" s="67" t="str">
        <f>IFERROR(AVERAGE(Data!J1422),"  ")</f>
        <v xml:space="preserve">  </v>
      </c>
      <c r="K1414" s="66" t="str">
        <f>IFERROR(AVERAGE(Data!L1422),"  ")</f>
        <v xml:space="preserve">  </v>
      </c>
      <c r="L1414" s="66" t="str">
        <f>IFERROR(AVERAGE(Data!M1422),"  ")</f>
        <v xml:space="preserve">  </v>
      </c>
      <c r="M1414" s="66" t="str">
        <f>IFERROR(AVERAGE(Data!N1422),"  ")</f>
        <v xml:space="preserve">  </v>
      </c>
      <c r="N1414" s="66" t="str">
        <f>IFERROR(AVERAGE(Data!O1422),"  ")</f>
        <v xml:space="preserve">  </v>
      </c>
      <c r="O1414" s="66" t="str">
        <f>IFERROR(AVERAGE(Data!P1422),"  ")</f>
        <v xml:space="preserve">  </v>
      </c>
      <c r="P1414" s="66" t="str">
        <f>IFERROR(AVERAGE(Data!Q1422),"  ")</f>
        <v xml:space="preserve">  </v>
      </c>
      <c r="Q1414" s="67" t="str">
        <f>IFERROR(AVERAGE(Data!R1422),"  ")</f>
        <v xml:space="preserve">  </v>
      </c>
      <c r="R1414" s="67" t="str">
        <f>IFERROR(AVERAGE(Data!S1422),"  ")</f>
        <v xml:space="preserve">  </v>
      </c>
      <c r="S1414" s="67" t="str">
        <f>IFERROR(AVERAGE(Data!T1422),"  ")</f>
        <v xml:space="preserve">  </v>
      </c>
      <c r="T1414" s="66" t="str">
        <f>IFERROR(AVERAGE(Data!V1422), " ")</f>
        <v xml:space="preserve"> </v>
      </c>
      <c r="U1414" s="66" t="str">
        <f>IFERROR(AVERAGE(Data!W1422), " ")</f>
        <v xml:space="preserve"> </v>
      </c>
      <c r="V1414" s="66" t="str">
        <f>IFERROR(AVERAGE(Data!X1422), " ")</f>
        <v xml:space="preserve"> </v>
      </c>
      <c r="W1414" s="66" t="str">
        <f>IFERROR(AVERAGE(Data!Y1422), " ")</f>
        <v xml:space="preserve"> </v>
      </c>
      <c r="X1414" s="66" t="str">
        <f>IFERROR(AVERAGE(Data!Z1422), " ")</f>
        <v xml:space="preserve"> </v>
      </c>
      <c r="Y1414" s="66" t="str">
        <f>IFERROR(AVERAGE(Data!AA1422), " ")</f>
        <v xml:space="preserve"> </v>
      </c>
      <c r="Z1414" s="67" t="str">
        <f>IFERROR(AVERAGE(Data!AB1422), " ")</f>
        <v xml:space="preserve"> </v>
      </c>
      <c r="AA1414" s="67" t="str">
        <f>IFERROR(AVERAGE(Data!AC1422), " ")</f>
        <v xml:space="preserve"> </v>
      </c>
      <c r="AB1414" s="67" t="str">
        <f>IFERROR(AVERAGE(Data!AD1422), " ")</f>
        <v xml:space="preserve"> </v>
      </c>
      <c r="AC1414" s="66" t="str">
        <f>IFERROR(AVERAGE(Data!AF1422), "  ")</f>
        <v xml:space="preserve">  </v>
      </c>
      <c r="AD1414" s="66" t="str">
        <f>IFERROR(AVERAGE(Data!AG1422), "  ")</f>
        <v xml:space="preserve">  </v>
      </c>
      <c r="AE1414" s="66" t="str">
        <f>IFERROR(AVERAGE(Data!AH1422), "  ")</f>
        <v xml:space="preserve">  </v>
      </c>
      <c r="AF1414" s="66" t="str">
        <f>IFERROR(AVERAGE(Data!AI1422), "  ")</f>
        <v xml:space="preserve">  </v>
      </c>
      <c r="AG1414" s="66" t="str">
        <f>IFERROR(AVERAGE(Data!AJ1422), "  ")</f>
        <v xml:space="preserve">  </v>
      </c>
      <c r="AH1414" s="66" t="str">
        <f>IFERROR(AVERAGE(Data!AK1422), "  ")</f>
        <v xml:space="preserve">  </v>
      </c>
      <c r="AI1414" s="67" t="str">
        <f>IFERROR(AVERAGE(Data!AL1422), "  ")</f>
        <v xml:space="preserve">  </v>
      </c>
      <c r="AJ1414" s="67" t="str">
        <f>IFERROR(AVERAGE(Data!AM1422), "  ")</f>
        <v xml:space="preserve">  </v>
      </c>
      <c r="AK1414" s="67" t="str">
        <f>IFERROR(AVERAGE(Data!AN1422), "  ")</f>
        <v xml:space="preserve">  </v>
      </c>
      <c r="AL1414" s="66" t="str">
        <f>IFERROR(AVERAGE(Data!AP1422),"  ")</f>
        <v xml:space="preserve">  </v>
      </c>
      <c r="AM1414" s="66" t="str">
        <f>IFERROR(AVERAGE(Data!AQ1422),"  ")</f>
        <v xml:space="preserve">  </v>
      </c>
      <c r="AN1414" s="66" t="str">
        <f>IFERROR(AVERAGE(Data!AR1422),"  ")</f>
        <v xml:space="preserve">  </v>
      </c>
      <c r="AO1414" s="66" t="str">
        <f>IFERROR(AVERAGE(Data!AS1422),"  ")</f>
        <v xml:space="preserve">  </v>
      </c>
      <c r="AP1414" s="66" t="str">
        <f>IFERROR(AVERAGE(Data!AT1422),"  ")</f>
        <v xml:space="preserve">  </v>
      </c>
      <c r="AQ1414" s="66" t="str">
        <f>IFERROR(AVERAGE(Data!AU1422),"  ")</f>
        <v xml:space="preserve">  </v>
      </c>
      <c r="AR1414" s="67" t="str">
        <f>IFERROR(AVERAGE(Data!AV1422),"  ")</f>
        <v xml:space="preserve">  </v>
      </c>
      <c r="AS1414" s="67" t="str">
        <f>IFERROR(AVERAGE(Data!AW1422),"  ")</f>
        <v xml:space="preserve">  </v>
      </c>
      <c r="AT1414" s="67" t="str">
        <f>IFERROR(AVERAGE(Data!AX1422),"  ")</f>
        <v xml:space="preserve">  </v>
      </c>
      <c r="AU1414" s="66" t="str">
        <f>IFERROR(AVERAGE(Data!AZ1422), "  ")</f>
        <v xml:space="preserve">  </v>
      </c>
      <c r="AV1414" s="66" t="str">
        <f>IFERROR(AVERAGE(Data!BA1422), "  ")</f>
        <v xml:space="preserve">  </v>
      </c>
      <c r="AW1414" s="66" t="str">
        <f>IFERROR(AVERAGE(Data!BB1422), "  ")</f>
        <v xml:space="preserve">  </v>
      </c>
      <c r="AX1414" s="66" t="str">
        <f>IFERROR(AVERAGE(Data!BC1422), "  ")</f>
        <v xml:space="preserve">  </v>
      </c>
      <c r="AY1414" s="66" t="str">
        <f>IFERROR(AVERAGE(Data!BD1422), "  ")</f>
        <v xml:space="preserve">  </v>
      </c>
      <c r="AZ1414" s="66" t="str">
        <f>IFERROR(AVERAGE(Data!BE1422), "  ")</f>
        <v xml:space="preserve">  </v>
      </c>
      <c r="BA1414" s="66" t="str">
        <f>IFERROR(AVERAGE(Data!BF1422), "  ")</f>
        <v xml:space="preserve">  </v>
      </c>
      <c r="BB1414" s="66" t="str">
        <f>IFERROR(AVERAGE(Data!BG1422), "  ")</f>
        <v xml:space="preserve">  </v>
      </c>
      <c r="BC1414" s="66" t="str">
        <f>IFERROR(AVERAGE(Data!BH1422), "  ")</f>
        <v xml:space="preserve">  </v>
      </c>
      <c r="BD1414" s="66" t="str">
        <f>IFERROR(AVERAGE(Data!BI1422), "  ")</f>
        <v xml:space="preserve">  </v>
      </c>
    </row>
    <row r="1415" spans="1:56" x14ac:dyDescent="0.25">
      <c r="A1415" s="59" t="str">
        <f>IFERROR(AVERAGE(Data!A1423),"  ")</f>
        <v xml:space="preserve">  </v>
      </c>
      <c r="B1415" s="66" t="str">
        <f>IFERROR(AVERAGE(Data!B1423),"  ")</f>
        <v xml:space="preserve">  </v>
      </c>
      <c r="C1415" s="66" t="str">
        <f>IFERROR(AVERAGE(Data!C1423),"  ")</f>
        <v xml:space="preserve">  </v>
      </c>
      <c r="D1415" s="66" t="str">
        <f>IFERROR(AVERAGE(Data!D1423),"  ")</f>
        <v xml:space="preserve">  </v>
      </c>
      <c r="E1415" s="66" t="str">
        <f>IFERROR(AVERAGE(Data!E1423),"  ")</f>
        <v xml:space="preserve">  </v>
      </c>
      <c r="F1415" s="66" t="str">
        <f>IFERROR(AVERAGE(Data!F1423),"  ")</f>
        <v xml:space="preserve">  </v>
      </c>
      <c r="G1415" s="66" t="str">
        <f>IFERROR(AVERAGE(Data!G1423),"  ")</f>
        <v xml:space="preserve">  </v>
      </c>
      <c r="H1415" s="67" t="str">
        <f>IFERROR(AVERAGE(Data!H1423),"  ")</f>
        <v xml:space="preserve">  </v>
      </c>
      <c r="I1415" s="67" t="str">
        <f>IFERROR(AVERAGE(Data!I1423),"  ")</f>
        <v xml:space="preserve">  </v>
      </c>
      <c r="J1415" s="67" t="str">
        <f>IFERROR(AVERAGE(Data!J1423),"  ")</f>
        <v xml:space="preserve">  </v>
      </c>
      <c r="K1415" s="66" t="str">
        <f>IFERROR(AVERAGE(Data!L1423),"  ")</f>
        <v xml:space="preserve">  </v>
      </c>
      <c r="L1415" s="66" t="str">
        <f>IFERROR(AVERAGE(Data!M1423),"  ")</f>
        <v xml:space="preserve">  </v>
      </c>
      <c r="M1415" s="66" t="str">
        <f>IFERROR(AVERAGE(Data!N1423),"  ")</f>
        <v xml:space="preserve">  </v>
      </c>
      <c r="N1415" s="66" t="str">
        <f>IFERROR(AVERAGE(Data!O1423),"  ")</f>
        <v xml:space="preserve">  </v>
      </c>
      <c r="O1415" s="66" t="str">
        <f>IFERROR(AVERAGE(Data!P1423),"  ")</f>
        <v xml:space="preserve">  </v>
      </c>
      <c r="P1415" s="66" t="str">
        <f>IFERROR(AVERAGE(Data!Q1423),"  ")</f>
        <v xml:space="preserve">  </v>
      </c>
      <c r="Q1415" s="67" t="str">
        <f>IFERROR(AVERAGE(Data!R1423),"  ")</f>
        <v xml:space="preserve">  </v>
      </c>
      <c r="R1415" s="67" t="str">
        <f>IFERROR(AVERAGE(Data!S1423),"  ")</f>
        <v xml:space="preserve">  </v>
      </c>
      <c r="S1415" s="67" t="str">
        <f>IFERROR(AVERAGE(Data!T1423),"  ")</f>
        <v xml:space="preserve">  </v>
      </c>
      <c r="T1415" s="66" t="str">
        <f>IFERROR(AVERAGE(Data!V1423), " ")</f>
        <v xml:space="preserve"> </v>
      </c>
      <c r="U1415" s="66" t="str">
        <f>IFERROR(AVERAGE(Data!W1423), " ")</f>
        <v xml:space="preserve"> </v>
      </c>
      <c r="V1415" s="66" t="str">
        <f>IFERROR(AVERAGE(Data!X1423), " ")</f>
        <v xml:space="preserve"> </v>
      </c>
      <c r="W1415" s="66" t="str">
        <f>IFERROR(AVERAGE(Data!Y1423), " ")</f>
        <v xml:space="preserve"> </v>
      </c>
      <c r="X1415" s="66" t="str">
        <f>IFERROR(AVERAGE(Data!Z1423), " ")</f>
        <v xml:space="preserve"> </v>
      </c>
      <c r="Y1415" s="66" t="str">
        <f>IFERROR(AVERAGE(Data!AA1423), " ")</f>
        <v xml:space="preserve"> </v>
      </c>
      <c r="Z1415" s="67" t="str">
        <f>IFERROR(AVERAGE(Data!AB1423), " ")</f>
        <v xml:space="preserve"> </v>
      </c>
      <c r="AA1415" s="67" t="str">
        <f>IFERROR(AVERAGE(Data!AC1423), " ")</f>
        <v xml:space="preserve"> </v>
      </c>
      <c r="AB1415" s="67" t="str">
        <f>IFERROR(AVERAGE(Data!AD1423), " ")</f>
        <v xml:space="preserve"> </v>
      </c>
      <c r="AC1415" s="66" t="str">
        <f>IFERROR(AVERAGE(Data!AF1423), "  ")</f>
        <v xml:space="preserve">  </v>
      </c>
      <c r="AD1415" s="66" t="str">
        <f>IFERROR(AVERAGE(Data!AG1423), "  ")</f>
        <v xml:space="preserve">  </v>
      </c>
      <c r="AE1415" s="66" t="str">
        <f>IFERROR(AVERAGE(Data!AH1423), "  ")</f>
        <v xml:space="preserve">  </v>
      </c>
      <c r="AF1415" s="66" t="str">
        <f>IFERROR(AVERAGE(Data!AI1423), "  ")</f>
        <v xml:space="preserve">  </v>
      </c>
      <c r="AG1415" s="66" t="str">
        <f>IFERROR(AVERAGE(Data!AJ1423), "  ")</f>
        <v xml:space="preserve">  </v>
      </c>
      <c r="AH1415" s="66" t="str">
        <f>IFERROR(AVERAGE(Data!AK1423), "  ")</f>
        <v xml:space="preserve">  </v>
      </c>
      <c r="AI1415" s="67" t="str">
        <f>IFERROR(AVERAGE(Data!AL1423), "  ")</f>
        <v xml:space="preserve">  </v>
      </c>
      <c r="AJ1415" s="67" t="str">
        <f>IFERROR(AVERAGE(Data!AM1423), "  ")</f>
        <v xml:space="preserve">  </v>
      </c>
      <c r="AK1415" s="67" t="str">
        <f>IFERROR(AVERAGE(Data!AN1423), "  ")</f>
        <v xml:space="preserve">  </v>
      </c>
      <c r="AL1415" s="66" t="str">
        <f>IFERROR(AVERAGE(Data!AP1423),"  ")</f>
        <v xml:space="preserve">  </v>
      </c>
      <c r="AM1415" s="66" t="str">
        <f>IFERROR(AVERAGE(Data!AQ1423),"  ")</f>
        <v xml:space="preserve">  </v>
      </c>
      <c r="AN1415" s="66" t="str">
        <f>IFERROR(AVERAGE(Data!AR1423),"  ")</f>
        <v xml:space="preserve">  </v>
      </c>
      <c r="AO1415" s="66" t="str">
        <f>IFERROR(AVERAGE(Data!AS1423),"  ")</f>
        <v xml:space="preserve">  </v>
      </c>
      <c r="AP1415" s="66" t="str">
        <f>IFERROR(AVERAGE(Data!AT1423),"  ")</f>
        <v xml:space="preserve">  </v>
      </c>
      <c r="AQ1415" s="66" t="str">
        <f>IFERROR(AVERAGE(Data!AU1423),"  ")</f>
        <v xml:space="preserve">  </v>
      </c>
      <c r="AR1415" s="67" t="str">
        <f>IFERROR(AVERAGE(Data!AV1423),"  ")</f>
        <v xml:space="preserve">  </v>
      </c>
      <c r="AS1415" s="67" t="str">
        <f>IFERROR(AVERAGE(Data!AW1423),"  ")</f>
        <v xml:space="preserve">  </v>
      </c>
      <c r="AT1415" s="67" t="str">
        <f>IFERROR(AVERAGE(Data!AX1423),"  ")</f>
        <v xml:space="preserve">  </v>
      </c>
      <c r="AU1415" s="66" t="str">
        <f>IFERROR(AVERAGE(Data!AZ1423), "  ")</f>
        <v xml:space="preserve">  </v>
      </c>
      <c r="AV1415" s="66" t="str">
        <f>IFERROR(AVERAGE(Data!BA1423), "  ")</f>
        <v xml:space="preserve">  </v>
      </c>
      <c r="AW1415" s="66" t="str">
        <f>IFERROR(AVERAGE(Data!BB1423), "  ")</f>
        <v xml:space="preserve">  </v>
      </c>
      <c r="AX1415" s="66" t="str">
        <f>IFERROR(AVERAGE(Data!BC1423), "  ")</f>
        <v xml:space="preserve">  </v>
      </c>
      <c r="AY1415" s="66" t="str">
        <f>IFERROR(AVERAGE(Data!BD1423), "  ")</f>
        <v xml:space="preserve">  </v>
      </c>
      <c r="AZ1415" s="66" t="str">
        <f>IFERROR(AVERAGE(Data!BE1423), "  ")</f>
        <v xml:space="preserve">  </v>
      </c>
      <c r="BA1415" s="66" t="str">
        <f>IFERROR(AVERAGE(Data!BF1423), "  ")</f>
        <v xml:space="preserve">  </v>
      </c>
      <c r="BB1415" s="66" t="str">
        <f>IFERROR(AVERAGE(Data!BG1423), "  ")</f>
        <v xml:space="preserve">  </v>
      </c>
      <c r="BC1415" s="66" t="str">
        <f>IFERROR(AVERAGE(Data!BH1423), "  ")</f>
        <v xml:space="preserve">  </v>
      </c>
      <c r="BD1415" s="66" t="str">
        <f>IFERROR(AVERAGE(Data!BI1423), "  ")</f>
        <v xml:space="preserve">  </v>
      </c>
    </row>
    <row r="1416" spans="1:56" x14ac:dyDescent="0.25">
      <c r="A1416" s="59" t="str">
        <f>IFERROR(AVERAGE(Data!A1424),"  ")</f>
        <v xml:space="preserve">  </v>
      </c>
      <c r="B1416" s="66" t="str">
        <f>IFERROR(AVERAGE(Data!B1424),"  ")</f>
        <v xml:space="preserve">  </v>
      </c>
      <c r="C1416" s="66" t="str">
        <f>IFERROR(AVERAGE(Data!C1424),"  ")</f>
        <v xml:space="preserve">  </v>
      </c>
      <c r="D1416" s="66" t="str">
        <f>IFERROR(AVERAGE(Data!D1424),"  ")</f>
        <v xml:space="preserve">  </v>
      </c>
      <c r="E1416" s="66" t="str">
        <f>IFERROR(AVERAGE(Data!E1424),"  ")</f>
        <v xml:space="preserve">  </v>
      </c>
      <c r="F1416" s="66" t="str">
        <f>IFERROR(AVERAGE(Data!F1424),"  ")</f>
        <v xml:space="preserve">  </v>
      </c>
      <c r="G1416" s="66" t="str">
        <f>IFERROR(AVERAGE(Data!G1424),"  ")</f>
        <v xml:space="preserve">  </v>
      </c>
      <c r="H1416" s="67" t="str">
        <f>IFERROR(AVERAGE(Data!H1424),"  ")</f>
        <v xml:space="preserve">  </v>
      </c>
      <c r="I1416" s="67" t="str">
        <f>IFERROR(AVERAGE(Data!I1424),"  ")</f>
        <v xml:space="preserve">  </v>
      </c>
      <c r="J1416" s="67" t="str">
        <f>IFERROR(AVERAGE(Data!J1424),"  ")</f>
        <v xml:space="preserve">  </v>
      </c>
      <c r="K1416" s="66" t="str">
        <f>IFERROR(AVERAGE(Data!L1424),"  ")</f>
        <v xml:space="preserve">  </v>
      </c>
      <c r="L1416" s="66" t="str">
        <f>IFERROR(AVERAGE(Data!M1424),"  ")</f>
        <v xml:space="preserve">  </v>
      </c>
      <c r="M1416" s="66" t="str">
        <f>IFERROR(AVERAGE(Data!N1424),"  ")</f>
        <v xml:space="preserve">  </v>
      </c>
      <c r="N1416" s="66" t="str">
        <f>IFERROR(AVERAGE(Data!O1424),"  ")</f>
        <v xml:space="preserve">  </v>
      </c>
      <c r="O1416" s="66" t="str">
        <f>IFERROR(AVERAGE(Data!P1424),"  ")</f>
        <v xml:space="preserve">  </v>
      </c>
      <c r="P1416" s="66" t="str">
        <f>IFERROR(AVERAGE(Data!Q1424),"  ")</f>
        <v xml:space="preserve">  </v>
      </c>
      <c r="Q1416" s="67" t="str">
        <f>IFERROR(AVERAGE(Data!R1424),"  ")</f>
        <v xml:space="preserve">  </v>
      </c>
      <c r="R1416" s="67" t="str">
        <f>IFERROR(AVERAGE(Data!S1424),"  ")</f>
        <v xml:space="preserve">  </v>
      </c>
      <c r="S1416" s="67" t="str">
        <f>IFERROR(AVERAGE(Data!T1424),"  ")</f>
        <v xml:space="preserve">  </v>
      </c>
      <c r="T1416" s="66" t="str">
        <f>IFERROR(AVERAGE(Data!V1424), " ")</f>
        <v xml:space="preserve"> </v>
      </c>
      <c r="U1416" s="66" t="str">
        <f>IFERROR(AVERAGE(Data!W1424), " ")</f>
        <v xml:space="preserve"> </v>
      </c>
      <c r="V1416" s="66" t="str">
        <f>IFERROR(AVERAGE(Data!X1424), " ")</f>
        <v xml:space="preserve"> </v>
      </c>
      <c r="W1416" s="66" t="str">
        <f>IFERROR(AVERAGE(Data!Y1424), " ")</f>
        <v xml:space="preserve"> </v>
      </c>
      <c r="X1416" s="66" t="str">
        <f>IFERROR(AVERAGE(Data!Z1424), " ")</f>
        <v xml:space="preserve"> </v>
      </c>
      <c r="Y1416" s="66" t="str">
        <f>IFERROR(AVERAGE(Data!AA1424), " ")</f>
        <v xml:space="preserve"> </v>
      </c>
      <c r="Z1416" s="67" t="str">
        <f>IFERROR(AVERAGE(Data!AB1424), " ")</f>
        <v xml:space="preserve"> </v>
      </c>
      <c r="AA1416" s="67" t="str">
        <f>IFERROR(AVERAGE(Data!AC1424), " ")</f>
        <v xml:space="preserve"> </v>
      </c>
      <c r="AB1416" s="67" t="str">
        <f>IFERROR(AVERAGE(Data!AD1424), " ")</f>
        <v xml:space="preserve"> </v>
      </c>
      <c r="AC1416" s="66" t="str">
        <f>IFERROR(AVERAGE(Data!AF1424), "  ")</f>
        <v xml:space="preserve">  </v>
      </c>
      <c r="AD1416" s="66" t="str">
        <f>IFERROR(AVERAGE(Data!AG1424), "  ")</f>
        <v xml:space="preserve">  </v>
      </c>
      <c r="AE1416" s="66" t="str">
        <f>IFERROR(AVERAGE(Data!AH1424), "  ")</f>
        <v xml:space="preserve">  </v>
      </c>
      <c r="AF1416" s="66" t="str">
        <f>IFERROR(AVERAGE(Data!AI1424), "  ")</f>
        <v xml:space="preserve">  </v>
      </c>
      <c r="AG1416" s="66" t="str">
        <f>IFERROR(AVERAGE(Data!AJ1424), "  ")</f>
        <v xml:space="preserve">  </v>
      </c>
      <c r="AH1416" s="66" t="str">
        <f>IFERROR(AVERAGE(Data!AK1424), "  ")</f>
        <v xml:space="preserve">  </v>
      </c>
      <c r="AI1416" s="67" t="str">
        <f>IFERROR(AVERAGE(Data!AL1424), "  ")</f>
        <v xml:space="preserve">  </v>
      </c>
      <c r="AJ1416" s="67" t="str">
        <f>IFERROR(AVERAGE(Data!AM1424), "  ")</f>
        <v xml:space="preserve">  </v>
      </c>
      <c r="AK1416" s="67" t="str">
        <f>IFERROR(AVERAGE(Data!AN1424), "  ")</f>
        <v xml:space="preserve">  </v>
      </c>
      <c r="AL1416" s="66" t="str">
        <f>IFERROR(AVERAGE(Data!AP1424),"  ")</f>
        <v xml:space="preserve">  </v>
      </c>
      <c r="AM1416" s="66" t="str">
        <f>IFERROR(AVERAGE(Data!AQ1424),"  ")</f>
        <v xml:space="preserve">  </v>
      </c>
      <c r="AN1416" s="66" t="str">
        <f>IFERROR(AVERAGE(Data!AR1424),"  ")</f>
        <v xml:space="preserve">  </v>
      </c>
      <c r="AO1416" s="66" t="str">
        <f>IFERROR(AVERAGE(Data!AS1424),"  ")</f>
        <v xml:space="preserve">  </v>
      </c>
      <c r="AP1416" s="66" t="str">
        <f>IFERROR(AVERAGE(Data!AT1424),"  ")</f>
        <v xml:space="preserve">  </v>
      </c>
      <c r="AQ1416" s="66" t="str">
        <f>IFERROR(AVERAGE(Data!AU1424),"  ")</f>
        <v xml:space="preserve">  </v>
      </c>
      <c r="AR1416" s="67" t="str">
        <f>IFERROR(AVERAGE(Data!AV1424),"  ")</f>
        <v xml:space="preserve">  </v>
      </c>
      <c r="AS1416" s="67" t="str">
        <f>IFERROR(AVERAGE(Data!AW1424),"  ")</f>
        <v xml:space="preserve">  </v>
      </c>
      <c r="AT1416" s="67" t="str">
        <f>IFERROR(AVERAGE(Data!AX1424),"  ")</f>
        <v xml:space="preserve">  </v>
      </c>
      <c r="AU1416" s="66" t="str">
        <f>IFERROR(AVERAGE(Data!AZ1424), "  ")</f>
        <v xml:space="preserve">  </v>
      </c>
      <c r="AV1416" s="66" t="str">
        <f>IFERROR(AVERAGE(Data!BA1424), "  ")</f>
        <v xml:space="preserve">  </v>
      </c>
      <c r="AW1416" s="66" t="str">
        <f>IFERROR(AVERAGE(Data!BB1424), "  ")</f>
        <v xml:space="preserve">  </v>
      </c>
      <c r="AX1416" s="66" t="str">
        <f>IFERROR(AVERAGE(Data!BC1424), "  ")</f>
        <v xml:space="preserve">  </v>
      </c>
      <c r="AY1416" s="66" t="str">
        <f>IFERROR(AVERAGE(Data!BD1424), "  ")</f>
        <v xml:space="preserve">  </v>
      </c>
      <c r="AZ1416" s="66" t="str">
        <f>IFERROR(AVERAGE(Data!BE1424), "  ")</f>
        <v xml:space="preserve">  </v>
      </c>
      <c r="BA1416" s="66" t="str">
        <f>IFERROR(AVERAGE(Data!BF1424), "  ")</f>
        <v xml:space="preserve">  </v>
      </c>
      <c r="BB1416" s="66" t="str">
        <f>IFERROR(AVERAGE(Data!BG1424), "  ")</f>
        <v xml:space="preserve">  </v>
      </c>
      <c r="BC1416" s="66" t="str">
        <f>IFERROR(AVERAGE(Data!BH1424), "  ")</f>
        <v xml:space="preserve">  </v>
      </c>
      <c r="BD1416" s="66" t="str">
        <f>IFERROR(AVERAGE(Data!BI1424), "  ")</f>
        <v xml:space="preserve">  </v>
      </c>
    </row>
    <row r="1417" spans="1:56" x14ac:dyDescent="0.25">
      <c r="A1417" s="59" t="str">
        <f>IFERROR(AVERAGE(Data!A1425),"  ")</f>
        <v xml:space="preserve">  </v>
      </c>
      <c r="B1417" s="66" t="str">
        <f>IFERROR(AVERAGE(Data!B1425),"  ")</f>
        <v xml:space="preserve">  </v>
      </c>
      <c r="C1417" s="66" t="str">
        <f>IFERROR(AVERAGE(Data!C1425),"  ")</f>
        <v xml:space="preserve">  </v>
      </c>
      <c r="D1417" s="66" t="str">
        <f>IFERROR(AVERAGE(Data!D1425),"  ")</f>
        <v xml:space="preserve">  </v>
      </c>
      <c r="E1417" s="66" t="str">
        <f>IFERROR(AVERAGE(Data!E1425),"  ")</f>
        <v xml:space="preserve">  </v>
      </c>
      <c r="F1417" s="66" t="str">
        <f>IFERROR(AVERAGE(Data!F1425),"  ")</f>
        <v xml:space="preserve">  </v>
      </c>
      <c r="G1417" s="66" t="str">
        <f>IFERROR(AVERAGE(Data!G1425),"  ")</f>
        <v xml:space="preserve">  </v>
      </c>
      <c r="H1417" s="67" t="str">
        <f>IFERROR(AVERAGE(Data!H1425),"  ")</f>
        <v xml:space="preserve">  </v>
      </c>
      <c r="I1417" s="67" t="str">
        <f>IFERROR(AVERAGE(Data!I1425),"  ")</f>
        <v xml:space="preserve">  </v>
      </c>
      <c r="J1417" s="67" t="str">
        <f>IFERROR(AVERAGE(Data!J1425),"  ")</f>
        <v xml:space="preserve">  </v>
      </c>
      <c r="K1417" s="66" t="str">
        <f>IFERROR(AVERAGE(Data!L1425),"  ")</f>
        <v xml:space="preserve">  </v>
      </c>
      <c r="L1417" s="66" t="str">
        <f>IFERROR(AVERAGE(Data!M1425),"  ")</f>
        <v xml:space="preserve">  </v>
      </c>
      <c r="M1417" s="66" t="str">
        <f>IFERROR(AVERAGE(Data!N1425),"  ")</f>
        <v xml:space="preserve">  </v>
      </c>
      <c r="N1417" s="66" t="str">
        <f>IFERROR(AVERAGE(Data!O1425),"  ")</f>
        <v xml:space="preserve">  </v>
      </c>
      <c r="O1417" s="66" t="str">
        <f>IFERROR(AVERAGE(Data!P1425),"  ")</f>
        <v xml:space="preserve">  </v>
      </c>
      <c r="P1417" s="66" t="str">
        <f>IFERROR(AVERAGE(Data!Q1425),"  ")</f>
        <v xml:space="preserve">  </v>
      </c>
      <c r="Q1417" s="67" t="str">
        <f>IFERROR(AVERAGE(Data!R1425),"  ")</f>
        <v xml:space="preserve">  </v>
      </c>
      <c r="R1417" s="67" t="str">
        <f>IFERROR(AVERAGE(Data!S1425),"  ")</f>
        <v xml:space="preserve">  </v>
      </c>
      <c r="S1417" s="67" t="str">
        <f>IFERROR(AVERAGE(Data!T1425),"  ")</f>
        <v xml:space="preserve">  </v>
      </c>
      <c r="T1417" s="66" t="str">
        <f>IFERROR(AVERAGE(Data!V1425), " ")</f>
        <v xml:space="preserve"> </v>
      </c>
      <c r="U1417" s="66" t="str">
        <f>IFERROR(AVERAGE(Data!W1425), " ")</f>
        <v xml:space="preserve"> </v>
      </c>
      <c r="V1417" s="66" t="str">
        <f>IFERROR(AVERAGE(Data!X1425), " ")</f>
        <v xml:space="preserve"> </v>
      </c>
      <c r="W1417" s="66" t="str">
        <f>IFERROR(AVERAGE(Data!Y1425), " ")</f>
        <v xml:space="preserve"> </v>
      </c>
      <c r="X1417" s="66" t="str">
        <f>IFERROR(AVERAGE(Data!Z1425), " ")</f>
        <v xml:space="preserve"> </v>
      </c>
      <c r="Y1417" s="66" t="str">
        <f>IFERROR(AVERAGE(Data!AA1425), " ")</f>
        <v xml:space="preserve"> </v>
      </c>
      <c r="Z1417" s="67" t="str">
        <f>IFERROR(AVERAGE(Data!AB1425), " ")</f>
        <v xml:space="preserve"> </v>
      </c>
      <c r="AA1417" s="67" t="str">
        <f>IFERROR(AVERAGE(Data!AC1425), " ")</f>
        <v xml:space="preserve"> </v>
      </c>
      <c r="AB1417" s="67" t="str">
        <f>IFERROR(AVERAGE(Data!AD1425), " ")</f>
        <v xml:space="preserve"> </v>
      </c>
      <c r="AC1417" s="66" t="str">
        <f>IFERROR(AVERAGE(Data!AF1425), "  ")</f>
        <v xml:space="preserve">  </v>
      </c>
      <c r="AD1417" s="66" t="str">
        <f>IFERROR(AVERAGE(Data!AG1425), "  ")</f>
        <v xml:space="preserve">  </v>
      </c>
      <c r="AE1417" s="66" t="str">
        <f>IFERROR(AVERAGE(Data!AH1425), "  ")</f>
        <v xml:space="preserve">  </v>
      </c>
      <c r="AF1417" s="66" t="str">
        <f>IFERROR(AVERAGE(Data!AI1425), "  ")</f>
        <v xml:space="preserve">  </v>
      </c>
      <c r="AG1417" s="66" t="str">
        <f>IFERROR(AVERAGE(Data!AJ1425), "  ")</f>
        <v xml:space="preserve">  </v>
      </c>
      <c r="AH1417" s="66" t="str">
        <f>IFERROR(AVERAGE(Data!AK1425), "  ")</f>
        <v xml:space="preserve">  </v>
      </c>
      <c r="AI1417" s="67" t="str">
        <f>IFERROR(AVERAGE(Data!AL1425), "  ")</f>
        <v xml:space="preserve">  </v>
      </c>
      <c r="AJ1417" s="67" t="str">
        <f>IFERROR(AVERAGE(Data!AM1425), "  ")</f>
        <v xml:space="preserve">  </v>
      </c>
      <c r="AK1417" s="67" t="str">
        <f>IFERROR(AVERAGE(Data!AN1425), "  ")</f>
        <v xml:space="preserve">  </v>
      </c>
      <c r="AL1417" s="66" t="str">
        <f>IFERROR(AVERAGE(Data!AP1425),"  ")</f>
        <v xml:space="preserve">  </v>
      </c>
      <c r="AM1417" s="66" t="str">
        <f>IFERROR(AVERAGE(Data!AQ1425),"  ")</f>
        <v xml:space="preserve">  </v>
      </c>
      <c r="AN1417" s="66" t="str">
        <f>IFERROR(AVERAGE(Data!AR1425),"  ")</f>
        <v xml:space="preserve">  </v>
      </c>
      <c r="AO1417" s="66" t="str">
        <f>IFERROR(AVERAGE(Data!AS1425),"  ")</f>
        <v xml:space="preserve">  </v>
      </c>
      <c r="AP1417" s="66" t="str">
        <f>IFERROR(AVERAGE(Data!AT1425),"  ")</f>
        <v xml:space="preserve">  </v>
      </c>
      <c r="AQ1417" s="66" t="str">
        <f>IFERROR(AVERAGE(Data!AU1425),"  ")</f>
        <v xml:space="preserve">  </v>
      </c>
      <c r="AR1417" s="67" t="str">
        <f>IFERROR(AVERAGE(Data!AV1425),"  ")</f>
        <v xml:space="preserve">  </v>
      </c>
      <c r="AS1417" s="67" t="str">
        <f>IFERROR(AVERAGE(Data!AW1425),"  ")</f>
        <v xml:space="preserve">  </v>
      </c>
      <c r="AT1417" s="67" t="str">
        <f>IFERROR(AVERAGE(Data!AX1425),"  ")</f>
        <v xml:space="preserve">  </v>
      </c>
      <c r="AU1417" s="66" t="str">
        <f>IFERROR(AVERAGE(Data!AZ1425), "  ")</f>
        <v xml:space="preserve">  </v>
      </c>
      <c r="AV1417" s="66" t="str">
        <f>IFERROR(AVERAGE(Data!BA1425), "  ")</f>
        <v xml:space="preserve">  </v>
      </c>
      <c r="AW1417" s="66" t="str">
        <f>IFERROR(AVERAGE(Data!BB1425), "  ")</f>
        <v xml:space="preserve">  </v>
      </c>
      <c r="AX1417" s="66" t="str">
        <f>IFERROR(AVERAGE(Data!BC1425), "  ")</f>
        <v xml:space="preserve">  </v>
      </c>
      <c r="AY1417" s="66" t="str">
        <f>IFERROR(AVERAGE(Data!BD1425), "  ")</f>
        <v xml:space="preserve">  </v>
      </c>
      <c r="AZ1417" s="66" t="str">
        <f>IFERROR(AVERAGE(Data!BE1425), "  ")</f>
        <v xml:space="preserve">  </v>
      </c>
      <c r="BA1417" s="66" t="str">
        <f>IFERROR(AVERAGE(Data!BF1425), "  ")</f>
        <v xml:space="preserve">  </v>
      </c>
      <c r="BB1417" s="66" t="str">
        <f>IFERROR(AVERAGE(Data!BG1425), "  ")</f>
        <v xml:space="preserve">  </v>
      </c>
      <c r="BC1417" s="66" t="str">
        <f>IFERROR(AVERAGE(Data!BH1425), "  ")</f>
        <v xml:space="preserve">  </v>
      </c>
      <c r="BD1417" s="66" t="str">
        <f>IFERROR(AVERAGE(Data!BI1425), "  ")</f>
        <v xml:space="preserve">  </v>
      </c>
    </row>
    <row r="1418" spans="1:56" x14ac:dyDescent="0.25">
      <c r="A1418" s="59" t="str">
        <f>IFERROR(AVERAGE(Data!A1426),"  ")</f>
        <v xml:space="preserve">  </v>
      </c>
      <c r="B1418" s="66" t="str">
        <f>IFERROR(AVERAGE(Data!B1426),"  ")</f>
        <v xml:space="preserve">  </v>
      </c>
      <c r="C1418" s="66" t="str">
        <f>IFERROR(AVERAGE(Data!C1426),"  ")</f>
        <v xml:space="preserve">  </v>
      </c>
      <c r="D1418" s="66" t="str">
        <f>IFERROR(AVERAGE(Data!D1426),"  ")</f>
        <v xml:space="preserve">  </v>
      </c>
      <c r="E1418" s="66" t="str">
        <f>IFERROR(AVERAGE(Data!E1426),"  ")</f>
        <v xml:space="preserve">  </v>
      </c>
      <c r="F1418" s="66" t="str">
        <f>IFERROR(AVERAGE(Data!F1426),"  ")</f>
        <v xml:space="preserve">  </v>
      </c>
      <c r="G1418" s="66" t="str">
        <f>IFERROR(AVERAGE(Data!G1426),"  ")</f>
        <v xml:space="preserve">  </v>
      </c>
      <c r="H1418" s="67" t="str">
        <f>IFERROR(AVERAGE(Data!H1426),"  ")</f>
        <v xml:space="preserve">  </v>
      </c>
      <c r="I1418" s="67" t="str">
        <f>IFERROR(AVERAGE(Data!I1426),"  ")</f>
        <v xml:space="preserve">  </v>
      </c>
      <c r="J1418" s="67" t="str">
        <f>IFERROR(AVERAGE(Data!J1426),"  ")</f>
        <v xml:space="preserve">  </v>
      </c>
      <c r="K1418" s="66" t="str">
        <f>IFERROR(AVERAGE(Data!L1426),"  ")</f>
        <v xml:space="preserve">  </v>
      </c>
      <c r="L1418" s="66" t="str">
        <f>IFERROR(AVERAGE(Data!M1426),"  ")</f>
        <v xml:space="preserve">  </v>
      </c>
      <c r="M1418" s="66" t="str">
        <f>IFERROR(AVERAGE(Data!N1426),"  ")</f>
        <v xml:space="preserve">  </v>
      </c>
      <c r="N1418" s="66" t="str">
        <f>IFERROR(AVERAGE(Data!O1426),"  ")</f>
        <v xml:space="preserve">  </v>
      </c>
      <c r="O1418" s="66" t="str">
        <f>IFERROR(AVERAGE(Data!P1426),"  ")</f>
        <v xml:space="preserve">  </v>
      </c>
      <c r="P1418" s="66" t="str">
        <f>IFERROR(AVERAGE(Data!Q1426),"  ")</f>
        <v xml:space="preserve">  </v>
      </c>
      <c r="Q1418" s="67" t="str">
        <f>IFERROR(AVERAGE(Data!R1426),"  ")</f>
        <v xml:space="preserve">  </v>
      </c>
      <c r="R1418" s="67" t="str">
        <f>IFERROR(AVERAGE(Data!S1426),"  ")</f>
        <v xml:space="preserve">  </v>
      </c>
      <c r="S1418" s="67" t="str">
        <f>IFERROR(AVERAGE(Data!T1426),"  ")</f>
        <v xml:space="preserve">  </v>
      </c>
      <c r="T1418" s="66" t="str">
        <f>IFERROR(AVERAGE(Data!V1426), " ")</f>
        <v xml:space="preserve"> </v>
      </c>
      <c r="U1418" s="66" t="str">
        <f>IFERROR(AVERAGE(Data!W1426), " ")</f>
        <v xml:space="preserve"> </v>
      </c>
      <c r="V1418" s="66" t="str">
        <f>IFERROR(AVERAGE(Data!X1426), " ")</f>
        <v xml:space="preserve"> </v>
      </c>
      <c r="W1418" s="66" t="str">
        <f>IFERROR(AVERAGE(Data!Y1426), " ")</f>
        <v xml:space="preserve"> </v>
      </c>
      <c r="X1418" s="66" t="str">
        <f>IFERROR(AVERAGE(Data!Z1426), " ")</f>
        <v xml:space="preserve"> </v>
      </c>
      <c r="Y1418" s="66" t="str">
        <f>IFERROR(AVERAGE(Data!AA1426), " ")</f>
        <v xml:space="preserve"> </v>
      </c>
      <c r="Z1418" s="67" t="str">
        <f>IFERROR(AVERAGE(Data!AB1426), " ")</f>
        <v xml:space="preserve"> </v>
      </c>
      <c r="AA1418" s="67" t="str">
        <f>IFERROR(AVERAGE(Data!AC1426), " ")</f>
        <v xml:space="preserve"> </v>
      </c>
      <c r="AB1418" s="67" t="str">
        <f>IFERROR(AVERAGE(Data!AD1426), " ")</f>
        <v xml:space="preserve"> </v>
      </c>
      <c r="AC1418" s="66" t="str">
        <f>IFERROR(AVERAGE(Data!AF1426), "  ")</f>
        <v xml:space="preserve">  </v>
      </c>
      <c r="AD1418" s="66" t="str">
        <f>IFERROR(AVERAGE(Data!AG1426), "  ")</f>
        <v xml:space="preserve">  </v>
      </c>
      <c r="AE1418" s="66" t="str">
        <f>IFERROR(AVERAGE(Data!AH1426), "  ")</f>
        <v xml:space="preserve">  </v>
      </c>
      <c r="AF1418" s="66" t="str">
        <f>IFERROR(AVERAGE(Data!AI1426), "  ")</f>
        <v xml:space="preserve">  </v>
      </c>
      <c r="AG1418" s="66" t="str">
        <f>IFERROR(AVERAGE(Data!AJ1426), "  ")</f>
        <v xml:space="preserve">  </v>
      </c>
      <c r="AH1418" s="66" t="str">
        <f>IFERROR(AVERAGE(Data!AK1426), "  ")</f>
        <v xml:space="preserve">  </v>
      </c>
      <c r="AI1418" s="67" t="str">
        <f>IFERROR(AVERAGE(Data!AL1426), "  ")</f>
        <v xml:space="preserve">  </v>
      </c>
      <c r="AJ1418" s="67" t="str">
        <f>IFERROR(AVERAGE(Data!AM1426), "  ")</f>
        <v xml:space="preserve">  </v>
      </c>
      <c r="AK1418" s="67" t="str">
        <f>IFERROR(AVERAGE(Data!AN1426), "  ")</f>
        <v xml:space="preserve">  </v>
      </c>
      <c r="AL1418" s="66" t="str">
        <f>IFERROR(AVERAGE(Data!AP1426),"  ")</f>
        <v xml:space="preserve">  </v>
      </c>
      <c r="AM1418" s="66" t="str">
        <f>IFERROR(AVERAGE(Data!AQ1426),"  ")</f>
        <v xml:space="preserve">  </v>
      </c>
      <c r="AN1418" s="66" t="str">
        <f>IFERROR(AVERAGE(Data!AR1426),"  ")</f>
        <v xml:space="preserve">  </v>
      </c>
      <c r="AO1418" s="66" t="str">
        <f>IFERROR(AVERAGE(Data!AS1426),"  ")</f>
        <v xml:space="preserve">  </v>
      </c>
      <c r="AP1418" s="66" t="str">
        <f>IFERROR(AVERAGE(Data!AT1426),"  ")</f>
        <v xml:space="preserve">  </v>
      </c>
      <c r="AQ1418" s="66" t="str">
        <f>IFERROR(AVERAGE(Data!AU1426),"  ")</f>
        <v xml:space="preserve">  </v>
      </c>
      <c r="AR1418" s="67" t="str">
        <f>IFERROR(AVERAGE(Data!AV1426),"  ")</f>
        <v xml:space="preserve">  </v>
      </c>
      <c r="AS1418" s="67" t="str">
        <f>IFERROR(AVERAGE(Data!AW1426),"  ")</f>
        <v xml:space="preserve">  </v>
      </c>
      <c r="AT1418" s="67" t="str">
        <f>IFERROR(AVERAGE(Data!AX1426),"  ")</f>
        <v xml:space="preserve">  </v>
      </c>
      <c r="AU1418" s="66" t="str">
        <f>IFERROR(AVERAGE(Data!AZ1426), "  ")</f>
        <v xml:space="preserve">  </v>
      </c>
      <c r="AV1418" s="66" t="str">
        <f>IFERROR(AVERAGE(Data!BA1426), "  ")</f>
        <v xml:space="preserve">  </v>
      </c>
      <c r="AW1418" s="66" t="str">
        <f>IFERROR(AVERAGE(Data!BB1426), "  ")</f>
        <v xml:space="preserve">  </v>
      </c>
      <c r="AX1418" s="66" t="str">
        <f>IFERROR(AVERAGE(Data!BC1426), "  ")</f>
        <v xml:space="preserve">  </v>
      </c>
      <c r="AY1418" s="66" t="str">
        <f>IFERROR(AVERAGE(Data!BD1426), "  ")</f>
        <v xml:space="preserve">  </v>
      </c>
      <c r="AZ1418" s="66" t="str">
        <f>IFERROR(AVERAGE(Data!BE1426), "  ")</f>
        <v xml:space="preserve">  </v>
      </c>
      <c r="BA1418" s="66" t="str">
        <f>IFERROR(AVERAGE(Data!BF1426), "  ")</f>
        <v xml:space="preserve">  </v>
      </c>
      <c r="BB1418" s="66" t="str">
        <f>IFERROR(AVERAGE(Data!BG1426), "  ")</f>
        <v xml:space="preserve">  </v>
      </c>
      <c r="BC1418" s="66" t="str">
        <f>IFERROR(AVERAGE(Data!BH1426), "  ")</f>
        <v xml:space="preserve">  </v>
      </c>
      <c r="BD1418" s="66" t="str">
        <f>IFERROR(AVERAGE(Data!BI1426), "  ")</f>
        <v xml:space="preserve">  </v>
      </c>
    </row>
    <row r="1419" spans="1:56" x14ac:dyDescent="0.25">
      <c r="A1419" s="59" t="str">
        <f>IFERROR(AVERAGE(Data!A1427),"  ")</f>
        <v xml:space="preserve">  </v>
      </c>
      <c r="B1419" s="66" t="str">
        <f>IFERROR(AVERAGE(Data!B1427),"  ")</f>
        <v xml:space="preserve">  </v>
      </c>
      <c r="C1419" s="66" t="str">
        <f>IFERROR(AVERAGE(Data!C1427),"  ")</f>
        <v xml:space="preserve">  </v>
      </c>
      <c r="D1419" s="66" t="str">
        <f>IFERROR(AVERAGE(Data!D1427),"  ")</f>
        <v xml:space="preserve">  </v>
      </c>
      <c r="E1419" s="66" t="str">
        <f>IFERROR(AVERAGE(Data!E1427),"  ")</f>
        <v xml:space="preserve">  </v>
      </c>
      <c r="F1419" s="66" t="str">
        <f>IFERROR(AVERAGE(Data!F1427),"  ")</f>
        <v xml:space="preserve">  </v>
      </c>
      <c r="G1419" s="66" t="str">
        <f>IFERROR(AVERAGE(Data!G1427),"  ")</f>
        <v xml:space="preserve">  </v>
      </c>
      <c r="H1419" s="67" t="str">
        <f>IFERROR(AVERAGE(Data!H1427),"  ")</f>
        <v xml:space="preserve">  </v>
      </c>
      <c r="I1419" s="67" t="str">
        <f>IFERROR(AVERAGE(Data!I1427),"  ")</f>
        <v xml:space="preserve">  </v>
      </c>
      <c r="J1419" s="67" t="str">
        <f>IFERROR(AVERAGE(Data!J1427),"  ")</f>
        <v xml:space="preserve">  </v>
      </c>
      <c r="K1419" s="66" t="str">
        <f>IFERROR(AVERAGE(Data!L1427),"  ")</f>
        <v xml:space="preserve">  </v>
      </c>
      <c r="L1419" s="66" t="str">
        <f>IFERROR(AVERAGE(Data!M1427),"  ")</f>
        <v xml:space="preserve">  </v>
      </c>
      <c r="M1419" s="66" t="str">
        <f>IFERROR(AVERAGE(Data!N1427),"  ")</f>
        <v xml:space="preserve">  </v>
      </c>
      <c r="N1419" s="66" t="str">
        <f>IFERROR(AVERAGE(Data!O1427),"  ")</f>
        <v xml:space="preserve">  </v>
      </c>
      <c r="O1419" s="66" t="str">
        <f>IFERROR(AVERAGE(Data!P1427),"  ")</f>
        <v xml:space="preserve">  </v>
      </c>
      <c r="P1419" s="66" t="str">
        <f>IFERROR(AVERAGE(Data!Q1427),"  ")</f>
        <v xml:space="preserve">  </v>
      </c>
      <c r="Q1419" s="67" t="str">
        <f>IFERROR(AVERAGE(Data!R1427),"  ")</f>
        <v xml:space="preserve">  </v>
      </c>
      <c r="R1419" s="67" t="str">
        <f>IFERROR(AVERAGE(Data!S1427),"  ")</f>
        <v xml:space="preserve">  </v>
      </c>
      <c r="S1419" s="67" t="str">
        <f>IFERROR(AVERAGE(Data!T1427),"  ")</f>
        <v xml:space="preserve">  </v>
      </c>
      <c r="T1419" s="66" t="str">
        <f>IFERROR(AVERAGE(Data!V1427), " ")</f>
        <v xml:space="preserve"> </v>
      </c>
      <c r="U1419" s="66" t="str">
        <f>IFERROR(AVERAGE(Data!W1427), " ")</f>
        <v xml:space="preserve"> </v>
      </c>
      <c r="V1419" s="66" t="str">
        <f>IFERROR(AVERAGE(Data!X1427), " ")</f>
        <v xml:space="preserve"> </v>
      </c>
      <c r="W1419" s="66" t="str">
        <f>IFERROR(AVERAGE(Data!Y1427), " ")</f>
        <v xml:space="preserve"> </v>
      </c>
      <c r="X1419" s="66" t="str">
        <f>IFERROR(AVERAGE(Data!Z1427), " ")</f>
        <v xml:space="preserve"> </v>
      </c>
      <c r="Y1419" s="66" t="str">
        <f>IFERROR(AVERAGE(Data!AA1427), " ")</f>
        <v xml:space="preserve"> </v>
      </c>
      <c r="Z1419" s="67" t="str">
        <f>IFERROR(AVERAGE(Data!AB1427), " ")</f>
        <v xml:space="preserve"> </v>
      </c>
      <c r="AA1419" s="67" t="str">
        <f>IFERROR(AVERAGE(Data!AC1427), " ")</f>
        <v xml:space="preserve"> </v>
      </c>
      <c r="AB1419" s="67" t="str">
        <f>IFERROR(AVERAGE(Data!AD1427), " ")</f>
        <v xml:space="preserve"> </v>
      </c>
      <c r="AC1419" s="66" t="str">
        <f>IFERROR(AVERAGE(Data!AF1427), "  ")</f>
        <v xml:space="preserve">  </v>
      </c>
      <c r="AD1419" s="66" t="str">
        <f>IFERROR(AVERAGE(Data!AG1427), "  ")</f>
        <v xml:space="preserve">  </v>
      </c>
      <c r="AE1419" s="66" t="str">
        <f>IFERROR(AVERAGE(Data!AH1427), "  ")</f>
        <v xml:space="preserve">  </v>
      </c>
      <c r="AF1419" s="66" t="str">
        <f>IFERROR(AVERAGE(Data!AI1427), "  ")</f>
        <v xml:space="preserve">  </v>
      </c>
      <c r="AG1419" s="66" t="str">
        <f>IFERROR(AVERAGE(Data!AJ1427), "  ")</f>
        <v xml:space="preserve">  </v>
      </c>
      <c r="AH1419" s="66" t="str">
        <f>IFERROR(AVERAGE(Data!AK1427), "  ")</f>
        <v xml:space="preserve">  </v>
      </c>
      <c r="AI1419" s="67" t="str">
        <f>IFERROR(AVERAGE(Data!AL1427), "  ")</f>
        <v xml:space="preserve">  </v>
      </c>
      <c r="AJ1419" s="67" t="str">
        <f>IFERROR(AVERAGE(Data!AM1427), "  ")</f>
        <v xml:space="preserve">  </v>
      </c>
      <c r="AK1419" s="67" t="str">
        <f>IFERROR(AVERAGE(Data!AN1427), "  ")</f>
        <v xml:space="preserve">  </v>
      </c>
      <c r="AL1419" s="66" t="str">
        <f>IFERROR(AVERAGE(Data!AP1427),"  ")</f>
        <v xml:space="preserve">  </v>
      </c>
      <c r="AM1419" s="66" t="str">
        <f>IFERROR(AVERAGE(Data!AQ1427),"  ")</f>
        <v xml:space="preserve">  </v>
      </c>
      <c r="AN1419" s="66" t="str">
        <f>IFERROR(AVERAGE(Data!AR1427),"  ")</f>
        <v xml:space="preserve">  </v>
      </c>
      <c r="AO1419" s="66" t="str">
        <f>IFERROR(AVERAGE(Data!AS1427),"  ")</f>
        <v xml:space="preserve">  </v>
      </c>
      <c r="AP1419" s="66" t="str">
        <f>IFERROR(AVERAGE(Data!AT1427),"  ")</f>
        <v xml:space="preserve">  </v>
      </c>
      <c r="AQ1419" s="66" t="str">
        <f>IFERROR(AVERAGE(Data!AU1427),"  ")</f>
        <v xml:space="preserve">  </v>
      </c>
      <c r="AR1419" s="67" t="str">
        <f>IFERROR(AVERAGE(Data!AV1427),"  ")</f>
        <v xml:space="preserve">  </v>
      </c>
      <c r="AS1419" s="67" t="str">
        <f>IFERROR(AVERAGE(Data!AW1427),"  ")</f>
        <v xml:space="preserve">  </v>
      </c>
      <c r="AT1419" s="67" t="str">
        <f>IFERROR(AVERAGE(Data!AX1427),"  ")</f>
        <v xml:space="preserve">  </v>
      </c>
      <c r="AU1419" s="66" t="str">
        <f>IFERROR(AVERAGE(Data!AZ1427), "  ")</f>
        <v xml:space="preserve">  </v>
      </c>
      <c r="AV1419" s="66" t="str">
        <f>IFERROR(AVERAGE(Data!BA1427), "  ")</f>
        <v xml:space="preserve">  </v>
      </c>
      <c r="AW1419" s="66" t="str">
        <f>IFERROR(AVERAGE(Data!BB1427), "  ")</f>
        <v xml:space="preserve">  </v>
      </c>
      <c r="AX1419" s="66" t="str">
        <f>IFERROR(AVERAGE(Data!BC1427), "  ")</f>
        <v xml:space="preserve">  </v>
      </c>
      <c r="AY1419" s="66" t="str">
        <f>IFERROR(AVERAGE(Data!BD1427), "  ")</f>
        <v xml:space="preserve">  </v>
      </c>
      <c r="AZ1419" s="66" t="str">
        <f>IFERROR(AVERAGE(Data!BE1427), "  ")</f>
        <v xml:space="preserve">  </v>
      </c>
      <c r="BA1419" s="66" t="str">
        <f>IFERROR(AVERAGE(Data!BF1427), "  ")</f>
        <v xml:space="preserve">  </v>
      </c>
      <c r="BB1419" s="66" t="str">
        <f>IFERROR(AVERAGE(Data!BG1427), "  ")</f>
        <v xml:space="preserve">  </v>
      </c>
      <c r="BC1419" s="66" t="str">
        <f>IFERROR(AVERAGE(Data!BH1427), "  ")</f>
        <v xml:space="preserve">  </v>
      </c>
      <c r="BD1419" s="66" t="str">
        <f>IFERROR(AVERAGE(Data!BI1427), "  ")</f>
        <v xml:space="preserve">  </v>
      </c>
    </row>
    <row r="1420" spans="1:56" x14ac:dyDescent="0.25">
      <c r="A1420" s="59" t="str">
        <f>IFERROR(AVERAGE(Data!A1428),"  ")</f>
        <v xml:space="preserve">  </v>
      </c>
      <c r="B1420" s="66" t="str">
        <f>IFERROR(AVERAGE(Data!B1428),"  ")</f>
        <v xml:space="preserve">  </v>
      </c>
      <c r="C1420" s="66" t="str">
        <f>IFERROR(AVERAGE(Data!C1428),"  ")</f>
        <v xml:space="preserve">  </v>
      </c>
      <c r="D1420" s="66" t="str">
        <f>IFERROR(AVERAGE(Data!D1428),"  ")</f>
        <v xml:space="preserve">  </v>
      </c>
      <c r="E1420" s="66" t="str">
        <f>IFERROR(AVERAGE(Data!E1428),"  ")</f>
        <v xml:space="preserve">  </v>
      </c>
      <c r="F1420" s="66" t="str">
        <f>IFERROR(AVERAGE(Data!F1428),"  ")</f>
        <v xml:space="preserve">  </v>
      </c>
      <c r="G1420" s="66" t="str">
        <f>IFERROR(AVERAGE(Data!G1428),"  ")</f>
        <v xml:space="preserve">  </v>
      </c>
      <c r="H1420" s="67" t="str">
        <f>IFERROR(AVERAGE(Data!H1428),"  ")</f>
        <v xml:space="preserve">  </v>
      </c>
      <c r="I1420" s="67" t="str">
        <f>IFERROR(AVERAGE(Data!I1428),"  ")</f>
        <v xml:space="preserve">  </v>
      </c>
      <c r="J1420" s="67" t="str">
        <f>IFERROR(AVERAGE(Data!J1428),"  ")</f>
        <v xml:space="preserve">  </v>
      </c>
      <c r="K1420" s="66" t="str">
        <f>IFERROR(AVERAGE(Data!L1428),"  ")</f>
        <v xml:space="preserve">  </v>
      </c>
      <c r="L1420" s="66" t="str">
        <f>IFERROR(AVERAGE(Data!M1428),"  ")</f>
        <v xml:space="preserve">  </v>
      </c>
      <c r="M1420" s="66" t="str">
        <f>IFERROR(AVERAGE(Data!N1428),"  ")</f>
        <v xml:space="preserve">  </v>
      </c>
      <c r="N1420" s="66" t="str">
        <f>IFERROR(AVERAGE(Data!O1428),"  ")</f>
        <v xml:space="preserve">  </v>
      </c>
      <c r="O1420" s="66" t="str">
        <f>IFERROR(AVERAGE(Data!P1428),"  ")</f>
        <v xml:space="preserve">  </v>
      </c>
      <c r="P1420" s="66" t="str">
        <f>IFERROR(AVERAGE(Data!Q1428),"  ")</f>
        <v xml:space="preserve">  </v>
      </c>
      <c r="Q1420" s="67" t="str">
        <f>IFERROR(AVERAGE(Data!R1428),"  ")</f>
        <v xml:space="preserve">  </v>
      </c>
      <c r="R1420" s="67" t="str">
        <f>IFERROR(AVERAGE(Data!S1428),"  ")</f>
        <v xml:space="preserve">  </v>
      </c>
      <c r="S1420" s="67" t="str">
        <f>IFERROR(AVERAGE(Data!T1428),"  ")</f>
        <v xml:space="preserve">  </v>
      </c>
      <c r="T1420" s="66" t="str">
        <f>IFERROR(AVERAGE(Data!V1428), " ")</f>
        <v xml:space="preserve"> </v>
      </c>
      <c r="U1420" s="66" t="str">
        <f>IFERROR(AVERAGE(Data!W1428), " ")</f>
        <v xml:space="preserve"> </v>
      </c>
      <c r="V1420" s="66" t="str">
        <f>IFERROR(AVERAGE(Data!X1428), " ")</f>
        <v xml:space="preserve"> </v>
      </c>
      <c r="W1420" s="66" t="str">
        <f>IFERROR(AVERAGE(Data!Y1428), " ")</f>
        <v xml:space="preserve"> </v>
      </c>
      <c r="X1420" s="66" t="str">
        <f>IFERROR(AVERAGE(Data!Z1428), " ")</f>
        <v xml:space="preserve"> </v>
      </c>
      <c r="Y1420" s="66" t="str">
        <f>IFERROR(AVERAGE(Data!AA1428), " ")</f>
        <v xml:space="preserve"> </v>
      </c>
      <c r="Z1420" s="67" t="str">
        <f>IFERROR(AVERAGE(Data!AB1428), " ")</f>
        <v xml:space="preserve"> </v>
      </c>
      <c r="AA1420" s="67" t="str">
        <f>IFERROR(AVERAGE(Data!AC1428), " ")</f>
        <v xml:space="preserve"> </v>
      </c>
      <c r="AB1420" s="67" t="str">
        <f>IFERROR(AVERAGE(Data!AD1428), " ")</f>
        <v xml:space="preserve"> </v>
      </c>
      <c r="AC1420" s="66" t="str">
        <f>IFERROR(AVERAGE(Data!AF1428), "  ")</f>
        <v xml:space="preserve">  </v>
      </c>
      <c r="AD1420" s="66" t="str">
        <f>IFERROR(AVERAGE(Data!AG1428), "  ")</f>
        <v xml:space="preserve">  </v>
      </c>
      <c r="AE1420" s="66" t="str">
        <f>IFERROR(AVERAGE(Data!AH1428), "  ")</f>
        <v xml:space="preserve">  </v>
      </c>
      <c r="AF1420" s="66" t="str">
        <f>IFERROR(AVERAGE(Data!AI1428), "  ")</f>
        <v xml:space="preserve">  </v>
      </c>
      <c r="AG1420" s="66" t="str">
        <f>IFERROR(AVERAGE(Data!AJ1428), "  ")</f>
        <v xml:space="preserve">  </v>
      </c>
      <c r="AH1420" s="66" t="str">
        <f>IFERROR(AVERAGE(Data!AK1428), "  ")</f>
        <v xml:space="preserve">  </v>
      </c>
      <c r="AI1420" s="67" t="str">
        <f>IFERROR(AVERAGE(Data!AL1428), "  ")</f>
        <v xml:space="preserve">  </v>
      </c>
      <c r="AJ1420" s="67" t="str">
        <f>IFERROR(AVERAGE(Data!AM1428), "  ")</f>
        <v xml:space="preserve">  </v>
      </c>
      <c r="AK1420" s="67" t="str">
        <f>IFERROR(AVERAGE(Data!AN1428), "  ")</f>
        <v xml:space="preserve">  </v>
      </c>
      <c r="AL1420" s="66" t="str">
        <f>IFERROR(AVERAGE(Data!AP1428),"  ")</f>
        <v xml:space="preserve">  </v>
      </c>
      <c r="AM1420" s="66" t="str">
        <f>IFERROR(AVERAGE(Data!AQ1428),"  ")</f>
        <v xml:space="preserve">  </v>
      </c>
      <c r="AN1420" s="66" t="str">
        <f>IFERROR(AVERAGE(Data!AR1428),"  ")</f>
        <v xml:space="preserve">  </v>
      </c>
      <c r="AO1420" s="66" t="str">
        <f>IFERROR(AVERAGE(Data!AS1428),"  ")</f>
        <v xml:space="preserve">  </v>
      </c>
      <c r="AP1420" s="66" t="str">
        <f>IFERROR(AVERAGE(Data!AT1428),"  ")</f>
        <v xml:space="preserve">  </v>
      </c>
      <c r="AQ1420" s="66" t="str">
        <f>IFERROR(AVERAGE(Data!AU1428),"  ")</f>
        <v xml:space="preserve">  </v>
      </c>
      <c r="AR1420" s="67" t="str">
        <f>IFERROR(AVERAGE(Data!AV1428),"  ")</f>
        <v xml:space="preserve">  </v>
      </c>
      <c r="AS1420" s="67" t="str">
        <f>IFERROR(AVERAGE(Data!AW1428),"  ")</f>
        <v xml:space="preserve">  </v>
      </c>
      <c r="AT1420" s="67" t="str">
        <f>IFERROR(AVERAGE(Data!AX1428),"  ")</f>
        <v xml:space="preserve">  </v>
      </c>
      <c r="AU1420" s="66" t="str">
        <f>IFERROR(AVERAGE(Data!AZ1428), "  ")</f>
        <v xml:space="preserve">  </v>
      </c>
      <c r="AV1420" s="66" t="str">
        <f>IFERROR(AVERAGE(Data!BA1428), "  ")</f>
        <v xml:space="preserve">  </v>
      </c>
      <c r="AW1420" s="66" t="str">
        <f>IFERROR(AVERAGE(Data!BB1428), "  ")</f>
        <v xml:space="preserve">  </v>
      </c>
      <c r="AX1420" s="66" t="str">
        <f>IFERROR(AVERAGE(Data!BC1428), "  ")</f>
        <v xml:space="preserve">  </v>
      </c>
      <c r="AY1420" s="66" t="str">
        <f>IFERROR(AVERAGE(Data!BD1428), "  ")</f>
        <v xml:space="preserve">  </v>
      </c>
      <c r="AZ1420" s="66" t="str">
        <f>IFERROR(AVERAGE(Data!BE1428), "  ")</f>
        <v xml:space="preserve">  </v>
      </c>
      <c r="BA1420" s="66" t="str">
        <f>IFERROR(AVERAGE(Data!BF1428), "  ")</f>
        <v xml:space="preserve">  </v>
      </c>
      <c r="BB1420" s="66" t="str">
        <f>IFERROR(AVERAGE(Data!BG1428), "  ")</f>
        <v xml:space="preserve">  </v>
      </c>
      <c r="BC1420" s="66" t="str">
        <f>IFERROR(AVERAGE(Data!BH1428), "  ")</f>
        <v xml:space="preserve">  </v>
      </c>
      <c r="BD1420" s="66" t="str">
        <f>IFERROR(AVERAGE(Data!BI1428), "  ")</f>
        <v xml:space="preserve">  </v>
      </c>
    </row>
    <row r="1421" spans="1:56" x14ac:dyDescent="0.25">
      <c r="A1421" s="59" t="str">
        <f>IFERROR(AVERAGE(Data!A1429),"  ")</f>
        <v xml:space="preserve">  </v>
      </c>
      <c r="B1421" s="66" t="str">
        <f>IFERROR(AVERAGE(Data!B1429),"  ")</f>
        <v xml:space="preserve">  </v>
      </c>
      <c r="C1421" s="66" t="str">
        <f>IFERROR(AVERAGE(Data!C1429),"  ")</f>
        <v xml:space="preserve">  </v>
      </c>
      <c r="D1421" s="66" t="str">
        <f>IFERROR(AVERAGE(Data!D1429),"  ")</f>
        <v xml:space="preserve">  </v>
      </c>
      <c r="E1421" s="66" t="str">
        <f>IFERROR(AVERAGE(Data!E1429),"  ")</f>
        <v xml:space="preserve">  </v>
      </c>
      <c r="F1421" s="66" t="str">
        <f>IFERROR(AVERAGE(Data!F1429),"  ")</f>
        <v xml:space="preserve">  </v>
      </c>
      <c r="G1421" s="66" t="str">
        <f>IFERROR(AVERAGE(Data!G1429),"  ")</f>
        <v xml:space="preserve">  </v>
      </c>
      <c r="H1421" s="67" t="str">
        <f>IFERROR(AVERAGE(Data!H1429),"  ")</f>
        <v xml:space="preserve">  </v>
      </c>
      <c r="I1421" s="67" t="str">
        <f>IFERROR(AVERAGE(Data!I1429),"  ")</f>
        <v xml:space="preserve">  </v>
      </c>
      <c r="J1421" s="67" t="str">
        <f>IFERROR(AVERAGE(Data!J1429),"  ")</f>
        <v xml:space="preserve">  </v>
      </c>
      <c r="K1421" s="66" t="str">
        <f>IFERROR(AVERAGE(Data!L1429),"  ")</f>
        <v xml:space="preserve">  </v>
      </c>
      <c r="L1421" s="66" t="str">
        <f>IFERROR(AVERAGE(Data!M1429),"  ")</f>
        <v xml:space="preserve">  </v>
      </c>
      <c r="M1421" s="66" t="str">
        <f>IFERROR(AVERAGE(Data!N1429),"  ")</f>
        <v xml:space="preserve">  </v>
      </c>
      <c r="N1421" s="66" t="str">
        <f>IFERROR(AVERAGE(Data!O1429),"  ")</f>
        <v xml:space="preserve">  </v>
      </c>
      <c r="O1421" s="66" t="str">
        <f>IFERROR(AVERAGE(Data!P1429),"  ")</f>
        <v xml:space="preserve">  </v>
      </c>
      <c r="P1421" s="66" t="str">
        <f>IFERROR(AVERAGE(Data!Q1429),"  ")</f>
        <v xml:space="preserve">  </v>
      </c>
      <c r="Q1421" s="67" t="str">
        <f>IFERROR(AVERAGE(Data!R1429),"  ")</f>
        <v xml:space="preserve">  </v>
      </c>
      <c r="R1421" s="67" t="str">
        <f>IFERROR(AVERAGE(Data!S1429),"  ")</f>
        <v xml:space="preserve">  </v>
      </c>
      <c r="S1421" s="67" t="str">
        <f>IFERROR(AVERAGE(Data!T1429),"  ")</f>
        <v xml:space="preserve">  </v>
      </c>
      <c r="T1421" s="66" t="str">
        <f>IFERROR(AVERAGE(Data!V1429), " ")</f>
        <v xml:space="preserve"> </v>
      </c>
      <c r="U1421" s="66" t="str">
        <f>IFERROR(AVERAGE(Data!W1429), " ")</f>
        <v xml:space="preserve"> </v>
      </c>
      <c r="V1421" s="66" t="str">
        <f>IFERROR(AVERAGE(Data!X1429), " ")</f>
        <v xml:space="preserve"> </v>
      </c>
      <c r="W1421" s="66" t="str">
        <f>IFERROR(AVERAGE(Data!Y1429), " ")</f>
        <v xml:space="preserve"> </v>
      </c>
      <c r="X1421" s="66" t="str">
        <f>IFERROR(AVERAGE(Data!Z1429), " ")</f>
        <v xml:space="preserve"> </v>
      </c>
      <c r="Y1421" s="66" t="str">
        <f>IFERROR(AVERAGE(Data!AA1429), " ")</f>
        <v xml:space="preserve"> </v>
      </c>
      <c r="Z1421" s="67" t="str">
        <f>IFERROR(AVERAGE(Data!AB1429), " ")</f>
        <v xml:space="preserve"> </v>
      </c>
      <c r="AA1421" s="67" t="str">
        <f>IFERROR(AVERAGE(Data!AC1429), " ")</f>
        <v xml:space="preserve"> </v>
      </c>
      <c r="AB1421" s="67" t="str">
        <f>IFERROR(AVERAGE(Data!AD1429), " ")</f>
        <v xml:space="preserve"> </v>
      </c>
      <c r="AC1421" s="66" t="str">
        <f>IFERROR(AVERAGE(Data!AF1429), "  ")</f>
        <v xml:space="preserve">  </v>
      </c>
      <c r="AD1421" s="66" t="str">
        <f>IFERROR(AVERAGE(Data!AG1429), "  ")</f>
        <v xml:space="preserve">  </v>
      </c>
      <c r="AE1421" s="66" t="str">
        <f>IFERROR(AVERAGE(Data!AH1429), "  ")</f>
        <v xml:space="preserve">  </v>
      </c>
      <c r="AF1421" s="66" t="str">
        <f>IFERROR(AVERAGE(Data!AI1429), "  ")</f>
        <v xml:space="preserve">  </v>
      </c>
      <c r="AG1421" s="66" t="str">
        <f>IFERROR(AVERAGE(Data!AJ1429), "  ")</f>
        <v xml:space="preserve">  </v>
      </c>
      <c r="AH1421" s="66" t="str">
        <f>IFERROR(AVERAGE(Data!AK1429), "  ")</f>
        <v xml:space="preserve">  </v>
      </c>
      <c r="AI1421" s="67" t="str">
        <f>IFERROR(AVERAGE(Data!AL1429), "  ")</f>
        <v xml:space="preserve">  </v>
      </c>
      <c r="AJ1421" s="67" t="str">
        <f>IFERROR(AVERAGE(Data!AM1429), "  ")</f>
        <v xml:space="preserve">  </v>
      </c>
      <c r="AK1421" s="67" t="str">
        <f>IFERROR(AVERAGE(Data!AN1429), "  ")</f>
        <v xml:space="preserve">  </v>
      </c>
      <c r="AL1421" s="66" t="str">
        <f>IFERROR(AVERAGE(Data!AP1429),"  ")</f>
        <v xml:space="preserve">  </v>
      </c>
      <c r="AM1421" s="66" t="str">
        <f>IFERROR(AVERAGE(Data!AQ1429),"  ")</f>
        <v xml:space="preserve">  </v>
      </c>
      <c r="AN1421" s="66" t="str">
        <f>IFERROR(AVERAGE(Data!AR1429),"  ")</f>
        <v xml:space="preserve">  </v>
      </c>
      <c r="AO1421" s="66" t="str">
        <f>IFERROR(AVERAGE(Data!AS1429),"  ")</f>
        <v xml:space="preserve">  </v>
      </c>
      <c r="AP1421" s="66" t="str">
        <f>IFERROR(AVERAGE(Data!AT1429),"  ")</f>
        <v xml:space="preserve">  </v>
      </c>
      <c r="AQ1421" s="66" t="str">
        <f>IFERROR(AVERAGE(Data!AU1429),"  ")</f>
        <v xml:space="preserve">  </v>
      </c>
      <c r="AR1421" s="67" t="str">
        <f>IFERROR(AVERAGE(Data!AV1429),"  ")</f>
        <v xml:space="preserve">  </v>
      </c>
      <c r="AS1421" s="67" t="str">
        <f>IFERROR(AVERAGE(Data!AW1429),"  ")</f>
        <v xml:space="preserve">  </v>
      </c>
      <c r="AT1421" s="67" t="str">
        <f>IFERROR(AVERAGE(Data!AX1429),"  ")</f>
        <v xml:space="preserve">  </v>
      </c>
      <c r="AU1421" s="66" t="str">
        <f>IFERROR(AVERAGE(Data!AZ1429), "  ")</f>
        <v xml:space="preserve">  </v>
      </c>
      <c r="AV1421" s="66" t="str">
        <f>IFERROR(AVERAGE(Data!BA1429), "  ")</f>
        <v xml:space="preserve">  </v>
      </c>
      <c r="AW1421" s="66" t="str">
        <f>IFERROR(AVERAGE(Data!BB1429), "  ")</f>
        <v xml:space="preserve">  </v>
      </c>
      <c r="AX1421" s="66" t="str">
        <f>IFERROR(AVERAGE(Data!BC1429), "  ")</f>
        <v xml:space="preserve">  </v>
      </c>
      <c r="AY1421" s="66" t="str">
        <f>IFERROR(AVERAGE(Data!BD1429), "  ")</f>
        <v xml:space="preserve">  </v>
      </c>
      <c r="AZ1421" s="66" t="str">
        <f>IFERROR(AVERAGE(Data!BE1429), "  ")</f>
        <v xml:space="preserve">  </v>
      </c>
      <c r="BA1421" s="66" t="str">
        <f>IFERROR(AVERAGE(Data!BF1429), "  ")</f>
        <v xml:space="preserve">  </v>
      </c>
      <c r="BB1421" s="66" t="str">
        <f>IFERROR(AVERAGE(Data!BG1429), "  ")</f>
        <v xml:space="preserve">  </v>
      </c>
      <c r="BC1421" s="66" t="str">
        <f>IFERROR(AVERAGE(Data!BH1429), "  ")</f>
        <v xml:space="preserve">  </v>
      </c>
      <c r="BD1421" s="66" t="str">
        <f>IFERROR(AVERAGE(Data!BI1429), "  ")</f>
        <v xml:space="preserve">  </v>
      </c>
    </row>
    <row r="1422" spans="1:56" x14ac:dyDescent="0.25">
      <c r="A1422" s="59" t="str">
        <f>IFERROR(AVERAGE(Data!A1430),"  ")</f>
        <v xml:space="preserve">  </v>
      </c>
      <c r="B1422" s="66" t="str">
        <f>IFERROR(AVERAGE(Data!B1430),"  ")</f>
        <v xml:space="preserve">  </v>
      </c>
      <c r="C1422" s="66" t="str">
        <f>IFERROR(AVERAGE(Data!C1430),"  ")</f>
        <v xml:space="preserve">  </v>
      </c>
      <c r="D1422" s="66" t="str">
        <f>IFERROR(AVERAGE(Data!D1430),"  ")</f>
        <v xml:space="preserve">  </v>
      </c>
      <c r="E1422" s="66" t="str">
        <f>IFERROR(AVERAGE(Data!E1430),"  ")</f>
        <v xml:space="preserve">  </v>
      </c>
      <c r="F1422" s="66" t="str">
        <f>IFERROR(AVERAGE(Data!F1430),"  ")</f>
        <v xml:space="preserve">  </v>
      </c>
      <c r="G1422" s="66" t="str">
        <f>IFERROR(AVERAGE(Data!G1430),"  ")</f>
        <v xml:space="preserve">  </v>
      </c>
      <c r="H1422" s="67" t="str">
        <f>IFERROR(AVERAGE(Data!H1430),"  ")</f>
        <v xml:space="preserve">  </v>
      </c>
      <c r="I1422" s="67" t="str">
        <f>IFERROR(AVERAGE(Data!I1430),"  ")</f>
        <v xml:space="preserve">  </v>
      </c>
      <c r="J1422" s="67" t="str">
        <f>IFERROR(AVERAGE(Data!J1430),"  ")</f>
        <v xml:space="preserve">  </v>
      </c>
      <c r="K1422" s="66" t="str">
        <f>IFERROR(AVERAGE(Data!L1430),"  ")</f>
        <v xml:space="preserve">  </v>
      </c>
      <c r="L1422" s="66" t="str">
        <f>IFERROR(AVERAGE(Data!M1430),"  ")</f>
        <v xml:space="preserve">  </v>
      </c>
      <c r="M1422" s="66" t="str">
        <f>IFERROR(AVERAGE(Data!N1430),"  ")</f>
        <v xml:space="preserve">  </v>
      </c>
      <c r="N1422" s="66" t="str">
        <f>IFERROR(AVERAGE(Data!O1430),"  ")</f>
        <v xml:space="preserve">  </v>
      </c>
      <c r="O1422" s="66" t="str">
        <f>IFERROR(AVERAGE(Data!P1430),"  ")</f>
        <v xml:space="preserve">  </v>
      </c>
      <c r="P1422" s="66" t="str">
        <f>IFERROR(AVERAGE(Data!Q1430),"  ")</f>
        <v xml:space="preserve">  </v>
      </c>
      <c r="Q1422" s="67" t="str">
        <f>IFERROR(AVERAGE(Data!R1430),"  ")</f>
        <v xml:space="preserve">  </v>
      </c>
      <c r="R1422" s="67" t="str">
        <f>IFERROR(AVERAGE(Data!S1430),"  ")</f>
        <v xml:space="preserve">  </v>
      </c>
      <c r="S1422" s="67" t="str">
        <f>IFERROR(AVERAGE(Data!T1430),"  ")</f>
        <v xml:space="preserve">  </v>
      </c>
      <c r="T1422" s="66" t="str">
        <f>IFERROR(AVERAGE(Data!V1430), " ")</f>
        <v xml:space="preserve"> </v>
      </c>
      <c r="U1422" s="66" t="str">
        <f>IFERROR(AVERAGE(Data!W1430), " ")</f>
        <v xml:space="preserve"> </v>
      </c>
      <c r="V1422" s="66" t="str">
        <f>IFERROR(AVERAGE(Data!X1430), " ")</f>
        <v xml:space="preserve"> </v>
      </c>
      <c r="W1422" s="66" t="str">
        <f>IFERROR(AVERAGE(Data!Y1430), " ")</f>
        <v xml:space="preserve"> </v>
      </c>
      <c r="X1422" s="66" t="str">
        <f>IFERROR(AVERAGE(Data!Z1430), " ")</f>
        <v xml:space="preserve"> </v>
      </c>
      <c r="Y1422" s="66" t="str">
        <f>IFERROR(AVERAGE(Data!AA1430), " ")</f>
        <v xml:space="preserve"> </v>
      </c>
      <c r="Z1422" s="67" t="str">
        <f>IFERROR(AVERAGE(Data!AB1430), " ")</f>
        <v xml:space="preserve"> </v>
      </c>
      <c r="AA1422" s="67" t="str">
        <f>IFERROR(AVERAGE(Data!AC1430), " ")</f>
        <v xml:space="preserve"> </v>
      </c>
      <c r="AB1422" s="67" t="str">
        <f>IFERROR(AVERAGE(Data!AD1430), " ")</f>
        <v xml:space="preserve"> </v>
      </c>
      <c r="AC1422" s="66" t="str">
        <f>IFERROR(AVERAGE(Data!AF1430), "  ")</f>
        <v xml:space="preserve">  </v>
      </c>
      <c r="AD1422" s="66" t="str">
        <f>IFERROR(AVERAGE(Data!AG1430), "  ")</f>
        <v xml:space="preserve">  </v>
      </c>
      <c r="AE1422" s="66" t="str">
        <f>IFERROR(AVERAGE(Data!AH1430), "  ")</f>
        <v xml:space="preserve">  </v>
      </c>
      <c r="AF1422" s="66" t="str">
        <f>IFERROR(AVERAGE(Data!AI1430), "  ")</f>
        <v xml:space="preserve">  </v>
      </c>
      <c r="AG1422" s="66" t="str">
        <f>IFERROR(AVERAGE(Data!AJ1430), "  ")</f>
        <v xml:space="preserve">  </v>
      </c>
      <c r="AH1422" s="66" t="str">
        <f>IFERROR(AVERAGE(Data!AK1430), "  ")</f>
        <v xml:space="preserve">  </v>
      </c>
      <c r="AI1422" s="67" t="str">
        <f>IFERROR(AVERAGE(Data!AL1430), "  ")</f>
        <v xml:space="preserve">  </v>
      </c>
      <c r="AJ1422" s="67" t="str">
        <f>IFERROR(AVERAGE(Data!AM1430), "  ")</f>
        <v xml:space="preserve">  </v>
      </c>
      <c r="AK1422" s="67" t="str">
        <f>IFERROR(AVERAGE(Data!AN1430), "  ")</f>
        <v xml:space="preserve">  </v>
      </c>
      <c r="AL1422" s="66" t="str">
        <f>IFERROR(AVERAGE(Data!AP1430),"  ")</f>
        <v xml:space="preserve">  </v>
      </c>
      <c r="AM1422" s="66" t="str">
        <f>IFERROR(AVERAGE(Data!AQ1430),"  ")</f>
        <v xml:space="preserve">  </v>
      </c>
      <c r="AN1422" s="66" t="str">
        <f>IFERROR(AVERAGE(Data!AR1430),"  ")</f>
        <v xml:space="preserve">  </v>
      </c>
      <c r="AO1422" s="66" t="str">
        <f>IFERROR(AVERAGE(Data!AS1430),"  ")</f>
        <v xml:space="preserve">  </v>
      </c>
      <c r="AP1422" s="66" t="str">
        <f>IFERROR(AVERAGE(Data!AT1430),"  ")</f>
        <v xml:space="preserve">  </v>
      </c>
      <c r="AQ1422" s="66" t="str">
        <f>IFERROR(AVERAGE(Data!AU1430),"  ")</f>
        <v xml:space="preserve">  </v>
      </c>
      <c r="AR1422" s="67" t="str">
        <f>IFERROR(AVERAGE(Data!AV1430),"  ")</f>
        <v xml:space="preserve">  </v>
      </c>
      <c r="AS1422" s="67" t="str">
        <f>IFERROR(AVERAGE(Data!AW1430),"  ")</f>
        <v xml:space="preserve">  </v>
      </c>
      <c r="AT1422" s="67" t="str">
        <f>IFERROR(AVERAGE(Data!AX1430),"  ")</f>
        <v xml:space="preserve">  </v>
      </c>
      <c r="AU1422" s="66" t="str">
        <f>IFERROR(AVERAGE(Data!AZ1430), "  ")</f>
        <v xml:space="preserve">  </v>
      </c>
      <c r="AV1422" s="66" t="str">
        <f>IFERROR(AVERAGE(Data!BA1430), "  ")</f>
        <v xml:space="preserve">  </v>
      </c>
      <c r="AW1422" s="66" t="str">
        <f>IFERROR(AVERAGE(Data!BB1430), "  ")</f>
        <v xml:space="preserve">  </v>
      </c>
      <c r="AX1422" s="66" t="str">
        <f>IFERROR(AVERAGE(Data!BC1430), "  ")</f>
        <v xml:space="preserve">  </v>
      </c>
      <c r="AY1422" s="66" t="str">
        <f>IFERROR(AVERAGE(Data!BD1430), "  ")</f>
        <v xml:space="preserve">  </v>
      </c>
      <c r="AZ1422" s="66" t="str">
        <f>IFERROR(AVERAGE(Data!BE1430), "  ")</f>
        <v xml:space="preserve">  </v>
      </c>
      <c r="BA1422" s="66" t="str">
        <f>IFERROR(AVERAGE(Data!BF1430), "  ")</f>
        <v xml:space="preserve">  </v>
      </c>
      <c r="BB1422" s="66" t="str">
        <f>IFERROR(AVERAGE(Data!BG1430), "  ")</f>
        <v xml:space="preserve">  </v>
      </c>
      <c r="BC1422" s="66" t="str">
        <f>IFERROR(AVERAGE(Data!BH1430), "  ")</f>
        <v xml:space="preserve">  </v>
      </c>
      <c r="BD1422" s="66" t="str">
        <f>IFERROR(AVERAGE(Data!BI1430), "  ")</f>
        <v xml:space="preserve">  </v>
      </c>
    </row>
    <row r="1423" spans="1:56" x14ac:dyDescent="0.25">
      <c r="A1423" s="59" t="str">
        <f>IFERROR(AVERAGE(Data!A1431),"  ")</f>
        <v xml:space="preserve">  </v>
      </c>
      <c r="B1423" s="66" t="str">
        <f>IFERROR(AVERAGE(Data!B1431),"  ")</f>
        <v xml:space="preserve">  </v>
      </c>
      <c r="C1423" s="66" t="str">
        <f>IFERROR(AVERAGE(Data!C1431),"  ")</f>
        <v xml:space="preserve">  </v>
      </c>
      <c r="D1423" s="66" t="str">
        <f>IFERROR(AVERAGE(Data!D1431),"  ")</f>
        <v xml:space="preserve">  </v>
      </c>
      <c r="E1423" s="66" t="str">
        <f>IFERROR(AVERAGE(Data!E1431),"  ")</f>
        <v xml:space="preserve">  </v>
      </c>
      <c r="F1423" s="66" t="str">
        <f>IFERROR(AVERAGE(Data!F1431),"  ")</f>
        <v xml:space="preserve">  </v>
      </c>
      <c r="G1423" s="66" t="str">
        <f>IFERROR(AVERAGE(Data!G1431),"  ")</f>
        <v xml:space="preserve">  </v>
      </c>
      <c r="H1423" s="67" t="str">
        <f>IFERROR(AVERAGE(Data!H1431),"  ")</f>
        <v xml:space="preserve">  </v>
      </c>
      <c r="I1423" s="67" t="str">
        <f>IFERROR(AVERAGE(Data!I1431),"  ")</f>
        <v xml:space="preserve">  </v>
      </c>
      <c r="J1423" s="67" t="str">
        <f>IFERROR(AVERAGE(Data!J1431),"  ")</f>
        <v xml:space="preserve">  </v>
      </c>
      <c r="K1423" s="66" t="str">
        <f>IFERROR(AVERAGE(Data!L1431),"  ")</f>
        <v xml:space="preserve">  </v>
      </c>
      <c r="L1423" s="66" t="str">
        <f>IFERROR(AVERAGE(Data!M1431),"  ")</f>
        <v xml:space="preserve">  </v>
      </c>
      <c r="M1423" s="66" t="str">
        <f>IFERROR(AVERAGE(Data!N1431),"  ")</f>
        <v xml:space="preserve">  </v>
      </c>
      <c r="N1423" s="66" t="str">
        <f>IFERROR(AVERAGE(Data!O1431),"  ")</f>
        <v xml:space="preserve">  </v>
      </c>
      <c r="O1423" s="66" t="str">
        <f>IFERROR(AVERAGE(Data!P1431),"  ")</f>
        <v xml:space="preserve">  </v>
      </c>
      <c r="P1423" s="66" t="str">
        <f>IFERROR(AVERAGE(Data!Q1431),"  ")</f>
        <v xml:space="preserve">  </v>
      </c>
      <c r="Q1423" s="67" t="str">
        <f>IFERROR(AVERAGE(Data!R1431),"  ")</f>
        <v xml:space="preserve">  </v>
      </c>
      <c r="R1423" s="67" t="str">
        <f>IFERROR(AVERAGE(Data!S1431),"  ")</f>
        <v xml:space="preserve">  </v>
      </c>
      <c r="S1423" s="67" t="str">
        <f>IFERROR(AVERAGE(Data!T1431),"  ")</f>
        <v xml:space="preserve">  </v>
      </c>
      <c r="T1423" s="66" t="str">
        <f>IFERROR(AVERAGE(Data!V1431), " ")</f>
        <v xml:space="preserve"> </v>
      </c>
      <c r="U1423" s="66" t="str">
        <f>IFERROR(AVERAGE(Data!W1431), " ")</f>
        <v xml:space="preserve"> </v>
      </c>
      <c r="V1423" s="66" t="str">
        <f>IFERROR(AVERAGE(Data!X1431), " ")</f>
        <v xml:space="preserve"> </v>
      </c>
      <c r="W1423" s="66" t="str">
        <f>IFERROR(AVERAGE(Data!Y1431), " ")</f>
        <v xml:space="preserve"> </v>
      </c>
      <c r="X1423" s="66" t="str">
        <f>IFERROR(AVERAGE(Data!Z1431), " ")</f>
        <v xml:space="preserve"> </v>
      </c>
      <c r="Y1423" s="66" t="str">
        <f>IFERROR(AVERAGE(Data!AA1431), " ")</f>
        <v xml:space="preserve"> </v>
      </c>
      <c r="Z1423" s="67" t="str">
        <f>IFERROR(AVERAGE(Data!AB1431), " ")</f>
        <v xml:space="preserve"> </v>
      </c>
      <c r="AA1423" s="67" t="str">
        <f>IFERROR(AVERAGE(Data!AC1431), " ")</f>
        <v xml:space="preserve"> </v>
      </c>
      <c r="AB1423" s="67" t="str">
        <f>IFERROR(AVERAGE(Data!AD1431), " ")</f>
        <v xml:space="preserve"> </v>
      </c>
      <c r="AC1423" s="66" t="str">
        <f>IFERROR(AVERAGE(Data!AF1431), "  ")</f>
        <v xml:space="preserve">  </v>
      </c>
      <c r="AD1423" s="66" t="str">
        <f>IFERROR(AVERAGE(Data!AG1431), "  ")</f>
        <v xml:space="preserve">  </v>
      </c>
      <c r="AE1423" s="66" t="str">
        <f>IFERROR(AVERAGE(Data!AH1431), "  ")</f>
        <v xml:space="preserve">  </v>
      </c>
      <c r="AF1423" s="66" t="str">
        <f>IFERROR(AVERAGE(Data!AI1431), "  ")</f>
        <v xml:space="preserve">  </v>
      </c>
      <c r="AG1423" s="66" t="str">
        <f>IFERROR(AVERAGE(Data!AJ1431), "  ")</f>
        <v xml:space="preserve">  </v>
      </c>
      <c r="AH1423" s="66" t="str">
        <f>IFERROR(AVERAGE(Data!AK1431), "  ")</f>
        <v xml:space="preserve">  </v>
      </c>
      <c r="AI1423" s="67" t="str">
        <f>IFERROR(AVERAGE(Data!AL1431), "  ")</f>
        <v xml:space="preserve">  </v>
      </c>
      <c r="AJ1423" s="67" t="str">
        <f>IFERROR(AVERAGE(Data!AM1431), "  ")</f>
        <v xml:space="preserve">  </v>
      </c>
      <c r="AK1423" s="67" t="str">
        <f>IFERROR(AVERAGE(Data!AN1431), "  ")</f>
        <v xml:space="preserve">  </v>
      </c>
      <c r="AL1423" s="66" t="str">
        <f>IFERROR(AVERAGE(Data!AP1431),"  ")</f>
        <v xml:space="preserve">  </v>
      </c>
      <c r="AM1423" s="66" t="str">
        <f>IFERROR(AVERAGE(Data!AQ1431),"  ")</f>
        <v xml:space="preserve">  </v>
      </c>
      <c r="AN1423" s="66" t="str">
        <f>IFERROR(AVERAGE(Data!AR1431),"  ")</f>
        <v xml:space="preserve">  </v>
      </c>
      <c r="AO1423" s="66" t="str">
        <f>IFERROR(AVERAGE(Data!AS1431),"  ")</f>
        <v xml:space="preserve">  </v>
      </c>
      <c r="AP1423" s="66" t="str">
        <f>IFERROR(AVERAGE(Data!AT1431),"  ")</f>
        <v xml:space="preserve">  </v>
      </c>
      <c r="AQ1423" s="66" t="str">
        <f>IFERROR(AVERAGE(Data!AU1431),"  ")</f>
        <v xml:space="preserve">  </v>
      </c>
      <c r="AR1423" s="67" t="str">
        <f>IFERROR(AVERAGE(Data!AV1431),"  ")</f>
        <v xml:space="preserve">  </v>
      </c>
      <c r="AS1423" s="67" t="str">
        <f>IFERROR(AVERAGE(Data!AW1431),"  ")</f>
        <v xml:space="preserve">  </v>
      </c>
      <c r="AT1423" s="67" t="str">
        <f>IFERROR(AVERAGE(Data!AX1431),"  ")</f>
        <v xml:space="preserve">  </v>
      </c>
      <c r="AU1423" s="66" t="str">
        <f>IFERROR(AVERAGE(Data!AZ1431), "  ")</f>
        <v xml:space="preserve">  </v>
      </c>
      <c r="AV1423" s="66" t="str">
        <f>IFERROR(AVERAGE(Data!BA1431), "  ")</f>
        <v xml:space="preserve">  </v>
      </c>
      <c r="AW1423" s="66" t="str">
        <f>IFERROR(AVERAGE(Data!BB1431), "  ")</f>
        <v xml:space="preserve">  </v>
      </c>
      <c r="AX1423" s="66" t="str">
        <f>IFERROR(AVERAGE(Data!BC1431), "  ")</f>
        <v xml:space="preserve">  </v>
      </c>
      <c r="AY1423" s="66" t="str">
        <f>IFERROR(AVERAGE(Data!BD1431), "  ")</f>
        <v xml:space="preserve">  </v>
      </c>
      <c r="AZ1423" s="66" t="str">
        <f>IFERROR(AVERAGE(Data!BE1431), "  ")</f>
        <v xml:space="preserve">  </v>
      </c>
      <c r="BA1423" s="66" t="str">
        <f>IFERROR(AVERAGE(Data!BF1431), "  ")</f>
        <v xml:space="preserve">  </v>
      </c>
      <c r="BB1423" s="66" t="str">
        <f>IFERROR(AVERAGE(Data!BG1431), "  ")</f>
        <v xml:space="preserve">  </v>
      </c>
      <c r="BC1423" s="66" t="str">
        <f>IFERROR(AVERAGE(Data!BH1431), "  ")</f>
        <v xml:space="preserve">  </v>
      </c>
      <c r="BD1423" s="66" t="str">
        <f>IFERROR(AVERAGE(Data!BI1431), "  ")</f>
        <v xml:space="preserve">  </v>
      </c>
    </row>
    <row r="1424" spans="1:56" x14ac:dyDescent="0.25">
      <c r="A1424" s="59" t="str">
        <f>IFERROR(AVERAGE(Data!A1432),"  ")</f>
        <v xml:space="preserve">  </v>
      </c>
      <c r="B1424" s="66" t="str">
        <f>IFERROR(AVERAGE(Data!B1432),"  ")</f>
        <v xml:space="preserve">  </v>
      </c>
      <c r="C1424" s="66" t="str">
        <f>IFERROR(AVERAGE(Data!C1432),"  ")</f>
        <v xml:space="preserve">  </v>
      </c>
      <c r="D1424" s="66" t="str">
        <f>IFERROR(AVERAGE(Data!D1432),"  ")</f>
        <v xml:space="preserve">  </v>
      </c>
      <c r="E1424" s="66" t="str">
        <f>IFERROR(AVERAGE(Data!E1432),"  ")</f>
        <v xml:space="preserve">  </v>
      </c>
      <c r="F1424" s="66" t="str">
        <f>IFERROR(AVERAGE(Data!F1432),"  ")</f>
        <v xml:space="preserve">  </v>
      </c>
      <c r="G1424" s="66" t="str">
        <f>IFERROR(AVERAGE(Data!G1432),"  ")</f>
        <v xml:space="preserve">  </v>
      </c>
      <c r="H1424" s="67" t="str">
        <f>IFERROR(AVERAGE(Data!H1432),"  ")</f>
        <v xml:space="preserve">  </v>
      </c>
      <c r="I1424" s="67" t="str">
        <f>IFERROR(AVERAGE(Data!I1432),"  ")</f>
        <v xml:space="preserve">  </v>
      </c>
      <c r="J1424" s="67" t="str">
        <f>IFERROR(AVERAGE(Data!J1432),"  ")</f>
        <v xml:space="preserve">  </v>
      </c>
      <c r="K1424" s="66" t="str">
        <f>IFERROR(AVERAGE(Data!L1432),"  ")</f>
        <v xml:space="preserve">  </v>
      </c>
      <c r="L1424" s="66" t="str">
        <f>IFERROR(AVERAGE(Data!M1432),"  ")</f>
        <v xml:space="preserve">  </v>
      </c>
      <c r="M1424" s="66" t="str">
        <f>IFERROR(AVERAGE(Data!N1432),"  ")</f>
        <v xml:space="preserve">  </v>
      </c>
      <c r="N1424" s="66" t="str">
        <f>IFERROR(AVERAGE(Data!O1432),"  ")</f>
        <v xml:space="preserve">  </v>
      </c>
      <c r="O1424" s="66" t="str">
        <f>IFERROR(AVERAGE(Data!P1432),"  ")</f>
        <v xml:space="preserve">  </v>
      </c>
      <c r="P1424" s="66" t="str">
        <f>IFERROR(AVERAGE(Data!Q1432),"  ")</f>
        <v xml:space="preserve">  </v>
      </c>
      <c r="Q1424" s="67" t="str">
        <f>IFERROR(AVERAGE(Data!R1432),"  ")</f>
        <v xml:space="preserve">  </v>
      </c>
      <c r="R1424" s="67" t="str">
        <f>IFERROR(AVERAGE(Data!S1432),"  ")</f>
        <v xml:space="preserve">  </v>
      </c>
      <c r="S1424" s="67" t="str">
        <f>IFERROR(AVERAGE(Data!T1432),"  ")</f>
        <v xml:space="preserve">  </v>
      </c>
      <c r="T1424" s="66" t="str">
        <f>IFERROR(AVERAGE(Data!V1432), " ")</f>
        <v xml:space="preserve"> </v>
      </c>
      <c r="U1424" s="66" t="str">
        <f>IFERROR(AVERAGE(Data!W1432), " ")</f>
        <v xml:space="preserve"> </v>
      </c>
      <c r="V1424" s="66" t="str">
        <f>IFERROR(AVERAGE(Data!X1432), " ")</f>
        <v xml:space="preserve"> </v>
      </c>
      <c r="W1424" s="66" t="str">
        <f>IFERROR(AVERAGE(Data!Y1432), " ")</f>
        <v xml:space="preserve"> </v>
      </c>
      <c r="X1424" s="66" t="str">
        <f>IFERROR(AVERAGE(Data!Z1432), " ")</f>
        <v xml:space="preserve"> </v>
      </c>
      <c r="Y1424" s="66" t="str">
        <f>IFERROR(AVERAGE(Data!AA1432), " ")</f>
        <v xml:space="preserve"> </v>
      </c>
      <c r="Z1424" s="67" t="str">
        <f>IFERROR(AVERAGE(Data!AB1432), " ")</f>
        <v xml:space="preserve"> </v>
      </c>
      <c r="AA1424" s="67" t="str">
        <f>IFERROR(AVERAGE(Data!AC1432), " ")</f>
        <v xml:space="preserve"> </v>
      </c>
      <c r="AB1424" s="67" t="str">
        <f>IFERROR(AVERAGE(Data!AD1432), " ")</f>
        <v xml:space="preserve"> </v>
      </c>
      <c r="AC1424" s="66" t="str">
        <f>IFERROR(AVERAGE(Data!AF1432), "  ")</f>
        <v xml:space="preserve">  </v>
      </c>
      <c r="AD1424" s="66" t="str">
        <f>IFERROR(AVERAGE(Data!AG1432), "  ")</f>
        <v xml:space="preserve">  </v>
      </c>
      <c r="AE1424" s="66" t="str">
        <f>IFERROR(AVERAGE(Data!AH1432), "  ")</f>
        <v xml:space="preserve">  </v>
      </c>
      <c r="AF1424" s="66" t="str">
        <f>IFERROR(AVERAGE(Data!AI1432), "  ")</f>
        <v xml:space="preserve">  </v>
      </c>
      <c r="AG1424" s="66" t="str">
        <f>IFERROR(AVERAGE(Data!AJ1432), "  ")</f>
        <v xml:space="preserve">  </v>
      </c>
      <c r="AH1424" s="66" t="str">
        <f>IFERROR(AVERAGE(Data!AK1432), "  ")</f>
        <v xml:space="preserve">  </v>
      </c>
      <c r="AI1424" s="67" t="str">
        <f>IFERROR(AVERAGE(Data!AL1432), "  ")</f>
        <v xml:space="preserve">  </v>
      </c>
      <c r="AJ1424" s="67" t="str">
        <f>IFERROR(AVERAGE(Data!AM1432), "  ")</f>
        <v xml:space="preserve">  </v>
      </c>
      <c r="AK1424" s="67" t="str">
        <f>IFERROR(AVERAGE(Data!AN1432), "  ")</f>
        <v xml:space="preserve">  </v>
      </c>
      <c r="AL1424" s="66" t="str">
        <f>IFERROR(AVERAGE(Data!AP1432),"  ")</f>
        <v xml:space="preserve">  </v>
      </c>
      <c r="AM1424" s="66" t="str">
        <f>IFERROR(AVERAGE(Data!AQ1432),"  ")</f>
        <v xml:space="preserve">  </v>
      </c>
      <c r="AN1424" s="66" t="str">
        <f>IFERROR(AVERAGE(Data!AR1432),"  ")</f>
        <v xml:space="preserve">  </v>
      </c>
      <c r="AO1424" s="66" t="str">
        <f>IFERROR(AVERAGE(Data!AS1432),"  ")</f>
        <v xml:space="preserve">  </v>
      </c>
      <c r="AP1424" s="66" t="str">
        <f>IFERROR(AVERAGE(Data!AT1432),"  ")</f>
        <v xml:space="preserve">  </v>
      </c>
      <c r="AQ1424" s="66" t="str">
        <f>IFERROR(AVERAGE(Data!AU1432),"  ")</f>
        <v xml:space="preserve">  </v>
      </c>
      <c r="AR1424" s="67" t="str">
        <f>IFERROR(AVERAGE(Data!AV1432),"  ")</f>
        <v xml:space="preserve">  </v>
      </c>
      <c r="AS1424" s="67" t="str">
        <f>IFERROR(AVERAGE(Data!AW1432),"  ")</f>
        <v xml:space="preserve">  </v>
      </c>
      <c r="AT1424" s="67" t="str">
        <f>IFERROR(AVERAGE(Data!AX1432),"  ")</f>
        <v xml:space="preserve">  </v>
      </c>
      <c r="AU1424" s="66" t="str">
        <f>IFERROR(AVERAGE(Data!AZ1432), "  ")</f>
        <v xml:space="preserve">  </v>
      </c>
      <c r="AV1424" s="66" t="str">
        <f>IFERROR(AVERAGE(Data!BA1432), "  ")</f>
        <v xml:space="preserve">  </v>
      </c>
      <c r="AW1424" s="66" t="str">
        <f>IFERROR(AVERAGE(Data!BB1432), "  ")</f>
        <v xml:space="preserve">  </v>
      </c>
      <c r="AX1424" s="66" t="str">
        <f>IFERROR(AVERAGE(Data!BC1432), "  ")</f>
        <v xml:space="preserve">  </v>
      </c>
      <c r="AY1424" s="66" t="str">
        <f>IFERROR(AVERAGE(Data!BD1432), "  ")</f>
        <v xml:space="preserve">  </v>
      </c>
      <c r="AZ1424" s="66" t="str">
        <f>IFERROR(AVERAGE(Data!BE1432), "  ")</f>
        <v xml:space="preserve">  </v>
      </c>
      <c r="BA1424" s="66" t="str">
        <f>IFERROR(AVERAGE(Data!BF1432), "  ")</f>
        <v xml:space="preserve">  </v>
      </c>
      <c r="BB1424" s="66" t="str">
        <f>IFERROR(AVERAGE(Data!BG1432), "  ")</f>
        <v xml:space="preserve">  </v>
      </c>
      <c r="BC1424" s="66" t="str">
        <f>IFERROR(AVERAGE(Data!BH1432), "  ")</f>
        <v xml:space="preserve">  </v>
      </c>
      <c r="BD1424" s="66" t="str">
        <f>IFERROR(AVERAGE(Data!BI1432), "  ")</f>
        <v xml:space="preserve">  </v>
      </c>
    </row>
    <row r="1425" spans="1:56" x14ac:dyDescent="0.25">
      <c r="A1425" s="59" t="str">
        <f>IFERROR(AVERAGE(Data!A1433),"  ")</f>
        <v xml:space="preserve">  </v>
      </c>
      <c r="B1425" s="66" t="str">
        <f>IFERROR(AVERAGE(Data!B1433),"  ")</f>
        <v xml:space="preserve">  </v>
      </c>
      <c r="C1425" s="66" t="str">
        <f>IFERROR(AVERAGE(Data!C1433),"  ")</f>
        <v xml:space="preserve">  </v>
      </c>
      <c r="D1425" s="66" t="str">
        <f>IFERROR(AVERAGE(Data!D1433),"  ")</f>
        <v xml:space="preserve">  </v>
      </c>
      <c r="E1425" s="66" t="str">
        <f>IFERROR(AVERAGE(Data!E1433),"  ")</f>
        <v xml:space="preserve">  </v>
      </c>
      <c r="F1425" s="66" t="str">
        <f>IFERROR(AVERAGE(Data!F1433),"  ")</f>
        <v xml:space="preserve">  </v>
      </c>
      <c r="G1425" s="66" t="str">
        <f>IFERROR(AVERAGE(Data!G1433),"  ")</f>
        <v xml:space="preserve">  </v>
      </c>
      <c r="H1425" s="67" t="str">
        <f>IFERROR(AVERAGE(Data!H1433),"  ")</f>
        <v xml:space="preserve">  </v>
      </c>
      <c r="I1425" s="67" t="str">
        <f>IFERROR(AVERAGE(Data!I1433),"  ")</f>
        <v xml:space="preserve">  </v>
      </c>
      <c r="J1425" s="67" t="str">
        <f>IFERROR(AVERAGE(Data!J1433),"  ")</f>
        <v xml:space="preserve">  </v>
      </c>
      <c r="K1425" s="66" t="str">
        <f>IFERROR(AVERAGE(Data!L1433),"  ")</f>
        <v xml:space="preserve">  </v>
      </c>
      <c r="L1425" s="66" t="str">
        <f>IFERROR(AVERAGE(Data!M1433),"  ")</f>
        <v xml:space="preserve">  </v>
      </c>
      <c r="M1425" s="66" t="str">
        <f>IFERROR(AVERAGE(Data!N1433),"  ")</f>
        <v xml:space="preserve">  </v>
      </c>
      <c r="N1425" s="66" t="str">
        <f>IFERROR(AVERAGE(Data!O1433),"  ")</f>
        <v xml:space="preserve">  </v>
      </c>
      <c r="O1425" s="66" t="str">
        <f>IFERROR(AVERAGE(Data!P1433),"  ")</f>
        <v xml:space="preserve">  </v>
      </c>
      <c r="P1425" s="66" t="str">
        <f>IFERROR(AVERAGE(Data!Q1433),"  ")</f>
        <v xml:space="preserve">  </v>
      </c>
      <c r="Q1425" s="67" t="str">
        <f>IFERROR(AVERAGE(Data!R1433),"  ")</f>
        <v xml:space="preserve">  </v>
      </c>
      <c r="R1425" s="67" t="str">
        <f>IFERROR(AVERAGE(Data!S1433),"  ")</f>
        <v xml:space="preserve">  </v>
      </c>
      <c r="S1425" s="67" t="str">
        <f>IFERROR(AVERAGE(Data!T1433),"  ")</f>
        <v xml:space="preserve">  </v>
      </c>
      <c r="T1425" s="66" t="str">
        <f>IFERROR(AVERAGE(Data!V1433), " ")</f>
        <v xml:space="preserve"> </v>
      </c>
      <c r="U1425" s="66" t="str">
        <f>IFERROR(AVERAGE(Data!W1433), " ")</f>
        <v xml:space="preserve"> </v>
      </c>
      <c r="V1425" s="66" t="str">
        <f>IFERROR(AVERAGE(Data!X1433), " ")</f>
        <v xml:space="preserve"> </v>
      </c>
      <c r="W1425" s="66" t="str">
        <f>IFERROR(AVERAGE(Data!Y1433), " ")</f>
        <v xml:space="preserve"> </v>
      </c>
      <c r="X1425" s="66" t="str">
        <f>IFERROR(AVERAGE(Data!Z1433), " ")</f>
        <v xml:space="preserve"> </v>
      </c>
      <c r="Y1425" s="66" t="str">
        <f>IFERROR(AVERAGE(Data!AA1433), " ")</f>
        <v xml:space="preserve"> </v>
      </c>
      <c r="Z1425" s="67" t="str">
        <f>IFERROR(AVERAGE(Data!AB1433), " ")</f>
        <v xml:space="preserve"> </v>
      </c>
      <c r="AA1425" s="67" t="str">
        <f>IFERROR(AVERAGE(Data!AC1433), " ")</f>
        <v xml:space="preserve"> </v>
      </c>
      <c r="AB1425" s="67" t="str">
        <f>IFERROR(AVERAGE(Data!AD1433), " ")</f>
        <v xml:space="preserve"> </v>
      </c>
      <c r="AC1425" s="66" t="str">
        <f>IFERROR(AVERAGE(Data!AF1433), "  ")</f>
        <v xml:space="preserve">  </v>
      </c>
      <c r="AD1425" s="66" t="str">
        <f>IFERROR(AVERAGE(Data!AG1433), "  ")</f>
        <v xml:space="preserve">  </v>
      </c>
      <c r="AE1425" s="66" t="str">
        <f>IFERROR(AVERAGE(Data!AH1433), "  ")</f>
        <v xml:space="preserve">  </v>
      </c>
      <c r="AF1425" s="66" t="str">
        <f>IFERROR(AVERAGE(Data!AI1433), "  ")</f>
        <v xml:space="preserve">  </v>
      </c>
      <c r="AG1425" s="66" t="str">
        <f>IFERROR(AVERAGE(Data!AJ1433), "  ")</f>
        <v xml:space="preserve">  </v>
      </c>
      <c r="AH1425" s="66" t="str">
        <f>IFERROR(AVERAGE(Data!AK1433), "  ")</f>
        <v xml:space="preserve">  </v>
      </c>
      <c r="AI1425" s="67" t="str">
        <f>IFERROR(AVERAGE(Data!AL1433), "  ")</f>
        <v xml:space="preserve">  </v>
      </c>
      <c r="AJ1425" s="67" t="str">
        <f>IFERROR(AVERAGE(Data!AM1433), "  ")</f>
        <v xml:space="preserve">  </v>
      </c>
      <c r="AK1425" s="67" t="str">
        <f>IFERROR(AVERAGE(Data!AN1433), "  ")</f>
        <v xml:space="preserve">  </v>
      </c>
      <c r="AL1425" s="66" t="str">
        <f>IFERROR(AVERAGE(Data!AP1433),"  ")</f>
        <v xml:space="preserve">  </v>
      </c>
      <c r="AM1425" s="66" t="str">
        <f>IFERROR(AVERAGE(Data!AQ1433),"  ")</f>
        <v xml:space="preserve">  </v>
      </c>
      <c r="AN1425" s="66" t="str">
        <f>IFERROR(AVERAGE(Data!AR1433),"  ")</f>
        <v xml:space="preserve">  </v>
      </c>
      <c r="AO1425" s="66" t="str">
        <f>IFERROR(AVERAGE(Data!AS1433),"  ")</f>
        <v xml:space="preserve">  </v>
      </c>
      <c r="AP1425" s="66" t="str">
        <f>IFERROR(AVERAGE(Data!AT1433),"  ")</f>
        <v xml:space="preserve">  </v>
      </c>
      <c r="AQ1425" s="66" t="str">
        <f>IFERROR(AVERAGE(Data!AU1433),"  ")</f>
        <v xml:space="preserve">  </v>
      </c>
      <c r="AR1425" s="67" t="str">
        <f>IFERROR(AVERAGE(Data!AV1433),"  ")</f>
        <v xml:space="preserve">  </v>
      </c>
      <c r="AS1425" s="67" t="str">
        <f>IFERROR(AVERAGE(Data!AW1433),"  ")</f>
        <v xml:space="preserve">  </v>
      </c>
      <c r="AT1425" s="67" t="str">
        <f>IFERROR(AVERAGE(Data!AX1433),"  ")</f>
        <v xml:space="preserve">  </v>
      </c>
      <c r="AU1425" s="66" t="str">
        <f>IFERROR(AVERAGE(Data!AZ1433), "  ")</f>
        <v xml:space="preserve">  </v>
      </c>
      <c r="AV1425" s="66" t="str">
        <f>IFERROR(AVERAGE(Data!BA1433), "  ")</f>
        <v xml:space="preserve">  </v>
      </c>
      <c r="AW1425" s="66" t="str">
        <f>IFERROR(AVERAGE(Data!BB1433), "  ")</f>
        <v xml:space="preserve">  </v>
      </c>
      <c r="AX1425" s="66" t="str">
        <f>IFERROR(AVERAGE(Data!BC1433), "  ")</f>
        <v xml:space="preserve">  </v>
      </c>
      <c r="AY1425" s="66" t="str">
        <f>IFERROR(AVERAGE(Data!BD1433), "  ")</f>
        <v xml:space="preserve">  </v>
      </c>
      <c r="AZ1425" s="66" t="str">
        <f>IFERROR(AVERAGE(Data!BE1433), "  ")</f>
        <v xml:space="preserve">  </v>
      </c>
      <c r="BA1425" s="66" t="str">
        <f>IFERROR(AVERAGE(Data!BF1433), "  ")</f>
        <v xml:space="preserve">  </v>
      </c>
      <c r="BB1425" s="66" t="str">
        <f>IFERROR(AVERAGE(Data!BG1433), "  ")</f>
        <v xml:space="preserve">  </v>
      </c>
      <c r="BC1425" s="66" t="str">
        <f>IFERROR(AVERAGE(Data!BH1433), "  ")</f>
        <v xml:space="preserve">  </v>
      </c>
      <c r="BD1425" s="66" t="str">
        <f>IFERROR(AVERAGE(Data!BI1433), "  ")</f>
        <v xml:space="preserve">  </v>
      </c>
    </row>
    <row r="1426" spans="1:56" x14ac:dyDescent="0.25">
      <c r="A1426" s="59" t="str">
        <f>IFERROR(AVERAGE(Data!A1434),"  ")</f>
        <v xml:space="preserve">  </v>
      </c>
      <c r="B1426" s="66" t="str">
        <f>IFERROR(AVERAGE(Data!B1434),"  ")</f>
        <v xml:space="preserve">  </v>
      </c>
      <c r="C1426" s="66" t="str">
        <f>IFERROR(AVERAGE(Data!C1434),"  ")</f>
        <v xml:space="preserve">  </v>
      </c>
      <c r="D1426" s="66" t="str">
        <f>IFERROR(AVERAGE(Data!D1434),"  ")</f>
        <v xml:space="preserve">  </v>
      </c>
      <c r="E1426" s="66" t="str">
        <f>IFERROR(AVERAGE(Data!E1434),"  ")</f>
        <v xml:space="preserve">  </v>
      </c>
      <c r="F1426" s="66" t="str">
        <f>IFERROR(AVERAGE(Data!F1434),"  ")</f>
        <v xml:space="preserve">  </v>
      </c>
      <c r="G1426" s="66" t="str">
        <f>IFERROR(AVERAGE(Data!G1434),"  ")</f>
        <v xml:space="preserve">  </v>
      </c>
      <c r="H1426" s="67" t="str">
        <f>IFERROR(AVERAGE(Data!H1434),"  ")</f>
        <v xml:space="preserve">  </v>
      </c>
      <c r="I1426" s="67" t="str">
        <f>IFERROR(AVERAGE(Data!I1434),"  ")</f>
        <v xml:space="preserve">  </v>
      </c>
      <c r="J1426" s="67" t="str">
        <f>IFERROR(AVERAGE(Data!J1434),"  ")</f>
        <v xml:space="preserve">  </v>
      </c>
      <c r="K1426" s="66" t="str">
        <f>IFERROR(AVERAGE(Data!L1434),"  ")</f>
        <v xml:space="preserve">  </v>
      </c>
      <c r="L1426" s="66" t="str">
        <f>IFERROR(AVERAGE(Data!M1434),"  ")</f>
        <v xml:space="preserve">  </v>
      </c>
      <c r="M1426" s="66" t="str">
        <f>IFERROR(AVERAGE(Data!N1434),"  ")</f>
        <v xml:space="preserve">  </v>
      </c>
      <c r="N1426" s="66" t="str">
        <f>IFERROR(AVERAGE(Data!O1434),"  ")</f>
        <v xml:space="preserve">  </v>
      </c>
      <c r="O1426" s="66" t="str">
        <f>IFERROR(AVERAGE(Data!P1434),"  ")</f>
        <v xml:space="preserve">  </v>
      </c>
      <c r="P1426" s="66" t="str">
        <f>IFERROR(AVERAGE(Data!Q1434),"  ")</f>
        <v xml:space="preserve">  </v>
      </c>
      <c r="Q1426" s="67" t="str">
        <f>IFERROR(AVERAGE(Data!R1434),"  ")</f>
        <v xml:space="preserve">  </v>
      </c>
      <c r="R1426" s="67" t="str">
        <f>IFERROR(AVERAGE(Data!S1434),"  ")</f>
        <v xml:space="preserve">  </v>
      </c>
      <c r="S1426" s="67" t="str">
        <f>IFERROR(AVERAGE(Data!T1434),"  ")</f>
        <v xml:space="preserve">  </v>
      </c>
      <c r="T1426" s="66" t="str">
        <f>IFERROR(AVERAGE(Data!V1434), " ")</f>
        <v xml:space="preserve"> </v>
      </c>
      <c r="U1426" s="66" t="str">
        <f>IFERROR(AVERAGE(Data!W1434), " ")</f>
        <v xml:space="preserve"> </v>
      </c>
      <c r="V1426" s="66" t="str">
        <f>IFERROR(AVERAGE(Data!X1434), " ")</f>
        <v xml:space="preserve"> </v>
      </c>
      <c r="W1426" s="66" t="str">
        <f>IFERROR(AVERAGE(Data!Y1434), " ")</f>
        <v xml:space="preserve"> </v>
      </c>
      <c r="X1426" s="66" t="str">
        <f>IFERROR(AVERAGE(Data!Z1434), " ")</f>
        <v xml:space="preserve"> </v>
      </c>
      <c r="Y1426" s="66" t="str">
        <f>IFERROR(AVERAGE(Data!AA1434), " ")</f>
        <v xml:space="preserve"> </v>
      </c>
      <c r="Z1426" s="67" t="str">
        <f>IFERROR(AVERAGE(Data!AB1434), " ")</f>
        <v xml:space="preserve"> </v>
      </c>
      <c r="AA1426" s="67" t="str">
        <f>IFERROR(AVERAGE(Data!AC1434), " ")</f>
        <v xml:space="preserve"> </v>
      </c>
      <c r="AB1426" s="67" t="str">
        <f>IFERROR(AVERAGE(Data!AD1434), " ")</f>
        <v xml:space="preserve"> </v>
      </c>
      <c r="AC1426" s="66" t="str">
        <f>IFERROR(AVERAGE(Data!AF1434), "  ")</f>
        <v xml:space="preserve">  </v>
      </c>
      <c r="AD1426" s="66" t="str">
        <f>IFERROR(AVERAGE(Data!AG1434), "  ")</f>
        <v xml:space="preserve">  </v>
      </c>
      <c r="AE1426" s="66" t="str">
        <f>IFERROR(AVERAGE(Data!AH1434), "  ")</f>
        <v xml:space="preserve">  </v>
      </c>
      <c r="AF1426" s="66" t="str">
        <f>IFERROR(AVERAGE(Data!AI1434), "  ")</f>
        <v xml:space="preserve">  </v>
      </c>
      <c r="AG1426" s="66" t="str">
        <f>IFERROR(AVERAGE(Data!AJ1434), "  ")</f>
        <v xml:space="preserve">  </v>
      </c>
      <c r="AH1426" s="66" t="str">
        <f>IFERROR(AVERAGE(Data!AK1434), "  ")</f>
        <v xml:space="preserve">  </v>
      </c>
      <c r="AI1426" s="67" t="str">
        <f>IFERROR(AVERAGE(Data!AL1434), "  ")</f>
        <v xml:space="preserve">  </v>
      </c>
      <c r="AJ1426" s="67" t="str">
        <f>IFERROR(AVERAGE(Data!AM1434), "  ")</f>
        <v xml:space="preserve">  </v>
      </c>
      <c r="AK1426" s="67" t="str">
        <f>IFERROR(AVERAGE(Data!AN1434), "  ")</f>
        <v xml:space="preserve">  </v>
      </c>
      <c r="AL1426" s="66" t="str">
        <f>IFERROR(AVERAGE(Data!AP1434),"  ")</f>
        <v xml:space="preserve">  </v>
      </c>
      <c r="AM1426" s="66" t="str">
        <f>IFERROR(AVERAGE(Data!AQ1434),"  ")</f>
        <v xml:space="preserve">  </v>
      </c>
      <c r="AN1426" s="66" t="str">
        <f>IFERROR(AVERAGE(Data!AR1434),"  ")</f>
        <v xml:space="preserve">  </v>
      </c>
      <c r="AO1426" s="66" t="str">
        <f>IFERROR(AVERAGE(Data!AS1434),"  ")</f>
        <v xml:space="preserve">  </v>
      </c>
      <c r="AP1426" s="66" t="str">
        <f>IFERROR(AVERAGE(Data!AT1434),"  ")</f>
        <v xml:space="preserve">  </v>
      </c>
      <c r="AQ1426" s="66" t="str">
        <f>IFERROR(AVERAGE(Data!AU1434),"  ")</f>
        <v xml:space="preserve">  </v>
      </c>
      <c r="AR1426" s="67" t="str">
        <f>IFERROR(AVERAGE(Data!AV1434),"  ")</f>
        <v xml:space="preserve">  </v>
      </c>
      <c r="AS1426" s="67" t="str">
        <f>IFERROR(AVERAGE(Data!AW1434),"  ")</f>
        <v xml:space="preserve">  </v>
      </c>
      <c r="AT1426" s="67" t="str">
        <f>IFERROR(AVERAGE(Data!AX1434),"  ")</f>
        <v xml:space="preserve">  </v>
      </c>
      <c r="AU1426" s="66" t="str">
        <f>IFERROR(AVERAGE(Data!AZ1434), "  ")</f>
        <v xml:space="preserve">  </v>
      </c>
      <c r="AV1426" s="66" t="str">
        <f>IFERROR(AVERAGE(Data!BA1434), "  ")</f>
        <v xml:space="preserve">  </v>
      </c>
      <c r="AW1426" s="66" t="str">
        <f>IFERROR(AVERAGE(Data!BB1434), "  ")</f>
        <v xml:space="preserve">  </v>
      </c>
      <c r="AX1426" s="66" t="str">
        <f>IFERROR(AVERAGE(Data!BC1434), "  ")</f>
        <v xml:space="preserve">  </v>
      </c>
      <c r="AY1426" s="66" t="str">
        <f>IFERROR(AVERAGE(Data!BD1434), "  ")</f>
        <v xml:space="preserve">  </v>
      </c>
      <c r="AZ1426" s="66" t="str">
        <f>IFERROR(AVERAGE(Data!BE1434), "  ")</f>
        <v xml:space="preserve">  </v>
      </c>
      <c r="BA1426" s="66" t="str">
        <f>IFERROR(AVERAGE(Data!BF1434), "  ")</f>
        <v xml:space="preserve">  </v>
      </c>
      <c r="BB1426" s="66" t="str">
        <f>IFERROR(AVERAGE(Data!BG1434), "  ")</f>
        <v xml:space="preserve">  </v>
      </c>
      <c r="BC1426" s="66" t="str">
        <f>IFERROR(AVERAGE(Data!BH1434), "  ")</f>
        <v xml:space="preserve">  </v>
      </c>
      <c r="BD1426" s="66" t="str">
        <f>IFERROR(AVERAGE(Data!BI1434), "  ")</f>
        <v xml:space="preserve">  </v>
      </c>
    </row>
    <row r="1427" spans="1:56" x14ac:dyDescent="0.25">
      <c r="A1427" s="59" t="str">
        <f>IFERROR(AVERAGE(Data!A1435),"  ")</f>
        <v xml:space="preserve">  </v>
      </c>
      <c r="B1427" s="66" t="str">
        <f>IFERROR(AVERAGE(Data!B1435),"  ")</f>
        <v xml:space="preserve">  </v>
      </c>
      <c r="C1427" s="66" t="str">
        <f>IFERROR(AVERAGE(Data!C1435),"  ")</f>
        <v xml:space="preserve">  </v>
      </c>
      <c r="D1427" s="66" t="str">
        <f>IFERROR(AVERAGE(Data!D1435),"  ")</f>
        <v xml:space="preserve">  </v>
      </c>
      <c r="E1427" s="66" t="str">
        <f>IFERROR(AVERAGE(Data!E1435),"  ")</f>
        <v xml:space="preserve">  </v>
      </c>
      <c r="F1427" s="66" t="str">
        <f>IFERROR(AVERAGE(Data!F1435),"  ")</f>
        <v xml:space="preserve">  </v>
      </c>
      <c r="G1427" s="66" t="str">
        <f>IFERROR(AVERAGE(Data!G1435),"  ")</f>
        <v xml:space="preserve">  </v>
      </c>
      <c r="H1427" s="67" t="str">
        <f>IFERROR(AVERAGE(Data!H1435),"  ")</f>
        <v xml:space="preserve">  </v>
      </c>
      <c r="I1427" s="67" t="str">
        <f>IFERROR(AVERAGE(Data!I1435),"  ")</f>
        <v xml:space="preserve">  </v>
      </c>
      <c r="J1427" s="67" t="str">
        <f>IFERROR(AVERAGE(Data!J1435),"  ")</f>
        <v xml:space="preserve">  </v>
      </c>
      <c r="K1427" s="66" t="str">
        <f>IFERROR(AVERAGE(Data!L1435),"  ")</f>
        <v xml:space="preserve">  </v>
      </c>
      <c r="L1427" s="66" t="str">
        <f>IFERROR(AVERAGE(Data!M1435),"  ")</f>
        <v xml:space="preserve">  </v>
      </c>
      <c r="M1427" s="66" t="str">
        <f>IFERROR(AVERAGE(Data!N1435),"  ")</f>
        <v xml:space="preserve">  </v>
      </c>
      <c r="N1427" s="66" t="str">
        <f>IFERROR(AVERAGE(Data!O1435),"  ")</f>
        <v xml:space="preserve">  </v>
      </c>
      <c r="O1427" s="66" t="str">
        <f>IFERROR(AVERAGE(Data!P1435),"  ")</f>
        <v xml:space="preserve">  </v>
      </c>
      <c r="P1427" s="66" t="str">
        <f>IFERROR(AVERAGE(Data!Q1435),"  ")</f>
        <v xml:space="preserve">  </v>
      </c>
      <c r="Q1427" s="67" t="str">
        <f>IFERROR(AVERAGE(Data!R1435),"  ")</f>
        <v xml:space="preserve">  </v>
      </c>
      <c r="R1427" s="67" t="str">
        <f>IFERROR(AVERAGE(Data!S1435),"  ")</f>
        <v xml:space="preserve">  </v>
      </c>
      <c r="S1427" s="67" t="str">
        <f>IFERROR(AVERAGE(Data!T1435),"  ")</f>
        <v xml:space="preserve">  </v>
      </c>
      <c r="T1427" s="66" t="str">
        <f>IFERROR(AVERAGE(Data!V1435), " ")</f>
        <v xml:space="preserve"> </v>
      </c>
      <c r="U1427" s="66" t="str">
        <f>IFERROR(AVERAGE(Data!W1435), " ")</f>
        <v xml:space="preserve"> </v>
      </c>
      <c r="V1427" s="66" t="str">
        <f>IFERROR(AVERAGE(Data!X1435), " ")</f>
        <v xml:space="preserve"> </v>
      </c>
      <c r="W1427" s="66" t="str">
        <f>IFERROR(AVERAGE(Data!Y1435), " ")</f>
        <v xml:space="preserve"> </v>
      </c>
      <c r="X1427" s="66" t="str">
        <f>IFERROR(AVERAGE(Data!Z1435), " ")</f>
        <v xml:space="preserve"> </v>
      </c>
      <c r="Y1427" s="66" t="str">
        <f>IFERROR(AVERAGE(Data!AA1435), " ")</f>
        <v xml:space="preserve"> </v>
      </c>
      <c r="Z1427" s="67" t="str">
        <f>IFERROR(AVERAGE(Data!AB1435), " ")</f>
        <v xml:space="preserve"> </v>
      </c>
      <c r="AA1427" s="67" t="str">
        <f>IFERROR(AVERAGE(Data!AC1435), " ")</f>
        <v xml:space="preserve"> </v>
      </c>
      <c r="AB1427" s="67" t="str">
        <f>IFERROR(AVERAGE(Data!AD1435), " ")</f>
        <v xml:space="preserve"> </v>
      </c>
      <c r="AC1427" s="66" t="str">
        <f>IFERROR(AVERAGE(Data!AF1435), "  ")</f>
        <v xml:space="preserve">  </v>
      </c>
      <c r="AD1427" s="66" t="str">
        <f>IFERROR(AVERAGE(Data!AG1435), "  ")</f>
        <v xml:space="preserve">  </v>
      </c>
      <c r="AE1427" s="66" t="str">
        <f>IFERROR(AVERAGE(Data!AH1435), "  ")</f>
        <v xml:space="preserve">  </v>
      </c>
      <c r="AF1427" s="66" t="str">
        <f>IFERROR(AVERAGE(Data!AI1435), "  ")</f>
        <v xml:space="preserve">  </v>
      </c>
      <c r="AG1427" s="66" t="str">
        <f>IFERROR(AVERAGE(Data!AJ1435), "  ")</f>
        <v xml:space="preserve">  </v>
      </c>
      <c r="AH1427" s="66" t="str">
        <f>IFERROR(AVERAGE(Data!AK1435), "  ")</f>
        <v xml:space="preserve">  </v>
      </c>
      <c r="AI1427" s="67" t="str">
        <f>IFERROR(AVERAGE(Data!AL1435), "  ")</f>
        <v xml:space="preserve">  </v>
      </c>
      <c r="AJ1427" s="67" t="str">
        <f>IFERROR(AVERAGE(Data!AM1435), "  ")</f>
        <v xml:space="preserve">  </v>
      </c>
      <c r="AK1427" s="67" t="str">
        <f>IFERROR(AVERAGE(Data!AN1435), "  ")</f>
        <v xml:space="preserve">  </v>
      </c>
      <c r="AL1427" s="66" t="str">
        <f>IFERROR(AVERAGE(Data!AP1435),"  ")</f>
        <v xml:space="preserve">  </v>
      </c>
      <c r="AM1427" s="66" t="str">
        <f>IFERROR(AVERAGE(Data!AQ1435),"  ")</f>
        <v xml:space="preserve">  </v>
      </c>
      <c r="AN1427" s="66" t="str">
        <f>IFERROR(AVERAGE(Data!AR1435),"  ")</f>
        <v xml:space="preserve">  </v>
      </c>
      <c r="AO1427" s="66" t="str">
        <f>IFERROR(AVERAGE(Data!AS1435),"  ")</f>
        <v xml:space="preserve">  </v>
      </c>
      <c r="AP1427" s="66" t="str">
        <f>IFERROR(AVERAGE(Data!AT1435),"  ")</f>
        <v xml:space="preserve">  </v>
      </c>
      <c r="AQ1427" s="66" t="str">
        <f>IFERROR(AVERAGE(Data!AU1435),"  ")</f>
        <v xml:space="preserve">  </v>
      </c>
      <c r="AR1427" s="67" t="str">
        <f>IFERROR(AVERAGE(Data!AV1435),"  ")</f>
        <v xml:space="preserve">  </v>
      </c>
      <c r="AS1427" s="67" t="str">
        <f>IFERROR(AVERAGE(Data!AW1435),"  ")</f>
        <v xml:space="preserve">  </v>
      </c>
      <c r="AT1427" s="67" t="str">
        <f>IFERROR(AVERAGE(Data!AX1435),"  ")</f>
        <v xml:space="preserve">  </v>
      </c>
      <c r="AU1427" s="66" t="str">
        <f>IFERROR(AVERAGE(Data!AZ1435), "  ")</f>
        <v xml:space="preserve">  </v>
      </c>
      <c r="AV1427" s="66" t="str">
        <f>IFERROR(AVERAGE(Data!BA1435), "  ")</f>
        <v xml:space="preserve">  </v>
      </c>
      <c r="AW1427" s="66" t="str">
        <f>IFERROR(AVERAGE(Data!BB1435), "  ")</f>
        <v xml:space="preserve">  </v>
      </c>
      <c r="AX1427" s="66" t="str">
        <f>IFERROR(AVERAGE(Data!BC1435), "  ")</f>
        <v xml:space="preserve">  </v>
      </c>
      <c r="AY1427" s="66" t="str">
        <f>IFERROR(AVERAGE(Data!BD1435), "  ")</f>
        <v xml:space="preserve">  </v>
      </c>
      <c r="AZ1427" s="66" t="str">
        <f>IFERROR(AVERAGE(Data!BE1435), "  ")</f>
        <v xml:space="preserve">  </v>
      </c>
      <c r="BA1427" s="66" t="str">
        <f>IFERROR(AVERAGE(Data!BF1435), "  ")</f>
        <v xml:space="preserve">  </v>
      </c>
      <c r="BB1427" s="66" t="str">
        <f>IFERROR(AVERAGE(Data!BG1435), "  ")</f>
        <v xml:space="preserve">  </v>
      </c>
      <c r="BC1427" s="66" t="str">
        <f>IFERROR(AVERAGE(Data!BH1435), "  ")</f>
        <v xml:space="preserve">  </v>
      </c>
      <c r="BD1427" s="66" t="str">
        <f>IFERROR(AVERAGE(Data!BI1435), "  ")</f>
        <v xml:space="preserve">  </v>
      </c>
    </row>
    <row r="1428" spans="1:56" x14ac:dyDescent="0.25">
      <c r="A1428" s="59" t="str">
        <f>IFERROR(AVERAGE(Data!A1436),"  ")</f>
        <v xml:space="preserve">  </v>
      </c>
      <c r="B1428" s="66" t="str">
        <f>IFERROR(AVERAGE(Data!B1436),"  ")</f>
        <v xml:space="preserve">  </v>
      </c>
      <c r="C1428" s="66" t="str">
        <f>IFERROR(AVERAGE(Data!C1436),"  ")</f>
        <v xml:space="preserve">  </v>
      </c>
      <c r="D1428" s="66" t="str">
        <f>IFERROR(AVERAGE(Data!D1436),"  ")</f>
        <v xml:space="preserve">  </v>
      </c>
      <c r="E1428" s="66" t="str">
        <f>IFERROR(AVERAGE(Data!E1436),"  ")</f>
        <v xml:space="preserve">  </v>
      </c>
      <c r="F1428" s="66" t="str">
        <f>IFERROR(AVERAGE(Data!F1436),"  ")</f>
        <v xml:space="preserve">  </v>
      </c>
      <c r="G1428" s="66" t="str">
        <f>IFERROR(AVERAGE(Data!G1436),"  ")</f>
        <v xml:space="preserve">  </v>
      </c>
      <c r="H1428" s="67" t="str">
        <f>IFERROR(AVERAGE(Data!H1436),"  ")</f>
        <v xml:space="preserve">  </v>
      </c>
      <c r="I1428" s="67" t="str">
        <f>IFERROR(AVERAGE(Data!I1436),"  ")</f>
        <v xml:space="preserve">  </v>
      </c>
      <c r="J1428" s="67" t="str">
        <f>IFERROR(AVERAGE(Data!J1436),"  ")</f>
        <v xml:space="preserve">  </v>
      </c>
      <c r="K1428" s="66" t="str">
        <f>IFERROR(AVERAGE(Data!L1436),"  ")</f>
        <v xml:space="preserve">  </v>
      </c>
      <c r="L1428" s="66" t="str">
        <f>IFERROR(AVERAGE(Data!M1436),"  ")</f>
        <v xml:space="preserve">  </v>
      </c>
      <c r="M1428" s="66" t="str">
        <f>IFERROR(AVERAGE(Data!N1436),"  ")</f>
        <v xml:space="preserve">  </v>
      </c>
      <c r="N1428" s="66" t="str">
        <f>IFERROR(AVERAGE(Data!O1436),"  ")</f>
        <v xml:space="preserve">  </v>
      </c>
      <c r="O1428" s="66" t="str">
        <f>IFERROR(AVERAGE(Data!P1436),"  ")</f>
        <v xml:space="preserve">  </v>
      </c>
      <c r="P1428" s="66" t="str">
        <f>IFERROR(AVERAGE(Data!Q1436),"  ")</f>
        <v xml:space="preserve">  </v>
      </c>
      <c r="Q1428" s="67" t="str">
        <f>IFERROR(AVERAGE(Data!R1436),"  ")</f>
        <v xml:space="preserve">  </v>
      </c>
      <c r="R1428" s="67" t="str">
        <f>IFERROR(AVERAGE(Data!S1436),"  ")</f>
        <v xml:space="preserve">  </v>
      </c>
      <c r="S1428" s="67" t="str">
        <f>IFERROR(AVERAGE(Data!T1436),"  ")</f>
        <v xml:space="preserve">  </v>
      </c>
      <c r="T1428" s="66" t="str">
        <f>IFERROR(AVERAGE(Data!V1436), " ")</f>
        <v xml:space="preserve"> </v>
      </c>
      <c r="U1428" s="66" t="str">
        <f>IFERROR(AVERAGE(Data!W1436), " ")</f>
        <v xml:space="preserve"> </v>
      </c>
      <c r="V1428" s="66" t="str">
        <f>IFERROR(AVERAGE(Data!X1436), " ")</f>
        <v xml:space="preserve"> </v>
      </c>
      <c r="W1428" s="66" t="str">
        <f>IFERROR(AVERAGE(Data!Y1436), " ")</f>
        <v xml:space="preserve"> </v>
      </c>
      <c r="X1428" s="66" t="str">
        <f>IFERROR(AVERAGE(Data!Z1436), " ")</f>
        <v xml:space="preserve"> </v>
      </c>
      <c r="Y1428" s="66" t="str">
        <f>IFERROR(AVERAGE(Data!AA1436), " ")</f>
        <v xml:space="preserve"> </v>
      </c>
      <c r="Z1428" s="67" t="str">
        <f>IFERROR(AVERAGE(Data!AB1436), " ")</f>
        <v xml:space="preserve"> </v>
      </c>
      <c r="AA1428" s="67" t="str">
        <f>IFERROR(AVERAGE(Data!AC1436), " ")</f>
        <v xml:space="preserve"> </v>
      </c>
      <c r="AB1428" s="67" t="str">
        <f>IFERROR(AVERAGE(Data!AD1436), " ")</f>
        <v xml:space="preserve"> </v>
      </c>
      <c r="AC1428" s="66" t="str">
        <f>IFERROR(AVERAGE(Data!AF1436), "  ")</f>
        <v xml:space="preserve">  </v>
      </c>
      <c r="AD1428" s="66" t="str">
        <f>IFERROR(AVERAGE(Data!AG1436), "  ")</f>
        <v xml:space="preserve">  </v>
      </c>
      <c r="AE1428" s="66" t="str">
        <f>IFERROR(AVERAGE(Data!AH1436), "  ")</f>
        <v xml:space="preserve">  </v>
      </c>
      <c r="AF1428" s="66" t="str">
        <f>IFERROR(AVERAGE(Data!AI1436), "  ")</f>
        <v xml:space="preserve">  </v>
      </c>
      <c r="AG1428" s="66" t="str">
        <f>IFERROR(AVERAGE(Data!AJ1436), "  ")</f>
        <v xml:space="preserve">  </v>
      </c>
      <c r="AH1428" s="66" t="str">
        <f>IFERROR(AVERAGE(Data!AK1436), "  ")</f>
        <v xml:space="preserve">  </v>
      </c>
      <c r="AI1428" s="67" t="str">
        <f>IFERROR(AVERAGE(Data!AL1436), "  ")</f>
        <v xml:space="preserve">  </v>
      </c>
      <c r="AJ1428" s="67" t="str">
        <f>IFERROR(AVERAGE(Data!AM1436), "  ")</f>
        <v xml:space="preserve">  </v>
      </c>
      <c r="AK1428" s="67" t="str">
        <f>IFERROR(AVERAGE(Data!AN1436), "  ")</f>
        <v xml:space="preserve">  </v>
      </c>
      <c r="AL1428" s="66" t="str">
        <f>IFERROR(AVERAGE(Data!AP1436),"  ")</f>
        <v xml:space="preserve">  </v>
      </c>
      <c r="AM1428" s="66" t="str">
        <f>IFERROR(AVERAGE(Data!AQ1436),"  ")</f>
        <v xml:space="preserve">  </v>
      </c>
      <c r="AN1428" s="66" t="str">
        <f>IFERROR(AVERAGE(Data!AR1436),"  ")</f>
        <v xml:space="preserve">  </v>
      </c>
      <c r="AO1428" s="66" t="str">
        <f>IFERROR(AVERAGE(Data!AS1436),"  ")</f>
        <v xml:space="preserve">  </v>
      </c>
      <c r="AP1428" s="66" t="str">
        <f>IFERROR(AVERAGE(Data!AT1436),"  ")</f>
        <v xml:space="preserve">  </v>
      </c>
      <c r="AQ1428" s="66" t="str">
        <f>IFERROR(AVERAGE(Data!AU1436),"  ")</f>
        <v xml:space="preserve">  </v>
      </c>
      <c r="AR1428" s="67" t="str">
        <f>IFERROR(AVERAGE(Data!AV1436),"  ")</f>
        <v xml:space="preserve">  </v>
      </c>
      <c r="AS1428" s="67" t="str">
        <f>IFERROR(AVERAGE(Data!AW1436),"  ")</f>
        <v xml:space="preserve">  </v>
      </c>
      <c r="AT1428" s="67" t="str">
        <f>IFERROR(AVERAGE(Data!AX1436),"  ")</f>
        <v xml:space="preserve">  </v>
      </c>
      <c r="AU1428" s="66" t="str">
        <f>IFERROR(AVERAGE(Data!AZ1436), "  ")</f>
        <v xml:space="preserve">  </v>
      </c>
      <c r="AV1428" s="66" t="str">
        <f>IFERROR(AVERAGE(Data!BA1436), "  ")</f>
        <v xml:space="preserve">  </v>
      </c>
      <c r="AW1428" s="66" t="str">
        <f>IFERROR(AVERAGE(Data!BB1436), "  ")</f>
        <v xml:space="preserve">  </v>
      </c>
      <c r="AX1428" s="66" t="str">
        <f>IFERROR(AVERAGE(Data!BC1436), "  ")</f>
        <v xml:space="preserve">  </v>
      </c>
      <c r="AY1428" s="66" t="str">
        <f>IFERROR(AVERAGE(Data!BD1436), "  ")</f>
        <v xml:space="preserve">  </v>
      </c>
      <c r="AZ1428" s="66" t="str">
        <f>IFERROR(AVERAGE(Data!BE1436), "  ")</f>
        <v xml:space="preserve">  </v>
      </c>
      <c r="BA1428" s="66" t="str">
        <f>IFERROR(AVERAGE(Data!BF1436), "  ")</f>
        <v xml:space="preserve">  </v>
      </c>
      <c r="BB1428" s="66" t="str">
        <f>IFERROR(AVERAGE(Data!BG1436), "  ")</f>
        <v xml:space="preserve">  </v>
      </c>
      <c r="BC1428" s="66" t="str">
        <f>IFERROR(AVERAGE(Data!BH1436), "  ")</f>
        <v xml:space="preserve">  </v>
      </c>
      <c r="BD1428" s="66" t="str">
        <f>IFERROR(AVERAGE(Data!BI1436), "  ")</f>
        <v xml:space="preserve">  </v>
      </c>
    </row>
    <row r="1429" spans="1:56" x14ac:dyDescent="0.25">
      <c r="A1429" s="59" t="str">
        <f>IFERROR(AVERAGE(Data!A1437),"  ")</f>
        <v xml:space="preserve">  </v>
      </c>
      <c r="B1429" s="66" t="str">
        <f>IFERROR(AVERAGE(Data!B1437),"  ")</f>
        <v xml:space="preserve">  </v>
      </c>
      <c r="C1429" s="66" t="str">
        <f>IFERROR(AVERAGE(Data!C1437),"  ")</f>
        <v xml:space="preserve">  </v>
      </c>
      <c r="D1429" s="66" t="str">
        <f>IFERROR(AVERAGE(Data!D1437),"  ")</f>
        <v xml:space="preserve">  </v>
      </c>
      <c r="E1429" s="66" t="str">
        <f>IFERROR(AVERAGE(Data!E1437),"  ")</f>
        <v xml:space="preserve">  </v>
      </c>
      <c r="F1429" s="66" t="str">
        <f>IFERROR(AVERAGE(Data!F1437),"  ")</f>
        <v xml:space="preserve">  </v>
      </c>
      <c r="G1429" s="66" t="str">
        <f>IFERROR(AVERAGE(Data!G1437),"  ")</f>
        <v xml:space="preserve">  </v>
      </c>
      <c r="H1429" s="67" t="str">
        <f>IFERROR(AVERAGE(Data!H1437),"  ")</f>
        <v xml:space="preserve">  </v>
      </c>
      <c r="I1429" s="67" t="str">
        <f>IFERROR(AVERAGE(Data!I1437),"  ")</f>
        <v xml:space="preserve">  </v>
      </c>
      <c r="J1429" s="67" t="str">
        <f>IFERROR(AVERAGE(Data!J1437),"  ")</f>
        <v xml:space="preserve">  </v>
      </c>
      <c r="K1429" s="66" t="str">
        <f>IFERROR(AVERAGE(Data!L1437),"  ")</f>
        <v xml:space="preserve">  </v>
      </c>
      <c r="L1429" s="66" t="str">
        <f>IFERROR(AVERAGE(Data!M1437),"  ")</f>
        <v xml:space="preserve">  </v>
      </c>
      <c r="M1429" s="66" t="str">
        <f>IFERROR(AVERAGE(Data!N1437),"  ")</f>
        <v xml:space="preserve">  </v>
      </c>
      <c r="N1429" s="66" t="str">
        <f>IFERROR(AVERAGE(Data!O1437),"  ")</f>
        <v xml:space="preserve">  </v>
      </c>
      <c r="O1429" s="66" t="str">
        <f>IFERROR(AVERAGE(Data!P1437),"  ")</f>
        <v xml:space="preserve">  </v>
      </c>
      <c r="P1429" s="66" t="str">
        <f>IFERROR(AVERAGE(Data!Q1437),"  ")</f>
        <v xml:space="preserve">  </v>
      </c>
      <c r="Q1429" s="67" t="str">
        <f>IFERROR(AVERAGE(Data!R1437),"  ")</f>
        <v xml:space="preserve">  </v>
      </c>
      <c r="R1429" s="67" t="str">
        <f>IFERROR(AVERAGE(Data!S1437),"  ")</f>
        <v xml:space="preserve">  </v>
      </c>
      <c r="S1429" s="67" t="str">
        <f>IFERROR(AVERAGE(Data!T1437),"  ")</f>
        <v xml:space="preserve">  </v>
      </c>
      <c r="T1429" s="66" t="str">
        <f>IFERROR(AVERAGE(Data!V1437), " ")</f>
        <v xml:space="preserve"> </v>
      </c>
      <c r="U1429" s="66" t="str">
        <f>IFERROR(AVERAGE(Data!W1437), " ")</f>
        <v xml:space="preserve"> </v>
      </c>
      <c r="V1429" s="66" t="str">
        <f>IFERROR(AVERAGE(Data!X1437), " ")</f>
        <v xml:space="preserve"> </v>
      </c>
      <c r="W1429" s="66" t="str">
        <f>IFERROR(AVERAGE(Data!Y1437), " ")</f>
        <v xml:space="preserve"> </v>
      </c>
      <c r="X1429" s="66" t="str">
        <f>IFERROR(AVERAGE(Data!Z1437), " ")</f>
        <v xml:space="preserve"> </v>
      </c>
      <c r="Y1429" s="66" t="str">
        <f>IFERROR(AVERAGE(Data!AA1437), " ")</f>
        <v xml:space="preserve"> </v>
      </c>
      <c r="Z1429" s="67" t="str">
        <f>IFERROR(AVERAGE(Data!AB1437), " ")</f>
        <v xml:space="preserve"> </v>
      </c>
      <c r="AA1429" s="67" t="str">
        <f>IFERROR(AVERAGE(Data!AC1437), " ")</f>
        <v xml:space="preserve"> </v>
      </c>
      <c r="AB1429" s="67" t="str">
        <f>IFERROR(AVERAGE(Data!AD1437), " ")</f>
        <v xml:space="preserve"> </v>
      </c>
      <c r="AC1429" s="66" t="str">
        <f>IFERROR(AVERAGE(Data!AF1437), "  ")</f>
        <v xml:space="preserve">  </v>
      </c>
      <c r="AD1429" s="66" t="str">
        <f>IFERROR(AVERAGE(Data!AG1437), "  ")</f>
        <v xml:space="preserve">  </v>
      </c>
      <c r="AE1429" s="66" t="str">
        <f>IFERROR(AVERAGE(Data!AH1437), "  ")</f>
        <v xml:space="preserve">  </v>
      </c>
      <c r="AF1429" s="66" t="str">
        <f>IFERROR(AVERAGE(Data!AI1437), "  ")</f>
        <v xml:space="preserve">  </v>
      </c>
      <c r="AG1429" s="66" t="str">
        <f>IFERROR(AVERAGE(Data!AJ1437), "  ")</f>
        <v xml:space="preserve">  </v>
      </c>
      <c r="AH1429" s="66" t="str">
        <f>IFERROR(AVERAGE(Data!AK1437), "  ")</f>
        <v xml:space="preserve">  </v>
      </c>
      <c r="AI1429" s="67" t="str">
        <f>IFERROR(AVERAGE(Data!AL1437), "  ")</f>
        <v xml:space="preserve">  </v>
      </c>
      <c r="AJ1429" s="67" t="str">
        <f>IFERROR(AVERAGE(Data!AM1437), "  ")</f>
        <v xml:space="preserve">  </v>
      </c>
      <c r="AK1429" s="67" t="str">
        <f>IFERROR(AVERAGE(Data!AN1437), "  ")</f>
        <v xml:space="preserve">  </v>
      </c>
      <c r="AL1429" s="66" t="str">
        <f>IFERROR(AVERAGE(Data!AP1437),"  ")</f>
        <v xml:space="preserve">  </v>
      </c>
      <c r="AM1429" s="66" t="str">
        <f>IFERROR(AVERAGE(Data!AQ1437),"  ")</f>
        <v xml:space="preserve">  </v>
      </c>
      <c r="AN1429" s="66" t="str">
        <f>IFERROR(AVERAGE(Data!AR1437),"  ")</f>
        <v xml:space="preserve">  </v>
      </c>
      <c r="AO1429" s="66" t="str">
        <f>IFERROR(AVERAGE(Data!AS1437),"  ")</f>
        <v xml:space="preserve">  </v>
      </c>
      <c r="AP1429" s="66" t="str">
        <f>IFERROR(AVERAGE(Data!AT1437),"  ")</f>
        <v xml:space="preserve">  </v>
      </c>
      <c r="AQ1429" s="66" t="str">
        <f>IFERROR(AVERAGE(Data!AU1437),"  ")</f>
        <v xml:space="preserve">  </v>
      </c>
      <c r="AR1429" s="67" t="str">
        <f>IFERROR(AVERAGE(Data!AV1437),"  ")</f>
        <v xml:space="preserve">  </v>
      </c>
      <c r="AS1429" s="67" t="str">
        <f>IFERROR(AVERAGE(Data!AW1437),"  ")</f>
        <v xml:space="preserve">  </v>
      </c>
      <c r="AT1429" s="67" t="str">
        <f>IFERROR(AVERAGE(Data!AX1437),"  ")</f>
        <v xml:space="preserve">  </v>
      </c>
      <c r="AU1429" s="66" t="str">
        <f>IFERROR(AVERAGE(Data!AZ1437), "  ")</f>
        <v xml:space="preserve">  </v>
      </c>
      <c r="AV1429" s="66" t="str">
        <f>IFERROR(AVERAGE(Data!BA1437), "  ")</f>
        <v xml:space="preserve">  </v>
      </c>
      <c r="AW1429" s="66" t="str">
        <f>IFERROR(AVERAGE(Data!BB1437), "  ")</f>
        <v xml:space="preserve">  </v>
      </c>
      <c r="AX1429" s="66" t="str">
        <f>IFERROR(AVERAGE(Data!BC1437), "  ")</f>
        <v xml:space="preserve">  </v>
      </c>
      <c r="AY1429" s="66" t="str">
        <f>IFERROR(AVERAGE(Data!BD1437), "  ")</f>
        <v xml:space="preserve">  </v>
      </c>
      <c r="AZ1429" s="66" t="str">
        <f>IFERROR(AVERAGE(Data!BE1437), "  ")</f>
        <v xml:space="preserve">  </v>
      </c>
      <c r="BA1429" s="66" t="str">
        <f>IFERROR(AVERAGE(Data!BF1437), "  ")</f>
        <v xml:space="preserve">  </v>
      </c>
      <c r="BB1429" s="66" t="str">
        <f>IFERROR(AVERAGE(Data!BG1437), "  ")</f>
        <v xml:space="preserve">  </v>
      </c>
      <c r="BC1429" s="66" t="str">
        <f>IFERROR(AVERAGE(Data!BH1437), "  ")</f>
        <v xml:space="preserve">  </v>
      </c>
      <c r="BD1429" s="66" t="str">
        <f>IFERROR(AVERAGE(Data!BI1437), "  ")</f>
        <v xml:space="preserve">  </v>
      </c>
    </row>
    <row r="1430" spans="1:56" x14ac:dyDescent="0.25">
      <c r="A1430" s="59" t="str">
        <f>IFERROR(AVERAGE(Data!A1438),"  ")</f>
        <v xml:space="preserve">  </v>
      </c>
      <c r="B1430" s="66" t="str">
        <f>IFERROR(AVERAGE(Data!B1438),"  ")</f>
        <v xml:space="preserve">  </v>
      </c>
      <c r="C1430" s="66" t="str">
        <f>IFERROR(AVERAGE(Data!C1438),"  ")</f>
        <v xml:space="preserve">  </v>
      </c>
      <c r="D1430" s="66" t="str">
        <f>IFERROR(AVERAGE(Data!D1438),"  ")</f>
        <v xml:space="preserve">  </v>
      </c>
      <c r="E1430" s="66" t="str">
        <f>IFERROR(AVERAGE(Data!E1438),"  ")</f>
        <v xml:space="preserve">  </v>
      </c>
      <c r="F1430" s="66" t="str">
        <f>IFERROR(AVERAGE(Data!F1438),"  ")</f>
        <v xml:space="preserve">  </v>
      </c>
      <c r="G1430" s="66" t="str">
        <f>IFERROR(AVERAGE(Data!G1438),"  ")</f>
        <v xml:space="preserve">  </v>
      </c>
      <c r="H1430" s="67" t="str">
        <f>IFERROR(AVERAGE(Data!H1438),"  ")</f>
        <v xml:space="preserve">  </v>
      </c>
      <c r="I1430" s="67" t="str">
        <f>IFERROR(AVERAGE(Data!I1438),"  ")</f>
        <v xml:space="preserve">  </v>
      </c>
      <c r="J1430" s="67" t="str">
        <f>IFERROR(AVERAGE(Data!J1438),"  ")</f>
        <v xml:space="preserve">  </v>
      </c>
      <c r="K1430" s="66" t="str">
        <f>IFERROR(AVERAGE(Data!L1438),"  ")</f>
        <v xml:space="preserve">  </v>
      </c>
      <c r="L1430" s="66" t="str">
        <f>IFERROR(AVERAGE(Data!M1438),"  ")</f>
        <v xml:space="preserve">  </v>
      </c>
      <c r="M1430" s="66" t="str">
        <f>IFERROR(AVERAGE(Data!N1438),"  ")</f>
        <v xml:space="preserve">  </v>
      </c>
      <c r="N1430" s="66" t="str">
        <f>IFERROR(AVERAGE(Data!O1438),"  ")</f>
        <v xml:space="preserve">  </v>
      </c>
      <c r="O1430" s="66" t="str">
        <f>IFERROR(AVERAGE(Data!P1438),"  ")</f>
        <v xml:space="preserve">  </v>
      </c>
      <c r="P1430" s="66" t="str">
        <f>IFERROR(AVERAGE(Data!Q1438),"  ")</f>
        <v xml:space="preserve">  </v>
      </c>
      <c r="Q1430" s="67" t="str">
        <f>IFERROR(AVERAGE(Data!R1438),"  ")</f>
        <v xml:space="preserve">  </v>
      </c>
      <c r="R1430" s="67" t="str">
        <f>IFERROR(AVERAGE(Data!S1438),"  ")</f>
        <v xml:space="preserve">  </v>
      </c>
      <c r="S1430" s="67" t="str">
        <f>IFERROR(AVERAGE(Data!T1438),"  ")</f>
        <v xml:space="preserve">  </v>
      </c>
      <c r="T1430" s="66" t="str">
        <f>IFERROR(AVERAGE(Data!V1438), " ")</f>
        <v xml:space="preserve"> </v>
      </c>
      <c r="U1430" s="66" t="str">
        <f>IFERROR(AVERAGE(Data!W1438), " ")</f>
        <v xml:space="preserve"> </v>
      </c>
      <c r="V1430" s="66" t="str">
        <f>IFERROR(AVERAGE(Data!X1438), " ")</f>
        <v xml:space="preserve"> </v>
      </c>
      <c r="W1430" s="66" t="str">
        <f>IFERROR(AVERAGE(Data!Y1438), " ")</f>
        <v xml:space="preserve"> </v>
      </c>
      <c r="X1430" s="66" t="str">
        <f>IFERROR(AVERAGE(Data!Z1438), " ")</f>
        <v xml:space="preserve"> </v>
      </c>
      <c r="Y1430" s="66" t="str">
        <f>IFERROR(AVERAGE(Data!AA1438), " ")</f>
        <v xml:space="preserve"> </v>
      </c>
      <c r="Z1430" s="67" t="str">
        <f>IFERROR(AVERAGE(Data!AB1438), " ")</f>
        <v xml:space="preserve"> </v>
      </c>
      <c r="AA1430" s="67" t="str">
        <f>IFERROR(AVERAGE(Data!AC1438), " ")</f>
        <v xml:space="preserve"> </v>
      </c>
      <c r="AB1430" s="67" t="str">
        <f>IFERROR(AVERAGE(Data!AD1438), " ")</f>
        <v xml:space="preserve"> </v>
      </c>
      <c r="AC1430" s="66" t="str">
        <f>IFERROR(AVERAGE(Data!AF1438), "  ")</f>
        <v xml:space="preserve">  </v>
      </c>
      <c r="AD1430" s="66" t="str">
        <f>IFERROR(AVERAGE(Data!AG1438), "  ")</f>
        <v xml:space="preserve">  </v>
      </c>
      <c r="AE1430" s="66" t="str">
        <f>IFERROR(AVERAGE(Data!AH1438), "  ")</f>
        <v xml:space="preserve">  </v>
      </c>
      <c r="AF1430" s="66" t="str">
        <f>IFERROR(AVERAGE(Data!AI1438), "  ")</f>
        <v xml:space="preserve">  </v>
      </c>
      <c r="AG1430" s="66" t="str">
        <f>IFERROR(AVERAGE(Data!AJ1438), "  ")</f>
        <v xml:space="preserve">  </v>
      </c>
      <c r="AH1430" s="66" t="str">
        <f>IFERROR(AVERAGE(Data!AK1438), "  ")</f>
        <v xml:space="preserve">  </v>
      </c>
      <c r="AI1430" s="67" t="str">
        <f>IFERROR(AVERAGE(Data!AL1438), "  ")</f>
        <v xml:space="preserve">  </v>
      </c>
      <c r="AJ1430" s="67" t="str">
        <f>IFERROR(AVERAGE(Data!AM1438), "  ")</f>
        <v xml:space="preserve">  </v>
      </c>
      <c r="AK1430" s="67" t="str">
        <f>IFERROR(AVERAGE(Data!AN1438), "  ")</f>
        <v xml:space="preserve">  </v>
      </c>
      <c r="AL1430" s="66" t="str">
        <f>IFERROR(AVERAGE(Data!AP1438),"  ")</f>
        <v xml:space="preserve">  </v>
      </c>
      <c r="AM1430" s="66" t="str">
        <f>IFERROR(AVERAGE(Data!AQ1438),"  ")</f>
        <v xml:space="preserve">  </v>
      </c>
      <c r="AN1430" s="66" t="str">
        <f>IFERROR(AVERAGE(Data!AR1438),"  ")</f>
        <v xml:space="preserve">  </v>
      </c>
      <c r="AO1430" s="66" t="str">
        <f>IFERROR(AVERAGE(Data!AS1438),"  ")</f>
        <v xml:space="preserve">  </v>
      </c>
      <c r="AP1430" s="66" t="str">
        <f>IFERROR(AVERAGE(Data!AT1438),"  ")</f>
        <v xml:space="preserve">  </v>
      </c>
      <c r="AQ1430" s="66" t="str">
        <f>IFERROR(AVERAGE(Data!AU1438),"  ")</f>
        <v xml:space="preserve">  </v>
      </c>
      <c r="AR1430" s="67" t="str">
        <f>IFERROR(AVERAGE(Data!AV1438),"  ")</f>
        <v xml:space="preserve">  </v>
      </c>
      <c r="AS1430" s="67" t="str">
        <f>IFERROR(AVERAGE(Data!AW1438),"  ")</f>
        <v xml:space="preserve">  </v>
      </c>
      <c r="AT1430" s="67" t="str">
        <f>IFERROR(AVERAGE(Data!AX1438),"  ")</f>
        <v xml:space="preserve">  </v>
      </c>
      <c r="AU1430" s="66" t="str">
        <f>IFERROR(AVERAGE(Data!AZ1438), "  ")</f>
        <v xml:space="preserve">  </v>
      </c>
      <c r="AV1430" s="66" t="str">
        <f>IFERROR(AVERAGE(Data!BA1438), "  ")</f>
        <v xml:space="preserve">  </v>
      </c>
      <c r="AW1430" s="66" t="str">
        <f>IFERROR(AVERAGE(Data!BB1438), "  ")</f>
        <v xml:space="preserve">  </v>
      </c>
      <c r="AX1430" s="66" t="str">
        <f>IFERROR(AVERAGE(Data!BC1438), "  ")</f>
        <v xml:space="preserve">  </v>
      </c>
      <c r="AY1430" s="66" t="str">
        <f>IFERROR(AVERAGE(Data!BD1438), "  ")</f>
        <v xml:space="preserve">  </v>
      </c>
      <c r="AZ1430" s="66" t="str">
        <f>IFERROR(AVERAGE(Data!BE1438), "  ")</f>
        <v xml:space="preserve">  </v>
      </c>
      <c r="BA1430" s="66" t="str">
        <f>IFERROR(AVERAGE(Data!BF1438), "  ")</f>
        <v xml:space="preserve">  </v>
      </c>
      <c r="BB1430" s="66" t="str">
        <f>IFERROR(AVERAGE(Data!BG1438), "  ")</f>
        <v xml:space="preserve">  </v>
      </c>
      <c r="BC1430" s="66" t="str">
        <f>IFERROR(AVERAGE(Data!BH1438), "  ")</f>
        <v xml:space="preserve">  </v>
      </c>
      <c r="BD1430" s="66" t="str">
        <f>IFERROR(AVERAGE(Data!BI1438), "  ")</f>
        <v xml:space="preserve">  </v>
      </c>
    </row>
    <row r="1431" spans="1:56" x14ac:dyDescent="0.25">
      <c r="A1431" s="59" t="str">
        <f>IFERROR(AVERAGE(Data!A1439),"  ")</f>
        <v xml:space="preserve">  </v>
      </c>
      <c r="B1431" s="66" t="str">
        <f>IFERROR(AVERAGE(Data!B1439),"  ")</f>
        <v xml:space="preserve">  </v>
      </c>
      <c r="C1431" s="66" t="str">
        <f>IFERROR(AVERAGE(Data!C1439),"  ")</f>
        <v xml:space="preserve">  </v>
      </c>
      <c r="D1431" s="66" t="str">
        <f>IFERROR(AVERAGE(Data!D1439),"  ")</f>
        <v xml:space="preserve">  </v>
      </c>
      <c r="E1431" s="66" t="str">
        <f>IFERROR(AVERAGE(Data!E1439),"  ")</f>
        <v xml:space="preserve">  </v>
      </c>
      <c r="F1431" s="66" t="str">
        <f>IFERROR(AVERAGE(Data!F1439),"  ")</f>
        <v xml:space="preserve">  </v>
      </c>
      <c r="G1431" s="66" t="str">
        <f>IFERROR(AVERAGE(Data!G1439),"  ")</f>
        <v xml:space="preserve">  </v>
      </c>
      <c r="H1431" s="67" t="str">
        <f>IFERROR(AVERAGE(Data!H1439),"  ")</f>
        <v xml:space="preserve">  </v>
      </c>
      <c r="I1431" s="67" t="str">
        <f>IFERROR(AVERAGE(Data!I1439),"  ")</f>
        <v xml:space="preserve">  </v>
      </c>
      <c r="J1431" s="67" t="str">
        <f>IFERROR(AVERAGE(Data!J1439),"  ")</f>
        <v xml:space="preserve">  </v>
      </c>
      <c r="K1431" s="66" t="str">
        <f>IFERROR(AVERAGE(Data!L1439),"  ")</f>
        <v xml:space="preserve">  </v>
      </c>
      <c r="L1431" s="66" t="str">
        <f>IFERROR(AVERAGE(Data!M1439),"  ")</f>
        <v xml:space="preserve">  </v>
      </c>
      <c r="M1431" s="66" t="str">
        <f>IFERROR(AVERAGE(Data!N1439),"  ")</f>
        <v xml:space="preserve">  </v>
      </c>
      <c r="N1431" s="66" t="str">
        <f>IFERROR(AVERAGE(Data!O1439),"  ")</f>
        <v xml:space="preserve">  </v>
      </c>
      <c r="O1431" s="66" t="str">
        <f>IFERROR(AVERAGE(Data!P1439),"  ")</f>
        <v xml:space="preserve">  </v>
      </c>
      <c r="P1431" s="66" t="str">
        <f>IFERROR(AVERAGE(Data!Q1439),"  ")</f>
        <v xml:space="preserve">  </v>
      </c>
      <c r="Q1431" s="67" t="str">
        <f>IFERROR(AVERAGE(Data!R1439),"  ")</f>
        <v xml:space="preserve">  </v>
      </c>
      <c r="R1431" s="67" t="str">
        <f>IFERROR(AVERAGE(Data!S1439),"  ")</f>
        <v xml:space="preserve">  </v>
      </c>
      <c r="S1431" s="67" t="str">
        <f>IFERROR(AVERAGE(Data!T1439),"  ")</f>
        <v xml:space="preserve">  </v>
      </c>
      <c r="T1431" s="66" t="str">
        <f>IFERROR(AVERAGE(Data!V1439), " ")</f>
        <v xml:space="preserve"> </v>
      </c>
      <c r="U1431" s="66" t="str">
        <f>IFERROR(AVERAGE(Data!W1439), " ")</f>
        <v xml:space="preserve"> </v>
      </c>
      <c r="V1431" s="66" t="str">
        <f>IFERROR(AVERAGE(Data!X1439), " ")</f>
        <v xml:space="preserve"> </v>
      </c>
      <c r="W1431" s="66" t="str">
        <f>IFERROR(AVERAGE(Data!Y1439), " ")</f>
        <v xml:space="preserve"> </v>
      </c>
      <c r="X1431" s="66" t="str">
        <f>IFERROR(AVERAGE(Data!Z1439), " ")</f>
        <v xml:space="preserve"> </v>
      </c>
      <c r="Y1431" s="66" t="str">
        <f>IFERROR(AVERAGE(Data!AA1439), " ")</f>
        <v xml:space="preserve"> </v>
      </c>
      <c r="Z1431" s="67" t="str">
        <f>IFERROR(AVERAGE(Data!AB1439), " ")</f>
        <v xml:space="preserve"> </v>
      </c>
      <c r="AA1431" s="67" t="str">
        <f>IFERROR(AVERAGE(Data!AC1439), " ")</f>
        <v xml:space="preserve"> </v>
      </c>
      <c r="AB1431" s="67" t="str">
        <f>IFERROR(AVERAGE(Data!AD1439), " ")</f>
        <v xml:space="preserve"> </v>
      </c>
      <c r="AC1431" s="66" t="str">
        <f>IFERROR(AVERAGE(Data!AF1439), "  ")</f>
        <v xml:space="preserve">  </v>
      </c>
      <c r="AD1431" s="66" t="str">
        <f>IFERROR(AVERAGE(Data!AG1439), "  ")</f>
        <v xml:space="preserve">  </v>
      </c>
      <c r="AE1431" s="66" t="str">
        <f>IFERROR(AVERAGE(Data!AH1439), "  ")</f>
        <v xml:space="preserve">  </v>
      </c>
      <c r="AF1431" s="66" t="str">
        <f>IFERROR(AVERAGE(Data!AI1439), "  ")</f>
        <v xml:space="preserve">  </v>
      </c>
      <c r="AG1431" s="66" t="str">
        <f>IFERROR(AVERAGE(Data!AJ1439), "  ")</f>
        <v xml:space="preserve">  </v>
      </c>
      <c r="AH1431" s="66" t="str">
        <f>IFERROR(AVERAGE(Data!AK1439), "  ")</f>
        <v xml:space="preserve">  </v>
      </c>
      <c r="AI1431" s="67" t="str">
        <f>IFERROR(AVERAGE(Data!AL1439), "  ")</f>
        <v xml:space="preserve">  </v>
      </c>
      <c r="AJ1431" s="67" t="str">
        <f>IFERROR(AVERAGE(Data!AM1439), "  ")</f>
        <v xml:space="preserve">  </v>
      </c>
      <c r="AK1431" s="67" t="str">
        <f>IFERROR(AVERAGE(Data!AN1439), "  ")</f>
        <v xml:space="preserve">  </v>
      </c>
      <c r="AL1431" s="66" t="str">
        <f>IFERROR(AVERAGE(Data!AP1439),"  ")</f>
        <v xml:space="preserve">  </v>
      </c>
      <c r="AM1431" s="66" t="str">
        <f>IFERROR(AVERAGE(Data!AQ1439),"  ")</f>
        <v xml:space="preserve">  </v>
      </c>
      <c r="AN1431" s="66" t="str">
        <f>IFERROR(AVERAGE(Data!AR1439),"  ")</f>
        <v xml:space="preserve">  </v>
      </c>
      <c r="AO1431" s="66" t="str">
        <f>IFERROR(AVERAGE(Data!AS1439),"  ")</f>
        <v xml:space="preserve">  </v>
      </c>
      <c r="AP1431" s="66" t="str">
        <f>IFERROR(AVERAGE(Data!AT1439),"  ")</f>
        <v xml:space="preserve">  </v>
      </c>
      <c r="AQ1431" s="66" t="str">
        <f>IFERROR(AVERAGE(Data!AU1439),"  ")</f>
        <v xml:space="preserve">  </v>
      </c>
      <c r="AR1431" s="67" t="str">
        <f>IFERROR(AVERAGE(Data!AV1439),"  ")</f>
        <v xml:space="preserve">  </v>
      </c>
      <c r="AS1431" s="67" t="str">
        <f>IFERROR(AVERAGE(Data!AW1439),"  ")</f>
        <v xml:space="preserve">  </v>
      </c>
      <c r="AT1431" s="67" t="str">
        <f>IFERROR(AVERAGE(Data!AX1439),"  ")</f>
        <v xml:space="preserve">  </v>
      </c>
      <c r="AU1431" s="66" t="str">
        <f>IFERROR(AVERAGE(Data!AZ1439), "  ")</f>
        <v xml:space="preserve">  </v>
      </c>
      <c r="AV1431" s="66" t="str">
        <f>IFERROR(AVERAGE(Data!BA1439), "  ")</f>
        <v xml:space="preserve">  </v>
      </c>
      <c r="AW1431" s="66" t="str">
        <f>IFERROR(AVERAGE(Data!BB1439), "  ")</f>
        <v xml:space="preserve">  </v>
      </c>
      <c r="AX1431" s="66" t="str">
        <f>IFERROR(AVERAGE(Data!BC1439), "  ")</f>
        <v xml:space="preserve">  </v>
      </c>
      <c r="AY1431" s="66" t="str">
        <f>IFERROR(AVERAGE(Data!BD1439), "  ")</f>
        <v xml:space="preserve">  </v>
      </c>
      <c r="AZ1431" s="66" t="str">
        <f>IFERROR(AVERAGE(Data!BE1439), "  ")</f>
        <v xml:space="preserve">  </v>
      </c>
      <c r="BA1431" s="66" t="str">
        <f>IFERROR(AVERAGE(Data!BF1439), "  ")</f>
        <v xml:space="preserve">  </v>
      </c>
      <c r="BB1431" s="66" t="str">
        <f>IFERROR(AVERAGE(Data!BG1439), "  ")</f>
        <v xml:space="preserve">  </v>
      </c>
      <c r="BC1431" s="66" t="str">
        <f>IFERROR(AVERAGE(Data!BH1439), "  ")</f>
        <v xml:space="preserve">  </v>
      </c>
      <c r="BD1431" s="66" t="str">
        <f>IFERROR(AVERAGE(Data!BI1439), "  ")</f>
        <v xml:space="preserve">  </v>
      </c>
    </row>
    <row r="1432" spans="1:56" x14ac:dyDescent="0.25">
      <c r="A1432" s="59" t="str">
        <f>IFERROR(AVERAGE(Data!A1440),"  ")</f>
        <v xml:space="preserve">  </v>
      </c>
      <c r="B1432" s="66" t="str">
        <f>IFERROR(AVERAGE(Data!B1440),"  ")</f>
        <v xml:space="preserve">  </v>
      </c>
      <c r="C1432" s="66" t="str">
        <f>IFERROR(AVERAGE(Data!C1440),"  ")</f>
        <v xml:space="preserve">  </v>
      </c>
      <c r="D1432" s="66" t="str">
        <f>IFERROR(AVERAGE(Data!D1440),"  ")</f>
        <v xml:space="preserve">  </v>
      </c>
      <c r="E1432" s="66" t="str">
        <f>IFERROR(AVERAGE(Data!E1440),"  ")</f>
        <v xml:space="preserve">  </v>
      </c>
      <c r="F1432" s="66" t="str">
        <f>IFERROR(AVERAGE(Data!F1440),"  ")</f>
        <v xml:space="preserve">  </v>
      </c>
      <c r="G1432" s="66" t="str">
        <f>IFERROR(AVERAGE(Data!G1440),"  ")</f>
        <v xml:space="preserve">  </v>
      </c>
      <c r="H1432" s="67" t="str">
        <f>IFERROR(AVERAGE(Data!H1440),"  ")</f>
        <v xml:space="preserve">  </v>
      </c>
      <c r="I1432" s="67" t="str">
        <f>IFERROR(AVERAGE(Data!I1440),"  ")</f>
        <v xml:space="preserve">  </v>
      </c>
      <c r="J1432" s="67" t="str">
        <f>IFERROR(AVERAGE(Data!J1440),"  ")</f>
        <v xml:space="preserve">  </v>
      </c>
      <c r="K1432" s="66" t="str">
        <f>IFERROR(AVERAGE(Data!L1440),"  ")</f>
        <v xml:space="preserve">  </v>
      </c>
      <c r="L1432" s="66" t="str">
        <f>IFERROR(AVERAGE(Data!M1440),"  ")</f>
        <v xml:space="preserve">  </v>
      </c>
      <c r="M1432" s="66" t="str">
        <f>IFERROR(AVERAGE(Data!N1440),"  ")</f>
        <v xml:space="preserve">  </v>
      </c>
      <c r="N1432" s="66" t="str">
        <f>IFERROR(AVERAGE(Data!O1440),"  ")</f>
        <v xml:space="preserve">  </v>
      </c>
      <c r="O1432" s="66" t="str">
        <f>IFERROR(AVERAGE(Data!P1440),"  ")</f>
        <v xml:space="preserve">  </v>
      </c>
      <c r="P1432" s="66" t="str">
        <f>IFERROR(AVERAGE(Data!Q1440),"  ")</f>
        <v xml:space="preserve">  </v>
      </c>
      <c r="Q1432" s="67" t="str">
        <f>IFERROR(AVERAGE(Data!R1440),"  ")</f>
        <v xml:space="preserve">  </v>
      </c>
      <c r="R1432" s="67" t="str">
        <f>IFERROR(AVERAGE(Data!S1440),"  ")</f>
        <v xml:space="preserve">  </v>
      </c>
      <c r="S1432" s="67" t="str">
        <f>IFERROR(AVERAGE(Data!T1440),"  ")</f>
        <v xml:space="preserve">  </v>
      </c>
      <c r="T1432" s="66" t="str">
        <f>IFERROR(AVERAGE(Data!V1440), " ")</f>
        <v xml:space="preserve"> </v>
      </c>
      <c r="U1432" s="66" t="str">
        <f>IFERROR(AVERAGE(Data!W1440), " ")</f>
        <v xml:space="preserve"> </v>
      </c>
      <c r="V1432" s="66" t="str">
        <f>IFERROR(AVERAGE(Data!X1440), " ")</f>
        <v xml:space="preserve"> </v>
      </c>
      <c r="W1432" s="66" t="str">
        <f>IFERROR(AVERAGE(Data!Y1440), " ")</f>
        <v xml:space="preserve"> </v>
      </c>
      <c r="X1432" s="66" t="str">
        <f>IFERROR(AVERAGE(Data!Z1440), " ")</f>
        <v xml:space="preserve"> </v>
      </c>
      <c r="Y1432" s="66" t="str">
        <f>IFERROR(AVERAGE(Data!AA1440), " ")</f>
        <v xml:space="preserve"> </v>
      </c>
      <c r="Z1432" s="67" t="str">
        <f>IFERROR(AVERAGE(Data!AB1440), " ")</f>
        <v xml:space="preserve"> </v>
      </c>
      <c r="AA1432" s="67" t="str">
        <f>IFERROR(AVERAGE(Data!AC1440), " ")</f>
        <v xml:space="preserve"> </v>
      </c>
      <c r="AB1432" s="67" t="str">
        <f>IFERROR(AVERAGE(Data!AD1440), " ")</f>
        <v xml:space="preserve"> </v>
      </c>
      <c r="AC1432" s="66" t="str">
        <f>IFERROR(AVERAGE(Data!AF1440), "  ")</f>
        <v xml:space="preserve">  </v>
      </c>
      <c r="AD1432" s="66" t="str">
        <f>IFERROR(AVERAGE(Data!AG1440), "  ")</f>
        <v xml:space="preserve">  </v>
      </c>
      <c r="AE1432" s="66" t="str">
        <f>IFERROR(AVERAGE(Data!AH1440), "  ")</f>
        <v xml:space="preserve">  </v>
      </c>
      <c r="AF1432" s="66" t="str">
        <f>IFERROR(AVERAGE(Data!AI1440), "  ")</f>
        <v xml:space="preserve">  </v>
      </c>
      <c r="AG1432" s="66" t="str">
        <f>IFERROR(AVERAGE(Data!AJ1440), "  ")</f>
        <v xml:space="preserve">  </v>
      </c>
      <c r="AH1432" s="66" t="str">
        <f>IFERROR(AVERAGE(Data!AK1440), "  ")</f>
        <v xml:space="preserve">  </v>
      </c>
      <c r="AI1432" s="67" t="str">
        <f>IFERROR(AVERAGE(Data!AL1440), "  ")</f>
        <v xml:space="preserve">  </v>
      </c>
      <c r="AJ1432" s="67" t="str">
        <f>IFERROR(AVERAGE(Data!AM1440), "  ")</f>
        <v xml:space="preserve">  </v>
      </c>
      <c r="AK1432" s="67" t="str">
        <f>IFERROR(AVERAGE(Data!AN1440), "  ")</f>
        <v xml:space="preserve">  </v>
      </c>
      <c r="AL1432" s="66" t="str">
        <f>IFERROR(AVERAGE(Data!AP1440),"  ")</f>
        <v xml:space="preserve">  </v>
      </c>
      <c r="AM1432" s="66" t="str">
        <f>IFERROR(AVERAGE(Data!AQ1440),"  ")</f>
        <v xml:space="preserve">  </v>
      </c>
      <c r="AN1432" s="66" t="str">
        <f>IFERROR(AVERAGE(Data!AR1440),"  ")</f>
        <v xml:space="preserve">  </v>
      </c>
      <c r="AO1432" s="66" t="str">
        <f>IFERROR(AVERAGE(Data!AS1440),"  ")</f>
        <v xml:space="preserve">  </v>
      </c>
      <c r="AP1432" s="66" t="str">
        <f>IFERROR(AVERAGE(Data!AT1440),"  ")</f>
        <v xml:space="preserve">  </v>
      </c>
      <c r="AQ1432" s="66" t="str">
        <f>IFERROR(AVERAGE(Data!AU1440),"  ")</f>
        <v xml:space="preserve">  </v>
      </c>
      <c r="AR1432" s="67" t="str">
        <f>IFERROR(AVERAGE(Data!AV1440),"  ")</f>
        <v xml:space="preserve">  </v>
      </c>
      <c r="AS1432" s="67" t="str">
        <f>IFERROR(AVERAGE(Data!AW1440),"  ")</f>
        <v xml:space="preserve">  </v>
      </c>
      <c r="AT1432" s="67" t="str">
        <f>IFERROR(AVERAGE(Data!AX1440),"  ")</f>
        <v xml:space="preserve">  </v>
      </c>
      <c r="AU1432" s="66" t="str">
        <f>IFERROR(AVERAGE(Data!AZ1440), "  ")</f>
        <v xml:space="preserve">  </v>
      </c>
      <c r="AV1432" s="66" t="str">
        <f>IFERROR(AVERAGE(Data!BA1440), "  ")</f>
        <v xml:space="preserve">  </v>
      </c>
      <c r="AW1432" s="66" t="str">
        <f>IFERROR(AVERAGE(Data!BB1440), "  ")</f>
        <v xml:space="preserve">  </v>
      </c>
      <c r="AX1432" s="66" t="str">
        <f>IFERROR(AVERAGE(Data!BC1440), "  ")</f>
        <v xml:space="preserve">  </v>
      </c>
      <c r="AY1432" s="66" t="str">
        <f>IFERROR(AVERAGE(Data!BD1440), "  ")</f>
        <v xml:space="preserve">  </v>
      </c>
      <c r="AZ1432" s="66" t="str">
        <f>IFERROR(AVERAGE(Data!BE1440), "  ")</f>
        <v xml:space="preserve">  </v>
      </c>
      <c r="BA1432" s="66" t="str">
        <f>IFERROR(AVERAGE(Data!BF1440), "  ")</f>
        <v xml:space="preserve">  </v>
      </c>
      <c r="BB1432" s="66" t="str">
        <f>IFERROR(AVERAGE(Data!BG1440), "  ")</f>
        <v xml:space="preserve">  </v>
      </c>
      <c r="BC1432" s="66" t="str">
        <f>IFERROR(AVERAGE(Data!BH1440), "  ")</f>
        <v xml:space="preserve">  </v>
      </c>
      <c r="BD1432" s="66" t="str">
        <f>IFERROR(AVERAGE(Data!BI1440), "  ")</f>
        <v xml:space="preserve">  </v>
      </c>
    </row>
    <row r="1433" spans="1:56" x14ac:dyDescent="0.25">
      <c r="A1433" s="59" t="str">
        <f>IFERROR(AVERAGE(Data!A1441),"  ")</f>
        <v xml:space="preserve">  </v>
      </c>
      <c r="B1433" s="66" t="str">
        <f>IFERROR(AVERAGE(Data!B1441),"  ")</f>
        <v xml:space="preserve">  </v>
      </c>
      <c r="C1433" s="66" t="str">
        <f>IFERROR(AVERAGE(Data!C1441),"  ")</f>
        <v xml:space="preserve">  </v>
      </c>
      <c r="D1433" s="66" t="str">
        <f>IFERROR(AVERAGE(Data!D1441),"  ")</f>
        <v xml:space="preserve">  </v>
      </c>
      <c r="E1433" s="66" t="str">
        <f>IFERROR(AVERAGE(Data!E1441),"  ")</f>
        <v xml:space="preserve">  </v>
      </c>
      <c r="F1433" s="66" t="str">
        <f>IFERROR(AVERAGE(Data!F1441),"  ")</f>
        <v xml:space="preserve">  </v>
      </c>
      <c r="G1433" s="66" t="str">
        <f>IFERROR(AVERAGE(Data!G1441),"  ")</f>
        <v xml:space="preserve">  </v>
      </c>
      <c r="H1433" s="67" t="str">
        <f>IFERROR(AVERAGE(Data!H1441),"  ")</f>
        <v xml:space="preserve">  </v>
      </c>
      <c r="I1433" s="67" t="str">
        <f>IFERROR(AVERAGE(Data!I1441),"  ")</f>
        <v xml:space="preserve">  </v>
      </c>
      <c r="J1433" s="67" t="str">
        <f>IFERROR(AVERAGE(Data!J1441),"  ")</f>
        <v xml:space="preserve">  </v>
      </c>
      <c r="K1433" s="66" t="str">
        <f>IFERROR(AVERAGE(Data!L1441),"  ")</f>
        <v xml:space="preserve">  </v>
      </c>
      <c r="L1433" s="66" t="str">
        <f>IFERROR(AVERAGE(Data!M1441),"  ")</f>
        <v xml:space="preserve">  </v>
      </c>
      <c r="M1433" s="66" t="str">
        <f>IFERROR(AVERAGE(Data!N1441),"  ")</f>
        <v xml:space="preserve">  </v>
      </c>
      <c r="N1433" s="66" t="str">
        <f>IFERROR(AVERAGE(Data!O1441),"  ")</f>
        <v xml:space="preserve">  </v>
      </c>
      <c r="O1433" s="66" t="str">
        <f>IFERROR(AVERAGE(Data!P1441),"  ")</f>
        <v xml:space="preserve">  </v>
      </c>
      <c r="P1433" s="66" t="str">
        <f>IFERROR(AVERAGE(Data!Q1441),"  ")</f>
        <v xml:space="preserve">  </v>
      </c>
      <c r="Q1433" s="67" t="str">
        <f>IFERROR(AVERAGE(Data!R1441),"  ")</f>
        <v xml:space="preserve">  </v>
      </c>
      <c r="R1433" s="67" t="str">
        <f>IFERROR(AVERAGE(Data!S1441),"  ")</f>
        <v xml:space="preserve">  </v>
      </c>
      <c r="S1433" s="67" t="str">
        <f>IFERROR(AVERAGE(Data!T1441),"  ")</f>
        <v xml:space="preserve">  </v>
      </c>
      <c r="T1433" s="66" t="str">
        <f>IFERROR(AVERAGE(Data!V1441), " ")</f>
        <v xml:space="preserve"> </v>
      </c>
      <c r="U1433" s="66" t="str">
        <f>IFERROR(AVERAGE(Data!W1441), " ")</f>
        <v xml:space="preserve"> </v>
      </c>
      <c r="V1433" s="66" t="str">
        <f>IFERROR(AVERAGE(Data!X1441), " ")</f>
        <v xml:space="preserve"> </v>
      </c>
      <c r="W1433" s="66" t="str">
        <f>IFERROR(AVERAGE(Data!Y1441), " ")</f>
        <v xml:space="preserve"> </v>
      </c>
      <c r="X1433" s="66" t="str">
        <f>IFERROR(AVERAGE(Data!Z1441), " ")</f>
        <v xml:space="preserve"> </v>
      </c>
      <c r="Y1433" s="66" t="str">
        <f>IFERROR(AVERAGE(Data!AA1441), " ")</f>
        <v xml:space="preserve"> </v>
      </c>
      <c r="Z1433" s="67" t="str">
        <f>IFERROR(AVERAGE(Data!AB1441), " ")</f>
        <v xml:space="preserve"> </v>
      </c>
      <c r="AA1433" s="67" t="str">
        <f>IFERROR(AVERAGE(Data!AC1441), " ")</f>
        <v xml:space="preserve"> </v>
      </c>
      <c r="AB1433" s="67" t="str">
        <f>IFERROR(AVERAGE(Data!AD1441), " ")</f>
        <v xml:space="preserve"> </v>
      </c>
      <c r="AC1433" s="66" t="str">
        <f>IFERROR(AVERAGE(Data!AF1441), "  ")</f>
        <v xml:space="preserve">  </v>
      </c>
      <c r="AD1433" s="66" t="str">
        <f>IFERROR(AVERAGE(Data!AG1441), "  ")</f>
        <v xml:space="preserve">  </v>
      </c>
      <c r="AE1433" s="66" t="str">
        <f>IFERROR(AVERAGE(Data!AH1441), "  ")</f>
        <v xml:space="preserve">  </v>
      </c>
      <c r="AF1433" s="66" t="str">
        <f>IFERROR(AVERAGE(Data!AI1441), "  ")</f>
        <v xml:space="preserve">  </v>
      </c>
      <c r="AG1433" s="66" t="str">
        <f>IFERROR(AVERAGE(Data!AJ1441), "  ")</f>
        <v xml:space="preserve">  </v>
      </c>
      <c r="AH1433" s="66" t="str">
        <f>IFERROR(AVERAGE(Data!AK1441), "  ")</f>
        <v xml:space="preserve">  </v>
      </c>
      <c r="AI1433" s="67" t="str">
        <f>IFERROR(AVERAGE(Data!AL1441), "  ")</f>
        <v xml:space="preserve">  </v>
      </c>
      <c r="AJ1433" s="67" t="str">
        <f>IFERROR(AVERAGE(Data!AM1441), "  ")</f>
        <v xml:space="preserve">  </v>
      </c>
      <c r="AK1433" s="67" t="str">
        <f>IFERROR(AVERAGE(Data!AN1441), "  ")</f>
        <v xml:space="preserve">  </v>
      </c>
      <c r="AL1433" s="66" t="str">
        <f>IFERROR(AVERAGE(Data!AP1441),"  ")</f>
        <v xml:space="preserve">  </v>
      </c>
      <c r="AM1433" s="66" t="str">
        <f>IFERROR(AVERAGE(Data!AQ1441),"  ")</f>
        <v xml:space="preserve">  </v>
      </c>
      <c r="AN1433" s="66" t="str">
        <f>IFERROR(AVERAGE(Data!AR1441),"  ")</f>
        <v xml:space="preserve">  </v>
      </c>
      <c r="AO1433" s="66" t="str">
        <f>IFERROR(AVERAGE(Data!AS1441),"  ")</f>
        <v xml:space="preserve">  </v>
      </c>
      <c r="AP1433" s="66" t="str">
        <f>IFERROR(AVERAGE(Data!AT1441),"  ")</f>
        <v xml:space="preserve">  </v>
      </c>
      <c r="AQ1433" s="66" t="str">
        <f>IFERROR(AVERAGE(Data!AU1441),"  ")</f>
        <v xml:space="preserve">  </v>
      </c>
      <c r="AR1433" s="67" t="str">
        <f>IFERROR(AVERAGE(Data!AV1441),"  ")</f>
        <v xml:space="preserve">  </v>
      </c>
      <c r="AS1433" s="67" t="str">
        <f>IFERROR(AVERAGE(Data!AW1441),"  ")</f>
        <v xml:space="preserve">  </v>
      </c>
      <c r="AT1433" s="67" t="str">
        <f>IFERROR(AVERAGE(Data!AX1441),"  ")</f>
        <v xml:space="preserve">  </v>
      </c>
      <c r="AU1433" s="66" t="str">
        <f>IFERROR(AVERAGE(Data!AZ1441), "  ")</f>
        <v xml:space="preserve">  </v>
      </c>
      <c r="AV1433" s="66" t="str">
        <f>IFERROR(AVERAGE(Data!BA1441), "  ")</f>
        <v xml:space="preserve">  </v>
      </c>
      <c r="AW1433" s="66" t="str">
        <f>IFERROR(AVERAGE(Data!BB1441), "  ")</f>
        <v xml:space="preserve">  </v>
      </c>
      <c r="AX1433" s="66" t="str">
        <f>IFERROR(AVERAGE(Data!BC1441), "  ")</f>
        <v xml:space="preserve">  </v>
      </c>
      <c r="AY1433" s="66" t="str">
        <f>IFERROR(AVERAGE(Data!BD1441), "  ")</f>
        <v xml:space="preserve">  </v>
      </c>
      <c r="AZ1433" s="66" t="str">
        <f>IFERROR(AVERAGE(Data!BE1441), "  ")</f>
        <v xml:space="preserve">  </v>
      </c>
      <c r="BA1433" s="66" t="str">
        <f>IFERROR(AVERAGE(Data!BF1441), "  ")</f>
        <v xml:space="preserve">  </v>
      </c>
      <c r="BB1433" s="66" t="str">
        <f>IFERROR(AVERAGE(Data!BG1441), "  ")</f>
        <v xml:space="preserve">  </v>
      </c>
      <c r="BC1433" s="66" t="str">
        <f>IFERROR(AVERAGE(Data!BH1441), "  ")</f>
        <v xml:space="preserve">  </v>
      </c>
      <c r="BD1433" s="66" t="str">
        <f>IFERROR(AVERAGE(Data!BI1441), "  ")</f>
        <v xml:space="preserve">  </v>
      </c>
    </row>
    <row r="1434" spans="1:56" x14ac:dyDescent="0.25">
      <c r="A1434" s="59" t="str">
        <f>IFERROR(AVERAGE(Data!A1442),"  ")</f>
        <v xml:space="preserve">  </v>
      </c>
      <c r="B1434" s="66" t="str">
        <f>IFERROR(AVERAGE(Data!B1442),"  ")</f>
        <v xml:space="preserve">  </v>
      </c>
      <c r="C1434" s="66" t="str">
        <f>IFERROR(AVERAGE(Data!C1442),"  ")</f>
        <v xml:space="preserve">  </v>
      </c>
      <c r="D1434" s="66" t="str">
        <f>IFERROR(AVERAGE(Data!D1442),"  ")</f>
        <v xml:space="preserve">  </v>
      </c>
      <c r="E1434" s="66" t="str">
        <f>IFERROR(AVERAGE(Data!E1442),"  ")</f>
        <v xml:space="preserve">  </v>
      </c>
      <c r="F1434" s="66" t="str">
        <f>IFERROR(AVERAGE(Data!F1442),"  ")</f>
        <v xml:space="preserve">  </v>
      </c>
      <c r="G1434" s="66" t="str">
        <f>IFERROR(AVERAGE(Data!G1442),"  ")</f>
        <v xml:space="preserve">  </v>
      </c>
      <c r="H1434" s="67" t="str">
        <f>IFERROR(AVERAGE(Data!H1442),"  ")</f>
        <v xml:space="preserve">  </v>
      </c>
      <c r="I1434" s="67" t="str">
        <f>IFERROR(AVERAGE(Data!I1442),"  ")</f>
        <v xml:space="preserve">  </v>
      </c>
      <c r="J1434" s="67" t="str">
        <f>IFERROR(AVERAGE(Data!J1442),"  ")</f>
        <v xml:space="preserve">  </v>
      </c>
      <c r="K1434" s="66" t="str">
        <f>IFERROR(AVERAGE(Data!L1442),"  ")</f>
        <v xml:space="preserve">  </v>
      </c>
      <c r="L1434" s="66" t="str">
        <f>IFERROR(AVERAGE(Data!M1442),"  ")</f>
        <v xml:space="preserve">  </v>
      </c>
      <c r="M1434" s="66" t="str">
        <f>IFERROR(AVERAGE(Data!N1442),"  ")</f>
        <v xml:space="preserve">  </v>
      </c>
      <c r="N1434" s="66" t="str">
        <f>IFERROR(AVERAGE(Data!O1442),"  ")</f>
        <v xml:space="preserve">  </v>
      </c>
      <c r="O1434" s="66" t="str">
        <f>IFERROR(AVERAGE(Data!P1442),"  ")</f>
        <v xml:space="preserve">  </v>
      </c>
      <c r="P1434" s="66" t="str">
        <f>IFERROR(AVERAGE(Data!Q1442),"  ")</f>
        <v xml:space="preserve">  </v>
      </c>
      <c r="Q1434" s="67" t="str">
        <f>IFERROR(AVERAGE(Data!R1442),"  ")</f>
        <v xml:space="preserve">  </v>
      </c>
      <c r="R1434" s="67" t="str">
        <f>IFERROR(AVERAGE(Data!S1442),"  ")</f>
        <v xml:space="preserve">  </v>
      </c>
      <c r="S1434" s="67" t="str">
        <f>IFERROR(AVERAGE(Data!T1442),"  ")</f>
        <v xml:space="preserve">  </v>
      </c>
      <c r="T1434" s="66" t="str">
        <f>IFERROR(AVERAGE(Data!V1442), " ")</f>
        <v xml:space="preserve"> </v>
      </c>
      <c r="U1434" s="66" t="str">
        <f>IFERROR(AVERAGE(Data!W1442), " ")</f>
        <v xml:space="preserve"> </v>
      </c>
      <c r="V1434" s="66" t="str">
        <f>IFERROR(AVERAGE(Data!X1442), " ")</f>
        <v xml:space="preserve"> </v>
      </c>
      <c r="W1434" s="66" t="str">
        <f>IFERROR(AVERAGE(Data!Y1442), " ")</f>
        <v xml:space="preserve"> </v>
      </c>
      <c r="X1434" s="66" t="str">
        <f>IFERROR(AVERAGE(Data!Z1442), " ")</f>
        <v xml:space="preserve"> </v>
      </c>
      <c r="Y1434" s="66" t="str">
        <f>IFERROR(AVERAGE(Data!AA1442), " ")</f>
        <v xml:space="preserve"> </v>
      </c>
      <c r="Z1434" s="67" t="str">
        <f>IFERROR(AVERAGE(Data!AB1442), " ")</f>
        <v xml:space="preserve"> </v>
      </c>
      <c r="AA1434" s="67" t="str">
        <f>IFERROR(AVERAGE(Data!AC1442), " ")</f>
        <v xml:space="preserve"> </v>
      </c>
      <c r="AB1434" s="67" t="str">
        <f>IFERROR(AVERAGE(Data!AD1442), " ")</f>
        <v xml:space="preserve"> </v>
      </c>
      <c r="AC1434" s="66" t="str">
        <f>IFERROR(AVERAGE(Data!AF1442), "  ")</f>
        <v xml:space="preserve">  </v>
      </c>
      <c r="AD1434" s="66" t="str">
        <f>IFERROR(AVERAGE(Data!AG1442), "  ")</f>
        <v xml:space="preserve">  </v>
      </c>
      <c r="AE1434" s="66" t="str">
        <f>IFERROR(AVERAGE(Data!AH1442), "  ")</f>
        <v xml:space="preserve">  </v>
      </c>
      <c r="AF1434" s="66" t="str">
        <f>IFERROR(AVERAGE(Data!AI1442), "  ")</f>
        <v xml:space="preserve">  </v>
      </c>
      <c r="AG1434" s="66" t="str">
        <f>IFERROR(AVERAGE(Data!AJ1442), "  ")</f>
        <v xml:space="preserve">  </v>
      </c>
      <c r="AH1434" s="66" t="str">
        <f>IFERROR(AVERAGE(Data!AK1442), "  ")</f>
        <v xml:space="preserve">  </v>
      </c>
      <c r="AI1434" s="67" t="str">
        <f>IFERROR(AVERAGE(Data!AL1442), "  ")</f>
        <v xml:space="preserve">  </v>
      </c>
      <c r="AJ1434" s="67" t="str">
        <f>IFERROR(AVERAGE(Data!AM1442), "  ")</f>
        <v xml:space="preserve">  </v>
      </c>
      <c r="AK1434" s="67" t="str">
        <f>IFERROR(AVERAGE(Data!AN1442), "  ")</f>
        <v xml:space="preserve">  </v>
      </c>
      <c r="AL1434" s="66" t="str">
        <f>IFERROR(AVERAGE(Data!AP1442),"  ")</f>
        <v xml:space="preserve">  </v>
      </c>
      <c r="AM1434" s="66" t="str">
        <f>IFERROR(AVERAGE(Data!AQ1442),"  ")</f>
        <v xml:space="preserve">  </v>
      </c>
      <c r="AN1434" s="66" t="str">
        <f>IFERROR(AVERAGE(Data!AR1442),"  ")</f>
        <v xml:space="preserve">  </v>
      </c>
      <c r="AO1434" s="66" t="str">
        <f>IFERROR(AVERAGE(Data!AS1442),"  ")</f>
        <v xml:space="preserve">  </v>
      </c>
      <c r="AP1434" s="66" t="str">
        <f>IFERROR(AVERAGE(Data!AT1442),"  ")</f>
        <v xml:space="preserve">  </v>
      </c>
      <c r="AQ1434" s="66" t="str">
        <f>IFERROR(AVERAGE(Data!AU1442),"  ")</f>
        <v xml:space="preserve">  </v>
      </c>
      <c r="AR1434" s="67" t="str">
        <f>IFERROR(AVERAGE(Data!AV1442),"  ")</f>
        <v xml:space="preserve">  </v>
      </c>
      <c r="AS1434" s="67" t="str">
        <f>IFERROR(AVERAGE(Data!AW1442),"  ")</f>
        <v xml:space="preserve">  </v>
      </c>
      <c r="AT1434" s="67" t="str">
        <f>IFERROR(AVERAGE(Data!AX1442),"  ")</f>
        <v xml:space="preserve">  </v>
      </c>
      <c r="AU1434" s="66" t="str">
        <f>IFERROR(AVERAGE(Data!AZ1442), "  ")</f>
        <v xml:space="preserve">  </v>
      </c>
      <c r="AV1434" s="66" t="str">
        <f>IFERROR(AVERAGE(Data!BA1442), "  ")</f>
        <v xml:space="preserve">  </v>
      </c>
      <c r="AW1434" s="66" t="str">
        <f>IFERROR(AVERAGE(Data!BB1442), "  ")</f>
        <v xml:space="preserve">  </v>
      </c>
      <c r="AX1434" s="66" t="str">
        <f>IFERROR(AVERAGE(Data!BC1442), "  ")</f>
        <v xml:space="preserve">  </v>
      </c>
      <c r="AY1434" s="66" t="str">
        <f>IFERROR(AVERAGE(Data!BD1442), "  ")</f>
        <v xml:space="preserve">  </v>
      </c>
      <c r="AZ1434" s="66" t="str">
        <f>IFERROR(AVERAGE(Data!BE1442), "  ")</f>
        <v xml:space="preserve">  </v>
      </c>
      <c r="BA1434" s="66" t="str">
        <f>IFERROR(AVERAGE(Data!BF1442), "  ")</f>
        <v xml:space="preserve">  </v>
      </c>
      <c r="BB1434" s="66" t="str">
        <f>IFERROR(AVERAGE(Data!BG1442), "  ")</f>
        <v xml:space="preserve">  </v>
      </c>
      <c r="BC1434" s="66" t="str">
        <f>IFERROR(AVERAGE(Data!BH1442), "  ")</f>
        <v xml:space="preserve">  </v>
      </c>
      <c r="BD1434" s="66" t="str">
        <f>IFERROR(AVERAGE(Data!BI1442), "  ")</f>
        <v xml:space="preserve">  </v>
      </c>
    </row>
    <row r="1435" spans="1:56" x14ac:dyDescent="0.25">
      <c r="A1435" s="59" t="str">
        <f>IFERROR(AVERAGE(Data!A1443),"  ")</f>
        <v xml:space="preserve">  </v>
      </c>
      <c r="B1435" s="66" t="str">
        <f>IFERROR(AVERAGE(Data!B1443),"  ")</f>
        <v xml:space="preserve">  </v>
      </c>
      <c r="C1435" s="66" t="str">
        <f>IFERROR(AVERAGE(Data!C1443),"  ")</f>
        <v xml:space="preserve">  </v>
      </c>
      <c r="D1435" s="66" t="str">
        <f>IFERROR(AVERAGE(Data!D1443),"  ")</f>
        <v xml:space="preserve">  </v>
      </c>
      <c r="E1435" s="66" t="str">
        <f>IFERROR(AVERAGE(Data!E1443),"  ")</f>
        <v xml:space="preserve">  </v>
      </c>
      <c r="F1435" s="66" t="str">
        <f>IFERROR(AVERAGE(Data!F1443),"  ")</f>
        <v xml:space="preserve">  </v>
      </c>
      <c r="G1435" s="66" t="str">
        <f>IFERROR(AVERAGE(Data!G1443),"  ")</f>
        <v xml:space="preserve">  </v>
      </c>
      <c r="H1435" s="67" t="str">
        <f>IFERROR(AVERAGE(Data!H1443),"  ")</f>
        <v xml:space="preserve">  </v>
      </c>
      <c r="I1435" s="67" t="str">
        <f>IFERROR(AVERAGE(Data!I1443),"  ")</f>
        <v xml:space="preserve">  </v>
      </c>
      <c r="J1435" s="67" t="str">
        <f>IFERROR(AVERAGE(Data!J1443),"  ")</f>
        <v xml:space="preserve">  </v>
      </c>
      <c r="K1435" s="66" t="str">
        <f>IFERROR(AVERAGE(Data!L1443),"  ")</f>
        <v xml:space="preserve">  </v>
      </c>
      <c r="L1435" s="66" t="str">
        <f>IFERROR(AVERAGE(Data!M1443),"  ")</f>
        <v xml:space="preserve">  </v>
      </c>
      <c r="M1435" s="66" t="str">
        <f>IFERROR(AVERAGE(Data!N1443),"  ")</f>
        <v xml:space="preserve">  </v>
      </c>
      <c r="N1435" s="66" t="str">
        <f>IFERROR(AVERAGE(Data!O1443),"  ")</f>
        <v xml:space="preserve">  </v>
      </c>
      <c r="O1435" s="66" t="str">
        <f>IFERROR(AVERAGE(Data!P1443),"  ")</f>
        <v xml:space="preserve">  </v>
      </c>
      <c r="P1435" s="66" t="str">
        <f>IFERROR(AVERAGE(Data!Q1443),"  ")</f>
        <v xml:space="preserve">  </v>
      </c>
      <c r="Q1435" s="67" t="str">
        <f>IFERROR(AVERAGE(Data!R1443),"  ")</f>
        <v xml:space="preserve">  </v>
      </c>
      <c r="R1435" s="67" t="str">
        <f>IFERROR(AVERAGE(Data!S1443),"  ")</f>
        <v xml:space="preserve">  </v>
      </c>
      <c r="S1435" s="67" t="str">
        <f>IFERROR(AVERAGE(Data!T1443),"  ")</f>
        <v xml:space="preserve">  </v>
      </c>
      <c r="T1435" s="66" t="str">
        <f>IFERROR(AVERAGE(Data!V1443), " ")</f>
        <v xml:space="preserve"> </v>
      </c>
      <c r="U1435" s="66" t="str">
        <f>IFERROR(AVERAGE(Data!W1443), " ")</f>
        <v xml:space="preserve"> </v>
      </c>
      <c r="V1435" s="66" t="str">
        <f>IFERROR(AVERAGE(Data!X1443), " ")</f>
        <v xml:space="preserve"> </v>
      </c>
      <c r="W1435" s="66" t="str">
        <f>IFERROR(AVERAGE(Data!Y1443), " ")</f>
        <v xml:space="preserve"> </v>
      </c>
      <c r="X1435" s="66" t="str">
        <f>IFERROR(AVERAGE(Data!Z1443), " ")</f>
        <v xml:space="preserve"> </v>
      </c>
      <c r="Y1435" s="66" t="str">
        <f>IFERROR(AVERAGE(Data!AA1443), " ")</f>
        <v xml:space="preserve"> </v>
      </c>
      <c r="Z1435" s="67" t="str">
        <f>IFERROR(AVERAGE(Data!AB1443), " ")</f>
        <v xml:space="preserve"> </v>
      </c>
      <c r="AA1435" s="67" t="str">
        <f>IFERROR(AVERAGE(Data!AC1443), " ")</f>
        <v xml:space="preserve"> </v>
      </c>
      <c r="AB1435" s="67" t="str">
        <f>IFERROR(AVERAGE(Data!AD1443), " ")</f>
        <v xml:space="preserve"> </v>
      </c>
      <c r="AC1435" s="66" t="str">
        <f>IFERROR(AVERAGE(Data!AF1443), "  ")</f>
        <v xml:space="preserve">  </v>
      </c>
      <c r="AD1435" s="66" t="str">
        <f>IFERROR(AVERAGE(Data!AG1443), "  ")</f>
        <v xml:space="preserve">  </v>
      </c>
      <c r="AE1435" s="66" t="str">
        <f>IFERROR(AVERAGE(Data!AH1443), "  ")</f>
        <v xml:space="preserve">  </v>
      </c>
      <c r="AF1435" s="66" t="str">
        <f>IFERROR(AVERAGE(Data!AI1443), "  ")</f>
        <v xml:space="preserve">  </v>
      </c>
      <c r="AG1435" s="66" t="str">
        <f>IFERROR(AVERAGE(Data!AJ1443), "  ")</f>
        <v xml:space="preserve">  </v>
      </c>
      <c r="AH1435" s="66" t="str">
        <f>IFERROR(AVERAGE(Data!AK1443), "  ")</f>
        <v xml:space="preserve">  </v>
      </c>
      <c r="AI1435" s="67" t="str">
        <f>IFERROR(AVERAGE(Data!AL1443), "  ")</f>
        <v xml:space="preserve">  </v>
      </c>
      <c r="AJ1435" s="67" t="str">
        <f>IFERROR(AVERAGE(Data!AM1443), "  ")</f>
        <v xml:space="preserve">  </v>
      </c>
      <c r="AK1435" s="67" t="str">
        <f>IFERROR(AVERAGE(Data!AN1443), "  ")</f>
        <v xml:space="preserve">  </v>
      </c>
      <c r="AL1435" s="66" t="str">
        <f>IFERROR(AVERAGE(Data!AP1443),"  ")</f>
        <v xml:space="preserve">  </v>
      </c>
      <c r="AM1435" s="66" t="str">
        <f>IFERROR(AVERAGE(Data!AQ1443),"  ")</f>
        <v xml:space="preserve">  </v>
      </c>
      <c r="AN1435" s="66" t="str">
        <f>IFERROR(AVERAGE(Data!AR1443),"  ")</f>
        <v xml:space="preserve">  </v>
      </c>
      <c r="AO1435" s="66" t="str">
        <f>IFERROR(AVERAGE(Data!AS1443),"  ")</f>
        <v xml:space="preserve">  </v>
      </c>
      <c r="AP1435" s="66" t="str">
        <f>IFERROR(AVERAGE(Data!AT1443),"  ")</f>
        <v xml:space="preserve">  </v>
      </c>
      <c r="AQ1435" s="66" t="str">
        <f>IFERROR(AVERAGE(Data!AU1443),"  ")</f>
        <v xml:space="preserve">  </v>
      </c>
      <c r="AR1435" s="67" t="str">
        <f>IFERROR(AVERAGE(Data!AV1443),"  ")</f>
        <v xml:space="preserve">  </v>
      </c>
      <c r="AS1435" s="67" t="str">
        <f>IFERROR(AVERAGE(Data!AW1443),"  ")</f>
        <v xml:space="preserve">  </v>
      </c>
      <c r="AT1435" s="67" t="str">
        <f>IFERROR(AVERAGE(Data!AX1443),"  ")</f>
        <v xml:space="preserve">  </v>
      </c>
      <c r="AU1435" s="66" t="str">
        <f>IFERROR(AVERAGE(Data!AZ1443), "  ")</f>
        <v xml:space="preserve">  </v>
      </c>
      <c r="AV1435" s="66" t="str">
        <f>IFERROR(AVERAGE(Data!BA1443), "  ")</f>
        <v xml:space="preserve">  </v>
      </c>
      <c r="AW1435" s="66" t="str">
        <f>IFERROR(AVERAGE(Data!BB1443), "  ")</f>
        <v xml:space="preserve">  </v>
      </c>
      <c r="AX1435" s="66" t="str">
        <f>IFERROR(AVERAGE(Data!BC1443), "  ")</f>
        <v xml:space="preserve">  </v>
      </c>
      <c r="AY1435" s="66" t="str">
        <f>IFERROR(AVERAGE(Data!BD1443), "  ")</f>
        <v xml:space="preserve">  </v>
      </c>
      <c r="AZ1435" s="66" t="str">
        <f>IFERROR(AVERAGE(Data!BE1443), "  ")</f>
        <v xml:space="preserve">  </v>
      </c>
      <c r="BA1435" s="66" t="str">
        <f>IFERROR(AVERAGE(Data!BF1443), "  ")</f>
        <v xml:space="preserve">  </v>
      </c>
      <c r="BB1435" s="66" t="str">
        <f>IFERROR(AVERAGE(Data!BG1443), "  ")</f>
        <v xml:space="preserve">  </v>
      </c>
      <c r="BC1435" s="66" t="str">
        <f>IFERROR(AVERAGE(Data!BH1443), "  ")</f>
        <v xml:space="preserve">  </v>
      </c>
      <c r="BD1435" s="66" t="str">
        <f>IFERROR(AVERAGE(Data!BI1443), "  ")</f>
        <v xml:space="preserve">  </v>
      </c>
    </row>
    <row r="1436" spans="1:56" x14ac:dyDescent="0.25">
      <c r="A1436" s="59" t="str">
        <f>IFERROR(AVERAGE(Data!A1444),"  ")</f>
        <v xml:space="preserve">  </v>
      </c>
      <c r="B1436" s="66" t="str">
        <f>IFERROR(AVERAGE(Data!B1444),"  ")</f>
        <v xml:space="preserve">  </v>
      </c>
      <c r="C1436" s="66" t="str">
        <f>IFERROR(AVERAGE(Data!C1444),"  ")</f>
        <v xml:space="preserve">  </v>
      </c>
      <c r="D1436" s="66" t="str">
        <f>IFERROR(AVERAGE(Data!D1444),"  ")</f>
        <v xml:space="preserve">  </v>
      </c>
      <c r="E1436" s="66" t="str">
        <f>IFERROR(AVERAGE(Data!E1444),"  ")</f>
        <v xml:space="preserve">  </v>
      </c>
      <c r="F1436" s="66" t="str">
        <f>IFERROR(AVERAGE(Data!F1444),"  ")</f>
        <v xml:space="preserve">  </v>
      </c>
      <c r="G1436" s="66" t="str">
        <f>IFERROR(AVERAGE(Data!G1444),"  ")</f>
        <v xml:space="preserve">  </v>
      </c>
      <c r="H1436" s="67" t="str">
        <f>IFERROR(AVERAGE(Data!H1444),"  ")</f>
        <v xml:space="preserve">  </v>
      </c>
      <c r="I1436" s="67" t="str">
        <f>IFERROR(AVERAGE(Data!I1444),"  ")</f>
        <v xml:space="preserve">  </v>
      </c>
      <c r="J1436" s="67" t="str">
        <f>IFERROR(AVERAGE(Data!J1444),"  ")</f>
        <v xml:space="preserve">  </v>
      </c>
      <c r="K1436" s="66" t="str">
        <f>IFERROR(AVERAGE(Data!L1444),"  ")</f>
        <v xml:space="preserve">  </v>
      </c>
      <c r="L1436" s="66" t="str">
        <f>IFERROR(AVERAGE(Data!M1444),"  ")</f>
        <v xml:space="preserve">  </v>
      </c>
      <c r="M1436" s="66" t="str">
        <f>IFERROR(AVERAGE(Data!N1444),"  ")</f>
        <v xml:space="preserve">  </v>
      </c>
      <c r="N1436" s="66" t="str">
        <f>IFERROR(AVERAGE(Data!O1444),"  ")</f>
        <v xml:space="preserve">  </v>
      </c>
      <c r="O1436" s="66" t="str">
        <f>IFERROR(AVERAGE(Data!P1444),"  ")</f>
        <v xml:space="preserve">  </v>
      </c>
      <c r="P1436" s="66" t="str">
        <f>IFERROR(AVERAGE(Data!Q1444),"  ")</f>
        <v xml:space="preserve">  </v>
      </c>
      <c r="Q1436" s="67" t="str">
        <f>IFERROR(AVERAGE(Data!R1444),"  ")</f>
        <v xml:space="preserve">  </v>
      </c>
      <c r="R1436" s="67" t="str">
        <f>IFERROR(AVERAGE(Data!S1444),"  ")</f>
        <v xml:space="preserve">  </v>
      </c>
      <c r="S1436" s="67" t="str">
        <f>IFERROR(AVERAGE(Data!T1444),"  ")</f>
        <v xml:space="preserve">  </v>
      </c>
      <c r="T1436" s="66" t="str">
        <f>IFERROR(AVERAGE(Data!V1444), " ")</f>
        <v xml:space="preserve"> </v>
      </c>
      <c r="U1436" s="66" t="str">
        <f>IFERROR(AVERAGE(Data!W1444), " ")</f>
        <v xml:space="preserve"> </v>
      </c>
      <c r="V1436" s="66" t="str">
        <f>IFERROR(AVERAGE(Data!X1444), " ")</f>
        <v xml:space="preserve"> </v>
      </c>
      <c r="W1436" s="66" t="str">
        <f>IFERROR(AVERAGE(Data!Y1444), " ")</f>
        <v xml:space="preserve"> </v>
      </c>
      <c r="X1436" s="66" t="str">
        <f>IFERROR(AVERAGE(Data!Z1444), " ")</f>
        <v xml:space="preserve"> </v>
      </c>
      <c r="Y1436" s="66" t="str">
        <f>IFERROR(AVERAGE(Data!AA1444), " ")</f>
        <v xml:space="preserve"> </v>
      </c>
      <c r="Z1436" s="67" t="str">
        <f>IFERROR(AVERAGE(Data!AB1444), " ")</f>
        <v xml:space="preserve"> </v>
      </c>
      <c r="AA1436" s="67" t="str">
        <f>IFERROR(AVERAGE(Data!AC1444), " ")</f>
        <v xml:space="preserve"> </v>
      </c>
      <c r="AB1436" s="67" t="str">
        <f>IFERROR(AVERAGE(Data!AD1444), " ")</f>
        <v xml:space="preserve"> </v>
      </c>
      <c r="AC1436" s="66" t="str">
        <f>IFERROR(AVERAGE(Data!AF1444), "  ")</f>
        <v xml:space="preserve">  </v>
      </c>
      <c r="AD1436" s="66" t="str">
        <f>IFERROR(AVERAGE(Data!AG1444), "  ")</f>
        <v xml:space="preserve">  </v>
      </c>
      <c r="AE1436" s="66" t="str">
        <f>IFERROR(AVERAGE(Data!AH1444), "  ")</f>
        <v xml:space="preserve">  </v>
      </c>
      <c r="AF1436" s="66" t="str">
        <f>IFERROR(AVERAGE(Data!AI1444), "  ")</f>
        <v xml:space="preserve">  </v>
      </c>
      <c r="AG1436" s="66" t="str">
        <f>IFERROR(AVERAGE(Data!AJ1444), "  ")</f>
        <v xml:space="preserve">  </v>
      </c>
      <c r="AH1436" s="66" t="str">
        <f>IFERROR(AVERAGE(Data!AK1444), "  ")</f>
        <v xml:space="preserve">  </v>
      </c>
      <c r="AI1436" s="67" t="str">
        <f>IFERROR(AVERAGE(Data!AL1444), "  ")</f>
        <v xml:space="preserve">  </v>
      </c>
      <c r="AJ1436" s="67" t="str">
        <f>IFERROR(AVERAGE(Data!AM1444), "  ")</f>
        <v xml:space="preserve">  </v>
      </c>
      <c r="AK1436" s="67" t="str">
        <f>IFERROR(AVERAGE(Data!AN1444), "  ")</f>
        <v xml:space="preserve">  </v>
      </c>
      <c r="AL1436" s="66" t="str">
        <f>IFERROR(AVERAGE(Data!AP1444),"  ")</f>
        <v xml:space="preserve">  </v>
      </c>
      <c r="AM1436" s="66" t="str">
        <f>IFERROR(AVERAGE(Data!AQ1444),"  ")</f>
        <v xml:space="preserve">  </v>
      </c>
      <c r="AN1436" s="66" t="str">
        <f>IFERROR(AVERAGE(Data!AR1444),"  ")</f>
        <v xml:space="preserve">  </v>
      </c>
      <c r="AO1436" s="66" t="str">
        <f>IFERROR(AVERAGE(Data!AS1444),"  ")</f>
        <v xml:space="preserve">  </v>
      </c>
      <c r="AP1436" s="66" t="str">
        <f>IFERROR(AVERAGE(Data!AT1444),"  ")</f>
        <v xml:space="preserve">  </v>
      </c>
      <c r="AQ1436" s="66" t="str">
        <f>IFERROR(AVERAGE(Data!AU1444),"  ")</f>
        <v xml:space="preserve">  </v>
      </c>
      <c r="AR1436" s="67" t="str">
        <f>IFERROR(AVERAGE(Data!AV1444),"  ")</f>
        <v xml:space="preserve">  </v>
      </c>
      <c r="AS1436" s="67" t="str">
        <f>IFERROR(AVERAGE(Data!AW1444),"  ")</f>
        <v xml:space="preserve">  </v>
      </c>
      <c r="AT1436" s="67" t="str">
        <f>IFERROR(AVERAGE(Data!AX1444),"  ")</f>
        <v xml:space="preserve">  </v>
      </c>
      <c r="AU1436" s="66" t="str">
        <f>IFERROR(AVERAGE(Data!AZ1444), "  ")</f>
        <v xml:space="preserve">  </v>
      </c>
      <c r="AV1436" s="66" t="str">
        <f>IFERROR(AVERAGE(Data!BA1444), "  ")</f>
        <v xml:space="preserve">  </v>
      </c>
      <c r="AW1436" s="66" t="str">
        <f>IFERROR(AVERAGE(Data!BB1444), "  ")</f>
        <v xml:space="preserve">  </v>
      </c>
      <c r="AX1436" s="66" t="str">
        <f>IFERROR(AVERAGE(Data!BC1444), "  ")</f>
        <v xml:space="preserve">  </v>
      </c>
      <c r="AY1436" s="66" t="str">
        <f>IFERROR(AVERAGE(Data!BD1444), "  ")</f>
        <v xml:space="preserve">  </v>
      </c>
      <c r="AZ1436" s="66" t="str">
        <f>IFERROR(AVERAGE(Data!BE1444), "  ")</f>
        <v xml:space="preserve">  </v>
      </c>
      <c r="BA1436" s="66" t="str">
        <f>IFERROR(AVERAGE(Data!BF1444), "  ")</f>
        <v xml:space="preserve">  </v>
      </c>
      <c r="BB1436" s="66" t="str">
        <f>IFERROR(AVERAGE(Data!BG1444), "  ")</f>
        <v xml:space="preserve">  </v>
      </c>
      <c r="BC1436" s="66" t="str">
        <f>IFERROR(AVERAGE(Data!BH1444), "  ")</f>
        <v xml:space="preserve">  </v>
      </c>
      <c r="BD1436" s="66" t="str">
        <f>IFERROR(AVERAGE(Data!BI1444), "  ")</f>
        <v xml:space="preserve">  </v>
      </c>
    </row>
    <row r="1437" spans="1:56" x14ac:dyDescent="0.25">
      <c r="A1437" s="59" t="str">
        <f>IFERROR(AVERAGE(Data!A1445),"  ")</f>
        <v xml:space="preserve">  </v>
      </c>
      <c r="B1437" s="66" t="str">
        <f>IFERROR(AVERAGE(Data!B1445),"  ")</f>
        <v xml:space="preserve">  </v>
      </c>
      <c r="C1437" s="66" t="str">
        <f>IFERROR(AVERAGE(Data!C1445),"  ")</f>
        <v xml:space="preserve">  </v>
      </c>
      <c r="D1437" s="66" t="str">
        <f>IFERROR(AVERAGE(Data!D1445),"  ")</f>
        <v xml:space="preserve">  </v>
      </c>
      <c r="E1437" s="66" t="str">
        <f>IFERROR(AVERAGE(Data!E1445),"  ")</f>
        <v xml:space="preserve">  </v>
      </c>
      <c r="F1437" s="66" t="str">
        <f>IFERROR(AVERAGE(Data!F1445),"  ")</f>
        <v xml:space="preserve">  </v>
      </c>
      <c r="G1437" s="66" t="str">
        <f>IFERROR(AVERAGE(Data!G1445),"  ")</f>
        <v xml:space="preserve">  </v>
      </c>
      <c r="H1437" s="67" t="str">
        <f>IFERROR(AVERAGE(Data!H1445),"  ")</f>
        <v xml:space="preserve">  </v>
      </c>
      <c r="I1437" s="67" t="str">
        <f>IFERROR(AVERAGE(Data!I1445),"  ")</f>
        <v xml:space="preserve">  </v>
      </c>
      <c r="J1437" s="67" t="str">
        <f>IFERROR(AVERAGE(Data!J1445),"  ")</f>
        <v xml:space="preserve">  </v>
      </c>
      <c r="K1437" s="66" t="str">
        <f>IFERROR(AVERAGE(Data!L1445),"  ")</f>
        <v xml:space="preserve">  </v>
      </c>
      <c r="L1437" s="66" t="str">
        <f>IFERROR(AVERAGE(Data!M1445),"  ")</f>
        <v xml:space="preserve">  </v>
      </c>
      <c r="M1437" s="66" t="str">
        <f>IFERROR(AVERAGE(Data!N1445),"  ")</f>
        <v xml:space="preserve">  </v>
      </c>
      <c r="N1437" s="66" t="str">
        <f>IFERROR(AVERAGE(Data!O1445),"  ")</f>
        <v xml:space="preserve">  </v>
      </c>
      <c r="O1437" s="66" t="str">
        <f>IFERROR(AVERAGE(Data!P1445),"  ")</f>
        <v xml:space="preserve">  </v>
      </c>
      <c r="P1437" s="66" t="str">
        <f>IFERROR(AVERAGE(Data!Q1445),"  ")</f>
        <v xml:space="preserve">  </v>
      </c>
      <c r="Q1437" s="67" t="str">
        <f>IFERROR(AVERAGE(Data!R1445),"  ")</f>
        <v xml:space="preserve">  </v>
      </c>
      <c r="R1437" s="67" t="str">
        <f>IFERROR(AVERAGE(Data!S1445),"  ")</f>
        <v xml:space="preserve">  </v>
      </c>
      <c r="S1437" s="67" t="str">
        <f>IFERROR(AVERAGE(Data!T1445),"  ")</f>
        <v xml:space="preserve">  </v>
      </c>
      <c r="T1437" s="66" t="str">
        <f>IFERROR(AVERAGE(Data!V1445), " ")</f>
        <v xml:space="preserve"> </v>
      </c>
      <c r="U1437" s="66" t="str">
        <f>IFERROR(AVERAGE(Data!W1445), " ")</f>
        <v xml:space="preserve"> </v>
      </c>
      <c r="V1437" s="66" t="str">
        <f>IFERROR(AVERAGE(Data!X1445), " ")</f>
        <v xml:space="preserve"> </v>
      </c>
      <c r="W1437" s="66" t="str">
        <f>IFERROR(AVERAGE(Data!Y1445), " ")</f>
        <v xml:space="preserve"> </v>
      </c>
      <c r="X1437" s="66" t="str">
        <f>IFERROR(AVERAGE(Data!Z1445), " ")</f>
        <v xml:space="preserve"> </v>
      </c>
      <c r="Y1437" s="66" t="str">
        <f>IFERROR(AVERAGE(Data!AA1445), " ")</f>
        <v xml:space="preserve"> </v>
      </c>
      <c r="Z1437" s="67" t="str">
        <f>IFERROR(AVERAGE(Data!AB1445), " ")</f>
        <v xml:space="preserve"> </v>
      </c>
      <c r="AA1437" s="67" t="str">
        <f>IFERROR(AVERAGE(Data!AC1445), " ")</f>
        <v xml:space="preserve"> </v>
      </c>
      <c r="AB1437" s="67" t="str">
        <f>IFERROR(AVERAGE(Data!AD1445), " ")</f>
        <v xml:space="preserve"> </v>
      </c>
      <c r="AC1437" s="66" t="str">
        <f>IFERROR(AVERAGE(Data!AF1445), "  ")</f>
        <v xml:space="preserve">  </v>
      </c>
      <c r="AD1437" s="66" t="str">
        <f>IFERROR(AVERAGE(Data!AG1445), "  ")</f>
        <v xml:space="preserve">  </v>
      </c>
      <c r="AE1437" s="66" t="str">
        <f>IFERROR(AVERAGE(Data!AH1445), "  ")</f>
        <v xml:space="preserve">  </v>
      </c>
      <c r="AF1437" s="66" t="str">
        <f>IFERROR(AVERAGE(Data!AI1445), "  ")</f>
        <v xml:space="preserve">  </v>
      </c>
      <c r="AG1437" s="66" t="str">
        <f>IFERROR(AVERAGE(Data!AJ1445), "  ")</f>
        <v xml:space="preserve">  </v>
      </c>
      <c r="AH1437" s="66" t="str">
        <f>IFERROR(AVERAGE(Data!AK1445), "  ")</f>
        <v xml:space="preserve">  </v>
      </c>
      <c r="AI1437" s="67" t="str">
        <f>IFERROR(AVERAGE(Data!AL1445), "  ")</f>
        <v xml:space="preserve">  </v>
      </c>
      <c r="AJ1437" s="67" t="str">
        <f>IFERROR(AVERAGE(Data!AM1445), "  ")</f>
        <v xml:space="preserve">  </v>
      </c>
      <c r="AK1437" s="67" t="str">
        <f>IFERROR(AVERAGE(Data!AN1445), "  ")</f>
        <v xml:space="preserve">  </v>
      </c>
      <c r="AL1437" s="66" t="str">
        <f>IFERROR(AVERAGE(Data!AP1445),"  ")</f>
        <v xml:space="preserve">  </v>
      </c>
      <c r="AM1437" s="66" t="str">
        <f>IFERROR(AVERAGE(Data!AQ1445),"  ")</f>
        <v xml:space="preserve">  </v>
      </c>
      <c r="AN1437" s="66" t="str">
        <f>IFERROR(AVERAGE(Data!AR1445),"  ")</f>
        <v xml:space="preserve">  </v>
      </c>
      <c r="AO1437" s="66" t="str">
        <f>IFERROR(AVERAGE(Data!AS1445),"  ")</f>
        <v xml:space="preserve">  </v>
      </c>
      <c r="AP1437" s="66" t="str">
        <f>IFERROR(AVERAGE(Data!AT1445),"  ")</f>
        <v xml:space="preserve">  </v>
      </c>
      <c r="AQ1437" s="66" t="str">
        <f>IFERROR(AVERAGE(Data!AU1445),"  ")</f>
        <v xml:space="preserve">  </v>
      </c>
      <c r="AR1437" s="67" t="str">
        <f>IFERROR(AVERAGE(Data!AV1445),"  ")</f>
        <v xml:space="preserve">  </v>
      </c>
      <c r="AS1437" s="67" t="str">
        <f>IFERROR(AVERAGE(Data!AW1445),"  ")</f>
        <v xml:space="preserve">  </v>
      </c>
      <c r="AT1437" s="67" t="str">
        <f>IFERROR(AVERAGE(Data!AX1445),"  ")</f>
        <v xml:space="preserve">  </v>
      </c>
      <c r="AU1437" s="66" t="str">
        <f>IFERROR(AVERAGE(Data!AZ1445), "  ")</f>
        <v xml:space="preserve">  </v>
      </c>
      <c r="AV1437" s="66" t="str">
        <f>IFERROR(AVERAGE(Data!BA1445), "  ")</f>
        <v xml:space="preserve">  </v>
      </c>
      <c r="AW1437" s="66" t="str">
        <f>IFERROR(AVERAGE(Data!BB1445), "  ")</f>
        <v xml:space="preserve">  </v>
      </c>
      <c r="AX1437" s="66" t="str">
        <f>IFERROR(AVERAGE(Data!BC1445), "  ")</f>
        <v xml:space="preserve">  </v>
      </c>
      <c r="AY1437" s="66" t="str">
        <f>IFERROR(AVERAGE(Data!BD1445), "  ")</f>
        <v xml:space="preserve">  </v>
      </c>
      <c r="AZ1437" s="66" t="str">
        <f>IFERROR(AVERAGE(Data!BE1445), "  ")</f>
        <v xml:space="preserve">  </v>
      </c>
      <c r="BA1437" s="66" t="str">
        <f>IFERROR(AVERAGE(Data!BF1445), "  ")</f>
        <v xml:space="preserve">  </v>
      </c>
      <c r="BB1437" s="66" t="str">
        <f>IFERROR(AVERAGE(Data!BG1445), "  ")</f>
        <v xml:space="preserve">  </v>
      </c>
      <c r="BC1437" s="66" t="str">
        <f>IFERROR(AVERAGE(Data!BH1445), "  ")</f>
        <v xml:space="preserve">  </v>
      </c>
      <c r="BD1437" s="66" t="str">
        <f>IFERROR(AVERAGE(Data!BI1445), "  ")</f>
        <v xml:space="preserve">  </v>
      </c>
    </row>
    <row r="1438" spans="1:56" x14ac:dyDescent="0.25">
      <c r="A1438" s="59" t="str">
        <f>IFERROR(AVERAGE(Data!A1446),"  ")</f>
        <v xml:space="preserve">  </v>
      </c>
      <c r="B1438" s="66" t="str">
        <f>IFERROR(AVERAGE(Data!B1446),"  ")</f>
        <v xml:space="preserve">  </v>
      </c>
      <c r="C1438" s="66" t="str">
        <f>IFERROR(AVERAGE(Data!C1446),"  ")</f>
        <v xml:space="preserve">  </v>
      </c>
      <c r="D1438" s="66" t="str">
        <f>IFERROR(AVERAGE(Data!D1446),"  ")</f>
        <v xml:space="preserve">  </v>
      </c>
      <c r="E1438" s="66" t="str">
        <f>IFERROR(AVERAGE(Data!E1446),"  ")</f>
        <v xml:space="preserve">  </v>
      </c>
      <c r="F1438" s="66" t="str">
        <f>IFERROR(AVERAGE(Data!F1446),"  ")</f>
        <v xml:space="preserve">  </v>
      </c>
      <c r="G1438" s="66" t="str">
        <f>IFERROR(AVERAGE(Data!G1446),"  ")</f>
        <v xml:space="preserve">  </v>
      </c>
      <c r="H1438" s="67" t="str">
        <f>IFERROR(AVERAGE(Data!H1446),"  ")</f>
        <v xml:space="preserve">  </v>
      </c>
      <c r="I1438" s="67" t="str">
        <f>IFERROR(AVERAGE(Data!I1446),"  ")</f>
        <v xml:space="preserve">  </v>
      </c>
      <c r="J1438" s="67" t="str">
        <f>IFERROR(AVERAGE(Data!J1446),"  ")</f>
        <v xml:space="preserve">  </v>
      </c>
      <c r="K1438" s="66" t="str">
        <f>IFERROR(AVERAGE(Data!L1446),"  ")</f>
        <v xml:space="preserve">  </v>
      </c>
      <c r="L1438" s="66" t="str">
        <f>IFERROR(AVERAGE(Data!M1446),"  ")</f>
        <v xml:space="preserve">  </v>
      </c>
      <c r="M1438" s="66" t="str">
        <f>IFERROR(AVERAGE(Data!N1446),"  ")</f>
        <v xml:space="preserve">  </v>
      </c>
      <c r="N1438" s="66" t="str">
        <f>IFERROR(AVERAGE(Data!O1446),"  ")</f>
        <v xml:space="preserve">  </v>
      </c>
      <c r="O1438" s="66" t="str">
        <f>IFERROR(AVERAGE(Data!P1446),"  ")</f>
        <v xml:space="preserve">  </v>
      </c>
      <c r="P1438" s="66" t="str">
        <f>IFERROR(AVERAGE(Data!Q1446),"  ")</f>
        <v xml:space="preserve">  </v>
      </c>
      <c r="Q1438" s="67" t="str">
        <f>IFERROR(AVERAGE(Data!R1446),"  ")</f>
        <v xml:space="preserve">  </v>
      </c>
      <c r="R1438" s="67" t="str">
        <f>IFERROR(AVERAGE(Data!S1446),"  ")</f>
        <v xml:space="preserve">  </v>
      </c>
      <c r="S1438" s="67" t="str">
        <f>IFERROR(AVERAGE(Data!T1446),"  ")</f>
        <v xml:space="preserve">  </v>
      </c>
      <c r="T1438" s="66" t="str">
        <f>IFERROR(AVERAGE(Data!V1446), " ")</f>
        <v xml:space="preserve"> </v>
      </c>
      <c r="U1438" s="66" t="str">
        <f>IFERROR(AVERAGE(Data!W1446), " ")</f>
        <v xml:space="preserve"> </v>
      </c>
      <c r="V1438" s="66" t="str">
        <f>IFERROR(AVERAGE(Data!X1446), " ")</f>
        <v xml:space="preserve"> </v>
      </c>
      <c r="W1438" s="66" t="str">
        <f>IFERROR(AVERAGE(Data!Y1446), " ")</f>
        <v xml:space="preserve"> </v>
      </c>
      <c r="X1438" s="66" t="str">
        <f>IFERROR(AVERAGE(Data!Z1446), " ")</f>
        <v xml:space="preserve"> </v>
      </c>
      <c r="Y1438" s="66" t="str">
        <f>IFERROR(AVERAGE(Data!AA1446), " ")</f>
        <v xml:space="preserve"> </v>
      </c>
      <c r="Z1438" s="67" t="str">
        <f>IFERROR(AVERAGE(Data!AB1446), " ")</f>
        <v xml:space="preserve"> </v>
      </c>
      <c r="AA1438" s="67" t="str">
        <f>IFERROR(AVERAGE(Data!AC1446), " ")</f>
        <v xml:space="preserve"> </v>
      </c>
      <c r="AB1438" s="67" t="str">
        <f>IFERROR(AVERAGE(Data!AD1446), " ")</f>
        <v xml:space="preserve"> </v>
      </c>
      <c r="AC1438" s="66" t="str">
        <f>IFERROR(AVERAGE(Data!AF1446), "  ")</f>
        <v xml:space="preserve">  </v>
      </c>
      <c r="AD1438" s="66" t="str">
        <f>IFERROR(AVERAGE(Data!AG1446), "  ")</f>
        <v xml:space="preserve">  </v>
      </c>
      <c r="AE1438" s="66" t="str">
        <f>IFERROR(AVERAGE(Data!AH1446), "  ")</f>
        <v xml:space="preserve">  </v>
      </c>
      <c r="AF1438" s="66" t="str">
        <f>IFERROR(AVERAGE(Data!AI1446), "  ")</f>
        <v xml:space="preserve">  </v>
      </c>
      <c r="AG1438" s="66" t="str">
        <f>IFERROR(AVERAGE(Data!AJ1446), "  ")</f>
        <v xml:space="preserve">  </v>
      </c>
      <c r="AH1438" s="66" t="str">
        <f>IFERROR(AVERAGE(Data!AK1446), "  ")</f>
        <v xml:space="preserve">  </v>
      </c>
      <c r="AI1438" s="67" t="str">
        <f>IFERROR(AVERAGE(Data!AL1446), "  ")</f>
        <v xml:space="preserve">  </v>
      </c>
      <c r="AJ1438" s="67" t="str">
        <f>IFERROR(AVERAGE(Data!AM1446), "  ")</f>
        <v xml:space="preserve">  </v>
      </c>
      <c r="AK1438" s="67" t="str">
        <f>IFERROR(AVERAGE(Data!AN1446), "  ")</f>
        <v xml:space="preserve">  </v>
      </c>
      <c r="AL1438" s="66" t="str">
        <f>IFERROR(AVERAGE(Data!AP1446),"  ")</f>
        <v xml:space="preserve">  </v>
      </c>
      <c r="AM1438" s="66" t="str">
        <f>IFERROR(AVERAGE(Data!AQ1446),"  ")</f>
        <v xml:space="preserve">  </v>
      </c>
      <c r="AN1438" s="66" t="str">
        <f>IFERROR(AVERAGE(Data!AR1446),"  ")</f>
        <v xml:space="preserve">  </v>
      </c>
      <c r="AO1438" s="66" t="str">
        <f>IFERROR(AVERAGE(Data!AS1446),"  ")</f>
        <v xml:space="preserve">  </v>
      </c>
      <c r="AP1438" s="66" t="str">
        <f>IFERROR(AVERAGE(Data!AT1446),"  ")</f>
        <v xml:space="preserve">  </v>
      </c>
      <c r="AQ1438" s="66" t="str">
        <f>IFERROR(AVERAGE(Data!AU1446),"  ")</f>
        <v xml:space="preserve">  </v>
      </c>
      <c r="AR1438" s="67" t="str">
        <f>IFERROR(AVERAGE(Data!AV1446),"  ")</f>
        <v xml:space="preserve">  </v>
      </c>
      <c r="AS1438" s="67" t="str">
        <f>IFERROR(AVERAGE(Data!AW1446),"  ")</f>
        <v xml:space="preserve">  </v>
      </c>
      <c r="AT1438" s="67" t="str">
        <f>IFERROR(AVERAGE(Data!AX1446),"  ")</f>
        <v xml:space="preserve">  </v>
      </c>
      <c r="AU1438" s="66" t="str">
        <f>IFERROR(AVERAGE(Data!AZ1446), "  ")</f>
        <v xml:space="preserve">  </v>
      </c>
      <c r="AV1438" s="66" t="str">
        <f>IFERROR(AVERAGE(Data!BA1446), "  ")</f>
        <v xml:space="preserve">  </v>
      </c>
      <c r="AW1438" s="66" t="str">
        <f>IFERROR(AVERAGE(Data!BB1446), "  ")</f>
        <v xml:space="preserve">  </v>
      </c>
      <c r="AX1438" s="66" t="str">
        <f>IFERROR(AVERAGE(Data!BC1446), "  ")</f>
        <v xml:space="preserve">  </v>
      </c>
      <c r="AY1438" s="66" t="str">
        <f>IFERROR(AVERAGE(Data!BD1446), "  ")</f>
        <v xml:space="preserve">  </v>
      </c>
      <c r="AZ1438" s="66" t="str">
        <f>IFERROR(AVERAGE(Data!BE1446), "  ")</f>
        <v xml:space="preserve">  </v>
      </c>
      <c r="BA1438" s="66" t="str">
        <f>IFERROR(AVERAGE(Data!BF1446), "  ")</f>
        <v xml:space="preserve">  </v>
      </c>
      <c r="BB1438" s="66" t="str">
        <f>IFERROR(AVERAGE(Data!BG1446), "  ")</f>
        <v xml:space="preserve">  </v>
      </c>
      <c r="BC1438" s="66" t="str">
        <f>IFERROR(AVERAGE(Data!BH1446), "  ")</f>
        <v xml:space="preserve">  </v>
      </c>
      <c r="BD1438" s="66" t="str">
        <f>IFERROR(AVERAGE(Data!BI1446), "  ")</f>
        <v xml:space="preserve">  </v>
      </c>
    </row>
    <row r="1439" spans="1:56" x14ac:dyDescent="0.25">
      <c r="A1439" s="59" t="str">
        <f>IFERROR(AVERAGE(Data!A1447),"  ")</f>
        <v xml:space="preserve">  </v>
      </c>
      <c r="B1439" s="66" t="str">
        <f>IFERROR(AVERAGE(Data!B1447),"  ")</f>
        <v xml:space="preserve">  </v>
      </c>
      <c r="C1439" s="66" t="str">
        <f>IFERROR(AVERAGE(Data!C1447),"  ")</f>
        <v xml:space="preserve">  </v>
      </c>
      <c r="D1439" s="66" t="str">
        <f>IFERROR(AVERAGE(Data!D1447),"  ")</f>
        <v xml:space="preserve">  </v>
      </c>
      <c r="E1439" s="66" t="str">
        <f>IFERROR(AVERAGE(Data!E1447),"  ")</f>
        <v xml:space="preserve">  </v>
      </c>
      <c r="F1439" s="66" t="str">
        <f>IFERROR(AVERAGE(Data!F1447),"  ")</f>
        <v xml:space="preserve">  </v>
      </c>
      <c r="G1439" s="66" t="str">
        <f>IFERROR(AVERAGE(Data!G1447),"  ")</f>
        <v xml:space="preserve">  </v>
      </c>
      <c r="H1439" s="67" t="str">
        <f>IFERROR(AVERAGE(Data!H1447),"  ")</f>
        <v xml:space="preserve">  </v>
      </c>
      <c r="I1439" s="67" t="str">
        <f>IFERROR(AVERAGE(Data!I1447),"  ")</f>
        <v xml:space="preserve">  </v>
      </c>
      <c r="J1439" s="67" t="str">
        <f>IFERROR(AVERAGE(Data!J1447),"  ")</f>
        <v xml:space="preserve">  </v>
      </c>
      <c r="K1439" s="66" t="str">
        <f>IFERROR(AVERAGE(Data!L1447),"  ")</f>
        <v xml:space="preserve">  </v>
      </c>
      <c r="L1439" s="66" t="str">
        <f>IFERROR(AVERAGE(Data!M1447),"  ")</f>
        <v xml:space="preserve">  </v>
      </c>
      <c r="M1439" s="66" t="str">
        <f>IFERROR(AVERAGE(Data!N1447),"  ")</f>
        <v xml:space="preserve">  </v>
      </c>
      <c r="N1439" s="66" t="str">
        <f>IFERROR(AVERAGE(Data!O1447),"  ")</f>
        <v xml:space="preserve">  </v>
      </c>
      <c r="O1439" s="66" t="str">
        <f>IFERROR(AVERAGE(Data!P1447),"  ")</f>
        <v xml:space="preserve">  </v>
      </c>
      <c r="P1439" s="66" t="str">
        <f>IFERROR(AVERAGE(Data!Q1447),"  ")</f>
        <v xml:space="preserve">  </v>
      </c>
      <c r="Q1439" s="67" t="str">
        <f>IFERROR(AVERAGE(Data!R1447),"  ")</f>
        <v xml:space="preserve">  </v>
      </c>
      <c r="R1439" s="67" t="str">
        <f>IFERROR(AVERAGE(Data!S1447),"  ")</f>
        <v xml:space="preserve">  </v>
      </c>
      <c r="S1439" s="67" t="str">
        <f>IFERROR(AVERAGE(Data!T1447),"  ")</f>
        <v xml:space="preserve">  </v>
      </c>
      <c r="T1439" s="66" t="str">
        <f>IFERROR(AVERAGE(Data!V1447), " ")</f>
        <v xml:space="preserve"> </v>
      </c>
      <c r="U1439" s="66" t="str">
        <f>IFERROR(AVERAGE(Data!W1447), " ")</f>
        <v xml:space="preserve"> </v>
      </c>
      <c r="V1439" s="66" t="str">
        <f>IFERROR(AVERAGE(Data!X1447), " ")</f>
        <v xml:space="preserve"> </v>
      </c>
      <c r="W1439" s="66" t="str">
        <f>IFERROR(AVERAGE(Data!Y1447), " ")</f>
        <v xml:space="preserve"> </v>
      </c>
      <c r="X1439" s="66" t="str">
        <f>IFERROR(AVERAGE(Data!Z1447), " ")</f>
        <v xml:space="preserve"> </v>
      </c>
      <c r="Y1439" s="66" t="str">
        <f>IFERROR(AVERAGE(Data!AA1447), " ")</f>
        <v xml:space="preserve"> </v>
      </c>
      <c r="Z1439" s="67" t="str">
        <f>IFERROR(AVERAGE(Data!AB1447), " ")</f>
        <v xml:space="preserve"> </v>
      </c>
      <c r="AA1439" s="67" t="str">
        <f>IFERROR(AVERAGE(Data!AC1447), " ")</f>
        <v xml:space="preserve"> </v>
      </c>
      <c r="AB1439" s="67" t="str">
        <f>IFERROR(AVERAGE(Data!AD1447), " ")</f>
        <v xml:space="preserve"> </v>
      </c>
      <c r="AC1439" s="66" t="str">
        <f>IFERROR(AVERAGE(Data!AF1447), "  ")</f>
        <v xml:space="preserve">  </v>
      </c>
      <c r="AD1439" s="66" t="str">
        <f>IFERROR(AVERAGE(Data!AG1447), "  ")</f>
        <v xml:space="preserve">  </v>
      </c>
      <c r="AE1439" s="66" t="str">
        <f>IFERROR(AVERAGE(Data!AH1447), "  ")</f>
        <v xml:space="preserve">  </v>
      </c>
      <c r="AF1439" s="66" t="str">
        <f>IFERROR(AVERAGE(Data!AI1447), "  ")</f>
        <v xml:space="preserve">  </v>
      </c>
      <c r="AG1439" s="66" t="str">
        <f>IFERROR(AVERAGE(Data!AJ1447), "  ")</f>
        <v xml:space="preserve">  </v>
      </c>
      <c r="AH1439" s="66" t="str">
        <f>IFERROR(AVERAGE(Data!AK1447), "  ")</f>
        <v xml:space="preserve">  </v>
      </c>
      <c r="AI1439" s="67" t="str">
        <f>IFERROR(AVERAGE(Data!AL1447), "  ")</f>
        <v xml:space="preserve">  </v>
      </c>
      <c r="AJ1439" s="67" t="str">
        <f>IFERROR(AVERAGE(Data!AM1447), "  ")</f>
        <v xml:space="preserve">  </v>
      </c>
      <c r="AK1439" s="67" t="str">
        <f>IFERROR(AVERAGE(Data!AN1447), "  ")</f>
        <v xml:space="preserve">  </v>
      </c>
      <c r="AL1439" s="66" t="str">
        <f>IFERROR(AVERAGE(Data!AP1447),"  ")</f>
        <v xml:space="preserve">  </v>
      </c>
      <c r="AM1439" s="66" t="str">
        <f>IFERROR(AVERAGE(Data!AQ1447),"  ")</f>
        <v xml:space="preserve">  </v>
      </c>
      <c r="AN1439" s="66" t="str">
        <f>IFERROR(AVERAGE(Data!AR1447),"  ")</f>
        <v xml:space="preserve">  </v>
      </c>
      <c r="AO1439" s="66" t="str">
        <f>IFERROR(AVERAGE(Data!AS1447),"  ")</f>
        <v xml:space="preserve">  </v>
      </c>
      <c r="AP1439" s="66" t="str">
        <f>IFERROR(AVERAGE(Data!AT1447),"  ")</f>
        <v xml:space="preserve">  </v>
      </c>
      <c r="AQ1439" s="66" t="str">
        <f>IFERROR(AVERAGE(Data!AU1447),"  ")</f>
        <v xml:space="preserve">  </v>
      </c>
      <c r="AR1439" s="67" t="str">
        <f>IFERROR(AVERAGE(Data!AV1447),"  ")</f>
        <v xml:space="preserve">  </v>
      </c>
      <c r="AS1439" s="67" t="str">
        <f>IFERROR(AVERAGE(Data!AW1447),"  ")</f>
        <v xml:space="preserve">  </v>
      </c>
      <c r="AT1439" s="67" t="str">
        <f>IFERROR(AVERAGE(Data!AX1447),"  ")</f>
        <v xml:space="preserve">  </v>
      </c>
      <c r="AU1439" s="66" t="str">
        <f>IFERROR(AVERAGE(Data!AZ1447), "  ")</f>
        <v xml:space="preserve">  </v>
      </c>
      <c r="AV1439" s="66" t="str">
        <f>IFERROR(AVERAGE(Data!BA1447), "  ")</f>
        <v xml:space="preserve">  </v>
      </c>
      <c r="AW1439" s="66" t="str">
        <f>IFERROR(AVERAGE(Data!BB1447), "  ")</f>
        <v xml:space="preserve">  </v>
      </c>
      <c r="AX1439" s="66" t="str">
        <f>IFERROR(AVERAGE(Data!BC1447), "  ")</f>
        <v xml:space="preserve">  </v>
      </c>
      <c r="AY1439" s="66" t="str">
        <f>IFERROR(AVERAGE(Data!BD1447), "  ")</f>
        <v xml:space="preserve">  </v>
      </c>
      <c r="AZ1439" s="66" t="str">
        <f>IFERROR(AVERAGE(Data!BE1447), "  ")</f>
        <v xml:space="preserve">  </v>
      </c>
      <c r="BA1439" s="66" t="str">
        <f>IFERROR(AVERAGE(Data!BF1447), "  ")</f>
        <v xml:space="preserve">  </v>
      </c>
      <c r="BB1439" s="66" t="str">
        <f>IFERROR(AVERAGE(Data!BG1447), "  ")</f>
        <v xml:space="preserve">  </v>
      </c>
      <c r="BC1439" s="66" t="str">
        <f>IFERROR(AVERAGE(Data!BH1447), "  ")</f>
        <v xml:space="preserve">  </v>
      </c>
      <c r="BD1439" s="66" t="str">
        <f>IFERROR(AVERAGE(Data!BI1447), "  ")</f>
        <v xml:space="preserve">  </v>
      </c>
    </row>
    <row r="1440" spans="1:56" x14ac:dyDescent="0.25">
      <c r="A1440" s="59" t="str">
        <f>IFERROR(AVERAGE(Data!A1448),"  ")</f>
        <v xml:space="preserve">  </v>
      </c>
      <c r="B1440" s="66" t="str">
        <f>IFERROR(AVERAGE(Data!B1448),"  ")</f>
        <v xml:space="preserve">  </v>
      </c>
      <c r="C1440" s="66" t="str">
        <f>IFERROR(AVERAGE(Data!C1448),"  ")</f>
        <v xml:space="preserve">  </v>
      </c>
      <c r="D1440" s="66" t="str">
        <f>IFERROR(AVERAGE(Data!D1448),"  ")</f>
        <v xml:space="preserve">  </v>
      </c>
      <c r="E1440" s="66" t="str">
        <f>IFERROR(AVERAGE(Data!E1448),"  ")</f>
        <v xml:space="preserve">  </v>
      </c>
      <c r="F1440" s="66" t="str">
        <f>IFERROR(AVERAGE(Data!F1448),"  ")</f>
        <v xml:space="preserve">  </v>
      </c>
      <c r="G1440" s="66" t="str">
        <f>IFERROR(AVERAGE(Data!G1448),"  ")</f>
        <v xml:space="preserve">  </v>
      </c>
      <c r="H1440" s="67" t="str">
        <f>IFERROR(AVERAGE(Data!H1448),"  ")</f>
        <v xml:space="preserve">  </v>
      </c>
      <c r="I1440" s="67" t="str">
        <f>IFERROR(AVERAGE(Data!I1448),"  ")</f>
        <v xml:space="preserve">  </v>
      </c>
      <c r="J1440" s="67" t="str">
        <f>IFERROR(AVERAGE(Data!J1448),"  ")</f>
        <v xml:space="preserve">  </v>
      </c>
      <c r="K1440" s="66" t="str">
        <f>IFERROR(AVERAGE(Data!L1448),"  ")</f>
        <v xml:space="preserve">  </v>
      </c>
      <c r="L1440" s="66" t="str">
        <f>IFERROR(AVERAGE(Data!M1448),"  ")</f>
        <v xml:space="preserve">  </v>
      </c>
      <c r="M1440" s="66" t="str">
        <f>IFERROR(AVERAGE(Data!N1448),"  ")</f>
        <v xml:space="preserve">  </v>
      </c>
      <c r="N1440" s="66" t="str">
        <f>IFERROR(AVERAGE(Data!O1448),"  ")</f>
        <v xml:space="preserve">  </v>
      </c>
      <c r="O1440" s="66" t="str">
        <f>IFERROR(AVERAGE(Data!P1448),"  ")</f>
        <v xml:space="preserve">  </v>
      </c>
      <c r="P1440" s="66" t="str">
        <f>IFERROR(AVERAGE(Data!Q1448),"  ")</f>
        <v xml:space="preserve">  </v>
      </c>
      <c r="Q1440" s="67" t="str">
        <f>IFERROR(AVERAGE(Data!R1448),"  ")</f>
        <v xml:space="preserve">  </v>
      </c>
      <c r="R1440" s="67" t="str">
        <f>IFERROR(AVERAGE(Data!S1448),"  ")</f>
        <v xml:space="preserve">  </v>
      </c>
      <c r="S1440" s="67" t="str">
        <f>IFERROR(AVERAGE(Data!T1448),"  ")</f>
        <v xml:space="preserve">  </v>
      </c>
      <c r="T1440" s="66" t="str">
        <f>IFERROR(AVERAGE(Data!V1448), " ")</f>
        <v xml:space="preserve"> </v>
      </c>
      <c r="U1440" s="66" t="str">
        <f>IFERROR(AVERAGE(Data!W1448), " ")</f>
        <v xml:space="preserve"> </v>
      </c>
      <c r="V1440" s="66" t="str">
        <f>IFERROR(AVERAGE(Data!X1448), " ")</f>
        <v xml:space="preserve"> </v>
      </c>
      <c r="W1440" s="66" t="str">
        <f>IFERROR(AVERAGE(Data!Y1448), " ")</f>
        <v xml:space="preserve"> </v>
      </c>
      <c r="X1440" s="66" t="str">
        <f>IFERROR(AVERAGE(Data!Z1448), " ")</f>
        <v xml:space="preserve"> </v>
      </c>
      <c r="Y1440" s="66" t="str">
        <f>IFERROR(AVERAGE(Data!AA1448), " ")</f>
        <v xml:space="preserve"> </v>
      </c>
      <c r="Z1440" s="67" t="str">
        <f>IFERROR(AVERAGE(Data!AB1448), " ")</f>
        <v xml:space="preserve"> </v>
      </c>
      <c r="AA1440" s="67" t="str">
        <f>IFERROR(AVERAGE(Data!AC1448), " ")</f>
        <v xml:space="preserve"> </v>
      </c>
      <c r="AB1440" s="67" t="str">
        <f>IFERROR(AVERAGE(Data!AD1448), " ")</f>
        <v xml:space="preserve"> </v>
      </c>
      <c r="AC1440" s="66" t="str">
        <f>IFERROR(AVERAGE(Data!AF1448), "  ")</f>
        <v xml:space="preserve">  </v>
      </c>
      <c r="AD1440" s="66" t="str">
        <f>IFERROR(AVERAGE(Data!AG1448), "  ")</f>
        <v xml:space="preserve">  </v>
      </c>
      <c r="AE1440" s="66" t="str">
        <f>IFERROR(AVERAGE(Data!AH1448), "  ")</f>
        <v xml:space="preserve">  </v>
      </c>
      <c r="AF1440" s="66" t="str">
        <f>IFERROR(AVERAGE(Data!AI1448), "  ")</f>
        <v xml:space="preserve">  </v>
      </c>
      <c r="AG1440" s="66" t="str">
        <f>IFERROR(AVERAGE(Data!AJ1448), "  ")</f>
        <v xml:space="preserve">  </v>
      </c>
      <c r="AH1440" s="66" t="str">
        <f>IFERROR(AVERAGE(Data!AK1448), "  ")</f>
        <v xml:space="preserve">  </v>
      </c>
      <c r="AI1440" s="67" t="str">
        <f>IFERROR(AVERAGE(Data!AL1448), "  ")</f>
        <v xml:space="preserve">  </v>
      </c>
      <c r="AJ1440" s="67" t="str">
        <f>IFERROR(AVERAGE(Data!AM1448), "  ")</f>
        <v xml:space="preserve">  </v>
      </c>
      <c r="AK1440" s="67" t="str">
        <f>IFERROR(AVERAGE(Data!AN1448), "  ")</f>
        <v xml:space="preserve">  </v>
      </c>
      <c r="AL1440" s="66" t="str">
        <f>IFERROR(AVERAGE(Data!AP1448),"  ")</f>
        <v xml:space="preserve">  </v>
      </c>
      <c r="AM1440" s="66" t="str">
        <f>IFERROR(AVERAGE(Data!AQ1448),"  ")</f>
        <v xml:space="preserve">  </v>
      </c>
      <c r="AN1440" s="66" t="str">
        <f>IFERROR(AVERAGE(Data!AR1448),"  ")</f>
        <v xml:space="preserve">  </v>
      </c>
      <c r="AO1440" s="66" t="str">
        <f>IFERROR(AVERAGE(Data!AS1448),"  ")</f>
        <v xml:space="preserve">  </v>
      </c>
      <c r="AP1440" s="66" t="str">
        <f>IFERROR(AVERAGE(Data!AT1448),"  ")</f>
        <v xml:space="preserve">  </v>
      </c>
      <c r="AQ1440" s="66" t="str">
        <f>IFERROR(AVERAGE(Data!AU1448),"  ")</f>
        <v xml:space="preserve">  </v>
      </c>
      <c r="AR1440" s="67" t="str">
        <f>IFERROR(AVERAGE(Data!AV1448),"  ")</f>
        <v xml:space="preserve">  </v>
      </c>
      <c r="AS1440" s="67" t="str">
        <f>IFERROR(AVERAGE(Data!AW1448),"  ")</f>
        <v xml:space="preserve">  </v>
      </c>
      <c r="AT1440" s="67" t="str">
        <f>IFERROR(AVERAGE(Data!AX1448),"  ")</f>
        <v xml:space="preserve">  </v>
      </c>
      <c r="AU1440" s="66" t="str">
        <f>IFERROR(AVERAGE(Data!AZ1448), "  ")</f>
        <v xml:space="preserve">  </v>
      </c>
      <c r="AV1440" s="66" t="str">
        <f>IFERROR(AVERAGE(Data!BA1448), "  ")</f>
        <v xml:space="preserve">  </v>
      </c>
      <c r="AW1440" s="66" t="str">
        <f>IFERROR(AVERAGE(Data!BB1448), "  ")</f>
        <v xml:space="preserve">  </v>
      </c>
      <c r="AX1440" s="66" t="str">
        <f>IFERROR(AVERAGE(Data!BC1448), "  ")</f>
        <v xml:space="preserve">  </v>
      </c>
      <c r="AY1440" s="66" t="str">
        <f>IFERROR(AVERAGE(Data!BD1448), "  ")</f>
        <v xml:space="preserve">  </v>
      </c>
      <c r="AZ1440" s="66" t="str">
        <f>IFERROR(AVERAGE(Data!BE1448), "  ")</f>
        <v xml:space="preserve">  </v>
      </c>
      <c r="BA1440" s="66" t="str">
        <f>IFERROR(AVERAGE(Data!BF1448), "  ")</f>
        <v xml:space="preserve">  </v>
      </c>
      <c r="BB1440" s="66" t="str">
        <f>IFERROR(AVERAGE(Data!BG1448), "  ")</f>
        <v xml:space="preserve">  </v>
      </c>
      <c r="BC1440" s="66" t="str">
        <f>IFERROR(AVERAGE(Data!BH1448), "  ")</f>
        <v xml:space="preserve">  </v>
      </c>
      <c r="BD1440" s="66" t="str">
        <f>IFERROR(AVERAGE(Data!BI1448), "  ")</f>
        <v xml:space="preserve">  </v>
      </c>
    </row>
    <row r="1441" spans="1:56" x14ac:dyDescent="0.25">
      <c r="A1441" s="59" t="str">
        <f>IFERROR(AVERAGE(Data!A1449),"  ")</f>
        <v xml:space="preserve">  </v>
      </c>
      <c r="B1441" s="66" t="str">
        <f>IFERROR(AVERAGE(Data!B1449),"  ")</f>
        <v xml:space="preserve">  </v>
      </c>
      <c r="C1441" s="66" t="str">
        <f>IFERROR(AVERAGE(Data!C1449),"  ")</f>
        <v xml:space="preserve">  </v>
      </c>
      <c r="D1441" s="66" t="str">
        <f>IFERROR(AVERAGE(Data!D1449),"  ")</f>
        <v xml:space="preserve">  </v>
      </c>
      <c r="E1441" s="66" t="str">
        <f>IFERROR(AVERAGE(Data!E1449),"  ")</f>
        <v xml:space="preserve">  </v>
      </c>
      <c r="F1441" s="66" t="str">
        <f>IFERROR(AVERAGE(Data!F1449),"  ")</f>
        <v xml:space="preserve">  </v>
      </c>
      <c r="G1441" s="66" t="str">
        <f>IFERROR(AVERAGE(Data!G1449),"  ")</f>
        <v xml:space="preserve">  </v>
      </c>
      <c r="H1441" s="67" t="str">
        <f>IFERROR(AVERAGE(Data!H1449),"  ")</f>
        <v xml:space="preserve">  </v>
      </c>
      <c r="I1441" s="67" t="str">
        <f>IFERROR(AVERAGE(Data!I1449),"  ")</f>
        <v xml:space="preserve">  </v>
      </c>
      <c r="J1441" s="67" t="str">
        <f>IFERROR(AVERAGE(Data!J1449),"  ")</f>
        <v xml:space="preserve">  </v>
      </c>
      <c r="K1441" s="66" t="str">
        <f>IFERROR(AVERAGE(Data!L1449),"  ")</f>
        <v xml:space="preserve">  </v>
      </c>
      <c r="L1441" s="66" t="str">
        <f>IFERROR(AVERAGE(Data!M1449),"  ")</f>
        <v xml:space="preserve">  </v>
      </c>
      <c r="M1441" s="66" t="str">
        <f>IFERROR(AVERAGE(Data!N1449),"  ")</f>
        <v xml:space="preserve">  </v>
      </c>
      <c r="N1441" s="66" t="str">
        <f>IFERROR(AVERAGE(Data!O1449),"  ")</f>
        <v xml:space="preserve">  </v>
      </c>
      <c r="O1441" s="66" t="str">
        <f>IFERROR(AVERAGE(Data!P1449),"  ")</f>
        <v xml:space="preserve">  </v>
      </c>
      <c r="P1441" s="66" t="str">
        <f>IFERROR(AVERAGE(Data!Q1449),"  ")</f>
        <v xml:space="preserve">  </v>
      </c>
      <c r="Q1441" s="67" t="str">
        <f>IFERROR(AVERAGE(Data!R1449),"  ")</f>
        <v xml:space="preserve">  </v>
      </c>
      <c r="R1441" s="67" t="str">
        <f>IFERROR(AVERAGE(Data!S1449),"  ")</f>
        <v xml:space="preserve">  </v>
      </c>
      <c r="S1441" s="67" t="str">
        <f>IFERROR(AVERAGE(Data!T1449),"  ")</f>
        <v xml:space="preserve">  </v>
      </c>
      <c r="T1441" s="66" t="str">
        <f>IFERROR(AVERAGE(Data!V1449), " ")</f>
        <v xml:space="preserve"> </v>
      </c>
      <c r="U1441" s="66" t="str">
        <f>IFERROR(AVERAGE(Data!W1449), " ")</f>
        <v xml:space="preserve"> </v>
      </c>
      <c r="V1441" s="66" t="str">
        <f>IFERROR(AVERAGE(Data!X1449), " ")</f>
        <v xml:space="preserve"> </v>
      </c>
      <c r="W1441" s="66" t="str">
        <f>IFERROR(AVERAGE(Data!Y1449), " ")</f>
        <v xml:space="preserve"> </v>
      </c>
      <c r="X1441" s="66" t="str">
        <f>IFERROR(AVERAGE(Data!Z1449), " ")</f>
        <v xml:space="preserve"> </v>
      </c>
      <c r="Y1441" s="66" t="str">
        <f>IFERROR(AVERAGE(Data!AA1449), " ")</f>
        <v xml:space="preserve"> </v>
      </c>
      <c r="Z1441" s="67" t="str">
        <f>IFERROR(AVERAGE(Data!AB1449), " ")</f>
        <v xml:space="preserve"> </v>
      </c>
      <c r="AA1441" s="67" t="str">
        <f>IFERROR(AVERAGE(Data!AC1449), " ")</f>
        <v xml:space="preserve"> </v>
      </c>
      <c r="AB1441" s="67" t="str">
        <f>IFERROR(AVERAGE(Data!AD1449), " ")</f>
        <v xml:space="preserve"> </v>
      </c>
      <c r="AC1441" s="66" t="str">
        <f>IFERROR(AVERAGE(Data!AF1449), "  ")</f>
        <v xml:space="preserve">  </v>
      </c>
      <c r="AD1441" s="66" t="str">
        <f>IFERROR(AVERAGE(Data!AG1449), "  ")</f>
        <v xml:space="preserve">  </v>
      </c>
      <c r="AE1441" s="66" t="str">
        <f>IFERROR(AVERAGE(Data!AH1449), "  ")</f>
        <v xml:space="preserve">  </v>
      </c>
      <c r="AF1441" s="66" t="str">
        <f>IFERROR(AVERAGE(Data!AI1449), "  ")</f>
        <v xml:space="preserve">  </v>
      </c>
      <c r="AG1441" s="66" t="str">
        <f>IFERROR(AVERAGE(Data!AJ1449), "  ")</f>
        <v xml:space="preserve">  </v>
      </c>
      <c r="AH1441" s="66" t="str">
        <f>IFERROR(AVERAGE(Data!AK1449), "  ")</f>
        <v xml:space="preserve">  </v>
      </c>
      <c r="AI1441" s="67" t="str">
        <f>IFERROR(AVERAGE(Data!AL1449), "  ")</f>
        <v xml:space="preserve">  </v>
      </c>
      <c r="AJ1441" s="67" t="str">
        <f>IFERROR(AVERAGE(Data!AM1449), "  ")</f>
        <v xml:space="preserve">  </v>
      </c>
      <c r="AK1441" s="67" t="str">
        <f>IFERROR(AVERAGE(Data!AN1449), "  ")</f>
        <v xml:space="preserve">  </v>
      </c>
      <c r="AL1441" s="66" t="str">
        <f>IFERROR(AVERAGE(Data!AP1449),"  ")</f>
        <v xml:space="preserve">  </v>
      </c>
      <c r="AM1441" s="66" t="str">
        <f>IFERROR(AVERAGE(Data!AQ1449),"  ")</f>
        <v xml:space="preserve">  </v>
      </c>
      <c r="AN1441" s="66" t="str">
        <f>IFERROR(AVERAGE(Data!AR1449),"  ")</f>
        <v xml:space="preserve">  </v>
      </c>
      <c r="AO1441" s="66" t="str">
        <f>IFERROR(AVERAGE(Data!AS1449),"  ")</f>
        <v xml:space="preserve">  </v>
      </c>
      <c r="AP1441" s="66" t="str">
        <f>IFERROR(AVERAGE(Data!AT1449),"  ")</f>
        <v xml:space="preserve">  </v>
      </c>
      <c r="AQ1441" s="66" t="str">
        <f>IFERROR(AVERAGE(Data!AU1449),"  ")</f>
        <v xml:space="preserve">  </v>
      </c>
      <c r="AR1441" s="67" t="str">
        <f>IFERROR(AVERAGE(Data!AV1449),"  ")</f>
        <v xml:space="preserve">  </v>
      </c>
      <c r="AS1441" s="67" t="str">
        <f>IFERROR(AVERAGE(Data!AW1449),"  ")</f>
        <v xml:space="preserve">  </v>
      </c>
      <c r="AT1441" s="67" t="str">
        <f>IFERROR(AVERAGE(Data!AX1449),"  ")</f>
        <v xml:space="preserve">  </v>
      </c>
      <c r="AU1441" s="66" t="str">
        <f>IFERROR(AVERAGE(Data!AZ1449), "  ")</f>
        <v xml:space="preserve">  </v>
      </c>
      <c r="AV1441" s="66" t="str">
        <f>IFERROR(AVERAGE(Data!BA1449), "  ")</f>
        <v xml:space="preserve">  </v>
      </c>
      <c r="AW1441" s="66" t="str">
        <f>IFERROR(AVERAGE(Data!BB1449), "  ")</f>
        <v xml:space="preserve">  </v>
      </c>
      <c r="AX1441" s="66" t="str">
        <f>IFERROR(AVERAGE(Data!BC1449), "  ")</f>
        <v xml:space="preserve">  </v>
      </c>
      <c r="AY1441" s="66" t="str">
        <f>IFERROR(AVERAGE(Data!BD1449), "  ")</f>
        <v xml:space="preserve">  </v>
      </c>
      <c r="AZ1441" s="66" t="str">
        <f>IFERROR(AVERAGE(Data!BE1449), "  ")</f>
        <v xml:space="preserve">  </v>
      </c>
      <c r="BA1441" s="66" t="str">
        <f>IFERROR(AVERAGE(Data!BF1449), "  ")</f>
        <v xml:space="preserve">  </v>
      </c>
      <c r="BB1441" s="66" t="str">
        <f>IFERROR(AVERAGE(Data!BG1449), "  ")</f>
        <v xml:space="preserve">  </v>
      </c>
      <c r="BC1441" s="66" t="str">
        <f>IFERROR(AVERAGE(Data!BH1449), "  ")</f>
        <v xml:space="preserve">  </v>
      </c>
      <c r="BD1441" s="66" t="str">
        <f>IFERROR(AVERAGE(Data!BI1449), "  ")</f>
        <v xml:space="preserve">  </v>
      </c>
    </row>
    <row r="1442" spans="1:56" x14ac:dyDescent="0.25">
      <c r="A1442" s="59" t="str">
        <f>IFERROR(AVERAGE(Data!A1450),"  ")</f>
        <v xml:space="preserve">  </v>
      </c>
      <c r="B1442" s="66" t="str">
        <f>IFERROR(AVERAGE(Data!B1450),"  ")</f>
        <v xml:space="preserve">  </v>
      </c>
      <c r="C1442" s="66" t="str">
        <f>IFERROR(AVERAGE(Data!C1450),"  ")</f>
        <v xml:space="preserve">  </v>
      </c>
      <c r="D1442" s="66" t="str">
        <f>IFERROR(AVERAGE(Data!D1450),"  ")</f>
        <v xml:space="preserve">  </v>
      </c>
      <c r="E1442" s="66" t="str">
        <f>IFERROR(AVERAGE(Data!E1450),"  ")</f>
        <v xml:space="preserve">  </v>
      </c>
      <c r="F1442" s="66" t="str">
        <f>IFERROR(AVERAGE(Data!F1450),"  ")</f>
        <v xml:space="preserve">  </v>
      </c>
      <c r="G1442" s="66" t="str">
        <f>IFERROR(AVERAGE(Data!G1450),"  ")</f>
        <v xml:space="preserve">  </v>
      </c>
      <c r="H1442" s="67" t="str">
        <f>IFERROR(AVERAGE(Data!H1450),"  ")</f>
        <v xml:space="preserve">  </v>
      </c>
      <c r="I1442" s="67" t="str">
        <f>IFERROR(AVERAGE(Data!I1450),"  ")</f>
        <v xml:space="preserve">  </v>
      </c>
      <c r="J1442" s="67" t="str">
        <f>IFERROR(AVERAGE(Data!J1450),"  ")</f>
        <v xml:space="preserve">  </v>
      </c>
      <c r="K1442" s="66" t="str">
        <f>IFERROR(AVERAGE(Data!L1450),"  ")</f>
        <v xml:space="preserve">  </v>
      </c>
      <c r="L1442" s="66" t="str">
        <f>IFERROR(AVERAGE(Data!M1450),"  ")</f>
        <v xml:space="preserve">  </v>
      </c>
      <c r="M1442" s="66" t="str">
        <f>IFERROR(AVERAGE(Data!N1450),"  ")</f>
        <v xml:space="preserve">  </v>
      </c>
      <c r="N1442" s="66" t="str">
        <f>IFERROR(AVERAGE(Data!O1450),"  ")</f>
        <v xml:space="preserve">  </v>
      </c>
      <c r="O1442" s="66" t="str">
        <f>IFERROR(AVERAGE(Data!P1450),"  ")</f>
        <v xml:space="preserve">  </v>
      </c>
      <c r="P1442" s="66" t="str">
        <f>IFERROR(AVERAGE(Data!Q1450),"  ")</f>
        <v xml:space="preserve">  </v>
      </c>
      <c r="Q1442" s="67" t="str">
        <f>IFERROR(AVERAGE(Data!R1450),"  ")</f>
        <v xml:space="preserve">  </v>
      </c>
      <c r="R1442" s="67" t="str">
        <f>IFERROR(AVERAGE(Data!S1450),"  ")</f>
        <v xml:space="preserve">  </v>
      </c>
      <c r="S1442" s="67" t="str">
        <f>IFERROR(AVERAGE(Data!T1450),"  ")</f>
        <v xml:space="preserve">  </v>
      </c>
      <c r="T1442" s="66" t="str">
        <f>IFERROR(AVERAGE(Data!V1450), " ")</f>
        <v xml:space="preserve"> </v>
      </c>
      <c r="U1442" s="66" t="str">
        <f>IFERROR(AVERAGE(Data!W1450), " ")</f>
        <v xml:space="preserve"> </v>
      </c>
      <c r="V1442" s="66" t="str">
        <f>IFERROR(AVERAGE(Data!X1450), " ")</f>
        <v xml:space="preserve"> </v>
      </c>
      <c r="W1442" s="66" t="str">
        <f>IFERROR(AVERAGE(Data!Y1450), " ")</f>
        <v xml:space="preserve"> </v>
      </c>
      <c r="X1442" s="66" t="str">
        <f>IFERROR(AVERAGE(Data!Z1450), " ")</f>
        <v xml:space="preserve"> </v>
      </c>
      <c r="Y1442" s="66" t="str">
        <f>IFERROR(AVERAGE(Data!AA1450), " ")</f>
        <v xml:space="preserve"> </v>
      </c>
      <c r="Z1442" s="67" t="str">
        <f>IFERROR(AVERAGE(Data!AB1450), " ")</f>
        <v xml:space="preserve"> </v>
      </c>
      <c r="AA1442" s="67" t="str">
        <f>IFERROR(AVERAGE(Data!AC1450), " ")</f>
        <v xml:space="preserve"> </v>
      </c>
      <c r="AB1442" s="67" t="str">
        <f>IFERROR(AVERAGE(Data!AD1450), " ")</f>
        <v xml:space="preserve"> </v>
      </c>
      <c r="AC1442" s="66" t="str">
        <f>IFERROR(AVERAGE(Data!AF1450), "  ")</f>
        <v xml:space="preserve">  </v>
      </c>
      <c r="AD1442" s="66" t="str">
        <f>IFERROR(AVERAGE(Data!AG1450), "  ")</f>
        <v xml:space="preserve">  </v>
      </c>
      <c r="AE1442" s="66" t="str">
        <f>IFERROR(AVERAGE(Data!AH1450), "  ")</f>
        <v xml:space="preserve">  </v>
      </c>
      <c r="AF1442" s="66" t="str">
        <f>IFERROR(AVERAGE(Data!AI1450), "  ")</f>
        <v xml:space="preserve">  </v>
      </c>
      <c r="AG1442" s="66" t="str">
        <f>IFERROR(AVERAGE(Data!AJ1450), "  ")</f>
        <v xml:space="preserve">  </v>
      </c>
      <c r="AH1442" s="66" t="str">
        <f>IFERROR(AVERAGE(Data!AK1450), "  ")</f>
        <v xml:space="preserve">  </v>
      </c>
      <c r="AI1442" s="67" t="str">
        <f>IFERROR(AVERAGE(Data!AL1450), "  ")</f>
        <v xml:space="preserve">  </v>
      </c>
      <c r="AJ1442" s="67" t="str">
        <f>IFERROR(AVERAGE(Data!AM1450), "  ")</f>
        <v xml:space="preserve">  </v>
      </c>
      <c r="AK1442" s="67" t="str">
        <f>IFERROR(AVERAGE(Data!AN1450), "  ")</f>
        <v xml:space="preserve">  </v>
      </c>
      <c r="AL1442" s="66" t="str">
        <f>IFERROR(AVERAGE(Data!AP1450),"  ")</f>
        <v xml:space="preserve">  </v>
      </c>
      <c r="AM1442" s="66" t="str">
        <f>IFERROR(AVERAGE(Data!AQ1450),"  ")</f>
        <v xml:space="preserve">  </v>
      </c>
      <c r="AN1442" s="66" t="str">
        <f>IFERROR(AVERAGE(Data!AR1450),"  ")</f>
        <v xml:space="preserve">  </v>
      </c>
      <c r="AO1442" s="66" t="str">
        <f>IFERROR(AVERAGE(Data!AS1450),"  ")</f>
        <v xml:space="preserve">  </v>
      </c>
      <c r="AP1442" s="66" t="str">
        <f>IFERROR(AVERAGE(Data!AT1450),"  ")</f>
        <v xml:space="preserve">  </v>
      </c>
      <c r="AQ1442" s="66" t="str">
        <f>IFERROR(AVERAGE(Data!AU1450),"  ")</f>
        <v xml:space="preserve">  </v>
      </c>
      <c r="AR1442" s="67" t="str">
        <f>IFERROR(AVERAGE(Data!AV1450),"  ")</f>
        <v xml:space="preserve">  </v>
      </c>
      <c r="AS1442" s="67" t="str">
        <f>IFERROR(AVERAGE(Data!AW1450),"  ")</f>
        <v xml:space="preserve">  </v>
      </c>
      <c r="AT1442" s="67" t="str">
        <f>IFERROR(AVERAGE(Data!AX1450),"  ")</f>
        <v xml:space="preserve">  </v>
      </c>
      <c r="AU1442" s="66" t="str">
        <f>IFERROR(AVERAGE(Data!AZ1450), "  ")</f>
        <v xml:space="preserve">  </v>
      </c>
      <c r="AV1442" s="66" t="str">
        <f>IFERROR(AVERAGE(Data!BA1450), "  ")</f>
        <v xml:space="preserve">  </v>
      </c>
      <c r="AW1442" s="66" t="str">
        <f>IFERROR(AVERAGE(Data!BB1450), "  ")</f>
        <v xml:space="preserve">  </v>
      </c>
      <c r="AX1442" s="66" t="str">
        <f>IFERROR(AVERAGE(Data!BC1450), "  ")</f>
        <v xml:space="preserve">  </v>
      </c>
      <c r="AY1442" s="66" t="str">
        <f>IFERROR(AVERAGE(Data!BD1450), "  ")</f>
        <v xml:space="preserve">  </v>
      </c>
      <c r="AZ1442" s="66" t="str">
        <f>IFERROR(AVERAGE(Data!BE1450), "  ")</f>
        <v xml:space="preserve">  </v>
      </c>
      <c r="BA1442" s="66" t="str">
        <f>IFERROR(AVERAGE(Data!BF1450), "  ")</f>
        <v xml:space="preserve">  </v>
      </c>
      <c r="BB1442" s="66" t="str">
        <f>IFERROR(AVERAGE(Data!BG1450), "  ")</f>
        <v xml:space="preserve">  </v>
      </c>
      <c r="BC1442" s="66" t="str">
        <f>IFERROR(AVERAGE(Data!BH1450), "  ")</f>
        <v xml:space="preserve">  </v>
      </c>
      <c r="BD1442" s="66" t="str">
        <f>IFERROR(AVERAGE(Data!BI1450), "  ")</f>
        <v xml:space="preserve">  </v>
      </c>
    </row>
    <row r="1443" spans="1:56" x14ac:dyDescent="0.25">
      <c r="A1443" s="59" t="str">
        <f>IFERROR(AVERAGE(Data!A1451),"  ")</f>
        <v xml:space="preserve">  </v>
      </c>
      <c r="B1443" s="66" t="str">
        <f>IFERROR(AVERAGE(Data!B1451),"  ")</f>
        <v xml:space="preserve">  </v>
      </c>
      <c r="C1443" s="66" t="str">
        <f>IFERROR(AVERAGE(Data!C1451),"  ")</f>
        <v xml:space="preserve">  </v>
      </c>
      <c r="D1443" s="66" t="str">
        <f>IFERROR(AVERAGE(Data!D1451),"  ")</f>
        <v xml:space="preserve">  </v>
      </c>
      <c r="E1443" s="66" t="str">
        <f>IFERROR(AVERAGE(Data!E1451),"  ")</f>
        <v xml:space="preserve">  </v>
      </c>
      <c r="F1443" s="66" t="str">
        <f>IFERROR(AVERAGE(Data!F1451),"  ")</f>
        <v xml:space="preserve">  </v>
      </c>
      <c r="G1443" s="66" t="str">
        <f>IFERROR(AVERAGE(Data!G1451),"  ")</f>
        <v xml:space="preserve">  </v>
      </c>
      <c r="H1443" s="67" t="str">
        <f>IFERROR(AVERAGE(Data!H1451),"  ")</f>
        <v xml:space="preserve">  </v>
      </c>
      <c r="I1443" s="67" t="str">
        <f>IFERROR(AVERAGE(Data!I1451),"  ")</f>
        <v xml:space="preserve">  </v>
      </c>
      <c r="J1443" s="67" t="str">
        <f>IFERROR(AVERAGE(Data!J1451),"  ")</f>
        <v xml:space="preserve">  </v>
      </c>
      <c r="K1443" s="66" t="str">
        <f>IFERROR(AVERAGE(Data!L1451),"  ")</f>
        <v xml:space="preserve">  </v>
      </c>
      <c r="L1443" s="66" t="str">
        <f>IFERROR(AVERAGE(Data!M1451),"  ")</f>
        <v xml:space="preserve">  </v>
      </c>
      <c r="M1443" s="66" t="str">
        <f>IFERROR(AVERAGE(Data!N1451),"  ")</f>
        <v xml:space="preserve">  </v>
      </c>
      <c r="N1443" s="66" t="str">
        <f>IFERROR(AVERAGE(Data!O1451),"  ")</f>
        <v xml:space="preserve">  </v>
      </c>
      <c r="O1443" s="66" t="str">
        <f>IFERROR(AVERAGE(Data!P1451),"  ")</f>
        <v xml:space="preserve">  </v>
      </c>
      <c r="P1443" s="66" t="str">
        <f>IFERROR(AVERAGE(Data!Q1451),"  ")</f>
        <v xml:space="preserve">  </v>
      </c>
      <c r="Q1443" s="67" t="str">
        <f>IFERROR(AVERAGE(Data!R1451),"  ")</f>
        <v xml:space="preserve">  </v>
      </c>
      <c r="R1443" s="67" t="str">
        <f>IFERROR(AVERAGE(Data!S1451),"  ")</f>
        <v xml:space="preserve">  </v>
      </c>
      <c r="S1443" s="67" t="str">
        <f>IFERROR(AVERAGE(Data!T1451),"  ")</f>
        <v xml:space="preserve">  </v>
      </c>
      <c r="T1443" s="66" t="str">
        <f>IFERROR(AVERAGE(Data!V1451), " ")</f>
        <v xml:space="preserve"> </v>
      </c>
      <c r="U1443" s="66" t="str">
        <f>IFERROR(AVERAGE(Data!W1451), " ")</f>
        <v xml:space="preserve"> </v>
      </c>
      <c r="V1443" s="66" t="str">
        <f>IFERROR(AVERAGE(Data!X1451), " ")</f>
        <v xml:space="preserve"> </v>
      </c>
      <c r="W1443" s="66" t="str">
        <f>IFERROR(AVERAGE(Data!Y1451), " ")</f>
        <v xml:space="preserve"> </v>
      </c>
      <c r="X1443" s="66" t="str">
        <f>IFERROR(AVERAGE(Data!Z1451), " ")</f>
        <v xml:space="preserve"> </v>
      </c>
      <c r="Y1443" s="66" t="str">
        <f>IFERROR(AVERAGE(Data!AA1451), " ")</f>
        <v xml:space="preserve"> </v>
      </c>
      <c r="Z1443" s="67" t="str">
        <f>IFERROR(AVERAGE(Data!AB1451), " ")</f>
        <v xml:space="preserve"> </v>
      </c>
      <c r="AA1443" s="67" t="str">
        <f>IFERROR(AVERAGE(Data!AC1451), " ")</f>
        <v xml:space="preserve"> </v>
      </c>
      <c r="AB1443" s="67" t="str">
        <f>IFERROR(AVERAGE(Data!AD1451), " ")</f>
        <v xml:space="preserve"> </v>
      </c>
      <c r="AC1443" s="66" t="str">
        <f>IFERROR(AVERAGE(Data!AF1451), "  ")</f>
        <v xml:space="preserve">  </v>
      </c>
      <c r="AD1443" s="66" t="str">
        <f>IFERROR(AVERAGE(Data!AG1451), "  ")</f>
        <v xml:space="preserve">  </v>
      </c>
      <c r="AE1443" s="66" t="str">
        <f>IFERROR(AVERAGE(Data!AH1451), "  ")</f>
        <v xml:space="preserve">  </v>
      </c>
      <c r="AF1443" s="66" t="str">
        <f>IFERROR(AVERAGE(Data!AI1451), "  ")</f>
        <v xml:space="preserve">  </v>
      </c>
      <c r="AG1443" s="66" t="str">
        <f>IFERROR(AVERAGE(Data!AJ1451), "  ")</f>
        <v xml:space="preserve">  </v>
      </c>
      <c r="AH1443" s="66" t="str">
        <f>IFERROR(AVERAGE(Data!AK1451), "  ")</f>
        <v xml:space="preserve">  </v>
      </c>
      <c r="AI1443" s="67" t="str">
        <f>IFERROR(AVERAGE(Data!AL1451), "  ")</f>
        <v xml:space="preserve">  </v>
      </c>
      <c r="AJ1443" s="67" t="str">
        <f>IFERROR(AVERAGE(Data!AM1451), "  ")</f>
        <v xml:space="preserve">  </v>
      </c>
      <c r="AK1443" s="67" t="str">
        <f>IFERROR(AVERAGE(Data!AN1451), "  ")</f>
        <v xml:space="preserve">  </v>
      </c>
      <c r="AL1443" s="66" t="str">
        <f>IFERROR(AVERAGE(Data!AP1451),"  ")</f>
        <v xml:space="preserve">  </v>
      </c>
      <c r="AM1443" s="66" t="str">
        <f>IFERROR(AVERAGE(Data!AQ1451),"  ")</f>
        <v xml:space="preserve">  </v>
      </c>
      <c r="AN1443" s="66" t="str">
        <f>IFERROR(AVERAGE(Data!AR1451),"  ")</f>
        <v xml:space="preserve">  </v>
      </c>
      <c r="AO1443" s="66" t="str">
        <f>IFERROR(AVERAGE(Data!AS1451),"  ")</f>
        <v xml:space="preserve">  </v>
      </c>
      <c r="AP1443" s="66" t="str">
        <f>IFERROR(AVERAGE(Data!AT1451),"  ")</f>
        <v xml:space="preserve">  </v>
      </c>
      <c r="AQ1443" s="66" t="str">
        <f>IFERROR(AVERAGE(Data!AU1451),"  ")</f>
        <v xml:space="preserve">  </v>
      </c>
      <c r="AR1443" s="67" t="str">
        <f>IFERROR(AVERAGE(Data!AV1451),"  ")</f>
        <v xml:space="preserve">  </v>
      </c>
      <c r="AS1443" s="67" t="str">
        <f>IFERROR(AVERAGE(Data!AW1451),"  ")</f>
        <v xml:space="preserve">  </v>
      </c>
      <c r="AT1443" s="67" t="str">
        <f>IFERROR(AVERAGE(Data!AX1451),"  ")</f>
        <v xml:space="preserve">  </v>
      </c>
      <c r="AU1443" s="66" t="str">
        <f>IFERROR(AVERAGE(Data!AZ1451), "  ")</f>
        <v xml:space="preserve">  </v>
      </c>
      <c r="AV1443" s="66" t="str">
        <f>IFERROR(AVERAGE(Data!BA1451), "  ")</f>
        <v xml:space="preserve">  </v>
      </c>
      <c r="AW1443" s="66" t="str">
        <f>IFERROR(AVERAGE(Data!BB1451), "  ")</f>
        <v xml:space="preserve">  </v>
      </c>
      <c r="AX1443" s="66" t="str">
        <f>IFERROR(AVERAGE(Data!BC1451), "  ")</f>
        <v xml:space="preserve">  </v>
      </c>
      <c r="AY1443" s="66" t="str">
        <f>IFERROR(AVERAGE(Data!BD1451), "  ")</f>
        <v xml:space="preserve">  </v>
      </c>
      <c r="AZ1443" s="66" t="str">
        <f>IFERROR(AVERAGE(Data!BE1451), "  ")</f>
        <v xml:space="preserve">  </v>
      </c>
      <c r="BA1443" s="66" t="str">
        <f>IFERROR(AVERAGE(Data!BF1451), "  ")</f>
        <v xml:space="preserve">  </v>
      </c>
      <c r="BB1443" s="66" t="str">
        <f>IFERROR(AVERAGE(Data!BG1451), "  ")</f>
        <v xml:space="preserve">  </v>
      </c>
      <c r="BC1443" s="66" t="str">
        <f>IFERROR(AVERAGE(Data!BH1451), "  ")</f>
        <v xml:space="preserve">  </v>
      </c>
      <c r="BD1443" s="66" t="str">
        <f>IFERROR(AVERAGE(Data!BI1451), "  ")</f>
        <v xml:space="preserve">  </v>
      </c>
    </row>
    <row r="1444" spans="1:56" x14ac:dyDescent="0.25">
      <c r="A1444" s="59" t="str">
        <f>IFERROR(AVERAGE(Data!A1452),"  ")</f>
        <v xml:space="preserve">  </v>
      </c>
      <c r="B1444" s="66" t="str">
        <f>IFERROR(AVERAGE(Data!B1452),"  ")</f>
        <v xml:space="preserve">  </v>
      </c>
      <c r="C1444" s="66" t="str">
        <f>IFERROR(AVERAGE(Data!C1452),"  ")</f>
        <v xml:space="preserve">  </v>
      </c>
      <c r="D1444" s="66" t="str">
        <f>IFERROR(AVERAGE(Data!D1452),"  ")</f>
        <v xml:space="preserve">  </v>
      </c>
      <c r="E1444" s="66" t="str">
        <f>IFERROR(AVERAGE(Data!E1452),"  ")</f>
        <v xml:space="preserve">  </v>
      </c>
      <c r="F1444" s="66" t="str">
        <f>IFERROR(AVERAGE(Data!F1452),"  ")</f>
        <v xml:space="preserve">  </v>
      </c>
      <c r="G1444" s="66" t="str">
        <f>IFERROR(AVERAGE(Data!G1452),"  ")</f>
        <v xml:space="preserve">  </v>
      </c>
      <c r="H1444" s="67" t="str">
        <f>IFERROR(AVERAGE(Data!H1452),"  ")</f>
        <v xml:space="preserve">  </v>
      </c>
      <c r="I1444" s="67" t="str">
        <f>IFERROR(AVERAGE(Data!I1452),"  ")</f>
        <v xml:space="preserve">  </v>
      </c>
      <c r="J1444" s="67" t="str">
        <f>IFERROR(AVERAGE(Data!J1452),"  ")</f>
        <v xml:space="preserve">  </v>
      </c>
      <c r="K1444" s="66" t="str">
        <f>IFERROR(AVERAGE(Data!L1452),"  ")</f>
        <v xml:space="preserve">  </v>
      </c>
      <c r="L1444" s="66" t="str">
        <f>IFERROR(AVERAGE(Data!M1452),"  ")</f>
        <v xml:space="preserve">  </v>
      </c>
      <c r="M1444" s="66" t="str">
        <f>IFERROR(AVERAGE(Data!N1452),"  ")</f>
        <v xml:space="preserve">  </v>
      </c>
      <c r="N1444" s="66" t="str">
        <f>IFERROR(AVERAGE(Data!O1452),"  ")</f>
        <v xml:space="preserve">  </v>
      </c>
      <c r="O1444" s="66" t="str">
        <f>IFERROR(AVERAGE(Data!P1452),"  ")</f>
        <v xml:space="preserve">  </v>
      </c>
      <c r="P1444" s="66" t="str">
        <f>IFERROR(AVERAGE(Data!Q1452),"  ")</f>
        <v xml:space="preserve">  </v>
      </c>
      <c r="Q1444" s="67" t="str">
        <f>IFERROR(AVERAGE(Data!R1452),"  ")</f>
        <v xml:space="preserve">  </v>
      </c>
      <c r="R1444" s="67" t="str">
        <f>IFERROR(AVERAGE(Data!S1452),"  ")</f>
        <v xml:space="preserve">  </v>
      </c>
      <c r="S1444" s="67" t="str">
        <f>IFERROR(AVERAGE(Data!T1452),"  ")</f>
        <v xml:space="preserve">  </v>
      </c>
      <c r="T1444" s="66" t="str">
        <f>IFERROR(AVERAGE(Data!V1452), " ")</f>
        <v xml:space="preserve"> </v>
      </c>
      <c r="U1444" s="66" t="str">
        <f>IFERROR(AVERAGE(Data!W1452), " ")</f>
        <v xml:space="preserve"> </v>
      </c>
      <c r="V1444" s="66" t="str">
        <f>IFERROR(AVERAGE(Data!X1452), " ")</f>
        <v xml:space="preserve"> </v>
      </c>
      <c r="W1444" s="66" t="str">
        <f>IFERROR(AVERAGE(Data!Y1452), " ")</f>
        <v xml:space="preserve"> </v>
      </c>
      <c r="X1444" s="66" t="str">
        <f>IFERROR(AVERAGE(Data!Z1452), " ")</f>
        <v xml:space="preserve"> </v>
      </c>
      <c r="Y1444" s="66" t="str">
        <f>IFERROR(AVERAGE(Data!AA1452), " ")</f>
        <v xml:space="preserve"> </v>
      </c>
      <c r="Z1444" s="67" t="str">
        <f>IFERROR(AVERAGE(Data!AB1452), " ")</f>
        <v xml:space="preserve"> </v>
      </c>
      <c r="AA1444" s="67" t="str">
        <f>IFERROR(AVERAGE(Data!AC1452), " ")</f>
        <v xml:space="preserve"> </v>
      </c>
      <c r="AB1444" s="67" t="str">
        <f>IFERROR(AVERAGE(Data!AD1452), " ")</f>
        <v xml:space="preserve"> </v>
      </c>
      <c r="AC1444" s="66" t="str">
        <f>IFERROR(AVERAGE(Data!AF1452), "  ")</f>
        <v xml:space="preserve">  </v>
      </c>
      <c r="AD1444" s="66" t="str">
        <f>IFERROR(AVERAGE(Data!AG1452), "  ")</f>
        <v xml:space="preserve">  </v>
      </c>
      <c r="AE1444" s="66" t="str">
        <f>IFERROR(AVERAGE(Data!AH1452), "  ")</f>
        <v xml:space="preserve">  </v>
      </c>
      <c r="AF1444" s="66" t="str">
        <f>IFERROR(AVERAGE(Data!AI1452), "  ")</f>
        <v xml:space="preserve">  </v>
      </c>
      <c r="AG1444" s="66" t="str">
        <f>IFERROR(AVERAGE(Data!AJ1452), "  ")</f>
        <v xml:space="preserve">  </v>
      </c>
      <c r="AH1444" s="66" t="str">
        <f>IFERROR(AVERAGE(Data!AK1452), "  ")</f>
        <v xml:space="preserve">  </v>
      </c>
      <c r="AI1444" s="67" t="str">
        <f>IFERROR(AVERAGE(Data!AL1452), "  ")</f>
        <v xml:space="preserve">  </v>
      </c>
      <c r="AJ1444" s="67" t="str">
        <f>IFERROR(AVERAGE(Data!AM1452), "  ")</f>
        <v xml:space="preserve">  </v>
      </c>
      <c r="AK1444" s="67" t="str">
        <f>IFERROR(AVERAGE(Data!AN1452), "  ")</f>
        <v xml:space="preserve">  </v>
      </c>
      <c r="AL1444" s="66" t="str">
        <f>IFERROR(AVERAGE(Data!AP1452),"  ")</f>
        <v xml:space="preserve">  </v>
      </c>
      <c r="AM1444" s="66" t="str">
        <f>IFERROR(AVERAGE(Data!AQ1452),"  ")</f>
        <v xml:space="preserve">  </v>
      </c>
      <c r="AN1444" s="66" t="str">
        <f>IFERROR(AVERAGE(Data!AR1452),"  ")</f>
        <v xml:space="preserve">  </v>
      </c>
      <c r="AO1444" s="66" t="str">
        <f>IFERROR(AVERAGE(Data!AS1452),"  ")</f>
        <v xml:space="preserve">  </v>
      </c>
      <c r="AP1444" s="66" t="str">
        <f>IFERROR(AVERAGE(Data!AT1452),"  ")</f>
        <v xml:space="preserve">  </v>
      </c>
      <c r="AQ1444" s="66" t="str">
        <f>IFERROR(AVERAGE(Data!AU1452),"  ")</f>
        <v xml:space="preserve">  </v>
      </c>
      <c r="AR1444" s="67" t="str">
        <f>IFERROR(AVERAGE(Data!AV1452),"  ")</f>
        <v xml:space="preserve">  </v>
      </c>
      <c r="AS1444" s="67" t="str">
        <f>IFERROR(AVERAGE(Data!AW1452),"  ")</f>
        <v xml:space="preserve">  </v>
      </c>
      <c r="AT1444" s="67" t="str">
        <f>IFERROR(AVERAGE(Data!AX1452),"  ")</f>
        <v xml:space="preserve">  </v>
      </c>
      <c r="AU1444" s="66" t="str">
        <f>IFERROR(AVERAGE(Data!AZ1452), "  ")</f>
        <v xml:space="preserve">  </v>
      </c>
      <c r="AV1444" s="66" t="str">
        <f>IFERROR(AVERAGE(Data!BA1452), "  ")</f>
        <v xml:space="preserve">  </v>
      </c>
      <c r="AW1444" s="66" t="str">
        <f>IFERROR(AVERAGE(Data!BB1452), "  ")</f>
        <v xml:space="preserve">  </v>
      </c>
      <c r="AX1444" s="66" t="str">
        <f>IFERROR(AVERAGE(Data!BC1452), "  ")</f>
        <v xml:space="preserve">  </v>
      </c>
      <c r="AY1444" s="66" t="str">
        <f>IFERROR(AVERAGE(Data!BD1452), "  ")</f>
        <v xml:space="preserve">  </v>
      </c>
      <c r="AZ1444" s="66" t="str">
        <f>IFERROR(AVERAGE(Data!BE1452), "  ")</f>
        <v xml:space="preserve">  </v>
      </c>
      <c r="BA1444" s="66" t="str">
        <f>IFERROR(AVERAGE(Data!BF1452), "  ")</f>
        <v xml:space="preserve">  </v>
      </c>
      <c r="BB1444" s="66" t="str">
        <f>IFERROR(AVERAGE(Data!BG1452), "  ")</f>
        <v xml:space="preserve">  </v>
      </c>
      <c r="BC1444" s="66" t="str">
        <f>IFERROR(AVERAGE(Data!BH1452), "  ")</f>
        <v xml:space="preserve">  </v>
      </c>
      <c r="BD1444" s="66" t="str">
        <f>IFERROR(AVERAGE(Data!BI1452), "  ")</f>
        <v xml:space="preserve">  </v>
      </c>
    </row>
    <row r="1445" spans="1:56" x14ac:dyDescent="0.25">
      <c r="A1445" s="59" t="str">
        <f>IFERROR(AVERAGE(Data!A1453),"  ")</f>
        <v xml:space="preserve">  </v>
      </c>
      <c r="B1445" s="66" t="str">
        <f>IFERROR(AVERAGE(Data!B1453),"  ")</f>
        <v xml:space="preserve">  </v>
      </c>
      <c r="C1445" s="66" t="str">
        <f>IFERROR(AVERAGE(Data!C1453),"  ")</f>
        <v xml:space="preserve">  </v>
      </c>
      <c r="D1445" s="66" t="str">
        <f>IFERROR(AVERAGE(Data!D1453),"  ")</f>
        <v xml:space="preserve">  </v>
      </c>
      <c r="E1445" s="66" t="str">
        <f>IFERROR(AVERAGE(Data!E1453),"  ")</f>
        <v xml:space="preserve">  </v>
      </c>
      <c r="F1445" s="66" t="str">
        <f>IFERROR(AVERAGE(Data!F1453),"  ")</f>
        <v xml:space="preserve">  </v>
      </c>
      <c r="G1445" s="66" t="str">
        <f>IFERROR(AVERAGE(Data!G1453),"  ")</f>
        <v xml:space="preserve">  </v>
      </c>
      <c r="H1445" s="67" t="str">
        <f>IFERROR(AVERAGE(Data!H1453),"  ")</f>
        <v xml:space="preserve">  </v>
      </c>
      <c r="I1445" s="67" t="str">
        <f>IFERROR(AVERAGE(Data!I1453),"  ")</f>
        <v xml:space="preserve">  </v>
      </c>
      <c r="J1445" s="67" t="str">
        <f>IFERROR(AVERAGE(Data!J1453),"  ")</f>
        <v xml:space="preserve">  </v>
      </c>
      <c r="K1445" s="66" t="str">
        <f>IFERROR(AVERAGE(Data!L1453),"  ")</f>
        <v xml:space="preserve">  </v>
      </c>
      <c r="L1445" s="66" t="str">
        <f>IFERROR(AVERAGE(Data!M1453),"  ")</f>
        <v xml:space="preserve">  </v>
      </c>
      <c r="M1445" s="66" t="str">
        <f>IFERROR(AVERAGE(Data!N1453),"  ")</f>
        <v xml:space="preserve">  </v>
      </c>
      <c r="N1445" s="66" t="str">
        <f>IFERROR(AVERAGE(Data!O1453),"  ")</f>
        <v xml:space="preserve">  </v>
      </c>
      <c r="O1445" s="66" t="str">
        <f>IFERROR(AVERAGE(Data!P1453),"  ")</f>
        <v xml:space="preserve">  </v>
      </c>
      <c r="P1445" s="66" t="str">
        <f>IFERROR(AVERAGE(Data!Q1453),"  ")</f>
        <v xml:space="preserve">  </v>
      </c>
      <c r="Q1445" s="67" t="str">
        <f>IFERROR(AVERAGE(Data!R1453),"  ")</f>
        <v xml:space="preserve">  </v>
      </c>
      <c r="R1445" s="67" t="str">
        <f>IFERROR(AVERAGE(Data!S1453),"  ")</f>
        <v xml:space="preserve">  </v>
      </c>
      <c r="S1445" s="67" t="str">
        <f>IFERROR(AVERAGE(Data!T1453),"  ")</f>
        <v xml:space="preserve">  </v>
      </c>
      <c r="T1445" s="66" t="str">
        <f>IFERROR(AVERAGE(Data!V1453), " ")</f>
        <v xml:space="preserve"> </v>
      </c>
      <c r="U1445" s="66" t="str">
        <f>IFERROR(AVERAGE(Data!W1453), " ")</f>
        <v xml:space="preserve"> </v>
      </c>
      <c r="V1445" s="66" t="str">
        <f>IFERROR(AVERAGE(Data!X1453), " ")</f>
        <v xml:space="preserve"> </v>
      </c>
      <c r="W1445" s="66" t="str">
        <f>IFERROR(AVERAGE(Data!Y1453), " ")</f>
        <v xml:space="preserve"> </v>
      </c>
      <c r="X1445" s="66" t="str">
        <f>IFERROR(AVERAGE(Data!Z1453), " ")</f>
        <v xml:space="preserve"> </v>
      </c>
      <c r="Y1445" s="66" t="str">
        <f>IFERROR(AVERAGE(Data!AA1453), " ")</f>
        <v xml:space="preserve"> </v>
      </c>
      <c r="Z1445" s="67" t="str">
        <f>IFERROR(AVERAGE(Data!AB1453), " ")</f>
        <v xml:space="preserve"> </v>
      </c>
      <c r="AA1445" s="67" t="str">
        <f>IFERROR(AVERAGE(Data!AC1453), " ")</f>
        <v xml:space="preserve"> </v>
      </c>
      <c r="AB1445" s="67" t="str">
        <f>IFERROR(AVERAGE(Data!AD1453), " ")</f>
        <v xml:space="preserve"> </v>
      </c>
      <c r="AC1445" s="66" t="str">
        <f>IFERROR(AVERAGE(Data!AF1453), "  ")</f>
        <v xml:space="preserve">  </v>
      </c>
      <c r="AD1445" s="66" t="str">
        <f>IFERROR(AVERAGE(Data!AG1453), "  ")</f>
        <v xml:space="preserve">  </v>
      </c>
      <c r="AE1445" s="66" t="str">
        <f>IFERROR(AVERAGE(Data!AH1453), "  ")</f>
        <v xml:space="preserve">  </v>
      </c>
      <c r="AF1445" s="66" t="str">
        <f>IFERROR(AVERAGE(Data!AI1453), "  ")</f>
        <v xml:space="preserve">  </v>
      </c>
      <c r="AG1445" s="66" t="str">
        <f>IFERROR(AVERAGE(Data!AJ1453), "  ")</f>
        <v xml:space="preserve">  </v>
      </c>
      <c r="AH1445" s="66" t="str">
        <f>IFERROR(AVERAGE(Data!AK1453), "  ")</f>
        <v xml:space="preserve">  </v>
      </c>
      <c r="AI1445" s="67" t="str">
        <f>IFERROR(AVERAGE(Data!AL1453), "  ")</f>
        <v xml:space="preserve">  </v>
      </c>
      <c r="AJ1445" s="67" t="str">
        <f>IFERROR(AVERAGE(Data!AM1453), "  ")</f>
        <v xml:space="preserve">  </v>
      </c>
      <c r="AK1445" s="67" t="str">
        <f>IFERROR(AVERAGE(Data!AN1453), "  ")</f>
        <v xml:space="preserve">  </v>
      </c>
      <c r="AL1445" s="66" t="str">
        <f>IFERROR(AVERAGE(Data!AP1453),"  ")</f>
        <v xml:space="preserve">  </v>
      </c>
      <c r="AM1445" s="66" t="str">
        <f>IFERROR(AVERAGE(Data!AQ1453),"  ")</f>
        <v xml:space="preserve">  </v>
      </c>
      <c r="AN1445" s="66" t="str">
        <f>IFERROR(AVERAGE(Data!AR1453),"  ")</f>
        <v xml:space="preserve">  </v>
      </c>
      <c r="AO1445" s="66" t="str">
        <f>IFERROR(AVERAGE(Data!AS1453),"  ")</f>
        <v xml:space="preserve">  </v>
      </c>
      <c r="AP1445" s="66" t="str">
        <f>IFERROR(AVERAGE(Data!AT1453),"  ")</f>
        <v xml:space="preserve">  </v>
      </c>
      <c r="AQ1445" s="66" t="str">
        <f>IFERROR(AVERAGE(Data!AU1453),"  ")</f>
        <v xml:space="preserve">  </v>
      </c>
      <c r="AR1445" s="67" t="str">
        <f>IFERROR(AVERAGE(Data!AV1453),"  ")</f>
        <v xml:space="preserve">  </v>
      </c>
      <c r="AS1445" s="67" t="str">
        <f>IFERROR(AVERAGE(Data!AW1453),"  ")</f>
        <v xml:space="preserve">  </v>
      </c>
      <c r="AT1445" s="67" t="str">
        <f>IFERROR(AVERAGE(Data!AX1453),"  ")</f>
        <v xml:space="preserve">  </v>
      </c>
      <c r="AU1445" s="66" t="str">
        <f>IFERROR(AVERAGE(Data!AZ1453), "  ")</f>
        <v xml:space="preserve">  </v>
      </c>
      <c r="AV1445" s="66" t="str">
        <f>IFERROR(AVERAGE(Data!BA1453), "  ")</f>
        <v xml:space="preserve">  </v>
      </c>
      <c r="AW1445" s="66" t="str">
        <f>IFERROR(AVERAGE(Data!BB1453), "  ")</f>
        <v xml:space="preserve">  </v>
      </c>
      <c r="AX1445" s="66" t="str">
        <f>IFERROR(AVERAGE(Data!BC1453), "  ")</f>
        <v xml:space="preserve">  </v>
      </c>
      <c r="AY1445" s="66" t="str">
        <f>IFERROR(AVERAGE(Data!BD1453), "  ")</f>
        <v xml:space="preserve">  </v>
      </c>
      <c r="AZ1445" s="66" t="str">
        <f>IFERROR(AVERAGE(Data!BE1453), "  ")</f>
        <v xml:space="preserve">  </v>
      </c>
      <c r="BA1445" s="66" t="str">
        <f>IFERROR(AVERAGE(Data!BF1453), "  ")</f>
        <v xml:space="preserve">  </v>
      </c>
      <c r="BB1445" s="66" t="str">
        <f>IFERROR(AVERAGE(Data!BG1453), "  ")</f>
        <v xml:space="preserve">  </v>
      </c>
      <c r="BC1445" s="66" t="str">
        <f>IFERROR(AVERAGE(Data!BH1453), "  ")</f>
        <v xml:space="preserve">  </v>
      </c>
      <c r="BD1445" s="66" t="str">
        <f>IFERROR(AVERAGE(Data!BI1453), "  ")</f>
        <v xml:space="preserve">  </v>
      </c>
    </row>
    <row r="1446" spans="1:56" x14ac:dyDescent="0.25">
      <c r="A1446" s="59" t="str">
        <f>IFERROR(AVERAGE(Data!A1454),"  ")</f>
        <v xml:space="preserve">  </v>
      </c>
      <c r="B1446" s="66" t="str">
        <f>IFERROR(AVERAGE(Data!B1454),"  ")</f>
        <v xml:space="preserve">  </v>
      </c>
      <c r="C1446" s="66" t="str">
        <f>IFERROR(AVERAGE(Data!C1454),"  ")</f>
        <v xml:space="preserve">  </v>
      </c>
      <c r="D1446" s="66" t="str">
        <f>IFERROR(AVERAGE(Data!D1454),"  ")</f>
        <v xml:space="preserve">  </v>
      </c>
      <c r="E1446" s="66" t="str">
        <f>IFERROR(AVERAGE(Data!E1454),"  ")</f>
        <v xml:space="preserve">  </v>
      </c>
      <c r="F1446" s="66" t="str">
        <f>IFERROR(AVERAGE(Data!F1454),"  ")</f>
        <v xml:space="preserve">  </v>
      </c>
      <c r="G1446" s="66" t="str">
        <f>IFERROR(AVERAGE(Data!G1454),"  ")</f>
        <v xml:space="preserve">  </v>
      </c>
      <c r="H1446" s="67" t="str">
        <f>IFERROR(AVERAGE(Data!H1454),"  ")</f>
        <v xml:space="preserve">  </v>
      </c>
      <c r="I1446" s="67" t="str">
        <f>IFERROR(AVERAGE(Data!I1454),"  ")</f>
        <v xml:space="preserve">  </v>
      </c>
      <c r="J1446" s="67" t="str">
        <f>IFERROR(AVERAGE(Data!J1454),"  ")</f>
        <v xml:space="preserve">  </v>
      </c>
      <c r="K1446" s="66" t="str">
        <f>IFERROR(AVERAGE(Data!L1454),"  ")</f>
        <v xml:space="preserve">  </v>
      </c>
      <c r="L1446" s="66" t="str">
        <f>IFERROR(AVERAGE(Data!M1454),"  ")</f>
        <v xml:space="preserve">  </v>
      </c>
      <c r="M1446" s="66" t="str">
        <f>IFERROR(AVERAGE(Data!N1454),"  ")</f>
        <v xml:space="preserve">  </v>
      </c>
      <c r="N1446" s="66" t="str">
        <f>IFERROR(AVERAGE(Data!O1454),"  ")</f>
        <v xml:space="preserve">  </v>
      </c>
      <c r="O1446" s="66" t="str">
        <f>IFERROR(AVERAGE(Data!P1454),"  ")</f>
        <v xml:space="preserve">  </v>
      </c>
      <c r="P1446" s="66" t="str">
        <f>IFERROR(AVERAGE(Data!Q1454),"  ")</f>
        <v xml:space="preserve">  </v>
      </c>
      <c r="Q1446" s="67" t="str">
        <f>IFERROR(AVERAGE(Data!R1454),"  ")</f>
        <v xml:space="preserve">  </v>
      </c>
      <c r="R1446" s="67" t="str">
        <f>IFERROR(AVERAGE(Data!S1454),"  ")</f>
        <v xml:space="preserve">  </v>
      </c>
      <c r="S1446" s="67" t="str">
        <f>IFERROR(AVERAGE(Data!T1454),"  ")</f>
        <v xml:space="preserve">  </v>
      </c>
      <c r="T1446" s="66" t="str">
        <f>IFERROR(AVERAGE(Data!V1454), " ")</f>
        <v xml:space="preserve"> </v>
      </c>
      <c r="U1446" s="66" t="str">
        <f>IFERROR(AVERAGE(Data!W1454), " ")</f>
        <v xml:space="preserve"> </v>
      </c>
      <c r="V1446" s="66" t="str">
        <f>IFERROR(AVERAGE(Data!X1454), " ")</f>
        <v xml:space="preserve"> </v>
      </c>
      <c r="W1446" s="66" t="str">
        <f>IFERROR(AVERAGE(Data!Y1454), " ")</f>
        <v xml:space="preserve"> </v>
      </c>
      <c r="X1446" s="66" t="str">
        <f>IFERROR(AVERAGE(Data!Z1454), " ")</f>
        <v xml:space="preserve"> </v>
      </c>
      <c r="Y1446" s="66" t="str">
        <f>IFERROR(AVERAGE(Data!AA1454), " ")</f>
        <v xml:space="preserve"> </v>
      </c>
      <c r="Z1446" s="67" t="str">
        <f>IFERROR(AVERAGE(Data!AB1454), " ")</f>
        <v xml:space="preserve"> </v>
      </c>
      <c r="AA1446" s="67" t="str">
        <f>IFERROR(AVERAGE(Data!AC1454), " ")</f>
        <v xml:space="preserve"> </v>
      </c>
      <c r="AB1446" s="67" t="str">
        <f>IFERROR(AVERAGE(Data!AD1454), " ")</f>
        <v xml:space="preserve"> </v>
      </c>
      <c r="AC1446" s="66" t="str">
        <f>IFERROR(AVERAGE(Data!AF1454), "  ")</f>
        <v xml:space="preserve">  </v>
      </c>
      <c r="AD1446" s="66" t="str">
        <f>IFERROR(AVERAGE(Data!AG1454), "  ")</f>
        <v xml:space="preserve">  </v>
      </c>
      <c r="AE1446" s="66" t="str">
        <f>IFERROR(AVERAGE(Data!AH1454), "  ")</f>
        <v xml:space="preserve">  </v>
      </c>
      <c r="AF1446" s="66" t="str">
        <f>IFERROR(AVERAGE(Data!AI1454), "  ")</f>
        <v xml:space="preserve">  </v>
      </c>
      <c r="AG1446" s="66" t="str">
        <f>IFERROR(AVERAGE(Data!AJ1454), "  ")</f>
        <v xml:space="preserve">  </v>
      </c>
      <c r="AH1446" s="66" t="str">
        <f>IFERROR(AVERAGE(Data!AK1454), "  ")</f>
        <v xml:space="preserve">  </v>
      </c>
      <c r="AI1446" s="67" t="str">
        <f>IFERROR(AVERAGE(Data!AL1454), "  ")</f>
        <v xml:space="preserve">  </v>
      </c>
      <c r="AJ1446" s="67" t="str">
        <f>IFERROR(AVERAGE(Data!AM1454), "  ")</f>
        <v xml:space="preserve">  </v>
      </c>
      <c r="AK1446" s="67" t="str">
        <f>IFERROR(AVERAGE(Data!AN1454), "  ")</f>
        <v xml:space="preserve">  </v>
      </c>
      <c r="AL1446" s="66" t="str">
        <f>IFERROR(AVERAGE(Data!AP1454),"  ")</f>
        <v xml:space="preserve">  </v>
      </c>
      <c r="AM1446" s="66" t="str">
        <f>IFERROR(AVERAGE(Data!AQ1454),"  ")</f>
        <v xml:space="preserve">  </v>
      </c>
      <c r="AN1446" s="66" t="str">
        <f>IFERROR(AVERAGE(Data!AR1454),"  ")</f>
        <v xml:space="preserve">  </v>
      </c>
      <c r="AO1446" s="66" t="str">
        <f>IFERROR(AVERAGE(Data!AS1454),"  ")</f>
        <v xml:space="preserve">  </v>
      </c>
      <c r="AP1446" s="66" t="str">
        <f>IFERROR(AVERAGE(Data!AT1454),"  ")</f>
        <v xml:space="preserve">  </v>
      </c>
      <c r="AQ1446" s="66" t="str">
        <f>IFERROR(AVERAGE(Data!AU1454),"  ")</f>
        <v xml:space="preserve">  </v>
      </c>
      <c r="AR1446" s="67" t="str">
        <f>IFERROR(AVERAGE(Data!AV1454),"  ")</f>
        <v xml:space="preserve">  </v>
      </c>
      <c r="AS1446" s="67" t="str">
        <f>IFERROR(AVERAGE(Data!AW1454),"  ")</f>
        <v xml:space="preserve">  </v>
      </c>
      <c r="AT1446" s="67" t="str">
        <f>IFERROR(AVERAGE(Data!AX1454),"  ")</f>
        <v xml:space="preserve">  </v>
      </c>
      <c r="AU1446" s="66" t="str">
        <f>IFERROR(AVERAGE(Data!AZ1454), "  ")</f>
        <v xml:space="preserve">  </v>
      </c>
      <c r="AV1446" s="66" t="str">
        <f>IFERROR(AVERAGE(Data!BA1454), "  ")</f>
        <v xml:space="preserve">  </v>
      </c>
      <c r="AW1446" s="66" t="str">
        <f>IFERROR(AVERAGE(Data!BB1454), "  ")</f>
        <v xml:space="preserve">  </v>
      </c>
      <c r="AX1446" s="66" t="str">
        <f>IFERROR(AVERAGE(Data!BC1454), "  ")</f>
        <v xml:space="preserve">  </v>
      </c>
      <c r="AY1446" s="66" t="str">
        <f>IFERROR(AVERAGE(Data!BD1454), "  ")</f>
        <v xml:space="preserve">  </v>
      </c>
      <c r="AZ1446" s="66" t="str">
        <f>IFERROR(AVERAGE(Data!BE1454), "  ")</f>
        <v xml:space="preserve">  </v>
      </c>
      <c r="BA1446" s="66" t="str">
        <f>IFERROR(AVERAGE(Data!BF1454), "  ")</f>
        <v xml:space="preserve">  </v>
      </c>
      <c r="BB1446" s="66" t="str">
        <f>IFERROR(AVERAGE(Data!BG1454), "  ")</f>
        <v xml:space="preserve">  </v>
      </c>
      <c r="BC1446" s="66" t="str">
        <f>IFERROR(AVERAGE(Data!BH1454), "  ")</f>
        <v xml:space="preserve">  </v>
      </c>
      <c r="BD1446" s="66" t="str">
        <f>IFERROR(AVERAGE(Data!BI1454), "  ")</f>
        <v xml:space="preserve">  </v>
      </c>
    </row>
    <row r="1447" spans="1:56" x14ac:dyDescent="0.25">
      <c r="A1447" s="59" t="str">
        <f>IFERROR(AVERAGE(Data!A1455),"  ")</f>
        <v xml:space="preserve">  </v>
      </c>
      <c r="B1447" s="66" t="str">
        <f>IFERROR(AVERAGE(Data!B1455),"  ")</f>
        <v xml:space="preserve">  </v>
      </c>
      <c r="C1447" s="66" t="str">
        <f>IFERROR(AVERAGE(Data!C1455),"  ")</f>
        <v xml:space="preserve">  </v>
      </c>
      <c r="D1447" s="66" t="str">
        <f>IFERROR(AVERAGE(Data!D1455),"  ")</f>
        <v xml:space="preserve">  </v>
      </c>
      <c r="E1447" s="66" t="str">
        <f>IFERROR(AVERAGE(Data!E1455),"  ")</f>
        <v xml:space="preserve">  </v>
      </c>
      <c r="F1447" s="66" t="str">
        <f>IFERROR(AVERAGE(Data!F1455),"  ")</f>
        <v xml:space="preserve">  </v>
      </c>
      <c r="G1447" s="66" t="str">
        <f>IFERROR(AVERAGE(Data!G1455),"  ")</f>
        <v xml:space="preserve">  </v>
      </c>
      <c r="H1447" s="67" t="str">
        <f>IFERROR(AVERAGE(Data!H1455),"  ")</f>
        <v xml:space="preserve">  </v>
      </c>
      <c r="I1447" s="67" t="str">
        <f>IFERROR(AVERAGE(Data!I1455),"  ")</f>
        <v xml:space="preserve">  </v>
      </c>
      <c r="J1447" s="67" t="str">
        <f>IFERROR(AVERAGE(Data!J1455),"  ")</f>
        <v xml:space="preserve">  </v>
      </c>
      <c r="K1447" s="66" t="str">
        <f>IFERROR(AVERAGE(Data!L1455),"  ")</f>
        <v xml:space="preserve">  </v>
      </c>
      <c r="L1447" s="66" t="str">
        <f>IFERROR(AVERAGE(Data!M1455),"  ")</f>
        <v xml:space="preserve">  </v>
      </c>
      <c r="M1447" s="66" t="str">
        <f>IFERROR(AVERAGE(Data!N1455),"  ")</f>
        <v xml:space="preserve">  </v>
      </c>
      <c r="N1447" s="66" t="str">
        <f>IFERROR(AVERAGE(Data!O1455),"  ")</f>
        <v xml:space="preserve">  </v>
      </c>
      <c r="O1447" s="66" t="str">
        <f>IFERROR(AVERAGE(Data!P1455),"  ")</f>
        <v xml:space="preserve">  </v>
      </c>
      <c r="P1447" s="66" t="str">
        <f>IFERROR(AVERAGE(Data!Q1455),"  ")</f>
        <v xml:space="preserve">  </v>
      </c>
      <c r="Q1447" s="67" t="str">
        <f>IFERROR(AVERAGE(Data!R1455),"  ")</f>
        <v xml:space="preserve">  </v>
      </c>
      <c r="R1447" s="67" t="str">
        <f>IFERROR(AVERAGE(Data!S1455),"  ")</f>
        <v xml:space="preserve">  </v>
      </c>
      <c r="S1447" s="67" t="str">
        <f>IFERROR(AVERAGE(Data!T1455),"  ")</f>
        <v xml:space="preserve">  </v>
      </c>
      <c r="T1447" s="66" t="str">
        <f>IFERROR(AVERAGE(Data!V1455), " ")</f>
        <v xml:space="preserve"> </v>
      </c>
      <c r="U1447" s="66" t="str">
        <f>IFERROR(AVERAGE(Data!W1455), " ")</f>
        <v xml:space="preserve"> </v>
      </c>
      <c r="V1447" s="66" t="str">
        <f>IFERROR(AVERAGE(Data!X1455), " ")</f>
        <v xml:space="preserve"> </v>
      </c>
      <c r="W1447" s="66" t="str">
        <f>IFERROR(AVERAGE(Data!Y1455), " ")</f>
        <v xml:space="preserve"> </v>
      </c>
      <c r="X1447" s="66" t="str">
        <f>IFERROR(AVERAGE(Data!Z1455), " ")</f>
        <v xml:space="preserve"> </v>
      </c>
      <c r="Y1447" s="66" t="str">
        <f>IFERROR(AVERAGE(Data!AA1455), " ")</f>
        <v xml:space="preserve"> </v>
      </c>
      <c r="Z1447" s="67" t="str">
        <f>IFERROR(AVERAGE(Data!AB1455), " ")</f>
        <v xml:space="preserve"> </v>
      </c>
      <c r="AA1447" s="67" t="str">
        <f>IFERROR(AVERAGE(Data!AC1455), " ")</f>
        <v xml:space="preserve"> </v>
      </c>
      <c r="AB1447" s="67" t="str">
        <f>IFERROR(AVERAGE(Data!AD1455), " ")</f>
        <v xml:space="preserve"> </v>
      </c>
      <c r="AC1447" s="66" t="str">
        <f>IFERROR(AVERAGE(Data!AF1455), "  ")</f>
        <v xml:space="preserve">  </v>
      </c>
      <c r="AD1447" s="66" t="str">
        <f>IFERROR(AVERAGE(Data!AG1455), "  ")</f>
        <v xml:space="preserve">  </v>
      </c>
      <c r="AE1447" s="66" t="str">
        <f>IFERROR(AVERAGE(Data!AH1455), "  ")</f>
        <v xml:space="preserve">  </v>
      </c>
      <c r="AF1447" s="66" t="str">
        <f>IFERROR(AVERAGE(Data!AI1455), "  ")</f>
        <v xml:space="preserve">  </v>
      </c>
      <c r="AG1447" s="66" t="str">
        <f>IFERROR(AVERAGE(Data!AJ1455), "  ")</f>
        <v xml:space="preserve">  </v>
      </c>
      <c r="AH1447" s="66" t="str">
        <f>IFERROR(AVERAGE(Data!AK1455), "  ")</f>
        <v xml:space="preserve">  </v>
      </c>
      <c r="AI1447" s="67" t="str">
        <f>IFERROR(AVERAGE(Data!AL1455), "  ")</f>
        <v xml:space="preserve">  </v>
      </c>
      <c r="AJ1447" s="67" t="str">
        <f>IFERROR(AVERAGE(Data!AM1455), "  ")</f>
        <v xml:space="preserve">  </v>
      </c>
      <c r="AK1447" s="67" t="str">
        <f>IFERROR(AVERAGE(Data!AN1455), "  ")</f>
        <v xml:space="preserve">  </v>
      </c>
      <c r="AL1447" s="66" t="str">
        <f>IFERROR(AVERAGE(Data!AP1455),"  ")</f>
        <v xml:space="preserve">  </v>
      </c>
      <c r="AM1447" s="66" t="str">
        <f>IFERROR(AVERAGE(Data!AQ1455),"  ")</f>
        <v xml:space="preserve">  </v>
      </c>
      <c r="AN1447" s="66" t="str">
        <f>IFERROR(AVERAGE(Data!AR1455),"  ")</f>
        <v xml:space="preserve">  </v>
      </c>
      <c r="AO1447" s="66" t="str">
        <f>IFERROR(AVERAGE(Data!AS1455),"  ")</f>
        <v xml:space="preserve">  </v>
      </c>
      <c r="AP1447" s="66" t="str">
        <f>IFERROR(AVERAGE(Data!AT1455),"  ")</f>
        <v xml:space="preserve">  </v>
      </c>
      <c r="AQ1447" s="66" t="str">
        <f>IFERROR(AVERAGE(Data!AU1455),"  ")</f>
        <v xml:space="preserve">  </v>
      </c>
      <c r="AR1447" s="67" t="str">
        <f>IFERROR(AVERAGE(Data!AV1455),"  ")</f>
        <v xml:space="preserve">  </v>
      </c>
      <c r="AS1447" s="67" t="str">
        <f>IFERROR(AVERAGE(Data!AW1455),"  ")</f>
        <v xml:space="preserve">  </v>
      </c>
      <c r="AT1447" s="67" t="str">
        <f>IFERROR(AVERAGE(Data!AX1455),"  ")</f>
        <v xml:space="preserve">  </v>
      </c>
      <c r="AU1447" s="66" t="str">
        <f>IFERROR(AVERAGE(Data!AZ1455), "  ")</f>
        <v xml:space="preserve">  </v>
      </c>
      <c r="AV1447" s="66" t="str">
        <f>IFERROR(AVERAGE(Data!BA1455), "  ")</f>
        <v xml:space="preserve">  </v>
      </c>
      <c r="AW1447" s="66" t="str">
        <f>IFERROR(AVERAGE(Data!BB1455), "  ")</f>
        <v xml:space="preserve">  </v>
      </c>
      <c r="AX1447" s="66" t="str">
        <f>IFERROR(AVERAGE(Data!BC1455), "  ")</f>
        <v xml:space="preserve">  </v>
      </c>
      <c r="AY1447" s="66" t="str">
        <f>IFERROR(AVERAGE(Data!BD1455), "  ")</f>
        <v xml:space="preserve">  </v>
      </c>
      <c r="AZ1447" s="66" t="str">
        <f>IFERROR(AVERAGE(Data!BE1455), "  ")</f>
        <v xml:space="preserve">  </v>
      </c>
      <c r="BA1447" s="66" t="str">
        <f>IFERROR(AVERAGE(Data!BF1455), "  ")</f>
        <v xml:space="preserve">  </v>
      </c>
      <c r="BB1447" s="66" t="str">
        <f>IFERROR(AVERAGE(Data!BG1455), "  ")</f>
        <v xml:space="preserve">  </v>
      </c>
      <c r="BC1447" s="66" t="str">
        <f>IFERROR(AVERAGE(Data!BH1455), "  ")</f>
        <v xml:space="preserve">  </v>
      </c>
      <c r="BD1447" s="66" t="str">
        <f>IFERROR(AVERAGE(Data!BI1455), "  ")</f>
        <v xml:space="preserve">  </v>
      </c>
    </row>
    <row r="1448" spans="1:56" x14ac:dyDescent="0.25">
      <c r="A1448" s="59" t="str">
        <f>IFERROR(AVERAGE(Data!A1456),"  ")</f>
        <v xml:space="preserve">  </v>
      </c>
      <c r="B1448" s="66" t="str">
        <f>IFERROR(AVERAGE(Data!B1456),"  ")</f>
        <v xml:space="preserve">  </v>
      </c>
      <c r="C1448" s="66" t="str">
        <f>IFERROR(AVERAGE(Data!C1456),"  ")</f>
        <v xml:space="preserve">  </v>
      </c>
      <c r="D1448" s="66" t="str">
        <f>IFERROR(AVERAGE(Data!D1456),"  ")</f>
        <v xml:space="preserve">  </v>
      </c>
      <c r="E1448" s="66" t="str">
        <f>IFERROR(AVERAGE(Data!E1456),"  ")</f>
        <v xml:space="preserve">  </v>
      </c>
      <c r="F1448" s="66" t="str">
        <f>IFERROR(AVERAGE(Data!F1456),"  ")</f>
        <v xml:space="preserve">  </v>
      </c>
      <c r="G1448" s="66" t="str">
        <f>IFERROR(AVERAGE(Data!G1456),"  ")</f>
        <v xml:space="preserve">  </v>
      </c>
      <c r="H1448" s="67" t="str">
        <f>IFERROR(AVERAGE(Data!H1456),"  ")</f>
        <v xml:space="preserve">  </v>
      </c>
      <c r="I1448" s="67" t="str">
        <f>IFERROR(AVERAGE(Data!I1456),"  ")</f>
        <v xml:space="preserve">  </v>
      </c>
      <c r="J1448" s="67" t="str">
        <f>IFERROR(AVERAGE(Data!J1456),"  ")</f>
        <v xml:space="preserve">  </v>
      </c>
      <c r="K1448" s="66" t="str">
        <f>IFERROR(AVERAGE(Data!L1456),"  ")</f>
        <v xml:space="preserve">  </v>
      </c>
      <c r="L1448" s="66" t="str">
        <f>IFERROR(AVERAGE(Data!M1456),"  ")</f>
        <v xml:space="preserve">  </v>
      </c>
      <c r="M1448" s="66" t="str">
        <f>IFERROR(AVERAGE(Data!N1456),"  ")</f>
        <v xml:space="preserve">  </v>
      </c>
      <c r="N1448" s="66" t="str">
        <f>IFERROR(AVERAGE(Data!O1456),"  ")</f>
        <v xml:space="preserve">  </v>
      </c>
      <c r="O1448" s="66" t="str">
        <f>IFERROR(AVERAGE(Data!P1456),"  ")</f>
        <v xml:space="preserve">  </v>
      </c>
      <c r="P1448" s="66" t="str">
        <f>IFERROR(AVERAGE(Data!Q1456),"  ")</f>
        <v xml:space="preserve">  </v>
      </c>
      <c r="Q1448" s="67" t="str">
        <f>IFERROR(AVERAGE(Data!R1456),"  ")</f>
        <v xml:space="preserve">  </v>
      </c>
      <c r="R1448" s="67" t="str">
        <f>IFERROR(AVERAGE(Data!S1456),"  ")</f>
        <v xml:space="preserve">  </v>
      </c>
      <c r="S1448" s="67" t="str">
        <f>IFERROR(AVERAGE(Data!T1456),"  ")</f>
        <v xml:space="preserve">  </v>
      </c>
      <c r="T1448" s="66" t="str">
        <f>IFERROR(AVERAGE(Data!V1456), " ")</f>
        <v xml:space="preserve"> </v>
      </c>
      <c r="U1448" s="66" t="str">
        <f>IFERROR(AVERAGE(Data!W1456), " ")</f>
        <v xml:space="preserve"> </v>
      </c>
      <c r="V1448" s="66" t="str">
        <f>IFERROR(AVERAGE(Data!X1456), " ")</f>
        <v xml:space="preserve"> </v>
      </c>
      <c r="W1448" s="66" t="str">
        <f>IFERROR(AVERAGE(Data!Y1456), " ")</f>
        <v xml:space="preserve"> </v>
      </c>
      <c r="X1448" s="66" t="str">
        <f>IFERROR(AVERAGE(Data!Z1456), " ")</f>
        <v xml:space="preserve"> </v>
      </c>
      <c r="Y1448" s="66" t="str">
        <f>IFERROR(AVERAGE(Data!AA1456), " ")</f>
        <v xml:space="preserve"> </v>
      </c>
      <c r="Z1448" s="67" t="str">
        <f>IFERROR(AVERAGE(Data!AB1456), " ")</f>
        <v xml:space="preserve"> </v>
      </c>
      <c r="AA1448" s="67" t="str">
        <f>IFERROR(AVERAGE(Data!AC1456), " ")</f>
        <v xml:space="preserve"> </v>
      </c>
      <c r="AB1448" s="67" t="str">
        <f>IFERROR(AVERAGE(Data!AD1456), " ")</f>
        <v xml:space="preserve"> </v>
      </c>
      <c r="AC1448" s="66" t="str">
        <f>IFERROR(AVERAGE(Data!AF1456), "  ")</f>
        <v xml:space="preserve">  </v>
      </c>
      <c r="AD1448" s="66" t="str">
        <f>IFERROR(AVERAGE(Data!AG1456), "  ")</f>
        <v xml:space="preserve">  </v>
      </c>
      <c r="AE1448" s="66" t="str">
        <f>IFERROR(AVERAGE(Data!AH1456), "  ")</f>
        <v xml:space="preserve">  </v>
      </c>
      <c r="AF1448" s="66" t="str">
        <f>IFERROR(AVERAGE(Data!AI1456), "  ")</f>
        <v xml:space="preserve">  </v>
      </c>
      <c r="AG1448" s="66" t="str">
        <f>IFERROR(AVERAGE(Data!AJ1456), "  ")</f>
        <v xml:space="preserve">  </v>
      </c>
      <c r="AH1448" s="66" t="str">
        <f>IFERROR(AVERAGE(Data!AK1456), "  ")</f>
        <v xml:space="preserve">  </v>
      </c>
      <c r="AI1448" s="67" t="str">
        <f>IFERROR(AVERAGE(Data!AL1456), "  ")</f>
        <v xml:space="preserve">  </v>
      </c>
      <c r="AJ1448" s="67" t="str">
        <f>IFERROR(AVERAGE(Data!AM1456), "  ")</f>
        <v xml:space="preserve">  </v>
      </c>
      <c r="AK1448" s="67" t="str">
        <f>IFERROR(AVERAGE(Data!AN1456), "  ")</f>
        <v xml:space="preserve">  </v>
      </c>
      <c r="AL1448" s="66" t="str">
        <f>IFERROR(AVERAGE(Data!AP1456),"  ")</f>
        <v xml:space="preserve">  </v>
      </c>
      <c r="AM1448" s="66" t="str">
        <f>IFERROR(AVERAGE(Data!AQ1456),"  ")</f>
        <v xml:space="preserve">  </v>
      </c>
      <c r="AN1448" s="66" t="str">
        <f>IFERROR(AVERAGE(Data!AR1456),"  ")</f>
        <v xml:space="preserve">  </v>
      </c>
      <c r="AO1448" s="66" t="str">
        <f>IFERROR(AVERAGE(Data!AS1456),"  ")</f>
        <v xml:space="preserve">  </v>
      </c>
      <c r="AP1448" s="66" t="str">
        <f>IFERROR(AVERAGE(Data!AT1456),"  ")</f>
        <v xml:space="preserve">  </v>
      </c>
      <c r="AQ1448" s="66" t="str">
        <f>IFERROR(AVERAGE(Data!AU1456),"  ")</f>
        <v xml:space="preserve">  </v>
      </c>
      <c r="AR1448" s="67" t="str">
        <f>IFERROR(AVERAGE(Data!AV1456),"  ")</f>
        <v xml:space="preserve">  </v>
      </c>
      <c r="AS1448" s="67" t="str">
        <f>IFERROR(AVERAGE(Data!AW1456),"  ")</f>
        <v xml:space="preserve">  </v>
      </c>
      <c r="AT1448" s="67" t="str">
        <f>IFERROR(AVERAGE(Data!AX1456),"  ")</f>
        <v xml:space="preserve">  </v>
      </c>
      <c r="AU1448" s="66" t="str">
        <f>IFERROR(AVERAGE(Data!AZ1456), "  ")</f>
        <v xml:space="preserve">  </v>
      </c>
      <c r="AV1448" s="66" t="str">
        <f>IFERROR(AVERAGE(Data!BA1456), "  ")</f>
        <v xml:space="preserve">  </v>
      </c>
      <c r="AW1448" s="66" t="str">
        <f>IFERROR(AVERAGE(Data!BB1456), "  ")</f>
        <v xml:space="preserve">  </v>
      </c>
      <c r="AX1448" s="66" t="str">
        <f>IFERROR(AVERAGE(Data!BC1456), "  ")</f>
        <v xml:space="preserve">  </v>
      </c>
      <c r="AY1448" s="66" t="str">
        <f>IFERROR(AVERAGE(Data!BD1456), "  ")</f>
        <v xml:space="preserve">  </v>
      </c>
      <c r="AZ1448" s="66" t="str">
        <f>IFERROR(AVERAGE(Data!BE1456), "  ")</f>
        <v xml:space="preserve">  </v>
      </c>
      <c r="BA1448" s="66" t="str">
        <f>IFERROR(AVERAGE(Data!BF1456), "  ")</f>
        <v xml:space="preserve">  </v>
      </c>
      <c r="BB1448" s="66" t="str">
        <f>IFERROR(AVERAGE(Data!BG1456), "  ")</f>
        <v xml:space="preserve">  </v>
      </c>
      <c r="BC1448" s="66" t="str">
        <f>IFERROR(AVERAGE(Data!BH1456), "  ")</f>
        <v xml:space="preserve">  </v>
      </c>
      <c r="BD1448" s="66" t="str">
        <f>IFERROR(AVERAGE(Data!BI1456), "  ")</f>
        <v xml:space="preserve">  </v>
      </c>
    </row>
    <row r="1449" spans="1:56" x14ac:dyDescent="0.25">
      <c r="B1449" s="66" t="str">
        <f>IFERROR(AVERAGE(Data!B1457),"  ")</f>
        <v xml:space="preserve">  </v>
      </c>
      <c r="C1449" s="66" t="str">
        <f>IFERROR(AVERAGE(Data!C1457),"  ")</f>
        <v xml:space="preserve">  </v>
      </c>
      <c r="D1449" s="66" t="str">
        <f>IFERROR(AVERAGE(Data!D1457),"  ")</f>
        <v xml:space="preserve">  </v>
      </c>
      <c r="E1449" s="66" t="str">
        <f>IFERROR(AVERAGE(Data!E1457),"  ")</f>
        <v xml:space="preserve">  </v>
      </c>
      <c r="F1449" s="66" t="str">
        <f>IFERROR(AVERAGE(Data!F1457),"  ")</f>
        <v xml:space="preserve">  </v>
      </c>
      <c r="G1449" s="66" t="str">
        <f>IFERROR(AVERAGE(Data!G1457),"  ")</f>
        <v xml:space="preserve">  </v>
      </c>
      <c r="H1449" s="67" t="str">
        <f>IFERROR(AVERAGE(Data!H1457),"  ")</f>
        <v xml:space="preserve">  </v>
      </c>
      <c r="I1449" s="67" t="str">
        <f>IFERROR(AVERAGE(Data!I1457),"  ")</f>
        <v xml:space="preserve">  </v>
      </c>
      <c r="J1449" s="67" t="str">
        <f>IFERROR(AVERAGE(Data!J1457),"  ")</f>
        <v xml:space="preserve">  </v>
      </c>
      <c r="K1449" s="66" t="str">
        <f>IFERROR(AVERAGE(Data!L1457),"  ")</f>
        <v xml:space="preserve">  </v>
      </c>
      <c r="L1449" s="66" t="str">
        <f>IFERROR(AVERAGE(Data!M1457),"  ")</f>
        <v xml:space="preserve">  </v>
      </c>
      <c r="M1449" s="66" t="str">
        <f>IFERROR(AVERAGE(Data!N1457),"  ")</f>
        <v xml:space="preserve">  </v>
      </c>
      <c r="N1449" s="66" t="str">
        <f>IFERROR(AVERAGE(Data!O1457),"  ")</f>
        <v xml:space="preserve">  </v>
      </c>
      <c r="O1449" s="66" t="str">
        <f>IFERROR(AVERAGE(Data!P1457),"  ")</f>
        <v xml:space="preserve">  </v>
      </c>
      <c r="P1449" s="66" t="str">
        <f>IFERROR(AVERAGE(Data!Q1457),"  ")</f>
        <v xml:space="preserve">  </v>
      </c>
      <c r="Q1449" s="67" t="str">
        <f>IFERROR(AVERAGE(Data!R1457),"  ")</f>
        <v xml:space="preserve">  </v>
      </c>
      <c r="R1449" s="67" t="str">
        <f>IFERROR(AVERAGE(Data!S1457),"  ")</f>
        <v xml:space="preserve">  </v>
      </c>
      <c r="S1449" s="67" t="str">
        <f>IFERROR(AVERAGE(Data!T1457),"  ")</f>
        <v xml:space="preserve">  </v>
      </c>
      <c r="T1449" s="66" t="str">
        <f>IFERROR(AVERAGE(Data!V1457), " ")</f>
        <v xml:space="preserve"> </v>
      </c>
      <c r="U1449" s="66" t="str">
        <f>IFERROR(AVERAGE(Data!W1457), " ")</f>
        <v xml:space="preserve"> </v>
      </c>
      <c r="V1449" s="66" t="str">
        <f>IFERROR(AVERAGE(Data!X1457), " ")</f>
        <v xml:space="preserve"> </v>
      </c>
      <c r="W1449" s="66" t="str">
        <f>IFERROR(AVERAGE(Data!Y1457), " ")</f>
        <v xml:space="preserve"> </v>
      </c>
      <c r="X1449" s="66" t="str">
        <f>IFERROR(AVERAGE(Data!Z1457), " ")</f>
        <v xml:space="preserve"> </v>
      </c>
      <c r="Y1449" s="66" t="str">
        <f>IFERROR(AVERAGE(Data!AA1457), " ")</f>
        <v xml:space="preserve"> </v>
      </c>
      <c r="Z1449" s="67" t="str">
        <f>IFERROR(AVERAGE(Data!AB1457), " ")</f>
        <v xml:space="preserve"> </v>
      </c>
      <c r="AA1449" s="67" t="str">
        <f>IFERROR(AVERAGE(Data!AC1457), " ")</f>
        <v xml:space="preserve"> </v>
      </c>
      <c r="AB1449" s="67" t="str">
        <f>IFERROR(AVERAGE(Data!AD1457), " ")</f>
        <v xml:space="preserve"> </v>
      </c>
      <c r="AC1449" s="66" t="str">
        <f>IFERROR(AVERAGE(Data!AF1457), "  ")</f>
        <v xml:space="preserve">  </v>
      </c>
      <c r="AD1449" s="66" t="str">
        <f>IFERROR(AVERAGE(Data!AG1457), "  ")</f>
        <v xml:space="preserve">  </v>
      </c>
      <c r="AE1449" s="66" t="str">
        <f>IFERROR(AVERAGE(Data!AH1457), "  ")</f>
        <v xml:space="preserve">  </v>
      </c>
      <c r="AF1449" s="66" t="str">
        <f>IFERROR(AVERAGE(Data!AI1457), "  ")</f>
        <v xml:space="preserve">  </v>
      </c>
      <c r="AG1449" s="66" t="str">
        <f>IFERROR(AVERAGE(Data!AJ1457), "  ")</f>
        <v xml:space="preserve">  </v>
      </c>
      <c r="AH1449" s="66" t="str">
        <f>IFERROR(AVERAGE(Data!AK1457), "  ")</f>
        <v xml:space="preserve">  </v>
      </c>
      <c r="AI1449" s="67" t="str">
        <f>IFERROR(AVERAGE(Data!AL1457), "  ")</f>
        <v xml:space="preserve">  </v>
      </c>
      <c r="AJ1449" s="67" t="str">
        <f>IFERROR(AVERAGE(Data!AM1457), "  ")</f>
        <v xml:space="preserve">  </v>
      </c>
      <c r="AK1449" s="67" t="str">
        <f>IFERROR(AVERAGE(Data!AN1457), "  ")</f>
        <v xml:space="preserve">  </v>
      </c>
      <c r="AL1449" s="66" t="str">
        <f>IFERROR(AVERAGE(Data!AP1457),"  ")</f>
        <v xml:space="preserve">  </v>
      </c>
      <c r="AM1449" s="66" t="str">
        <f>IFERROR(AVERAGE(Data!AQ1457),"  ")</f>
        <v xml:space="preserve">  </v>
      </c>
      <c r="AN1449" s="66" t="str">
        <f>IFERROR(AVERAGE(Data!AR1457),"  ")</f>
        <v xml:space="preserve">  </v>
      </c>
      <c r="AO1449" s="66" t="str">
        <f>IFERROR(AVERAGE(Data!AS1457),"  ")</f>
        <v xml:space="preserve">  </v>
      </c>
      <c r="AP1449" s="66" t="str">
        <f>IFERROR(AVERAGE(Data!AT1457),"  ")</f>
        <v xml:space="preserve">  </v>
      </c>
      <c r="AQ1449" s="66" t="str">
        <f>IFERROR(AVERAGE(Data!AU1457),"  ")</f>
        <v xml:space="preserve">  </v>
      </c>
      <c r="AR1449" s="67" t="str">
        <f>IFERROR(AVERAGE(Data!AV1457),"  ")</f>
        <v xml:space="preserve">  </v>
      </c>
      <c r="AS1449" s="67" t="str">
        <f>IFERROR(AVERAGE(Data!AW1457),"  ")</f>
        <v xml:space="preserve">  </v>
      </c>
      <c r="AT1449" s="67" t="str">
        <f>IFERROR(AVERAGE(Data!AX1457),"  ")</f>
        <v xml:space="preserve">  </v>
      </c>
      <c r="AU1449" s="66" t="str">
        <f>IFERROR(AVERAGE(Data!AZ1457), "  ")</f>
        <v xml:space="preserve">  </v>
      </c>
      <c r="AV1449" s="66" t="str">
        <f>IFERROR(AVERAGE(Data!BA1457), "  ")</f>
        <v xml:space="preserve">  </v>
      </c>
      <c r="AW1449" s="66" t="str">
        <f>IFERROR(AVERAGE(Data!BB1457), "  ")</f>
        <v xml:space="preserve">  </v>
      </c>
      <c r="AX1449" s="66" t="str">
        <f>IFERROR(AVERAGE(Data!BC1457), "  ")</f>
        <v xml:space="preserve">  </v>
      </c>
      <c r="AY1449" s="66" t="str">
        <f>IFERROR(AVERAGE(Data!BD1457), "  ")</f>
        <v xml:space="preserve">  </v>
      </c>
      <c r="AZ1449" s="66" t="str">
        <f>IFERROR(AVERAGE(Data!BE1457), "  ")</f>
        <v xml:space="preserve">  </v>
      </c>
      <c r="BA1449" s="66" t="str">
        <f>IFERROR(AVERAGE(Data!BF1457), "  ")</f>
        <v xml:space="preserve">  </v>
      </c>
      <c r="BB1449" s="66" t="str">
        <f>IFERROR(AVERAGE(Data!BG1457), "  ")</f>
        <v xml:space="preserve">  </v>
      </c>
      <c r="BC1449" s="66" t="str">
        <f>IFERROR(AVERAGE(Data!BH1457), "  ")</f>
        <v xml:space="preserve">  </v>
      </c>
      <c r="BD1449" s="66" t="str">
        <f>IFERROR(AVERAGE(Data!BI1457), "  ")</f>
        <v xml:space="preserve">  </v>
      </c>
    </row>
    <row r="1450" spans="1:56" x14ac:dyDescent="0.25">
      <c r="B1450" s="66" t="str">
        <f>IFERROR(AVERAGE(Data!B1458),"  ")</f>
        <v xml:space="preserve">  </v>
      </c>
      <c r="C1450" s="66" t="str">
        <f>IFERROR(AVERAGE(Data!C1458),"  ")</f>
        <v xml:space="preserve">  </v>
      </c>
      <c r="D1450" s="66" t="str">
        <f>IFERROR(AVERAGE(Data!D1458),"  ")</f>
        <v xml:space="preserve">  </v>
      </c>
      <c r="E1450" s="66" t="str">
        <f>IFERROR(AVERAGE(Data!E1458),"  ")</f>
        <v xml:space="preserve">  </v>
      </c>
      <c r="F1450" s="66" t="str">
        <f>IFERROR(AVERAGE(Data!F1458),"  ")</f>
        <v xml:space="preserve">  </v>
      </c>
      <c r="G1450" s="66" t="str">
        <f>IFERROR(AVERAGE(Data!G1458),"  ")</f>
        <v xml:space="preserve">  </v>
      </c>
      <c r="H1450" s="67" t="str">
        <f>IFERROR(AVERAGE(Data!H1458),"  ")</f>
        <v xml:space="preserve">  </v>
      </c>
      <c r="I1450" s="67" t="str">
        <f>IFERROR(AVERAGE(Data!I1458),"  ")</f>
        <v xml:space="preserve">  </v>
      </c>
      <c r="J1450" s="67" t="str">
        <f>IFERROR(AVERAGE(Data!J1458),"  ")</f>
        <v xml:space="preserve">  </v>
      </c>
      <c r="K1450" s="66" t="str">
        <f>IFERROR(AVERAGE(Data!L1458),"  ")</f>
        <v xml:space="preserve">  </v>
      </c>
      <c r="L1450" s="66" t="str">
        <f>IFERROR(AVERAGE(Data!M1458),"  ")</f>
        <v xml:space="preserve">  </v>
      </c>
      <c r="M1450" s="66" t="str">
        <f>IFERROR(AVERAGE(Data!N1458),"  ")</f>
        <v xml:space="preserve">  </v>
      </c>
      <c r="N1450" s="66" t="str">
        <f>IFERROR(AVERAGE(Data!O1458),"  ")</f>
        <v xml:space="preserve">  </v>
      </c>
      <c r="O1450" s="66" t="str">
        <f>IFERROR(AVERAGE(Data!P1458),"  ")</f>
        <v xml:space="preserve">  </v>
      </c>
      <c r="P1450" s="66" t="str">
        <f>IFERROR(AVERAGE(Data!Q1458),"  ")</f>
        <v xml:space="preserve">  </v>
      </c>
      <c r="Q1450" s="67" t="str">
        <f>IFERROR(AVERAGE(Data!R1458),"  ")</f>
        <v xml:space="preserve">  </v>
      </c>
      <c r="R1450" s="67" t="str">
        <f>IFERROR(AVERAGE(Data!S1458),"  ")</f>
        <v xml:space="preserve">  </v>
      </c>
      <c r="S1450" s="67" t="str">
        <f>IFERROR(AVERAGE(Data!T1458),"  ")</f>
        <v xml:space="preserve">  </v>
      </c>
      <c r="T1450" s="66" t="str">
        <f>IFERROR(AVERAGE(Data!V1458), " ")</f>
        <v xml:space="preserve"> </v>
      </c>
      <c r="U1450" s="66" t="str">
        <f>IFERROR(AVERAGE(Data!W1458), " ")</f>
        <v xml:space="preserve"> </v>
      </c>
      <c r="V1450" s="66" t="str">
        <f>IFERROR(AVERAGE(Data!X1458), " ")</f>
        <v xml:space="preserve"> </v>
      </c>
      <c r="W1450" s="66" t="str">
        <f>IFERROR(AVERAGE(Data!Y1458), " ")</f>
        <v xml:space="preserve"> </v>
      </c>
      <c r="X1450" s="66" t="str">
        <f>IFERROR(AVERAGE(Data!Z1458), " ")</f>
        <v xml:space="preserve"> </v>
      </c>
      <c r="Y1450" s="66" t="str">
        <f>IFERROR(AVERAGE(Data!AA1458), " ")</f>
        <v xml:space="preserve"> </v>
      </c>
      <c r="Z1450" s="67" t="str">
        <f>IFERROR(AVERAGE(Data!AB1458), " ")</f>
        <v xml:space="preserve"> </v>
      </c>
      <c r="AA1450" s="67" t="str">
        <f>IFERROR(AVERAGE(Data!AC1458), " ")</f>
        <v xml:space="preserve"> </v>
      </c>
      <c r="AB1450" s="67" t="str">
        <f>IFERROR(AVERAGE(Data!AD1458), " ")</f>
        <v xml:space="preserve"> </v>
      </c>
      <c r="AC1450" s="66" t="str">
        <f>IFERROR(AVERAGE(Data!AF1458), "  ")</f>
        <v xml:space="preserve">  </v>
      </c>
      <c r="AD1450" s="66" t="str">
        <f>IFERROR(AVERAGE(Data!AG1458), "  ")</f>
        <v xml:space="preserve">  </v>
      </c>
      <c r="AE1450" s="66" t="str">
        <f>IFERROR(AVERAGE(Data!AH1458), "  ")</f>
        <v xml:space="preserve">  </v>
      </c>
      <c r="AF1450" s="66" t="str">
        <f>IFERROR(AVERAGE(Data!AI1458), "  ")</f>
        <v xml:space="preserve">  </v>
      </c>
      <c r="AG1450" s="66" t="str">
        <f>IFERROR(AVERAGE(Data!AJ1458), "  ")</f>
        <v xml:space="preserve">  </v>
      </c>
      <c r="AH1450" s="66" t="str">
        <f>IFERROR(AVERAGE(Data!AK1458), "  ")</f>
        <v xml:space="preserve">  </v>
      </c>
      <c r="AI1450" s="67" t="str">
        <f>IFERROR(AVERAGE(Data!AL1458), "  ")</f>
        <v xml:space="preserve">  </v>
      </c>
      <c r="AJ1450" s="67" t="str">
        <f>IFERROR(AVERAGE(Data!AM1458), "  ")</f>
        <v xml:space="preserve">  </v>
      </c>
      <c r="AK1450" s="67" t="str">
        <f>IFERROR(AVERAGE(Data!AN1458), "  ")</f>
        <v xml:space="preserve">  </v>
      </c>
      <c r="AL1450" s="66" t="str">
        <f>IFERROR(AVERAGE(Data!AP1458),"  ")</f>
        <v xml:space="preserve">  </v>
      </c>
      <c r="AM1450" s="66" t="str">
        <f>IFERROR(AVERAGE(Data!AQ1458),"  ")</f>
        <v xml:space="preserve">  </v>
      </c>
      <c r="AN1450" s="66" t="str">
        <f>IFERROR(AVERAGE(Data!AR1458),"  ")</f>
        <v xml:space="preserve">  </v>
      </c>
      <c r="AO1450" s="66" t="str">
        <f>IFERROR(AVERAGE(Data!AS1458),"  ")</f>
        <v xml:space="preserve">  </v>
      </c>
      <c r="AP1450" s="66" t="str">
        <f>IFERROR(AVERAGE(Data!AT1458),"  ")</f>
        <v xml:space="preserve">  </v>
      </c>
      <c r="AQ1450" s="66" t="str">
        <f>IFERROR(AVERAGE(Data!AU1458),"  ")</f>
        <v xml:space="preserve">  </v>
      </c>
      <c r="AR1450" s="67" t="str">
        <f>IFERROR(AVERAGE(Data!AV1458),"  ")</f>
        <v xml:space="preserve">  </v>
      </c>
      <c r="AS1450" s="67" t="str">
        <f>IFERROR(AVERAGE(Data!AW1458),"  ")</f>
        <v xml:space="preserve">  </v>
      </c>
      <c r="AT1450" s="67" t="str">
        <f>IFERROR(AVERAGE(Data!AX1458),"  ")</f>
        <v xml:space="preserve">  </v>
      </c>
      <c r="AU1450" s="66" t="str">
        <f>IFERROR(AVERAGE(Data!AZ1458), "  ")</f>
        <v xml:space="preserve">  </v>
      </c>
      <c r="AV1450" s="66" t="str">
        <f>IFERROR(AVERAGE(Data!BA1458), "  ")</f>
        <v xml:space="preserve">  </v>
      </c>
      <c r="AW1450" s="66" t="str">
        <f>IFERROR(AVERAGE(Data!BB1458), "  ")</f>
        <v xml:space="preserve">  </v>
      </c>
      <c r="AX1450" s="66" t="str">
        <f>IFERROR(AVERAGE(Data!BC1458), "  ")</f>
        <v xml:space="preserve">  </v>
      </c>
      <c r="AY1450" s="66" t="str">
        <f>IFERROR(AVERAGE(Data!BD1458), "  ")</f>
        <v xml:space="preserve">  </v>
      </c>
      <c r="AZ1450" s="66" t="str">
        <f>IFERROR(AVERAGE(Data!BE1458), "  ")</f>
        <v xml:space="preserve">  </v>
      </c>
      <c r="BA1450" s="66" t="str">
        <f>IFERROR(AVERAGE(Data!BF1458), "  ")</f>
        <v xml:space="preserve">  </v>
      </c>
      <c r="BB1450" s="66" t="str">
        <f>IFERROR(AVERAGE(Data!BG1458), "  ")</f>
        <v xml:space="preserve">  </v>
      </c>
      <c r="BC1450" s="66" t="str">
        <f>IFERROR(AVERAGE(Data!BH1458), "  ")</f>
        <v xml:space="preserve">  </v>
      </c>
      <c r="BD1450" s="66" t="str">
        <f>IFERROR(AVERAGE(Data!BI1458), "  ")</f>
        <v xml:space="preserve">  </v>
      </c>
    </row>
    <row r="1451" spans="1:56" x14ac:dyDescent="0.25">
      <c r="B1451" s="66" t="str">
        <f>IFERROR(AVERAGE(Data!B1459),"  ")</f>
        <v xml:space="preserve">  </v>
      </c>
      <c r="C1451" s="66" t="str">
        <f>IFERROR(AVERAGE(Data!C1459),"  ")</f>
        <v xml:space="preserve">  </v>
      </c>
      <c r="D1451" s="66" t="str">
        <f>IFERROR(AVERAGE(Data!D1459),"  ")</f>
        <v xml:space="preserve">  </v>
      </c>
      <c r="E1451" s="66" t="str">
        <f>IFERROR(AVERAGE(Data!E1459),"  ")</f>
        <v xml:space="preserve">  </v>
      </c>
      <c r="F1451" s="66" t="str">
        <f>IFERROR(AVERAGE(Data!F1459),"  ")</f>
        <v xml:space="preserve">  </v>
      </c>
      <c r="G1451" s="66" t="str">
        <f>IFERROR(AVERAGE(Data!G1459),"  ")</f>
        <v xml:space="preserve">  </v>
      </c>
      <c r="H1451" s="67" t="str">
        <f>IFERROR(AVERAGE(Data!H1459),"  ")</f>
        <v xml:space="preserve">  </v>
      </c>
      <c r="I1451" s="67" t="str">
        <f>IFERROR(AVERAGE(Data!I1459),"  ")</f>
        <v xml:space="preserve">  </v>
      </c>
      <c r="J1451" s="67" t="str">
        <f>IFERROR(AVERAGE(Data!J1459),"  ")</f>
        <v xml:space="preserve">  </v>
      </c>
      <c r="K1451" s="66" t="str">
        <f>IFERROR(AVERAGE(Data!L1459),"  ")</f>
        <v xml:space="preserve">  </v>
      </c>
      <c r="L1451" s="66" t="str">
        <f>IFERROR(AVERAGE(Data!M1459),"  ")</f>
        <v xml:space="preserve">  </v>
      </c>
      <c r="M1451" s="66" t="str">
        <f>IFERROR(AVERAGE(Data!N1459),"  ")</f>
        <v xml:space="preserve">  </v>
      </c>
      <c r="N1451" s="66" t="str">
        <f>IFERROR(AVERAGE(Data!O1459),"  ")</f>
        <v xml:space="preserve">  </v>
      </c>
      <c r="O1451" s="66" t="str">
        <f>IFERROR(AVERAGE(Data!P1459),"  ")</f>
        <v xml:space="preserve">  </v>
      </c>
      <c r="P1451" s="66" t="str">
        <f>IFERROR(AVERAGE(Data!Q1459),"  ")</f>
        <v xml:space="preserve">  </v>
      </c>
      <c r="Q1451" s="67" t="str">
        <f>IFERROR(AVERAGE(Data!R1459),"  ")</f>
        <v xml:space="preserve">  </v>
      </c>
      <c r="R1451" s="67" t="str">
        <f>IFERROR(AVERAGE(Data!S1459),"  ")</f>
        <v xml:space="preserve">  </v>
      </c>
      <c r="S1451" s="67" t="str">
        <f>IFERROR(AVERAGE(Data!T1459),"  ")</f>
        <v xml:space="preserve">  </v>
      </c>
      <c r="T1451" s="66" t="str">
        <f>IFERROR(AVERAGE(Data!V1459), " ")</f>
        <v xml:space="preserve"> </v>
      </c>
      <c r="U1451" s="66" t="str">
        <f>IFERROR(AVERAGE(Data!W1459), " ")</f>
        <v xml:space="preserve"> </v>
      </c>
      <c r="V1451" s="66" t="str">
        <f>IFERROR(AVERAGE(Data!X1459), " ")</f>
        <v xml:space="preserve"> </v>
      </c>
      <c r="W1451" s="66" t="str">
        <f>IFERROR(AVERAGE(Data!Y1459), " ")</f>
        <v xml:space="preserve"> </v>
      </c>
      <c r="X1451" s="66" t="str">
        <f>IFERROR(AVERAGE(Data!Z1459), " ")</f>
        <v xml:space="preserve"> </v>
      </c>
      <c r="Y1451" s="66" t="str">
        <f>IFERROR(AVERAGE(Data!AA1459), " ")</f>
        <v xml:space="preserve"> </v>
      </c>
      <c r="Z1451" s="67" t="str">
        <f>IFERROR(AVERAGE(Data!AB1459), " ")</f>
        <v xml:space="preserve"> </v>
      </c>
      <c r="AA1451" s="67" t="str">
        <f>IFERROR(AVERAGE(Data!AC1459), " ")</f>
        <v xml:space="preserve"> </v>
      </c>
      <c r="AB1451" s="67" t="str">
        <f>IFERROR(AVERAGE(Data!AD1459), " ")</f>
        <v xml:space="preserve"> </v>
      </c>
      <c r="AC1451" s="66" t="str">
        <f>IFERROR(AVERAGE(Data!AF1459), "  ")</f>
        <v xml:space="preserve">  </v>
      </c>
      <c r="AD1451" s="66" t="str">
        <f>IFERROR(AVERAGE(Data!AG1459), "  ")</f>
        <v xml:space="preserve">  </v>
      </c>
      <c r="AE1451" s="66" t="str">
        <f>IFERROR(AVERAGE(Data!AH1459), "  ")</f>
        <v xml:space="preserve">  </v>
      </c>
      <c r="AF1451" s="66" t="str">
        <f>IFERROR(AVERAGE(Data!AI1459), "  ")</f>
        <v xml:space="preserve">  </v>
      </c>
      <c r="AG1451" s="66" t="str">
        <f>IFERROR(AVERAGE(Data!AJ1459), "  ")</f>
        <v xml:space="preserve">  </v>
      </c>
      <c r="AH1451" s="66" t="str">
        <f>IFERROR(AVERAGE(Data!AK1459), "  ")</f>
        <v xml:space="preserve">  </v>
      </c>
      <c r="AI1451" s="67" t="str">
        <f>IFERROR(AVERAGE(Data!AL1459), "  ")</f>
        <v xml:space="preserve">  </v>
      </c>
      <c r="AJ1451" s="67" t="str">
        <f>IFERROR(AVERAGE(Data!AM1459), "  ")</f>
        <v xml:space="preserve">  </v>
      </c>
      <c r="AK1451" s="67" t="str">
        <f>IFERROR(AVERAGE(Data!AN1459), "  ")</f>
        <v xml:space="preserve">  </v>
      </c>
      <c r="AL1451" s="66" t="str">
        <f>IFERROR(AVERAGE(Data!AP1459),"  ")</f>
        <v xml:space="preserve">  </v>
      </c>
      <c r="AM1451" s="66" t="str">
        <f>IFERROR(AVERAGE(Data!AQ1459),"  ")</f>
        <v xml:space="preserve">  </v>
      </c>
      <c r="AN1451" s="66" t="str">
        <f>IFERROR(AVERAGE(Data!AR1459),"  ")</f>
        <v xml:space="preserve">  </v>
      </c>
      <c r="AO1451" s="66" t="str">
        <f>IFERROR(AVERAGE(Data!AS1459),"  ")</f>
        <v xml:space="preserve">  </v>
      </c>
      <c r="AP1451" s="66" t="str">
        <f>IFERROR(AVERAGE(Data!AT1459),"  ")</f>
        <v xml:space="preserve">  </v>
      </c>
      <c r="AQ1451" s="66" t="str">
        <f>IFERROR(AVERAGE(Data!AU1459),"  ")</f>
        <v xml:space="preserve">  </v>
      </c>
      <c r="AR1451" s="67" t="str">
        <f>IFERROR(AVERAGE(Data!AV1459),"  ")</f>
        <v xml:space="preserve">  </v>
      </c>
      <c r="AS1451" s="67" t="str">
        <f>IFERROR(AVERAGE(Data!AW1459),"  ")</f>
        <v xml:space="preserve">  </v>
      </c>
      <c r="AT1451" s="67" t="str">
        <f>IFERROR(AVERAGE(Data!AX1459),"  ")</f>
        <v xml:space="preserve">  </v>
      </c>
      <c r="AU1451" s="66" t="str">
        <f>IFERROR(AVERAGE(Data!AZ1459), "  ")</f>
        <v xml:space="preserve">  </v>
      </c>
      <c r="AV1451" s="66" t="str">
        <f>IFERROR(AVERAGE(Data!BA1459), "  ")</f>
        <v xml:space="preserve">  </v>
      </c>
      <c r="AW1451" s="66" t="str">
        <f>IFERROR(AVERAGE(Data!BB1459), "  ")</f>
        <v xml:space="preserve">  </v>
      </c>
      <c r="AX1451" s="66" t="str">
        <f>IFERROR(AVERAGE(Data!BC1459), "  ")</f>
        <v xml:space="preserve">  </v>
      </c>
      <c r="AY1451" s="66" t="str">
        <f>IFERROR(AVERAGE(Data!BD1459), "  ")</f>
        <v xml:space="preserve">  </v>
      </c>
      <c r="AZ1451" s="66" t="str">
        <f>IFERROR(AVERAGE(Data!BE1459), "  ")</f>
        <v xml:space="preserve">  </v>
      </c>
      <c r="BA1451" s="66" t="str">
        <f>IFERROR(AVERAGE(Data!BF1459), "  ")</f>
        <v xml:space="preserve">  </v>
      </c>
      <c r="BB1451" s="66" t="str">
        <f>IFERROR(AVERAGE(Data!BG1459), "  ")</f>
        <v xml:space="preserve">  </v>
      </c>
      <c r="BC1451" s="66" t="str">
        <f>IFERROR(AVERAGE(Data!BH1459), "  ")</f>
        <v xml:space="preserve">  </v>
      </c>
      <c r="BD1451" s="66" t="str">
        <f>IFERROR(AVERAGE(Data!BI1459), "  ")</f>
        <v xml:space="preserve">  </v>
      </c>
    </row>
    <row r="1452" spans="1:56" x14ac:dyDescent="0.25">
      <c r="B1452" s="66" t="str">
        <f>IFERROR(AVERAGE(Data!B1460),"  ")</f>
        <v xml:space="preserve">  </v>
      </c>
      <c r="C1452" s="66" t="str">
        <f>IFERROR(AVERAGE(Data!C1460),"  ")</f>
        <v xml:space="preserve">  </v>
      </c>
      <c r="D1452" s="66" t="str">
        <f>IFERROR(AVERAGE(Data!D1460),"  ")</f>
        <v xml:space="preserve">  </v>
      </c>
      <c r="E1452" s="66" t="str">
        <f>IFERROR(AVERAGE(Data!E1460),"  ")</f>
        <v xml:space="preserve">  </v>
      </c>
      <c r="F1452" s="66" t="str">
        <f>IFERROR(AVERAGE(Data!F1460),"  ")</f>
        <v xml:space="preserve">  </v>
      </c>
      <c r="G1452" s="66" t="str">
        <f>IFERROR(AVERAGE(Data!G1460),"  ")</f>
        <v xml:space="preserve">  </v>
      </c>
      <c r="H1452" s="67" t="str">
        <f>IFERROR(AVERAGE(Data!H1460),"  ")</f>
        <v xml:space="preserve">  </v>
      </c>
      <c r="I1452" s="67" t="str">
        <f>IFERROR(AVERAGE(Data!I1460),"  ")</f>
        <v xml:space="preserve">  </v>
      </c>
      <c r="J1452" s="67" t="str">
        <f>IFERROR(AVERAGE(Data!J1460),"  ")</f>
        <v xml:space="preserve">  </v>
      </c>
      <c r="K1452" s="66" t="str">
        <f>IFERROR(AVERAGE(Data!L1460),"  ")</f>
        <v xml:space="preserve">  </v>
      </c>
      <c r="L1452" s="66" t="str">
        <f>IFERROR(AVERAGE(Data!M1460),"  ")</f>
        <v xml:space="preserve">  </v>
      </c>
      <c r="M1452" s="66" t="str">
        <f>IFERROR(AVERAGE(Data!N1460),"  ")</f>
        <v xml:space="preserve">  </v>
      </c>
      <c r="N1452" s="66" t="str">
        <f>IFERROR(AVERAGE(Data!O1460),"  ")</f>
        <v xml:space="preserve">  </v>
      </c>
      <c r="O1452" s="66" t="str">
        <f>IFERROR(AVERAGE(Data!P1460),"  ")</f>
        <v xml:space="preserve">  </v>
      </c>
      <c r="P1452" s="66" t="str">
        <f>IFERROR(AVERAGE(Data!Q1460),"  ")</f>
        <v xml:space="preserve">  </v>
      </c>
      <c r="Q1452" s="67" t="str">
        <f>IFERROR(AVERAGE(Data!R1460),"  ")</f>
        <v xml:space="preserve">  </v>
      </c>
      <c r="R1452" s="67" t="str">
        <f>IFERROR(AVERAGE(Data!S1460),"  ")</f>
        <v xml:space="preserve">  </v>
      </c>
      <c r="S1452" s="67" t="str">
        <f>IFERROR(AVERAGE(Data!T1460),"  ")</f>
        <v xml:space="preserve">  </v>
      </c>
      <c r="T1452" s="66" t="str">
        <f>IFERROR(AVERAGE(Data!V1460), " ")</f>
        <v xml:space="preserve"> </v>
      </c>
      <c r="U1452" s="66" t="str">
        <f>IFERROR(AVERAGE(Data!W1460), " ")</f>
        <v xml:space="preserve"> </v>
      </c>
      <c r="V1452" s="66" t="str">
        <f>IFERROR(AVERAGE(Data!X1460), " ")</f>
        <v xml:space="preserve"> </v>
      </c>
      <c r="W1452" s="66" t="str">
        <f>IFERROR(AVERAGE(Data!Y1460), " ")</f>
        <v xml:space="preserve"> </v>
      </c>
      <c r="X1452" s="66" t="str">
        <f>IFERROR(AVERAGE(Data!Z1460), " ")</f>
        <v xml:space="preserve"> </v>
      </c>
      <c r="Y1452" s="66" t="str">
        <f>IFERROR(AVERAGE(Data!AA1460), " ")</f>
        <v xml:space="preserve"> </v>
      </c>
      <c r="Z1452" s="67" t="str">
        <f>IFERROR(AVERAGE(Data!AB1460), " ")</f>
        <v xml:space="preserve"> </v>
      </c>
      <c r="AA1452" s="67" t="str">
        <f>IFERROR(AVERAGE(Data!AC1460), " ")</f>
        <v xml:space="preserve"> </v>
      </c>
      <c r="AB1452" s="67" t="str">
        <f>IFERROR(AVERAGE(Data!AD1460), " ")</f>
        <v xml:space="preserve"> </v>
      </c>
      <c r="AC1452" s="66" t="str">
        <f>IFERROR(AVERAGE(Data!AF1460), "  ")</f>
        <v xml:space="preserve">  </v>
      </c>
      <c r="AD1452" s="66" t="str">
        <f>IFERROR(AVERAGE(Data!AG1460), "  ")</f>
        <v xml:space="preserve">  </v>
      </c>
      <c r="AE1452" s="66" t="str">
        <f>IFERROR(AVERAGE(Data!AH1460), "  ")</f>
        <v xml:space="preserve">  </v>
      </c>
      <c r="AF1452" s="66" t="str">
        <f>IFERROR(AVERAGE(Data!AI1460), "  ")</f>
        <v xml:space="preserve">  </v>
      </c>
      <c r="AG1452" s="66" t="str">
        <f>IFERROR(AVERAGE(Data!AJ1460), "  ")</f>
        <v xml:space="preserve">  </v>
      </c>
      <c r="AH1452" s="66" t="str">
        <f>IFERROR(AVERAGE(Data!AK1460), "  ")</f>
        <v xml:space="preserve">  </v>
      </c>
      <c r="AI1452" s="67" t="str">
        <f>IFERROR(AVERAGE(Data!AL1460), "  ")</f>
        <v xml:space="preserve">  </v>
      </c>
      <c r="AJ1452" s="67" t="str">
        <f>IFERROR(AVERAGE(Data!AM1460), "  ")</f>
        <v xml:space="preserve">  </v>
      </c>
      <c r="AK1452" s="67" t="str">
        <f>IFERROR(AVERAGE(Data!AN1460), "  ")</f>
        <v xml:space="preserve">  </v>
      </c>
      <c r="AL1452" s="66" t="str">
        <f>IFERROR(AVERAGE(Data!AP1460),"  ")</f>
        <v xml:space="preserve">  </v>
      </c>
      <c r="AM1452" s="66" t="str">
        <f>IFERROR(AVERAGE(Data!AQ1460),"  ")</f>
        <v xml:space="preserve">  </v>
      </c>
      <c r="AN1452" s="66" t="str">
        <f>IFERROR(AVERAGE(Data!AR1460),"  ")</f>
        <v xml:space="preserve">  </v>
      </c>
      <c r="AO1452" s="66" t="str">
        <f>IFERROR(AVERAGE(Data!AS1460),"  ")</f>
        <v xml:space="preserve">  </v>
      </c>
      <c r="AP1452" s="66" t="str">
        <f>IFERROR(AVERAGE(Data!AT1460),"  ")</f>
        <v xml:space="preserve">  </v>
      </c>
      <c r="AQ1452" s="66" t="str">
        <f>IFERROR(AVERAGE(Data!AU1460),"  ")</f>
        <v xml:space="preserve">  </v>
      </c>
      <c r="AR1452" s="67" t="str">
        <f>IFERROR(AVERAGE(Data!AV1460),"  ")</f>
        <v xml:space="preserve">  </v>
      </c>
      <c r="AS1452" s="67" t="str">
        <f>IFERROR(AVERAGE(Data!AW1460),"  ")</f>
        <v xml:space="preserve">  </v>
      </c>
      <c r="AT1452" s="67" t="str">
        <f>IFERROR(AVERAGE(Data!AX1460),"  ")</f>
        <v xml:space="preserve">  </v>
      </c>
      <c r="AU1452" s="66" t="str">
        <f>IFERROR(AVERAGE(Data!AZ1460), "  ")</f>
        <v xml:space="preserve">  </v>
      </c>
      <c r="AV1452" s="66" t="str">
        <f>IFERROR(AVERAGE(Data!BA1460), "  ")</f>
        <v xml:space="preserve">  </v>
      </c>
      <c r="AW1452" s="66" t="str">
        <f>IFERROR(AVERAGE(Data!BB1460), "  ")</f>
        <v xml:space="preserve">  </v>
      </c>
      <c r="AX1452" s="66" t="str">
        <f>IFERROR(AVERAGE(Data!BC1460), "  ")</f>
        <v xml:space="preserve">  </v>
      </c>
      <c r="AY1452" s="66" t="str">
        <f>IFERROR(AVERAGE(Data!BD1460), "  ")</f>
        <v xml:space="preserve">  </v>
      </c>
      <c r="AZ1452" s="66" t="str">
        <f>IFERROR(AVERAGE(Data!BE1460), "  ")</f>
        <v xml:space="preserve">  </v>
      </c>
      <c r="BA1452" s="66" t="str">
        <f>IFERROR(AVERAGE(Data!BF1460), "  ")</f>
        <v xml:space="preserve">  </v>
      </c>
      <c r="BB1452" s="66" t="str">
        <f>IFERROR(AVERAGE(Data!BG1460), "  ")</f>
        <v xml:space="preserve">  </v>
      </c>
      <c r="BC1452" s="66" t="str">
        <f>IFERROR(AVERAGE(Data!BH1460), "  ")</f>
        <v xml:space="preserve">  </v>
      </c>
      <c r="BD1452" s="66" t="str">
        <f>IFERROR(AVERAGE(Data!BI1460), "  ")</f>
        <v xml:space="preserve">  </v>
      </c>
    </row>
    <row r="1453" spans="1:56" x14ac:dyDescent="0.25">
      <c r="B1453" s="66" t="str">
        <f>IFERROR(AVERAGE(Data!B1461),"  ")</f>
        <v xml:space="preserve">  </v>
      </c>
      <c r="C1453" s="66" t="str">
        <f>IFERROR(AVERAGE(Data!C1461),"  ")</f>
        <v xml:space="preserve">  </v>
      </c>
      <c r="D1453" s="66" t="str">
        <f>IFERROR(AVERAGE(Data!D1461),"  ")</f>
        <v xml:space="preserve">  </v>
      </c>
      <c r="E1453" s="66" t="str">
        <f>IFERROR(AVERAGE(Data!E1461),"  ")</f>
        <v xml:space="preserve">  </v>
      </c>
      <c r="F1453" s="66" t="str">
        <f>IFERROR(AVERAGE(Data!F1461),"  ")</f>
        <v xml:space="preserve">  </v>
      </c>
      <c r="G1453" s="66" t="str">
        <f>IFERROR(AVERAGE(Data!G1461),"  ")</f>
        <v xml:space="preserve">  </v>
      </c>
      <c r="H1453" s="67" t="str">
        <f>IFERROR(AVERAGE(Data!H1461),"  ")</f>
        <v xml:space="preserve">  </v>
      </c>
      <c r="I1453" s="67" t="str">
        <f>IFERROR(AVERAGE(Data!I1461),"  ")</f>
        <v xml:space="preserve">  </v>
      </c>
      <c r="J1453" s="67" t="str">
        <f>IFERROR(AVERAGE(Data!J1461),"  ")</f>
        <v xml:space="preserve">  </v>
      </c>
      <c r="K1453" s="66" t="str">
        <f>IFERROR(AVERAGE(Data!L1461),"  ")</f>
        <v xml:space="preserve">  </v>
      </c>
      <c r="L1453" s="66" t="str">
        <f>IFERROR(AVERAGE(Data!M1461),"  ")</f>
        <v xml:space="preserve">  </v>
      </c>
      <c r="M1453" s="66" t="str">
        <f>IFERROR(AVERAGE(Data!N1461),"  ")</f>
        <v xml:space="preserve">  </v>
      </c>
      <c r="N1453" s="66" t="str">
        <f>IFERROR(AVERAGE(Data!O1461),"  ")</f>
        <v xml:space="preserve">  </v>
      </c>
      <c r="O1453" s="66" t="str">
        <f>IFERROR(AVERAGE(Data!P1461),"  ")</f>
        <v xml:space="preserve">  </v>
      </c>
      <c r="P1453" s="66" t="str">
        <f>IFERROR(AVERAGE(Data!Q1461),"  ")</f>
        <v xml:space="preserve">  </v>
      </c>
      <c r="Q1453" s="67" t="str">
        <f>IFERROR(AVERAGE(Data!R1461),"  ")</f>
        <v xml:space="preserve">  </v>
      </c>
      <c r="R1453" s="67" t="str">
        <f>IFERROR(AVERAGE(Data!S1461),"  ")</f>
        <v xml:space="preserve">  </v>
      </c>
      <c r="S1453" s="67" t="str">
        <f>IFERROR(AVERAGE(Data!T1461),"  ")</f>
        <v xml:space="preserve">  </v>
      </c>
      <c r="T1453" s="66" t="str">
        <f>IFERROR(AVERAGE(Data!V1461), " ")</f>
        <v xml:space="preserve"> </v>
      </c>
      <c r="U1453" s="66" t="str">
        <f>IFERROR(AVERAGE(Data!W1461), " ")</f>
        <v xml:space="preserve"> </v>
      </c>
      <c r="V1453" s="66" t="str">
        <f>IFERROR(AVERAGE(Data!X1461), " ")</f>
        <v xml:space="preserve"> </v>
      </c>
      <c r="W1453" s="66" t="str">
        <f>IFERROR(AVERAGE(Data!Y1461), " ")</f>
        <v xml:space="preserve"> </v>
      </c>
      <c r="X1453" s="66" t="str">
        <f>IFERROR(AVERAGE(Data!Z1461), " ")</f>
        <v xml:space="preserve"> </v>
      </c>
      <c r="Y1453" s="66" t="str">
        <f>IFERROR(AVERAGE(Data!AA1461), " ")</f>
        <v xml:space="preserve"> </v>
      </c>
      <c r="Z1453" s="67" t="str">
        <f>IFERROR(AVERAGE(Data!AB1461), " ")</f>
        <v xml:space="preserve"> </v>
      </c>
      <c r="AA1453" s="67" t="str">
        <f>IFERROR(AVERAGE(Data!AC1461), " ")</f>
        <v xml:space="preserve"> </v>
      </c>
      <c r="AB1453" s="67" t="str">
        <f>IFERROR(AVERAGE(Data!AD1461), " ")</f>
        <v xml:space="preserve"> </v>
      </c>
      <c r="AC1453" s="66" t="str">
        <f>IFERROR(AVERAGE(Data!AF1461), "  ")</f>
        <v xml:space="preserve">  </v>
      </c>
      <c r="AD1453" s="66" t="str">
        <f>IFERROR(AVERAGE(Data!AG1461), "  ")</f>
        <v xml:space="preserve">  </v>
      </c>
      <c r="AE1453" s="66" t="str">
        <f>IFERROR(AVERAGE(Data!AH1461), "  ")</f>
        <v xml:space="preserve">  </v>
      </c>
      <c r="AF1453" s="66" t="str">
        <f>IFERROR(AVERAGE(Data!AI1461), "  ")</f>
        <v xml:space="preserve">  </v>
      </c>
      <c r="AG1453" s="66" t="str">
        <f>IFERROR(AVERAGE(Data!AJ1461), "  ")</f>
        <v xml:space="preserve">  </v>
      </c>
      <c r="AH1453" s="66" t="str">
        <f>IFERROR(AVERAGE(Data!AK1461), "  ")</f>
        <v xml:space="preserve">  </v>
      </c>
      <c r="AI1453" s="67" t="str">
        <f>IFERROR(AVERAGE(Data!AL1461), "  ")</f>
        <v xml:space="preserve">  </v>
      </c>
      <c r="AJ1453" s="67" t="str">
        <f>IFERROR(AVERAGE(Data!AM1461), "  ")</f>
        <v xml:space="preserve">  </v>
      </c>
      <c r="AK1453" s="67" t="str">
        <f>IFERROR(AVERAGE(Data!AN1461), "  ")</f>
        <v xml:space="preserve">  </v>
      </c>
      <c r="AL1453" s="66" t="str">
        <f>IFERROR(AVERAGE(Data!AP1461),"  ")</f>
        <v xml:space="preserve">  </v>
      </c>
      <c r="AM1453" s="66" t="str">
        <f>IFERROR(AVERAGE(Data!AQ1461),"  ")</f>
        <v xml:space="preserve">  </v>
      </c>
      <c r="AN1453" s="66" t="str">
        <f>IFERROR(AVERAGE(Data!AR1461),"  ")</f>
        <v xml:space="preserve">  </v>
      </c>
      <c r="AO1453" s="66" t="str">
        <f>IFERROR(AVERAGE(Data!AS1461),"  ")</f>
        <v xml:space="preserve">  </v>
      </c>
      <c r="AP1453" s="66" t="str">
        <f>IFERROR(AVERAGE(Data!AT1461),"  ")</f>
        <v xml:space="preserve">  </v>
      </c>
      <c r="AQ1453" s="66" t="str">
        <f>IFERROR(AVERAGE(Data!AU1461),"  ")</f>
        <v xml:space="preserve">  </v>
      </c>
      <c r="AR1453" s="67" t="str">
        <f>IFERROR(AVERAGE(Data!AV1461),"  ")</f>
        <v xml:space="preserve">  </v>
      </c>
      <c r="AS1453" s="67" t="str">
        <f>IFERROR(AVERAGE(Data!AW1461),"  ")</f>
        <v xml:space="preserve">  </v>
      </c>
      <c r="AT1453" s="67" t="str">
        <f>IFERROR(AVERAGE(Data!AX1461),"  ")</f>
        <v xml:space="preserve">  </v>
      </c>
      <c r="AU1453" s="66" t="str">
        <f>IFERROR(AVERAGE(Data!AZ1461), "  ")</f>
        <v xml:space="preserve">  </v>
      </c>
      <c r="AV1453" s="66" t="str">
        <f>IFERROR(AVERAGE(Data!BA1461), "  ")</f>
        <v xml:space="preserve">  </v>
      </c>
      <c r="AW1453" s="66" t="str">
        <f>IFERROR(AVERAGE(Data!BB1461), "  ")</f>
        <v xml:space="preserve">  </v>
      </c>
      <c r="AX1453" s="66" t="str">
        <f>IFERROR(AVERAGE(Data!BC1461), "  ")</f>
        <v xml:space="preserve">  </v>
      </c>
      <c r="AY1453" s="66" t="str">
        <f>IFERROR(AVERAGE(Data!BD1461), "  ")</f>
        <v xml:space="preserve">  </v>
      </c>
      <c r="AZ1453" s="66" t="str">
        <f>IFERROR(AVERAGE(Data!BE1461), "  ")</f>
        <v xml:space="preserve">  </v>
      </c>
      <c r="BA1453" s="66" t="str">
        <f>IFERROR(AVERAGE(Data!BF1461), "  ")</f>
        <v xml:space="preserve">  </v>
      </c>
      <c r="BB1453" s="66" t="str">
        <f>IFERROR(AVERAGE(Data!BG1461), "  ")</f>
        <v xml:space="preserve">  </v>
      </c>
      <c r="BC1453" s="66" t="str">
        <f>IFERROR(AVERAGE(Data!BH1461), "  ")</f>
        <v xml:space="preserve">  </v>
      </c>
      <c r="BD1453" s="66" t="str">
        <f>IFERROR(AVERAGE(Data!BI1461), "  ")</f>
        <v xml:space="preserve">  </v>
      </c>
    </row>
    <row r="1454" spans="1:56" x14ac:dyDescent="0.25">
      <c r="B1454" s="66" t="str">
        <f>IFERROR(AVERAGE(Data!B1462),"  ")</f>
        <v xml:space="preserve">  </v>
      </c>
      <c r="C1454" s="66" t="str">
        <f>IFERROR(AVERAGE(Data!C1462),"  ")</f>
        <v xml:space="preserve">  </v>
      </c>
      <c r="D1454" s="66" t="str">
        <f>IFERROR(AVERAGE(Data!D1462),"  ")</f>
        <v xml:space="preserve">  </v>
      </c>
      <c r="E1454" s="66" t="str">
        <f>IFERROR(AVERAGE(Data!E1462),"  ")</f>
        <v xml:space="preserve">  </v>
      </c>
      <c r="F1454" s="66" t="str">
        <f>IFERROR(AVERAGE(Data!F1462),"  ")</f>
        <v xml:space="preserve">  </v>
      </c>
      <c r="G1454" s="66" t="str">
        <f>IFERROR(AVERAGE(Data!G1462),"  ")</f>
        <v xml:space="preserve">  </v>
      </c>
      <c r="H1454" s="67" t="str">
        <f>IFERROR(AVERAGE(Data!H1462),"  ")</f>
        <v xml:space="preserve">  </v>
      </c>
      <c r="I1454" s="67" t="str">
        <f>IFERROR(AVERAGE(Data!I1462),"  ")</f>
        <v xml:space="preserve">  </v>
      </c>
      <c r="J1454" s="67" t="str">
        <f>IFERROR(AVERAGE(Data!J1462),"  ")</f>
        <v xml:space="preserve">  </v>
      </c>
      <c r="K1454" s="66" t="str">
        <f>IFERROR(AVERAGE(Data!L1462),"  ")</f>
        <v xml:space="preserve">  </v>
      </c>
      <c r="L1454" s="66" t="str">
        <f>IFERROR(AVERAGE(Data!M1462),"  ")</f>
        <v xml:space="preserve">  </v>
      </c>
      <c r="M1454" s="66" t="str">
        <f>IFERROR(AVERAGE(Data!N1462),"  ")</f>
        <v xml:space="preserve">  </v>
      </c>
      <c r="N1454" s="66" t="str">
        <f>IFERROR(AVERAGE(Data!O1462),"  ")</f>
        <v xml:space="preserve">  </v>
      </c>
      <c r="O1454" s="66" t="str">
        <f>IFERROR(AVERAGE(Data!P1462),"  ")</f>
        <v xml:space="preserve">  </v>
      </c>
      <c r="P1454" s="66" t="str">
        <f>IFERROR(AVERAGE(Data!Q1462),"  ")</f>
        <v xml:space="preserve">  </v>
      </c>
      <c r="Q1454" s="67" t="str">
        <f>IFERROR(AVERAGE(Data!R1462),"  ")</f>
        <v xml:space="preserve">  </v>
      </c>
      <c r="R1454" s="67" t="str">
        <f>IFERROR(AVERAGE(Data!S1462),"  ")</f>
        <v xml:space="preserve">  </v>
      </c>
      <c r="S1454" s="67" t="str">
        <f>IFERROR(AVERAGE(Data!T1462),"  ")</f>
        <v xml:space="preserve">  </v>
      </c>
      <c r="T1454" s="66" t="str">
        <f>IFERROR(AVERAGE(Data!V1462), " ")</f>
        <v xml:space="preserve"> </v>
      </c>
      <c r="U1454" s="66" t="str">
        <f>IFERROR(AVERAGE(Data!W1462), " ")</f>
        <v xml:space="preserve"> </v>
      </c>
      <c r="V1454" s="66" t="str">
        <f>IFERROR(AVERAGE(Data!X1462), " ")</f>
        <v xml:space="preserve"> </v>
      </c>
      <c r="W1454" s="66" t="str">
        <f>IFERROR(AVERAGE(Data!Y1462), " ")</f>
        <v xml:space="preserve"> </v>
      </c>
      <c r="X1454" s="66" t="str">
        <f>IFERROR(AVERAGE(Data!Z1462), " ")</f>
        <v xml:space="preserve"> </v>
      </c>
      <c r="Y1454" s="66" t="str">
        <f>IFERROR(AVERAGE(Data!AA1462), " ")</f>
        <v xml:space="preserve"> </v>
      </c>
      <c r="Z1454" s="67" t="str">
        <f>IFERROR(AVERAGE(Data!AB1462), " ")</f>
        <v xml:space="preserve"> </v>
      </c>
      <c r="AA1454" s="67" t="str">
        <f>IFERROR(AVERAGE(Data!AC1462), " ")</f>
        <v xml:space="preserve"> </v>
      </c>
      <c r="AB1454" s="67" t="str">
        <f>IFERROR(AVERAGE(Data!AD1462), " ")</f>
        <v xml:space="preserve"> </v>
      </c>
      <c r="AC1454" s="66" t="str">
        <f>IFERROR(AVERAGE(Data!AF1462), "  ")</f>
        <v xml:space="preserve">  </v>
      </c>
      <c r="AD1454" s="66" t="str">
        <f>IFERROR(AVERAGE(Data!AG1462), "  ")</f>
        <v xml:space="preserve">  </v>
      </c>
      <c r="AE1454" s="66" t="str">
        <f>IFERROR(AVERAGE(Data!AH1462), "  ")</f>
        <v xml:space="preserve">  </v>
      </c>
      <c r="AF1454" s="66" t="str">
        <f>IFERROR(AVERAGE(Data!AI1462), "  ")</f>
        <v xml:space="preserve">  </v>
      </c>
      <c r="AG1454" s="66" t="str">
        <f>IFERROR(AVERAGE(Data!AJ1462), "  ")</f>
        <v xml:space="preserve">  </v>
      </c>
      <c r="AH1454" s="66" t="str">
        <f>IFERROR(AVERAGE(Data!AK1462), "  ")</f>
        <v xml:space="preserve">  </v>
      </c>
      <c r="AI1454" s="67" t="str">
        <f>IFERROR(AVERAGE(Data!AL1462), "  ")</f>
        <v xml:space="preserve">  </v>
      </c>
      <c r="AJ1454" s="67" t="str">
        <f>IFERROR(AVERAGE(Data!AM1462), "  ")</f>
        <v xml:space="preserve">  </v>
      </c>
      <c r="AK1454" s="67" t="str">
        <f>IFERROR(AVERAGE(Data!AN1462), "  ")</f>
        <v xml:space="preserve">  </v>
      </c>
      <c r="AL1454" s="66" t="str">
        <f>IFERROR(AVERAGE(Data!AP1462),"  ")</f>
        <v xml:space="preserve">  </v>
      </c>
      <c r="AM1454" s="66" t="str">
        <f>IFERROR(AVERAGE(Data!AQ1462),"  ")</f>
        <v xml:space="preserve">  </v>
      </c>
      <c r="AN1454" s="66" t="str">
        <f>IFERROR(AVERAGE(Data!AR1462),"  ")</f>
        <v xml:space="preserve">  </v>
      </c>
      <c r="AO1454" s="66" t="str">
        <f>IFERROR(AVERAGE(Data!AS1462),"  ")</f>
        <v xml:space="preserve">  </v>
      </c>
      <c r="AP1454" s="66" t="str">
        <f>IFERROR(AVERAGE(Data!AT1462),"  ")</f>
        <v xml:space="preserve">  </v>
      </c>
      <c r="AQ1454" s="66" t="str">
        <f>IFERROR(AVERAGE(Data!AU1462),"  ")</f>
        <v xml:space="preserve">  </v>
      </c>
      <c r="AR1454" s="67" t="str">
        <f>IFERROR(AVERAGE(Data!AV1462),"  ")</f>
        <v xml:space="preserve">  </v>
      </c>
      <c r="AS1454" s="67" t="str">
        <f>IFERROR(AVERAGE(Data!AW1462),"  ")</f>
        <v xml:space="preserve">  </v>
      </c>
      <c r="AT1454" s="67" t="str">
        <f>IFERROR(AVERAGE(Data!AX1462),"  ")</f>
        <v xml:space="preserve">  </v>
      </c>
      <c r="AU1454" s="66" t="str">
        <f>IFERROR(AVERAGE(Data!AZ1462), "  ")</f>
        <v xml:space="preserve">  </v>
      </c>
      <c r="AV1454" s="66" t="str">
        <f>IFERROR(AVERAGE(Data!BA1462), "  ")</f>
        <v xml:space="preserve">  </v>
      </c>
      <c r="AW1454" s="66" t="str">
        <f>IFERROR(AVERAGE(Data!BB1462), "  ")</f>
        <v xml:space="preserve">  </v>
      </c>
      <c r="AX1454" s="66" t="str">
        <f>IFERROR(AVERAGE(Data!BC1462), "  ")</f>
        <v xml:space="preserve">  </v>
      </c>
      <c r="AY1454" s="66" t="str">
        <f>IFERROR(AVERAGE(Data!BD1462), "  ")</f>
        <v xml:space="preserve">  </v>
      </c>
      <c r="AZ1454" s="66" t="str">
        <f>IFERROR(AVERAGE(Data!BE1462), "  ")</f>
        <v xml:space="preserve">  </v>
      </c>
      <c r="BA1454" s="66" t="str">
        <f>IFERROR(AVERAGE(Data!BF1462), "  ")</f>
        <v xml:space="preserve">  </v>
      </c>
      <c r="BB1454" s="66" t="str">
        <f>IFERROR(AVERAGE(Data!BG1462), "  ")</f>
        <v xml:space="preserve">  </v>
      </c>
      <c r="BC1454" s="66" t="str">
        <f>IFERROR(AVERAGE(Data!BH1462), "  ")</f>
        <v xml:space="preserve">  </v>
      </c>
      <c r="BD1454" s="66" t="str">
        <f>IFERROR(AVERAGE(Data!BI1462), "  ")</f>
        <v xml:space="preserve">  </v>
      </c>
    </row>
    <row r="1455" spans="1:56" x14ac:dyDescent="0.25">
      <c r="B1455" s="66" t="str">
        <f>IFERROR(AVERAGE(Data!B1463),"  ")</f>
        <v xml:space="preserve">  </v>
      </c>
      <c r="C1455" s="66" t="str">
        <f>IFERROR(AVERAGE(Data!C1463),"  ")</f>
        <v xml:space="preserve">  </v>
      </c>
      <c r="D1455" s="66" t="str">
        <f>IFERROR(AVERAGE(Data!D1463),"  ")</f>
        <v xml:space="preserve">  </v>
      </c>
      <c r="E1455" s="66" t="str">
        <f>IFERROR(AVERAGE(Data!E1463),"  ")</f>
        <v xml:space="preserve">  </v>
      </c>
      <c r="F1455" s="66" t="str">
        <f>IFERROR(AVERAGE(Data!F1463),"  ")</f>
        <v xml:space="preserve">  </v>
      </c>
      <c r="G1455" s="66" t="str">
        <f>IFERROR(AVERAGE(Data!G1463),"  ")</f>
        <v xml:space="preserve">  </v>
      </c>
      <c r="H1455" s="67" t="str">
        <f>IFERROR(AVERAGE(Data!H1463),"  ")</f>
        <v xml:space="preserve">  </v>
      </c>
      <c r="I1455" s="67" t="str">
        <f>IFERROR(AVERAGE(Data!I1463),"  ")</f>
        <v xml:space="preserve">  </v>
      </c>
      <c r="J1455" s="67" t="str">
        <f>IFERROR(AVERAGE(Data!J1463),"  ")</f>
        <v xml:space="preserve">  </v>
      </c>
      <c r="K1455" s="66" t="str">
        <f>IFERROR(AVERAGE(Data!L1463),"  ")</f>
        <v xml:space="preserve">  </v>
      </c>
      <c r="L1455" s="66" t="str">
        <f>IFERROR(AVERAGE(Data!M1463),"  ")</f>
        <v xml:space="preserve">  </v>
      </c>
      <c r="M1455" s="66" t="str">
        <f>IFERROR(AVERAGE(Data!N1463),"  ")</f>
        <v xml:space="preserve">  </v>
      </c>
      <c r="N1455" s="66" t="str">
        <f>IFERROR(AVERAGE(Data!O1463),"  ")</f>
        <v xml:space="preserve">  </v>
      </c>
      <c r="O1455" s="66" t="str">
        <f>IFERROR(AVERAGE(Data!P1463),"  ")</f>
        <v xml:space="preserve">  </v>
      </c>
      <c r="P1455" s="66" t="str">
        <f>IFERROR(AVERAGE(Data!Q1463),"  ")</f>
        <v xml:space="preserve">  </v>
      </c>
      <c r="Q1455" s="67" t="str">
        <f>IFERROR(AVERAGE(Data!R1463),"  ")</f>
        <v xml:space="preserve">  </v>
      </c>
      <c r="R1455" s="67" t="str">
        <f>IFERROR(AVERAGE(Data!S1463),"  ")</f>
        <v xml:space="preserve">  </v>
      </c>
      <c r="S1455" s="67" t="str">
        <f>IFERROR(AVERAGE(Data!T1463),"  ")</f>
        <v xml:space="preserve">  </v>
      </c>
      <c r="T1455" s="66" t="str">
        <f>IFERROR(AVERAGE(Data!V1463), " ")</f>
        <v xml:space="preserve"> </v>
      </c>
      <c r="U1455" s="66" t="str">
        <f>IFERROR(AVERAGE(Data!W1463), " ")</f>
        <v xml:space="preserve"> </v>
      </c>
      <c r="V1455" s="66" t="str">
        <f>IFERROR(AVERAGE(Data!X1463), " ")</f>
        <v xml:space="preserve"> </v>
      </c>
      <c r="W1455" s="66" t="str">
        <f>IFERROR(AVERAGE(Data!Y1463), " ")</f>
        <v xml:space="preserve"> </v>
      </c>
      <c r="X1455" s="66" t="str">
        <f>IFERROR(AVERAGE(Data!Z1463), " ")</f>
        <v xml:space="preserve"> </v>
      </c>
      <c r="Y1455" s="66" t="str">
        <f>IFERROR(AVERAGE(Data!AA1463), " ")</f>
        <v xml:space="preserve"> </v>
      </c>
      <c r="Z1455" s="67" t="str">
        <f>IFERROR(AVERAGE(Data!AB1463), " ")</f>
        <v xml:space="preserve"> </v>
      </c>
      <c r="AA1455" s="67" t="str">
        <f>IFERROR(AVERAGE(Data!AC1463), " ")</f>
        <v xml:space="preserve"> </v>
      </c>
      <c r="AB1455" s="67" t="str">
        <f>IFERROR(AVERAGE(Data!AD1463), " ")</f>
        <v xml:space="preserve"> </v>
      </c>
      <c r="AC1455" s="66" t="str">
        <f>IFERROR(AVERAGE(Data!AF1463), "  ")</f>
        <v xml:space="preserve">  </v>
      </c>
      <c r="AD1455" s="66" t="str">
        <f>IFERROR(AVERAGE(Data!AG1463), "  ")</f>
        <v xml:space="preserve">  </v>
      </c>
      <c r="AE1455" s="66" t="str">
        <f>IFERROR(AVERAGE(Data!AH1463), "  ")</f>
        <v xml:space="preserve">  </v>
      </c>
      <c r="AF1455" s="66" t="str">
        <f>IFERROR(AVERAGE(Data!AI1463), "  ")</f>
        <v xml:space="preserve">  </v>
      </c>
      <c r="AG1455" s="66" t="str">
        <f>IFERROR(AVERAGE(Data!AJ1463), "  ")</f>
        <v xml:space="preserve">  </v>
      </c>
      <c r="AH1455" s="66" t="str">
        <f>IFERROR(AVERAGE(Data!AK1463), "  ")</f>
        <v xml:space="preserve">  </v>
      </c>
      <c r="AI1455" s="67" t="str">
        <f>IFERROR(AVERAGE(Data!AL1463), "  ")</f>
        <v xml:space="preserve">  </v>
      </c>
      <c r="AJ1455" s="67" t="str">
        <f>IFERROR(AVERAGE(Data!AM1463), "  ")</f>
        <v xml:space="preserve">  </v>
      </c>
      <c r="AK1455" s="67" t="str">
        <f>IFERROR(AVERAGE(Data!AN1463), "  ")</f>
        <v xml:space="preserve">  </v>
      </c>
      <c r="AL1455" s="66" t="str">
        <f>IFERROR(AVERAGE(Data!AP1463),"  ")</f>
        <v xml:space="preserve">  </v>
      </c>
      <c r="AM1455" s="66" t="str">
        <f>IFERROR(AVERAGE(Data!AQ1463),"  ")</f>
        <v xml:space="preserve">  </v>
      </c>
      <c r="AN1455" s="66" t="str">
        <f>IFERROR(AVERAGE(Data!AR1463),"  ")</f>
        <v xml:space="preserve">  </v>
      </c>
      <c r="AO1455" s="66" t="str">
        <f>IFERROR(AVERAGE(Data!AS1463),"  ")</f>
        <v xml:space="preserve">  </v>
      </c>
      <c r="AP1455" s="66" t="str">
        <f>IFERROR(AVERAGE(Data!AT1463),"  ")</f>
        <v xml:space="preserve">  </v>
      </c>
      <c r="AQ1455" s="66" t="str">
        <f>IFERROR(AVERAGE(Data!AU1463),"  ")</f>
        <v xml:space="preserve">  </v>
      </c>
      <c r="AR1455" s="67" t="str">
        <f>IFERROR(AVERAGE(Data!AV1463),"  ")</f>
        <v xml:space="preserve">  </v>
      </c>
      <c r="AS1455" s="67" t="str">
        <f>IFERROR(AVERAGE(Data!AW1463),"  ")</f>
        <v xml:space="preserve">  </v>
      </c>
      <c r="AT1455" s="67" t="str">
        <f>IFERROR(AVERAGE(Data!AX1463),"  ")</f>
        <v xml:space="preserve">  </v>
      </c>
      <c r="AU1455" s="66" t="str">
        <f>IFERROR(AVERAGE(Data!AZ1463), "  ")</f>
        <v xml:space="preserve">  </v>
      </c>
      <c r="AV1455" s="66" t="str">
        <f>IFERROR(AVERAGE(Data!BA1463), "  ")</f>
        <v xml:space="preserve">  </v>
      </c>
      <c r="AW1455" s="66" t="str">
        <f>IFERROR(AVERAGE(Data!BB1463), "  ")</f>
        <v xml:space="preserve">  </v>
      </c>
      <c r="AX1455" s="66" t="str">
        <f>IFERROR(AVERAGE(Data!BC1463), "  ")</f>
        <v xml:space="preserve">  </v>
      </c>
      <c r="AY1455" s="66" t="str">
        <f>IFERROR(AVERAGE(Data!BD1463), "  ")</f>
        <v xml:space="preserve">  </v>
      </c>
      <c r="AZ1455" s="66" t="str">
        <f>IFERROR(AVERAGE(Data!BE1463), "  ")</f>
        <v xml:space="preserve">  </v>
      </c>
      <c r="BA1455" s="66" t="str">
        <f>IFERROR(AVERAGE(Data!BF1463), "  ")</f>
        <v xml:space="preserve">  </v>
      </c>
      <c r="BB1455" s="66" t="str">
        <f>IFERROR(AVERAGE(Data!BG1463), "  ")</f>
        <v xml:space="preserve">  </v>
      </c>
      <c r="BC1455" s="66" t="str">
        <f>IFERROR(AVERAGE(Data!BH1463), "  ")</f>
        <v xml:space="preserve">  </v>
      </c>
      <c r="BD1455" s="66" t="str">
        <f>IFERROR(AVERAGE(Data!BI1463), "  ")</f>
        <v xml:space="preserve">  </v>
      </c>
    </row>
    <row r="1456" spans="1:56" x14ac:dyDescent="0.25">
      <c r="B1456" s="66" t="str">
        <f>IFERROR(AVERAGE(Data!B1464),"  ")</f>
        <v xml:space="preserve">  </v>
      </c>
      <c r="C1456" s="66" t="str">
        <f>IFERROR(AVERAGE(Data!C1464),"  ")</f>
        <v xml:space="preserve">  </v>
      </c>
      <c r="D1456" s="66" t="str">
        <f>IFERROR(AVERAGE(Data!D1464),"  ")</f>
        <v xml:space="preserve">  </v>
      </c>
      <c r="E1456" s="66" t="str">
        <f>IFERROR(AVERAGE(Data!E1464),"  ")</f>
        <v xml:space="preserve">  </v>
      </c>
      <c r="F1456" s="66" t="str">
        <f>IFERROR(AVERAGE(Data!F1464),"  ")</f>
        <v xml:space="preserve">  </v>
      </c>
      <c r="G1456" s="66" t="str">
        <f>IFERROR(AVERAGE(Data!G1464),"  ")</f>
        <v xml:space="preserve">  </v>
      </c>
      <c r="H1456" s="67" t="str">
        <f>IFERROR(AVERAGE(Data!H1464),"  ")</f>
        <v xml:space="preserve">  </v>
      </c>
      <c r="I1456" s="67" t="str">
        <f>IFERROR(AVERAGE(Data!I1464),"  ")</f>
        <v xml:space="preserve">  </v>
      </c>
      <c r="J1456" s="67" t="str">
        <f>IFERROR(AVERAGE(Data!J1464),"  ")</f>
        <v xml:space="preserve">  </v>
      </c>
      <c r="K1456" s="66" t="str">
        <f>IFERROR(AVERAGE(Data!L1464),"  ")</f>
        <v xml:space="preserve">  </v>
      </c>
      <c r="L1456" s="66" t="str">
        <f>IFERROR(AVERAGE(Data!M1464),"  ")</f>
        <v xml:space="preserve">  </v>
      </c>
      <c r="M1456" s="66" t="str">
        <f>IFERROR(AVERAGE(Data!N1464),"  ")</f>
        <v xml:space="preserve">  </v>
      </c>
      <c r="N1456" s="66" t="str">
        <f>IFERROR(AVERAGE(Data!O1464),"  ")</f>
        <v xml:space="preserve">  </v>
      </c>
      <c r="O1456" s="66" t="str">
        <f>IFERROR(AVERAGE(Data!P1464),"  ")</f>
        <v xml:space="preserve">  </v>
      </c>
      <c r="P1456" s="66" t="str">
        <f>IFERROR(AVERAGE(Data!Q1464),"  ")</f>
        <v xml:space="preserve">  </v>
      </c>
      <c r="Q1456" s="67" t="str">
        <f>IFERROR(AVERAGE(Data!R1464),"  ")</f>
        <v xml:space="preserve">  </v>
      </c>
      <c r="R1456" s="67" t="str">
        <f>IFERROR(AVERAGE(Data!S1464),"  ")</f>
        <v xml:space="preserve">  </v>
      </c>
      <c r="S1456" s="67" t="str">
        <f>IFERROR(AVERAGE(Data!T1464),"  ")</f>
        <v xml:space="preserve">  </v>
      </c>
      <c r="T1456" s="66" t="str">
        <f>IFERROR(AVERAGE(Data!V1464), " ")</f>
        <v xml:space="preserve"> </v>
      </c>
      <c r="U1456" s="66" t="str">
        <f>IFERROR(AVERAGE(Data!W1464), " ")</f>
        <v xml:space="preserve"> </v>
      </c>
      <c r="V1456" s="66" t="str">
        <f>IFERROR(AVERAGE(Data!X1464), " ")</f>
        <v xml:space="preserve"> </v>
      </c>
      <c r="W1456" s="66" t="str">
        <f>IFERROR(AVERAGE(Data!Y1464), " ")</f>
        <v xml:space="preserve"> </v>
      </c>
      <c r="X1456" s="66" t="str">
        <f>IFERROR(AVERAGE(Data!Z1464), " ")</f>
        <v xml:space="preserve"> </v>
      </c>
      <c r="Y1456" s="66" t="str">
        <f>IFERROR(AVERAGE(Data!AA1464), " ")</f>
        <v xml:space="preserve"> </v>
      </c>
      <c r="Z1456" s="67" t="str">
        <f>IFERROR(AVERAGE(Data!AB1464), " ")</f>
        <v xml:space="preserve"> </v>
      </c>
      <c r="AA1456" s="67" t="str">
        <f>IFERROR(AVERAGE(Data!AC1464), " ")</f>
        <v xml:space="preserve"> </v>
      </c>
      <c r="AB1456" s="67" t="str">
        <f>IFERROR(AVERAGE(Data!AD1464), " ")</f>
        <v xml:space="preserve"> </v>
      </c>
      <c r="AC1456" s="66" t="str">
        <f>IFERROR(AVERAGE(Data!AF1464), "  ")</f>
        <v xml:space="preserve">  </v>
      </c>
      <c r="AD1456" s="66" t="str">
        <f>IFERROR(AVERAGE(Data!AG1464), "  ")</f>
        <v xml:space="preserve">  </v>
      </c>
      <c r="AE1456" s="66" t="str">
        <f>IFERROR(AVERAGE(Data!AH1464), "  ")</f>
        <v xml:space="preserve">  </v>
      </c>
      <c r="AF1456" s="66" t="str">
        <f>IFERROR(AVERAGE(Data!AI1464), "  ")</f>
        <v xml:space="preserve">  </v>
      </c>
      <c r="AG1456" s="66" t="str">
        <f>IFERROR(AVERAGE(Data!AJ1464), "  ")</f>
        <v xml:space="preserve">  </v>
      </c>
      <c r="AH1456" s="66" t="str">
        <f>IFERROR(AVERAGE(Data!AK1464), "  ")</f>
        <v xml:space="preserve">  </v>
      </c>
      <c r="AI1456" s="67" t="str">
        <f>IFERROR(AVERAGE(Data!AL1464), "  ")</f>
        <v xml:space="preserve">  </v>
      </c>
      <c r="AJ1456" s="67" t="str">
        <f>IFERROR(AVERAGE(Data!AM1464), "  ")</f>
        <v xml:space="preserve">  </v>
      </c>
      <c r="AK1456" s="67" t="str">
        <f>IFERROR(AVERAGE(Data!AN1464), "  ")</f>
        <v xml:space="preserve">  </v>
      </c>
      <c r="AL1456" s="66" t="str">
        <f>IFERROR(AVERAGE(Data!AP1464),"  ")</f>
        <v xml:space="preserve">  </v>
      </c>
      <c r="AM1456" s="66" t="str">
        <f>IFERROR(AVERAGE(Data!AQ1464),"  ")</f>
        <v xml:space="preserve">  </v>
      </c>
      <c r="AN1456" s="66" t="str">
        <f>IFERROR(AVERAGE(Data!AR1464),"  ")</f>
        <v xml:space="preserve">  </v>
      </c>
      <c r="AO1456" s="66" t="str">
        <f>IFERROR(AVERAGE(Data!AS1464),"  ")</f>
        <v xml:space="preserve">  </v>
      </c>
      <c r="AP1456" s="66" t="str">
        <f>IFERROR(AVERAGE(Data!AT1464),"  ")</f>
        <v xml:space="preserve">  </v>
      </c>
      <c r="AQ1456" s="66" t="str">
        <f>IFERROR(AVERAGE(Data!AU1464),"  ")</f>
        <v xml:space="preserve">  </v>
      </c>
      <c r="AR1456" s="67" t="str">
        <f>IFERROR(AVERAGE(Data!AV1464),"  ")</f>
        <v xml:space="preserve">  </v>
      </c>
      <c r="AS1456" s="67" t="str">
        <f>IFERROR(AVERAGE(Data!AW1464),"  ")</f>
        <v xml:space="preserve">  </v>
      </c>
      <c r="AT1456" s="67" t="str">
        <f>IFERROR(AVERAGE(Data!AX1464),"  ")</f>
        <v xml:space="preserve">  </v>
      </c>
      <c r="AU1456" s="66" t="str">
        <f>IFERROR(AVERAGE(Data!AZ1464), "  ")</f>
        <v xml:space="preserve">  </v>
      </c>
      <c r="AV1456" s="66" t="str">
        <f>IFERROR(AVERAGE(Data!BA1464), "  ")</f>
        <v xml:space="preserve">  </v>
      </c>
      <c r="AW1456" s="66" t="str">
        <f>IFERROR(AVERAGE(Data!BB1464), "  ")</f>
        <v xml:space="preserve">  </v>
      </c>
      <c r="AX1456" s="66" t="str">
        <f>IFERROR(AVERAGE(Data!BC1464), "  ")</f>
        <v xml:space="preserve">  </v>
      </c>
      <c r="AY1456" s="66" t="str">
        <f>IFERROR(AVERAGE(Data!BD1464), "  ")</f>
        <v xml:space="preserve">  </v>
      </c>
      <c r="AZ1456" s="66" t="str">
        <f>IFERROR(AVERAGE(Data!BE1464), "  ")</f>
        <v xml:space="preserve">  </v>
      </c>
      <c r="BA1456" s="66" t="str">
        <f>IFERROR(AVERAGE(Data!BF1464), "  ")</f>
        <v xml:space="preserve">  </v>
      </c>
      <c r="BB1456" s="66" t="str">
        <f>IFERROR(AVERAGE(Data!BG1464), "  ")</f>
        <v xml:space="preserve">  </v>
      </c>
      <c r="BC1456" s="66" t="str">
        <f>IFERROR(AVERAGE(Data!BH1464), "  ")</f>
        <v xml:space="preserve">  </v>
      </c>
      <c r="BD1456" s="66" t="str">
        <f>IFERROR(AVERAGE(Data!BI1464), "  ")</f>
        <v xml:space="preserve">  </v>
      </c>
    </row>
    <row r="1457" spans="1:56" x14ac:dyDescent="0.25">
      <c r="B1457" s="66" t="str">
        <f>IFERROR(AVERAGE(Data!B1465),"  ")</f>
        <v xml:space="preserve">  </v>
      </c>
      <c r="C1457" s="66" t="str">
        <f>IFERROR(AVERAGE(Data!C1465),"  ")</f>
        <v xml:space="preserve">  </v>
      </c>
      <c r="D1457" s="66" t="str">
        <f>IFERROR(AVERAGE(Data!D1465),"  ")</f>
        <v xml:space="preserve">  </v>
      </c>
      <c r="E1457" s="66" t="str">
        <f>IFERROR(AVERAGE(Data!E1465),"  ")</f>
        <v xml:space="preserve">  </v>
      </c>
      <c r="F1457" s="66" t="str">
        <f>IFERROR(AVERAGE(Data!F1465),"  ")</f>
        <v xml:space="preserve">  </v>
      </c>
      <c r="G1457" s="66" t="str">
        <f>IFERROR(AVERAGE(Data!G1465),"  ")</f>
        <v xml:space="preserve">  </v>
      </c>
      <c r="H1457" s="67" t="str">
        <f>IFERROR(AVERAGE(Data!H1465),"  ")</f>
        <v xml:space="preserve">  </v>
      </c>
      <c r="I1457" s="67" t="str">
        <f>IFERROR(AVERAGE(Data!I1465),"  ")</f>
        <v xml:space="preserve">  </v>
      </c>
      <c r="J1457" s="67" t="str">
        <f>IFERROR(AVERAGE(Data!J1465),"  ")</f>
        <v xml:space="preserve">  </v>
      </c>
      <c r="K1457" s="66" t="str">
        <f>IFERROR(AVERAGE(Data!L1465),"  ")</f>
        <v xml:space="preserve">  </v>
      </c>
      <c r="L1457" s="66" t="str">
        <f>IFERROR(AVERAGE(Data!M1465),"  ")</f>
        <v xml:space="preserve">  </v>
      </c>
      <c r="M1457" s="66" t="str">
        <f>IFERROR(AVERAGE(Data!N1465),"  ")</f>
        <v xml:space="preserve">  </v>
      </c>
      <c r="N1457" s="66" t="str">
        <f>IFERROR(AVERAGE(Data!O1465),"  ")</f>
        <v xml:space="preserve">  </v>
      </c>
      <c r="O1457" s="66" t="str">
        <f>IFERROR(AVERAGE(Data!P1465),"  ")</f>
        <v xml:space="preserve">  </v>
      </c>
      <c r="P1457" s="66" t="str">
        <f>IFERROR(AVERAGE(Data!Q1465),"  ")</f>
        <v xml:space="preserve">  </v>
      </c>
      <c r="Q1457" s="67" t="str">
        <f>IFERROR(AVERAGE(Data!R1465),"  ")</f>
        <v xml:space="preserve">  </v>
      </c>
      <c r="R1457" s="67" t="str">
        <f>IFERROR(AVERAGE(Data!S1465),"  ")</f>
        <v xml:space="preserve">  </v>
      </c>
      <c r="S1457" s="67" t="str">
        <f>IFERROR(AVERAGE(Data!T1465),"  ")</f>
        <v xml:space="preserve">  </v>
      </c>
      <c r="T1457" s="66" t="str">
        <f>IFERROR(AVERAGE(Data!V1465), " ")</f>
        <v xml:space="preserve"> </v>
      </c>
      <c r="U1457" s="66" t="str">
        <f>IFERROR(AVERAGE(Data!W1465), " ")</f>
        <v xml:space="preserve"> </v>
      </c>
      <c r="V1457" s="66" t="str">
        <f>IFERROR(AVERAGE(Data!X1465), " ")</f>
        <v xml:space="preserve"> </v>
      </c>
      <c r="W1457" s="66" t="str">
        <f>IFERROR(AVERAGE(Data!Y1465), " ")</f>
        <v xml:space="preserve"> </v>
      </c>
      <c r="X1457" s="66" t="str">
        <f>IFERROR(AVERAGE(Data!Z1465), " ")</f>
        <v xml:space="preserve"> </v>
      </c>
      <c r="Y1457" s="66" t="str">
        <f>IFERROR(AVERAGE(Data!AA1465), " ")</f>
        <v xml:space="preserve"> </v>
      </c>
      <c r="Z1457" s="67" t="str">
        <f>IFERROR(AVERAGE(Data!AB1465), " ")</f>
        <v xml:space="preserve"> </v>
      </c>
      <c r="AA1457" s="67" t="str">
        <f>IFERROR(AVERAGE(Data!AC1465), " ")</f>
        <v xml:space="preserve"> </v>
      </c>
      <c r="AB1457" s="67" t="str">
        <f>IFERROR(AVERAGE(Data!AD1465), " ")</f>
        <v xml:space="preserve"> </v>
      </c>
      <c r="AC1457" s="66" t="str">
        <f>IFERROR(AVERAGE(Data!AF1465), "  ")</f>
        <v xml:space="preserve">  </v>
      </c>
      <c r="AD1457" s="66" t="str">
        <f>IFERROR(AVERAGE(Data!AG1465), "  ")</f>
        <v xml:space="preserve">  </v>
      </c>
      <c r="AE1457" s="66" t="str">
        <f>IFERROR(AVERAGE(Data!AH1465), "  ")</f>
        <v xml:space="preserve">  </v>
      </c>
      <c r="AF1457" s="66" t="str">
        <f>IFERROR(AVERAGE(Data!AI1465), "  ")</f>
        <v xml:space="preserve">  </v>
      </c>
      <c r="AG1457" s="66" t="str">
        <f>IFERROR(AVERAGE(Data!AJ1465), "  ")</f>
        <v xml:space="preserve">  </v>
      </c>
      <c r="AH1457" s="66" t="str">
        <f>IFERROR(AVERAGE(Data!AK1465), "  ")</f>
        <v xml:space="preserve">  </v>
      </c>
      <c r="AI1457" s="67" t="str">
        <f>IFERROR(AVERAGE(Data!AL1465), "  ")</f>
        <v xml:space="preserve">  </v>
      </c>
      <c r="AJ1457" s="67" t="str">
        <f>IFERROR(AVERAGE(Data!AM1465), "  ")</f>
        <v xml:space="preserve">  </v>
      </c>
      <c r="AK1457" s="67" t="str">
        <f>IFERROR(AVERAGE(Data!AN1465), "  ")</f>
        <v xml:space="preserve">  </v>
      </c>
      <c r="AL1457" s="66" t="str">
        <f>IFERROR(AVERAGE(Data!AP1465),"  ")</f>
        <v xml:space="preserve">  </v>
      </c>
      <c r="AM1457" s="66" t="str">
        <f>IFERROR(AVERAGE(Data!AQ1465),"  ")</f>
        <v xml:space="preserve">  </v>
      </c>
      <c r="AN1457" s="66" t="str">
        <f>IFERROR(AVERAGE(Data!AR1465),"  ")</f>
        <v xml:space="preserve">  </v>
      </c>
      <c r="AO1457" s="66" t="str">
        <f>IFERROR(AVERAGE(Data!AS1465),"  ")</f>
        <v xml:space="preserve">  </v>
      </c>
      <c r="AP1457" s="66" t="str">
        <f>IFERROR(AVERAGE(Data!AT1465),"  ")</f>
        <v xml:space="preserve">  </v>
      </c>
      <c r="AQ1457" s="66" t="str">
        <f>IFERROR(AVERAGE(Data!AU1465),"  ")</f>
        <v xml:space="preserve">  </v>
      </c>
      <c r="AR1457" s="67" t="str">
        <f>IFERROR(AVERAGE(Data!AV1465),"  ")</f>
        <v xml:space="preserve">  </v>
      </c>
      <c r="AS1457" s="67" t="str">
        <f>IFERROR(AVERAGE(Data!AW1465),"  ")</f>
        <v xml:space="preserve">  </v>
      </c>
      <c r="AT1457" s="67" t="str">
        <f>IFERROR(AVERAGE(Data!AX1465),"  ")</f>
        <v xml:space="preserve">  </v>
      </c>
      <c r="AU1457" s="66" t="str">
        <f>IFERROR(AVERAGE(Data!AZ1465), "  ")</f>
        <v xml:space="preserve">  </v>
      </c>
      <c r="AV1457" s="66" t="str">
        <f>IFERROR(AVERAGE(Data!BA1465), "  ")</f>
        <v xml:space="preserve">  </v>
      </c>
      <c r="AW1457" s="66" t="str">
        <f>IFERROR(AVERAGE(Data!BB1465), "  ")</f>
        <v xml:space="preserve">  </v>
      </c>
      <c r="AX1457" s="66" t="str">
        <f>IFERROR(AVERAGE(Data!BC1465), "  ")</f>
        <v xml:space="preserve">  </v>
      </c>
      <c r="AY1457" s="66" t="str">
        <f>IFERROR(AVERAGE(Data!BD1465), "  ")</f>
        <v xml:space="preserve">  </v>
      </c>
      <c r="AZ1457" s="66" t="str">
        <f>IFERROR(AVERAGE(Data!BE1465), "  ")</f>
        <v xml:space="preserve">  </v>
      </c>
      <c r="BA1457" s="66" t="str">
        <f>IFERROR(AVERAGE(Data!BF1465), "  ")</f>
        <v xml:space="preserve">  </v>
      </c>
      <c r="BB1457" s="66" t="str">
        <f>IFERROR(AVERAGE(Data!BG1465), "  ")</f>
        <v xml:space="preserve">  </v>
      </c>
      <c r="BC1457" s="66" t="str">
        <f>IFERROR(AVERAGE(Data!BH1465), "  ")</f>
        <v xml:space="preserve">  </v>
      </c>
      <c r="BD1457" s="66" t="str">
        <f>IFERROR(AVERAGE(Data!BI1465), "  ")</f>
        <v xml:space="preserve">  </v>
      </c>
    </row>
    <row r="1458" spans="1:56" s="68" customFormat="1" x14ac:dyDescent="0.25">
      <c r="A1458" s="59"/>
      <c r="B1458" s="66" t="str">
        <f>IFERROR(AVERAGE(Data!B1466),"  ")</f>
        <v xml:space="preserve">  </v>
      </c>
      <c r="C1458" s="66" t="str">
        <f>IFERROR(AVERAGE(Data!C1466),"  ")</f>
        <v xml:space="preserve">  </v>
      </c>
      <c r="D1458" s="66" t="str">
        <f>IFERROR(AVERAGE(Data!D1466),"  ")</f>
        <v xml:space="preserve">  </v>
      </c>
      <c r="E1458" s="66" t="str">
        <f>IFERROR(AVERAGE(Data!E1466),"  ")</f>
        <v xml:space="preserve">  </v>
      </c>
      <c r="F1458" s="66" t="str">
        <f>IFERROR(AVERAGE(Data!F1466),"  ")</f>
        <v xml:space="preserve">  </v>
      </c>
      <c r="G1458" s="66" t="str">
        <f>IFERROR(AVERAGE(Data!G1466),"  ")</f>
        <v xml:space="preserve">  </v>
      </c>
      <c r="H1458" s="67" t="str">
        <f>IFERROR(AVERAGE(Data!H1466),"  ")</f>
        <v xml:space="preserve">  </v>
      </c>
      <c r="I1458" s="67" t="str">
        <f>IFERROR(AVERAGE(Data!I1466),"  ")</f>
        <v xml:space="preserve">  </v>
      </c>
      <c r="J1458" s="67" t="str">
        <f>IFERROR(AVERAGE(Data!J1466),"  ")</f>
        <v xml:space="preserve">  </v>
      </c>
      <c r="K1458" s="66" t="str">
        <f>IFERROR(AVERAGE(Data!L1466),"  ")</f>
        <v xml:space="preserve">  </v>
      </c>
      <c r="L1458" s="66" t="str">
        <f>IFERROR(AVERAGE(Data!M1466),"  ")</f>
        <v xml:space="preserve">  </v>
      </c>
      <c r="M1458" s="66" t="str">
        <f>IFERROR(AVERAGE(Data!N1466),"  ")</f>
        <v xml:space="preserve">  </v>
      </c>
      <c r="N1458" s="66" t="str">
        <f>IFERROR(AVERAGE(Data!O1466),"  ")</f>
        <v xml:space="preserve">  </v>
      </c>
      <c r="O1458" s="66" t="str">
        <f>IFERROR(AVERAGE(Data!P1466),"  ")</f>
        <v xml:space="preserve">  </v>
      </c>
      <c r="P1458" s="66" t="str">
        <f>IFERROR(AVERAGE(Data!Q1466),"  ")</f>
        <v xml:space="preserve">  </v>
      </c>
      <c r="Q1458" s="67" t="str">
        <f>IFERROR(AVERAGE(Data!R1466),"  ")</f>
        <v xml:space="preserve">  </v>
      </c>
      <c r="R1458" s="67" t="str">
        <f>IFERROR(AVERAGE(Data!S1466),"  ")</f>
        <v xml:space="preserve">  </v>
      </c>
      <c r="S1458" s="67" t="str">
        <f>IFERROR(AVERAGE(Data!T1466),"  ")</f>
        <v xml:space="preserve">  </v>
      </c>
      <c r="T1458" s="66" t="str">
        <f>IFERROR(AVERAGE(Data!V1466), " ")</f>
        <v xml:space="preserve"> </v>
      </c>
      <c r="U1458" s="66" t="str">
        <f>IFERROR(AVERAGE(Data!W1466), " ")</f>
        <v xml:space="preserve"> </v>
      </c>
      <c r="V1458" s="66" t="str">
        <f>IFERROR(AVERAGE(Data!X1466), " ")</f>
        <v xml:space="preserve"> </v>
      </c>
      <c r="W1458" s="66" t="str">
        <f>IFERROR(AVERAGE(Data!Y1466), " ")</f>
        <v xml:space="preserve"> </v>
      </c>
      <c r="X1458" s="66" t="str">
        <f>IFERROR(AVERAGE(Data!Z1466), " ")</f>
        <v xml:space="preserve"> </v>
      </c>
      <c r="Y1458" s="66" t="str">
        <f>IFERROR(AVERAGE(Data!AA1466), " ")</f>
        <v xml:space="preserve"> </v>
      </c>
      <c r="Z1458" s="67" t="str">
        <f>IFERROR(AVERAGE(Data!AB1466), " ")</f>
        <v xml:space="preserve"> </v>
      </c>
      <c r="AA1458" s="67" t="str">
        <f>IFERROR(AVERAGE(Data!AC1466), " ")</f>
        <v xml:space="preserve"> </v>
      </c>
      <c r="AB1458" s="67" t="str">
        <f>IFERROR(AVERAGE(Data!AD1466), " ")</f>
        <v xml:space="preserve"> </v>
      </c>
      <c r="AC1458" s="66" t="str">
        <f>IFERROR(AVERAGE(Data!AF1466), "  ")</f>
        <v xml:space="preserve">  </v>
      </c>
      <c r="AD1458" s="66" t="str">
        <f>IFERROR(AVERAGE(Data!AG1466), "  ")</f>
        <v xml:space="preserve">  </v>
      </c>
      <c r="AE1458" s="66" t="str">
        <f>IFERROR(AVERAGE(Data!AH1466), "  ")</f>
        <v xml:space="preserve">  </v>
      </c>
      <c r="AF1458" s="66" t="str">
        <f>IFERROR(AVERAGE(Data!AI1466), "  ")</f>
        <v xml:space="preserve">  </v>
      </c>
      <c r="AG1458" s="66" t="str">
        <f>IFERROR(AVERAGE(Data!AJ1466), "  ")</f>
        <v xml:space="preserve">  </v>
      </c>
      <c r="AH1458" s="66" t="str">
        <f>IFERROR(AVERAGE(Data!AK1466), "  ")</f>
        <v xml:space="preserve">  </v>
      </c>
      <c r="AI1458" s="67" t="str">
        <f>IFERROR(AVERAGE(Data!AL1466), "  ")</f>
        <v xml:space="preserve">  </v>
      </c>
      <c r="AJ1458" s="67" t="str">
        <f>IFERROR(AVERAGE(Data!AM1466), "  ")</f>
        <v xml:space="preserve">  </v>
      </c>
      <c r="AK1458" s="67" t="str">
        <f>IFERROR(AVERAGE(Data!AN1466), "  ")</f>
        <v xml:space="preserve">  </v>
      </c>
      <c r="AL1458" s="66" t="str">
        <f>IFERROR(AVERAGE(Data!AP1466),"  ")</f>
        <v xml:space="preserve">  </v>
      </c>
      <c r="AM1458" s="66" t="str">
        <f>IFERROR(AVERAGE(Data!AQ1466),"  ")</f>
        <v xml:space="preserve">  </v>
      </c>
      <c r="AN1458" s="66" t="str">
        <f>IFERROR(AVERAGE(Data!AR1466),"  ")</f>
        <v xml:space="preserve">  </v>
      </c>
      <c r="AO1458" s="66" t="str">
        <f>IFERROR(AVERAGE(Data!AS1466),"  ")</f>
        <v xml:space="preserve">  </v>
      </c>
      <c r="AP1458" s="66" t="str">
        <f>IFERROR(AVERAGE(Data!AT1466),"  ")</f>
        <v xml:space="preserve">  </v>
      </c>
      <c r="AQ1458" s="66" t="str">
        <f>IFERROR(AVERAGE(Data!AU1466),"  ")</f>
        <v xml:space="preserve">  </v>
      </c>
      <c r="AR1458" s="67" t="str">
        <f>IFERROR(AVERAGE(Data!AV1466),"  ")</f>
        <v xml:space="preserve">  </v>
      </c>
      <c r="AS1458" s="67" t="str">
        <f>IFERROR(AVERAGE(Data!AW1466),"  ")</f>
        <v xml:space="preserve">  </v>
      </c>
      <c r="AT1458" s="67" t="str">
        <f>IFERROR(AVERAGE(Data!AX1466),"  ")</f>
        <v xml:space="preserve">  </v>
      </c>
      <c r="AU1458" s="66" t="str">
        <f>IFERROR(AVERAGE(Data!AZ1466), "  ")</f>
        <v xml:space="preserve">  </v>
      </c>
      <c r="AV1458" s="66" t="str">
        <f>IFERROR(AVERAGE(Data!BA1466), "  ")</f>
        <v xml:space="preserve">  </v>
      </c>
      <c r="AW1458" s="66" t="str">
        <f>IFERROR(AVERAGE(Data!BB1466), "  ")</f>
        <v xml:space="preserve">  </v>
      </c>
      <c r="AX1458" s="66" t="str">
        <f>IFERROR(AVERAGE(Data!BC1466), "  ")</f>
        <v xml:space="preserve">  </v>
      </c>
      <c r="AY1458" s="66" t="str">
        <f>IFERROR(AVERAGE(Data!BD1466), "  ")</f>
        <v xml:space="preserve">  </v>
      </c>
      <c r="AZ1458" s="66" t="str">
        <f>IFERROR(AVERAGE(Data!BE1466), "  ")</f>
        <v xml:space="preserve">  </v>
      </c>
      <c r="BA1458" s="66" t="str">
        <f>IFERROR(AVERAGE(Data!BF1466), "  ")</f>
        <v xml:space="preserve">  </v>
      </c>
      <c r="BB1458" s="66" t="str">
        <f>IFERROR(AVERAGE(Data!BG1466), "  ")</f>
        <v xml:space="preserve">  </v>
      </c>
      <c r="BC1458" s="66" t="str">
        <f>IFERROR(AVERAGE(Data!BH1466), "  ")</f>
        <v xml:space="preserve">  </v>
      </c>
      <c r="BD1458" s="66" t="str">
        <f>IFERROR(AVERAGE(Data!BI1466), "  ")</f>
        <v xml:space="preserve"> 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Q1175"/>
  <sheetViews>
    <sheetView topLeftCell="A3" zoomScale="115" zoomScaleNormal="115" workbookViewId="0">
      <pane xSplit="1" ySplit="6" topLeftCell="B1156" activePane="bottomRight" state="frozen"/>
      <selection pane="topRight" activeCell="B3" sqref="B3"/>
      <selection pane="bottomLeft" activeCell="A8" sqref="A8"/>
      <selection pane="bottomRight" activeCell="V1173" sqref="V1173:X1173"/>
    </sheetView>
  </sheetViews>
  <sheetFormatPr defaultColWidth="9.33203125" defaultRowHeight="13.2" x14ac:dyDescent="0.25"/>
  <cols>
    <col min="1" max="1" width="36" style="1" customWidth="1"/>
    <col min="2" max="2" width="15" style="1" bestFit="1" customWidth="1"/>
    <col min="3" max="3" width="11.5546875" style="1" bestFit="1" customWidth="1"/>
    <col min="4" max="4" width="11.44140625" style="45" bestFit="1" customWidth="1"/>
    <col min="5" max="5" width="12.6640625" style="1" bestFit="1" customWidth="1"/>
    <col min="6" max="6" width="11.33203125" style="1" bestFit="1" customWidth="1"/>
    <col min="7" max="7" width="10.44140625" style="1" bestFit="1" customWidth="1"/>
    <col min="8" max="8" width="10" style="1" bestFit="1" customWidth="1"/>
    <col min="9" max="9" width="13.33203125" style="1" bestFit="1" customWidth="1"/>
    <col min="10" max="10" width="10.33203125" style="1" bestFit="1" customWidth="1"/>
    <col min="11" max="11" width="7.6640625" style="1" customWidth="1"/>
    <col min="12" max="12" width="11.33203125" style="1" bestFit="1" customWidth="1"/>
    <col min="13" max="13" width="10.33203125" style="1" bestFit="1" customWidth="1"/>
    <col min="14" max="14" width="11.44140625" style="45" bestFit="1" customWidth="1"/>
    <col min="15" max="16" width="11.33203125" style="1" bestFit="1" customWidth="1"/>
    <col min="17" max="17" width="10.33203125" style="1" bestFit="1" customWidth="1"/>
    <col min="18" max="18" width="9.33203125" style="1"/>
    <col min="19" max="19" width="11.6640625" style="1" customWidth="1"/>
    <col min="20" max="20" width="9.33203125" style="1"/>
    <col min="21" max="21" width="2.33203125" style="1" customWidth="1"/>
    <col min="22" max="23" width="11.33203125" style="1" bestFit="1" customWidth="1"/>
    <col min="24" max="24" width="10.33203125" style="1" bestFit="1" customWidth="1"/>
    <col min="25" max="27" width="11.33203125" style="1" bestFit="1" customWidth="1"/>
    <col min="28" max="29" width="9.33203125" style="1"/>
    <col min="30" max="30" width="10.33203125" style="1" bestFit="1" customWidth="1"/>
    <col min="31" max="31" width="2.33203125" style="1" customWidth="1"/>
    <col min="32" max="35" width="10.44140625" style="1" bestFit="1" customWidth="1"/>
    <col min="36" max="37" width="10.33203125" style="1" bestFit="1" customWidth="1"/>
    <col min="38" max="38" width="9.33203125" style="1" customWidth="1"/>
    <col min="39" max="40" width="9.33203125" style="1"/>
    <col min="41" max="41" width="2.33203125" style="1" customWidth="1"/>
    <col min="42" max="42" width="12.6640625" style="1" bestFit="1" customWidth="1"/>
    <col min="43" max="44" width="11.33203125" style="1" bestFit="1" customWidth="1"/>
    <col min="45" max="46" width="12.6640625" style="1" bestFit="1" customWidth="1"/>
    <col min="47" max="47" width="10" style="1" customWidth="1"/>
    <col min="48" max="51" width="9.33203125" style="1"/>
    <col min="52" max="52" width="11.44140625" style="1" bestFit="1" customWidth="1"/>
    <col min="53" max="53" width="10.44140625" style="1" bestFit="1" customWidth="1"/>
    <col min="54" max="54" width="11.6640625" style="1" bestFit="1" customWidth="1"/>
    <col min="55" max="55" width="8.44140625" style="1" customWidth="1"/>
    <col min="56" max="56" width="11.44140625" style="1" bestFit="1" customWidth="1"/>
    <col min="57" max="57" width="9.33203125" style="1"/>
    <col min="58" max="58" width="10.33203125" style="1" bestFit="1" customWidth="1"/>
    <col min="59" max="59" width="11.6640625" style="1" bestFit="1" customWidth="1"/>
    <col min="60" max="60" width="5.33203125" style="1" customWidth="1"/>
    <col min="61" max="61" width="8.5546875" style="1" bestFit="1" customWidth="1"/>
    <col min="62" max="62" width="11.6640625" style="1" bestFit="1" customWidth="1"/>
    <col min="63" max="63" width="12.5546875" style="1" customWidth="1"/>
    <col min="64" max="65" width="2.6640625" style="1" customWidth="1"/>
    <col min="66" max="67" width="1.6640625" style="1" customWidth="1"/>
    <col min="68" max="68" width="2" style="1" customWidth="1"/>
    <col min="69" max="69" width="2.44140625" style="1" customWidth="1"/>
    <col min="70" max="16384" width="9.33203125" style="1"/>
  </cols>
  <sheetData>
    <row r="2" spans="1:63" x14ac:dyDescent="0.25">
      <c r="A2" s="19"/>
      <c r="B2" s="2"/>
      <c r="C2" s="2"/>
      <c r="D2" s="123"/>
      <c r="E2" s="2"/>
      <c r="F2" s="2"/>
      <c r="G2" s="2"/>
      <c r="H2" s="2"/>
      <c r="I2" s="2"/>
      <c r="J2" s="2"/>
      <c r="K2" s="2"/>
      <c r="L2" s="2"/>
      <c r="M2" s="2"/>
      <c r="N2" s="123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63" ht="15.75" customHeight="1" x14ac:dyDescent="0.3">
      <c r="A3" s="34" t="s">
        <v>56</v>
      </c>
      <c r="B3" s="141" t="s">
        <v>57</v>
      </c>
      <c r="C3" s="141"/>
      <c r="D3" s="142" t="s">
        <v>58</v>
      </c>
      <c r="E3" s="142"/>
      <c r="F3" s="142"/>
      <c r="G3" s="69"/>
      <c r="H3" s="70"/>
      <c r="I3" s="71"/>
      <c r="J3" s="2"/>
      <c r="K3" s="2"/>
      <c r="L3" s="2"/>
      <c r="M3" s="2"/>
      <c r="N3" s="123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63" x14ac:dyDescent="0.25">
      <c r="A4" s="1" t="s">
        <v>59</v>
      </c>
      <c r="B4" s="141"/>
      <c r="C4" s="141"/>
      <c r="D4" s="142"/>
      <c r="E4" s="142"/>
      <c r="F4" s="142"/>
      <c r="G4" s="72"/>
      <c r="H4" s="73"/>
      <c r="I4" s="74"/>
    </row>
    <row r="5" spans="1:63" x14ac:dyDescent="0.25">
      <c r="H5" s="3" t="s">
        <v>60</v>
      </c>
      <c r="I5" s="3" t="s">
        <v>60</v>
      </c>
      <c r="J5" s="3" t="s">
        <v>60</v>
      </c>
      <c r="R5" s="3" t="s">
        <v>60</v>
      </c>
      <c r="S5" s="3" t="s">
        <v>60</v>
      </c>
      <c r="T5" s="3" t="s">
        <v>60</v>
      </c>
      <c r="AB5" s="3" t="s">
        <v>60</v>
      </c>
      <c r="AC5" s="3" t="s">
        <v>60</v>
      </c>
      <c r="AD5" s="3" t="s">
        <v>60</v>
      </c>
      <c r="AL5" s="3" t="s">
        <v>60</v>
      </c>
      <c r="AM5" s="3" t="s">
        <v>60</v>
      </c>
      <c r="AN5" s="3" t="s">
        <v>60</v>
      </c>
      <c r="AV5" s="3" t="s">
        <v>60</v>
      </c>
      <c r="AW5" s="3" t="s">
        <v>60</v>
      </c>
      <c r="AX5" s="3" t="s">
        <v>60</v>
      </c>
      <c r="AZ5" s="3" t="s">
        <v>61</v>
      </c>
    </row>
    <row r="6" spans="1:63" ht="13.8" thickBot="1" x14ac:dyDescent="0.3">
      <c r="A6" s="19"/>
      <c r="B6" s="143" t="s">
        <v>62</v>
      </c>
      <c r="C6" s="143"/>
      <c r="D6" s="143"/>
      <c r="E6" s="143"/>
      <c r="F6" s="3"/>
      <c r="G6" s="20" t="s">
        <v>63</v>
      </c>
      <c r="H6" s="20" t="s">
        <v>64</v>
      </c>
      <c r="I6" s="20" t="s">
        <v>65</v>
      </c>
      <c r="J6" s="3" t="s">
        <v>65</v>
      </c>
      <c r="K6" s="24"/>
      <c r="L6" s="143" t="s">
        <v>66</v>
      </c>
      <c r="M6" s="143"/>
      <c r="N6" s="143"/>
      <c r="O6" s="143"/>
      <c r="P6" s="3"/>
      <c r="Q6" s="20" t="s">
        <v>63</v>
      </c>
      <c r="R6" s="20" t="s">
        <v>64</v>
      </c>
      <c r="S6" s="20" t="s">
        <v>65</v>
      </c>
      <c r="T6" s="3" t="s">
        <v>65</v>
      </c>
      <c r="U6" s="24"/>
      <c r="V6" s="143" t="s">
        <v>67</v>
      </c>
      <c r="W6" s="143"/>
      <c r="X6" s="143"/>
      <c r="Y6" s="143"/>
      <c r="Z6" s="3"/>
      <c r="AA6" s="20" t="s">
        <v>63</v>
      </c>
      <c r="AB6" s="20" t="s">
        <v>64</v>
      </c>
      <c r="AC6" s="20" t="s">
        <v>65</v>
      </c>
      <c r="AD6" s="3" t="s">
        <v>65</v>
      </c>
      <c r="AE6" s="24"/>
      <c r="AF6" s="143" t="s">
        <v>68</v>
      </c>
      <c r="AG6" s="143"/>
      <c r="AH6" s="143"/>
      <c r="AI6" s="143"/>
      <c r="AJ6" s="3"/>
      <c r="AK6" s="20" t="s">
        <v>63</v>
      </c>
      <c r="AL6" s="20" t="s">
        <v>64</v>
      </c>
      <c r="AM6" s="20" t="s">
        <v>65</v>
      </c>
      <c r="AN6" s="3" t="s">
        <v>65</v>
      </c>
      <c r="AP6" s="143" t="s">
        <v>69</v>
      </c>
      <c r="AQ6" s="143"/>
      <c r="AR6" s="143"/>
      <c r="AS6" s="143"/>
      <c r="AT6" s="3"/>
      <c r="AU6" s="20" t="s">
        <v>63</v>
      </c>
      <c r="AV6" s="20" t="s">
        <v>64</v>
      </c>
      <c r="AW6" s="20" t="s">
        <v>65</v>
      </c>
      <c r="AX6" s="3" t="s">
        <v>65</v>
      </c>
      <c r="AZ6" s="30" t="s">
        <v>70</v>
      </c>
      <c r="BA6" s="30" t="s">
        <v>71</v>
      </c>
      <c r="BB6" s="30" t="s">
        <v>72</v>
      </c>
      <c r="BC6" s="30" t="s">
        <v>73</v>
      </c>
      <c r="BD6" s="29" t="s">
        <v>74</v>
      </c>
      <c r="BE6" s="29" t="s">
        <v>70</v>
      </c>
      <c r="BF6" s="29" t="s">
        <v>71</v>
      </c>
      <c r="BG6" s="29" t="s">
        <v>72</v>
      </c>
      <c r="BH6" s="29" t="s">
        <v>73</v>
      </c>
      <c r="BI6" s="29" t="s">
        <v>75</v>
      </c>
    </row>
    <row r="7" spans="1:63" x14ac:dyDescent="0.25">
      <c r="B7" s="20" t="s">
        <v>76</v>
      </c>
      <c r="C7" s="20" t="s">
        <v>77</v>
      </c>
      <c r="D7" s="124" t="s">
        <v>78</v>
      </c>
      <c r="E7" s="20" t="s">
        <v>75</v>
      </c>
      <c r="F7" s="20" t="s">
        <v>79</v>
      </c>
      <c r="G7" s="20" t="s">
        <v>80</v>
      </c>
      <c r="H7" s="3" t="s">
        <v>81</v>
      </c>
      <c r="I7" s="3" t="s">
        <v>82</v>
      </c>
      <c r="J7" s="3" t="s">
        <v>83</v>
      </c>
      <c r="K7" s="20"/>
      <c r="L7" s="20" t="s">
        <v>76</v>
      </c>
      <c r="M7" s="20" t="s">
        <v>77</v>
      </c>
      <c r="N7" s="124" t="s">
        <v>78</v>
      </c>
      <c r="O7" s="20" t="s">
        <v>75</v>
      </c>
      <c r="P7" s="20" t="s">
        <v>79</v>
      </c>
      <c r="Q7" s="20" t="s">
        <v>80</v>
      </c>
      <c r="R7" s="3" t="s">
        <v>81</v>
      </c>
      <c r="S7" s="3" t="s">
        <v>82</v>
      </c>
      <c r="T7" s="3" t="s">
        <v>83</v>
      </c>
      <c r="U7" s="20"/>
      <c r="V7" s="20" t="s">
        <v>76</v>
      </c>
      <c r="W7" s="20" t="s">
        <v>77</v>
      </c>
      <c r="X7" s="20" t="s">
        <v>78</v>
      </c>
      <c r="Y7" s="20" t="s">
        <v>75</v>
      </c>
      <c r="Z7" s="20" t="s">
        <v>79</v>
      </c>
      <c r="AA7" s="20" t="s">
        <v>80</v>
      </c>
      <c r="AB7" s="3" t="s">
        <v>81</v>
      </c>
      <c r="AC7" s="19" t="s">
        <v>82</v>
      </c>
      <c r="AD7" s="3" t="s">
        <v>83</v>
      </c>
      <c r="AE7" s="20"/>
      <c r="AF7" s="20" t="s">
        <v>76</v>
      </c>
      <c r="AG7" s="20" t="s">
        <v>77</v>
      </c>
      <c r="AH7" s="20" t="s">
        <v>78</v>
      </c>
      <c r="AI7" s="20" t="s">
        <v>75</v>
      </c>
      <c r="AJ7" s="20" t="s">
        <v>79</v>
      </c>
      <c r="AK7" s="20" t="s">
        <v>80</v>
      </c>
      <c r="AL7" s="3" t="s">
        <v>81</v>
      </c>
      <c r="AM7" s="19" t="s">
        <v>82</v>
      </c>
      <c r="AN7" s="3" t="s">
        <v>83</v>
      </c>
      <c r="AP7" s="20" t="s">
        <v>76</v>
      </c>
      <c r="AQ7" s="20" t="s">
        <v>77</v>
      </c>
      <c r="AR7" s="20" t="s">
        <v>78</v>
      </c>
      <c r="AS7" s="20" t="s">
        <v>75</v>
      </c>
      <c r="AT7" s="20" t="s">
        <v>79</v>
      </c>
      <c r="AU7" s="20" t="s">
        <v>80</v>
      </c>
      <c r="AV7" s="3" t="s">
        <v>81</v>
      </c>
      <c r="AW7" s="19" t="s">
        <v>82</v>
      </c>
      <c r="AX7" s="3" t="s">
        <v>83</v>
      </c>
      <c r="AZ7" s="1" t="str">
        <f>+E7</f>
        <v>Total</v>
      </c>
      <c r="BA7" s="1" t="str">
        <f>+O7</f>
        <v>Total</v>
      </c>
      <c r="BB7" s="1" t="str">
        <f>+Y7</f>
        <v>Total</v>
      </c>
      <c r="BC7" s="1" t="str">
        <f>+AI7</f>
        <v>Total</v>
      </c>
      <c r="BD7" s="1" t="str">
        <f>+AS7</f>
        <v>Total</v>
      </c>
      <c r="BE7" s="1" t="s">
        <v>84</v>
      </c>
      <c r="BF7" s="1" t="s">
        <v>84</v>
      </c>
      <c r="BG7" s="1" t="s">
        <v>84</v>
      </c>
      <c r="BH7" s="1" t="s">
        <v>84</v>
      </c>
      <c r="BI7" s="1" t="s">
        <v>84</v>
      </c>
      <c r="BJ7" s="1" t="s">
        <v>85</v>
      </c>
    </row>
    <row r="8" spans="1:63" ht="13.8" thickBot="1" x14ac:dyDescent="0.3">
      <c r="A8" s="3" t="s">
        <v>86</v>
      </c>
      <c r="B8" s="22" t="s">
        <v>87</v>
      </c>
      <c r="C8" s="22" t="s">
        <v>88</v>
      </c>
      <c r="D8" s="125" t="s">
        <v>89</v>
      </c>
      <c r="E8" s="22" t="s">
        <v>90</v>
      </c>
      <c r="F8" s="22" t="s">
        <v>91</v>
      </c>
      <c r="G8" s="22" t="s">
        <v>91</v>
      </c>
      <c r="H8" s="23" t="s">
        <v>92</v>
      </c>
      <c r="I8" s="21" t="s">
        <v>92</v>
      </c>
      <c r="J8" s="21" t="s">
        <v>91</v>
      </c>
      <c r="K8" s="20"/>
      <c r="L8" s="22" t="s">
        <v>87</v>
      </c>
      <c r="M8" s="22" t="s">
        <v>88</v>
      </c>
      <c r="N8" s="125" t="s">
        <v>89</v>
      </c>
      <c r="O8" s="22" t="s">
        <v>90</v>
      </c>
      <c r="P8" s="22" t="s">
        <v>91</v>
      </c>
      <c r="Q8" s="22" t="s">
        <v>91</v>
      </c>
      <c r="R8" s="21" t="s">
        <v>92</v>
      </c>
      <c r="S8" s="21" t="s">
        <v>92</v>
      </c>
      <c r="T8" s="21" t="s">
        <v>91</v>
      </c>
      <c r="U8" s="20"/>
      <c r="V8" s="22" t="s">
        <v>87</v>
      </c>
      <c r="W8" s="22" t="s">
        <v>88</v>
      </c>
      <c r="X8" s="22" t="s">
        <v>89</v>
      </c>
      <c r="Y8" s="22" t="s">
        <v>90</v>
      </c>
      <c r="Z8" s="22" t="s">
        <v>91</v>
      </c>
      <c r="AA8" s="22" t="s">
        <v>91</v>
      </c>
      <c r="AB8" s="23" t="s">
        <v>92</v>
      </c>
      <c r="AC8" s="21" t="s">
        <v>92</v>
      </c>
      <c r="AD8" s="21" t="s">
        <v>91</v>
      </c>
      <c r="AE8" s="20"/>
      <c r="AF8" s="22" t="s">
        <v>87</v>
      </c>
      <c r="AG8" s="22" t="s">
        <v>88</v>
      </c>
      <c r="AH8" s="22" t="s">
        <v>89</v>
      </c>
      <c r="AI8" s="22" t="s">
        <v>90</v>
      </c>
      <c r="AJ8" s="22" t="s">
        <v>91</v>
      </c>
      <c r="AK8" s="22" t="s">
        <v>91</v>
      </c>
      <c r="AL8" s="23" t="s">
        <v>92</v>
      </c>
      <c r="AM8" s="21" t="s">
        <v>92</v>
      </c>
      <c r="AN8" s="21" t="s">
        <v>91</v>
      </c>
      <c r="AP8" s="22" t="s">
        <v>87</v>
      </c>
      <c r="AQ8" s="22" t="s">
        <v>88</v>
      </c>
      <c r="AR8" s="22" t="s">
        <v>89</v>
      </c>
      <c r="AS8" s="22" t="s">
        <v>90</v>
      </c>
      <c r="AT8" s="22" t="s">
        <v>91</v>
      </c>
      <c r="AU8" s="22" t="s">
        <v>91</v>
      </c>
      <c r="AV8" s="23" t="s">
        <v>92</v>
      </c>
      <c r="AW8" s="21" t="s">
        <v>92</v>
      </c>
      <c r="AX8" s="21" t="s">
        <v>91</v>
      </c>
      <c r="AZ8" s="35" t="str">
        <f>+E8</f>
        <v>Miss.</v>
      </c>
      <c r="BA8" s="35" t="str">
        <f>+O8</f>
        <v>Miss.</v>
      </c>
      <c r="BB8" s="35" t="str">
        <f>+Y8</f>
        <v>Miss.</v>
      </c>
      <c r="BC8" s="35" t="str">
        <f>+AI8</f>
        <v>Miss.</v>
      </c>
      <c r="BD8" s="35" t="str">
        <f>+AS8</f>
        <v>Miss.</v>
      </c>
    </row>
    <row r="9" spans="1:63" x14ac:dyDescent="0.25">
      <c r="C9" s="45"/>
    </row>
    <row r="10" spans="1:63" x14ac:dyDescent="0.25">
      <c r="A10" s="33">
        <v>37625</v>
      </c>
      <c r="B10" s="36">
        <v>366644</v>
      </c>
      <c r="C10" s="45">
        <v>24721</v>
      </c>
      <c r="D10" s="45">
        <v>0</v>
      </c>
      <c r="E10" s="36">
        <v>391365</v>
      </c>
      <c r="F10" s="36"/>
      <c r="G10" s="36"/>
      <c r="L10" s="36">
        <v>7535</v>
      </c>
      <c r="M10" s="36">
        <v>4500</v>
      </c>
      <c r="N10" s="48">
        <v>8500</v>
      </c>
      <c r="O10" s="36">
        <v>20535</v>
      </c>
      <c r="P10" s="36"/>
      <c r="Q10" s="36"/>
      <c r="V10" s="36">
        <v>121265</v>
      </c>
      <c r="W10" s="36">
        <v>46454</v>
      </c>
      <c r="X10" s="36">
        <v>11500</v>
      </c>
      <c r="Y10" s="36">
        <v>179219</v>
      </c>
      <c r="Z10" s="36"/>
      <c r="AA10" s="36"/>
      <c r="AF10" s="36">
        <v>16520</v>
      </c>
      <c r="AG10" s="36">
        <v>11993</v>
      </c>
      <c r="AH10" s="36">
        <v>0</v>
      </c>
      <c r="AI10" s="36">
        <v>28513</v>
      </c>
      <c r="AJ10" s="36"/>
      <c r="AK10" s="36"/>
      <c r="AP10" s="36">
        <f>SUM(B10,L10,V10,AF10)</f>
        <v>511964</v>
      </c>
      <c r="AQ10" s="36">
        <f t="shared" ref="AQ10:AS25" si="0">SUM(C10,M10,W10,AG10)</f>
        <v>87668</v>
      </c>
      <c r="AR10" s="36">
        <f t="shared" si="0"/>
        <v>20000</v>
      </c>
      <c r="AS10" s="36">
        <f t="shared" si="0"/>
        <v>619632</v>
      </c>
      <c r="AT10" s="36"/>
      <c r="AU10" s="36"/>
      <c r="AZ10" s="36">
        <f>+E10/1000</f>
        <v>391.36500000000001</v>
      </c>
      <c r="BA10" s="36">
        <f>+O10/1000</f>
        <v>20.535</v>
      </c>
      <c r="BB10" s="36">
        <f>+Y10/1000</f>
        <v>179.21899999999999</v>
      </c>
      <c r="BC10" s="36">
        <f>+AI10/1000</f>
        <v>28.513000000000002</v>
      </c>
      <c r="BD10" s="36">
        <f>+AS10/1000</f>
        <v>619.63199999999995</v>
      </c>
      <c r="BE10" s="41">
        <f>AZ10</f>
        <v>391.36500000000001</v>
      </c>
      <c r="BF10" s="41">
        <f t="shared" ref="BF10:BI10" si="1">BA10</f>
        <v>20.535</v>
      </c>
      <c r="BG10" s="41">
        <f t="shared" si="1"/>
        <v>179.21899999999999</v>
      </c>
      <c r="BH10" s="41">
        <f t="shared" si="1"/>
        <v>28.513000000000002</v>
      </c>
      <c r="BI10" s="41">
        <f t="shared" si="1"/>
        <v>619.63199999999995</v>
      </c>
      <c r="BJ10" s="1">
        <v>1</v>
      </c>
      <c r="BK10" s="1" t="str">
        <f>_xlfn.CONCAT(YEAR($A10),$BJ10)</f>
        <v>20031</v>
      </c>
    </row>
    <row r="11" spans="1:63" x14ac:dyDescent="0.25">
      <c r="A11" s="33">
        <v>37632</v>
      </c>
      <c r="B11" s="36">
        <v>446444</v>
      </c>
      <c r="C11" s="36">
        <v>41350</v>
      </c>
      <c r="D11" s="48">
        <v>0</v>
      </c>
      <c r="E11" s="36">
        <v>487794</v>
      </c>
      <c r="F11" s="36"/>
      <c r="G11" s="36"/>
      <c r="L11" s="36">
        <v>25633</v>
      </c>
      <c r="M11" s="36">
        <v>1842</v>
      </c>
      <c r="N11" s="48">
        <v>14600</v>
      </c>
      <c r="O11" s="36">
        <v>42075</v>
      </c>
      <c r="P11" s="36"/>
      <c r="Q11" s="36"/>
      <c r="V11" s="36">
        <v>163965</v>
      </c>
      <c r="W11" s="36">
        <v>43229</v>
      </c>
      <c r="X11" s="36">
        <v>21600</v>
      </c>
      <c r="Y11" s="36">
        <v>228794</v>
      </c>
      <c r="Z11" s="36"/>
      <c r="AA11" s="36"/>
      <c r="AF11" s="36">
        <v>11200</v>
      </c>
      <c r="AG11" s="36">
        <v>47580</v>
      </c>
      <c r="AH11" s="36">
        <v>0</v>
      </c>
      <c r="AI11" s="36">
        <v>58780</v>
      </c>
      <c r="AJ11" s="36"/>
      <c r="AK11" s="36"/>
      <c r="AP11" s="36">
        <f t="shared" ref="AP11:AS74" si="2">SUM(B11,L11,V11,AF11)</f>
        <v>647242</v>
      </c>
      <c r="AQ11" s="36">
        <f t="shared" si="0"/>
        <v>134001</v>
      </c>
      <c r="AR11" s="36">
        <f t="shared" si="0"/>
        <v>36200</v>
      </c>
      <c r="AS11" s="36">
        <f t="shared" si="0"/>
        <v>817443</v>
      </c>
      <c r="AT11" s="36"/>
      <c r="AU11" s="36"/>
      <c r="AZ11" s="36">
        <f>+E11/1000</f>
        <v>487.79399999999998</v>
      </c>
      <c r="BA11" s="36">
        <f>+O11/1000</f>
        <v>42.075000000000003</v>
      </c>
      <c r="BB11" s="36">
        <f>+Y11/1000</f>
        <v>228.79400000000001</v>
      </c>
      <c r="BC11" s="36">
        <f>+AI11/1000</f>
        <v>58.78</v>
      </c>
      <c r="BD11" s="36">
        <f>+AS11/1000</f>
        <v>817.44299999999998</v>
      </c>
      <c r="BE11" s="41">
        <f>BE10+AZ11</f>
        <v>879.15899999999999</v>
      </c>
      <c r="BF11" s="41">
        <f t="shared" ref="BF11:BI13" si="3">BF10+BA11</f>
        <v>62.61</v>
      </c>
      <c r="BG11" s="41">
        <f t="shared" si="3"/>
        <v>408.01300000000003</v>
      </c>
      <c r="BH11" s="41">
        <f t="shared" si="3"/>
        <v>87.293000000000006</v>
      </c>
      <c r="BI11" s="41">
        <f t="shared" si="3"/>
        <v>1437.0749999999998</v>
      </c>
      <c r="BJ11" s="1">
        <v>2</v>
      </c>
    </row>
    <row r="12" spans="1:63" x14ac:dyDescent="0.25">
      <c r="A12" s="33">
        <v>37639</v>
      </c>
      <c r="B12" s="36">
        <v>432764</v>
      </c>
      <c r="C12" s="36">
        <v>149294</v>
      </c>
      <c r="D12" s="48">
        <v>0</v>
      </c>
      <c r="E12" s="36">
        <v>582058</v>
      </c>
      <c r="F12" s="36"/>
      <c r="G12" s="36"/>
      <c r="L12" s="36">
        <v>1405</v>
      </c>
      <c r="M12" s="36">
        <v>4680</v>
      </c>
      <c r="N12" s="48">
        <v>19600</v>
      </c>
      <c r="O12" s="36">
        <v>25685</v>
      </c>
      <c r="P12" s="36"/>
      <c r="Q12" s="36"/>
      <c r="V12" s="36">
        <v>251138</v>
      </c>
      <c r="W12" s="36">
        <v>138720</v>
      </c>
      <c r="X12" s="36">
        <v>19000</v>
      </c>
      <c r="Y12" s="36">
        <v>408858</v>
      </c>
      <c r="Z12" s="36"/>
      <c r="AA12" s="36"/>
      <c r="AF12" s="36">
        <v>0</v>
      </c>
      <c r="AG12" s="36">
        <v>18035</v>
      </c>
      <c r="AH12" s="36">
        <v>0</v>
      </c>
      <c r="AI12" s="36">
        <v>18035</v>
      </c>
      <c r="AJ12" s="36"/>
      <c r="AK12" s="36"/>
      <c r="AP12" s="36">
        <f t="shared" si="2"/>
        <v>685307</v>
      </c>
      <c r="AQ12" s="36">
        <f t="shared" si="0"/>
        <v>310729</v>
      </c>
      <c r="AR12" s="36">
        <f t="shared" si="0"/>
        <v>38600</v>
      </c>
      <c r="AS12" s="36">
        <f t="shared" si="0"/>
        <v>1034636</v>
      </c>
      <c r="AT12" s="36"/>
      <c r="AU12" s="36"/>
      <c r="AZ12" s="36">
        <f t="shared" ref="AZ12:AZ75" si="4">+E12/1000</f>
        <v>582.05799999999999</v>
      </c>
      <c r="BA12" s="36">
        <f t="shared" ref="BA12:BA75" si="5">+O12/1000</f>
        <v>25.684999999999999</v>
      </c>
      <c r="BB12" s="36">
        <f t="shared" ref="BB12:BB75" si="6">+Y12/1000</f>
        <v>408.858</v>
      </c>
      <c r="BC12" s="36">
        <f t="shared" ref="BC12:BC75" si="7">+AI12/1000</f>
        <v>18.035</v>
      </c>
      <c r="BD12" s="36">
        <f t="shared" ref="BD12:BD75" si="8">+AS12/1000</f>
        <v>1034.636</v>
      </c>
      <c r="BE12" s="41">
        <f>BE11+AZ12</f>
        <v>1461.2170000000001</v>
      </c>
      <c r="BF12" s="41">
        <f t="shared" si="3"/>
        <v>88.295000000000002</v>
      </c>
      <c r="BG12" s="41">
        <f t="shared" si="3"/>
        <v>816.87100000000009</v>
      </c>
      <c r="BH12" s="41">
        <f t="shared" si="3"/>
        <v>105.328</v>
      </c>
      <c r="BI12" s="41">
        <f t="shared" si="3"/>
        <v>2471.7109999999998</v>
      </c>
      <c r="BJ12" s="1">
        <v>3</v>
      </c>
    </row>
    <row r="13" spans="1:63" x14ac:dyDescent="0.25">
      <c r="A13" s="33">
        <v>37646</v>
      </c>
      <c r="B13" s="36">
        <v>345846</v>
      </c>
      <c r="C13" s="36">
        <v>190786</v>
      </c>
      <c r="D13" s="48">
        <v>0</v>
      </c>
      <c r="E13" s="36">
        <v>536632</v>
      </c>
      <c r="F13" s="36">
        <f t="shared" ref="F13:F44" si="9">AVERAGE(E10,E11,E12,E13)</f>
        <v>499462.25</v>
      </c>
      <c r="G13" s="36"/>
      <c r="L13" s="36">
        <v>10925</v>
      </c>
      <c r="M13" s="36">
        <v>4600</v>
      </c>
      <c r="N13" s="48">
        <v>23900</v>
      </c>
      <c r="O13" s="36">
        <v>39425</v>
      </c>
      <c r="P13" s="36">
        <f t="shared" ref="P13:P44" si="10">AVERAGE(O10,O11,O12,O13)</f>
        <v>31930</v>
      </c>
      <c r="Q13" s="36"/>
      <c r="V13" s="36">
        <v>94152</v>
      </c>
      <c r="W13" s="36">
        <v>176655</v>
      </c>
      <c r="X13" s="36">
        <v>21000</v>
      </c>
      <c r="Y13" s="36">
        <v>291807</v>
      </c>
      <c r="Z13" s="36">
        <f t="shared" ref="Z13:Z44" si="11">AVERAGE(Y10,Y11,Y12,Y13)</f>
        <v>277169.5</v>
      </c>
      <c r="AA13" s="36"/>
      <c r="AF13" s="36">
        <v>3008</v>
      </c>
      <c r="AG13" s="36">
        <v>15052</v>
      </c>
      <c r="AH13" s="37">
        <v>0</v>
      </c>
      <c r="AI13" s="36">
        <v>18060</v>
      </c>
      <c r="AJ13" s="36">
        <f t="shared" ref="AJ13:AJ44" si="12">AVERAGE(AI10,AI11,AI12,AI13)</f>
        <v>30847</v>
      </c>
      <c r="AK13" s="36"/>
      <c r="AP13" s="36">
        <f t="shared" si="2"/>
        <v>453931</v>
      </c>
      <c r="AQ13" s="36">
        <f t="shared" si="0"/>
        <v>387093</v>
      </c>
      <c r="AR13" s="36">
        <f t="shared" si="0"/>
        <v>44900</v>
      </c>
      <c r="AS13" s="36">
        <f t="shared" si="0"/>
        <v>885924</v>
      </c>
      <c r="AT13" s="36">
        <f t="shared" ref="AT13:AT44" si="13">AVERAGE(AS10,AS11,AS12,AS13)</f>
        <v>839408.75</v>
      </c>
      <c r="AU13" s="36"/>
      <c r="AZ13" s="36">
        <f t="shared" si="4"/>
        <v>536.63199999999995</v>
      </c>
      <c r="BA13" s="36">
        <f t="shared" si="5"/>
        <v>39.424999999999997</v>
      </c>
      <c r="BB13" s="36">
        <f t="shared" si="6"/>
        <v>291.80700000000002</v>
      </c>
      <c r="BC13" s="36">
        <f t="shared" si="7"/>
        <v>18.059999999999999</v>
      </c>
      <c r="BD13" s="36">
        <f t="shared" si="8"/>
        <v>885.92399999999998</v>
      </c>
      <c r="BE13" s="41">
        <f>BE12+AZ13</f>
        <v>1997.8490000000002</v>
      </c>
      <c r="BF13" s="41">
        <f t="shared" si="3"/>
        <v>127.72</v>
      </c>
      <c r="BG13" s="41">
        <f t="shared" si="3"/>
        <v>1108.6780000000001</v>
      </c>
      <c r="BH13" s="41">
        <f t="shared" si="3"/>
        <v>123.38800000000001</v>
      </c>
      <c r="BI13" s="41">
        <f t="shared" si="3"/>
        <v>3357.6349999999998</v>
      </c>
      <c r="BJ13" s="1">
        <v>4</v>
      </c>
    </row>
    <row r="14" spans="1:63" x14ac:dyDescent="0.25">
      <c r="A14" s="33">
        <v>37653</v>
      </c>
      <c r="B14" s="36">
        <v>231488</v>
      </c>
      <c r="C14" s="36">
        <v>97782</v>
      </c>
      <c r="D14" s="48">
        <v>0</v>
      </c>
      <c r="E14" s="36">
        <v>329270</v>
      </c>
      <c r="F14" s="36">
        <f t="shared" si="9"/>
        <v>483938.5</v>
      </c>
      <c r="G14" s="36"/>
      <c r="L14" s="36">
        <v>1500</v>
      </c>
      <c r="M14" s="36">
        <v>0</v>
      </c>
      <c r="N14" s="48">
        <v>19700</v>
      </c>
      <c r="O14" s="36">
        <v>21200</v>
      </c>
      <c r="P14" s="36">
        <f t="shared" si="10"/>
        <v>32096.25</v>
      </c>
      <c r="Q14" s="36"/>
      <c r="V14" s="36">
        <v>158945</v>
      </c>
      <c r="W14" s="36">
        <v>81821</v>
      </c>
      <c r="X14" s="36">
        <v>22980</v>
      </c>
      <c r="Y14" s="36">
        <v>263746</v>
      </c>
      <c r="Z14" s="36">
        <f t="shared" si="11"/>
        <v>298301.25</v>
      </c>
      <c r="AA14" s="36"/>
      <c r="AF14" s="36">
        <v>0</v>
      </c>
      <c r="AG14" s="36">
        <v>14573</v>
      </c>
      <c r="AH14" s="37">
        <v>0</v>
      </c>
      <c r="AI14" s="36">
        <v>14573</v>
      </c>
      <c r="AJ14" s="36">
        <f t="shared" si="12"/>
        <v>27362</v>
      </c>
      <c r="AK14" s="36"/>
      <c r="AP14" s="36">
        <f t="shared" si="2"/>
        <v>391933</v>
      </c>
      <c r="AQ14" s="36">
        <f t="shared" si="0"/>
        <v>194176</v>
      </c>
      <c r="AR14" s="36">
        <f t="shared" si="0"/>
        <v>42680</v>
      </c>
      <c r="AS14" s="36">
        <f t="shared" si="0"/>
        <v>628789</v>
      </c>
      <c r="AT14" s="36">
        <f t="shared" si="13"/>
        <v>841698</v>
      </c>
      <c r="AU14" s="36"/>
      <c r="AZ14" s="36">
        <f t="shared" si="4"/>
        <v>329.27</v>
      </c>
      <c r="BA14" s="36">
        <f t="shared" si="5"/>
        <v>21.2</v>
      </c>
      <c r="BB14" s="36">
        <f t="shared" si="6"/>
        <v>263.74599999999998</v>
      </c>
      <c r="BC14" s="36">
        <f t="shared" si="7"/>
        <v>14.573</v>
      </c>
      <c r="BD14" s="36">
        <f t="shared" si="8"/>
        <v>628.78899999999999</v>
      </c>
      <c r="BE14" s="41">
        <f t="shared" ref="BE14:BE62" si="14">BE13+AZ14</f>
        <v>2327.1190000000001</v>
      </c>
      <c r="BF14" s="41">
        <f t="shared" ref="BF14:BF62" si="15">BF13+BA14</f>
        <v>148.91999999999999</v>
      </c>
      <c r="BG14" s="41">
        <f t="shared" ref="BG14:BG62" si="16">BG13+BB14</f>
        <v>1372.424</v>
      </c>
      <c r="BH14" s="41">
        <f t="shared" ref="BH14:BH62" si="17">BH13+BC14</f>
        <v>137.96100000000001</v>
      </c>
      <c r="BI14" s="41">
        <f t="shared" ref="BI14:BI62" si="18">BI13+BD14</f>
        <v>3986.424</v>
      </c>
      <c r="BJ14" s="1">
        <v>5</v>
      </c>
    </row>
    <row r="15" spans="1:63" x14ac:dyDescent="0.25">
      <c r="A15" s="33">
        <v>37660</v>
      </c>
      <c r="B15" s="36">
        <v>263380</v>
      </c>
      <c r="C15" s="36">
        <v>51257</v>
      </c>
      <c r="D15" s="48">
        <v>0</v>
      </c>
      <c r="E15" s="36">
        <v>314637</v>
      </c>
      <c r="F15" s="36">
        <f t="shared" si="9"/>
        <v>440649.25</v>
      </c>
      <c r="G15" s="36"/>
      <c r="L15" s="36">
        <v>4570</v>
      </c>
      <c r="M15" s="36">
        <v>13535</v>
      </c>
      <c r="N15" s="48">
        <v>28600</v>
      </c>
      <c r="O15" s="36">
        <v>46705</v>
      </c>
      <c r="P15" s="36">
        <f t="shared" si="10"/>
        <v>33253.75</v>
      </c>
      <c r="Q15" s="36"/>
      <c r="V15" s="36">
        <v>120593</v>
      </c>
      <c r="W15" s="36">
        <v>137384</v>
      </c>
      <c r="X15" s="36">
        <v>10200</v>
      </c>
      <c r="Y15" s="36">
        <v>268177</v>
      </c>
      <c r="Z15" s="36">
        <f t="shared" si="11"/>
        <v>308147</v>
      </c>
      <c r="AA15" s="36"/>
      <c r="AF15" s="36">
        <v>11120</v>
      </c>
      <c r="AG15" s="36">
        <v>22400</v>
      </c>
      <c r="AH15" s="37">
        <v>0</v>
      </c>
      <c r="AI15" s="36">
        <v>33520</v>
      </c>
      <c r="AJ15" s="36">
        <f t="shared" si="12"/>
        <v>21047</v>
      </c>
      <c r="AK15" s="36"/>
      <c r="AP15" s="36">
        <f t="shared" si="2"/>
        <v>399663</v>
      </c>
      <c r="AQ15" s="36">
        <f t="shared" si="0"/>
        <v>224576</v>
      </c>
      <c r="AR15" s="36">
        <f t="shared" si="0"/>
        <v>38800</v>
      </c>
      <c r="AS15" s="36">
        <f t="shared" si="0"/>
        <v>663039</v>
      </c>
      <c r="AT15" s="36">
        <f t="shared" si="13"/>
        <v>803097</v>
      </c>
      <c r="AU15" s="36"/>
      <c r="AZ15" s="36">
        <f t="shared" si="4"/>
        <v>314.637</v>
      </c>
      <c r="BA15" s="36">
        <f t="shared" si="5"/>
        <v>46.704999999999998</v>
      </c>
      <c r="BB15" s="36">
        <f t="shared" si="6"/>
        <v>268.17700000000002</v>
      </c>
      <c r="BC15" s="36">
        <f t="shared" si="7"/>
        <v>33.520000000000003</v>
      </c>
      <c r="BD15" s="36">
        <f t="shared" si="8"/>
        <v>663.03899999999999</v>
      </c>
      <c r="BE15" s="41">
        <f t="shared" si="14"/>
        <v>2641.7560000000003</v>
      </c>
      <c r="BF15" s="41">
        <f t="shared" si="15"/>
        <v>195.625</v>
      </c>
      <c r="BG15" s="41">
        <f t="shared" si="16"/>
        <v>1640.6010000000001</v>
      </c>
      <c r="BH15" s="41">
        <f t="shared" si="17"/>
        <v>171.48100000000002</v>
      </c>
      <c r="BI15" s="41">
        <f t="shared" si="18"/>
        <v>4649.4629999999997</v>
      </c>
      <c r="BJ15" s="1">
        <v>6</v>
      </c>
    </row>
    <row r="16" spans="1:63" x14ac:dyDescent="0.25">
      <c r="A16" s="33">
        <v>37667</v>
      </c>
      <c r="B16" s="36">
        <v>304179</v>
      </c>
      <c r="C16" s="36">
        <v>57800</v>
      </c>
      <c r="D16" s="48">
        <v>0</v>
      </c>
      <c r="E16" s="36">
        <v>361979</v>
      </c>
      <c r="F16" s="36">
        <f t="shared" si="9"/>
        <v>385629.5</v>
      </c>
      <c r="G16" s="36"/>
      <c r="L16" s="36">
        <v>10700</v>
      </c>
      <c r="M16" s="36">
        <v>7300</v>
      </c>
      <c r="N16" s="48">
        <v>28100</v>
      </c>
      <c r="O16" s="36">
        <v>46100</v>
      </c>
      <c r="P16" s="36">
        <f t="shared" si="10"/>
        <v>38357.5</v>
      </c>
      <c r="Q16" s="36"/>
      <c r="V16" s="36">
        <v>116066</v>
      </c>
      <c r="W16" s="36">
        <v>62700</v>
      </c>
      <c r="X16" s="36">
        <v>20600</v>
      </c>
      <c r="Y16" s="36">
        <v>199366</v>
      </c>
      <c r="Z16" s="36">
        <f t="shared" si="11"/>
        <v>255774</v>
      </c>
      <c r="AA16" s="36"/>
      <c r="AF16" s="36">
        <v>0</v>
      </c>
      <c r="AG16" s="36">
        <v>40949</v>
      </c>
      <c r="AH16" s="37">
        <v>0</v>
      </c>
      <c r="AI16" s="36">
        <v>40949</v>
      </c>
      <c r="AJ16" s="36">
        <f t="shared" si="12"/>
        <v>26775.5</v>
      </c>
      <c r="AK16" s="36"/>
      <c r="AP16" s="36">
        <f t="shared" si="2"/>
        <v>430945</v>
      </c>
      <c r="AQ16" s="36">
        <f t="shared" si="0"/>
        <v>168749</v>
      </c>
      <c r="AR16" s="36">
        <f t="shared" si="0"/>
        <v>48700</v>
      </c>
      <c r="AS16" s="36">
        <f t="shared" si="0"/>
        <v>648394</v>
      </c>
      <c r="AT16" s="36">
        <f t="shared" si="13"/>
        <v>706536.5</v>
      </c>
      <c r="AU16" s="36"/>
      <c r="AZ16" s="36">
        <f t="shared" si="4"/>
        <v>361.97899999999998</v>
      </c>
      <c r="BA16" s="36">
        <f t="shared" si="5"/>
        <v>46.1</v>
      </c>
      <c r="BB16" s="36">
        <f t="shared" si="6"/>
        <v>199.36600000000001</v>
      </c>
      <c r="BC16" s="36">
        <f t="shared" si="7"/>
        <v>40.948999999999998</v>
      </c>
      <c r="BD16" s="36">
        <f t="shared" si="8"/>
        <v>648.39400000000001</v>
      </c>
      <c r="BE16" s="41">
        <f t="shared" si="14"/>
        <v>3003.7350000000001</v>
      </c>
      <c r="BF16" s="41">
        <f t="shared" si="15"/>
        <v>241.72499999999999</v>
      </c>
      <c r="BG16" s="41">
        <f t="shared" si="16"/>
        <v>1839.9670000000001</v>
      </c>
      <c r="BH16" s="41">
        <f t="shared" si="17"/>
        <v>212.43</v>
      </c>
      <c r="BI16" s="41">
        <f t="shared" si="18"/>
        <v>5297.857</v>
      </c>
      <c r="BJ16" s="1">
        <v>7</v>
      </c>
    </row>
    <row r="17" spans="1:62" x14ac:dyDescent="0.25">
      <c r="A17" s="33">
        <v>37674</v>
      </c>
      <c r="B17" s="36">
        <v>322520</v>
      </c>
      <c r="C17" s="36">
        <v>23835</v>
      </c>
      <c r="D17" s="48">
        <v>0</v>
      </c>
      <c r="E17" s="36">
        <v>346355</v>
      </c>
      <c r="F17" s="36">
        <f t="shared" si="9"/>
        <v>338060.25</v>
      </c>
      <c r="G17" s="36"/>
      <c r="L17" s="36">
        <v>3200</v>
      </c>
      <c r="M17" s="36">
        <v>1500</v>
      </c>
      <c r="N17" s="48">
        <v>36900</v>
      </c>
      <c r="O17" s="36">
        <v>41600</v>
      </c>
      <c r="P17" s="36">
        <f t="shared" si="10"/>
        <v>38901.25</v>
      </c>
      <c r="Q17" s="36"/>
      <c r="V17" s="36">
        <v>115481</v>
      </c>
      <c r="W17" s="36">
        <v>41216</v>
      </c>
      <c r="X17" s="36">
        <v>21600</v>
      </c>
      <c r="Y17" s="36">
        <v>178297</v>
      </c>
      <c r="Z17" s="36">
        <f t="shared" si="11"/>
        <v>227396.5</v>
      </c>
      <c r="AA17" s="36"/>
      <c r="AF17" s="36">
        <v>0</v>
      </c>
      <c r="AG17" s="36">
        <v>20949</v>
      </c>
      <c r="AH17" s="37">
        <v>0</v>
      </c>
      <c r="AI17" s="36">
        <v>20949</v>
      </c>
      <c r="AJ17" s="36">
        <f t="shared" si="12"/>
        <v>27497.75</v>
      </c>
      <c r="AK17" s="36"/>
      <c r="AP17" s="36">
        <f t="shared" si="2"/>
        <v>441201</v>
      </c>
      <c r="AQ17" s="36">
        <f t="shared" si="0"/>
        <v>87500</v>
      </c>
      <c r="AR17" s="36">
        <f t="shared" si="0"/>
        <v>58500</v>
      </c>
      <c r="AS17" s="36">
        <f t="shared" si="0"/>
        <v>587201</v>
      </c>
      <c r="AT17" s="36">
        <f t="shared" si="13"/>
        <v>631855.75</v>
      </c>
      <c r="AU17" s="36"/>
      <c r="AZ17" s="36">
        <f t="shared" si="4"/>
        <v>346.35500000000002</v>
      </c>
      <c r="BA17" s="36">
        <f t="shared" si="5"/>
        <v>41.6</v>
      </c>
      <c r="BB17" s="36">
        <f t="shared" si="6"/>
        <v>178.297</v>
      </c>
      <c r="BC17" s="36">
        <f t="shared" si="7"/>
        <v>20.949000000000002</v>
      </c>
      <c r="BD17" s="36">
        <f t="shared" si="8"/>
        <v>587.20100000000002</v>
      </c>
      <c r="BE17" s="41">
        <f t="shared" si="14"/>
        <v>3350.09</v>
      </c>
      <c r="BF17" s="41">
        <f t="shared" si="15"/>
        <v>283.32499999999999</v>
      </c>
      <c r="BG17" s="41">
        <f t="shared" si="16"/>
        <v>2018.2640000000001</v>
      </c>
      <c r="BH17" s="41">
        <f t="shared" si="17"/>
        <v>233.37900000000002</v>
      </c>
      <c r="BI17" s="41">
        <f t="shared" si="18"/>
        <v>5885.058</v>
      </c>
      <c r="BJ17" s="1">
        <v>8</v>
      </c>
    </row>
    <row r="18" spans="1:62" x14ac:dyDescent="0.25">
      <c r="A18" s="33">
        <v>37681</v>
      </c>
      <c r="B18" s="36">
        <v>363486</v>
      </c>
      <c r="C18" s="36">
        <v>51900</v>
      </c>
      <c r="D18" s="48">
        <v>0</v>
      </c>
      <c r="E18" s="36">
        <v>415386</v>
      </c>
      <c r="F18" s="36">
        <f t="shared" si="9"/>
        <v>359589.25</v>
      </c>
      <c r="G18" s="36"/>
      <c r="L18" s="36">
        <v>15307</v>
      </c>
      <c r="M18" s="36">
        <v>4500</v>
      </c>
      <c r="N18" s="48">
        <v>19600</v>
      </c>
      <c r="O18" s="36">
        <v>39407</v>
      </c>
      <c r="P18" s="36">
        <f t="shared" si="10"/>
        <v>43453</v>
      </c>
      <c r="Q18" s="36"/>
      <c r="V18" s="36">
        <v>87463</v>
      </c>
      <c r="W18" s="36">
        <v>35195</v>
      </c>
      <c r="X18" s="36">
        <v>11200</v>
      </c>
      <c r="Y18" s="36">
        <v>133858</v>
      </c>
      <c r="Z18" s="36">
        <f t="shared" si="11"/>
        <v>194924.5</v>
      </c>
      <c r="AA18" s="36"/>
      <c r="AF18" s="36">
        <v>7850</v>
      </c>
      <c r="AG18" s="36">
        <v>17978</v>
      </c>
      <c r="AH18" s="37">
        <v>0</v>
      </c>
      <c r="AI18" s="36">
        <v>25828</v>
      </c>
      <c r="AJ18" s="36">
        <f t="shared" si="12"/>
        <v>30311.5</v>
      </c>
      <c r="AK18" s="36"/>
      <c r="AP18" s="36">
        <f t="shared" si="2"/>
        <v>474106</v>
      </c>
      <c r="AQ18" s="36">
        <f t="shared" si="0"/>
        <v>109573</v>
      </c>
      <c r="AR18" s="36">
        <f t="shared" si="0"/>
        <v>30800</v>
      </c>
      <c r="AS18" s="36">
        <f t="shared" si="0"/>
        <v>614479</v>
      </c>
      <c r="AT18" s="36">
        <f t="shared" si="13"/>
        <v>628278.25</v>
      </c>
      <c r="AU18" s="36"/>
      <c r="AZ18" s="36">
        <f t="shared" si="4"/>
        <v>415.38600000000002</v>
      </c>
      <c r="BA18" s="36">
        <f t="shared" si="5"/>
        <v>39.406999999999996</v>
      </c>
      <c r="BB18" s="36">
        <f t="shared" si="6"/>
        <v>133.858</v>
      </c>
      <c r="BC18" s="36">
        <f t="shared" si="7"/>
        <v>25.827999999999999</v>
      </c>
      <c r="BD18" s="36">
        <f t="shared" si="8"/>
        <v>614.47900000000004</v>
      </c>
      <c r="BE18" s="41">
        <f t="shared" si="14"/>
        <v>3765.4760000000001</v>
      </c>
      <c r="BF18" s="41">
        <f t="shared" si="15"/>
        <v>322.73199999999997</v>
      </c>
      <c r="BG18" s="41">
        <f t="shared" si="16"/>
        <v>2152.1220000000003</v>
      </c>
      <c r="BH18" s="41">
        <f t="shared" si="17"/>
        <v>259.20699999999999</v>
      </c>
      <c r="BI18" s="41">
        <f t="shared" si="18"/>
        <v>6499.5370000000003</v>
      </c>
      <c r="BJ18" s="1">
        <v>9</v>
      </c>
    </row>
    <row r="19" spans="1:62" x14ac:dyDescent="0.25">
      <c r="A19" s="33">
        <v>37688</v>
      </c>
      <c r="B19" s="36">
        <v>507339</v>
      </c>
      <c r="C19" s="36">
        <v>27336</v>
      </c>
      <c r="D19" s="48">
        <v>0</v>
      </c>
      <c r="E19" s="36">
        <v>534675</v>
      </c>
      <c r="F19" s="36">
        <f t="shared" si="9"/>
        <v>414598.75</v>
      </c>
      <c r="G19" s="36"/>
      <c r="L19" s="36">
        <v>16172</v>
      </c>
      <c r="M19" s="36">
        <v>7400</v>
      </c>
      <c r="N19" s="48">
        <v>24000</v>
      </c>
      <c r="O19" s="36">
        <v>47572</v>
      </c>
      <c r="P19" s="36">
        <f t="shared" si="10"/>
        <v>43669.75</v>
      </c>
      <c r="Q19" s="36"/>
      <c r="V19" s="36">
        <v>132052</v>
      </c>
      <c r="W19" s="36">
        <v>47724</v>
      </c>
      <c r="X19" s="36">
        <v>8400</v>
      </c>
      <c r="Y19" s="36">
        <v>188176</v>
      </c>
      <c r="Z19" s="36">
        <f t="shared" si="11"/>
        <v>174924.25</v>
      </c>
      <c r="AA19" s="36"/>
      <c r="AF19" s="36">
        <v>0</v>
      </c>
      <c r="AG19" s="36">
        <v>12385</v>
      </c>
      <c r="AH19" s="37">
        <v>0</v>
      </c>
      <c r="AI19" s="36">
        <v>12385</v>
      </c>
      <c r="AJ19" s="36">
        <f t="shared" si="12"/>
        <v>25027.75</v>
      </c>
      <c r="AK19" s="36"/>
      <c r="AP19" s="36">
        <f t="shared" si="2"/>
        <v>655563</v>
      </c>
      <c r="AQ19" s="36">
        <f t="shared" si="0"/>
        <v>94845</v>
      </c>
      <c r="AR19" s="36">
        <f t="shared" si="0"/>
        <v>32400</v>
      </c>
      <c r="AS19" s="36">
        <f t="shared" si="0"/>
        <v>782808</v>
      </c>
      <c r="AT19" s="36">
        <f t="shared" si="13"/>
        <v>658220.5</v>
      </c>
      <c r="AU19" s="36"/>
      <c r="AZ19" s="36">
        <f t="shared" si="4"/>
        <v>534.67499999999995</v>
      </c>
      <c r="BA19" s="36">
        <f t="shared" si="5"/>
        <v>47.572000000000003</v>
      </c>
      <c r="BB19" s="36">
        <f t="shared" si="6"/>
        <v>188.17599999999999</v>
      </c>
      <c r="BC19" s="36">
        <f t="shared" si="7"/>
        <v>12.385</v>
      </c>
      <c r="BD19" s="36">
        <f t="shared" si="8"/>
        <v>782.80799999999999</v>
      </c>
      <c r="BE19" s="41">
        <f t="shared" si="14"/>
        <v>4300.1509999999998</v>
      </c>
      <c r="BF19" s="41">
        <f t="shared" si="15"/>
        <v>370.30399999999997</v>
      </c>
      <c r="BG19" s="41">
        <f t="shared" si="16"/>
        <v>2340.2980000000002</v>
      </c>
      <c r="BH19" s="41">
        <f t="shared" si="17"/>
        <v>271.59199999999998</v>
      </c>
      <c r="BI19" s="41">
        <f t="shared" si="18"/>
        <v>7282.3450000000003</v>
      </c>
      <c r="BJ19" s="1">
        <v>10</v>
      </c>
    </row>
    <row r="20" spans="1:62" x14ac:dyDescent="0.25">
      <c r="A20" s="33">
        <v>37695</v>
      </c>
      <c r="B20" s="36">
        <v>413681</v>
      </c>
      <c r="C20" s="36">
        <v>32993</v>
      </c>
      <c r="D20" s="48">
        <v>0</v>
      </c>
      <c r="E20" s="36">
        <v>446674</v>
      </c>
      <c r="F20" s="36">
        <f t="shared" si="9"/>
        <v>435772.5</v>
      </c>
      <c r="G20" s="36"/>
      <c r="L20" s="36">
        <v>7635</v>
      </c>
      <c r="M20" s="36">
        <v>1500</v>
      </c>
      <c r="N20" s="48">
        <v>19900</v>
      </c>
      <c r="O20" s="36">
        <v>29035</v>
      </c>
      <c r="P20" s="36">
        <f t="shared" si="10"/>
        <v>39403.5</v>
      </c>
      <c r="Q20" s="36"/>
      <c r="V20" s="36">
        <v>79407</v>
      </c>
      <c r="W20" s="36">
        <v>42740</v>
      </c>
      <c r="X20" s="36">
        <v>5700</v>
      </c>
      <c r="Y20" s="36">
        <v>127847</v>
      </c>
      <c r="Z20" s="36">
        <f t="shared" si="11"/>
        <v>157044.5</v>
      </c>
      <c r="AA20" s="36"/>
      <c r="AF20" s="36">
        <v>0</v>
      </c>
      <c r="AG20" s="36">
        <v>7700</v>
      </c>
      <c r="AH20" s="37">
        <v>0</v>
      </c>
      <c r="AI20" s="36">
        <v>7700</v>
      </c>
      <c r="AJ20" s="36">
        <f t="shared" si="12"/>
        <v>16715.5</v>
      </c>
      <c r="AK20" s="36"/>
      <c r="AP20" s="36">
        <f t="shared" si="2"/>
        <v>500723</v>
      </c>
      <c r="AQ20" s="36">
        <f t="shared" si="0"/>
        <v>84933</v>
      </c>
      <c r="AR20" s="36">
        <f t="shared" si="0"/>
        <v>25600</v>
      </c>
      <c r="AS20" s="36">
        <f t="shared" si="0"/>
        <v>611256</v>
      </c>
      <c r="AT20" s="36">
        <f t="shared" si="13"/>
        <v>648936</v>
      </c>
      <c r="AU20" s="36"/>
      <c r="AZ20" s="36">
        <f t="shared" si="4"/>
        <v>446.67399999999998</v>
      </c>
      <c r="BA20" s="36">
        <f t="shared" si="5"/>
        <v>29.035</v>
      </c>
      <c r="BB20" s="36">
        <f t="shared" si="6"/>
        <v>127.84699999999999</v>
      </c>
      <c r="BC20" s="36">
        <f t="shared" si="7"/>
        <v>7.7</v>
      </c>
      <c r="BD20" s="36">
        <f t="shared" si="8"/>
        <v>611.25599999999997</v>
      </c>
      <c r="BE20" s="41">
        <f t="shared" si="14"/>
        <v>4746.8249999999998</v>
      </c>
      <c r="BF20" s="41">
        <f t="shared" si="15"/>
        <v>399.339</v>
      </c>
      <c r="BG20" s="41">
        <f t="shared" si="16"/>
        <v>2468.1450000000004</v>
      </c>
      <c r="BH20" s="41">
        <f t="shared" si="17"/>
        <v>279.29199999999997</v>
      </c>
      <c r="BI20" s="41">
        <f t="shared" si="18"/>
        <v>7893.6010000000006</v>
      </c>
      <c r="BJ20" s="1">
        <v>11</v>
      </c>
    </row>
    <row r="21" spans="1:62" x14ac:dyDescent="0.25">
      <c r="A21" s="33">
        <v>37702</v>
      </c>
      <c r="B21" s="36">
        <v>442830</v>
      </c>
      <c r="C21" s="36">
        <v>33260</v>
      </c>
      <c r="D21" s="48">
        <v>0</v>
      </c>
      <c r="E21" s="36">
        <v>476090</v>
      </c>
      <c r="F21" s="36">
        <f t="shared" si="9"/>
        <v>468206.25</v>
      </c>
      <c r="G21" s="36"/>
      <c r="L21" s="36">
        <v>7550</v>
      </c>
      <c r="M21" s="36">
        <v>4580</v>
      </c>
      <c r="N21" s="48">
        <v>27200</v>
      </c>
      <c r="O21" s="36">
        <v>39330</v>
      </c>
      <c r="P21" s="36">
        <f t="shared" si="10"/>
        <v>38836</v>
      </c>
      <c r="Q21" s="36"/>
      <c r="V21" s="36">
        <v>84436</v>
      </c>
      <c r="W21" s="36">
        <v>44960</v>
      </c>
      <c r="X21" s="36">
        <v>7300</v>
      </c>
      <c r="Y21" s="36">
        <v>136696</v>
      </c>
      <c r="Z21" s="36">
        <f t="shared" si="11"/>
        <v>146644.25</v>
      </c>
      <c r="AA21" s="36"/>
      <c r="AF21" s="36">
        <v>0</v>
      </c>
      <c r="AG21" s="36">
        <v>13937</v>
      </c>
      <c r="AH21" s="37">
        <v>0</v>
      </c>
      <c r="AI21" s="36">
        <v>13937</v>
      </c>
      <c r="AJ21" s="36">
        <f t="shared" si="12"/>
        <v>14962.5</v>
      </c>
      <c r="AK21" s="36"/>
      <c r="AP21" s="36">
        <f t="shared" si="2"/>
        <v>534816</v>
      </c>
      <c r="AQ21" s="36">
        <f t="shared" si="0"/>
        <v>96737</v>
      </c>
      <c r="AR21" s="36">
        <f t="shared" si="0"/>
        <v>34500</v>
      </c>
      <c r="AS21" s="36">
        <f t="shared" si="0"/>
        <v>666053</v>
      </c>
      <c r="AT21" s="36">
        <f t="shared" si="13"/>
        <v>668649</v>
      </c>
      <c r="AU21" s="36"/>
      <c r="AZ21" s="36">
        <f t="shared" si="4"/>
        <v>476.09</v>
      </c>
      <c r="BA21" s="36">
        <f t="shared" si="5"/>
        <v>39.33</v>
      </c>
      <c r="BB21" s="36">
        <f t="shared" si="6"/>
        <v>136.696</v>
      </c>
      <c r="BC21" s="36">
        <f t="shared" si="7"/>
        <v>13.936999999999999</v>
      </c>
      <c r="BD21" s="36">
        <f t="shared" si="8"/>
        <v>666.053</v>
      </c>
      <c r="BE21" s="41">
        <f t="shared" si="14"/>
        <v>5222.915</v>
      </c>
      <c r="BF21" s="41">
        <f t="shared" si="15"/>
        <v>438.66899999999998</v>
      </c>
      <c r="BG21" s="41">
        <f t="shared" si="16"/>
        <v>2604.8410000000003</v>
      </c>
      <c r="BH21" s="41">
        <f t="shared" si="17"/>
        <v>293.22899999999998</v>
      </c>
      <c r="BI21" s="41">
        <f t="shared" si="18"/>
        <v>8559.6540000000005</v>
      </c>
      <c r="BJ21" s="1">
        <v>12</v>
      </c>
    </row>
    <row r="22" spans="1:62" x14ac:dyDescent="0.25">
      <c r="A22" s="33">
        <v>37709</v>
      </c>
      <c r="B22" s="36">
        <v>682701</v>
      </c>
      <c r="C22" s="36">
        <v>49168</v>
      </c>
      <c r="D22" s="48">
        <v>0</v>
      </c>
      <c r="E22" s="36">
        <v>731869</v>
      </c>
      <c r="F22" s="36">
        <f t="shared" si="9"/>
        <v>547327</v>
      </c>
      <c r="G22" s="36"/>
      <c r="L22" s="36">
        <v>15259</v>
      </c>
      <c r="M22" s="36">
        <v>0</v>
      </c>
      <c r="N22" s="48">
        <v>19600</v>
      </c>
      <c r="O22" s="36">
        <v>34859</v>
      </c>
      <c r="P22" s="36">
        <f t="shared" si="10"/>
        <v>37699</v>
      </c>
      <c r="Q22" s="36"/>
      <c r="V22" s="36">
        <v>111184</v>
      </c>
      <c r="W22" s="36">
        <v>19624</v>
      </c>
      <c r="X22" s="36">
        <v>5600</v>
      </c>
      <c r="Y22" s="36">
        <v>136408</v>
      </c>
      <c r="Z22" s="36">
        <f t="shared" si="11"/>
        <v>147281.75</v>
      </c>
      <c r="AA22" s="36"/>
      <c r="AF22" s="36">
        <v>6000</v>
      </c>
      <c r="AG22" s="36">
        <v>21420</v>
      </c>
      <c r="AH22" s="37">
        <v>0</v>
      </c>
      <c r="AI22" s="36">
        <v>27420</v>
      </c>
      <c r="AJ22" s="36">
        <f t="shared" si="12"/>
        <v>15360.5</v>
      </c>
      <c r="AK22" s="36"/>
      <c r="AP22" s="36">
        <f t="shared" si="2"/>
        <v>815144</v>
      </c>
      <c r="AQ22" s="36">
        <f t="shared" si="0"/>
        <v>90212</v>
      </c>
      <c r="AR22" s="36">
        <f t="shared" si="0"/>
        <v>25200</v>
      </c>
      <c r="AS22" s="36">
        <f t="shared" si="0"/>
        <v>930556</v>
      </c>
      <c r="AT22" s="36">
        <f t="shared" si="13"/>
        <v>747668.25</v>
      </c>
      <c r="AU22" s="36"/>
      <c r="AZ22" s="36">
        <f t="shared" si="4"/>
        <v>731.86900000000003</v>
      </c>
      <c r="BA22" s="36">
        <f t="shared" si="5"/>
        <v>34.859000000000002</v>
      </c>
      <c r="BB22" s="36">
        <f t="shared" si="6"/>
        <v>136.40799999999999</v>
      </c>
      <c r="BC22" s="36">
        <f t="shared" si="7"/>
        <v>27.42</v>
      </c>
      <c r="BD22" s="36">
        <f t="shared" si="8"/>
        <v>930.55600000000004</v>
      </c>
      <c r="BE22" s="41">
        <f t="shared" si="14"/>
        <v>5954.7839999999997</v>
      </c>
      <c r="BF22" s="41">
        <f t="shared" si="15"/>
        <v>473.52799999999996</v>
      </c>
      <c r="BG22" s="41">
        <f t="shared" si="16"/>
        <v>2741.2490000000003</v>
      </c>
      <c r="BH22" s="41">
        <f t="shared" si="17"/>
        <v>320.649</v>
      </c>
      <c r="BI22" s="41">
        <f t="shared" si="18"/>
        <v>9490.2100000000009</v>
      </c>
      <c r="BJ22" s="1">
        <v>13</v>
      </c>
    </row>
    <row r="23" spans="1:62" x14ac:dyDescent="0.25">
      <c r="A23" s="33">
        <v>37716</v>
      </c>
      <c r="B23" s="36">
        <v>675491</v>
      </c>
      <c r="C23" s="36">
        <v>36735</v>
      </c>
      <c r="D23" s="48">
        <v>0</v>
      </c>
      <c r="E23" s="36">
        <v>712226</v>
      </c>
      <c r="F23" s="36">
        <f t="shared" si="9"/>
        <v>591714.75</v>
      </c>
      <c r="G23" s="36"/>
      <c r="L23" s="36">
        <v>13924</v>
      </c>
      <c r="M23" s="36">
        <v>4500</v>
      </c>
      <c r="N23" s="48">
        <v>11300</v>
      </c>
      <c r="O23" s="36">
        <v>29724</v>
      </c>
      <c r="P23" s="36">
        <f t="shared" si="10"/>
        <v>33237</v>
      </c>
      <c r="Q23" s="36"/>
      <c r="V23" s="36">
        <v>134812</v>
      </c>
      <c r="W23" s="36">
        <v>23913</v>
      </c>
      <c r="X23" s="36">
        <v>5500</v>
      </c>
      <c r="Y23" s="36">
        <v>164225</v>
      </c>
      <c r="Z23" s="36">
        <f t="shared" si="11"/>
        <v>141294</v>
      </c>
      <c r="AA23" s="36"/>
      <c r="AF23" s="36">
        <v>0</v>
      </c>
      <c r="AG23" s="36">
        <v>9124</v>
      </c>
      <c r="AH23" s="37">
        <v>0</v>
      </c>
      <c r="AI23" s="36">
        <v>9124</v>
      </c>
      <c r="AJ23" s="36">
        <f t="shared" si="12"/>
        <v>14545.25</v>
      </c>
      <c r="AK23" s="36"/>
      <c r="AP23" s="36">
        <f t="shared" si="2"/>
        <v>824227</v>
      </c>
      <c r="AQ23" s="36">
        <f t="shared" si="0"/>
        <v>74272</v>
      </c>
      <c r="AR23" s="36">
        <f t="shared" si="0"/>
        <v>16800</v>
      </c>
      <c r="AS23" s="36">
        <f t="shared" si="0"/>
        <v>915299</v>
      </c>
      <c r="AT23" s="36">
        <f t="shared" si="13"/>
        <v>780791</v>
      </c>
      <c r="AU23" s="36"/>
      <c r="AZ23" s="36">
        <f t="shared" si="4"/>
        <v>712.226</v>
      </c>
      <c r="BA23" s="36">
        <f t="shared" si="5"/>
        <v>29.724</v>
      </c>
      <c r="BB23" s="36">
        <f t="shared" si="6"/>
        <v>164.22499999999999</v>
      </c>
      <c r="BC23" s="36">
        <f t="shared" si="7"/>
        <v>9.1240000000000006</v>
      </c>
      <c r="BD23" s="36">
        <f t="shared" si="8"/>
        <v>915.29899999999998</v>
      </c>
      <c r="BE23" s="41">
        <f t="shared" si="14"/>
        <v>6667.0099999999993</v>
      </c>
      <c r="BF23" s="41">
        <f t="shared" si="15"/>
        <v>503.25199999999995</v>
      </c>
      <c r="BG23" s="41">
        <f t="shared" si="16"/>
        <v>2905.4740000000002</v>
      </c>
      <c r="BH23" s="41">
        <f t="shared" si="17"/>
        <v>329.77300000000002</v>
      </c>
      <c r="BI23" s="41">
        <f t="shared" si="18"/>
        <v>10405.509000000002</v>
      </c>
      <c r="BJ23" s="1">
        <v>14</v>
      </c>
    </row>
    <row r="24" spans="1:62" x14ac:dyDescent="0.25">
      <c r="A24" s="33">
        <v>37723</v>
      </c>
      <c r="B24" s="36">
        <v>595846</v>
      </c>
      <c r="C24" s="36">
        <v>33200</v>
      </c>
      <c r="D24" s="48">
        <v>0</v>
      </c>
      <c r="E24" s="36">
        <v>629046</v>
      </c>
      <c r="F24" s="36">
        <f t="shared" si="9"/>
        <v>637307.75</v>
      </c>
      <c r="G24" s="36"/>
      <c r="L24" s="36">
        <v>3000</v>
      </c>
      <c r="M24" s="36">
        <v>4493</v>
      </c>
      <c r="N24" s="48">
        <v>13800</v>
      </c>
      <c r="O24" s="36">
        <v>21293</v>
      </c>
      <c r="P24" s="36">
        <f t="shared" si="10"/>
        <v>31301.5</v>
      </c>
      <c r="Q24" s="36"/>
      <c r="V24" s="36">
        <v>162020</v>
      </c>
      <c r="W24" s="36">
        <v>16700</v>
      </c>
      <c r="X24" s="36">
        <v>1400</v>
      </c>
      <c r="Y24" s="36">
        <v>180120</v>
      </c>
      <c r="Z24" s="36">
        <f t="shared" si="11"/>
        <v>154362.25</v>
      </c>
      <c r="AA24" s="36"/>
      <c r="AF24" s="36">
        <v>1600</v>
      </c>
      <c r="AG24" s="36">
        <v>16289</v>
      </c>
      <c r="AH24" s="37">
        <v>0</v>
      </c>
      <c r="AI24" s="36">
        <v>17889</v>
      </c>
      <c r="AJ24" s="36">
        <f t="shared" si="12"/>
        <v>17092.5</v>
      </c>
      <c r="AK24" s="36"/>
      <c r="AP24" s="36">
        <f t="shared" si="2"/>
        <v>762466</v>
      </c>
      <c r="AQ24" s="36">
        <f t="shared" si="0"/>
        <v>70682</v>
      </c>
      <c r="AR24" s="36">
        <f t="shared" si="0"/>
        <v>15200</v>
      </c>
      <c r="AS24" s="36">
        <f t="shared" si="0"/>
        <v>848348</v>
      </c>
      <c r="AT24" s="36">
        <f t="shared" si="13"/>
        <v>840064</v>
      </c>
      <c r="AU24" s="36"/>
      <c r="AZ24" s="36">
        <f t="shared" si="4"/>
        <v>629.04600000000005</v>
      </c>
      <c r="BA24" s="36">
        <f t="shared" si="5"/>
        <v>21.292999999999999</v>
      </c>
      <c r="BB24" s="36">
        <f t="shared" si="6"/>
        <v>180.12</v>
      </c>
      <c r="BC24" s="36">
        <f t="shared" si="7"/>
        <v>17.888999999999999</v>
      </c>
      <c r="BD24" s="36">
        <f t="shared" si="8"/>
        <v>848.34799999999996</v>
      </c>
      <c r="BE24" s="41">
        <f t="shared" si="14"/>
        <v>7296.0559999999996</v>
      </c>
      <c r="BF24" s="41">
        <f t="shared" si="15"/>
        <v>524.54499999999996</v>
      </c>
      <c r="BG24" s="41">
        <f t="shared" si="16"/>
        <v>3085.5940000000001</v>
      </c>
      <c r="BH24" s="41">
        <f t="shared" si="17"/>
        <v>347.66200000000003</v>
      </c>
      <c r="BI24" s="41">
        <f t="shared" si="18"/>
        <v>11253.857000000002</v>
      </c>
      <c r="BJ24" s="1">
        <v>15</v>
      </c>
    </row>
    <row r="25" spans="1:62" x14ac:dyDescent="0.25">
      <c r="A25" s="33">
        <v>37730</v>
      </c>
      <c r="B25" s="36">
        <v>498388</v>
      </c>
      <c r="C25" s="36">
        <v>18300</v>
      </c>
      <c r="D25" s="48">
        <v>0</v>
      </c>
      <c r="E25" s="36">
        <v>516688</v>
      </c>
      <c r="F25" s="36">
        <f t="shared" si="9"/>
        <v>647457.25</v>
      </c>
      <c r="G25" s="36"/>
      <c r="L25" s="36">
        <v>9020</v>
      </c>
      <c r="M25" s="36">
        <v>0</v>
      </c>
      <c r="N25" s="48">
        <v>2300</v>
      </c>
      <c r="O25" s="36">
        <v>11320</v>
      </c>
      <c r="P25" s="36">
        <f t="shared" si="10"/>
        <v>24299</v>
      </c>
      <c r="Q25" s="36"/>
      <c r="V25" s="36">
        <v>190666</v>
      </c>
      <c r="W25" s="36">
        <v>16593</v>
      </c>
      <c r="X25" s="36">
        <v>4300</v>
      </c>
      <c r="Y25" s="36">
        <v>211559</v>
      </c>
      <c r="Z25" s="36">
        <f t="shared" si="11"/>
        <v>173078</v>
      </c>
      <c r="AA25" s="36"/>
      <c r="AF25" s="36">
        <v>1500</v>
      </c>
      <c r="AG25" s="36">
        <v>8750</v>
      </c>
      <c r="AH25" s="37">
        <v>0</v>
      </c>
      <c r="AI25" s="36">
        <v>10250</v>
      </c>
      <c r="AJ25" s="36">
        <f t="shared" si="12"/>
        <v>16170.75</v>
      </c>
      <c r="AK25" s="36"/>
      <c r="AP25" s="36">
        <f t="shared" si="2"/>
        <v>699574</v>
      </c>
      <c r="AQ25" s="36">
        <f t="shared" si="0"/>
        <v>43643</v>
      </c>
      <c r="AR25" s="36">
        <f t="shared" si="0"/>
        <v>6600</v>
      </c>
      <c r="AS25" s="36">
        <f t="shared" si="0"/>
        <v>749817</v>
      </c>
      <c r="AT25" s="36">
        <f t="shared" si="13"/>
        <v>861005</v>
      </c>
      <c r="AU25" s="36"/>
      <c r="AZ25" s="36">
        <f t="shared" si="4"/>
        <v>516.68799999999999</v>
      </c>
      <c r="BA25" s="36">
        <f t="shared" si="5"/>
        <v>11.32</v>
      </c>
      <c r="BB25" s="36">
        <f t="shared" si="6"/>
        <v>211.559</v>
      </c>
      <c r="BC25" s="36">
        <f t="shared" si="7"/>
        <v>10.25</v>
      </c>
      <c r="BD25" s="36">
        <f t="shared" si="8"/>
        <v>749.81700000000001</v>
      </c>
      <c r="BE25" s="41">
        <f t="shared" si="14"/>
        <v>7812.7439999999997</v>
      </c>
      <c r="BF25" s="41">
        <f t="shared" si="15"/>
        <v>535.86500000000001</v>
      </c>
      <c r="BG25" s="41">
        <f t="shared" si="16"/>
        <v>3297.1530000000002</v>
      </c>
      <c r="BH25" s="41">
        <f t="shared" si="17"/>
        <v>357.91200000000003</v>
      </c>
      <c r="BI25" s="41">
        <f t="shared" si="18"/>
        <v>12003.674000000003</v>
      </c>
      <c r="BJ25" s="1">
        <v>16</v>
      </c>
    </row>
    <row r="26" spans="1:62" x14ac:dyDescent="0.25">
      <c r="A26" s="33">
        <v>37737</v>
      </c>
      <c r="B26" s="36">
        <v>627283</v>
      </c>
      <c r="C26" s="36">
        <v>10872</v>
      </c>
      <c r="D26" s="48">
        <v>0</v>
      </c>
      <c r="E26" s="36">
        <v>638155</v>
      </c>
      <c r="F26" s="36">
        <f t="shared" si="9"/>
        <v>624028.75</v>
      </c>
      <c r="G26" s="36"/>
      <c r="L26" s="36">
        <v>7659</v>
      </c>
      <c r="M26" s="36">
        <v>1624</v>
      </c>
      <c r="N26" s="48">
        <v>11400</v>
      </c>
      <c r="O26" s="36">
        <v>20683</v>
      </c>
      <c r="P26" s="36">
        <f t="shared" si="10"/>
        <v>20755</v>
      </c>
      <c r="Q26" s="36"/>
      <c r="V26" s="36">
        <v>154038</v>
      </c>
      <c r="W26" s="36">
        <v>9280</v>
      </c>
      <c r="X26" s="36">
        <v>4500</v>
      </c>
      <c r="Y26" s="36">
        <v>167818</v>
      </c>
      <c r="Z26" s="36">
        <f t="shared" si="11"/>
        <v>180930.5</v>
      </c>
      <c r="AA26" s="36"/>
      <c r="AF26" s="36">
        <v>0</v>
      </c>
      <c r="AG26" s="36">
        <v>10500</v>
      </c>
      <c r="AH26" s="37">
        <v>0</v>
      </c>
      <c r="AI26" s="36">
        <v>10500</v>
      </c>
      <c r="AJ26" s="36">
        <f t="shared" si="12"/>
        <v>11940.75</v>
      </c>
      <c r="AK26" s="36"/>
      <c r="AP26" s="36">
        <f t="shared" si="2"/>
        <v>788980</v>
      </c>
      <c r="AQ26" s="36">
        <f t="shared" si="2"/>
        <v>32276</v>
      </c>
      <c r="AR26" s="36">
        <f t="shared" si="2"/>
        <v>15900</v>
      </c>
      <c r="AS26" s="36">
        <f t="shared" si="2"/>
        <v>837156</v>
      </c>
      <c r="AT26" s="36">
        <f t="shared" si="13"/>
        <v>837655</v>
      </c>
      <c r="AU26" s="36"/>
      <c r="AZ26" s="36">
        <f t="shared" si="4"/>
        <v>638.15499999999997</v>
      </c>
      <c r="BA26" s="36">
        <f t="shared" si="5"/>
        <v>20.683</v>
      </c>
      <c r="BB26" s="36">
        <f t="shared" si="6"/>
        <v>167.81800000000001</v>
      </c>
      <c r="BC26" s="36">
        <f t="shared" si="7"/>
        <v>10.5</v>
      </c>
      <c r="BD26" s="36">
        <f t="shared" si="8"/>
        <v>837.15599999999995</v>
      </c>
      <c r="BE26" s="41">
        <f t="shared" si="14"/>
        <v>8450.8989999999994</v>
      </c>
      <c r="BF26" s="41">
        <f t="shared" si="15"/>
        <v>556.548</v>
      </c>
      <c r="BG26" s="41">
        <f t="shared" si="16"/>
        <v>3464.9710000000005</v>
      </c>
      <c r="BH26" s="41">
        <f t="shared" si="17"/>
        <v>368.41200000000003</v>
      </c>
      <c r="BI26" s="41">
        <f t="shared" si="18"/>
        <v>12840.830000000002</v>
      </c>
      <c r="BJ26" s="1">
        <v>17</v>
      </c>
    </row>
    <row r="27" spans="1:62" x14ac:dyDescent="0.25">
      <c r="A27" s="33">
        <v>37744</v>
      </c>
      <c r="B27" s="36">
        <v>542920</v>
      </c>
      <c r="C27" s="36">
        <v>9080</v>
      </c>
      <c r="D27" s="48">
        <v>0</v>
      </c>
      <c r="E27" s="36">
        <v>552000</v>
      </c>
      <c r="F27" s="36">
        <f t="shared" si="9"/>
        <v>583972.25</v>
      </c>
      <c r="G27" s="36"/>
      <c r="L27" s="36">
        <v>36275</v>
      </c>
      <c r="M27" s="36">
        <v>0</v>
      </c>
      <c r="N27" s="48">
        <v>7100</v>
      </c>
      <c r="O27" s="36">
        <v>43375</v>
      </c>
      <c r="P27" s="36">
        <f t="shared" si="10"/>
        <v>24167.75</v>
      </c>
      <c r="Q27" s="36"/>
      <c r="V27" s="36">
        <v>100045</v>
      </c>
      <c r="W27" s="36">
        <v>13624</v>
      </c>
      <c r="X27" s="36">
        <v>2900</v>
      </c>
      <c r="Y27" s="36">
        <v>116569</v>
      </c>
      <c r="Z27" s="36">
        <f t="shared" si="11"/>
        <v>169016.5</v>
      </c>
      <c r="AA27" s="36"/>
      <c r="AF27" s="36">
        <v>3035</v>
      </c>
      <c r="AG27" s="36">
        <v>1748</v>
      </c>
      <c r="AH27" s="37">
        <v>0</v>
      </c>
      <c r="AI27" s="36">
        <v>4783</v>
      </c>
      <c r="AJ27" s="36">
        <f t="shared" si="12"/>
        <v>10855.5</v>
      </c>
      <c r="AK27" s="36"/>
      <c r="AP27" s="36">
        <f t="shared" si="2"/>
        <v>682275</v>
      </c>
      <c r="AQ27" s="36">
        <f t="shared" si="2"/>
        <v>24452</v>
      </c>
      <c r="AR27" s="36">
        <f t="shared" si="2"/>
        <v>10000</v>
      </c>
      <c r="AS27" s="36">
        <f t="shared" si="2"/>
        <v>716727</v>
      </c>
      <c r="AT27" s="36">
        <f t="shared" si="13"/>
        <v>788012</v>
      </c>
      <c r="AU27" s="36"/>
      <c r="AZ27" s="36">
        <f t="shared" si="4"/>
        <v>552</v>
      </c>
      <c r="BA27" s="36">
        <f t="shared" si="5"/>
        <v>43.375</v>
      </c>
      <c r="BB27" s="36">
        <f t="shared" si="6"/>
        <v>116.569</v>
      </c>
      <c r="BC27" s="36">
        <f t="shared" si="7"/>
        <v>4.7830000000000004</v>
      </c>
      <c r="BD27" s="36">
        <f t="shared" si="8"/>
        <v>716.72699999999998</v>
      </c>
      <c r="BE27" s="41">
        <f t="shared" si="14"/>
        <v>9002.8989999999994</v>
      </c>
      <c r="BF27" s="41">
        <f t="shared" si="15"/>
        <v>599.923</v>
      </c>
      <c r="BG27" s="41">
        <f t="shared" si="16"/>
        <v>3581.5400000000004</v>
      </c>
      <c r="BH27" s="41">
        <f t="shared" si="17"/>
        <v>373.19500000000005</v>
      </c>
      <c r="BI27" s="41">
        <f t="shared" si="18"/>
        <v>13557.557000000003</v>
      </c>
      <c r="BJ27" s="1">
        <v>18</v>
      </c>
    </row>
    <row r="28" spans="1:62" x14ac:dyDescent="0.25">
      <c r="A28" s="33">
        <v>37751</v>
      </c>
      <c r="B28" s="36">
        <v>482252</v>
      </c>
      <c r="C28" s="36">
        <v>12150</v>
      </c>
      <c r="D28" s="48">
        <v>0</v>
      </c>
      <c r="E28" s="36">
        <v>494402</v>
      </c>
      <c r="F28" s="36">
        <f t="shared" si="9"/>
        <v>550311.25</v>
      </c>
      <c r="G28" s="36"/>
      <c r="L28" s="36">
        <v>15000</v>
      </c>
      <c r="M28" s="36">
        <v>3293</v>
      </c>
      <c r="N28" s="48">
        <v>7100</v>
      </c>
      <c r="O28" s="36">
        <v>25393</v>
      </c>
      <c r="P28" s="36">
        <f t="shared" si="10"/>
        <v>25192.75</v>
      </c>
      <c r="Q28" s="36"/>
      <c r="V28" s="36">
        <v>104739</v>
      </c>
      <c r="W28" s="36">
        <v>19700</v>
      </c>
      <c r="X28" s="36">
        <v>2900</v>
      </c>
      <c r="Y28" s="36">
        <v>127339</v>
      </c>
      <c r="Z28" s="36">
        <f t="shared" si="11"/>
        <v>155821.25</v>
      </c>
      <c r="AA28" s="36"/>
      <c r="AF28" s="36">
        <v>1500</v>
      </c>
      <c r="AG28" s="36">
        <v>1500</v>
      </c>
      <c r="AH28" s="37">
        <v>0</v>
      </c>
      <c r="AI28" s="36">
        <v>3000</v>
      </c>
      <c r="AJ28" s="36">
        <f t="shared" si="12"/>
        <v>7133.25</v>
      </c>
      <c r="AK28" s="36"/>
      <c r="AP28" s="36">
        <f t="shared" si="2"/>
        <v>603491</v>
      </c>
      <c r="AQ28" s="36">
        <f t="shared" si="2"/>
        <v>36643</v>
      </c>
      <c r="AR28" s="36">
        <f t="shared" si="2"/>
        <v>10000</v>
      </c>
      <c r="AS28" s="36">
        <f t="shared" si="2"/>
        <v>650134</v>
      </c>
      <c r="AT28" s="36">
        <f t="shared" si="13"/>
        <v>738458.5</v>
      </c>
      <c r="AU28" s="36"/>
      <c r="AZ28" s="36">
        <f t="shared" si="4"/>
        <v>494.40199999999999</v>
      </c>
      <c r="BA28" s="36">
        <f t="shared" si="5"/>
        <v>25.393000000000001</v>
      </c>
      <c r="BB28" s="36">
        <f t="shared" si="6"/>
        <v>127.339</v>
      </c>
      <c r="BC28" s="36">
        <f t="shared" si="7"/>
        <v>3</v>
      </c>
      <c r="BD28" s="36">
        <f t="shared" si="8"/>
        <v>650.13400000000001</v>
      </c>
      <c r="BE28" s="41">
        <f t="shared" si="14"/>
        <v>9497.3009999999995</v>
      </c>
      <c r="BF28" s="41">
        <f t="shared" si="15"/>
        <v>625.31600000000003</v>
      </c>
      <c r="BG28" s="41">
        <f t="shared" si="16"/>
        <v>3708.8790000000004</v>
      </c>
      <c r="BH28" s="41">
        <f t="shared" si="17"/>
        <v>376.19500000000005</v>
      </c>
      <c r="BI28" s="41">
        <f t="shared" si="18"/>
        <v>14207.691000000003</v>
      </c>
      <c r="BJ28" s="1">
        <v>19</v>
      </c>
    </row>
    <row r="29" spans="1:62" x14ac:dyDescent="0.25">
      <c r="A29" s="33">
        <v>37758</v>
      </c>
      <c r="B29" s="36">
        <v>542980</v>
      </c>
      <c r="C29" s="36">
        <v>19700</v>
      </c>
      <c r="D29" s="48">
        <v>0</v>
      </c>
      <c r="E29" s="36">
        <v>562680</v>
      </c>
      <c r="F29" s="36">
        <f t="shared" si="9"/>
        <v>561809.25</v>
      </c>
      <c r="G29" s="36"/>
      <c r="L29" s="36">
        <v>12248</v>
      </c>
      <c r="M29" s="36">
        <v>0</v>
      </c>
      <c r="N29" s="48">
        <v>5600</v>
      </c>
      <c r="O29" s="36">
        <v>17848</v>
      </c>
      <c r="P29" s="36">
        <f t="shared" si="10"/>
        <v>26824.75</v>
      </c>
      <c r="Q29" s="36"/>
      <c r="V29" s="36">
        <v>54291</v>
      </c>
      <c r="W29" s="36">
        <v>13600</v>
      </c>
      <c r="X29" s="36">
        <v>0</v>
      </c>
      <c r="Y29" s="36">
        <v>67891</v>
      </c>
      <c r="Z29" s="36">
        <f t="shared" si="11"/>
        <v>119904.25</v>
      </c>
      <c r="AA29" s="36"/>
      <c r="AF29" s="36">
        <v>0</v>
      </c>
      <c r="AG29" s="36">
        <v>0</v>
      </c>
      <c r="AH29" s="37">
        <v>0</v>
      </c>
      <c r="AI29" s="36">
        <v>0</v>
      </c>
      <c r="AJ29" s="36">
        <f t="shared" si="12"/>
        <v>4570.75</v>
      </c>
      <c r="AK29" s="36"/>
      <c r="AP29" s="36">
        <f t="shared" si="2"/>
        <v>609519</v>
      </c>
      <c r="AQ29" s="36">
        <f t="shared" si="2"/>
        <v>33300</v>
      </c>
      <c r="AR29" s="36">
        <f t="shared" si="2"/>
        <v>5600</v>
      </c>
      <c r="AS29" s="36">
        <f t="shared" si="2"/>
        <v>648419</v>
      </c>
      <c r="AT29" s="36">
        <f t="shared" si="13"/>
        <v>713109</v>
      </c>
      <c r="AU29" s="36"/>
      <c r="AZ29" s="36">
        <f t="shared" si="4"/>
        <v>562.67999999999995</v>
      </c>
      <c r="BA29" s="36">
        <f t="shared" si="5"/>
        <v>17.847999999999999</v>
      </c>
      <c r="BB29" s="36">
        <f t="shared" si="6"/>
        <v>67.891000000000005</v>
      </c>
      <c r="BC29" s="36">
        <f t="shared" si="7"/>
        <v>0</v>
      </c>
      <c r="BD29" s="36">
        <f t="shared" si="8"/>
        <v>648.41899999999998</v>
      </c>
      <c r="BE29" s="41">
        <f t="shared" si="14"/>
        <v>10059.981</v>
      </c>
      <c r="BF29" s="41">
        <f t="shared" si="15"/>
        <v>643.16399999999999</v>
      </c>
      <c r="BG29" s="41">
        <f t="shared" si="16"/>
        <v>3776.7700000000004</v>
      </c>
      <c r="BH29" s="41">
        <f t="shared" si="17"/>
        <v>376.19500000000005</v>
      </c>
      <c r="BI29" s="41">
        <f t="shared" si="18"/>
        <v>14856.110000000002</v>
      </c>
      <c r="BJ29" s="1">
        <v>20</v>
      </c>
    </row>
    <row r="30" spans="1:62" x14ac:dyDescent="0.25">
      <c r="A30" s="33">
        <v>37765</v>
      </c>
      <c r="B30" s="36">
        <v>774813</v>
      </c>
      <c r="C30" s="36">
        <v>29900</v>
      </c>
      <c r="D30" s="48">
        <v>0</v>
      </c>
      <c r="E30" s="36">
        <v>804713</v>
      </c>
      <c r="F30" s="36">
        <f t="shared" si="9"/>
        <v>603448.75</v>
      </c>
      <c r="G30" s="36"/>
      <c r="L30" s="36">
        <v>12235</v>
      </c>
      <c r="M30" s="36">
        <v>1590</v>
      </c>
      <c r="N30" s="48">
        <v>12800</v>
      </c>
      <c r="O30" s="36">
        <v>26625</v>
      </c>
      <c r="P30" s="36">
        <f t="shared" si="10"/>
        <v>28310.25</v>
      </c>
      <c r="Q30" s="36"/>
      <c r="V30" s="36">
        <v>116813</v>
      </c>
      <c r="W30" s="36">
        <v>20650</v>
      </c>
      <c r="X30" s="36">
        <v>4300</v>
      </c>
      <c r="Y30" s="36">
        <v>141763</v>
      </c>
      <c r="Z30" s="36">
        <f t="shared" si="11"/>
        <v>113390.5</v>
      </c>
      <c r="AA30" s="36"/>
      <c r="AF30" s="36">
        <v>0</v>
      </c>
      <c r="AG30" s="36">
        <v>16500</v>
      </c>
      <c r="AH30" s="36">
        <v>8000</v>
      </c>
      <c r="AI30" s="36">
        <v>24500</v>
      </c>
      <c r="AJ30" s="36">
        <f t="shared" si="12"/>
        <v>8070.75</v>
      </c>
      <c r="AK30" s="36"/>
      <c r="AP30" s="36">
        <f t="shared" si="2"/>
        <v>903861</v>
      </c>
      <c r="AQ30" s="36">
        <f t="shared" si="2"/>
        <v>68640</v>
      </c>
      <c r="AR30" s="36">
        <f t="shared" si="2"/>
        <v>25100</v>
      </c>
      <c r="AS30" s="36">
        <f t="shared" si="2"/>
        <v>997601</v>
      </c>
      <c r="AT30" s="36">
        <f t="shared" si="13"/>
        <v>753220.25</v>
      </c>
      <c r="AU30" s="36"/>
      <c r="AZ30" s="36">
        <f t="shared" si="4"/>
        <v>804.71299999999997</v>
      </c>
      <c r="BA30" s="36">
        <f t="shared" si="5"/>
        <v>26.625</v>
      </c>
      <c r="BB30" s="36">
        <f t="shared" si="6"/>
        <v>141.76300000000001</v>
      </c>
      <c r="BC30" s="36">
        <f t="shared" si="7"/>
        <v>24.5</v>
      </c>
      <c r="BD30" s="36">
        <f t="shared" si="8"/>
        <v>997.601</v>
      </c>
      <c r="BE30" s="41">
        <f t="shared" si="14"/>
        <v>10864.694</v>
      </c>
      <c r="BF30" s="41">
        <f t="shared" si="15"/>
        <v>669.78899999999999</v>
      </c>
      <c r="BG30" s="41">
        <f t="shared" si="16"/>
        <v>3918.5330000000004</v>
      </c>
      <c r="BH30" s="41">
        <f t="shared" si="17"/>
        <v>400.69500000000005</v>
      </c>
      <c r="BI30" s="41">
        <f t="shared" si="18"/>
        <v>15853.711000000003</v>
      </c>
      <c r="BJ30" s="1">
        <v>21</v>
      </c>
    </row>
    <row r="31" spans="1:62" x14ac:dyDescent="0.25">
      <c r="A31" s="33">
        <v>37772</v>
      </c>
      <c r="B31" s="36">
        <v>620607</v>
      </c>
      <c r="C31" s="36">
        <v>9000</v>
      </c>
      <c r="D31" s="48">
        <v>0</v>
      </c>
      <c r="E31" s="36">
        <v>629607</v>
      </c>
      <c r="F31" s="36">
        <f t="shared" si="9"/>
        <v>622850.5</v>
      </c>
      <c r="G31" s="36"/>
      <c r="L31" s="36">
        <v>24108</v>
      </c>
      <c r="M31" s="36">
        <v>3170</v>
      </c>
      <c r="N31" s="48">
        <v>2800</v>
      </c>
      <c r="O31" s="36">
        <v>30078</v>
      </c>
      <c r="P31" s="36">
        <f t="shared" si="10"/>
        <v>24986</v>
      </c>
      <c r="Q31" s="36"/>
      <c r="V31" s="36">
        <v>137153</v>
      </c>
      <c r="W31" s="36">
        <v>6200</v>
      </c>
      <c r="X31" s="36">
        <v>0</v>
      </c>
      <c r="Y31" s="36">
        <v>143353</v>
      </c>
      <c r="Z31" s="36">
        <f t="shared" si="11"/>
        <v>120086.5</v>
      </c>
      <c r="AA31" s="36"/>
      <c r="AF31" s="36">
        <v>0</v>
      </c>
      <c r="AG31" s="36">
        <v>3000</v>
      </c>
      <c r="AH31" s="37">
        <v>0</v>
      </c>
      <c r="AI31" s="36">
        <v>3000</v>
      </c>
      <c r="AJ31" s="36">
        <f t="shared" si="12"/>
        <v>7625</v>
      </c>
      <c r="AK31" s="36"/>
      <c r="AP31" s="36">
        <f t="shared" si="2"/>
        <v>781868</v>
      </c>
      <c r="AQ31" s="36">
        <f t="shared" si="2"/>
        <v>21370</v>
      </c>
      <c r="AR31" s="36">
        <f t="shared" si="2"/>
        <v>2800</v>
      </c>
      <c r="AS31" s="36">
        <f t="shared" si="2"/>
        <v>806038</v>
      </c>
      <c r="AT31" s="36">
        <f t="shared" si="13"/>
        <v>775548</v>
      </c>
      <c r="AU31" s="36"/>
      <c r="AZ31" s="36">
        <f t="shared" si="4"/>
        <v>629.60699999999997</v>
      </c>
      <c r="BA31" s="36">
        <f t="shared" si="5"/>
        <v>30.077999999999999</v>
      </c>
      <c r="BB31" s="36">
        <f t="shared" si="6"/>
        <v>143.35300000000001</v>
      </c>
      <c r="BC31" s="36">
        <f t="shared" si="7"/>
        <v>3</v>
      </c>
      <c r="BD31" s="36">
        <f t="shared" si="8"/>
        <v>806.03800000000001</v>
      </c>
      <c r="BE31" s="41">
        <f t="shared" si="14"/>
        <v>11494.300999999999</v>
      </c>
      <c r="BF31" s="41">
        <f t="shared" si="15"/>
        <v>699.86699999999996</v>
      </c>
      <c r="BG31" s="41">
        <f t="shared" si="16"/>
        <v>4061.8860000000004</v>
      </c>
      <c r="BH31" s="41">
        <f t="shared" si="17"/>
        <v>403.69500000000005</v>
      </c>
      <c r="BI31" s="41">
        <f t="shared" si="18"/>
        <v>16659.749000000003</v>
      </c>
      <c r="BJ31" s="1">
        <v>22</v>
      </c>
    </row>
    <row r="32" spans="1:62" x14ac:dyDescent="0.25">
      <c r="A32" s="33">
        <v>37779</v>
      </c>
      <c r="B32" s="36">
        <v>767270</v>
      </c>
      <c r="C32" s="36">
        <v>18000</v>
      </c>
      <c r="D32" s="48">
        <v>0</v>
      </c>
      <c r="E32" s="36">
        <v>785270</v>
      </c>
      <c r="F32" s="36">
        <f t="shared" si="9"/>
        <v>695567.5</v>
      </c>
      <c r="G32" s="36"/>
      <c r="L32" s="36">
        <v>6200</v>
      </c>
      <c r="M32" s="36">
        <v>3418</v>
      </c>
      <c r="N32" s="48">
        <v>8600</v>
      </c>
      <c r="O32" s="36">
        <v>18218</v>
      </c>
      <c r="P32" s="36">
        <f t="shared" si="10"/>
        <v>23192.25</v>
      </c>
      <c r="Q32" s="36"/>
      <c r="V32" s="36">
        <v>51560</v>
      </c>
      <c r="W32" s="36">
        <v>11800</v>
      </c>
      <c r="X32" s="36">
        <v>0</v>
      </c>
      <c r="Y32" s="36">
        <v>63360</v>
      </c>
      <c r="Z32" s="36">
        <f t="shared" si="11"/>
        <v>104091.75</v>
      </c>
      <c r="AA32" s="36"/>
      <c r="AF32" s="36">
        <v>0</v>
      </c>
      <c r="AG32" s="36">
        <v>1500</v>
      </c>
      <c r="AH32" s="37">
        <v>0</v>
      </c>
      <c r="AI32" s="36">
        <v>1500</v>
      </c>
      <c r="AJ32" s="36">
        <f t="shared" si="12"/>
        <v>7250</v>
      </c>
      <c r="AK32" s="36"/>
      <c r="AP32" s="36">
        <f t="shared" si="2"/>
        <v>825030</v>
      </c>
      <c r="AQ32" s="36">
        <f t="shared" si="2"/>
        <v>34718</v>
      </c>
      <c r="AR32" s="36">
        <f t="shared" si="2"/>
        <v>8600</v>
      </c>
      <c r="AS32" s="36">
        <f t="shared" si="2"/>
        <v>868348</v>
      </c>
      <c r="AT32" s="36">
        <f t="shared" si="13"/>
        <v>830101.5</v>
      </c>
      <c r="AU32" s="36"/>
      <c r="AZ32" s="36">
        <f t="shared" si="4"/>
        <v>785.27</v>
      </c>
      <c r="BA32" s="36">
        <f t="shared" si="5"/>
        <v>18.218</v>
      </c>
      <c r="BB32" s="36">
        <f t="shared" si="6"/>
        <v>63.36</v>
      </c>
      <c r="BC32" s="36">
        <f t="shared" si="7"/>
        <v>1.5</v>
      </c>
      <c r="BD32" s="36">
        <f t="shared" si="8"/>
        <v>868.34799999999996</v>
      </c>
      <c r="BE32" s="41">
        <f t="shared" si="14"/>
        <v>12279.571</v>
      </c>
      <c r="BF32" s="41">
        <f t="shared" si="15"/>
        <v>718.08499999999992</v>
      </c>
      <c r="BG32" s="41">
        <f t="shared" si="16"/>
        <v>4125.2460000000001</v>
      </c>
      <c r="BH32" s="41">
        <f t="shared" si="17"/>
        <v>405.19500000000005</v>
      </c>
      <c r="BI32" s="41">
        <f t="shared" si="18"/>
        <v>17528.097000000002</v>
      </c>
      <c r="BJ32" s="1">
        <v>23</v>
      </c>
    </row>
    <row r="33" spans="1:62" x14ac:dyDescent="0.25">
      <c r="A33" s="33">
        <v>37786</v>
      </c>
      <c r="B33" s="36">
        <v>724081</v>
      </c>
      <c r="C33" s="36">
        <v>28600</v>
      </c>
      <c r="D33" s="48">
        <v>0</v>
      </c>
      <c r="E33" s="36">
        <v>752681</v>
      </c>
      <c r="F33" s="36">
        <f t="shared" si="9"/>
        <v>743067.75</v>
      </c>
      <c r="G33" s="36"/>
      <c r="L33" s="36">
        <v>15590</v>
      </c>
      <c r="M33" s="36">
        <v>0</v>
      </c>
      <c r="N33" s="48">
        <v>8700</v>
      </c>
      <c r="O33" s="36">
        <v>24290</v>
      </c>
      <c r="P33" s="36">
        <f t="shared" si="10"/>
        <v>24802.75</v>
      </c>
      <c r="Q33" s="36"/>
      <c r="V33" s="36">
        <v>132958</v>
      </c>
      <c r="W33" s="36">
        <v>4500</v>
      </c>
      <c r="X33" s="36">
        <v>0</v>
      </c>
      <c r="Y33" s="36">
        <v>137458</v>
      </c>
      <c r="Z33" s="36">
        <f t="shared" si="11"/>
        <v>121483.5</v>
      </c>
      <c r="AA33" s="36"/>
      <c r="AF33" s="36">
        <v>0</v>
      </c>
      <c r="AG33" s="36">
        <v>16500</v>
      </c>
      <c r="AH33" s="37">
        <v>0</v>
      </c>
      <c r="AI33" s="36">
        <v>16500</v>
      </c>
      <c r="AJ33" s="36">
        <f t="shared" si="12"/>
        <v>11375</v>
      </c>
      <c r="AK33" s="36"/>
      <c r="AP33" s="36">
        <f t="shared" si="2"/>
        <v>872629</v>
      </c>
      <c r="AQ33" s="36">
        <f t="shared" si="2"/>
        <v>49600</v>
      </c>
      <c r="AR33" s="36">
        <f t="shared" si="2"/>
        <v>8700</v>
      </c>
      <c r="AS33" s="36">
        <f t="shared" si="2"/>
        <v>930929</v>
      </c>
      <c r="AT33" s="36">
        <f t="shared" si="13"/>
        <v>900729</v>
      </c>
      <c r="AU33" s="36"/>
      <c r="AZ33" s="36">
        <f t="shared" si="4"/>
        <v>752.68100000000004</v>
      </c>
      <c r="BA33" s="36">
        <f t="shared" si="5"/>
        <v>24.29</v>
      </c>
      <c r="BB33" s="36">
        <f t="shared" si="6"/>
        <v>137.458</v>
      </c>
      <c r="BC33" s="36">
        <f t="shared" si="7"/>
        <v>16.5</v>
      </c>
      <c r="BD33" s="36">
        <f t="shared" si="8"/>
        <v>930.92899999999997</v>
      </c>
      <c r="BE33" s="41">
        <f t="shared" si="14"/>
        <v>13032.252</v>
      </c>
      <c r="BF33" s="41">
        <f t="shared" si="15"/>
        <v>742.37499999999989</v>
      </c>
      <c r="BG33" s="41">
        <f t="shared" si="16"/>
        <v>4262.7039999999997</v>
      </c>
      <c r="BH33" s="41">
        <f t="shared" si="17"/>
        <v>421.69500000000005</v>
      </c>
      <c r="BI33" s="41">
        <f t="shared" si="18"/>
        <v>18459.026000000002</v>
      </c>
      <c r="BJ33" s="1">
        <v>24</v>
      </c>
    </row>
    <row r="34" spans="1:62" x14ac:dyDescent="0.25">
      <c r="A34" s="33">
        <v>37793</v>
      </c>
      <c r="B34" s="36">
        <v>607500</v>
      </c>
      <c r="C34" s="36">
        <v>4500</v>
      </c>
      <c r="D34" s="48">
        <v>0</v>
      </c>
      <c r="E34" s="36">
        <v>612000</v>
      </c>
      <c r="F34" s="36">
        <f t="shared" si="9"/>
        <v>694889.5</v>
      </c>
      <c r="G34" s="36"/>
      <c r="L34" s="36">
        <v>17214</v>
      </c>
      <c r="M34" s="36">
        <v>0</v>
      </c>
      <c r="N34" s="48">
        <v>17200</v>
      </c>
      <c r="O34" s="36">
        <v>34414</v>
      </c>
      <c r="P34" s="36">
        <f t="shared" si="10"/>
        <v>26750</v>
      </c>
      <c r="Q34" s="36"/>
      <c r="V34" s="36">
        <v>77605</v>
      </c>
      <c r="W34" s="36">
        <v>7500</v>
      </c>
      <c r="X34" s="36">
        <v>0</v>
      </c>
      <c r="Y34" s="36">
        <v>85105</v>
      </c>
      <c r="Z34" s="36">
        <f t="shared" si="11"/>
        <v>107319</v>
      </c>
      <c r="AA34" s="36"/>
      <c r="AF34" s="36">
        <v>10500</v>
      </c>
      <c r="AG34" s="36">
        <v>2900</v>
      </c>
      <c r="AH34" s="37">
        <v>0</v>
      </c>
      <c r="AI34" s="36">
        <v>13400</v>
      </c>
      <c r="AJ34" s="36">
        <f t="shared" si="12"/>
        <v>8600</v>
      </c>
      <c r="AK34" s="36"/>
      <c r="AP34" s="36">
        <f t="shared" si="2"/>
        <v>712819</v>
      </c>
      <c r="AQ34" s="36">
        <f t="shared" si="2"/>
        <v>14900</v>
      </c>
      <c r="AR34" s="36">
        <f t="shared" si="2"/>
        <v>17200</v>
      </c>
      <c r="AS34" s="36">
        <f t="shared" si="2"/>
        <v>744919</v>
      </c>
      <c r="AT34" s="36">
        <f t="shared" si="13"/>
        <v>837558.5</v>
      </c>
      <c r="AU34" s="36"/>
      <c r="AZ34" s="36">
        <f t="shared" si="4"/>
        <v>612</v>
      </c>
      <c r="BA34" s="36">
        <f t="shared" si="5"/>
        <v>34.414000000000001</v>
      </c>
      <c r="BB34" s="36">
        <f t="shared" si="6"/>
        <v>85.105000000000004</v>
      </c>
      <c r="BC34" s="36">
        <f t="shared" si="7"/>
        <v>13.4</v>
      </c>
      <c r="BD34" s="36">
        <f t="shared" si="8"/>
        <v>744.91899999999998</v>
      </c>
      <c r="BE34" s="41">
        <f t="shared" si="14"/>
        <v>13644.252</v>
      </c>
      <c r="BF34" s="41">
        <f t="shared" si="15"/>
        <v>776.78899999999987</v>
      </c>
      <c r="BG34" s="41">
        <f t="shared" si="16"/>
        <v>4347.8089999999993</v>
      </c>
      <c r="BH34" s="41">
        <f t="shared" si="17"/>
        <v>435.09500000000003</v>
      </c>
      <c r="BI34" s="41">
        <f t="shared" si="18"/>
        <v>19203.945000000003</v>
      </c>
      <c r="BJ34" s="1">
        <v>25</v>
      </c>
    </row>
    <row r="35" spans="1:62" x14ac:dyDescent="0.25">
      <c r="A35" s="33">
        <v>37800</v>
      </c>
      <c r="B35" s="36">
        <v>789284</v>
      </c>
      <c r="C35" s="36">
        <v>10570</v>
      </c>
      <c r="D35" s="48">
        <v>0</v>
      </c>
      <c r="E35" s="36">
        <v>799854</v>
      </c>
      <c r="F35" s="36">
        <f t="shared" si="9"/>
        <v>737451.25</v>
      </c>
      <c r="G35" s="36"/>
      <c r="L35" s="36">
        <v>23449</v>
      </c>
      <c r="M35" s="36">
        <v>5900</v>
      </c>
      <c r="N35" s="48">
        <v>29900</v>
      </c>
      <c r="O35" s="36">
        <v>59249</v>
      </c>
      <c r="P35" s="36">
        <f t="shared" si="10"/>
        <v>34042.75</v>
      </c>
      <c r="Q35" s="36"/>
      <c r="V35" s="36">
        <v>100700</v>
      </c>
      <c r="W35" s="36">
        <v>1500</v>
      </c>
      <c r="X35" s="36">
        <v>0</v>
      </c>
      <c r="Y35" s="36">
        <v>102200</v>
      </c>
      <c r="Z35" s="36">
        <f t="shared" si="11"/>
        <v>97030.75</v>
      </c>
      <c r="AA35" s="36"/>
      <c r="AF35" s="36">
        <v>4748</v>
      </c>
      <c r="AG35" s="36">
        <v>0</v>
      </c>
      <c r="AH35" s="37">
        <v>0</v>
      </c>
      <c r="AI35" s="36">
        <v>4748</v>
      </c>
      <c r="AJ35" s="36">
        <f t="shared" si="12"/>
        <v>9037</v>
      </c>
      <c r="AK35" s="36"/>
      <c r="AP35" s="36">
        <f t="shared" si="2"/>
        <v>918181</v>
      </c>
      <c r="AQ35" s="36">
        <f t="shared" si="2"/>
        <v>17970</v>
      </c>
      <c r="AR35" s="36">
        <f t="shared" si="2"/>
        <v>29900</v>
      </c>
      <c r="AS35" s="36">
        <f t="shared" si="2"/>
        <v>966051</v>
      </c>
      <c r="AT35" s="36">
        <f t="shared" si="13"/>
        <v>877561.75</v>
      </c>
      <c r="AU35" s="36"/>
      <c r="AZ35" s="36">
        <f t="shared" si="4"/>
        <v>799.85400000000004</v>
      </c>
      <c r="BA35" s="36">
        <f t="shared" si="5"/>
        <v>59.249000000000002</v>
      </c>
      <c r="BB35" s="36">
        <f t="shared" si="6"/>
        <v>102.2</v>
      </c>
      <c r="BC35" s="36">
        <f t="shared" si="7"/>
        <v>4.7480000000000002</v>
      </c>
      <c r="BD35" s="36">
        <f t="shared" si="8"/>
        <v>966.05100000000004</v>
      </c>
      <c r="BE35" s="41">
        <f t="shared" si="14"/>
        <v>14444.106</v>
      </c>
      <c r="BF35" s="41">
        <f t="shared" si="15"/>
        <v>836.0379999999999</v>
      </c>
      <c r="BG35" s="41">
        <f t="shared" si="16"/>
        <v>4450.0089999999991</v>
      </c>
      <c r="BH35" s="41">
        <f t="shared" si="17"/>
        <v>439.84300000000002</v>
      </c>
      <c r="BI35" s="41">
        <f t="shared" si="18"/>
        <v>20169.996000000003</v>
      </c>
      <c r="BJ35" s="1">
        <v>26</v>
      </c>
    </row>
    <row r="36" spans="1:62" x14ac:dyDescent="0.25">
      <c r="A36" s="33">
        <v>37807</v>
      </c>
      <c r="B36" s="36">
        <v>821644</v>
      </c>
      <c r="C36" s="36">
        <v>13600</v>
      </c>
      <c r="D36" s="48">
        <v>0</v>
      </c>
      <c r="E36" s="36">
        <v>835244</v>
      </c>
      <c r="F36" s="36">
        <f t="shared" si="9"/>
        <v>749944.75</v>
      </c>
      <c r="G36" s="36"/>
      <c r="L36" s="36">
        <v>12245</v>
      </c>
      <c r="M36" s="36">
        <v>24495</v>
      </c>
      <c r="N36" s="48">
        <v>54600</v>
      </c>
      <c r="O36" s="36">
        <v>91340</v>
      </c>
      <c r="P36" s="36">
        <f t="shared" si="10"/>
        <v>52323.25</v>
      </c>
      <c r="Q36" s="36"/>
      <c r="V36" s="36">
        <v>90427</v>
      </c>
      <c r="W36" s="36">
        <v>0</v>
      </c>
      <c r="X36" s="36">
        <v>0</v>
      </c>
      <c r="Y36" s="36">
        <v>90427</v>
      </c>
      <c r="Z36" s="36">
        <f t="shared" si="11"/>
        <v>103797.5</v>
      </c>
      <c r="AA36" s="36"/>
      <c r="AF36" s="36">
        <v>3140</v>
      </c>
      <c r="AG36" s="36">
        <v>7500</v>
      </c>
      <c r="AH36" s="37">
        <v>0</v>
      </c>
      <c r="AI36" s="36">
        <v>10640</v>
      </c>
      <c r="AJ36" s="36">
        <f t="shared" si="12"/>
        <v>11322</v>
      </c>
      <c r="AK36" s="36"/>
      <c r="AP36" s="36">
        <f t="shared" si="2"/>
        <v>927456</v>
      </c>
      <c r="AQ36" s="36">
        <f t="shared" si="2"/>
        <v>45595</v>
      </c>
      <c r="AR36" s="36">
        <f t="shared" si="2"/>
        <v>54600</v>
      </c>
      <c r="AS36" s="36">
        <f t="shared" si="2"/>
        <v>1027651</v>
      </c>
      <c r="AT36" s="36">
        <f t="shared" si="13"/>
        <v>917387.5</v>
      </c>
      <c r="AU36" s="36"/>
      <c r="AZ36" s="36">
        <f t="shared" si="4"/>
        <v>835.24400000000003</v>
      </c>
      <c r="BA36" s="36">
        <f t="shared" si="5"/>
        <v>91.34</v>
      </c>
      <c r="BB36" s="36">
        <f t="shared" si="6"/>
        <v>90.427000000000007</v>
      </c>
      <c r="BC36" s="36">
        <f t="shared" si="7"/>
        <v>10.64</v>
      </c>
      <c r="BD36" s="36">
        <f t="shared" si="8"/>
        <v>1027.6510000000001</v>
      </c>
      <c r="BE36" s="41">
        <f t="shared" si="14"/>
        <v>15279.35</v>
      </c>
      <c r="BF36" s="41">
        <f t="shared" si="15"/>
        <v>927.37799999999993</v>
      </c>
      <c r="BG36" s="41">
        <f t="shared" si="16"/>
        <v>4540.4359999999988</v>
      </c>
      <c r="BH36" s="41">
        <f t="shared" si="17"/>
        <v>450.483</v>
      </c>
      <c r="BI36" s="41">
        <f t="shared" si="18"/>
        <v>21197.647000000004</v>
      </c>
      <c r="BJ36" s="1">
        <v>27</v>
      </c>
    </row>
    <row r="37" spans="1:62" x14ac:dyDescent="0.25">
      <c r="A37" s="33">
        <v>37814</v>
      </c>
      <c r="B37" s="36">
        <v>568255</v>
      </c>
      <c r="C37" s="36">
        <v>17500</v>
      </c>
      <c r="D37" s="48">
        <v>0</v>
      </c>
      <c r="E37" s="36">
        <v>585755</v>
      </c>
      <c r="F37" s="36">
        <f t="shared" si="9"/>
        <v>708213.25</v>
      </c>
      <c r="G37" s="36"/>
      <c r="L37" s="36">
        <v>3124</v>
      </c>
      <c r="M37" s="36">
        <v>17190</v>
      </c>
      <c r="N37" s="48">
        <v>41100</v>
      </c>
      <c r="O37" s="36">
        <v>61414</v>
      </c>
      <c r="P37" s="36">
        <f t="shared" si="10"/>
        <v>61604.25</v>
      </c>
      <c r="Q37" s="36"/>
      <c r="V37" s="36">
        <v>94898</v>
      </c>
      <c r="W37" s="36">
        <v>10400</v>
      </c>
      <c r="X37" s="36">
        <v>0</v>
      </c>
      <c r="Y37" s="36">
        <v>105298</v>
      </c>
      <c r="Z37" s="36">
        <f t="shared" si="11"/>
        <v>95757.5</v>
      </c>
      <c r="AA37" s="36"/>
      <c r="AF37" s="36">
        <v>0</v>
      </c>
      <c r="AG37" s="36">
        <v>0</v>
      </c>
      <c r="AH37" s="37">
        <v>0</v>
      </c>
      <c r="AI37" s="36">
        <v>0</v>
      </c>
      <c r="AJ37" s="36">
        <f t="shared" si="12"/>
        <v>7197</v>
      </c>
      <c r="AK37" s="36"/>
      <c r="AP37" s="36">
        <f t="shared" si="2"/>
        <v>666277</v>
      </c>
      <c r="AQ37" s="36">
        <f t="shared" si="2"/>
        <v>45090</v>
      </c>
      <c r="AR37" s="36">
        <f t="shared" si="2"/>
        <v>41100</v>
      </c>
      <c r="AS37" s="36">
        <f t="shared" si="2"/>
        <v>752467</v>
      </c>
      <c r="AT37" s="36">
        <f t="shared" si="13"/>
        <v>872772</v>
      </c>
      <c r="AU37" s="36"/>
      <c r="AZ37" s="36">
        <f t="shared" si="4"/>
        <v>585.755</v>
      </c>
      <c r="BA37" s="36">
        <f t="shared" si="5"/>
        <v>61.414000000000001</v>
      </c>
      <c r="BB37" s="36">
        <f t="shared" si="6"/>
        <v>105.298</v>
      </c>
      <c r="BC37" s="36">
        <f t="shared" si="7"/>
        <v>0</v>
      </c>
      <c r="BD37" s="36">
        <f t="shared" si="8"/>
        <v>752.46699999999998</v>
      </c>
      <c r="BE37" s="41">
        <f t="shared" si="14"/>
        <v>15865.105</v>
      </c>
      <c r="BF37" s="41">
        <f t="shared" si="15"/>
        <v>988.79199999999992</v>
      </c>
      <c r="BG37" s="41">
        <f t="shared" si="16"/>
        <v>4645.7339999999986</v>
      </c>
      <c r="BH37" s="41">
        <f t="shared" si="17"/>
        <v>450.483</v>
      </c>
      <c r="BI37" s="41">
        <f t="shared" si="18"/>
        <v>21950.114000000005</v>
      </c>
      <c r="BJ37" s="1">
        <v>28</v>
      </c>
    </row>
    <row r="38" spans="1:62" x14ac:dyDescent="0.25">
      <c r="A38" s="33">
        <v>37821</v>
      </c>
      <c r="B38" s="36">
        <v>765553</v>
      </c>
      <c r="C38" s="36">
        <v>4824</v>
      </c>
      <c r="D38" s="48">
        <v>0</v>
      </c>
      <c r="E38" s="36">
        <v>770377</v>
      </c>
      <c r="F38" s="36">
        <f t="shared" si="9"/>
        <v>747807.5</v>
      </c>
      <c r="G38" s="36"/>
      <c r="L38" s="36">
        <v>23587</v>
      </c>
      <c r="M38" s="36">
        <v>28350</v>
      </c>
      <c r="N38" s="48">
        <v>59900</v>
      </c>
      <c r="O38" s="36">
        <v>111837</v>
      </c>
      <c r="P38" s="36">
        <f t="shared" si="10"/>
        <v>80960</v>
      </c>
      <c r="Q38" s="36"/>
      <c r="V38" s="36">
        <v>135062</v>
      </c>
      <c r="W38" s="36">
        <v>4500</v>
      </c>
      <c r="X38" s="36">
        <v>0</v>
      </c>
      <c r="Y38" s="36">
        <v>139562</v>
      </c>
      <c r="Z38" s="36">
        <f t="shared" si="11"/>
        <v>109371.75</v>
      </c>
      <c r="AA38" s="36"/>
      <c r="AF38" s="36">
        <v>3175</v>
      </c>
      <c r="AG38" s="36">
        <v>0</v>
      </c>
      <c r="AH38" s="37">
        <v>0</v>
      </c>
      <c r="AI38" s="36">
        <v>3175</v>
      </c>
      <c r="AJ38" s="36">
        <f t="shared" si="12"/>
        <v>4640.75</v>
      </c>
      <c r="AK38" s="36"/>
      <c r="AP38" s="36">
        <f t="shared" si="2"/>
        <v>927377</v>
      </c>
      <c r="AQ38" s="36">
        <f t="shared" si="2"/>
        <v>37674</v>
      </c>
      <c r="AR38" s="36">
        <f t="shared" si="2"/>
        <v>59900</v>
      </c>
      <c r="AS38" s="36">
        <f t="shared" si="2"/>
        <v>1024951</v>
      </c>
      <c r="AT38" s="36">
        <f t="shared" si="13"/>
        <v>942780</v>
      </c>
      <c r="AU38" s="36"/>
      <c r="AZ38" s="36">
        <f t="shared" si="4"/>
        <v>770.37699999999995</v>
      </c>
      <c r="BA38" s="36">
        <f t="shared" si="5"/>
        <v>111.837</v>
      </c>
      <c r="BB38" s="36">
        <f t="shared" si="6"/>
        <v>139.56200000000001</v>
      </c>
      <c r="BC38" s="36">
        <f t="shared" si="7"/>
        <v>3.1749999999999998</v>
      </c>
      <c r="BD38" s="36">
        <f t="shared" si="8"/>
        <v>1024.951</v>
      </c>
      <c r="BE38" s="41">
        <f t="shared" si="14"/>
        <v>16635.482</v>
      </c>
      <c r="BF38" s="41">
        <f t="shared" si="15"/>
        <v>1100.6289999999999</v>
      </c>
      <c r="BG38" s="41">
        <f t="shared" si="16"/>
        <v>4785.2959999999985</v>
      </c>
      <c r="BH38" s="41">
        <f t="shared" si="17"/>
        <v>453.65800000000002</v>
      </c>
      <c r="BI38" s="41">
        <f t="shared" si="18"/>
        <v>22975.065000000006</v>
      </c>
      <c r="BJ38" s="1">
        <v>29</v>
      </c>
    </row>
    <row r="39" spans="1:62" x14ac:dyDescent="0.25">
      <c r="A39" s="33">
        <v>37828</v>
      </c>
      <c r="B39" s="36">
        <v>563273</v>
      </c>
      <c r="C39" s="36">
        <v>7500</v>
      </c>
      <c r="D39" s="48">
        <v>0</v>
      </c>
      <c r="E39" s="36">
        <v>570773</v>
      </c>
      <c r="F39" s="36">
        <f t="shared" si="9"/>
        <v>690537.25</v>
      </c>
      <c r="G39" s="36"/>
      <c r="L39" s="36">
        <v>71016</v>
      </c>
      <c r="M39" s="36">
        <v>19600</v>
      </c>
      <c r="N39" s="48">
        <v>24400</v>
      </c>
      <c r="O39" s="36">
        <v>115016</v>
      </c>
      <c r="P39" s="36">
        <f t="shared" si="10"/>
        <v>94901.75</v>
      </c>
      <c r="Q39" s="36"/>
      <c r="V39" s="36">
        <v>130140</v>
      </c>
      <c r="W39" s="36">
        <v>19800</v>
      </c>
      <c r="X39" s="36">
        <v>0</v>
      </c>
      <c r="Y39" s="36">
        <v>149940</v>
      </c>
      <c r="Z39" s="36">
        <f t="shared" si="11"/>
        <v>121306.75</v>
      </c>
      <c r="AA39" s="36"/>
      <c r="AF39" s="36">
        <v>1640</v>
      </c>
      <c r="AG39" s="36">
        <v>0</v>
      </c>
      <c r="AH39" s="37">
        <v>0</v>
      </c>
      <c r="AI39" s="36">
        <v>1640</v>
      </c>
      <c r="AJ39" s="36">
        <f t="shared" si="12"/>
        <v>3863.75</v>
      </c>
      <c r="AK39" s="36"/>
      <c r="AP39" s="36">
        <f t="shared" si="2"/>
        <v>766069</v>
      </c>
      <c r="AQ39" s="36">
        <f t="shared" si="2"/>
        <v>46900</v>
      </c>
      <c r="AR39" s="36">
        <f t="shared" si="2"/>
        <v>24400</v>
      </c>
      <c r="AS39" s="36">
        <f t="shared" si="2"/>
        <v>837369</v>
      </c>
      <c r="AT39" s="36">
        <f t="shared" si="13"/>
        <v>910609.5</v>
      </c>
      <c r="AU39" s="36"/>
      <c r="AZ39" s="36">
        <f t="shared" si="4"/>
        <v>570.77300000000002</v>
      </c>
      <c r="BA39" s="36">
        <f t="shared" si="5"/>
        <v>115.01600000000001</v>
      </c>
      <c r="BB39" s="36">
        <f t="shared" si="6"/>
        <v>149.94</v>
      </c>
      <c r="BC39" s="36">
        <f t="shared" si="7"/>
        <v>1.64</v>
      </c>
      <c r="BD39" s="36">
        <f t="shared" si="8"/>
        <v>837.36900000000003</v>
      </c>
      <c r="BE39" s="41">
        <f t="shared" si="14"/>
        <v>17206.255000000001</v>
      </c>
      <c r="BF39" s="41">
        <f t="shared" si="15"/>
        <v>1215.645</v>
      </c>
      <c r="BG39" s="41">
        <f t="shared" si="16"/>
        <v>4935.2359999999981</v>
      </c>
      <c r="BH39" s="41">
        <f t="shared" si="17"/>
        <v>455.298</v>
      </c>
      <c r="BI39" s="41">
        <f t="shared" si="18"/>
        <v>23812.434000000005</v>
      </c>
      <c r="BJ39" s="1">
        <v>30</v>
      </c>
    </row>
    <row r="40" spans="1:62" x14ac:dyDescent="0.25">
      <c r="A40" s="33">
        <v>37835</v>
      </c>
      <c r="B40" s="36">
        <v>581815</v>
      </c>
      <c r="C40" s="36">
        <v>11100</v>
      </c>
      <c r="D40" s="48">
        <v>0</v>
      </c>
      <c r="E40" s="36">
        <v>592915</v>
      </c>
      <c r="F40" s="36">
        <f t="shared" si="9"/>
        <v>629955</v>
      </c>
      <c r="G40" s="36"/>
      <c r="L40" s="36">
        <v>52839</v>
      </c>
      <c r="M40" s="36">
        <v>17850</v>
      </c>
      <c r="N40" s="48">
        <v>59800</v>
      </c>
      <c r="O40" s="36">
        <v>130489</v>
      </c>
      <c r="P40" s="36">
        <f t="shared" si="10"/>
        <v>104689</v>
      </c>
      <c r="Q40" s="36"/>
      <c r="V40" s="36">
        <v>138311</v>
      </c>
      <c r="W40" s="36">
        <v>16800</v>
      </c>
      <c r="X40" s="36">
        <v>0</v>
      </c>
      <c r="Y40" s="36">
        <v>155111</v>
      </c>
      <c r="Z40" s="36">
        <f t="shared" si="11"/>
        <v>137477.75</v>
      </c>
      <c r="AA40" s="36"/>
      <c r="AF40" s="36">
        <v>1580</v>
      </c>
      <c r="AG40" s="36">
        <v>17195</v>
      </c>
      <c r="AH40" s="37">
        <v>0</v>
      </c>
      <c r="AI40" s="36">
        <v>18775</v>
      </c>
      <c r="AJ40" s="36">
        <f t="shared" si="12"/>
        <v>5897.5</v>
      </c>
      <c r="AK40" s="36"/>
      <c r="AP40" s="36">
        <f t="shared" si="2"/>
        <v>774545</v>
      </c>
      <c r="AQ40" s="36">
        <f t="shared" si="2"/>
        <v>62945</v>
      </c>
      <c r="AR40" s="36">
        <f t="shared" si="2"/>
        <v>59800</v>
      </c>
      <c r="AS40" s="36">
        <f t="shared" si="2"/>
        <v>897290</v>
      </c>
      <c r="AT40" s="36">
        <f t="shared" si="13"/>
        <v>878019.25</v>
      </c>
      <c r="AU40" s="36"/>
      <c r="AZ40" s="36">
        <f t="shared" si="4"/>
        <v>592.91499999999996</v>
      </c>
      <c r="BA40" s="36">
        <f t="shared" si="5"/>
        <v>130.489</v>
      </c>
      <c r="BB40" s="36">
        <f t="shared" si="6"/>
        <v>155.11099999999999</v>
      </c>
      <c r="BC40" s="36">
        <f t="shared" si="7"/>
        <v>18.774999999999999</v>
      </c>
      <c r="BD40" s="36">
        <f t="shared" si="8"/>
        <v>897.29</v>
      </c>
      <c r="BE40" s="41">
        <f t="shared" si="14"/>
        <v>17799.170000000002</v>
      </c>
      <c r="BF40" s="41">
        <f t="shared" si="15"/>
        <v>1346.134</v>
      </c>
      <c r="BG40" s="41">
        <f t="shared" si="16"/>
        <v>5090.3469999999979</v>
      </c>
      <c r="BH40" s="41">
        <f t="shared" si="17"/>
        <v>474.07299999999998</v>
      </c>
      <c r="BI40" s="41">
        <f t="shared" si="18"/>
        <v>24709.724000000006</v>
      </c>
      <c r="BJ40" s="1">
        <v>31</v>
      </c>
    </row>
    <row r="41" spans="1:62" x14ac:dyDescent="0.25">
      <c r="A41" s="33">
        <v>37842</v>
      </c>
      <c r="B41" s="36">
        <v>533195</v>
      </c>
      <c r="C41" s="36">
        <v>4500</v>
      </c>
      <c r="D41" s="48">
        <v>0</v>
      </c>
      <c r="E41" s="36">
        <v>537695</v>
      </c>
      <c r="F41" s="36">
        <f t="shared" si="9"/>
        <v>617940</v>
      </c>
      <c r="G41" s="36"/>
      <c r="L41" s="36">
        <v>23564</v>
      </c>
      <c r="M41" s="36">
        <v>33093</v>
      </c>
      <c r="N41" s="48">
        <v>69500</v>
      </c>
      <c r="O41" s="36">
        <v>126157</v>
      </c>
      <c r="P41" s="36">
        <f t="shared" si="10"/>
        <v>120874.75</v>
      </c>
      <c r="Q41" s="36"/>
      <c r="V41" s="36">
        <v>138536</v>
      </c>
      <c r="W41" s="36">
        <v>3000</v>
      </c>
      <c r="X41" s="36">
        <v>0</v>
      </c>
      <c r="Y41" s="36">
        <v>141536</v>
      </c>
      <c r="Z41" s="36">
        <f t="shared" si="11"/>
        <v>146537.25</v>
      </c>
      <c r="AA41" s="36"/>
      <c r="AF41" s="36">
        <v>3200</v>
      </c>
      <c r="AG41" s="36">
        <v>14700</v>
      </c>
      <c r="AH41" s="37">
        <v>0</v>
      </c>
      <c r="AI41" s="36">
        <v>17900</v>
      </c>
      <c r="AJ41" s="36">
        <f t="shared" si="12"/>
        <v>10372.5</v>
      </c>
      <c r="AK41" s="36"/>
      <c r="AP41" s="36">
        <f t="shared" si="2"/>
        <v>698495</v>
      </c>
      <c r="AQ41" s="36">
        <f t="shared" si="2"/>
        <v>55293</v>
      </c>
      <c r="AR41" s="36">
        <f t="shared" si="2"/>
        <v>69500</v>
      </c>
      <c r="AS41" s="36">
        <f t="shared" si="2"/>
        <v>823288</v>
      </c>
      <c r="AT41" s="36">
        <f t="shared" si="13"/>
        <v>895724.5</v>
      </c>
      <c r="AU41" s="36"/>
      <c r="AZ41" s="36">
        <f t="shared" si="4"/>
        <v>537.69500000000005</v>
      </c>
      <c r="BA41" s="36">
        <f t="shared" si="5"/>
        <v>126.157</v>
      </c>
      <c r="BB41" s="36">
        <f t="shared" si="6"/>
        <v>141.536</v>
      </c>
      <c r="BC41" s="36">
        <f t="shared" si="7"/>
        <v>17.899999999999999</v>
      </c>
      <c r="BD41" s="36">
        <f t="shared" si="8"/>
        <v>823.28800000000001</v>
      </c>
      <c r="BE41" s="41">
        <f t="shared" si="14"/>
        <v>18336.865000000002</v>
      </c>
      <c r="BF41" s="41">
        <f t="shared" si="15"/>
        <v>1472.2909999999999</v>
      </c>
      <c r="BG41" s="41">
        <f t="shared" si="16"/>
        <v>5231.882999999998</v>
      </c>
      <c r="BH41" s="41">
        <f t="shared" si="17"/>
        <v>491.97299999999996</v>
      </c>
      <c r="BI41" s="41">
        <f t="shared" si="18"/>
        <v>25533.012000000006</v>
      </c>
      <c r="BJ41" s="1">
        <v>32</v>
      </c>
    </row>
    <row r="42" spans="1:62" x14ac:dyDescent="0.25">
      <c r="A42" s="33">
        <v>37849</v>
      </c>
      <c r="B42" s="36">
        <v>564698</v>
      </c>
      <c r="C42" s="36">
        <v>16800</v>
      </c>
      <c r="D42" s="48">
        <v>0</v>
      </c>
      <c r="E42" s="36">
        <v>581498</v>
      </c>
      <c r="F42" s="36">
        <f t="shared" si="9"/>
        <v>570720.25</v>
      </c>
      <c r="G42" s="36"/>
      <c r="L42" s="36">
        <v>36979</v>
      </c>
      <c r="M42" s="36">
        <v>19350</v>
      </c>
      <c r="N42" s="48">
        <v>42100</v>
      </c>
      <c r="O42" s="36">
        <v>98429</v>
      </c>
      <c r="P42" s="36">
        <f t="shared" si="10"/>
        <v>117522.75</v>
      </c>
      <c r="Q42" s="36"/>
      <c r="V42" s="36">
        <v>76636</v>
      </c>
      <c r="W42" s="36">
        <v>13500</v>
      </c>
      <c r="X42" s="36">
        <v>0</v>
      </c>
      <c r="Y42" s="36">
        <v>90136</v>
      </c>
      <c r="Z42" s="36">
        <f t="shared" si="11"/>
        <v>134180.75</v>
      </c>
      <c r="AA42" s="36"/>
      <c r="AF42" s="36">
        <v>36979</v>
      </c>
      <c r="AG42" s="36">
        <v>4620</v>
      </c>
      <c r="AH42" s="37">
        <v>0</v>
      </c>
      <c r="AI42" s="36">
        <v>41599</v>
      </c>
      <c r="AJ42" s="36">
        <f t="shared" si="12"/>
        <v>19978.5</v>
      </c>
      <c r="AK42" s="36"/>
      <c r="AP42" s="36">
        <f t="shared" si="2"/>
        <v>715292</v>
      </c>
      <c r="AQ42" s="36">
        <f t="shared" si="2"/>
        <v>54270</v>
      </c>
      <c r="AR42" s="36">
        <f t="shared" si="2"/>
        <v>42100</v>
      </c>
      <c r="AS42" s="36">
        <f t="shared" si="2"/>
        <v>811662</v>
      </c>
      <c r="AT42" s="36">
        <f t="shared" si="13"/>
        <v>842402.25</v>
      </c>
      <c r="AU42" s="36"/>
      <c r="AZ42" s="36">
        <f t="shared" si="4"/>
        <v>581.49800000000005</v>
      </c>
      <c r="BA42" s="36">
        <f t="shared" si="5"/>
        <v>98.429000000000002</v>
      </c>
      <c r="BB42" s="36">
        <f t="shared" si="6"/>
        <v>90.135999999999996</v>
      </c>
      <c r="BC42" s="36">
        <f t="shared" si="7"/>
        <v>41.598999999999997</v>
      </c>
      <c r="BD42" s="36">
        <f t="shared" si="8"/>
        <v>811.66200000000003</v>
      </c>
      <c r="BE42" s="41">
        <f t="shared" si="14"/>
        <v>18918.363000000001</v>
      </c>
      <c r="BF42" s="41">
        <f t="shared" si="15"/>
        <v>1570.72</v>
      </c>
      <c r="BG42" s="41">
        <f t="shared" si="16"/>
        <v>5322.0189999999984</v>
      </c>
      <c r="BH42" s="41">
        <f t="shared" si="17"/>
        <v>533.572</v>
      </c>
      <c r="BI42" s="41">
        <f t="shared" si="18"/>
        <v>26344.674000000006</v>
      </c>
      <c r="BJ42" s="1">
        <v>33</v>
      </c>
    </row>
    <row r="43" spans="1:62" x14ac:dyDescent="0.25">
      <c r="A43" s="33">
        <v>37856</v>
      </c>
      <c r="B43" s="36">
        <v>496408</v>
      </c>
      <c r="C43" s="36">
        <v>5780</v>
      </c>
      <c r="D43" s="48">
        <v>0</v>
      </c>
      <c r="E43" s="36">
        <v>502188</v>
      </c>
      <c r="F43" s="36">
        <f t="shared" si="9"/>
        <v>553574</v>
      </c>
      <c r="G43" s="36"/>
      <c r="L43" s="36">
        <v>15405</v>
      </c>
      <c r="M43" s="36">
        <v>17900</v>
      </c>
      <c r="N43" s="48">
        <v>38500</v>
      </c>
      <c r="O43" s="36">
        <v>71805</v>
      </c>
      <c r="P43" s="36">
        <f t="shared" si="10"/>
        <v>106720</v>
      </c>
      <c r="Q43" s="36"/>
      <c r="V43" s="36">
        <v>39052</v>
      </c>
      <c r="W43" s="36">
        <v>9900</v>
      </c>
      <c r="X43" s="36">
        <v>0</v>
      </c>
      <c r="Y43" s="36">
        <v>48952</v>
      </c>
      <c r="Z43" s="36">
        <f t="shared" si="11"/>
        <v>108933.75</v>
      </c>
      <c r="AA43" s="36"/>
      <c r="AF43" s="36">
        <v>0</v>
      </c>
      <c r="AG43" s="36">
        <v>6495</v>
      </c>
      <c r="AH43" s="37">
        <v>0</v>
      </c>
      <c r="AI43" s="36">
        <v>6495</v>
      </c>
      <c r="AJ43" s="36">
        <f t="shared" si="12"/>
        <v>21192.25</v>
      </c>
      <c r="AK43" s="36"/>
      <c r="AP43" s="36">
        <f t="shared" si="2"/>
        <v>550865</v>
      </c>
      <c r="AQ43" s="36">
        <f t="shared" si="2"/>
        <v>40075</v>
      </c>
      <c r="AR43" s="36">
        <f t="shared" si="2"/>
        <v>38500</v>
      </c>
      <c r="AS43" s="36">
        <f t="shared" si="2"/>
        <v>629440</v>
      </c>
      <c r="AT43" s="36">
        <f t="shared" si="13"/>
        <v>790420</v>
      </c>
      <c r="AU43" s="36"/>
      <c r="AZ43" s="36">
        <f t="shared" si="4"/>
        <v>502.18799999999999</v>
      </c>
      <c r="BA43" s="36">
        <f t="shared" si="5"/>
        <v>71.805000000000007</v>
      </c>
      <c r="BB43" s="36">
        <f t="shared" si="6"/>
        <v>48.951999999999998</v>
      </c>
      <c r="BC43" s="36">
        <f t="shared" si="7"/>
        <v>6.4950000000000001</v>
      </c>
      <c r="BD43" s="36">
        <f t="shared" si="8"/>
        <v>629.44000000000005</v>
      </c>
      <c r="BE43" s="41">
        <f t="shared" si="14"/>
        <v>19420.550999999999</v>
      </c>
      <c r="BF43" s="41">
        <f t="shared" si="15"/>
        <v>1642.5250000000001</v>
      </c>
      <c r="BG43" s="41">
        <f t="shared" si="16"/>
        <v>5370.9709999999986</v>
      </c>
      <c r="BH43" s="41">
        <f t="shared" si="17"/>
        <v>540.06700000000001</v>
      </c>
      <c r="BI43" s="41">
        <f t="shared" si="18"/>
        <v>26974.114000000005</v>
      </c>
      <c r="BJ43" s="1">
        <v>34</v>
      </c>
    </row>
    <row r="44" spans="1:62" x14ac:dyDescent="0.25">
      <c r="A44" s="33">
        <v>37863</v>
      </c>
      <c r="B44" s="36">
        <v>478048</v>
      </c>
      <c r="C44" s="36">
        <v>7400</v>
      </c>
      <c r="D44" s="48">
        <v>0</v>
      </c>
      <c r="E44" s="36">
        <v>485448</v>
      </c>
      <c r="F44" s="36">
        <f t="shared" si="9"/>
        <v>526707.25</v>
      </c>
      <c r="G44" s="36"/>
      <c r="L44" s="36">
        <v>48107</v>
      </c>
      <c r="M44" s="36">
        <v>34700</v>
      </c>
      <c r="N44" s="48">
        <v>56000</v>
      </c>
      <c r="O44" s="36">
        <v>138807</v>
      </c>
      <c r="P44" s="36">
        <f t="shared" si="10"/>
        <v>108799.5</v>
      </c>
      <c r="Q44" s="36"/>
      <c r="V44" s="36">
        <v>73120</v>
      </c>
      <c r="W44" s="36">
        <v>10600</v>
      </c>
      <c r="X44" s="36">
        <v>2800</v>
      </c>
      <c r="Y44" s="36">
        <v>86520</v>
      </c>
      <c r="Z44" s="36">
        <f t="shared" si="11"/>
        <v>91786</v>
      </c>
      <c r="AA44" s="36"/>
      <c r="AF44" s="36">
        <v>6240</v>
      </c>
      <c r="AG44" s="36">
        <v>7500</v>
      </c>
      <c r="AH44" s="37">
        <v>0</v>
      </c>
      <c r="AI44" s="36">
        <v>13740</v>
      </c>
      <c r="AJ44" s="36">
        <f t="shared" si="12"/>
        <v>19933.5</v>
      </c>
      <c r="AK44" s="36"/>
      <c r="AP44" s="36">
        <f t="shared" si="2"/>
        <v>605515</v>
      </c>
      <c r="AQ44" s="36">
        <f t="shared" si="2"/>
        <v>60200</v>
      </c>
      <c r="AR44" s="36">
        <f t="shared" si="2"/>
        <v>58800</v>
      </c>
      <c r="AS44" s="36">
        <f t="shared" si="2"/>
        <v>724515</v>
      </c>
      <c r="AT44" s="36">
        <f t="shared" si="13"/>
        <v>747226.25</v>
      </c>
      <c r="AU44" s="36"/>
      <c r="AZ44" s="36">
        <f t="shared" si="4"/>
        <v>485.44799999999998</v>
      </c>
      <c r="BA44" s="36">
        <f t="shared" si="5"/>
        <v>138.80699999999999</v>
      </c>
      <c r="BB44" s="36">
        <f t="shared" si="6"/>
        <v>86.52</v>
      </c>
      <c r="BC44" s="36">
        <f t="shared" si="7"/>
        <v>13.74</v>
      </c>
      <c r="BD44" s="36">
        <f t="shared" si="8"/>
        <v>724.51499999999999</v>
      </c>
      <c r="BE44" s="41">
        <f t="shared" si="14"/>
        <v>19905.999</v>
      </c>
      <c r="BF44" s="41">
        <f t="shared" si="15"/>
        <v>1781.3320000000001</v>
      </c>
      <c r="BG44" s="41">
        <f t="shared" si="16"/>
        <v>5457.4909999999991</v>
      </c>
      <c r="BH44" s="41">
        <f t="shared" si="17"/>
        <v>553.80700000000002</v>
      </c>
      <c r="BI44" s="41">
        <f t="shared" si="18"/>
        <v>27698.629000000004</v>
      </c>
      <c r="BJ44" s="1">
        <v>35</v>
      </c>
    </row>
    <row r="45" spans="1:62" x14ac:dyDescent="0.25">
      <c r="A45" s="33">
        <v>37870</v>
      </c>
      <c r="B45" s="36">
        <v>311576</v>
      </c>
      <c r="C45" s="36">
        <v>7893</v>
      </c>
      <c r="D45" s="48">
        <v>0</v>
      </c>
      <c r="E45" s="36">
        <v>319469</v>
      </c>
      <c r="F45" s="36">
        <f t="shared" ref="F45:F73" si="19">AVERAGE(E42,E43,E44,E45)</f>
        <v>472150.75</v>
      </c>
      <c r="G45" s="36"/>
      <c r="L45" s="36">
        <v>115796</v>
      </c>
      <c r="M45" s="36">
        <v>44616</v>
      </c>
      <c r="N45" s="48">
        <v>28000</v>
      </c>
      <c r="O45" s="36">
        <v>188412</v>
      </c>
      <c r="P45" s="36">
        <f t="shared" ref="P45:P73" si="20">AVERAGE(O42,O43,O44,O45)</f>
        <v>124363.25</v>
      </c>
      <c r="Q45" s="36"/>
      <c r="V45" s="36">
        <v>30100</v>
      </c>
      <c r="W45" s="36">
        <v>7500</v>
      </c>
      <c r="X45" s="36">
        <v>0</v>
      </c>
      <c r="Y45" s="36">
        <v>37600</v>
      </c>
      <c r="Z45" s="36">
        <f t="shared" ref="Z45:Z73" si="21">AVERAGE(Y42,Y43,Y44,Y45)</f>
        <v>65802</v>
      </c>
      <c r="AA45" s="36"/>
      <c r="AF45" s="36">
        <v>12000</v>
      </c>
      <c r="AG45" s="36">
        <v>6070</v>
      </c>
      <c r="AH45" s="37">
        <v>0</v>
      </c>
      <c r="AI45" s="36">
        <v>18070</v>
      </c>
      <c r="AJ45" s="36">
        <f t="shared" ref="AJ45:AJ74" si="22">AVERAGE(AI42,AI43,AI44,AI45)</f>
        <v>19976</v>
      </c>
      <c r="AK45" s="36"/>
      <c r="AP45" s="36">
        <f t="shared" si="2"/>
        <v>469472</v>
      </c>
      <c r="AQ45" s="36">
        <f t="shared" si="2"/>
        <v>66079</v>
      </c>
      <c r="AR45" s="36">
        <f t="shared" si="2"/>
        <v>28000</v>
      </c>
      <c r="AS45" s="36">
        <f t="shared" si="2"/>
        <v>563551</v>
      </c>
      <c r="AT45" s="36">
        <f t="shared" ref="AT45:AT74" si="23">AVERAGE(AS42,AS43,AS44,AS45)</f>
        <v>682292</v>
      </c>
      <c r="AU45" s="36"/>
      <c r="AZ45" s="36">
        <f t="shared" si="4"/>
        <v>319.46899999999999</v>
      </c>
      <c r="BA45" s="36">
        <f t="shared" si="5"/>
        <v>188.41200000000001</v>
      </c>
      <c r="BB45" s="36">
        <f t="shared" si="6"/>
        <v>37.6</v>
      </c>
      <c r="BC45" s="36">
        <f t="shared" si="7"/>
        <v>18.07</v>
      </c>
      <c r="BD45" s="36">
        <f t="shared" si="8"/>
        <v>563.55100000000004</v>
      </c>
      <c r="BE45" s="41">
        <f t="shared" si="14"/>
        <v>20225.468000000001</v>
      </c>
      <c r="BF45" s="41">
        <f t="shared" si="15"/>
        <v>1969.7440000000001</v>
      </c>
      <c r="BG45" s="41">
        <f t="shared" si="16"/>
        <v>5495.0909999999994</v>
      </c>
      <c r="BH45" s="41">
        <f t="shared" si="17"/>
        <v>571.87700000000007</v>
      </c>
      <c r="BI45" s="41">
        <f t="shared" si="18"/>
        <v>28262.180000000004</v>
      </c>
      <c r="BJ45" s="1">
        <v>36</v>
      </c>
    </row>
    <row r="46" spans="1:62" x14ac:dyDescent="0.25">
      <c r="A46" s="33">
        <v>37877</v>
      </c>
      <c r="B46" s="36">
        <v>346454</v>
      </c>
      <c r="C46" s="36">
        <v>21480</v>
      </c>
      <c r="D46" s="48">
        <v>1400</v>
      </c>
      <c r="E46" s="36">
        <v>369334</v>
      </c>
      <c r="F46" s="36">
        <f t="shared" si="19"/>
        <v>419109.75</v>
      </c>
      <c r="G46" s="36"/>
      <c r="L46" s="36">
        <v>42016</v>
      </c>
      <c r="M46" s="36">
        <v>39693</v>
      </c>
      <c r="N46" s="48">
        <v>55600</v>
      </c>
      <c r="O46" s="36">
        <v>137309</v>
      </c>
      <c r="P46" s="36">
        <f t="shared" si="20"/>
        <v>134083.25</v>
      </c>
      <c r="Q46" s="36"/>
      <c r="V46" s="36">
        <v>26698</v>
      </c>
      <c r="W46" s="36">
        <v>7400</v>
      </c>
      <c r="X46" s="36">
        <v>0</v>
      </c>
      <c r="Y46" s="36">
        <v>34098</v>
      </c>
      <c r="Z46" s="36">
        <f t="shared" si="21"/>
        <v>51792.5</v>
      </c>
      <c r="AA46" s="36"/>
      <c r="AF46" s="36">
        <v>14052</v>
      </c>
      <c r="AG46" s="36">
        <v>4500</v>
      </c>
      <c r="AH46" s="37">
        <v>0</v>
      </c>
      <c r="AI46" s="36">
        <v>18552</v>
      </c>
      <c r="AJ46" s="36">
        <f t="shared" si="22"/>
        <v>14214.25</v>
      </c>
      <c r="AK46" s="36"/>
      <c r="AP46" s="36">
        <f t="shared" si="2"/>
        <v>429220</v>
      </c>
      <c r="AQ46" s="36">
        <f t="shared" si="2"/>
        <v>73073</v>
      </c>
      <c r="AR46" s="36">
        <f t="shared" si="2"/>
        <v>57000</v>
      </c>
      <c r="AS46" s="36">
        <f t="shared" si="2"/>
        <v>559293</v>
      </c>
      <c r="AT46" s="36">
        <f t="shared" si="23"/>
        <v>619199.75</v>
      </c>
      <c r="AU46" s="36"/>
      <c r="AZ46" s="36">
        <f t="shared" si="4"/>
        <v>369.334</v>
      </c>
      <c r="BA46" s="36">
        <f t="shared" si="5"/>
        <v>137.309</v>
      </c>
      <c r="BB46" s="36">
        <f t="shared" si="6"/>
        <v>34.097999999999999</v>
      </c>
      <c r="BC46" s="36">
        <f t="shared" si="7"/>
        <v>18.552</v>
      </c>
      <c r="BD46" s="36">
        <f t="shared" si="8"/>
        <v>559.29300000000001</v>
      </c>
      <c r="BE46" s="41">
        <f t="shared" si="14"/>
        <v>20594.802</v>
      </c>
      <c r="BF46" s="41">
        <f t="shared" si="15"/>
        <v>2107.0530000000003</v>
      </c>
      <c r="BG46" s="41">
        <f t="shared" si="16"/>
        <v>5529.1889999999994</v>
      </c>
      <c r="BH46" s="41">
        <f t="shared" si="17"/>
        <v>590.42900000000009</v>
      </c>
      <c r="BI46" s="41">
        <f t="shared" si="18"/>
        <v>28821.473000000005</v>
      </c>
      <c r="BJ46" s="1">
        <v>37</v>
      </c>
    </row>
    <row r="47" spans="1:62" x14ac:dyDescent="0.25">
      <c r="A47" s="33">
        <v>37884</v>
      </c>
      <c r="B47" s="36">
        <v>240213</v>
      </c>
      <c r="C47" s="36">
        <v>65238</v>
      </c>
      <c r="D47" s="48">
        <v>0</v>
      </c>
      <c r="E47" s="36">
        <v>305451</v>
      </c>
      <c r="F47" s="36">
        <f t="shared" si="19"/>
        <v>369925.5</v>
      </c>
      <c r="G47" s="36"/>
      <c r="L47" s="36">
        <v>24962</v>
      </c>
      <c r="M47" s="36">
        <v>23942</v>
      </c>
      <c r="N47" s="48">
        <v>45400</v>
      </c>
      <c r="O47" s="36">
        <v>94304</v>
      </c>
      <c r="P47" s="36">
        <f t="shared" si="20"/>
        <v>139708</v>
      </c>
      <c r="Q47" s="36"/>
      <c r="V47" s="36">
        <v>29953</v>
      </c>
      <c r="W47" s="36">
        <v>12600</v>
      </c>
      <c r="X47" s="36">
        <v>0</v>
      </c>
      <c r="Y47" s="36">
        <v>42553</v>
      </c>
      <c r="Z47" s="36">
        <f t="shared" si="21"/>
        <v>50192.75</v>
      </c>
      <c r="AA47" s="36"/>
      <c r="AF47" s="36">
        <v>0</v>
      </c>
      <c r="AG47" s="36">
        <v>0</v>
      </c>
      <c r="AH47" s="37">
        <v>0</v>
      </c>
      <c r="AI47" s="36">
        <v>0</v>
      </c>
      <c r="AJ47" s="36">
        <f t="shared" si="22"/>
        <v>12590.5</v>
      </c>
      <c r="AK47" s="36"/>
      <c r="AP47" s="36">
        <f t="shared" si="2"/>
        <v>295128</v>
      </c>
      <c r="AQ47" s="36">
        <f t="shared" si="2"/>
        <v>101780</v>
      </c>
      <c r="AR47" s="36">
        <f t="shared" si="2"/>
        <v>45400</v>
      </c>
      <c r="AS47" s="36">
        <f t="shared" si="2"/>
        <v>442308</v>
      </c>
      <c r="AT47" s="36">
        <f t="shared" si="23"/>
        <v>572416.75</v>
      </c>
      <c r="AU47" s="36"/>
      <c r="AZ47" s="36">
        <f t="shared" si="4"/>
        <v>305.45100000000002</v>
      </c>
      <c r="BA47" s="36">
        <f t="shared" si="5"/>
        <v>94.304000000000002</v>
      </c>
      <c r="BB47" s="36">
        <f t="shared" si="6"/>
        <v>42.552999999999997</v>
      </c>
      <c r="BC47" s="36">
        <f t="shared" si="7"/>
        <v>0</v>
      </c>
      <c r="BD47" s="36">
        <f t="shared" si="8"/>
        <v>442.30799999999999</v>
      </c>
      <c r="BE47" s="41">
        <f t="shared" si="14"/>
        <v>20900.253000000001</v>
      </c>
      <c r="BF47" s="41">
        <f t="shared" si="15"/>
        <v>2201.3570000000004</v>
      </c>
      <c r="BG47" s="41">
        <f t="shared" si="16"/>
        <v>5571.7419999999993</v>
      </c>
      <c r="BH47" s="41">
        <f t="shared" si="17"/>
        <v>590.42900000000009</v>
      </c>
      <c r="BI47" s="41">
        <f t="shared" si="18"/>
        <v>29263.781000000006</v>
      </c>
      <c r="BJ47" s="1">
        <v>38</v>
      </c>
    </row>
    <row r="48" spans="1:62" x14ac:dyDescent="0.25">
      <c r="A48" s="33">
        <v>37891</v>
      </c>
      <c r="B48" s="36">
        <v>419161</v>
      </c>
      <c r="C48" s="36">
        <v>61723</v>
      </c>
      <c r="D48" s="48">
        <v>0</v>
      </c>
      <c r="E48" s="36">
        <v>480884</v>
      </c>
      <c r="F48" s="36">
        <f t="shared" si="19"/>
        <v>368784.5</v>
      </c>
      <c r="G48" s="36"/>
      <c r="L48" s="36">
        <v>25180</v>
      </c>
      <c r="M48" s="36">
        <v>25100</v>
      </c>
      <c r="N48" s="48">
        <v>28500</v>
      </c>
      <c r="O48" s="36">
        <v>78780</v>
      </c>
      <c r="P48" s="36">
        <f t="shared" si="20"/>
        <v>124701.25</v>
      </c>
      <c r="Q48" s="36"/>
      <c r="V48" s="36">
        <v>71138</v>
      </c>
      <c r="W48" s="36">
        <v>2900</v>
      </c>
      <c r="X48" s="36">
        <v>7300</v>
      </c>
      <c r="Y48" s="36">
        <v>81338</v>
      </c>
      <c r="Z48" s="36">
        <f t="shared" si="21"/>
        <v>48897.25</v>
      </c>
      <c r="AA48" s="36"/>
      <c r="AF48" s="36">
        <v>3200</v>
      </c>
      <c r="AG48" s="36">
        <v>1500</v>
      </c>
      <c r="AH48" s="37">
        <v>0</v>
      </c>
      <c r="AI48" s="36">
        <v>4700</v>
      </c>
      <c r="AJ48" s="36">
        <f t="shared" si="22"/>
        <v>10330.5</v>
      </c>
      <c r="AK48" s="36"/>
      <c r="AP48" s="36">
        <f t="shared" si="2"/>
        <v>518679</v>
      </c>
      <c r="AQ48" s="36">
        <f t="shared" si="2"/>
        <v>91223</v>
      </c>
      <c r="AR48" s="36">
        <f t="shared" si="2"/>
        <v>35800</v>
      </c>
      <c r="AS48" s="36">
        <f t="shared" si="2"/>
        <v>645702</v>
      </c>
      <c r="AT48" s="36">
        <f t="shared" si="23"/>
        <v>552713.5</v>
      </c>
      <c r="AU48" s="36"/>
      <c r="AZ48" s="36">
        <f t="shared" si="4"/>
        <v>480.88400000000001</v>
      </c>
      <c r="BA48" s="36">
        <f t="shared" si="5"/>
        <v>78.78</v>
      </c>
      <c r="BB48" s="36">
        <f t="shared" si="6"/>
        <v>81.337999999999994</v>
      </c>
      <c r="BC48" s="36">
        <f t="shared" si="7"/>
        <v>4.7</v>
      </c>
      <c r="BD48" s="36">
        <f t="shared" si="8"/>
        <v>645.702</v>
      </c>
      <c r="BE48" s="41">
        <f t="shared" si="14"/>
        <v>21381.137000000002</v>
      </c>
      <c r="BF48" s="41">
        <f t="shared" si="15"/>
        <v>2280.1370000000006</v>
      </c>
      <c r="BG48" s="41">
        <f t="shared" si="16"/>
        <v>5653.079999999999</v>
      </c>
      <c r="BH48" s="41">
        <f t="shared" si="17"/>
        <v>595.12900000000013</v>
      </c>
      <c r="BI48" s="41">
        <f t="shared" si="18"/>
        <v>29909.483000000007</v>
      </c>
      <c r="BJ48" s="1">
        <v>39</v>
      </c>
    </row>
    <row r="49" spans="1:62" x14ac:dyDescent="0.25">
      <c r="A49" s="33">
        <v>37898</v>
      </c>
      <c r="B49" s="36">
        <v>318968</v>
      </c>
      <c r="C49" s="36">
        <v>125684</v>
      </c>
      <c r="D49" s="48">
        <v>0</v>
      </c>
      <c r="E49" s="36">
        <v>444652</v>
      </c>
      <c r="F49" s="36">
        <f t="shared" si="19"/>
        <v>400080.25</v>
      </c>
      <c r="G49" s="36"/>
      <c r="L49" s="36">
        <v>14257</v>
      </c>
      <c r="M49" s="36">
        <v>14280</v>
      </c>
      <c r="N49" s="48">
        <v>19600</v>
      </c>
      <c r="O49" s="36">
        <v>48137</v>
      </c>
      <c r="P49" s="36">
        <f t="shared" si="20"/>
        <v>89632.5</v>
      </c>
      <c r="Q49" s="36"/>
      <c r="V49" s="36">
        <v>126968</v>
      </c>
      <c r="W49" s="36">
        <v>5993</v>
      </c>
      <c r="X49" s="36">
        <v>1400</v>
      </c>
      <c r="Y49" s="36">
        <v>134361</v>
      </c>
      <c r="Z49" s="36">
        <f t="shared" si="21"/>
        <v>73087.5</v>
      </c>
      <c r="AA49" s="36"/>
      <c r="AF49" s="37">
        <v>0</v>
      </c>
      <c r="AG49" s="37">
        <v>0</v>
      </c>
      <c r="AH49" s="37">
        <v>0</v>
      </c>
      <c r="AI49" s="36">
        <v>0</v>
      </c>
      <c r="AJ49" s="36">
        <f t="shared" si="22"/>
        <v>5813</v>
      </c>
      <c r="AK49" s="36"/>
      <c r="AP49" s="36">
        <f t="shared" si="2"/>
        <v>460193</v>
      </c>
      <c r="AQ49" s="36">
        <f t="shared" si="2"/>
        <v>145957</v>
      </c>
      <c r="AR49" s="36">
        <f t="shared" si="2"/>
        <v>21000</v>
      </c>
      <c r="AS49" s="36">
        <f t="shared" si="2"/>
        <v>627150</v>
      </c>
      <c r="AT49" s="36">
        <f t="shared" si="23"/>
        <v>568613.25</v>
      </c>
      <c r="AU49" s="36"/>
      <c r="AZ49" s="36">
        <f t="shared" si="4"/>
        <v>444.65199999999999</v>
      </c>
      <c r="BA49" s="36">
        <f t="shared" si="5"/>
        <v>48.137</v>
      </c>
      <c r="BB49" s="36">
        <f t="shared" si="6"/>
        <v>134.36099999999999</v>
      </c>
      <c r="BC49" s="36">
        <f t="shared" si="7"/>
        <v>0</v>
      </c>
      <c r="BD49" s="36">
        <f t="shared" si="8"/>
        <v>627.15</v>
      </c>
      <c r="BE49" s="41">
        <f t="shared" si="14"/>
        <v>21825.789000000001</v>
      </c>
      <c r="BF49" s="41">
        <f t="shared" si="15"/>
        <v>2328.2740000000008</v>
      </c>
      <c r="BG49" s="41">
        <f t="shared" si="16"/>
        <v>5787.4409999999989</v>
      </c>
      <c r="BH49" s="41">
        <f t="shared" si="17"/>
        <v>595.12900000000013</v>
      </c>
      <c r="BI49" s="41">
        <f t="shared" si="18"/>
        <v>30536.633000000009</v>
      </c>
      <c r="BJ49" s="1">
        <v>40</v>
      </c>
    </row>
    <row r="50" spans="1:62" x14ac:dyDescent="0.25">
      <c r="A50" s="33">
        <v>37905</v>
      </c>
      <c r="B50" s="36">
        <v>415792</v>
      </c>
      <c r="C50" s="36">
        <v>46080</v>
      </c>
      <c r="D50" s="48">
        <v>1400</v>
      </c>
      <c r="E50" s="36">
        <v>463272</v>
      </c>
      <c r="F50" s="36">
        <f t="shared" si="19"/>
        <v>423564.75</v>
      </c>
      <c r="G50" s="36"/>
      <c r="L50" s="36">
        <v>18524</v>
      </c>
      <c r="M50" s="36">
        <v>3000</v>
      </c>
      <c r="N50" s="48">
        <v>15500</v>
      </c>
      <c r="O50" s="36">
        <v>37024</v>
      </c>
      <c r="P50" s="36">
        <f t="shared" si="20"/>
        <v>64561.25</v>
      </c>
      <c r="Q50" s="36"/>
      <c r="V50" s="36">
        <v>215982</v>
      </c>
      <c r="W50" s="36">
        <v>10580</v>
      </c>
      <c r="X50" s="36">
        <v>7000</v>
      </c>
      <c r="Y50" s="36">
        <v>233562</v>
      </c>
      <c r="Z50" s="36">
        <f t="shared" si="21"/>
        <v>122953.5</v>
      </c>
      <c r="AA50" s="36"/>
      <c r="AF50" s="36">
        <v>1500</v>
      </c>
      <c r="AG50" s="37">
        <v>0</v>
      </c>
      <c r="AH50" s="37">
        <v>0</v>
      </c>
      <c r="AI50" s="36">
        <v>1500</v>
      </c>
      <c r="AJ50" s="36">
        <f t="shared" si="22"/>
        <v>1550</v>
      </c>
      <c r="AK50" s="36"/>
      <c r="AP50" s="36">
        <f t="shared" si="2"/>
        <v>651798</v>
      </c>
      <c r="AQ50" s="36">
        <f t="shared" si="2"/>
        <v>59660</v>
      </c>
      <c r="AR50" s="36">
        <f t="shared" si="2"/>
        <v>23900</v>
      </c>
      <c r="AS50" s="36">
        <f t="shared" si="2"/>
        <v>735358</v>
      </c>
      <c r="AT50" s="36">
        <f t="shared" si="23"/>
        <v>612629.5</v>
      </c>
      <c r="AU50" s="36"/>
      <c r="AZ50" s="36">
        <f t="shared" si="4"/>
        <v>463.27199999999999</v>
      </c>
      <c r="BA50" s="36">
        <f t="shared" si="5"/>
        <v>37.024000000000001</v>
      </c>
      <c r="BB50" s="36">
        <f t="shared" si="6"/>
        <v>233.56200000000001</v>
      </c>
      <c r="BC50" s="36">
        <f t="shared" si="7"/>
        <v>1.5</v>
      </c>
      <c r="BD50" s="36">
        <f t="shared" si="8"/>
        <v>735.35799999999995</v>
      </c>
      <c r="BE50" s="41">
        <f t="shared" si="14"/>
        <v>22289.061000000002</v>
      </c>
      <c r="BF50" s="41">
        <f t="shared" si="15"/>
        <v>2365.2980000000007</v>
      </c>
      <c r="BG50" s="41">
        <f t="shared" si="16"/>
        <v>6021.0029999999988</v>
      </c>
      <c r="BH50" s="41">
        <f t="shared" si="17"/>
        <v>596.62900000000013</v>
      </c>
      <c r="BI50" s="41">
        <f t="shared" si="18"/>
        <v>31271.991000000009</v>
      </c>
      <c r="BJ50" s="1">
        <v>41</v>
      </c>
    </row>
    <row r="51" spans="1:62" x14ac:dyDescent="0.25">
      <c r="A51" s="33">
        <v>37912</v>
      </c>
      <c r="B51" s="36">
        <v>323136</v>
      </c>
      <c r="C51" s="36">
        <v>49500</v>
      </c>
      <c r="D51" s="48">
        <v>0</v>
      </c>
      <c r="E51" s="36">
        <v>372636</v>
      </c>
      <c r="F51" s="36">
        <f t="shared" si="19"/>
        <v>440361</v>
      </c>
      <c r="G51" s="36"/>
      <c r="L51" s="36">
        <v>6357</v>
      </c>
      <c r="M51" s="36">
        <v>10300</v>
      </c>
      <c r="N51" s="48">
        <v>27100</v>
      </c>
      <c r="O51" s="36">
        <v>43757</v>
      </c>
      <c r="P51" s="36">
        <f t="shared" si="20"/>
        <v>51924.5</v>
      </c>
      <c r="Q51" s="36"/>
      <c r="V51" s="36">
        <v>364847</v>
      </c>
      <c r="W51" s="36">
        <v>42389</v>
      </c>
      <c r="X51" s="36">
        <v>7100</v>
      </c>
      <c r="Y51" s="36">
        <v>414336</v>
      </c>
      <c r="Z51" s="36">
        <f t="shared" si="21"/>
        <v>215899.25</v>
      </c>
      <c r="AA51" s="36"/>
      <c r="AF51" s="37">
        <v>0</v>
      </c>
      <c r="AG51" s="37">
        <v>0</v>
      </c>
      <c r="AH51" s="37">
        <v>0</v>
      </c>
      <c r="AI51" s="36">
        <v>0</v>
      </c>
      <c r="AJ51" s="36">
        <f t="shared" si="22"/>
        <v>1550</v>
      </c>
      <c r="AK51" s="36"/>
      <c r="AP51" s="36">
        <f t="shared" si="2"/>
        <v>694340</v>
      </c>
      <c r="AQ51" s="36">
        <f t="shared" si="2"/>
        <v>102189</v>
      </c>
      <c r="AR51" s="36">
        <f t="shared" si="2"/>
        <v>34200</v>
      </c>
      <c r="AS51" s="36">
        <f t="shared" si="2"/>
        <v>830729</v>
      </c>
      <c r="AT51" s="36">
        <f t="shared" si="23"/>
        <v>709734.75</v>
      </c>
      <c r="AU51" s="36"/>
      <c r="AZ51" s="36">
        <f t="shared" si="4"/>
        <v>372.63600000000002</v>
      </c>
      <c r="BA51" s="36">
        <f t="shared" si="5"/>
        <v>43.756999999999998</v>
      </c>
      <c r="BB51" s="36">
        <f t="shared" si="6"/>
        <v>414.33600000000001</v>
      </c>
      <c r="BC51" s="36">
        <f t="shared" si="7"/>
        <v>0</v>
      </c>
      <c r="BD51" s="36">
        <f t="shared" si="8"/>
        <v>830.72900000000004</v>
      </c>
      <c r="BE51" s="41">
        <f t="shared" si="14"/>
        <v>22661.697</v>
      </c>
      <c r="BF51" s="41">
        <f t="shared" si="15"/>
        <v>2409.0550000000007</v>
      </c>
      <c r="BG51" s="41">
        <f t="shared" si="16"/>
        <v>6435.338999999999</v>
      </c>
      <c r="BH51" s="41">
        <f t="shared" si="17"/>
        <v>596.62900000000013</v>
      </c>
      <c r="BI51" s="41">
        <f t="shared" si="18"/>
        <v>32102.720000000008</v>
      </c>
      <c r="BJ51" s="1">
        <v>42</v>
      </c>
    </row>
    <row r="52" spans="1:62" x14ac:dyDescent="0.25">
      <c r="A52" s="33">
        <v>37919</v>
      </c>
      <c r="B52" s="36">
        <v>508706</v>
      </c>
      <c r="C52" s="36">
        <v>25535</v>
      </c>
      <c r="D52" s="48">
        <v>0</v>
      </c>
      <c r="E52" s="36">
        <v>534241</v>
      </c>
      <c r="F52" s="36">
        <f t="shared" si="19"/>
        <v>453700.25</v>
      </c>
      <c r="G52" s="36"/>
      <c r="L52" s="36"/>
      <c r="M52" s="36"/>
      <c r="N52" s="48">
        <v>8400</v>
      </c>
      <c r="O52" s="36">
        <v>8400</v>
      </c>
      <c r="P52" s="36">
        <f t="shared" si="20"/>
        <v>34329.5</v>
      </c>
      <c r="Q52" s="36"/>
      <c r="V52" s="36">
        <v>138493</v>
      </c>
      <c r="W52" s="36">
        <v>159454</v>
      </c>
      <c r="X52" s="36">
        <v>39500</v>
      </c>
      <c r="Y52" s="36">
        <v>337447</v>
      </c>
      <c r="Z52" s="36">
        <f t="shared" si="21"/>
        <v>279926.5</v>
      </c>
      <c r="AA52" s="36"/>
      <c r="AF52" s="36">
        <v>6335</v>
      </c>
      <c r="AG52" s="36">
        <v>1500</v>
      </c>
      <c r="AH52" s="37">
        <v>0</v>
      </c>
      <c r="AI52" s="36">
        <v>7835</v>
      </c>
      <c r="AJ52" s="36">
        <f t="shared" si="22"/>
        <v>2333.75</v>
      </c>
      <c r="AK52" s="36"/>
      <c r="AP52" s="36">
        <f t="shared" si="2"/>
        <v>653534</v>
      </c>
      <c r="AQ52" s="36">
        <f t="shared" si="2"/>
        <v>186489</v>
      </c>
      <c r="AR52" s="36">
        <f t="shared" si="2"/>
        <v>47900</v>
      </c>
      <c r="AS52" s="36">
        <f t="shared" si="2"/>
        <v>887923</v>
      </c>
      <c r="AT52" s="36">
        <f t="shared" si="23"/>
        <v>770290</v>
      </c>
      <c r="AU52" s="36"/>
      <c r="AZ52" s="36">
        <f t="shared" si="4"/>
        <v>534.24099999999999</v>
      </c>
      <c r="BA52" s="36">
        <f t="shared" si="5"/>
        <v>8.4</v>
      </c>
      <c r="BB52" s="36">
        <f t="shared" si="6"/>
        <v>337.447</v>
      </c>
      <c r="BC52" s="36">
        <f t="shared" si="7"/>
        <v>7.835</v>
      </c>
      <c r="BD52" s="36">
        <f t="shared" si="8"/>
        <v>887.923</v>
      </c>
      <c r="BE52" s="41">
        <f t="shared" si="14"/>
        <v>23195.938000000002</v>
      </c>
      <c r="BF52" s="41">
        <f t="shared" si="15"/>
        <v>2417.4550000000008</v>
      </c>
      <c r="BG52" s="41">
        <f t="shared" si="16"/>
        <v>6772.7859999999991</v>
      </c>
      <c r="BH52" s="41">
        <f t="shared" si="17"/>
        <v>604.46400000000017</v>
      </c>
      <c r="BI52" s="41">
        <f t="shared" si="18"/>
        <v>32990.643000000011</v>
      </c>
      <c r="BJ52" s="1">
        <v>43</v>
      </c>
    </row>
    <row r="53" spans="1:62" x14ac:dyDescent="0.25">
      <c r="A53" s="33">
        <v>37926</v>
      </c>
      <c r="B53" s="36">
        <v>420975</v>
      </c>
      <c r="C53" s="36">
        <v>37884</v>
      </c>
      <c r="D53" s="48">
        <v>0</v>
      </c>
      <c r="E53" s="36">
        <v>458859</v>
      </c>
      <c r="F53" s="36">
        <f t="shared" si="19"/>
        <v>457252</v>
      </c>
      <c r="G53" s="36"/>
      <c r="L53" s="36">
        <v>17908</v>
      </c>
      <c r="M53" s="36"/>
      <c r="N53" s="48">
        <v>18400</v>
      </c>
      <c r="O53" s="36">
        <v>36308</v>
      </c>
      <c r="P53" s="36">
        <f t="shared" si="20"/>
        <v>31372.25</v>
      </c>
      <c r="Q53" s="36"/>
      <c r="V53" s="36">
        <v>322987</v>
      </c>
      <c r="W53" s="36">
        <v>89358</v>
      </c>
      <c r="X53" s="36">
        <v>28800</v>
      </c>
      <c r="Y53" s="36">
        <v>441145</v>
      </c>
      <c r="Z53" s="36">
        <f t="shared" si="21"/>
        <v>356622.5</v>
      </c>
      <c r="AA53" s="36"/>
      <c r="AF53" s="36">
        <v>9600</v>
      </c>
      <c r="AG53" s="36">
        <v>1600</v>
      </c>
      <c r="AH53" s="37">
        <v>0</v>
      </c>
      <c r="AI53" s="36">
        <v>11200</v>
      </c>
      <c r="AJ53" s="36">
        <f t="shared" si="22"/>
        <v>5133.75</v>
      </c>
      <c r="AK53" s="36"/>
      <c r="AP53" s="36">
        <f t="shared" si="2"/>
        <v>771470</v>
      </c>
      <c r="AQ53" s="36">
        <f t="shared" si="2"/>
        <v>128842</v>
      </c>
      <c r="AR53" s="36">
        <f t="shared" si="2"/>
        <v>47200</v>
      </c>
      <c r="AS53" s="36">
        <f t="shared" si="2"/>
        <v>947512</v>
      </c>
      <c r="AT53" s="36">
        <f t="shared" si="23"/>
        <v>850380.5</v>
      </c>
      <c r="AU53" s="36"/>
      <c r="AZ53" s="36">
        <f t="shared" si="4"/>
        <v>458.85899999999998</v>
      </c>
      <c r="BA53" s="36">
        <f t="shared" si="5"/>
        <v>36.308</v>
      </c>
      <c r="BB53" s="36">
        <f t="shared" si="6"/>
        <v>441.14499999999998</v>
      </c>
      <c r="BC53" s="36">
        <f t="shared" si="7"/>
        <v>11.2</v>
      </c>
      <c r="BD53" s="36">
        <f t="shared" si="8"/>
        <v>947.51199999999994</v>
      </c>
      <c r="BE53" s="41">
        <f t="shared" si="14"/>
        <v>23654.797000000002</v>
      </c>
      <c r="BF53" s="41">
        <f t="shared" si="15"/>
        <v>2453.7630000000008</v>
      </c>
      <c r="BG53" s="41">
        <f t="shared" si="16"/>
        <v>7213.9309999999987</v>
      </c>
      <c r="BH53" s="41">
        <f t="shared" si="17"/>
        <v>615.66400000000021</v>
      </c>
      <c r="BI53" s="41">
        <f t="shared" si="18"/>
        <v>33938.155000000013</v>
      </c>
      <c r="BJ53" s="1">
        <v>44</v>
      </c>
    </row>
    <row r="54" spans="1:62" x14ac:dyDescent="0.25">
      <c r="A54" s="33">
        <v>37933</v>
      </c>
      <c r="B54" s="36">
        <v>813647</v>
      </c>
      <c r="C54" s="36">
        <v>45901</v>
      </c>
      <c r="D54" s="48">
        <v>0</v>
      </c>
      <c r="E54" s="36">
        <v>859548</v>
      </c>
      <c r="F54" s="36">
        <f t="shared" si="19"/>
        <v>556321</v>
      </c>
      <c r="G54" s="36"/>
      <c r="L54" s="36">
        <v>22477</v>
      </c>
      <c r="M54" s="36"/>
      <c r="N54" s="48">
        <v>16900</v>
      </c>
      <c r="O54" s="36">
        <v>39377</v>
      </c>
      <c r="P54" s="36">
        <f t="shared" si="20"/>
        <v>31960.5</v>
      </c>
      <c r="Q54" s="36"/>
      <c r="V54" s="36">
        <v>136828</v>
      </c>
      <c r="W54" s="36">
        <v>138065</v>
      </c>
      <c r="X54" s="36">
        <v>43200</v>
      </c>
      <c r="Y54" s="36">
        <v>318093</v>
      </c>
      <c r="Z54" s="36">
        <f t="shared" si="21"/>
        <v>377755.25</v>
      </c>
      <c r="AA54" s="36"/>
      <c r="AF54" s="36">
        <v>1600</v>
      </c>
      <c r="AG54" s="36">
        <v>6700</v>
      </c>
      <c r="AH54" s="37">
        <v>0</v>
      </c>
      <c r="AI54" s="36">
        <v>8300</v>
      </c>
      <c r="AJ54" s="36">
        <f t="shared" si="22"/>
        <v>6833.75</v>
      </c>
      <c r="AK54" s="36"/>
      <c r="AP54" s="36">
        <f t="shared" si="2"/>
        <v>974552</v>
      </c>
      <c r="AQ54" s="36">
        <f t="shared" si="2"/>
        <v>190666</v>
      </c>
      <c r="AR54" s="36">
        <f t="shared" si="2"/>
        <v>60100</v>
      </c>
      <c r="AS54" s="36">
        <f t="shared" si="2"/>
        <v>1225318</v>
      </c>
      <c r="AT54" s="36">
        <f t="shared" si="23"/>
        <v>972870.5</v>
      </c>
      <c r="AU54" s="36"/>
      <c r="AZ54" s="36">
        <f t="shared" si="4"/>
        <v>859.548</v>
      </c>
      <c r="BA54" s="36">
        <f t="shared" si="5"/>
        <v>39.377000000000002</v>
      </c>
      <c r="BB54" s="36">
        <f t="shared" si="6"/>
        <v>318.09300000000002</v>
      </c>
      <c r="BC54" s="36">
        <f t="shared" si="7"/>
        <v>8.3000000000000007</v>
      </c>
      <c r="BD54" s="36">
        <f t="shared" si="8"/>
        <v>1225.318</v>
      </c>
      <c r="BE54" s="41">
        <f t="shared" si="14"/>
        <v>24514.345000000001</v>
      </c>
      <c r="BF54" s="41">
        <f t="shared" si="15"/>
        <v>2493.1400000000008</v>
      </c>
      <c r="BG54" s="41">
        <f t="shared" si="16"/>
        <v>7532.0239999999985</v>
      </c>
      <c r="BH54" s="41">
        <f t="shared" si="17"/>
        <v>623.96400000000017</v>
      </c>
      <c r="BI54" s="41">
        <f t="shared" si="18"/>
        <v>35163.473000000013</v>
      </c>
      <c r="BJ54" s="1">
        <v>45</v>
      </c>
    </row>
    <row r="55" spans="1:62" x14ac:dyDescent="0.25">
      <c r="A55" s="33">
        <v>37940</v>
      </c>
      <c r="B55" s="36">
        <v>623316</v>
      </c>
      <c r="C55" s="36">
        <v>42320</v>
      </c>
      <c r="D55" s="48">
        <v>0</v>
      </c>
      <c r="E55" s="36">
        <v>665636</v>
      </c>
      <c r="F55" s="36">
        <f t="shared" si="19"/>
        <v>629571</v>
      </c>
      <c r="G55" s="36"/>
      <c r="L55" s="36">
        <v>10948</v>
      </c>
      <c r="M55" s="36">
        <v>6000</v>
      </c>
      <c r="N55" s="48">
        <v>7000</v>
      </c>
      <c r="O55" s="36">
        <v>23948</v>
      </c>
      <c r="P55" s="36">
        <f t="shared" si="20"/>
        <v>27008.25</v>
      </c>
      <c r="Q55" s="36"/>
      <c r="V55" s="36">
        <v>106451</v>
      </c>
      <c r="W55" s="36">
        <v>71222</v>
      </c>
      <c r="X55" s="36">
        <v>41200</v>
      </c>
      <c r="Y55" s="36">
        <v>218873</v>
      </c>
      <c r="Z55" s="36">
        <f t="shared" si="21"/>
        <v>328889.5</v>
      </c>
      <c r="AA55" s="36"/>
      <c r="AF55" s="36">
        <v>4500</v>
      </c>
      <c r="AG55" s="37">
        <v>0</v>
      </c>
      <c r="AH55" s="37">
        <v>0</v>
      </c>
      <c r="AI55" s="36">
        <v>4500</v>
      </c>
      <c r="AJ55" s="36">
        <f t="shared" si="22"/>
        <v>7958.75</v>
      </c>
      <c r="AK55" s="36"/>
      <c r="AP55" s="36">
        <f t="shared" si="2"/>
        <v>745215</v>
      </c>
      <c r="AQ55" s="36">
        <f t="shared" si="2"/>
        <v>119542</v>
      </c>
      <c r="AR55" s="36">
        <f t="shared" si="2"/>
        <v>48200</v>
      </c>
      <c r="AS55" s="36">
        <f t="shared" si="2"/>
        <v>912957</v>
      </c>
      <c r="AT55" s="36">
        <f t="shared" si="23"/>
        <v>993427.5</v>
      </c>
      <c r="AU55" s="36"/>
      <c r="AZ55" s="36">
        <f t="shared" si="4"/>
        <v>665.63599999999997</v>
      </c>
      <c r="BA55" s="36">
        <f t="shared" si="5"/>
        <v>23.948</v>
      </c>
      <c r="BB55" s="36">
        <f t="shared" si="6"/>
        <v>218.87299999999999</v>
      </c>
      <c r="BC55" s="36">
        <f t="shared" si="7"/>
        <v>4.5</v>
      </c>
      <c r="BD55" s="36">
        <f t="shared" si="8"/>
        <v>912.95699999999999</v>
      </c>
      <c r="BE55" s="41">
        <f t="shared" si="14"/>
        <v>25179.981</v>
      </c>
      <c r="BF55" s="41">
        <f t="shared" si="15"/>
        <v>2517.0880000000006</v>
      </c>
      <c r="BG55" s="41">
        <f t="shared" si="16"/>
        <v>7750.8969999999981</v>
      </c>
      <c r="BH55" s="41">
        <f t="shared" si="17"/>
        <v>628.46400000000017</v>
      </c>
      <c r="BI55" s="41">
        <f t="shared" si="18"/>
        <v>36076.430000000015</v>
      </c>
      <c r="BJ55" s="1">
        <v>46</v>
      </c>
    </row>
    <row r="56" spans="1:62" x14ac:dyDescent="0.25">
      <c r="A56" s="33">
        <v>37947</v>
      </c>
      <c r="B56" s="36">
        <v>786202</v>
      </c>
      <c r="C56" s="36">
        <v>58724</v>
      </c>
      <c r="D56" s="48">
        <v>0</v>
      </c>
      <c r="E56" s="36">
        <v>844926</v>
      </c>
      <c r="F56" s="36">
        <f t="shared" si="19"/>
        <v>707242.25</v>
      </c>
      <c r="G56" s="36"/>
      <c r="L56" s="36">
        <v>16852</v>
      </c>
      <c r="M56" s="36"/>
      <c r="N56" s="48">
        <v>14000</v>
      </c>
      <c r="O56" s="36">
        <v>30852</v>
      </c>
      <c r="P56" s="36">
        <f t="shared" si="20"/>
        <v>32621.25</v>
      </c>
      <c r="Q56" s="36"/>
      <c r="V56" s="36">
        <v>113631</v>
      </c>
      <c r="W56" s="36">
        <v>88728</v>
      </c>
      <c r="X56" s="36">
        <v>16800</v>
      </c>
      <c r="Y56" s="36">
        <v>219159</v>
      </c>
      <c r="Z56" s="36">
        <f t="shared" si="21"/>
        <v>299317.5</v>
      </c>
      <c r="AA56" s="36"/>
      <c r="AF56" s="36">
        <v>3000</v>
      </c>
      <c r="AG56" s="36">
        <v>3000</v>
      </c>
      <c r="AH56" s="37">
        <v>0</v>
      </c>
      <c r="AI56" s="36">
        <v>6000</v>
      </c>
      <c r="AJ56" s="36">
        <f t="shared" si="22"/>
        <v>7500</v>
      </c>
      <c r="AK56" s="36"/>
      <c r="AP56" s="36">
        <f t="shared" si="2"/>
        <v>919685</v>
      </c>
      <c r="AQ56" s="36">
        <f t="shared" si="2"/>
        <v>150452</v>
      </c>
      <c r="AR56" s="36">
        <f t="shared" si="2"/>
        <v>30800</v>
      </c>
      <c r="AS56" s="36">
        <f t="shared" si="2"/>
        <v>1100937</v>
      </c>
      <c r="AT56" s="36">
        <f t="shared" si="23"/>
        <v>1046681</v>
      </c>
      <c r="AU56" s="36"/>
      <c r="AZ56" s="36">
        <f t="shared" si="4"/>
        <v>844.92600000000004</v>
      </c>
      <c r="BA56" s="36">
        <f t="shared" si="5"/>
        <v>30.852</v>
      </c>
      <c r="BB56" s="36">
        <f t="shared" si="6"/>
        <v>219.15899999999999</v>
      </c>
      <c r="BC56" s="36">
        <f t="shared" si="7"/>
        <v>6</v>
      </c>
      <c r="BD56" s="36">
        <f t="shared" si="8"/>
        <v>1100.9369999999999</v>
      </c>
      <c r="BE56" s="41">
        <f t="shared" si="14"/>
        <v>26024.906999999999</v>
      </c>
      <c r="BF56" s="41">
        <f t="shared" si="15"/>
        <v>2547.9400000000005</v>
      </c>
      <c r="BG56" s="41">
        <f t="shared" si="16"/>
        <v>7970.0559999999978</v>
      </c>
      <c r="BH56" s="41">
        <f t="shared" si="17"/>
        <v>634.46400000000017</v>
      </c>
      <c r="BI56" s="41">
        <f t="shared" si="18"/>
        <v>37177.367000000013</v>
      </c>
      <c r="BJ56" s="1">
        <v>47</v>
      </c>
    </row>
    <row r="57" spans="1:62" x14ac:dyDescent="0.25">
      <c r="A57" s="33">
        <v>37954</v>
      </c>
      <c r="B57" s="36">
        <v>700370</v>
      </c>
      <c r="C57" s="36">
        <v>36772</v>
      </c>
      <c r="D57" s="48">
        <v>0</v>
      </c>
      <c r="E57" s="36">
        <v>737142</v>
      </c>
      <c r="F57" s="36">
        <f t="shared" si="19"/>
        <v>776813</v>
      </c>
      <c r="G57" s="36"/>
      <c r="L57" s="36">
        <v>21352</v>
      </c>
      <c r="M57" s="36">
        <v>9642</v>
      </c>
      <c r="N57" s="48">
        <v>14100</v>
      </c>
      <c r="O57" s="36">
        <v>45094</v>
      </c>
      <c r="P57" s="36">
        <f t="shared" si="20"/>
        <v>34817.75</v>
      </c>
      <c r="Q57" s="36"/>
      <c r="V57" s="36">
        <v>167447</v>
      </c>
      <c r="W57" s="36">
        <v>66606</v>
      </c>
      <c r="X57" s="36">
        <v>42100</v>
      </c>
      <c r="Y57" s="36">
        <v>276153</v>
      </c>
      <c r="Z57" s="36">
        <f t="shared" si="21"/>
        <v>258069.5</v>
      </c>
      <c r="AA57" s="36"/>
      <c r="AF57" s="37">
        <v>0</v>
      </c>
      <c r="AG57" s="37">
        <v>0</v>
      </c>
      <c r="AH57" s="37">
        <v>0</v>
      </c>
      <c r="AI57" s="36">
        <v>0</v>
      </c>
      <c r="AJ57" s="36">
        <f t="shared" si="22"/>
        <v>4700</v>
      </c>
      <c r="AK57" s="36"/>
      <c r="AP57" s="36">
        <f t="shared" si="2"/>
        <v>889169</v>
      </c>
      <c r="AQ57" s="36">
        <f t="shared" si="2"/>
        <v>113020</v>
      </c>
      <c r="AR57" s="36">
        <f t="shared" si="2"/>
        <v>56200</v>
      </c>
      <c r="AS57" s="36">
        <f t="shared" si="2"/>
        <v>1058389</v>
      </c>
      <c r="AT57" s="36">
        <f t="shared" si="23"/>
        <v>1074400.25</v>
      </c>
      <c r="AU57" s="36"/>
      <c r="AZ57" s="36">
        <f t="shared" si="4"/>
        <v>737.14200000000005</v>
      </c>
      <c r="BA57" s="36">
        <f t="shared" si="5"/>
        <v>45.094000000000001</v>
      </c>
      <c r="BB57" s="36">
        <f t="shared" si="6"/>
        <v>276.15300000000002</v>
      </c>
      <c r="BC57" s="36">
        <f t="shared" si="7"/>
        <v>0</v>
      </c>
      <c r="BD57" s="36">
        <f t="shared" si="8"/>
        <v>1058.3889999999999</v>
      </c>
      <c r="BE57" s="41">
        <f t="shared" si="14"/>
        <v>26762.048999999999</v>
      </c>
      <c r="BF57" s="41">
        <f t="shared" si="15"/>
        <v>2593.0340000000006</v>
      </c>
      <c r="BG57" s="41">
        <f t="shared" si="16"/>
        <v>8246.2089999999971</v>
      </c>
      <c r="BH57" s="41">
        <f t="shared" si="17"/>
        <v>634.46400000000017</v>
      </c>
      <c r="BI57" s="41">
        <f t="shared" si="18"/>
        <v>38235.756000000016</v>
      </c>
      <c r="BJ57" s="1">
        <v>48</v>
      </c>
    </row>
    <row r="58" spans="1:62" x14ac:dyDescent="0.25">
      <c r="A58" s="33">
        <v>37961</v>
      </c>
      <c r="B58" s="36">
        <v>833745</v>
      </c>
      <c r="C58" s="36">
        <v>63121</v>
      </c>
      <c r="D58" s="48">
        <v>0</v>
      </c>
      <c r="E58" s="36">
        <v>896866</v>
      </c>
      <c r="F58" s="36">
        <f t="shared" si="19"/>
        <v>786142.5</v>
      </c>
      <c r="G58" s="36"/>
      <c r="L58" s="36">
        <v>19994</v>
      </c>
      <c r="M58" s="36">
        <v>8100</v>
      </c>
      <c r="N58" s="48">
        <v>30400</v>
      </c>
      <c r="O58" s="36">
        <v>58494</v>
      </c>
      <c r="P58" s="36">
        <f t="shared" si="20"/>
        <v>39597</v>
      </c>
      <c r="Q58" s="36"/>
      <c r="V58" s="36">
        <v>285069</v>
      </c>
      <c r="W58" s="36">
        <v>72800</v>
      </c>
      <c r="X58" s="36">
        <v>18500</v>
      </c>
      <c r="Y58" s="36">
        <v>376369</v>
      </c>
      <c r="Z58" s="36">
        <f t="shared" si="21"/>
        <v>272638.5</v>
      </c>
      <c r="AA58" s="36"/>
      <c r="AF58" s="36">
        <v>1600</v>
      </c>
      <c r="AG58" s="37">
        <v>0</v>
      </c>
      <c r="AH58" s="37">
        <v>0</v>
      </c>
      <c r="AI58" s="36">
        <v>1600</v>
      </c>
      <c r="AJ58" s="36">
        <f t="shared" si="22"/>
        <v>3025</v>
      </c>
      <c r="AK58" s="36"/>
      <c r="AP58" s="36">
        <f t="shared" si="2"/>
        <v>1140408</v>
      </c>
      <c r="AQ58" s="36">
        <f t="shared" si="2"/>
        <v>144021</v>
      </c>
      <c r="AR58" s="36">
        <f t="shared" si="2"/>
        <v>48900</v>
      </c>
      <c r="AS58" s="36">
        <f t="shared" si="2"/>
        <v>1333329</v>
      </c>
      <c r="AT58" s="36">
        <f t="shared" si="23"/>
        <v>1101403</v>
      </c>
      <c r="AU58" s="36"/>
      <c r="AZ58" s="36">
        <f t="shared" si="4"/>
        <v>896.86599999999999</v>
      </c>
      <c r="BA58" s="36">
        <f t="shared" si="5"/>
        <v>58.494</v>
      </c>
      <c r="BB58" s="36">
        <f t="shared" si="6"/>
        <v>376.36900000000003</v>
      </c>
      <c r="BC58" s="36">
        <f t="shared" si="7"/>
        <v>1.6</v>
      </c>
      <c r="BD58" s="36">
        <f t="shared" si="8"/>
        <v>1333.329</v>
      </c>
      <c r="BE58" s="41">
        <f t="shared" si="14"/>
        <v>27658.915000000001</v>
      </c>
      <c r="BF58" s="41">
        <f t="shared" si="15"/>
        <v>2651.5280000000007</v>
      </c>
      <c r="BG58" s="41">
        <f t="shared" si="16"/>
        <v>8622.5779999999977</v>
      </c>
      <c r="BH58" s="41">
        <f t="shared" si="17"/>
        <v>636.06400000000019</v>
      </c>
      <c r="BI58" s="41">
        <f t="shared" si="18"/>
        <v>39569.085000000014</v>
      </c>
      <c r="BJ58" s="1">
        <v>49</v>
      </c>
    </row>
    <row r="59" spans="1:62" x14ac:dyDescent="0.25">
      <c r="A59" s="33">
        <v>37968</v>
      </c>
      <c r="B59" s="36">
        <v>953441</v>
      </c>
      <c r="C59" s="36">
        <v>52450</v>
      </c>
      <c r="D59" s="48">
        <v>0</v>
      </c>
      <c r="E59" s="36">
        <v>1005891</v>
      </c>
      <c r="F59" s="36">
        <f t="shared" si="19"/>
        <v>871206.25</v>
      </c>
      <c r="G59" s="36"/>
      <c r="L59" s="36">
        <v>23100</v>
      </c>
      <c r="M59" s="36">
        <v>13200</v>
      </c>
      <c r="N59" s="48"/>
      <c r="O59" s="36">
        <v>36300</v>
      </c>
      <c r="P59" s="36">
        <f t="shared" si="20"/>
        <v>42685</v>
      </c>
      <c r="Q59" s="36"/>
      <c r="R59" s="40"/>
      <c r="S59" s="40"/>
      <c r="V59" s="36">
        <v>265090</v>
      </c>
      <c r="W59" s="36">
        <v>10250</v>
      </c>
      <c r="X59" s="36">
        <v>0</v>
      </c>
      <c r="Y59" s="36">
        <v>275340</v>
      </c>
      <c r="Z59" s="36">
        <f t="shared" si="21"/>
        <v>286755.25</v>
      </c>
      <c r="AA59" s="36"/>
      <c r="AB59" s="40"/>
      <c r="AF59" s="37">
        <v>0</v>
      </c>
      <c r="AG59" s="37">
        <v>0</v>
      </c>
      <c r="AH59" s="37">
        <v>0</v>
      </c>
      <c r="AI59" s="36">
        <v>0</v>
      </c>
      <c r="AJ59" s="36">
        <f t="shared" si="22"/>
        <v>1900</v>
      </c>
      <c r="AK59" s="36"/>
      <c r="AP59" s="36">
        <f t="shared" si="2"/>
        <v>1241631</v>
      </c>
      <c r="AQ59" s="36">
        <f t="shared" si="2"/>
        <v>75900</v>
      </c>
      <c r="AR59" s="36">
        <f t="shared" si="2"/>
        <v>0</v>
      </c>
      <c r="AS59" s="36">
        <f t="shared" si="2"/>
        <v>1317531</v>
      </c>
      <c r="AT59" s="36">
        <f t="shared" si="23"/>
        <v>1202546.5</v>
      </c>
      <c r="AU59" s="36"/>
      <c r="AZ59" s="36">
        <f t="shared" si="4"/>
        <v>1005.891</v>
      </c>
      <c r="BA59" s="36">
        <f t="shared" si="5"/>
        <v>36.299999999999997</v>
      </c>
      <c r="BB59" s="36">
        <f t="shared" si="6"/>
        <v>275.33999999999997</v>
      </c>
      <c r="BC59" s="36">
        <f t="shared" si="7"/>
        <v>0</v>
      </c>
      <c r="BD59" s="36">
        <f t="shared" si="8"/>
        <v>1317.5309999999999</v>
      </c>
      <c r="BE59" s="41">
        <f t="shared" si="14"/>
        <v>28664.806</v>
      </c>
      <c r="BF59" s="41">
        <f t="shared" si="15"/>
        <v>2687.8280000000009</v>
      </c>
      <c r="BG59" s="41">
        <f t="shared" si="16"/>
        <v>8897.9179999999978</v>
      </c>
      <c r="BH59" s="41">
        <f t="shared" si="17"/>
        <v>636.06400000000019</v>
      </c>
      <c r="BI59" s="41">
        <f t="shared" si="18"/>
        <v>40886.616000000016</v>
      </c>
      <c r="BJ59" s="1">
        <v>50</v>
      </c>
    </row>
    <row r="60" spans="1:62" x14ac:dyDescent="0.25">
      <c r="A60" s="33">
        <v>37975</v>
      </c>
      <c r="B60" s="36">
        <v>519841</v>
      </c>
      <c r="C60" s="36">
        <v>103329</v>
      </c>
      <c r="D60" s="48">
        <v>0</v>
      </c>
      <c r="E60" s="36">
        <v>623170</v>
      </c>
      <c r="F60" s="36">
        <f t="shared" si="19"/>
        <v>815767.25</v>
      </c>
      <c r="G60" s="36"/>
      <c r="L60" s="36">
        <v>10764</v>
      </c>
      <c r="M60" s="36">
        <v>14583</v>
      </c>
      <c r="N60" s="48">
        <v>27100</v>
      </c>
      <c r="O60" s="36">
        <v>52447</v>
      </c>
      <c r="P60" s="36">
        <f t="shared" si="20"/>
        <v>48083.75</v>
      </c>
      <c r="Q60" s="36"/>
      <c r="R60" s="40"/>
      <c r="S60" s="40"/>
      <c r="V60" s="36">
        <v>71251</v>
      </c>
      <c r="W60" s="36">
        <v>46629</v>
      </c>
      <c r="X60" s="36">
        <v>18300</v>
      </c>
      <c r="Y60" s="36">
        <v>136180</v>
      </c>
      <c r="Z60" s="36">
        <f t="shared" si="21"/>
        <v>266010.5</v>
      </c>
      <c r="AA60" s="36"/>
      <c r="AB60" s="40"/>
      <c r="AF60" s="36">
        <v>27400</v>
      </c>
      <c r="AG60" s="36">
        <v>21150</v>
      </c>
      <c r="AH60" s="37">
        <v>0</v>
      </c>
      <c r="AI60" s="36">
        <v>48550</v>
      </c>
      <c r="AJ60" s="36">
        <f t="shared" si="22"/>
        <v>12537.5</v>
      </c>
      <c r="AK60" s="36"/>
      <c r="AP60" s="36">
        <f t="shared" si="2"/>
        <v>629256</v>
      </c>
      <c r="AQ60" s="36">
        <f t="shared" si="2"/>
        <v>185691</v>
      </c>
      <c r="AR60" s="36">
        <f t="shared" si="2"/>
        <v>45400</v>
      </c>
      <c r="AS60" s="36">
        <f t="shared" si="2"/>
        <v>860347</v>
      </c>
      <c r="AT60" s="36">
        <f t="shared" si="23"/>
        <v>1142399</v>
      </c>
      <c r="AU60" s="36"/>
      <c r="AZ60" s="36">
        <f t="shared" si="4"/>
        <v>623.16999999999996</v>
      </c>
      <c r="BA60" s="36">
        <f t="shared" si="5"/>
        <v>52.447000000000003</v>
      </c>
      <c r="BB60" s="36">
        <f t="shared" si="6"/>
        <v>136.18</v>
      </c>
      <c r="BC60" s="36">
        <f t="shared" si="7"/>
        <v>48.55</v>
      </c>
      <c r="BD60" s="36">
        <f t="shared" si="8"/>
        <v>860.34699999999998</v>
      </c>
      <c r="BE60" s="41">
        <f t="shared" si="14"/>
        <v>29287.975999999999</v>
      </c>
      <c r="BF60" s="41">
        <f t="shared" si="15"/>
        <v>2740.275000000001</v>
      </c>
      <c r="BG60" s="41">
        <f t="shared" si="16"/>
        <v>9034.0979999999981</v>
      </c>
      <c r="BH60" s="41">
        <f t="shared" si="17"/>
        <v>684.61400000000015</v>
      </c>
      <c r="BI60" s="41">
        <f t="shared" si="18"/>
        <v>41746.963000000018</v>
      </c>
      <c r="BJ60" s="1">
        <v>51</v>
      </c>
    </row>
    <row r="61" spans="1:62" x14ac:dyDescent="0.25">
      <c r="A61" s="33">
        <v>37982</v>
      </c>
      <c r="B61" s="36">
        <v>506413</v>
      </c>
      <c r="C61" s="36">
        <v>103329</v>
      </c>
      <c r="D61" s="48">
        <v>0</v>
      </c>
      <c r="E61" s="36">
        <v>609742</v>
      </c>
      <c r="F61" s="36">
        <f t="shared" si="19"/>
        <v>783917.25</v>
      </c>
      <c r="G61" s="36"/>
      <c r="H61" s="40"/>
      <c r="L61" s="36">
        <v>15700</v>
      </c>
      <c r="M61" s="36">
        <v>14583</v>
      </c>
      <c r="N61" s="48">
        <v>16800</v>
      </c>
      <c r="O61" s="36">
        <v>47083</v>
      </c>
      <c r="P61" s="36">
        <f t="shared" si="20"/>
        <v>48581</v>
      </c>
      <c r="Q61" s="36"/>
      <c r="R61" s="40"/>
      <c r="S61" s="40"/>
      <c r="V61" s="36">
        <v>54683</v>
      </c>
      <c r="W61" s="36">
        <v>46629</v>
      </c>
      <c r="X61" s="36">
        <v>10100</v>
      </c>
      <c r="Y61" s="36">
        <v>111412</v>
      </c>
      <c r="Z61" s="36">
        <f t="shared" si="21"/>
        <v>224825.25</v>
      </c>
      <c r="AA61" s="36"/>
      <c r="AB61" s="40"/>
      <c r="AC61" s="40"/>
      <c r="AF61" s="37">
        <v>0</v>
      </c>
      <c r="AG61" s="36">
        <v>10450</v>
      </c>
      <c r="AH61" s="37">
        <v>0</v>
      </c>
      <c r="AI61" s="36">
        <v>10450</v>
      </c>
      <c r="AJ61" s="36">
        <f t="shared" si="22"/>
        <v>15150</v>
      </c>
      <c r="AK61" s="36"/>
      <c r="AL61" s="40"/>
      <c r="AP61" s="36">
        <f t="shared" si="2"/>
        <v>576796</v>
      </c>
      <c r="AQ61" s="36">
        <f t="shared" si="2"/>
        <v>174991</v>
      </c>
      <c r="AR61" s="36">
        <f t="shared" si="2"/>
        <v>26900</v>
      </c>
      <c r="AS61" s="36">
        <f t="shared" si="2"/>
        <v>778687</v>
      </c>
      <c r="AT61" s="36">
        <f t="shared" si="23"/>
        <v>1072473.5</v>
      </c>
      <c r="AU61" s="36"/>
      <c r="AV61" s="40"/>
      <c r="AZ61" s="36">
        <f t="shared" si="4"/>
        <v>609.74199999999996</v>
      </c>
      <c r="BA61" s="36">
        <f t="shared" si="5"/>
        <v>47.082999999999998</v>
      </c>
      <c r="BB61" s="36">
        <f t="shared" si="6"/>
        <v>111.41200000000001</v>
      </c>
      <c r="BC61" s="36">
        <f t="shared" si="7"/>
        <v>10.45</v>
      </c>
      <c r="BD61" s="36">
        <f t="shared" si="8"/>
        <v>778.68700000000001</v>
      </c>
      <c r="BE61" s="41">
        <f t="shared" si="14"/>
        <v>29897.717999999997</v>
      </c>
      <c r="BF61" s="41">
        <f t="shared" si="15"/>
        <v>2787.3580000000011</v>
      </c>
      <c r="BG61" s="41">
        <f t="shared" si="16"/>
        <v>9145.5099999999984</v>
      </c>
      <c r="BH61" s="41">
        <f t="shared" si="17"/>
        <v>695.06400000000019</v>
      </c>
      <c r="BI61" s="41">
        <f t="shared" si="18"/>
        <v>42525.650000000016</v>
      </c>
      <c r="BJ61" s="1">
        <v>52</v>
      </c>
    </row>
    <row r="62" spans="1:62" x14ac:dyDescent="0.25">
      <c r="A62" s="33">
        <v>37989</v>
      </c>
      <c r="B62" s="36">
        <v>372917</v>
      </c>
      <c r="C62" s="36">
        <v>65875</v>
      </c>
      <c r="D62" s="48">
        <v>0</v>
      </c>
      <c r="E62" s="36">
        <v>438792</v>
      </c>
      <c r="F62" s="36">
        <f t="shared" si="19"/>
        <v>669398.75</v>
      </c>
      <c r="G62" s="36"/>
      <c r="H62" s="40">
        <f>((E62/E10)-1)*100</f>
        <v>12.118354988310154</v>
      </c>
      <c r="I62" s="40"/>
      <c r="L62" s="36">
        <v>3000</v>
      </c>
      <c r="M62" s="36">
        <v>11054</v>
      </c>
      <c r="N62" s="48">
        <v>13100</v>
      </c>
      <c r="O62" s="36">
        <v>27154</v>
      </c>
      <c r="P62" s="36">
        <f t="shared" si="20"/>
        <v>40746</v>
      </c>
      <c r="Q62" s="36"/>
      <c r="R62" s="40">
        <f t="shared" ref="R62:R122" si="24">((O62/O10)-1)*100</f>
        <v>32.232773313854388</v>
      </c>
      <c r="S62" s="40"/>
      <c r="V62" s="36">
        <v>42800</v>
      </c>
      <c r="W62" s="36">
        <v>48151</v>
      </c>
      <c r="X62" s="36">
        <v>8500</v>
      </c>
      <c r="Y62" s="36">
        <v>99451</v>
      </c>
      <c r="Z62" s="36">
        <f t="shared" si="21"/>
        <v>155595.75</v>
      </c>
      <c r="AA62" s="36"/>
      <c r="AB62" s="40">
        <f t="shared" ref="AB62:AB122" si="25">((Y62/Y10)-1)*100</f>
        <v>-44.508673745529215</v>
      </c>
      <c r="AC62" s="40"/>
      <c r="AF62" s="37">
        <v>0</v>
      </c>
      <c r="AG62" s="37">
        <v>0</v>
      </c>
      <c r="AH62" s="37">
        <v>8000</v>
      </c>
      <c r="AI62" s="36">
        <v>8000</v>
      </c>
      <c r="AJ62" s="36">
        <f t="shared" si="22"/>
        <v>16750</v>
      </c>
      <c r="AK62" s="36"/>
      <c r="AL62" s="40">
        <f t="shared" ref="AL62:AL124" si="26">((AI62/AI10)-1)*100</f>
        <v>-71.94262266334654</v>
      </c>
      <c r="AM62" s="40"/>
      <c r="AP62" s="36">
        <f t="shared" si="2"/>
        <v>418717</v>
      </c>
      <c r="AQ62" s="36">
        <f t="shared" si="2"/>
        <v>125080</v>
      </c>
      <c r="AR62" s="36">
        <f t="shared" si="2"/>
        <v>29600</v>
      </c>
      <c r="AS62" s="36">
        <f t="shared" si="2"/>
        <v>573397</v>
      </c>
      <c r="AT62" s="36">
        <f t="shared" si="23"/>
        <v>882490.5</v>
      </c>
      <c r="AU62" s="36"/>
      <c r="AV62" s="40">
        <f t="shared" ref="AV62:AV124" si="27">((AS62/AS10)-1)*100</f>
        <v>-7.4616869367624687</v>
      </c>
      <c r="AW62" s="40"/>
      <c r="AZ62" s="36">
        <f t="shared" si="4"/>
        <v>438.79199999999997</v>
      </c>
      <c r="BA62" s="36">
        <f t="shared" si="5"/>
        <v>27.154</v>
      </c>
      <c r="BB62" s="36">
        <f t="shared" si="6"/>
        <v>99.450999999999993</v>
      </c>
      <c r="BC62" s="36">
        <f t="shared" si="7"/>
        <v>8</v>
      </c>
      <c r="BD62" s="36">
        <f t="shared" si="8"/>
        <v>573.39700000000005</v>
      </c>
      <c r="BE62" s="41">
        <f t="shared" si="14"/>
        <v>30336.51</v>
      </c>
      <c r="BF62" s="41">
        <f t="shared" si="15"/>
        <v>2814.5120000000011</v>
      </c>
      <c r="BG62" s="41">
        <f t="shared" si="16"/>
        <v>9244.9609999999975</v>
      </c>
      <c r="BH62" s="41">
        <f t="shared" si="17"/>
        <v>703.06400000000019</v>
      </c>
      <c r="BI62" s="41">
        <f t="shared" si="18"/>
        <v>43099.047000000013</v>
      </c>
      <c r="BJ62" s="1">
        <v>53</v>
      </c>
    </row>
    <row r="63" spans="1:62" x14ac:dyDescent="0.25">
      <c r="A63" s="33">
        <v>37996</v>
      </c>
      <c r="B63" s="37">
        <v>413456</v>
      </c>
      <c r="C63" s="37">
        <v>84552</v>
      </c>
      <c r="D63" s="126">
        <v>0</v>
      </c>
      <c r="E63" s="36">
        <v>498008</v>
      </c>
      <c r="F63" s="36">
        <f t="shared" si="19"/>
        <v>542428</v>
      </c>
      <c r="G63" s="36"/>
      <c r="H63" s="40">
        <f t="shared" ref="H63:H125" si="28">((E63/E11)-1)*100</f>
        <v>2.0939166943422904</v>
      </c>
      <c r="I63" s="40"/>
      <c r="L63" s="36">
        <v>10500</v>
      </c>
      <c r="M63" s="36">
        <v>15393</v>
      </c>
      <c r="N63" s="48">
        <v>11300</v>
      </c>
      <c r="O63" s="36">
        <v>37193</v>
      </c>
      <c r="P63" s="36">
        <f t="shared" si="20"/>
        <v>40969.25</v>
      </c>
      <c r="Q63" s="36"/>
      <c r="R63" s="40">
        <f t="shared" si="24"/>
        <v>-11.603089720736781</v>
      </c>
      <c r="S63" s="40"/>
      <c r="V63" s="37">
        <v>54472</v>
      </c>
      <c r="W63" s="37">
        <v>91916</v>
      </c>
      <c r="X63" s="37">
        <v>0</v>
      </c>
      <c r="Y63" s="36">
        <v>146388</v>
      </c>
      <c r="Z63" s="36">
        <f t="shared" si="21"/>
        <v>123357.75</v>
      </c>
      <c r="AA63" s="36"/>
      <c r="AB63" s="40">
        <f t="shared" si="25"/>
        <v>-36.017552907855979</v>
      </c>
      <c r="AC63" s="40"/>
      <c r="AF63" s="37">
        <v>0</v>
      </c>
      <c r="AG63" s="37">
        <v>19225</v>
      </c>
      <c r="AH63" s="37">
        <v>0</v>
      </c>
      <c r="AI63" s="36">
        <v>19225</v>
      </c>
      <c r="AJ63" s="36">
        <f t="shared" si="22"/>
        <v>21556.25</v>
      </c>
      <c r="AK63" s="36"/>
      <c r="AL63" s="40">
        <f t="shared" si="26"/>
        <v>-67.29329703980946</v>
      </c>
      <c r="AM63" s="40"/>
      <c r="AP63" s="36">
        <f t="shared" si="2"/>
        <v>478428</v>
      </c>
      <c r="AQ63" s="36">
        <f t="shared" si="2"/>
        <v>211086</v>
      </c>
      <c r="AR63" s="36">
        <f t="shared" si="2"/>
        <v>11300</v>
      </c>
      <c r="AS63" s="36">
        <f t="shared" si="2"/>
        <v>700814</v>
      </c>
      <c r="AT63" s="36">
        <f t="shared" si="23"/>
        <v>728311.25</v>
      </c>
      <c r="AU63" s="36"/>
      <c r="AV63" s="40">
        <f t="shared" si="27"/>
        <v>-14.267539143402052</v>
      </c>
      <c r="AW63" s="40"/>
      <c r="AZ63" s="36">
        <f t="shared" si="4"/>
        <v>498.00799999999998</v>
      </c>
      <c r="BA63" s="36">
        <f t="shared" si="5"/>
        <v>37.192999999999998</v>
      </c>
      <c r="BB63" s="36">
        <f t="shared" si="6"/>
        <v>146.38800000000001</v>
      </c>
      <c r="BC63" s="36">
        <f t="shared" si="7"/>
        <v>19.225000000000001</v>
      </c>
      <c r="BD63" s="36">
        <f t="shared" si="8"/>
        <v>700.81399999999996</v>
      </c>
      <c r="BE63" s="41">
        <f>AZ63</f>
        <v>498.00799999999998</v>
      </c>
      <c r="BF63" s="41">
        <f t="shared" ref="BF63:BI63" si="29">BA63</f>
        <v>37.192999999999998</v>
      </c>
      <c r="BG63" s="41">
        <f t="shared" si="29"/>
        <v>146.38800000000001</v>
      </c>
      <c r="BH63" s="41">
        <f t="shared" si="29"/>
        <v>19.225000000000001</v>
      </c>
      <c r="BI63" s="41">
        <f t="shared" si="29"/>
        <v>700.81399999999996</v>
      </c>
      <c r="BJ63" s="1">
        <v>1</v>
      </c>
    </row>
    <row r="64" spans="1:62" x14ac:dyDescent="0.25">
      <c r="A64" s="33">
        <v>38003</v>
      </c>
      <c r="B64" s="37">
        <v>425615</v>
      </c>
      <c r="C64" s="37">
        <v>173006</v>
      </c>
      <c r="D64" s="126">
        <v>0</v>
      </c>
      <c r="E64" s="36">
        <v>598621</v>
      </c>
      <c r="F64" s="36">
        <f t="shared" si="19"/>
        <v>536290.75</v>
      </c>
      <c r="G64" s="36"/>
      <c r="H64" s="40">
        <f t="shared" si="28"/>
        <v>2.8455927072559728</v>
      </c>
      <c r="I64" s="40"/>
      <c r="L64" s="36">
        <v>0</v>
      </c>
      <c r="M64" s="36">
        <v>1500</v>
      </c>
      <c r="N64" s="48">
        <v>38900</v>
      </c>
      <c r="O64" s="36">
        <v>40400</v>
      </c>
      <c r="P64" s="36">
        <f t="shared" si="20"/>
        <v>37957.5</v>
      </c>
      <c r="Q64" s="36"/>
      <c r="R64" s="40">
        <f t="shared" si="24"/>
        <v>57.290247226007395</v>
      </c>
      <c r="S64" s="40"/>
      <c r="V64" s="37">
        <v>72687</v>
      </c>
      <c r="W64" s="37">
        <v>129367</v>
      </c>
      <c r="X64" s="37">
        <v>10200</v>
      </c>
      <c r="Y64" s="36">
        <v>212254</v>
      </c>
      <c r="Z64" s="36">
        <f t="shared" si="21"/>
        <v>142376.25</v>
      </c>
      <c r="AA64" s="36"/>
      <c r="AB64" s="40">
        <f t="shared" si="25"/>
        <v>-48.086132593712236</v>
      </c>
      <c r="AC64" s="40"/>
      <c r="AF64" s="37">
        <v>1535</v>
      </c>
      <c r="AG64" s="37">
        <v>19500</v>
      </c>
      <c r="AH64" s="37">
        <v>0</v>
      </c>
      <c r="AI64" s="36">
        <v>21035</v>
      </c>
      <c r="AJ64" s="36">
        <f t="shared" si="22"/>
        <v>14677.5</v>
      </c>
      <c r="AK64" s="36"/>
      <c r="AL64" s="40">
        <f t="shared" si="26"/>
        <v>16.634322151372327</v>
      </c>
      <c r="AM64" s="40"/>
      <c r="AP64" s="36">
        <f t="shared" si="2"/>
        <v>499837</v>
      </c>
      <c r="AQ64" s="36">
        <f t="shared" si="2"/>
        <v>323373</v>
      </c>
      <c r="AR64" s="36">
        <f t="shared" si="2"/>
        <v>49100</v>
      </c>
      <c r="AS64" s="36">
        <f t="shared" si="2"/>
        <v>872310</v>
      </c>
      <c r="AT64" s="36">
        <f t="shared" si="23"/>
        <v>731302</v>
      </c>
      <c r="AU64" s="36"/>
      <c r="AV64" s="40">
        <f t="shared" si="27"/>
        <v>-15.689189241433699</v>
      </c>
      <c r="AW64" s="40"/>
      <c r="AZ64" s="36">
        <f t="shared" si="4"/>
        <v>598.62099999999998</v>
      </c>
      <c r="BA64" s="36">
        <f t="shared" si="5"/>
        <v>40.4</v>
      </c>
      <c r="BB64" s="36">
        <f t="shared" si="6"/>
        <v>212.25399999999999</v>
      </c>
      <c r="BC64" s="36">
        <f t="shared" si="7"/>
        <v>21.035</v>
      </c>
      <c r="BD64" s="36">
        <f t="shared" si="8"/>
        <v>872.31</v>
      </c>
      <c r="BE64" s="41">
        <f>BE63+AZ64</f>
        <v>1096.6289999999999</v>
      </c>
      <c r="BF64" s="41">
        <f t="shared" ref="BF64:BI64" si="30">BF63+BA64</f>
        <v>77.592999999999989</v>
      </c>
      <c r="BG64" s="41">
        <f t="shared" si="30"/>
        <v>358.642</v>
      </c>
      <c r="BH64" s="41">
        <f t="shared" si="30"/>
        <v>40.260000000000005</v>
      </c>
      <c r="BI64" s="41">
        <f t="shared" si="30"/>
        <v>1573.1239999999998</v>
      </c>
      <c r="BJ64" s="1">
        <v>2</v>
      </c>
    </row>
    <row r="65" spans="1:62" x14ac:dyDescent="0.25">
      <c r="A65" s="33">
        <v>38010</v>
      </c>
      <c r="B65" s="37">
        <v>378386</v>
      </c>
      <c r="C65" s="37">
        <v>128101</v>
      </c>
      <c r="D65" s="126">
        <v>0</v>
      </c>
      <c r="E65" s="36">
        <v>506487</v>
      </c>
      <c r="F65" s="36">
        <f t="shared" si="19"/>
        <v>510477</v>
      </c>
      <c r="G65" s="36"/>
      <c r="H65" s="40">
        <f t="shared" si="28"/>
        <v>-5.6174436112643278</v>
      </c>
      <c r="I65" s="40">
        <f t="shared" ref="I65:I125" si="31">((F65/F13)-1)*100</f>
        <v>2.2053218236212979</v>
      </c>
      <c r="L65" s="36">
        <v>51725</v>
      </c>
      <c r="M65" s="36">
        <v>10624</v>
      </c>
      <c r="N65" s="48">
        <v>9200</v>
      </c>
      <c r="O65" s="36">
        <v>71549</v>
      </c>
      <c r="P65" s="36">
        <f t="shared" si="20"/>
        <v>44074</v>
      </c>
      <c r="Q65" s="36"/>
      <c r="R65" s="40">
        <f t="shared" si="24"/>
        <v>81.481293595434366</v>
      </c>
      <c r="S65" s="40">
        <f t="shared" ref="S65:S125" si="32">((P65/P13)-1)*100</f>
        <v>38.033197619793292</v>
      </c>
      <c r="V65" s="37">
        <v>51725</v>
      </c>
      <c r="W65" s="37">
        <v>81931</v>
      </c>
      <c r="X65" s="37">
        <v>9800</v>
      </c>
      <c r="Y65" s="36">
        <v>143456</v>
      </c>
      <c r="Z65" s="36">
        <f t="shared" si="21"/>
        <v>150387.25</v>
      </c>
      <c r="AA65" s="36"/>
      <c r="AB65" s="40">
        <f t="shared" si="25"/>
        <v>-50.838739303717873</v>
      </c>
      <c r="AC65" s="40">
        <f t="shared" ref="AC65:AC124" si="33">((Z65/Z13)-1)*100</f>
        <v>-45.74177533963875</v>
      </c>
      <c r="AF65" s="37">
        <v>1500</v>
      </c>
      <c r="AG65" s="37">
        <v>23238</v>
      </c>
      <c r="AH65" s="37">
        <v>0</v>
      </c>
      <c r="AI65" s="36">
        <v>24738</v>
      </c>
      <c r="AJ65" s="36">
        <f t="shared" si="22"/>
        <v>18249.5</v>
      </c>
      <c r="AK65" s="36"/>
      <c r="AL65" s="40">
        <f t="shared" si="26"/>
        <v>36.976744186046503</v>
      </c>
      <c r="AM65" s="40">
        <f t="shared" ref="AM65:AM125" si="34">((AJ65/AJ13)-1)*100</f>
        <v>-40.838655298732448</v>
      </c>
      <c r="AP65" s="36">
        <f t="shared" si="2"/>
        <v>483336</v>
      </c>
      <c r="AQ65" s="36">
        <f t="shared" si="2"/>
        <v>243894</v>
      </c>
      <c r="AR65" s="36">
        <f t="shared" si="2"/>
        <v>19000</v>
      </c>
      <c r="AS65" s="36">
        <f t="shared" si="2"/>
        <v>746230</v>
      </c>
      <c r="AT65" s="36">
        <f t="shared" si="23"/>
        <v>723187.75</v>
      </c>
      <c r="AU65" s="36"/>
      <c r="AV65" s="40">
        <f t="shared" si="27"/>
        <v>-15.768169730134861</v>
      </c>
      <c r="AW65" s="40">
        <f t="shared" ref="AW65:AW125" si="35">((AT65/AT13)-1)*100</f>
        <v>-13.845578807702442</v>
      </c>
      <c r="AZ65" s="36">
        <f t="shared" si="4"/>
        <v>506.48700000000002</v>
      </c>
      <c r="BA65" s="36">
        <f t="shared" si="5"/>
        <v>71.549000000000007</v>
      </c>
      <c r="BB65" s="36">
        <f t="shared" si="6"/>
        <v>143.45599999999999</v>
      </c>
      <c r="BC65" s="36">
        <f t="shared" si="7"/>
        <v>24.738</v>
      </c>
      <c r="BD65" s="36">
        <f t="shared" si="8"/>
        <v>746.23</v>
      </c>
      <c r="BE65" s="41">
        <f t="shared" ref="BE65:BE114" si="36">BE64+AZ65</f>
        <v>1603.116</v>
      </c>
      <c r="BF65" s="41">
        <f t="shared" ref="BF65:BF114" si="37">BF64+BA65</f>
        <v>149.142</v>
      </c>
      <c r="BG65" s="41">
        <f t="shared" ref="BG65:BG114" si="38">BG64+BB65</f>
        <v>502.09799999999996</v>
      </c>
      <c r="BH65" s="41">
        <f t="shared" ref="BH65:BH114" si="39">BH64+BC65</f>
        <v>64.998000000000005</v>
      </c>
      <c r="BI65" s="41">
        <f t="shared" ref="BI65:BI114" si="40">BI64+BD65</f>
        <v>2319.3539999999998</v>
      </c>
      <c r="BJ65" s="1">
        <v>3</v>
      </c>
    </row>
    <row r="66" spans="1:62" x14ac:dyDescent="0.25">
      <c r="A66" s="33">
        <v>38017</v>
      </c>
      <c r="B66" s="37">
        <v>241188</v>
      </c>
      <c r="C66" s="37">
        <v>173737</v>
      </c>
      <c r="D66" s="126">
        <v>0</v>
      </c>
      <c r="E66" s="36">
        <v>414925</v>
      </c>
      <c r="F66" s="36">
        <f t="shared" si="19"/>
        <v>504510.25</v>
      </c>
      <c r="G66" s="36"/>
      <c r="H66" s="40">
        <f t="shared" si="28"/>
        <v>26.013605855377044</v>
      </c>
      <c r="I66" s="40">
        <f t="shared" si="31"/>
        <v>4.2509017158171902</v>
      </c>
      <c r="L66" s="36">
        <v>7983</v>
      </c>
      <c r="M66" s="36">
        <v>13890</v>
      </c>
      <c r="N66" s="48">
        <v>34000</v>
      </c>
      <c r="O66" s="36">
        <v>55873</v>
      </c>
      <c r="P66" s="36">
        <f t="shared" si="20"/>
        <v>51253.75</v>
      </c>
      <c r="Q66" s="36"/>
      <c r="R66" s="40">
        <f t="shared" si="24"/>
        <v>163.55188679245285</v>
      </c>
      <c r="S66" s="40">
        <f t="shared" si="32"/>
        <v>59.687658215523619</v>
      </c>
      <c r="V66" s="37">
        <v>66641</v>
      </c>
      <c r="W66" s="37">
        <v>130707</v>
      </c>
      <c r="X66" s="37">
        <v>19300</v>
      </c>
      <c r="Y66" s="36">
        <v>216648</v>
      </c>
      <c r="Z66" s="36">
        <f t="shared" si="21"/>
        <v>179686.5</v>
      </c>
      <c r="AA66" s="36"/>
      <c r="AB66" s="40">
        <f t="shared" si="25"/>
        <v>-17.857332433477669</v>
      </c>
      <c r="AC66" s="40">
        <f t="shared" si="33"/>
        <v>-39.763410310885384</v>
      </c>
      <c r="AF66" s="37">
        <v>9000</v>
      </c>
      <c r="AG66" s="37">
        <v>20950</v>
      </c>
      <c r="AH66" s="37">
        <v>0</v>
      </c>
      <c r="AI66" s="36">
        <v>29950</v>
      </c>
      <c r="AJ66" s="36">
        <f t="shared" si="22"/>
        <v>23737</v>
      </c>
      <c r="AK66" s="36"/>
      <c r="AL66" s="40">
        <f t="shared" si="26"/>
        <v>105.51705208261852</v>
      </c>
      <c r="AM66" s="40">
        <f t="shared" si="34"/>
        <v>-13.248300562824355</v>
      </c>
      <c r="AP66" s="36">
        <f t="shared" si="2"/>
        <v>324812</v>
      </c>
      <c r="AQ66" s="36">
        <f t="shared" si="2"/>
        <v>339284</v>
      </c>
      <c r="AR66" s="36">
        <f t="shared" si="2"/>
        <v>53300</v>
      </c>
      <c r="AS66" s="36">
        <f t="shared" si="2"/>
        <v>717396</v>
      </c>
      <c r="AT66" s="36">
        <f t="shared" si="23"/>
        <v>759187.5</v>
      </c>
      <c r="AU66" s="36"/>
      <c r="AV66" s="40">
        <f t="shared" si="27"/>
        <v>14.091690535298795</v>
      </c>
      <c r="AW66" s="40">
        <f t="shared" si="35"/>
        <v>-9.8028627845141649</v>
      </c>
      <c r="AZ66" s="36">
        <f t="shared" si="4"/>
        <v>414.92500000000001</v>
      </c>
      <c r="BA66" s="36">
        <f t="shared" si="5"/>
        <v>55.872999999999998</v>
      </c>
      <c r="BB66" s="36">
        <f t="shared" si="6"/>
        <v>216.648</v>
      </c>
      <c r="BC66" s="36">
        <f t="shared" si="7"/>
        <v>29.95</v>
      </c>
      <c r="BD66" s="36">
        <f t="shared" si="8"/>
        <v>717.39599999999996</v>
      </c>
      <c r="BE66" s="41">
        <f t="shared" si="36"/>
        <v>2018.0409999999999</v>
      </c>
      <c r="BF66" s="41">
        <f t="shared" si="37"/>
        <v>205.01499999999999</v>
      </c>
      <c r="BG66" s="41">
        <f t="shared" si="38"/>
        <v>718.74599999999998</v>
      </c>
      <c r="BH66" s="41">
        <f t="shared" si="39"/>
        <v>94.948000000000008</v>
      </c>
      <c r="BI66" s="41">
        <f t="shared" si="40"/>
        <v>3036.75</v>
      </c>
      <c r="BJ66" s="1">
        <v>4</v>
      </c>
    </row>
    <row r="67" spans="1:62" x14ac:dyDescent="0.25">
      <c r="A67" s="33">
        <v>38024</v>
      </c>
      <c r="B67" s="37">
        <v>178264</v>
      </c>
      <c r="C67" s="37">
        <v>154722</v>
      </c>
      <c r="D67" s="126">
        <v>0</v>
      </c>
      <c r="E67" s="36">
        <v>332986</v>
      </c>
      <c r="F67" s="36">
        <f t="shared" si="19"/>
        <v>463254.75</v>
      </c>
      <c r="G67" s="36"/>
      <c r="H67" s="40">
        <f t="shared" si="28"/>
        <v>5.8317998201101506</v>
      </c>
      <c r="I67" s="40">
        <f t="shared" si="31"/>
        <v>5.1300439068034276</v>
      </c>
      <c r="L67" s="36">
        <v>6200</v>
      </c>
      <c r="M67" s="36">
        <v>13630</v>
      </c>
      <c r="N67" s="48">
        <v>37700</v>
      </c>
      <c r="O67" s="36">
        <v>57530</v>
      </c>
      <c r="P67" s="36">
        <f t="shared" si="20"/>
        <v>56338</v>
      </c>
      <c r="Q67" s="36"/>
      <c r="R67" s="40">
        <f t="shared" si="24"/>
        <v>23.177390001070552</v>
      </c>
      <c r="S67" s="40">
        <f t="shared" si="32"/>
        <v>69.418486636845472</v>
      </c>
      <c r="V67" s="37">
        <v>39464</v>
      </c>
      <c r="W67" s="37">
        <v>75265</v>
      </c>
      <c r="X67" s="37">
        <v>15600</v>
      </c>
      <c r="Y67" s="36">
        <v>130329</v>
      </c>
      <c r="Z67" s="36">
        <f t="shared" si="21"/>
        <v>175671.75</v>
      </c>
      <c r="AA67" s="36"/>
      <c r="AB67" s="40">
        <f t="shared" si="25"/>
        <v>-51.401872643813597</v>
      </c>
      <c r="AC67" s="40">
        <f t="shared" si="33"/>
        <v>-42.990926408499838</v>
      </c>
      <c r="AF67" s="37">
        <v>1600</v>
      </c>
      <c r="AG67" s="37">
        <v>25500</v>
      </c>
      <c r="AH67" s="37">
        <v>0</v>
      </c>
      <c r="AI67" s="36">
        <v>27100</v>
      </c>
      <c r="AJ67" s="36">
        <f t="shared" si="22"/>
        <v>25705.75</v>
      </c>
      <c r="AK67" s="36"/>
      <c r="AL67" s="40">
        <f t="shared" si="26"/>
        <v>-19.152744630071595</v>
      </c>
      <c r="AM67" s="40">
        <f t="shared" si="34"/>
        <v>22.134983608115167</v>
      </c>
      <c r="AP67" s="36">
        <f t="shared" si="2"/>
        <v>225528</v>
      </c>
      <c r="AQ67" s="36">
        <f t="shared" si="2"/>
        <v>269117</v>
      </c>
      <c r="AR67" s="36">
        <f t="shared" si="2"/>
        <v>53300</v>
      </c>
      <c r="AS67" s="36">
        <f t="shared" si="2"/>
        <v>547945</v>
      </c>
      <c r="AT67" s="36">
        <f t="shared" si="23"/>
        <v>720970.25</v>
      </c>
      <c r="AU67" s="36"/>
      <c r="AV67" s="40">
        <f t="shared" si="27"/>
        <v>-17.358556585660878</v>
      </c>
      <c r="AW67" s="40">
        <f t="shared" si="35"/>
        <v>-10.226255358941694</v>
      </c>
      <c r="AZ67" s="36">
        <f t="shared" si="4"/>
        <v>332.98599999999999</v>
      </c>
      <c r="BA67" s="36">
        <f t="shared" si="5"/>
        <v>57.53</v>
      </c>
      <c r="BB67" s="36">
        <f t="shared" si="6"/>
        <v>130.32900000000001</v>
      </c>
      <c r="BC67" s="36">
        <f t="shared" si="7"/>
        <v>27.1</v>
      </c>
      <c r="BD67" s="36">
        <f t="shared" si="8"/>
        <v>547.94500000000005</v>
      </c>
      <c r="BE67" s="41">
        <f t="shared" si="36"/>
        <v>2351.027</v>
      </c>
      <c r="BF67" s="41">
        <f t="shared" si="37"/>
        <v>262.54499999999996</v>
      </c>
      <c r="BG67" s="41">
        <f t="shared" si="38"/>
        <v>849.07500000000005</v>
      </c>
      <c r="BH67" s="41">
        <f t="shared" si="39"/>
        <v>122.048</v>
      </c>
      <c r="BI67" s="41">
        <f t="shared" si="40"/>
        <v>3584.6950000000002</v>
      </c>
      <c r="BJ67" s="1">
        <v>5</v>
      </c>
    </row>
    <row r="68" spans="1:62" x14ac:dyDescent="0.25">
      <c r="A68" s="33">
        <v>38031</v>
      </c>
      <c r="B68" s="37">
        <v>173210</v>
      </c>
      <c r="C68" s="37">
        <v>148509</v>
      </c>
      <c r="D68" s="126">
        <v>0</v>
      </c>
      <c r="E68" s="36">
        <v>321719</v>
      </c>
      <c r="F68" s="36">
        <f t="shared" si="19"/>
        <v>394029.25</v>
      </c>
      <c r="G68" s="36"/>
      <c r="H68" s="40">
        <f t="shared" si="28"/>
        <v>-11.122192171369061</v>
      </c>
      <c r="I68" s="40">
        <f t="shared" si="31"/>
        <v>2.1781917617817115</v>
      </c>
      <c r="L68" s="36">
        <v>4859</v>
      </c>
      <c r="M68" s="36">
        <v>1493</v>
      </c>
      <c r="N68" s="48">
        <v>23000</v>
      </c>
      <c r="O68" s="36">
        <v>29352</v>
      </c>
      <c r="P68" s="36">
        <f t="shared" si="20"/>
        <v>53576</v>
      </c>
      <c r="Q68" s="36"/>
      <c r="R68" s="40">
        <f t="shared" si="24"/>
        <v>-36.329718004338396</v>
      </c>
      <c r="S68" s="40">
        <f t="shared" si="32"/>
        <v>39.675422016554784</v>
      </c>
      <c r="V68" s="37">
        <v>40285</v>
      </c>
      <c r="W68" s="37">
        <v>54293</v>
      </c>
      <c r="X68" s="37">
        <v>14000</v>
      </c>
      <c r="Y68" s="36">
        <v>108578</v>
      </c>
      <c r="Z68" s="36">
        <f t="shared" si="21"/>
        <v>149752.75</v>
      </c>
      <c r="AA68" s="36"/>
      <c r="AB68" s="40">
        <f t="shared" si="25"/>
        <v>-45.538356590391537</v>
      </c>
      <c r="AC68" s="40">
        <f t="shared" si="33"/>
        <v>-41.451144369638826</v>
      </c>
      <c r="AF68" s="37">
        <v>0</v>
      </c>
      <c r="AG68" s="37">
        <v>1500</v>
      </c>
      <c r="AH68" s="37">
        <v>0</v>
      </c>
      <c r="AI68" s="36">
        <v>1500</v>
      </c>
      <c r="AJ68" s="36">
        <f t="shared" si="22"/>
        <v>20822</v>
      </c>
      <c r="AK68" s="36"/>
      <c r="AL68" s="40">
        <f t="shared" si="26"/>
        <v>-96.336906884173004</v>
      </c>
      <c r="AM68" s="40">
        <f t="shared" si="34"/>
        <v>-22.234878900487388</v>
      </c>
      <c r="AP68" s="36">
        <f t="shared" si="2"/>
        <v>218354</v>
      </c>
      <c r="AQ68" s="36">
        <f t="shared" si="2"/>
        <v>205795</v>
      </c>
      <c r="AR68" s="36">
        <f t="shared" si="2"/>
        <v>37000</v>
      </c>
      <c r="AS68" s="36">
        <f t="shared" si="2"/>
        <v>461149</v>
      </c>
      <c r="AT68" s="36">
        <f t="shared" si="23"/>
        <v>618180</v>
      </c>
      <c r="AU68" s="36"/>
      <c r="AV68" s="40">
        <f t="shared" si="27"/>
        <v>-28.878274629314895</v>
      </c>
      <c r="AW68" s="40">
        <f t="shared" si="35"/>
        <v>-12.505581806460109</v>
      </c>
      <c r="AZ68" s="36">
        <f t="shared" si="4"/>
        <v>321.71899999999999</v>
      </c>
      <c r="BA68" s="36">
        <f t="shared" si="5"/>
        <v>29.352</v>
      </c>
      <c r="BB68" s="36">
        <f t="shared" si="6"/>
        <v>108.578</v>
      </c>
      <c r="BC68" s="36">
        <f t="shared" si="7"/>
        <v>1.5</v>
      </c>
      <c r="BD68" s="36">
        <f t="shared" si="8"/>
        <v>461.149</v>
      </c>
      <c r="BE68" s="41">
        <f t="shared" si="36"/>
        <v>2672.7460000000001</v>
      </c>
      <c r="BF68" s="41">
        <f t="shared" si="37"/>
        <v>291.89699999999993</v>
      </c>
      <c r="BG68" s="41">
        <f t="shared" si="38"/>
        <v>957.65300000000002</v>
      </c>
      <c r="BH68" s="41">
        <f t="shared" si="39"/>
        <v>123.548</v>
      </c>
      <c r="BI68" s="41">
        <f t="shared" si="40"/>
        <v>4045.8440000000001</v>
      </c>
      <c r="BJ68" s="1">
        <v>6</v>
      </c>
    </row>
    <row r="69" spans="1:62" x14ac:dyDescent="0.25">
      <c r="A69" s="33">
        <v>38038</v>
      </c>
      <c r="B69" s="37">
        <v>239587</v>
      </c>
      <c r="C69" s="37">
        <v>112199</v>
      </c>
      <c r="D69" s="126">
        <v>0</v>
      </c>
      <c r="E69" s="36">
        <v>351786</v>
      </c>
      <c r="F69" s="36">
        <f t="shared" si="19"/>
        <v>355354</v>
      </c>
      <c r="G69" s="36"/>
      <c r="H69" s="40">
        <f t="shared" si="28"/>
        <v>1.5680443475624806</v>
      </c>
      <c r="I69" s="40">
        <f t="shared" si="31"/>
        <v>5.115582207609437</v>
      </c>
      <c r="L69" s="36">
        <v>3248</v>
      </c>
      <c r="M69" s="36">
        <v>10500</v>
      </c>
      <c r="N69" s="48">
        <v>44000</v>
      </c>
      <c r="O69" s="36">
        <v>57748</v>
      </c>
      <c r="P69" s="36">
        <f t="shared" si="20"/>
        <v>50125.75</v>
      </c>
      <c r="Q69" s="36"/>
      <c r="R69" s="40">
        <f t="shared" si="24"/>
        <v>38.817307692307693</v>
      </c>
      <c r="S69" s="40">
        <f t="shared" si="32"/>
        <v>28.853828604479293</v>
      </c>
      <c r="V69" s="37">
        <v>18920</v>
      </c>
      <c r="W69" s="37">
        <v>61900</v>
      </c>
      <c r="X69" s="37">
        <v>4400</v>
      </c>
      <c r="Y69" s="36">
        <v>85220</v>
      </c>
      <c r="Z69" s="36">
        <f t="shared" si="21"/>
        <v>135193.75</v>
      </c>
      <c r="AA69" s="36"/>
      <c r="AB69" s="40">
        <f t="shared" si="25"/>
        <v>-52.203346102290006</v>
      </c>
      <c r="AC69" s="40">
        <f t="shared" si="33"/>
        <v>-40.547128034072642</v>
      </c>
      <c r="AF69" s="37">
        <v>29629</v>
      </c>
      <c r="AG69" s="37">
        <v>4700</v>
      </c>
      <c r="AH69" s="37">
        <v>0</v>
      </c>
      <c r="AI69" s="36">
        <v>34329</v>
      </c>
      <c r="AJ69" s="36">
        <f t="shared" si="22"/>
        <v>23219.75</v>
      </c>
      <c r="AK69" s="36"/>
      <c r="AL69" s="40">
        <f t="shared" si="26"/>
        <v>63.869397107260497</v>
      </c>
      <c r="AM69" s="40">
        <f t="shared" si="34"/>
        <v>-15.557636533898222</v>
      </c>
      <c r="AP69" s="36">
        <f t="shared" si="2"/>
        <v>291384</v>
      </c>
      <c r="AQ69" s="36">
        <f t="shared" si="2"/>
        <v>189299</v>
      </c>
      <c r="AR69" s="36">
        <f t="shared" si="2"/>
        <v>48400</v>
      </c>
      <c r="AS69" s="36">
        <f t="shared" si="2"/>
        <v>529083</v>
      </c>
      <c r="AT69" s="36">
        <f t="shared" si="23"/>
        <v>563893.25</v>
      </c>
      <c r="AU69" s="36"/>
      <c r="AV69" s="40">
        <f t="shared" si="27"/>
        <v>-9.8974627086806706</v>
      </c>
      <c r="AW69" s="40">
        <f t="shared" si="35"/>
        <v>-10.756015118957141</v>
      </c>
      <c r="AZ69" s="36">
        <f t="shared" si="4"/>
        <v>351.786</v>
      </c>
      <c r="BA69" s="36">
        <f t="shared" si="5"/>
        <v>57.747999999999998</v>
      </c>
      <c r="BB69" s="36">
        <f t="shared" si="6"/>
        <v>85.22</v>
      </c>
      <c r="BC69" s="36">
        <f t="shared" si="7"/>
        <v>34.329000000000001</v>
      </c>
      <c r="BD69" s="36">
        <f t="shared" si="8"/>
        <v>529.08299999999997</v>
      </c>
      <c r="BE69" s="41">
        <f t="shared" si="36"/>
        <v>3024.5320000000002</v>
      </c>
      <c r="BF69" s="41">
        <f t="shared" si="37"/>
        <v>349.64499999999992</v>
      </c>
      <c r="BG69" s="41">
        <f t="shared" si="38"/>
        <v>1042.873</v>
      </c>
      <c r="BH69" s="41">
        <f t="shared" si="39"/>
        <v>157.87700000000001</v>
      </c>
      <c r="BI69" s="41">
        <f t="shared" si="40"/>
        <v>4574.9269999999997</v>
      </c>
      <c r="BJ69" s="1">
        <v>7</v>
      </c>
    </row>
    <row r="70" spans="1:62" x14ac:dyDescent="0.25">
      <c r="A70" s="33">
        <v>38045</v>
      </c>
      <c r="B70" s="37">
        <v>353083</v>
      </c>
      <c r="C70" s="37">
        <v>137774</v>
      </c>
      <c r="D70" s="126">
        <v>0</v>
      </c>
      <c r="E70" s="36">
        <v>490857</v>
      </c>
      <c r="F70" s="36">
        <f t="shared" si="19"/>
        <v>374337</v>
      </c>
      <c r="G70" s="36"/>
      <c r="H70" s="40">
        <f t="shared" si="28"/>
        <v>18.168883881498175</v>
      </c>
      <c r="I70" s="40">
        <f t="shared" si="31"/>
        <v>4.1012766649725974</v>
      </c>
      <c r="L70" s="36">
        <v>0</v>
      </c>
      <c r="M70" s="36">
        <v>6204</v>
      </c>
      <c r="N70" s="48">
        <v>25800</v>
      </c>
      <c r="O70" s="36">
        <v>32004</v>
      </c>
      <c r="P70" s="36">
        <f t="shared" si="20"/>
        <v>44158.5</v>
      </c>
      <c r="Q70" s="36"/>
      <c r="R70" s="40">
        <f t="shared" si="24"/>
        <v>-18.786002486867815</v>
      </c>
      <c r="S70" s="40">
        <f t="shared" si="32"/>
        <v>1.6235933077117792</v>
      </c>
      <c r="V70" s="37">
        <v>77424</v>
      </c>
      <c r="W70" s="37">
        <v>52000</v>
      </c>
      <c r="X70" s="37">
        <v>13800</v>
      </c>
      <c r="Y70" s="36">
        <v>143224</v>
      </c>
      <c r="Z70" s="36">
        <f t="shared" si="21"/>
        <v>116837.75</v>
      </c>
      <c r="AA70" s="36"/>
      <c r="AB70" s="40">
        <f t="shared" si="25"/>
        <v>6.9969669351103381</v>
      </c>
      <c r="AC70" s="40">
        <f t="shared" si="33"/>
        <v>-40.059997588810027</v>
      </c>
      <c r="AF70" s="37">
        <v>1500</v>
      </c>
      <c r="AG70" s="37">
        <v>7704</v>
      </c>
      <c r="AH70" s="37">
        <v>0</v>
      </c>
      <c r="AI70" s="36">
        <v>9204</v>
      </c>
      <c r="AJ70" s="36">
        <f t="shared" si="22"/>
        <v>18033.25</v>
      </c>
      <c r="AK70" s="36"/>
      <c r="AL70" s="40">
        <f t="shared" si="26"/>
        <v>-64.364255846368295</v>
      </c>
      <c r="AM70" s="40">
        <f t="shared" si="34"/>
        <v>-40.506903320521914</v>
      </c>
      <c r="AP70" s="36">
        <f t="shared" si="2"/>
        <v>432007</v>
      </c>
      <c r="AQ70" s="36">
        <f t="shared" si="2"/>
        <v>203682</v>
      </c>
      <c r="AR70" s="36">
        <f t="shared" si="2"/>
        <v>39600</v>
      </c>
      <c r="AS70" s="36">
        <f t="shared" si="2"/>
        <v>675289</v>
      </c>
      <c r="AT70" s="36">
        <f t="shared" si="23"/>
        <v>553366.5</v>
      </c>
      <c r="AU70" s="36"/>
      <c r="AV70" s="40">
        <f t="shared" si="27"/>
        <v>9.8961884783694831</v>
      </c>
      <c r="AW70" s="40">
        <f t="shared" si="35"/>
        <v>-11.923339698612834</v>
      </c>
      <c r="AZ70" s="36">
        <f t="shared" si="4"/>
        <v>490.85700000000003</v>
      </c>
      <c r="BA70" s="36">
        <f t="shared" si="5"/>
        <v>32.003999999999998</v>
      </c>
      <c r="BB70" s="36">
        <f t="shared" si="6"/>
        <v>143.22399999999999</v>
      </c>
      <c r="BC70" s="36">
        <f t="shared" si="7"/>
        <v>9.2040000000000006</v>
      </c>
      <c r="BD70" s="36">
        <f t="shared" si="8"/>
        <v>675.28899999999999</v>
      </c>
      <c r="BE70" s="41">
        <f t="shared" si="36"/>
        <v>3515.3890000000001</v>
      </c>
      <c r="BF70" s="41">
        <f t="shared" si="37"/>
        <v>381.64899999999994</v>
      </c>
      <c r="BG70" s="41">
        <f t="shared" si="38"/>
        <v>1186.097</v>
      </c>
      <c r="BH70" s="41">
        <f t="shared" si="39"/>
        <v>167.08100000000002</v>
      </c>
      <c r="BI70" s="41">
        <f t="shared" si="40"/>
        <v>5250.2159999999994</v>
      </c>
      <c r="BJ70" s="1">
        <v>8</v>
      </c>
    </row>
    <row r="71" spans="1:62" x14ac:dyDescent="0.25">
      <c r="A71" s="33">
        <v>38052</v>
      </c>
      <c r="B71" s="37">
        <v>233314</v>
      </c>
      <c r="C71" s="37">
        <v>97980</v>
      </c>
      <c r="D71" s="126">
        <v>0</v>
      </c>
      <c r="E71" s="36">
        <v>331294</v>
      </c>
      <c r="F71" s="36">
        <f t="shared" si="19"/>
        <v>373914</v>
      </c>
      <c r="G71" s="36"/>
      <c r="H71" s="40">
        <f t="shared" si="28"/>
        <v>-38.038247533548422</v>
      </c>
      <c r="I71" s="40">
        <f t="shared" si="31"/>
        <v>-9.8130421280816726</v>
      </c>
      <c r="L71" s="36">
        <v>9335</v>
      </c>
      <c r="M71" s="36">
        <v>4611</v>
      </c>
      <c r="N71" s="48">
        <v>23200</v>
      </c>
      <c r="O71" s="36">
        <v>37146</v>
      </c>
      <c r="P71" s="36">
        <f t="shared" si="20"/>
        <v>39062.5</v>
      </c>
      <c r="Q71" s="36"/>
      <c r="R71" s="40">
        <f t="shared" si="24"/>
        <v>-21.916253258219122</v>
      </c>
      <c r="S71" s="40">
        <f t="shared" si="32"/>
        <v>-10.550209240950547</v>
      </c>
      <c r="V71" s="37">
        <v>51832</v>
      </c>
      <c r="W71" s="37">
        <v>36045</v>
      </c>
      <c r="X71" s="37">
        <v>10600</v>
      </c>
      <c r="Y71" s="36">
        <v>98477</v>
      </c>
      <c r="Z71" s="36">
        <f t="shared" si="21"/>
        <v>108874.75</v>
      </c>
      <c r="AA71" s="36"/>
      <c r="AB71" s="40">
        <f t="shared" si="25"/>
        <v>-47.667609046849755</v>
      </c>
      <c r="AC71" s="40">
        <f t="shared" si="33"/>
        <v>-37.758915644914872</v>
      </c>
      <c r="AF71" s="37">
        <v>19043</v>
      </c>
      <c r="AG71" s="37">
        <v>37960</v>
      </c>
      <c r="AH71" s="37">
        <v>0</v>
      </c>
      <c r="AI71" s="36">
        <v>57003</v>
      </c>
      <c r="AJ71" s="36">
        <f t="shared" si="22"/>
        <v>25509</v>
      </c>
      <c r="AK71" s="36"/>
      <c r="AL71" s="40">
        <f t="shared" si="26"/>
        <v>360.25837706903519</v>
      </c>
      <c r="AM71" s="40">
        <f t="shared" si="34"/>
        <v>1.922865619162728</v>
      </c>
      <c r="AP71" s="36">
        <f t="shared" si="2"/>
        <v>313524</v>
      </c>
      <c r="AQ71" s="36">
        <f t="shared" si="2"/>
        <v>176596</v>
      </c>
      <c r="AR71" s="36">
        <f t="shared" si="2"/>
        <v>33800</v>
      </c>
      <c r="AS71" s="36">
        <f t="shared" si="2"/>
        <v>523920</v>
      </c>
      <c r="AT71" s="36">
        <f t="shared" si="23"/>
        <v>547360.25</v>
      </c>
      <c r="AU71" s="36"/>
      <c r="AV71" s="40">
        <f t="shared" si="27"/>
        <v>-33.071711070913942</v>
      </c>
      <c r="AW71" s="40">
        <f t="shared" si="35"/>
        <v>-16.842418308150531</v>
      </c>
      <c r="AZ71" s="36">
        <f t="shared" si="4"/>
        <v>331.29399999999998</v>
      </c>
      <c r="BA71" s="36">
        <f t="shared" si="5"/>
        <v>37.146000000000001</v>
      </c>
      <c r="BB71" s="36">
        <f t="shared" si="6"/>
        <v>98.477000000000004</v>
      </c>
      <c r="BC71" s="36">
        <f t="shared" si="7"/>
        <v>57.003</v>
      </c>
      <c r="BD71" s="36">
        <f t="shared" si="8"/>
        <v>523.91999999999996</v>
      </c>
      <c r="BE71" s="41">
        <f t="shared" si="36"/>
        <v>3846.683</v>
      </c>
      <c r="BF71" s="41">
        <f t="shared" si="37"/>
        <v>418.79499999999996</v>
      </c>
      <c r="BG71" s="41">
        <f t="shared" si="38"/>
        <v>1284.5740000000001</v>
      </c>
      <c r="BH71" s="41">
        <f t="shared" si="39"/>
        <v>224.084</v>
      </c>
      <c r="BI71" s="41">
        <f t="shared" si="40"/>
        <v>5774.1359999999995</v>
      </c>
      <c r="BJ71" s="1">
        <v>9</v>
      </c>
    </row>
    <row r="72" spans="1:62" x14ac:dyDescent="0.25">
      <c r="A72" s="33">
        <v>38059</v>
      </c>
      <c r="B72" s="37">
        <v>313150</v>
      </c>
      <c r="C72" s="37">
        <v>116569</v>
      </c>
      <c r="D72" s="126">
        <v>0</v>
      </c>
      <c r="E72" s="36">
        <v>429719</v>
      </c>
      <c r="F72" s="36">
        <f t="shared" si="19"/>
        <v>400914</v>
      </c>
      <c r="G72" s="36"/>
      <c r="H72" s="40">
        <f t="shared" si="28"/>
        <v>-3.7958332027384634</v>
      </c>
      <c r="I72" s="40">
        <f t="shared" si="31"/>
        <v>-7.9992427241278419</v>
      </c>
      <c r="L72" s="36">
        <v>11142</v>
      </c>
      <c r="M72" s="36">
        <v>16081</v>
      </c>
      <c r="N72" s="48">
        <v>29900</v>
      </c>
      <c r="O72" s="36">
        <v>57123</v>
      </c>
      <c r="P72" s="36">
        <f t="shared" si="20"/>
        <v>46005.25</v>
      </c>
      <c r="Q72" s="36"/>
      <c r="R72" s="40">
        <f t="shared" si="24"/>
        <v>96.738419149302572</v>
      </c>
      <c r="S72" s="40">
        <f t="shared" si="32"/>
        <v>16.754222340655023</v>
      </c>
      <c r="V72" s="37">
        <v>55647</v>
      </c>
      <c r="W72" s="37">
        <v>36842</v>
      </c>
      <c r="X72" s="37">
        <v>1400</v>
      </c>
      <c r="Y72" s="36">
        <v>93889</v>
      </c>
      <c r="Z72" s="36">
        <f t="shared" si="21"/>
        <v>105202.5</v>
      </c>
      <c r="AA72" s="36"/>
      <c r="AB72" s="40">
        <f t="shared" si="25"/>
        <v>-26.561436717326181</v>
      </c>
      <c r="AC72" s="40">
        <f t="shared" si="33"/>
        <v>-33.011025537347692</v>
      </c>
      <c r="AF72" s="37">
        <v>0</v>
      </c>
      <c r="AG72" s="37">
        <v>13500</v>
      </c>
      <c r="AH72" s="37">
        <v>0</v>
      </c>
      <c r="AI72" s="36">
        <v>13500</v>
      </c>
      <c r="AJ72" s="36">
        <f t="shared" si="22"/>
        <v>28509</v>
      </c>
      <c r="AK72" s="36"/>
      <c r="AL72" s="40">
        <f t="shared" si="26"/>
        <v>75.324675324675326</v>
      </c>
      <c r="AM72" s="40">
        <f t="shared" si="34"/>
        <v>70.554275971403783</v>
      </c>
      <c r="AP72" s="36">
        <f t="shared" si="2"/>
        <v>379939</v>
      </c>
      <c r="AQ72" s="36">
        <f t="shared" si="2"/>
        <v>182992</v>
      </c>
      <c r="AR72" s="36">
        <f t="shared" si="2"/>
        <v>31300</v>
      </c>
      <c r="AS72" s="36">
        <f t="shared" si="2"/>
        <v>594231</v>
      </c>
      <c r="AT72" s="36">
        <f t="shared" si="23"/>
        <v>580630.75</v>
      </c>
      <c r="AU72" s="36"/>
      <c r="AV72" s="40">
        <f t="shared" si="27"/>
        <v>-2.7852487337547638</v>
      </c>
      <c r="AW72" s="40">
        <f t="shared" si="35"/>
        <v>-10.525729810027496</v>
      </c>
      <c r="AZ72" s="36">
        <f t="shared" si="4"/>
        <v>429.71899999999999</v>
      </c>
      <c r="BA72" s="36">
        <f t="shared" si="5"/>
        <v>57.122999999999998</v>
      </c>
      <c r="BB72" s="36">
        <f t="shared" si="6"/>
        <v>93.888999999999996</v>
      </c>
      <c r="BC72" s="36">
        <f t="shared" si="7"/>
        <v>13.5</v>
      </c>
      <c r="BD72" s="36">
        <f t="shared" si="8"/>
        <v>594.23099999999999</v>
      </c>
      <c r="BE72" s="41">
        <f t="shared" si="36"/>
        <v>4276.402</v>
      </c>
      <c r="BF72" s="41">
        <f t="shared" si="37"/>
        <v>475.91799999999995</v>
      </c>
      <c r="BG72" s="41">
        <f t="shared" si="38"/>
        <v>1378.463</v>
      </c>
      <c r="BH72" s="41">
        <f t="shared" si="39"/>
        <v>237.584</v>
      </c>
      <c r="BI72" s="41">
        <f t="shared" si="40"/>
        <v>6368.3669999999993</v>
      </c>
      <c r="BJ72" s="1">
        <v>10</v>
      </c>
    </row>
    <row r="73" spans="1:62" x14ac:dyDescent="0.25">
      <c r="A73" s="33">
        <v>38066</v>
      </c>
      <c r="B73" s="37">
        <v>242416</v>
      </c>
      <c r="C73" s="37">
        <v>72695</v>
      </c>
      <c r="D73" s="126">
        <v>0</v>
      </c>
      <c r="E73" s="36">
        <v>315111</v>
      </c>
      <c r="F73" s="36">
        <f t="shared" si="19"/>
        <v>391745.25</v>
      </c>
      <c r="G73" s="36"/>
      <c r="H73" s="40">
        <f t="shared" si="28"/>
        <v>-33.812724484866308</v>
      </c>
      <c r="I73" s="40">
        <f t="shared" si="31"/>
        <v>-16.330623523287013</v>
      </c>
      <c r="L73" s="36">
        <v>12200</v>
      </c>
      <c r="M73" s="36">
        <v>10500</v>
      </c>
      <c r="N73" s="48">
        <v>28200</v>
      </c>
      <c r="O73" s="36">
        <v>50900</v>
      </c>
      <c r="P73" s="36">
        <f t="shared" si="20"/>
        <v>44293.25</v>
      </c>
      <c r="Q73" s="36"/>
      <c r="R73" s="40">
        <f t="shared" si="24"/>
        <v>29.417747266717509</v>
      </c>
      <c r="S73" s="40">
        <f t="shared" si="32"/>
        <v>14.052039344937683</v>
      </c>
      <c r="V73" s="37">
        <v>28153</v>
      </c>
      <c r="W73" s="37">
        <v>7624</v>
      </c>
      <c r="X73" s="37">
        <v>4200</v>
      </c>
      <c r="Y73" s="36">
        <v>39977</v>
      </c>
      <c r="Z73" s="36">
        <f t="shared" si="21"/>
        <v>93891.75</v>
      </c>
      <c r="AA73" s="36"/>
      <c r="AB73" s="40">
        <f t="shared" si="25"/>
        <v>-70.754813600983198</v>
      </c>
      <c r="AC73" s="40">
        <f t="shared" si="33"/>
        <v>-35.973111799473898</v>
      </c>
      <c r="AF73" s="37">
        <v>0</v>
      </c>
      <c r="AG73" s="37">
        <v>0</v>
      </c>
      <c r="AH73" s="37">
        <v>0</v>
      </c>
      <c r="AI73" s="36">
        <v>0</v>
      </c>
      <c r="AJ73" s="36">
        <f t="shared" si="22"/>
        <v>19926.75</v>
      </c>
      <c r="AK73" s="36"/>
      <c r="AL73" s="40">
        <f t="shared" si="26"/>
        <v>-100</v>
      </c>
      <c r="AM73" s="40">
        <f t="shared" si="34"/>
        <v>33.177944862155393</v>
      </c>
      <c r="AP73" s="36">
        <f t="shared" si="2"/>
        <v>282769</v>
      </c>
      <c r="AQ73" s="36">
        <f t="shared" si="2"/>
        <v>90819</v>
      </c>
      <c r="AR73" s="36">
        <f t="shared" si="2"/>
        <v>32400</v>
      </c>
      <c r="AS73" s="36">
        <f t="shared" si="2"/>
        <v>405988</v>
      </c>
      <c r="AT73" s="36">
        <f t="shared" si="23"/>
        <v>549857</v>
      </c>
      <c r="AU73" s="36"/>
      <c r="AV73" s="40">
        <f t="shared" si="27"/>
        <v>-39.045691559080133</v>
      </c>
      <c r="AW73" s="40">
        <f t="shared" si="35"/>
        <v>-17.765972879642391</v>
      </c>
      <c r="AZ73" s="36">
        <f t="shared" si="4"/>
        <v>315.11099999999999</v>
      </c>
      <c r="BA73" s="36">
        <f t="shared" si="5"/>
        <v>50.9</v>
      </c>
      <c r="BB73" s="36">
        <f t="shared" si="6"/>
        <v>39.976999999999997</v>
      </c>
      <c r="BC73" s="36">
        <f t="shared" si="7"/>
        <v>0</v>
      </c>
      <c r="BD73" s="36">
        <f t="shared" si="8"/>
        <v>405.988</v>
      </c>
      <c r="BE73" s="41">
        <f t="shared" si="36"/>
        <v>4591.5129999999999</v>
      </c>
      <c r="BF73" s="41">
        <f t="shared" si="37"/>
        <v>526.81799999999998</v>
      </c>
      <c r="BG73" s="41">
        <f t="shared" si="38"/>
        <v>1418.44</v>
      </c>
      <c r="BH73" s="41">
        <f t="shared" si="39"/>
        <v>237.584</v>
      </c>
      <c r="BI73" s="41">
        <f t="shared" si="40"/>
        <v>6774.3549999999996</v>
      </c>
      <c r="BJ73" s="1">
        <v>11</v>
      </c>
    </row>
    <row r="74" spans="1:62" x14ac:dyDescent="0.25">
      <c r="A74" s="33">
        <v>38073</v>
      </c>
      <c r="B74" s="37">
        <v>426381</v>
      </c>
      <c r="C74" s="37">
        <v>36000</v>
      </c>
      <c r="D74" s="126">
        <v>0</v>
      </c>
      <c r="E74" s="36">
        <v>462381</v>
      </c>
      <c r="F74" s="36">
        <f t="shared" ref="F74:F137" si="41">AVERAGE(E71,E72,E73,E74)</f>
        <v>384626.25</v>
      </c>
      <c r="G74" s="36"/>
      <c r="H74" s="40">
        <f t="shared" si="28"/>
        <v>-36.821890256316358</v>
      </c>
      <c r="I74" s="40">
        <f t="shared" si="31"/>
        <v>-29.726424970812694</v>
      </c>
      <c r="L74" s="36">
        <v>12354</v>
      </c>
      <c r="M74" s="36">
        <v>0</v>
      </c>
      <c r="N74" s="48">
        <v>26700</v>
      </c>
      <c r="O74" s="36">
        <v>39054</v>
      </c>
      <c r="P74" s="36">
        <f t="shared" ref="P74:P137" si="42">AVERAGE(O71,O72,O73,O74)</f>
        <v>46055.75</v>
      </c>
      <c r="Q74" s="36"/>
      <c r="R74" s="40">
        <f t="shared" si="24"/>
        <v>12.034194899452078</v>
      </c>
      <c r="S74" s="40">
        <f t="shared" si="32"/>
        <v>22.167033608318533</v>
      </c>
      <c r="V74" s="37">
        <v>81408</v>
      </c>
      <c r="W74" s="37">
        <v>22300</v>
      </c>
      <c r="X74" s="37">
        <v>2800</v>
      </c>
      <c r="Y74" s="36">
        <v>106508</v>
      </c>
      <c r="Z74" s="36">
        <f t="shared" ref="Z74:Z137" si="43">AVERAGE(Y71,Y72,Y73,Y74)</f>
        <v>84712.75</v>
      </c>
      <c r="AA74" s="36"/>
      <c r="AB74" s="40">
        <f t="shared" si="25"/>
        <v>-21.919535511113718</v>
      </c>
      <c r="AC74" s="40">
        <f t="shared" si="33"/>
        <v>-42.482520746799921</v>
      </c>
      <c r="AF74" s="37">
        <v>0</v>
      </c>
      <c r="AG74" s="37">
        <v>4500</v>
      </c>
      <c r="AH74" s="37">
        <v>0</v>
      </c>
      <c r="AI74" s="36">
        <v>4500</v>
      </c>
      <c r="AJ74" s="36">
        <f t="shared" si="22"/>
        <v>18750.75</v>
      </c>
      <c r="AK74" s="36"/>
      <c r="AL74" s="40">
        <f t="shared" si="26"/>
        <v>-83.588621444201323</v>
      </c>
      <c r="AM74" s="40">
        <f t="shared" si="34"/>
        <v>22.071221639920569</v>
      </c>
      <c r="AP74" s="36">
        <f t="shared" si="2"/>
        <v>520143</v>
      </c>
      <c r="AQ74" s="36">
        <f t="shared" si="2"/>
        <v>62800</v>
      </c>
      <c r="AR74" s="36">
        <f t="shared" si="2"/>
        <v>29500</v>
      </c>
      <c r="AS74" s="36">
        <f t="shared" si="2"/>
        <v>612443</v>
      </c>
      <c r="AT74" s="36">
        <f t="shared" si="23"/>
        <v>534145.5</v>
      </c>
      <c r="AU74" s="36"/>
      <c r="AV74" s="40">
        <f t="shared" si="27"/>
        <v>-34.185261284651325</v>
      </c>
      <c r="AW74" s="40">
        <f t="shared" si="35"/>
        <v>-28.558488340249831</v>
      </c>
      <c r="AZ74" s="36">
        <f t="shared" si="4"/>
        <v>462.38099999999997</v>
      </c>
      <c r="BA74" s="36">
        <f t="shared" si="5"/>
        <v>39.054000000000002</v>
      </c>
      <c r="BB74" s="36">
        <f t="shared" si="6"/>
        <v>106.508</v>
      </c>
      <c r="BC74" s="36">
        <f t="shared" si="7"/>
        <v>4.5</v>
      </c>
      <c r="BD74" s="36">
        <f t="shared" si="8"/>
        <v>612.44299999999998</v>
      </c>
      <c r="BE74" s="41">
        <f t="shared" si="36"/>
        <v>5053.8940000000002</v>
      </c>
      <c r="BF74" s="41">
        <f t="shared" si="37"/>
        <v>565.87199999999996</v>
      </c>
      <c r="BG74" s="41">
        <f t="shared" si="38"/>
        <v>1524.9480000000001</v>
      </c>
      <c r="BH74" s="41">
        <f t="shared" si="39"/>
        <v>242.084</v>
      </c>
      <c r="BI74" s="41">
        <f t="shared" si="40"/>
        <v>7386.7979999999998</v>
      </c>
      <c r="BJ74" s="1">
        <v>12</v>
      </c>
    </row>
    <row r="75" spans="1:62" x14ac:dyDescent="0.25">
      <c r="A75" s="33">
        <v>38080</v>
      </c>
      <c r="B75" s="37">
        <v>415004</v>
      </c>
      <c r="C75" s="37">
        <v>80080</v>
      </c>
      <c r="D75" s="126">
        <v>0</v>
      </c>
      <c r="E75" s="36">
        <v>495084</v>
      </c>
      <c r="F75" s="36">
        <f t="shared" si="41"/>
        <v>425573.75</v>
      </c>
      <c r="G75" s="36"/>
      <c r="H75" s="40">
        <f t="shared" si="28"/>
        <v>-30.4877946045216</v>
      </c>
      <c r="I75" s="40">
        <f t="shared" si="31"/>
        <v>-28.077887191421201</v>
      </c>
      <c r="L75" s="36">
        <v>18779</v>
      </c>
      <c r="M75" s="36">
        <v>10660</v>
      </c>
      <c r="N75" s="48">
        <v>36500</v>
      </c>
      <c r="O75" s="36">
        <v>65939</v>
      </c>
      <c r="P75" s="36">
        <f t="shared" si="42"/>
        <v>53254</v>
      </c>
      <c r="Q75" s="36"/>
      <c r="R75" s="40">
        <f t="shared" si="24"/>
        <v>121.83757233212221</v>
      </c>
      <c r="S75" s="40">
        <f t="shared" si="32"/>
        <v>60.225050395643407</v>
      </c>
      <c r="V75" s="37">
        <v>82094</v>
      </c>
      <c r="W75" s="37">
        <v>31924</v>
      </c>
      <c r="X75" s="37">
        <v>8900</v>
      </c>
      <c r="Y75" s="36">
        <v>122918</v>
      </c>
      <c r="Z75" s="36">
        <f t="shared" si="43"/>
        <v>90823</v>
      </c>
      <c r="AA75" s="36"/>
      <c r="AB75" s="40">
        <f t="shared" si="25"/>
        <v>-25.152686862536157</v>
      </c>
      <c r="AC75" s="40">
        <f t="shared" si="33"/>
        <v>-35.720554305207585</v>
      </c>
      <c r="AF75" s="37">
        <v>8040</v>
      </c>
      <c r="AG75" s="37">
        <v>3000</v>
      </c>
      <c r="AH75" s="37">
        <v>4200</v>
      </c>
      <c r="AI75" s="36">
        <v>15240</v>
      </c>
      <c r="AJ75" s="36">
        <f t="shared" ref="AJ75:AJ138" si="44">AVERAGE(AI72,AI73,AI74,AI75)</f>
        <v>8310</v>
      </c>
      <c r="AK75" s="36"/>
      <c r="AL75" s="40">
        <f t="shared" si="26"/>
        <v>67.032003507233668</v>
      </c>
      <c r="AM75" s="40">
        <f t="shared" si="34"/>
        <v>-42.867946580498781</v>
      </c>
      <c r="AP75" s="36">
        <f t="shared" ref="AP75:AS138" si="45">SUM(B75,L75,V75,AF75)</f>
        <v>523917</v>
      </c>
      <c r="AQ75" s="36">
        <f t="shared" si="45"/>
        <v>125664</v>
      </c>
      <c r="AR75" s="36">
        <f t="shared" si="45"/>
        <v>49600</v>
      </c>
      <c r="AS75" s="36">
        <f t="shared" si="45"/>
        <v>699181</v>
      </c>
      <c r="AT75" s="36">
        <f t="shared" ref="AT75:AT138" si="46">AVERAGE(AS72,AS73,AS74,AS75)</f>
        <v>577960.75</v>
      </c>
      <c r="AU75" s="36"/>
      <c r="AV75" s="40">
        <f t="shared" si="27"/>
        <v>-23.611737803712231</v>
      </c>
      <c r="AW75" s="40">
        <f t="shared" si="35"/>
        <v>-25.977534320964256</v>
      </c>
      <c r="AZ75" s="36">
        <f t="shared" si="4"/>
        <v>495.084</v>
      </c>
      <c r="BA75" s="36">
        <f t="shared" si="5"/>
        <v>65.938999999999993</v>
      </c>
      <c r="BB75" s="36">
        <f t="shared" si="6"/>
        <v>122.91800000000001</v>
      </c>
      <c r="BC75" s="36">
        <f t="shared" si="7"/>
        <v>15.24</v>
      </c>
      <c r="BD75" s="36">
        <f t="shared" si="8"/>
        <v>699.18100000000004</v>
      </c>
      <c r="BE75" s="41">
        <f t="shared" si="36"/>
        <v>5548.9780000000001</v>
      </c>
      <c r="BF75" s="41">
        <f t="shared" si="37"/>
        <v>631.81099999999992</v>
      </c>
      <c r="BG75" s="41">
        <f t="shared" si="38"/>
        <v>1647.866</v>
      </c>
      <c r="BH75" s="41">
        <f t="shared" si="39"/>
        <v>257.32400000000001</v>
      </c>
      <c r="BI75" s="41">
        <f t="shared" si="40"/>
        <v>8085.9789999999994</v>
      </c>
      <c r="BJ75" s="1">
        <v>13</v>
      </c>
    </row>
    <row r="76" spans="1:62" x14ac:dyDescent="0.25">
      <c r="A76" s="33">
        <v>38087</v>
      </c>
      <c r="B76" s="37">
        <v>453845</v>
      </c>
      <c r="C76" s="37">
        <v>43665</v>
      </c>
      <c r="D76" s="126">
        <v>0</v>
      </c>
      <c r="E76" s="36">
        <v>497510</v>
      </c>
      <c r="F76" s="36">
        <f t="shared" si="41"/>
        <v>442521.5</v>
      </c>
      <c r="G76" s="36"/>
      <c r="H76" s="40">
        <f t="shared" si="28"/>
        <v>-20.910394470356696</v>
      </c>
      <c r="I76" s="40">
        <f t="shared" si="31"/>
        <v>-30.563923002662374</v>
      </c>
      <c r="L76" s="36">
        <v>14280</v>
      </c>
      <c r="M76" s="36">
        <v>15944</v>
      </c>
      <c r="N76" s="48">
        <v>35400</v>
      </c>
      <c r="O76" s="36">
        <v>65624</v>
      </c>
      <c r="P76" s="36">
        <f t="shared" si="42"/>
        <v>55379.25</v>
      </c>
      <c r="Q76" s="36"/>
      <c r="R76" s="40">
        <f t="shared" si="24"/>
        <v>208.19518151505187</v>
      </c>
      <c r="S76" s="40">
        <f t="shared" si="32"/>
        <v>76.922032490455734</v>
      </c>
      <c r="V76" s="37">
        <v>102248</v>
      </c>
      <c r="W76" s="37">
        <v>12200</v>
      </c>
      <c r="X76" s="37">
        <v>2900</v>
      </c>
      <c r="Y76" s="36">
        <v>117348</v>
      </c>
      <c r="Z76" s="36">
        <f t="shared" si="43"/>
        <v>96687.75</v>
      </c>
      <c r="AA76" s="36"/>
      <c r="AB76" s="40">
        <f t="shared" si="25"/>
        <v>-34.850099933377741</v>
      </c>
      <c r="AC76" s="40">
        <f t="shared" si="33"/>
        <v>-37.363085858103261</v>
      </c>
      <c r="AF76" s="37">
        <v>0</v>
      </c>
      <c r="AG76" s="37">
        <v>0</v>
      </c>
      <c r="AH76" s="37">
        <v>0</v>
      </c>
      <c r="AI76" s="36">
        <v>0</v>
      </c>
      <c r="AJ76" s="36">
        <f t="shared" si="44"/>
        <v>4935</v>
      </c>
      <c r="AK76" s="36"/>
      <c r="AL76" s="40">
        <f t="shared" si="26"/>
        <v>-100</v>
      </c>
      <c r="AM76" s="40">
        <f t="shared" si="34"/>
        <v>-71.127687582272927</v>
      </c>
      <c r="AP76" s="36">
        <f t="shared" si="45"/>
        <v>570373</v>
      </c>
      <c r="AQ76" s="36">
        <f t="shared" si="45"/>
        <v>71809</v>
      </c>
      <c r="AR76" s="36">
        <f t="shared" si="45"/>
        <v>38300</v>
      </c>
      <c r="AS76" s="36">
        <f t="shared" si="45"/>
        <v>680482</v>
      </c>
      <c r="AT76" s="36">
        <f t="shared" si="46"/>
        <v>599523.5</v>
      </c>
      <c r="AU76" s="36"/>
      <c r="AV76" s="40">
        <f t="shared" si="27"/>
        <v>-19.787398567568971</v>
      </c>
      <c r="AW76" s="40">
        <f t="shared" si="35"/>
        <v>-28.633592202498861</v>
      </c>
      <c r="AZ76" s="36">
        <f t="shared" ref="AZ76:AZ139" si="47">+E76/1000</f>
        <v>497.51</v>
      </c>
      <c r="BA76" s="36">
        <f t="shared" ref="BA76:BA139" si="48">+O76/1000</f>
        <v>65.623999999999995</v>
      </c>
      <c r="BB76" s="36">
        <f t="shared" ref="BB76:BB139" si="49">+Y76/1000</f>
        <v>117.348</v>
      </c>
      <c r="BC76" s="36">
        <f t="shared" ref="BC76:BC139" si="50">+AI76/1000</f>
        <v>0</v>
      </c>
      <c r="BD76" s="36">
        <f t="shared" ref="BD76:BD139" si="51">+AS76/1000</f>
        <v>680.48199999999997</v>
      </c>
      <c r="BE76" s="41">
        <f t="shared" si="36"/>
        <v>6046.4880000000003</v>
      </c>
      <c r="BF76" s="41">
        <f t="shared" si="37"/>
        <v>697.43499999999995</v>
      </c>
      <c r="BG76" s="41">
        <f t="shared" si="38"/>
        <v>1765.2139999999999</v>
      </c>
      <c r="BH76" s="41">
        <f t="shared" si="39"/>
        <v>257.32400000000001</v>
      </c>
      <c r="BI76" s="41">
        <f t="shared" si="40"/>
        <v>8766.4609999999993</v>
      </c>
      <c r="BJ76" s="1">
        <v>14</v>
      </c>
    </row>
    <row r="77" spans="1:62" x14ac:dyDescent="0.25">
      <c r="A77" s="33">
        <v>38094</v>
      </c>
      <c r="B77" s="37">
        <v>545576</v>
      </c>
      <c r="C77" s="37">
        <v>15360</v>
      </c>
      <c r="D77" s="126">
        <v>0</v>
      </c>
      <c r="E77" s="36">
        <v>560936</v>
      </c>
      <c r="F77" s="36">
        <f t="shared" si="41"/>
        <v>503977.75</v>
      </c>
      <c r="G77" s="36"/>
      <c r="H77" s="40">
        <f t="shared" si="28"/>
        <v>8.5637754312080094</v>
      </c>
      <c r="I77" s="40">
        <f t="shared" si="31"/>
        <v>-22.160459242675866</v>
      </c>
      <c r="L77" s="36">
        <v>14166</v>
      </c>
      <c r="M77" s="36">
        <v>10608</v>
      </c>
      <c r="N77" s="48">
        <v>42800</v>
      </c>
      <c r="O77" s="36">
        <v>67574</v>
      </c>
      <c r="P77" s="36">
        <f t="shared" si="42"/>
        <v>59547.75</v>
      </c>
      <c r="Q77" s="36"/>
      <c r="R77" s="40">
        <f t="shared" si="24"/>
        <v>496.94346289752656</v>
      </c>
      <c r="S77" s="40">
        <f t="shared" si="32"/>
        <v>145.06255401456852</v>
      </c>
      <c r="V77" s="37">
        <v>69756</v>
      </c>
      <c r="W77" s="37">
        <v>10600</v>
      </c>
      <c r="X77" s="37">
        <v>1400</v>
      </c>
      <c r="Y77" s="36">
        <v>81756</v>
      </c>
      <c r="Z77" s="36">
        <f t="shared" si="43"/>
        <v>107132.5</v>
      </c>
      <c r="AA77" s="36"/>
      <c r="AB77" s="40">
        <f t="shared" si="25"/>
        <v>-61.35546112431993</v>
      </c>
      <c r="AC77" s="40">
        <f t="shared" si="33"/>
        <v>-38.101607367776381</v>
      </c>
      <c r="AF77" s="37">
        <v>1500</v>
      </c>
      <c r="AG77" s="37">
        <v>7600</v>
      </c>
      <c r="AH77" s="37">
        <v>0</v>
      </c>
      <c r="AI77" s="36">
        <v>9100</v>
      </c>
      <c r="AJ77" s="36">
        <f t="shared" si="44"/>
        <v>7210</v>
      </c>
      <c r="AK77" s="36"/>
      <c r="AL77" s="40">
        <f t="shared" si="26"/>
        <v>-11.219512195121951</v>
      </c>
      <c r="AM77" s="40">
        <f t="shared" si="34"/>
        <v>-55.413323438925218</v>
      </c>
      <c r="AP77" s="36">
        <f t="shared" si="45"/>
        <v>630998</v>
      </c>
      <c r="AQ77" s="36">
        <f t="shared" si="45"/>
        <v>44168</v>
      </c>
      <c r="AR77" s="36">
        <f t="shared" si="45"/>
        <v>44200</v>
      </c>
      <c r="AS77" s="36">
        <f t="shared" si="45"/>
        <v>719366</v>
      </c>
      <c r="AT77" s="36">
        <f t="shared" si="46"/>
        <v>677868</v>
      </c>
      <c r="AU77" s="36"/>
      <c r="AV77" s="40">
        <f t="shared" si="27"/>
        <v>-4.0611242476497615</v>
      </c>
      <c r="AW77" s="40">
        <f t="shared" si="35"/>
        <v>-21.270143611244997</v>
      </c>
      <c r="AZ77" s="36">
        <f t="shared" si="47"/>
        <v>560.93600000000004</v>
      </c>
      <c r="BA77" s="36">
        <f t="shared" si="48"/>
        <v>67.573999999999998</v>
      </c>
      <c r="BB77" s="36">
        <f t="shared" si="49"/>
        <v>81.756</v>
      </c>
      <c r="BC77" s="36">
        <f t="shared" si="50"/>
        <v>9.1</v>
      </c>
      <c r="BD77" s="36">
        <f t="shared" si="51"/>
        <v>719.36599999999999</v>
      </c>
      <c r="BE77" s="41">
        <f t="shared" si="36"/>
        <v>6607.424</v>
      </c>
      <c r="BF77" s="41">
        <f t="shared" si="37"/>
        <v>765.0089999999999</v>
      </c>
      <c r="BG77" s="41">
        <f t="shared" si="38"/>
        <v>1846.97</v>
      </c>
      <c r="BH77" s="41">
        <f t="shared" si="39"/>
        <v>266.42400000000004</v>
      </c>
      <c r="BI77" s="41">
        <f t="shared" si="40"/>
        <v>9485.8269999999993</v>
      </c>
      <c r="BJ77" s="1">
        <v>15</v>
      </c>
    </row>
    <row r="78" spans="1:62" x14ac:dyDescent="0.25">
      <c r="A78" s="33">
        <v>38101</v>
      </c>
      <c r="B78" s="37">
        <v>471636</v>
      </c>
      <c r="C78" s="37">
        <v>35040</v>
      </c>
      <c r="D78" s="126">
        <v>0</v>
      </c>
      <c r="E78" s="36">
        <v>506676</v>
      </c>
      <c r="F78" s="36">
        <f t="shared" si="41"/>
        <v>515051.5</v>
      </c>
      <c r="G78" s="36"/>
      <c r="H78" s="40">
        <f t="shared" si="28"/>
        <v>-20.602988302214975</v>
      </c>
      <c r="I78" s="40">
        <f t="shared" si="31"/>
        <v>-17.463498276321399</v>
      </c>
      <c r="L78" s="36">
        <v>14000</v>
      </c>
      <c r="M78" s="36">
        <v>4700</v>
      </c>
      <c r="N78" s="48">
        <v>32600</v>
      </c>
      <c r="O78" s="36">
        <v>51300</v>
      </c>
      <c r="P78" s="36">
        <f t="shared" si="42"/>
        <v>62609.25</v>
      </c>
      <c r="Q78" s="36"/>
      <c r="R78" s="40">
        <f t="shared" si="24"/>
        <v>148.02978291350385</v>
      </c>
      <c r="S78" s="40">
        <f t="shared" si="32"/>
        <v>201.65863647313901</v>
      </c>
      <c r="V78" s="37">
        <v>33336</v>
      </c>
      <c r="W78" s="37">
        <v>4580</v>
      </c>
      <c r="X78" s="37">
        <v>0</v>
      </c>
      <c r="Y78" s="36">
        <v>37916</v>
      </c>
      <c r="Z78" s="36">
        <f t="shared" si="43"/>
        <v>89984.5</v>
      </c>
      <c r="AA78" s="36"/>
      <c r="AB78" s="40">
        <f t="shared" si="25"/>
        <v>-77.406476063354347</v>
      </c>
      <c r="AC78" s="40">
        <f t="shared" si="33"/>
        <v>-50.265709761483002</v>
      </c>
      <c r="AF78" s="37">
        <v>7829</v>
      </c>
      <c r="AG78" s="37">
        <v>1500</v>
      </c>
      <c r="AH78" s="37">
        <v>0</v>
      </c>
      <c r="AI78" s="36">
        <v>9329</v>
      </c>
      <c r="AJ78" s="36">
        <f t="shared" si="44"/>
        <v>8417.25</v>
      </c>
      <c r="AK78" s="36"/>
      <c r="AL78" s="40">
        <f t="shared" si="26"/>
        <v>-11.152380952380947</v>
      </c>
      <c r="AM78" s="40">
        <f t="shared" si="34"/>
        <v>-29.508196721311474</v>
      </c>
      <c r="AP78" s="36">
        <f t="shared" si="45"/>
        <v>526801</v>
      </c>
      <c r="AQ78" s="36">
        <f t="shared" si="45"/>
        <v>45820</v>
      </c>
      <c r="AR78" s="36">
        <f t="shared" si="45"/>
        <v>32600</v>
      </c>
      <c r="AS78" s="36">
        <f t="shared" si="45"/>
        <v>605221</v>
      </c>
      <c r="AT78" s="36">
        <f t="shared" si="46"/>
        <v>676062.5</v>
      </c>
      <c r="AU78" s="36"/>
      <c r="AV78" s="40">
        <f t="shared" si="27"/>
        <v>-27.7051111142965</v>
      </c>
      <c r="AW78" s="40">
        <f t="shared" si="35"/>
        <v>-19.291056580573152</v>
      </c>
      <c r="AZ78" s="36">
        <f t="shared" si="47"/>
        <v>506.67599999999999</v>
      </c>
      <c r="BA78" s="36">
        <f t="shared" si="48"/>
        <v>51.3</v>
      </c>
      <c r="BB78" s="36">
        <f t="shared" si="49"/>
        <v>37.915999999999997</v>
      </c>
      <c r="BC78" s="36">
        <f t="shared" si="50"/>
        <v>9.3290000000000006</v>
      </c>
      <c r="BD78" s="36">
        <f t="shared" si="51"/>
        <v>605.221</v>
      </c>
      <c r="BE78" s="41">
        <f t="shared" si="36"/>
        <v>7114.1</v>
      </c>
      <c r="BF78" s="41">
        <f t="shared" si="37"/>
        <v>816.30899999999986</v>
      </c>
      <c r="BG78" s="41">
        <f t="shared" si="38"/>
        <v>1884.886</v>
      </c>
      <c r="BH78" s="41">
        <f t="shared" si="39"/>
        <v>275.75300000000004</v>
      </c>
      <c r="BI78" s="41">
        <f t="shared" si="40"/>
        <v>10091.047999999999</v>
      </c>
      <c r="BJ78" s="1">
        <v>16</v>
      </c>
    </row>
    <row r="79" spans="1:62" x14ac:dyDescent="0.25">
      <c r="A79" s="33">
        <v>38108</v>
      </c>
      <c r="B79" s="37">
        <v>499912</v>
      </c>
      <c r="C79" s="37">
        <v>30417</v>
      </c>
      <c r="D79" s="126">
        <v>0</v>
      </c>
      <c r="E79" s="36">
        <v>530329</v>
      </c>
      <c r="F79" s="36">
        <f t="shared" si="41"/>
        <v>523862.75</v>
      </c>
      <c r="G79" s="36"/>
      <c r="H79" s="40">
        <f t="shared" si="28"/>
        <v>-3.9259057971014477</v>
      </c>
      <c r="I79" s="40">
        <f t="shared" si="31"/>
        <v>-10.29321170654941</v>
      </c>
      <c r="L79" s="36">
        <v>21748</v>
      </c>
      <c r="M79" s="36">
        <v>13592</v>
      </c>
      <c r="N79" s="48">
        <v>12200</v>
      </c>
      <c r="O79" s="36">
        <v>47540</v>
      </c>
      <c r="P79" s="36">
        <f t="shared" si="42"/>
        <v>58009.5</v>
      </c>
      <c r="Q79" s="36"/>
      <c r="R79" s="40">
        <f t="shared" si="24"/>
        <v>9.6023054755043127</v>
      </c>
      <c r="S79" s="40">
        <f t="shared" si="32"/>
        <v>140.0285504442904</v>
      </c>
      <c r="V79" s="37">
        <v>64498</v>
      </c>
      <c r="W79" s="37">
        <v>4500</v>
      </c>
      <c r="X79" s="37">
        <v>0</v>
      </c>
      <c r="Y79" s="36">
        <v>68998</v>
      </c>
      <c r="Z79" s="36">
        <f t="shared" si="43"/>
        <v>76504.5</v>
      </c>
      <c r="AA79" s="36"/>
      <c r="AB79" s="40">
        <f t="shared" si="25"/>
        <v>-40.809306076229532</v>
      </c>
      <c r="AC79" s="40">
        <f t="shared" si="33"/>
        <v>-54.735484405368709</v>
      </c>
      <c r="AF79" s="37">
        <v>1500</v>
      </c>
      <c r="AG79" s="37">
        <v>3000</v>
      </c>
      <c r="AH79" s="37">
        <v>0</v>
      </c>
      <c r="AI79" s="36">
        <v>4500</v>
      </c>
      <c r="AJ79" s="36">
        <f t="shared" si="44"/>
        <v>5732.25</v>
      </c>
      <c r="AK79" s="36"/>
      <c r="AL79" s="40">
        <f t="shared" si="26"/>
        <v>-5.9167886263851166</v>
      </c>
      <c r="AM79" s="40">
        <f t="shared" si="34"/>
        <v>-47.194970291557269</v>
      </c>
      <c r="AP79" s="36">
        <f t="shared" si="45"/>
        <v>587658</v>
      </c>
      <c r="AQ79" s="36">
        <f t="shared" si="45"/>
        <v>51509</v>
      </c>
      <c r="AR79" s="36">
        <f t="shared" si="45"/>
        <v>12200</v>
      </c>
      <c r="AS79" s="36">
        <f t="shared" si="45"/>
        <v>651367</v>
      </c>
      <c r="AT79" s="36">
        <f t="shared" si="46"/>
        <v>664109</v>
      </c>
      <c r="AU79" s="36"/>
      <c r="AV79" s="40">
        <f t="shared" si="27"/>
        <v>-9.119232287886458</v>
      </c>
      <c r="AW79" s="40">
        <f t="shared" si="35"/>
        <v>-15.723491520433697</v>
      </c>
      <c r="AZ79" s="36">
        <f t="shared" si="47"/>
        <v>530.32899999999995</v>
      </c>
      <c r="BA79" s="36">
        <f t="shared" si="48"/>
        <v>47.54</v>
      </c>
      <c r="BB79" s="36">
        <f t="shared" si="49"/>
        <v>68.998000000000005</v>
      </c>
      <c r="BC79" s="36">
        <f t="shared" si="50"/>
        <v>4.5</v>
      </c>
      <c r="BD79" s="36">
        <f t="shared" si="51"/>
        <v>651.36699999999996</v>
      </c>
      <c r="BE79" s="41">
        <f t="shared" si="36"/>
        <v>7644.4290000000001</v>
      </c>
      <c r="BF79" s="41">
        <f t="shared" si="37"/>
        <v>863.84899999999982</v>
      </c>
      <c r="BG79" s="41">
        <f t="shared" si="38"/>
        <v>1953.884</v>
      </c>
      <c r="BH79" s="41">
        <f t="shared" si="39"/>
        <v>280.25300000000004</v>
      </c>
      <c r="BI79" s="41">
        <f t="shared" si="40"/>
        <v>10742.414999999999</v>
      </c>
      <c r="BJ79" s="1">
        <v>17</v>
      </c>
    </row>
    <row r="80" spans="1:62" x14ac:dyDescent="0.25">
      <c r="A80" s="33">
        <v>38115</v>
      </c>
      <c r="B80" s="37">
        <v>495833</v>
      </c>
      <c r="C80" s="37">
        <v>37800</v>
      </c>
      <c r="D80" s="126">
        <v>0</v>
      </c>
      <c r="E80" s="36">
        <v>533633</v>
      </c>
      <c r="F80" s="36">
        <f t="shared" si="41"/>
        <v>532893.5</v>
      </c>
      <c r="G80" s="36"/>
      <c r="H80" s="40">
        <f t="shared" si="28"/>
        <v>7.9350407158547132</v>
      </c>
      <c r="I80" s="40">
        <f t="shared" si="31"/>
        <v>-3.1650724930664231</v>
      </c>
      <c r="L80" s="36">
        <v>31331</v>
      </c>
      <c r="M80" s="36">
        <v>10800</v>
      </c>
      <c r="N80" s="48">
        <v>35200</v>
      </c>
      <c r="O80" s="36">
        <v>77331</v>
      </c>
      <c r="P80" s="36">
        <f t="shared" si="42"/>
        <v>60936.25</v>
      </c>
      <c r="Q80" s="36"/>
      <c r="R80" s="40">
        <f t="shared" si="24"/>
        <v>204.53668333792777</v>
      </c>
      <c r="S80" s="40">
        <f t="shared" si="32"/>
        <v>141.88010439511368</v>
      </c>
      <c r="V80" s="37">
        <v>50314</v>
      </c>
      <c r="W80" s="37">
        <v>6160</v>
      </c>
      <c r="X80" s="37">
        <v>2800</v>
      </c>
      <c r="Y80" s="36">
        <v>59274</v>
      </c>
      <c r="Z80" s="36">
        <f t="shared" si="43"/>
        <v>61986</v>
      </c>
      <c r="AA80" s="36"/>
      <c r="AB80" s="40">
        <f t="shared" si="25"/>
        <v>-53.451809736215928</v>
      </c>
      <c r="AC80" s="40">
        <f t="shared" si="33"/>
        <v>-60.219803139815653</v>
      </c>
      <c r="AF80" s="37">
        <v>0</v>
      </c>
      <c r="AG80" s="37">
        <v>7500</v>
      </c>
      <c r="AH80" s="37">
        <v>16000</v>
      </c>
      <c r="AI80" s="36">
        <v>23500</v>
      </c>
      <c r="AJ80" s="36">
        <f t="shared" si="44"/>
        <v>11607.25</v>
      </c>
      <c r="AK80" s="36"/>
      <c r="AL80" s="40">
        <f t="shared" si="26"/>
        <v>683.33333333333326</v>
      </c>
      <c r="AM80" s="40">
        <f t="shared" si="34"/>
        <v>62.720358882697226</v>
      </c>
      <c r="AP80" s="36">
        <f t="shared" si="45"/>
        <v>577478</v>
      </c>
      <c r="AQ80" s="36">
        <f t="shared" si="45"/>
        <v>62260</v>
      </c>
      <c r="AR80" s="36">
        <f t="shared" si="45"/>
        <v>54000</v>
      </c>
      <c r="AS80" s="36">
        <f t="shared" si="45"/>
        <v>693738</v>
      </c>
      <c r="AT80" s="36">
        <f t="shared" si="46"/>
        <v>667423</v>
      </c>
      <c r="AU80" s="36"/>
      <c r="AV80" s="40">
        <f t="shared" si="27"/>
        <v>6.706925033916078</v>
      </c>
      <c r="AW80" s="40">
        <f t="shared" si="35"/>
        <v>-9.6194302049472</v>
      </c>
      <c r="AZ80" s="36">
        <f t="shared" si="47"/>
        <v>533.63300000000004</v>
      </c>
      <c r="BA80" s="36">
        <f t="shared" si="48"/>
        <v>77.331000000000003</v>
      </c>
      <c r="BB80" s="36">
        <f t="shared" si="49"/>
        <v>59.274000000000001</v>
      </c>
      <c r="BC80" s="36">
        <f t="shared" si="50"/>
        <v>23.5</v>
      </c>
      <c r="BD80" s="36">
        <f t="shared" si="51"/>
        <v>693.73800000000006</v>
      </c>
      <c r="BE80" s="41">
        <f t="shared" si="36"/>
        <v>8178.0619999999999</v>
      </c>
      <c r="BF80" s="41">
        <f t="shared" si="37"/>
        <v>941.17999999999984</v>
      </c>
      <c r="BG80" s="41">
        <f t="shared" si="38"/>
        <v>2013.1579999999999</v>
      </c>
      <c r="BH80" s="41">
        <f t="shared" si="39"/>
        <v>303.75300000000004</v>
      </c>
      <c r="BI80" s="41">
        <f t="shared" si="40"/>
        <v>11436.152999999998</v>
      </c>
      <c r="BJ80" s="1">
        <v>18</v>
      </c>
    </row>
    <row r="81" spans="1:62" x14ac:dyDescent="0.25">
      <c r="A81" s="33">
        <v>38122</v>
      </c>
      <c r="B81" s="37">
        <v>430491</v>
      </c>
      <c r="C81" s="37">
        <v>43970</v>
      </c>
      <c r="D81" s="126">
        <v>0</v>
      </c>
      <c r="E81" s="36">
        <v>474461</v>
      </c>
      <c r="F81" s="36">
        <f t="shared" si="41"/>
        <v>511274.75</v>
      </c>
      <c r="G81" s="36"/>
      <c r="H81" s="40">
        <f t="shared" si="28"/>
        <v>-15.678360702353022</v>
      </c>
      <c r="I81" s="40">
        <f t="shared" si="31"/>
        <v>-8.9949569182066647</v>
      </c>
      <c r="L81" s="36">
        <v>10715</v>
      </c>
      <c r="M81" s="36">
        <v>6080</v>
      </c>
      <c r="N81" s="48">
        <v>31700</v>
      </c>
      <c r="O81" s="36">
        <v>48495</v>
      </c>
      <c r="P81" s="36">
        <f t="shared" si="42"/>
        <v>56166.5</v>
      </c>
      <c r="Q81" s="36"/>
      <c r="R81" s="40">
        <f t="shared" si="24"/>
        <v>171.71111609143881</v>
      </c>
      <c r="S81" s="40">
        <f t="shared" si="32"/>
        <v>109.38312565820745</v>
      </c>
      <c r="V81" s="37">
        <v>52060</v>
      </c>
      <c r="W81" s="37">
        <v>12300</v>
      </c>
      <c r="X81" s="37">
        <v>2800</v>
      </c>
      <c r="Y81" s="36">
        <v>67160</v>
      </c>
      <c r="Z81" s="36">
        <f t="shared" si="43"/>
        <v>58337</v>
      </c>
      <c r="AA81" s="36"/>
      <c r="AB81" s="40">
        <f t="shared" si="25"/>
        <v>-1.0767259283262831</v>
      </c>
      <c r="AC81" s="40">
        <f t="shared" si="33"/>
        <v>-51.347012303567219</v>
      </c>
      <c r="AF81" s="37">
        <v>0</v>
      </c>
      <c r="AG81" s="37">
        <v>10500</v>
      </c>
      <c r="AH81" s="37">
        <v>0</v>
      </c>
      <c r="AI81" s="36">
        <v>10500</v>
      </c>
      <c r="AJ81" s="36">
        <f t="shared" si="44"/>
        <v>11957.25</v>
      </c>
      <c r="AK81" s="36"/>
      <c r="AL81" s="40"/>
      <c r="AM81" s="40">
        <f t="shared" si="34"/>
        <v>161.6036755455888</v>
      </c>
      <c r="AP81" s="36">
        <f t="shared" si="45"/>
        <v>493266</v>
      </c>
      <c r="AQ81" s="36">
        <f t="shared" si="45"/>
        <v>72850</v>
      </c>
      <c r="AR81" s="36">
        <f t="shared" si="45"/>
        <v>34500</v>
      </c>
      <c r="AS81" s="36">
        <f t="shared" si="45"/>
        <v>600616</v>
      </c>
      <c r="AT81" s="36">
        <f t="shared" si="46"/>
        <v>637735.5</v>
      </c>
      <c r="AU81" s="36"/>
      <c r="AV81" s="40">
        <f t="shared" si="27"/>
        <v>-7.3722392465365711</v>
      </c>
      <c r="AW81" s="40">
        <f t="shared" si="35"/>
        <v>-10.569702527944536</v>
      </c>
      <c r="AZ81" s="36">
        <f t="shared" si="47"/>
        <v>474.46100000000001</v>
      </c>
      <c r="BA81" s="36">
        <f t="shared" si="48"/>
        <v>48.494999999999997</v>
      </c>
      <c r="BB81" s="36">
        <f t="shared" si="49"/>
        <v>67.16</v>
      </c>
      <c r="BC81" s="36">
        <f t="shared" si="50"/>
        <v>10.5</v>
      </c>
      <c r="BD81" s="36">
        <f t="shared" si="51"/>
        <v>600.61599999999999</v>
      </c>
      <c r="BE81" s="41">
        <f t="shared" si="36"/>
        <v>8652.5229999999992</v>
      </c>
      <c r="BF81" s="41">
        <f t="shared" si="37"/>
        <v>989.67499999999984</v>
      </c>
      <c r="BG81" s="41">
        <f t="shared" si="38"/>
        <v>2080.3179999999998</v>
      </c>
      <c r="BH81" s="41">
        <f t="shared" si="39"/>
        <v>314.25300000000004</v>
      </c>
      <c r="BI81" s="41">
        <f t="shared" si="40"/>
        <v>12036.768999999998</v>
      </c>
      <c r="BJ81" s="1">
        <v>19</v>
      </c>
    </row>
    <row r="82" spans="1:62" x14ac:dyDescent="0.25">
      <c r="A82" s="33">
        <v>38129</v>
      </c>
      <c r="B82" s="37">
        <v>471516</v>
      </c>
      <c r="C82" s="37">
        <v>13680</v>
      </c>
      <c r="D82" s="126">
        <v>0</v>
      </c>
      <c r="E82" s="36">
        <v>485196</v>
      </c>
      <c r="F82" s="36">
        <f t="shared" si="41"/>
        <v>505904.75</v>
      </c>
      <c r="G82" s="36"/>
      <c r="H82" s="40">
        <f t="shared" si="28"/>
        <v>-39.705708743365641</v>
      </c>
      <c r="I82" s="40">
        <f t="shared" si="31"/>
        <v>-16.164421585097323</v>
      </c>
      <c r="L82" s="36">
        <v>15301</v>
      </c>
      <c r="M82" s="36">
        <v>2900</v>
      </c>
      <c r="N82" s="48">
        <v>38000</v>
      </c>
      <c r="O82" s="36">
        <v>56201</v>
      </c>
      <c r="P82" s="36">
        <f t="shared" si="42"/>
        <v>57391.75</v>
      </c>
      <c r="Q82" s="36"/>
      <c r="R82" s="40">
        <f t="shared" si="24"/>
        <v>111.08356807511738</v>
      </c>
      <c r="S82" s="40">
        <f t="shared" si="32"/>
        <v>102.72427830909301</v>
      </c>
      <c r="V82" s="37">
        <v>43817</v>
      </c>
      <c r="W82" s="37">
        <v>13500</v>
      </c>
      <c r="X82" s="37">
        <v>2900</v>
      </c>
      <c r="Y82" s="36">
        <v>60217</v>
      </c>
      <c r="Z82" s="36">
        <f t="shared" si="43"/>
        <v>63912.25</v>
      </c>
      <c r="AA82" s="36"/>
      <c r="AB82" s="40">
        <f t="shared" si="25"/>
        <v>-57.522766871468576</v>
      </c>
      <c r="AC82" s="40">
        <f t="shared" si="33"/>
        <v>-43.635269268589518</v>
      </c>
      <c r="AF82" s="37">
        <v>1535</v>
      </c>
      <c r="AG82" s="37">
        <v>3000</v>
      </c>
      <c r="AH82" s="37">
        <v>5900</v>
      </c>
      <c r="AI82" s="36">
        <v>10435</v>
      </c>
      <c r="AJ82" s="36">
        <f t="shared" si="44"/>
        <v>12233.75</v>
      </c>
      <c r="AK82" s="36"/>
      <c r="AL82" s="40">
        <f t="shared" si="26"/>
        <v>-57.408163265306122</v>
      </c>
      <c r="AM82" s="40">
        <f t="shared" si="34"/>
        <v>51.581327633739129</v>
      </c>
      <c r="AP82" s="36">
        <f t="shared" si="45"/>
        <v>532169</v>
      </c>
      <c r="AQ82" s="36">
        <f t="shared" si="45"/>
        <v>33080</v>
      </c>
      <c r="AR82" s="36">
        <f t="shared" si="45"/>
        <v>46800</v>
      </c>
      <c r="AS82" s="36">
        <f t="shared" si="45"/>
        <v>612049</v>
      </c>
      <c r="AT82" s="36">
        <f t="shared" si="46"/>
        <v>639442.5</v>
      </c>
      <c r="AU82" s="36"/>
      <c r="AV82" s="40">
        <f t="shared" si="27"/>
        <v>-38.647916351326828</v>
      </c>
      <c r="AW82" s="40">
        <f t="shared" si="35"/>
        <v>-15.105508647702981</v>
      </c>
      <c r="AZ82" s="36">
        <f t="shared" si="47"/>
        <v>485.19600000000003</v>
      </c>
      <c r="BA82" s="36">
        <f t="shared" si="48"/>
        <v>56.201000000000001</v>
      </c>
      <c r="BB82" s="36">
        <f t="shared" si="49"/>
        <v>60.216999999999999</v>
      </c>
      <c r="BC82" s="36">
        <f t="shared" si="50"/>
        <v>10.435</v>
      </c>
      <c r="BD82" s="36">
        <f t="shared" si="51"/>
        <v>612.04899999999998</v>
      </c>
      <c r="BE82" s="41">
        <f t="shared" si="36"/>
        <v>9137.7189999999991</v>
      </c>
      <c r="BF82" s="41">
        <f t="shared" si="37"/>
        <v>1045.8759999999997</v>
      </c>
      <c r="BG82" s="41">
        <f t="shared" si="38"/>
        <v>2140.5349999999999</v>
      </c>
      <c r="BH82" s="41">
        <f t="shared" si="39"/>
        <v>324.68800000000005</v>
      </c>
      <c r="BI82" s="41">
        <f t="shared" si="40"/>
        <v>12648.817999999999</v>
      </c>
      <c r="BJ82" s="1">
        <v>20</v>
      </c>
    </row>
    <row r="83" spans="1:62" x14ac:dyDescent="0.25">
      <c r="A83" s="33">
        <v>38136</v>
      </c>
      <c r="B83" s="37">
        <v>650816</v>
      </c>
      <c r="C83" s="37">
        <v>22700</v>
      </c>
      <c r="D83" s="126">
        <v>0</v>
      </c>
      <c r="E83" s="36">
        <v>673516</v>
      </c>
      <c r="F83" s="36">
        <f t="shared" si="41"/>
        <v>541701.5</v>
      </c>
      <c r="G83" s="36"/>
      <c r="H83" s="40">
        <f t="shared" si="28"/>
        <v>6.974033007892233</v>
      </c>
      <c r="I83" s="40">
        <f t="shared" si="31"/>
        <v>-13.028648126637133</v>
      </c>
      <c r="L83" s="36">
        <v>23743</v>
      </c>
      <c r="M83" s="36">
        <v>4600</v>
      </c>
      <c r="N83" s="48">
        <v>16000</v>
      </c>
      <c r="O83" s="36">
        <v>44343</v>
      </c>
      <c r="P83" s="36">
        <f t="shared" si="42"/>
        <v>56592.5</v>
      </c>
      <c r="Q83" s="36"/>
      <c r="R83" s="40">
        <f t="shared" si="24"/>
        <v>47.42669060442848</v>
      </c>
      <c r="S83" s="40">
        <f t="shared" si="32"/>
        <v>126.49683822940845</v>
      </c>
      <c r="V83" s="37">
        <v>56896</v>
      </c>
      <c r="W83" s="37">
        <v>10400</v>
      </c>
      <c r="X83" s="37">
        <v>0</v>
      </c>
      <c r="Y83" s="36">
        <v>67296</v>
      </c>
      <c r="Z83" s="36">
        <f t="shared" si="43"/>
        <v>63486.75</v>
      </c>
      <c r="AA83" s="36"/>
      <c r="AB83" s="40">
        <f t="shared" si="25"/>
        <v>-53.055743514261998</v>
      </c>
      <c r="AC83" s="40">
        <f t="shared" si="33"/>
        <v>-47.13248366802263</v>
      </c>
      <c r="AF83" s="37">
        <v>3506</v>
      </c>
      <c r="AG83" s="37">
        <v>10500</v>
      </c>
      <c r="AH83" s="37">
        <v>0</v>
      </c>
      <c r="AI83" s="36">
        <v>14006</v>
      </c>
      <c r="AJ83" s="36">
        <f t="shared" si="44"/>
        <v>14610.25</v>
      </c>
      <c r="AK83" s="36"/>
      <c r="AL83" s="40">
        <f t="shared" si="26"/>
        <v>366.86666666666667</v>
      </c>
      <c r="AM83" s="40">
        <f t="shared" si="34"/>
        <v>91.609836065573774</v>
      </c>
      <c r="AP83" s="36">
        <f t="shared" si="45"/>
        <v>734961</v>
      </c>
      <c r="AQ83" s="36">
        <f t="shared" si="45"/>
        <v>48200</v>
      </c>
      <c r="AR83" s="36">
        <f t="shared" si="45"/>
        <v>16000</v>
      </c>
      <c r="AS83" s="36">
        <f t="shared" si="45"/>
        <v>799161</v>
      </c>
      <c r="AT83" s="36">
        <f t="shared" si="46"/>
        <v>676391</v>
      </c>
      <c r="AU83" s="36"/>
      <c r="AV83" s="40">
        <f t="shared" si="27"/>
        <v>-0.85318558182120308</v>
      </c>
      <c r="AW83" s="40">
        <f t="shared" si="35"/>
        <v>-12.785411089964771</v>
      </c>
      <c r="AZ83" s="36">
        <f t="shared" si="47"/>
        <v>673.51599999999996</v>
      </c>
      <c r="BA83" s="36">
        <f t="shared" si="48"/>
        <v>44.343000000000004</v>
      </c>
      <c r="BB83" s="36">
        <f t="shared" si="49"/>
        <v>67.296000000000006</v>
      </c>
      <c r="BC83" s="36">
        <f t="shared" si="50"/>
        <v>14.006</v>
      </c>
      <c r="BD83" s="36">
        <f t="shared" si="51"/>
        <v>799.16099999999994</v>
      </c>
      <c r="BE83" s="41">
        <f t="shared" si="36"/>
        <v>9811.2349999999988</v>
      </c>
      <c r="BF83" s="41">
        <f t="shared" si="37"/>
        <v>1090.2189999999998</v>
      </c>
      <c r="BG83" s="41">
        <f t="shared" si="38"/>
        <v>2207.8309999999997</v>
      </c>
      <c r="BH83" s="41">
        <f t="shared" si="39"/>
        <v>338.69400000000007</v>
      </c>
      <c r="BI83" s="41">
        <f t="shared" si="40"/>
        <v>13447.978999999999</v>
      </c>
      <c r="BJ83" s="1">
        <v>21</v>
      </c>
    </row>
    <row r="84" spans="1:62" x14ac:dyDescent="0.25">
      <c r="A84" s="33">
        <v>38143</v>
      </c>
      <c r="B84" s="37">
        <v>597121</v>
      </c>
      <c r="C84" s="37">
        <v>33550</v>
      </c>
      <c r="D84" s="126">
        <v>0</v>
      </c>
      <c r="E84" s="36">
        <v>630671</v>
      </c>
      <c r="F84" s="36">
        <f t="shared" si="41"/>
        <v>565961</v>
      </c>
      <c r="G84" s="36"/>
      <c r="H84" s="40">
        <f t="shared" si="28"/>
        <v>-19.6873686757421</v>
      </c>
      <c r="I84" s="40">
        <f t="shared" si="31"/>
        <v>-18.633202385102809</v>
      </c>
      <c r="L84" s="36">
        <v>14028</v>
      </c>
      <c r="M84" s="36">
        <v>6250</v>
      </c>
      <c r="N84" s="48">
        <v>17100</v>
      </c>
      <c r="O84" s="36">
        <v>37378</v>
      </c>
      <c r="P84" s="36">
        <f t="shared" si="42"/>
        <v>46604.25</v>
      </c>
      <c r="Q84" s="36"/>
      <c r="R84" s="40">
        <f t="shared" si="24"/>
        <v>105.1707102865298</v>
      </c>
      <c r="S84" s="40">
        <f t="shared" si="32"/>
        <v>100.94751479481295</v>
      </c>
      <c r="V84" s="37">
        <v>56882</v>
      </c>
      <c r="W84" s="37">
        <v>18200</v>
      </c>
      <c r="X84" s="37">
        <v>10400</v>
      </c>
      <c r="Y84" s="36">
        <v>85482</v>
      </c>
      <c r="Z84" s="36">
        <f t="shared" si="43"/>
        <v>70038.75</v>
      </c>
      <c r="AA84" s="36"/>
      <c r="AB84" s="40">
        <f t="shared" si="25"/>
        <v>34.914772727272727</v>
      </c>
      <c r="AC84" s="40">
        <f t="shared" si="33"/>
        <v>-32.714408202379154</v>
      </c>
      <c r="AF84" s="37">
        <v>1500</v>
      </c>
      <c r="AG84" s="37">
        <v>1500</v>
      </c>
      <c r="AH84" s="37">
        <v>0</v>
      </c>
      <c r="AI84" s="36">
        <v>3000</v>
      </c>
      <c r="AJ84" s="36">
        <f t="shared" si="44"/>
        <v>9485.25</v>
      </c>
      <c r="AK84" s="36"/>
      <c r="AL84" s="40">
        <f t="shared" si="26"/>
        <v>100</v>
      </c>
      <c r="AM84" s="40">
        <f t="shared" si="34"/>
        <v>30.831034482758611</v>
      </c>
      <c r="AP84" s="36">
        <f t="shared" si="45"/>
        <v>669531</v>
      </c>
      <c r="AQ84" s="36">
        <f t="shared" si="45"/>
        <v>59500</v>
      </c>
      <c r="AR84" s="36">
        <f t="shared" si="45"/>
        <v>27500</v>
      </c>
      <c r="AS84" s="36">
        <f t="shared" si="45"/>
        <v>756531</v>
      </c>
      <c r="AT84" s="36">
        <f t="shared" si="46"/>
        <v>692089.25</v>
      </c>
      <c r="AU84" s="36"/>
      <c r="AV84" s="40">
        <f t="shared" si="27"/>
        <v>-12.876980196879595</v>
      </c>
      <c r="AW84" s="40">
        <f t="shared" si="35"/>
        <v>-16.625948754459539</v>
      </c>
      <c r="AZ84" s="36">
        <f t="shared" si="47"/>
        <v>630.67100000000005</v>
      </c>
      <c r="BA84" s="36">
        <f t="shared" si="48"/>
        <v>37.378</v>
      </c>
      <c r="BB84" s="36">
        <f t="shared" si="49"/>
        <v>85.481999999999999</v>
      </c>
      <c r="BC84" s="36">
        <f t="shared" si="50"/>
        <v>3</v>
      </c>
      <c r="BD84" s="36">
        <f t="shared" si="51"/>
        <v>756.53099999999995</v>
      </c>
      <c r="BE84" s="41">
        <f t="shared" si="36"/>
        <v>10441.905999999999</v>
      </c>
      <c r="BF84" s="41">
        <f t="shared" si="37"/>
        <v>1127.5969999999998</v>
      </c>
      <c r="BG84" s="41">
        <f t="shared" si="38"/>
        <v>2293.3129999999996</v>
      </c>
      <c r="BH84" s="41">
        <f t="shared" si="39"/>
        <v>341.69400000000007</v>
      </c>
      <c r="BI84" s="41">
        <f t="shared" si="40"/>
        <v>14204.509999999998</v>
      </c>
      <c r="BJ84" s="1">
        <v>22</v>
      </c>
    </row>
    <row r="85" spans="1:62" x14ac:dyDescent="0.25">
      <c r="A85" s="33">
        <v>38150</v>
      </c>
      <c r="B85" s="37">
        <v>643573</v>
      </c>
      <c r="C85" s="37">
        <v>4500</v>
      </c>
      <c r="D85" s="126">
        <v>0</v>
      </c>
      <c r="E85" s="36">
        <v>648073</v>
      </c>
      <c r="F85" s="36">
        <f t="shared" si="41"/>
        <v>609364</v>
      </c>
      <c r="G85" s="36"/>
      <c r="H85" s="40">
        <f t="shared" si="28"/>
        <v>-13.898052428585284</v>
      </c>
      <c r="I85" s="40">
        <f t="shared" si="31"/>
        <v>-17.993480406059881</v>
      </c>
      <c r="L85" s="36">
        <v>15651</v>
      </c>
      <c r="M85" s="36">
        <v>1500</v>
      </c>
      <c r="N85" s="48">
        <v>22500</v>
      </c>
      <c r="O85" s="36">
        <v>39651</v>
      </c>
      <c r="P85" s="36">
        <f t="shared" si="42"/>
        <v>44393.25</v>
      </c>
      <c r="Q85" s="36"/>
      <c r="R85" s="40">
        <f t="shared" si="24"/>
        <v>63.240016467682182</v>
      </c>
      <c r="S85" s="40">
        <f t="shared" si="32"/>
        <v>78.985193174143987</v>
      </c>
      <c r="V85" s="37">
        <v>29232</v>
      </c>
      <c r="W85" s="37">
        <v>3000</v>
      </c>
      <c r="X85" s="37">
        <v>1400</v>
      </c>
      <c r="Y85" s="36">
        <v>33632</v>
      </c>
      <c r="Z85" s="36">
        <f t="shared" si="43"/>
        <v>61656.75</v>
      </c>
      <c r="AA85" s="36"/>
      <c r="AB85" s="40">
        <f t="shared" si="25"/>
        <v>-75.532890046414181</v>
      </c>
      <c r="AC85" s="40">
        <f t="shared" si="33"/>
        <v>-49.246811295361105</v>
      </c>
      <c r="AF85" s="37">
        <v>14000</v>
      </c>
      <c r="AG85" s="37">
        <v>0</v>
      </c>
      <c r="AH85" s="37">
        <v>0</v>
      </c>
      <c r="AI85" s="36">
        <v>14000</v>
      </c>
      <c r="AJ85" s="36">
        <f t="shared" si="44"/>
        <v>10360.25</v>
      </c>
      <c r="AK85" s="36"/>
      <c r="AL85" s="40">
        <f t="shared" si="26"/>
        <v>-15.151515151515149</v>
      </c>
      <c r="AM85" s="40">
        <f t="shared" si="34"/>
        <v>-8.9208791208791212</v>
      </c>
      <c r="AP85" s="36">
        <f t="shared" si="45"/>
        <v>702456</v>
      </c>
      <c r="AQ85" s="36">
        <f t="shared" si="45"/>
        <v>9000</v>
      </c>
      <c r="AR85" s="36">
        <f t="shared" si="45"/>
        <v>23900</v>
      </c>
      <c r="AS85" s="36">
        <f t="shared" si="45"/>
        <v>735356</v>
      </c>
      <c r="AT85" s="36">
        <f t="shared" si="46"/>
        <v>725774.25</v>
      </c>
      <c r="AU85" s="36"/>
      <c r="AV85" s="40">
        <f t="shared" si="27"/>
        <v>-21.00836905929453</v>
      </c>
      <c r="AW85" s="40">
        <f t="shared" si="35"/>
        <v>-19.423683483045394</v>
      </c>
      <c r="AZ85" s="36">
        <f t="shared" si="47"/>
        <v>648.07299999999998</v>
      </c>
      <c r="BA85" s="36">
        <f t="shared" si="48"/>
        <v>39.651000000000003</v>
      </c>
      <c r="BB85" s="36">
        <f t="shared" si="49"/>
        <v>33.631999999999998</v>
      </c>
      <c r="BC85" s="36">
        <f t="shared" si="50"/>
        <v>14</v>
      </c>
      <c r="BD85" s="36">
        <f t="shared" si="51"/>
        <v>735.35599999999999</v>
      </c>
      <c r="BE85" s="41">
        <f t="shared" si="36"/>
        <v>11089.978999999999</v>
      </c>
      <c r="BF85" s="41">
        <f t="shared" si="37"/>
        <v>1167.2479999999998</v>
      </c>
      <c r="BG85" s="41">
        <f t="shared" si="38"/>
        <v>2326.9449999999997</v>
      </c>
      <c r="BH85" s="41">
        <f t="shared" si="39"/>
        <v>355.69400000000007</v>
      </c>
      <c r="BI85" s="41">
        <f t="shared" si="40"/>
        <v>14939.865999999998</v>
      </c>
      <c r="BJ85" s="1">
        <v>23</v>
      </c>
    </row>
    <row r="86" spans="1:62" x14ac:dyDescent="0.25">
      <c r="A86" s="33">
        <v>38157</v>
      </c>
      <c r="B86" s="37">
        <v>702167</v>
      </c>
      <c r="C86" s="37">
        <v>15293</v>
      </c>
      <c r="D86" s="126">
        <v>0</v>
      </c>
      <c r="E86" s="36">
        <v>717460</v>
      </c>
      <c r="F86" s="36">
        <f t="shared" si="41"/>
        <v>667430</v>
      </c>
      <c r="G86" s="36"/>
      <c r="H86" s="40">
        <f t="shared" si="28"/>
        <v>17.232026143790847</v>
      </c>
      <c r="I86" s="40">
        <f t="shared" si="31"/>
        <v>-3.95163547585623</v>
      </c>
      <c r="L86" s="36">
        <v>12344</v>
      </c>
      <c r="M86" s="36">
        <v>0</v>
      </c>
      <c r="N86" s="48">
        <v>41400</v>
      </c>
      <c r="O86" s="36">
        <v>53744</v>
      </c>
      <c r="P86" s="36">
        <f t="shared" si="42"/>
        <v>43779</v>
      </c>
      <c r="Q86" s="36"/>
      <c r="R86" s="40">
        <f t="shared" si="24"/>
        <v>56.169000987970023</v>
      </c>
      <c r="S86" s="40">
        <f t="shared" si="32"/>
        <v>63.659813084112152</v>
      </c>
      <c r="V86" s="37">
        <v>21664</v>
      </c>
      <c r="W86" s="37">
        <v>1500</v>
      </c>
      <c r="X86" s="37">
        <v>0</v>
      </c>
      <c r="Y86" s="36">
        <v>23164</v>
      </c>
      <c r="Z86" s="36">
        <f t="shared" si="43"/>
        <v>52393.5</v>
      </c>
      <c r="AA86" s="36"/>
      <c r="AB86" s="40">
        <f t="shared" si="25"/>
        <v>-72.781857705187704</v>
      </c>
      <c r="AC86" s="40">
        <f t="shared" si="33"/>
        <v>-51.179660637911276</v>
      </c>
      <c r="AF86" s="37">
        <v>1600</v>
      </c>
      <c r="AG86" s="37">
        <v>10500</v>
      </c>
      <c r="AH86" s="37">
        <v>0</v>
      </c>
      <c r="AI86" s="36">
        <v>12100</v>
      </c>
      <c r="AJ86" s="36">
        <f t="shared" si="44"/>
        <v>10776.5</v>
      </c>
      <c r="AK86" s="36"/>
      <c r="AL86" s="40">
        <f t="shared" si="26"/>
        <v>-9.7014925373134275</v>
      </c>
      <c r="AM86" s="40">
        <f t="shared" si="34"/>
        <v>25.308139534883711</v>
      </c>
      <c r="AP86" s="36">
        <f t="shared" si="45"/>
        <v>737775</v>
      </c>
      <c r="AQ86" s="36">
        <f t="shared" si="45"/>
        <v>27293</v>
      </c>
      <c r="AR86" s="36">
        <f t="shared" si="45"/>
        <v>41400</v>
      </c>
      <c r="AS86" s="36">
        <f t="shared" si="45"/>
        <v>806468</v>
      </c>
      <c r="AT86" s="36">
        <f t="shared" si="46"/>
        <v>774379</v>
      </c>
      <c r="AU86" s="36"/>
      <c r="AV86" s="40">
        <f t="shared" si="27"/>
        <v>8.2625090781682342</v>
      </c>
      <c r="AW86" s="40">
        <f t="shared" si="35"/>
        <v>-7.5432939908078094</v>
      </c>
      <c r="AZ86" s="36">
        <f t="shared" si="47"/>
        <v>717.46</v>
      </c>
      <c r="BA86" s="36">
        <f t="shared" si="48"/>
        <v>53.744</v>
      </c>
      <c r="BB86" s="36">
        <f t="shared" si="49"/>
        <v>23.164000000000001</v>
      </c>
      <c r="BC86" s="36">
        <f t="shared" si="50"/>
        <v>12.1</v>
      </c>
      <c r="BD86" s="36">
        <f t="shared" si="51"/>
        <v>806.46799999999996</v>
      </c>
      <c r="BE86" s="41">
        <f t="shared" si="36"/>
        <v>11807.438999999998</v>
      </c>
      <c r="BF86" s="41">
        <f t="shared" si="37"/>
        <v>1220.9919999999997</v>
      </c>
      <c r="BG86" s="41">
        <f t="shared" si="38"/>
        <v>2350.1089999999999</v>
      </c>
      <c r="BH86" s="41">
        <f t="shared" si="39"/>
        <v>367.7940000000001</v>
      </c>
      <c r="BI86" s="41">
        <f t="shared" si="40"/>
        <v>15746.333999999999</v>
      </c>
      <c r="BJ86" s="1">
        <v>24</v>
      </c>
    </row>
    <row r="87" spans="1:62" x14ac:dyDescent="0.25">
      <c r="A87" s="33">
        <v>38164</v>
      </c>
      <c r="B87" s="37">
        <v>514714</v>
      </c>
      <c r="C87" s="37">
        <v>29600</v>
      </c>
      <c r="D87" s="126">
        <v>49300</v>
      </c>
      <c r="E87" s="36">
        <v>593614</v>
      </c>
      <c r="F87" s="36">
        <f t="shared" si="41"/>
        <v>647454.5</v>
      </c>
      <c r="G87" s="36"/>
      <c r="H87" s="40">
        <f t="shared" si="28"/>
        <v>-25.784705708791854</v>
      </c>
      <c r="I87" s="40">
        <f t="shared" si="31"/>
        <v>-12.20375584148783</v>
      </c>
      <c r="L87" s="36">
        <v>3244</v>
      </c>
      <c r="M87" s="36">
        <v>1600</v>
      </c>
      <c r="N87" s="48">
        <v>1400</v>
      </c>
      <c r="O87" s="36">
        <v>6244</v>
      </c>
      <c r="P87" s="36">
        <f t="shared" si="42"/>
        <v>34254.25</v>
      </c>
      <c r="Q87" s="36"/>
      <c r="R87" s="40">
        <f t="shared" si="24"/>
        <v>-89.461425509291288</v>
      </c>
      <c r="S87" s="40">
        <f t="shared" si="32"/>
        <v>0.62127765823853931</v>
      </c>
      <c r="V87" s="37">
        <v>72080</v>
      </c>
      <c r="W87" s="37">
        <v>4500</v>
      </c>
      <c r="X87" s="37">
        <v>0</v>
      </c>
      <c r="Y87" s="36">
        <v>76580</v>
      </c>
      <c r="Z87" s="36">
        <f t="shared" si="43"/>
        <v>54714.5</v>
      </c>
      <c r="AA87" s="36"/>
      <c r="AB87" s="40">
        <f t="shared" si="25"/>
        <v>-25.068493150684933</v>
      </c>
      <c r="AC87" s="40">
        <f t="shared" si="33"/>
        <v>-43.611174807986131</v>
      </c>
      <c r="AF87" s="37">
        <v>0</v>
      </c>
      <c r="AG87" s="37">
        <v>0</v>
      </c>
      <c r="AH87" s="37">
        <v>0</v>
      </c>
      <c r="AI87" s="36">
        <v>0</v>
      </c>
      <c r="AJ87" s="36">
        <f t="shared" si="44"/>
        <v>7275</v>
      </c>
      <c r="AK87" s="36"/>
      <c r="AL87" s="40">
        <f t="shared" si="26"/>
        <v>-100</v>
      </c>
      <c r="AM87" s="40">
        <f t="shared" si="34"/>
        <v>-19.4976208918889</v>
      </c>
      <c r="AP87" s="36">
        <f t="shared" si="45"/>
        <v>590038</v>
      </c>
      <c r="AQ87" s="36">
        <f t="shared" si="45"/>
        <v>35700</v>
      </c>
      <c r="AR87" s="36">
        <f t="shared" si="45"/>
        <v>50700</v>
      </c>
      <c r="AS87" s="36">
        <f t="shared" si="45"/>
        <v>676438</v>
      </c>
      <c r="AT87" s="36">
        <f t="shared" si="46"/>
        <v>743698.25</v>
      </c>
      <c r="AU87" s="36"/>
      <c r="AV87" s="40">
        <f t="shared" si="27"/>
        <v>-29.979059076591199</v>
      </c>
      <c r="AW87" s="40">
        <f t="shared" si="35"/>
        <v>-15.254026283620492</v>
      </c>
      <c r="AZ87" s="36">
        <f t="shared" si="47"/>
        <v>593.61400000000003</v>
      </c>
      <c r="BA87" s="36">
        <f t="shared" si="48"/>
        <v>6.2439999999999998</v>
      </c>
      <c r="BB87" s="36">
        <f t="shared" si="49"/>
        <v>76.58</v>
      </c>
      <c r="BC87" s="36">
        <f t="shared" si="50"/>
        <v>0</v>
      </c>
      <c r="BD87" s="36">
        <f t="shared" si="51"/>
        <v>676.43799999999999</v>
      </c>
      <c r="BE87" s="41">
        <f t="shared" si="36"/>
        <v>12401.052999999998</v>
      </c>
      <c r="BF87" s="41">
        <f t="shared" si="37"/>
        <v>1227.2359999999996</v>
      </c>
      <c r="BG87" s="41">
        <f t="shared" si="38"/>
        <v>2426.6889999999999</v>
      </c>
      <c r="BH87" s="41">
        <f t="shared" si="39"/>
        <v>367.7940000000001</v>
      </c>
      <c r="BI87" s="41">
        <f t="shared" si="40"/>
        <v>16422.771999999997</v>
      </c>
      <c r="BJ87" s="1">
        <v>25</v>
      </c>
    </row>
    <row r="88" spans="1:62" x14ac:dyDescent="0.25">
      <c r="A88" s="33">
        <v>38171</v>
      </c>
      <c r="B88" s="37">
        <v>594878</v>
      </c>
      <c r="C88" s="37">
        <v>11150</v>
      </c>
      <c r="D88" s="126">
        <v>0</v>
      </c>
      <c r="E88" s="36">
        <v>606028</v>
      </c>
      <c r="F88" s="36">
        <f t="shared" si="41"/>
        <v>641293.75</v>
      </c>
      <c r="G88" s="36"/>
      <c r="H88" s="40">
        <f t="shared" si="28"/>
        <v>-27.442998692597609</v>
      </c>
      <c r="I88" s="40">
        <f t="shared" si="31"/>
        <v>-14.487867272889099</v>
      </c>
      <c r="L88" s="36">
        <v>14285</v>
      </c>
      <c r="M88" s="36">
        <v>8800</v>
      </c>
      <c r="N88" s="48">
        <v>52700</v>
      </c>
      <c r="O88" s="36">
        <v>75785</v>
      </c>
      <c r="P88" s="36">
        <f t="shared" si="42"/>
        <v>43856</v>
      </c>
      <c r="Q88" s="36"/>
      <c r="R88" s="40">
        <f t="shared" si="24"/>
        <v>-17.029778848259248</v>
      </c>
      <c r="S88" s="40">
        <f t="shared" si="32"/>
        <v>-16.182576579245367</v>
      </c>
      <c r="V88" s="37">
        <v>36922</v>
      </c>
      <c r="W88" s="37">
        <v>12150</v>
      </c>
      <c r="X88" s="37">
        <v>0</v>
      </c>
      <c r="Y88" s="36">
        <v>49072</v>
      </c>
      <c r="Z88" s="36">
        <f t="shared" si="43"/>
        <v>45612</v>
      </c>
      <c r="AA88" s="36"/>
      <c r="AB88" s="40">
        <f t="shared" si="25"/>
        <v>-45.733022216815776</v>
      </c>
      <c r="AC88" s="40">
        <f t="shared" si="33"/>
        <v>-56.056745104650886</v>
      </c>
      <c r="AF88" s="37">
        <v>1500</v>
      </c>
      <c r="AG88" s="37">
        <v>0</v>
      </c>
      <c r="AH88" s="37">
        <v>0</v>
      </c>
      <c r="AI88" s="36">
        <v>1500</v>
      </c>
      <c r="AJ88" s="36">
        <f t="shared" si="44"/>
        <v>6900</v>
      </c>
      <c r="AK88" s="36"/>
      <c r="AL88" s="40">
        <f t="shared" si="26"/>
        <v>-85.902255639097746</v>
      </c>
      <c r="AM88" s="40">
        <f t="shared" si="34"/>
        <v>-39.056703762586118</v>
      </c>
      <c r="AP88" s="36">
        <f t="shared" si="45"/>
        <v>647585</v>
      </c>
      <c r="AQ88" s="36">
        <f t="shared" si="45"/>
        <v>32100</v>
      </c>
      <c r="AR88" s="36">
        <f t="shared" si="45"/>
        <v>52700</v>
      </c>
      <c r="AS88" s="36">
        <f t="shared" si="45"/>
        <v>732385</v>
      </c>
      <c r="AT88" s="36">
        <f t="shared" si="46"/>
        <v>737661.75</v>
      </c>
      <c r="AU88" s="36"/>
      <c r="AV88" s="40">
        <f t="shared" si="27"/>
        <v>-28.732127930591222</v>
      </c>
      <c r="AW88" s="40">
        <f t="shared" si="35"/>
        <v>-19.591039773269202</v>
      </c>
      <c r="AZ88" s="36">
        <f t="shared" si="47"/>
        <v>606.02800000000002</v>
      </c>
      <c r="BA88" s="36">
        <f t="shared" si="48"/>
        <v>75.784999999999997</v>
      </c>
      <c r="BB88" s="36">
        <f t="shared" si="49"/>
        <v>49.072000000000003</v>
      </c>
      <c r="BC88" s="36">
        <f t="shared" si="50"/>
        <v>1.5</v>
      </c>
      <c r="BD88" s="36">
        <f t="shared" si="51"/>
        <v>732.38499999999999</v>
      </c>
      <c r="BE88" s="41">
        <f t="shared" si="36"/>
        <v>13007.080999999998</v>
      </c>
      <c r="BF88" s="41">
        <f t="shared" si="37"/>
        <v>1303.0209999999997</v>
      </c>
      <c r="BG88" s="41">
        <f t="shared" si="38"/>
        <v>2475.761</v>
      </c>
      <c r="BH88" s="41">
        <f t="shared" si="39"/>
        <v>369.2940000000001</v>
      </c>
      <c r="BI88" s="41">
        <f t="shared" si="40"/>
        <v>17155.156999999996</v>
      </c>
      <c r="BJ88" s="1">
        <v>26</v>
      </c>
    </row>
    <row r="89" spans="1:62" x14ac:dyDescent="0.25">
      <c r="A89" s="33">
        <v>38178</v>
      </c>
      <c r="B89" s="37">
        <v>502651</v>
      </c>
      <c r="C89" s="37">
        <v>10500</v>
      </c>
      <c r="D89" s="126">
        <v>0</v>
      </c>
      <c r="E89" s="36">
        <v>513151</v>
      </c>
      <c r="F89" s="36">
        <f t="shared" si="41"/>
        <v>607563.25</v>
      </c>
      <c r="G89" s="36"/>
      <c r="H89" s="40">
        <f t="shared" si="28"/>
        <v>-12.394943278333093</v>
      </c>
      <c r="I89" s="40">
        <f t="shared" si="31"/>
        <v>-14.211821086374766</v>
      </c>
      <c r="L89" s="36">
        <v>29570</v>
      </c>
      <c r="M89" s="36">
        <v>4400</v>
      </c>
      <c r="N89" s="48">
        <v>41200</v>
      </c>
      <c r="O89" s="36">
        <v>75170</v>
      </c>
      <c r="P89" s="36">
        <f t="shared" si="42"/>
        <v>52735.75</v>
      </c>
      <c r="Q89" s="36"/>
      <c r="R89" s="40">
        <f t="shared" si="24"/>
        <v>22.398801576187832</v>
      </c>
      <c r="S89" s="40">
        <f t="shared" si="32"/>
        <v>-14.395922359252811</v>
      </c>
      <c r="V89" s="37">
        <v>38335</v>
      </c>
      <c r="W89" s="37">
        <v>6000</v>
      </c>
      <c r="X89" s="37">
        <v>1400</v>
      </c>
      <c r="Y89" s="36">
        <v>45735</v>
      </c>
      <c r="Z89" s="36">
        <f t="shared" si="43"/>
        <v>48637.75</v>
      </c>
      <c r="AA89" s="36"/>
      <c r="AB89" s="40">
        <f t="shared" si="25"/>
        <v>-56.566126612091395</v>
      </c>
      <c r="AC89" s="40">
        <f t="shared" si="33"/>
        <v>-49.207372790643035</v>
      </c>
      <c r="AF89" s="37">
        <v>1624</v>
      </c>
      <c r="AG89" s="37">
        <v>0</v>
      </c>
      <c r="AH89" s="37">
        <v>0</v>
      </c>
      <c r="AI89" s="36">
        <v>1624</v>
      </c>
      <c r="AJ89" s="36">
        <f t="shared" si="44"/>
        <v>3806</v>
      </c>
      <c r="AK89" s="36"/>
      <c r="AL89" s="40"/>
      <c r="AM89" s="40">
        <f t="shared" si="34"/>
        <v>-47.116854244824239</v>
      </c>
      <c r="AP89" s="36">
        <f t="shared" si="45"/>
        <v>572180</v>
      </c>
      <c r="AQ89" s="36">
        <f t="shared" si="45"/>
        <v>20900</v>
      </c>
      <c r="AR89" s="36">
        <f t="shared" si="45"/>
        <v>42600</v>
      </c>
      <c r="AS89" s="36">
        <f t="shared" si="45"/>
        <v>635680</v>
      </c>
      <c r="AT89" s="36">
        <f t="shared" si="46"/>
        <v>712742.75</v>
      </c>
      <c r="AU89" s="36"/>
      <c r="AV89" s="40">
        <f t="shared" si="27"/>
        <v>-15.520547744950941</v>
      </c>
      <c r="AW89" s="40">
        <f t="shared" si="35"/>
        <v>-18.335745188892403</v>
      </c>
      <c r="AZ89" s="36">
        <f t="shared" si="47"/>
        <v>513.15099999999995</v>
      </c>
      <c r="BA89" s="36">
        <f t="shared" si="48"/>
        <v>75.17</v>
      </c>
      <c r="BB89" s="36">
        <f t="shared" si="49"/>
        <v>45.734999999999999</v>
      </c>
      <c r="BC89" s="36">
        <f t="shared" si="50"/>
        <v>1.6240000000000001</v>
      </c>
      <c r="BD89" s="36">
        <f t="shared" si="51"/>
        <v>635.67999999999995</v>
      </c>
      <c r="BE89" s="41">
        <f t="shared" si="36"/>
        <v>13520.231999999998</v>
      </c>
      <c r="BF89" s="41">
        <f t="shared" si="37"/>
        <v>1378.1909999999998</v>
      </c>
      <c r="BG89" s="41">
        <f t="shared" si="38"/>
        <v>2521.4960000000001</v>
      </c>
      <c r="BH89" s="41">
        <f t="shared" si="39"/>
        <v>370.91800000000012</v>
      </c>
      <c r="BI89" s="41">
        <f t="shared" si="40"/>
        <v>17790.836999999996</v>
      </c>
      <c r="BJ89" s="1">
        <v>27</v>
      </c>
    </row>
    <row r="90" spans="1:62" x14ac:dyDescent="0.25">
      <c r="A90" s="33">
        <v>38185</v>
      </c>
      <c r="B90" s="37">
        <v>626215</v>
      </c>
      <c r="C90" s="37">
        <v>13600</v>
      </c>
      <c r="D90" s="126">
        <v>0</v>
      </c>
      <c r="E90" s="36">
        <v>639815</v>
      </c>
      <c r="F90" s="36">
        <f t="shared" si="41"/>
        <v>588152</v>
      </c>
      <c r="G90" s="36"/>
      <c r="H90" s="40">
        <f t="shared" si="28"/>
        <v>-16.947806074168881</v>
      </c>
      <c r="I90" s="40">
        <f t="shared" si="31"/>
        <v>-21.349812618889217</v>
      </c>
      <c r="L90" s="36">
        <v>28266</v>
      </c>
      <c r="M90" s="36">
        <v>26595</v>
      </c>
      <c r="N90" s="48">
        <v>48000</v>
      </c>
      <c r="O90" s="36">
        <v>102861</v>
      </c>
      <c r="P90" s="36">
        <f t="shared" si="42"/>
        <v>65015</v>
      </c>
      <c r="Q90" s="36"/>
      <c r="R90" s="40">
        <f t="shared" si="24"/>
        <v>-8.0259663617586305</v>
      </c>
      <c r="S90" s="40">
        <f t="shared" si="32"/>
        <v>-19.694911067193676</v>
      </c>
      <c r="V90" s="37">
        <v>21871</v>
      </c>
      <c r="W90" s="37">
        <v>2700</v>
      </c>
      <c r="X90" s="37">
        <v>0</v>
      </c>
      <c r="Y90" s="36">
        <v>24571</v>
      </c>
      <c r="Z90" s="36">
        <f t="shared" si="43"/>
        <v>48989.5</v>
      </c>
      <c r="AA90" s="36"/>
      <c r="AB90" s="40">
        <f t="shared" si="25"/>
        <v>-82.394204726214866</v>
      </c>
      <c r="AC90" s="40">
        <f t="shared" si="33"/>
        <v>-55.208269045708789</v>
      </c>
      <c r="AF90" s="37">
        <v>1500</v>
      </c>
      <c r="AG90" s="37">
        <v>0</v>
      </c>
      <c r="AH90" s="37">
        <v>0</v>
      </c>
      <c r="AI90" s="36">
        <v>1500</v>
      </c>
      <c r="AJ90" s="36">
        <f t="shared" si="44"/>
        <v>1156</v>
      </c>
      <c r="AK90" s="36"/>
      <c r="AL90" s="40">
        <f t="shared" si="26"/>
        <v>-52.755905511811022</v>
      </c>
      <c r="AM90" s="40">
        <f t="shared" si="34"/>
        <v>-75.090233259710175</v>
      </c>
      <c r="AP90" s="36">
        <f t="shared" si="45"/>
        <v>677852</v>
      </c>
      <c r="AQ90" s="36">
        <f t="shared" si="45"/>
        <v>42895</v>
      </c>
      <c r="AR90" s="36">
        <f t="shared" si="45"/>
        <v>48000</v>
      </c>
      <c r="AS90" s="36">
        <f t="shared" si="45"/>
        <v>768747</v>
      </c>
      <c r="AT90" s="36">
        <f t="shared" si="46"/>
        <v>703312.5</v>
      </c>
      <c r="AU90" s="36"/>
      <c r="AV90" s="40">
        <f t="shared" si="27"/>
        <v>-24.996707159659337</v>
      </c>
      <c r="AW90" s="40">
        <f t="shared" si="35"/>
        <v>-25.400146375612554</v>
      </c>
      <c r="AZ90" s="36">
        <f t="shared" si="47"/>
        <v>639.81500000000005</v>
      </c>
      <c r="BA90" s="36">
        <f t="shared" si="48"/>
        <v>102.861</v>
      </c>
      <c r="BB90" s="36">
        <f t="shared" si="49"/>
        <v>24.571000000000002</v>
      </c>
      <c r="BC90" s="36">
        <f t="shared" si="50"/>
        <v>1.5</v>
      </c>
      <c r="BD90" s="36">
        <f t="shared" si="51"/>
        <v>768.74699999999996</v>
      </c>
      <c r="BE90" s="41">
        <f t="shared" si="36"/>
        <v>14160.046999999999</v>
      </c>
      <c r="BF90" s="41">
        <f t="shared" si="37"/>
        <v>1481.0519999999999</v>
      </c>
      <c r="BG90" s="41">
        <f t="shared" si="38"/>
        <v>2546.067</v>
      </c>
      <c r="BH90" s="41">
        <f t="shared" si="39"/>
        <v>372.41800000000012</v>
      </c>
      <c r="BI90" s="41">
        <f t="shared" si="40"/>
        <v>18559.583999999995</v>
      </c>
      <c r="BJ90" s="1">
        <v>28</v>
      </c>
    </row>
    <row r="91" spans="1:62" x14ac:dyDescent="0.25">
      <c r="A91" s="33">
        <v>38192</v>
      </c>
      <c r="B91" s="37">
        <v>511989</v>
      </c>
      <c r="C91" s="37">
        <v>13600</v>
      </c>
      <c r="D91" s="126">
        <v>0</v>
      </c>
      <c r="E91" s="36">
        <v>525589</v>
      </c>
      <c r="F91" s="36">
        <f t="shared" si="41"/>
        <v>571145.75</v>
      </c>
      <c r="G91" s="36"/>
      <c r="H91" s="40">
        <f t="shared" si="28"/>
        <v>-7.9162819544722707</v>
      </c>
      <c r="I91" s="40">
        <f t="shared" si="31"/>
        <v>-17.289653816647832</v>
      </c>
      <c r="L91" s="36">
        <v>33920</v>
      </c>
      <c r="M91" s="36">
        <v>26743</v>
      </c>
      <c r="N91" s="48">
        <v>54500</v>
      </c>
      <c r="O91" s="36">
        <v>115163</v>
      </c>
      <c r="P91" s="36">
        <f t="shared" si="42"/>
        <v>92244.75</v>
      </c>
      <c r="Q91" s="36"/>
      <c r="R91" s="40">
        <f t="shared" si="24"/>
        <v>0.12780830493148709</v>
      </c>
      <c r="S91" s="40">
        <f t="shared" si="32"/>
        <v>-2.7997376233841798</v>
      </c>
      <c r="V91" s="37">
        <v>34144</v>
      </c>
      <c r="W91" s="37">
        <v>5400</v>
      </c>
      <c r="X91" s="37">
        <v>1400</v>
      </c>
      <c r="Y91" s="36">
        <v>40944</v>
      </c>
      <c r="Z91" s="36">
        <f t="shared" si="43"/>
        <v>40080.5</v>
      </c>
      <c r="AA91" s="36"/>
      <c r="AB91" s="40">
        <f t="shared" si="25"/>
        <v>-72.693077230892357</v>
      </c>
      <c r="AC91" s="40">
        <f t="shared" si="33"/>
        <v>-66.959381897544873</v>
      </c>
      <c r="AF91" s="37">
        <v>0</v>
      </c>
      <c r="AG91" s="37">
        <v>1500</v>
      </c>
      <c r="AH91" s="37">
        <v>7600</v>
      </c>
      <c r="AI91" s="36">
        <v>9100</v>
      </c>
      <c r="AJ91" s="36">
        <f t="shared" si="44"/>
        <v>3431</v>
      </c>
      <c r="AK91" s="36"/>
      <c r="AL91" s="40">
        <f t="shared" si="26"/>
        <v>454.8780487804878</v>
      </c>
      <c r="AM91" s="40">
        <f t="shared" si="34"/>
        <v>-11.200258815917174</v>
      </c>
      <c r="AP91" s="36">
        <f t="shared" si="45"/>
        <v>580053</v>
      </c>
      <c r="AQ91" s="36">
        <f t="shared" si="45"/>
        <v>47243</v>
      </c>
      <c r="AR91" s="36">
        <f t="shared" si="45"/>
        <v>63500</v>
      </c>
      <c r="AS91" s="36">
        <f t="shared" si="45"/>
        <v>690796</v>
      </c>
      <c r="AT91" s="36">
        <f t="shared" si="46"/>
        <v>706902</v>
      </c>
      <c r="AU91" s="36"/>
      <c r="AV91" s="40">
        <f t="shared" si="27"/>
        <v>-17.503991669144668</v>
      </c>
      <c r="AW91" s="40">
        <f t="shared" si="35"/>
        <v>-22.370456271321572</v>
      </c>
      <c r="AZ91" s="36">
        <f t="shared" si="47"/>
        <v>525.58900000000006</v>
      </c>
      <c r="BA91" s="36">
        <f t="shared" si="48"/>
        <v>115.163</v>
      </c>
      <c r="BB91" s="36">
        <f t="shared" si="49"/>
        <v>40.944000000000003</v>
      </c>
      <c r="BC91" s="36">
        <f t="shared" si="50"/>
        <v>9.1</v>
      </c>
      <c r="BD91" s="36">
        <f t="shared" si="51"/>
        <v>690.79600000000005</v>
      </c>
      <c r="BE91" s="41">
        <f t="shared" si="36"/>
        <v>14685.635999999999</v>
      </c>
      <c r="BF91" s="41">
        <f t="shared" si="37"/>
        <v>1596.2149999999999</v>
      </c>
      <c r="BG91" s="41">
        <f t="shared" si="38"/>
        <v>2587.011</v>
      </c>
      <c r="BH91" s="41">
        <f t="shared" si="39"/>
        <v>381.51800000000014</v>
      </c>
      <c r="BI91" s="41">
        <f t="shared" si="40"/>
        <v>19250.379999999994</v>
      </c>
      <c r="BJ91" s="1">
        <v>29</v>
      </c>
    </row>
    <row r="92" spans="1:62" x14ac:dyDescent="0.25">
      <c r="A92" s="33">
        <v>38199</v>
      </c>
      <c r="B92" s="37">
        <v>417094</v>
      </c>
      <c r="C92" s="37">
        <v>10500</v>
      </c>
      <c r="D92" s="126">
        <v>0</v>
      </c>
      <c r="E92" s="36">
        <v>427594</v>
      </c>
      <c r="F92" s="36">
        <f t="shared" si="41"/>
        <v>526537.25</v>
      </c>
      <c r="G92" s="36"/>
      <c r="H92" s="40">
        <f t="shared" si="28"/>
        <v>-27.882748791985357</v>
      </c>
      <c r="I92" s="40">
        <f t="shared" si="31"/>
        <v>-16.416688493622555</v>
      </c>
      <c r="L92" s="36">
        <v>25488</v>
      </c>
      <c r="M92" s="36">
        <v>14900</v>
      </c>
      <c r="N92" s="48">
        <v>10400</v>
      </c>
      <c r="O92" s="36">
        <v>50788</v>
      </c>
      <c r="P92" s="36">
        <f t="shared" si="42"/>
        <v>85995.5</v>
      </c>
      <c r="Q92" s="36"/>
      <c r="R92" s="40">
        <f t="shared" si="24"/>
        <v>-61.078711615538474</v>
      </c>
      <c r="S92" s="40">
        <f t="shared" si="32"/>
        <v>-17.856221761598647</v>
      </c>
      <c r="V92" s="37">
        <v>12623</v>
      </c>
      <c r="W92" s="37">
        <v>25425</v>
      </c>
      <c r="X92" s="37">
        <v>0</v>
      </c>
      <c r="Y92" s="36">
        <v>38048</v>
      </c>
      <c r="Z92" s="36">
        <f t="shared" si="43"/>
        <v>37324.5</v>
      </c>
      <c r="AA92" s="36"/>
      <c r="AB92" s="40">
        <f t="shared" si="25"/>
        <v>-75.470469534720294</v>
      </c>
      <c r="AC92" s="40">
        <f t="shared" si="33"/>
        <v>-72.850515810740291</v>
      </c>
      <c r="AF92" s="37">
        <v>1500</v>
      </c>
      <c r="AG92" s="37">
        <v>13500</v>
      </c>
      <c r="AH92" s="37">
        <v>0</v>
      </c>
      <c r="AI92" s="36">
        <v>15000</v>
      </c>
      <c r="AJ92" s="36">
        <f t="shared" si="44"/>
        <v>6806</v>
      </c>
      <c r="AK92" s="36"/>
      <c r="AL92" s="40">
        <f t="shared" si="26"/>
        <v>-20.106524633821575</v>
      </c>
      <c r="AM92" s="40">
        <f t="shared" si="34"/>
        <v>15.404832556167868</v>
      </c>
      <c r="AP92" s="36">
        <f t="shared" si="45"/>
        <v>456705</v>
      </c>
      <c r="AQ92" s="36">
        <f t="shared" si="45"/>
        <v>64325</v>
      </c>
      <c r="AR92" s="36">
        <f t="shared" si="45"/>
        <v>10400</v>
      </c>
      <c r="AS92" s="36">
        <f t="shared" si="45"/>
        <v>531430</v>
      </c>
      <c r="AT92" s="36">
        <f t="shared" si="46"/>
        <v>656663.25</v>
      </c>
      <c r="AU92" s="36"/>
      <c r="AV92" s="40">
        <f t="shared" si="27"/>
        <v>-40.773885811721968</v>
      </c>
      <c r="AW92" s="40">
        <f t="shared" si="35"/>
        <v>-25.210836778350821</v>
      </c>
      <c r="AZ92" s="36">
        <f t="shared" si="47"/>
        <v>427.59399999999999</v>
      </c>
      <c r="BA92" s="36">
        <f t="shared" si="48"/>
        <v>50.787999999999997</v>
      </c>
      <c r="BB92" s="36">
        <f t="shared" si="49"/>
        <v>38.048000000000002</v>
      </c>
      <c r="BC92" s="36">
        <f t="shared" si="50"/>
        <v>15</v>
      </c>
      <c r="BD92" s="36">
        <f t="shared" si="51"/>
        <v>531.42999999999995</v>
      </c>
      <c r="BE92" s="41">
        <f t="shared" si="36"/>
        <v>15113.229999999998</v>
      </c>
      <c r="BF92" s="41">
        <f t="shared" si="37"/>
        <v>1647.0029999999999</v>
      </c>
      <c r="BG92" s="41">
        <f t="shared" si="38"/>
        <v>2625.0590000000002</v>
      </c>
      <c r="BH92" s="41">
        <f t="shared" si="39"/>
        <v>396.51800000000014</v>
      </c>
      <c r="BI92" s="41">
        <f t="shared" si="40"/>
        <v>19781.809999999994</v>
      </c>
      <c r="BJ92" s="1">
        <v>30</v>
      </c>
    </row>
    <row r="93" spans="1:62" x14ac:dyDescent="0.25">
      <c r="A93" s="33">
        <v>38206</v>
      </c>
      <c r="B93" s="37">
        <v>412612</v>
      </c>
      <c r="C93" s="37">
        <v>28463</v>
      </c>
      <c r="D93" s="126">
        <v>0</v>
      </c>
      <c r="E93" s="36">
        <v>441075</v>
      </c>
      <c r="F93" s="36">
        <f t="shared" si="41"/>
        <v>508518.25</v>
      </c>
      <c r="G93" s="36"/>
      <c r="H93" s="40">
        <f t="shared" si="28"/>
        <v>-17.969294860469219</v>
      </c>
      <c r="I93" s="40">
        <f t="shared" si="31"/>
        <v>-17.70750396478622</v>
      </c>
      <c r="L93" s="36">
        <v>32924</v>
      </c>
      <c r="M93" s="36">
        <v>17358</v>
      </c>
      <c r="N93" s="48">
        <v>36400</v>
      </c>
      <c r="O93" s="36">
        <v>86682</v>
      </c>
      <c r="P93" s="36">
        <f t="shared" si="42"/>
        <v>88873.5</v>
      </c>
      <c r="Q93" s="36"/>
      <c r="R93" s="40">
        <f t="shared" si="24"/>
        <v>-31.290376277178432</v>
      </c>
      <c r="S93" s="40">
        <f t="shared" si="32"/>
        <v>-26.474718665395379</v>
      </c>
      <c r="V93" s="37">
        <v>33080</v>
      </c>
      <c r="W93" s="37">
        <v>6800</v>
      </c>
      <c r="X93" s="37">
        <v>0</v>
      </c>
      <c r="Y93" s="36">
        <v>39880</v>
      </c>
      <c r="Z93" s="36">
        <f t="shared" si="43"/>
        <v>35860.75</v>
      </c>
      <c r="AA93" s="36"/>
      <c r="AB93" s="40">
        <f t="shared" si="25"/>
        <v>-71.823423016052445</v>
      </c>
      <c r="AC93" s="40">
        <f t="shared" si="33"/>
        <v>-75.52789478443195</v>
      </c>
      <c r="AF93" s="37">
        <v>0</v>
      </c>
      <c r="AG93" s="37">
        <v>0</v>
      </c>
      <c r="AH93" s="37">
        <v>1800</v>
      </c>
      <c r="AI93" s="36">
        <v>1800</v>
      </c>
      <c r="AJ93" s="36">
        <f t="shared" si="44"/>
        <v>6850</v>
      </c>
      <c r="AK93" s="36"/>
      <c r="AL93" s="40">
        <f t="shared" si="26"/>
        <v>-89.944134078212286</v>
      </c>
      <c r="AM93" s="40">
        <f t="shared" si="34"/>
        <v>-33.959990359122685</v>
      </c>
      <c r="AP93" s="36">
        <f t="shared" si="45"/>
        <v>478616</v>
      </c>
      <c r="AQ93" s="36">
        <f t="shared" si="45"/>
        <v>52621</v>
      </c>
      <c r="AR93" s="36">
        <f t="shared" si="45"/>
        <v>38200</v>
      </c>
      <c r="AS93" s="36">
        <f t="shared" si="45"/>
        <v>569437</v>
      </c>
      <c r="AT93" s="36">
        <f t="shared" si="46"/>
        <v>640102.5</v>
      </c>
      <c r="AU93" s="36"/>
      <c r="AV93" s="40">
        <f t="shared" si="27"/>
        <v>-30.833802994820768</v>
      </c>
      <c r="AW93" s="40">
        <f t="shared" si="35"/>
        <v>-28.538015874300637</v>
      </c>
      <c r="AZ93" s="36">
        <f t="shared" si="47"/>
        <v>441.07499999999999</v>
      </c>
      <c r="BA93" s="36">
        <f t="shared" si="48"/>
        <v>86.682000000000002</v>
      </c>
      <c r="BB93" s="36">
        <f t="shared" si="49"/>
        <v>39.880000000000003</v>
      </c>
      <c r="BC93" s="36">
        <f t="shared" si="50"/>
        <v>1.8</v>
      </c>
      <c r="BD93" s="36">
        <f t="shared" si="51"/>
        <v>569.43700000000001</v>
      </c>
      <c r="BE93" s="41">
        <f t="shared" si="36"/>
        <v>15554.304999999998</v>
      </c>
      <c r="BF93" s="41">
        <f t="shared" si="37"/>
        <v>1733.6849999999999</v>
      </c>
      <c r="BG93" s="41">
        <f t="shared" si="38"/>
        <v>2664.9390000000003</v>
      </c>
      <c r="BH93" s="41">
        <f t="shared" si="39"/>
        <v>398.31800000000015</v>
      </c>
      <c r="BI93" s="41">
        <f t="shared" si="40"/>
        <v>20351.246999999996</v>
      </c>
      <c r="BJ93" s="1">
        <v>31</v>
      </c>
    </row>
    <row r="94" spans="1:62" x14ac:dyDescent="0.25">
      <c r="A94" s="33">
        <v>38213</v>
      </c>
      <c r="B94" s="37">
        <v>720226</v>
      </c>
      <c r="C94" s="37">
        <v>15275</v>
      </c>
      <c r="D94" s="126">
        <v>0</v>
      </c>
      <c r="E94" s="36">
        <v>735501</v>
      </c>
      <c r="F94" s="36">
        <f t="shared" si="41"/>
        <v>532439.75</v>
      </c>
      <c r="G94" s="36"/>
      <c r="H94" s="40">
        <f t="shared" si="28"/>
        <v>26.483840013207271</v>
      </c>
      <c r="I94" s="40">
        <f t="shared" si="31"/>
        <v>-6.7074017436738913</v>
      </c>
      <c r="L94" s="36">
        <v>17347</v>
      </c>
      <c r="M94" s="36">
        <v>11600</v>
      </c>
      <c r="N94" s="48">
        <v>45100</v>
      </c>
      <c r="O94" s="36">
        <v>74047</v>
      </c>
      <c r="P94" s="36">
        <f t="shared" si="42"/>
        <v>81670</v>
      </c>
      <c r="Q94" s="36"/>
      <c r="R94" s="40">
        <f t="shared" si="24"/>
        <v>-24.77115484257688</v>
      </c>
      <c r="S94" s="40">
        <f t="shared" si="32"/>
        <v>-30.507072034988969</v>
      </c>
      <c r="V94" s="37">
        <v>41184</v>
      </c>
      <c r="W94" s="37">
        <v>9000</v>
      </c>
      <c r="X94" s="37">
        <v>1400</v>
      </c>
      <c r="Y94" s="36">
        <v>51584</v>
      </c>
      <c r="Z94" s="36">
        <f t="shared" si="43"/>
        <v>42614</v>
      </c>
      <c r="AA94" s="36"/>
      <c r="AB94" s="40">
        <f t="shared" si="25"/>
        <v>-42.770923937161619</v>
      </c>
      <c r="AC94" s="40">
        <f t="shared" si="33"/>
        <v>-68.241346094726694</v>
      </c>
      <c r="AF94" s="37">
        <v>4570</v>
      </c>
      <c r="AG94" s="37">
        <v>31550</v>
      </c>
      <c r="AH94" s="37">
        <v>2000</v>
      </c>
      <c r="AI94" s="36">
        <v>38120</v>
      </c>
      <c r="AJ94" s="36">
        <f t="shared" si="44"/>
        <v>16005</v>
      </c>
      <c r="AK94" s="36"/>
      <c r="AL94" s="40">
        <f t="shared" si="26"/>
        <v>-8.3631818072549819</v>
      </c>
      <c r="AM94" s="40">
        <f t="shared" si="34"/>
        <v>-19.888880546587583</v>
      </c>
      <c r="AP94" s="36">
        <f t="shared" si="45"/>
        <v>783327</v>
      </c>
      <c r="AQ94" s="36">
        <f t="shared" si="45"/>
        <v>67425</v>
      </c>
      <c r="AR94" s="36">
        <f t="shared" si="45"/>
        <v>48500</v>
      </c>
      <c r="AS94" s="36">
        <f t="shared" si="45"/>
        <v>899252</v>
      </c>
      <c r="AT94" s="36">
        <f t="shared" si="46"/>
        <v>672728.75</v>
      </c>
      <c r="AU94" s="36"/>
      <c r="AV94" s="40">
        <f t="shared" si="27"/>
        <v>10.791437815248228</v>
      </c>
      <c r="AW94" s="40">
        <f t="shared" si="35"/>
        <v>-20.141624740437248</v>
      </c>
      <c r="AZ94" s="36">
        <f t="shared" si="47"/>
        <v>735.50099999999998</v>
      </c>
      <c r="BA94" s="36">
        <f t="shared" si="48"/>
        <v>74.046999999999997</v>
      </c>
      <c r="BB94" s="36">
        <f t="shared" si="49"/>
        <v>51.584000000000003</v>
      </c>
      <c r="BC94" s="36">
        <f t="shared" si="50"/>
        <v>38.119999999999997</v>
      </c>
      <c r="BD94" s="36">
        <f t="shared" si="51"/>
        <v>899.25199999999995</v>
      </c>
      <c r="BE94" s="41">
        <f t="shared" si="36"/>
        <v>16289.805999999999</v>
      </c>
      <c r="BF94" s="41">
        <f t="shared" si="37"/>
        <v>1807.732</v>
      </c>
      <c r="BG94" s="41">
        <f t="shared" si="38"/>
        <v>2716.5230000000001</v>
      </c>
      <c r="BH94" s="41">
        <f t="shared" si="39"/>
        <v>436.43800000000016</v>
      </c>
      <c r="BI94" s="41">
        <f t="shared" si="40"/>
        <v>21250.498999999996</v>
      </c>
      <c r="BJ94" s="1">
        <v>32</v>
      </c>
    </row>
    <row r="95" spans="1:62" x14ac:dyDescent="0.25">
      <c r="A95" s="33">
        <v>38220</v>
      </c>
      <c r="B95" s="37">
        <v>451402</v>
      </c>
      <c r="C95" s="37">
        <v>20800</v>
      </c>
      <c r="D95" s="126">
        <v>0</v>
      </c>
      <c r="E95" s="36">
        <v>472202</v>
      </c>
      <c r="F95" s="36">
        <f t="shared" si="41"/>
        <v>519093</v>
      </c>
      <c r="G95" s="36"/>
      <c r="H95" s="40">
        <f t="shared" si="28"/>
        <v>-5.9710705950759451</v>
      </c>
      <c r="I95" s="40">
        <f t="shared" si="31"/>
        <v>-6.2287968726854936</v>
      </c>
      <c r="L95" s="36">
        <v>23473</v>
      </c>
      <c r="M95" s="36">
        <v>40741</v>
      </c>
      <c r="N95" s="48">
        <v>31600</v>
      </c>
      <c r="O95" s="36">
        <v>95814</v>
      </c>
      <c r="P95" s="36">
        <f t="shared" si="42"/>
        <v>76832.75</v>
      </c>
      <c r="Q95" s="36"/>
      <c r="R95" s="40">
        <f t="shared" si="24"/>
        <v>33.436390223522025</v>
      </c>
      <c r="S95" s="40">
        <f t="shared" si="32"/>
        <v>-28.005294227886058</v>
      </c>
      <c r="V95" s="37">
        <v>15743</v>
      </c>
      <c r="W95" s="37">
        <v>0</v>
      </c>
      <c r="X95" s="37">
        <v>2400</v>
      </c>
      <c r="Y95" s="36">
        <v>18143</v>
      </c>
      <c r="Z95" s="36">
        <f t="shared" si="43"/>
        <v>36913.75</v>
      </c>
      <c r="AA95" s="36"/>
      <c r="AB95" s="40">
        <f t="shared" si="25"/>
        <v>-62.937162935120114</v>
      </c>
      <c r="AC95" s="40">
        <f t="shared" si="33"/>
        <v>-66.113578206937703</v>
      </c>
      <c r="AF95" s="37">
        <v>0</v>
      </c>
      <c r="AG95" s="37">
        <v>12500</v>
      </c>
      <c r="AH95" s="37">
        <v>0</v>
      </c>
      <c r="AI95" s="36">
        <v>12500</v>
      </c>
      <c r="AJ95" s="36">
        <f t="shared" si="44"/>
        <v>16855</v>
      </c>
      <c r="AK95" s="36"/>
      <c r="AL95" s="40">
        <f t="shared" si="26"/>
        <v>92.455735180908391</v>
      </c>
      <c r="AM95" s="40">
        <f t="shared" si="34"/>
        <v>-20.466208165720957</v>
      </c>
      <c r="AP95" s="36">
        <f t="shared" si="45"/>
        <v>490618</v>
      </c>
      <c r="AQ95" s="36">
        <f t="shared" si="45"/>
        <v>74041</v>
      </c>
      <c r="AR95" s="36">
        <f t="shared" si="45"/>
        <v>34000</v>
      </c>
      <c r="AS95" s="36">
        <f t="shared" si="45"/>
        <v>598659</v>
      </c>
      <c r="AT95" s="36">
        <f t="shared" si="46"/>
        <v>649694.5</v>
      </c>
      <c r="AU95" s="36"/>
      <c r="AV95" s="40">
        <f t="shared" si="27"/>
        <v>-4.8902198779867785</v>
      </c>
      <c r="AW95" s="40">
        <f t="shared" si="35"/>
        <v>-17.803889071632806</v>
      </c>
      <c r="AZ95" s="36">
        <f t="shared" si="47"/>
        <v>472.202</v>
      </c>
      <c r="BA95" s="36">
        <f t="shared" si="48"/>
        <v>95.813999999999993</v>
      </c>
      <c r="BB95" s="36">
        <f t="shared" si="49"/>
        <v>18.143000000000001</v>
      </c>
      <c r="BC95" s="36">
        <f t="shared" si="50"/>
        <v>12.5</v>
      </c>
      <c r="BD95" s="36">
        <f t="shared" si="51"/>
        <v>598.65899999999999</v>
      </c>
      <c r="BE95" s="41">
        <f t="shared" si="36"/>
        <v>16762.007999999998</v>
      </c>
      <c r="BF95" s="41">
        <f t="shared" si="37"/>
        <v>1903.546</v>
      </c>
      <c r="BG95" s="41">
        <f t="shared" si="38"/>
        <v>2734.6660000000002</v>
      </c>
      <c r="BH95" s="41">
        <f t="shared" si="39"/>
        <v>448.93800000000016</v>
      </c>
      <c r="BI95" s="41">
        <f t="shared" si="40"/>
        <v>21849.157999999996</v>
      </c>
      <c r="BJ95" s="1">
        <v>33</v>
      </c>
    </row>
    <row r="96" spans="1:62" x14ac:dyDescent="0.25">
      <c r="A96" s="33">
        <v>38227</v>
      </c>
      <c r="B96" s="37">
        <v>474663</v>
      </c>
      <c r="C96" s="37">
        <v>13900</v>
      </c>
      <c r="D96" s="126">
        <v>0</v>
      </c>
      <c r="E96" s="36">
        <v>488563</v>
      </c>
      <c r="F96" s="36">
        <f t="shared" si="41"/>
        <v>534335.25</v>
      </c>
      <c r="G96" s="36"/>
      <c r="H96" s="40">
        <f t="shared" si="28"/>
        <v>0.64167531846870407</v>
      </c>
      <c r="I96" s="40">
        <f t="shared" si="31"/>
        <v>1.4482428331867414</v>
      </c>
      <c r="L96" s="36">
        <v>20140</v>
      </c>
      <c r="M96" s="36">
        <v>26800</v>
      </c>
      <c r="N96" s="48">
        <v>38100</v>
      </c>
      <c r="O96" s="36">
        <v>85040</v>
      </c>
      <c r="P96" s="36">
        <f t="shared" si="42"/>
        <v>85395.75</v>
      </c>
      <c r="Q96" s="36"/>
      <c r="R96" s="40">
        <f t="shared" si="24"/>
        <v>-38.735078202107964</v>
      </c>
      <c r="S96" s="40">
        <f t="shared" si="32"/>
        <v>-21.51089848758496</v>
      </c>
      <c r="V96" s="37">
        <v>9488</v>
      </c>
      <c r="W96" s="37">
        <v>0</v>
      </c>
      <c r="X96" s="37">
        <v>0</v>
      </c>
      <c r="Y96" s="36">
        <v>9488</v>
      </c>
      <c r="Z96" s="36">
        <f t="shared" si="43"/>
        <v>29773.75</v>
      </c>
      <c r="AA96" s="36"/>
      <c r="AB96" s="40">
        <f t="shared" si="25"/>
        <v>-89.033749422098936</v>
      </c>
      <c r="AC96" s="40">
        <f t="shared" si="33"/>
        <v>-67.561774126773145</v>
      </c>
      <c r="AF96" s="37">
        <v>26479</v>
      </c>
      <c r="AG96" s="37">
        <v>4800</v>
      </c>
      <c r="AH96" s="37">
        <v>3800</v>
      </c>
      <c r="AI96" s="36">
        <v>35079</v>
      </c>
      <c r="AJ96" s="36">
        <f t="shared" si="44"/>
        <v>21874.75</v>
      </c>
      <c r="AK96" s="36"/>
      <c r="AL96" s="40">
        <f t="shared" si="26"/>
        <v>155.30567685589517</v>
      </c>
      <c r="AM96" s="40">
        <f t="shared" si="34"/>
        <v>9.7386309479017719</v>
      </c>
      <c r="AP96" s="36">
        <f t="shared" si="45"/>
        <v>530770</v>
      </c>
      <c r="AQ96" s="36">
        <f t="shared" si="45"/>
        <v>45500</v>
      </c>
      <c r="AR96" s="36">
        <f t="shared" si="45"/>
        <v>41900</v>
      </c>
      <c r="AS96" s="36">
        <f t="shared" si="45"/>
        <v>618170</v>
      </c>
      <c r="AT96" s="36">
        <f t="shared" si="46"/>
        <v>671379.5</v>
      </c>
      <c r="AU96" s="36"/>
      <c r="AV96" s="40">
        <f t="shared" si="27"/>
        <v>-14.678095001483749</v>
      </c>
      <c r="AW96" s="40">
        <f t="shared" si="35"/>
        <v>-10.150439709525727</v>
      </c>
      <c r="AZ96" s="36">
        <f t="shared" si="47"/>
        <v>488.56299999999999</v>
      </c>
      <c r="BA96" s="36">
        <f t="shared" si="48"/>
        <v>85.04</v>
      </c>
      <c r="BB96" s="36">
        <f t="shared" si="49"/>
        <v>9.4879999999999995</v>
      </c>
      <c r="BC96" s="36">
        <f t="shared" si="50"/>
        <v>35.079000000000001</v>
      </c>
      <c r="BD96" s="36">
        <f t="shared" si="51"/>
        <v>618.16999999999996</v>
      </c>
      <c r="BE96" s="41">
        <f t="shared" si="36"/>
        <v>17250.570999999996</v>
      </c>
      <c r="BF96" s="41">
        <f t="shared" si="37"/>
        <v>1988.586</v>
      </c>
      <c r="BG96" s="41">
        <f t="shared" si="38"/>
        <v>2744.154</v>
      </c>
      <c r="BH96" s="41">
        <f t="shared" si="39"/>
        <v>484.01700000000017</v>
      </c>
      <c r="BI96" s="41">
        <f t="shared" si="40"/>
        <v>22467.327999999994</v>
      </c>
      <c r="BJ96" s="1">
        <v>34</v>
      </c>
    </row>
    <row r="97" spans="1:62" x14ac:dyDescent="0.25">
      <c r="A97" s="33">
        <v>38234</v>
      </c>
      <c r="B97" s="37">
        <v>239020</v>
      </c>
      <c r="C97" s="37">
        <v>31817</v>
      </c>
      <c r="D97" s="126">
        <v>1400</v>
      </c>
      <c r="E97" s="36">
        <v>272237</v>
      </c>
      <c r="F97" s="36">
        <f t="shared" si="41"/>
        <v>492125.75</v>
      </c>
      <c r="G97" s="36"/>
      <c r="H97" s="40">
        <f t="shared" si="28"/>
        <v>-14.784533084587236</v>
      </c>
      <c r="I97" s="40">
        <f t="shared" si="31"/>
        <v>4.2306403198554721</v>
      </c>
      <c r="L97" s="36">
        <v>35780</v>
      </c>
      <c r="M97" s="36">
        <v>21746</v>
      </c>
      <c r="N97" s="48">
        <v>42500</v>
      </c>
      <c r="O97" s="36">
        <v>100026</v>
      </c>
      <c r="P97" s="36">
        <f t="shared" si="42"/>
        <v>88731.75</v>
      </c>
      <c r="Q97" s="36"/>
      <c r="R97" s="40">
        <f t="shared" si="24"/>
        <v>-46.911024775492002</v>
      </c>
      <c r="S97" s="40">
        <f t="shared" si="32"/>
        <v>-28.651148952765382</v>
      </c>
      <c r="V97" s="37">
        <v>18754</v>
      </c>
      <c r="W97" s="37">
        <v>0</v>
      </c>
      <c r="X97" s="37">
        <v>9800</v>
      </c>
      <c r="Y97" s="36">
        <v>28554</v>
      </c>
      <c r="Z97" s="36">
        <f t="shared" si="43"/>
        <v>26942.25</v>
      </c>
      <c r="AA97" s="36"/>
      <c r="AB97" s="40">
        <f t="shared" si="25"/>
        <v>-24.058510638297868</v>
      </c>
      <c r="AC97" s="40">
        <f t="shared" si="33"/>
        <v>-59.055575818364183</v>
      </c>
      <c r="AF97" s="37">
        <v>6000</v>
      </c>
      <c r="AG97" s="37">
        <v>9000</v>
      </c>
      <c r="AH97" s="37">
        <v>2900</v>
      </c>
      <c r="AI97" s="36">
        <v>17900</v>
      </c>
      <c r="AJ97" s="36">
        <f t="shared" si="44"/>
        <v>25899.75</v>
      </c>
      <c r="AK97" s="36"/>
      <c r="AL97" s="40">
        <f t="shared" si="26"/>
        <v>-0.94078583287215967</v>
      </c>
      <c r="AM97" s="40">
        <f t="shared" si="34"/>
        <v>29.654335202242699</v>
      </c>
      <c r="AP97" s="36">
        <f t="shared" si="45"/>
        <v>299554</v>
      </c>
      <c r="AQ97" s="36">
        <f t="shared" si="45"/>
        <v>62563</v>
      </c>
      <c r="AR97" s="36">
        <f t="shared" si="45"/>
        <v>56600</v>
      </c>
      <c r="AS97" s="36">
        <f t="shared" si="45"/>
        <v>418717</v>
      </c>
      <c r="AT97" s="36">
        <f t="shared" si="46"/>
        <v>633699.5</v>
      </c>
      <c r="AU97" s="36"/>
      <c r="AV97" s="40">
        <f t="shared" si="27"/>
        <v>-25.70024718259749</v>
      </c>
      <c r="AW97" s="40">
        <f t="shared" si="35"/>
        <v>-7.1219507190469766</v>
      </c>
      <c r="AZ97" s="36">
        <f t="shared" si="47"/>
        <v>272.23700000000002</v>
      </c>
      <c r="BA97" s="36">
        <f t="shared" si="48"/>
        <v>100.026</v>
      </c>
      <c r="BB97" s="36">
        <f t="shared" si="49"/>
        <v>28.553999999999998</v>
      </c>
      <c r="BC97" s="36">
        <f t="shared" si="50"/>
        <v>17.899999999999999</v>
      </c>
      <c r="BD97" s="36">
        <f t="shared" si="51"/>
        <v>418.71699999999998</v>
      </c>
      <c r="BE97" s="41">
        <f t="shared" si="36"/>
        <v>17522.807999999997</v>
      </c>
      <c r="BF97" s="41">
        <f t="shared" si="37"/>
        <v>2088.6120000000001</v>
      </c>
      <c r="BG97" s="41">
        <f t="shared" si="38"/>
        <v>2772.7080000000001</v>
      </c>
      <c r="BH97" s="41">
        <f t="shared" si="39"/>
        <v>501.91700000000014</v>
      </c>
      <c r="BI97" s="41">
        <f t="shared" si="40"/>
        <v>22886.044999999995</v>
      </c>
      <c r="BJ97" s="1">
        <v>35</v>
      </c>
    </row>
    <row r="98" spans="1:62" x14ac:dyDescent="0.25">
      <c r="A98" s="33">
        <v>38241</v>
      </c>
      <c r="B98" s="37">
        <v>172569</v>
      </c>
      <c r="C98" s="37">
        <v>71743</v>
      </c>
      <c r="D98" s="126">
        <v>2800</v>
      </c>
      <c r="E98" s="36">
        <v>247112</v>
      </c>
      <c r="F98" s="36">
        <f t="shared" si="41"/>
        <v>370028.5</v>
      </c>
      <c r="G98" s="36"/>
      <c r="H98" s="40">
        <f t="shared" si="28"/>
        <v>-33.092539544152444</v>
      </c>
      <c r="I98" s="40">
        <f t="shared" si="31"/>
        <v>-11.710834691867699</v>
      </c>
      <c r="L98" s="36">
        <v>21642</v>
      </c>
      <c r="M98" s="36">
        <v>13723</v>
      </c>
      <c r="N98" s="48">
        <v>2900</v>
      </c>
      <c r="O98" s="36">
        <v>38265</v>
      </c>
      <c r="P98" s="36">
        <f t="shared" si="42"/>
        <v>79786.25</v>
      </c>
      <c r="Q98" s="36"/>
      <c r="R98" s="40">
        <f t="shared" si="24"/>
        <v>-72.132198180745604</v>
      </c>
      <c r="S98" s="40">
        <f t="shared" si="32"/>
        <v>-40.494990985078303</v>
      </c>
      <c r="V98" s="37">
        <v>4904</v>
      </c>
      <c r="W98" s="37">
        <v>0</v>
      </c>
      <c r="X98" s="37">
        <v>12700</v>
      </c>
      <c r="Y98" s="36">
        <v>17604</v>
      </c>
      <c r="Z98" s="36">
        <f t="shared" si="43"/>
        <v>18447.25</v>
      </c>
      <c r="AA98" s="36"/>
      <c r="AB98" s="40">
        <f t="shared" si="25"/>
        <v>-48.372338553580853</v>
      </c>
      <c r="AC98" s="40">
        <f t="shared" si="33"/>
        <v>-64.382391272867693</v>
      </c>
      <c r="AF98" s="37">
        <v>0</v>
      </c>
      <c r="AG98" s="37">
        <v>0</v>
      </c>
      <c r="AH98" s="37">
        <v>8900</v>
      </c>
      <c r="AI98" s="36">
        <v>8900</v>
      </c>
      <c r="AJ98" s="36">
        <f t="shared" si="44"/>
        <v>18594.75</v>
      </c>
      <c r="AK98" s="36"/>
      <c r="AL98" s="40">
        <f t="shared" si="26"/>
        <v>-52.02673566192324</v>
      </c>
      <c r="AM98" s="40">
        <f t="shared" si="34"/>
        <v>30.81766537101851</v>
      </c>
      <c r="AP98" s="36">
        <f t="shared" si="45"/>
        <v>199115</v>
      </c>
      <c r="AQ98" s="36">
        <f t="shared" si="45"/>
        <v>85466</v>
      </c>
      <c r="AR98" s="36">
        <f t="shared" si="45"/>
        <v>27300</v>
      </c>
      <c r="AS98" s="36">
        <f t="shared" si="45"/>
        <v>311881</v>
      </c>
      <c r="AT98" s="36">
        <f t="shared" si="46"/>
        <v>486856.75</v>
      </c>
      <c r="AU98" s="36"/>
      <c r="AV98" s="40">
        <f t="shared" si="27"/>
        <v>-44.236562946434155</v>
      </c>
      <c r="AW98" s="40">
        <f t="shared" si="35"/>
        <v>-21.37323214358533</v>
      </c>
      <c r="AZ98" s="36">
        <f t="shared" si="47"/>
        <v>247.11199999999999</v>
      </c>
      <c r="BA98" s="36">
        <f t="shared" si="48"/>
        <v>38.265000000000001</v>
      </c>
      <c r="BB98" s="36">
        <f t="shared" si="49"/>
        <v>17.603999999999999</v>
      </c>
      <c r="BC98" s="36">
        <f t="shared" si="50"/>
        <v>8.9</v>
      </c>
      <c r="BD98" s="36">
        <f t="shared" si="51"/>
        <v>311.88099999999997</v>
      </c>
      <c r="BE98" s="41">
        <f t="shared" si="36"/>
        <v>17769.919999999998</v>
      </c>
      <c r="BF98" s="41">
        <f t="shared" si="37"/>
        <v>2126.877</v>
      </c>
      <c r="BG98" s="41">
        <f t="shared" si="38"/>
        <v>2790.3119999999999</v>
      </c>
      <c r="BH98" s="41">
        <f t="shared" si="39"/>
        <v>510.81700000000012</v>
      </c>
      <c r="BI98" s="41">
        <f t="shared" si="40"/>
        <v>23197.925999999996</v>
      </c>
      <c r="BJ98" s="1">
        <v>36</v>
      </c>
    </row>
    <row r="99" spans="1:62" x14ac:dyDescent="0.25">
      <c r="A99" s="33">
        <v>38248</v>
      </c>
      <c r="B99" s="37">
        <v>176069</v>
      </c>
      <c r="C99" s="37">
        <v>76746</v>
      </c>
      <c r="D99" s="126">
        <v>1400</v>
      </c>
      <c r="E99" s="36">
        <v>254215</v>
      </c>
      <c r="F99" s="36">
        <f t="shared" si="41"/>
        <v>315531.75</v>
      </c>
      <c r="G99" s="36"/>
      <c r="H99" s="40">
        <f t="shared" si="28"/>
        <v>-16.773885173071946</v>
      </c>
      <c r="I99" s="40">
        <f t="shared" si="31"/>
        <v>-14.703974178584611</v>
      </c>
      <c r="L99" s="36">
        <v>20564</v>
      </c>
      <c r="M99" s="36">
        <v>4650</v>
      </c>
      <c r="N99" s="48">
        <v>0</v>
      </c>
      <c r="O99" s="36">
        <v>25214</v>
      </c>
      <c r="P99" s="36">
        <f t="shared" si="42"/>
        <v>62136.25</v>
      </c>
      <c r="Q99" s="36"/>
      <c r="R99" s="40">
        <f t="shared" si="24"/>
        <v>-73.263064133016627</v>
      </c>
      <c r="S99" s="40">
        <f t="shared" si="32"/>
        <v>-55.524200475277006</v>
      </c>
      <c r="V99" s="37">
        <v>15700</v>
      </c>
      <c r="W99" s="37">
        <v>7900</v>
      </c>
      <c r="X99" s="37">
        <v>1400</v>
      </c>
      <c r="Y99" s="36">
        <v>25000</v>
      </c>
      <c r="Z99" s="36">
        <f t="shared" si="43"/>
        <v>20161.5</v>
      </c>
      <c r="AA99" s="36"/>
      <c r="AB99" s="40">
        <f t="shared" si="25"/>
        <v>-41.249735623810302</v>
      </c>
      <c r="AC99" s="40">
        <f t="shared" si="33"/>
        <v>-59.831848225092266</v>
      </c>
      <c r="AF99" s="37">
        <v>11224</v>
      </c>
      <c r="AG99" s="37">
        <v>3000</v>
      </c>
      <c r="AH99" s="37">
        <v>0</v>
      </c>
      <c r="AI99" s="36">
        <v>14224</v>
      </c>
      <c r="AJ99" s="36">
        <f t="shared" si="44"/>
        <v>19025.75</v>
      </c>
      <c r="AK99" s="36"/>
      <c r="AL99" s="40"/>
      <c r="AM99" s="40">
        <f t="shared" si="34"/>
        <v>51.111949485723372</v>
      </c>
      <c r="AP99" s="36">
        <f t="shared" si="45"/>
        <v>223557</v>
      </c>
      <c r="AQ99" s="36">
        <f t="shared" si="45"/>
        <v>92296</v>
      </c>
      <c r="AR99" s="36">
        <f t="shared" si="45"/>
        <v>2800</v>
      </c>
      <c r="AS99" s="36">
        <f t="shared" si="45"/>
        <v>318653</v>
      </c>
      <c r="AT99" s="36">
        <f t="shared" si="46"/>
        <v>416855.25</v>
      </c>
      <c r="AU99" s="36"/>
      <c r="AV99" s="40">
        <f t="shared" si="27"/>
        <v>-27.956763160512587</v>
      </c>
      <c r="AW99" s="40">
        <f t="shared" si="35"/>
        <v>-27.176266243082516</v>
      </c>
      <c r="AZ99" s="36">
        <f t="shared" si="47"/>
        <v>254.215</v>
      </c>
      <c r="BA99" s="36">
        <f t="shared" si="48"/>
        <v>25.213999999999999</v>
      </c>
      <c r="BB99" s="36">
        <f t="shared" si="49"/>
        <v>25</v>
      </c>
      <c r="BC99" s="36">
        <f t="shared" si="50"/>
        <v>14.224</v>
      </c>
      <c r="BD99" s="36">
        <f t="shared" si="51"/>
        <v>318.65300000000002</v>
      </c>
      <c r="BE99" s="41">
        <f t="shared" si="36"/>
        <v>18024.134999999998</v>
      </c>
      <c r="BF99" s="41">
        <f t="shared" si="37"/>
        <v>2152.0909999999999</v>
      </c>
      <c r="BG99" s="41">
        <f t="shared" si="38"/>
        <v>2815.3119999999999</v>
      </c>
      <c r="BH99" s="41">
        <f t="shared" si="39"/>
        <v>525.04100000000017</v>
      </c>
      <c r="BI99" s="41">
        <f t="shared" si="40"/>
        <v>23516.578999999994</v>
      </c>
      <c r="BJ99" s="1">
        <v>37</v>
      </c>
    </row>
    <row r="100" spans="1:62" x14ac:dyDescent="0.25">
      <c r="A100" s="33">
        <v>38255</v>
      </c>
      <c r="B100" s="37">
        <v>202919</v>
      </c>
      <c r="C100" s="37">
        <v>205740</v>
      </c>
      <c r="D100" s="126">
        <v>0</v>
      </c>
      <c r="E100" s="36">
        <v>408659</v>
      </c>
      <c r="F100" s="36">
        <f t="shared" si="41"/>
        <v>295555.75</v>
      </c>
      <c r="G100" s="36"/>
      <c r="H100" s="40">
        <f t="shared" si="28"/>
        <v>-15.019214613087561</v>
      </c>
      <c r="I100" s="40">
        <f t="shared" si="31"/>
        <v>-19.856786280334447</v>
      </c>
      <c r="L100" s="36">
        <v>12270</v>
      </c>
      <c r="M100" s="36">
        <v>12300</v>
      </c>
      <c r="N100" s="48">
        <v>39200</v>
      </c>
      <c r="O100" s="36">
        <v>63770</v>
      </c>
      <c r="P100" s="36">
        <f t="shared" si="42"/>
        <v>56818.75</v>
      </c>
      <c r="Q100" s="36"/>
      <c r="R100" s="40">
        <f t="shared" si="24"/>
        <v>-19.053059152069054</v>
      </c>
      <c r="S100" s="40">
        <f t="shared" si="32"/>
        <v>-54.436102284459849</v>
      </c>
      <c r="V100" s="37">
        <v>21718</v>
      </c>
      <c r="W100" s="37">
        <v>24642</v>
      </c>
      <c r="X100" s="37">
        <v>7400</v>
      </c>
      <c r="Y100" s="36">
        <v>53760</v>
      </c>
      <c r="Z100" s="36">
        <f t="shared" si="43"/>
        <v>31229.5</v>
      </c>
      <c r="AA100" s="36"/>
      <c r="AB100" s="40">
        <f t="shared" si="25"/>
        <v>-33.905431655560747</v>
      </c>
      <c r="AC100" s="40">
        <f t="shared" si="33"/>
        <v>-36.132400083849291</v>
      </c>
      <c r="AF100" s="37">
        <v>1640</v>
      </c>
      <c r="AG100" s="37">
        <v>11993</v>
      </c>
      <c r="AH100" s="37">
        <v>0</v>
      </c>
      <c r="AI100" s="36">
        <v>13633</v>
      </c>
      <c r="AJ100" s="36">
        <f t="shared" si="44"/>
        <v>13664.25</v>
      </c>
      <c r="AK100" s="36"/>
      <c r="AL100" s="40">
        <f t="shared" si="26"/>
        <v>190.06382978723403</v>
      </c>
      <c r="AM100" s="40">
        <f t="shared" si="34"/>
        <v>32.270945259183968</v>
      </c>
      <c r="AP100" s="36">
        <f t="shared" si="45"/>
        <v>238547</v>
      </c>
      <c r="AQ100" s="36">
        <f t="shared" si="45"/>
        <v>254675</v>
      </c>
      <c r="AR100" s="36">
        <f t="shared" si="45"/>
        <v>46600</v>
      </c>
      <c r="AS100" s="36">
        <f t="shared" si="45"/>
        <v>539822</v>
      </c>
      <c r="AT100" s="36">
        <f t="shared" si="46"/>
        <v>397268.25</v>
      </c>
      <c r="AU100" s="36"/>
      <c r="AV100" s="40">
        <f t="shared" si="27"/>
        <v>-16.397657123564734</v>
      </c>
      <c r="AW100" s="40">
        <f t="shared" si="35"/>
        <v>-28.124019044224536</v>
      </c>
      <c r="AZ100" s="36">
        <f t="shared" si="47"/>
        <v>408.65899999999999</v>
      </c>
      <c r="BA100" s="36">
        <f t="shared" si="48"/>
        <v>63.77</v>
      </c>
      <c r="BB100" s="36">
        <f t="shared" si="49"/>
        <v>53.76</v>
      </c>
      <c r="BC100" s="36">
        <f t="shared" si="50"/>
        <v>13.632999999999999</v>
      </c>
      <c r="BD100" s="36">
        <f t="shared" si="51"/>
        <v>539.822</v>
      </c>
      <c r="BE100" s="41">
        <f t="shared" si="36"/>
        <v>18432.793999999998</v>
      </c>
      <c r="BF100" s="41">
        <f t="shared" si="37"/>
        <v>2215.8609999999999</v>
      </c>
      <c r="BG100" s="41">
        <f t="shared" si="38"/>
        <v>2869.0720000000001</v>
      </c>
      <c r="BH100" s="41">
        <f t="shared" si="39"/>
        <v>538.67400000000021</v>
      </c>
      <c r="BI100" s="41">
        <f t="shared" si="40"/>
        <v>24056.400999999994</v>
      </c>
      <c r="BJ100" s="1">
        <v>38</v>
      </c>
    </row>
    <row r="101" spans="1:62" x14ac:dyDescent="0.25">
      <c r="A101" s="33">
        <v>38262</v>
      </c>
      <c r="B101" s="37">
        <v>226499</v>
      </c>
      <c r="C101" s="37">
        <v>173945</v>
      </c>
      <c r="D101" s="126">
        <v>0</v>
      </c>
      <c r="E101" s="36">
        <v>400444</v>
      </c>
      <c r="F101" s="36">
        <f t="shared" si="41"/>
        <v>327607.5</v>
      </c>
      <c r="G101" s="36"/>
      <c r="H101" s="40">
        <f t="shared" si="28"/>
        <v>-9.9421570126750787</v>
      </c>
      <c r="I101" s="40">
        <f t="shared" si="31"/>
        <v>-18.114553267750654</v>
      </c>
      <c r="L101" s="36">
        <v>17320</v>
      </c>
      <c r="M101" s="36">
        <v>13600</v>
      </c>
      <c r="N101" s="48">
        <v>48400</v>
      </c>
      <c r="O101" s="36">
        <v>79320</v>
      </c>
      <c r="P101" s="36">
        <f t="shared" si="42"/>
        <v>51642.25</v>
      </c>
      <c r="Q101" s="36"/>
      <c r="R101" s="40">
        <f t="shared" si="24"/>
        <v>64.779691297754312</v>
      </c>
      <c r="S101" s="40">
        <f t="shared" si="32"/>
        <v>-42.384458762167739</v>
      </c>
      <c r="V101" s="37">
        <v>68977</v>
      </c>
      <c r="W101" s="37">
        <v>34800</v>
      </c>
      <c r="X101" s="37">
        <v>10100</v>
      </c>
      <c r="Y101" s="36">
        <v>113877</v>
      </c>
      <c r="Z101" s="36">
        <f t="shared" si="43"/>
        <v>52560.25</v>
      </c>
      <c r="AA101" s="36"/>
      <c r="AB101" s="40">
        <f t="shared" si="25"/>
        <v>-15.245495344631255</v>
      </c>
      <c r="AC101" s="40">
        <f t="shared" si="33"/>
        <v>-28.085855994527108</v>
      </c>
      <c r="AF101" s="37">
        <v>0</v>
      </c>
      <c r="AG101" s="37">
        <v>18000</v>
      </c>
      <c r="AH101" s="37">
        <v>0</v>
      </c>
      <c r="AI101" s="36">
        <v>18000</v>
      </c>
      <c r="AJ101" s="36">
        <f t="shared" si="44"/>
        <v>13689.25</v>
      </c>
      <c r="AK101" s="36"/>
      <c r="AL101" s="40"/>
      <c r="AM101" s="40">
        <f t="shared" si="34"/>
        <v>135.49372097023911</v>
      </c>
      <c r="AP101" s="36">
        <f t="shared" si="45"/>
        <v>312796</v>
      </c>
      <c r="AQ101" s="36">
        <f t="shared" si="45"/>
        <v>240345</v>
      </c>
      <c r="AR101" s="36">
        <f t="shared" si="45"/>
        <v>58500</v>
      </c>
      <c r="AS101" s="36">
        <f t="shared" si="45"/>
        <v>611641</v>
      </c>
      <c r="AT101" s="36">
        <f t="shared" si="46"/>
        <v>445499.25</v>
      </c>
      <c r="AU101" s="36"/>
      <c r="AV101" s="40">
        <f t="shared" si="27"/>
        <v>-2.4729331101012497</v>
      </c>
      <c r="AW101" s="40">
        <f t="shared" si="35"/>
        <v>-21.651623489252138</v>
      </c>
      <c r="AZ101" s="36">
        <f t="shared" si="47"/>
        <v>400.44400000000002</v>
      </c>
      <c r="BA101" s="36">
        <f t="shared" si="48"/>
        <v>79.319999999999993</v>
      </c>
      <c r="BB101" s="36">
        <f t="shared" si="49"/>
        <v>113.877</v>
      </c>
      <c r="BC101" s="36">
        <f t="shared" si="50"/>
        <v>18</v>
      </c>
      <c r="BD101" s="36">
        <f t="shared" si="51"/>
        <v>611.64099999999996</v>
      </c>
      <c r="BE101" s="41">
        <f t="shared" si="36"/>
        <v>18833.237999999998</v>
      </c>
      <c r="BF101" s="41">
        <f t="shared" si="37"/>
        <v>2295.181</v>
      </c>
      <c r="BG101" s="41">
        <f t="shared" si="38"/>
        <v>2982.9490000000001</v>
      </c>
      <c r="BH101" s="41">
        <f t="shared" si="39"/>
        <v>556.67400000000021</v>
      </c>
      <c r="BI101" s="41">
        <f t="shared" si="40"/>
        <v>24668.041999999994</v>
      </c>
      <c r="BJ101" s="1">
        <v>39</v>
      </c>
    </row>
    <row r="102" spans="1:62" x14ac:dyDescent="0.25">
      <c r="A102" s="33">
        <v>38269</v>
      </c>
      <c r="B102" s="37">
        <v>402702</v>
      </c>
      <c r="C102" s="37">
        <v>147268</v>
      </c>
      <c r="D102" s="126">
        <v>0</v>
      </c>
      <c r="E102" s="36">
        <v>549970</v>
      </c>
      <c r="F102" s="36">
        <f t="shared" si="41"/>
        <v>403322</v>
      </c>
      <c r="G102" s="36"/>
      <c r="H102" s="40">
        <f t="shared" si="28"/>
        <v>18.714275846586894</v>
      </c>
      <c r="I102" s="40">
        <f t="shared" si="31"/>
        <v>-4.7791394349978367</v>
      </c>
      <c r="L102" s="36">
        <v>4700</v>
      </c>
      <c r="M102" s="36">
        <v>4200</v>
      </c>
      <c r="N102" s="48">
        <v>25800</v>
      </c>
      <c r="O102" s="36">
        <v>34700</v>
      </c>
      <c r="P102" s="36">
        <f t="shared" si="42"/>
        <v>50751</v>
      </c>
      <c r="Q102" s="36"/>
      <c r="R102" s="40">
        <f t="shared" si="24"/>
        <v>-6.2770095073465875</v>
      </c>
      <c r="S102" s="40">
        <f t="shared" si="32"/>
        <v>-21.390927220275323</v>
      </c>
      <c r="V102" s="37">
        <v>162555</v>
      </c>
      <c r="W102" s="37">
        <v>91740</v>
      </c>
      <c r="X102" s="37">
        <v>28700</v>
      </c>
      <c r="Y102" s="36">
        <v>282995</v>
      </c>
      <c r="Z102" s="36">
        <f t="shared" si="43"/>
        <v>118908</v>
      </c>
      <c r="AA102" s="36"/>
      <c r="AB102" s="40">
        <f t="shared" si="25"/>
        <v>21.16482989527406</v>
      </c>
      <c r="AC102" s="40">
        <f t="shared" si="33"/>
        <v>-3.2902682721516641</v>
      </c>
      <c r="AF102" s="37">
        <v>7600</v>
      </c>
      <c r="AG102" s="37">
        <v>19673</v>
      </c>
      <c r="AH102" s="37">
        <v>0</v>
      </c>
      <c r="AI102" s="36">
        <v>27273</v>
      </c>
      <c r="AJ102" s="36">
        <f t="shared" si="44"/>
        <v>18282.5</v>
      </c>
      <c r="AK102" s="36"/>
      <c r="AL102" s="40">
        <f t="shared" si="26"/>
        <v>1718.1999999999998</v>
      </c>
      <c r="AM102" s="40">
        <f t="shared" si="34"/>
        <v>1079.516129032258</v>
      </c>
      <c r="AP102" s="36">
        <f t="shared" si="45"/>
        <v>577557</v>
      </c>
      <c r="AQ102" s="36">
        <f t="shared" si="45"/>
        <v>262881</v>
      </c>
      <c r="AR102" s="36">
        <f t="shared" si="45"/>
        <v>54500</v>
      </c>
      <c r="AS102" s="36">
        <f t="shared" si="45"/>
        <v>894938</v>
      </c>
      <c r="AT102" s="36">
        <f t="shared" si="46"/>
        <v>591263.5</v>
      </c>
      <c r="AU102" s="36"/>
      <c r="AV102" s="40">
        <f t="shared" si="27"/>
        <v>21.700994617587632</v>
      </c>
      <c r="AW102" s="40">
        <f t="shared" si="35"/>
        <v>-3.4875891546195525</v>
      </c>
      <c r="AZ102" s="36">
        <f t="shared" si="47"/>
        <v>549.97</v>
      </c>
      <c r="BA102" s="36">
        <f t="shared" si="48"/>
        <v>34.700000000000003</v>
      </c>
      <c r="BB102" s="36">
        <f t="shared" si="49"/>
        <v>282.995</v>
      </c>
      <c r="BC102" s="36">
        <f t="shared" si="50"/>
        <v>27.273</v>
      </c>
      <c r="BD102" s="36">
        <f t="shared" si="51"/>
        <v>894.93799999999999</v>
      </c>
      <c r="BE102" s="41">
        <f t="shared" si="36"/>
        <v>19383.207999999999</v>
      </c>
      <c r="BF102" s="41">
        <f t="shared" si="37"/>
        <v>2329.8809999999999</v>
      </c>
      <c r="BG102" s="41">
        <f t="shared" si="38"/>
        <v>3265.944</v>
      </c>
      <c r="BH102" s="41">
        <f t="shared" si="39"/>
        <v>583.94700000000023</v>
      </c>
      <c r="BI102" s="41">
        <f t="shared" si="40"/>
        <v>25562.979999999992</v>
      </c>
      <c r="BJ102" s="1">
        <v>40</v>
      </c>
    </row>
    <row r="103" spans="1:62" x14ac:dyDescent="0.25">
      <c r="A103" s="33">
        <v>38276</v>
      </c>
      <c r="B103" s="37">
        <v>399923</v>
      </c>
      <c r="C103" s="37">
        <v>87184</v>
      </c>
      <c r="D103" s="126">
        <v>0</v>
      </c>
      <c r="E103" s="36">
        <v>487107</v>
      </c>
      <c r="F103" s="36">
        <f t="shared" si="41"/>
        <v>461545</v>
      </c>
      <c r="G103" s="36"/>
      <c r="H103" s="40">
        <f t="shared" si="28"/>
        <v>30.71925417834025</v>
      </c>
      <c r="I103" s="40">
        <f t="shared" si="31"/>
        <v>4.8105985770765303</v>
      </c>
      <c r="L103" s="36">
        <v>17380</v>
      </c>
      <c r="M103" s="36">
        <v>7793</v>
      </c>
      <c r="N103" s="48">
        <v>15400</v>
      </c>
      <c r="O103" s="36">
        <v>40573</v>
      </c>
      <c r="P103" s="36">
        <f t="shared" si="42"/>
        <v>54590.75</v>
      </c>
      <c r="Q103" s="36"/>
      <c r="R103" s="40">
        <f t="shared" si="24"/>
        <v>-7.276550037708251</v>
      </c>
      <c r="S103" s="40">
        <f t="shared" si="32"/>
        <v>5.134859266820091</v>
      </c>
      <c r="V103" s="37">
        <v>163612</v>
      </c>
      <c r="W103" s="37">
        <v>70859</v>
      </c>
      <c r="X103" s="37">
        <v>4200</v>
      </c>
      <c r="Y103" s="36">
        <v>238671</v>
      </c>
      <c r="Z103" s="36">
        <f t="shared" si="43"/>
        <v>172325.75</v>
      </c>
      <c r="AA103" s="36"/>
      <c r="AB103" s="40">
        <f t="shared" si="25"/>
        <v>-42.396750463392031</v>
      </c>
      <c r="AC103" s="40">
        <f t="shared" si="33"/>
        <v>-20.182330415691574</v>
      </c>
      <c r="AF103" s="37">
        <v>15200</v>
      </c>
      <c r="AG103" s="37">
        <v>3000</v>
      </c>
      <c r="AH103" s="37">
        <v>0</v>
      </c>
      <c r="AI103" s="36">
        <v>18200</v>
      </c>
      <c r="AJ103" s="36">
        <f t="shared" si="44"/>
        <v>19276.5</v>
      </c>
      <c r="AK103" s="36"/>
      <c r="AL103" s="40"/>
      <c r="AM103" s="40">
        <f t="shared" si="34"/>
        <v>1143.6451612903224</v>
      </c>
      <c r="AP103" s="36">
        <f t="shared" si="45"/>
        <v>596115</v>
      </c>
      <c r="AQ103" s="36">
        <f t="shared" si="45"/>
        <v>168836</v>
      </c>
      <c r="AR103" s="36">
        <f t="shared" si="45"/>
        <v>19600</v>
      </c>
      <c r="AS103" s="36">
        <f t="shared" si="45"/>
        <v>784551</v>
      </c>
      <c r="AT103" s="36">
        <f t="shared" si="46"/>
        <v>707738</v>
      </c>
      <c r="AU103" s="36"/>
      <c r="AV103" s="40">
        <f t="shared" si="27"/>
        <v>-5.5587321497142845</v>
      </c>
      <c r="AW103" s="40">
        <f t="shared" si="35"/>
        <v>-0.28133749967858002</v>
      </c>
      <c r="AZ103" s="36">
        <f t="shared" si="47"/>
        <v>487.10700000000003</v>
      </c>
      <c r="BA103" s="36">
        <f t="shared" si="48"/>
        <v>40.573</v>
      </c>
      <c r="BB103" s="36">
        <f t="shared" si="49"/>
        <v>238.67099999999999</v>
      </c>
      <c r="BC103" s="36">
        <f t="shared" si="50"/>
        <v>18.2</v>
      </c>
      <c r="BD103" s="36">
        <f t="shared" si="51"/>
        <v>784.55100000000004</v>
      </c>
      <c r="BE103" s="41">
        <f t="shared" si="36"/>
        <v>19870.314999999999</v>
      </c>
      <c r="BF103" s="41">
        <f t="shared" si="37"/>
        <v>2370.4539999999997</v>
      </c>
      <c r="BG103" s="41">
        <f t="shared" si="38"/>
        <v>3504.6149999999998</v>
      </c>
      <c r="BH103" s="41">
        <f t="shared" si="39"/>
        <v>602.14700000000028</v>
      </c>
      <c r="BI103" s="41">
        <f t="shared" si="40"/>
        <v>26347.530999999992</v>
      </c>
      <c r="BJ103" s="1">
        <v>41</v>
      </c>
    </row>
    <row r="104" spans="1:62" x14ac:dyDescent="0.25">
      <c r="A104" s="33">
        <v>38283</v>
      </c>
      <c r="B104" s="37">
        <v>373591</v>
      </c>
      <c r="C104" s="37">
        <v>63807</v>
      </c>
      <c r="D104" s="126">
        <v>0</v>
      </c>
      <c r="E104" s="36">
        <v>437398</v>
      </c>
      <c r="F104" s="36">
        <f t="shared" si="41"/>
        <v>468729.75</v>
      </c>
      <c r="G104" s="36"/>
      <c r="H104" s="40">
        <f t="shared" si="28"/>
        <v>-18.127212250650928</v>
      </c>
      <c r="I104" s="40">
        <f t="shared" si="31"/>
        <v>3.3126497064967397</v>
      </c>
      <c r="L104" s="36">
        <v>11079</v>
      </c>
      <c r="M104" s="36">
        <v>3200</v>
      </c>
      <c r="N104" s="48">
        <v>10100</v>
      </c>
      <c r="O104" s="36">
        <v>24379</v>
      </c>
      <c r="P104" s="36">
        <f t="shared" si="42"/>
        <v>44743</v>
      </c>
      <c r="Q104" s="36"/>
      <c r="R104" s="40">
        <f t="shared" si="24"/>
        <v>190.22619047619048</v>
      </c>
      <c r="S104" s="40">
        <f t="shared" si="32"/>
        <v>30.333969326672406</v>
      </c>
      <c r="V104" s="37">
        <v>170694</v>
      </c>
      <c r="W104" s="37">
        <v>101608</v>
      </c>
      <c r="X104" s="37">
        <v>14000</v>
      </c>
      <c r="Y104" s="36">
        <v>286302</v>
      </c>
      <c r="Z104" s="36">
        <f t="shared" si="43"/>
        <v>230461.25</v>
      </c>
      <c r="AA104" s="36"/>
      <c r="AB104" s="40">
        <f t="shared" si="25"/>
        <v>-15.156454198733426</v>
      </c>
      <c r="AC104" s="40">
        <f t="shared" si="33"/>
        <v>-17.670799299101724</v>
      </c>
      <c r="AF104" s="37">
        <v>0</v>
      </c>
      <c r="AG104" s="37">
        <v>21465</v>
      </c>
      <c r="AH104" s="37">
        <v>0</v>
      </c>
      <c r="AI104" s="36">
        <v>21465</v>
      </c>
      <c r="AJ104" s="36">
        <f t="shared" si="44"/>
        <v>21234.5</v>
      </c>
      <c r="AK104" s="36"/>
      <c r="AL104" s="40">
        <f t="shared" si="26"/>
        <v>173.96298659859605</v>
      </c>
      <c r="AM104" s="40">
        <f t="shared" si="34"/>
        <v>809.88752008569895</v>
      </c>
      <c r="AP104" s="36">
        <f t="shared" si="45"/>
        <v>555364</v>
      </c>
      <c r="AQ104" s="36">
        <f t="shared" si="45"/>
        <v>190080</v>
      </c>
      <c r="AR104" s="36">
        <f t="shared" si="45"/>
        <v>24100</v>
      </c>
      <c r="AS104" s="36">
        <f t="shared" si="45"/>
        <v>769544</v>
      </c>
      <c r="AT104" s="36">
        <f t="shared" si="46"/>
        <v>765168.5</v>
      </c>
      <c r="AU104" s="36"/>
      <c r="AV104" s="40">
        <f t="shared" si="27"/>
        <v>-13.332124519806332</v>
      </c>
      <c r="AW104" s="40">
        <f t="shared" si="35"/>
        <v>-0.66487946098222617</v>
      </c>
      <c r="AZ104" s="36">
        <f t="shared" si="47"/>
        <v>437.39800000000002</v>
      </c>
      <c r="BA104" s="36">
        <f t="shared" si="48"/>
        <v>24.379000000000001</v>
      </c>
      <c r="BB104" s="36">
        <f t="shared" si="49"/>
        <v>286.30200000000002</v>
      </c>
      <c r="BC104" s="36">
        <f t="shared" si="50"/>
        <v>21.465</v>
      </c>
      <c r="BD104" s="36">
        <f t="shared" si="51"/>
        <v>769.54399999999998</v>
      </c>
      <c r="BE104" s="41">
        <f t="shared" si="36"/>
        <v>20307.713</v>
      </c>
      <c r="BF104" s="41">
        <f t="shared" si="37"/>
        <v>2394.8329999999996</v>
      </c>
      <c r="BG104" s="41">
        <f t="shared" si="38"/>
        <v>3790.9169999999999</v>
      </c>
      <c r="BH104" s="41">
        <f t="shared" si="39"/>
        <v>623.61200000000031</v>
      </c>
      <c r="BI104" s="41">
        <f t="shared" si="40"/>
        <v>27117.074999999993</v>
      </c>
      <c r="BJ104" s="1">
        <v>42</v>
      </c>
    </row>
    <row r="105" spans="1:62" x14ac:dyDescent="0.25">
      <c r="A105" s="33">
        <v>38290</v>
      </c>
      <c r="B105" s="37">
        <v>369080</v>
      </c>
      <c r="C105" s="37">
        <v>56248</v>
      </c>
      <c r="D105" s="126">
        <v>0</v>
      </c>
      <c r="E105" s="36">
        <v>425328</v>
      </c>
      <c r="F105" s="36">
        <f t="shared" si="41"/>
        <v>474950.75</v>
      </c>
      <c r="G105" s="36"/>
      <c r="H105" s="40">
        <f t="shared" si="28"/>
        <v>-7.3074735376226663</v>
      </c>
      <c r="I105" s="40">
        <f t="shared" si="31"/>
        <v>3.870677438261616</v>
      </c>
      <c r="L105" s="36">
        <v>9268</v>
      </c>
      <c r="M105" s="36">
        <v>3000</v>
      </c>
      <c r="N105" s="48">
        <v>14000</v>
      </c>
      <c r="O105" s="36">
        <v>26268</v>
      </c>
      <c r="P105" s="36">
        <f t="shared" si="42"/>
        <v>31480</v>
      </c>
      <c r="Q105" s="36"/>
      <c r="R105" s="40">
        <f t="shared" si="24"/>
        <v>-27.652308031287877</v>
      </c>
      <c r="S105" s="40">
        <f t="shared" si="32"/>
        <v>0.34345639856880883</v>
      </c>
      <c r="V105" s="37">
        <v>103547</v>
      </c>
      <c r="W105" s="37">
        <v>47004</v>
      </c>
      <c r="X105" s="37">
        <v>15800</v>
      </c>
      <c r="Y105" s="36">
        <v>166351</v>
      </c>
      <c r="Z105" s="36">
        <f t="shared" si="43"/>
        <v>243579.75</v>
      </c>
      <c r="AA105" s="36"/>
      <c r="AB105" s="40">
        <f t="shared" si="25"/>
        <v>-62.291083430618045</v>
      </c>
      <c r="AC105" s="40">
        <f t="shared" si="33"/>
        <v>-31.698154210684969</v>
      </c>
      <c r="AF105" s="37">
        <v>1624</v>
      </c>
      <c r="AG105" s="37">
        <v>6100</v>
      </c>
      <c r="AH105" s="37">
        <v>0</v>
      </c>
      <c r="AI105" s="36">
        <v>7724</v>
      </c>
      <c r="AJ105" s="36">
        <f t="shared" si="44"/>
        <v>18665.5</v>
      </c>
      <c r="AK105" s="36"/>
      <c r="AL105" s="40">
        <f t="shared" si="26"/>
        <v>-31.035714285714288</v>
      </c>
      <c r="AM105" s="40">
        <f t="shared" si="34"/>
        <v>263.58412466520576</v>
      </c>
      <c r="AP105" s="36">
        <f t="shared" si="45"/>
        <v>483519</v>
      </c>
      <c r="AQ105" s="36">
        <f t="shared" si="45"/>
        <v>112352</v>
      </c>
      <c r="AR105" s="36">
        <f t="shared" si="45"/>
        <v>29800</v>
      </c>
      <c r="AS105" s="36">
        <f t="shared" si="45"/>
        <v>625671</v>
      </c>
      <c r="AT105" s="36">
        <f t="shared" si="46"/>
        <v>768676</v>
      </c>
      <c r="AU105" s="36"/>
      <c r="AV105" s="40">
        <f t="shared" si="27"/>
        <v>-33.96695767441468</v>
      </c>
      <c r="AW105" s="40">
        <f t="shared" si="35"/>
        <v>-9.6079931277822102</v>
      </c>
      <c r="AZ105" s="36">
        <f t="shared" si="47"/>
        <v>425.32799999999997</v>
      </c>
      <c r="BA105" s="36">
        <f t="shared" si="48"/>
        <v>26.268000000000001</v>
      </c>
      <c r="BB105" s="36">
        <f t="shared" si="49"/>
        <v>166.351</v>
      </c>
      <c r="BC105" s="36">
        <f t="shared" si="50"/>
        <v>7.7240000000000002</v>
      </c>
      <c r="BD105" s="36">
        <f t="shared" si="51"/>
        <v>625.67100000000005</v>
      </c>
      <c r="BE105" s="41">
        <f t="shared" si="36"/>
        <v>20733.041000000001</v>
      </c>
      <c r="BF105" s="41">
        <f t="shared" si="37"/>
        <v>2421.1009999999997</v>
      </c>
      <c r="BG105" s="41">
        <f t="shared" si="38"/>
        <v>3957.268</v>
      </c>
      <c r="BH105" s="41">
        <f t="shared" si="39"/>
        <v>631.33600000000035</v>
      </c>
      <c r="BI105" s="41">
        <f t="shared" si="40"/>
        <v>27742.745999999992</v>
      </c>
      <c r="BJ105" s="1">
        <v>43</v>
      </c>
    </row>
    <row r="106" spans="1:62" x14ac:dyDescent="0.25">
      <c r="A106" s="33">
        <v>38297</v>
      </c>
      <c r="B106" s="37">
        <v>447628</v>
      </c>
      <c r="C106" s="37">
        <v>89245</v>
      </c>
      <c r="D106" s="126">
        <v>0</v>
      </c>
      <c r="E106" s="36">
        <v>536873</v>
      </c>
      <c r="F106" s="36">
        <f t="shared" si="41"/>
        <v>471676.5</v>
      </c>
      <c r="G106" s="36"/>
      <c r="H106" s="40">
        <f t="shared" si="28"/>
        <v>-37.540079204419065</v>
      </c>
      <c r="I106" s="40">
        <f t="shared" si="31"/>
        <v>-15.215046708644831</v>
      </c>
      <c r="L106" s="36">
        <v>12664</v>
      </c>
      <c r="M106" s="36">
        <v>0</v>
      </c>
      <c r="N106" s="48">
        <v>5600</v>
      </c>
      <c r="O106" s="36">
        <v>18264</v>
      </c>
      <c r="P106" s="36">
        <f t="shared" si="42"/>
        <v>27371</v>
      </c>
      <c r="Q106" s="36"/>
      <c r="R106" s="40">
        <f t="shared" si="24"/>
        <v>-53.61759402697006</v>
      </c>
      <c r="S106" s="40">
        <f t="shared" si="32"/>
        <v>-14.359913017631143</v>
      </c>
      <c r="V106" s="37">
        <v>192777</v>
      </c>
      <c r="W106" s="37">
        <v>96521</v>
      </c>
      <c r="X106" s="37">
        <v>8400</v>
      </c>
      <c r="Y106" s="36">
        <v>297698</v>
      </c>
      <c r="Z106" s="36">
        <f t="shared" si="43"/>
        <v>247255.5</v>
      </c>
      <c r="AA106" s="36"/>
      <c r="AB106" s="40">
        <f t="shared" si="25"/>
        <v>-6.4116469082941112</v>
      </c>
      <c r="AC106" s="40">
        <f t="shared" si="33"/>
        <v>-34.546111536504121</v>
      </c>
      <c r="AF106" s="37">
        <v>3175</v>
      </c>
      <c r="AG106" s="37">
        <v>0</v>
      </c>
      <c r="AH106" s="37">
        <v>0</v>
      </c>
      <c r="AI106" s="36">
        <v>3175</v>
      </c>
      <c r="AJ106" s="36">
        <f t="shared" si="44"/>
        <v>12641</v>
      </c>
      <c r="AK106" s="36"/>
      <c r="AL106" s="40">
        <f t="shared" si="26"/>
        <v>-61.746987951807228</v>
      </c>
      <c r="AM106" s="40">
        <f t="shared" si="34"/>
        <v>84.978964697274549</v>
      </c>
      <c r="AP106" s="36">
        <f t="shared" si="45"/>
        <v>656244</v>
      </c>
      <c r="AQ106" s="36">
        <f t="shared" si="45"/>
        <v>185766</v>
      </c>
      <c r="AR106" s="36">
        <f t="shared" si="45"/>
        <v>14000</v>
      </c>
      <c r="AS106" s="36">
        <f t="shared" si="45"/>
        <v>856010</v>
      </c>
      <c r="AT106" s="36">
        <f t="shared" si="46"/>
        <v>758944</v>
      </c>
      <c r="AU106" s="36"/>
      <c r="AV106" s="40">
        <f t="shared" si="27"/>
        <v>-30.139767799052986</v>
      </c>
      <c r="AW106" s="40">
        <f t="shared" si="35"/>
        <v>-21.989206168755249</v>
      </c>
      <c r="AZ106" s="36">
        <f t="shared" si="47"/>
        <v>536.87300000000005</v>
      </c>
      <c r="BA106" s="36">
        <f t="shared" si="48"/>
        <v>18.263999999999999</v>
      </c>
      <c r="BB106" s="36">
        <f t="shared" si="49"/>
        <v>297.69799999999998</v>
      </c>
      <c r="BC106" s="36">
        <f t="shared" si="50"/>
        <v>3.1749999999999998</v>
      </c>
      <c r="BD106" s="36">
        <f t="shared" si="51"/>
        <v>856.01</v>
      </c>
      <c r="BE106" s="41">
        <f t="shared" si="36"/>
        <v>21269.914000000001</v>
      </c>
      <c r="BF106" s="41">
        <f t="shared" si="37"/>
        <v>2439.3649999999998</v>
      </c>
      <c r="BG106" s="41">
        <f t="shared" si="38"/>
        <v>4254.9660000000003</v>
      </c>
      <c r="BH106" s="41">
        <f t="shared" si="39"/>
        <v>634.51100000000031</v>
      </c>
      <c r="BI106" s="41">
        <f t="shared" si="40"/>
        <v>28598.75599999999</v>
      </c>
      <c r="BJ106" s="1">
        <v>44</v>
      </c>
    </row>
    <row r="107" spans="1:62" x14ac:dyDescent="0.25">
      <c r="A107" s="33">
        <v>38304</v>
      </c>
      <c r="B107" s="37">
        <v>510395</v>
      </c>
      <c r="C107" s="37">
        <v>54455</v>
      </c>
      <c r="D107" s="126">
        <v>0</v>
      </c>
      <c r="E107" s="36">
        <v>564850</v>
      </c>
      <c r="F107" s="36">
        <f t="shared" si="41"/>
        <v>491112.25</v>
      </c>
      <c r="G107" s="36"/>
      <c r="H107" s="40">
        <f t="shared" si="28"/>
        <v>-15.141308462883618</v>
      </c>
      <c r="I107" s="40">
        <f t="shared" si="31"/>
        <v>-21.992555247938672</v>
      </c>
      <c r="L107" s="36">
        <v>13500</v>
      </c>
      <c r="M107" s="36">
        <v>1550</v>
      </c>
      <c r="N107" s="48">
        <v>15500</v>
      </c>
      <c r="O107" s="36">
        <v>30550</v>
      </c>
      <c r="P107" s="36">
        <f t="shared" si="42"/>
        <v>24865.25</v>
      </c>
      <c r="Q107" s="36"/>
      <c r="R107" s="40">
        <f t="shared" si="24"/>
        <v>27.568064138967774</v>
      </c>
      <c r="S107" s="40">
        <f t="shared" si="32"/>
        <v>-7.934612572084454</v>
      </c>
      <c r="V107" s="37">
        <v>261306</v>
      </c>
      <c r="W107" s="37">
        <v>43030</v>
      </c>
      <c r="X107" s="37">
        <v>14600</v>
      </c>
      <c r="Y107" s="36">
        <v>318936</v>
      </c>
      <c r="Z107" s="36">
        <f t="shared" si="43"/>
        <v>267321.75</v>
      </c>
      <c r="AA107" s="36"/>
      <c r="AB107" s="40">
        <f t="shared" si="25"/>
        <v>45.717379484906772</v>
      </c>
      <c r="AC107" s="40">
        <f t="shared" si="33"/>
        <v>-18.719889202908579</v>
      </c>
      <c r="AF107" s="37">
        <v>8200</v>
      </c>
      <c r="AG107" s="37">
        <v>31500</v>
      </c>
      <c r="AH107" s="37">
        <v>1400</v>
      </c>
      <c r="AI107" s="36">
        <v>41100</v>
      </c>
      <c r="AJ107" s="36">
        <f t="shared" si="44"/>
        <v>18366</v>
      </c>
      <c r="AK107" s="36"/>
      <c r="AL107" s="40">
        <f t="shared" si="26"/>
        <v>813.33333333333326</v>
      </c>
      <c r="AM107" s="40">
        <f t="shared" si="34"/>
        <v>130.76488141982097</v>
      </c>
      <c r="AP107" s="36">
        <f t="shared" si="45"/>
        <v>793401</v>
      </c>
      <c r="AQ107" s="36">
        <f t="shared" si="45"/>
        <v>130535</v>
      </c>
      <c r="AR107" s="36">
        <f t="shared" si="45"/>
        <v>31500</v>
      </c>
      <c r="AS107" s="36">
        <f t="shared" si="45"/>
        <v>955436</v>
      </c>
      <c r="AT107" s="36">
        <f t="shared" si="46"/>
        <v>801665.25</v>
      </c>
      <c r="AU107" s="36"/>
      <c r="AV107" s="40">
        <f t="shared" si="27"/>
        <v>4.6529026011082664</v>
      </c>
      <c r="AW107" s="40">
        <f t="shared" si="35"/>
        <v>-19.303094589187431</v>
      </c>
      <c r="AZ107" s="36">
        <f t="shared" si="47"/>
        <v>564.85</v>
      </c>
      <c r="BA107" s="36">
        <f t="shared" si="48"/>
        <v>30.55</v>
      </c>
      <c r="BB107" s="36">
        <f t="shared" si="49"/>
        <v>318.93599999999998</v>
      </c>
      <c r="BC107" s="36">
        <f t="shared" si="50"/>
        <v>41.1</v>
      </c>
      <c r="BD107" s="36">
        <f t="shared" si="51"/>
        <v>955.43600000000004</v>
      </c>
      <c r="BE107" s="41">
        <f t="shared" si="36"/>
        <v>21834.763999999999</v>
      </c>
      <c r="BF107" s="41">
        <f t="shared" si="37"/>
        <v>2469.915</v>
      </c>
      <c r="BG107" s="41">
        <f t="shared" si="38"/>
        <v>4573.902</v>
      </c>
      <c r="BH107" s="41">
        <f t="shared" si="39"/>
        <v>675.61100000000033</v>
      </c>
      <c r="BI107" s="41">
        <f t="shared" si="40"/>
        <v>29554.191999999992</v>
      </c>
      <c r="BJ107" s="1">
        <v>45</v>
      </c>
    </row>
    <row r="108" spans="1:62" x14ac:dyDescent="0.25">
      <c r="A108" s="33">
        <v>38311</v>
      </c>
      <c r="B108" s="37">
        <v>462622</v>
      </c>
      <c r="C108" s="37">
        <v>69128</v>
      </c>
      <c r="D108" s="126">
        <v>0</v>
      </c>
      <c r="E108" s="36">
        <v>531750</v>
      </c>
      <c r="F108" s="36">
        <f t="shared" si="41"/>
        <v>514700.25</v>
      </c>
      <c r="G108" s="36"/>
      <c r="H108" s="40">
        <f t="shared" si="28"/>
        <v>-37.065494493008856</v>
      </c>
      <c r="I108" s="40">
        <f t="shared" si="31"/>
        <v>-27.224335084619167</v>
      </c>
      <c r="L108" s="36">
        <v>12553</v>
      </c>
      <c r="M108" s="36">
        <v>7200</v>
      </c>
      <c r="N108" s="48">
        <v>10600</v>
      </c>
      <c r="O108" s="36">
        <v>30353</v>
      </c>
      <c r="P108" s="36">
        <f t="shared" si="42"/>
        <v>26358.75</v>
      </c>
      <c r="Q108" s="36"/>
      <c r="R108" s="40">
        <f t="shared" si="24"/>
        <v>-1.617399196162328</v>
      </c>
      <c r="S108" s="40">
        <f t="shared" si="32"/>
        <v>-19.197608920565578</v>
      </c>
      <c r="V108" s="37">
        <v>229115</v>
      </c>
      <c r="W108" s="37">
        <v>184178</v>
      </c>
      <c r="X108" s="37">
        <v>44400</v>
      </c>
      <c r="Y108" s="36">
        <v>457693</v>
      </c>
      <c r="Z108" s="36">
        <f t="shared" si="43"/>
        <v>310169.5</v>
      </c>
      <c r="AA108" s="36"/>
      <c r="AB108" s="40">
        <f t="shared" si="25"/>
        <v>108.84061343590727</v>
      </c>
      <c r="AC108" s="40">
        <f t="shared" si="33"/>
        <v>3.6255815313170903</v>
      </c>
      <c r="AF108" s="37">
        <v>1600</v>
      </c>
      <c r="AG108" s="37">
        <v>1500</v>
      </c>
      <c r="AH108" s="37">
        <v>0</v>
      </c>
      <c r="AI108" s="36">
        <v>3100</v>
      </c>
      <c r="AJ108" s="36">
        <f t="shared" si="44"/>
        <v>13774.75</v>
      </c>
      <c r="AK108" s="36"/>
      <c r="AL108" s="40">
        <f t="shared" si="26"/>
        <v>-48.333333333333329</v>
      </c>
      <c r="AM108" s="40">
        <f t="shared" si="34"/>
        <v>83.663333333333327</v>
      </c>
      <c r="AP108" s="36">
        <f t="shared" si="45"/>
        <v>705890</v>
      </c>
      <c r="AQ108" s="36">
        <f t="shared" si="45"/>
        <v>262006</v>
      </c>
      <c r="AR108" s="36">
        <f t="shared" si="45"/>
        <v>55000</v>
      </c>
      <c r="AS108" s="36">
        <f t="shared" si="45"/>
        <v>1022896</v>
      </c>
      <c r="AT108" s="36">
        <f t="shared" si="46"/>
        <v>865003.25</v>
      </c>
      <c r="AU108" s="36"/>
      <c r="AV108" s="40">
        <f t="shared" si="27"/>
        <v>-7.0885981668342479</v>
      </c>
      <c r="AW108" s="40">
        <f t="shared" si="35"/>
        <v>-17.357509116913374</v>
      </c>
      <c r="AZ108" s="36">
        <f t="shared" si="47"/>
        <v>531.75</v>
      </c>
      <c r="BA108" s="36">
        <f t="shared" si="48"/>
        <v>30.353000000000002</v>
      </c>
      <c r="BB108" s="36">
        <f t="shared" si="49"/>
        <v>457.69299999999998</v>
      </c>
      <c r="BC108" s="36">
        <f t="shared" si="50"/>
        <v>3.1</v>
      </c>
      <c r="BD108" s="36">
        <f t="shared" si="51"/>
        <v>1022.896</v>
      </c>
      <c r="BE108" s="41">
        <f t="shared" si="36"/>
        <v>22366.513999999999</v>
      </c>
      <c r="BF108" s="41">
        <f t="shared" si="37"/>
        <v>2500.268</v>
      </c>
      <c r="BG108" s="41">
        <f t="shared" si="38"/>
        <v>5031.5950000000003</v>
      </c>
      <c r="BH108" s="41">
        <f t="shared" si="39"/>
        <v>678.71100000000035</v>
      </c>
      <c r="BI108" s="41">
        <f t="shared" si="40"/>
        <v>30577.087999999992</v>
      </c>
      <c r="BJ108" s="1">
        <v>46</v>
      </c>
    </row>
    <row r="109" spans="1:62" x14ac:dyDescent="0.25">
      <c r="A109" s="33">
        <v>38318</v>
      </c>
      <c r="B109" s="37">
        <v>458724</v>
      </c>
      <c r="C109" s="37">
        <v>62087</v>
      </c>
      <c r="D109" s="126">
        <v>0</v>
      </c>
      <c r="E109" s="36">
        <v>520811</v>
      </c>
      <c r="F109" s="36">
        <f t="shared" si="41"/>
        <v>538571</v>
      </c>
      <c r="G109" s="36"/>
      <c r="H109" s="40">
        <f t="shared" si="28"/>
        <v>-29.347262806894737</v>
      </c>
      <c r="I109" s="40">
        <f t="shared" si="31"/>
        <v>-30.669157184547636</v>
      </c>
      <c r="L109" s="36">
        <v>4824</v>
      </c>
      <c r="M109" s="36">
        <v>3073</v>
      </c>
      <c r="N109" s="48">
        <v>8400</v>
      </c>
      <c r="O109" s="36">
        <v>16297</v>
      </c>
      <c r="P109" s="36">
        <f t="shared" si="42"/>
        <v>23866</v>
      </c>
      <c r="Q109" s="36"/>
      <c r="R109" s="40">
        <f t="shared" si="24"/>
        <v>-63.859937020446175</v>
      </c>
      <c r="S109" s="40">
        <f t="shared" si="32"/>
        <v>-31.454502373071204</v>
      </c>
      <c r="V109" s="37">
        <v>152168</v>
      </c>
      <c r="W109" s="37">
        <v>132535</v>
      </c>
      <c r="X109" s="37">
        <v>43900</v>
      </c>
      <c r="Y109" s="36">
        <v>328603</v>
      </c>
      <c r="Z109" s="36">
        <f t="shared" si="43"/>
        <v>350732.5</v>
      </c>
      <c r="AA109" s="36"/>
      <c r="AB109" s="40">
        <f t="shared" si="25"/>
        <v>18.993094407810162</v>
      </c>
      <c r="AC109" s="40">
        <f t="shared" si="33"/>
        <v>35.90621906114437</v>
      </c>
      <c r="AF109" s="37">
        <v>0</v>
      </c>
      <c r="AG109" s="37">
        <v>1500</v>
      </c>
      <c r="AH109" s="37">
        <v>0</v>
      </c>
      <c r="AI109" s="36">
        <v>1500</v>
      </c>
      <c r="AJ109" s="36">
        <f t="shared" si="44"/>
        <v>12218.75</v>
      </c>
      <c r="AK109" s="36"/>
      <c r="AL109" s="40"/>
      <c r="AM109" s="40">
        <f t="shared" si="34"/>
        <v>159.97340425531914</v>
      </c>
      <c r="AP109" s="36">
        <f t="shared" si="45"/>
        <v>615716</v>
      </c>
      <c r="AQ109" s="36">
        <f t="shared" si="45"/>
        <v>199195</v>
      </c>
      <c r="AR109" s="36">
        <f t="shared" si="45"/>
        <v>52300</v>
      </c>
      <c r="AS109" s="36">
        <f t="shared" si="45"/>
        <v>867211</v>
      </c>
      <c r="AT109" s="36">
        <f t="shared" si="46"/>
        <v>925388.25</v>
      </c>
      <c r="AU109" s="36"/>
      <c r="AV109" s="40">
        <f t="shared" si="27"/>
        <v>-18.063112900833246</v>
      </c>
      <c r="AW109" s="40">
        <f t="shared" si="35"/>
        <v>-13.869319185285001</v>
      </c>
      <c r="AZ109" s="36">
        <f t="shared" si="47"/>
        <v>520.81100000000004</v>
      </c>
      <c r="BA109" s="36">
        <f t="shared" si="48"/>
        <v>16.297000000000001</v>
      </c>
      <c r="BB109" s="36">
        <f t="shared" si="49"/>
        <v>328.60300000000001</v>
      </c>
      <c r="BC109" s="36">
        <f t="shared" si="50"/>
        <v>1.5</v>
      </c>
      <c r="BD109" s="36">
        <f t="shared" si="51"/>
        <v>867.21100000000001</v>
      </c>
      <c r="BE109" s="41">
        <f t="shared" si="36"/>
        <v>22887.325000000001</v>
      </c>
      <c r="BF109" s="41">
        <f t="shared" si="37"/>
        <v>2516.5650000000001</v>
      </c>
      <c r="BG109" s="41">
        <f t="shared" si="38"/>
        <v>5360.1980000000003</v>
      </c>
      <c r="BH109" s="41">
        <f t="shared" si="39"/>
        <v>680.21100000000035</v>
      </c>
      <c r="BI109" s="41">
        <f t="shared" si="40"/>
        <v>31444.298999999992</v>
      </c>
      <c r="BJ109" s="1">
        <v>47</v>
      </c>
    </row>
    <row r="110" spans="1:62" x14ac:dyDescent="0.25">
      <c r="A110" s="33">
        <v>38325</v>
      </c>
      <c r="B110" s="37">
        <v>523217</v>
      </c>
      <c r="C110" s="37">
        <v>68900</v>
      </c>
      <c r="D110" s="126">
        <v>0</v>
      </c>
      <c r="E110" s="36">
        <v>592117</v>
      </c>
      <c r="F110" s="36">
        <f t="shared" si="41"/>
        <v>552382</v>
      </c>
      <c r="G110" s="36"/>
      <c r="H110" s="40">
        <f t="shared" si="28"/>
        <v>-33.979323555581317</v>
      </c>
      <c r="I110" s="40">
        <f t="shared" si="31"/>
        <v>-29.735130717395386</v>
      </c>
      <c r="L110" s="36">
        <v>6400</v>
      </c>
      <c r="M110" s="36">
        <v>1500</v>
      </c>
      <c r="N110" s="48">
        <v>19600</v>
      </c>
      <c r="O110" s="36">
        <v>27500</v>
      </c>
      <c r="P110" s="36">
        <f t="shared" si="42"/>
        <v>26175</v>
      </c>
      <c r="Q110" s="36"/>
      <c r="R110" s="40">
        <f t="shared" si="24"/>
        <v>-52.986631107464021</v>
      </c>
      <c r="S110" s="40">
        <f t="shared" si="32"/>
        <v>-33.896507311159937</v>
      </c>
      <c r="V110" s="37">
        <v>160265</v>
      </c>
      <c r="W110" s="37">
        <v>85200</v>
      </c>
      <c r="X110" s="37">
        <v>28100</v>
      </c>
      <c r="Y110" s="36">
        <v>273565</v>
      </c>
      <c r="Z110" s="36">
        <f t="shared" si="43"/>
        <v>344699.25</v>
      </c>
      <c r="AA110" s="36"/>
      <c r="AB110" s="40">
        <f t="shared" si="25"/>
        <v>-27.314683196543822</v>
      </c>
      <c r="AC110" s="40">
        <f t="shared" si="33"/>
        <v>26.430878250870649</v>
      </c>
      <c r="AF110" s="37">
        <v>0</v>
      </c>
      <c r="AG110" s="37">
        <v>39000</v>
      </c>
      <c r="AH110" s="37">
        <v>0</v>
      </c>
      <c r="AI110" s="36">
        <v>39000</v>
      </c>
      <c r="AJ110" s="36">
        <f t="shared" si="44"/>
        <v>21175</v>
      </c>
      <c r="AK110" s="36"/>
      <c r="AL110" s="40">
        <f t="shared" si="26"/>
        <v>2337.5</v>
      </c>
      <c r="AM110" s="40">
        <f t="shared" si="34"/>
        <v>600</v>
      </c>
      <c r="AP110" s="36">
        <f t="shared" si="45"/>
        <v>689882</v>
      </c>
      <c r="AQ110" s="36">
        <f t="shared" si="45"/>
        <v>194600</v>
      </c>
      <c r="AR110" s="36">
        <f t="shared" si="45"/>
        <v>47700</v>
      </c>
      <c r="AS110" s="36">
        <f t="shared" si="45"/>
        <v>932182</v>
      </c>
      <c r="AT110" s="36">
        <f t="shared" si="46"/>
        <v>944431.25</v>
      </c>
      <c r="AU110" s="36"/>
      <c r="AV110" s="40">
        <f t="shared" si="27"/>
        <v>-30.086122779899039</v>
      </c>
      <c r="AW110" s="40">
        <f t="shared" si="35"/>
        <v>-14.251981336531683</v>
      </c>
      <c r="AZ110" s="36">
        <f t="shared" si="47"/>
        <v>592.11699999999996</v>
      </c>
      <c r="BA110" s="36">
        <f t="shared" si="48"/>
        <v>27.5</v>
      </c>
      <c r="BB110" s="36">
        <f t="shared" si="49"/>
        <v>273.565</v>
      </c>
      <c r="BC110" s="36">
        <f t="shared" si="50"/>
        <v>39</v>
      </c>
      <c r="BD110" s="36">
        <f t="shared" si="51"/>
        <v>932.18200000000002</v>
      </c>
      <c r="BE110" s="41">
        <f t="shared" si="36"/>
        <v>23479.441999999999</v>
      </c>
      <c r="BF110" s="41">
        <f t="shared" si="37"/>
        <v>2544.0650000000001</v>
      </c>
      <c r="BG110" s="41">
        <f t="shared" si="38"/>
        <v>5633.7629999999999</v>
      </c>
      <c r="BH110" s="41">
        <f t="shared" si="39"/>
        <v>719.21100000000035</v>
      </c>
      <c r="BI110" s="41">
        <f t="shared" si="40"/>
        <v>32376.480999999992</v>
      </c>
      <c r="BJ110" s="1">
        <v>48</v>
      </c>
    </row>
    <row r="111" spans="1:62" x14ac:dyDescent="0.25">
      <c r="A111" s="33">
        <v>38332</v>
      </c>
      <c r="B111" s="37">
        <v>684649</v>
      </c>
      <c r="C111" s="37">
        <v>77807</v>
      </c>
      <c r="D111" s="126">
        <v>0</v>
      </c>
      <c r="E111" s="36">
        <v>762456</v>
      </c>
      <c r="F111" s="36">
        <f t="shared" si="41"/>
        <v>601783.5</v>
      </c>
      <c r="G111" s="36"/>
      <c r="H111" s="40">
        <f t="shared" si="28"/>
        <v>-24.200932307774902</v>
      </c>
      <c r="I111" s="40">
        <f t="shared" si="31"/>
        <v>-30.925254496280296</v>
      </c>
      <c r="L111" s="36">
        <v>27800</v>
      </c>
      <c r="M111" s="36">
        <v>8600</v>
      </c>
      <c r="N111" s="48">
        <v>15600</v>
      </c>
      <c r="O111" s="36">
        <v>52000</v>
      </c>
      <c r="P111" s="36">
        <f t="shared" si="42"/>
        <v>31537.5</v>
      </c>
      <c r="Q111" s="36"/>
      <c r="R111" s="40">
        <f t="shared" si="24"/>
        <v>43.250688705234161</v>
      </c>
      <c r="S111" s="40">
        <f t="shared" si="32"/>
        <v>-26.115731521611806</v>
      </c>
      <c r="V111" s="37">
        <v>197025</v>
      </c>
      <c r="W111" s="37">
        <v>61328</v>
      </c>
      <c r="X111" s="37">
        <v>15600</v>
      </c>
      <c r="Y111" s="36">
        <v>273953</v>
      </c>
      <c r="Z111" s="36">
        <f t="shared" si="43"/>
        <v>333453.5</v>
      </c>
      <c r="AA111" s="36"/>
      <c r="AB111" s="40">
        <f t="shared" si="25"/>
        <v>-0.50374082951986088</v>
      </c>
      <c r="AC111" s="40">
        <f t="shared" si="33"/>
        <v>16.285054937965391</v>
      </c>
      <c r="AF111" s="37">
        <v>29025</v>
      </c>
      <c r="AG111" s="37">
        <v>0</v>
      </c>
      <c r="AH111" s="37">
        <v>0</v>
      </c>
      <c r="AI111" s="36">
        <v>29025</v>
      </c>
      <c r="AJ111" s="36">
        <f t="shared" si="44"/>
        <v>18156.25</v>
      </c>
      <c r="AK111" s="36"/>
      <c r="AL111" s="40"/>
      <c r="AM111" s="40">
        <f t="shared" si="34"/>
        <v>855.59210526315792</v>
      </c>
      <c r="AP111" s="36">
        <f t="shared" si="45"/>
        <v>938499</v>
      </c>
      <c r="AQ111" s="36">
        <f t="shared" si="45"/>
        <v>147735</v>
      </c>
      <c r="AR111" s="36">
        <f t="shared" si="45"/>
        <v>31200</v>
      </c>
      <c r="AS111" s="36">
        <f t="shared" si="45"/>
        <v>1117434</v>
      </c>
      <c r="AT111" s="36">
        <f t="shared" si="46"/>
        <v>984930.75</v>
      </c>
      <c r="AU111" s="36"/>
      <c r="AV111" s="40">
        <f t="shared" si="27"/>
        <v>-15.187270735944736</v>
      </c>
      <c r="AW111" s="40">
        <f t="shared" si="35"/>
        <v>-18.096244095342673</v>
      </c>
      <c r="AZ111" s="36">
        <f t="shared" si="47"/>
        <v>762.45600000000002</v>
      </c>
      <c r="BA111" s="36">
        <f t="shared" si="48"/>
        <v>52</v>
      </c>
      <c r="BB111" s="36">
        <f t="shared" si="49"/>
        <v>273.95299999999997</v>
      </c>
      <c r="BC111" s="36">
        <f t="shared" si="50"/>
        <v>29.024999999999999</v>
      </c>
      <c r="BD111" s="36">
        <f t="shared" si="51"/>
        <v>1117.434</v>
      </c>
      <c r="BE111" s="41">
        <f t="shared" si="36"/>
        <v>24241.897999999997</v>
      </c>
      <c r="BF111" s="41">
        <f t="shared" si="37"/>
        <v>2596.0650000000001</v>
      </c>
      <c r="BG111" s="41">
        <f t="shared" si="38"/>
        <v>5907.7160000000003</v>
      </c>
      <c r="BH111" s="41">
        <f t="shared" si="39"/>
        <v>748.23600000000033</v>
      </c>
      <c r="BI111" s="41">
        <f t="shared" si="40"/>
        <v>33493.914999999994</v>
      </c>
      <c r="BJ111" s="1">
        <v>49</v>
      </c>
    </row>
    <row r="112" spans="1:62" x14ac:dyDescent="0.25">
      <c r="A112" s="33">
        <v>38339</v>
      </c>
      <c r="B112" s="37">
        <v>594231</v>
      </c>
      <c r="C112" s="37">
        <v>66311</v>
      </c>
      <c r="D112" s="126">
        <v>0</v>
      </c>
      <c r="E112" s="36">
        <v>660542</v>
      </c>
      <c r="F112" s="36">
        <f t="shared" si="41"/>
        <v>633981.5</v>
      </c>
      <c r="G112" s="36"/>
      <c r="H112" s="40">
        <f t="shared" si="28"/>
        <v>5.9970794486255752</v>
      </c>
      <c r="I112" s="40">
        <f t="shared" si="31"/>
        <v>-22.284021576007127</v>
      </c>
      <c r="L112" s="36">
        <v>12448</v>
      </c>
      <c r="M112" s="36">
        <v>12408</v>
      </c>
      <c r="N112" s="48">
        <v>9700</v>
      </c>
      <c r="O112" s="36">
        <v>34556</v>
      </c>
      <c r="P112" s="36">
        <f t="shared" si="42"/>
        <v>32588.25</v>
      </c>
      <c r="Q112" s="36"/>
      <c r="R112" s="40">
        <f t="shared" si="24"/>
        <v>-34.1125326520106</v>
      </c>
      <c r="S112" s="40">
        <f t="shared" si="32"/>
        <v>-32.226063898926348</v>
      </c>
      <c r="V112" s="37">
        <v>141523</v>
      </c>
      <c r="W112" s="37">
        <v>91929</v>
      </c>
      <c r="X112" s="37">
        <v>21000</v>
      </c>
      <c r="Y112" s="36">
        <v>254452</v>
      </c>
      <c r="Z112" s="36">
        <f t="shared" si="43"/>
        <v>282643.25</v>
      </c>
      <c r="AA112" s="36"/>
      <c r="AB112" s="40">
        <f t="shared" si="25"/>
        <v>86.849757673667199</v>
      </c>
      <c r="AC112" s="40">
        <f t="shared" si="33"/>
        <v>6.2526667180430762</v>
      </c>
      <c r="AF112" s="37">
        <v>17424</v>
      </c>
      <c r="AG112" s="37">
        <v>49729</v>
      </c>
      <c r="AH112" s="37">
        <v>0</v>
      </c>
      <c r="AI112" s="36">
        <v>67153</v>
      </c>
      <c r="AJ112" s="36">
        <f t="shared" si="44"/>
        <v>34169.5</v>
      </c>
      <c r="AK112" s="36"/>
      <c r="AL112" s="40">
        <f t="shared" si="26"/>
        <v>38.317198764160665</v>
      </c>
      <c r="AM112" s="40">
        <f t="shared" si="34"/>
        <v>172.53838484546361</v>
      </c>
      <c r="AP112" s="36">
        <f t="shared" si="45"/>
        <v>765626</v>
      </c>
      <c r="AQ112" s="36">
        <f t="shared" si="45"/>
        <v>220377</v>
      </c>
      <c r="AR112" s="36">
        <f t="shared" si="45"/>
        <v>30700</v>
      </c>
      <c r="AS112" s="36">
        <f t="shared" si="45"/>
        <v>1016703</v>
      </c>
      <c r="AT112" s="36">
        <f t="shared" si="46"/>
        <v>983382.5</v>
      </c>
      <c r="AU112" s="36"/>
      <c r="AV112" s="40">
        <f t="shared" si="27"/>
        <v>18.173597397329221</v>
      </c>
      <c r="AW112" s="40">
        <f t="shared" si="35"/>
        <v>-13.919523739078898</v>
      </c>
      <c r="AZ112" s="36">
        <f t="shared" si="47"/>
        <v>660.54200000000003</v>
      </c>
      <c r="BA112" s="36">
        <f t="shared" si="48"/>
        <v>34.555999999999997</v>
      </c>
      <c r="BB112" s="36">
        <f t="shared" si="49"/>
        <v>254.452</v>
      </c>
      <c r="BC112" s="36">
        <f t="shared" si="50"/>
        <v>67.153000000000006</v>
      </c>
      <c r="BD112" s="36">
        <f t="shared" si="51"/>
        <v>1016.703</v>
      </c>
      <c r="BE112" s="41">
        <f t="shared" si="36"/>
        <v>24902.44</v>
      </c>
      <c r="BF112" s="41">
        <f t="shared" si="37"/>
        <v>2630.6210000000001</v>
      </c>
      <c r="BG112" s="41">
        <f t="shared" si="38"/>
        <v>6162.1680000000006</v>
      </c>
      <c r="BH112" s="41">
        <f t="shared" si="39"/>
        <v>815.38900000000035</v>
      </c>
      <c r="BI112" s="41">
        <f t="shared" si="40"/>
        <v>34510.617999999995</v>
      </c>
      <c r="BJ112" s="1">
        <v>50</v>
      </c>
    </row>
    <row r="113" spans="1:62" x14ac:dyDescent="0.25">
      <c r="A113" s="33">
        <v>38346</v>
      </c>
      <c r="B113" s="37">
        <v>429525</v>
      </c>
      <c r="C113" s="37">
        <v>93523</v>
      </c>
      <c r="D113" s="126">
        <v>0</v>
      </c>
      <c r="E113" s="36">
        <v>523048</v>
      </c>
      <c r="F113" s="36">
        <f t="shared" si="41"/>
        <v>634540.75</v>
      </c>
      <c r="G113" s="36"/>
      <c r="H113" s="40">
        <f t="shared" si="28"/>
        <v>-14.218144723506009</v>
      </c>
      <c r="I113" s="40">
        <f t="shared" si="31"/>
        <v>-19.055136240464154</v>
      </c>
      <c r="L113" s="36">
        <v>10500</v>
      </c>
      <c r="M113" s="36">
        <v>3248</v>
      </c>
      <c r="N113" s="48">
        <v>19600</v>
      </c>
      <c r="O113" s="36">
        <v>33348</v>
      </c>
      <c r="P113" s="36">
        <f t="shared" si="42"/>
        <v>36851</v>
      </c>
      <c r="Q113" s="36"/>
      <c r="R113" s="40">
        <f t="shared" si="24"/>
        <v>-29.171887942569509</v>
      </c>
      <c r="S113" s="40">
        <f t="shared" si="32"/>
        <v>-24.145241967024145</v>
      </c>
      <c r="V113" s="37">
        <v>154469</v>
      </c>
      <c r="W113" s="37">
        <v>95576</v>
      </c>
      <c r="X113" s="37">
        <v>26900</v>
      </c>
      <c r="Y113" s="36">
        <v>276945</v>
      </c>
      <c r="Z113" s="36">
        <f t="shared" si="43"/>
        <v>269728.75</v>
      </c>
      <c r="AA113" s="36"/>
      <c r="AB113" s="40">
        <f t="shared" si="25"/>
        <v>148.57735252935052</v>
      </c>
      <c r="AC113" s="40">
        <f t="shared" si="33"/>
        <v>19.9726231817823</v>
      </c>
      <c r="AF113" s="37">
        <v>0</v>
      </c>
      <c r="AG113" s="37">
        <v>4500</v>
      </c>
      <c r="AH113" s="37">
        <v>4600</v>
      </c>
      <c r="AI113" s="36">
        <v>9100</v>
      </c>
      <c r="AJ113" s="36">
        <f t="shared" si="44"/>
        <v>36069.5</v>
      </c>
      <c r="AK113" s="36"/>
      <c r="AL113" s="40">
        <f t="shared" si="26"/>
        <v>-12.918660287081341</v>
      </c>
      <c r="AM113" s="40">
        <f t="shared" si="34"/>
        <v>138.08250825082507</v>
      </c>
      <c r="AP113" s="36">
        <f t="shared" si="45"/>
        <v>594494</v>
      </c>
      <c r="AQ113" s="36">
        <f t="shared" si="45"/>
        <v>196847</v>
      </c>
      <c r="AR113" s="36">
        <f t="shared" si="45"/>
        <v>51100</v>
      </c>
      <c r="AS113" s="36">
        <f t="shared" si="45"/>
        <v>842441</v>
      </c>
      <c r="AT113" s="36">
        <f t="shared" si="46"/>
        <v>977190</v>
      </c>
      <c r="AU113" s="36"/>
      <c r="AV113" s="40">
        <f t="shared" si="27"/>
        <v>8.1873718194858789</v>
      </c>
      <c r="AW113" s="40">
        <f t="shared" si="35"/>
        <v>-8.8844619470784139</v>
      </c>
      <c r="AZ113" s="36">
        <f t="shared" si="47"/>
        <v>523.048</v>
      </c>
      <c r="BA113" s="36">
        <f t="shared" si="48"/>
        <v>33.347999999999999</v>
      </c>
      <c r="BB113" s="36">
        <f t="shared" si="49"/>
        <v>276.94499999999999</v>
      </c>
      <c r="BC113" s="36">
        <f t="shared" si="50"/>
        <v>9.1</v>
      </c>
      <c r="BD113" s="36">
        <f t="shared" si="51"/>
        <v>842.44100000000003</v>
      </c>
      <c r="BE113" s="41">
        <f t="shared" si="36"/>
        <v>25425.487999999998</v>
      </c>
      <c r="BF113" s="41">
        <f t="shared" si="37"/>
        <v>2663.9690000000001</v>
      </c>
      <c r="BG113" s="41">
        <f t="shared" si="38"/>
        <v>6439.1130000000003</v>
      </c>
      <c r="BH113" s="41">
        <f t="shared" si="39"/>
        <v>824.48900000000037</v>
      </c>
      <c r="BI113" s="41">
        <f t="shared" si="40"/>
        <v>35353.058999999994</v>
      </c>
      <c r="BJ113" s="1">
        <v>51</v>
      </c>
    </row>
    <row r="114" spans="1:62" x14ac:dyDescent="0.25">
      <c r="A114" s="33">
        <v>38353</v>
      </c>
      <c r="B114" s="37">
        <v>302750</v>
      </c>
      <c r="C114" s="37">
        <v>67532</v>
      </c>
      <c r="D114" s="126">
        <v>0</v>
      </c>
      <c r="E114" s="36">
        <v>370282</v>
      </c>
      <c r="F114" s="36">
        <f t="shared" si="41"/>
        <v>579082</v>
      </c>
      <c r="G114" s="36"/>
      <c r="H114" s="40">
        <f t="shared" si="28"/>
        <v>-15.613320206384806</v>
      </c>
      <c r="I114" s="40">
        <f t="shared" si="31"/>
        <v>-13.492219697153606</v>
      </c>
      <c r="L114" s="36">
        <v>1500</v>
      </c>
      <c r="M114" s="36">
        <v>1500</v>
      </c>
      <c r="N114" s="48">
        <v>7000</v>
      </c>
      <c r="O114" s="36">
        <v>10000</v>
      </c>
      <c r="P114" s="36">
        <f t="shared" si="42"/>
        <v>32476</v>
      </c>
      <c r="Q114" s="36"/>
      <c r="R114" s="40">
        <f t="shared" si="24"/>
        <v>-63.173013184061276</v>
      </c>
      <c r="S114" s="40">
        <f t="shared" si="32"/>
        <v>-20.296470819221526</v>
      </c>
      <c r="V114" s="37">
        <v>121375</v>
      </c>
      <c r="W114" s="37">
        <v>94920</v>
      </c>
      <c r="X114" s="37">
        <v>28700</v>
      </c>
      <c r="Y114" s="36">
        <v>244995</v>
      </c>
      <c r="Z114" s="36">
        <f t="shared" si="43"/>
        <v>262586.25</v>
      </c>
      <c r="AA114" s="36"/>
      <c r="AB114" s="40">
        <f t="shared" si="25"/>
        <v>146.34744748670201</v>
      </c>
      <c r="AC114" s="40">
        <f t="shared" si="33"/>
        <v>68.761839574667036</v>
      </c>
      <c r="AF114" s="37">
        <v>0</v>
      </c>
      <c r="AG114" s="37">
        <v>18900</v>
      </c>
      <c r="AH114" s="37">
        <v>0</v>
      </c>
      <c r="AI114" s="36">
        <v>18900</v>
      </c>
      <c r="AJ114" s="36">
        <f t="shared" si="44"/>
        <v>31044.5</v>
      </c>
      <c r="AK114" s="36"/>
      <c r="AL114" s="40">
        <f t="shared" si="26"/>
        <v>136.24999999999997</v>
      </c>
      <c r="AM114" s="40">
        <f t="shared" si="34"/>
        <v>85.340298507462691</v>
      </c>
      <c r="AP114" s="36">
        <f t="shared" si="45"/>
        <v>425625</v>
      </c>
      <c r="AQ114" s="36">
        <f t="shared" si="45"/>
        <v>182852</v>
      </c>
      <c r="AR114" s="36">
        <f t="shared" si="45"/>
        <v>35700</v>
      </c>
      <c r="AS114" s="36">
        <f t="shared" si="45"/>
        <v>644177</v>
      </c>
      <c r="AT114" s="36">
        <f t="shared" si="46"/>
        <v>905188.75</v>
      </c>
      <c r="AU114" s="36"/>
      <c r="AV114" s="40">
        <f t="shared" si="27"/>
        <v>12.343978081503737</v>
      </c>
      <c r="AW114" s="40">
        <f t="shared" si="35"/>
        <v>2.5720673480337686</v>
      </c>
      <c r="AZ114" s="36">
        <f t="shared" si="47"/>
        <v>370.28199999999998</v>
      </c>
      <c r="BA114" s="36">
        <f t="shared" si="48"/>
        <v>10</v>
      </c>
      <c r="BB114" s="36">
        <f t="shared" si="49"/>
        <v>244.995</v>
      </c>
      <c r="BC114" s="36">
        <f t="shared" si="50"/>
        <v>18.899999999999999</v>
      </c>
      <c r="BD114" s="36">
        <f t="shared" si="51"/>
        <v>644.17700000000002</v>
      </c>
      <c r="BE114" s="41">
        <f t="shared" si="36"/>
        <v>25795.769999999997</v>
      </c>
      <c r="BF114" s="41">
        <f t="shared" si="37"/>
        <v>2673.9690000000001</v>
      </c>
      <c r="BG114" s="41">
        <f t="shared" si="38"/>
        <v>6684.1080000000002</v>
      </c>
      <c r="BH114" s="41">
        <f t="shared" si="39"/>
        <v>843.38900000000035</v>
      </c>
      <c r="BI114" s="41">
        <f t="shared" si="40"/>
        <v>35997.235999999997</v>
      </c>
      <c r="BJ114" s="1">
        <v>52</v>
      </c>
    </row>
    <row r="115" spans="1:62" x14ac:dyDescent="0.25">
      <c r="A115" s="33">
        <v>38360</v>
      </c>
      <c r="B115" s="37">
        <v>429029</v>
      </c>
      <c r="C115" s="37">
        <v>40951</v>
      </c>
      <c r="D115" s="126">
        <v>0</v>
      </c>
      <c r="E115" s="36">
        <v>469980</v>
      </c>
      <c r="F115" s="36">
        <f t="shared" si="41"/>
        <v>505963</v>
      </c>
      <c r="G115" s="36"/>
      <c r="H115" s="40">
        <f t="shared" si="28"/>
        <v>-5.6280220398065905</v>
      </c>
      <c r="I115" s="40">
        <f t="shared" si="31"/>
        <v>-6.7225511957347379</v>
      </c>
      <c r="L115" s="36">
        <v>0</v>
      </c>
      <c r="M115" s="36">
        <v>0</v>
      </c>
      <c r="N115" s="48">
        <v>2800</v>
      </c>
      <c r="O115" s="36">
        <v>2800</v>
      </c>
      <c r="P115" s="36">
        <f t="shared" si="42"/>
        <v>20176</v>
      </c>
      <c r="Q115" s="36"/>
      <c r="R115" s="40">
        <f t="shared" si="24"/>
        <v>-92.471701664291672</v>
      </c>
      <c r="S115" s="40">
        <f t="shared" si="32"/>
        <v>-50.753308884102097</v>
      </c>
      <c r="V115" s="37">
        <v>144493</v>
      </c>
      <c r="W115" s="37">
        <v>52753</v>
      </c>
      <c r="X115" s="37">
        <v>0</v>
      </c>
      <c r="Y115" s="36">
        <v>197246</v>
      </c>
      <c r="Z115" s="36">
        <f t="shared" si="43"/>
        <v>243409.5</v>
      </c>
      <c r="AA115" s="36"/>
      <c r="AB115" s="40">
        <f t="shared" si="25"/>
        <v>34.741918736508445</v>
      </c>
      <c r="AC115" s="40">
        <f t="shared" si="33"/>
        <v>97.319990029001019</v>
      </c>
      <c r="AF115" s="37">
        <v>7900</v>
      </c>
      <c r="AG115" s="37">
        <v>7900</v>
      </c>
      <c r="AH115" s="37">
        <v>0</v>
      </c>
      <c r="AI115" s="36">
        <v>15800</v>
      </c>
      <c r="AJ115" s="36">
        <f t="shared" si="44"/>
        <v>27738.25</v>
      </c>
      <c r="AK115" s="36"/>
      <c r="AL115" s="40">
        <f t="shared" si="26"/>
        <v>-17.815344603381011</v>
      </c>
      <c r="AM115" s="40">
        <f t="shared" si="34"/>
        <v>28.678457523919974</v>
      </c>
      <c r="AP115" s="36">
        <f t="shared" si="45"/>
        <v>581422</v>
      </c>
      <c r="AQ115" s="36">
        <f t="shared" si="45"/>
        <v>101604</v>
      </c>
      <c r="AR115" s="36">
        <f t="shared" si="45"/>
        <v>2800</v>
      </c>
      <c r="AS115" s="36">
        <f t="shared" si="45"/>
        <v>685826</v>
      </c>
      <c r="AT115" s="36">
        <f t="shared" si="46"/>
        <v>797286.75</v>
      </c>
      <c r="AU115" s="36"/>
      <c r="AV115" s="40">
        <f t="shared" si="27"/>
        <v>-2.1386559058466315</v>
      </c>
      <c r="AW115" s="40">
        <f t="shared" si="35"/>
        <v>9.4706075184201701</v>
      </c>
      <c r="AZ115" s="36">
        <f t="shared" si="47"/>
        <v>469.98</v>
      </c>
      <c r="BA115" s="36">
        <f t="shared" si="48"/>
        <v>2.8</v>
      </c>
      <c r="BB115" s="36">
        <f t="shared" si="49"/>
        <v>197.24600000000001</v>
      </c>
      <c r="BC115" s="36">
        <f t="shared" si="50"/>
        <v>15.8</v>
      </c>
      <c r="BD115" s="36">
        <f t="shared" si="51"/>
        <v>685.82600000000002</v>
      </c>
      <c r="BE115" s="41">
        <f>AZ115</f>
        <v>469.98</v>
      </c>
      <c r="BF115" s="41">
        <f t="shared" ref="BF115:BI115" si="52">BA115</f>
        <v>2.8</v>
      </c>
      <c r="BG115" s="41">
        <f t="shared" si="52"/>
        <v>197.24600000000001</v>
      </c>
      <c r="BH115" s="41">
        <f t="shared" si="52"/>
        <v>15.8</v>
      </c>
      <c r="BI115" s="41">
        <f t="shared" si="52"/>
        <v>685.82600000000002</v>
      </c>
      <c r="BJ115" s="1">
        <v>1</v>
      </c>
    </row>
    <row r="116" spans="1:62" x14ac:dyDescent="0.25">
      <c r="A116" s="33">
        <v>38367</v>
      </c>
      <c r="B116" s="37">
        <v>261055</v>
      </c>
      <c r="C116" s="37">
        <v>88316</v>
      </c>
      <c r="D116" s="126">
        <v>0</v>
      </c>
      <c r="E116" s="36">
        <v>349371</v>
      </c>
      <c r="F116" s="36">
        <f t="shared" si="41"/>
        <v>428170.25</v>
      </c>
      <c r="G116" s="36"/>
      <c r="H116" s="40">
        <f t="shared" si="28"/>
        <v>-41.637363206436127</v>
      </c>
      <c r="I116" s="40">
        <f t="shared" si="31"/>
        <v>-20.160798969588789</v>
      </c>
      <c r="L116" s="36">
        <v>3159</v>
      </c>
      <c r="M116" s="36">
        <v>1500</v>
      </c>
      <c r="N116" s="48">
        <v>16900</v>
      </c>
      <c r="O116" s="36">
        <v>21559</v>
      </c>
      <c r="P116" s="36">
        <f t="shared" si="42"/>
        <v>16926.75</v>
      </c>
      <c r="Q116" s="36"/>
      <c r="R116" s="40">
        <f t="shared" si="24"/>
        <v>-46.636138613861391</v>
      </c>
      <c r="S116" s="40">
        <f t="shared" si="32"/>
        <v>-55.406046235921757</v>
      </c>
      <c r="V116" s="37">
        <v>108493</v>
      </c>
      <c r="W116" s="37">
        <v>78741</v>
      </c>
      <c r="X116" s="37">
        <v>30900</v>
      </c>
      <c r="Y116" s="36">
        <v>218134</v>
      </c>
      <c r="Z116" s="36">
        <f t="shared" si="43"/>
        <v>234330</v>
      </c>
      <c r="AA116" s="36"/>
      <c r="AB116" s="40">
        <f t="shared" si="25"/>
        <v>2.7702658136006919</v>
      </c>
      <c r="AC116" s="40">
        <f t="shared" si="33"/>
        <v>64.585034371954592</v>
      </c>
      <c r="AF116" s="37">
        <v>10748</v>
      </c>
      <c r="AG116" s="37">
        <v>3000</v>
      </c>
      <c r="AH116" s="37">
        <v>10900</v>
      </c>
      <c r="AI116" s="36">
        <v>24648</v>
      </c>
      <c r="AJ116" s="36">
        <f t="shared" si="44"/>
        <v>17112</v>
      </c>
      <c r="AK116" s="36"/>
      <c r="AL116" s="40">
        <f t="shared" si="26"/>
        <v>17.176135013073445</v>
      </c>
      <c r="AM116" s="40">
        <f t="shared" si="34"/>
        <v>16.586612161471635</v>
      </c>
      <c r="AP116" s="36">
        <f t="shared" si="45"/>
        <v>383455</v>
      </c>
      <c r="AQ116" s="36">
        <f t="shared" si="45"/>
        <v>171557</v>
      </c>
      <c r="AR116" s="36">
        <f t="shared" si="45"/>
        <v>58700</v>
      </c>
      <c r="AS116" s="36">
        <f t="shared" si="45"/>
        <v>613712</v>
      </c>
      <c r="AT116" s="36">
        <f t="shared" si="46"/>
        <v>696539</v>
      </c>
      <c r="AU116" s="36"/>
      <c r="AV116" s="40">
        <f t="shared" si="27"/>
        <v>-29.645194942165055</v>
      </c>
      <c r="AW116" s="40">
        <f t="shared" si="35"/>
        <v>-4.7535764978080213</v>
      </c>
      <c r="AZ116" s="36">
        <f t="shared" si="47"/>
        <v>349.37099999999998</v>
      </c>
      <c r="BA116" s="36">
        <f t="shared" si="48"/>
        <v>21.559000000000001</v>
      </c>
      <c r="BB116" s="36">
        <f t="shared" si="49"/>
        <v>218.13399999999999</v>
      </c>
      <c r="BC116" s="36">
        <f t="shared" si="50"/>
        <v>24.648</v>
      </c>
      <c r="BD116" s="36">
        <f t="shared" si="51"/>
        <v>613.71199999999999</v>
      </c>
      <c r="BE116" s="41">
        <f>BE115+AZ116</f>
        <v>819.351</v>
      </c>
      <c r="BF116" s="41">
        <f t="shared" ref="BF116:BI116" si="53">BF115+BA116</f>
        <v>24.359000000000002</v>
      </c>
      <c r="BG116" s="41">
        <f t="shared" si="53"/>
        <v>415.38</v>
      </c>
      <c r="BH116" s="41">
        <f t="shared" si="53"/>
        <v>40.448</v>
      </c>
      <c r="BI116" s="41">
        <f t="shared" si="53"/>
        <v>1299.538</v>
      </c>
      <c r="BJ116" s="1">
        <v>2</v>
      </c>
    </row>
    <row r="117" spans="1:62" x14ac:dyDescent="0.25">
      <c r="A117" s="33">
        <v>38374</v>
      </c>
      <c r="B117" s="37">
        <v>90466</v>
      </c>
      <c r="C117" s="37">
        <v>129146</v>
      </c>
      <c r="D117" s="126">
        <v>0</v>
      </c>
      <c r="E117" s="36">
        <v>219612</v>
      </c>
      <c r="F117" s="36">
        <f t="shared" si="41"/>
        <v>352311.25</v>
      </c>
      <c r="G117" s="36"/>
      <c r="H117" s="40">
        <f t="shared" si="28"/>
        <v>-56.640150685012649</v>
      </c>
      <c r="I117" s="40">
        <f t="shared" si="31"/>
        <v>-30.983913085212457</v>
      </c>
      <c r="L117" s="36">
        <v>0</v>
      </c>
      <c r="M117" s="36">
        <v>4550</v>
      </c>
      <c r="N117" s="48">
        <v>4400</v>
      </c>
      <c r="O117" s="36">
        <v>8950</v>
      </c>
      <c r="P117" s="36">
        <f t="shared" si="42"/>
        <v>10827.25</v>
      </c>
      <c r="Q117" s="36"/>
      <c r="R117" s="40">
        <f t="shared" si="24"/>
        <v>-87.491090022222522</v>
      </c>
      <c r="S117" s="40">
        <f t="shared" si="32"/>
        <v>-75.433929300721516</v>
      </c>
      <c r="V117" s="37">
        <v>56116</v>
      </c>
      <c r="W117" s="37">
        <v>48466</v>
      </c>
      <c r="X117" s="37">
        <v>7500</v>
      </c>
      <c r="Y117" s="36">
        <v>112082</v>
      </c>
      <c r="Z117" s="36">
        <f t="shared" si="43"/>
        <v>193114.25</v>
      </c>
      <c r="AA117" s="36"/>
      <c r="AB117" s="40">
        <f t="shared" si="25"/>
        <v>-21.870120455052422</v>
      </c>
      <c r="AC117" s="40">
        <f t="shared" si="33"/>
        <v>28.41131811373636</v>
      </c>
      <c r="AF117" s="37">
        <v>0</v>
      </c>
      <c r="AG117" s="37">
        <v>0</v>
      </c>
      <c r="AH117" s="37">
        <v>5600</v>
      </c>
      <c r="AI117" s="36">
        <v>5600</v>
      </c>
      <c r="AJ117" s="36">
        <f t="shared" si="44"/>
        <v>16237</v>
      </c>
      <c r="AK117" s="36"/>
      <c r="AL117" s="40">
        <f t="shared" si="26"/>
        <v>-77.362761743067338</v>
      </c>
      <c r="AM117" s="40">
        <f t="shared" si="34"/>
        <v>-11.02769938902436</v>
      </c>
      <c r="AP117" s="36">
        <f t="shared" si="45"/>
        <v>146582</v>
      </c>
      <c r="AQ117" s="36">
        <f t="shared" si="45"/>
        <v>182162</v>
      </c>
      <c r="AR117" s="36">
        <f t="shared" si="45"/>
        <v>17500</v>
      </c>
      <c r="AS117" s="36">
        <f t="shared" si="45"/>
        <v>346244</v>
      </c>
      <c r="AT117" s="36">
        <f t="shared" si="46"/>
        <v>572489.75</v>
      </c>
      <c r="AU117" s="36"/>
      <c r="AV117" s="40">
        <f t="shared" si="27"/>
        <v>-53.60090052664728</v>
      </c>
      <c r="AW117" s="40">
        <f t="shared" si="35"/>
        <v>-20.838018896199493</v>
      </c>
      <c r="AZ117" s="36">
        <f t="shared" si="47"/>
        <v>219.61199999999999</v>
      </c>
      <c r="BA117" s="36">
        <f t="shared" si="48"/>
        <v>8.9499999999999993</v>
      </c>
      <c r="BB117" s="36">
        <f t="shared" si="49"/>
        <v>112.08199999999999</v>
      </c>
      <c r="BC117" s="36">
        <f t="shared" si="50"/>
        <v>5.6</v>
      </c>
      <c r="BD117" s="36">
        <f t="shared" si="51"/>
        <v>346.24400000000003</v>
      </c>
      <c r="BE117" s="41">
        <f t="shared" ref="BE117:BE166" si="54">BE116+AZ117</f>
        <v>1038.963</v>
      </c>
      <c r="BF117" s="41">
        <f t="shared" ref="BF117:BF166" si="55">BF116+BA117</f>
        <v>33.308999999999997</v>
      </c>
      <c r="BG117" s="41">
        <f t="shared" ref="BG117:BG166" si="56">BG116+BB117</f>
        <v>527.46199999999999</v>
      </c>
      <c r="BH117" s="41">
        <f t="shared" ref="BH117:BH166" si="57">BH116+BC117</f>
        <v>46.048000000000002</v>
      </c>
      <c r="BI117" s="41">
        <f t="shared" ref="BI117:BI166" si="58">BI116+BD117</f>
        <v>1645.7820000000002</v>
      </c>
      <c r="BJ117" s="1">
        <v>3</v>
      </c>
    </row>
    <row r="118" spans="1:62" x14ac:dyDescent="0.25">
      <c r="A118" s="33">
        <v>38381</v>
      </c>
      <c r="B118" s="37">
        <v>268036</v>
      </c>
      <c r="C118" s="37">
        <v>133600</v>
      </c>
      <c r="D118" s="126">
        <v>0</v>
      </c>
      <c r="E118" s="36">
        <v>401636</v>
      </c>
      <c r="F118" s="36">
        <f t="shared" si="41"/>
        <v>360149.75</v>
      </c>
      <c r="G118" s="36"/>
      <c r="H118" s="40">
        <f t="shared" si="28"/>
        <v>-3.2027474844851467</v>
      </c>
      <c r="I118" s="40">
        <f t="shared" si="31"/>
        <v>-28.613987525525996</v>
      </c>
      <c r="L118" s="36">
        <v>9566</v>
      </c>
      <c r="M118" s="36">
        <v>1500</v>
      </c>
      <c r="N118" s="48">
        <v>30800</v>
      </c>
      <c r="O118" s="36">
        <v>41866</v>
      </c>
      <c r="P118" s="36">
        <f t="shared" si="42"/>
        <v>18793.75</v>
      </c>
      <c r="Q118" s="36"/>
      <c r="R118" s="40">
        <f t="shared" si="24"/>
        <v>-25.069353712884578</v>
      </c>
      <c r="S118" s="40">
        <f t="shared" si="32"/>
        <v>-63.331951320635071</v>
      </c>
      <c r="V118" s="37">
        <v>124750</v>
      </c>
      <c r="W118" s="37">
        <v>83370</v>
      </c>
      <c r="X118" s="37">
        <v>38700</v>
      </c>
      <c r="Y118" s="36">
        <v>246820</v>
      </c>
      <c r="Z118" s="36">
        <f t="shared" si="43"/>
        <v>193570.5</v>
      </c>
      <c r="AA118" s="36"/>
      <c r="AB118" s="40">
        <f t="shared" si="25"/>
        <v>13.926738303607689</v>
      </c>
      <c r="AC118" s="40">
        <f t="shared" si="33"/>
        <v>7.7267908273576547</v>
      </c>
      <c r="AF118" s="37">
        <v>0</v>
      </c>
      <c r="AG118" s="37">
        <v>25500</v>
      </c>
      <c r="AH118" s="37">
        <v>0</v>
      </c>
      <c r="AI118" s="36">
        <v>25500</v>
      </c>
      <c r="AJ118" s="36">
        <f t="shared" si="44"/>
        <v>17887</v>
      </c>
      <c r="AK118" s="36"/>
      <c r="AL118" s="40">
        <f t="shared" si="26"/>
        <v>-14.85809682804674</v>
      </c>
      <c r="AM118" s="40">
        <f t="shared" si="34"/>
        <v>-24.645068879807898</v>
      </c>
      <c r="AP118" s="36">
        <f t="shared" si="45"/>
        <v>402352</v>
      </c>
      <c r="AQ118" s="36">
        <f t="shared" si="45"/>
        <v>243970</v>
      </c>
      <c r="AR118" s="36">
        <f t="shared" si="45"/>
        <v>69500</v>
      </c>
      <c r="AS118" s="36">
        <f t="shared" si="45"/>
        <v>715822</v>
      </c>
      <c r="AT118" s="36">
        <f t="shared" si="46"/>
        <v>590401</v>
      </c>
      <c r="AU118" s="36"/>
      <c r="AV118" s="40">
        <f t="shared" si="27"/>
        <v>-0.2194046245030612</v>
      </c>
      <c r="AW118" s="40">
        <f t="shared" si="35"/>
        <v>-22.232518317279993</v>
      </c>
      <c r="AZ118" s="36">
        <f t="shared" si="47"/>
        <v>401.63600000000002</v>
      </c>
      <c r="BA118" s="36">
        <f t="shared" si="48"/>
        <v>41.866</v>
      </c>
      <c r="BB118" s="36">
        <f t="shared" si="49"/>
        <v>246.82</v>
      </c>
      <c r="BC118" s="36">
        <f t="shared" si="50"/>
        <v>25.5</v>
      </c>
      <c r="BD118" s="36">
        <f t="shared" si="51"/>
        <v>715.822</v>
      </c>
      <c r="BE118" s="41">
        <f t="shared" si="54"/>
        <v>1440.5989999999999</v>
      </c>
      <c r="BF118" s="41">
        <f t="shared" si="55"/>
        <v>75.174999999999997</v>
      </c>
      <c r="BG118" s="41">
        <f t="shared" si="56"/>
        <v>774.28199999999993</v>
      </c>
      <c r="BH118" s="41">
        <f t="shared" si="57"/>
        <v>71.548000000000002</v>
      </c>
      <c r="BI118" s="41">
        <f t="shared" si="58"/>
        <v>2361.6040000000003</v>
      </c>
      <c r="BJ118" s="1">
        <v>4</v>
      </c>
    </row>
    <row r="119" spans="1:62" x14ac:dyDescent="0.25">
      <c r="A119" s="33">
        <v>38388</v>
      </c>
      <c r="B119" s="37">
        <v>241111</v>
      </c>
      <c r="C119" s="37">
        <v>92136</v>
      </c>
      <c r="D119" s="126">
        <v>0</v>
      </c>
      <c r="E119" s="36">
        <v>333247</v>
      </c>
      <c r="F119" s="36">
        <f t="shared" si="41"/>
        <v>325966.5</v>
      </c>
      <c r="G119" s="36"/>
      <c r="H119" s="40">
        <f t="shared" si="28"/>
        <v>7.8381673703997734E-2</v>
      </c>
      <c r="I119" s="40">
        <f t="shared" si="31"/>
        <v>-29.635583876905748</v>
      </c>
      <c r="L119" s="36">
        <v>5041</v>
      </c>
      <c r="M119" s="36">
        <v>6035</v>
      </c>
      <c r="N119" s="48">
        <v>5600</v>
      </c>
      <c r="O119" s="36">
        <v>16676</v>
      </c>
      <c r="P119" s="36">
        <f t="shared" si="42"/>
        <v>22262.75</v>
      </c>
      <c r="Q119" s="36"/>
      <c r="R119" s="40">
        <f t="shared" si="24"/>
        <v>-71.013384321223711</v>
      </c>
      <c r="S119" s="40">
        <f t="shared" si="32"/>
        <v>-60.483598991799489</v>
      </c>
      <c r="V119" s="37">
        <v>144155</v>
      </c>
      <c r="W119" s="37">
        <v>107946</v>
      </c>
      <c r="X119" s="37">
        <v>16700</v>
      </c>
      <c r="Y119" s="36">
        <v>268801</v>
      </c>
      <c r="Z119" s="36">
        <f t="shared" si="43"/>
        <v>211459.25</v>
      </c>
      <c r="AA119" s="36"/>
      <c r="AB119" s="40">
        <f t="shared" si="25"/>
        <v>106.2480338220964</v>
      </c>
      <c r="AC119" s="40">
        <f t="shared" si="33"/>
        <v>20.371801385254031</v>
      </c>
      <c r="AF119" s="37">
        <v>1624</v>
      </c>
      <c r="AG119" s="37">
        <v>26700</v>
      </c>
      <c r="AH119" s="37">
        <v>0</v>
      </c>
      <c r="AI119" s="36">
        <v>28324</v>
      </c>
      <c r="AJ119" s="36">
        <f t="shared" si="44"/>
        <v>21018</v>
      </c>
      <c r="AK119" s="36"/>
      <c r="AL119" s="40">
        <f t="shared" si="26"/>
        <v>4.5166051660516571</v>
      </c>
      <c r="AM119" s="40">
        <f t="shared" si="34"/>
        <v>-18.23619229160791</v>
      </c>
      <c r="AP119" s="36">
        <f t="shared" si="45"/>
        <v>391931</v>
      </c>
      <c r="AQ119" s="36">
        <f t="shared" si="45"/>
        <v>232817</v>
      </c>
      <c r="AR119" s="36">
        <f t="shared" si="45"/>
        <v>22300</v>
      </c>
      <c r="AS119" s="36">
        <f t="shared" si="45"/>
        <v>647048</v>
      </c>
      <c r="AT119" s="36">
        <f t="shared" si="46"/>
        <v>580706.5</v>
      </c>
      <c r="AU119" s="36"/>
      <c r="AV119" s="40">
        <f t="shared" si="27"/>
        <v>18.086304282364107</v>
      </c>
      <c r="AW119" s="40">
        <f t="shared" si="35"/>
        <v>-19.454859614526399</v>
      </c>
      <c r="AZ119" s="36">
        <f t="shared" si="47"/>
        <v>333.24700000000001</v>
      </c>
      <c r="BA119" s="36">
        <f t="shared" si="48"/>
        <v>16.675999999999998</v>
      </c>
      <c r="BB119" s="36">
        <f t="shared" si="49"/>
        <v>268.80099999999999</v>
      </c>
      <c r="BC119" s="36">
        <f t="shared" si="50"/>
        <v>28.324000000000002</v>
      </c>
      <c r="BD119" s="36">
        <f t="shared" si="51"/>
        <v>647.048</v>
      </c>
      <c r="BE119" s="41">
        <f t="shared" si="54"/>
        <v>1773.846</v>
      </c>
      <c r="BF119" s="41">
        <f t="shared" si="55"/>
        <v>91.850999999999999</v>
      </c>
      <c r="BG119" s="41">
        <f t="shared" si="56"/>
        <v>1043.0829999999999</v>
      </c>
      <c r="BH119" s="41">
        <f t="shared" si="57"/>
        <v>99.872</v>
      </c>
      <c r="BI119" s="41">
        <f t="shared" si="58"/>
        <v>3008.652</v>
      </c>
      <c r="BJ119" s="1">
        <v>5</v>
      </c>
    </row>
    <row r="120" spans="1:62" x14ac:dyDescent="0.25">
      <c r="A120" s="33">
        <v>38395</v>
      </c>
      <c r="B120" s="37">
        <v>246426</v>
      </c>
      <c r="C120" s="37">
        <v>116946</v>
      </c>
      <c r="D120" s="126">
        <v>0</v>
      </c>
      <c r="E120" s="36">
        <v>363372</v>
      </c>
      <c r="F120" s="36">
        <f t="shared" si="41"/>
        <v>329466.75</v>
      </c>
      <c r="G120" s="36"/>
      <c r="H120" s="40">
        <f t="shared" si="28"/>
        <v>12.947012765798727</v>
      </c>
      <c r="I120" s="40">
        <f t="shared" si="31"/>
        <v>-16.385204905473383</v>
      </c>
      <c r="L120" s="36">
        <v>10900</v>
      </c>
      <c r="M120" s="36">
        <v>1600</v>
      </c>
      <c r="N120" s="48">
        <v>24200</v>
      </c>
      <c r="O120" s="36">
        <v>36700</v>
      </c>
      <c r="P120" s="36">
        <f t="shared" si="42"/>
        <v>26048</v>
      </c>
      <c r="Q120" s="36"/>
      <c r="R120" s="40">
        <f t="shared" si="24"/>
        <v>25.034069228672664</v>
      </c>
      <c r="S120" s="40">
        <f t="shared" si="32"/>
        <v>-51.381215469613259</v>
      </c>
      <c r="V120" s="37">
        <v>134823</v>
      </c>
      <c r="W120" s="37">
        <v>104324</v>
      </c>
      <c r="X120" s="37">
        <v>23550</v>
      </c>
      <c r="Y120" s="36">
        <v>262697</v>
      </c>
      <c r="Z120" s="36">
        <f t="shared" si="43"/>
        <v>222600</v>
      </c>
      <c r="AA120" s="36"/>
      <c r="AB120" s="40">
        <f t="shared" si="25"/>
        <v>141.94311923225698</v>
      </c>
      <c r="AC120" s="40">
        <f t="shared" si="33"/>
        <v>48.645016535589505</v>
      </c>
      <c r="AF120" s="37">
        <v>15070</v>
      </c>
      <c r="AG120" s="37">
        <v>21580</v>
      </c>
      <c r="AH120" s="37">
        <v>0</v>
      </c>
      <c r="AI120" s="36">
        <v>36650</v>
      </c>
      <c r="AJ120" s="36">
        <f t="shared" si="44"/>
        <v>24018.5</v>
      </c>
      <c r="AK120" s="36"/>
      <c r="AL120" s="40">
        <f t="shared" si="26"/>
        <v>2343.3333333333335</v>
      </c>
      <c r="AM120" s="40">
        <f t="shared" si="34"/>
        <v>15.35155124387666</v>
      </c>
      <c r="AP120" s="36">
        <f t="shared" si="45"/>
        <v>407219</v>
      </c>
      <c r="AQ120" s="36">
        <f t="shared" si="45"/>
        <v>244450</v>
      </c>
      <c r="AR120" s="36">
        <f t="shared" si="45"/>
        <v>47750</v>
      </c>
      <c r="AS120" s="36">
        <f t="shared" si="45"/>
        <v>699419</v>
      </c>
      <c r="AT120" s="36">
        <f t="shared" si="46"/>
        <v>602133.25</v>
      </c>
      <c r="AU120" s="36"/>
      <c r="AV120" s="40">
        <f t="shared" si="27"/>
        <v>51.668766494126615</v>
      </c>
      <c r="AW120" s="40">
        <f t="shared" si="35"/>
        <v>-2.5958054288394927</v>
      </c>
      <c r="AZ120" s="36">
        <f t="shared" si="47"/>
        <v>363.37200000000001</v>
      </c>
      <c r="BA120" s="36">
        <f t="shared" si="48"/>
        <v>36.700000000000003</v>
      </c>
      <c r="BB120" s="36">
        <f t="shared" si="49"/>
        <v>262.697</v>
      </c>
      <c r="BC120" s="36">
        <f t="shared" si="50"/>
        <v>36.65</v>
      </c>
      <c r="BD120" s="36">
        <f t="shared" si="51"/>
        <v>699.41899999999998</v>
      </c>
      <c r="BE120" s="41">
        <f t="shared" si="54"/>
        <v>2137.2179999999998</v>
      </c>
      <c r="BF120" s="41">
        <f t="shared" si="55"/>
        <v>128.55099999999999</v>
      </c>
      <c r="BG120" s="41">
        <f t="shared" si="56"/>
        <v>1305.7799999999997</v>
      </c>
      <c r="BH120" s="41">
        <f t="shared" si="57"/>
        <v>136.52199999999999</v>
      </c>
      <c r="BI120" s="41">
        <f t="shared" si="58"/>
        <v>3708.0709999999999</v>
      </c>
      <c r="BJ120" s="1">
        <v>6</v>
      </c>
    </row>
    <row r="121" spans="1:62" x14ac:dyDescent="0.25">
      <c r="A121" s="33">
        <v>38402</v>
      </c>
      <c r="B121" s="37">
        <v>152777</v>
      </c>
      <c r="C121" s="37">
        <v>141335</v>
      </c>
      <c r="D121" s="126">
        <v>0</v>
      </c>
      <c r="E121" s="36">
        <v>294112</v>
      </c>
      <c r="F121" s="36">
        <f t="shared" si="41"/>
        <v>348091.75</v>
      </c>
      <c r="G121" s="36"/>
      <c r="H121" s="40">
        <f t="shared" si="28"/>
        <v>-16.394626278476121</v>
      </c>
      <c r="I121" s="40">
        <f t="shared" si="31"/>
        <v>-2.0436663158427959</v>
      </c>
      <c r="L121" s="36">
        <v>1535</v>
      </c>
      <c r="M121" s="36">
        <v>3100</v>
      </c>
      <c r="N121" s="48">
        <v>15400</v>
      </c>
      <c r="O121" s="36">
        <v>20035</v>
      </c>
      <c r="P121" s="36">
        <f t="shared" si="42"/>
        <v>28819.25</v>
      </c>
      <c r="Q121" s="36"/>
      <c r="R121" s="40">
        <f t="shared" si="24"/>
        <v>-65.306157789014335</v>
      </c>
      <c r="S121" s="40">
        <f t="shared" si="32"/>
        <v>-42.506097165628439</v>
      </c>
      <c r="V121" s="37">
        <v>67243</v>
      </c>
      <c r="W121" s="37">
        <v>47480</v>
      </c>
      <c r="X121" s="37">
        <v>15600</v>
      </c>
      <c r="Y121" s="36">
        <v>130323</v>
      </c>
      <c r="Z121" s="36">
        <f t="shared" si="43"/>
        <v>227160.25</v>
      </c>
      <c r="AA121" s="36"/>
      <c r="AB121" s="40">
        <f t="shared" si="25"/>
        <v>52.925369631541884</v>
      </c>
      <c r="AC121" s="40">
        <f t="shared" si="33"/>
        <v>68.025703850954656</v>
      </c>
      <c r="AF121" s="37">
        <v>0</v>
      </c>
      <c r="AG121" s="37">
        <v>0</v>
      </c>
      <c r="AH121" s="37">
        <v>0</v>
      </c>
      <c r="AI121" s="36">
        <v>0</v>
      </c>
      <c r="AJ121" s="36">
        <f t="shared" si="44"/>
        <v>22618.5</v>
      </c>
      <c r="AK121" s="36"/>
      <c r="AL121" s="40">
        <f t="shared" si="26"/>
        <v>-100</v>
      </c>
      <c r="AM121" s="40">
        <f t="shared" si="34"/>
        <v>-2.5893904973137039</v>
      </c>
      <c r="AP121" s="36">
        <f t="shared" si="45"/>
        <v>221555</v>
      </c>
      <c r="AQ121" s="36">
        <f t="shared" si="45"/>
        <v>191915</v>
      </c>
      <c r="AR121" s="36">
        <f t="shared" si="45"/>
        <v>31000</v>
      </c>
      <c r="AS121" s="36">
        <f t="shared" si="45"/>
        <v>444470</v>
      </c>
      <c r="AT121" s="36">
        <f t="shared" si="46"/>
        <v>626689.75</v>
      </c>
      <c r="AU121" s="36"/>
      <c r="AV121" s="40">
        <f t="shared" si="27"/>
        <v>-15.992386827775606</v>
      </c>
      <c r="AW121" s="40">
        <f t="shared" si="35"/>
        <v>11.136238995590041</v>
      </c>
      <c r="AZ121" s="36">
        <f t="shared" si="47"/>
        <v>294.11200000000002</v>
      </c>
      <c r="BA121" s="36">
        <f t="shared" si="48"/>
        <v>20.035</v>
      </c>
      <c r="BB121" s="36">
        <f t="shared" si="49"/>
        <v>130.32300000000001</v>
      </c>
      <c r="BC121" s="36">
        <f t="shared" si="50"/>
        <v>0</v>
      </c>
      <c r="BD121" s="36">
        <f t="shared" si="51"/>
        <v>444.47</v>
      </c>
      <c r="BE121" s="41">
        <f t="shared" si="54"/>
        <v>2431.33</v>
      </c>
      <c r="BF121" s="41">
        <f t="shared" si="55"/>
        <v>148.58599999999998</v>
      </c>
      <c r="BG121" s="41">
        <f t="shared" si="56"/>
        <v>1436.1029999999998</v>
      </c>
      <c r="BH121" s="41">
        <f t="shared" si="57"/>
        <v>136.52199999999999</v>
      </c>
      <c r="BI121" s="41">
        <f t="shared" si="58"/>
        <v>4152.5410000000002</v>
      </c>
      <c r="BJ121" s="1">
        <v>7</v>
      </c>
    </row>
    <row r="122" spans="1:62" x14ac:dyDescent="0.25">
      <c r="A122" s="33">
        <v>38409</v>
      </c>
      <c r="B122" s="37">
        <v>216512</v>
      </c>
      <c r="C122" s="37">
        <v>129112</v>
      </c>
      <c r="D122" s="126">
        <v>0</v>
      </c>
      <c r="E122" s="36">
        <v>345624</v>
      </c>
      <c r="F122" s="36">
        <f t="shared" si="41"/>
        <v>334088.75</v>
      </c>
      <c r="G122" s="36"/>
      <c r="H122" s="40">
        <f t="shared" si="28"/>
        <v>-29.587639577310696</v>
      </c>
      <c r="I122" s="40">
        <f t="shared" si="31"/>
        <v>-10.751875983405323</v>
      </c>
      <c r="L122" s="36">
        <v>18434</v>
      </c>
      <c r="M122" s="36">
        <v>43942</v>
      </c>
      <c r="N122" s="48">
        <v>11200</v>
      </c>
      <c r="O122" s="36">
        <v>73576</v>
      </c>
      <c r="P122" s="36">
        <f t="shared" si="42"/>
        <v>36746.75</v>
      </c>
      <c r="Q122" s="36"/>
      <c r="R122" s="40">
        <f t="shared" si="24"/>
        <v>129.8962629671291</v>
      </c>
      <c r="S122" s="40">
        <f t="shared" si="32"/>
        <v>-16.784424289774336</v>
      </c>
      <c r="V122" s="37">
        <v>107956</v>
      </c>
      <c r="W122" s="37">
        <v>18000</v>
      </c>
      <c r="X122" s="37">
        <v>14400</v>
      </c>
      <c r="Y122" s="36">
        <v>140356</v>
      </c>
      <c r="Z122" s="36">
        <f t="shared" si="43"/>
        <v>200544.25</v>
      </c>
      <c r="AA122" s="36"/>
      <c r="AB122" s="40">
        <f t="shared" si="25"/>
        <v>-2.0024576886555345</v>
      </c>
      <c r="AC122" s="40">
        <f t="shared" si="33"/>
        <v>71.643368688630176</v>
      </c>
      <c r="AF122" s="37">
        <v>0</v>
      </c>
      <c r="AG122" s="37">
        <v>0</v>
      </c>
      <c r="AH122" s="37">
        <v>0</v>
      </c>
      <c r="AI122" s="36">
        <v>0</v>
      </c>
      <c r="AJ122" s="36">
        <f t="shared" si="44"/>
        <v>16243.5</v>
      </c>
      <c r="AK122" s="36"/>
      <c r="AL122" s="40">
        <f t="shared" si="26"/>
        <v>-100</v>
      </c>
      <c r="AM122" s="40">
        <f t="shared" si="34"/>
        <v>-9.9247223878114017</v>
      </c>
      <c r="AP122" s="36">
        <f t="shared" si="45"/>
        <v>342902</v>
      </c>
      <c r="AQ122" s="36">
        <f t="shared" si="45"/>
        <v>191054</v>
      </c>
      <c r="AR122" s="36">
        <f t="shared" si="45"/>
        <v>25600</v>
      </c>
      <c r="AS122" s="36">
        <f t="shared" si="45"/>
        <v>559556</v>
      </c>
      <c r="AT122" s="36">
        <f t="shared" si="46"/>
        <v>587623.25</v>
      </c>
      <c r="AU122" s="36"/>
      <c r="AV122" s="40">
        <f t="shared" si="27"/>
        <v>-17.138291901689495</v>
      </c>
      <c r="AW122" s="40">
        <f t="shared" si="35"/>
        <v>6.1906078521197117</v>
      </c>
      <c r="AZ122" s="36">
        <f t="shared" si="47"/>
        <v>345.62400000000002</v>
      </c>
      <c r="BA122" s="36">
        <f t="shared" si="48"/>
        <v>73.575999999999993</v>
      </c>
      <c r="BB122" s="36">
        <f t="shared" si="49"/>
        <v>140.35599999999999</v>
      </c>
      <c r="BC122" s="36">
        <f t="shared" si="50"/>
        <v>0</v>
      </c>
      <c r="BD122" s="36">
        <f t="shared" si="51"/>
        <v>559.55600000000004</v>
      </c>
      <c r="BE122" s="41">
        <f t="shared" si="54"/>
        <v>2776.9539999999997</v>
      </c>
      <c r="BF122" s="41">
        <f t="shared" si="55"/>
        <v>222.16199999999998</v>
      </c>
      <c r="BG122" s="41">
        <f t="shared" si="56"/>
        <v>1576.4589999999998</v>
      </c>
      <c r="BH122" s="41">
        <f t="shared" si="57"/>
        <v>136.52199999999999</v>
      </c>
      <c r="BI122" s="41">
        <f t="shared" si="58"/>
        <v>4712.0969999999998</v>
      </c>
      <c r="BJ122" s="1">
        <v>8</v>
      </c>
    </row>
    <row r="123" spans="1:62" x14ac:dyDescent="0.25">
      <c r="A123" s="33">
        <v>38416</v>
      </c>
      <c r="B123" s="37">
        <v>182834</v>
      </c>
      <c r="C123" s="37">
        <v>97116</v>
      </c>
      <c r="D123" s="126">
        <v>0</v>
      </c>
      <c r="E123" s="36">
        <v>279950</v>
      </c>
      <c r="F123" s="36">
        <f t="shared" si="41"/>
        <v>320764.5</v>
      </c>
      <c r="G123" s="36"/>
      <c r="H123" s="40">
        <f t="shared" si="28"/>
        <v>-15.498016867193487</v>
      </c>
      <c r="I123" s="40">
        <f t="shared" si="31"/>
        <v>-14.214364800462143</v>
      </c>
      <c r="L123" s="36">
        <v>3200</v>
      </c>
      <c r="M123" s="36">
        <v>3000</v>
      </c>
      <c r="N123" s="48">
        <v>25200</v>
      </c>
      <c r="O123" s="36">
        <v>31400</v>
      </c>
      <c r="P123" s="36">
        <f t="shared" si="42"/>
        <v>40427.75</v>
      </c>
      <c r="Q123" s="36"/>
      <c r="R123" s="40">
        <f t="shared" ref="R123:R166" si="59">((O123/O71)-1)*100</f>
        <v>-15.468691110752165</v>
      </c>
      <c r="S123" s="40">
        <f t="shared" si="32"/>
        <v>3.4950400000000048</v>
      </c>
      <c r="V123" s="37">
        <v>84248</v>
      </c>
      <c r="W123" s="37">
        <v>48130</v>
      </c>
      <c r="X123" s="37">
        <v>22800</v>
      </c>
      <c r="Y123" s="36">
        <v>155178</v>
      </c>
      <c r="Z123" s="36">
        <f t="shared" si="43"/>
        <v>172138.5</v>
      </c>
      <c r="AA123" s="36"/>
      <c r="AB123" s="40">
        <f t="shared" ref="AB123:AB166" si="60">((Y123/Y71)-1)*100</f>
        <v>57.577911593570064</v>
      </c>
      <c r="AC123" s="40">
        <f t="shared" si="33"/>
        <v>58.106907248925957</v>
      </c>
      <c r="AF123" s="37">
        <v>6400</v>
      </c>
      <c r="AG123" s="37">
        <v>13500</v>
      </c>
      <c r="AH123" s="37">
        <v>0</v>
      </c>
      <c r="AI123" s="36">
        <v>19900</v>
      </c>
      <c r="AJ123" s="36">
        <f t="shared" si="44"/>
        <v>14137.5</v>
      </c>
      <c r="AK123" s="36"/>
      <c r="AL123" s="40">
        <f t="shared" si="26"/>
        <v>-65.089556689998773</v>
      </c>
      <c r="AM123" s="40">
        <f t="shared" si="34"/>
        <v>-44.578384099729504</v>
      </c>
      <c r="AP123" s="36">
        <f t="shared" si="45"/>
        <v>276682</v>
      </c>
      <c r="AQ123" s="36">
        <f t="shared" si="45"/>
        <v>161746</v>
      </c>
      <c r="AR123" s="36">
        <f t="shared" si="45"/>
        <v>48000</v>
      </c>
      <c r="AS123" s="36">
        <f t="shared" si="45"/>
        <v>486428</v>
      </c>
      <c r="AT123" s="36">
        <f t="shared" si="46"/>
        <v>547468.25</v>
      </c>
      <c r="AU123" s="36"/>
      <c r="AV123" s="40">
        <f t="shared" si="27"/>
        <v>-7.1560543594441857</v>
      </c>
      <c r="AW123" s="40">
        <f t="shared" si="35"/>
        <v>1.9731063773820168E-2</v>
      </c>
      <c r="AZ123" s="36">
        <f t="shared" si="47"/>
        <v>279.95</v>
      </c>
      <c r="BA123" s="36">
        <f t="shared" si="48"/>
        <v>31.4</v>
      </c>
      <c r="BB123" s="36">
        <f t="shared" si="49"/>
        <v>155.178</v>
      </c>
      <c r="BC123" s="36">
        <f t="shared" si="50"/>
        <v>19.899999999999999</v>
      </c>
      <c r="BD123" s="36">
        <f t="shared" si="51"/>
        <v>486.428</v>
      </c>
      <c r="BE123" s="41">
        <f t="shared" si="54"/>
        <v>3056.9039999999995</v>
      </c>
      <c r="BF123" s="41">
        <f t="shared" si="55"/>
        <v>253.56199999999998</v>
      </c>
      <c r="BG123" s="41">
        <f t="shared" si="56"/>
        <v>1731.6369999999997</v>
      </c>
      <c r="BH123" s="41">
        <f t="shared" si="57"/>
        <v>156.422</v>
      </c>
      <c r="BI123" s="41">
        <f t="shared" si="58"/>
        <v>5198.5249999999996</v>
      </c>
      <c r="BJ123" s="1">
        <v>9</v>
      </c>
    </row>
    <row r="124" spans="1:62" x14ac:dyDescent="0.25">
      <c r="A124" s="33">
        <v>38423</v>
      </c>
      <c r="B124" s="37">
        <v>177201</v>
      </c>
      <c r="C124" s="37">
        <v>85031</v>
      </c>
      <c r="D124" s="126">
        <v>0</v>
      </c>
      <c r="E124" s="36">
        <v>262232</v>
      </c>
      <c r="F124" s="36">
        <f t="shared" si="41"/>
        <v>295479.5</v>
      </c>
      <c r="G124" s="36"/>
      <c r="H124" s="40">
        <f t="shared" si="28"/>
        <v>-38.975935436878515</v>
      </c>
      <c r="I124" s="40">
        <f t="shared" si="31"/>
        <v>-26.298532852432189</v>
      </c>
      <c r="L124" s="36">
        <v>4800</v>
      </c>
      <c r="M124" s="36">
        <v>7642</v>
      </c>
      <c r="N124" s="48">
        <v>11300</v>
      </c>
      <c r="O124" s="36">
        <v>23742</v>
      </c>
      <c r="P124" s="36">
        <f t="shared" si="42"/>
        <v>37188.25</v>
      </c>
      <c r="Q124" s="36"/>
      <c r="R124" s="40">
        <f t="shared" si="59"/>
        <v>-58.437056877264851</v>
      </c>
      <c r="S124" s="40">
        <f t="shared" si="32"/>
        <v>-19.165203971285884</v>
      </c>
      <c r="V124" s="37">
        <v>67811</v>
      </c>
      <c r="W124" s="37">
        <v>32150</v>
      </c>
      <c r="X124" s="37">
        <v>10300</v>
      </c>
      <c r="Y124" s="36">
        <v>110261</v>
      </c>
      <c r="Z124" s="36">
        <f t="shared" si="43"/>
        <v>134029.5</v>
      </c>
      <c r="AA124" s="36"/>
      <c r="AB124" s="40">
        <f t="shared" si="60"/>
        <v>17.437612499866862</v>
      </c>
      <c r="AC124" s="40">
        <f t="shared" si="33"/>
        <v>27.401440079846019</v>
      </c>
      <c r="AF124" s="37">
        <v>0</v>
      </c>
      <c r="AG124" s="37">
        <v>6000</v>
      </c>
      <c r="AH124" s="37">
        <v>0</v>
      </c>
      <c r="AI124" s="36">
        <v>6000</v>
      </c>
      <c r="AJ124" s="36">
        <f t="shared" si="44"/>
        <v>6475</v>
      </c>
      <c r="AK124" s="36"/>
      <c r="AL124" s="40">
        <f t="shared" si="26"/>
        <v>-55.555555555555557</v>
      </c>
      <c r="AM124" s="40">
        <f t="shared" si="34"/>
        <v>-77.287874004700271</v>
      </c>
      <c r="AP124" s="36">
        <f t="shared" si="45"/>
        <v>249812</v>
      </c>
      <c r="AQ124" s="36">
        <f t="shared" si="45"/>
        <v>130823</v>
      </c>
      <c r="AR124" s="36">
        <f t="shared" si="45"/>
        <v>21600</v>
      </c>
      <c r="AS124" s="36">
        <f t="shared" si="45"/>
        <v>402235</v>
      </c>
      <c r="AT124" s="36">
        <f t="shared" si="46"/>
        <v>473172.25</v>
      </c>
      <c r="AU124" s="36"/>
      <c r="AV124" s="40">
        <f t="shared" si="27"/>
        <v>-32.309993924921457</v>
      </c>
      <c r="AW124" s="40">
        <f t="shared" si="35"/>
        <v>-18.507201005113838</v>
      </c>
      <c r="AZ124" s="36">
        <f t="shared" si="47"/>
        <v>262.23200000000003</v>
      </c>
      <c r="BA124" s="36">
        <f t="shared" si="48"/>
        <v>23.742000000000001</v>
      </c>
      <c r="BB124" s="36">
        <f t="shared" si="49"/>
        <v>110.261</v>
      </c>
      <c r="BC124" s="36">
        <f t="shared" si="50"/>
        <v>6</v>
      </c>
      <c r="BD124" s="36">
        <f t="shared" si="51"/>
        <v>402.23500000000001</v>
      </c>
      <c r="BE124" s="41">
        <f t="shared" si="54"/>
        <v>3319.1359999999995</v>
      </c>
      <c r="BF124" s="41">
        <f t="shared" si="55"/>
        <v>277.30399999999997</v>
      </c>
      <c r="BG124" s="41">
        <f t="shared" si="56"/>
        <v>1841.8979999999997</v>
      </c>
      <c r="BH124" s="41">
        <f t="shared" si="57"/>
        <v>162.422</v>
      </c>
      <c r="BI124" s="41">
        <f t="shared" si="58"/>
        <v>5600.7599999999993</v>
      </c>
      <c r="BJ124" s="1">
        <v>10</v>
      </c>
    </row>
    <row r="125" spans="1:62" x14ac:dyDescent="0.25">
      <c r="A125" s="33">
        <v>38430</v>
      </c>
      <c r="B125" s="37">
        <v>299912</v>
      </c>
      <c r="C125" s="37">
        <v>109340</v>
      </c>
      <c r="D125" s="126">
        <v>0</v>
      </c>
      <c r="E125" s="36">
        <v>409252</v>
      </c>
      <c r="F125" s="36">
        <f t="shared" si="41"/>
        <v>324264.5</v>
      </c>
      <c r="G125" s="36"/>
      <c r="H125" s="40">
        <f t="shared" si="28"/>
        <v>29.875504187413316</v>
      </c>
      <c r="I125" s="40">
        <f t="shared" si="31"/>
        <v>-17.225671530158948</v>
      </c>
      <c r="L125" s="36">
        <v>14372</v>
      </c>
      <c r="M125" s="36">
        <v>4500</v>
      </c>
      <c r="N125" s="48">
        <v>31200</v>
      </c>
      <c r="O125" s="36">
        <v>50072</v>
      </c>
      <c r="P125" s="36">
        <f t="shared" si="42"/>
        <v>44697.5</v>
      </c>
      <c r="Q125" s="36"/>
      <c r="R125" s="40">
        <f t="shared" si="59"/>
        <v>-1.6267190569744572</v>
      </c>
      <c r="S125" s="40">
        <f t="shared" si="32"/>
        <v>0.91266728000316544</v>
      </c>
      <c r="V125" s="37">
        <v>84685</v>
      </c>
      <c r="W125" s="37">
        <v>70470</v>
      </c>
      <c r="X125" s="37">
        <v>19700</v>
      </c>
      <c r="Y125" s="36">
        <v>174855</v>
      </c>
      <c r="Z125" s="36">
        <f t="shared" si="43"/>
        <v>145162.5</v>
      </c>
      <c r="AA125" s="36"/>
      <c r="AB125" s="40">
        <f t="shared" si="60"/>
        <v>337.38899867423765</v>
      </c>
      <c r="AC125" s="40">
        <f t="shared" ref="AC125:AC166" si="61">((Z125/Z73)-1)*100</f>
        <v>54.606235372117354</v>
      </c>
      <c r="AF125" s="37">
        <v>1624</v>
      </c>
      <c r="AG125" s="37">
        <v>19600</v>
      </c>
      <c r="AH125" s="37">
        <v>0</v>
      </c>
      <c r="AI125" s="36">
        <v>21224</v>
      </c>
      <c r="AJ125" s="36">
        <f t="shared" si="44"/>
        <v>11781</v>
      </c>
      <c r="AK125" s="36"/>
      <c r="AL125" s="40"/>
      <c r="AM125" s="40">
        <f t="shared" si="34"/>
        <v>-40.878467386804175</v>
      </c>
      <c r="AP125" s="36">
        <f t="shared" si="45"/>
        <v>400593</v>
      </c>
      <c r="AQ125" s="36">
        <f t="shared" si="45"/>
        <v>203910</v>
      </c>
      <c r="AR125" s="36">
        <f t="shared" si="45"/>
        <v>50900</v>
      </c>
      <c r="AS125" s="36">
        <f t="shared" si="45"/>
        <v>655403</v>
      </c>
      <c r="AT125" s="36">
        <f t="shared" si="46"/>
        <v>525905.5</v>
      </c>
      <c r="AU125" s="36"/>
      <c r="AV125" s="40">
        <f t="shared" ref="AV125:AV166" si="62">((AS125/AS73)-1)*100</f>
        <v>61.434081795521053</v>
      </c>
      <c r="AW125" s="40">
        <f t="shared" si="35"/>
        <v>-4.3559507290077288</v>
      </c>
      <c r="AZ125" s="36">
        <f t="shared" si="47"/>
        <v>409.25200000000001</v>
      </c>
      <c r="BA125" s="36">
        <f t="shared" si="48"/>
        <v>50.072000000000003</v>
      </c>
      <c r="BB125" s="36">
        <f t="shared" si="49"/>
        <v>174.85499999999999</v>
      </c>
      <c r="BC125" s="36">
        <f t="shared" si="50"/>
        <v>21.224</v>
      </c>
      <c r="BD125" s="36">
        <f t="shared" si="51"/>
        <v>655.40300000000002</v>
      </c>
      <c r="BE125" s="41">
        <f t="shared" si="54"/>
        <v>3728.3879999999995</v>
      </c>
      <c r="BF125" s="41">
        <f t="shared" si="55"/>
        <v>327.37599999999998</v>
      </c>
      <c r="BG125" s="41">
        <f t="shared" si="56"/>
        <v>2016.7529999999997</v>
      </c>
      <c r="BH125" s="41">
        <f t="shared" si="57"/>
        <v>183.64599999999999</v>
      </c>
      <c r="BI125" s="41">
        <f t="shared" si="58"/>
        <v>6256.1629999999996</v>
      </c>
      <c r="BJ125" s="1">
        <v>11</v>
      </c>
    </row>
    <row r="126" spans="1:62" x14ac:dyDescent="0.25">
      <c r="A126" s="33">
        <v>38437</v>
      </c>
      <c r="B126" s="37">
        <v>280454</v>
      </c>
      <c r="C126" s="37">
        <v>97720</v>
      </c>
      <c r="D126" s="126">
        <v>0</v>
      </c>
      <c r="E126" s="36">
        <v>378174</v>
      </c>
      <c r="F126" s="36">
        <f t="shared" si="41"/>
        <v>332402</v>
      </c>
      <c r="G126" s="36"/>
      <c r="H126" s="40">
        <f t="shared" ref="H126:H166" si="63">((E126/E74)-1)*100</f>
        <v>-18.21160471559169</v>
      </c>
      <c r="I126" s="40">
        <f t="shared" ref="I126:I165" si="64">((F126/F74)-1)*100</f>
        <v>-13.577921423719786</v>
      </c>
      <c r="L126" s="36">
        <v>12718</v>
      </c>
      <c r="M126" s="36">
        <v>1500</v>
      </c>
      <c r="N126" s="48">
        <v>22700</v>
      </c>
      <c r="O126" s="36">
        <v>36918</v>
      </c>
      <c r="P126" s="36">
        <f t="shared" si="42"/>
        <v>35533</v>
      </c>
      <c r="Q126" s="36"/>
      <c r="R126" s="40">
        <f t="shared" si="59"/>
        <v>-5.4693501305884134</v>
      </c>
      <c r="S126" s="40">
        <f t="shared" ref="S126:S166" si="65">((P126/P74)-1)*100</f>
        <v>-22.847852873962538</v>
      </c>
      <c r="V126" s="37">
        <v>53050</v>
      </c>
      <c r="W126" s="37">
        <v>50670</v>
      </c>
      <c r="X126" s="37">
        <v>19800</v>
      </c>
      <c r="Y126" s="36">
        <v>123520</v>
      </c>
      <c r="Z126" s="36">
        <f t="shared" si="43"/>
        <v>140953.5</v>
      </c>
      <c r="AA126" s="36"/>
      <c r="AB126" s="40">
        <f t="shared" si="60"/>
        <v>15.972509107297107</v>
      </c>
      <c r="AC126" s="40">
        <f t="shared" si="61"/>
        <v>66.389947203933303</v>
      </c>
      <c r="AF126" s="37">
        <v>0</v>
      </c>
      <c r="AG126" s="37">
        <v>13800</v>
      </c>
      <c r="AH126" s="37">
        <v>0</v>
      </c>
      <c r="AI126" s="36">
        <v>13800</v>
      </c>
      <c r="AJ126" s="36">
        <f t="shared" si="44"/>
        <v>15231</v>
      </c>
      <c r="AK126" s="36"/>
      <c r="AL126" s="40">
        <f t="shared" ref="AL126:AL166" si="66">((AI126/AI74)-1)*100</f>
        <v>206.66666666666669</v>
      </c>
      <c r="AM126" s="40">
        <f t="shared" ref="AM126:AM166" si="67">((AJ126/AJ74)-1)*100</f>
        <v>-18.771249150033999</v>
      </c>
      <c r="AP126" s="36">
        <f t="shared" si="45"/>
        <v>346222</v>
      </c>
      <c r="AQ126" s="36">
        <f t="shared" si="45"/>
        <v>163690</v>
      </c>
      <c r="AR126" s="36">
        <f t="shared" si="45"/>
        <v>42500</v>
      </c>
      <c r="AS126" s="36">
        <f t="shared" si="45"/>
        <v>552412</v>
      </c>
      <c r="AT126" s="36">
        <f t="shared" si="46"/>
        <v>524119.5</v>
      </c>
      <c r="AU126" s="36"/>
      <c r="AV126" s="40">
        <f t="shared" si="62"/>
        <v>-9.8018917678869713</v>
      </c>
      <c r="AW126" s="40">
        <f t="shared" ref="AW126:AW166" si="68">((AT126/AT74)-1)*100</f>
        <v>-1.8770166555741818</v>
      </c>
      <c r="AZ126" s="36">
        <f t="shared" si="47"/>
        <v>378.17399999999998</v>
      </c>
      <c r="BA126" s="36">
        <f t="shared" si="48"/>
        <v>36.917999999999999</v>
      </c>
      <c r="BB126" s="36">
        <f t="shared" si="49"/>
        <v>123.52</v>
      </c>
      <c r="BC126" s="36">
        <f t="shared" si="50"/>
        <v>13.8</v>
      </c>
      <c r="BD126" s="36">
        <f t="shared" si="51"/>
        <v>552.41200000000003</v>
      </c>
      <c r="BE126" s="41">
        <f t="shared" si="54"/>
        <v>4106.5619999999999</v>
      </c>
      <c r="BF126" s="41">
        <f t="shared" si="55"/>
        <v>364.29399999999998</v>
      </c>
      <c r="BG126" s="41">
        <f t="shared" si="56"/>
        <v>2140.2729999999997</v>
      </c>
      <c r="BH126" s="41">
        <f t="shared" si="57"/>
        <v>197.446</v>
      </c>
      <c r="BI126" s="41">
        <f t="shared" si="58"/>
        <v>6808.5749999999998</v>
      </c>
      <c r="BJ126" s="1">
        <v>12</v>
      </c>
    </row>
    <row r="127" spans="1:62" x14ac:dyDescent="0.25">
      <c r="A127" s="33">
        <v>38444</v>
      </c>
      <c r="B127" s="37">
        <v>316962</v>
      </c>
      <c r="C127" s="37">
        <v>66124</v>
      </c>
      <c r="D127" s="126">
        <v>0</v>
      </c>
      <c r="E127" s="36">
        <v>383086</v>
      </c>
      <c r="F127" s="36">
        <f t="shared" si="41"/>
        <v>358186</v>
      </c>
      <c r="G127" s="36"/>
      <c r="H127" s="40">
        <f t="shared" si="63"/>
        <v>-22.622019697667461</v>
      </c>
      <c r="I127" s="40">
        <f t="shared" si="64"/>
        <v>-15.834564514376181</v>
      </c>
      <c r="L127" s="36">
        <v>3248</v>
      </c>
      <c r="M127" s="36">
        <v>1500</v>
      </c>
      <c r="N127" s="48">
        <v>21500</v>
      </c>
      <c r="O127" s="36">
        <v>26248</v>
      </c>
      <c r="P127" s="36">
        <f t="shared" si="42"/>
        <v>34245</v>
      </c>
      <c r="Q127" s="36"/>
      <c r="R127" s="40">
        <f t="shared" si="59"/>
        <v>-60.19351218550478</v>
      </c>
      <c r="S127" s="40">
        <f t="shared" si="65"/>
        <v>-35.694971269763776</v>
      </c>
      <c r="V127" s="37">
        <v>64374</v>
      </c>
      <c r="W127" s="37">
        <v>36693</v>
      </c>
      <c r="X127" s="37">
        <v>17500</v>
      </c>
      <c r="Y127" s="36">
        <v>118567</v>
      </c>
      <c r="Z127" s="36">
        <f t="shared" si="43"/>
        <v>131800.75</v>
      </c>
      <c r="AA127" s="36"/>
      <c r="AB127" s="40">
        <f t="shared" si="60"/>
        <v>-3.5397582127922655</v>
      </c>
      <c r="AC127" s="40">
        <f t="shared" si="61"/>
        <v>45.118251984629445</v>
      </c>
      <c r="AF127" s="37">
        <v>4605</v>
      </c>
      <c r="AG127" s="37">
        <v>3000</v>
      </c>
      <c r="AH127" s="37">
        <v>0</v>
      </c>
      <c r="AI127" s="36">
        <v>7605</v>
      </c>
      <c r="AJ127" s="36">
        <f t="shared" si="44"/>
        <v>12157.25</v>
      </c>
      <c r="AK127" s="36"/>
      <c r="AL127" s="40">
        <f t="shared" si="66"/>
        <v>-50.098425196850393</v>
      </c>
      <c r="AM127" s="40">
        <f t="shared" si="67"/>
        <v>46.296630565583641</v>
      </c>
      <c r="AP127" s="36">
        <f t="shared" si="45"/>
        <v>389189</v>
      </c>
      <c r="AQ127" s="36">
        <f t="shared" si="45"/>
        <v>107317</v>
      </c>
      <c r="AR127" s="36">
        <f t="shared" si="45"/>
        <v>39000</v>
      </c>
      <c r="AS127" s="36">
        <f t="shared" si="45"/>
        <v>535506</v>
      </c>
      <c r="AT127" s="36">
        <f t="shared" si="46"/>
        <v>536389</v>
      </c>
      <c r="AU127" s="36"/>
      <c r="AV127" s="40">
        <f t="shared" si="62"/>
        <v>-23.409532009594081</v>
      </c>
      <c r="AW127" s="40">
        <f t="shared" si="68"/>
        <v>-7.1928327312884122</v>
      </c>
      <c r="AZ127" s="36">
        <f t="shared" si="47"/>
        <v>383.08600000000001</v>
      </c>
      <c r="BA127" s="36">
        <f t="shared" si="48"/>
        <v>26.248000000000001</v>
      </c>
      <c r="BB127" s="36">
        <f t="shared" si="49"/>
        <v>118.56699999999999</v>
      </c>
      <c r="BC127" s="36">
        <f t="shared" si="50"/>
        <v>7.6050000000000004</v>
      </c>
      <c r="BD127" s="36">
        <f t="shared" si="51"/>
        <v>535.50599999999997</v>
      </c>
      <c r="BE127" s="41">
        <f t="shared" si="54"/>
        <v>4489.6480000000001</v>
      </c>
      <c r="BF127" s="41">
        <f t="shared" si="55"/>
        <v>390.54199999999997</v>
      </c>
      <c r="BG127" s="41">
        <f t="shared" si="56"/>
        <v>2258.8399999999997</v>
      </c>
      <c r="BH127" s="41">
        <f t="shared" si="57"/>
        <v>205.05099999999999</v>
      </c>
      <c r="BI127" s="41">
        <f t="shared" si="58"/>
        <v>7344.0810000000001</v>
      </c>
      <c r="BJ127" s="1">
        <v>13</v>
      </c>
    </row>
    <row r="128" spans="1:62" x14ac:dyDescent="0.25">
      <c r="A128" s="33">
        <v>38451</v>
      </c>
      <c r="B128" s="37">
        <v>328808</v>
      </c>
      <c r="C128" s="37">
        <v>84664</v>
      </c>
      <c r="D128" s="126">
        <v>0</v>
      </c>
      <c r="E128" s="36">
        <v>413472</v>
      </c>
      <c r="F128" s="36">
        <f t="shared" si="41"/>
        <v>395996</v>
      </c>
      <c r="G128" s="36"/>
      <c r="H128" s="40">
        <f t="shared" si="63"/>
        <v>-16.891720769431771</v>
      </c>
      <c r="I128" s="40">
        <f t="shared" si="64"/>
        <v>-10.513726451709127</v>
      </c>
      <c r="L128" s="36">
        <v>9453</v>
      </c>
      <c r="M128" s="36">
        <v>1500</v>
      </c>
      <c r="N128" s="48">
        <v>12600</v>
      </c>
      <c r="O128" s="36">
        <v>23553</v>
      </c>
      <c r="P128" s="36">
        <f t="shared" si="42"/>
        <v>34197.75</v>
      </c>
      <c r="Q128" s="36"/>
      <c r="R128" s="40">
        <f t="shared" si="59"/>
        <v>-64.109167377788609</v>
      </c>
      <c r="S128" s="40">
        <f t="shared" si="65"/>
        <v>-38.248080282777394</v>
      </c>
      <c r="V128" s="37">
        <v>106716</v>
      </c>
      <c r="W128" s="37">
        <v>45300</v>
      </c>
      <c r="X128" s="37">
        <v>11000</v>
      </c>
      <c r="Y128" s="36">
        <v>163016</v>
      </c>
      <c r="Z128" s="36">
        <f t="shared" si="43"/>
        <v>144989.5</v>
      </c>
      <c r="AA128" s="36"/>
      <c r="AB128" s="40">
        <f t="shared" si="60"/>
        <v>38.916726318301123</v>
      </c>
      <c r="AC128" s="40">
        <f t="shared" si="61"/>
        <v>49.956431916142428</v>
      </c>
      <c r="AF128" s="37">
        <v>0</v>
      </c>
      <c r="AG128" s="37">
        <v>27500</v>
      </c>
      <c r="AH128" s="37">
        <v>0</v>
      </c>
      <c r="AI128" s="36">
        <v>27500</v>
      </c>
      <c r="AJ128" s="36">
        <f t="shared" si="44"/>
        <v>17532.25</v>
      </c>
      <c r="AK128" s="36"/>
      <c r="AL128" s="40"/>
      <c r="AM128" s="40">
        <f t="shared" si="67"/>
        <v>255.26342451874368</v>
      </c>
      <c r="AP128" s="36">
        <f t="shared" si="45"/>
        <v>444977</v>
      </c>
      <c r="AQ128" s="36">
        <f t="shared" si="45"/>
        <v>158964</v>
      </c>
      <c r="AR128" s="36">
        <f t="shared" si="45"/>
        <v>23600</v>
      </c>
      <c r="AS128" s="36">
        <f t="shared" si="45"/>
        <v>627541</v>
      </c>
      <c r="AT128" s="36">
        <f t="shared" si="46"/>
        <v>592715.5</v>
      </c>
      <c r="AU128" s="36"/>
      <c r="AV128" s="40">
        <f t="shared" si="62"/>
        <v>-7.7799265814525569</v>
      </c>
      <c r="AW128" s="40">
        <f t="shared" si="68"/>
        <v>-1.1355684973149538</v>
      </c>
      <c r="AZ128" s="36">
        <f t="shared" si="47"/>
        <v>413.47199999999998</v>
      </c>
      <c r="BA128" s="36">
        <f t="shared" si="48"/>
        <v>23.553000000000001</v>
      </c>
      <c r="BB128" s="36">
        <f t="shared" si="49"/>
        <v>163.01599999999999</v>
      </c>
      <c r="BC128" s="36">
        <f t="shared" si="50"/>
        <v>27.5</v>
      </c>
      <c r="BD128" s="36">
        <f t="shared" si="51"/>
        <v>627.54100000000005</v>
      </c>
      <c r="BE128" s="41">
        <f t="shared" si="54"/>
        <v>4903.12</v>
      </c>
      <c r="BF128" s="41">
        <f t="shared" si="55"/>
        <v>414.09499999999997</v>
      </c>
      <c r="BG128" s="41">
        <f t="shared" si="56"/>
        <v>2421.8559999999998</v>
      </c>
      <c r="BH128" s="41">
        <f t="shared" si="57"/>
        <v>232.55099999999999</v>
      </c>
      <c r="BI128" s="41">
        <f t="shared" si="58"/>
        <v>7971.6220000000003</v>
      </c>
      <c r="BJ128" s="1">
        <v>14</v>
      </c>
    </row>
    <row r="129" spans="1:62" x14ac:dyDescent="0.25">
      <c r="A129" s="33">
        <v>38458</v>
      </c>
      <c r="B129" s="37">
        <v>504723</v>
      </c>
      <c r="C129" s="37">
        <v>93300</v>
      </c>
      <c r="D129" s="126">
        <v>0</v>
      </c>
      <c r="E129" s="36">
        <v>598023</v>
      </c>
      <c r="F129" s="36">
        <f t="shared" si="41"/>
        <v>443188.75</v>
      </c>
      <c r="G129" s="36"/>
      <c r="H129" s="40">
        <f t="shared" si="63"/>
        <v>6.6116277079738106</v>
      </c>
      <c r="I129" s="40">
        <f t="shared" si="64"/>
        <v>-12.061842015842961</v>
      </c>
      <c r="L129" s="36">
        <v>6544</v>
      </c>
      <c r="M129" s="36">
        <v>2900</v>
      </c>
      <c r="N129" s="48">
        <v>5600</v>
      </c>
      <c r="O129" s="36">
        <v>15044</v>
      </c>
      <c r="P129" s="36">
        <f t="shared" si="42"/>
        <v>25440.75</v>
      </c>
      <c r="Q129" s="36"/>
      <c r="R129" s="40">
        <f t="shared" si="59"/>
        <v>-77.736999437653537</v>
      </c>
      <c r="S129" s="40">
        <f t="shared" si="65"/>
        <v>-57.276723301887976</v>
      </c>
      <c r="V129" s="37">
        <v>120893</v>
      </c>
      <c r="W129" s="37">
        <v>24200</v>
      </c>
      <c r="X129" s="37">
        <v>4200</v>
      </c>
      <c r="Y129" s="36">
        <v>149293</v>
      </c>
      <c r="Z129" s="36">
        <f t="shared" si="43"/>
        <v>138599</v>
      </c>
      <c r="AA129" s="36"/>
      <c r="AB129" s="40">
        <f t="shared" si="60"/>
        <v>82.608004305494404</v>
      </c>
      <c r="AC129" s="40">
        <f t="shared" si="61"/>
        <v>29.371572585349924</v>
      </c>
      <c r="AF129" s="37">
        <v>4646</v>
      </c>
      <c r="AG129" s="37">
        <v>6000</v>
      </c>
      <c r="AH129" s="37">
        <v>0</v>
      </c>
      <c r="AI129" s="36">
        <v>10646</v>
      </c>
      <c r="AJ129" s="36">
        <f t="shared" si="44"/>
        <v>14887.75</v>
      </c>
      <c r="AK129" s="36"/>
      <c r="AL129" s="40">
        <f t="shared" si="66"/>
        <v>16.989010989011</v>
      </c>
      <c r="AM129" s="40">
        <f t="shared" si="67"/>
        <v>106.48751733703187</v>
      </c>
      <c r="AP129" s="36">
        <f t="shared" si="45"/>
        <v>636806</v>
      </c>
      <c r="AQ129" s="36">
        <f t="shared" si="45"/>
        <v>126400</v>
      </c>
      <c r="AR129" s="36">
        <f t="shared" si="45"/>
        <v>9800</v>
      </c>
      <c r="AS129" s="36">
        <f t="shared" si="45"/>
        <v>773006</v>
      </c>
      <c r="AT129" s="36">
        <f t="shared" si="46"/>
        <v>622116.25</v>
      </c>
      <c r="AU129" s="36"/>
      <c r="AV129" s="40">
        <f t="shared" si="62"/>
        <v>7.4565659205467094</v>
      </c>
      <c r="AW129" s="40">
        <f t="shared" si="68"/>
        <v>-8.2245732207450466</v>
      </c>
      <c r="AZ129" s="36">
        <f t="shared" si="47"/>
        <v>598.02300000000002</v>
      </c>
      <c r="BA129" s="36">
        <f t="shared" si="48"/>
        <v>15.044</v>
      </c>
      <c r="BB129" s="36">
        <f t="shared" si="49"/>
        <v>149.29300000000001</v>
      </c>
      <c r="BC129" s="36">
        <f t="shared" si="50"/>
        <v>10.646000000000001</v>
      </c>
      <c r="BD129" s="36">
        <f t="shared" si="51"/>
        <v>773.00599999999997</v>
      </c>
      <c r="BE129" s="41">
        <f t="shared" si="54"/>
        <v>5501.143</v>
      </c>
      <c r="BF129" s="41">
        <f t="shared" si="55"/>
        <v>429.13899999999995</v>
      </c>
      <c r="BG129" s="41">
        <f t="shared" si="56"/>
        <v>2571.1489999999999</v>
      </c>
      <c r="BH129" s="41">
        <f t="shared" si="57"/>
        <v>243.197</v>
      </c>
      <c r="BI129" s="41">
        <f t="shared" si="58"/>
        <v>8744.6280000000006</v>
      </c>
      <c r="BJ129" s="1">
        <v>15</v>
      </c>
    </row>
    <row r="130" spans="1:62" x14ac:dyDescent="0.25">
      <c r="A130" s="33">
        <v>38465</v>
      </c>
      <c r="B130" s="37">
        <v>431306</v>
      </c>
      <c r="C130" s="37">
        <v>74770</v>
      </c>
      <c r="D130" s="126">
        <v>0</v>
      </c>
      <c r="E130" s="36">
        <v>506076</v>
      </c>
      <c r="F130" s="36">
        <f t="shared" si="41"/>
        <v>475164.25</v>
      </c>
      <c r="G130" s="36"/>
      <c r="H130" s="40">
        <f t="shared" si="63"/>
        <v>-0.11841887123131833</v>
      </c>
      <c r="I130" s="40">
        <f t="shared" si="64"/>
        <v>-7.7443226551131339</v>
      </c>
      <c r="L130" s="36">
        <v>15505</v>
      </c>
      <c r="M130" s="36">
        <v>3000</v>
      </c>
      <c r="N130" s="48">
        <v>13200</v>
      </c>
      <c r="O130" s="36">
        <v>31705</v>
      </c>
      <c r="P130" s="36">
        <f t="shared" si="42"/>
        <v>24137.5</v>
      </c>
      <c r="Q130" s="36"/>
      <c r="R130" s="40">
        <f t="shared" si="59"/>
        <v>-38.196881091617932</v>
      </c>
      <c r="S130" s="40">
        <f t="shared" si="65"/>
        <v>-61.447389962345824</v>
      </c>
      <c r="V130" s="37">
        <v>88930</v>
      </c>
      <c r="W130" s="37">
        <v>38750</v>
      </c>
      <c r="X130" s="37">
        <v>4300</v>
      </c>
      <c r="Y130" s="36">
        <v>131980</v>
      </c>
      <c r="Z130" s="36">
        <f t="shared" si="43"/>
        <v>140714</v>
      </c>
      <c r="AA130" s="36"/>
      <c r="AB130" s="40">
        <f t="shared" si="60"/>
        <v>248.08524105918343</v>
      </c>
      <c r="AC130" s="40">
        <f t="shared" si="61"/>
        <v>56.375820280159353</v>
      </c>
      <c r="AF130" s="37">
        <v>9000</v>
      </c>
      <c r="AG130" s="37">
        <v>0</v>
      </c>
      <c r="AH130" s="37">
        <v>0</v>
      </c>
      <c r="AI130" s="36">
        <v>9000</v>
      </c>
      <c r="AJ130" s="36">
        <f t="shared" si="44"/>
        <v>13687.75</v>
      </c>
      <c r="AK130" s="36"/>
      <c r="AL130" s="40">
        <f t="shared" si="66"/>
        <v>-3.526637367349128</v>
      </c>
      <c r="AM130" s="40">
        <f t="shared" si="67"/>
        <v>62.615462294692435</v>
      </c>
      <c r="AP130" s="36">
        <f t="shared" si="45"/>
        <v>544741</v>
      </c>
      <c r="AQ130" s="36">
        <f t="shared" si="45"/>
        <v>116520</v>
      </c>
      <c r="AR130" s="36">
        <f t="shared" si="45"/>
        <v>17500</v>
      </c>
      <c r="AS130" s="36">
        <f t="shared" si="45"/>
        <v>678761</v>
      </c>
      <c r="AT130" s="36">
        <f t="shared" si="46"/>
        <v>653703.5</v>
      </c>
      <c r="AU130" s="36"/>
      <c r="AV130" s="40">
        <f t="shared" si="62"/>
        <v>12.150933295440836</v>
      </c>
      <c r="AW130" s="40">
        <f t="shared" si="68"/>
        <v>-3.3072386058981218</v>
      </c>
      <c r="AZ130" s="36">
        <f t="shared" si="47"/>
        <v>506.07600000000002</v>
      </c>
      <c r="BA130" s="36">
        <f t="shared" si="48"/>
        <v>31.704999999999998</v>
      </c>
      <c r="BB130" s="36">
        <f t="shared" si="49"/>
        <v>131.97999999999999</v>
      </c>
      <c r="BC130" s="36">
        <f t="shared" si="50"/>
        <v>9</v>
      </c>
      <c r="BD130" s="36">
        <f t="shared" si="51"/>
        <v>678.76099999999997</v>
      </c>
      <c r="BE130" s="41">
        <f t="shared" si="54"/>
        <v>6007.2190000000001</v>
      </c>
      <c r="BF130" s="41">
        <f t="shared" si="55"/>
        <v>460.84399999999994</v>
      </c>
      <c r="BG130" s="41">
        <f t="shared" si="56"/>
        <v>2703.1289999999999</v>
      </c>
      <c r="BH130" s="41">
        <f t="shared" si="57"/>
        <v>252.197</v>
      </c>
      <c r="BI130" s="41">
        <f t="shared" si="58"/>
        <v>9423.389000000001</v>
      </c>
      <c r="BJ130" s="1">
        <v>16</v>
      </c>
    </row>
    <row r="131" spans="1:62" x14ac:dyDescent="0.25">
      <c r="A131" s="33">
        <v>38472</v>
      </c>
      <c r="B131" s="37">
        <v>404501</v>
      </c>
      <c r="C131" s="37">
        <v>36600</v>
      </c>
      <c r="D131" s="126">
        <v>0</v>
      </c>
      <c r="E131" s="36">
        <v>441101</v>
      </c>
      <c r="F131" s="36">
        <f t="shared" si="41"/>
        <v>489668</v>
      </c>
      <c r="G131" s="36"/>
      <c r="H131" s="40">
        <f t="shared" si="63"/>
        <v>-16.825027482939838</v>
      </c>
      <c r="I131" s="40">
        <f t="shared" si="64"/>
        <v>-6.5274253609366228</v>
      </c>
      <c r="L131" s="36">
        <v>9035</v>
      </c>
      <c r="M131" s="36">
        <v>4500</v>
      </c>
      <c r="N131" s="48">
        <v>18200</v>
      </c>
      <c r="O131" s="36">
        <v>31735</v>
      </c>
      <c r="P131" s="36">
        <f t="shared" si="42"/>
        <v>25509.25</v>
      </c>
      <c r="Q131" s="36"/>
      <c r="R131" s="40">
        <f t="shared" si="59"/>
        <v>-33.245687841817414</v>
      </c>
      <c r="S131" s="40">
        <f t="shared" si="65"/>
        <v>-56.025737163740416</v>
      </c>
      <c r="V131" s="37">
        <v>69365</v>
      </c>
      <c r="W131" s="37">
        <v>18100</v>
      </c>
      <c r="X131" s="37">
        <v>7000</v>
      </c>
      <c r="Y131" s="36">
        <v>94465</v>
      </c>
      <c r="Z131" s="36">
        <f t="shared" si="43"/>
        <v>134688.5</v>
      </c>
      <c r="AA131" s="36"/>
      <c r="AB131" s="40">
        <f t="shared" si="60"/>
        <v>36.909765500449289</v>
      </c>
      <c r="AC131" s="40">
        <f t="shared" si="61"/>
        <v>76.053042631479187</v>
      </c>
      <c r="AF131" s="37">
        <v>4500</v>
      </c>
      <c r="AG131" s="37">
        <v>1500</v>
      </c>
      <c r="AH131" s="37">
        <v>0</v>
      </c>
      <c r="AI131" s="36">
        <v>6000</v>
      </c>
      <c r="AJ131" s="36">
        <f t="shared" si="44"/>
        <v>13286.5</v>
      </c>
      <c r="AK131" s="36"/>
      <c r="AL131" s="40">
        <f t="shared" si="66"/>
        <v>33.333333333333329</v>
      </c>
      <c r="AM131" s="40">
        <f t="shared" si="67"/>
        <v>131.78507566836757</v>
      </c>
      <c r="AP131" s="36">
        <f t="shared" si="45"/>
        <v>487401</v>
      </c>
      <c r="AQ131" s="36">
        <f t="shared" si="45"/>
        <v>60700</v>
      </c>
      <c r="AR131" s="36">
        <f t="shared" si="45"/>
        <v>25200</v>
      </c>
      <c r="AS131" s="36">
        <f t="shared" si="45"/>
        <v>573301</v>
      </c>
      <c r="AT131" s="36">
        <f t="shared" si="46"/>
        <v>663152.25</v>
      </c>
      <c r="AU131" s="36"/>
      <c r="AV131" s="40">
        <f t="shared" si="62"/>
        <v>-11.984948577376498</v>
      </c>
      <c r="AW131" s="40">
        <f t="shared" si="68"/>
        <v>-0.1440652061634462</v>
      </c>
      <c r="AZ131" s="36">
        <f t="shared" si="47"/>
        <v>441.101</v>
      </c>
      <c r="BA131" s="36">
        <f t="shared" si="48"/>
        <v>31.734999999999999</v>
      </c>
      <c r="BB131" s="36">
        <f t="shared" si="49"/>
        <v>94.465000000000003</v>
      </c>
      <c r="BC131" s="36">
        <f t="shared" si="50"/>
        <v>6</v>
      </c>
      <c r="BD131" s="36">
        <f t="shared" si="51"/>
        <v>573.30100000000004</v>
      </c>
      <c r="BE131" s="41">
        <f t="shared" si="54"/>
        <v>6448.32</v>
      </c>
      <c r="BF131" s="41">
        <f t="shared" si="55"/>
        <v>492.57899999999995</v>
      </c>
      <c r="BG131" s="41">
        <f t="shared" si="56"/>
        <v>2797.5940000000001</v>
      </c>
      <c r="BH131" s="41">
        <f t="shared" si="57"/>
        <v>258.197</v>
      </c>
      <c r="BI131" s="41">
        <f t="shared" si="58"/>
        <v>9996.69</v>
      </c>
      <c r="BJ131" s="1">
        <v>17</v>
      </c>
    </row>
    <row r="132" spans="1:62" x14ac:dyDescent="0.25">
      <c r="A132" s="33">
        <v>38479</v>
      </c>
      <c r="B132" s="37">
        <v>502897</v>
      </c>
      <c r="C132" s="37">
        <v>68500</v>
      </c>
      <c r="D132" s="126">
        <v>0</v>
      </c>
      <c r="E132" s="36">
        <v>571397</v>
      </c>
      <c r="F132" s="36">
        <f t="shared" si="41"/>
        <v>529149.25</v>
      </c>
      <c r="G132" s="36"/>
      <c r="H132" s="40">
        <f t="shared" si="63"/>
        <v>7.0767737377561035</v>
      </c>
      <c r="I132" s="40">
        <f t="shared" si="64"/>
        <v>-0.70262632214503906</v>
      </c>
      <c r="L132" s="36">
        <v>7869</v>
      </c>
      <c r="M132" s="36">
        <v>6300</v>
      </c>
      <c r="N132" s="48">
        <v>9800</v>
      </c>
      <c r="O132" s="36">
        <v>23969</v>
      </c>
      <c r="P132" s="36">
        <f t="shared" si="42"/>
        <v>25613.25</v>
      </c>
      <c r="Q132" s="36"/>
      <c r="R132" s="40">
        <f t="shared" si="59"/>
        <v>-69.004668244300476</v>
      </c>
      <c r="S132" s="40">
        <f t="shared" si="65"/>
        <v>-57.967137787441793</v>
      </c>
      <c r="V132" s="37">
        <v>102504</v>
      </c>
      <c r="W132" s="37">
        <v>12100</v>
      </c>
      <c r="X132" s="37">
        <v>4200</v>
      </c>
      <c r="Y132" s="36">
        <v>118804</v>
      </c>
      <c r="Z132" s="36">
        <f t="shared" si="43"/>
        <v>123635.5</v>
      </c>
      <c r="AA132" s="36"/>
      <c r="AB132" s="40">
        <f t="shared" si="60"/>
        <v>100.43189256672403</v>
      </c>
      <c r="AC132" s="40">
        <f t="shared" si="61"/>
        <v>99.457135482205643</v>
      </c>
      <c r="AF132" s="37">
        <v>6240</v>
      </c>
      <c r="AG132" s="37">
        <v>1500</v>
      </c>
      <c r="AH132" s="37">
        <v>0</v>
      </c>
      <c r="AI132" s="36">
        <v>7740</v>
      </c>
      <c r="AJ132" s="36">
        <f t="shared" si="44"/>
        <v>8346.5</v>
      </c>
      <c r="AK132" s="36"/>
      <c r="AL132" s="40">
        <f t="shared" si="66"/>
        <v>-67.063829787234042</v>
      </c>
      <c r="AM132" s="40">
        <f t="shared" si="67"/>
        <v>-28.092356070559344</v>
      </c>
      <c r="AP132" s="36">
        <f t="shared" si="45"/>
        <v>619510</v>
      </c>
      <c r="AQ132" s="36">
        <f t="shared" si="45"/>
        <v>88400</v>
      </c>
      <c r="AR132" s="36">
        <f t="shared" si="45"/>
        <v>14000</v>
      </c>
      <c r="AS132" s="36">
        <f t="shared" si="45"/>
        <v>721910</v>
      </c>
      <c r="AT132" s="36">
        <f t="shared" si="46"/>
        <v>686744.5</v>
      </c>
      <c r="AU132" s="36"/>
      <c r="AV132" s="40">
        <f t="shared" si="62"/>
        <v>4.0608990714073645</v>
      </c>
      <c r="AW132" s="40">
        <f t="shared" si="68"/>
        <v>2.8949406897874397</v>
      </c>
      <c r="AZ132" s="36">
        <f t="shared" si="47"/>
        <v>571.39700000000005</v>
      </c>
      <c r="BA132" s="36">
        <f t="shared" si="48"/>
        <v>23.969000000000001</v>
      </c>
      <c r="BB132" s="36">
        <f t="shared" si="49"/>
        <v>118.804</v>
      </c>
      <c r="BC132" s="36">
        <f t="shared" si="50"/>
        <v>7.74</v>
      </c>
      <c r="BD132" s="36">
        <f t="shared" si="51"/>
        <v>721.91</v>
      </c>
      <c r="BE132" s="41">
        <f t="shared" si="54"/>
        <v>7019.7169999999996</v>
      </c>
      <c r="BF132" s="41">
        <f t="shared" si="55"/>
        <v>516.548</v>
      </c>
      <c r="BG132" s="41">
        <f t="shared" si="56"/>
        <v>2916.3980000000001</v>
      </c>
      <c r="BH132" s="41">
        <f t="shared" si="57"/>
        <v>265.93700000000001</v>
      </c>
      <c r="BI132" s="41">
        <f t="shared" si="58"/>
        <v>10718.6</v>
      </c>
      <c r="BJ132" s="1">
        <v>18</v>
      </c>
    </row>
    <row r="133" spans="1:62" x14ac:dyDescent="0.25">
      <c r="A133" s="33">
        <v>38486</v>
      </c>
      <c r="B133" s="37">
        <v>432745</v>
      </c>
      <c r="C133" s="37">
        <v>66034</v>
      </c>
      <c r="D133" s="126">
        <v>0</v>
      </c>
      <c r="E133" s="36">
        <v>498779</v>
      </c>
      <c r="F133" s="36">
        <f t="shared" si="41"/>
        <v>504338.25</v>
      </c>
      <c r="G133" s="36"/>
      <c r="H133" s="40">
        <f t="shared" si="63"/>
        <v>5.1253949218165396</v>
      </c>
      <c r="I133" s="40">
        <f t="shared" si="64"/>
        <v>-1.3567069369257889</v>
      </c>
      <c r="L133" s="36">
        <v>12300</v>
      </c>
      <c r="M133" s="36">
        <v>4500</v>
      </c>
      <c r="N133" s="48">
        <v>33900</v>
      </c>
      <c r="O133" s="36">
        <v>50700</v>
      </c>
      <c r="P133" s="36">
        <f t="shared" si="42"/>
        <v>34527.25</v>
      </c>
      <c r="Q133" s="36"/>
      <c r="R133" s="40">
        <f t="shared" si="59"/>
        <v>4.5468605010825947</v>
      </c>
      <c r="S133" s="40">
        <f t="shared" si="65"/>
        <v>-38.526968922756446</v>
      </c>
      <c r="V133" s="37">
        <v>93425</v>
      </c>
      <c r="W133" s="37">
        <v>15324</v>
      </c>
      <c r="X133" s="37">
        <v>4200</v>
      </c>
      <c r="Y133" s="36">
        <v>112949</v>
      </c>
      <c r="Z133" s="36">
        <f t="shared" si="43"/>
        <v>114549.5</v>
      </c>
      <c r="AA133" s="36"/>
      <c r="AB133" s="40">
        <f t="shared" si="60"/>
        <v>68.178975580702811</v>
      </c>
      <c r="AC133" s="40">
        <f t="shared" si="61"/>
        <v>96.358228911325568</v>
      </c>
      <c r="AF133" s="37">
        <v>6000</v>
      </c>
      <c r="AG133" s="37">
        <v>0</v>
      </c>
      <c r="AH133" s="37">
        <v>12600</v>
      </c>
      <c r="AI133" s="36">
        <v>18600</v>
      </c>
      <c r="AJ133" s="36">
        <f t="shared" si="44"/>
        <v>10335</v>
      </c>
      <c r="AK133" s="36"/>
      <c r="AL133" s="40">
        <f t="shared" si="66"/>
        <v>77.142857142857139</v>
      </c>
      <c r="AM133" s="40">
        <f t="shared" si="67"/>
        <v>-13.567082732233581</v>
      </c>
      <c r="AP133" s="36">
        <f t="shared" si="45"/>
        <v>544470</v>
      </c>
      <c r="AQ133" s="36">
        <f t="shared" si="45"/>
        <v>85858</v>
      </c>
      <c r="AR133" s="36">
        <f t="shared" si="45"/>
        <v>50700</v>
      </c>
      <c r="AS133" s="36">
        <f t="shared" si="45"/>
        <v>681028</v>
      </c>
      <c r="AT133" s="36">
        <f t="shared" si="46"/>
        <v>663750</v>
      </c>
      <c r="AU133" s="36"/>
      <c r="AV133" s="40">
        <f t="shared" si="62"/>
        <v>13.38825472514884</v>
      </c>
      <c r="AW133" s="40">
        <f t="shared" si="68"/>
        <v>4.0791989782597904</v>
      </c>
      <c r="AZ133" s="36">
        <f t="shared" si="47"/>
        <v>498.779</v>
      </c>
      <c r="BA133" s="36">
        <f t="shared" si="48"/>
        <v>50.7</v>
      </c>
      <c r="BB133" s="36">
        <f t="shared" si="49"/>
        <v>112.949</v>
      </c>
      <c r="BC133" s="36">
        <f t="shared" si="50"/>
        <v>18.600000000000001</v>
      </c>
      <c r="BD133" s="36">
        <f t="shared" si="51"/>
        <v>681.02800000000002</v>
      </c>
      <c r="BE133" s="41">
        <f t="shared" si="54"/>
        <v>7518.4959999999992</v>
      </c>
      <c r="BF133" s="41">
        <f t="shared" si="55"/>
        <v>567.24800000000005</v>
      </c>
      <c r="BG133" s="41">
        <f t="shared" si="56"/>
        <v>3029.3470000000002</v>
      </c>
      <c r="BH133" s="41">
        <f t="shared" si="57"/>
        <v>284.53700000000003</v>
      </c>
      <c r="BI133" s="41">
        <f t="shared" si="58"/>
        <v>11399.628000000001</v>
      </c>
      <c r="BJ133" s="1">
        <v>19</v>
      </c>
    </row>
    <row r="134" spans="1:62" x14ac:dyDescent="0.25">
      <c r="A134" s="33">
        <v>38493</v>
      </c>
      <c r="B134" s="37">
        <v>397120</v>
      </c>
      <c r="C134" s="37">
        <v>61800</v>
      </c>
      <c r="D134" s="126">
        <v>0</v>
      </c>
      <c r="E134" s="36">
        <v>458920</v>
      </c>
      <c r="F134" s="36">
        <f t="shared" si="41"/>
        <v>492549.25</v>
      </c>
      <c r="G134" s="36"/>
      <c r="H134" s="40">
        <f t="shared" si="63"/>
        <v>-5.4155434092614136</v>
      </c>
      <c r="I134" s="40">
        <f t="shared" si="64"/>
        <v>-2.6399238196518238</v>
      </c>
      <c r="L134" s="36">
        <v>7766</v>
      </c>
      <c r="M134" s="36">
        <v>6050</v>
      </c>
      <c r="N134" s="48">
        <v>25200</v>
      </c>
      <c r="O134" s="36">
        <v>39016</v>
      </c>
      <c r="P134" s="36">
        <f t="shared" si="42"/>
        <v>36355</v>
      </c>
      <c r="Q134" s="36"/>
      <c r="R134" s="40">
        <f t="shared" si="59"/>
        <v>-30.577747726908775</v>
      </c>
      <c r="S134" s="40">
        <f t="shared" si="65"/>
        <v>-36.654658552840779</v>
      </c>
      <c r="V134" s="37">
        <v>93183</v>
      </c>
      <c r="W134" s="37">
        <v>25672</v>
      </c>
      <c r="X134" s="37">
        <v>5800</v>
      </c>
      <c r="Y134" s="36">
        <v>124655</v>
      </c>
      <c r="Z134" s="36">
        <f t="shared" si="43"/>
        <v>112718.25</v>
      </c>
      <c r="AA134" s="36"/>
      <c r="AB134" s="40">
        <f t="shared" si="60"/>
        <v>107.00964843814869</v>
      </c>
      <c r="AC134" s="40">
        <f t="shared" si="61"/>
        <v>76.364077309123047</v>
      </c>
      <c r="AF134" s="37">
        <v>0</v>
      </c>
      <c r="AG134" s="37">
        <v>0</v>
      </c>
      <c r="AH134" s="37">
        <v>17100</v>
      </c>
      <c r="AI134" s="36">
        <v>17100</v>
      </c>
      <c r="AJ134" s="36">
        <f t="shared" si="44"/>
        <v>12360</v>
      </c>
      <c r="AK134" s="36"/>
      <c r="AL134" s="40">
        <f t="shared" si="66"/>
        <v>63.871586008624817</v>
      </c>
      <c r="AM134" s="40">
        <f t="shared" si="67"/>
        <v>1.0319811995504136</v>
      </c>
      <c r="AP134" s="36">
        <f t="shared" si="45"/>
        <v>498069</v>
      </c>
      <c r="AQ134" s="36">
        <f t="shared" si="45"/>
        <v>93522</v>
      </c>
      <c r="AR134" s="36">
        <f t="shared" si="45"/>
        <v>48100</v>
      </c>
      <c r="AS134" s="36">
        <f t="shared" si="45"/>
        <v>639691</v>
      </c>
      <c r="AT134" s="36">
        <f t="shared" si="46"/>
        <v>653982.5</v>
      </c>
      <c r="AU134" s="36"/>
      <c r="AV134" s="40">
        <f t="shared" si="62"/>
        <v>4.5163050670779636</v>
      </c>
      <c r="AW134" s="40">
        <f t="shared" si="68"/>
        <v>2.2738557415248328</v>
      </c>
      <c r="AZ134" s="36">
        <f t="shared" si="47"/>
        <v>458.92</v>
      </c>
      <c r="BA134" s="36">
        <f t="shared" si="48"/>
        <v>39.015999999999998</v>
      </c>
      <c r="BB134" s="36">
        <f t="shared" si="49"/>
        <v>124.655</v>
      </c>
      <c r="BC134" s="36">
        <f t="shared" si="50"/>
        <v>17.100000000000001</v>
      </c>
      <c r="BD134" s="36">
        <f t="shared" si="51"/>
        <v>639.69100000000003</v>
      </c>
      <c r="BE134" s="41">
        <f t="shared" si="54"/>
        <v>7977.4159999999993</v>
      </c>
      <c r="BF134" s="41">
        <f t="shared" si="55"/>
        <v>606.26400000000001</v>
      </c>
      <c r="BG134" s="41">
        <f t="shared" si="56"/>
        <v>3154.0020000000004</v>
      </c>
      <c r="BH134" s="41">
        <f t="shared" si="57"/>
        <v>301.63700000000006</v>
      </c>
      <c r="BI134" s="41">
        <f t="shared" si="58"/>
        <v>12039.319000000001</v>
      </c>
      <c r="BJ134" s="1">
        <v>20</v>
      </c>
    </row>
    <row r="135" spans="1:62" x14ac:dyDescent="0.25">
      <c r="A135" s="33">
        <v>38500</v>
      </c>
      <c r="B135" s="37">
        <v>439758</v>
      </c>
      <c r="C135" s="37">
        <v>69700</v>
      </c>
      <c r="D135" s="126">
        <v>0</v>
      </c>
      <c r="E135" s="36">
        <v>509458</v>
      </c>
      <c r="F135" s="36">
        <f t="shared" si="41"/>
        <v>509638.5</v>
      </c>
      <c r="G135" s="36"/>
      <c r="H135" s="40">
        <f t="shared" si="63"/>
        <v>-24.358441373330407</v>
      </c>
      <c r="I135" s="40">
        <f t="shared" si="64"/>
        <v>-5.9189424433936377</v>
      </c>
      <c r="L135" s="36">
        <v>13535</v>
      </c>
      <c r="M135" s="36">
        <v>1500</v>
      </c>
      <c r="N135" s="48">
        <v>14100</v>
      </c>
      <c r="O135" s="36">
        <v>29135</v>
      </c>
      <c r="P135" s="36">
        <f t="shared" si="42"/>
        <v>35705</v>
      </c>
      <c r="Q135" s="36"/>
      <c r="R135" s="40">
        <f t="shared" si="59"/>
        <v>-34.296281261980468</v>
      </c>
      <c r="S135" s="40">
        <f t="shared" si="65"/>
        <v>-36.908600963025137</v>
      </c>
      <c r="V135" s="37">
        <v>129530</v>
      </c>
      <c r="W135" s="37">
        <v>9000</v>
      </c>
      <c r="X135" s="37">
        <v>7100</v>
      </c>
      <c r="Y135" s="36">
        <v>145630</v>
      </c>
      <c r="Z135" s="36">
        <f t="shared" si="43"/>
        <v>125509.5</v>
      </c>
      <c r="AA135" s="36"/>
      <c r="AB135" s="40">
        <f t="shared" si="60"/>
        <v>116.40216357584406</v>
      </c>
      <c r="AC135" s="40">
        <f t="shared" si="61"/>
        <v>97.694007017212243</v>
      </c>
      <c r="AF135" s="37">
        <v>0</v>
      </c>
      <c r="AG135" s="37">
        <v>21000</v>
      </c>
      <c r="AH135" s="37">
        <v>0</v>
      </c>
      <c r="AI135" s="36">
        <v>21000</v>
      </c>
      <c r="AJ135" s="36">
        <f t="shared" si="44"/>
        <v>16110</v>
      </c>
      <c r="AK135" s="36"/>
      <c r="AL135" s="40">
        <f t="shared" si="66"/>
        <v>49.935741824932165</v>
      </c>
      <c r="AM135" s="40">
        <f t="shared" si="67"/>
        <v>10.265053643845935</v>
      </c>
      <c r="AP135" s="36">
        <f t="shared" si="45"/>
        <v>582823</v>
      </c>
      <c r="AQ135" s="36">
        <f t="shared" si="45"/>
        <v>101200</v>
      </c>
      <c r="AR135" s="36">
        <f t="shared" si="45"/>
        <v>21200</v>
      </c>
      <c r="AS135" s="36">
        <f t="shared" si="45"/>
        <v>705223</v>
      </c>
      <c r="AT135" s="36">
        <f t="shared" si="46"/>
        <v>686963</v>
      </c>
      <c r="AU135" s="36"/>
      <c r="AV135" s="40">
        <f t="shared" si="62"/>
        <v>-11.754577613271922</v>
      </c>
      <c r="AW135" s="40">
        <f t="shared" si="68"/>
        <v>1.5630012818029781</v>
      </c>
      <c r="AZ135" s="36">
        <f t="shared" si="47"/>
        <v>509.45800000000003</v>
      </c>
      <c r="BA135" s="36">
        <f t="shared" si="48"/>
        <v>29.135000000000002</v>
      </c>
      <c r="BB135" s="36">
        <f t="shared" si="49"/>
        <v>145.63</v>
      </c>
      <c r="BC135" s="36">
        <f t="shared" si="50"/>
        <v>21</v>
      </c>
      <c r="BD135" s="36">
        <f t="shared" si="51"/>
        <v>705.22299999999996</v>
      </c>
      <c r="BE135" s="41">
        <f t="shared" si="54"/>
        <v>8486.8739999999998</v>
      </c>
      <c r="BF135" s="41">
        <f t="shared" si="55"/>
        <v>635.399</v>
      </c>
      <c r="BG135" s="41">
        <f t="shared" si="56"/>
        <v>3299.6320000000005</v>
      </c>
      <c r="BH135" s="41">
        <f t="shared" si="57"/>
        <v>322.63700000000006</v>
      </c>
      <c r="BI135" s="41">
        <f t="shared" si="58"/>
        <v>12744.542000000001</v>
      </c>
      <c r="BJ135" s="1">
        <v>21</v>
      </c>
    </row>
    <row r="136" spans="1:62" x14ac:dyDescent="0.25">
      <c r="A136" s="33">
        <v>38507</v>
      </c>
      <c r="B136" s="37">
        <v>469074</v>
      </c>
      <c r="C136" s="37">
        <v>48700</v>
      </c>
      <c r="D136" s="126">
        <v>5</v>
      </c>
      <c r="E136" s="36">
        <v>517779</v>
      </c>
      <c r="F136" s="36">
        <f t="shared" si="41"/>
        <v>496234</v>
      </c>
      <c r="G136" s="36"/>
      <c r="H136" s="40">
        <f t="shared" si="63"/>
        <v>-17.900299839377421</v>
      </c>
      <c r="I136" s="40">
        <f t="shared" si="64"/>
        <v>-12.320106862486991</v>
      </c>
      <c r="L136" s="36">
        <v>29539</v>
      </c>
      <c r="M136" s="36">
        <v>0</v>
      </c>
      <c r="N136" s="48">
        <v>17000</v>
      </c>
      <c r="O136" s="36">
        <v>46539</v>
      </c>
      <c r="P136" s="36">
        <f t="shared" si="42"/>
        <v>41347.5</v>
      </c>
      <c r="Q136" s="36"/>
      <c r="R136" s="40">
        <f t="shared" si="59"/>
        <v>24.50906950612659</v>
      </c>
      <c r="S136" s="40">
        <f t="shared" si="65"/>
        <v>-11.279550684755147</v>
      </c>
      <c r="V136" s="37">
        <v>123334</v>
      </c>
      <c r="W136" s="37">
        <v>7400</v>
      </c>
      <c r="X136" s="37">
        <v>8600</v>
      </c>
      <c r="Y136" s="36">
        <v>139334</v>
      </c>
      <c r="Z136" s="36">
        <f t="shared" si="43"/>
        <v>130642</v>
      </c>
      <c r="AA136" s="36"/>
      <c r="AB136" s="40">
        <f t="shared" si="60"/>
        <v>62.998058070704957</v>
      </c>
      <c r="AC136" s="40">
        <f t="shared" si="61"/>
        <v>86.528171904838388</v>
      </c>
      <c r="AF136" s="37">
        <v>1500</v>
      </c>
      <c r="AG136" s="37">
        <v>0</v>
      </c>
      <c r="AH136" s="37">
        <v>0</v>
      </c>
      <c r="AI136" s="36">
        <v>1500</v>
      </c>
      <c r="AJ136" s="36">
        <f t="shared" si="44"/>
        <v>14550</v>
      </c>
      <c r="AK136" s="36"/>
      <c r="AL136" s="40">
        <f t="shared" si="66"/>
        <v>-50</v>
      </c>
      <c r="AM136" s="40">
        <f t="shared" si="67"/>
        <v>53.396062307266547</v>
      </c>
      <c r="AP136" s="36">
        <f t="shared" si="45"/>
        <v>623447</v>
      </c>
      <c r="AQ136" s="36">
        <f t="shared" si="45"/>
        <v>56100</v>
      </c>
      <c r="AR136" s="36">
        <f t="shared" si="45"/>
        <v>25605</v>
      </c>
      <c r="AS136" s="36">
        <f t="shared" si="45"/>
        <v>705152</v>
      </c>
      <c r="AT136" s="36">
        <f t="shared" si="46"/>
        <v>682773.5</v>
      </c>
      <c r="AU136" s="36"/>
      <c r="AV136" s="40">
        <f t="shared" si="62"/>
        <v>-6.7913938754657792</v>
      </c>
      <c r="AW136" s="40">
        <f t="shared" si="68"/>
        <v>-1.3460330441485646</v>
      </c>
      <c r="AZ136" s="36">
        <f t="shared" si="47"/>
        <v>517.779</v>
      </c>
      <c r="BA136" s="36">
        <f t="shared" si="48"/>
        <v>46.539000000000001</v>
      </c>
      <c r="BB136" s="36">
        <f t="shared" si="49"/>
        <v>139.334</v>
      </c>
      <c r="BC136" s="36">
        <f t="shared" si="50"/>
        <v>1.5</v>
      </c>
      <c r="BD136" s="36">
        <f t="shared" si="51"/>
        <v>705.15200000000004</v>
      </c>
      <c r="BE136" s="41">
        <f t="shared" si="54"/>
        <v>9004.6530000000002</v>
      </c>
      <c r="BF136" s="41">
        <f t="shared" si="55"/>
        <v>681.93799999999999</v>
      </c>
      <c r="BG136" s="41">
        <f t="shared" si="56"/>
        <v>3438.9660000000003</v>
      </c>
      <c r="BH136" s="41">
        <f t="shared" si="57"/>
        <v>324.13700000000006</v>
      </c>
      <c r="BI136" s="41">
        <f t="shared" si="58"/>
        <v>13449.694000000001</v>
      </c>
      <c r="BJ136" s="1">
        <v>22</v>
      </c>
    </row>
    <row r="137" spans="1:62" x14ac:dyDescent="0.25">
      <c r="A137" s="33">
        <v>38514</v>
      </c>
      <c r="B137" s="37">
        <v>596495</v>
      </c>
      <c r="C137" s="37">
        <v>44146</v>
      </c>
      <c r="D137" s="126">
        <v>22400</v>
      </c>
      <c r="E137" s="36">
        <v>663041</v>
      </c>
      <c r="F137" s="36">
        <f t="shared" si="41"/>
        <v>537299.5</v>
      </c>
      <c r="G137" s="36"/>
      <c r="H137" s="40">
        <f t="shared" si="63"/>
        <v>2.3096163549476634</v>
      </c>
      <c r="I137" s="40">
        <f t="shared" si="64"/>
        <v>-11.826182708528886</v>
      </c>
      <c r="L137" s="36">
        <v>29674</v>
      </c>
      <c r="M137" s="36">
        <v>1500</v>
      </c>
      <c r="N137" s="48">
        <v>1400</v>
      </c>
      <c r="O137" s="36">
        <v>32574</v>
      </c>
      <c r="P137" s="36">
        <f t="shared" si="42"/>
        <v>36816</v>
      </c>
      <c r="Q137" s="36"/>
      <c r="R137" s="40">
        <f t="shared" si="59"/>
        <v>-17.848225769841875</v>
      </c>
      <c r="S137" s="40">
        <f t="shared" si="65"/>
        <v>-17.068473247622109</v>
      </c>
      <c r="V137" s="37">
        <v>118659</v>
      </c>
      <c r="W137" s="37">
        <v>14350</v>
      </c>
      <c r="X137" s="37">
        <v>0</v>
      </c>
      <c r="Y137" s="36">
        <v>133009</v>
      </c>
      <c r="Z137" s="36">
        <f t="shared" si="43"/>
        <v>135657</v>
      </c>
      <c r="AA137" s="36"/>
      <c r="AB137" s="40">
        <f t="shared" si="60"/>
        <v>295.4834681255947</v>
      </c>
      <c r="AC137" s="40">
        <f t="shared" si="61"/>
        <v>120.01970587161988</v>
      </c>
      <c r="AF137" s="37">
        <v>0</v>
      </c>
      <c r="AG137" s="37">
        <v>0</v>
      </c>
      <c r="AH137" s="37">
        <v>0</v>
      </c>
      <c r="AI137" s="36">
        <v>0</v>
      </c>
      <c r="AJ137" s="36">
        <f t="shared" si="44"/>
        <v>9900</v>
      </c>
      <c r="AK137" s="36"/>
      <c r="AL137" s="40">
        <f t="shared" si="66"/>
        <v>-100</v>
      </c>
      <c r="AM137" s="40">
        <f t="shared" si="67"/>
        <v>-4.4424603653386736</v>
      </c>
      <c r="AP137" s="36">
        <f t="shared" si="45"/>
        <v>744828</v>
      </c>
      <c r="AQ137" s="36">
        <f t="shared" si="45"/>
        <v>59996</v>
      </c>
      <c r="AR137" s="36">
        <f t="shared" si="45"/>
        <v>23800</v>
      </c>
      <c r="AS137" s="36">
        <f t="shared" si="45"/>
        <v>828624</v>
      </c>
      <c r="AT137" s="36">
        <f t="shared" si="46"/>
        <v>719672.5</v>
      </c>
      <c r="AU137" s="36"/>
      <c r="AV137" s="40">
        <f t="shared" si="62"/>
        <v>12.683380566691515</v>
      </c>
      <c r="AW137" s="40">
        <f t="shared" si="68"/>
        <v>-0.84072285562625249</v>
      </c>
      <c r="AZ137" s="36">
        <f t="shared" si="47"/>
        <v>663.04100000000005</v>
      </c>
      <c r="BA137" s="36">
        <f t="shared" si="48"/>
        <v>32.573999999999998</v>
      </c>
      <c r="BB137" s="36">
        <f t="shared" si="49"/>
        <v>133.00899999999999</v>
      </c>
      <c r="BC137" s="36">
        <f t="shared" si="50"/>
        <v>0</v>
      </c>
      <c r="BD137" s="36">
        <f t="shared" si="51"/>
        <v>828.62400000000002</v>
      </c>
      <c r="BE137" s="41">
        <f t="shared" si="54"/>
        <v>9667.6939999999995</v>
      </c>
      <c r="BF137" s="41">
        <f t="shared" si="55"/>
        <v>714.51199999999994</v>
      </c>
      <c r="BG137" s="41">
        <f t="shared" si="56"/>
        <v>3571.9750000000004</v>
      </c>
      <c r="BH137" s="41">
        <f t="shared" si="57"/>
        <v>324.13700000000006</v>
      </c>
      <c r="BI137" s="41">
        <f t="shared" si="58"/>
        <v>14278.318000000001</v>
      </c>
      <c r="BJ137" s="1">
        <v>23</v>
      </c>
    </row>
    <row r="138" spans="1:62" x14ac:dyDescent="0.25">
      <c r="A138" s="33">
        <v>38521</v>
      </c>
      <c r="B138" s="37">
        <v>436346</v>
      </c>
      <c r="C138" s="37">
        <v>26569</v>
      </c>
      <c r="D138" s="126">
        <v>0</v>
      </c>
      <c r="E138" s="36">
        <v>462915</v>
      </c>
      <c r="F138" s="36">
        <f t="shared" ref="F138:F185" si="69">AVERAGE(E135,E136,E137,E138)</f>
        <v>538298.25</v>
      </c>
      <c r="G138" s="36"/>
      <c r="H138" s="40">
        <f t="shared" si="63"/>
        <v>-35.478632955147326</v>
      </c>
      <c r="I138" s="40">
        <f t="shared" si="64"/>
        <v>-19.34760948713723</v>
      </c>
      <c r="L138" s="36">
        <v>9418</v>
      </c>
      <c r="M138" s="36">
        <v>1500</v>
      </c>
      <c r="N138" s="48">
        <v>30500</v>
      </c>
      <c r="O138" s="36">
        <v>41418</v>
      </c>
      <c r="P138" s="36">
        <f t="shared" ref="P138:P189" si="70">AVERAGE(O135,O136,O137,O138)</f>
        <v>37416.5</v>
      </c>
      <c r="Q138" s="36"/>
      <c r="R138" s="40">
        <f t="shared" si="59"/>
        <v>-22.934653170586483</v>
      </c>
      <c r="S138" s="40">
        <f t="shared" si="65"/>
        <v>-14.53322369172434</v>
      </c>
      <c r="V138" s="37">
        <v>60477</v>
      </c>
      <c r="W138" s="37">
        <v>15100</v>
      </c>
      <c r="X138" s="37">
        <v>10000</v>
      </c>
      <c r="Y138" s="36">
        <v>85577</v>
      </c>
      <c r="Z138" s="36">
        <f t="shared" ref="Z138:Z189" si="71">AVERAGE(Y135,Y136,Y137,Y138)</f>
        <v>125887.5</v>
      </c>
      <c r="AA138" s="36"/>
      <c r="AB138" s="40">
        <f t="shared" si="60"/>
        <v>269.43964772923505</v>
      </c>
      <c r="AC138" s="40">
        <f t="shared" si="61"/>
        <v>140.27312548312293</v>
      </c>
      <c r="AF138" s="37">
        <v>1611</v>
      </c>
      <c r="AG138" s="37">
        <v>7500</v>
      </c>
      <c r="AH138" s="37">
        <v>0</v>
      </c>
      <c r="AI138" s="36">
        <v>9111</v>
      </c>
      <c r="AJ138" s="36">
        <f t="shared" si="44"/>
        <v>7902.75</v>
      </c>
      <c r="AK138" s="36"/>
      <c r="AL138" s="40">
        <f t="shared" si="66"/>
        <v>-24.702479338842977</v>
      </c>
      <c r="AM138" s="40">
        <f t="shared" si="67"/>
        <v>-26.666821324177615</v>
      </c>
      <c r="AP138" s="36">
        <f t="shared" si="45"/>
        <v>507852</v>
      </c>
      <c r="AQ138" s="36">
        <f t="shared" si="45"/>
        <v>50669</v>
      </c>
      <c r="AR138" s="36">
        <f t="shared" si="45"/>
        <v>40500</v>
      </c>
      <c r="AS138" s="36">
        <f t="shared" ref="AS138:AS195" si="72">SUM(E138,O138,Y138,AI138)</f>
        <v>599021</v>
      </c>
      <c r="AT138" s="36">
        <f t="shared" si="46"/>
        <v>709505</v>
      </c>
      <c r="AU138" s="36"/>
      <c r="AV138" s="40">
        <f t="shared" si="62"/>
        <v>-25.722905310564094</v>
      </c>
      <c r="AW138" s="40">
        <f t="shared" si="68"/>
        <v>-8.3775515606699038</v>
      </c>
      <c r="AZ138" s="36">
        <f t="shared" si="47"/>
        <v>462.91500000000002</v>
      </c>
      <c r="BA138" s="36">
        <f t="shared" si="48"/>
        <v>41.417999999999999</v>
      </c>
      <c r="BB138" s="36">
        <f t="shared" si="49"/>
        <v>85.576999999999998</v>
      </c>
      <c r="BC138" s="36">
        <f t="shared" si="50"/>
        <v>9.1110000000000007</v>
      </c>
      <c r="BD138" s="36">
        <f t="shared" si="51"/>
        <v>599.02099999999996</v>
      </c>
      <c r="BE138" s="41">
        <f t="shared" si="54"/>
        <v>10130.609</v>
      </c>
      <c r="BF138" s="41">
        <f t="shared" si="55"/>
        <v>755.93</v>
      </c>
      <c r="BG138" s="41">
        <f t="shared" si="56"/>
        <v>3657.5520000000006</v>
      </c>
      <c r="BH138" s="41">
        <f t="shared" si="57"/>
        <v>333.24800000000005</v>
      </c>
      <c r="BI138" s="41">
        <f t="shared" si="58"/>
        <v>14877.339000000002</v>
      </c>
      <c r="BJ138" s="1">
        <v>24</v>
      </c>
    </row>
    <row r="139" spans="1:62" x14ac:dyDescent="0.25">
      <c r="A139" s="33">
        <v>38528</v>
      </c>
      <c r="B139" s="37">
        <v>507812</v>
      </c>
      <c r="C139" s="37">
        <v>70800</v>
      </c>
      <c r="D139" s="126">
        <v>0</v>
      </c>
      <c r="E139" s="36">
        <v>578612</v>
      </c>
      <c r="F139" s="36">
        <f t="shared" si="69"/>
        <v>555586.75</v>
      </c>
      <c r="G139" s="36"/>
      <c r="H139" s="40">
        <f t="shared" si="63"/>
        <v>-2.5272315006047652</v>
      </c>
      <c r="I139" s="40">
        <f t="shared" si="64"/>
        <v>-14.189066567612086</v>
      </c>
      <c r="L139" s="36">
        <v>12698</v>
      </c>
      <c r="M139" s="36">
        <v>1500</v>
      </c>
      <c r="N139" s="48">
        <v>8400</v>
      </c>
      <c r="O139" s="36">
        <v>22598</v>
      </c>
      <c r="P139" s="36">
        <f t="shared" si="70"/>
        <v>35782.25</v>
      </c>
      <c r="Q139" s="36"/>
      <c r="R139" s="40">
        <f t="shared" si="59"/>
        <v>261.91543882126842</v>
      </c>
      <c r="S139" s="40">
        <f t="shared" si="65"/>
        <v>4.4607603436070065</v>
      </c>
      <c r="V139" s="37">
        <v>103109</v>
      </c>
      <c r="W139" s="37">
        <v>13900</v>
      </c>
      <c r="X139" s="37">
        <v>2800</v>
      </c>
      <c r="Y139" s="36">
        <v>119809</v>
      </c>
      <c r="Z139" s="36">
        <f t="shared" si="71"/>
        <v>119432.25</v>
      </c>
      <c r="AA139" s="36"/>
      <c r="AB139" s="40">
        <f t="shared" si="60"/>
        <v>56.449464612170289</v>
      </c>
      <c r="AC139" s="40">
        <f t="shared" si="61"/>
        <v>118.28263074687695</v>
      </c>
      <c r="AF139" s="37">
        <v>0</v>
      </c>
      <c r="AG139" s="37">
        <v>7700</v>
      </c>
      <c r="AH139" s="37">
        <v>0</v>
      </c>
      <c r="AI139" s="36">
        <v>7700</v>
      </c>
      <c r="AJ139" s="36">
        <f t="shared" ref="AJ139:AJ189" si="73">AVERAGE(AI136,AI137,AI138,AI139)</f>
        <v>4577.75</v>
      </c>
      <c r="AK139" s="36"/>
      <c r="AL139" s="40"/>
      <c r="AM139" s="40">
        <f t="shared" si="67"/>
        <v>-37.075601374570446</v>
      </c>
      <c r="AP139" s="36">
        <f t="shared" ref="AP139:AR189" si="74">SUM(B139,L139,V139,AF139)</f>
        <v>623619</v>
      </c>
      <c r="AQ139" s="36">
        <f t="shared" si="74"/>
        <v>93900</v>
      </c>
      <c r="AR139" s="36">
        <f t="shared" si="74"/>
        <v>11200</v>
      </c>
      <c r="AS139" s="36">
        <f t="shared" si="72"/>
        <v>728719</v>
      </c>
      <c r="AT139" s="36">
        <f t="shared" ref="AT139:AT189" si="75">AVERAGE(AS136,AS137,AS138,AS139)</f>
        <v>715379</v>
      </c>
      <c r="AU139" s="36"/>
      <c r="AV139" s="40">
        <f t="shared" si="62"/>
        <v>7.7288679819879968</v>
      </c>
      <c r="AW139" s="40">
        <f t="shared" si="68"/>
        <v>-3.8078952048092085</v>
      </c>
      <c r="AZ139" s="36">
        <f t="shared" si="47"/>
        <v>578.61199999999997</v>
      </c>
      <c r="BA139" s="36">
        <f t="shared" si="48"/>
        <v>22.597999999999999</v>
      </c>
      <c r="BB139" s="36">
        <f t="shared" si="49"/>
        <v>119.809</v>
      </c>
      <c r="BC139" s="36">
        <f t="shared" si="50"/>
        <v>7.7</v>
      </c>
      <c r="BD139" s="36">
        <f t="shared" si="51"/>
        <v>728.71900000000005</v>
      </c>
      <c r="BE139" s="41">
        <f t="shared" si="54"/>
        <v>10709.221</v>
      </c>
      <c r="BF139" s="41">
        <f t="shared" si="55"/>
        <v>778.52799999999991</v>
      </c>
      <c r="BG139" s="41">
        <f t="shared" si="56"/>
        <v>3777.3610000000008</v>
      </c>
      <c r="BH139" s="41">
        <f t="shared" si="57"/>
        <v>340.94800000000004</v>
      </c>
      <c r="BI139" s="41">
        <f t="shared" si="58"/>
        <v>15606.058000000001</v>
      </c>
      <c r="BJ139" s="1">
        <v>25</v>
      </c>
    </row>
    <row r="140" spans="1:62" x14ac:dyDescent="0.25">
      <c r="A140" s="33">
        <v>38535</v>
      </c>
      <c r="B140" s="37">
        <v>567895</v>
      </c>
      <c r="C140" s="37">
        <v>20500</v>
      </c>
      <c r="D140" s="126">
        <v>0</v>
      </c>
      <c r="E140" s="36">
        <v>588395</v>
      </c>
      <c r="F140" s="36">
        <f t="shared" si="69"/>
        <v>573240.75</v>
      </c>
      <c r="G140" s="36"/>
      <c r="H140" s="40">
        <f t="shared" si="63"/>
        <v>-2.9096015365626671</v>
      </c>
      <c r="I140" s="40">
        <f t="shared" si="64"/>
        <v>-10.611829602268852</v>
      </c>
      <c r="L140" s="36">
        <v>18615</v>
      </c>
      <c r="M140" s="36">
        <v>13100</v>
      </c>
      <c r="N140" s="48">
        <v>18200</v>
      </c>
      <c r="O140" s="36">
        <v>49915</v>
      </c>
      <c r="P140" s="36">
        <f t="shared" si="70"/>
        <v>36626.25</v>
      </c>
      <c r="Q140" s="36"/>
      <c r="R140" s="40">
        <f t="shared" si="59"/>
        <v>-34.136042752523586</v>
      </c>
      <c r="S140" s="40">
        <f t="shared" si="65"/>
        <v>-16.485201568770524</v>
      </c>
      <c r="V140" s="37">
        <v>72177</v>
      </c>
      <c r="W140" s="37">
        <v>10600</v>
      </c>
      <c r="X140" s="37">
        <v>7000</v>
      </c>
      <c r="Y140" s="36">
        <v>89777</v>
      </c>
      <c r="Z140" s="36">
        <f t="shared" si="71"/>
        <v>107043</v>
      </c>
      <c r="AA140" s="36"/>
      <c r="AB140" s="40">
        <f t="shared" si="60"/>
        <v>82.949543527877395</v>
      </c>
      <c r="AC140" s="40">
        <f t="shared" si="61"/>
        <v>134.68166272033676</v>
      </c>
      <c r="AF140" s="37">
        <v>23235</v>
      </c>
      <c r="AG140" s="37">
        <v>0</v>
      </c>
      <c r="AH140" s="37">
        <v>1400</v>
      </c>
      <c r="AI140" s="36">
        <v>24635</v>
      </c>
      <c r="AJ140" s="36">
        <f t="shared" si="73"/>
        <v>10361.5</v>
      </c>
      <c r="AK140" s="36"/>
      <c r="AL140" s="40">
        <f t="shared" si="66"/>
        <v>1542.3333333333333</v>
      </c>
      <c r="AM140" s="40">
        <f t="shared" si="67"/>
        <v>50.166666666666671</v>
      </c>
      <c r="AP140" s="36">
        <f t="shared" si="74"/>
        <v>681922</v>
      </c>
      <c r="AQ140" s="36">
        <f t="shared" si="74"/>
        <v>44200</v>
      </c>
      <c r="AR140" s="36">
        <f t="shared" si="74"/>
        <v>26600</v>
      </c>
      <c r="AS140" s="36">
        <f t="shared" si="72"/>
        <v>752722</v>
      </c>
      <c r="AT140" s="36">
        <f t="shared" si="75"/>
        <v>727271.5</v>
      </c>
      <c r="AU140" s="36"/>
      <c r="AV140" s="40">
        <f t="shared" si="62"/>
        <v>2.7768182035404987</v>
      </c>
      <c r="AW140" s="40">
        <f t="shared" si="68"/>
        <v>-1.4085385340909973</v>
      </c>
      <c r="AZ140" s="36">
        <f t="shared" ref="AZ140:AZ203" si="76">+E140/1000</f>
        <v>588.39499999999998</v>
      </c>
      <c r="BA140" s="36">
        <f t="shared" ref="BA140:BA203" si="77">+O140/1000</f>
        <v>49.914999999999999</v>
      </c>
      <c r="BB140" s="36">
        <f t="shared" ref="BB140:BB203" si="78">+Y140/1000</f>
        <v>89.777000000000001</v>
      </c>
      <c r="BC140" s="36">
        <f t="shared" ref="BC140:BC203" si="79">+AI140/1000</f>
        <v>24.635000000000002</v>
      </c>
      <c r="BD140" s="36">
        <f t="shared" ref="BD140:BD203" si="80">+AS140/1000</f>
        <v>752.72199999999998</v>
      </c>
      <c r="BE140" s="41">
        <f t="shared" si="54"/>
        <v>11297.616</v>
      </c>
      <c r="BF140" s="41">
        <f t="shared" si="55"/>
        <v>828.44299999999987</v>
      </c>
      <c r="BG140" s="41">
        <f t="shared" si="56"/>
        <v>3867.1380000000008</v>
      </c>
      <c r="BH140" s="41">
        <f t="shared" si="57"/>
        <v>365.58300000000003</v>
      </c>
      <c r="BI140" s="41">
        <f t="shared" si="58"/>
        <v>16358.78</v>
      </c>
      <c r="BJ140" s="1">
        <v>26</v>
      </c>
    </row>
    <row r="141" spans="1:62" x14ac:dyDescent="0.25">
      <c r="A141" s="33">
        <v>38542</v>
      </c>
      <c r="B141" s="37">
        <v>423519</v>
      </c>
      <c r="C141" s="37">
        <v>82610</v>
      </c>
      <c r="D141" s="126">
        <v>0</v>
      </c>
      <c r="E141" s="36">
        <v>506129</v>
      </c>
      <c r="F141" s="36">
        <f t="shared" si="69"/>
        <v>534012.75</v>
      </c>
      <c r="G141" s="36"/>
      <c r="H141" s="40">
        <f t="shared" si="63"/>
        <v>-1.3684081293810157</v>
      </c>
      <c r="I141" s="40">
        <f t="shared" si="64"/>
        <v>-12.105817789341277</v>
      </c>
      <c r="L141" s="36">
        <v>15549</v>
      </c>
      <c r="M141" s="36">
        <v>31400</v>
      </c>
      <c r="N141" s="48">
        <v>15800</v>
      </c>
      <c r="O141" s="36">
        <v>62749</v>
      </c>
      <c r="P141" s="36">
        <f t="shared" si="70"/>
        <v>44170</v>
      </c>
      <c r="Q141" s="36"/>
      <c r="R141" s="40">
        <f t="shared" si="59"/>
        <v>-16.523879207130509</v>
      </c>
      <c r="S141" s="40">
        <f t="shared" si="65"/>
        <v>-16.242776484642775</v>
      </c>
      <c r="V141" s="37">
        <v>51769</v>
      </c>
      <c r="W141" s="37">
        <v>45100</v>
      </c>
      <c r="X141" s="37">
        <v>0</v>
      </c>
      <c r="Y141" s="36">
        <v>96869</v>
      </c>
      <c r="Z141" s="36">
        <f t="shared" si="71"/>
        <v>98008</v>
      </c>
      <c r="AA141" s="36"/>
      <c r="AB141" s="40">
        <f t="shared" si="60"/>
        <v>111.80496337597026</v>
      </c>
      <c r="AC141" s="40">
        <f t="shared" si="61"/>
        <v>101.50603183741023</v>
      </c>
      <c r="AF141" s="37">
        <v>9043</v>
      </c>
      <c r="AG141" s="37">
        <v>3000</v>
      </c>
      <c r="AH141" s="37">
        <v>0</v>
      </c>
      <c r="AI141" s="36">
        <v>12043</v>
      </c>
      <c r="AJ141" s="36">
        <f t="shared" si="73"/>
        <v>13372.25</v>
      </c>
      <c r="AK141" s="36"/>
      <c r="AL141" s="40">
        <f t="shared" si="66"/>
        <v>641.56403940886696</v>
      </c>
      <c r="AM141" s="40">
        <f t="shared" si="67"/>
        <v>251.34655806621126</v>
      </c>
      <c r="AP141" s="36">
        <f t="shared" si="74"/>
        <v>499880</v>
      </c>
      <c r="AQ141" s="36">
        <f t="shared" si="74"/>
        <v>162110</v>
      </c>
      <c r="AR141" s="36">
        <f t="shared" si="74"/>
        <v>15800</v>
      </c>
      <c r="AS141" s="36">
        <f t="shared" si="72"/>
        <v>677790</v>
      </c>
      <c r="AT141" s="36">
        <f t="shared" si="75"/>
        <v>689563</v>
      </c>
      <c r="AU141" s="36"/>
      <c r="AV141" s="40">
        <f t="shared" si="62"/>
        <v>6.6244022149509085</v>
      </c>
      <c r="AW141" s="40">
        <f t="shared" si="68"/>
        <v>-3.2521902187009233</v>
      </c>
      <c r="AZ141" s="36">
        <f t="shared" si="76"/>
        <v>506.12900000000002</v>
      </c>
      <c r="BA141" s="36">
        <f t="shared" si="77"/>
        <v>62.749000000000002</v>
      </c>
      <c r="BB141" s="36">
        <f t="shared" si="78"/>
        <v>96.869</v>
      </c>
      <c r="BC141" s="36">
        <f t="shared" si="79"/>
        <v>12.042999999999999</v>
      </c>
      <c r="BD141" s="36">
        <f t="shared" si="80"/>
        <v>677.79</v>
      </c>
      <c r="BE141" s="41">
        <f t="shared" si="54"/>
        <v>11803.745000000001</v>
      </c>
      <c r="BF141" s="41">
        <f t="shared" si="55"/>
        <v>891.19199999999989</v>
      </c>
      <c r="BG141" s="41">
        <f t="shared" si="56"/>
        <v>3964.007000000001</v>
      </c>
      <c r="BH141" s="41">
        <f t="shared" si="57"/>
        <v>377.62600000000003</v>
      </c>
      <c r="BI141" s="41">
        <f t="shared" si="58"/>
        <v>17036.57</v>
      </c>
      <c r="BJ141" s="1">
        <v>27</v>
      </c>
    </row>
    <row r="142" spans="1:62" x14ac:dyDescent="0.25">
      <c r="A142" s="33">
        <v>38549</v>
      </c>
      <c r="B142" s="37">
        <v>688399</v>
      </c>
      <c r="C142" s="37">
        <v>54000</v>
      </c>
      <c r="D142" s="126">
        <v>0</v>
      </c>
      <c r="E142" s="36">
        <v>742399</v>
      </c>
      <c r="F142" s="36">
        <f t="shared" si="69"/>
        <v>603883.75</v>
      </c>
      <c r="G142" s="36"/>
      <c r="H142" s="40">
        <f t="shared" si="63"/>
        <v>16.033384650250461</v>
      </c>
      <c r="I142" s="40">
        <f t="shared" si="64"/>
        <v>2.674776248316757</v>
      </c>
      <c r="L142" s="36">
        <v>12070</v>
      </c>
      <c r="M142" s="36">
        <v>16859</v>
      </c>
      <c r="N142" s="48">
        <v>28600</v>
      </c>
      <c r="O142" s="36">
        <v>57529</v>
      </c>
      <c r="P142" s="36">
        <f t="shared" si="70"/>
        <v>48197.75</v>
      </c>
      <c r="Q142" s="36"/>
      <c r="R142" s="40">
        <f t="shared" si="59"/>
        <v>-44.071125110586131</v>
      </c>
      <c r="S142" s="40">
        <f t="shared" si="65"/>
        <v>-25.866723063908324</v>
      </c>
      <c r="V142" s="37">
        <v>73523</v>
      </c>
      <c r="W142" s="37">
        <v>4591</v>
      </c>
      <c r="X142" s="37">
        <v>2800</v>
      </c>
      <c r="Y142" s="36">
        <v>80914</v>
      </c>
      <c r="Z142" s="36">
        <f t="shared" si="71"/>
        <v>96842.25</v>
      </c>
      <c r="AA142" s="36"/>
      <c r="AB142" s="40">
        <f t="shared" si="60"/>
        <v>229.30690651581131</v>
      </c>
      <c r="AC142" s="40">
        <f t="shared" si="61"/>
        <v>97.679604813276313</v>
      </c>
      <c r="AF142" s="37">
        <v>4800</v>
      </c>
      <c r="AG142" s="37">
        <v>7500</v>
      </c>
      <c r="AH142" s="37">
        <v>0</v>
      </c>
      <c r="AI142" s="36">
        <v>12300</v>
      </c>
      <c r="AJ142" s="36">
        <f t="shared" si="73"/>
        <v>14169.5</v>
      </c>
      <c r="AK142" s="36"/>
      <c r="AL142" s="40">
        <f t="shared" si="66"/>
        <v>719.99999999999989</v>
      </c>
      <c r="AM142" s="40">
        <f t="shared" si="67"/>
        <v>1125.7352941176471</v>
      </c>
      <c r="AP142" s="36">
        <f t="shared" si="74"/>
        <v>778792</v>
      </c>
      <c r="AQ142" s="36">
        <f t="shared" si="74"/>
        <v>82950</v>
      </c>
      <c r="AR142" s="36">
        <f t="shared" si="74"/>
        <v>31400</v>
      </c>
      <c r="AS142" s="36">
        <f t="shared" si="72"/>
        <v>893142</v>
      </c>
      <c r="AT142" s="36">
        <f t="shared" si="75"/>
        <v>763093.25</v>
      </c>
      <c r="AU142" s="36"/>
      <c r="AV142" s="40">
        <f t="shared" si="62"/>
        <v>16.18152656205487</v>
      </c>
      <c r="AW142" s="40">
        <f t="shared" si="68"/>
        <v>8.4998844752510507</v>
      </c>
      <c r="AZ142" s="36">
        <f t="shared" si="76"/>
        <v>742.399</v>
      </c>
      <c r="BA142" s="36">
        <f t="shared" si="77"/>
        <v>57.529000000000003</v>
      </c>
      <c r="BB142" s="36">
        <f t="shared" si="78"/>
        <v>80.914000000000001</v>
      </c>
      <c r="BC142" s="36">
        <f t="shared" si="79"/>
        <v>12.3</v>
      </c>
      <c r="BD142" s="36">
        <f t="shared" si="80"/>
        <v>893.14200000000005</v>
      </c>
      <c r="BE142" s="41">
        <f t="shared" si="54"/>
        <v>12546.144</v>
      </c>
      <c r="BF142" s="41">
        <f t="shared" si="55"/>
        <v>948.72099999999989</v>
      </c>
      <c r="BG142" s="41">
        <f t="shared" si="56"/>
        <v>4044.9210000000012</v>
      </c>
      <c r="BH142" s="41">
        <f t="shared" si="57"/>
        <v>389.92600000000004</v>
      </c>
      <c r="BI142" s="41">
        <f t="shared" si="58"/>
        <v>17929.712</v>
      </c>
      <c r="BJ142" s="1">
        <v>28</v>
      </c>
    </row>
    <row r="143" spans="1:62" x14ac:dyDescent="0.25">
      <c r="A143" s="33">
        <v>38556</v>
      </c>
      <c r="B143" s="37">
        <v>416748</v>
      </c>
      <c r="C143" s="37">
        <v>55671</v>
      </c>
      <c r="D143" s="126">
        <v>0</v>
      </c>
      <c r="E143" s="36">
        <v>472419</v>
      </c>
      <c r="F143" s="36">
        <f t="shared" si="69"/>
        <v>577335.5</v>
      </c>
      <c r="G143" s="36"/>
      <c r="H143" s="40">
        <f t="shared" si="63"/>
        <v>-10.116269556630753</v>
      </c>
      <c r="I143" s="40">
        <f t="shared" si="64"/>
        <v>1.0837426348703438</v>
      </c>
      <c r="L143" s="36">
        <v>4735</v>
      </c>
      <c r="M143" s="36">
        <v>13350</v>
      </c>
      <c r="N143" s="48">
        <v>13500</v>
      </c>
      <c r="O143" s="36">
        <v>31585</v>
      </c>
      <c r="P143" s="36">
        <f t="shared" si="70"/>
        <v>50444.5</v>
      </c>
      <c r="Q143" s="36"/>
      <c r="R143" s="40">
        <f t="shared" si="59"/>
        <v>-72.573656469525801</v>
      </c>
      <c r="S143" s="40">
        <f t="shared" si="65"/>
        <v>-45.314502993395287</v>
      </c>
      <c r="V143" s="37">
        <v>66130</v>
      </c>
      <c r="W143" s="37">
        <v>18078</v>
      </c>
      <c r="X143" s="37">
        <v>3000</v>
      </c>
      <c r="Y143" s="36">
        <v>87208</v>
      </c>
      <c r="Z143" s="36">
        <f t="shared" si="71"/>
        <v>88692</v>
      </c>
      <c r="AA143" s="36"/>
      <c r="AB143" s="40">
        <f t="shared" si="60"/>
        <v>112.99335677999221</v>
      </c>
      <c r="AC143" s="40">
        <f t="shared" si="61"/>
        <v>121.28466461246741</v>
      </c>
      <c r="AF143" s="37">
        <v>1535</v>
      </c>
      <c r="AG143" s="37">
        <v>12000</v>
      </c>
      <c r="AH143" s="37">
        <v>0</v>
      </c>
      <c r="AI143" s="36">
        <v>13535</v>
      </c>
      <c r="AJ143" s="36">
        <f t="shared" si="73"/>
        <v>15628.25</v>
      </c>
      <c r="AK143" s="36"/>
      <c r="AL143" s="40">
        <f t="shared" si="66"/>
        <v>48.736263736263737</v>
      </c>
      <c r="AM143" s="40">
        <f t="shared" si="67"/>
        <v>355.50131157097053</v>
      </c>
      <c r="AP143" s="36">
        <f t="shared" si="74"/>
        <v>489148</v>
      </c>
      <c r="AQ143" s="36">
        <f t="shared" si="74"/>
        <v>99099</v>
      </c>
      <c r="AR143" s="36">
        <f t="shared" si="74"/>
        <v>16500</v>
      </c>
      <c r="AS143" s="36">
        <f t="shared" si="72"/>
        <v>604747</v>
      </c>
      <c r="AT143" s="36">
        <f t="shared" si="75"/>
        <v>732100.25</v>
      </c>
      <c r="AU143" s="36"/>
      <c r="AV143" s="40">
        <f t="shared" si="62"/>
        <v>-12.456499458595594</v>
      </c>
      <c r="AW143" s="40">
        <f t="shared" si="68"/>
        <v>3.5646030142792107</v>
      </c>
      <c r="AZ143" s="36">
        <f t="shared" si="76"/>
        <v>472.41899999999998</v>
      </c>
      <c r="BA143" s="36">
        <f t="shared" si="77"/>
        <v>31.585000000000001</v>
      </c>
      <c r="BB143" s="36">
        <f t="shared" si="78"/>
        <v>87.207999999999998</v>
      </c>
      <c r="BC143" s="36">
        <f t="shared" si="79"/>
        <v>13.535</v>
      </c>
      <c r="BD143" s="36">
        <f t="shared" si="80"/>
        <v>604.74699999999996</v>
      </c>
      <c r="BE143" s="41">
        <f t="shared" si="54"/>
        <v>13018.563</v>
      </c>
      <c r="BF143" s="41">
        <f t="shared" si="55"/>
        <v>980.30599999999993</v>
      </c>
      <c r="BG143" s="41">
        <f t="shared" si="56"/>
        <v>4132.1290000000008</v>
      </c>
      <c r="BH143" s="41">
        <f t="shared" si="57"/>
        <v>403.46100000000007</v>
      </c>
      <c r="BI143" s="41">
        <f t="shared" si="58"/>
        <v>18534.458999999999</v>
      </c>
      <c r="BJ143" s="1">
        <v>29</v>
      </c>
    </row>
    <row r="144" spans="1:62" x14ac:dyDescent="0.25">
      <c r="A144" s="33">
        <v>38563</v>
      </c>
      <c r="B144" s="37">
        <v>665268</v>
      </c>
      <c r="C144" s="37">
        <v>47280</v>
      </c>
      <c r="D144" s="126">
        <v>0</v>
      </c>
      <c r="E144" s="36">
        <v>712548</v>
      </c>
      <c r="F144" s="36">
        <f t="shared" si="69"/>
        <v>608373.75</v>
      </c>
      <c r="G144" s="36"/>
      <c r="H144" s="40">
        <f t="shared" si="63"/>
        <v>66.641253151353851</v>
      </c>
      <c r="I144" s="40">
        <f t="shared" si="64"/>
        <v>15.542395148681321</v>
      </c>
      <c r="L144" s="36">
        <v>15812</v>
      </c>
      <c r="M144" s="36">
        <v>3000</v>
      </c>
      <c r="N144" s="48">
        <v>22800</v>
      </c>
      <c r="O144" s="36">
        <v>41612</v>
      </c>
      <c r="P144" s="36">
        <f t="shared" si="70"/>
        <v>48368.75</v>
      </c>
      <c r="Q144" s="36"/>
      <c r="R144" s="40">
        <f t="shared" si="59"/>
        <v>-18.067259982673068</v>
      </c>
      <c r="S144" s="40">
        <f t="shared" si="65"/>
        <v>-43.754324354181328</v>
      </c>
      <c r="V144" s="37">
        <v>53847</v>
      </c>
      <c r="W144" s="37">
        <v>22700</v>
      </c>
      <c r="X144" s="37">
        <v>7100</v>
      </c>
      <c r="Y144" s="36">
        <v>83647</v>
      </c>
      <c r="Z144" s="36">
        <f t="shared" si="71"/>
        <v>87159.5</v>
      </c>
      <c r="AA144" s="36"/>
      <c r="AB144" s="40">
        <f t="shared" si="60"/>
        <v>119.84598402018504</v>
      </c>
      <c r="AC144" s="40">
        <f t="shared" si="61"/>
        <v>133.5181985023242</v>
      </c>
      <c r="AF144" s="37">
        <v>0</v>
      </c>
      <c r="AG144" s="37">
        <v>19954</v>
      </c>
      <c r="AH144" s="37">
        <v>0</v>
      </c>
      <c r="AI144" s="36">
        <v>19954</v>
      </c>
      <c r="AJ144" s="36">
        <f t="shared" si="73"/>
        <v>14458</v>
      </c>
      <c r="AK144" s="36"/>
      <c r="AL144" s="40">
        <f t="shared" si="66"/>
        <v>33.026666666666671</v>
      </c>
      <c r="AM144" s="40">
        <f t="shared" si="67"/>
        <v>112.4302086394358</v>
      </c>
      <c r="AP144" s="36">
        <f t="shared" si="74"/>
        <v>734927</v>
      </c>
      <c r="AQ144" s="36">
        <f t="shared" si="74"/>
        <v>92934</v>
      </c>
      <c r="AR144" s="36">
        <f t="shared" si="74"/>
        <v>29900</v>
      </c>
      <c r="AS144" s="36">
        <f t="shared" si="72"/>
        <v>857761</v>
      </c>
      <c r="AT144" s="36">
        <f t="shared" si="75"/>
        <v>758360</v>
      </c>
      <c r="AU144" s="36"/>
      <c r="AV144" s="40">
        <f t="shared" si="62"/>
        <v>61.406205897295976</v>
      </c>
      <c r="AW144" s="40">
        <f t="shared" si="68"/>
        <v>15.486895299835957</v>
      </c>
      <c r="AZ144" s="36">
        <f t="shared" si="76"/>
        <v>712.548</v>
      </c>
      <c r="BA144" s="36">
        <f t="shared" si="77"/>
        <v>41.612000000000002</v>
      </c>
      <c r="BB144" s="36">
        <f t="shared" si="78"/>
        <v>83.647000000000006</v>
      </c>
      <c r="BC144" s="36">
        <f t="shared" si="79"/>
        <v>19.954000000000001</v>
      </c>
      <c r="BD144" s="36">
        <f t="shared" si="80"/>
        <v>857.76099999999997</v>
      </c>
      <c r="BE144" s="41">
        <f t="shared" si="54"/>
        <v>13731.111000000001</v>
      </c>
      <c r="BF144" s="41">
        <f t="shared" si="55"/>
        <v>1021.9179999999999</v>
      </c>
      <c r="BG144" s="41">
        <f t="shared" si="56"/>
        <v>4215.7760000000007</v>
      </c>
      <c r="BH144" s="41">
        <f t="shared" si="57"/>
        <v>423.41500000000008</v>
      </c>
      <c r="BI144" s="41">
        <f t="shared" si="58"/>
        <v>19392.219999999998</v>
      </c>
      <c r="BJ144" s="1">
        <v>30</v>
      </c>
    </row>
    <row r="145" spans="1:62" x14ac:dyDescent="0.25">
      <c r="A145" s="33">
        <v>38570</v>
      </c>
      <c r="B145" s="37">
        <v>526240</v>
      </c>
      <c r="C145" s="37">
        <v>67290</v>
      </c>
      <c r="D145" s="126">
        <v>0</v>
      </c>
      <c r="E145" s="36">
        <v>593530</v>
      </c>
      <c r="F145" s="36">
        <f t="shared" si="69"/>
        <v>630224</v>
      </c>
      <c r="G145" s="36"/>
      <c r="H145" s="40">
        <f t="shared" si="63"/>
        <v>34.564416482457631</v>
      </c>
      <c r="I145" s="40">
        <f t="shared" si="64"/>
        <v>23.933408486322772</v>
      </c>
      <c r="L145" s="36">
        <v>1600</v>
      </c>
      <c r="M145" s="36">
        <v>11600</v>
      </c>
      <c r="N145" s="48">
        <v>8400</v>
      </c>
      <c r="O145" s="36">
        <v>21600</v>
      </c>
      <c r="P145" s="36">
        <f t="shared" si="70"/>
        <v>38081.5</v>
      </c>
      <c r="Q145" s="36"/>
      <c r="R145" s="40">
        <f t="shared" si="59"/>
        <v>-75.081331764380138</v>
      </c>
      <c r="S145" s="40">
        <f t="shared" si="65"/>
        <v>-57.150894248566786</v>
      </c>
      <c r="V145" s="37">
        <v>76733</v>
      </c>
      <c r="W145" s="37">
        <v>14863</v>
      </c>
      <c r="X145" s="37">
        <v>2800</v>
      </c>
      <c r="Y145" s="36">
        <v>94396</v>
      </c>
      <c r="Z145" s="36">
        <f t="shared" si="71"/>
        <v>86541.25</v>
      </c>
      <c r="AA145" s="36"/>
      <c r="AB145" s="40">
        <f t="shared" si="60"/>
        <v>136.7001003009027</v>
      </c>
      <c r="AC145" s="40">
        <f t="shared" si="61"/>
        <v>141.32582280069434</v>
      </c>
      <c r="AF145" s="37">
        <v>0</v>
      </c>
      <c r="AG145" s="37">
        <v>13000</v>
      </c>
      <c r="AH145" s="37">
        <v>0</v>
      </c>
      <c r="AI145" s="36">
        <v>13000</v>
      </c>
      <c r="AJ145" s="36">
        <f t="shared" si="73"/>
        <v>14697.25</v>
      </c>
      <c r="AK145" s="36"/>
      <c r="AL145" s="40">
        <f t="shared" si="66"/>
        <v>622.22222222222229</v>
      </c>
      <c r="AM145" s="40">
        <f t="shared" si="67"/>
        <v>114.55839416058393</v>
      </c>
      <c r="AP145" s="36">
        <f t="shared" si="74"/>
        <v>604573</v>
      </c>
      <c r="AQ145" s="36">
        <f t="shared" si="74"/>
        <v>106753</v>
      </c>
      <c r="AR145" s="36">
        <f t="shared" si="74"/>
        <v>11200</v>
      </c>
      <c r="AS145" s="36">
        <f t="shared" si="72"/>
        <v>722526</v>
      </c>
      <c r="AT145" s="36">
        <f t="shared" si="75"/>
        <v>769544</v>
      </c>
      <c r="AU145" s="36"/>
      <c r="AV145" s="40">
        <f t="shared" si="62"/>
        <v>26.88427341391586</v>
      </c>
      <c r="AW145" s="40">
        <f t="shared" si="68"/>
        <v>20.221995696001805</v>
      </c>
      <c r="AZ145" s="36">
        <f t="shared" si="76"/>
        <v>593.53</v>
      </c>
      <c r="BA145" s="36">
        <f t="shared" si="77"/>
        <v>21.6</v>
      </c>
      <c r="BB145" s="36">
        <f t="shared" si="78"/>
        <v>94.396000000000001</v>
      </c>
      <c r="BC145" s="36">
        <f t="shared" si="79"/>
        <v>13</v>
      </c>
      <c r="BD145" s="36">
        <f t="shared" si="80"/>
        <v>722.52599999999995</v>
      </c>
      <c r="BE145" s="41">
        <f t="shared" si="54"/>
        <v>14324.641000000001</v>
      </c>
      <c r="BF145" s="41">
        <f t="shared" si="55"/>
        <v>1043.5179999999998</v>
      </c>
      <c r="BG145" s="41">
        <f t="shared" si="56"/>
        <v>4310.1720000000005</v>
      </c>
      <c r="BH145" s="41">
        <f t="shared" si="57"/>
        <v>436.41500000000008</v>
      </c>
      <c r="BI145" s="41">
        <f t="shared" si="58"/>
        <v>20114.745999999999</v>
      </c>
      <c r="BJ145" s="1">
        <v>31</v>
      </c>
    </row>
    <row r="146" spans="1:62" x14ac:dyDescent="0.25">
      <c r="A146" s="33">
        <v>38577</v>
      </c>
      <c r="B146" s="37">
        <v>603680</v>
      </c>
      <c r="C146" s="37">
        <v>48325</v>
      </c>
      <c r="D146" s="126">
        <v>0</v>
      </c>
      <c r="E146" s="36">
        <v>652005</v>
      </c>
      <c r="F146" s="36">
        <f t="shared" si="69"/>
        <v>607625.5</v>
      </c>
      <c r="G146" s="36"/>
      <c r="H146" s="40">
        <f t="shared" si="63"/>
        <v>-11.352261927584051</v>
      </c>
      <c r="I146" s="40">
        <f t="shared" si="64"/>
        <v>14.120987398104678</v>
      </c>
      <c r="L146" s="36">
        <v>10960</v>
      </c>
      <c r="M146" s="36">
        <v>21559</v>
      </c>
      <c r="N146" s="48">
        <v>21000</v>
      </c>
      <c r="O146" s="36">
        <v>53519</v>
      </c>
      <c r="P146" s="36">
        <f t="shared" si="70"/>
        <v>37079</v>
      </c>
      <c r="Q146" s="36"/>
      <c r="R146" s="40">
        <f t="shared" si="59"/>
        <v>-27.72293273191352</v>
      </c>
      <c r="S146" s="40">
        <f t="shared" si="65"/>
        <v>-54.598995959348606</v>
      </c>
      <c r="V146" s="37">
        <v>67987</v>
      </c>
      <c r="W146" s="37">
        <v>4691</v>
      </c>
      <c r="X146" s="37">
        <v>0</v>
      </c>
      <c r="Y146" s="36">
        <v>72678</v>
      </c>
      <c r="Z146" s="36">
        <f t="shared" si="71"/>
        <v>84482.25</v>
      </c>
      <c r="AA146" s="36"/>
      <c r="AB146" s="40">
        <f t="shared" si="60"/>
        <v>40.892524813895783</v>
      </c>
      <c r="AC146" s="40">
        <f t="shared" si="61"/>
        <v>98.249988266766792</v>
      </c>
      <c r="AF146" s="37">
        <v>4708</v>
      </c>
      <c r="AG146" s="37">
        <v>7500</v>
      </c>
      <c r="AH146" s="37">
        <v>6600</v>
      </c>
      <c r="AI146" s="36">
        <v>18808</v>
      </c>
      <c r="AJ146" s="36">
        <f t="shared" si="73"/>
        <v>16324.25</v>
      </c>
      <c r="AK146" s="36"/>
      <c r="AL146" s="40">
        <f t="shared" si="66"/>
        <v>-50.6610703043022</v>
      </c>
      <c r="AM146" s="40">
        <f t="shared" si="67"/>
        <v>1.9946891596376082</v>
      </c>
      <c r="AP146" s="36">
        <f t="shared" si="74"/>
        <v>687335</v>
      </c>
      <c r="AQ146" s="36">
        <f t="shared" si="74"/>
        <v>82075</v>
      </c>
      <c r="AR146" s="36">
        <f t="shared" si="74"/>
        <v>27600</v>
      </c>
      <c r="AS146" s="36">
        <f t="shared" si="72"/>
        <v>797010</v>
      </c>
      <c r="AT146" s="36">
        <f t="shared" si="75"/>
        <v>745511</v>
      </c>
      <c r="AU146" s="36"/>
      <c r="AV146" s="40">
        <f t="shared" si="62"/>
        <v>-11.369671682687388</v>
      </c>
      <c r="AW146" s="40">
        <f t="shared" si="68"/>
        <v>10.818959350258183</v>
      </c>
      <c r="AZ146" s="36">
        <f t="shared" si="76"/>
        <v>652.005</v>
      </c>
      <c r="BA146" s="36">
        <f t="shared" si="77"/>
        <v>53.518999999999998</v>
      </c>
      <c r="BB146" s="36">
        <f t="shared" si="78"/>
        <v>72.677999999999997</v>
      </c>
      <c r="BC146" s="36">
        <f t="shared" si="79"/>
        <v>18.808</v>
      </c>
      <c r="BD146" s="36">
        <f t="shared" si="80"/>
        <v>797.01</v>
      </c>
      <c r="BE146" s="41">
        <f t="shared" si="54"/>
        <v>14976.646000000001</v>
      </c>
      <c r="BF146" s="41">
        <f t="shared" si="55"/>
        <v>1097.0369999999998</v>
      </c>
      <c r="BG146" s="41">
        <f t="shared" si="56"/>
        <v>4382.8500000000004</v>
      </c>
      <c r="BH146" s="41">
        <f t="shared" si="57"/>
        <v>455.22300000000007</v>
      </c>
      <c r="BI146" s="41">
        <f t="shared" si="58"/>
        <v>20911.755999999998</v>
      </c>
      <c r="BJ146" s="1">
        <v>32</v>
      </c>
    </row>
    <row r="147" spans="1:62" x14ac:dyDescent="0.25">
      <c r="A147" s="33">
        <v>38584</v>
      </c>
      <c r="B147" s="37">
        <v>511713</v>
      </c>
      <c r="C147" s="37">
        <v>41621</v>
      </c>
      <c r="D147" s="126">
        <v>0</v>
      </c>
      <c r="E147" s="36">
        <v>553334</v>
      </c>
      <c r="F147" s="36">
        <f t="shared" si="69"/>
        <v>627854.25</v>
      </c>
      <c r="G147" s="36"/>
      <c r="H147" s="40">
        <f t="shared" si="63"/>
        <v>17.181629895680238</v>
      </c>
      <c r="I147" s="40">
        <f t="shared" si="64"/>
        <v>20.95217042032931</v>
      </c>
      <c r="L147" s="36">
        <v>13958</v>
      </c>
      <c r="M147" s="36">
        <v>18447</v>
      </c>
      <c r="N147" s="48">
        <v>15400</v>
      </c>
      <c r="O147" s="36">
        <v>47805</v>
      </c>
      <c r="P147" s="36">
        <f t="shared" si="70"/>
        <v>41134</v>
      </c>
      <c r="Q147" s="36"/>
      <c r="R147" s="40">
        <f t="shared" si="59"/>
        <v>-50.10645625900181</v>
      </c>
      <c r="S147" s="40">
        <f t="shared" si="65"/>
        <v>-46.462934100367356</v>
      </c>
      <c r="V147" s="37">
        <v>78825</v>
      </c>
      <c r="W147" s="37">
        <v>19400</v>
      </c>
      <c r="X147" s="37">
        <v>5600</v>
      </c>
      <c r="Y147" s="36">
        <v>103825</v>
      </c>
      <c r="Z147" s="36">
        <f t="shared" si="71"/>
        <v>88636.5</v>
      </c>
      <c r="AA147" s="36"/>
      <c r="AB147" s="40">
        <f t="shared" si="60"/>
        <v>472.25927354902717</v>
      </c>
      <c r="AC147" s="40">
        <f t="shared" si="61"/>
        <v>140.11784226744774</v>
      </c>
      <c r="AF147" s="37">
        <v>0</v>
      </c>
      <c r="AG147" s="37">
        <v>1500</v>
      </c>
      <c r="AH147" s="37">
        <v>0</v>
      </c>
      <c r="AI147" s="36">
        <v>1500</v>
      </c>
      <c r="AJ147" s="36">
        <f t="shared" si="73"/>
        <v>13315.5</v>
      </c>
      <c r="AK147" s="36"/>
      <c r="AL147" s="40">
        <f t="shared" si="66"/>
        <v>-88</v>
      </c>
      <c r="AM147" s="40">
        <f t="shared" si="67"/>
        <v>-20.999703352121035</v>
      </c>
      <c r="AP147" s="36">
        <f t="shared" si="74"/>
        <v>604496</v>
      </c>
      <c r="AQ147" s="36">
        <f t="shared" si="74"/>
        <v>80968</v>
      </c>
      <c r="AR147" s="36">
        <f t="shared" si="74"/>
        <v>21000</v>
      </c>
      <c r="AS147" s="36">
        <f t="shared" si="72"/>
        <v>706464</v>
      </c>
      <c r="AT147" s="36">
        <f t="shared" si="75"/>
        <v>770940.25</v>
      </c>
      <c r="AU147" s="36"/>
      <c r="AV147" s="40">
        <f t="shared" si="62"/>
        <v>18.007747315249588</v>
      </c>
      <c r="AW147" s="40">
        <f t="shared" si="68"/>
        <v>18.661963430504635</v>
      </c>
      <c r="AZ147" s="36">
        <f t="shared" si="76"/>
        <v>553.33399999999995</v>
      </c>
      <c r="BA147" s="36">
        <f t="shared" si="77"/>
        <v>47.805</v>
      </c>
      <c r="BB147" s="36">
        <f t="shared" si="78"/>
        <v>103.825</v>
      </c>
      <c r="BC147" s="36">
        <f t="shared" si="79"/>
        <v>1.5</v>
      </c>
      <c r="BD147" s="36">
        <f t="shared" si="80"/>
        <v>706.46400000000006</v>
      </c>
      <c r="BE147" s="41">
        <f t="shared" si="54"/>
        <v>15529.980000000001</v>
      </c>
      <c r="BF147" s="41">
        <f t="shared" si="55"/>
        <v>1144.8419999999999</v>
      </c>
      <c r="BG147" s="41">
        <f t="shared" si="56"/>
        <v>4486.6750000000002</v>
      </c>
      <c r="BH147" s="41">
        <f t="shared" si="57"/>
        <v>456.72300000000007</v>
      </c>
      <c r="BI147" s="41">
        <f t="shared" si="58"/>
        <v>21618.219999999998</v>
      </c>
      <c r="BJ147" s="1">
        <v>33</v>
      </c>
    </row>
    <row r="148" spans="1:62" x14ac:dyDescent="0.25">
      <c r="A148" s="33">
        <v>38591</v>
      </c>
      <c r="B148" s="37">
        <v>556511</v>
      </c>
      <c r="C148" s="37">
        <v>22478</v>
      </c>
      <c r="D148" s="126">
        <v>1400</v>
      </c>
      <c r="E148" s="36">
        <v>580389</v>
      </c>
      <c r="F148" s="36">
        <f t="shared" si="69"/>
        <v>594814.5</v>
      </c>
      <c r="G148" s="36"/>
      <c r="H148" s="40">
        <f t="shared" si="63"/>
        <v>18.795119564928164</v>
      </c>
      <c r="I148" s="40">
        <f t="shared" si="64"/>
        <v>11.318596330674424</v>
      </c>
      <c r="L148" s="36">
        <v>1500</v>
      </c>
      <c r="M148" s="36">
        <v>7700</v>
      </c>
      <c r="N148" s="48">
        <v>25200</v>
      </c>
      <c r="O148" s="36">
        <v>34400</v>
      </c>
      <c r="P148" s="36">
        <f t="shared" si="70"/>
        <v>39331</v>
      </c>
      <c r="Q148" s="36"/>
      <c r="R148" s="40">
        <f t="shared" si="59"/>
        <v>-59.548447789275642</v>
      </c>
      <c r="S148" s="40">
        <f t="shared" si="65"/>
        <v>-53.942672791093237</v>
      </c>
      <c r="V148" s="37">
        <v>50551</v>
      </c>
      <c r="W148" s="37">
        <v>4773</v>
      </c>
      <c r="X148" s="37">
        <v>7000</v>
      </c>
      <c r="Y148" s="36">
        <v>62324</v>
      </c>
      <c r="Z148" s="36">
        <f t="shared" si="71"/>
        <v>83305.75</v>
      </c>
      <c r="AA148" s="36"/>
      <c r="AB148" s="40">
        <f t="shared" si="60"/>
        <v>556.87183811129853</v>
      </c>
      <c r="AC148" s="40">
        <f t="shared" si="61"/>
        <v>179.79596120743943</v>
      </c>
      <c r="AF148" s="37">
        <v>3100</v>
      </c>
      <c r="AG148" s="37">
        <v>3000</v>
      </c>
      <c r="AH148" s="37">
        <v>7400</v>
      </c>
      <c r="AI148" s="36">
        <v>13500</v>
      </c>
      <c r="AJ148" s="36">
        <f t="shared" si="73"/>
        <v>11702</v>
      </c>
      <c r="AK148" s="36"/>
      <c r="AL148" s="40">
        <f t="shared" si="66"/>
        <v>-61.515436585991608</v>
      </c>
      <c r="AM148" s="40">
        <f t="shared" si="67"/>
        <v>-46.50453148035978</v>
      </c>
      <c r="AP148" s="36">
        <f t="shared" si="74"/>
        <v>611662</v>
      </c>
      <c r="AQ148" s="36">
        <f t="shared" si="74"/>
        <v>37951</v>
      </c>
      <c r="AR148" s="36">
        <f t="shared" si="74"/>
        <v>41000</v>
      </c>
      <c r="AS148" s="36">
        <f t="shared" si="72"/>
        <v>690613</v>
      </c>
      <c r="AT148" s="36">
        <f t="shared" si="75"/>
        <v>729153.25</v>
      </c>
      <c r="AU148" s="36"/>
      <c r="AV148" s="40">
        <f t="shared" si="62"/>
        <v>11.718944626882566</v>
      </c>
      <c r="AW148" s="40">
        <f t="shared" si="68"/>
        <v>8.6052299779781691</v>
      </c>
      <c r="AZ148" s="36">
        <f t="shared" si="76"/>
        <v>580.38900000000001</v>
      </c>
      <c r="BA148" s="36">
        <f t="shared" si="77"/>
        <v>34.4</v>
      </c>
      <c r="BB148" s="36">
        <f t="shared" si="78"/>
        <v>62.323999999999998</v>
      </c>
      <c r="BC148" s="36">
        <f t="shared" si="79"/>
        <v>13.5</v>
      </c>
      <c r="BD148" s="36">
        <f t="shared" si="80"/>
        <v>690.61300000000006</v>
      </c>
      <c r="BE148" s="41">
        <f t="shared" si="54"/>
        <v>16110.369000000001</v>
      </c>
      <c r="BF148" s="41">
        <f t="shared" si="55"/>
        <v>1179.242</v>
      </c>
      <c r="BG148" s="41">
        <f t="shared" si="56"/>
        <v>4548.9989999999998</v>
      </c>
      <c r="BH148" s="41">
        <f t="shared" si="57"/>
        <v>470.22300000000007</v>
      </c>
      <c r="BI148" s="41">
        <f t="shared" si="58"/>
        <v>22308.832999999999</v>
      </c>
      <c r="BJ148" s="1">
        <v>34</v>
      </c>
    </row>
    <row r="149" spans="1:62" x14ac:dyDescent="0.25">
      <c r="A149" s="33">
        <v>38598</v>
      </c>
      <c r="B149" s="37">
        <v>422075</v>
      </c>
      <c r="C149" s="37">
        <v>46911</v>
      </c>
      <c r="D149" s="126">
        <v>0</v>
      </c>
      <c r="E149" s="36">
        <v>468986</v>
      </c>
      <c r="F149" s="36">
        <f t="shared" si="69"/>
        <v>563678.5</v>
      </c>
      <c r="G149" s="36"/>
      <c r="H149" s="40">
        <f t="shared" si="63"/>
        <v>72.27121956236661</v>
      </c>
      <c r="I149" s="40">
        <f t="shared" si="64"/>
        <v>14.53952572081425</v>
      </c>
      <c r="L149" s="36">
        <v>14034</v>
      </c>
      <c r="M149" s="36">
        <v>18045</v>
      </c>
      <c r="N149" s="48">
        <v>8400</v>
      </c>
      <c r="O149" s="36">
        <v>40479</v>
      </c>
      <c r="P149" s="36">
        <f t="shared" si="70"/>
        <v>44050.75</v>
      </c>
      <c r="Q149" s="36"/>
      <c r="R149" s="40">
        <f t="shared" si="59"/>
        <v>-59.531521804330879</v>
      </c>
      <c r="S149" s="40">
        <f t="shared" si="65"/>
        <v>-50.355143452033801</v>
      </c>
      <c r="V149" s="37">
        <v>87602</v>
      </c>
      <c r="W149" s="37">
        <v>3900</v>
      </c>
      <c r="X149" s="37">
        <v>1400</v>
      </c>
      <c r="Y149" s="36">
        <v>92902</v>
      </c>
      <c r="Z149" s="36">
        <f t="shared" si="71"/>
        <v>82932.25</v>
      </c>
      <c r="AA149" s="36"/>
      <c r="AB149" s="40">
        <f t="shared" si="60"/>
        <v>225.3554668347692</v>
      </c>
      <c r="AC149" s="40">
        <f t="shared" si="61"/>
        <v>207.81486327236962</v>
      </c>
      <c r="AF149" s="37">
        <v>1500</v>
      </c>
      <c r="AG149" s="37">
        <v>10203</v>
      </c>
      <c r="AH149" s="37">
        <v>0</v>
      </c>
      <c r="AI149" s="36">
        <v>11703</v>
      </c>
      <c r="AJ149" s="36">
        <f t="shared" si="73"/>
        <v>11377.75</v>
      </c>
      <c r="AK149" s="36"/>
      <c r="AL149" s="40">
        <f t="shared" si="66"/>
        <v>-34.620111731843572</v>
      </c>
      <c r="AM149" s="40">
        <f t="shared" si="67"/>
        <v>-56.07003928609349</v>
      </c>
      <c r="AP149" s="36">
        <f t="shared" si="74"/>
        <v>525211</v>
      </c>
      <c r="AQ149" s="36">
        <f t="shared" si="74"/>
        <v>79059</v>
      </c>
      <c r="AR149" s="36">
        <f t="shared" si="74"/>
        <v>9800</v>
      </c>
      <c r="AS149" s="36">
        <f t="shared" si="72"/>
        <v>614070</v>
      </c>
      <c r="AT149" s="36">
        <f t="shared" si="75"/>
        <v>702039.25</v>
      </c>
      <c r="AU149" s="36"/>
      <c r="AV149" s="40">
        <f t="shared" si="62"/>
        <v>46.655139390089253</v>
      </c>
      <c r="AW149" s="40">
        <f t="shared" si="68"/>
        <v>10.784251841764124</v>
      </c>
      <c r="AZ149" s="36">
        <f t="shared" si="76"/>
        <v>468.98599999999999</v>
      </c>
      <c r="BA149" s="36">
        <f t="shared" si="77"/>
        <v>40.478999999999999</v>
      </c>
      <c r="BB149" s="36">
        <f t="shared" si="78"/>
        <v>92.902000000000001</v>
      </c>
      <c r="BC149" s="36">
        <f t="shared" si="79"/>
        <v>11.702999999999999</v>
      </c>
      <c r="BD149" s="36">
        <f t="shared" si="80"/>
        <v>614.07000000000005</v>
      </c>
      <c r="BE149" s="41">
        <f t="shared" si="54"/>
        <v>16579.355</v>
      </c>
      <c r="BF149" s="41">
        <f t="shared" si="55"/>
        <v>1219.721</v>
      </c>
      <c r="BG149" s="41">
        <f t="shared" si="56"/>
        <v>4641.9009999999998</v>
      </c>
      <c r="BH149" s="41">
        <f t="shared" si="57"/>
        <v>481.92600000000004</v>
      </c>
      <c r="BI149" s="41">
        <f t="shared" si="58"/>
        <v>22922.902999999998</v>
      </c>
      <c r="BJ149" s="1">
        <v>35</v>
      </c>
    </row>
    <row r="150" spans="1:62" x14ac:dyDescent="0.25">
      <c r="A150" s="33">
        <v>38605</v>
      </c>
      <c r="B150" s="37">
        <v>376622</v>
      </c>
      <c r="C150" s="37">
        <v>22500</v>
      </c>
      <c r="D150" s="126">
        <v>0</v>
      </c>
      <c r="E150" s="36">
        <v>399122</v>
      </c>
      <c r="F150" s="36">
        <f t="shared" si="69"/>
        <v>500457.75</v>
      </c>
      <c r="G150" s="36"/>
      <c r="H150" s="40">
        <f t="shared" si="63"/>
        <v>61.514616853896207</v>
      </c>
      <c r="I150" s="40">
        <f t="shared" si="64"/>
        <v>35.248433566603651</v>
      </c>
      <c r="L150" s="36">
        <v>26220</v>
      </c>
      <c r="M150" s="36">
        <v>15000</v>
      </c>
      <c r="N150" s="48">
        <v>15400</v>
      </c>
      <c r="O150" s="36">
        <v>56620</v>
      </c>
      <c r="P150" s="36">
        <f t="shared" si="70"/>
        <v>44826</v>
      </c>
      <c r="Q150" s="36"/>
      <c r="R150" s="40">
        <f t="shared" si="59"/>
        <v>47.968117078269955</v>
      </c>
      <c r="S150" s="40">
        <f t="shared" si="65"/>
        <v>-43.817387081107327</v>
      </c>
      <c r="V150" s="37">
        <v>46115</v>
      </c>
      <c r="W150" s="37">
        <v>1500</v>
      </c>
      <c r="X150" s="37">
        <v>1400</v>
      </c>
      <c r="Y150" s="36">
        <v>49015</v>
      </c>
      <c r="Z150" s="36">
        <f t="shared" si="71"/>
        <v>77016.5</v>
      </c>
      <c r="AA150" s="36"/>
      <c r="AB150" s="40">
        <f t="shared" si="60"/>
        <v>178.43103840036355</v>
      </c>
      <c r="AC150" s="40">
        <f t="shared" si="61"/>
        <v>317.49583271219291</v>
      </c>
      <c r="AF150" s="37">
        <v>4600</v>
      </c>
      <c r="AG150" s="37">
        <v>6000</v>
      </c>
      <c r="AH150" s="37">
        <v>0</v>
      </c>
      <c r="AI150" s="36">
        <v>10600</v>
      </c>
      <c r="AJ150" s="36">
        <f t="shared" si="73"/>
        <v>9325.75</v>
      </c>
      <c r="AK150" s="36"/>
      <c r="AL150" s="40">
        <f t="shared" si="66"/>
        <v>19.101123595505619</v>
      </c>
      <c r="AM150" s="40">
        <f t="shared" si="67"/>
        <v>-49.847403164871807</v>
      </c>
      <c r="AP150" s="36">
        <f t="shared" si="74"/>
        <v>453557</v>
      </c>
      <c r="AQ150" s="36">
        <f t="shared" si="74"/>
        <v>45000</v>
      </c>
      <c r="AR150" s="36">
        <f t="shared" si="74"/>
        <v>16800</v>
      </c>
      <c r="AS150" s="36">
        <f t="shared" si="72"/>
        <v>515357</v>
      </c>
      <c r="AT150" s="36">
        <f t="shared" si="75"/>
        <v>631626</v>
      </c>
      <c r="AU150" s="36"/>
      <c r="AV150" s="40">
        <f t="shared" si="62"/>
        <v>65.241550463157424</v>
      </c>
      <c r="AW150" s="40">
        <f t="shared" si="68"/>
        <v>29.735492010740327</v>
      </c>
      <c r="AZ150" s="36">
        <f t="shared" si="76"/>
        <v>399.12200000000001</v>
      </c>
      <c r="BA150" s="36">
        <f t="shared" si="77"/>
        <v>56.62</v>
      </c>
      <c r="BB150" s="36">
        <f t="shared" si="78"/>
        <v>49.015000000000001</v>
      </c>
      <c r="BC150" s="36">
        <f t="shared" si="79"/>
        <v>10.6</v>
      </c>
      <c r="BD150" s="36">
        <f t="shared" si="80"/>
        <v>515.35699999999997</v>
      </c>
      <c r="BE150" s="41">
        <f t="shared" si="54"/>
        <v>16978.476999999999</v>
      </c>
      <c r="BF150" s="41">
        <f t="shared" si="55"/>
        <v>1276.3409999999999</v>
      </c>
      <c r="BG150" s="41">
        <f t="shared" si="56"/>
        <v>4690.9160000000002</v>
      </c>
      <c r="BH150" s="41">
        <f t="shared" si="57"/>
        <v>492.52600000000007</v>
      </c>
      <c r="BI150" s="41">
        <f t="shared" si="58"/>
        <v>23438.26</v>
      </c>
      <c r="BJ150" s="1">
        <v>36</v>
      </c>
    </row>
    <row r="151" spans="1:62" x14ac:dyDescent="0.25">
      <c r="A151" s="33">
        <v>38612</v>
      </c>
      <c r="B151" s="37">
        <v>198415</v>
      </c>
      <c r="C151" s="37">
        <v>17300</v>
      </c>
      <c r="D151" s="126">
        <v>0</v>
      </c>
      <c r="E151" s="36">
        <v>215715</v>
      </c>
      <c r="F151" s="36">
        <f t="shared" si="69"/>
        <v>416053</v>
      </c>
      <c r="G151" s="36"/>
      <c r="H151" s="40">
        <f t="shared" si="63"/>
        <v>-15.144661015282335</v>
      </c>
      <c r="I151" s="40">
        <f t="shared" si="64"/>
        <v>31.857729055792316</v>
      </c>
      <c r="L151" s="36">
        <v>32378</v>
      </c>
      <c r="M151" s="36">
        <v>18215</v>
      </c>
      <c r="N151" s="48">
        <v>14000</v>
      </c>
      <c r="O151" s="36">
        <v>64593</v>
      </c>
      <c r="P151" s="36">
        <f t="shared" si="70"/>
        <v>49023</v>
      </c>
      <c r="Q151" s="36"/>
      <c r="R151" s="40">
        <f t="shared" si="59"/>
        <v>156.17910684540334</v>
      </c>
      <c r="S151" s="40">
        <f t="shared" si="65"/>
        <v>-21.104025427990901</v>
      </c>
      <c r="V151" s="37">
        <v>10764</v>
      </c>
      <c r="W151" s="37">
        <v>1400</v>
      </c>
      <c r="X151" s="37">
        <v>18000</v>
      </c>
      <c r="Y151" s="36">
        <v>30164</v>
      </c>
      <c r="Z151" s="36">
        <f t="shared" si="71"/>
        <v>58601.25</v>
      </c>
      <c r="AA151" s="36"/>
      <c r="AB151" s="40">
        <f t="shared" si="60"/>
        <v>20.656000000000006</v>
      </c>
      <c r="AC151" s="40">
        <f t="shared" si="61"/>
        <v>190.6591771445577</v>
      </c>
      <c r="AF151" s="37">
        <v>0</v>
      </c>
      <c r="AG151" s="37">
        <v>0</v>
      </c>
      <c r="AH151" s="37">
        <v>15300</v>
      </c>
      <c r="AI151" s="36">
        <v>15300</v>
      </c>
      <c r="AJ151" s="36">
        <f t="shared" si="73"/>
        <v>12775.75</v>
      </c>
      <c r="AK151" s="36"/>
      <c r="AL151" s="40">
        <f t="shared" si="66"/>
        <v>7.5646794150731056</v>
      </c>
      <c r="AM151" s="40">
        <f t="shared" si="67"/>
        <v>-32.850216154422299</v>
      </c>
      <c r="AP151" s="36">
        <f t="shared" si="74"/>
        <v>241557</v>
      </c>
      <c r="AQ151" s="36">
        <f t="shared" si="74"/>
        <v>36915</v>
      </c>
      <c r="AR151" s="36">
        <f t="shared" si="74"/>
        <v>47300</v>
      </c>
      <c r="AS151" s="36">
        <f t="shared" si="72"/>
        <v>325772</v>
      </c>
      <c r="AT151" s="36">
        <f t="shared" si="75"/>
        <v>536453</v>
      </c>
      <c r="AU151" s="36"/>
      <c r="AV151" s="40">
        <f t="shared" si="62"/>
        <v>2.2340916294527169</v>
      </c>
      <c r="AW151" s="40">
        <f t="shared" si="68"/>
        <v>28.690474691154776</v>
      </c>
      <c r="AZ151" s="36">
        <f t="shared" si="76"/>
        <v>215.715</v>
      </c>
      <c r="BA151" s="36">
        <f t="shared" si="77"/>
        <v>64.593000000000004</v>
      </c>
      <c r="BB151" s="36">
        <f t="shared" si="78"/>
        <v>30.164000000000001</v>
      </c>
      <c r="BC151" s="36">
        <f t="shared" si="79"/>
        <v>15.3</v>
      </c>
      <c r="BD151" s="36">
        <f t="shared" si="80"/>
        <v>325.77199999999999</v>
      </c>
      <c r="BE151" s="41">
        <f t="shared" si="54"/>
        <v>17194.191999999999</v>
      </c>
      <c r="BF151" s="41">
        <f t="shared" si="55"/>
        <v>1340.934</v>
      </c>
      <c r="BG151" s="41">
        <f t="shared" si="56"/>
        <v>4721.08</v>
      </c>
      <c r="BH151" s="41">
        <f t="shared" si="57"/>
        <v>507.82600000000008</v>
      </c>
      <c r="BI151" s="41">
        <f t="shared" si="58"/>
        <v>23764.031999999999</v>
      </c>
      <c r="BJ151" s="1">
        <v>37</v>
      </c>
    </row>
    <row r="152" spans="1:62" x14ac:dyDescent="0.25">
      <c r="A152" s="33">
        <v>38619</v>
      </c>
      <c r="B152" s="37">
        <v>234693</v>
      </c>
      <c r="C152" s="37">
        <v>84900</v>
      </c>
      <c r="D152" s="126">
        <v>1400</v>
      </c>
      <c r="E152" s="36">
        <v>320993</v>
      </c>
      <c r="F152" s="36">
        <f t="shared" si="69"/>
        <v>351204</v>
      </c>
      <c r="G152" s="36"/>
      <c r="H152" s="40">
        <f t="shared" si="63"/>
        <v>-21.45211533332191</v>
      </c>
      <c r="I152" s="40">
        <f t="shared" si="64"/>
        <v>18.828342876090211</v>
      </c>
      <c r="L152" s="36">
        <v>4624</v>
      </c>
      <c r="M152" s="36">
        <v>5900</v>
      </c>
      <c r="N152" s="48">
        <v>2800</v>
      </c>
      <c r="O152" s="36">
        <v>13324</v>
      </c>
      <c r="P152" s="36">
        <f t="shared" si="70"/>
        <v>43754</v>
      </c>
      <c r="Q152" s="36"/>
      <c r="R152" s="40">
        <f t="shared" si="59"/>
        <v>-79.106162772463534</v>
      </c>
      <c r="S152" s="40">
        <f t="shared" si="65"/>
        <v>-22.99373006269937</v>
      </c>
      <c r="V152" s="37">
        <v>22107</v>
      </c>
      <c r="W152" s="37">
        <v>13400</v>
      </c>
      <c r="X152" s="37">
        <v>12600</v>
      </c>
      <c r="Y152" s="36">
        <v>48107</v>
      </c>
      <c r="Z152" s="36">
        <f t="shared" si="71"/>
        <v>55047</v>
      </c>
      <c r="AA152" s="36"/>
      <c r="AB152" s="40">
        <f t="shared" si="60"/>
        <v>-10.515252976190482</v>
      </c>
      <c r="AC152" s="40">
        <f t="shared" si="61"/>
        <v>76.266030516018503</v>
      </c>
      <c r="AF152" s="37">
        <v>1500</v>
      </c>
      <c r="AG152" s="37">
        <v>0</v>
      </c>
      <c r="AH152" s="37">
        <v>2800</v>
      </c>
      <c r="AI152" s="36">
        <v>4300</v>
      </c>
      <c r="AJ152" s="36">
        <f t="shared" si="73"/>
        <v>10475.75</v>
      </c>
      <c r="AK152" s="36"/>
      <c r="AL152" s="40">
        <f t="shared" si="66"/>
        <v>-68.458886525342905</v>
      </c>
      <c r="AM152" s="40">
        <f t="shared" si="67"/>
        <v>-23.334614047605985</v>
      </c>
      <c r="AP152" s="36">
        <f t="shared" si="74"/>
        <v>262924</v>
      </c>
      <c r="AQ152" s="36">
        <f t="shared" si="74"/>
        <v>104200</v>
      </c>
      <c r="AR152" s="36">
        <f t="shared" si="74"/>
        <v>19600</v>
      </c>
      <c r="AS152" s="36">
        <f t="shared" si="72"/>
        <v>386724</v>
      </c>
      <c r="AT152" s="36">
        <f t="shared" si="75"/>
        <v>460480.75</v>
      </c>
      <c r="AU152" s="36"/>
      <c r="AV152" s="40">
        <f t="shared" si="62"/>
        <v>-28.36083005138731</v>
      </c>
      <c r="AW152" s="40">
        <f t="shared" si="68"/>
        <v>15.911792598577911</v>
      </c>
      <c r="AZ152" s="36">
        <f t="shared" si="76"/>
        <v>320.99299999999999</v>
      </c>
      <c r="BA152" s="36">
        <f t="shared" si="77"/>
        <v>13.324</v>
      </c>
      <c r="BB152" s="36">
        <f t="shared" si="78"/>
        <v>48.106999999999999</v>
      </c>
      <c r="BC152" s="36">
        <f t="shared" si="79"/>
        <v>4.3</v>
      </c>
      <c r="BD152" s="36">
        <f t="shared" si="80"/>
        <v>386.72399999999999</v>
      </c>
      <c r="BE152" s="41">
        <f t="shared" si="54"/>
        <v>17515.184999999998</v>
      </c>
      <c r="BF152" s="41">
        <f t="shared" si="55"/>
        <v>1354.258</v>
      </c>
      <c r="BG152" s="41">
        <f t="shared" si="56"/>
        <v>4769.1869999999999</v>
      </c>
      <c r="BH152" s="41">
        <f t="shared" si="57"/>
        <v>512.12600000000009</v>
      </c>
      <c r="BI152" s="41">
        <f t="shared" si="58"/>
        <v>24150.755999999998</v>
      </c>
      <c r="BJ152" s="1">
        <v>38</v>
      </c>
    </row>
    <row r="153" spans="1:62" x14ac:dyDescent="0.25">
      <c r="A153" s="33">
        <v>38626</v>
      </c>
      <c r="B153" s="37">
        <v>167592</v>
      </c>
      <c r="C153" s="37">
        <v>103053</v>
      </c>
      <c r="D153" s="126">
        <v>0</v>
      </c>
      <c r="E153" s="36">
        <v>270645</v>
      </c>
      <c r="F153" s="36">
        <f t="shared" si="69"/>
        <v>301618.75</v>
      </c>
      <c r="G153" s="36"/>
      <c r="H153" s="40">
        <f t="shared" si="63"/>
        <v>-32.413770714506896</v>
      </c>
      <c r="I153" s="40">
        <f t="shared" si="64"/>
        <v>-7.9328922567401534</v>
      </c>
      <c r="L153" s="36">
        <v>3170</v>
      </c>
      <c r="M153" s="36">
        <v>8971</v>
      </c>
      <c r="N153" s="48">
        <v>11200</v>
      </c>
      <c r="O153" s="36">
        <v>23341</v>
      </c>
      <c r="P153" s="36">
        <f t="shared" si="70"/>
        <v>39469.5</v>
      </c>
      <c r="Q153" s="36"/>
      <c r="R153" s="40">
        <f t="shared" si="59"/>
        <v>-70.573625819465462</v>
      </c>
      <c r="S153" s="40">
        <f t="shared" si="65"/>
        <v>-23.571300630781966</v>
      </c>
      <c r="V153" s="37">
        <v>15661</v>
      </c>
      <c r="W153" s="37">
        <v>4500</v>
      </c>
      <c r="X153" s="37">
        <v>7000</v>
      </c>
      <c r="Y153" s="36">
        <v>27161</v>
      </c>
      <c r="Z153" s="36">
        <f t="shared" si="71"/>
        <v>38611.75</v>
      </c>
      <c r="AA153" s="36"/>
      <c r="AB153" s="40">
        <f t="shared" si="60"/>
        <v>-76.148827243429324</v>
      </c>
      <c r="AC153" s="40">
        <f t="shared" si="61"/>
        <v>-26.538115781412763</v>
      </c>
      <c r="AF153" s="37">
        <v>1414</v>
      </c>
      <c r="AG153" s="37">
        <v>3000</v>
      </c>
      <c r="AH153" s="37">
        <v>19650</v>
      </c>
      <c r="AI153" s="36">
        <v>24064</v>
      </c>
      <c r="AJ153" s="36">
        <f t="shared" si="73"/>
        <v>13566</v>
      </c>
      <c r="AK153" s="36"/>
      <c r="AL153" s="40">
        <f t="shared" si="66"/>
        <v>33.688888888888883</v>
      </c>
      <c r="AM153" s="40">
        <f t="shared" si="67"/>
        <v>-0.90034150884817921</v>
      </c>
      <c r="AP153" s="36">
        <f t="shared" si="74"/>
        <v>187837</v>
      </c>
      <c r="AQ153" s="36">
        <f t="shared" si="74"/>
        <v>119524</v>
      </c>
      <c r="AR153" s="36">
        <f t="shared" si="74"/>
        <v>37850</v>
      </c>
      <c r="AS153" s="36">
        <f t="shared" si="72"/>
        <v>345211</v>
      </c>
      <c r="AT153" s="36">
        <f t="shared" si="75"/>
        <v>393266</v>
      </c>
      <c r="AU153" s="36"/>
      <c r="AV153" s="40">
        <f t="shared" si="62"/>
        <v>-43.559865999826698</v>
      </c>
      <c r="AW153" s="40">
        <f t="shared" si="68"/>
        <v>-11.724654979778304</v>
      </c>
      <c r="AZ153" s="36">
        <f t="shared" si="76"/>
        <v>270.64499999999998</v>
      </c>
      <c r="BA153" s="36">
        <f t="shared" si="77"/>
        <v>23.341000000000001</v>
      </c>
      <c r="BB153" s="36">
        <f t="shared" si="78"/>
        <v>27.161000000000001</v>
      </c>
      <c r="BC153" s="36">
        <f t="shared" si="79"/>
        <v>24.064</v>
      </c>
      <c r="BD153" s="36">
        <f t="shared" si="80"/>
        <v>345.21100000000001</v>
      </c>
      <c r="BE153" s="41">
        <f t="shared" si="54"/>
        <v>17785.829999999998</v>
      </c>
      <c r="BF153" s="41">
        <f t="shared" si="55"/>
        <v>1377.5989999999999</v>
      </c>
      <c r="BG153" s="41">
        <f t="shared" si="56"/>
        <v>4796.348</v>
      </c>
      <c r="BH153" s="41">
        <f t="shared" si="57"/>
        <v>536.19000000000005</v>
      </c>
      <c r="BI153" s="41">
        <f t="shared" si="58"/>
        <v>24495.966999999997</v>
      </c>
      <c r="BJ153" s="1">
        <v>39</v>
      </c>
    </row>
    <row r="154" spans="1:62" x14ac:dyDescent="0.25">
      <c r="A154" s="33">
        <v>38633</v>
      </c>
      <c r="B154" s="37">
        <v>236885</v>
      </c>
      <c r="C154" s="37">
        <v>102300</v>
      </c>
      <c r="D154" s="126">
        <v>0</v>
      </c>
      <c r="E154" s="36">
        <v>339185</v>
      </c>
      <c r="F154" s="36">
        <f t="shared" si="69"/>
        <v>286634.5</v>
      </c>
      <c r="G154" s="36"/>
      <c r="H154" s="40">
        <f t="shared" si="63"/>
        <v>-38.326635998327184</v>
      </c>
      <c r="I154" s="40">
        <f t="shared" si="64"/>
        <v>-28.931598077962516</v>
      </c>
      <c r="L154" s="36">
        <v>7641</v>
      </c>
      <c r="M154" s="36">
        <v>1500</v>
      </c>
      <c r="N154" s="48">
        <v>2800</v>
      </c>
      <c r="O154" s="36">
        <v>11941</v>
      </c>
      <c r="P154" s="36">
        <f t="shared" si="70"/>
        <v>28299.75</v>
      </c>
      <c r="Q154" s="36"/>
      <c r="R154" s="40">
        <f t="shared" si="59"/>
        <v>-65.58789625360231</v>
      </c>
      <c r="S154" s="40">
        <f t="shared" si="65"/>
        <v>-44.238044570550336</v>
      </c>
      <c r="V154" s="37">
        <v>67237</v>
      </c>
      <c r="W154" s="37">
        <v>15000</v>
      </c>
      <c r="X154" s="37">
        <v>10000</v>
      </c>
      <c r="Y154" s="36">
        <v>92237</v>
      </c>
      <c r="Z154" s="36">
        <f t="shared" si="71"/>
        <v>49417.25</v>
      </c>
      <c r="AA154" s="36"/>
      <c r="AB154" s="40">
        <f t="shared" si="60"/>
        <v>-67.406844643898296</v>
      </c>
      <c r="AC154" s="40">
        <f t="shared" si="61"/>
        <v>-58.440769334275245</v>
      </c>
      <c r="AF154" s="37">
        <v>3055</v>
      </c>
      <c r="AG154" s="37">
        <v>0</v>
      </c>
      <c r="AH154" s="37">
        <v>7000</v>
      </c>
      <c r="AI154" s="36">
        <v>10055</v>
      </c>
      <c r="AJ154" s="36">
        <f t="shared" si="73"/>
        <v>13429.75</v>
      </c>
      <c r="AK154" s="36"/>
      <c r="AL154" s="40">
        <f t="shared" si="66"/>
        <v>-63.132035346313195</v>
      </c>
      <c r="AM154" s="40">
        <f t="shared" si="67"/>
        <v>-26.543142349241077</v>
      </c>
      <c r="AP154" s="36">
        <f t="shared" si="74"/>
        <v>314818</v>
      </c>
      <c r="AQ154" s="36">
        <f t="shared" si="74"/>
        <v>118800</v>
      </c>
      <c r="AR154" s="36">
        <f t="shared" si="74"/>
        <v>19800</v>
      </c>
      <c r="AS154" s="36">
        <f t="shared" si="72"/>
        <v>453418</v>
      </c>
      <c r="AT154" s="36">
        <f t="shared" si="75"/>
        <v>377781.25</v>
      </c>
      <c r="AU154" s="36"/>
      <c r="AV154" s="40">
        <f t="shared" si="62"/>
        <v>-49.335261213625969</v>
      </c>
      <c r="AW154" s="40">
        <f t="shared" si="68"/>
        <v>-36.106110050764173</v>
      </c>
      <c r="AZ154" s="36">
        <f t="shared" si="76"/>
        <v>339.185</v>
      </c>
      <c r="BA154" s="36">
        <f t="shared" si="77"/>
        <v>11.941000000000001</v>
      </c>
      <c r="BB154" s="36">
        <f t="shared" si="78"/>
        <v>92.236999999999995</v>
      </c>
      <c r="BC154" s="36">
        <f t="shared" si="79"/>
        <v>10.055</v>
      </c>
      <c r="BD154" s="36">
        <f t="shared" si="80"/>
        <v>453.41800000000001</v>
      </c>
      <c r="BE154" s="41">
        <f t="shared" si="54"/>
        <v>18125.014999999999</v>
      </c>
      <c r="BF154" s="41">
        <f t="shared" si="55"/>
        <v>1389.54</v>
      </c>
      <c r="BG154" s="41">
        <f t="shared" si="56"/>
        <v>4888.585</v>
      </c>
      <c r="BH154" s="41">
        <f t="shared" si="57"/>
        <v>546.245</v>
      </c>
      <c r="BI154" s="41">
        <f t="shared" si="58"/>
        <v>24949.384999999998</v>
      </c>
      <c r="BJ154" s="1">
        <v>40</v>
      </c>
    </row>
    <row r="155" spans="1:62" x14ac:dyDescent="0.25">
      <c r="A155" s="33">
        <v>38640</v>
      </c>
      <c r="B155" s="37">
        <v>234594</v>
      </c>
      <c r="C155" s="37">
        <v>82500</v>
      </c>
      <c r="D155" s="126">
        <v>0</v>
      </c>
      <c r="E155" s="36">
        <v>317094</v>
      </c>
      <c r="F155" s="36">
        <f t="shared" si="69"/>
        <v>311979.25</v>
      </c>
      <c r="G155" s="36"/>
      <c r="H155" s="40">
        <f t="shared" si="63"/>
        <v>-34.902598402404394</v>
      </c>
      <c r="I155" s="40">
        <f t="shared" si="64"/>
        <v>-32.405453422743179</v>
      </c>
      <c r="L155" s="36">
        <v>4735</v>
      </c>
      <c r="M155" s="36">
        <v>13500</v>
      </c>
      <c r="N155" s="48">
        <v>25200</v>
      </c>
      <c r="O155" s="36">
        <v>43435</v>
      </c>
      <c r="P155" s="36">
        <f t="shared" si="70"/>
        <v>23010.25</v>
      </c>
      <c r="Q155" s="36"/>
      <c r="R155" s="40">
        <f t="shared" si="59"/>
        <v>7.0539521356567159</v>
      </c>
      <c r="S155" s="40">
        <f t="shared" si="65"/>
        <v>-57.849544107747185</v>
      </c>
      <c r="V155" s="37">
        <v>176601</v>
      </c>
      <c r="W155" s="37">
        <v>43300</v>
      </c>
      <c r="X155" s="37">
        <v>22800</v>
      </c>
      <c r="Y155" s="36">
        <v>242701</v>
      </c>
      <c r="Z155" s="36">
        <f t="shared" si="71"/>
        <v>102551.5</v>
      </c>
      <c r="AA155" s="36"/>
      <c r="AB155" s="40">
        <f t="shared" si="60"/>
        <v>1.6885168286050689</v>
      </c>
      <c r="AC155" s="40">
        <f t="shared" si="61"/>
        <v>-40.489741086285711</v>
      </c>
      <c r="AF155" s="37">
        <v>3100</v>
      </c>
      <c r="AG155" s="37">
        <v>0</v>
      </c>
      <c r="AH155" s="37">
        <v>12350</v>
      </c>
      <c r="AI155" s="36">
        <v>15450</v>
      </c>
      <c r="AJ155" s="36">
        <f t="shared" si="73"/>
        <v>13467.25</v>
      </c>
      <c r="AK155" s="36"/>
      <c r="AL155" s="40">
        <f t="shared" si="66"/>
        <v>-15.109890109890111</v>
      </c>
      <c r="AM155" s="40">
        <f t="shared" si="67"/>
        <v>-30.136435556247243</v>
      </c>
      <c r="AP155" s="36">
        <f t="shared" si="74"/>
        <v>419030</v>
      </c>
      <c r="AQ155" s="36">
        <f t="shared" si="74"/>
        <v>139300</v>
      </c>
      <c r="AR155" s="36">
        <f t="shared" si="74"/>
        <v>60350</v>
      </c>
      <c r="AS155" s="36">
        <f t="shared" si="72"/>
        <v>618680</v>
      </c>
      <c r="AT155" s="36">
        <f t="shared" si="75"/>
        <v>451008.25</v>
      </c>
      <c r="AU155" s="36"/>
      <c r="AV155" s="40">
        <f t="shared" si="62"/>
        <v>-21.14215646911418</v>
      </c>
      <c r="AW155" s="40">
        <f t="shared" si="68"/>
        <v>-36.274687808200213</v>
      </c>
      <c r="AZ155" s="36">
        <f t="shared" si="76"/>
        <v>317.09399999999999</v>
      </c>
      <c r="BA155" s="36">
        <f t="shared" si="77"/>
        <v>43.435000000000002</v>
      </c>
      <c r="BB155" s="36">
        <f t="shared" si="78"/>
        <v>242.70099999999999</v>
      </c>
      <c r="BC155" s="36">
        <f t="shared" si="79"/>
        <v>15.45</v>
      </c>
      <c r="BD155" s="36">
        <f t="shared" si="80"/>
        <v>618.67999999999995</v>
      </c>
      <c r="BE155" s="41">
        <f t="shared" si="54"/>
        <v>18442.109</v>
      </c>
      <c r="BF155" s="41">
        <f t="shared" si="55"/>
        <v>1432.9749999999999</v>
      </c>
      <c r="BG155" s="41">
        <f t="shared" si="56"/>
        <v>5131.2860000000001</v>
      </c>
      <c r="BH155" s="41">
        <f t="shared" si="57"/>
        <v>561.69500000000005</v>
      </c>
      <c r="BI155" s="41">
        <f t="shared" si="58"/>
        <v>25568.064999999999</v>
      </c>
      <c r="BJ155" s="1">
        <v>41</v>
      </c>
    </row>
    <row r="156" spans="1:62" x14ac:dyDescent="0.25">
      <c r="A156" s="33">
        <v>38647</v>
      </c>
      <c r="B156" s="37">
        <v>244553</v>
      </c>
      <c r="C156" s="37">
        <v>43849</v>
      </c>
      <c r="D156" s="126">
        <v>0</v>
      </c>
      <c r="E156" s="36">
        <v>288402</v>
      </c>
      <c r="F156" s="36">
        <f t="shared" si="69"/>
        <v>303831.5</v>
      </c>
      <c r="G156" s="36"/>
      <c r="H156" s="40">
        <f t="shared" si="63"/>
        <v>-34.064170389439361</v>
      </c>
      <c r="I156" s="40">
        <f t="shared" si="64"/>
        <v>-35.179813101259306</v>
      </c>
      <c r="L156" s="36">
        <v>3000</v>
      </c>
      <c r="M156" s="36">
        <v>0</v>
      </c>
      <c r="N156" s="48">
        <v>7000</v>
      </c>
      <c r="O156" s="36">
        <v>10000</v>
      </c>
      <c r="P156" s="36">
        <f t="shared" si="70"/>
        <v>22179.25</v>
      </c>
      <c r="Q156" s="36"/>
      <c r="R156" s="40">
        <f t="shared" si="59"/>
        <v>-58.981090282620286</v>
      </c>
      <c r="S156" s="40">
        <f t="shared" si="65"/>
        <v>-50.429676150459294</v>
      </c>
      <c r="V156" s="37">
        <v>234864</v>
      </c>
      <c r="W156" s="37">
        <v>41929</v>
      </c>
      <c r="X156" s="37">
        <v>22700</v>
      </c>
      <c r="Y156" s="36">
        <v>299493</v>
      </c>
      <c r="Z156" s="36">
        <f t="shared" si="71"/>
        <v>165398</v>
      </c>
      <c r="AA156" s="36"/>
      <c r="AB156" s="40">
        <f t="shared" si="60"/>
        <v>4.6073726344908472</v>
      </c>
      <c r="AC156" s="40">
        <f t="shared" si="61"/>
        <v>-28.231752626526152</v>
      </c>
      <c r="AF156" s="37">
        <v>0</v>
      </c>
      <c r="AG156" s="37">
        <v>12000</v>
      </c>
      <c r="AH156" s="37">
        <v>7100</v>
      </c>
      <c r="AI156" s="36">
        <v>19100</v>
      </c>
      <c r="AJ156" s="36">
        <f t="shared" si="73"/>
        <v>17167.25</v>
      </c>
      <c r="AK156" s="36"/>
      <c r="AL156" s="40">
        <f t="shared" si="66"/>
        <v>-11.017936175168874</v>
      </c>
      <c r="AM156" s="40">
        <f t="shared" si="67"/>
        <v>-19.153971131884429</v>
      </c>
      <c r="AP156" s="36">
        <f t="shared" si="74"/>
        <v>482417</v>
      </c>
      <c r="AQ156" s="36">
        <f t="shared" si="74"/>
        <v>97778</v>
      </c>
      <c r="AR156" s="36">
        <f t="shared" si="74"/>
        <v>36800</v>
      </c>
      <c r="AS156" s="36">
        <f t="shared" si="72"/>
        <v>616995</v>
      </c>
      <c r="AT156" s="36">
        <f t="shared" si="75"/>
        <v>508576</v>
      </c>
      <c r="AU156" s="36"/>
      <c r="AV156" s="40">
        <f t="shared" si="62"/>
        <v>-19.823297953073503</v>
      </c>
      <c r="AW156" s="40">
        <f t="shared" si="68"/>
        <v>-33.53411699514551</v>
      </c>
      <c r="AZ156" s="36">
        <f t="shared" si="76"/>
        <v>288.40199999999999</v>
      </c>
      <c r="BA156" s="36">
        <f t="shared" si="77"/>
        <v>10</v>
      </c>
      <c r="BB156" s="36">
        <f t="shared" si="78"/>
        <v>299.49299999999999</v>
      </c>
      <c r="BC156" s="36">
        <f t="shared" si="79"/>
        <v>19.100000000000001</v>
      </c>
      <c r="BD156" s="36">
        <f t="shared" si="80"/>
        <v>616.995</v>
      </c>
      <c r="BE156" s="41">
        <f t="shared" si="54"/>
        <v>18730.510999999999</v>
      </c>
      <c r="BF156" s="41">
        <f t="shared" si="55"/>
        <v>1442.9749999999999</v>
      </c>
      <c r="BG156" s="41">
        <f t="shared" si="56"/>
        <v>5430.7790000000005</v>
      </c>
      <c r="BH156" s="41">
        <f t="shared" si="57"/>
        <v>580.79500000000007</v>
      </c>
      <c r="BI156" s="41">
        <f t="shared" si="58"/>
        <v>26185.059999999998</v>
      </c>
      <c r="BJ156" s="1">
        <v>42</v>
      </c>
    </row>
    <row r="157" spans="1:62" x14ac:dyDescent="0.25">
      <c r="A157" s="33">
        <v>38654</v>
      </c>
      <c r="B157" s="37">
        <v>212468</v>
      </c>
      <c r="C157" s="37">
        <v>62592</v>
      </c>
      <c r="D157" s="126">
        <v>0</v>
      </c>
      <c r="E157" s="36">
        <v>275060</v>
      </c>
      <c r="F157" s="36">
        <f t="shared" si="69"/>
        <v>304935.25</v>
      </c>
      <c r="G157" s="36"/>
      <c r="H157" s="40">
        <f t="shared" si="63"/>
        <v>-35.329910092916528</v>
      </c>
      <c r="I157" s="40">
        <f t="shared" si="64"/>
        <v>-35.796448368594</v>
      </c>
      <c r="L157" s="36">
        <v>1500</v>
      </c>
      <c r="M157" s="36">
        <v>1400</v>
      </c>
      <c r="N157" s="48">
        <v>4200</v>
      </c>
      <c r="O157" s="36">
        <v>7100</v>
      </c>
      <c r="P157" s="36">
        <f t="shared" si="70"/>
        <v>18119</v>
      </c>
      <c r="Q157" s="36"/>
      <c r="R157" s="40">
        <f t="shared" si="59"/>
        <v>-72.970915181970454</v>
      </c>
      <c r="S157" s="40">
        <f t="shared" si="65"/>
        <v>-42.442820838627703</v>
      </c>
      <c r="V157" s="37">
        <v>160547</v>
      </c>
      <c r="W157" s="37">
        <v>44363</v>
      </c>
      <c r="X157" s="37">
        <v>31500</v>
      </c>
      <c r="Y157" s="36">
        <v>236410</v>
      </c>
      <c r="Z157" s="36">
        <f t="shared" si="71"/>
        <v>217710.25</v>
      </c>
      <c r="AA157" s="36"/>
      <c r="AB157" s="40">
        <f t="shared" si="60"/>
        <v>42.115166124640055</v>
      </c>
      <c r="AC157" s="40">
        <f t="shared" si="61"/>
        <v>-10.620546248200025</v>
      </c>
      <c r="AF157" s="37">
        <v>0</v>
      </c>
      <c r="AG157" s="37">
        <v>12500</v>
      </c>
      <c r="AH157" s="37">
        <v>1500</v>
      </c>
      <c r="AI157" s="36">
        <v>14000</v>
      </c>
      <c r="AJ157" s="36">
        <f t="shared" si="73"/>
        <v>14651.25</v>
      </c>
      <c r="AK157" s="36"/>
      <c r="AL157" s="40">
        <f t="shared" si="66"/>
        <v>81.253236664940445</v>
      </c>
      <c r="AM157" s="40">
        <f t="shared" si="67"/>
        <v>-21.50625485521417</v>
      </c>
      <c r="AP157" s="36">
        <f t="shared" si="74"/>
        <v>374515</v>
      </c>
      <c r="AQ157" s="36">
        <f t="shared" si="74"/>
        <v>120855</v>
      </c>
      <c r="AR157" s="36">
        <f t="shared" si="74"/>
        <v>37200</v>
      </c>
      <c r="AS157" s="36">
        <f t="shared" si="72"/>
        <v>532570</v>
      </c>
      <c r="AT157" s="36">
        <f t="shared" si="75"/>
        <v>555415.75</v>
      </c>
      <c r="AU157" s="36"/>
      <c r="AV157" s="40">
        <f t="shared" si="62"/>
        <v>-14.880184633777171</v>
      </c>
      <c r="AW157" s="40">
        <f t="shared" si="68"/>
        <v>-27.743841358387666</v>
      </c>
      <c r="AZ157" s="36">
        <f t="shared" si="76"/>
        <v>275.06</v>
      </c>
      <c r="BA157" s="36">
        <f t="shared" si="77"/>
        <v>7.1</v>
      </c>
      <c r="BB157" s="36">
        <f t="shared" si="78"/>
        <v>236.41</v>
      </c>
      <c r="BC157" s="36">
        <f t="shared" si="79"/>
        <v>14</v>
      </c>
      <c r="BD157" s="36">
        <f t="shared" si="80"/>
        <v>532.57000000000005</v>
      </c>
      <c r="BE157" s="41">
        <f t="shared" si="54"/>
        <v>19005.571</v>
      </c>
      <c r="BF157" s="41">
        <f t="shared" si="55"/>
        <v>1450.0749999999998</v>
      </c>
      <c r="BG157" s="41">
        <f t="shared" si="56"/>
        <v>5667.1890000000003</v>
      </c>
      <c r="BH157" s="41">
        <f t="shared" si="57"/>
        <v>594.79500000000007</v>
      </c>
      <c r="BI157" s="41">
        <f t="shared" si="58"/>
        <v>26717.629999999997</v>
      </c>
      <c r="BJ157" s="1">
        <v>43</v>
      </c>
    </row>
    <row r="158" spans="1:62" x14ac:dyDescent="0.25">
      <c r="A158" s="33">
        <v>38661</v>
      </c>
      <c r="B158" s="37">
        <v>373723</v>
      </c>
      <c r="C158" s="37">
        <v>73130</v>
      </c>
      <c r="D158" s="126">
        <v>0</v>
      </c>
      <c r="E158" s="36">
        <v>446853</v>
      </c>
      <c r="F158" s="36">
        <f t="shared" si="69"/>
        <v>331852.25</v>
      </c>
      <c r="G158" s="36"/>
      <c r="H158" s="40">
        <f t="shared" si="63"/>
        <v>-16.767466421295161</v>
      </c>
      <c r="I158" s="40">
        <f t="shared" si="64"/>
        <v>-29.644099292629591</v>
      </c>
      <c r="L158" s="36">
        <v>4670</v>
      </c>
      <c r="M158" s="36">
        <v>1500</v>
      </c>
      <c r="N158" s="48">
        <v>24000</v>
      </c>
      <c r="O158" s="36">
        <v>30170</v>
      </c>
      <c r="P158" s="36">
        <f t="shared" si="70"/>
        <v>22676.25</v>
      </c>
      <c r="Q158" s="36"/>
      <c r="R158" s="40">
        <f t="shared" si="59"/>
        <v>65.188348664038557</v>
      </c>
      <c r="S158" s="40">
        <f t="shared" si="65"/>
        <v>-17.152277958423145</v>
      </c>
      <c r="V158" s="37">
        <v>104763</v>
      </c>
      <c r="W158" s="37">
        <v>44400</v>
      </c>
      <c r="X158" s="37">
        <v>30900</v>
      </c>
      <c r="Y158" s="36">
        <v>180063</v>
      </c>
      <c r="Z158" s="36">
        <f t="shared" si="71"/>
        <v>239666.75</v>
      </c>
      <c r="AA158" s="36"/>
      <c r="AB158" s="40">
        <f t="shared" si="60"/>
        <v>-39.51487749329857</v>
      </c>
      <c r="AC158" s="40">
        <f t="shared" si="61"/>
        <v>-3.0691936074222825</v>
      </c>
      <c r="AF158" s="37">
        <v>1624</v>
      </c>
      <c r="AG158" s="37">
        <v>0</v>
      </c>
      <c r="AH158" s="37">
        <v>7400</v>
      </c>
      <c r="AI158" s="36">
        <v>9024</v>
      </c>
      <c r="AJ158" s="36">
        <f t="shared" si="73"/>
        <v>14393.5</v>
      </c>
      <c r="AK158" s="36"/>
      <c r="AL158" s="40">
        <f t="shared" si="66"/>
        <v>184.22047244094486</v>
      </c>
      <c r="AM158" s="40">
        <f t="shared" si="67"/>
        <v>13.863618384621468</v>
      </c>
      <c r="AP158" s="36">
        <f t="shared" si="74"/>
        <v>484780</v>
      </c>
      <c r="AQ158" s="36">
        <f t="shared" si="74"/>
        <v>119030</v>
      </c>
      <c r="AR158" s="36">
        <f t="shared" si="74"/>
        <v>62300</v>
      </c>
      <c r="AS158" s="36">
        <f t="shared" si="72"/>
        <v>666110</v>
      </c>
      <c r="AT158" s="36">
        <f t="shared" si="75"/>
        <v>608588.75</v>
      </c>
      <c r="AU158" s="36"/>
      <c r="AV158" s="40">
        <f t="shared" si="62"/>
        <v>-22.184320276632285</v>
      </c>
      <c r="AW158" s="40">
        <f t="shared" si="68"/>
        <v>-19.811112545853181</v>
      </c>
      <c r="AZ158" s="36">
        <f t="shared" si="76"/>
        <v>446.85300000000001</v>
      </c>
      <c r="BA158" s="36">
        <f t="shared" si="77"/>
        <v>30.17</v>
      </c>
      <c r="BB158" s="36">
        <f t="shared" si="78"/>
        <v>180.06299999999999</v>
      </c>
      <c r="BC158" s="36">
        <f t="shared" si="79"/>
        <v>9.0239999999999991</v>
      </c>
      <c r="BD158" s="36">
        <f t="shared" si="80"/>
        <v>666.11</v>
      </c>
      <c r="BE158" s="41">
        <f t="shared" si="54"/>
        <v>19452.423999999999</v>
      </c>
      <c r="BF158" s="41">
        <f t="shared" si="55"/>
        <v>1480.2449999999999</v>
      </c>
      <c r="BG158" s="41">
        <f t="shared" si="56"/>
        <v>5847.2520000000004</v>
      </c>
      <c r="BH158" s="41">
        <f t="shared" si="57"/>
        <v>603.81900000000007</v>
      </c>
      <c r="BI158" s="41">
        <f t="shared" si="58"/>
        <v>27383.739999999998</v>
      </c>
      <c r="BJ158" s="1">
        <v>44</v>
      </c>
    </row>
    <row r="159" spans="1:62" x14ac:dyDescent="0.25">
      <c r="A159" s="33">
        <v>38668</v>
      </c>
      <c r="B159" s="37">
        <v>434435</v>
      </c>
      <c r="C159" s="37">
        <v>80651</v>
      </c>
      <c r="D159" s="126">
        <v>0</v>
      </c>
      <c r="E159" s="36">
        <v>515086</v>
      </c>
      <c r="F159" s="36">
        <f t="shared" si="69"/>
        <v>381350.25</v>
      </c>
      <c r="G159" s="36"/>
      <c r="H159" s="40">
        <f t="shared" si="63"/>
        <v>-8.8101265822784764</v>
      </c>
      <c r="I159" s="40">
        <f t="shared" si="64"/>
        <v>-22.34967667778599</v>
      </c>
      <c r="L159" s="36">
        <v>3124</v>
      </c>
      <c r="M159" s="36">
        <v>4500</v>
      </c>
      <c r="N159" s="48">
        <v>0</v>
      </c>
      <c r="O159" s="36">
        <v>7624</v>
      </c>
      <c r="P159" s="36">
        <f t="shared" si="70"/>
        <v>13723.5</v>
      </c>
      <c r="Q159" s="36"/>
      <c r="R159" s="40">
        <f t="shared" si="59"/>
        <v>-75.044189852700498</v>
      </c>
      <c r="S159" s="40">
        <f t="shared" si="65"/>
        <v>-44.80851791154322</v>
      </c>
      <c r="V159" s="37">
        <v>121439</v>
      </c>
      <c r="W159" s="37">
        <v>40782</v>
      </c>
      <c r="X159" s="37">
        <v>24400</v>
      </c>
      <c r="Y159" s="36">
        <v>186621</v>
      </c>
      <c r="Z159" s="36">
        <f t="shared" si="71"/>
        <v>225646.75</v>
      </c>
      <c r="AA159" s="36"/>
      <c r="AB159" s="40">
        <f t="shared" si="60"/>
        <v>-41.486379712544206</v>
      </c>
      <c r="AC159" s="40">
        <f t="shared" si="61"/>
        <v>-15.589827614101736</v>
      </c>
      <c r="AF159" s="37">
        <v>0</v>
      </c>
      <c r="AG159" s="37">
        <v>0</v>
      </c>
      <c r="AH159" s="37">
        <v>1500</v>
      </c>
      <c r="AI159" s="36">
        <v>1500</v>
      </c>
      <c r="AJ159" s="36">
        <f t="shared" si="73"/>
        <v>10906</v>
      </c>
      <c r="AK159" s="36"/>
      <c r="AL159" s="40">
        <f t="shared" si="66"/>
        <v>-96.350364963503651</v>
      </c>
      <c r="AM159" s="40">
        <f t="shared" si="67"/>
        <v>-40.618534248067085</v>
      </c>
      <c r="AP159" s="36">
        <f t="shared" si="74"/>
        <v>558998</v>
      </c>
      <c r="AQ159" s="36">
        <f t="shared" si="74"/>
        <v>125933</v>
      </c>
      <c r="AR159" s="36">
        <f t="shared" si="74"/>
        <v>25900</v>
      </c>
      <c r="AS159" s="36">
        <f t="shared" si="72"/>
        <v>710831</v>
      </c>
      <c r="AT159" s="36">
        <f t="shared" si="75"/>
        <v>631626.5</v>
      </c>
      <c r="AU159" s="36"/>
      <c r="AV159" s="40">
        <f t="shared" si="62"/>
        <v>-25.601400826428979</v>
      </c>
      <c r="AW159" s="40">
        <f t="shared" si="68"/>
        <v>-21.210692368167383</v>
      </c>
      <c r="AZ159" s="36">
        <f t="shared" si="76"/>
        <v>515.08600000000001</v>
      </c>
      <c r="BA159" s="36">
        <f t="shared" si="77"/>
        <v>7.6239999999999997</v>
      </c>
      <c r="BB159" s="36">
        <f t="shared" si="78"/>
        <v>186.62100000000001</v>
      </c>
      <c r="BC159" s="36">
        <f t="shared" si="79"/>
        <v>1.5</v>
      </c>
      <c r="BD159" s="36">
        <f t="shared" si="80"/>
        <v>710.83100000000002</v>
      </c>
      <c r="BE159" s="41">
        <f t="shared" si="54"/>
        <v>19967.509999999998</v>
      </c>
      <c r="BF159" s="41">
        <f t="shared" si="55"/>
        <v>1487.8689999999999</v>
      </c>
      <c r="BG159" s="41">
        <f t="shared" si="56"/>
        <v>6033.8730000000005</v>
      </c>
      <c r="BH159" s="41">
        <f t="shared" si="57"/>
        <v>605.31900000000007</v>
      </c>
      <c r="BI159" s="41">
        <f t="shared" si="58"/>
        <v>28094.570999999996</v>
      </c>
      <c r="BJ159" s="1">
        <v>45</v>
      </c>
    </row>
    <row r="160" spans="1:62" x14ac:dyDescent="0.25">
      <c r="A160" s="33">
        <v>38675</v>
      </c>
      <c r="B160" s="37">
        <v>541915</v>
      </c>
      <c r="C160" s="37">
        <v>65928</v>
      </c>
      <c r="D160" s="126">
        <v>0</v>
      </c>
      <c r="E160" s="36">
        <v>607843</v>
      </c>
      <c r="F160" s="36">
        <f t="shared" si="69"/>
        <v>461210.5</v>
      </c>
      <c r="G160" s="36"/>
      <c r="H160" s="40">
        <f t="shared" si="63"/>
        <v>14.309920075223314</v>
      </c>
      <c r="I160" s="40">
        <f t="shared" si="64"/>
        <v>-10.392408008350495</v>
      </c>
      <c r="L160" s="36">
        <v>0</v>
      </c>
      <c r="M160" s="36">
        <v>1500</v>
      </c>
      <c r="N160" s="48">
        <v>9900</v>
      </c>
      <c r="O160" s="36">
        <v>11400</v>
      </c>
      <c r="P160" s="36">
        <f t="shared" si="70"/>
        <v>14073.5</v>
      </c>
      <c r="Q160" s="36"/>
      <c r="R160" s="40">
        <f t="shared" si="59"/>
        <v>-62.441933252067336</v>
      </c>
      <c r="S160" s="40">
        <f t="shared" si="65"/>
        <v>-46.607862664200695</v>
      </c>
      <c r="V160" s="37">
        <v>95707</v>
      </c>
      <c r="W160" s="37">
        <v>74479</v>
      </c>
      <c r="X160" s="37">
        <v>30700</v>
      </c>
      <c r="Y160" s="36">
        <v>200886</v>
      </c>
      <c r="Z160" s="36">
        <f t="shared" si="71"/>
        <v>200995</v>
      </c>
      <c r="AA160" s="36"/>
      <c r="AB160" s="40">
        <f t="shared" si="60"/>
        <v>-56.109007566207048</v>
      </c>
      <c r="AC160" s="40">
        <f t="shared" si="61"/>
        <v>-35.198335103870626</v>
      </c>
      <c r="AF160" s="37">
        <v>0</v>
      </c>
      <c r="AG160" s="37">
        <v>0</v>
      </c>
      <c r="AH160" s="37">
        <v>11940</v>
      </c>
      <c r="AI160" s="36">
        <v>11940</v>
      </c>
      <c r="AJ160" s="36">
        <f t="shared" si="73"/>
        <v>9116</v>
      </c>
      <c r="AK160" s="36"/>
      <c r="AL160" s="40">
        <f t="shared" si="66"/>
        <v>285.16129032258061</v>
      </c>
      <c r="AM160" s="40">
        <f t="shared" si="67"/>
        <v>-33.820940488938092</v>
      </c>
      <c r="AP160" s="36">
        <f t="shared" si="74"/>
        <v>637622</v>
      </c>
      <c r="AQ160" s="36">
        <f t="shared" si="74"/>
        <v>141907</v>
      </c>
      <c r="AR160" s="36">
        <f t="shared" si="74"/>
        <v>52540</v>
      </c>
      <c r="AS160" s="36">
        <f t="shared" si="72"/>
        <v>832069</v>
      </c>
      <c r="AT160" s="36">
        <f t="shared" si="75"/>
        <v>685395</v>
      </c>
      <c r="AU160" s="36"/>
      <c r="AV160" s="40">
        <f t="shared" si="62"/>
        <v>-18.655562246797331</v>
      </c>
      <c r="AW160" s="40">
        <f t="shared" si="68"/>
        <v>-20.763881522988491</v>
      </c>
      <c r="AZ160" s="36">
        <f t="shared" si="76"/>
        <v>607.84299999999996</v>
      </c>
      <c r="BA160" s="36">
        <f t="shared" si="77"/>
        <v>11.4</v>
      </c>
      <c r="BB160" s="36">
        <f t="shared" si="78"/>
        <v>200.886</v>
      </c>
      <c r="BC160" s="36">
        <f t="shared" si="79"/>
        <v>11.94</v>
      </c>
      <c r="BD160" s="36">
        <f t="shared" si="80"/>
        <v>832.06899999999996</v>
      </c>
      <c r="BE160" s="41">
        <f t="shared" si="54"/>
        <v>20575.352999999999</v>
      </c>
      <c r="BF160" s="41">
        <f t="shared" si="55"/>
        <v>1499.269</v>
      </c>
      <c r="BG160" s="41">
        <f t="shared" si="56"/>
        <v>6234.7590000000009</v>
      </c>
      <c r="BH160" s="41">
        <f t="shared" si="57"/>
        <v>617.25900000000013</v>
      </c>
      <c r="BI160" s="41">
        <f t="shared" si="58"/>
        <v>28926.639999999996</v>
      </c>
      <c r="BJ160" s="1">
        <v>46</v>
      </c>
    </row>
    <row r="161" spans="1:62" x14ac:dyDescent="0.25">
      <c r="A161" s="33">
        <v>38682</v>
      </c>
      <c r="B161" s="37">
        <v>566924</v>
      </c>
      <c r="C161" s="37">
        <v>65000</v>
      </c>
      <c r="D161" s="126">
        <v>0</v>
      </c>
      <c r="E161" s="36">
        <v>631924</v>
      </c>
      <c r="F161" s="36">
        <f t="shared" si="69"/>
        <v>550426.5</v>
      </c>
      <c r="G161" s="36"/>
      <c r="H161" s="40">
        <f t="shared" si="63"/>
        <v>21.3346108281123</v>
      </c>
      <c r="I161" s="40">
        <f t="shared" si="64"/>
        <v>2.2012882238367837</v>
      </c>
      <c r="L161" s="36">
        <v>7780</v>
      </c>
      <c r="M161" s="36">
        <v>3000</v>
      </c>
      <c r="N161" s="48">
        <v>5600</v>
      </c>
      <c r="O161" s="36">
        <v>16380</v>
      </c>
      <c r="P161" s="36">
        <f t="shared" si="70"/>
        <v>16393.5</v>
      </c>
      <c r="Q161" s="36"/>
      <c r="R161" s="40">
        <f t="shared" si="59"/>
        <v>0.50929618948272193</v>
      </c>
      <c r="S161" s="40">
        <f t="shared" si="65"/>
        <v>-31.310232129389092</v>
      </c>
      <c r="V161" s="37">
        <v>110116</v>
      </c>
      <c r="W161" s="37">
        <v>74395</v>
      </c>
      <c r="X161" s="37">
        <v>30800</v>
      </c>
      <c r="Y161" s="36">
        <v>215311</v>
      </c>
      <c r="Z161" s="36">
        <f t="shared" si="71"/>
        <v>195720.25</v>
      </c>
      <c r="AA161" s="36"/>
      <c r="AB161" s="40">
        <f t="shared" si="60"/>
        <v>-34.476861136386461</v>
      </c>
      <c r="AC161" s="40">
        <f t="shared" si="61"/>
        <v>-44.196716871119726</v>
      </c>
      <c r="AF161" s="37">
        <v>0</v>
      </c>
      <c r="AG161" s="37">
        <v>1500</v>
      </c>
      <c r="AH161" s="37">
        <v>8600</v>
      </c>
      <c r="AI161" s="36">
        <v>10100</v>
      </c>
      <c r="AJ161" s="36">
        <f t="shared" si="73"/>
        <v>8141</v>
      </c>
      <c r="AK161" s="36"/>
      <c r="AL161" s="40">
        <f t="shared" si="66"/>
        <v>573.33333333333337</v>
      </c>
      <c r="AM161" s="40">
        <f t="shared" si="67"/>
        <v>-33.372890025575451</v>
      </c>
      <c r="AP161" s="36">
        <f t="shared" si="74"/>
        <v>684820</v>
      </c>
      <c r="AQ161" s="36">
        <f t="shared" si="74"/>
        <v>143895</v>
      </c>
      <c r="AR161" s="36">
        <f t="shared" si="74"/>
        <v>45000</v>
      </c>
      <c r="AS161" s="36">
        <f t="shared" si="72"/>
        <v>873715</v>
      </c>
      <c r="AT161" s="36">
        <f t="shared" si="75"/>
        <v>770681.25</v>
      </c>
      <c r="AU161" s="36"/>
      <c r="AV161" s="40">
        <f t="shared" si="62"/>
        <v>0.7499904867442897</v>
      </c>
      <c r="AW161" s="40">
        <f t="shared" si="68"/>
        <v>-16.718064012591473</v>
      </c>
      <c r="AZ161" s="36">
        <f t="shared" si="76"/>
        <v>631.92399999999998</v>
      </c>
      <c r="BA161" s="36">
        <f t="shared" si="77"/>
        <v>16.38</v>
      </c>
      <c r="BB161" s="36">
        <f t="shared" si="78"/>
        <v>215.31100000000001</v>
      </c>
      <c r="BC161" s="36">
        <f t="shared" si="79"/>
        <v>10.1</v>
      </c>
      <c r="BD161" s="36">
        <f t="shared" si="80"/>
        <v>873.71500000000003</v>
      </c>
      <c r="BE161" s="41">
        <f t="shared" si="54"/>
        <v>21207.276999999998</v>
      </c>
      <c r="BF161" s="41">
        <f t="shared" si="55"/>
        <v>1515.6490000000001</v>
      </c>
      <c r="BG161" s="41">
        <f t="shared" si="56"/>
        <v>6450.0700000000006</v>
      </c>
      <c r="BH161" s="41">
        <f t="shared" si="57"/>
        <v>627.35900000000015</v>
      </c>
      <c r="BI161" s="41">
        <f t="shared" si="58"/>
        <v>29800.354999999996</v>
      </c>
      <c r="BJ161" s="1">
        <v>47</v>
      </c>
    </row>
    <row r="162" spans="1:62" x14ac:dyDescent="0.25">
      <c r="A162" s="33">
        <v>38689</v>
      </c>
      <c r="B162" s="37">
        <v>555609</v>
      </c>
      <c r="C162" s="37">
        <v>61866</v>
      </c>
      <c r="D162" s="126">
        <v>1400</v>
      </c>
      <c r="E162" s="36">
        <v>618875</v>
      </c>
      <c r="F162" s="36">
        <f t="shared" si="69"/>
        <v>593432</v>
      </c>
      <c r="G162" s="36"/>
      <c r="H162" s="40">
        <f t="shared" si="63"/>
        <v>4.5190393114874272</v>
      </c>
      <c r="I162" s="40">
        <f t="shared" si="64"/>
        <v>7.4314514231093698</v>
      </c>
      <c r="L162" s="36">
        <v>1600</v>
      </c>
      <c r="M162" s="36">
        <v>4673</v>
      </c>
      <c r="N162" s="48">
        <v>16800</v>
      </c>
      <c r="O162" s="36">
        <v>23073</v>
      </c>
      <c r="P162" s="36">
        <f t="shared" si="70"/>
        <v>14619.25</v>
      </c>
      <c r="Q162" s="36"/>
      <c r="R162" s="40">
        <f t="shared" si="59"/>
        <v>-16.098181818181821</v>
      </c>
      <c r="S162" s="40">
        <f t="shared" si="65"/>
        <v>-44.148042024832854</v>
      </c>
      <c r="V162" s="37">
        <v>78709</v>
      </c>
      <c r="W162" s="37">
        <v>51400</v>
      </c>
      <c r="X162" s="37">
        <v>21000</v>
      </c>
      <c r="Y162" s="36">
        <v>151109</v>
      </c>
      <c r="Z162" s="36">
        <f t="shared" si="71"/>
        <v>188481.75</v>
      </c>
      <c r="AA162" s="36"/>
      <c r="AB162" s="40">
        <f t="shared" si="60"/>
        <v>-44.763036207117132</v>
      </c>
      <c r="AC162" s="40">
        <f t="shared" si="61"/>
        <v>-45.319941949395016</v>
      </c>
      <c r="AF162" s="37">
        <v>0</v>
      </c>
      <c r="AG162" s="37">
        <v>1500</v>
      </c>
      <c r="AH162" s="37">
        <v>9400</v>
      </c>
      <c r="AI162" s="36">
        <v>10900</v>
      </c>
      <c r="AJ162" s="36">
        <f t="shared" si="73"/>
        <v>8610</v>
      </c>
      <c r="AK162" s="36"/>
      <c r="AL162" s="40">
        <f t="shared" si="66"/>
        <v>-72.051282051282044</v>
      </c>
      <c r="AM162" s="40">
        <f t="shared" si="67"/>
        <v>-59.338842975206617</v>
      </c>
      <c r="AP162" s="36">
        <f t="shared" si="74"/>
        <v>635918</v>
      </c>
      <c r="AQ162" s="36">
        <f t="shared" si="74"/>
        <v>119439</v>
      </c>
      <c r="AR162" s="36">
        <f t="shared" si="74"/>
        <v>48600</v>
      </c>
      <c r="AS162" s="36">
        <f t="shared" si="72"/>
        <v>803957</v>
      </c>
      <c r="AT162" s="36">
        <f t="shared" si="75"/>
        <v>805143</v>
      </c>
      <c r="AU162" s="36"/>
      <c r="AV162" s="40">
        <f t="shared" si="62"/>
        <v>-13.755361077557815</v>
      </c>
      <c r="AW162" s="40">
        <f t="shared" si="68"/>
        <v>-14.748373690514793</v>
      </c>
      <c r="AZ162" s="36">
        <f t="shared" si="76"/>
        <v>618.875</v>
      </c>
      <c r="BA162" s="36">
        <f t="shared" si="77"/>
        <v>23.073</v>
      </c>
      <c r="BB162" s="36">
        <f t="shared" si="78"/>
        <v>151.10900000000001</v>
      </c>
      <c r="BC162" s="36">
        <f t="shared" si="79"/>
        <v>10.9</v>
      </c>
      <c r="BD162" s="36">
        <f t="shared" si="80"/>
        <v>803.95699999999999</v>
      </c>
      <c r="BE162" s="41">
        <f t="shared" si="54"/>
        <v>21826.151999999998</v>
      </c>
      <c r="BF162" s="41">
        <f t="shared" si="55"/>
        <v>1538.7220000000002</v>
      </c>
      <c r="BG162" s="41">
        <f t="shared" si="56"/>
        <v>6601.179000000001</v>
      </c>
      <c r="BH162" s="41">
        <f t="shared" si="57"/>
        <v>638.25900000000013</v>
      </c>
      <c r="BI162" s="41">
        <f t="shared" si="58"/>
        <v>30604.311999999994</v>
      </c>
      <c r="BJ162" s="1">
        <v>48</v>
      </c>
    </row>
    <row r="163" spans="1:62" x14ac:dyDescent="0.25">
      <c r="A163" s="33">
        <v>38696</v>
      </c>
      <c r="B163" s="38">
        <v>509300</v>
      </c>
      <c r="C163" s="39">
        <v>48915</v>
      </c>
      <c r="D163" s="126">
        <v>0</v>
      </c>
      <c r="E163" s="36">
        <v>558215</v>
      </c>
      <c r="F163" s="36">
        <f t="shared" si="69"/>
        <v>604214.25</v>
      </c>
      <c r="G163" s="36"/>
      <c r="H163" s="40">
        <f t="shared" si="63"/>
        <v>-26.787250674137265</v>
      </c>
      <c r="I163" s="40">
        <f t="shared" si="64"/>
        <v>0.40392433491447388</v>
      </c>
      <c r="L163" s="36">
        <v>3070</v>
      </c>
      <c r="M163" s="36">
        <v>5800</v>
      </c>
      <c r="N163" s="48">
        <v>4200</v>
      </c>
      <c r="O163" s="36">
        <v>13070</v>
      </c>
      <c r="P163" s="36">
        <f t="shared" si="70"/>
        <v>15980.75</v>
      </c>
      <c r="Q163" s="36"/>
      <c r="R163" s="40">
        <f t="shared" si="59"/>
        <v>-74.865384615384613</v>
      </c>
      <c r="S163" s="40">
        <f t="shared" si="65"/>
        <v>-49.327784383670235</v>
      </c>
      <c r="V163" s="38">
        <v>120248</v>
      </c>
      <c r="W163" s="39">
        <v>45490</v>
      </c>
      <c r="X163" s="38">
        <v>7000</v>
      </c>
      <c r="Y163" s="36">
        <v>172738</v>
      </c>
      <c r="Z163" s="36">
        <f t="shared" si="71"/>
        <v>185011</v>
      </c>
      <c r="AA163" s="36"/>
      <c r="AB163" s="40">
        <f t="shared" si="60"/>
        <v>-36.946118494778304</v>
      </c>
      <c r="AC163" s="40">
        <f t="shared" si="61"/>
        <v>-44.516701729026686</v>
      </c>
      <c r="AF163" s="38">
        <v>16780</v>
      </c>
      <c r="AG163" s="39">
        <v>1500</v>
      </c>
      <c r="AH163" s="38">
        <v>13000</v>
      </c>
      <c r="AI163" s="36">
        <v>31280</v>
      </c>
      <c r="AJ163" s="36">
        <f t="shared" si="73"/>
        <v>16055</v>
      </c>
      <c r="AK163" s="36"/>
      <c r="AL163" s="40">
        <f t="shared" si="66"/>
        <v>7.7691645133505682</v>
      </c>
      <c r="AM163" s="40">
        <f t="shared" si="67"/>
        <v>-11.573149741824441</v>
      </c>
      <c r="AP163" s="36">
        <f t="shared" si="74"/>
        <v>649398</v>
      </c>
      <c r="AQ163" s="36">
        <f t="shared" si="74"/>
        <v>101705</v>
      </c>
      <c r="AR163" s="36">
        <f t="shared" si="74"/>
        <v>24200</v>
      </c>
      <c r="AS163" s="36">
        <f t="shared" si="72"/>
        <v>775303</v>
      </c>
      <c r="AT163" s="36">
        <f t="shared" si="75"/>
        <v>821261</v>
      </c>
      <c r="AU163" s="36"/>
      <c r="AV163" s="40">
        <f t="shared" si="62"/>
        <v>-30.617557726004396</v>
      </c>
      <c r="AW163" s="40">
        <f t="shared" si="68"/>
        <v>-16.617386552303294</v>
      </c>
      <c r="AZ163" s="36">
        <f t="shared" si="76"/>
        <v>558.21500000000003</v>
      </c>
      <c r="BA163" s="36">
        <f t="shared" si="77"/>
        <v>13.07</v>
      </c>
      <c r="BB163" s="36">
        <f t="shared" si="78"/>
        <v>172.738</v>
      </c>
      <c r="BC163" s="36">
        <f t="shared" si="79"/>
        <v>31.28</v>
      </c>
      <c r="BD163" s="36">
        <f t="shared" si="80"/>
        <v>775.303</v>
      </c>
      <c r="BE163" s="41">
        <f t="shared" si="54"/>
        <v>22384.366999999998</v>
      </c>
      <c r="BF163" s="41">
        <f t="shared" si="55"/>
        <v>1551.7920000000001</v>
      </c>
      <c r="BG163" s="41">
        <f t="shared" si="56"/>
        <v>6773.9170000000013</v>
      </c>
      <c r="BH163" s="41">
        <f t="shared" si="57"/>
        <v>669.5390000000001</v>
      </c>
      <c r="BI163" s="41">
        <f t="shared" si="58"/>
        <v>31379.614999999994</v>
      </c>
      <c r="BJ163" s="1">
        <v>49</v>
      </c>
    </row>
    <row r="164" spans="1:62" x14ac:dyDescent="0.25">
      <c r="A164" s="33">
        <v>38703</v>
      </c>
      <c r="B164" s="38">
        <v>435839</v>
      </c>
      <c r="C164" s="39">
        <v>71068</v>
      </c>
      <c r="D164" s="126">
        <v>0</v>
      </c>
      <c r="E164" s="36">
        <v>506907</v>
      </c>
      <c r="F164" s="36">
        <f t="shared" si="69"/>
        <v>578980.25</v>
      </c>
      <c r="G164" s="36"/>
      <c r="H164" s="40">
        <f t="shared" si="63"/>
        <v>-23.258929787962003</v>
      </c>
      <c r="I164" s="40">
        <f t="shared" si="64"/>
        <v>-8.6755291755358783</v>
      </c>
      <c r="L164" s="36">
        <v>1500</v>
      </c>
      <c r="M164" s="36">
        <v>11600</v>
      </c>
      <c r="N164" s="48">
        <v>12800</v>
      </c>
      <c r="O164" s="36">
        <v>25900</v>
      </c>
      <c r="P164" s="36">
        <f t="shared" si="70"/>
        <v>19605.75</v>
      </c>
      <c r="Q164" s="36"/>
      <c r="R164" s="40">
        <f t="shared" si="59"/>
        <v>-25.049195508739441</v>
      </c>
      <c r="S164" s="40">
        <f t="shared" si="65"/>
        <v>-39.837978412464615</v>
      </c>
      <c r="V164" s="38">
        <v>102760</v>
      </c>
      <c r="W164" s="39">
        <v>54772</v>
      </c>
      <c r="X164" s="38">
        <v>20100</v>
      </c>
      <c r="Y164" s="36">
        <v>177632</v>
      </c>
      <c r="Z164" s="36">
        <f t="shared" si="71"/>
        <v>179197.5</v>
      </c>
      <c r="AA164" s="36"/>
      <c r="AB164" s="40">
        <f t="shared" si="60"/>
        <v>-30.190369892946411</v>
      </c>
      <c r="AC164" s="40">
        <f t="shared" si="61"/>
        <v>-36.599405788038453</v>
      </c>
      <c r="AF164" s="38">
        <v>9655</v>
      </c>
      <c r="AG164" s="37">
        <v>0</v>
      </c>
      <c r="AH164" s="38">
        <v>15500</v>
      </c>
      <c r="AI164" s="36">
        <v>25155</v>
      </c>
      <c r="AJ164" s="36">
        <f t="shared" si="73"/>
        <v>19358.75</v>
      </c>
      <c r="AK164" s="36"/>
      <c r="AL164" s="40">
        <f t="shared" si="66"/>
        <v>-62.540765118460826</v>
      </c>
      <c r="AM164" s="40">
        <f t="shared" si="67"/>
        <v>-43.34494212675046</v>
      </c>
      <c r="AP164" s="36">
        <f t="shared" si="74"/>
        <v>549754</v>
      </c>
      <c r="AQ164" s="36">
        <f t="shared" si="74"/>
        <v>137440</v>
      </c>
      <c r="AR164" s="36">
        <f t="shared" si="74"/>
        <v>48400</v>
      </c>
      <c r="AS164" s="36">
        <f t="shared" si="72"/>
        <v>735594</v>
      </c>
      <c r="AT164" s="36">
        <f t="shared" si="75"/>
        <v>797142.25</v>
      </c>
      <c r="AU164" s="36"/>
      <c r="AV164" s="40">
        <f t="shared" si="62"/>
        <v>-27.649077459198999</v>
      </c>
      <c r="AW164" s="40">
        <f t="shared" si="68"/>
        <v>-18.938739503702784</v>
      </c>
      <c r="AZ164" s="36">
        <f t="shared" si="76"/>
        <v>506.90699999999998</v>
      </c>
      <c r="BA164" s="36">
        <f t="shared" si="77"/>
        <v>25.9</v>
      </c>
      <c r="BB164" s="36">
        <f t="shared" si="78"/>
        <v>177.63200000000001</v>
      </c>
      <c r="BC164" s="36">
        <f t="shared" si="79"/>
        <v>25.155000000000001</v>
      </c>
      <c r="BD164" s="36">
        <f t="shared" si="80"/>
        <v>735.59400000000005</v>
      </c>
      <c r="BE164" s="41">
        <f t="shared" si="54"/>
        <v>22891.273999999998</v>
      </c>
      <c r="BF164" s="41">
        <f t="shared" si="55"/>
        <v>1577.6920000000002</v>
      </c>
      <c r="BG164" s="41">
        <f t="shared" si="56"/>
        <v>6951.5490000000009</v>
      </c>
      <c r="BH164" s="41">
        <f t="shared" si="57"/>
        <v>694.69400000000007</v>
      </c>
      <c r="BI164" s="41">
        <f t="shared" si="58"/>
        <v>32115.208999999995</v>
      </c>
      <c r="BJ164" s="1">
        <v>50</v>
      </c>
    </row>
    <row r="165" spans="1:62" x14ac:dyDescent="0.25">
      <c r="A165" s="33">
        <v>38710</v>
      </c>
      <c r="B165" s="38">
        <v>277043</v>
      </c>
      <c r="C165" s="39">
        <v>120162</v>
      </c>
      <c r="D165" s="126">
        <v>0</v>
      </c>
      <c r="E165" s="36">
        <v>397205</v>
      </c>
      <c r="F165" s="36">
        <f t="shared" si="69"/>
        <v>520300.5</v>
      </c>
      <c r="G165" s="36"/>
      <c r="H165" s="40">
        <f t="shared" si="63"/>
        <v>-24.059550939875496</v>
      </c>
      <c r="I165" s="40">
        <f t="shared" si="64"/>
        <v>-18.003611273192465</v>
      </c>
      <c r="L165" s="36">
        <v>0</v>
      </c>
      <c r="M165" s="36">
        <v>7400</v>
      </c>
      <c r="N165" s="48">
        <v>15200</v>
      </c>
      <c r="O165" s="36">
        <v>22600</v>
      </c>
      <c r="P165" s="36">
        <f t="shared" si="70"/>
        <v>21160.75</v>
      </c>
      <c r="Q165" s="36"/>
      <c r="R165" s="40">
        <f t="shared" si="59"/>
        <v>-32.229818879692942</v>
      </c>
      <c r="S165" s="40">
        <f t="shared" si="65"/>
        <v>-42.577541993433009</v>
      </c>
      <c r="V165" s="38">
        <v>47858</v>
      </c>
      <c r="W165" s="39">
        <v>92900</v>
      </c>
      <c r="X165" s="38">
        <v>10200</v>
      </c>
      <c r="Y165" s="36">
        <v>150958</v>
      </c>
      <c r="Z165" s="36">
        <f t="shared" si="71"/>
        <v>163109.25</v>
      </c>
      <c r="AA165" s="36"/>
      <c r="AB165" s="40">
        <f t="shared" si="60"/>
        <v>-45.491704128978682</v>
      </c>
      <c r="AC165" s="40">
        <f t="shared" si="61"/>
        <v>-39.52841512074631</v>
      </c>
      <c r="AF165" s="38">
        <v>6000</v>
      </c>
      <c r="AG165" s="37">
        <v>0</v>
      </c>
      <c r="AH165" s="38">
        <v>9100</v>
      </c>
      <c r="AI165" s="36">
        <v>15100</v>
      </c>
      <c r="AJ165" s="36">
        <f t="shared" si="73"/>
        <v>20608.75</v>
      </c>
      <c r="AK165" s="36"/>
      <c r="AL165" s="40">
        <f t="shared" si="66"/>
        <v>65.934065934065941</v>
      </c>
      <c r="AM165" s="40">
        <f t="shared" si="67"/>
        <v>-42.863776875199264</v>
      </c>
      <c r="AP165" s="36">
        <f t="shared" si="74"/>
        <v>330901</v>
      </c>
      <c r="AQ165" s="36">
        <f t="shared" si="74"/>
        <v>220462</v>
      </c>
      <c r="AR165" s="36">
        <f t="shared" si="74"/>
        <v>34500</v>
      </c>
      <c r="AS165" s="36">
        <f t="shared" si="72"/>
        <v>585863</v>
      </c>
      <c r="AT165" s="36">
        <f t="shared" si="75"/>
        <v>725179.25</v>
      </c>
      <c r="AU165" s="36"/>
      <c r="AV165" s="40">
        <f t="shared" si="62"/>
        <v>-30.456494876199049</v>
      </c>
      <c r="AW165" s="40">
        <f t="shared" si="68"/>
        <v>-25.789329608366852</v>
      </c>
      <c r="AZ165" s="36">
        <f t="shared" si="76"/>
        <v>397.20499999999998</v>
      </c>
      <c r="BA165" s="36">
        <f t="shared" si="77"/>
        <v>22.6</v>
      </c>
      <c r="BB165" s="36">
        <f t="shared" si="78"/>
        <v>150.958</v>
      </c>
      <c r="BC165" s="36">
        <f t="shared" si="79"/>
        <v>15.1</v>
      </c>
      <c r="BD165" s="36">
        <f t="shared" si="80"/>
        <v>585.86300000000006</v>
      </c>
      <c r="BE165" s="41">
        <f t="shared" si="54"/>
        <v>23288.478999999999</v>
      </c>
      <c r="BF165" s="41">
        <f t="shared" si="55"/>
        <v>1600.2920000000001</v>
      </c>
      <c r="BG165" s="41">
        <f t="shared" si="56"/>
        <v>7102.5070000000005</v>
      </c>
      <c r="BH165" s="41">
        <f t="shared" si="57"/>
        <v>709.7940000000001</v>
      </c>
      <c r="BI165" s="41">
        <f t="shared" si="58"/>
        <v>32701.071999999996</v>
      </c>
      <c r="BJ165" s="1">
        <v>51</v>
      </c>
    </row>
    <row r="166" spans="1:62" x14ac:dyDescent="0.25">
      <c r="A166" s="33">
        <v>38717</v>
      </c>
      <c r="B166" s="38">
        <v>331822</v>
      </c>
      <c r="C166" s="39">
        <v>140200</v>
      </c>
      <c r="D166" s="126">
        <v>0</v>
      </c>
      <c r="E166" s="36">
        <v>472022</v>
      </c>
      <c r="F166" s="36">
        <f t="shared" si="69"/>
        <v>483587.25</v>
      </c>
      <c r="G166" s="36"/>
      <c r="H166" s="40">
        <f t="shared" si="63"/>
        <v>27.476355858507851</v>
      </c>
      <c r="I166" s="40">
        <f>((F166/F114)-1)*100</f>
        <v>-16.490712886948657</v>
      </c>
      <c r="L166" s="36">
        <v>0</v>
      </c>
      <c r="M166" s="36">
        <v>4400</v>
      </c>
      <c r="N166" s="48">
        <v>15400</v>
      </c>
      <c r="O166" s="36">
        <v>19800</v>
      </c>
      <c r="P166" s="36">
        <f t="shared" si="70"/>
        <v>20342.5</v>
      </c>
      <c r="Q166" s="36"/>
      <c r="R166" s="40">
        <f t="shared" si="59"/>
        <v>98</v>
      </c>
      <c r="S166" s="40">
        <f t="shared" si="65"/>
        <v>-37.36143613745535</v>
      </c>
      <c r="V166" s="38">
        <v>72698</v>
      </c>
      <c r="W166" s="39">
        <v>90627</v>
      </c>
      <c r="X166" s="38">
        <v>9800</v>
      </c>
      <c r="Y166" s="36">
        <v>173125</v>
      </c>
      <c r="Z166" s="36">
        <f t="shared" si="71"/>
        <v>168613.25</v>
      </c>
      <c r="AA166" s="36"/>
      <c r="AB166" s="40">
        <f t="shared" si="60"/>
        <v>-29.335292556990954</v>
      </c>
      <c r="AC166" s="40">
        <f t="shared" si="61"/>
        <v>-35.78747935202243</v>
      </c>
      <c r="AF166" s="38">
        <v>4500</v>
      </c>
      <c r="AG166" s="37">
        <v>0</v>
      </c>
      <c r="AH166" s="38">
        <v>16500</v>
      </c>
      <c r="AI166" s="36">
        <v>21000</v>
      </c>
      <c r="AJ166" s="36">
        <f t="shared" si="73"/>
        <v>23133.75</v>
      </c>
      <c r="AK166" s="36"/>
      <c r="AL166" s="40">
        <f t="shared" si="66"/>
        <v>11.111111111111116</v>
      </c>
      <c r="AM166" s="40">
        <f t="shared" si="67"/>
        <v>-25.481969430978111</v>
      </c>
      <c r="AP166" s="36">
        <f t="shared" si="74"/>
        <v>409020</v>
      </c>
      <c r="AQ166" s="36">
        <f t="shared" si="74"/>
        <v>235227</v>
      </c>
      <c r="AR166" s="36">
        <f t="shared" si="74"/>
        <v>41700</v>
      </c>
      <c r="AS166" s="36">
        <f t="shared" si="72"/>
        <v>685947</v>
      </c>
      <c r="AT166" s="36">
        <f t="shared" si="75"/>
        <v>695676.75</v>
      </c>
      <c r="AU166" s="36"/>
      <c r="AV166" s="40">
        <f t="shared" si="62"/>
        <v>6.4842426848521484</v>
      </c>
      <c r="AW166" s="40">
        <f t="shared" si="68"/>
        <v>-23.145669894814759</v>
      </c>
      <c r="AZ166" s="36">
        <f t="shared" si="76"/>
        <v>472.02199999999999</v>
      </c>
      <c r="BA166" s="36">
        <f t="shared" si="77"/>
        <v>19.8</v>
      </c>
      <c r="BB166" s="36">
        <f t="shared" si="78"/>
        <v>173.125</v>
      </c>
      <c r="BC166" s="36">
        <f t="shared" si="79"/>
        <v>21</v>
      </c>
      <c r="BD166" s="36">
        <f t="shared" si="80"/>
        <v>685.947</v>
      </c>
      <c r="BE166" s="41">
        <f t="shared" si="54"/>
        <v>23760.501</v>
      </c>
      <c r="BF166" s="41">
        <f t="shared" si="55"/>
        <v>1620.0920000000001</v>
      </c>
      <c r="BG166" s="41">
        <f t="shared" si="56"/>
        <v>7275.6320000000005</v>
      </c>
      <c r="BH166" s="41">
        <f t="shared" si="57"/>
        <v>730.7940000000001</v>
      </c>
      <c r="BI166" s="41">
        <f t="shared" si="58"/>
        <v>33387.018999999993</v>
      </c>
      <c r="BJ166" s="1">
        <v>52</v>
      </c>
    </row>
    <row r="167" spans="1:62" x14ac:dyDescent="0.25">
      <c r="A167" s="33">
        <v>38724</v>
      </c>
      <c r="B167" s="37">
        <v>213851</v>
      </c>
      <c r="C167" s="37">
        <v>147238</v>
      </c>
      <c r="D167" s="126">
        <v>0</v>
      </c>
      <c r="E167" s="36">
        <v>361089</v>
      </c>
      <c r="F167" s="36">
        <f t="shared" si="69"/>
        <v>434305.75</v>
      </c>
      <c r="G167" s="36"/>
      <c r="H167" s="40">
        <f>((E167/E115)-1)*100</f>
        <v>-23.169283799310612</v>
      </c>
      <c r="I167" s="40">
        <f>((F167/F115)-1)*100</f>
        <v>-14.162547459003916</v>
      </c>
      <c r="J167" s="40"/>
      <c r="L167" s="36">
        <v>0</v>
      </c>
      <c r="M167" s="36">
        <v>10988</v>
      </c>
      <c r="N167" s="48">
        <v>9900</v>
      </c>
      <c r="O167" s="36">
        <v>20888</v>
      </c>
      <c r="P167" s="36">
        <f>AVERAGE(O164,O165,O166,O167)</f>
        <v>22297</v>
      </c>
      <c r="Q167" s="36">
        <f>AVERAGE(P115,P63,P11)</f>
        <v>30572.625</v>
      </c>
      <c r="R167" s="40">
        <f>((O167/O115)-1)*100</f>
        <v>646</v>
      </c>
      <c r="S167" s="40">
        <f>((P167/P115)-1)*100</f>
        <v>10.512490087232361</v>
      </c>
      <c r="T167" s="40">
        <f>((P167/Q167)-1)*100</f>
        <v>-27.068742052735082</v>
      </c>
      <c r="V167" s="37">
        <v>68415</v>
      </c>
      <c r="W167" s="37">
        <v>87984</v>
      </c>
      <c r="X167" s="37">
        <v>22500</v>
      </c>
      <c r="Y167" s="36">
        <v>178899</v>
      </c>
      <c r="Z167" s="36">
        <f>AVERAGE(Y164,Y165,Y166,Y167)</f>
        <v>170153.5</v>
      </c>
      <c r="AA167" s="36">
        <f>AVERAGE(Z115,Z63,Z11)</f>
        <v>183383.625</v>
      </c>
      <c r="AB167" s="40">
        <f>((Y167/Y115)-1)*100</f>
        <v>-9.30158279508837</v>
      </c>
      <c r="AC167" s="40">
        <f>((Z167/Z115)-1)*100</f>
        <v>-30.095785086448966</v>
      </c>
      <c r="AD167" s="40">
        <f>((Z167/AA167)-1)*100</f>
        <v>-7.2144527626171628</v>
      </c>
      <c r="AF167" s="37">
        <v>23986</v>
      </c>
      <c r="AG167" s="37">
        <v>7500</v>
      </c>
      <c r="AH167" s="37">
        <v>9200</v>
      </c>
      <c r="AI167" s="36">
        <v>40686</v>
      </c>
      <c r="AJ167" s="36">
        <f t="shared" si="73"/>
        <v>25485.25</v>
      </c>
      <c r="AK167" s="36">
        <f>AVERAGE(AJ115,AJ63,AJ11)</f>
        <v>24647.25</v>
      </c>
      <c r="AL167" s="40">
        <f>((AI167/AI115)-1)*100</f>
        <v>157.50632911392404</v>
      </c>
      <c r="AM167" s="40">
        <f>((AJ167/AJ115)-1)*100</f>
        <v>-8.1223581155984945</v>
      </c>
      <c r="AN167" s="40">
        <f>((AJ167/AK167)-1)*100</f>
        <v>3.3999736278895298</v>
      </c>
      <c r="AP167" s="36">
        <f t="shared" si="74"/>
        <v>306252</v>
      </c>
      <c r="AQ167" s="36">
        <f t="shared" si="74"/>
        <v>253710</v>
      </c>
      <c r="AR167" s="36">
        <f t="shared" si="74"/>
        <v>41600</v>
      </c>
      <c r="AS167" s="36">
        <f t="shared" si="72"/>
        <v>601562</v>
      </c>
      <c r="AT167" s="36">
        <f t="shared" si="75"/>
        <v>652241.5</v>
      </c>
      <c r="AU167" s="36">
        <f>AVERAGE(AT115,AT63,AT11)</f>
        <v>762799</v>
      </c>
      <c r="AV167" s="40">
        <f>((AS167/AS115)-1)*100</f>
        <v>-12.286498324647944</v>
      </c>
      <c r="AW167" s="40">
        <f>((AT167/AT115)-1)*100</f>
        <v>-18.19235676499077</v>
      </c>
      <c r="AX167" s="40">
        <f>((AT167/AU167)-1)*100</f>
        <v>-14.493660846435297</v>
      </c>
      <c r="AZ167" s="36">
        <f t="shared" si="76"/>
        <v>361.089</v>
      </c>
      <c r="BA167" s="36">
        <f t="shared" si="77"/>
        <v>20.888000000000002</v>
      </c>
      <c r="BB167" s="36">
        <f t="shared" si="78"/>
        <v>178.899</v>
      </c>
      <c r="BC167" s="36">
        <f t="shared" si="79"/>
        <v>40.686</v>
      </c>
      <c r="BD167" s="36">
        <f t="shared" si="80"/>
        <v>601.56200000000001</v>
      </c>
      <c r="BE167" s="41">
        <f>AZ167</f>
        <v>361.089</v>
      </c>
      <c r="BF167" s="41">
        <f>BA167</f>
        <v>20.888000000000002</v>
      </c>
      <c r="BG167" s="41">
        <f>BB167</f>
        <v>178.899</v>
      </c>
      <c r="BH167" s="41">
        <f>BC167</f>
        <v>40.686</v>
      </c>
      <c r="BI167" s="41">
        <f>BD167</f>
        <v>601.56200000000001</v>
      </c>
      <c r="BJ167" s="1">
        <v>1</v>
      </c>
    </row>
    <row r="168" spans="1:62" x14ac:dyDescent="0.25">
      <c r="A168" s="33">
        <v>38731</v>
      </c>
      <c r="B168" s="37">
        <v>218255</v>
      </c>
      <c r="C168" s="37">
        <v>182000</v>
      </c>
      <c r="D168" s="126">
        <v>0</v>
      </c>
      <c r="E168" s="36">
        <v>400255</v>
      </c>
      <c r="F168" s="36">
        <f t="shared" si="69"/>
        <v>407642.75</v>
      </c>
      <c r="G168" s="36"/>
      <c r="H168" s="40">
        <f t="shared" ref="H168:I185" si="81">((E168/E116)-1)*100</f>
        <v>14.56446012977608</v>
      </c>
      <c r="I168" s="40">
        <f t="shared" si="81"/>
        <v>-4.7942378061063273</v>
      </c>
      <c r="J168" s="40"/>
      <c r="L168" s="36">
        <v>0</v>
      </c>
      <c r="M168" s="36">
        <v>4600</v>
      </c>
      <c r="N168" s="48">
        <v>14000</v>
      </c>
      <c r="O168" s="36">
        <v>18600</v>
      </c>
      <c r="P168" s="36">
        <f t="shared" si="70"/>
        <v>20472</v>
      </c>
      <c r="Q168" s="36">
        <f t="shared" ref="Q168:Q189" si="82">AVERAGE(P116,P64,P12)</f>
        <v>27442.125</v>
      </c>
      <c r="R168" s="40">
        <f t="shared" ref="R168:S188" si="83">((O168/O116)-1)*100</f>
        <v>-13.725126397328257</v>
      </c>
      <c r="S168" s="40">
        <f t="shared" si="83"/>
        <v>20.944658602507872</v>
      </c>
      <c r="T168" s="40">
        <f t="shared" ref="T168:T189" si="84">((P168/Q168)-1)*100</f>
        <v>-25.399363205291138</v>
      </c>
      <c r="V168" s="37">
        <v>39083</v>
      </c>
      <c r="W168" s="37">
        <v>63600</v>
      </c>
      <c r="X168" s="37">
        <v>12600</v>
      </c>
      <c r="Y168" s="36">
        <v>115283</v>
      </c>
      <c r="Z168" s="36">
        <f t="shared" si="71"/>
        <v>154566.25</v>
      </c>
      <c r="AA168" s="36">
        <f t="shared" ref="AA168:AA189" si="85">AVERAGE(Z116,Z64,Z12)</f>
        <v>188353.125</v>
      </c>
      <c r="AB168" s="40">
        <f t="shared" ref="AB168:AC188" si="86">((Y168/Y116)-1)*100</f>
        <v>-47.150375457287716</v>
      </c>
      <c r="AC168" s="40">
        <f t="shared" si="86"/>
        <v>-34.039068834549568</v>
      </c>
      <c r="AD168" s="40">
        <f t="shared" ref="AD168:AD189" si="87">((Z168/AA168)-1)*100</f>
        <v>-17.938048545783346</v>
      </c>
      <c r="AF168" s="37">
        <v>3200</v>
      </c>
      <c r="AG168" s="37">
        <v>1500</v>
      </c>
      <c r="AH168" s="37">
        <v>16300</v>
      </c>
      <c r="AI168" s="36">
        <v>21000</v>
      </c>
      <c r="AJ168" s="36">
        <f t="shared" si="73"/>
        <v>24446.5</v>
      </c>
      <c r="AK168" s="36">
        <f t="shared" ref="AK168:AK189" si="88">AVERAGE(AJ116,AJ64,AJ12)</f>
        <v>15894.75</v>
      </c>
      <c r="AL168" s="40">
        <f t="shared" ref="AL168:AM188" si="89">((AI168/AI116)-1)*100</f>
        <v>-14.800389483933785</v>
      </c>
      <c r="AM168" s="40">
        <f t="shared" si="89"/>
        <v>42.861734455352973</v>
      </c>
      <c r="AN168" s="40">
        <f t="shared" ref="AN168:AN189" si="90">((AJ168/AK168)-1)*100</f>
        <v>53.802356123877381</v>
      </c>
      <c r="AP168" s="36">
        <f t="shared" si="74"/>
        <v>260538</v>
      </c>
      <c r="AQ168" s="36">
        <f t="shared" si="74"/>
        <v>251700</v>
      </c>
      <c r="AR168" s="36">
        <f t="shared" si="74"/>
        <v>42900</v>
      </c>
      <c r="AS168" s="36">
        <f t="shared" si="72"/>
        <v>555138</v>
      </c>
      <c r="AT168" s="36">
        <f t="shared" si="75"/>
        <v>607127.5</v>
      </c>
      <c r="AU168" s="36">
        <f t="shared" ref="AU168:AU189" si="91">AVERAGE(AT116,AT64,AT12)</f>
        <v>713920.5</v>
      </c>
      <c r="AV168" s="40">
        <f t="shared" ref="AV168:AW188" si="92">((AS168/AS116)-1)*100</f>
        <v>-9.5442161795760931</v>
      </c>
      <c r="AW168" s="40">
        <f t="shared" si="92"/>
        <v>-12.836538944696564</v>
      </c>
      <c r="AX168" s="40">
        <f t="shared" ref="AX168:AX189" si="93">((AT168/AU168)-1)*100</f>
        <v>-14.958668367136118</v>
      </c>
      <c r="AZ168" s="36">
        <f t="shared" si="76"/>
        <v>400.255</v>
      </c>
      <c r="BA168" s="36">
        <f t="shared" si="77"/>
        <v>18.600000000000001</v>
      </c>
      <c r="BB168" s="36">
        <f t="shared" si="78"/>
        <v>115.283</v>
      </c>
      <c r="BC168" s="36">
        <f t="shared" si="79"/>
        <v>21</v>
      </c>
      <c r="BD168" s="36">
        <f t="shared" si="80"/>
        <v>555.13800000000003</v>
      </c>
      <c r="BE168" s="41">
        <f>BE167+AZ168</f>
        <v>761.34400000000005</v>
      </c>
      <c r="BF168" s="41">
        <f>BF167+BA168</f>
        <v>39.488</v>
      </c>
      <c r="BG168" s="41">
        <f t="shared" ref="BG168:BI183" si="94">BG167+BB168</f>
        <v>294.18200000000002</v>
      </c>
      <c r="BH168" s="41">
        <f t="shared" si="94"/>
        <v>61.686</v>
      </c>
      <c r="BI168" s="41">
        <f t="shared" si="94"/>
        <v>1156.7</v>
      </c>
      <c r="BJ168" s="1">
        <f t="shared" ref="BJ168:BJ204" si="95">1+BJ167</f>
        <v>2</v>
      </c>
    </row>
    <row r="169" spans="1:62" x14ac:dyDescent="0.25">
      <c r="A169" s="33">
        <v>38738</v>
      </c>
      <c r="B169" s="37">
        <v>184558</v>
      </c>
      <c r="C169" s="37">
        <v>171057</v>
      </c>
      <c r="D169" s="126">
        <v>0</v>
      </c>
      <c r="E169" s="36">
        <v>355615</v>
      </c>
      <c r="F169" s="36">
        <f t="shared" si="69"/>
        <v>397245.25</v>
      </c>
      <c r="G169" s="36">
        <f t="shared" ref="G169:G189" si="96">AVERAGE(F117,F65,F13)</f>
        <v>454083.5</v>
      </c>
      <c r="H169" s="40">
        <f t="shared" si="81"/>
        <v>61.928765276942976</v>
      </c>
      <c r="I169" s="40">
        <f t="shared" si="81"/>
        <v>12.754063345976041</v>
      </c>
      <c r="J169" s="40">
        <f t="shared" ref="J169:J185" si="97">((F169/G169)-1)*100</f>
        <v>-12.517136165484988</v>
      </c>
      <c r="L169" s="36">
        <v>4624</v>
      </c>
      <c r="M169" s="36">
        <v>10752</v>
      </c>
      <c r="N169" s="48">
        <v>3200</v>
      </c>
      <c r="O169" s="36">
        <v>18576</v>
      </c>
      <c r="P169" s="36">
        <f t="shared" si="70"/>
        <v>19466</v>
      </c>
      <c r="Q169" s="36">
        <f t="shared" si="82"/>
        <v>28943.75</v>
      </c>
      <c r="R169" s="40">
        <f t="shared" si="83"/>
        <v>107.55307262569831</v>
      </c>
      <c r="S169" s="40">
        <f t="shared" si="83"/>
        <v>79.787111223995026</v>
      </c>
      <c r="T169" s="40">
        <f t="shared" si="84"/>
        <v>-32.745411358237966</v>
      </c>
      <c r="V169" s="37">
        <v>48544</v>
      </c>
      <c r="W169" s="37">
        <v>57314</v>
      </c>
      <c r="X169" s="37">
        <v>11700</v>
      </c>
      <c r="Y169" s="36">
        <v>117558</v>
      </c>
      <c r="Z169" s="36">
        <f t="shared" si="71"/>
        <v>146216.25</v>
      </c>
      <c r="AA169" s="36">
        <f t="shared" si="85"/>
        <v>206890.33333333334</v>
      </c>
      <c r="AB169" s="40">
        <f t="shared" si="86"/>
        <v>4.88570867757534</v>
      </c>
      <c r="AC169" s="40">
        <f t="shared" si="86"/>
        <v>-24.285105837606491</v>
      </c>
      <c r="AD169" s="40">
        <f t="shared" si="87"/>
        <v>-29.326688374356145</v>
      </c>
      <c r="AF169" s="37">
        <v>0</v>
      </c>
      <c r="AG169" s="37">
        <v>0</v>
      </c>
      <c r="AH169" s="37">
        <v>1500</v>
      </c>
      <c r="AI169" s="36">
        <v>1500</v>
      </c>
      <c r="AJ169" s="36">
        <f t="shared" si="73"/>
        <v>21046.5</v>
      </c>
      <c r="AK169" s="36">
        <f t="shared" si="88"/>
        <v>21777.833333333332</v>
      </c>
      <c r="AL169" s="40">
        <f t="shared" si="89"/>
        <v>-73.214285714285722</v>
      </c>
      <c r="AM169" s="40">
        <f t="shared" si="89"/>
        <v>29.620619572581152</v>
      </c>
      <c r="AN169" s="40">
        <f t="shared" si="90"/>
        <v>-3.3581546985849475</v>
      </c>
      <c r="AP169" s="36">
        <f t="shared" si="74"/>
        <v>237726</v>
      </c>
      <c r="AQ169" s="36">
        <f t="shared" si="74"/>
        <v>239123</v>
      </c>
      <c r="AR169" s="36">
        <f t="shared" si="74"/>
        <v>16400</v>
      </c>
      <c r="AS169" s="36">
        <f t="shared" si="72"/>
        <v>493249</v>
      </c>
      <c r="AT169" s="36">
        <f t="shared" si="75"/>
        <v>583974</v>
      </c>
      <c r="AU169" s="36">
        <f t="shared" si="91"/>
        <v>711695.41666666663</v>
      </c>
      <c r="AV169" s="40">
        <f t="shared" si="92"/>
        <v>42.457053407423672</v>
      </c>
      <c r="AW169" s="40">
        <f t="shared" si="92"/>
        <v>2.0060184483652321</v>
      </c>
      <c r="AX169" s="40">
        <f t="shared" si="93"/>
        <v>-17.946078290748201</v>
      </c>
      <c r="AZ169" s="36">
        <f t="shared" si="76"/>
        <v>355.61500000000001</v>
      </c>
      <c r="BA169" s="36">
        <f t="shared" si="77"/>
        <v>18.576000000000001</v>
      </c>
      <c r="BB169" s="36">
        <f t="shared" si="78"/>
        <v>117.55800000000001</v>
      </c>
      <c r="BC169" s="36">
        <f t="shared" si="79"/>
        <v>1.5</v>
      </c>
      <c r="BD169" s="36">
        <f t="shared" si="80"/>
        <v>493.24900000000002</v>
      </c>
      <c r="BE169" s="41">
        <f t="shared" ref="BE169:BF216" si="98">BE168+AZ169</f>
        <v>1116.9590000000001</v>
      </c>
      <c r="BF169" s="41">
        <f t="shared" si="98"/>
        <v>58.064</v>
      </c>
      <c r="BG169" s="41">
        <f t="shared" si="94"/>
        <v>411.74</v>
      </c>
      <c r="BH169" s="41">
        <f t="shared" si="94"/>
        <v>63.186</v>
      </c>
      <c r="BI169" s="41">
        <f t="shared" si="94"/>
        <v>1649.9490000000001</v>
      </c>
      <c r="BJ169" s="1">
        <f t="shared" si="95"/>
        <v>3</v>
      </c>
    </row>
    <row r="170" spans="1:62" x14ac:dyDescent="0.25">
      <c r="A170" s="33">
        <v>38745</v>
      </c>
      <c r="B170" s="37">
        <v>252603</v>
      </c>
      <c r="C170" s="37">
        <v>138023</v>
      </c>
      <c r="D170" s="126">
        <v>0</v>
      </c>
      <c r="E170" s="36">
        <v>390626</v>
      </c>
      <c r="F170" s="36">
        <f t="shared" si="69"/>
        <v>376896.25</v>
      </c>
      <c r="G170" s="36">
        <f t="shared" si="96"/>
        <v>449532.83333333331</v>
      </c>
      <c r="H170" s="40">
        <f t="shared" si="81"/>
        <v>-2.7412881315419968</v>
      </c>
      <c r="I170" s="40">
        <f t="shared" si="81"/>
        <v>4.6498713382419288</v>
      </c>
      <c r="J170" s="40">
        <f t="shared" si="97"/>
        <v>-16.158237607412428</v>
      </c>
      <c r="L170" s="36">
        <v>4748</v>
      </c>
      <c r="M170" s="36">
        <v>12000</v>
      </c>
      <c r="N170" s="48">
        <v>16900</v>
      </c>
      <c r="O170" s="36">
        <v>33648</v>
      </c>
      <c r="P170" s="36">
        <f t="shared" si="70"/>
        <v>22928</v>
      </c>
      <c r="Q170" s="36">
        <f t="shared" si="82"/>
        <v>34047.916666666664</v>
      </c>
      <c r="R170" s="40">
        <f t="shared" si="83"/>
        <v>-19.629293460086949</v>
      </c>
      <c r="S170" s="40">
        <f t="shared" si="83"/>
        <v>21.998004655803129</v>
      </c>
      <c r="T170" s="40">
        <f t="shared" si="84"/>
        <v>-32.659609618797035</v>
      </c>
      <c r="V170" s="37">
        <v>63894</v>
      </c>
      <c r="W170" s="37">
        <v>49301</v>
      </c>
      <c r="X170" s="37">
        <v>21000</v>
      </c>
      <c r="Y170" s="36">
        <v>134195</v>
      </c>
      <c r="Z170" s="36">
        <f t="shared" si="71"/>
        <v>136483.75</v>
      </c>
      <c r="AA170" s="36">
        <f t="shared" si="85"/>
        <v>223852.75</v>
      </c>
      <c r="AB170" s="40">
        <f t="shared" si="86"/>
        <v>-45.630418928774006</v>
      </c>
      <c r="AC170" s="40">
        <f t="shared" si="86"/>
        <v>-29.491451435006887</v>
      </c>
      <c r="AD170" s="40">
        <f t="shared" si="87"/>
        <v>-39.029674641030766</v>
      </c>
      <c r="AF170" s="37">
        <v>0</v>
      </c>
      <c r="AG170" s="37">
        <v>3000</v>
      </c>
      <c r="AH170" s="37">
        <v>8700</v>
      </c>
      <c r="AI170" s="36">
        <v>11700</v>
      </c>
      <c r="AJ170" s="36">
        <f t="shared" si="73"/>
        <v>18721.5</v>
      </c>
      <c r="AK170" s="36">
        <f t="shared" si="88"/>
        <v>22995.333333333332</v>
      </c>
      <c r="AL170" s="40">
        <f t="shared" si="89"/>
        <v>-54.117647058823536</v>
      </c>
      <c r="AM170" s="40">
        <f t="shared" si="89"/>
        <v>4.6653994521160591</v>
      </c>
      <c r="AN170" s="40">
        <f t="shared" si="90"/>
        <v>-18.585655060447049</v>
      </c>
      <c r="AP170" s="36">
        <f t="shared" si="74"/>
        <v>321245</v>
      </c>
      <c r="AQ170" s="36">
        <f t="shared" si="74"/>
        <v>202324</v>
      </c>
      <c r="AR170" s="36">
        <f t="shared" si="74"/>
        <v>46600</v>
      </c>
      <c r="AS170" s="36">
        <f t="shared" si="72"/>
        <v>570169</v>
      </c>
      <c r="AT170" s="36">
        <f t="shared" si="75"/>
        <v>555029.5</v>
      </c>
      <c r="AU170" s="36">
        <f t="shared" si="91"/>
        <v>730428.83333333337</v>
      </c>
      <c r="AV170" s="40">
        <f t="shared" si="92"/>
        <v>-20.347656260914025</v>
      </c>
      <c r="AW170" s="40">
        <f t="shared" si="92"/>
        <v>-5.9910975760542389</v>
      </c>
      <c r="AX170" s="40">
        <f t="shared" si="93"/>
        <v>-24.013199551952702</v>
      </c>
      <c r="AZ170" s="36">
        <f t="shared" si="76"/>
        <v>390.62599999999998</v>
      </c>
      <c r="BA170" s="36">
        <f t="shared" si="77"/>
        <v>33.648000000000003</v>
      </c>
      <c r="BB170" s="36">
        <f t="shared" si="78"/>
        <v>134.19499999999999</v>
      </c>
      <c r="BC170" s="36">
        <f t="shared" si="79"/>
        <v>11.7</v>
      </c>
      <c r="BD170" s="36">
        <f t="shared" si="80"/>
        <v>570.16899999999998</v>
      </c>
      <c r="BE170" s="41">
        <f t="shared" si="98"/>
        <v>1507.585</v>
      </c>
      <c r="BF170" s="41">
        <f t="shared" si="98"/>
        <v>91.712000000000003</v>
      </c>
      <c r="BG170" s="41">
        <f t="shared" si="94"/>
        <v>545.93499999999995</v>
      </c>
      <c r="BH170" s="41">
        <f t="shared" si="94"/>
        <v>74.885999999999996</v>
      </c>
      <c r="BI170" s="41">
        <f t="shared" si="94"/>
        <v>2220.1179999999999</v>
      </c>
      <c r="BJ170" s="1">
        <f t="shared" si="95"/>
        <v>4</v>
      </c>
    </row>
    <row r="171" spans="1:62" x14ac:dyDescent="0.25">
      <c r="A171" s="33">
        <v>38752</v>
      </c>
      <c r="B171" s="37">
        <v>237238</v>
      </c>
      <c r="C171" s="37">
        <v>166578</v>
      </c>
      <c r="D171" s="126">
        <v>0</v>
      </c>
      <c r="E171" s="36">
        <v>403816</v>
      </c>
      <c r="F171" s="36">
        <f t="shared" si="69"/>
        <v>387578</v>
      </c>
      <c r="G171" s="36">
        <f t="shared" si="96"/>
        <v>409956.83333333331</v>
      </c>
      <c r="H171" s="40">
        <f t="shared" si="81"/>
        <v>21.176184631819652</v>
      </c>
      <c r="I171" s="40">
        <f t="shared" si="81"/>
        <v>18.901175427536266</v>
      </c>
      <c r="J171" s="40">
        <f t="shared" si="97"/>
        <v>-5.4588267626550895</v>
      </c>
      <c r="L171" s="36">
        <v>6100</v>
      </c>
      <c r="M171" s="36">
        <v>3000</v>
      </c>
      <c r="N171" s="48">
        <v>9800</v>
      </c>
      <c r="O171" s="36">
        <v>18900</v>
      </c>
      <c r="P171" s="36">
        <f t="shared" si="70"/>
        <v>22431</v>
      </c>
      <c r="Q171" s="36">
        <f t="shared" si="82"/>
        <v>37284.833333333336</v>
      </c>
      <c r="R171" s="40">
        <f t="shared" si="83"/>
        <v>13.336531542336294</v>
      </c>
      <c r="S171" s="40">
        <f t="shared" si="83"/>
        <v>0.75574670694320556</v>
      </c>
      <c r="T171" s="40">
        <f t="shared" si="84"/>
        <v>-39.838808452051552</v>
      </c>
      <c r="V171" s="37">
        <v>80547</v>
      </c>
      <c r="W171" s="37">
        <v>78750</v>
      </c>
      <c r="X171" s="37">
        <v>15600</v>
      </c>
      <c r="Y171" s="36">
        <v>174897</v>
      </c>
      <c r="Z171" s="36">
        <f t="shared" si="71"/>
        <v>135483.25</v>
      </c>
      <c r="AA171" s="36">
        <f t="shared" si="85"/>
        <v>231759.33333333334</v>
      </c>
      <c r="AB171" s="40">
        <f t="shared" si="86"/>
        <v>-34.934393845260992</v>
      </c>
      <c r="AC171" s="40">
        <f t="shared" si="86"/>
        <v>-35.929381192830299</v>
      </c>
      <c r="AD171" s="40">
        <f t="shared" si="87"/>
        <v>-41.541405020725527</v>
      </c>
      <c r="AF171" s="37">
        <v>6140</v>
      </c>
      <c r="AG171" s="37">
        <v>0</v>
      </c>
      <c r="AH171" s="37">
        <v>22500</v>
      </c>
      <c r="AI171" s="36">
        <v>28640</v>
      </c>
      <c r="AJ171" s="36">
        <f t="shared" si="73"/>
        <v>15710</v>
      </c>
      <c r="AK171" s="36">
        <f t="shared" si="88"/>
        <v>22590.25</v>
      </c>
      <c r="AL171" s="40">
        <f t="shared" si="89"/>
        <v>1.1156616297133271</v>
      </c>
      <c r="AM171" s="40">
        <f t="shared" si="89"/>
        <v>-25.254543724426682</v>
      </c>
      <c r="AN171" s="40">
        <f t="shared" si="90"/>
        <v>-30.456723586503031</v>
      </c>
      <c r="AP171" s="36">
        <f t="shared" si="74"/>
        <v>330025</v>
      </c>
      <c r="AQ171" s="36">
        <f t="shared" si="74"/>
        <v>248328</v>
      </c>
      <c r="AR171" s="36">
        <f t="shared" si="74"/>
        <v>47900</v>
      </c>
      <c r="AS171" s="36">
        <f t="shared" si="72"/>
        <v>626253</v>
      </c>
      <c r="AT171" s="36">
        <f t="shared" si="75"/>
        <v>561202.25</v>
      </c>
      <c r="AU171" s="36">
        <f t="shared" si="91"/>
        <v>701591.25</v>
      </c>
      <c r="AV171" s="40">
        <f t="shared" si="92"/>
        <v>-3.2138264858248555</v>
      </c>
      <c r="AW171" s="40">
        <f t="shared" si="92"/>
        <v>-3.3587104673359125</v>
      </c>
      <c r="AX171" s="40">
        <f t="shared" si="93"/>
        <v>-20.010084219265845</v>
      </c>
      <c r="AZ171" s="36">
        <f t="shared" si="76"/>
        <v>403.81599999999997</v>
      </c>
      <c r="BA171" s="36">
        <f t="shared" si="77"/>
        <v>18.899999999999999</v>
      </c>
      <c r="BB171" s="36">
        <f t="shared" si="78"/>
        <v>174.89699999999999</v>
      </c>
      <c r="BC171" s="36">
        <f t="shared" si="79"/>
        <v>28.64</v>
      </c>
      <c r="BD171" s="36">
        <f t="shared" si="80"/>
        <v>626.25300000000004</v>
      </c>
      <c r="BE171" s="41">
        <f t="shared" si="98"/>
        <v>1911.4010000000001</v>
      </c>
      <c r="BF171" s="41">
        <f t="shared" si="98"/>
        <v>110.61199999999999</v>
      </c>
      <c r="BG171" s="41">
        <f t="shared" si="94"/>
        <v>720.83199999999988</v>
      </c>
      <c r="BH171" s="41">
        <f t="shared" si="94"/>
        <v>103.526</v>
      </c>
      <c r="BI171" s="41">
        <f t="shared" si="94"/>
        <v>2846.3710000000001</v>
      </c>
      <c r="BJ171" s="1">
        <f t="shared" si="95"/>
        <v>5</v>
      </c>
    </row>
    <row r="172" spans="1:62" x14ac:dyDescent="0.25">
      <c r="A172" s="33">
        <v>38759</v>
      </c>
      <c r="B172" s="37">
        <v>280639</v>
      </c>
      <c r="C172" s="37">
        <v>190293</v>
      </c>
      <c r="D172" s="126">
        <v>0</v>
      </c>
      <c r="E172" s="36">
        <v>470932</v>
      </c>
      <c r="F172" s="36">
        <f t="shared" si="69"/>
        <v>405247.25</v>
      </c>
      <c r="G172" s="36">
        <f t="shared" si="96"/>
        <v>369708.5</v>
      </c>
      <c r="H172" s="40">
        <f t="shared" si="81"/>
        <v>29.600519577733021</v>
      </c>
      <c r="I172" s="40">
        <f t="shared" si="81"/>
        <v>23.00095533160782</v>
      </c>
      <c r="J172" s="40">
        <f t="shared" si="97"/>
        <v>9.6126407696874629</v>
      </c>
      <c r="L172" s="36">
        <v>4500</v>
      </c>
      <c r="M172" s="36">
        <v>0</v>
      </c>
      <c r="N172" s="48">
        <v>19600</v>
      </c>
      <c r="O172" s="36">
        <v>24100</v>
      </c>
      <c r="P172" s="36">
        <f t="shared" si="70"/>
        <v>23806</v>
      </c>
      <c r="Q172" s="36">
        <f t="shared" si="82"/>
        <v>39327.166666666664</v>
      </c>
      <c r="R172" s="40">
        <f t="shared" si="83"/>
        <v>-34.332425068119889</v>
      </c>
      <c r="S172" s="40">
        <f t="shared" si="83"/>
        <v>-8.607186732186733</v>
      </c>
      <c r="T172" s="40">
        <f t="shared" si="84"/>
        <v>-39.466780808855617</v>
      </c>
      <c r="V172" s="37">
        <v>75443</v>
      </c>
      <c r="W172" s="37">
        <v>72425</v>
      </c>
      <c r="X172" s="37">
        <v>32200</v>
      </c>
      <c r="Y172" s="36">
        <v>180068</v>
      </c>
      <c r="Z172" s="36">
        <f t="shared" si="71"/>
        <v>151679.5</v>
      </c>
      <c r="AA172" s="36">
        <f t="shared" si="85"/>
        <v>209375.58333333334</v>
      </c>
      <c r="AB172" s="40">
        <f t="shared" si="86"/>
        <v>-31.454108726022756</v>
      </c>
      <c r="AC172" s="40">
        <f t="shared" si="86"/>
        <v>-31.860062893081764</v>
      </c>
      <c r="AD172" s="40">
        <f t="shared" si="87"/>
        <v>-27.556261534793734</v>
      </c>
      <c r="AF172" s="37">
        <v>1600</v>
      </c>
      <c r="AG172" s="37">
        <v>1500</v>
      </c>
      <c r="AH172" s="37">
        <v>18700</v>
      </c>
      <c r="AI172" s="36">
        <v>21800</v>
      </c>
      <c r="AJ172" s="36">
        <f t="shared" si="73"/>
        <v>15910</v>
      </c>
      <c r="AK172" s="36">
        <f t="shared" si="88"/>
        <v>23872</v>
      </c>
      <c r="AL172" s="40">
        <f t="shared" si="89"/>
        <v>-40.518417462482944</v>
      </c>
      <c r="AM172" s="40">
        <f t="shared" si="89"/>
        <v>-33.759393800612024</v>
      </c>
      <c r="AN172" s="40">
        <f t="shared" si="90"/>
        <v>-33.352882037533519</v>
      </c>
      <c r="AP172" s="36">
        <f t="shared" si="74"/>
        <v>362182</v>
      </c>
      <c r="AQ172" s="36">
        <f t="shared" si="74"/>
        <v>264218</v>
      </c>
      <c r="AR172" s="36">
        <f t="shared" si="74"/>
        <v>70500</v>
      </c>
      <c r="AS172" s="36">
        <f t="shared" si="72"/>
        <v>696900</v>
      </c>
      <c r="AT172" s="36">
        <f t="shared" si="75"/>
        <v>596642.75</v>
      </c>
      <c r="AU172" s="36">
        <f t="shared" si="91"/>
        <v>642283.25</v>
      </c>
      <c r="AV172" s="40">
        <f t="shared" si="92"/>
        <v>-0.36015607239723302</v>
      </c>
      <c r="AW172" s="40">
        <f t="shared" si="92"/>
        <v>-0.91184135737396588</v>
      </c>
      <c r="AX172" s="40">
        <f t="shared" si="93"/>
        <v>-7.1059769969090691</v>
      </c>
      <c r="AZ172" s="36">
        <f t="shared" si="76"/>
        <v>470.93200000000002</v>
      </c>
      <c r="BA172" s="36">
        <f t="shared" si="77"/>
        <v>24.1</v>
      </c>
      <c r="BB172" s="36">
        <f t="shared" si="78"/>
        <v>180.06800000000001</v>
      </c>
      <c r="BC172" s="36">
        <f t="shared" si="79"/>
        <v>21.8</v>
      </c>
      <c r="BD172" s="36">
        <f t="shared" si="80"/>
        <v>696.9</v>
      </c>
      <c r="BE172" s="41">
        <f t="shared" si="98"/>
        <v>2382.3330000000001</v>
      </c>
      <c r="BF172" s="41">
        <f t="shared" si="98"/>
        <v>134.71199999999999</v>
      </c>
      <c r="BG172" s="41">
        <f t="shared" si="94"/>
        <v>900.89999999999986</v>
      </c>
      <c r="BH172" s="41">
        <f t="shared" si="94"/>
        <v>125.32599999999999</v>
      </c>
      <c r="BI172" s="41">
        <f t="shared" si="94"/>
        <v>3543.2710000000002</v>
      </c>
      <c r="BJ172" s="1">
        <f t="shared" si="95"/>
        <v>6</v>
      </c>
    </row>
    <row r="173" spans="1:62" x14ac:dyDescent="0.25">
      <c r="A173" s="33">
        <v>38766</v>
      </c>
      <c r="B173" s="37">
        <v>279168</v>
      </c>
      <c r="C173" s="37">
        <v>128755</v>
      </c>
      <c r="D173" s="126">
        <v>0</v>
      </c>
      <c r="E173" s="36">
        <v>407923</v>
      </c>
      <c r="F173" s="36">
        <f t="shared" si="69"/>
        <v>418324.25</v>
      </c>
      <c r="G173" s="36">
        <f t="shared" si="96"/>
        <v>347168.66666666669</v>
      </c>
      <c r="H173" s="40">
        <f t="shared" si="81"/>
        <v>38.696482972473078</v>
      </c>
      <c r="I173" s="40">
        <f t="shared" si="81"/>
        <v>20.176433368501257</v>
      </c>
      <c r="J173" s="40">
        <f t="shared" si="97"/>
        <v>20.495969298304573</v>
      </c>
      <c r="L173" s="36">
        <v>0</v>
      </c>
      <c r="M173" s="36">
        <v>9150</v>
      </c>
      <c r="N173" s="48">
        <v>1400</v>
      </c>
      <c r="O173" s="36">
        <v>10550</v>
      </c>
      <c r="P173" s="36">
        <f t="shared" si="70"/>
        <v>21799.5</v>
      </c>
      <c r="Q173" s="36">
        <f t="shared" si="82"/>
        <v>39282.083333333336</v>
      </c>
      <c r="R173" s="40">
        <f t="shared" si="83"/>
        <v>-47.342151235338157</v>
      </c>
      <c r="S173" s="40">
        <f t="shared" si="83"/>
        <v>-24.35785108911578</v>
      </c>
      <c r="T173" s="40">
        <f t="shared" si="84"/>
        <v>-44.505234574710698</v>
      </c>
      <c r="V173" s="37">
        <v>39975</v>
      </c>
      <c r="W173" s="37">
        <v>37745</v>
      </c>
      <c r="X173" s="37">
        <v>18200</v>
      </c>
      <c r="Y173" s="36">
        <v>95920</v>
      </c>
      <c r="Z173" s="36">
        <f t="shared" si="71"/>
        <v>146270</v>
      </c>
      <c r="AA173" s="36">
        <f t="shared" si="85"/>
        <v>196583.5</v>
      </c>
      <c r="AB173" s="40">
        <f t="shared" si="86"/>
        <v>-26.398256639273189</v>
      </c>
      <c r="AC173" s="40">
        <f t="shared" si="86"/>
        <v>-35.609333058930872</v>
      </c>
      <c r="AD173" s="40">
        <f t="shared" si="87"/>
        <v>-25.593958801221874</v>
      </c>
      <c r="AF173" s="37">
        <v>0</v>
      </c>
      <c r="AG173" s="37">
        <v>1500</v>
      </c>
      <c r="AH173" s="37">
        <v>26000</v>
      </c>
      <c r="AI173" s="36">
        <v>27500</v>
      </c>
      <c r="AJ173" s="36">
        <f t="shared" si="73"/>
        <v>22410</v>
      </c>
      <c r="AK173" s="36">
        <f t="shared" si="88"/>
        <v>24445.333333333332</v>
      </c>
      <c r="AL173" s="40"/>
      <c r="AM173" s="40">
        <f t="shared" si="89"/>
        <v>-0.92181179123284052</v>
      </c>
      <c r="AN173" s="40">
        <f t="shared" si="90"/>
        <v>-8.3260608705137962</v>
      </c>
      <c r="AP173" s="36">
        <f t="shared" si="74"/>
        <v>319143</v>
      </c>
      <c r="AQ173" s="36">
        <f t="shared" si="74"/>
        <v>177150</v>
      </c>
      <c r="AR173" s="36">
        <f t="shared" si="74"/>
        <v>45600</v>
      </c>
      <c r="AS173" s="36">
        <f t="shared" si="72"/>
        <v>541893</v>
      </c>
      <c r="AT173" s="36">
        <f t="shared" si="75"/>
        <v>608803.75</v>
      </c>
      <c r="AU173" s="36">
        <f t="shared" si="91"/>
        <v>607479.58333333337</v>
      </c>
      <c r="AV173" s="40">
        <f t="shared" si="92"/>
        <v>21.91891466240692</v>
      </c>
      <c r="AW173" s="40">
        <f t="shared" si="92"/>
        <v>-2.8540438071629537</v>
      </c>
      <c r="AX173" s="40">
        <f t="shared" si="93"/>
        <v>0.21797714738012175</v>
      </c>
      <c r="AZ173" s="36">
        <f t="shared" si="76"/>
        <v>407.923</v>
      </c>
      <c r="BA173" s="36">
        <f t="shared" si="77"/>
        <v>10.55</v>
      </c>
      <c r="BB173" s="36">
        <f t="shared" si="78"/>
        <v>95.92</v>
      </c>
      <c r="BC173" s="36">
        <f t="shared" si="79"/>
        <v>27.5</v>
      </c>
      <c r="BD173" s="36">
        <f t="shared" si="80"/>
        <v>541.89300000000003</v>
      </c>
      <c r="BE173" s="41">
        <f t="shared" si="98"/>
        <v>2790.2560000000003</v>
      </c>
      <c r="BF173" s="41">
        <f t="shared" si="98"/>
        <v>145.262</v>
      </c>
      <c r="BG173" s="41">
        <f t="shared" si="94"/>
        <v>996.81999999999982</v>
      </c>
      <c r="BH173" s="41">
        <f t="shared" si="94"/>
        <v>152.82599999999999</v>
      </c>
      <c r="BI173" s="41">
        <f t="shared" si="94"/>
        <v>4085.1640000000002</v>
      </c>
      <c r="BJ173" s="1">
        <f t="shared" si="95"/>
        <v>7</v>
      </c>
    </row>
    <row r="174" spans="1:62" x14ac:dyDescent="0.25">
      <c r="A174" s="33">
        <v>38773</v>
      </c>
      <c r="B174" s="37">
        <v>190452</v>
      </c>
      <c r="C174" s="37">
        <v>154400</v>
      </c>
      <c r="D174" s="126">
        <v>0</v>
      </c>
      <c r="E174" s="36">
        <v>344852</v>
      </c>
      <c r="F174" s="36">
        <f t="shared" si="69"/>
        <v>406880.75</v>
      </c>
      <c r="G174" s="36">
        <f t="shared" si="96"/>
        <v>356005</v>
      </c>
      <c r="H174" s="40">
        <f t="shared" si="81"/>
        <v>-0.22336411823252744</v>
      </c>
      <c r="I174" s="40">
        <f t="shared" si="81"/>
        <v>21.788222440893335</v>
      </c>
      <c r="J174" s="40">
        <f t="shared" si="97"/>
        <v>14.29074029859132</v>
      </c>
      <c r="L174" s="36">
        <v>0</v>
      </c>
      <c r="M174" s="36">
        <v>1400</v>
      </c>
      <c r="N174" s="48">
        <v>19600</v>
      </c>
      <c r="O174" s="36">
        <v>21000</v>
      </c>
      <c r="P174" s="36">
        <f t="shared" si="70"/>
        <v>18637.5</v>
      </c>
      <c r="Q174" s="36">
        <f t="shared" si="82"/>
        <v>41452.75</v>
      </c>
      <c r="R174" s="40">
        <f t="shared" si="83"/>
        <v>-71.458084157877565</v>
      </c>
      <c r="S174" s="40">
        <f t="shared" si="83"/>
        <v>-49.281228952220268</v>
      </c>
      <c r="T174" s="40">
        <f t="shared" si="84"/>
        <v>-55.039171104450247</v>
      </c>
      <c r="V174" s="37">
        <v>77130</v>
      </c>
      <c r="W174" s="37">
        <v>79600</v>
      </c>
      <c r="X174" s="37">
        <v>35350</v>
      </c>
      <c r="Y174" s="36">
        <v>192080</v>
      </c>
      <c r="Z174" s="36">
        <f t="shared" si="71"/>
        <v>160741.25</v>
      </c>
      <c r="AA174" s="36">
        <f t="shared" si="85"/>
        <v>170768.83333333334</v>
      </c>
      <c r="AB174" s="40">
        <f t="shared" si="86"/>
        <v>36.852004901821076</v>
      </c>
      <c r="AC174" s="40">
        <f t="shared" si="86"/>
        <v>-19.847490017789092</v>
      </c>
      <c r="AD174" s="40">
        <f t="shared" si="87"/>
        <v>-5.8720219243753586</v>
      </c>
      <c r="AF174" s="37">
        <v>0</v>
      </c>
      <c r="AG174" s="37">
        <v>0</v>
      </c>
      <c r="AH174" s="37">
        <v>20500</v>
      </c>
      <c r="AI174" s="36">
        <v>20500</v>
      </c>
      <c r="AJ174" s="36">
        <f t="shared" si="73"/>
        <v>24610</v>
      </c>
      <c r="AK174" s="36">
        <f t="shared" si="88"/>
        <v>21529.416666666668</v>
      </c>
      <c r="AL174" s="40"/>
      <c r="AM174" s="40">
        <f t="shared" si="89"/>
        <v>51.506756548773346</v>
      </c>
      <c r="AN174" s="40">
        <f t="shared" si="90"/>
        <v>14.308717142823957</v>
      </c>
      <c r="AP174" s="36">
        <f t="shared" si="74"/>
        <v>267582</v>
      </c>
      <c r="AQ174" s="36">
        <f t="shared" si="74"/>
        <v>235400</v>
      </c>
      <c r="AR174" s="36">
        <f t="shared" si="74"/>
        <v>75450</v>
      </c>
      <c r="AS174" s="36">
        <f t="shared" si="72"/>
        <v>578432</v>
      </c>
      <c r="AT174" s="36">
        <f t="shared" si="75"/>
        <v>610869.5</v>
      </c>
      <c r="AU174" s="36">
        <f t="shared" si="91"/>
        <v>589756</v>
      </c>
      <c r="AV174" s="40">
        <f t="shared" si="92"/>
        <v>3.3733889012002471</v>
      </c>
      <c r="AW174" s="40">
        <f t="shared" si="92"/>
        <v>3.955978596830545</v>
      </c>
      <c r="AX174" s="40">
        <f t="shared" si="93"/>
        <v>3.580039880899899</v>
      </c>
      <c r="AZ174" s="36">
        <f t="shared" si="76"/>
        <v>344.85199999999998</v>
      </c>
      <c r="BA174" s="36">
        <f t="shared" si="77"/>
        <v>21</v>
      </c>
      <c r="BB174" s="36">
        <f t="shared" si="78"/>
        <v>192.08</v>
      </c>
      <c r="BC174" s="36">
        <f t="shared" si="79"/>
        <v>20.5</v>
      </c>
      <c r="BD174" s="36">
        <f t="shared" si="80"/>
        <v>578.43200000000002</v>
      </c>
      <c r="BE174" s="41">
        <f t="shared" si="98"/>
        <v>3135.1080000000002</v>
      </c>
      <c r="BF174" s="41">
        <f t="shared" si="98"/>
        <v>166.262</v>
      </c>
      <c r="BG174" s="41">
        <f t="shared" si="94"/>
        <v>1188.8999999999999</v>
      </c>
      <c r="BH174" s="41">
        <f t="shared" si="94"/>
        <v>173.32599999999999</v>
      </c>
      <c r="BI174" s="41">
        <f t="shared" si="94"/>
        <v>4663.5960000000005</v>
      </c>
      <c r="BJ174" s="1">
        <f t="shared" si="95"/>
        <v>8</v>
      </c>
    </row>
    <row r="175" spans="1:62" x14ac:dyDescent="0.25">
      <c r="A175" s="33">
        <v>38780</v>
      </c>
      <c r="B175" s="37">
        <v>179503</v>
      </c>
      <c r="C175" s="37">
        <v>116500</v>
      </c>
      <c r="D175" s="126">
        <v>0</v>
      </c>
      <c r="E175" s="36">
        <v>296003</v>
      </c>
      <c r="F175" s="36">
        <f t="shared" si="69"/>
        <v>379927.5</v>
      </c>
      <c r="G175" s="36">
        <f t="shared" si="96"/>
        <v>369759.08333333331</v>
      </c>
      <c r="H175" s="40">
        <f t="shared" si="81"/>
        <v>5.7342382568315697</v>
      </c>
      <c r="I175" s="40">
        <f t="shared" si="81"/>
        <v>18.44437274074906</v>
      </c>
      <c r="J175" s="40">
        <f t="shared" si="97"/>
        <v>2.7500113249415481</v>
      </c>
      <c r="L175" s="36">
        <v>0</v>
      </c>
      <c r="M175" s="36">
        <v>3000</v>
      </c>
      <c r="N175" s="48">
        <v>21000</v>
      </c>
      <c r="O175" s="36">
        <v>24000</v>
      </c>
      <c r="P175" s="36">
        <f t="shared" si="70"/>
        <v>19912.5</v>
      </c>
      <c r="Q175" s="36">
        <f t="shared" si="82"/>
        <v>41053.333333333336</v>
      </c>
      <c r="R175" s="40">
        <f t="shared" si="83"/>
        <v>-23.566878980891715</v>
      </c>
      <c r="S175" s="40">
        <f t="shared" si="83"/>
        <v>-50.745465676422754</v>
      </c>
      <c r="T175" s="40">
        <f t="shared" si="84"/>
        <v>-51.496021435531027</v>
      </c>
      <c r="V175" s="37">
        <v>115460</v>
      </c>
      <c r="W175" s="37">
        <v>57200</v>
      </c>
      <c r="X175" s="37">
        <v>21000</v>
      </c>
      <c r="Y175" s="36">
        <v>193660</v>
      </c>
      <c r="Z175" s="36">
        <f t="shared" si="71"/>
        <v>165432</v>
      </c>
      <c r="AA175" s="36">
        <f t="shared" si="85"/>
        <v>151979.16666666666</v>
      </c>
      <c r="AB175" s="40">
        <f t="shared" si="86"/>
        <v>24.79861836085011</v>
      </c>
      <c r="AC175" s="40">
        <f t="shared" si="86"/>
        <v>-3.895990728396026</v>
      </c>
      <c r="AD175" s="40">
        <f t="shared" si="87"/>
        <v>8.8517614804660703</v>
      </c>
      <c r="AF175" s="37">
        <v>0</v>
      </c>
      <c r="AG175" s="37">
        <v>0</v>
      </c>
      <c r="AH175" s="37">
        <v>9750</v>
      </c>
      <c r="AI175" s="36">
        <v>9750</v>
      </c>
      <c r="AJ175" s="36">
        <f t="shared" si="73"/>
        <v>19887.5</v>
      </c>
      <c r="AK175" s="36">
        <f t="shared" si="88"/>
        <v>21558.083333333332</v>
      </c>
      <c r="AL175" s="40">
        <f t="shared" si="89"/>
        <v>-51.005025125628144</v>
      </c>
      <c r="AM175" s="40">
        <f t="shared" si="89"/>
        <v>40.671971706454471</v>
      </c>
      <c r="AN175" s="40">
        <f t="shared" si="90"/>
        <v>-7.7492201301135992</v>
      </c>
      <c r="AP175" s="36">
        <f t="shared" si="74"/>
        <v>294963</v>
      </c>
      <c r="AQ175" s="36">
        <f t="shared" si="74"/>
        <v>176700</v>
      </c>
      <c r="AR175" s="36">
        <f t="shared" si="74"/>
        <v>51750</v>
      </c>
      <c r="AS175" s="36">
        <f t="shared" si="72"/>
        <v>523413</v>
      </c>
      <c r="AT175" s="36">
        <f t="shared" si="75"/>
        <v>585159.5</v>
      </c>
      <c r="AU175" s="36">
        <f t="shared" si="91"/>
        <v>584349.66666666663</v>
      </c>
      <c r="AV175" s="40">
        <f t="shared" si="92"/>
        <v>7.6033863182218164</v>
      </c>
      <c r="AW175" s="40">
        <f t="shared" si="92"/>
        <v>6.8846458219266493</v>
      </c>
      <c r="AX175" s="40">
        <f t="shared" si="93"/>
        <v>0.1385871130812788</v>
      </c>
      <c r="AZ175" s="36">
        <f t="shared" si="76"/>
        <v>296.00299999999999</v>
      </c>
      <c r="BA175" s="36">
        <f t="shared" si="77"/>
        <v>24</v>
      </c>
      <c r="BB175" s="36">
        <f t="shared" si="78"/>
        <v>193.66</v>
      </c>
      <c r="BC175" s="36">
        <f t="shared" si="79"/>
        <v>9.75</v>
      </c>
      <c r="BD175" s="36">
        <f t="shared" si="80"/>
        <v>523.41300000000001</v>
      </c>
      <c r="BE175" s="41">
        <f t="shared" si="98"/>
        <v>3431.1110000000003</v>
      </c>
      <c r="BF175" s="41">
        <f t="shared" si="98"/>
        <v>190.262</v>
      </c>
      <c r="BG175" s="41">
        <f t="shared" si="94"/>
        <v>1382.56</v>
      </c>
      <c r="BH175" s="41">
        <f t="shared" si="94"/>
        <v>183.07599999999999</v>
      </c>
      <c r="BI175" s="41">
        <f t="shared" si="94"/>
        <v>5187.009</v>
      </c>
      <c r="BJ175" s="1">
        <f t="shared" si="95"/>
        <v>9</v>
      </c>
    </row>
    <row r="176" spans="1:62" x14ac:dyDescent="0.25">
      <c r="A176" s="33">
        <v>38787</v>
      </c>
      <c r="B176" s="37">
        <v>281010</v>
      </c>
      <c r="C176" s="37">
        <v>179800</v>
      </c>
      <c r="D176" s="126">
        <v>0</v>
      </c>
      <c r="E176" s="36">
        <v>460810</v>
      </c>
      <c r="F176" s="36">
        <f t="shared" si="69"/>
        <v>377397</v>
      </c>
      <c r="G176" s="36">
        <f t="shared" si="96"/>
        <v>377388.66666666669</v>
      </c>
      <c r="H176" s="40">
        <f t="shared" si="81"/>
        <v>75.726074620946335</v>
      </c>
      <c r="I176" s="40">
        <f t="shared" si="81"/>
        <v>27.723581500577875</v>
      </c>
      <c r="J176" s="40">
        <f t="shared" si="97"/>
        <v>2.208156754401891E-3</v>
      </c>
      <c r="L176" s="36">
        <v>19885</v>
      </c>
      <c r="M176" s="36">
        <v>9100</v>
      </c>
      <c r="N176" s="48">
        <v>28100</v>
      </c>
      <c r="O176" s="36">
        <v>57085</v>
      </c>
      <c r="P176" s="36">
        <f t="shared" si="70"/>
        <v>28158.75</v>
      </c>
      <c r="Q176" s="36">
        <f t="shared" si="82"/>
        <v>40865.666666666664</v>
      </c>
      <c r="R176" s="40">
        <f t="shared" si="83"/>
        <v>140.43888467694381</v>
      </c>
      <c r="S176" s="40">
        <f t="shared" si="83"/>
        <v>-24.28051871222765</v>
      </c>
      <c r="T176" s="40">
        <f t="shared" si="84"/>
        <v>-31.094357936980511</v>
      </c>
      <c r="V176" s="37">
        <v>74447</v>
      </c>
      <c r="W176" s="37">
        <v>49850</v>
      </c>
      <c r="X176" s="37">
        <v>15600</v>
      </c>
      <c r="Y176" s="36">
        <v>139897</v>
      </c>
      <c r="Z176" s="36">
        <f t="shared" si="71"/>
        <v>155389.25</v>
      </c>
      <c r="AA176" s="36">
        <f t="shared" si="85"/>
        <v>132092.16666666666</v>
      </c>
      <c r="AB176" s="40">
        <f t="shared" si="86"/>
        <v>26.878043913985916</v>
      </c>
      <c r="AC176" s="40">
        <f t="shared" si="86"/>
        <v>15.936603508929004</v>
      </c>
      <c r="AD176" s="40">
        <f t="shared" si="87"/>
        <v>17.636990838467593</v>
      </c>
      <c r="AF176" s="37">
        <v>3000</v>
      </c>
      <c r="AG176" s="37">
        <v>9000</v>
      </c>
      <c r="AH176" s="37">
        <v>17900</v>
      </c>
      <c r="AI176" s="36">
        <v>29900</v>
      </c>
      <c r="AJ176" s="36">
        <f t="shared" si="73"/>
        <v>21912.5</v>
      </c>
      <c r="AK176" s="36">
        <f t="shared" si="88"/>
        <v>17233.166666666668</v>
      </c>
      <c r="AL176" s="40">
        <f t="shared" si="89"/>
        <v>398.33333333333331</v>
      </c>
      <c r="AM176" s="40">
        <f t="shared" si="89"/>
        <v>238.4169884169884</v>
      </c>
      <c r="AN176" s="40">
        <f t="shared" si="90"/>
        <v>27.15306724436406</v>
      </c>
      <c r="AP176" s="36">
        <f t="shared" si="74"/>
        <v>378342</v>
      </c>
      <c r="AQ176" s="36">
        <f t="shared" si="74"/>
        <v>247750</v>
      </c>
      <c r="AR176" s="36">
        <f t="shared" si="74"/>
        <v>61600</v>
      </c>
      <c r="AS176" s="36">
        <f t="shared" si="72"/>
        <v>687692</v>
      </c>
      <c r="AT176" s="36">
        <f t="shared" si="75"/>
        <v>582857.5</v>
      </c>
      <c r="AU176" s="36">
        <f t="shared" si="91"/>
        <v>567579.66666666663</v>
      </c>
      <c r="AV176" s="40">
        <f t="shared" si="92"/>
        <v>70.967717876365796</v>
      </c>
      <c r="AW176" s="40">
        <f t="shared" si="92"/>
        <v>23.180828968731792</v>
      </c>
      <c r="AX176" s="40">
        <f t="shared" si="93"/>
        <v>2.6917513488561751</v>
      </c>
      <c r="AZ176" s="36">
        <f t="shared" si="76"/>
        <v>460.81</v>
      </c>
      <c r="BA176" s="36">
        <f t="shared" si="77"/>
        <v>57.085000000000001</v>
      </c>
      <c r="BB176" s="36">
        <f t="shared" si="78"/>
        <v>139.89699999999999</v>
      </c>
      <c r="BC176" s="36">
        <f t="shared" si="79"/>
        <v>29.9</v>
      </c>
      <c r="BD176" s="36">
        <f t="shared" si="80"/>
        <v>687.69200000000001</v>
      </c>
      <c r="BE176" s="41">
        <f t="shared" si="98"/>
        <v>3891.9210000000003</v>
      </c>
      <c r="BF176" s="41">
        <f t="shared" si="98"/>
        <v>247.34700000000001</v>
      </c>
      <c r="BG176" s="41">
        <f t="shared" si="94"/>
        <v>1522.4569999999999</v>
      </c>
      <c r="BH176" s="41">
        <f t="shared" si="94"/>
        <v>212.976</v>
      </c>
      <c r="BI176" s="41">
        <f t="shared" si="94"/>
        <v>5874.701</v>
      </c>
      <c r="BJ176" s="1">
        <f t="shared" si="95"/>
        <v>10</v>
      </c>
    </row>
    <row r="177" spans="1:62" x14ac:dyDescent="0.25">
      <c r="A177" s="33">
        <v>38794</v>
      </c>
      <c r="B177" s="37">
        <v>175440</v>
      </c>
      <c r="C177" s="37">
        <v>137600</v>
      </c>
      <c r="D177" s="126">
        <v>1400</v>
      </c>
      <c r="E177" s="36">
        <v>314440</v>
      </c>
      <c r="F177" s="36">
        <f t="shared" si="69"/>
        <v>354026.25</v>
      </c>
      <c r="G177" s="36">
        <f t="shared" si="96"/>
        <v>394738.66666666669</v>
      </c>
      <c r="H177" s="40">
        <f t="shared" si="81"/>
        <v>-23.167143960200566</v>
      </c>
      <c r="I177" s="40">
        <f t="shared" si="81"/>
        <v>9.1782325848188684</v>
      </c>
      <c r="J177" s="40">
        <f t="shared" si="97"/>
        <v>-10.313764549710536</v>
      </c>
      <c r="L177" s="36">
        <v>1500</v>
      </c>
      <c r="M177" s="36">
        <v>0</v>
      </c>
      <c r="N177" s="48">
        <v>26600</v>
      </c>
      <c r="O177" s="36">
        <v>28100</v>
      </c>
      <c r="P177" s="36">
        <f t="shared" si="70"/>
        <v>32546.25</v>
      </c>
      <c r="Q177" s="36">
        <f t="shared" si="82"/>
        <v>42608.916666666664</v>
      </c>
      <c r="R177" s="40">
        <f t="shared" si="83"/>
        <v>-43.880811631250992</v>
      </c>
      <c r="S177" s="40">
        <f t="shared" si="83"/>
        <v>-27.185524917500981</v>
      </c>
      <c r="T177" s="40">
        <f t="shared" si="84"/>
        <v>-23.616340085310782</v>
      </c>
      <c r="V177" s="37">
        <v>49729</v>
      </c>
      <c r="W177" s="37">
        <v>43150</v>
      </c>
      <c r="X177" s="37">
        <v>22600</v>
      </c>
      <c r="Y177" s="36">
        <v>115479</v>
      </c>
      <c r="Z177" s="36">
        <f t="shared" si="71"/>
        <v>160279</v>
      </c>
      <c r="AA177" s="36">
        <f t="shared" si="85"/>
        <v>128566.16666666667</v>
      </c>
      <c r="AB177" s="40">
        <f t="shared" si="86"/>
        <v>-33.957278888221666</v>
      </c>
      <c r="AC177" s="40">
        <f t="shared" si="86"/>
        <v>10.413502109704641</v>
      </c>
      <c r="AD177" s="40">
        <f t="shared" si="87"/>
        <v>24.666546538293499</v>
      </c>
      <c r="AF177" s="37">
        <v>0</v>
      </c>
      <c r="AG177" s="37">
        <v>0</v>
      </c>
      <c r="AH177" s="37">
        <v>1400</v>
      </c>
      <c r="AI177" s="36">
        <v>1400</v>
      </c>
      <c r="AJ177" s="36">
        <f t="shared" si="73"/>
        <v>15387.5</v>
      </c>
      <c r="AK177" s="36">
        <f t="shared" si="88"/>
        <v>15556.75</v>
      </c>
      <c r="AL177" s="40">
        <f t="shared" si="89"/>
        <v>-93.403693931398408</v>
      </c>
      <c r="AM177" s="40">
        <f t="shared" si="89"/>
        <v>30.612851201086499</v>
      </c>
      <c r="AN177" s="40">
        <f t="shared" si="90"/>
        <v>-1.087952175100837</v>
      </c>
      <c r="AP177" s="36">
        <f t="shared" si="74"/>
        <v>226669</v>
      </c>
      <c r="AQ177" s="36">
        <f t="shared" si="74"/>
        <v>180750</v>
      </c>
      <c r="AR177" s="36">
        <f t="shared" si="74"/>
        <v>52000</v>
      </c>
      <c r="AS177" s="36">
        <f t="shared" si="72"/>
        <v>459419</v>
      </c>
      <c r="AT177" s="36">
        <f t="shared" si="75"/>
        <v>562239</v>
      </c>
      <c r="AU177" s="36">
        <f t="shared" si="91"/>
        <v>581470.5</v>
      </c>
      <c r="AV177" s="40">
        <f t="shared" si="92"/>
        <v>-29.902823148505576</v>
      </c>
      <c r="AW177" s="40">
        <f t="shared" si="92"/>
        <v>6.908750716621137</v>
      </c>
      <c r="AX177" s="40">
        <f t="shared" si="93"/>
        <v>-3.3073904867056858</v>
      </c>
      <c r="AZ177" s="36">
        <f t="shared" si="76"/>
        <v>314.44</v>
      </c>
      <c r="BA177" s="36">
        <f t="shared" si="77"/>
        <v>28.1</v>
      </c>
      <c r="BB177" s="36">
        <f t="shared" si="78"/>
        <v>115.479</v>
      </c>
      <c r="BC177" s="36">
        <f t="shared" si="79"/>
        <v>1.4</v>
      </c>
      <c r="BD177" s="36">
        <f t="shared" si="80"/>
        <v>459.41899999999998</v>
      </c>
      <c r="BE177" s="41">
        <f t="shared" si="98"/>
        <v>4206.3609999999999</v>
      </c>
      <c r="BF177" s="41">
        <f t="shared" si="98"/>
        <v>275.447</v>
      </c>
      <c r="BG177" s="41">
        <f t="shared" si="94"/>
        <v>1637.9359999999999</v>
      </c>
      <c r="BH177" s="41">
        <f t="shared" si="94"/>
        <v>214.376</v>
      </c>
      <c r="BI177" s="41">
        <f t="shared" si="94"/>
        <v>6334.12</v>
      </c>
      <c r="BJ177" s="1">
        <f t="shared" si="95"/>
        <v>11</v>
      </c>
    </row>
    <row r="178" spans="1:62" x14ac:dyDescent="0.25">
      <c r="A178" s="33">
        <v>38801</v>
      </c>
      <c r="B178" s="37">
        <v>194290</v>
      </c>
      <c r="C178" s="37">
        <v>108100</v>
      </c>
      <c r="D178" s="126">
        <v>0</v>
      </c>
      <c r="E178" s="36">
        <v>302390</v>
      </c>
      <c r="F178" s="36">
        <f t="shared" si="69"/>
        <v>343410.75</v>
      </c>
      <c r="G178" s="36">
        <f t="shared" si="96"/>
        <v>421451.75</v>
      </c>
      <c r="H178" s="40">
        <f t="shared" si="81"/>
        <v>-20.039452738686425</v>
      </c>
      <c r="I178" s="40">
        <f t="shared" si="81"/>
        <v>3.3118783882166714</v>
      </c>
      <c r="J178" s="40">
        <f t="shared" si="97"/>
        <v>-18.517184944658549</v>
      </c>
      <c r="L178" s="36">
        <v>3200</v>
      </c>
      <c r="M178" s="36">
        <v>3000</v>
      </c>
      <c r="N178" s="48">
        <v>18785</v>
      </c>
      <c r="O178" s="36">
        <v>24985</v>
      </c>
      <c r="P178" s="36">
        <f t="shared" si="70"/>
        <v>33542.5</v>
      </c>
      <c r="Q178" s="36">
        <f t="shared" si="82"/>
        <v>39762.583333333336</v>
      </c>
      <c r="R178" s="40">
        <f t="shared" si="83"/>
        <v>-32.322986077252288</v>
      </c>
      <c r="S178" s="40">
        <f t="shared" si="83"/>
        <v>-5.6018349140235841</v>
      </c>
      <c r="T178" s="40">
        <f t="shared" si="84"/>
        <v>-15.643056390953813</v>
      </c>
      <c r="V178" s="37">
        <v>46974</v>
      </c>
      <c r="W178" s="37">
        <v>28300</v>
      </c>
      <c r="X178" s="37">
        <v>26852</v>
      </c>
      <c r="Y178" s="36">
        <v>102126</v>
      </c>
      <c r="Z178" s="36">
        <f t="shared" si="71"/>
        <v>137790.5</v>
      </c>
      <c r="AA178" s="36">
        <f t="shared" si="85"/>
        <v>124316</v>
      </c>
      <c r="AB178" s="40">
        <f t="shared" si="86"/>
        <v>-17.32027202072539</v>
      </c>
      <c r="AC178" s="40">
        <f t="shared" si="86"/>
        <v>-2.2440024547102366</v>
      </c>
      <c r="AD178" s="40">
        <f t="shared" si="87"/>
        <v>10.838910518356437</v>
      </c>
      <c r="AF178" s="37">
        <v>13800</v>
      </c>
      <c r="AG178" s="37">
        <v>0</v>
      </c>
      <c r="AH178" s="37">
        <v>17250</v>
      </c>
      <c r="AI178" s="36">
        <v>31050</v>
      </c>
      <c r="AJ178" s="36">
        <f t="shared" si="73"/>
        <v>18025</v>
      </c>
      <c r="AK178" s="36">
        <f t="shared" si="88"/>
        <v>16447.416666666668</v>
      </c>
      <c r="AL178" s="40">
        <f t="shared" si="89"/>
        <v>125</v>
      </c>
      <c r="AM178" s="40">
        <f t="shared" si="89"/>
        <v>18.344166502527749</v>
      </c>
      <c r="AN178" s="40">
        <f t="shared" si="90"/>
        <v>9.5916785310762975</v>
      </c>
      <c r="AP178" s="36">
        <f t="shared" si="74"/>
        <v>258264</v>
      </c>
      <c r="AQ178" s="36">
        <f t="shared" si="74"/>
        <v>139400</v>
      </c>
      <c r="AR178" s="36">
        <f t="shared" si="74"/>
        <v>62887</v>
      </c>
      <c r="AS178" s="36">
        <f t="shared" si="72"/>
        <v>460551</v>
      </c>
      <c r="AT178" s="36">
        <f t="shared" si="75"/>
        <v>532768.75</v>
      </c>
      <c r="AU178" s="36">
        <f t="shared" si="91"/>
        <v>601977.75</v>
      </c>
      <c r="AV178" s="40">
        <f t="shared" si="92"/>
        <v>-16.629073952050277</v>
      </c>
      <c r="AW178" s="40">
        <f t="shared" si="92"/>
        <v>1.6502438852208368</v>
      </c>
      <c r="AX178" s="40">
        <f t="shared" si="93"/>
        <v>-11.496936556209924</v>
      </c>
      <c r="AZ178" s="36">
        <f t="shared" si="76"/>
        <v>302.39</v>
      </c>
      <c r="BA178" s="36">
        <f t="shared" si="77"/>
        <v>24.984999999999999</v>
      </c>
      <c r="BB178" s="36">
        <f t="shared" si="78"/>
        <v>102.126</v>
      </c>
      <c r="BC178" s="36">
        <f t="shared" si="79"/>
        <v>31.05</v>
      </c>
      <c r="BD178" s="36">
        <f t="shared" si="80"/>
        <v>460.55099999999999</v>
      </c>
      <c r="BE178" s="41">
        <f t="shared" si="98"/>
        <v>4508.7510000000002</v>
      </c>
      <c r="BF178" s="41">
        <f t="shared" si="98"/>
        <v>300.43200000000002</v>
      </c>
      <c r="BG178" s="41">
        <f t="shared" si="94"/>
        <v>1740.0619999999999</v>
      </c>
      <c r="BH178" s="41">
        <f t="shared" si="94"/>
        <v>245.42600000000002</v>
      </c>
      <c r="BI178" s="41">
        <f t="shared" si="94"/>
        <v>6794.6710000000003</v>
      </c>
      <c r="BJ178" s="1">
        <f t="shared" si="95"/>
        <v>12</v>
      </c>
    </row>
    <row r="179" spans="1:62" x14ac:dyDescent="0.25">
      <c r="A179" s="33">
        <v>38808</v>
      </c>
      <c r="B179" s="37">
        <v>440411</v>
      </c>
      <c r="C179" s="37">
        <v>98592</v>
      </c>
      <c r="D179" s="126">
        <v>0</v>
      </c>
      <c r="E179" s="36">
        <v>539003</v>
      </c>
      <c r="F179" s="36">
        <f t="shared" si="69"/>
        <v>404160.75</v>
      </c>
      <c r="G179" s="36">
        <f t="shared" si="96"/>
        <v>458491.5</v>
      </c>
      <c r="H179" s="40">
        <f t="shared" si="81"/>
        <v>40.700260515915488</v>
      </c>
      <c r="I179" s="40">
        <f t="shared" si="81"/>
        <v>12.835440246129103</v>
      </c>
      <c r="J179" s="40">
        <f t="shared" si="97"/>
        <v>-11.849892527996698</v>
      </c>
      <c r="L179" s="36">
        <v>10899</v>
      </c>
      <c r="M179" s="36">
        <v>6000</v>
      </c>
      <c r="N179" s="48">
        <v>8400</v>
      </c>
      <c r="O179" s="36">
        <v>25299</v>
      </c>
      <c r="P179" s="36">
        <f t="shared" si="70"/>
        <v>33867.25</v>
      </c>
      <c r="Q179" s="36">
        <f t="shared" si="82"/>
        <v>40245.333333333336</v>
      </c>
      <c r="R179" s="40">
        <f t="shared" si="83"/>
        <v>-3.615513562938133</v>
      </c>
      <c r="S179" s="40">
        <f t="shared" si="83"/>
        <v>-1.1030807417141242</v>
      </c>
      <c r="T179" s="40">
        <f t="shared" si="84"/>
        <v>-15.848007222369475</v>
      </c>
      <c r="V179" s="37">
        <v>84469</v>
      </c>
      <c r="W179" s="37">
        <v>25800</v>
      </c>
      <c r="X179" s="37">
        <v>14000</v>
      </c>
      <c r="Y179" s="36">
        <v>124269</v>
      </c>
      <c r="Z179" s="36">
        <f t="shared" si="71"/>
        <v>120442.75</v>
      </c>
      <c r="AA179" s="36">
        <f t="shared" si="85"/>
        <v>121305.91666666667</v>
      </c>
      <c r="AB179" s="40">
        <f t="shared" si="86"/>
        <v>4.8090952794622499</v>
      </c>
      <c r="AC179" s="40">
        <f t="shared" si="86"/>
        <v>-8.6175533902500554</v>
      </c>
      <c r="AD179" s="40">
        <f t="shared" si="87"/>
        <v>-0.71156188451924063</v>
      </c>
      <c r="AF179" s="37">
        <v>1640</v>
      </c>
      <c r="AG179" s="37">
        <v>0</v>
      </c>
      <c r="AH179" s="37">
        <v>4600</v>
      </c>
      <c r="AI179" s="36">
        <v>6240</v>
      </c>
      <c r="AJ179" s="36">
        <f t="shared" si="73"/>
        <v>17147.5</v>
      </c>
      <c r="AK179" s="36">
        <f t="shared" si="88"/>
        <v>11670.833333333334</v>
      </c>
      <c r="AL179" s="40">
        <f t="shared" si="89"/>
        <v>-17.948717948717952</v>
      </c>
      <c r="AM179" s="40">
        <f t="shared" si="89"/>
        <v>41.047523082934049</v>
      </c>
      <c r="AN179" s="40">
        <f t="shared" si="90"/>
        <v>46.926097822206337</v>
      </c>
      <c r="AP179" s="36">
        <f t="shared" si="74"/>
        <v>537419</v>
      </c>
      <c r="AQ179" s="36">
        <f t="shared" si="74"/>
        <v>130392</v>
      </c>
      <c r="AR179" s="36">
        <f t="shared" si="74"/>
        <v>27000</v>
      </c>
      <c r="AS179" s="36">
        <f t="shared" si="72"/>
        <v>694811</v>
      </c>
      <c r="AT179" s="36">
        <f t="shared" si="75"/>
        <v>575618.25</v>
      </c>
      <c r="AU179" s="36">
        <f t="shared" si="91"/>
        <v>631713.58333333337</v>
      </c>
      <c r="AV179" s="40">
        <f t="shared" si="92"/>
        <v>29.748499549958353</v>
      </c>
      <c r="AW179" s="40">
        <f t="shared" si="92"/>
        <v>7.3135821204387108</v>
      </c>
      <c r="AX179" s="40">
        <f t="shared" si="93"/>
        <v>-8.8798681575497866</v>
      </c>
      <c r="AZ179" s="36">
        <f t="shared" si="76"/>
        <v>539.00300000000004</v>
      </c>
      <c r="BA179" s="36">
        <f t="shared" si="77"/>
        <v>25.298999999999999</v>
      </c>
      <c r="BB179" s="36">
        <f t="shared" si="78"/>
        <v>124.26900000000001</v>
      </c>
      <c r="BC179" s="36">
        <f t="shared" si="79"/>
        <v>6.24</v>
      </c>
      <c r="BD179" s="36">
        <f t="shared" si="80"/>
        <v>694.81100000000004</v>
      </c>
      <c r="BE179" s="41">
        <f t="shared" si="98"/>
        <v>5047.7539999999999</v>
      </c>
      <c r="BF179" s="41">
        <f t="shared" si="98"/>
        <v>325.73099999999999</v>
      </c>
      <c r="BG179" s="41">
        <f t="shared" si="94"/>
        <v>1864.3309999999999</v>
      </c>
      <c r="BH179" s="41">
        <f t="shared" si="94"/>
        <v>251.66600000000003</v>
      </c>
      <c r="BI179" s="41">
        <f>BI178+BD179</f>
        <v>7489.482</v>
      </c>
      <c r="BJ179" s="1">
        <f t="shared" si="95"/>
        <v>13</v>
      </c>
    </row>
    <row r="180" spans="1:62" x14ac:dyDescent="0.25">
      <c r="A180" s="33">
        <v>38815</v>
      </c>
      <c r="B180" s="37">
        <v>373845</v>
      </c>
      <c r="C180" s="37">
        <v>108860</v>
      </c>
      <c r="D180" s="126">
        <v>0</v>
      </c>
      <c r="E180" s="36">
        <v>482705</v>
      </c>
      <c r="F180" s="36">
        <f t="shared" si="69"/>
        <v>409634.5</v>
      </c>
      <c r="G180" s="36">
        <f t="shared" si="96"/>
        <v>491941.75</v>
      </c>
      <c r="H180" s="40">
        <f t="shared" si="81"/>
        <v>16.744301911616756</v>
      </c>
      <c r="I180" s="40">
        <f t="shared" si="81"/>
        <v>3.4441004454590418</v>
      </c>
      <c r="J180" s="40">
        <f t="shared" si="97"/>
        <v>-16.731096720292594</v>
      </c>
      <c r="L180" s="36">
        <v>1600</v>
      </c>
      <c r="M180" s="36">
        <v>1500</v>
      </c>
      <c r="N180" s="48">
        <v>22400</v>
      </c>
      <c r="O180" s="36">
        <v>25500</v>
      </c>
      <c r="P180" s="36">
        <f t="shared" si="70"/>
        <v>25971</v>
      </c>
      <c r="Q180" s="36">
        <f t="shared" si="82"/>
        <v>40292.833333333336</v>
      </c>
      <c r="R180" s="40">
        <f t="shared" si="83"/>
        <v>8.2664628709718571</v>
      </c>
      <c r="S180" s="40">
        <f t="shared" si="83"/>
        <v>-24.056407219773234</v>
      </c>
      <c r="T180" s="40">
        <f t="shared" si="84"/>
        <v>-35.544368932440427</v>
      </c>
      <c r="V180" s="37">
        <v>73727</v>
      </c>
      <c r="W180" s="37">
        <v>25685</v>
      </c>
      <c r="X180" s="37">
        <v>9800</v>
      </c>
      <c r="Y180" s="36">
        <v>109212</v>
      </c>
      <c r="Z180" s="36">
        <f t="shared" si="71"/>
        <v>112771.5</v>
      </c>
      <c r="AA180" s="36">
        <f>AVERAGE(Z128,Z76,Z24)</f>
        <v>132013.16666666666</v>
      </c>
      <c r="AB180" s="40">
        <f t="shared" si="86"/>
        <v>-33.005349168179812</v>
      </c>
      <c r="AC180" s="40">
        <f t="shared" si="86"/>
        <v>-22.220919445890907</v>
      </c>
      <c r="AD180" s="40">
        <f t="shared" si="87"/>
        <v>-14.575566326086154</v>
      </c>
      <c r="AF180" s="37">
        <v>0</v>
      </c>
      <c r="AG180" s="37">
        <v>0</v>
      </c>
      <c r="AH180" s="37">
        <v>7800</v>
      </c>
      <c r="AI180" s="36">
        <v>7800</v>
      </c>
      <c r="AJ180" s="36">
        <f t="shared" si="73"/>
        <v>11622.5</v>
      </c>
      <c r="AK180" s="36">
        <f t="shared" si="88"/>
        <v>13186.583333333334</v>
      </c>
      <c r="AL180" s="40">
        <f t="shared" si="89"/>
        <v>-71.636363636363626</v>
      </c>
      <c r="AM180" s="40">
        <f t="shared" si="89"/>
        <v>-33.707881190377734</v>
      </c>
      <c r="AN180" s="40">
        <f t="shared" si="90"/>
        <v>-11.861172024595712</v>
      </c>
      <c r="AP180" s="36">
        <f t="shared" si="74"/>
        <v>449172</v>
      </c>
      <c r="AQ180" s="36">
        <f t="shared" si="74"/>
        <v>136045</v>
      </c>
      <c r="AR180" s="36">
        <f t="shared" si="74"/>
        <v>40000</v>
      </c>
      <c r="AS180" s="36">
        <f t="shared" si="72"/>
        <v>625217</v>
      </c>
      <c r="AT180" s="36">
        <f t="shared" si="75"/>
        <v>559999.5</v>
      </c>
      <c r="AU180" s="36">
        <f t="shared" si="91"/>
        <v>677434.33333333337</v>
      </c>
      <c r="AV180" s="40">
        <f t="shared" si="92"/>
        <v>-0.37033436859105207</v>
      </c>
      <c r="AW180" s="40">
        <f t="shared" si="92"/>
        <v>-5.519680183831877</v>
      </c>
      <c r="AX180" s="40">
        <f t="shared" si="93"/>
        <v>-17.335234952662081</v>
      </c>
      <c r="AZ180" s="36">
        <f t="shared" si="76"/>
        <v>482.70499999999998</v>
      </c>
      <c r="BA180" s="36">
        <f t="shared" si="77"/>
        <v>25.5</v>
      </c>
      <c r="BB180" s="36">
        <f t="shared" si="78"/>
        <v>109.212</v>
      </c>
      <c r="BC180" s="36">
        <f t="shared" si="79"/>
        <v>7.8</v>
      </c>
      <c r="BD180" s="36">
        <f t="shared" si="80"/>
        <v>625.21699999999998</v>
      </c>
      <c r="BE180" s="41">
        <f t="shared" si="98"/>
        <v>5530.4589999999998</v>
      </c>
      <c r="BF180" s="41">
        <f t="shared" si="98"/>
        <v>351.23099999999999</v>
      </c>
      <c r="BG180" s="41">
        <f t="shared" si="94"/>
        <v>1973.5429999999999</v>
      </c>
      <c r="BH180" s="41">
        <f t="shared" si="94"/>
        <v>259.46600000000001</v>
      </c>
      <c r="BI180" s="41">
        <f t="shared" si="94"/>
        <v>8114.6989999999996</v>
      </c>
      <c r="BJ180" s="1">
        <f t="shared" si="95"/>
        <v>14</v>
      </c>
    </row>
    <row r="181" spans="1:62" x14ac:dyDescent="0.25">
      <c r="A181" s="33">
        <v>38822</v>
      </c>
      <c r="B181" s="37">
        <v>560177</v>
      </c>
      <c r="C181" s="37">
        <v>102593</v>
      </c>
      <c r="D181" s="126">
        <v>0</v>
      </c>
      <c r="E181" s="36">
        <v>662770</v>
      </c>
      <c r="F181" s="36">
        <f t="shared" si="69"/>
        <v>496717</v>
      </c>
      <c r="G181" s="36">
        <f t="shared" si="96"/>
        <v>531541.25</v>
      </c>
      <c r="H181" s="40">
        <f t="shared" si="81"/>
        <v>10.826841108117913</v>
      </c>
      <c r="I181" s="40">
        <f t="shared" si="81"/>
        <v>12.077980318769367</v>
      </c>
      <c r="J181" s="40">
        <f t="shared" si="97"/>
        <v>-6.5515611441256949</v>
      </c>
      <c r="L181" s="36">
        <v>1535</v>
      </c>
      <c r="M181" s="36">
        <v>3000</v>
      </c>
      <c r="N181" s="48">
        <v>10889</v>
      </c>
      <c r="O181" s="36">
        <v>15424</v>
      </c>
      <c r="P181" s="36">
        <f t="shared" si="70"/>
        <v>22802</v>
      </c>
      <c r="Q181" s="36">
        <f t="shared" si="82"/>
        <v>36429.166666666664</v>
      </c>
      <c r="R181" s="40">
        <f t="shared" si="83"/>
        <v>2.5259239563945712</v>
      </c>
      <c r="S181" s="40">
        <f t="shared" si="83"/>
        <v>-10.37213918614821</v>
      </c>
      <c r="T181" s="40">
        <f t="shared" si="84"/>
        <v>-37.407297266384532</v>
      </c>
      <c r="V181" s="37">
        <v>45458</v>
      </c>
      <c r="W181" s="37">
        <v>13820</v>
      </c>
      <c r="X181" s="37">
        <v>7000</v>
      </c>
      <c r="Y181" s="36">
        <v>66278</v>
      </c>
      <c r="Z181" s="36">
        <f t="shared" si="71"/>
        <v>100471.25</v>
      </c>
      <c r="AA181" s="36">
        <f t="shared" si="85"/>
        <v>139603.16666666666</v>
      </c>
      <c r="AB181" s="40">
        <f t="shared" si="86"/>
        <v>-55.605420213941713</v>
      </c>
      <c r="AC181" s="40">
        <f t="shared" si="86"/>
        <v>-27.509397614701403</v>
      </c>
      <c r="AD181" s="40">
        <f t="shared" si="87"/>
        <v>-28.030823083048496</v>
      </c>
      <c r="AF181" s="37">
        <v>0</v>
      </c>
      <c r="AG181" s="37">
        <v>0</v>
      </c>
      <c r="AH181" s="37">
        <v>5300</v>
      </c>
      <c r="AI181" s="36">
        <v>5300</v>
      </c>
      <c r="AJ181" s="36">
        <f t="shared" si="73"/>
        <v>12597.5</v>
      </c>
      <c r="AK181" s="36">
        <f t="shared" si="88"/>
        <v>12756.166666666666</v>
      </c>
      <c r="AL181" s="40">
        <f t="shared" si="89"/>
        <v>-50.216043584444868</v>
      </c>
      <c r="AM181" s="40">
        <f t="shared" si="89"/>
        <v>-15.383452838743262</v>
      </c>
      <c r="AN181" s="40">
        <f t="shared" si="90"/>
        <v>-1.2438428472503427</v>
      </c>
      <c r="AP181" s="36">
        <f t="shared" si="74"/>
        <v>607170</v>
      </c>
      <c r="AQ181" s="36">
        <f t="shared" si="74"/>
        <v>119413</v>
      </c>
      <c r="AR181" s="36">
        <f t="shared" si="74"/>
        <v>23189</v>
      </c>
      <c r="AS181" s="36">
        <f t="shared" si="72"/>
        <v>749772</v>
      </c>
      <c r="AT181" s="36">
        <f t="shared" si="75"/>
        <v>632587.75</v>
      </c>
      <c r="AU181" s="36">
        <f t="shared" si="91"/>
        <v>720329.75</v>
      </c>
      <c r="AV181" s="40">
        <f t="shared" si="92"/>
        <v>-3.0056687787675673</v>
      </c>
      <c r="AW181" s="40">
        <f t="shared" si="92"/>
        <v>1.6832063139324838</v>
      </c>
      <c r="AX181" s="40">
        <f t="shared" si="93"/>
        <v>-12.180810246973694</v>
      </c>
      <c r="AZ181" s="36">
        <f t="shared" si="76"/>
        <v>662.77</v>
      </c>
      <c r="BA181" s="36">
        <f t="shared" si="77"/>
        <v>15.423999999999999</v>
      </c>
      <c r="BB181" s="36">
        <f t="shared" si="78"/>
        <v>66.278000000000006</v>
      </c>
      <c r="BC181" s="36">
        <f t="shared" si="79"/>
        <v>5.3</v>
      </c>
      <c r="BD181" s="36">
        <f t="shared" si="80"/>
        <v>749.77200000000005</v>
      </c>
      <c r="BE181" s="41">
        <f t="shared" si="98"/>
        <v>6193.2289999999994</v>
      </c>
      <c r="BF181" s="41">
        <f t="shared" si="98"/>
        <v>366.65499999999997</v>
      </c>
      <c r="BG181" s="41">
        <f t="shared" si="94"/>
        <v>2039.8209999999999</v>
      </c>
      <c r="BH181" s="41">
        <f t="shared" si="94"/>
        <v>264.76600000000002</v>
      </c>
      <c r="BI181" s="41">
        <f t="shared" si="94"/>
        <v>8864.4709999999995</v>
      </c>
      <c r="BJ181" s="1">
        <f t="shared" si="95"/>
        <v>15</v>
      </c>
    </row>
    <row r="182" spans="1:62" x14ac:dyDescent="0.25">
      <c r="A182" s="33">
        <v>38829</v>
      </c>
      <c r="B182" s="37">
        <v>459283</v>
      </c>
      <c r="C182" s="37">
        <v>67512</v>
      </c>
      <c r="D182" s="126">
        <v>0</v>
      </c>
      <c r="E182" s="36">
        <v>526795</v>
      </c>
      <c r="F182" s="36">
        <f t="shared" si="69"/>
        <v>552818.25</v>
      </c>
      <c r="G182" s="36">
        <f t="shared" si="96"/>
        <v>538081.5</v>
      </c>
      <c r="H182" s="40">
        <f t="shared" si="81"/>
        <v>4.0940491151526759</v>
      </c>
      <c r="I182" s="40">
        <f t="shared" si="81"/>
        <v>16.342559441287928</v>
      </c>
      <c r="J182" s="40">
        <f t="shared" si="97"/>
        <v>2.7387579762545355</v>
      </c>
      <c r="L182" s="36">
        <v>6175</v>
      </c>
      <c r="M182" s="36">
        <v>3000</v>
      </c>
      <c r="N182" s="48">
        <v>18200</v>
      </c>
      <c r="O182" s="36">
        <v>27375</v>
      </c>
      <c r="P182" s="36">
        <f t="shared" si="70"/>
        <v>23399.5</v>
      </c>
      <c r="Q182" s="36">
        <f t="shared" si="82"/>
        <v>35833.916666666664</v>
      </c>
      <c r="R182" s="40">
        <f t="shared" si="83"/>
        <v>-13.657151868790407</v>
      </c>
      <c r="S182" s="40">
        <f t="shared" si="83"/>
        <v>-3.0574831693423121</v>
      </c>
      <c r="T182" s="40">
        <f t="shared" si="84"/>
        <v>-34.700132788535996</v>
      </c>
      <c r="V182" s="37">
        <v>53080</v>
      </c>
      <c r="W182" s="37">
        <v>14100</v>
      </c>
      <c r="X182" s="37">
        <v>5600</v>
      </c>
      <c r="Y182" s="36">
        <v>72780</v>
      </c>
      <c r="Z182" s="36">
        <f t="shared" si="71"/>
        <v>93134.75</v>
      </c>
      <c r="AA182" s="36">
        <f t="shared" si="85"/>
        <v>137209.66666666666</v>
      </c>
      <c r="AB182" s="40">
        <f t="shared" si="86"/>
        <v>-44.855281103197456</v>
      </c>
      <c r="AC182" s="40">
        <f t="shared" si="86"/>
        <v>-33.812733629916004</v>
      </c>
      <c r="AD182" s="40">
        <f t="shared" si="87"/>
        <v>-32.122311596121747</v>
      </c>
      <c r="AF182" s="37">
        <v>0</v>
      </c>
      <c r="AG182" s="37">
        <v>0</v>
      </c>
      <c r="AH182" s="37">
        <v>12500</v>
      </c>
      <c r="AI182" s="36">
        <v>12500</v>
      </c>
      <c r="AJ182" s="36">
        <f t="shared" si="73"/>
        <v>7960</v>
      </c>
      <c r="AK182" s="36">
        <f t="shared" si="88"/>
        <v>11348.583333333334</v>
      </c>
      <c r="AL182" s="40">
        <f t="shared" si="89"/>
        <v>38.888888888888886</v>
      </c>
      <c r="AM182" s="40">
        <f t="shared" si="89"/>
        <v>-41.845811035414883</v>
      </c>
      <c r="AN182" s="40">
        <f t="shared" si="90"/>
        <v>-29.859086670142389</v>
      </c>
      <c r="AP182" s="36">
        <f t="shared" si="74"/>
        <v>518538</v>
      </c>
      <c r="AQ182" s="36">
        <f t="shared" si="74"/>
        <v>84612</v>
      </c>
      <c r="AR182" s="36">
        <f t="shared" si="74"/>
        <v>36300</v>
      </c>
      <c r="AS182" s="36">
        <f t="shared" si="72"/>
        <v>639450</v>
      </c>
      <c r="AT182" s="36">
        <f t="shared" si="75"/>
        <v>677312.5</v>
      </c>
      <c r="AU182" s="36">
        <f t="shared" si="91"/>
        <v>722473.66666666663</v>
      </c>
      <c r="AV182" s="40">
        <f t="shared" si="92"/>
        <v>-5.7915820148771058</v>
      </c>
      <c r="AW182" s="40">
        <f t="shared" si="92"/>
        <v>3.6115761962418835</v>
      </c>
      <c r="AX182" s="40">
        <f t="shared" si="93"/>
        <v>-6.2509083376049208</v>
      </c>
      <c r="AZ182" s="36">
        <f t="shared" si="76"/>
        <v>526.79499999999996</v>
      </c>
      <c r="BA182" s="36">
        <f t="shared" si="77"/>
        <v>27.375</v>
      </c>
      <c r="BB182" s="36">
        <f t="shared" si="78"/>
        <v>72.78</v>
      </c>
      <c r="BC182" s="36">
        <f t="shared" si="79"/>
        <v>12.5</v>
      </c>
      <c r="BD182" s="36">
        <f t="shared" si="80"/>
        <v>639.45000000000005</v>
      </c>
      <c r="BE182" s="41">
        <f t="shared" si="98"/>
        <v>6720.0239999999994</v>
      </c>
      <c r="BF182" s="41">
        <f t="shared" si="98"/>
        <v>394.03</v>
      </c>
      <c r="BG182" s="41">
        <f t="shared" si="94"/>
        <v>2112.6010000000001</v>
      </c>
      <c r="BH182" s="41">
        <f t="shared" si="94"/>
        <v>277.26600000000002</v>
      </c>
      <c r="BI182" s="41">
        <f t="shared" si="94"/>
        <v>9503.9210000000003</v>
      </c>
      <c r="BJ182" s="1">
        <f t="shared" si="95"/>
        <v>16</v>
      </c>
    </row>
    <row r="183" spans="1:62" x14ac:dyDescent="0.25">
      <c r="A183" s="33">
        <v>38836</v>
      </c>
      <c r="B183" s="37">
        <v>521773</v>
      </c>
      <c r="C183" s="37">
        <v>65000</v>
      </c>
      <c r="D183" s="126">
        <v>0</v>
      </c>
      <c r="E183" s="36">
        <v>586773</v>
      </c>
      <c r="F183" s="36">
        <f t="shared" si="69"/>
        <v>564760.75</v>
      </c>
      <c r="G183" s="36">
        <f t="shared" si="96"/>
        <v>532501</v>
      </c>
      <c r="H183" s="40">
        <f t="shared" si="81"/>
        <v>33.024636081078931</v>
      </c>
      <c r="I183" s="40">
        <f t="shared" si="81"/>
        <v>15.335441564488583</v>
      </c>
      <c r="J183" s="40">
        <f t="shared" si="97"/>
        <v>6.0581576372626511</v>
      </c>
      <c r="L183" s="36">
        <v>1600</v>
      </c>
      <c r="M183" s="36">
        <v>0</v>
      </c>
      <c r="N183" s="48">
        <v>12600</v>
      </c>
      <c r="O183" s="36">
        <v>14200</v>
      </c>
      <c r="P183" s="36">
        <f t="shared" si="70"/>
        <v>20624.75</v>
      </c>
      <c r="Q183" s="36">
        <f t="shared" si="82"/>
        <v>35895.5</v>
      </c>
      <c r="R183" s="40">
        <f t="shared" si="83"/>
        <v>-55.254450921695295</v>
      </c>
      <c r="S183" s="40">
        <f t="shared" si="83"/>
        <v>-19.147956133559397</v>
      </c>
      <c r="T183" s="40">
        <f t="shared" si="84"/>
        <v>-42.542240670836172</v>
      </c>
      <c r="V183" s="37">
        <v>56593</v>
      </c>
      <c r="W183" s="37">
        <v>10500</v>
      </c>
      <c r="X183" s="37">
        <v>9900</v>
      </c>
      <c r="Y183" s="36">
        <v>76993</v>
      </c>
      <c r="Z183" s="36">
        <f t="shared" si="71"/>
        <v>81315.75</v>
      </c>
      <c r="AA183" s="36">
        <f t="shared" si="85"/>
        <v>126736.5</v>
      </c>
      <c r="AB183" s="40">
        <f t="shared" si="86"/>
        <v>-18.495739162652836</v>
      </c>
      <c r="AC183" s="40">
        <f t="shared" si="86"/>
        <v>-39.626805555039965</v>
      </c>
      <c r="AD183" s="40">
        <f t="shared" si="87"/>
        <v>-35.8387283852718</v>
      </c>
      <c r="AF183" s="37">
        <v>0</v>
      </c>
      <c r="AG183" s="37">
        <v>1500</v>
      </c>
      <c r="AH183" s="37">
        <v>5800</v>
      </c>
      <c r="AI183" s="36">
        <v>7300</v>
      </c>
      <c r="AJ183" s="36">
        <f t="shared" si="73"/>
        <v>8225</v>
      </c>
      <c r="AK183" s="36">
        <f t="shared" si="88"/>
        <v>9958.0833333333339</v>
      </c>
      <c r="AL183" s="40">
        <f t="shared" si="89"/>
        <v>21.666666666666657</v>
      </c>
      <c r="AM183" s="40">
        <f t="shared" si="89"/>
        <v>-38.09505889436646</v>
      </c>
      <c r="AN183" s="40">
        <f t="shared" si="90"/>
        <v>-17.403784195419135</v>
      </c>
      <c r="AP183" s="36">
        <f t="shared" si="74"/>
        <v>579966</v>
      </c>
      <c r="AQ183" s="36">
        <f t="shared" si="74"/>
        <v>77000</v>
      </c>
      <c r="AR183" s="36">
        <f t="shared" si="74"/>
        <v>28300</v>
      </c>
      <c r="AS183" s="36">
        <f t="shared" si="72"/>
        <v>685266</v>
      </c>
      <c r="AT183" s="36">
        <f t="shared" si="75"/>
        <v>674926.25</v>
      </c>
      <c r="AU183" s="36">
        <f t="shared" si="91"/>
        <v>705091.08333333337</v>
      </c>
      <c r="AV183" s="40">
        <f t="shared" si="92"/>
        <v>19.529880464188977</v>
      </c>
      <c r="AW183" s="40">
        <f t="shared" si="92"/>
        <v>1.7754595569871023</v>
      </c>
      <c r="AX183" s="40">
        <f t="shared" si="93"/>
        <v>-4.278147043177527</v>
      </c>
      <c r="AZ183" s="36">
        <f t="shared" si="76"/>
        <v>586.77300000000002</v>
      </c>
      <c r="BA183" s="36">
        <f t="shared" si="77"/>
        <v>14.2</v>
      </c>
      <c r="BB183" s="36">
        <f t="shared" si="78"/>
        <v>76.992999999999995</v>
      </c>
      <c r="BC183" s="36">
        <f t="shared" si="79"/>
        <v>7.3</v>
      </c>
      <c r="BD183" s="36">
        <f t="shared" si="80"/>
        <v>685.26599999999996</v>
      </c>
      <c r="BE183" s="41">
        <f t="shared" si="98"/>
        <v>7306.7969999999996</v>
      </c>
      <c r="BF183" s="41">
        <f t="shared" si="98"/>
        <v>408.22999999999996</v>
      </c>
      <c r="BG183" s="41">
        <f t="shared" si="94"/>
        <v>2189.5940000000001</v>
      </c>
      <c r="BH183" s="41">
        <f t="shared" si="94"/>
        <v>284.56600000000003</v>
      </c>
      <c r="BI183" s="41">
        <f t="shared" si="94"/>
        <v>10189.187</v>
      </c>
      <c r="BJ183" s="1">
        <f t="shared" si="95"/>
        <v>17</v>
      </c>
    </row>
    <row r="184" spans="1:62" x14ac:dyDescent="0.25">
      <c r="A184" s="33">
        <v>38843</v>
      </c>
      <c r="B184" s="37">
        <v>467810</v>
      </c>
      <c r="C184" s="37">
        <v>47600</v>
      </c>
      <c r="D184" s="126">
        <v>0</v>
      </c>
      <c r="E184" s="36">
        <v>515410</v>
      </c>
      <c r="F184" s="36">
        <f t="shared" si="69"/>
        <v>572937</v>
      </c>
      <c r="G184" s="36">
        <f t="shared" si="96"/>
        <v>537451.33333333337</v>
      </c>
      <c r="H184" s="40">
        <f t="shared" si="81"/>
        <v>-9.798266354216068</v>
      </c>
      <c r="I184" s="40">
        <f t="shared" si="81"/>
        <v>8.2751227560088125</v>
      </c>
      <c r="J184" s="40">
        <f t="shared" si="97"/>
        <v>6.6025823113286419</v>
      </c>
      <c r="L184" s="36">
        <v>4500</v>
      </c>
      <c r="M184" s="36">
        <v>0</v>
      </c>
      <c r="N184" s="48">
        <v>9800</v>
      </c>
      <c r="O184" s="36">
        <v>14300</v>
      </c>
      <c r="P184" s="36">
        <f t="shared" si="70"/>
        <v>17824.75</v>
      </c>
      <c r="Q184" s="36">
        <f t="shared" si="82"/>
        <v>37247.416666666664</v>
      </c>
      <c r="R184" s="40">
        <f t="shared" si="83"/>
        <v>-40.339605323542905</v>
      </c>
      <c r="S184" s="40">
        <f t="shared" si="83"/>
        <v>-30.408089563019136</v>
      </c>
      <c r="T184" s="40">
        <f t="shared" si="84"/>
        <v>-52.145003344750975</v>
      </c>
      <c r="V184" s="37">
        <v>77312</v>
      </c>
      <c r="W184" s="37">
        <v>25500</v>
      </c>
      <c r="X184" s="37">
        <v>9800</v>
      </c>
      <c r="Y184" s="36">
        <v>112612</v>
      </c>
      <c r="Z184" s="36">
        <f t="shared" si="71"/>
        <v>82165.75</v>
      </c>
      <c r="AA184" s="36">
        <f t="shared" si="85"/>
        <v>113814.25</v>
      </c>
      <c r="AB184" s="40">
        <f t="shared" si="86"/>
        <v>-5.2119457257331359</v>
      </c>
      <c r="AC184" s="40">
        <f t="shared" si="86"/>
        <v>-33.541943859166665</v>
      </c>
      <c r="AD184" s="40">
        <f t="shared" si="87"/>
        <v>-27.807150686315641</v>
      </c>
      <c r="AF184" s="37">
        <v>1500</v>
      </c>
      <c r="AG184" s="37">
        <v>13500</v>
      </c>
      <c r="AH184" s="37">
        <v>8600</v>
      </c>
      <c r="AI184" s="36">
        <v>23600</v>
      </c>
      <c r="AJ184" s="36">
        <f t="shared" si="73"/>
        <v>12175</v>
      </c>
      <c r="AK184" s="36">
        <f t="shared" si="88"/>
        <v>9029</v>
      </c>
      <c r="AL184" s="40">
        <f t="shared" si="89"/>
        <v>204.9095607235142</v>
      </c>
      <c r="AM184" s="40">
        <f t="shared" si="89"/>
        <v>45.869526148685068</v>
      </c>
      <c r="AN184" s="40">
        <f t="shared" si="90"/>
        <v>34.843282755565411</v>
      </c>
      <c r="AP184" s="36">
        <f t="shared" si="74"/>
        <v>551122</v>
      </c>
      <c r="AQ184" s="36">
        <f t="shared" si="74"/>
        <v>86600</v>
      </c>
      <c r="AR184" s="36">
        <f t="shared" si="74"/>
        <v>28200</v>
      </c>
      <c r="AS184" s="36">
        <f t="shared" si="72"/>
        <v>665922</v>
      </c>
      <c r="AT184" s="36">
        <f t="shared" si="75"/>
        <v>685102.5</v>
      </c>
      <c r="AU184" s="36">
        <f t="shared" si="91"/>
        <v>697542</v>
      </c>
      <c r="AV184" s="40">
        <f t="shared" si="92"/>
        <v>-7.7555373938579582</v>
      </c>
      <c r="AW184" s="40">
        <f t="shared" si="92"/>
        <v>-0.23909911182397048</v>
      </c>
      <c r="AX184" s="40">
        <f t="shared" si="93"/>
        <v>-1.7833334766938713</v>
      </c>
      <c r="AZ184" s="36">
        <f t="shared" si="76"/>
        <v>515.41</v>
      </c>
      <c r="BA184" s="36">
        <f t="shared" si="77"/>
        <v>14.3</v>
      </c>
      <c r="BB184" s="36">
        <f t="shared" si="78"/>
        <v>112.61199999999999</v>
      </c>
      <c r="BC184" s="36">
        <f t="shared" si="79"/>
        <v>23.6</v>
      </c>
      <c r="BD184" s="36">
        <f t="shared" si="80"/>
        <v>665.92200000000003</v>
      </c>
      <c r="BE184" s="41">
        <f t="shared" si="98"/>
        <v>7822.2069999999994</v>
      </c>
      <c r="BF184" s="41">
        <f t="shared" si="98"/>
        <v>422.53</v>
      </c>
      <c r="BG184" s="41">
        <f t="shared" ref="BG184:BG217" si="99">BG183+BB184</f>
        <v>2302.2060000000001</v>
      </c>
      <c r="BH184" s="41">
        <f t="shared" ref="BH184:BH207" si="100">BH183+BC184</f>
        <v>308.16600000000005</v>
      </c>
      <c r="BI184" s="41">
        <f t="shared" ref="BI184:BI207" si="101">BI183+BD184</f>
        <v>10855.109</v>
      </c>
      <c r="BJ184" s="1">
        <f t="shared" si="95"/>
        <v>18</v>
      </c>
    </row>
    <row r="185" spans="1:62" x14ac:dyDescent="0.25">
      <c r="A185" s="33">
        <v>38850</v>
      </c>
      <c r="B185" s="37">
        <v>568693</v>
      </c>
      <c r="C185" s="37">
        <v>107100</v>
      </c>
      <c r="D185" s="126">
        <v>0</v>
      </c>
      <c r="E185" s="36">
        <v>675793</v>
      </c>
      <c r="F185" s="36">
        <f t="shared" si="69"/>
        <v>576192.75</v>
      </c>
      <c r="G185" s="36">
        <f t="shared" si="96"/>
        <v>525807.41666666663</v>
      </c>
      <c r="H185" s="40">
        <f t="shared" si="81"/>
        <v>35.489465274199603</v>
      </c>
      <c r="I185" s="40">
        <f t="shared" si="81"/>
        <v>14.247283445187819</v>
      </c>
      <c r="J185" s="40">
        <f t="shared" si="97"/>
        <v>9.5824691201103604</v>
      </c>
      <c r="L185" s="36">
        <v>0</v>
      </c>
      <c r="M185" s="36">
        <v>13500</v>
      </c>
      <c r="N185" s="48">
        <v>4200</v>
      </c>
      <c r="O185" s="36">
        <v>17700</v>
      </c>
      <c r="P185" s="36">
        <f t="shared" si="70"/>
        <v>18393.75</v>
      </c>
      <c r="Q185" s="36">
        <f t="shared" si="82"/>
        <v>39172.833333333336</v>
      </c>
      <c r="R185" s="40">
        <f t="shared" si="83"/>
        <v>-65.088757396449708</v>
      </c>
      <c r="S185" s="40">
        <f t="shared" si="83"/>
        <v>-46.726860668023086</v>
      </c>
      <c r="T185" s="40">
        <f t="shared" si="84"/>
        <v>-53.044627016171916</v>
      </c>
      <c r="V185" s="37">
        <v>116338</v>
      </c>
      <c r="W185" s="37">
        <v>21000</v>
      </c>
      <c r="X185" s="37">
        <v>16600</v>
      </c>
      <c r="Y185" s="36">
        <v>153938</v>
      </c>
      <c r="Z185" s="36">
        <f t="shared" si="71"/>
        <v>104080.75</v>
      </c>
      <c r="AA185" s="36">
        <f t="shared" si="85"/>
        <v>97596.916666666672</v>
      </c>
      <c r="AB185" s="40">
        <f t="shared" si="86"/>
        <v>36.289829923239701</v>
      </c>
      <c r="AC185" s="40">
        <f t="shared" si="86"/>
        <v>-9.1390621521700197</v>
      </c>
      <c r="AD185" s="40">
        <f t="shared" si="87"/>
        <v>6.6434817356764153</v>
      </c>
      <c r="AF185" s="37">
        <v>0</v>
      </c>
      <c r="AG185" s="37">
        <v>0</v>
      </c>
      <c r="AH185" s="37">
        <v>2600</v>
      </c>
      <c r="AI185" s="36">
        <v>2600</v>
      </c>
      <c r="AJ185" s="36">
        <f t="shared" si="73"/>
        <v>11500</v>
      </c>
      <c r="AK185" s="36">
        <f t="shared" si="88"/>
        <v>8954.3333333333339</v>
      </c>
      <c r="AL185" s="40">
        <f t="shared" si="89"/>
        <v>-86.021505376344081</v>
      </c>
      <c r="AM185" s="40">
        <f t="shared" si="89"/>
        <v>11.272375423318826</v>
      </c>
      <c r="AN185" s="40">
        <f t="shared" si="90"/>
        <v>28.429438260804819</v>
      </c>
      <c r="AP185" s="36">
        <f t="shared" si="74"/>
        <v>685031</v>
      </c>
      <c r="AQ185" s="36">
        <f t="shared" si="74"/>
        <v>141600</v>
      </c>
      <c r="AR185" s="36">
        <f t="shared" si="74"/>
        <v>23400</v>
      </c>
      <c r="AS185" s="36">
        <f t="shared" si="72"/>
        <v>850031</v>
      </c>
      <c r="AT185" s="36">
        <f t="shared" si="75"/>
        <v>710167.25</v>
      </c>
      <c r="AU185" s="36">
        <f t="shared" si="91"/>
        <v>671531.5</v>
      </c>
      <c r="AV185" s="40">
        <f t="shared" si="92"/>
        <v>24.815866601666905</v>
      </c>
      <c r="AW185" s="40">
        <f t="shared" si="92"/>
        <v>6.9931826741996161</v>
      </c>
      <c r="AX185" s="40">
        <f t="shared" si="93"/>
        <v>5.7533786575908907</v>
      </c>
      <c r="AZ185" s="36">
        <f t="shared" si="76"/>
        <v>675.79300000000001</v>
      </c>
      <c r="BA185" s="36">
        <f t="shared" si="77"/>
        <v>17.7</v>
      </c>
      <c r="BB185" s="36">
        <f t="shared" si="78"/>
        <v>153.93799999999999</v>
      </c>
      <c r="BC185" s="36">
        <f t="shared" si="79"/>
        <v>2.6</v>
      </c>
      <c r="BD185" s="36">
        <f t="shared" si="80"/>
        <v>850.03099999999995</v>
      </c>
      <c r="BE185" s="41">
        <f t="shared" si="98"/>
        <v>8498</v>
      </c>
      <c r="BF185" s="41">
        <f t="shared" si="98"/>
        <v>440.22999999999996</v>
      </c>
      <c r="BG185" s="41">
        <f t="shared" si="99"/>
        <v>2456.1440000000002</v>
      </c>
      <c r="BH185" s="41">
        <f t="shared" si="100"/>
        <v>310.76600000000008</v>
      </c>
      <c r="BI185" s="41">
        <f t="shared" si="101"/>
        <v>11705.14</v>
      </c>
      <c r="BJ185" s="1">
        <f t="shared" si="95"/>
        <v>19</v>
      </c>
    </row>
    <row r="186" spans="1:62" x14ac:dyDescent="0.25">
      <c r="A186" s="33">
        <v>38857</v>
      </c>
      <c r="B186" s="37">
        <v>623897</v>
      </c>
      <c r="C186" s="37">
        <v>54628</v>
      </c>
      <c r="D186" s="126">
        <v>0</v>
      </c>
      <c r="E186" s="36">
        <v>678525</v>
      </c>
      <c r="F186" s="36">
        <f t="shared" ref="F186:F192" si="102">AVERAGE(E183,E184,E185,E186)</f>
        <v>614125.25</v>
      </c>
      <c r="G186" s="36">
        <f t="shared" si="96"/>
        <v>533967.58333333337</v>
      </c>
      <c r="H186" s="40">
        <f t="shared" ref="H186:I192" si="103">((E186/E134)-1)*100</f>
        <v>47.852566896191064</v>
      </c>
      <c r="I186" s="40">
        <f t="shared" si="103"/>
        <v>24.683013932109322</v>
      </c>
      <c r="J186" s="40">
        <f t="shared" ref="J186:J192" si="104">((F186/G186)-1)*100</f>
        <v>15.011710292650404</v>
      </c>
      <c r="L186" s="36">
        <v>4735</v>
      </c>
      <c r="M186" s="36">
        <v>1500</v>
      </c>
      <c r="N186" s="48">
        <v>2800</v>
      </c>
      <c r="O186" s="36">
        <v>9035</v>
      </c>
      <c r="P186" s="36">
        <f t="shared" si="70"/>
        <v>13808.75</v>
      </c>
      <c r="Q186" s="36">
        <f t="shared" si="82"/>
        <v>40685.666666666664</v>
      </c>
      <c r="R186" s="40">
        <f t="shared" si="83"/>
        <v>-76.842833709247486</v>
      </c>
      <c r="S186" s="40">
        <f t="shared" si="83"/>
        <v>-62.016916517672946</v>
      </c>
      <c r="T186" s="40">
        <f t="shared" si="84"/>
        <v>-66.059914630049903</v>
      </c>
      <c r="V186" s="37">
        <v>127237</v>
      </c>
      <c r="W186" s="37">
        <v>24341</v>
      </c>
      <c r="X186" s="37">
        <v>14000</v>
      </c>
      <c r="Y186" s="36">
        <v>165578</v>
      </c>
      <c r="Z186" s="36">
        <f t="shared" si="71"/>
        <v>127280.25</v>
      </c>
      <c r="AA186" s="36">
        <f t="shared" si="85"/>
        <v>96673.666666666672</v>
      </c>
      <c r="AB186" s="40">
        <f t="shared" si="86"/>
        <v>32.829008062251816</v>
      </c>
      <c r="AC186" s="40">
        <f t="shared" si="86"/>
        <v>12.918937261712271</v>
      </c>
      <c r="AD186" s="40">
        <f t="shared" si="87"/>
        <v>31.659690160367692</v>
      </c>
      <c r="AF186" s="37">
        <v>0</v>
      </c>
      <c r="AG186" s="37">
        <v>0</v>
      </c>
      <c r="AH186" s="37">
        <v>5600</v>
      </c>
      <c r="AI186" s="36">
        <v>5600</v>
      </c>
      <c r="AJ186" s="36">
        <f t="shared" si="73"/>
        <v>9775</v>
      </c>
      <c r="AK186" s="36">
        <f t="shared" si="88"/>
        <v>10888.166666666666</v>
      </c>
      <c r="AL186" s="40">
        <f t="shared" si="89"/>
        <v>-67.251461988304101</v>
      </c>
      <c r="AM186" s="40">
        <f t="shared" si="89"/>
        <v>-20.914239482200646</v>
      </c>
      <c r="AN186" s="40">
        <f t="shared" si="90"/>
        <v>-10.223637282064624</v>
      </c>
      <c r="AP186" s="36">
        <f t="shared" si="74"/>
        <v>755869</v>
      </c>
      <c r="AQ186" s="36">
        <f t="shared" si="74"/>
        <v>80469</v>
      </c>
      <c r="AR186" s="36">
        <f t="shared" si="74"/>
        <v>22400</v>
      </c>
      <c r="AS186" s="36">
        <f t="shared" si="72"/>
        <v>858738</v>
      </c>
      <c r="AT186" s="36">
        <f t="shared" si="75"/>
        <v>764989.25</v>
      </c>
      <c r="AU186" s="36">
        <f t="shared" si="91"/>
        <v>682215.08333333337</v>
      </c>
      <c r="AV186" s="40">
        <f t="shared" si="92"/>
        <v>34.242626518115785</v>
      </c>
      <c r="AW186" s="40">
        <f t="shared" si="92"/>
        <v>16.973963370579483</v>
      </c>
      <c r="AX186" s="40">
        <f t="shared" si="93"/>
        <v>12.133148135955651</v>
      </c>
      <c r="AZ186" s="36">
        <f t="shared" si="76"/>
        <v>678.52499999999998</v>
      </c>
      <c r="BA186" s="36">
        <f t="shared" si="77"/>
        <v>9.0350000000000001</v>
      </c>
      <c r="BB186" s="36">
        <f t="shared" si="78"/>
        <v>165.578</v>
      </c>
      <c r="BC186" s="36">
        <f t="shared" si="79"/>
        <v>5.6</v>
      </c>
      <c r="BD186" s="36">
        <f t="shared" si="80"/>
        <v>858.73800000000006</v>
      </c>
      <c r="BE186" s="41">
        <f t="shared" si="98"/>
        <v>9176.5249999999996</v>
      </c>
      <c r="BF186" s="41">
        <f t="shared" si="98"/>
        <v>449.26499999999999</v>
      </c>
      <c r="BG186" s="41">
        <f t="shared" si="99"/>
        <v>2621.7220000000002</v>
      </c>
      <c r="BH186" s="41">
        <f t="shared" si="100"/>
        <v>316.3660000000001</v>
      </c>
      <c r="BI186" s="41">
        <f t="shared" si="101"/>
        <v>12563.877999999999</v>
      </c>
      <c r="BJ186" s="1">
        <f t="shared" si="95"/>
        <v>20</v>
      </c>
    </row>
    <row r="187" spans="1:62" x14ac:dyDescent="0.25">
      <c r="A187" s="33">
        <v>38864</v>
      </c>
      <c r="B187" s="36">
        <v>591450</v>
      </c>
      <c r="C187" s="36">
        <v>72100</v>
      </c>
      <c r="D187" s="48">
        <v>0</v>
      </c>
      <c r="E187" s="36">
        <v>663550</v>
      </c>
      <c r="F187" s="36">
        <f t="shared" si="102"/>
        <v>633319.5</v>
      </c>
      <c r="G187" s="36">
        <f t="shared" si="96"/>
        <v>558063.5</v>
      </c>
      <c r="H187" s="40">
        <f t="shared" si="103"/>
        <v>30.24626171342879</v>
      </c>
      <c r="I187" s="40">
        <f t="shared" si="103"/>
        <v>24.268378468267215</v>
      </c>
      <c r="J187" s="40">
        <f t="shared" si="104"/>
        <v>13.485203744735141</v>
      </c>
      <c r="L187" s="36">
        <v>0</v>
      </c>
      <c r="M187" s="36">
        <v>6600</v>
      </c>
      <c r="N187" s="48">
        <v>2800</v>
      </c>
      <c r="O187" s="36">
        <v>9400</v>
      </c>
      <c r="P187" s="36">
        <f t="shared" si="70"/>
        <v>12608.75</v>
      </c>
      <c r="Q187" s="36">
        <f t="shared" si="82"/>
        <v>39094.5</v>
      </c>
      <c r="R187" s="40">
        <f t="shared" si="83"/>
        <v>-67.736399519478297</v>
      </c>
      <c r="S187" s="40">
        <f t="shared" si="83"/>
        <v>-64.686318442795127</v>
      </c>
      <c r="T187" s="40">
        <f t="shared" si="84"/>
        <v>-67.748020821343161</v>
      </c>
      <c r="V187" s="36">
        <v>76201</v>
      </c>
      <c r="W187" s="36">
        <v>33500</v>
      </c>
      <c r="X187" s="36">
        <v>12600</v>
      </c>
      <c r="Y187" s="36">
        <v>122301</v>
      </c>
      <c r="Z187" s="36">
        <f t="shared" si="71"/>
        <v>138607.25</v>
      </c>
      <c r="AA187" s="36">
        <f t="shared" si="85"/>
        <v>103027.58333333333</v>
      </c>
      <c r="AB187" s="40">
        <f t="shared" si="86"/>
        <v>-16.01936414200371</v>
      </c>
      <c r="AC187" s="40">
        <f t="shared" si="86"/>
        <v>10.435664232587971</v>
      </c>
      <c r="AD187" s="40">
        <f t="shared" si="87"/>
        <v>34.53411748148352</v>
      </c>
      <c r="AF187" s="36">
        <v>0</v>
      </c>
      <c r="AG187" s="36">
        <v>0</v>
      </c>
      <c r="AH187" s="36">
        <v>4600</v>
      </c>
      <c r="AI187" s="36">
        <v>4600</v>
      </c>
      <c r="AJ187" s="36">
        <f t="shared" si="73"/>
        <v>9100</v>
      </c>
      <c r="AK187" s="36">
        <f t="shared" si="88"/>
        <v>12781.75</v>
      </c>
      <c r="AL187" s="40">
        <f t="shared" si="89"/>
        <v>-78.095238095238102</v>
      </c>
      <c r="AM187" s="40">
        <f t="shared" si="89"/>
        <v>-43.513345747982626</v>
      </c>
      <c r="AN187" s="40">
        <f t="shared" si="90"/>
        <v>-28.804741134821132</v>
      </c>
      <c r="AP187" s="36">
        <f t="shared" si="74"/>
        <v>667651</v>
      </c>
      <c r="AQ187" s="36">
        <f t="shared" si="74"/>
        <v>112200</v>
      </c>
      <c r="AR187" s="36">
        <f t="shared" si="74"/>
        <v>20000</v>
      </c>
      <c r="AS187" s="36">
        <f t="shared" si="72"/>
        <v>799851</v>
      </c>
      <c r="AT187" s="36">
        <f t="shared" si="75"/>
        <v>793635.5</v>
      </c>
      <c r="AU187" s="36">
        <f t="shared" si="91"/>
        <v>712967.33333333337</v>
      </c>
      <c r="AV187" s="40">
        <f t="shared" si="92"/>
        <v>13.418167019510129</v>
      </c>
      <c r="AW187" s="40">
        <f t="shared" si="92"/>
        <v>15.528128880303594</v>
      </c>
      <c r="AX187" s="40">
        <f t="shared" si="93"/>
        <v>11.314426747929529</v>
      </c>
      <c r="AZ187" s="36">
        <f t="shared" si="76"/>
        <v>663.55</v>
      </c>
      <c r="BA187" s="36">
        <f t="shared" si="77"/>
        <v>9.4</v>
      </c>
      <c r="BB187" s="36">
        <f t="shared" si="78"/>
        <v>122.301</v>
      </c>
      <c r="BC187" s="36">
        <f t="shared" si="79"/>
        <v>4.5999999999999996</v>
      </c>
      <c r="BD187" s="36">
        <f t="shared" si="80"/>
        <v>799.851</v>
      </c>
      <c r="BE187" s="41">
        <f t="shared" si="98"/>
        <v>9840.0749999999989</v>
      </c>
      <c r="BF187" s="41">
        <f t="shared" si="98"/>
        <v>458.66499999999996</v>
      </c>
      <c r="BG187" s="41">
        <f t="shared" si="99"/>
        <v>2744.0230000000001</v>
      </c>
      <c r="BH187" s="41">
        <f t="shared" si="100"/>
        <v>320.96600000000012</v>
      </c>
      <c r="BI187" s="41">
        <f t="shared" si="101"/>
        <v>13363.728999999999</v>
      </c>
      <c r="BJ187" s="1">
        <f t="shared" si="95"/>
        <v>21</v>
      </c>
    </row>
    <row r="188" spans="1:62" x14ac:dyDescent="0.25">
      <c r="A188" s="33">
        <v>38871</v>
      </c>
      <c r="B188" s="36">
        <v>562313</v>
      </c>
      <c r="C188" s="36">
        <v>48512</v>
      </c>
      <c r="D188" s="48">
        <v>0</v>
      </c>
      <c r="E188" s="36">
        <v>610825</v>
      </c>
      <c r="F188" s="36">
        <f t="shared" si="102"/>
        <v>657173.25</v>
      </c>
      <c r="G188" s="36">
        <f t="shared" si="96"/>
        <v>585920.83333333337</v>
      </c>
      <c r="H188" s="40">
        <f t="shared" si="103"/>
        <v>17.970215091766949</v>
      </c>
      <c r="I188" s="40">
        <f t="shared" si="103"/>
        <v>32.432128794076995</v>
      </c>
      <c r="J188" s="40">
        <f t="shared" si="104"/>
        <v>12.160758350459734</v>
      </c>
      <c r="L188" s="36">
        <v>7941</v>
      </c>
      <c r="M188" s="36">
        <v>0</v>
      </c>
      <c r="N188" s="48">
        <v>9800</v>
      </c>
      <c r="O188" s="36">
        <v>17741</v>
      </c>
      <c r="P188" s="36">
        <f t="shared" si="70"/>
        <v>13469</v>
      </c>
      <c r="Q188" s="36">
        <f t="shared" si="82"/>
        <v>37048</v>
      </c>
      <c r="R188" s="40">
        <f t="shared" si="83"/>
        <v>-61.879284041341663</v>
      </c>
      <c r="S188" s="40">
        <f t="shared" si="83"/>
        <v>-67.42487453896851</v>
      </c>
      <c r="T188" s="40">
        <f t="shared" si="84"/>
        <v>-63.644461239473117</v>
      </c>
      <c r="V188" s="36">
        <v>55463</v>
      </c>
      <c r="W188" s="36">
        <v>21271</v>
      </c>
      <c r="X188" s="36">
        <v>18200</v>
      </c>
      <c r="Y188" s="36">
        <v>94934</v>
      </c>
      <c r="Z188" s="36">
        <f t="shared" si="71"/>
        <v>134187.75</v>
      </c>
      <c r="AA188" s="36">
        <f t="shared" si="85"/>
        <v>101590.83333333333</v>
      </c>
      <c r="AB188" s="40">
        <f t="shared" si="86"/>
        <v>-31.865876239826608</v>
      </c>
      <c r="AC188" s="40">
        <f t="shared" si="86"/>
        <v>2.7140965386322824</v>
      </c>
      <c r="AD188" s="40">
        <f t="shared" si="87"/>
        <v>32.086474337415623</v>
      </c>
      <c r="AF188" s="36">
        <v>0</v>
      </c>
      <c r="AG188" s="36">
        <v>1500</v>
      </c>
      <c r="AH188" s="36">
        <v>7550</v>
      </c>
      <c r="AI188" s="36">
        <v>9050</v>
      </c>
      <c r="AJ188" s="36">
        <f t="shared" si="73"/>
        <v>5462.5</v>
      </c>
      <c r="AK188" s="36">
        <f t="shared" si="88"/>
        <v>10428.416666666666</v>
      </c>
      <c r="AL188" s="40">
        <f t="shared" si="89"/>
        <v>503.33333333333331</v>
      </c>
      <c r="AM188" s="40">
        <f t="shared" si="89"/>
        <v>-62.457044673539521</v>
      </c>
      <c r="AN188" s="40">
        <f t="shared" si="90"/>
        <v>-47.619085671362704</v>
      </c>
      <c r="AP188" s="36">
        <f t="shared" si="74"/>
        <v>625717</v>
      </c>
      <c r="AQ188" s="36">
        <f t="shared" si="74"/>
        <v>71283</v>
      </c>
      <c r="AR188" s="36">
        <f t="shared" si="74"/>
        <v>35550</v>
      </c>
      <c r="AS188" s="36">
        <f t="shared" si="72"/>
        <v>732550</v>
      </c>
      <c r="AT188" s="36">
        <f t="shared" si="75"/>
        <v>810292.5</v>
      </c>
      <c r="AU188" s="36">
        <f t="shared" si="91"/>
        <v>734988.08333333337</v>
      </c>
      <c r="AV188" s="40">
        <f t="shared" si="92"/>
        <v>3.8854034307496788</v>
      </c>
      <c r="AW188" s="40">
        <f t="shared" si="92"/>
        <v>18.676618234304641</v>
      </c>
      <c r="AX188" s="40">
        <f t="shared" si="93"/>
        <v>10.24566498073607</v>
      </c>
      <c r="AZ188" s="36">
        <f t="shared" si="76"/>
        <v>610.82500000000005</v>
      </c>
      <c r="BA188" s="36">
        <f t="shared" si="77"/>
        <v>17.741</v>
      </c>
      <c r="BB188" s="36">
        <f t="shared" si="78"/>
        <v>94.933999999999997</v>
      </c>
      <c r="BC188" s="36">
        <f t="shared" si="79"/>
        <v>9.0500000000000007</v>
      </c>
      <c r="BD188" s="36">
        <f t="shared" si="80"/>
        <v>732.55</v>
      </c>
      <c r="BE188" s="41">
        <f t="shared" si="98"/>
        <v>10450.9</v>
      </c>
      <c r="BF188" s="41">
        <f t="shared" si="98"/>
        <v>476.40599999999995</v>
      </c>
      <c r="BG188" s="41">
        <f t="shared" si="99"/>
        <v>2838.9570000000003</v>
      </c>
      <c r="BH188" s="41">
        <f t="shared" si="100"/>
        <v>330.01600000000013</v>
      </c>
      <c r="BI188" s="41">
        <f t="shared" si="101"/>
        <v>14096.278999999999</v>
      </c>
      <c r="BJ188" s="1">
        <f t="shared" si="95"/>
        <v>22</v>
      </c>
    </row>
    <row r="189" spans="1:62" x14ac:dyDescent="0.25">
      <c r="A189" s="33">
        <v>38878</v>
      </c>
      <c r="B189" s="36">
        <v>450061</v>
      </c>
      <c r="C189" s="36">
        <v>58600</v>
      </c>
      <c r="D189" s="48">
        <v>0</v>
      </c>
      <c r="E189" s="36">
        <v>508661</v>
      </c>
      <c r="F189" s="36">
        <f t="shared" si="102"/>
        <v>615390.25</v>
      </c>
      <c r="G189" s="36">
        <f t="shared" si="96"/>
        <v>629910.41666666663</v>
      </c>
      <c r="H189" s="40">
        <f t="shared" si="103"/>
        <v>-23.283628010937484</v>
      </c>
      <c r="I189" s="40">
        <f t="shared" si="103"/>
        <v>14.533933122960295</v>
      </c>
      <c r="J189" s="40">
        <f t="shared" si="104"/>
        <v>-2.3051161375460039</v>
      </c>
      <c r="L189" s="36">
        <v>1500</v>
      </c>
      <c r="M189" s="36">
        <v>0</v>
      </c>
      <c r="N189" s="48">
        <v>11200</v>
      </c>
      <c r="O189" s="36">
        <v>12700</v>
      </c>
      <c r="P189" s="36">
        <f t="shared" si="70"/>
        <v>12219</v>
      </c>
      <c r="Q189" s="36">
        <f t="shared" si="82"/>
        <v>35337.333333333336</v>
      </c>
      <c r="R189" s="40">
        <f t="shared" ref="R189:S192" si="105">((O189/O137)-1)*100</f>
        <v>-61.011849941671272</v>
      </c>
      <c r="S189" s="40">
        <f t="shared" si="105"/>
        <v>-66.810625814863101</v>
      </c>
      <c r="T189" s="40">
        <f t="shared" si="84"/>
        <v>-65.421839037090137</v>
      </c>
      <c r="V189" s="36">
        <v>99891</v>
      </c>
      <c r="W189" s="36">
        <v>25650</v>
      </c>
      <c r="X189" s="36">
        <v>11200</v>
      </c>
      <c r="Y189" s="36">
        <v>136741</v>
      </c>
      <c r="Z189" s="36">
        <f t="shared" si="71"/>
        <v>129888.5</v>
      </c>
      <c r="AA189" s="36">
        <f t="shared" si="85"/>
        <v>106265.75</v>
      </c>
      <c r="AB189" s="40">
        <f t="shared" ref="AB189:AC192" si="106">((Y189/Y137)-1)*100</f>
        <v>2.8058251697253622</v>
      </c>
      <c r="AC189" s="40">
        <f t="shared" si="106"/>
        <v>-4.2522685891623784</v>
      </c>
      <c r="AD189" s="40">
        <f t="shared" si="87"/>
        <v>22.22988121760774</v>
      </c>
      <c r="AF189" s="36">
        <v>0</v>
      </c>
      <c r="AG189" s="36">
        <v>0</v>
      </c>
      <c r="AH189" s="36">
        <v>8150</v>
      </c>
      <c r="AI189" s="36">
        <v>8150</v>
      </c>
      <c r="AJ189" s="36">
        <f t="shared" si="73"/>
        <v>6850</v>
      </c>
      <c r="AK189" s="36">
        <f t="shared" si="88"/>
        <v>10545.083333333334</v>
      </c>
      <c r="AL189" s="40"/>
      <c r="AM189" s="40">
        <f t="shared" ref="AL189:AM192" si="107">((AJ189/AJ137)-1)*100</f>
        <v>-30.808080808080806</v>
      </c>
      <c r="AN189" s="40">
        <f t="shared" si="90"/>
        <v>-35.040816810361861</v>
      </c>
      <c r="AP189" s="36">
        <f t="shared" si="74"/>
        <v>551452</v>
      </c>
      <c r="AQ189" s="36">
        <f t="shared" si="74"/>
        <v>84250</v>
      </c>
      <c r="AR189" s="36">
        <f t="shared" si="74"/>
        <v>30550</v>
      </c>
      <c r="AS189" s="36">
        <f t="shared" si="72"/>
        <v>666252</v>
      </c>
      <c r="AT189" s="36">
        <f t="shared" si="75"/>
        <v>764347.75</v>
      </c>
      <c r="AU189" s="36">
        <f t="shared" si="91"/>
        <v>782058.58333333337</v>
      </c>
      <c r="AV189" s="40">
        <f t="shared" ref="AV189:AW192" si="108">((AS189/AS137)-1)*100</f>
        <v>-19.595377396744485</v>
      </c>
      <c r="AW189" s="40">
        <f t="shared" si="108"/>
        <v>6.2077194835150618</v>
      </c>
      <c r="AX189" s="40">
        <f t="shared" si="93"/>
        <v>-2.2646427915726353</v>
      </c>
      <c r="AZ189" s="36">
        <f t="shared" si="76"/>
        <v>508.661</v>
      </c>
      <c r="BA189" s="36">
        <f t="shared" si="77"/>
        <v>12.7</v>
      </c>
      <c r="BB189" s="36">
        <f t="shared" si="78"/>
        <v>136.74100000000001</v>
      </c>
      <c r="BC189" s="36">
        <f t="shared" si="79"/>
        <v>8.15</v>
      </c>
      <c r="BD189" s="36">
        <f t="shared" si="80"/>
        <v>666.25199999999995</v>
      </c>
      <c r="BE189" s="41">
        <f t="shared" si="98"/>
        <v>10959.561</v>
      </c>
      <c r="BF189" s="41">
        <f t="shared" si="98"/>
        <v>489.10599999999994</v>
      </c>
      <c r="BG189" s="41">
        <f t="shared" si="99"/>
        <v>2975.6980000000003</v>
      </c>
      <c r="BH189" s="41">
        <f t="shared" si="100"/>
        <v>338.16600000000011</v>
      </c>
      <c r="BI189" s="41">
        <f t="shared" si="101"/>
        <v>14762.530999999999</v>
      </c>
      <c r="BJ189" s="1">
        <f t="shared" si="95"/>
        <v>23</v>
      </c>
    </row>
    <row r="190" spans="1:62" x14ac:dyDescent="0.25">
      <c r="A190" s="33">
        <v>38885</v>
      </c>
      <c r="B190" s="36">
        <v>575329</v>
      </c>
      <c r="C190" s="36">
        <v>42000</v>
      </c>
      <c r="D190" s="48">
        <v>0</v>
      </c>
      <c r="E190" s="36">
        <v>617329</v>
      </c>
      <c r="F190" s="36">
        <f t="shared" si="102"/>
        <v>600091.25</v>
      </c>
      <c r="G190" s="36">
        <f t="shared" ref="G190:G195" si="109">AVERAGE(F138,F86,F34)</f>
        <v>633539.25</v>
      </c>
      <c r="H190" s="40">
        <f t="shared" si="103"/>
        <v>33.356879772744463</v>
      </c>
      <c r="I190" s="40">
        <f t="shared" si="103"/>
        <v>11.47932396213438</v>
      </c>
      <c r="J190" s="40">
        <f t="shared" si="104"/>
        <v>-5.2795466105691187</v>
      </c>
      <c r="L190" s="36">
        <v>19000</v>
      </c>
      <c r="M190" s="36">
        <v>0</v>
      </c>
      <c r="N190" s="48">
        <v>18200</v>
      </c>
      <c r="O190" s="36">
        <v>37200</v>
      </c>
      <c r="P190" s="36">
        <f t="shared" ref="P190:P195" si="110">AVERAGE(O187,O188,O189,O190)</f>
        <v>19260.25</v>
      </c>
      <c r="Q190" s="36">
        <f t="shared" ref="Q190:Q195" si="111">AVERAGE(P138,P86,P34)</f>
        <v>35981.833333333336</v>
      </c>
      <c r="R190" s="40">
        <f t="shared" si="105"/>
        <v>-10.183977980588155</v>
      </c>
      <c r="S190" s="40">
        <f t="shared" si="105"/>
        <v>-48.524715032138232</v>
      </c>
      <c r="T190" s="40">
        <f t="shared" ref="T190:T195" si="112">((P190/Q190)-1)*100</f>
        <v>-46.472293889045865</v>
      </c>
      <c r="V190" s="36">
        <v>74222</v>
      </c>
      <c r="W190" s="36">
        <v>9400</v>
      </c>
      <c r="X190" s="36">
        <v>12600</v>
      </c>
      <c r="Y190" s="36">
        <v>96222</v>
      </c>
      <c r="Z190" s="36">
        <f t="shared" ref="Z190:Z195" si="113">AVERAGE(Y187,Y188,Y189,Y190)</f>
        <v>112549.5</v>
      </c>
      <c r="AA190" s="36">
        <f t="shared" ref="AA190:AA195" si="114">AVERAGE(Z138,Z86,Z34)</f>
        <v>95200</v>
      </c>
      <c r="AB190" s="40">
        <f t="shared" si="106"/>
        <v>12.439089942391067</v>
      </c>
      <c r="AC190" s="40">
        <f t="shared" si="106"/>
        <v>-10.595174262734586</v>
      </c>
      <c r="AD190" s="40">
        <f t="shared" ref="AD190:AD195" si="115">((Z190/AA190)-1)*100</f>
        <v>18.224264705882341</v>
      </c>
      <c r="AF190" s="36">
        <v>6400</v>
      </c>
      <c r="AG190" s="36">
        <v>0</v>
      </c>
      <c r="AH190" s="36">
        <v>12500</v>
      </c>
      <c r="AI190" s="36">
        <v>18900</v>
      </c>
      <c r="AJ190" s="36">
        <f t="shared" ref="AJ190:AJ195" si="116">AVERAGE(AI187,AI188,AI189,AI190)</f>
        <v>10175</v>
      </c>
      <c r="AK190" s="36">
        <f t="shared" ref="AK190:AK195" si="117">AVERAGE(AJ138,AJ86,AJ34)</f>
        <v>9093.0833333333339</v>
      </c>
      <c r="AL190" s="40">
        <f t="shared" si="107"/>
        <v>107.4415541652947</v>
      </c>
      <c r="AM190" s="40">
        <f t="shared" si="107"/>
        <v>28.752649394198215</v>
      </c>
      <c r="AN190" s="40">
        <f t="shared" ref="AN190:AN195" si="118">((AJ190/AK190)-1)*100</f>
        <v>11.89823767149023</v>
      </c>
      <c r="AP190" s="36">
        <f t="shared" ref="AP190:AR314" si="119">SUM(B190,L190,V190,AF190)</f>
        <v>674951</v>
      </c>
      <c r="AQ190" s="36">
        <f t="shared" si="119"/>
        <v>51400</v>
      </c>
      <c r="AR190" s="36">
        <f t="shared" si="119"/>
        <v>43300</v>
      </c>
      <c r="AS190" s="36">
        <f t="shared" si="72"/>
        <v>769651</v>
      </c>
      <c r="AT190" s="36">
        <f t="shared" ref="AT190:AT195" si="120">AVERAGE(AS187,AS188,AS189,AS190)</f>
        <v>742076</v>
      </c>
      <c r="AU190" s="36">
        <f t="shared" ref="AU190:AU195" si="121">AVERAGE(AT138,AT86,AT34)</f>
        <v>773814.16666666663</v>
      </c>
      <c r="AV190" s="40">
        <f t="shared" si="108"/>
        <v>28.484811050029958</v>
      </c>
      <c r="AW190" s="40">
        <f t="shared" si="108"/>
        <v>4.5906653230068928</v>
      </c>
      <c r="AX190" s="40">
        <f t="shared" ref="AX190:AX195" si="122">((AT190/AU190)-1)*100</f>
        <v>-4.1015230831691891</v>
      </c>
      <c r="AZ190" s="36">
        <f t="shared" si="76"/>
        <v>617.32899999999995</v>
      </c>
      <c r="BA190" s="36">
        <f t="shared" si="77"/>
        <v>37.200000000000003</v>
      </c>
      <c r="BB190" s="36">
        <f t="shared" si="78"/>
        <v>96.221999999999994</v>
      </c>
      <c r="BC190" s="36">
        <f t="shared" si="79"/>
        <v>18.899999999999999</v>
      </c>
      <c r="BD190" s="36">
        <f t="shared" si="80"/>
        <v>769.65099999999995</v>
      </c>
      <c r="BE190" s="41">
        <f t="shared" si="98"/>
        <v>11576.89</v>
      </c>
      <c r="BF190" s="41">
        <f t="shared" si="98"/>
        <v>526.30599999999993</v>
      </c>
      <c r="BG190" s="41">
        <f t="shared" si="99"/>
        <v>3071.9200000000005</v>
      </c>
      <c r="BH190" s="41">
        <f t="shared" si="100"/>
        <v>357.06600000000009</v>
      </c>
      <c r="BI190" s="41">
        <f t="shared" si="101"/>
        <v>15532.181999999999</v>
      </c>
      <c r="BJ190" s="1">
        <f t="shared" si="95"/>
        <v>24</v>
      </c>
    </row>
    <row r="191" spans="1:62" x14ac:dyDescent="0.25">
      <c r="A191" s="33">
        <v>38892</v>
      </c>
      <c r="B191" s="36">
        <v>729799</v>
      </c>
      <c r="C191" s="36">
        <v>35775</v>
      </c>
      <c r="D191" s="48">
        <v>0</v>
      </c>
      <c r="E191" s="36">
        <v>765574</v>
      </c>
      <c r="F191" s="36">
        <f t="shared" si="102"/>
        <v>625597.25</v>
      </c>
      <c r="G191" s="36">
        <f t="shared" si="109"/>
        <v>646830.83333333337</v>
      </c>
      <c r="H191" s="40">
        <f t="shared" si="103"/>
        <v>32.312153913157694</v>
      </c>
      <c r="I191" s="40">
        <f t="shared" si="103"/>
        <v>12.601182443605797</v>
      </c>
      <c r="J191" s="40">
        <f t="shared" si="104"/>
        <v>-3.2827104459306145</v>
      </c>
      <c r="L191" s="36">
        <v>0</v>
      </c>
      <c r="M191" s="36">
        <v>0</v>
      </c>
      <c r="N191" s="48">
        <v>15400</v>
      </c>
      <c r="O191" s="36">
        <v>15400</v>
      </c>
      <c r="P191" s="36">
        <f t="shared" si="110"/>
        <v>20760.25</v>
      </c>
      <c r="Q191" s="36">
        <f t="shared" si="111"/>
        <v>34693.083333333336</v>
      </c>
      <c r="R191" s="40">
        <f t="shared" si="105"/>
        <v>-31.852376316488183</v>
      </c>
      <c r="S191" s="40">
        <f t="shared" si="105"/>
        <v>-41.981708808138116</v>
      </c>
      <c r="T191" s="40">
        <f t="shared" si="112"/>
        <v>-40.160262492283529</v>
      </c>
      <c r="V191" s="36">
        <v>54669</v>
      </c>
      <c r="W191" s="36">
        <v>12094</v>
      </c>
      <c r="X191" s="36">
        <v>2800</v>
      </c>
      <c r="Y191" s="36">
        <v>69563</v>
      </c>
      <c r="Z191" s="36">
        <f t="shared" si="113"/>
        <v>99365</v>
      </c>
      <c r="AA191" s="36">
        <f t="shared" si="114"/>
        <v>90392.5</v>
      </c>
      <c r="AB191" s="40">
        <f t="shared" si="106"/>
        <v>-41.938418649684081</v>
      </c>
      <c r="AC191" s="40">
        <f t="shared" si="106"/>
        <v>-16.802203759872224</v>
      </c>
      <c r="AD191" s="40">
        <f t="shared" si="115"/>
        <v>9.9261553779351086</v>
      </c>
      <c r="AF191" s="36">
        <v>0</v>
      </c>
      <c r="AG191" s="36">
        <v>0</v>
      </c>
      <c r="AH191" s="36">
        <v>3600</v>
      </c>
      <c r="AI191" s="36">
        <v>3600</v>
      </c>
      <c r="AJ191" s="36">
        <f t="shared" si="116"/>
        <v>9925</v>
      </c>
      <c r="AK191" s="36">
        <f t="shared" si="117"/>
        <v>6963.25</v>
      </c>
      <c r="AL191" s="40">
        <f t="shared" si="107"/>
        <v>-53.246753246753251</v>
      </c>
      <c r="AM191" s="40">
        <f t="shared" si="107"/>
        <v>116.80956801922342</v>
      </c>
      <c r="AN191" s="40">
        <f t="shared" si="118"/>
        <v>42.534017879582088</v>
      </c>
      <c r="AP191" s="36">
        <f t="shared" si="119"/>
        <v>784468</v>
      </c>
      <c r="AQ191" s="36">
        <f t="shared" si="119"/>
        <v>47869</v>
      </c>
      <c r="AR191" s="36">
        <f t="shared" si="119"/>
        <v>21800</v>
      </c>
      <c r="AS191" s="36">
        <f t="shared" si="72"/>
        <v>854137</v>
      </c>
      <c r="AT191" s="36">
        <f t="shared" si="120"/>
        <v>755647.5</v>
      </c>
      <c r="AU191" s="36">
        <f t="shared" si="121"/>
        <v>778879.66666666663</v>
      </c>
      <c r="AV191" s="40">
        <f t="shared" si="108"/>
        <v>17.210749273725547</v>
      </c>
      <c r="AW191" s="40">
        <f t="shared" si="108"/>
        <v>5.6289742919487518</v>
      </c>
      <c r="AX191" s="40">
        <f t="shared" si="122"/>
        <v>-2.9827671283411683</v>
      </c>
      <c r="AZ191" s="36">
        <f t="shared" si="76"/>
        <v>765.57399999999996</v>
      </c>
      <c r="BA191" s="36">
        <f t="shared" si="77"/>
        <v>15.4</v>
      </c>
      <c r="BB191" s="36">
        <f t="shared" si="78"/>
        <v>69.563000000000002</v>
      </c>
      <c r="BC191" s="36">
        <f t="shared" si="79"/>
        <v>3.6</v>
      </c>
      <c r="BD191" s="36">
        <f t="shared" si="80"/>
        <v>854.13699999999994</v>
      </c>
      <c r="BE191" s="41">
        <f t="shared" si="98"/>
        <v>12342.464</v>
      </c>
      <c r="BF191" s="41">
        <f t="shared" si="98"/>
        <v>541.7059999999999</v>
      </c>
      <c r="BG191" s="41">
        <f t="shared" si="99"/>
        <v>3141.4830000000006</v>
      </c>
      <c r="BH191" s="41">
        <f t="shared" si="100"/>
        <v>360.66600000000011</v>
      </c>
      <c r="BI191" s="41">
        <f t="shared" si="101"/>
        <v>16386.319</v>
      </c>
      <c r="BJ191" s="1">
        <f t="shared" si="95"/>
        <v>25</v>
      </c>
    </row>
    <row r="192" spans="1:62" x14ac:dyDescent="0.25">
      <c r="A192" s="33">
        <v>38899</v>
      </c>
      <c r="B192" s="36">
        <v>818428</v>
      </c>
      <c r="C192" s="36">
        <v>36380</v>
      </c>
      <c r="D192" s="48">
        <v>0</v>
      </c>
      <c r="E192" s="36">
        <v>854808</v>
      </c>
      <c r="F192" s="36">
        <f t="shared" si="102"/>
        <v>686593</v>
      </c>
      <c r="G192" s="36">
        <f t="shared" si="109"/>
        <v>654826.41666666663</v>
      </c>
      <c r="H192" s="40">
        <f t="shared" si="103"/>
        <v>45.27791704552213</v>
      </c>
      <c r="I192" s="40">
        <f t="shared" si="103"/>
        <v>19.773934424585129</v>
      </c>
      <c r="J192" s="40">
        <f t="shared" si="104"/>
        <v>4.8511456662115426</v>
      </c>
      <c r="L192" s="36">
        <v>4697</v>
      </c>
      <c r="M192" s="36">
        <v>22235</v>
      </c>
      <c r="N192" s="48">
        <v>30000</v>
      </c>
      <c r="O192" s="36">
        <v>56932</v>
      </c>
      <c r="P192" s="36">
        <f t="shared" si="110"/>
        <v>30558</v>
      </c>
      <c r="Q192" s="36">
        <f t="shared" si="111"/>
        <v>44268.5</v>
      </c>
      <c r="R192" s="40">
        <f t="shared" si="105"/>
        <v>14.057898427326453</v>
      </c>
      <c r="S192" s="40">
        <f t="shared" si="105"/>
        <v>-16.56803522064093</v>
      </c>
      <c r="T192" s="40">
        <f t="shared" si="112"/>
        <v>-30.971232366129421</v>
      </c>
      <c r="V192" s="36">
        <v>73406</v>
      </c>
      <c r="W192" s="36">
        <v>19950</v>
      </c>
      <c r="X192" s="36">
        <v>5600</v>
      </c>
      <c r="Y192" s="36">
        <v>98956</v>
      </c>
      <c r="Z192" s="36">
        <f t="shared" si="113"/>
        <v>100370.5</v>
      </c>
      <c r="AA192" s="36">
        <f t="shared" si="114"/>
        <v>85484.166666666672</v>
      </c>
      <c r="AB192" s="40">
        <f t="shared" si="106"/>
        <v>10.224222239549107</v>
      </c>
      <c r="AC192" s="40">
        <f t="shared" si="106"/>
        <v>-6.2334762665470889</v>
      </c>
      <c r="AD192" s="40">
        <f t="shared" si="115"/>
        <v>17.414141020266904</v>
      </c>
      <c r="AF192" s="36">
        <v>0</v>
      </c>
      <c r="AG192" s="36">
        <v>0</v>
      </c>
      <c r="AH192" s="36">
        <v>8700</v>
      </c>
      <c r="AI192" s="36">
        <v>8700</v>
      </c>
      <c r="AJ192" s="36">
        <f t="shared" si="116"/>
        <v>9837.5</v>
      </c>
      <c r="AK192" s="36">
        <f t="shared" si="117"/>
        <v>9527.8333333333339</v>
      </c>
      <c r="AL192" s="40">
        <f t="shared" si="107"/>
        <v>-64.684392125025369</v>
      </c>
      <c r="AM192" s="40">
        <f t="shared" si="107"/>
        <v>-5.0571828403223495</v>
      </c>
      <c r="AN192" s="40">
        <f t="shared" si="118"/>
        <v>3.2501268214179424</v>
      </c>
      <c r="AP192" s="36">
        <f t="shared" si="119"/>
        <v>896531</v>
      </c>
      <c r="AQ192" s="36">
        <f t="shared" si="119"/>
        <v>78565</v>
      </c>
      <c r="AR192" s="36">
        <f t="shared" si="119"/>
        <v>44300</v>
      </c>
      <c r="AS192" s="36">
        <f t="shared" si="72"/>
        <v>1019396</v>
      </c>
      <c r="AT192" s="36">
        <f t="shared" si="120"/>
        <v>827359</v>
      </c>
      <c r="AU192" s="36">
        <f t="shared" si="121"/>
        <v>794106.91666666663</v>
      </c>
      <c r="AV192" s="40">
        <f t="shared" si="108"/>
        <v>35.427953480833565</v>
      </c>
      <c r="AW192" s="40">
        <f t="shared" si="108"/>
        <v>13.762054473466922</v>
      </c>
      <c r="AX192" s="40">
        <f t="shared" si="122"/>
        <v>4.1873559637173097</v>
      </c>
      <c r="AZ192" s="36">
        <f t="shared" si="76"/>
        <v>854.80799999999999</v>
      </c>
      <c r="BA192" s="36">
        <f t="shared" si="77"/>
        <v>56.932000000000002</v>
      </c>
      <c r="BB192" s="36">
        <f t="shared" si="78"/>
        <v>98.956000000000003</v>
      </c>
      <c r="BC192" s="36">
        <f t="shared" si="79"/>
        <v>8.6999999999999993</v>
      </c>
      <c r="BD192" s="36">
        <f t="shared" si="80"/>
        <v>1019.396</v>
      </c>
      <c r="BE192" s="41">
        <f t="shared" si="98"/>
        <v>13197.272000000001</v>
      </c>
      <c r="BF192" s="41">
        <f t="shared" si="98"/>
        <v>598.63799999999992</v>
      </c>
      <c r="BG192" s="41">
        <f t="shared" si="99"/>
        <v>3240.4390000000008</v>
      </c>
      <c r="BH192" s="41">
        <f t="shared" si="100"/>
        <v>369.3660000000001</v>
      </c>
      <c r="BI192" s="41">
        <f t="shared" si="101"/>
        <v>17405.715</v>
      </c>
      <c r="BJ192" s="1">
        <f t="shared" si="95"/>
        <v>26</v>
      </c>
    </row>
    <row r="193" spans="1:62" x14ac:dyDescent="0.25">
      <c r="A193" s="33">
        <v>38906</v>
      </c>
      <c r="B193" s="36">
        <v>698605</v>
      </c>
      <c r="C193" s="36">
        <v>24418</v>
      </c>
      <c r="D193" s="48">
        <v>0</v>
      </c>
      <c r="E193" s="36">
        <v>723023</v>
      </c>
      <c r="F193" s="36">
        <f t="shared" ref="F193:F208" si="123">AVERAGE(E190,E191,E192,E193)</f>
        <v>740183.5</v>
      </c>
      <c r="G193" s="36">
        <f t="shared" si="109"/>
        <v>616596.41666666663</v>
      </c>
      <c r="H193" s="40">
        <f t="shared" ref="H193:I195" si="124">((E193/E141)-1)*100</f>
        <v>42.853501775239124</v>
      </c>
      <c r="I193" s="40">
        <f t="shared" si="124"/>
        <v>38.607832865413805</v>
      </c>
      <c r="J193" s="40">
        <f t="shared" ref="J193:J204" si="125">((F193/G193)-1)*100</f>
        <v>20.043431974750646</v>
      </c>
      <c r="L193" s="36">
        <v>1500</v>
      </c>
      <c r="M193" s="36">
        <v>1500</v>
      </c>
      <c r="N193" s="48">
        <v>29800</v>
      </c>
      <c r="O193" s="36">
        <v>32800</v>
      </c>
      <c r="P193" s="36">
        <f t="shared" si="110"/>
        <v>35583</v>
      </c>
      <c r="Q193" s="36">
        <f t="shared" si="111"/>
        <v>52836.666666666664</v>
      </c>
      <c r="R193" s="40">
        <f t="shared" ref="R193:S195" si="126">((O193/O141)-1)*100</f>
        <v>-47.728250649412743</v>
      </c>
      <c r="S193" s="40">
        <f t="shared" si="126"/>
        <v>-19.44079692098709</v>
      </c>
      <c r="T193" s="40">
        <f t="shared" si="112"/>
        <v>-32.654722099552082</v>
      </c>
      <c r="V193" s="36">
        <v>80997</v>
      </c>
      <c r="W193" s="36">
        <v>25231</v>
      </c>
      <c r="X193" s="36">
        <v>0</v>
      </c>
      <c r="Y193" s="36">
        <v>106228</v>
      </c>
      <c r="Z193" s="36">
        <f t="shared" si="113"/>
        <v>92742.25</v>
      </c>
      <c r="AA193" s="36">
        <f t="shared" si="114"/>
        <v>80801.083333333328</v>
      </c>
      <c r="AB193" s="40">
        <f t="shared" ref="AB193:AC195" si="127">((Y193/Y141)-1)*100</f>
        <v>9.6615016155839228</v>
      </c>
      <c r="AC193" s="40">
        <f t="shared" si="127"/>
        <v>-5.3727756917802623</v>
      </c>
      <c r="AD193" s="40">
        <f t="shared" si="115"/>
        <v>14.778473473437348</v>
      </c>
      <c r="AF193" s="36">
        <v>9500</v>
      </c>
      <c r="AG193" s="36">
        <v>0</v>
      </c>
      <c r="AH193" s="36">
        <v>9100</v>
      </c>
      <c r="AI193" s="36">
        <v>18600</v>
      </c>
      <c r="AJ193" s="36">
        <f t="shared" si="116"/>
        <v>12450</v>
      </c>
      <c r="AK193" s="36">
        <f t="shared" si="117"/>
        <v>8125.083333333333</v>
      </c>
      <c r="AL193" s="40">
        <f t="shared" ref="AL193:AM195" si="128">((AI193/AI141)-1)*100</f>
        <v>54.446566470148625</v>
      </c>
      <c r="AM193" s="40">
        <f t="shared" si="128"/>
        <v>-6.8967451251659266</v>
      </c>
      <c r="AN193" s="40">
        <f t="shared" si="118"/>
        <v>53.229197649254886</v>
      </c>
      <c r="AP193" s="36">
        <f t="shared" si="119"/>
        <v>790602</v>
      </c>
      <c r="AQ193" s="36">
        <f t="shared" si="119"/>
        <v>51149</v>
      </c>
      <c r="AR193" s="36">
        <f t="shared" si="119"/>
        <v>38900</v>
      </c>
      <c r="AS193" s="36">
        <f t="shared" si="72"/>
        <v>880651</v>
      </c>
      <c r="AT193" s="36">
        <f t="shared" si="120"/>
        <v>880958.75</v>
      </c>
      <c r="AU193" s="36">
        <f t="shared" si="121"/>
        <v>758359.25</v>
      </c>
      <c r="AV193" s="40">
        <f t="shared" ref="AV193:AW195" si="129">((AS193/AS141)-1)*100</f>
        <v>29.929771758214187</v>
      </c>
      <c r="AW193" s="40">
        <f t="shared" si="129"/>
        <v>27.756093351876476</v>
      </c>
      <c r="AX193" s="40">
        <f t="shared" si="122"/>
        <v>16.166414532426423</v>
      </c>
      <c r="AZ193" s="36">
        <f t="shared" si="76"/>
        <v>723.02300000000002</v>
      </c>
      <c r="BA193" s="36">
        <f t="shared" si="77"/>
        <v>32.799999999999997</v>
      </c>
      <c r="BB193" s="36">
        <f t="shared" si="78"/>
        <v>106.22799999999999</v>
      </c>
      <c r="BC193" s="36">
        <f t="shared" si="79"/>
        <v>18.600000000000001</v>
      </c>
      <c r="BD193" s="36">
        <f t="shared" si="80"/>
        <v>880.65099999999995</v>
      </c>
      <c r="BE193" s="41">
        <f t="shared" si="98"/>
        <v>13920.295</v>
      </c>
      <c r="BF193" s="41">
        <f t="shared" si="98"/>
        <v>631.43799999999987</v>
      </c>
      <c r="BG193" s="41">
        <f t="shared" si="99"/>
        <v>3346.6670000000008</v>
      </c>
      <c r="BH193" s="41">
        <f t="shared" si="100"/>
        <v>387.96600000000012</v>
      </c>
      <c r="BI193" s="41">
        <f t="shared" si="101"/>
        <v>18286.366000000002</v>
      </c>
      <c r="BJ193" s="1">
        <f t="shared" si="95"/>
        <v>27</v>
      </c>
    </row>
    <row r="194" spans="1:62" x14ac:dyDescent="0.25">
      <c r="A194" s="33">
        <v>38913</v>
      </c>
      <c r="B194" s="36">
        <v>589643</v>
      </c>
      <c r="C194" s="36">
        <v>29982</v>
      </c>
      <c r="D194" s="48">
        <v>0</v>
      </c>
      <c r="E194" s="36">
        <v>619625</v>
      </c>
      <c r="F194" s="36">
        <f t="shared" si="123"/>
        <v>740757.5</v>
      </c>
      <c r="G194" s="36">
        <f t="shared" si="109"/>
        <v>646614.41666666663</v>
      </c>
      <c r="H194" s="40">
        <f t="shared" si="124"/>
        <v>-16.537468396374454</v>
      </c>
      <c r="I194" s="40">
        <f t="shared" si="124"/>
        <v>22.665579260909062</v>
      </c>
      <c r="J194" s="40">
        <f t="shared" si="125"/>
        <v>14.559385146196746</v>
      </c>
      <c r="L194" s="36">
        <v>4600</v>
      </c>
      <c r="M194" s="36">
        <v>6361</v>
      </c>
      <c r="N194" s="48">
        <v>21000</v>
      </c>
      <c r="O194" s="36">
        <v>31961</v>
      </c>
      <c r="P194" s="36">
        <f t="shared" si="110"/>
        <v>34273.25</v>
      </c>
      <c r="Q194" s="36">
        <f t="shared" si="111"/>
        <v>64724.25</v>
      </c>
      <c r="R194" s="40">
        <f t="shared" si="126"/>
        <v>-44.443671887222095</v>
      </c>
      <c r="S194" s="40">
        <f t="shared" si="126"/>
        <v>-28.890352765429917</v>
      </c>
      <c r="T194" s="40">
        <f t="shared" si="112"/>
        <v>-47.047281351270968</v>
      </c>
      <c r="V194" s="36">
        <v>93087</v>
      </c>
      <c r="W194" s="36">
        <v>35900</v>
      </c>
      <c r="X194" s="36">
        <v>4200</v>
      </c>
      <c r="Y194" s="36">
        <v>133187</v>
      </c>
      <c r="Z194" s="36">
        <f t="shared" si="113"/>
        <v>101983.5</v>
      </c>
      <c r="AA194" s="36">
        <f t="shared" si="114"/>
        <v>85067.833333333328</v>
      </c>
      <c r="AB194" s="40">
        <f t="shared" si="127"/>
        <v>64.603158909459424</v>
      </c>
      <c r="AC194" s="40">
        <f t="shared" si="127"/>
        <v>5.3088915220371291</v>
      </c>
      <c r="AD194" s="40">
        <f t="shared" si="115"/>
        <v>19.884915371458469</v>
      </c>
      <c r="AF194" s="36">
        <v>1624</v>
      </c>
      <c r="AG194" s="36">
        <v>3000</v>
      </c>
      <c r="AH194" s="36">
        <v>6200</v>
      </c>
      <c r="AI194" s="36">
        <v>10824</v>
      </c>
      <c r="AJ194" s="36">
        <f t="shared" si="116"/>
        <v>10431</v>
      </c>
      <c r="AK194" s="36">
        <f t="shared" si="117"/>
        <v>6655.416666666667</v>
      </c>
      <c r="AL194" s="40">
        <f t="shared" si="128"/>
        <v>-12</v>
      </c>
      <c r="AM194" s="40">
        <f t="shared" si="128"/>
        <v>-26.38413493771834</v>
      </c>
      <c r="AN194" s="40">
        <f t="shared" si="118"/>
        <v>56.729480999186109</v>
      </c>
      <c r="AP194" s="36">
        <f t="shared" si="119"/>
        <v>688954</v>
      </c>
      <c r="AQ194" s="36">
        <f t="shared" si="119"/>
        <v>75243</v>
      </c>
      <c r="AR194" s="36">
        <f t="shared" si="119"/>
        <v>31400</v>
      </c>
      <c r="AS194" s="36">
        <f t="shared" si="72"/>
        <v>795597</v>
      </c>
      <c r="AT194" s="36">
        <f t="shared" si="120"/>
        <v>887445.25</v>
      </c>
      <c r="AU194" s="36">
        <f t="shared" si="121"/>
        <v>803061.91666666663</v>
      </c>
      <c r="AV194" s="40">
        <f t="shared" si="129"/>
        <v>-10.921555586905551</v>
      </c>
      <c r="AW194" s="40">
        <f t="shared" si="129"/>
        <v>16.295780364981603</v>
      </c>
      <c r="AX194" s="40">
        <f t="shared" si="122"/>
        <v>10.50769954122468</v>
      </c>
      <c r="AZ194" s="36">
        <f t="shared" si="76"/>
        <v>619.625</v>
      </c>
      <c r="BA194" s="36">
        <f t="shared" si="77"/>
        <v>31.960999999999999</v>
      </c>
      <c r="BB194" s="36">
        <f t="shared" si="78"/>
        <v>133.18700000000001</v>
      </c>
      <c r="BC194" s="36">
        <f t="shared" si="79"/>
        <v>10.824</v>
      </c>
      <c r="BD194" s="36">
        <f t="shared" si="80"/>
        <v>795.59699999999998</v>
      </c>
      <c r="BE194" s="41">
        <f t="shared" si="98"/>
        <v>14539.92</v>
      </c>
      <c r="BF194" s="41">
        <f t="shared" si="98"/>
        <v>663.39899999999989</v>
      </c>
      <c r="BG194" s="41">
        <f t="shared" si="99"/>
        <v>3479.8540000000007</v>
      </c>
      <c r="BH194" s="41">
        <f t="shared" si="100"/>
        <v>398.79000000000013</v>
      </c>
      <c r="BI194" s="41">
        <f t="shared" si="101"/>
        <v>19081.963000000003</v>
      </c>
      <c r="BJ194" s="1">
        <f t="shared" si="95"/>
        <v>28</v>
      </c>
    </row>
    <row r="195" spans="1:62" x14ac:dyDescent="0.25">
      <c r="A195" s="33">
        <v>38920</v>
      </c>
      <c r="B195" s="36">
        <v>620326</v>
      </c>
      <c r="C195" s="36">
        <v>43259</v>
      </c>
      <c r="D195" s="48">
        <v>0</v>
      </c>
      <c r="E195" s="36">
        <v>663585</v>
      </c>
      <c r="F195" s="36">
        <f t="shared" si="123"/>
        <v>715260.25</v>
      </c>
      <c r="G195" s="36">
        <f t="shared" si="109"/>
        <v>613006.16666666663</v>
      </c>
      <c r="H195" s="40">
        <f t="shared" si="124"/>
        <v>40.465349615489643</v>
      </c>
      <c r="I195" s="40">
        <f t="shared" si="124"/>
        <v>23.889878588792833</v>
      </c>
      <c r="J195" s="40">
        <f t="shared" si="125"/>
        <v>16.680759328957272</v>
      </c>
      <c r="L195" s="36">
        <v>3200</v>
      </c>
      <c r="M195" s="36">
        <v>19665</v>
      </c>
      <c r="N195" s="48">
        <v>36400</v>
      </c>
      <c r="O195" s="36">
        <v>59265</v>
      </c>
      <c r="P195" s="36">
        <f t="shared" si="110"/>
        <v>45239.5</v>
      </c>
      <c r="Q195" s="36">
        <f t="shared" si="111"/>
        <v>79197</v>
      </c>
      <c r="R195" s="40">
        <f t="shared" si="126"/>
        <v>87.636536330536657</v>
      </c>
      <c r="S195" s="40">
        <f t="shared" si="126"/>
        <v>-10.318270574591882</v>
      </c>
      <c r="T195" s="40">
        <f t="shared" si="112"/>
        <v>-42.877255451595389</v>
      </c>
      <c r="V195" s="36">
        <v>103310</v>
      </c>
      <c r="W195" s="36">
        <v>18700</v>
      </c>
      <c r="X195" s="36">
        <v>11200</v>
      </c>
      <c r="Y195" s="36">
        <v>133210</v>
      </c>
      <c r="Z195" s="36">
        <f t="shared" si="113"/>
        <v>117895.25</v>
      </c>
      <c r="AA195" s="36">
        <f t="shared" si="114"/>
        <v>83359.75</v>
      </c>
      <c r="AB195" s="40">
        <f t="shared" si="127"/>
        <v>52.749747729566089</v>
      </c>
      <c r="AC195" s="40">
        <f t="shared" si="127"/>
        <v>32.926588643846124</v>
      </c>
      <c r="AD195" s="40">
        <f t="shared" si="115"/>
        <v>41.4294668590057</v>
      </c>
      <c r="AF195" s="36">
        <v>0</v>
      </c>
      <c r="AG195" s="36">
        <v>0</v>
      </c>
      <c r="AH195" s="36">
        <v>8300</v>
      </c>
      <c r="AI195" s="36">
        <v>8300</v>
      </c>
      <c r="AJ195" s="36">
        <f t="shared" si="116"/>
        <v>11606</v>
      </c>
      <c r="AK195" s="36">
        <f t="shared" si="117"/>
        <v>7641</v>
      </c>
      <c r="AL195" s="40">
        <f t="shared" si="128"/>
        <v>-38.677502770594749</v>
      </c>
      <c r="AM195" s="40">
        <f t="shared" si="128"/>
        <v>-25.737046694287592</v>
      </c>
      <c r="AN195" s="40">
        <f t="shared" si="118"/>
        <v>51.891113728569557</v>
      </c>
      <c r="AP195" s="36">
        <f t="shared" si="119"/>
        <v>726836</v>
      </c>
      <c r="AQ195" s="36">
        <f t="shared" si="119"/>
        <v>81624</v>
      </c>
      <c r="AR195" s="36">
        <f t="shared" si="119"/>
        <v>55900</v>
      </c>
      <c r="AS195" s="36">
        <f t="shared" si="72"/>
        <v>864360</v>
      </c>
      <c r="AT195" s="36">
        <f t="shared" si="120"/>
        <v>890001</v>
      </c>
      <c r="AU195" s="36">
        <f t="shared" si="121"/>
        <v>783203.91666666663</v>
      </c>
      <c r="AV195" s="40">
        <f t="shared" si="129"/>
        <v>42.929191876933672</v>
      </c>
      <c r="AW195" s="40">
        <f t="shared" si="129"/>
        <v>21.568186870582284</v>
      </c>
      <c r="AX195" s="40">
        <f t="shared" si="122"/>
        <v>13.635923041328013</v>
      </c>
      <c r="AZ195" s="36">
        <f t="shared" si="76"/>
        <v>663.58500000000004</v>
      </c>
      <c r="BA195" s="36">
        <f t="shared" si="77"/>
        <v>59.265000000000001</v>
      </c>
      <c r="BB195" s="36">
        <f t="shared" si="78"/>
        <v>133.21</v>
      </c>
      <c r="BC195" s="36">
        <f t="shared" si="79"/>
        <v>8.3000000000000007</v>
      </c>
      <c r="BD195" s="36">
        <f t="shared" si="80"/>
        <v>864.36</v>
      </c>
      <c r="BE195" s="41">
        <f t="shared" si="98"/>
        <v>15203.505000000001</v>
      </c>
      <c r="BF195" s="41">
        <f t="shared" si="98"/>
        <v>722.66399999999987</v>
      </c>
      <c r="BG195" s="41">
        <f t="shared" si="99"/>
        <v>3613.0640000000008</v>
      </c>
      <c r="BH195" s="41">
        <f t="shared" si="100"/>
        <v>407.09000000000015</v>
      </c>
      <c r="BI195" s="41">
        <f t="shared" si="101"/>
        <v>19946.323000000004</v>
      </c>
      <c r="BJ195" s="1">
        <f t="shared" si="95"/>
        <v>29</v>
      </c>
    </row>
    <row r="196" spans="1:62" x14ac:dyDescent="0.25">
      <c r="A196" s="33">
        <v>38927</v>
      </c>
      <c r="B196" s="36">
        <v>659687</v>
      </c>
      <c r="C196" s="36">
        <v>34000</v>
      </c>
      <c r="D196" s="48"/>
      <c r="E196" s="36">
        <v>693687</v>
      </c>
      <c r="F196" s="36">
        <f t="shared" si="123"/>
        <v>674980</v>
      </c>
      <c r="G196" s="36">
        <f t="shared" ref="G196:G210" si="130">AVERAGE(F144,F92,F40)</f>
        <v>588288.66666666663</v>
      </c>
      <c r="H196" s="40">
        <f t="shared" ref="H196:I210" si="131">((E196/E144)-1)*100</f>
        <v>-2.6469795719025191</v>
      </c>
      <c r="I196" s="40">
        <f t="shared" si="131"/>
        <v>10.94824521932447</v>
      </c>
      <c r="J196" s="40">
        <f t="shared" si="125"/>
        <v>14.736189603063355</v>
      </c>
      <c r="L196" s="36">
        <v>4700</v>
      </c>
      <c r="M196" s="36">
        <v>9000</v>
      </c>
      <c r="N196" s="48">
        <v>26600</v>
      </c>
      <c r="O196" s="36">
        <v>40300</v>
      </c>
      <c r="P196" s="36">
        <f t="shared" ref="P196:P204" si="132">AVERAGE(O193,O194,O195,O196)</f>
        <v>41081.5</v>
      </c>
      <c r="Q196" s="36">
        <f t="shared" ref="Q196:Q204" si="133">AVERAGE(P144,P92,P40)</f>
        <v>79684.416666666672</v>
      </c>
      <c r="R196" s="40">
        <f t="shared" ref="R196:S204" si="134">((O196/O144)-1)*100</f>
        <v>-3.1529366528885938</v>
      </c>
      <c r="S196" s="40">
        <f t="shared" si="134"/>
        <v>-15.066029202739372</v>
      </c>
      <c r="T196" s="40">
        <f t="shared" ref="T196:T204" si="135">((P196/Q196)-1)*100</f>
        <v>-48.444750280533732</v>
      </c>
      <c r="V196" s="36">
        <v>70651</v>
      </c>
      <c r="W196" s="36">
        <v>23900</v>
      </c>
      <c r="X196" s="36">
        <v>12600</v>
      </c>
      <c r="Y196" s="36">
        <v>107151</v>
      </c>
      <c r="Z196" s="36">
        <f t="shared" ref="Z196:Z204" si="136">AVERAGE(Y193,Y194,Y195,Y196)</f>
        <v>119944</v>
      </c>
      <c r="AA196" s="36">
        <f t="shared" ref="AA196:AA204" si="137">AVERAGE(Z144,Z92,Z40)</f>
        <v>87320.583333333328</v>
      </c>
      <c r="AB196" s="40">
        <f t="shared" ref="AB196:AC204" si="138">((Y196/Y144)-1)*100</f>
        <v>28.09903523138906</v>
      </c>
      <c r="AC196" s="40">
        <f t="shared" si="138"/>
        <v>37.614373648311442</v>
      </c>
      <c r="AD196" s="40">
        <f t="shared" ref="AD196:AD204" si="139">((Z196/AA196)-1)*100</f>
        <v>37.360511601407474</v>
      </c>
      <c r="AF196" s="36">
        <v>4694</v>
      </c>
      <c r="AG196" s="36">
        <v>1500</v>
      </c>
      <c r="AH196" s="36">
        <v>7550</v>
      </c>
      <c r="AI196" s="36">
        <v>13744</v>
      </c>
      <c r="AJ196" s="36">
        <f t="shared" ref="AJ196:AJ204" si="140">AVERAGE(AI193,AI194,AI195,AI196)</f>
        <v>12867</v>
      </c>
      <c r="AK196" s="36">
        <f t="shared" ref="AK196:AK204" si="141">AVERAGE(AJ144,AJ92,AJ40)</f>
        <v>9053.8333333333339</v>
      </c>
      <c r="AL196" s="40">
        <f t="shared" ref="AL196:AM204" si="142">((AI196/AI144)-1)*100</f>
        <v>-31.121579633156259</v>
      </c>
      <c r="AM196" s="40">
        <f t="shared" si="142"/>
        <v>-11.004288283303366</v>
      </c>
      <c r="AN196" s="40">
        <f t="shared" ref="AN196:AN204" si="143">((AJ196/AK196)-1)*100</f>
        <v>42.11659886236032</v>
      </c>
      <c r="AP196" s="36">
        <f t="shared" si="119"/>
        <v>739732</v>
      </c>
      <c r="AQ196" s="36">
        <f t="shared" si="119"/>
        <v>68400</v>
      </c>
      <c r="AR196" s="36">
        <f t="shared" ref="AR196:AS303" si="144">SUM(D196,N196,X196,AH196)</f>
        <v>46750</v>
      </c>
      <c r="AS196" s="36">
        <f t="shared" si="144"/>
        <v>854882</v>
      </c>
      <c r="AT196" s="36">
        <f t="shared" ref="AT196:AT204" si="145">AVERAGE(AS193,AS194,AS195,AS196)</f>
        <v>848872.5</v>
      </c>
      <c r="AU196" s="36">
        <f t="shared" ref="AU196:AU204" si="146">AVERAGE(AT144,AT92,AT40)</f>
        <v>764347.5</v>
      </c>
      <c r="AV196" s="40">
        <f t="shared" ref="AV196:AW204" si="147">((AS196/AS144)-1)*100</f>
        <v>-0.33564128003021887</v>
      </c>
      <c r="AW196" s="40">
        <f t="shared" si="147"/>
        <v>11.935294583047629</v>
      </c>
      <c r="AX196" s="40">
        <f t="shared" ref="AX196:AX204" si="148">((AT196/AU196)-1)*100</f>
        <v>11.058451816745652</v>
      </c>
      <c r="AZ196" s="36">
        <f t="shared" si="76"/>
        <v>693.68700000000001</v>
      </c>
      <c r="BA196" s="36">
        <f t="shared" si="77"/>
        <v>40.299999999999997</v>
      </c>
      <c r="BB196" s="36">
        <f t="shared" si="78"/>
        <v>107.151</v>
      </c>
      <c r="BC196" s="36">
        <f t="shared" si="79"/>
        <v>13.744</v>
      </c>
      <c r="BD196" s="36">
        <f t="shared" si="80"/>
        <v>854.88199999999995</v>
      </c>
      <c r="BE196" s="41">
        <f t="shared" si="98"/>
        <v>15897.192000000001</v>
      </c>
      <c r="BF196" s="41">
        <f t="shared" si="98"/>
        <v>762.96399999999983</v>
      </c>
      <c r="BG196" s="41">
        <f t="shared" si="99"/>
        <v>3720.2150000000006</v>
      </c>
      <c r="BH196" s="41">
        <f t="shared" si="100"/>
        <v>420.83400000000017</v>
      </c>
      <c r="BI196" s="41">
        <f t="shared" si="101"/>
        <v>20801.205000000005</v>
      </c>
      <c r="BJ196" s="1">
        <f t="shared" si="95"/>
        <v>30</v>
      </c>
    </row>
    <row r="197" spans="1:62" x14ac:dyDescent="0.25">
      <c r="A197" s="33">
        <v>38934</v>
      </c>
      <c r="B197" s="36">
        <v>579474</v>
      </c>
      <c r="C197" s="36">
        <v>26000</v>
      </c>
      <c r="D197" s="48">
        <v>0</v>
      </c>
      <c r="E197" s="36">
        <v>605474</v>
      </c>
      <c r="F197" s="36">
        <f t="shared" si="123"/>
        <v>645592.75</v>
      </c>
      <c r="G197" s="36">
        <f t="shared" si="130"/>
        <v>585560.75</v>
      </c>
      <c r="H197" s="40">
        <f t="shared" si="131"/>
        <v>2.0123666874462875</v>
      </c>
      <c r="I197" s="40">
        <f t="shared" si="131"/>
        <v>2.4386170631394588</v>
      </c>
      <c r="J197" s="40">
        <f t="shared" si="125"/>
        <v>10.252053266889893</v>
      </c>
      <c r="L197" s="36">
        <v>9294</v>
      </c>
      <c r="M197" s="36">
        <v>5900</v>
      </c>
      <c r="N197" s="48">
        <v>13800</v>
      </c>
      <c r="O197" s="36">
        <v>28994</v>
      </c>
      <c r="P197" s="36">
        <f t="shared" si="132"/>
        <v>40130</v>
      </c>
      <c r="Q197" s="36">
        <f t="shared" si="133"/>
        <v>82609.916666666672</v>
      </c>
      <c r="R197" s="40">
        <f t="shared" si="134"/>
        <v>34.231481481481474</v>
      </c>
      <c r="S197" s="40">
        <f t="shared" si="134"/>
        <v>5.3792523928941849</v>
      </c>
      <c r="T197" s="40">
        <f t="shared" si="135"/>
        <v>-51.422296959908977</v>
      </c>
      <c r="V197" s="36">
        <v>125243</v>
      </c>
      <c r="W197" s="36">
        <v>9200</v>
      </c>
      <c r="X197" s="36">
        <v>1400</v>
      </c>
      <c r="Y197" s="36">
        <v>135843</v>
      </c>
      <c r="Z197" s="36">
        <f t="shared" si="136"/>
        <v>127347.75</v>
      </c>
      <c r="AA197" s="36">
        <f t="shared" si="137"/>
        <v>89646.416666666672</v>
      </c>
      <c r="AB197" s="40">
        <f t="shared" si="138"/>
        <v>43.907580829696172</v>
      </c>
      <c r="AC197" s="40">
        <f t="shared" si="138"/>
        <v>47.152658414339975</v>
      </c>
      <c r="AD197" s="40">
        <f t="shared" si="139"/>
        <v>42.055594339613855</v>
      </c>
      <c r="AF197" s="36">
        <v>0</v>
      </c>
      <c r="AG197" s="36">
        <v>0</v>
      </c>
      <c r="AH197" s="36">
        <v>15450</v>
      </c>
      <c r="AI197" s="36">
        <v>15450</v>
      </c>
      <c r="AJ197" s="36">
        <f t="shared" si="140"/>
        <v>12079.5</v>
      </c>
      <c r="AK197" s="36">
        <f t="shared" si="141"/>
        <v>10639.916666666666</v>
      </c>
      <c r="AL197" s="40">
        <f t="shared" si="142"/>
        <v>18.846153846153847</v>
      </c>
      <c r="AM197" s="40">
        <f t="shared" si="142"/>
        <v>-17.811155148071922</v>
      </c>
      <c r="AN197" s="40">
        <f t="shared" si="143"/>
        <v>13.530024514603035</v>
      </c>
      <c r="AP197" s="36">
        <f t="shared" si="119"/>
        <v>714011</v>
      </c>
      <c r="AQ197" s="36">
        <f t="shared" si="119"/>
        <v>41100</v>
      </c>
      <c r="AR197" s="36">
        <f t="shared" si="144"/>
        <v>30650</v>
      </c>
      <c r="AS197" s="36">
        <f t="shared" si="144"/>
        <v>785761</v>
      </c>
      <c r="AT197" s="36">
        <f t="shared" si="145"/>
        <v>825150</v>
      </c>
      <c r="AU197" s="36">
        <f t="shared" si="146"/>
        <v>768457</v>
      </c>
      <c r="AV197" s="40">
        <f t="shared" si="147"/>
        <v>8.7519341864514146</v>
      </c>
      <c r="AW197" s="40">
        <f t="shared" si="147"/>
        <v>7.2258376389134238</v>
      </c>
      <c r="AX197" s="40">
        <f t="shared" si="148"/>
        <v>7.3775110383534903</v>
      </c>
      <c r="AZ197" s="36">
        <f t="shared" si="76"/>
        <v>605.47400000000005</v>
      </c>
      <c r="BA197" s="36">
        <f t="shared" si="77"/>
        <v>28.994</v>
      </c>
      <c r="BB197" s="36">
        <f t="shared" si="78"/>
        <v>135.84299999999999</v>
      </c>
      <c r="BC197" s="36">
        <f t="shared" si="79"/>
        <v>15.45</v>
      </c>
      <c r="BD197" s="36">
        <f t="shared" si="80"/>
        <v>785.76099999999997</v>
      </c>
      <c r="BE197" s="41">
        <f t="shared" si="98"/>
        <v>16502.666000000001</v>
      </c>
      <c r="BF197" s="41">
        <f t="shared" si="98"/>
        <v>791.95799999999986</v>
      </c>
      <c r="BG197" s="41">
        <f t="shared" si="99"/>
        <v>3856.0580000000004</v>
      </c>
      <c r="BH197" s="41">
        <f t="shared" si="100"/>
        <v>436.28400000000016</v>
      </c>
      <c r="BI197" s="41">
        <f t="shared" si="101"/>
        <v>21586.966000000004</v>
      </c>
      <c r="BJ197" s="1">
        <f t="shared" si="95"/>
        <v>31</v>
      </c>
    </row>
    <row r="198" spans="1:62" x14ac:dyDescent="0.25">
      <c r="A198" s="33">
        <v>38941</v>
      </c>
      <c r="B198" s="36">
        <v>546544</v>
      </c>
      <c r="C198" s="36">
        <v>16700</v>
      </c>
      <c r="D198" s="48">
        <v>0</v>
      </c>
      <c r="E198" s="36">
        <v>563244</v>
      </c>
      <c r="F198" s="36">
        <f t="shared" si="123"/>
        <v>631497.5</v>
      </c>
      <c r="G198" s="36">
        <f t="shared" si="130"/>
        <v>570261.83333333337</v>
      </c>
      <c r="H198" s="40">
        <f t="shared" si="131"/>
        <v>-13.613545908390268</v>
      </c>
      <c r="I198" s="40">
        <f t="shared" si="131"/>
        <v>3.9287357097422593</v>
      </c>
      <c r="J198" s="40">
        <f t="shared" si="125"/>
        <v>10.738166766084923</v>
      </c>
      <c r="L198" s="36">
        <v>13822</v>
      </c>
      <c r="M198" s="36">
        <v>12400</v>
      </c>
      <c r="N198" s="48">
        <v>26600</v>
      </c>
      <c r="O198" s="36">
        <v>52822</v>
      </c>
      <c r="P198" s="36">
        <f t="shared" si="132"/>
        <v>45345.25</v>
      </c>
      <c r="Q198" s="36">
        <f t="shared" si="133"/>
        <v>78757.25</v>
      </c>
      <c r="R198" s="40">
        <f t="shared" si="134"/>
        <v>-1.3023412246118249</v>
      </c>
      <c r="S198" s="40">
        <f t="shared" si="134"/>
        <v>22.293616332695066</v>
      </c>
      <c r="T198" s="40">
        <f t="shared" si="135"/>
        <v>-42.424030803513325</v>
      </c>
      <c r="V198" s="36">
        <v>107645</v>
      </c>
      <c r="W198" s="36">
        <v>21000</v>
      </c>
      <c r="X198" s="36">
        <v>2800</v>
      </c>
      <c r="Y198" s="36">
        <v>131445</v>
      </c>
      <c r="Z198" s="36">
        <f t="shared" si="136"/>
        <v>126912.25</v>
      </c>
      <c r="AA198" s="36">
        <f t="shared" si="137"/>
        <v>87092.333333333328</v>
      </c>
      <c r="AB198" s="40">
        <f t="shared" si="138"/>
        <v>80.859407248410804</v>
      </c>
      <c r="AC198" s="40">
        <f t="shared" si="138"/>
        <v>50.22356767249925</v>
      </c>
      <c r="AD198" s="40">
        <f t="shared" si="139"/>
        <v>45.721494812019436</v>
      </c>
      <c r="AF198" s="36">
        <v>0</v>
      </c>
      <c r="AG198" s="36">
        <v>0</v>
      </c>
      <c r="AH198" s="36">
        <v>13600</v>
      </c>
      <c r="AI198" s="36">
        <v>13600</v>
      </c>
      <c r="AJ198" s="36">
        <f t="shared" si="140"/>
        <v>12773.5</v>
      </c>
      <c r="AK198" s="36">
        <f t="shared" si="141"/>
        <v>17435.916666666668</v>
      </c>
      <c r="AL198" s="40">
        <f t="shared" si="142"/>
        <v>-27.690344534240751</v>
      </c>
      <c r="AM198" s="40">
        <f t="shared" si="142"/>
        <v>-21.751382146193542</v>
      </c>
      <c r="AN198" s="40">
        <f t="shared" si="143"/>
        <v>-26.740301389373478</v>
      </c>
      <c r="AP198" s="36">
        <f t="shared" si="119"/>
        <v>668011</v>
      </c>
      <c r="AQ198" s="36">
        <f t="shared" si="119"/>
        <v>50100</v>
      </c>
      <c r="AR198" s="36">
        <f t="shared" si="144"/>
        <v>43000</v>
      </c>
      <c r="AS198" s="36">
        <f t="shared" si="144"/>
        <v>761111</v>
      </c>
      <c r="AT198" s="36">
        <f t="shared" si="145"/>
        <v>816528.5</v>
      </c>
      <c r="AU198" s="36">
        <f t="shared" si="146"/>
        <v>753547.33333333337</v>
      </c>
      <c r="AV198" s="40">
        <f t="shared" si="147"/>
        <v>-4.5042094829425006</v>
      </c>
      <c r="AW198" s="40">
        <f t="shared" si="147"/>
        <v>9.5260163833934097</v>
      </c>
      <c r="AX198" s="40">
        <f t="shared" si="148"/>
        <v>8.3579576067329455</v>
      </c>
      <c r="AZ198" s="36">
        <f t="shared" si="76"/>
        <v>563.24400000000003</v>
      </c>
      <c r="BA198" s="36">
        <f t="shared" si="77"/>
        <v>52.822000000000003</v>
      </c>
      <c r="BB198" s="36">
        <f t="shared" si="78"/>
        <v>131.44499999999999</v>
      </c>
      <c r="BC198" s="36">
        <f t="shared" si="79"/>
        <v>13.6</v>
      </c>
      <c r="BD198" s="36">
        <f t="shared" si="80"/>
        <v>761.11099999999999</v>
      </c>
      <c r="BE198" s="41">
        <f t="shared" si="98"/>
        <v>17065.91</v>
      </c>
      <c r="BF198" s="41">
        <f t="shared" si="98"/>
        <v>844.77999999999986</v>
      </c>
      <c r="BG198" s="41">
        <f t="shared" si="99"/>
        <v>3987.5030000000006</v>
      </c>
      <c r="BH198" s="41">
        <f t="shared" si="100"/>
        <v>449.88400000000019</v>
      </c>
      <c r="BI198" s="41">
        <f t="shared" si="101"/>
        <v>22348.077000000005</v>
      </c>
      <c r="BJ198" s="1">
        <f t="shared" si="95"/>
        <v>32</v>
      </c>
    </row>
    <row r="199" spans="1:62" x14ac:dyDescent="0.25">
      <c r="A199" s="33">
        <v>38948</v>
      </c>
      <c r="B199" s="36">
        <v>557268</v>
      </c>
      <c r="C199" s="36">
        <v>42300</v>
      </c>
      <c r="D199" s="48">
        <v>0</v>
      </c>
      <c r="E199" s="36">
        <v>599568</v>
      </c>
      <c r="F199" s="36">
        <f t="shared" si="123"/>
        <v>615493.25</v>
      </c>
      <c r="G199" s="36">
        <f t="shared" si="130"/>
        <v>566840.41666666663</v>
      </c>
      <c r="H199" s="40">
        <f t="shared" si="131"/>
        <v>8.35553210176856</v>
      </c>
      <c r="I199" s="40">
        <f t="shared" si="131"/>
        <v>-1.9687690256138257</v>
      </c>
      <c r="J199" s="40">
        <f t="shared" si="125"/>
        <v>8.5831623685972858</v>
      </c>
      <c r="L199" s="36">
        <v>6135</v>
      </c>
      <c r="M199" s="36">
        <v>16700</v>
      </c>
      <c r="N199" s="48">
        <v>19600</v>
      </c>
      <c r="O199" s="36">
        <v>42435</v>
      </c>
      <c r="P199" s="36">
        <f t="shared" si="132"/>
        <v>41137.75</v>
      </c>
      <c r="Q199" s="36">
        <f t="shared" si="133"/>
        <v>74895.583333333328</v>
      </c>
      <c r="R199" s="40">
        <f t="shared" si="134"/>
        <v>-11.233134609350481</v>
      </c>
      <c r="S199" s="40">
        <f t="shared" si="134"/>
        <v>9.1165459230824197E-3</v>
      </c>
      <c r="T199" s="40">
        <f t="shared" si="135"/>
        <v>-45.073196350029541</v>
      </c>
      <c r="V199" s="36">
        <v>114148</v>
      </c>
      <c r="W199" s="36">
        <v>13500</v>
      </c>
      <c r="X199" s="36">
        <v>2800</v>
      </c>
      <c r="Y199" s="36">
        <v>130448</v>
      </c>
      <c r="Z199" s="36">
        <f t="shared" si="136"/>
        <v>126221.75</v>
      </c>
      <c r="AA199" s="36">
        <f t="shared" si="137"/>
        <v>78161.333333333328</v>
      </c>
      <c r="AB199" s="40">
        <f t="shared" si="138"/>
        <v>25.642186371297846</v>
      </c>
      <c r="AC199" s="40">
        <f t="shared" si="138"/>
        <v>42.403806558246316</v>
      </c>
      <c r="AD199" s="40">
        <f t="shared" si="139"/>
        <v>61.48873697139252</v>
      </c>
      <c r="AF199" s="36">
        <v>1624</v>
      </c>
      <c r="AG199" s="36">
        <v>0</v>
      </c>
      <c r="AH199" s="36">
        <v>8400</v>
      </c>
      <c r="AI199" s="36">
        <v>10024</v>
      </c>
      <c r="AJ199" s="36">
        <f t="shared" si="140"/>
        <v>13204.5</v>
      </c>
      <c r="AK199" s="36">
        <f t="shared" si="141"/>
        <v>17120.916666666668</v>
      </c>
      <c r="AL199" s="40">
        <f t="shared" si="142"/>
        <v>568.26666666666665</v>
      </c>
      <c r="AM199" s="40">
        <f t="shared" si="142"/>
        <v>-0.83361496000901036</v>
      </c>
      <c r="AN199" s="40">
        <f t="shared" si="143"/>
        <v>-22.875040763977793</v>
      </c>
      <c r="AP199" s="36">
        <f t="shared" si="119"/>
        <v>679175</v>
      </c>
      <c r="AQ199" s="36">
        <f t="shared" si="119"/>
        <v>72500</v>
      </c>
      <c r="AR199" s="36">
        <f t="shared" si="144"/>
        <v>30800</v>
      </c>
      <c r="AS199" s="36">
        <f t="shared" si="144"/>
        <v>782475</v>
      </c>
      <c r="AT199" s="36">
        <f t="shared" si="145"/>
        <v>796057.25</v>
      </c>
      <c r="AU199" s="36">
        <f t="shared" si="146"/>
        <v>737018.25</v>
      </c>
      <c r="AV199" s="40">
        <f t="shared" si="147"/>
        <v>10.759359287946735</v>
      </c>
      <c r="AW199" s="40">
        <f t="shared" si="147"/>
        <v>3.2579697324144119</v>
      </c>
      <c r="AX199" s="40">
        <f t="shared" si="148"/>
        <v>8.0105207706864689</v>
      </c>
      <c r="AZ199" s="36">
        <f t="shared" si="76"/>
        <v>599.56799999999998</v>
      </c>
      <c r="BA199" s="36">
        <f t="shared" si="77"/>
        <v>42.435000000000002</v>
      </c>
      <c r="BB199" s="36">
        <f t="shared" si="78"/>
        <v>130.44800000000001</v>
      </c>
      <c r="BC199" s="36">
        <f t="shared" si="79"/>
        <v>10.023999999999999</v>
      </c>
      <c r="BD199" s="36">
        <f t="shared" si="80"/>
        <v>782.47500000000002</v>
      </c>
      <c r="BE199" s="41">
        <f t="shared" si="98"/>
        <v>17665.477999999999</v>
      </c>
      <c r="BF199" s="41">
        <f t="shared" si="98"/>
        <v>887.21499999999992</v>
      </c>
      <c r="BG199" s="41">
        <f t="shared" si="99"/>
        <v>4117.9510000000009</v>
      </c>
      <c r="BH199" s="41">
        <f t="shared" si="100"/>
        <v>459.90800000000019</v>
      </c>
      <c r="BI199" s="41">
        <f t="shared" si="101"/>
        <v>23130.552000000003</v>
      </c>
      <c r="BJ199" s="1">
        <f t="shared" si="95"/>
        <v>33</v>
      </c>
    </row>
    <row r="200" spans="1:62" x14ac:dyDescent="0.25">
      <c r="A200" s="33">
        <v>38955</v>
      </c>
      <c r="B200" s="36">
        <v>324905</v>
      </c>
      <c r="C200" s="36">
        <v>17900</v>
      </c>
      <c r="D200" s="48">
        <v>0</v>
      </c>
      <c r="E200" s="36">
        <v>342805</v>
      </c>
      <c r="F200" s="36">
        <f t="shared" si="123"/>
        <v>527772.75</v>
      </c>
      <c r="G200" s="36">
        <f t="shared" si="130"/>
        <v>551952.33333333337</v>
      </c>
      <c r="H200" s="40">
        <f t="shared" si="131"/>
        <v>-40.935303735942618</v>
      </c>
      <c r="I200" s="40">
        <f t="shared" si="131"/>
        <v>-11.271034919289969</v>
      </c>
      <c r="J200" s="40">
        <f t="shared" si="125"/>
        <v>-4.3807375878472605</v>
      </c>
      <c r="L200" s="36">
        <v>10953</v>
      </c>
      <c r="M200" s="36">
        <v>1500</v>
      </c>
      <c r="N200" s="48">
        <v>16400</v>
      </c>
      <c r="O200" s="36">
        <v>28853</v>
      </c>
      <c r="P200" s="36">
        <f t="shared" si="132"/>
        <v>38276</v>
      </c>
      <c r="Q200" s="36">
        <f t="shared" si="133"/>
        <v>77842.083333333328</v>
      </c>
      <c r="R200" s="40">
        <f t="shared" si="134"/>
        <v>-16.125</v>
      </c>
      <c r="S200" s="40">
        <f t="shared" si="134"/>
        <v>-2.682362513030434</v>
      </c>
      <c r="T200" s="40">
        <f t="shared" si="135"/>
        <v>-50.828654166287514</v>
      </c>
      <c r="V200" s="36">
        <v>61517</v>
      </c>
      <c r="W200" s="36">
        <v>10600</v>
      </c>
      <c r="X200" s="36">
        <v>7000</v>
      </c>
      <c r="Y200" s="36">
        <v>79117</v>
      </c>
      <c r="Z200" s="36">
        <f t="shared" si="136"/>
        <v>119213.25</v>
      </c>
      <c r="AA200" s="36">
        <f t="shared" si="137"/>
        <v>68288.5</v>
      </c>
      <c r="AB200" s="40">
        <f t="shared" si="138"/>
        <v>26.944676208202289</v>
      </c>
      <c r="AC200" s="40">
        <f t="shared" si="138"/>
        <v>43.103267181437069</v>
      </c>
      <c r="AD200" s="40">
        <f t="shared" si="139"/>
        <v>74.572951521852147</v>
      </c>
      <c r="AF200" s="36">
        <v>0</v>
      </c>
      <c r="AG200" s="36">
        <v>6300</v>
      </c>
      <c r="AH200" s="36">
        <v>9400</v>
      </c>
      <c r="AI200" s="36">
        <v>15700</v>
      </c>
      <c r="AJ200" s="36">
        <f t="shared" si="140"/>
        <v>13693.5</v>
      </c>
      <c r="AK200" s="36">
        <f t="shared" si="141"/>
        <v>17836.75</v>
      </c>
      <c r="AL200" s="40">
        <f t="shared" si="142"/>
        <v>16.296296296296298</v>
      </c>
      <c r="AM200" s="40">
        <f t="shared" si="142"/>
        <v>17.018458383182367</v>
      </c>
      <c r="AN200" s="40">
        <f t="shared" si="143"/>
        <v>-23.228727206469792</v>
      </c>
      <c r="AP200" s="36">
        <f t="shared" si="119"/>
        <v>397375</v>
      </c>
      <c r="AQ200" s="36">
        <f t="shared" si="119"/>
        <v>36300</v>
      </c>
      <c r="AR200" s="36">
        <f t="shared" si="144"/>
        <v>32800</v>
      </c>
      <c r="AS200" s="36">
        <f t="shared" si="144"/>
        <v>466475</v>
      </c>
      <c r="AT200" s="36">
        <f t="shared" si="145"/>
        <v>698955.5</v>
      </c>
      <c r="AU200" s="36">
        <f t="shared" si="146"/>
        <v>715919.66666666663</v>
      </c>
      <c r="AV200" s="40">
        <f t="shared" si="147"/>
        <v>-32.45493496357583</v>
      </c>
      <c r="AW200" s="40">
        <f t="shared" si="147"/>
        <v>-4.1414819175530031</v>
      </c>
      <c r="AX200" s="40">
        <f t="shared" si="148"/>
        <v>-2.3695628792615886</v>
      </c>
      <c r="AZ200" s="36">
        <f t="shared" si="76"/>
        <v>342.80500000000001</v>
      </c>
      <c r="BA200" s="36">
        <f t="shared" si="77"/>
        <v>28.853000000000002</v>
      </c>
      <c r="BB200" s="36">
        <f t="shared" si="78"/>
        <v>79.117000000000004</v>
      </c>
      <c r="BC200" s="36">
        <f t="shared" si="79"/>
        <v>15.7</v>
      </c>
      <c r="BD200" s="36">
        <f t="shared" si="80"/>
        <v>466.47500000000002</v>
      </c>
      <c r="BE200" s="41">
        <f t="shared" si="98"/>
        <v>18008.282999999999</v>
      </c>
      <c r="BF200" s="41">
        <f t="shared" si="98"/>
        <v>916.06799999999987</v>
      </c>
      <c r="BG200" s="41">
        <f t="shared" si="99"/>
        <v>4197.0680000000011</v>
      </c>
      <c r="BH200" s="41">
        <f t="shared" si="100"/>
        <v>475.60800000000017</v>
      </c>
      <c r="BI200" s="41">
        <f t="shared" si="101"/>
        <v>23597.027000000002</v>
      </c>
      <c r="BJ200" s="1">
        <f t="shared" si="95"/>
        <v>34</v>
      </c>
    </row>
    <row r="201" spans="1:62" x14ac:dyDescent="0.25">
      <c r="A201" s="33">
        <v>38962</v>
      </c>
      <c r="B201" s="36">
        <v>440509</v>
      </c>
      <c r="C201" s="36">
        <v>24150</v>
      </c>
      <c r="D201" s="48">
        <v>0</v>
      </c>
      <c r="E201" s="36">
        <v>464659</v>
      </c>
      <c r="F201" s="36">
        <f t="shared" si="123"/>
        <v>492569</v>
      </c>
      <c r="G201" s="36">
        <f t="shared" si="130"/>
        <v>509318.33333333331</v>
      </c>
      <c r="H201" s="40">
        <f t="shared" si="131"/>
        <v>-0.92262882047651207</v>
      </c>
      <c r="I201" s="40">
        <f t="shared" si="131"/>
        <v>-12.615258520592853</v>
      </c>
      <c r="J201" s="40">
        <f t="shared" si="125"/>
        <v>-3.2885785248911059</v>
      </c>
      <c r="L201" s="36">
        <v>19320</v>
      </c>
      <c r="M201" s="36">
        <v>12000</v>
      </c>
      <c r="N201" s="48">
        <v>22400</v>
      </c>
      <c r="O201" s="36">
        <v>53720</v>
      </c>
      <c r="P201" s="36">
        <f t="shared" si="132"/>
        <v>44457.5</v>
      </c>
      <c r="Q201" s="36">
        <f t="shared" si="133"/>
        <v>85715.25</v>
      </c>
      <c r="R201" s="40">
        <f t="shared" si="134"/>
        <v>32.710788309987905</v>
      </c>
      <c r="S201" s="40">
        <f t="shared" si="134"/>
        <v>0.92336679852216275</v>
      </c>
      <c r="T201" s="40">
        <f t="shared" si="135"/>
        <v>-48.133500164789808</v>
      </c>
      <c r="V201" s="36">
        <v>99704</v>
      </c>
      <c r="W201" s="36">
        <v>9150</v>
      </c>
      <c r="X201" s="36">
        <v>3000</v>
      </c>
      <c r="Y201" s="36">
        <v>111854</v>
      </c>
      <c r="Z201" s="36">
        <f t="shared" si="136"/>
        <v>113216</v>
      </c>
      <c r="AA201" s="36">
        <f t="shared" si="137"/>
        <v>58558.833333333336</v>
      </c>
      <c r="AB201" s="40">
        <f t="shared" si="138"/>
        <v>20.399991388775263</v>
      </c>
      <c r="AC201" s="40">
        <f t="shared" si="138"/>
        <v>36.51625272436236</v>
      </c>
      <c r="AD201" s="40">
        <f t="shared" si="139"/>
        <v>93.337185110131401</v>
      </c>
      <c r="AF201" s="36">
        <v>1500</v>
      </c>
      <c r="AG201" s="36">
        <v>3000</v>
      </c>
      <c r="AH201" s="36">
        <v>0</v>
      </c>
      <c r="AI201" s="36">
        <v>4500</v>
      </c>
      <c r="AJ201" s="36">
        <f t="shared" si="140"/>
        <v>10956</v>
      </c>
      <c r="AK201" s="36">
        <f t="shared" si="141"/>
        <v>19084.5</v>
      </c>
      <c r="AL201" s="40">
        <f t="shared" si="142"/>
        <v>-61.548320943347854</v>
      </c>
      <c r="AM201" s="40">
        <f t="shared" si="142"/>
        <v>-3.7067961591703114</v>
      </c>
      <c r="AN201" s="40">
        <f t="shared" si="143"/>
        <v>-42.592155938064927</v>
      </c>
      <c r="AP201" s="36">
        <f t="shared" si="119"/>
        <v>561033</v>
      </c>
      <c r="AQ201" s="36">
        <f t="shared" si="119"/>
        <v>48300</v>
      </c>
      <c r="AR201" s="36">
        <f t="shared" si="144"/>
        <v>25400</v>
      </c>
      <c r="AS201" s="36">
        <f t="shared" si="144"/>
        <v>634733</v>
      </c>
      <c r="AT201" s="36">
        <f t="shared" si="145"/>
        <v>661198.5</v>
      </c>
      <c r="AU201" s="36">
        <f t="shared" si="146"/>
        <v>672676.91666666663</v>
      </c>
      <c r="AV201" s="40">
        <f t="shared" si="147"/>
        <v>3.3649258227889334</v>
      </c>
      <c r="AW201" s="40">
        <f t="shared" si="147"/>
        <v>-5.8174453921201685</v>
      </c>
      <c r="AX201" s="40">
        <f t="shared" si="148"/>
        <v>-1.7063788547325154</v>
      </c>
      <c r="AZ201" s="36">
        <f t="shared" si="76"/>
        <v>464.65899999999999</v>
      </c>
      <c r="BA201" s="36">
        <f t="shared" si="77"/>
        <v>53.72</v>
      </c>
      <c r="BB201" s="36">
        <f t="shared" si="78"/>
        <v>111.854</v>
      </c>
      <c r="BC201" s="36">
        <f t="shared" si="79"/>
        <v>4.5</v>
      </c>
      <c r="BD201" s="36">
        <f t="shared" si="80"/>
        <v>634.73299999999995</v>
      </c>
      <c r="BE201" s="41">
        <f t="shared" si="98"/>
        <v>18472.941999999999</v>
      </c>
      <c r="BF201" s="41">
        <f t="shared" si="98"/>
        <v>969.7879999999999</v>
      </c>
      <c r="BG201" s="41">
        <f t="shared" si="99"/>
        <v>4308.9220000000014</v>
      </c>
      <c r="BH201" s="41">
        <f t="shared" si="100"/>
        <v>480.10800000000017</v>
      </c>
      <c r="BI201" s="41">
        <f t="shared" si="101"/>
        <v>24231.760000000002</v>
      </c>
      <c r="BJ201" s="1">
        <f t="shared" si="95"/>
        <v>35</v>
      </c>
    </row>
    <row r="202" spans="1:62" x14ac:dyDescent="0.25">
      <c r="A202" s="33">
        <v>38969</v>
      </c>
      <c r="B202" s="36">
        <v>315720</v>
      </c>
      <c r="C202" s="36">
        <v>24200</v>
      </c>
      <c r="D202" s="48">
        <v>2800</v>
      </c>
      <c r="E202" s="36">
        <v>342720</v>
      </c>
      <c r="F202" s="36">
        <f t="shared" si="123"/>
        <v>437438</v>
      </c>
      <c r="G202" s="36">
        <f t="shared" si="130"/>
        <v>429865.33333333331</v>
      </c>
      <c r="H202" s="40">
        <f t="shared" si="131"/>
        <v>-14.131518683510302</v>
      </c>
      <c r="I202" s="40">
        <f t="shared" si="131"/>
        <v>-12.592421637990425</v>
      </c>
      <c r="J202" s="40">
        <f t="shared" si="125"/>
        <v>1.7616369777821994</v>
      </c>
      <c r="L202" s="36">
        <v>22102</v>
      </c>
      <c r="M202" s="36">
        <v>9200</v>
      </c>
      <c r="N202" s="48">
        <v>5600</v>
      </c>
      <c r="O202" s="36">
        <v>36902</v>
      </c>
      <c r="P202" s="36">
        <f t="shared" si="132"/>
        <v>40477.5</v>
      </c>
      <c r="Q202" s="36">
        <f t="shared" si="133"/>
        <v>86231.833333333328</v>
      </c>
      <c r="R202" s="40">
        <f t="shared" si="134"/>
        <v>-34.825150123631218</v>
      </c>
      <c r="S202" s="40">
        <f t="shared" si="134"/>
        <v>-9.7008432606076838</v>
      </c>
      <c r="T202" s="40">
        <f t="shared" si="135"/>
        <v>-53.059678270398983</v>
      </c>
      <c r="V202" s="36">
        <v>104159</v>
      </c>
      <c r="W202" s="36">
        <v>2900</v>
      </c>
      <c r="X202" s="36">
        <v>12600</v>
      </c>
      <c r="Y202" s="36">
        <v>119659</v>
      </c>
      <c r="Z202" s="36">
        <f t="shared" si="136"/>
        <v>110269.5</v>
      </c>
      <c r="AA202" s="36">
        <f t="shared" si="137"/>
        <v>49085.416666666664</v>
      </c>
      <c r="AB202" s="40">
        <f t="shared" si="138"/>
        <v>144.12730796694891</v>
      </c>
      <c r="AC202" s="40">
        <f t="shared" si="138"/>
        <v>43.176462186674279</v>
      </c>
      <c r="AD202" s="40">
        <f t="shared" si="139"/>
        <v>124.64818980518655</v>
      </c>
      <c r="AF202" s="36">
        <v>6200</v>
      </c>
      <c r="AG202" s="36">
        <v>4700</v>
      </c>
      <c r="AH202" s="36">
        <v>2900</v>
      </c>
      <c r="AI202" s="36">
        <v>13800</v>
      </c>
      <c r="AJ202" s="36">
        <f t="shared" si="140"/>
        <v>11006</v>
      </c>
      <c r="AK202" s="36">
        <f t="shared" si="141"/>
        <v>14044.916666666666</v>
      </c>
      <c r="AL202" s="40">
        <f t="shared" si="142"/>
        <v>30.188679245283012</v>
      </c>
      <c r="AM202" s="40">
        <f t="shared" si="142"/>
        <v>18.01731764201271</v>
      </c>
      <c r="AN202" s="40">
        <f t="shared" si="143"/>
        <v>-21.637128498448433</v>
      </c>
      <c r="AP202" s="36">
        <f t="shared" si="119"/>
        <v>448181</v>
      </c>
      <c r="AQ202" s="36">
        <f t="shared" si="119"/>
        <v>41000</v>
      </c>
      <c r="AR202" s="36">
        <f t="shared" si="144"/>
        <v>23900</v>
      </c>
      <c r="AS202" s="36">
        <f t="shared" si="144"/>
        <v>513081</v>
      </c>
      <c r="AT202" s="36">
        <f t="shared" si="145"/>
        <v>599191</v>
      </c>
      <c r="AU202" s="36">
        <f t="shared" si="146"/>
        <v>579227.5</v>
      </c>
      <c r="AV202" s="40">
        <f t="shared" si="147"/>
        <v>-0.4416356040569891</v>
      </c>
      <c r="AW202" s="40">
        <f t="shared" si="147"/>
        <v>-5.1351590973139132</v>
      </c>
      <c r="AX202" s="40">
        <f t="shared" si="148"/>
        <v>3.4465732376311564</v>
      </c>
      <c r="AZ202" s="36">
        <f t="shared" si="76"/>
        <v>342.72</v>
      </c>
      <c r="BA202" s="36">
        <f t="shared" si="77"/>
        <v>36.902000000000001</v>
      </c>
      <c r="BB202" s="36">
        <f t="shared" si="78"/>
        <v>119.65900000000001</v>
      </c>
      <c r="BC202" s="36">
        <f t="shared" si="79"/>
        <v>13.8</v>
      </c>
      <c r="BD202" s="36">
        <f t="shared" si="80"/>
        <v>513.08100000000002</v>
      </c>
      <c r="BE202" s="41">
        <f t="shared" si="98"/>
        <v>18815.662</v>
      </c>
      <c r="BF202" s="41">
        <f t="shared" si="98"/>
        <v>1006.6899999999999</v>
      </c>
      <c r="BG202" s="41">
        <f t="shared" si="99"/>
        <v>4428.581000000001</v>
      </c>
      <c r="BH202" s="41">
        <f t="shared" si="100"/>
        <v>493.90800000000019</v>
      </c>
      <c r="BI202" s="41">
        <f t="shared" si="101"/>
        <v>24744.841</v>
      </c>
      <c r="BJ202" s="1">
        <f t="shared" si="95"/>
        <v>36</v>
      </c>
    </row>
    <row r="203" spans="1:62" x14ac:dyDescent="0.25">
      <c r="A203" s="33">
        <v>38976</v>
      </c>
      <c r="B203" s="36">
        <v>253309</v>
      </c>
      <c r="C203" s="36">
        <v>67570</v>
      </c>
      <c r="D203" s="48">
        <v>1400</v>
      </c>
      <c r="E203" s="36">
        <v>322279</v>
      </c>
      <c r="F203" s="36">
        <f t="shared" si="123"/>
        <v>368115.75</v>
      </c>
      <c r="G203" s="36">
        <f t="shared" si="130"/>
        <v>367170.08333333331</v>
      </c>
      <c r="H203" s="40">
        <f t="shared" si="131"/>
        <v>49.400366223952894</v>
      </c>
      <c r="I203" s="40">
        <f t="shared" si="131"/>
        <v>-11.521909468264857</v>
      </c>
      <c r="J203" s="40">
        <f t="shared" si="125"/>
        <v>0.25755547894357189</v>
      </c>
      <c r="L203" s="36">
        <v>25310</v>
      </c>
      <c r="M203" s="36">
        <v>33057</v>
      </c>
      <c r="N203" s="48">
        <v>25200</v>
      </c>
      <c r="O203" s="36">
        <v>83567</v>
      </c>
      <c r="P203" s="36">
        <f t="shared" si="132"/>
        <v>50760.5</v>
      </c>
      <c r="Q203" s="36">
        <f t="shared" si="133"/>
        <v>83622.416666666672</v>
      </c>
      <c r="R203" s="40">
        <f t="shared" si="134"/>
        <v>29.374700044896507</v>
      </c>
      <c r="S203" s="40">
        <f t="shared" si="134"/>
        <v>3.5442547375721611</v>
      </c>
      <c r="T203" s="40">
        <f t="shared" si="135"/>
        <v>-39.297975323602429</v>
      </c>
      <c r="V203" s="36">
        <v>71660</v>
      </c>
      <c r="W203" s="36">
        <v>37700</v>
      </c>
      <c r="X203" s="36">
        <v>4200</v>
      </c>
      <c r="Y203" s="36">
        <v>113560</v>
      </c>
      <c r="Z203" s="36">
        <f t="shared" si="136"/>
        <v>106047.5</v>
      </c>
      <c r="AA203" s="36">
        <f t="shared" si="137"/>
        <v>42985.166666666664</v>
      </c>
      <c r="AB203" s="40">
        <f t="shared" si="138"/>
        <v>276.47526853202493</v>
      </c>
      <c r="AC203" s="40">
        <f t="shared" si="138"/>
        <v>80.964569868390186</v>
      </c>
      <c r="AD203" s="40">
        <f t="shared" si="139"/>
        <v>146.70719744407955</v>
      </c>
      <c r="AF203" s="36">
        <v>3000</v>
      </c>
      <c r="AG203" s="36">
        <v>0</v>
      </c>
      <c r="AH203" s="36">
        <v>7300</v>
      </c>
      <c r="AI203" s="36">
        <v>10300</v>
      </c>
      <c r="AJ203" s="36">
        <f t="shared" si="140"/>
        <v>11075</v>
      </c>
      <c r="AK203" s="36">
        <f t="shared" si="141"/>
        <v>14797.333333333334</v>
      </c>
      <c r="AL203" s="40">
        <f t="shared" si="142"/>
        <v>-32.679738562091501</v>
      </c>
      <c r="AM203" s="40">
        <f t="shared" si="142"/>
        <v>-13.312330000195683</v>
      </c>
      <c r="AN203" s="40">
        <f t="shared" si="143"/>
        <v>-25.155433411425488</v>
      </c>
      <c r="AP203" s="36">
        <f t="shared" si="119"/>
        <v>353279</v>
      </c>
      <c r="AQ203" s="36">
        <f t="shared" si="119"/>
        <v>138327</v>
      </c>
      <c r="AR203" s="36">
        <f t="shared" si="144"/>
        <v>38100</v>
      </c>
      <c r="AS203" s="36">
        <f t="shared" si="144"/>
        <v>529706</v>
      </c>
      <c r="AT203" s="36">
        <f t="shared" si="145"/>
        <v>535998.75</v>
      </c>
      <c r="AU203" s="36">
        <f t="shared" si="146"/>
        <v>508575</v>
      </c>
      <c r="AV203" s="40">
        <f t="shared" si="147"/>
        <v>62.60022346917475</v>
      </c>
      <c r="AW203" s="40">
        <f t="shared" si="147"/>
        <v>-8.4676569988428874E-2</v>
      </c>
      <c r="AX203" s="40">
        <f t="shared" si="148"/>
        <v>5.3922725261760895</v>
      </c>
      <c r="AZ203" s="36">
        <f t="shared" si="76"/>
        <v>322.279</v>
      </c>
      <c r="BA203" s="36">
        <f t="shared" si="77"/>
        <v>83.566999999999993</v>
      </c>
      <c r="BB203" s="36">
        <f t="shared" si="78"/>
        <v>113.56</v>
      </c>
      <c r="BC203" s="36">
        <f t="shared" si="79"/>
        <v>10.3</v>
      </c>
      <c r="BD203" s="36">
        <f t="shared" si="80"/>
        <v>529.70600000000002</v>
      </c>
      <c r="BE203" s="41">
        <f t="shared" si="98"/>
        <v>19137.940999999999</v>
      </c>
      <c r="BF203" s="41">
        <f t="shared" si="98"/>
        <v>1090.2569999999998</v>
      </c>
      <c r="BG203" s="41">
        <f t="shared" si="99"/>
        <v>4542.1410000000014</v>
      </c>
      <c r="BH203" s="41">
        <f t="shared" si="100"/>
        <v>504.2080000000002</v>
      </c>
      <c r="BI203" s="41">
        <f t="shared" si="101"/>
        <v>25274.546999999999</v>
      </c>
      <c r="BJ203" s="1">
        <f t="shared" si="95"/>
        <v>37</v>
      </c>
    </row>
    <row r="204" spans="1:62" x14ac:dyDescent="0.25">
      <c r="A204" s="33">
        <v>38983</v>
      </c>
      <c r="B204" s="36">
        <v>392455</v>
      </c>
      <c r="C204" s="36">
        <v>43800</v>
      </c>
      <c r="D204" s="48">
        <v>1400</v>
      </c>
      <c r="E204" s="36">
        <v>437655</v>
      </c>
      <c r="F204" s="36">
        <f t="shared" si="123"/>
        <v>391828.25</v>
      </c>
      <c r="G204" s="36">
        <f t="shared" si="130"/>
        <v>338514.75</v>
      </c>
      <c r="H204" s="40">
        <f t="shared" si="131"/>
        <v>36.344094731037742</v>
      </c>
      <c r="I204" s="40">
        <f t="shared" si="131"/>
        <v>11.567137618022571</v>
      </c>
      <c r="J204" s="40">
        <f t="shared" si="125"/>
        <v>15.749239878025989</v>
      </c>
      <c r="L204" s="36">
        <v>18583</v>
      </c>
      <c r="M204" s="36">
        <v>10900</v>
      </c>
      <c r="N204" s="48">
        <v>6200</v>
      </c>
      <c r="O204" s="36">
        <v>35683</v>
      </c>
      <c r="P204" s="36">
        <f t="shared" si="132"/>
        <v>52468</v>
      </c>
      <c r="Q204" s="36">
        <f t="shared" si="133"/>
        <v>75091.333333333328</v>
      </c>
      <c r="R204" s="40">
        <f t="shared" si="134"/>
        <v>167.80996697688383</v>
      </c>
      <c r="S204" s="40">
        <f t="shared" si="134"/>
        <v>19.915893404031635</v>
      </c>
      <c r="T204" s="40">
        <f t="shared" si="135"/>
        <v>-30.127755533261713</v>
      </c>
      <c r="V204" s="36">
        <v>72899</v>
      </c>
      <c r="W204" s="36">
        <v>15500</v>
      </c>
      <c r="X204" s="36">
        <v>5600</v>
      </c>
      <c r="Y204" s="36">
        <v>93999</v>
      </c>
      <c r="Z204" s="36">
        <f t="shared" si="136"/>
        <v>109768</v>
      </c>
      <c r="AA204" s="36">
        <f t="shared" si="137"/>
        <v>45057.916666666664</v>
      </c>
      <c r="AB204" s="40">
        <f t="shared" si="138"/>
        <v>95.395680462302778</v>
      </c>
      <c r="AC204" s="40">
        <f t="shared" si="138"/>
        <v>99.407778807201112</v>
      </c>
      <c r="AD204" s="40">
        <f t="shared" si="139"/>
        <v>143.61534691461918</v>
      </c>
      <c r="AF204" s="36">
        <v>7824</v>
      </c>
      <c r="AG204" s="36">
        <v>0</v>
      </c>
      <c r="AH204" s="36">
        <v>6400</v>
      </c>
      <c r="AI204" s="36">
        <v>14224</v>
      </c>
      <c r="AJ204" s="36">
        <f t="shared" si="140"/>
        <v>10706</v>
      </c>
      <c r="AK204" s="36">
        <f t="shared" si="141"/>
        <v>11490.166666666666</v>
      </c>
      <c r="AL204" s="40">
        <f t="shared" si="142"/>
        <v>230.7906976744186</v>
      </c>
      <c r="AM204" s="40">
        <f t="shared" si="142"/>
        <v>2.1979333221965103</v>
      </c>
      <c r="AN204" s="40">
        <f t="shared" si="143"/>
        <v>-6.8246761723792737</v>
      </c>
      <c r="AP204" s="36">
        <f t="shared" si="119"/>
        <v>491761</v>
      </c>
      <c r="AQ204" s="36">
        <f t="shared" si="119"/>
        <v>70200</v>
      </c>
      <c r="AR204" s="36">
        <f t="shared" si="144"/>
        <v>19600</v>
      </c>
      <c r="AS204" s="36">
        <f t="shared" si="144"/>
        <v>581561</v>
      </c>
      <c r="AT204" s="36">
        <f t="shared" si="145"/>
        <v>564770.25</v>
      </c>
      <c r="AU204" s="36">
        <f t="shared" si="146"/>
        <v>470154.16666666669</v>
      </c>
      <c r="AV204" s="40">
        <f t="shared" si="147"/>
        <v>50.381408963498522</v>
      </c>
      <c r="AW204" s="40">
        <f t="shared" si="147"/>
        <v>22.64796085395535</v>
      </c>
      <c r="AX204" s="40">
        <f t="shared" si="148"/>
        <v>20.124480445244018</v>
      </c>
      <c r="AZ204" s="36">
        <f t="shared" ref="AZ204:AZ267" si="149">+E204/1000</f>
        <v>437.65499999999997</v>
      </c>
      <c r="BA204" s="36">
        <f t="shared" ref="BA204:BA267" si="150">+O204/1000</f>
        <v>35.683</v>
      </c>
      <c r="BB204" s="36">
        <f t="shared" ref="BB204:BB267" si="151">+Y204/1000</f>
        <v>93.998999999999995</v>
      </c>
      <c r="BC204" s="36">
        <f t="shared" ref="BC204:BC267" si="152">+AI204/1000</f>
        <v>14.224</v>
      </c>
      <c r="BD204" s="36">
        <f t="shared" ref="BD204:BD267" si="153">+AS204/1000</f>
        <v>581.56100000000004</v>
      </c>
      <c r="BE204" s="41">
        <f t="shared" si="98"/>
        <v>19575.595999999998</v>
      </c>
      <c r="BF204" s="41">
        <f t="shared" si="98"/>
        <v>1125.9399999999998</v>
      </c>
      <c r="BG204" s="41">
        <f t="shared" si="99"/>
        <v>4636.1400000000012</v>
      </c>
      <c r="BH204" s="41">
        <f t="shared" si="100"/>
        <v>518.43200000000024</v>
      </c>
      <c r="BI204" s="41">
        <f t="shared" si="101"/>
        <v>25856.108</v>
      </c>
      <c r="BJ204" s="1">
        <f t="shared" si="95"/>
        <v>38</v>
      </c>
    </row>
    <row r="205" spans="1:62" x14ac:dyDescent="0.25">
      <c r="A205" s="33">
        <v>38990</v>
      </c>
      <c r="B205" s="36">
        <v>467289</v>
      </c>
      <c r="C205" s="36">
        <v>109247</v>
      </c>
      <c r="D205" s="48">
        <v>0</v>
      </c>
      <c r="E205" s="36">
        <v>576536</v>
      </c>
      <c r="F205" s="36">
        <f t="shared" si="123"/>
        <v>419797.5</v>
      </c>
      <c r="G205" s="36">
        <f t="shared" si="130"/>
        <v>343102.16666666669</v>
      </c>
      <c r="H205" s="40">
        <f t="shared" si="131"/>
        <v>113.0229636608842</v>
      </c>
      <c r="I205" s="40">
        <f t="shared" ref="I205:I217" si="154">((F205/F153)-1)*100</f>
        <v>39.18149982386705</v>
      </c>
      <c r="J205" s="40">
        <f t="shared" ref="J205:J217" si="155">((F205/G205)-1)*100</f>
        <v>22.353497233331375</v>
      </c>
      <c r="L205" s="36">
        <v>29662</v>
      </c>
      <c r="M205" s="36">
        <v>9000</v>
      </c>
      <c r="N205" s="48">
        <v>11200</v>
      </c>
      <c r="O205" s="36">
        <v>49862</v>
      </c>
      <c r="P205" s="36">
        <f t="shared" ref="P205:P217" si="156">AVERAGE(O202,O203,O204,O205)</f>
        <v>51503.5</v>
      </c>
      <c r="Q205" s="36">
        <f t="shared" ref="Q205:Q217" si="157">AVERAGE(P153,P101,P49)</f>
        <v>60248.083333333336</v>
      </c>
      <c r="R205" s="40">
        <f t="shared" ref="R205:S217" si="158">((O205/O153)-1)*100</f>
        <v>113.62409494023393</v>
      </c>
      <c r="S205" s="40">
        <f t="shared" si="158"/>
        <v>30.489365206045171</v>
      </c>
      <c r="T205" s="40">
        <f t="shared" ref="T205:T221" si="159">((P205/Q205)-1)*100</f>
        <v>-14.514292985807298</v>
      </c>
      <c r="V205" s="36">
        <v>105552</v>
      </c>
      <c r="W205" s="36">
        <v>16818</v>
      </c>
      <c r="X205" s="36">
        <v>1400</v>
      </c>
      <c r="Y205" s="36">
        <v>123770</v>
      </c>
      <c r="Z205" s="36">
        <f t="shared" ref="Z205:Z217" si="160">AVERAGE(Y202,Y203,Y204,Y205)</f>
        <v>112747</v>
      </c>
      <c r="AA205" s="36">
        <f t="shared" ref="AA205:AA217" si="161">AVERAGE(Z153,Z101,Z49)</f>
        <v>54753.166666666664</v>
      </c>
      <c r="AB205" s="40">
        <f t="shared" ref="AB205:AC217" si="162">((Y205/Y153)-1)*100</f>
        <v>355.69014395640812</v>
      </c>
      <c r="AC205" s="40">
        <f t="shared" si="162"/>
        <v>192.00178702079032</v>
      </c>
      <c r="AD205" s="40">
        <f t="shared" ref="AD205:AD217" si="163">((Z205/AA205)-1)*100</f>
        <v>105.91868354646157</v>
      </c>
      <c r="AF205" s="36">
        <v>6100</v>
      </c>
      <c r="AG205" s="36">
        <v>0</v>
      </c>
      <c r="AH205" s="36">
        <v>5850</v>
      </c>
      <c r="AI205" s="36">
        <v>11950</v>
      </c>
      <c r="AJ205" s="36">
        <f t="shared" ref="AJ205:AJ217" si="164">AVERAGE(AI202,AI203,AI204,AI205)</f>
        <v>12568.5</v>
      </c>
      <c r="AK205" s="36">
        <f t="shared" ref="AK205:AK217" si="165">AVERAGE(AJ153,AJ101,AJ49)</f>
        <v>11022.75</v>
      </c>
      <c r="AL205" s="40">
        <f t="shared" ref="AL205:AM217" si="166">((AI205/AI153)-1)*100</f>
        <v>-50.340757978723403</v>
      </c>
      <c r="AM205" s="40">
        <f t="shared" si="166"/>
        <v>-7.3529411764705843</v>
      </c>
      <c r="AN205" s="40">
        <f t="shared" ref="AN205:AN217" si="167">((AJ205/AK205)-1)*100</f>
        <v>14.023270055113279</v>
      </c>
      <c r="AP205" s="36">
        <f t="shared" si="119"/>
        <v>608603</v>
      </c>
      <c r="AQ205" s="36">
        <f t="shared" si="119"/>
        <v>135065</v>
      </c>
      <c r="AR205" s="36">
        <f t="shared" si="144"/>
        <v>18450</v>
      </c>
      <c r="AS205" s="36">
        <f t="shared" si="144"/>
        <v>762118</v>
      </c>
      <c r="AT205" s="36">
        <f t="shared" ref="AT205:AT217" si="168">AVERAGE(AS202,AS203,AS204,AS205)</f>
        <v>596616.5</v>
      </c>
      <c r="AU205" s="36">
        <f t="shared" ref="AU205:AU217" si="169">AVERAGE(AT153,AT101,AT49)</f>
        <v>469126.16666666669</v>
      </c>
      <c r="AV205" s="40">
        <f t="shared" ref="AV205:AW217" si="170">((AS205/AS153)-1)*100</f>
        <v>120.76874722995501</v>
      </c>
      <c r="AW205" s="40">
        <f t="shared" si="170"/>
        <v>51.708131391984047</v>
      </c>
      <c r="AX205" s="40">
        <f t="shared" ref="AX205:AX217" si="171">((AT205/AU205)-1)*100</f>
        <v>27.176129236022859</v>
      </c>
      <c r="AZ205" s="36">
        <f t="shared" si="149"/>
        <v>576.53599999999994</v>
      </c>
      <c r="BA205" s="36">
        <f t="shared" si="150"/>
        <v>49.862000000000002</v>
      </c>
      <c r="BB205" s="36">
        <f t="shared" si="151"/>
        <v>123.77</v>
      </c>
      <c r="BC205" s="36">
        <f t="shared" si="152"/>
        <v>11.95</v>
      </c>
      <c r="BD205" s="36">
        <f t="shared" si="153"/>
        <v>762.11800000000005</v>
      </c>
      <c r="BE205" s="41">
        <f t="shared" si="98"/>
        <v>20152.131999999998</v>
      </c>
      <c r="BF205" s="41">
        <f t="shared" si="98"/>
        <v>1175.8019999999999</v>
      </c>
      <c r="BG205" s="41">
        <f t="shared" si="99"/>
        <v>4759.9100000000017</v>
      </c>
      <c r="BH205" s="41">
        <f t="shared" si="100"/>
        <v>530.38200000000029</v>
      </c>
      <c r="BI205" s="41">
        <f t="shared" si="101"/>
        <v>26618.225999999999</v>
      </c>
      <c r="BJ205" s="1">
        <f t="shared" ref="BJ205:BJ268" si="172">1+BJ204</f>
        <v>39</v>
      </c>
    </row>
    <row r="206" spans="1:62" x14ac:dyDescent="0.25">
      <c r="A206" s="33">
        <v>38997</v>
      </c>
      <c r="B206" s="36">
        <v>395506</v>
      </c>
      <c r="C206" s="36">
        <v>109900</v>
      </c>
      <c r="D206" s="48">
        <v>0</v>
      </c>
      <c r="E206" s="36">
        <v>505406</v>
      </c>
      <c r="F206" s="36">
        <f>AVERAGE(E203,E204,E205,E206)</f>
        <v>460469</v>
      </c>
      <c r="G206" s="36">
        <f>AVERAGE(F154,F102,F50)</f>
        <v>371173.75</v>
      </c>
      <c r="H206" s="40">
        <f>((E206/E154)-1)*100</f>
        <v>49.005999675693211</v>
      </c>
      <c r="I206" s="40">
        <f t="shared" si="154"/>
        <v>60.646746989633151</v>
      </c>
      <c r="J206" s="40">
        <f t="shared" si="155"/>
        <v>24.0575337022082</v>
      </c>
      <c r="L206" s="36">
        <v>24495</v>
      </c>
      <c r="M206" s="36">
        <v>16700</v>
      </c>
      <c r="N206" s="48">
        <v>14000</v>
      </c>
      <c r="O206" s="36">
        <v>55195</v>
      </c>
      <c r="P206" s="36">
        <f t="shared" si="156"/>
        <v>56076.75</v>
      </c>
      <c r="Q206" s="36">
        <f t="shared" si="157"/>
        <v>47870.666666666664</v>
      </c>
      <c r="R206" s="40">
        <f t="shared" si="158"/>
        <v>362.23096893057533</v>
      </c>
      <c r="S206" s="40">
        <f t="shared" si="158"/>
        <v>98.152810537195563</v>
      </c>
      <c r="T206" s="40">
        <f t="shared" si="159"/>
        <v>17.142195638247504</v>
      </c>
      <c r="V206" s="36">
        <v>164204</v>
      </c>
      <c r="W206" s="36">
        <v>17629</v>
      </c>
      <c r="X206" s="36">
        <v>15200</v>
      </c>
      <c r="Y206" s="36">
        <v>197033</v>
      </c>
      <c r="Z206" s="36">
        <f t="shared" si="160"/>
        <v>132090.5</v>
      </c>
      <c r="AA206" s="36">
        <f t="shared" si="161"/>
        <v>97092.916666666672</v>
      </c>
      <c r="AB206" s="40">
        <f t="shared" si="162"/>
        <v>113.61601092836931</v>
      </c>
      <c r="AC206" s="40">
        <f t="shared" si="162"/>
        <v>167.29633882905262</v>
      </c>
      <c r="AD206" s="40">
        <f t="shared" si="163"/>
        <v>36.045454740519169</v>
      </c>
      <c r="AF206" s="36">
        <v>4764</v>
      </c>
      <c r="AG206" s="36">
        <v>0</v>
      </c>
      <c r="AH206" s="36">
        <v>11300</v>
      </c>
      <c r="AI206" s="36">
        <v>16064</v>
      </c>
      <c r="AJ206" s="36">
        <f t="shared" si="164"/>
        <v>13134.5</v>
      </c>
      <c r="AK206" s="36">
        <f t="shared" si="165"/>
        <v>11087.416666666666</v>
      </c>
      <c r="AL206" s="40">
        <f t="shared" si="166"/>
        <v>59.761312779711595</v>
      </c>
      <c r="AM206" s="40">
        <f t="shared" si="166"/>
        <v>-2.1984772613041992</v>
      </c>
      <c r="AN206" s="40">
        <f t="shared" si="167"/>
        <v>18.463122608963612</v>
      </c>
      <c r="AP206" s="36">
        <f t="shared" si="119"/>
        <v>588969</v>
      </c>
      <c r="AQ206" s="36">
        <f t="shared" si="119"/>
        <v>144229</v>
      </c>
      <c r="AR206" s="36">
        <f t="shared" si="144"/>
        <v>40500</v>
      </c>
      <c r="AS206" s="36">
        <f t="shared" si="144"/>
        <v>773698</v>
      </c>
      <c r="AT206" s="36">
        <f t="shared" si="168"/>
        <v>661770.75</v>
      </c>
      <c r="AU206" s="36">
        <f t="shared" si="169"/>
        <v>527224.75</v>
      </c>
      <c r="AV206" s="40">
        <f t="shared" si="170"/>
        <v>70.63680753741582</v>
      </c>
      <c r="AW206" s="40">
        <f t="shared" si="170"/>
        <v>75.173000248159497</v>
      </c>
      <c r="AX206" s="40">
        <f t="shared" si="171"/>
        <v>25.519666897276739</v>
      </c>
      <c r="AZ206" s="36">
        <f t="shared" si="149"/>
        <v>505.40600000000001</v>
      </c>
      <c r="BA206" s="36">
        <f t="shared" si="150"/>
        <v>55.195</v>
      </c>
      <c r="BB206" s="36">
        <f t="shared" si="151"/>
        <v>197.03299999999999</v>
      </c>
      <c r="BC206" s="36">
        <f t="shared" si="152"/>
        <v>16.064</v>
      </c>
      <c r="BD206" s="36">
        <f t="shared" si="153"/>
        <v>773.69799999999998</v>
      </c>
      <c r="BE206" s="41">
        <f>BE205+AZ206</f>
        <v>20657.537999999997</v>
      </c>
      <c r="BF206" s="41">
        <f>BF205+BA206</f>
        <v>1230.9969999999998</v>
      </c>
      <c r="BG206" s="41">
        <f t="shared" si="99"/>
        <v>4956.943000000002</v>
      </c>
      <c r="BH206" s="41">
        <f>BH205+BC206</f>
        <v>546.44600000000025</v>
      </c>
      <c r="BI206" s="41">
        <f>BI205+BD206</f>
        <v>27391.923999999999</v>
      </c>
      <c r="BJ206" s="1">
        <f t="shared" si="172"/>
        <v>40</v>
      </c>
    </row>
    <row r="207" spans="1:62" x14ac:dyDescent="0.25">
      <c r="A207" s="33">
        <v>39004</v>
      </c>
      <c r="B207" s="36">
        <v>279509</v>
      </c>
      <c r="C207" s="36">
        <v>86800</v>
      </c>
      <c r="D207" s="48">
        <v>0</v>
      </c>
      <c r="E207" s="36">
        <v>366309</v>
      </c>
      <c r="F207" s="36">
        <f t="shared" si="123"/>
        <v>471476.5</v>
      </c>
      <c r="G207" s="36">
        <f t="shared" si="130"/>
        <v>404628.41666666669</v>
      </c>
      <c r="H207" s="40">
        <f t="shared" si="131"/>
        <v>15.520634259872468</v>
      </c>
      <c r="I207" s="40">
        <f t="shared" si="154"/>
        <v>51.12431355610989</v>
      </c>
      <c r="J207" s="40">
        <f t="shared" si="155"/>
        <v>16.520857305087098</v>
      </c>
      <c r="L207" s="36">
        <v>9483</v>
      </c>
      <c r="M207" s="36">
        <v>6200</v>
      </c>
      <c r="N207" s="48">
        <v>11200</v>
      </c>
      <c r="O207" s="36">
        <v>26883</v>
      </c>
      <c r="P207" s="36">
        <f t="shared" si="156"/>
        <v>41905.75</v>
      </c>
      <c r="Q207" s="36">
        <f t="shared" si="157"/>
        <v>43175.166666666664</v>
      </c>
      <c r="R207" s="40">
        <f t="shared" si="158"/>
        <v>-38.107516979394497</v>
      </c>
      <c r="S207" s="40">
        <f t="shared" si="158"/>
        <v>82.11775187144859</v>
      </c>
      <c r="T207" s="40">
        <f t="shared" si="159"/>
        <v>-2.9401546413640456</v>
      </c>
      <c r="V207" s="36">
        <v>230587</v>
      </c>
      <c r="W207" s="36">
        <v>34500</v>
      </c>
      <c r="X207" s="36">
        <v>10200</v>
      </c>
      <c r="Y207" s="36">
        <v>275287</v>
      </c>
      <c r="Z207" s="36">
        <f t="shared" si="160"/>
        <v>172522.25</v>
      </c>
      <c r="AA207" s="36">
        <f t="shared" si="161"/>
        <v>163592.16666666666</v>
      </c>
      <c r="AB207" s="40">
        <f>((Y207/Y155)-1)*100</f>
        <v>13.426397089422792</v>
      </c>
      <c r="AC207" s="40">
        <f t="shared" si="162"/>
        <v>68.229864994661213</v>
      </c>
      <c r="AD207" s="40">
        <f t="shared" si="163"/>
        <v>5.4587475154169063</v>
      </c>
      <c r="AF207" s="36">
        <v>1640</v>
      </c>
      <c r="AG207" s="36">
        <v>3000</v>
      </c>
      <c r="AH207" s="36">
        <v>10400</v>
      </c>
      <c r="AI207" s="36">
        <v>15040</v>
      </c>
      <c r="AJ207" s="36">
        <f t="shared" si="164"/>
        <v>14319.5</v>
      </c>
      <c r="AK207" s="36">
        <f t="shared" si="165"/>
        <v>11431.25</v>
      </c>
      <c r="AL207" s="40">
        <f t="shared" si="166"/>
        <v>-2.6537216828478982</v>
      </c>
      <c r="AM207" s="40">
        <f t="shared" si="166"/>
        <v>6.3283149863557986</v>
      </c>
      <c r="AN207" s="40">
        <f t="shared" si="167"/>
        <v>25.266265718972125</v>
      </c>
      <c r="AP207" s="36">
        <f t="shared" si="119"/>
        <v>521219</v>
      </c>
      <c r="AQ207" s="36">
        <f t="shared" si="119"/>
        <v>130500</v>
      </c>
      <c r="AR207" s="36">
        <f t="shared" si="144"/>
        <v>31800</v>
      </c>
      <c r="AS207" s="36">
        <f t="shared" si="144"/>
        <v>683519</v>
      </c>
      <c r="AT207" s="36">
        <f t="shared" si="168"/>
        <v>700224</v>
      </c>
      <c r="AU207" s="36">
        <f t="shared" si="169"/>
        <v>622827</v>
      </c>
      <c r="AV207" s="40">
        <f t="shared" si="170"/>
        <v>10.480215943621896</v>
      </c>
      <c r="AW207" s="40">
        <f t="shared" si="170"/>
        <v>55.257470345608972</v>
      </c>
      <c r="AX207" s="40">
        <f t="shared" si="171"/>
        <v>12.426725238308546</v>
      </c>
      <c r="AZ207" s="36">
        <f t="shared" si="149"/>
        <v>366.30900000000003</v>
      </c>
      <c r="BA207" s="36">
        <f t="shared" si="150"/>
        <v>26.882999999999999</v>
      </c>
      <c r="BB207" s="36">
        <f t="shared" si="151"/>
        <v>275.28699999999998</v>
      </c>
      <c r="BC207" s="36">
        <f t="shared" si="152"/>
        <v>15.04</v>
      </c>
      <c r="BD207" s="36">
        <f t="shared" si="153"/>
        <v>683.51900000000001</v>
      </c>
      <c r="BE207" s="41">
        <f t="shared" ref="BE207:BE217" si="173">BE206+AZ207</f>
        <v>21023.846999999998</v>
      </c>
      <c r="BF207" s="41">
        <f t="shared" si="98"/>
        <v>1257.8799999999999</v>
      </c>
      <c r="BG207" s="41">
        <f t="shared" si="99"/>
        <v>5232.2300000000023</v>
      </c>
      <c r="BH207" s="41">
        <f t="shared" si="100"/>
        <v>561.48600000000022</v>
      </c>
      <c r="BI207" s="41">
        <f t="shared" si="101"/>
        <v>28075.442999999999</v>
      </c>
      <c r="BJ207" s="1">
        <f t="shared" si="172"/>
        <v>41</v>
      </c>
    </row>
    <row r="208" spans="1:62" x14ac:dyDescent="0.25">
      <c r="A208" s="33">
        <v>39011</v>
      </c>
      <c r="B208" s="36">
        <v>285966</v>
      </c>
      <c r="C208" s="36">
        <v>111700</v>
      </c>
      <c r="D208" s="48">
        <v>0</v>
      </c>
      <c r="E208" s="36">
        <v>397666</v>
      </c>
      <c r="F208" s="36">
        <f t="shared" si="123"/>
        <v>461479.25</v>
      </c>
      <c r="G208" s="36">
        <f t="shared" si="130"/>
        <v>408753.83333333331</v>
      </c>
      <c r="H208" s="40">
        <f t="shared" si="131"/>
        <v>37.886006338374912</v>
      </c>
      <c r="I208" s="40">
        <f t="shared" si="154"/>
        <v>51.88657199796598</v>
      </c>
      <c r="J208" s="40">
        <f t="shared" si="155"/>
        <v>12.899063535795596</v>
      </c>
      <c r="L208" s="36">
        <v>10676</v>
      </c>
      <c r="M208" s="36">
        <v>4600</v>
      </c>
      <c r="N208" s="48">
        <v>12600</v>
      </c>
      <c r="O208" s="36">
        <v>27876</v>
      </c>
      <c r="P208" s="36">
        <f t="shared" si="156"/>
        <v>39954</v>
      </c>
      <c r="Q208" s="36">
        <f t="shared" si="157"/>
        <v>33750.583333333336</v>
      </c>
      <c r="R208" s="40">
        <f t="shared" si="158"/>
        <v>178.76</v>
      </c>
      <c r="S208" s="40">
        <f t="shared" si="158"/>
        <v>80.141348332337657</v>
      </c>
      <c r="T208" s="40">
        <f t="shared" si="159"/>
        <v>18.380176145103654</v>
      </c>
      <c r="V208" s="36">
        <v>248539</v>
      </c>
      <c r="W208" s="36">
        <v>53800</v>
      </c>
      <c r="X208" s="36">
        <v>12400</v>
      </c>
      <c r="Y208" s="36">
        <v>314739</v>
      </c>
      <c r="Z208" s="36">
        <f t="shared" si="160"/>
        <v>227707.25</v>
      </c>
      <c r="AA208" s="36">
        <f t="shared" si="161"/>
        <v>225261.91666666666</v>
      </c>
      <c r="AB208" s="40">
        <f>((Y208/Y156)-1)*100</f>
        <v>5.0906031192715639</v>
      </c>
      <c r="AC208" s="40">
        <f t="shared" si="162"/>
        <v>37.67231163617457</v>
      </c>
      <c r="AD208" s="40">
        <f t="shared" si="163"/>
        <v>1.0855511528616857</v>
      </c>
      <c r="AF208" s="36">
        <v>1500</v>
      </c>
      <c r="AG208" s="36">
        <v>3000</v>
      </c>
      <c r="AH208" s="36">
        <v>3800</v>
      </c>
      <c r="AI208" s="36">
        <v>8300</v>
      </c>
      <c r="AJ208" s="36">
        <f t="shared" si="164"/>
        <v>12838.5</v>
      </c>
      <c r="AK208" s="36">
        <f t="shared" si="165"/>
        <v>13578.5</v>
      </c>
      <c r="AL208" s="40">
        <f t="shared" si="166"/>
        <v>-56.544502617801044</v>
      </c>
      <c r="AM208" s="40">
        <f t="shared" si="166"/>
        <v>-25.215162591562425</v>
      </c>
      <c r="AN208" s="40">
        <f t="shared" si="167"/>
        <v>-5.4497919505099972</v>
      </c>
      <c r="AP208" s="36">
        <f t="shared" si="119"/>
        <v>546681</v>
      </c>
      <c r="AQ208" s="36">
        <f t="shared" si="119"/>
        <v>173100</v>
      </c>
      <c r="AR208" s="36">
        <f t="shared" si="144"/>
        <v>28800</v>
      </c>
      <c r="AS208" s="36">
        <f t="shared" si="144"/>
        <v>748581</v>
      </c>
      <c r="AT208" s="36">
        <f t="shared" si="168"/>
        <v>741979</v>
      </c>
      <c r="AU208" s="36">
        <f t="shared" si="169"/>
        <v>681344.83333333337</v>
      </c>
      <c r="AV208" s="40">
        <f t="shared" si="170"/>
        <v>21.326915128971869</v>
      </c>
      <c r="AW208" s="40">
        <f t="shared" si="170"/>
        <v>45.893435789341218</v>
      </c>
      <c r="AX208" s="40">
        <f t="shared" si="171"/>
        <v>8.8991893238592468</v>
      </c>
      <c r="AZ208" s="36">
        <f t="shared" si="149"/>
        <v>397.666</v>
      </c>
      <c r="BA208" s="36">
        <f t="shared" si="150"/>
        <v>27.876000000000001</v>
      </c>
      <c r="BB208" s="36">
        <f t="shared" si="151"/>
        <v>314.73899999999998</v>
      </c>
      <c r="BC208" s="36">
        <f t="shared" si="152"/>
        <v>8.3000000000000007</v>
      </c>
      <c r="BD208" s="36">
        <f t="shared" si="153"/>
        <v>748.58100000000002</v>
      </c>
      <c r="BE208" s="41">
        <f t="shared" si="173"/>
        <v>21421.512999999999</v>
      </c>
      <c r="BF208" s="41">
        <f t="shared" si="98"/>
        <v>1285.7559999999999</v>
      </c>
      <c r="BG208" s="41">
        <f t="shared" si="99"/>
        <v>5546.9690000000019</v>
      </c>
      <c r="BH208" s="41">
        <f t="shared" ref="BH208:BI217" si="174">BH207+BC208</f>
        <v>569.78600000000017</v>
      </c>
      <c r="BI208" s="41">
        <f t="shared" si="174"/>
        <v>28824.023999999998</v>
      </c>
      <c r="BJ208" s="1">
        <f t="shared" si="172"/>
        <v>42</v>
      </c>
    </row>
    <row r="209" spans="1:66" x14ac:dyDescent="0.25">
      <c r="A209" s="33">
        <v>39018</v>
      </c>
      <c r="B209" s="36">
        <v>306335</v>
      </c>
      <c r="C209" s="36">
        <v>36300</v>
      </c>
      <c r="D209" s="48">
        <v>0</v>
      </c>
      <c r="E209" s="36">
        <v>342635</v>
      </c>
      <c r="F209" s="36">
        <f t="shared" ref="F209:F217" si="175">AVERAGE(E206,E207,E208,E209)</f>
        <v>403004</v>
      </c>
      <c r="G209" s="36">
        <f>AVERAGE(F157,F105,F53)</f>
        <v>412379.33333333331</v>
      </c>
      <c r="H209" s="40">
        <f>((E209/E157)-1)*100</f>
        <v>24.567367119901107</v>
      </c>
      <c r="I209" s="40">
        <f t="shared" si="154"/>
        <v>32.160516043979825</v>
      </c>
      <c r="J209" s="40">
        <f t="shared" si="155"/>
        <v>-2.2734731291092825</v>
      </c>
      <c r="L209" s="36">
        <v>4600</v>
      </c>
      <c r="M209" s="36">
        <v>3000</v>
      </c>
      <c r="N209" s="48">
        <v>5600</v>
      </c>
      <c r="O209" s="36">
        <v>13200</v>
      </c>
      <c r="P209" s="36">
        <f t="shared" si="156"/>
        <v>30788.5</v>
      </c>
      <c r="Q209" s="36">
        <f t="shared" si="157"/>
        <v>26990.416666666668</v>
      </c>
      <c r="R209" s="40">
        <f t="shared" si="158"/>
        <v>85.91549295774648</v>
      </c>
      <c r="S209" s="40">
        <f t="shared" si="158"/>
        <v>69.923836856338653</v>
      </c>
      <c r="T209" s="40">
        <f t="shared" si="159"/>
        <v>14.071969989348077</v>
      </c>
      <c r="V209" s="36">
        <v>162836</v>
      </c>
      <c r="W209" s="36">
        <v>38100</v>
      </c>
      <c r="X209" s="36">
        <v>29400</v>
      </c>
      <c r="Y209" s="36">
        <v>230336</v>
      </c>
      <c r="Z209" s="36">
        <f t="shared" si="160"/>
        <v>254348.75</v>
      </c>
      <c r="AA209" s="36">
        <f t="shared" si="161"/>
        <v>272637.5</v>
      </c>
      <c r="AB209" s="40">
        <f t="shared" si="162"/>
        <v>-2.5692652595067922</v>
      </c>
      <c r="AC209" s="40">
        <f t="shared" si="162"/>
        <v>16.829019304327652</v>
      </c>
      <c r="AD209" s="40">
        <f t="shared" si="163"/>
        <v>-6.7080830773462941</v>
      </c>
      <c r="AF209" s="36">
        <v>4600</v>
      </c>
      <c r="AG209" s="36">
        <v>0</v>
      </c>
      <c r="AH209" s="36">
        <v>3000</v>
      </c>
      <c r="AI209" s="36">
        <v>7600</v>
      </c>
      <c r="AJ209" s="36">
        <f t="shared" si="164"/>
        <v>11751</v>
      </c>
      <c r="AK209" s="36">
        <f t="shared" si="165"/>
        <v>12816.833333333334</v>
      </c>
      <c r="AL209" s="40">
        <f t="shared" si="166"/>
        <v>-45.714285714285715</v>
      </c>
      <c r="AM209" s="40">
        <f t="shared" si="166"/>
        <v>-19.795239314051706</v>
      </c>
      <c r="AN209" s="40">
        <f t="shared" si="167"/>
        <v>-8.3158866594712713</v>
      </c>
      <c r="AP209" s="36">
        <f t="shared" si="119"/>
        <v>478371</v>
      </c>
      <c r="AQ209" s="36">
        <f t="shared" si="119"/>
        <v>77400</v>
      </c>
      <c r="AR209" s="36">
        <f t="shared" si="144"/>
        <v>38000</v>
      </c>
      <c r="AS209" s="36">
        <f t="shared" si="144"/>
        <v>593771</v>
      </c>
      <c r="AT209" s="36">
        <f t="shared" si="168"/>
        <v>699892.25</v>
      </c>
      <c r="AU209" s="36">
        <f t="shared" si="169"/>
        <v>724824.08333333337</v>
      </c>
      <c r="AV209" s="40">
        <f t="shared" si="170"/>
        <v>11.491634902454129</v>
      </c>
      <c r="AW209" s="40">
        <f t="shared" si="170"/>
        <v>26.012315999321235</v>
      </c>
      <c r="AX209" s="40">
        <f t="shared" si="171"/>
        <v>-3.439708186664614</v>
      </c>
      <c r="AZ209" s="36">
        <f t="shared" si="149"/>
        <v>342.63499999999999</v>
      </c>
      <c r="BA209" s="36">
        <f t="shared" si="150"/>
        <v>13.2</v>
      </c>
      <c r="BB209" s="36">
        <f t="shared" si="151"/>
        <v>230.33600000000001</v>
      </c>
      <c r="BC209" s="36">
        <f t="shared" si="152"/>
        <v>7.6</v>
      </c>
      <c r="BD209" s="36">
        <f t="shared" si="153"/>
        <v>593.77099999999996</v>
      </c>
      <c r="BE209" s="41">
        <f t="shared" si="173"/>
        <v>21764.147999999997</v>
      </c>
      <c r="BF209" s="41">
        <f>BF208+BA209</f>
        <v>1298.9559999999999</v>
      </c>
      <c r="BG209" s="41">
        <f t="shared" si="99"/>
        <v>5777.3050000000021</v>
      </c>
      <c r="BH209" s="41">
        <f t="shared" si="174"/>
        <v>577.38600000000019</v>
      </c>
      <c r="BI209" s="41">
        <f t="shared" si="174"/>
        <v>29417.794999999998</v>
      </c>
      <c r="BJ209" s="1">
        <f t="shared" si="172"/>
        <v>43</v>
      </c>
    </row>
    <row r="210" spans="1:66" x14ac:dyDescent="0.25">
      <c r="A210" s="33">
        <v>39025</v>
      </c>
      <c r="B210" s="36">
        <v>467093</v>
      </c>
      <c r="C210" s="36">
        <v>42800</v>
      </c>
      <c r="D210" s="48">
        <v>0</v>
      </c>
      <c r="E210" s="36">
        <v>509893</v>
      </c>
      <c r="F210" s="36">
        <f t="shared" si="175"/>
        <v>404125.75</v>
      </c>
      <c r="G210" s="36">
        <f t="shared" si="130"/>
        <v>453283.25</v>
      </c>
      <c r="H210" s="40">
        <f t="shared" si="131"/>
        <v>14.107547672277022</v>
      </c>
      <c r="I210" s="40">
        <f t="shared" si="154"/>
        <v>21.778818736350281</v>
      </c>
      <c r="J210" s="40">
        <f t="shared" si="155"/>
        <v>-10.844764283701192</v>
      </c>
      <c r="L210" s="36">
        <v>0</v>
      </c>
      <c r="M210" s="36">
        <v>1600</v>
      </c>
      <c r="N210" s="48">
        <v>8400</v>
      </c>
      <c r="O210" s="36">
        <v>10000</v>
      </c>
      <c r="P210" s="36">
        <f t="shared" si="156"/>
        <v>19489.75</v>
      </c>
      <c r="Q210" s="36">
        <f t="shared" si="157"/>
        <v>27335.916666666668</v>
      </c>
      <c r="R210" s="40">
        <f t="shared" si="158"/>
        <v>-66.854491216440167</v>
      </c>
      <c r="S210" s="40">
        <f t="shared" si="158"/>
        <v>-14.052147070172538</v>
      </c>
      <c r="T210" s="40">
        <f t="shared" si="159"/>
        <v>-28.702775042602681</v>
      </c>
      <c r="V210" s="36">
        <v>149311</v>
      </c>
      <c r="W210" s="36">
        <v>50450</v>
      </c>
      <c r="X210" s="36">
        <v>21000</v>
      </c>
      <c r="Y210" s="36">
        <v>220761</v>
      </c>
      <c r="Z210" s="36">
        <f t="shared" si="160"/>
        <v>260280.75</v>
      </c>
      <c r="AA210" s="36">
        <f t="shared" si="161"/>
        <v>288225.83333333331</v>
      </c>
      <c r="AB210" s="40">
        <f>((Y210/Y158)-1)*100</f>
        <v>22.602089268755932</v>
      </c>
      <c r="AC210" s="40">
        <f t="shared" si="162"/>
        <v>8.6011096658172193</v>
      </c>
      <c r="AD210" s="40">
        <f t="shared" si="163"/>
        <v>-9.6955512315285102</v>
      </c>
      <c r="AF210" s="36">
        <v>6200</v>
      </c>
      <c r="AG210" s="36">
        <v>0</v>
      </c>
      <c r="AH210" s="36">
        <v>10600</v>
      </c>
      <c r="AI210" s="36">
        <v>16800</v>
      </c>
      <c r="AJ210" s="36">
        <f t="shared" si="164"/>
        <v>11935</v>
      </c>
      <c r="AK210" s="36">
        <f t="shared" si="165"/>
        <v>11289.416666666666</v>
      </c>
      <c r="AL210" s="40">
        <f t="shared" si="166"/>
        <v>86.170212765957444</v>
      </c>
      <c r="AM210" s="40">
        <f t="shared" si="166"/>
        <v>-17.080626671761557</v>
      </c>
      <c r="AN210" s="40">
        <f t="shared" si="167"/>
        <v>5.7184826496792684</v>
      </c>
      <c r="AP210" s="36">
        <f t="shared" si="119"/>
        <v>622604</v>
      </c>
      <c r="AQ210" s="36">
        <f t="shared" si="119"/>
        <v>94850</v>
      </c>
      <c r="AR210" s="36">
        <f t="shared" si="144"/>
        <v>40000</v>
      </c>
      <c r="AS210" s="36">
        <f t="shared" si="144"/>
        <v>757454</v>
      </c>
      <c r="AT210" s="36">
        <f t="shared" si="168"/>
        <v>695831.25</v>
      </c>
      <c r="AU210" s="36">
        <f t="shared" si="169"/>
        <v>780134.41666666663</v>
      </c>
      <c r="AV210" s="40">
        <f t="shared" si="170"/>
        <v>13.713050397081572</v>
      </c>
      <c r="AW210" s="40">
        <f t="shared" si="170"/>
        <v>14.335214050539058</v>
      </c>
      <c r="AX210" s="40">
        <f t="shared" si="171"/>
        <v>-10.806236062097419</v>
      </c>
      <c r="AZ210" s="36">
        <f t="shared" si="149"/>
        <v>509.89299999999997</v>
      </c>
      <c r="BA210" s="36">
        <f t="shared" si="150"/>
        <v>10</v>
      </c>
      <c r="BB210" s="36">
        <f t="shared" si="151"/>
        <v>220.761</v>
      </c>
      <c r="BC210" s="36">
        <f t="shared" si="152"/>
        <v>16.8</v>
      </c>
      <c r="BD210" s="36">
        <f t="shared" si="153"/>
        <v>757.45399999999995</v>
      </c>
      <c r="BE210" s="41">
        <f t="shared" si="173"/>
        <v>22274.040999999997</v>
      </c>
      <c r="BF210" s="41">
        <f t="shared" si="98"/>
        <v>1308.9559999999999</v>
      </c>
      <c r="BG210" s="41">
        <f t="shared" si="99"/>
        <v>5998.0660000000025</v>
      </c>
      <c r="BH210" s="41">
        <f t="shared" si="174"/>
        <v>594.18600000000015</v>
      </c>
      <c r="BI210" s="41">
        <f t="shared" si="174"/>
        <v>30175.249</v>
      </c>
      <c r="BJ210" s="1">
        <f t="shared" si="172"/>
        <v>44</v>
      </c>
    </row>
    <row r="211" spans="1:66" x14ac:dyDescent="0.25">
      <c r="A211" s="33">
        <v>39032</v>
      </c>
      <c r="B211" s="36">
        <v>533434</v>
      </c>
      <c r="C211" s="36">
        <v>75931</v>
      </c>
      <c r="D211" s="48">
        <v>0</v>
      </c>
      <c r="E211" s="36">
        <v>609365</v>
      </c>
      <c r="F211" s="36">
        <f t="shared" si="175"/>
        <v>464889.75</v>
      </c>
      <c r="G211" s="36">
        <f t="shared" ref="G211:G217" si="176">AVERAGE(F159,F107,F55)</f>
        <v>500677.83333333331</v>
      </c>
      <c r="H211" s="40">
        <f t="shared" ref="H211:H217" si="177">((E211/E159)-1)*100</f>
        <v>18.30354542736552</v>
      </c>
      <c r="I211" s="40">
        <f t="shared" si="154"/>
        <v>21.906239736305409</v>
      </c>
      <c r="J211" s="40">
        <f t="shared" si="155"/>
        <v>-7.1479264610276649</v>
      </c>
      <c r="L211" s="36">
        <v>16060</v>
      </c>
      <c r="M211" s="36">
        <v>4500</v>
      </c>
      <c r="N211" s="48">
        <v>4200</v>
      </c>
      <c r="O211" s="36">
        <v>24760</v>
      </c>
      <c r="P211" s="36">
        <f t="shared" si="156"/>
        <v>18959</v>
      </c>
      <c r="Q211" s="36">
        <f t="shared" si="157"/>
        <v>21865.666666666668</v>
      </c>
      <c r="R211" s="40">
        <f t="shared" si="158"/>
        <v>224.7639034627492</v>
      </c>
      <c r="S211" s="40">
        <f t="shared" si="158"/>
        <v>38.149888876744264</v>
      </c>
      <c r="T211" s="40">
        <f t="shared" si="159"/>
        <v>-13.293290851715788</v>
      </c>
      <c r="V211" s="36">
        <v>148876</v>
      </c>
      <c r="W211" s="36">
        <v>58624</v>
      </c>
      <c r="X211" s="36">
        <v>9800</v>
      </c>
      <c r="Y211" s="36">
        <v>217300</v>
      </c>
      <c r="Z211" s="36">
        <f t="shared" si="160"/>
        <v>245784</v>
      </c>
      <c r="AA211" s="36">
        <f t="shared" si="161"/>
        <v>273952.66666666669</v>
      </c>
      <c r="AB211" s="40">
        <f t="shared" si="162"/>
        <v>16.43920030436017</v>
      </c>
      <c r="AC211" s="40">
        <f t="shared" si="162"/>
        <v>8.9242366663822903</v>
      </c>
      <c r="AD211" s="40">
        <f t="shared" si="163"/>
        <v>-10.282311542869937</v>
      </c>
      <c r="AF211" s="36">
        <v>6140</v>
      </c>
      <c r="AG211" s="36">
        <v>0</v>
      </c>
      <c r="AH211" s="36">
        <v>4400</v>
      </c>
      <c r="AI211" s="36">
        <v>10540</v>
      </c>
      <c r="AJ211" s="36">
        <f t="shared" si="164"/>
        <v>10810</v>
      </c>
      <c r="AK211" s="36">
        <f t="shared" si="165"/>
        <v>12410.25</v>
      </c>
      <c r="AL211" s="40">
        <f t="shared" si="166"/>
        <v>602.66666666666663</v>
      </c>
      <c r="AM211" s="40">
        <f t="shared" si="166"/>
        <v>-0.88024940399780149</v>
      </c>
      <c r="AN211" s="40">
        <f t="shared" si="167"/>
        <v>-12.894583106706147</v>
      </c>
      <c r="AP211" s="36">
        <f t="shared" si="119"/>
        <v>704510</v>
      </c>
      <c r="AQ211" s="36">
        <f t="shared" si="119"/>
        <v>139055</v>
      </c>
      <c r="AR211" s="36">
        <f t="shared" si="144"/>
        <v>18400</v>
      </c>
      <c r="AS211" s="36">
        <f t="shared" si="144"/>
        <v>861965</v>
      </c>
      <c r="AT211" s="36">
        <f t="shared" si="168"/>
        <v>740442.75</v>
      </c>
      <c r="AU211" s="36">
        <f t="shared" si="169"/>
        <v>808906.41666666663</v>
      </c>
      <c r="AV211" s="40">
        <f t="shared" si="170"/>
        <v>21.261593824692504</v>
      </c>
      <c r="AW211" s="40">
        <f t="shared" si="170"/>
        <v>17.227942462832079</v>
      </c>
      <c r="AX211" s="40">
        <f t="shared" si="171"/>
        <v>-8.4637314349404029</v>
      </c>
      <c r="AZ211" s="36">
        <f t="shared" si="149"/>
        <v>609.36500000000001</v>
      </c>
      <c r="BA211" s="36">
        <f t="shared" si="150"/>
        <v>24.76</v>
      </c>
      <c r="BB211" s="36">
        <f t="shared" si="151"/>
        <v>217.3</v>
      </c>
      <c r="BC211" s="36">
        <f t="shared" si="152"/>
        <v>10.54</v>
      </c>
      <c r="BD211" s="36">
        <f t="shared" si="153"/>
        <v>861.96500000000003</v>
      </c>
      <c r="BE211" s="41">
        <f t="shared" si="173"/>
        <v>22883.405999999999</v>
      </c>
      <c r="BF211" s="41">
        <f>BF210+BA211</f>
        <v>1333.7159999999999</v>
      </c>
      <c r="BG211" s="41">
        <f t="shared" si="99"/>
        <v>6215.3660000000027</v>
      </c>
      <c r="BH211" s="41">
        <f t="shared" si="174"/>
        <v>604.72600000000011</v>
      </c>
      <c r="BI211" s="41">
        <f t="shared" si="174"/>
        <v>31037.214</v>
      </c>
      <c r="BJ211" s="1">
        <f t="shared" si="172"/>
        <v>45</v>
      </c>
    </row>
    <row r="212" spans="1:66" x14ac:dyDescent="0.25">
      <c r="A212" s="33">
        <v>39039</v>
      </c>
      <c r="B212" s="36">
        <v>644021</v>
      </c>
      <c r="C212" s="36">
        <v>63941</v>
      </c>
      <c r="D212" s="48">
        <v>0</v>
      </c>
      <c r="E212" s="36">
        <v>707962</v>
      </c>
      <c r="F212" s="36">
        <f t="shared" si="175"/>
        <v>542463.75</v>
      </c>
      <c r="G212" s="36">
        <f t="shared" si="176"/>
        <v>561051</v>
      </c>
      <c r="H212" s="40">
        <f t="shared" si="177"/>
        <v>16.47119404188253</v>
      </c>
      <c r="I212" s="40">
        <f t="shared" si="154"/>
        <v>17.617389456658074</v>
      </c>
      <c r="J212" s="40">
        <f t="shared" si="155"/>
        <v>-3.3129341182887129</v>
      </c>
      <c r="L212" s="36">
        <v>7100</v>
      </c>
      <c r="M212" s="36">
        <v>0</v>
      </c>
      <c r="N212" s="48">
        <v>1400</v>
      </c>
      <c r="O212" s="36">
        <v>8500</v>
      </c>
      <c r="P212" s="36">
        <f t="shared" si="156"/>
        <v>14115</v>
      </c>
      <c r="Q212" s="36">
        <f t="shared" si="157"/>
        <v>24351.166666666668</v>
      </c>
      <c r="R212" s="40">
        <f t="shared" si="158"/>
        <v>-25.438596491228072</v>
      </c>
      <c r="S212" s="40">
        <f t="shared" si="158"/>
        <v>0.29488044907095556</v>
      </c>
      <c r="T212" s="40">
        <f t="shared" si="159"/>
        <v>-42.035631420808038</v>
      </c>
      <c r="V212" s="36">
        <v>92581</v>
      </c>
      <c r="W212" s="36">
        <v>61416</v>
      </c>
      <c r="X212" s="36">
        <v>29000</v>
      </c>
      <c r="Y212" s="36">
        <v>182997</v>
      </c>
      <c r="Z212" s="36">
        <f t="shared" si="160"/>
        <v>212848.5</v>
      </c>
      <c r="AA212" s="36">
        <f t="shared" si="161"/>
        <v>270160.66666666669</v>
      </c>
      <c r="AB212" s="40">
        <f>((Y212/Y160)-1)*100</f>
        <v>-8.9050506257280286</v>
      </c>
      <c r="AC212" s="40">
        <f t="shared" si="162"/>
        <v>5.8974103833428604</v>
      </c>
      <c r="AD212" s="40">
        <f t="shared" si="163"/>
        <v>-21.214104693256608</v>
      </c>
      <c r="AF212" s="36">
        <v>3100</v>
      </c>
      <c r="AG212" s="36">
        <v>0</v>
      </c>
      <c r="AH212" s="36">
        <v>10300</v>
      </c>
      <c r="AI212" s="36">
        <v>13400</v>
      </c>
      <c r="AJ212" s="36">
        <f t="shared" si="164"/>
        <v>12085</v>
      </c>
      <c r="AK212" s="36">
        <f t="shared" si="165"/>
        <v>10130.25</v>
      </c>
      <c r="AL212" s="40">
        <f t="shared" si="166"/>
        <v>12.227805695142369</v>
      </c>
      <c r="AM212" s="40">
        <f>((AJ212/AJ160)-1)*100</f>
        <v>32.569109258446694</v>
      </c>
      <c r="AN212" s="40">
        <f t="shared" si="167"/>
        <v>19.296167419362796</v>
      </c>
      <c r="AP212" s="36">
        <f t="shared" si="119"/>
        <v>746802</v>
      </c>
      <c r="AQ212" s="36">
        <f t="shared" si="119"/>
        <v>125357</v>
      </c>
      <c r="AR212" s="36">
        <f t="shared" si="144"/>
        <v>40700</v>
      </c>
      <c r="AS212" s="36">
        <f t="shared" si="144"/>
        <v>912859</v>
      </c>
      <c r="AT212" s="36">
        <f t="shared" si="168"/>
        <v>781512.25</v>
      </c>
      <c r="AU212" s="36">
        <f t="shared" si="169"/>
        <v>865693.08333333337</v>
      </c>
      <c r="AV212" s="40">
        <f t="shared" si="170"/>
        <v>9.7095313008897186</v>
      </c>
      <c r="AW212" s="40">
        <f t="shared" si="170"/>
        <v>14.023628710451641</v>
      </c>
      <c r="AX212" s="40">
        <f t="shared" si="171"/>
        <v>-9.7240967906543467</v>
      </c>
      <c r="AZ212" s="36">
        <f t="shared" si="149"/>
        <v>707.96199999999999</v>
      </c>
      <c r="BA212" s="36">
        <f t="shared" si="150"/>
        <v>8.5</v>
      </c>
      <c r="BB212" s="36">
        <f t="shared" si="151"/>
        <v>182.99700000000001</v>
      </c>
      <c r="BC212" s="36">
        <f t="shared" si="152"/>
        <v>13.4</v>
      </c>
      <c r="BD212" s="36">
        <f t="shared" si="153"/>
        <v>912.85900000000004</v>
      </c>
      <c r="BE212" s="41">
        <f t="shared" si="173"/>
        <v>23591.367999999999</v>
      </c>
      <c r="BF212" s="41">
        <f t="shared" si="98"/>
        <v>1342.2159999999999</v>
      </c>
      <c r="BG212" s="41">
        <f t="shared" si="99"/>
        <v>6398.363000000003</v>
      </c>
      <c r="BH212" s="41">
        <f t="shared" si="174"/>
        <v>618.12600000000009</v>
      </c>
      <c r="BI212" s="41">
        <f t="shared" si="174"/>
        <v>31950.073</v>
      </c>
      <c r="BJ212" s="1">
        <f t="shared" si="172"/>
        <v>46</v>
      </c>
    </row>
    <row r="213" spans="1:66" x14ac:dyDescent="0.25">
      <c r="A213" s="33">
        <v>39046</v>
      </c>
      <c r="B213" s="36">
        <v>775078</v>
      </c>
      <c r="C213" s="36">
        <v>90800</v>
      </c>
      <c r="D213" s="48"/>
      <c r="E213" s="36">
        <v>865878</v>
      </c>
      <c r="F213" s="36">
        <f t="shared" si="175"/>
        <v>673274.5</v>
      </c>
      <c r="G213" s="36">
        <f t="shared" si="176"/>
        <v>621936.83333333337</v>
      </c>
      <c r="H213" s="40">
        <f t="shared" si="177"/>
        <v>37.022490046271386</v>
      </c>
      <c r="I213" s="40">
        <f t="shared" si="154"/>
        <v>22.318692868166767</v>
      </c>
      <c r="J213" s="40">
        <f t="shared" si="155"/>
        <v>8.2544824353812949</v>
      </c>
      <c r="L213" s="36">
        <v>0</v>
      </c>
      <c r="M213" s="36">
        <v>1451</v>
      </c>
      <c r="N213" s="48">
        <v>11200</v>
      </c>
      <c r="O213" s="36">
        <v>12651</v>
      </c>
      <c r="P213" s="36">
        <f t="shared" si="156"/>
        <v>13977.75</v>
      </c>
      <c r="Q213" s="36">
        <f t="shared" si="157"/>
        <v>25025.75</v>
      </c>
      <c r="R213" s="40">
        <f t="shared" si="158"/>
        <v>-22.765567765567763</v>
      </c>
      <c r="S213" s="40">
        <f t="shared" si="158"/>
        <v>-14.73602342391802</v>
      </c>
      <c r="T213" s="40">
        <f t="shared" si="159"/>
        <v>-44.146529075052698</v>
      </c>
      <c r="V213" s="36">
        <v>65434</v>
      </c>
      <c r="W213" s="36">
        <v>64897</v>
      </c>
      <c r="X213" s="36">
        <v>28000</v>
      </c>
      <c r="Y213" s="36">
        <v>158331</v>
      </c>
      <c r="Z213" s="36">
        <f t="shared" si="160"/>
        <v>194847.25</v>
      </c>
      <c r="AA213" s="36">
        <f t="shared" si="161"/>
        <v>268174.08333333331</v>
      </c>
      <c r="AB213" s="40">
        <f>((Y213/Y161)-1)*100</f>
        <v>-26.464045032534333</v>
      </c>
      <c r="AC213" s="40">
        <f t="shared" si="162"/>
        <v>-0.44604480118944911</v>
      </c>
      <c r="AD213" s="40">
        <f t="shared" si="163"/>
        <v>-27.342997661034229</v>
      </c>
      <c r="AF213" s="36">
        <v>6407</v>
      </c>
      <c r="AG213" s="36">
        <v>4500</v>
      </c>
      <c r="AH213" s="36">
        <v>7750</v>
      </c>
      <c r="AI213" s="36">
        <v>18657</v>
      </c>
      <c r="AJ213" s="36">
        <f t="shared" si="164"/>
        <v>14849.25</v>
      </c>
      <c r="AK213" s="36">
        <f t="shared" si="165"/>
        <v>8353.25</v>
      </c>
      <c r="AL213" s="40">
        <f t="shared" si="166"/>
        <v>84.722772277227733</v>
      </c>
      <c r="AM213" s="40">
        <f>((AJ213/AJ161)-1)*100</f>
        <v>82.400810711214831</v>
      </c>
      <c r="AN213" s="40">
        <f t="shared" si="167"/>
        <v>77.766138927962174</v>
      </c>
      <c r="AP213" s="36">
        <f t="shared" si="119"/>
        <v>846919</v>
      </c>
      <c r="AQ213" s="36">
        <f t="shared" si="119"/>
        <v>161648</v>
      </c>
      <c r="AR213" s="36">
        <f t="shared" si="144"/>
        <v>46950</v>
      </c>
      <c r="AS213" s="36">
        <f t="shared" si="144"/>
        <v>1055517</v>
      </c>
      <c r="AT213" s="36">
        <f t="shared" si="168"/>
        <v>896948.75</v>
      </c>
      <c r="AU213" s="36">
        <f t="shared" si="169"/>
        <v>923489.91666666663</v>
      </c>
      <c r="AV213" s="40">
        <f t="shared" si="170"/>
        <v>20.807929359115953</v>
      </c>
      <c r="AW213" s="40">
        <f t="shared" si="170"/>
        <v>16.383881144117616</v>
      </c>
      <c r="AX213" s="40">
        <f t="shared" si="171"/>
        <v>-2.8740071967939707</v>
      </c>
      <c r="AZ213" s="36">
        <f t="shared" si="149"/>
        <v>865.87800000000004</v>
      </c>
      <c r="BA213" s="36">
        <f t="shared" si="150"/>
        <v>12.651</v>
      </c>
      <c r="BB213" s="36">
        <f t="shared" si="151"/>
        <v>158.33099999999999</v>
      </c>
      <c r="BC213" s="36">
        <f t="shared" si="152"/>
        <v>18.657</v>
      </c>
      <c r="BD213" s="36">
        <f t="shared" si="153"/>
        <v>1055.5170000000001</v>
      </c>
      <c r="BE213" s="41">
        <f t="shared" si="173"/>
        <v>24457.245999999999</v>
      </c>
      <c r="BF213" s="41">
        <f t="shared" si="98"/>
        <v>1354.867</v>
      </c>
      <c r="BG213" s="41">
        <f t="shared" si="99"/>
        <v>6556.6940000000031</v>
      </c>
      <c r="BH213" s="41">
        <f t="shared" si="174"/>
        <v>636.78300000000013</v>
      </c>
      <c r="BI213" s="41">
        <f t="shared" si="174"/>
        <v>33005.590000000004</v>
      </c>
      <c r="BJ213" s="1">
        <f t="shared" si="172"/>
        <v>47</v>
      </c>
    </row>
    <row r="214" spans="1:66" x14ac:dyDescent="0.25">
      <c r="A214" s="33">
        <v>39053</v>
      </c>
      <c r="B214" s="36">
        <v>568317</v>
      </c>
      <c r="C214" s="36">
        <v>73600</v>
      </c>
      <c r="D214" s="48">
        <v>0</v>
      </c>
      <c r="E214" s="36">
        <v>641917</v>
      </c>
      <c r="F214" s="36">
        <f t="shared" si="175"/>
        <v>706280.5</v>
      </c>
      <c r="G214" s="36">
        <f t="shared" si="176"/>
        <v>643985.5</v>
      </c>
      <c r="H214" s="40">
        <f t="shared" si="177"/>
        <v>3.7232074328418463</v>
      </c>
      <c r="I214" s="40">
        <f t="shared" si="154"/>
        <v>19.016247859906432</v>
      </c>
      <c r="J214" s="40">
        <f t="shared" si="155"/>
        <v>9.6733544466451438</v>
      </c>
      <c r="L214" s="36">
        <v>12376</v>
      </c>
      <c r="M214" s="36">
        <v>3000</v>
      </c>
      <c r="N214" s="48">
        <v>9800</v>
      </c>
      <c r="O214" s="36">
        <v>25176</v>
      </c>
      <c r="P214" s="36">
        <f t="shared" si="156"/>
        <v>17771.75</v>
      </c>
      <c r="Q214" s="36">
        <f t="shared" si="157"/>
        <v>26797.083333333332</v>
      </c>
      <c r="R214" s="40">
        <f t="shared" si="158"/>
        <v>9.1145494734104826</v>
      </c>
      <c r="S214" s="40">
        <f t="shared" si="158"/>
        <v>21.564033722660181</v>
      </c>
      <c r="T214" s="40">
        <f t="shared" si="159"/>
        <v>-33.680282369038913</v>
      </c>
      <c r="V214" s="36">
        <v>43278</v>
      </c>
      <c r="W214" s="36">
        <v>79100</v>
      </c>
      <c r="X214" s="36">
        <v>12600</v>
      </c>
      <c r="Y214" s="36">
        <v>134978</v>
      </c>
      <c r="Z214" s="36">
        <f t="shared" si="160"/>
        <v>173401.5</v>
      </c>
      <c r="AA214" s="36">
        <f t="shared" si="161"/>
        <v>268606.5</v>
      </c>
      <c r="AB214" s="40">
        <f t="shared" si="162"/>
        <v>-10.675075607673934</v>
      </c>
      <c r="AC214" s="40">
        <f t="shared" si="162"/>
        <v>-8.0009072496408766</v>
      </c>
      <c r="AD214" s="40">
        <f t="shared" si="163"/>
        <v>-35.444041748803542</v>
      </c>
      <c r="AF214" s="36">
        <v>30000</v>
      </c>
      <c r="AG214" s="36">
        <v>0</v>
      </c>
      <c r="AH214" s="36">
        <v>3200</v>
      </c>
      <c r="AI214" s="36">
        <v>33200</v>
      </c>
      <c r="AJ214" s="36">
        <f t="shared" si="164"/>
        <v>18949.25</v>
      </c>
      <c r="AK214" s="36">
        <f t="shared" si="165"/>
        <v>10936.666666666666</v>
      </c>
      <c r="AL214" s="40">
        <f t="shared" si="166"/>
        <v>204.58715596330273</v>
      </c>
      <c r="AM214" s="40">
        <f t="shared" si="166"/>
        <v>120.08420441347272</v>
      </c>
      <c r="AN214" s="40">
        <f t="shared" si="167"/>
        <v>73.263486741847018</v>
      </c>
      <c r="AP214" s="36">
        <f t="shared" si="119"/>
        <v>653971</v>
      </c>
      <c r="AQ214" s="36">
        <f t="shared" si="119"/>
        <v>155700</v>
      </c>
      <c r="AR214" s="36">
        <f t="shared" si="144"/>
        <v>25600</v>
      </c>
      <c r="AS214" s="36">
        <f t="shared" si="144"/>
        <v>835271</v>
      </c>
      <c r="AT214" s="36">
        <f t="shared" si="168"/>
        <v>916403</v>
      </c>
      <c r="AU214" s="36">
        <f t="shared" si="169"/>
        <v>950325.75</v>
      </c>
      <c r="AV214" s="40">
        <f t="shared" si="170"/>
        <v>3.8949844332470507</v>
      </c>
      <c r="AW214" s="40">
        <f t="shared" si="170"/>
        <v>13.818663268512555</v>
      </c>
      <c r="AX214" s="40">
        <f t="shared" si="171"/>
        <v>-3.569591795234428</v>
      </c>
      <c r="AZ214" s="36">
        <f t="shared" si="149"/>
        <v>641.91700000000003</v>
      </c>
      <c r="BA214" s="36">
        <f t="shared" si="150"/>
        <v>25.175999999999998</v>
      </c>
      <c r="BB214" s="36">
        <f t="shared" si="151"/>
        <v>134.97800000000001</v>
      </c>
      <c r="BC214" s="36">
        <f t="shared" si="152"/>
        <v>33.200000000000003</v>
      </c>
      <c r="BD214" s="36">
        <f t="shared" si="153"/>
        <v>835.27099999999996</v>
      </c>
      <c r="BE214" s="41">
        <f t="shared" si="173"/>
        <v>25099.163</v>
      </c>
      <c r="BF214" s="41">
        <f>BF213+BA214</f>
        <v>1380.0429999999999</v>
      </c>
      <c r="BG214" s="41">
        <f t="shared" si="99"/>
        <v>6691.6720000000032</v>
      </c>
      <c r="BH214" s="41">
        <f t="shared" si="174"/>
        <v>669.98300000000017</v>
      </c>
      <c r="BI214" s="41">
        <f t="shared" si="174"/>
        <v>33840.861000000004</v>
      </c>
      <c r="BJ214" s="1">
        <f t="shared" si="172"/>
        <v>48</v>
      </c>
    </row>
    <row r="215" spans="1:66" x14ac:dyDescent="0.25">
      <c r="A215" s="33">
        <v>39060</v>
      </c>
      <c r="B215" s="36">
        <v>666893</v>
      </c>
      <c r="C215" s="36">
        <v>86100</v>
      </c>
      <c r="D215" s="48">
        <v>0</v>
      </c>
      <c r="E215" s="36">
        <v>752993</v>
      </c>
      <c r="F215" s="36">
        <f t="shared" si="175"/>
        <v>742187.5</v>
      </c>
      <c r="G215" s="36">
        <f t="shared" si="176"/>
        <v>692401.33333333337</v>
      </c>
      <c r="H215" s="40">
        <f t="shared" si="177"/>
        <v>34.893007174654933</v>
      </c>
      <c r="I215" s="40">
        <f t="shared" si="154"/>
        <v>22.835153258964013</v>
      </c>
      <c r="J215" s="40">
        <f t="shared" si="155"/>
        <v>7.1903626220631178</v>
      </c>
      <c r="L215" s="36">
        <v>800</v>
      </c>
      <c r="M215" s="36">
        <v>4500</v>
      </c>
      <c r="N215" s="48">
        <v>2800</v>
      </c>
      <c r="O215" s="36">
        <v>8100</v>
      </c>
      <c r="P215" s="36">
        <f t="shared" si="156"/>
        <v>13606.75</v>
      </c>
      <c r="Q215" s="36">
        <f t="shared" si="157"/>
        <v>30067.75</v>
      </c>
      <c r="R215" s="40">
        <f t="shared" si="158"/>
        <v>-38.026013771996936</v>
      </c>
      <c r="S215" s="40">
        <f t="shared" si="158"/>
        <v>-14.855372870484807</v>
      </c>
      <c r="T215" s="40">
        <f t="shared" si="159"/>
        <v>-54.74636446026058</v>
      </c>
      <c r="V215" s="36">
        <v>135664</v>
      </c>
      <c r="W215" s="36">
        <v>127500</v>
      </c>
      <c r="X215" s="36">
        <v>29400</v>
      </c>
      <c r="Y215" s="36">
        <v>292564</v>
      </c>
      <c r="Z215" s="36">
        <f t="shared" si="160"/>
        <v>192217.5</v>
      </c>
      <c r="AA215" s="36">
        <f t="shared" si="161"/>
        <v>268406.58333333331</v>
      </c>
      <c r="AB215" s="40">
        <f>((Y215/Y163)-1)*100</f>
        <v>69.368639210827965</v>
      </c>
      <c r="AC215" s="40">
        <f t="shared" si="162"/>
        <v>3.8951738004767256</v>
      </c>
      <c r="AD215" s="40">
        <f t="shared" si="163"/>
        <v>-28.385698438221361</v>
      </c>
      <c r="AF215" s="36">
        <v>10600</v>
      </c>
      <c r="AG215" s="36">
        <v>0</v>
      </c>
      <c r="AH215" s="36">
        <v>12000</v>
      </c>
      <c r="AI215" s="36">
        <v>22600</v>
      </c>
      <c r="AJ215" s="36">
        <f t="shared" si="164"/>
        <v>21964.25</v>
      </c>
      <c r="AK215" s="36">
        <f t="shared" si="165"/>
        <v>12037.083333333334</v>
      </c>
      <c r="AL215" s="40">
        <f t="shared" si="166"/>
        <v>-27.749360613810737</v>
      </c>
      <c r="AM215" s="40">
        <f>((AJ215/AJ163)-1)*100</f>
        <v>36.806290875116773</v>
      </c>
      <c r="AN215" s="40">
        <f t="shared" si="167"/>
        <v>82.47152895565786</v>
      </c>
      <c r="AP215" s="36">
        <f t="shared" si="119"/>
        <v>813957</v>
      </c>
      <c r="AQ215" s="36">
        <f t="shared" si="119"/>
        <v>218100</v>
      </c>
      <c r="AR215" s="36">
        <f t="shared" si="144"/>
        <v>44200</v>
      </c>
      <c r="AS215" s="36">
        <f t="shared" si="144"/>
        <v>1076257</v>
      </c>
      <c r="AT215" s="36">
        <f t="shared" si="168"/>
        <v>969976</v>
      </c>
      <c r="AU215" s="36">
        <f t="shared" si="169"/>
        <v>1002912.75</v>
      </c>
      <c r="AV215" s="40">
        <f t="shared" si="170"/>
        <v>38.817597765002844</v>
      </c>
      <c r="AW215" s="40">
        <f t="shared" si="170"/>
        <v>18.108128840892235</v>
      </c>
      <c r="AX215" s="40">
        <f t="shared" si="171"/>
        <v>-3.284109210895958</v>
      </c>
      <c r="AZ215" s="36">
        <f t="shared" si="149"/>
        <v>752.99300000000005</v>
      </c>
      <c r="BA215" s="36">
        <f t="shared" si="150"/>
        <v>8.1</v>
      </c>
      <c r="BB215" s="36">
        <f t="shared" si="151"/>
        <v>292.56400000000002</v>
      </c>
      <c r="BC215" s="36">
        <f t="shared" si="152"/>
        <v>22.6</v>
      </c>
      <c r="BD215" s="36">
        <f t="shared" si="153"/>
        <v>1076.2570000000001</v>
      </c>
      <c r="BE215" s="41">
        <f t="shared" si="173"/>
        <v>25852.155999999999</v>
      </c>
      <c r="BF215" s="41">
        <f t="shared" si="98"/>
        <v>1388.1429999999998</v>
      </c>
      <c r="BG215" s="41">
        <f t="shared" si="99"/>
        <v>6984.2360000000035</v>
      </c>
      <c r="BH215" s="41">
        <f t="shared" si="174"/>
        <v>692.5830000000002</v>
      </c>
      <c r="BI215" s="41">
        <f t="shared" si="174"/>
        <v>34917.118000000002</v>
      </c>
      <c r="BJ215" s="1">
        <f t="shared" si="172"/>
        <v>49</v>
      </c>
      <c r="BK215" s="41"/>
    </row>
    <row r="216" spans="1:66" x14ac:dyDescent="0.25">
      <c r="A216" s="33">
        <v>39067</v>
      </c>
      <c r="B216" s="36">
        <v>615028</v>
      </c>
      <c r="C216" s="36">
        <v>91118</v>
      </c>
      <c r="D216" s="48">
        <v>1400</v>
      </c>
      <c r="E216" s="36">
        <v>707546</v>
      </c>
      <c r="F216" s="36">
        <f t="shared" si="175"/>
        <v>742083.5</v>
      </c>
      <c r="G216" s="36">
        <f t="shared" si="176"/>
        <v>676243</v>
      </c>
      <c r="H216" s="40">
        <f t="shared" si="177"/>
        <v>39.58102768357903</v>
      </c>
      <c r="I216" s="40">
        <f t="shared" si="154"/>
        <v>28.170779573223783</v>
      </c>
      <c r="J216" s="40">
        <f t="shared" si="155"/>
        <v>9.7362190810108107</v>
      </c>
      <c r="L216" s="36">
        <v>17159</v>
      </c>
      <c r="M216" s="36">
        <v>4600</v>
      </c>
      <c r="N216" s="48">
        <v>12600</v>
      </c>
      <c r="O216" s="36">
        <v>34359</v>
      </c>
      <c r="P216" s="36">
        <f t="shared" si="156"/>
        <v>20071.5</v>
      </c>
      <c r="Q216" s="36">
        <f t="shared" si="157"/>
        <v>33425.916666666664</v>
      </c>
      <c r="R216" s="40">
        <f t="shared" si="158"/>
        <v>32.660231660231666</v>
      </c>
      <c r="S216" s="40">
        <f t="shared" si="158"/>
        <v>2.3755785930148043</v>
      </c>
      <c r="T216" s="40">
        <f t="shared" si="159"/>
        <v>-39.95228253525832</v>
      </c>
      <c r="V216" s="36">
        <v>208267</v>
      </c>
      <c r="W216" s="36">
        <v>80924</v>
      </c>
      <c r="X216" s="36">
        <v>27200</v>
      </c>
      <c r="Y216" s="36">
        <v>316391</v>
      </c>
      <c r="Z216" s="36">
        <f t="shared" si="160"/>
        <v>225566</v>
      </c>
      <c r="AA216" s="36">
        <f t="shared" si="161"/>
        <v>242617.08333333334</v>
      </c>
      <c r="AB216" s="40">
        <f>((Y216/Y164)-1)*100</f>
        <v>78.115992613943448</v>
      </c>
      <c r="AC216" s="40">
        <f t="shared" si="162"/>
        <v>25.875640006138489</v>
      </c>
      <c r="AD216" s="40">
        <f t="shared" si="163"/>
        <v>-7.0279813354720559</v>
      </c>
      <c r="AF216" s="36">
        <v>0</v>
      </c>
      <c r="AG216" s="36">
        <v>0</v>
      </c>
      <c r="AH216" s="36">
        <v>6100</v>
      </c>
      <c r="AI216" s="36">
        <v>6100</v>
      </c>
      <c r="AJ216" s="36">
        <f t="shared" si="164"/>
        <v>20139.25</v>
      </c>
      <c r="AK216" s="36">
        <f t="shared" si="165"/>
        <v>22021.916666666668</v>
      </c>
      <c r="AL216" s="40">
        <f t="shared" si="166"/>
        <v>-75.750347843371102</v>
      </c>
      <c r="AM216" s="40">
        <f>((AJ216/AJ164)-1)*100</f>
        <v>4.0317685800994374</v>
      </c>
      <c r="AN216" s="40">
        <f t="shared" si="167"/>
        <v>-8.5490590812940184</v>
      </c>
      <c r="AP216" s="36">
        <f t="shared" si="119"/>
        <v>840454</v>
      </c>
      <c r="AQ216" s="36">
        <f t="shared" si="119"/>
        <v>176642</v>
      </c>
      <c r="AR216" s="36">
        <f t="shared" si="144"/>
        <v>47300</v>
      </c>
      <c r="AS216" s="36">
        <f t="shared" si="144"/>
        <v>1064396</v>
      </c>
      <c r="AT216" s="36">
        <f t="shared" si="168"/>
        <v>1007860.25</v>
      </c>
      <c r="AU216" s="36">
        <f t="shared" si="169"/>
        <v>974307.91666666663</v>
      </c>
      <c r="AV216" s="40">
        <f t="shared" si="170"/>
        <v>44.698842024268814</v>
      </c>
      <c r="AW216" s="40">
        <f t="shared" si="170"/>
        <v>26.434177839651586</v>
      </c>
      <c r="AX216" s="40">
        <f t="shared" si="171"/>
        <v>3.4437094022722992</v>
      </c>
      <c r="AZ216" s="36">
        <f t="shared" si="149"/>
        <v>707.54600000000005</v>
      </c>
      <c r="BA216" s="36">
        <f t="shared" si="150"/>
        <v>34.359000000000002</v>
      </c>
      <c r="BB216" s="36">
        <f t="shared" si="151"/>
        <v>316.39100000000002</v>
      </c>
      <c r="BC216" s="36">
        <f t="shared" si="152"/>
        <v>6.1</v>
      </c>
      <c r="BD216" s="36">
        <f t="shared" si="153"/>
        <v>1064.396</v>
      </c>
      <c r="BE216" s="41">
        <f t="shared" si="173"/>
        <v>26559.701999999997</v>
      </c>
      <c r="BF216" s="41">
        <f t="shared" si="98"/>
        <v>1422.5019999999997</v>
      </c>
      <c r="BG216" s="41">
        <f t="shared" si="99"/>
        <v>7300.6270000000031</v>
      </c>
      <c r="BH216" s="41">
        <f t="shared" si="174"/>
        <v>698.68300000000022</v>
      </c>
      <c r="BI216" s="41">
        <f t="shared" si="174"/>
        <v>35981.514000000003</v>
      </c>
      <c r="BJ216" s="1">
        <f t="shared" si="172"/>
        <v>50</v>
      </c>
    </row>
    <row r="217" spans="1:66" x14ac:dyDescent="0.25">
      <c r="A217" s="33">
        <v>39074</v>
      </c>
      <c r="B217" s="36">
        <v>452711</v>
      </c>
      <c r="C217" s="36">
        <v>71242</v>
      </c>
      <c r="D217" s="48">
        <v>0</v>
      </c>
      <c r="E217" s="36">
        <v>523953</v>
      </c>
      <c r="F217" s="36">
        <f t="shared" si="175"/>
        <v>656602.25</v>
      </c>
      <c r="G217" s="36">
        <f t="shared" si="176"/>
        <v>646252.83333333337</v>
      </c>
      <c r="H217" s="40">
        <f t="shared" si="177"/>
        <v>31.9099709218162</v>
      </c>
      <c r="I217" s="40">
        <f t="shared" si="154"/>
        <v>26.196736309113678</v>
      </c>
      <c r="J217" s="40">
        <f t="shared" si="155"/>
        <v>1.601450103249058</v>
      </c>
      <c r="L217" s="36">
        <v>4824</v>
      </c>
      <c r="M217" s="36">
        <v>3000</v>
      </c>
      <c r="N217" s="48">
        <v>0</v>
      </c>
      <c r="O217" s="36">
        <v>7824</v>
      </c>
      <c r="P217" s="36">
        <f t="shared" si="156"/>
        <v>18864.75</v>
      </c>
      <c r="Q217" s="36">
        <f t="shared" si="157"/>
        <v>35530.916666666664</v>
      </c>
      <c r="R217" s="40">
        <f t="shared" si="158"/>
        <v>-65.380530973451329</v>
      </c>
      <c r="S217" s="40">
        <f t="shared" si="158"/>
        <v>-10.85027704594591</v>
      </c>
      <c r="T217" s="40">
        <f t="shared" si="159"/>
        <v>-46.906098210244132</v>
      </c>
      <c r="V217" s="36">
        <v>168830</v>
      </c>
      <c r="W217" s="36">
        <v>50542</v>
      </c>
      <c r="X217" s="36">
        <v>5600</v>
      </c>
      <c r="Y217" s="36">
        <v>224972</v>
      </c>
      <c r="Z217" s="36">
        <f t="shared" si="160"/>
        <v>242226.25</v>
      </c>
      <c r="AA217" s="36">
        <f t="shared" si="161"/>
        <v>219221.08333333334</v>
      </c>
      <c r="AB217" s="40">
        <f t="shared" si="162"/>
        <v>49.029531392837747</v>
      </c>
      <c r="AC217" s="40">
        <f t="shared" si="162"/>
        <v>48.505526204062612</v>
      </c>
      <c r="AD217" s="40">
        <f t="shared" si="163"/>
        <v>10.494048435882641</v>
      </c>
      <c r="AF217" s="36">
        <v>0</v>
      </c>
      <c r="AG217" s="36">
        <v>0</v>
      </c>
      <c r="AH217" s="36">
        <v>11600</v>
      </c>
      <c r="AI217" s="36">
        <v>11600</v>
      </c>
      <c r="AJ217" s="36">
        <f t="shared" si="164"/>
        <v>18375</v>
      </c>
      <c r="AK217" s="36">
        <f t="shared" si="165"/>
        <v>23942.75</v>
      </c>
      <c r="AL217" s="40">
        <f t="shared" si="166"/>
        <v>-23.178807947019862</v>
      </c>
      <c r="AM217" s="40">
        <f t="shared" si="166"/>
        <v>-10.838842724570874</v>
      </c>
      <c r="AN217" s="40">
        <f t="shared" si="167"/>
        <v>-23.254429837842348</v>
      </c>
      <c r="AP217" s="36">
        <f t="shared" si="119"/>
        <v>626365</v>
      </c>
      <c r="AQ217" s="36">
        <f t="shared" si="119"/>
        <v>124784</v>
      </c>
      <c r="AR217" s="36">
        <f t="shared" si="144"/>
        <v>17200</v>
      </c>
      <c r="AS217" s="36">
        <f t="shared" si="144"/>
        <v>768349</v>
      </c>
      <c r="AT217" s="36">
        <f t="shared" si="168"/>
        <v>936068.25</v>
      </c>
      <c r="AU217" s="36">
        <f t="shared" si="169"/>
        <v>924947.58333333337</v>
      </c>
      <c r="AV217" s="40">
        <f t="shared" si="170"/>
        <v>31.14823772793298</v>
      </c>
      <c r="AW217" s="40">
        <f t="shared" si="170"/>
        <v>29.080947917359733</v>
      </c>
      <c r="AX217" s="40">
        <f t="shared" si="171"/>
        <v>1.2023023647015574</v>
      </c>
      <c r="AZ217" s="36">
        <f t="shared" si="149"/>
        <v>523.95299999999997</v>
      </c>
      <c r="BA217" s="36">
        <f t="shared" si="150"/>
        <v>7.8239999999999998</v>
      </c>
      <c r="BB217" s="36">
        <f t="shared" si="151"/>
        <v>224.97200000000001</v>
      </c>
      <c r="BC217" s="36">
        <f t="shared" si="152"/>
        <v>11.6</v>
      </c>
      <c r="BD217" s="36">
        <f t="shared" si="153"/>
        <v>768.34900000000005</v>
      </c>
      <c r="BE217" s="41">
        <f t="shared" si="173"/>
        <v>27083.654999999999</v>
      </c>
      <c r="BF217" s="41">
        <f>BF216+BA217</f>
        <v>1430.3259999999998</v>
      </c>
      <c r="BG217" s="41">
        <f t="shared" si="99"/>
        <v>7525.5990000000029</v>
      </c>
      <c r="BH217" s="41">
        <f t="shared" si="174"/>
        <v>710.28300000000024</v>
      </c>
      <c r="BI217" s="41">
        <f t="shared" si="174"/>
        <v>36749.863000000005</v>
      </c>
      <c r="BJ217" s="1">
        <f t="shared" si="172"/>
        <v>51</v>
      </c>
    </row>
    <row r="218" spans="1:66" x14ac:dyDescent="0.25">
      <c r="A218" s="33">
        <v>39081</v>
      </c>
      <c r="B218" s="36">
        <v>281119</v>
      </c>
      <c r="C218" s="36">
        <v>73835</v>
      </c>
      <c r="D218" s="48">
        <v>0</v>
      </c>
      <c r="E218" s="36">
        <v>354954</v>
      </c>
      <c r="F218" s="36">
        <f t="shared" ref="F218:F230" si="178">AVERAGE(E215,E216,E217,E218)</f>
        <v>584861.5</v>
      </c>
      <c r="G218" s="36">
        <f t="shared" ref="G218:G230" si="179">AVERAGE(F166,F114,F62)</f>
        <v>577356</v>
      </c>
      <c r="H218" s="40">
        <f t="shared" ref="H218:I230" si="180">((E218/E166)-1)*100</f>
        <v>-24.801386376058744</v>
      </c>
      <c r="I218" s="40">
        <f t="shared" si="180"/>
        <v>20.942291179099538</v>
      </c>
      <c r="J218" s="40">
        <f t="shared" ref="J218:J230" si="181">((F218/G218)-1)*100</f>
        <v>1.299977829969734</v>
      </c>
      <c r="L218" s="36">
        <v>0</v>
      </c>
      <c r="M218" s="36">
        <v>6100</v>
      </c>
      <c r="N218" s="48">
        <v>5600</v>
      </c>
      <c r="O218" s="36">
        <v>11700</v>
      </c>
      <c r="P218" s="36">
        <f t="shared" ref="P218:P230" si="182">AVERAGE(O215,O216,O217,O218)</f>
        <v>15495.75</v>
      </c>
      <c r="Q218" s="36">
        <f t="shared" ref="Q218:Q230" si="183">AVERAGE(P166,P114,P62)</f>
        <v>31188.166666666668</v>
      </c>
      <c r="R218" s="40">
        <f t="shared" ref="R218:S230" si="184">((O218/O166)-1)*100</f>
        <v>-40.909090909090907</v>
      </c>
      <c r="S218" s="40">
        <f t="shared" si="184"/>
        <v>-23.8257343001106</v>
      </c>
      <c r="T218" s="40">
        <f t="shared" si="159"/>
        <v>-50.315290521511905</v>
      </c>
      <c r="V218" s="36">
        <v>91020</v>
      </c>
      <c r="W218" s="36">
        <v>81100</v>
      </c>
      <c r="X218" s="36">
        <v>35100</v>
      </c>
      <c r="Y218" s="36">
        <v>207220</v>
      </c>
      <c r="Z218" s="36">
        <f t="shared" ref="Z218:Z230" si="185">AVERAGE(Y215,Y216,Y217,Y218)</f>
        <v>260286.75</v>
      </c>
      <c r="AA218" s="36">
        <f t="shared" ref="AA218:AA230" si="186">AVERAGE(Z166,Z114,Z62)</f>
        <v>195598.41666666666</v>
      </c>
      <c r="AB218" s="40">
        <f t="shared" ref="AB218:AC230" si="187">((Y218/Y166)-1)*100</f>
        <v>19.693862815884479</v>
      </c>
      <c r="AC218" s="40">
        <f t="shared" si="187"/>
        <v>54.369096141614023</v>
      </c>
      <c r="AD218" s="40">
        <f t="shared" ref="AD218:AD230" si="188">((Z218/AA218)-1)*100</f>
        <v>33.07201276765619</v>
      </c>
      <c r="AF218" s="36">
        <v>0</v>
      </c>
      <c r="AG218" s="36">
        <v>0</v>
      </c>
      <c r="AH218" s="36">
        <v>8600</v>
      </c>
      <c r="AI218" s="36">
        <v>8600</v>
      </c>
      <c r="AJ218" s="36">
        <f t="shared" ref="AJ218:AJ230" si="189">AVERAGE(AI215,AI216,AI217,AI218)</f>
        <v>12225</v>
      </c>
      <c r="AK218" s="36">
        <f t="shared" ref="AK218:AK230" si="190">AVERAGE(AJ166,AJ114,AJ62)</f>
        <v>23642.75</v>
      </c>
      <c r="AL218" s="40">
        <f t="shared" ref="AL218:AM230" si="191">((AI218/AI166)-1)*100</f>
        <v>-59.047619047619051</v>
      </c>
      <c r="AM218" s="40">
        <f t="shared" si="191"/>
        <v>-47.155130491165508</v>
      </c>
      <c r="AN218" s="40">
        <f t="shared" ref="AN218:AN230" si="192">((AJ218/AK218)-1)*100</f>
        <v>-48.292817036935212</v>
      </c>
      <c r="AP218" s="36">
        <f t="shared" si="119"/>
        <v>372139</v>
      </c>
      <c r="AQ218" s="36">
        <f t="shared" si="119"/>
        <v>161035</v>
      </c>
      <c r="AR218" s="36">
        <f t="shared" si="144"/>
        <v>49300</v>
      </c>
      <c r="AS218" s="36">
        <f t="shared" si="144"/>
        <v>582474</v>
      </c>
      <c r="AT218" s="36">
        <f t="shared" ref="AT218:AT230" si="193">AVERAGE(AS215,AS216,AS217,AS218)</f>
        <v>872869</v>
      </c>
      <c r="AU218" s="36">
        <f t="shared" ref="AU218:AU230" si="194">AVERAGE(AT166,AT114,AT62)</f>
        <v>827785.33333333337</v>
      </c>
      <c r="AV218" s="40">
        <f t="shared" ref="AV218:AW230" si="195">((AS218/AS166)-1)*100</f>
        <v>-15.084693132268235</v>
      </c>
      <c r="AW218" s="40">
        <f t="shared" si="195"/>
        <v>25.470486112982794</v>
      </c>
      <c r="AX218" s="40">
        <f t="shared" ref="AX218:AX230" si="196">((AT218/AU218)-1)*100</f>
        <v>5.4462992821004974</v>
      </c>
      <c r="AZ218" s="36">
        <f t="shared" si="149"/>
        <v>354.95400000000001</v>
      </c>
      <c r="BA218" s="36">
        <f t="shared" si="150"/>
        <v>11.7</v>
      </c>
      <c r="BB218" s="36">
        <f t="shared" si="151"/>
        <v>207.22</v>
      </c>
      <c r="BC218" s="36">
        <f t="shared" si="152"/>
        <v>8.6</v>
      </c>
      <c r="BD218" s="36">
        <f t="shared" si="153"/>
        <v>582.47400000000005</v>
      </c>
      <c r="BE218" s="41">
        <f>BE217+AZ218</f>
        <v>27438.609</v>
      </c>
      <c r="BF218" s="41">
        <f>BF217+BA218</f>
        <v>1442.0259999999998</v>
      </c>
      <c r="BG218" s="41">
        <f>BG217+BB218</f>
        <v>7732.8190000000031</v>
      </c>
      <c r="BH218" s="41">
        <f>BH217+BC218</f>
        <v>718.88300000000027</v>
      </c>
      <c r="BI218" s="41">
        <f>BI217+BD218</f>
        <v>37332.337000000007</v>
      </c>
      <c r="BJ218" s="1">
        <f t="shared" si="172"/>
        <v>52</v>
      </c>
    </row>
    <row r="219" spans="1:66" x14ac:dyDescent="0.25">
      <c r="A219" s="33">
        <v>39088</v>
      </c>
      <c r="B219" s="36">
        <v>264371</v>
      </c>
      <c r="C219" s="36">
        <v>30900</v>
      </c>
      <c r="D219" s="48">
        <v>0</v>
      </c>
      <c r="E219" s="36">
        <v>295271</v>
      </c>
      <c r="F219" s="36">
        <f t="shared" si="178"/>
        <v>470431</v>
      </c>
      <c r="G219" s="36">
        <f t="shared" si="179"/>
        <v>494232.25</v>
      </c>
      <c r="H219" s="40">
        <f t="shared" si="180"/>
        <v>-18.227639169290676</v>
      </c>
      <c r="I219" s="40">
        <f t="shared" si="180"/>
        <v>8.3179303981123951</v>
      </c>
      <c r="J219" s="40">
        <f t="shared" si="181"/>
        <v>-4.815802691953019</v>
      </c>
      <c r="L219" s="36">
        <v>1500</v>
      </c>
      <c r="M219" s="36">
        <v>12000</v>
      </c>
      <c r="N219" s="48">
        <v>13000</v>
      </c>
      <c r="O219" s="36">
        <v>26500</v>
      </c>
      <c r="P219" s="36">
        <f t="shared" si="182"/>
        <v>20095.75</v>
      </c>
      <c r="Q219" s="36">
        <f t="shared" si="183"/>
        <v>27814.083333333332</v>
      </c>
      <c r="R219" s="40">
        <f t="shared" si="184"/>
        <v>26.867100727690541</v>
      </c>
      <c r="S219" s="40">
        <f t="shared" si="184"/>
        <v>-9.8724043593308544</v>
      </c>
      <c r="T219" s="40">
        <f>((P219/Q219)-1)*100</f>
        <v>-27.749731101450404</v>
      </c>
      <c r="V219" s="36">
        <v>92901</v>
      </c>
      <c r="W219" s="36">
        <v>40303</v>
      </c>
      <c r="X219" s="36">
        <v>10200</v>
      </c>
      <c r="Y219" s="36">
        <v>143404</v>
      </c>
      <c r="Z219" s="36">
        <f t="shared" si="185"/>
        <v>222996.75</v>
      </c>
      <c r="AA219" s="36">
        <f t="shared" si="186"/>
        <v>178973.58333333334</v>
      </c>
      <c r="AB219" s="40">
        <f t="shared" si="187"/>
        <v>-19.840804029089043</v>
      </c>
      <c r="AC219" s="40">
        <f t="shared" si="187"/>
        <v>31.056222763563479</v>
      </c>
      <c r="AD219" s="40">
        <f t="shared" si="188"/>
        <v>24.597577947956005</v>
      </c>
      <c r="AF219" s="36">
        <v>6000</v>
      </c>
      <c r="AG219" s="36">
        <v>0</v>
      </c>
      <c r="AH219" s="36">
        <v>4800</v>
      </c>
      <c r="AI219" s="36">
        <v>10800</v>
      </c>
      <c r="AJ219" s="36">
        <f t="shared" si="189"/>
        <v>9275</v>
      </c>
      <c r="AK219" s="36">
        <f t="shared" si="190"/>
        <v>24926.583333333332</v>
      </c>
      <c r="AL219" s="40">
        <f t="shared" si="191"/>
        <v>-73.455242589588551</v>
      </c>
      <c r="AM219" s="40">
        <f t="shared" si="191"/>
        <v>-63.606399780265058</v>
      </c>
      <c r="AN219" s="40">
        <f t="shared" si="192"/>
        <v>-62.790728773498174</v>
      </c>
      <c r="AP219" s="36">
        <f t="shared" si="119"/>
        <v>364772</v>
      </c>
      <c r="AQ219" s="36">
        <f t="shared" si="119"/>
        <v>83203</v>
      </c>
      <c r="AR219" s="36">
        <f t="shared" si="144"/>
        <v>28000</v>
      </c>
      <c r="AS219" s="36">
        <f t="shared" si="144"/>
        <v>475975</v>
      </c>
      <c r="AT219" s="36">
        <f t="shared" si="193"/>
        <v>722798.5</v>
      </c>
      <c r="AU219" s="36">
        <f t="shared" si="194"/>
        <v>725946.5</v>
      </c>
      <c r="AV219" s="40">
        <f t="shared" si="195"/>
        <v>-20.876817352159883</v>
      </c>
      <c r="AW219" s="40">
        <f t="shared" si="195"/>
        <v>10.817618934091122</v>
      </c>
      <c r="AX219" s="40">
        <f t="shared" si="196"/>
        <v>-0.43364077104856014</v>
      </c>
      <c r="AZ219" s="36">
        <f t="shared" si="149"/>
        <v>295.27100000000002</v>
      </c>
      <c r="BA219" s="36">
        <f t="shared" si="150"/>
        <v>26.5</v>
      </c>
      <c r="BB219" s="36">
        <f t="shared" si="151"/>
        <v>143.404</v>
      </c>
      <c r="BC219" s="36">
        <f t="shared" si="152"/>
        <v>10.8</v>
      </c>
      <c r="BD219" s="36">
        <f t="shared" si="153"/>
        <v>475.97500000000002</v>
      </c>
      <c r="BE219" s="41">
        <f>AZ219</f>
        <v>295.27100000000002</v>
      </c>
      <c r="BF219" s="41">
        <f>BA219</f>
        <v>26.5</v>
      </c>
      <c r="BG219" s="41">
        <f>BB219</f>
        <v>143.404</v>
      </c>
      <c r="BH219" s="41">
        <f>BC219</f>
        <v>10.8</v>
      </c>
      <c r="BI219" s="41">
        <f>BD219</f>
        <v>475.97500000000002</v>
      </c>
      <c r="BJ219" s="1">
        <v>1</v>
      </c>
      <c r="BN219" s="42"/>
    </row>
    <row r="220" spans="1:66" x14ac:dyDescent="0.25">
      <c r="A220" s="33">
        <v>39095</v>
      </c>
      <c r="B220" s="36">
        <v>360057</v>
      </c>
      <c r="C220" s="36">
        <v>143550</v>
      </c>
      <c r="D220" s="48">
        <v>0</v>
      </c>
      <c r="E220" s="36">
        <v>503607</v>
      </c>
      <c r="F220" s="36">
        <f t="shared" si="178"/>
        <v>419446.25</v>
      </c>
      <c r="G220" s="36">
        <f t="shared" si="179"/>
        <v>457367.91666666669</v>
      </c>
      <c r="H220" s="40">
        <f t="shared" si="180"/>
        <v>25.821538769034746</v>
      </c>
      <c r="I220" s="40">
        <f t="shared" si="180"/>
        <v>2.8955500864421113</v>
      </c>
      <c r="J220" s="40">
        <f t="shared" si="181"/>
        <v>-8.2912826380658231</v>
      </c>
      <c r="L220" s="36">
        <v>6070</v>
      </c>
      <c r="M220" s="36">
        <v>13400</v>
      </c>
      <c r="N220" s="48">
        <v>7000</v>
      </c>
      <c r="O220" s="36">
        <v>26470</v>
      </c>
      <c r="P220" s="36">
        <f t="shared" si="182"/>
        <v>18123.5</v>
      </c>
      <c r="Q220" s="36">
        <f t="shared" si="183"/>
        <v>25118.75</v>
      </c>
      <c r="R220" s="40">
        <f t="shared" si="184"/>
        <v>42.311827956989248</v>
      </c>
      <c r="S220" s="40">
        <f t="shared" si="184"/>
        <v>-11.47176631496678</v>
      </c>
      <c r="T220" s="40">
        <f t="shared" si="159"/>
        <v>-27.848718586713119</v>
      </c>
      <c r="V220" s="36">
        <v>129413</v>
      </c>
      <c r="W220" s="36">
        <v>87050</v>
      </c>
      <c r="X220" s="36">
        <v>26600</v>
      </c>
      <c r="Y220" s="36">
        <v>243063</v>
      </c>
      <c r="Z220" s="36">
        <f t="shared" si="185"/>
        <v>204664.75</v>
      </c>
      <c r="AA220" s="36">
        <f t="shared" si="186"/>
        <v>177090.83333333334</v>
      </c>
      <c r="AB220" s="40">
        <f t="shared" si="187"/>
        <v>110.84028000659245</v>
      </c>
      <c r="AC220" s="40">
        <f t="shared" si="187"/>
        <v>32.412315107599497</v>
      </c>
      <c r="AD220" s="40">
        <f t="shared" si="188"/>
        <v>15.570493484981807</v>
      </c>
      <c r="AF220" s="36">
        <v>0</v>
      </c>
      <c r="AG220" s="36">
        <v>10500</v>
      </c>
      <c r="AH220" s="36">
        <v>1650</v>
      </c>
      <c r="AI220" s="36">
        <v>12150</v>
      </c>
      <c r="AJ220" s="36">
        <f t="shared" si="189"/>
        <v>10787.5</v>
      </c>
      <c r="AK220" s="36">
        <f t="shared" si="190"/>
        <v>18745.333333333332</v>
      </c>
      <c r="AL220" s="40">
        <f t="shared" si="191"/>
        <v>-42.142857142857139</v>
      </c>
      <c r="AM220" s="40">
        <f t="shared" si="191"/>
        <v>-55.873028858936856</v>
      </c>
      <c r="AN220" s="40">
        <f t="shared" si="192"/>
        <v>-42.452343694430603</v>
      </c>
      <c r="AP220" s="36">
        <f t="shared" si="119"/>
        <v>495540</v>
      </c>
      <c r="AQ220" s="36">
        <f t="shared" si="119"/>
        <v>254500</v>
      </c>
      <c r="AR220" s="36">
        <f t="shared" si="144"/>
        <v>35250</v>
      </c>
      <c r="AS220" s="36">
        <f t="shared" si="144"/>
        <v>785290</v>
      </c>
      <c r="AT220" s="36">
        <f t="shared" si="193"/>
        <v>653022</v>
      </c>
      <c r="AU220" s="36">
        <f t="shared" si="194"/>
        <v>678322.83333333337</v>
      </c>
      <c r="AV220" s="40">
        <f t="shared" si="195"/>
        <v>41.458520223800207</v>
      </c>
      <c r="AW220" s="40">
        <f t="shared" si="195"/>
        <v>7.5592853230993517</v>
      </c>
      <c r="AX220" s="40">
        <f t="shared" si="196"/>
        <v>-3.7299103155650881</v>
      </c>
      <c r="AZ220" s="36">
        <f t="shared" si="149"/>
        <v>503.60700000000003</v>
      </c>
      <c r="BA220" s="36">
        <f t="shared" si="150"/>
        <v>26.47</v>
      </c>
      <c r="BB220" s="36">
        <f t="shared" si="151"/>
        <v>243.06299999999999</v>
      </c>
      <c r="BC220" s="36">
        <f t="shared" si="152"/>
        <v>12.15</v>
      </c>
      <c r="BD220" s="36">
        <f t="shared" si="153"/>
        <v>785.29</v>
      </c>
      <c r="BE220" s="41">
        <f t="shared" ref="BE220:BI230" si="197">BE219+AZ220</f>
        <v>798.87800000000004</v>
      </c>
      <c r="BF220" s="41">
        <f t="shared" si="197"/>
        <v>52.97</v>
      </c>
      <c r="BG220" s="41">
        <f t="shared" si="197"/>
        <v>386.46699999999998</v>
      </c>
      <c r="BH220" s="41">
        <f t="shared" si="197"/>
        <v>22.950000000000003</v>
      </c>
      <c r="BI220" s="41">
        <f t="shared" si="197"/>
        <v>1261.2649999999999</v>
      </c>
      <c r="BJ220" s="1">
        <f t="shared" si="172"/>
        <v>2</v>
      </c>
      <c r="BN220" s="42"/>
    </row>
    <row r="221" spans="1:66" x14ac:dyDescent="0.25">
      <c r="A221" s="33">
        <v>39102</v>
      </c>
      <c r="B221" s="36">
        <v>232810</v>
      </c>
      <c r="C221" s="36">
        <v>156022</v>
      </c>
      <c r="D221" s="48">
        <v>0</v>
      </c>
      <c r="E221" s="36">
        <v>388832</v>
      </c>
      <c r="F221" s="36">
        <f t="shared" si="178"/>
        <v>385666</v>
      </c>
      <c r="G221" s="36">
        <f t="shared" si="179"/>
        <v>420011.16666666669</v>
      </c>
      <c r="H221" s="40">
        <f t="shared" si="180"/>
        <v>9.3407195984421385</v>
      </c>
      <c r="I221" s="40">
        <f t="shared" si="180"/>
        <v>-2.9148869621474338</v>
      </c>
      <c r="J221" s="40">
        <f t="shared" si="181"/>
        <v>-8.1772032251523523</v>
      </c>
      <c r="L221" s="36">
        <v>0</v>
      </c>
      <c r="M221" s="36">
        <v>1500</v>
      </c>
      <c r="N221" s="48">
        <v>4200</v>
      </c>
      <c r="O221" s="36">
        <v>5700</v>
      </c>
      <c r="P221" s="36">
        <f t="shared" si="182"/>
        <v>17592.5</v>
      </c>
      <c r="Q221" s="36">
        <f t="shared" si="183"/>
        <v>24789.083333333332</v>
      </c>
      <c r="R221" s="40">
        <f t="shared" si="184"/>
        <v>-69.315245478036175</v>
      </c>
      <c r="S221" s="40">
        <f t="shared" si="184"/>
        <v>-9.6244734408712613</v>
      </c>
      <c r="T221" s="40">
        <f t="shared" si="159"/>
        <v>-29.031260400243386</v>
      </c>
      <c r="V221" s="36">
        <v>103542</v>
      </c>
      <c r="W221" s="36">
        <v>97953</v>
      </c>
      <c r="X221" s="36">
        <v>22400</v>
      </c>
      <c r="Y221" s="36">
        <v>223895</v>
      </c>
      <c r="Z221" s="36">
        <f t="shared" si="185"/>
        <v>204395.5</v>
      </c>
      <c r="AA221" s="36">
        <f t="shared" si="186"/>
        <v>163239.25</v>
      </c>
      <c r="AB221" s="40">
        <f t="shared" si="187"/>
        <v>90.454924377753954</v>
      </c>
      <c r="AC221" s="40">
        <f t="shared" si="187"/>
        <v>39.789866037461643</v>
      </c>
      <c r="AD221" s="40">
        <f t="shared" si="188"/>
        <v>25.212226838827068</v>
      </c>
      <c r="AF221" s="36">
        <v>12992</v>
      </c>
      <c r="AG221" s="36">
        <v>0</v>
      </c>
      <c r="AH221" s="36">
        <v>1400</v>
      </c>
      <c r="AI221" s="36">
        <v>14392</v>
      </c>
      <c r="AJ221" s="36">
        <f t="shared" si="189"/>
        <v>11485.5</v>
      </c>
      <c r="AK221" s="36">
        <f t="shared" si="190"/>
        <v>18511</v>
      </c>
      <c r="AL221" s="40">
        <f t="shared" si="191"/>
        <v>859.4666666666667</v>
      </c>
      <c r="AM221" s="40">
        <f t="shared" si="191"/>
        <v>-45.42798089943696</v>
      </c>
      <c r="AN221" s="40">
        <f t="shared" si="192"/>
        <v>-37.953108962238666</v>
      </c>
      <c r="AP221" s="36">
        <f t="shared" si="119"/>
        <v>349344</v>
      </c>
      <c r="AQ221" s="36">
        <f t="shared" si="119"/>
        <v>255475</v>
      </c>
      <c r="AR221" s="36">
        <f t="shared" si="144"/>
        <v>28000</v>
      </c>
      <c r="AS221" s="36">
        <f t="shared" si="144"/>
        <v>632819</v>
      </c>
      <c r="AT221" s="36">
        <f t="shared" si="193"/>
        <v>619139.5</v>
      </c>
      <c r="AU221" s="36">
        <f t="shared" si="194"/>
        <v>626550.5</v>
      </c>
      <c r="AV221" s="40">
        <f t="shared" si="195"/>
        <v>28.296053311816149</v>
      </c>
      <c r="AW221" s="40">
        <f t="shared" si="195"/>
        <v>6.0217578179850406</v>
      </c>
      <c r="AX221" s="40">
        <f t="shared" si="196"/>
        <v>-1.1828256461370645</v>
      </c>
      <c r="AZ221" s="36">
        <f t="shared" si="149"/>
        <v>388.83199999999999</v>
      </c>
      <c r="BA221" s="36">
        <f t="shared" si="150"/>
        <v>5.7</v>
      </c>
      <c r="BB221" s="36">
        <f t="shared" si="151"/>
        <v>223.89500000000001</v>
      </c>
      <c r="BC221" s="36">
        <f t="shared" si="152"/>
        <v>14.391999999999999</v>
      </c>
      <c r="BD221" s="36">
        <f t="shared" si="153"/>
        <v>632.81899999999996</v>
      </c>
      <c r="BE221" s="41">
        <f t="shared" si="197"/>
        <v>1187.71</v>
      </c>
      <c r="BF221" s="41">
        <f t="shared" si="197"/>
        <v>58.67</v>
      </c>
      <c r="BG221" s="41">
        <f t="shared" si="197"/>
        <v>610.36199999999997</v>
      </c>
      <c r="BH221" s="41">
        <f t="shared" si="197"/>
        <v>37.341999999999999</v>
      </c>
      <c r="BI221" s="41">
        <f t="shared" si="197"/>
        <v>1894.0839999999998</v>
      </c>
      <c r="BJ221" s="1">
        <f t="shared" si="172"/>
        <v>3</v>
      </c>
      <c r="BN221" s="42"/>
    </row>
    <row r="222" spans="1:66" x14ac:dyDescent="0.25">
      <c r="A222" s="33">
        <v>39109</v>
      </c>
      <c r="B222" s="36">
        <v>328880</v>
      </c>
      <c r="C222" s="36">
        <v>131280</v>
      </c>
      <c r="D222" s="48">
        <v>0</v>
      </c>
      <c r="E222" s="36">
        <v>460160</v>
      </c>
      <c r="F222" s="36">
        <f t="shared" si="178"/>
        <v>411967.5</v>
      </c>
      <c r="G222" s="36">
        <f t="shared" si="179"/>
        <v>413852.08333333331</v>
      </c>
      <c r="H222" s="40">
        <f t="shared" si="180"/>
        <v>17.800658430314421</v>
      </c>
      <c r="I222" s="40">
        <f t="shared" si="180"/>
        <v>9.3052796359740952</v>
      </c>
      <c r="J222" s="40">
        <f t="shared" si="181"/>
        <v>-0.45537606532124464</v>
      </c>
      <c r="L222" s="36">
        <v>7630</v>
      </c>
      <c r="M222" s="36">
        <v>1500</v>
      </c>
      <c r="N222" s="48">
        <v>8400</v>
      </c>
      <c r="O222" s="36">
        <v>17530</v>
      </c>
      <c r="P222" s="36">
        <f t="shared" si="182"/>
        <v>19050</v>
      </c>
      <c r="Q222" s="36">
        <f t="shared" si="183"/>
        <v>30991.833333333332</v>
      </c>
      <c r="R222" s="40">
        <f t="shared" si="184"/>
        <v>-47.901806942463146</v>
      </c>
      <c r="S222" s="40">
        <f t="shared" si="184"/>
        <v>-16.913817166782973</v>
      </c>
      <c r="T222" s="40">
        <f t="shared" ref="T222:T230" si="198">((P222/Q222)-1)*100</f>
        <v>-38.532193965076821</v>
      </c>
      <c r="V222" s="36">
        <v>85322</v>
      </c>
      <c r="W222" s="36">
        <v>63600</v>
      </c>
      <c r="X222" s="36">
        <v>12600</v>
      </c>
      <c r="Y222" s="36">
        <v>161522</v>
      </c>
      <c r="Z222" s="36">
        <f t="shared" si="185"/>
        <v>192971</v>
      </c>
      <c r="AA222" s="36">
        <f t="shared" si="186"/>
        <v>169913.58333333334</v>
      </c>
      <c r="AB222" s="40">
        <f t="shared" si="187"/>
        <v>20.363649912440863</v>
      </c>
      <c r="AC222" s="40">
        <f t="shared" si="187"/>
        <v>41.387527819245882</v>
      </c>
      <c r="AD222" s="40">
        <f t="shared" si="188"/>
        <v>13.57008440074685</v>
      </c>
      <c r="AF222" s="36">
        <v>1500</v>
      </c>
      <c r="AG222" s="36">
        <v>0</v>
      </c>
      <c r="AH222" s="36">
        <v>6200</v>
      </c>
      <c r="AI222" s="36">
        <v>7700</v>
      </c>
      <c r="AJ222" s="36">
        <f t="shared" si="189"/>
        <v>11260.5</v>
      </c>
      <c r="AK222" s="36">
        <f t="shared" si="190"/>
        <v>20115.166666666668</v>
      </c>
      <c r="AL222" s="40">
        <f t="shared" si="191"/>
        <v>-34.188034188034187</v>
      </c>
      <c r="AM222" s="40">
        <f t="shared" si="191"/>
        <v>-39.852575915391398</v>
      </c>
      <c r="AN222" s="40">
        <f t="shared" si="192"/>
        <v>-44.019852350216674</v>
      </c>
      <c r="AP222" s="36">
        <f t="shared" si="119"/>
        <v>423332</v>
      </c>
      <c r="AQ222" s="36">
        <f t="shared" si="119"/>
        <v>196380</v>
      </c>
      <c r="AR222" s="36">
        <f t="shared" si="144"/>
        <v>27200</v>
      </c>
      <c r="AS222" s="36">
        <f t="shared" si="144"/>
        <v>646912</v>
      </c>
      <c r="AT222" s="36">
        <f t="shared" si="193"/>
        <v>635249</v>
      </c>
      <c r="AU222" s="36">
        <f t="shared" si="194"/>
        <v>634872.66666666663</v>
      </c>
      <c r="AV222" s="40">
        <f t="shared" si="195"/>
        <v>13.459693529462324</v>
      </c>
      <c r="AW222" s="40">
        <f t="shared" si="195"/>
        <v>14.453195731037717</v>
      </c>
      <c r="AX222" s="40">
        <f t="shared" si="196"/>
        <v>5.927697837573298E-2</v>
      </c>
      <c r="AZ222" s="36">
        <f t="shared" si="149"/>
        <v>460.16</v>
      </c>
      <c r="BA222" s="36">
        <f t="shared" si="150"/>
        <v>17.53</v>
      </c>
      <c r="BB222" s="36">
        <f t="shared" si="151"/>
        <v>161.52199999999999</v>
      </c>
      <c r="BC222" s="36">
        <f t="shared" si="152"/>
        <v>7.7</v>
      </c>
      <c r="BD222" s="36">
        <f t="shared" si="153"/>
        <v>646.91200000000003</v>
      </c>
      <c r="BE222" s="41">
        <f t="shared" si="197"/>
        <v>1647.8700000000001</v>
      </c>
      <c r="BF222" s="41">
        <f t="shared" si="197"/>
        <v>76.2</v>
      </c>
      <c r="BG222" s="41">
        <f t="shared" si="197"/>
        <v>771.88400000000001</v>
      </c>
      <c r="BH222" s="41">
        <f t="shared" si="197"/>
        <v>45.042000000000002</v>
      </c>
      <c r="BI222" s="41">
        <f t="shared" si="197"/>
        <v>2540.9960000000001</v>
      </c>
      <c r="BJ222" s="1">
        <f t="shared" si="172"/>
        <v>4</v>
      </c>
      <c r="BN222" s="42"/>
    </row>
    <row r="223" spans="1:66" x14ac:dyDescent="0.25">
      <c r="A223" s="33">
        <v>39116</v>
      </c>
      <c r="B223" s="36">
        <v>125175</v>
      </c>
      <c r="C223" s="36">
        <v>124791</v>
      </c>
      <c r="D223" s="48">
        <v>0</v>
      </c>
      <c r="E223" s="36">
        <v>249966</v>
      </c>
      <c r="F223" s="36">
        <f t="shared" si="178"/>
        <v>400641.25</v>
      </c>
      <c r="G223" s="36">
        <f t="shared" si="179"/>
        <v>392266.41666666669</v>
      </c>
      <c r="H223" s="40">
        <f t="shared" si="180"/>
        <v>-38.099035204152386</v>
      </c>
      <c r="I223" s="40">
        <f t="shared" si="180"/>
        <v>3.3704828447435053</v>
      </c>
      <c r="J223" s="40">
        <f t="shared" si="181"/>
        <v>2.1349860649554131</v>
      </c>
      <c r="L223" s="36">
        <v>1500</v>
      </c>
      <c r="M223" s="36">
        <v>1500</v>
      </c>
      <c r="N223" s="48">
        <v>2800</v>
      </c>
      <c r="O223" s="36">
        <v>5800</v>
      </c>
      <c r="P223" s="36">
        <f t="shared" si="182"/>
        <v>13875</v>
      </c>
      <c r="Q223" s="36">
        <f t="shared" si="183"/>
        <v>33677.25</v>
      </c>
      <c r="R223" s="40">
        <f t="shared" si="184"/>
        <v>-69.312169312169317</v>
      </c>
      <c r="S223" s="40">
        <f t="shared" si="184"/>
        <v>-38.143640497525745</v>
      </c>
      <c r="T223" s="40">
        <f t="shared" si="198"/>
        <v>-58.800080172816962</v>
      </c>
      <c r="V223" s="36">
        <v>39600</v>
      </c>
      <c r="W223" s="36">
        <v>75810</v>
      </c>
      <c r="X223" s="36">
        <v>23900</v>
      </c>
      <c r="Y223" s="36">
        <v>139310</v>
      </c>
      <c r="Z223" s="36">
        <f t="shared" si="185"/>
        <v>191947.5</v>
      </c>
      <c r="AA223" s="36">
        <f t="shared" si="186"/>
        <v>174204.75</v>
      </c>
      <c r="AB223" s="40">
        <f t="shared" si="187"/>
        <v>-20.347404472346586</v>
      </c>
      <c r="AC223" s="40">
        <f t="shared" si="187"/>
        <v>41.676185063467265</v>
      </c>
      <c r="AD223" s="40">
        <f t="shared" si="188"/>
        <v>10.184997825834262</v>
      </c>
      <c r="AF223" s="36">
        <v>0</v>
      </c>
      <c r="AG223" s="36">
        <v>0</v>
      </c>
      <c r="AH223" s="36">
        <v>18700</v>
      </c>
      <c r="AI223" s="36">
        <v>18700</v>
      </c>
      <c r="AJ223" s="36">
        <f t="shared" si="189"/>
        <v>13235.5</v>
      </c>
      <c r="AK223" s="36">
        <f t="shared" si="190"/>
        <v>20811.25</v>
      </c>
      <c r="AL223" s="40">
        <f t="shared" si="191"/>
        <v>-34.706703910614522</v>
      </c>
      <c r="AM223" s="40">
        <f t="shared" si="191"/>
        <v>-15.751113940165496</v>
      </c>
      <c r="AN223" s="40">
        <f t="shared" si="192"/>
        <v>-36.402186317496543</v>
      </c>
      <c r="AP223" s="36">
        <f t="shared" si="119"/>
        <v>166275</v>
      </c>
      <c r="AQ223" s="36">
        <f t="shared" si="119"/>
        <v>202101</v>
      </c>
      <c r="AR223" s="36">
        <f t="shared" si="144"/>
        <v>45400</v>
      </c>
      <c r="AS223" s="36">
        <f t="shared" si="144"/>
        <v>413776</v>
      </c>
      <c r="AT223" s="36">
        <f t="shared" si="193"/>
        <v>619699.25</v>
      </c>
      <c r="AU223" s="36">
        <f t="shared" si="194"/>
        <v>620959.66666666663</v>
      </c>
      <c r="AV223" s="40">
        <f t="shared" si="195"/>
        <v>-33.928300543071252</v>
      </c>
      <c r="AW223" s="40">
        <f t="shared" si="195"/>
        <v>10.423514873648498</v>
      </c>
      <c r="AX223" s="40">
        <f t="shared" si="196"/>
        <v>-0.20297883007966977</v>
      </c>
      <c r="AZ223" s="36">
        <f t="shared" si="149"/>
        <v>249.96600000000001</v>
      </c>
      <c r="BA223" s="36">
        <f t="shared" si="150"/>
        <v>5.8</v>
      </c>
      <c r="BB223" s="36">
        <f t="shared" si="151"/>
        <v>139.31</v>
      </c>
      <c r="BC223" s="36">
        <f t="shared" si="152"/>
        <v>18.7</v>
      </c>
      <c r="BD223" s="36">
        <f t="shared" si="153"/>
        <v>413.77600000000001</v>
      </c>
      <c r="BE223" s="41">
        <f t="shared" si="197"/>
        <v>1897.8360000000002</v>
      </c>
      <c r="BF223" s="41">
        <f t="shared" si="197"/>
        <v>82</v>
      </c>
      <c r="BG223" s="41">
        <f t="shared" si="197"/>
        <v>911.19399999999996</v>
      </c>
      <c r="BH223" s="41">
        <f t="shared" si="197"/>
        <v>63.742000000000004</v>
      </c>
      <c r="BI223" s="41">
        <f t="shared" si="197"/>
        <v>2954.7719999999999</v>
      </c>
      <c r="BJ223" s="1">
        <f t="shared" si="172"/>
        <v>5</v>
      </c>
      <c r="BM223" s="19"/>
      <c r="BN223" s="43"/>
    </row>
    <row r="224" spans="1:66" x14ac:dyDescent="0.25">
      <c r="A224" s="33">
        <v>39123</v>
      </c>
      <c r="B224" s="36">
        <v>164273</v>
      </c>
      <c r="C224" s="36">
        <v>95220</v>
      </c>
      <c r="D224" s="48">
        <v>0</v>
      </c>
      <c r="E224" s="36">
        <v>259493</v>
      </c>
      <c r="F224" s="36">
        <f t="shared" si="178"/>
        <v>339612.75</v>
      </c>
      <c r="G224" s="36">
        <f t="shared" si="179"/>
        <v>376247.75</v>
      </c>
      <c r="H224" s="40">
        <f t="shared" si="180"/>
        <v>-44.897989518656622</v>
      </c>
      <c r="I224" s="40">
        <f t="shared" si="180"/>
        <v>-16.196161725958657</v>
      </c>
      <c r="J224" s="40">
        <f t="shared" si="181"/>
        <v>-9.7369353039320483</v>
      </c>
      <c r="L224" s="36">
        <v>0</v>
      </c>
      <c r="M224" s="36">
        <v>6000</v>
      </c>
      <c r="N224" s="48">
        <v>8400</v>
      </c>
      <c r="O224" s="36">
        <v>14400</v>
      </c>
      <c r="P224" s="36">
        <f t="shared" si="182"/>
        <v>10857.5</v>
      </c>
      <c r="Q224" s="36">
        <f t="shared" si="183"/>
        <v>34476.666666666664</v>
      </c>
      <c r="R224" s="40">
        <f t="shared" si="184"/>
        <v>-40.248962655601659</v>
      </c>
      <c r="S224" s="40">
        <f t="shared" si="184"/>
        <v>-54.391749978996899</v>
      </c>
      <c r="T224" s="40">
        <f t="shared" si="198"/>
        <v>-68.507686357923234</v>
      </c>
      <c r="V224" s="36">
        <v>52796</v>
      </c>
      <c r="W224" s="36">
        <v>38945</v>
      </c>
      <c r="X224" s="36">
        <v>14650</v>
      </c>
      <c r="Y224" s="36">
        <v>106391</v>
      </c>
      <c r="Z224" s="36">
        <f t="shared" si="185"/>
        <v>157779.5</v>
      </c>
      <c r="AA224" s="36">
        <f t="shared" si="186"/>
        <v>174677.41666666666</v>
      </c>
      <c r="AB224" s="40">
        <f t="shared" si="187"/>
        <v>-40.916209431992357</v>
      </c>
      <c r="AC224" s="40">
        <f t="shared" si="187"/>
        <v>4.0216377295547501</v>
      </c>
      <c r="AD224" s="40">
        <f t="shared" si="188"/>
        <v>-9.673784390178275</v>
      </c>
      <c r="AF224" s="36">
        <v>0</v>
      </c>
      <c r="AG224" s="36">
        <v>1600</v>
      </c>
      <c r="AH224" s="36">
        <v>7250</v>
      </c>
      <c r="AI224" s="36">
        <v>8850</v>
      </c>
      <c r="AJ224" s="36">
        <f t="shared" si="189"/>
        <v>12410.5</v>
      </c>
      <c r="AK224" s="36">
        <f t="shared" si="190"/>
        <v>20250.166666666668</v>
      </c>
      <c r="AL224" s="40">
        <f t="shared" si="191"/>
        <v>-59.403669724770644</v>
      </c>
      <c r="AM224" s="40">
        <f t="shared" si="191"/>
        <v>-21.995600251414203</v>
      </c>
      <c r="AN224" s="40">
        <f t="shared" si="192"/>
        <v>-38.714084657739448</v>
      </c>
      <c r="AP224" s="36">
        <f t="shared" si="119"/>
        <v>217069</v>
      </c>
      <c r="AQ224" s="36">
        <f t="shared" si="119"/>
        <v>141765</v>
      </c>
      <c r="AR224" s="36">
        <f t="shared" si="144"/>
        <v>30300</v>
      </c>
      <c r="AS224" s="36">
        <f t="shared" si="144"/>
        <v>389134</v>
      </c>
      <c r="AT224" s="36">
        <f t="shared" si="193"/>
        <v>520660.25</v>
      </c>
      <c r="AU224" s="36">
        <f t="shared" si="194"/>
        <v>605652</v>
      </c>
      <c r="AV224" s="40">
        <f t="shared" si="195"/>
        <v>-44.16214664944755</v>
      </c>
      <c r="AW224" s="40">
        <f t="shared" si="195"/>
        <v>-12.735007674190291</v>
      </c>
      <c r="AX224" s="40">
        <f t="shared" si="196"/>
        <v>-14.033099865929611</v>
      </c>
      <c r="AZ224" s="36">
        <f t="shared" si="149"/>
        <v>259.49299999999999</v>
      </c>
      <c r="BA224" s="36">
        <f t="shared" si="150"/>
        <v>14.4</v>
      </c>
      <c r="BB224" s="36">
        <f t="shared" si="151"/>
        <v>106.39100000000001</v>
      </c>
      <c r="BC224" s="36">
        <f t="shared" si="152"/>
        <v>8.85</v>
      </c>
      <c r="BD224" s="36">
        <f t="shared" si="153"/>
        <v>389.13400000000001</v>
      </c>
      <c r="BE224" s="41">
        <f t="shared" si="197"/>
        <v>2157.3290000000002</v>
      </c>
      <c r="BF224" s="41">
        <f t="shared" si="197"/>
        <v>96.4</v>
      </c>
      <c r="BG224" s="41">
        <f t="shared" si="197"/>
        <v>1017.5849999999999</v>
      </c>
      <c r="BH224" s="41">
        <f t="shared" si="197"/>
        <v>72.591999999999999</v>
      </c>
      <c r="BI224" s="41">
        <f t="shared" si="197"/>
        <v>3343.9059999999999</v>
      </c>
      <c r="BJ224" s="1">
        <f t="shared" si="172"/>
        <v>6</v>
      </c>
    </row>
    <row r="225" spans="1:62" x14ac:dyDescent="0.25">
      <c r="A225" s="33">
        <v>39130</v>
      </c>
      <c r="B225" s="36">
        <v>22044</v>
      </c>
      <c r="C225" s="36">
        <v>160250</v>
      </c>
      <c r="D225" s="48">
        <v>0</v>
      </c>
      <c r="E225" s="36">
        <v>182294</v>
      </c>
      <c r="F225" s="36">
        <f t="shared" si="178"/>
        <v>287978.25</v>
      </c>
      <c r="G225" s="36">
        <f t="shared" si="179"/>
        <v>373923.33333333331</v>
      </c>
      <c r="H225" s="40">
        <f t="shared" si="180"/>
        <v>-55.311664211137888</v>
      </c>
      <c r="I225" s="40">
        <f t="shared" si="180"/>
        <v>-31.159082936262962</v>
      </c>
      <c r="J225" s="40">
        <f t="shared" si="181"/>
        <v>-22.98468046034392</v>
      </c>
      <c r="L225" s="36">
        <v>0</v>
      </c>
      <c r="M225" s="36">
        <v>7550</v>
      </c>
      <c r="N225" s="48">
        <v>5800</v>
      </c>
      <c r="O225" s="36">
        <v>13350</v>
      </c>
      <c r="P225" s="36">
        <f t="shared" si="182"/>
        <v>12770</v>
      </c>
      <c r="Q225" s="36">
        <f t="shared" si="183"/>
        <v>33581.5</v>
      </c>
      <c r="R225" s="40">
        <f t="shared" si="184"/>
        <v>26.540284360189581</v>
      </c>
      <c r="S225" s="40">
        <f t="shared" si="184"/>
        <v>-41.420674786118951</v>
      </c>
      <c r="T225" s="40">
        <f t="shared" si="198"/>
        <v>-61.97311019460119</v>
      </c>
      <c r="V225" s="36">
        <v>13500</v>
      </c>
      <c r="W225" s="36">
        <v>81900</v>
      </c>
      <c r="X225" s="36">
        <v>28600</v>
      </c>
      <c r="Y225" s="36">
        <v>124000</v>
      </c>
      <c r="Z225" s="36">
        <f t="shared" si="185"/>
        <v>132805.75</v>
      </c>
      <c r="AA225" s="36">
        <f t="shared" si="186"/>
        <v>169541.33333333334</v>
      </c>
      <c r="AB225" s="40">
        <f t="shared" si="187"/>
        <v>29.274395329441205</v>
      </c>
      <c r="AC225" s="40">
        <f t="shared" si="187"/>
        <v>-9.205065973883908</v>
      </c>
      <c r="AD225" s="40">
        <f t="shared" si="188"/>
        <v>-21.667626773412195</v>
      </c>
      <c r="AF225" s="36">
        <v>0</v>
      </c>
      <c r="AG225" s="36">
        <v>0</v>
      </c>
      <c r="AH225" s="36">
        <v>7600</v>
      </c>
      <c r="AI225" s="36">
        <v>7600</v>
      </c>
      <c r="AJ225" s="36">
        <f t="shared" si="189"/>
        <v>10712.5</v>
      </c>
      <c r="AK225" s="36">
        <f t="shared" si="190"/>
        <v>22749.416666666668</v>
      </c>
      <c r="AL225" s="40">
        <f t="shared" si="191"/>
        <v>-72.36363636363636</v>
      </c>
      <c r="AM225" s="40">
        <f t="shared" si="191"/>
        <v>-52.197679607318157</v>
      </c>
      <c r="AN225" s="40">
        <f t="shared" si="192"/>
        <v>-52.910880498767376</v>
      </c>
      <c r="AP225" s="36">
        <f t="shared" si="119"/>
        <v>35544</v>
      </c>
      <c r="AQ225" s="36">
        <f t="shared" si="119"/>
        <v>249700</v>
      </c>
      <c r="AR225" s="36">
        <f t="shared" si="144"/>
        <v>42000</v>
      </c>
      <c r="AS225" s="36">
        <f t="shared" si="144"/>
        <v>327244</v>
      </c>
      <c r="AT225" s="36">
        <f t="shared" si="193"/>
        <v>444266.5</v>
      </c>
      <c r="AU225" s="36">
        <f t="shared" si="194"/>
        <v>599795.58333333337</v>
      </c>
      <c r="AV225" s="40">
        <f t="shared" si="195"/>
        <v>-39.610956406523059</v>
      </c>
      <c r="AW225" s="40">
        <f t="shared" si="195"/>
        <v>-27.026320057982556</v>
      </c>
      <c r="AX225" s="40">
        <f t="shared" si="196"/>
        <v>-25.930348214468069</v>
      </c>
      <c r="AZ225" s="36">
        <f t="shared" si="149"/>
        <v>182.29400000000001</v>
      </c>
      <c r="BA225" s="36">
        <f t="shared" si="150"/>
        <v>13.35</v>
      </c>
      <c r="BB225" s="36">
        <f t="shared" si="151"/>
        <v>124</v>
      </c>
      <c r="BC225" s="36">
        <f t="shared" si="152"/>
        <v>7.6</v>
      </c>
      <c r="BD225" s="36">
        <f t="shared" si="153"/>
        <v>327.24400000000003</v>
      </c>
      <c r="BE225" s="41">
        <f t="shared" si="197"/>
        <v>2339.623</v>
      </c>
      <c r="BF225" s="41">
        <f t="shared" si="197"/>
        <v>109.75</v>
      </c>
      <c r="BG225" s="41">
        <f t="shared" si="197"/>
        <v>1141.585</v>
      </c>
      <c r="BH225" s="41">
        <f t="shared" si="197"/>
        <v>80.191999999999993</v>
      </c>
      <c r="BI225" s="41">
        <f t="shared" si="197"/>
        <v>3671.15</v>
      </c>
      <c r="BJ225" s="1">
        <f t="shared" si="172"/>
        <v>7</v>
      </c>
    </row>
    <row r="226" spans="1:62" x14ac:dyDescent="0.25">
      <c r="A226" s="33">
        <v>39137</v>
      </c>
      <c r="B226" s="36">
        <v>33300</v>
      </c>
      <c r="C226" s="36">
        <v>158110</v>
      </c>
      <c r="D226" s="48">
        <v>0</v>
      </c>
      <c r="E226" s="36">
        <v>191410</v>
      </c>
      <c r="F226" s="36">
        <f t="shared" si="178"/>
        <v>220790.75</v>
      </c>
      <c r="G226" s="36">
        <f t="shared" si="179"/>
        <v>371768.83333333331</v>
      </c>
      <c r="H226" s="40">
        <f t="shared" si="180"/>
        <v>-44.495029751893568</v>
      </c>
      <c r="I226" s="40">
        <f t="shared" si="180"/>
        <v>-45.735759187427774</v>
      </c>
      <c r="J226" s="40">
        <f t="shared" si="181"/>
        <v>-40.610742428202471</v>
      </c>
      <c r="L226" s="36">
        <v>0</v>
      </c>
      <c r="M226" s="36">
        <v>7300</v>
      </c>
      <c r="N226" s="48">
        <v>10400</v>
      </c>
      <c r="O226" s="36">
        <v>17700</v>
      </c>
      <c r="P226" s="36">
        <f t="shared" si="182"/>
        <v>12812.5</v>
      </c>
      <c r="Q226" s="36">
        <f t="shared" si="183"/>
        <v>33180.916666666664</v>
      </c>
      <c r="R226" s="40">
        <f t="shared" si="184"/>
        <v>-15.714285714285714</v>
      </c>
      <c r="S226" s="40">
        <f t="shared" si="184"/>
        <v>-31.254191817572096</v>
      </c>
      <c r="T226" s="40">
        <f t="shared" si="198"/>
        <v>-61.385937197837116</v>
      </c>
      <c r="V226" s="36">
        <v>3127</v>
      </c>
      <c r="W226" s="36">
        <v>62586</v>
      </c>
      <c r="X226" s="36">
        <v>15400</v>
      </c>
      <c r="Y226" s="36">
        <v>81113</v>
      </c>
      <c r="Z226" s="36">
        <f t="shared" si="185"/>
        <v>112703.5</v>
      </c>
      <c r="AA226" s="36">
        <f t="shared" si="186"/>
        <v>159374.41666666666</v>
      </c>
      <c r="AB226" s="40">
        <f t="shared" si="187"/>
        <v>-57.771241149521032</v>
      </c>
      <c r="AC226" s="40">
        <f t="shared" si="187"/>
        <v>-29.885141492927303</v>
      </c>
      <c r="AD226" s="40">
        <f t="shared" si="188"/>
        <v>-29.283819600908334</v>
      </c>
      <c r="AF226" s="36">
        <v>0</v>
      </c>
      <c r="AG226" s="36">
        <v>0</v>
      </c>
      <c r="AH226" s="36">
        <v>0</v>
      </c>
      <c r="AI226" s="36">
        <v>0</v>
      </c>
      <c r="AJ226" s="36">
        <f t="shared" si="189"/>
        <v>8787.5</v>
      </c>
      <c r="AK226" s="36">
        <f t="shared" si="190"/>
        <v>19628.916666666668</v>
      </c>
      <c r="AL226" s="40">
        <f t="shared" si="191"/>
        <v>-100</v>
      </c>
      <c r="AM226" s="40">
        <f t="shared" si="191"/>
        <v>-64.292970337261266</v>
      </c>
      <c r="AN226" s="40">
        <f t="shared" si="192"/>
        <v>-55.23186455357105</v>
      </c>
      <c r="AP226" s="36">
        <f t="shared" si="119"/>
        <v>36427</v>
      </c>
      <c r="AQ226" s="36">
        <f t="shared" si="119"/>
        <v>227996</v>
      </c>
      <c r="AR226" s="36">
        <f t="shared" si="144"/>
        <v>25800</v>
      </c>
      <c r="AS226" s="36">
        <f t="shared" si="144"/>
        <v>290223</v>
      </c>
      <c r="AT226" s="36">
        <f t="shared" si="193"/>
        <v>355094.25</v>
      </c>
      <c r="AU226" s="36">
        <f t="shared" si="194"/>
        <v>583953.08333333337</v>
      </c>
      <c r="AV226" s="40">
        <f t="shared" si="195"/>
        <v>-49.825908663421117</v>
      </c>
      <c r="AW226" s="40">
        <f t="shared" si="195"/>
        <v>-41.870685964841911</v>
      </c>
      <c r="AX226" s="40">
        <f t="shared" si="196"/>
        <v>-39.191304895070765</v>
      </c>
      <c r="AZ226" s="36">
        <f t="shared" si="149"/>
        <v>191.41</v>
      </c>
      <c r="BA226" s="36">
        <f t="shared" si="150"/>
        <v>17.7</v>
      </c>
      <c r="BB226" s="36">
        <f t="shared" si="151"/>
        <v>81.113</v>
      </c>
      <c r="BC226" s="36">
        <v>0</v>
      </c>
      <c r="BD226" s="36">
        <f t="shared" si="153"/>
        <v>290.22300000000001</v>
      </c>
      <c r="BE226" s="41">
        <f t="shared" si="197"/>
        <v>2531.0329999999999</v>
      </c>
      <c r="BF226" s="41">
        <f t="shared" si="197"/>
        <v>127.45</v>
      </c>
      <c r="BG226" s="41">
        <f t="shared" si="197"/>
        <v>1222.6980000000001</v>
      </c>
      <c r="BH226" s="41">
        <f t="shared" si="197"/>
        <v>80.191999999999993</v>
      </c>
      <c r="BI226" s="41">
        <f t="shared" si="197"/>
        <v>3961.373</v>
      </c>
      <c r="BJ226" s="1">
        <f t="shared" si="172"/>
        <v>8</v>
      </c>
    </row>
    <row r="227" spans="1:62" x14ac:dyDescent="0.25">
      <c r="A227" s="33">
        <v>39144</v>
      </c>
      <c r="B227" s="36">
        <v>249243</v>
      </c>
      <c r="C227" s="36">
        <v>178850</v>
      </c>
      <c r="D227" s="48">
        <v>0</v>
      </c>
      <c r="E227" s="36">
        <v>428093</v>
      </c>
      <c r="F227" s="36">
        <f t="shared" si="178"/>
        <v>265322.5</v>
      </c>
      <c r="G227" s="36">
        <f t="shared" si="179"/>
        <v>358202</v>
      </c>
      <c r="H227" s="40">
        <f t="shared" si="180"/>
        <v>44.624547724178477</v>
      </c>
      <c r="I227" s="40">
        <f t="shared" si="180"/>
        <v>-30.164965684242382</v>
      </c>
      <c r="J227" s="40">
        <f t="shared" si="181"/>
        <v>-25.929363878481972</v>
      </c>
      <c r="L227" s="36">
        <v>3224</v>
      </c>
      <c r="M227" s="36">
        <v>3200</v>
      </c>
      <c r="N227" s="48">
        <v>14000</v>
      </c>
      <c r="O227" s="36">
        <v>20424</v>
      </c>
      <c r="P227" s="36">
        <f t="shared" si="182"/>
        <v>16468.5</v>
      </c>
      <c r="Q227" s="36">
        <f t="shared" si="183"/>
        <v>33134.25</v>
      </c>
      <c r="R227" s="40">
        <f t="shared" si="184"/>
        <v>-14.900000000000002</v>
      </c>
      <c r="S227" s="40">
        <f t="shared" si="184"/>
        <v>-17.295668549905841</v>
      </c>
      <c r="T227" s="40">
        <f t="shared" si="198"/>
        <v>-50.297652730935518</v>
      </c>
      <c r="V227" s="36">
        <v>62954</v>
      </c>
      <c r="W227" s="36">
        <v>57300</v>
      </c>
      <c r="X227" s="36">
        <v>37800</v>
      </c>
      <c r="Y227" s="36">
        <v>158054</v>
      </c>
      <c r="Z227" s="36">
        <f t="shared" si="185"/>
        <v>117389.5</v>
      </c>
      <c r="AA227" s="36">
        <f t="shared" si="186"/>
        <v>148815.08333333334</v>
      </c>
      <c r="AB227" s="40">
        <f t="shared" si="187"/>
        <v>-18.385830837550344</v>
      </c>
      <c r="AC227" s="40">
        <f t="shared" si="187"/>
        <v>-29.040633009333138</v>
      </c>
      <c r="AD227" s="40">
        <f t="shared" si="188"/>
        <v>-21.117203061293633</v>
      </c>
      <c r="AF227" s="36">
        <v>0</v>
      </c>
      <c r="AG227" s="36">
        <v>0</v>
      </c>
      <c r="AH227" s="36">
        <v>6300</v>
      </c>
      <c r="AI227" s="36">
        <v>6300</v>
      </c>
      <c r="AJ227" s="36">
        <f t="shared" si="189"/>
        <v>5687.5</v>
      </c>
      <c r="AK227" s="36">
        <f t="shared" si="190"/>
        <v>19844.666666666668</v>
      </c>
      <c r="AL227" s="40">
        <f t="shared" si="191"/>
        <v>-35.38461538461538</v>
      </c>
      <c r="AM227" s="40">
        <f t="shared" si="191"/>
        <v>-71.401634192331869</v>
      </c>
      <c r="AN227" s="40">
        <f t="shared" si="192"/>
        <v>-71.339906607988709</v>
      </c>
      <c r="AP227" s="36">
        <f t="shared" si="119"/>
        <v>315421</v>
      </c>
      <c r="AQ227" s="36">
        <f t="shared" si="119"/>
        <v>239350</v>
      </c>
      <c r="AR227" s="36">
        <f t="shared" si="144"/>
        <v>58100</v>
      </c>
      <c r="AS227" s="36">
        <f t="shared" si="144"/>
        <v>612871</v>
      </c>
      <c r="AT227" s="36">
        <f t="shared" si="193"/>
        <v>404868</v>
      </c>
      <c r="AU227" s="36">
        <f t="shared" si="194"/>
        <v>559996</v>
      </c>
      <c r="AV227" s="40">
        <f t="shared" si="195"/>
        <v>17.091283556197489</v>
      </c>
      <c r="AW227" s="40">
        <f t="shared" si="195"/>
        <v>-30.810659315964283</v>
      </c>
      <c r="AX227" s="40">
        <f t="shared" si="196"/>
        <v>-27.701626440188853</v>
      </c>
      <c r="AZ227" s="36">
        <f t="shared" si="149"/>
        <v>428.09300000000002</v>
      </c>
      <c r="BA227" s="36">
        <f t="shared" si="150"/>
        <v>20.423999999999999</v>
      </c>
      <c r="BB227" s="36">
        <f t="shared" si="151"/>
        <v>158.054</v>
      </c>
      <c r="BC227" s="36">
        <f t="shared" si="152"/>
        <v>6.3</v>
      </c>
      <c r="BD227" s="36">
        <f t="shared" si="153"/>
        <v>612.87099999999998</v>
      </c>
      <c r="BE227" s="41">
        <f t="shared" si="197"/>
        <v>2959.1259999999997</v>
      </c>
      <c r="BF227" s="41">
        <f t="shared" si="197"/>
        <v>147.874</v>
      </c>
      <c r="BG227" s="41">
        <f t="shared" si="197"/>
        <v>1380.7520000000002</v>
      </c>
      <c r="BH227" s="41">
        <f t="shared" si="197"/>
        <v>86.49199999999999</v>
      </c>
      <c r="BI227" s="41">
        <f t="shared" si="197"/>
        <v>4574.2439999999997</v>
      </c>
      <c r="BJ227" s="1">
        <f t="shared" si="172"/>
        <v>9</v>
      </c>
    </row>
    <row r="228" spans="1:62" x14ac:dyDescent="0.25">
      <c r="A228" s="33">
        <v>39151</v>
      </c>
      <c r="B228" s="36">
        <v>309773</v>
      </c>
      <c r="C228" s="36">
        <v>145700</v>
      </c>
      <c r="D228" s="48">
        <v>0</v>
      </c>
      <c r="E228" s="36">
        <v>455473</v>
      </c>
      <c r="F228" s="36">
        <f t="shared" si="178"/>
        <v>314317.5</v>
      </c>
      <c r="G228" s="36">
        <f t="shared" si="179"/>
        <v>357930.16666666669</v>
      </c>
      <c r="H228" s="40">
        <f>((E228/E176)-1)*100</f>
        <v>-1.1581779909290213</v>
      </c>
      <c r="I228" s="40">
        <f>((F228/F176)-1)*100</f>
        <v>-16.714361799378374</v>
      </c>
      <c r="J228" s="40">
        <f>((F228/G228)-1)*100</f>
        <v>-12.184685932684269</v>
      </c>
      <c r="L228" s="36">
        <v>13177</v>
      </c>
      <c r="M228" s="36">
        <v>6100</v>
      </c>
      <c r="N228" s="48">
        <v>14000</v>
      </c>
      <c r="O228" s="36">
        <v>33277</v>
      </c>
      <c r="P228" s="36">
        <f>AVERAGE(O225,O226,O227,O228)</f>
        <v>21187.75</v>
      </c>
      <c r="Q228" s="36">
        <f>AVERAGE(P176,P124,P72)</f>
        <v>37117.416666666664</v>
      </c>
      <c r="R228" s="40">
        <f>((O228/O176)-1)*100</f>
        <v>-41.706227555399842</v>
      </c>
      <c r="S228" s="40">
        <f>((P228/P176)-1)*100</f>
        <v>-24.756070493185955</v>
      </c>
      <c r="T228" s="40">
        <f>((P228/Q228)-1)*100</f>
        <v>-42.916959468713024</v>
      </c>
      <c r="V228" s="36">
        <v>89940</v>
      </c>
      <c r="W228" s="36">
        <v>85678</v>
      </c>
      <c r="X228" s="36">
        <v>19600</v>
      </c>
      <c r="Y228" s="36">
        <v>195218</v>
      </c>
      <c r="Z228" s="36">
        <f>AVERAGE(Y225,Y226,Y227,Y228)</f>
        <v>139596.25</v>
      </c>
      <c r="AA228" s="36">
        <f>AVERAGE(Z176,Z124,Z72)</f>
        <v>131540.41666666666</v>
      </c>
      <c r="AB228" s="40">
        <f>((Y228/Y176)-1)*100</f>
        <v>39.544093154249204</v>
      </c>
      <c r="AC228" s="40">
        <f>((Z228/Z176)-1)*100</f>
        <v>-10.163508736930005</v>
      </c>
      <c r="AD228" s="40">
        <f>((Z228/AA228)-1)*100</f>
        <v>6.1242267110552362</v>
      </c>
      <c r="AF228" s="36">
        <v>0</v>
      </c>
      <c r="AG228" s="36">
        <v>1650</v>
      </c>
      <c r="AH228" s="36">
        <v>2800</v>
      </c>
      <c r="AI228" s="36">
        <v>4450</v>
      </c>
      <c r="AJ228" s="36">
        <f>AVERAGE(AI225,AI226,AI227,AI228)</f>
        <v>4587.5</v>
      </c>
      <c r="AK228" s="36">
        <f>AVERAGE(AJ176,AJ124,AJ72)</f>
        <v>18965.5</v>
      </c>
      <c r="AL228" s="40">
        <f>((AI228/AI176)-1)*100</f>
        <v>-85.11705685618729</v>
      </c>
      <c r="AM228" s="40">
        <f>((AJ228/AJ176)-1)*100</f>
        <v>-79.06446092413006</v>
      </c>
      <c r="AN228" s="40">
        <f>((AJ228/AK228)-1)*100</f>
        <v>-75.811341646674222</v>
      </c>
      <c r="AP228" s="36">
        <f t="shared" si="119"/>
        <v>412890</v>
      </c>
      <c r="AQ228" s="36">
        <f t="shared" si="119"/>
        <v>239128</v>
      </c>
      <c r="AR228" s="36">
        <f t="shared" si="144"/>
        <v>36400</v>
      </c>
      <c r="AS228" s="36">
        <f t="shared" si="144"/>
        <v>688418</v>
      </c>
      <c r="AT228" s="36">
        <f>AVERAGE(AS225,AS226,AS227,AS228)</f>
        <v>479689</v>
      </c>
      <c r="AU228" s="36">
        <f>AVERAGE(AT176,AT124,AT72)</f>
        <v>545553.5</v>
      </c>
      <c r="AV228" s="40">
        <f>((AS228/AS176)-1)*100</f>
        <v>0.10557051703379283</v>
      </c>
      <c r="AW228" s="40">
        <f>((AT228/AT176)-1)*100</f>
        <v>-17.700467095302031</v>
      </c>
      <c r="AX228" s="40">
        <f>((AT228/AU228)-1)*100</f>
        <v>-12.072968095704638</v>
      </c>
      <c r="AZ228" s="36">
        <f t="shared" si="149"/>
        <v>455.47300000000001</v>
      </c>
      <c r="BA228" s="36">
        <f t="shared" si="150"/>
        <v>33.277000000000001</v>
      </c>
      <c r="BB228" s="36">
        <f t="shared" si="151"/>
        <v>195.21799999999999</v>
      </c>
      <c r="BC228" s="36">
        <f t="shared" si="152"/>
        <v>4.45</v>
      </c>
      <c r="BD228" s="36">
        <f t="shared" si="153"/>
        <v>688.41800000000001</v>
      </c>
      <c r="BE228" s="41">
        <f>BE227+AZ228</f>
        <v>3414.5989999999997</v>
      </c>
      <c r="BF228" s="41">
        <f>BF227+BA228</f>
        <v>181.15100000000001</v>
      </c>
      <c r="BG228" s="41">
        <f>BG227+BB228</f>
        <v>1575.9700000000003</v>
      </c>
      <c r="BH228" s="41">
        <f>BH227+BC228</f>
        <v>90.941999999999993</v>
      </c>
      <c r="BI228" s="41">
        <f>BI227+BD228</f>
        <v>5262.6619999999994</v>
      </c>
      <c r="BJ228" s="1">
        <f t="shared" si="172"/>
        <v>10</v>
      </c>
    </row>
    <row r="229" spans="1:62" x14ac:dyDescent="0.25">
      <c r="A229" s="33">
        <v>39158</v>
      </c>
      <c r="B229" s="36">
        <v>385392</v>
      </c>
      <c r="C229" s="36">
        <v>106485</v>
      </c>
      <c r="D229" s="48">
        <v>0</v>
      </c>
      <c r="E229" s="36">
        <v>491877</v>
      </c>
      <c r="F229" s="36">
        <f t="shared" si="178"/>
        <v>391713.25</v>
      </c>
      <c r="G229" s="36">
        <f t="shared" si="179"/>
        <v>356678.66666666669</v>
      </c>
      <c r="H229" s="40">
        <f t="shared" si="180"/>
        <v>56.429525505660848</v>
      </c>
      <c r="I229" s="40">
        <f t="shared" si="180"/>
        <v>10.645255824956479</v>
      </c>
      <c r="J229" s="40">
        <f t="shared" si="181"/>
        <v>9.8224498988819029</v>
      </c>
      <c r="L229" s="36">
        <v>3200</v>
      </c>
      <c r="M229" s="36">
        <v>6000</v>
      </c>
      <c r="N229" s="48">
        <v>26600</v>
      </c>
      <c r="O229" s="36">
        <v>35800</v>
      </c>
      <c r="P229" s="36">
        <f t="shared" si="182"/>
        <v>26800.25</v>
      </c>
      <c r="Q229" s="36">
        <f t="shared" si="183"/>
        <v>40512.333333333336</v>
      </c>
      <c r="R229" s="40">
        <f t="shared" si="184"/>
        <v>27.402135231316716</v>
      </c>
      <c r="S229" s="40">
        <f t="shared" si="184"/>
        <v>-17.654875753735066</v>
      </c>
      <c r="T229" s="40">
        <f t="shared" si="198"/>
        <v>-33.846688662711763</v>
      </c>
      <c r="V229" s="36">
        <v>58109</v>
      </c>
      <c r="W229" s="36">
        <v>44150</v>
      </c>
      <c r="X229" s="36">
        <v>24200</v>
      </c>
      <c r="Y229" s="36">
        <v>126459</v>
      </c>
      <c r="Z229" s="36">
        <f t="shared" si="185"/>
        <v>140211</v>
      </c>
      <c r="AA229" s="36">
        <f t="shared" si="186"/>
        <v>133111.08333333334</v>
      </c>
      <c r="AB229" s="40">
        <f t="shared" si="187"/>
        <v>9.5082222741797118</v>
      </c>
      <c r="AC229" s="40">
        <f t="shared" si="187"/>
        <v>-12.520667086767446</v>
      </c>
      <c r="AD229" s="40">
        <f t="shared" si="188"/>
        <v>5.3338283250893737</v>
      </c>
      <c r="AF229" s="36">
        <v>0</v>
      </c>
      <c r="AG229" s="36">
        <v>0</v>
      </c>
      <c r="AH229" s="36">
        <v>7900</v>
      </c>
      <c r="AI229" s="36">
        <v>7900</v>
      </c>
      <c r="AJ229" s="36">
        <f t="shared" si="189"/>
        <v>4662.5</v>
      </c>
      <c r="AK229" s="36">
        <f t="shared" si="190"/>
        <v>15698.416666666666</v>
      </c>
      <c r="AL229" s="40">
        <f t="shared" si="191"/>
        <v>464.28571428571433</v>
      </c>
      <c r="AM229" s="40">
        <f t="shared" si="191"/>
        <v>-69.699431356620636</v>
      </c>
      <c r="AN229" s="40">
        <f t="shared" si="192"/>
        <v>-70.299552502640921</v>
      </c>
      <c r="AP229" s="36">
        <f t="shared" si="119"/>
        <v>446701</v>
      </c>
      <c r="AQ229" s="36">
        <f t="shared" si="119"/>
        <v>156635</v>
      </c>
      <c r="AR229" s="36">
        <f t="shared" si="144"/>
        <v>58700</v>
      </c>
      <c r="AS229" s="36">
        <f t="shared" si="144"/>
        <v>662036</v>
      </c>
      <c r="AT229" s="36">
        <f t="shared" si="193"/>
        <v>563387</v>
      </c>
      <c r="AU229" s="36">
        <f t="shared" si="194"/>
        <v>546000.5</v>
      </c>
      <c r="AV229" s="40">
        <f t="shared" si="195"/>
        <v>44.102877765177318</v>
      </c>
      <c r="AW229" s="40">
        <f t="shared" si="195"/>
        <v>0.20418363009324647</v>
      </c>
      <c r="AX229" s="40">
        <f t="shared" si="196"/>
        <v>3.1843377432804632</v>
      </c>
      <c r="AZ229" s="36">
        <f t="shared" si="149"/>
        <v>491.87700000000001</v>
      </c>
      <c r="BA229" s="36">
        <f t="shared" si="150"/>
        <v>35.799999999999997</v>
      </c>
      <c r="BB229" s="36">
        <f t="shared" si="151"/>
        <v>126.459</v>
      </c>
      <c r="BC229" s="36">
        <f t="shared" si="152"/>
        <v>7.9</v>
      </c>
      <c r="BD229" s="36">
        <f t="shared" si="153"/>
        <v>662.03599999999994</v>
      </c>
      <c r="BE229" s="41">
        <f t="shared" si="197"/>
        <v>3906.4759999999997</v>
      </c>
      <c r="BF229" s="41">
        <f t="shared" si="197"/>
        <v>216.95100000000002</v>
      </c>
      <c r="BG229" s="41">
        <f t="shared" si="197"/>
        <v>1702.4290000000003</v>
      </c>
      <c r="BH229" s="41">
        <f t="shared" si="197"/>
        <v>98.841999999999999</v>
      </c>
      <c r="BI229" s="41">
        <f t="shared" si="197"/>
        <v>5924.6979999999994</v>
      </c>
      <c r="BJ229" s="1">
        <f t="shared" si="172"/>
        <v>11</v>
      </c>
    </row>
    <row r="230" spans="1:62" x14ac:dyDescent="0.25">
      <c r="A230" s="33">
        <v>39165</v>
      </c>
      <c r="B230" s="36">
        <v>412675</v>
      </c>
      <c r="C230" s="36">
        <v>82915</v>
      </c>
      <c r="D230" s="48">
        <v>0</v>
      </c>
      <c r="E230" s="36">
        <v>495590</v>
      </c>
      <c r="F230" s="36">
        <f t="shared" si="178"/>
        <v>467758.25</v>
      </c>
      <c r="G230" s="36">
        <f t="shared" si="179"/>
        <v>353479.66666666669</v>
      </c>
      <c r="H230" s="40">
        <f t="shared" si="180"/>
        <v>63.891001686563719</v>
      </c>
      <c r="I230" s="40">
        <f t="shared" si="180"/>
        <v>36.209553719561782</v>
      </c>
      <c r="J230" s="40">
        <f t="shared" si="181"/>
        <v>32.32960594621661</v>
      </c>
      <c r="L230" s="36">
        <v>4635</v>
      </c>
      <c r="M230" s="36">
        <v>15539</v>
      </c>
      <c r="N230" s="48">
        <v>32962</v>
      </c>
      <c r="O230" s="36">
        <v>53136</v>
      </c>
      <c r="P230" s="36">
        <f t="shared" si="182"/>
        <v>35659.25</v>
      </c>
      <c r="Q230" s="36">
        <f t="shared" si="183"/>
        <v>38377.083333333336</v>
      </c>
      <c r="R230" s="40">
        <f t="shared" si="184"/>
        <v>112.67160296177705</v>
      </c>
      <c r="S230" s="40">
        <f t="shared" si="184"/>
        <v>6.3106506670641771</v>
      </c>
      <c r="T230" s="40">
        <f t="shared" si="198"/>
        <v>-7.0819173769067989</v>
      </c>
      <c r="V230" s="36">
        <v>57437</v>
      </c>
      <c r="W230" s="36">
        <v>39262</v>
      </c>
      <c r="X230" s="36">
        <v>25704</v>
      </c>
      <c r="Y230" s="36">
        <v>122403</v>
      </c>
      <c r="Z230" s="36">
        <f t="shared" si="185"/>
        <v>150533.5</v>
      </c>
      <c r="AA230" s="36">
        <f t="shared" si="186"/>
        <v>121152.25</v>
      </c>
      <c r="AB230" s="40">
        <f t="shared" si="187"/>
        <v>19.85488514188356</v>
      </c>
      <c r="AC230" s="40">
        <f t="shared" si="187"/>
        <v>9.2480976554987429</v>
      </c>
      <c r="AD230" s="40">
        <f t="shared" si="188"/>
        <v>24.251509980210862</v>
      </c>
      <c r="AF230" s="36">
        <v>0</v>
      </c>
      <c r="AG230" s="36">
        <v>0</v>
      </c>
      <c r="AH230" s="36">
        <v>2800</v>
      </c>
      <c r="AI230" s="36">
        <v>2800</v>
      </c>
      <c r="AJ230" s="36">
        <f t="shared" si="189"/>
        <v>5362.5</v>
      </c>
      <c r="AK230" s="36">
        <f t="shared" si="190"/>
        <v>17335.583333333332</v>
      </c>
      <c r="AL230" s="40">
        <f t="shared" si="191"/>
        <v>-90.98228663446055</v>
      </c>
      <c r="AM230" s="40">
        <f t="shared" si="191"/>
        <v>-70.249653259362006</v>
      </c>
      <c r="AN230" s="40">
        <f t="shared" si="192"/>
        <v>-69.06651540425041</v>
      </c>
      <c r="AP230" s="36">
        <f t="shared" si="119"/>
        <v>474747</v>
      </c>
      <c r="AQ230" s="36">
        <f t="shared" si="119"/>
        <v>137716</v>
      </c>
      <c r="AR230" s="36">
        <f t="shared" si="144"/>
        <v>61466</v>
      </c>
      <c r="AS230" s="36">
        <f t="shared" si="144"/>
        <v>673929</v>
      </c>
      <c r="AT230" s="36">
        <f t="shared" si="193"/>
        <v>659313.5</v>
      </c>
      <c r="AU230" s="36">
        <f t="shared" si="194"/>
        <v>530344.58333333337</v>
      </c>
      <c r="AV230" s="40">
        <f t="shared" si="195"/>
        <v>46.331025228476321</v>
      </c>
      <c r="AW230" s="40">
        <f t="shared" si="195"/>
        <v>23.752284645073484</v>
      </c>
      <c r="AX230" s="40">
        <f t="shared" si="196"/>
        <v>24.317947372266602</v>
      </c>
      <c r="AZ230" s="36">
        <f t="shared" si="149"/>
        <v>495.59</v>
      </c>
      <c r="BA230" s="36">
        <f t="shared" si="150"/>
        <v>53.136000000000003</v>
      </c>
      <c r="BB230" s="36">
        <f t="shared" si="151"/>
        <v>122.40300000000001</v>
      </c>
      <c r="BC230" s="36">
        <f t="shared" si="152"/>
        <v>2.8</v>
      </c>
      <c r="BD230" s="36">
        <f t="shared" si="153"/>
        <v>673.92899999999997</v>
      </c>
      <c r="BE230" s="41">
        <f t="shared" si="197"/>
        <v>4402.0659999999998</v>
      </c>
      <c r="BF230" s="41">
        <f t="shared" si="197"/>
        <v>270.08700000000005</v>
      </c>
      <c r="BG230" s="41">
        <f t="shared" si="197"/>
        <v>1824.8320000000003</v>
      </c>
      <c r="BH230" s="41">
        <f t="shared" si="197"/>
        <v>101.642</v>
      </c>
      <c r="BI230" s="41">
        <f t="shared" si="197"/>
        <v>6598.6269999999995</v>
      </c>
      <c r="BJ230" s="1">
        <f t="shared" si="172"/>
        <v>12</v>
      </c>
    </row>
    <row r="231" spans="1:62" x14ac:dyDescent="0.25">
      <c r="A231" s="33">
        <v>39172</v>
      </c>
      <c r="B231" s="36">
        <v>277247</v>
      </c>
      <c r="C231" s="36">
        <v>53113</v>
      </c>
      <c r="D231" s="48">
        <v>0</v>
      </c>
      <c r="E231" s="36">
        <v>330360</v>
      </c>
      <c r="F231" s="36">
        <f t="shared" ref="F231:F237" si="199">AVERAGE(E228,E229,E230,E231)</f>
        <v>443325</v>
      </c>
      <c r="G231" s="36">
        <f t="shared" ref="G231:G237" si="200">AVERAGE(F179,F127,F75)</f>
        <v>395973.5</v>
      </c>
      <c r="H231" s="40">
        <f t="shared" ref="H231:I233" si="201">((E231/E179)-1)*100</f>
        <v>-38.709060988528819</v>
      </c>
      <c r="I231" s="40">
        <f t="shared" si="201"/>
        <v>9.6902655688361641</v>
      </c>
      <c r="J231" s="40">
        <f t="shared" ref="J231:J236" si="202">((F231/G231)-1)*100</f>
        <v>11.958249731358283</v>
      </c>
      <c r="L231" s="36">
        <v>8800</v>
      </c>
      <c r="M231" s="36">
        <v>3000</v>
      </c>
      <c r="N231" s="48">
        <v>14000</v>
      </c>
      <c r="O231" s="36">
        <v>25800</v>
      </c>
      <c r="P231" s="36">
        <f t="shared" ref="P231:P237" si="203">AVERAGE(O228,O229,O230,O231)</f>
        <v>37003.25</v>
      </c>
      <c r="Q231" s="36">
        <f t="shared" ref="Q231:Q237" si="204">AVERAGE(P179,P127,P75)</f>
        <v>40455.416666666664</v>
      </c>
      <c r="R231" s="40">
        <f t="shared" ref="R231:S233" si="205">((O231/O179)-1)*100</f>
        <v>1.9803154274872448</v>
      </c>
      <c r="S231" s="40">
        <f t="shared" si="205"/>
        <v>9.2596830271132191</v>
      </c>
      <c r="T231" s="40">
        <f t="shared" ref="T231:T236" si="206">((P231/Q231)-1)*100</f>
        <v>-8.5332619241345835</v>
      </c>
      <c r="V231" s="36">
        <v>58246</v>
      </c>
      <c r="W231" s="36">
        <v>27800</v>
      </c>
      <c r="X231" s="36">
        <v>5600</v>
      </c>
      <c r="Y231" s="36">
        <v>91646</v>
      </c>
      <c r="Z231" s="36">
        <f t="shared" ref="Z231:Z237" si="207">AVERAGE(Y228,Y229,Y230,Y231)</f>
        <v>133931.5</v>
      </c>
      <c r="AA231" s="36">
        <f t="shared" ref="AA231:AA237" si="208">AVERAGE(Z179,Z127,Z75)</f>
        <v>114355.5</v>
      </c>
      <c r="AB231" s="40">
        <f t="shared" ref="AB231:AC233" si="209">((Y231/Y179)-1)*100</f>
        <v>-26.251921235384522</v>
      </c>
      <c r="AC231" s="40">
        <f t="shared" si="209"/>
        <v>11.199304233754216</v>
      </c>
      <c r="AD231" s="40">
        <f t="shared" ref="AD231:AD236" si="210">((Z231/AA231)-1)*100</f>
        <v>17.118546987245907</v>
      </c>
      <c r="AF231" s="36">
        <v>0</v>
      </c>
      <c r="AG231" s="36">
        <v>0</v>
      </c>
      <c r="AH231" s="36">
        <v>9600</v>
      </c>
      <c r="AI231" s="36">
        <v>9600</v>
      </c>
      <c r="AJ231" s="36">
        <f t="shared" ref="AJ231:AJ237" si="211">AVERAGE(AI228,AI229,AI230,AI231)</f>
        <v>6187.5</v>
      </c>
      <c r="AK231" s="36">
        <f t="shared" ref="AK231:AK237" si="212">AVERAGE(AJ179,AJ127,AJ75)</f>
        <v>12538.25</v>
      </c>
      <c r="AL231" s="40">
        <f t="shared" ref="AL231:AM233" si="213">((AI231/AI179)-1)*100</f>
        <v>53.846153846153854</v>
      </c>
      <c r="AM231" s="40">
        <f t="shared" si="213"/>
        <v>-63.916022743840209</v>
      </c>
      <c r="AN231" s="40">
        <f t="shared" ref="AN231:AN236" si="214">((AJ231/AK231)-1)*100</f>
        <v>-50.651007915777726</v>
      </c>
      <c r="AP231" s="36">
        <f t="shared" si="119"/>
        <v>344293</v>
      </c>
      <c r="AQ231" s="36">
        <f t="shared" si="119"/>
        <v>83913</v>
      </c>
      <c r="AR231" s="36">
        <f t="shared" si="144"/>
        <v>29200</v>
      </c>
      <c r="AS231" s="36">
        <f t="shared" si="144"/>
        <v>457406</v>
      </c>
      <c r="AT231" s="36">
        <f t="shared" ref="AT231:AT237" si="215">AVERAGE(AS228,AS229,AS230,AS231)</f>
        <v>620447.25</v>
      </c>
      <c r="AU231" s="36">
        <f t="shared" ref="AU231:AU237" si="216">AVERAGE(AT179,AT127,AT75)</f>
        <v>563322.66666666663</v>
      </c>
      <c r="AV231" s="40">
        <f t="shared" ref="AV231:AW236" si="217">((AS231/AS179)-1)*100</f>
        <v>-34.168284612650055</v>
      </c>
      <c r="AW231" s="40">
        <f t="shared" si="217"/>
        <v>7.7879740609336112</v>
      </c>
      <c r="AX231" s="40">
        <f t="shared" ref="AX231:AX236" si="218">((AT231/AU231)-1)*100</f>
        <v>10.140650592200572</v>
      </c>
      <c r="AZ231" s="36">
        <f t="shared" si="149"/>
        <v>330.36</v>
      </c>
      <c r="BA231" s="36">
        <f t="shared" si="150"/>
        <v>25.8</v>
      </c>
      <c r="BB231" s="36">
        <f t="shared" si="151"/>
        <v>91.646000000000001</v>
      </c>
      <c r="BC231" s="36">
        <f t="shared" si="152"/>
        <v>9.6</v>
      </c>
      <c r="BD231" s="36">
        <f t="shared" si="153"/>
        <v>457.40600000000001</v>
      </c>
      <c r="BE231" s="41">
        <f t="shared" ref="BE231:BI232" si="219">BE230+AZ231</f>
        <v>4732.4259999999995</v>
      </c>
      <c r="BF231" s="41">
        <f t="shared" si="219"/>
        <v>295.88700000000006</v>
      </c>
      <c r="BG231" s="41">
        <f t="shared" si="219"/>
        <v>1916.4780000000003</v>
      </c>
      <c r="BH231" s="41">
        <f t="shared" si="219"/>
        <v>111.24199999999999</v>
      </c>
      <c r="BI231" s="41">
        <f t="shared" si="219"/>
        <v>7056.0329999999994</v>
      </c>
      <c r="BJ231" s="1">
        <f t="shared" si="172"/>
        <v>13</v>
      </c>
    </row>
    <row r="232" spans="1:62" x14ac:dyDescent="0.25">
      <c r="A232" s="33">
        <f t="shared" ref="A232:A496" si="220">A231+7</f>
        <v>39179</v>
      </c>
      <c r="B232" s="36">
        <v>357082</v>
      </c>
      <c r="C232" s="36">
        <v>53850</v>
      </c>
      <c r="D232" s="48">
        <v>0</v>
      </c>
      <c r="E232" s="36">
        <v>410932</v>
      </c>
      <c r="F232" s="36">
        <f t="shared" si="199"/>
        <v>432189.75</v>
      </c>
      <c r="G232" s="36">
        <f t="shared" si="200"/>
        <v>416050.66666666669</v>
      </c>
      <c r="H232" s="40">
        <f t="shared" si="201"/>
        <v>-14.868915797433214</v>
      </c>
      <c r="I232" s="40">
        <f t="shared" si="201"/>
        <v>5.5061890539004787</v>
      </c>
      <c r="J232" s="40">
        <f t="shared" si="202"/>
        <v>3.8791148834436795</v>
      </c>
      <c r="L232" s="36">
        <v>21819</v>
      </c>
      <c r="M232" s="36">
        <v>3000</v>
      </c>
      <c r="N232" s="48">
        <v>14262</v>
      </c>
      <c r="O232" s="36">
        <v>39081</v>
      </c>
      <c r="P232" s="36">
        <f t="shared" si="203"/>
        <v>38454.25</v>
      </c>
      <c r="Q232" s="36">
        <f t="shared" si="204"/>
        <v>38516</v>
      </c>
      <c r="R232" s="40">
        <f t="shared" si="205"/>
        <v>53.258823529411757</v>
      </c>
      <c r="S232" s="40">
        <f t="shared" si="205"/>
        <v>48.06611220207153</v>
      </c>
      <c r="T232" s="40">
        <f t="shared" si="206"/>
        <v>-0.16032298265655776</v>
      </c>
      <c r="V232" s="36">
        <v>68549</v>
      </c>
      <c r="W232" s="36">
        <v>18300</v>
      </c>
      <c r="X232" s="36">
        <v>25487</v>
      </c>
      <c r="Y232" s="36">
        <v>112336</v>
      </c>
      <c r="Z232" s="36">
        <f t="shared" si="207"/>
        <v>113211</v>
      </c>
      <c r="AA232" s="36">
        <f t="shared" si="208"/>
        <v>118149.58333333333</v>
      </c>
      <c r="AB232" s="40">
        <f t="shared" si="209"/>
        <v>2.8604915210782789</v>
      </c>
      <c r="AC232" s="40">
        <f t="shared" si="209"/>
        <v>0.3897261276120334</v>
      </c>
      <c r="AD232" s="40">
        <f t="shared" si="210"/>
        <v>-4.1799413878593095</v>
      </c>
      <c r="AF232" s="36">
        <v>0</v>
      </c>
      <c r="AG232" s="36">
        <v>16000</v>
      </c>
      <c r="AH232" s="36">
        <v>0</v>
      </c>
      <c r="AI232" s="36">
        <v>16000</v>
      </c>
      <c r="AJ232" s="36">
        <f t="shared" si="211"/>
        <v>9075</v>
      </c>
      <c r="AK232" s="36">
        <f t="shared" si="212"/>
        <v>11363.25</v>
      </c>
      <c r="AL232" s="40">
        <f t="shared" si="213"/>
        <v>105.12820512820511</v>
      </c>
      <c r="AM232" s="40">
        <f t="shared" si="213"/>
        <v>-21.918692191869216</v>
      </c>
      <c r="AN232" s="40">
        <f t="shared" si="214"/>
        <v>-20.137284667678699</v>
      </c>
      <c r="AP232" s="36">
        <f t="shared" si="119"/>
        <v>447450</v>
      </c>
      <c r="AQ232" s="36">
        <f t="shared" si="119"/>
        <v>91150</v>
      </c>
      <c r="AR232" s="36">
        <f t="shared" si="144"/>
        <v>39749</v>
      </c>
      <c r="AS232" s="36">
        <f t="shared" si="144"/>
        <v>578349</v>
      </c>
      <c r="AT232" s="36">
        <f t="shared" si="215"/>
        <v>592930</v>
      </c>
      <c r="AU232" s="36">
        <f t="shared" si="216"/>
        <v>584079.5</v>
      </c>
      <c r="AV232" s="40">
        <f t="shared" si="217"/>
        <v>-7.4962772925240344</v>
      </c>
      <c r="AW232" s="40">
        <f t="shared" si="217"/>
        <v>5.8804516789747074</v>
      </c>
      <c r="AX232" s="40">
        <f t="shared" si="218"/>
        <v>1.5152902986665273</v>
      </c>
      <c r="AZ232" s="36">
        <f t="shared" si="149"/>
        <v>410.93200000000002</v>
      </c>
      <c r="BA232" s="36">
        <f t="shared" si="150"/>
        <v>39.081000000000003</v>
      </c>
      <c r="BB232" s="36">
        <f t="shared" si="151"/>
        <v>112.336</v>
      </c>
      <c r="BC232" s="36">
        <f t="shared" si="152"/>
        <v>16</v>
      </c>
      <c r="BD232" s="36">
        <f t="shared" si="153"/>
        <v>578.34900000000005</v>
      </c>
      <c r="BE232" s="41">
        <f t="shared" si="219"/>
        <v>5143.3579999999993</v>
      </c>
      <c r="BF232" s="41">
        <f t="shared" si="219"/>
        <v>334.96800000000007</v>
      </c>
      <c r="BG232" s="41">
        <f t="shared" si="219"/>
        <v>2028.8140000000003</v>
      </c>
      <c r="BH232" s="41">
        <f t="shared" si="219"/>
        <v>127.24199999999999</v>
      </c>
      <c r="BI232" s="41">
        <f t="shared" si="219"/>
        <v>7634.3819999999996</v>
      </c>
      <c r="BJ232" s="1">
        <f t="shared" si="172"/>
        <v>14</v>
      </c>
    </row>
    <row r="233" spans="1:62" x14ac:dyDescent="0.25">
      <c r="A233" s="33">
        <f t="shared" si="220"/>
        <v>39186</v>
      </c>
      <c r="B233" s="36">
        <v>364255</v>
      </c>
      <c r="C233" s="36">
        <v>19500</v>
      </c>
      <c r="D233" s="48">
        <v>0</v>
      </c>
      <c r="E233" s="36">
        <v>383755</v>
      </c>
      <c r="F233" s="36">
        <f t="shared" si="199"/>
        <v>405159.25</v>
      </c>
      <c r="G233" s="36">
        <f t="shared" si="200"/>
        <v>481294.5</v>
      </c>
      <c r="H233" s="40">
        <f t="shared" si="201"/>
        <v>-42.098314649124134</v>
      </c>
      <c r="I233" s="40">
        <f t="shared" si="201"/>
        <v>-18.432578309178062</v>
      </c>
      <c r="J233" s="40">
        <f t="shared" si="202"/>
        <v>-15.818848958382025</v>
      </c>
      <c r="L233" s="36">
        <v>7659</v>
      </c>
      <c r="M233" s="36">
        <v>4500</v>
      </c>
      <c r="N233" s="48">
        <v>8000</v>
      </c>
      <c r="O233" s="36">
        <v>20159</v>
      </c>
      <c r="P233" s="36">
        <f t="shared" si="203"/>
        <v>34544</v>
      </c>
      <c r="Q233" s="36">
        <f t="shared" si="204"/>
        <v>35930.166666666664</v>
      </c>
      <c r="R233" s="40">
        <f t="shared" si="205"/>
        <v>30.698910788381738</v>
      </c>
      <c r="S233" s="40">
        <f t="shared" si="205"/>
        <v>51.495482852381372</v>
      </c>
      <c r="T233" s="40">
        <f t="shared" si="206"/>
        <v>-3.8579466650585981</v>
      </c>
      <c r="V233" s="36">
        <v>66693</v>
      </c>
      <c r="W233" s="36">
        <v>25580</v>
      </c>
      <c r="X233" s="36">
        <v>15500</v>
      </c>
      <c r="Y233" s="36">
        <v>107773</v>
      </c>
      <c r="Z233" s="36">
        <f t="shared" si="207"/>
        <v>108539.5</v>
      </c>
      <c r="AA233" s="36">
        <f t="shared" si="208"/>
        <v>115400.91666666667</v>
      </c>
      <c r="AB233" s="40">
        <f t="shared" si="209"/>
        <v>62.607501735115733</v>
      </c>
      <c r="AC233" s="40">
        <f t="shared" si="209"/>
        <v>8.0304067083867281</v>
      </c>
      <c r="AD233" s="40">
        <f t="shared" si="210"/>
        <v>-5.9457211128450034</v>
      </c>
      <c r="AF233" s="36">
        <v>0</v>
      </c>
      <c r="AG233" s="36">
        <v>1600</v>
      </c>
      <c r="AH233" s="36">
        <v>8600</v>
      </c>
      <c r="AI233" s="36">
        <v>10200</v>
      </c>
      <c r="AJ233" s="36">
        <f t="shared" si="211"/>
        <v>9650</v>
      </c>
      <c r="AK233" s="36">
        <f t="shared" si="212"/>
        <v>11565.083333333334</v>
      </c>
      <c r="AL233" s="40">
        <f t="shared" si="213"/>
        <v>92.452830188679243</v>
      </c>
      <c r="AM233" s="40">
        <f t="shared" si="213"/>
        <v>-23.397499503869813</v>
      </c>
      <c r="AN233" s="40">
        <f t="shared" si="214"/>
        <v>-16.559183173489167</v>
      </c>
      <c r="AP233" s="36">
        <f t="shared" si="119"/>
        <v>438607</v>
      </c>
      <c r="AQ233" s="36">
        <f t="shared" si="119"/>
        <v>51180</v>
      </c>
      <c r="AR233" s="36">
        <f t="shared" si="144"/>
        <v>32100</v>
      </c>
      <c r="AS233" s="36">
        <f t="shared" si="144"/>
        <v>521887</v>
      </c>
      <c r="AT233" s="36">
        <f t="shared" si="215"/>
        <v>557892.75</v>
      </c>
      <c r="AU233" s="36">
        <f t="shared" si="216"/>
        <v>644190.66666666663</v>
      </c>
      <c r="AV233" s="40">
        <f t="shared" si="217"/>
        <v>-30.393906414216588</v>
      </c>
      <c r="AW233" s="40">
        <f t="shared" si="217"/>
        <v>-11.807848002115119</v>
      </c>
      <c r="AX233" s="40">
        <f t="shared" si="218"/>
        <v>-13.396331417406437</v>
      </c>
      <c r="AZ233" s="36">
        <f t="shared" si="149"/>
        <v>383.755</v>
      </c>
      <c r="BA233" s="36">
        <f t="shared" si="150"/>
        <v>20.158999999999999</v>
      </c>
      <c r="BB233" s="36">
        <f t="shared" si="151"/>
        <v>107.773</v>
      </c>
      <c r="BC233" s="36">
        <f t="shared" si="152"/>
        <v>10.199999999999999</v>
      </c>
      <c r="BD233" s="36">
        <f t="shared" si="153"/>
        <v>521.88699999999994</v>
      </c>
      <c r="BE233" s="41">
        <f t="shared" ref="BE233:BI234" si="221">BE232+AZ233</f>
        <v>5527.1129999999994</v>
      </c>
      <c r="BF233" s="41">
        <f t="shared" si="221"/>
        <v>355.12700000000007</v>
      </c>
      <c r="BG233" s="41">
        <f t="shared" si="221"/>
        <v>2136.5870000000004</v>
      </c>
      <c r="BH233" s="41">
        <f t="shared" si="221"/>
        <v>137.44199999999998</v>
      </c>
      <c r="BI233" s="41">
        <f t="shared" si="221"/>
        <v>8156.2689999999993</v>
      </c>
      <c r="BJ233" s="1">
        <f t="shared" si="172"/>
        <v>15</v>
      </c>
    </row>
    <row r="234" spans="1:62" x14ac:dyDescent="0.25">
      <c r="A234" s="33">
        <f t="shared" si="220"/>
        <v>39193</v>
      </c>
      <c r="B234" s="36">
        <v>454809</v>
      </c>
      <c r="C234" s="36">
        <v>35500</v>
      </c>
      <c r="D234" s="48">
        <v>0</v>
      </c>
      <c r="E234" s="36">
        <v>490309</v>
      </c>
      <c r="F234" s="36">
        <f t="shared" si="199"/>
        <v>403839</v>
      </c>
      <c r="G234" s="36">
        <f t="shared" si="200"/>
        <v>514344.66666666669</v>
      </c>
      <c r="H234" s="40">
        <f t="shared" ref="H234:I236" si="222">((E234/E182)-1)*100</f>
        <v>-6.9260338461830546</v>
      </c>
      <c r="I234" s="40">
        <f t="shared" si="222"/>
        <v>-26.94904699691083</v>
      </c>
      <c r="J234" s="40">
        <f t="shared" si="202"/>
        <v>-21.484750174007839</v>
      </c>
      <c r="L234" s="36">
        <v>7800</v>
      </c>
      <c r="M234" s="36">
        <v>13500</v>
      </c>
      <c r="N234" s="48">
        <v>6006</v>
      </c>
      <c r="O234" s="36">
        <v>27306</v>
      </c>
      <c r="P234" s="36">
        <f t="shared" si="203"/>
        <v>28086.5</v>
      </c>
      <c r="Q234" s="36">
        <f t="shared" si="204"/>
        <v>36715.416666666664</v>
      </c>
      <c r="R234" s="40">
        <f t="shared" ref="R234:S236" si="223">((O234/O182)-1)*100</f>
        <v>-0.25205479452055091</v>
      </c>
      <c r="S234" s="40">
        <f t="shared" si="223"/>
        <v>20.030342528686518</v>
      </c>
      <c r="T234" s="40">
        <f t="shared" si="206"/>
        <v>-23.502161898385097</v>
      </c>
      <c r="V234" s="36">
        <v>109661</v>
      </c>
      <c r="W234" s="36">
        <v>15750</v>
      </c>
      <c r="X234" s="36">
        <v>12600</v>
      </c>
      <c r="Y234" s="36">
        <v>138011</v>
      </c>
      <c r="Z234" s="36">
        <f t="shared" si="207"/>
        <v>112441.5</v>
      </c>
      <c r="AA234" s="36">
        <f t="shared" si="208"/>
        <v>107944.41666666667</v>
      </c>
      <c r="AB234" s="40">
        <f t="shared" ref="AB234:AC236" si="224">((Y234/Y182)-1)*100</f>
        <v>89.627644957405877</v>
      </c>
      <c r="AC234" s="40">
        <f t="shared" si="224"/>
        <v>20.729910157057386</v>
      </c>
      <c r="AD234" s="40">
        <f t="shared" si="210"/>
        <v>4.1661101817061619</v>
      </c>
      <c r="AF234" s="36">
        <v>0</v>
      </c>
      <c r="AG234" s="36">
        <v>0</v>
      </c>
      <c r="AH234" s="36">
        <v>1400</v>
      </c>
      <c r="AI234" s="36">
        <v>1400</v>
      </c>
      <c r="AJ234" s="36">
        <f t="shared" si="211"/>
        <v>9300</v>
      </c>
      <c r="AK234" s="36">
        <f t="shared" si="212"/>
        <v>10021.666666666666</v>
      </c>
      <c r="AL234" s="40">
        <f t="shared" ref="AL234:AM236" si="225">((AI234/AI182)-1)*100</f>
        <v>-88.8</v>
      </c>
      <c r="AM234" s="40">
        <f t="shared" si="225"/>
        <v>16.834170854271346</v>
      </c>
      <c r="AN234" s="40">
        <f t="shared" si="214"/>
        <v>-7.2010643605521345</v>
      </c>
      <c r="AP234" s="36">
        <f t="shared" si="119"/>
        <v>572270</v>
      </c>
      <c r="AQ234" s="36">
        <f t="shared" si="119"/>
        <v>64750</v>
      </c>
      <c r="AR234" s="36">
        <f t="shared" si="144"/>
        <v>20006</v>
      </c>
      <c r="AS234" s="36">
        <f t="shared" si="144"/>
        <v>657026</v>
      </c>
      <c r="AT234" s="36">
        <f t="shared" si="215"/>
        <v>553667</v>
      </c>
      <c r="AU234" s="36">
        <f t="shared" si="216"/>
        <v>669026.16666666663</v>
      </c>
      <c r="AV234" s="40">
        <f t="shared" si="217"/>
        <v>2.7486120885135579</v>
      </c>
      <c r="AW234" s="40">
        <f t="shared" ref="AW234:AW239" si="226">((AT234/AT182)-1)*100</f>
        <v>-18.255310510288826</v>
      </c>
      <c r="AX234" s="40">
        <f t="shared" si="218"/>
        <v>-17.242848249333541</v>
      </c>
      <c r="AZ234" s="36">
        <f t="shared" si="149"/>
        <v>490.30900000000003</v>
      </c>
      <c r="BA234" s="36">
        <f t="shared" si="150"/>
        <v>27.306000000000001</v>
      </c>
      <c r="BB234" s="36">
        <f t="shared" si="151"/>
        <v>138.011</v>
      </c>
      <c r="BC234" s="36">
        <f t="shared" si="152"/>
        <v>1.4</v>
      </c>
      <c r="BD234" s="36">
        <f t="shared" si="153"/>
        <v>657.02599999999995</v>
      </c>
      <c r="BE234" s="41">
        <f t="shared" si="221"/>
        <v>6017.4219999999996</v>
      </c>
      <c r="BF234" s="41">
        <f t="shared" si="221"/>
        <v>382.43300000000005</v>
      </c>
      <c r="BG234" s="41">
        <f t="shared" si="221"/>
        <v>2274.5980000000004</v>
      </c>
      <c r="BH234" s="41">
        <f t="shared" si="221"/>
        <v>138.84199999999998</v>
      </c>
      <c r="BI234" s="41">
        <f t="shared" si="221"/>
        <v>8813.2950000000001</v>
      </c>
      <c r="BJ234" s="1">
        <f t="shared" si="172"/>
        <v>16</v>
      </c>
    </row>
    <row r="235" spans="1:62" x14ac:dyDescent="0.25">
      <c r="A235" s="33">
        <f t="shared" si="220"/>
        <v>39200</v>
      </c>
      <c r="B235" s="36">
        <v>429187</v>
      </c>
      <c r="C235" s="36">
        <v>25800</v>
      </c>
      <c r="D235" s="48">
        <v>0</v>
      </c>
      <c r="E235" s="36">
        <v>454987</v>
      </c>
      <c r="F235" s="36">
        <f t="shared" si="199"/>
        <v>434995.75</v>
      </c>
      <c r="G235" s="36">
        <f t="shared" si="200"/>
        <v>526097.16666666663</v>
      </c>
      <c r="H235" s="40">
        <f t="shared" si="222"/>
        <v>-22.459451951606503</v>
      </c>
      <c r="I235" s="40">
        <f t="shared" si="222"/>
        <v>-22.976986272505663</v>
      </c>
      <c r="J235" s="40">
        <f t="shared" si="202"/>
        <v>-17.316462136430431</v>
      </c>
      <c r="L235" s="36">
        <v>61648</v>
      </c>
      <c r="M235" s="36">
        <v>18100</v>
      </c>
      <c r="N235" s="48">
        <v>11200</v>
      </c>
      <c r="O235" s="36">
        <v>90948</v>
      </c>
      <c r="P235" s="36">
        <f t="shared" si="203"/>
        <v>44373.5</v>
      </c>
      <c r="Q235" s="36">
        <f t="shared" si="204"/>
        <v>34714.5</v>
      </c>
      <c r="R235" s="40">
        <f t="shared" si="223"/>
        <v>540.47887323943667</v>
      </c>
      <c r="S235" s="40">
        <f t="shared" si="223"/>
        <v>115.14685026485169</v>
      </c>
      <c r="T235" s="40">
        <f t="shared" si="206"/>
        <v>27.824108081637355</v>
      </c>
      <c r="V235" s="36">
        <v>83111</v>
      </c>
      <c r="W235" s="36">
        <v>10500</v>
      </c>
      <c r="X235" s="36">
        <v>14000</v>
      </c>
      <c r="Y235" s="36">
        <v>107611</v>
      </c>
      <c r="Z235" s="36">
        <f t="shared" si="207"/>
        <v>116432.75</v>
      </c>
      <c r="AA235" s="36">
        <f t="shared" si="208"/>
        <v>97502.916666666672</v>
      </c>
      <c r="AB235" s="40">
        <f t="shared" si="224"/>
        <v>39.76725156832439</v>
      </c>
      <c r="AC235" s="40">
        <f t="shared" si="224"/>
        <v>43.185975656622475</v>
      </c>
      <c r="AD235" s="40">
        <f t="shared" si="210"/>
        <v>19.41463289559713</v>
      </c>
      <c r="AF235" s="36">
        <v>1500</v>
      </c>
      <c r="AG235" s="36">
        <v>0</v>
      </c>
      <c r="AH235" s="36">
        <v>7600</v>
      </c>
      <c r="AI235" s="36">
        <v>9100</v>
      </c>
      <c r="AJ235" s="36">
        <f t="shared" si="211"/>
        <v>9175</v>
      </c>
      <c r="AK235" s="36">
        <f t="shared" si="212"/>
        <v>9081.25</v>
      </c>
      <c r="AL235" s="40">
        <f t="shared" si="225"/>
        <v>24.657534246575352</v>
      </c>
      <c r="AM235" s="40">
        <f t="shared" si="225"/>
        <v>11.550151975683898</v>
      </c>
      <c r="AN235" s="40">
        <f t="shared" si="214"/>
        <v>1.0323468685478288</v>
      </c>
      <c r="AP235" s="36">
        <f t="shared" si="119"/>
        <v>575446</v>
      </c>
      <c r="AQ235" s="36">
        <f t="shared" si="119"/>
        <v>54400</v>
      </c>
      <c r="AR235" s="36">
        <f t="shared" si="144"/>
        <v>32800</v>
      </c>
      <c r="AS235" s="36">
        <f t="shared" si="144"/>
        <v>662646</v>
      </c>
      <c r="AT235" s="36">
        <f t="shared" si="215"/>
        <v>604977</v>
      </c>
      <c r="AU235" s="36">
        <f t="shared" si="216"/>
        <v>667395.83333333337</v>
      </c>
      <c r="AV235" s="40">
        <f t="shared" si="217"/>
        <v>-3.3009079685844656</v>
      </c>
      <c r="AW235" s="40">
        <f t="shared" si="226"/>
        <v>-10.36398421308995</v>
      </c>
      <c r="AX235" s="40">
        <f t="shared" si="218"/>
        <v>-9.3525955985640721</v>
      </c>
      <c r="AZ235" s="36">
        <f t="shared" si="149"/>
        <v>454.98700000000002</v>
      </c>
      <c r="BA235" s="36">
        <f t="shared" si="150"/>
        <v>90.947999999999993</v>
      </c>
      <c r="BB235" s="36">
        <f t="shared" si="151"/>
        <v>107.611</v>
      </c>
      <c r="BC235" s="36">
        <f t="shared" si="152"/>
        <v>9.1</v>
      </c>
      <c r="BD235" s="36">
        <f t="shared" si="153"/>
        <v>662.64599999999996</v>
      </c>
      <c r="BE235" s="41">
        <f t="shared" ref="BE235:BI236" si="227">BE234+AZ235</f>
        <v>6472.4089999999997</v>
      </c>
      <c r="BF235" s="41">
        <f t="shared" si="227"/>
        <v>473.38100000000003</v>
      </c>
      <c r="BG235" s="41">
        <f t="shared" si="227"/>
        <v>2382.2090000000003</v>
      </c>
      <c r="BH235" s="41">
        <f t="shared" si="227"/>
        <v>147.94199999999998</v>
      </c>
      <c r="BI235" s="41">
        <f t="shared" si="227"/>
        <v>9475.9410000000007</v>
      </c>
      <c r="BJ235" s="1">
        <f t="shared" si="172"/>
        <v>17</v>
      </c>
    </row>
    <row r="236" spans="1:62" x14ac:dyDescent="0.25">
      <c r="A236" s="33">
        <f t="shared" si="220"/>
        <v>39207</v>
      </c>
      <c r="B236" s="36">
        <v>363340</v>
      </c>
      <c r="C236" s="36">
        <v>34200</v>
      </c>
      <c r="D236" s="48">
        <v>0</v>
      </c>
      <c r="E236" s="36">
        <v>397540</v>
      </c>
      <c r="F236" s="36">
        <f t="shared" si="199"/>
        <v>431647.75</v>
      </c>
      <c r="G236" s="36">
        <f t="shared" si="200"/>
        <v>544993.25</v>
      </c>
      <c r="H236" s="40">
        <f t="shared" si="222"/>
        <v>-22.86917211540327</v>
      </c>
      <c r="I236" s="40">
        <f t="shared" si="222"/>
        <v>-24.660521139322476</v>
      </c>
      <c r="J236" s="40">
        <f t="shared" si="202"/>
        <v>-20.797597034458683</v>
      </c>
      <c r="L236" s="36">
        <v>15600</v>
      </c>
      <c r="M236" s="36">
        <v>1600</v>
      </c>
      <c r="N236" s="48">
        <v>18719</v>
      </c>
      <c r="O236" s="36">
        <v>35919</v>
      </c>
      <c r="P236" s="36">
        <f t="shared" si="203"/>
        <v>43583</v>
      </c>
      <c r="Q236" s="36">
        <f t="shared" si="204"/>
        <v>34791.416666666664</v>
      </c>
      <c r="R236" s="40">
        <f t="shared" si="223"/>
        <v>151.18181818181819</v>
      </c>
      <c r="S236" s="40">
        <f t="shared" si="223"/>
        <v>144.50833812535939</v>
      </c>
      <c r="T236" s="40">
        <f t="shared" si="206"/>
        <v>25.269403133435709</v>
      </c>
      <c r="V236" s="36">
        <v>63949</v>
      </c>
      <c r="W236" s="36">
        <v>8900</v>
      </c>
      <c r="X236" s="36">
        <v>10216</v>
      </c>
      <c r="Y236" s="36">
        <v>83065</v>
      </c>
      <c r="Z236" s="36">
        <f t="shared" si="207"/>
        <v>109115</v>
      </c>
      <c r="AA236" s="36">
        <f t="shared" si="208"/>
        <v>89262.416666666672</v>
      </c>
      <c r="AB236" s="40">
        <f t="shared" si="224"/>
        <v>-26.237878734060317</v>
      </c>
      <c r="AC236" s="40">
        <f t="shared" si="224"/>
        <v>32.798641769837175</v>
      </c>
      <c r="AD236" s="40">
        <f t="shared" si="210"/>
        <v>22.240696672451719</v>
      </c>
      <c r="AF236" s="36">
        <v>6380</v>
      </c>
      <c r="AG236" s="36">
        <v>1600</v>
      </c>
      <c r="AH236" s="36">
        <v>12000</v>
      </c>
      <c r="AI236" s="36">
        <v>19980</v>
      </c>
      <c r="AJ236" s="36">
        <f t="shared" si="211"/>
        <v>10170</v>
      </c>
      <c r="AK236" s="36">
        <f t="shared" si="212"/>
        <v>10709.583333333334</v>
      </c>
      <c r="AL236" s="40">
        <f t="shared" si="225"/>
        <v>-15.338983050847455</v>
      </c>
      <c r="AM236" s="40">
        <f t="shared" si="225"/>
        <v>-16.468172484599584</v>
      </c>
      <c r="AN236" s="40">
        <f t="shared" si="214"/>
        <v>-5.0383223748200701</v>
      </c>
      <c r="AP236" s="36">
        <f t="shared" si="119"/>
        <v>449269</v>
      </c>
      <c r="AQ236" s="36">
        <f t="shared" si="119"/>
        <v>46300</v>
      </c>
      <c r="AR236" s="36">
        <f t="shared" si="144"/>
        <v>40935</v>
      </c>
      <c r="AS236" s="36">
        <f t="shared" si="144"/>
        <v>536504</v>
      </c>
      <c r="AT236" s="36">
        <f t="shared" si="215"/>
        <v>594515.75</v>
      </c>
      <c r="AU236" s="36">
        <f t="shared" si="216"/>
        <v>679756.66666666663</v>
      </c>
      <c r="AV236" s="40">
        <f t="shared" si="217"/>
        <v>-19.434408233997381</v>
      </c>
      <c r="AW236" s="40">
        <f t="shared" si="226"/>
        <v>-13.222364536693409</v>
      </c>
      <c r="AX236" s="40">
        <f t="shared" si="218"/>
        <v>-12.539916244538485</v>
      </c>
      <c r="AZ236" s="36">
        <f t="shared" si="149"/>
        <v>397.54</v>
      </c>
      <c r="BA236" s="36">
        <f t="shared" si="150"/>
        <v>35.918999999999997</v>
      </c>
      <c r="BB236" s="36">
        <f t="shared" si="151"/>
        <v>83.064999999999998</v>
      </c>
      <c r="BC236" s="36">
        <f t="shared" si="152"/>
        <v>19.98</v>
      </c>
      <c r="BD236" s="36">
        <f t="shared" si="153"/>
        <v>536.50400000000002</v>
      </c>
      <c r="BE236" s="41">
        <f t="shared" si="227"/>
        <v>6869.9489999999996</v>
      </c>
      <c r="BF236" s="41">
        <f t="shared" si="227"/>
        <v>509.3</v>
      </c>
      <c r="BG236" s="41">
        <f t="shared" si="227"/>
        <v>2465.2740000000003</v>
      </c>
      <c r="BH236" s="41">
        <f t="shared" si="227"/>
        <v>167.92199999999997</v>
      </c>
      <c r="BI236" s="41">
        <f t="shared" si="227"/>
        <v>10012.445000000002</v>
      </c>
      <c r="BJ236" s="1">
        <f t="shared" si="172"/>
        <v>18</v>
      </c>
    </row>
    <row r="237" spans="1:62" x14ac:dyDescent="0.25">
      <c r="A237" s="33">
        <f t="shared" si="220"/>
        <v>39214</v>
      </c>
      <c r="B237" s="36">
        <v>412388</v>
      </c>
      <c r="C237" s="36">
        <v>13900</v>
      </c>
      <c r="D237" s="48">
        <v>0</v>
      </c>
      <c r="E237" s="36">
        <v>426288</v>
      </c>
      <c r="F237" s="36">
        <f t="shared" si="199"/>
        <v>442281</v>
      </c>
      <c r="G237" s="36">
        <f t="shared" si="200"/>
        <v>530601.91666666663</v>
      </c>
      <c r="H237" s="40">
        <f t="shared" ref="H237:I239" si="228">((E237/E185)-1)*100</f>
        <v>-36.920329154045696</v>
      </c>
      <c r="I237" s="40">
        <f t="shared" si="228"/>
        <v>-23.240790516715116</v>
      </c>
      <c r="J237" s="40">
        <f t="shared" ref="J237:J242" si="229">((F237/G237)-1)*100</f>
        <v>-16.6454198321623</v>
      </c>
      <c r="L237" s="36">
        <v>12796</v>
      </c>
      <c r="M237" s="36">
        <v>6000</v>
      </c>
      <c r="N237" s="48">
        <v>14000</v>
      </c>
      <c r="O237" s="36">
        <v>32796</v>
      </c>
      <c r="P237" s="36">
        <f t="shared" si="203"/>
        <v>46742.25</v>
      </c>
      <c r="Q237" s="36">
        <f t="shared" si="204"/>
        <v>36362.5</v>
      </c>
      <c r="R237" s="40">
        <f t="shared" ref="R237:S239" si="230">((O237/O185)-1)*100</f>
        <v>85.288135593220346</v>
      </c>
      <c r="S237" s="40">
        <f t="shared" si="230"/>
        <v>154.12028542303773</v>
      </c>
      <c r="T237" s="40">
        <f t="shared" ref="T237:T242" si="231">((P237/Q237)-1)*100</f>
        <v>28.545204537641801</v>
      </c>
      <c r="V237" s="36">
        <v>52156</v>
      </c>
      <c r="W237" s="36">
        <v>7500</v>
      </c>
      <c r="X237" s="36">
        <v>8400</v>
      </c>
      <c r="Y237" s="36">
        <v>68056</v>
      </c>
      <c r="Z237" s="36">
        <f t="shared" si="207"/>
        <v>99185.75</v>
      </c>
      <c r="AA237" s="36">
        <f t="shared" si="208"/>
        <v>92322.416666666672</v>
      </c>
      <c r="AB237" s="40">
        <f t="shared" ref="AB237:AC239" si="232">((Y237/Y185)-1)*100</f>
        <v>-55.789993373955745</v>
      </c>
      <c r="AC237" s="40">
        <f t="shared" si="232"/>
        <v>-4.7030790996413829</v>
      </c>
      <c r="AD237" s="40">
        <f t="shared" ref="AD237:AD242" si="233">((Z237/AA237)-1)*100</f>
        <v>7.4340919368625746</v>
      </c>
      <c r="AF237" s="36">
        <v>4605</v>
      </c>
      <c r="AG237" s="36">
        <v>0</v>
      </c>
      <c r="AH237" s="36">
        <v>6000</v>
      </c>
      <c r="AI237" s="36">
        <v>10605</v>
      </c>
      <c r="AJ237" s="36">
        <f t="shared" si="211"/>
        <v>10271.25</v>
      </c>
      <c r="AK237" s="36">
        <f t="shared" si="212"/>
        <v>11264.083333333334</v>
      </c>
      <c r="AL237" s="40">
        <f t="shared" ref="AL237:AM239" si="234">((AI237/AI185)-1)*100</f>
        <v>307.88461538461542</v>
      </c>
      <c r="AM237" s="40">
        <f t="shared" si="234"/>
        <v>-10.684782608695652</v>
      </c>
      <c r="AN237" s="40">
        <f t="shared" ref="AN237:AN242" si="235">((AJ237/AK237)-1)*100</f>
        <v>-8.8141511737158673</v>
      </c>
      <c r="AP237" s="36">
        <f t="shared" si="119"/>
        <v>481945</v>
      </c>
      <c r="AQ237" s="36">
        <f t="shared" si="119"/>
        <v>27400</v>
      </c>
      <c r="AR237" s="36">
        <f t="shared" si="144"/>
        <v>28400</v>
      </c>
      <c r="AS237" s="36">
        <f t="shared" si="144"/>
        <v>537745</v>
      </c>
      <c r="AT237" s="36">
        <f t="shared" si="215"/>
        <v>598480.25</v>
      </c>
      <c r="AU237" s="36">
        <f t="shared" si="216"/>
        <v>670550.91666666663</v>
      </c>
      <c r="AV237" s="40">
        <f t="shared" ref="AV237:AV242" si="236">((AS237/AS185)-1)*100</f>
        <v>-36.738189548381172</v>
      </c>
      <c r="AW237" s="40">
        <f t="shared" si="226"/>
        <v>-15.726858708283153</v>
      </c>
      <c r="AX237" s="40">
        <f t="shared" ref="AX237:AX242" si="237">((AT237/AU237)-1)*100</f>
        <v>-10.747978248233936</v>
      </c>
      <c r="AZ237" s="36">
        <f t="shared" si="149"/>
        <v>426.28800000000001</v>
      </c>
      <c r="BA237" s="36">
        <f t="shared" si="150"/>
        <v>32.795999999999999</v>
      </c>
      <c r="BB237" s="36">
        <f t="shared" si="151"/>
        <v>68.055999999999997</v>
      </c>
      <c r="BC237" s="36">
        <f t="shared" si="152"/>
        <v>10.605</v>
      </c>
      <c r="BD237" s="36">
        <f t="shared" si="153"/>
        <v>537.745</v>
      </c>
      <c r="BE237" s="41">
        <f t="shared" ref="BE237:BI238" si="238">BE236+AZ237</f>
        <v>7296.2369999999992</v>
      </c>
      <c r="BF237" s="41">
        <f t="shared" si="238"/>
        <v>542.096</v>
      </c>
      <c r="BG237" s="41">
        <f t="shared" si="238"/>
        <v>2533.3300000000004</v>
      </c>
      <c r="BH237" s="41">
        <f t="shared" si="238"/>
        <v>178.52699999999996</v>
      </c>
      <c r="BI237" s="41">
        <f t="shared" si="238"/>
        <v>10550.190000000002</v>
      </c>
      <c r="BJ237" s="1">
        <f t="shared" si="172"/>
        <v>19</v>
      </c>
    </row>
    <row r="238" spans="1:62" x14ac:dyDescent="0.25">
      <c r="A238" s="33">
        <f t="shared" si="220"/>
        <v>39221</v>
      </c>
      <c r="B238" s="36">
        <v>585030</v>
      </c>
      <c r="C238" s="36">
        <v>17900</v>
      </c>
      <c r="D238" s="48">
        <v>0</v>
      </c>
      <c r="E238" s="36">
        <v>602930</v>
      </c>
      <c r="F238" s="36">
        <f t="shared" ref="F238:F244" si="239">AVERAGE(E235,E236,E237,E238)</f>
        <v>470436.25</v>
      </c>
      <c r="G238" s="36">
        <f t="shared" ref="G238:G244" si="240">AVERAGE(F186,F134,F82)</f>
        <v>537526.41666666663</v>
      </c>
      <c r="H238" s="40">
        <f t="shared" si="228"/>
        <v>-11.141078073762944</v>
      </c>
      <c r="I238" s="40">
        <f t="shared" si="228"/>
        <v>-23.397344434217615</v>
      </c>
      <c r="J238" s="40">
        <f t="shared" si="229"/>
        <v>-12.48127805191589</v>
      </c>
      <c r="L238" s="36">
        <v>12716</v>
      </c>
      <c r="M238" s="36">
        <v>8300</v>
      </c>
      <c r="N238" s="48">
        <v>5600</v>
      </c>
      <c r="O238" s="36">
        <v>26616</v>
      </c>
      <c r="P238" s="36">
        <f t="shared" ref="P238:P244" si="241">AVERAGE(O235,O236,O237,O238)</f>
        <v>46569.75</v>
      </c>
      <c r="Q238" s="36">
        <f t="shared" ref="Q238:Q244" si="242">AVERAGE(P186,P134,P82)</f>
        <v>35851.833333333336</v>
      </c>
      <c r="R238" s="40">
        <f t="shared" si="230"/>
        <v>194.58771444382955</v>
      </c>
      <c r="S238" s="40">
        <f t="shared" si="230"/>
        <v>237.24812166198967</v>
      </c>
      <c r="T238" s="40">
        <f t="shared" si="231"/>
        <v>29.895030937515976</v>
      </c>
      <c r="V238" s="36">
        <v>86578</v>
      </c>
      <c r="W238" s="36">
        <v>10500</v>
      </c>
      <c r="X238" s="36">
        <v>8400</v>
      </c>
      <c r="Y238" s="36">
        <v>105478</v>
      </c>
      <c r="Z238" s="36">
        <f t="shared" ref="Z238:Z243" si="243">AVERAGE(Y235,Y236,Y237,Y238)</f>
        <v>91052.5</v>
      </c>
      <c r="AA238" s="36">
        <f t="shared" ref="AA238:AA243" si="244">AVERAGE(Z186,Z134,Z82)</f>
        <v>101303.58333333333</v>
      </c>
      <c r="AB238" s="40">
        <f t="shared" si="232"/>
        <v>-36.297092608921474</v>
      </c>
      <c r="AC238" s="40">
        <f t="shared" si="232"/>
        <v>-28.462978348958302</v>
      </c>
      <c r="AD238" s="40">
        <f t="shared" si="233"/>
        <v>-10.119171500185498</v>
      </c>
      <c r="AF238" s="36">
        <v>1624</v>
      </c>
      <c r="AG238" s="36">
        <v>0</v>
      </c>
      <c r="AH238" s="36">
        <v>1600</v>
      </c>
      <c r="AI238" s="36">
        <v>3224</v>
      </c>
      <c r="AJ238" s="36">
        <f t="shared" ref="AJ238:AJ243" si="245">AVERAGE(AI235,AI236,AI237,AI238)</f>
        <v>10727.25</v>
      </c>
      <c r="AK238" s="36">
        <f t="shared" ref="AK238:AK243" si="246">AVERAGE(AJ186,AJ134,AJ82)</f>
        <v>11456.25</v>
      </c>
      <c r="AL238" s="40">
        <f t="shared" si="234"/>
        <v>-42.428571428571423</v>
      </c>
      <c r="AM238" s="40">
        <f t="shared" si="234"/>
        <v>9.7416879795396483</v>
      </c>
      <c r="AN238" s="40">
        <f t="shared" si="235"/>
        <v>-6.3633387888706983</v>
      </c>
      <c r="AP238" s="36">
        <f t="shared" si="119"/>
        <v>685948</v>
      </c>
      <c r="AQ238" s="36">
        <f t="shared" si="119"/>
        <v>36700</v>
      </c>
      <c r="AR238" s="36">
        <f t="shared" si="144"/>
        <v>15600</v>
      </c>
      <c r="AS238" s="36">
        <f t="shared" si="144"/>
        <v>738248</v>
      </c>
      <c r="AT238" s="36">
        <f t="shared" ref="AT238:AT243" si="247">AVERAGE(AS235,AS236,AS237,AS238)</f>
        <v>618785.75</v>
      </c>
      <c r="AU238" s="36">
        <f t="shared" ref="AU238:AU243" si="248">AVERAGE(AT186,AT134,AT82)</f>
        <v>686138.08333333337</v>
      </c>
      <c r="AV238" s="40">
        <f t="shared" si="236"/>
        <v>-14.031054873546999</v>
      </c>
      <c r="AW238" s="40">
        <f t="shared" si="226"/>
        <v>-19.111837192483428</v>
      </c>
      <c r="AX238" s="40">
        <f t="shared" si="237"/>
        <v>-9.8161485230681915</v>
      </c>
      <c r="AZ238" s="36">
        <f t="shared" si="149"/>
        <v>602.92999999999995</v>
      </c>
      <c r="BA238" s="36">
        <f t="shared" si="150"/>
        <v>26.616</v>
      </c>
      <c r="BB238" s="36">
        <f t="shared" si="151"/>
        <v>105.47799999999999</v>
      </c>
      <c r="BC238" s="36">
        <f t="shared" si="152"/>
        <v>3.2240000000000002</v>
      </c>
      <c r="BD238" s="36">
        <f t="shared" si="153"/>
        <v>738.24800000000005</v>
      </c>
      <c r="BE238" s="41">
        <f t="shared" si="238"/>
        <v>7899.1669999999995</v>
      </c>
      <c r="BF238" s="41">
        <f t="shared" si="238"/>
        <v>568.71199999999999</v>
      </c>
      <c r="BG238" s="41">
        <f t="shared" si="238"/>
        <v>2638.8080000000004</v>
      </c>
      <c r="BH238" s="41">
        <f t="shared" si="238"/>
        <v>181.75099999999995</v>
      </c>
      <c r="BI238" s="41">
        <f t="shared" si="238"/>
        <v>11288.438000000002</v>
      </c>
      <c r="BJ238" s="1">
        <f t="shared" si="172"/>
        <v>20</v>
      </c>
    </row>
    <row r="239" spans="1:62" x14ac:dyDescent="0.25">
      <c r="A239" s="33">
        <f t="shared" si="220"/>
        <v>39228</v>
      </c>
      <c r="B239" s="36">
        <v>565793</v>
      </c>
      <c r="C239" s="36">
        <v>28350</v>
      </c>
      <c r="D239" s="48">
        <v>0</v>
      </c>
      <c r="E239" s="36">
        <v>594143</v>
      </c>
      <c r="F239" s="36">
        <f t="shared" si="239"/>
        <v>505225.25</v>
      </c>
      <c r="G239" s="36">
        <f t="shared" si="240"/>
        <v>561553.16666666663</v>
      </c>
      <c r="H239" s="40">
        <f t="shared" si="228"/>
        <v>-10.459950267500561</v>
      </c>
      <c r="I239" s="40">
        <f t="shared" si="228"/>
        <v>-20.225849669874364</v>
      </c>
      <c r="J239" s="40">
        <f t="shared" si="229"/>
        <v>-10.030736181406386</v>
      </c>
      <c r="L239" s="36">
        <v>23342</v>
      </c>
      <c r="M239" s="36">
        <v>1600</v>
      </c>
      <c r="N239" s="48">
        <v>7000</v>
      </c>
      <c r="O239" s="36">
        <v>31942</v>
      </c>
      <c r="P239" s="36">
        <f t="shared" si="241"/>
        <v>31818.25</v>
      </c>
      <c r="Q239" s="36">
        <f t="shared" si="242"/>
        <v>34968.75</v>
      </c>
      <c r="R239" s="40">
        <f t="shared" si="230"/>
        <v>239.80851063829789</v>
      </c>
      <c r="S239" s="40">
        <f t="shared" si="230"/>
        <v>152.35055021314565</v>
      </c>
      <c r="T239" s="40">
        <f t="shared" si="231"/>
        <v>-9.0094727435209965</v>
      </c>
      <c r="V239" s="36">
        <v>65847</v>
      </c>
      <c r="W239" s="36">
        <v>15100</v>
      </c>
      <c r="X239" s="36">
        <v>1400</v>
      </c>
      <c r="Y239" s="36">
        <v>82347</v>
      </c>
      <c r="Z239" s="36">
        <f t="shared" si="243"/>
        <v>84736.5</v>
      </c>
      <c r="AA239" s="36">
        <f t="shared" si="244"/>
        <v>109201.16666666667</v>
      </c>
      <c r="AB239" s="40">
        <f t="shared" si="232"/>
        <v>-32.668579978904511</v>
      </c>
      <c r="AC239" s="40">
        <f t="shared" si="232"/>
        <v>-38.865751971848518</v>
      </c>
      <c r="AD239" s="40">
        <f t="shared" si="233"/>
        <v>-22.403301552028598</v>
      </c>
      <c r="AF239" s="36">
        <v>1500</v>
      </c>
      <c r="AG239" s="36">
        <v>0</v>
      </c>
      <c r="AH239" s="36">
        <v>0</v>
      </c>
      <c r="AI239" s="36">
        <v>1500</v>
      </c>
      <c r="AJ239" s="36">
        <f t="shared" si="245"/>
        <v>8827.25</v>
      </c>
      <c r="AK239" s="36">
        <f t="shared" si="246"/>
        <v>13273.416666666666</v>
      </c>
      <c r="AL239" s="40">
        <f t="shared" si="234"/>
        <v>-67.391304347826093</v>
      </c>
      <c r="AM239" s="40">
        <f t="shared" si="234"/>
        <v>-2.9972527472527433</v>
      </c>
      <c r="AN239" s="40">
        <f t="shared" si="235"/>
        <v>-33.496776137769103</v>
      </c>
      <c r="AP239" s="36">
        <f t="shared" si="119"/>
        <v>656482</v>
      </c>
      <c r="AQ239" s="36">
        <f t="shared" si="119"/>
        <v>45050</v>
      </c>
      <c r="AR239" s="36">
        <f t="shared" si="144"/>
        <v>8400</v>
      </c>
      <c r="AS239" s="36">
        <f t="shared" si="144"/>
        <v>709932</v>
      </c>
      <c r="AT239" s="36">
        <f t="shared" si="247"/>
        <v>630607.25</v>
      </c>
      <c r="AU239" s="36">
        <f t="shared" si="248"/>
        <v>718996.5</v>
      </c>
      <c r="AV239" s="40">
        <f t="shared" si="236"/>
        <v>-11.241968816692104</v>
      </c>
      <c r="AW239" s="40">
        <f t="shared" si="226"/>
        <v>-20.541955343479469</v>
      </c>
      <c r="AX239" s="40">
        <f t="shared" si="237"/>
        <v>-12.293418674499801</v>
      </c>
      <c r="AZ239" s="36">
        <f t="shared" si="149"/>
        <v>594.14300000000003</v>
      </c>
      <c r="BA239" s="36">
        <f t="shared" si="150"/>
        <v>31.942</v>
      </c>
      <c r="BB239" s="36">
        <f t="shared" si="151"/>
        <v>82.346999999999994</v>
      </c>
      <c r="BC239" s="36">
        <f t="shared" si="152"/>
        <v>1.5</v>
      </c>
      <c r="BD239" s="36">
        <f t="shared" si="153"/>
        <v>709.93200000000002</v>
      </c>
      <c r="BE239" s="41">
        <f t="shared" ref="BE239:BI240" si="249">BE238+AZ239</f>
        <v>8493.31</v>
      </c>
      <c r="BF239" s="41">
        <f t="shared" si="249"/>
        <v>600.654</v>
      </c>
      <c r="BG239" s="41">
        <f t="shared" si="249"/>
        <v>2721.1550000000007</v>
      </c>
      <c r="BH239" s="41">
        <f t="shared" si="249"/>
        <v>183.25099999999995</v>
      </c>
      <c r="BI239" s="41">
        <f t="shared" si="249"/>
        <v>11998.370000000003</v>
      </c>
      <c r="BJ239" s="1">
        <f t="shared" si="172"/>
        <v>21</v>
      </c>
    </row>
    <row r="240" spans="1:62" x14ac:dyDescent="0.25">
      <c r="A240" s="33">
        <f t="shared" si="220"/>
        <v>39235</v>
      </c>
      <c r="B240" s="36">
        <v>526381</v>
      </c>
      <c r="C240" s="36">
        <v>11900</v>
      </c>
      <c r="D240" s="48">
        <v>0</v>
      </c>
      <c r="E240" s="36">
        <v>538281</v>
      </c>
      <c r="F240" s="36">
        <f t="shared" si="239"/>
        <v>540410.5</v>
      </c>
      <c r="G240" s="36">
        <f t="shared" si="240"/>
        <v>573122.75</v>
      </c>
      <c r="H240" s="40">
        <f t="shared" ref="H240:I242" si="250">((E240/E188)-1)*100</f>
        <v>-11.876396676625877</v>
      </c>
      <c r="I240" s="40">
        <f t="shared" si="250"/>
        <v>-17.767422821911882</v>
      </c>
      <c r="J240" s="40">
        <f t="shared" si="229"/>
        <v>-5.7077214261691767</v>
      </c>
      <c r="L240" s="36">
        <v>10953</v>
      </c>
      <c r="M240" s="36">
        <v>6000</v>
      </c>
      <c r="N240" s="48">
        <v>5600</v>
      </c>
      <c r="O240" s="36">
        <v>22553</v>
      </c>
      <c r="P240" s="36">
        <f t="shared" si="241"/>
        <v>28476.75</v>
      </c>
      <c r="Q240" s="36">
        <f t="shared" si="242"/>
        <v>33806.916666666664</v>
      </c>
      <c r="R240" s="40">
        <f t="shared" ref="R240:S242" si="251">((O240/O188)-1)*100</f>
        <v>27.123611972267625</v>
      </c>
      <c r="S240" s="40">
        <f t="shared" si="251"/>
        <v>111.42438191402482</v>
      </c>
      <c r="T240" s="40">
        <f t="shared" si="231"/>
        <v>-15.766497486954091</v>
      </c>
      <c r="V240" s="36">
        <v>71089</v>
      </c>
      <c r="W240" s="36">
        <v>4300</v>
      </c>
      <c r="X240" s="36">
        <v>8400</v>
      </c>
      <c r="Y240" s="36">
        <v>83789</v>
      </c>
      <c r="Z240" s="36">
        <f t="shared" si="243"/>
        <v>84917.5</v>
      </c>
      <c r="AA240" s="36">
        <f t="shared" si="244"/>
        <v>111622.83333333333</v>
      </c>
      <c r="AB240" s="40">
        <f t="shared" ref="AB240:AC242" si="252">((Y240/Y188)-1)*100</f>
        <v>-11.739734973771254</v>
      </c>
      <c r="AC240" s="40">
        <f t="shared" si="252"/>
        <v>-36.717397825062271</v>
      </c>
      <c r="AD240" s="40">
        <f t="shared" si="233"/>
        <v>-23.924615184766552</v>
      </c>
      <c r="AF240" s="36">
        <v>6105</v>
      </c>
      <c r="AG240" s="36">
        <v>3000</v>
      </c>
      <c r="AH240" s="36">
        <v>7650</v>
      </c>
      <c r="AI240" s="36">
        <v>16755</v>
      </c>
      <c r="AJ240" s="36">
        <f t="shared" si="245"/>
        <v>8021</v>
      </c>
      <c r="AK240" s="36">
        <f t="shared" si="246"/>
        <v>9832.5833333333339</v>
      </c>
      <c r="AL240" s="40">
        <f t="shared" ref="AL240:AM242" si="253">((AI240/AI188)-1)*100</f>
        <v>85.138121546961315</v>
      </c>
      <c r="AM240" s="40">
        <f t="shared" si="253"/>
        <v>46.837528604118987</v>
      </c>
      <c r="AN240" s="40">
        <f t="shared" si="235"/>
        <v>-18.424286598130369</v>
      </c>
      <c r="AP240" s="36">
        <f t="shared" si="119"/>
        <v>614528</v>
      </c>
      <c r="AQ240" s="36">
        <f t="shared" si="119"/>
        <v>25200</v>
      </c>
      <c r="AR240" s="36">
        <f t="shared" si="144"/>
        <v>21650</v>
      </c>
      <c r="AS240" s="36">
        <f t="shared" si="144"/>
        <v>661378</v>
      </c>
      <c r="AT240" s="36">
        <f t="shared" si="247"/>
        <v>661825.75</v>
      </c>
      <c r="AU240" s="36">
        <f t="shared" si="248"/>
        <v>728385.08333333337</v>
      </c>
      <c r="AV240" s="40">
        <f t="shared" si="236"/>
        <v>-9.7156508088185092</v>
      </c>
      <c r="AW240" s="40">
        <f t="shared" ref="AW240:AW245" si="254">((AT240/AT188)-1)*100</f>
        <v>-18.322611896321394</v>
      </c>
      <c r="AX240" s="40">
        <f t="shared" si="237"/>
        <v>-9.1379319615848882</v>
      </c>
      <c r="AZ240" s="36">
        <f t="shared" si="149"/>
        <v>538.28099999999995</v>
      </c>
      <c r="BA240" s="36">
        <f t="shared" si="150"/>
        <v>22.553000000000001</v>
      </c>
      <c r="BB240" s="36">
        <f t="shared" si="151"/>
        <v>83.789000000000001</v>
      </c>
      <c r="BC240" s="36">
        <f t="shared" si="152"/>
        <v>16.754999999999999</v>
      </c>
      <c r="BD240" s="36">
        <f t="shared" si="153"/>
        <v>661.37800000000004</v>
      </c>
      <c r="BE240" s="41">
        <f t="shared" si="249"/>
        <v>9031.5910000000003</v>
      </c>
      <c r="BF240" s="41">
        <f t="shared" si="249"/>
        <v>623.20699999999999</v>
      </c>
      <c r="BG240" s="41">
        <f t="shared" si="249"/>
        <v>2804.9440000000009</v>
      </c>
      <c r="BH240" s="41">
        <f t="shared" si="249"/>
        <v>200.00599999999994</v>
      </c>
      <c r="BI240" s="41">
        <f t="shared" si="249"/>
        <v>12659.748000000003</v>
      </c>
      <c r="BJ240" s="1">
        <f t="shared" si="172"/>
        <v>22</v>
      </c>
    </row>
    <row r="241" spans="1:62" x14ac:dyDescent="0.25">
      <c r="A241" s="33">
        <f t="shared" si="220"/>
        <v>39242</v>
      </c>
      <c r="B241" s="36">
        <v>588502</v>
      </c>
      <c r="C241" s="36">
        <v>53778</v>
      </c>
      <c r="D241" s="48">
        <v>0</v>
      </c>
      <c r="E241" s="36">
        <v>642280</v>
      </c>
      <c r="F241" s="36">
        <f t="shared" si="239"/>
        <v>594408.5</v>
      </c>
      <c r="G241" s="36">
        <f t="shared" si="240"/>
        <v>587351.25</v>
      </c>
      <c r="H241" s="40">
        <f t="shared" si="250"/>
        <v>26.268772325772961</v>
      </c>
      <c r="I241" s="40">
        <f t="shared" si="250"/>
        <v>-3.4095031567367262</v>
      </c>
      <c r="J241" s="40">
        <f t="shared" si="229"/>
        <v>1.2015382618152159</v>
      </c>
      <c r="L241" s="36">
        <v>3110</v>
      </c>
      <c r="M241" s="36">
        <v>0</v>
      </c>
      <c r="N241" s="48">
        <v>25200</v>
      </c>
      <c r="O241" s="36">
        <v>28310</v>
      </c>
      <c r="P241" s="36">
        <f t="shared" si="241"/>
        <v>27355.25</v>
      </c>
      <c r="Q241" s="36">
        <f t="shared" si="242"/>
        <v>31142.75</v>
      </c>
      <c r="R241" s="40">
        <f t="shared" si="251"/>
        <v>122.91338582677164</v>
      </c>
      <c r="S241" s="40">
        <f t="shared" si="251"/>
        <v>123.87470333087816</v>
      </c>
      <c r="T241" s="40">
        <f t="shared" si="231"/>
        <v>-12.161739088551915</v>
      </c>
      <c r="V241" s="36">
        <v>72265</v>
      </c>
      <c r="W241" s="36">
        <v>16400</v>
      </c>
      <c r="X241" s="36">
        <v>11200</v>
      </c>
      <c r="Y241" s="36">
        <v>99865</v>
      </c>
      <c r="Z241" s="36">
        <f t="shared" si="243"/>
        <v>92869.75</v>
      </c>
      <c r="AA241" s="36">
        <f t="shared" si="244"/>
        <v>109067.41666666667</v>
      </c>
      <c r="AB241" s="40">
        <f t="shared" si="252"/>
        <v>-26.967771187866106</v>
      </c>
      <c r="AC241" s="40">
        <f t="shared" si="252"/>
        <v>-28.500406117554668</v>
      </c>
      <c r="AD241" s="40">
        <f t="shared" si="233"/>
        <v>-14.851059245466679</v>
      </c>
      <c r="AF241" s="36">
        <v>0</v>
      </c>
      <c r="AG241" s="36">
        <v>0</v>
      </c>
      <c r="AH241" s="36">
        <v>7800</v>
      </c>
      <c r="AI241" s="36">
        <v>7800</v>
      </c>
      <c r="AJ241" s="36">
        <f t="shared" si="245"/>
        <v>7319.75</v>
      </c>
      <c r="AK241" s="36">
        <f t="shared" si="246"/>
        <v>9036.75</v>
      </c>
      <c r="AL241" s="40">
        <f t="shared" si="253"/>
        <v>-4.2944785276073594</v>
      </c>
      <c r="AM241" s="40">
        <f t="shared" si="253"/>
        <v>6.8576642335766325</v>
      </c>
      <c r="AN241" s="40">
        <f t="shared" si="235"/>
        <v>-19.000193653691866</v>
      </c>
      <c r="AP241" s="36">
        <f t="shared" si="119"/>
        <v>663877</v>
      </c>
      <c r="AQ241" s="36">
        <f t="shared" si="119"/>
        <v>70178</v>
      </c>
      <c r="AR241" s="36">
        <f t="shared" si="144"/>
        <v>44200</v>
      </c>
      <c r="AS241" s="36">
        <f t="shared" si="144"/>
        <v>778255</v>
      </c>
      <c r="AT241" s="36">
        <f t="shared" si="247"/>
        <v>721953.25</v>
      </c>
      <c r="AU241" s="36">
        <f t="shared" si="248"/>
        <v>736598.16666666663</v>
      </c>
      <c r="AV241" s="40">
        <f t="shared" si="236"/>
        <v>16.810906383770696</v>
      </c>
      <c r="AW241" s="40">
        <f t="shared" si="254"/>
        <v>-5.5464937261868075</v>
      </c>
      <c r="AX241" s="40">
        <f t="shared" si="237"/>
        <v>-1.9881826115505263</v>
      </c>
      <c r="AZ241" s="36">
        <f t="shared" si="149"/>
        <v>642.28</v>
      </c>
      <c r="BA241" s="36">
        <f t="shared" si="150"/>
        <v>28.31</v>
      </c>
      <c r="BB241" s="36">
        <f t="shared" si="151"/>
        <v>99.864999999999995</v>
      </c>
      <c r="BC241" s="36">
        <f t="shared" si="152"/>
        <v>7.8</v>
      </c>
      <c r="BD241" s="36">
        <f t="shared" si="153"/>
        <v>778.255</v>
      </c>
      <c r="BE241" s="41">
        <f t="shared" ref="BE241:BI244" si="255">BE240+AZ241</f>
        <v>9673.871000000001</v>
      </c>
      <c r="BF241" s="41">
        <f t="shared" si="255"/>
        <v>651.51699999999994</v>
      </c>
      <c r="BG241" s="41">
        <f t="shared" si="255"/>
        <v>2904.8090000000007</v>
      </c>
      <c r="BH241" s="41">
        <f t="shared" si="255"/>
        <v>207.80599999999995</v>
      </c>
      <c r="BI241" s="41">
        <f t="shared" si="255"/>
        <v>13438.003000000002</v>
      </c>
      <c r="BJ241" s="1">
        <f t="shared" si="172"/>
        <v>23</v>
      </c>
    </row>
    <row r="242" spans="1:62" x14ac:dyDescent="0.25">
      <c r="A242" s="33">
        <f t="shared" si="220"/>
        <v>39249</v>
      </c>
      <c r="B242" s="36">
        <v>692248</v>
      </c>
      <c r="C242" s="36">
        <v>55400</v>
      </c>
      <c r="D242" s="48">
        <v>0</v>
      </c>
      <c r="E242" s="36">
        <v>747648</v>
      </c>
      <c r="F242" s="36">
        <f t="shared" si="239"/>
        <v>630588</v>
      </c>
      <c r="G242" s="36">
        <f t="shared" si="240"/>
        <v>601939.83333333337</v>
      </c>
      <c r="H242" s="40">
        <f t="shared" si="250"/>
        <v>21.110137382173843</v>
      </c>
      <c r="I242" s="40">
        <f t="shared" si="250"/>
        <v>5.0820187763110924</v>
      </c>
      <c r="J242" s="40">
        <f t="shared" si="229"/>
        <v>4.7593073394101681</v>
      </c>
      <c r="L242" s="36">
        <v>3248</v>
      </c>
      <c r="M242" s="36">
        <v>0</v>
      </c>
      <c r="N242" s="48">
        <v>7000</v>
      </c>
      <c r="O242" s="36">
        <v>10248</v>
      </c>
      <c r="P242" s="36">
        <f t="shared" si="241"/>
        <v>23263.25</v>
      </c>
      <c r="Q242" s="36">
        <f t="shared" si="242"/>
        <v>33485.25</v>
      </c>
      <c r="R242" s="40">
        <f t="shared" si="251"/>
        <v>-72.451612903225808</v>
      </c>
      <c r="S242" s="40">
        <f t="shared" si="251"/>
        <v>20.783738528835304</v>
      </c>
      <c r="T242" s="40">
        <f t="shared" si="231"/>
        <v>-30.526873772780551</v>
      </c>
      <c r="V242" s="36">
        <v>85362</v>
      </c>
      <c r="W242" s="36">
        <v>9000</v>
      </c>
      <c r="X242" s="36">
        <v>4200</v>
      </c>
      <c r="Y242" s="36">
        <v>98562</v>
      </c>
      <c r="Z242" s="36">
        <f t="shared" si="243"/>
        <v>91140.75</v>
      </c>
      <c r="AA242" s="36">
        <f t="shared" si="244"/>
        <v>96943.5</v>
      </c>
      <c r="AB242" s="40">
        <f t="shared" si="252"/>
        <v>2.4318762860884302</v>
      </c>
      <c r="AC242" s="40">
        <f t="shared" si="252"/>
        <v>-19.021630482587661</v>
      </c>
      <c r="AD242" s="40">
        <f t="shared" si="233"/>
        <v>-5.9857030125794903</v>
      </c>
      <c r="AF242" s="36">
        <v>20400</v>
      </c>
      <c r="AG242" s="36">
        <v>0</v>
      </c>
      <c r="AH242" s="36">
        <v>8400</v>
      </c>
      <c r="AI242" s="36">
        <v>28800</v>
      </c>
      <c r="AJ242" s="36">
        <f t="shared" si="245"/>
        <v>13713.75</v>
      </c>
      <c r="AK242" s="36">
        <f t="shared" si="246"/>
        <v>9618.0833333333339</v>
      </c>
      <c r="AL242" s="40">
        <f t="shared" si="253"/>
        <v>52.380952380952372</v>
      </c>
      <c r="AM242" s="40">
        <f t="shared" si="253"/>
        <v>34.778869778869769</v>
      </c>
      <c r="AN242" s="40">
        <f t="shared" si="235"/>
        <v>42.582981709800109</v>
      </c>
      <c r="AP242" s="36">
        <f t="shared" si="119"/>
        <v>801258</v>
      </c>
      <c r="AQ242" s="36">
        <f t="shared" si="119"/>
        <v>64400</v>
      </c>
      <c r="AR242" s="36">
        <f t="shared" si="144"/>
        <v>19600</v>
      </c>
      <c r="AS242" s="36">
        <f t="shared" si="144"/>
        <v>885258</v>
      </c>
      <c r="AT242" s="36">
        <f t="shared" si="247"/>
        <v>758705.75</v>
      </c>
      <c r="AU242" s="36">
        <f t="shared" si="248"/>
        <v>741986.66666666663</v>
      </c>
      <c r="AV242" s="40">
        <f t="shared" si="236"/>
        <v>15.020704189301393</v>
      </c>
      <c r="AW242" s="40">
        <f t="shared" si="254"/>
        <v>2.2409766654628349</v>
      </c>
      <c r="AX242" s="40">
        <f t="shared" si="237"/>
        <v>2.2532862225736361</v>
      </c>
      <c r="AZ242" s="36">
        <f t="shared" si="149"/>
        <v>747.64800000000002</v>
      </c>
      <c r="BA242" s="36">
        <f t="shared" si="150"/>
        <v>10.247999999999999</v>
      </c>
      <c r="BB242" s="36">
        <f t="shared" si="151"/>
        <v>98.561999999999998</v>
      </c>
      <c r="BC242" s="36">
        <f t="shared" si="152"/>
        <v>28.8</v>
      </c>
      <c r="BD242" s="36">
        <f t="shared" si="153"/>
        <v>885.25800000000004</v>
      </c>
      <c r="BE242" s="41">
        <f t="shared" si="255"/>
        <v>10421.519</v>
      </c>
      <c r="BF242" s="41">
        <f t="shared" si="255"/>
        <v>661.76499999999999</v>
      </c>
      <c r="BG242" s="41">
        <f t="shared" si="255"/>
        <v>3003.3710000000005</v>
      </c>
      <c r="BH242" s="41">
        <f t="shared" si="255"/>
        <v>236.60599999999997</v>
      </c>
      <c r="BI242" s="41">
        <f t="shared" si="255"/>
        <v>14323.261000000002</v>
      </c>
      <c r="BJ242" s="1">
        <f t="shared" si="172"/>
        <v>24</v>
      </c>
    </row>
    <row r="243" spans="1:62" x14ac:dyDescent="0.25">
      <c r="A243" s="33">
        <f t="shared" si="220"/>
        <v>39256</v>
      </c>
      <c r="B243" s="36">
        <v>541563</v>
      </c>
      <c r="C243" s="36">
        <v>21280</v>
      </c>
      <c r="D243" s="48">
        <v>0</v>
      </c>
      <c r="E243" s="36">
        <v>562843</v>
      </c>
      <c r="F243" s="36">
        <f t="shared" si="239"/>
        <v>622763</v>
      </c>
      <c r="G243" s="36">
        <f t="shared" si="240"/>
        <v>609546.16666666663</v>
      </c>
      <c r="H243" s="40">
        <f t="shared" ref="H243:I245" si="256">((E243/E191)-1)*100</f>
        <v>-26.480914973601511</v>
      </c>
      <c r="I243" s="40">
        <f t="shared" si="256"/>
        <v>-0.45304706822161256</v>
      </c>
      <c r="J243" s="40">
        <f t="shared" ref="J243:J248" si="257">((F243/G243)-1)*100</f>
        <v>2.1683071859200265</v>
      </c>
      <c r="L243" s="36">
        <v>6475</v>
      </c>
      <c r="M243" s="36">
        <v>0</v>
      </c>
      <c r="N243" s="48">
        <v>9800</v>
      </c>
      <c r="O243" s="36">
        <v>16275</v>
      </c>
      <c r="P243" s="36">
        <f t="shared" si="241"/>
        <v>19346.5</v>
      </c>
      <c r="Q243" s="36">
        <f t="shared" si="242"/>
        <v>30265.583333333332</v>
      </c>
      <c r="R243" s="40">
        <f t="shared" ref="R243:S245" si="258">((O243/O191)-1)*100</f>
        <v>5.6818181818181879</v>
      </c>
      <c r="S243" s="40">
        <f t="shared" si="258"/>
        <v>-6.8098890909309873</v>
      </c>
      <c r="T243" s="40">
        <f t="shared" ref="T243:T248" si="259">((P243/Q243)-1)*100</f>
        <v>-36.077557842103381</v>
      </c>
      <c r="V243" s="36">
        <v>70250</v>
      </c>
      <c r="W243" s="36">
        <v>15950</v>
      </c>
      <c r="X243" s="36">
        <v>5600</v>
      </c>
      <c r="Y243" s="36">
        <v>91800</v>
      </c>
      <c r="Z243" s="36">
        <f t="shared" si="243"/>
        <v>93504</v>
      </c>
      <c r="AA243" s="36">
        <f t="shared" si="244"/>
        <v>91170.583333333328</v>
      </c>
      <c r="AB243" s="40">
        <f t="shared" ref="AB243:AC245" si="260">((Y243/Y191)-1)*100</f>
        <v>31.966706438767734</v>
      </c>
      <c r="AC243" s="40">
        <f t="shared" si="260"/>
        <v>-5.8984551904594174</v>
      </c>
      <c r="AD243" s="40">
        <f t="shared" ref="AD243:AD248" si="261">((Z243/AA243)-1)*100</f>
        <v>2.559396442748807</v>
      </c>
      <c r="AF243" s="36">
        <v>0</v>
      </c>
      <c r="AG243" s="36">
        <v>0</v>
      </c>
      <c r="AH243" s="36">
        <v>4200</v>
      </c>
      <c r="AI243" s="36">
        <v>4200</v>
      </c>
      <c r="AJ243" s="36">
        <f t="shared" si="245"/>
        <v>14388.75</v>
      </c>
      <c r="AK243" s="36">
        <f t="shared" si="246"/>
        <v>7259.25</v>
      </c>
      <c r="AL243" s="40">
        <f t="shared" ref="AL243:AM245" si="262">((AI243/AI191)-1)*100</f>
        <v>16.666666666666675</v>
      </c>
      <c r="AM243" s="40">
        <f t="shared" si="262"/>
        <v>44.97481108312342</v>
      </c>
      <c r="AN243" s="40">
        <f t="shared" ref="AN243:AN248" si="263">((AJ243/AK243)-1)*100</f>
        <v>98.21262527120571</v>
      </c>
      <c r="AP243" s="36">
        <f t="shared" si="119"/>
        <v>618288</v>
      </c>
      <c r="AQ243" s="36">
        <f t="shared" si="119"/>
        <v>37230</v>
      </c>
      <c r="AR243" s="36">
        <f t="shared" si="144"/>
        <v>19600</v>
      </c>
      <c r="AS243" s="36">
        <f t="shared" ref="AS243:AS270" si="264">SUM(AP243:AR243)</f>
        <v>675118</v>
      </c>
      <c r="AT243" s="36">
        <f t="shared" si="247"/>
        <v>750002.25</v>
      </c>
      <c r="AU243" s="36">
        <f t="shared" si="248"/>
        <v>738241.58333333337</v>
      </c>
      <c r="AV243" s="40">
        <f t="shared" ref="AV243:AV248" si="265">((AS243/AS191)-1)*100</f>
        <v>-20.959049894806103</v>
      </c>
      <c r="AW243" s="40">
        <f t="shared" si="254"/>
        <v>-0.74707452879815284</v>
      </c>
      <c r="AX243" s="40">
        <f t="shared" ref="AX243:AX248" si="266">((AT243/AU243)-1)*100</f>
        <v>1.5930647815264543</v>
      </c>
      <c r="AZ243" s="36">
        <f>+E243/1000</f>
        <v>562.84299999999996</v>
      </c>
      <c r="BA243" s="36">
        <f>+O243/1000</f>
        <v>16.274999999999999</v>
      </c>
      <c r="BB243" s="36">
        <f>+Y243/1000</f>
        <v>91.8</v>
      </c>
      <c r="BC243" s="36">
        <f>+AI243/1000</f>
        <v>4.2</v>
      </c>
      <c r="BD243" s="36">
        <f>+AS243/1000</f>
        <v>675.11800000000005</v>
      </c>
      <c r="BE243" s="41">
        <f t="shared" si="255"/>
        <v>10984.362000000001</v>
      </c>
      <c r="BF243" s="41">
        <f t="shared" si="255"/>
        <v>678.04</v>
      </c>
      <c r="BG243" s="41">
        <f t="shared" si="255"/>
        <v>3095.1710000000007</v>
      </c>
      <c r="BH243" s="41">
        <f t="shared" si="255"/>
        <v>240.80599999999995</v>
      </c>
      <c r="BI243" s="41">
        <f t="shared" si="255"/>
        <v>14998.379000000003</v>
      </c>
      <c r="BJ243" s="1">
        <f t="shared" si="172"/>
        <v>25</v>
      </c>
    </row>
    <row r="244" spans="1:62" x14ac:dyDescent="0.25">
      <c r="A244" s="33">
        <f t="shared" si="220"/>
        <v>39263</v>
      </c>
      <c r="B244" s="36">
        <v>561184</v>
      </c>
      <c r="C244" s="36">
        <v>22700</v>
      </c>
      <c r="D244" s="48">
        <v>0</v>
      </c>
      <c r="E244" s="36">
        <v>583884</v>
      </c>
      <c r="F244" s="36">
        <f t="shared" si="239"/>
        <v>634163.75</v>
      </c>
      <c r="G244" s="36">
        <f t="shared" si="240"/>
        <v>633709.16666666663</v>
      </c>
      <c r="H244" s="40">
        <f t="shared" si="256"/>
        <v>-31.694134823258558</v>
      </c>
      <c r="I244" s="40">
        <f t="shared" si="256"/>
        <v>-7.6361468876029903</v>
      </c>
      <c r="J244" s="40">
        <f t="shared" si="257"/>
        <v>7.173374747353467E-2</v>
      </c>
      <c r="L244" s="36">
        <v>9317</v>
      </c>
      <c r="M244" s="36">
        <v>0</v>
      </c>
      <c r="N244" s="48">
        <v>8400</v>
      </c>
      <c r="O244" s="36">
        <v>17717</v>
      </c>
      <c r="P244" s="36">
        <f t="shared" si="241"/>
        <v>18137.5</v>
      </c>
      <c r="Q244" s="36">
        <f t="shared" si="242"/>
        <v>37013.416666666664</v>
      </c>
      <c r="R244" s="40">
        <f t="shared" si="258"/>
        <v>-68.880418745169678</v>
      </c>
      <c r="S244" s="40">
        <f t="shared" si="258"/>
        <v>-40.645657438314032</v>
      </c>
      <c r="T244" s="40">
        <f t="shared" si="259"/>
        <v>-50.997498654767085</v>
      </c>
      <c r="V244" s="36">
        <v>99244</v>
      </c>
      <c r="W244" s="36">
        <v>10500</v>
      </c>
      <c r="X244" s="36">
        <v>0</v>
      </c>
      <c r="Y244" s="36">
        <v>109744</v>
      </c>
      <c r="Z244" s="36">
        <f t="shared" ref="Z244:Z250" si="267">AVERAGE(Y241,Y242,Y243,Y244)</f>
        <v>99992.75</v>
      </c>
      <c r="AA244" s="36">
        <f t="shared" ref="AA244:AA250" si="268">AVERAGE(Z192,Z140,Z88)</f>
        <v>84341.833333333328</v>
      </c>
      <c r="AB244" s="40">
        <f t="shared" si="260"/>
        <v>10.90181494805773</v>
      </c>
      <c r="AC244" s="40">
        <f t="shared" si="260"/>
        <v>-0.37635560249276168</v>
      </c>
      <c r="AD244" s="40">
        <f t="shared" si="261"/>
        <v>18.556528887404646</v>
      </c>
      <c r="AF244" s="36">
        <v>1600</v>
      </c>
      <c r="AG244" s="36">
        <v>1500</v>
      </c>
      <c r="AH244" s="36">
        <v>0</v>
      </c>
      <c r="AI244" s="36">
        <v>3100</v>
      </c>
      <c r="AJ244" s="36">
        <f t="shared" ref="AJ244:AJ250" si="269">AVERAGE(AI241,AI242,AI243,AI244)</f>
        <v>10975</v>
      </c>
      <c r="AK244" s="36">
        <f t="shared" ref="AK244:AK250" si="270">AVERAGE(AJ192,AJ140,AJ88)</f>
        <v>9033</v>
      </c>
      <c r="AL244" s="40">
        <f t="shared" si="262"/>
        <v>-64.367816091954026</v>
      </c>
      <c r="AM244" s="40">
        <f t="shared" si="262"/>
        <v>11.562897077509525</v>
      </c>
      <c r="AN244" s="40">
        <f t="shared" si="263"/>
        <v>21.498948300675291</v>
      </c>
      <c r="AP244" s="36">
        <f t="shared" si="119"/>
        <v>671345</v>
      </c>
      <c r="AQ244" s="36">
        <f t="shared" si="119"/>
        <v>34700</v>
      </c>
      <c r="AR244" s="36">
        <f t="shared" si="144"/>
        <v>8400</v>
      </c>
      <c r="AS244" s="36">
        <f t="shared" si="264"/>
        <v>714445</v>
      </c>
      <c r="AT244" s="36">
        <f t="shared" ref="AT244:AT250" si="271">AVERAGE(AS241,AS242,AS243,AS244)</f>
        <v>763269</v>
      </c>
      <c r="AU244" s="36">
        <f t="shared" ref="AU244:AU250" si="272">AVERAGE(AT192,AT140,AT88)</f>
        <v>764097.41666666663</v>
      </c>
      <c r="AV244" s="40">
        <f t="shared" si="265"/>
        <v>-29.914871159000032</v>
      </c>
      <c r="AW244" s="40">
        <f t="shared" si="254"/>
        <v>-7.7463350250616685</v>
      </c>
      <c r="AX244" s="40">
        <f t="shared" si="266"/>
        <v>-0.10841767667276736</v>
      </c>
      <c r="AZ244" s="36">
        <f t="shared" si="149"/>
        <v>583.88400000000001</v>
      </c>
      <c r="BA244" s="36">
        <f t="shared" si="150"/>
        <v>17.716999999999999</v>
      </c>
      <c r="BB244" s="36">
        <f t="shared" si="151"/>
        <v>109.744</v>
      </c>
      <c r="BC244" s="36">
        <f t="shared" si="152"/>
        <v>3.1</v>
      </c>
      <c r="BD244" s="36">
        <f t="shared" si="153"/>
        <v>714.44500000000005</v>
      </c>
      <c r="BE244" s="41">
        <f t="shared" si="255"/>
        <v>11568.246000000001</v>
      </c>
      <c r="BF244" s="41">
        <f t="shared" si="255"/>
        <v>695.75699999999995</v>
      </c>
      <c r="BG244" s="41">
        <f t="shared" si="255"/>
        <v>3204.9150000000009</v>
      </c>
      <c r="BH244" s="41">
        <f t="shared" si="255"/>
        <v>243.90599999999995</v>
      </c>
      <c r="BI244" s="41">
        <f t="shared" si="255"/>
        <v>15712.824000000002</v>
      </c>
      <c r="BJ244" s="1">
        <f t="shared" si="172"/>
        <v>26</v>
      </c>
    </row>
    <row r="245" spans="1:62" x14ac:dyDescent="0.25">
      <c r="A245" s="33">
        <f t="shared" si="220"/>
        <v>39270</v>
      </c>
      <c r="B245" s="36">
        <v>661904</v>
      </c>
      <c r="C245" s="36">
        <v>31745</v>
      </c>
      <c r="D245" s="48">
        <v>0</v>
      </c>
      <c r="E245" s="36">
        <v>693649</v>
      </c>
      <c r="F245" s="36">
        <f t="shared" ref="F245:F251" si="273">AVERAGE(E242,E243,E244,E245)</f>
        <v>647006</v>
      </c>
      <c r="G245" s="36">
        <f t="shared" ref="G245:G251" si="274">AVERAGE(F193,F141,F89)</f>
        <v>627253.16666666663</v>
      </c>
      <c r="H245" s="40">
        <f t="shared" si="256"/>
        <v>-4.0626646731846687</v>
      </c>
      <c r="I245" s="40">
        <f t="shared" si="256"/>
        <v>-12.588432463031129</v>
      </c>
      <c r="J245" s="40">
        <f t="shared" si="257"/>
        <v>3.1491006156737944</v>
      </c>
      <c r="L245" s="36">
        <v>7600</v>
      </c>
      <c r="M245" s="36">
        <v>0</v>
      </c>
      <c r="N245" s="48">
        <v>13000</v>
      </c>
      <c r="O245" s="36">
        <v>20600</v>
      </c>
      <c r="P245" s="36">
        <f t="shared" ref="P245:P251" si="275">AVERAGE(O242,O243,O244,O245)</f>
        <v>16210</v>
      </c>
      <c r="Q245" s="36">
        <f t="shared" ref="Q245:Q251" si="276">AVERAGE(P193,P141,P89)</f>
        <v>44162.916666666664</v>
      </c>
      <c r="R245" s="40">
        <f t="shared" si="258"/>
        <v>-37.195121951219512</v>
      </c>
      <c r="S245" s="40">
        <f t="shared" si="258"/>
        <v>-54.444538122136976</v>
      </c>
      <c r="T245" s="40">
        <f t="shared" si="259"/>
        <v>-63.29499674500665</v>
      </c>
      <c r="V245" s="36">
        <v>155242</v>
      </c>
      <c r="W245" s="36">
        <v>8900</v>
      </c>
      <c r="X245" s="36">
        <v>1400</v>
      </c>
      <c r="Y245" s="36">
        <v>165542</v>
      </c>
      <c r="Z245" s="36">
        <f t="shared" si="267"/>
        <v>116412</v>
      </c>
      <c r="AA245" s="36">
        <f t="shared" si="268"/>
        <v>79796</v>
      </c>
      <c r="AB245" s="40">
        <f t="shared" si="260"/>
        <v>55.836502617012471</v>
      </c>
      <c r="AC245" s="40">
        <f t="shared" si="260"/>
        <v>25.522078664254956</v>
      </c>
      <c r="AD245" s="40">
        <f t="shared" si="261"/>
        <v>45.887011880294757</v>
      </c>
      <c r="AF245" s="36">
        <v>1500</v>
      </c>
      <c r="AG245" s="36">
        <v>0</v>
      </c>
      <c r="AH245" s="36">
        <v>12600</v>
      </c>
      <c r="AI245" s="36">
        <v>14100</v>
      </c>
      <c r="AJ245" s="36">
        <f t="shared" si="269"/>
        <v>12550</v>
      </c>
      <c r="AK245" s="36">
        <f t="shared" si="270"/>
        <v>9876.0833333333339</v>
      </c>
      <c r="AL245" s="40">
        <f t="shared" si="262"/>
        <v>-24.193548387096776</v>
      </c>
      <c r="AM245" s="40">
        <f t="shared" si="262"/>
        <v>0.80321285140563248</v>
      </c>
      <c r="AN245" s="40">
        <f t="shared" si="263"/>
        <v>27.074666914178191</v>
      </c>
      <c r="AP245" s="36">
        <f t="shared" si="119"/>
        <v>826246</v>
      </c>
      <c r="AQ245" s="36">
        <f t="shared" si="119"/>
        <v>40645</v>
      </c>
      <c r="AR245" s="36">
        <f t="shared" si="144"/>
        <v>27000</v>
      </c>
      <c r="AS245" s="36">
        <f t="shared" si="264"/>
        <v>893891</v>
      </c>
      <c r="AT245" s="36">
        <f t="shared" si="271"/>
        <v>792178</v>
      </c>
      <c r="AU245" s="36">
        <f t="shared" si="272"/>
        <v>761088.16666666663</v>
      </c>
      <c r="AV245" s="40">
        <f t="shared" si="265"/>
        <v>1.5034332556256746</v>
      </c>
      <c r="AW245" s="40">
        <f t="shared" si="254"/>
        <v>-10.07774200551388</v>
      </c>
      <c r="AX245" s="40">
        <f t="shared" si="266"/>
        <v>4.0849187643394069</v>
      </c>
      <c r="AZ245" s="36">
        <f t="shared" si="149"/>
        <v>693.649</v>
      </c>
      <c r="BA245" s="36">
        <f t="shared" si="150"/>
        <v>20.6</v>
      </c>
      <c r="BB245" s="36">
        <f t="shared" si="151"/>
        <v>165.542</v>
      </c>
      <c r="BC245" s="36">
        <f t="shared" si="152"/>
        <v>14.1</v>
      </c>
      <c r="BD245" s="36">
        <f t="shared" si="153"/>
        <v>893.89099999999996</v>
      </c>
      <c r="BE245" s="41">
        <f t="shared" ref="BE245:BI246" si="277">BE244+AZ245</f>
        <v>12261.895</v>
      </c>
      <c r="BF245" s="41">
        <f t="shared" si="277"/>
        <v>716.35699999999997</v>
      </c>
      <c r="BG245" s="41">
        <f t="shared" si="277"/>
        <v>3370.4570000000008</v>
      </c>
      <c r="BH245" s="41">
        <f t="shared" si="277"/>
        <v>258.00599999999997</v>
      </c>
      <c r="BI245" s="41">
        <f t="shared" si="277"/>
        <v>16606.715000000004</v>
      </c>
      <c r="BJ245" s="1">
        <f t="shared" si="172"/>
        <v>27</v>
      </c>
    </row>
    <row r="246" spans="1:62" x14ac:dyDescent="0.25">
      <c r="A246" s="33">
        <f t="shared" si="220"/>
        <v>39277</v>
      </c>
      <c r="B246" s="36">
        <v>720559</v>
      </c>
      <c r="C246" s="36">
        <v>24699</v>
      </c>
      <c r="D246" s="48">
        <v>0</v>
      </c>
      <c r="E246" s="36">
        <v>745258</v>
      </c>
      <c r="F246" s="36">
        <f t="shared" si="273"/>
        <v>646408.5</v>
      </c>
      <c r="G246" s="36">
        <f t="shared" si="274"/>
        <v>644264.41666666663</v>
      </c>
      <c r="H246" s="40">
        <f t="shared" ref="H246:I248" si="278">((E246/E194)-1)*100</f>
        <v>20.275650595118023</v>
      </c>
      <c r="I246" s="40">
        <f t="shared" si="278"/>
        <v>-12.73682682929299</v>
      </c>
      <c r="J246" s="40">
        <f t="shared" si="257"/>
        <v>0.33279555379241987</v>
      </c>
      <c r="L246" s="36">
        <v>14052</v>
      </c>
      <c r="M246" s="36">
        <v>1640</v>
      </c>
      <c r="N246" s="48">
        <v>7000</v>
      </c>
      <c r="O246" s="36">
        <v>22692</v>
      </c>
      <c r="P246" s="36">
        <f t="shared" si="275"/>
        <v>19321</v>
      </c>
      <c r="Q246" s="36">
        <f t="shared" si="276"/>
        <v>49162</v>
      </c>
      <c r="R246" s="40">
        <f t="shared" ref="R246:S248" si="279">((O246/O194)-1)*100</f>
        <v>-29.000969932104748</v>
      </c>
      <c r="S246" s="40">
        <f t="shared" si="279"/>
        <v>-43.626589249633462</v>
      </c>
      <c r="T246" s="40">
        <f t="shared" si="259"/>
        <v>-60.699320613481959</v>
      </c>
      <c r="V246" s="36">
        <v>87696</v>
      </c>
      <c r="W246" s="36">
        <v>9000</v>
      </c>
      <c r="X246" s="36">
        <v>0</v>
      </c>
      <c r="Y246" s="36">
        <v>96696</v>
      </c>
      <c r="Z246" s="36">
        <f t="shared" si="267"/>
        <v>115945.5</v>
      </c>
      <c r="AA246" s="36">
        <f t="shared" si="268"/>
        <v>82605.083333333328</v>
      </c>
      <c r="AB246" s="40">
        <f t="shared" ref="AB246:AC248" si="280">((Y246/Y194)-1)*100</f>
        <v>-27.398319655822267</v>
      </c>
      <c r="AC246" s="40">
        <f t="shared" si="280"/>
        <v>13.69044992572328</v>
      </c>
      <c r="AD246" s="40">
        <f t="shared" si="261"/>
        <v>40.361216672500987</v>
      </c>
      <c r="AF246" s="36">
        <v>4500</v>
      </c>
      <c r="AG246" s="36">
        <v>0</v>
      </c>
      <c r="AH246" s="36">
        <v>2800</v>
      </c>
      <c r="AI246" s="36">
        <v>7300</v>
      </c>
      <c r="AJ246" s="36">
        <f t="shared" si="269"/>
        <v>7175</v>
      </c>
      <c r="AK246" s="36">
        <f t="shared" si="270"/>
        <v>8585.5</v>
      </c>
      <c r="AL246" s="40">
        <f t="shared" ref="AL246:AM248" si="281">((AI246/AI194)-1)*100</f>
        <v>-32.557280118255726</v>
      </c>
      <c r="AM246" s="40">
        <f t="shared" si="281"/>
        <v>-31.214648643466592</v>
      </c>
      <c r="AN246" s="40">
        <f t="shared" si="263"/>
        <v>-16.428862617203421</v>
      </c>
      <c r="AP246" s="36">
        <f t="shared" si="119"/>
        <v>826807</v>
      </c>
      <c r="AQ246" s="36">
        <f t="shared" si="119"/>
        <v>35339</v>
      </c>
      <c r="AR246" s="36">
        <f t="shared" si="144"/>
        <v>9800</v>
      </c>
      <c r="AS246" s="36">
        <f t="shared" si="264"/>
        <v>871946</v>
      </c>
      <c r="AT246" s="36">
        <f t="shared" si="271"/>
        <v>788850</v>
      </c>
      <c r="AU246" s="36">
        <f t="shared" si="272"/>
        <v>784617</v>
      </c>
      <c r="AV246" s="40">
        <f t="shared" si="265"/>
        <v>9.5964414144346968</v>
      </c>
      <c r="AW246" s="40">
        <f t="shared" ref="AW246:AW251" si="282">((AT246/AT194)-1)*100</f>
        <v>-11.110009321701819</v>
      </c>
      <c r="AX246" s="40">
        <f t="shared" si="266"/>
        <v>0.53949888926698719</v>
      </c>
      <c r="AZ246" s="36">
        <f t="shared" si="149"/>
        <v>745.25800000000004</v>
      </c>
      <c r="BA246" s="36">
        <f t="shared" si="150"/>
        <v>22.692</v>
      </c>
      <c r="BB246" s="36">
        <f t="shared" si="151"/>
        <v>96.695999999999998</v>
      </c>
      <c r="BC246" s="36">
        <f t="shared" si="152"/>
        <v>7.3</v>
      </c>
      <c r="BD246" s="36">
        <f t="shared" si="153"/>
        <v>871.94600000000003</v>
      </c>
      <c r="BE246" s="41">
        <f t="shared" si="277"/>
        <v>13007.153</v>
      </c>
      <c r="BF246" s="41">
        <f t="shared" si="277"/>
        <v>739.04899999999998</v>
      </c>
      <c r="BG246" s="41">
        <f t="shared" si="277"/>
        <v>3467.1530000000007</v>
      </c>
      <c r="BH246" s="41">
        <f t="shared" si="277"/>
        <v>265.30599999999998</v>
      </c>
      <c r="BI246" s="41">
        <f t="shared" si="277"/>
        <v>17478.661000000004</v>
      </c>
      <c r="BJ246" s="1">
        <f t="shared" si="172"/>
        <v>28</v>
      </c>
    </row>
    <row r="247" spans="1:62" x14ac:dyDescent="0.25">
      <c r="A247" s="33">
        <f t="shared" si="220"/>
        <v>39284</v>
      </c>
      <c r="B247" s="36">
        <v>565817</v>
      </c>
      <c r="C247" s="36">
        <v>10300</v>
      </c>
      <c r="D247" s="48">
        <v>0</v>
      </c>
      <c r="E247" s="36">
        <v>576117</v>
      </c>
      <c r="F247" s="36">
        <f t="shared" si="273"/>
        <v>649727</v>
      </c>
      <c r="G247" s="36">
        <f t="shared" si="274"/>
        <v>621247.16666666663</v>
      </c>
      <c r="H247" s="40">
        <f t="shared" si="278"/>
        <v>-13.18112977237279</v>
      </c>
      <c r="I247" s="40">
        <f t="shared" si="278"/>
        <v>-9.1621546143519144</v>
      </c>
      <c r="J247" s="40">
        <f t="shared" si="257"/>
        <v>4.5842999149828589</v>
      </c>
      <c r="L247" s="36">
        <v>21600</v>
      </c>
      <c r="M247" s="36">
        <v>4300</v>
      </c>
      <c r="N247" s="48">
        <v>0</v>
      </c>
      <c r="O247" s="36">
        <v>25900</v>
      </c>
      <c r="P247" s="36">
        <f t="shared" si="275"/>
        <v>21727.25</v>
      </c>
      <c r="Q247" s="36">
        <f t="shared" si="276"/>
        <v>62642.916666666664</v>
      </c>
      <c r="R247" s="40">
        <f t="shared" si="279"/>
        <v>-56.297983632835567</v>
      </c>
      <c r="S247" s="40">
        <f t="shared" si="279"/>
        <v>-51.972833475171029</v>
      </c>
      <c r="T247" s="40">
        <f t="shared" si="259"/>
        <v>-65.315711406583603</v>
      </c>
      <c r="V247" s="36">
        <v>96693</v>
      </c>
      <c r="W247" s="36">
        <v>7883</v>
      </c>
      <c r="X247" s="36">
        <v>1400</v>
      </c>
      <c r="Y247" s="36">
        <v>105976</v>
      </c>
      <c r="Z247" s="36">
        <f t="shared" si="267"/>
        <v>119489.5</v>
      </c>
      <c r="AA247" s="36">
        <f t="shared" si="268"/>
        <v>82222.583333333328</v>
      </c>
      <c r="AB247" s="40">
        <f t="shared" si="280"/>
        <v>-20.444411080249225</v>
      </c>
      <c r="AC247" s="40">
        <f t="shared" si="280"/>
        <v>1.3522597390480007</v>
      </c>
      <c r="AD247" s="40">
        <f t="shared" si="261"/>
        <v>45.324429318384759</v>
      </c>
      <c r="AF247" s="36">
        <v>0</v>
      </c>
      <c r="AG247" s="36">
        <v>0</v>
      </c>
      <c r="AH247" s="36">
        <v>9800</v>
      </c>
      <c r="AI247" s="36">
        <v>9800</v>
      </c>
      <c r="AJ247" s="36">
        <f t="shared" si="269"/>
        <v>8575</v>
      </c>
      <c r="AK247" s="36">
        <f t="shared" si="270"/>
        <v>10221.75</v>
      </c>
      <c r="AL247" s="40">
        <f t="shared" si="281"/>
        <v>18.07228915662651</v>
      </c>
      <c r="AM247" s="40">
        <f t="shared" si="281"/>
        <v>-26.115802171290714</v>
      </c>
      <c r="AN247" s="40">
        <f t="shared" si="263"/>
        <v>-16.110255093305938</v>
      </c>
      <c r="AP247" s="36">
        <f t="shared" si="119"/>
        <v>684110</v>
      </c>
      <c r="AQ247" s="36">
        <f t="shared" si="119"/>
        <v>22483</v>
      </c>
      <c r="AR247" s="36">
        <f t="shared" si="144"/>
        <v>11200</v>
      </c>
      <c r="AS247" s="36">
        <f t="shared" si="264"/>
        <v>717793</v>
      </c>
      <c r="AT247" s="36">
        <f t="shared" si="271"/>
        <v>799518.75</v>
      </c>
      <c r="AU247" s="36">
        <f t="shared" si="272"/>
        <v>776334.41666666663</v>
      </c>
      <c r="AV247" s="40">
        <f t="shared" si="265"/>
        <v>-16.956707853209309</v>
      </c>
      <c r="AW247" s="40">
        <f t="shared" si="282"/>
        <v>-10.166533520748855</v>
      </c>
      <c r="AX247" s="40">
        <f t="shared" si="266"/>
        <v>2.9863848408111959</v>
      </c>
      <c r="AZ247" s="36">
        <f t="shared" si="149"/>
        <v>576.11699999999996</v>
      </c>
      <c r="BA247" s="36">
        <f t="shared" si="150"/>
        <v>25.9</v>
      </c>
      <c r="BB247" s="36">
        <f t="shared" si="151"/>
        <v>105.976</v>
      </c>
      <c r="BC247" s="36">
        <f t="shared" si="152"/>
        <v>9.8000000000000007</v>
      </c>
      <c r="BD247" s="36">
        <f t="shared" si="153"/>
        <v>717.79300000000001</v>
      </c>
      <c r="BE247" s="41">
        <f t="shared" ref="BE247:BI248" si="283">BE246+AZ247</f>
        <v>13583.27</v>
      </c>
      <c r="BF247" s="41">
        <f t="shared" si="283"/>
        <v>764.94899999999996</v>
      </c>
      <c r="BG247" s="41">
        <f t="shared" si="283"/>
        <v>3573.1290000000008</v>
      </c>
      <c r="BH247" s="41">
        <f t="shared" si="283"/>
        <v>275.10599999999999</v>
      </c>
      <c r="BI247" s="41">
        <f t="shared" si="283"/>
        <v>18196.454000000005</v>
      </c>
      <c r="BJ247" s="1">
        <f t="shared" si="172"/>
        <v>29</v>
      </c>
    </row>
    <row r="248" spans="1:62" x14ac:dyDescent="0.25">
      <c r="A248" s="33">
        <f t="shared" si="220"/>
        <v>39291</v>
      </c>
      <c r="B248" s="36">
        <v>687126</v>
      </c>
      <c r="C248" s="36">
        <v>20098</v>
      </c>
      <c r="D248" s="48">
        <v>0</v>
      </c>
      <c r="E248" s="36">
        <v>707224</v>
      </c>
      <c r="F248" s="36">
        <f t="shared" si="273"/>
        <v>680562</v>
      </c>
      <c r="G248" s="36">
        <f t="shared" si="274"/>
        <v>603297</v>
      </c>
      <c r="H248" s="40">
        <f t="shared" si="278"/>
        <v>1.9514564926256472</v>
      </c>
      <c r="I248" s="40">
        <f t="shared" si="278"/>
        <v>0.82698746629530362</v>
      </c>
      <c r="J248" s="40">
        <f t="shared" si="257"/>
        <v>12.807124848954988</v>
      </c>
      <c r="L248" s="36">
        <v>3200</v>
      </c>
      <c r="M248" s="36">
        <v>6000</v>
      </c>
      <c r="N248" s="48">
        <v>7490</v>
      </c>
      <c r="O248" s="36">
        <v>16690</v>
      </c>
      <c r="P248" s="36">
        <f t="shared" si="275"/>
        <v>21470.5</v>
      </c>
      <c r="Q248" s="36">
        <f t="shared" si="276"/>
        <v>58481.916666666664</v>
      </c>
      <c r="R248" s="40">
        <f t="shared" si="279"/>
        <v>-58.58560794044665</v>
      </c>
      <c r="S248" s="40">
        <f t="shared" si="279"/>
        <v>-47.73681584168056</v>
      </c>
      <c r="T248" s="40">
        <f t="shared" si="259"/>
        <v>-63.286941974940966</v>
      </c>
      <c r="V248" s="36">
        <v>57235</v>
      </c>
      <c r="W248" s="36">
        <v>3000</v>
      </c>
      <c r="X248" s="36">
        <v>2969</v>
      </c>
      <c r="Y248" s="36">
        <v>63204</v>
      </c>
      <c r="Z248" s="36">
        <f t="shared" si="267"/>
        <v>107854.5</v>
      </c>
      <c r="AA248" s="36">
        <f t="shared" si="268"/>
        <v>81476</v>
      </c>
      <c r="AB248" s="40">
        <f t="shared" si="280"/>
        <v>-41.014082929697338</v>
      </c>
      <c r="AC248" s="40">
        <f t="shared" si="280"/>
        <v>-10.079287000600278</v>
      </c>
      <c r="AD248" s="40">
        <f t="shared" si="261"/>
        <v>32.375791644165155</v>
      </c>
      <c r="AF248" s="36">
        <v>7616</v>
      </c>
      <c r="AG248" s="36">
        <v>0</v>
      </c>
      <c r="AH248" s="36">
        <v>0</v>
      </c>
      <c r="AI248" s="36">
        <v>7616</v>
      </c>
      <c r="AJ248" s="36">
        <f t="shared" si="269"/>
        <v>9704</v>
      </c>
      <c r="AK248" s="36">
        <f t="shared" si="270"/>
        <v>11377</v>
      </c>
      <c r="AL248" s="40">
        <f t="shared" si="281"/>
        <v>-44.586728754365545</v>
      </c>
      <c r="AM248" s="40">
        <f t="shared" si="281"/>
        <v>-24.582264708168179</v>
      </c>
      <c r="AN248" s="40">
        <f t="shared" si="263"/>
        <v>-14.705106794409772</v>
      </c>
      <c r="AP248" s="36">
        <f t="shared" si="119"/>
        <v>755177</v>
      </c>
      <c r="AQ248" s="36">
        <f t="shared" si="119"/>
        <v>29098</v>
      </c>
      <c r="AR248" s="36">
        <f t="shared" si="144"/>
        <v>10459</v>
      </c>
      <c r="AS248" s="36">
        <f t="shared" si="264"/>
        <v>794734</v>
      </c>
      <c r="AT248" s="36">
        <f t="shared" si="271"/>
        <v>819591</v>
      </c>
      <c r="AU248" s="36">
        <f t="shared" si="272"/>
        <v>754631.91666666663</v>
      </c>
      <c r="AV248" s="40">
        <f t="shared" si="265"/>
        <v>-7.0358248272861079</v>
      </c>
      <c r="AW248" s="40">
        <f t="shared" si="282"/>
        <v>-3.4494579574671058</v>
      </c>
      <c r="AX248" s="40">
        <f t="shared" si="266"/>
        <v>8.6080487584289322</v>
      </c>
      <c r="AZ248" s="36">
        <f t="shared" si="149"/>
        <v>707.22400000000005</v>
      </c>
      <c r="BA248" s="36">
        <f t="shared" si="150"/>
        <v>16.690000000000001</v>
      </c>
      <c r="BB248" s="36">
        <f t="shared" si="151"/>
        <v>63.204000000000001</v>
      </c>
      <c r="BC248" s="36">
        <f t="shared" si="152"/>
        <v>7.6159999999999997</v>
      </c>
      <c r="BD248" s="36">
        <f t="shared" si="153"/>
        <v>794.73400000000004</v>
      </c>
      <c r="BE248" s="41">
        <f t="shared" si="283"/>
        <v>14290.494000000001</v>
      </c>
      <c r="BF248" s="41">
        <f t="shared" si="283"/>
        <v>781.63900000000001</v>
      </c>
      <c r="BG248" s="41">
        <f t="shared" si="283"/>
        <v>3636.333000000001</v>
      </c>
      <c r="BH248" s="41">
        <f t="shared" si="283"/>
        <v>282.72199999999998</v>
      </c>
      <c r="BI248" s="41">
        <f t="shared" si="283"/>
        <v>18991.188000000006</v>
      </c>
      <c r="BJ248" s="1">
        <f t="shared" si="172"/>
        <v>30</v>
      </c>
    </row>
    <row r="249" spans="1:62" x14ac:dyDescent="0.25">
      <c r="A249" s="33">
        <f t="shared" si="220"/>
        <v>39298</v>
      </c>
      <c r="B249" s="36">
        <v>731281</v>
      </c>
      <c r="C249" s="36">
        <v>29050</v>
      </c>
      <c r="D249" s="48">
        <v>0</v>
      </c>
      <c r="E249" s="36">
        <v>760331</v>
      </c>
      <c r="F249" s="36">
        <f t="shared" si="273"/>
        <v>697232.5</v>
      </c>
      <c r="G249" s="36">
        <f t="shared" si="274"/>
        <v>594778.33333333337</v>
      </c>
      <c r="H249" s="40">
        <f t="shared" ref="H249:I251" si="284">((E249/E197)-1)*100</f>
        <v>25.57616016542412</v>
      </c>
      <c r="I249" s="40">
        <f t="shared" si="284"/>
        <v>7.9988119445269401</v>
      </c>
      <c r="J249" s="40">
        <f t="shared" ref="J249:J254" si="285">((F249/G249)-1)*100</f>
        <v>17.225605057346293</v>
      </c>
      <c r="L249" s="36">
        <v>10848</v>
      </c>
      <c r="M249" s="36">
        <v>15300</v>
      </c>
      <c r="N249" s="48">
        <v>22500</v>
      </c>
      <c r="O249" s="36">
        <v>48648</v>
      </c>
      <c r="P249" s="36">
        <f t="shared" si="275"/>
        <v>28482.5</v>
      </c>
      <c r="Q249" s="36">
        <f t="shared" si="276"/>
        <v>55695</v>
      </c>
      <c r="R249" s="40">
        <f t="shared" ref="R249:S251" si="286">((O249/O197)-1)*100</f>
        <v>67.786438573497975</v>
      </c>
      <c r="S249" s="40">
        <f t="shared" si="286"/>
        <v>-29.024420632942938</v>
      </c>
      <c r="T249" s="40">
        <f t="shared" ref="T249:T254" si="287">((P249/Q249)-1)*100</f>
        <v>-48.859861747014989</v>
      </c>
      <c r="V249" s="36">
        <v>70771</v>
      </c>
      <c r="W249" s="36">
        <v>10581</v>
      </c>
      <c r="X249" s="36">
        <v>2800</v>
      </c>
      <c r="Y249" s="36">
        <v>84152</v>
      </c>
      <c r="Z249" s="36">
        <f t="shared" si="267"/>
        <v>87507</v>
      </c>
      <c r="AA249" s="36">
        <f t="shared" si="268"/>
        <v>83249.916666666672</v>
      </c>
      <c r="AB249" s="40">
        <f t="shared" ref="AB249:AC251" si="288">((Y249/Y197)-1)*100</f>
        <v>-38.05201593015466</v>
      </c>
      <c r="AC249" s="40">
        <f t="shared" si="288"/>
        <v>-31.28500503542465</v>
      </c>
      <c r="AD249" s="40">
        <f t="shared" ref="AD249:AD254" si="289">((Z249/AA249)-1)*100</f>
        <v>5.1136187323510773</v>
      </c>
      <c r="AF249" s="36">
        <v>0</v>
      </c>
      <c r="AG249" s="36">
        <v>0</v>
      </c>
      <c r="AH249" s="36">
        <v>2800</v>
      </c>
      <c r="AI249" s="36">
        <v>2800</v>
      </c>
      <c r="AJ249" s="36">
        <f t="shared" si="269"/>
        <v>6879</v>
      </c>
      <c r="AK249" s="36">
        <f t="shared" si="270"/>
        <v>11208.916666666666</v>
      </c>
      <c r="AL249" s="40">
        <f t="shared" ref="AL249:AM251" si="290">((AI249/AI197)-1)*100</f>
        <v>-81.877022653721681</v>
      </c>
      <c r="AM249" s="40">
        <f t="shared" si="290"/>
        <v>-43.052278653917796</v>
      </c>
      <c r="AN249" s="40">
        <f t="shared" ref="AN249:AN254" si="291">((AJ249/AK249)-1)*100</f>
        <v>-38.629216323314019</v>
      </c>
      <c r="AP249" s="36">
        <f t="shared" si="119"/>
        <v>812900</v>
      </c>
      <c r="AQ249" s="36">
        <f t="shared" si="119"/>
        <v>54931</v>
      </c>
      <c r="AR249" s="36">
        <f t="shared" si="144"/>
        <v>28100</v>
      </c>
      <c r="AS249" s="36">
        <f t="shared" si="264"/>
        <v>895931</v>
      </c>
      <c r="AT249" s="36">
        <f t="shared" si="271"/>
        <v>820101</v>
      </c>
      <c r="AU249" s="36">
        <f t="shared" si="272"/>
        <v>744932.16666666663</v>
      </c>
      <c r="AV249" s="40">
        <f t="shared" ref="AV249:AV254" si="292">((AS249/AS197)-1)*100</f>
        <v>14.020802763181162</v>
      </c>
      <c r="AW249" s="40">
        <f t="shared" si="282"/>
        <v>-0.6118887475004553</v>
      </c>
      <c r="AX249" s="40">
        <f t="shared" ref="AX249:AX254" si="293">((AT249/AU249)-1)*100</f>
        <v>10.090695058811839</v>
      </c>
      <c r="AZ249" s="36">
        <f t="shared" si="149"/>
        <v>760.33100000000002</v>
      </c>
      <c r="BA249" s="36">
        <f t="shared" si="150"/>
        <v>48.648000000000003</v>
      </c>
      <c r="BB249" s="36">
        <f t="shared" si="151"/>
        <v>84.152000000000001</v>
      </c>
      <c r="BC249" s="36">
        <f t="shared" si="152"/>
        <v>2.8</v>
      </c>
      <c r="BD249" s="36">
        <f t="shared" si="153"/>
        <v>895.93100000000004</v>
      </c>
      <c r="BE249" s="41">
        <f t="shared" ref="BE249:BI250" si="294">BE248+AZ249</f>
        <v>15050.825000000001</v>
      </c>
      <c r="BF249" s="41">
        <f t="shared" si="294"/>
        <v>830.28700000000003</v>
      </c>
      <c r="BG249" s="41">
        <f t="shared" si="294"/>
        <v>3720.485000000001</v>
      </c>
      <c r="BH249" s="41">
        <f t="shared" si="294"/>
        <v>285.52199999999999</v>
      </c>
      <c r="BI249" s="41">
        <f t="shared" si="294"/>
        <v>19887.119000000006</v>
      </c>
      <c r="BJ249" s="1">
        <f t="shared" si="172"/>
        <v>31</v>
      </c>
    </row>
    <row r="250" spans="1:62" x14ac:dyDescent="0.25">
      <c r="A250" s="33">
        <f t="shared" si="220"/>
        <v>39305</v>
      </c>
      <c r="B250" s="36">
        <v>504709</v>
      </c>
      <c r="C250" s="36">
        <v>8775</v>
      </c>
      <c r="D250" s="48">
        <v>0</v>
      </c>
      <c r="E250" s="36">
        <v>513484</v>
      </c>
      <c r="F250" s="36">
        <f t="shared" si="273"/>
        <v>639289</v>
      </c>
      <c r="G250" s="36">
        <f t="shared" si="274"/>
        <v>590520.91666666663</v>
      </c>
      <c r="H250" s="40">
        <f t="shared" si="284"/>
        <v>-8.8345370745183232</v>
      </c>
      <c r="I250" s="40">
        <f t="shared" si="284"/>
        <v>1.2338132771705368</v>
      </c>
      <c r="J250" s="40">
        <f t="shared" si="285"/>
        <v>8.258485340132605</v>
      </c>
      <c r="L250" s="36">
        <v>51221</v>
      </c>
      <c r="M250" s="36">
        <v>21370</v>
      </c>
      <c r="N250" s="48">
        <v>33021</v>
      </c>
      <c r="O250" s="36">
        <v>105612</v>
      </c>
      <c r="P250" s="36">
        <f t="shared" si="275"/>
        <v>49212.5</v>
      </c>
      <c r="Q250" s="36">
        <f t="shared" si="276"/>
        <v>54698.083333333336</v>
      </c>
      <c r="R250" s="40">
        <f t="shared" si="286"/>
        <v>99.939419181401675</v>
      </c>
      <c r="S250" s="40">
        <f t="shared" si="286"/>
        <v>8.5284566740728032</v>
      </c>
      <c r="T250" s="40">
        <f t="shared" si="287"/>
        <v>-10.028840133033301</v>
      </c>
      <c r="V250" s="36">
        <v>62658</v>
      </c>
      <c r="W250" s="36">
        <v>4500</v>
      </c>
      <c r="X250" s="36">
        <v>2891</v>
      </c>
      <c r="Y250" s="36">
        <v>70049</v>
      </c>
      <c r="Z250" s="36">
        <f t="shared" si="267"/>
        <v>80845.25</v>
      </c>
      <c r="AA250" s="36">
        <f t="shared" si="268"/>
        <v>84669.5</v>
      </c>
      <c r="AB250" s="40">
        <f t="shared" si="288"/>
        <v>-46.708509262429153</v>
      </c>
      <c r="AC250" s="40">
        <f t="shared" si="288"/>
        <v>-36.29830847692007</v>
      </c>
      <c r="AD250" s="40">
        <f t="shared" si="289"/>
        <v>-4.5166795599359872</v>
      </c>
      <c r="AF250" s="36">
        <v>19105</v>
      </c>
      <c r="AG250" s="36">
        <v>0</v>
      </c>
      <c r="AH250" s="36">
        <v>7000</v>
      </c>
      <c r="AI250" s="36">
        <v>26105</v>
      </c>
      <c r="AJ250" s="36">
        <f t="shared" si="269"/>
        <v>11580.25</v>
      </c>
      <c r="AK250" s="36">
        <f t="shared" si="270"/>
        <v>15034.25</v>
      </c>
      <c r="AL250" s="40">
        <f t="shared" si="290"/>
        <v>91.948529411764696</v>
      </c>
      <c r="AM250" s="40">
        <f t="shared" si="290"/>
        <v>-9.3416056679844992</v>
      </c>
      <c r="AN250" s="40">
        <f t="shared" si="291"/>
        <v>-22.974208889701853</v>
      </c>
      <c r="AP250" s="36">
        <f t="shared" si="119"/>
        <v>637693</v>
      </c>
      <c r="AQ250" s="36">
        <f t="shared" si="119"/>
        <v>34645</v>
      </c>
      <c r="AR250" s="36">
        <f t="shared" si="144"/>
        <v>42912</v>
      </c>
      <c r="AS250" s="36">
        <f t="shared" si="264"/>
        <v>715250</v>
      </c>
      <c r="AT250" s="36">
        <f t="shared" si="271"/>
        <v>780927</v>
      </c>
      <c r="AU250" s="36">
        <f t="shared" si="272"/>
        <v>744922.75</v>
      </c>
      <c r="AV250" s="40">
        <f t="shared" si="292"/>
        <v>-6.0255337263552917</v>
      </c>
      <c r="AW250" s="40">
        <f t="shared" si="282"/>
        <v>-4.360105005520321</v>
      </c>
      <c r="AX250" s="40">
        <f t="shared" si="293"/>
        <v>4.8332864045298685</v>
      </c>
      <c r="AZ250" s="36">
        <f t="shared" si="149"/>
        <v>513.48400000000004</v>
      </c>
      <c r="BA250" s="36">
        <f t="shared" si="150"/>
        <v>105.61199999999999</v>
      </c>
      <c r="BB250" s="36">
        <f t="shared" si="151"/>
        <v>70.049000000000007</v>
      </c>
      <c r="BC250" s="36">
        <f t="shared" si="152"/>
        <v>26.105</v>
      </c>
      <c r="BD250" s="36">
        <f t="shared" si="153"/>
        <v>715.25</v>
      </c>
      <c r="BE250" s="41">
        <f t="shared" si="294"/>
        <v>15564.309000000001</v>
      </c>
      <c r="BF250" s="41">
        <f t="shared" si="294"/>
        <v>935.899</v>
      </c>
      <c r="BG250" s="41">
        <f t="shared" si="294"/>
        <v>3790.534000000001</v>
      </c>
      <c r="BH250" s="41">
        <f t="shared" si="294"/>
        <v>311.62700000000001</v>
      </c>
      <c r="BI250" s="41">
        <f t="shared" si="294"/>
        <v>20602.369000000006</v>
      </c>
      <c r="BJ250" s="1">
        <f t="shared" si="172"/>
        <v>32</v>
      </c>
    </row>
    <row r="251" spans="1:62" x14ac:dyDescent="0.25">
      <c r="A251" s="33">
        <f t="shared" si="220"/>
        <v>39312</v>
      </c>
      <c r="B251" s="36">
        <v>405951</v>
      </c>
      <c r="C251" s="36">
        <v>23200</v>
      </c>
      <c r="D251" s="48">
        <v>0</v>
      </c>
      <c r="E251" s="36">
        <v>429151</v>
      </c>
      <c r="F251" s="36">
        <f t="shared" si="273"/>
        <v>602547.5</v>
      </c>
      <c r="G251" s="36">
        <f t="shared" si="274"/>
        <v>587480.16666666663</v>
      </c>
      <c r="H251" s="40">
        <f t="shared" si="284"/>
        <v>-28.423298107971075</v>
      </c>
      <c r="I251" s="40">
        <f t="shared" si="284"/>
        <v>-2.1033130745138129</v>
      </c>
      <c r="J251" s="40">
        <f t="shared" si="285"/>
        <v>2.5647390649500057</v>
      </c>
      <c r="L251" s="36">
        <v>52701</v>
      </c>
      <c r="M251" s="36">
        <v>21000</v>
      </c>
      <c r="N251" s="48">
        <v>28721</v>
      </c>
      <c r="O251" s="36">
        <v>102422</v>
      </c>
      <c r="P251" s="36">
        <f t="shared" si="275"/>
        <v>68343</v>
      </c>
      <c r="Q251" s="36">
        <f t="shared" si="276"/>
        <v>53034.833333333336</v>
      </c>
      <c r="R251" s="40">
        <f t="shared" si="286"/>
        <v>141.36208318604923</v>
      </c>
      <c r="S251" s="40">
        <f t="shared" si="286"/>
        <v>66.132080631536724</v>
      </c>
      <c r="T251" s="40">
        <f t="shared" si="287"/>
        <v>28.864362730155335</v>
      </c>
      <c r="V251" s="36">
        <v>124696</v>
      </c>
      <c r="W251" s="36">
        <v>7550</v>
      </c>
      <c r="X251" s="36">
        <v>0</v>
      </c>
      <c r="Y251" s="36">
        <v>132246</v>
      </c>
      <c r="Z251" s="36">
        <f t="shared" ref="Z251:Z256" si="295">AVERAGE(Y248,Y249,Y250,Y251)</f>
        <v>87412.75</v>
      </c>
      <c r="AA251" s="36">
        <f t="shared" ref="AA251:AA256" si="296">AVERAGE(Z199,Z147,Z95)</f>
        <v>83924</v>
      </c>
      <c r="AB251" s="40">
        <f t="shared" si="288"/>
        <v>1.3783269961977096</v>
      </c>
      <c r="AC251" s="40">
        <f t="shared" si="288"/>
        <v>-30.746681930808283</v>
      </c>
      <c r="AD251" s="40">
        <f t="shared" si="289"/>
        <v>4.1570349363710069</v>
      </c>
      <c r="AF251" s="36">
        <v>6268</v>
      </c>
      <c r="AG251" s="36">
        <v>0</v>
      </c>
      <c r="AH251" s="36">
        <v>0</v>
      </c>
      <c r="AI251" s="36">
        <v>6268</v>
      </c>
      <c r="AJ251" s="36">
        <f t="shared" ref="AJ251:AJ256" si="297">AVERAGE(AI248,AI249,AI250,AI251)</f>
        <v>10697.25</v>
      </c>
      <c r="AK251" s="36">
        <f t="shared" ref="AK251:AK256" si="298">AVERAGE(AJ199,AJ147,AJ95)</f>
        <v>14458.333333333334</v>
      </c>
      <c r="AL251" s="40">
        <f t="shared" si="290"/>
        <v>-37.470071827613729</v>
      </c>
      <c r="AM251" s="40">
        <f t="shared" si="290"/>
        <v>-18.987845052822905</v>
      </c>
      <c r="AN251" s="40">
        <f t="shared" si="291"/>
        <v>-26.01325648414986</v>
      </c>
      <c r="AP251" s="36">
        <f t="shared" si="119"/>
        <v>589616</v>
      </c>
      <c r="AQ251" s="36">
        <f t="shared" si="119"/>
        <v>51750</v>
      </c>
      <c r="AR251" s="36">
        <f t="shared" si="144"/>
        <v>28721</v>
      </c>
      <c r="AS251" s="36">
        <f t="shared" si="264"/>
        <v>670087</v>
      </c>
      <c r="AT251" s="36">
        <f t="shared" ref="AT251:AT256" si="299">AVERAGE(AS248,AS249,AS250,AS251)</f>
        <v>769000.5</v>
      </c>
      <c r="AU251" s="36">
        <f t="shared" ref="AU251:AU256" si="300">AVERAGE(AT199,AT147,AT95)</f>
        <v>738897.33333333337</v>
      </c>
      <c r="AV251" s="40">
        <f t="shared" si="292"/>
        <v>-14.363142592415091</v>
      </c>
      <c r="AW251" s="40">
        <f t="shared" si="282"/>
        <v>-3.3988447438924818</v>
      </c>
      <c r="AX251" s="40">
        <f t="shared" si="293"/>
        <v>4.0740662211980583</v>
      </c>
      <c r="AZ251" s="36">
        <f t="shared" si="149"/>
        <v>429.15100000000001</v>
      </c>
      <c r="BA251" s="36">
        <f t="shared" si="150"/>
        <v>102.422</v>
      </c>
      <c r="BB251" s="36">
        <f t="shared" si="151"/>
        <v>132.24600000000001</v>
      </c>
      <c r="BC251" s="36">
        <f t="shared" si="152"/>
        <v>6.2679999999999998</v>
      </c>
      <c r="BD251" s="36">
        <f t="shared" si="153"/>
        <v>670.08699999999999</v>
      </c>
      <c r="BE251" s="41">
        <f t="shared" ref="BE251:BI252" si="301">BE250+AZ251</f>
        <v>15993.460000000001</v>
      </c>
      <c r="BF251" s="41">
        <f t="shared" si="301"/>
        <v>1038.3209999999999</v>
      </c>
      <c r="BG251" s="41">
        <f t="shared" si="301"/>
        <v>3922.7800000000011</v>
      </c>
      <c r="BH251" s="41">
        <f t="shared" si="301"/>
        <v>317.89499999999998</v>
      </c>
      <c r="BI251" s="41">
        <f t="shared" si="301"/>
        <v>21272.456000000006</v>
      </c>
      <c r="BJ251" s="1">
        <f t="shared" si="172"/>
        <v>33</v>
      </c>
    </row>
    <row r="252" spans="1:62" x14ac:dyDescent="0.25">
      <c r="A252" s="33">
        <f t="shared" si="220"/>
        <v>39319</v>
      </c>
      <c r="B252" s="36">
        <v>344148</v>
      </c>
      <c r="C252" s="36">
        <v>10800</v>
      </c>
      <c r="D252" s="48">
        <v>5600</v>
      </c>
      <c r="E252" s="36">
        <v>360548</v>
      </c>
      <c r="F252" s="36">
        <f t="shared" ref="F252:F257" si="302">AVERAGE(E249,E250,E251,E252)</f>
        <v>515878.5</v>
      </c>
      <c r="G252" s="36">
        <f t="shared" ref="G252:G257" si="303">AVERAGE(F200,F148,F96)</f>
        <v>552307.5</v>
      </c>
      <c r="H252" s="40">
        <f t="shared" ref="H252:I254" si="304">((E252/E200)-1)*100</f>
        <v>5.1758288239669881</v>
      </c>
      <c r="I252" s="40">
        <f t="shared" si="304"/>
        <v>-2.253668837582079</v>
      </c>
      <c r="J252" s="40">
        <f t="shared" si="285"/>
        <v>-6.5957822408712508</v>
      </c>
      <c r="L252" s="36">
        <v>27938</v>
      </c>
      <c r="M252" s="36">
        <v>12100</v>
      </c>
      <c r="N252" s="48">
        <v>28000</v>
      </c>
      <c r="O252" s="36">
        <v>68038</v>
      </c>
      <c r="P252" s="36">
        <f t="shared" ref="P252:P257" si="305">AVERAGE(O249,O250,O251,O252)</f>
        <v>81180</v>
      </c>
      <c r="Q252" s="36">
        <f t="shared" ref="Q252:Q257" si="306">AVERAGE(P200,P148,P96)</f>
        <v>54334.25</v>
      </c>
      <c r="R252" s="40">
        <f t="shared" ref="R252:S254" si="307">((O252/O200)-1)*100</f>
        <v>135.80910130662323</v>
      </c>
      <c r="S252" s="40">
        <f t="shared" si="307"/>
        <v>112.09112759954016</v>
      </c>
      <c r="T252" s="40">
        <f t="shared" si="287"/>
        <v>49.408522248857764</v>
      </c>
      <c r="V252" s="36">
        <v>82395</v>
      </c>
      <c r="W252" s="36">
        <v>13700</v>
      </c>
      <c r="X252" s="36">
        <v>0</v>
      </c>
      <c r="Y252" s="36">
        <v>96095</v>
      </c>
      <c r="Z252" s="36">
        <f t="shared" si="295"/>
        <v>95635.5</v>
      </c>
      <c r="AA252" s="36">
        <f t="shared" si="296"/>
        <v>77430.916666666672</v>
      </c>
      <c r="AB252" s="40">
        <f t="shared" ref="AB252:AC254" si="308">((Y252/Y200)-1)*100</f>
        <v>21.45935766017417</v>
      </c>
      <c r="AC252" s="40">
        <f t="shared" si="308"/>
        <v>-19.777793156381527</v>
      </c>
      <c r="AD252" s="40">
        <f t="shared" si="289"/>
        <v>23.510742371425696</v>
      </c>
      <c r="AF252" s="36">
        <v>0</v>
      </c>
      <c r="AG252" s="36">
        <v>0</v>
      </c>
      <c r="AH252" s="36">
        <v>13300</v>
      </c>
      <c r="AI252" s="36">
        <v>13300</v>
      </c>
      <c r="AJ252" s="36">
        <f t="shared" si="297"/>
        <v>12118.25</v>
      </c>
      <c r="AK252" s="36">
        <f t="shared" si="298"/>
        <v>15756.75</v>
      </c>
      <c r="AL252" s="40">
        <f t="shared" ref="AL252:AM254" si="309">((AI252/AI200)-1)*100</f>
        <v>-15.286624203821653</v>
      </c>
      <c r="AM252" s="40">
        <f t="shared" si="309"/>
        <v>-11.503633110599921</v>
      </c>
      <c r="AN252" s="40">
        <f t="shared" si="291"/>
        <v>-23.091690862646164</v>
      </c>
      <c r="AP252" s="36">
        <f t="shared" si="119"/>
        <v>454481</v>
      </c>
      <c r="AQ252" s="36">
        <f t="shared" si="119"/>
        <v>36600</v>
      </c>
      <c r="AR252" s="36">
        <f t="shared" si="144"/>
        <v>46900</v>
      </c>
      <c r="AS252" s="36">
        <f t="shared" si="264"/>
        <v>537981</v>
      </c>
      <c r="AT252" s="36">
        <f t="shared" si="299"/>
        <v>704812.25</v>
      </c>
      <c r="AU252" s="36">
        <f t="shared" si="300"/>
        <v>699829.41666666663</v>
      </c>
      <c r="AV252" s="40">
        <f t="shared" si="292"/>
        <v>15.329010129160192</v>
      </c>
      <c r="AW252" s="40">
        <f t="shared" ref="AW252:AW257" si="310">((AT252/AT200)-1)*100</f>
        <v>0.83792888102318663</v>
      </c>
      <c r="AX252" s="40">
        <f t="shared" si="293"/>
        <v>0.71200684261987224</v>
      </c>
      <c r="AZ252" s="36">
        <f t="shared" si="149"/>
        <v>360.548</v>
      </c>
      <c r="BA252" s="36">
        <f t="shared" si="150"/>
        <v>68.037999999999997</v>
      </c>
      <c r="BB252" s="36">
        <f t="shared" si="151"/>
        <v>96.094999999999999</v>
      </c>
      <c r="BC252" s="36">
        <f t="shared" si="152"/>
        <v>13.3</v>
      </c>
      <c r="BD252" s="36">
        <f t="shared" si="153"/>
        <v>537.98099999999999</v>
      </c>
      <c r="BE252" s="41">
        <f t="shared" si="301"/>
        <v>16354.008000000002</v>
      </c>
      <c r="BF252" s="41">
        <f t="shared" si="301"/>
        <v>1106.3589999999999</v>
      </c>
      <c r="BG252" s="41">
        <f t="shared" si="301"/>
        <v>4018.8750000000009</v>
      </c>
      <c r="BH252" s="41">
        <f t="shared" si="301"/>
        <v>331.19499999999999</v>
      </c>
      <c r="BI252" s="41">
        <f t="shared" si="301"/>
        <v>21810.437000000005</v>
      </c>
      <c r="BJ252" s="1">
        <f t="shared" si="172"/>
        <v>34</v>
      </c>
    </row>
    <row r="253" spans="1:62" x14ac:dyDescent="0.25">
      <c r="A253" s="33">
        <f t="shared" si="220"/>
        <v>39326</v>
      </c>
      <c r="B253" s="36">
        <v>217966</v>
      </c>
      <c r="C253" s="36">
        <v>15368</v>
      </c>
      <c r="D253" s="48">
        <v>9600</v>
      </c>
      <c r="E253" s="36">
        <v>242934</v>
      </c>
      <c r="F253" s="36">
        <f t="shared" si="302"/>
        <v>386529.25</v>
      </c>
      <c r="G253" s="36">
        <f t="shared" si="303"/>
        <v>516124.41666666669</v>
      </c>
      <c r="H253" s="40">
        <f t="shared" si="304"/>
        <v>-47.717788744003663</v>
      </c>
      <c r="I253" s="40">
        <f t="shared" si="304"/>
        <v>-21.527897614344383</v>
      </c>
      <c r="J253" s="40">
        <f t="shared" si="285"/>
        <v>-25.109288086706481</v>
      </c>
      <c r="L253" s="36">
        <v>55819</v>
      </c>
      <c r="M253" s="36">
        <v>16100</v>
      </c>
      <c r="N253" s="48">
        <v>22815</v>
      </c>
      <c r="O253" s="36">
        <v>94734</v>
      </c>
      <c r="P253" s="36">
        <f t="shared" si="305"/>
        <v>92701.5</v>
      </c>
      <c r="Q253" s="36">
        <f t="shared" si="306"/>
        <v>59080</v>
      </c>
      <c r="R253" s="40">
        <f t="shared" si="307"/>
        <v>76.347728965003725</v>
      </c>
      <c r="S253" s="40">
        <f t="shared" si="307"/>
        <v>108.51712309509081</v>
      </c>
      <c r="T253" s="40">
        <f t="shared" si="287"/>
        <v>56.908429248476637</v>
      </c>
      <c r="V253" s="36">
        <v>73050</v>
      </c>
      <c r="W253" s="36">
        <v>12300</v>
      </c>
      <c r="X253" s="36">
        <v>0</v>
      </c>
      <c r="Y253" s="36">
        <v>85350</v>
      </c>
      <c r="Z253" s="36">
        <f t="shared" si="295"/>
        <v>95935</v>
      </c>
      <c r="AA253" s="36">
        <f t="shared" si="296"/>
        <v>74363.5</v>
      </c>
      <c r="AB253" s="40">
        <f t="shared" si="308"/>
        <v>-23.695174066193438</v>
      </c>
      <c r="AC253" s="40">
        <f t="shared" si="308"/>
        <v>-15.263743640474846</v>
      </c>
      <c r="AD253" s="40">
        <f t="shared" si="289"/>
        <v>29.008182777841274</v>
      </c>
      <c r="AF253" s="36">
        <v>7500</v>
      </c>
      <c r="AG253" s="36">
        <v>4500</v>
      </c>
      <c r="AH253" s="36">
        <v>2800</v>
      </c>
      <c r="AI253" s="36">
        <v>14800</v>
      </c>
      <c r="AJ253" s="36">
        <f t="shared" si="297"/>
        <v>15118.25</v>
      </c>
      <c r="AK253" s="36">
        <f t="shared" si="298"/>
        <v>16077.833333333334</v>
      </c>
      <c r="AL253" s="40">
        <f t="shared" si="309"/>
        <v>228.88888888888889</v>
      </c>
      <c r="AM253" s="40">
        <f t="shared" si="309"/>
        <v>37.990598758671055</v>
      </c>
      <c r="AN253" s="40">
        <f t="shared" si="291"/>
        <v>-5.9683622378637331</v>
      </c>
      <c r="AP253" s="36">
        <f t="shared" si="119"/>
        <v>354335</v>
      </c>
      <c r="AQ253" s="36">
        <f t="shared" si="119"/>
        <v>48268</v>
      </c>
      <c r="AR253" s="36">
        <f t="shared" si="144"/>
        <v>35215</v>
      </c>
      <c r="AS253" s="36">
        <f t="shared" si="264"/>
        <v>437818</v>
      </c>
      <c r="AT253" s="36">
        <f t="shared" si="299"/>
        <v>590284</v>
      </c>
      <c r="AU253" s="36">
        <f t="shared" si="300"/>
        <v>665645.75</v>
      </c>
      <c r="AV253" s="40">
        <f t="shared" si="292"/>
        <v>-31.023280655015572</v>
      </c>
      <c r="AW253" s="40">
        <f t="shared" si="310"/>
        <v>-10.725145323227448</v>
      </c>
      <c r="AX253" s="40">
        <f t="shared" si="293"/>
        <v>-11.321600115376684</v>
      </c>
      <c r="AZ253" s="36">
        <f t="shared" si="149"/>
        <v>242.934</v>
      </c>
      <c r="BA253" s="36">
        <f t="shared" si="150"/>
        <v>94.733999999999995</v>
      </c>
      <c r="BB253" s="36">
        <f t="shared" si="151"/>
        <v>85.35</v>
      </c>
      <c r="BC253" s="36">
        <f t="shared" si="152"/>
        <v>14.8</v>
      </c>
      <c r="BD253" s="36">
        <f t="shared" si="153"/>
        <v>437.81799999999998</v>
      </c>
      <c r="BE253" s="41">
        <f t="shared" ref="BE253:BI254" si="311">BE252+AZ253</f>
        <v>16596.942000000003</v>
      </c>
      <c r="BF253" s="41">
        <f t="shared" si="311"/>
        <v>1201.0929999999998</v>
      </c>
      <c r="BG253" s="41">
        <f t="shared" si="311"/>
        <v>4104.2250000000013</v>
      </c>
      <c r="BH253" s="41">
        <f t="shared" si="311"/>
        <v>345.995</v>
      </c>
      <c r="BI253" s="41">
        <f t="shared" si="311"/>
        <v>22248.255000000005</v>
      </c>
      <c r="BJ253" s="1">
        <f t="shared" si="172"/>
        <v>35</v>
      </c>
    </row>
    <row r="254" spans="1:62" x14ac:dyDescent="0.25">
      <c r="A254" s="33">
        <f t="shared" si="220"/>
        <v>39333</v>
      </c>
      <c r="B254" s="36">
        <v>182931</v>
      </c>
      <c r="C254" s="36">
        <v>53650</v>
      </c>
      <c r="D254" s="48">
        <v>16200</v>
      </c>
      <c r="E254" s="36">
        <v>252781</v>
      </c>
      <c r="F254" s="36">
        <f t="shared" si="302"/>
        <v>321353.5</v>
      </c>
      <c r="G254" s="36">
        <f t="shared" si="303"/>
        <v>435974.75</v>
      </c>
      <c r="H254" s="40">
        <f t="shared" si="304"/>
        <v>-26.242705415499536</v>
      </c>
      <c r="I254" s="40">
        <f t="shared" si="304"/>
        <v>-26.537360723119619</v>
      </c>
      <c r="J254" s="40">
        <f t="shared" si="285"/>
        <v>-26.290800097941446</v>
      </c>
      <c r="L254" s="36">
        <v>21735</v>
      </c>
      <c r="M254" s="36">
        <v>26100</v>
      </c>
      <c r="N254" s="48">
        <v>9800</v>
      </c>
      <c r="O254" s="36">
        <v>57635</v>
      </c>
      <c r="P254" s="36">
        <f t="shared" si="305"/>
        <v>80707.25</v>
      </c>
      <c r="Q254" s="36">
        <f t="shared" si="306"/>
        <v>55029.916666666664</v>
      </c>
      <c r="R254" s="40">
        <f t="shared" si="307"/>
        <v>56.183946669557216</v>
      </c>
      <c r="S254" s="40">
        <f t="shared" si="307"/>
        <v>99.387931566919889</v>
      </c>
      <c r="T254" s="40">
        <f t="shared" si="287"/>
        <v>46.660680024047529</v>
      </c>
      <c r="V254" s="36">
        <v>45045</v>
      </c>
      <c r="W254" s="36">
        <v>13500</v>
      </c>
      <c r="X254" s="36">
        <v>4200</v>
      </c>
      <c r="Y254" s="36">
        <v>62745</v>
      </c>
      <c r="Z254" s="36">
        <f t="shared" si="295"/>
        <v>94109</v>
      </c>
      <c r="AA254" s="36">
        <f t="shared" si="296"/>
        <v>68577.75</v>
      </c>
      <c r="AB254" s="40">
        <f t="shared" si="308"/>
        <v>-47.563492925730621</v>
      </c>
      <c r="AC254" s="40">
        <f t="shared" si="308"/>
        <v>-14.655457764839774</v>
      </c>
      <c r="AD254" s="40">
        <f t="shared" si="289"/>
        <v>37.22964080915456</v>
      </c>
      <c r="AF254" s="36">
        <v>1624</v>
      </c>
      <c r="AG254" s="36">
        <v>0</v>
      </c>
      <c r="AH254" s="36">
        <v>7000</v>
      </c>
      <c r="AI254" s="36">
        <v>8624</v>
      </c>
      <c r="AJ254" s="36">
        <f t="shared" si="297"/>
        <v>10748</v>
      </c>
      <c r="AK254" s="36">
        <f t="shared" si="298"/>
        <v>12975.5</v>
      </c>
      <c r="AL254" s="40">
        <f t="shared" si="309"/>
        <v>-37.507246376811601</v>
      </c>
      <c r="AM254" s="40">
        <f t="shared" si="309"/>
        <v>-2.3441759040523369</v>
      </c>
      <c r="AN254" s="40">
        <f t="shared" si="291"/>
        <v>-17.166968517590842</v>
      </c>
      <c r="AP254" s="36">
        <f t="shared" si="119"/>
        <v>251335</v>
      </c>
      <c r="AQ254" s="36">
        <f t="shared" si="119"/>
        <v>93250</v>
      </c>
      <c r="AR254" s="36">
        <f t="shared" si="144"/>
        <v>37200</v>
      </c>
      <c r="AS254" s="36">
        <f t="shared" si="264"/>
        <v>381785</v>
      </c>
      <c r="AT254" s="36">
        <f t="shared" si="299"/>
        <v>506917.75</v>
      </c>
      <c r="AU254" s="36">
        <f t="shared" si="300"/>
        <v>572557.91666666663</v>
      </c>
      <c r="AV254" s="40">
        <f t="shared" si="292"/>
        <v>-25.589721700862043</v>
      </c>
      <c r="AW254" s="40">
        <f t="shared" si="310"/>
        <v>-15.399638846377862</v>
      </c>
      <c r="AX254" s="40">
        <f t="shared" si="293"/>
        <v>-11.464371508268078</v>
      </c>
      <c r="AZ254" s="36">
        <f t="shared" si="149"/>
        <v>252.78100000000001</v>
      </c>
      <c r="BA254" s="36">
        <f t="shared" si="150"/>
        <v>57.634999999999998</v>
      </c>
      <c r="BB254" s="36">
        <f t="shared" si="151"/>
        <v>62.744999999999997</v>
      </c>
      <c r="BC254" s="36">
        <f t="shared" si="152"/>
        <v>8.6240000000000006</v>
      </c>
      <c r="BD254" s="36">
        <f t="shared" si="153"/>
        <v>381.78500000000003</v>
      </c>
      <c r="BE254" s="41">
        <f t="shared" si="311"/>
        <v>16849.723000000002</v>
      </c>
      <c r="BF254" s="41">
        <f t="shared" si="311"/>
        <v>1258.7279999999998</v>
      </c>
      <c r="BG254" s="41">
        <f t="shared" si="311"/>
        <v>4166.9700000000012</v>
      </c>
      <c r="BH254" s="41">
        <f t="shared" si="311"/>
        <v>354.61900000000003</v>
      </c>
      <c r="BI254" s="41">
        <f t="shared" si="311"/>
        <v>22630.040000000005</v>
      </c>
      <c r="BJ254" s="1">
        <f t="shared" si="172"/>
        <v>36</v>
      </c>
    </row>
    <row r="255" spans="1:62" x14ac:dyDescent="0.25">
      <c r="A255" s="33">
        <f t="shared" si="220"/>
        <v>39340</v>
      </c>
      <c r="B255" s="36">
        <v>158587</v>
      </c>
      <c r="C255" s="36">
        <v>63977</v>
      </c>
      <c r="D255" s="48">
        <v>8400</v>
      </c>
      <c r="E255" s="36">
        <v>230964</v>
      </c>
      <c r="F255" s="36">
        <f t="shared" si="302"/>
        <v>271806.75</v>
      </c>
      <c r="G255" s="36">
        <f t="shared" si="303"/>
        <v>366566.83333333331</v>
      </c>
      <c r="H255" s="40">
        <f t="shared" ref="H255:I257" si="312">((E255/E203)-1)*100</f>
        <v>-28.334145259231914</v>
      </c>
      <c r="I255" s="40">
        <f t="shared" si="312"/>
        <v>-26.162694750224624</v>
      </c>
      <c r="J255" s="40">
        <f t="shared" ref="J255:J260" si="313">((F255/G255)-1)*100</f>
        <v>-25.850697530827706</v>
      </c>
      <c r="L255" s="36">
        <v>67490</v>
      </c>
      <c r="M255" s="36">
        <v>15000</v>
      </c>
      <c r="N255" s="48">
        <v>18200</v>
      </c>
      <c r="O255" s="36">
        <v>100690</v>
      </c>
      <c r="P255" s="36">
        <f t="shared" si="305"/>
        <v>80274.25</v>
      </c>
      <c r="Q255" s="36">
        <f t="shared" si="306"/>
        <v>53973.25</v>
      </c>
      <c r="R255" s="40">
        <f t="shared" ref="R255:S257" si="314">((O255/O203)-1)*100</f>
        <v>20.490145631648858</v>
      </c>
      <c r="S255" s="40">
        <f t="shared" si="314"/>
        <v>58.143142798041779</v>
      </c>
      <c r="T255" s="40">
        <f t="shared" ref="T255:T260" si="315">((P255/Q255)-1)*100</f>
        <v>48.729694802517919</v>
      </c>
      <c r="V255" s="36">
        <v>29710</v>
      </c>
      <c r="W255" s="36">
        <v>4500</v>
      </c>
      <c r="X255" s="36">
        <v>7000</v>
      </c>
      <c r="Y255" s="36">
        <v>41210</v>
      </c>
      <c r="Z255" s="36">
        <f t="shared" si="295"/>
        <v>71350</v>
      </c>
      <c r="AA255" s="36">
        <f t="shared" si="296"/>
        <v>61603.416666666664</v>
      </c>
      <c r="AB255" s="40">
        <f t="shared" ref="AB255:AC257" si="316">((Y255/Y203)-1)*100</f>
        <v>-63.710813666784084</v>
      </c>
      <c r="AC255" s="40">
        <f t="shared" si="316"/>
        <v>-32.718828826705014</v>
      </c>
      <c r="AD255" s="40">
        <f t="shared" ref="AD255:AD260" si="317">((Z255/AA255)-1)*100</f>
        <v>15.821497995917433</v>
      </c>
      <c r="AF255" s="36">
        <v>14372</v>
      </c>
      <c r="AG255" s="36">
        <v>1500</v>
      </c>
      <c r="AH255" s="36">
        <v>10600</v>
      </c>
      <c r="AI255" s="36">
        <v>26472</v>
      </c>
      <c r="AJ255" s="36">
        <f t="shared" si="297"/>
        <v>15799</v>
      </c>
      <c r="AK255" s="36">
        <f t="shared" si="298"/>
        <v>14292.166666666666</v>
      </c>
      <c r="AL255" s="40">
        <f t="shared" ref="AL255:AM257" si="318">((AI255/AI203)-1)*100</f>
        <v>157.00970873786409</v>
      </c>
      <c r="AM255" s="40">
        <f t="shared" si="318"/>
        <v>42.654627539503373</v>
      </c>
      <c r="AN255" s="40">
        <f t="shared" ref="AN255:AN260" si="319">((AJ255/AK255)-1)*100</f>
        <v>10.54307137942696</v>
      </c>
      <c r="AP255" s="36">
        <f t="shared" si="119"/>
        <v>270159</v>
      </c>
      <c r="AQ255" s="36">
        <f t="shared" si="119"/>
        <v>84977</v>
      </c>
      <c r="AR255" s="36">
        <f t="shared" si="144"/>
        <v>44200</v>
      </c>
      <c r="AS255" s="36">
        <f t="shared" si="264"/>
        <v>399336</v>
      </c>
      <c r="AT255" s="36">
        <f t="shared" si="299"/>
        <v>439230</v>
      </c>
      <c r="AU255" s="36">
        <f t="shared" si="300"/>
        <v>496435.66666666669</v>
      </c>
      <c r="AV255" s="40">
        <f t="shared" ref="AV255:AV260" si="320">((AS255/AS203)-1)*100</f>
        <v>-24.611765771956517</v>
      </c>
      <c r="AW255" s="40">
        <f t="shared" si="310"/>
        <v>-18.053913371999464</v>
      </c>
      <c r="AX255" s="40">
        <f t="shared" ref="AX255:AX260" si="321">((AT255/AU255)-1)*100</f>
        <v>-11.52327894785965</v>
      </c>
      <c r="AZ255" s="36">
        <f t="shared" si="149"/>
        <v>230.964</v>
      </c>
      <c r="BA255" s="36">
        <f t="shared" si="150"/>
        <v>100.69</v>
      </c>
      <c r="BB255" s="36">
        <f t="shared" si="151"/>
        <v>41.21</v>
      </c>
      <c r="BC255" s="36">
        <f t="shared" si="152"/>
        <v>26.472000000000001</v>
      </c>
      <c r="BD255" s="36">
        <f t="shared" si="153"/>
        <v>399.33600000000001</v>
      </c>
      <c r="BE255" s="41">
        <f t="shared" ref="BE255:BI256" si="322">BE254+AZ255</f>
        <v>17080.687000000002</v>
      </c>
      <c r="BF255" s="41">
        <f t="shared" si="322"/>
        <v>1359.4179999999999</v>
      </c>
      <c r="BG255" s="41">
        <f t="shared" si="322"/>
        <v>4208.1800000000012</v>
      </c>
      <c r="BH255" s="41">
        <f t="shared" si="322"/>
        <v>381.09100000000001</v>
      </c>
      <c r="BI255" s="41">
        <f t="shared" si="322"/>
        <v>23029.376000000004</v>
      </c>
      <c r="BJ255" s="1">
        <f t="shared" si="172"/>
        <v>37</v>
      </c>
    </row>
    <row r="256" spans="1:62" x14ac:dyDescent="0.25">
      <c r="A256" s="33">
        <f t="shared" si="220"/>
        <v>39347</v>
      </c>
      <c r="B256" s="36">
        <v>199179</v>
      </c>
      <c r="C256" s="36">
        <v>103087</v>
      </c>
      <c r="D256" s="48">
        <v>1400</v>
      </c>
      <c r="E256" s="36">
        <v>303666</v>
      </c>
      <c r="F256" s="36">
        <f t="shared" si="302"/>
        <v>257586.25</v>
      </c>
      <c r="G256" s="36">
        <f t="shared" si="303"/>
        <v>346196</v>
      </c>
      <c r="H256" s="40">
        <f t="shared" si="312"/>
        <v>-30.615210611097787</v>
      </c>
      <c r="I256" s="40">
        <f t="shared" si="312"/>
        <v>-34.260418946311297</v>
      </c>
      <c r="J256" s="40">
        <f t="shared" si="313"/>
        <v>-25.595255288911478</v>
      </c>
      <c r="L256" s="36">
        <v>0</v>
      </c>
      <c r="M256" s="36">
        <v>1557</v>
      </c>
      <c r="N256" s="48">
        <v>6000</v>
      </c>
      <c r="O256" s="36">
        <v>7557</v>
      </c>
      <c r="P256" s="36">
        <f t="shared" si="305"/>
        <v>65154</v>
      </c>
      <c r="Q256" s="36">
        <f t="shared" si="306"/>
        <v>51013.583333333336</v>
      </c>
      <c r="R256" s="40">
        <f t="shared" si="314"/>
        <v>-78.821847938794392</v>
      </c>
      <c r="S256" s="40">
        <f t="shared" si="314"/>
        <v>24.178546923839296</v>
      </c>
      <c r="T256" s="40">
        <f t="shared" si="315"/>
        <v>27.718924534805268</v>
      </c>
      <c r="V256" s="36">
        <v>56496</v>
      </c>
      <c r="W256" s="36">
        <v>1600</v>
      </c>
      <c r="X256" s="36">
        <v>2800</v>
      </c>
      <c r="Y256" s="36">
        <v>60896</v>
      </c>
      <c r="Z256" s="36">
        <f t="shared" si="295"/>
        <v>62550.25</v>
      </c>
      <c r="AA256" s="36">
        <f t="shared" si="296"/>
        <v>65348.166666666664</v>
      </c>
      <c r="AB256" s="40">
        <f t="shared" si="316"/>
        <v>-35.216332088639248</v>
      </c>
      <c r="AC256" s="40">
        <f t="shared" si="316"/>
        <v>-43.015951825668687</v>
      </c>
      <c r="AD256" s="40">
        <f t="shared" si="317"/>
        <v>-4.2815534228198171</v>
      </c>
      <c r="AF256" s="36">
        <v>4424</v>
      </c>
      <c r="AG256" s="36">
        <v>3000</v>
      </c>
      <c r="AH256" s="36">
        <v>9300</v>
      </c>
      <c r="AI256" s="36">
        <v>16724</v>
      </c>
      <c r="AJ256" s="36">
        <f t="shared" si="297"/>
        <v>16655</v>
      </c>
      <c r="AK256" s="36">
        <f t="shared" si="298"/>
        <v>11615.333333333334</v>
      </c>
      <c r="AL256" s="40">
        <f t="shared" si="318"/>
        <v>17.575928008998876</v>
      </c>
      <c r="AM256" s="40">
        <f t="shared" si="318"/>
        <v>55.566971791518768</v>
      </c>
      <c r="AN256" s="40">
        <f t="shared" si="319"/>
        <v>43.388050278367672</v>
      </c>
      <c r="AP256" s="36">
        <f t="shared" si="119"/>
        <v>260099</v>
      </c>
      <c r="AQ256" s="36">
        <f t="shared" si="119"/>
        <v>109244</v>
      </c>
      <c r="AR256" s="36">
        <f t="shared" si="144"/>
        <v>19500</v>
      </c>
      <c r="AS256" s="36">
        <f t="shared" si="264"/>
        <v>388843</v>
      </c>
      <c r="AT256" s="36">
        <f t="shared" si="299"/>
        <v>401945.5</v>
      </c>
      <c r="AU256" s="36">
        <f t="shared" si="300"/>
        <v>474173.08333333331</v>
      </c>
      <c r="AV256" s="40">
        <f t="shared" si="320"/>
        <v>-33.138054305567252</v>
      </c>
      <c r="AW256" s="40">
        <f t="shared" si="310"/>
        <v>-28.830263279625655</v>
      </c>
      <c r="AX256" s="40">
        <f t="shared" si="321"/>
        <v>-15.23232462407802</v>
      </c>
      <c r="AZ256" s="36">
        <f t="shared" si="149"/>
        <v>303.666</v>
      </c>
      <c r="BA256" s="36">
        <f t="shared" si="150"/>
        <v>7.5570000000000004</v>
      </c>
      <c r="BB256" s="36">
        <f t="shared" si="151"/>
        <v>60.896000000000001</v>
      </c>
      <c r="BC256" s="36">
        <f t="shared" si="152"/>
        <v>16.724</v>
      </c>
      <c r="BD256" s="36">
        <f t="shared" si="153"/>
        <v>388.84300000000002</v>
      </c>
      <c r="BE256" s="41">
        <f t="shared" si="322"/>
        <v>17384.353000000003</v>
      </c>
      <c r="BF256" s="41">
        <f t="shared" si="322"/>
        <v>1366.9749999999999</v>
      </c>
      <c r="BG256" s="41">
        <f t="shared" si="322"/>
        <v>4269.0760000000009</v>
      </c>
      <c r="BH256" s="41">
        <f t="shared" si="322"/>
        <v>397.815</v>
      </c>
      <c r="BI256" s="41">
        <f t="shared" si="322"/>
        <v>23418.219000000005</v>
      </c>
      <c r="BJ256" s="1">
        <f t="shared" si="172"/>
        <v>38</v>
      </c>
    </row>
    <row r="257" spans="1:65" x14ac:dyDescent="0.25">
      <c r="A257" s="33">
        <f t="shared" si="220"/>
        <v>39354</v>
      </c>
      <c r="B257" s="36">
        <v>241269</v>
      </c>
      <c r="C257" s="36">
        <v>110356</v>
      </c>
      <c r="D257" s="48">
        <v>2800</v>
      </c>
      <c r="E257" s="36">
        <v>354425</v>
      </c>
      <c r="F257" s="36">
        <f t="shared" si="302"/>
        <v>285459</v>
      </c>
      <c r="G257" s="36">
        <f t="shared" si="303"/>
        <v>349674.58333333331</v>
      </c>
      <c r="H257" s="40">
        <f t="shared" si="312"/>
        <v>-38.525087765551504</v>
      </c>
      <c r="I257" s="40">
        <f t="shared" si="312"/>
        <v>-32.000786093294984</v>
      </c>
      <c r="J257" s="40">
        <f t="shared" si="313"/>
        <v>-18.364384028483627</v>
      </c>
      <c r="L257" s="36">
        <v>17000</v>
      </c>
      <c r="M257" s="36">
        <v>0</v>
      </c>
      <c r="N257" s="48">
        <v>23800</v>
      </c>
      <c r="O257" s="36">
        <v>40800</v>
      </c>
      <c r="P257" s="36">
        <f t="shared" si="305"/>
        <v>51670.5</v>
      </c>
      <c r="Q257" s="36">
        <f t="shared" si="306"/>
        <v>47538.416666666664</v>
      </c>
      <c r="R257" s="40">
        <f t="shared" si="314"/>
        <v>-18.174160683486416</v>
      </c>
      <c r="S257" s="40">
        <f t="shared" si="314"/>
        <v>0.32424980826546435</v>
      </c>
      <c r="T257" s="40">
        <f t="shared" si="315"/>
        <v>8.6920928862797009</v>
      </c>
      <c r="V257" s="36">
        <v>68029</v>
      </c>
      <c r="W257" s="36">
        <v>7720</v>
      </c>
      <c r="X257" s="36">
        <v>14000</v>
      </c>
      <c r="Y257" s="36">
        <v>89749</v>
      </c>
      <c r="Z257" s="36">
        <f t="shared" ref="Z257:Z262" si="323">AVERAGE(Y254,Y255,Y256,Y257)</f>
        <v>63650</v>
      </c>
      <c r="AA257" s="36">
        <f t="shared" ref="AA257:AA262" si="324">AVERAGE(Z205,Z153,Z101)</f>
        <v>67973</v>
      </c>
      <c r="AB257" s="40">
        <f t="shared" si="316"/>
        <v>-27.487274783873318</v>
      </c>
      <c r="AC257" s="40">
        <f t="shared" si="316"/>
        <v>-43.546169742875641</v>
      </c>
      <c r="AD257" s="40">
        <f t="shared" si="317"/>
        <v>-6.3598781869271592</v>
      </c>
      <c r="AF257" s="36">
        <v>6400</v>
      </c>
      <c r="AG257" s="36">
        <v>2900</v>
      </c>
      <c r="AH257" s="36">
        <v>10800</v>
      </c>
      <c r="AI257" s="36">
        <v>20100</v>
      </c>
      <c r="AJ257" s="36">
        <f t="shared" ref="AJ257:AJ262" si="325">AVERAGE(AI254,AI255,AI256,AI257)</f>
        <v>17980</v>
      </c>
      <c r="AK257" s="36">
        <f t="shared" ref="AK257:AK262" si="326">AVERAGE(AJ205,AJ153,AJ101)</f>
        <v>13274.583333333334</v>
      </c>
      <c r="AL257" s="40">
        <f t="shared" si="318"/>
        <v>68.200836820083694</v>
      </c>
      <c r="AM257" s="40">
        <f t="shared" si="318"/>
        <v>43.056052830488923</v>
      </c>
      <c r="AN257" s="40">
        <f t="shared" si="319"/>
        <v>35.446812517655914</v>
      </c>
      <c r="AP257" s="36">
        <f t="shared" si="119"/>
        <v>332698</v>
      </c>
      <c r="AQ257" s="36">
        <f t="shared" si="119"/>
        <v>120976</v>
      </c>
      <c r="AR257" s="36">
        <f t="shared" si="144"/>
        <v>51400</v>
      </c>
      <c r="AS257" s="36">
        <f t="shared" si="264"/>
        <v>505074</v>
      </c>
      <c r="AT257" s="36">
        <f t="shared" ref="AT257:AT262" si="327">AVERAGE(AS254,AS255,AS256,AS257)</f>
        <v>418759.5</v>
      </c>
      <c r="AU257" s="36">
        <f t="shared" ref="AU257:AU262" si="328">AVERAGE(AT205,AT153,AT101)</f>
        <v>478460.58333333331</v>
      </c>
      <c r="AV257" s="40">
        <f t="shared" si="320"/>
        <v>-33.727585492010427</v>
      </c>
      <c r="AW257" s="40">
        <f t="shared" si="310"/>
        <v>-29.810942204917236</v>
      </c>
      <c r="AX257" s="40">
        <f t="shared" si="321"/>
        <v>-12.47774329024317</v>
      </c>
      <c r="AZ257" s="36">
        <f t="shared" si="149"/>
        <v>354.42500000000001</v>
      </c>
      <c r="BA257" s="36">
        <f t="shared" si="150"/>
        <v>40.799999999999997</v>
      </c>
      <c r="BB257" s="36">
        <f t="shared" si="151"/>
        <v>89.748999999999995</v>
      </c>
      <c r="BC257" s="36">
        <f t="shared" si="152"/>
        <v>20.100000000000001</v>
      </c>
      <c r="BD257" s="36">
        <f t="shared" si="153"/>
        <v>505.07400000000001</v>
      </c>
      <c r="BE257" s="41">
        <f t="shared" ref="BE257:BI258" si="329">BE256+AZ257</f>
        <v>17738.778000000002</v>
      </c>
      <c r="BF257" s="41">
        <f t="shared" si="329"/>
        <v>1407.7749999999999</v>
      </c>
      <c r="BG257" s="41">
        <f t="shared" si="329"/>
        <v>4358.8250000000007</v>
      </c>
      <c r="BH257" s="41">
        <f t="shared" si="329"/>
        <v>417.91500000000002</v>
      </c>
      <c r="BI257" s="41">
        <f t="shared" si="329"/>
        <v>23923.293000000005</v>
      </c>
      <c r="BJ257" s="1">
        <f t="shared" si="172"/>
        <v>39</v>
      </c>
    </row>
    <row r="258" spans="1:65" x14ac:dyDescent="0.25">
      <c r="A258" s="33">
        <f t="shared" si="220"/>
        <v>39361</v>
      </c>
      <c r="B258" s="36">
        <v>229074</v>
      </c>
      <c r="C258" s="36">
        <v>139305</v>
      </c>
      <c r="D258" s="48">
        <v>0</v>
      </c>
      <c r="E258" s="36">
        <v>368379</v>
      </c>
      <c r="F258" s="36">
        <f t="shared" ref="F258:F264" si="330">AVERAGE(E255,E256,E257,E258)</f>
        <v>314358.5</v>
      </c>
      <c r="G258" s="36">
        <f t="shared" ref="G258:G264" si="331">AVERAGE(F206,F154,F102)</f>
        <v>383475.16666666669</v>
      </c>
      <c r="H258" s="40">
        <f t="shared" ref="H258:I260" si="332">((E258/E206)-1)*100</f>
        <v>-27.112262220867976</v>
      </c>
      <c r="I258" s="40">
        <f t="shared" si="332"/>
        <v>-31.730800553348871</v>
      </c>
      <c r="J258" s="40">
        <f t="shared" si="313"/>
        <v>-18.023765989192697</v>
      </c>
      <c r="L258" s="36">
        <v>6235</v>
      </c>
      <c r="M258" s="36">
        <v>12755</v>
      </c>
      <c r="N258" s="48">
        <v>20000</v>
      </c>
      <c r="O258" s="36">
        <v>38990</v>
      </c>
      <c r="P258" s="36">
        <f t="shared" ref="P258:P264" si="333">AVERAGE(O255,O256,O257,O258)</f>
        <v>47009.25</v>
      </c>
      <c r="Q258" s="36">
        <f t="shared" ref="Q258:Q264" si="334">AVERAGE(P206,P154,P102)</f>
        <v>45042.5</v>
      </c>
      <c r="R258" s="40">
        <f t="shared" ref="R258:S260" si="335">((O258/O206)-1)*100</f>
        <v>-29.359543436905522</v>
      </c>
      <c r="S258" s="40">
        <f t="shared" si="335"/>
        <v>-16.169802993219118</v>
      </c>
      <c r="T258" s="40">
        <f t="shared" si="315"/>
        <v>4.3664317033912381</v>
      </c>
      <c r="V258" s="36">
        <v>128576</v>
      </c>
      <c r="W258" s="36">
        <v>18115</v>
      </c>
      <c r="X258" s="36">
        <v>2800</v>
      </c>
      <c r="Y258" s="36">
        <v>149491</v>
      </c>
      <c r="Z258" s="36">
        <f t="shared" si="323"/>
        <v>85336.5</v>
      </c>
      <c r="AA258" s="36">
        <f t="shared" si="324"/>
        <v>100138.58333333333</v>
      </c>
      <c r="AB258" s="40">
        <f t="shared" ref="AB258:AC260" si="336">((Y258/Y206)-1)*100</f>
        <v>-24.128953018022358</v>
      </c>
      <c r="AC258" s="40">
        <f t="shared" si="336"/>
        <v>-35.395429648612129</v>
      </c>
      <c r="AD258" s="40">
        <f t="shared" si="317"/>
        <v>-14.781598501410119</v>
      </c>
      <c r="AF258" s="36">
        <v>3000</v>
      </c>
      <c r="AG258" s="36">
        <v>0</v>
      </c>
      <c r="AH258" s="36">
        <v>6200</v>
      </c>
      <c r="AI258" s="36">
        <v>9200</v>
      </c>
      <c r="AJ258" s="36">
        <f t="shared" si="325"/>
        <v>18124</v>
      </c>
      <c r="AK258" s="36">
        <f t="shared" si="326"/>
        <v>14948.916666666666</v>
      </c>
      <c r="AL258" s="40">
        <f t="shared" ref="AL258:AM260" si="337">((AI258/AI206)-1)*100</f>
        <v>-42.729083665338642</v>
      </c>
      <c r="AM258" s="40">
        <f t="shared" si="337"/>
        <v>37.987742205641631</v>
      </c>
      <c r="AN258" s="40">
        <f t="shared" si="319"/>
        <v>21.239554705747921</v>
      </c>
      <c r="AP258" s="36">
        <f t="shared" si="119"/>
        <v>366885</v>
      </c>
      <c r="AQ258" s="36">
        <f t="shared" si="119"/>
        <v>170175</v>
      </c>
      <c r="AR258" s="36">
        <f t="shared" si="144"/>
        <v>29000</v>
      </c>
      <c r="AS258" s="36">
        <f t="shared" si="264"/>
        <v>566060</v>
      </c>
      <c r="AT258" s="36">
        <f t="shared" si="327"/>
        <v>464828.25</v>
      </c>
      <c r="AU258" s="36">
        <f t="shared" si="328"/>
        <v>543605.16666666663</v>
      </c>
      <c r="AV258" s="40">
        <f t="shared" si="320"/>
        <v>-26.837086304992386</v>
      </c>
      <c r="AW258" s="40">
        <f t="shared" ref="AW258:AW263" si="338">((AT258/AT206)-1)*100</f>
        <v>-29.759928192655838</v>
      </c>
      <c r="AX258" s="40">
        <f t="shared" si="321"/>
        <v>-14.491568788744026</v>
      </c>
      <c r="AZ258" s="36">
        <f t="shared" si="149"/>
        <v>368.37900000000002</v>
      </c>
      <c r="BA258" s="36">
        <f t="shared" si="150"/>
        <v>38.99</v>
      </c>
      <c r="BB258" s="36">
        <f t="shared" si="151"/>
        <v>149.49100000000001</v>
      </c>
      <c r="BC258" s="36">
        <f t="shared" si="152"/>
        <v>9.1999999999999993</v>
      </c>
      <c r="BD258" s="36">
        <f t="shared" si="153"/>
        <v>566.05999999999995</v>
      </c>
      <c r="BE258" s="41">
        <f t="shared" si="329"/>
        <v>18107.157000000003</v>
      </c>
      <c r="BF258" s="41">
        <f t="shared" si="329"/>
        <v>1446.7649999999999</v>
      </c>
      <c r="BG258" s="41">
        <f t="shared" si="329"/>
        <v>4508.3160000000007</v>
      </c>
      <c r="BH258" s="41">
        <f t="shared" si="329"/>
        <v>427.11500000000001</v>
      </c>
      <c r="BI258" s="41">
        <f t="shared" si="329"/>
        <v>24489.353000000006</v>
      </c>
      <c r="BJ258" s="1">
        <f t="shared" si="172"/>
        <v>40</v>
      </c>
    </row>
    <row r="259" spans="1:65" x14ac:dyDescent="0.25">
      <c r="A259" s="33">
        <f t="shared" si="220"/>
        <v>39368</v>
      </c>
      <c r="B259" s="36">
        <v>381931</v>
      </c>
      <c r="C259" s="36">
        <v>113060</v>
      </c>
      <c r="D259" s="48">
        <v>0</v>
      </c>
      <c r="E259" s="36">
        <v>494991</v>
      </c>
      <c r="F259" s="36">
        <f t="shared" si="330"/>
        <v>380365.25</v>
      </c>
      <c r="G259" s="36">
        <f t="shared" si="331"/>
        <v>415000.25</v>
      </c>
      <c r="H259" s="40">
        <f t="shared" si="332"/>
        <v>35.129358001031918</v>
      </c>
      <c r="I259" s="40">
        <f t="shared" si="332"/>
        <v>-19.324664113693892</v>
      </c>
      <c r="J259" s="40">
        <f t="shared" si="313"/>
        <v>-8.3457781049529505</v>
      </c>
      <c r="L259" s="36">
        <v>7824</v>
      </c>
      <c r="M259" s="36">
        <v>0</v>
      </c>
      <c r="N259" s="48">
        <v>22028</v>
      </c>
      <c r="O259" s="36">
        <v>29852</v>
      </c>
      <c r="P259" s="36">
        <f t="shared" si="333"/>
        <v>29299.75</v>
      </c>
      <c r="Q259" s="36">
        <f t="shared" si="334"/>
        <v>39835.583333333336</v>
      </c>
      <c r="R259" s="40">
        <f t="shared" si="335"/>
        <v>11.044154298255403</v>
      </c>
      <c r="S259" s="40">
        <f t="shared" si="335"/>
        <v>-30.081790685049192</v>
      </c>
      <c r="T259" s="40">
        <f t="shared" si="315"/>
        <v>-26.448296853525012</v>
      </c>
      <c r="V259" s="36">
        <v>128250</v>
      </c>
      <c r="W259" s="36">
        <v>50800</v>
      </c>
      <c r="X259" s="36">
        <v>12600</v>
      </c>
      <c r="Y259" s="36">
        <v>191650</v>
      </c>
      <c r="Z259" s="36">
        <f t="shared" si="323"/>
        <v>122946.5</v>
      </c>
      <c r="AA259" s="36">
        <f t="shared" si="324"/>
        <v>149133.16666666666</v>
      </c>
      <c r="AB259" s="40">
        <f t="shared" si="336"/>
        <v>-30.381747049442943</v>
      </c>
      <c r="AC259" s="40">
        <f t="shared" si="336"/>
        <v>-28.735858708079686</v>
      </c>
      <c r="AD259" s="40">
        <f t="shared" si="317"/>
        <v>-17.559250736757637</v>
      </c>
      <c r="AF259" s="36">
        <v>0</v>
      </c>
      <c r="AG259" s="36">
        <v>8600</v>
      </c>
      <c r="AH259" s="36">
        <v>13043</v>
      </c>
      <c r="AI259" s="36">
        <v>21643</v>
      </c>
      <c r="AJ259" s="36">
        <f t="shared" si="325"/>
        <v>16916.75</v>
      </c>
      <c r="AK259" s="36">
        <f t="shared" si="326"/>
        <v>15687.75</v>
      </c>
      <c r="AL259" s="40">
        <f t="shared" si="337"/>
        <v>43.902925531914882</v>
      </c>
      <c r="AM259" s="40">
        <f t="shared" si="337"/>
        <v>18.137853975348307</v>
      </c>
      <c r="AN259" s="40">
        <f t="shared" si="319"/>
        <v>7.8341381013848466</v>
      </c>
      <c r="AP259" s="36">
        <f t="shared" si="119"/>
        <v>518005</v>
      </c>
      <c r="AQ259" s="36">
        <f t="shared" si="119"/>
        <v>172460</v>
      </c>
      <c r="AR259" s="36">
        <f t="shared" si="144"/>
        <v>47671</v>
      </c>
      <c r="AS259" s="36">
        <f t="shared" si="264"/>
        <v>738136</v>
      </c>
      <c r="AT259" s="36">
        <f t="shared" si="327"/>
        <v>549528.25</v>
      </c>
      <c r="AU259" s="36">
        <f t="shared" si="328"/>
        <v>619656.75</v>
      </c>
      <c r="AV259" s="40">
        <f t="shared" si="320"/>
        <v>7.9905606135308505</v>
      </c>
      <c r="AW259" s="40">
        <f t="shared" si="338"/>
        <v>-21.521077540901203</v>
      </c>
      <c r="AX259" s="40">
        <f t="shared" si="321"/>
        <v>-11.317313980683663</v>
      </c>
      <c r="AZ259" s="36">
        <f t="shared" si="149"/>
        <v>494.99099999999999</v>
      </c>
      <c r="BA259" s="36">
        <f t="shared" si="150"/>
        <v>29.852</v>
      </c>
      <c r="BB259" s="36">
        <f t="shared" si="151"/>
        <v>191.65</v>
      </c>
      <c r="BC259" s="36">
        <f t="shared" si="152"/>
        <v>21.643000000000001</v>
      </c>
      <c r="BD259" s="36">
        <f t="shared" si="153"/>
        <v>738.13599999999997</v>
      </c>
      <c r="BE259" s="41">
        <f t="shared" ref="BE259:BI260" si="339">BE258+AZ259</f>
        <v>18602.148000000001</v>
      </c>
      <c r="BF259" s="41">
        <f t="shared" si="339"/>
        <v>1476.617</v>
      </c>
      <c r="BG259" s="41">
        <f t="shared" si="339"/>
        <v>4699.9660000000003</v>
      </c>
      <c r="BH259" s="41">
        <f t="shared" si="339"/>
        <v>448.75800000000004</v>
      </c>
      <c r="BI259" s="41">
        <f t="shared" si="339"/>
        <v>25227.489000000005</v>
      </c>
      <c r="BJ259" s="1">
        <f t="shared" si="172"/>
        <v>41</v>
      </c>
    </row>
    <row r="260" spans="1:65" x14ac:dyDescent="0.25">
      <c r="A260" s="33">
        <f t="shared" si="220"/>
        <v>39375</v>
      </c>
      <c r="B260" s="36">
        <v>458358</v>
      </c>
      <c r="C260" s="36">
        <v>100500</v>
      </c>
      <c r="D260" s="48">
        <v>0</v>
      </c>
      <c r="E260" s="36">
        <v>558858</v>
      </c>
      <c r="F260" s="36">
        <f t="shared" si="330"/>
        <v>444163.25</v>
      </c>
      <c r="G260" s="36">
        <f t="shared" si="331"/>
        <v>411346.83333333331</v>
      </c>
      <c r="H260" s="40">
        <f t="shared" si="332"/>
        <v>40.534518917885862</v>
      </c>
      <c r="I260" s="40">
        <f t="shared" si="332"/>
        <v>-3.7522813864328652</v>
      </c>
      <c r="J260" s="40">
        <f t="shared" si="313"/>
        <v>7.9777973251283107</v>
      </c>
      <c r="L260" s="36">
        <v>9507</v>
      </c>
      <c r="M260" s="36">
        <v>1500</v>
      </c>
      <c r="N260" s="48">
        <v>7000</v>
      </c>
      <c r="O260" s="36">
        <v>18007</v>
      </c>
      <c r="P260" s="36">
        <f t="shared" si="333"/>
        <v>31912.25</v>
      </c>
      <c r="Q260" s="36">
        <f t="shared" si="334"/>
        <v>35625.416666666664</v>
      </c>
      <c r="R260" s="40">
        <f t="shared" si="335"/>
        <v>-35.40321423446693</v>
      </c>
      <c r="S260" s="40">
        <f t="shared" si="335"/>
        <v>-20.127521649897385</v>
      </c>
      <c r="T260" s="40">
        <f t="shared" si="315"/>
        <v>-10.422802072490377</v>
      </c>
      <c r="V260" s="36">
        <v>114992</v>
      </c>
      <c r="W260" s="36">
        <v>44800</v>
      </c>
      <c r="X260" s="36">
        <v>16800</v>
      </c>
      <c r="Y260" s="36">
        <v>176592</v>
      </c>
      <c r="Z260" s="36">
        <f t="shared" si="323"/>
        <v>151870.5</v>
      </c>
      <c r="AA260" s="36">
        <f t="shared" si="324"/>
        <v>207855.5</v>
      </c>
      <c r="AB260" s="40">
        <f t="shared" si="336"/>
        <v>-43.892558596170161</v>
      </c>
      <c r="AC260" s="40">
        <f t="shared" si="336"/>
        <v>-33.30449513574996</v>
      </c>
      <c r="AD260" s="40">
        <f t="shared" si="317"/>
        <v>-26.934577146142392</v>
      </c>
      <c r="AF260" s="36">
        <v>0</v>
      </c>
      <c r="AG260" s="36">
        <v>1600</v>
      </c>
      <c r="AH260" s="36">
        <v>7800</v>
      </c>
      <c r="AI260" s="36">
        <v>9400</v>
      </c>
      <c r="AJ260" s="36">
        <f t="shared" si="325"/>
        <v>15085.75</v>
      </c>
      <c r="AK260" s="36">
        <f t="shared" si="326"/>
        <v>17080.083333333332</v>
      </c>
      <c r="AL260" s="40">
        <f t="shared" si="337"/>
        <v>13.25301204819278</v>
      </c>
      <c r="AM260" s="40">
        <f t="shared" si="337"/>
        <v>17.5039918993652</v>
      </c>
      <c r="AN260" s="40">
        <f t="shared" si="319"/>
        <v>-11.676367699220824</v>
      </c>
      <c r="AP260" s="36">
        <f t="shared" si="119"/>
        <v>582857</v>
      </c>
      <c r="AQ260" s="36">
        <f t="shared" si="119"/>
        <v>148400</v>
      </c>
      <c r="AR260" s="36">
        <f t="shared" si="144"/>
        <v>31600</v>
      </c>
      <c r="AS260" s="36">
        <f t="shared" si="264"/>
        <v>762857</v>
      </c>
      <c r="AT260" s="36">
        <f t="shared" si="327"/>
        <v>643031.75</v>
      </c>
      <c r="AU260" s="36">
        <f t="shared" si="328"/>
        <v>671907.83333333337</v>
      </c>
      <c r="AV260" s="40">
        <f t="shared" si="320"/>
        <v>1.907074852287205</v>
      </c>
      <c r="AW260" s="40">
        <f t="shared" si="338"/>
        <v>-13.335586317132964</v>
      </c>
      <c r="AX260" s="40">
        <f t="shared" si="321"/>
        <v>-4.2976256416120577</v>
      </c>
      <c r="AZ260" s="36">
        <f t="shared" si="149"/>
        <v>558.85799999999995</v>
      </c>
      <c r="BA260" s="36">
        <f t="shared" si="150"/>
        <v>18.007000000000001</v>
      </c>
      <c r="BB260" s="36">
        <f t="shared" si="151"/>
        <v>176.59200000000001</v>
      </c>
      <c r="BC260" s="36">
        <f t="shared" si="152"/>
        <v>9.4</v>
      </c>
      <c r="BD260" s="36">
        <f t="shared" si="153"/>
        <v>762.85699999999997</v>
      </c>
      <c r="BE260" s="41">
        <f t="shared" si="339"/>
        <v>19161.006000000001</v>
      </c>
      <c r="BF260" s="41">
        <f t="shared" si="339"/>
        <v>1494.624</v>
      </c>
      <c r="BG260" s="41">
        <f t="shared" si="339"/>
        <v>4876.558</v>
      </c>
      <c r="BH260" s="41">
        <f t="shared" si="339"/>
        <v>458.15800000000002</v>
      </c>
      <c r="BI260" s="41">
        <f t="shared" si="339"/>
        <v>25990.346000000005</v>
      </c>
      <c r="BJ260" s="1">
        <f t="shared" si="172"/>
        <v>42</v>
      </c>
    </row>
    <row r="261" spans="1:65" x14ac:dyDescent="0.25">
      <c r="A261" s="33">
        <f t="shared" si="220"/>
        <v>39382</v>
      </c>
      <c r="B261" s="36">
        <v>576269</v>
      </c>
      <c r="C261" s="36">
        <v>76607</v>
      </c>
      <c r="D261" s="48">
        <v>0</v>
      </c>
      <c r="E261" s="36">
        <v>652876</v>
      </c>
      <c r="F261" s="36">
        <f t="shared" si="330"/>
        <v>518776</v>
      </c>
      <c r="G261" s="36">
        <f t="shared" si="331"/>
        <v>394296.66666666669</v>
      </c>
      <c r="H261" s="40">
        <f t="shared" ref="H261:I263" si="340">((E261/E209)-1)*100</f>
        <v>90.545624352445017</v>
      </c>
      <c r="I261" s="40">
        <f t="shared" si="340"/>
        <v>28.7272582902403</v>
      </c>
      <c r="J261" s="40">
        <f t="shared" ref="J261:J266" si="341">((F261/G261)-1)*100</f>
        <v>31.569968467059482</v>
      </c>
      <c r="L261" s="36">
        <v>12100</v>
      </c>
      <c r="M261" s="36">
        <v>1500</v>
      </c>
      <c r="N261" s="48">
        <v>19600</v>
      </c>
      <c r="O261" s="36">
        <v>33200</v>
      </c>
      <c r="P261" s="36">
        <f t="shared" si="333"/>
        <v>30012.25</v>
      </c>
      <c r="Q261" s="36">
        <f t="shared" si="334"/>
        <v>26795.833333333332</v>
      </c>
      <c r="R261" s="40">
        <f t="shared" ref="R261:S263" si="342">((O261/O209)-1)*100</f>
        <v>151.5151515151515</v>
      </c>
      <c r="S261" s="40">
        <f t="shared" si="342"/>
        <v>-2.521233577472104</v>
      </c>
      <c r="T261" s="40">
        <f t="shared" ref="T261:T266" si="343">((P261/Q261)-1)*100</f>
        <v>12.003420929870945</v>
      </c>
      <c r="V261" s="36">
        <v>83623</v>
      </c>
      <c r="W261" s="36">
        <v>27350</v>
      </c>
      <c r="X261" s="36">
        <v>12600</v>
      </c>
      <c r="Y261" s="36">
        <v>123573</v>
      </c>
      <c r="Z261" s="36">
        <f t="shared" si="323"/>
        <v>160326.5</v>
      </c>
      <c r="AA261" s="36">
        <f t="shared" si="324"/>
        <v>238546.25</v>
      </c>
      <c r="AB261" s="40">
        <f t="shared" ref="AB261:AC263" si="344">((Y261/Y209)-1)*100</f>
        <v>-46.350982911919978</v>
      </c>
      <c r="AC261" s="40">
        <f t="shared" si="344"/>
        <v>-36.965878542748889</v>
      </c>
      <c r="AD261" s="40">
        <f t="shared" ref="AD261:AD266" si="345">((Z261/AA261)-1)*100</f>
        <v>-32.79018219737263</v>
      </c>
      <c r="AF261" s="36">
        <v>9400</v>
      </c>
      <c r="AG261" s="36">
        <v>15500</v>
      </c>
      <c r="AH261" s="36">
        <v>4400</v>
      </c>
      <c r="AI261" s="36">
        <v>29300</v>
      </c>
      <c r="AJ261" s="36">
        <f t="shared" si="325"/>
        <v>17385.75</v>
      </c>
      <c r="AK261" s="36">
        <f t="shared" si="326"/>
        <v>15022.583333333334</v>
      </c>
      <c r="AL261" s="40">
        <f t="shared" ref="AL261:AM263" si="346">((AI261/AI209)-1)*100</f>
        <v>285.5263157894737</v>
      </c>
      <c r="AM261" s="40">
        <f t="shared" si="346"/>
        <v>47.951238192494252</v>
      </c>
      <c r="AN261" s="40">
        <f t="shared" ref="AN261:AN266" si="347">((AJ261/AK261)-1)*100</f>
        <v>15.730760909963326</v>
      </c>
      <c r="AP261" s="36">
        <f t="shared" si="119"/>
        <v>681392</v>
      </c>
      <c r="AQ261" s="36">
        <f t="shared" si="119"/>
        <v>120957</v>
      </c>
      <c r="AR261" s="36">
        <f t="shared" si="144"/>
        <v>36600</v>
      </c>
      <c r="AS261" s="36">
        <f t="shared" si="264"/>
        <v>838949</v>
      </c>
      <c r="AT261" s="36">
        <f t="shared" si="327"/>
        <v>726500.5</v>
      </c>
      <c r="AU261" s="36">
        <f t="shared" si="328"/>
        <v>674661.33333333337</v>
      </c>
      <c r="AV261" s="40">
        <f t="shared" ref="AV261:AV266" si="348">((AS261/AS209)-1)*100</f>
        <v>41.29167642070766</v>
      </c>
      <c r="AW261" s="40">
        <f t="shared" si="338"/>
        <v>3.8017637714948371</v>
      </c>
      <c r="AX261" s="40">
        <f t="shared" ref="AX261:AX266" si="349">((AT261/AU261)-1)*100</f>
        <v>7.6837316895785657</v>
      </c>
      <c r="AZ261" s="36">
        <f t="shared" si="149"/>
        <v>652.87599999999998</v>
      </c>
      <c r="BA261" s="36">
        <f t="shared" si="150"/>
        <v>33.200000000000003</v>
      </c>
      <c r="BB261" s="36">
        <f t="shared" si="151"/>
        <v>123.57299999999999</v>
      </c>
      <c r="BC261" s="36">
        <f t="shared" si="152"/>
        <v>29.3</v>
      </c>
      <c r="BD261" s="36">
        <f t="shared" si="153"/>
        <v>838.94899999999996</v>
      </c>
      <c r="BE261" s="41">
        <f t="shared" ref="BE261:BI262" si="350">BE260+AZ261</f>
        <v>19813.882000000001</v>
      </c>
      <c r="BF261" s="41">
        <f t="shared" si="350"/>
        <v>1527.8240000000001</v>
      </c>
      <c r="BG261" s="41">
        <f t="shared" si="350"/>
        <v>5000.1310000000003</v>
      </c>
      <c r="BH261" s="41">
        <f t="shared" si="350"/>
        <v>487.45800000000003</v>
      </c>
      <c r="BI261" s="41">
        <f t="shared" si="350"/>
        <v>26829.295000000006</v>
      </c>
      <c r="BJ261" s="1">
        <f t="shared" si="172"/>
        <v>43</v>
      </c>
    </row>
    <row r="262" spans="1:65" x14ac:dyDescent="0.25">
      <c r="A262" s="33">
        <f t="shared" si="220"/>
        <v>39389</v>
      </c>
      <c r="B262" s="36">
        <v>493971</v>
      </c>
      <c r="C262" s="36">
        <v>51000</v>
      </c>
      <c r="D262" s="48">
        <v>0</v>
      </c>
      <c r="E262" s="36">
        <v>544971</v>
      </c>
      <c r="F262" s="36">
        <f t="shared" si="330"/>
        <v>562924</v>
      </c>
      <c r="G262" s="36">
        <f t="shared" si="331"/>
        <v>402551.5</v>
      </c>
      <c r="H262" s="40">
        <f t="shared" si="340"/>
        <v>6.879482558105332</v>
      </c>
      <c r="I262" s="40">
        <f t="shared" si="340"/>
        <v>39.294266697927569</v>
      </c>
      <c r="J262" s="40">
        <f t="shared" si="341"/>
        <v>39.839001966208045</v>
      </c>
      <c r="L262" s="36">
        <v>12814</v>
      </c>
      <c r="M262" s="36">
        <v>0</v>
      </c>
      <c r="N262" s="48">
        <v>15400</v>
      </c>
      <c r="O262" s="36">
        <v>28214</v>
      </c>
      <c r="P262" s="36">
        <f t="shared" si="333"/>
        <v>27318.25</v>
      </c>
      <c r="Q262" s="36">
        <f t="shared" si="334"/>
        <v>23179</v>
      </c>
      <c r="R262" s="40">
        <f t="shared" si="342"/>
        <v>182.14000000000001</v>
      </c>
      <c r="S262" s="40">
        <f t="shared" si="342"/>
        <v>40.167267409792331</v>
      </c>
      <c r="T262" s="40">
        <f t="shared" si="343"/>
        <v>17.857759178566802</v>
      </c>
      <c r="V262" s="36">
        <v>17175</v>
      </c>
      <c r="W262" s="36">
        <v>10700</v>
      </c>
      <c r="X262" s="36">
        <v>8400</v>
      </c>
      <c r="Y262" s="36">
        <v>36275</v>
      </c>
      <c r="Z262" s="36">
        <f t="shared" si="323"/>
        <v>132022.5</v>
      </c>
      <c r="AA262" s="36">
        <f t="shared" si="324"/>
        <v>249067.66666666666</v>
      </c>
      <c r="AB262" s="40">
        <f t="shared" si="344"/>
        <v>-83.568202716965416</v>
      </c>
      <c r="AC262" s="40">
        <f t="shared" si="344"/>
        <v>-49.276886592650435</v>
      </c>
      <c r="AD262" s="40">
        <f t="shared" si="345"/>
        <v>-46.993320422964032</v>
      </c>
      <c r="AF262" s="36">
        <v>0</v>
      </c>
      <c r="AG262" s="36">
        <v>0</v>
      </c>
      <c r="AH262" s="36">
        <v>1400</v>
      </c>
      <c r="AI262" s="36">
        <v>1400</v>
      </c>
      <c r="AJ262" s="36">
        <f t="shared" si="325"/>
        <v>15435.75</v>
      </c>
      <c r="AK262" s="36">
        <f t="shared" si="326"/>
        <v>12989.833333333334</v>
      </c>
      <c r="AL262" s="40">
        <f t="shared" si="346"/>
        <v>-91.666666666666657</v>
      </c>
      <c r="AM262" s="40">
        <f t="shared" si="346"/>
        <v>29.331797235023039</v>
      </c>
      <c r="AN262" s="40">
        <f t="shared" si="347"/>
        <v>18.829469200271998</v>
      </c>
      <c r="AP262" s="36">
        <f t="shared" si="119"/>
        <v>523960</v>
      </c>
      <c r="AQ262" s="36">
        <f t="shared" si="119"/>
        <v>61700</v>
      </c>
      <c r="AR262" s="36">
        <f t="shared" si="144"/>
        <v>25200</v>
      </c>
      <c r="AS262" s="36">
        <f t="shared" si="264"/>
        <v>610860</v>
      </c>
      <c r="AT262" s="36">
        <f t="shared" si="327"/>
        <v>737700.5</v>
      </c>
      <c r="AU262" s="36">
        <f t="shared" si="328"/>
        <v>687788</v>
      </c>
      <c r="AV262" s="40">
        <f t="shared" si="348"/>
        <v>-19.353518497492917</v>
      </c>
      <c r="AW262" s="40">
        <f t="shared" si="338"/>
        <v>6.0171557399872455</v>
      </c>
      <c r="AX262" s="40">
        <f t="shared" si="349"/>
        <v>7.2569599934863671</v>
      </c>
      <c r="AZ262" s="36">
        <f t="shared" si="149"/>
        <v>544.971</v>
      </c>
      <c r="BA262" s="36">
        <f t="shared" si="150"/>
        <v>28.213999999999999</v>
      </c>
      <c r="BB262" s="36">
        <f t="shared" si="151"/>
        <v>36.274999999999999</v>
      </c>
      <c r="BC262" s="36">
        <f t="shared" si="152"/>
        <v>1.4</v>
      </c>
      <c r="BD262" s="36">
        <f t="shared" si="153"/>
        <v>610.86</v>
      </c>
      <c r="BE262" s="41">
        <f t="shared" si="350"/>
        <v>20358.853000000003</v>
      </c>
      <c r="BF262" s="41">
        <f t="shared" si="350"/>
        <v>1556.038</v>
      </c>
      <c r="BG262" s="41">
        <f t="shared" si="350"/>
        <v>5036.4059999999999</v>
      </c>
      <c r="BH262" s="41">
        <f t="shared" si="350"/>
        <v>488.858</v>
      </c>
      <c r="BI262" s="41">
        <f t="shared" si="350"/>
        <v>27440.155000000006</v>
      </c>
      <c r="BJ262" s="1">
        <f t="shared" si="172"/>
        <v>44</v>
      </c>
    </row>
    <row r="263" spans="1:65" x14ac:dyDescent="0.25">
      <c r="A263" s="33">
        <f t="shared" si="220"/>
        <v>39396</v>
      </c>
      <c r="B263" s="36">
        <v>796660</v>
      </c>
      <c r="C263" s="36">
        <v>50200</v>
      </c>
      <c r="D263" s="48">
        <v>0</v>
      </c>
      <c r="E263" s="36">
        <v>846860</v>
      </c>
      <c r="F263" s="36">
        <f t="shared" si="330"/>
        <v>650891.25</v>
      </c>
      <c r="G263" s="36">
        <f t="shared" si="331"/>
        <v>445784.08333333331</v>
      </c>
      <c r="H263" s="40">
        <f t="shared" si="340"/>
        <v>38.974178037793436</v>
      </c>
      <c r="I263" s="40">
        <f t="shared" si="340"/>
        <v>40.009808777242341</v>
      </c>
      <c r="J263" s="40">
        <f t="shared" si="341"/>
        <v>46.010428441721317</v>
      </c>
      <c r="L263" s="36">
        <v>6400</v>
      </c>
      <c r="M263" s="36">
        <v>0</v>
      </c>
      <c r="N263" s="48">
        <v>11200</v>
      </c>
      <c r="O263" s="36">
        <v>17600</v>
      </c>
      <c r="P263" s="36">
        <f t="shared" si="333"/>
        <v>24255.25</v>
      </c>
      <c r="Q263" s="36">
        <f t="shared" si="334"/>
        <v>19182.583333333332</v>
      </c>
      <c r="R263" s="40">
        <f t="shared" si="342"/>
        <v>-28.917609046849758</v>
      </c>
      <c r="S263" s="40">
        <f t="shared" si="342"/>
        <v>27.935281396698141</v>
      </c>
      <c r="T263" s="40">
        <f t="shared" si="343"/>
        <v>26.444126833803239</v>
      </c>
      <c r="V263" s="36">
        <v>146795</v>
      </c>
      <c r="W263" s="36">
        <v>21100</v>
      </c>
      <c r="X263" s="36">
        <v>28400</v>
      </c>
      <c r="Y263" s="36">
        <v>196295</v>
      </c>
      <c r="Z263" s="36">
        <f t="shared" ref="Z263:Z268" si="351">AVERAGE(Y260,Y261,Y262,Y263)</f>
        <v>133183.75</v>
      </c>
      <c r="AA263" s="36">
        <f t="shared" ref="AA263:AA268" si="352">AVERAGE(Z211,Z159,Z107)</f>
        <v>246250.83333333334</v>
      </c>
      <c r="AB263" s="40">
        <f t="shared" si="344"/>
        <v>-9.6663598711458789</v>
      </c>
      <c r="AC263" s="40">
        <f t="shared" si="344"/>
        <v>-45.812685121895647</v>
      </c>
      <c r="AD263" s="40">
        <f t="shared" si="345"/>
        <v>-45.91541145376835</v>
      </c>
      <c r="AF263" s="36">
        <v>0</v>
      </c>
      <c r="AG263" s="36">
        <v>0</v>
      </c>
      <c r="AH263" s="36">
        <v>11000</v>
      </c>
      <c r="AI263" s="36">
        <v>11000</v>
      </c>
      <c r="AJ263" s="36">
        <f t="shared" ref="AJ263:AJ268" si="353">AVERAGE(AI260,AI261,AI262,AI263)</f>
        <v>12775</v>
      </c>
      <c r="AK263" s="36">
        <f t="shared" ref="AK263:AK268" si="354">AVERAGE(AJ211,AJ159,AJ107)</f>
        <v>13360.666666666666</v>
      </c>
      <c r="AL263" s="40">
        <f t="shared" si="346"/>
        <v>4.3643263757115802</v>
      </c>
      <c r="AM263" s="40">
        <f t="shared" si="346"/>
        <v>18.177613320999075</v>
      </c>
      <c r="AN263" s="40">
        <f t="shared" si="347"/>
        <v>-4.3835137967167315</v>
      </c>
      <c r="AP263" s="36">
        <f t="shared" si="119"/>
        <v>949855</v>
      </c>
      <c r="AQ263" s="36">
        <f t="shared" si="119"/>
        <v>71300</v>
      </c>
      <c r="AR263" s="36">
        <f t="shared" si="144"/>
        <v>50600</v>
      </c>
      <c r="AS263" s="36">
        <f t="shared" si="264"/>
        <v>1071755</v>
      </c>
      <c r="AT263" s="36">
        <f t="shared" ref="AT263:AT268" si="355">AVERAGE(AS260,AS261,AS262,AS263)</f>
        <v>821105.25</v>
      </c>
      <c r="AU263" s="36">
        <f t="shared" ref="AU263:AU268" si="356">AVERAGE(AT211,AT159,AT107)</f>
        <v>724578.16666666663</v>
      </c>
      <c r="AV263" s="40">
        <f t="shared" si="348"/>
        <v>24.338575232173</v>
      </c>
      <c r="AW263" s="40">
        <f t="shared" si="338"/>
        <v>10.893819947592176</v>
      </c>
      <c r="AX263" s="40">
        <f t="shared" si="349"/>
        <v>13.321831622031134</v>
      </c>
      <c r="AZ263" s="36">
        <f t="shared" si="149"/>
        <v>846.86</v>
      </c>
      <c r="BA263" s="36">
        <f t="shared" si="150"/>
        <v>17.600000000000001</v>
      </c>
      <c r="BB263" s="36">
        <f t="shared" si="151"/>
        <v>196.29499999999999</v>
      </c>
      <c r="BC263" s="36">
        <f t="shared" si="152"/>
        <v>11</v>
      </c>
      <c r="BD263" s="36">
        <f t="shared" si="153"/>
        <v>1071.7550000000001</v>
      </c>
      <c r="BE263" s="41">
        <f t="shared" ref="BE263:BI264" si="357">BE262+AZ263</f>
        <v>21205.713000000003</v>
      </c>
      <c r="BF263" s="41">
        <f t="shared" si="357"/>
        <v>1573.6379999999999</v>
      </c>
      <c r="BG263" s="41">
        <f t="shared" si="357"/>
        <v>5232.701</v>
      </c>
      <c r="BH263" s="41">
        <f t="shared" si="357"/>
        <v>499.858</v>
      </c>
      <c r="BI263" s="41">
        <f t="shared" si="357"/>
        <v>28511.910000000007</v>
      </c>
      <c r="BJ263" s="1">
        <f t="shared" si="172"/>
        <v>45</v>
      </c>
      <c r="BL263" s="44"/>
      <c r="BM263" s="44"/>
    </row>
    <row r="264" spans="1:65" x14ac:dyDescent="0.25">
      <c r="A264" s="33">
        <f t="shared" si="220"/>
        <v>39403</v>
      </c>
      <c r="B264" s="36">
        <v>761610</v>
      </c>
      <c r="C264" s="36">
        <v>123374</v>
      </c>
      <c r="D264" s="48">
        <v>0</v>
      </c>
      <c r="E264" s="36">
        <v>884984</v>
      </c>
      <c r="F264" s="36">
        <f t="shared" si="330"/>
        <v>732422.75</v>
      </c>
      <c r="G264" s="36">
        <f t="shared" si="331"/>
        <v>506124.83333333331</v>
      </c>
      <c r="H264" s="40">
        <f t="shared" ref="H264:I266" si="358">((E264/E212)-1)*100</f>
        <v>25.004449391351514</v>
      </c>
      <c r="I264" s="40">
        <f t="shared" si="358"/>
        <v>35.017823771634518</v>
      </c>
      <c r="J264" s="40">
        <f t="shared" si="341"/>
        <v>44.711877735038371</v>
      </c>
      <c r="L264" s="36">
        <v>6000</v>
      </c>
      <c r="M264" s="36">
        <v>6100</v>
      </c>
      <c r="N264" s="48">
        <v>7000</v>
      </c>
      <c r="O264" s="36">
        <v>19100</v>
      </c>
      <c r="P264" s="36">
        <f t="shared" si="333"/>
        <v>24528.5</v>
      </c>
      <c r="Q264" s="36">
        <f t="shared" si="334"/>
        <v>18182.416666666668</v>
      </c>
      <c r="R264" s="40">
        <f t="shared" ref="R264:S266" si="359">((O264/O212)-1)*100</f>
        <v>124.70588235294117</v>
      </c>
      <c r="S264" s="40">
        <f t="shared" si="359"/>
        <v>73.776124690046046</v>
      </c>
      <c r="T264" s="40">
        <f t="shared" si="343"/>
        <v>34.902309465646738</v>
      </c>
      <c r="V264" s="36">
        <v>115217</v>
      </c>
      <c r="W264" s="36">
        <v>32400</v>
      </c>
      <c r="X264" s="36">
        <v>22400</v>
      </c>
      <c r="Y264" s="36">
        <v>170017</v>
      </c>
      <c r="Z264" s="36">
        <f t="shared" si="351"/>
        <v>131540</v>
      </c>
      <c r="AA264" s="36">
        <f t="shared" si="352"/>
        <v>241337.66666666666</v>
      </c>
      <c r="AB264" s="40">
        <f t="shared" ref="AB264:AC266" si="360">((Y264/Y212)-1)*100</f>
        <v>-7.0930124537560761</v>
      </c>
      <c r="AC264" s="40">
        <f t="shared" si="360"/>
        <v>-38.200175242014858</v>
      </c>
      <c r="AD264" s="40">
        <f t="shared" si="345"/>
        <v>-45.495453810912231</v>
      </c>
      <c r="AF264" s="36">
        <v>0</v>
      </c>
      <c r="AG264" s="36">
        <v>0</v>
      </c>
      <c r="AH264" s="36">
        <v>1600</v>
      </c>
      <c r="AI264" s="36">
        <v>1600</v>
      </c>
      <c r="AJ264" s="36">
        <f t="shared" si="353"/>
        <v>10825</v>
      </c>
      <c r="AK264" s="36">
        <f t="shared" si="354"/>
        <v>11658.583333333334</v>
      </c>
      <c r="AL264" s="40">
        <f t="shared" ref="AL264:AM266" si="361">((AI264/AI212)-1)*100</f>
        <v>-88.059701492537314</v>
      </c>
      <c r="AM264" s="40">
        <f t="shared" si="361"/>
        <v>-10.426148117501032</v>
      </c>
      <c r="AN264" s="40">
        <f t="shared" si="347"/>
        <v>-7.1499538966283804</v>
      </c>
      <c r="AP264" s="36">
        <f t="shared" si="119"/>
        <v>882827</v>
      </c>
      <c r="AQ264" s="36">
        <f t="shared" si="119"/>
        <v>161874</v>
      </c>
      <c r="AR264" s="36">
        <f t="shared" si="144"/>
        <v>31000</v>
      </c>
      <c r="AS264" s="36">
        <f t="shared" si="264"/>
        <v>1075701</v>
      </c>
      <c r="AT264" s="36">
        <f t="shared" si="355"/>
        <v>899316.25</v>
      </c>
      <c r="AU264" s="36">
        <f t="shared" si="356"/>
        <v>777303.5</v>
      </c>
      <c r="AV264" s="40">
        <f t="shared" si="348"/>
        <v>17.838680453388744</v>
      </c>
      <c r="AW264" s="40">
        <f t="shared" ref="AW264:AW269" si="362">((AT264/AT212)-1)*100</f>
        <v>15.073852009357491</v>
      </c>
      <c r="AX264" s="40">
        <f t="shared" si="349"/>
        <v>15.696925332254397</v>
      </c>
      <c r="AZ264" s="36">
        <f t="shared" si="149"/>
        <v>884.98400000000004</v>
      </c>
      <c r="BA264" s="36">
        <f t="shared" si="150"/>
        <v>19.100000000000001</v>
      </c>
      <c r="BB264" s="36">
        <f t="shared" si="151"/>
        <v>170.017</v>
      </c>
      <c r="BC264" s="36">
        <f t="shared" si="152"/>
        <v>1.6</v>
      </c>
      <c r="BD264" s="36">
        <f t="shared" si="153"/>
        <v>1075.701</v>
      </c>
      <c r="BE264" s="41">
        <f t="shared" si="357"/>
        <v>22090.697000000004</v>
      </c>
      <c r="BF264" s="41">
        <f t="shared" si="357"/>
        <v>1592.7379999999998</v>
      </c>
      <c r="BG264" s="41">
        <f t="shared" si="357"/>
        <v>5402.7179999999998</v>
      </c>
      <c r="BH264" s="41">
        <f t="shared" si="357"/>
        <v>501.45800000000003</v>
      </c>
      <c r="BI264" s="41">
        <f t="shared" si="357"/>
        <v>29587.611000000008</v>
      </c>
      <c r="BJ264" s="1">
        <f t="shared" si="172"/>
        <v>46</v>
      </c>
    </row>
    <row r="265" spans="1:65" x14ac:dyDescent="0.25">
      <c r="A265" s="33">
        <f t="shared" si="220"/>
        <v>39410</v>
      </c>
      <c r="B265" s="36">
        <v>689760</v>
      </c>
      <c r="C265" s="36">
        <v>116667</v>
      </c>
      <c r="D265" s="48">
        <v>0</v>
      </c>
      <c r="E265" s="36">
        <v>806427</v>
      </c>
      <c r="F265" s="36">
        <f t="shared" ref="F265:F271" si="363">AVERAGE(E262,E263,E264,E265)</f>
        <v>770810.5</v>
      </c>
      <c r="G265" s="36">
        <f t="shared" ref="G265:G271" si="364">AVERAGE(F213,F161,F109)</f>
        <v>587424</v>
      </c>
      <c r="H265" s="40">
        <f t="shared" si="358"/>
        <v>-6.8659788099478263</v>
      </c>
      <c r="I265" s="40">
        <f t="shared" si="358"/>
        <v>14.486810357439639</v>
      </c>
      <c r="J265" s="40">
        <f t="shared" si="341"/>
        <v>31.218761916435156</v>
      </c>
      <c r="L265" s="36">
        <v>9615</v>
      </c>
      <c r="M265" s="36">
        <v>1500</v>
      </c>
      <c r="N265" s="48">
        <v>4200</v>
      </c>
      <c r="O265" s="36">
        <v>15315</v>
      </c>
      <c r="P265" s="36">
        <f t="shared" ref="P265:P271" si="365">AVERAGE(O262,O263,O264,O265)</f>
        <v>20057.25</v>
      </c>
      <c r="Q265" s="36">
        <f t="shared" ref="Q265:Q271" si="366">AVERAGE(P213,P161,P109)</f>
        <v>18079.083333333332</v>
      </c>
      <c r="R265" s="40">
        <f t="shared" si="359"/>
        <v>21.057623903248746</v>
      </c>
      <c r="S265" s="40">
        <f t="shared" si="359"/>
        <v>43.494124590867635</v>
      </c>
      <c r="T265" s="40">
        <f t="shared" si="343"/>
        <v>10.941742068412408</v>
      </c>
      <c r="V265" s="36">
        <v>135327</v>
      </c>
      <c r="W265" s="36">
        <v>27800</v>
      </c>
      <c r="X265" s="36">
        <v>56000</v>
      </c>
      <c r="Y265" s="36">
        <v>219127</v>
      </c>
      <c r="Z265" s="36">
        <f t="shared" si="351"/>
        <v>155428.5</v>
      </c>
      <c r="AA265" s="36">
        <f t="shared" si="352"/>
        <v>247100</v>
      </c>
      <c r="AB265" s="40">
        <f t="shared" si="360"/>
        <v>38.398039550056517</v>
      </c>
      <c r="AC265" s="40">
        <f t="shared" si="360"/>
        <v>-20.230590885937573</v>
      </c>
      <c r="AD265" s="40">
        <f t="shared" si="345"/>
        <v>-37.098947794415217</v>
      </c>
      <c r="AF265" s="36">
        <v>12556</v>
      </c>
      <c r="AG265" s="36">
        <v>0</v>
      </c>
      <c r="AH265" s="36">
        <v>9650</v>
      </c>
      <c r="AI265" s="36">
        <v>22206</v>
      </c>
      <c r="AJ265" s="36">
        <f t="shared" si="353"/>
        <v>9051.5</v>
      </c>
      <c r="AK265" s="36">
        <f t="shared" si="354"/>
        <v>11736.333333333334</v>
      </c>
      <c r="AL265" s="40">
        <f t="shared" si="361"/>
        <v>19.022350860266933</v>
      </c>
      <c r="AM265" s="40">
        <f t="shared" si="361"/>
        <v>-39.044059464282711</v>
      </c>
      <c r="AN265" s="40">
        <f t="shared" si="347"/>
        <v>-22.876253230708066</v>
      </c>
      <c r="AP265" s="36">
        <f t="shared" si="119"/>
        <v>847258</v>
      </c>
      <c r="AQ265" s="36">
        <f t="shared" si="119"/>
        <v>145967</v>
      </c>
      <c r="AR265" s="36">
        <f t="shared" si="144"/>
        <v>69850</v>
      </c>
      <c r="AS265" s="36">
        <f t="shared" si="264"/>
        <v>1063075</v>
      </c>
      <c r="AT265" s="36">
        <f t="shared" si="355"/>
        <v>955347.75</v>
      </c>
      <c r="AU265" s="36">
        <f t="shared" si="356"/>
        <v>864339.41666666663</v>
      </c>
      <c r="AV265" s="40">
        <f t="shared" si="348"/>
        <v>0.71604720719797843</v>
      </c>
      <c r="AW265" s="40">
        <f t="shared" si="362"/>
        <v>6.5108513725003814</v>
      </c>
      <c r="AX265" s="40">
        <f t="shared" si="349"/>
        <v>10.529235573255225</v>
      </c>
      <c r="AZ265" s="36">
        <f t="shared" si="149"/>
        <v>806.42700000000002</v>
      </c>
      <c r="BA265" s="36">
        <f t="shared" si="150"/>
        <v>15.315</v>
      </c>
      <c r="BB265" s="36">
        <f t="shared" si="151"/>
        <v>219.12700000000001</v>
      </c>
      <c r="BC265" s="36">
        <f t="shared" si="152"/>
        <v>22.206</v>
      </c>
      <c r="BD265" s="36">
        <f t="shared" si="153"/>
        <v>1063.075</v>
      </c>
      <c r="BE265" s="41">
        <f t="shared" ref="BE265:BI266" si="367">BE264+AZ265</f>
        <v>22897.124000000003</v>
      </c>
      <c r="BF265" s="41">
        <f t="shared" si="367"/>
        <v>1608.0529999999999</v>
      </c>
      <c r="BG265" s="41">
        <f t="shared" si="367"/>
        <v>5621.8450000000003</v>
      </c>
      <c r="BH265" s="41">
        <f t="shared" si="367"/>
        <v>523.66399999999999</v>
      </c>
      <c r="BI265" s="41">
        <f t="shared" si="367"/>
        <v>30650.686000000009</v>
      </c>
      <c r="BJ265" s="1">
        <f t="shared" si="172"/>
        <v>47</v>
      </c>
    </row>
    <row r="266" spans="1:65" x14ac:dyDescent="0.25">
      <c r="A266" s="33">
        <f t="shared" si="220"/>
        <v>39417</v>
      </c>
      <c r="B266" s="36">
        <v>537473</v>
      </c>
      <c r="C266" s="36">
        <v>44315</v>
      </c>
      <c r="D266" s="48">
        <v>0</v>
      </c>
      <c r="E266" s="36">
        <v>581788</v>
      </c>
      <c r="F266" s="36">
        <f t="shared" si="363"/>
        <v>780014.75</v>
      </c>
      <c r="G266" s="36">
        <f t="shared" si="364"/>
        <v>617364.83333333337</v>
      </c>
      <c r="H266" s="40">
        <f t="shared" si="358"/>
        <v>-9.3670988616908364</v>
      </c>
      <c r="I266" s="40">
        <f t="shared" si="358"/>
        <v>10.439796936203116</v>
      </c>
      <c r="J266" s="40">
        <f t="shared" si="341"/>
        <v>26.345834405317859</v>
      </c>
      <c r="L266" s="36">
        <v>24729</v>
      </c>
      <c r="M266" s="36">
        <v>0</v>
      </c>
      <c r="N266" s="48">
        <v>2800</v>
      </c>
      <c r="O266" s="36">
        <v>27529</v>
      </c>
      <c r="P266" s="36">
        <f t="shared" si="365"/>
        <v>19886</v>
      </c>
      <c r="Q266" s="36">
        <f t="shared" si="366"/>
        <v>19522</v>
      </c>
      <c r="R266" s="40">
        <f t="shared" si="359"/>
        <v>9.3462027327613661</v>
      </c>
      <c r="S266" s="40">
        <f t="shared" si="359"/>
        <v>11.896689971443442</v>
      </c>
      <c r="T266" s="40">
        <f t="shared" si="343"/>
        <v>1.8645630570638172</v>
      </c>
      <c r="V266" s="36">
        <v>173897</v>
      </c>
      <c r="W266" s="36">
        <v>27416</v>
      </c>
      <c r="X266" s="36">
        <v>58800</v>
      </c>
      <c r="Y266" s="36">
        <v>260113</v>
      </c>
      <c r="Z266" s="36">
        <f t="shared" si="351"/>
        <v>211388</v>
      </c>
      <c r="AA266" s="36">
        <f t="shared" si="352"/>
        <v>235527.5</v>
      </c>
      <c r="AB266" s="40">
        <f t="shared" si="360"/>
        <v>92.707700514157864</v>
      </c>
      <c r="AC266" s="40">
        <f t="shared" si="360"/>
        <v>21.90667324100426</v>
      </c>
      <c r="AD266" s="40">
        <f t="shared" si="345"/>
        <v>-10.249121652460968</v>
      </c>
      <c r="AF266" s="36">
        <v>3248</v>
      </c>
      <c r="AG266" s="36">
        <v>1500</v>
      </c>
      <c r="AH266" s="36">
        <v>4400</v>
      </c>
      <c r="AI266" s="36">
        <v>9148</v>
      </c>
      <c r="AJ266" s="36">
        <f t="shared" si="353"/>
        <v>10988.5</v>
      </c>
      <c r="AK266" s="36">
        <f t="shared" si="354"/>
        <v>16244.75</v>
      </c>
      <c r="AL266" s="40">
        <f t="shared" si="361"/>
        <v>-72.445783132530124</v>
      </c>
      <c r="AM266" s="40">
        <f t="shared" si="361"/>
        <v>-42.010897528925952</v>
      </c>
      <c r="AN266" s="40">
        <f t="shared" si="347"/>
        <v>-32.356607519352409</v>
      </c>
      <c r="AP266" s="36">
        <f t="shared" si="119"/>
        <v>739347</v>
      </c>
      <c r="AQ266" s="36">
        <f t="shared" si="119"/>
        <v>73231</v>
      </c>
      <c r="AR266" s="36">
        <f t="shared" si="144"/>
        <v>66000</v>
      </c>
      <c r="AS266" s="36">
        <f t="shared" si="264"/>
        <v>878578</v>
      </c>
      <c r="AT266" s="36">
        <f t="shared" si="355"/>
        <v>1022277.25</v>
      </c>
      <c r="AU266" s="36">
        <f t="shared" si="356"/>
        <v>888659.08333333337</v>
      </c>
      <c r="AV266" s="40">
        <f t="shared" si="348"/>
        <v>5.1847843394539073</v>
      </c>
      <c r="AW266" s="40">
        <f t="shared" si="362"/>
        <v>11.553241314137995</v>
      </c>
      <c r="AX266" s="40">
        <f t="shared" si="349"/>
        <v>15.035931008038418</v>
      </c>
      <c r="AZ266" s="36">
        <f t="shared" si="149"/>
        <v>581.78800000000001</v>
      </c>
      <c r="BA266" s="36">
        <f t="shared" si="150"/>
        <v>27.529</v>
      </c>
      <c r="BB266" s="36">
        <f t="shared" si="151"/>
        <v>260.113</v>
      </c>
      <c r="BC266" s="36">
        <f t="shared" si="152"/>
        <v>9.1479999999999997</v>
      </c>
      <c r="BD266" s="36">
        <f t="shared" si="153"/>
        <v>878.57799999999997</v>
      </c>
      <c r="BE266" s="41">
        <f t="shared" si="367"/>
        <v>23478.912000000004</v>
      </c>
      <c r="BF266" s="41">
        <f t="shared" si="367"/>
        <v>1635.5819999999999</v>
      </c>
      <c r="BG266" s="41">
        <f t="shared" si="367"/>
        <v>5881.9580000000005</v>
      </c>
      <c r="BH266" s="41">
        <f t="shared" si="367"/>
        <v>532.81200000000001</v>
      </c>
      <c r="BI266" s="41">
        <f t="shared" si="367"/>
        <v>31529.26400000001</v>
      </c>
      <c r="BJ266" s="1">
        <f t="shared" si="172"/>
        <v>48</v>
      </c>
    </row>
    <row r="267" spans="1:65" x14ac:dyDescent="0.25">
      <c r="A267" s="33">
        <f t="shared" si="220"/>
        <v>39424</v>
      </c>
      <c r="B267" s="36">
        <v>514823</v>
      </c>
      <c r="C267" s="36">
        <v>120300</v>
      </c>
      <c r="D267" s="48">
        <v>1400</v>
      </c>
      <c r="E267" s="36">
        <v>636523</v>
      </c>
      <c r="F267" s="36">
        <f t="shared" si="363"/>
        <v>727430.5</v>
      </c>
      <c r="G267" s="36">
        <f t="shared" si="364"/>
        <v>649395.08333333337</v>
      </c>
      <c r="H267" s="40">
        <f t="shared" ref="H267:I269" si="368">((E267/E215)-1)*100</f>
        <v>-15.467607268593465</v>
      </c>
      <c r="I267" s="40">
        <f t="shared" si="368"/>
        <v>-1.988311578947366</v>
      </c>
      <c r="J267" s="40">
        <f t="shared" ref="J267:J272" si="369">((F267/G267)-1)*100</f>
        <v>12.016631888574247</v>
      </c>
      <c r="L267" s="36">
        <v>14300</v>
      </c>
      <c r="M267" s="36">
        <v>12000</v>
      </c>
      <c r="N267" s="48">
        <v>1400</v>
      </c>
      <c r="O267" s="36">
        <v>27700</v>
      </c>
      <c r="P267" s="36">
        <f t="shared" si="365"/>
        <v>22411</v>
      </c>
      <c r="Q267" s="36">
        <f t="shared" si="366"/>
        <v>20375</v>
      </c>
      <c r="R267" s="40">
        <f t="shared" ref="R267:S269" si="370">((O267/O215)-1)*100</f>
        <v>241.97530864197532</v>
      </c>
      <c r="S267" s="40">
        <f t="shared" si="370"/>
        <v>64.705017730170681</v>
      </c>
      <c r="T267" s="40">
        <f t="shared" ref="T267:T272" si="371">((P267/Q267)-1)*100</f>
        <v>9.992638036809808</v>
      </c>
      <c r="V267" s="36">
        <v>188498</v>
      </c>
      <c r="W267" s="36">
        <v>50654</v>
      </c>
      <c r="X267" s="36">
        <v>11200</v>
      </c>
      <c r="Y267" s="36">
        <v>250352</v>
      </c>
      <c r="Z267" s="36">
        <f t="shared" si="351"/>
        <v>224902.25</v>
      </c>
      <c r="AA267" s="36">
        <f t="shared" si="352"/>
        <v>236894</v>
      </c>
      <c r="AB267" s="40">
        <f t="shared" ref="AB267:AC269" si="372">((Y267/Y215)-1)*100</f>
        <v>-14.428296030953913</v>
      </c>
      <c r="AC267" s="40">
        <f t="shared" si="372"/>
        <v>17.004044897056716</v>
      </c>
      <c r="AD267" s="40">
        <f t="shared" ref="AD267:AD272" si="373">((Z267/AA267)-1)*100</f>
        <v>-5.0620741766359671</v>
      </c>
      <c r="AF267" s="36">
        <v>0</v>
      </c>
      <c r="AG267" s="36">
        <v>0</v>
      </c>
      <c r="AH267" s="36">
        <v>15600</v>
      </c>
      <c r="AI267" s="36">
        <v>15600</v>
      </c>
      <c r="AJ267" s="36">
        <f t="shared" si="353"/>
        <v>12138.5</v>
      </c>
      <c r="AK267" s="36">
        <f t="shared" si="354"/>
        <v>18725.166666666668</v>
      </c>
      <c r="AL267" s="40">
        <f t="shared" ref="AL267:AM269" si="374">((AI267/AI215)-1)*100</f>
        <v>-30.973451327433633</v>
      </c>
      <c r="AM267" s="40">
        <f t="shared" si="374"/>
        <v>-44.735194691373479</v>
      </c>
      <c r="AN267" s="40">
        <f t="shared" ref="AN267:AN272" si="375">((AJ267/AK267)-1)*100</f>
        <v>-35.175476853788581</v>
      </c>
      <c r="AP267" s="36">
        <f t="shared" si="119"/>
        <v>717621</v>
      </c>
      <c r="AQ267" s="36">
        <f t="shared" si="119"/>
        <v>182954</v>
      </c>
      <c r="AR267" s="36">
        <f t="shared" si="144"/>
        <v>29600</v>
      </c>
      <c r="AS267" s="36">
        <f t="shared" si="264"/>
        <v>930175</v>
      </c>
      <c r="AT267" s="36">
        <f t="shared" si="355"/>
        <v>986882.25</v>
      </c>
      <c r="AU267" s="36">
        <f t="shared" si="356"/>
        <v>925389.25</v>
      </c>
      <c r="AV267" s="40">
        <f t="shared" ref="AV267:AV272" si="376">((AS267/AS215)-1)*100</f>
        <v>-13.573152137454159</v>
      </c>
      <c r="AW267" s="40">
        <f t="shared" si="362"/>
        <v>1.7429554958060756</v>
      </c>
      <c r="AX267" s="40">
        <f t="shared" ref="AX267:AX272" si="377">((AT267/AU267)-1)*100</f>
        <v>6.6450955638397646</v>
      </c>
      <c r="AZ267" s="36">
        <f t="shared" si="149"/>
        <v>636.52300000000002</v>
      </c>
      <c r="BA267" s="36">
        <f t="shared" si="150"/>
        <v>27.7</v>
      </c>
      <c r="BB267" s="36">
        <f t="shared" si="151"/>
        <v>250.352</v>
      </c>
      <c r="BC267" s="36">
        <f t="shared" si="152"/>
        <v>15.6</v>
      </c>
      <c r="BD267" s="36">
        <f t="shared" si="153"/>
        <v>930.17499999999995</v>
      </c>
      <c r="BE267" s="41">
        <f t="shared" ref="BE267:BI268" si="378">BE266+AZ267</f>
        <v>24115.435000000005</v>
      </c>
      <c r="BF267" s="41">
        <f t="shared" si="378"/>
        <v>1663.2819999999999</v>
      </c>
      <c r="BG267" s="41">
        <f t="shared" si="378"/>
        <v>6132.31</v>
      </c>
      <c r="BH267" s="41">
        <f t="shared" si="378"/>
        <v>548.41200000000003</v>
      </c>
      <c r="BI267" s="41">
        <f t="shared" si="378"/>
        <v>32459.439000000009</v>
      </c>
      <c r="BJ267" s="1">
        <f t="shared" si="172"/>
        <v>49</v>
      </c>
    </row>
    <row r="268" spans="1:65" x14ac:dyDescent="0.25">
      <c r="A268" s="33">
        <f t="shared" si="220"/>
        <v>39431</v>
      </c>
      <c r="B268" s="36">
        <v>479188</v>
      </c>
      <c r="C268" s="36">
        <v>79876</v>
      </c>
      <c r="D268" s="48">
        <v>7200</v>
      </c>
      <c r="E268" s="36">
        <v>566264</v>
      </c>
      <c r="F268" s="36">
        <f t="shared" si="363"/>
        <v>647750.5</v>
      </c>
      <c r="G268" s="36">
        <f t="shared" si="364"/>
        <v>651681.75</v>
      </c>
      <c r="H268" s="40">
        <f t="shared" si="368"/>
        <v>-19.967889013576499</v>
      </c>
      <c r="I268" s="40">
        <f t="shared" si="368"/>
        <v>-12.711911799682918</v>
      </c>
      <c r="J268" s="40">
        <f t="shared" si="369"/>
        <v>-0.6032469069449875</v>
      </c>
      <c r="L268" s="36">
        <v>12552</v>
      </c>
      <c r="M268" s="36">
        <v>1500</v>
      </c>
      <c r="N268" s="48">
        <v>7000</v>
      </c>
      <c r="O268" s="36">
        <v>21052</v>
      </c>
      <c r="P268" s="36">
        <f t="shared" si="365"/>
        <v>22899</v>
      </c>
      <c r="Q268" s="36">
        <f t="shared" si="366"/>
        <v>24088.5</v>
      </c>
      <c r="R268" s="40">
        <f t="shared" si="370"/>
        <v>-38.729299455746677</v>
      </c>
      <c r="S268" s="40">
        <f t="shared" si="370"/>
        <v>14.087138479934236</v>
      </c>
      <c r="T268" s="40">
        <f t="shared" si="371"/>
        <v>-4.9380409739087083</v>
      </c>
      <c r="V268" s="36">
        <v>144212</v>
      </c>
      <c r="W268" s="36">
        <v>26000</v>
      </c>
      <c r="X268" s="36">
        <v>28000</v>
      </c>
      <c r="Y268" s="36">
        <v>198212</v>
      </c>
      <c r="Z268" s="36">
        <f t="shared" si="351"/>
        <v>231951</v>
      </c>
      <c r="AA268" s="36">
        <f t="shared" si="352"/>
        <v>229135.58333333334</v>
      </c>
      <c r="AB268" s="40">
        <f t="shared" si="372"/>
        <v>-37.352200283826022</v>
      </c>
      <c r="AC268" s="40">
        <f t="shared" si="372"/>
        <v>2.8306571025775051</v>
      </c>
      <c r="AD268" s="40">
        <f t="shared" si="373"/>
        <v>1.2287121125883482</v>
      </c>
      <c r="AF268" s="36">
        <v>0</v>
      </c>
      <c r="AG268" s="36">
        <v>1600</v>
      </c>
      <c r="AH268" s="36">
        <v>12150</v>
      </c>
      <c r="AI268" s="36">
        <v>13750</v>
      </c>
      <c r="AJ268" s="36">
        <f t="shared" si="353"/>
        <v>15176</v>
      </c>
      <c r="AK268" s="36">
        <f t="shared" si="354"/>
        <v>24555.833333333332</v>
      </c>
      <c r="AL268" s="40">
        <f t="shared" si="374"/>
        <v>125.40983606557377</v>
      </c>
      <c r="AM268" s="40">
        <f t="shared" si="374"/>
        <v>-24.644661543999902</v>
      </c>
      <c r="AN268" s="40">
        <f t="shared" si="375"/>
        <v>-38.197984185699255</v>
      </c>
      <c r="AP268" s="36">
        <f t="shared" si="119"/>
        <v>635952</v>
      </c>
      <c r="AQ268" s="36">
        <f t="shared" si="119"/>
        <v>108976</v>
      </c>
      <c r="AR268" s="36">
        <f t="shared" si="144"/>
        <v>54350</v>
      </c>
      <c r="AS268" s="36">
        <f t="shared" si="264"/>
        <v>799278</v>
      </c>
      <c r="AT268" s="36">
        <f t="shared" si="355"/>
        <v>917776.5</v>
      </c>
      <c r="AU268" s="36">
        <f t="shared" si="356"/>
        <v>929461.66666666663</v>
      </c>
      <c r="AV268" s="40">
        <f t="shared" si="376"/>
        <v>-24.907835053870929</v>
      </c>
      <c r="AW268" s="40">
        <f t="shared" si="362"/>
        <v>-8.9381191489593892</v>
      </c>
      <c r="AX268" s="40">
        <f t="shared" si="377"/>
        <v>-1.2571972665180731</v>
      </c>
      <c r="AZ268" s="36">
        <f t="shared" ref="AZ268:AZ476" si="379">+E268/1000</f>
        <v>566.26400000000001</v>
      </c>
      <c r="BA268" s="36">
        <f t="shared" ref="BA268:BA476" si="380">+O268/1000</f>
        <v>21.052</v>
      </c>
      <c r="BB268" s="36">
        <f t="shared" ref="BB268:BB476" si="381">+Y268/1000</f>
        <v>198.21199999999999</v>
      </c>
      <c r="BC268" s="36">
        <f t="shared" ref="BC268:BC438" si="382">+AI268/1000</f>
        <v>13.75</v>
      </c>
      <c r="BD268" s="36">
        <f t="shared" ref="BD268:BD438" si="383">+AS268/1000</f>
        <v>799.27800000000002</v>
      </c>
      <c r="BE268" s="41">
        <f t="shared" si="378"/>
        <v>24681.699000000004</v>
      </c>
      <c r="BF268" s="41">
        <f t="shared" si="378"/>
        <v>1684.3339999999998</v>
      </c>
      <c r="BG268" s="41">
        <f t="shared" si="378"/>
        <v>6330.5220000000008</v>
      </c>
      <c r="BH268" s="41">
        <f t="shared" si="378"/>
        <v>562.16200000000003</v>
      </c>
      <c r="BI268" s="41">
        <f t="shared" si="378"/>
        <v>33258.717000000011</v>
      </c>
      <c r="BJ268" s="1">
        <f t="shared" si="172"/>
        <v>50</v>
      </c>
    </row>
    <row r="269" spans="1:65" x14ac:dyDescent="0.25">
      <c r="A269" s="33">
        <f t="shared" si="220"/>
        <v>39438</v>
      </c>
      <c r="B269" s="36">
        <v>204500</v>
      </c>
      <c r="C269" s="36">
        <v>2900</v>
      </c>
      <c r="D269" s="48">
        <v>83118</v>
      </c>
      <c r="E269" s="36">
        <v>290518</v>
      </c>
      <c r="F269" s="36">
        <f t="shared" si="363"/>
        <v>518773.25</v>
      </c>
      <c r="G269" s="36">
        <f t="shared" si="364"/>
        <v>603814.5</v>
      </c>
      <c r="H269" s="40">
        <f t="shared" si="368"/>
        <v>-44.552660257694868</v>
      </c>
      <c r="I269" s="40">
        <f t="shared" si="368"/>
        <v>-20.991246983999822</v>
      </c>
      <c r="J269" s="40">
        <f t="shared" si="369"/>
        <v>-14.084002620009951</v>
      </c>
      <c r="L269" s="36">
        <v>4800</v>
      </c>
      <c r="M269" s="36">
        <v>7000</v>
      </c>
      <c r="N269" s="48">
        <v>4700</v>
      </c>
      <c r="O269" s="36">
        <v>16500</v>
      </c>
      <c r="P269" s="36">
        <f t="shared" si="365"/>
        <v>23195.25</v>
      </c>
      <c r="Q269" s="36">
        <f t="shared" si="366"/>
        <v>25625.5</v>
      </c>
      <c r="R269" s="40">
        <f t="shared" si="370"/>
        <v>110.88957055214723</v>
      </c>
      <c r="S269" s="40">
        <f t="shared" si="370"/>
        <v>22.955512264938569</v>
      </c>
      <c r="T269" s="40">
        <f t="shared" si="371"/>
        <v>-9.4837173908801748</v>
      </c>
      <c r="V269" s="36">
        <v>56004</v>
      </c>
      <c r="W269" s="36">
        <v>35200</v>
      </c>
      <c r="X269" s="36">
        <v>14485</v>
      </c>
      <c r="Y269" s="36">
        <v>105689</v>
      </c>
      <c r="Z269" s="36">
        <f t="shared" ref="Z269:Z274" si="384">AVERAGE(Y266,Y267,Y268,Y269)</f>
        <v>203591.5</v>
      </c>
      <c r="AA269" s="36">
        <f t="shared" ref="AA269:AA274" si="385">AVERAGE(Z217,Z165,Z113)</f>
        <v>225021.41666666666</v>
      </c>
      <c r="AB269" s="40">
        <f t="shared" si="372"/>
        <v>-53.021264868516973</v>
      </c>
      <c r="AC269" s="40">
        <f t="shared" si="372"/>
        <v>-15.949860925477733</v>
      </c>
      <c r="AD269" s="40">
        <f t="shared" si="373"/>
        <v>-9.5235009112095597</v>
      </c>
      <c r="AF269" s="36">
        <v>0</v>
      </c>
      <c r="AG269" s="36">
        <v>10800</v>
      </c>
      <c r="AH269" s="36">
        <v>10800</v>
      </c>
      <c r="AI269" s="36">
        <v>21600</v>
      </c>
      <c r="AJ269" s="36">
        <f t="shared" ref="AJ269:AJ274" si="386">AVERAGE(AI266,AI267,AI268,AI269)</f>
        <v>15024.5</v>
      </c>
      <c r="AK269" s="36">
        <f t="shared" ref="AK269:AK274" si="387">AVERAGE(AJ217,AJ165,AJ113)</f>
        <v>25017.75</v>
      </c>
      <c r="AL269" s="40">
        <f t="shared" si="374"/>
        <v>86.206896551724128</v>
      </c>
      <c r="AM269" s="40">
        <f t="shared" si="374"/>
        <v>-18.234013605442179</v>
      </c>
      <c r="AN269" s="40">
        <f t="shared" si="375"/>
        <v>-39.944639306092675</v>
      </c>
      <c r="AP269" s="36">
        <f t="shared" si="119"/>
        <v>265304</v>
      </c>
      <c r="AQ269" s="36">
        <f t="shared" si="119"/>
        <v>55900</v>
      </c>
      <c r="AR269" s="36">
        <f t="shared" si="144"/>
        <v>113103</v>
      </c>
      <c r="AS269" s="36">
        <f t="shared" si="264"/>
        <v>434307</v>
      </c>
      <c r="AT269" s="36">
        <f t="shared" ref="AT269:AT274" si="388">AVERAGE(AS266,AS267,AS268,AS269)</f>
        <v>760584.5</v>
      </c>
      <c r="AU269" s="36">
        <f t="shared" ref="AU269:AU274" si="389">AVERAGE(AT217,AT165,AT113)</f>
        <v>879479.16666666663</v>
      </c>
      <c r="AV269" s="40">
        <f t="shared" si="376"/>
        <v>-43.475295731497013</v>
      </c>
      <c r="AW269" s="40">
        <f t="shared" si="362"/>
        <v>-18.746896927654578</v>
      </c>
      <c r="AX269" s="40">
        <f t="shared" si="377"/>
        <v>-13.518758735046777</v>
      </c>
      <c r="AZ269" s="36">
        <f t="shared" si="379"/>
        <v>290.51799999999997</v>
      </c>
      <c r="BA269" s="36">
        <f t="shared" si="380"/>
        <v>16.5</v>
      </c>
      <c r="BB269" s="36">
        <f t="shared" si="381"/>
        <v>105.68899999999999</v>
      </c>
      <c r="BC269" s="36">
        <f t="shared" si="382"/>
        <v>21.6</v>
      </c>
      <c r="BD269" s="36">
        <f t="shared" si="383"/>
        <v>434.30700000000002</v>
      </c>
      <c r="BE269" s="41">
        <f t="shared" ref="BE269:BI270" si="390">BE268+AZ269</f>
        <v>24972.217000000004</v>
      </c>
      <c r="BF269" s="41">
        <f t="shared" si="390"/>
        <v>1700.8339999999998</v>
      </c>
      <c r="BG269" s="41">
        <f t="shared" si="390"/>
        <v>6436.2110000000011</v>
      </c>
      <c r="BH269" s="41">
        <f t="shared" si="390"/>
        <v>583.76200000000006</v>
      </c>
      <c r="BI269" s="41">
        <f t="shared" si="390"/>
        <v>33693.024000000012</v>
      </c>
      <c r="BJ269" s="1">
        <f t="shared" ref="BJ269:BJ332" si="391">1+BJ268</f>
        <v>51</v>
      </c>
    </row>
    <row r="270" spans="1:65" x14ac:dyDescent="0.25">
      <c r="A270" s="33">
        <f t="shared" si="220"/>
        <v>39445</v>
      </c>
      <c r="B270" s="36">
        <v>428845</v>
      </c>
      <c r="C270" s="36">
        <v>104667</v>
      </c>
      <c r="D270" s="48">
        <v>4200</v>
      </c>
      <c r="E270" s="36">
        <v>537712</v>
      </c>
      <c r="F270" s="36">
        <f t="shared" si="363"/>
        <v>507754.25</v>
      </c>
      <c r="G270" s="36">
        <f t="shared" si="364"/>
        <v>549176.91666666663</v>
      </c>
      <c r="H270" s="40">
        <f t="shared" ref="H270:I272" si="392">((E270/E218)-1)*100</f>
        <v>51.487798418950057</v>
      </c>
      <c r="I270" s="40">
        <f t="shared" si="392"/>
        <v>-13.183847799863724</v>
      </c>
      <c r="J270" s="40">
        <f t="shared" si="369"/>
        <v>-7.5426816768063283</v>
      </c>
      <c r="L270" s="36">
        <v>0</v>
      </c>
      <c r="M270" s="36">
        <v>1500</v>
      </c>
      <c r="N270" s="48">
        <v>8800</v>
      </c>
      <c r="O270" s="36">
        <v>10300</v>
      </c>
      <c r="P270" s="36">
        <f t="shared" si="365"/>
        <v>18888</v>
      </c>
      <c r="Q270" s="36">
        <f t="shared" si="366"/>
        <v>22771.416666666668</v>
      </c>
      <c r="R270" s="40">
        <f t="shared" ref="R270:S272" si="393">((O270/O218)-1)*100</f>
        <v>-11.965811965811968</v>
      </c>
      <c r="S270" s="40">
        <f t="shared" si="393"/>
        <v>21.891486375296452</v>
      </c>
      <c r="T270" s="40">
        <f t="shared" si="371"/>
        <v>-17.053908957501552</v>
      </c>
      <c r="V270" s="36">
        <v>35547</v>
      </c>
      <c r="W270" s="36">
        <v>66124</v>
      </c>
      <c r="X270" s="36">
        <v>28400</v>
      </c>
      <c r="Y270" s="36">
        <v>130071</v>
      </c>
      <c r="Z270" s="36">
        <f t="shared" si="384"/>
        <v>171081</v>
      </c>
      <c r="AA270" s="36">
        <f t="shared" si="385"/>
        <v>230495.41666666666</v>
      </c>
      <c r="AB270" s="40">
        <f t="shared" ref="AB270:AC272" si="394">((Y270/Y218)-1)*100</f>
        <v>-37.230479683428243</v>
      </c>
      <c r="AC270" s="40">
        <f t="shared" si="394"/>
        <v>-34.272105668075689</v>
      </c>
      <c r="AD270" s="40">
        <f t="shared" si="373"/>
        <v>-25.776832149590824</v>
      </c>
      <c r="AF270" s="36">
        <v>18800</v>
      </c>
      <c r="AG270" s="36">
        <v>4800</v>
      </c>
      <c r="AH270" s="36">
        <v>2800</v>
      </c>
      <c r="AI270" s="36">
        <v>26400</v>
      </c>
      <c r="AJ270" s="36">
        <f t="shared" si="386"/>
        <v>19337.5</v>
      </c>
      <c r="AK270" s="36">
        <f t="shared" si="387"/>
        <v>22134.416666666668</v>
      </c>
      <c r="AL270" s="40">
        <f t="shared" ref="AL270:AM272" si="395">((AI270/AI218)-1)*100</f>
        <v>206.97674418604652</v>
      </c>
      <c r="AM270" s="40">
        <f t="shared" si="395"/>
        <v>58.179959100204506</v>
      </c>
      <c r="AN270" s="40">
        <f t="shared" si="375"/>
        <v>-12.63605320522716</v>
      </c>
      <c r="AP270" s="36">
        <f t="shared" si="119"/>
        <v>483192</v>
      </c>
      <c r="AQ270" s="36">
        <f t="shared" si="119"/>
        <v>177091</v>
      </c>
      <c r="AR270" s="36">
        <f t="shared" si="144"/>
        <v>44200</v>
      </c>
      <c r="AS270" s="36">
        <f t="shared" si="264"/>
        <v>704483</v>
      </c>
      <c r="AT270" s="36">
        <f t="shared" si="388"/>
        <v>717060.75</v>
      </c>
      <c r="AU270" s="36">
        <f t="shared" si="389"/>
        <v>824578.16666666663</v>
      </c>
      <c r="AV270" s="40">
        <f t="shared" si="376"/>
        <v>20.946686032337915</v>
      </c>
      <c r="AW270" s="40">
        <f t="shared" ref="AW270:AW275" si="396">((AT270/AT218)-1)*100</f>
        <v>-17.850129859119757</v>
      </c>
      <c r="AX270" s="40">
        <f t="shared" si="377"/>
        <v>-13.039081194849322</v>
      </c>
      <c r="AZ270" s="36">
        <f t="shared" si="379"/>
        <v>537.71199999999999</v>
      </c>
      <c r="BA270" s="36">
        <f t="shared" si="380"/>
        <v>10.3</v>
      </c>
      <c r="BB270" s="36">
        <f t="shared" si="381"/>
        <v>130.071</v>
      </c>
      <c r="BC270" s="36">
        <f t="shared" si="382"/>
        <v>26.4</v>
      </c>
      <c r="BD270" s="36">
        <f t="shared" si="383"/>
        <v>704.48299999999995</v>
      </c>
      <c r="BE270" s="41">
        <f t="shared" si="390"/>
        <v>25509.929000000004</v>
      </c>
      <c r="BF270" s="41">
        <f t="shared" si="390"/>
        <v>1711.1339999999998</v>
      </c>
      <c r="BG270" s="41">
        <f t="shared" si="390"/>
        <v>6566.2820000000011</v>
      </c>
      <c r="BH270" s="41">
        <f t="shared" si="390"/>
        <v>610.16200000000003</v>
      </c>
      <c r="BI270" s="41">
        <f t="shared" si="390"/>
        <v>34397.507000000012</v>
      </c>
      <c r="BJ270" s="1">
        <f t="shared" si="391"/>
        <v>52</v>
      </c>
    </row>
    <row r="271" spans="1:65" x14ac:dyDescent="0.25">
      <c r="A271" s="33">
        <f t="shared" si="220"/>
        <v>39452</v>
      </c>
      <c r="B271" s="36">
        <v>288044</v>
      </c>
      <c r="C271" s="36">
        <v>113100</v>
      </c>
      <c r="D271" s="48">
        <v>4200</v>
      </c>
      <c r="E271" s="36">
        <v>405344</v>
      </c>
      <c r="F271" s="36">
        <f t="shared" si="363"/>
        <v>449959.5</v>
      </c>
      <c r="G271" s="36">
        <f t="shared" si="364"/>
        <v>470233.25</v>
      </c>
      <c r="H271" s="40">
        <f t="shared" si="392"/>
        <v>37.278635558520826</v>
      </c>
      <c r="I271" s="40">
        <f t="shared" si="392"/>
        <v>-4.351647744302567</v>
      </c>
      <c r="J271" s="40">
        <f t="shared" si="369"/>
        <v>-4.311424170876899</v>
      </c>
      <c r="L271" s="36">
        <v>4750</v>
      </c>
      <c r="M271" s="36">
        <v>1600</v>
      </c>
      <c r="N271" s="48">
        <v>8400</v>
      </c>
      <c r="O271" s="36">
        <v>14750</v>
      </c>
      <c r="P271" s="36">
        <f t="shared" si="365"/>
        <v>15650.5</v>
      </c>
      <c r="Q271" s="36">
        <f t="shared" si="366"/>
        <v>20856.25</v>
      </c>
      <c r="R271" s="40">
        <f t="shared" si="393"/>
        <v>-44.339622641509436</v>
      </c>
      <c r="S271" s="40">
        <f t="shared" si="393"/>
        <v>-22.120348829976489</v>
      </c>
      <c r="T271" s="40">
        <f t="shared" si="371"/>
        <v>-24.960143841774052</v>
      </c>
      <c r="V271" s="36">
        <v>72211</v>
      </c>
      <c r="W271" s="36">
        <v>40609</v>
      </c>
      <c r="X271" s="36">
        <v>23800</v>
      </c>
      <c r="Y271" s="36">
        <v>136620</v>
      </c>
      <c r="Z271" s="36">
        <f t="shared" si="384"/>
        <v>142648</v>
      </c>
      <c r="AA271" s="36">
        <f t="shared" si="385"/>
        <v>212186.58333333334</v>
      </c>
      <c r="AB271" s="40">
        <f t="shared" si="394"/>
        <v>-4.7306909151767051</v>
      </c>
      <c r="AC271" s="40">
        <f t="shared" si="394"/>
        <v>-36.031354717053055</v>
      </c>
      <c r="AD271" s="40">
        <f t="shared" si="373"/>
        <v>-32.772375256211227</v>
      </c>
      <c r="AF271" s="36">
        <v>1500</v>
      </c>
      <c r="AG271" s="36">
        <v>2900</v>
      </c>
      <c r="AH271" s="36">
        <v>11400</v>
      </c>
      <c r="AI271" s="36">
        <v>15800</v>
      </c>
      <c r="AJ271" s="36">
        <f t="shared" si="386"/>
        <v>19387.5</v>
      </c>
      <c r="AK271" s="36">
        <f t="shared" si="387"/>
        <v>20832.833333333332</v>
      </c>
      <c r="AL271" s="40">
        <f t="shared" si="395"/>
        <v>46.296296296296305</v>
      </c>
      <c r="AM271" s="40">
        <f t="shared" si="395"/>
        <v>109.02964959568733</v>
      </c>
      <c r="AN271" s="40">
        <f t="shared" si="375"/>
        <v>-6.937766506396148</v>
      </c>
      <c r="AP271" s="36">
        <f t="shared" si="119"/>
        <v>366505</v>
      </c>
      <c r="AQ271" s="36">
        <f t="shared" si="119"/>
        <v>158209</v>
      </c>
      <c r="AR271" s="36">
        <f t="shared" si="144"/>
        <v>47800</v>
      </c>
      <c r="AS271" s="36">
        <f t="shared" ref="AS271:AS303" si="397">SUM(E271,O271,Y271,AI271)</f>
        <v>572514</v>
      </c>
      <c r="AT271" s="36">
        <f t="shared" si="388"/>
        <v>627645.5</v>
      </c>
      <c r="AU271" s="36">
        <f t="shared" si="389"/>
        <v>724108.91666666663</v>
      </c>
      <c r="AV271" s="40">
        <f t="shared" si="376"/>
        <v>20.282367771416567</v>
      </c>
      <c r="AW271" s="40">
        <f t="shared" si="396"/>
        <v>-13.16452648974783</v>
      </c>
      <c r="AX271" s="40">
        <f t="shared" si="377"/>
        <v>-13.321672257638028</v>
      </c>
      <c r="AZ271" s="36">
        <f t="shared" si="379"/>
        <v>405.34399999999999</v>
      </c>
      <c r="BA271" s="36">
        <f t="shared" si="380"/>
        <v>14.75</v>
      </c>
      <c r="BB271" s="36">
        <f t="shared" si="381"/>
        <v>136.62</v>
      </c>
      <c r="BC271" s="36">
        <f t="shared" si="382"/>
        <v>15.8</v>
      </c>
      <c r="BD271" s="36">
        <f t="shared" si="383"/>
        <v>572.51400000000001</v>
      </c>
      <c r="BE271" s="41">
        <f>AZ271</f>
        <v>405.34399999999999</v>
      </c>
      <c r="BF271" s="41">
        <f>BA271</f>
        <v>14.75</v>
      </c>
      <c r="BG271" s="41">
        <f>BB271</f>
        <v>136.62</v>
      </c>
      <c r="BH271" s="41">
        <f>BC271</f>
        <v>15.8</v>
      </c>
      <c r="BI271" s="41">
        <f>BD271</f>
        <v>572.51400000000001</v>
      </c>
      <c r="BJ271" s="1">
        <v>1</v>
      </c>
    </row>
    <row r="272" spans="1:65" x14ac:dyDescent="0.25">
      <c r="A272" s="33">
        <f t="shared" si="220"/>
        <v>39459</v>
      </c>
      <c r="B272" s="36">
        <v>188139</v>
      </c>
      <c r="C272" s="36">
        <v>155104</v>
      </c>
      <c r="D272" s="48">
        <v>0</v>
      </c>
      <c r="E272" s="36">
        <v>343243</v>
      </c>
      <c r="F272" s="36">
        <f t="shared" ref="F272:F277" si="398">AVERAGE(E269,E270,E271,E272)</f>
        <v>394204.25</v>
      </c>
      <c r="G272" s="36">
        <f t="shared" ref="G272:G277" si="399">AVERAGE(F220,F168,F116)</f>
        <v>418419.75</v>
      </c>
      <c r="H272" s="40">
        <f t="shared" si="392"/>
        <v>-31.843083992081123</v>
      </c>
      <c r="I272" s="40">
        <f t="shared" si="392"/>
        <v>-6.017934359885202</v>
      </c>
      <c r="J272" s="40">
        <f t="shared" si="369"/>
        <v>-5.7873702185425095</v>
      </c>
      <c r="L272" s="36">
        <v>1600</v>
      </c>
      <c r="M272" s="36">
        <v>1500</v>
      </c>
      <c r="N272" s="48">
        <v>11200</v>
      </c>
      <c r="O272" s="36">
        <v>14300</v>
      </c>
      <c r="P272" s="36">
        <f t="shared" ref="P272:P277" si="400">AVERAGE(O269,O270,O271,O272)</f>
        <v>13962.5</v>
      </c>
      <c r="Q272" s="36">
        <f t="shared" ref="Q272:Q277" si="401">AVERAGE(P220,P168,P116)</f>
        <v>18507.416666666668</v>
      </c>
      <c r="R272" s="40">
        <f t="shared" si="393"/>
        <v>-45.976577257272389</v>
      </c>
      <c r="S272" s="40">
        <f t="shared" si="393"/>
        <v>-22.959141446188646</v>
      </c>
      <c r="T272" s="40">
        <f t="shared" si="371"/>
        <v>-24.557272084614734</v>
      </c>
      <c r="V272" s="36">
        <v>93198</v>
      </c>
      <c r="W272" s="36">
        <v>64214</v>
      </c>
      <c r="X272" s="36">
        <v>19600</v>
      </c>
      <c r="Y272" s="36">
        <v>177012</v>
      </c>
      <c r="Z272" s="36">
        <f t="shared" si="384"/>
        <v>137348</v>
      </c>
      <c r="AA272" s="36">
        <f t="shared" si="385"/>
        <v>197853.66666666666</v>
      </c>
      <c r="AB272" s="40">
        <f t="shared" si="394"/>
        <v>-27.174436257266631</v>
      </c>
      <c r="AC272" s="40">
        <f t="shared" si="394"/>
        <v>-32.891228215899417</v>
      </c>
      <c r="AD272" s="40">
        <f t="shared" si="373"/>
        <v>-30.581018631614942</v>
      </c>
      <c r="AF272" s="36">
        <v>0</v>
      </c>
      <c r="AG272" s="36">
        <v>15000</v>
      </c>
      <c r="AH272" s="36">
        <v>3000</v>
      </c>
      <c r="AI272" s="36">
        <v>18000</v>
      </c>
      <c r="AJ272" s="36">
        <f t="shared" si="386"/>
        <v>20450</v>
      </c>
      <c r="AK272" s="36">
        <f t="shared" si="387"/>
        <v>17448.666666666668</v>
      </c>
      <c r="AL272" s="40">
        <f t="shared" si="395"/>
        <v>48.148148148148138</v>
      </c>
      <c r="AM272" s="40">
        <f t="shared" si="395"/>
        <v>89.571263035921206</v>
      </c>
      <c r="AN272" s="40">
        <f t="shared" si="375"/>
        <v>17.200932258434264</v>
      </c>
      <c r="AP272" s="36">
        <f t="shared" si="119"/>
        <v>282937</v>
      </c>
      <c r="AQ272" s="36">
        <f t="shared" si="119"/>
        <v>235818</v>
      </c>
      <c r="AR272" s="36">
        <f t="shared" si="144"/>
        <v>33800</v>
      </c>
      <c r="AS272" s="36">
        <f t="shared" si="397"/>
        <v>552555</v>
      </c>
      <c r="AT272" s="36">
        <f t="shared" si="388"/>
        <v>565964.75</v>
      </c>
      <c r="AU272" s="36">
        <f t="shared" si="389"/>
        <v>652229.5</v>
      </c>
      <c r="AV272" s="40">
        <f t="shared" si="376"/>
        <v>-29.636822065733682</v>
      </c>
      <c r="AW272" s="40">
        <f t="shared" si="396"/>
        <v>-13.331442125992687</v>
      </c>
      <c r="AX272" s="40">
        <f t="shared" si="377"/>
        <v>-13.226134359148123</v>
      </c>
      <c r="AZ272" s="36">
        <f t="shared" si="379"/>
        <v>343.24299999999999</v>
      </c>
      <c r="BA272" s="36">
        <f t="shared" si="380"/>
        <v>14.3</v>
      </c>
      <c r="BB272" s="36">
        <f t="shared" si="381"/>
        <v>177.012</v>
      </c>
      <c r="BC272" s="36">
        <f t="shared" si="382"/>
        <v>18</v>
      </c>
      <c r="BD272" s="36">
        <f t="shared" si="383"/>
        <v>552.55499999999995</v>
      </c>
      <c r="BE272" s="41">
        <f t="shared" ref="BE272:BI273" si="402">AZ272+BE271</f>
        <v>748.58699999999999</v>
      </c>
      <c r="BF272" s="41">
        <f t="shared" si="402"/>
        <v>29.05</v>
      </c>
      <c r="BG272" s="41">
        <f t="shared" si="402"/>
        <v>313.63200000000001</v>
      </c>
      <c r="BH272" s="41">
        <f t="shared" si="402"/>
        <v>33.799999999999997</v>
      </c>
      <c r="BI272" s="41">
        <f t="shared" si="402"/>
        <v>1125.069</v>
      </c>
      <c r="BJ272" s="1">
        <f t="shared" si="391"/>
        <v>2</v>
      </c>
    </row>
    <row r="273" spans="1:62" x14ac:dyDescent="0.25">
      <c r="A273" s="33">
        <f t="shared" si="220"/>
        <v>39466</v>
      </c>
      <c r="B273" s="36">
        <v>173491</v>
      </c>
      <c r="C273" s="36">
        <v>169947</v>
      </c>
      <c r="D273" s="48">
        <v>0</v>
      </c>
      <c r="E273" s="36">
        <v>343438</v>
      </c>
      <c r="F273" s="36">
        <f t="shared" si="398"/>
        <v>407434.25</v>
      </c>
      <c r="G273" s="36">
        <f t="shared" si="399"/>
        <v>378407.5</v>
      </c>
      <c r="H273" s="40">
        <f t="shared" ref="H273:I275" si="403">((E273/E221)-1)*100</f>
        <v>-11.674450662496916</v>
      </c>
      <c r="I273" s="40">
        <f t="shared" si="403"/>
        <v>5.644326956485668</v>
      </c>
      <c r="J273" s="40">
        <f t="shared" ref="J273:J278" si="404">((F273/G273)-1)*100</f>
        <v>7.6707649821951218</v>
      </c>
      <c r="L273" s="36">
        <v>0</v>
      </c>
      <c r="M273" s="36">
        <v>1600</v>
      </c>
      <c r="N273" s="48">
        <v>5600</v>
      </c>
      <c r="O273" s="36">
        <v>7200</v>
      </c>
      <c r="P273" s="36">
        <f t="shared" si="400"/>
        <v>11637.5</v>
      </c>
      <c r="Q273" s="36">
        <f t="shared" si="401"/>
        <v>15961.916666666666</v>
      </c>
      <c r="R273" s="40">
        <f t="shared" ref="R273:S275" si="405">((O273/O221)-1)*100</f>
        <v>26.315789473684205</v>
      </c>
      <c r="S273" s="40">
        <f t="shared" si="405"/>
        <v>-33.849651840272841</v>
      </c>
      <c r="T273" s="40">
        <f t="shared" ref="T273:T278" si="406">((P273/Q273)-1)*100</f>
        <v>-27.092088982630525</v>
      </c>
      <c r="V273" s="36">
        <v>54037</v>
      </c>
      <c r="W273" s="36">
        <v>47575</v>
      </c>
      <c r="X273" s="36">
        <v>32200</v>
      </c>
      <c r="Y273" s="36">
        <v>133812</v>
      </c>
      <c r="Z273" s="36">
        <f t="shared" si="384"/>
        <v>144378.75</v>
      </c>
      <c r="AA273" s="36">
        <f t="shared" si="385"/>
        <v>181242</v>
      </c>
      <c r="AB273" s="40">
        <f t="shared" ref="AB273:AC275" si="407">((Y273/Y221)-1)*100</f>
        <v>-40.234484914803815</v>
      </c>
      <c r="AC273" s="40">
        <f t="shared" si="407"/>
        <v>-29.36304859940654</v>
      </c>
      <c r="AD273" s="40">
        <f t="shared" ref="AD273:AD278" si="408">((Z273/AA273)-1)*100</f>
        <v>-20.3392425596716</v>
      </c>
      <c r="AF273" s="36">
        <v>0</v>
      </c>
      <c r="AG273" s="36">
        <v>9000</v>
      </c>
      <c r="AH273" s="36">
        <v>4700</v>
      </c>
      <c r="AI273" s="36">
        <v>13700</v>
      </c>
      <c r="AJ273" s="36">
        <f t="shared" si="386"/>
        <v>18475</v>
      </c>
      <c r="AK273" s="36">
        <f t="shared" si="387"/>
        <v>16256.333333333334</v>
      </c>
      <c r="AL273" s="40">
        <f t="shared" ref="AL273:AM275" si="409">((AI273/AI221)-1)*100</f>
        <v>-4.8082267926625955</v>
      </c>
      <c r="AM273" s="40">
        <f t="shared" si="409"/>
        <v>60.854991075704156</v>
      </c>
      <c r="AN273" s="40">
        <f t="shared" ref="AN273:AN278" si="410">((AJ273/AK273)-1)*100</f>
        <v>13.648014107322259</v>
      </c>
      <c r="AP273" s="36">
        <f t="shared" si="119"/>
        <v>227528</v>
      </c>
      <c r="AQ273" s="36">
        <f t="shared" si="119"/>
        <v>228122</v>
      </c>
      <c r="AR273" s="36">
        <f t="shared" si="144"/>
        <v>42500</v>
      </c>
      <c r="AS273" s="36">
        <f t="shared" si="397"/>
        <v>498150</v>
      </c>
      <c r="AT273" s="36">
        <f t="shared" si="388"/>
        <v>581925.5</v>
      </c>
      <c r="AU273" s="36">
        <f t="shared" si="389"/>
        <v>591867.75</v>
      </c>
      <c r="AV273" s="40">
        <f t="shared" ref="AV273:AV278" si="411">((AS273/AS221)-1)*100</f>
        <v>-21.280808572435404</v>
      </c>
      <c r="AW273" s="40">
        <f t="shared" si="396"/>
        <v>-6.0106001959170712</v>
      </c>
      <c r="AX273" s="40">
        <f t="shared" ref="AX273:AX278" si="412">((AT273/AU273)-1)*100</f>
        <v>-1.6798093830927563</v>
      </c>
      <c r="AZ273" s="36">
        <f t="shared" si="379"/>
        <v>343.43799999999999</v>
      </c>
      <c r="BA273" s="36">
        <f t="shared" si="380"/>
        <v>7.2</v>
      </c>
      <c r="BB273" s="36">
        <f t="shared" si="381"/>
        <v>133.81200000000001</v>
      </c>
      <c r="BC273" s="36">
        <f t="shared" si="382"/>
        <v>13.7</v>
      </c>
      <c r="BD273" s="36">
        <f t="shared" si="383"/>
        <v>498.15</v>
      </c>
      <c r="BE273" s="41">
        <f t="shared" si="402"/>
        <v>1092.0250000000001</v>
      </c>
      <c r="BF273" s="41">
        <f t="shared" si="402"/>
        <v>36.25</v>
      </c>
      <c r="BG273" s="41">
        <f t="shared" si="402"/>
        <v>447.44400000000002</v>
      </c>
      <c r="BH273" s="41">
        <f t="shared" si="402"/>
        <v>47.5</v>
      </c>
      <c r="BI273" s="41">
        <f t="shared" si="402"/>
        <v>1623.2190000000001</v>
      </c>
      <c r="BJ273" s="1">
        <f t="shared" si="391"/>
        <v>3</v>
      </c>
    </row>
    <row r="274" spans="1:62" x14ac:dyDescent="0.25">
      <c r="A274" s="33">
        <f t="shared" si="220"/>
        <v>39473</v>
      </c>
      <c r="B274" s="36">
        <v>194360</v>
      </c>
      <c r="C274" s="36">
        <v>216820</v>
      </c>
      <c r="D274" s="48">
        <v>0</v>
      </c>
      <c r="E274" s="36">
        <v>411180</v>
      </c>
      <c r="F274" s="36">
        <f t="shared" si="398"/>
        <v>375801.25</v>
      </c>
      <c r="G274" s="36">
        <f t="shared" si="399"/>
        <v>383004.5</v>
      </c>
      <c r="H274" s="40">
        <f t="shared" si="403"/>
        <v>-10.64412378303199</v>
      </c>
      <c r="I274" s="40">
        <f t="shared" si="403"/>
        <v>-8.778908530405916</v>
      </c>
      <c r="J274" s="40">
        <f t="shared" si="404"/>
        <v>-1.8807220280701697</v>
      </c>
      <c r="L274" s="36">
        <v>0</v>
      </c>
      <c r="M274" s="36">
        <v>0</v>
      </c>
      <c r="N274" s="48">
        <v>7000</v>
      </c>
      <c r="O274" s="36">
        <v>7000</v>
      </c>
      <c r="P274" s="36">
        <f t="shared" si="400"/>
        <v>10812.5</v>
      </c>
      <c r="Q274" s="36">
        <f t="shared" si="401"/>
        <v>20257.25</v>
      </c>
      <c r="R274" s="40">
        <f t="shared" si="405"/>
        <v>-60.068454078722191</v>
      </c>
      <c r="S274" s="40">
        <f t="shared" si="405"/>
        <v>-43.241469816272968</v>
      </c>
      <c r="T274" s="40">
        <f t="shared" si="406"/>
        <v>-46.624048180281129</v>
      </c>
      <c r="V274" s="36">
        <v>39453</v>
      </c>
      <c r="W274" s="36">
        <v>71231</v>
      </c>
      <c r="X274" s="36">
        <v>28100</v>
      </c>
      <c r="Y274" s="36">
        <v>138784</v>
      </c>
      <c r="Z274" s="36">
        <f t="shared" si="384"/>
        <v>146557</v>
      </c>
      <c r="AA274" s="36">
        <f t="shared" si="385"/>
        <v>174341.75</v>
      </c>
      <c r="AB274" s="40">
        <f t="shared" si="407"/>
        <v>-14.077339309815384</v>
      </c>
      <c r="AC274" s="40">
        <f t="shared" si="407"/>
        <v>-24.052318742194423</v>
      </c>
      <c r="AD274" s="40">
        <f t="shared" si="408"/>
        <v>-15.936945682832715</v>
      </c>
      <c r="AF274" s="36">
        <v>6000</v>
      </c>
      <c r="AG274" s="36">
        <v>0</v>
      </c>
      <c r="AH274" s="36">
        <v>7700</v>
      </c>
      <c r="AI274" s="36">
        <v>13700</v>
      </c>
      <c r="AJ274" s="36">
        <f t="shared" si="386"/>
        <v>15300</v>
      </c>
      <c r="AK274" s="36">
        <f t="shared" si="387"/>
        <v>15956.333333333334</v>
      </c>
      <c r="AL274" s="40">
        <f t="shared" si="409"/>
        <v>77.922077922077932</v>
      </c>
      <c r="AM274" s="40">
        <f t="shared" si="409"/>
        <v>35.873185027307855</v>
      </c>
      <c r="AN274" s="40">
        <f t="shared" si="410"/>
        <v>-4.1133092398002891</v>
      </c>
      <c r="AP274" s="36">
        <f t="shared" si="119"/>
        <v>239813</v>
      </c>
      <c r="AQ274" s="36">
        <f t="shared" si="119"/>
        <v>288051</v>
      </c>
      <c r="AR274" s="36">
        <f t="shared" si="144"/>
        <v>42800</v>
      </c>
      <c r="AS274" s="36">
        <f t="shared" si="397"/>
        <v>570664</v>
      </c>
      <c r="AT274" s="36">
        <f t="shared" si="388"/>
        <v>548470.75</v>
      </c>
      <c r="AU274" s="36">
        <f t="shared" si="389"/>
        <v>593559.83333333337</v>
      </c>
      <c r="AV274" s="40">
        <f t="shared" si="411"/>
        <v>-11.786456272259594</v>
      </c>
      <c r="AW274" s="40">
        <f t="shared" si="396"/>
        <v>-13.660509500998819</v>
      </c>
      <c r="AX274" s="40">
        <f t="shared" si="412"/>
        <v>-7.5963838523440135</v>
      </c>
      <c r="AZ274" s="36">
        <f t="shared" si="379"/>
        <v>411.18</v>
      </c>
      <c r="BA274" s="36">
        <f t="shared" si="380"/>
        <v>7</v>
      </c>
      <c r="BB274" s="36">
        <f t="shared" si="381"/>
        <v>138.78399999999999</v>
      </c>
      <c r="BC274" s="36">
        <f t="shared" si="382"/>
        <v>13.7</v>
      </c>
      <c r="BD274" s="36">
        <f t="shared" si="383"/>
        <v>570.66399999999999</v>
      </c>
      <c r="BE274" s="41">
        <f t="shared" ref="BE274:BI275" si="413">AZ274+BE273</f>
        <v>1503.2050000000002</v>
      </c>
      <c r="BF274" s="41">
        <f t="shared" si="413"/>
        <v>43.25</v>
      </c>
      <c r="BG274" s="41">
        <f t="shared" si="413"/>
        <v>586.22800000000007</v>
      </c>
      <c r="BH274" s="41">
        <f t="shared" si="413"/>
        <v>61.2</v>
      </c>
      <c r="BI274" s="41">
        <f t="shared" si="413"/>
        <v>2193.8829999999998</v>
      </c>
      <c r="BJ274" s="1">
        <f t="shared" si="391"/>
        <v>4</v>
      </c>
    </row>
    <row r="275" spans="1:62" x14ac:dyDescent="0.25">
      <c r="A275" s="33">
        <f t="shared" si="220"/>
        <v>39480</v>
      </c>
      <c r="B275" s="36">
        <v>183559</v>
      </c>
      <c r="C275" s="36">
        <v>197649</v>
      </c>
      <c r="D275" s="48">
        <v>0</v>
      </c>
      <c r="E275" s="36">
        <v>381208</v>
      </c>
      <c r="F275" s="36">
        <f t="shared" si="398"/>
        <v>369767.25</v>
      </c>
      <c r="G275" s="36">
        <f t="shared" si="399"/>
        <v>371395.25</v>
      </c>
      <c r="H275" s="40">
        <f t="shared" si="403"/>
        <v>52.503940535912875</v>
      </c>
      <c r="I275" s="40">
        <f t="shared" si="403"/>
        <v>-7.7061460845581964</v>
      </c>
      <c r="J275" s="40">
        <f t="shared" si="404"/>
        <v>-0.43834701709297708</v>
      </c>
      <c r="L275" s="36">
        <v>0</v>
      </c>
      <c r="M275" s="36">
        <v>0</v>
      </c>
      <c r="N275" s="48">
        <v>7000</v>
      </c>
      <c r="O275" s="36">
        <v>7000</v>
      </c>
      <c r="P275" s="36">
        <f t="shared" si="400"/>
        <v>8875</v>
      </c>
      <c r="Q275" s="36">
        <f t="shared" si="401"/>
        <v>19522.916666666668</v>
      </c>
      <c r="R275" s="40">
        <f t="shared" si="405"/>
        <v>20.68965517241379</v>
      </c>
      <c r="S275" s="40">
        <f t="shared" si="405"/>
        <v>-36.036036036036037</v>
      </c>
      <c r="T275" s="40">
        <f t="shared" si="406"/>
        <v>-54.540603991036171</v>
      </c>
      <c r="V275" s="36">
        <v>30872</v>
      </c>
      <c r="W275" s="36">
        <v>80672</v>
      </c>
      <c r="X275" s="36">
        <v>18200</v>
      </c>
      <c r="Y275" s="36">
        <v>129744</v>
      </c>
      <c r="Z275" s="36">
        <f t="shared" ref="Z275:Z281" si="414">AVERAGE(Y272,Y273,Y274,Y275)</f>
        <v>144838</v>
      </c>
      <c r="AA275" s="36">
        <f t="shared" ref="AA275:AA281" si="415">AVERAGE(Z223,Z171,Z119)</f>
        <v>179630</v>
      </c>
      <c r="AB275" s="40">
        <f t="shared" si="407"/>
        <v>-6.8667001650994148</v>
      </c>
      <c r="AC275" s="40">
        <f t="shared" si="407"/>
        <v>-24.542908868310342</v>
      </c>
      <c r="AD275" s="40">
        <f t="shared" si="408"/>
        <v>-19.368702332572507</v>
      </c>
      <c r="AF275" s="36">
        <v>0</v>
      </c>
      <c r="AG275" s="36">
        <v>4700</v>
      </c>
      <c r="AH275" s="36">
        <v>5700</v>
      </c>
      <c r="AI275" s="36">
        <v>10400</v>
      </c>
      <c r="AJ275" s="36">
        <f t="shared" ref="AJ275:AJ281" si="416">AVERAGE(AI272,AI273,AI274,AI275)</f>
        <v>13950</v>
      </c>
      <c r="AK275" s="36">
        <f t="shared" ref="AK275:AK281" si="417">AVERAGE(AJ223,AJ171,AJ119)</f>
        <v>16654.5</v>
      </c>
      <c r="AL275" s="40">
        <f t="shared" si="409"/>
        <v>-44.385026737967912</v>
      </c>
      <c r="AM275" s="40">
        <f t="shared" si="409"/>
        <v>5.3983604699482379</v>
      </c>
      <c r="AN275" s="40">
        <f t="shared" si="410"/>
        <v>-16.238854363685494</v>
      </c>
      <c r="AP275" s="36">
        <f t="shared" si="119"/>
        <v>214431</v>
      </c>
      <c r="AQ275" s="36">
        <f t="shared" si="119"/>
        <v>283021</v>
      </c>
      <c r="AR275" s="36">
        <f t="shared" si="144"/>
        <v>30900</v>
      </c>
      <c r="AS275" s="36">
        <f t="shared" si="397"/>
        <v>528352</v>
      </c>
      <c r="AT275" s="36">
        <f t="shared" ref="AT275:AT281" si="418">AVERAGE(AS272,AS273,AS274,AS275)</f>
        <v>537430.25</v>
      </c>
      <c r="AU275" s="36">
        <f t="shared" ref="AU275:AU281" si="419">AVERAGE(AT223,AT171,AT119)</f>
        <v>587202.66666666663</v>
      </c>
      <c r="AV275" s="40">
        <f t="shared" si="411"/>
        <v>27.690344534240751</v>
      </c>
      <c r="AW275" s="40">
        <f t="shared" si="396"/>
        <v>-13.275633301153745</v>
      </c>
      <c r="AX275" s="40">
        <f t="shared" si="412"/>
        <v>-8.4761905032220479</v>
      </c>
      <c r="AZ275" s="36">
        <f t="shared" si="379"/>
        <v>381.20800000000003</v>
      </c>
      <c r="BA275" s="36">
        <f t="shared" si="380"/>
        <v>7</v>
      </c>
      <c r="BB275" s="36">
        <f t="shared" si="381"/>
        <v>129.744</v>
      </c>
      <c r="BC275" s="36">
        <f t="shared" si="382"/>
        <v>10.4</v>
      </c>
      <c r="BD275" s="36">
        <f t="shared" si="383"/>
        <v>528.35199999999998</v>
      </c>
      <c r="BE275" s="41">
        <f t="shared" si="413"/>
        <v>1884.4130000000002</v>
      </c>
      <c r="BF275" s="41">
        <f t="shared" si="413"/>
        <v>50.25</v>
      </c>
      <c r="BG275" s="41">
        <f t="shared" si="413"/>
        <v>715.97200000000009</v>
      </c>
      <c r="BH275" s="41">
        <f t="shared" si="413"/>
        <v>71.600000000000009</v>
      </c>
      <c r="BI275" s="41">
        <f t="shared" si="413"/>
        <v>2722.2349999999997</v>
      </c>
      <c r="BJ275" s="1">
        <f t="shared" si="391"/>
        <v>5</v>
      </c>
    </row>
    <row r="276" spans="1:62" x14ac:dyDescent="0.25">
      <c r="A276" s="33">
        <f t="shared" si="220"/>
        <v>39487</v>
      </c>
      <c r="B276" s="36">
        <v>246325</v>
      </c>
      <c r="C276" s="36">
        <v>162839</v>
      </c>
      <c r="D276" s="48">
        <v>0</v>
      </c>
      <c r="E276" s="36">
        <v>409164</v>
      </c>
      <c r="F276" s="36">
        <f t="shared" si="398"/>
        <v>386247.5</v>
      </c>
      <c r="G276" s="36">
        <f t="shared" si="399"/>
        <v>358108.91666666669</v>
      </c>
      <c r="H276" s="40">
        <f t="shared" ref="H276:I278" si="420">((E276/E224)-1)*100</f>
        <v>57.678241802283694</v>
      </c>
      <c r="I276" s="40">
        <f t="shared" si="420"/>
        <v>13.731742992570206</v>
      </c>
      <c r="J276" s="40">
        <f t="shared" si="404"/>
        <v>7.8575489254083974</v>
      </c>
      <c r="L276" s="36">
        <v>1600</v>
      </c>
      <c r="M276" s="36">
        <v>12656</v>
      </c>
      <c r="N276" s="48">
        <v>2800</v>
      </c>
      <c r="O276" s="36">
        <v>17056</v>
      </c>
      <c r="P276" s="36">
        <f t="shared" si="400"/>
        <v>9564</v>
      </c>
      <c r="Q276" s="36">
        <f t="shared" si="401"/>
        <v>20237.166666666668</v>
      </c>
      <c r="R276" s="40">
        <f t="shared" ref="R276:S278" si="421">((O276/O224)-1)*100</f>
        <v>18.444444444444443</v>
      </c>
      <c r="S276" s="40">
        <f t="shared" si="421"/>
        <v>-11.913423900529585</v>
      </c>
      <c r="T276" s="40">
        <f t="shared" si="406"/>
        <v>-52.740419854558041</v>
      </c>
      <c r="V276" s="36">
        <v>61311</v>
      </c>
      <c r="W276" s="36">
        <v>97804</v>
      </c>
      <c r="X276" s="36">
        <v>12600</v>
      </c>
      <c r="Y276" s="36">
        <v>171715</v>
      </c>
      <c r="Z276" s="36">
        <f t="shared" si="414"/>
        <v>143513.75</v>
      </c>
      <c r="AA276" s="36">
        <f t="shared" si="415"/>
        <v>177353</v>
      </c>
      <c r="AB276" s="40">
        <f t="shared" ref="AB276:AC278" si="422">((Y276/Y224)-1)*100</f>
        <v>61.399930445244436</v>
      </c>
      <c r="AC276" s="40">
        <f t="shared" si="422"/>
        <v>-9.0415738419756693</v>
      </c>
      <c r="AD276" s="40">
        <f t="shared" si="408"/>
        <v>-19.080167800939375</v>
      </c>
      <c r="AF276" s="36">
        <v>0</v>
      </c>
      <c r="AG276" s="36">
        <v>7500</v>
      </c>
      <c r="AH276" s="36">
        <v>7400</v>
      </c>
      <c r="AI276" s="36">
        <v>14900</v>
      </c>
      <c r="AJ276" s="36">
        <f t="shared" si="416"/>
        <v>13175</v>
      </c>
      <c r="AK276" s="36">
        <f t="shared" si="417"/>
        <v>17446.333333333332</v>
      </c>
      <c r="AL276" s="40">
        <f t="shared" ref="AL276:AM278" si="423">((AI276/AI224)-1)*100</f>
        <v>68.361581920903959</v>
      </c>
      <c r="AM276" s="40">
        <f t="shared" si="423"/>
        <v>6.1601063615486895</v>
      </c>
      <c r="AN276" s="40">
        <f t="shared" si="410"/>
        <v>-24.482699325550726</v>
      </c>
      <c r="AP276" s="36">
        <f t="shared" si="119"/>
        <v>309236</v>
      </c>
      <c r="AQ276" s="36">
        <f t="shared" si="119"/>
        <v>280799</v>
      </c>
      <c r="AR276" s="36">
        <f t="shared" si="144"/>
        <v>22800</v>
      </c>
      <c r="AS276" s="36">
        <f t="shared" si="397"/>
        <v>612835</v>
      </c>
      <c r="AT276" s="36">
        <f t="shared" si="418"/>
        <v>552500.25</v>
      </c>
      <c r="AU276" s="36">
        <f t="shared" si="419"/>
        <v>573145.41666666663</v>
      </c>
      <c r="AV276" s="40">
        <f t="shared" si="411"/>
        <v>57.486881125781863</v>
      </c>
      <c r="AW276" s="40">
        <f t="shared" ref="AW276:AW281" si="424">((AT276/AT224)-1)*100</f>
        <v>6.1153122405637861</v>
      </c>
      <c r="AX276" s="40">
        <f t="shared" si="412"/>
        <v>-3.6020817869810484</v>
      </c>
      <c r="AZ276" s="36">
        <f t="shared" si="379"/>
        <v>409.16399999999999</v>
      </c>
      <c r="BA276" s="36">
        <f t="shared" si="380"/>
        <v>17.056000000000001</v>
      </c>
      <c r="BB276" s="36">
        <f t="shared" si="381"/>
        <v>171.715</v>
      </c>
      <c r="BC276" s="36">
        <f t="shared" si="382"/>
        <v>14.9</v>
      </c>
      <c r="BD276" s="36">
        <f t="shared" si="383"/>
        <v>612.83500000000004</v>
      </c>
      <c r="BE276" s="41">
        <f t="shared" ref="BE276:BI277" si="425">AZ276+BE275</f>
        <v>2293.5770000000002</v>
      </c>
      <c r="BF276" s="41">
        <f t="shared" si="425"/>
        <v>67.305999999999997</v>
      </c>
      <c r="BG276" s="41">
        <f t="shared" si="425"/>
        <v>887.68700000000013</v>
      </c>
      <c r="BH276" s="41">
        <f t="shared" si="425"/>
        <v>86.500000000000014</v>
      </c>
      <c r="BI276" s="41">
        <f t="shared" si="425"/>
        <v>3335.0699999999997</v>
      </c>
      <c r="BJ276" s="1">
        <f t="shared" si="391"/>
        <v>6</v>
      </c>
    </row>
    <row r="277" spans="1:62" x14ac:dyDescent="0.25">
      <c r="A277" s="33">
        <f t="shared" si="220"/>
        <v>39494</v>
      </c>
      <c r="B277" s="36">
        <v>95601</v>
      </c>
      <c r="C277" s="36">
        <v>91168</v>
      </c>
      <c r="D277" s="48">
        <v>0</v>
      </c>
      <c r="E277" s="36">
        <v>186769</v>
      </c>
      <c r="F277" s="36">
        <f t="shared" si="398"/>
        <v>347080.25</v>
      </c>
      <c r="G277" s="36">
        <f t="shared" si="399"/>
        <v>351464.75</v>
      </c>
      <c r="H277" s="40">
        <f t="shared" si="420"/>
        <v>2.4548257210879054</v>
      </c>
      <c r="I277" s="40">
        <f t="shared" si="420"/>
        <v>20.523077697708068</v>
      </c>
      <c r="J277" s="40">
        <f t="shared" si="404"/>
        <v>-1.247493525310861</v>
      </c>
      <c r="L277" s="36">
        <v>17000</v>
      </c>
      <c r="M277" s="36">
        <v>7550</v>
      </c>
      <c r="N277" s="48">
        <v>9800</v>
      </c>
      <c r="O277" s="36">
        <v>34350</v>
      </c>
      <c r="P277" s="36">
        <f t="shared" si="400"/>
        <v>16351.5</v>
      </c>
      <c r="Q277" s="36">
        <f t="shared" si="401"/>
        <v>21129.583333333332</v>
      </c>
      <c r="R277" s="40">
        <f t="shared" si="421"/>
        <v>157.30337078651684</v>
      </c>
      <c r="S277" s="40">
        <f t="shared" si="421"/>
        <v>28.046202036021928</v>
      </c>
      <c r="T277" s="40">
        <f t="shared" si="406"/>
        <v>-22.613239731024827</v>
      </c>
      <c r="V277" s="36">
        <v>57921</v>
      </c>
      <c r="W277" s="36">
        <v>38950</v>
      </c>
      <c r="X277" s="36">
        <v>43000</v>
      </c>
      <c r="Y277" s="36">
        <v>139871</v>
      </c>
      <c r="Z277" s="36">
        <f t="shared" si="414"/>
        <v>145028.5</v>
      </c>
      <c r="AA277" s="36">
        <f t="shared" si="415"/>
        <v>168745.33333333334</v>
      </c>
      <c r="AB277" s="40">
        <f t="shared" si="422"/>
        <v>12.7991935483871</v>
      </c>
      <c r="AC277" s="40">
        <f t="shared" si="422"/>
        <v>9.2034795180178541</v>
      </c>
      <c r="AD277" s="40">
        <f t="shared" si="408"/>
        <v>-14.05480842927015</v>
      </c>
      <c r="AF277" s="36">
        <v>0</v>
      </c>
      <c r="AG277" s="36">
        <v>0</v>
      </c>
      <c r="AH277" s="36">
        <v>11000</v>
      </c>
      <c r="AI277" s="36">
        <v>11000</v>
      </c>
      <c r="AJ277" s="36">
        <f t="shared" si="416"/>
        <v>12500</v>
      </c>
      <c r="AK277" s="36">
        <f t="shared" si="417"/>
        <v>18580.333333333332</v>
      </c>
      <c r="AL277" s="40">
        <f t="shared" si="423"/>
        <v>44.736842105263165</v>
      </c>
      <c r="AM277" s="40">
        <f t="shared" si="423"/>
        <v>16.686114352392067</v>
      </c>
      <c r="AN277" s="40">
        <f t="shared" si="410"/>
        <v>-32.724565400692484</v>
      </c>
      <c r="AP277" s="36">
        <f t="shared" si="119"/>
        <v>170522</v>
      </c>
      <c r="AQ277" s="36">
        <f t="shared" si="119"/>
        <v>137668</v>
      </c>
      <c r="AR277" s="36">
        <f t="shared" si="144"/>
        <v>63800</v>
      </c>
      <c r="AS277" s="36">
        <f t="shared" si="397"/>
        <v>371990</v>
      </c>
      <c r="AT277" s="36">
        <f t="shared" si="418"/>
        <v>520960.25</v>
      </c>
      <c r="AU277" s="36">
        <f t="shared" si="419"/>
        <v>559920</v>
      </c>
      <c r="AV277" s="40">
        <f t="shared" si="411"/>
        <v>13.673589126156639</v>
      </c>
      <c r="AW277" s="40">
        <f t="shared" si="424"/>
        <v>17.263005425797353</v>
      </c>
      <c r="AX277" s="40">
        <f t="shared" si="412"/>
        <v>-6.9580922274610657</v>
      </c>
      <c r="AZ277" s="36">
        <f>+E277/1000</f>
        <v>186.76900000000001</v>
      </c>
      <c r="BA277" s="36">
        <f>+O277/1000</f>
        <v>34.35</v>
      </c>
      <c r="BB277" s="36">
        <f>+Y277/1000</f>
        <v>139.87100000000001</v>
      </c>
      <c r="BC277" s="36">
        <f>+AI277/1000</f>
        <v>11</v>
      </c>
      <c r="BD277" s="36">
        <f>+AS277/1000</f>
        <v>371.99</v>
      </c>
      <c r="BE277" s="41">
        <f t="shared" si="425"/>
        <v>2480.3460000000005</v>
      </c>
      <c r="BF277" s="41">
        <f t="shared" si="425"/>
        <v>101.65600000000001</v>
      </c>
      <c r="BG277" s="41">
        <f t="shared" si="425"/>
        <v>1027.5580000000002</v>
      </c>
      <c r="BH277" s="41">
        <f t="shared" si="425"/>
        <v>97.500000000000014</v>
      </c>
      <c r="BI277" s="41">
        <f t="shared" si="425"/>
        <v>3707.0599999999995</v>
      </c>
      <c r="BJ277" s="1">
        <f t="shared" si="391"/>
        <v>7</v>
      </c>
    </row>
    <row r="278" spans="1:62" x14ac:dyDescent="0.25">
      <c r="A278" s="33">
        <f t="shared" si="220"/>
        <v>39501</v>
      </c>
      <c r="B278" s="36">
        <v>168027</v>
      </c>
      <c r="C278" s="36">
        <v>155950</v>
      </c>
      <c r="D278" s="48">
        <v>0</v>
      </c>
      <c r="E278" s="36">
        <v>323977</v>
      </c>
      <c r="F278" s="36">
        <f t="shared" ref="F278:F284" si="426">AVERAGE(E275,E276,E277,E278)</f>
        <v>325279.5</v>
      </c>
      <c r="G278" s="36">
        <f t="shared" ref="G278:G284" si="427">AVERAGE(F226,F174,F122)</f>
        <v>320586.75</v>
      </c>
      <c r="H278" s="40">
        <f t="shared" si="420"/>
        <v>69.258136983438703</v>
      </c>
      <c r="I278" s="40">
        <f t="shared" si="420"/>
        <v>47.324786024776856</v>
      </c>
      <c r="J278" s="40">
        <f t="shared" si="404"/>
        <v>1.4638003598089977</v>
      </c>
      <c r="L278" s="36">
        <v>1624</v>
      </c>
      <c r="M278" s="36">
        <v>14400</v>
      </c>
      <c r="N278" s="48">
        <v>4200</v>
      </c>
      <c r="O278" s="36">
        <v>20224</v>
      </c>
      <c r="P278" s="36">
        <f t="shared" ref="P278:P284" si="428">AVERAGE(O275,O276,O277,O278)</f>
        <v>19657.5</v>
      </c>
      <c r="Q278" s="36">
        <f t="shared" ref="Q278:Q284" si="429">AVERAGE(P226,P174,P122)</f>
        <v>22732.25</v>
      </c>
      <c r="R278" s="40">
        <f t="shared" si="421"/>
        <v>14.259887005649707</v>
      </c>
      <c r="S278" s="40">
        <f t="shared" si="421"/>
        <v>53.424390243902444</v>
      </c>
      <c r="T278" s="40">
        <f t="shared" si="406"/>
        <v>-13.525937819617507</v>
      </c>
      <c r="V278" s="36">
        <v>89029</v>
      </c>
      <c r="W278" s="36">
        <v>63500</v>
      </c>
      <c r="X278" s="36">
        <v>31000</v>
      </c>
      <c r="Y278" s="36">
        <v>183529</v>
      </c>
      <c r="Z278" s="36">
        <f t="shared" si="414"/>
        <v>156214.75</v>
      </c>
      <c r="AA278" s="36">
        <f t="shared" si="415"/>
        <v>157996.33333333334</v>
      </c>
      <c r="AB278" s="40">
        <f t="shared" si="422"/>
        <v>126.2633609902235</v>
      </c>
      <c r="AC278" s="40">
        <f t="shared" si="422"/>
        <v>38.606831198676161</v>
      </c>
      <c r="AD278" s="40">
        <f t="shared" si="408"/>
        <v>-1.1276105563631234</v>
      </c>
      <c r="AF278" s="36">
        <v>1535</v>
      </c>
      <c r="AG278" s="36">
        <v>4500</v>
      </c>
      <c r="AH278" s="36">
        <v>5850</v>
      </c>
      <c r="AI278" s="36">
        <v>11885</v>
      </c>
      <c r="AJ278" s="36">
        <f t="shared" si="416"/>
        <v>12046.25</v>
      </c>
      <c r="AK278" s="36">
        <f t="shared" si="417"/>
        <v>16547</v>
      </c>
      <c r="AL278" s="40"/>
      <c r="AM278" s="40">
        <f t="shared" si="423"/>
        <v>37.083926031294446</v>
      </c>
      <c r="AN278" s="40">
        <f t="shared" si="410"/>
        <v>-27.19979452468726</v>
      </c>
      <c r="AP278" s="36">
        <f t="shared" si="119"/>
        <v>260215</v>
      </c>
      <c r="AQ278" s="36">
        <f t="shared" si="119"/>
        <v>238350</v>
      </c>
      <c r="AR278" s="36">
        <f t="shared" si="144"/>
        <v>41050</v>
      </c>
      <c r="AS278" s="36">
        <f t="shared" si="397"/>
        <v>539615</v>
      </c>
      <c r="AT278" s="36">
        <f t="shared" si="418"/>
        <v>513198</v>
      </c>
      <c r="AU278" s="36">
        <f t="shared" si="419"/>
        <v>517862.33333333331</v>
      </c>
      <c r="AV278" s="40">
        <f t="shared" si="411"/>
        <v>85.931163277893205</v>
      </c>
      <c r="AW278" s="40">
        <f t="shared" si="424"/>
        <v>44.52444667859308</v>
      </c>
      <c r="AX278" s="40">
        <f t="shared" si="412"/>
        <v>-0.90068982297096811</v>
      </c>
      <c r="AZ278" s="36">
        <f t="shared" si="379"/>
        <v>323.97699999999998</v>
      </c>
      <c r="BA278" s="36">
        <f t="shared" si="380"/>
        <v>20.224</v>
      </c>
      <c r="BB278" s="36">
        <f t="shared" si="381"/>
        <v>183.529</v>
      </c>
      <c r="BC278" s="36">
        <f t="shared" si="382"/>
        <v>11.885</v>
      </c>
      <c r="BD278" s="36">
        <f t="shared" si="383"/>
        <v>539.61500000000001</v>
      </c>
      <c r="BE278" s="41">
        <f t="shared" ref="BE278:BI279" si="430">AZ278+BE277</f>
        <v>2804.3230000000003</v>
      </c>
      <c r="BF278" s="41">
        <f t="shared" si="430"/>
        <v>121.88000000000001</v>
      </c>
      <c r="BG278" s="41">
        <f t="shared" si="430"/>
        <v>1211.0870000000002</v>
      </c>
      <c r="BH278" s="41">
        <f t="shared" si="430"/>
        <v>109.38500000000002</v>
      </c>
      <c r="BI278" s="41">
        <f t="shared" si="430"/>
        <v>4246.6749999999993</v>
      </c>
      <c r="BJ278" s="1">
        <f t="shared" si="391"/>
        <v>8</v>
      </c>
    </row>
    <row r="279" spans="1:62" x14ac:dyDescent="0.25">
      <c r="A279" s="33">
        <f t="shared" si="220"/>
        <v>39508</v>
      </c>
      <c r="B279" s="36">
        <v>163835</v>
      </c>
      <c r="C279" s="36">
        <v>151089</v>
      </c>
      <c r="D279" s="48">
        <v>0</v>
      </c>
      <c r="E279" s="36">
        <v>314924</v>
      </c>
      <c r="F279" s="36">
        <f t="shared" si="426"/>
        <v>308708.5</v>
      </c>
      <c r="G279" s="36">
        <f t="shared" si="427"/>
        <v>322004.83333333331</v>
      </c>
      <c r="H279" s="40">
        <f t="shared" ref="H279:I281" si="431">((E279/E227)-1)*100</f>
        <v>-26.435610953694642</v>
      </c>
      <c r="I279" s="40">
        <f t="shared" si="431"/>
        <v>16.352175183031981</v>
      </c>
      <c r="J279" s="40">
        <f t="shared" ref="J279:J284" si="432">((F279/G279)-1)*100</f>
        <v>-4.1292340849956144</v>
      </c>
      <c r="L279" s="36">
        <v>1535</v>
      </c>
      <c r="M279" s="36">
        <v>11100</v>
      </c>
      <c r="N279" s="48">
        <v>4200</v>
      </c>
      <c r="O279" s="36">
        <v>16835</v>
      </c>
      <c r="P279" s="36">
        <f t="shared" si="428"/>
        <v>22116.25</v>
      </c>
      <c r="Q279" s="36">
        <f t="shared" si="429"/>
        <v>25602.916666666668</v>
      </c>
      <c r="R279" s="40">
        <f t="shared" ref="R279:S281" si="433">((O279/O227)-1)*100</f>
        <v>-17.572463768115941</v>
      </c>
      <c r="S279" s="40">
        <f t="shared" si="433"/>
        <v>34.294258736375504</v>
      </c>
      <c r="T279" s="40">
        <f t="shared" ref="T279:T284" si="434">((P279/Q279)-1)*100</f>
        <v>-13.618240109362546</v>
      </c>
      <c r="V279" s="36">
        <v>36782</v>
      </c>
      <c r="W279" s="36">
        <v>59871</v>
      </c>
      <c r="X279" s="36">
        <v>8400</v>
      </c>
      <c r="Y279" s="36">
        <v>105053</v>
      </c>
      <c r="Z279" s="36">
        <f t="shared" si="414"/>
        <v>150042</v>
      </c>
      <c r="AA279" s="36">
        <f t="shared" si="415"/>
        <v>151653.33333333334</v>
      </c>
      <c r="AB279" s="40">
        <f t="shared" ref="AB279:AC281" si="435">((Y279/Y227)-1)*100</f>
        <v>-33.533475900641548</v>
      </c>
      <c r="AC279" s="40">
        <f t="shared" si="435"/>
        <v>27.815520127438997</v>
      </c>
      <c r="AD279" s="40">
        <f t="shared" ref="AD279:AD284" si="436">((Z279/AA279)-1)*100</f>
        <v>-1.0625109899771501</v>
      </c>
      <c r="AF279" s="36">
        <v>0</v>
      </c>
      <c r="AG279" s="36">
        <v>0</v>
      </c>
      <c r="AH279" s="36">
        <v>16000</v>
      </c>
      <c r="AI279" s="36">
        <v>16000</v>
      </c>
      <c r="AJ279" s="36">
        <f t="shared" si="416"/>
        <v>13446.25</v>
      </c>
      <c r="AK279" s="36">
        <f t="shared" si="417"/>
        <v>13237.5</v>
      </c>
      <c r="AL279" s="40">
        <f t="shared" ref="AL279:AM281" si="437">((AI279/AI227)-1)*100</f>
        <v>153.96825396825395</v>
      </c>
      <c r="AM279" s="40">
        <f t="shared" si="437"/>
        <v>136.41758241758245</v>
      </c>
      <c r="AN279" s="40">
        <f t="shared" ref="AN279:AN284" si="438">((AJ279/AK279)-1)*100</f>
        <v>1.5769593956562744</v>
      </c>
      <c r="AP279" s="36">
        <f t="shared" si="119"/>
        <v>202152</v>
      </c>
      <c r="AQ279" s="36">
        <f t="shared" si="119"/>
        <v>222060</v>
      </c>
      <c r="AR279" s="36">
        <f t="shared" si="144"/>
        <v>28600</v>
      </c>
      <c r="AS279" s="36">
        <f t="shared" si="397"/>
        <v>452812</v>
      </c>
      <c r="AT279" s="36">
        <f t="shared" si="418"/>
        <v>494313</v>
      </c>
      <c r="AU279" s="36">
        <f t="shared" si="419"/>
        <v>512498.58333333331</v>
      </c>
      <c r="AV279" s="40">
        <f t="shared" ref="AV279:AV284" si="439">((AS279/AS227)-1)*100</f>
        <v>-26.116262639282983</v>
      </c>
      <c r="AW279" s="40">
        <f t="shared" si="424"/>
        <v>22.09238566643943</v>
      </c>
      <c r="AX279" s="40">
        <f t="shared" ref="AX279:AX284" si="440">((AT279/AU279)-1)*100</f>
        <v>-3.5484163126954904</v>
      </c>
      <c r="AZ279" s="36">
        <f t="shared" si="379"/>
        <v>314.92399999999998</v>
      </c>
      <c r="BA279" s="36">
        <f t="shared" si="380"/>
        <v>16.835000000000001</v>
      </c>
      <c r="BB279" s="36">
        <f t="shared" si="381"/>
        <v>105.053</v>
      </c>
      <c r="BC279" s="36">
        <f t="shared" si="382"/>
        <v>16</v>
      </c>
      <c r="BD279" s="36">
        <f t="shared" si="383"/>
        <v>452.81200000000001</v>
      </c>
      <c r="BE279" s="41">
        <f t="shared" si="430"/>
        <v>3119.2470000000003</v>
      </c>
      <c r="BF279" s="41">
        <f t="shared" si="430"/>
        <v>138.715</v>
      </c>
      <c r="BG279" s="41">
        <f t="shared" si="430"/>
        <v>1316.1400000000003</v>
      </c>
      <c r="BH279" s="41">
        <f t="shared" si="430"/>
        <v>125.38500000000002</v>
      </c>
      <c r="BI279" s="41">
        <f t="shared" si="430"/>
        <v>4699.4869999999992</v>
      </c>
      <c r="BJ279" s="1">
        <f t="shared" si="391"/>
        <v>9</v>
      </c>
    </row>
    <row r="280" spans="1:62" x14ac:dyDescent="0.25">
      <c r="A280" s="33">
        <f t="shared" si="220"/>
        <v>39515</v>
      </c>
      <c r="B280" s="36">
        <v>262405</v>
      </c>
      <c r="C280" s="36">
        <v>95350</v>
      </c>
      <c r="D280" s="48">
        <v>1400</v>
      </c>
      <c r="E280" s="36">
        <v>359155</v>
      </c>
      <c r="F280" s="36">
        <f t="shared" si="426"/>
        <v>296206.25</v>
      </c>
      <c r="G280" s="36">
        <f t="shared" si="427"/>
        <v>329064.66666666669</v>
      </c>
      <c r="H280" s="40">
        <f t="shared" si="431"/>
        <v>-21.14680782395444</v>
      </c>
      <c r="I280" s="40">
        <f t="shared" si="431"/>
        <v>-5.7620876979487257</v>
      </c>
      <c r="J280" s="40">
        <f t="shared" si="432"/>
        <v>-9.9853980068760571</v>
      </c>
      <c r="L280" s="36">
        <v>0</v>
      </c>
      <c r="M280" s="36">
        <v>3000</v>
      </c>
      <c r="N280" s="48">
        <v>1400</v>
      </c>
      <c r="O280" s="36">
        <v>4400</v>
      </c>
      <c r="P280" s="36">
        <f t="shared" si="428"/>
        <v>18952.25</v>
      </c>
      <c r="Q280" s="36">
        <f t="shared" si="429"/>
        <v>28844.916666666668</v>
      </c>
      <c r="R280" s="40">
        <f t="shared" si="433"/>
        <v>-86.777654235658261</v>
      </c>
      <c r="S280" s="40">
        <f t="shared" si="433"/>
        <v>-10.550907953888444</v>
      </c>
      <c r="T280" s="40">
        <f t="shared" si="434"/>
        <v>-34.296048697199687</v>
      </c>
      <c r="V280" s="36">
        <v>100284</v>
      </c>
      <c r="W280" s="36">
        <v>66000</v>
      </c>
      <c r="X280" s="36">
        <v>11200</v>
      </c>
      <c r="Y280" s="36">
        <v>177484</v>
      </c>
      <c r="Z280" s="36">
        <f t="shared" si="414"/>
        <v>151484.25</v>
      </c>
      <c r="AA280" s="36">
        <f t="shared" si="415"/>
        <v>143005</v>
      </c>
      <c r="AB280" s="40">
        <f t="shared" si="435"/>
        <v>-9.08420330092512</v>
      </c>
      <c r="AC280" s="40">
        <f t="shared" si="435"/>
        <v>8.5159880727455182</v>
      </c>
      <c r="AD280" s="40">
        <f t="shared" si="436"/>
        <v>5.9293381350302488</v>
      </c>
      <c r="AF280" s="36">
        <v>0</v>
      </c>
      <c r="AG280" s="36">
        <v>0</v>
      </c>
      <c r="AH280" s="36">
        <v>8600</v>
      </c>
      <c r="AI280" s="36">
        <v>8600</v>
      </c>
      <c r="AJ280" s="36">
        <f t="shared" si="416"/>
        <v>11871.25</v>
      </c>
      <c r="AK280" s="36">
        <f t="shared" si="417"/>
        <v>10991.666666666666</v>
      </c>
      <c r="AL280" s="40">
        <f t="shared" si="437"/>
        <v>93.258426966292134</v>
      </c>
      <c r="AM280" s="40">
        <f t="shared" si="437"/>
        <v>158.77384196185287</v>
      </c>
      <c r="AN280" s="40">
        <f t="shared" si="438"/>
        <v>8.0022744503411616</v>
      </c>
      <c r="AP280" s="36">
        <f t="shared" si="119"/>
        <v>362689</v>
      </c>
      <c r="AQ280" s="36">
        <f t="shared" si="119"/>
        <v>164350</v>
      </c>
      <c r="AR280" s="36">
        <f t="shared" si="144"/>
        <v>22600</v>
      </c>
      <c r="AS280" s="36">
        <f t="shared" si="397"/>
        <v>549639</v>
      </c>
      <c r="AT280" s="36">
        <f t="shared" si="418"/>
        <v>478514</v>
      </c>
      <c r="AU280" s="36">
        <f t="shared" si="419"/>
        <v>511906.25</v>
      </c>
      <c r="AV280" s="40">
        <f t="shared" si="439"/>
        <v>-20.15911844257413</v>
      </c>
      <c r="AW280" s="40">
        <f t="shared" si="424"/>
        <v>-0.24495037409655307</v>
      </c>
      <c r="AX280" s="40">
        <f t="shared" si="440"/>
        <v>-6.5231182467492825</v>
      </c>
      <c r="AZ280" s="36">
        <f t="shared" si="379"/>
        <v>359.15499999999997</v>
      </c>
      <c r="BA280" s="36">
        <f t="shared" si="380"/>
        <v>4.4000000000000004</v>
      </c>
      <c r="BB280" s="36">
        <f t="shared" si="381"/>
        <v>177.48400000000001</v>
      </c>
      <c r="BC280" s="36">
        <f t="shared" si="382"/>
        <v>8.6</v>
      </c>
      <c r="BD280" s="36">
        <f t="shared" si="383"/>
        <v>549.63900000000001</v>
      </c>
      <c r="BE280" s="41">
        <f t="shared" ref="BE280:BI281" si="441">AZ280+BE279</f>
        <v>3478.402</v>
      </c>
      <c r="BF280" s="41">
        <f t="shared" si="441"/>
        <v>143.11500000000001</v>
      </c>
      <c r="BG280" s="41">
        <f t="shared" si="441"/>
        <v>1493.6240000000003</v>
      </c>
      <c r="BH280" s="41">
        <f t="shared" si="441"/>
        <v>133.98500000000001</v>
      </c>
      <c r="BI280" s="41">
        <f t="shared" si="441"/>
        <v>5249.1259999999993</v>
      </c>
      <c r="BJ280" s="1">
        <f t="shared" si="391"/>
        <v>10</v>
      </c>
    </row>
    <row r="281" spans="1:62" x14ac:dyDescent="0.25">
      <c r="A281" s="33">
        <f t="shared" si="220"/>
        <v>39522</v>
      </c>
      <c r="B281" s="36">
        <v>205534</v>
      </c>
      <c r="C281" s="36">
        <v>159949</v>
      </c>
      <c r="D281" s="48">
        <v>1400</v>
      </c>
      <c r="E281" s="36">
        <v>366883</v>
      </c>
      <c r="F281" s="36">
        <f t="shared" si="426"/>
        <v>341234.75</v>
      </c>
      <c r="G281" s="36">
        <f t="shared" si="427"/>
        <v>356668</v>
      </c>
      <c r="H281" s="40">
        <f t="shared" si="431"/>
        <v>-25.411637462211079</v>
      </c>
      <c r="I281" s="40">
        <f t="shared" si="431"/>
        <v>-12.886594977320787</v>
      </c>
      <c r="J281" s="40">
        <f t="shared" si="432"/>
        <v>-4.3270632633149013</v>
      </c>
      <c r="L281" s="36">
        <v>14100</v>
      </c>
      <c r="M281" s="36">
        <v>0</v>
      </c>
      <c r="N281" s="48">
        <v>1400</v>
      </c>
      <c r="O281" s="36">
        <v>15500</v>
      </c>
      <c r="P281" s="36">
        <f t="shared" si="428"/>
        <v>14239.75</v>
      </c>
      <c r="Q281" s="36">
        <f t="shared" si="429"/>
        <v>34681.333333333336</v>
      </c>
      <c r="R281" s="40">
        <f t="shared" si="433"/>
        <v>-56.703910614525135</v>
      </c>
      <c r="S281" s="40">
        <f t="shared" si="433"/>
        <v>-46.867100120334705</v>
      </c>
      <c r="T281" s="40">
        <f t="shared" si="434"/>
        <v>-58.941169120756598</v>
      </c>
      <c r="V281" s="36">
        <v>76401</v>
      </c>
      <c r="W281" s="36">
        <v>45900</v>
      </c>
      <c r="X281" s="36">
        <v>25200</v>
      </c>
      <c r="Y281" s="36">
        <v>147501</v>
      </c>
      <c r="Z281" s="36">
        <f t="shared" si="414"/>
        <v>153391.75</v>
      </c>
      <c r="AA281" s="36">
        <f t="shared" si="415"/>
        <v>148550.83333333334</v>
      </c>
      <c r="AB281" s="40">
        <f t="shared" si="435"/>
        <v>16.639385097146111</v>
      </c>
      <c r="AC281" s="40">
        <f t="shared" si="435"/>
        <v>9.4006533010962059</v>
      </c>
      <c r="AD281" s="40">
        <f t="shared" si="436"/>
        <v>3.2587610301748393</v>
      </c>
      <c r="AF281" s="36">
        <v>0</v>
      </c>
      <c r="AG281" s="36">
        <v>0</v>
      </c>
      <c r="AH281" s="36">
        <v>9900</v>
      </c>
      <c r="AI281" s="36">
        <v>9900</v>
      </c>
      <c r="AJ281" s="36">
        <f t="shared" si="416"/>
        <v>11596.25</v>
      </c>
      <c r="AK281" s="36">
        <f t="shared" si="417"/>
        <v>10610.333333333334</v>
      </c>
      <c r="AL281" s="40">
        <f t="shared" si="437"/>
        <v>25.316455696202532</v>
      </c>
      <c r="AM281" s="40">
        <f t="shared" si="437"/>
        <v>148.71313672922253</v>
      </c>
      <c r="AN281" s="40">
        <f t="shared" si="438"/>
        <v>9.2920423486538173</v>
      </c>
      <c r="AP281" s="36">
        <f t="shared" si="119"/>
        <v>296035</v>
      </c>
      <c r="AQ281" s="36">
        <f t="shared" si="119"/>
        <v>205849</v>
      </c>
      <c r="AR281" s="36">
        <f t="shared" si="144"/>
        <v>37900</v>
      </c>
      <c r="AS281" s="36">
        <f t="shared" si="397"/>
        <v>539784</v>
      </c>
      <c r="AT281" s="36">
        <f t="shared" si="418"/>
        <v>520462.5</v>
      </c>
      <c r="AU281" s="36">
        <f t="shared" si="419"/>
        <v>550510.5</v>
      </c>
      <c r="AV281" s="40">
        <f t="shared" si="439"/>
        <v>-18.466065289500875</v>
      </c>
      <c r="AW281" s="40">
        <f t="shared" si="424"/>
        <v>-7.6190078933308758</v>
      </c>
      <c r="AX281" s="40">
        <f t="shared" si="440"/>
        <v>-5.4582065192217089</v>
      </c>
      <c r="AZ281" s="36">
        <f t="shared" si="379"/>
        <v>366.88299999999998</v>
      </c>
      <c r="BA281" s="36">
        <f t="shared" si="380"/>
        <v>15.5</v>
      </c>
      <c r="BB281" s="36">
        <f t="shared" si="381"/>
        <v>147.501</v>
      </c>
      <c r="BC281" s="36">
        <f t="shared" si="382"/>
        <v>9.9</v>
      </c>
      <c r="BD281" s="36">
        <f t="shared" si="383"/>
        <v>539.78399999999999</v>
      </c>
      <c r="BE281" s="41">
        <f t="shared" si="441"/>
        <v>3845.2849999999999</v>
      </c>
      <c r="BF281" s="41">
        <f t="shared" si="441"/>
        <v>158.61500000000001</v>
      </c>
      <c r="BG281" s="41">
        <f t="shared" si="441"/>
        <v>1641.1250000000002</v>
      </c>
      <c r="BH281" s="41">
        <f t="shared" si="441"/>
        <v>143.88500000000002</v>
      </c>
      <c r="BI281" s="41">
        <f t="shared" si="441"/>
        <v>5788.9099999999989</v>
      </c>
      <c r="BJ281" s="1">
        <f t="shared" si="391"/>
        <v>11</v>
      </c>
    </row>
    <row r="282" spans="1:62" x14ac:dyDescent="0.25">
      <c r="A282" s="33">
        <f t="shared" si="220"/>
        <v>39529</v>
      </c>
      <c r="B282" s="36">
        <v>244174</v>
      </c>
      <c r="C282" s="36">
        <v>108014</v>
      </c>
      <c r="D282" s="48">
        <v>0</v>
      </c>
      <c r="E282" s="36">
        <v>352188</v>
      </c>
      <c r="F282" s="36">
        <f t="shared" si="426"/>
        <v>348287.5</v>
      </c>
      <c r="G282" s="36">
        <f t="shared" si="427"/>
        <v>381190.33333333331</v>
      </c>
      <c r="H282" s="40">
        <f t="shared" ref="H282:I284" si="442">((E282/E230)-1)*100</f>
        <v>-28.935612098710628</v>
      </c>
      <c r="I282" s="40">
        <f t="shared" si="442"/>
        <v>-25.541131556738982</v>
      </c>
      <c r="J282" s="40">
        <f t="shared" si="432"/>
        <v>-8.6316022354536734</v>
      </c>
      <c r="L282" s="36">
        <v>9169</v>
      </c>
      <c r="M282" s="36">
        <v>1500</v>
      </c>
      <c r="N282" s="48">
        <v>5600</v>
      </c>
      <c r="O282" s="36">
        <v>16269</v>
      </c>
      <c r="P282" s="36">
        <f t="shared" si="428"/>
        <v>13251</v>
      </c>
      <c r="Q282" s="36">
        <f t="shared" si="429"/>
        <v>34911.583333333336</v>
      </c>
      <c r="R282" s="40">
        <f t="shared" ref="R282:S284" si="443">((O282/O230)-1)*100</f>
        <v>-69.382339656729911</v>
      </c>
      <c r="S282" s="40">
        <f t="shared" si="443"/>
        <v>-62.839936341902877</v>
      </c>
      <c r="T282" s="40">
        <f t="shared" si="434"/>
        <v>-62.044116207848873</v>
      </c>
      <c r="V282" s="36">
        <v>53671</v>
      </c>
      <c r="W282" s="36">
        <v>20138</v>
      </c>
      <c r="X282" s="36">
        <v>14600</v>
      </c>
      <c r="Y282" s="36">
        <v>88409</v>
      </c>
      <c r="Z282" s="36">
        <f t="shared" ref="Z282:Z288" si="444">AVERAGE(Y279,Y280,Y281,Y282)</f>
        <v>129611.75</v>
      </c>
      <c r="AA282" s="36">
        <f t="shared" ref="AA282:AA288" si="445">AVERAGE(Z230,Z178,Z126)</f>
        <v>143092.5</v>
      </c>
      <c r="AB282" s="40">
        <f t="shared" ref="AB282:AC284" si="446">((Y282/Y230)-1)*100</f>
        <v>-27.772195125936459</v>
      </c>
      <c r="AC282" s="40">
        <f t="shared" si="446"/>
        <v>-13.89840135252286</v>
      </c>
      <c r="AD282" s="40">
        <f t="shared" si="436"/>
        <v>-9.4210038960812028</v>
      </c>
      <c r="AF282" s="36">
        <v>12814</v>
      </c>
      <c r="AG282" s="36">
        <v>0</v>
      </c>
      <c r="AH282" s="36">
        <v>7400</v>
      </c>
      <c r="AI282" s="36">
        <v>20214</v>
      </c>
      <c r="AJ282" s="36">
        <f t="shared" ref="AJ282:AJ288" si="447">AVERAGE(AI279,AI280,AI281,AI282)</f>
        <v>13678.5</v>
      </c>
      <c r="AK282" s="36">
        <f t="shared" ref="AK282:AK288" si="448">AVERAGE(AJ230,AJ178,AJ126)</f>
        <v>12872.833333333334</v>
      </c>
      <c r="AL282" s="40">
        <f t="shared" ref="AL282:AM284" si="449">((AI282/AI230)-1)*100</f>
        <v>621.92857142857144</v>
      </c>
      <c r="AM282" s="40">
        <f t="shared" si="449"/>
        <v>155.07692307692307</v>
      </c>
      <c r="AN282" s="40">
        <f t="shared" si="438"/>
        <v>6.2586584150083446</v>
      </c>
      <c r="AP282" s="36">
        <f t="shared" si="119"/>
        <v>319828</v>
      </c>
      <c r="AQ282" s="36">
        <f t="shared" si="119"/>
        <v>129652</v>
      </c>
      <c r="AR282" s="36">
        <f t="shared" si="144"/>
        <v>27600</v>
      </c>
      <c r="AS282" s="36">
        <f t="shared" si="397"/>
        <v>477080</v>
      </c>
      <c r="AT282" s="36">
        <f t="shared" ref="AT282:AT288" si="450">AVERAGE(AS279,AS280,AS281,AS282)</f>
        <v>504828.75</v>
      </c>
      <c r="AU282" s="36">
        <f t="shared" ref="AU282:AU288" si="451">AVERAGE(AT230,AT178,AT126)</f>
        <v>572067.25</v>
      </c>
      <c r="AV282" s="40">
        <f t="shared" si="439"/>
        <v>-29.209160015372536</v>
      </c>
      <c r="AW282" s="40">
        <f t="shared" ref="AW282:AW287" si="452">((AT282/AT230)-1)*100</f>
        <v>-23.431152251546493</v>
      </c>
      <c r="AX282" s="40">
        <f t="shared" si="440"/>
        <v>-11.753600647476325</v>
      </c>
      <c r="AZ282" s="36">
        <f t="shared" si="379"/>
        <v>352.18799999999999</v>
      </c>
      <c r="BA282" s="36">
        <f t="shared" si="380"/>
        <v>16.268999999999998</v>
      </c>
      <c r="BB282" s="36">
        <f t="shared" si="381"/>
        <v>88.409000000000006</v>
      </c>
      <c r="BC282" s="36">
        <f t="shared" si="382"/>
        <v>20.213999999999999</v>
      </c>
      <c r="BD282" s="36">
        <f t="shared" si="383"/>
        <v>477.08</v>
      </c>
      <c r="BE282" s="41">
        <f t="shared" ref="BE282:BI283" si="453">AZ282+BE281</f>
        <v>4197.473</v>
      </c>
      <c r="BF282" s="41">
        <f t="shared" si="453"/>
        <v>174.88400000000001</v>
      </c>
      <c r="BG282" s="41">
        <f t="shared" si="453"/>
        <v>1729.5340000000003</v>
      </c>
      <c r="BH282" s="41">
        <f t="shared" si="453"/>
        <v>164.09900000000002</v>
      </c>
      <c r="BI282" s="41">
        <f t="shared" si="453"/>
        <v>6265.9899999999989</v>
      </c>
      <c r="BJ282" s="1">
        <f t="shared" si="391"/>
        <v>12</v>
      </c>
    </row>
    <row r="283" spans="1:62" x14ac:dyDescent="0.25">
      <c r="A283" s="33">
        <f t="shared" si="220"/>
        <v>39536</v>
      </c>
      <c r="B283" s="36">
        <v>297988</v>
      </c>
      <c r="C283" s="36">
        <v>91475</v>
      </c>
      <c r="D283" s="48">
        <v>0</v>
      </c>
      <c r="E283" s="36">
        <v>389463</v>
      </c>
      <c r="F283" s="36">
        <f t="shared" si="426"/>
        <v>366922.25</v>
      </c>
      <c r="G283" s="36">
        <f t="shared" si="427"/>
        <v>401890.58333333331</v>
      </c>
      <c r="H283" s="40">
        <f t="shared" si="442"/>
        <v>17.890483109335275</v>
      </c>
      <c r="I283" s="40">
        <f t="shared" si="442"/>
        <v>-17.234026955393901</v>
      </c>
      <c r="J283" s="40">
        <f t="shared" si="432"/>
        <v>-8.7009586149795695</v>
      </c>
      <c r="L283" s="36">
        <v>6383</v>
      </c>
      <c r="M283" s="36">
        <v>0</v>
      </c>
      <c r="N283" s="48">
        <v>0</v>
      </c>
      <c r="O283" s="36">
        <v>6383</v>
      </c>
      <c r="P283" s="36">
        <f t="shared" si="428"/>
        <v>10638</v>
      </c>
      <c r="Q283" s="36">
        <f t="shared" si="429"/>
        <v>35038.5</v>
      </c>
      <c r="R283" s="40">
        <f t="shared" si="443"/>
        <v>-75.259689922480618</v>
      </c>
      <c r="S283" s="40">
        <f t="shared" si="443"/>
        <v>-71.251173883375102</v>
      </c>
      <c r="T283" s="40">
        <f t="shared" si="434"/>
        <v>-69.639111263324622</v>
      </c>
      <c r="V283" s="36">
        <v>104224</v>
      </c>
      <c r="W283" s="36">
        <v>9150</v>
      </c>
      <c r="X283" s="36">
        <v>2800</v>
      </c>
      <c r="Y283" s="36">
        <v>116174</v>
      </c>
      <c r="Z283" s="36">
        <f t="shared" si="444"/>
        <v>132392</v>
      </c>
      <c r="AA283" s="36">
        <f t="shared" si="445"/>
        <v>128725</v>
      </c>
      <c r="AB283" s="40">
        <f t="shared" si="446"/>
        <v>26.763852213953697</v>
      </c>
      <c r="AC283" s="40">
        <f t="shared" si="446"/>
        <v>-1.1494681982954003</v>
      </c>
      <c r="AD283" s="40">
        <f t="shared" si="436"/>
        <v>2.8487084870848722</v>
      </c>
      <c r="AF283" s="36">
        <v>0</v>
      </c>
      <c r="AG283" s="36">
        <v>3200</v>
      </c>
      <c r="AH283" s="36">
        <v>3000</v>
      </c>
      <c r="AI283" s="36">
        <v>6200</v>
      </c>
      <c r="AJ283" s="36">
        <f t="shared" si="447"/>
        <v>11228.5</v>
      </c>
      <c r="AK283" s="36">
        <f t="shared" si="448"/>
        <v>11830.75</v>
      </c>
      <c r="AL283" s="40">
        <f t="shared" si="449"/>
        <v>-35.416666666666664</v>
      </c>
      <c r="AM283" s="40">
        <f t="shared" si="449"/>
        <v>81.470707070707078</v>
      </c>
      <c r="AN283" s="40">
        <f t="shared" si="438"/>
        <v>-5.0905479365213502</v>
      </c>
      <c r="AP283" s="36">
        <f t="shared" si="119"/>
        <v>408595</v>
      </c>
      <c r="AQ283" s="36">
        <f t="shared" si="119"/>
        <v>103825</v>
      </c>
      <c r="AR283" s="36">
        <f t="shared" si="144"/>
        <v>5800</v>
      </c>
      <c r="AS283" s="36">
        <f t="shared" si="397"/>
        <v>518220</v>
      </c>
      <c r="AT283" s="36">
        <f t="shared" si="450"/>
        <v>521180.75</v>
      </c>
      <c r="AU283" s="36">
        <f t="shared" si="451"/>
        <v>577484.83333333337</v>
      </c>
      <c r="AV283" s="40">
        <f t="shared" si="439"/>
        <v>13.295409330004414</v>
      </c>
      <c r="AW283" s="40">
        <f t="shared" si="452"/>
        <v>-15.99918445927514</v>
      </c>
      <c r="AX283" s="40">
        <f t="shared" si="440"/>
        <v>-9.7498808771024024</v>
      </c>
      <c r="AZ283" s="36">
        <f t="shared" si="379"/>
        <v>389.46300000000002</v>
      </c>
      <c r="BA283" s="36">
        <f t="shared" si="380"/>
        <v>6.383</v>
      </c>
      <c r="BB283" s="36">
        <f t="shared" si="381"/>
        <v>116.17400000000001</v>
      </c>
      <c r="BC283" s="36">
        <f t="shared" si="382"/>
        <v>6.2</v>
      </c>
      <c r="BD283" s="36">
        <f t="shared" si="383"/>
        <v>518.22</v>
      </c>
      <c r="BE283" s="41">
        <f t="shared" si="453"/>
        <v>4586.9359999999997</v>
      </c>
      <c r="BF283" s="41">
        <f t="shared" si="453"/>
        <v>181.26700000000002</v>
      </c>
      <c r="BG283" s="41">
        <f t="shared" si="453"/>
        <v>1845.7080000000003</v>
      </c>
      <c r="BH283" s="41">
        <f t="shared" si="453"/>
        <v>170.29900000000001</v>
      </c>
      <c r="BI283" s="41">
        <f t="shared" si="453"/>
        <v>6784.2099999999991</v>
      </c>
      <c r="BJ283" s="1">
        <f t="shared" si="391"/>
        <v>13</v>
      </c>
    </row>
    <row r="284" spans="1:62" x14ac:dyDescent="0.25">
      <c r="A284" s="33">
        <f t="shared" si="220"/>
        <v>39543</v>
      </c>
      <c r="B284" s="36">
        <v>360297</v>
      </c>
      <c r="C284" s="36">
        <v>148028</v>
      </c>
      <c r="D284" s="48">
        <v>0</v>
      </c>
      <c r="E284" s="36">
        <v>508325</v>
      </c>
      <c r="F284" s="36">
        <f t="shared" si="426"/>
        <v>404214.75</v>
      </c>
      <c r="G284" s="36">
        <f t="shared" si="427"/>
        <v>412606.75</v>
      </c>
      <c r="H284" s="40">
        <f t="shared" si="442"/>
        <v>23.70051492704388</v>
      </c>
      <c r="I284" s="40">
        <f t="shared" si="442"/>
        <v>-6.4728513343965233</v>
      </c>
      <c r="J284" s="40">
        <f t="shared" si="432"/>
        <v>-2.0338978943025054</v>
      </c>
      <c r="L284" s="36">
        <v>34779</v>
      </c>
      <c r="M284" s="36">
        <v>4750</v>
      </c>
      <c r="N284" s="48">
        <v>0</v>
      </c>
      <c r="O284" s="36">
        <v>39529</v>
      </c>
      <c r="P284" s="36">
        <f t="shared" si="428"/>
        <v>19420.25</v>
      </c>
      <c r="Q284" s="36">
        <f t="shared" si="429"/>
        <v>32874.333333333336</v>
      </c>
      <c r="R284" s="40">
        <f t="shared" si="443"/>
        <v>1.1463370947519147</v>
      </c>
      <c r="S284" s="40">
        <f t="shared" si="443"/>
        <v>-49.497779829277647</v>
      </c>
      <c r="T284" s="40">
        <f t="shared" si="434"/>
        <v>-40.925798241789444</v>
      </c>
      <c r="V284" s="36">
        <v>129772</v>
      </c>
      <c r="W284" s="36">
        <v>29650</v>
      </c>
      <c r="X284" s="36">
        <v>8800</v>
      </c>
      <c r="Y284" s="36">
        <v>168222</v>
      </c>
      <c r="Z284" s="36">
        <f t="shared" si="444"/>
        <v>130076.5</v>
      </c>
      <c r="AA284" s="36">
        <f t="shared" si="445"/>
        <v>123657.33333333333</v>
      </c>
      <c r="AB284" s="40">
        <f t="shared" si="446"/>
        <v>49.748967383563603</v>
      </c>
      <c r="AC284" s="40">
        <f t="shared" si="446"/>
        <v>14.897403962512467</v>
      </c>
      <c r="AD284" s="40">
        <f t="shared" si="436"/>
        <v>5.1910925891981208</v>
      </c>
      <c r="AF284" s="36">
        <v>1500</v>
      </c>
      <c r="AG284" s="36">
        <v>10700</v>
      </c>
      <c r="AH284" s="36">
        <v>0</v>
      </c>
      <c r="AI284" s="36">
        <v>12200</v>
      </c>
      <c r="AJ284" s="36">
        <f t="shared" si="447"/>
        <v>12128.5</v>
      </c>
      <c r="AK284" s="36">
        <f t="shared" si="448"/>
        <v>12743.25</v>
      </c>
      <c r="AL284" s="40">
        <f t="shared" si="449"/>
        <v>-23.750000000000004</v>
      </c>
      <c r="AM284" s="40">
        <f t="shared" si="449"/>
        <v>33.647382920110203</v>
      </c>
      <c r="AN284" s="40">
        <f t="shared" si="438"/>
        <v>-4.8241225746964105</v>
      </c>
      <c r="AP284" s="36">
        <f t="shared" si="119"/>
        <v>526348</v>
      </c>
      <c r="AQ284" s="36">
        <f t="shared" si="119"/>
        <v>193128</v>
      </c>
      <c r="AR284" s="36">
        <f t="shared" si="144"/>
        <v>8800</v>
      </c>
      <c r="AS284" s="36">
        <f t="shared" si="397"/>
        <v>728276</v>
      </c>
      <c r="AT284" s="36">
        <f t="shared" si="450"/>
        <v>565840</v>
      </c>
      <c r="AU284" s="36">
        <f t="shared" si="451"/>
        <v>581881.66666666663</v>
      </c>
      <c r="AV284" s="40">
        <f t="shared" si="439"/>
        <v>25.92327470091589</v>
      </c>
      <c r="AW284" s="40">
        <f t="shared" si="452"/>
        <v>-4.568836118934783</v>
      </c>
      <c r="AX284" s="40">
        <f t="shared" si="440"/>
        <v>-2.7568606446327748</v>
      </c>
      <c r="AZ284" s="36">
        <f t="shared" si="379"/>
        <v>508.32499999999999</v>
      </c>
      <c r="BA284" s="36">
        <f t="shared" si="380"/>
        <v>39.529000000000003</v>
      </c>
      <c r="BB284" s="36">
        <f t="shared" si="381"/>
        <v>168.22200000000001</v>
      </c>
      <c r="BC284" s="36">
        <f t="shared" si="382"/>
        <v>12.2</v>
      </c>
      <c r="BD284" s="36">
        <f t="shared" si="383"/>
        <v>728.27599999999995</v>
      </c>
      <c r="BE284" s="41">
        <f t="shared" ref="BE284:BI285" si="454">AZ284+BE283</f>
        <v>5095.2609999999995</v>
      </c>
      <c r="BF284" s="41">
        <f t="shared" si="454"/>
        <v>220.79600000000002</v>
      </c>
      <c r="BG284" s="41">
        <f t="shared" si="454"/>
        <v>2013.9300000000003</v>
      </c>
      <c r="BH284" s="41">
        <f t="shared" si="454"/>
        <v>182.499</v>
      </c>
      <c r="BI284" s="41">
        <f t="shared" si="454"/>
        <v>7512.485999999999</v>
      </c>
      <c r="BJ284" s="1">
        <f t="shared" si="391"/>
        <v>14</v>
      </c>
    </row>
    <row r="285" spans="1:62" x14ac:dyDescent="0.25">
      <c r="A285" s="33">
        <f t="shared" si="220"/>
        <v>39550</v>
      </c>
      <c r="B285" s="36">
        <v>334458</v>
      </c>
      <c r="C285" s="36">
        <v>89733</v>
      </c>
      <c r="D285" s="48">
        <v>0</v>
      </c>
      <c r="E285" s="36">
        <v>424191</v>
      </c>
      <c r="F285" s="36">
        <f t="shared" ref="F285:F291" si="455">AVERAGE(E282,E283,E284,E285)</f>
        <v>418541.75</v>
      </c>
      <c r="G285" s="36">
        <f t="shared" ref="G285:G291" si="456">AVERAGE(F233,F181,F129)</f>
        <v>448355</v>
      </c>
      <c r="H285" s="40">
        <f t="shared" ref="H285:I287" si="457">((E285/E233)-1)*100</f>
        <v>10.536931114904036</v>
      </c>
      <c r="I285" s="40">
        <f t="shared" si="457"/>
        <v>3.3030222067002013</v>
      </c>
      <c r="J285" s="40">
        <f t="shared" ref="J285:J290" si="458">((F285/G285)-1)*100</f>
        <v>-6.6494741889797098</v>
      </c>
      <c r="L285" s="36">
        <v>9404</v>
      </c>
      <c r="M285" s="36">
        <v>9200</v>
      </c>
      <c r="N285" s="48">
        <v>0</v>
      </c>
      <c r="O285" s="36">
        <v>18604</v>
      </c>
      <c r="P285" s="36">
        <f t="shared" ref="P285:P291" si="459">AVERAGE(O282,O283,O284,O285)</f>
        <v>20196.25</v>
      </c>
      <c r="Q285" s="36">
        <f t="shared" ref="Q285:Q291" si="460">AVERAGE(P233,P181,P129)</f>
        <v>27595.583333333332</v>
      </c>
      <c r="R285" s="40">
        <f t="shared" ref="R285:S287" si="461">((O285/O233)-1)*100</f>
        <v>-7.7136762736246816</v>
      </c>
      <c r="S285" s="40">
        <f t="shared" si="461"/>
        <v>-41.53470935618342</v>
      </c>
      <c r="T285" s="40">
        <f t="shared" ref="T285:T290" si="462">((P285/Q285)-1)*100</f>
        <v>-26.813469546757172</v>
      </c>
      <c r="V285" s="36">
        <v>89427</v>
      </c>
      <c r="W285" s="36">
        <v>31111</v>
      </c>
      <c r="X285" s="36">
        <v>4200</v>
      </c>
      <c r="Y285" s="36">
        <v>124738</v>
      </c>
      <c r="Z285" s="36">
        <f t="shared" si="444"/>
        <v>124385.75</v>
      </c>
      <c r="AA285" s="36">
        <f t="shared" si="445"/>
        <v>115869.91666666667</v>
      </c>
      <c r="AB285" s="40">
        <f t="shared" ref="AB285:AC287" si="463">((Y285/Y233)-1)*100</f>
        <v>15.741419464986596</v>
      </c>
      <c r="AC285" s="40">
        <f t="shared" si="463"/>
        <v>14.599523675712533</v>
      </c>
      <c r="AD285" s="40">
        <f t="shared" ref="AD285:AD290" si="464">((Z285/AA285)-1)*100</f>
        <v>7.3494773952686776</v>
      </c>
      <c r="AF285" s="36">
        <v>1600</v>
      </c>
      <c r="AG285" s="36">
        <v>0</v>
      </c>
      <c r="AH285" s="36">
        <v>2800</v>
      </c>
      <c r="AI285" s="36">
        <v>4400</v>
      </c>
      <c r="AJ285" s="36">
        <f t="shared" si="447"/>
        <v>10753.5</v>
      </c>
      <c r="AK285" s="36">
        <f t="shared" si="448"/>
        <v>12378.416666666666</v>
      </c>
      <c r="AL285" s="40">
        <f t="shared" ref="AL285:AM287" si="465">((AI285/AI233)-1)*100</f>
        <v>-56.862745098039213</v>
      </c>
      <c r="AM285" s="40">
        <f t="shared" si="465"/>
        <v>11.43523316062176</v>
      </c>
      <c r="AN285" s="40">
        <f t="shared" ref="AN285:AN290" si="466">((AJ285/AK285)-1)*100</f>
        <v>-13.127015436815427</v>
      </c>
      <c r="AP285" s="36">
        <f t="shared" si="119"/>
        <v>434889</v>
      </c>
      <c r="AQ285" s="36">
        <f t="shared" si="119"/>
        <v>130044</v>
      </c>
      <c r="AR285" s="36">
        <f t="shared" si="144"/>
        <v>7000</v>
      </c>
      <c r="AS285" s="36">
        <f t="shared" si="397"/>
        <v>571933</v>
      </c>
      <c r="AT285" s="36">
        <f t="shared" si="450"/>
        <v>573877.25</v>
      </c>
      <c r="AU285" s="36">
        <f t="shared" si="451"/>
        <v>604198.91666666663</v>
      </c>
      <c r="AV285" s="40">
        <f t="shared" ref="AV285:AV290" si="467">((AS285/AS233)-1)*100</f>
        <v>9.5894321950920514</v>
      </c>
      <c r="AW285" s="40">
        <f t="shared" si="452"/>
        <v>2.8651564301561461</v>
      </c>
      <c r="AX285" s="40">
        <f t="shared" ref="AX285:AX290" si="468">((AT285/AU285)-1)*100</f>
        <v>-5.0184907371151333</v>
      </c>
      <c r="AZ285" s="36">
        <f t="shared" si="379"/>
        <v>424.19099999999997</v>
      </c>
      <c r="BA285" s="36">
        <f t="shared" si="380"/>
        <v>18.603999999999999</v>
      </c>
      <c r="BB285" s="36">
        <f t="shared" si="381"/>
        <v>124.738</v>
      </c>
      <c r="BC285" s="36">
        <f t="shared" si="382"/>
        <v>4.4000000000000004</v>
      </c>
      <c r="BD285" s="36">
        <f t="shared" si="383"/>
        <v>571.93299999999999</v>
      </c>
      <c r="BE285" s="41">
        <f t="shared" si="454"/>
        <v>5519.4519999999993</v>
      </c>
      <c r="BF285" s="41">
        <f t="shared" si="454"/>
        <v>239.40000000000003</v>
      </c>
      <c r="BG285" s="41">
        <f t="shared" si="454"/>
        <v>2138.6680000000001</v>
      </c>
      <c r="BH285" s="41">
        <f t="shared" si="454"/>
        <v>186.899</v>
      </c>
      <c r="BI285" s="41">
        <f t="shared" si="454"/>
        <v>8084.418999999999</v>
      </c>
      <c r="BJ285" s="1">
        <f t="shared" si="391"/>
        <v>15</v>
      </c>
    </row>
    <row r="286" spans="1:62" x14ac:dyDescent="0.25">
      <c r="A286" s="33">
        <f t="shared" si="220"/>
        <v>39557</v>
      </c>
      <c r="B286" s="36">
        <v>383164</v>
      </c>
      <c r="C286" s="36">
        <v>77468</v>
      </c>
      <c r="D286" s="48">
        <v>0</v>
      </c>
      <c r="E286" s="36">
        <v>460632</v>
      </c>
      <c r="F286" s="36">
        <f t="shared" si="455"/>
        <v>445652.75</v>
      </c>
      <c r="G286" s="36">
        <f t="shared" si="456"/>
        <v>477273.83333333331</v>
      </c>
      <c r="H286" s="40">
        <f t="shared" si="457"/>
        <v>-6.0527136968727913</v>
      </c>
      <c r="I286" s="40">
        <f t="shared" si="457"/>
        <v>10.354064367235448</v>
      </c>
      <c r="J286" s="40">
        <f t="shared" si="458"/>
        <v>-6.6253544872737269</v>
      </c>
      <c r="L286" s="36">
        <v>1500</v>
      </c>
      <c r="M286" s="36">
        <v>1750</v>
      </c>
      <c r="N286" s="48">
        <v>0</v>
      </c>
      <c r="O286" s="36">
        <v>3250</v>
      </c>
      <c r="P286" s="36">
        <f t="shared" si="459"/>
        <v>16941.5</v>
      </c>
      <c r="Q286" s="36">
        <f t="shared" si="460"/>
        <v>25207.833333333332</v>
      </c>
      <c r="R286" s="40">
        <f t="shared" si="461"/>
        <v>-88.097853951512491</v>
      </c>
      <c r="S286" s="40">
        <f t="shared" si="461"/>
        <v>-39.680985526854542</v>
      </c>
      <c r="T286" s="40">
        <f t="shared" si="462"/>
        <v>-32.792716549749748</v>
      </c>
      <c r="V286" s="36">
        <v>75172</v>
      </c>
      <c r="W286" s="36">
        <v>9250</v>
      </c>
      <c r="X286" s="36">
        <v>0</v>
      </c>
      <c r="Y286" s="36">
        <v>84422</v>
      </c>
      <c r="Z286" s="36">
        <f t="shared" si="444"/>
        <v>123389</v>
      </c>
      <c r="AA286" s="36">
        <f t="shared" si="445"/>
        <v>115430.08333333333</v>
      </c>
      <c r="AB286" s="40">
        <f t="shared" si="463"/>
        <v>-38.829513589496486</v>
      </c>
      <c r="AC286" s="40">
        <f t="shared" si="463"/>
        <v>9.7361739215503071</v>
      </c>
      <c r="AD286" s="40">
        <f t="shared" si="464"/>
        <v>6.895010760482001</v>
      </c>
      <c r="AF286" s="36">
        <v>10500</v>
      </c>
      <c r="AG286" s="36">
        <v>0</v>
      </c>
      <c r="AH286" s="36">
        <v>0</v>
      </c>
      <c r="AI286" s="36">
        <v>10500</v>
      </c>
      <c r="AJ286" s="36">
        <f t="shared" si="447"/>
        <v>8325</v>
      </c>
      <c r="AK286" s="36">
        <f t="shared" si="448"/>
        <v>10315.916666666666</v>
      </c>
      <c r="AL286" s="40">
        <f t="shared" si="465"/>
        <v>650</v>
      </c>
      <c r="AM286" s="40">
        <f t="shared" si="465"/>
        <v>-10.483870967741938</v>
      </c>
      <c r="AN286" s="40">
        <f t="shared" si="466"/>
        <v>-19.299464419868972</v>
      </c>
      <c r="AP286" s="36">
        <f t="shared" si="119"/>
        <v>470336</v>
      </c>
      <c r="AQ286" s="36">
        <f t="shared" si="119"/>
        <v>88468</v>
      </c>
      <c r="AR286" s="36">
        <f t="shared" si="144"/>
        <v>0</v>
      </c>
      <c r="AS286" s="36">
        <f t="shared" si="397"/>
        <v>558804</v>
      </c>
      <c r="AT286" s="36">
        <f t="shared" si="450"/>
        <v>594308.25</v>
      </c>
      <c r="AU286" s="36">
        <f t="shared" si="451"/>
        <v>628227.66666666663</v>
      </c>
      <c r="AV286" s="40">
        <f t="shared" si="467"/>
        <v>-14.949484495286336</v>
      </c>
      <c r="AW286" s="40">
        <f t="shared" si="452"/>
        <v>7.340377880567206</v>
      </c>
      <c r="AX286" s="40">
        <f t="shared" si="468"/>
        <v>-5.3992236360173029</v>
      </c>
      <c r="AZ286" s="36">
        <f t="shared" si="379"/>
        <v>460.63200000000001</v>
      </c>
      <c r="BA286" s="36">
        <f t="shared" si="380"/>
        <v>3.25</v>
      </c>
      <c r="BB286" s="36">
        <f t="shared" si="381"/>
        <v>84.421999999999997</v>
      </c>
      <c r="BC286" s="36">
        <f t="shared" si="382"/>
        <v>10.5</v>
      </c>
      <c r="BD286" s="36">
        <f t="shared" si="383"/>
        <v>558.80399999999997</v>
      </c>
      <c r="BE286" s="41">
        <f t="shared" ref="BE286:BI287" si="469">AZ286+BE285</f>
        <v>5980.0839999999989</v>
      </c>
      <c r="BF286" s="41">
        <f t="shared" si="469"/>
        <v>242.65000000000003</v>
      </c>
      <c r="BG286" s="41">
        <f t="shared" si="469"/>
        <v>2223.09</v>
      </c>
      <c r="BH286" s="41">
        <f t="shared" si="469"/>
        <v>197.399</v>
      </c>
      <c r="BI286" s="41">
        <f t="shared" si="469"/>
        <v>8643.2229999999981</v>
      </c>
      <c r="BJ286" s="1">
        <f t="shared" si="391"/>
        <v>16</v>
      </c>
    </row>
    <row r="287" spans="1:62" x14ac:dyDescent="0.25">
      <c r="A287" s="33">
        <f t="shared" si="220"/>
        <v>39564</v>
      </c>
      <c r="B287" s="36">
        <v>358084</v>
      </c>
      <c r="C287" s="36">
        <v>80450</v>
      </c>
      <c r="D287" s="48">
        <v>0</v>
      </c>
      <c r="E287" s="36">
        <v>438534</v>
      </c>
      <c r="F287" s="36">
        <f t="shared" si="455"/>
        <v>457920.5</v>
      </c>
      <c r="G287" s="36">
        <f t="shared" si="456"/>
        <v>496474.83333333331</v>
      </c>
      <c r="H287" s="40">
        <f t="shared" si="457"/>
        <v>-3.6161472745375178</v>
      </c>
      <c r="I287" s="40">
        <f t="shared" si="457"/>
        <v>5.2701089608346852</v>
      </c>
      <c r="J287" s="40">
        <f t="shared" si="458"/>
        <v>-7.7656168540265025</v>
      </c>
      <c r="L287" s="36">
        <v>9696</v>
      </c>
      <c r="M287" s="36">
        <v>3000</v>
      </c>
      <c r="N287" s="48">
        <v>7000</v>
      </c>
      <c r="O287" s="36">
        <v>19696</v>
      </c>
      <c r="P287" s="36">
        <f t="shared" si="459"/>
        <v>20269.75</v>
      </c>
      <c r="Q287" s="36">
        <f t="shared" si="460"/>
        <v>30169.166666666668</v>
      </c>
      <c r="R287" s="40">
        <f t="shared" si="461"/>
        <v>-78.343668909706636</v>
      </c>
      <c r="S287" s="40">
        <f t="shared" si="461"/>
        <v>-54.320146033105345</v>
      </c>
      <c r="T287" s="40">
        <f t="shared" si="462"/>
        <v>-32.813026544761485</v>
      </c>
      <c r="V287" s="36">
        <v>98700</v>
      </c>
      <c r="W287" s="36">
        <v>13758</v>
      </c>
      <c r="X287" s="36">
        <v>5600</v>
      </c>
      <c r="Y287" s="36">
        <v>118058</v>
      </c>
      <c r="Z287" s="36">
        <f t="shared" si="444"/>
        <v>123860</v>
      </c>
      <c r="AA287" s="36">
        <f t="shared" si="445"/>
        <v>110812.33333333333</v>
      </c>
      <c r="AB287" s="40">
        <f t="shared" si="463"/>
        <v>9.7081153413684405</v>
      </c>
      <c r="AC287" s="40">
        <f t="shared" si="463"/>
        <v>6.3790041891134575</v>
      </c>
      <c r="AD287" s="40">
        <f t="shared" si="464"/>
        <v>11.774561796671247</v>
      </c>
      <c r="AF287" s="36">
        <v>0</v>
      </c>
      <c r="AG287" s="36">
        <v>0</v>
      </c>
      <c r="AH287" s="36">
        <v>0</v>
      </c>
      <c r="AI287" s="36">
        <v>0</v>
      </c>
      <c r="AJ287" s="36">
        <f t="shared" si="447"/>
        <v>6775</v>
      </c>
      <c r="AK287" s="36">
        <f t="shared" si="448"/>
        <v>10228.833333333334</v>
      </c>
      <c r="AL287" s="40">
        <f t="shared" si="465"/>
        <v>-100</v>
      </c>
      <c r="AM287" s="40">
        <f t="shared" si="465"/>
        <v>-26.158038147138964</v>
      </c>
      <c r="AN287" s="40">
        <f t="shared" si="466"/>
        <v>-33.765662424844798</v>
      </c>
      <c r="AP287" s="36">
        <f t="shared" si="119"/>
        <v>466480</v>
      </c>
      <c r="AQ287" s="36">
        <f t="shared" si="119"/>
        <v>97208</v>
      </c>
      <c r="AR287" s="36">
        <f t="shared" si="144"/>
        <v>12600</v>
      </c>
      <c r="AS287" s="36">
        <f t="shared" si="397"/>
        <v>576288</v>
      </c>
      <c r="AT287" s="36">
        <f t="shared" si="450"/>
        <v>608825.25</v>
      </c>
      <c r="AU287" s="36">
        <f t="shared" si="451"/>
        <v>647685.16666666663</v>
      </c>
      <c r="AV287" s="40">
        <f t="shared" si="467"/>
        <v>-13.03229778795918</v>
      </c>
      <c r="AW287" s="40">
        <f t="shared" si="452"/>
        <v>0.63609856242468066</v>
      </c>
      <c r="AX287" s="40">
        <f t="shared" si="468"/>
        <v>-5.9998157541048087</v>
      </c>
      <c r="AZ287" s="36">
        <f t="shared" si="379"/>
        <v>438.53399999999999</v>
      </c>
      <c r="BA287" s="36">
        <f t="shared" si="380"/>
        <v>19.696000000000002</v>
      </c>
      <c r="BB287" s="36">
        <f t="shared" si="381"/>
        <v>118.05800000000001</v>
      </c>
      <c r="BC287" s="36">
        <f t="shared" si="382"/>
        <v>0</v>
      </c>
      <c r="BD287" s="36">
        <f t="shared" si="383"/>
        <v>576.28800000000001</v>
      </c>
      <c r="BE287" s="41">
        <f t="shared" si="469"/>
        <v>6418.6179999999986</v>
      </c>
      <c r="BF287" s="41">
        <f t="shared" si="469"/>
        <v>262.34600000000006</v>
      </c>
      <c r="BG287" s="41">
        <f t="shared" si="469"/>
        <v>2341.1480000000001</v>
      </c>
      <c r="BH287" s="41">
        <f t="shared" si="469"/>
        <v>197.399</v>
      </c>
      <c r="BI287" s="41">
        <f t="shared" si="469"/>
        <v>9219.5109999999986</v>
      </c>
      <c r="BJ287" s="1">
        <f t="shared" si="391"/>
        <v>17</v>
      </c>
    </row>
    <row r="288" spans="1:62" x14ac:dyDescent="0.25">
      <c r="A288" s="33">
        <f t="shared" si="220"/>
        <v>39571</v>
      </c>
      <c r="B288" s="36">
        <v>190610</v>
      </c>
      <c r="C288" s="36">
        <v>25758</v>
      </c>
      <c r="D288" s="48">
        <v>0</v>
      </c>
      <c r="E288" s="36">
        <v>216368</v>
      </c>
      <c r="F288" s="36">
        <f t="shared" si="455"/>
        <v>384931.25</v>
      </c>
      <c r="G288" s="36">
        <f t="shared" si="456"/>
        <v>511244.66666666669</v>
      </c>
      <c r="H288" s="40">
        <f t="shared" ref="H288:I290" si="470">((E288/E236)-1)*100</f>
        <v>-45.573275645218089</v>
      </c>
      <c r="I288" s="40">
        <f t="shared" si="470"/>
        <v>-10.822829494651598</v>
      </c>
      <c r="J288" s="40">
        <f t="shared" si="458"/>
        <v>-24.707038508633183</v>
      </c>
      <c r="L288" s="36">
        <v>1500</v>
      </c>
      <c r="M288" s="36">
        <v>0</v>
      </c>
      <c r="N288" s="48">
        <v>2800</v>
      </c>
      <c r="O288" s="36">
        <v>4300</v>
      </c>
      <c r="P288" s="36">
        <f t="shared" si="459"/>
        <v>11462.5</v>
      </c>
      <c r="Q288" s="36">
        <f t="shared" si="460"/>
        <v>29007</v>
      </c>
      <c r="R288" s="40">
        <f t="shared" ref="R288:S290" si="471">((O288/O236)-1)*100</f>
        <v>-88.028619950444053</v>
      </c>
      <c r="S288" s="40">
        <f t="shared" si="471"/>
        <v>-73.699607645182752</v>
      </c>
      <c r="T288" s="40">
        <f t="shared" si="462"/>
        <v>-60.483676353983526</v>
      </c>
      <c r="V288" s="36">
        <v>53392</v>
      </c>
      <c r="W288" s="36">
        <v>7829</v>
      </c>
      <c r="X288" s="36">
        <v>12600</v>
      </c>
      <c r="Y288" s="36">
        <v>73821</v>
      </c>
      <c r="Z288" s="36">
        <f t="shared" si="444"/>
        <v>100259.75</v>
      </c>
      <c r="AA288" s="36">
        <f t="shared" si="445"/>
        <v>104972.08333333333</v>
      </c>
      <c r="AB288" s="40">
        <f t="shared" ref="AB288:AC290" si="472">((Y288/Y236)-1)*100</f>
        <v>-11.128634202130861</v>
      </c>
      <c r="AC288" s="40">
        <f t="shared" si="472"/>
        <v>-8.115520322595426</v>
      </c>
      <c r="AD288" s="40">
        <f t="shared" si="464"/>
        <v>-4.4891300464806054</v>
      </c>
      <c r="AF288" s="36">
        <v>5600</v>
      </c>
      <c r="AG288" s="36">
        <v>1500</v>
      </c>
      <c r="AH288" s="36">
        <v>7000</v>
      </c>
      <c r="AI288" s="36">
        <v>14100</v>
      </c>
      <c r="AJ288" s="36">
        <f t="shared" si="447"/>
        <v>7250</v>
      </c>
      <c r="AK288" s="36">
        <f t="shared" si="448"/>
        <v>10230.5</v>
      </c>
      <c r="AL288" s="40">
        <f t="shared" ref="AL288:AM290" si="473">((AI288/AI236)-1)*100</f>
        <v>-29.429429429429433</v>
      </c>
      <c r="AM288" s="40">
        <f t="shared" si="473"/>
        <v>-28.711897738446414</v>
      </c>
      <c r="AN288" s="40">
        <f t="shared" si="466"/>
        <v>-29.133473437270908</v>
      </c>
      <c r="AP288" s="36">
        <f t="shared" si="119"/>
        <v>251102</v>
      </c>
      <c r="AQ288" s="36">
        <f t="shared" si="119"/>
        <v>35087</v>
      </c>
      <c r="AR288" s="36">
        <f t="shared" si="144"/>
        <v>22400</v>
      </c>
      <c r="AS288" s="36">
        <f t="shared" si="397"/>
        <v>308589</v>
      </c>
      <c r="AT288" s="36">
        <f t="shared" si="450"/>
        <v>503903.5</v>
      </c>
      <c r="AU288" s="36">
        <f t="shared" si="451"/>
        <v>655454.25</v>
      </c>
      <c r="AV288" s="40">
        <f t="shared" si="467"/>
        <v>-42.481509923504767</v>
      </c>
      <c r="AW288" s="40">
        <f t="shared" ref="AW288:AW293" si="474">((AT288/AT236)-1)*100</f>
        <v>-15.241353992724328</v>
      </c>
      <c r="AX288" s="40">
        <f t="shared" si="468"/>
        <v>-23.121484070017097</v>
      </c>
      <c r="AZ288" s="36">
        <f t="shared" si="379"/>
        <v>216.36799999999999</v>
      </c>
      <c r="BA288" s="36">
        <f t="shared" si="380"/>
        <v>4.3</v>
      </c>
      <c r="BB288" s="36">
        <f t="shared" si="381"/>
        <v>73.820999999999998</v>
      </c>
      <c r="BC288" s="36">
        <f t="shared" si="382"/>
        <v>14.1</v>
      </c>
      <c r="BD288" s="36">
        <f t="shared" si="383"/>
        <v>308.589</v>
      </c>
      <c r="BE288" s="41">
        <f t="shared" ref="BE288:BI289" si="475">AZ288+BE287</f>
        <v>6634.985999999999</v>
      </c>
      <c r="BF288" s="41">
        <f t="shared" si="475"/>
        <v>266.64600000000007</v>
      </c>
      <c r="BG288" s="41">
        <f t="shared" si="475"/>
        <v>2414.9690000000001</v>
      </c>
      <c r="BH288" s="41">
        <f t="shared" si="475"/>
        <v>211.499</v>
      </c>
      <c r="BI288" s="41">
        <f t="shared" si="475"/>
        <v>9528.0999999999985</v>
      </c>
      <c r="BJ288" s="1">
        <f t="shared" si="391"/>
        <v>18</v>
      </c>
    </row>
    <row r="289" spans="1:62" x14ac:dyDescent="0.25">
      <c r="A289" s="33">
        <f t="shared" si="220"/>
        <v>39578</v>
      </c>
      <c r="B289" s="36">
        <v>108000</v>
      </c>
      <c r="C289" s="36">
        <v>37600</v>
      </c>
      <c r="D289" s="48">
        <v>0</v>
      </c>
      <c r="E289" s="36">
        <v>145600</v>
      </c>
      <c r="F289" s="36">
        <f t="shared" si="455"/>
        <v>315283.5</v>
      </c>
      <c r="G289" s="36">
        <f t="shared" si="456"/>
        <v>507604</v>
      </c>
      <c r="H289" s="40">
        <f t="shared" si="470"/>
        <v>-65.844687159854359</v>
      </c>
      <c r="I289" s="40">
        <f t="shared" si="470"/>
        <v>-28.714211101087315</v>
      </c>
      <c r="J289" s="40">
        <f t="shared" si="458"/>
        <v>-37.88790080456419</v>
      </c>
      <c r="L289" s="36">
        <v>10500</v>
      </c>
      <c r="M289" s="36">
        <v>0</v>
      </c>
      <c r="N289" s="48">
        <v>5700</v>
      </c>
      <c r="O289" s="36">
        <v>16200</v>
      </c>
      <c r="P289" s="36">
        <f t="shared" si="459"/>
        <v>10861.5</v>
      </c>
      <c r="Q289" s="36">
        <f t="shared" si="460"/>
        <v>33221.083333333336</v>
      </c>
      <c r="R289" s="40">
        <f t="shared" si="471"/>
        <v>-50.60373216245884</v>
      </c>
      <c r="S289" s="40">
        <f t="shared" si="471"/>
        <v>-76.762992795597128</v>
      </c>
      <c r="T289" s="40">
        <f t="shared" si="462"/>
        <v>-67.305400937657566</v>
      </c>
      <c r="V289" s="36">
        <v>21830</v>
      </c>
      <c r="W289" s="36">
        <v>22200</v>
      </c>
      <c r="X289" s="36">
        <v>12800</v>
      </c>
      <c r="Y289" s="36">
        <v>56830</v>
      </c>
      <c r="Z289" s="36">
        <f t="shared" ref="Z289:Z295" si="476">AVERAGE(Y286,Y287,Y288,Y289)</f>
        <v>83282.75</v>
      </c>
      <c r="AA289" s="36">
        <f t="shared" ref="AA289:AA295" si="477">AVERAGE(Z237,Z185,Z133)</f>
        <v>105938.66666666667</v>
      </c>
      <c r="AB289" s="40">
        <f t="shared" si="472"/>
        <v>-16.495239214764311</v>
      </c>
      <c r="AC289" s="40">
        <f t="shared" si="472"/>
        <v>-16.033553206987893</v>
      </c>
      <c r="AD289" s="40">
        <f t="shared" si="464"/>
        <v>-21.385880509477182</v>
      </c>
      <c r="AF289" s="36">
        <v>1500</v>
      </c>
      <c r="AG289" s="36">
        <v>6000</v>
      </c>
      <c r="AH289" s="36">
        <v>0</v>
      </c>
      <c r="AI289" s="36">
        <v>7500</v>
      </c>
      <c r="AJ289" s="36">
        <f t="shared" ref="AJ289:AJ295" si="478">AVERAGE(AI286,AI287,AI288,AI289)</f>
        <v>8025</v>
      </c>
      <c r="AK289" s="36">
        <f t="shared" ref="AK289:AK295" si="479">AVERAGE(AJ237,AJ185,AJ133)</f>
        <v>10702.083333333334</v>
      </c>
      <c r="AL289" s="40">
        <f t="shared" si="473"/>
        <v>-29.278642149929279</v>
      </c>
      <c r="AM289" s="40">
        <f t="shared" si="473"/>
        <v>-21.86929536327127</v>
      </c>
      <c r="AN289" s="40">
        <f t="shared" si="466"/>
        <v>-25.014599961066775</v>
      </c>
      <c r="AP289" s="36">
        <f t="shared" si="119"/>
        <v>141830</v>
      </c>
      <c r="AQ289" s="36">
        <f t="shared" si="119"/>
        <v>65800</v>
      </c>
      <c r="AR289" s="36">
        <f t="shared" si="144"/>
        <v>18500</v>
      </c>
      <c r="AS289" s="36">
        <f t="shared" si="397"/>
        <v>226130</v>
      </c>
      <c r="AT289" s="36">
        <f t="shared" ref="AT289:AT295" si="480">AVERAGE(AS286,AS287,AS288,AS289)</f>
        <v>417452.75</v>
      </c>
      <c r="AU289" s="36">
        <f t="shared" ref="AU289:AU295" si="481">AVERAGE(AT237,AT185,AT133)</f>
        <v>657465.83333333337</v>
      </c>
      <c r="AV289" s="40">
        <f t="shared" si="467"/>
        <v>-57.948469999721056</v>
      </c>
      <c r="AW289" s="40">
        <f t="shared" si="474"/>
        <v>-30.247865322205701</v>
      </c>
      <c r="AX289" s="40">
        <f t="shared" si="468"/>
        <v>-36.505788006727855</v>
      </c>
      <c r="AZ289" s="36">
        <f t="shared" si="379"/>
        <v>145.6</v>
      </c>
      <c r="BA289" s="36">
        <f t="shared" si="380"/>
        <v>16.2</v>
      </c>
      <c r="BB289" s="36">
        <f t="shared" si="381"/>
        <v>56.83</v>
      </c>
      <c r="BC289" s="36">
        <f t="shared" si="382"/>
        <v>7.5</v>
      </c>
      <c r="BD289" s="36">
        <f t="shared" si="383"/>
        <v>226.13</v>
      </c>
      <c r="BE289" s="41">
        <f t="shared" si="475"/>
        <v>6780.5859999999993</v>
      </c>
      <c r="BF289" s="41">
        <f t="shared" si="475"/>
        <v>282.84600000000006</v>
      </c>
      <c r="BG289" s="41">
        <f t="shared" si="475"/>
        <v>2471.799</v>
      </c>
      <c r="BH289" s="41">
        <f t="shared" si="475"/>
        <v>218.999</v>
      </c>
      <c r="BI289" s="41">
        <f t="shared" si="475"/>
        <v>9754.2299999999977</v>
      </c>
      <c r="BJ289" s="1">
        <f t="shared" si="391"/>
        <v>19</v>
      </c>
    </row>
    <row r="290" spans="1:62" x14ac:dyDescent="0.25">
      <c r="A290" s="33">
        <f t="shared" si="220"/>
        <v>39585</v>
      </c>
      <c r="B290" s="36">
        <v>281468</v>
      </c>
      <c r="C290" s="36">
        <v>79150</v>
      </c>
      <c r="D290" s="48">
        <v>0</v>
      </c>
      <c r="E290" s="36">
        <v>360618</v>
      </c>
      <c r="F290" s="36">
        <f t="shared" si="455"/>
        <v>290280</v>
      </c>
      <c r="G290" s="36">
        <f t="shared" si="456"/>
        <v>525703.58333333337</v>
      </c>
      <c r="H290" s="40">
        <f t="shared" si="470"/>
        <v>-40.189076675567648</v>
      </c>
      <c r="I290" s="40">
        <f t="shared" si="470"/>
        <v>-38.295571397824887</v>
      </c>
      <c r="J290" s="40">
        <f t="shared" si="458"/>
        <v>-44.782571547369145</v>
      </c>
      <c r="L290" s="36">
        <v>17503</v>
      </c>
      <c r="M290" s="36">
        <v>0</v>
      </c>
      <c r="N290" s="48">
        <v>5600</v>
      </c>
      <c r="O290" s="36">
        <v>23103</v>
      </c>
      <c r="P290" s="36">
        <f t="shared" si="459"/>
        <v>15824.75</v>
      </c>
      <c r="Q290" s="36">
        <f t="shared" si="460"/>
        <v>32244.5</v>
      </c>
      <c r="R290" s="40">
        <f t="shared" si="471"/>
        <v>-13.198827772768261</v>
      </c>
      <c r="S290" s="40">
        <f t="shared" si="471"/>
        <v>-66.019250693851689</v>
      </c>
      <c r="T290" s="40">
        <f t="shared" si="462"/>
        <v>-50.922637969266084</v>
      </c>
      <c r="V290" s="36">
        <v>164466</v>
      </c>
      <c r="W290" s="36">
        <v>7500</v>
      </c>
      <c r="X290" s="36">
        <v>5600</v>
      </c>
      <c r="Y290" s="36">
        <v>177566</v>
      </c>
      <c r="Z290" s="36">
        <f t="shared" si="476"/>
        <v>106568.75</v>
      </c>
      <c r="AA290" s="36">
        <f t="shared" si="477"/>
        <v>110350.33333333333</v>
      </c>
      <c r="AB290" s="40">
        <f t="shared" si="472"/>
        <v>68.344109672159121</v>
      </c>
      <c r="AC290" s="40">
        <f t="shared" si="472"/>
        <v>17.040992833804669</v>
      </c>
      <c r="AD290" s="40">
        <f t="shared" si="464"/>
        <v>-3.4268889083555076</v>
      </c>
      <c r="AF290" s="36">
        <v>9600</v>
      </c>
      <c r="AG290" s="36">
        <v>0</v>
      </c>
      <c r="AH290" s="36">
        <v>1400</v>
      </c>
      <c r="AI290" s="36">
        <v>11000</v>
      </c>
      <c r="AJ290" s="36">
        <f t="shared" si="478"/>
        <v>8150</v>
      </c>
      <c r="AK290" s="36">
        <f t="shared" si="479"/>
        <v>10954.083333333334</v>
      </c>
      <c r="AL290" s="40">
        <f t="shared" si="473"/>
        <v>241.19106699751862</v>
      </c>
      <c r="AM290" s="40">
        <f t="shared" si="473"/>
        <v>-24.025262765387211</v>
      </c>
      <c r="AN290" s="40">
        <f t="shared" si="466"/>
        <v>-25.598521099437811</v>
      </c>
      <c r="AP290" s="36">
        <f t="shared" si="119"/>
        <v>473037</v>
      </c>
      <c r="AQ290" s="36">
        <f t="shared" si="119"/>
        <v>86650</v>
      </c>
      <c r="AR290" s="36">
        <f t="shared" si="144"/>
        <v>12600</v>
      </c>
      <c r="AS290" s="36">
        <f t="shared" si="397"/>
        <v>572287</v>
      </c>
      <c r="AT290" s="36">
        <f t="shared" si="480"/>
        <v>420823.5</v>
      </c>
      <c r="AU290" s="36">
        <f t="shared" si="481"/>
        <v>679252.5</v>
      </c>
      <c r="AV290" s="40">
        <f t="shared" si="467"/>
        <v>-22.480385994950204</v>
      </c>
      <c r="AW290" s="40">
        <f t="shared" si="474"/>
        <v>-31.992050560311057</v>
      </c>
      <c r="AX290" s="40">
        <f t="shared" si="468"/>
        <v>-38.046087426987754</v>
      </c>
      <c r="AZ290" s="36">
        <f t="shared" si="379"/>
        <v>360.61799999999999</v>
      </c>
      <c r="BA290" s="36">
        <f t="shared" si="380"/>
        <v>23.103000000000002</v>
      </c>
      <c r="BB290" s="36">
        <f t="shared" si="381"/>
        <v>177.566</v>
      </c>
      <c r="BC290" s="36">
        <f t="shared" si="382"/>
        <v>11</v>
      </c>
      <c r="BD290" s="36">
        <f t="shared" si="383"/>
        <v>572.28700000000003</v>
      </c>
      <c r="BE290" s="41">
        <f t="shared" ref="BE290:BI291" si="482">AZ290+BE289</f>
        <v>7141.2039999999997</v>
      </c>
      <c r="BF290" s="41">
        <f t="shared" si="482"/>
        <v>305.94900000000007</v>
      </c>
      <c r="BG290" s="41">
        <f t="shared" si="482"/>
        <v>2649.3649999999998</v>
      </c>
      <c r="BH290" s="41">
        <f t="shared" si="482"/>
        <v>229.999</v>
      </c>
      <c r="BI290" s="41">
        <f t="shared" si="482"/>
        <v>10326.516999999998</v>
      </c>
      <c r="BJ290" s="1">
        <f t="shared" si="391"/>
        <v>20</v>
      </c>
    </row>
    <row r="291" spans="1:62" x14ac:dyDescent="0.25">
      <c r="A291" s="33">
        <f t="shared" si="220"/>
        <v>39592</v>
      </c>
      <c r="B291" s="36">
        <v>406902</v>
      </c>
      <c r="C291" s="36">
        <v>30200</v>
      </c>
      <c r="D291" s="48">
        <v>0</v>
      </c>
      <c r="E291" s="36">
        <v>437102</v>
      </c>
      <c r="F291" s="36">
        <f t="shared" si="455"/>
        <v>289922</v>
      </c>
      <c r="G291" s="36">
        <f t="shared" si="456"/>
        <v>549394.41666666663</v>
      </c>
      <c r="H291" s="40">
        <f t="shared" ref="H291:I293" si="483">((E291/E239)-1)*100</f>
        <v>-26.431515645223456</v>
      </c>
      <c r="I291" s="40">
        <f t="shared" si="483"/>
        <v>-42.615298819684888</v>
      </c>
      <c r="J291" s="40">
        <f t="shared" ref="J291:J296" si="484">((F291/G291)-1)*100</f>
        <v>-47.228804806747057</v>
      </c>
      <c r="L291" s="36">
        <v>0</v>
      </c>
      <c r="M291" s="36">
        <v>0</v>
      </c>
      <c r="N291" s="48">
        <v>16645</v>
      </c>
      <c r="O291" s="36">
        <v>16645</v>
      </c>
      <c r="P291" s="36">
        <f t="shared" si="459"/>
        <v>15062</v>
      </c>
      <c r="Q291" s="36">
        <f t="shared" si="460"/>
        <v>26710.666666666668</v>
      </c>
      <c r="R291" s="40">
        <f t="shared" ref="R291:S293" si="485">((O291/O239)-1)*100</f>
        <v>-47.889925489950535</v>
      </c>
      <c r="S291" s="40">
        <f t="shared" si="485"/>
        <v>-52.662387152027534</v>
      </c>
      <c r="T291" s="40">
        <f t="shared" ref="T291:T296" si="486">((P291/Q291)-1)*100</f>
        <v>-43.610542604702239</v>
      </c>
      <c r="V291" s="36">
        <v>155348</v>
      </c>
      <c r="W291" s="36">
        <v>3000</v>
      </c>
      <c r="X291" s="36">
        <v>29700</v>
      </c>
      <c r="Y291" s="36">
        <v>188048</v>
      </c>
      <c r="Z291" s="36">
        <f t="shared" si="476"/>
        <v>124066.25</v>
      </c>
      <c r="AA291" s="36">
        <f t="shared" si="477"/>
        <v>116284.41666666667</v>
      </c>
      <c r="AB291" s="40">
        <f t="shared" ref="AB291:AC293" si="487">((Y291/Y239)-1)*100</f>
        <v>128.36047457709449</v>
      </c>
      <c r="AC291" s="40">
        <f t="shared" si="487"/>
        <v>46.414178069663016</v>
      </c>
      <c r="AD291" s="40">
        <f t="shared" ref="AD291:AD296" si="488">((Z291/AA291)-1)*100</f>
        <v>6.6920689430297609</v>
      </c>
      <c r="AF291" s="36">
        <v>4500</v>
      </c>
      <c r="AG291" s="36">
        <v>0</v>
      </c>
      <c r="AH291" s="36">
        <v>12200</v>
      </c>
      <c r="AI291" s="36">
        <v>16700</v>
      </c>
      <c r="AJ291" s="36">
        <f t="shared" si="478"/>
        <v>12325</v>
      </c>
      <c r="AK291" s="36">
        <f t="shared" si="479"/>
        <v>11345.75</v>
      </c>
      <c r="AL291" s="40">
        <f t="shared" ref="AL291:AM293" si="489">((AI291/AI239)-1)*100</f>
        <v>1013.3333333333333</v>
      </c>
      <c r="AM291" s="40">
        <f t="shared" si="489"/>
        <v>39.624458353394317</v>
      </c>
      <c r="AN291" s="40">
        <f t="shared" ref="AN291:AN296" si="490">((AJ291/AK291)-1)*100</f>
        <v>8.6309851706586116</v>
      </c>
      <c r="AP291" s="36">
        <f t="shared" si="119"/>
        <v>566750</v>
      </c>
      <c r="AQ291" s="36">
        <f t="shared" si="119"/>
        <v>33200</v>
      </c>
      <c r="AR291" s="36">
        <f t="shared" si="144"/>
        <v>58545</v>
      </c>
      <c r="AS291" s="36">
        <f t="shared" si="397"/>
        <v>658495</v>
      </c>
      <c r="AT291" s="36">
        <f t="shared" si="480"/>
        <v>441375.25</v>
      </c>
      <c r="AU291" s="36">
        <f t="shared" si="481"/>
        <v>703735.25</v>
      </c>
      <c r="AV291" s="40">
        <f t="shared" ref="AV291:AV296" si="491">((AS291/AS239)-1)*100</f>
        <v>-7.2453418073843645</v>
      </c>
      <c r="AW291" s="40">
        <f t="shared" si="474"/>
        <v>-30.00790111436239</v>
      </c>
      <c r="AX291" s="40">
        <f t="shared" ref="AX291:AX296" si="492">((AT291/AU291)-1)*100</f>
        <v>-37.281065571178942</v>
      </c>
      <c r="AZ291" s="36">
        <f t="shared" si="379"/>
        <v>437.10199999999998</v>
      </c>
      <c r="BA291" s="36">
        <f t="shared" si="380"/>
        <v>16.645</v>
      </c>
      <c r="BB291" s="36">
        <f t="shared" si="381"/>
        <v>188.048</v>
      </c>
      <c r="BC291" s="36">
        <f t="shared" si="382"/>
        <v>16.7</v>
      </c>
      <c r="BD291" s="36">
        <f t="shared" si="383"/>
        <v>658.495</v>
      </c>
      <c r="BE291" s="41">
        <f t="shared" si="482"/>
        <v>7578.3059999999996</v>
      </c>
      <c r="BF291" s="41">
        <f t="shared" si="482"/>
        <v>322.59400000000005</v>
      </c>
      <c r="BG291" s="41">
        <f t="shared" si="482"/>
        <v>2837.4129999999996</v>
      </c>
      <c r="BH291" s="41">
        <f t="shared" si="482"/>
        <v>246.69899999999998</v>
      </c>
      <c r="BI291" s="41">
        <f t="shared" si="482"/>
        <v>10985.011999999999</v>
      </c>
      <c r="BJ291" s="1">
        <f t="shared" si="391"/>
        <v>21</v>
      </c>
    </row>
    <row r="292" spans="1:62" x14ac:dyDescent="0.25">
      <c r="A292" s="33">
        <f t="shared" si="220"/>
        <v>39599</v>
      </c>
      <c r="B292" s="36">
        <v>353417</v>
      </c>
      <c r="C292" s="36">
        <v>9000</v>
      </c>
      <c r="D292" s="48">
        <v>0</v>
      </c>
      <c r="E292" s="36">
        <v>362417</v>
      </c>
      <c r="F292" s="36">
        <f t="shared" ref="F292:F298" si="493">AVERAGE(E289,E290,E291,E292)</f>
        <v>326434.25</v>
      </c>
      <c r="G292" s="36">
        <f t="shared" ref="G292:G298" si="494">AVERAGE(F240,F188,F136)</f>
        <v>564605.91666666663</v>
      </c>
      <c r="H292" s="40">
        <f t="shared" si="483"/>
        <v>-32.671411400365237</v>
      </c>
      <c r="I292" s="40">
        <f t="shared" si="483"/>
        <v>-39.595131848844531</v>
      </c>
      <c r="J292" s="40">
        <f t="shared" si="484"/>
        <v>-42.183700105870301</v>
      </c>
      <c r="L292" s="36">
        <v>8060</v>
      </c>
      <c r="M292" s="36">
        <v>0</v>
      </c>
      <c r="N292" s="48">
        <v>4200</v>
      </c>
      <c r="O292" s="36">
        <v>12260</v>
      </c>
      <c r="P292" s="36">
        <f t="shared" ref="P292:P301" si="495">AVERAGE(O289,O290,O291,O292)</f>
        <v>17052</v>
      </c>
      <c r="Q292" s="36">
        <f t="shared" ref="Q292:Q301" si="496">AVERAGE(P240,P188,P136)</f>
        <v>27764.416666666668</v>
      </c>
      <c r="R292" s="40">
        <f t="shared" si="485"/>
        <v>-45.63916108721677</v>
      </c>
      <c r="S292" s="40">
        <f t="shared" si="485"/>
        <v>-40.119571229160634</v>
      </c>
      <c r="T292" s="40">
        <f t="shared" si="486"/>
        <v>-38.583258547361289</v>
      </c>
      <c r="V292" s="36">
        <v>167338</v>
      </c>
      <c r="W292" s="36">
        <v>7700</v>
      </c>
      <c r="X292" s="36">
        <v>14600</v>
      </c>
      <c r="Y292" s="36">
        <v>189638</v>
      </c>
      <c r="Z292" s="36">
        <f t="shared" si="476"/>
        <v>153020.5</v>
      </c>
      <c r="AA292" s="36">
        <f t="shared" si="477"/>
        <v>116582.41666666667</v>
      </c>
      <c r="AB292" s="40">
        <f t="shared" si="487"/>
        <v>126.32803828664861</v>
      </c>
      <c r="AC292" s="40">
        <f t="shared" si="487"/>
        <v>80.199016692672302</v>
      </c>
      <c r="AD292" s="40">
        <f t="shared" si="488"/>
        <v>31.255213586382723</v>
      </c>
      <c r="AF292" s="36">
        <v>1600</v>
      </c>
      <c r="AG292" s="36">
        <v>0</v>
      </c>
      <c r="AH292" s="36">
        <v>1400</v>
      </c>
      <c r="AI292" s="36">
        <v>3000</v>
      </c>
      <c r="AJ292" s="36">
        <f t="shared" si="478"/>
        <v>9550</v>
      </c>
      <c r="AK292" s="36">
        <f t="shared" si="479"/>
        <v>9344.5</v>
      </c>
      <c r="AL292" s="40">
        <f t="shared" si="489"/>
        <v>-82.094897045658016</v>
      </c>
      <c r="AM292" s="40">
        <f t="shared" si="489"/>
        <v>19.062461039770607</v>
      </c>
      <c r="AN292" s="40">
        <f t="shared" si="490"/>
        <v>2.1991545829097348</v>
      </c>
      <c r="AP292" s="36">
        <f t="shared" si="119"/>
        <v>530415</v>
      </c>
      <c r="AQ292" s="36">
        <f t="shared" si="119"/>
        <v>16700</v>
      </c>
      <c r="AR292" s="36">
        <f t="shared" si="144"/>
        <v>20200</v>
      </c>
      <c r="AS292" s="36">
        <f t="shared" si="397"/>
        <v>567315</v>
      </c>
      <c r="AT292" s="36">
        <f t="shared" si="480"/>
        <v>506056.75</v>
      </c>
      <c r="AU292" s="36">
        <f t="shared" si="481"/>
        <v>718297.25</v>
      </c>
      <c r="AV292" s="40">
        <f t="shared" si="491"/>
        <v>-14.222275310034505</v>
      </c>
      <c r="AW292" s="40">
        <f t="shared" si="474"/>
        <v>-23.536255577846589</v>
      </c>
      <c r="AX292" s="40">
        <f t="shared" si="492"/>
        <v>-29.547725541201775</v>
      </c>
      <c r="AZ292" s="36">
        <f t="shared" si="379"/>
        <v>362.41699999999997</v>
      </c>
      <c r="BA292" s="36">
        <f t="shared" si="380"/>
        <v>12.26</v>
      </c>
      <c r="BB292" s="36">
        <f t="shared" si="381"/>
        <v>189.63800000000001</v>
      </c>
      <c r="BC292" s="36">
        <f t="shared" si="382"/>
        <v>3</v>
      </c>
      <c r="BD292" s="36">
        <f t="shared" si="383"/>
        <v>567.31500000000005</v>
      </c>
      <c r="BE292" s="41">
        <f t="shared" ref="BE292:BI293" si="497">AZ292+BE291</f>
        <v>7940.723</v>
      </c>
      <c r="BF292" s="41">
        <f t="shared" si="497"/>
        <v>334.85400000000004</v>
      </c>
      <c r="BG292" s="41">
        <f t="shared" si="497"/>
        <v>3027.0509999999995</v>
      </c>
      <c r="BH292" s="41">
        <f t="shared" si="497"/>
        <v>249.69899999999998</v>
      </c>
      <c r="BI292" s="41">
        <f t="shared" si="497"/>
        <v>11552.326999999999</v>
      </c>
      <c r="BJ292" s="1">
        <f t="shared" si="391"/>
        <v>22</v>
      </c>
    </row>
    <row r="293" spans="1:62" x14ac:dyDescent="0.25">
      <c r="A293" s="33">
        <f t="shared" si="220"/>
        <v>39606</v>
      </c>
      <c r="B293" s="36">
        <v>326415</v>
      </c>
      <c r="C293" s="36">
        <v>64000</v>
      </c>
      <c r="D293" s="48">
        <v>0</v>
      </c>
      <c r="E293" s="36">
        <v>390415</v>
      </c>
      <c r="F293" s="36">
        <f t="shared" si="493"/>
        <v>387638</v>
      </c>
      <c r="G293" s="36">
        <f t="shared" si="494"/>
        <v>582366.08333333337</v>
      </c>
      <c r="H293" s="40">
        <f t="shared" si="483"/>
        <v>-39.214205642398959</v>
      </c>
      <c r="I293" s="40">
        <f t="shared" si="483"/>
        <v>-34.785925840562506</v>
      </c>
      <c r="J293" s="40">
        <f t="shared" si="484"/>
        <v>-33.437401130703449</v>
      </c>
      <c r="L293" s="36">
        <v>0</v>
      </c>
      <c r="M293" s="36">
        <v>0</v>
      </c>
      <c r="N293" s="48">
        <v>0</v>
      </c>
      <c r="O293" s="36">
        <v>0</v>
      </c>
      <c r="P293" s="36">
        <f t="shared" si="495"/>
        <v>13002</v>
      </c>
      <c r="Q293" s="36">
        <f t="shared" si="496"/>
        <v>25463.416666666668</v>
      </c>
      <c r="R293" s="40">
        <f t="shared" si="485"/>
        <v>-100</v>
      </c>
      <c r="S293" s="40">
        <f t="shared" si="485"/>
        <v>-52.469818407801064</v>
      </c>
      <c r="T293" s="40">
        <f t="shared" si="486"/>
        <v>-48.93850982291589</v>
      </c>
      <c r="V293" s="36">
        <v>179846</v>
      </c>
      <c r="W293" s="36">
        <v>18838</v>
      </c>
      <c r="X293" s="36">
        <v>30100</v>
      </c>
      <c r="Y293" s="36">
        <v>228784</v>
      </c>
      <c r="Z293" s="36">
        <f t="shared" si="476"/>
        <v>196009</v>
      </c>
      <c r="AA293" s="36">
        <f t="shared" si="477"/>
        <v>119471.75</v>
      </c>
      <c r="AB293" s="40">
        <f t="shared" si="487"/>
        <v>129.09327592249537</v>
      </c>
      <c r="AC293" s="40">
        <f t="shared" si="487"/>
        <v>111.05796020771028</v>
      </c>
      <c r="AD293" s="40">
        <f t="shared" si="488"/>
        <v>64.063052562635093</v>
      </c>
      <c r="AF293" s="36">
        <v>3000</v>
      </c>
      <c r="AG293" s="36">
        <v>0</v>
      </c>
      <c r="AH293" s="36">
        <v>11200</v>
      </c>
      <c r="AI293" s="36">
        <v>14200</v>
      </c>
      <c r="AJ293" s="36">
        <f t="shared" si="478"/>
        <v>11225</v>
      </c>
      <c r="AK293" s="36">
        <f t="shared" si="479"/>
        <v>8023.25</v>
      </c>
      <c r="AL293" s="40">
        <f t="shared" si="489"/>
        <v>82.051282051282044</v>
      </c>
      <c r="AM293" s="40">
        <f t="shared" si="489"/>
        <v>53.352231975135766</v>
      </c>
      <c r="AN293" s="40">
        <f t="shared" si="490"/>
        <v>39.905898482535143</v>
      </c>
      <c r="AP293" s="36">
        <f t="shared" si="119"/>
        <v>509261</v>
      </c>
      <c r="AQ293" s="36">
        <f t="shared" si="119"/>
        <v>82838</v>
      </c>
      <c r="AR293" s="36">
        <f t="shared" si="144"/>
        <v>41300</v>
      </c>
      <c r="AS293" s="36">
        <f t="shared" si="397"/>
        <v>633399</v>
      </c>
      <c r="AT293" s="36">
        <f t="shared" si="480"/>
        <v>607874</v>
      </c>
      <c r="AU293" s="36">
        <f t="shared" si="481"/>
        <v>735324.5</v>
      </c>
      <c r="AV293" s="40">
        <f t="shared" si="491"/>
        <v>-18.612922499694829</v>
      </c>
      <c r="AW293" s="40">
        <f t="shared" si="474"/>
        <v>-15.80147329484285</v>
      </c>
      <c r="AX293" s="40">
        <f t="shared" si="492"/>
        <v>-17.332551818958841</v>
      </c>
      <c r="AZ293" s="36">
        <f t="shared" si="379"/>
        <v>390.41500000000002</v>
      </c>
      <c r="BA293" s="36">
        <f t="shared" si="380"/>
        <v>0</v>
      </c>
      <c r="BB293" s="36">
        <f t="shared" si="381"/>
        <v>228.78399999999999</v>
      </c>
      <c r="BC293" s="36">
        <f t="shared" si="382"/>
        <v>14.2</v>
      </c>
      <c r="BD293" s="36">
        <f t="shared" si="383"/>
        <v>633.399</v>
      </c>
      <c r="BE293" s="41">
        <f t="shared" si="497"/>
        <v>8331.1380000000008</v>
      </c>
      <c r="BF293" s="41">
        <f t="shared" si="497"/>
        <v>334.85400000000004</v>
      </c>
      <c r="BG293" s="41">
        <f t="shared" si="497"/>
        <v>3255.8349999999996</v>
      </c>
      <c r="BH293" s="41">
        <f t="shared" si="497"/>
        <v>263.899</v>
      </c>
      <c r="BI293" s="41">
        <f t="shared" si="497"/>
        <v>12185.725999999999</v>
      </c>
      <c r="BJ293" s="1">
        <f t="shared" si="391"/>
        <v>23</v>
      </c>
    </row>
    <row r="294" spans="1:62" x14ac:dyDescent="0.25">
      <c r="A294" s="33">
        <f t="shared" si="220"/>
        <v>39613</v>
      </c>
      <c r="B294" s="36">
        <v>311850</v>
      </c>
      <c r="C294" s="36">
        <v>26600</v>
      </c>
      <c r="D294" s="48">
        <v>0</v>
      </c>
      <c r="E294" s="36">
        <v>338450</v>
      </c>
      <c r="F294" s="36">
        <f t="shared" si="493"/>
        <v>382096</v>
      </c>
      <c r="G294" s="36">
        <f t="shared" si="494"/>
        <v>589659.16666666663</v>
      </c>
      <c r="H294" s="40">
        <f t="shared" ref="H294:I296" si="498">((E294/E242)-1)*100</f>
        <v>-54.73137091251499</v>
      </c>
      <c r="I294" s="40">
        <f t="shared" si="498"/>
        <v>-39.40639530089377</v>
      </c>
      <c r="J294" s="40">
        <f t="shared" si="484"/>
        <v>-35.200532511012717</v>
      </c>
      <c r="L294" s="36">
        <v>1500</v>
      </c>
      <c r="M294" s="36">
        <v>0</v>
      </c>
      <c r="N294" s="48">
        <v>27200</v>
      </c>
      <c r="O294" s="36">
        <v>28700</v>
      </c>
      <c r="P294" s="36">
        <f t="shared" si="495"/>
        <v>14401.25</v>
      </c>
      <c r="Q294" s="36">
        <f t="shared" si="496"/>
        <v>26646.666666666668</v>
      </c>
      <c r="R294" s="40">
        <f t="shared" ref="R294:S296" si="499">((O294/O242)-1)*100</f>
        <v>180.05464480874318</v>
      </c>
      <c r="S294" s="40">
        <f t="shared" si="499"/>
        <v>-38.09441930942581</v>
      </c>
      <c r="T294" s="40">
        <f t="shared" si="486"/>
        <v>-45.954778583937959</v>
      </c>
      <c r="V294" s="36">
        <v>75388</v>
      </c>
      <c r="W294" s="36">
        <v>6277</v>
      </c>
      <c r="X294" s="36">
        <v>33057</v>
      </c>
      <c r="Y294" s="36">
        <v>114722</v>
      </c>
      <c r="Z294" s="36">
        <f t="shared" si="476"/>
        <v>180298</v>
      </c>
      <c r="AA294" s="36">
        <f t="shared" si="477"/>
        <v>109859.25</v>
      </c>
      <c r="AB294" s="40">
        <f t="shared" ref="AB294:AC296" si="500">((Y294/Y242)-1)*100</f>
        <v>16.395771189708007</v>
      </c>
      <c r="AC294" s="40">
        <f t="shared" si="500"/>
        <v>97.823695767261086</v>
      </c>
      <c r="AD294" s="40">
        <f t="shared" si="488"/>
        <v>64.117268231851199</v>
      </c>
      <c r="AF294" s="36">
        <v>4500</v>
      </c>
      <c r="AG294" s="36">
        <v>1500</v>
      </c>
      <c r="AH294" s="36">
        <v>8400</v>
      </c>
      <c r="AI294" s="36">
        <v>14400</v>
      </c>
      <c r="AJ294" s="36">
        <f t="shared" si="478"/>
        <v>12075</v>
      </c>
      <c r="AK294" s="36">
        <f t="shared" si="479"/>
        <v>10597.166666666666</v>
      </c>
      <c r="AL294" s="40">
        <f t="shared" ref="AL294:AM296" si="501">((AI294/AI242)-1)*100</f>
        <v>-50</v>
      </c>
      <c r="AM294" s="40">
        <f t="shared" si="501"/>
        <v>-11.949685534591193</v>
      </c>
      <c r="AN294" s="40">
        <f t="shared" si="490"/>
        <v>13.945551483887208</v>
      </c>
      <c r="AP294" s="36">
        <f t="shared" si="119"/>
        <v>393238</v>
      </c>
      <c r="AQ294" s="36">
        <f t="shared" si="119"/>
        <v>34377</v>
      </c>
      <c r="AR294" s="36">
        <f t="shared" si="144"/>
        <v>68657</v>
      </c>
      <c r="AS294" s="36">
        <f t="shared" si="397"/>
        <v>496272</v>
      </c>
      <c r="AT294" s="36">
        <f t="shared" si="480"/>
        <v>588870.25</v>
      </c>
      <c r="AU294" s="36">
        <f t="shared" si="481"/>
        <v>736762.25</v>
      </c>
      <c r="AV294" s="40">
        <f t="shared" si="491"/>
        <v>-43.940410592166359</v>
      </c>
      <c r="AW294" s="40">
        <f t="shared" ref="AW294:AW299" si="502">((AT294/AT242)-1)*100</f>
        <v>-22.384896911615606</v>
      </c>
      <c r="AX294" s="40">
        <f t="shared" si="492"/>
        <v>-20.073232579437938</v>
      </c>
      <c r="AZ294" s="36">
        <f t="shared" si="379"/>
        <v>338.45</v>
      </c>
      <c r="BA294" s="36">
        <f t="shared" si="380"/>
        <v>28.7</v>
      </c>
      <c r="BB294" s="36">
        <f t="shared" si="381"/>
        <v>114.72199999999999</v>
      </c>
      <c r="BC294" s="36">
        <f t="shared" si="382"/>
        <v>14.4</v>
      </c>
      <c r="BD294" s="36">
        <f t="shared" ref="BD294:BD299" si="503">+AS294/1000</f>
        <v>496.27199999999999</v>
      </c>
      <c r="BE294" s="41">
        <f t="shared" ref="BE294:BI295" si="504">AZ294+BE293</f>
        <v>8669.5880000000016</v>
      </c>
      <c r="BF294" s="41">
        <f t="shared" si="504"/>
        <v>363.55400000000003</v>
      </c>
      <c r="BG294" s="41">
        <f t="shared" si="504"/>
        <v>3370.5569999999998</v>
      </c>
      <c r="BH294" s="41">
        <f t="shared" si="504"/>
        <v>278.29899999999998</v>
      </c>
      <c r="BI294" s="41">
        <f t="shared" si="504"/>
        <v>12681.998</v>
      </c>
      <c r="BJ294" s="1">
        <f t="shared" si="391"/>
        <v>24</v>
      </c>
    </row>
    <row r="295" spans="1:62" x14ac:dyDescent="0.25">
      <c r="A295" s="33">
        <f t="shared" si="220"/>
        <v>39620</v>
      </c>
      <c r="B295" s="36">
        <v>196973</v>
      </c>
      <c r="C295" s="36">
        <v>36300</v>
      </c>
      <c r="D295" s="48">
        <v>0</v>
      </c>
      <c r="E295" s="36">
        <v>233273</v>
      </c>
      <c r="F295" s="36">
        <f t="shared" si="493"/>
        <v>331138.75</v>
      </c>
      <c r="G295" s="36">
        <f t="shared" si="494"/>
        <v>601315.66666666663</v>
      </c>
      <c r="H295" s="40">
        <f t="shared" si="498"/>
        <v>-58.554516978979933</v>
      </c>
      <c r="I295" s="40">
        <f t="shared" si="498"/>
        <v>-46.827484934076047</v>
      </c>
      <c r="J295" s="40">
        <f t="shared" si="484"/>
        <v>-44.930962495017866</v>
      </c>
      <c r="L295" s="36">
        <v>0</v>
      </c>
      <c r="M295" s="36">
        <v>30900</v>
      </c>
      <c r="N295" s="48">
        <v>18200</v>
      </c>
      <c r="O295" s="36">
        <v>49100</v>
      </c>
      <c r="P295" s="36">
        <f t="shared" si="495"/>
        <v>22515</v>
      </c>
      <c r="Q295" s="36">
        <f t="shared" si="496"/>
        <v>25296.333333333332</v>
      </c>
      <c r="R295" s="40">
        <f t="shared" si="499"/>
        <v>201.68970814132106</v>
      </c>
      <c r="S295" s="40">
        <f t="shared" si="499"/>
        <v>16.377639366293639</v>
      </c>
      <c r="T295" s="40">
        <f t="shared" si="486"/>
        <v>-10.995005863827423</v>
      </c>
      <c r="V295" s="36">
        <v>14101</v>
      </c>
      <c r="W295" s="36">
        <v>10819</v>
      </c>
      <c r="X295" s="36">
        <v>1400</v>
      </c>
      <c r="Y295" s="36">
        <v>26320</v>
      </c>
      <c r="Z295" s="36">
        <f t="shared" si="476"/>
        <v>139866</v>
      </c>
      <c r="AA295" s="36">
        <f t="shared" si="477"/>
        <v>104100.41666666667</v>
      </c>
      <c r="AB295" s="40">
        <f t="shared" si="500"/>
        <v>-71.3289760348584</v>
      </c>
      <c r="AC295" s="40">
        <f t="shared" si="500"/>
        <v>49.582905544147835</v>
      </c>
      <c r="AD295" s="40">
        <f t="shared" si="488"/>
        <v>34.356810931752577</v>
      </c>
      <c r="AF295" s="36">
        <v>0</v>
      </c>
      <c r="AG295" s="36">
        <v>0</v>
      </c>
      <c r="AH295" s="36">
        <v>1400</v>
      </c>
      <c r="AI295" s="36">
        <v>1400</v>
      </c>
      <c r="AJ295" s="36">
        <f t="shared" si="478"/>
        <v>8250</v>
      </c>
      <c r="AK295" s="36">
        <f t="shared" si="479"/>
        <v>9630.5</v>
      </c>
      <c r="AL295" s="40">
        <f t="shared" si="501"/>
        <v>-66.666666666666671</v>
      </c>
      <c r="AM295" s="40">
        <f t="shared" si="501"/>
        <v>-42.663539223351577</v>
      </c>
      <c r="AN295" s="40">
        <f t="shared" si="490"/>
        <v>-14.334665905197031</v>
      </c>
      <c r="AP295" s="36">
        <f t="shared" si="119"/>
        <v>211074</v>
      </c>
      <c r="AQ295" s="36">
        <f t="shared" si="119"/>
        <v>78019</v>
      </c>
      <c r="AR295" s="36">
        <f t="shared" si="144"/>
        <v>21000</v>
      </c>
      <c r="AS295" s="36">
        <f t="shared" si="397"/>
        <v>310093</v>
      </c>
      <c r="AT295" s="36">
        <f t="shared" si="480"/>
        <v>501769.75</v>
      </c>
      <c r="AU295" s="36">
        <f t="shared" si="481"/>
        <v>740342.91666666663</v>
      </c>
      <c r="AV295" s="40">
        <f t="shared" si="491"/>
        <v>-54.068325833409858</v>
      </c>
      <c r="AW295" s="40">
        <f t="shared" si="502"/>
        <v>-33.097567373964544</v>
      </c>
      <c r="AX295" s="40">
        <f t="shared" si="492"/>
        <v>-32.224684169441744</v>
      </c>
      <c r="AZ295" s="36">
        <f t="shared" si="379"/>
        <v>233.273</v>
      </c>
      <c r="BA295" s="36">
        <f t="shared" si="380"/>
        <v>49.1</v>
      </c>
      <c r="BB295" s="36">
        <f t="shared" si="381"/>
        <v>26.32</v>
      </c>
      <c r="BC295" s="36">
        <f t="shared" si="382"/>
        <v>1.4</v>
      </c>
      <c r="BD295" s="36">
        <f t="shared" si="503"/>
        <v>310.09300000000002</v>
      </c>
      <c r="BE295" s="41">
        <f t="shared" si="504"/>
        <v>8902.8610000000008</v>
      </c>
      <c r="BF295" s="41">
        <f t="shared" si="504"/>
        <v>412.65400000000005</v>
      </c>
      <c r="BG295" s="41">
        <f t="shared" si="504"/>
        <v>3396.877</v>
      </c>
      <c r="BH295" s="41">
        <f t="shared" si="504"/>
        <v>279.69899999999996</v>
      </c>
      <c r="BI295" s="41">
        <f t="shared" si="504"/>
        <v>12992.091</v>
      </c>
      <c r="BJ295" s="1">
        <f t="shared" si="391"/>
        <v>25</v>
      </c>
    </row>
    <row r="296" spans="1:62" x14ac:dyDescent="0.25">
      <c r="A296" s="33">
        <f t="shared" si="220"/>
        <v>39627</v>
      </c>
      <c r="B296" s="36">
        <v>101277</v>
      </c>
      <c r="C296" s="36">
        <v>10700</v>
      </c>
      <c r="D296" s="48">
        <v>0</v>
      </c>
      <c r="E296" s="36">
        <v>111977</v>
      </c>
      <c r="F296" s="36">
        <f t="shared" si="493"/>
        <v>268528.75</v>
      </c>
      <c r="G296" s="36">
        <f t="shared" si="494"/>
        <v>631332.5</v>
      </c>
      <c r="H296" s="40">
        <f t="shared" si="498"/>
        <v>-80.822046844921246</v>
      </c>
      <c r="I296" s="40">
        <f t="shared" si="498"/>
        <v>-57.656244148297667</v>
      </c>
      <c r="J296" s="40">
        <f t="shared" si="484"/>
        <v>-57.466350932353393</v>
      </c>
      <c r="L296" s="36">
        <v>0</v>
      </c>
      <c r="M296" s="36">
        <v>21000</v>
      </c>
      <c r="N296" s="48">
        <v>18200</v>
      </c>
      <c r="O296" s="36">
        <v>39200</v>
      </c>
      <c r="P296" s="36">
        <f t="shared" si="495"/>
        <v>29250</v>
      </c>
      <c r="Q296" s="36">
        <f t="shared" si="496"/>
        <v>28440.583333333332</v>
      </c>
      <c r="R296" s="40">
        <f t="shared" si="499"/>
        <v>121.25642038719873</v>
      </c>
      <c r="S296" s="40">
        <f t="shared" si="499"/>
        <v>61.268090971743618</v>
      </c>
      <c r="T296" s="40">
        <f t="shared" si="486"/>
        <v>2.84599178990117</v>
      </c>
      <c r="V296" s="36">
        <v>9383</v>
      </c>
      <c r="W296" s="36">
        <v>7450</v>
      </c>
      <c r="X296" s="36">
        <v>7000</v>
      </c>
      <c r="Y296" s="36">
        <v>23833</v>
      </c>
      <c r="Z296" s="36">
        <f t="shared" ref="Z296:Z301" si="505">AVERAGE(Y293,Y294,Y295,Y296)</f>
        <v>98414.75</v>
      </c>
      <c r="AA296" s="36">
        <f t="shared" ref="AA296:AA301" si="506">AVERAGE(Z244,Z192,Z140)</f>
        <v>102468.75</v>
      </c>
      <c r="AB296" s="40">
        <f t="shared" si="500"/>
        <v>-78.283095203382416</v>
      </c>
      <c r="AC296" s="40">
        <f t="shared" si="500"/>
        <v>-1.578114413294962</v>
      </c>
      <c r="AD296" s="40">
        <f t="shared" si="488"/>
        <v>-3.9563281488258606</v>
      </c>
      <c r="AF296" s="36">
        <v>0</v>
      </c>
      <c r="AG296" s="36">
        <v>3000</v>
      </c>
      <c r="AH296" s="36">
        <v>2800</v>
      </c>
      <c r="AI296" s="36">
        <v>5800</v>
      </c>
      <c r="AJ296" s="36">
        <f t="shared" ref="AJ296:AJ301" si="507">AVERAGE(AI293,AI294,AI295,AI296)</f>
        <v>8950</v>
      </c>
      <c r="AK296" s="36">
        <f t="shared" ref="AK296:AK301" si="508">AVERAGE(AJ244,AJ192,AJ140)</f>
        <v>10391.333333333334</v>
      </c>
      <c r="AL296" s="40">
        <f t="shared" si="501"/>
        <v>87.09677419354837</v>
      </c>
      <c r="AM296" s="40">
        <f t="shared" si="501"/>
        <v>-18.451025056947611</v>
      </c>
      <c r="AN296" s="40">
        <f t="shared" si="490"/>
        <v>-13.870533136588193</v>
      </c>
      <c r="AP296" s="36">
        <f t="shared" si="119"/>
        <v>110660</v>
      </c>
      <c r="AQ296" s="36">
        <f t="shared" si="119"/>
        <v>42150</v>
      </c>
      <c r="AR296" s="36">
        <f t="shared" si="144"/>
        <v>28000</v>
      </c>
      <c r="AS296" s="36">
        <f t="shared" si="397"/>
        <v>180810</v>
      </c>
      <c r="AT296" s="36">
        <f t="shared" ref="AT296:AT301" si="509">AVERAGE(AS293,AS294,AS295,AS296)</f>
        <v>405143.5</v>
      </c>
      <c r="AU296" s="36">
        <f t="shared" ref="AU296:AU301" si="510">AVERAGE(AT244,AT192,AT140)</f>
        <v>772633.16666666663</v>
      </c>
      <c r="AV296" s="40">
        <f t="shared" si="491"/>
        <v>-74.692243629670585</v>
      </c>
      <c r="AW296" s="40">
        <f t="shared" si="502"/>
        <v>-46.919958756349331</v>
      </c>
      <c r="AX296" s="40">
        <f t="shared" si="492"/>
        <v>-47.563278735769174</v>
      </c>
      <c r="AZ296" s="36">
        <f t="shared" si="379"/>
        <v>111.977</v>
      </c>
      <c r="BA296" s="36">
        <f t="shared" si="380"/>
        <v>39.200000000000003</v>
      </c>
      <c r="BB296" s="36">
        <f t="shared" si="381"/>
        <v>23.832999999999998</v>
      </c>
      <c r="BC296" s="36">
        <f t="shared" si="382"/>
        <v>5.8</v>
      </c>
      <c r="BD296" s="36">
        <f t="shared" si="503"/>
        <v>180.81</v>
      </c>
      <c r="BE296" s="41">
        <f t="shared" ref="BE296:BI297" si="511">AZ296+BE295</f>
        <v>9014.8380000000016</v>
      </c>
      <c r="BF296" s="41">
        <f t="shared" si="511"/>
        <v>451.85400000000004</v>
      </c>
      <c r="BG296" s="41">
        <f t="shared" si="511"/>
        <v>3420.71</v>
      </c>
      <c r="BH296" s="41">
        <f t="shared" si="511"/>
        <v>285.49899999999997</v>
      </c>
      <c r="BI296" s="41">
        <f t="shared" si="511"/>
        <v>13172.901</v>
      </c>
      <c r="BJ296" s="1">
        <f t="shared" si="391"/>
        <v>26</v>
      </c>
    </row>
    <row r="297" spans="1:62" x14ac:dyDescent="0.25">
      <c r="A297" s="33">
        <f>A296+7</f>
        <v>39634</v>
      </c>
      <c r="B297" s="36">
        <v>93065</v>
      </c>
      <c r="C297" s="36">
        <v>88300</v>
      </c>
      <c r="D297" s="48">
        <v>2800</v>
      </c>
      <c r="E297" s="36">
        <v>184165</v>
      </c>
      <c r="F297" s="36">
        <f t="shared" si="493"/>
        <v>216966.25</v>
      </c>
      <c r="G297" s="36">
        <f t="shared" si="494"/>
        <v>640400.75</v>
      </c>
      <c r="H297" s="40">
        <f t="shared" ref="H297:I299" si="512">((E297/E245)-1)*100</f>
        <v>-73.449828371409737</v>
      </c>
      <c r="I297" s="40">
        <f t="shared" si="512"/>
        <v>-66.46611468827183</v>
      </c>
      <c r="J297" s="40">
        <f t="shared" ref="J297:J302" si="513">((F297/G297)-1)*100</f>
        <v>-66.120237991601357</v>
      </c>
      <c r="L297" s="36">
        <v>1600</v>
      </c>
      <c r="M297" s="36">
        <v>37330</v>
      </c>
      <c r="N297" s="48">
        <v>19600</v>
      </c>
      <c r="O297" s="36">
        <v>58530</v>
      </c>
      <c r="P297" s="36">
        <f t="shared" si="495"/>
        <v>43882.5</v>
      </c>
      <c r="Q297" s="36">
        <f t="shared" si="496"/>
        <v>31987.666666666668</v>
      </c>
      <c r="R297" s="40">
        <f t="shared" ref="R297:S299" si="514">((O297/O245)-1)*100</f>
        <v>184.12621359223303</v>
      </c>
      <c r="S297" s="40">
        <f t="shared" si="514"/>
        <v>170.71252313386799</v>
      </c>
      <c r="T297" s="40">
        <f t="shared" ref="T297:T302" si="515">((P297/Q297)-1)*100</f>
        <v>37.185686149870257</v>
      </c>
      <c r="V297" s="36">
        <v>12707</v>
      </c>
      <c r="W297" s="36">
        <v>21400</v>
      </c>
      <c r="X297" s="36">
        <v>7000</v>
      </c>
      <c r="Y297" s="36">
        <v>41107</v>
      </c>
      <c r="Z297" s="36">
        <f t="shared" si="505"/>
        <v>51495.5</v>
      </c>
      <c r="AA297" s="36">
        <f t="shared" si="506"/>
        <v>102387.41666666667</v>
      </c>
      <c r="AB297" s="40">
        <f t="shared" ref="AB297:AC299" si="516">((Y297/Y245)-1)*100</f>
        <v>-75.168235251476972</v>
      </c>
      <c r="AC297" s="40">
        <f t="shared" si="516"/>
        <v>-55.764440092086723</v>
      </c>
      <c r="AD297" s="40">
        <f t="shared" ref="AD297:AD302" si="517">((Z297/AA297)-1)*100</f>
        <v>-49.705245354857254</v>
      </c>
      <c r="AF297" s="36">
        <v>0</v>
      </c>
      <c r="AG297" s="36">
        <v>4500</v>
      </c>
      <c r="AH297" s="36">
        <v>0</v>
      </c>
      <c r="AI297" s="36">
        <v>4500</v>
      </c>
      <c r="AJ297" s="36">
        <f t="shared" si="507"/>
        <v>6525</v>
      </c>
      <c r="AK297" s="36">
        <f t="shared" si="508"/>
        <v>12790.75</v>
      </c>
      <c r="AL297" s="40">
        <f t="shared" ref="AL297:AM299" si="518">((AI297/AI245)-1)*100</f>
        <v>-68.085106382978722</v>
      </c>
      <c r="AM297" s="40">
        <f t="shared" si="518"/>
        <v>-48.007968127490045</v>
      </c>
      <c r="AN297" s="40">
        <f t="shared" ref="AN297:AN302" si="519">((AJ297/AK297)-1)*100</f>
        <v>-48.986572327658664</v>
      </c>
      <c r="AP297" s="36">
        <f t="shared" si="119"/>
        <v>107372</v>
      </c>
      <c r="AQ297" s="36">
        <f t="shared" si="119"/>
        <v>151530</v>
      </c>
      <c r="AR297" s="36">
        <f t="shared" si="144"/>
        <v>29400</v>
      </c>
      <c r="AS297" s="36">
        <f t="shared" si="397"/>
        <v>288302</v>
      </c>
      <c r="AT297" s="36">
        <f t="shared" si="509"/>
        <v>318869.25</v>
      </c>
      <c r="AU297" s="36">
        <f t="shared" si="510"/>
        <v>787566.58333333337</v>
      </c>
      <c r="AV297" s="40">
        <f t="shared" ref="AV297:AV302" si="520">((AS297/AS245)-1)*100</f>
        <v>-67.747521789569419</v>
      </c>
      <c r="AW297" s="40">
        <f t="shared" si="502"/>
        <v>-59.747777645933112</v>
      </c>
      <c r="AX297" s="40">
        <f t="shared" ref="AX297:AX302" si="521">((AT297/AU297)-1)*100</f>
        <v>-59.512089930174163</v>
      </c>
      <c r="AZ297" s="36">
        <f t="shared" si="379"/>
        <v>184.16499999999999</v>
      </c>
      <c r="BA297" s="36">
        <f t="shared" si="380"/>
        <v>58.53</v>
      </c>
      <c r="BB297" s="36">
        <f t="shared" si="381"/>
        <v>41.106999999999999</v>
      </c>
      <c r="BC297" s="36">
        <f t="shared" si="382"/>
        <v>4.5</v>
      </c>
      <c r="BD297" s="36">
        <f t="shared" si="503"/>
        <v>288.30200000000002</v>
      </c>
      <c r="BE297" s="41">
        <f t="shared" si="511"/>
        <v>9199.0030000000024</v>
      </c>
      <c r="BF297" s="41">
        <f t="shared" si="511"/>
        <v>510.38400000000001</v>
      </c>
      <c r="BG297" s="41">
        <f t="shared" si="511"/>
        <v>3461.817</v>
      </c>
      <c r="BH297" s="41">
        <f t="shared" si="511"/>
        <v>289.99899999999997</v>
      </c>
      <c r="BI297" s="41">
        <f t="shared" si="511"/>
        <v>13461.203</v>
      </c>
      <c r="BJ297" s="1">
        <f t="shared" si="391"/>
        <v>27</v>
      </c>
    </row>
    <row r="298" spans="1:62" x14ac:dyDescent="0.25">
      <c r="A298" s="33">
        <f t="shared" si="220"/>
        <v>39641</v>
      </c>
      <c r="B298" s="36">
        <v>491036</v>
      </c>
      <c r="C298" s="36">
        <v>30500</v>
      </c>
      <c r="D298" s="48">
        <v>5600</v>
      </c>
      <c r="E298" s="36">
        <v>527136</v>
      </c>
      <c r="F298" s="36">
        <f t="shared" si="493"/>
        <v>264137.75</v>
      </c>
      <c r="G298" s="36">
        <f t="shared" si="494"/>
        <v>663683.25</v>
      </c>
      <c r="H298" s="40">
        <f t="shared" si="512"/>
        <v>-29.267985046789168</v>
      </c>
      <c r="I298" s="40">
        <f t="shared" si="512"/>
        <v>-59.137642837307979</v>
      </c>
      <c r="J298" s="40">
        <f t="shared" si="513"/>
        <v>-60.201233043021652</v>
      </c>
      <c r="L298" s="36">
        <v>1500</v>
      </c>
      <c r="M298" s="36">
        <v>40500</v>
      </c>
      <c r="N298" s="48">
        <v>19685</v>
      </c>
      <c r="O298" s="36">
        <v>61685</v>
      </c>
      <c r="P298" s="36">
        <f t="shared" si="495"/>
        <v>52128.75</v>
      </c>
      <c r="Q298" s="36">
        <f t="shared" si="496"/>
        <v>33930.666666666664</v>
      </c>
      <c r="R298" s="40">
        <f t="shared" si="514"/>
        <v>171.83588930019388</v>
      </c>
      <c r="S298" s="40">
        <f t="shared" si="514"/>
        <v>169.80358159515552</v>
      </c>
      <c r="T298" s="40">
        <f t="shared" si="515"/>
        <v>53.63314405847219</v>
      </c>
      <c r="V298" s="36">
        <v>118564</v>
      </c>
      <c r="W298" s="36">
        <v>6100</v>
      </c>
      <c r="X298" s="36">
        <v>8706</v>
      </c>
      <c r="Y298" s="36">
        <v>133370</v>
      </c>
      <c r="Z298" s="36">
        <f t="shared" si="505"/>
        <v>56157.5</v>
      </c>
      <c r="AA298" s="36">
        <f t="shared" si="506"/>
        <v>104923.75</v>
      </c>
      <c r="AB298" s="40">
        <f t="shared" si="516"/>
        <v>37.927111772979231</v>
      </c>
      <c r="AC298" s="40">
        <f t="shared" si="516"/>
        <v>-51.565606254662754</v>
      </c>
      <c r="AD298" s="40">
        <f t="shared" si="517"/>
        <v>-46.477799354293005</v>
      </c>
      <c r="AF298" s="36">
        <v>1624</v>
      </c>
      <c r="AG298" s="36">
        <v>0</v>
      </c>
      <c r="AH298" s="36">
        <v>0</v>
      </c>
      <c r="AI298" s="36">
        <v>1624</v>
      </c>
      <c r="AJ298" s="36">
        <f t="shared" si="507"/>
        <v>3331</v>
      </c>
      <c r="AK298" s="36">
        <f t="shared" si="508"/>
        <v>10591.833333333334</v>
      </c>
      <c r="AL298" s="40">
        <f t="shared" si="518"/>
        <v>-77.753424657534239</v>
      </c>
      <c r="AM298" s="40">
        <f t="shared" si="518"/>
        <v>-53.57491289198606</v>
      </c>
      <c r="AN298" s="40">
        <f t="shared" si="519"/>
        <v>-68.551242309326369</v>
      </c>
      <c r="AP298" s="36">
        <f t="shared" si="119"/>
        <v>612724</v>
      </c>
      <c r="AQ298" s="36">
        <f t="shared" si="119"/>
        <v>77100</v>
      </c>
      <c r="AR298" s="36">
        <f t="shared" si="144"/>
        <v>33991</v>
      </c>
      <c r="AS298" s="36">
        <f t="shared" si="397"/>
        <v>723815</v>
      </c>
      <c r="AT298" s="36">
        <f t="shared" si="509"/>
        <v>375755</v>
      </c>
      <c r="AU298" s="36">
        <f t="shared" si="510"/>
        <v>813129.5</v>
      </c>
      <c r="AV298" s="40">
        <f t="shared" si="520"/>
        <v>-16.988552043360482</v>
      </c>
      <c r="AW298" s="40">
        <f t="shared" si="502"/>
        <v>-52.366736388413514</v>
      </c>
      <c r="AX298" s="40">
        <f t="shared" si="521"/>
        <v>-53.789033604118409</v>
      </c>
      <c r="AZ298" s="36">
        <f t="shared" si="379"/>
        <v>527.13599999999997</v>
      </c>
      <c r="BA298" s="36">
        <f t="shared" si="380"/>
        <v>61.685000000000002</v>
      </c>
      <c r="BB298" s="36">
        <f t="shared" si="381"/>
        <v>133.37</v>
      </c>
      <c r="BC298" s="36">
        <f t="shared" si="382"/>
        <v>1.6240000000000001</v>
      </c>
      <c r="BD298" s="36">
        <f t="shared" si="503"/>
        <v>723.81500000000005</v>
      </c>
      <c r="BE298" s="41">
        <f t="shared" ref="BE298:BI299" si="522">AZ298+BE297</f>
        <v>9726.1390000000029</v>
      </c>
      <c r="BF298" s="41">
        <f t="shared" si="522"/>
        <v>572.06899999999996</v>
      </c>
      <c r="BG298" s="41">
        <f t="shared" si="522"/>
        <v>3595.1869999999999</v>
      </c>
      <c r="BH298" s="41">
        <f t="shared" si="522"/>
        <v>291.62299999999999</v>
      </c>
      <c r="BI298" s="41">
        <f t="shared" si="522"/>
        <v>14185.018</v>
      </c>
      <c r="BJ298" s="1">
        <f t="shared" si="391"/>
        <v>28</v>
      </c>
    </row>
    <row r="299" spans="1:62" x14ac:dyDescent="0.25">
      <c r="A299" s="33">
        <f t="shared" si="220"/>
        <v>39648</v>
      </c>
      <c r="B299" s="36">
        <v>446612</v>
      </c>
      <c r="C299" s="36">
        <v>28900</v>
      </c>
      <c r="D299" s="48">
        <v>0</v>
      </c>
      <c r="E299" s="36">
        <v>475512</v>
      </c>
      <c r="F299" s="36">
        <f t="shared" ref="F299:F305" si="523">AVERAGE(E296,E297,E298,E299)</f>
        <v>324697.5</v>
      </c>
      <c r="G299" s="36">
        <f t="shared" ref="G299:G305" si="524">AVERAGE(F247,F195,F143)</f>
        <v>647440.91666666663</v>
      </c>
      <c r="H299" s="40">
        <f t="shared" si="512"/>
        <v>-17.462598742963664</v>
      </c>
      <c r="I299" s="40">
        <f t="shared" si="512"/>
        <v>-50.025549192199193</v>
      </c>
      <c r="J299" s="40">
        <f t="shared" si="513"/>
        <v>-49.849091763971764</v>
      </c>
      <c r="L299" s="36">
        <v>1600</v>
      </c>
      <c r="M299" s="36">
        <v>24016</v>
      </c>
      <c r="N299" s="48">
        <v>24200</v>
      </c>
      <c r="O299" s="36">
        <v>49816</v>
      </c>
      <c r="P299" s="36">
        <f t="shared" si="495"/>
        <v>52307.75</v>
      </c>
      <c r="Q299" s="36">
        <f t="shared" si="496"/>
        <v>39137.083333333336</v>
      </c>
      <c r="R299" s="40">
        <f t="shared" si="514"/>
        <v>92.339768339768341</v>
      </c>
      <c r="S299" s="40">
        <f t="shared" si="514"/>
        <v>140.74721835483092</v>
      </c>
      <c r="T299" s="40">
        <f t="shared" si="515"/>
        <v>33.652652535425688</v>
      </c>
      <c r="V299" s="36">
        <v>136944</v>
      </c>
      <c r="W299" s="36">
        <v>9000</v>
      </c>
      <c r="X299" s="36">
        <v>11200</v>
      </c>
      <c r="Y299" s="36">
        <v>157144</v>
      </c>
      <c r="Z299" s="36">
        <f t="shared" si="505"/>
        <v>88863.5</v>
      </c>
      <c r="AA299" s="36">
        <f t="shared" si="506"/>
        <v>108692.25</v>
      </c>
      <c r="AB299" s="40">
        <f t="shared" si="516"/>
        <v>48.282630029440618</v>
      </c>
      <c r="AC299" s="40">
        <f t="shared" si="516"/>
        <v>-25.630703953067002</v>
      </c>
      <c r="AD299" s="40">
        <f t="shared" si="517"/>
        <v>-18.243021006557502</v>
      </c>
      <c r="AF299" s="36">
        <v>0</v>
      </c>
      <c r="AG299" s="36">
        <v>0</v>
      </c>
      <c r="AH299" s="36">
        <v>1600</v>
      </c>
      <c r="AI299" s="36">
        <v>1600</v>
      </c>
      <c r="AJ299" s="36">
        <f t="shared" si="507"/>
        <v>3381</v>
      </c>
      <c r="AK299" s="36">
        <f t="shared" si="508"/>
        <v>11936.416666666666</v>
      </c>
      <c r="AL299" s="40">
        <f t="shared" si="518"/>
        <v>-83.673469387755105</v>
      </c>
      <c r="AM299" s="40">
        <f t="shared" si="518"/>
        <v>-60.571428571428562</v>
      </c>
      <c r="AN299" s="40">
        <f t="shared" si="519"/>
        <v>-71.674916397299583</v>
      </c>
      <c r="AP299" s="36">
        <f t="shared" si="119"/>
        <v>585156</v>
      </c>
      <c r="AQ299" s="36">
        <f t="shared" si="119"/>
        <v>61916</v>
      </c>
      <c r="AR299" s="36">
        <f t="shared" si="144"/>
        <v>37000</v>
      </c>
      <c r="AS299" s="36">
        <f t="shared" si="397"/>
        <v>684072</v>
      </c>
      <c r="AT299" s="36">
        <f t="shared" si="509"/>
        <v>469249.75</v>
      </c>
      <c r="AU299" s="36">
        <f t="shared" si="510"/>
        <v>807206.66666666663</v>
      </c>
      <c r="AV299" s="40">
        <f t="shared" si="520"/>
        <v>-4.6978725064189764</v>
      </c>
      <c r="AW299" s="40">
        <f t="shared" si="502"/>
        <v>-41.308474629269163</v>
      </c>
      <c r="AX299" s="40">
        <f t="shared" si="521"/>
        <v>-41.867458560798141</v>
      </c>
      <c r="AZ299" s="36">
        <f t="shared" si="379"/>
        <v>475.512</v>
      </c>
      <c r="BA299" s="36">
        <f t="shared" si="380"/>
        <v>49.816000000000003</v>
      </c>
      <c r="BB299" s="36">
        <f t="shared" si="381"/>
        <v>157.14400000000001</v>
      </c>
      <c r="BC299" s="36">
        <f t="shared" si="382"/>
        <v>1.6</v>
      </c>
      <c r="BD299" s="36">
        <f t="shared" si="503"/>
        <v>684.072</v>
      </c>
      <c r="BE299" s="41">
        <f t="shared" si="522"/>
        <v>10201.651000000003</v>
      </c>
      <c r="BF299" s="41">
        <f t="shared" si="522"/>
        <v>621.88499999999999</v>
      </c>
      <c r="BG299" s="41">
        <f t="shared" si="522"/>
        <v>3752.3310000000001</v>
      </c>
      <c r="BH299" s="41">
        <f t="shared" si="522"/>
        <v>293.22300000000001</v>
      </c>
      <c r="BI299" s="41">
        <f t="shared" si="522"/>
        <v>14869.09</v>
      </c>
      <c r="BJ299" s="1">
        <f t="shared" si="391"/>
        <v>29</v>
      </c>
    </row>
    <row r="300" spans="1:62" x14ac:dyDescent="0.25">
      <c r="A300" s="33">
        <f t="shared" si="220"/>
        <v>39655</v>
      </c>
      <c r="B300" s="36">
        <v>594712</v>
      </c>
      <c r="C300" s="36">
        <v>15687</v>
      </c>
      <c r="D300" s="48">
        <v>1400</v>
      </c>
      <c r="E300" s="36">
        <v>611799</v>
      </c>
      <c r="F300" s="36">
        <f t="shared" si="523"/>
        <v>449653</v>
      </c>
      <c r="G300" s="36">
        <f t="shared" si="524"/>
        <v>654638.58333333337</v>
      </c>
      <c r="H300" s="40">
        <f t="shared" ref="H300:I302" si="525">((E300/E248)-1)*100</f>
        <v>-13.492896168682055</v>
      </c>
      <c r="I300" s="40">
        <f t="shared" si="525"/>
        <v>-33.929164425871562</v>
      </c>
      <c r="J300" s="40">
        <f t="shared" si="513"/>
        <v>-31.312786711955443</v>
      </c>
      <c r="L300" s="36">
        <v>1450</v>
      </c>
      <c r="M300" s="36">
        <v>24100</v>
      </c>
      <c r="N300" s="48">
        <v>59468</v>
      </c>
      <c r="O300" s="36">
        <v>85018</v>
      </c>
      <c r="P300" s="36">
        <f t="shared" si="495"/>
        <v>63762.25</v>
      </c>
      <c r="Q300" s="36">
        <f t="shared" si="496"/>
        <v>36973.583333333336</v>
      </c>
      <c r="R300" s="40">
        <f t="shared" ref="R300:S302" si="526">((O300/O248)-1)*100</f>
        <v>409.39484721390056</v>
      </c>
      <c r="S300" s="40">
        <f t="shared" si="526"/>
        <v>196.9760834633567</v>
      </c>
      <c r="T300" s="40">
        <f t="shared" si="515"/>
        <v>72.453531012006309</v>
      </c>
      <c r="V300" s="36">
        <v>114198</v>
      </c>
      <c r="W300" s="36">
        <v>14000</v>
      </c>
      <c r="X300" s="36">
        <v>9120</v>
      </c>
      <c r="Y300" s="36">
        <v>137318</v>
      </c>
      <c r="Z300" s="36">
        <f t="shared" si="505"/>
        <v>117234.75</v>
      </c>
      <c r="AA300" s="36">
        <f t="shared" si="506"/>
        <v>104986</v>
      </c>
      <c r="AB300" s="40">
        <f t="shared" ref="AB300:AC302" si="527">((Y300/Y248)-1)*100</f>
        <v>117.26156572368835</v>
      </c>
      <c r="AC300" s="40">
        <f t="shared" si="527"/>
        <v>8.6971336383739217</v>
      </c>
      <c r="AD300" s="40">
        <f t="shared" si="517"/>
        <v>11.667031794715488</v>
      </c>
      <c r="AF300" s="36">
        <v>0</v>
      </c>
      <c r="AG300" s="36">
        <v>0</v>
      </c>
      <c r="AH300" s="36">
        <v>0</v>
      </c>
      <c r="AI300" s="36">
        <v>0</v>
      </c>
      <c r="AJ300" s="36">
        <f t="shared" si="507"/>
        <v>1931</v>
      </c>
      <c r="AK300" s="36">
        <f t="shared" si="508"/>
        <v>12343</v>
      </c>
      <c r="AL300" s="40">
        <f t="shared" ref="AL300:AM302" si="528">((AI300/AI248)-1)*100</f>
        <v>-100</v>
      </c>
      <c r="AM300" s="40">
        <f t="shared" si="528"/>
        <v>-80.100989282769987</v>
      </c>
      <c r="AN300" s="40">
        <f t="shared" si="519"/>
        <v>-84.355505144616387</v>
      </c>
      <c r="AP300" s="36">
        <f t="shared" si="119"/>
        <v>710360</v>
      </c>
      <c r="AQ300" s="36">
        <f t="shared" si="119"/>
        <v>53787</v>
      </c>
      <c r="AR300" s="36">
        <f t="shared" si="144"/>
        <v>69988</v>
      </c>
      <c r="AS300" s="36">
        <f t="shared" si="397"/>
        <v>834135</v>
      </c>
      <c r="AT300" s="36">
        <f t="shared" si="509"/>
        <v>632581</v>
      </c>
      <c r="AU300" s="36">
        <f t="shared" si="510"/>
        <v>808941.16666666663</v>
      </c>
      <c r="AV300" s="40">
        <f t="shared" si="520"/>
        <v>4.9577594515900936</v>
      </c>
      <c r="AW300" s="40">
        <f t="shared" ref="AW300:AW305" si="529">((AT300/AT248)-1)*100</f>
        <v>-22.81747847401936</v>
      </c>
      <c r="AX300" s="40">
        <f t="shared" si="521"/>
        <v>-21.801358854486118</v>
      </c>
      <c r="AZ300" s="36">
        <f t="shared" si="379"/>
        <v>611.79899999999998</v>
      </c>
      <c r="BA300" s="36">
        <f t="shared" si="380"/>
        <v>85.018000000000001</v>
      </c>
      <c r="BB300" s="36">
        <f t="shared" si="381"/>
        <v>137.31800000000001</v>
      </c>
      <c r="BC300" s="36">
        <f>+AI300/1000</f>
        <v>0</v>
      </c>
      <c r="BD300" s="36">
        <f t="shared" ref="BD300:BD305" si="530">+AS300/1000</f>
        <v>834.13499999999999</v>
      </c>
      <c r="BE300" s="41">
        <f t="shared" ref="BE300:BI301" si="531">AZ300+BE299</f>
        <v>10813.450000000004</v>
      </c>
      <c r="BF300" s="41">
        <f t="shared" si="531"/>
        <v>706.90300000000002</v>
      </c>
      <c r="BG300" s="41">
        <f t="shared" si="531"/>
        <v>3889.6490000000003</v>
      </c>
      <c r="BH300" s="41">
        <f t="shared" si="531"/>
        <v>293.22300000000001</v>
      </c>
      <c r="BI300" s="41">
        <f t="shared" si="531"/>
        <v>15703.225</v>
      </c>
      <c r="BJ300" s="1">
        <f t="shared" si="391"/>
        <v>30</v>
      </c>
    </row>
    <row r="301" spans="1:62" x14ac:dyDescent="0.25">
      <c r="A301" s="33">
        <f t="shared" si="220"/>
        <v>39662</v>
      </c>
      <c r="B301" s="36">
        <v>510966</v>
      </c>
      <c r="C301" s="36">
        <v>1500</v>
      </c>
      <c r="D301" s="48">
        <v>0</v>
      </c>
      <c r="E301" s="36">
        <v>512466</v>
      </c>
      <c r="F301" s="36">
        <f t="shared" si="523"/>
        <v>531728.25</v>
      </c>
      <c r="G301" s="36">
        <f t="shared" si="524"/>
        <v>657683.08333333337</v>
      </c>
      <c r="H301" s="40">
        <f t="shared" si="525"/>
        <v>-32.599617798037961</v>
      </c>
      <c r="I301" s="40">
        <f t="shared" si="525"/>
        <v>-23.73731144202257</v>
      </c>
      <c r="J301" s="40">
        <f t="shared" si="513"/>
        <v>-19.151295893906351</v>
      </c>
      <c r="L301" s="36">
        <v>8048</v>
      </c>
      <c r="M301" s="36">
        <v>3100</v>
      </c>
      <c r="N301" s="48">
        <v>41400</v>
      </c>
      <c r="O301" s="36">
        <v>52548</v>
      </c>
      <c r="P301" s="36">
        <f t="shared" si="495"/>
        <v>62266.75</v>
      </c>
      <c r="Q301" s="36">
        <f t="shared" si="496"/>
        <v>35564.666666666664</v>
      </c>
      <c r="R301" s="40">
        <f t="shared" si="526"/>
        <v>8.0167735569807608</v>
      </c>
      <c r="S301" s="40">
        <f t="shared" si="526"/>
        <v>118.61406126568946</v>
      </c>
      <c r="T301" s="40">
        <f t="shared" si="515"/>
        <v>75.080370030179779</v>
      </c>
      <c r="V301" s="36">
        <v>144092</v>
      </c>
      <c r="W301" s="36">
        <v>3000</v>
      </c>
      <c r="X301" s="36">
        <v>1400</v>
      </c>
      <c r="Y301" s="36">
        <v>148492</v>
      </c>
      <c r="Z301" s="36">
        <f t="shared" si="505"/>
        <v>144081</v>
      </c>
      <c r="AA301" s="36">
        <f t="shared" si="506"/>
        <v>100465.33333333333</v>
      </c>
      <c r="AB301" s="40">
        <f t="shared" si="527"/>
        <v>76.45688753683811</v>
      </c>
      <c r="AC301" s="40">
        <f t="shared" si="527"/>
        <v>64.650827933765314</v>
      </c>
      <c r="AD301" s="40">
        <f t="shared" si="517"/>
        <v>43.41364848903104</v>
      </c>
      <c r="AF301" s="36">
        <v>1500</v>
      </c>
      <c r="AG301" s="36">
        <v>0</v>
      </c>
      <c r="AH301" s="36">
        <v>9200</v>
      </c>
      <c r="AI301" s="36">
        <v>10700</v>
      </c>
      <c r="AJ301" s="36">
        <f t="shared" si="507"/>
        <v>3481</v>
      </c>
      <c r="AK301" s="36">
        <f t="shared" si="508"/>
        <v>11218.583333333334</v>
      </c>
      <c r="AL301" s="40">
        <f t="shared" si="528"/>
        <v>282.14285714285717</v>
      </c>
      <c r="AM301" s="40">
        <f t="shared" si="528"/>
        <v>-49.396714638755633</v>
      </c>
      <c r="AN301" s="40">
        <f t="shared" si="519"/>
        <v>-68.971126776256654</v>
      </c>
      <c r="AP301" s="36">
        <f t="shared" si="119"/>
        <v>664606</v>
      </c>
      <c r="AQ301" s="36">
        <f t="shared" si="119"/>
        <v>7600</v>
      </c>
      <c r="AR301" s="36">
        <f t="shared" si="144"/>
        <v>52000</v>
      </c>
      <c r="AS301" s="36">
        <f t="shared" si="397"/>
        <v>724206</v>
      </c>
      <c r="AT301" s="36">
        <f t="shared" si="509"/>
        <v>741557</v>
      </c>
      <c r="AU301" s="36">
        <f t="shared" si="510"/>
        <v>804931.66666666663</v>
      </c>
      <c r="AV301" s="40">
        <f t="shared" si="520"/>
        <v>-19.167212653653021</v>
      </c>
      <c r="AW301" s="40">
        <f t="shared" si="529"/>
        <v>-9.5773569353043158</v>
      </c>
      <c r="AX301" s="40">
        <f t="shared" si="521"/>
        <v>-7.873297733347961</v>
      </c>
      <c r="AZ301" s="36">
        <f t="shared" si="379"/>
        <v>512.46600000000001</v>
      </c>
      <c r="BA301" s="36">
        <f t="shared" si="380"/>
        <v>52.548000000000002</v>
      </c>
      <c r="BB301" s="36">
        <f t="shared" si="381"/>
        <v>148.49199999999999</v>
      </c>
      <c r="BC301" s="36">
        <f t="shared" si="382"/>
        <v>10.7</v>
      </c>
      <c r="BD301" s="36">
        <f t="shared" si="530"/>
        <v>724.20600000000002</v>
      </c>
      <c r="BE301" s="41">
        <f t="shared" si="531"/>
        <v>11325.916000000005</v>
      </c>
      <c r="BF301" s="41">
        <f t="shared" si="531"/>
        <v>759.45100000000002</v>
      </c>
      <c r="BG301" s="41">
        <f t="shared" si="531"/>
        <v>4038.1410000000005</v>
      </c>
      <c r="BH301" s="41">
        <f t="shared" si="531"/>
        <v>303.923</v>
      </c>
      <c r="BI301" s="41">
        <f t="shared" si="531"/>
        <v>16427.431</v>
      </c>
      <c r="BJ301" s="1">
        <f t="shared" si="391"/>
        <v>31</v>
      </c>
    </row>
    <row r="302" spans="1:62" x14ac:dyDescent="0.25">
      <c r="A302" s="33">
        <f t="shared" si="220"/>
        <v>39669</v>
      </c>
      <c r="B302" s="36">
        <v>404208</v>
      </c>
      <c r="C302" s="36">
        <v>25600</v>
      </c>
      <c r="D302" s="48">
        <v>2800</v>
      </c>
      <c r="E302" s="36">
        <v>432608</v>
      </c>
      <c r="F302" s="36">
        <f t="shared" si="523"/>
        <v>508096.25</v>
      </c>
      <c r="G302" s="36">
        <f t="shared" si="524"/>
        <v>626137.33333333337</v>
      </c>
      <c r="H302" s="40">
        <f t="shared" si="525"/>
        <v>-15.750442078039429</v>
      </c>
      <c r="I302" s="40">
        <f t="shared" si="525"/>
        <v>-20.521665475238894</v>
      </c>
      <c r="J302" s="40">
        <f t="shared" si="513"/>
        <v>-18.852267234238283</v>
      </c>
      <c r="L302" s="36">
        <v>6383</v>
      </c>
      <c r="M302" s="36">
        <v>30600</v>
      </c>
      <c r="N302" s="48">
        <v>52664</v>
      </c>
      <c r="O302" s="36">
        <v>89647</v>
      </c>
      <c r="P302" s="36">
        <f t="shared" ref="P302:P308" si="532">AVERAGE(O299,O300,O301,O302)</f>
        <v>69257.25</v>
      </c>
      <c r="Q302" s="36">
        <f t="shared" ref="Q302:Q308" si="533">AVERAGE(P250,P198,P146)</f>
        <v>43878.916666666664</v>
      </c>
      <c r="R302" s="40">
        <f t="shared" si="526"/>
        <v>-15.11665341059728</v>
      </c>
      <c r="S302" s="40">
        <f t="shared" si="526"/>
        <v>40.731013462026922</v>
      </c>
      <c r="T302" s="40">
        <f t="shared" si="515"/>
        <v>57.837192121501026</v>
      </c>
      <c r="V302" s="36">
        <v>86123</v>
      </c>
      <c r="W302" s="36">
        <v>18500</v>
      </c>
      <c r="X302" s="36">
        <v>4440</v>
      </c>
      <c r="Y302" s="36">
        <v>109063</v>
      </c>
      <c r="Z302" s="36">
        <f t="shared" ref="Z302:Z308" si="534">AVERAGE(Y299,Y300,Y301,Y302)</f>
        <v>138004.25</v>
      </c>
      <c r="AA302" s="36">
        <f t="shared" ref="AA302:AA308" si="535">AVERAGE(Z250,Z198,Z146)</f>
        <v>97413.25</v>
      </c>
      <c r="AB302" s="40">
        <f t="shared" si="527"/>
        <v>55.695299004982225</v>
      </c>
      <c r="AC302" s="40">
        <f t="shared" si="527"/>
        <v>70.701741908151689</v>
      </c>
      <c r="AD302" s="40">
        <f t="shared" si="517"/>
        <v>41.668869481307723</v>
      </c>
      <c r="AF302" s="36">
        <v>1535</v>
      </c>
      <c r="AG302" s="36">
        <v>0</v>
      </c>
      <c r="AH302" s="36">
        <v>4800</v>
      </c>
      <c r="AI302" s="36">
        <v>6335</v>
      </c>
      <c r="AJ302" s="36">
        <f t="shared" ref="AJ302:AJ308" si="536">AVERAGE(AI299,AI300,AI301,AI302)</f>
        <v>4658.75</v>
      </c>
      <c r="AK302" s="36">
        <f t="shared" ref="AK302:AK308" si="537">AVERAGE(AJ250,AJ198,AJ146)</f>
        <v>13559.333333333334</v>
      </c>
      <c r="AL302" s="40">
        <f t="shared" si="528"/>
        <v>-75.73261827236162</v>
      </c>
      <c r="AM302" s="40">
        <f t="shared" si="528"/>
        <v>-59.769866799076013</v>
      </c>
      <c r="AN302" s="40">
        <f t="shared" si="519"/>
        <v>-65.641747381877181</v>
      </c>
      <c r="AP302" s="36">
        <f t="shared" si="119"/>
        <v>498249</v>
      </c>
      <c r="AQ302" s="36">
        <f t="shared" si="119"/>
        <v>74700</v>
      </c>
      <c r="AR302" s="36">
        <f t="shared" si="144"/>
        <v>64704</v>
      </c>
      <c r="AS302" s="36">
        <f t="shared" si="397"/>
        <v>637653</v>
      </c>
      <c r="AT302" s="36">
        <f t="shared" ref="AT302:AT308" si="538">AVERAGE(AS299,AS300,AS301,AS302)</f>
        <v>720016.5</v>
      </c>
      <c r="AU302" s="36">
        <f t="shared" ref="AU302:AU308" si="539">AVERAGE(AT250,AT198,AT146)</f>
        <v>780988.83333333337</v>
      </c>
      <c r="AV302" s="40">
        <f t="shared" si="520"/>
        <v>-10.848933939182103</v>
      </c>
      <c r="AW302" s="40">
        <f t="shared" si="529"/>
        <v>-7.7997687363863699</v>
      </c>
      <c r="AX302" s="40">
        <f t="shared" si="521"/>
        <v>-7.8070685176249928</v>
      </c>
      <c r="AZ302" s="36">
        <f t="shared" si="379"/>
        <v>432.608</v>
      </c>
      <c r="BA302" s="36">
        <f t="shared" si="380"/>
        <v>89.647000000000006</v>
      </c>
      <c r="BB302" s="36">
        <f t="shared" si="381"/>
        <v>109.063</v>
      </c>
      <c r="BC302" s="36">
        <f t="shared" si="382"/>
        <v>6.335</v>
      </c>
      <c r="BD302" s="36">
        <f t="shared" si="530"/>
        <v>637.65300000000002</v>
      </c>
      <c r="BE302" s="41">
        <f t="shared" ref="BE302:BI303" si="540">AZ302+BE301</f>
        <v>11758.524000000005</v>
      </c>
      <c r="BF302" s="41">
        <f t="shared" si="540"/>
        <v>849.09800000000007</v>
      </c>
      <c r="BG302" s="41">
        <f t="shared" si="540"/>
        <v>4147.2040000000006</v>
      </c>
      <c r="BH302" s="41">
        <f t="shared" si="540"/>
        <v>310.25799999999998</v>
      </c>
      <c r="BI302" s="41">
        <f t="shared" si="540"/>
        <v>17065.083999999999</v>
      </c>
      <c r="BJ302" s="1">
        <f t="shared" si="391"/>
        <v>32</v>
      </c>
    </row>
    <row r="303" spans="1:62" x14ac:dyDescent="0.25">
      <c r="A303" s="33">
        <f t="shared" si="220"/>
        <v>39676</v>
      </c>
      <c r="B303" s="36">
        <v>397605</v>
      </c>
      <c r="C303" s="36">
        <v>35100</v>
      </c>
      <c r="D303" s="48">
        <v>0</v>
      </c>
      <c r="E303" s="36">
        <v>432705</v>
      </c>
      <c r="F303" s="36">
        <f t="shared" si="523"/>
        <v>497394.5</v>
      </c>
      <c r="G303" s="36">
        <f t="shared" si="524"/>
        <v>615298.33333333337</v>
      </c>
      <c r="H303" s="40">
        <f t="shared" ref="H303:I305" si="541">((E303/E251)-1)*100</f>
        <v>0.82814673623037294</v>
      </c>
      <c r="I303" s="40">
        <f t="shared" si="541"/>
        <v>-17.451404246138267</v>
      </c>
      <c r="J303" s="40">
        <f t="shared" ref="J303:J308" si="542">((F303/G303)-1)*100</f>
        <v>-19.162059597106019</v>
      </c>
      <c r="L303" s="36">
        <v>3100</v>
      </c>
      <c r="M303" s="36">
        <v>12100</v>
      </c>
      <c r="N303" s="48">
        <v>21000</v>
      </c>
      <c r="O303" s="36">
        <v>36200</v>
      </c>
      <c r="P303" s="36">
        <f t="shared" si="532"/>
        <v>65853.25</v>
      </c>
      <c r="Q303" s="36">
        <f t="shared" si="533"/>
        <v>50204.916666666664</v>
      </c>
      <c r="R303" s="40">
        <f t="shared" ref="R303:S305" si="543">((O303/O251)-1)*100</f>
        <v>-64.656030930854698</v>
      </c>
      <c r="S303" s="40">
        <f t="shared" si="543"/>
        <v>-3.6430212311429067</v>
      </c>
      <c r="T303" s="40">
        <f t="shared" ref="T303:T308" si="544">((P303/Q303)-1)*100</f>
        <v>31.168926018202072</v>
      </c>
      <c r="V303" s="36">
        <v>73696</v>
      </c>
      <c r="W303" s="36">
        <v>0</v>
      </c>
      <c r="X303" s="36">
        <v>2800</v>
      </c>
      <c r="Y303" s="36">
        <v>76496</v>
      </c>
      <c r="Z303" s="36">
        <f t="shared" si="534"/>
        <v>117842.25</v>
      </c>
      <c r="AA303" s="36">
        <f t="shared" si="535"/>
        <v>100757</v>
      </c>
      <c r="AB303" s="40">
        <f t="shared" ref="AB303:AC305" si="545">((Y303/Y251)-1)*100</f>
        <v>-42.156284500098309</v>
      </c>
      <c r="AC303" s="40">
        <f t="shared" si="545"/>
        <v>34.811283251013151</v>
      </c>
      <c r="AD303" s="40">
        <f t="shared" ref="AD303:AD308" si="546">((Z303/AA303)-1)*100</f>
        <v>16.956886370177759</v>
      </c>
      <c r="AF303" s="36">
        <v>7900</v>
      </c>
      <c r="AG303" s="36">
        <v>0</v>
      </c>
      <c r="AH303" s="36">
        <v>0</v>
      </c>
      <c r="AI303" s="36">
        <v>7900</v>
      </c>
      <c r="AJ303" s="36">
        <f t="shared" si="536"/>
        <v>6233.75</v>
      </c>
      <c r="AK303" s="36">
        <f t="shared" si="537"/>
        <v>12405.75</v>
      </c>
      <c r="AL303" s="40">
        <f t="shared" ref="AL303:AM305" si="547">((AI303/AI251)-1)*100</f>
        <v>26.037013401403964</v>
      </c>
      <c r="AM303" s="40">
        <f t="shared" si="547"/>
        <v>-41.72567716001776</v>
      </c>
      <c r="AN303" s="40">
        <f t="shared" ref="AN303:AN308" si="548">((AJ303/AK303)-1)*100</f>
        <v>-49.751123470971123</v>
      </c>
      <c r="AP303" s="36">
        <f t="shared" si="119"/>
        <v>482301</v>
      </c>
      <c r="AQ303" s="36">
        <f t="shared" si="119"/>
        <v>47200</v>
      </c>
      <c r="AR303" s="36">
        <f t="shared" si="144"/>
        <v>23800</v>
      </c>
      <c r="AS303" s="36">
        <f t="shared" si="397"/>
        <v>553301</v>
      </c>
      <c r="AT303" s="36">
        <f t="shared" si="538"/>
        <v>687323.75</v>
      </c>
      <c r="AU303" s="36">
        <f t="shared" si="539"/>
        <v>778666</v>
      </c>
      <c r="AV303" s="40">
        <f t="shared" ref="AV303:AV308" si="549">((AS303/AS251)-1)*100</f>
        <v>-17.428483167111143</v>
      </c>
      <c r="AW303" s="40">
        <f t="shared" si="529"/>
        <v>-10.621156943330989</v>
      </c>
      <c r="AX303" s="40">
        <f t="shared" ref="AX303:AX308" si="550">((AT303/AU303)-1)*100</f>
        <v>-11.730607217985634</v>
      </c>
      <c r="AZ303" s="36">
        <f t="shared" si="379"/>
        <v>432.70499999999998</v>
      </c>
      <c r="BA303" s="36">
        <f t="shared" si="380"/>
        <v>36.200000000000003</v>
      </c>
      <c r="BB303" s="36">
        <f t="shared" si="381"/>
        <v>76.495999999999995</v>
      </c>
      <c r="BC303" s="36">
        <f t="shared" si="382"/>
        <v>7.9</v>
      </c>
      <c r="BD303" s="36">
        <f t="shared" si="530"/>
        <v>553.30100000000004</v>
      </c>
      <c r="BE303" s="41">
        <f t="shared" si="540"/>
        <v>12191.229000000005</v>
      </c>
      <c r="BF303" s="41">
        <f t="shared" si="540"/>
        <v>885.29800000000012</v>
      </c>
      <c r="BG303" s="41">
        <f t="shared" si="540"/>
        <v>4223.7000000000007</v>
      </c>
      <c r="BH303" s="41">
        <f t="shared" si="540"/>
        <v>318.15799999999996</v>
      </c>
      <c r="BI303" s="41">
        <f t="shared" si="540"/>
        <v>17618.384999999998</v>
      </c>
      <c r="BJ303" s="1">
        <f t="shared" si="391"/>
        <v>33</v>
      </c>
    </row>
    <row r="304" spans="1:62" x14ac:dyDescent="0.25">
      <c r="A304" s="33">
        <f t="shared" si="220"/>
        <v>39683</v>
      </c>
      <c r="B304" s="36">
        <v>431975</v>
      </c>
      <c r="C304" s="36">
        <v>22919</v>
      </c>
      <c r="D304" s="48">
        <v>1400</v>
      </c>
      <c r="E304" s="36">
        <v>456294</v>
      </c>
      <c r="F304" s="36">
        <f t="shared" si="523"/>
        <v>458518.25</v>
      </c>
      <c r="G304" s="36">
        <f t="shared" si="524"/>
        <v>546155.25</v>
      </c>
      <c r="H304" s="40">
        <f t="shared" si="541"/>
        <v>26.55568745354293</v>
      </c>
      <c r="I304" s="40">
        <f t="shared" si="541"/>
        <v>-11.118945643208622</v>
      </c>
      <c r="J304" s="40">
        <f t="shared" si="542"/>
        <v>-16.046170022168603</v>
      </c>
      <c r="L304" s="36">
        <v>15324</v>
      </c>
      <c r="M304" s="36">
        <v>19444</v>
      </c>
      <c r="N304" s="48">
        <v>30800</v>
      </c>
      <c r="O304" s="36">
        <v>65568</v>
      </c>
      <c r="P304" s="36">
        <f t="shared" si="532"/>
        <v>60990.75</v>
      </c>
      <c r="Q304" s="36">
        <f t="shared" si="533"/>
        <v>52929</v>
      </c>
      <c r="R304" s="40">
        <f t="shared" si="543"/>
        <v>-3.6303242305770311</v>
      </c>
      <c r="S304" s="40">
        <f t="shared" si="543"/>
        <v>-24.869733924611971</v>
      </c>
      <c r="T304" s="40">
        <f t="shared" si="544"/>
        <v>15.231253188233286</v>
      </c>
      <c r="V304" s="36">
        <v>111547</v>
      </c>
      <c r="W304" s="36">
        <v>3000</v>
      </c>
      <c r="X304" s="36">
        <v>0</v>
      </c>
      <c r="Y304" s="36">
        <v>114547</v>
      </c>
      <c r="Z304" s="36">
        <f t="shared" si="534"/>
        <v>112149.5</v>
      </c>
      <c r="AA304" s="36">
        <f t="shared" si="535"/>
        <v>99384.833333333328</v>
      </c>
      <c r="AB304" s="40">
        <f t="shared" si="545"/>
        <v>19.201831520890789</v>
      </c>
      <c r="AC304" s="40">
        <f t="shared" si="545"/>
        <v>17.267646428366046</v>
      </c>
      <c r="AD304" s="40">
        <f t="shared" si="546"/>
        <v>12.84367668440356</v>
      </c>
      <c r="AF304" s="36">
        <v>0</v>
      </c>
      <c r="AG304" s="36">
        <v>0</v>
      </c>
      <c r="AH304" s="36">
        <v>1400</v>
      </c>
      <c r="AI304" s="36">
        <v>1400</v>
      </c>
      <c r="AJ304" s="36">
        <f t="shared" si="536"/>
        <v>6583.75</v>
      </c>
      <c r="AK304" s="36">
        <f t="shared" si="537"/>
        <v>12504.583333333334</v>
      </c>
      <c r="AL304" s="40">
        <f t="shared" si="547"/>
        <v>-89.473684210526315</v>
      </c>
      <c r="AM304" s="40">
        <f t="shared" si="547"/>
        <v>-45.670785798279454</v>
      </c>
      <c r="AN304" s="40">
        <f t="shared" si="548"/>
        <v>-47.349305254739924</v>
      </c>
      <c r="AP304" s="36">
        <f t="shared" si="119"/>
        <v>558846</v>
      </c>
      <c r="AQ304" s="36">
        <f t="shared" si="119"/>
        <v>45363</v>
      </c>
      <c r="AR304" s="36">
        <f t="shared" ref="AR304:AS321" si="551">SUM(D304,N304,X304,AH304)</f>
        <v>33600</v>
      </c>
      <c r="AS304" s="36">
        <f t="shared" si="551"/>
        <v>637809</v>
      </c>
      <c r="AT304" s="36">
        <f t="shared" si="538"/>
        <v>638242.25</v>
      </c>
      <c r="AU304" s="36">
        <f t="shared" si="539"/>
        <v>710973.66666666663</v>
      </c>
      <c r="AV304" s="40">
        <f t="shared" si="549"/>
        <v>18.556045659605068</v>
      </c>
      <c r="AW304" s="40">
        <f t="shared" si="529"/>
        <v>-9.4450685271148416</v>
      </c>
      <c r="AX304" s="40">
        <f t="shared" si="550"/>
        <v>-10.229832703602238</v>
      </c>
      <c r="AZ304" s="36">
        <f t="shared" si="379"/>
        <v>456.29399999999998</v>
      </c>
      <c r="BA304" s="36">
        <f t="shared" si="380"/>
        <v>65.567999999999998</v>
      </c>
      <c r="BB304" s="36">
        <f t="shared" si="381"/>
        <v>114.547</v>
      </c>
      <c r="BC304" s="36">
        <f>+AI304/1000</f>
        <v>1.4</v>
      </c>
      <c r="BD304" s="36">
        <f t="shared" si="530"/>
        <v>637.80899999999997</v>
      </c>
      <c r="BE304" s="41">
        <f t="shared" ref="BE304:BI305" si="552">AZ304+BE303</f>
        <v>12647.523000000005</v>
      </c>
      <c r="BF304" s="41">
        <f t="shared" si="552"/>
        <v>950.8660000000001</v>
      </c>
      <c r="BG304" s="41">
        <f t="shared" si="552"/>
        <v>4338.2470000000003</v>
      </c>
      <c r="BH304" s="41">
        <f t="shared" si="552"/>
        <v>319.55799999999994</v>
      </c>
      <c r="BI304" s="41">
        <f t="shared" si="552"/>
        <v>18256.194</v>
      </c>
      <c r="BJ304" s="1">
        <f t="shared" si="391"/>
        <v>34</v>
      </c>
    </row>
    <row r="305" spans="1:62" x14ac:dyDescent="0.25">
      <c r="A305" s="33">
        <f t="shared" si="220"/>
        <v>39690</v>
      </c>
      <c r="B305" s="36">
        <v>258046</v>
      </c>
      <c r="C305" s="36">
        <v>30200</v>
      </c>
      <c r="D305" s="48">
        <v>0</v>
      </c>
      <c r="E305" s="36">
        <v>288246</v>
      </c>
      <c r="F305" s="36">
        <f t="shared" si="523"/>
        <v>402463.25</v>
      </c>
      <c r="G305" s="36">
        <f t="shared" si="524"/>
        <v>480925.58333333331</v>
      </c>
      <c r="H305" s="40">
        <f t="shared" si="541"/>
        <v>18.65197955000124</v>
      </c>
      <c r="I305" s="40">
        <f t="shared" si="541"/>
        <v>4.12232709426259</v>
      </c>
      <c r="J305" s="40">
        <f t="shared" si="542"/>
        <v>-16.314859523484838</v>
      </c>
      <c r="L305" s="36">
        <v>16800</v>
      </c>
      <c r="M305" s="36">
        <v>7900</v>
      </c>
      <c r="N305" s="48">
        <v>50000</v>
      </c>
      <c r="O305" s="36">
        <v>74700</v>
      </c>
      <c r="P305" s="36">
        <f t="shared" si="532"/>
        <v>66528.75</v>
      </c>
      <c r="Q305" s="36">
        <f t="shared" si="533"/>
        <v>60403.25</v>
      </c>
      <c r="R305" s="40">
        <f t="shared" si="543"/>
        <v>-21.14763442903287</v>
      </c>
      <c r="S305" s="40">
        <f t="shared" si="543"/>
        <v>-28.233361919710031</v>
      </c>
      <c r="T305" s="40">
        <f t="shared" si="544"/>
        <v>10.141010624428315</v>
      </c>
      <c r="V305" s="36">
        <v>29577</v>
      </c>
      <c r="W305" s="36">
        <v>1500</v>
      </c>
      <c r="X305" s="36">
        <v>7000</v>
      </c>
      <c r="Y305" s="36">
        <v>38077</v>
      </c>
      <c r="Z305" s="36">
        <f t="shared" si="534"/>
        <v>84545.75</v>
      </c>
      <c r="AA305" s="36">
        <f t="shared" si="535"/>
        <v>97361.083333333328</v>
      </c>
      <c r="AB305" s="40">
        <f t="shared" si="545"/>
        <v>-55.387229056824836</v>
      </c>
      <c r="AC305" s="40">
        <f t="shared" si="545"/>
        <v>-11.871840308542247</v>
      </c>
      <c r="AD305" s="40">
        <f t="shared" si="546"/>
        <v>-13.162685638426709</v>
      </c>
      <c r="AF305" s="36">
        <v>19200</v>
      </c>
      <c r="AG305" s="36">
        <v>9000</v>
      </c>
      <c r="AH305" s="36">
        <v>4800</v>
      </c>
      <c r="AI305" s="36">
        <v>33000</v>
      </c>
      <c r="AJ305" s="36">
        <f t="shared" si="536"/>
        <v>12158.75</v>
      </c>
      <c r="AK305" s="36">
        <f t="shared" si="537"/>
        <v>12484</v>
      </c>
      <c r="AL305" s="40">
        <f t="shared" si="547"/>
        <v>122.97297297297298</v>
      </c>
      <c r="AM305" s="40">
        <f t="shared" si="547"/>
        <v>-19.575678401931441</v>
      </c>
      <c r="AN305" s="40">
        <f t="shared" si="548"/>
        <v>-2.6053348285805855</v>
      </c>
      <c r="AP305" s="36">
        <f t="shared" si="119"/>
        <v>323623</v>
      </c>
      <c r="AQ305" s="36">
        <f t="shared" si="119"/>
        <v>48600</v>
      </c>
      <c r="AR305" s="36">
        <f t="shared" si="551"/>
        <v>61800</v>
      </c>
      <c r="AS305" s="36">
        <f t="shared" si="551"/>
        <v>434023</v>
      </c>
      <c r="AT305" s="36">
        <f t="shared" si="538"/>
        <v>565696.5</v>
      </c>
      <c r="AU305" s="36">
        <f t="shared" si="539"/>
        <v>651173.91666666663</v>
      </c>
      <c r="AV305" s="40">
        <f t="shared" si="549"/>
        <v>-0.86679853272364493</v>
      </c>
      <c r="AW305" s="40">
        <f t="shared" si="529"/>
        <v>-4.1653678568282393</v>
      </c>
      <c r="AX305" s="40">
        <f t="shared" si="550"/>
        <v>-13.126664701839118</v>
      </c>
      <c r="AZ305" s="36">
        <f t="shared" si="379"/>
        <v>288.24599999999998</v>
      </c>
      <c r="BA305" s="36">
        <f t="shared" si="380"/>
        <v>74.7</v>
      </c>
      <c r="BB305" s="36">
        <f t="shared" si="381"/>
        <v>38.076999999999998</v>
      </c>
      <c r="BC305" s="36">
        <f>+AI305/1000</f>
        <v>33</v>
      </c>
      <c r="BD305" s="36">
        <f t="shared" si="530"/>
        <v>434.02300000000002</v>
      </c>
      <c r="BE305" s="41">
        <f t="shared" si="552"/>
        <v>12935.769000000004</v>
      </c>
      <c r="BF305" s="41">
        <f t="shared" si="552"/>
        <v>1025.566</v>
      </c>
      <c r="BG305" s="41">
        <f t="shared" si="552"/>
        <v>4376.3240000000005</v>
      </c>
      <c r="BH305" s="41">
        <f t="shared" si="552"/>
        <v>352.55799999999994</v>
      </c>
      <c r="BI305" s="41">
        <f t="shared" si="552"/>
        <v>18690.217000000001</v>
      </c>
      <c r="BJ305" s="1">
        <f t="shared" si="391"/>
        <v>35</v>
      </c>
    </row>
    <row r="306" spans="1:62" x14ac:dyDescent="0.25">
      <c r="A306" s="33">
        <f t="shared" si="220"/>
        <v>39697</v>
      </c>
      <c r="B306" s="36">
        <v>434313</v>
      </c>
      <c r="C306" s="36">
        <v>26600</v>
      </c>
      <c r="D306" s="48">
        <v>0</v>
      </c>
      <c r="E306" s="36">
        <v>460913</v>
      </c>
      <c r="F306" s="36">
        <f t="shared" ref="F306:F312" si="553">AVERAGE(E303,E304,E305,E306)</f>
        <v>409539.5</v>
      </c>
      <c r="G306" s="36">
        <f t="shared" ref="G306:G312" si="554">AVERAGE(F254,F202,F150)</f>
        <v>419749.75</v>
      </c>
      <c r="H306" s="40">
        <f t="shared" ref="H306:I308" si="555">((E306/E254)-1)*100</f>
        <v>82.336884496856968</v>
      </c>
      <c r="I306" s="40">
        <f t="shared" si="555"/>
        <v>27.442053688539247</v>
      </c>
      <c r="J306" s="40">
        <f t="shared" si="542"/>
        <v>-2.4324612462544692</v>
      </c>
      <c r="L306" s="36">
        <v>38708</v>
      </c>
      <c r="M306" s="36">
        <v>19400</v>
      </c>
      <c r="N306" s="48">
        <v>8400</v>
      </c>
      <c r="O306" s="36">
        <v>66508</v>
      </c>
      <c r="P306" s="36">
        <f t="shared" si="532"/>
        <v>60744</v>
      </c>
      <c r="Q306" s="36">
        <f t="shared" si="533"/>
        <v>55336.916666666664</v>
      </c>
      <c r="R306" s="40">
        <f t="shared" ref="R306:S308" si="556">((O306/O254)-1)*100</f>
        <v>15.395159191463526</v>
      </c>
      <c r="S306" s="40">
        <f t="shared" si="556"/>
        <v>-24.735386226144495</v>
      </c>
      <c r="T306" s="40">
        <f t="shared" si="544"/>
        <v>9.7712045756073174</v>
      </c>
      <c r="V306" s="36">
        <v>71672</v>
      </c>
      <c r="W306" s="36">
        <v>6000</v>
      </c>
      <c r="X306" s="36">
        <v>1400</v>
      </c>
      <c r="Y306" s="36">
        <v>79072</v>
      </c>
      <c r="Z306" s="36">
        <f t="shared" si="534"/>
        <v>77048</v>
      </c>
      <c r="AA306" s="36">
        <f t="shared" si="535"/>
        <v>93798.333333333328</v>
      </c>
      <c r="AB306" s="40">
        <f t="shared" ref="AB306:AC308" si="557">((Y306/Y254)-1)*100</f>
        <v>26.021196908120171</v>
      </c>
      <c r="AC306" s="40">
        <f t="shared" si="557"/>
        <v>-18.128978099862923</v>
      </c>
      <c r="AD306" s="40">
        <f t="shared" si="546"/>
        <v>-17.857815526217593</v>
      </c>
      <c r="AF306" s="36">
        <v>0</v>
      </c>
      <c r="AG306" s="36">
        <v>0</v>
      </c>
      <c r="AH306" s="36">
        <v>2800</v>
      </c>
      <c r="AI306" s="36">
        <v>2800</v>
      </c>
      <c r="AJ306" s="36">
        <f t="shared" si="536"/>
        <v>11275</v>
      </c>
      <c r="AK306" s="36">
        <f t="shared" si="537"/>
        <v>10359.916666666666</v>
      </c>
      <c r="AL306" s="40">
        <f t="shared" ref="AL306:AM308" si="558">((AI306/AI254)-1)*100</f>
        <v>-67.532467532467535</v>
      </c>
      <c r="AM306" s="40">
        <f t="shared" si="558"/>
        <v>4.9032378116858899</v>
      </c>
      <c r="AN306" s="40">
        <f t="shared" si="548"/>
        <v>8.8329217577361554</v>
      </c>
      <c r="AP306" s="36">
        <f t="shared" si="119"/>
        <v>544693</v>
      </c>
      <c r="AQ306" s="36">
        <f t="shared" si="119"/>
        <v>52000</v>
      </c>
      <c r="AR306" s="36">
        <f t="shared" si="551"/>
        <v>12600</v>
      </c>
      <c r="AS306" s="36">
        <f t="shared" si="551"/>
        <v>609293</v>
      </c>
      <c r="AT306" s="36">
        <f t="shared" si="538"/>
        <v>558606.5</v>
      </c>
      <c r="AU306" s="36">
        <f t="shared" si="539"/>
        <v>579244.91666666663</v>
      </c>
      <c r="AV306" s="40">
        <f t="shared" si="549"/>
        <v>59.590607278965905</v>
      </c>
      <c r="AW306" s="40">
        <f t="shared" ref="AW306:AW311" si="559">((AT306/AT254)-1)*100</f>
        <v>10.196673918007404</v>
      </c>
      <c r="AX306" s="40">
        <f t="shared" si="550"/>
        <v>-3.5629862382621891</v>
      </c>
      <c r="AZ306" s="36">
        <f t="shared" si="379"/>
        <v>460.91300000000001</v>
      </c>
      <c r="BA306" s="36">
        <f t="shared" si="380"/>
        <v>66.507999999999996</v>
      </c>
      <c r="BB306" s="36">
        <f t="shared" si="381"/>
        <v>79.072000000000003</v>
      </c>
      <c r="BC306" s="36">
        <f t="shared" si="382"/>
        <v>2.8</v>
      </c>
      <c r="BD306" s="36">
        <f t="shared" si="383"/>
        <v>609.29300000000001</v>
      </c>
      <c r="BE306" s="41">
        <f t="shared" ref="BE306:BI307" si="560">AZ306+BE305</f>
        <v>13396.682000000004</v>
      </c>
      <c r="BF306" s="41">
        <f t="shared" si="560"/>
        <v>1092.0740000000001</v>
      </c>
      <c r="BG306" s="41">
        <f t="shared" si="560"/>
        <v>4455.3960000000006</v>
      </c>
      <c r="BH306" s="41">
        <f t="shared" si="560"/>
        <v>355.35799999999995</v>
      </c>
      <c r="BI306" s="41">
        <f t="shared" si="560"/>
        <v>19299.510000000002</v>
      </c>
      <c r="BJ306" s="1">
        <f t="shared" si="391"/>
        <v>36</v>
      </c>
    </row>
    <row r="307" spans="1:62" x14ac:dyDescent="0.25">
      <c r="A307" s="33">
        <f t="shared" si="220"/>
        <v>39704</v>
      </c>
      <c r="B307" s="36">
        <v>357298</v>
      </c>
      <c r="C307" s="36">
        <v>28600</v>
      </c>
      <c r="D307" s="48">
        <v>3400</v>
      </c>
      <c r="E307" s="36">
        <v>389298</v>
      </c>
      <c r="F307" s="36">
        <f t="shared" si="553"/>
        <v>398687.75</v>
      </c>
      <c r="G307" s="36">
        <f t="shared" si="554"/>
        <v>351991.83333333331</v>
      </c>
      <c r="H307" s="40">
        <f t="shared" si="555"/>
        <v>68.553540811555052</v>
      </c>
      <c r="I307" s="40">
        <f t="shared" si="555"/>
        <v>46.680592001486353</v>
      </c>
      <c r="J307" s="40">
        <f t="shared" si="542"/>
        <v>13.266193202399123</v>
      </c>
      <c r="L307" s="36">
        <v>30010</v>
      </c>
      <c r="M307" s="36">
        <v>24100</v>
      </c>
      <c r="N307" s="48">
        <v>14000</v>
      </c>
      <c r="O307" s="36">
        <v>68110</v>
      </c>
      <c r="P307" s="36">
        <f t="shared" si="532"/>
        <v>68721.5</v>
      </c>
      <c r="Q307" s="36">
        <f t="shared" si="533"/>
        <v>60019.25</v>
      </c>
      <c r="R307" s="40">
        <f t="shared" si="556"/>
        <v>-32.356738504320191</v>
      </c>
      <c r="S307" s="40">
        <f t="shared" si="556"/>
        <v>-14.391601291821477</v>
      </c>
      <c r="T307" s="40">
        <f t="shared" si="544"/>
        <v>14.499098205992244</v>
      </c>
      <c r="V307" s="36">
        <v>34109</v>
      </c>
      <c r="W307" s="36">
        <v>13600</v>
      </c>
      <c r="X307" s="36">
        <v>0</v>
      </c>
      <c r="Y307" s="36">
        <v>47709</v>
      </c>
      <c r="Z307" s="36">
        <f t="shared" si="534"/>
        <v>69851.25</v>
      </c>
      <c r="AA307" s="36">
        <f t="shared" si="535"/>
        <v>78666.25</v>
      </c>
      <c r="AB307" s="40">
        <f t="shared" si="557"/>
        <v>15.770444066974033</v>
      </c>
      <c r="AC307" s="40">
        <f t="shared" si="557"/>
        <v>-2.1005606166783486</v>
      </c>
      <c r="AD307" s="40">
        <f t="shared" si="546"/>
        <v>-11.20556782610077</v>
      </c>
      <c r="AF307" s="36">
        <v>6000</v>
      </c>
      <c r="AG307" s="36">
        <v>0</v>
      </c>
      <c r="AH307" s="36">
        <v>3400</v>
      </c>
      <c r="AI307" s="36">
        <v>9400</v>
      </c>
      <c r="AJ307" s="36">
        <f t="shared" si="536"/>
        <v>11650</v>
      </c>
      <c r="AK307" s="36">
        <f t="shared" si="537"/>
        <v>13216.583333333334</v>
      </c>
      <c r="AL307" s="40">
        <f t="shared" si="558"/>
        <v>-64.490782713810816</v>
      </c>
      <c r="AM307" s="40">
        <f t="shared" si="558"/>
        <v>-26.261155769352495</v>
      </c>
      <c r="AN307" s="40">
        <f t="shared" si="548"/>
        <v>-11.853164269636007</v>
      </c>
      <c r="AP307" s="36">
        <f t="shared" si="119"/>
        <v>427417</v>
      </c>
      <c r="AQ307" s="36">
        <f t="shared" si="119"/>
        <v>66300</v>
      </c>
      <c r="AR307" s="36">
        <f t="shared" si="551"/>
        <v>20800</v>
      </c>
      <c r="AS307" s="36">
        <f t="shared" si="551"/>
        <v>514517</v>
      </c>
      <c r="AT307" s="36">
        <f t="shared" si="538"/>
        <v>548910.5</v>
      </c>
      <c r="AU307" s="36">
        <f t="shared" si="539"/>
        <v>503893.91666666669</v>
      </c>
      <c r="AV307" s="40">
        <f t="shared" si="549"/>
        <v>28.843129595127913</v>
      </c>
      <c r="AW307" s="40">
        <f t="shared" si="559"/>
        <v>24.97108576372289</v>
      </c>
      <c r="AX307" s="40">
        <f t="shared" si="550"/>
        <v>8.9337421715913301</v>
      </c>
      <c r="AZ307" s="36">
        <f t="shared" si="379"/>
        <v>389.298</v>
      </c>
      <c r="BA307" s="36">
        <f t="shared" si="380"/>
        <v>68.11</v>
      </c>
      <c r="BB307" s="36">
        <f t="shared" si="381"/>
        <v>47.709000000000003</v>
      </c>
      <c r="BC307" s="36">
        <f t="shared" si="382"/>
        <v>9.4</v>
      </c>
      <c r="BD307" s="36">
        <f t="shared" si="383"/>
        <v>514.51700000000005</v>
      </c>
      <c r="BE307" s="41">
        <f t="shared" si="560"/>
        <v>13785.980000000005</v>
      </c>
      <c r="BF307" s="41">
        <f t="shared" si="560"/>
        <v>1160.184</v>
      </c>
      <c r="BG307" s="41">
        <f t="shared" si="560"/>
        <v>4503.1050000000005</v>
      </c>
      <c r="BH307" s="41">
        <f t="shared" si="560"/>
        <v>364.75799999999992</v>
      </c>
      <c r="BI307" s="41">
        <f t="shared" si="560"/>
        <v>19814.027000000002</v>
      </c>
      <c r="BJ307" s="1">
        <f t="shared" si="391"/>
        <v>37</v>
      </c>
    </row>
    <row r="308" spans="1:62" x14ac:dyDescent="0.25">
      <c r="A308" s="33">
        <f t="shared" si="220"/>
        <v>39711</v>
      </c>
      <c r="B308" s="36">
        <v>273234</v>
      </c>
      <c r="C308" s="36">
        <v>52000</v>
      </c>
      <c r="D308" s="48">
        <v>0</v>
      </c>
      <c r="E308" s="36">
        <v>325234</v>
      </c>
      <c r="F308" s="36">
        <f t="shared" si="553"/>
        <v>365922.75</v>
      </c>
      <c r="G308" s="36">
        <f t="shared" si="554"/>
        <v>333539.5</v>
      </c>
      <c r="H308" s="40">
        <f t="shared" si="555"/>
        <v>7.1025402909775881</v>
      </c>
      <c r="I308" s="40">
        <f t="shared" si="555"/>
        <v>42.058339682339408</v>
      </c>
      <c r="J308" s="40">
        <f t="shared" si="542"/>
        <v>9.7089700020537286</v>
      </c>
      <c r="L308" s="36">
        <v>20399</v>
      </c>
      <c r="M308" s="36">
        <v>31974</v>
      </c>
      <c r="N308" s="48">
        <v>25200</v>
      </c>
      <c r="O308" s="36">
        <v>77573</v>
      </c>
      <c r="P308" s="36">
        <f t="shared" si="532"/>
        <v>71722.75</v>
      </c>
      <c r="Q308" s="36">
        <f t="shared" si="533"/>
        <v>53792</v>
      </c>
      <c r="R308" s="40">
        <f t="shared" si="556"/>
        <v>926.50522694190818</v>
      </c>
      <c r="S308" s="40">
        <f t="shared" si="556"/>
        <v>10.081882923535002</v>
      </c>
      <c r="T308" s="40">
        <f t="shared" si="544"/>
        <v>33.333488251041054</v>
      </c>
      <c r="V308" s="36">
        <v>21953</v>
      </c>
      <c r="W308" s="36">
        <v>3000</v>
      </c>
      <c r="X308" s="36">
        <v>0</v>
      </c>
      <c r="Y308" s="36">
        <v>24953</v>
      </c>
      <c r="Z308" s="36">
        <f t="shared" si="534"/>
        <v>47452.75</v>
      </c>
      <c r="AA308" s="36">
        <f t="shared" si="535"/>
        <v>75788.416666666672</v>
      </c>
      <c r="AB308" s="40">
        <f t="shared" si="557"/>
        <v>-59.023581187598531</v>
      </c>
      <c r="AC308" s="40">
        <f t="shared" si="557"/>
        <v>-24.136594178280657</v>
      </c>
      <c r="AD308" s="40">
        <f t="shared" si="546"/>
        <v>-37.387859402437272</v>
      </c>
      <c r="AF308" s="36">
        <v>0</v>
      </c>
      <c r="AG308" s="36">
        <v>0</v>
      </c>
      <c r="AH308" s="36">
        <v>0</v>
      </c>
      <c r="AI308" s="36">
        <v>0</v>
      </c>
      <c r="AJ308" s="36">
        <f t="shared" si="536"/>
        <v>11300</v>
      </c>
      <c r="AK308" s="36">
        <f t="shared" si="537"/>
        <v>12612.25</v>
      </c>
      <c r="AL308" s="40">
        <f t="shared" si="558"/>
        <v>-100</v>
      </c>
      <c r="AM308" s="40">
        <f t="shared" si="558"/>
        <v>-32.152506754728307</v>
      </c>
      <c r="AN308" s="40">
        <f t="shared" si="548"/>
        <v>-10.404566988443776</v>
      </c>
      <c r="AP308" s="36">
        <f t="shared" si="119"/>
        <v>315586</v>
      </c>
      <c r="AQ308" s="36">
        <f t="shared" si="119"/>
        <v>86974</v>
      </c>
      <c r="AR308" s="36">
        <f t="shared" si="551"/>
        <v>25200</v>
      </c>
      <c r="AS308" s="36">
        <f t="shared" si="551"/>
        <v>427760</v>
      </c>
      <c r="AT308" s="36">
        <f t="shared" si="538"/>
        <v>496398.25</v>
      </c>
      <c r="AU308" s="36">
        <f t="shared" si="539"/>
        <v>475732.16666666669</v>
      </c>
      <c r="AV308" s="40">
        <f t="shared" si="549"/>
        <v>10.008409563757104</v>
      </c>
      <c r="AW308" s="40">
        <f t="shared" si="559"/>
        <v>23.498894750656497</v>
      </c>
      <c r="AX308" s="40">
        <f t="shared" si="550"/>
        <v>4.3440584390446624</v>
      </c>
      <c r="AZ308" s="36">
        <f t="shared" si="379"/>
        <v>325.23399999999998</v>
      </c>
      <c r="BA308" s="36">
        <f t="shared" si="380"/>
        <v>77.572999999999993</v>
      </c>
      <c r="BB308" s="36">
        <f t="shared" si="381"/>
        <v>24.952999999999999</v>
      </c>
      <c r="BC308" s="36">
        <f t="shared" si="382"/>
        <v>0</v>
      </c>
      <c r="BD308" s="36">
        <f t="shared" si="383"/>
        <v>427.76</v>
      </c>
      <c r="BE308" s="41">
        <f t="shared" ref="BE308:BI309" si="561">AZ308+BE307</f>
        <v>14111.214000000005</v>
      </c>
      <c r="BF308" s="41">
        <f t="shared" si="561"/>
        <v>1237.7570000000001</v>
      </c>
      <c r="BG308" s="41">
        <f t="shared" si="561"/>
        <v>4528.0580000000009</v>
      </c>
      <c r="BH308" s="41">
        <f t="shared" si="561"/>
        <v>364.75799999999992</v>
      </c>
      <c r="BI308" s="41">
        <f t="shared" si="561"/>
        <v>20241.787</v>
      </c>
      <c r="BJ308" s="1">
        <f t="shared" si="391"/>
        <v>38</v>
      </c>
    </row>
    <row r="309" spans="1:62" x14ac:dyDescent="0.25">
      <c r="A309" s="33">
        <f t="shared" si="220"/>
        <v>39718</v>
      </c>
      <c r="B309" s="36">
        <v>135282</v>
      </c>
      <c r="C309" s="36">
        <v>79689</v>
      </c>
      <c r="D309" s="48">
        <v>10600</v>
      </c>
      <c r="E309" s="36">
        <v>225571</v>
      </c>
      <c r="F309" s="36">
        <f t="shared" si="553"/>
        <v>350254</v>
      </c>
      <c r="G309" s="36">
        <f t="shared" si="554"/>
        <v>335625.08333333331</v>
      </c>
      <c r="H309" s="40">
        <f t="shared" ref="H309:I311" si="562">((E309/E257)-1)*100</f>
        <v>-36.355787543203775</v>
      </c>
      <c r="I309" s="40">
        <f t="shared" si="562"/>
        <v>22.698531137571408</v>
      </c>
      <c r="J309" s="40">
        <f t="shared" ref="J309:J314" si="563">((F309/G309)-1)*100</f>
        <v>4.3587077942376817</v>
      </c>
      <c r="L309" s="36">
        <v>10846</v>
      </c>
      <c r="M309" s="36">
        <v>4500</v>
      </c>
      <c r="N309" s="48">
        <v>26600</v>
      </c>
      <c r="O309" s="36">
        <v>41946</v>
      </c>
      <c r="P309" s="36">
        <f t="shared" ref="P309:P315" si="564">AVERAGE(O306,O307,O308,O309)</f>
        <v>63534.25</v>
      </c>
      <c r="Q309" s="36">
        <f t="shared" ref="Q309:Q315" si="565">AVERAGE(P257,P205,P153)</f>
        <v>47547.833333333336</v>
      </c>
      <c r="R309" s="40">
        <f t="shared" ref="R309:S311" si="566">((O309/O257)-1)*100</f>
        <v>2.8088235294117636</v>
      </c>
      <c r="S309" s="40">
        <f t="shared" si="566"/>
        <v>22.960393261145139</v>
      </c>
      <c r="T309" s="40">
        <f t="shared" ref="T309:T314" si="567">((P309/Q309)-1)*100</f>
        <v>33.621756336601379</v>
      </c>
      <c r="V309" s="36">
        <v>21303</v>
      </c>
      <c r="W309" s="36">
        <v>6115</v>
      </c>
      <c r="X309" s="36">
        <v>0</v>
      </c>
      <c r="Y309" s="36">
        <v>27418</v>
      </c>
      <c r="Z309" s="36">
        <f t="shared" ref="Z309:Z315" si="568">AVERAGE(Y306,Y307,Y308,Y309)</f>
        <v>44788</v>
      </c>
      <c r="AA309" s="36">
        <f t="shared" ref="AA309:AA315" si="569">AVERAGE(Z257,Z205,Z153)</f>
        <v>71669.583333333328</v>
      </c>
      <c r="AB309" s="40">
        <f t="shared" ref="AB309:AC311" si="570">((Y309/Y257)-1)*100</f>
        <v>-69.450355992824427</v>
      </c>
      <c r="AC309" s="40">
        <f t="shared" si="570"/>
        <v>-29.63393558523174</v>
      </c>
      <c r="AD309" s="40">
        <f t="shared" ref="AD309:AD314" si="571">((Z309/AA309)-1)*100</f>
        <v>-37.507659571994154</v>
      </c>
      <c r="AF309" s="36">
        <v>1535</v>
      </c>
      <c r="AG309" s="36">
        <v>0</v>
      </c>
      <c r="AH309" s="36">
        <v>3600</v>
      </c>
      <c r="AI309" s="36">
        <v>5135</v>
      </c>
      <c r="AJ309" s="36">
        <f t="shared" ref="AJ309:AJ315" si="572">AVERAGE(AI306,AI307,AI308,AI309)</f>
        <v>4333.75</v>
      </c>
      <c r="AK309" s="36">
        <f t="shared" ref="AK309:AK315" si="573">AVERAGE(AJ257,AJ205,AJ153)</f>
        <v>14704.833333333334</v>
      </c>
      <c r="AL309" s="40">
        <f t="shared" ref="AL309:AM311" si="574">((AI309/AI257)-1)*100</f>
        <v>-74.452736318407958</v>
      </c>
      <c r="AM309" s="40">
        <f t="shared" si="574"/>
        <v>-75.896829810900996</v>
      </c>
      <c r="AN309" s="40">
        <f t="shared" ref="AN309:AN314" si="575">((AJ309/AK309)-1)*100</f>
        <v>-70.528397692368713</v>
      </c>
      <c r="AP309" s="36">
        <f t="shared" si="119"/>
        <v>168966</v>
      </c>
      <c r="AQ309" s="36">
        <f t="shared" si="119"/>
        <v>90304</v>
      </c>
      <c r="AR309" s="36">
        <f t="shared" si="551"/>
        <v>40800</v>
      </c>
      <c r="AS309" s="36">
        <f t="shared" si="551"/>
        <v>300070</v>
      </c>
      <c r="AT309" s="36">
        <f t="shared" ref="AT309:AT315" si="576">AVERAGE(AS306,AS307,AS308,AS309)</f>
        <v>462910</v>
      </c>
      <c r="AU309" s="36">
        <f t="shared" ref="AU309:AU315" si="577">AVERAGE(AT257,AT205,AT153)</f>
        <v>469547.33333333331</v>
      </c>
      <c r="AV309" s="40">
        <f t="shared" ref="AV309:AV314" si="578">((AS309/AS257)-1)*100</f>
        <v>-40.588903804195034</v>
      </c>
      <c r="AW309" s="40">
        <f t="shared" si="559"/>
        <v>10.543163796881029</v>
      </c>
      <c r="AX309" s="40">
        <f t="shared" ref="AX309:AX314" si="579">((AT309/AU309)-1)*100</f>
        <v>-1.4135600102794021</v>
      </c>
      <c r="AZ309" s="36">
        <f t="shared" si="379"/>
        <v>225.571</v>
      </c>
      <c r="BA309" s="36">
        <f t="shared" si="380"/>
        <v>41.945999999999998</v>
      </c>
      <c r="BB309" s="36">
        <f t="shared" si="381"/>
        <v>27.417999999999999</v>
      </c>
      <c r="BC309" s="36">
        <f t="shared" si="382"/>
        <v>5.1349999999999998</v>
      </c>
      <c r="BD309" s="36">
        <f t="shared" si="383"/>
        <v>300.07</v>
      </c>
      <c r="BE309" s="41">
        <f t="shared" si="561"/>
        <v>14336.785000000005</v>
      </c>
      <c r="BF309" s="41">
        <f t="shared" si="561"/>
        <v>1279.703</v>
      </c>
      <c r="BG309" s="41">
        <f t="shared" si="561"/>
        <v>4555.4760000000006</v>
      </c>
      <c r="BH309" s="41">
        <f t="shared" si="561"/>
        <v>369.89299999999992</v>
      </c>
      <c r="BI309" s="41">
        <f t="shared" si="561"/>
        <v>20541.857</v>
      </c>
      <c r="BJ309" s="1">
        <f t="shared" si="391"/>
        <v>39</v>
      </c>
    </row>
    <row r="310" spans="1:62" x14ac:dyDescent="0.25">
      <c r="A310" s="33">
        <f t="shared" si="220"/>
        <v>39725</v>
      </c>
      <c r="B310" s="36">
        <v>212722</v>
      </c>
      <c r="C310" s="36">
        <v>118638</v>
      </c>
      <c r="D310" s="48">
        <v>27200</v>
      </c>
      <c r="E310" s="36">
        <v>358560</v>
      </c>
      <c r="F310" s="36">
        <f t="shared" si="553"/>
        <v>324665.75</v>
      </c>
      <c r="G310" s="36">
        <f t="shared" si="554"/>
        <v>353820.66666666669</v>
      </c>
      <c r="H310" s="40">
        <f t="shared" si="562"/>
        <v>-2.6654613862353682</v>
      </c>
      <c r="I310" s="40">
        <f t="shared" si="562"/>
        <v>3.2788202005035627</v>
      </c>
      <c r="J310" s="40">
        <f t="shared" si="563"/>
        <v>-8.2400264917632526</v>
      </c>
      <c r="L310" s="36">
        <v>7859</v>
      </c>
      <c r="M310" s="36">
        <v>5020</v>
      </c>
      <c r="N310" s="48">
        <v>32200</v>
      </c>
      <c r="O310" s="36">
        <v>45079</v>
      </c>
      <c r="P310" s="36">
        <f t="shared" si="564"/>
        <v>58177</v>
      </c>
      <c r="Q310" s="36">
        <f t="shared" si="565"/>
        <v>43795.25</v>
      </c>
      <c r="R310" s="40">
        <f t="shared" si="566"/>
        <v>15.616824826878695</v>
      </c>
      <c r="S310" s="40">
        <f t="shared" si="566"/>
        <v>23.756494732419675</v>
      </c>
      <c r="T310" s="40">
        <f t="shared" si="567"/>
        <v>32.838606926550248</v>
      </c>
      <c r="V310" s="36">
        <v>65203</v>
      </c>
      <c r="W310" s="36">
        <v>18000</v>
      </c>
      <c r="X310" s="36">
        <v>4200</v>
      </c>
      <c r="Y310" s="36">
        <v>87403</v>
      </c>
      <c r="Z310" s="36">
        <f t="shared" si="568"/>
        <v>46870.75</v>
      </c>
      <c r="AA310" s="36">
        <f t="shared" si="569"/>
        <v>88948.083333333328</v>
      </c>
      <c r="AB310" s="40">
        <f t="shared" si="570"/>
        <v>-41.532935093082521</v>
      </c>
      <c r="AC310" s="40">
        <f t="shared" si="570"/>
        <v>-45.075378062142221</v>
      </c>
      <c r="AD310" s="40">
        <f t="shared" si="571"/>
        <v>-47.305497495261747</v>
      </c>
      <c r="AF310" s="36">
        <v>4500</v>
      </c>
      <c r="AG310" s="36">
        <v>1500</v>
      </c>
      <c r="AH310" s="36">
        <v>4500</v>
      </c>
      <c r="AI310" s="36">
        <v>10500</v>
      </c>
      <c r="AJ310" s="36">
        <f t="shared" si="572"/>
        <v>6258.75</v>
      </c>
      <c r="AK310" s="36">
        <f t="shared" si="573"/>
        <v>14896.083333333334</v>
      </c>
      <c r="AL310" s="40">
        <f t="shared" si="574"/>
        <v>14.130434782608692</v>
      </c>
      <c r="AM310" s="40">
        <f t="shared" si="574"/>
        <v>-65.467060251600088</v>
      </c>
      <c r="AN310" s="40">
        <f t="shared" si="575"/>
        <v>-57.983921948163108</v>
      </c>
      <c r="AP310" s="36">
        <f t="shared" si="119"/>
        <v>290284</v>
      </c>
      <c r="AQ310" s="36">
        <f t="shared" si="119"/>
        <v>143158</v>
      </c>
      <c r="AR310" s="36">
        <f t="shared" si="551"/>
        <v>68100</v>
      </c>
      <c r="AS310" s="36">
        <f t="shared" si="551"/>
        <v>501542</v>
      </c>
      <c r="AT310" s="36">
        <f t="shared" si="576"/>
        <v>435972.25</v>
      </c>
      <c r="AU310" s="36">
        <f t="shared" si="577"/>
        <v>501460.08333333331</v>
      </c>
      <c r="AV310" s="40">
        <f t="shared" si="578"/>
        <v>-11.397731689220226</v>
      </c>
      <c r="AW310" s="40">
        <f t="shared" si="559"/>
        <v>-6.2078843099574899</v>
      </c>
      <c r="AX310" s="40">
        <f t="shared" si="579"/>
        <v>-13.059430951715822</v>
      </c>
      <c r="AZ310" s="36">
        <f t="shared" si="379"/>
        <v>358.56</v>
      </c>
      <c r="BA310" s="36">
        <f t="shared" si="380"/>
        <v>45.079000000000001</v>
      </c>
      <c r="BB310" s="36">
        <f t="shared" si="381"/>
        <v>87.403000000000006</v>
      </c>
      <c r="BC310" s="36">
        <f t="shared" si="382"/>
        <v>10.5</v>
      </c>
      <c r="BD310" s="36">
        <f t="shared" si="383"/>
        <v>501.54199999999997</v>
      </c>
      <c r="BE310" s="41">
        <f t="shared" ref="BE310:BI311" si="580">AZ310+BE309</f>
        <v>14695.345000000005</v>
      </c>
      <c r="BF310" s="41">
        <f t="shared" si="580"/>
        <v>1324.7819999999999</v>
      </c>
      <c r="BG310" s="41">
        <f t="shared" si="580"/>
        <v>4642.8790000000008</v>
      </c>
      <c r="BH310" s="41">
        <f t="shared" si="580"/>
        <v>380.39299999999992</v>
      </c>
      <c r="BI310" s="41">
        <f t="shared" si="580"/>
        <v>21043.399000000001</v>
      </c>
      <c r="BJ310" s="1">
        <f t="shared" si="391"/>
        <v>40</v>
      </c>
    </row>
    <row r="311" spans="1:62" x14ac:dyDescent="0.25">
      <c r="A311" s="33">
        <f t="shared" si="220"/>
        <v>39732</v>
      </c>
      <c r="B311" s="36">
        <v>84568</v>
      </c>
      <c r="C311" s="36">
        <v>109267</v>
      </c>
      <c r="D311" s="48">
        <v>6050</v>
      </c>
      <c r="E311" s="36">
        <v>199885</v>
      </c>
      <c r="F311" s="36">
        <f t="shared" si="553"/>
        <v>277312.5</v>
      </c>
      <c r="G311" s="36">
        <f t="shared" si="554"/>
        <v>387940.33333333331</v>
      </c>
      <c r="H311" s="40">
        <f t="shared" si="562"/>
        <v>-59.618457709332098</v>
      </c>
      <c r="I311" s="40">
        <f t="shared" si="562"/>
        <v>-27.093103273761209</v>
      </c>
      <c r="J311" s="40">
        <f t="shared" si="563"/>
        <v>-28.516713480853152</v>
      </c>
      <c r="L311" s="36">
        <v>3135</v>
      </c>
      <c r="M311" s="36">
        <v>16816</v>
      </c>
      <c r="N311" s="48">
        <v>8400</v>
      </c>
      <c r="O311" s="36">
        <v>28351</v>
      </c>
      <c r="P311" s="36">
        <f t="shared" si="564"/>
        <v>48237.25</v>
      </c>
      <c r="Q311" s="36">
        <f t="shared" si="565"/>
        <v>31405.25</v>
      </c>
      <c r="R311" s="40">
        <f t="shared" si="566"/>
        <v>-5.0281388181696363</v>
      </c>
      <c r="S311" s="40">
        <f t="shared" si="566"/>
        <v>64.633657283765217</v>
      </c>
      <c r="T311" s="40">
        <f t="shared" si="567"/>
        <v>53.596134404279553</v>
      </c>
      <c r="V311" s="36">
        <v>90741</v>
      </c>
      <c r="W311" s="36">
        <v>29154</v>
      </c>
      <c r="X311" s="36">
        <v>4200</v>
      </c>
      <c r="Y311" s="36">
        <v>124095</v>
      </c>
      <c r="Z311" s="36">
        <f t="shared" si="568"/>
        <v>65967.25</v>
      </c>
      <c r="AA311" s="36">
        <f t="shared" si="569"/>
        <v>132673.41666666666</v>
      </c>
      <c r="AB311" s="40">
        <f t="shared" si="570"/>
        <v>-35.249152100182627</v>
      </c>
      <c r="AC311" s="40">
        <f t="shared" si="570"/>
        <v>-46.344751578938805</v>
      </c>
      <c r="AD311" s="40">
        <f t="shared" si="571"/>
        <v>-50.278472012416444</v>
      </c>
      <c r="AF311" s="36">
        <v>1500</v>
      </c>
      <c r="AG311" s="36">
        <v>0</v>
      </c>
      <c r="AH311" s="36">
        <v>3200</v>
      </c>
      <c r="AI311" s="36">
        <v>4700</v>
      </c>
      <c r="AJ311" s="36">
        <f t="shared" si="572"/>
        <v>5083.75</v>
      </c>
      <c r="AK311" s="36">
        <f t="shared" si="573"/>
        <v>14901.166666666666</v>
      </c>
      <c r="AL311" s="40">
        <f t="shared" si="574"/>
        <v>-78.283971722958924</v>
      </c>
      <c r="AM311" s="40">
        <f t="shared" si="574"/>
        <v>-69.948423899389653</v>
      </c>
      <c r="AN311" s="40">
        <f t="shared" si="575"/>
        <v>-65.883543794110082</v>
      </c>
      <c r="AP311" s="36">
        <f t="shared" si="119"/>
        <v>179944</v>
      </c>
      <c r="AQ311" s="36">
        <f t="shared" si="119"/>
        <v>155237</v>
      </c>
      <c r="AR311" s="36">
        <f t="shared" si="551"/>
        <v>21850</v>
      </c>
      <c r="AS311" s="36">
        <f t="shared" si="551"/>
        <v>357031</v>
      </c>
      <c r="AT311" s="36">
        <f t="shared" si="576"/>
        <v>396600.75</v>
      </c>
      <c r="AU311" s="36">
        <f t="shared" si="577"/>
        <v>566920.16666666663</v>
      </c>
      <c r="AV311" s="40">
        <f t="shared" si="578"/>
        <v>-51.63072929649821</v>
      </c>
      <c r="AW311" s="40">
        <f t="shared" si="559"/>
        <v>-27.828869580408288</v>
      </c>
      <c r="AX311" s="40">
        <f t="shared" si="579"/>
        <v>-30.042927854921363</v>
      </c>
      <c r="AZ311" s="36">
        <f t="shared" si="379"/>
        <v>199.88499999999999</v>
      </c>
      <c r="BA311" s="36">
        <f t="shared" si="380"/>
        <v>28.350999999999999</v>
      </c>
      <c r="BB311" s="36">
        <f t="shared" si="381"/>
        <v>124.095</v>
      </c>
      <c r="BC311" s="36">
        <f t="shared" si="382"/>
        <v>4.7</v>
      </c>
      <c r="BD311" s="36">
        <f t="shared" si="383"/>
        <v>357.03100000000001</v>
      </c>
      <c r="BE311" s="41">
        <f t="shared" si="580"/>
        <v>14895.230000000005</v>
      </c>
      <c r="BF311" s="41">
        <f t="shared" si="580"/>
        <v>1353.1329999999998</v>
      </c>
      <c r="BG311" s="41">
        <f t="shared" si="580"/>
        <v>4766.9740000000011</v>
      </c>
      <c r="BH311" s="41">
        <f t="shared" si="580"/>
        <v>385.0929999999999</v>
      </c>
      <c r="BI311" s="41">
        <f t="shared" si="580"/>
        <v>21400.43</v>
      </c>
      <c r="BJ311" s="1">
        <f t="shared" si="391"/>
        <v>41</v>
      </c>
    </row>
    <row r="312" spans="1:62" x14ac:dyDescent="0.25">
      <c r="A312" s="33">
        <f t="shared" si="220"/>
        <v>39739</v>
      </c>
      <c r="B312" s="36">
        <v>118981</v>
      </c>
      <c r="C312" s="36">
        <v>79325</v>
      </c>
      <c r="D312" s="48">
        <v>8400</v>
      </c>
      <c r="E312" s="36">
        <v>206706</v>
      </c>
      <c r="F312" s="36">
        <f t="shared" si="553"/>
        <v>247680.5</v>
      </c>
      <c r="G312" s="36">
        <f t="shared" si="554"/>
        <v>403158</v>
      </c>
      <c r="H312" s="40">
        <f t="shared" ref="H312:I314" si="581">((E312/E260)-1)*100</f>
        <v>-63.012786790204309</v>
      </c>
      <c r="I312" s="40">
        <f t="shared" si="581"/>
        <v>-44.236606698100303</v>
      </c>
      <c r="J312" s="40">
        <f t="shared" si="563"/>
        <v>-38.56490507443732</v>
      </c>
      <c r="L312" s="36">
        <v>6496</v>
      </c>
      <c r="M312" s="36">
        <v>4500</v>
      </c>
      <c r="N312" s="48">
        <v>26600</v>
      </c>
      <c r="O312" s="36">
        <v>37596</v>
      </c>
      <c r="P312" s="36">
        <f t="shared" si="564"/>
        <v>38243</v>
      </c>
      <c r="Q312" s="36">
        <f t="shared" si="565"/>
        <v>31348.5</v>
      </c>
      <c r="R312" s="40">
        <f t="shared" ref="R312:S314" si="582">((O312/O260)-1)*100</f>
        <v>108.78547231632143</v>
      </c>
      <c r="S312" s="40">
        <f t="shared" si="582"/>
        <v>19.83799324710731</v>
      </c>
      <c r="T312" s="40">
        <f t="shared" si="567"/>
        <v>21.993077818715399</v>
      </c>
      <c r="V312" s="36">
        <v>173999</v>
      </c>
      <c r="W312" s="36">
        <v>38400</v>
      </c>
      <c r="X312" s="36">
        <v>8500</v>
      </c>
      <c r="Y312" s="36">
        <v>220899</v>
      </c>
      <c r="Z312" s="36">
        <f t="shared" si="568"/>
        <v>114953.75</v>
      </c>
      <c r="AA312" s="36">
        <f t="shared" si="569"/>
        <v>181658.58333333334</v>
      </c>
      <c r="AB312" s="40">
        <f t="shared" ref="AB312:AC314" si="583">((Y312/Y260)-1)*100</f>
        <v>25.090038053818976</v>
      </c>
      <c r="AC312" s="40">
        <f t="shared" si="583"/>
        <v>-24.308045341261142</v>
      </c>
      <c r="AD312" s="40">
        <f t="shared" si="571"/>
        <v>-36.719890747432338</v>
      </c>
      <c r="AF312" s="36">
        <v>3035</v>
      </c>
      <c r="AG312" s="36">
        <v>1500</v>
      </c>
      <c r="AH312" s="36">
        <v>4800</v>
      </c>
      <c r="AI312" s="36">
        <v>9335</v>
      </c>
      <c r="AJ312" s="36">
        <f t="shared" si="572"/>
        <v>7417.5</v>
      </c>
      <c r="AK312" s="36">
        <f t="shared" si="573"/>
        <v>15030.5</v>
      </c>
      <c r="AL312" s="40">
        <f t="shared" ref="AL312:AM314" si="584">((AI312/AI260)-1)*100</f>
        <v>-0.69148936170212449</v>
      </c>
      <c r="AM312" s="40">
        <f t="shared" si="584"/>
        <v>-50.831082312778619</v>
      </c>
      <c r="AN312" s="40">
        <f t="shared" si="575"/>
        <v>-50.650344299923489</v>
      </c>
      <c r="AP312" s="36">
        <f t="shared" si="119"/>
        <v>302511</v>
      </c>
      <c r="AQ312" s="36">
        <f t="shared" si="119"/>
        <v>123725</v>
      </c>
      <c r="AR312" s="36">
        <f t="shared" si="551"/>
        <v>48300</v>
      </c>
      <c r="AS312" s="36">
        <f t="shared" si="551"/>
        <v>474536</v>
      </c>
      <c r="AT312" s="36">
        <f t="shared" si="576"/>
        <v>408294.75</v>
      </c>
      <c r="AU312" s="36">
        <f t="shared" si="577"/>
        <v>631195.58333333337</v>
      </c>
      <c r="AV312" s="40">
        <f t="shared" si="578"/>
        <v>-37.794894718145081</v>
      </c>
      <c r="AW312" s="40">
        <f t="shared" ref="AW312:AW317" si="585">((AT312/AT260)-1)*100</f>
        <v>-36.504729354343702</v>
      </c>
      <c r="AX312" s="40">
        <f t="shared" si="579"/>
        <v>-35.31406733808209</v>
      </c>
      <c r="AZ312" s="36">
        <f t="shared" si="379"/>
        <v>206.70599999999999</v>
      </c>
      <c r="BA312" s="36">
        <f t="shared" si="380"/>
        <v>37.595999999999997</v>
      </c>
      <c r="BB312" s="36">
        <f t="shared" si="381"/>
        <v>220.899</v>
      </c>
      <c r="BC312" s="36">
        <f t="shared" si="382"/>
        <v>9.3350000000000009</v>
      </c>
      <c r="BD312" s="36">
        <f t="shared" si="383"/>
        <v>474.536</v>
      </c>
      <c r="BE312" s="41">
        <f t="shared" ref="BE312:BI313" si="586">AZ312+BE311</f>
        <v>15101.936000000005</v>
      </c>
      <c r="BF312" s="41">
        <f t="shared" si="586"/>
        <v>1390.7289999999998</v>
      </c>
      <c r="BG312" s="41">
        <f t="shared" si="586"/>
        <v>4987.8730000000014</v>
      </c>
      <c r="BH312" s="41">
        <f t="shared" si="586"/>
        <v>394.42799999999988</v>
      </c>
      <c r="BI312" s="41">
        <f t="shared" si="586"/>
        <v>21874.966</v>
      </c>
      <c r="BJ312" s="1">
        <f t="shared" si="391"/>
        <v>42</v>
      </c>
    </row>
    <row r="313" spans="1:62" x14ac:dyDescent="0.25">
      <c r="A313" s="33">
        <f t="shared" si="220"/>
        <v>39746</v>
      </c>
      <c r="B313" s="36">
        <v>208330</v>
      </c>
      <c r="C313" s="36">
        <v>52900</v>
      </c>
      <c r="D313" s="48">
        <v>1400</v>
      </c>
      <c r="E313" s="36">
        <v>262630</v>
      </c>
      <c r="F313" s="36">
        <f t="shared" ref="F313:F319" si="587">AVERAGE(E310,E311,E312,E313)</f>
        <v>256945.25</v>
      </c>
      <c r="G313" s="36">
        <f t="shared" ref="G313:G319" si="588">AVERAGE(F261,F209,F157)</f>
        <v>408905.08333333331</v>
      </c>
      <c r="H313" s="40">
        <f t="shared" si="581"/>
        <v>-59.773371972625732</v>
      </c>
      <c r="I313" s="40">
        <f t="shared" si="581"/>
        <v>-50.470867966135671</v>
      </c>
      <c r="J313" s="40">
        <f t="shared" si="563"/>
        <v>-37.162617812079858</v>
      </c>
      <c r="L313" s="36">
        <v>8050</v>
      </c>
      <c r="M313" s="36">
        <v>3000</v>
      </c>
      <c r="N313" s="48">
        <v>14000</v>
      </c>
      <c r="O313" s="36">
        <v>25050</v>
      </c>
      <c r="P313" s="36">
        <f t="shared" si="564"/>
        <v>34019</v>
      </c>
      <c r="Q313" s="36">
        <f t="shared" si="565"/>
        <v>26306.583333333332</v>
      </c>
      <c r="R313" s="40">
        <f t="shared" si="582"/>
        <v>-24.548192771084342</v>
      </c>
      <c r="S313" s="40">
        <f t="shared" si="582"/>
        <v>13.350381927379651</v>
      </c>
      <c r="T313" s="40">
        <f t="shared" si="567"/>
        <v>29.317439550936243</v>
      </c>
      <c r="V313" s="36">
        <v>165125</v>
      </c>
      <c r="W313" s="36">
        <v>89900</v>
      </c>
      <c r="X313" s="36">
        <v>15700</v>
      </c>
      <c r="Y313" s="36">
        <v>270725</v>
      </c>
      <c r="Z313" s="36">
        <f t="shared" si="568"/>
        <v>175780.5</v>
      </c>
      <c r="AA313" s="36">
        <f t="shared" si="569"/>
        <v>210795.16666666666</v>
      </c>
      <c r="AB313" s="40">
        <f t="shared" si="583"/>
        <v>119.08102902737654</v>
      </c>
      <c r="AC313" s="40">
        <f t="shared" si="583"/>
        <v>9.6390802518610421</v>
      </c>
      <c r="AD313" s="40">
        <f t="shared" si="571"/>
        <v>-16.610754041640739</v>
      </c>
      <c r="AF313" s="36">
        <v>3070</v>
      </c>
      <c r="AG313" s="36">
        <v>0</v>
      </c>
      <c r="AH313" s="36">
        <v>1400</v>
      </c>
      <c r="AI313" s="36">
        <v>4470</v>
      </c>
      <c r="AJ313" s="36">
        <f t="shared" si="572"/>
        <v>7251.25</v>
      </c>
      <c r="AK313" s="36">
        <f t="shared" si="573"/>
        <v>14596</v>
      </c>
      <c r="AL313" s="40">
        <f t="shared" si="584"/>
        <v>-84.744027303754265</v>
      </c>
      <c r="AM313" s="40">
        <f t="shared" si="584"/>
        <v>-58.291992004946579</v>
      </c>
      <c r="AN313" s="40">
        <f t="shared" si="575"/>
        <v>-50.320293231022198</v>
      </c>
      <c r="AP313" s="36">
        <f t="shared" si="119"/>
        <v>384575</v>
      </c>
      <c r="AQ313" s="36">
        <f t="shared" si="119"/>
        <v>145800</v>
      </c>
      <c r="AR313" s="36">
        <f t="shared" si="551"/>
        <v>32500</v>
      </c>
      <c r="AS313" s="36">
        <f t="shared" si="551"/>
        <v>562875</v>
      </c>
      <c r="AT313" s="36">
        <f t="shared" si="576"/>
        <v>473996</v>
      </c>
      <c r="AU313" s="36">
        <f t="shared" si="577"/>
        <v>660602.83333333337</v>
      </c>
      <c r="AV313" s="40">
        <f t="shared" si="578"/>
        <v>-32.907125462930409</v>
      </c>
      <c r="AW313" s="40">
        <f t="shared" si="585"/>
        <v>-34.75627339554481</v>
      </c>
      <c r="AX313" s="40">
        <f t="shared" si="579"/>
        <v>-28.247961394857278</v>
      </c>
      <c r="AZ313" s="36">
        <f t="shared" si="379"/>
        <v>262.63</v>
      </c>
      <c r="BA313" s="36">
        <f t="shared" si="380"/>
        <v>25.05</v>
      </c>
      <c r="BB313" s="36">
        <f t="shared" si="381"/>
        <v>270.72500000000002</v>
      </c>
      <c r="BC313" s="36">
        <f t="shared" si="382"/>
        <v>4.47</v>
      </c>
      <c r="BD313" s="36">
        <f t="shared" si="383"/>
        <v>562.875</v>
      </c>
      <c r="BE313" s="41">
        <f t="shared" si="586"/>
        <v>15364.566000000004</v>
      </c>
      <c r="BF313" s="41">
        <f t="shared" si="586"/>
        <v>1415.7789999999998</v>
      </c>
      <c r="BG313" s="41">
        <f t="shared" si="586"/>
        <v>5258.5980000000018</v>
      </c>
      <c r="BH313" s="41">
        <f t="shared" si="586"/>
        <v>398.89799999999991</v>
      </c>
      <c r="BI313" s="41">
        <f t="shared" si="586"/>
        <v>22437.841</v>
      </c>
      <c r="BJ313" s="1">
        <f t="shared" si="391"/>
        <v>43</v>
      </c>
    </row>
    <row r="314" spans="1:62" x14ac:dyDescent="0.25">
      <c r="A314" s="33">
        <f t="shared" si="220"/>
        <v>39753</v>
      </c>
      <c r="B314" s="36">
        <v>162082</v>
      </c>
      <c r="C314" s="36">
        <v>41080</v>
      </c>
      <c r="D314" s="48">
        <v>0</v>
      </c>
      <c r="E314" s="36">
        <v>203162</v>
      </c>
      <c r="F314" s="36">
        <f t="shared" si="587"/>
        <v>218095.75</v>
      </c>
      <c r="G314" s="36">
        <f t="shared" si="588"/>
        <v>432967.33333333331</v>
      </c>
      <c r="H314" s="40">
        <f t="shared" si="581"/>
        <v>-62.720585132052896</v>
      </c>
      <c r="I314" s="40">
        <f t="shared" si="581"/>
        <v>-61.256626116491745</v>
      </c>
      <c r="J314" s="40">
        <f t="shared" si="563"/>
        <v>-49.627666290451465</v>
      </c>
      <c r="L314" s="36">
        <v>3135</v>
      </c>
      <c r="M314" s="36">
        <v>3200</v>
      </c>
      <c r="N314" s="48">
        <v>12000</v>
      </c>
      <c r="O314" s="36">
        <v>18335</v>
      </c>
      <c r="P314" s="36">
        <f t="shared" si="564"/>
        <v>27333</v>
      </c>
      <c r="Q314" s="36">
        <f t="shared" si="565"/>
        <v>23161.416666666668</v>
      </c>
      <c r="R314" s="40">
        <f t="shared" si="582"/>
        <v>-35.014531792727013</v>
      </c>
      <c r="S314" s="40">
        <f t="shared" si="582"/>
        <v>5.3993209667524411E-2</v>
      </c>
      <c r="T314" s="40">
        <f t="shared" si="567"/>
        <v>18.010916142866897</v>
      </c>
      <c r="V314" s="36">
        <v>173885</v>
      </c>
      <c r="W314" s="36">
        <v>59716</v>
      </c>
      <c r="X314" s="36">
        <v>29400</v>
      </c>
      <c r="Y314" s="36">
        <v>263001</v>
      </c>
      <c r="Z314" s="36">
        <f t="shared" si="568"/>
        <v>219680</v>
      </c>
      <c r="AA314" s="36">
        <f t="shared" si="569"/>
        <v>210656.66666666666</v>
      </c>
      <c r="AB314" s="40">
        <f t="shared" si="583"/>
        <v>625.01998621640246</v>
      </c>
      <c r="AC314" s="40">
        <f t="shared" si="583"/>
        <v>66.3958794902384</v>
      </c>
      <c r="AD314" s="40">
        <f t="shared" si="571"/>
        <v>4.2834311755304944</v>
      </c>
      <c r="AF314" s="36">
        <v>13210</v>
      </c>
      <c r="AG314" s="36">
        <v>0</v>
      </c>
      <c r="AH314" s="36">
        <v>0</v>
      </c>
      <c r="AI314" s="36">
        <v>13210</v>
      </c>
      <c r="AJ314" s="36">
        <f t="shared" si="572"/>
        <v>7928.75</v>
      </c>
      <c r="AK314" s="36">
        <f t="shared" si="573"/>
        <v>13921.416666666666</v>
      </c>
      <c r="AL314" s="40">
        <f t="shared" si="584"/>
        <v>843.57142857142856</v>
      </c>
      <c r="AM314" s="40">
        <f t="shared" si="584"/>
        <v>-48.633853230325705</v>
      </c>
      <c r="AN314" s="40">
        <f t="shared" si="575"/>
        <v>-43.046385365474059</v>
      </c>
      <c r="AP314" s="36">
        <f t="shared" si="119"/>
        <v>352312</v>
      </c>
      <c r="AQ314" s="36">
        <f t="shared" ref="AQ314:AQ321" si="589">SUM(C314,M314,W314,AG314)</f>
        <v>103996</v>
      </c>
      <c r="AR314" s="36">
        <f t="shared" si="551"/>
        <v>41400</v>
      </c>
      <c r="AS314" s="36">
        <f t="shared" si="551"/>
        <v>497708</v>
      </c>
      <c r="AT314" s="36">
        <f t="shared" si="576"/>
        <v>473037.5</v>
      </c>
      <c r="AU314" s="36">
        <f t="shared" si="577"/>
        <v>680706.83333333337</v>
      </c>
      <c r="AV314" s="40">
        <f t="shared" si="578"/>
        <v>-18.523393248862263</v>
      </c>
      <c r="AW314" s="40">
        <f t="shared" si="585"/>
        <v>-35.876754861898561</v>
      </c>
      <c r="AX314" s="40">
        <f t="shared" si="579"/>
        <v>-30.507896081548569</v>
      </c>
      <c r="AZ314" s="36">
        <f t="shared" ref="AZ314:AZ344" si="590">+E314/1000</f>
        <v>203.16200000000001</v>
      </c>
      <c r="BA314" s="36">
        <f t="shared" ref="BA314:BA344" si="591">+O314/1000</f>
        <v>18.335000000000001</v>
      </c>
      <c r="BB314" s="36">
        <f t="shared" ref="BB314:BB344" si="592">+Y314/1000</f>
        <v>263.00099999999998</v>
      </c>
      <c r="BC314" s="36">
        <f t="shared" ref="BC314:BC344" si="593">+AI314/1000</f>
        <v>13.21</v>
      </c>
      <c r="BD314" s="36">
        <f t="shared" ref="BD314:BD344" si="594">+AS314/1000</f>
        <v>497.70800000000003</v>
      </c>
      <c r="BE314" s="41">
        <f t="shared" ref="BE314:BI315" si="595">AZ314+BE313</f>
        <v>15567.728000000005</v>
      </c>
      <c r="BF314" s="41">
        <f t="shared" si="595"/>
        <v>1434.1139999999998</v>
      </c>
      <c r="BG314" s="41">
        <f t="shared" si="595"/>
        <v>5521.599000000002</v>
      </c>
      <c r="BH314" s="41">
        <f t="shared" si="595"/>
        <v>412.10799999999989</v>
      </c>
      <c r="BI314" s="41">
        <f t="shared" si="595"/>
        <v>22935.548999999999</v>
      </c>
      <c r="BJ314" s="1">
        <f t="shared" si="391"/>
        <v>44</v>
      </c>
    </row>
    <row r="315" spans="1:62" x14ac:dyDescent="0.25">
      <c r="A315" s="33">
        <f t="shared" si="220"/>
        <v>39760</v>
      </c>
      <c r="B315" s="36">
        <v>356158</v>
      </c>
      <c r="C315" s="36">
        <v>36300</v>
      </c>
      <c r="D315" s="48">
        <v>0</v>
      </c>
      <c r="E315" s="36">
        <v>392458</v>
      </c>
      <c r="F315" s="36">
        <f t="shared" si="587"/>
        <v>266239</v>
      </c>
      <c r="G315" s="36">
        <f t="shared" si="588"/>
        <v>499043.75</v>
      </c>
      <c r="H315" s="40">
        <f t="shared" ref="H315:I317" si="596">((E315/E263)-1)*100</f>
        <v>-53.657275110407852</v>
      </c>
      <c r="I315" s="40">
        <f t="shared" si="596"/>
        <v>-59.096239195103642</v>
      </c>
      <c r="J315" s="40">
        <f t="shared" ref="J315:J320" si="597">((F315/G315)-1)*100</f>
        <v>-46.650168447155181</v>
      </c>
      <c r="L315" s="36">
        <v>17370</v>
      </c>
      <c r="M315" s="36">
        <v>0</v>
      </c>
      <c r="N315" s="48">
        <v>7000</v>
      </c>
      <c r="O315" s="36">
        <v>24370</v>
      </c>
      <c r="P315" s="36">
        <f t="shared" si="564"/>
        <v>26337.75</v>
      </c>
      <c r="Q315" s="36">
        <f t="shared" si="565"/>
        <v>18979.25</v>
      </c>
      <c r="R315" s="40">
        <f t="shared" ref="R315:S317" si="598">((O315/O263)-1)*100</f>
        <v>38.465909090909101</v>
      </c>
      <c r="S315" s="40">
        <f t="shared" si="598"/>
        <v>8.5857700910112236</v>
      </c>
      <c r="T315" s="40">
        <f t="shared" ref="T315:T320" si="599">((P315/Q315)-1)*100</f>
        <v>38.771289697959624</v>
      </c>
      <c r="V315" s="36">
        <v>158406</v>
      </c>
      <c r="W315" s="36">
        <v>105500</v>
      </c>
      <c r="X315" s="36">
        <v>39600</v>
      </c>
      <c r="Y315" s="36">
        <v>303506</v>
      </c>
      <c r="Z315" s="36">
        <f t="shared" si="568"/>
        <v>264532.75</v>
      </c>
      <c r="AA315" s="36">
        <f t="shared" si="569"/>
        <v>201538.16666666666</v>
      </c>
      <c r="AB315" s="40">
        <f t="shared" ref="AB315:AC317" si="600">((Y315/Y263)-1)*100</f>
        <v>54.617285208487232</v>
      </c>
      <c r="AC315" s="40">
        <f t="shared" si="600"/>
        <v>98.622391996020539</v>
      </c>
      <c r="AD315" s="40">
        <f t="shared" ref="AD315:AD320" si="601">((Z315/AA315)-1)*100</f>
        <v>31.256900057805439</v>
      </c>
      <c r="AF315" s="36">
        <v>0</v>
      </c>
      <c r="AG315" s="36">
        <v>0</v>
      </c>
      <c r="AH315" s="36">
        <v>2800</v>
      </c>
      <c r="AI315" s="36">
        <v>2800</v>
      </c>
      <c r="AJ315" s="36">
        <f t="shared" si="572"/>
        <v>7453.75</v>
      </c>
      <c r="AK315" s="36">
        <f t="shared" si="573"/>
        <v>11497</v>
      </c>
      <c r="AL315" s="40">
        <f t="shared" ref="AL315:AM317" si="602">((AI315/AI263)-1)*100</f>
        <v>-74.545454545454547</v>
      </c>
      <c r="AM315" s="40">
        <f t="shared" si="602"/>
        <v>-41.653620352250485</v>
      </c>
      <c r="AN315" s="40">
        <f t="shared" ref="AN315:AN320" si="603">((AJ315/AK315)-1)*100</f>
        <v>-35.167869879098902</v>
      </c>
      <c r="AP315" s="36">
        <f t="shared" ref="AP315:AP321" si="604">SUM(B315,L315,V315,AF315)</f>
        <v>531934</v>
      </c>
      <c r="AQ315" s="36">
        <f t="shared" si="589"/>
        <v>141800</v>
      </c>
      <c r="AR315" s="36">
        <f t="shared" si="551"/>
        <v>49400</v>
      </c>
      <c r="AS315" s="36">
        <f t="shared" si="551"/>
        <v>723134</v>
      </c>
      <c r="AT315" s="36">
        <f t="shared" si="576"/>
        <v>564563.25</v>
      </c>
      <c r="AU315" s="36">
        <f t="shared" si="577"/>
        <v>731058.16666666663</v>
      </c>
      <c r="AV315" s="40">
        <f t="shared" ref="AV315:AV320" si="605">((AS315/AS263)-1)*100</f>
        <v>-32.52804978749807</v>
      </c>
      <c r="AW315" s="40">
        <f t="shared" si="585"/>
        <v>-31.243497712382183</v>
      </c>
      <c r="AX315" s="40">
        <f t="shared" ref="AX315:AX320" si="606">((AT315/AU315)-1)*100</f>
        <v>-22.774510190593588</v>
      </c>
      <c r="AZ315" s="36">
        <f t="shared" si="590"/>
        <v>392.45800000000003</v>
      </c>
      <c r="BA315" s="36">
        <f t="shared" si="591"/>
        <v>24.37</v>
      </c>
      <c r="BB315" s="36">
        <f t="shared" si="592"/>
        <v>303.50599999999997</v>
      </c>
      <c r="BC315" s="36">
        <f t="shared" si="593"/>
        <v>2.8</v>
      </c>
      <c r="BD315" s="36">
        <f t="shared" si="594"/>
        <v>723.13400000000001</v>
      </c>
      <c r="BE315" s="41">
        <f t="shared" si="595"/>
        <v>15960.186000000005</v>
      </c>
      <c r="BF315" s="41">
        <f t="shared" si="595"/>
        <v>1458.4839999999997</v>
      </c>
      <c r="BG315" s="41">
        <f t="shared" si="595"/>
        <v>5825.1050000000023</v>
      </c>
      <c r="BH315" s="41">
        <f t="shared" si="595"/>
        <v>414.9079999999999</v>
      </c>
      <c r="BI315" s="41">
        <f t="shared" si="595"/>
        <v>23658.682999999997</v>
      </c>
      <c r="BJ315" s="1">
        <f t="shared" si="391"/>
        <v>45</v>
      </c>
    </row>
    <row r="316" spans="1:62" x14ac:dyDescent="0.25">
      <c r="A316" s="33">
        <f t="shared" si="220"/>
        <v>39767</v>
      </c>
      <c r="B316" s="36">
        <v>386380</v>
      </c>
      <c r="C316" s="36">
        <v>18310</v>
      </c>
      <c r="D316" s="48">
        <v>0</v>
      </c>
      <c r="E316" s="36">
        <v>404690</v>
      </c>
      <c r="F316" s="36">
        <f t="shared" si="587"/>
        <v>315735</v>
      </c>
      <c r="G316" s="36">
        <f t="shared" si="588"/>
        <v>578699</v>
      </c>
      <c r="H316" s="40">
        <f t="shared" si="596"/>
        <v>-54.271489654050242</v>
      </c>
      <c r="I316" s="40">
        <f t="shared" si="596"/>
        <v>-56.891699500049661</v>
      </c>
      <c r="J316" s="40">
        <f t="shared" si="597"/>
        <v>-45.440548540778536</v>
      </c>
      <c r="L316" s="36">
        <v>4887</v>
      </c>
      <c r="M316" s="36">
        <v>0</v>
      </c>
      <c r="N316" s="48">
        <v>1400</v>
      </c>
      <c r="O316" s="36">
        <v>6287</v>
      </c>
      <c r="P316" s="36">
        <f t="shared" ref="P316:P322" si="607">AVERAGE(O313,O314,O315,O316)</f>
        <v>18510.5</v>
      </c>
      <c r="Q316" s="36">
        <f t="shared" ref="Q316:Q322" si="608">AVERAGE(P264,P212,P160)</f>
        <v>17572.333333333332</v>
      </c>
      <c r="R316" s="40">
        <f t="shared" si="598"/>
        <v>-67.083769633507856</v>
      </c>
      <c r="S316" s="40">
        <f t="shared" si="598"/>
        <v>-24.534724911837248</v>
      </c>
      <c r="T316" s="40">
        <f t="shared" si="599"/>
        <v>5.3388849896617963</v>
      </c>
      <c r="V316" s="36">
        <v>64678</v>
      </c>
      <c r="W316" s="36">
        <v>34176</v>
      </c>
      <c r="X316" s="36">
        <v>51800</v>
      </c>
      <c r="Y316" s="36">
        <v>150654</v>
      </c>
      <c r="Z316" s="36">
        <f t="shared" ref="Z316:Z322" si="609">AVERAGE(Y313,Y314,Y315,Y316)</f>
        <v>246971.5</v>
      </c>
      <c r="AA316" s="36">
        <f t="shared" ref="AA316:AA322" si="610">AVERAGE(Z264,Z212,Z160)</f>
        <v>181794.5</v>
      </c>
      <c r="AB316" s="40">
        <f t="shared" si="600"/>
        <v>-11.388861113888616</v>
      </c>
      <c r="AC316" s="40">
        <f t="shared" si="600"/>
        <v>87.75391515888704</v>
      </c>
      <c r="AD316" s="40">
        <f t="shared" si="601"/>
        <v>35.852019725569264</v>
      </c>
      <c r="AF316" s="36">
        <v>3159</v>
      </c>
      <c r="AG316" s="36">
        <v>0</v>
      </c>
      <c r="AH316" s="36">
        <v>4200</v>
      </c>
      <c r="AI316" s="36">
        <v>7359</v>
      </c>
      <c r="AJ316" s="36">
        <f t="shared" ref="AJ316:AJ322" si="611">AVERAGE(AI313,AI314,AI315,AI316)</f>
        <v>6959.75</v>
      </c>
      <c r="AK316" s="36">
        <f t="shared" ref="AK316:AK322" si="612">AVERAGE(AJ264,AJ212,AJ160)</f>
        <v>10675.333333333334</v>
      </c>
      <c r="AL316" s="40">
        <f t="shared" si="602"/>
        <v>359.9375</v>
      </c>
      <c r="AM316" s="40">
        <f t="shared" si="602"/>
        <v>-35.706697459584291</v>
      </c>
      <c r="AN316" s="40">
        <f t="shared" si="603"/>
        <v>-34.805314432023984</v>
      </c>
      <c r="AP316" s="36">
        <f t="shared" si="604"/>
        <v>459104</v>
      </c>
      <c r="AQ316" s="36">
        <f t="shared" si="589"/>
        <v>52486</v>
      </c>
      <c r="AR316" s="36">
        <f t="shared" si="551"/>
        <v>57400</v>
      </c>
      <c r="AS316" s="36">
        <f t="shared" si="551"/>
        <v>568990</v>
      </c>
      <c r="AT316" s="36">
        <f t="shared" ref="AT316:AT322" si="613">AVERAGE(AS313,AS314,AS315,AS316)</f>
        <v>588176.75</v>
      </c>
      <c r="AU316" s="36">
        <f t="shared" ref="AU316:AU322" si="614">AVERAGE(AT264,AT212,AT160)</f>
        <v>788741.16666666663</v>
      </c>
      <c r="AV316" s="40">
        <f t="shared" si="605"/>
        <v>-47.105190010978895</v>
      </c>
      <c r="AW316" s="40">
        <f t="shared" si="585"/>
        <v>-34.59733992352524</v>
      </c>
      <c r="AX316" s="40">
        <f t="shared" si="606"/>
        <v>-25.428420011888143</v>
      </c>
      <c r="AZ316" s="36">
        <f t="shared" si="590"/>
        <v>404.69</v>
      </c>
      <c r="BA316" s="36">
        <f t="shared" si="591"/>
        <v>6.2869999999999999</v>
      </c>
      <c r="BB316" s="36">
        <f t="shared" si="592"/>
        <v>150.654</v>
      </c>
      <c r="BC316" s="36">
        <f t="shared" si="593"/>
        <v>7.359</v>
      </c>
      <c r="BD316" s="36">
        <f t="shared" si="594"/>
        <v>568.99</v>
      </c>
      <c r="BE316" s="41">
        <f t="shared" ref="BE316:BI317" si="615">AZ316+BE315</f>
        <v>16364.876000000006</v>
      </c>
      <c r="BF316" s="41">
        <f t="shared" si="615"/>
        <v>1464.7709999999997</v>
      </c>
      <c r="BG316" s="41">
        <f t="shared" si="615"/>
        <v>5975.7590000000018</v>
      </c>
      <c r="BH316" s="41">
        <f t="shared" si="615"/>
        <v>422.26699999999988</v>
      </c>
      <c r="BI316" s="41">
        <f t="shared" si="615"/>
        <v>24227.672999999999</v>
      </c>
      <c r="BJ316" s="1">
        <f t="shared" si="391"/>
        <v>46</v>
      </c>
    </row>
    <row r="317" spans="1:62" x14ac:dyDescent="0.25">
      <c r="A317" s="33">
        <f t="shared" si="220"/>
        <v>39774</v>
      </c>
      <c r="B317" s="36">
        <v>435968</v>
      </c>
      <c r="C317" s="36">
        <v>34900</v>
      </c>
      <c r="D317" s="48">
        <v>0</v>
      </c>
      <c r="E317" s="36">
        <v>470868</v>
      </c>
      <c r="F317" s="36">
        <f t="shared" si="587"/>
        <v>367794.5</v>
      </c>
      <c r="G317" s="36">
        <f t="shared" si="588"/>
        <v>664837.16666666663</v>
      </c>
      <c r="H317" s="40">
        <f t="shared" si="596"/>
        <v>-41.610585955083344</v>
      </c>
      <c r="I317" s="40">
        <f t="shared" si="596"/>
        <v>-52.284705514520113</v>
      </c>
      <c r="J317" s="40">
        <f t="shared" si="597"/>
        <v>-44.679010374219452</v>
      </c>
      <c r="L317" s="36">
        <v>1535</v>
      </c>
      <c r="M317" s="36">
        <v>1500</v>
      </c>
      <c r="N317" s="48">
        <v>0</v>
      </c>
      <c r="O317" s="36">
        <v>3035</v>
      </c>
      <c r="P317" s="36">
        <f t="shared" si="607"/>
        <v>13006.75</v>
      </c>
      <c r="Q317" s="36">
        <f t="shared" si="608"/>
        <v>16809.5</v>
      </c>
      <c r="R317" s="40">
        <f t="shared" si="598"/>
        <v>-80.182827293503095</v>
      </c>
      <c r="S317" s="40">
        <f t="shared" si="598"/>
        <v>-35.151877749940795</v>
      </c>
      <c r="T317" s="40">
        <f t="shared" si="599"/>
        <v>-22.622624111365596</v>
      </c>
      <c r="V317" s="36">
        <v>58611</v>
      </c>
      <c r="W317" s="36">
        <v>64577</v>
      </c>
      <c r="X317" s="36">
        <v>15400</v>
      </c>
      <c r="Y317" s="36">
        <v>138588</v>
      </c>
      <c r="Z317" s="36">
        <f t="shared" si="609"/>
        <v>213937.25</v>
      </c>
      <c r="AA317" s="36">
        <f t="shared" si="610"/>
        <v>181998.66666666666</v>
      </c>
      <c r="AB317" s="40">
        <f t="shared" si="600"/>
        <v>-36.754484842123517</v>
      </c>
      <c r="AC317" s="40">
        <f t="shared" si="600"/>
        <v>37.643514542056323</v>
      </c>
      <c r="AD317" s="40">
        <f t="shared" si="601"/>
        <v>17.548800723814839</v>
      </c>
      <c r="AF317" s="36">
        <v>6400</v>
      </c>
      <c r="AG317" s="36">
        <v>0</v>
      </c>
      <c r="AH317" s="36">
        <v>0</v>
      </c>
      <c r="AI317" s="36">
        <v>6400</v>
      </c>
      <c r="AJ317" s="36">
        <f t="shared" si="611"/>
        <v>7442.25</v>
      </c>
      <c r="AK317" s="36">
        <f t="shared" si="612"/>
        <v>10680.583333333334</v>
      </c>
      <c r="AL317" s="40">
        <f t="shared" si="602"/>
        <v>-71.17896064126812</v>
      </c>
      <c r="AM317" s="40">
        <f t="shared" si="602"/>
        <v>-17.778821189858029</v>
      </c>
      <c r="AN317" s="40">
        <f t="shared" si="603"/>
        <v>-30.319817113609592</v>
      </c>
      <c r="AP317" s="36">
        <f t="shared" si="604"/>
        <v>502514</v>
      </c>
      <c r="AQ317" s="36">
        <f t="shared" si="589"/>
        <v>100977</v>
      </c>
      <c r="AR317" s="36">
        <f t="shared" si="551"/>
        <v>15400</v>
      </c>
      <c r="AS317" s="36">
        <f t="shared" si="551"/>
        <v>618891</v>
      </c>
      <c r="AT317" s="36">
        <f t="shared" si="613"/>
        <v>602180.75</v>
      </c>
      <c r="AU317" s="36">
        <f t="shared" si="614"/>
        <v>874325.91666666663</v>
      </c>
      <c r="AV317" s="40">
        <f t="shared" si="605"/>
        <v>-41.782940996637116</v>
      </c>
      <c r="AW317" s="40">
        <f t="shared" si="585"/>
        <v>-36.967376539066535</v>
      </c>
      <c r="AX317" s="40">
        <f t="shared" si="606"/>
        <v>-31.126283858107449</v>
      </c>
      <c r="AZ317" s="36">
        <f t="shared" si="590"/>
        <v>470.86799999999999</v>
      </c>
      <c r="BA317" s="36">
        <f t="shared" si="591"/>
        <v>3.0350000000000001</v>
      </c>
      <c r="BB317" s="36">
        <f t="shared" si="592"/>
        <v>138.58799999999999</v>
      </c>
      <c r="BC317" s="36">
        <f t="shared" si="593"/>
        <v>6.4</v>
      </c>
      <c r="BD317" s="36">
        <f t="shared" si="594"/>
        <v>618.89099999999996</v>
      </c>
      <c r="BE317" s="41">
        <f t="shared" si="615"/>
        <v>16835.744000000006</v>
      </c>
      <c r="BF317" s="41">
        <f t="shared" si="615"/>
        <v>1467.8059999999998</v>
      </c>
      <c r="BG317" s="41">
        <f t="shared" si="615"/>
        <v>6114.3470000000016</v>
      </c>
      <c r="BH317" s="41">
        <f t="shared" si="615"/>
        <v>428.66699999999986</v>
      </c>
      <c r="BI317" s="41">
        <f t="shared" si="615"/>
        <v>24846.563999999998</v>
      </c>
      <c r="BJ317" s="1">
        <f t="shared" si="391"/>
        <v>47</v>
      </c>
    </row>
    <row r="318" spans="1:62" x14ac:dyDescent="0.25">
      <c r="A318" s="33">
        <f t="shared" si="220"/>
        <v>39781</v>
      </c>
      <c r="B318" s="36">
        <v>551383</v>
      </c>
      <c r="C318" s="36">
        <v>20700</v>
      </c>
      <c r="D318" s="48">
        <v>0</v>
      </c>
      <c r="E318" s="36">
        <v>572083</v>
      </c>
      <c r="F318" s="36">
        <f t="shared" si="587"/>
        <v>460024.75</v>
      </c>
      <c r="G318" s="36">
        <f t="shared" si="588"/>
        <v>693242.41666666663</v>
      </c>
      <c r="H318" s="40">
        <f t="shared" ref="H318:I320" si="616">((E318/E266)-1)*100</f>
        <v>-1.6681334094206135</v>
      </c>
      <c r="I318" s="40">
        <f t="shared" si="616"/>
        <v>-41.023583207881643</v>
      </c>
      <c r="J318" s="40">
        <f t="shared" si="597"/>
        <v>-33.641574874782251</v>
      </c>
      <c r="L318" s="36">
        <v>1500</v>
      </c>
      <c r="M318" s="36">
        <v>0</v>
      </c>
      <c r="N318" s="48">
        <v>0</v>
      </c>
      <c r="O318" s="36">
        <v>1500</v>
      </c>
      <c r="P318" s="36">
        <f t="shared" si="607"/>
        <v>8798</v>
      </c>
      <c r="Q318" s="36">
        <f t="shared" si="608"/>
        <v>17425.666666666668</v>
      </c>
      <c r="R318" s="40">
        <f t="shared" ref="R318:S320" si="617">((O318/O266)-1)*100</f>
        <v>-94.551200552145005</v>
      </c>
      <c r="S318" s="40">
        <f t="shared" si="617"/>
        <v>-55.757819571557874</v>
      </c>
      <c r="T318" s="40">
        <f t="shared" si="599"/>
        <v>-49.511257340704326</v>
      </c>
      <c r="V318" s="36">
        <v>89934</v>
      </c>
      <c r="W318" s="36">
        <v>51855</v>
      </c>
      <c r="X318" s="36">
        <v>16200</v>
      </c>
      <c r="Y318" s="36">
        <v>157989</v>
      </c>
      <c r="Z318" s="36">
        <f t="shared" si="609"/>
        <v>187684.25</v>
      </c>
      <c r="AA318" s="36">
        <f t="shared" si="610"/>
        <v>191090.41666666666</v>
      </c>
      <c r="AB318" s="40">
        <f t="shared" ref="AB318:AC320" si="618">((Y318/Y266)-1)*100</f>
        <v>-39.261397930899264</v>
      </c>
      <c r="AC318" s="40">
        <f t="shared" si="618"/>
        <v>-11.213384865744501</v>
      </c>
      <c r="AD318" s="40">
        <f t="shared" si="601"/>
        <v>-1.7824895282992026</v>
      </c>
      <c r="AF318" s="36">
        <v>0</v>
      </c>
      <c r="AG318" s="36">
        <v>1500</v>
      </c>
      <c r="AH318" s="36">
        <v>0</v>
      </c>
      <c r="AI318" s="36">
        <v>1500</v>
      </c>
      <c r="AJ318" s="36">
        <f t="shared" si="611"/>
        <v>4514.75</v>
      </c>
      <c r="AK318" s="36">
        <f t="shared" si="612"/>
        <v>12849.25</v>
      </c>
      <c r="AL318" s="40">
        <f t="shared" ref="AL318:AM320" si="619">((AI318/AI266)-1)*100</f>
        <v>-83.602973327503278</v>
      </c>
      <c r="AM318" s="40">
        <f t="shared" si="619"/>
        <v>-58.913864494698998</v>
      </c>
      <c r="AN318" s="40">
        <f t="shared" si="603"/>
        <v>-64.863707998521321</v>
      </c>
      <c r="AP318" s="36">
        <f t="shared" si="604"/>
        <v>642817</v>
      </c>
      <c r="AQ318" s="36">
        <f t="shared" si="589"/>
        <v>74055</v>
      </c>
      <c r="AR318" s="36">
        <f t="shared" si="551"/>
        <v>16200</v>
      </c>
      <c r="AS318" s="36">
        <f t="shared" si="551"/>
        <v>733072</v>
      </c>
      <c r="AT318" s="36">
        <f t="shared" si="613"/>
        <v>661021.75</v>
      </c>
      <c r="AU318" s="36">
        <f t="shared" si="614"/>
        <v>914607.75</v>
      </c>
      <c r="AV318" s="40">
        <f t="shared" si="605"/>
        <v>-16.561534661691958</v>
      </c>
      <c r="AW318" s="40">
        <f t="shared" ref="AW318:AW323" si="620">((AT318/AT266)-1)*100</f>
        <v>-35.338309641538046</v>
      </c>
      <c r="AX318" s="40">
        <f t="shared" si="606"/>
        <v>-27.726202844880767</v>
      </c>
      <c r="AZ318" s="36">
        <f t="shared" si="590"/>
        <v>572.08299999999997</v>
      </c>
      <c r="BA318" s="36">
        <f t="shared" si="591"/>
        <v>1.5</v>
      </c>
      <c r="BB318" s="36">
        <f t="shared" si="592"/>
        <v>157.989</v>
      </c>
      <c r="BC318" s="36">
        <f t="shared" si="593"/>
        <v>1.5</v>
      </c>
      <c r="BD318" s="36">
        <f t="shared" si="594"/>
        <v>733.072</v>
      </c>
      <c r="BE318" s="41">
        <f t="shared" ref="BE318:BI319" si="621">AZ318+BE317</f>
        <v>17407.827000000005</v>
      </c>
      <c r="BF318" s="41">
        <f t="shared" si="621"/>
        <v>1469.3059999999998</v>
      </c>
      <c r="BG318" s="41">
        <f t="shared" si="621"/>
        <v>6272.3360000000011</v>
      </c>
      <c r="BH318" s="41">
        <f t="shared" si="621"/>
        <v>430.16699999999986</v>
      </c>
      <c r="BI318" s="41">
        <f t="shared" si="621"/>
        <v>25579.635999999999</v>
      </c>
      <c r="BJ318" s="1">
        <f t="shared" si="391"/>
        <v>48</v>
      </c>
    </row>
    <row r="319" spans="1:62" x14ac:dyDescent="0.25">
      <c r="A319" s="33">
        <f t="shared" si="220"/>
        <v>39788</v>
      </c>
      <c r="B319" s="36">
        <v>416148</v>
      </c>
      <c r="C319" s="36">
        <v>44226</v>
      </c>
      <c r="D319" s="48">
        <v>0</v>
      </c>
      <c r="E319" s="36">
        <v>460374</v>
      </c>
      <c r="F319" s="36">
        <f t="shared" si="587"/>
        <v>477003.75</v>
      </c>
      <c r="G319" s="36">
        <f t="shared" si="588"/>
        <v>691277.41666666663</v>
      </c>
      <c r="H319" s="40">
        <f t="shared" si="616"/>
        <v>-27.673626876012335</v>
      </c>
      <c r="I319" s="40">
        <f t="shared" si="616"/>
        <v>-34.426209789113869</v>
      </c>
      <c r="J319" s="40">
        <f t="shared" si="597"/>
        <v>-30.996769386723532</v>
      </c>
      <c r="L319" s="36">
        <v>18000</v>
      </c>
      <c r="M319" s="36">
        <v>7500</v>
      </c>
      <c r="N319" s="48">
        <v>2800</v>
      </c>
      <c r="O319" s="36">
        <v>28300</v>
      </c>
      <c r="P319" s="36">
        <f t="shared" si="607"/>
        <v>9780.5</v>
      </c>
      <c r="Q319" s="36">
        <f t="shared" si="608"/>
        <v>17332.833333333332</v>
      </c>
      <c r="R319" s="40">
        <f t="shared" si="617"/>
        <v>2.1660649819494671</v>
      </c>
      <c r="S319" s="40">
        <f t="shared" si="617"/>
        <v>-56.358484672705366</v>
      </c>
      <c r="T319" s="40">
        <f t="shared" si="599"/>
        <v>-43.572410742617571</v>
      </c>
      <c r="V319" s="36">
        <v>152117</v>
      </c>
      <c r="W319" s="36">
        <v>35254</v>
      </c>
      <c r="X319" s="36">
        <v>37800</v>
      </c>
      <c r="Y319" s="36">
        <v>225171</v>
      </c>
      <c r="Z319" s="36">
        <f t="shared" si="609"/>
        <v>168100.5</v>
      </c>
      <c r="AA319" s="36">
        <f t="shared" si="610"/>
        <v>200710.25</v>
      </c>
      <c r="AB319" s="40">
        <f t="shared" si="618"/>
        <v>-10.058238000894736</v>
      </c>
      <c r="AC319" s="40">
        <f t="shared" si="618"/>
        <v>-25.256194635669495</v>
      </c>
      <c r="AD319" s="40">
        <f t="shared" si="601"/>
        <v>-16.247177211926143</v>
      </c>
      <c r="AF319" s="36">
        <v>0</v>
      </c>
      <c r="AG319" s="36">
        <v>3000</v>
      </c>
      <c r="AH319" s="36">
        <v>1400</v>
      </c>
      <c r="AI319" s="36">
        <v>4400</v>
      </c>
      <c r="AJ319" s="36">
        <f t="shared" si="611"/>
        <v>4914.75</v>
      </c>
      <c r="AK319" s="36">
        <f t="shared" si="612"/>
        <v>16719.25</v>
      </c>
      <c r="AL319" s="40">
        <f t="shared" si="619"/>
        <v>-71.794871794871796</v>
      </c>
      <c r="AM319" s="40">
        <f t="shared" si="619"/>
        <v>-59.511059850887669</v>
      </c>
      <c r="AN319" s="40">
        <f t="shared" si="603"/>
        <v>-70.604243611406019</v>
      </c>
      <c r="AP319" s="36">
        <f t="shared" si="604"/>
        <v>586265</v>
      </c>
      <c r="AQ319" s="36">
        <f t="shared" si="589"/>
        <v>89980</v>
      </c>
      <c r="AR319" s="36">
        <f t="shared" si="551"/>
        <v>42000</v>
      </c>
      <c r="AS319" s="36">
        <f t="shared" si="551"/>
        <v>718245</v>
      </c>
      <c r="AT319" s="36">
        <f t="shared" si="613"/>
        <v>659799.5</v>
      </c>
      <c r="AU319" s="36">
        <f t="shared" si="614"/>
        <v>926039.75</v>
      </c>
      <c r="AV319" s="40">
        <f t="shared" si="605"/>
        <v>-22.783884752869088</v>
      </c>
      <c r="AW319" s="40">
        <f t="shared" si="620"/>
        <v>-33.143037074585138</v>
      </c>
      <c r="AX319" s="40">
        <f t="shared" si="606"/>
        <v>-28.750412711765339</v>
      </c>
      <c r="AZ319" s="36">
        <f t="shared" si="590"/>
        <v>460.37400000000002</v>
      </c>
      <c r="BA319" s="36">
        <f t="shared" si="591"/>
        <v>28.3</v>
      </c>
      <c r="BB319" s="36">
        <f t="shared" si="592"/>
        <v>225.17099999999999</v>
      </c>
      <c r="BC319" s="36">
        <f t="shared" si="593"/>
        <v>4.4000000000000004</v>
      </c>
      <c r="BD319" s="36">
        <f t="shared" si="594"/>
        <v>718.245</v>
      </c>
      <c r="BE319" s="41">
        <f t="shared" si="621"/>
        <v>17868.201000000005</v>
      </c>
      <c r="BF319" s="41">
        <f t="shared" si="621"/>
        <v>1497.6059999999998</v>
      </c>
      <c r="BG319" s="41">
        <f t="shared" si="621"/>
        <v>6497.5070000000014</v>
      </c>
      <c r="BH319" s="41">
        <f t="shared" si="621"/>
        <v>434.56699999999984</v>
      </c>
      <c r="BI319" s="41">
        <f t="shared" si="621"/>
        <v>26297.880999999998</v>
      </c>
      <c r="BJ319" s="1">
        <f t="shared" si="391"/>
        <v>49</v>
      </c>
    </row>
    <row r="320" spans="1:62" x14ac:dyDescent="0.25">
      <c r="A320" s="33">
        <f t="shared" si="220"/>
        <v>39795</v>
      </c>
      <c r="B320" s="36">
        <v>359801</v>
      </c>
      <c r="C320" s="36">
        <v>41300</v>
      </c>
      <c r="D320" s="48">
        <v>0</v>
      </c>
      <c r="E320" s="36">
        <v>401101</v>
      </c>
      <c r="F320" s="36">
        <f t="shared" ref="F320:F325" si="622">AVERAGE(E317,E318,E319,E320)</f>
        <v>476106.5</v>
      </c>
      <c r="G320" s="36">
        <f t="shared" ref="G320:G325" si="623">AVERAGE(F268,F216,F164)</f>
        <v>656271.41666666663</v>
      </c>
      <c r="H320" s="40">
        <f t="shared" si="616"/>
        <v>-29.16713758953421</v>
      </c>
      <c r="I320" s="40">
        <f t="shared" si="616"/>
        <v>-26.498474335411547</v>
      </c>
      <c r="J320" s="40">
        <f t="shared" si="597"/>
        <v>-27.452805667167425</v>
      </c>
      <c r="L320" s="36">
        <v>3000</v>
      </c>
      <c r="M320" s="36">
        <v>9000</v>
      </c>
      <c r="N320" s="48">
        <v>1400</v>
      </c>
      <c r="O320" s="36">
        <v>13400</v>
      </c>
      <c r="P320" s="36">
        <f t="shared" si="607"/>
        <v>11558.75</v>
      </c>
      <c r="Q320" s="36">
        <f t="shared" si="608"/>
        <v>20858.75</v>
      </c>
      <c r="R320" s="40">
        <f t="shared" si="617"/>
        <v>-36.348090442713278</v>
      </c>
      <c r="S320" s="40">
        <f t="shared" si="617"/>
        <v>-49.5229049303463</v>
      </c>
      <c r="T320" s="40">
        <f t="shared" si="599"/>
        <v>-44.585605561215317</v>
      </c>
      <c r="V320" s="36">
        <v>113844</v>
      </c>
      <c r="W320" s="36">
        <v>48900</v>
      </c>
      <c r="X320" s="36">
        <v>36400</v>
      </c>
      <c r="Y320" s="36">
        <v>199144</v>
      </c>
      <c r="Z320" s="36">
        <f t="shared" si="609"/>
        <v>180223</v>
      </c>
      <c r="AA320" s="36">
        <f t="shared" si="610"/>
        <v>212238.16666666666</v>
      </c>
      <c r="AB320" s="40">
        <f t="shared" si="618"/>
        <v>0.47020362036607199</v>
      </c>
      <c r="AC320" s="40">
        <f t="shared" si="618"/>
        <v>-22.301261904453963</v>
      </c>
      <c r="AD320" s="40">
        <f t="shared" si="601"/>
        <v>-15.084547312806595</v>
      </c>
      <c r="AF320" s="36">
        <v>0</v>
      </c>
      <c r="AG320" s="36">
        <v>1500</v>
      </c>
      <c r="AH320" s="36">
        <v>4200</v>
      </c>
      <c r="AI320" s="36">
        <v>5700</v>
      </c>
      <c r="AJ320" s="36">
        <f t="shared" si="611"/>
        <v>4500</v>
      </c>
      <c r="AK320" s="36">
        <f t="shared" si="612"/>
        <v>18224.666666666668</v>
      </c>
      <c r="AL320" s="40">
        <f t="shared" si="619"/>
        <v>-58.545454545454547</v>
      </c>
      <c r="AM320" s="40">
        <f t="shared" si="619"/>
        <v>-70.347917764891932</v>
      </c>
      <c r="AN320" s="40">
        <f t="shared" si="603"/>
        <v>-75.308190364707173</v>
      </c>
      <c r="AP320" s="36">
        <f t="shared" si="604"/>
        <v>476645</v>
      </c>
      <c r="AQ320" s="36">
        <f t="shared" si="589"/>
        <v>100700</v>
      </c>
      <c r="AR320" s="36">
        <f t="shared" si="551"/>
        <v>42000</v>
      </c>
      <c r="AS320" s="36">
        <f t="shared" si="551"/>
        <v>619345</v>
      </c>
      <c r="AT320" s="36">
        <f t="shared" si="613"/>
        <v>672388.25</v>
      </c>
      <c r="AU320" s="36">
        <f t="shared" si="614"/>
        <v>907593</v>
      </c>
      <c r="AV320" s="40">
        <f t="shared" si="605"/>
        <v>-22.511942027679975</v>
      </c>
      <c r="AW320" s="40">
        <f t="shared" si="620"/>
        <v>-26.737255747995292</v>
      </c>
      <c r="AX320" s="40">
        <f t="shared" si="606"/>
        <v>-25.915223012958457</v>
      </c>
      <c r="AZ320" s="36">
        <f t="shared" si="590"/>
        <v>401.101</v>
      </c>
      <c r="BA320" s="36">
        <f t="shared" si="591"/>
        <v>13.4</v>
      </c>
      <c r="BB320" s="36">
        <f t="shared" si="592"/>
        <v>199.14400000000001</v>
      </c>
      <c r="BC320" s="36">
        <f t="shared" si="593"/>
        <v>5.7</v>
      </c>
      <c r="BD320" s="36">
        <f t="shared" si="594"/>
        <v>619.34500000000003</v>
      </c>
      <c r="BE320" s="41">
        <f t="shared" ref="BE320:BI321" si="624">AZ320+BE319</f>
        <v>18269.302000000003</v>
      </c>
      <c r="BF320" s="41">
        <f t="shared" si="624"/>
        <v>1511.0059999999999</v>
      </c>
      <c r="BG320" s="41">
        <f t="shared" si="624"/>
        <v>6696.6510000000017</v>
      </c>
      <c r="BH320" s="41">
        <f t="shared" si="624"/>
        <v>440.26699999999983</v>
      </c>
      <c r="BI320" s="41">
        <f t="shared" si="624"/>
        <v>26917.225999999999</v>
      </c>
      <c r="BJ320" s="1">
        <f t="shared" si="391"/>
        <v>50</v>
      </c>
    </row>
    <row r="321" spans="1:62" x14ac:dyDescent="0.25">
      <c r="A321" s="33">
        <f t="shared" si="220"/>
        <v>39802</v>
      </c>
      <c r="B321" s="36">
        <v>253660</v>
      </c>
      <c r="C321" s="36">
        <v>112650</v>
      </c>
      <c r="D321" s="48">
        <v>0</v>
      </c>
      <c r="E321" s="36">
        <v>366310</v>
      </c>
      <c r="F321" s="36">
        <f t="shared" si="622"/>
        <v>449967</v>
      </c>
      <c r="G321" s="36">
        <f t="shared" si="623"/>
        <v>565225.33333333337</v>
      </c>
      <c r="H321" s="40">
        <f t="shared" ref="H321:I323" si="625">((E321/E269)-1)*100</f>
        <v>26.088572825091738</v>
      </c>
      <c r="I321" s="40">
        <f t="shared" si="625"/>
        <v>-13.263260971917889</v>
      </c>
      <c r="J321" s="40">
        <f t="shared" ref="J321:J326" si="626">((F321/G321)-1)*100</f>
        <v>-20.391572446623062</v>
      </c>
      <c r="L321" s="36">
        <v>3100</v>
      </c>
      <c r="M321" s="36">
        <v>21000</v>
      </c>
      <c r="N321" s="48">
        <v>0</v>
      </c>
      <c r="O321" s="36">
        <v>24100</v>
      </c>
      <c r="P321" s="36">
        <f t="shared" si="607"/>
        <v>16825</v>
      </c>
      <c r="Q321" s="36">
        <f t="shared" si="608"/>
        <v>21073.583333333332</v>
      </c>
      <c r="R321" s="40">
        <f t="shared" ref="R321:S323" si="627">((O321/O269)-1)*100</f>
        <v>46.060606060606069</v>
      </c>
      <c r="S321" s="40">
        <f t="shared" si="627"/>
        <v>-27.463597072676514</v>
      </c>
      <c r="T321" s="40">
        <f t="shared" ref="T321:T326" si="628">((P321/Q321)-1)*100</f>
        <v>-20.160706729989752</v>
      </c>
      <c r="V321" s="36">
        <v>89780</v>
      </c>
      <c r="W321" s="36">
        <v>59200</v>
      </c>
      <c r="X321" s="36">
        <v>19600</v>
      </c>
      <c r="Y321" s="36">
        <v>168580</v>
      </c>
      <c r="Z321" s="36">
        <f t="shared" si="609"/>
        <v>187721</v>
      </c>
      <c r="AA321" s="36">
        <f t="shared" si="610"/>
        <v>202975.66666666666</v>
      </c>
      <c r="AB321" s="40">
        <f t="shared" ref="AB321:AC323" si="629">((Y321/Y269)-1)*100</f>
        <v>59.505719611312436</v>
      </c>
      <c r="AC321" s="40">
        <f t="shared" si="629"/>
        <v>-7.7952665017940292</v>
      </c>
      <c r="AD321" s="40">
        <f t="shared" ref="AD321:AD326" si="630">((Z321/AA321)-1)*100</f>
        <v>-7.5155149960504204</v>
      </c>
      <c r="AF321" s="36">
        <v>0</v>
      </c>
      <c r="AG321" s="36">
        <v>0</v>
      </c>
      <c r="AH321" s="36">
        <v>7600</v>
      </c>
      <c r="AI321" s="36">
        <v>7600</v>
      </c>
      <c r="AJ321" s="36">
        <f t="shared" si="611"/>
        <v>4800</v>
      </c>
      <c r="AK321" s="36">
        <f t="shared" si="612"/>
        <v>18002.75</v>
      </c>
      <c r="AL321" s="40">
        <f t="shared" ref="AL321:AM323" si="631">((AI321/AI269)-1)*100</f>
        <v>-64.81481481481481</v>
      </c>
      <c r="AM321" s="40">
        <f t="shared" si="631"/>
        <v>-68.05218143698626</v>
      </c>
      <c r="AN321" s="40">
        <f t="shared" ref="AN321:AN326" si="632">((AJ321/AK321)-1)*100</f>
        <v>-73.337406785074506</v>
      </c>
      <c r="AP321" s="36">
        <f t="shared" si="604"/>
        <v>346540</v>
      </c>
      <c r="AQ321" s="36">
        <f t="shared" si="589"/>
        <v>192850</v>
      </c>
      <c r="AR321" s="36">
        <f t="shared" si="551"/>
        <v>27200</v>
      </c>
      <c r="AS321" s="36">
        <f t="shared" si="551"/>
        <v>566590</v>
      </c>
      <c r="AT321" s="36">
        <f t="shared" si="613"/>
        <v>659313</v>
      </c>
      <c r="AU321" s="36">
        <f t="shared" si="614"/>
        <v>807277.33333333337</v>
      </c>
      <c r="AV321" s="40">
        <f t="shared" ref="AV321:AV326" si="633">((AS321/AS269)-1)*100</f>
        <v>30.458408453006736</v>
      </c>
      <c r="AW321" s="40">
        <f t="shared" si="620"/>
        <v>-13.314957115218629</v>
      </c>
      <c r="AX321" s="40">
        <f t="shared" ref="AX321:AX326" si="634">((AT321/AU321)-1)*100</f>
        <v>-18.328810586366028</v>
      </c>
      <c r="AZ321" s="36">
        <f t="shared" si="590"/>
        <v>366.31</v>
      </c>
      <c r="BA321" s="36">
        <f t="shared" si="591"/>
        <v>24.1</v>
      </c>
      <c r="BB321" s="36">
        <f t="shared" si="592"/>
        <v>168.58</v>
      </c>
      <c r="BC321" s="36">
        <f t="shared" si="593"/>
        <v>7.6</v>
      </c>
      <c r="BD321" s="36">
        <f t="shared" si="594"/>
        <v>566.59</v>
      </c>
      <c r="BE321" s="41">
        <f t="shared" si="624"/>
        <v>18635.612000000005</v>
      </c>
      <c r="BF321" s="41">
        <f t="shared" si="624"/>
        <v>1535.1059999999998</v>
      </c>
      <c r="BG321" s="41">
        <f t="shared" si="624"/>
        <v>6865.2310000000016</v>
      </c>
      <c r="BH321" s="41">
        <f t="shared" si="624"/>
        <v>447.86699999999985</v>
      </c>
      <c r="BI321" s="41">
        <f t="shared" si="624"/>
        <v>27483.815999999999</v>
      </c>
      <c r="BJ321" s="1">
        <f t="shared" si="391"/>
        <v>51</v>
      </c>
    </row>
    <row r="322" spans="1:62" x14ac:dyDescent="0.25">
      <c r="A322" s="33">
        <f t="shared" si="220"/>
        <v>39809</v>
      </c>
      <c r="B322" s="36">
        <v>112100</v>
      </c>
      <c r="C322" s="36">
        <v>35000</v>
      </c>
      <c r="D322" s="48">
        <v>0</v>
      </c>
      <c r="E322" s="36">
        <v>147100</v>
      </c>
      <c r="F322" s="36">
        <f t="shared" si="622"/>
        <v>343721.25</v>
      </c>
      <c r="G322" s="36">
        <f t="shared" si="623"/>
        <v>525401</v>
      </c>
      <c r="H322" s="40">
        <f t="shared" si="625"/>
        <v>-72.643348112000481</v>
      </c>
      <c r="I322" s="40">
        <f t="shared" si="625"/>
        <v>-32.305588776460269</v>
      </c>
      <c r="J322" s="40">
        <f t="shared" si="626"/>
        <v>-34.579254702598583</v>
      </c>
      <c r="L322" s="36">
        <v>0</v>
      </c>
      <c r="M322" s="36">
        <v>4500</v>
      </c>
      <c r="N322" s="48">
        <v>2800</v>
      </c>
      <c r="O322" s="36">
        <v>7300</v>
      </c>
      <c r="P322" s="36">
        <f t="shared" si="607"/>
        <v>18275</v>
      </c>
      <c r="Q322" s="36">
        <f t="shared" si="608"/>
        <v>18242.083333333332</v>
      </c>
      <c r="R322" s="40">
        <f t="shared" si="627"/>
        <v>-29.126213592233007</v>
      </c>
      <c r="S322" s="40">
        <f t="shared" si="627"/>
        <v>-3.245446844557387</v>
      </c>
      <c r="T322" s="40">
        <f t="shared" si="628"/>
        <v>0.18044357141226985</v>
      </c>
      <c r="V322" s="36">
        <v>75424</v>
      </c>
      <c r="W322" s="36">
        <v>72500</v>
      </c>
      <c r="X322" s="36">
        <v>48400</v>
      </c>
      <c r="Y322" s="36">
        <v>196324</v>
      </c>
      <c r="Z322" s="36">
        <f t="shared" si="609"/>
        <v>197304.75</v>
      </c>
      <c r="AA322" s="36">
        <f t="shared" si="610"/>
        <v>199993.66666666666</v>
      </c>
      <c r="AB322" s="40">
        <f t="shared" si="629"/>
        <v>50.936027246657602</v>
      </c>
      <c r="AC322" s="40">
        <f t="shared" si="629"/>
        <v>15.328265558419707</v>
      </c>
      <c r="AD322" s="40">
        <f t="shared" si="630"/>
        <v>-1.3445009091954563</v>
      </c>
      <c r="AF322" s="36">
        <v>0</v>
      </c>
      <c r="AG322" s="36">
        <v>1800</v>
      </c>
      <c r="AH322" s="36">
        <v>3200</v>
      </c>
      <c r="AI322" s="36">
        <v>5000</v>
      </c>
      <c r="AJ322" s="36">
        <f t="shared" si="611"/>
        <v>5675</v>
      </c>
      <c r="AK322" s="36">
        <f t="shared" si="612"/>
        <v>18232.083333333332</v>
      </c>
      <c r="AL322" s="40">
        <f t="shared" si="631"/>
        <v>-81.060606060606062</v>
      </c>
      <c r="AM322" s="40">
        <f t="shared" si="631"/>
        <v>-70.652876535229467</v>
      </c>
      <c r="AN322" s="40">
        <f t="shared" si="632"/>
        <v>-68.873551660305779</v>
      </c>
      <c r="AP322" s="36">
        <f t="shared" ref="AP322:AS376" si="635">SUM(B322,L322,V322,AF322)</f>
        <v>187524</v>
      </c>
      <c r="AQ322" s="36">
        <f t="shared" si="635"/>
        <v>113800</v>
      </c>
      <c r="AR322" s="36">
        <f t="shared" si="635"/>
        <v>54400</v>
      </c>
      <c r="AS322" s="36">
        <f t="shared" si="635"/>
        <v>355724</v>
      </c>
      <c r="AT322" s="36">
        <f t="shared" si="613"/>
        <v>564976</v>
      </c>
      <c r="AU322" s="36">
        <f t="shared" si="614"/>
        <v>761868.83333333337</v>
      </c>
      <c r="AV322" s="40">
        <f t="shared" si="633"/>
        <v>-49.505665857089518</v>
      </c>
      <c r="AW322" s="40">
        <f t="shared" si="620"/>
        <v>-21.209465167351581</v>
      </c>
      <c r="AX322" s="40">
        <f t="shared" si="634"/>
        <v>-25.843403052975223</v>
      </c>
      <c r="AZ322" s="36">
        <f t="shared" si="590"/>
        <v>147.1</v>
      </c>
      <c r="BA322" s="36">
        <f t="shared" si="591"/>
        <v>7.3</v>
      </c>
      <c r="BB322" s="36">
        <f t="shared" si="592"/>
        <v>196.32400000000001</v>
      </c>
      <c r="BC322" s="36">
        <f t="shared" si="593"/>
        <v>5</v>
      </c>
      <c r="BD322" s="36">
        <f t="shared" si="594"/>
        <v>355.72399999999999</v>
      </c>
      <c r="BE322" s="41">
        <f>AZ322+BE321</f>
        <v>18782.712000000003</v>
      </c>
      <c r="BF322" s="41">
        <f>BA322+BF321</f>
        <v>1542.4059999999997</v>
      </c>
      <c r="BG322" s="41">
        <f>BB322+BG321</f>
        <v>7061.5550000000012</v>
      </c>
      <c r="BH322" s="41">
        <f>BC322+BH321</f>
        <v>452.86699999999985</v>
      </c>
      <c r="BI322" s="41">
        <f>BD322+BI321</f>
        <v>27839.539999999997</v>
      </c>
      <c r="BJ322" s="1">
        <f t="shared" si="391"/>
        <v>52</v>
      </c>
    </row>
    <row r="323" spans="1:62" x14ac:dyDescent="0.25">
      <c r="A323" s="33">
        <f t="shared" si="220"/>
        <v>39816</v>
      </c>
      <c r="B323" s="36">
        <v>170351</v>
      </c>
      <c r="C323" s="36">
        <v>90950</v>
      </c>
      <c r="D323" s="48">
        <v>0</v>
      </c>
      <c r="E323" s="36">
        <v>261301</v>
      </c>
      <c r="F323" s="36">
        <f t="shared" si="622"/>
        <v>293953</v>
      </c>
      <c r="G323" s="36">
        <f t="shared" si="623"/>
        <v>451565.41666666669</v>
      </c>
      <c r="H323" s="40">
        <f t="shared" si="625"/>
        <v>-35.535989184495143</v>
      </c>
      <c r="I323" s="40">
        <f t="shared" si="625"/>
        <v>-34.671231521948087</v>
      </c>
      <c r="J323" s="40">
        <f t="shared" si="626"/>
        <v>-34.903562329931894</v>
      </c>
      <c r="L323" s="36">
        <v>4600</v>
      </c>
      <c r="M323" s="36">
        <v>1500</v>
      </c>
      <c r="N323" s="48">
        <v>1400</v>
      </c>
      <c r="O323" s="36">
        <v>7500</v>
      </c>
      <c r="P323" s="36">
        <f t="shared" ref="P323:P329" si="636">AVERAGE(O320,O321,O322,O323)</f>
        <v>13075</v>
      </c>
      <c r="Q323" s="36">
        <f t="shared" ref="Q323:Q329" si="637">AVERAGE(P271,P219,P167)</f>
        <v>19347.75</v>
      </c>
      <c r="R323" s="40">
        <f t="shared" si="627"/>
        <v>-49.152542372881356</v>
      </c>
      <c r="S323" s="40">
        <f t="shared" si="627"/>
        <v>-16.456343247819561</v>
      </c>
      <c r="T323" s="40">
        <f t="shared" si="628"/>
        <v>-32.421082554819037</v>
      </c>
      <c r="V323" s="36">
        <v>80900</v>
      </c>
      <c r="W323" s="36">
        <v>68600</v>
      </c>
      <c r="X323" s="36">
        <v>40600</v>
      </c>
      <c r="Y323" s="36">
        <v>190100</v>
      </c>
      <c r="Z323" s="36">
        <f t="shared" ref="Z323:Z329" si="638">AVERAGE(Y320,Y321,Y322,Y323)</f>
        <v>188537</v>
      </c>
      <c r="AA323" s="36">
        <f t="shared" ref="AA323:AA329" si="639">AVERAGE(Z271,Z219,Z167)</f>
        <v>178599.41666666666</v>
      </c>
      <c r="AB323" s="40">
        <f t="shared" si="629"/>
        <v>39.145073927682631</v>
      </c>
      <c r="AC323" s="40">
        <f t="shared" si="629"/>
        <v>32.169395995737759</v>
      </c>
      <c r="AD323" s="40">
        <f t="shared" si="630"/>
        <v>5.5641745750382832</v>
      </c>
      <c r="AF323" s="36">
        <v>0</v>
      </c>
      <c r="AG323" s="36">
        <v>0</v>
      </c>
      <c r="AH323" s="36">
        <v>6400</v>
      </c>
      <c r="AI323" s="36">
        <v>6400</v>
      </c>
      <c r="AJ323" s="36">
        <f t="shared" ref="AJ323:AJ329" si="640">AVERAGE(AI320,AI321,AI322,AI323)</f>
        <v>6175</v>
      </c>
      <c r="AK323" s="36">
        <f t="shared" ref="AK323:AK329" si="641">AVERAGE(AJ271,AJ219,AJ167)</f>
        <v>18049.25</v>
      </c>
      <c r="AL323" s="40">
        <f t="shared" si="631"/>
        <v>-59.493670886075954</v>
      </c>
      <c r="AM323" s="40">
        <f t="shared" si="631"/>
        <v>-68.149580915538351</v>
      </c>
      <c r="AN323" s="40">
        <f t="shared" si="632"/>
        <v>-65.788052135130272</v>
      </c>
      <c r="AP323" s="36">
        <f t="shared" si="635"/>
        <v>255851</v>
      </c>
      <c r="AQ323" s="36">
        <f t="shared" si="635"/>
        <v>161050</v>
      </c>
      <c r="AR323" s="36">
        <f t="shared" si="635"/>
        <v>48400</v>
      </c>
      <c r="AS323" s="36">
        <f t="shared" si="635"/>
        <v>465301</v>
      </c>
      <c r="AT323" s="36">
        <f t="shared" ref="AT323:AT329" si="642">AVERAGE(AS320,AS321,AS322,AS323)</f>
        <v>501740</v>
      </c>
      <c r="AU323" s="36">
        <f t="shared" ref="AU323:AU329" si="643">AVERAGE(AT271,AT219,AT167)</f>
        <v>667561.83333333337</v>
      </c>
      <c r="AV323" s="40">
        <f t="shared" si="633"/>
        <v>-18.726703626461539</v>
      </c>
      <c r="AW323" s="40">
        <f t="shared" si="620"/>
        <v>-20.059970158313888</v>
      </c>
      <c r="AX323" s="40">
        <f t="shared" si="634"/>
        <v>-24.83992119581433</v>
      </c>
      <c r="AZ323" s="36">
        <f t="shared" si="590"/>
        <v>261.30099999999999</v>
      </c>
      <c r="BA323" s="36">
        <f t="shared" si="591"/>
        <v>7.5</v>
      </c>
      <c r="BB323" s="36">
        <f t="shared" si="592"/>
        <v>190.1</v>
      </c>
      <c r="BC323" s="36">
        <f t="shared" si="593"/>
        <v>6.4</v>
      </c>
      <c r="BD323" s="36">
        <f t="shared" si="594"/>
        <v>465.30099999999999</v>
      </c>
      <c r="BE323" s="41">
        <f>AZ323</f>
        <v>261.30099999999999</v>
      </c>
      <c r="BF323" s="41">
        <f>BA323</f>
        <v>7.5</v>
      </c>
      <c r="BG323" s="41">
        <f>BB323</f>
        <v>190.1</v>
      </c>
      <c r="BH323" s="41">
        <f>BC323</f>
        <v>6.4</v>
      </c>
      <c r="BI323" s="41">
        <f>BD323</f>
        <v>465.30099999999999</v>
      </c>
      <c r="BJ323" s="1">
        <v>1</v>
      </c>
    </row>
    <row r="324" spans="1:62" x14ac:dyDescent="0.25">
      <c r="A324" s="33">
        <f t="shared" si="220"/>
        <v>39823</v>
      </c>
      <c r="B324" s="36">
        <v>82300</v>
      </c>
      <c r="C324" s="36">
        <v>86050</v>
      </c>
      <c r="D324" s="48">
        <v>0</v>
      </c>
      <c r="E324" s="36">
        <v>168350</v>
      </c>
      <c r="F324" s="36">
        <f t="shared" si="622"/>
        <v>235765.25</v>
      </c>
      <c r="G324" s="36">
        <f t="shared" si="623"/>
        <v>407097.75</v>
      </c>
      <c r="H324" s="40">
        <f t="shared" ref="H324:I326" si="644">((E324/E272)-1)*100</f>
        <v>-50.953114848664072</v>
      </c>
      <c r="I324" s="40">
        <f t="shared" si="644"/>
        <v>-40.192108532569094</v>
      </c>
      <c r="J324" s="40">
        <f t="shared" si="626"/>
        <v>-42.086329388948975</v>
      </c>
      <c r="L324" s="36">
        <v>0</v>
      </c>
      <c r="M324" s="36">
        <v>1500</v>
      </c>
      <c r="N324" s="48">
        <v>0</v>
      </c>
      <c r="O324" s="36">
        <v>1500</v>
      </c>
      <c r="P324" s="36">
        <f t="shared" si="636"/>
        <v>10100</v>
      </c>
      <c r="Q324" s="36">
        <f t="shared" si="637"/>
        <v>17519.333333333332</v>
      </c>
      <c r="R324" s="40">
        <f t="shared" ref="R324:S326" si="645">((O324/O272)-1)*100</f>
        <v>-89.510489510489506</v>
      </c>
      <c r="S324" s="40">
        <f t="shared" si="645"/>
        <v>-27.663384064458374</v>
      </c>
      <c r="T324" s="40">
        <f t="shared" si="628"/>
        <v>-42.349404467445481</v>
      </c>
      <c r="V324" s="36">
        <v>48200</v>
      </c>
      <c r="W324" s="36">
        <v>72050</v>
      </c>
      <c r="X324" s="36">
        <v>15400</v>
      </c>
      <c r="Y324" s="36">
        <v>135650</v>
      </c>
      <c r="Z324" s="36">
        <f t="shared" si="638"/>
        <v>172663.5</v>
      </c>
      <c r="AA324" s="36">
        <f t="shared" si="639"/>
        <v>165526.33333333334</v>
      </c>
      <c r="AB324" s="40">
        <f t="shared" ref="AB324:AC326" si="646">((Y324/Y272)-1)*100</f>
        <v>-23.366777393623028</v>
      </c>
      <c r="AC324" s="40">
        <f t="shared" si="646"/>
        <v>25.712423915892479</v>
      </c>
      <c r="AD324" s="40">
        <f t="shared" si="630"/>
        <v>4.3118013448011139</v>
      </c>
      <c r="AF324" s="36">
        <v>0</v>
      </c>
      <c r="AG324" s="36">
        <v>1600</v>
      </c>
      <c r="AH324" s="36">
        <v>0</v>
      </c>
      <c r="AI324" s="36">
        <v>1600</v>
      </c>
      <c r="AJ324" s="36">
        <f t="shared" si="640"/>
        <v>5150</v>
      </c>
      <c r="AK324" s="36">
        <f t="shared" si="641"/>
        <v>18561.333333333332</v>
      </c>
      <c r="AL324" s="40">
        <f t="shared" ref="AL324:AM326" si="647">((AI324/AI272)-1)*100</f>
        <v>-91.111111111111114</v>
      </c>
      <c r="AM324" s="40">
        <f t="shared" si="647"/>
        <v>-74.816625916870422</v>
      </c>
      <c r="AN324" s="40">
        <f t="shared" si="632"/>
        <v>-72.254148408878677</v>
      </c>
      <c r="AP324" s="36">
        <f t="shared" si="635"/>
        <v>130500</v>
      </c>
      <c r="AQ324" s="36">
        <f t="shared" si="635"/>
        <v>161200</v>
      </c>
      <c r="AR324" s="36">
        <f t="shared" si="635"/>
        <v>15400</v>
      </c>
      <c r="AS324" s="36">
        <f t="shared" si="635"/>
        <v>307100</v>
      </c>
      <c r="AT324" s="36">
        <f t="shared" si="642"/>
        <v>423678.75</v>
      </c>
      <c r="AU324" s="36">
        <f t="shared" si="643"/>
        <v>608704.75</v>
      </c>
      <c r="AV324" s="40">
        <f t="shared" si="633"/>
        <v>-44.42182226203726</v>
      </c>
      <c r="AW324" s="40">
        <f t="shared" ref="AW324:AW329" si="648">((AT324/AT272)-1)*100</f>
        <v>-25.140434982920755</v>
      </c>
      <c r="AX324" s="40">
        <f t="shared" si="634"/>
        <v>-30.396674249708088</v>
      </c>
      <c r="AZ324" s="36">
        <f t="shared" si="590"/>
        <v>168.35</v>
      </c>
      <c r="BA324" s="36">
        <f t="shared" si="591"/>
        <v>1.5</v>
      </c>
      <c r="BB324" s="36">
        <f t="shared" si="592"/>
        <v>135.65</v>
      </c>
      <c r="BC324" s="36">
        <f t="shared" si="593"/>
        <v>1.6</v>
      </c>
      <c r="BD324" s="36">
        <f t="shared" si="594"/>
        <v>307.10000000000002</v>
      </c>
      <c r="BE324" s="41">
        <f t="shared" ref="BE324:BI325" si="649">AZ324+BE323</f>
        <v>429.65099999999995</v>
      </c>
      <c r="BF324" s="41">
        <f t="shared" si="649"/>
        <v>9</v>
      </c>
      <c r="BG324" s="41">
        <f t="shared" si="649"/>
        <v>325.75</v>
      </c>
      <c r="BH324" s="41">
        <f t="shared" si="649"/>
        <v>8</v>
      </c>
      <c r="BI324" s="41">
        <f t="shared" si="649"/>
        <v>772.40100000000007</v>
      </c>
      <c r="BJ324" s="1">
        <f t="shared" si="391"/>
        <v>2</v>
      </c>
    </row>
    <row r="325" spans="1:62" x14ac:dyDescent="0.25">
      <c r="A325" s="33">
        <f t="shared" si="220"/>
        <v>39830</v>
      </c>
      <c r="B325" s="36">
        <v>241767</v>
      </c>
      <c r="C325" s="36">
        <v>158336</v>
      </c>
      <c r="D325" s="48">
        <v>0</v>
      </c>
      <c r="E325" s="36">
        <v>400103</v>
      </c>
      <c r="F325" s="36">
        <f t="shared" si="622"/>
        <v>244213.5</v>
      </c>
      <c r="G325" s="36">
        <f t="shared" si="623"/>
        <v>396781.83333333331</v>
      </c>
      <c r="H325" s="40">
        <f t="shared" si="644"/>
        <v>16.49933903644909</v>
      </c>
      <c r="I325" s="40">
        <f t="shared" si="644"/>
        <v>-40.060635550398629</v>
      </c>
      <c r="J325" s="40">
        <f t="shared" si="626"/>
        <v>-38.451441199214841</v>
      </c>
      <c r="L325" s="36">
        <v>0</v>
      </c>
      <c r="M325" s="36">
        <v>3100</v>
      </c>
      <c r="N325" s="48">
        <v>7000</v>
      </c>
      <c r="O325" s="36">
        <v>10100</v>
      </c>
      <c r="P325" s="36">
        <f t="shared" si="636"/>
        <v>6600</v>
      </c>
      <c r="Q325" s="36">
        <f t="shared" si="637"/>
        <v>16232</v>
      </c>
      <c r="R325" s="40">
        <f t="shared" si="645"/>
        <v>40.277777777777771</v>
      </c>
      <c r="S325" s="40">
        <f t="shared" si="645"/>
        <v>-43.286788399570355</v>
      </c>
      <c r="T325" s="40">
        <f t="shared" si="628"/>
        <v>-59.339576145884678</v>
      </c>
      <c r="V325" s="36">
        <v>108119</v>
      </c>
      <c r="W325" s="36">
        <v>85506</v>
      </c>
      <c r="X325" s="36">
        <v>35000</v>
      </c>
      <c r="Y325" s="36">
        <v>228625</v>
      </c>
      <c r="Z325" s="36">
        <f t="shared" si="638"/>
        <v>187674.75</v>
      </c>
      <c r="AA325" s="36">
        <f t="shared" si="639"/>
        <v>164996.83333333334</v>
      </c>
      <c r="AB325" s="40">
        <f t="shared" si="646"/>
        <v>70.855379188712519</v>
      </c>
      <c r="AC325" s="40">
        <f t="shared" si="646"/>
        <v>29.987792524869494</v>
      </c>
      <c r="AD325" s="40">
        <f t="shared" si="630"/>
        <v>13.744455701675085</v>
      </c>
      <c r="AF325" s="36">
        <v>0</v>
      </c>
      <c r="AG325" s="36">
        <v>0</v>
      </c>
      <c r="AH325" s="36">
        <v>0</v>
      </c>
      <c r="AI325" s="36">
        <v>0</v>
      </c>
      <c r="AJ325" s="36">
        <f t="shared" si="640"/>
        <v>3250</v>
      </c>
      <c r="AK325" s="36">
        <f t="shared" si="641"/>
        <v>17002.333333333332</v>
      </c>
      <c r="AL325" s="40">
        <f t="shared" si="647"/>
        <v>-100</v>
      </c>
      <c r="AM325" s="40">
        <f t="shared" si="647"/>
        <v>-82.408660351826796</v>
      </c>
      <c r="AN325" s="40">
        <f t="shared" si="632"/>
        <v>-80.884976571843083</v>
      </c>
      <c r="AP325" s="36">
        <f t="shared" si="635"/>
        <v>349886</v>
      </c>
      <c r="AQ325" s="36">
        <f t="shared" si="635"/>
        <v>246942</v>
      </c>
      <c r="AR325" s="36">
        <f t="shared" si="635"/>
        <v>42000</v>
      </c>
      <c r="AS325" s="36">
        <f t="shared" si="635"/>
        <v>638828</v>
      </c>
      <c r="AT325" s="36">
        <f t="shared" si="642"/>
        <v>441738.25</v>
      </c>
      <c r="AU325" s="36">
        <f t="shared" si="643"/>
        <v>595013</v>
      </c>
      <c r="AV325" s="40">
        <f t="shared" si="633"/>
        <v>28.2400883268092</v>
      </c>
      <c r="AW325" s="40">
        <f t="shared" si="648"/>
        <v>-24.09024007368641</v>
      </c>
      <c r="AX325" s="40">
        <f t="shared" si="634"/>
        <v>-25.759899363543315</v>
      </c>
      <c r="AZ325" s="36">
        <f t="shared" si="590"/>
        <v>400.10300000000001</v>
      </c>
      <c r="BA325" s="36">
        <f t="shared" si="591"/>
        <v>10.1</v>
      </c>
      <c r="BB325" s="36">
        <f t="shared" si="592"/>
        <v>228.625</v>
      </c>
      <c r="BC325" s="36">
        <f t="shared" si="593"/>
        <v>0</v>
      </c>
      <c r="BD325" s="36">
        <f t="shared" si="594"/>
        <v>638.82799999999997</v>
      </c>
      <c r="BE325" s="41">
        <f t="shared" si="649"/>
        <v>829.75399999999991</v>
      </c>
      <c r="BF325" s="41">
        <f t="shared" si="649"/>
        <v>19.100000000000001</v>
      </c>
      <c r="BG325" s="41">
        <f t="shared" si="649"/>
        <v>554.375</v>
      </c>
      <c r="BH325" s="41">
        <f t="shared" si="649"/>
        <v>8</v>
      </c>
      <c r="BI325" s="41">
        <f t="shared" si="649"/>
        <v>1411.229</v>
      </c>
      <c r="BJ325" s="1">
        <f t="shared" si="391"/>
        <v>3</v>
      </c>
    </row>
    <row r="326" spans="1:62" x14ac:dyDescent="0.25">
      <c r="A326" s="33">
        <f t="shared" si="220"/>
        <v>39837</v>
      </c>
      <c r="B326" s="36">
        <v>227200</v>
      </c>
      <c r="C326" s="36">
        <v>136450</v>
      </c>
      <c r="D326" s="48">
        <v>0</v>
      </c>
      <c r="E326" s="36">
        <v>363650</v>
      </c>
      <c r="F326" s="36">
        <f t="shared" ref="F326:F332" si="650">AVERAGE(E323,E324,E325,E326)</f>
        <v>298351</v>
      </c>
      <c r="G326" s="36">
        <f t="shared" ref="G326:G332" si="651">AVERAGE(F274,F222,F170)</f>
        <v>388221.66666666669</v>
      </c>
      <c r="H326" s="40">
        <f t="shared" si="644"/>
        <v>-11.559414368403132</v>
      </c>
      <c r="I326" s="40">
        <f t="shared" si="644"/>
        <v>-20.609364657515105</v>
      </c>
      <c r="J326" s="40">
        <f t="shared" si="626"/>
        <v>-23.149317614936493</v>
      </c>
      <c r="L326" s="36">
        <v>0</v>
      </c>
      <c r="M326" s="36">
        <v>17916</v>
      </c>
      <c r="N326" s="48">
        <v>1400</v>
      </c>
      <c r="O326" s="36">
        <v>19316</v>
      </c>
      <c r="P326" s="36">
        <f t="shared" si="636"/>
        <v>9604</v>
      </c>
      <c r="Q326" s="36">
        <f t="shared" si="637"/>
        <v>17596.833333333332</v>
      </c>
      <c r="R326" s="40">
        <f t="shared" si="645"/>
        <v>175.94285714285712</v>
      </c>
      <c r="S326" s="40">
        <f t="shared" si="645"/>
        <v>-11.176878612716767</v>
      </c>
      <c r="T326" s="40">
        <f t="shared" si="628"/>
        <v>-45.421998276205002</v>
      </c>
      <c r="V326" s="36">
        <v>113120</v>
      </c>
      <c r="W326" s="36">
        <v>120500</v>
      </c>
      <c r="X326" s="36">
        <v>61600</v>
      </c>
      <c r="Y326" s="36">
        <v>295220</v>
      </c>
      <c r="Z326" s="36">
        <f t="shared" si="638"/>
        <v>212398.75</v>
      </c>
      <c r="AA326" s="36">
        <f t="shared" si="639"/>
        <v>158670.58333333334</v>
      </c>
      <c r="AB326" s="40">
        <f t="shared" si="646"/>
        <v>112.71904542310351</v>
      </c>
      <c r="AC326" s="40">
        <f t="shared" si="646"/>
        <v>44.925694439706042</v>
      </c>
      <c r="AD326" s="40">
        <f t="shared" si="630"/>
        <v>33.861454050241392</v>
      </c>
      <c r="AF326" s="36">
        <v>0</v>
      </c>
      <c r="AG326" s="36">
        <v>0</v>
      </c>
      <c r="AH326" s="36">
        <v>3200</v>
      </c>
      <c r="AI326" s="36">
        <v>3200</v>
      </c>
      <c r="AJ326" s="36">
        <f t="shared" si="640"/>
        <v>2800</v>
      </c>
      <c r="AK326" s="36">
        <f t="shared" si="641"/>
        <v>15094</v>
      </c>
      <c r="AL326" s="40">
        <f t="shared" si="647"/>
        <v>-76.642335766423358</v>
      </c>
      <c r="AM326" s="40">
        <f t="shared" si="647"/>
        <v>-81.699346405228752</v>
      </c>
      <c r="AN326" s="40">
        <f t="shared" si="632"/>
        <v>-81.449582615608847</v>
      </c>
      <c r="AP326" s="36">
        <f t="shared" si="635"/>
        <v>340320</v>
      </c>
      <c r="AQ326" s="36">
        <f t="shared" si="635"/>
        <v>274866</v>
      </c>
      <c r="AR326" s="36">
        <f t="shared" si="635"/>
        <v>66200</v>
      </c>
      <c r="AS326" s="36">
        <f t="shared" si="635"/>
        <v>681386</v>
      </c>
      <c r="AT326" s="36">
        <f t="shared" si="642"/>
        <v>523153.75</v>
      </c>
      <c r="AU326" s="36">
        <f t="shared" si="643"/>
        <v>579583.08333333337</v>
      </c>
      <c r="AV326" s="40">
        <f t="shared" si="633"/>
        <v>19.402310291169588</v>
      </c>
      <c r="AW326" s="40">
        <f t="shared" si="648"/>
        <v>-4.6159252795158201</v>
      </c>
      <c r="AX326" s="40">
        <f t="shared" si="634"/>
        <v>-9.7361939911692286</v>
      </c>
      <c r="AZ326" s="36">
        <f t="shared" si="590"/>
        <v>363.65</v>
      </c>
      <c r="BA326" s="36">
        <f t="shared" si="591"/>
        <v>19.315999999999999</v>
      </c>
      <c r="BB326" s="36">
        <f t="shared" si="592"/>
        <v>295.22000000000003</v>
      </c>
      <c r="BC326" s="36">
        <f t="shared" si="593"/>
        <v>3.2</v>
      </c>
      <c r="BD326" s="36">
        <f t="shared" si="594"/>
        <v>681.38599999999997</v>
      </c>
      <c r="BE326" s="41">
        <f t="shared" ref="BE326:BI327" si="652">AZ326+BE325</f>
        <v>1193.404</v>
      </c>
      <c r="BF326" s="41">
        <f t="shared" si="652"/>
        <v>38.415999999999997</v>
      </c>
      <c r="BG326" s="41">
        <f t="shared" si="652"/>
        <v>849.59500000000003</v>
      </c>
      <c r="BH326" s="41">
        <f t="shared" si="652"/>
        <v>11.2</v>
      </c>
      <c r="BI326" s="41">
        <f t="shared" si="652"/>
        <v>2092.6149999999998</v>
      </c>
      <c r="BJ326" s="1">
        <f t="shared" si="391"/>
        <v>4</v>
      </c>
    </row>
    <row r="327" spans="1:62" x14ac:dyDescent="0.25">
      <c r="A327" s="33">
        <f t="shared" si="220"/>
        <v>39844</v>
      </c>
      <c r="B327" s="36">
        <v>84475</v>
      </c>
      <c r="C327" s="36">
        <v>41200</v>
      </c>
      <c r="D327" s="48">
        <v>0</v>
      </c>
      <c r="E327" s="36">
        <v>125675</v>
      </c>
      <c r="F327" s="36">
        <f t="shared" si="650"/>
        <v>264444.5</v>
      </c>
      <c r="G327" s="36">
        <f t="shared" si="651"/>
        <v>385995.5</v>
      </c>
      <c r="H327" s="40">
        <f t="shared" ref="H327:I329" si="653">((E327/E275)-1)*100</f>
        <v>-67.032433736962503</v>
      </c>
      <c r="I327" s="40">
        <f t="shared" si="653"/>
        <v>-28.483525785477216</v>
      </c>
      <c r="J327" s="40">
        <f t="shared" ref="J327:J332" si="654">((F327/G327)-1)*100</f>
        <v>-31.490263487527702</v>
      </c>
      <c r="L327" s="36">
        <v>0</v>
      </c>
      <c r="M327" s="36">
        <v>0</v>
      </c>
      <c r="N327" s="48">
        <v>2800</v>
      </c>
      <c r="O327" s="36">
        <v>2800</v>
      </c>
      <c r="P327" s="36">
        <f t="shared" si="636"/>
        <v>8429</v>
      </c>
      <c r="Q327" s="36">
        <f t="shared" si="637"/>
        <v>15060.333333333334</v>
      </c>
      <c r="R327" s="40">
        <f t="shared" ref="R327:S329" si="655">((O327/O275)-1)*100</f>
        <v>-60</v>
      </c>
      <c r="S327" s="40">
        <f t="shared" si="655"/>
        <v>-5.0253521126760514</v>
      </c>
      <c r="T327" s="40">
        <f t="shared" ref="T327:T332" si="656">((P327/Q327)-1)*100</f>
        <v>-44.031783271729275</v>
      </c>
      <c r="V327" s="36">
        <v>49600</v>
      </c>
      <c r="W327" s="36">
        <v>21400</v>
      </c>
      <c r="X327" s="36">
        <v>35000</v>
      </c>
      <c r="Y327" s="36">
        <v>106000</v>
      </c>
      <c r="Z327" s="36">
        <f t="shared" si="638"/>
        <v>191373.75</v>
      </c>
      <c r="AA327" s="36">
        <f t="shared" si="639"/>
        <v>157422.91666666666</v>
      </c>
      <c r="AB327" s="40">
        <f t="shared" ref="AB327:AC329" si="657">((Y327/Y275)-1)*100</f>
        <v>-18.300653594771244</v>
      </c>
      <c r="AC327" s="40">
        <f t="shared" si="657"/>
        <v>32.129517115674069</v>
      </c>
      <c r="AD327" s="40">
        <f t="shared" ref="AD327:AD332" si="658">((Z327/AA327)-1)*100</f>
        <v>21.566639757553308</v>
      </c>
      <c r="AF327" s="36">
        <v>0</v>
      </c>
      <c r="AG327" s="36">
        <v>0</v>
      </c>
      <c r="AH327" s="36">
        <v>0</v>
      </c>
      <c r="AI327" s="36">
        <v>0</v>
      </c>
      <c r="AJ327" s="36">
        <f t="shared" si="640"/>
        <v>1200</v>
      </c>
      <c r="AK327" s="36">
        <f t="shared" si="641"/>
        <v>14298.5</v>
      </c>
      <c r="AL327" s="40">
        <f t="shared" ref="AL327:AM329" si="659">((AI327/AI275)-1)*100</f>
        <v>-100</v>
      </c>
      <c r="AM327" s="40">
        <f t="shared" si="659"/>
        <v>-91.397849462365585</v>
      </c>
      <c r="AN327" s="40">
        <f t="shared" ref="AN327:AN332" si="660">((AJ327/AK327)-1)*100</f>
        <v>-91.607511277406715</v>
      </c>
      <c r="AP327" s="36">
        <f t="shared" si="635"/>
        <v>134075</v>
      </c>
      <c r="AQ327" s="36">
        <f t="shared" si="635"/>
        <v>62600</v>
      </c>
      <c r="AR327" s="36">
        <f t="shared" si="635"/>
        <v>37800</v>
      </c>
      <c r="AS327" s="36">
        <f t="shared" si="635"/>
        <v>234475</v>
      </c>
      <c r="AT327" s="36">
        <f t="shared" si="642"/>
        <v>465447.25</v>
      </c>
      <c r="AU327" s="36">
        <f t="shared" si="643"/>
        <v>572777.25</v>
      </c>
      <c r="AV327" s="40">
        <f t="shared" ref="AV327:AV332" si="661">((AS327/AS275)-1)*100</f>
        <v>-55.621441766095337</v>
      </c>
      <c r="AW327" s="40">
        <f t="shared" si="648"/>
        <v>-13.393924141783975</v>
      </c>
      <c r="AX327" s="40">
        <f t="shared" ref="AX327:AX332" si="662">((AT327/AU327)-1)*100</f>
        <v>-18.738523570899513</v>
      </c>
      <c r="AZ327" s="36">
        <f t="shared" si="590"/>
        <v>125.675</v>
      </c>
      <c r="BA327" s="36">
        <f t="shared" si="591"/>
        <v>2.8</v>
      </c>
      <c r="BB327" s="36">
        <f t="shared" si="592"/>
        <v>106</v>
      </c>
      <c r="BC327" s="36">
        <f t="shared" si="593"/>
        <v>0</v>
      </c>
      <c r="BD327" s="36">
        <f t="shared" si="594"/>
        <v>234.47499999999999</v>
      </c>
      <c r="BE327" s="41">
        <f t="shared" si="652"/>
        <v>1319.079</v>
      </c>
      <c r="BF327" s="41">
        <f t="shared" si="652"/>
        <v>41.215999999999994</v>
      </c>
      <c r="BG327" s="41">
        <f t="shared" si="652"/>
        <v>955.59500000000003</v>
      </c>
      <c r="BH327" s="41">
        <f t="shared" si="652"/>
        <v>11.2</v>
      </c>
      <c r="BI327" s="41">
        <f t="shared" si="652"/>
        <v>2327.0899999999997</v>
      </c>
      <c r="BJ327" s="1">
        <f t="shared" si="391"/>
        <v>5</v>
      </c>
    </row>
    <row r="328" spans="1:62" x14ac:dyDescent="0.25">
      <c r="A328" s="33">
        <f t="shared" si="220"/>
        <v>39851</v>
      </c>
      <c r="B328" s="36">
        <v>126200</v>
      </c>
      <c r="C328" s="36">
        <v>115940</v>
      </c>
      <c r="D328" s="48">
        <v>0</v>
      </c>
      <c r="E328" s="36">
        <v>242140</v>
      </c>
      <c r="F328" s="36">
        <f t="shared" si="650"/>
        <v>282892</v>
      </c>
      <c r="G328" s="36">
        <f t="shared" si="651"/>
        <v>377035.83333333331</v>
      </c>
      <c r="H328" s="40">
        <f t="shared" si="653"/>
        <v>-40.820795573413108</v>
      </c>
      <c r="I328" s="40">
        <f t="shared" si="653"/>
        <v>-26.758878698244004</v>
      </c>
      <c r="J328" s="40">
        <f t="shared" si="654"/>
        <v>-24.969465766958486</v>
      </c>
      <c r="L328" s="36">
        <v>0</v>
      </c>
      <c r="M328" s="36">
        <v>3000</v>
      </c>
      <c r="N328" s="48">
        <v>2800</v>
      </c>
      <c r="O328" s="36">
        <v>5800</v>
      </c>
      <c r="P328" s="36">
        <f t="shared" si="636"/>
        <v>9504</v>
      </c>
      <c r="Q328" s="36">
        <f t="shared" si="637"/>
        <v>14742.5</v>
      </c>
      <c r="R328" s="40">
        <f t="shared" si="655"/>
        <v>-65.994371482176362</v>
      </c>
      <c r="S328" s="40">
        <f t="shared" si="655"/>
        <v>-0.6273525721455453</v>
      </c>
      <c r="T328" s="40">
        <f t="shared" si="656"/>
        <v>-35.533322028149904</v>
      </c>
      <c r="V328" s="36">
        <v>46800</v>
      </c>
      <c r="W328" s="36">
        <v>76000</v>
      </c>
      <c r="X328" s="36">
        <v>46400</v>
      </c>
      <c r="Y328" s="36">
        <v>169200</v>
      </c>
      <c r="Z328" s="36">
        <f t="shared" si="638"/>
        <v>199761.25</v>
      </c>
      <c r="AA328" s="36">
        <f t="shared" si="639"/>
        <v>150990.91666666666</v>
      </c>
      <c r="AB328" s="40">
        <f t="shared" si="657"/>
        <v>-1.4646361703986255</v>
      </c>
      <c r="AC328" s="40">
        <f t="shared" si="657"/>
        <v>39.19310867425596</v>
      </c>
      <c r="AD328" s="40">
        <f t="shared" si="658"/>
        <v>32.300176997402176</v>
      </c>
      <c r="AF328" s="36">
        <v>0</v>
      </c>
      <c r="AG328" s="36">
        <v>0</v>
      </c>
      <c r="AH328" s="36">
        <v>4800</v>
      </c>
      <c r="AI328" s="36">
        <v>4800</v>
      </c>
      <c r="AJ328" s="36">
        <f t="shared" si="640"/>
        <v>2000</v>
      </c>
      <c r="AK328" s="36">
        <f t="shared" si="641"/>
        <v>13831.833333333334</v>
      </c>
      <c r="AL328" s="40">
        <f t="shared" si="659"/>
        <v>-67.785234899328856</v>
      </c>
      <c r="AM328" s="40">
        <f t="shared" si="659"/>
        <v>-84.819734345351037</v>
      </c>
      <c r="AN328" s="40">
        <f t="shared" si="660"/>
        <v>-85.540600788037253</v>
      </c>
      <c r="AP328" s="36">
        <f t="shared" si="635"/>
        <v>173000</v>
      </c>
      <c r="AQ328" s="36">
        <f t="shared" si="635"/>
        <v>194940</v>
      </c>
      <c r="AR328" s="36">
        <f t="shared" si="635"/>
        <v>54000</v>
      </c>
      <c r="AS328" s="36">
        <f t="shared" si="635"/>
        <v>421940</v>
      </c>
      <c r="AT328" s="36">
        <f t="shared" si="642"/>
        <v>494157.25</v>
      </c>
      <c r="AU328" s="36">
        <f t="shared" si="643"/>
        <v>556601.08333333337</v>
      </c>
      <c r="AV328" s="40">
        <f t="shared" si="661"/>
        <v>-31.149493746277546</v>
      </c>
      <c r="AW328" s="40">
        <f t="shared" si="648"/>
        <v>-10.559814226328401</v>
      </c>
      <c r="AX328" s="40">
        <f t="shared" si="662"/>
        <v>-11.218776822958043</v>
      </c>
      <c r="AZ328" s="36">
        <f t="shared" si="590"/>
        <v>242.14</v>
      </c>
      <c r="BA328" s="36">
        <f t="shared" si="591"/>
        <v>5.8</v>
      </c>
      <c r="BB328" s="36">
        <f t="shared" si="592"/>
        <v>169.2</v>
      </c>
      <c r="BC328" s="36">
        <f t="shared" si="593"/>
        <v>4.8</v>
      </c>
      <c r="BD328" s="36">
        <f t="shared" si="594"/>
        <v>421.94</v>
      </c>
      <c r="BE328" s="41">
        <f t="shared" ref="BE328:BI329" si="663">AZ328+BE327</f>
        <v>1561.2190000000001</v>
      </c>
      <c r="BF328" s="41">
        <f t="shared" si="663"/>
        <v>47.015999999999991</v>
      </c>
      <c r="BG328" s="41">
        <f t="shared" si="663"/>
        <v>1124.7950000000001</v>
      </c>
      <c r="BH328" s="41">
        <f t="shared" si="663"/>
        <v>16</v>
      </c>
      <c r="BI328" s="41">
        <f t="shared" si="663"/>
        <v>2749.0299999999997</v>
      </c>
      <c r="BJ328" s="1">
        <f t="shared" si="391"/>
        <v>6</v>
      </c>
    </row>
    <row r="329" spans="1:62" x14ac:dyDescent="0.25">
      <c r="A329" s="33">
        <f t="shared" si="220"/>
        <v>39858</v>
      </c>
      <c r="B329" s="36">
        <v>184065</v>
      </c>
      <c r="C329" s="36">
        <v>149000</v>
      </c>
      <c r="D329" s="48">
        <v>0</v>
      </c>
      <c r="E329" s="36">
        <v>333065</v>
      </c>
      <c r="F329" s="36">
        <f t="shared" si="650"/>
        <v>266132.5</v>
      </c>
      <c r="G329" s="36">
        <f t="shared" si="651"/>
        <v>351127.58333333331</v>
      </c>
      <c r="H329" s="40">
        <f t="shared" si="653"/>
        <v>78.329915564146077</v>
      </c>
      <c r="I329" s="40">
        <f t="shared" si="653"/>
        <v>-23.322488098933892</v>
      </c>
      <c r="J329" s="40">
        <f t="shared" si="654"/>
        <v>-24.206324814033643</v>
      </c>
      <c r="L329" s="36">
        <v>1500</v>
      </c>
      <c r="M329" s="36">
        <v>3749</v>
      </c>
      <c r="N329" s="48">
        <v>8400</v>
      </c>
      <c r="O329" s="36">
        <v>13649</v>
      </c>
      <c r="P329" s="36">
        <f t="shared" si="636"/>
        <v>10391.25</v>
      </c>
      <c r="Q329" s="36">
        <f t="shared" si="637"/>
        <v>16973.666666666668</v>
      </c>
      <c r="R329" s="40">
        <f t="shared" si="655"/>
        <v>-60.26491994177583</v>
      </c>
      <c r="S329" s="40">
        <f t="shared" si="655"/>
        <v>-36.450784331712683</v>
      </c>
      <c r="T329" s="40">
        <f t="shared" si="656"/>
        <v>-38.780169281828726</v>
      </c>
      <c r="V329" s="36">
        <v>46900</v>
      </c>
      <c r="W329" s="36">
        <v>64608</v>
      </c>
      <c r="X329" s="36">
        <v>46700</v>
      </c>
      <c r="Y329" s="36">
        <v>158208</v>
      </c>
      <c r="Z329" s="36">
        <f t="shared" si="638"/>
        <v>182157</v>
      </c>
      <c r="AA329" s="36">
        <f t="shared" si="639"/>
        <v>141368.08333333334</v>
      </c>
      <c r="AB329" s="40">
        <f t="shared" si="657"/>
        <v>13.109937013390915</v>
      </c>
      <c r="AC329" s="40">
        <f t="shared" si="657"/>
        <v>25.600830181653954</v>
      </c>
      <c r="AD329" s="40">
        <f t="shared" si="658"/>
        <v>28.852988386699717</v>
      </c>
      <c r="AF329" s="36">
        <v>0</v>
      </c>
      <c r="AG329" s="36">
        <v>1500</v>
      </c>
      <c r="AH329" s="36">
        <v>4800</v>
      </c>
      <c r="AI329" s="36">
        <v>6300</v>
      </c>
      <c r="AJ329" s="36">
        <f t="shared" si="640"/>
        <v>3575</v>
      </c>
      <c r="AK329" s="36">
        <f t="shared" si="641"/>
        <v>15207.5</v>
      </c>
      <c r="AL329" s="40">
        <f t="shared" si="659"/>
        <v>-42.727272727272727</v>
      </c>
      <c r="AM329" s="40">
        <f t="shared" si="659"/>
        <v>-71.399999999999991</v>
      </c>
      <c r="AN329" s="40">
        <f t="shared" si="660"/>
        <v>-76.491862567811935</v>
      </c>
      <c r="AP329" s="36">
        <f t="shared" si="635"/>
        <v>232465</v>
      </c>
      <c r="AQ329" s="36">
        <f t="shared" si="635"/>
        <v>218857</v>
      </c>
      <c r="AR329" s="36">
        <f t="shared" si="635"/>
        <v>59900</v>
      </c>
      <c r="AS329" s="36">
        <f t="shared" si="635"/>
        <v>511222</v>
      </c>
      <c r="AT329" s="36">
        <f t="shared" si="642"/>
        <v>462255.75</v>
      </c>
      <c r="AU329" s="36">
        <f t="shared" si="643"/>
        <v>524676.83333333337</v>
      </c>
      <c r="AV329" s="40">
        <f t="shared" si="661"/>
        <v>37.428963144170545</v>
      </c>
      <c r="AW329" s="40">
        <f t="shared" si="648"/>
        <v>-11.268518087512437</v>
      </c>
      <c r="AX329" s="40">
        <f t="shared" si="662"/>
        <v>-11.897053456079798</v>
      </c>
      <c r="AZ329" s="36">
        <f t="shared" si="590"/>
        <v>333.065</v>
      </c>
      <c r="BA329" s="36">
        <f t="shared" si="591"/>
        <v>13.648999999999999</v>
      </c>
      <c r="BB329" s="36">
        <f t="shared" si="592"/>
        <v>158.208</v>
      </c>
      <c r="BC329" s="36">
        <f t="shared" si="593"/>
        <v>6.3</v>
      </c>
      <c r="BD329" s="36">
        <f t="shared" si="594"/>
        <v>511.22199999999998</v>
      </c>
      <c r="BE329" s="41">
        <f t="shared" si="663"/>
        <v>1894.2840000000001</v>
      </c>
      <c r="BF329" s="41">
        <f t="shared" si="663"/>
        <v>60.664999999999992</v>
      </c>
      <c r="BG329" s="41">
        <f t="shared" si="663"/>
        <v>1283.0030000000002</v>
      </c>
      <c r="BH329" s="41">
        <f t="shared" si="663"/>
        <v>22.3</v>
      </c>
      <c r="BI329" s="41">
        <f t="shared" si="663"/>
        <v>3260.2519999999995</v>
      </c>
      <c r="BJ329" s="1">
        <f t="shared" si="391"/>
        <v>7</v>
      </c>
    </row>
    <row r="330" spans="1:62" x14ac:dyDescent="0.25">
      <c r="A330" s="33">
        <f t="shared" si="220"/>
        <v>39865</v>
      </c>
      <c r="B330" s="36">
        <v>333580</v>
      </c>
      <c r="C330" s="36">
        <v>80150</v>
      </c>
      <c r="D330" s="48">
        <v>0</v>
      </c>
      <c r="E330" s="36">
        <v>413730</v>
      </c>
      <c r="F330" s="36">
        <f t="shared" si="650"/>
        <v>278652.5</v>
      </c>
      <c r="G330" s="36">
        <f t="shared" si="651"/>
        <v>317650.33333333331</v>
      </c>
      <c r="H330" s="40">
        <f t="shared" ref="H330:I332" si="664">((E330/E278)-1)*100</f>
        <v>27.703509817054915</v>
      </c>
      <c r="I330" s="40">
        <f t="shared" si="664"/>
        <v>-14.334441610983784</v>
      </c>
      <c r="J330" s="40">
        <f t="shared" si="654"/>
        <v>-12.276969120133142</v>
      </c>
      <c r="L330" s="36">
        <v>8000</v>
      </c>
      <c r="M330" s="36">
        <v>1500</v>
      </c>
      <c r="N330" s="48">
        <v>7000</v>
      </c>
      <c r="O330" s="36">
        <v>16500</v>
      </c>
      <c r="P330" s="36">
        <f t="shared" ref="P330:P336" si="665">AVERAGE(O327,O328,O329,O330)</f>
        <v>9687.25</v>
      </c>
      <c r="Q330" s="36">
        <f t="shared" ref="Q330:Q336" si="666">AVERAGE(P278,P226,P174)</f>
        <v>17035.833333333332</v>
      </c>
      <c r="R330" s="40">
        <f t="shared" ref="R330:S332" si="667">((O330/O278)-1)*100</f>
        <v>-18.413765822784811</v>
      </c>
      <c r="S330" s="40">
        <f t="shared" si="667"/>
        <v>-50.719827038026196</v>
      </c>
      <c r="T330" s="40">
        <f t="shared" si="656"/>
        <v>-43.136036785207644</v>
      </c>
      <c r="V330" s="36">
        <v>42020</v>
      </c>
      <c r="W330" s="36">
        <v>18350</v>
      </c>
      <c r="X330" s="36">
        <v>28000</v>
      </c>
      <c r="Y330" s="36">
        <v>88370</v>
      </c>
      <c r="Z330" s="36">
        <f t="shared" ref="Z330:Z336" si="668">AVERAGE(Y327,Y328,Y329,Y330)</f>
        <v>130444.5</v>
      </c>
      <c r="AA330" s="36">
        <f t="shared" ref="AA330:AA336" si="669">AVERAGE(Z278,Z226,Z174)</f>
        <v>143219.83333333334</v>
      </c>
      <c r="AB330" s="40">
        <f t="shared" ref="AB330:AC332" si="670">((Y330/Y278)-1)*100</f>
        <v>-51.849571457371859</v>
      </c>
      <c r="AC330" s="40">
        <f t="shared" si="670"/>
        <v>-16.496681651380552</v>
      </c>
      <c r="AD330" s="40">
        <f t="shared" si="658"/>
        <v>-8.9200867198328098</v>
      </c>
      <c r="AF330" s="36">
        <v>0</v>
      </c>
      <c r="AG330" s="36">
        <v>3000</v>
      </c>
      <c r="AH330" s="36">
        <v>10400</v>
      </c>
      <c r="AI330" s="36">
        <v>13400</v>
      </c>
      <c r="AJ330" s="36">
        <f t="shared" ref="AJ330:AJ336" si="671">AVERAGE(AI327,AI328,AI329,AI330)</f>
        <v>6125</v>
      </c>
      <c r="AK330" s="36">
        <f t="shared" ref="AK330:AK336" si="672">AVERAGE(AJ278,AJ226,AJ174)</f>
        <v>15147.916666666666</v>
      </c>
      <c r="AL330" s="40">
        <f t="shared" ref="AL330:AM332" si="673">((AI330/AI278)-1)*100</f>
        <v>12.747160286074877</v>
      </c>
      <c r="AM330" s="40">
        <f t="shared" si="673"/>
        <v>-49.154301131057387</v>
      </c>
      <c r="AN330" s="40">
        <f t="shared" si="660"/>
        <v>-59.565396781735672</v>
      </c>
      <c r="AP330" s="36">
        <f t="shared" si="635"/>
        <v>383600</v>
      </c>
      <c r="AQ330" s="36">
        <f t="shared" si="635"/>
        <v>103000</v>
      </c>
      <c r="AR330" s="36">
        <f t="shared" si="635"/>
        <v>45400</v>
      </c>
      <c r="AS330" s="36">
        <f t="shared" si="635"/>
        <v>532000</v>
      </c>
      <c r="AT330" s="36">
        <f t="shared" ref="AT330:AT336" si="674">AVERAGE(AS327,AS328,AS329,AS330)</f>
        <v>424909.25</v>
      </c>
      <c r="AU330" s="36">
        <f t="shared" ref="AU330:AU336" si="675">AVERAGE(AT278,AT226,AT174)</f>
        <v>493053.91666666669</v>
      </c>
      <c r="AV330" s="40">
        <f t="shared" si="661"/>
        <v>-1.4111913123245223</v>
      </c>
      <c r="AW330" s="40">
        <f t="shared" ref="AW330:AW335" si="676">((AT330/AT278)-1)*100</f>
        <v>-17.203642648646333</v>
      </c>
      <c r="AX330" s="40">
        <f t="shared" si="662"/>
        <v>-13.82093608085796</v>
      </c>
      <c r="AZ330" s="36">
        <f t="shared" si="590"/>
        <v>413.73</v>
      </c>
      <c r="BA330" s="36">
        <f t="shared" si="591"/>
        <v>16.5</v>
      </c>
      <c r="BB330" s="36">
        <f t="shared" si="592"/>
        <v>88.37</v>
      </c>
      <c r="BC330" s="36">
        <f t="shared" si="593"/>
        <v>13.4</v>
      </c>
      <c r="BD330" s="36">
        <f t="shared" si="594"/>
        <v>532</v>
      </c>
      <c r="BE330" s="41">
        <f t="shared" ref="BE330:BI331" si="677">AZ330+BE329</f>
        <v>2308.0140000000001</v>
      </c>
      <c r="BF330" s="41">
        <f t="shared" si="677"/>
        <v>77.164999999999992</v>
      </c>
      <c r="BG330" s="41">
        <f t="shared" si="677"/>
        <v>1371.373</v>
      </c>
      <c r="BH330" s="41">
        <f t="shared" si="677"/>
        <v>35.700000000000003</v>
      </c>
      <c r="BI330" s="41">
        <f t="shared" si="677"/>
        <v>3792.2519999999995</v>
      </c>
      <c r="BJ330" s="1">
        <f t="shared" si="391"/>
        <v>8</v>
      </c>
    </row>
    <row r="331" spans="1:62" x14ac:dyDescent="0.25">
      <c r="A331" s="33">
        <f t="shared" si="220"/>
        <v>39872</v>
      </c>
      <c r="B331" s="36">
        <v>362170</v>
      </c>
      <c r="C331" s="36">
        <v>193726</v>
      </c>
      <c r="D331" s="48">
        <v>0</v>
      </c>
      <c r="E331" s="36">
        <v>555896</v>
      </c>
      <c r="F331" s="36">
        <f t="shared" si="650"/>
        <v>386207.75</v>
      </c>
      <c r="G331" s="36">
        <f t="shared" si="651"/>
        <v>317986.16666666669</v>
      </c>
      <c r="H331" s="40">
        <f t="shared" si="664"/>
        <v>76.517508986295098</v>
      </c>
      <c r="I331" s="40">
        <f t="shared" si="664"/>
        <v>25.104346009261171</v>
      </c>
      <c r="J331" s="40">
        <f t="shared" si="654"/>
        <v>21.454261375101737</v>
      </c>
      <c r="L331" s="36">
        <v>1600</v>
      </c>
      <c r="M331" s="36">
        <v>10500</v>
      </c>
      <c r="N331" s="48">
        <v>9800</v>
      </c>
      <c r="O331" s="36">
        <v>21900</v>
      </c>
      <c r="P331" s="36">
        <f t="shared" si="665"/>
        <v>14462.25</v>
      </c>
      <c r="Q331" s="36">
        <f t="shared" si="666"/>
        <v>19499.083333333332</v>
      </c>
      <c r="R331" s="40">
        <f t="shared" si="667"/>
        <v>30.08613008613008</v>
      </c>
      <c r="S331" s="40">
        <f t="shared" si="667"/>
        <v>-34.608037076810035</v>
      </c>
      <c r="T331" s="40">
        <f t="shared" si="656"/>
        <v>-25.83112881374765</v>
      </c>
      <c r="V331" s="36">
        <v>224715</v>
      </c>
      <c r="W331" s="36">
        <v>73861</v>
      </c>
      <c r="X331" s="36">
        <v>43400</v>
      </c>
      <c r="Y331" s="36">
        <v>341976</v>
      </c>
      <c r="Z331" s="36">
        <f t="shared" si="668"/>
        <v>189438.5</v>
      </c>
      <c r="AA331" s="36">
        <f t="shared" si="669"/>
        <v>144287.83333333334</v>
      </c>
      <c r="AB331" s="40">
        <f t="shared" si="670"/>
        <v>225.52711488486764</v>
      </c>
      <c r="AC331" s="40">
        <f t="shared" si="670"/>
        <v>26.256981378547351</v>
      </c>
      <c r="AD331" s="40">
        <f t="shared" si="658"/>
        <v>31.292081683948858</v>
      </c>
      <c r="AF331" s="36">
        <v>0</v>
      </c>
      <c r="AG331" s="36">
        <v>1650</v>
      </c>
      <c r="AH331" s="36">
        <v>5800</v>
      </c>
      <c r="AI331" s="36">
        <v>7450</v>
      </c>
      <c r="AJ331" s="36">
        <f t="shared" si="671"/>
        <v>7987.5</v>
      </c>
      <c r="AK331" s="36">
        <f t="shared" si="672"/>
        <v>13007.083333333334</v>
      </c>
      <c r="AL331" s="40">
        <f t="shared" si="673"/>
        <v>-53.437500000000007</v>
      </c>
      <c r="AM331" s="40">
        <f t="shared" si="673"/>
        <v>-40.59682067490936</v>
      </c>
      <c r="AN331" s="40">
        <f t="shared" si="660"/>
        <v>-38.591152256783168</v>
      </c>
      <c r="AP331" s="36">
        <f t="shared" si="635"/>
        <v>588485</v>
      </c>
      <c r="AQ331" s="36">
        <f t="shared" si="635"/>
        <v>279737</v>
      </c>
      <c r="AR331" s="36">
        <f t="shared" si="635"/>
        <v>59000</v>
      </c>
      <c r="AS331" s="36">
        <f t="shared" si="635"/>
        <v>927222</v>
      </c>
      <c r="AT331" s="36">
        <f t="shared" si="674"/>
        <v>598096</v>
      </c>
      <c r="AU331" s="36">
        <f t="shared" si="675"/>
        <v>494780.16666666669</v>
      </c>
      <c r="AV331" s="40">
        <f t="shared" si="661"/>
        <v>104.76974991828838</v>
      </c>
      <c r="AW331" s="40">
        <f t="shared" si="676"/>
        <v>20.995401698923555</v>
      </c>
      <c r="AX331" s="40">
        <f t="shared" si="662"/>
        <v>20.881159006306159</v>
      </c>
      <c r="AZ331" s="36">
        <f t="shared" si="590"/>
        <v>555.89599999999996</v>
      </c>
      <c r="BA331" s="36">
        <f t="shared" si="591"/>
        <v>21.9</v>
      </c>
      <c r="BB331" s="36">
        <f t="shared" si="592"/>
        <v>341.976</v>
      </c>
      <c r="BC331" s="36">
        <f t="shared" si="593"/>
        <v>7.45</v>
      </c>
      <c r="BD331" s="36">
        <f t="shared" si="594"/>
        <v>927.22199999999998</v>
      </c>
      <c r="BE331" s="41">
        <f t="shared" si="677"/>
        <v>2863.91</v>
      </c>
      <c r="BF331" s="41">
        <f t="shared" si="677"/>
        <v>99.064999999999998</v>
      </c>
      <c r="BG331" s="41">
        <f t="shared" si="677"/>
        <v>1713.3490000000002</v>
      </c>
      <c r="BH331" s="41">
        <f t="shared" si="677"/>
        <v>43.150000000000006</v>
      </c>
      <c r="BI331" s="41">
        <f t="shared" si="677"/>
        <v>4719.4739999999993</v>
      </c>
      <c r="BJ331" s="1">
        <f t="shared" si="391"/>
        <v>9</v>
      </c>
    </row>
    <row r="332" spans="1:62" x14ac:dyDescent="0.25">
      <c r="A332" s="33">
        <f t="shared" si="220"/>
        <v>39879</v>
      </c>
      <c r="B332" s="36">
        <v>380760</v>
      </c>
      <c r="C332" s="36">
        <v>111040</v>
      </c>
      <c r="D332" s="48">
        <v>0</v>
      </c>
      <c r="E332" s="36">
        <v>491800</v>
      </c>
      <c r="F332" s="36">
        <f t="shared" si="650"/>
        <v>448622.75</v>
      </c>
      <c r="G332" s="36">
        <f t="shared" si="651"/>
        <v>329306.91666666669</v>
      </c>
      <c r="H332" s="40">
        <f t="shared" si="664"/>
        <v>36.932522170093684</v>
      </c>
      <c r="I332" s="40">
        <f t="shared" si="664"/>
        <v>51.456206612790908</v>
      </c>
      <c r="J332" s="40">
        <f t="shared" si="654"/>
        <v>36.232410342631226</v>
      </c>
      <c r="L332" s="36">
        <v>4800</v>
      </c>
      <c r="M332" s="36">
        <v>13918</v>
      </c>
      <c r="N332" s="48">
        <v>9800</v>
      </c>
      <c r="O332" s="36">
        <v>28518</v>
      </c>
      <c r="P332" s="36">
        <f t="shared" si="665"/>
        <v>20141.75</v>
      </c>
      <c r="Q332" s="36">
        <f t="shared" si="666"/>
        <v>22766.25</v>
      </c>
      <c r="R332" s="40">
        <f t="shared" si="667"/>
        <v>548.13636363636363</v>
      </c>
      <c r="S332" s="40">
        <f t="shared" si="667"/>
        <v>6.2762996477990773</v>
      </c>
      <c r="T332" s="40">
        <f t="shared" si="656"/>
        <v>-11.528029429528363</v>
      </c>
      <c r="V332" s="36">
        <v>104140</v>
      </c>
      <c r="W332" s="36">
        <v>66630</v>
      </c>
      <c r="X332" s="36">
        <v>25200</v>
      </c>
      <c r="Y332" s="36">
        <v>195970</v>
      </c>
      <c r="Z332" s="36">
        <f t="shared" si="668"/>
        <v>196131</v>
      </c>
      <c r="AA332" s="36">
        <f t="shared" si="669"/>
        <v>148823.25</v>
      </c>
      <c r="AB332" s="40">
        <f t="shared" si="670"/>
        <v>10.415586757116134</v>
      </c>
      <c r="AC332" s="40">
        <f t="shared" si="670"/>
        <v>29.47286599101886</v>
      </c>
      <c r="AD332" s="40">
        <f t="shared" si="658"/>
        <v>31.787875886328255</v>
      </c>
      <c r="AF332" s="36">
        <v>9500</v>
      </c>
      <c r="AG332" s="36">
        <v>0</v>
      </c>
      <c r="AH332" s="36">
        <v>6200</v>
      </c>
      <c r="AI332" s="36">
        <v>15700</v>
      </c>
      <c r="AJ332" s="36">
        <f t="shared" si="671"/>
        <v>10712.5</v>
      </c>
      <c r="AK332" s="36">
        <f t="shared" si="672"/>
        <v>12790.416666666666</v>
      </c>
      <c r="AL332" s="40">
        <f t="shared" si="673"/>
        <v>82.558139534883708</v>
      </c>
      <c r="AM332" s="40">
        <f t="shared" si="673"/>
        <v>-9.7609771506791621</v>
      </c>
      <c r="AN332" s="40">
        <f t="shared" si="660"/>
        <v>-16.245887220249532</v>
      </c>
      <c r="AP332" s="36">
        <f t="shared" si="635"/>
        <v>499200</v>
      </c>
      <c r="AQ332" s="36">
        <f t="shared" si="635"/>
        <v>191588</v>
      </c>
      <c r="AR332" s="36">
        <f t="shared" si="635"/>
        <v>41200</v>
      </c>
      <c r="AS332" s="36">
        <f t="shared" si="635"/>
        <v>731988</v>
      </c>
      <c r="AT332" s="36">
        <f t="shared" si="674"/>
        <v>675608</v>
      </c>
      <c r="AU332" s="36">
        <f t="shared" si="675"/>
        <v>513686.83333333331</v>
      </c>
      <c r="AV332" s="40">
        <f t="shared" si="661"/>
        <v>33.176139247760794</v>
      </c>
      <c r="AW332" s="40">
        <f t="shared" si="676"/>
        <v>41.188763547148042</v>
      </c>
      <c r="AX332" s="40">
        <f t="shared" si="662"/>
        <v>31.52137764870362</v>
      </c>
      <c r="AZ332" s="36">
        <f t="shared" si="590"/>
        <v>491.8</v>
      </c>
      <c r="BA332" s="36">
        <f t="shared" si="591"/>
        <v>28.518000000000001</v>
      </c>
      <c r="BB332" s="36">
        <f t="shared" si="592"/>
        <v>195.97</v>
      </c>
      <c r="BC332" s="36">
        <f t="shared" si="593"/>
        <v>15.7</v>
      </c>
      <c r="BD332" s="36">
        <f t="shared" si="594"/>
        <v>731.98800000000006</v>
      </c>
      <c r="BE332" s="41">
        <f t="shared" ref="BE332:BI333" si="678">AZ332+BE331</f>
        <v>3355.71</v>
      </c>
      <c r="BF332" s="41">
        <f t="shared" si="678"/>
        <v>127.583</v>
      </c>
      <c r="BG332" s="41">
        <f t="shared" si="678"/>
        <v>1909.3190000000002</v>
      </c>
      <c r="BH332" s="41">
        <f t="shared" si="678"/>
        <v>58.850000000000009</v>
      </c>
      <c r="BI332" s="41">
        <f t="shared" si="678"/>
        <v>5451.4619999999995</v>
      </c>
      <c r="BJ332" s="1">
        <f t="shared" si="391"/>
        <v>10</v>
      </c>
    </row>
    <row r="333" spans="1:62" x14ac:dyDescent="0.25">
      <c r="A333" s="33">
        <f t="shared" si="220"/>
        <v>39886</v>
      </c>
      <c r="B333" s="36">
        <v>461804</v>
      </c>
      <c r="C333" s="36">
        <v>98991</v>
      </c>
      <c r="D333" s="48">
        <v>0</v>
      </c>
      <c r="E333" s="36">
        <v>560795</v>
      </c>
      <c r="F333" s="36">
        <f t="shared" ref="F333:F339" si="679">AVERAGE(E330,E331,E332,E333)</f>
        <v>505555.25</v>
      </c>
      <c r="G333" s="36">
        <f t="shared" ref="G333:G339" si="680">AVERAGE(F281,F229,F177)</f>
        <v>362324.75</v>
      </c>
      <c r="H333" s="40">
        <f t="shared" ref="H333:I335" si="681">((E333/E281)-1)*100</f>
        <v>52.853907103899608</v>
      </c>
      <c r="I333" s="40">
        <f t="shared" si="681"/>
        <v>48.154679439887047</v>
      </c>
      <c r="J333" s="40">
        <f t="shared" ref="J333:J338" si="682">((F333/G333)-1)*100</f>
        <v>39.530973249826282</v>
      </c>
      <c r="L333" s="36">
        <v>16500</v>
      </c>
      <c r="M333" s="36">
        <v>21218</v>
      </c>
      <c r="N333" s="48">
        <v>2800</v>
      </c>
      <c r="O333" s="36">
        <v>40518</v>
      </c>
      <c r="P333" s="36">
        <f t="shared" si="665"/>
        <v>26859</v>
      </c>
      <c r="Q333" s="36">
        <f t="shared" si="666"/>
        <v>24528.75</v>
      </c>
      <c r="R333" s="40">
        <f t="shared" ref="R333:S335" si="683">((O333/O281)-1)*100</f>
        <v>161.40645161290323</v>
      </c>
      <c r="S333" s="40">
        <f t="shared" si="683"/>
        <v>88.619884478308947</v>
      </c>
      <c r="T333" s="40">
        <f t="shared" ref="T333:T338" si="684">((P333/Q333)-1)*100</f>
        <v>9.500076440911176</v>
      </c>
      <c r="V333" s="36">
        <v>71200</v>
      </c>
      <c r="W333" s="36">
        <v>39263</v>
      </c>
      <c r="X333" s="36">
        <v>22400</v>
      </c>
      <c r="Y333" s="36">
        <v>132863</v>
      </c>
      <c r="Z333" s="36">
        <f t="shared" si="668"/>
        <v>189794.75</v>
      </c>
      <c r="AA333" s="36">
        <f t="shared" si="669"/>
        <v>151293.91666666666</v>
      </c>
      <c r="AB333" s="40">
        <f t="shared" ref="AB333:AC335" si="685">((Y333/Y281)-1)*100</f>
        <v>-9.9240005152507411</v>
      </c>
      <c r="AC333" s="40">
        <f t="shared" si="685"/>
        <v>23.732045563076241</v>
      </c>
      <c r="AD333" s="40">
        <f t="shared" ref="AD333:AD338" si="686">((Z333/AA333)-1)*100</f>
        <v>25.447707470062419</v>
      </c>
      <c r="AF333" s="36">
        <v>0</v>
      </c>
      <c r="AG333" s="36">
        <v>0</v>
      </c>
      <c r="AH333" s="36">
        <v>1400</v>
      </c>
      <c r="AI333" s="36">
        <v>1400</v>
      </c>
      <c r="AJ333" s="36">
        <f t="shared" si="671"/>
        <v>9487.5</v>
      </c>
      <c r="AK333" s="36">
        <f t="shared" si="672"/>
        <v>10548.75</v>
      </c>
      <c r="AL333" s="40">
        <f t="shared" ref="AL333:AM335" si="687">((AI333/AI281)-1)*100</f>
        <v>-85.858585858585855</v>
      </c>
      <c r="AM333" s="40">
        <f t="shared" si="687"/>
        <v>-18.184758003664982</v>
      </c>
      <c r="AN333" s="40">
        <f t="shared" ref="AN333:AN338" si="688">((AJ333/AK333)-1)*100</f>
        <v>-10.06043370067543</v>
      </c>
      <c r="AP333" s="36">
        <f t="shared" si="635"/>
        <v>549504</v>
      </c>
      <c r="AQ333" s="36">
        <f t="shared" si="635"/>
        <v>159472</v>
      </c>
      <c r="AR333" s="36">
        <f t="shared" si="635"/>
        <v>26600</v>
      </c>
      <c r="AS333" s="36">
        <f t="shared" si="635"/>
        <v>735576</v>
      </c>
      <c r="AT333" s="36">
        <f t="shared" si="674"/>
        <v>731696.5</v>
      </c>
      <c r="AU333" s="36">
        <f t="shared" si="675"/>
        <v>548696.16666666663</v>
      </c>
      <c r="AV333" s="40">
        <f t="shared" ref="AV333:AV338" si="689">((AS333/AS281)-1)*100</f>
        <v>36.27228669245477</v>
      </c>
      <c r="AW333" s="40">
        <f t="shared" si="676"/>
        <v>40.585825107476523</v>
      </c>
      <c r="AX333" s="40">
        <f t="shared" ref="AX333:AX338" si="690">((AT333/AU333)-1)*100</f>
        <v>33.351851981227028</v>
      </c>
      <c r="AZ333" s="36">
        <f t="shared" si="590"/>
        <v>560.79499999999996</v>
      </c>
      <c r="BA333" s="36">
        <f t="shared" si="591"/>
        <v>40.518000000000001</v>
      </c>
      <c r="BB333" s="36">
        <f t="shared" si="592"/>
        <v>132.863</v>
      </c>
      <c r="BC333" s="36">
        <f t="shared" si="593"/>
        <v>1.4</v>
      </c>
      <c r="BD333" s="36">
        <f t="shared" si="594"/>
        <v>735.57600000000002</v>
      </c>
      <c r="BE333" s="41">
        <f t="shared" si="678"/>
        <v>3916.5050000000001</v>
      </c>
      <c r="BF333" s="41">
        <f t="shared" si="678"/>
        <v>168.101</v>
      </c>
      <c r="BG333" s="41">
        <f t="shared" si="678"/>
        <v>2042.1820000000002</v>
      </c>
      <c r="BH333" s="41">
        <f t="shared" si="678"/>
        <v>60.250000000000007</v>
      </c>
      <c r="BI333" s="41">
        <f t="shared" si="678"/>
        <v>6187.0379999999996</v>
      </c>
      <c r="BJ333" s="1">
        <f t="shared" ref="BJ333:BJ374" si="691">1+BJ332</f>
        <v>11</v>
      </c>
    </row>
    <row r="334" spans="1:62" x14ac:dyDescent="0.25">
      <c r="A334" s="33">
        <f t="shared" si="220"/>
        <v>39893</v>
      </c>
      <c r="B334" s="36">
        <v>333368</v>
      </c>
      <c r="C334" s="36">
        <v>69000</v>
      </c>
      <c r="D334" s="48">
        <v>0</v>
      </c>
      <c r="E334" s="36">
        <v>402368</v>
      </c>
      <c r="F334" s="36">
        <f t="shared" si="679"/>
        <v>502714.75</v>
      </c>
      <c r="G334" s="36">
        <f t="shared" si="680"/>
        <v>386485.5</v>
      </c>
      <c r="H334" s="40">
        <f t="shared" si="681"/>
        <v>14.248072052426553</v>
      </c>
      <c r="I334" s="40">
        <f t="shared" si="681"/>
        <v>44.339015899221181</v>
      </c>
      <c r="J334" s="40">
        <f t="shared" si="682"/>
        <v>30.073379208275597</v>
      </c>
      <c r="L334" s="36">
        <v>3124</v>
      </c>
      <c r="M334" s="36">
        <v>20800</v>
      </c>
      <c r="N334" s="48">
        <v>23800</v>
      </c>
      <c r="O334" s="36">
        <v>47724</v>
      </c>
      <c r="P334" s="36">
        <f t="shared" si="665"/>
        <v>34665</v>
      </c>
      <c r="Q334" s="36">
        <f t="shared" si="666"/>
        <v>27484.25</v>
      </c>
      <c r="R334" s="40">
        <f t="shared" si="683"/>
        <v>193.34316798819842</v>
      </c>
      <c r="S334" s="40">
        <f t="shared" si="683"/>
        <v>161.60289789449851</v>
      </c>
      <c r="T334" s="40">
        <f t="shared" si="684"/>
        <v>26.126781702247648</v>
      </c>
      <c r="V334" s="36">
        <v>101090</v>
      </c>
      <c r="W334" s="36">
        <v>22900</v>
      </c>
      <c r="X334" s="36">
        <v>9800</v>
      </c>
      <c r="Y334" s="36">
        <v>133790</v>
      </c>
      <c r="Z334" s="36">
        <f t="shared" si="668"/>
        <v>201149.75</v>
      </c>
      <c r="AA334" s="36">
        <f t="shared" si="669"/>
        <v>139311.91666666666</v>
      </c>
      <c r="AB334" s="40">
        <f t="shared" si="685"/>
        <v>51.33074686966259</v>
      </c>
      <c r="AC334" s="40">
        <f t="shared" si="685"/>
        <v>55.194069982081096</v>
      </c>
      <c r="AD334" s="40">
        <f t="shared" si="686"/>
        <v>44.38804289893843</v>
      </c>
      <c r="AF334" s="36">
        <v>0</v>
      </c>
      <c r="AG334" s="36">
        <v>0</v>
      </c>
      <c r="AH334" s="36">
        <v>2800</v>
      </c>
      <c r="AI334" s="36">
        <v>2800</v>
      </c>
      <c r="AJ334" s="36">
        <f t="shared" si="671"/>
        <v>6837.5</v>
      </c>
      <c r="AK334" s="36">
        <f t="shared" si="672"/>
        <v>12355.333333333334</v>
      </c>
      <c r="AL334" s="40">
        <f t="shared" si="687"/>
        <v>-86.148214109033347</v>
      </c>
      <c r="AM334" s="40">
        <f t="shared" si="687"/>
        <v>-50.012793800489817</v>
      </c>
      <c r="AN334" s="40">
        <f t="shared" si="688"/>
        <v>-44.65952625047214</v>
      </c>
      <c r="AP334" s="36">
        <f t="shared" si="635"/>
        <v>437582</v>
      </c>
      <c r="AQ334" s="36">
        <f t="shared" si="635"/>
        <v>112700</v>
      </c>
      <c r="AR334" s="36">
        <f t="shared" si="635"/>
        <v>36400</v>
      </c>
      <c r="AS334" s="36">
        <f t="shared" si="635"/>
        <v>586682</v>
      </c>
      <c r="AT334" s="36">
        <f t="shared" si="674"/>
        <v>745367</v>
      </c>
      <c r="AU334" s="36">
        <f t="shared" si="675"/>
        <v>565637</v>
      </c>
      <c r="AV334" s="40">
        <f t="shared" si="689"/>
        <v>22.97350549174142</v>
      </c>
      <c r="AW334" s="40">
        <f t="shared" si="676"/>
        <v>47.647494323570115</v>
      </c>
      <c r="AX334" s="40">
        <f t="shared" si="690"/>
        <v>31.774795496051354</v>
      </c>
      <c r="AZ334" s="36">
        <f t="shared" si="590"/>
        <v>402.36799999999999</v>
      </c>
      <c r="BA334" s="36">
        <f t="shared" si="591"/>
        <v>47.723999999999997</v>
      </c>
      <c r="BB334" s="36">
        <f t="shared" si="592"/>
        <v>133.79</v>
      </c>
      <c r="BC334" s="36">
        <f t="shared" si="593"/>
        <v>2.8</v>
      </c>
      <c r="BD334" s="36">
        <f t="shared" si="594"/>
        <v>586.68200000000002</v>
      </c>
      <c r="BE334" s="41">
        <f t="shared" ref="BE334:BI335" si="692">AZ334+BE333</f>
        <v>4318.8730000000005</v>
      </c>
      <c r="BF334" s="41">
        <f t="shared" si="692"/>
        <v>215.82499999999999</v>
      </c>
      <c r="BG334" s="41">
        <f t="shared" si="692"/>
        <v>2175.9720000000002</v>
      </c>
      <c r="BH334" s="41">
        <f t="shared" si="692"/>
        <v>63.050000000000004</v>
      </c>
      <c r="BI334" s="41">
        <f t="shared" si="692"/>
        <v>6773.7199999999993</v>
      </c>
      <c r="BJ334" s="1">
        <f t="shared" si="691"/>
        <v>12</v>
      </c>
    </row>
    <row r="335" spans="1:62" x14ac:dyDescent="0.25">
      <c r="A335" s="33">
        <f t="shared" si="220"/>
        <v>39900</v>
      </c>
      <c r="B335" s="36">
        <v>328955</v>
      </c>
      <c r="C335" s="36">
        <v>76000</v>
      </c>
      <c r="D335" s="48">
        <v>0</v>
      </c>
      <c r="E335" s="36">
        <v>404955</v>
      </c>
      <c r="F335" s="36">
        <f t="shared" si="679"/>
        <v>464979.5</v>
      </c>
      <c r="G335" s="36">
        <f t="shared" si="680"/>
        <v>404802.66666666669</v>
      </c>
      <c r="H335" s="40">
        <f t="shared" si="681"/>
        <v>3.977784795988315</v>
      </c>
      <c r="I335" s="40">
        <f t="shared" si="681"/>
        <v>26.724258340833785</v>
      </c>
      <c r="J335" s="40">
        <f t="shared" si="682"/>
        <v>14.865720581550846</v>
      </c>
      <c r="L335" s="36">
        <v>12300</v>
      </c>
      <c r="M335" s="36">
        <v>8194</v>
      </c>
      <c r="N335" s="48">
        <v>5600</v>
      </c>
      <c r="O335" s="36">
        <v>26094</v>
      </c>
      <c r="P335" s="36">
        <f t="shared" si="665"/>
        <v>35713.5</v>
      </c>
      <c r="Q335" s="36">
        <f t="shared" si="666"/>
        <v>27169.5</v>
      </c>
      <c r="R335" s="40">
        <f t="shared" si="683"/>
        <v>308.80463731787557</v>
      </c>
      <c r="S335" s="40">
        <f t="shared" si="683"/>
        <v>235.71630005640159</v>
      </c>
      <c r="T335" s="40">
        <f t="shared" si="684"/>
        <v>31.447026997184334</v>
      </c>
      <c r="V335" s="36">
        <v>77140</v>
      </c>
      <c r="W335" s="36">
        <v>48600</v>
      </c>
      <c r="X335" s="36">
        <v>23600</v>
      </c>
      <c r="Y335" s="36">
        <v>149340</v>
      </c>
      <c r="Z335" s="36">
        <f t="shared" si="668"/>
        <v>152990.75</v>
      </c>
      <c r="AA335" s="36">
        <f t="shared" si="669"/>
        <v>128922.08333333333</v>
      </c>
      <c r="AB335" s="40">
        <f t="shared" si="685"/>
        <v>28.548556475631372</v>
      </c>
      <c r="AC335" s="40">
        <f t="shared" si="685"/>
        <v>15.558908393256399</v>
      </c>
      <c r="AD335" s="40">
        <f t="shared" si="686"/>
        <v>18.669157404504656</v>
      </c>
      <c r="AF335" s="36">
        <v>1600</v>
      </c>
      <c r="AG335" s="36">
        <v>7200</v>
      </c>
      <c r="AH335" s="36">
        <v>4200</v>
      </c>
      <c r="AI335" s="36">
        <v>13000</v>
      </c>
      <c r="AJ335" s="36">
        <f t="shared" si="671"/>
        <v>8225</v>
      </c>
      <c r="AK335" s="36">
        <f t="shared" si="672"/>
        <v>11521.166666666666</v>
      </c>
      <c r="AL335" s="40">
        <f t="shared" si="687"/>
        <v>109.6774193548387</v>
      </c>
      <c r="AM335" s="40">
        <f t="shared" si="687"/>
        <v>-26.74889789375251</v>
      </c>
      <c r="AN335" s="40">
        <f t="shared" si="688"/>
        <v>-28.609660479986111</v>
      </c>
      <c r="AP335" s="36">
        <f t="shared" si="635"/>
        <v>419995</v>
      </c>
      <c r="AQ335" s="36">
        <f t="shared" si="635"/>
        <v>139994</v>
      </c>
      <c r="AR335" s="36">
        <f t="shared" si="635"/>
        <v>33400</v>
      </c>
      <c r="AS335" s="36">
        <f t="shared" si="635"/>
        <v>593389</v>
      </c>
      <c r="AT335" s="36">
        <f t="shared" si="674"/>
        <v>661908.75</v>
      </c>
      <c r="AU335" s="36">
        <f t="shared" si="675"/>
        <v>572415.41666666663</v>
      </c>
      <c r="AV335" s="40">
        <f t="shared" si="689"/>
        <v>14.505229439234313</v>
      </c>
      <c r="AW335" s="40">
        <f t="shared" si="676"/>
        <v>27.001764742845925</v>
      </c>
      <c r="AX335" s="40">
        <f t="shared" si="690"/>
        <v>15.63433316567151</v>
      </c>
      <c r="AZ335" s="36">
        <f t="shared" si="590"/>
        <v>404.95499999999998</v>
      </c>
      <c r="BA335" s="36">
        <f t="shared" si="591"/>
        <v>26.094000000000001</v>
      </c>
      <c r="BB335" s="36">
        <f t="shared" si="592"/>
        <v>149.34</v>
      </c>
      <c r="BC335" s="36">
        <f t="shared" si="593"/>
        <v>13</v>
      </c>
      <c r="BD335" s="36">
        <f t="shared" si="594"/>
        <v>593.38900000000001</v>
      </c>
      <c r="BE335" s="41">
        <f t="shared" si="692"/>
        <v>4723.8280000000004</v>
      </c>
      <c r="BF335" s="41">
        <f t="shared" si="692"/>
        <v>241.91899999999998</v>
      </c>
      <c r="BG335" s="41">
        <f t="shared" si="692"/>
        <v>2325.3120000000004</v>
      </c>
      <c r="BH335" s="41">
        <f t="shared" si="692"/>
        <v>76.050000000000011</v>
      </c>
      <c r="BI335" s="41">
        <f t="shared" si="692"/>
        <v>7367.1089999999995</v>
      </c>
      <c r="BJ335" s="1">
        <f t="shared" si="691"/>
        <v>13</v>
      </c>
    </row>
    <row r="336" spans="1:62" x14ac:dyDescent="0.25">
      <c r="A336" s="33">
        <f t="shared" si="220"/>
        <v>39907</v>
      </c>
      <c r="B336" s="36">
        <v>360792</v>
      </c>
      <c r="C336" s="36">
        <v>71100</v>
      </c>
      <c r="D336" s="48">
        <v>0</v>
      </c>
      <c r="E336" s="36">
        <v>431892</v>
      </c>
      <c r="F336" s="36">
        <f t="shared" si="679"/>
        <v>450002.5</v>
      </c>
      <c r="G336" s="36">
        <f t="shared" si="680"/>
        <v>415346.33333333331</v>
      </c>
      <c r="H336" s="40">
        <f t="shared" ref="H336" si="693">((E336/E284)-1)*100</f>
        <v>-15.036246495844196</v>
      </c>
      <c r="I336" s="40">
        <f t="shared" ref="I336" si="694">((F336/F284)-1)*100</f>
        <v>11.327580203344878</v>
      </c>
      <c r="J336" s="40">
        <f t="shared" si="682"/>
        <v>8.3439202143753111</v>
      </c>
      <c r="L336" s="36">
        <v>9450</v>
      </c>
      <c r="M336" s="36">
        <v>10526</v>
      </c>
      <c r="N336" s="48">
        <v>5600</v>
      </c>
      <c r="O336" s="36">
        <v>25576</v>
      </c>
      <c r="P336" s="36">
        <f t="shared" si="665"/>
        <v>34978</v>
      </c>
      <c r="Q336" s="36">
        <f t="shared" si="666"/>
        <v>27948.5</v>
      </c>
      <c r="R336" s="40">
        <f t="shared" ref="R336" si="695">((O336/O284)-1)*100</f>
        <v>-35.298135546054802</v>
      </c>
      <c r="S336" s="40">
        <f t="shared" ref="S336" si="696">((P336/P284)-1)*100</f>
        <v>80.110966645640502</v>
      </c>
      <c r="T336" s="40">
        <f t="shared" si="684"/>
        <v>25.151618154820476</v>
      </c>
      <c r="V336" s="36">
        <v>191012</v>
      </c>
      <c r="W336" s="36">
        <v>41050</v>
      </c>
      <c r="X336" s="36">
        <v>9800</v>
      </c>
      <c r="Y336" s="36">
        <v>241862</v>
      </c>
      <c r="Z336" s="36">
        <f t="shared" si="668"/>
        <v>164463.75</v>
      </c>
      <c r="AA336" s="36">
        <f t="shared" si="669"/>
        <v>118686.33333333333</v>
      </c>
      <c r="AB336" s="40">
        <f t="shared" ref="AB336" si="697">((Y336/Y284)-1)*100</f>
        <v>43.77548715388</v>
      </c>
      <c r="AC336" s="40">
        <f t="shared" ref="AC336" si="698">((Z336/Z284)-1)*100</f>
        <v>26.436174097550278</v>
      </c>
      <c r="AD336" s="40">
        <f t="shared" si="686"/>
        <v>38.570082486329518</v>
      </c>
      <c r="AF336" s="36">
        <v>0</v>
      </c>
      <c r="AG336" s="36">
        <v>15000</v>
      </c>
      <c r="AH336" s="36">
        <v>2800</v>
      </c>
      <c r="AI336" s="36">
        <v>17800</v>
      </c>
      <c r="AJ336" s="36">
        <f t="shared" si="671"/>
        <v>8750</v>
      </c>
      <c r="AK336" s="36">
        <f t="shared" si="672"/>
        <v>10942</v>
      </c>
      <c r="AL336" s="40">
        <f t="shared" ref="AL336" si="699">((AI336/AI284)-1)*100</f>
        <v>45.9016393442623</v>
      </c>
      <c r="AM336" s="40">
        <f t="shared" ref="AM336" si="700">((AJ336/AJ284)-1)*100</f>
        <v>-27.855876654161683</v>
      </c>
      <c r="AN336" s="40">
        <f t="shared" si="688"/>
        <v>-20.032900749405957</v>
      </c>
      <c r="AP336" s="36">
        <f t="shared" si="635"/>
        <v>561254</v>
      </c>
      <c r="AQ336" s="36">
        <f t="shared" si="635"/>
        <v>137676</v>
      </c>
      <c r="AR336" s="36">
        <f t="shared" si="635"/>
        <v>18200</v>
      </c>
      <c r="AS336" s="36">
        <f t="shared" si="635"/>
        <v>717130</v>
      </c>
      <c r="AT336" s="36">
        <f t="shared" si="674"/>
        <v>658194.25</v>
      </c>
      <c r="AU336" s="36">
        <f t="shared" si="675"/>
        <v>572923.16666666663</v>
      </c>
      <c r="AV336" s="40">
        <f t="shared" si="689"/>
        <v>-1.5304637252909647</v>
      </c>
      <c r="AW336" s="40">
        <f t="shared" ref="AW336" si="701">((AT336/AT284)-1)*100</f>
        <v>16.321619185635505</v>
      </c>
      <c r="AX336" s="40">
        <f t="shared" si="690"/>
        <v>14.883511139800888</v>
      </c>
      <c r="AZ336" s="36">
        <f t="shared" si="590"/>
        <v>431.892</v>
      </c>
      <c r="BA336" s="36">
        <f t="shared" si="591"/>
        <v>25.576000000000001</v>
      </c>
      <c r="BB336" s="36">
        <f t="shared" si="592"/>
        <v>241.86199999999999</v>
      </c>
      <c r="BC336" s="36">
        <f t="shared" si="593"/>
        <v>17.8</v>
      </c>
      <c r="BD336" s="36">
        <f t="shared" si="594"/>
        <v>717.13</v>
      </c>
      <c r="BE336" s="41">
        <f t="shared" ref="BE336" si="702">AZ336+BE335</f>
        <v>5155.72</v>
      </c>
      <c r="BF336" s="41">
        <f t="shared" ref="BF336" si="703">BA336+BF335</f>
        <v>267.495</v>
      </c>
      <c r="BG336" s="41">
        <f t="shared" ref="BG336" si="704">BB336+BG335</f>
        <v>2567.1740000000004</v>
      </c>
      <c r="BH336" s="41">
        <f t="shared" ref="BH336" si="705">BC336+BH335</f>
        <v>93.850000000000009</v>
      </c>
      <c r="BI336" s="41">
        <f t="shared" ref="BI336" si="706">BD336+BI335</f>
        <v>8084.2389999999996</v>
      </c>
      <c r="BJ336" s="1">
        <f t="shared" si="691"/>
        <v>14</v>
      </c>
    </row>
    <row r="337" spans="1:62" x14ac:dyDescent="0.25">
      <c r="A337" s="33">
        <f t="shared" si="220"/>
        <v>39914</v>
      </c>
      <c r="B337" s="36">
        <v>379523</v>
      </c>
      <c r="C337" s="36">
        <v>68600</v>
      </c>
      <c r="D337" s="48">
        <v>0</v>
      </c>
      <c r="E337" s="36">
        <v>448123</v>
      </c>
      <c r="F337" s="36">
        <f t="shared" si="679"/>
        <v>421834.5</v>
      </c>
      <c r="G337" s="36">
        <f t="shared" si="680"/>
        <v>440139.33333333331</v>
      </c>
      <c r="H337" s="40">
        <f t="shared" ref="H337" si="707">((E337/E285)-1)*100</f>
        <v>5.641798152247457</v>
      </c>
      <c r="I337" s="40">
        <f t="shared" ref="I337" si="708">((F337/F285)-1)*100</f>
        <v>0.78671960443612576</v>
      </c>
      <c r="J337" s="40">
        <f t="shared" si="682"/>
        <v>-4.1588724176737983</v>
      </c>
      <c r="L337" s="36">
        <v>19600</v>
      </c>
      <c r="M337" s="36">
        <v>6000</v>
      </c>
      <c r="N337" s="48">
        <v>11200</v>
      </c>
      <c r="O337" s="36">
        <v>36800</v>
      </c>
      <c r="P337" s="36">
        <f t="shared" ref="P337" si="709">AVERAGE(O334,O335,O336,O337)</f>
        <v>34048.5</v>
      </c>
      <c r="Q337" s="36">
        <f t="shared" ref="Q337" si="710">AVERAGE(P285,P233,P181)</f>
        <v>25847.416666666668</v>
      </c>
      <c r="R337" s="40">
        <f t="shared" ref="R337" si="711">((O337/O285)-1)*100</f>
        <v>97.806923242313488</v>
      </c>
      <c r="S337" s="40">
        <f t="shared" ref="S337" si="712">((P337/P285)-1)*100</f>
        <v>68.588228012626089</v>
      </c>
      <c r="T337" s="40">
        <f t="shared" si="684"/>
        <v>31.728831701427286</v>
      </c>
      <c r="V337" s="36">
        <v>109038</v>
      </c>
      <c r="W337" s="36">
        <v>37750</v>
      </c>
      <c r="X337" s="36">
        <v>18200</v>
      </c>
      <c r="Y337" s="36">
        <v>164988</v>
      </c>
      <c r="Z337" s="36">
        <f t="shared" ref="Z337" si="713">AVERAGE(Y334,Y335,Y336,Y337)</f>
        <v>172495</v>
      </c>
      <c r="AA337" s="36">
        <f t="shared" ref="AA337" si="714">AVERAGE(Z285,Z233,Z181)</f>
        <v>111132.16666666667</v>
      </c>
      <c r="AB337" s="40">
        <f t="shared" ref="AB337" si="715">((Y337/Y285)-1)*100</f>
        <v>32.267632958681403</v>
      </c>
      <c r="AC337" s="40">
        <f t="shared" ref="AC337" si="716">((Z337/Z285)-1)*100</f>
        <v>38.677461043568087</v>
      </c>
      <c r="AD337" s="40">
        <f t="shared" si="686"/>
        <v>55.216086551598465</v>
      </c>
      <c r="AF337" s="36">
        <v>0</v>
      </c>
      <c r="AG337" s="36">
        <v>0</v>
      </c>
      <c r="AH337" s="36">
        <v>12600</v>
      </c>
      <c r="AI337" s="36">
        <v>12600</v>
      </c>
      <c r="AJ337" s="36">
        <f t="shared" ref="AJ337" si="717">AVERAGE(AI334,AI335,AI336,AI337)</f>
        <v>11550</v>
      </c>
      <c r="AK337" s="36">
        <f t="shared" ref="AK337" si="718">AVERAGE(AJ285,AJ233,AJ181)</f>
        <v>11000.333333333334</v>
      </c>
      <c r="AL337" s="40">
        <f t="shared" ref="AL337" si="719">((AI337/AI285)-1)*100</f>
        <v>186.36363636363637</v>
      </c>
      <c r="AM337" s="40">
        <f t="shared" ref="AM337" si="720">((AJ337/AJ285)-1)*100</f>
        <v>7.4068907797461225</v>
      </c>
      <c r="AN337" s="40">
        <f t="shared" si="688"/>
        <v>4.9968182782339943</v>
      </c>
      <c r="AP337" s="36">
        <f t="shared" si="635"/>
        <v>508161</v>
      </c>
      <c r="AQ337" s="36">
        <f t="shared" si="635"/>
        <v>112350</v>
      </c>
      <c r="AR337" s="36">
        <f t="shared" si="635"/>
        <v>42000</v>
      </c>
      <c r="AS337" s="36">
        <f t="shared" si="635"/>
        <v>662511</v>
      </c>
      <c r="AT337" s="36">
        <f t="shared" ref="AT337" si="721">AVERAGE(AS334,AS335,AS336,AS337)</f>
        <v>639928</v>
      </c>
      <c r="AU337" s="36">
        <f t="shared" ref="AU337" si="722">AVERAGE(AT285,AT233,AT181)</f>
        <v>588119.25</v>
      </c>
      <c r="AV337" s="40">
        <f t="shared" si="689"/>
        <v>15.837169738413426</v>
      </c>
      <c r="AW337" s="40">
        <f t="shared" ref="AW337" si="723">((AT337/AT285)-1)*100</f>
        <v>11.509560624680626</v>
      </c>
      <c r="AX337" s="40">
        <f t="shared" si="690"/>
        <v>8.8092253399289397</v>
      </c>
      <c r="AZ337" s="36">
        <f t="shared" si="590"/>
        <v>448.12299999999999</v>
      </c>
      <c r="BA337" s="36">
        <f t="shared" si="591"/>
        <v>36.799999999999997</v>
      </c>
      <c r="BB337" s="36">
        <f t="shared" si="592"/>
        <v>164.988</v>
      </c>
      <c r="BC337" s="36">
        <f t="shared" si="593"/>
        <v>12.6</v>
      </c>
      <c r="BD337" s="36">
        <f t="shared" si="594"/>
        <v>662.51099999999997</v>
      </c>
      <c r="BE337" s="41">
        <f t="shared" ref="BE337" si="724">AZ337+BE336</f>
        <v>5603.8429999999998</v>
      </c>
      <c r="BF337" s="41">
        <f t="shared" ref="BF337" si="725">BA337+BF336</f>
        <v>304.29500000000002</v>
      </c>
      <c r="BG337" s="41">
        <f t="shared" ref="BG337" si="726">BB337+BG336</f>
        <v>2732.1620000000003</v>
      </c>
      <c r="BH337" s="41">
        <f t="shared" ref="BH337" si="727">BC337+BH336</f>
        <v>106.45</v>
      </c>
      <c r="BI337" s="41">
        <f t="shared" ref="BI337" si="728">BD337+BI336</f>
        <v>8746.75</v>
      </c>
      <c r="BJ337" s="1">
        <f t="shared" si="691"/>
        <v>15</v>
      </c>
    </row>
    <row r="338" spans="1:62" x14ac:dyDescent="0.25">
      <c r="A338" s="33">
        <f t="shared" si="220"/>
        <v>39921</v>
      </c>
      <c r="B338" s="36">
        <v>511163</v>
      </c>
      <c r="C338" s="36">
        <v>50100</v>
      </c>
      <c r="D338" s="48">
        <v>0</v>
      </c>
      <c r="E338" s="36">
        <v>561263</v>
      </c>
      <c r="F338" s="36">
        <f t="shared" si="679"/>
        <v>461558.25</v>
      </c>
      <c r="G338" s="36">
        <f t="shared" si="680"/>
        <v>467436.66666666669</v>
      </c>
      <c r="H338" s="40">
        <f t="shared" ref="H338" si="729">((E338/E286)-1)*100</f>
        <v>21.846289445804889</v>
      </c>
      <c r="I338" s="40">
        <f t="shared" ref="I338" si="730">((F338/F286)-1)*100</f>
        <v>3.5690344107603966</v>
      </c>
      <c r="J338" s="40">
        <f t="shared" si="682"/>
        <v>-1.2575856978842115</v>
      </c>
      <c r="L338" s="36">
        <v>22476</v>
      </c>
      <c r="M338" s="36">
        <v>4700</v>
      </c>
      <c r="N338" s="48">
        <v>14000</v>
      </c>
      <c r="O338" s="36">
        <v>41176</v>
      </c>
      <c r="P338" s="36">
        <f t="shared" ref="P338" si="731">AVERAGE(O335,O336,O337,O338)</f>
        <v>32411.5</v>
      </c>
      <c r="Q338" s="36">
        <f t="shared" ref="Q338" si="732">AVERAGE(P286,P234,P182)</f>
        <v>22809.166666666668</v>
      </c>
      <c r="R338" s="40">
        <f t="shared" ref="R338" si="733">((O338/O286)-1)*100</f>
        <v>1166.9538461538461</v>
      </c>
      <c r="S338" s="40">
        <f t="shared" ref="S338" si="734">((P338/P286)-1)*100</f>
        <v>91.314228374110911</v>
      </c>
      <c r="T338" s="40">
        <f t="shared" si="684"/>
        <v>42.098571480764299</v>
      </c>
      <c r="V338" s="36">
        <v>108056</v>
      </c>
      <c r="W338" s="36">
        <v>47750</v>
      </c>
      <c r="X338" s="36">
        <v>21000</v>
      </c>
      <c r="Y338" s="36">
        <v>176806</v>
      </c>
      <c r="Z338" s="36">
        <f t="shared" ref="Z338" si="735">AVERAGE(Y335,Y336,Y337,Y338)</f>
        <v>183249</v>
      </c>
      <c r="AA338" s="36">
        <f t="shared" ref="AA338" si="736">AVERAGE(Z286,Z234,Z182)</f>
        <v>109655.08333333333</v>
      </c>
      <c r="AB338" s="40">
        <f t="shared" ref="AB338" si="737">((Y338/Y286)-1)*100</f>
        <v>109.43119092179762</v>
      </c>
      <c r="AC338" s="40">
        <f t="shared" ref="AC338" si="738">((Z338/Z286)-1)*100</f>
        <v>48.513238619325882</v>
      </c>
      <c r="AD338" s="40">
        <f t="shared" si="686"/>
        <v>67.114003682759815</v>
      </c>
      <c r="AF338" s="36">
        <v>1624</v>
      </c>
      <c r="AG338" s="36">
        <v>15000</v>
      </c>
      <c r="AH338" s="36">
        <v>2800</v>
      </c>
      <c r="AI338" s="36">
        <v>19424</v>
      </c>
      <c r="AJ338" s="36">
        <f t="shared" ref="AJ338" si="739">AVERAGE(AI335,AI336,AI337,AI338)</f>
        <v>15706</v>
      </c>
      <c r="AK338" s="36">
        <f t="shared" ref="AK338" si="740">AVERAGE(AJ286,AJ234,AJ182)</f>
        <v>8528.3333333333339</v>
      </c>
      <c r="AL338" s="40">
        <f t="shared" ref="AL338" si="741">((AI338/AI286)-1)*100</f>
        <v>84.990476190476187</v>
      </c>
      <c r="AM338" s="40">
        <f t="shared" ref="AM338" si="742">((AJ338/AJ286)-1)*100</f>
        <v>88.660660660660653</v>
      </c>
      <c r="AN338" s="40">
        <f t="shared" si="688"/>
        <v>84.162595270666387</v>
      </c>
      <c r="AP338" s="36">
        <f t="shared" si="635"/>
        <v>643319</v>
      </c>
      <c r="AQ338" s="36">
        <f t="shared" si="635"/>
        <v>117550</v>
      </c>
      <c r="AR338" s="36">
        <f t="shared" si="635"/>
        <v>37800</v>
      </c>
      <c r="AS338" s="36">
        <f t="shared" si="635"/>
        <v>798669</v>
      </c>
      <c r="AT338" s="36">
        <f t="shared" ref="AT338" si="743">AVERAGE(AS335,AS336,AS337,AS338)</f>
        <v>692924.75</v>
      </c>
      <c r="AU338" s="36">
        <f t="shared" ref="AU338" si="744">AVERAGE(AT286,AT234,AT182)</f>
        <v>608429.25</v>
      </c>
      <c r="AV338" s="40">
        <f t="shared" si="689"/>
        <v>42.92471063199261</v>
      </c>
      <c r="AW338" s="40">
        <f t="shared" ref="AW338" si="745">((AT338/AT286)-1)*100</f>
        <v>16.593493359716938</v>
      </c>
      <c r="AX338" s="40">
        <f t="shared" si="690"/>
        <v>13.887481576534988</v>
      </c>
      <c r="AZ338" s="36">
        <f t="shared" si="590"/>
        <v>561.26300000000003</v>
      </c>
      <c r="BA338" s="36">
        <f t="shared" si="591"/>
        <v>41.176000000000002</v>
      </c>
      <c r="BB338" s="36">
        <f t="shared" si="592"/>
        <v>176.80600000000001</v>
      </c>
      <c r="BC338" s="36">
        <f t="shared" si="593"/>
        <v>19.423999999999999</v>
      </c>
      <c r="BD338" s="36">
        <f t="shared" si="594"/>
        <v>798.66899999999998</v>
      </c>
      <c r="BE338" s="41">
        <f t="shared" ref="BE338" si="746">AZ338+BE337</f>
        <v>6165.1059999999998</v>
      </c>
      <c r="BF338" s="41">
        <f t="shared" ref="BF338" si="747">BA338+BF337</f>
        <v>345.471</v>
      </c>
      <c r="BG338" s="41">
        <f t="shared" ref="BG338" si="748">BB338+BG337</f>
        <v>2908.9680000000003</v>
      </c>
      <c r="BH338" s="41">
        <f t="shared" ref="BH338" si="749">BC338+BH337</f>
        <v>125.874</v>
      </c>
      <c r="BI338" s="41">
        <f t="shared" ref="BI338" si="750">BD338+BI337</f>
        <v>9545.4189999999999</v>
      </c>
      <c r="BJ338" s="1">
        <f t="shared" si="691"/>
        <v>16</v>
      </c>
    </row>
    <row r="339" spans="1:62" x14ac:dyDescent="0.25">
      <c r="A339" s="33">
        <f t="shared" si="220"/>
        <v>39928</v>
      </c>
      <c r="B339" s="36">
        <v>424070</v>
      </c>
      <c r="C339" s="36">
        <v>98360</v>
      </c>
      <c r="D339" s="48">
        <v>0</v>
      </c>
      <c r="E339" s="36">
        <v>522430</v>
      </c>
      <c r="F339" s="36">
        <f t="shared" si="679"/>
        <v>490927</v>
      </c>
      <c r="G339" s="36">
        <f t="shared" si="680"/>
        <v>485892.33333333331</v>
      </c>
      <c r="H339" s="40">
        <f t="shared" ref="H339" si="751">((E339/E287)-1)*100</f>
        <v>19.131013786844342</v>
      </c>
      <c r="I339" s="40">
        <f t="shared" ref="I339" si="752">((F339/F287)-1)*100</f>
        <v>7.2079105434240232</v>
      </c>
      <c r="J339" s="40">
        <f t="shared" ref="J339" si="753">((F339/G339)-1)*100</f>
        <v>1.0361691924891447</v>
      </c>
      <c r="L339" s="36">
        <v>15240</v>
      </c>
      <c r="M339" s="36">
        <v>6200</v>
      </c>
      <c r="N339" s="48">
        <v>17000</v>
      </c>
      <c r="O339" s="36">
        <v>38440</v>
      </c>
      <c r="P339" s="36">
        <f t="shared" ref="P339" si="754">AVERAGE(O336,O337,O338,O339)</f>
        <v>35498</v>
      </c>
      <c r="Q339" s="36">
        <f t="shared" ref="Q339" si="755">AVERAGE(P287,P235,P183)</f>
        <v>28422.666666666668</v>
      </c>
      <c r="R339" s="40">
        <f t="shared" ref="R339" si="756">((O339/O287)-1)*100</f>
        <v>95.166531275385864</v>
      </c>
      <c r="S339" s="40">
        <f t="shared" ref="S339" si="757">((P339/P287)-1)*100</f>
        <v>75.127961617681521</v>
      </c>
      <c r="T339" s="40">
        <f t="shared" ref="T339" si="758">((P339/Q339)-1)*100</f>
        <v>24.893277665712809</v>
      </c>
      <c r="V339" s="36">
        <v>148895</v>
      </c>
      <c r="W339" s="36">
        <v>42591</v>
      </c>
      <c r="X339" s="36">
        <v>10000</v>
      </c>
      <c r="Y339" s="36">
        <v>201486</v>
      </c>
      <c r="Z339" s="36">
        <f t="shared" ref="Z339" si="759">AVERAGE(Y336,Y337,Y338,Y339)</f>
        <v>196285.5</v>
      </c>
      <c r="AA339" s="36">
        <f t="shared" ref="AA339" si="760">AVERAGE(Z287,Z235,Z183)</f>
        <v>107202.83333333333</v>
      </c>
      <c r="AB339" s="40">
        <f t="shared" ref="AB339" si="761">((Y339/Y287)-1)*100</f>
        <v>70.666960307645382</v>
      </c>
      <c r="AC339" s="40">
        <f t="shared" ref="AC339" si="762">((Z339/Z287)-1)*100</f>
        <v>58.473679961246575</v>
      </c>
      <c r="AD339" s="40">
        <f t="shared" ref="AD339" si="763">((Z339/AA339)-1)*100</f>
        <v>83.097306196820057</v>
      </c>
      <c r="AF339" s="36">
        <v>4734</v>
      </c>
      <c r="AG339" s="36">
        <v>0</v>
      </c>
      <c r="AH339" s="36">
        <v>4200</v>
      </c>
      <c r="AI339" s="36">
        <v>8934</v>
      </c>
      <c r="AJ339" s="36">
        <f t="shared" ref="AJ339" si="764">AVERAGE(AI336,AI337,AI338,AI339)</f>
        <v>14689.5</v>
      </c>
      <c r="AK339" s="36">
        <f t="shared" ref="AK339" si="765">AVERAGE(AJ287,AJ235,AJ183)</f>
        <v>8058.333333333333</v>
      </c>
      <c r="AL339" s="40"/>
      <c r="AM339" s="40">
        <f t="shared" ref="AM339" si="766">((AJ339/AJ287)-1)*100</f>
        <v>116.81918819188191</v>
      </c>
      <c r="AN339" s="40">
        <f t="shared" ref="AN339" si="767">((AJ339/AK339)-1)*100</f>
        <v>82.289555325749745</v>
      </c>
      <c r="AP339" s="36">
        <f t="shared" si="635"/>
        <v>592939</v>
      </c>
      <c r="AQ339" s="36">
        <f t="shared" si="635"/>
        <v>147151</v>
      </c>
      <c r="AR339" s="36">
        <f t="shared" si="635"/>
        <v>31200</v>
      </c>
      <c r="AS339" s="36">
        <f t="shared" si="635"/>
        <v>771290</v>
      </c>
      <c r="AT339" s="36">
        <f t="shared" ref="AT339" si="768">AVERAGE(AS336,AS337,AS338,AS339)</f>
        <v>737400</v>
      </c>
      <c r="AU339" s="36">
        <f t="shared" ref="AU339" si="769">AVERAGE(AT287,AT235,AT183)</f>
        <v>629576.16666666663</v>
      </c>
      <c r="AV339" s="40">
        <f t="shared" ref="AV339" si="770">((AS339/AS287)-1)*100</f>
        <v>33.837595091343211</v>
      </c>
      <c r="AW339" s="40">
        <f t="shared" ref="AW339" si="771">((AT339/AT287)-1)*100</f>
        <v>21.118498288301947</v>
      </c>
      <c r="AX339" s="40">
        <f t="shared" ref="AX339" si="772">((AT339/AU339)-1)*100</f>
        <v>17.126415998911448</v>
      </c>
      <c r="AZ339" s="36">
        <f t="shared" si="590"/>
        <v>522.42999999999995</v>
      </c>
      <c r="BA339" s="36">
        <f t="shared" si="591"/>
        <v>38.44</v>
      </c>
      <c r="BB339" s="36">
        <f t="shared" si="592"/>
        <v>201.48599999999999</v>
      </c>
      <c r="BC339" s="36">
        <f t="shared" si="593"/>
        <v>8.9339999999999993</v>
      </c>
      <c r="BD339" s="36">
        <f t="shared" si="594"/>
        <v>771.29</v>
      </c>
      <c r="BE339" s="41">
        <f t="shared" ref="BE339" si="773">AZ339+BE338</f>
        <v>6687.5360000000001</v>
      </c>
      <c r="BF339" s="41">
        <f t="shared" ref="BF339" si="774">BA339+BF338</f>
        <v>383.911</v>
      </c>
      <c r="BG339" s="41">
        <f t="shared" ref="BG339" si="775">BB339+BG338</f>
        <v>3110.4540000000002</v>
      </c>
      <c r="BH339" s="41">
        <f t="shared" ref="BH339" si="776">BC339+BH338</f>
        <v>134.80799999999999</v>
      </c>
      <c r="BI339" s="41">
        <f t="shared" ref="BI339" si="777">BD339+BI338</f>
        <v>10316.708999999999</v>
      </c>
      <c r="BJ339" s="1">
        <f t="shared" si="691"/>
        <v>17</v>
      </c>
    </row>
    <row r="340" spans="1:62" x14ac:dyDescent="0.25">
      <c r="A340" s="33">
        <f t="shared" si="220"/>
        <v>39935</v>
      </c>
      <c r="B340" s="36">
        <v>332750</v>
      </c>
      <c r="C340" s="36">
        <v>47700</v>
      </c>
      <c r="D340" s="48">
        <v>0</v>
      </c>
      <c r="E340" s="36">
        <v>380450</v>
      </c>
      <c r="F340" s="36">
        <f t="shared" ref="F340" si="778">AVERAGE(E337,E338,E339,E340)</f>
        <v>478066.5</v>
      </c>
      <c r="G340" s="36">
        <f t="shared" ref="G340" si="779">AVERAGE(F288,F236,F184)</f>
        <v>463172</v>
      </c>
      <c r="H340" s="40">
        <f t="shared" ref="H340" si="780">((E340/E288)-1)*100</f>
        <v>75.834689048288098</v>
      </c>
      <c r="I340" s="40">
        <f t="shared" ref="I340" si="781">((F340/F288)-1)*100</f>
        <v>24.195294614298014</v>
      </c>
      <c r="J340" s="40">
        <f t="shared" ref="J340" si="782">((F340/G340)-1)*100</f>
        <v>3.2157600200357628</v>
      </c>
      <c r="L340" s="36">
        <v>12300</v>
      </c>
      <c r="M340" s="36">
        <v>4800</v>
      </c>
      <c r="N340" s="48">
        <v>11200</v>
      </c>
      <c r="O340" s="36">
        <v>28300</v>
      </c>
      <c r="P340" s="36">
        <f t="shared" ref="P340" si="783">AVERAGE(O337,O338,O339,O340)</f>
        <v>36179</v>
      </c>
      <c r="Q340" s="36">
        <f t="shared" ref="Q340" si="784">AVERAGE(P288,P236,P184)</f>
        <v>24290.083333333332</v>
      </c>
      <c r="R340" s="40">
        <f t="shared" ref="R340" si="785">((O340/O288)-1)*100</f>
        <v>558.1395348837209</v>
      </c>
      <c r="S340" s="40">
        <f t="shared" ref="S340" si="786">((P340/P288)-1)*100</f>
        <v>215.62922573609598</v>
      </c>
      <c r="T340" s="40">
        <f t="shared" ref="T340" si="787">((P340/Q340)-1)*100</f>
        <v>48.945557343360299</v>
      </c>
      <c r="V340" s="36">
        <v>109700</v>
      </c>
      <c r="W340" s="36">
        <v>28800</v>
      </c>
      <c r="X340" s="36">
        <v>23800</v>
      </c>
      <c r="Y340" s="36">
        <v>162300</v>
      </c>
      <c r="Z340" s="36">
        <f t="shared" ref="Z340" si="788">AVERAGE(Y337,Y338,Y339,Y340)</f>
        <v>176395</v>
      </c>
      <c r="AA340" s="36">
        <f t="shared" ref="AA340" si="789">AVERAGE(Z288,Z236,Z184)</f>
        <v>97180.166666666672</v>
      </c>
      <c r="AB340" s="40">
        <f t="shared" ref="AB340" si="790">((Y340/Y288)-1)*100</f>
        <v>119.85613849717561</v>
      </c>
      <c r="AC340" s="40">
        <f t="shared" ref="AC340" si="791">((Z340/Z288)-1)*100</f>
        <v>75.93800104229264</v>
      </c>
      <c r="AD340" s="40">
        <f t="shared" ref="AD340" si="792">((Z340/AA340)-1)*100</f>
        <v>81.513374642631106</v>
      </c>
      <c r="AF340" s="36">
        <v>6000</v>
      </c>
      <c r="AG340" s="36">
        <v>0</v>
      </c>
      <c r="AH340" s="36">
        <v>7000</v>
      </c>
      <c r="AI340" s="36">
        <v>13000</v>
      </c>
      <c r="AJ340" s="36">
        <f t="shared" ref="AJ340" si="793">AVERAGE(AI337,AI338,AI339,AI340)</f>
        <v>13489.5</v>
      </c>
      <c r="AK340" s="36">
        <f t="shared" ref="AK340" si="794">AVERAGE(AJ288,AJ236,AJ184)</f>
        <v>9865</v>
      </c>
      <c r="AL340" s="40">
        <f t="shared" ref="AL340" si="795">((AI340/AI288)-1)*100</f>
        <v>-7.8014184397163122</v>
      </c>
      <c r="AM340" s="40">
        <f t="shared" ref="AM340" si="796">((AJ340/AJ288)-1)*100</f>
        <v>86.062068965517241</v>
      </c>
      <c r="AN340" s="40">
        <f t="shared" ref="AN340" si="797">((AJ340/AK340)-1)*100</f>
        <v>36.741003547896597</v>
      </c>
      <c r="AP340" s="36">
        <f t="shared" si="635"/>
        <v>460750</v>
      </c>
      <c r="AQ340" s="36">
        <f t="shared" si="635"/>
        <v>81300</v>
      </c>
      <c r="AR340" s="36">
        <f t="shared" si="635"/>
        <v>42000</v>
      </c>
      <c r="AS340" s="36">
        <f t="shared" si="635"/>
        <v>584050</v>
      </c>
      <c r="AT340" s="36">
        <f t="shared" ref="AT340" si="798">AVERAGE(AS337,AS338,AS339,AS340)</f>
        <v>704130</v>
      </c>
      <c r="AU340" s="36">
        <f t="shared" ref="AU340" si="799">AVERAGE(AT288,AT236,AT184)</f>
        <v>594507.25</v>
      </c>
      <c r="AV340" s="40">
        <f t="shared" ref="AV340" si="800">((AS340/AS288)-1)*100</f>
        <v>89.264685390600434</v>
      </c>
      <c r="AW340" s="40">
        <f t="shared" ref="AW340" si="801">((AT340/AT288)-1)*100</f>
        <v>39.735088166682701</v>
      </c>
      <c r="AX340" s="40">
        <f t="shared" ref="AX340" si="802">((AT340/AU340)-1)*100</f>
        <v>18.439262094785214</v>
      </c>
      <c r="AZ340" s="36">
        <f t="shared" si="590"/>
        <v>380.45</v>
      </c>
      <c r="BA340" s="36">
        <f t="shared" si="591"/>
        <v>28.3</v>
      </c>
      <c r="BB340" s="36">
        <f t="shared" si="592"/>
        <v>162.30000000000001</v>
      </c>
      <c r="BC340" s="36">
        <f t="shared" si="593"/>
        <v>13</v>
      </c>
      <c r="BD340" s="36">
        <f t="shared" si="594"/>
        <v>584.04999999999995</v>
      </c>
      <c r="BE340" s="41">
        <f t="shared" ref="BE340" si="803">AZ340+BE339</f>
        <v>7067.9859999999999</v>
      </c>
      <c r="BF340" s="41">
        <f t="shared" ref="BF340" si="804">BA340+BF339</f>
        <v>412.21100000000001</v>
      </c>
      <c r="BG340" s="41">
        <f t="shared" ref="BG340" si="805">BB340+BG339</f>
        <v>3272.7540000000004</v>
      </c>
      <c r="BH340" s="41">
        <f t="shared" ref="BH340" si="806">BC340+BH339</f>
        <v>147.80799999999999</v>
      </c>
      <c r="BI340" s="41">
        <f t="shared" ref="BI340" si="807">BD340+BI339</f>
        <v>10900.758999999998</v>
      </c>
      <c r="BJ340" s="1">
        <f t="shared" si="691"/>
        <v>18</v>
      </c>
    </row>
    <row r="341" spans="1:62" x14ac:dyDescent="0.25">
      <c r="A341" s="33">
        <f t="shared" si="220"/>
        <v>39942</v>
      </c>
      <c r="B341" s="36">
        <v>384712</v>
      </c>
      <c r="C341" s="36">
        <v>60721</v>
      </c>
      <c r="D341" s="48">
        <v>0</v>
      </c>
      <c r="E341" s="36">
        <v>445433</v>
      </c>
      <c r="F341" s="36">
        <f t="shared" ref="F341" si="808">AVERAGE(E338,E339,E340,E341)</f>
        <v>477394</v>
      </c>
      <c r="G341" s="36">
        <f t="shared" ref="G341" si="809">AVERAGE(F289,F237,F185)</f>
        <v>444585.75</v>
      </c>
      <c r="H341" s="40">
        <f t="shared" ref="H341" si="810">((E341/E289)-1)*100</f>
        <v>205.92925824175822</v>
      </c>
      <c r="I341" s="40">
        <f t="shared" ref="I341" si="811">((F341/F289)-1)*100</f>
        <v>51.417375156010394</v>
      </c>
      <c r="J341" s="40">
        <f t="shared" ref="J341" si="812">((F341/G341)-1)*100</f>
        <v>7.379510027030789</v>
      </c>
      <c r="L341" s="36">
        <v>14200</v>
      </c>
      <c r="M341" s="36">
        <v>13977</v>
      </c>
      <c r="N341" s="48">
        <v>0</v>
      </c>
      <c r="O341" s="36">
        <v>28177</v>
      </c>
      <c r="P341" s="36">
        <f t="shared" ref="P341" si="813">AVERAGE(O338,O339,O340,O341)</f>
        <v>34023.25</v>
      </c>
      <c r="Q341" s="36">
        <f t="shared" ref="Q341" si="814">AVERAGE(P289,P237,P185)</f>
        <v>25332.5</v>
      </c>
      <c r="R341" s="40">
        <f t="shared" ref="R341" si="815">((O341/O289)-1)*100</f>
        <v>73.932098765432102</v>
      </c>
      <c r="S341" s="40">
        <f t="shared" ref="S341" si="816">((P341/P289)-1)*100</f>
        <v>213.24632877595175</v>
      </c>
      <c r="T341" s="40">
        <f t="shared" ref="T341" si="817">((P341/Q341)-1)*100</f>
        <v>34.306720615809724</v>
      </c>
      <c r="V341" s="36">
        <v>100743</v>
      </c>
      <c r="W341" s="36">
        <v>27750</v>
      </c>
      <c r="X341" s="36">
        <v>0</v>
      </c>
      <c r="Y341" s="36">
        <v>128493</v>
      </c>
      <c r="Z341" s="36">
        <f t="shared" ref="Z341" si="818">AVERAGE(Y338,Y339,Y340,Y341)</f>
        <v>167271.25</v>
      </c>
      <c r="AA341" s="36">
        <f t="shared" ref="AA341" si="819">AVERAGE(Z289,Z237,Z185)</f>
        <v>95516.416666666672</v>
      </c>
      <c r="AB341" s="40">
        <f t="shared" ref="AB341" si="820">((Y341/Y289)-1)*100</f>
        <v>126.10065106457857</v>
      </c>
      <c r="AC341" s="40">
        <f t="shared" ref="AC341" si="821">((Z341/Z289)-1)*100</f>
        <v>100.847414380529</v>
      </c>
      <c r="AD341" s="40">
        <f t="shared" ref="AD341" si="822">((Z341/AA341)-1)*100</f>
        <v>75.123037313829983</v>
      </c>
      <c r="AF341" s="36">
        <v>6100</v>
      </c>
      <c r="AG341" s="36">
        <v>0</v>
      </c>
      <c r="AH341" s="36">
        <v>4200</v>
      </c>
      <c r="AI341" s="36">
        <v>10300</v>
      </c>
      <c r="AJ341" s="36">
        <f t="shared" ref="AJ341" si="823">AVERAGE(AI338,AI339,AI340,AI341)</f>
        <v>12914.5</v>
      </c>
      <c r="AK341" s="36">
        <f t="shared" ref="AK341" si="824">AVERAGE(AJ289,AJ237,AJ185)</f>
        <v>9932.0833333333339</v>
      </c>
      <c r="AL341" s="40">
        <f t="shared" ref="AL341" si="825">((AI341/AI289)-1)*100</f>
        <v>37.333333333333329</v>
      </c>
      <c r="AM341" s="40">
        <f t="shared" ref="AM341" si="826">((AJ341/AJ289)-1)*100</f>
        <v>60.928348909657323</v>
      </c>
      <c r="AN341" s="40">
        <f t="shared" ref="AN341" si="827">((AJ341/AK341)-1)*100</f>
        <v>30.028107563871288</v>
      </c>
      <c r="AP341" s="36">
        <f t="shared" si="635"/>
        <v>505755</v>
      </c>
      <c r="AQ341" s="36">
        <f t="shared" si="635"/>
        <v>102448</v>
      </c>
      <c r="AR341" s="36">
        <f t="shared" si="635"/>
        <v>4200</v>
      </c>
      <c r="AS341" s="36">
        <f t="shared" si="635"/>
        <v>612403</v>
      </c>
      <c r="AT341" s="36">
        <f t="shared" ref="AT341" si="828">AVERAGE(AS338,AS339,AS340,AS341)</f>
        <v>691603</v>
      </c>
      <c r="AU341" s="36">
        <f t="shared" ref="AU341" si="829">AVERAGE(AT289,AT237,AT185)</f>
        <v>575366.75</v>
      </c>
      <c r="AV341" s="40">
        <f t="shared" ref="AV341" si="830">((AS341/AS289)-1)*100</f>
        <v>170.81899792154954</v>
      </c>
      <c r="AW341" s="40">
        <f t="shared" ref="AW341" si="831">((AT341/AT289)-1)*100</f>
        <v>65.672162897477619</v>
      </c>
      <c r="AX341" s="40">
        <f t="shared" ref="AX341" si="832">((AT341/AU341)-1)*100</f>
        <v>20.202114564319196</v>
      </c>
      <c r="AZ341" s="36">
        <f t="shared" si="590"/>
        <v>445.43299999999999</v>
      </c>
      <c r="BA341" s="36">
        <f t="shared" si="591"/>
        <v>28.177</v>
      </c>
      <c r="BB341" s="36">
        <f t="shared" si="592"/>
        <v>128.49299999999999</v>
      </c>
      <c r="BC341" s="36">
        <f t="shared" si="593"/>
        <v>10.3</v>
      </c>
      <c r="BD341" s="36">
        <f t="shared" si="594"/>
        <v>612.40300000000002</v>
      </c>
      <c r="BE341" s="41">
        <f t="shared" ref="BE341" si="833">AZ341+BE340</f>
        <v>7513.4189999999999</v>
      </c>
      <c r="BF341" s="41">
        <f t="shared" ref="BF341" si="834">BA341+BF340</f>
        <v>440.38800000000003</v>
      </c>
      <c r="BG341" s="41">
        <f t="shared" ref="BG341" si="835">BB341+BG340</f>
        <v>3401.2470000000003</v>
      </c>
      <c r="BH341" s="41">
        <f t="shared" ref="BH341" si="836">BC341+BH340</f>
        <v>158.108</v>
      </c>
      <c r="BI341" s="41">
        <f t="shared" ref="BI341" si="837">BD341+BI340</f>
        <v>11513.161999999998</v>
      </c>
      <c r="BJ341" s="1">
        <f t="shared" si="691"/>
        <v>19</v>
      </c>
    </row>
    <row r="342" spans="1:62" x14ac:dyDescent="0.25">
      <c r="A342" s="33">
        <f t="shared" si="220"/>
        <v>39949</v>
      </c>
      <c r="B342" s="36">
        <v>517848</v>
      </c>
      <c r="C342" s="36">
        <v>89100</v>
      </c>
      <c r="D342" s="48">
        <v>0</v>
      </c>
      <c r="E342" s="36">
        <v>606948</v>
      </c>
      <c r="F342" s="36">
        <f t="shared" ref="F342" si="838">AVERAGE(E339,E340,E341,E342)</f>
        <v>488815.25</v>
      </c>
      <c r="G342" s="36">
        <f t="shared" ref="G342" si="839">AVERAGE(F290,F238,F186)</f>
        <v>458280.5</v>
      </c>
      <c r="H342" s="40">
        <f t="shared" ref="H342" si="840">((E342/E290)-1)*100</f>
        <v>68.307738382443461</v>
      </c>
      <c r="I342" s="40">
        <f t="shared" ref="I342" si="841">((F342/F290)-1)*100</f>
        <v>68.394395066832033</v>
      </c>
      <c r="J342" s="40">
        <f t="shared" ref="J342" si="842">((F342/G342)-1)*100</f>
        <v>6.6628953228426768</v>
      </c>
      <c r="L342" s="36">
        <v>15340</v>
      </c>
      <c r="M342" s="36">
        <v>1500</v>
      </c>
      <c r="N342" s="48">
        <v>0</v>
      </c>
      <c r="O342" s="36">
        <v>16840</v>
      </c>
      <c r="P342" s="36">
        <f t="shared" ref="P342" si="843">AVERAGE(O339,O340,O341,O342)</f>
        <v>27939.25</v>
      </c>
      <c r="Q342" s="36">
        <f t="shared" ref="Q342" si="844">AVERAGE(P290,P238,P186)</f>
        <v>25401.083333333332</v>
      </c>
      <c r="R342" s="40">
        <f t="shared" ref="R342" si="845">((O342/O290)-1)*100</f>
        <v>-27.109033458858157</v>
      </c>
      <c r="S342" s="40">
        <f t="shared" ref="S342" si="846">((P342/P290)-1)*100</f>
        <v>76.554131976808463</v>
      </c>
      <c r="T342" s="40">
        <f t="shared" ref="T342" si="847">((P342/Q342)-1)*100</f>
        <v>9.9923559690695551</v>
      </c>
      <c r="V342" s="36">
        <v>114203</v>
      </c>
      <c r="W342" s="36">
        <v>33200</v>
      </c>
      <c r="X342" s="36">
        <v>0</v>
      </c>
      <c r="Y342" s="36">
        <v>147403</v>
      </c>
      <c r="Z342" s="36">
        <f t="shared" ref="Z342" si="848">AVERAGE(Y339,Y340,Y341,Y342)</f>
        <v>159920.5</v>
      </c>
      <c r="AA342" s="36">
        <f t="shared" ref="AA342" si="849">AVERAGE(Z290,Z238,Z186)</f>
        <v>108300.5</v>
      </c>
      <c r="AB342" s="40">
        <f t="shared" ref="AB342" si="850">((Y342/Y290)-1)*100</f>
        <v>-16.98692317222892</v>
      </c>
      <c r="AC342" s="40">
        <f t="shared" ref="AC342" si="851">((Z342/Z290)-1)*100</f>
        <v>50.063222098410655</v>
      </c>
      <c r="AD342" s="40">
        <f t="shared" ref="AD342" si="852">((Z342/AA342)-1)*100</f>
        <v>47.663676529655909</v>
      </c>
      <c r="AF342" s="36">
        <v>0</v>
      </c>
      <c r="AG342" s="36">
        <v>1750</v>
      </c>
      <c r="AH342" s="36">
        <v>3200</v>
      </c>
      <c r="AI342" s="36">
        <v>4950</v>
      </c>
      <c r="AJ342" s="36">
        <f t="shared" ref="AJ342" si="853">AVERAGE(AI339,AI340,AI341,AI342)</f>
        <v>9296</v>
      </c>
      <c r="AK342" s="36">
        <f t="shared" ref="AK342" si="854">AVERAGE(AJ290,AJ238,AJ186)</f>
        <v>9550.75</v>
      </c>
      <c r="AL342" s="40">
        <f t="shared" ref="AL342" si="855">((AI342/AI290)-1)*100</f>
        <v>-55.000000000000007</v>
      </c>
      <c r="AM342" s="40">
        <f t="shared" ref="AM342" si="856">((AJ342/AJ290)-1)*100</f>
        <v>14.061349693251524</v>
      </c>
      <c r="AN342" s="40">
        <f t="shared" ref="AN342" si="857">((AJ342/AK342)-1)*100</f>
        <v>-2.6673297908541227</v>
      </c>
      <c r="AP342" s="36">
        <f t="shared" si="635"/>
        <v>647391</v>
      </c>
      <c r="AQ342" s="36">
        <f t="shared" si="635"/>
        <v>125550</v>
      </c>
      <c r="AR342" s="36">
        <f t="shared" si="635"/>
        <v>3200</v>
      </c>
      <c r="AS342" s="36">
        <f t="shared" si="635"/>
        <v>776141</v>
      </c>
      <c r="AT342" s="36">
        <f t="shared" ref="AT342" si="858">AVERAGE(AS339,AS340,AS341,AS342)</f>
        <v>685971</v>
      </c>
      <c r="AU342" s="36">
        <f t="shared" ref="AU342" si="859">AVERAGE(AT290,AT238,AT186)</f>
        <v>601532.83333333337</v>
      </c>
      <c r="AV342" s="40">
        <f t="shared" ref="AV342" si="860">((AS342/AS290)-1)*100</f>
        <v>35.620938445220673</v>
      </c>
      <c r="AW342" s="40">
        <f t="shared" ref="AW342" si="861">((AT342/AT290)-1)*100</f>
        <v>63.006818773191142</v>
      </c>
      <c r="AX342" s="40">
        <f t="shared" ref="AX342" si="862">((AT342/AU342)-1)*100</f>
        <v>14.03716671603128</v>
      </c>
      <c r="AZ342" s="36">
        <f t="shared" si="590"/>
        <v>606.94799999999998</v>
      </c>
      <c r="BA342" s="36">
        <f t="shared" si="591"/>
        <v>16.84</v>
      </c>
      <c r="BB342" s="36">
        <f t="shared" si="592"/>
        <v>147.40299999999999</v>
      </c>
      <c r="BC342" s="36">
        <f t="shared" si="593"/>
        <v>4.95</v>
      </c>
      <c r="BD342" s="36">
        <f t="shared" si="594"/>
        <v>776.14099999999996</v>
      </c>
      <c r="BE342" s="41">
        <f t="shared" ref="BE342" si="863">AZ342+BE341</f>
        <v>8120.3670000000002</v>
      </c>
      <c r="BF342" s="41">
        <f t="shared" ref="BF342" si="864">BA342+BF341</f>
        <v>457.22800000000001</v>
      </c>
      <c r="BG342" s="41">
        <f t="shared" ref="BG342" si="865">BB342+BG341</f>
        <v>3548.65</v>
      </c>
      <c r="BH342" s="41">
        <f t="shared" ref="BH342" si="866">BC342+BH341</f>
        <v>163.05799999999999</v>
      </c>
      <c r="BI342" s="41">
        <f t="shared" ref="BI342" si="867">BD342+BI341</f>
        <v>12289.302999999998</v>
      </c>
      <c r="BJ342" s="1">
        <f t="shared" si="691"/>
        <v>20</v>
      </c>
    </row>
    <row r="343" spans="1:62" x14ac:dyDescent="0.25">
      <c r="A343" s="33">
        <f t="shared" si="220"/>
        <v>39956</v>
      </c>
      <c r="B343" s="36">
        <v>422595</v>
      </c>
      <c r="C343" s="36">
        <v>47520</v>
      </c>
      <c r="D343" s="48">
        <v>0</v>
      </c>
      <c r="E343" s="36">
        <v>470115</v>
      </c>
      <c r="F343" s="36">
        <f t="shared" ref="F343" si="868">AVERAGE(E340,E341,E342,E343)</f>
        <v>475736.5</v>
      </c>
      <c r="G343" s="36">
        <f t="shared" ref="G343" si="869">AVERAGE(F291,F239,F187)</f>
        <v>476155.58333333331</v>
      </c>
      <c r="H343" s="40">
        <f t="shared" ref="H343" si="870">((E343/E291)-1)*100</f>
        <v>7.5526993699411182</v>
      </c>
      <c r="I343" s="40">
        <f t="shared" ref="I343" si="871">((F343/F291)-1)*100</f>
        <v>64.091203841033106</v>
      </c>
      <c r="J343" s="40">
        <f t="shared" ref="J343" si="872">((F343/G343)-1)*100</f>
        <v>-8.8013949222121024E-2</v>
      </c>
      <c r="L343" s="36">
        <v>8280</v>
      </c>
      <c r="M343" s="36">
        <v>3200</v>
      </c>
      <c r="N343" s="48">
        <v>1400</v>
      </c>
      <c r="O343" s="36">
        <v>12880</v>
      </c>
      <c r="P343" s="36">
        <f t="shared" ref="P343" si="873">AVERAGE(O340,O341,O342,O343)</f>
        <v>21549.25</v>
      </c>
      <c r="Q343" s="36">
        <f t="shared" ref="Q343" si="874">AVERAGE(P291,P239,P187)</f>
        <v>19829.666666666668</v>
      </c>
      <c r="R343" s="40">
        <f t="shared" ref="R343" si="875">((O343/O291)-1)*100</f>
        <v>-22.619405226794832</v>
      </c>
      <c r="S343" s="40">
        <f t="shared" ref="S343" si="876">((P343/P291)-1)*100</f>
        <v>43.070309387863489</v>
      </c>
      <c r="T343" s="40">
        <f t="shared" ref="T343" si="877">((P343/Q343)-1)*100</f>
        <v>8.6717712518280532</v>
      </c>
      <c r="V343" s="36">
        <v>196385</v>
      </c>
      <c r="W343" s="36">
        <v>15539</v>
      </c>
      <c r="X343" s="36">
        <v>7000</v>
      </c>
      <c r="Y343" s="36">
        <v>218924</v>
      </c>
      <c r="Z343" s="36">
        <f t="shared" ref="Z343" si="878">AVERAGE(Y340,Y341,Y342,Y343)</f>
        <v>164280</v>
      </c>
      <c r="AA343" s="36">
        <f t="shared" ref="AA343" si="879">AVERAGE(Z291,Z239,Z187)</f>
        <v>115803.33333333333</v>
      </c>
      <c r="AB343" s="40">
        <f t="shared" ref="AB343" si="880">((Y343/Y291)-1)*100</f>
        <v>16.419212116055483</v>
      </c>
      <c r="AC343" s="40">
        <f t="shared" ref="AC343" si="881">((Z343/Z291)-1)*100</f>
        <v>32.413126051605488</v>
      </c>
      <c r="AD343" s="40">
        <f t="shared" ref="AD343" si="882">((Z343/AA343)-1)*100</f>
        <v>41.861201462249234</v>
      </c>
      <c r="AF343" s="36">
        <v>0</v>
      </c>
      <c r="AG343" s="36">
        <v>0</v>
      </c>
      <c r="AH343" s="36">
        <v>1400</v>
      </c>
      <c r="AI343" s="36">
        <v>1400</v>
      </c>
      <c r="AJ343" s="36">
        <f t="shared" ref="AJ343" si="883">AVERAGE(AI340,AI341,AI342,AI343)</f>
        <v>7412.5</v>
      </c>
      <c r="AK343" s="36">
        <f t="shared" ref="AK343" si="884">AVERAGE(AJ291,AJ239,AJ187)</f>
        <v>10084.083333333334</v>
      </c>
      <c r="AL343" s="40">
        <f t="shared" ref="AL343" si="885">((AI343/AI291)-1)*100</f>
        <v>-91.616766467065872</v>
      </c>
      <c r="AM343" s="40">
        <f t="shared" ref="AM343" si="886">((AJ343/AJ291)-1)*100</f>
        <v>-39.858012170385393</v>
      </c>
      <c r="AN343" s="40">
        <f t="shared" ref="AN343" si="887">((AJ343/AK343)-1)*100</f>
        <v>-26.493070763331662</v>
      </c>
      <c r="AP343" s="36">
        <f t="shared" si="635"/>
        <v>627260</v>
      </c>
      <c r="AQ343" s="36">
        <f t="shared" si="635"/>
        <v>66259</v>
      </c>
      <c r="AR343" s="36">
        <f t="shared" si="635"/>
        <v>9800</v>
      </c>
      <c r="AS343" s="36">
        <f t="shared" si="635"/>
        <v>703319</v>
      </c>
      <c r="AT343" s="36">
        <f t="shared" ref="AT343" si="888">AVERAGE(AS340,AS341,AS342,AS343)</f>
        <v>668978.25</v>
      </c>
      <c r="AU343" s="36">
        <f t="shared" ref="AU343" si="889">AVERAGE(AT291,AT239,AT187)</f>
        <v>621872.66666666663</v>
      </c>
      <c r="AV343" s="40">
        <f t="shared" ref="AV343" si="890">((AS343/AS291)-1)*100</f>
        <v>6.8070372592047068</v>
      </c>
      <c r="AW343" s="40">
        <f t="shared" ref="AW343" si="891">((AT343/AT291)-1)*100</f>
        <v>51.566779061580824</v>
      </c>
      <c r="AX343" s="40">
        <f t="shared" ref="AX343" si="892">((AT343/AU343)-1)*100</f>
        <v>7.5747955905228315</v>
      </c>
      <c r="AZ343" s="36">
        <f t="shared" si="590"/>
        <v>470.11500000000001</v>
      </c>
      <c r="BA343" s="36">
        <f t="shared" si="591"/>
        <v>12.88</v>
      </c>
      <c r="BB343" s="36">
        <f t="shared" si="592"/>
        <v>218.92400000000001</v>
      </c>
      <c r="BC343" s="36">
        <f t="shared" si="593"/>
        <v>1.4</v>
      </c>
      <c r="BD343" s="36">
        <f t="shared" si="594"/>
        <v>703.31899999999996</v>
      </c>
      <c r="BE343" s="41">
        <f t="shared" ref="BE343" si="893">AZ343+BE342</f>
        <v>8590.482</v>
      </c>
      <c r="BF343" s="41">
        <f t="shared" ref="BF343" si="894">BA343+BF342</f>
        <v>470.108</v>
      </c>
      <c r="BG343" s="41">
        <f t="shared" ref="BG343" si="895">BB343+BG342</f>
        <v>3767.5740000000001</v>
      </c>
      <c r="BH343" s="41">
        <f t="shared" ref="BH343" si="896">BC343+BH342</f>
        <v>164.458</v>
      </c>
      <c r="BI343" s="41">
        <f t="shared" ref="BI343" si="897">BD343+BI342</f>
        <v>12992.621999999998</v>
      </c>
      <c r="BJ343" s="1">
        <f t="shared" si="691"/>
        <v>21</v>
      </c>
    </row>
    <row r="344" spans="1:62" x14ac:dyDescent="0.25">
      <c r="A344" s="33">
        <f t="shared" si="220"/>
        <v>39963</v>
      </c>
      <c r="B344" s="36">
        <v>427720</v>
      </c>
      <c r="C344" s="36">
        <v>48968</v>
      </c>
      <c r="D344" s="48">
        <v>0</v>
      </c>
      <c r="E344" s="36">
        <v>476688</v>
      </c>
      <c r="F344" s="36">
        <f t="shared" ref="F344" si="898">AVERAGE(E341,E342,E343,E344)</f>
        <v>499796</v>
      </c>
      <c r="G344" s="36">
        <f t="shared" ref="G344" si="899">AVERAGE(F292,F240,F188)</f>
        <v>508006</v>
      </c>
      <c r="H344" s="40">
        <f t="shared" ref="H344" si="900">((E344/E292)-1)*100</f>
        <v>31.530253823634101</v>
      </c>
      <c r="I344" s="40">
        <f t="shared" ref="I344" si="901">((F344/F292)-1)*100</f>
        <v>53.107708520169062</v>
      </c>
      <c r="J344" s="40">
        <f t="shared" ref="J344" si="902">((F344/G344)-1)*100</f>
        <v>-1.616122644220741</v>
      </c>
      <c r="L344" s="36">
        <v>10600</v>
      </c>
      <c r="M344" s="36">
        <v>3000</v>
      </c>
      <c r="N344" s="48">
        <v>8400</v>
      </c>
      <c r="O344" s="36">
        <v>22000</v>
      </c>
      <c r="P344" s="36">
        <f t="shared" ref="P344" si="903">AVERAGE(O341,O342,O343,O344)</f>
        <v>19974.25</v>
      </c>
      <c r="Q344" s="36">
        <f t="shared" ref="Q344" si="904">AVERAGE(P292,P240,P188)</f>
        <v>19665.916666666668</v>
      </c>
      <c r="R344" s="40">
        <f t="shared" ref="R344" si="905">((O344/O292)-1)*100</f>
        <v>79.445350734094617</v>
      </c>
      <c r="S344" s="40">
        <f t="shared" ref="S344" si="906">((P344/P292)-1)*100</f>
        <v>17.137285948862303</v>
      </c>
      <c r="T344" s="40">
        <f t="shared" ref="T344" si="907">((P344/Q344)-1)*100</f>
        <v>1.5678564013034357</v>
      </c>
      <c r="V344" s="36">
        <v>159923</v>
      </c>
      <c r="W344" s="36">
        <v>43504</v>
      </c>
      <c r="X344" s="36">
        <v>12600</v>
      </c>
      <c r="Y344" s="36">
        <v>216027</v>
      </c>
      <c r="Z344" s="36">
        <f t="shared" ref="Z344" si="908">AVERAGE(Y341,Y342,Y343,Y344)</f>
        <v>177711.75</v>
      </c>
      <c r="AA344" s="36">
        <f t="shared" ref="AA344" si="909">AVERAGE(Z292,Z240,Z188)</f>
        <v>124041.91666666667</v>
      </c>
      <c r="AB344" s="40">
        <f t="shared" ref="AB344" si="910">((Y344/Y292)-1)*100</f>
        <v>13.915459981649247</v>
      </c>
      <c r="AC344" s="40">
        <f t="shared" ref="AC344" si="911">((Z344/Z292)-1)*100</f>
        <v>16.135909894425904</v>
      </c>
      <c r="AD344" s="40">
        <f t="shared" ref="AD344" si="912">((Z344/AA344)-1)*100</f>
        <v>43.267497613373962</v>
      </c>
      <c r="AF344" s="36">
        <v>6400</v>
      </c>
      <c r="AG344" s="36">
        <v>1500</v>
      </c>
      <c r="AH344" s="36">
        <v>5600</v>
      </c>
      <c r="AI344" s="36">
        <v>13500</v>
      </c>
      <c r="AJ344" s="36">
        <f t="shared" ref="AJ344" si="913">AVERAGE(AI341,AI342,AI343,AI344)</f>
        <v>7537.5</v>
      </c>
      <c r="AK344" s="36">
        <f t="shared" ref="AK344" si="914">AVERAGE(AJ292,AJ240,AJ188)</f>
        <v>7677.833333333333</v>
      </c>
      <c r="AL344" s="40">
        <f t="shared" ref="AL344" si="915">((AI344/AI292)-1)*100</f>
        <v>350</v>
      </c>
      <c r="AM344" s="40">
        <f t="shared" ref="AM344" si="916">((AJ344/AJ292)-1)*100</f>
        <v>-21.073298429319376</v>
      </c>
      <c r="AN344" s="40">
        <f t="shared" ref="AN344" si="917">((AJ344/AK344)-1)*100</f>
        <v>-1.8277725920941235</v>
      </c>
      <c r="AP344" s="36">
        <f t="shared" si="635"/>
        <v>604643</v>
      </c>
      <c r="AQ344" s="36">
        <f t="shared" si="635"/>
        <v>96972</v>
      </c>
      <c r="AR344" s="36">
        <f t="shared" si="635"/>
        <v>26600</v>
      </c>
      <c r="AS344" s="36">
        <f t="shared" si="635"/>
        <v>728215</v>
      </c>
      <c r="AT344" s="36">
        <f t="shared" ref="AT344" si="918">AVERAGE(AS341,AS342,AS343,AS344)</f>
        <v>705019.5</v>
      </c>
      <c r="AU344" s="36">
        <f t="shared" ref="AU344" si="919">AVERAGE(AT292,AT240,AT188)</f>
        <v>659391.66666666663</v>
      </c>
      <c r="AV344" s="40">
        <f t="shared" ref="AV344" si="920">((AS344/AS292)-1)*100</f>
        <v>28.361668561557508</v>
      </c>
      <c r="AW344" s="40">
        <f t="shared" ref="AW344" si="921">((AT344/AT292)-1)*100</f>
        <v>39.316292095698756</v>
      </c>
      <c r="AX344" s="40">
        <f t="shared" ref="AX344" si="922">((AT344/AU344)-1)*100</f>
        <v>6.9196860742856581</v>
      </c>
      <c r="AZ344" s="36">
        <f t="shared" si="590"/>
        <v>476.68799999999999</v>
      </c>
      <c r="BA344" s="36">
        <f t="shared" si="591"/>
        <v>22</v>
      </c>
      <c r="BB344" s="36">
        <f t="shared" si="592"/>
        <v>216.02699999999999</v>
      </c>
      <c r="BC344" s="36">
        <f t="shared" si="593"/>
        <v>13.5</v>
      </c>
      <c r="BD344" s="36">
        <f t="shared" si="594"/>
        <v>728.21500000000003</v>
      </c>
      <c r="BE344" s="41">
        <f t="shared" ref="BE344" si="923">AZ344+BE343</f>
        <v>9067.17</v>
      </c>
      <c r="BF344" s="41">
        <f t="shared" ref="BF344" si="924">BA344+BF343</f>
        <v>492.108</v>
      </c>
      <c r="BG344" s="41">
        <f t="shared" ref="BG344" si="925">BB344+BG343</f>
        <v>3983.6010000000001</v>
      </c>
      <c r="BH344" s="41">
        <f t="shared" ref="BH344" si="926">BC344+BH343</f>
        <v>177.958</v>
      </c>
      <c r="BI344" s="41">
        <f t="shared" ref="BI344" si="927">BD344+BI343</f>
        <v>13720.836999999998</v>
      </c>
      <c r="BJ344" s="1">
        <f t="shared" si="691"/>
        <v>22</v>
      </c>
    </row>
    <row r="345" spans="1:62" x14ac:dyDescent="0.25">
      <c r="A345" s="33">
        <f t="shared" si="220"/>
        <v>39970</v>
      </c>
      <c r="B345" s="36">
        <v>500117</v>
      </c>
      <c r="C345" s="36">
        <v>54650</v>
      </c>
      <c r="D345" s="48">
        <v>0</v>
      </c>
      <c r="E345" s="36">
        <v>554767</v>
      </c>
      <c r="F345" s="36">
        <f t="shared" ref="F345" si="928">AVERAGE(E342,E343,E344,E345)</f>
        <v>527129.5</v>
      </c>
      <c r="G345" s="36">
        <f t="shared" ref="G345" si="929">AVERAGE(F293,F241,F189)</f>
        <v>532478.91666666663</v>
      </c>
      <c r="H345" s="40">
        <f t="shared" ref="H345" si="930">((E345/E293)-1)*100</f>
        <v>42.096743209149246</v>
      </c>
      <c r="I345" s="40">
        <f t="shared" ref="I345" si="931">((F345/F293)-1)*100</f>
        <v>35.984991151538281</v>
      </c>
      <c r="J345" s="40">
        <f t="shared" ref="J345" si="932">((F345/G345)-1)*100</f>
        <v>-1.0046250657498534</v>
      </c>
      <c r="L345" s="36">
        <v>13723</v>
      </c>
      <c r="M345" s="36">
        <v>0</v>
      </c>
      <c r="N345" s="48">
        <v>8400</v>
      </c>
      <c r="O345" s="36">
        <v>22123</v>
      </c>
      <c r="P345" s="36">
        <f t="shared" ref="P345" si="933">AVERAGE(O342,O343,O344,O345)</f>
        <v>18460.75</v>
      </c>
      <c r="Q345" s="36">
        <f t="shared" ref="Q345" si="934">AVERAGE(P293,P241,P189)</f>
        <v>17525.416666666668</v>
      </c>
      <c r="R345" s="36">
        <v>0</v>
      </c>
      <c r="S345" s="40">
        <f t="shared" ref="S345" si="935">((P345/P293)-1)*100</f>
        <v>41.983925549915391</v>
      </c>
      <c r="T345" s="40">
        <f t="shared" ref="T345" si="936">((P345/Q345)-1)*100</f>
        <v>5.3370105323220951</v>
      </c>
      <c r="V345" s="36">
        <v>164128</v>
      </c>
      <c r="W345" s="36">
        <v>47219</v>
      </c>
      <c r="X345" s="36">
        <v>4200</v>
      </c>
      <c r="Y345" s="36">
        <v>215547</v>
      </c>
      <c r="Z345" s="36">
        <f t="shared" ref="Z345" si="937">AVERAGE(Y342,Y343,Y344,Y345)</f>
        <v>199475.25</v>
      </c>
      <c r="AA345" s="36">
        <f t="shared" ref="AA345" si="938">AVERAGE(Z293,Z241,Z189)</f>
        <v>139589.08333333334</v>
      </c>
      <c r="AB345" s="40">
        <f t="shared" ref="AB345" si="939">((Y345/Y293)-1)*100</f>
        <v>-5.7858066997692141</v>
      </c>
      <c r="AC345" s="40">
        <f t="shared" ref="AC345" si="940">((Z345/Z293)-1)*100</f>
        <v>1.7684136952895058</v>
      </c>
      <c r="AD345" s="40">
        <f t="shared" ref="AD345" si="941">((Z345/AA345)-1)*100</f>
        <v>42.901755091879792</v>
      </c>
      <c r="AF345" s="36">
        <v>1600</v>
      </c>
      <c r="AG345" s="36">
        <v>0</v>
      </c>
      <c r="AH345" s="36">
        <v>12600</v>
      </c>
      <c r="AI345" s="36">
        <v>14200</v>
      </c>
      <c r="AJ345" s="36">
        <f t="shared" ref="AJ345" si="942">AVERAGE(AI342,AI343,AI344,AI345)</f>
        <v>8512.5</v>
      </c>
      <c r="AK345" s="36">
        <f t="shared" ref="AK345" si="943">AVERAGE(AJ293,AJ241,AJ189)</f>
        <v>8464.9166666666661</v>
      </c>
      <c r="AL345" s="40">
        <f t="shared" ref="AL345" si="944">((AI345/AI293)-1)*100</f>
        <v>0</v>
      </c>
      <c r="AM345" s="40">
        <f t="shared" ref="AM345" si="945">((AJ345/AJ293)-1)*100</f>
        <v>-24.164810690423167</v>
      </c>
      <c r="AN345" s="40">
        <f t="shared" ref="AN345" si="946">((AJ345/AK345)-1)*100</f>
        <v>0.56212406107563062</v>
      </c>
      <c r="AP345" s="36">
        <f t="shared" si="635"/>
        <v>679568</v>
      </c>
      <c r="AQ345" s="36">
        <f t="shared" si="635"/>
        <v>101869</v>
      </c>
      <c r="AR345" s="36">
        <f t="shared" si="635"/>
        <v>25200</v>
      </c>
      <c r="AS345" s="36">
        <f t="shared" si="635"/>
        <v>806637</v>
      </c>
      <c r="AT345" s="36">
        <f t="shared" ref="AT345" si="947">AVERAGE(AS342,AS343,AS344,AS345)</f>
        <v>753578</v>
      </c>
      <c r="AU345" s="36">
        <f t="shared" ref="AU345" si="948">AVERAGE(AT293,AT241,AT189)</f>
        <v>698058.33333333337</v>
      </c>
      <c r="AV345" s="40">
        <f t="shared" ref="AV345" si="949">((AS345/AS293)-1)*100</f>
        <v>27.350532602672239</v>
      </c>
      <c r="AW345" s="40">
        <f t="shared" ref="AW345" si="950">((AT345/AT293)-1)*100</f>
        <v>23.969441035477757</v>
      </c>
      <c r="AX345" s="40">
        <f t="shared" ref="AX345" si="951">((AT345/AU345)-1)*100</f>
        <v>7.9534422863418719</v>
      </c>
      <c r="AZ345" s="36">
        <f t="shared" si="379"/>
        <v>554.76700000000005</v>
      </c>
      <c r="BA345" s="36">
        <f t="shared" si="380"/>
        <v>22.123000000000001</v>
      </c>
      <c r="BB345" s="36">
        <f t="shared" si="381"/>
        <v>215.547</v>
      </c>
      <c r="BC345" s="36">
        <f t="shared" si="382"/>
        <v>14.2</v>
      </c>
      <c r="BD345" s="36">
        <f t="shared" ref="BD345:BD363" si="952">+AS345/1000</f>
        <v>806.63699999999994</v>
      </c>
      <c r="BE345" s="41">
        <f t="shared" ref="BE345" si="953">AZ345+BE344</f>
        <v>9621.9369999999999</v>
      </c>
      <c r="BF345" s="41">
        <f t="shared" ref="BF345" si="954">BA345+BF344</f>
        <v>514.23099999999999</v>
      </c>
      <c r="BG345" s="41">
        <f t="shared" ref="BG345" si="955">BB345+BG344</f>
        <v>4199.1480000000001</v>
      </c>
      <c r="BH345" s="41">
        <f t="shared" ref="BH345" si="956">BC345+BH344</f>
        <v>192.15799999999999</v>
      </c>
      <c r="BI345" s="41">
        <f t="shared" ref="BI345" si="957">BD345+BI344</f>
        <v>14527.473999999998</v>
      </c>
      <c r="BJ345" s="1">
        <f t="shared" si="691"/>
        <v>23</v>
      </c>
    </row>
    <row r="346" spans="1:62" x14ac:dyDescent="0.25">
      <c r="A346" s="33">
        <f t="shared" si="220"/>
        <v>39977</v>
      </c>
      <c r="B346" s="36">
        <v>525188</v>
      </c>
      <c r="C346" s="36">
        <v>45179</v>
      </c>
      <c r="D346" s="48">
        <v>0</v>
      </c>
      <c r="E346" s="36">
        <v>570367</v>
      </c>
      <c r="F346" s="36">
        <f t="shared" ref="F346" si="958">AVERAGE(E343,E344,E345,E346)</f>
        <v>517984.25</v>
      </c>
      <c r="G346" s="36">
        <f t="shared" ref="G346" si="959">AVERAGE(F294,F242,F190)</f>
        <v>537591.75</v>
      </c>
      <c r="H346" s="40">
        <f t="shared" ref="H346" si="960">((E346/E294)-1)*100</f>
        <v>68.523267838676333</v>
      </c>
      <c r="I346" s="40">
        <f t="shared" ref="I346" si="961">((F346/F294)-1)*100</f>
        <v>35.563902788827932</v>
      </c>
      <c r="J346" s="40">
        <f t="shared" ref="J346" si="962">((F346/G346)-1)*100</f>
        <v>-3.6472843937802257</v>
      </c>
      <c r="L346" s="36">
        <v>41600</v>
      </c>
      <c r="M346" s="36">
        <v>8500</v>
      </c>
      <c r="N346" s="48">
        <v>18200</v>
      </c>
      <c r="O346" s="36">
        <v>68300</v>
      </c>
      <c r="P346" s="36">
        <f t="shared" ref="P346" si="963">AVERAGE(O343,O344,O345,O346)</f>
        <v>31325.75</v>
      </c>
      <c r="Q346" s="36">
        <f t="shared" ref="Q346" si="964">AVERAGE(P294,P242,P190)</f>
        <v>18974.916666666668</v>
      </c>
      <c r="R346" s="40">
        <f t="shared" ref="R346" si="965">((O346/O294)-1)*100</f>
        <v>137.97909407665509</v>
      </c>
      <c r="S346" s="40">
        <f t="shared" ref="S346" si="966">((P346/P294)-1)*100</f>
        <v>117.52104852009376</v>
      </c>
      <c r="T346" s="40">
        <f t="shared" ref="T346" si="967">((P346/Q346)-1)*100</f>
        <v>65.090316602180948</v>
      </c>
      <c r="V346" s="36">
        <v>129836</v>
      </c>
      <c r="W346" s="36">
        <v>41400</v>
      </c>
      <c r="X346" s="36">
        <v>18200</v>
      </c>
      <c r="Y346" s="36">
        <v>189436</v>
      </c>
      <c r="Z346" s="36">
        <f t="shared" ref="Z346" si="968">AVERAGE(Y343,Y344,Y345,Y346)</f>
        <v>209983.5</v>
      </c>
      <c r="AA346" s="36">
        <f t="shared" ref="AA346" si="969">AVERAGE(Z294,Z242,Z190)</f>
        <v>127996.08333333333</v>
      </c>
      <c r="AB346" s="40">
        <f t="shared" ref="AB346" si="970">((Y346/Y294)-1)*100</f>
        <v>65.126130994926854</v>
      </c>
      <c r="AC346" s="40">
        <f t="shared" ref="AC346" si="971">((Z346/Z294)-1)*100</f>
        <v>16.46468624166657</v>
      </c>
      <c r="AD346" s="40">
        <f t="shared" ref="AD346" si="972">((Z346/AA346)-1)*100</f>
        <v>64.054629275765592</v>
      </c>
      <c r="AF346" s="36">
        <v>1500</v>
      </c>
      <c r="AG346" s="36">
        <v>0</v>
      </c>
      <c r="AH346" s="36">
        <v>5600</v>
      </c>
      <c r="AI346" s="36">
        <v>7100</v>
      </c>
      <c r="AJ346" s="36">
        <f t="shared" ref="AJ346" si="973">AVERAGE(AI343,AI344,AI345,AI346)</f>
        <v>9050</v>
      </c>
      <c r="AK346" s="36">
        <f t="shared" ref="AK346" si="974">AVERAGE(AJ294,AJ242,AJ190)</f>
        <v>11987.916666666666</v>
      </c>
      <c r="AL346" s="40">
        <f t="shared" ref="AL346" si="975">((AI346/AI294)-1)*100</f>
        <v>-50.694444444444443</v>
      </c>
      <c r="AM346" s="40">
        <f t="shared" ref="AM346" si="976">((AJ346/AJ294)-1)*100</f>
        <v>-25.051759834368525</v>
      </c>
      <c r="AN346" s="40">
        <f t="shared" ref="AN346" si="977">((AJ346/AK346)-1)*100</f>
        <v>-24.50731639498105</v>
      </c>
      <c r="AP346" s="36">
        <f t="shared" si="635"/>
        <v>698124</v>
      </c>
      <c r="AQ346" s="36">
        <f t="shared" si="635"/>
        <v>95079</v>
      </c>
      <c r="AR346" s="36">
        <f t="shared" si="635"/>
        <v>42000</v>
      </c>
      <c r="AS346" s="36">
        <f t="shared" si="635"/>
        <v>835203</v>
      </c>
      <c r="AT346" s="36">
        <f t="shared" ref="AT346" si="978">AVERAGE(AS343,AS344,AS345,AS346)</f>
        <v>768343.5</v>
      </c>
      <c r="AU346" s="36">
        <f t="shared" ref="AU346" si="979">AVERAGE(AT294,AT242,AT190)</f>
        <v>696550.66666666663</v>
      </c>
      <c r="AV346" s="40">
        <f t="shared" ref="AV346" si="980">((AS346/AS294)-1)*100</f>
        <v>68.295410581294135</v>
      </c>
      <c r="AW346" s="40">
        <f t="shared" ref="AW346" si="981">((AT346/AT294)-1)*100</f>
        <v>30.477554265986441</v>
      </c>
      <c r="AX346" s="40">
        <f t="shared" ref="AX346" si="982">((AT346/AU346)-1)*100</f>
        <v>10.306907561641854</v>
      </c>
      <c r="AZ346" s="36">
        <f t="shared" si="379"/>
        <v>570.36699999999996</v>
      </c>
      <c r="BA346" s="36">
        <f t="shared" si="380"/>
        <v>68.3</v>
      </c>
      <c r="BB346" s="36">
        <f t="shared" si="381"/>
        <v>189.43600000000001</v>
      </c>
      <c r="BC346" s="36">
        <f t="shared" si="382"/>
        <v>7.1</v>
      </c>
      <c r="BD346" s="36">
        <f t="shared" si="952"/>
        <v>835.20299999999997</v>
      </c>
      <c r="BE346" s="41">
        <f t="shared" ref="BE346" si="983">AZ346+BE345</f>
        <v>10192.304</v>
      </c>
      <c r="BF346" s="41">
        <f t="shared" ref="BF346" si="984">BA346+BF345</f>
        <v>582.53099999999995</v>
      </c>
      <c r="BG346" s="41">
        <f t="shared" ref="BG346" si="985">BB346+BG345</f>
        <v>4388.5839999999998</v>
      </c>
      <c r="BH346" s="41">
        <f t="shared" ref="BH346" si="986">BC346+BH345</f>
        <v>199.25799999999998</v>
      </c>
      <c r="BI346" s="41">
        <f t="shared" ref="BI346" si="987">BD346+BI345</f>
        <v>15362.676999999998</v>
      </c>
      <c r="BJ346" s="1">
        <f t="shared" si="691"/>
        <v>24</v>
      </c>
    </row>
    <row r="347" spans="1:62" x14ac:dyDescent="0.25">
      <c r="A347" s="33">
        <f t="shared" si="220"/>
        <v>39984</v>
      </c>
      <c r="B347" s="36">
        <v>781553</v>
      </c>
      <c r="C347" s="36">
        <v>32850</v>
      </c>
      <c r="D347" s="48">
        <v>0</v>
      </c>
      <c r="E347" s="36">
        <v>814403</v>
      </c>
      <c r="F347" s="36">
        <f t="shared" ref="F347" si="988">AVERAGE(E344,E345,E346,E347)</f>
        <v>604056.25</v>
      </c>
      <c r="G347" s="36">
        <f t="shared" ref="G347" si="989">AVERAGE(F295,F243,F191)</f>
        <v>526499.66666666663</v>
      </c>
      <c r="H347" s="40">
        <f t="shared" ref="H347" si="990">((E347/E295)-1)*100</f>
        <v>249.12012963351953</v>
      </c>
      <c r="I347" s="40">
        <f t="shared" ref="I347" si="991">((F347/F295)-1)*100</f>
        <v>82.417868642676211</v>
      </c>
      <c r="J347" s="40">
        <f t="shared" ref="J347" si="992">((F347/G347)-1)*100</f>
        <v>14.730604451158257</v>
      </c>
      <c r="L347" s="36">
        <v>21225</v>
      </c>
      <c r="M347" s="36">
        <v>4200</v>
      </c>
      <c r="N347" s="48">
        <v>18600</v>
      </c>
      <c r="O347" s="36">
        <v>44025</v>
      </c>
      <c r="P347" s="36">
        <f t="shared" ref="P347" si="993">AVERAGE(O344,O345,O346,O347)</f>
        <v>39112</v>
      </c>
      <c r="Q347" s="36">
        <f t="shared" ref="Q347" si="994">AVERAGE(P295,P243,P191)</f>
        <v>20873.916666666668</v>
      </c>
      <c r="R347" s="40">
        <f t="shared" ref="R347" si="995">((O347/O295)-1)*100</f>
        <v>-10.336048879837067</v>
      </c>
      <c r="S347" s="40">
        <f t="shared" ref="S347" si="996">((P347/P295)-1)*100</f>
        <v>73.715300910504112</v>
      </c>
      <c r="T347" s="40">
        <f t="shared" ref="T347" si="997">((P347/Q347)-1)*100</f>
        <v>87.372598178747779</v>
      </c>
      <c r="V347" s="36">
        <v>139501</v>
      </c>
      <c r="W347" s="36">
        <v>19874</v>
      </c>
      <c r="X347" s="36">
        <v>21200</v>
      </c>
      <c r="Y347" s="36">
        <v>180575</v>
      </c>
      <c r="Z347" s="36">
        <f t="shared" ref="Z347" si="998">AVERAGE(Y344,Y345,Y346,Y347)</f>
        <v>200396.25</v>
      </c>
      <c r="AA347" s="36">
        <f t="shared" ref="AA347" si="999">AVERAGE(Z295,Z243,Z191)</f>
        <v>110911.66666666667</v>
      </c>
      <c r="AB347" s="40">
        <f t="shared" ref="AB347" si="1000">((Y347/Y295)-1)*100</f>
        <v>586.07522796352589</v>
      </c>
      <c r="AC347" s="40">
        <f t="shared" ref="AC347" si="1001">((Z347/Z295)-1)*100</f>
        <v>43.277315430483455</v>
      </c>
      <c r="AD347" s="40">
        <f t="shared" ref="AD347" si="1002">((Z347/AA347)-1)*100</f>
        <v>80.680947300404227</v>
      </c>
      <c r="AF347" s="36">
        <v>10600</v>
      </c>
      <c r="AG347" s="36">
        <v>0</v>
      </c>
      <c r="AH347" s="36">
        <v>12600</v>
      </c>
      <c r="AI347" s="36">
        <v>23200</v>
      </c>
      <c r="AJ347" s="36">
        <f t="shared" ref="AJ347" si="1003">AVERAGE(AI344,AI345,AI346,AI347)</f>
        <v>14500</v>
      </c>
      <c r="AK347" s="36">
        <f t="shared" ref="AK347" si="1004">AVERAGE(AJ295,AJ243,AJ191)</f>
        <v>10854.583333333334</v>
      </c>
      <c r="AL347" s="40">
        <f t="shared" ref="AL347" si="1005">((AI347/AI295)-1)*100</f>
        <v>1557.1428571428573</v>
      </c>
      <c r="AM347" s="40">
        <f t="shared" ref="AM347" si="1006">((AJ347/AJ295)-1)*100</f>
        <v>75.757575757575751</v>
      </c>
      <c r="AN347" s="40">
        <f t="shared" ref="AN347" si="1007">((AJ347/AK347)-1)*100</f>
        <v>33.584123450155467</v>
      </c>
      <c r="AP347" s="36">
        <f t="shared" si="635"/>
        <v>952879</v>
      </c>
      <c r="AQ347" s="36">
        <f t="shared" si="635"/>
        <v>56924</v>
      </c>
      <c r="AR347" s="36">
        <f t="shared" si="635"/>
        <v>52400</v>
      </c>
      <c r="AS347" s="36">
        <f t="shared" si="635"/>
        <v>1062203</v>
      </c>
      <c r="AT347" s="36">
        <f t="shared" ref="AT347" si="1008">AVERAGE(AS344,AS345,AS346,AS347)</f>
        <v>858064.5</v>
      </c>
      <c r="AU347" s="36">
        <f t="shared" ref="AU347" si="1009">AVERAGE(AT295,AT243,AT191)</f>
        <v>669139.83333333337</v>
      </c>
      <c r="AV347" s="40">
        <f t="shared" ref="AV347" si="1010">((AS347/AS295)-1)*100</f>
        <v>242.54336602245132</v>
      </c>
      <c r="AW347" s="40">
        <f t="shared" ref="AW347" si="1011">((AT347/AT295)-1)*100</f>
        <v>71.007618534198215</v>
      </c>
      <c r="AX347" s="40">
        <f t="shared" ref="AX347" si="1012">((AT347/AU347)-1)*100</f>
        <v>28.233959070338809</v>
      </c>
      <c r="AZ347" s="36">
        <f t="shared" si="379"/>
        <v>814.40300000000002</v>
      </c>
      <c r="BA347" s="36">
        <f t="shared" si="380"/>
        <v>44.024999999999999</v>
      </c>
      <c r="BB347" s="36">
        <f t="shared" si="381"/>
        <v>180.57499999999999</v>
      </c>
      <c r="BC347" s="36">
        <f t="shared" si="382"/>
        <v>23.2</v>
      </c>
      <c r="BD347" s="36">
        <f t="shared" si="952"/>
        <v>1062.203</v>
      </c>
      <c r="BE347" s="41">
        <f t="shared" ref="BE347" si="1013">AZ347+BE346</f>
        <v>11006.707</v>
      </c>
      <c r="BF347" s="41">
        <f t="shared" ref="BF347" si="1014">BA347+BF346</f>
        <v>626.55599999999993</v>
      </c>
      <c r="BG347" s="41">
        <f t="shared" ref="BG347" si="1015">BB347+BG346</f>
        <v>4569.1589999999997</v>
      </c>
      <c r="BH347" s="41">
        <f t="shared" ref="BH347" si="1016">BC347+BH346</f>
        <v>222.45799999999997</v>
      </c>
      <c r="BI347" s="41">
        <f t="shared" ref="BI347" si="1017">BD347+BI346</f>
        <v>16424.879999999997</v>
      </c>
      <c r="BJ347" s="1">
        <f t="shared" si="691"/>
        <v>25</v>
      </c>
    </row>
    <row r="348" spans="1:62" x14ac:dyDescent="0.25">
      <c r="A348" s="33">
        <f t="shared" si="220"/>
        <v>39991</v>
      </c>
      <c r="B348" s="36">
        <v>588583</v>
      </c>
      <c r="C348" s="36">
        <v>42208</v>
      </c>
      <c r="D348" s="48">
        <v>0</v>
      </c>
      <c r="E348" s="36">
        <v>630791</v>
      </c>
      <c r="F348" s="36">
        <f t="shared" ref="F348" si="1018">AVERAGE(E345,E346,E347,E348)</f>
        <v>642582</v>
      </c>
      <c r="G348" s="36">
        <f t="shared" ref="G348" si="1019">AVERAGE(F296,F244,F192)</f>
        <v>529761.83333333337</v>
      </c>
      <c r="H348" s="40">
        <f t="shared" ref="H348" si="1020">((E348/E296)-1)*100</f>
        <v>463.32193218250177</v>
      </c>
      <c r="I348" s="40">
        <f t="shared" ref="I348" si="1021">((F348/F296)-1)*100</f>
        <v>139.29728194839473</v>
      </c>
      <c r="J348" s="40">
        <f t="shared" ref="J348" si="1022">((F348/G348)-1)*100</f>
        <v>21.296393882659849</v>
      </c>
      <c r="L348" s="36">
        <v>1500</v>
      </c>
      <c r="M348" s="36">
        <v>14000</v>
      </c>
      <c r="N348" s="48">
        <v>22500</v>
      </c>
      <c r="O348" s="36">
        <v>38000</v>
      </c>
      <c r="P348" s="36">
        <f t="shared" ref="P348" si="1023">AVERAGE(O345,O346,O347,O348)</f>
        <v>43112</v>
      </c>
      <c r="Q348" s="36">
        <f t="shared" ref="Q348" si="1024">AVERAGE(P296,P244,P192)</f>
        <v>25981.833333333332</v>
      </c>
      <c r="R348" s="40">
        <f t="shared" ref="R348" si="1025">((O348/O296)-1)*100</f>
        <v>-3.0612244897959218</v>
      </c>
      <c r="S348" s="40">
        <f t="shared" ref="S348" si="1026">((P348/P296)-1)*100</f>
        <v>47.391452991453001</v>
      </c>
      <c r="T348" s="40">
        <f t="shared" ref="T348" si="1027">((P348/Q348)-1)*100</f>
        <v>65.93132380958491</v>
      </c>
      <c r="V348" s="36">
        <v>153642</v>
      </c>
      <c r="W348" s="36">
        <v>19950</v>
      </c>
      <c r="X348" s="36">
        <v>7000</v>
      </c>
      <c r="Y348" s="36">
        <v>180592</v>
      </c>
      <c r="Z348" s="36">
        <f t="shared" ref="Z348" si="1028">AVERAGE(Y345,Y346,Y347,Y348)</f>
        <v>191537.5</v>
      </c>
      <c r="AA348" s="36">
        <f t="shared" ref="AA348" si="1029">AVERAGE(Z296,Z244,Z192)</f>
        <v>99592.666666666672</v>
      </c>
      <c r="AB348" s="40">
        <f t="shared" ref="AB348" si="1030">((Y348/Y296)-1)*100</f>
        <v>657.73926908068643</v>
      </c>
      <c r="AC348" s="40">
        <f t="shared" ref="AC348" si="1031">((Z348/Z296)-1)*100</f>
        <v>94.622757259455526</v>
      </c>
      <c r="AD348" s="40">
        <f t="shared" ref="AD348" si="1032">((Z348/AA348)-1)*100</f>
        <v>92.320887080039356</v>
      </c>
      <c r="AF348" s="36">
        <v>3100</v>
      </c>
      <c r="AG348" s="36">
        <v>0</v>
      </c>
      <c r="AH348" s="36">
        <v>8400</v>
      </c>
      <c r="AI348" s="36">
        <v>11500</v>
      </c>
      <c r="AJ348" s="36">
        <f t="shared" ref="AJ348" si="1033">AVERAGE(AI345,AI346,AI347,AI348)</f>
        <v>14000</v>
      </c>
      <c r="AK348" s="36">
        <f t="shared" ref="AK348" si="1034">AVERAGE(AJ296,AJ244,AJ192)</f>
        <v>9920.8333333333339</v>
      </c>
      <c r="AL348" s="40">
        <f t="shared" ref="AL348" si="1035">((AI348/AI296)-1)*100</f>
        <v>98.275862068965523</v>
      </c>
      <c r="AM348" s="40">
        <f t="shared" ref="AM348" si="1036">((AJ348/AJ296)-1)*100</f>
        <v>56.424581005586582</v>
      </c>
      <c r="AN348" s="40">
        <f t="shared" ref="AN348" si="1037">((AJ348/AK348)-1)*100</f>
        <v>41.11717765644687</v>
      </c>
      <c r="AP348" s="36">
        <f t="shared" si="635"/>
        <v>746825</v>
      </c>
      <c r="AQ348" s="36">
        <f t="shared" si="635"/>
        <v>76158</v>
      </c>
      <c r="AR348" s="36">
        <f t="shared" si="635"/>
        <v>37900</v>
      </c>
      <c r="AS348" s="36">
        <f t="shared" si="635"/>
        <v>860883</v>
      </c>
      <c r="AT348" s="36">
        <f t="shared" ref="AT348" si="1038">AVERAGE(AS345,AS346,AS347,AS348)</f>
        <v>891231.5</v>
      </c>
      <c r="AU348" s="36">
        <f t="shared" ref="AU348" si="1039">AVERAGE(AT296,AT244,AT192)</f>
        <v>665257.16666666663</v>
      </c>
      <c r="AV348" s="40">
        <f t="shared" ref="AV348" si="1040">((AS348/AS296)-1)*100</f>
        <v>376.1257673801228</v>
      </c>
      <c r="AW348" s="40">
        <f t="shared" ref="AW348" si="1041">((AT348/AT296)-1)*100</f>
        <v>119.97921724031113</v>
      </c>
      <c r="AX348" s="40">
        <f t="shared" ref="AX348" si="1042">((AT348/AU348)-1)*100</f>
        <v>33.9679667737514</v>
      </c>
      <c r="AZ348" s="36">
        <f t="shared" si="379"/>
        <v>630.79100000000005</v>
      </c>
      <c r="BA348" s="36">
        <f t="shared" si="380"/>
        <v>38</v>
      </c>
      <c r="BB348" s="36">
        <f t="shared" si="381"/>
        <v>180.59200000000001</v>
      </c>
      <c r="BC348" s="36">
        <f t="shared" si="382"/>
        <v>11.5</v>
      </c>
      <c r="BD348" s="36">
        <f t="shared" si="952"/>
        <v>860.88300000000004</v>
      </c>
      <c r="BE348" s="41">
        <f t="shared" ref="BE348" si="1043">AZ348+BE347</f>
        <v>11637.498</v>
      </c>
      <c r="BF348" s="41">
        <f t="shared" ref="BF348" si="1044">BA348+BF347</f>
        <v>664.55599999999993</v>
      </c>
      <c r="BG348" s="41">
        <f t="shared" ref="BG348" si="1045">BB348+BG347</f>
        <v>4749.7509999999993</v>
      </c>
      <c r="BH348" s="41">
        <f t="shared" ref="BH348" si="1046">BC348+BH347</f>
        <v>233.95799999999997</v>
      </c>
      <c r="BI348" s="41">
        <f t="shared" ref="BI348" si="1047">BD348+BI347</f>
        <v>17285.762999999999</v>
      </c>
      <c r="BJ348" s="1">
        <f t="shared" si="691"/>
        <v>26</v>
      </c>
    </row>
    <row r="349" spans="1:62" x14ac:dyDescent="0.25">
      <c r="A349" s="33">
        <f t="shared" si="220"/>
        <v>39998</v>
      </c>
      <c r="B349" s="36">
        <v>670889</v>
      </c>
      <c r="C349" s="36">
        <v>27280</v>
      </c>
      <c r="D349" s="48">
        <v>0</v>
      </c>
      <c r="E349" s="36">
        <v>698169</v>
      </c>
      <c r="F349" s="36">
        <f t="shared" ref="F349" si="1048">AVERAGE(E346,E347,E348,E349)</f>
        <v>678432.5</v>
      </c>
      <c r="G349" s="36">
        <f t="shared" ref="G349" si="1049">AVERAGE(F297,F245,F193)</f>
        <v>534718.58333333337</v>
      </c>
      <c r="H349" s="40">
        <f t="shared" ref="H349" si="1050">((E349/E297)-1)*100</f>
        <v>279.09972035946026</v>
      </c>
      <c r="I349" s="40">
        <f t="shared" ref="I349" si="1051">((F349/F297)-1)*100</f>
        <v>212.69033778295011</v>
      </c>
      <c r="J349" s="40">
        <f t="shared" ref="J349" si="1052">((F349/G349)-1)*100</f>
        <v>26.876551731339049</v>
      </c>
      <c r="L349" s="36">
        <v>27455</v>
      </c>
      <c r="M349" s="36">
        <v>40686</v>
      </c>
      <c r="N349" s="48">
        <v>23800</v>
      </c>
      <c r="O349" s="36">
        <v>91941</v>
      </c>
      <c r="P349" s="36">
        <f t="shared" ref="P349" si="1053">AVERAGE(O346,O347,O348,O349)</f>
        <v>60566.5</v>
      </c>
      <c r="Q349" s="36">
        <f t="shared" ref="Q349" si="1054">AVERAGE(P297,P245,P193)</f>
        <v>31891.833333333332</v>
      </c>
      <c r="R349" s="40">
        <f t="shared" ref="R349" si="1055">((O349/O297)-1)*100</f>
        <v>57.083546899026146</v>
      </c>
      <c r="S349" s="40">
        <f t="shared" ref="S349" si="1056">((P349/P297)-1)*100</f>
        <v>38.019711730188568</v>
      </c>
      <c r="T349" s="40">
        <f t="shared" ref="T349" si="1057">((P349/Q349)-1)*100</f>
        <v>89.912255488604714</v>
      </c>
      <c r="V349" s="36">
        <v>123193</v>
      </c>
      <c r="W349" s="36">
        <v>2800</v>
      </c>
      <c r="X349" s="36">
        <v>27266</v>
      </c>
      <c r="Y349" s="36">
        <v>153259</v>
      </c>
      <c r="Z349" s="36">
        <f t="shared" ref="Z349" si="1058">AVERAGE(Y346,Y347,Y348,Y349)</f>
        <v>175965.5</v>
      </c>
      <c r="AA349" s="36">
        <f t="shared" ref="AA349" si="1059">AVERAGE(Z297,Z245,Z193)</f>
        <v>86883.25</v>
      </c>
      <c r="AB349" s="40">
        <f t="shared" ref="AB349" si="1060">((Y349/Y297)-1)*100</f>
        <v>272.82944510667284</v>
      </c>
      <c r="AC349" s="40">
        <f t="shared" ref="AC349" si="1061">((Z349/Z297)-1)*100</f>
        <v>241.71044071812102</v>
      </c>
      <c r="AD349" s="40">
        <f t="shared" ref="AD349" si="1062">((Z349/AA349)-1)*100</f>
        <v>102.53098266927169</v>
      </c>
      <c r="AF349" s="36">
        <v>3000</v>
      </c>
      <c r="AG349" s="36">
        <v>0</v>
      </c>
      <c r="AH349" s="36">
        <v>7200</v>
      </c>
      <c r="AI349" s="36">
        <v>10200</v>
      </c>
      <c r="AJ349" s="36">
        <f t="shared" ref="AJ349" si="1063">AVERAGE(AI346,AI347,AI348,AI349)</f>
        <v>13000</v>
      </c>
      <c r="AK349" s="36">
        <f t="shared" ref="AK349" si="1064">AVERAGE(AJ297,AJ245,AJ193)</f>
        <v>10508.333333333334</v>
      </c>
      <c r="AL349" s="40">
        <f t="shared" ref="AL349" si="1065">((AI349/AI297)-1)*100</f>
        <v>126.66666666666666</v>
      </c>
      <c r="AM349" s="40">
        <f t="shared" ref="AM349" si="1066">((AJ349/AJ297)-1)*100</f>
        <v>99.233716475095775</v>
      </c>
      <c r="AN349" s="40">
        <f t="shared" ref="AN349" si="1067">((AJ349/AK349)-1)*100</f>
        <v>23.71134020618555</v>
      </c>
      <c r="AP349" s="36">
        <f t="shared" si="635"/>
        <v>824537</v>
      </c>
      <c r="AQ349" s="36">
        <f t="shared" si="635"/>
        <v>70766</v>
      </c>
      <c r="AR349" s="36">
        <f t="shared" si="635"/>
        <v>58266</v>
      </c>
      <c r="AS349" s="36">
        <f t="shared" si="635"/>
        <v>953569</v>
      </c>
      <c r="AT349" s="36">
        <f t="shared" ref="AT349" si="1068">AVERAGE(AS346,AS347,AS348,AS349)</f>
        <v>927964.5</v>
      </c>
      <c r="AU349" s="36">
        <f t="shared" ref="AU349" si="1069">AVERAGE(AT297,AT245,AT193)</f>
        <v>664002</v>
      </c>
      <c r="AV349" s="40">
        <f t="shared" ref="AV349" si="1070">((AS349/AS297)-1)*100</f>
        <v>230.75351541092326</v>
      </c>
      <c r="AW349" s="40">
        <f t="shared" ref="AW349" si="1071">((AT349/AT297)-1)*100</f>
        <v>191.01724296086874</v>
      </c>
      <c r="AX349" s="40">
        <f t="shared" ref="AX349" si="1072">((AT349/AU349)-1)*100</f>
        <v>39.753268815455378</v>
      </c>
      <c r="AZ349" s="36">
        <f t="shared" si="379"/>
        <v>698.16899999999998</v>
      </c>
      <c r="BA349" s="36">
        <f t="shared" si="380"/>
        <v>91.941000000000003</v>
      </c>
      <c r="BB349" s="36">
        <f t="shared" si="381"/>
        <v>153.25899999999999</v>
      </c>
      <c r="BC349" s="36">
        <f t="shared" si="382"/>
        <v>10.199999999999999</v>
      </c>
      <c r="BD349" s="36">
        <f t="shared" si="952"/>
        <v>953.56899999999996</v>
      </c>
      <c r="BE349" s="41">
        <f t="shared" ref="BE349" si="1073">AZ349+BE348</f>
        <v>12335.666999999999</v>
      </c>
      <c r="BF349" s="41">
        <f t="shared" ref="BF349" si="1074">BA349+BF348</f>
        <v>756.49699999999996</v>
      </c>
      <c r="BG349" s="41">
        <f t="shared" ref="BG349" si="1075">BB349+BG348</f>
        <v>4903.0099999999993</v>
      </c>
      <c r="BH349" s="41">
        <f t="shared" ref="BH349" si="1076">BC349+BH348</f>
        <v>244.15799999999996</v>
      </c>
      <c r="BI349" s="41">
        <f t="shared" ref="BI349" si="1077">BD349+BI348</f>
        <v>18239.331999999999</v>
      </c>
      <c r="BJ349" s="1">
        <f t="shared" si="691"/>
        <v>27</v>
      </c>
    </row>
    <row r="350" spans="1:62" x14ac:dyDescent="0.25">
      <c r="A350" s="33">
        <f t="shared" si="220"/>
        <v>40005</v>
      </c>
      <c r="B350" s="36">
        <v>524238</v>
      </c>
      <c r="C350" s="36">
        <v>11150</v>
      </c>
      <c r="D350" s="48">
        <v>0</v>
      </c>
      <c r="E350" s="36">
        <v>535388</v>
      </c>
      <c r="F350" s="36">
        <f t="shared" ref="F350" si="1078">AVERAGE(E347,E348,E349,E350)</f>
        <v>669687.75</v>
      </c>
      <c r="G350" s="36">
        <f t="shared" ref="G350" si="1079">AVERAGE(F298,F246,F194)</f>
        <v>550434.58333333337</v>
      </c>
      <c r="H350" s="40">
        <f t="shared" ref="H350" si="1080">((E350/E298)-1)*100</f>
        <v>1.5654404176531189</v>
      </c>
      <c r="I350" s="40">
        <f t="shared" ref="I350" si="1081">((F350/F298)-1)*100</f>
        <v>153.53731149750462</v>
      </c>
      <c r="J350" s="40">
        <f t="shared" ref="J350" si="1082">((F350/G350)-1)*100</f>
        <v>21.665275089455815</v>
      </c>
      <c r="L350" s="36">
        <v>15448</v>
      </c>
      <c r="M350" s="36">
        <v>9150</v>
      </c>
      <c r="N350" s="48">
        <v>9800</v>
      </c>
      <c r="O350" s="36">
        <v>34398</v>
      </c>
      <c r="P350" s="36">
        <f t="shared" ref="P350" si="1083">AVERAGE(O347,O348,O349,O350)</f>
        <v>52091</v>
      </c>
      <c r="Q350" s="36">
        <f t="shared" ref="Q350" si="1084">AVERAGE(P298,P246,P194)</f>
        <v>35241</v>
      </c>
      <c r="R350" s="40">
        <f t="shared" ref="R350" si="1085">((O350/O298)-1)*100</f>
        <v>-44.236037934668069</v>
      </c>
      <c r="S350" s="40">
        <f t="shared" ref="S350" si="1086">((P350/P298)-1)*100</f>
        <v>-7.2416852504619822E-2</v>
      </c>
      <c r="T350" s="40">
        <f t="shared" ref="T350" si="1087">((P350/Q350)-1)*100</f>
        <v>47.813626174058619</v>
      </c>
      <c r="V350" s="36">
        <v>101885</v>
      </c>
      <c r="W350" s="36">
        <v>12300</v>
      </c>
      <c r="X350" s="36">
        <v>2800</v>
      </c>
      <c r="Y350" s="36">
        <v>116985</v>
      </c>
      <c r="Z350" s="36">
        <f t="shared" ref="Z350" si="1088">AVERAGE(Y347,Y348,Y349,Y350)</f>
        <v>157852.75</v>
      </c>
      <c r="AA350" s="36">
        <f t="shared" ref="AA350" si="1089">AVERAGE(Z298,Z246,Z194)</f>
        <v>91362.166666666672</v>
      </c>
      <c r="AB350" s="40">
        <f t="shared" ref="AB350" si="1090">((Y350/Y298)-1)*100</f>
        <v>-12.285371522831223</v>
      </c>
      <c r="AC350" s="40">
        <f t="shared" ref="AC350" si="1091">((Z350/Z298)-1)*100</f>
        <v>181.08934692605615</v>
      </c>
      <c r="AD350" s="40">
        <f t="shared" ref="AD350" si="1092">((Z350/AA350)-1)*100</f>
        <v>72.77693355929604</v>
      </c>
      <c r="AF350" s="36">
        <v>0</v>
      </c>
      <c r="AG350" s="36">
        <v>0</v>
      </c>
      <c r="AH350" s="36">
        <v>0</v>
      </c>
      <c r="AI350" s="36">
        <v>0</v>
      </c>
      <c r="AJ350" s="36">
        <f t="shared" ref="AJ350" si="1093">AVERAGE(AI347,AI348,AI349,AI350)</f>
        <v>11225</v>
      </c>
      <c r="AK350" s="36">
        <f t="shared" ref="AK350" si="1094">AVERAGE(AJ298,AJ246,AJ194)</f>
        <v>6979</v>
      </c>
      <c r="AL350" s="40">
        <f t="shared" ref="AL350" si="1095">((AI350/AI298)-1)*100</f>
        <v>-100</v>
      </c>
      <c r="AM350" s="40">
        <f t="shared" ref="AM350" si="1096">((AJ350/AJ298)-1)*100</f>
        <v>236.98589012308616</v>
      </c>
      <c r="AN350" s="40">
        <f t="shared" ref="AN350" si="1097">((AJ350/AK350)-1)*100</f>
        <v>60.839661842670864</v>
      </c>
      <c r="AP350" s="36">
        <f t="shared" si="635"/>
        <v>641571</v>
      </c>
      <c r="AQ350" s="36">
        <f t="shared" si="635"/>
        <v>32600</v>
      </c>
      <c r="AR350" s="36">
        <f t="shared" si="635"/>
        <v>12600</v>
      </c>
      <c r="AS350" s="36">
        <f t="shared" si="635"/>
        <v>686771</v>
      </c>
      <c r="AT350" s="36">
        <f t="shared" ref="AT350" si="1098">AVERAGE(AS347,AS348,AS349,AS350)</f>
        <v>890856.5</v>
      </c>
      <c r="AU350" s="36">
        <f t="shared" ref="AU350" si="1099">AVERAGE(AT298,AT246,AT194)</f>
        <v>684016.75</v>
      </c>
      <c r="AV350" s="40">
        <f t="shared" ref="AV350" si="1100">((AS350/AS298)-1)*100</f>
        <v>-5.1178823318113071</v>
      </c>
      <c r="AW350" s="40">
        <f t="shared" ref="AW350" si="1101">((AT350/AT298)-1)*100</f>
        <v>137.08440340115234</v>
      </c>
      <c r="AX350" s="40">
        <f t="shared" ref="AX350" si="1102">((AT350/AU350)-1)*100</f>
        <v>30.23898903060487</v>
      </c>
      <c r="AZ350" s="36">
        <f t="shared" si="379"/>
        <v>535.38800000000003</v>
      </c>
      <c r="BA350" s="36">
        <f t="shared" si="380"/>
        <v>34.398000000000003</v>
      </c>
      <c r="BB350" s="36">
        <f t="shared" si="381"/>
        <v>116.985</v>
      </c>
      <c r="BC350" s="36">
        <f t="shared" si="382"/>
        <v>0</v>
      </c>
      <c r="BD350" s="36">
        <f t="shared" si="952"/>
        <v>686.77099999999996</v>
      </c>
      <c r="BE350" s="41">
        <f t="shared" ref="BE350" si="1103">AZ350+BE349</f>
        <v>12871.055</v>
      </c>
      <c r="BF350" s="41">
        <f t="shared" ref="BF350" si="1104">BA350+BF349</f>
        <v>790.89499999999998</v>
      </c>
      <c r="BG350" s="41">
        <f t="shared" ref="BG350" si="1105">BB350+BG349</f>
        <v>5019.994999999999</v>
      </c>
      <c r="BH350" s="41">
        <f t="shared" ref="BH350" si="1106">BC350+BH349</f>
        <v>244.15799999999996</v>
      </c>
      <c r="BI350" s="41">
        <f t="shared" ref="BI350" si="1107">BD350+BI349</f>
        <v>18926.102999999999</v>
      </c>
      <c r="BJ350" s="1">
        <f t="shared" si="691"/>
        <v>28</v>
      </c>
    </row>
    <row r="351" spans="1:62" x14ac:dyDescent="0.25">
      <c r="A351" s="33">
        <f t="shared" si="220"/>
        <v>40012</v>
      </c>
      <c r="B351" s="36">
        <v>522708</v>
      </c>
      <c r="C351" s="36">
        <v>23150</v>
      </c>
      <c r="D351" s="48">
        <v>0</v>
      </c>
      <c r="E351" s="36">
        <v>545858</v>
      </c>
      <c r="F351" s="36">
        <f t="shared" ref="F351" si="1108">AVERAGE(E348,E349,E350,E351)</f>
        <v>602551.5</v>
      </c>
      <c r="G351" s="36">
        <f t="shared" ref="G351" si="1109">AVERAGE(F299,F247,F195)</f>
        <v>563228.25</v>
      </c>
      <c r="H351" s="40">
        <f t="shared" ref="H351" si="1110">((E351/E299)-1)*100</f>
        <v>14.793738118070632</v>
      </c>
      <c r="I351" s="40">
        <f t="shared" ref="I351" si="1111">((F351/F299)-1)*100</f>
        <v>85.573187351303901</v>
      </c>
      <c r="J351" s="40">
        <f t="shared" ref="J351" si="1112">((F351/G351)-1)*100</f>
        <v>6.9817609468274977</v>
      </c>
      <c r="L351" s="36">
        <v>4700</v>
      </c>
      <c r="M351" s="36">
        <v>11500</v>
      </c>
      <c r="N351" s="48">
        <v>12600</v>
      </c>
      <c r="O351" s="36">
        <v>28800</v>
      </c>
      <c r="P351" s="36">
        <f t="shared" ref="P351" si="1113">AVERAGE(O348,O349,O350,O351)</f>
        <v>48284.75</v>
      </c>
      <c r="Q351" s="36">
        <f t="shared" ref="Q351" si="1114">AVERAGE(P299,P247,P195)</f>
        <v>39758.166666666664</v>
      </c>
      <c r="R351" s="40">
        <f t="shared" ref="R351" si="1115">((O351/O299)-1)*100</f>
        <v>-42.187249076601894</v>
      </c>
      <c r="S351" s="40">
        <f t="shared" ref="S351" si="1116">((P351/P299)-1)*100</f>
        <v>-7.6910209290210307</v>
      </c>
      <c r="T351" s="40">
        <f t="shared" ref="T351" si="1117">((P351/Q351)-1)*100</f>
        <v>21.446117988337843</v>
      </c>
      <c r="V351" s="36">
        <v>89117</v>
      </c>
      <c r="W351" s="36">
        <v>24900</v>
      </c>
      <c r="X351" s="36">
        <v>2800</v>
      </c>
      <c r="Y351" s="36">
        <v>116817</v>
      </c>
      <c r="Z351" s="36">
        <f t="shared" ref="Z351" si="1118">AVERAGE(Y348,Y349,Y350,Y351)</f>
        <v>141913.25</v>
      </c>
      <c r="AA351" s="36">
        <f t="shared" ref="AA351" si="1119">AVERAGE(Z299,Z247,Z195)</f>
        <v>108749.41666666667</v>
      </c>
      <c r="AB351" s="40">
        <f t="shared" ref="AB351" si="1120">((Y351/Y299)-1)*100</f>
        <v>-25.662449727638347</v>
      </c>
      <c r="AC351" s="40">
        <f t="shared" ref="AC351" si="1121">((Z351/Z299)-1)*100</f>
        <v>59.698019996961627</v>
      </c>
      <c r="AD351" s="40">
        <f t="shared" ref="AD351" si="1122">((Z351/AA351)-1)*100</f>
        <v>30.495642505362099</v>
      </c>
      <c r="AF351" s="36">
        <v>0</v>
      </c>
      <c r="AG351" s="36">
        <v>0</v>
      </c>
      <c r="AH351" s="36">
        <v>0</v>
      </c>
      <c r="AI351" s="36">
        <v>0</v>
      </c>
      <c r="AJ351" s="36">
        <f t="shared" ref="AJ351" si="1123">AVERAGE(AI348,AI349,AI350,AI351)</f>
        <v>5425</v>
      </c>
      <c r="AK351" s="36">
        <f t="shared" ref="AK351" si="1124">AVERAGE(AJ299,AJ247,AJ195)</f>
        <v>7854</v>
      </c>
      <c r="AL351" s="40">
        <f t="shared" ref="AL351" si="1125">((AI351/AI299)-1)*100</f>
        <v>-100</v>
      </c>
      <c r="AM351" s="40">
        <f t="shared" ref="AM351" si="1126">((AJ351/AJ299)-1)*100</f>
        <v>60.455486542443062</v>
      </c>
      <c r="AN351" s="40">
        <f t="shared" ref="AN351" si="1127">((AJ351/AK351)-1)*100</f>
        <v>-30.926916221033874</v>
      </c>
      <c r="AP351" s="36">
        <f t="shared" si="635"/>
        <v>616525</v>
      </c>
      <c r="AQ351" s="36">
        <f t="shared" si="635"/>
        <v>59550</v>
      </c>
      <c r="AR351" s="36">
        <f t="shared" si="635"/>
        <v>15400</v>
      </c>
      <c r="AS351" s="36">
        <f t="shared" si="635"/>
        <v>691475</v>
      </c>
      <c r="AT351" s="36">
        <f t="shared" ref="AT351" si="1128">AVERAGE(AS348,AS349,AS350,AS351)</f>
        <v>798174.5</v>
      </c>
      <c r="AU351" s="36">
        <f t="shared" ref="AU351" si="1129">AVERAGE(AT299,AT247,AT195)</f>
        <v>719589.83333333337</v>
      </c>
      <c r="AV351" s="40">
        <f t="shared" ref="AV351" si="1130">((AS351/AS299)-1)*100</f>
        <v>1.0821960261492958</v>
      </c>
      <c r="AW351" s="40">
        <f t="shared" ref="AW351" si="1131">((AT351/AT299)-1)*100</f>
        <v>70.095881777241217</v>
      </c>
      <c r="AX351" s="40">
        <f t="shared" ref="AX351" si="1132">((AT351/AU351)-1)*100</f>
        <v>10.920758330150582</v>
      </c>
      <c r="AZ351" s="36">
        <f t="shared" si="379"/>
        <v>545.85799999999995</v>
      </c>
      <c r="BA351" s="36">
        <f t="shared" si="380"/>
        <v>28.8</v>
      </c>
      <c r="BB351" s="36">
        <f t="shared" si="381"/>
        <v>116.81699999999999</v>
      </c>
      <c r="BC351" s="36">
        <f t="shared" si="382"/>
        <v>0</v>
      </c>
      <c r="BD351" s="36">
        <f t="shared" si="952"/>
        <v>691.47500000000002</v>
      </c>
      <c r="BE351" s="41">
        <f t="shared" ref="BE351" si="1133">AZ351+BE350</f>
        <v>13416.913</v>
      </c>
      <c r="BF351" s="41">
        <f t="shared" ref="BF351" si="1134">BA351+BF350</f>
        <v>819.69499999999994</v>
      </c>
      <c r="BG351" s="41">
        <f t="shared" ref="BG351" si="1135">BB351+BG350</f>
        <v>5136.811999999999</v>
      </c>
      <c r="BH351" s="41">
        <f t="shared" ref="BH351" si="1136">BC351+BH350</f>
        <v>244.15799999999996</v>
      </c>
      <c r="BI351" s="41">
        <f t="shared" ref="BI351" si="1137">BD351+BI350</f>
        <v>19617.577999999998</v>
      </c>
      <c r="BJ351" s="1">
        <f t="shared" si="691"/>
        <v>29</v>
      </c>
    </row>
    <row r="352" spans="1:62" x14ac:dyDescent="0.25">
      <c r="A352" s="33">
        <f t="shared" si="220"/>
        <v>40019</v>
      </c>
      <c r="B352" s="36">
        <v>704135</v>
      </c>
      <c r="C352" s="36">
        <v>11250</v>
      </c>
      <c r="D352" s="48">
        <v>0</v>
      </c>
      <c r="E352" s="36">
        <v>715385</v>
      </c>
      <c r="F352" s="36">
        <f t="shared" ref="F352" si="1138">AVERAGE(E349,E350,E351,E352)</f>
        <v>623700</v>
      </c>
      <c r="G352" s="36">
        <f t="shared" ref="G352" si="1139">AVERAGE(F300,F248,F196)</f>
        <v>601731.66666666663</v>
      </c>
      <c r="H352" s="40">
        <f t="shared" ref="H352" si="1140">((E352/E300)-1)*100</f>
        <v>16.931377789110471</v>
      </c>
      <c r="I352" s="40">
        <f t="shared" ref="I352" si="1141">((F352/F300)-1)*100</f>
        <v>38.706958476869936</v>
      </c>
      <c r="J352" s="40">
        <f t="shared" ref="J352" si="1142">((F352/G352)-1)*100</f>
        <v>3.6508521240087743</v>
      </c>
      <c r="L352" s="36">
        <v>7600</v>
      </c>
      <c r="M352" s="36">
        <v>9850</v>
      </c>
      <c r="N352" s="48">
        <v>18200</v>
      </c>
      <c r="O352" s="36">
        <v>35650</v>
      </c>
      <c r="P352" s="36">
        <f t="shared" ref="P352" si="1143">AVERAGE(O349,O350,O351,O352)</f>
        <v>47697.25</v>
      </c>
      <c r="Q352" s="36">
        <f t="shared" ref="Q352" si="1144">AVERAGE(P300,P248,P196)</f>
        <v>42104.75</v>
      </c>
      <c r="R352" s="40">
        <f t="shared" ref="R352" si="1145">((O352/O300)-1)*100</f>
        <v>-58.067703309887321</v>
      </c>
      <c r="S352" s="40">
        <f t="shared" ref="S352" si="1146">((P352/P300)-1)*100</f>
        <v>-25.195158577371402</v>
      </c>
      <c r="T352" s="40">
        <f t="shared" ref="T352" si="1147">((P352/Q352)-1)*100</f>
        <v>13.282349378633063</v>
      </c>
      <c r="V352" s="36">
        <v>95274</v>
      </c>
      <c r="W352" s="36">
        <v>13500</v>
      </c>
      <c r="X352" s="36">
        <v>2800</v>
      </c>
      <c r="Y352" s="36">
        <v>111574</v>
      </c>
      <c r="Z352" s="36">
        <f t="shared" ref="Z352" si="1148">AVERAGE(Y349,Y350,Y351,Y352)</f>
        <v>124658.75</v>
      </c>
      <c r="AA352" s="36">
        <f t="shared" ref="AA352" si="1149">AVERAGE(Z300,Z248,Z196)</f>
        <v>115011.08333333333</v>
      </c>
      <c r="AB352" s="40">
        <f t="shared" ref="AB352" si="1150">((Y352/Y300)-1)*100</f>
        <v>-18.747724260475685</v>
      </c>
      <c r="AC352" s="40">
        <f t="shared" ref="AC352" si="1151">((Z352/Z300)-1)*100</f>
        <v>6.3325933650218991</v>
      </c>
      <c r="AD352" s="40">
        <f t="shared" ref="AD352" si="1152">((Z352/AA352)-1)*100</f>
        <v>8.3884669086240251</v>
      </c>
      <c r="AF352" s="36">
        <v>0</v>
      </c>
      <c r="AG352" s="36">
        <v>3500</v>
      </c>
      <c r="AH352" s="36">
        <v>7200</v>
      </c>
      <c r="AI352" s="36">
        <v>10700</v>
      </c>
      <c r="AJ352" s="36">
        <f t="shared" ref="AJ352" si="1153">AVERAGE(AI349,AI350,AI351,AI352)</f>
        <v>5225</v>
      </c>
      <c r="AK352" s="36">
        <f t="shared" ref="AK352" si="1154">AVERAGE(AJ300,AJ248,AJ196)</f>
        <v>8167.333333333333</v>
      </c>
      <c r="AL352" s="40"/>
      <c r="AM352" s="40">
        <f t="shared" ref="AM352" si="1155">((AJ352/AJ300)-1)*100</f>
        <v>170.58518902123251</v>
      </c>
      <c r="AN352" s="40">
        <f t="shared" ref="AN352" si="1156">((AJ352/AK352)-1)*100</f>
        <v>-36.025630560770551</v>
      </c>
      <c r="AP352" s="36">
        <f t="shared" si="635"/>
        <v>807009</v>
      </c>
      <c r="AQ352" s="36">
        <f t="shared" si="635"/>
        <v>38100</v>
      </c>
      <c r="AR352" s="36">
        <f t="shared" si="635"/>
        <v>28200</v>
      </c>
      <c r="AS352" s="36">
        <f t="shared" si="635"/>
        <v>873309</v>
      </c>
      <c r="AT352" s="36">
        <f t="shared" ref="AT352" si="1157">AVERAGE(AS349,AS350,AS351,AS352)</f>
        <v>801281</v>
      </c>
      <c r="AU352" s="36">
        <f t="shared" ref="AU352" si="1158">AVERAGE(AT300,AT248,AT196)</f>
        <v>767014.83333333337</v>
      </c>
      <c r="AV352" s="40">
        <f t="shared" ref="AV352" si="1159">((AS352/AS300)-1)*100</f>
        <v>4.6963620996601341</v>
      </c>
      <c r="AW352" s="40">
        <f t="shared" ref="AW352" si="1160">((AT352/AT300)-1)*100</f>
        <v>26.668521501594267</v>
      </c>
      <c r="AX352" s="40">
        <f t="shared" ref="AX352" si="1161">((AT352/AU352)-1)*100</f>
        <v>4.4674711853682103</v>
      </c>
      <c r="AZ352" s="36">
        <f t="shared" si="379"/>
        <v>715.38499999999999</v>
      </c>
      <c r="BA352" s="36">
        <f t="shared" si="380"/>
        <v>35.65</v>
      </c>
      <c r="BB352" s="36">
        <f t="shared" si="381"/>
        <v>111.574</v>
      </c>
      <c r="BC352" s="36">
        <f t="shared" si="382"/>
        <v>10.7</v>
      </c>
      <c r="BD352" s="36">
        <f t="shared" si="952"/>
        <v>873.30899999999997</v>
      </c>
      <c r="BE352" s="41">
        <f t="shared" ref="BE352" si="1162">AZ352+BE351</f>
        <v>14132.298000000001</v>
      </c>
      <c r="BF352" s="41">
        <f t="shared" ref="BF352" si="1163">BA352+BF351</f>
        <v>855.34499999999991</v>
      </c>
      <c r="BG352" s="41">
        <f t="shared" ref="BG352" si="1164">BB352+BG351</f>
        <v>5248.3859999999986</v>
      </c>
      <c r="BH352" s="41">
        <f t="shared" ref="BH352" si="1165">BC352+BH351</f>
        <v>254.85799999999995</v>
      </c>
      <c r="BI352" s="41">
        <f t="shared" ref="BI352" si="1166">BD352+BI351</f>
        <v>20490.886999999999</v>
      </c>
      <c r="BJ352" s="1">
        <f t="shared" si="691"/>
        <v>30</v>
      </c>
    </row>
    <row r="353" spans="1:62" x14ac:dyDescent="0.25">
      <c r="A353" s="33">
        <f t="shared" si="220"/>
        <v>40026</v>
      </c>
      <c r="B353" s="36">
        <v>831496</v>
      </c>
      <c r="C353" s="36">
        <v>33950</v>
      </c>
      <c r="D353" s="48">
        <v>0</v>
      </c>
      <c r="E353" s="36">
        <v>865446</v>
      </c>
      <c r="F353" s="36">
        <f t="shared" ref="F353" si="1167">AVERAGE(E350,E351,E352,E353)</f>
        <v>665519.25</v>
      </c>
      <c r="G353" s="36">
        <f t="shared" ref="G353" si="1168">AVERAGE(F301,F249,F197)</f>
        <v>624851.16666666663</v>
      </c>
      <c r="H353" s="40">
        <f t="shared" ref="H353" si="1169">((E353/E301)-1)*100</f>
        <v>68.878715856271427</v>
      </c>
      <c r="I353" s="40">
        <f t="shared" ref="I353" si="1170">((F353/F301)-1)*100</f>
        <v>25.161536931693963</v>
      </c>
      <c r="J353" s="40">
        <f t="shared" ref="J353" si="1171">((F353/G353)-1)*100</f>
        <v>6.5084432106098822</v>
      </c>
      <c r="L353" s="36">
        <v>4500</v>
      </c>
      <c r="M353" s="36">
        <v>14850</v>
      </c>
      <c r="N353" s="48">
        <v>7000</v>
      </c>
      <c r="O353" s="36">
        <v>26350</v>
      </c>
      <c r="P353" s="36">
        <f t="shared" ref="P353" si="1172">AVERAGE(O350,O351,O352,O353)</f>
        <v>31299.5</v>
      </c>
      <c r="Q353" s="36">
        <f t="shared" ref="Q353" si="1173">AVERAGE(P301,P249,P197)</f>
        <v>43626.416666666664</v>
      </c>
      <c r="R353" s="40">
        <f t="shared" ref="R353" si="1174">((O353/O301)-1)*100</f>
        <v>-49.855370328080994</v>
      </c>
      <c r="S353" s="40">
        <f t="shared" ref="S353" si="1175">((P353/P301)-1)*100</f>
        <v>-49.733204318516698</v>
      </c>
      <c r="T353" s="40">
        <f t="shared" ref="T353" si="1176">((P353/Q353)-1)*100</f>
        <v>-28.255624936726022</v>
      </c>
      <c r="V353" s="36">
        <v>150350</v>
      </c>
      <c r="W353" s="36">
        <v>22600</v>
      </c>
      <c r="X353" s="36">
        <v>1400</v>
      </c>
      <c r="Y353" s="36">
        <v>174350</v>
      </c>
      <c r="Z353" s="36">
        <f t="shared" ref="Z353" si="1177">AVERAGE(Y350,Y351,Y352,Y353)</f>
        <v>129931.5</v>
      </c>
      <c r="AA353" s="36">
        <f t="shared" ref="AA353" si="1178">AVERAGE(Z301,Z249,Z197)</f>
        <v>119645.25</v>
      </c>
      <c r="AB353" s="40">
        <f t="shared" ref="AB353" si="1179">((Y353/Y301)-1)*100</f>
        <v>17.413732726342168</v>
      </c>
      <c r="AC353" s="40">
        <f t="shared" ref="AC353" si="1180">((Z353/Z301)-1)*100</f>
        <v>-9.8205176255023225</v>
      </c>
      <c r="AD353" s="40">
        <f t="shared" ref="AD353" si="1181">((Z353/AA353)-1)*100</f>
        <v>8.5972907407523493</v>
      </c>
      <c r="AF353" s="36">
        <v>3100</v>
      </c>
      <c r="AG353" s="36">
        <v>4850</v>
      </c>
      <c r="AH353" s="36">
        <v>0</v>
      </c>
      <c r="AI353" s="36">
        <v>7950</v>
      </c>
      <c r="AJ353" s="36">
        <f t="shared" ref="AJ353" si="1182">AVERAGE(AI350,AI351,AI352,AI353)</f>
        <v>4662.5</v>
      </c>
      <c r="AK353" s="36">
        <f t="shared" ref="AK353" si="1183">AVERAGE(AJ301,AJ249,AJ197)</f>
        <v>7479.833333333333</v>
      </c>
      <c r="AL353" s="40">
        <f t="shared" ref="AL353" si="1184">((AI353/AI301)-1)*100</f>
        <v>-25.700934579439249</v>
      </c>
      <c r="AM353" s="40">
        <f t="shared" ref="AM353" si="1185">((AJ353/AJ301)-1)*100</f>
        <v>33.941396150531467</v>
      </c>
      <c r="AN353" s="40">
        <f t="shared" ref="AN353" si="1186">((AJ353/AK353)-1)*100</f>
        <v>-37.665723389558593</v>
      </c>
      <c r="AP353" s="36">
        <f t="shared" si="635"/>
        <v>989446</v>
      </c>
      <c r="AQ353" s="36">
        <f t="shared" si="635"/>
        <v>76250</v>
      </c>
      <c r="AR353" s="36">
        <f t="shared" si="635"/>
        <v>8400</v>
      </c>
      <c r="AS353" s="36">
        <f t="shared" si="635"/>
        <v>1074096</v>
      </c>
      <c r="AT353" s="36">
        <f t="shared" ref="AT353" si="1187">AVERAGE(AS350,AS351,AS352,AS353)</f>
        <v>831412.75</v>
      </c>
      <c r="AU353" s="36">
        <f t="shared" ref="AU353" si="1188">AVERAGE(AT301,AT249,AT197)</f>
        <v>795602.66666666663</v>
      </c>
      <c r="AV353" s="40">
        <f t="shared" ref="AV353" si="1189">((AS353/AS301)-1)*100</f>
        <v>48.313601378613271</v>
      </c>
      <c r="AW353" s="40">
        <f t="shared" ref="AW353" si="1190">((AT353/AT301)-1)*100</f>
        <v>12.117173730407771</v>
      </c>
      <c r="AX353" s="40">
        <f t="shared" ref="AX353" si="1191">((AT353/AU353)-1)*100</f>
        <v>4.5010009183813704</v>
      </c>
      <c r="AZ353" s="36">
        <f t="shared" si="379"/>
        <v>865.44600000000003</v>
      </c>
      <c r="BA353" s="36">
        <f t="shared" si="380"/>
        <v>26.35</v>
      </c>
      <c r="BB353" s="36">
        <f t="shared" si="381"/>
        <v>174.35</v>
      </c>
      <c r="BC353" s="36">
        <f t="shared" si="382"/>
        <v>7.95</v>
      </c>
      <c r="BD353" s="36">
        <f t="shared" si="952"/>
        <v>1074.096</v>
      </c>
      <c r="BE353" s="41">
        <f t="shared" ref="BE353" si="1192">AZ353+BE352</f>
        <v>14997.744000000001</v>
      </c>
      <c r="BF353" s="41">
        <f t="shared" ref="BF353" si="1193">BA353+BF352</f>
        <v>881.69499999999994</v>
      </c>
      <c r="BG353" s="41">
        <f t="shared" ref="BG353" si="1194">BB353+BG352</f>
        <v>5422.735999999999</v>
      </c>
      <c r="BH353" s="41">
        <f t="shared" ref="BH353" si="1195">BC353+BH352</f>
        <v>262.80799999999994</v>
      </c>
      <c r="BI353" s="41">
        <f t="shared" ref="BI353" si="1196">BD353+BI352</f>
        <v>21564.983</v>
      </c>
      <c r="BJ353" s="1">
        <f t="shared" si="691"/>
        <v>31</v>
      </c>
    </row>
    <row r="354" spans="1:62" x14ac:dyDescent="0.25">
      <c r="A354" s="33">
        <f t="shared" si="220"/>
        <v>40033</v>
      </c>
      <c r="B354" s="36">
        <v>580392</v>
      </c>
      <c r="C354" s="36">
        <v>32600</v>
      </c>
      <c r="D354" s="48">
        <v>0</v>
      </c>
      <c r="E354" s="36">
        <v>612992</v>
      </c>
      <c r="F354" s="36">
        <f t="shared" ref="F354" si="1197">AVERAGE(E351,E352,E353,E354)</f>
        <v>684920.25</v>
      </c>
      <c r="G354" s="36">
        <f t="shared" ref="G354" si="1198">AVERAGE(F302,F250,F198)</f>
        <v>592960.91666666663</v>
      </c>
      <c r="H354" s="40">
        <f t="shared" ref="H354" si="1199">((E354/E302)-1)*100</f>
        <v>41.696871070345431</v>
      </c>
      <c r="I354" s="40">
        <f t="shared" ref="I354" si="1200">((F354/F302)-1)*100</f>
        <v>34.801280269240323</v>
      </c>
      <c r="J354" s="40">
        <f t="shared" ref="J354" si="1201">((F354/G354)-1)*100</f>
        <v>15.50849824138214</v>
      </c>
      <c r="L354" s="36">
        <v>3000</v>
      </c>
      <c r="M354" s="36">
        <v>41450</v>
      </c>
      <c r="N354" s="48">
        <v>19600</v>
      </c>
      <c r="O354" s="36">
        <v>64050</v>
      </c>
      <c r="P354" s="36">
        <f t="shared" ref="P354" si="1202">AVERAGE(O351,O352,O353,O354)</f>
        <v>38712.5</v>
      </c>
      <c r="Q354" s="36">
        <f t="shared" ref="Q354" si="1203">AVERAGE(P302,P250,P198)</f>
        <v>54605</v>
      </c>
      <c r="R354" s="40">
        <f t="shared" ref="R354" si="1204">((O354/O302)-1)*100</f>
        <v>-28.553102725133016</v>
      </c>
      <c r="S354" s="40">
        <f t="shared" ref="S354" si="1205">((P354/P302)-1)*100</f>
        <v>-44.103324922661521</v>
      </c>
      <c r="T354" s="40">
        <f t="shared" ref="T354" si="1206">((P354/Q354)-1)*100</f>
        <v>-29.104477611940293</v>
      </c>
      <c r="V354" s="36">
        <v>101144</v>
      </c>
      <c r="W354" s="36">
        <v>14400</v>
      </c>
      <c r="X354" s="36">
        <v>1400</v>
      </c>
      <c r="Y354" s="36">
        <v>116944</v>
      </c>
      <c r="Z354" s="36">
        <f t="shared" ref="Z354" si="1207">AVERAGE(Y351,Y352,Y353,Y354)</f>
        <v>129921.25</v>
      </c>
      <c r="AA354" s="36">
        <f t="shared" ref="AA354" si="1208">AVERAGE(Z302,Z250,Z198)</f>
        <v>115253.91666666667</v>
      </c>
      <c r="AB354" s="40">
        <f t="shared" ref="AB354" si="1209">((Y354/Y302)-1)*100</f>
        <v>7.2260986769115076</v>
      </c>
      <c r="AC354" s="40">
        <f t="shared" ref="AC354" si="1210">((Z354/Z302)-1)*100</f>
        <v>-5.8570659961559191</v>
      </c>
      <c r="AD354" s="40">
        <f t="shared" ref="AD354" si="1211">((Z354/AA354)-1)*100</f>
        <v>12.726104029725672</v>
      </c>
      <c r="AF354" s="36">
        <v>6400</v>
      </c>
      <c r="AG354" s="36">
        <v>0</v>
      </c>
      <c r="AH354" s="36">
        <v>1400</v>
      </c>
      <c r="AI354" s="36">
        <v>7800</v>
      </c>
      <c r="AJ354" s="36">
        <f t="shared" ref="AJ354" si="1212">AVERAGE(AI351,AI352,AI353,AI354)</f>
        <v>6612.5</v>
      </c>
      <c r="AK354" s="36">
        <f t="shared" ref="AK354" si="1213">AVERAGE(AJ302,AJ250,AJ198)</f>
        <v>9670.8333333333339</v>
      </c>
      <c r="AL354" s="40">
        <f t="shared" ref="AL354" si="1214">((AI354/AI302)-1)*100</f>
        <v>23.125493291239142</v>
      </c>
      <c r="AM354" s="40">
        <f t="shared" ref="AM354" si="1215">((AJ354/AJ302)-1)*100</f>
        <v>41.937214918164734</v>
      </c>
      <c r="AN354" s="40">
        <f t="shared" ref="AN354" si="1216">((AJ354/AK354)-1)*100</f>
        <v>-31.624299870745375</v>
      </c>
      <c r="AP354" s="36">
        <f t="shared" si="635"/>
        <v>690936</v>
      </c>
      <c r="AQ354" s="36">
        <f t="shared" si="635"/>
        <v>88450</v>
      </c>
      <c r="AR354" s="36">
        <f t="shared" si="635"/>
        <v>22400</v>
      </c>
      <c r="AS354" s="36">
        <f t="shared" si="635"/>
        <v>801786</v>
      </c>
      <c r="AT354" s="36">
        <f t="shared" ref="AT354" si="1217">AVERAGE(AS351,AS352,AS353,AS354)</f>
        <v>860166.5</v>
      </c>
      <c r="AU354" s="36">
        <f t="shared" ref="AU354" si="1218">AVERAGE(AT302,AT250,AT198)</f>
        <v>772490.66666666663</v>
      </c>
      <c r="AV354" s="40">
        <f t="shared" ref="AV354" si="1219">((AS354/AS302)-1)*100</f>
        <v>25.740175299104685</v>
      </c>
      <c r="AW354" s="40">
        <f t="shared" ref="AW354" si="1220">((AT354/AT302)-1)*100</f>
        <v>19.464831708717778</v>
      </c>
      <c r="AX354" s="40">
        <f t="shared" ref="AX354" si="1221">((AT354/AU354)-1)*100</f>
        <v>11.34975956559563</v>
      </c>
      <c r="AZ354" s="36">
        <f t="shared" si="379"/>
        <v>612.99199999999996</v>
      </c>
      <c r="BA354" s="36">
        <f t="shared" si="380"/>
        <v>64.05</v>
      </c>
      <c r="BB354" s="36">
        <f t="shared" si="381"/>
        <v>116.944</v>
      </c>
      <c r="BC354" s="36">
        <f t="shared" si="382"/>
        <v>7.8</v>
      </c>
      <c r="BD354" s="36">
        <f t="shared" si="952"/>
        <v>801.78599999999994</v>
      </c>
      <c r="BE354" s="41">
        <f t="shared" ref="BE354" si="1222">AZ354+BE353</f>
        <v>15610.736000000001</v>
      </c>
      <c r="BF354" s="41">
        <f t="shared" ref="BF354" si="1223">BA354+BF353</f>
        <v>945.74499999999989</v>
      </c>
      <c r="BG354" s="41">
        <f t="shared" ref="BG354" si="1224">BB354+BG353</f>
        <v>5539.6799999999994</v>
      </c>
      <c r="BH354" s="41">
        <f t="shared" ref="BH354" si="1225">BC354+BH353</f>
        <v>270.60799999999995</v>
      </c>
      <c r="BI354" s="41">
        <f t="shared" ref="BI354" si="1226">BD354+BI353</f>
        <v>22366.769</v>
      </c>
      <c r="BJ354" s="1">
        <f t="shared" si="691"/>
        <v>32</v>
      </c>
    </row>
    <row r="355" spans="1:62" x14ac:dyDescent="0.25">
      <c r="A355" s="33">
        <f t="shared" si="220"/>
        <v>40040</v>
      </c>
      <c r="B355" s="36">
        <v>641093</v>
      </c>
      <c r="C355" s="36">
        <v>19450</v>
      </c>
      <c r="D355" s="48">
        <v>0</v>
      </c>
      <c r="E355" s="36">
        <v>660543</v>
      </c>
      <c r="F355" s="36">
        <f t="shared" ref="F355" si="1227">AVERAGE(E352,E353,E354,E355)</f>
        <v>713591.5</v>
      </c>
      <c r="G355" s="36">
        <f t="shared" ref="G355" si="1228">AVERAGE(F303,F251,F199)</f>
        <v>571811.75</v>
      </c>
      <c r="H355" s="40">
        <f t="shared" ref="H355" si="1229">((E355/E303)-1)*100</f>
        <v>52.654348805768358</v>
      </c>
      <c r="I355" s="40">
        <f t="shared" ref="I355" si="1230">((F355/F303)-1)*100</f>
        <v>43.465900809116299</v>
      </c>
      <c r="J355" s="40">
        <f t="shared" ref="J355" si="1231">((F355/G355)-1)*100</f>
        <v>24.794829766964387</v>
      </c>
      <c r="L355" s="36">
        <v>6120</v>
      </c>
      <c r="M355" s="36">
        <v>13250</v>
      </c>
      <c r="N355" s="48">
        <v>10200</v>
      </c>
      <c r="O355" s="36">
        <v>29570</v>
      </c>
      <c r="P355" s="36">
        <f t="shared" ref="P355" si="1232">AVERAGE(O352,O353,O354,O355)</f>
        <v>38905</v>
      </c>
      <c r="Q355" s="36">
        <f t="shared" ref="Q355" si="1233">AVERAGE(P303,P251,P199)</f>
        <v>58444.666666666664</v>
      </c>
      <c r="R355" s="40">
        <f t="shared" ref="R355" si="1234">((O355/O303)-1)*100</f>
        <v>-18.31491712707183</v>
      </c>
      <c r="S355" s="40">
        <f t="shared" ref="S355" si="1235">((P355/P303)-1)*100</f>
        <v>-40.921670532585708</v>
      </c>
      <c r="T355" s="40">
        <f t="shared" ref="T355" si="1236">((P355/Q355)-1)*100</f>
        <v>-33.432762613069912</v>
      </c>
      <c r="V355" s="36">
        <v>155712</v>
      </c>
      <c r="W355" s="36">
        <v>15300</v>
      </c>
      <c r="X355" s="36">
        <v>2800</v>
      </c>
      <c r="Y355" s="36">
        <v>173812</v>
      </c>
      <c r="Z355" s="36">
        <f t="shared" ref="Z355" si="1237">AVERAGE(Y352,Y353,Y354,Y355)</f>
        <v>144170</v>
      </c>
      <c r="AA355" s="36">
        <f t="shared" ref="AA355" si="1238">AVERAGE(Z303,Z251,Z199)</f>
        <v>110492.25</v>
      </c>
      <c r="AB355" s="40">
        <f t="shared" ref="AB355" si="1239">((Y355/Y303)-1)*100</f>
        <v>127.21710939134074</v>
      </c>
      <c r="AC355" s="40">
        <f t="shared" ref="AC355" si="1240">((Z355/Z303)-1)*100</f>
        <v>22.341520125421898</v>
      </c>
      <c r="AD355" s="40">
        <f t="shared" ref="AD355" si="1241">((Z355/AA355)-1)*100</f>
        <v>30.479739529243012</v>
      </c>
      <c r="AF355" s="36">
        <v>0</v>
      </c>
      <c r="AG355" s="36">
        <v>0</v>
      </c>
      <c r="AH355" s="36">
        <v>0</v>
      </c>
      <c r="AI355" s="36">
        <v>0</v>
      </c>
      <c r="AJ355" s="36">
        <f t="shared" ref="AJ355" si="1242">AVERAGE(AI352,AI353,AI354,AI355)</f>
        <v>6612.5</v>
      </c>
      <c r="AK355" s="36">
        <f t="shared" ref="AK355" si="1243">AVERAGE(AJ303,AJ251,AJ199)</f>
        <v>10045.166666666666</v>
      </c>
      <c r="AL355" s="40">
        <f t="shared" ref="AL355" si="1244">((AI355/AI303)-1)*100</f>
        <v>-100</v>
      </c>
      <c r="AM355" s="40">
        <f t="shared" ref="AM355" si="1245">((AJ355/AJ303)-1)*100</f>
        <v>6.0757970723882115</v>
      </c>
      <c r="AN355" s="40">
        <f t="shared" ref="AN355" si="1246">((AJ355/AK355)-1)*100</f>
        <v>-34.172321680410143</v>
      </c>
      <c r="AP355" s="36">
        <f t="shared" si="635"/>
        <v>802925</v>
      </c>
      <c r="AQ355" s="36">
        <f t="shared" si="635"/>
        <v>48000</v>
      </c>
      <c r="AR355" s="36">
        <f t="shared" si="635"/>
        <v>13000</v>
      </c>
      <c r="AS355" s="36">
        <f t="shared" si="635"/>
        <v>863925</v>
      </c>
      <c r="AT355" s="36">
        <f t="shared" ref="AT355" si="1247">AVERAGE(AS352,AS353,AS354,AS355)</f>
        <v>903279</v>
      </c>
      <c r="AU355" s="36">
        <f t="shared" ref="AU355" si="1248">AVERAGE(AT303,AT251,AT199)</f>
        <v>750793.83333333337</v>
      </c>
      <c r="AV355" s="40">
        <f t="shared" ref="AV355" si="1249">((AS355/AS303)-1)*100</f>
        <v>56.140147948404206</v>
      </c>
      <c r="AW355" s="40">
        <f t="shared" ref="AW355" si="1250">((AT355/AT303)-1)*100</f>
        <v>31.419727602894554</v>
      </c>
      <c r="AX355" s="40">
        <f t="shared" ref="AX355" si="1251">((AT355/AU355)-1)*100</f>
        <v>20.309858698448725</v>
      </c>
      <c r="AZ355" s="36">
        <f t="shared" si="379"/>
        <v>660.54300000000001</v>
      </c>
      <c r="BA355" s="36">
        <f t="shared" si="380"/>
        <v>29.57</v>
      </c>
      <c r="BB355" s="36">
        <f t="shared" si="381"/>
        <v>173.81200000000001</v>
      </c>
      <c r="BC355" s="36">
        <f t="shared" si="382"/>
        <v>0</v>
      </c>
      <c r="BD355" s="36">
        <f t="shared" si="952"/>
        <v>863.92499999999995</v>
      </c>
      <c r="BE355" s="41">
        <f t="shared" ref="BE355" si="1252">AZ355+BE354</f>
        <v>16271.279</v>
      </c>
      <c r="BF355" s="41">
        <f t="shared" ref="BF355" si="1253">BA355+BF354</f>
        <v>975.31499999999994</v>
      </c>
      <c r="BG355" s="41">
        <f t="shared" ref="BG355" si="1254">BB355+BG354</f>
        <v>5713.4919999999993</v>
      </c>
      <c r="BH355" s="41">
        <f t="shared" ref="BH355" si="1255">BC355+BH354</f>
        <v>270.60799999999995</v>
      </c>
      <c r="BI355" s="41">
        <f t="shared" ref="BI355" si="1256">BD355+BI354</f>
        <v>23230.694</v>
      </c>
      <c r="BJ355" s="1">
        <f t="shared" si="691"/>
        <v>33</v>
      </c>
    </row>
    <row r="356" spans="1:62" x14ac:dyDescent="0.25">
      <c r="A356" s="33">
        <f t="shared" si="220"/>
        <v>40047</v>
      </c>
      <c r="B356" s="36">
        <v>532378</v>
      </c>
      <c r="C356" s="36">
        <v>40010</v>
      </c>
      <c r="D356" s="48">
        <v>0</v>
      </c>
      <c r="E356" s="36">
        <v>572388</v>
      </c>
      <c r="F356" s="36">
        <f t="shared" ref="F356" si="1257">AVERAGE(E353,E354,E355,E356)</f>
        <v>677842.25</v>
      </c>
      <c r="G356" s="36">
        <f t="shared" ref="G356" si="1258">AVERAGE(F304,F252,F200)</f>
        <v>500723.16666666669</v>
      </c>
      <c r="H356" s="40">
        <f t="shared" ref="H356" si="1259">((E356/E304)-1)*100</f>
        <v>25.44280661152678</v>
      </c>
      <c r="I356" s="40">
        <f t="shared" ref="I356" si="1260">((F356/F304)-1)*100</f>
        <v>47.833210564683085</v>
      </c>
      <c r="J356" s="40">
        <f t="shared" ref="J356" si="1261">((F356/G356)-1)*100</f>
        <v>35.37265601518336</v>
      </c>
      <c r="L356" s="36">
        <v>7700</v>
      </c>
      <c r="M356" s="36">
        <v>4750</v>
      </c>
      <c r="N356" s="48">
        <v>9800</v>
      </c>
      <c r="O356" s="36">
        <v>22250</v>
      </c>
      <c r="P356" s="36">
        <f t="shared" ref="P356" si="1262">AVERAGE(O353,O354,O355,O356)</f>
        <v>35555</v>
      </c>
      <c r="Q356" s="36">
        <f t="shared" ref="Q356" si="1263">AVERAGE(P304,P252,P200)</f>
        <v>60148.916666666664</v>
      </c>
      <c r="R356" s="40">
        <f t="shared" ref="R356" si="1264">((O356/O304)-1)*100</f>
        <v>-66.065763787213271</v>
      </c>
      <c r="S356" s="40">
        <f t="shared" ref="S356" si="1265">((P356/P304)-1)*100</f>
        <v>-41.704274828560074</v>
      </c>
      <c r="T356" s="40">
        <f t="shared" ref="T356" si="1266">((P356/Q356)-1)*100</f>
        <v>-40.888378427430808</v>
      </c>
      <c r="V356" s="36">
        <v>92818</v>
      </c>
      <c r="W356" s="36">
        <v>22100</v>
      </c>
      <c r="X356" s="36">
        <v>2800</v>
      </c>
      <c r="Y356" s="36">
        <v>117718</v>
      </c>
      <c r="Z356" s="36">
        <f t="shared" ref="Z356" si="1267">AVERAGE(Y353,Y354,Y355,Y356)</f>
        <v>145706</v>
      </c>
      <c r="AA356" s="36">
        <f t="shared" ref="AA356" si="1268">AVERAGE(Z304,Z252,Z200)</f>
        <v>108999.41666666667</v>
      </c>
      <c r="AB356" s="40">
        <f t="shared" ref="AB356" si="1269">((Y356/Y304)-1)*100</f>
        <v>2.7682959833081666</v>
      </c>
      <c r="AC356" s="40">
        <f t="shared" ref="AC356" si="1270">((Z356/Z304)-1)*100</f>
        <v>29.921221227022855</v>
      </c>
      <c r="AD356" s="40">
        <f t="shared" ref="AD356" si="1271">((Z356/AA356)-1)*100</f>
        <v>33.675944748939777</v>
      </c>
      <c r="AF356" s="36">
        <v>7841</v>
      </c>
      <c r="AG356" s="36">
        <v>0</v>
      </c>
      <c r="AH356" s="36">
        <v>0</v>
      </c>
      <c r="AI356" s="36">
        <v>7841</v>
      </c>
      <c r="AJ356" s="36">
        <f t="shared" ref="AJ356" si="1272">AVERAGE(AI353,AI354,AI355,AI356)</f>
        <v>5897.75</v>
      </c>
      <c r="AK356" s="36">
        <f t="shared" ref="AK356" si="1273">AVERAGE(AJ304,AJ252,AJ200)</f>
        <v>10798.5</v>
      </c>
      <c r="AL356" s="40">
        <f t="shared" ref="AL356" si="1274">((AI356/AI304)-1)*100</f>
        <v>460.07142857142861</v>
      </c>
      <c r="AM356" s="40">
        <f t="shared" ref="AM356" si="1275">((AJ356/AJ304)-1)*100</f>
        <v>-10.419593696601481</v>
      </c>
      <c r="AN356" s="40">
        <f t="shared" ref="AN356" si="1276">((AJ356/AK356)-1)*100</f>
        <v>-45.383618095105803</v>
      </c>
      <c r="AP356" s="36">
        <f t="shared" si="635"/>
        <v>640737</v>
      </c>
      <c r="AQ356" s="36">
        <f t="shared" si="635"/>
        <v>66860</v>
      </c>
      <c r="AR356" s="36">
        <f t="shared" si="635"/>
        <v>12600</v>
      </c>
      <c r="AS356" s="36">
        <f t="shared" si="635"/>
        <v>720197</v>
      </c>
      <c r="AT356" s="36">
        <f t="shared" ref="AT356" si="1277">AVERAGE(AS353,AS354,AS355,AS356)</f>
        <v>865001</v>
      </c>
      <c r="AU356" s="36">
        <f t="shared" ref="AU356" si="1278">AVERAGE(AT304,AT252,AT200)</f>
        <v>680670</v>
      </c>
      <c r="AV356" s="40">
        <f t="shared" ref="AV356" si="1279">((AS356/AS304)-1)*100</f>
        <v>12.917346729193223</v>
      </c>
      <c r="AW356" s="40">
        <f t="shared" ref="AW356" si="1280">((AT356/AT304)-1)*100</f>
        <v>35.528633524339703</v>
      </c>
      <c r="AX356" s="40">
        <f t="shared" ref="AX356" si="1281">((AT356/AU356)-1)*100</f>
        <v>27.080817429885261</v>
      </c>
      <c r="AZ356" s="36">
        <f t="shared" si="379"/>
        <v>572.38800000000003</v>
      </c>
      <c r="BA356" s="36">
        <f t="shared" si="380"/>
        <v>22.25</v>
      </c>
      <c r="BB356" s="36">
        <f t="shared" si="381"/>
        <v>117.718</v>
      </c>
      <c r="BC356" s="36">
        <f t="shared" si="382"/>
        <v>7.8410000000000002</v>
      </c>
      <c r="BD356" s="36">
        <f t="shared" si="952"/>
        <v>720.197</v>
      </c>
      <c r="BE356" s="41">
        <f t="shared" ref="BE356" si="1282">AZ356+BE355</f>
        <v>16843.667000000001</v>
      </c>
      <c r="BF356" s="41">
        <f t="shared" ref="BF356" si="1283">BA356+BF355</f>
        <v>997.56499999999994</v>
      </c>
      <c r="BG356" s="41">
        <f t="shared" ref="BG356" si="1284">BB356+BG355</f>
        <v>5831.2099999999991</v>
      </c>
      <c r="BH356" s="41">
        <f t="shared" ref="BH356" si="1285">BC356+BH355</f>
        <v>278.44899999999996</v>
      </c>
      <c r="BI356" s="41">
        <f t="shared" ref="BI356" si="1286">BD356+BI355</f>
        <v>23950.891</v>
      </c>
      <c r="BJ356" s="1">
        <f t="shared" si="691"/>
        <v>34</v>
      </c>
    </row>
    <row r="357" spans="1:62" x14ac:dyDescent="0.25">
      <c r="A357" s="33">
        <f t="shared" si="220"/>
        <v>40054</v>
      </c>
      <c r="B357" s="36">
        <v>483383</v>
      </c>
      <c r="C357" s="36">
        <v>34500</v>
      </c>
      <c r="D357" s="48">
        <v>0</v>
      </c>
      <c r="E357" s="36">
        <v>517883</v>
      </c>
      <c r="F357" s="36">
        <f t="shared" ref="F357" si="1287">AVERAGE(E354,E355,E356,E357)</f>
        <v>590951.5</v>
      </c>
      <c r="G357" s="36">
        <f t="shared" ref="G357" si="1288">AVERAGE(F305,F253,F201)</f>
        <v>427187.16666666669</v>
      </c>
      <c r="H357" s="40">
        <f t="shared" ref="H357" si="1289">((E357/E305)-1)*100</f>
        <v>79.667020531074144</v>
      </c>
      <c r="I357" s="40">
        <f t="shared" ref="I357" si="1290">((F357/F305)-1)*100</f>
        <v>46.833654998313513</v>
      </c>
      <c r="J357" s="40">
        <f t="shared" ref="J357" si="1291">((F357/G357)-1)*100</f>
        <v>38.335499310801694</v>
      </c>
      <c r="L357" s="36">
        <v>10833</v>
      </c>
      <c r="M357" s="36">
        <v>17550</v>
      </c>
      <c r="N357" s="48">
        <v>21000</v>
      </c>
      <c r="O357" s="36">
        <v>49383</v>
      </c>
      <c r="P357" s="36">
        <f t="shared" ref="P357" si="1292">AVERAGE(O354,O355,O356,O357)</f>
        <v>41313.25</v>
      </c>
      <c r="Q357" s="36">
        <f t="shared" ref="Q357" si="1293">AVERAGE(P305,P253,P201)</f>
        <v>67895.916666666672</v>
      </c>
      <c r="R357" s="40">
        <f t="shared" ref="R357" si="1294">((O357/O305)-1)*100</f>
        <v>-33.891566265060234</v>
      </c>
      <c r="S357" s="40">
        <f t="shared" ref="S357" si="1295">((P357/P305)-1)*100</f>
        <v>-37.901659057174527</v>
      </c>
      <c r="T357" s="40">
        <f t="shared" ref="T357" si="1296">((P357/Q357)-1)*100</f>
        <v>-39.152084501890769</v>
      </c>
      <c r="V357" s="36">
        <v>108435</v>
      </c>
      <c r="W357" s="36">
        <v>13550</v>
      </c>
      <c r="X357" s="36">
        <v>8400</v>
      </c>
      <c r="Y357" s="36">
        <v>130385</v>
      </c>
      <c r="Z357" s="36">
        <f t="shared" ref="Z357" si="1297">AVERAGE(Y354,Y355,Y356,Y357)</f>
        <v>134714.75</v>
      </c>
      <c r="AA357" s="36">
        <f t="shared" ref="AA357" si="1298">AVERAGE(Z305,Z253,Z201)</f>
        <v>97898.916666666672</v>
      </c>
      <c r="AB357" s="40">
        <f t="shared" ref="AB357" si="1299">((Y357/Y305)-1)*100</f>
        <v>242.42456075846312</v>
      </c>
      <c r="AC357" s="40">
        <f t="shared" ref="AC357" si="1300">((Z357/Z305)-1)*100</f>
        <v>59.339470050239072</v>
      </c>
      <c r="AD357" s="40">
        <f t="shared" ref="AD357" si="1301">((Z357/AA357)-1)*100</f>
        <v>37.605966017669587</v>
      </c>
      <c r="AF357" s="36">
        <v>0</v>
      </c>
      <c r="AG357" s="36">
        <v>0</v>
      </c>
      <c r="AH357" s="36">
        <v>1400</v>
      </c>
      <c r="AI357" s="36">
        <v>1400</v>
      </c>
      <c r="AJ357" s="36">
        <f t="shared" ref="AJ357" si="1302">AVERAGE(AI354,AI355,AI356,AI357)</f>
        <v>4260.25</v>
      </c>
      <c r="AK357" s="36">
        <f t="shared" ref="AK357" si="1303">AVERAGE(AJ305,AJ253,AJ201)</f>
        <v>12744.333333333334</v>
      </c>
      <c r="AL357" s="40">
        <f t="shared" ref="AL357" si="1304">((AI357/AI305)-1)*100</f>
        <v>-95.757575757575751</v>
      </c>
      <c r="AM357" s="40">
        <f t="shared" ref="AM357" si="1305">((AJ357/AJ305)-1)*100</f>
        <v>-64.961447517220108</v>
      </c>
      <c r="AN357" s="40">
        <f t="shared" ref="AN357" si="1306">((AJ357/AK357)-1)*100</f>
        <v>-66.571417361964791</v>
      </c>
      <c r="AP357" s="36">
        <f t="shared" si="635"/>
        <v>602651</v>
      </c>
      <c r="AQ357" s="36">
        <f t="shared" si="635"/>
        <v>65600</v>
      </c>
      <c r="AR357" s="36">
        <f t="shared" si="635"/>
        <v>30800</v>
      </c>
      <c r="AS357" s="36">
        <f t="shared" si="635"/>
        <v>699051</v>
      </c>
      <c r="AT357" s="36">
        <f t="shared" ref="AT357" si="1307">AVERAGE(AS354,AS355,AS356,AS357)</f>
        <v>771239.75</v>
      </c>
      <c r="AU357" s="36">
        <f t="shared" ref="AU357" si="1308">AVERAGE(AT305,AT253,AT201)</f>
        <v>605726.33333333337</v>
      </c>
      <c r="AV357" s="40">
        <f t="shared" ref="AV357" si="1309">((AS357/AS305)-1)*100</f>
        <v>61.063123382862194</v>
      </c>
      <c r="AW357" s="40">
        <f t="shared" ref="AW357" si="1310">((AT357/AT305)-1)*100</f>
        <v>36.334545113855214</v>
      </c>
      <c r="AX357" s="40">
        <f t="shared" ref="AX357" si="1311">((AT357/AU357)-1)*100</f>
        <v>27.3247847350206</v>
      </c>
      <c r="AZ357" s="36">
        <f t="shared" si="379"/>
        <v>517.88300000000004</v>
      </c>
      <c r="BA357" s="36">
        <f t="shared" si="380"/>
        <v>49.383000000000003</v>
      </c>
      <c r="BB357" s="36">
        <f t="shared" si="381"/>
        <v>130.38499999999999</v>
      </c>
      <c r="BC357" s="36">
        <f t="shared" si="382"/>
        <v>1.4</v>
      </c>
      <c r="BD357" s="36">
        <f t="shared" si="952"/>
        <v>699.05100000000004</v>
      </c>
      <c r="BE357" s="41">
        <f t="shared" ref="BE357" si="1312">AZ357+BE356</f>
        <v>17361.550000000003</v>
      </c>
      <c r="BF357" s="41">
        <f t="shared" ref="BF357" si="1313">BA357+BF356</f>
        <v>1046.9479999999999</v>
      </c>
      <c r="BG357" s="41">
        <f t="shared" ref="BG357" si="1314">BB357+BG356</f>
        <v>5961.5949999999993</v>
      </c>
      <c r="BH357" s="41">
        <f t="shared" ref="BH357" si="1315">BC357+BH356</f>
        <v>279.84899999999993</v>
      </c>
      <c r="BI357" s="41">
        <f t="shared" ref="BI357" si="1316">BD357+BI356</f>
        <v>24649.941999999999</v>
      </c>
      <c r="BJ357" s="1">
        <f t="shared" si="691"/>
        <v>35</v>
      </c>
    </row>
    <row r="358" spans="1:62" x14ac:dyDescent="0.25">
      <c r="A358" s="33">
        <f t="shared" si="220"/>
        <v>40061</v>
      </c>
      <c r="B358" s="36">
        <v>273160</v>
      </c>
      <c r="C358" s="36">
        <v>23669</v>
      </c>
      <c r="D358" s="48">
        <v>0</v>
      </c>
      <c r="E358" s="36">
        <v>296829</v>
      </c>
      <c r="F358" s="36">
        <f t="shared" ref="F358" si="1317">AVERAGE(E355,E356,E357,E358)</f>
        <v>511910.75</v>
      </c>
      <c r="G358" s="36">
        <f t="shared" ref="G358" si="1318">AVERAGE(F306,F254,F202)</f>
        <v>389443.66666666669</v>
      </c>
      <c r="H358" s="40">
        <f t="shared" ref="H358" si="1319">((E358/E306)-1)*100</f>
        <v>-35.599776964416272</v>
      </c>
      <c r="I358" s="40">
        <f t="shared" ref="I358" si="1320">((F358/F306)-1)*100</f>
        <v>24.996673092583265</v>
      </c>
      <c r="J358" s="40">
        <f t="shared" ref="J358" si="1321">((F358/G358)-1)*100</f>
        <v>31.446674786511686</v>
      </c>
      <c r="L358" s="36">
        <v>6600</v>
      </c>
      <c r="M358" s="36">
        <v>16708</v>
      </c>
      <c r="N358" s="48">
        <v>1400</v>
      </c>
      <c r="O358" s="36">
        <v>24708</v>
      </c>
      <c r="P358" s="36">
        <f t="shared" ref="P358" si="1322">AVERAGE(O355,O356,O357,O358)</f>
        <v>31477.75</v>
      </c>
      <c r="Q358" s="36">
        <f t="shared" ref="Q358" si="1323">AVERAGE(P306,P254,P202)</f>
        <v>60642.916666666664</v>
      </c>
      <c r="R358" s="40">
        <f t="shared" ref="R358" si="1324">((O358/O306)-1)*100</f>
        <v>-62.849582005172309</v>
      </c>
      <c r="S358" s="40">
        <f t="shared" ref="S358" si="1325">((P358/P306)-1)*100</f>
        <v>-48.179655603845653</v>
      </c>
      <c r="T358" s="40">
        <f t="shared" ref="T358" si="1326">((P358/Q358)-1)*100</f>
        <v>-48.093278275148919</v>
      </c>
      <c r="V358" s="36">
        <v>35320</v>
      </c>
      <c r="W358" s="36">
        <v>21742</v>
      </c>
      <c r="X358" s="36">
        <v>0</v>
      </c>
      <c r="Y358" s="36">
        <v>57062</v>
      </c>
      <c r="Z358" s="36">
        <f t="shared" ref="Z358" si="1327">AVERAGE(Y355,Y356,Y357,Y358)</f>
        <v>119744.25</v>
      </c>
      <c r="AA358" s="36">
        <f t="shared" ref="AA358" si="1328">AVERAGE(Z306,Z254,Z202)</f>
        <v>93808.833333333328</v>
      </c>
      <c r="AB358" s="40">
        <f t="shared" ref="AB358" si="1329">((Y358/Y306)-1)*100</f>
        <v>-27.835390530149738</v>
      </c>
      <c r="AC358" s="40">
        <f t="shared" ref="AC358" si="1330">((Z358/Z306)-1)*100</f>
        <v>55.415130827536089</v>
      </c>
      <c r="AD358" s="40">
        <f t="shared" ref="AD358" si="1331">((Z358/AA358)-1)*100</f>
        <v>27.647094356785871</v>
      </c>
      <c r="AF358" s="36">
        <v>0</v>
      </c>
      <c r="AG358" s="36">
        <v>0</v>
      </c>
      <c r="AH358" s="36">
        <v>1400</v>
      </c>
      <c r="AI358" s="36">
        <v>1400</v>
      </c>
      <c r="AJ358" s="36">
        <f t="shared" ref="AJ358" si="1332">AVERAGE(AI355,AI356,AI357,AI358)</f>
        <v>2660.25</v>
      </c>
      <c r="AK358" s="36">
        <f t="shared" ref="AK358" si="1333">AVERAGE(AJ306,AJ254,AJ202)</f>
        <v>11009.666666666666</v>
      </c>
      <c r="AL358" s="40">
        <f t="shared" ref="AL358" si="1334">((AI358/AI306)-1)*100</f>
        <v>-50</v>
      </c>
      <c r="AM358" s="40">
        <f t="shared" ref="AM358" si="1335">((AJ358/AJ306)-1)*100</f>
        <v>-76.405764966740577</v>
      </c>
      <c r="AN358" s="40">
        <f t="shared" ref="AN358" si="1336">((AJ358/AK358)-1)*100</f>
        <v>-75.837143116655056</v>
      </c>
      <c r="AP358" s="36">
        <f t="shared" si="635"/>
        <v>315080</v>
      </c>
      <c r="AQ358" s="36">
        <f t="shared" si="635"/>
        <v>62119</v>
      </c>
      <c r="AR358" s="36">
        <f t="shared" si="635"/>
        <v>2800</v>
      </c>
      <c r="AS358" s="36">
        <f t="shared" si="635"/>
        <v>379999</v>
      </c>
      <c r="AT358" s="36">
        <f t="shared" ref="AT358" si="1337">AVERAGE(AS355,AS356,AS357,AS358)</f>
        <v>665793</v>
      </c>
      <c r="AU358" s="36">
        <f t="shared" ref="AU358" si="1338">AVERAGE(AT306,AT254,AT202)</f>
        <v>554905.08333333337</v>
      </c>
      <c r="AV358" s="40">
        <f t="shared" ref="AV358" si="1339">((AS358/AS306)-1)*100</f>
        <v>-37.632797356936642</v>
      </c>
      <c r="AW358" s="40">
        <f t="shared" ref="AW358" si="1340">((AT358/AT306)-1)*100</f>
        <v>19.188194193945108</v>
      </c>
      <c r="AX358" s="40">
        <f t="shared" ref="AX358" si="1341">((AT358/AU358)-1)*100</f>
        <v>19.983222355895403</v>
      </c>
      <c r="AZ358" s="36">
        <f t="shared" si="379"/>
        <v>296.82900000000001</v>
      </c>
      <c r="BA358" s="36">
        <f t="shared" si="380"/>
        <v>24.707999999999998</v>
      </c>
      <c r="BB358" s="36">
        <f t="shared" si="381"/>
        <v>57.061999999999998</v>
      </c>
      <c r="BC358" s="36">
        <f t="shared" si="382"/>
        <v>1.4</v>
      </c>
      <c r="BD358" s="36">
        <f t="shared" si="952"/>
        <v>379.99900000000002</v>
      </c>
      <c r="BE358" s="41">
        <f t="shared" ref="BE358" si="1342">AZ358+BE357</f>
        <v>17658.379000000004</v>
      </c>
      <c r="BF358" s="41">
        <f t="shared" ref="BF358" si="1343">BA358+BF357</f>
        <v>1071.6559999999999</v>
      </c>
      <c r="BG358" s="41">
        <f t="shared" ref="BG358" si="1344">BB358+BG357</f>
        <v>6018.6569999999992</v>
      </c>
      <c r="BH358" s="41">
        <f t="shared" ref="BH358" si="1345">BC358+BH357</f>
        <v>281.24899999999991</v>
      </c>
      <c r="BI358" s="41">
        <f t="shared" ref="BI358" si="1346">BD358+BI357</f>
        <v>25029.940999999999</v>
      </c>
      <c r="BJ358" s="1">
        <f t="shared" si="691"/>
        <v>36</v>
      </c>
    </row>
    <row r="359" spans="1:62" x14ac:dyDescent="0.25">
      <c r="A359" s="33">
        <f t="shared" si="220"/>
        <v>40068</v>
      </c>
      <c r="B359" s="36">
        <v>204932</v>
      </c>
      <c r="C359" s="36">
        <v>15000</v>
      </c>
      <c r="D359" s="48">
        <v>4400</v>
      </c>
      <c r="E359" s="36">
        <v>224332</v>
      </c>
      <c r="F359" s="36">
        <f t="shared" ref="F359" si="1347">AVERAGE(E356,E357,E358,E359)</f>
        <v>402858</v>
      </c>
      <c r="G359" s="36">
        <f t="shared" ref="G359" si="1348">AVERAGE(F307,F255,F203)</f>
        <v>346203.41666666669</v>
      </c>
      <c r="H359" s="40">
        <f t="shared" ref="H359" si="1349">((E359/E307)-1)*100</f>
        <v>-42.375249808629889</v>
      </c>
      <c r="I359" s="40">
        <f t="shared" ref="I359" si="1350">((F359/F307)-1)*100</f>
        <v>1.045994014112539</v>
      </c>
      <c r="J359" s="40">
        <f t="shared" ref="J359" si="1351">((F359/G359)-1)*100</f>
        <v>16.364536167441045</v>
      </c>
      <c r="L359" s="36">
        <v>16841</v>
      </c>
      <c r="M359" s="36">
        <v>27150</v>
      </c>
      <c r="N359" s="48">
        <v>0</v>
      </c>
      <c r="O359" s="36">
        <v>43991</v>
      </c>
      <c r="P359" s="36">
        <f t="shared" ref="P359" si="1352">AVERAGE(O356,O357,O358,O359)</f>
        <v>35083</v>
      </c>
      <c r="Q359" s="36">
        <f t="shared" ref="Q359" si="1353">AVERAGE(P307,P255,P203)</f>
        <v>66585.416666666672</v>
      </c>
      <c r="R359" s="40">
        <f t="shared" ref="R359" si="1354">((O359/O307)-1)*100</f>
        <v>-35.411833798267509</v>
      </c>
      <c r="S359" s="40">
        <f t="shared" ref="S359" si="1355">((P359/P307)-1)*100</f>
        <v>-48.949018866002639</v>
      </c>
      <c r="T359" s="40">
        <f t="shared" ref="T359" si="1356">((P359/Q359)-1)*100</f>
        <v>-47.311285629360789</v>
      </c>
      <c r="V359" s="36">
        <v>33017</v>
      </c>
      <c r="W359" s="36">
        <v>6388</v>
      </c>
      <c r="X359" s="36">
        <v>2900</v>
      </c>
      <c r="Y359" s="36">
        <v>42305</v>
      </c>
      <c r="Z359" s="36">
        <f t="shared" ref="Z359" si="1357">AVERAGE(Y356,Y357,Y358,Y359)</f>
        <v>86867.5</v>
      </c>
      <c r="AA359" s="36">
        <f t="shared" ref="AA359" si="1358">AVERAGE(Z307,Z255,Z203)</f>
        <v>82416.25</v>
      </c>
      <c r="AB359" s="40">
        <f t="shared" ref="AB359" si="1359">((Y359/Y307)-1)*100</f>
        <v>-11.327003290783711</v>
      </c>
      <c r="AC359" s="40">
        <f t="shared" ref="AC359" si="1360">((Z359/Z307)-1)*100</f>
        <v>24.360695048406434</v>
      </c>
      <c r="AD359" s="40">
        <f t="shared" ref="AD359" si="1361">((Z359/AA359)-1)*100</f>
        <v>5.4009373151532536</v>
      </c>
      <c r="AF359" s="36">
        <v>0</v>
      </c>
      <c r="AG359" s="36">
        <v>0</v>
      </c>
      <c r="AH359" s="36">
        <v>1400</v>
      </c>
      <c r="AI359" s="36">
        <v>1400</v>
      </c>
      <c r="AJ359" s="36">
        <f t="shared" ref="AJ359" si="1362">AVERAGE(AI356,AI357,AI358,AI359)</f>
        <v>3010.25</v>
      </c>
      <c r="AK359" s="36">
        <f t="shared" ref="AK359" si="1363">AVERAGE(AJ307,AJ255,AJ203)</f>
        <v>12841.333333333334</v>
      </c>
      <c r="AL359" s="40">
        <f t="shared" ref="AL359" si="1364">((AI359/AI307)-1)*100</f>
        <v>-85.106382978723403</v>
      </c>
      <c r="AM359" s="40">
        <f t="shared" ref="AM359" si="1365">((AJ359/AJ307)-1)*100</f>
        <v>-74.16094420600858</v>
      </c>
      <c r="AN359" s="40">
        <f t="shared" ref="AN359" si="1366">((AJ359/AK359)-1)*100</f>
        <v>-76.55811961374728</v>
      </c>
      <c r="AP359" s="36">
        <f t="shared" si="635"/>
        <v>254790</v>
      </c>
      <c r="AQ359" s="36">
        <f t="shared" si="635"/>
        <v>48538</v>
      </c>
      <c r="AR359" s="36">
        <f t="shared" si="635"/>
        <v>8700</v>
      </c>
      <c r="AS359" s="36">
        <f t="shared" si="635"/>
        <v>312028</v>
      </c>
      <c r="AT359" s="36">
        <f t="shared" ref="AT359" si="1367">AVERAGE(AS356,AS357,AS358,AS359)</f>
        <v>527818.75</v>
      </c>
      <c r="AU359" s="36">
        <f t="shared" ref="AU359" si="1368">AVERAGE(AT307,AT255,AT203)</f>
        <v>508046.41666666669</v>
      </c>
      <c r="AV359" s="40">
        <f t="shared" ref="AV359" si="1369">((AS359/AS307)-1)*100</f>
        <v>-39.355162220101569</v>
      </c>
      <c r="AW359" s="40">
        <f t="shared" ref="AW359" si="1370">((AT359/AT307)-1)*100</f>
        <v>-3.8424752304792809</v>
      </c>
      <c r="AX359" s="40">
        <f t="shared" ref="AX359" si="1371">((AT359/AU359)-1)*100</f>
        <v>3.8918359985808282</v>
      </c>
      <c r="AZ359" s="36">
        <f t="shared" si="379"/>
        <v>224.33199999999999</v>
      </c>
      <c r="BA359" s="36">
        <f t="shared" si="380"/>
        <v>43.991</v>
      </c>
      <c r="BB359" s="36">
        <f t="shared" si="381"/>
        <v>42.305</v>
      </c>
      <c r="BC359" s="36">
        <f t="shared" si="382"/>
        <v>1.4</v>
      </c>
      <c r="BD359" s="36">
        <f t="shared" si="952"/>
        <v>312.02800000000002</v>
      </c>
      <c r="BE359" s="41">
        <f t="shared" ref="BE359" si="1372">AZ359+BE358</f>
        <v>17882.711000000003</v>
      </c>
      <c r="BF359" s="41">
        <f t="shared" ref="BF359" si="1373">BA359+BF358</f>
        <v>1115.6469999999999</v>
      </c>
      <c r="BG359" s="41">
        <f t="shared" ref="BG359" si="1374">BB359+BG358</f>
        <v>6060.9619999999995</v>
      </c>
      <c r="BH359" s="41">
        <f t="shared" ref="BH359" si="1375">BC359+BH358</f>
        <v>282.64899999999989</v>
      </c>
      <c r="BI359" s="41">
        <f t="shared" ref="BI359" si="1376">BD359+BI358</f>
        <v>25341.968999999997</v>
      </c>
      <c r="BJ359" s="1">
        <f t="shared" si="691"/>
        <v>37</v>
      </c>
    </row>
    <row r="360" spans="1:62" x14ac:dyDescent="0.25">
      <c r="A360" s="33">
        <f t="shared" si="220"/>
        <v>40075</v>
      </c>
      <c r="B360" s="36">
        <v>152116</v>
      </c>
      <c r="C360" s="36">
        <v>9600</v>
      </c>
      <c r="D360" s="48">
        <v>0</v>
      </c>
      <c r="E360" s="36">
        <v>161716</v>
      </c>
      <c r="F360" s="36">
        <f t="shared" ref="F360" si="1377">AVERAGE(E357,E358,E359,E360)</f>
        <v>300190</v>
      </c>
      <c r="G360" s="36">
        <f t="shared" ref="G360" si="1378">AVERAGE(F308,F256,F204)</f>
        <v>338445.75</v>
      </c>
      <c r="H360" s="40">
        <f t="shared" ref="H360" si="1379">((E360/E308)-1)*100</f>
        <v>-50.277031306689949</v>
      </c>
      <c r="I360" s="40">
        <f t="shared" ref="I360" si="1380">((F360/F308)-1)*100</f>
        <v>-17.963559248502591</v>
      </c>
      <c r="J360" s="40">
        <f t="shared" ref="J360" si="1381">((F360/G360)-1)*100</f>
        <v>-11.303362503444047</v>
      </c>
      <c r="L360" s="36">
        <v>7921</v>
      </c>
      <c r="M360" s="36">
        <v>13250</v>
      </c>
      <c r="N360" s="48">
        <v>22400</v>
      </c>
      <c r="O360" s="36">
        <v>43571</v>
      </c>
      <c r="P360" s="36">
        <f t="shared" ref="P360" si="1382">AVERAGE(O357,O358,O359,O360)</f>
        <v>40413.25</v>
      </c>
      <c r="Q360" s="36">
        <f t="shared" ref="Q360" si="1383">AVERAGE(P308,P256,P204)</f>
        <v>63114.916666666664</v>
      </c>
      <c r="R360" s="40">
        <f t="shared" ref="R360" si="1384">((O360/O308)-1)*100</f>
        <v>-43.832261224910731</v>
      </c>
      <c r="S360" s="40">
        <f t="shared" ref="S360" si="1385">((P360/P308)-1)*100</f>
        <v>-43.653513006681976</v>
      </c>
      <c r="T360" s="40">
        <f t="shared" ref="T360" si="1386">((P360/Q360)-1)*100</f>
        <v>-35.968781812012217</v>
      </c>
      <c r="V360" s="36">
        <v>23216</v>
      </c>
      <c r="W360" s="36">
        <v>6100</v>
      </c>
      <c r="X360" s="36">
        <v>9800</v>
      </c>
      <c r="Y360" s="36">
        <v>39116</v>
      </c>
      <c r="Z360" s="36">
        <f t="shared" ref="Z360" si="1387">AVERAGE(Y357,Y358,Y359,Y360)</f>
        <v>67217</v>
      </c>
      <c r="AA360" s="36">
        <f t="shared" ref="AA360" si="1388">AVERAGE(Z308,Z256,Z204)</f>
        <v>73257</v>
      </c>
      <c r="AB360" s="40">
        <f t="shared" ref="AB360" si="1389">((Y360/Y308)-1)*100</f>
        <v>56.758706367971776</v>
      </c>
      <c r="AC360" s="40">
        <f t="shared" ref="AC360" si="1390">((Z360/Z308)-1)*100</f>
        <v>41.650378534436896</v>
      </c>
      <c r="AD360" s="40">
        <f t="shared" ref="AD360" si="1391">((Z360/AA360)-1)*100</f>
        <v>-8.2449458754794804</v>
      </c>
      <c r="AF360" s="36">
        <v>0</v>
      </c>
      <c r="AG360" s="36">
        <v>0</v>
      </c>
      <c r="AH360" s="36">
        <v>0</v>
      </c>
      <c r="AI360" s="36">
        <v>0</v>
      </c>
      <c r="AJ360" s="36">
        <f t="shared" ref="AJ360" si="1392">AVERAGE(AI357,AI358,AI359,AI360)</f>
        <v>1050</v>
      </c>
      <c r="AK360" s="36">
        <f t="shared" ref="AK360" si="1393">AVERAGE(AJ308,AJ256,AJ204)</f>
        <v>12887</v>
      </c>
      <c r="AL360" s="40"/>
      <c r="AM360" s="40">
        <f t="shared" ref="AM360" si="1394">((AJ360/AJ308)-1)*100</f>
        <v>-90.707964601769902</v>
      </c>
      <c r="AN360" s="40">
        <f t="shared" ref="AN360" si="1395">((AJ360/AK360)-1)*100</f>
        <v>-91.852254209668658</v>
      </c>
      <c r="AP360" s="36">
        <f t="shared" si="635"/>
        <v>183253</v>
      </c>
      <c r="AQ360" s="36">
        <f t="shared" si="635"/>
        <v>28950</v>
      </c>
      <c r="AR360" s="36">
        <f t="shared" si="635"/>
        <v>32200</v>
      </c>
      <c r="AS360" s="36">
        <f t="shared" si="635"/>
        <v>244403</v>
      </c>
      <c r="AT360" s="36">
        <f t="shared" ref="AT360" si="1396">AVERAGE(AS357,AS358,AS359,AS360)</f>
        <v>408870.25</v>
      </c>
      <c r="AU360" s="36">
        <f t="shared" ref="AU360" si="1397">AVERAGE(AT308,AT256,AT204)</f>
        <v>487704.66666666669</v>
      </c>
      <c r="AV360" s="40">
        <f t="shared" ref="AV360" si="1398">((AS360/AS308)-1)*100</f>
        <v>-42.86445670469422</v>
      </c>
      <c r="AW360" s="40">
        <f t="shared" ref="AW360" si="1399">((AT360/AT308)-1)*100</f>
        <v>-17.632616553341997</v>
      </c>
      <c r="AX360" s="40">
        <f t="shared" ref="AX360" si="1400">((AT360/AU360)-1)*100</f>
        <v>-16.164376118333912</v>
      </c>
      <c r="AZ360" s="36">
        <f t="shared" si="379"/>
        <v>161.71600000000001</v>
      </c>
      <c r="BA360" s="36">
        <f t="shared" si="380"/>
        <v>43.570999999999998</v>
      </c>
      <c r="BB360" s="36">
        <f t="shared" si="381"/>
        <v>39.116</v>
      </c>
      <c r="BC360" s="36">
        <f t="shared" si="382"/>
        <v>0</v>
      </c>
      <c r="BD360" s="36">
        <f t="shared" si="952"/>
        <v>244.40299999999999</v>
      </c>
      <c r="BE360" s="41">
        <f t="shared" ref="BE360" si="1401">AZ360+BE359</f>
        <v>18044.427000000003</v>
      </c>
      <c r="BF360" s="41">
        <f t="shared" ref="BF360" si="1402">BA360+BF359</f>
        <v>1159.2179999999998</v>
      </c>
      <c r="BG360" s="41">
        <f t="shared" ref="BG360" si="1403">BB360+BG359</f>
        <v>6100.0779999999995</v>
      </c>
      <c r="BH360" s="41">
        <f t="shared" ref="BH360" si="1404">BC360+BH359</f>
        <v>282.64899999999989</v>
      </c>
      <c r="BI360" s="41">
        <f t="shared" ref="BI360" si="1405">BD360+BI359</f>
        <v>25586.371999999996</v>
      </c>
      <c r="BJ360" s="1">
        <f t="shared" si="691"/>
        <v>38</v>
      </c>
    </row>
    <row r="361" spans="1:62" x14ac:dyDescent="0.25">
      <c r="A361" s="33">
        <f t="shared" si="220"/>
        <v>40082</v>
      </c>
      <c r="B361" s="36">
        <v>148789</v>
      </c>
      <c r="C361" s="36">
        <v>110950</v>
      </c>
      <c r="D361" s="48">
        <v>0</v>
      </c>
      <c r="E361" s="36">
        <v>259739</v>
      </c>
      <c r="F361" s="36">
        <f t="shared" ref="F361" si="1406">AVERAGE(E358,E359,E360,E361)</f>
        <v>235654</v>
      </c>
      <c r="G361" s="36">
        <f t="shared" ref="G361" si="1407">AVERAGE(F309,F257,F205)</f>
        <v>351836.83333333331</v>
      </c>
      <c r="H361" s="40">
        <f t="shared" ref="H361" si="1408">((E361/E309)-1)*100</f>
        <v>15.147337202033938</v>
      </c>
      <c r="I361" s="40">
        <f t="shared" ref="I361" si="1409">((F361/F309)-1)*100</f>
        <v>-32.719112415561277</v>
      </c>
      <c r="J361" s="40">
        <f t="shared" ref="J361" si="1410">((F361/G361)-1)*100</f>
        <v>-33.021793719721401</v>
      </c>
      <c r="L361" s="36">
        <v>26577</v>
      </c>
      <c r="M361" s="36">
        <v>23250</v>
      </c>
      <c r="N361" s="48">
        <v>5600</v>
      </c>
      <c r="O361" s="36">
        <v>55427</v>
      </c>
      <c r="P361" s="36">
        <f t="shared" ref="P361" si="1411">AVERAGE(O358,O359,O360,O361)</f>
        <v>41924.25</v>
      </c>
      <c r="Q361" s="36">
        <f t="shared" ref="Q361" si="1412">AVERAGE(P309,P257,P205)</f>
        <v>55569.416666666664</v>
      </c>
      <c r="R361" s="40">
        <f t="shared" ref="R361" si="1413">((O361/O309)-1)*100</f>
        <v>32.138940542602398</v>
      </c>
      <c r="S361" s="40">
        <f t="shared" ref="S361" si="1414">((P361/P309)-1)*100</f>
        <v>-34.01315038738948</v>
      </c>
      <c r="T361" s="40">
        <f t="shared" ref="T361" si="1415">((P361/Q361)-1)*100</f>
        <v>-24.555173484215686</v>
      </c>
      <c r="V361" s="36">
        <v>10800</v>
      </c>
      <c r="W361" s="36">
        <v>4950</v>
      </c>
      <c r="X361" s="36">
        <v>0</v>
      </c>
      <c r="Y361" s="36">
        <v>15750</v>
      </c>
      <c r="Z361" s="36">
        <f t="shared" ref="Z361" si="1416">AVERAGE(Y358,Y359,Y360,Y361)</f>
        <v>38558.25</v>
      </c>
      <c r="AA361" s="36">
        <f t="shared" ref="AA361" si="1417">AVERAGE(Z309,Z257,Z205)</f>
        <v>73728.333333333328</v>
      </c>
      <c r="AB361" s="40">
        <f t="shared" ref="AB361" si="1418">((Y361/Y309)-1)*100</f>
        <v>-42.555985119264719</v>
      </c>
      <c r="AC361" s="40">
        <f t="shared" ref="AC361" si="1419">((Z361/Z309)-1)*100</f>
        <v>-13.909417701169957</v>
      </c>
      <c r="AD361" s="40">
        <f t="shared" ref="AD361" si="1420">((Z361/AA361)-1)*100</f>
        <v>-47.702262811673478</v>
      </c>
      <c r="AF361" s="36">
        <v>1520</v>
      </c>
      <c r="AG361" s="36">
        <v>3500</v>
      </c>
      <c r="AH361" s="36">
        <v>1400</v>
      </c>
      <c r="AI361" s="36">
        <v>6420</v>
      </c>
      <c r="AJ361" s="36">
        <f t="shared" ref="AJ361" si="1421">AVERAGE(AI358,AI359,AI360,AI361)</f>
        <v>2305</v>
      </c>
      <c r="AK361" s="36">
        <f t="shared" ref="AK361" si="1422">AVERAGE(AJ309,AJ257,AJ205)</f>
        <v>11627.416666666666</v>
      </c>
      <c r="AL361" s="40">
        <f t="shared" ref="AL361" si="1423">((AI361/AI309)-1)*100</f>
        <v>25.024342745861738</v>
      </c>
      <c r="AM361" s="40">
        <f t="shared" ref="AM361" si="1424">((AJ361/AJ309)-1)*100</f>
        <v>-46.812806460917223</v>
      </c>
      <c r="AN361" s="40">
        <f t="shared" ref="AN361" si="1425">((AJ361/AK361)-1)*100</f>
        <v>-80.176164094919329</v>
      </c>
      <c r="AP361" s="36">
        <f t="shared" si="635"/>
        <v>187686</v>
      </c>
      <c r="AQ361" s="36">
        <f t="shared" si="635"/>
        <v>142650</v>
      </c>
      <c r="AR361" s="36">
        <f t="shared" si="635"/>
        <v>7000</v>
      </c>
      <c r="AS361" s="36">
        <f t="shared" si="635"/>
        <v>337336</v>
      </c>
      <c r="AT361" s="36">
        <f t="shared" ref="AT361" si="1426">AVERAGE(AS358,AS359,AS360,AS361)</f>
        <v>318441.5</v>
      </c>
      <c r="AU361" s="36">
        <f t="shared" ref="AU361" si="1427">AVERAGE(AT309,AT257,AT205)</f>
        <v>492762</v>
      </c>
      <c r="AV361" s="40">
        <f t="shared" ref="AV361" si="1428">((AS361/AS309)-1)*100</f>
        <v>12.419102209484457</v>
      </c>
      <c r="AW361" s="40">
        <f t="shared" ref="AW361" si="1429">((AT361/AT309)-1)*100</f>
        <v>-31.208766282862754</v>
      </c>
      <c r="AX361" s="40">
        <f t="shared" ref="AX361" si="1430">((AT361/AU361)-1)*100</f>
        <v>-35.3762059574399</v>
      </c>
      <c r="AZ361" s="36">
        <f t="shared" si="379"/>
        <v>259.73899999999998</v>
      </c>
      <c r="BA361" s="36">
        <f t="shared" si="380"/>
        <v>55.427</v>
      </c>
      <c r="BB361" s="36">
        <f t="shared" si="381"/>
        <v>15.75</v>
      </c>
      <c r="BC361" s="36">
        <f t="shared" si="382"/>
        <v>6.42</v>
      </c>
      <c r="BD361" s="36">
        <f t="shared" si="952"/>
        <v>337.33600000000001</v>
      </c>
      <c r="BE361" s="41">
        <f t="shared" ref="BE361" si="1431">AZ361+BE360</f>
        <v>18304.166000000005</v>
      </c>
      <c r="BF361" s="41">
        <f t="shared" ref="BF361" si="1432">BA361+BF360</f>
        <v>1214.6449999999998</v>
      </c>
      <c r="BG361" s="41">
        <f t="shared" ref="BG361" si="1433">BB361+BG360</f>
        <v>6115.8279999999995</v>
      </c>
      <c r="BH361" s="41">
        <f t="shared" ref="BH361" si="1434">BC361+BH360</f>
        <v>289.0689999999999</v>
      </c>
      <c r="BI361" s="41">
        <f t="shared" ref="BI361" si="1435">BD361+BI360</f>
        <v>25923.707999999995</v>
      </c>
      <c r="BJ361" s="1">
        <f t="shared" si="691"/>
        <v>39</v>
      </c>
    </row>
    <row r="362" spans="1:62" x14ac:dyDescent="0.25">
      <c r="A362" s="33">
        <f t="shared" si="220"/>
        <v>40089</v>
      </c>
      <c r="B362" s="36">
        <v>220790</v>
      </c>
      <c r="C362" s="36">
        <v>77168</v>
      </c>
      <c r="D362" s="48">
        <v>0</v>
      </c>
      <c r="E362" s="36">
        <v>297958</v>
      </c>
      <c r="F362" s="36">
        <f t="shared" ref="F362" si="1436">AVERAGE(E359,E360,E361,E362)</f>
        <v>235936.25</v>
      </c>
      <c r="G362" s="36">
        <f t="shared" ref="G362" si="1437">AVERAGE(F310,F258,F206)</f>
        <v>366497.75</v>
      </c>
      <c r="H362" s="40">
        <f t="shared" ref="H362" si="1438">((E362/E310)-1)*100</f>
        <v>-16.901494868362342</v>
      </c>
      <c r="I362" s="40">
        <f t="shared" ref="I362" si="1439">((F362/F310)-1)*100</f>
        <v>-27.329491946717511</v>
      </c>
      <c r="J362" s="40">
        <f t="shared" ref="J362" si="1440">((F362/G362)-1)*100</f>
        <v>-35.624093190203766</v>
      </c>
      <c r="L362" s="36">
        <v>17500</v>
      </c>
      <c r="M362" s="36">
        <v>3250</v>
      </c>
      <c r="N362" s="48">
        <v>2800</v>
      </c>
      <c r="O362" s="36">
        <v>23550</v>
      </c>
      <c r="P362" s="36">
        <f t="shared" ref="P362" si="1441">AVERAGE(O359,O360,O361,O362)</f>
        <v>41634.75</v>
      </c>
      <c r="Q362" s="36">
        <f t="shared" ref="Q362" si="1442">AVERAGE(P310,P258,P206)</f>
        <v>53754.333333333336</v>
      </c>
      <c r="R362" s="40">
        <f t="shared" ref="R362" si="1443">((O362/O310)-1)*100</f>
        <v>-47.758379733356989</v>
      </c>
      <c r="S362" s="40">
        <f t="shared" ref="S362" si="1444">((P362/P310)-1)*100</f>
        <v>-28.434346906853225</v>
      </c>
      <c r="T362" s="40">
        <f t="shared" ref="T362" si="1445">((P362/Q362)-1)*100</f>
        <v>-22.546244333790145</v>
      </c>
      <c r="V362" s="36">
        <v>3000</v>
      </c>
      <c r="W362" s="36">
        <v>9250</v>
      </c>
      <c r="X362" s="36">
        <v>2800</v>
      </c>
      <c r="Y362" s="36">
        <v>15050</v>
      </c>
      <c r="Z362" s="36">
        <f t="shared" ref="Z362" si="1446">AVERAGE(Y359,Y360,Y361,Y362)</f>
        <v>28055.25</v>
      </c>
      <c r="AA362" s="36">
        <f t="shared" ref="AA362" si="1447">AVERAGE(Z310,Z258,Z206)</f>
        <v>88099.25</v>
      </c>
      <c r="AB362" s="40">
        <f t="shared" ref="AB362" si="1448">((Y362/Y310)-1)*100</f>
        <v>-82.780911410363487</v>
      </c>
      <c r="AC362" s="40">
        <f t="shared" ref="AC362" si="1449">((Z362/Z310)-1)*100</f>
        <v>-40.143372999151929</v>
      </c>
      <c r="AD362" s="40">
        <f t="shared" ref="AD362" si="1450">((Z362/AA362)-1)*100</f>
        <v>-68.154950240779584</v>
      </c>
      <c r="AF362" s="36">
        <v>18000</v>
      </c>
      <c r="AG362" s="36">
        <v>0</v>
      </c>
      <c r="AH362" s="36">
        <v>4500</v>
      </c>
      <c r="AI362" s="36">
        <v>22500</v>
      </c>
      <c r="AJ362" s="36">
        <f t="shared" ref="AJ362" si="1451">AVERAGE(AI359,AI360,AI361,AI362)</f>
        <v>7580</v>
      </c>
      <c r="AK362" s="36">
        <f t="shared" ref="AK362" si="1452">AVERAGE(AJ310,AJ258,AJ206)</f>
        <v>12505.75</v>
      </c>
      <c r="AL362" s="40">
        <f t="shared" ref="AL362" si="1453">((AI362/AI310)-1)*100</f>
        <v>114.28571428571428</v>
      </c>
      <c r="AM362" s="40">
        <f t="shared" ref="AM362" si="1454">((AJ362/AJ310)-1)*100</f>
        <v>21.110445376472931</v>
      </c>
      <c r="AN362" s="40">
        <f t="shared" ref="AN362" si="1455">((AJ362/AK362)-1)*100</f>
        <v>-39.387881574475735</v>
      </c>
      <c r="AP362" s="36">
        <f t="shared" si="635"/>
        <v>259290</v>
      </c>
      <c r="AQ362" s="36">
        <f t="shared" si="635"/>
        <v>89668</v>
      </c>
      <c r="AR362" s="36">
        <f t="shared" si="635"/>
        <v>10100</v>
      </c>
      <c r="AS362" s="36">
        <f t="shared" si="635"/>
        <v>359058</v>
      </c>
      <c r="AT362" s="36">
        <f t="shared" ref="AT362" si="1456">AVERAGE(AS359,AS360,AS361,AS362)</f>
        <v>313206.25</v>
      </c>
      <c r="AU362" s="36">
        <f t="shared" ref="AU362" si="1457">AVERAGE(AT310,AT258,AT206)</f>
        <v>520857.08333333331</v>
      </c>
      <c r="AV362" s="40">
        <f t="shared" ref="AV362" si="1458">((AS362/AS310)-1)*100</f>
        <v>-28.409186070159631</v>
      </c>
      <c r="AW362" s="40">
        <f t="shared" ref="AW362" si="1459">((AT362/AT310)-1)*100</f>
        <v>-28.159131687853989</v>
      </c>
      <c r="AX362" s="40">
        <f t="shared" ref="AX362" si="1460">((AT362/AU362)-1)*100</f>
        <v>-39.867142058322138</v>
      </c>
      <c r="AZ362" s="36">
        <f t="shared" si="379"/>
        <v>297.95800000000003</v>
      </c>
      <c r="BA362" s="36">
        <f t="shared" si="380"/>
        <v>23.55</v>
      </c>
      <c r="BB362" s="36">
        <f t="shared" si="381"/>
        <v>15.05</v>
      </c>
      <c r="BC362" s="36">
        <f t="shared" si="382"/>
        <v>22.5</v>
      </c>
      <c r="BD362" s="36">
        <f t="shared" si="952"/>
        <v>359.05799999999999</v>
      </c>
      <c r="BE362" s="41">
        <f t="shared" ref="BE362" si="1461">AZ362+BE361</f>
        <v>18602.124000000003</v>
      </c>
      <c r="BF362" s="41">
        <f t="shared" ref="BF362" si="1462">BA362+BF361</f>
        <v>1238.1949999999997</v>
      </c>
      <c r="BG362" s="41">
        <f t="shared" ref="BG362" si="1463">BB362+BG361</f>
        <v>6130.8779999999997</v>
      </c>
      <c r="BH362" s="41">
        <f t="shared" ref="BH362" si="1464">BC362+BH361</f>
        <v>311.5689999999999</v>
      </c>
      <c r="BI362" s="41">
        <f t="shared" ref="BI362" si="1465">BD362+BI361</f>
        <v>26282.765999999996</v>
      </c>
      <c r="BJ362" s="1">
        <f t="shared" si="691"/>
        <v>40</v>
      </c>
    </row>
    <row r="363" spans="1:62" x14ac:dyDescent="0.25">
      <c r="A363" s="33">
        <f t="shared" si="220"/>
        <v>40096</v>
      </c>
      <c r="B363" s="36">
        <v>250918</v>
      </c>
      <c r="C363" s="36">
        <v>68351</v>
      </c>
      <c r="D363" s="48">
        <v>2800</v>
      </c>
      <c r="E363" s="36">
        <v>322069</v>
      </c>
      <c r="F363" s="36">
        <f t="shared" ref="F363" si="1466">AVERAGE(E360,E361,E362,E363)</f>
        <v>260370.5</v>
      </c>
      <c r="G363" s="36">
        <f t="shared" ref="G363" si="1467">AVERAGE(F311,F259,F207)</f>
        <v>376384.75</v>
      </c>
      <c r="H363" s="40">
        <f t="shared" ref="H363" si="1468">((E363/E311)-1)*100</f>
        <v>61.127148110163354</v>
      </c>
      <c r="I363" s="40">
        <f t="shared" ref="I363" si="1469">((F363/F311)-1)*100</f>
        <v>-6.1093531665539764</v>
      </c>
      <c r="J363" s="40">
        <f t="shared" ref="J363" si="1470">((F363/G363)-1)*100</f>
        <v>-30.823313112446769</v>
      </c>
      <c r="L363" s="36">
        <v>18713</v>
      </c>
      <c r="M363" s="36">
        <v>26804</v>
      </c>
      <c r="N363" s="48">
        <v>4200</v>
      </c>
      <c r="O363" s="36">
        <v>49717</v>
      </c>
      <c r="P363" s="36">
        <f t="shared" ref="P363" si="1471">AVERAGE(O360,O361,O362,O363)</f>
        <v>43066.25</v>
      </c>
      <c r="Q363" s="36">
        <f t="shared" ref="Q363" si="1472">AVERAGE(P311,P259,P207)</f>
        <v>39814.25</v>
      </c>
      <c r="R363" s="40">
        <f t="shared" ref="R363" si="1473">((O363/O311)-1)*100</f>
        <v>75.362421078621566</v>
      </c>
      <c r="S363" s="40">
        <f t="shared" ref="S363" si="1474">((P363/P311)-1)*100</f>
        <v>-10.719931173522534</v>
      </c>
      <c r="T363" s="40">
        <f t="shared" ref="T363" si="1475">((P363/Q363)-1)*100</f>
        <v>8.1679298241207565</v>
      </c>
      <c r="V363" s="36">
        <v>45020</v>
      </c>
      <c r="W363" s="36">
        <v>48902</v>
      </c>
      <c r="X363" s="36">
        <v>12600</v>
      </c>
      <c r="Y363" s="36">
        <v>106522</v>
      </c>
      <c r="Z363" s="36">
        <f t="shared" ref="Z363" si="1476">AVERAGE(Y360,Y361,Y362,Y363)</f>
        <v>44109.5</v>
      </c>
      <c r="AA363" s="36">
        <f t="shared" ref="AA363" si="1477">AVERAGE(Z311,Z259,Z207)</f>
        <v>120478.66666666667</v>
      </c>
      <c r="AB363" s="40">
        <f t="shared" ref="AB363" si="1478">((Y363/Y311)-1)*100</f>
        <v>-14.1609250977074</v>
      </c>
      <c r="AC363" s="40">
        <f t="shared" ref="AC363" si="1479">((Z363/Z311)-1)*100</f>
        <v>-33.13424464412266</v>
      </c>
      <c r="AD363" s="40">
        <f t="shared" ref="AD363" si="1480">((Z363/AA363)-1)*100</f>
        <v>-63.388124038557315</v>
      </c>
      <c r="AF363" s="36">
        <v>6111</v>
      </c>
      <c r="AG363" s="36">
        <v>0</v>
      </c>
      <c r="AH363" s="36">
        <v>11500</v>
      </c>
      <c r="AI363" s="36">
        <v>17611</v>
      </c>
      <c r="AJ363" s="36">
        <f t="shared" ref="AJ363" si="1481">AVERAGE(AI360,AI361,AI362,AI363)</f>
        <v>11632.75</v>
      </c>
      <c r="AK363" s="36">
        <f t="shared" ref="AK363" si="1482">AVERAGE(AJ311,AJ259,AJ207)</f>
        <v>12106.666666666666</v>
      </c>
      <c r="AL363" s="40">
        <f t="shared" ref="AL363" si="1483">((AI363/AI311)-1)*100</f>
        <v>274.70212765957444</v>
      </c>
      <c r="AM363" s="40">
        <f t="shared" ref="AM363" si="1484">((AJ363/AJ311)-1)*100</f>
        <v>128.82222768625522</v>
      </c>
      <c r="AN363" s="40">
        <f t="shared" ref="AN363" si="1485">((AJ363/AK363)-1)*100</f>
        <v>-3.9145099118942706</v>
      </c>
      <c r="AP363" s="36">
        <f t="shared" si="635"/>
        <v>320762</v>
      </c>
      <c r="AQ363" s="36">
        <f t="shared" si="635"/>
        <v>144057</v>
      </c>
      <c r="AR363" s="36">
        <f t="shared" si="635"/>
        <v>31100</v>
      </c>
      <c r="AS363" s="36">
        <f t="shared" si="635"/>
        <v>495919</v>
      </c>
      <c r="AT363" s="36">
        <f t="shared" ref="AT363" si="1486">AVERAGE(AS360,AS361,AS362,AS363)</f>
        <v>359179</v>
      </c>
      <c r="AU363" s="36">
        <f t="shared" ref="AU363" si="1487">AVERAGE(AT311,AT259,AT207)</f>
        <v>548784.33333333337</v>
      </c>
      <c r="AV363" s="40">
        <f t="shared" ref="AV363" si="1488">((AS363/AS311)-1)*100</f>
        <v>38.900823737994749</v>
      </c>
      <c r="AW363" s="40">
        <f t="shared" ref="AW363" si="1489">((AT363/AT311)-1)*100</f>
        <v>-9.435622600310257</v>
      </c>
      <c r="AX363" s="40">
        <f t="shared" ref="AX363" si="1490">((AT363/AU363)-1)*100</f>
        <v>-34.550063078817253</v>
      </c>
      <c r="AZ363" s="36">
        <f t="shared" si="379"/>
        <v>322.06900000000002</v>
      </c>
      <c r="BA363" s="36">
        <f t="shared" si="380"/>
        <v>49.716999999999999</v>
      </c>
      <c r="BB363" s="36">
        <f t="shared" si="381"/>
        <v>106.52200000000001</v>
      </c>
      <c r="BC363" s="36">
        <f t="shared" si="382"/>
        <v>17.611000000000001</v>
      </c>
      <c r="BD363" s="36">
        <f t="shared" si="952"/>
        <v>495.91899999999998</v>
      </c>
      <c r="BE363" s="41">
        <f t="shared" ref="BE363" si="1491">AZ363+BE362</f>
        <v>18924.193000000003</v>
      </c>
      <c r="BF363" s="41">
        <f t="shared" ref="BF363" si="1492">BA363+BF362</f>
        <v>1287.9119999999998</v>
      </c>
      <c r="BG363" s="41">
        <f t="shared" ref="BG363" si="1493">BB363+BG362</f>
        <v>6237.4</v>
      </c>
      <c r="BH363" s="41">
        <f t="shared" ref="BH363" si="1494">BC363+BH362</f>
        <v>329.17999999999989</v>
      </c>
      <c r="BI363" s="41">
        <f t="shared" ref="BI363" si="1495">BD363+BI362</f>
        <v>26778.684999999998</v>
      </c>
      <c r="BJ363" s="1">
        <f t="shared" si="691"/>
        <v>41</v>
      </c>
    </row>
    <row r="364" spans="1:62" x14ac:dyDescent="0.25">
      <c r="A364" s="33">
        <f t="shared" si="220"/>
        <v>40103</v>
      </c>
      <c r="B364" s="36">
        <v>174163</v>
      </c>
      <c r="C364" s="36">
        <v>108912</v>
      </c>
      <c r="D364" s="48">
        <v>2800</v>
      </c>
      <c r="E364" s="36">
        <v>285875</v>
      </c>
      <c r="F364" s="36">
        <f t="shared" ref="F364" si="1496">AVERAGE(E361,E362,E363,E364)</f>
        <v>291410.25</v>
      </c>
      <c r="G364" s="36">
        <f t="shared" ref="G364" si="1497">AVERAGE(F312,F260,F208)</f>
        <v>384441</v>
      </c>
      <c r="H364" s="40">
        <f t="shared" ref="H364" si="1498">((E364/E312)-1)*100</f>
        <v>38.300291234894004</v>
      </c>
      <c r="I364" s="40">
        <f t="shared" ref="I364" si="1499">((F364/F312)-1)*100</f>
        <v>17.6557096743587</v>
      </c>
      <c r="J364" s="40">
        <f t="shared" ref="J364" si="1500">((F364/G364)-1)*100</f>
        <v>-24.19896681155236</v>
      </c>
      <c r="L364" s="36">
        <v>3282</v>
      </c>
      <c r="M364" s="36">
        <v>10358</v>
      </c>
      <c r="N364" s="48">
        <v>0</v>
      </c>
      <c r="O364" s="36">
        <v>13640</v>
      </c>
      <c r="P364" s="36">
        <f t="shared" ref="P364" si="1501">AVERAGE(O361,O362,O363,O364)</f>
        <v>35583.5</v>
      </c>
      <c r="Q364" s="36">
        <f t="shared" ref="Q364" si="1502">AVERAGE(P312,P260,P208)</f>
        <v>36703.083333333336</v>
      </c>
      <c r="R364" s="40">
        <f t="shared" ref="R364" si="1503">((O364/O312)-1)*100</f>
        <v>-63.719544632407697</v>
      </c>
      <c r="S364" s="40">
        <f t="shared" ref="S364" si="1504">((P364/P312)-1)*100</f>
        <v>-6.9542138430562446</v>
      </c>
      <c r="T364" s="40">
        <f t="shared" ref="T364" si="1505">((P364/Q364)-1)*100</f>
        <v>-3.0503795094417696</v>
      </c>
      <c r="V364" s="36">
        <v>75177</v>
      </c>
      <c r="W364" s="36">
        <v>70155</v>
      </c>
      <c r="X364" s="36">
        <v>1400</v>
      </c>
      <c r="Y364" s="36">
        <v>146732</v>
      </c>
      <c r="Z364" s="36">
        <f t="shared" ref="Z364" si="1506">AVERAGE(Y361,Y362,Y363,Y364)</f>
        <v>71013.5</v>
      </c>
      <c r="AA364" s="36">
        <f t="shared" ref="AA364" si="1507">AVERAGE(Z312,Z260,Z208)</f>
        <v>164843.83333333334</v>
      </c>
      <c r="AB364" s="40">
        <f t="shared" ref="AB364" si="1508">((Y364/Y312)-1)*100</f>
        <v>-33.575072770813804</v>
      </c>
      <c r="AC364" s="40">
        <f t="shared" ref="AC364" si="1509">((Z364/Z312)-1)*100</f>
        <v>-38.224285854093495</v>
      </c>
      <c r="AD364" s="40">
        <f t="shared" ref="AD364" si="1510">((Z364/AA364)-1)*100</f>
        <v>-56.920742156970796</v>
      </c>
      <c r="AF364" s="36">
        <v>0</v>
      </c>
      <c r="AG364" s="36">
        <v>0</v>
      </c>
      <c r="AH364" s="36">
        <v>8400</v>
      </c>
      <c r="AI364" s="36">
        <v>8400</v>
      </c>
      <c r="AJ364" s="36">
        <f t="shared" ref="AJ364" si="1511">AVERAGE(AI361,AI362,AI363,AI364)</f>
        <v>13732.75</v>
      </c>
      <c r="AK364" s="36">
        <f t="shared" ref="AK364" si="1512">AVERAGE(AJ312,AJ260,AJ208)</f>
        <v>11780.583333333334</v>
      </c>
      <c r="AL364" s="40">
        <f t="shared" ref="AL364" si="1513">((AI364/AI312)-1)*100</f>
        <v>-10.016068559185864</v>
      </c>
      <c r="AM364" s="40">
        <f t="shared" ref="AM364" si="1514">((AJ364/AJ312)-1)*100</f>
        <v>85.13987192450287</v>
      </c>
      <c r="AN364" s="40">
        <f t="shared" ref="AN364" si="1515">((AJ364/AK364)-1)*100</f>
        <v>16.571052650194162</v>
      </c>
      <c r="AP364" s="36">
        <f t="shared" si="635"/>
        <v>252622</v>
      </c>
      <c r="AQ364" s="36">
        <f t="shared" si="635"/>
        <v>189425</v>
      </c>
      <c r="AR364" s="36">
        <f t="shared" ref="AR364:AR376" si="1516">SUM(D364,N364,X364,AH364)</f>
        <v>12600</v>
      </c>
      <c r="AS364" s="36">
        <f t="shared" ref="AS364:AS376" si="1517">SUM(E364,O364,Y364,AI364)</f>
        <v>454647</v>
      </c>
      <c r="AT364" s="36">
        <f t="shared" ref="AT364" si="1518">AVERAGE(AS361,AS362,AS363,AS364)</f>
        <v>411740</v>
      </c>
      <c r="AU364" s="36">
        <f t="shared" ref="AU364" si="1519">AVERAGE(AT312,AT260,AT208)</f>
        <v>597768.5</v>
      </c>
      <c r="AV364" s="40">
        <f t="shared" ref="AV364" si="1520">((AS364/AS312)-1)*100</f>
        <v>-4.1912520862484648</v>
      </c>
      <c r="AW364" s="40">
        <f t="shared" ref="AW364" si="1521">((AT364/AT312)-1)*100</f>
        <v>0.84381442573042698</v>
      </c>
      <c r="AX364" s="40">
        <f t="shared" ref="AX364" si="1522">((AT364/AU364)-1)*100</f>
        <v>-31.120492297603509</v>
      </c>
      <c r="AZ364" s="36">
        <f t="shared" si="379"/>
        <v>285.875</v>
      </c>
      <c r="BA364" s="36">
        <f t="shared" si="380"/>
        <v>13.64</v>
      </c>
      <c r="BB364" s="36">
        <f t="shared" si="381"/>
        <v>146.732</v>
      </c>
      <c r="BC364" s="36">
        <f t="shared" ref="BC364:BC376" si="1523">+AI364/1000</f>
        <v>8.4</v>
      </c>
      <c r="BD364" s="36">
        <f t="shared" ref="BD364:BD376" si="1524">+AS364/1000</f>
        <v>454.64699999999999</v>
      </c>
      <c r="BE364" s="41">
        <f t="shared" ref="BE364" si="1525">AZ364+BE363</f>
        <v>19210.068000000003</v>
      </c>
      <c r="BF364" s="41">
        <f t="shared" ref="BF364" si="1526">BA364+BF363</f>
        <v>1301.5519999999999</v>
      </c>
      <c r="BG364" s="41">
        <f t="shared" ref="BG364" si="1527">BB364+BG363</f>
        <v>6384.1319999999996</v>
      </c>
      <c r="BH364" s="41">
        <f t="shared" ref="BH364" si="1528">BC364+BH363</f>
        <v>337.57999999999987</v>
      </c>
      <c r="BI364" s="41">
        <f t="shared" ref="BI364" si="1529">BD364+BI363</f>
        <v>27233.331999999999</v>
      </c>
      <c r="BJ364" s="1">
        <f t="shared" si="691"/>
        <v>42</v>
      </c>
    </row>
    <row r="365" spans="1:62" x14ac:dyDescent="0.25">
      <c r="A365" s="33">
        <f t="shared" si="220"/>
        <v>40110</v>
      </c>
      <c r="B365" s="36">
        <v>191720</v>
      </c>
      <c r="C365" s="36">
        <v>127788</v>
      </c>
      <c r="D365" s="48">
        <v>0</v>
      </c>
      <c r="E365" s="36">
        <v>319508</v>
      </c>
      <c r="F365" s="36">
        <f t="shared" ref="F365" si="1530">AVERAGE(E362,E363,E364,E365)</f>
        <v>306352.5</v>
      </c>
      <c r="G365" s="36">
        <f t="shared" ref="G365" si="1531">AVERAGE(F313,F261,F209)</f>
        <v>392908.41666666669</v>
      </c>
      <c r="H365" s="40">
        <f t="shared" ref="H365" si="1532">((E365/E313)-1)*100</f>
        <v>21.65708411072611</v>
      </c>
      <c r="I365" s="40">
        <f t="shared" ref="I365" si="1533">((F365/F313)-1)*100</f>
        <v>19.228707282971769</v>
      </c>
      <c r="J365" s="40">
        <f t="shared" ref="J365" si="1534">((F365/G365)-1)*100</f>
        <v>-22.029539962769107</v>
      </c>
      <c r="L365" s="36">
        <v>18580</v>
      </c>
      <c r="M365" s="36">
        <v>1750</v>
      </c>
      <c r="N365" s="48">
        <v>8400</v>
      </c>
      <c r="O365" s="36">
        <v>28730</v>
      </c>
      <c r="P365" s="36">
        <f t="shared" ref="P365" si="1535">AVERAGE(O362,O363,O364,O365)</f>
        <v>28909.25</v>
      </c>
      <c r="Q365" s="36">
        <f t="shared" ref="Q365" si="1536">AVERAGE(P313,P261,P209)</f>
        <v>31606.583333333332</v>
      </c>
      <c r="R365" s="40">
        <f t="shared" ref="R365" si="1537">((O365/O313)-1)*100</f>
        <v>14.690618762475061</v>
      </c>
      <c r="S365" s="40">
        <f t="shared" ref="S365" si="1538">((P365/P313)-1)*100</f>
        <v>-15.020282783150595</v>
      </c>
      <c r="T365" s="40">
        <f t="shared" ref="T365" si="1539">((P365/Q365)-1)*100</f>
        <v>-8.5340870441020904</v>
      </c>
      <c r="V365" s="36">
        <v>147570</v>
      </c>
      <c r="W365" s="36">
        <v>92050</v>
      </c>
      <c r="X365" s="36">
        <v>12600</v>
      </c>
      <c r="Y365" s="36">
        <v>252220</v>
      </c>
      <c r="Z365" s="36">
        <f t="shared" ref="Z365" si="1540">AVERAGE(Y362,Y363,Y364,Y365)</f>
        <v>130131</v>
      </c>
      <c r="AA365" s="36">
        <f t="shared" ref="AA365" si="1541">AVERAGE(Z313,Z261,Z209)</f>
        <v>196818.58333333334</v>
      </c>
      <c r="AB365" s="40">
        <f t="shared" ref="AB365" si="1542">((Y365/Y313)-1)*100</f>
        <v>-6.8353495244251494</v>
      </c>
      <c r="AC365" s="40">
        <f t="shared" ref="AC365" si="1543">((Z365/Z313)-1)*100</f>
        <v>-25.969604136977654</v>
      </c>
      <c r="AD365" s="40">
        <f t="shared" ref="AD365" si="1544">((Z365/AA365)-1)*100</f>
        <v>-33.882767675647166</v>
      </c>
      <c r="AF365" s="36">
        <v>1500</v>
      </c>
      <c r="AG365" s="36">
        <v>0</v>
      </c>
      <c r="AH365" s="36">
        <v>2800</v>
      </c>
      <c r="AI365" s="36">
        <v>4300</v>
      </c>
      <c r="AJ365" s="36">
        <f t="shared" ref="AJ365" si="1545">AVERAGE(AI362,AI363,AI364,AI365)</f>
        <v>13202.75</v>
      </c>
      <c r="AK365" s="36">
        <f t="shared" ref="AK365" si="1546">AVERAGE(AJ313,AJ261,AJ209)</f>
        <v>12129.333333333334</v>
      </c>
      <c r="AL365" s="40">
        <f t="shared" ref="AL365" si="1547">((AI365/AI313)-1)*100</f>
        <v>-3.8031319910514561</v>
      </c>
      <c r="AM365" s="40">
        <f t="shared" ref="AM365" si="1548">((AJ365/AJ313)-1)*100</f>
        <v>82.075504223409766</v>
      </c>
      <c r="AN365" s="40">
        <f t="shared" ref="AN365" si="1549">((AJ365/AK365)-1)*100</f>
        <v>8.8497581620314403</v>
      </c>
      <c r="AP365" s="36">
        <f t="shared" si="635"/>
        <v>359370</v>
      </c>
      <c r="AQ365" s="36">
        <f t="shared" si="635"/>
        <v>221588</v>
      </c>
      <c r="AR365" s="36">
        <f t="shared" si="1516"/>
        <v>23800</v>
      </c>
      <c r="AS365" s="36">
        <f t="shared" si="1517"/>
        <v>604758</v>
      </c>
      <c r="AT365" s="36">
        <f t="shared" ref="AT365" si="1550">AVERAGE(AS362,AS363,AS364,AS365)</f>
        <v>478595.5</v>
      </c>
      <c r="AU365" s="36">
        <f t="shared" ref="AU365" si="1551">AVERAGE(AT313,AT261,AT209)</f>
        <v>633462.91666666663</v>
      </c>
      <c r="AV365" s="40">
        <f t="shared" ref="AV365" si="1552">((AS365/AS313)-1)*100</f>
        <v>7.4409060626249079</v>
      </c>
      <c r="AW365" s="40">
        <f t="shared" ref="AW365" si="1553">((AT365/AT313)-1)*100</f>
        <v>0.97036683853872763</v>
      </c>
      <c r="AX365" s="40">
        <f t="shared" ref="AX365" si="1554">((AT365/AU365)-1)*100</f>
        <v>-24.447747862115055</v>
      </c>
      <c r="AZ365" s="36">
        <f t="shared" si="379"/>
        <v>319.50799999999998</v>
      </c>
      <c r="BA365" s="36">
        <f t="shared" si="380"/>
        <v>28.73</v>
      </c>
      <c r="BB365" s="36">
        <f t="shared" si="381"/>
        <v>252.22</v>
      </c>
      <c r="BC365" s="36">
        <f t="shared" si="1523"/>
        <v>4.3</v>
      </c>
      <c r="BD365" s="36">
        <f t="shared" si="1524"/>
        <v>604.75800000000004</v>
      </c>
      <c r="BE365" s="41">
        <f t="shared" ref="BE365" si="1555">AZ365+BE364</f>
        <v>19529.576000000005</v>
      </c>
      <c r="BF365" s="41">
        <f t="shared" ref="BF365" si="1556">BA365+BF364</f>
        <v>1330.2819999999999</v>
      </c>
      <c r="BG365" s="41">
        <f t="shared" ref="BG365" si="1557">BB365+BG364</f>
        <v>6636.3519999999999</v>
      </c>
      <c r="BH365" s="41">
        <f t="shared" ref="BH365" si="1558">BC365+BH364</f>
        <v>341.87999999999988</v>
      </c>
      <c r="BI365" s="41">
        <f t="shared" ref="BI365" si="1559">BD365+BI364</f>
        <v>27838.09</v>
      </c>
      <c r="BJ365" s="1">
        <f t="shared" si="691"/>
        <v>43</v>
      </c>
    </row>
    <row r="366" spans="1:62" x14ac:dyDescent="0.25">
      <c r="A366" s="33">
        <f t="shared" si="220"/>
        <v>40117</v>
      </c>
      <c r="B366" s="36">
        <v>174168</v>
      </c>
      <c r="C366" s="36">
        <v>65100</v>
      </c>
      <c r="D366" s="48">
        <v>0</v>
      </c>
      <c r="E366" s="36">
        <v>239268</v>
      </c>
      <c r="F366" s="36">
        <f t="shared" ref="F366" si="1560">AVERAGE(E363,E364,E365,E366)</f>
        <v>291680</v>
      </c>
      <c r="G366" s="36">
        <f t="shared" ref="G366" si="1561">AVERAGE(F314,F262,F210)</f>
        <v>395048.5</v>
      </c>
      <c r="H366" s="40">
        <f t="shared" ref="H366" si="1562">((E366/E314)-1)*100</f>
        <v>17.772024295882094</v>
      </c>
      <c r="I366" s="40">
        <f t="shared" ref="I366" si="1563">((F366/F314)-1)*100</f>
        <v>33.739424083229494</v>
      </c>
      <c r="J366" s="40">
        <f t="shared" ref="J366" si="1564">((F366/G366)-1)*100</f>
        <v>-26.166027715584285</v>
      </c>
      <c r="L366" s="36">
        <v>4700</v>
      </c>
      <c r="M366" s="36">
        <v>1626</v>
      </c>
      <c r="N366" s="48">
        <v>4200</v>
      </c>
      <c r="O366" s="36">
        <v>10526</v>
      </c>
      <c r="P366" s="36">
        <f t="shared" ref="P366" si="1565">AVERAGE(O363,O364,O365,O366)</f>
        <v>25653.25</v>
      </c>
      <c r="Q366" s="36">
        <f t="shared" ref="Q366" si="1566">AVERAGE(P314,P262,P210)</f>
        <v>24713.666666666668</v>
      </c>
      <c r="R366" s="40">
        <f t="shared" ref="R366" si="1567">((O366/O314)-1)*100</f>
        <v>-42.590673575129536</v>
      </c>
      <c r="S366" s="40">
        <f t="shared" ref="S366" si="1568">((P366/P314)-1)*100</f>
        <v>-6.1455017744118878</v>
      </c>
      <c r="T366" s="40">
        <f t="shared" ref="T366" si="1569">((P366/Q366)-1)*100</f>
        <v>3.8018775036754215</v>
      </c>
      <c r="V366" s="36">
        <v>308031</v>
      </c>
      <c r="W366" s="36">
        <v>194001</v>
      </c>
      <c r="X366" s="36">
        <v>12600</v>
      </c>
      <c r="Y366" s="36">
        <v>514632</v>
      </c>
      <c r="Z366" s="36">
        <f t="shared" ref="Z366" si="1570">AVERAGE(Y363,Y364,Y365,Y366)</f>
        <v>255026.5</v>
      </c>
      <c r="AA366" s="36">
        <f t="shared" ref="AA366" si="1571">AVERAGE(Z314,Z262,Z210)</f>
        <v>203994.41666666666</v>
      </c>
      <c r="AB366" s="40">
        <f t="shared" ref="AB366" si="1572">((Y366/Y314)-1)*100</f>
        <v>95.676822521587383</v>
      </c>
      <c r="AC366" s="40">
        <f t="shared" ref="AC366" si="1573">((Z366/Z314)-1)*100</f>
        <v>16.089994537509099</v>
      </c>
      <c r="AD366" s="40">
        <f t="shared" ref="AD366" si="1574">((Z366/AA366)-1)*100</f>
        <v>25.016411805388472</v>
      </c>
      <c r="AF366" s="36">
        <v>0</v>
      </c>
      <c r="AG366" s="36">
        <v>5000</v>
      </c>
      <c r="AH366" s="36">
        <v>2800</v>
      </c>
      <c r="AI366" s="36">
        <v>7800</v>
      </c>
      <c r="AJ366" s="36">
        <f t="shared" ref="AJ366" si="1575">AVERAGE(AI363,AI364,AI365,AI366)</f>
        <v>9527.75</v>
      </c>
      <c r="AK366" s="36">
        <f t="shared" ref="AK366" si="1576">AVERAGE(AJ314,AJ262,AJ210)</f>
        <v>11766.5</v>
      </c>
      <c r="AL366" s="40">
        <f t="shared" ref="AL366" si="1577">((AI366/AI314)-1)*100</f>
        <v>-40.953822861468581</v>
      </c>
      <c r="AM366" s="40">
        <f t="shared" ref="AM366" si="1578">((AJ366/AJ314)-1)*100</f>
        <v>20.167113353302856</v>
      </c>
      <c r="AN366" s="40">
        <f t="shared" ref="AN366" si="1579">((AJ366/AK366)-1)*100</f>
        <v>-19.026473462796922</v>
      </c>
      <c r="AP366" s="36">
        <f t="shared" si="635"/>
        <v>486899</v>
      </c>
      <c r="AQ366" s="36">
        <f t="shared" si="635"/>
        <v>265727</v>
      </c>
      <c r="AR366" s="36">
        <f t="shared" si="1516"/>
        <v>19600</v>
      </c>
      <c r="AS366" s="36">
        <f t="shared" si="1517"/>
        <v>772226</v>
      </c>
      <c r="AT366" s="36">
        <f t="shared" ref="AT366" si="1580">AVERAGE(AS363,AS364,AS365,AS366)</f>
        <v>581887.5</v>
      </c>
      <c r="AU366" s="36">
        <f t="shared" ref="AU366" si="1581">AVERAGE(AT314,AT262,AT210)</f>
        <v>635523.08333333337</v>
      </c>
      <c r="AV366" s="40">
        <f t="shared" ref="AV366" si="1582">((AS366/AS314)-1)*100</f>
        <v>55.156437107701706</v>
      </c>
      <c r="AW366" s="40">
        <f t="shared" ref="AW366" si="1583">((AT366/AT314)-1)*100</f>
        <v>23.010860661152655</v>
      </c>
      <c r="AX366" s="40">
        <f t="shared" ref="AX366" si="1584">((AT366/AU366)-1)*100</f>
        <v>-8.4395964111977584</v>
      </c>
      <c r="AZ366" s="36">
        <f t="shared" si="379"/>
        <v>239.268</v>
      </c>
      <c r="BA366" s="36">
        <f t="shared" si="380"/>
        <v>10.526</v>
      </c>
      <c r="BB366" s="36">
        <f t="shared" si="381"/>
        <v>514.63199999999995</v>
      </c>
      <c r="BC366" s="36">
        <f t="shared" si="1523"/>
        <v>7.8</v>
      </c>
      <c r="BD366" s="36">
        <f t="shared" si="1524"/>
        <v>772.226</v>
      </c>
      <c r="BE366" s="41">
        <f t="shared" ref="BE366" si="1585">AZ366+BE365</f>
        <v>19768.844000000005</v>
      </c>
      <c r="BF366" s="41">
        <f t="shared" ref="BF366" si="1586">BA366+BF365</f>
        <v>1340.808</v>
      </c>
      <c r="BG366" s="41">
        <f t="shared" ref="BG366" si="1587">BB366+BG365</f>
        <v>7150.9839999999995</v>
      </c>
      <c r="BH366" s="41">
        <f t="shared" ref="BH366" si="1588">BC366+BH365</f>
        <v>349.67999999999989</v>
      </c>
      <c r="BI366" s="41">
        <f t="shared" ref="BI366" si="1589">BD366+BI365</f>
        <v>28610.315999999999</v>
      </c>
      <c r="BJ366" s="1">
        <f t="shared" si="691"/>
        <v>44</v>
      </c>
    </row>
    <row r="367" spans="1:62" x14ac:dyDescent="0.25">
      <c r="A367" s="33">
        <f t="shared" si="220"/>
        <v>40124</v>
      </c>
      <c r="B367" s="36">
        <v>151920</v>
      </c>
      <c r="C367" s="36">
        <v>105350</v>
      </c>
      <c r="D367" s="48">
        <v>1400</v>
      </c>
      <c r="E367" s="36">
        <v>258670</v>
      </c>
      <c r="F367" s="36">
        <f t="shared" ref="F367" si="1590">AVERAGE(E364,E365,E366,E367)</f>
        <v>275830.25</v>
      </c>
      <c r="G367" s="36">
        <f t="shared" ref="G367" si="1591">AVERAGE(F315,F263,F211)</f>
        <v>460673.33333333331</v>
      </c>
      <c r="H367" s="40">
        <f t="shared" ref="H367" si="1592">((E367/E315)-1)*100</f>
        <v>-34.08976247139821</v>
      </c>
      <c r="I367" s="40">
        <f t="shared" ref="I367" si="1593">((F367/F315)-1)*100</f>
        <v>3.6024962533663274</v>
      </c>
      <c r="J367" s="40">
        <f t="shared" ref="J367" si="1594">((F367/G367)-1)*100</f>
        <v>-40.124545954472438</v>
      </c>
      <c r="L367" s="36">
        <v>4500</v>
      </c>
      <c r="M367" s="36">
        <v>27650</v>
      </c>
      <c r="N367" s="48">
        <v>1400</v>
      </c>
      <c r="O367" s="36">
        <v>33550</v>
      </c>
      <c r="P367" s="36">
        <f t="shared" ref="P367" si="1595">AVERAGE(O364,O365,O366,O367)</f>
        <v>21611.5</v>
      </c>
      <c r="Q367" s="36">
        <f t="shared" ref="Q367" si="1596">AVERAGE(P315,P263,P211)</f>
        <v>23184</v>
      </c>
      <c r="R367" s="40">
        <f t="shared" ref="R367" si="1597">((O367/O315)-1)*100</f>
        <v>37.669265490357006</v>
      </c>
      <c r="S367" s="40">
        <f t="shared" ref="S367" si="1598">((P367/P315)-1)*100</f>
        <v>-17.944775085191409</v>
      </c>
      <c r="T367" s="40">
        <f t="shared" ref="T367" si="1599">((P367/Q367)-1)*100</f>
        <v>-6.7826949620427897</v>
      </c>
      <c r="V367" s="36">
        <v>241120</v>
      </c>
      <c r="W367" s="36">
        <v>139855</v>
      </c>
      <c r="X367" s="36">
        <v>8400</v>
      </c>
      <c r="Y367" s="36">
        <v>389375</v>
      </c>
      <c r="Z367" s="36">
        <f t="shared" ref="Z367" si="1600">AVERAGE(Y364,Y365,Y366,Y367)</f>
        <v>325739.75</v>
      </c>
      <c r="AA367" s="36">
        <f t="shared" ref="AA367" si="1601">AVERAGE(Z315,Z263,Z211)</f>
        <v>214500.16666666666</v>
      </c>
      <c r="AB367" s="40">
        <f t="shared" ref="AB367" si="1602">((Y367/Y315)-1)*100</f>
        <v>28.292356658517459</v>
      </c>
      <c r="AC367" s="40">
        <f t="shared" ref="AC367" si="1603">((Z367/Z315)-1)*100</f>
        <v>23.137777836581662</v>
      </c>
      <c r="AD367" s="40">
        <f t="shared" ref="AD367" si="1604">((Z367/AA367)-1)*100</f>
        <v>51.859905314758905</v>
      </c>
      <c r="AF367" s="36">
        <v>9200</v>
      </c>
      <c r="AG367" s="36">
        <v>0</v>
      </c>
      <c r="AH367" s="36">
        <v>9800</v>
      </c>
      <c r="AI367" s="36">
        <v>19000</v>
      </c>
      <c r="AJ367" s="36">
        <f t="shared" ref="AJ367" si="1605">AVERAGE(AI364,AI365,AI366,AI367)</f>
        <v>9875</v>
      </c>
      <c r="AK367" s="36">
        <f t="shared" ref="AK367" si="1606">AVERAGE(AJ315,AJ263,AJ211)</f>
        <v>10346.25</v>
      </c>
      <c r="AL367" s="40">
        <f t="shared" ref="AL367" si="1607">((AI367/AI315)-1)*100</f>
        <v>578.57142857142856</v>
      </c>
      <c r="AM367" s="40">
        <f t="shared" ref="AM367" si="1608">((AJ367/AJ315)-1)*100</f>
        <v>32.483649169880934</v>
      </c>
      <c r="AN367" s="40">
        <f t="shared" ref="AN367" si="1609">((AJ367/AK367)-1)*100</f>
        <v>-4.5547903829890046</v>
      </c>
      <c r="AP367" s="36">
        <f t="shared" si="635"/>
        <v>406740</v>
      </c>
      <c r="AQ367" s="36">
        <f t="shared" si="635"/>
        <v>272855</v>
      </c>
      <c r="AR367" s="36">
        <f t="shared" si="1516"/>
        <v>21000</v>
      </c>
      <c r="AS367" s="36">
        <f t="shared" si="1517"/>
        <v>700595</v>
      </c>
      <c r="AT367" s="36">
        <f t="shared" ref="AT367" si="1610">AVERAGE(AS364,AS365,AS366,AS367)</f>
        <v>633056.5</v>
      </c>
      <c r="AU367" s="36">
        <f t="shared" ref="AU367" si="1611">AVERAGE(AT315,AT263,AT211)</f>
        <v>708703.75</v>
      </c>
      <c r="AV367" s="40">
        <f t="shared" ref="AV367" si="1612">((AS367/AS315)-1)*100</f>
        <v>-3.1168497125014127</v>
      </c>
      <c r="AW367" s="40">
        <f t="shared" ref="AW367" si="1613">((AT367/AT315)-1)*100</f>
        <v>12.132077318174716</v>
      </c>
      <c r="AX367" s="40">
        <f t="shared" ref="AX367" si="1614">((AT367/AU367)-1)*100</f>
        <v>-10.674029874965385</v>
      </c>
      <c r="AZ367" s="36">
        <f t="shared" si="379"/>
        <v>258.67</v>
      </c>
      <c r="BA367" s="36">
        <f t="shared" si="380"/>
        <v>33.549999999999997</v>
      </c>
      <c r="BB367" s="36">
        <f t="shared" si="381"/>
        <v>389.375</v>
      </c>
      <c r="BC367" s="36">
        <f t="shared" si="1523"/>
        <v>19</v>
      </c>
      <c r="BD367" s="36">
        <f t="shared" si="1524"/>
        <v>700.59500000000003</v>
      </c>
      <c r="BE367" s="41">
        <f t="shared" ref="BE367" si="1615">AZ367+BE366</f>
        <v>20027.514000000003</v>
      </c>
      <c r="BF367" s="41">
        <f t="shared" ref="BF367" si="1616">BA367+BF366</f>
        <v>1374.3579999999999</v>
      </c>
      <c r="BG367" s="41">
        <f t="shared" ref="BG367" si="1617">BB367+BG366</f>
        <v>7540.3589999999995</v>
      </c>
      <c r="BH367" s="41">
        <f t="shared" ref="BH367" si="1618">BC367+BH366</f>
        <v>368.67999999999989</v>
      </c>
      <c r="BI367" s="41">
        <f t="shared" ref="BI367" si="1619">BD367+BI366</f>
        <v>29310.911</v>
      </c>
      <c r="BJ367" s="1">
        <f t="shared" si="691"/>
        <v>45</v>
      </c>
    </row>
    <row r="368" spans="1:62" x14ac:dyDescent="0.25">
      <c r="A368" s="33">
        <f t="shared" si="220"/>
        <v>40131</v>
      </c>
      <c r="B368" s="36">
        <v>322262</v>
      </c>
      <c r="C368" s="36">
        <v>108030</v>
      </c>
      <c r="D368" s="48">
        <v>0</v>
      </c>
      <c r="E368" s="36">
        <v>430292</v>
      </c>
      <c r="F368" s="36">
        <f t="shared" ref="F368" si="1620">AVERAGE(E365,E366,E367,E368)</f>
        <v>311934.5</v>
      </c>
      <c r="G368" s="36">
        <f t="shared" ref="G368" si="1621">AVERAGE(F316,F264,F212)</f>
        <v>530207.16666666663</v>
      </c>
      <c r="H368" s="40">
        <f t="shared" ref="H368" si="1622">((E368/E316)-1)*100</f>
        <v>6.3263238528256105</v>
      </c>
      <c r="I368" s="40">
        <f t="shared" ref="I368" si="1623">((F368/F316)-1)*100</f>
        <v>-1.2036993047967459</v>
      </c>
      <c r="J368" s="40">
        <f t="shared" ref="J368" si="1624">((F368/G368)-1)*100</f>
        <v>-41.167430466644639</v>
      </c>
      <c r="L368" s="36">
        <v>9400</v>
      </c>
      <c r="M368" s="36">
        <v>27500</v>
      </c>
      <c r="N368" s="48">
        <v>1400</v>
      </c>
      <c r="O368" s="36">
        <v>38300</v>
      </c>
      <c r="P368" s="36">
        <f t="shared" ref="P368" si="1625">AVERAGE(O365,O366,O367,O368)</f>
        <v>27776.5</v>
      </c>
      <c r="Q368" s="36">
        <f t="shared" ref="Q368" si="1626">AVERAGE(P316,P264,P212)</f>
        <v>19051.333333333332</v>
      </c>
      <c r="R368" s="40">
        <f t="shared" ref="R368" si="1627">((O368/O316)-1)*100</f>
        <v>509.19357404167329</v>
      </c>
      <c r="S368" s="40">
        <f t="shared" ref="S368" si="1628">((P368/P316)-1)*100</f>
        <v>50.058075146538464</v>
      </c>
      <c r="T368" s="40">
        <f t="shared" ref="T368" si="1629">((P368/Q368)-1)*100</f>
        <v>45.798194352101348</v>
      </c>
      <c r="V368" s="36">
        <v>440319</v>
      </c>
      <c r="W368" s="36">
        <v>231650</v>
      </c>
      <c r="X368" s="36">
        <v>21000</v>
      </c>
      <c r="Y368" s="36">
        <v>692969</v>
      </c>
      <c r="Z368" s="36">
        <f t="shared" ref="Z368" si="1630">AVERAGE(Y365,Y366,Y367,Y368)</f>
        <v>462299</v>
      </c>
      <c r="AA368" s="36">
        <f t="shared" ref="AA368" si="1631">AVERAGE(Z316,Z264,Z212)</f>
        <v>197120</v>
      </c>
      <c r="AB368" s="40">
        <f t="shared" ref="AB368" si="1632">((Y368/Y316)-1)*100</f>
        <v>359.97384735884879</v>
      </c>
      <c r="AC368" s="40">
        <f t="shared" ref="AC368" si="1633">((Z368/Z316)-1)*100</f>
        <v>87.187185565945867</v>
      </c>
      <c r="AD368" s="40">
        <f t="shared" ref="AD368" si="1634">((Z368/AA368)-1)*100</f>
        <v>134.52668425324674</v>
      </c>
      <c r="AF368" s="36">
        <v>1500</v>
      </c>
      <c r="AG368" s="36">
        <v>3500</v>
      </c>
      <c r="AH368" s="36">
        <v>5700</v>
      </c>
      <c r="AI368" s="36">
        <v>10700</v>
      </c>
      <c r="AJ368" s="36">
        <f t="shared" ref="AJ368" si="1635">AVERAGE(AI365,AI366,AI367,AI368)</f>
        <v>10450</v>
      </c>
      <c r="AK368" s="36">
        <f t="shared" ref="AK368" si="1636">AVERAGE(AJ316,AJ264,AJ212)</f>
        <v>9956.5833333333339</v>
      </c>
      <c r="AL368" s="40">
        <f t="shared" ref="AL368" si="1637">((AI368/AI316)-1)*100</f>
        <v>45.400190243239578</v>
      </c>
      <c r="AM368" s="40">
        <f t="shared" ref="AM368" si="1638">((AJ368/AJ316)-1)*100</f>
        <v>50.149071446531849</v>
      </c>
      <c r="AN368" s="40">
        <f t="shared" ref="AN368" si="1639">((AJ368/AK368)-1)*100</f>
        <v>4.9556825885720412</v>
      </c>
      <c r="AP368" s="36">
        <f t="shared" si="635"/>
        <v>773481</v>
      </c>
      <c r="AQ368" s="36">
        <f t="shared" si="635"/>
        <v>370680</v>
      </c>
      <c r="AR368" s="36">
        <f t="shared" si="1516"/>
        <v>28100</v>
      </c>
      <c r="AS368" s="36">
        <f t="shared" si="1517"/>
        <v>1172261</v>
      </c>
      <c r="AT368" s="36">
        <f t="shared" ref="AT368" si="1640">AVERAGE(AS365,AS366,AS367,AS368)</f>
        <v>812460</v>
      </c>
      <c r="AU368" s="36">
        <f t="shared" ref="AU368" si="1641">AVERAGE(AT316,AT264,AT212)</f>
        <v>756335.08333333337</v>
      </c>
      <c r="AV368" s="40">
        <f t="shared" ref="AV368" si="1642">((AS368/AS316)-1)*100</f>
        <v>106.02488620186645</v>
      </c>
      <c r="AW368" s="40">
        <f t="shared" ref="AW368" si="1643">((AT368/AT316)-1)*100</f>
        <v>38.131947582083114</v>
      </c>
      <c r="AX368" s="40">
        <f t="shared" ref="AX368" si="1644">((AT368/AU368)-1)*100</f>
        <v>7.4206417107232303</v>
      </c>
      <c r="AZ368" s="36">
        <f t="shared" si="379"/>
        <v>430.29199999999997</v>
      </c>
      <c r="BA368" s="36">
        <f t="shared" si="380"/>
        <v>38.299999999999997</v>
      </c>
      <c r="BB368" s="36">
        <f t="shared" si="381"/>
        <v>692.96900000000005</v>
      </c>
      <c r="BC368" s="36">
        <f t="shared" si="1523"/>
        <v>10.7</v>
      </c>
      <c r="BD368" s="36">
        <f t="shared" si="1524"/>
        <v>1172.261</v>
      </c>
      <c r="BE368" s="41">
        <f t="shared" ref="BE368" si="1645">AZ368+BE367</f>
        <v>20457.806000000004</v>
      </c>
      <c r="BF368" s="41">
        <f t="shared" ref="BF368" si="1646">BA368+BF367</f>
        <v>1412.6579999999999</v>
      </c>
      <c r="BG368" s="41">
        <f t="shared" ref="BG368" si="1647">BB368+BG367</f>
        <v>8233.3279999999995</v>
      </c>
      <c r="BH368" s="41">
        <f t="shared" ref="BH368" si="1648">BC368+BH367</f>
        <v>379.37999999999988</v>
      </c>
      <c r="BI368" s="41">
        <f t="shared" ref="BI368" si="1649">BD368+BI367</f>
        <v>30483.171999999999</v>
      </c>
      <c r="BJ368" s="1">
        <f t="shared" si="691"/>
        <v>46</v>
      </c>
    </row>
    <row r="369" spans="1:62" x14ac:dyDescent="0.25">
      <c r="A369" s="33">
        <f t="shared" si="220"/>
        <v>40138</v>
      </c>
      <c r="B369" s="36">
        <v>217860</v>
      </c>
      <c r="C369" s="36">
        <v>117318</v>
      </c>
      <c r="D369" s="48">
        <v>1400</v>
      </c>
      <c r="E369" s="36">
        <v>336578</v>
      </c>
      <c r="F369" s="36">
        <f t="shared" ref="F369" si="1650">AVERAGE(E366,E367,E368,E369)</f>
        <v>316202</v>
      </c>
      <c r="G369" s="36">
        <f t="shared" ref="G369" si="1651">AVERAGE(F317,F265,F213)</f>
        <v>603959.83333333337</v>
      </c>
      <c r="H369" s="40">
        <f t="shared" ref="H369" si="1652">((E369/E317)-1)*100</f>
        <v>-28.519670056151615</v>
      </c>
      <c r="I369" s="40">
        <f t="shared" ref="I369" si="1653">((F369/F317)-1)*100</f>
        <v>-14.02753439760518</v>
      </c>
      <c r="J369" s="40">
        <f t="shared" ref="J369" si="1654">((F369/G369)-1)*100</f>
        <v>-47.645193844292635</v>
      </c>
      <c r="L369" s="36">
        <v>3000</v>
      </c>
      <c r="M369" s="36">
        <v>15250</v>
      </c>
      <c r="N369" s="48">
        <v>7000</v>
      </c>
      <c r="O369" s="36">
        <v>25250</v>
      </c>
      <c r="P369" s="36">
        <f t="shared" ref="P369" si="1655">AVERAGE(O366,O367,O368,O369)</f>
        <v>26906.5</v>
      </c>
      <c r="Q369" s="36">
        <f t="shared" ref="Q369" si="1656">AVERAGE(P317,P265,P213)</f>
        <v>15680.583333333334</v>
      </c>
      <c r="R369" s="40">
        <f t="shared" ref="R369" si="1657">((O369/O317)-1)*100</f>
        <v>731.96046128500814</v>
      </c>
      <c r="S369" s="40">
        <f t="shared" ref="S369" si="1658">((P369/P317)-1)*100</f>
        <v>106.86566590424205</v>
      </c>
      <c r="T369" s="40">
        <f t="shared" ref="T369" si="1659">((P369/Q369)-1)*100</f>
        <v>71.591192929684794</v>
      </c>
      <c r="V369" s="36">
        <v>391634</v>
      </c>
      <c r="W369" s="36">
        <v>128294</v>
      </c>
      <c r="X369" s="36">
        <v>84200</v>
      </c>
      <c r="Y369" s="36">
        <v>604128</v>
      </c>
      <c r="Z369" s="36">
        <f t="shared" ref="Z369" si="1660">AVERAGE(Y366,Y367,Y368,Y369)</f>
        <v>550276</v>
      </c>
      <c r="AA369" s="36">
        <f t="shared" ref="AA369" si="1661">AVERAGE(Z317,Z265,Z213)</f>
        <v>188071</v>
      </c>
      <c r="AB369" s="40">
        <f t="shared" ref="AB369" si="1662">((Y369/Y317)-1)*100</f>
        <v>335.9165295696597</v>
      </c>
      <c r="AC369" s="40">
        <f t="shared" ref="AC369" si="1663">((Z369/Z317)-1)*100</f>
        <v>157.21373907535971</v>
      </c>
      <c r="AD369" s="40">
        <f t="shared" ref="AD369" si="1664">((Z369/AA369)-1)*100</f>
        <v>192.589500773644</v>
      </c>
      <c r="AF369" s="36">
        <v>10600</v>
      </c>
      <c r="AG369" s="36">
        <v>1750</v>
      </c>
      <c r="AH369" s="36">
        <v>1400</v>
      </c>
      <c r="AI369" s="36">
        <v>13750</v>
      </c>
      <c r="AJ369" s="36">
        <f t="shared" ref="AJ369" si="1665">AVERAGE(AI366,AI367,AI368,AI369)</f>
        <v>12812.5</v>
      </c>
      <c r="AK369" s="36">
        <f t="shared" ref="AK369" si="1666">AVERAGE(AJ317,AJ265,AJ213)</f>
        <v>10447.666666666666</v>
      </c>
      <c r="AL369" s="40">
        <f t="shared" ref="AL369" si="1667">((AI369/AI317)-1)*100</f>
        <v>114.84375</v>
      </c>
      <c r="AM369" s="40">
        <f t="shared" ref="AM369" si="1668">((AJ369/AJ317)-1)*100</f>
        <v>72.158957304578593</v>
      </c>
      <c r="AN369" s="40">
        <f t="shared" ref="AN369" si="1669">((AJ369/AK369)-1)*100</f>
        <v>22.635038126535445</v>
      </c>
      <c r="AP369" s="36">
        <f t="shared" si="635"/>
        <v>623094</v>
      </c>
      <c r="AQ369" s="36">
        <f t="shared" si="635"/>
        <v>262612</v>
      </c>
      <c r="AR369" s="36">
        <f t="shared" si="1516"/>
        <v>94000</v>
      </c>
      <c r="AS369" s="36">
        <f t="shared" si="1517"/>
        <v>979706</v>
      </c>
      <c r="AT369" s="36">
        <f t="shared" ref="AT369" si="1670">AVERAGE(AS366,AS367,AS368,AS369)</f>
        <v>906197</v>
      </c>
      <c r="AU369" s="36">
        <f t="shared" ref="AU369" si="1671">AVERAGE(AT317,AT265,AT213)</f>
        <v>818159.08333333337</v>
      </c>
      <c r="AV369" s="40">
        <f t="shared" ref="AV369" si="1672">((AS369/AS317)-1)*100</f>
        <v>58.300249963240702</v>
      </c>
      <c r="AW369" s="40">
        <f t="shared" ref="AW369" si="1673">((AT369/AT317)-1)*100</f>
        <v>50.485879862483138</v>
      </c>
      <c r="AX369" s="40">
        <f t="shared" ref="AX369" si="1674">((AT369/AU369)-1)*100</f>
        <v>10.760488816916091</v>
      </c>
      <c r="AZ369" s="36">
        <f t="shared" si="379"/>
        <v>336.57799999999997</v>
      </c>
      <c r="BA369" s="36">
        <f t="shared" si="380"/>
        <v>25.25</v>
      </c>
      <c r="BB369" s="36">
        <f t="shared" si="381"/>
        <v>604.12800000000004</v>
      </c>
      <c r="BC369" s="36">
        <f t="shared" si="1523"/>
        <v>13.75</v>
      </c>
      <c r="BD369" s="36">
        <f t="shared" si="1524"/>
        <v>979.70600000000002</v>
      </c>
      <c r="BE369" s="41">
        <f t="shared" ref="BE369" si="1675">AZ369+BE368</f>
        <v>20794.384000000005</v>
      </c>
      <c r="BF369" s="41">
        <f t="shared" ref="BF369" si="1676">BA369+BF368</f>
        <v>1437.9079999999999</v>
      </c>
      <c r="BG369" s="41">
        <f t="shared" ref="BG369" si="1677">BB369+BG368</f>
        <v>8837.4560000000001</v>
      </c>
      <c r="BH369" s="41">
        <f t="shared" ref="BH369" si="1678">BC369+BH368</f>
        <v>393.12999999999988</v>
      </c>
      <c r="BI369" s="41">
        <f t="shared" ref="BI369" si="1679">BD369+BI368</f>
        <v>31462.877999999997</v>
      </c>
      <c r="BJ369" s="1">
        <f t="shared" si="691"/>
        <v>47</v>
      </c>
    </row>
    <row r="370" spans="1:62" x14ac:dyDescent="0.25">
      <c r="A370" s="33">
        <f t="shared" si="220"/>
        <v>40145</v>
      </c>
      <c r="B370" s="36">
        <v>389292</v>
      </c>
      <c r="C370" s="36">
        <v>123350</v>
      </c>
      <c r="D370" s="48">
        <v>0</v>
      </c>
      <c r="E370" s="36">
        <v>512642</v>
      </c>
      <c r="F370" s="36">
        <f t="shared" ref="F370" si="1680">AVERAGE(E367,E368,E369,E370)</f>
        <v>384545.5</v>
      </c>
      <c r="G370" s="36">
        <f t="shared" ref="G370" si="1681">AVERAGE(F318,F266,F214)</f>
        <v>648773.33333333337</v>
      </c>
      <c r="H370" s="40">
        <f t="shared" ref="H370" si="1682">((E370/E318)-1)*100</f>
        <v>-10.390275536941317</v>
      </c>
      <c r="I370" s="40">
        <f t="shared" ref="I370" si="1683">((F370/F318)-1)*100</f>
        <v>-16.407649805798496</v>
      </c>
      <c r="J370" s="40">
        <f t="shared" ref="J370" si="1684">((F370/G370)-1)*100</f>
        <v>-40.727295614287485</v>
      </c>
      <c r="L370" s="36">
        <v>0</v>
      </c>
      <c r="M370" s="36">
        <v>1500</v>
      </c>
      <c r="N370" s="48">
        <v>1400</v>
      </c>
      <c r="O370" s="36">
        <v>2900</v>
      </c>
      <c r="P370" s="36">
        <f t="shared" ref="P370" si="1685">AVERAGE(O367,O368,O369,O370)</f>
        <v>25000</v>
      </c>
      <c r="Q370" s="36">
        <f t="shared" ref="Q370" si="1686">AVERAGE(P318,P266,P214)</f>
        <v>15485.25</v>
      </c>
      <c r="R370" s="40">
        <f t="shared" ref="R370" si="1687">((O370/O318)-1)*100</f>
        <v>93.333333333333329</v>
      </c>
      <c r="S370" s="40">
        <f t="shared" ref="S370" si="1688">((P370/P318)-1)*100</f>
        <v>184.15548988406454</v>
      </c>
      <c r="T370" s="40">
        <f t="shared" ref="T370" si="1689">((P370/Q370)-1)*100</f>
        <v>61.443954731115099</v>
      </c>
      <c r="V370" s="36">
        <v>273152</v>
      </c>
      <c r="W370" s="36">
        <v>104350</v>
      </c>
      <c r="X370" s="36">
        <v>67403</v>
      </c>
      <c r="Y370" s="36">
        <v>444905</v>
      </c>
      <c r="Z370" s="36">
        <f t="shared" ref="Z370" si="1690">AVERAGE(Y367,Y368,Y369,Y370)</f>
        <v>532844.25</v>
      </c>
      <c r="AA370" s="36">
        <f t="shared" ref="AA370" si="1691">AVERAGE(Z318,Z266,Z214)</f>
        <v>190824.58333333334</v>
      </c>
      <c r="AB370" s="40">
        <f t="shared" ref="AB370" si="1692">((Y370/Y318)-1)*100</f>
        <v>181.60504845274036</v>
      </c>
      <c r="AC370" s="40">
        <f t="shared" ref="AC370" si="1693">((Z370/Z318)-1)*100</f>
        <v>183.90461639695394</v>
      </c>
      <c r="AD370" s="40">
        <f t="shared" ref="AD370" si="1694">((Z370/AA370)-1)*100</f>
        <v>179.23249755993174</v>
      </c>
      <c r="AF370" s="36">
        <v>4500</v>
      </c>
      <c r="AG370" s="36">
        <v>0</v>
      </c>
      <c r="AH370" s="36">
        <v>1400</v>
      </c>
      <c r="AI370" s="36">
        <v>5900</v>
      </c>
      <c r="AJ370" s="36">
        <f t="shared" ref="AJ370:AJ375" si="1695">AVERAGE(AI367,AI368,AI369,AI370)</f>
        <v>12337.5</v>
      </c>
      <c r="AK370" s="36">
        <f t="shared" ref="AK370:AK375" si="1696">AVERAGE(AJ318,AJ266,AJ214)</f>
        <v>11484.166666666666</v>
      </c>
      <c r="AL370" s="40">
        <f t="shared" ref="AL370:AM372" si="1697">((AI370/AI318)-1)*100</f>
        <v>293.33333333333331</v>
      </c>
      <c r="AM370" s="40">
        <f t="shared" si="1697"/>
        <v>173.27094523506284</v>
      </c>
      <c r="AN370" s="40">
        <f t="shared" ref="AN370" si="1698">((AJ370/AK370)-1)*100</f>
        <v>7.4305202815470706</v>
      </c>
      <c r="AP370" s="36">
        <f t="shared" si="635"/>
        <v>666944</v>
      </c>
      <c r="AQ370" s="36">
        <f t="shared" si="635"/>
        <v>229200</v>
      </c>
      <c r="AR370" s="36">
        <f t="shared" si="1516"/>
        <v>70203</v>
      </c>
      <c r="AS370" s="36">
        <f t="shared" si="1517"/>
        <v>966347</v>
      </c>
      <c r="AT370" s="36">
        <f t="shared" ref="AT370" si="1699">AVERAGE(AS367,AS368,AS369,AS370)</f>
        <v>954727.25</v>
      </c>
      <c r="AU370" s="36">
        <f t="shared" ref="AU370" si="1700">AVERAGE(AT318,AT266,AT214)</f>
        <v>866567.33333333337</v>
      </c>
      <c r="AV370" s="40">
        <f t="shared" ref="AV370" si="1701">((AS370/AS318)-1)*100</f>
        <v>31.821567322172982</v>
      </c>
      <c r="AW370" s="40">
        <f t="shared" ref="AW370" si="1702">((AT370/AT318)-1)*100</f>
        <v>44.432047810832252</v>
      </c>
      <c r="AX370" s="40">
        <f t="shared" ref="AX370" si="1703">((AT370/AU370)-1)*100</f>
        <v>10.17346411242519</v>
      </c>
      <c r="AZ370" s="36">
        <f t="shared" si="379"/>
        <v>512.64200000000005</v>
      </c>
      <c r="BA370" s="36">
        <f t="shared" si="380"/>
        <v>2.9</v>
      </c>
      <c r="BB370" s="36">
        <f t="shared" si="381"/>
        <v>444.90499999999997</v>
      </c>
      <c r="BC370" s="36">
        <f t="shared" si="1523"/>
        <v>5.9</v>
      </c>
      <c r="BD370" s="36">
        <f t="shared" si="1524"/>
        <v>966.34699999999998</v>
      </c>
      <c r="BE370" s="41">
        <f t="shared" ref="BE370" si="1704">AZ370+BE369</f>
        <v>21307.026000000005</v>
      </c>
      <c r="BF370" s="41">
        <f t="shared" ref="BF370" si="1705">BA370+BF369</f>
        <v>1440.808</v>
      </c>
      <c r="BG370" s="41">
        <f t="shared" ref="BG370" si="1706">BB370+BG369</f>
        <v>9282.3610000000008</v>
      </c>
      <c r="BH370" s="41">
        <f t="shared" ref="BH370" si="1707">BC370+BH369</f>
        <v>399.02999999999986</v>
      </c>
      <c r="BI370" s="41">
        <f t="shared" ref="BI370" si="1708">BD370+BI369</f>
        <v>32429.224999999999</v>
      </c>
      <c r="BJ370" s="1">
        <f t="shared" si="691"/>
        <v>48</v>
      </c>
    </row>
    <row r="371" spans="1:62" x14ac:dyDescent="0.25">
      <c r="A371" s="33">
        <f t="shared" si="220"/>
        <v>40152</v>
      </c>
      <c r="B371" s="36">
        <v>523210</v>
      </c>
      <c r="C371" s="36">
        <v>92937</v>
      </c>
      <c r="D371" s="48">
        <v>0</v>
      </c>
      <c r="E371" s="36">
        <v>616147</v>
      </c>
      <c r="F371" s="36">
        <f t="shared" ref="F371" si="1709">AVERAGE(E368,E369,E370,E371)</f>
        <v>473914.75</v>
      </c>
      <c r="G371" s="36">
        <f t="shared" ref="G371" si="1710">AVERAGE(F319,F267,F215)</f>
        <v>648873.91666666663</v>
      </c>
      <c r="H371" s="40">
        <f t="shared" ref="H371" si="1711">((E371/E319)-1)*100</f>
        <v>33.836185362335833</v>
      </c>
      <c r="I371" s="40">
        <f t="shared" ref="I371" si="1712">((F371/F319)-1)*100</f>
        <v>-0.64758400746325329</v>
      </c>
      <c r="J371" s="40">
        <f t="shared" ref="J371" si="1713">((F371/G371)-1)*100</f>
        <v>-26.96350741997</v>
      </c>
      <c r="L371" s="36">
        <v>9500</v>
      </c>
      <c r="M371" s="36">
        <v>1750</v>
      </c>
      <c r="N371" s="48">
        <v>0</v>
      </c>
      <c r="O371" s="36">
        <v>11250</v>
      </c>
      <c r="P371" s="36">
        <f t="shared" ref="P371" si="1714">AVERAGE(O368,O369,O370,O371)</f>
        <v>19425</v>
      </c>
      <c r="Q371" s="36">
        <f t="shared" ref="Q371" si="1715">AVERAGE(P319,P267,P215)</f>
        <v>15266.083333333334</v>
      </c>
      <c r="R371" s="40">
        <f t="shared" ref="R371" si="1716">((O371/O319)-1)*100</f>
        <v>-60.247349823321564</v>
      </c>
      <c r="S371" s="40">
        <f t="shared" ref="S371" si="1717">((P371/P319)-1)*100</f>
        <v>98.609478043044831</v>
      </c>
      <c r="T371" s="40">
        <f t="shared" ref="T371" si="1718">((P371/Q371)-1)*100</f>
        <v>27.242853165786897</v>
      </c>
      <c r="V371" s="36">
        <v>227854</v>
      </c>
      <c r="W371" s="36">
        <v>86300</v>
      </c>
      <c r="X371" s="36">
        <v>51800</v>
      </c>
      <c r="Y371" s="36">
        <v>365954</v>
      </c>
      <c r="Z371" s="36">
        <f t="shared" ref="Z371" si="1719">AVERAGE(Y368,Y369,Y370,Y371)</f>
        <v>526989</v>
      </c>
      <c r="AA371" s="36">
        <f t="shared" ref="AA371" si="1720">AVERAGE(Z319,Z267,Z215)</f>
        <v>195073.41666666666</v>
      </c>
      <c r="AB371" s="40">
        <f t="shared" ref="AB371" si="1721">((Y371/Y319)-1)*100</f>
        <v>62.522704966447719</v>
      </c>
      <c r="AC371" s="40">
        <f t="shared" ref="AC371" si="1722">((Z371/Z319)-1)*100</f>
        <v>213.49639055208044</v>
      </c>
      <c r="AD371" s="40">
        <f t="shared" ref="AD371" si="1723">((Z371/AA371)-1)*100</f>
        <v>170.14905926443933</v>
      </c>
      <c r="AF371" s="36">
        <v>3280</v>
      </c>
      <c r="AG371" s="36">
        <v>0</v>
      </c>
      <c r="AH371" s="36">
        <v>5850</v>
      </c>
      <c r="AI371" s="36">
        <v>9130</v>
      </c>
      <c r="AJ371" s="36">
        <f t="shared" si="1695"/>
        <v>9870</v>
      </c>
      <c r="AK371" s="36">
        <f t="shared" si="1696"/>
        <v>13005.833333333334</v>
      </c>
      <c r="AL371" s="40">
        <f t="shared" si="1697"/>
        <v>107.50000000000001</v>
      </c>
      <c r="AM371" s="40">
        <f t="shared" si="1697"/>
        <v>100.82405005341064</v>
      </c>
      <c r="AN371" s="40">
        <f t="shared" ref="AN371" si="1724">((AJ371/AK371)-1)*100</f>
        <v>-24.11097584417249</v>
      </c>
      <c r="AP371" s="36">
        <f t="shared" si="635"/>
        <v>763844</v>
      </c>
      <c r="AQ371" s="36">
        <f t="shared" si="635"/>
        <v>180987</v>
      </c>
      <c r="AR371" s="36">
        <f t="shared" si="1516"/>
        <v>57650</v>
      </c>
      <c r="AS371" s="36">
        <f t="shared" si="1517"/>
        <v>1002481</v>
      </c>
      <c r="AT371" s="36">
        <f t="shared" ref="AT371" si="1725">AVERAGE(AS368,AS369,AS370,AS371)</f>
        <v>1030198.75</v>
      </c>
      <c r="AU371" s="36">
        <f t="shared" ref="AU371" si="1726">AVERAGE(AT319,AT267,AT215)</f>
        <v>872219.25</v>
      </c>
      <c r="AV371" s="40">
        <f t="shared" ref="AV371" si="1727">((AS371/AS319)-1)*100</f>
        <v>39.573683074716847</v>
      </c>
      <c r="AW371" s="40">
        <f t="shared" ref="AW371" si="1728">((AT371/AT319)-1)*100</f>
        <v>56.138152575138363</v>
      </c>
      <c r="AX371" s="40">
        <f t="shared" ref="AX371" si="1729">((AT371/AU371)-1)*100</f>
        <v>18.112361083523432</v>
      </c>
      <c r="AZ371" s="36">
        <f t="shared" si="379"/>
        <v>616.14700000000005</v>
      </c>
      <c r="BA371" s="36">
        <f t="shared" si="380"/>
        <v>11.25</v>
      </c>
      <c r="BB371" s="36">
        <f t="shared" si="381"/>
        <v>365.95400000000001</v>
      </c>
      <c r="BC371" s="36">
        <f t="shared" si="1523"/>
        <v>9.1300000000000008</v>
      </c>
      <c r="BD371" s="36">
        <f t="shared" si="1524"/>
        <v>1002.481</v>
      </c>
      <c r="BE371" s="41">
        <f t="shared" ref="BE371" si="1730">AZ371+BE370</f>
        <v>21923.173000000006</v>
      </c>
      <c r="BF371" s="41">
        <f t="shared" ref="BF371" si="1731">BA371+BF370</f>
        <v>1452.058</v>
      </c>
      <c r="BG371" s="41">
        <f t="shared" ref="BG371" si="1732">BB371+BG370</f>
        <v>9648.3150000000005</v>
      </c>
      <c r="BH371" s="41">
        <f t="shared" ref="BH371" si="1733">BC371+BH370</f>
        <v>408.15999999999985</v>
      </c>
      <c r="BI371" s="41">
        <f t="shared" ref="BI371" si="1734">BD371+BI370</f>
        <v>33431.705999999998</v>
      </c>
      <c r="BJ371" s="1">
        <f t="shared" si="691"/>
        <v>49</v>
      </c>
    </row>
    <row r="372" spans="1:62" x14ac:dyDescent="0.25">
      <c r="A372" s="33">
        <f t="shared" si="220"/>
        <v>40159</v>
      </c>
      <c r="B372" s="36">
        <v>511315</v>
      </c>
      <c r="C372" s="36">
        <v>115545</v>
      </c>
      <c r="D372" s="48">
        <v>0</v>
      </c>
      <c r="E372" s="36">
        <v>626860</v>
      </c>
      <c r="F372" s="36">
        <f t="shared" ref="F372" si="1735">AVERAGE(E369,E370,E371,E372)</f>
        <v>523056.75</v>
      </c>
      <c r="G372" s="36">
        <f t="shared" ref="G372" si="1736">AVERAGE(F320,F268,F216)</f>
        <v>621980.16666666663</v>
      </c>
      <c r="H372" s="40">
        <f t="shared" ref="H372" si="1737">((E372/E320)-1)*100</f>
        <v>56.284826016389886</v>
      </c>
      <c r="I372" s="40">
        <f t="shared" ref="I372" si="1738">((F372/F320)-1)*100</f>
        <v>9.8612915387628508</v>
      </c>
      <c r="J372" s="40">
        <f t="shared" ref="J372" si="1739">((F372/G372)-1)*100</f>
        <v>-15.904593420851299</v>
      </c>
      <c r="L372" s="36">
        <v>0</v>
      </c>
      <c r="M372" s="36">
        <v>1800</v>
      </c>
      <c r="N372" s="48">
        <v>2800</v>
      </c>
      <c r="O372" s="36">
        <v>4600</v>
      </c>
      <c r="P372" s="36">
        <f t="shared" ref="P372" si="1740">AVERAGE(O369,O370,O371,O372)</f>
        <v>11000</v>
      </c>
      <c r="Q372" s="36">
        <f t="shared" ref="Q372" si="1741">AVERAGE(P320,P268,P216)</f>
        <v>18176.416666666668</v>
      </c>
      <c r="R372" s="40">
        <f t="shared" ref="R372" si="1742">((O372/O320)-1)*100</f>
        <v>-65.671641791044777</v>
      </c>
      <c r="S372" s="40">
        <f t="shared" ref="S372" si="1743">((P372/P320)-1)*100</f>
        <v>-4.8340002162863609</v>
      </c>
      <c r="T372" s="40">
        <f t="shared" ref="T372" si="1744">((P372/Q372)-1)*100</f>
        <v>-39.482021117106882</v>
      </c>
      <c r="V372" s="36">
        <v>208993</v>
      </c>
      <c r="W372" s="36">
        <v>62169</v>
      </c>
      <c r="X372" s="36">
        <v>54600</v>
      </c>
      <c r="Y372" s="36">
        <v>325762</v>
      </c>
      <c r="Z372" s="36">
        <f t="shared" ref="Z372" si="1745">AVERAGE(Y369,Y370,Y371,Y372)</f>
        <v>435187.25</v>
      </c>
      <c r="AA372" s="36">
        <f t="shared" ref="AA372" si="1746">AVERAGE(Z320,Z268,Z216)</f>
        <v>212580</v>
      </c>
      <c r="AB372" s="40">
        <f t="shared" ref="AB372" si="1747">((Y372/Y320)-1)*100</f>
        <v>63.581127224520941</v>
      </c>
      <c r="AC372" s="40">
        <f t="shared" ref="AC372" si="1748">((Z372/Z320)-1)*100</f>
        <v>141.47153803898505</v>
      </c>
      <c r="AD372" s="40">
        <f t="shared" ref="AD372" si="1749">((Z372/AA372)-1)*100</f>
        <v>104.71693009690468</v>
      </c>
      <c r="AF372" s="36">
        <v>3000</v>
      </c>
      <c r="AG372" s="36">
        <v>0</v>
      </c>
      <c r="AH372" s="36">
        <v>5900</v>
      </c>
      <c r="AI372" s="36">
        <v>8900</v>
      </c>
      <c r="AJ372" s="36">
        <f t="shared" si="1695"/>
        <v>9420</v>
      </c>
      <c r="AK372" s="36">
        <f t="shared" si="1696"/>
        <v>13271.75</v>
      </c>
      <c r="AL372" s="40">
        <f t="shared" si="1697"/>
        <v>56.140350877192979</v>
      </c>
      <c r="AM372" s="40">
        <f t="shared" si="1697"/>
        <v>109.33333333333333</v>
      </c>
      <c r="AN372" s="40">
        <f t="shared" ref="AN372" si="1750">((AJ372/AK372)-1)*100</f>
        <v>-29.022171153012977</v>
      </c>
      <c r="AP372" s="36">
        <f t="shared" si="635"/>
        <v>723308</v>
      </c>
      <c r="AQ372" s="36">
        <f t="shared" si="635"/>
        <v>179514</v>
      </c>
      <c r="AR372" s="36">
        <f t="shared" si="1516"/>
        <v>63300</v>
      </c>
      <c r="AS372" s="36">
        <f t="shared" si="1517"/>
        <v>966122</v>
      </c>
      <c r="AT372" s="36">
        <f t="shared" ref="AT372" si="1751">AVERAGE(AS369,AS370,AS371,AS372)</f>
        <v>978664</v>
      </c>
      <c r="AU372" s="36">
        <f t="shared" ref="AU372" si="1752">AVERAGE(AT320,AT268,AT216)</f>
        <v>866008.33333333337</v>
      </c>
      <c r="AV372" s="40">
        <f t="shared" ref="AV372" si="1753">((AS372/AS320)-1)*100</f>
        <v>55.990925897520768</v>
      </c>
      <c r="AW372" s="40">
        <f t="shared" ref="AW372" si="1754">((AT372/AT320)-1)*100</f>
        <v>45.550431614472743</v>
      </c>
      <c r="AX372" s="40">
        <f t="shared" ref="AX372" si="1755">((AT372/AU372)-1)*100</f>
        <v>13.008612311274902</v>
      </c>
      <c r="AZ372" s="36">
        <f t="shared" si="379"/>
        <v>626.86</v>
      </c>
      <c r="BA372" s="36">
        <f t="shared" si="380"/>
        <v>4.5999999999999996</v>
      </c>
      <c r="BB372" s="36">
        <f t="shared" si="381"/>
        <v>325.762</v>
      </c>
      <c r="BC372" s="36">
        <f t="shared" si="1523"/>
        <v>8.9</v>
      </c>
      <c r="BD372" s="36">
        <f t="shared" si="1524"/>
        <v>966.12199999999996</v>
      </c>
      <c r="BE372" s="41">
        <f t="shared" ref="BE372" si="1756">AZ372+BE371</f>
        <v>22550.033000000007</v>
      </c>
      <c r="BF372" s="41">
        <f t="shared" ref="BF372" si="1757">BA372+BF371</f>
        <v>1456.6579999999999</v>
      </c>
      <c r="BG372" s="41">
        <f t="shared" ref="BG372" si="1758">BB372+BG371</f>
        <v>9974.0770000000011</v>
      </c>
      <c r="BH372" s="41">
        <f t="shared" ref="BH372" si="1759">BC372+BH371</f>
        <v>417.05999999999983</v>
      </c>
      <c r="BI372" s="41">
        <f t="shared" ref="BI372" si="1760">BD372+BI371</f>
        <v>34397.828000000001</v>
      </c>
      <c r="BJ372" s="1">
        <f t="shared" si="691"/>
        <v>50</v>
      </c>
    </row>
    <row r="373" spans="1:62" x14ac:dyDescent="0.25">
      <c r="A373" s="33">
        <f t="shared" si="220"/>
        <v>40166</v>
      </c>
      <c r="B373" s="36">
        <v>443976</v>
      </c>
      <c r="C373" s="36">
        <v>90640</v>
      </c>
      <c r="D373" s="48">
        <v>0</v>
      </c>
      <c r="E373" s="36">
        <v>534616</v>
      </c>
      <c r="F373" s="36">
        <f t="shared" ref="F373" si="1761">AVERAGE(E370,E371,E372,E373)</f>
        <v>572566.25</v>
      </c>
      <c r="G373" s="36">
        <f t="shared" ref="G373" si="1762">AVERAGE(F321,F269,F217)</f>
        <v>541780.83333333337</v>
      </c>
      <c r="H373" s="40">
        <f t="shared" ref="H373" si="1763">((E373/E321)-1)*100</f>
        <v>45.946329611531226</v>
      </c>
      <c r="I373" s="40">
        <f t="shared" ref="I373" si="1764">((F373/F321)-1)*100</f>
        <v>27.246275838005896</v>
      </c>
      <c r="J373" s="40">
        <f t="shared" ref="J373" si="1765">((F373/G373)-1)*100</f>
        <v>5.6822638920719815</v>
      </c>
      <c r="L373" s="36">
        <v>15100</v>
      </c>
      <c r="M373" s="36">
        <v>3100</v>
      </c>
      <c r="N373" s="48">
        <v>0</v>
      </c>
      <c r="O373" s="36">
        <v>18200</v>
      </c>
      <c r="P373" s="36">
        <f t="shared" ref="P373" si="1766">AVERAGE(O370,O371,O372,O373)</f>
        <v>9237.5</v>
      </c>
      <c r="Q373" s="36">
        <f t="shared" ref="Q373" si="1767">AVERAGE(P321,P269,P217)</f>
        <v>19628.333333333332</v>
      </c>
      <c r="R373" s="40">
        <f t="shared" ref="R373" si="1768">((O373/O321)-1)*100</f>
        <v>-24.481327800829877</v>
      </c>
      <c r="S373" s="40">
        <f t="shared" ref="S373" si="1769">((P373/P321)-1)*100</f>
        <v>-45.096582466567604</v>
      </c>
      <c r="T373" s="40">
        <f t="shared" ref="T373" si="1770">((P373/Q373)-1)*100</f>
        <v>-52.937929863292851</v>
      </c>
      <c r="V373" s="36">
        <v>123960</v>
      </c>
      <c r="W373" s="36">
        <v>93512</v>
      </c>
      <c r="X373" s="36">
        <v>49000</v>
      </c>
      <c r="Y373" s="36">
        <v>266472</v>
      </c>
      <c r="Z373" s="36">
        <f t="shared" ref="Z373" si="1771">AVERAGE(Y370,Y371,Y372,Y373)</f>
        <v>350773.25</v>
      </c>
      <c r="AA373" s="36">
        <f t="shared" ref="AA373" si="1772">AVERAGE(Z321,Z269,Z217)</f>
        <v>211179.58333333334</v>
      </c>
      <c r="AB373" s="40">
        <f t="shared" ref="AB373" si="1773">((Y373/Y321)-1)*100</f>
        <v>58.068572784434693</v>
      </c>
      <c r="AC373" s="40">
        <f t="shared" ref="AC373" si="1774">((Z373/Z321)-1)*100</f>
        <v>86.858822401329633</v>
      </c>
      <c r="AD373" s="40">
        <f t="shared" ref="AD373" si="1775">((Z373/AA373)-1)*100</f>
        <v>66.101876167795567</v>
      </c>
      <c r="AF373" s="36">
        <v>0</v>
      </c>
      <c r="AG373" s="36">
        <v>0</v>
      </c>
      <c r="AH373" s="36">
        <v>9600</v>
      </c>
      <c r="AI373" s="36">
        <v>9600</v>
      </c>
      <c r="AJ373" s="36">
        <f t="shared" si="1695"/>
        <v>8382.5</v>
      </c>
      <c r="AK373" s="36">
        <f t="shared" si="1696"/>
        <v>12733.166666666666</v>
      </c>
      <c r="AL373" s="40">
        <f t="shared" ref="AL373" si="1776">((AI373/AI321)-1)*100</f>
        <v>26.315789473684205</v>
      </c>
      <c r="AM373" s="40">
        <f t="shared" ref="AM373" si="1777">((AJ373/AJ321)-1)*100</f>
        <v>74.635416666666671</v>
      </c>
      <c r="AN373" s="40">
        <f t="shared" ref="AN373" si="1778">((AJ373/AK373)-1)*100</f>
        <v>-34.167986491969785</v>
      </c>
      <c r="AP373" s="36">
        <f t="shared" si="635"/>
        <v>583036</v>
      </c>
      <c r="AQ373" s="36">
        <f t="shared" si="635"/>
        <v>187252</v>
      </c>
      <c r="AR373" s="36">
        <f t="shared" si="1516"/>
        <v>58600</v>
      </c>
      <c r="AS373" s="36">
        <f t="shared" si="1517"/>
        <v>828888</v>
      </c>
      <c r="AT373" s="36">
        <f t="shared" ref="AT373" si="1779">AVERAGE(AS370,AS371,AS372,AS373)</f>
        <v>940959.5</v>
      </c>
      <c r="AU373" s="36">
        <f t="shared" ref="AU373" si="1780">AVERAGE(AT321,AT269,AT217)</f>
        <v>785321.91666666663</v>
      </c>
      <c r="AV373" s="40">
        <f t="shared" ref="AV373" si="1781">((AS373/AS321)-1)*100</f>
        <v>46.294145678532985</v>
      </c>
      <c r="AW373" s="40">
        <f t="shared" ref="AW373" si="1782">((AT373/AT321)-1)*100</f>
        <v>42.718177860894599</v>
      </c>
      <c r="AX373" s="40">
        <f t="shared" ref="AX373" si="1783">((AT373/AU373)-1)*100</f>
        <v>19.818316543863169</v>
      </c>
      <c r="AZ373" s="36">
        <f t="shared" si="379"/>
        <v>534.61599999999999</v>
      </c>
      <c r="BA373" s="36">
        <f t="shared" si="380"/>
        <v>18.2</v>
      </c>
      <c r="BB373" s="36">
        <f t="shared" si="381"/>
        <v>266.47199999999998</v>
      </c>
      <c r="BC373" s="36">
        <f t="shared" si="1523"/>
        <v>9.6</v>
      </c>
      <c r="BD373" s="36">
        <f t="shared" si="1524"/>
        <v>828.88800000000003</v>
      </c>
      <c r="BE373" s="41">
        <f t="shared" ref="BE373" si="1784">AZ373+BE372</f>
        <v>23084.649000000005</v>
      </c>
      <c r="BF373" s="41">
        <f t="shared" ref="BF373" si="1785">BA373+BF372</f>
        <v>1474.8579999999999</v>
      </c>
      <c r="BG373" s="41">
        <f t="shared" ref="BG373" si="1786">BB373+BG372</f>
        <v>10240.549000000001</v>
      </c>
      <c r="BH373" s="41">
        <f t="shared" ref="BH373" si="1787">BC373+BH372</f>
        <v>426.65999999999985</v>
      </c>
      <c r="BI373" s="41">
        <f t="shared" ref="BI373" si="1788">BD373+BI372</f>
        <v>35226.716</v>
      </c>
      <c r="BJ373" s="1">
        <f t="shared" si="691"/>
        <v>51</v>
      </c>
    </row>
    <row r="374" spans="1:62" x14ac:dyDescent="0.25">
      <c r="A374" s="33">
        <f t="shared" si="220"/>
        <v>40173</v>
      </c>
      <c r="B374" s="36">
        <v>270400</v>
      </c>
      <c r="C374" s="36">
        <v>68910</v>
      </c>
      <c r="D374" s="48">
        <v>0</v>
      </c>
      <c r="E374" s="36">
        <v>339310</v>
      </c>
      <c r="F374" s="36">
        <f t="shared" ref="F374" si="1789">AVERAGE(E371,E372,E373,E374)</f>
        <v>529233.25</v>
      </c>
      <c r="G374" s="36">
        <f t="shared" ref="G374" si="1790">AVERAGE(F322,F270,F218)</f>
        <v>478779</v>
      </c>
      <c r="H374" s="40">
        <f t="shared" ref="H374" si="1791">((E374/E322)-1)*100</f>
        <v>130.66621346023112</v>
      </c>
      <c r="I374" s="40">
        <f t="shared" ref="I374" si="1792">((F374/F322)-1)*100</f>
        <v>53.971641264542129</v>
      </c>
      <c r="J374" s="40">
        <f t="shared" ref="J374" si="1793">((F374/G374)-1)*100</f>
        <v>10.538108396567104</v>
      </c>
      <c r="L374" s="36">
        <v>15200</v>
      </c>
      <c r="M374" s="36">
        <v>10550</v>
      </c>
      <c r="N374" s="48">
        <v>0</v>
      </c>
      <c r="O374" s="36">
        <v>25750</v>
      </c>
      <c r="P374" s="36">
        <f t="shared" ref="P374" si="1794">AVERAGE(O371,O372,O373,O374)</f>
        <v>14950</v>
      </c>
      <c r="Q374" s="36">
        <f t="shared" ref="Q374" si="1795">AVERAGE(P322,P270,P218)</f>
        <v>17552.916666666668</v>
      </c>
      <c r="R374" s="40">
        <f t="shared" ref="R374" si="1796">((O374/O322)-1)*100</f>
        <v>252.73972602739727</v>
      </c>
      <c r="S374" s="40">
        <f t="shared" ref="S374" si="1797">((P374/P322)-1)*100</f>
        <v>-18.194254445964432</v>
      </c>
      <c r="T374" s="40">
        <f t="shared" ref="T374" si="1798">((P374/Q374)-1)*100</f>
        <v>-14.82896954447267</v>
      </c>
      <c r="V374" s="36">
        <v>108660</v>
      </c>
      <c r="W374" s="36">
        <v>86300</v>
      </c>
      <c r="X374" s="36">
        <v>29400</v>
      </c>
      <c r="Y374" s="36">
        <v>224360</v>
      </c>
      <c r="Z374" s="36">
        <f t="shared" ref="Z374" si="1799">AVERAGE(Y371,Y372,Y373,Y374)</f>
        <v>295637</v>
      </c>
      <c r="AA374" s="36">
        <f t="shared" ref="AA374" si="1800">AVERAGE(Z322,Z270,Z218)</f>
        <v>209557.5</v>
      </c>
      <c r="AB374" s="40">
        <f t="shared" ref="AB374" si="1801">((Y374/Y322)-1)*100</f>
        <v>14.280475132943504</v>
      </c>
      <c r="AC374" s="40">
        <f t="shared" ref="AC374" si="1802">((Z374/Z322)-1)*100</f>
        <v>49.837750991803297</v>
      </c>
      <c r="AD374" s="40">
        <f t="shared" ref="AD374" si="1803">((Z374/AA374)-1)*100</f>
        <v>41.076792765708703</v>
      </c>
      <c r="AF374" s="36">
        <v>0</v>
      </c>
      <c r="AG374" s="36">
        <v>0</v>
      </c>
      <c r="AH374" s="36">
        <v>3200</v>
      </c>
      <c r="AI374" s="36">
        <v>3200</v>
      </c>
      <c r="AJ374" s="36">
        <f t="shared" si="1695"/>
        <v>7707.5</v>
      </c>
      <c r="AK374" s="36">
        <f t="shared" si="1696"/>
        <v>12412.5</v>
      </c>
      <c r="AL374" s="40">
        <f t="shared" ref="AL374" si="1804">((AI374/AI322)-1)*100</f>
        <v>-36</v>
      </c>
      <c r="AM374" s="40">
        <f t="shared" ref="AM374" si="1805">((AJ374/AJ322)-1)*100</f>
        <v>35.814977973568276</v>
      </c>
      <c r="AN374" s="40">
        <f t="shared" ref="AN374" si="1806">((AJ374/AK374)-1)*100</f>
        <v>-37.905337361530712</v>
      </c>
      <c r="AP374" s="36">
        <f t="shared" si="635"/>
        <v>394260</v>
      </c>
      <c r="AQ374" s="36">
        <f t="shared" si="635"/>
        <v>165760</v>
      </c>
      <c r="AR374" s="36">
        <f t="shared" si="1516"/>
        <v>32600</v>
      </c>
      <c r="AS374" s="36">
        <f t="shared" si="1517"/>
        <v>592620</v>
      </c>
      <c r="AT374" s="36">
        <f t="shared" ref="AT374" si="1807">AVERAGE(AS371,AS372,AS373,AS374)</f>
        <v>847527.75</v>
      </c>
      <c r="AU374" s="36">
        <f t="shared" ref="AU374" si="1808">AVERAGE(AT322,AT270,AT218)</f>
        <v>718301.91666666663</v>
      </c>
      <c r="AV374" s="40">
        <f t="shared" ref="AV374" si="1809">((AS374/AS322)-1)*100</f>
        <v>66.595450405370443</v>
      </c>
      <c r="AW374" s="40">
        <f t="shared" ref="AW374" si="1810">((AT374/AT322)-1)*100</f>
        <v>50.011283665146841</v>
      </c>
      <c r="AX374" s="40">
        <f t="shared" ref="AX374" si="1811">((AT374/AU374)-1)*100</f>
        <v>17.990461995843667</v>
      </c>
      <c r="AZ374" s="36">
        <f t="shared" si="379"/>
        <v>339.31</v>
      </c>
      <c r="BA374" s="36">
        <f t="shared" si="380"/>
        <v>25.75</v>
      </c>
      <c r="BB374" s="36">
        <f t="shared" si="381"/>
        <v>224.36</v>
      </c>
      <c r="BC374" s="36">
        <f t="shared" si="1523"/>
        <v>3.2</v>
      </c>
      <c r="BD374" s="36">
        <f t="shared" si="1524"/>
        <v>592.62</v>
      </c>
      <c r="BE374" s="41">
        <f>AZ374+BE373</f>
        <v>23423.959000000006</v>
      </c>
      <c r="BF374" s="41">
        <f t="shared" ref="BF374" si="1812">BA374+BF373</f>
        <v>1500.6079999999999</v>
      </c>
      <c r="BG374" s="41">
        <f t="shared" ref="BG374" si="1813">BB374+BG373</f>
        <v>10464.909000000001</v>
      </c>
      <c r="BH374" s="41">
        <f t="shared" ref="BH374" si="1814">BC374+BH373</f>
        <v>429.85999999999984</v>
      </c>
      <c r="BI374" s="41">
        <f t="shared" ref="BI374" si="1815">BD374+BI373</f>
        <v>35819.336000000003</v>
      </c>
      <c r="BJ374" s="1">
        <f t="shared" si="691"/>
        <v>52</v>
      </c>
    </row>
    <row r="375" spans="1:62" x14ac:dyDescent="0.25">
      <c r="A375" s="33">
        <f t="shared" si="220"/>
        <v>40180</v>
      </c>
      <c r="B375" s="36">
        <v>104300</v>
      </c>
      <c r="C375" s="36">
        <v>31463</v>
      </c>
      <c r="D375" s="48">
        <v>0</v>
      </c>
      <c r="E375" s="36">
        <v>135763</v>
      </c>
      <c r="F375" s="36">
        <f t="shared" ref="F375" si="1816">AVERAGE(E372,E373,E374,E375)</f>
        <v>409137.25</v>
      </c>
      <c r="G375" s="36">
        <f t="shared" ref="G375" si="1817">AVERAGE(F323,F271,F219)</f>
        <v>404781.16666666669</v>
      </c>
      <c r="H375" s="40">
        <f t="shared" ref="H375" si="1818">((E375/E323)-1)*100</f>
        <v>-48.043444150615578</v>
      </c>
      <c r="I375" s="40">
        <f t="shared" ref="I375" si="1819">((F375/F323)-1)*100</f>
        <v>39.18458052817968</v>
      </c>
      <c r="J375" s="40">
        <f t="shared" ref="J375" si="1820">((F375/G375)-1)*100</f>
        <v>1.0761576110877913</v>
      </c>
      <c r="L375" s="36">
        <v>0</v>
      </c>
      <c r="M375" s="36">
        <v>9827</v>
      </c>
      <c r="N375" s="48">
        <v>2800</v>
      </c>
      <c r="O375" s="36">
        <v>12627</v>
      </c>
      <c r="P375" s="36">
        <f t="shared" ref="P375" si="1821">AVERAGE(O372,O373,O374,O375)</f>
        <v>15294.25</v>
      </c>
      <c r="Q375" s="36">
        <f t="shared" ref="Q375" si="1822">AVERAGE(P323,P271,P219)</f>
        <v>16273.75</v>
      </c>
      <c r="R375" s="40">
        <f t="shared" ref="R375" si="1823">((O375/O323)-1)*100</f>
        <v>68.36</v>
      </c>
      <c r="S375" s="40">
        <f t="shared" ref="S375" si="1824">((P375/P323)-1)*100</f>
        <v>16.973231357552578</v>
      </c>
      <c r="T375" s="40">
        <f t="shared" ref="T375" si="1825">((P375/Q375)-1)*100</f>
        <v>-6.0188954604808327</v>
      </c>
      <c r="V375" s="36">
        <v>57800</v>
      </c>
      <c r="W375" s="36">
        <v>35207</v>
      </c>
      <c r="X375" s="36">
        <v>58800</v>
      </c>
      <c r="Y375" s="36">
        <v>151807</v>
      </c>
      <c r="Z375" s="36">
        <f t="shared" ref="Z375" si="1826">AVERAGE(Y372,Y373,Y374,Y375)</f>
        <v>242100.25</v>
      </c>
      <c r="AA375" s="36">
        <f t="shared" ref="AA375" si="1827">AVERAGE(Z323,Z271,Z219)</f>
        <v>184727.25</v>
      </c>
      <c r="AB375" s="40">
        <f t="shared" ref="AB375" si="1828">((Y375/Y323)-1)*100</f>
        <v>-20.1436086270384</v>
      </c>
      <c r="AC375" s="40">
        <f t="shared" ref="AC375" si="1829">((Z375/Z323)-1)*100</f>
        <v>28.409940754334695</v>
      </c>
      <c r="AD375" s="40">
        <f t="shared" ref="AD375" si="1830">((Z375/AA375)-1)*100</f>
        <v>31.058222325076557</v>
      </c>
      <c r="AF375" s="36">
        <v>0</v>
      </c>
      <c r="AG375" s="36">
        <v>0</v>
      </c>
      <c r="AH375" s="36">
        <v>7000</v>
      </c>
      <c r="AI375" s="36">
        <v>7000</v>
      </c>
      <c r="AJ375" s="36">
        <f t="shared" si="1695"/>
        <v>7175</v>
      </c>
      <c r="AK375" s="36">
        <f t="shared" si="1696"/>
        <v>11612.5</v>
      </c>
      <c r="AL375" s="40">
        <f t="shared" ref="AL375" si="1831">((AI375/AI323)-1)*100</f>
        <v>9.375</v>
      </c>
      <c r="AM375" s="40">
        <f t="shared" ref="AM375" si="1832">((AJ375/AJ323)-1)*100</f>
        <v>16.194331983805665</v>
      </c>
      <c r="AN375" s="40">
        <f t="shared" ref="AN375" si="1833">((AJ375/AK375)-1)*100</f>
        <v>-38.213132400430574</v>
      </c>
      <c r="AP375" s="36">
        <f t="shared" si="635"/>
        <v>162100</v>
      </c>
      <c r="AQ375" s="36">
        <f t="shared" si="635"/>
        <v>76497</v>
      </c>
      <c r="AR375" s="36">
        <f t="shared" si="1516"/>
        <v>68600</v>
      </c>
      <c r="AS375" s="36">
        <f t="shared" si="1517"/>
        <v>307197</v>
      </c>
      <c r="AT375" s="36">
        <f t="shared" ref="AT375" si="1834">AVERAGE(AS372,AS373,AS374,AS375)</f>
        <v>673706.75</v>
      </c>
      <c r="AU375" s="36">
        <f t="shared" ref="AU375" si="1835">AVERAGE(AT323,AT271,AT219)</f>
        <v>617394.66666666663</v>
      </c>
      <c r="AV375" s="40">
        <f t="shared" ref="AV375" si="1836">((AS375/AS323)-1)*100</f>
        <v>-33.978865293648632</v>
      </c>
      <c r="AW375" s="40">
        <f t="shared" ref="AW375" si="1837">((AT375/AT323)-1)*100</f>
        <v>34.274076214772585</v>
      </c>
      <c r="AX375" s="40">
        <f t="shared" ref="AX375" si="1838">((AT375/AU375)-1)*100</f>
        <v>9.1209215715069458</v>
      </c>
      <c r="AZ375" s="36">
        <f t="shared" si="379"/>
        <v>135.76300000000001</v>
      </c>
      <c r="BA375" s="36">
        <f t="shared" si="380"/>
        <v>12.627000000000001</v>
      </c>
      <c r="BB375" s="36">
        <f t="shared" si="381"/>
        <v>151.80699999999999</v>
      </c>
      <c r="BC375" s="36">
        <f t="shared" si="1523"/>
        <v>7</v>
      </c>
      <c r="BD375" s="36">
        <f t="shared" si="1524"/>
        <v>307.197</v>
      </c>
      <c r="BE375" s="41">
        <f>AZ375+BE374</f>
        <v>23559.722000000005</v>
      </c>
      <c r="BF375" s="41">
        <f t="shared" ref="BF375" si="1839">BA375+BF374</f>
        <v>1513.2349999999999</v>
      </c>
      <c r="BG375" s="41">
        <f t="shared" ref="BG375" si="1840">BB375+BG374</f>
        <v>10616.716000000002</v>
      </c>
      <c r="BH375" s="41">
        <f t="shared" ref="BH375" si="1841">BC375+BH374</f>
        <v>436.85999999999984</v>
      </c>
      <c r="BI375" s="41">
        <f t="shared" ref="BI375" si="1842">BD375+BI374</f>
        <v>36126.533000000003</v>
      </c>
      <c r="BJ375" s="1">
        <v>53</v>
      </c>
    </row>
    <row r="376" spans="1:62" x14ac:dyDescent="0.25">
      <c r="A376" s="33">
        <f t="shared" si="220"/>
        <v>40187</v>
      </c>
      <c r="B376" s="36">
        <v>92800</v>
      </c>
      <c r="C376" s="36">
        <v>34142</v>
      </c>
      <c r="D376" s="48">
        <v>0</v>
      </c>
      <c r="E376" s="36">
        <v>126942</v>
      </c>
      <c r="F376" s="36">
        <f t="shared" ref="F376" si="1843">AVERAGE(E373,E374,E375,E376)</f>
        <v>284157.75</v>
      </c>
      <c r="G376" s="36">
        <f t="shared" ref="G376" si="1844">AVERAGE(F324,F272,F220)</f>
        <v>349805.25</v>
      </c>
      <c r="H376" s="40">
        <f t="shared" ref="H376" si="1845">((E376/E324)-1)*100</f>
        <v>-24.596376596376601</v>
      </c>
      <c r="I376" s="40">
        <f t="shared" ref="I376" si="1846">((F376/F324)-1)*100</f>
        <v>20.525713607073136</v>
      </c>
      <c r="J376" s="40">
        <f t="shared" ref="J376" si="1847">((F376/G376)-1)*100</f>
        <v>-18.766870994646311</v>
      </c>
      <c r="L376" s="36">
        <v>1500</v>
      </c>
      <c r="M376" s="36">
        <v>4904</v>
      </c>
      <c r="N376" s="48">
        <v>1400</v>
      </c>
      <c r="O376" s="36">
        <v>7804</v>
      </c>
      <c r="P376" s="36">
        <f t="shared" ref="P376" si="1848">AVERAGE(O373,O374,O375,O376)</f>
        <v>16095.25</v>
      </c>
      <c r="Q376" s="36">
        <f t="shared" ref="Q376" si="1849">AVERAGE(P324,P272,P220)</f>
        <v>14062</v>
      </c>
      <c r="R376" s="40">
        <f t="shared" ref="R376" si="1850">((O376/O324)-1)*100</f>
        <v>420.26666666666665</v>
      </c>
      <c r="S376" s="40">
        <f t="shared" ref="S376" si="1851">((P376/P324)-1)*100</f>
        <v>59.35891089108911</v>
      </c>
      <c r="T376" s="40">
        <f t="shared" ref="T376" si="1852">((P376/Q376)-1)*100</f>
        <v>14.45918077087185</v>
      </c>
      <c r="V376" s="36">
        <v>38900</v>
      </c>
      <c r="W376" s="36">
        <v>71014</v>
      </c>
      <c r="X376" s="36">
        <v>36400</v>
      </c>
      <c r="Y376" s="36">
        <v>146314</v>
      </c>
      <c r="Z376" s="36">
        <f t="shared" ref="Z376" si="1853">AVERAGE(Y373,Y374,Y375,Y376)</f>
        <v>197238.25</v>
      </c>
      <c r="AA376" s="36">
        <f t="shared" ref="AA376" si="1854">AVERAGE(Z324,Z272,Z220)</f>
        <v>171558.75</v>
      </c>
      <c r="AB376" s="40">
        <f t="shared" ref="AB376" si="1855">((Y376/Y324)-1)*100</f>
        <v>7.8614080353851756</v>
      </c>
      <c r="AC376" s="40">
        <f t="shared" ref="AC376" si="1856">((Z376/Z324)-1)*100</f>
        <v>14.232741720166686</v>
      </c>
      <c r="AD376" s="40">
        <f t="shared" ref="AD376" si="1857">((Z376/AA376)-1)*100</f>
        <v>14.968341748817826</v>
      </c>
      <c r="AF376" s="36">
        <v>4500</v>
      </c>
      <c r="AG376" s="36">
        <v>8450</v>
      </c>
      <c r="AH376" s="36">
        <v>1400</v>
      </c>
      <c r="AI376" s="36">
        <v>14350</v>
      </c>
      <c r="AJ376" s="36">
        <f t="shared" ref="AJ376" si="1858">AVERAGE(AI373,AI374,AI375,AI376)</f>
        <v>8537.5</v>
      </c>
      <c r="AK376" s="36">
        <f t="shared" ref="AK376" si="1859">AVERAGE(AJ324,AJ272,AJ220)</f>
        <v>12129.166666666666</v>
      </c>
      <c r="AL376" s="40">
        <f t="shared" ref="AL376" si="1860">((AI376/AI324)-1)*100</f>
        <v>796.875</v>
      </c>
      <c r="AM376" s="40">
        <f t="shared" ref="AM376" si="1861">((AJ376/AJ324)-1)*100</f>
        <v>65.77669902912622</v>
      </c>
      <c r="AN376" s="40">
        <f t="shared" ref="AN376" si="1862">((AJ376/AK376)-1)*100</f>
        <v>-29.611817244933015</v>
      </c>
      <c r="AP376" s="36">
        <f t="shared" si="635"/>
        <v>137700</v>
      </c>
      <c r="AQ376" s="36">
        <f t="shared" si="635"/>
        <v>118510</v>
      </c>
      <c r="AR376" s="36">
        <f t="shared" si="1516"/>
        <v>39200</v>
      </c>
      <c r="AS376" s="36">
        <f t="shared" si="1517"/>
        <v>295410</v>
      </c>
      <c r="AT376" s="36">
        <f t="shared" ref="AT376" si="1863">AVERAGE(AS373,AS374,AS375,AS376)</f>
        <v>506028.75</v>
      </c>
      <c r="AU376" s="36">
        <f t="shared" ref="AU376" si="1864">AVERAGE(AT324,AT272,AT220)</f>
        <v>547555.16666666663</v>
      </c>
      <c r="AV376" s="40">
        <f t="shared" ref="AV376" si="1865">((AS376/AS324)-1)*100</f>
        <v>-3.8065776619993441</v>
      </c>
      <c r="AW376" s="40">
        <f t="shared" ref="AW376" si="1866">((AT376/AT324)-1)*100</f>
        <v>19.436896469317855</v>
      </c>
      <c r="AX376" s="40">
        <f t="shared" ref="AX376" si="1867">((AT376/AU376)-1)*100</f>
        <v>-7.5839694691341553</v>
      </c>
      <c r="AZ376" s="36">
        <f t="shared" si="379"/>
        <v>126.94199999999999</v>
      </c>
      <c r="BA376" s="36">
        <f t="shared" si="380"/>
        <v>7.8040000000000003</v>
      </c>
      <c r="BB376" s="36">
        <f t="shared" si="381"/>
        <v>146.31399999999999</v>
      </c>
      <c r="BC376" s="36">
        <f t="shared" si="1523"/>
        <v>14.35</v>
      </c>
      <c r="BD376" s="36">
        <f t="shared" si="1524"/>
        <v>295.41000000000003</v>
      </c>
      <c r="BE376" s="41">
        <f>AZ376</f>
        <v>126.94199999999999</v>
      </c>
      <c r="BF376" s="41">
        <f t="shared" ref="BF376" si="1868">BA376</f>
        <v>7.8040000000000003</v>
      </c>
      <c r="BG376" s="41">
        <f t="shared" ref="BG376" si="1869">BB376</f>
        <v>146.31399999999999</v>
      </c>
      <c r="BH376" s="41">
        <f t="shared" ref="BH376" si="1870">BC376</f>
        <v>14.35</v>
      </c>
      <c r="BI376" s="41">
        <f t="shared" ref="BI376" si="1871">BD376</f>
        <v>295.41000000000003</v>
      </c>
      <c r="BJ376" s="1">
        <v>1</v>
      </c>
    </row>
    <row r="377" spans="1:62" x14ac:dyDescent="0.25">
      <c r="A377" s="33">
        <f t="shared" si="220"/>
        <v>40194</v>
      </c>
      <c r="B377" s="36">
        <v>66800</v>
      </c>
      <c r="C377" s="36">
        <v>106000</v>
      </c>
      <c r="D377" s="48">
        <v>0</v>
      </c>
      <c r="E377" s="36">
        <v>172800</v>
      </c>
      <c r="F377" s="36">
        <f t="shared" ref="F377" si="1872">AVERAGE(E374,E375,E376,E377)</f>
        <v>193703.75</v>
      </c>
      <c r="G377" s="36">
        <f t="shared" ref="G377" si="1873">AVERAGE(F325,F273,F221)</f>
        <v>345771.25</v>
      </c>
      <c r="H377" s="40">
        <f t="shared" ref="H377" si="1874">((E377/E325)-1)*100</f>
        <v>-56.811121136307399</v>
      </c>
      <c r="I377" s="40">
        <f t="shared" ref="I377" si="1875">((F377/F325)-1)*100</f>
        <v>-20.682619920684154</v>
      </c>
      <c r="J377" s="40">
        <f t="shared" ref="J377" si="1876">((F377/G377)-1)*100</f>
        <v>-43.979220366065718</v>
      </c>
      <c r="L377" s="36">
        <v>13900</v>
      </c>
      <c r="M377" s="36">
        <v>24000</v>
      </c>
      <c r="N377" s="48">
        <v>2800</v>
      </c>
      <c r="O377" s="36">
        <v>40700</v>
      </c>
      <c r="P377" s="36">
        <f t="shared" ref="P377" si="1877">AVERAGE(O374,O375,O376,O377)</f>
        <v>21720.25</v>
      </c>
      <c r="Q377" s="36">
        <f t="shared" ref="Q377" si="1878">AVERAGE(P325,P273,P221)</f>
        <v>11943.333333333334</v>
      </c>
      <c r="R377" s="40">
        <f t="shared" ref="R377" si="1879">((O377/O325)-1)*100</f>
        <v>302.97029702970298</v>
      </c>
      <c r="S377" s="40">
        <f t="shared" ref="S377" si="1880">((P377/P325)-1)*100</f>
        <v>229.09469696969697</v>
      </c>
      <c r="T377" s="40">
        <f t="shared" ref="T377" si="1881">((P377/Q377)-1)*100</f>
        <v>81.860870778677082</v>
      </c>
      <c r="V377" s="36">
        <v>47548</v>
      </c>
      <c r="W377" s="36">
        <v>160926</v>
      </c>
      <c r="X377" s="36">
        <v>40600</v>
      </c>
      <c r="Y377" s="36">
        <v>249074</v>
      </c>
      <c r="Z377" s="36">
        <f t="shared" ref="Z377" si="1882">AVERAGE(Y374,Y375,Y376,Y377)</f>
        <v>192888.75</v>
      </c>
      <c r="AA377" s="36">
        <f t="shared" ref="AA377" si="1883">AVERAGE(Z325,Z273,Z221)</f>
        <v>178816.33333333334</v>
      </c>
      <c r="AB377" s="40">
        <f t="shared" ref="AB377" si="1884">((Y377/Y325)-1)*100</f>
        <v>8.9443411700382605</v>
      </c>
      <c r="AC377" s="40">
        <f t="shared" ref="AC377" si="1885">((Z377/Z325)-1)*100</f>
        <v>2.7782107076204987</v>
      </c>
      <c r="AD377" s="40">
        <f t="shared" ref="AD377" si="1886">((Z377/AA377)-1)*100</f>
        <v>7.8697602195175964</v>
      </c>
      <c r="AF377" s="36">
        <v>0</v>
      </c>
      <c r="AG377" s="36">
        <v>0</v>
      </c>
      <c r="AH377" s="36">
        <v>1400</v>
      </c>
      <c r="AI377" s="36">
        <v>1400</v>
      </c>
      <c r="AJ377" s="36">
        <f t="shared" ref="AJ377" si="1887">AVERAGE(AI374,AI375,AI376,AI377)</f>
        <v>6487.5</v>
      </c>
      <c r="AK377" s="36">
        <f t="shared" ref="AK377" si="1888">AVERAGE(AJ325,AJ273,AJ221)</f>
        <v>11070.166666666666</v>
      </c>
      <c r="AL377" s="40"/>
      <c r="AM377" s="40">
        <f t="shared" ref="AM377" si="1889">((AJ377/AJ325)-1)*100</f>
        <v>99.615384615384613</v>
      </c>
      <c r="AN377" s="40">
        <f t="shared" ref="AN377" si="1890">((AJ377/AK377)-1)*100</f>
        <v>-41.396546273016064</v>
      </c>
      <c r="AP377" s="36">
        <f t="shared" ref="AP377:AP475" si="1891">SUM(B377,L377,V377,AF377)</f>
        <v>128248</v>
      </c>
      <c r="AQ377" s="36">
        <f t="shared" ref="AQ377:AQ475" si="1892">SUM(C377,M377,W377,AG377)</f>
        <v>290926</v>
      </c>
      <c r="AR377" s="36">
        <f t="shared" ref="AR377:AR404" si="1893">SUM(D377,N377,X377,AH377)</f>
        <v>44800</v>
      </c>
      <c r="AS377" s="36">
        <f t="shared" ref="AS377:AS404" si="1894">SUM(E377,O377,Y377,AI377)</f>
        <v>463974</v>
      </c>
      <c r="AT377" s="36">
        <f t="shared" ref="AT377" si="1895">AVERAGE(AS374,AS375,AS376,AS377)</f>
        <v>414800.25</v>
      </c>
      <c r="AU377" s="36">
        <f t="shared" ref="AU377" si="1896">AVERAGE(AT325,AT273,AT221)</f>
        <v>547601.08333333337</v>
      </c>
      <c r="AV377" s="40">
        <f t="shared" ref="AV377" si="1897">((AS377/AS325)-1)*100</f>
        <v>-27.371060755007605</v>
      </c>
      <c r="AW377" s="40">
        <f t="shared" ref="AW377" si="1898">((AT377/AT325)-1)*100</f>
        <v>-6.0981814456864463</v>
      </c>
      <c r="AX377" s="40">
        <f t="shared" ref="AX377" si="1899">((AT377/AU377)-1)*100</f>
        <v>-24.251382507308783</v>
      </c>
      <c r="AZ377" s="36">
        <f t="shared" ref="AZ377:AZ404" si="1900">+E377/1000</f>
        <v>172.8</v>
      </c>
      <c r="BA377" s="36">
        <f t="shared" ref="BA377:BA404" si="1901">+O377/1000</f>
        <v>40.700000000000003</v>
      </c>
      <c r="BB377" s="36">
        <f t="shared" ref="BB377:BB404" si="1902">+Y377/1000</f>
        <v>249.07400000000001</v>
      </c>
      <c r="BC377" s="36">
        <f t="shared" ref="BC377:BC404" si="1903">+AI377/1000</f>
        <v>1.4</v>
      </c>
      <c r="BD377" s="36">
        <f t="shared" ref="BD377:BD404" si="1904">+AS377/1000</f>
        <v>463.97399999999999</v>
      </c>
      <c r="BE377" s="41">
        <f t="shared" ref="BE377:BI378" si="1905">AZ377+BE376</f>
        <v>299.74200000000002</v>
      </c>
      <c r="BF377" s="41">
        <f t="shared" si="1905"/>
        <v>48.504000000000005</v>
      </c>
      <c r="BG377" s="41">
        <f t="shared" si="1905"/>
        <v>395.38800000000003</v>
      </c>
      <c r="BH377" s="41">
        <f t="shared" si="1905"/>
        <v>15.75</v>
      </c>
      <c r="BI377" s="41">
        <f t="shared" si="1905"/>
        <v>759.38400000000001</v>
      </c>
      <c r="BJ377" s="1">
        <v>2</v>
      </c>
    </row>
    <row r="378" spans="1:62" x14ac:dyDescent="0.25">
      <c r="A378" s="33">
        <f t="shared" si="220"/>
        <v>40201</v>
      </c>
      <c r="B378" s="36">
        <v>163978</v>
      </c>
      <c r="C378" s="36">
        <v>123950</v>
      </c>
      <c r="D378" s="48">
        <v>0</v>
      </c>
      <c r="E378" s="36">
        <v>287928</v>
      </c>
      <c r="F378" s="36">
        <f t="shared" ref="F378" si="1906">AVERAGE(E375,E376,E377,E378)</f>
        <v>180858.25</v>
      </c>
      <c r="G378" s="36">
        <f t="shared" ref="G378" si="1907">AVERAGE(F326,F274,F222)</f>
        <v>362039.91666666669</v>
      </c>
      <c r="H378" s="40">
        <f t="shared" ref="H378" si="1908">((E378/E326)-1)*100</f>
        <v>-20.822769146157015</v>
      </c>
      <c r="I378" s="40">
        <f t="shared" ref="I378" si="1909">((F378/F326)-1)*100</f>
        <v>-39.380712650535777</v>
      </c>
      <c r="J378" s="40">
        <f t="shared" ref="J378" si="1910">((F378/G378)-1)*100</f>
        <v>-50.044665885138365</v>
      </c>
      <c r="L378" s="36">
        <v>4800</v>
      </c>
      <c r="M378" s="36">
        <v>21500</v>
      </c>
      <c r="N378" s="48">
        <v>1400</v>
      </c>
      <c r="O378" s="36">
        <v>27700</v>
      </c>
      <c r="P378" s="36">
        <f t="shared" ref="P378" si="1911">AVERAGE(O375,O376,O377,O378)</f>
        <v>22207.75</v>
      </c>
      <c r="Q378" s="36">
        <f t="shared" ref="Q378" si="1912">AVERAGE(P326,P274,P222)</f>
        <v>13155.5</v>
      </c>
      <c r="R378" s="40">
        <f t="shared" ref="R378" si="1913">((O378/O326)-1)*100</f>
        <v>43.404431559329048</v>
      </c>
      <c r="S378" s="40">
        <f t="shared" ref="S378" si="1914">((P378/P326)-1)*100</f>
        <v>131.23438150770514</v>
      </c>
      <c r="T378" s="40">
        <f t="shared" ref="T378" si="1915">((P378/Q378)-1)*100</f>
        <v>68.809623351449957</v>
      </c>
      <c r="V378" s="36">
        <v>143188</v>
      </c>
      <c r="W378" s="36">
        <v>139400</v>
      </c>
      <c r="X378" s="36">
        <v>33600</v>
      </c>
      <c r="Y378" s="36">
        <v>316188</v>
      </c>
      <c r="Z378" s="36">
        <f t="shared" ref="Z378" si="1916">AVERAGE(Y375,Y376,Y377,Y378)</f>
        <v>215845.75</v>
      </c>
      <c r="AA378" s="36">
        <f t="shared" ref="AA378" si="1917">AVERAGE(Z326,Z274,Z222)</f>
        <v>183975.58333333334</v>
      </c>
      <c r="AB378" s="40">
        <f t="shared" ref="AB378" si="1918">((Y378/Y326)-1)*100</f>
        <v>7.1024998306347786</v>
      </c>
      <c r="AC378" s="40">
        <f t="shared" ref="AC378" si="1919">((Z378/Z326)-1)*100</f>
        <v>1.6228909068438435</v>
      </c>
      <c r="AD378" s="40">
        <f t="shared" ref="AD378" si="1920">((Z378/AA378)-1)*100</f>
        <v>17.32304150867845</v>
      </c>
      <c r="AF378" s="36">
        <v>12400</v>
      </c>
      <c r="AG378" s="36">
        <v>0</v>
      </c>
      <c r="AH378" s="36">
        <v>1400</v>
      </c>
      <c r="AI378" s="36">
        <v>13800</v>
      </c>
      <c r="AJ378" s="36">
        <f t="shared" ref="AJ378" si="1921">AVERAGE(AI375,AI376,AI377,AI378)</f>
        <v>9137.5</v>
      </c>
      <c r="AK378" s="36">
        <f t="shared" ref="AK378" si="1922">AVERAGE(AJ326,AJ274,AJ222)</f>
        <v>9786.8333333333339</v>
      </c>
      <c r="AL378" s="40">
        <f t="shared" ref="AL378" si="1923">((AI378/AI326)-1)*100</f>
        <v>331.25</v>
      </c>
      <c r="AM378" s="40">
        <f t="shared" ref="AM378" si="1924">((AJ378/AJ326)-1)*100</f>
        <v>226.33928571428572</v>
      </c>
      <c r="AN378" s="40">
        <f t="shared" ref="AN378" si="1925">((AJ378/AK378)-1)*100</f>
        <v>-6.6347643943393431</v>
      </c>
      <c r="AP378" s="36">
        <f t="shared" si="1891"/>
        <v>324366</v>
      </c>
      <c r="AQ378" s="36">
        <f t="shared" si="1892"/>
        <v>284850</v>
      </c>
      <c r="AR378" s="36">
        <f t="shared" si="1893"/>
        <v>36400</v>
      </c>
      <c r="AS378" s="36">
        <f t="shared" si="1894"/>
        <v>645616</v>
      </c>
      <c r="AT378" s="36">
        <f t="shared" ref="AT378" si="1926">AVERAGE(AS375,AS376,AS377,AS378)</f>
        <v>428049.25</v>
      </c>
      <c r="AU378" s="36">
        <f t="shared" ref="AU378" si="1927">AVERAGE(AT326,AT274,AT222)</f>
        <v>568957.83333333337</v>
      </c>
      <c r="AV378" s="40">
        <f t="shared" ref="AV378" si="1928">((AS378/AS326)-1)*100</f>
        <v>-5.24959420944956</v>
      </c>
      <c r="AW378" s="40">
        <f t="shared" ref="AW378" si="1929">((AT378/AT326)-1)*100</f>
        <v>-18.179072595771316</v>
      </c>
      <c r="AX378" s="40">
        <f t="shared" ref="AX378" si="1930">((AT378/AU378)-1)*100</f>
        <v>-24.766085477336198</v>
      </c>
      <c r="AZ378" s="36">
        <f t="shared" si="1900"/>
        <v>287.928</v>
      </c>
      <c r="BA378" s="36">
        <f t="shared" si="1901"/>
        <v>27.7</v>
      </c>
      <c r="BB378" s="36">
        <f t="shared" si="1902"/>
        <v>316.18799999999999</v>
      </c>
      <c r="BC378" s="36">
        <f t="shared" si="1903"/>
        <v>13.8</v>
      </c>
      <c r="BD378" s="36">
        <f t="shared" si="1904"/>
        <v>645.61599999999999</v>
      </c>
      <c r="BE378" s="41">
        <f t="shared" si="1905"/>
        <v>587.67000000000007</v>
      </c>
      <c r="BF378" s="41">
        <f t="shared" si="1905"/>
        <v>76.204000000000008</v>
      </c>
      <c r="BG378" s="41">
        <f t="shared" si="1905"/>
        <v>711.57600000000002</v>
      </c>
      <c r="BH378" s="41">
        <f t="shared" si="1905"/>
        <v>29.55</v>
      </c>
      <c r="BI378" s="41">
        <f t="shared" si="1905"/>
        <v>1405</v>
      </c>
      <c r="BJ378" s="1">
        <v>3</v>
      </c>
    </row>
    <row r="379" spans="1:62" x14ac:dyDescent="0.25">
      <c r="A379" s="33">
        <f t="shared" si="220"/>
        <v>40208</v>
      </c>
      <c r="B379" s="36">
        <v>195170</v>
      </c>
      <c r="C379" s="36">
        <v>154600</v>
      </c>
      <c r="D379" s="48">
        <v>0</v>
      </c>
      <c r="E379" s="36">
        <v>349770</v>
      </c>
      <c r="F379" s="36">
        <f t="shared" ref="F379" si="1931">AVERAGE(E376,E377,E378,E379)</f>
        <v>234360</v>
      </c>
      <c r="G379" s="36">
        <f t="shared" ref="G379" si="1932">AVERAGE(F327,F275,F223)</f>
        <v>344951</v>
      </c>
      <c r="H379" s="40">
        <f t="shared" ref="H379" si="1933">((E379/E327)-1)*100</f>
        <v>178.31310921026454</v>
      </c>
      <c r="I379" s="40">
        <f t="shared" ref="I379" si="1934">((F379/F327)-1)*100</f>
        <v>-11.376489206619912</v>
      </c>
      <c r="J379" s="40">
        <f t="shared" ref="J379" si="1935">((F379/G379)-1)*100</f>
        <v>-32.059915756150872</v>
      </c>
      <c r="L379" s="36">
        <v>6400</v>
      </c>
      <c r="M379" s="36">
        <v>10950</v>
      </c>
      <c r="N379" s="48">
        <v>0</v>
      </c>
      <c r="O379" s="36">
        <v>17350</v>
      </c>
      <c r="P379" s="36">
        <f t="shared" ref="P379" si="1936">AVERAGE(O376,O377,O378,O379)</f>
        <v>23388.5</v>
      </c>
      <c r="Q379" s="36">
        <f t="shared" ref="Q379" si="1937">AVERAGE(P327,P275,P223)</f>
        <v>10393</v>
      </c>
      <c r="R379" s="40">
        <f t="shared" ref="R379" si="1938">((O379/O327)-1)*100</f>
        <v>519.64285714285711</v>
      </c>
      <c r="S379" s="40">
        <f t="shared" ref="S379" si="1939">((P379/P327)-1)*100</f>
        <v>177.47656898801756</v>
      </c>
      <c r="T379" s="40">
        <f t="shared" ref="T379" si="1940">((P379/Q379)-1)*100</f>
        <v>125.04089290868853</v>
      </c>
      <c r="V379" s="36">
        <v>107348</v>
      </c>
      <c r="W379" s="36">
        <v>126850</v>
      </c>
      <c r="X379" s="36">
        <v>35000</v>
      </c>
      <c r="Y379" s="36">
        <v>269198</v>
      </c>
      <c r="Z379" s="36">
        <f t="shared" ref="Z379" si="1941">AVERAGE(Y376,Y377,Y378,Y379)</f>
        <v>245193.5</v>
      </c>
      <c r="AA379" s="36">
        <f t="shared" ref="AA379" si="1942">AVERAGE(Z327,Z275,Z223)</f>
        <v>176053.08333333334</v>
      </c>
      <c r="AB379" s="40">
        <f t="shared" ref="AB379" si="1943">((Y379/Y327)-1)*100</f>
        <v>153.96037735849055</v>
      </c>
      <c r="AC379" s="40">
        <f t="shared" ref="AC379" si="1944">((Z379/Z327)-1)*100</f>
        <v>28.122848614295325</v>
      </c>
      <c r="AD379" s="40">
        <f t="shared" ref="AD379" si="1945">((Z379/AA379)-1)*100</f>
        <v>39.272482683963219</v>
      </c>
      <c r="AF379" s="36">
        <v>0</v>
      </c>
      <c r="AG379" s="36">
        <v>0</v>
      </c>
      <c r="AH379" s="36">
        <v>7100</v>
      </c>
      <c r="AI379" s="36">
        <v>7100</v>
      </c>
      <c r="AJ379" s="36">
        <f t="shared" ref="AJ379" si="1946">AVERAGE(AI376,AI377,AI378,AI379)</f>
        <v>9162.5</v>
      </c>
      <c r="AK379" s="36">
        <f t="shared" ref="AK379" si="1947">AVERAGE(AJ327,AJ275,AJ223)</f>
        <v>9461.8333333333339</v>
      </c>
      <c r="AL379" s="40"/>
      <c r="AM379" s="40">
        <f t="shared" ref="AM379" si="1948">((AJ379/AJ327)-1)*100</f>
        <v>663.54166666666674</v>
      </c>
      <c r="AN379" s="40">
        <f t="shared" ref="AN379" si="1949">((AJ379/AK379)-1)*100</f>
        <v>-3.1635870426802493</v>
      </c>
      <c r="AP379" s="36">
        <f t="shared" si="1891"/>
        <v>308918</v>
      </c>
      <c r="AQ379" s="36">
        <f t="shared" si="1892"/>
        <v>292400</v>
      </c>
      <c r="AR379" s="36">
        <f t="shared" si="1893"/>
        <v>42100</v>
      </c>
      <c r="AS379" s="36">
        <f t="shared" si="1894"/>
        <v>643418</v>
      </c>
      <c r="AT379" s="36">
        <f t="shared" ref="AT379" si="1950">AVERAGE(AS376,AS377,AS378,AS379)</f>
        <v>512104.5</v>
      </c>
      <c r="AU379" s="36">
        <f t="shared" ref="AU379" si="1951">AVERAGE(AT327,AT275,AT223)</f>
        <v>540858.91666666663</v>
      </c>
      <c r="AV379" s="40">
        <f t="shared" ref="AV379" si="1952">((AS379/AS327)-1)*100</f>
        <v>174.40793261541739</v>
      </c>
      <c r="AW379" s="40">
        <f t="shared" ref="AW379" si="1953">((AT379/AT327)-1)*100</f>
        <v>10.024175671894087</v>
      </c>
      <c r="AX379" s="40">
        <f t="shared" ref="AX379" si="1954">((AT379/AU379)-1)*100</f>
        <v>-5.3164357248432044</v>
      </c>
      <c r="AZ379" s="36">
        <f t="shared" si="1900"/>
        <v>349.77</v>
      </c>
      <c r="BA379" s="36">
        <f t="shared" si="1901"/>
        <v>17.350000000000001</v>
      </c>
      <c r="BB379" s="36">
        <f t="shared" si="1902"/>
        <v>269.19799999999998</v>
      </c>
      <c r="BC379" s="36">
        <f t="shared" si="1903"/>
        <v>7.1</v>
      </c>
      <c r="BD379" s="36">
        <f t="shared" si="1904"/>
        <v>643.41800000000001</v>
      </c>
      <c r="BE379" s="41">
        <f t="shared" ref="BE379" si="1955">AZ379+BE378</f>
        <v>937.44</v>
      </c>
      <c r="BF379" s="41">
        <f t="shared" ref="BF379" si="1956">BA379+BF378</f>
        <v>93.554000000000002</v>
      </c>
      <c r="BG379" s="41">
        <f t="shared" ref="BG379" si="1957">BB379+BG378</f>
        <v>980.774</v>
      </c>
      <c r="BH379" s="41">
        <f t="shared" ref="BH379" si="1958">BC379+BH378</f>
        <v>36.65</v>
      </c>
      <c r="BI379" s="41">
        <f t="shared" ref="BI379" si="1959">BD379+BI378</f>
        <v>2048.4180000000001</v>
      </c>
      <c r="BJ379" s="1">
        <v>4</v>
      </c>
    </row>
    <row r="380" spans="1:62" x14ac:dyDescent="0.25">
      <c r="A380" s="33">
        <f t="shared" si="220"/>
        <v>40215</v>
      </c>
      <c r="B380" s="36">
        <v>160300</v>
      </c>
      <c r="C380" s="36">
        <v>156312</v>
      </c>
      <c r="D380" s="48">
        <v>0</v>
      </c>
      <c r="E380" s="36">
        <v>316612</v>
      </c>
      <c r="F380" s="36">
        <f t="shared" ref="F380" si="1960">AVERAGE(E377,E378,E379,E380)</f>
        <v>281777.5</v>
      </c>
      <c r="G380" s="36">
        <f t="shared" ref="G380" si="1961">AVERAGE(F328,F276,F224)</f>
        <v>336250.75</v>
      </c>
      <c r="H380" s="40">
        <f t="shared" ref="H380" si="1962">((E380/E328)-1)*100</f>
        <v>30.755761129924842</v>
      </c>
      <c r="I380" s="40">
        <f t="shared" ref="I380" si="1963">((F380/F328)-1)*100</f>
        <v>-0.39396660209549683</v>
      </c>
      <c r="J380" s="40">
        <f t="shared" ref="J380" si="1964">((F380/G380)-1)*100</f>
        <v>-16.200186914081229</v>
      </c>
      <c r="L380" s="36">
        <v>39000</v>
      </c>
      <c r="M380" s="36">
        <v>3000</v>
      </c>
      <c r="N380" s="48">
        <v>0</v>
      </c>
      <c r="O380" s="36">
        <v>42000</v>
      </c>
      <c r="P380" s="36">
        <f t="shared" ref="P380" si="1965">AVERAGE(O377,O378,O379,O380)</f>
        <v>31937.5</v>
      </c>
      <c r="Q380" s="36">
        <f t="shared" ref="Q380" si="1966">AVERAGE(P328,P276,P224)</f>
        <v>9975.1666666666661</v>
      </c>
      <c r="R380" s="40">
        <f t="shared" ref="R380" si="1967">((O380/O328)-1)*100</f>
        <v>624.13793103448279</v>
      </c>
      <c r="S380" s="40">
        <f t="shared" ref="S380" si="1968">((P380/P328)-1)*100</f>
        <v>236.04271885521885</v>
      </c>
      <c r="T380" s="40">
        <f t="shared" ref="T380" si="1969">((P380/Q380)-1)*100</f>
        <v>220.17008905448532</v>
      </c>
      <c r="V380" s="36">
        <v>103000</v>
      </c>
      <c r="W380" s="36">
        <v>151269</v>
      </c>
      <c r="X380" s="36">
        <v>58800</v>
      </c>
      <c r="Y380" s="36">
        <v>313069</v>
      </c>
      <c r="Z380" s="36">
        <f t="shared" ref="Z380" si="1970">AVERAGE(Y377,Y378,Y379,Y380)</f>
        <v>286882.25</v>
      </c>
      <c r="AA380" s="36">
        <f t="shared" ref="AA380" si="1971">AVERAGE(Z328,Z276,Z224)</f>
        <v>167018.16666666666</v>
      </c>
      <c r="AB380" s="40">
        <f t="shared" ref="AB380" si="1972">((Y380/Y328)-1)*100</f>
        <v>85.02895981087471</v>
      </c>
      <c r="AC380" s="40">
        <f t="shared" ref="AC380" si="1973">((Z380/Z328)-1)*100</f>
        <v>43.61256249648018</v>
      </c>
      <c r="AD380" s="40">
        <f t="shared" ref="AD380" si="1974">((Z380/AA380)-1)*100</f>
        <v>71.767093200440286</v>
      </c>
      <c r="AF380" s="36">
        <v>7500</v>
      </c>
      <c r="AG380" s="36">
        <v>0</v>
      </c>
      <c r="AH380" s="36">
        <v>12600</v>
      </c>
      <c r="AI380" s="36">
        <v>20100</v>
      </c>
      <c r="AJ380" s="36">
        <f t="shared" ref="AJ380" si="1975">AVERAGE(AI377,AI378,AI379,AI380)</f>
        <v>10600</v>
      </c>
      <c r="AK380" s="36">
        <f t="shared" ref="AK380" si="1976">AVERAGE(AJ328,AJ276,AJ224)</f>
        <v>9195.1666666666661</v>
      </c>
      <c r="AL380" s="40">
        <f t="shared" ref="AL380" si="1977">((AI380/AI328)-1)*100</f>
        <v>318.75</v>
      </c>
      <c r="AM380" s="40">
        <f t="shared" ref="AM380" si="1978">((AJ380/AJ328)-1)*100</f>
        <v>430</v>
      </c>
      <c r="AN380" s="40">
        <f t="shared" ref="AN380" si="1979">((AJ380/AK380)-1)*100</f>
        <v>15.277953997571192</v>
      </c>
      <c r="AP380" s="36">
        <f t="shared" si="1891"/>
        <v>309800</v>
      </c>
      <c r="AQ380" s="36">
        <f t="shared" si="1892"/>
        <v>310581</v>
      </c>
      <c r="AR380" s="36">
        <f t="shared" si="1893"/>
        <v>71400</v>
      </c>
      <c r="AS380" s="36">
        <f t="shared" si="1894"/>
        <v>691781</v>
      </c>
      <c r="AT380" s="36">
        <f t="shared" ref="AT380" si="1980">AVERAGE(AS377,AS378,AS379,AS380)</f>
        <v>611197.25</v>
      </c>
      <c r="AU380" s="36">
        <f t="shared" ref="AU380" si="1981">AVERAGE(AT328,AT276,AT224)</f>
        <v>522439.25</v>
      </c>
      <c r="AV380" s="40">
        <f t="shared" ref="AV380" si="1982">((AS380/AS328)-1)*100</f>
        <v>63.952457695406942</v>
      </c>
      <c r="AW380" s="40">
        <f t="shared" ref="AW380" si="1983">((AT380/AT328)-1)*100</f>
        <v>23.684768360678721</v>
      </c>
      <c r="AX380" s="40">
        <f t="shared" ref="AX380" si="1984">((AT380/AU380)-1)*100</f>
        <v>16.989152327280156</v>
      </c>
      <c r="AZ380" s="36">
        <f t="shared" si="1900"/>
        <v>316.61200000000002</v>
      </c>
      <c r="BA380" s="36">
        <f t="shared" si="1901"/>
        <v>42</v>
      </c>
      <c r="BB380" s="36">
        <f t="shared" si="1902"/>
        <v>313.06900000000002</v>
      </c>
      <c r="BC380" s="36">
        <f t="shared" si="1903"/>
        <v>20.100000000000001</v>
      </c>
      <c r="BD380" s="36">
        <f t="shared" si="1904"/>
        <v>691.78099999999995</v>
      </c>
      <c r="BE380" s="41">
        <f t="shared" ref="BE380" si="1985">AZ380+BE379</f>
        <v>1254.0520000000001</v>
      </c>
      <c r="BF380" s="41">
        <f t="shared" ref="BF380" si="1986">BA380+BF379</f>
        <v>135.554</v>
      </c>
      <c r="BG380" s="41">
        <f t="shared" ref="BG380" si="1987">BB380+BG379</f>
        <v>1293.8430000000001</v>
      </c>
      <c r="BH380" s="41">
        <f t="shared" ref="BH380" si="1988">BC380+BH379</f>
        <v>56.75</v>
      </c>
      <c r="BI380" s="41">
        <f t="shared" ref="BI380" si="1989">BD380+BI379</f>
        <v>2740.1990000000001</v>
      </c>
      <c r="BJ380" s="1">
        <v>5</v>
      </c>
    </row>
    <row r="381" spans="1:62" x14ac:dyDescent="0.25">
      <c r="A381" s="33">
        <f t="shared" si="220"/>
        <v>40222</v>
      </c>
      <c r="B381" s="36">
        <v>191200</v>
      </c>
      <c r="C381" s="36">
        <v>172300</v>
      </c>
      <c r="D381" s="48">
        <v>0</v>
      </c>
      <c r="E381" s="36">
        <v>363500</v>
      </c>
      <c r="F381" s="36">
        <f t="shared" ref="F381" si="1990">AVERAGE(E378,E379,E380,E381)</f>
        <v>329452.5</v>
      </c>
      <c r="G381" s="36">
        <f t="shared" ref="G381" si="1991">AVERAGE(F329,F277,F225)</f>
        <v>300397</v>
      </c>
      <c r="H381" s="40">
        <f t="shared" ref="H381" si="1992">((E381/E329)-1)*100</f>
        <v>9.1378559740591179</v>
      </c>
      <c r="I381" s="40">
        <f t="shared" ref="I381" si="1993">((F381/F329)-1)*100</f>
        <v>23.792659671404294</v>
      </c>
      <c r="J381" s="40">
        <f t="shared" ref="J381" si="1994">((F381/G381)-1)*100</f>
        <v>9.6723669011341542</v>
      </c>
      <c r="L381" s="36">
        <v>15600</v>
      </c>
      <c r="M381" s="36">
        <v>3350</v>
      </c>
      <c r="N381" s="48">
        <v>4200</v>
      </c>
      <c r="O381" s="36">
        <v>23150</v>
      </c>
      <c r="P381" s="36">
        <f t="shared" ref="P381" si="1995">AVERAGE(O378,O379,O380,O381)</f>
        <v>27550</v>
      </c>
      <c r="Q381" s="36">
        <f t="shared" ref="Q381" si="1996">AVERAGE(P329,P277,P225)</f>
        <v>13170.916666666666</v>
      </c>
      <c r="R381" s="40">
        <f t="shared" ref="R381" si="1997">((O381/O329)-1)*100</f>
        <v>69.609495201113631</v>
      </c>
      <c r="S381" s="40">
        <f t="shared" ref="S381" si="1998">((P381/P329)-1)*100</f>
        <v>165.12690965956932</v>
      </c>
      <c r="T381" s="40">
        <f t="shared" ref="T381" si="1999">((P381/Q381)-1)*100</f>
        <v>109.1729884657484</v>
      </c>
      <c r="V381" s="36">
        <v>133600</v>
      </c>
      <c r="W381" s="36">
        <v>102743</v>
      </c>
      <c r="X381" s="36">
        <v>46200</v>
      </c>
      <c r="Y381" s="36">
        <v>282543</v>
      </c>
      <c r="Z381" s="36">
        <f t="shared" ref="Z381" si="2000">AVERAGE(Y378,Y379,Y380,Y381)</f>
        <v>295249.5</v>
      </c>
      <c r="AA381" s="36">
        <f t="shared" ref="AA381" si="2001">AVERAGE(Z329,Z277,Z225)</f>
        <v>153330.41666666666</v>
      </c>
      <c r="AB381" s="40">
        <f t="shared" ref="AB381" si="2002">((Y381/Y329)-1)*100</f>
        <v>78.589578276699029</v>
      </c>
      <c r="AC381" s="40">
        <f t="shared" ref="AC381" si="2003">((Z381/Z329)-1)*100</f>
        <v>62.085179268433265</v>
      </c>
      <c r="AD381" s="40">
        <f t="shared" ref="AD381" si="2004">((Z381/AA381)-1)*100</f>
        <v>92.557684521172973</v>
      </c>
      <c r="AF381" s="36">
        <v>0</v>
      </c>
      <c r="AG381" s="36">
        <v>0</v>
      </c>
      <c r="AH381" s="36">
        <v>7000</v>
      </c>
      <c r="AI381" s="36">
        <v>7000</v>
      </c>
      <c r="AJ381" s="36">
        <f t="shared" ref="AJ381" si="2005">AVERAGE(AI378,AI379,AI380,AI381)</f>
        <v>12000</v>
      </c>
      <c r="AK381" s="36">
        <f t="shared" ref="AK381" si="2006">AVERAGE(AJ329,AJ277,AJ225)</f>
        <v>8929.1666666666661</v>
      </c>
      <c r="AL381" s="40">
        <f t="shared" ref="AL381" si="2007">((AI381/AI329)-1)*100</f>
        <v>11.111111111111116</v>
      </c>
      <c r="AM381" s="40">
        <f t="shared" ref="AM381" si="2008">((AJ381/AJ329)-1)*100</f>
        <v>235.66433566433568</v>
      </c>
      <c r="AN381" s="40">
        <f t="shared" ref="AN381" si="2009">((AJ381/AK381)-1)*100</f>
        <v>34.391040597293518</v>
      </c>
      <c r="AP381" s="36">
        <f t="shared" si="1891"/>
        <v>340400</v>
      </c>
      <c r="AQ381" s="36">
        <f t="shared" si="1892"/>
        <v>278393</v>
      </c>
      <c r="AR381" s="36">
        <f t="shared" si="1893"/>
        <v>57400</v>
      </c>
      <c r="AS381" s="36">
        <f t="shared" si="1894"/>
        <v>676193</v>
      </c>
      <c r="AT381" s="36">
        <f t="shared" ref="AT381" si="2010">AVERAGE(AS378,AS379,AS380,AS381)</f>
        <v>664252</v>
      </c>
      <c r="AU381" s="36">
        <f t="shared" ref="AU381" si="2011">AVERAGE(AT329,AT277,AT225)</f>
        <v>475827.5</v>
      </c>
      <c r="AV381" s="40">
        <f t="shared" ref="AV381" si="2012">((AS381/AS329)-1)*100</f>
        <v>32.269933610055901</v>
      </c>
      <c r="AW381" s="40">
        <f t="shared" ref="AW381" si="2013">((AT381/AT329)-1)*100</f>
        <v>43.697942102396766</v>
      </c>
      <c r="AX381" s="40">
        <f t="shared" ref="AX381" si="2014">((AT381/AU381)-1)*100</f>
        <v>39.599329588979202</v>
      </c>
      <c r="AZ381" s="36">
        <f t="shared" si="1900"/>
        <v>363.5</v>
      </c>
      <c r="BA381" s="36">
        <f t="shared" si="1901"/>
        <v>23.15</v>
      </c>
      <c r="BB381" s="36">
        <f t="shared" si="1902"/>
        <v>282.54300000000001</v>
      </c>
      <c r="BC381" s="36">
        <f t="shared" si="1903"/>
        <v>7</v>
      </c>
      <c r="BD381" s="36">
        <f t="shared" si="1904"/>
        <v>676.19299999999998</v>
      </c>
      <c r="BE381" s="41">
        <f t="shared" ref="BE381" si="2015">AZ381+BE380</f>
        <v>1617.5520000000001</v>
      </c>
      <c r="BF381" s="41">
        <f t="shared" ref="BF381" si="2016">BA381+BF380</f>
        <v>158.70400000000001</v>
      </c>
      <c r="BG381" s="41">
        <f t="shared" ref="BG381" si="2017">BB381+BG380</f>
        <v>1576.386</v>
      </c>
      <c r="BH381" s="41">
        <f t="shared" ref="BH381" si="2018">BC381+BH380</f>
        <v>63.75</v>
      </c>
      <c r="BI381" s="41">
        <f t="shared" ref="BI381" si="2019">BD381+BI380</f>
        <v>3416.3919999999998</v>
      </c>
      <c r="BJ381" s="1">
        <v>6</v>
      </c>
    </row>
    <row r="382" spans="1:62" x14ac:dyDescent="0.25">
      <c r="A382" s="33">
        <f t="shared" si="220"/>
        <v>40229</v>
      </c>
      <c r="B382" s="36">
        <v>154772</v>
      </c>
      <c r="C382" s="36">
        <v>164350</v>
      </c>
      <c r="D382" s="48">
        <v>0</v>
      </c>
      <c r="E382" s="36">
        <v>319122</v>
      </c>
      <c r="F382" s="36">
        <f t="shared" ref="F382" si="2020">AVERAGE(E379,E380,E381,E382)</f>
        <v>337251</v>
      </c>
      <c r="G382" s="36">
        <f t="shared" ref="G382" si="2021">AVERAGE(F330,F278,F226)</f>
        <v>274907.58333333331</v>
      </c>
      <c r="H382" s="40">
        <f t="shared" ref="H382" si="2022">((E382/E330)-1)*100</f>
        <v>-22.867087230802696</v>
      </c>
      <c r="I382" s="40">
        <f t="shared" ref="I382" si="2023">((F382/F330)-1)*100</f>
        <v>21.029238926620074</v>
      </c>
      <c r="J382" s="40">
        <f t="shared" ref="J382" si="2024">((F382/G382)-1)*100</f>
        <v>22.677954500466988</v>
      </c>
      <c r="L382" s="36">
        <v>3572</v>
      </c>
      <c r="M382" s="36">
        <v>0</v>
      </c>
      <c r="N382" s="48">
        <v>4200</v>
      </c>
      <c r="O382" s="36">
        <v>7772</v>
      </c>
      <c r="P382" s="36">
        <f t="shared" ref="P382" si="2025">AVERAGE(O379,O380,O381,O382)</f>
        <v>22568</v>
      </c>
      <c r="Q382" s="36">
        <f t="shared" ref="Q382" si="2026">AVERAGE(P330,P278,P226)</f>
        <v>14052.416666666666</v>
      </c>
      <c r="R382" s="40">
        <f t="shared" ref="R382" si="2027">((O382/O330)-1)*100</f>
        <v>-52.896969696969698</v>
      </c>
      <c r="S382" s="40">
        <f t="shared" ref="S382" si="2028">((P382/P330)-1)*100</f>
        <v>132.96601202611683</v>
      </c>
      <c r="T382" s="40">
        <f t="shared" ref="T382" si="2029">((P382/Q382)-1)*100</f>
        <v>60.598710779284715</v>
      </c>
      <c r="V382" s="36">
        <v>91438</v>
      </c>
      <c r="W382" s="36">
        <v>84250</v>
      </c>
      <c r="X382" s="36">
        <v>37800</v>
      </c>
      <c r="Y382" s="36">
        <v>213488</v>
      </c>
      <c r="Z382" s="36">
        <f t="shared" ref="Z382" si="2030">AVERAGE(Y379,Y380,Y381,Y382)</f>
        <v>269574.5</v>
      </c>
      <c r="AA382" s="36">
        <f t="shared" ref="AA382" si="2031">AVERAGE(Z330,Z278,Z226)</f>
        <v>133120.91666666666</v>
      </c>
      <c r="AB382" s="40">
        <f t="shared" ref="AB382" si="2032">((Y382/Y330)-1)*100</f>
        <v>141.58424804798008</v>
      </c>
      <c r="AC382" s="40">
        <f t="shared" ref="AC382" si="2033">((Z382/Z330)-1)*100</f>
        <v>106.65838728348072</v>
      </c>
      <c r="AD382" s="40">
        <f t="shared" ref="AD382" si="2034">((Z382/AA382)-1)*100</f>
        <v>102.50348836990932</v>
      </c>
      <c r="AF382" s="36">
        <v>0</v>
      </c>
      <c r="AG382" s="36">
        <v>0</v>
      </c>
      <c r="AH382" s="36">
        <v>8400</v>
      </c>
      <c r="AI382" s="36">
        <v>8400</v>
      </c>
      <c r="AJ382" s="36">
        <f t="shared" ref="AJ382" si="2035">AVERAGE(AI379,AI380,AI381,AI382)</f>
        <v>10650</v>
      </c>
      <c r="AK382" s="36">
        <f t="shared" ref="AK382" si="2036">AVERAGE(AJ330,AJ278,AJ226)</f>
        <v>8986.25</v>
      </c>
      <c r="AL382" s="40">
        <f t="shared" ref="AL382" si="2037">((AI382/AI330)-1)*100</f>
        <v>-37.31343283582089</v>
      </c>
      <c r="AM382" s="40">
        <f t="shared" ref="AM382" si="2038">((AJ382/AJ330)-1)*100</f>
        <v>73.877551020408163</v>
      </c>
      <c r="AN382" s="40">
        <f t="shared" ref="AN382" si="2039">((AJ382/AK382)-1)*100</f>
        <v>18.514396995409644</v>
      </c>
      <c r="AP382" s="36">
        <f t="shared" si="1891"/>
        <v>249782</v>
      </c>
      <c r="AQ382" s="36">
        <f t="shared" si="1892"/>
        <v>248600</v>
      </c>
      <c r="AR382" s="36">
        <f t="shared" si="1893"/>
        <v>50400</v>
      </c>
      <c r="AS382" s="36">
        <f t="shared" si="1894"/>
        <v>548782</v>
      </c>
      <c r="AT382" s="36">
        <f t="shared" ref="AT382" si="2040">AVERAGE(AS379,AS380,AS381,AS382)</f>
        <v>640043.5</v>
      </c>
      <c r="AU382" s="36">
        <f t="shared" ref="AU382" si="2041">AVERAGE(AT330,AT278,AT226)</f>
        <v>431067.16666666669</v>
      </c>
      <c r="AV382" s="40">
        <f t="shared" ref="AV382" si="2042">((AS382/AS330)-1)*100</f>
        <v>3.154511278195482</v>
      </c>
      <c r="AW382" s="40">
        <f t="shared" ref="AW382" si="2043">((AT382/AT330)-1)*100</f>
        <v>50.630634659047779</v>
      </c>
      <c r="AX382" s="40">
        <f t="shared" ref="AX382" si="2044">((AT382/AU382)-1)*100</f>
        <v>48.4788333449969</v>
      </c>
      <c r="AZ382" s="36">
        <f t="shared" si="1900"/>
        <v>319.12200000000001</v>
      </c>
      <c r="BA382" s="36">
        <f t="shared" si="1901"/>
        <v>7.7720000000000002</v>
      </c>
      <c r="BB382" s="36">
        <f t="shared" si="1902"/>
        <v>213.488</v>
      </c>
      <c r="BC382" s="36">
        <f t="shared" si="1903"/>
        <v>8.4</v>
      </c>
      <c r="BD382" s="36">
        <f t="shared" si="1904"/>
        <v>548.78200000000004</v>
      </c>
      <c r="BE382" s="41">
        <f t="shared" ref="BE382" si="2045">AZ382+BE381</f>
        <v>1936.6740000000002</v>
      </c>
      <c r="BF382" s="41">
        <f t="shared" ref="BF382" si="2046">BA382+BF381</f>
        <v>166.476</v>
      </c>
      <c r="BG382" s="41">
        <f t="shared" ref="BG382" si="2047">BB382+BG381</f>
        <v>1789.874</v>
      </c>
      <c r="BH382" s="41">
        <f t="shared" ref="BH382" si="2048">BC382+BH381</f>
        <v>72.150000000000006</v>
      </c>
      <c r="BI382" s="41">
        <f t="shared" ref="BI382" si="2049">BD382+BI381</f>
        <v>3965.174</v>
      </c>
      <c r="BJ382" s="1">
        <v>7</v>
      </c>
    </row>
    <row r="383" spans="1:62" x14ac:dyDescent="0.25">
      <c r="A383" s="33">
        <f t="shared" si="220"/>
        <v>40236</v>
      </c>
      <c r="B383" s="36">
        <v>250454</v>
      </c>
      <c r="C383" s="36">
        <v>131500</v>
      </c>
      <c r="D383" s="48">
        <v>0</v>
      </c>
      <c r="E383" s="36">
        <v>381954</v>
      </c>
      <c r="F383" s="36">
        <f t="shared" ref="F383" si="2050">AVERAGE(E380,E381,E382,E383)</f>
        <v>345297</v>
      </c>
      <c r="G383" s="36">
        <f t="shared" ref="G383" si="2051">AVERAGE(F331,F279,F227)</f>
        <v>320079.58333333331</v>
      </c>
      <c r="H383" s="40">
        <f t="shared" ref="H383" si="2052">((E383/E331)-1)*100</f>
        <v>-31.29038525191763</v>
      </c>
      <c r="I383" s="40">
        <f t="shared" ref="I383" si="2053">((F383/F331)-1)*100</f>
        <v>-10.592938645068617</v>
      </c>
      <c r="J383" s="40">
        <f t="shared" ref="J383" si="2054">((F383/G383)-1)*100</f>
        <v>7.8784833459387027</v>
      </c>
      <c r="L383" s="36">
        <v>3100</v>
      </c>
      <c r="M383" s="36">
        <v>1500</v>
      </c>
      <c r="N383" s="48">
        <v>1400</v>
      </c>
      <c r="O383" s="36">
        <v>6000</v>
      </c>
      <c r="P383" s="36">
        <f t="shared" ref="P383" si="2055">AVERAGE(O380,O381,O382,O383)</f>
        <v>19730.5</v>
      </c>
      <c r="Q383" s="36">
        <f t="shared" ref="Q383" si="2056">AVERAGE(P331,P279,P227)</f>
        <v>17682.333333333332</v>
      </c>
      <c r="R383" s="40">
        <f t="shared" ref="R383" si="2057">((O383/O331)-1)*100</f>
        <v>-72.602739726027394</v>
      </c>
      <c r="S383" s="40">
        <f t="shared" ref="S383" si="2058">((P383/P331)-1)*100</f>
        <v>36.427595982644469</v>
      </c>
      <c r="T383" s="40">
        <f t="shared" ref="T383" si="2059">((P383/Q383)-1)*100</f>
        <v>11.583124399117771</v>
      </c>
      <c r="V383" s="36">
        <v>120724</v>
      </c>
      <c r="W383" s="36">
        <v>33400</v>
      </c>
      <c r="X383" s="36">
        <v>40800</v>
      </c>
      <c r="Y383" s="36">
        <v>194924</v>
      </c>
      <c r="Z383" s="36">
        <f t="shared" ref="Z383" si="2060">AVERAGE(Y380,Y381,Y382,Y383)</f>
        <v>251006</v>
      </c>
      <c r="AA383" s="36">
        <f t="shared" ref="AA383" si="2061">AVERAGE(Z331,Z279,Z227)</f>
        <v>152290</v>
      </c>
      <c r="AB383" s="40">
        <f t="shared" ref="AB383" si="2062">((Y383/Y331)-1)*100</f>
        <v>-43.000678410180825</v>
      </c>
      <c r="AC383" s="40">
        <f t="shared" ref="AC383" si="2063">((Z383/Z331)-1)*100</f>
        <v>32.499993401552473</v>
      </c>
      <c r="AD383" s="40">
        <f t="shared" ref="AD383" si="2064">((Z383/AA383)-1)*100</f>
        <v>64.821065073215564</v>
      </c>
      <c r="AF383" s="36">
        <v>0</v>
      </c>
      <c r="AG383" s="36">
        <v>1600</v>
      </c>
      <c r="AH383" s="36">
        <v>1400</v>
      </c>
      <c r="AI383" s="36">
        <v>3000</v>
      </c>
      <c r="AJ383" s="36">
        <f t="shared" ref="AJ383" si="2065">AVERAGE(AI380,AI381,AI382,AI383)</f>
        <v>9625</v>
      </c>
      <c r="AK383" s="36">
        <f t="shared" ref="AK383" si="2066">AVERAGE(AJ331,AJ279,AJ227)</f>
        <v>9040.4166666666661</v>
      </c>
      <c r="AL383" s="40">
        <f t="shared" ref="AL383" si="2067">((AI383/AI331)-1)*100</f>
        <v>-59.731543624161077</v>
      </c>
      <c r="AM383" s="40">
        <f t="shared" ref="AM383" si="2068">((AJ383/AJ331)-1)*100</f>
        <v>20.500782472613466</v>
      </c>
      <c r="AN383" s="40">
        <f t="shared" ref="AN383" si="2069">((AJ383/AK383)-1)*100</f>
        <v>6.4663317509333185</v>
      </c>
      <c r="AP383" s="36">
        <f t="shared" si="1891"/>
        <v>374278</v>
      </c>
      <c r="AQ383" s="36">
        <f t="shared" si="1892"/>
        <v>168000</v>
      </c>
      <c r="AR383" s="36">
        <f t="shared" si="1893"/>
        <v>43600</v>
      </c>
      <c r="AS383" s="36">
        <f t="shared" si="1894"/>
        <v>585878</v>
      </c>
      <c r="AT383" s="36">
        <f t="shared" ref="AT383" si="2070">AVERAGE(AS380,AS381,AS382,AS383)</f>
        <v>625658.5</v>
      </c>
      <c r="AU383" s="36">
        <f t="shared" ref="AU383" si="2071">AVERAGE(AT331,AT279,AT227)</f>
        <v>499092.33333333331</v>
      </c>
      <c r="AV383" s="40">
        <f t="shared" ref="AV383" si="2072">((AS383/AS331)-1)*100</f>
        <v>-36.813621764798512</v>
      </c>
      <c r="AW383" s="40">
        <f t="shared" ref="AW383" si="2073">((AT383/AT331)-1)*100</f>
        <v>4.6083739065300611</v>
      </c>
      <c r="AX383" s="40">
        <f t="shared" ref="AX383" si="2074">((AT383/AU383)-1)*100</f>
        <v>25.359268859402782</v>
      </c>
      <c r="AZ383" s="36">
        <f t="shared" si="1900"/>
        <v>381.95400000000001</v>
      </c>
      <c r="BA383" s="36">
        <f t="shared" si="1901"/>
        <v>6</v>
      </c>
      <c r="BB383" s="36">
        <f t="shared" si="1902"/>
        <v>194.92400000000001</v>
      </c>
      <c r="BC383" s="36">
        <f t="shared" si="1903"/>
        <v>3</v>
      </c>
      <c r="BD383" s="36">
        <f t="shared" si="1904"/>
        <v>585.87800000000004</v>
      </c>
      <c r="BE383" s="41">
        <f t="shared" ref="BE383" si="2075">AZ383+BE382</f>
        <v>2318.6280000000002</v>
      </c>
      <c r="BF383" s="41">
        <f t="shared" ref="BF383" si="2076">BA383+BF382</f>
        <v>172.476</v>
      </c>
      <c r="BG383" s="41">
        <f t="shared" ref="BG383" si="2077">BB383+BG382</f>
        <v>1984.798</v>
      </c>
      <c r="BH383" s="41">
        <f t="shared" ref="BH383" si="2078">BC383+BH382</f>
        <v>75.150000000000006</v>
      </c>
      <c r="BI383" s="41">
        <f t="shared" ref="BI383" si="2079">BD383+BI382</f>
        <v>4551.0519999999997</v>
      </c>
      <c r="BJ383" s="1">
        <v>8</v>
      </c>
    </row>
    <row r="384" spans="1:62" x14ac:dyDescent="0.25">
      <c r="A384" s="33">
        <f t="shared" si="220"/>
        <v>40243</v>
      </c>
      <c r="B384" s="36">
        <v>399777</v>
      </c>
      <c r="C384" s="36">
        <v>133100</v>
      </c>
      <c r="D384" s="48">
        <v>0</v>
      </c>
      <c r="E384" s="36">
        <v>532877</v>
      </c>
      <c r="F384" s="36">
        <f t="shared" ref="F384" si="2080">AVERAGE(E381,E382,E383,E384)</f>
        <v>399363.25</v>
      </c>
      <c r="G384" s="36">
        <f t="shared" ref="G384" si="2081">AVERAGE(F332,F280,F228)</f>
        <v>353048.83333333331</v>
      </c>
      <c r="H384" s="40">
        <f t="shared" ref="H384" si="2082">((E384/E332)-1)*100</f>
        <v>8.3523790158601017</v>
      </c>
      <c r="I384" s="40">
        <f t="shared" ref="I384" si="2083">((F384/F332)-1)*100</f>
        <v>-10.980160948146301</v>
      </c>
      <c r="J384" s="40">
        <f t="shared" ref="J384" si="2084">((F384/G384)-1)*100</f>
        <v>13.118416574099999</v>
      </c>
      <c r="L384" s="36">
        <v>6300</v>
      </c>
      <c r="M384" s="36">
        <v>0</v>
      </c>
      <c r="N384" s="48">
        <v>2800</v>
      </c>
      <c r="O384" s="36">
        <v>9100</v>
      </c>
      <c r="P384" s="36">
        <f t="shared" ref="P384" si="2085">AVERAGE(O381,O382,O383,O384)</f>
        <v>11505.5</v>
      </c>
      <c r="Q384" s="36">
        <f t="shared" ref="Q384" si="2086">AVERAGE(P332,P280,P228)</f>
        <v>20093.916666666668</v>
      </c>
      <c r="R384" s="40">
        <f t="shared" ref="R384" si="2087">((O384/O332)-1)*100</f>
        <v>-68.090328915071183</v>
      </c>
      <c r="S384" s="40">
        <f t="shared" ref="S384" si="2088">((P384/P332)-1)*100</f>
        <v>-42.87735673414673</v>
      </c>
      <c r="T384" s="40">
        <f t="shared" ref="T384" si="2089">((P384/Q384)-1)*100</f>
        <v>-42.741376950735507</v>
      </c>
      <c r="V384" s="36">
        <v>115322</v>
      </c>
      <c r="W384" s="36">
        <v>48550</v>
      </c>
      <c r="X384" s="36">
        <v>42000</v>
      </c>
      <c r="Y384" s="36">
        <v>205872</v>
      </c>
      <c r="Z384" s="36">
        <f t="shared" ref="Z384" si="2090">AVERAGE(Y381,Y382,Y383,Y384)</f>
        <v>224206.75</v>
      </c>
      <c r="AA384" s="36">
        <f t="shared" ref="AA384" si="2091">AVERAGE(Z332,Z280,Z228)</f>
        <v>162403.83333333334</v>
      </c>
      <c r="AB384" s="40">
        <f t="shared" ref="AB384" si="2092">((Y384/Y332)-1)*100</f>
        <v>5.052814206256051</v>
      </c>
      <c r="AC384" s="40">
        <f t="shared" ref="AC384" si="2093">((Z384/Z332)-1)*100</f>
        <v>14.314794703539979</v>
      </c>
      <c r="AD384" s="40">
        <f t="shared" ref="AD384" si="2094">((Z384/AA384)-1)*100</f>
        <v>38.055084906657569</v>
      </c>
      <c r="AF384" s="36">
        <v>0</v>
      </c>
      <c r="AG384" s="36">
        <v>0</v>
      </c>
      <c r="AH384" s="36">
        <v>7000</v>
      </c>
      <c r="AI384" s="36">
        <v>7000</v>
      </c>
      <c r="AJ384" s="36">
        <f t="shared" ref="AJ384" si="2095">AVERAGE(AI381,AI382,AI383,AI384)</f>
        <v>6350</v>
      </c>
      <c r="AK384" s="36">
        <f t="shared" ref="AK384" si="2096">AVERAGE(AJ332,AJ280,AJ228)</f>
        <v>9057.0833333333339</v>
      </c>
      <c r="AL384" s="40">
        <f t="shared" ref="AL384" si="2097">((AI384/AI332)-1)*100</f>
        <v>-55.414012738853501</v>
      </c>
      <c r="AM384" s="40">
        <f t="shared" ref="AM384" si="2098">((AJ384/AJ332)-1)*100</f>
        <v>-40.72345390898483</v>
      </c>
      <c r="AN384" s="40">
        <f t="shared" ref="AN384" si="2099">((AJ384/AK384)-1)*100</f>
        <v>-29.889129134655199</v>
      </c>
      <c r="AP384" s="36">
        <f t="shared" si="1891"/>
        <v>521399</v>
      </c>
      <c r="AQ384" s="36">
        <f t="shared" si="1892"/>
        <v>181650</v>
      </c>
      <c r="AR384" s="36">
        <f t="shared" si="1893"/>
        <v>51800</v>
      </c>
      <c r="AS384" s="36">
        <f t="shared" si="1894"/>
        <v>754849</v>
      </c>
      <c r="AT384" s="36">
        <f t="shared" ref="AT384" si="2100">AVERAGE(AS381,AS382,AS383,AS384)</f>
        <v>641425.5</v>
      </c>
      <c r="AU384" s="36">
        <f t="shared" ref="AU384" si="2101">AVERAGE(AT332,AT280,AT228)</f>
        <v>544603.66666666663</v>
      </c>
      <c r="AV384" s="40">
        <f t="shared" ref="AV384" si="2102">((AS384/AS332)-1)*100</f>
        <v>3.1231386306879383</v>
      </c>
      <c r="AW384" s="40">
        <f t="shared" ref="AW384" si="2103">((AT384/AT332)-1)*100</f>
        <v>-5.0595167611988012</v>
      </c>
      <c r="AX384" s="40">
        <f t="shared" ref="AX384" si="2104">((AT384/AU384)-1)*100</f>
        <v>17.778402765068925</v>
      </c>
      <c r="AZ384" s="36">
        <f t="shared" si="1900"/>
        <v>532.87699999999995</v>
      </c>
      <c r="BA384" s="36">
        <f t="shared" si="1901"/>
        <v>9.1</v>
      </c>
      <c r="BB384" s="36">
        <f t="shared" si="1902"/>
        <v>205.87200000000001</v>
      </c>
      <c r="BC384" s="36">
        <f t="shared" si="1903"/>
        <v>7</v>
      </c>
      <c r="BD384" s="36">
        <f t="shared" si="1904"/>
        <v>754.84900000000005</v>
      </c>
      <c r="BE384" s="41">
        <f t="shared" ref="BE384" si="2105">AZ384+BE383</f>
        <v>2851.5050000000001</v>
      </c>
      <c r="BF384" s="41">
        <f t="shared" ref="BF384" si="2106">BA384+BF383</f>
        <v>181.57599999999999</v>
      </c>
      <c r="BG384" s="41">
        <f t="shared" ref="BG384" si="2107">BB384+BG383</f>
        <v>2190.67</v>
      </c>
      <c r="BH384" s="41">
        <f t="shared" ref="BH384" si="2108">BC384+BH383</f>
        <v>82.15</v>
      </c>
      <c r="BI384" s="41">
        <f t="shared" ref="BI384" si="2109">BD384+BI383</f>
        <v>5305.9009999999998</v>
      </c>
      <c r="BJ384" s="1">
        <v>9</v>
      </c>
    </row>
    <row r="385" spans="1:62" x14ac:dyDescent="0.25">
      <c r="A385" s="33">
        <f t="shared" si="220"/>
        <v>40250</v>
      </c>
      <c r="B385" s="36">
        <v>390850</v>
      </c>
      <c r="C385" s="36">
        <v>279350</v>
      </c>
      <c r="D385" s="48">
        <v>0</v>
      </c>
      <c r="E385" s="36">
        <v>670200</v>
      </c>
      <c r="F385" s="36">
        <f t="shared" ref="F385" si="2110">AVERAGE(E382,E383,E384,E385)</f>
        <v>476038.25</v>
      </c>
      <c r="G385" s="36">
        <f t="shared" ref="G385" si="2111">AVERAGE(F333,F281,F229)</f>
        <v>412834.41666666669</v>
      </c>
      <c r="H385" s="40">
        <f t="shared" ref="H385" si="2112">((E385/E333)-1)*100</f>
        <v>19.508911456057909</v>
      </c>
      <c r="I385" s="40">
        <f t="shared" ref="I385" si="2113">((F385/F333)-1)*100</f>
        <v>-5.8385310013099438</v>
      </c>
      <c r="J385" s="40">
        <f t="shared" ref="J385" si="2114">((F385/G385)-1)*100</f>
        <v>15.309729708016494</v>
      </c>
      <c r="L385" s="36">
        <v>3200</v>
      </c>
      <c r="M385" s="36">
        <v>5000</v>
      </c>
      <c r="N385" s="48">
        <v>5600</v>
      </c>
      <c r="O385" s="36">
        <v>13800</v>
      </c>
      <c r="P385" s="36">
        <f t="shared" ref="P385" si="2115">AVERAGE(O382,O383,O384,O385)</f>
        <v>9168</v>
      </c>
      <c r="Q385" s="36">
        <f t="shared" ref="Q385" si="2116">AVERAGE(P333,P281,P229)</f>
        <v>22633</v>
      </c>
      <c r="R385" s="40">
        <f t="shared" ref="R385" si="2117">((O385/O333)-1)*100</f>
        <v>-65.941063231156519</v>
      </c>
      <c r="S385" s="40">
        <f t="shared" ref="S385" si="2118">((P385/P333)-1)*100</f>
        <v>-65.866190103875795</v>
      </c>
      <c r="T385" s="40">
        <f t="shared" ref="T385" si="2119">((P385/Q385)-1)*100</f>
        <v>-59.492776034993142</v>
      </c>
      <c r="V385" s="36">
        <v>68900</v>
      </c>
      <c r="W385" s="36">
        <v>86050</v>
      </c>
      <c r="X385" s="36">
        <v>33600</v>
      </c>
      <c r="Y385" s="36">
        <v>188550</v>
      </c>
      <c r="Z385" s="36">
        <f t="shared" ref="Z385" si="2120">AVERAGE(Y382,Y383,Y384,Y385)</f>
        <v>200708.5</v>
      </c>
      <c r="AA385" s="36">
        <f t="shared" ref="AA385" si="2121">AVERAGE(Z333,Z281,Z229)</f>
        <v>161132.5</v>
      </c>
      <c r="AB385" s="40">
        <f t="shared" ref="AB385" si="2122">((Y385/Y333)-1)*100</f>
        <v>41.913098454799311</v>
      </c>
      <c r="AC385" s="40">
        <f t="shared" ref="AC385" si="2123">((Z385/Z333)-1)*100</f>
        <v>5.7502907746394438</v>
      </c>
      <c r="AD385" s="40">
        <f t="shared" ref="AD385" si="2124">((Z385/AA385)-1)*100</f>
        <v>24.561153088296894</v>
      </c>
      <c r="AF385" s="36">
        <v>0</v>
      </c>
      <c r="AG385" s="36">
        <v>0</v>
      </c>
      <c r="AH385" s="36">
        <v>4600</v>
      </c>
      <c r="AI385" s="36">
        <v>4600</v>
      </c>
      <c r="AJ385" s="36">
        <f t="shared" ref="AJ385" si="2125">AVERAGE(AI382,AI383,AI384,AI385)</f>
        <v>5750</v>
      </c>
      <c r="AK385" s="36">
        <f t="shared" ref="AK385" si="2126">AVERAGE(AJ333,AJ281,AJ229)</f>
        <v>8582.0833333333339</v>
      </c>
      <c r="AL385" s="40">
        <f t="shared" ref="AL385" si="2127">((AI385/AI333)-1)*100</f>
        <v>228.57142857142856</v>
      </c>
      <c r="AM385" s="40">
        <f t="shared" ref="AM385" si="2128">((AJ385/AJ333)-1)*100</f>
        <v>-39.393939393939391</v>
      </c>
      <c r="AN385" s="40">
        <f t="shared" ref="AN385" si="2129">((AJ385/AK385)-1)*100</f>
        <v>-32.999951449240186</v>
      </c>
      <c r="AP385" s="36">
        <f t="shared" si="1891"/>
        <v>462950</v>
      </c>
      <c r="AQ385" s="36">
        <f t="shared" si="1892"/>
        <v>370400</v>
      </c>
      <c r="AR385" s="36">
        <f t="shared" si="1893"/>
        <v>43800</v>
      </c>
      <c r="AS385" s="36">
        <f t="shared" si="1894"/>
        <v>877150</v>
      </c>
      <c r="AT385" s="36">
        <f t="shared" ref="AT385" si="2130">AVERAGE(AS382,AS383,AS384,AS385)</f>
        <v>691664.75</v>
      </c>
      <c r="AU385" s="36">
        <f t="shared" ref="AU385" si="2131">AVERAGE(AT333,AT281,AT229)</f>
        <v>605182</v>
      </c>
      <c r="AV385" s="40">
        <f t="shared" ref="AV385" si="2132">((AS385/AS333)-1)*100</f>
        <v>19.246685590611978</v>
      </c>
      <c r="AW385" s="40">
        <f t="shared" ref="AW385" si="2133">((AT385/AT333)-1)*100</f>
        <v>-5.4710867142319213</v>
      </c>
      <c r="AX385" s="40">
        <f t="shared" ref="AX385" si="2134">((AT385/AU385)-1)*100</f>
        <v>14.290370500114014</v>
      </c>
      <c r="AZ385" s="36">
        <f t="shared" si="1900"/>
        <v>670.2</v>
      </c>
      <c r="BA385" s="36">
        <f t="shared" si="1901"/>
        <v>13.8</v>
      </c>
      <c r="BB385" s="36">
        <f t="shared" si="1902"/>
        <v>188.55</v>
      </c>
      <c r="BC385" s="36">
        <f t="shared" si="1903"/>
        <v>4.5999999999999996</v>
      </c>
      <c r="BD385" s="36">
        <f t="shared" si="1904"/>
        <v>877.15</v>
      </c>
      <c r="BE385" s="41">
        <f t="shared" ref="BE385" si="2135">AZ385+BE384</f>
        <v>3521.7049999999999</v>
      </c>
      <c r="BF385" s="41">
        <f t="shared" ref="BF385" si="2136">BA385+BF384</f>
        <v>195.376</v>
      </c>
      <c r="BG385" s="41">
        <f t="shared" ref="BG385" si="2137">BB385+BG384</f>
        <v>2379.2200000000003</v>
      </c>
      <c r="BH385" s="41">
        <f t="shared" ref="BH385" si="2138">BC385+BH384</f>
        <v>86.75</v>
      </c>
      <c r="BI385" s="41">
        <f t="shared" ref="BI385" si="2139">BD385+BI384</f>
        <v>6183.0509999999995</v>
      </c>
      <c r="BJ385" s="1">
        <v>10</v>
      </c>
    </row>
    <row r="386" spans="1:62" x14ac:dyDescent="0.25">
      <c r="A386" s="33">
        <f t="shared" si="220"/>
        <v>40257</v>
      </c>
      <c r="B386" s="36">
        <v>129778</v>
      </c>
      <c r="C386" s="36">
        <v>180669</v>
      </c>
      <c r="D386" s="48">
        <v>0</v>
      </c>
      <c r="E386" s="36">
        <v>310447</v>
      </c>
      <c r="F386" s="36">
        <f t="shared" ref="F386" si="2140">AVERAGE(E383,E384,E385,E386)</f>
        <v>473869.5</v>
      </c>
      <c r="G386" s="36">
        <f t="shared" ref="G386" si="2141">AVERAGE(F334,F282,F230)</f>
        <v>439586.83333333331</v>
      </c>
      <c r="H386" s="40">
        <f t="shared" ref="H386" si="2142">((E386/E334)-1)*100</f>
        <v>-22.84500755527279</v>
      </c>
      <c r="I386" s="40">
        <f t="shared" ref="I386" si="2143">((F386/F334)-1)*100</f>
        <v>-5.7378960931621759</v>
      </c>
      <c r="J386" s="40">
        <f t="shared" ref="J386" si="2144">((F386/G386)-1)*100</f>
        <v>7.7988383789171722</v>
      </c>
      <c r="L386" s="36">
        <v>1500</v>
      </c>
      <c r="M386" s="36">
        <v>7600</v>
      </c>
      <c r="N386" s="48">
        <v>8400</v>
      </c>
      <c r="O386" s="36">
        <v>17500</v>
      </c>
      <c r="P386" s="36">
        <f t="shared" ref="P386" si="2145">AVERAGE(O383,O384,O385,O386)</f>
        <v>11600</v>
      </c>
      <c r="Q386" s="36">
        <f t="shared" ref="Q386" si="2146">AVERAGE(P334,P282,P230)</f>
        <v>27858.416666666668</v>
      </c>
      <c r="R386" s="40">
        <f t="shared" ref="R386" si="2147">((O386/O334)-1)*100</f>
        <v>-63.330818875199071</v>
      </c>
      <c r="S386" s="40">
        <f t="shared" ref="S386" si="2148">((P386/P334)-1)*100</f>
        <v>-66.536852733304485</v>
      </c>
      <c r="T386" s="40">
        <f t="shared" ref="T386" si="2149">((P386/Q386)-1)*100</f>
        <v>-58.360878370091626</v>
      </c>
      <c r="V386" s="36">
        <v>57878</v>
      </c>
      <c r="W386" s="36">
        <v>57952</v>
      </c>
      <c r="X386" s="36">
        <v>12600</v>
      </c>
      <c r="Y386" s="36">
        <v>128430</v>
      </c>
      <c r="Z386" s="36">
        <f t="shared" ref="Z386" si="2150">AVERAGE(Y383,Y384,Y385,Y386)</f>
        <v>179444</v>
      </c>
      <c r="AA386" s="36">
        <f t="shared" ref="AA386" si="2151">AVERAGE(Z334,Z282,Z230)</f>
        <v>160431.66666666666</v>
      </c>
      <c r="AB386" s="40">
        <f t="shared" ref="AB386" si="2152">((Y386/Y334)-1)*100</f>
        <v>-4.0062784961506832</v>
      </c>
      <c r="AC386" s="40">
        <f t="shared" ref="AC386" si="2153">((Z386/Z334)-1)*100</f>
        <v>-10.790841151927854</v>
      </c>
      <c r="AD386" s="40">
        <f t="shared" ref="AD386" si="2154">((Z386/AA386)-1)*100</f>
        <v>11.850736035072051</v>
      </c>
      <c r="AF386" s="36">
        <v>0</v>
      </c>
      <c r="AG386" s="36">
        <v>1600</v>
      </c>
      <c r="AH386" s="36">
        <v>10800</v>
      </c>
      <c r="AI386" s="36">
        <v>12400</v>
      </c>
      <c r="AJ386" s="36">
        <f t="shared" ref="AJ386" si="2155">AVERAGE(AI383,AI384,AI385,AI386)</f>
        <v>6750</v>
      </c>
      <c r="AK386" s="36">
        <f t="shared" ref="AK386" si="2156">AVERAGE(AJ334,AJ282,AJ230)</f>
        <v>8626.1666666666661</v>
      </c>
      <c r="AL386" s="40">
        <f t="shared" ref="AL386" si="2157">((AI386/AI334)-1)*100</f>
        <v>342.85714285714289</v>
      </c>
      <c r="AM386" s="40">
        <f t="shared" ref="AM386" si="2158">((AJ386/AJ334)-1)*100</f>
        <v>-1.2797074954296161</v>
      </c>
      <c r="AN386" s="40">
        <f t="shared" ref="AN386" si="2159">((AJ386/AK386)-1)*100</f>
        <v>-21.749715014394177</v>
      </c>
      <c r="AP386" s="36">
        <f t="shared" si="1891"/>
        <v>189156</v>
      </c>
      <c r="AQ386" s="36">
        <f t="shared" si="1892"/>
        <v>247821</v>
      </c>
      <c r="AR386" s="36">
        <f t="shared" si="1893"/>
        <v>31800</v>
      </c>
      <c r="AS386" s="36">
        <f t="shared" si="1894"/>
        <v>468777</v>
      </c>
      <c r="AT386" s="36">
        <f t="shared" ref="AT386" si="2160">AVERAGE(AS383,AS384,AS385,AS386)</f>
        <v>671663.5</v>
      </c>
      <c r="AU386" s="36">
        <f t="shared" ref="AU386" si="2161">AVERAGE(AT334,AT282,AT230)</f>
        <v>636503.08333333337</v>
      </c>
      <c r="AV386" s="40">
        <f t="shared" ref="AV386" si="2162">((AS386/AS334)-1)*100</f>
        <v>-20.096917921463419</v>
      </c>
      <c r="AW386" s="40">
        <f t="shared" ref="AW386" si="2163">((AT386/AT334)-1)*100</f>
        <v>-9.8882161405052784</v>
      </c>
      <c r="AX386" s="40">
        <f t="shared" ref="AX386" si="2164">((AT386/AU386)-1)*100</f>
        <v>5.5239978544225465</v>
      </c>
      <c r="AZ386" s="36">
        <f t="shared" si="1900"/>
        <v>310.447</v>
      </c>
      <c r="BA386" s="36">
        <f t="shared" si="1901"/>
        <v>17.5</v>
      </c>
      <c r="BB386" s="36">
        <f t="shared" si="1902"/>
        <v>128.43</v>
      </c>
      <c r="BC386" s="36">
        <f t="shared" si="1903"/>
        <v>12.4</v>
      </c>
      <c r="BD386" s="36">
        <f t="shared" si="1904"/>
        <v>468.77699999999999</v>
      </c>
      <c r="BE386" s="41">
        <f t="shared" ref="BE386" si="2165">AZ386+BE385</f>
        <v>3832.152</v>
      </c>
      <c r="BF386" s="41">
        <f t="shared" ref="BF386" si="2166">BA386+BF385</f>
        <v>212.876</v>
      </c>
      <c r="BG386" s="41">
        <f t="shared" ref="BG386" si="2167">BB386+BG385</f>
        <v>2507.65</v>
      </c>
      <c r="BH386" s="41">
        <f t="shared" ref="BH386" si="2168">BC386+BH385</f>
        <v>99.15</v>
      </c>
      <c r="BI386" s="41">
        <f t="shared" ref="BI386" si="2169">BD386+BI385</f>
        <v>6651.8279999999995</v>
      </c>
      <c r="BJ386" s="1">
        <v>11</v>
      </c>
    </row>
    <row r="387" spans="1:62" x14ac:dyDescent="0.25">
      <c r="A387" s="33">
        <f t="shared" si="220"/>
        <v>40264</v>
      </c>
      <c r="B387" s="36">
        <v>162626</v>
      </c>
      <c r="C387" s="36">
        <v>180060</v>
      </c>
      <c r="D387" s="48">
        <v>0</v>
      </c>
      <c r="E387" s="36">
        <v>342686</v>
      </c>
      <c r="F387" s="36">
        <f t="shared" ref="F387" si="2170">AVERAGE(E384,E385,E386,E387)</f>
        <v>464052.5</v>
      </c>
      <c r="G387" s="36">
        <f t="shared" ref="G387" si="2171">AVERAGE(F335,F283,F231)</f>
        <v>425075.58333333331</v>
      </c>
      <c r="H387" s="40">
        <f t="shared" ref="H387" si="2172">((E387/E335)-1)*100</f>
        <v>-15.376770258423777</v>
      </c>
      <c r="I387" s="40">
        <f t="shared" ref="I387" si="2173">((F387/F335)-1)*100</f>
        <v>-0.19936362785886175</v>
      </c>
      <c r="J387" s="40">
        <f t="shared" ref="J387" si="2174">((F387/G387)-1)*100</f>
        <v>9.1694084993119809</v>
      </c>
      <c r="L387" s="36">
        <v>4800</v>
      </c>
      <c r="M387" s="36">
        <v>5250</v>
      </c>
      <c r="N387" s="48">
        <v>8400</v>
      </c>
      <c r="O387" s="36">
        <v>18450</v>
      </c>
      <c r="P387" s="36">
        <f t="shared" ref="P387" si="2175">AVERAGE(O384,O385,O386,O387)</f>
        <v>14712.5</v>
      </c>
      <c r="Q387" s="36">
        <f t="shared" ref="Q387" si="2176">AVERAGE(P335,P283,P231)</f>
        <v>27784.916666666668</v>
      </c>
      <c r="R387" s="40">
        <f t="shared" ref="R387" si="2177">((O387/O335)-1)*100</f>
        <v>-29.294090595539203</v>
      </c>
      <c r="S387" s="40">
        <f t="shared" ref="S387" si="2178">((P387/P335)-1)*100</f>
        <v>-58.804093690061187</v>
      </c>
      <c r="T387" s="40">
        <f t="shared" ref="T387" si="2179">((P387/Q387)-1)*100</f>
        <v>-47.048608507613544</v>
      </c>
      <c r="V387" s="36">
        <v>65700</v>
      </c>
      <c r="W387" s="36">
        <v>67300</v>
      </c>
      <c r="X387" s="36">
        <v>23800</v>
      </c>
      <c r="Y387" s="36">
        <v>156800</v>
      </c>
      <c r="Z387" s="36">
        <f t="shared" ref="Z387" si="2180">AVERAGE(Y384,Y385,Y386,Y387)</f>
        <v>169913</v>
      </c>
      <c r="AA387" s="36">
        <f t="shared" ref="AA387" si="2181">AVERAGE(Z335,Z283,Z231)</f>
        <v>139771.41666666666</v>
      </c>
      <c r="AB387" s="40">
        <f t="shared" ref="AB387" si="2182">((Y387/Y335)-1)*100</f>
        <v>4.9953127092540406</v>
      </c>
      <c r="AC387" s="40">
        <f t="shared" ref="AC387" si="2183">((Z387/Z335)-1)*100</f>
        <v>11.060962835988452</v>
      </c>
      <c r="AD387" s="40">
        <f t="shared" ref="AD387" si="2184">((Z387/AA387)-1)*100</f>
        <v>21.564912234678424</v>
      </c>
      <c r="AF387" s="36">
        <v>0</v>
      </c>
      <c r="AG387" s="36">
        <v>0</v>
      </c>
      <c r="AH387" s="36">
        <v>14200</v>
      </c>
      <c r="AI387" s="36">
        <v>14200</v>
      </c>
      <c r="AJ387" s="36">
        <f t="shared" ref="AJ387" si="2185">AVERAGE(AI384,AI385,AI386,AI387)</f>
        <v>9550</v>
      </c>
      <c r="AK387" s="36">
        <f t="shared" ref="AK387" si="2186">AVERAGE(AJ335,AJ283,AJ231)</f>
        <v>8547</v>
      </c>
      <c r="AL387" s="40">
        <f t="shared" ref="AL387" si="2187">((AI387/AI335)-1)*100</f>
        <v>9.2307692307692193</v>
      </c>
      <c r="AM387" s="40">
        <f t="shared" ref="AM387" si="2188">((AJ387/AJ335)-1)*100</f>
        <v>16.109422492401215</v>
      </c>
      <c r="AN387" s="40">
        <f t="shared" ref="AN387" si="2189">((AJ387/AK387)-1)*100</f>
        <v>11.735111735111726</v>
      </c>
      <c r="AP387" s="36">
        <f t="shared" si="1891"/>
        <v>233126</v>
      </c>
      <c r="AQ387" s="36">
        <f t="shared" si="1892"/>
        <v>252610</v>
      </c>
      <c r="AR387" s="36">
        <f t="shared" si="1893"/>
        <v>46400</v>
      </c>
      <c r="AS387" s="36">
        <f t="shared" si="1894"/>
        <v>532136</v>
      </c>
      <c r="AT387" s="36">
        <f t="shared" ref="AT387" si="2190">AVERAGE(AS384,AS385,AS386,AS387)</f>
        <v>658228</v>
      </c>
      <c r="AU387" s="36">
        <f t="shared" ref="AU387" si="2191">AVERAGE(AT335,AT283,AT231)</f>
        <v>601178.91666666663</v>
      </c>
      <c r="AV387" s="40">
        <f t="shared" ref="AV387" si="2192">((AS387/AS335)-1)*100</f>
        <v>-10.322570859924941</v>
      </c>
      <c r="AW387" s="40">
        <f t="shared" ref="AW387" si="2193">((AT387/AT335)-1)*100</f>
        <v>-0.55608118188495981</v>
      </c>
      <c r="AX387" s="40">
        <f t="shared" ref="AX387" si="2194">((AT387/AU387)-1)*100</f>
        <v>9.4895349373945503</v>
      </c>
      <c r="AZ387" s="36">
        <f t="shared" si="1900"/>
        <v>342.68599999999998</v>
      </c>
      <c r="BA387" s="36">
        <f t="shared" si="1901"/>
        <v>18.45</v>
      </c>
      <c r="BB387" s="36">
        <f t="shared" si="1902"/>
        <v>156.80000000000001</v>
      </c>
      <c r="BC387" s="36">
        <f t="shared" si="1903"/>
        <v>14.2</v>
      </c>
      <c r="BD387" s="36">
        <f t="shared" si="1904"/>
        <v>532.13599999999997</v>
      </c>
      <c r="BE387" s="41">
        <f t="shared" ref="BE387" si="2195">AZ387+BE386</f>
        <v>4174.8379999999997</v>
      </c>
      <c r="BF387" s="41">
        <f t="shared" ref="BF387" si="2196">BA387+BF386</f>
        <v>231.32599999999999</v>
      </c>
      <c r="BG387" s="41">
        <f t="shared" ref="BG387" si="2197">BB387+BG386</f>
        <v>2664.4500000000003</v>
      </c>
      <c r="BH387" s="41">
        <f t="shared" ref="BH387" si="2198">BC387+BH386</f>
        <v>113.35000000000001</v>
      </c>
      <c r="BI387" s="41">
        <f t="shared" ref="BI387" si="2199">BD387+BI386</f>
        <v>7183.9639999999999</v>
      </c>
      <c r="BJ387" s="1">
        <v>12</v>
      </c>
    </row>
    <row r="388" spans="1:62" x14ac:dyDescent="0.25">
      <c r="A388" s="33">
        <f t="shared" si="220"/>
        <v>40271</v>
      </c>
      <c r="B388" s="36">
        <v>260470</v>
      </c>
      <c r="C388" s="36">
        <v>100682</v>
      </c>
      <c r="D388" s="48">
        <v>2800</v>
      </c>
      <c r="E388" s="36">
        <v>363952</v>
      </c>
      <c r="F388" s="36">
        <f t="shared" ref="F388" si="2200">AVERAGE(E385,E386,E387,E388)</f>
        <v>421821.25</v>
      </c>
      <c r="G388" s="36">
        <f t="shared" ref="G388" si="2201">AVERAGE(F336,F284,F232)</f>
        <v>428802.33333333331</v>
      </c>
      <c r="H388" s="40">
        <f t="shared" ref="H388" si="2202">((E388/E336)-1)*100</f>
        <v>-15.730784547988852</v>
      </c>
      <c r="I388" s="40">
        <f t="shared" ref="I388" si="2203">((F388/F336)-1)*100</f>
        <v>-6.2624652085266241</v>
      </c>
      <c r="J388" s="40">
        <f t="shared" ref="J388" si="2204">((F388/G388)-1)*100</f>
        <v>-1.6280422914365267</v>
      </c>
      <c r="L388" s="36">
        <v>0</v>
      </c>
      <c r="M388" s="36">
        <v>8350</v>
      </c>
      <c r="N388" s="48">
        <v>10200</v>
      </c>
      <c r="O388" s="36">
        <v>18550</v>
      </c>
      <c r="P388" s="36">
        <f t="shared" ref="P388" si="2205">AVERAGE(O385,O386,O387,O388)</f>
        <v>17075</v>
      </c>
      <c r="Q388" s="36">
        <f t="shared" ref="Q388" si="2206">AVERAGE(P336,P284,P232)</f>
        <v>30950.833333333332</v>
      </c>
      <c r="R388" s="40">
        <f t="shared" ref="R388" si="2207">((O388/O336)-1)*100</f>
        <v>-27.471066624960905</v>
      </c>
      <c r="S388" s="40">
        <f t="shared" ref="S388" si="2208">((P388/P336)-1)*100</f>
        <v>-51.183601120704438</v>
      </c>
      <c r="T388" s="40">
        <f t="shared" ref="T388" si="2209">((P388/Q388)-1)*100</f>
        <v>-44.831856977464255</v>
      </c>
      <c r="V388" s="36">
        <v>74150</v>
      </c>
      <c r="W388" s="36">
        <v>51679</v>
      </c>
      <c r="X388" s="36">
        <v>18600</v>
      </c>
      <c r="Y388" s="36">
        <v>144429</v>
      </c>
      <c r="Z388" s="36">
        <f t="shared" ref="Z388" si="2210">AVERAGE(Y385,Y386,Y387,Y388)</f>
        <v>154552.25</v>
      </c>
      <c r="AA388" s="36">
        <f t="shared" ref="AA388" si="2211">AVERAGE(Z336,Z284,Z232)</f>
        <v>135917.08333333334</v>
      </c>
      <c r="AB388" s="40">
        <f t="shared" ref="AB388" si="2212">((Y388/Y336)-1)*100</f>
        <v>-40.284542425019218</v>
      </c>
      <c r="AC388" s="40">
        <f t="shared" ref="AC388" si="2213">((Z388/Z336)-1)*100</f>
        <v>-6.0265560039826411</v>
      </c>
      <c r="AD388" s="40">
        <f t="shared" ref="AD388" si="2214">((Z388/AA388)-1)*100</f>
        <v>13.710687582196247</v>
      </c>
      <c r="AF388" s="36">
        <v>0</v>
      </c>
      <c r="AG388" s="36">
        <v>0</v>
      </c>
      <c r="AH388" s="36">
        <v>5600</v>
      </c>
      <c r="AI388" s="36">
        <v>5600</v>
      </c>
      <c r="AJ388" s="36">
        <f t="shared" ref="AJ388" si="2215">AVERAGE(AI385,AI386,AI387,AI388)</f>
        <v>9200</v>
      </c>
      <c r="AK388" s="36">
        <f t="shared" ref="AK388" si="2216">AVERAGE(AJ336,AJ284,AJ232)</f>
        <v>9984.5</v>
      </c>
      <c r="AL388" s="40">
        <f t="shared" ref="AL388" si="2217">((AI388/AI336)-1)*100</f>
        <v>-68.539325842696627</v>
      </c>
      <c r="AM388" s="40">
        <f t="shared" ref="AM388" si="2218">((AJ388/AJ336)-1)*100</f>
        <v>5.1428571428571379</v>
      </c>
      <c r="AN388" s="40">
        <f t="shared" ref="AN388" si="2219">((AJ388/AK388)-1)*100</f>
        <v>-7.8571786268716526</v>
      </c>
      <c r="AP388" s="36">
        <f t="shared" si="1891"/>
        <v>334620</v>
      </c>
      <c r="AQ388" s="36">
        <f t="shared" si="1892"/>
        <v>160711</v>
      </c>
      <c r="AR388" s="36">
        <f t="shared" si="1893"/>
        <v>37200</v>
      </c>
      <c r="AS388" s="36">
        <f t="shared" si="1894"/>
        <v>532531</v>
      </c>
      <c r="AT388" s="36">
        <f t="shared" ref="AT388" si="2220">AVERAGE(AS385,AS386,AS387,AS388)</f>
        <v>602648.5</v>
      </c>
      <c r="AU388" s="36">
        <f t="shared" ref="AU388" si="2221">AVERAGE(AT336,AT284,AT232)</f>
        <v>605654.75</v>
      </c>
      <c r="AV388" s="40">
        <f t="shared" ref="AV388" si="2222">((AS388/AS336)-1)*100</f>
        <v>-25.741357912791262</v>
      </c>
      <c r="AW388" s="40">
        <f t="shared" ref="AW388" si="2223">((AT388/AT336)-1)*100</f>
        <v>-8.4391120098663901</v>
      </c>
      <c r="AX388" s="40">
        <f t="shared" ref="AX388" si="2224">((AT388/AU388)-1)*100</f>
        <v>-0.49636364612016814</v>
      </c>
      <c r="AZ388" s="36">
        <f t="shared" si="1900"/>
        <v>363.952</v>
      </c>
      <c r="BA388" s="36">
        <f t="shared" si="1901"/>
        <v>18.55</v>
      </c>
      <c r="BB388" s="36">
        <f t="shared" si="1902"/>
        <v>144.429</v>
      </c>
      <c r="BC388" s="36">
        <f t="shared" si="1903"/>
        <v>5.6</v>
      </c>
      <c r="BD388" s="36">
        <f t="shared" si="1904"/>
        <v>532.53099999999995</v>
      </c>
      <c r="BE388" s="41">
        <f t="shared" ref="BE388" si="2225">AZ388+BE387</f>
        <v>4538.79</v>
      </c>
      <c r="BF388" s="41">
        <f t="shared" ref="BF388" si="2226">BA388+BF387</f>
        <v>249.876</v>
      </c>
      <c r="BG388" s="41">
        <f t="shared" ref="BG388" si="2227">BB388+BG387</f>
        <v>2808.8790000000004</v>
      </c>
      <c r="BH388" s="41">
        <f t="shared" ref="BH388" si="2228">BC388+BH387</f>
        <v>118.95</v>
      </c>
      <c r="BI388" s="41">
        <f t="shared" ref="BI388" si="2229">BD388+BI387</f>
        <v>7716.4949999999999</v>
      </c>
      <c r="BJ388" s="1">
        <v>13</v>
      </c>
    </row>
    <row r="389" spans="1:62" x14ac:dyDescent="0.25">
      <c r="A389" s="33">
        <f t="shared" si="220"/>
        <v>40278</v>
      </c>
      <c r="B389" s="36">
        <v>189150</v>
      </c>
      <c r="C389" s="36">
        <v>157135</v>
      </c>
      <c r="D389" s="48">
        <v>0</v>
      </c>
      <c r="E389" s="36">
        <v>346285</v>
      </c>
      <c r="F389" s="36">
        <f t="shared" ref="F389" si="2230">AVERAGE(E386,E387,E388,E389)</f>
        <v>340842.5</v>
      </c>
      <c r="G389" s="36">
        <f t="shared" ref="G389" si="2231">AVERAGE(F337,F285,F233)</f>
        <v>415178.5</v>
      </c>
      <c r="H389" s="40">
        <f t="shared" ref="H389" si="2232">((E389/E337)-1)*100</f>
        <v>-22.725457073169643</v>
      </c>
      <c r="I389" s="40">
        <f t="shared" ref="I389" si="2233">((F389/F337)-1)*100</f>
        <v>-19.199946898605969</v>
      </c>
      <c r="J389" s="40">
        <f t="shared" ref="J389" si="2234">((F389/G389)-1)*100</f>
        <v>-17.904588026595793</v>
      </c>
      <c r="L389" s="36">
        <v>0</v>
      </c>
      <c r="M389" s="36">
        <v>1881</v>
      </c>
      <c r="N389" s="48">
        <v>16800</v>
      </c>
      <c r="O389" s="36">
        <v>18681</v>
      </c>
      <c r="P389" s="36">
        <f t="shared" ref="P389" si="2235">AVERAGE(O386,O387,O388,O389)</f>
        <v>18295.25</v>
      </c>
      <c r="Q389" s="36">
        <f t="shared" ref="Q389" si="2236">AVERAGE(P337,P285,P233)</f>
        <v>29596.25</v>
      </c>
      <c r="R389" s="40">
        <f t="shared" ref="R389" si="2237">((O389/O337)-1)*100</f>
        <v>-49.236413043478258</v>
      </c>
      <c r="S389" s="40">
        <f t="shared" ref="S389" si="2238">((P389/P337)-1)*100</f>
        <v>-46.26708959278676</v>
      </c>
      <c r="T389" s="40">
        <f t="shared" ref="T389" si="2239">((P389/Q389)-1)*100</f>
        <v>-38.183891540313383</v>
      </c>
      <c r="V389" s="36">
        <v>41500</v>
      </c>
      <c r="W389" s="36">
        <v>37219</v>
      </c>
      <c r="X389" s="36">
        <v>15400</v>
      </c>
      <c r="Y389" s="36">
        <v>94119</v>
      </c>
      <c r="Z389" s="36">
        <f t="shared" ref="Z389" si="2240">AVERAGE(Y386,Y387,Y388,Y389)</f>
        <v>130944.5</v>
      </c>
      <c r="AA389" s="36">
        <f t="shared" ref="AA389" si="2241">AVERAGE(Z337,Z285,Z233)</f>
        <v>135140.08333333334</v>
      </c>
      <c r="AB389" s="40">
        <f t="shared" ref="AB389" si="2242">((Y389/Y337)-1)*100</f>
        <v>-42.954033020583317</v>
      </c>
      <c r="AC389" s="40">
        <f t="shared" ref="AC389" si="2243">((Z389/Z337)-1)*100</f>
        <v>-24.087944578103716</v>
      </c>
      <c r="AD389" s="40">
        <f t="shared" ref="AD389" si="2244">((Z389/AA389)-1)*100</f>
        <v>-3.1046179859047562</v>
      </c>
      <c r="AF389" s="36">
        <v>0</v>
      </c>
      <c r="AG389" s="36">
        <v>0</v>
      </c>
      <c r="AH389" s="36">
        <v>2800</v>
      </c>
      <c r="AI389" s="36">
        <v>2800</v>
      </c>
      <c r="AJ389" s="36">
        <f t="shared" ref="AJ389" si="2245">AVERAGE(AI386,AI387,AI388,AI389)</f>
        <v>8750</v>
      </c>
      <c r="AK389" s="36">
        <f t="shared" ref="AK389" si="2246">AVERAGE(AJ337,AJ285,AJ233)</f>
        <v>10651.166666666666</v>
      </c>
      <c r="AL389" s="40">
        <f t="shared" ref="AL389" si="2247">((AI389/AI337)-1)*100</f>
        <v>-77.777777777777786</v>
      </c>
      <c r="AM389" s="40">
        <f t="shared" ref="AM389" si="2248">((AJ389/AJ337)-1)*100</f>
        <v>-24.242424242424242</v>
      </c>
      <c r="AN389" s="40">
        <f t="shared" ref="AN389" si="2249">((AJ389/AK389)-1)*100</f>
        <v>-17.849374872862121</v>
      </c>
      <c r="AP389" s="36">
        <f t="shared" si="1891"/>
        <v>230650</v>
      </c>
      <c r="AQ389" s="36">
        <f t="shared" si="1892"/>
        <v>196235</v>
      </c>
      <c r="AR389" s="36">
        <f t="shared" si="1893"/>
        <v>35000</v>
      </c>
      <c r="AS389" s="36">
        <f t="shared" si="1894"/>
        <v>461885</v>
      </c>
      <c r="AT389" s="36">
        <f t="shared" ref="AT389" si="2250">AVERAGE(AS386,AS387,AS388,AS389)</f>
        <v>498832.25</v>
      </c>
      <c r="AU389" s="36">
        <f t="shared" ref="AU389" si="2251">AVERAGE(AT337,AT285,AT233)</f>
        <v>590566</v>
      </c>
      <c r="AV389" s="40">
        <f t="shared" ref="AV389" si="2252">((AS389/AS337)-1)*100</f>
        <v>-30.282667004774254</v>
      </c>
      <c r="AW389" s="40">
        <f t="shared" ref="AW389" si="2253">((AT389/AT337)-1)*100</f>
        <v>-22.048691415284217</v>
      </c>
      <c r="AX389" s="40">
        <f t="shared" ref="AX389" si="2254">((AT389/AU389)-1)*100</f>
        <v>-15.533191887104913</v>
      </c>
      <c r="AZ389" s="36">
        <f t="shared" si="1900"/>
        <v>346.28500000000003</v>
      </c>
      <c r="BA389" s="36">
        <f t="shared" si="1901"/>
        <v>18.681000000000001</v>
      </c>
      <c r="BB389" s="36">
        <f t="shared" si="1902"/>
        <v>94.119</v>
      </c>
      <c r="BC389" s="36">
        <f t="shared" si="1903"/>
        <v>2.8</v>
      </c>
      <c r="BD389" s="36">
        <f t="shared" si="1904"/>
        <v>461.88499999999999</v>
      </c>
      <c r="BE389" s="41">
        <f t="shared" ref="BE389" si="2255">AZ389+BE388</f>
        <v>4885.0749999999998</v>
      </c>
      <c r="BF389" s="41">
        <f t="shared" ref="BF389" si="2256">BA389+BF388</f>
        <v>268.55700000000002</v>
      </c>
      <c r="BG389" s="41">
        <f t="shared" ref="BG389" si="2257">BB389+BG388</f>
        <v>2902.9980000000005</v>
      </c>
      <c r="BH389" s="41">
        <f t="shared" ref="BH389" si="2258">BC389+BH388</f>
        <v>121.75</v>
      </c>
      <c r="BI389" s="41">
        <f t="shared" ref="BI389" si="2259">BD389+BI388</f>
        <v>8178.38</v>
      </c>
      <c r="BJ389" s="1">
        <v>14</v>
      </c>
    </row>
    <row r="390" spans="1:62" x14ac:dyDescent="0.25">
      <c r="A390" s="33">
        <f t="shared" si="220"/>
        <v>40285</v>
      </c>
      <c r="B390" s="36">
        <v>284616</v>
      </c>
      <c r="C390" s="36">
        <v>101200</v>
      </c>
      <c r="D390" s="48">
        <v>0</v>
      </c>
      <c r="E390" s="36">
        <v>385816</v>
      </c>
      <c r="F390" s="36">
        <f t="shared" ref="F390" si="2260">AVERAGE(E387,E388,E389,E390)</f>
        <v>359684.75</v>
      </c>
      <c r="G390" s="36">
        <f t="shared" ref="G390" si="2261">AVERAGE(F338,F286,F234)</f>
        <v>437016.66666666669</v>
      </c>
      <c r="H390" s="40">
        <f t="shared" ref="H390" si="2262">((E390/E338)-1)*100</f>
        <v>-31.259320496808098</v>
      </c>
      <c r="I390" s="40">
        <f t="shared" ref="I390" si="2263">((F390/F338)-1)*100</f>
        <v>-22.071645344872504</v>
      </c>
      <c r="J390" s="40">
        <f t="shared" ref="J390" si="2264">((F390/G390)-1)*100</f>
        <v>-17.695415888028688</v>
      </c>
      <c r="L390" s="36">
        <v>4800</v>
      </c>
      <c r="M390" s="36">
        <v>1500</v>
      </c>
      <c r="N390" s="48">
        <v>5600</v>
      </c>
      <c r="O390" s="36">
        <v>11900</v>
      </c>
      <c r="P390" s="36">
        <f t="shared" ref="P390" si="2265">AVERAGE(O387,O388,O389,O390)</f>
        <v>16895.25</v>
      </c>
      <c r="Q390" s="36">
        <f t="shared" ref="Q390" si="2266">AVERAGE(P338,P286,P234)</f>
        <v>25813.166666666668</v>
      </c>
      <c r="R390" s="40">
        <f t="shared" ref="R390" si="2267">((O390/O338)-1)*100</f>
        <v>-71.09966971051098</v>
      </c>
      <c r="S390" s="40">
        <f t="shared" ref="S390" si="2268">((P390/P338)-1)*100</f>
        <v>-47.872668651558861</v>
      </c>
      <c r="T390" s="40">
        <f t="shared" ref="T390" si="2269">((P390/Q390)-1)*100</f>
        <v>-34.547937422116625</v>
      </c>
      <c r="V390" s="36">
        <v>64640</v>
      </c>
      <c r="W390" s="36">
        <v>30950</v>
      </c>
      <c r="X390" s="36">
        <v>5700</v>
      </c>
      <c r="Y390" s="36">
        <v>101290</v>
      </c>
      <c r="Z390" s="36">
        <f t="shared" ref="Z390" si="2270">AVERAGE(Y387,Y388,Y389,Y390)</f>
        <v>124159.5</v>
      </c>
      <c r="AA390" s="36">
        <f t="shared" ref="AA390" si="2271">AVERAGE(Z338,Z286,Z234)</f>
        <v>139693.16666666666</v>
      </c>
      <c r="AB390" s="40">
        <f t="shared" ref="AB390" si="2272">((Y390/Y338)-1)*100</f>
        <v>-42.711220207459021</v>
      </c>
      <c r="AC390" s="40">
        <f t="shared" ref="AC390" si="2273">((Z390/Z338)-1)*100</f>
        <v>-32.245469279504931</v>
      </c>
      <c r="AD390" s="40">
        <f t="shared" ref="AD390" si="2274">((Z390/AA390)-1)*100</f>
        <v>-11.119847188898524</v>
      </c>
      <c r="AF390" s="36">
        <v>0</v>
      </c>
      <c r="AG390" s="36">
        <v>0</v>
      </c>
      <c r="AH390" s="36">
        <v>4300</v>
      </c>
      <c r="AI390" s="36">
        <v>4300</v>
      </c>
      <c r="AJ390" s="36">
        <f t="shared" ref="AJ390" si="2275">AVERAGE(AI387,AI388,AI389,AI390)</f>
        <v>6725</v>
      </c>
      <c r="AK390" s="36">
        <f t="shared" ref="AK390" si="2276">AVERAGE(AJ338,AJ286,AJ234)</f>
        <v>11110.333333333334</v>
      </c>
      <c r="AL390" s="40">
        <f t="shared" ref="AL390" si="2277">((AI390/AI338)-1)*100</f>
        <v>-77.862438220757824</v>
      </c>
      <c r="AM390" s="40">
        <f t="shared" ref="AM390" si="2278">((AJ390/AJ338)-1)*100</f>
        <v>-57.18196867439196</v>
      </c>
      <c r="AN390" s="40">
        <f t="shared" ref="AN390" si="2279">((AJ390/AK390)-1)*100</f>
        <v>-39.470762953406748</v>
      </c>
      <c r="AP390" s="36">
        <f t="shared" si="1891"/>
        <v>354056</v>
      </c>
      <c r="AQ390" s="36">
        <f t="shared" si="1892"/>
        <v>133650</v>
      </c>
      <c r="AR390" s="36">
        <f t="shared" si="1893"/>
        <v>15600</v>
      </c>
      <c r="AS390" s="36">
        <f t="shared" si="1894"/>
        <v>503306</v>
      </c>
      <c r="AT390" s="36">
        <f t="shared" ref="AT390" si="2280">AVERAGE(AS387,AS388,AS389,AS390)</f>
        <v>507464.5</v>
      </c>
      <c r="AU390" s="36">
        <f t="shared" ref="AU390" si="2281">AVERAGE(AT338,AT286,AT234)</f>
        <v>613633.33333333337</v>
      </c>
      <c r="AV390" s="40">
        <f t="shared" ref="AV390" si="2282">((AS390/AS338)-1)*100</f>
        <v>-36.98190364218469</v>
      </c>
      <c r="AW390" s="40">
        <f t="shared" ref="AW390" si="2283">((AT390/AT338)-1)*100</f>
        <v>-26.764847120845371</v>
      </c>
      <c r="AX390" s="40">
        <f t="shared" ref="AX390" si="2284">((AT390/AU390)-1)*100</f>
        <v>-17.301673094681959</v>
      </c>
      <c r="AZ390" s="36">
        <f t="shared" si="1900"/>
        <v>385.81599999999997</v>
      </c>
      <c r="BA390" s="36">
        <f t="shared" si="1901"/>
        <v>11.9</v>
      </c>
      <c r="BB390" s="36">
        <f t="shared" si="1902"/>
        <v>101.29</v>
      </c>
      <c r="BC390" s="36">
        <f t="shared" si="1903"/>
        <v>4.3</v>
      </c>
      <c r="BD390" s="36">
        <f t="shared" si="1904"/>
        <v>503.30599999999998</v>
      </c>
      <c r="BE390" s="41">
        <f t="shared" ref="BE390" si="2285">AZ390+BE389</f>
        <v>5270.8909999999996</v>
      </c>
      <c r="BF390" s="41">
        <f t="shared" ref="BF390" si="2286">BA390+BF389</f>
        <v>280.45699999999999</v>
      </c>
      <c r="BG390" s="41">
        <f t="shared" ref="BG390" si="2287">BB390+BG389</f>
        <v>3004.2880000000005</v>
      </c>
      <c r="BH390" s="41">
        <f t="shared" ref="BH390" si="2288">BC390+BH389</f>
        <v>126.05</v>
      </c>
      <c r="BI390" s="41">
        <f t="shared" ref="BI390" si="2289">BD390+BI389</f>
        <v>8681.6859999999997</v>
      </c>
      <c r="BJ390" s="1">
        <v>15</v>
      </c>
    </row>
    <row r="391" spans="1:62" x14ac:dyDescent="0.25">
      <c r="A391" s="33">
        <f t="shared" si="220"/>
        <v>40292</v>
      </c>
      <c r="B391" s="36">
        <v>417579</v>
      </c>
      <c r="C391" s="36">
        <v>63350</v>
      </c>
      <c r="D391" s="48">
        <v>0</v>
      </c>
      <c r="E391" s="36">
        <v>480929</v>
      </c>
      <c r="F391" s="36">
        <f t="shared" ref="F391" si="2290">AVERAGE(E388,E389,E390,E391)</f>
        <v>394245.5</v>
      </c>
      <c r="G391" s="36">
        <f t="shared" ref="G391" si="2291">AVERAGE(F339,F287,F235)</f>
        <v>461281.08333333331</v>
      </c>
      <c r="H391" s="40">
        <f t="shared" ref="H391" si="2292">((E391/E339)-1)*100</f>
        <v>-7.943839366039473</v>
      </c>
      <c r="I391" s="40">
        <f t="shared" ref="I391" si="2293">((F391/F339)-1)*100</f>
        <v>-19.693661175694142</v>
      </c>
      <c r="J391" s="40">
        <f t="shared" ref="J391" si="2294">((F391/G391)-1)*100</f>
        <v>-14.532480466989306</v>
      </c>
      <c r="L391" s="36">
        <v>23875</v>
      </c>
      <c r="M391" s="36">
        <v>1750</v>
      </c>
      <c r="N391" s="48">
        <v>15400</v>
      </c>
      <c r="O391" s="36">
        <v>41025</v>
      </c>
      <c r="P391" s="36">
        <f t="shared" ref="P391" si="2295">AVERAGE(O388,O389,O390,O391)</f>
        <v>22539</v>
      </c>
      <c r="Q391" s="36">
        <f t="shared" ref="Q391" si="2296">AVERAGE(P339,P287,P235)</f>
        <v>33380.416666666664</v>
      </c>
      <c r="R391" s="40">
        <f t="shared" ref="R391" si="2297">((O391/O339)-1)*100</f>
        <v>6.724765868886573</v>
      </c>
      <c r="S391" s="40">
        <f t="shared" ref="S391" si="2298">((P391/P339)-1)*100</f>
        <v>-36.506282044058821</v>
      </c>
      <c r="T391" s="40">
        <f t="shared" ref="T391" si="2299">((P391/Q391)-1)*100</f>
        <v>-32.47837429630647</v>
      </c>
      <c r="V391" s="36">
        <v>55500</v>
      </c>
      <c r="W391" s="36">
        <v>20750</v>
      </c>
      <c r="X391" s="36">
        <v>0</v>
      </c>
      <c r="Y391" s="36">
        <v>76250</v>
      </c>
      <c r="Z391" s="36">
        <f t="shared" ref="Z391" si="2300">AVERAGE(Y388,Y389,Y390,Y391)</f>
        <v>104022</v>
      </c>
      <c r="AA391" s="36">
        <f t="shared" ref="AA391" si="2301">AVERAGE(Z339,Z287,Z235)</f>
        <v>145526.08333333334</v>
      </c>
      <c r="AB391" s="40">
        <f t="shared" ref="AB391" si="2302">((Y391/Y339)-1)*100</f>
        <v>-62.156179585678409</v>
      </c>
      <c r="AC391" s="40">
        <f t="shared" ref="AC391" si="2303">((Z391/Z339)-1)*100</f>
        <v>-47.004745638368604</v>
      </c>
      <c r="AD391" s="40">
        <f t="shared" ref="AD391" si="2304">((Z391/AA391)-1)*100</f>
        <v>-28.520030487089088</v>
      </c>
      <c r="AF391" s="36">
        <v>0</v>
      </c>
      <c r="AG391" s="36">
        <v>3500</v>
      </c>
      <c r="AH391" s="36">
        <v>7800</v>
      </c>
      <c r="AI391" s="36">
        <v>11300</v>
      </c>
      <c r="AJ391" s="36">
        <f t="shared" ref="AJ391" si="2305">AVERAGE(AI388,AI389,AI390,AI391)</f>
        <v>6000</v>
      </c>
      <c r="AK391" s="36">
        <f t="shared" ref="AK391" si="2306">AVERAGE(AJ339,AJ287,AJ235)</f>
        <v>10213.166666666666</v>
      </c>
      <c r="AL391" s="40">
        <f t="shared" ref="AL391" si="2307">((AI391/AI339)-1)*100</f>
        <v>26.48309827624804</v>
      </c>
      <c r="AM391" s="40">
        <f t="shared" ref="AM391" si="2308">((AJ391/AJ339)-1)*100</f>
        <v>-59.154498110895538</v>
      </c>
      <c r="AN391" s="40">
        <f t="shared" ref="AN391" si="2309">((AJ391/AK391)-1)*100</f>
        <v>-41.252305031087324</v>
      </c>
      <c r="AP391" s="36">
        <f t="shared" si="1891"/>
        <v>496954</v>
      </c>
      <c r="AQ391" s="36">
        <f t="shared" si="1892"/>
        <v>89350</v>
      </c>
      <c r="AR391" s="36">
        <f t="shared" si="1893"/>
        <v>23200</v>
      </c>
      <c r="AS391" s="36">
        <f t="shared" si="1894"/>
        <v>609504</v>
      </c>
      <c r="AT391" s="36">
        <f t="shared" ref="AT391" si="2310">AVERAGE(AS388,AS389,AS390,AS391)</f>
        <v>526806.5</v>
      </c>
      <c r="AU391" s="36">
        <f t="shared" ref="AU391" si="2311">AVERAGE(AT339,AT287,AT235)</f>
        <v>650400.75</v>
      </c>
      <c r="AV391" s="40">
        <f t="shared" ref="AV391" si="2312">((AS391/AS339)-1)*100</f>
        <v>-20.976027175251854</v>
      </c>
      <c r="AW391" s="40">
        <f t="shared" ref="AW391" si="2313">((AT391/AT339)-1)*100</f>
        <v>-28.558923243829671</v>
      </c>
      <c r="AX391" s="40">
        <f t="shared" ref="AX391" si="2314">((AT391/AU391)-1)*100</f>
        <v>-19.00278405275516</v>
      </c>
      <c r="AZ391" s="36">
        <f t="shared" si="1900"/>
        <v>480.92899999999997</v>
      </c>
      <c r="BA391" s="36">
        <f t="shared" si="1901"/>
        <v>41.024999999999999</v>
      </c>
      <c r="BB391" s="36">
        <f t="shared" si="1902"/>
        <v>76.25</v>
      </c>
      <c r="BC391" s="36">
        <f t="shared" si="1903"/>
        <v>11.3</v>
      </c>
      <c r="BD391" s="36">
        <f t="shared" si="1904"/>
        <v>609.50400000000002</v>
      </c>
      <c r="BE391" s="41">
        <f t="shared" ref="BE391" si="2315">AZ391+BE390</f>
        <v>5751.82</v>
      </c>
      <c r="BF391" s="41">
        <f t="shared" ref="BF391" si="2316">BA391+BF390</f>
        <v>321.48199999999997</v>
      </c>
      <c r="BG391" s="41">
        <f t="shared" ref="BG391" si="2317">BB391+BG390</f>
        <v>3080.5380000000005</v>
      </c>
      <c r="BH391" s="41">
        <f t="shared" ref="BH391" si="2318">BC391+BH390</f>
        <v>137.35</v>
      </c>
      <c r="BI391" s="41">
        <f t="shared" ref="BI391" si="2319">BD391+BI390</f>
        <v>9291.19</v>
      </c>
      <c r="BJ391" s="1">
        <v>16</v>
      </c>
    </row>
    <row r="392" spans="1:62" x14ac:dyDescent="0.25">
      <c r="A392" s="33">
        <f t="shared" si="220"/>
        <v>40299</v>
      </c>
      <c r="B392" s="36">
        <v>336380</v>
      </c>
      <c r="C392" s="36">
        <v>62100</v>
      </c>
      <c r="D392" s="48">
        <v>2800</v>
      </c>
      <c r="E392" s="36">
        <v>401280</v>
      </c>
      <c r="F392" s="36">
        <f t="shared" ref="F392" si="2320">AVERAGE(E389,E390,E391,E392)</f>
        <v>403577.5</v>
      </c>
      <c r="G392" s="36">
        <f t="shared" ref="G392" si="2321">AVERAGE(F340,F288,F236)</f>
        <v>431548.5</v>
      </c>
      <c r="H392" s="40">
        <f t="shared" ref="H392" si="2322">((E392/E340)-1)*100</f>
        <v>5.4750952819030196</v>
      </c>
      <c r="I392" s="40">
        <f t="shared" ref="I392" si="2323">((F392/F340)-1)*100</f>
        <v>-15.5813051113182</v>
      </c>
      <c r="J392" s="40">
        <f t="shared" ref="J392" si="2324">((F392/G392)-1)*100</f>
        <v>-6.481542630781945</v>
      </c>
      <c r="L392" s="36">
        <v>7900</v>
      </c>
      <c r="M392" s="36">
        <v>3250</v>
      </c>
      <c r="N392" s="48">
        <v>5600</v>
      </c>
      <c r="O392" s="36">
        <v>16750</v>
      </c>
      <c r="P392" s="36">
        <f t="shared" ref="P392" si="2325">AVERAGE(O389,O390,O391,O392)</f>
        <v>22089</v>
      </c>
      <c r="Q392" s="36">
        <f t="shared" ref="Q392" si="2326">AVERAGE(P340,P288,P236)</f>
        <v>30408.166666666668</v>
      </c>
      <c r="R392" s="40">
        <f t="shared" ref="R392" si="2327">((O392/O340)-1)*100</f>
        <v>-40.812720848056536</v>
      </c>
      <c r="S392" s="40">
        <f t="shared" ref="S392" si="2328">((P392/P340)-1)*100</f>
        <v>-38.94524447884131</v>
      </c>
      <c r="T392" s="40">
        <f t="shared" ref="T392" si="2329">((P392/Q392)-1)*100</f>
        <v>-27.358330273117424</v>
      </c>
      <c r="V392" s="36">
        <v>59300</v>
      </c>
      <c r="W392" s="36">
        <v>28200</v>
      </c>
      <c r="X392" s="36">
        <v>5600</v>
      </c>
      <c r="Y392" s="36">
        <v>93100</v>
      </c>
      <c r="Z392" s="36">
        <f t="shared" ref="Z392" si="2330">AVERAGE(Y389,Y390,Y391,Y392)</f>
        <v>91189.75</v>
      </c>
      <c r="AA392" s="36">
        <f t="shared" ref="AA392" si="2331">AVERAGE(Z340,Z288,Z236)</f>
        <v>128589.91666666667</v>
      </c>
      <c r="AB392" s="40">
        <f t="shared" ref="AB392" si="2332">((Y392/Y340)-1)*100</f>
        <v>-42.63709180529883</v>
      </c>
      <c r="AC392" s="40">
        <f t="shared" ref="AC392" si="2333">((Z392/Z340)-1)*100</f>
        <v>-48.303665069871592</v>
      </c>
      <c r="AD392" s="40">
        <f t="shared" ref="AD392" si="2334">((Z392/AA392)-1)*100</f>
        <v>-29.084836226790721</v>
      </c>
      <c r="AF392" s="36">
        <v>0</v>
      </c>
      <c r="AG392" s="36">
        <v>0</v>
      </c>
      <c r="AH392" s="36">
        <v>4200</v>
      </c>
      <c r="AI392" s="36">
        <v>4200</v>
      </c>
      <c r="AJ392" s="36">
        <f t="shared" ref="AJ392" si="2335">AVERAGE(AI389,AI390,AI391,AI392)</f>
        <v>5650</v>
      </c>
      <c r="AK392" s="36">
        <f t="shared" ref="AK392" si="2336">AVERAGE(AJ340,AJ288,AJ236)</f>
        <v>10303.166666666666</v>
      </c>
      <c r="AL392" s="40">
        <f t="shared" ref="AL392" si="2337">((AI392/AI340)-1)*100</f>
        <v>-67.692307692307693</v>
      </c>
      <c r="AM392" s="40">
        <f t="shared" ref="AM392" si="2338">((AJ392/AJ340)-1)*100</f>
        <v>-58.115571370325071</v>
      </c>
      <c r="AN392" s="40">
        <f t="shared" ref="AN392" si="2339">((AJ392/AK392)-1)*100</f>
        <v>-45.162490496449301</v>
      </c>
      <c r="AP392" s="36">
        <f t="shared" si="1891"/>
        <v>403580</v>
      </c>
      <c r="AQ392" s="36">
        <f t="shared" si="1892"/>
        <v>93550</v>
      </c>
      <c r="AR392" s="36">
        <f t="shared" si="1893"/>
        <v>18200</v>
      </c>
      <c r="AS392" s="36">
        <f t="shared" si="1894"/>
        <v>515330</v>
      </c>
      <c r="AT392" s="36">
        <f t="shared" ref="AT392" si="2340">AVERAGE(AS389,AS390,AS391,AS392)</f>
        <v>522506.25</v>
      </c>
      <c r="AU392" s="36">
        <f t="shared" ref="AU392" si="2341">AVERAGE(AT340,AT288,AT236)</f>
        <v>600849.75</v>
      </c>
      <c r="AV392" s="40">
        <f t="shared" ref="AV392" si="2342">((AS392/AS340)-1)*100</f>
        <v>-11.766115914733334</v>
      </c>
      <c r="AW392" s="40">
        <f t="shared" ref="AW392" si="2343">((AT392/AT340)-1)*100</f>
        <v>-25.794065016403223</v>
      </c>
      <c r="AX392" s="40">
        <f t="shared" ref="AX392" si="2344">((AT392/AU392)-1)*100</f>
        <v>-13.038783822411515</v>
      </c>
      <c r="AZ392" s="36">
        <f t="shared" si="1900"/>
        <v>401.28</v>
      </c>
      <c r="BA392" s="36">
        <f t="shared" si="1901"/>
        <v>16.75</v>
      </c>
      <c r="BB392" s="36">
        <f t="shared" si="1902"/>
        <v>93.1</v>
      </c>
      <c r="BC392" s="36">
        <f t="shared" si="1903"/>
        <v>4.2</v>
      </c>
      <c r="BD392" s="36">
        <f t="shared" si="1904"/>
        <v>515.33000000000004</v>
      </c>
      <c r="BE392" s="41">
        <f t="shared" ref="BE392" si="2345">AZ392+BE391</f>
        <v>6153.0999999999995</v>
      </c>
      <c r="BF392" s="41">
        <f t="shared" ref="BF392" si="2346">BA392+BF391</f>
        <v>338.23199999999997</v>
      </c>
      <c r="BG392" s="41">
        <f t="shared" ref="BG392" si="2347">BB392+BG391</f>
        <v>3173.6380000000004</v>
      </c>
      <c r="BH392" s="41">
        <f t="shared" ref="BH392" si="2348">BC392+BH391</f>
        <v>141.54999999999998</v>
      </c>
      <c r="BI392" s="41">
        <f t="shared" ref="BI392" si="2349">BD392+BI391</f>
        <v>9806.52</v>
      </c>
      <c r="BJ392" s="1">
        <v>17</v>
      </c>
    </row>
    <row r="393" spans="1:62" x14ac:dyDescent="0.25">
      <c r="A393" s="33">
        <f t="shared" si="220"/>
        <v>40306</v>
      </c>
      <c r="B393" s="36">
        <v>525167</v>
      </c>
      <c r="C393" s="36">
        <v>118476</v>
      </c>
      <c r="D393" s="48">
        <v>0</v>
      </c>
      <c r="E393" s="36">
        <v>643643</v>
      </c>
      <c r="F393" s="36">
        <f t="shared" ref="F393" si="2350">AVERAGE(E390,E391,E392,E393)</f>
        <v>477917</v>
      </c>
      <c r="G393" s="36">
        <f t="shared" ref="G393" si="2351">AVERAGE(F341,F289,F237)</f>
        <v>411652.83333333331</v>
      </c>
      <c r="H393" s="40">
        <f t="shared" ref="H393" si="2352">((E393/E341)-1)*100</f>
        <v>44.498274712470788</v>
      </c>
      <c r="I393" s="40">
        <f t="shared" ref="I393" si="2353">((F393/F341)-1)*100</f>
        <v>0.10955311545599589</v>
      </c>
      <c r="J393" s="40">
        <f t="shared" ref="J393" si="2354">((F393/G393)-1)*100</f>
        <v>16.097099619137012</v>
      </c>
      <c r="L393" s="36">
        <v>7744</v>
      </c>
      <c r="M393" s="36">
        <v>6976</v>
      </c>
      <c r="N393" s="48">
        <v>14000</v>
      </c>
      <c r="O393" s="36">
        <v>28720</v>
      </c>
      <c r="P393" s="36">
        <f t="shared" ref="P393" si="2355">AVERAGE(O390,O391,O392,O393)</f>
        <v>24598.75</v>
      </c>
      <c r="Q393" s="36">
        <f t="shared" ref="Q393" si="2356">AVERAGE(P341,P289,P237)</f>
        <v>30542.333333333332</v>
      </c>
      <c r="R393" s="40">
        <f t="shared" ref="R393" si="2357">((O393/O341)-1)*100</f>
        <v>1.9271036661106633</v>
      </c>
      <c r="S393" s="40">
        <f t="shared" ref="S393" si="2358">((P393/P341)-1)*100</f>
        <v>-27.700175615204301</v>
      </c>
      <c r="T393" s="40">
        <f t="shared" ref="T393" si="2359">((P393/Q393)-1)*100</f>
        <v>-19.46014820958888</v>
      </c>
      <c r="V393" s="36">
        <v>127907</v>
      </c>
      <c r="W393" s="36">
        <v>31528</v>
      </c>
      <c r="X393" s="36">
        <v>9800</v>
      </c>
      <c r="Y393" s="36">
        <v>169235</v>
      </c>
      <c r="Z393" s="36">
        <f t="shared" ref="Z393" si="2360">AVERAGE(Y390,Y391,Y392,Y393)</f>
        <v>109968.75</v>
      </c>
      <c r="AA393" s="36">
        <f t="shared" ref="AA393" si="2361">AVERAGE(Z341,Z289,Z237)</f>
        <v>116579.91666666667</v>
      </c>
      <c r="AB393" s="40">
        <f t="shared" ref="AB393" si="2362">((Y393/Y341)-1)*100</f>
        <v>31.70756383616229</v>
      </c>
      <c r="AC393" s="40">
        <f t="shared" ref="AC393" si="2363">((Z393/Z341)-1)*100</f>
        <v>-34.257231891314255</v>
      </c>
      <c r="AD393" s="40">
        <f t="shared" ref="AD393" si="2364">((Z393/AA393)-1)*100</f>
        <v>-5.6709310280001146</v>
      </c>
      <c r="AF393" s="36">
        <v>10600</v>
      </c>
      <c r="AG393" s="36">
        <v>0</v>
      </c>
      <c r="AH393" s="36">
        <v>2800</v>
      </c>
      <c r="AI393" s="36">
        <v>13400</v>
      </c>
      <c r="AJ393" s="36">
        <f t="shared" ref="AJ393" si="2365">AVERAGE(AI390,AI391,AI392,AI393)</f>
        <v>8300</v>
      </c>
      <c r="AK393" s="36">
        <f t="shared" ref="AK393" si="2366">AVERAGE(AJ341,AJ289,AJ237)</f>
        <v>10403.583333333334</v>
      </c>
      <c r="AL393" s="40">
        <f t="shared" ref="AL393" si="2367">((AI393/AI341)-1)*100</f>
        <v>30.097087378640786</v>
      </c>
      <c r="AM393" s="40">
        <f t="shared" ref="AM393" si="2368">((AJ393/AJ341)-1)*100</f>
        <v>-35.731154903403151</v>
      </c>
      <c r="AN393" s="40">
        <f t="shared" ref="AN393" si="2369">((AJ393/AK393)-1)*100</f>
        <v>-20.219796063856212</v>
      </c>
      <c r="AP393" s="36">
        <f t="shared" si="1891"/>
        <v>671418</v>
      </c>
      <c r="AQ393" s="36">
        <f t="shared" si="1892"/>
        <v>156980</v>
      </c>
      <c r="AR393" s="36">
        <f t="shared" si="1893"/>
        <v>26600</v>
      </c>
      <c r="AS393" s="36">
        <f t="shared" si="1894"/>
        <v>854998</v>
      </c>
      <c r="AT393" s="36">
        <f t="shared" ref="AT393" si="2370">AVERAGE(AS390,AS391,AS392,AS393)</f>
        <v>620784.5</v>
      </c>
      <c r="AU393" s="36">
        <f t="shared" ref="AU393" si="2371">AVERAGE(AT341,AT289,AT237)</f>
        <v>569178.66666666663</v>
      </c>
      <c r="AV393" s="40">
        <f t="shared" ref="AV393" si="2372">((AS393/AS341)-1)*100</f>
        <v>39.613620442747674</v>
      </c>
      <c r="AW393" s="40">
        <f t="shared" ref="AW393" si="2373">((AT393/AT341)-1)*100</f>
        <v>-10.239761828679173</v>
      </c>
      <c r="AX393" s="40">
        <f t="shared" ref="AX393" si="2374">((AT393/AU393)-1)*100</f>
        <v>9.066719530364221</v>
      </c>
      <c r="AZ393" s="36">
        <f t="shared" si="1900"/>
        <v>643.64300000000003</v>
      </c>
      <c r="BA393" s="36">
        <f t="shared" si="1901"/>
        <v>28.72</v>
      </c>
      <c r="BB393" s="36">
        <f t="shared" si="1902"/>
        <v>169.23500000000001</v>
      </c>
      <c r="BC393" s="36">
        <f t="shared" si="1903"/>
        <v>13.4</v>
      </c>
      <c r="BD393" s="36">
        <f t="shared" si="1904"/>
        <v>854.99800000000005</v>
      </c>
      <c r="BE393" s="41">
        <f t="shared" ref="BE393" si="2375">AZ393+BE392</f>
        <v>6796.7429999999995</v>
      </c>
      <c r="BF393" s="41">
        <f t="shared" ref="BF393" si="2376">BA393+BF392</f>
        <v>366.952</v>
      </c>
      <c r="BG393" s="41">
        <f t="shared" ref="BG393" si="2377">BB393+BG392</f>
        <v>3342.8730000000005</v>
      </c>
      <c r="BH393" s="41">
        <f t="shared" ref="BH393" si="2378">BC393+BH392</f>
        <v>154.94999999999999</v>
      </c>
      <c r="BI393" s="41">
        <f t="shared" ref="BI393" si="2379">BD393+BI392</f>
        <v>10661.518</v>
      </c>
      <c r="BJ393" s="1">
        <v>18</v>
      </c>
    </row>
    <row r="394" spans="1:62" x14ac:dyDescent="0.25">
      <c r="A394" s="33">
        <f t="shared" si="220"/>
        <v>40313</v>
      </c>
      <c r="B394" s="36">
        <v>559400</v>
      </c>
      <c r="C394" s="36">
        <v>92200</v>
      </c>
      <c r="D394" s="48">
        <v>0</v>
      </c>
      <c r="E394" s="36">
        <v>651600</v>
      </c>
      <c r="F394" s="36">
        <f t="shared" ref="F394" si="2380">AVERAGE(E391,E392,E393,E394)</f>
        <v>544363</v>
      </c>
      <c r="G394" s="36">
        <f t="shared" ref="G394" si="2381">AVERAGE(F342,F290,F238)</f>
        <v>416510.5</v>
      </c>
      <c r="H394" s="40">
        <f t="shared" ref="H394" si="2382">((E394/E342)-1)*100</f>
        <v>7.3568081614899361</v>
      </c>
      <c r="I394" s="40">
        <f t="shared" ref="I394" si="2383">((F394/F342)-1)*100</f>
        <v>11.363751437787585</v>
      </c>
      <c r="J394" s="40">
        <f t="shared" ref="J394" si="2384">((F394/G394)-1)*100</f>
        <v>30.696104900116559</v>
      </c>
      <c r="L394" s="36">
        <v>17200</v>
      </c>
      <c r="M394" s="36">
        <v>1500</v>
      </c>
      <c r="N394" s="48">
        <v>14000</v>
      </c>
      <c r="O394" s="36">
        <v>32700</v>
      </c>
      <c r="P394" s="36">
        <f t="shared" ref="P394" si="2385">AVERAGE(O391,O392,O393,O394)</f>
        <v>29798.75</v>
      </c>
      <c r="Q394" s="36">
        <f t="shared" ref="Q394" si="2386">AVERAGE(P342,P290,P238)</f>
        <v>30111.25</v>
      </c>
      <c r="R394" s="40">
        <f t="shared" ref="R394" si="2387">((O394/O342)-1)*100</f>
        <v>94.180522565320658</v>
      </c>
      <c r="S394" s="40">
        <f t="shared" ref="S394" si="2388">((P394/P342)-1)*100</f>
        <v>6.6555115115831676</v>
      </c>
      <c r="T394" s="40">
        <f t="shared" ref="T394" si="2389">((P394/Q394)-1)*100</f>
        <v>-1.0378180912449686</v>
      </c>
      <c r="V394" s="36">
        <v>96320</v>
      </c>
      <c r="W394" s="36">
        <v>15050</v>
      </c>
      <c r="X394" s="36">
        <v>2800</v>
      </c>
      <c r="Y394" s="36">
        <v>114170</v>
      </c>
      <c r="Z394" s="36">
        <f t="shared" ref="Z394" si="2390">AVERAGE(Y391,Y392,Y393,Y394)</f>
        <v>113188.75</v>
      </c>
      <c r="AA394" s="36">
        <f t="shared" ref="AA394" si="2391">AVERAGE(Z342,Z290,Z238)</f>
        <v>119180.58333333333</v>
      </c>
      <c r="AB394" s="40">
        <f t="shared" ref="AB394" si="2392">((Y394/Y342)-1)*100</f>
        <v>-22.545674104326231</v>
      </c>
      <c r="AC394" s="40">
        <f t="shared" ref="AC394" si="2393">((Z394/Z342)-1)*100</f>
        <v>-29.221863363358668</v>
      </c>
      <c r="AD394" s="40">
        <f t="shared" ref="AD394" si="2394">((Z394/AA394)-1)*100</f>
        <v>-5.0275247575982345</v>
      </c>
      <c r="AF394" s="36">
        <v>3000</v>
      </c>
      <c r="AG394" s="36">
        <v>0</v>
      </c>
      <c r="AH394" s="36">
        <v>5600</v>
      </c>
      <c r="AI394" s="36">
        <v>8600</v>
      </c>
      <c r="AJ394" s="36">
        <f t="shared" ref="AJ394" si="2395">AVERAGE(AI391,AI392,AI393,AI394)</f>
        <v>9375</v>
      </c>
      <c r="AK394" s="36">
        <f t="shared" ref="AK394" si="2396">AVERAGE(AJ342,AJ290,AJ238)</f>
        <v>9391.0833333333339</v>
      </c>
      <c r="AL394" s="40">
        <f t="shared" ref="AL394" si="2397">((AI394/AI342)-1)*100</f>
        <v>73.737373737373744</v>
      </c>
      <c r="AM394" s="40">
        <f t="shared" ref="AM394" si="2398">((AJ394/AJ342)-1)*100</f>
        <v>0.84982788296041889</v>
      </c>
      <c r="AN394" s="40">
        <f t="shared" ref="AN394" si="2399">((AJ394/AK394)-1)*100</f>
        <v>-0.17126174651487247</v>
      </c>
      <c r="AP394" s="36">
        <f t="shared" si="1891"/>
        <v>675920</v>
      </c>
      <c r="AQ394" s="36">
        <f t="shared" si="1892"/>
        <v>108750</v>
      </c>
      <c r="AR394" s="36">
        <f t="shared" si="1893"/>
        <v>22400</v>
      </c>
      <c r="AS394" s="36">
        <f t="shared" si="1894"/>
        <v>807070</v>
      </c>
      <c r="AT394" s="36">
        <f t="shared" ref="AT394" si="2400">AVERAGE(AS391,AS392,AS393,AS394)</f>
        <v>696725.5</v>
      </c>
      <c r="AU394" s="36">
        <f t="shared" ref="AU394" si="2401">AVERAGE(AT342,AT290,AT238)</f>
        <v>575193.41666666663</v>
      </c>
      <c r="AV394" s="40">
        <f t="shared" ref="AV394" si="2402">((AS394/AS342)-1)*100</f>
        <v>3.9849718028038827</v>
      </c>
      <c r="AW394" s="40">
        <f t="shared" ref="AW394" si="2403">((AT394/AT342)-1)*100</f>
        <v>1.5677776465768956</v>
      </c>
      <c r="AX394" s="40">
        <f t="shared" ref="AX394" si="2404">((AT394/AU394)-1)*100</f>
        <v>21.128907218311067</v>
      </c>
      <c r="AZ394" s="36">
        <f t="shared" si="1900"/>
        <v>651.6</v>
      </c>
      <c r="BA394" s="36">
        <f t="shared" si="1901"/>
        <v>32.700000000000003</v>
      </c>
      <c r="BB394" s="36">
        <f t="shared" si="1902"/>
        <v>114.17</v>
      </c>
      <c r="BC394" s="36">
        <f t="shared" si="1903"/>
        <v>8.6</v>
      </c>
      <c r="BD394" s="36">
        <f t="shared" si="1904"/>
        <v>807.07</v>
      </c>
      <c r="BE394" s="41">
        <f t="shared" ref="BE394" si="2405">AZ394+BE393</f>
        <v>7448.3429999999998</v>
      </c>
      <c r="BF394" s="41">
        <f t="shared" ref="BF394" si="2406">BA394+BF393</f>
        <v>399.65199999999999</v>
      </c>
      <c r="BG394" s="41">
        <f t="shared" ref="BG394" si="2407">BB394+BG393</f>
        <v>3457.0430000000006</v>
      </c>
      <c r="BH394" s="41">
        <f t="shared" ref="BH394" si="2408">BC394+BH393</f>
        <v>163.54999999999998</v>
      </c>
      <c r="BI394" s="41">
        <f t="shared" ref="BI394" si="2409">BD394+BI393</f>
        <v>11468.588</v>
      </c>
      <c r="BJ394" s="1">
        <v>19</v>
      </c>
    </row>
    <row r="395" spans="1:62" x14ac:dyDescent="0.25">
      <c r="A395" s="33">
        <f t="shared" si="220"/>
        <v>40320</v>
      </c>
      <c r="B395" s="36">
        <v>537098</v>
      </c>
      <c r="C395" s="36">
        <v>70950</v>
      </c>
      <c r="D395" s="48">
        <v>0</v>
      </c>
      <c r="E395" s="36">
        <v>608048</v>
      </c>
      <c r="F395" s="36">
        <f t="shared" ref="F395:F396" si="2410">AVERAGE(E392,E393,E394,E395)</f>
        <v>576142.75</v>
      </c>
      <c r="G395" s="36">
        <f t="shared" ref="G395:G396" si="2411">AVERAGE(F343,F291,F239)</f>
        <v>423627.91666666669</v>
      </c>
      <c r="H395" s="40">
        <f t="shared" ref="H395" si="2412">((E395/E343)-1)*100</f>
        <v>29.340267806813223</v>
      </c>
      <c r="I395" s="40">
        <f t="shared" ref="I395" si="2413">((F395/F343)-1)*100</f>
        <v>21.105433364898431</v>
      </c>
      <c r="J395" s="40">
        <f t="shared" ref="J395" si="2414">((F395/G395)-1)*100</f>
        <v>36.002073360368314</v>
      </c>
      <c r="L395" s="36">
        <v>6240</v>
      </c>
      <c r="M395" s="36">
        <v>7000</v>
      </c>
      <c r="N395" s="48">
        <v>7000</v>
      </c>
      <c r="O395" s="36">
        <v>20240</v>
      </c>
      <c r="P395" s="36">
        <f t="shared" ref="P395" si="2415">AVERAGE(O392,O393,O394,O395)</f>
        <v>24602.5</v>
      </c>
      <c r="Q395" s="36">
        <f t="shared" ref="Q395" si="2416">AVERAGE(P343,P291,P239)</f>
        <v>22809.833333333332</v>
      </c>
      <c r="R395" s="40">
        <f t="shared" ref="R395" si="2417">((O395/O343)-1)*100</f>
        <v>57.142857142857139</v>
      </c>
      <c r="S395" s="40">
        <f t="shared" ref="S395" si="2418">((P395/P343)-1)*100</f>
        <v>14.168706567513944</v>
      </c>
      <c r="T395" s="40">
        <f t="shared" ref="T395" si="2419">((P395/Q395)-1)*100</f>
        <v>7.8591835392630482</v>
      </c>
      <c r="V395" s="36">
        <v>95965</v>
      </c>
      <c r="W395" s="36">
        <v>17500</v>
      </c>
      <c r="X395" s="36">
        <v>9800</v>
      </c>
      <c r="Y395" s="36">
        <v>123265</v>
      </c>
      <c r="Z395" s="36">
        <f t="shared" ref="Z395" si="2420">AVERAGE(Y392,Y393,Y394,Y395)</f>
        <v>124942.5</v>
      </c>
      <c r="AA395" s="36">
        <f t="shared" ref="AA395" si="2421">AVERAGE(Z343,Z291,Z239)</f>
        <v>124360.91666666667</v>
      </c>
      <c r="AB395" s="40">
        <f t="shared" ref="AB395" si="2422">((Y395/Y343)-1)*100</f>
        <v>-43.695072262520327</v>
      </c>
      <c r="AC395" s="40">
        <f t="shared" ref="AC395" si="2423">((Z395/Z343)-1)*100</f>
        <v>-23.945398100803505</v>
      </c>
      <c r="AD395" s="40">
        <f t="shared" ref="AD395" si="2424">((Z395/AA395)-1)*100</f>
        <v>0.46765764431617729</v>
      </c>
      <c r="AF395" s="36">
        <v>0</v>
      </c>
      <c r="AG395" s="36">
        <v>0</v>
      </c>
      <c r="AH395" s="36">
        <v>13000</v>
      </c>
      <c r="AI395" s="36">
        <v>13000</v>
      </c>
      <c r="AJ395" s="36">
        <f t="shared" ref="AJ395" si="2425">AVERAGE(AI392,AI393,AI394,AI395)</f>
        <v>9800</v>
      </c>
      <c r="AK395" s="36">
        <f t="shared" ref="AK395" si="2426">AVERAGE(AJ343,AJ291,AJ239)</f>
        <v>9521.5833333333339</v>
      </c>
      <c r="AL395" s="40">
        <f t="shared" ref="AL395" si="2427">((AI395/AI343)-1)*100</f>
        <v>828.57142857142867</v>
      </c>
      <c r="AM395" s="40">
        <f t="shared" ref="AM395" si="2428">((AJ395/AJ343)-1)*100</f>
        <v>32.209106239460361</v>
      </c>
      <c r="AN395" s="40">
        <f t="shared" ref="AN395" si="2429">((AJ395/AK395)-1)*100</f>
        <v>2.9240584986740537</v>
      </c>
      <c r="AP395" s="36">
        <f t="shared" si="1891"/>
        <v>639303</v>
      </c>
      <c r="AQ395" s="36">
        <f t="shared" si="1892"/>
        <v>95450</v>
      </c>
      <c r="AR395" s="36">
        <f t="shared" si="1893"/>
        <v>29800</v>
      </c>
      <c r="AS395" s="36">
        <f t="shared" si="1894"/>
        <v>764553</v>
      </c>
      <c r="AT395" s="36">
        <f t="shared" ref="AT395" si="2430">AVERAGE(AS392,AS393,AS394,AS395)</f>
        <v>735487.75</v>
      </c>
      <c r="AU395" s="36">
        <f t="shared" ref="AU395" si="2431">AVERAGE(AT343,AT291,AT239)</f>
        <v>580320.25</v>
      </c>
      <c r="AV395" s="40">
        <f t="shared" ref="AV395" si="2432">((AS395/AS343)-1)*100</f>
        <v>8.7064333538550809</v>
      </c>
      <c r="AW395" s="40">
        <f t="shared" ref="AW395" si="2433">((AT395/AT343)-1)*100</f>
        <v>9.9419525223727323</v>
      </c>
      <c r="AX395" s="40">
        <f t="shared" ref="AX395" si="2434">((AT395/AU395)-1)*100</f>
        <v>26.73825357636581</v>
      </c>
      <c r="AZ395" s="36">
        <f t="shared" si="1900"/>
        <v>608.048</v>
      </c>
      <c r="BA395" s="36">
        <f t="shared" si="1901"/>
        <v>20.239999999999998</v>
      </c>
      <c r="BB395" s="36">
        <f t="shared" si="1902"/>
        <v>123.265</v>
      </c>
      <c r="BC395" s="36">
        <f t="shared" si="1903"/>
        <v>13</v>
      </c>
      <c r="BD395" s="36">
        <f t="shared" si="1904"/>
        <v>764.553</v>
      </c>
      <c r="BE395" s="41">
        <f t="shared" ref="BE395:BE396" si="2435">AZ395+BE394</f>
        <v>8056.3909999999996</v>
      </c>
      <c r="BF395" s="41">
        <f t="shared" ref="BF395" si="2436">BA395+BF394</f>
        <v>419.892</v>
      </c>
      <c r="BG395" s="41">
        <f t="shared" ref="BG395" si="2437">BB395+BG394</f>
        <v>3580.3080000000004</v>
      </c>
      <c r="BH395" s="41">
        <f t="shared" ref="BH395" si="2438">BC395+BH394</f>
        <v>176.54999999999998</v>
      </c>
      <c r="BI395" s="41">
        <f t="shared" ref="BI395" si="2439">BD395+BI394</f>
        <v>12233.141</v>
      </c>
      <c r="BJ395" s="1">
        <v>20</v>
      </c>
    </row>
    <row r="396" spans="1:62" x14ac:dyDescent="0.25">
      <c r="A396" s="33">
        <f t="shared" si="220"/>
        <v>40327</v>
      </c>
      <c r="B396" s="45">
        <v>708018</v>
      </c>
      <c r="C396" s="45">
        <v>77550</v>
      </c>
      <c r="D396" s="48">
        <v>0</v>
      </c>
      <c r="E396" s="36">
        <v>785568</v>
      </c>
      <c r="F396" s="36">
        <f t="shared" si="2410"/>
        <v>672214.75</v>
      </c>
      <c r="G396" s="36">
        <f t="shared" si="2411"/>
        <v>455546.91666666669</v>
      </c>
      <c r="H396" s="40">
        <f t="shared" ref="H396" si="2440">((E396/E344)-1)*100</f>
        <v>64.79709998993053</v>
      </c>
      <c r="I396" s="40">
        <f t="shared" ref="I396" si="2441">((F396/F344)-1)*100</f>
        <v>34.497825112645963</v>
      </c>
      <c r="J396" s="40">
        <f t="shared" ref="J396" si="2442">((F396/G396)-1)*100</f>
        <v>47.562133647778303</v>
      </c>
      <c r="L396" s="36">
        <v>9540</v>
      </c>
      <c r="M396" s="36">
        <v>3350</v>
      </c>
      <c r="N396" s="48">
        <v>2800</v>
      </c>
      <c r="O396" s="36">
        <v>15690</v>
      </c>
      <c r="P396" s="36">
        <f t="shared" ref="P396" si="2443">AVERAGE(O393,O394,O395,O396)</f>
        <v>24337.5</v>
      </c>
      <c r="Q396" s="36">
        <f t="shared" ref="Q396" si="2444">AVERAGE(P344,P292,P240)</f>
        <v>21834.333333333332</v>
      </c>
      <c r="R396" s="40">
        <f t="shared" ref="R396" si="2445">((O396/O344)-1)*100</f>
        <v>-28.681818181818187</v>
      </c>
      <c r="S396" s="40">
        <f t="shared" ref="S396" si="2446">((P396/P344)-1)*100</f>
        <v>21.844374632339147</v>
      </c>
      <c r="T396" s="40">
        <f t="shared" ref="T396" si="2447">((P396/Q396)-1)*100</f>
        <v>11.464360410973541</v>
      </c>
      <c r="V396" s="45">
        <v>52781</v>
      </c>
      <c r="W396" s="45">
        <v>25250</v>
      </c>
      <c r="X396" s="45">
        <v>9800</v>
      </c>
      <c r="Y396" s="45">
        <v>87831</v>
      </c>
      <c r="Z396" s="36">
        <f t="shared" ref="Z396" si="2448">AVERAGE(Y393,Y394,Y395,Y396)</f>
        <v>123625.25</v>
      </c>
      <c r="AA396" s="36">
        <f t="shared" ref="AA396" si="2449">AVERAGE(Z344,Z292,Z240)</f>
        <v>138549.91666666666</v>
      </c>
      <c r="AB396" s="40">
        <f t="shared" ref="AB396" si="2450">((Y396/Y344)-1)*100</f>
        <v>-59.342582177227854</v>
      </c>
      <c r="AC396" s="40">
        <f t="shared" ref="AC396" si="2451">((Z396/Z344)-1)*100</f>
        <v>-30.434959984356691</v>
      </c>
      <c r="AD396" s="40">
        <f t="shared" ref="AD396" si="2452">((Z396/AA396)-1)*100</f>
        <v>-10.772050265878896</v>
      </c>
      <c r="AF396" s="45">
        <v>1500</v>
      </c>
      <c r="AG396" s="36">
        <v>0</v>
      </c>
      <c r="AH396" s="45">
        <v>11200</v>
      </c>
      <c r="AI396" s="36">
        <v>12700</v>
      </c>
      <c r="AJ396" s="36">
        <f t="shared" ref="AJ396" si="2453">AVERAGE(AI393,AI394,AI395,AI396)</f>
        <v>11925</v>
      </c>
      <c r="AK396" s="36">
        <f t="shared" ref="AK396" si="2454">AVERAGE(AJ344,AJ292,AJ240)</f>
        <v>8369.5</v>
      </c>
      <c r="AL396" s="40">
        <f t="shared" ref="AL396" si="2455">((AI396/AI344)-1)*100</f>
        <v>-5.9259259259259238</v>
      </c>
      <c r="AM396" s="40">
        <f t="shared" ref="AM396" si="2456">((AJ396/AJ344)-1)*100</f>
        <v>58.208955223880587</v>
      </c>
      <c r="AN396" s="40">
        <f t="shared" ref="AN396" si="2457">((AJ396/AK396)-1)*100</f>
        <v>42.481629726984885</v>
      </c>
      <c r="AP396" s="41">
        <f t="shared" si="1891"/>
        <v>771839</v>
      </c>
      <c r="AQ396" s="36">
        <f t="shared" si="1892"/>
        <v>106150</v>
      </c>
      <c r="AR396" s="41">
        <f t="shared" si="1893"/>
        <v>23800</v>
      </c>
      <c r="AS396" s="36">
        <f t="shared" si="1894"/>
        <v>901789</v>
      </c>
      <c r="AT396" s="36">
        <f t="shared" ref="AT396" si="2458">AVERAGE(AS393,AS394,AS395,AS396)</f>
        <v>832102.5</v>
      </c>
      <c r="AU396" s="36">
        <f t="shared" ref="AU396" si="2459">AVERAGE(AT344,AT292,AT240)</f>
        <v>624300.66666666663</v>
      </c>
      <c r="AV396" s="40">
        <f t="shared" ref="AV396" si="2460">((AS396/AS344)-1)*100</f>
        <v>23.835543074504105</v>
      </c>
      <c r="AW396" s="40">
        <f t="shared" ref="AW396" si="2461">((AT396/AT344)-1)*100</f>
        <v>18.02545887028657</v>
      </c>
      <c r="AX396" s="40">
        <f t="shared" ref="AX396" si="2462">((AT396/AU396)-1)*100</f>
        <v>33.285537630906489</v>
      </c>
      <c r="AZ396" s="36">
        <f t="shared" si="1900"/>
        <v>785.56799999999998</v>
      </c>
      <c r="BA396" s="36">
        <f t="shared" si="1901"/>
        <v>15.69</v>
      </c>
      <c r="BB396" s="36">
        <f t="shared" si="1902"/>
        <v>87.831000000000003</v>
      </c>
      <c r="BC396" s="36">
        <f t="shared" si="1903"/>
        <v>12.7</v>
      </c>
      <c r="BD396" s="36">
        <f t="shared" si="1904"/>
        <v>901.78899999999999</v>
      </c>
      <c r="BE396" s="41">
        <f t="shared" si="2435"/>
        <v>8841.9589999999989</v>
      </c>
      <c r="BF396" s="41">
        <f t="shared" ref="BF396" si="2463">BA396+BF395</f>
        <v>435.58199999999999</v>
      </c>
      <c r="BG396" s="41">
        <f t="shared" ref="BG396" si="2464">BB396+BG395</f>
        <v>3668.1390000000006</v>
      </c>
      <c r="BH396" s="41">
        <f t="shared" ref="BH396" si="2465">BC396+BH395</f>
        <v>189.24999999999997</v>
      </c>
      <c r="BI396" s="41">
        <f t="shared" ref="BI396" si="2466">BD396+BI395</f>
        <v>13134.93</v>
      </c>
      <c r="BJ396" s="1">
        <v>21</v>
      </c>
    </row>
    <row r="397" spans="1:62" x14ac:dyDescent="0.25">
      <c r="A397" s="33">
        <f t="shared" si="220"/>
        <v>40334</v>
      </c>
      <c r="B397" s="45">
        <v>540796</v>
      </c>
      <c r="C397" s="45">
        <v>106500</v>
      </c>
      <c r="D397" s="48">
        <v>0</v>
      </c>
      <c r="E397" s="36">
        <v>647296</v>
      </c>
      <c r="F397" s="36">
        <f t="shared" ref="F397" si="2467">AVERAGE(E394,E395,E396,E397)</f>
        <v>673128</v>
      </c>
      <c r="G397" s="36">
        <f t="shared" ref="G397" si="2468">AVERAGE(F345,F293,F241)</f>
        <v>503058.66666666669</v>
      </c>
      <c r="H397" s="40">
        <f t="shared" ref="H397" si="2469">((E397/E345)-1)*100</f>
        <v>16.678894022175083</v>
      </c>
      <c r="I397" s="40">
        <f t="shared" ref="I397" si="2470">((F397/F345)-1)*100</f>
        <v>27.696894216696279</v>
      </c>
      <c r="J397" s="40">
        <f t="shared" ref="J397" si="2471">((F397/G397)-1)*100</f>
        <v>33.807057626148307</v>
      </c>
      <c r="L397" s="36">
        <v>6300</v>
      </c>
      <c r="M397" s="36">
        <v>1600</v>
      </c>
      <c r="N397" s="48">
        <v>8400</v>
      </c>
      <c r="O397" s="36">
        <v>16300</v>
      </c>
      <c r="P397" s="36">
        <f t="shared" ref="P397" si="2472">AVERAGE(O394,O395,O396,O397)</f>
        <v>21232.5</v>
      </c>
      <c r="Q397" s="36">
        <f t="shared" ref="Q397" si="2473">AVERAGE(P345,P293,P241)</f>
        <v>19606</v>
      </c>
      <c r="R397" s="40">
        <f t="shared" ref="R397" si="2474">((O397/O345)-1)*100</f>
        <v>-26.321023369344122</v>
      </c>
      <c r="S397" s="40">
        <f t="shared" ref="S397" si="2475">((P397/P345)-1)*100</f>
        <v>15.014287068510225</v>
      </c>
      <c r="T397" s="40">
        <f t="shared" ref="T397" si="2476">((P397/Q397)-1)*100</f>
        <v>8.2959298174028362</v>
      </c>
      <c r="V397" s="45">
        <v>66693</v>
      </c>
      <c r="W397" s="45">
        <v>37350</v>
      </c>
      <c r="X397" s="45">
        <v>7000</v>
      </c>
      <c r="Y397" s="45">
        <v>111043</v>
      </c>
      <c r="Z397" s="36">
        <f t="shared" ref="Z397" si="2477">AVERAGE(Y394,Y395,Y396,Y397)</f>
        <v>109077.25</v>
      </c>
      <c r="AA397" s="36">
        <f t="shared" ref="AA397" si="2478">AVERAGE(Z345,Z293,Z241)</f>
        <v>162784.66666666666</v>
      </c>
      <c r="AB397" s="40">
        <f t="shared" ref="AB397" si="2479">((Y397/Y345)-1)*100</f>
        <v>-48.483161445067665</v>
      </c>
      <c r="AC397" s="40">
        <f t="shared" ref="AC397" si="2480">((Z397/Z345)-1)*100</f>
        <v>-45.317902847596379</v>
      </c>
      <c r="AD397" s="40">
        <f t="shared" ref="AD397" si="2481">((Z397/AA397)-1)*100</f>
        <v>-32.992921118696685</v>
      </c>
      <c r="AF397" s="36">
        <v>0</v>
      </c>
      <c r="AG397" s="36">
        <v>0</v>
      </c>
      <c r="AH397" s="45">
        <v>11800</v>
      </c>
      <c r="AI397" s="36">
        <v>11800</v>
      </c>
      <c r="AJ397" s="36">
        <f t="shared" ref="AJ397" si="2482">AVERAGE(AI394,AI395,AI396,AI397)</f>
        <v>11525</v>
      </c>
      <c r="AK397" s="36">
        <f t="shared" ref="AK397" si="2483">AVERAGE(AJ345,AJ293,AJ241)</f>
        <v>9019.0833333333339</v>
      </c>
      <c r="AL397" s="40">
        <f t="shared" ref="AL397" si="2484">((AI397/AI345)-1)*100</f>
        <v>-16.901408450704224</v>
      </c>
      <c r="AM397" s="40">
        <f t="shared" ref="AM397" si="2485">((AJ397/AJ345)-1)*100</f>
        <v>35.389133627019099</v>
      </c>
      <c r="AN397" s="40">
        <f t="shared" ref="AN397" si="2486">((AJ397/AK397)-1)*100</f>
        <v>27.78460486560903</v>
      </c>
      <c r="AP397" s="41">
        <f t="shared" si="1891"/>
        <v>613789</v>
      </c>
      <c r="AQ397" s="36">
        <f t="shared" si="1892"/>
        <v>145450</v>
      </c>
      <c r="AR397" s="41">
        <f t="shared" si="1893"/>
        <v>27200</v>
      </c>
      <c r="AS397" s="36">
        <f t="shared" si="1894"/>
        <v>786439</v>
      </c>
      <c r="AT397" s="36">
        <f t="shared" ref="AT397" si="2487">AVERAGE(AS394,AS395,AS396,AS397)</f>
        <v>814962.75</v>
      </c>
      <c r="AU397" s="36">
        <f t="shared" ref="AU397" si="2488">AVERAGE(AT345,AT293,AT241)</f>
        <v>694468.41666666663</v>
      </c>
      <c r="AV397" s="40">
        <f t="shared" ref="AV397" si="2489">((AS397/AS345)-1)*100</f>
        <v>-2.5039763859084019</v>
      </c>
      <c r="AW397" s="40">
        <f t="shared" ref="AW397" si="2490">((AT397/AT345)-1)*100</f>
        <v>8.1457725676705053</v>
      </c>
      <c r="AX397" s="40">
        <f t="shared" ref="AX397" si="2491">((AT397/AU397)-1)*100</f>
        <v>17.350585057803801</v>
      </c>
      <c r="AZ397" s="36">
        <f t="shared" si="1900"/>
        <v>647.29600000000005</v>
      </c>
      <c r="BA397" s="36">
        <f t="shared" si="1901"/>
        <v>16.3</v>
      </c>
      <c r="BB397" s="36">
        <f t="shared" si="1902"/>
        <v>111.04300000000001</v>
      </c>
      <c r="BC397" s="36">
        <f t="shared" si="1903"/>
        <v>11.8</v>
      </c>
      <c r="BD397" s="36">
        <f t="shared" si="1904"/>
        <v>786.43899999999996</v>
      </c>
      <c r="BE397" s="41">
        <f t="shared" ref="BE397" si="2492">AZ397+BE396</f>
        <v>9489.2549999999992</v>
      </c>
      <c r="BF397" s="41">
        <f t="shared" ref="BF397" si="2493">BA397+BF396</f>
        <v>451.88200000000001</v>
      </c>
      <c r="BG397" s="41">
        <f t="shared" ref="BG397" si="2494">BB397+BG396</f>
        <v>3779.1820000000007</v>
      </c>
      <c r="BH397" s="41">
        <f t="shared" ref="BH397" si="2495">BC397+BH396</f>
        <v>201.04999999999998</v>
      </c>
      <c r="BI397" s="41">
        <f t="shared" ref="BI397" si="2496">BD397+BI396</f>
        <v>13921.369000000001</v>
      </c>
      <c r="BJ397" s="1">
        <v>22</v>
      </c>
    </row>
    <row r="398" spans="1:62" x14ac:dyDescent="0.25">
      <c r="A398" s="33">
        <f t="shared" si="220"/>
        <v>40341</v>
      </c>
      <c r="B398" s="45">
        <v>577303</v>
      </c>
      <c r="C398" s="45">
        <v>27500</v>
      </c>
      <c r="D398" s="48">
        <v>0</v>
      </c>
      <c r="E398" s="36">
        <v>604803</v>
      </c>
      <c r="F398" s="36">
        <f t="shared" ref="F398" si="2497">AVERAGE(E395,E396,E397,E398)</f>
        <v>661428.75</v>
      </c>
      <c r="G398" s="36">
        <f t="shared" ref="G398" si="2498">AVERAGE(F346,F294,F242)</f>
        <v>510222.75</v>
      </c>
      <c r="H398" s="40">
        <f t="shared" ref="H398" si="2499">((E398/E346)-1)*100</f>
        <v>6.0375161957125778</v>
      </c>
      <c r="I398" s="40">
        <f t="shared" ref="I398" si="2500">((F398/F346)-1)*100</f>
        <v>27.692830428724434</v>
      </c>
      <c r="J398" s="40">
        <f t="shared" ref="J398" si="2501">((F398/G398)-1)*100</f>
        <v>29.63529164467873</v>
      </c>
      <c r="L398" s="36">
        <v>13700</v>
      </c>
      <c r="M398" s="36">
        <v>3500</v>
      </c>
      <c r="N398" s="48">
        <v>11200</v>
      </c>
      <c r="O398" s="36">
        <v>28400</v>
      </c>
      <c r="P398" s="36">
        <f t="shared" ref="P398" si="2502">AVERAGE(O395,O396,O397,O398)</f>
        <v>20157.5</v>
      </c>
      <c r="Q398" s="36">
        <f t="shared" ref="Q398" si="2503">AVERAGE(P346,P294,P242)</f>
        <v>22996.75</v>
      </c>
      <c r="R398" s="40">
        <f t="shared" ref="R398" si="2504">((O398/O346)-1)*100</f>
        <v>-58.418740849194727</v>
      </c>
      <c r="S398" s="40">
        <f t="shared" ref="S398" si="2505">((P398/P346)-1)*100</f>
        <v>-35.651979601446094</v>
      </c>
      <c r="T398" s="40">
        <f t="shared" ref="T398" si="2506">((P398/Q398)-1)*100</f>
        <v>-12.346309804646305</v>
      </c>
      <c r="V398" s="45">
        <v>93720</v>
      </c>
      <c r="W398" s="45">
        <v>11726</v>
      </c>
      <c r="X398" s="45">
        <v>11200</v>
      </c>
      <c r="Y398" s="45">
        <v>116646</v>
      </c>
      <c r="Z398" s="36">
        <f t="shared" ref="Z398" si="2507">AVERAGE(Y395,Y396,Y397,Y398)</f>
        <v>109696.25</v>
      </c>
      <c r="AA398" s="36">
        <f t="shared" ref="AA398" si="2508">AVERAGE(Z346,Z294,Z242)</f>
        <v>160474.08333333334</v>
      </c>
      <c r="AB398" s="40">
        <f t="shared" ref="AB398" si="2509">((Y398/Y346)-1)*100</f>
        <v>-38.424586667792816</v>
      </c>
      <c r="AC398" s="40">
        <f t="shared" ref="AC398" si="2510">((Z398/Z346)-1)*100</f>
        <v>-47.759585872223298</v>
      </c>
      <c r="AD398" s="40">
        <f t="shared" ref="AD398" si="2511">((Z398/AA398)-1)*100</f>
        <v>-31.642388776173103</v>
      </c>
      <c r="AF398" s="45">
        <v>4920</v>
      </c>
      <c r="AG398" s="36">
        <v>5250</v>
      </c>
      <c r="AH398" s="45">
        <v>1400</v>
      </c>
      <c r="AI398" s="36">
        <v>11570</v>
      </c>
      <c r="AJ398" s="36">
        <f t="shared" ref="AJ398" si="2512">AVERAGE(AI395,AI396,AI397,AI398)</f>
        <v>12267.5</v>
      </c>
      <c r="AK398" s="36">
        <f t="shared" ref="AK398" si="2513">AVERAGE(AJ346,AJ294,AJ242)</f>
        <v>11612.916666666666</v>
      </c>
      <c r="AL398" s="40">
        <f t="shared" ref="AL398" si="2514">((AI398/AI346)-1)*100</f>
        <v>62.957746478873247</v>
      </c>
      <c r="AM398" s="40">
        <f t="shared" ref="AM398" si="2515">((AJ398/AJ346)-1)*100</f>
        <v>35.552486187845304</v>
      </c>
      <c r="AN398" s="40">
        <f t="shared" ref="AN398" si="2516">((AJ398/AK398)-1)*100</f>
        <v>5.6366832908758324</v>
      </c>
      <c r="AP398" s="41">
        <f t="shared" si="1891"/>
        <v>689643</v>
      </c>
      <c r="AQ398" s="36">
        <f t="shared" si="1892"/>
        <v>47976</v>
      </c>
      <c r="AR398" s="41">
        <f t="shared" si="1893"/>
        <v>23800</v>
      </c>
      <c r="AS398" s="36">
        <f t="shared" si="1894"/>
        <v>761419</v>
      </c>
      <c r="AT398" s="36">
        <f t="shared" ref="AT398" si="2517">AVERAGE(AS395,AS396,AS397,AS398)</f>
        <v>803550</v>
      </c>
      <c r="AU398" s="36">
        <f t="shared" ref="AU398" si="2518">AVERAGE(AT346,AT294,AT242)</f>
        <v>705306.5</v>
      </c>
      <c r="AV398" s="40">
        <f t="shared" ref="AV398" si="2519">((AS398/AS346)-1)*100</f>
        <v>-8.8342594554856717</v>
      </c>
      <c r="AW398" s="40">
        <f t="shared" ref="AW398" si="2520">((AT398/AT346)-1)*100</f>
        <v>4.5821302581462664</v>
      </c>
      <c r="AX398" s="40">
        <f t="shared" ref="AX398" si="2521">((AT398/AU398)-1)*100</f>
        <v>13.929192485819986</v>
      </c>
      <c r="AZ398" s="36">
        <f t="shared" si="1900"/>
        <v>604.803</v>
      </c>
      <c r="BA398" s="36">
        <f t="shared" si="1901"/>
        <v>28.4</v>
      </c>
      <c r="BB398" s="36">
        <f t="shared" si="1902"/>
        <v>116.646</v>
      </c>
      <c r="BC398" s="36">
        <f t="shared" si="1903"/>
        <v>11.57</v>
      </c>
      <c r="BD398" s="36">
        <f t="shared" si="1904"/>
        <v>761.41899999999998</v>
      </c>
      <c r="BE398" s="41">
        <f t="shared" ref="BE398" si="2522">AZ398+BE397</f>
        <v>10094.057999999999</v>
      </c>
      <c r="BF398" s="41">
        <f t="shared" ref="BF398" si="2523">BA398+BF397</f>
        <v>480.28199999999998</v>
      </c>
      <c r="BG398" s="41">
        <f t="shared" ref="BG398" si="2524">BB398+BG397</f>
        <v>3895.8280000000009</v>
      </c>
      <c r="BH398" s="41">
        <f t="shared" ref="BH398" si="2525">BC398+BH397</f>
        <v>212.61999999999998</v>
      </c>
      <c r="BI398" s="41">
        <f t="shared" ref="BI398" si="2526">BD398+BI397</f>
        <v>14682.788</v>
      </c>
      <c r="BJ398" s="1">
        <v>23</v>
      </c>
    </row>
    <row r="399" spans="1:62" x14ac:dyDescent="0.25">
      <c r="A399" s="33">
        <f t="shared" si="220"/>
        <v>40348</v>
      </c>
      <c r="B399" s="45">
        <v>580624</v>
      </c>
      <c r="C399" s="45">
        <v>46900</v>
      </c>
      <c r="D399" s="48">
        <v>0</v>
      </c>
      <c r="E399" s="36">
        <v>627524</v>
      </c>
      <c r="F399" s="36">
        <f t="shared" ref="F399" si="2527">AVERAGE(E396,E397,E398,E399)</f>
        <v>666297.75</v>
      </c>
      <c r="G399" s="36">
        <f t="shared" ref="G399" si="2528">AVERAGE(F347,F295,F243)</f>
        <v>519319.33333333331</v>
      </c>
      <c r="H399" s="40">
        <f t="shared" ref="H399" si="2529">((E399/E347)-1)*100</f>
        <v>-22.946747494790664</v>
      </c>
      <c r="I399" s="40">
        <f t="shared" ref="I399" si="2530">((F399/F347)-1)*100</f>
        <v>10.303924510341545</v>
      </c>
      <c r="J399" s="40">
        <f t="shared" ref="J399" si="2531">((F399/G399)-1)*100</f>
        <v>28.302126886604139</v>
      </c>
      <c r="L399" s="36">
        <v>13873</v>
      </c>
      <c r="M399" s="36">
        <v>5250</v>
      </c>
      <c r="N399" s="48">
        <v>16800</v>
      </c>
      <c r="O399" s="36">
        <v>35923</v>
      </c>
      <c r="P399" s="36">
        <f t="shared" ref="P399" si="2532">AVERAGE(O396,O397,O398,O399)</f>
        <v>24078.25</v>
      </c>
      <c r="Q399" s="36">
        <f t="shared" ref="Q399" si="2533">AVERAGE(P347,P295,P243)</f>
        <v>26991.166666666668</v>
      </c>
      <c r="R399" s="40">
        <f t="shared" ref="R399" si="2534">((O399/O347)-1)*100</f>
        <v>-18.403180011357179</v>
      </c>
      <c r="S399" s="40">
        <f t="shared" ref="S399" si="2535">((P399/P347)-1)*100</f>
        <v>-38.437691757005524</v>
      </c>
      <c r="T399" s="40">
        <f t="shared" ref="T399" si="2536">((P399/Q399)-1)*100</f>
        <v>-10.792110999277549</v>
      </c>
      <c r="V399" s="45">
        <v>101745</v>
      </c>
      <c r="W399" s="45">
        <v>30000</v>
      </c>
      <c r="X399" s="45">
        <v>4200</v>
      </c>
      <c r="Y399" s="45">
        <v>135945</v>
      </c>
      <c r="Z399" s="36">
        <f t="shared" ref="Z399" si="2537">AVERAGE(Y396,Y397,Y398,Y399)</f>
        <v>112866.25</v>
      </c>
      <c r="AA399" s="36">
        <f t="shared" ref="AA399" si="2538">AVERAGE(Z347,Z295,Z243)</f>
        <v>144588.75</v>
      </c>
      <c r="AB399" s="40">
        <f t="shared" ref="AB399" si="2539">((Y399/Y347)-1)*100</f>
        <v>-24.715492177765476</v>
      </c>
      <c r="AC399" s="40">
        <f t="shared" ref="AC399" si="2540">((Z399/Z347)-1)*100</f>
        <v>-43.678462047069246</v>
      </c>
      <c r="AD399" s="40">
        <f t="shared" ref="AD399" si="2541">((Z399/AA399)-1)*100</f>
        <v>-21.939812053150742</v>
      </c>
      <c r="AF399" s="36">
        <v>0</v>
      </c>
      <c r="AG399" s="36">
        <v>1750</v>
      </c>
      <c r="AH399" s="45">
        <v>15500</v>
      </c>
      <c r="AI399" s="36">
        <v>17250</v>
      </c>
      <c r="AJ399" s="36">
        <f t="shared" ref="AJ399" si="2542">AVERAGE(AI396,AI397,AI398,AI399)</f>
        <v>13330</v>
      </c>
      <c r="AK399" s="36">
        <f t="shared" ref="AK399" si="2543">AVERAGE(AJ347,AJ295,AJ243)</f>
        <v>12379.583333333334</v>
      </c>
      <c r="AL399" s="40">
        <f t="shared" ref="AL399" si="2544">((AI399/AI347)-1)*100</f>
        <v>-25.646551724137932</v>
      </c>
      <c r="AM399" s="40">
        <f t="shared" ref="AM399" si="2545">((AJ399/AJ347)-1)*100</f>
        <v>-8.0689655172413772</v>
      </c>
      <c r="AN399" s="40">
        <f t="shared" ref="AN399" si="2546">((AJ399/AK399)-1)*100</f>
        <v>7.67729123893508</v>
      </c>
      <c r="AP399" s="41">
        <f t="shared" si="1891"/>
        <v>696242</v>
      </c>
      <c r="AQ399" s="36">
        <f t="shared" si="1892"/>
        <v>83900</v>
      </c>
      <c r="AR399" s="41">
        <f t="shared" si="1893"/>
        <v>36500</v>
      </c>
      <c r="AS399" s="36">
        <f t="shared" si="1894"/>
        <v>816642</v>
      </c>
      <c r="AT399" s="36">
        <f t="shared" ref="AT399" si="2547">AVERAGE(AS396,AS397,AS398,AS399)</f>
        <v>816572.25</v>
      </c>
      <c r="AU399" s="36">
        <f t="shared" ref="AU399" si="2548">AVERAGE(AT347,AT295,AT243)</f>
        <v>703278.83333333337</v>
      </c>
      <c r="AV399" s="40">
        <f t="shared" ref="AV399" si="2549">((AS399/AS347)-1)*100</f>
        <v>-23.11808571431261</v>
      </c>
      <c r="AW399" s="40">
        <f t="shared" ref="AW399" si="2550">((AT399/AT347)-1)*100</f>
        <v>-4.8355630608188598</v>
      </c>
      <c r="AX399" s="40">
        <f t="shared" ref="AX399" si="2551">((AT399/AU399)-1)*100</f>
        <v>16.10931700157807</v>
      </c>
      <c r="AZ399" s="36">
        <f t="shared" si="1900"/>
        <v>627.524</v>
      </c>
      <c r="BA399" s="36">
        <f t="shared" si="1901"/>
        <v>35.923000000000002</v>
      </c>
      <c r="BB399" s="36">
        <f t="shared" si="1902"/>
        <v>135.94499999999999</v>
      </c>
      <c r="BC399" s="36">
        <f t="shared" si="1903"/>
        <v>17.25</v>
      </c>
      <c r="BD399" s="36">
        <f t="shared" si="1904"/>
        <v>816.64200000000005</v>
      </c>
      <c r="BE399" s="41">
        <f t="shared" ref="BE399" si="2552">AZ399+BE398</f>
        <v>10721.581999999999</v>
      </c>
      <c r="BF399" s="41">
        <f t="shared" ref="BF399" si="2553">BA399+BF398</f>
        <v>516.20499999999993</v>
      </c>
      <c r="BG399" s="41">
        <f t="shared" ref="BG399" si="2554">BB399+BG398</f>
        <v>4031.773000000001</v>
      </c>
      <c r="BH399" s="41">
        <f t="shared" ref="BH399" si="2555">BC399+BH398</f>
        <v>229.86999999999998</v>
      </c>
      <c r="BI399" s="41">
        <f t="shared" ref="BI399" si="2556">BD399+BI398</f>
        <v>15499.43</v>
      </c>
      <c r="BJ399" s="1">
        <v>24</v>
      </c>
    </row>
    <row r="400" spans="1:62" x14ac:dyDescent="0.25">
      <c r="A400" s="33">
        <f t="shared" si="220"/>
        <v>40355</v>
      </c>
      <c r="B400" s="45">
        <v>542616</v>
      </c>
      <c r="C400" s="45">
        <v>29750</v>
      </c>
      <c r="D400" s="48">
        <v>0</v>
      </c>
      <c r="E400" s="36">
        <v>572366</v>
      </c>
      <c r="F400" s="36">
        <f t="shared" ref="F400" si="2557">AVERAGE(E397,E398,E399,E400)</f>
        <v>612997.25</v>
      </c>
      <c r="G400" s="36">
        <f t="shared" ref="G400" si="2558">AVERAGE(F348,F296,F244)</f>
        <v>515091.5</v>
      </c>
      <c r="H400" s="40">
        <f t="shared" ref="H400" si="2559">((E400/E348)-1)*100</f>
        <v>-9.2621803418247879</v>
      </c>
      <c r="I400" s="40">
        <f t="shared" ref="I400" si="2560">((F400/F348)-1)*100</f>
        <v>-4.6040427525202983</v>
      </c>
      <c r="J400" s="40">
        <f t="shared" ref="J400" si="2561">((F400/G400)-1)*100</f>
        <v>19.007448191243693</v>
      </c>
      <c r="L400" s="36">
        <v>6000</v>
      </c>
      <c r="M400" s="36">
        <v>6500</v>
      </c>
      <c r="N400" s="48">
        <v>29000</v>
      </c>
      <c r="O400" s="36">
        <v>41500</v>
      </c>
      <c r="P400" s="36">
        <f t="shared" ref="P400" si="2562">AVERAGE(O397,O398,O399,O400)</f>
        <v>30530.75</v>
      </c>
      <c r="Q400" s="36">
        <f t="shared" ref="Q400" si="2563">AVERAGE(P348,P296,P244)</f>
        <v>30166.5</v>
      </c>
      <c r="R400" s="40">
        <f t="shared" ref="R400" si="2564">((O400/O348)-1)*100</f>
        <v>9.210526315789469</v>
      </c>
      <c r="S400" s="40">
        <f t="shared" ref="S400" si="2565">((P400/P348)-1)*100</f>
        <v>-29.182710150306178</v>
      </c>
      <c r="T400" s="40">
        <f t="shared" ref="T400" si="2566">((P400/Q400)-1)*100</f>
        <v>1.2074652346145465</v>
      </c>
      <c r="V400" s="45">
        <v>44800</v>
      </c>
      <c r="W400" s="45">
        <v>10150</v>
      </c>
      <c r="X400" s="45">
        <v>15400</v>
      </c>
      <c r="Y400" s="45">
        <v>70350</v>
      </c>
      <c r="Z400" s="36">
        <f t="shared" ref="Z400" si="2567">AVERAGE(Y397,Y398,Y399,Y400)</f>
        <v>108496</v>
      </c>
      <c r="AA400" s="36">
        <f t="shared" ref="AA400" si="2568">AVERAGE(Z348,Z296,Z244)</f>
        <v>129981.66666666667</v>
      </c>
      <c r="AB400" s="40">
        <f t="shared" ref="AB400" si="2569">((Y400/Y348)-1)*100</f>
        <v>-61.044786037033759</v>
      </c>
      <c r="AC400" s="40">
        <f t="shared" ref="AC400" si="2570">((Z400/Z348)-1)*100</f>
        <v>-43.355217646674937</v>
      </c>
      <c r="AD400" s="40">
        <f t="shared" ref="AD400" si="2571">((Z400/AA400)-1)*100</f>
        <v>-16.52976701842568</v>
      </c>
      <c r="AF400" s="45">
        <v>1600</v>
      </c>
      <c r="AG400" s="36">
        <v>0</v>
      </c>
      <c r="AH400" s="45">
        <v>2800</v>
      </c>
      <c r="AI400" s="36">
        <v>4400</v>
      </c>
      <c r="AJ400" s="36">
        <f t="shared" ref="AJ400" si="2572">AVERAGE(AI397,AI398,AI399,AI400)</f>
        <v>11255</v>
      </c>
      <c r="AK400" s="36">
        <f t="shared" ref="AK400" si="2573">AVERAGE(AJ348,AJ296,AJ244)</f>
        <v>11308.333333333334</v>
      </c>
      <c r="AL400" s="40">
        <f t="shared" ref="AL400" si="2574">((AI400/AI348)-1)*100</f>
        <v>-61.739130434782609</v>
      </c>
      <c r="AM400" s="40">
        <f t="shared" ref="AM400" si="2575">((AJ400/AJ348)-1)*100</f>
        <v>-19.607142857142858</v>
      </c>
      <c r="AN400" s="40">
        <f t="shared" ref="AN400" si="2576">((AJ400/AK400)-1)*100</f>
        <v>-0.4716285924834196</v>
      </c>
      <c r="AP400" s="41">
        <f t="shared" si="1891"/>
        <v>595016</v>
      </c>
      <c r="AQ400" s="36">
        <f t="shared" si="1892"/>
        <v>46400</v>
      </c>
      <c r="AR400" s="41">
        <f t="shared" si="1893"/>
        <v>47200</v>
      </c>
      <c r="AS400" s="36">
        <f t="shared" si="1894"/>
        <v>688616</v>
      </c>
      <c r="AT400" s="36">
        <f t="shared" ref="AT400" si="2577">AVERAGE(AS397,AS398,AS399,AS400)</f>
        <v>763279</v>
      </c>
      <c r="AU400" s="36">
        <f t="shared" ref="AU400" si="2578">AVERAGE(AT348,AT296,AT244)</f>
        <v>686548</v>
      </c>
      <c r="AV400" s="40">
        <f t="shared" ref="AV400" si="2579">((AS400/AS348)-1)*100</f>
        <v>-20.010500846224165</v>
      </c>
      <c r="AW400" s="40">
        <f t="shared" ref="AW400" si="2580">((AT400/AT348)-1)*100</f>
        <v>-14.356819748853134</v>
      </c>
      <c r="AX400" s="40">
        <f t="shared" ref="AX400" si="2581">((AT400/AU400)-1)*100</f>
        <v>11.176348922435132</v>
      </c>
      <c r="AZ400" s="36">
        <f t="shared" si="1900"/>
        <v>572.36599999999999</v>
      </c>
      <c r="BA400" s="36">
        <f t="shared" si="1901"/>
        <v>41.5</v>
      </c>
      <c r="BB400" s="36">
        <f t="shared" si="1902"/>
        <v>70.349999999999994</v>
      </c>
      <c r="BC400" s="36">
        <f t="shared" si="1903"/>
        <v>4.4000000000000004</v>
      </c>
      <c r="BD400" s="36">
        <f t="shared" si="1904"/>
        <v>688.61599999999999</v>
      </c>
      <c r="BE400" s="41">
        <f t="shared" ref="BE400" si="2582">AZ400+BE399</f>
        <v>11293.947999999999</v>
      </c>
      <c r="BF400" s="41">
        <f t="shared" ref="BF400" si="2583">BA400+BF399</f>
        <v>557.70499999999993</v>
      </c>
      <c r="BG400" s="41">
        <f t="shared" ref="BG400" si="2584">BB400+BG399</f>
        <v>4102.1230000000014</v>
      </c>
      <c r="BH400" s="41">
        <f t="shared" ref="BH400" si="2585">BC400+BH399</f>
        <v>234.26999999999998</v>
      </c>
      <c r="BI400" s="41">
        <f t="shared" ref="BI400" si="2586">BD400+BI399</f>
        <v>16188.046</v>
      </c>
      <c r="BJ400" s="1">
        <v>25</v>
      </c>
    </row>
    <row r="401" spans="1:62" x14ac:dyDescent="0.25">
      <c r="A401" s="33">
        <f t="shared" si="220"/>
        <v>40362</v>
      </c>
      <c r="B401" s="45">
        <v>550025</v>
      </c>
      <c r="C401" s="45">
        <v>43550</v>
      </c>
      <c r="D401" s="48">
        <v>0</v>
      </c>
      <c r="E401" s="36">
        <v>593575</v>
      </c>
      <c r="F401" s="36">
        <f t="shared" ref="F401" si="2587">AVERAGE(E398,E399,E400,E401)</f>
        <v>599567</v>
      </c>
      <c r="G401" s="36">
        <f t="shared" ref="G401" si="2588">AVERAGE(F349,F297,F245)</f>
        <v>514134.91666666669</v>
      </c>
      <c r="H401" s="40">
        <f t="shared" ref="H401" si="2589">((E401/E349)-1)*100</f>
        <v>-14.9811865035543</v>
      </c>
      <c r="I401" s="40">
        <f t="shared" ref="I401" si="2590">((F401/F349)-1)*100</f>
        <v>-11.624664207566704</v>
      </c>
      <c r="J401" s="40">
        <f t="shared" ref="J401" si="2591">((F401/G401)-1)*100</f>
        <v>16.616666280365109</v>
      </c>
      <c r="L401" s="36">
        <v>0</v>
      </c>
      <c r="M401" s="36">
        <v>5250</v>
      </c>
      <c r="N401" s="48">
        <v>19600</v>
      </c>
      <c r="O401" s="36">
        <v>24850</v>
      </c>
      <c r="P401" s="36">
        <f t="shared" ref="P401" si="2592">AVERAGE(O398,O399,O400,O401)</f>
        <v>32668.25</v>
      </c>
      <c r="Q401" s="36">
        <f t="shared" ref="Q401" si="2593">AVERAGE(P349,P297,P245)</f>
        <v>40219.666666666664</v>
      </c>
      <c r="R401" s="40">
        <f t="shared" ref="R401" si="2594">((O401/O349)-1)*100</f>
        <v>-72.97179713076865</v>
      </c>
      <c r="S401" s="40">
        <f t="shared" ref="S401" si="2595">((P401/P349)-1)*100</f>
        <v>-46.062179587725893</v>
      </c>
      <c r="T401" s="40">
        <f t="shared" ref="T401" si="2596">((P401/Q401)-1)*100</f>
        <v>-18.775433245758698</v>
      </c>
      <c r="V401" s="45">
        <v>132040</v>
      </c>
      <c r="W401" s="45">
        <v>12100</v>
      </c>
      <c r="X401" s="45">
        <v>11200</v>
      </c>
      <c r="Y401" s="45">
        <v>155340</v>
      </c>
      <c r="Z401" s="36">
        <f t="shared" ref="Z401" si="2597">AVERAGE(Y398,Y399,Y400,Y401)</f>
        <v>119570.25</v>
      </c>
      <c r="AA401" s="36">
        <f t="shared" ref="AA401" si="2598">AVERAGE(Z349,Z297,Z245)</f>
        <v>114624.33333333333</v>
      </c>
      <c r="AB401" s="40">
        <f t="shared" ref="AB401" si="2599">((Y401/Y349)-1)*100</f>
        <v>1.357832166463302</v>
      </c>
      <c r="AC401" s="40">
        <f t="shared" ref="AC401" si="2600">((Z401/Z349)-1)*100</f>
        <v>-32.049038021657651</v>
      </c>
      <c r="AD401" s="40">
        <f t="shared" ref="AD401" si="2601">((Z401/AA401)-1)*100</f>
        <v>4.3148924166770852</v>
      </c>
      <c r="AF401" s="45">
        <v>1500</v>
      </c>
      <c r="AG401" s="36">
        <v>0</v>
      </c>
      <c r="AH401" s="45">
        <v>11500</v>
      </c>
      <c r="AI401" s="36">
        <v>13000</v>
      </c>
      <c r="AJ401" s="36">
        <f t="shared" ref="AJ401" si="2602">AVERAGE(AI398,AI399,AI400,AI401)</f>
        <v>11555</v>
      </c>
      <c r="AK401" s="36">
        <f t="shared" ref="AK401" si="2603">AVERAGE(AJ349,AJ297,AJ245)</f>
        <v>10691.666666666666</v>
      </c>
      <c r="AL401" s="40">
        <f t="shared" ref="AL401" si="2604">((AI401/AI349)-1)*100</f>
        <v>27.450980392156854</v>
      </c>
      <c r="AM401" s="40">
        <f t="shared" ref="AM401" si="2605">((AJ401/AJ349)-1)*100</f>
        <v>-11.115384615384617</v>
      </c>
      <c r="AN401" s="40">
        <f t="shared" ref="AN401" si="2606">((AJ401/AK401)-1)*100</f>
        <v>8.0748246297739801</v>
      </c>
      <c r="AP401" s="41">
        <f t="shared" si="1891"/>
        <v>683565</v>
      </c>
      <c r="AQ401" s="36">
        <f t="shared" si="1892"/>
        <v>60900</v>
      </c>
      <c r="AR401" s="41">
        <f t="shared" si="1893"/>
        <v>42300</v>
      </c>
      <c r="AS401" s="36">
        <f t="shared" si="1894"/>
        <v>786765</v>
      </c>
      <c r="AT401" s="36">
        <f t="shared" ref="AT401" si="2607">AVERAGE(AS398,AS399,AS400,AS401)</f>
        <v>763360.5</v>
      </c>
      <c r="AU401" s="36">
        <f t="shared" ref="AU401" si="2608">AVERAGE(AT349,AT297,AT245)</f>
        <v>679670.58333333337</v>
      </c>
      <c r="AV401" s="40">
        <f t="shared" ref="AV401" si="2609">((AS401/AS349)-1)*100</f>
        <v>-17.492598857555141</v>
      </c>
      <c r="AW401" s="40">
        <f t="shared" ref="AW401" si="2610">((AT401/AT349)-1)*100</f>
        <v>-17.738178561787656</v>
      </c>
      <c r="AX401" s="40">
        <f t="shared" ref="AX401" si="2611">((AT401/AU401)-1)*100</f>
        <v>12.313305698213849</v>
      </c>
      <c r="AZ401" s="36">
        <f t="shared" si="1900"/>
        <v>593.57500000000005</v>
      </c>
      <c r="BA401" s="36">
        <f t="shared" si="1901"/>
        <v>24.85</v>
      </c>
      <c r="BB401" s="36">
        <f t="shared" si="1902"/>
        <v>155.34</v>
      </c>
      <c r="BC401" s="36">
        <f t="shared" si="1903"/>
        <v>13</v>
      </c>
      <c r="BD401" s="36">
        <f t="shared" si="1904"/>
        <v>786.76499999999999</v>
      </c>
      <c r="BE401" s="41">
        <f t="shared" ref="BE401" si="2612">AZ401+BE400</f>
        <v>11887.522999999999</v>
      </c>
      <c r="BF401" s="41">
        <f t="shared" ref="BF401" si="2613">BA401+BF400</f>
        <v>582.55499999999995</v>
      </c>
      <c r="BG401" s="41">
        <f t="shared" ref="BG401" si="2614">BB401+BG400</f>
        <v>4257.4630000000016</v>
      </c>
      <c r="BH401" s="41">
        <f t="shared" ref="BH401" si="2615">BC401+BH400</f>
        <v>247.26999999999998</v>
      </c>
      <c r="BI401" s="41">
        <f t="shared" ref="BI401" si="2616">BD401+BI400</f>
        <v>16974.811000000002</v>
      </c>
      <c r="BJ401" s="1">
        <v>26</v>
      </c>
    </row>
    <row r="402" spans="1:62" x14ac:dyDescent="0.25">
      <c r="A402" s="33">
        <f t="shared" si="220"/>
        <v>40369</v>
      </c>
      <c r="B402" s="45">
        <v>474502</v>
      </c>
      <c r="C402" s="45">
        <v>35618</v>
      </c>
      <c r="D402" s="48">
        <v>1400</v>
      </c>
      <c r="E402" s="36">
        <v>511520</v>
      </c>
      <c r="F402" s="36">
        <f t="shared" ref="F402" si="2617">AVERAGE(E399,E400,E401,E402)</f>
        <v>576246.25</v>
      </c>
      <c r="G402" s="36">
        <f t="shared" ref="G402" si="2618">AVERAGE(F350,F298,F246)</f>
        <v>526744.66666666663</v>
      </c>
      <c r="H402" s="40">
        <f t="shared" ref="H402" si="2619">((E402/E350)-1)*100</f>
        <v>-4.4580752650414279</v>
      </c>
      <c r="I402" s="40">
        <f t="shared" ref="I402" si="2620">((F402/F350)-1)*100</f>
        <v>-13.952995257864576</v>
      </c>
      <c r="J402" s="40">
        <f t="shared" ref="J402" si="2621">((F402/G402)-1)*100</f>
        <v>9.3976430073014594</v>
      </c>
      <c r="L402" s="36">
        <v>7740</v>
      </c>
      <c r="M402" s="36">
        <v>6000</v>
      </c>
      <c r="N402" s="48">
        <v>16800</v>
      </c>
      <c r="O402" s="36">
        <v>30540</v>
      </c>
      <c r="P402" s="36">
        <f t="shared" ref="P402" si="2622">AVERAGE(O399,O400,O401,O402)</f>
        <v>33203.25</v>
      </c>
      <c r="Q402" s="36">
        <f t="shared" ref="Q402" si="2623">AVERAGE(P350,P298,P246)</f>
        <v>41180.25</v>
      </c>
      <c r="R402" s="40">
        <f t="shared" ref="R402" si="2624">((O402/O350)-1)*100</f>
        <v>-11.2157683586255</v>
      </c>
      <c r="S402" s="40">
        <f t="shared" ref="S402" si="2625">((P402/P350)-1)*100</f>
        <v>-36.259142654201305</v>
      </c>
      <c r="T402" s="40">
        <f t="shared" ref="T402" si="2626">((P402/Q402)-1)*100</f>
        <v>-19.370936310488641</v>
      </c>
      <c r="V402" s="45">
        <v>108486</v>
      </c>
      <c r="W402" s="45">
        <v>16400</v>
      </c>
      <c r="X402" s="45">
        <v>11800</v>
      </c>
      <c r="Y402" s="45">
        <v>136686</v>
      </c>
      <c r="Z402" s="36">
        <f t="shared" ref="Z402" si="2627">AVERAGE(Y399,Y400,Y401,Y402)</f>
        <v>124580.25</v>
      </c>
      <c r="AA402" s="36">
        <f t="shared" ref="AA402" si="2628">AVERAGE(Z350,Z298,Z246)</f>
        <v>109985.25</v>
      </c>
      <c r="AB402" s="40">
        <f t="shared" ref="AB402" si="2629">((Y402/Y350)-1)*100</f>
        <v>16.840620592383647</v>
      </c>
      <c r="AC402" s="40">
        <f t="shared" ref="AC402" si="2630">((Z402/Z350)-1)*100</f>
        <v>-21.078188374925368</v>
      </c>
      <c r="AD402" s="40">
        <f t="shared" ref="AD402" si="2631">((Z402/AA402)-1)*100</f>
        <v>13.269961199342628</v>
      </c>
      <c r="AF402" s="36">
        <v>0</v>
      </c>
      <c r="AG402" s="36">
        <v>0</v>
      </c>
      <c r="AH402" s="36">
        <v>0</v>
      </c>
      <c r="AI402" s="36">
        <v>0</v>
      </c>
      <c r="AJ402" s="36">
        <f t="shared" ref="AJ402" si="2632">AVERAGE(AI399,AI400,AI401,AI402)</f>
        <v>8662.5</v>
      </c>
      <c r="AK402" s="36">
        <f t="shared" ref="AK402" si="2633">AVERAGE(AJ350,AJ298,AJ246)</f>
        <v>7243.666666666667</v>
      </c>
      <c r="AL402" s="40"/>
      <c r="AM402" s="40">
        <f t="shared" ref="AM402" si="2634">((AJ402/AJ350)-1)*100</f>
        <v>-22.828507795100229</v>
      </c>
      <c r="AN402" s="40">
        <f t="shared" ref="AN402" si="2635">((AJ402/AK402)-1)*100</f>
        <v>19.587225622382775</v>
      </c>
      <c r="AP402" s="41">
        <f t="shared" si="1891"/>
        <v>590728</v>
      </c>
      <c r="AQ402" s="36">
        <f t="shared" si="1892"/>
        <v>58018</v>
      </c>
      <c r="AR402" s="41">
        <f t="shared" si="1893"/>
        <v>30000</v>
      </c>
      <c r="AS402" s="36">
        <f t="shared" si="1894"/>
        <v>678746</v>
      </c>
      <c r="AT402" s="36">
        <f t="shared" ref="AT402" si="2636">AVERAGE(AS399,AS400,AS401,AS402)</f>
        <v>742692.25</v>
      </c>
      <c r="AU402" s="36">
        <f t="shared" ref="AU402" si="2637">AVERAGE(AT350,AT298,AT246)</f>
        <v>685153.83333333337</v>
      </c>
      <c r="AV402" s="40">
        <f t="shared" ref="AV402" si="2638">((AS402/AS350)-1)*100</f>
        <v>-1.1685117746672469</v>
      </c>
      <c r="AW402" s="40">
        <f t="shared" ref="AW402" si="2639">((AT402/AT350)-1)*100</f>
        <v>-16.6316628996926</v>
      </c>
      <c r="AX402" s="40">
        <f t="shared" ref="AX402" si="2640">((AT402/AU402)-1)*100</f>
        <v>8.3978829085341609</v>
      </c>
      <c r="AZ402" s="36">
        <f t="shared" si="1900"/>
        <v>511.52</v>
      </c>
      <c r="BA402" s="36">
        <f t="shared" si="1901"/>
        <v>30.54</v>
      </c>
      <c r="BB402" s="36">
        <f t="shared" si="1902"/>
        <v>136.68600000000001</v>
      </c>
      <c r="BC402" s="36">
        <f t="shared" si="1903"/>
        <v>0</v>
      </c>
      <c r="BD402" s="36">
        <f t="shared" si="1904"/>
        <v>678.74599999999998</v>
      </c>
      <c r="BE402" s="41">
        <f t="shared" ref="BE402" si="2641">AZ402+BE401</f>
        <v>12399.043</v>
      </c>
      <c r="BF402" s="41">
        <f t="shared" ref="BF402" si="2642">BA402+BF401</f>
        <v>613.09499999999991</v>
      </c>
      <c r="BG402" s="41">
        <f t="shared" ref="BG402" si="2643">BB402+BG401</f>
        <v>4394.1490000000013</v>
      </c>
      <c r="BH402" s="41">
        <f t="shared" ref="BH402" si="2644">BC402+BH401</f>
        <v>247.26999999999998</v>
      </c>
      <c r="BI402" s="41">
        <f t="shared" ref="BI402" si="2645">BD402+BI401</f>
        <v>17653.557000000001</v>
      </c>
      <c r="BJ402" s="1">
        <v>27</v>
      </c>
    </row>
    <row r="403" spans="1:62" x14ac:dyDescent="0.25">
      <c r="A403" s="33">
        <f t="shared" si="220"/>
        <v>40376</v>
      </c>
      <c r="B403" s="45">
        <v>599164</v>
      </c>
      <c r="C403" s="45">
        <v>37250</v>
      </c>
      <c r="D403" s="48">
        <v>0</v>
      </c>
      <c r="E403" s="36">
        <v>636414</v>
      </c>
      <c r="F403" s="36">
        <f t="shared" ref="F403" si="2646">AVERAGE(E400,E401,E402,E403)</f>
        <v>578468.75</v>
      </c>
      <c r="G403" s="36">
        <f t="shared" ref="G403" si="2647">AVERAGE(F351,F299,F247)</f>
        <v>525658.66666666663</v>
      </c>
      <c r="H403" s="40">
        <f t="shared" ref="H403" si="2648">((E403/E351)-1)*100</f>
        <v>16.589662512961254</v>
      </c>
      <c r="I403" s="40">
        <f t="shared" ref="I403" si="2649">((F403/F351)-1)*100</f>
        <v>-3.9967952946760588</v>
      </c>
      <c r="J403" s="40">
        <f t="shared" ref="J403" si="2650">((F403/G403)-1)*100</f>
        <v>10.046459172492161</v>
      </c>
      <c r="L403" s="36">
        <v>10700</v>
      </c>
      <c r="M403" s="36">
        <v>18750</v>
      </c>
      <c r="N403" s="48">
        <v>18200</v>
      </c>
      <c r="O403" s="36">
        <v>47650</v>
      </c>
      <c r="P403" s="36">
        <f t="shared" ref="P403" si="2651">AVERAGE(O400,O401,O402,O403)</f>
        <v>36135</v>
      </c>
      <c r="Q403" s="36">
        <f t="shared" ref="Q403" si="2652">AVERAGE(P351,P299,P247)</f>
        <v>40773.25</v>
      </c>
      <c r="R403" s="40">
        <f t="shared" ref="R403" si="2653">((O403/O351)-1)*100</f>
        <v>65.451388888888886</v>
      </c>
      <c r="S403" s="40">
        <f t="shared" ref="S403" si="2654">((P403/P351)-1)*100</f>
        <v>-25.162706651686094</v>
      </c>
      <c r="T403" s="40">
        <f t="shared" ref="T403" si="2655">((P403/Q403)-1)*100</f>
        <v>-11.375718148541015</v>
      </c>
      <c r="V403" s="45">
        <v>81702</v>
      </c>
      <c r="W403" s="45">
        <v>8750</v>
      </c>
      <c r="X403" s="45">
        <v>7000</v>
      </c>
      <c r="Y403" s="45">
        <v>97452</v>
      </c>
      <c r="Z403" s="36">
        <f t="shared" ref="Z403" si="2656">AVERAGE(Y400,Y401,Y402,Y403)</f>
        <v>114957</v>
      </c>
      <c r="AA403" s="36">
        <f t="shared" ref="AA403" si="2657">AVERAGE(Z351,Z299,Z247)</f>
        <v>116755.41666666667</v>
      </c>
      <c r="AB403" s="40">
        <f t="shared" ref="AB403" si="2658">((Y403/Y351)-1)*100</f>
        <v>-16.577210508744443</v>
      </c>
      <c r="AC403" s="40">
        <f t="shared" ref="AC403" si="2659">((Z403/Z351)-1)*100</f>
        <v>-18.994878913702561</v>
      </c>
      <c r="AD403" s="40">
        <f t="shared" ref="AD403" si="2660">((Z403/AA403)-1)*100</f>
        <v>-1.5403282502953197</v>
      </c>
      <c r="AF403" s="45">
        <v>9400</v>
      </c>
      <c r="AG403" s="36">
        <v>0</v>
      </c>
      <c r="AH403" s="36">
        <v>0</v>
      </c>
      <c r="AI403" s="36">
        <v>9400</v>
      </c>
      <c r="AJ403" s="36">
        <f t="shared" ref="AJ403" si="2661">AVERAGE(AI400,AI401,AI402,AI403)</f>
        <v>6700</v>
      </c>
      <c r="AK403" s="36">
        <f t="shared" ref="AK403" si="2662">AVERAGE(AJ351,AJ299,AJ247)</f>
        <v>5793.666666666667</v>
      </c>
      <c r="AL403" s="40"/>
      <c r="AM403" s="40">
        <f t="shared" ref="AM403" si="2663">((AJ403/AJ351)-1)*100</f>
        <v>23.502304147465438</v>
      </c>
      <c r="AN403" s="40">
        <f t="shared" ref="AN403" si="2664">((AJ403/AK403)-1)*100</f>
        <v>15.64351878488004</v>
      </c>
      <c r="AP403" s="41">
        <f t="shared" si="1891"/>
        <v>700966</v>
      </c>
      <c r="AQ403" s="36">
        <f t="shared" si="1892"/>
        <v>64750</v>
      </c>
      <c r="AR403" s="41">
        <f t="shared" si="1893"/>
        <v>25200</v>
      </c>
      <c r="AS403" s="36">
        <f t="shared" si="1894"/>
        <v>790916</v>
      </c>
      <c r="AT403" s="36">
        <f t="shared" ref="AT403" si="2665">AVERAGE(AS400,AS401,AS402,AS403)</f>
        <v>736260.75</v>
      </c>
      <c r="AU403" s="36">
        <f t="shared" ref="AU403" si="2666">AVERAGE(AT351,AT299,AT247)</f>
        <v>688981</v>
      </c>
      <c r="AV403" s="40">
        <f t="shared" ref="AV403" si="2667">((AS403/AS351)-1)*100</f>
        <v>14.380997143786821</v>
      </c>
      <c r="AW403" s="40">
        <f t="shared" ref="AW403" si="2668">((AT403/AT351)-1)*100</f>
        <v>-7.7569190697021728</v>
      </c>
      <c r="AX403" s="40">
        <f t="shared" ref="AX403" si="2669">((AT403/AU403)-1)*100</f>
        <v>6.8622719639583662</v>
      </c>
      <c r="AZ403" s="36">
        <f t="shared" si="1900"/>
        <v>636.41399999999999</v>
      </c>
      <c r="BA403" s="36">
        <f t="shared" si="1901"/>
        <v>47.65</v>
      </c>
      <c r="BB403" s="36">
        <f t="shared" si="1902"/>
        <v>97.451999999999998</v>
      </c>
      <c r="BC403" s="36">
        <f t="shared" si="1903"/>
        <v>9.4</v>
      </c>
      <c r="BD403" s="36">
        <f t="shared" si="1904"/>
        <v>790.91600000000005</v>
      </c>
      <c r="BE403" s="41">
        <f t="shared" ref="BE403" si="2670">AZ403+BE402</f>
        <v>13035.457</v>
      </c>
      <c r="BF403" s="41">
        <f t="shared" ref="BF403" si="2671">BA403+BF402</f>
        <v>660.74499999999989</v>
      </c>
      <c r="BG403" s="41">
        <f t="shared" ref="BG403" si="2672">BB403+BG402</f>
        <v>4491.6010000000015</v>
      </c>
      <c r="BH403" s="41">
        <f t="shared" ref="BH403" si="2673">BC403+BH402</f>
        <v>256.66999999999996</v>
      </c>
      <c r="BI403" s="41">
        <f t="shared" ref="BI403" si="2674">BD403+BI402</f>
        <v>18444.473000000002</v>
      </c>
      <c r="BJ403" s="1">
        <v>28</v>
      </c>
    </row>
    <row r="404" spans="1:62" x14ac:dyDescent="0.25">
      <c r="A404" s="33">
        <f t="shared" si="220"/>
        <v>40383</v>
      </c>
      <c r="B404" s="45">
        <v>671393</v>
      </c>
      <c r="C404" s="45">
        <v>67450</v>
      </c>
      <c r="D404" s="48">
        <v>0</v>
      </c>
      <c r="E404" s="36">
        <v>738843</v>
      </c>
      <c r="F404" s="36">
        <f t="shared" ref="F404" si="2675">AVERAGE(E401,E402,E403,E404)</f>
        <v>620088</v>
      </c>
      <c r="G404" s="36">
        <f t="shared" ref="G404" si="2676">AVERAGE(F352,F300,F248)</f>
        <v>584638.33333333337</v>
      </c>
      <c r="H404" s="40">
        <f t="shared" ref="H404" si="2677">((E404/E352)-1)*100</f>
        <v>3.2790735058744636</v>
      </c>
      <c r="I404" s="40">
        <f t="shared" ref="I404" si="2678">((F404/F352)-1)*100</f>
        <v>-0.57912457912457915</v>
      </c>
      <c r="J404" s="40">
        <f t="shared" ref="J404" si="2679">((F404/G404)-1)*100</f>
        <v>6.0635207521459122</v>
      </c>
      <c r="L404" s="36">
        <v>7800</v>
      </c>
      <c r="M404" s="36">
        <v>11700</v>
      </c>
      <c r="N404" s="48">
        <v>8400</v>
      </c>
      <c r="O404" s="36">
        <v>27900</v>
      </c>
      <c r="P404" s="36">
        <f t="shared" ref="P404" si="2680">AVERAGE(O401,O402,O403,O404)</f>
        <v>32735</v>
      </c>
      <c r="Q404" s="36">
        <f t="shared" ref="Q404" si="2681">AVERAGE(P352,P300,P248)</f>
        <v>44310</v>
      </c>
      <c r="R404" s="40">
        <f t="shared" ref="R404" si="2682">((O404/O352)-1)*100</f>
        <v>-21.739130434782606</v>
      </c>
      <c r="S404" s="40">
        <f t="shared" ref="S404" si="2683">((P404/P352)-1)*100</f>
        <v>-31.369208916656621</v>
      </c>
      <c r="T404" s="40">
        <f t="shared" ref="T404" si="2684">((P404/Q404)-1)*100</f>
        <v>-26.122771383434895</v>
      </c>
      <c r="V404" s="45">
        <v>71900</v>
      </c>
      <c r="W404" s="45">
        <v>15000</v>
      </c>
      <c r="X404" s="45">
        <v>8400</v>
      </c>
      <c r="Y404" s="45">
        <v>95300</v>
      </c>
      <c r="Z404" s="36">
        <f t="shared" ref="Z404" si="2685">AVERAGE(Y401,Y402,Y403,Y404)</f>
        <v>121194.5</v>
      </c>
      <c r="AA404" s="36">
        <f t="shared" ref="AA404" si="2686">AVERAGE(Z352,Z300,Z248)</f>
        <v>116582.66666666667</v>
      </c>
      <c r="AB404" s="40">
        <f t="shared" ref="AB404" si="2687">((Y404/Y352)-1)*100</f>
        <v>-14.585835409683256</v>
      </c>
      <c r="AC404" s="40">
        <f t="shared" ref="AC404" si="2688">((Z404/Z352)-1)*100</f>
        <v>-2.7789866335094837</v>
      </c>
      <c r="AD404" s="40">
        <f t="shared" ref="AD404" si="2689">((Z404/AA404)-1)*100</f>
        <v>3.9558482107117099</v>
      </c>
      <c r="AF404" s="45">
        <v>9200</v>
      </c>
      <c r="AG404" s="36">
        <v>0</v>
      </c>
      <c r="AH404" s="36">
        <v>0</v>
      </c>
      <c r="AI404" s="36">
        <v>9200</v>
      </c>
      <c r="AJ404" s="36">
        <f t="shared" ref="AJ404" si="2690">AVERAGE(AI401,AI402,AI403,AI404)</f>
        <v>7900</v>
      </c>
      <c r="AK404" s="36">
        <f t="shared" ref="AK404" si="2691">AVERAGE(AJ352,AJ300,AJ248)</f>
        <v>5620</v>
      </c>
      <c r="AL404" s="40">
        <f t="shared" ref="AL404" si="2692">((AI404/AI352)-1)*100</f>
        <v>-14.018691588785048</v>
      </c>
      <c r="AM404" s="40">
        <f t="shared" ref="AM404" si="2693">((AJ404/AJ352)-1)*100</f>
        <v>51.196172248803819</v>
      </c>
      <c r="AN404" s="40">
        <f t="shared" ref="AN404" si="2694">((AJ404/AK404)-1)*100</f>
        <v>40.569395017793596</v>
      </c>
      <c r="AP404" s="41">
        <f t="shared" si="1891"/>
        <v>760293</v>
      </c>
      <c r="AQ404" s="36">
        <f t="shared" si="1892"/>
        <v>94150</v>
      </c>
      <c r="AR404" s="41">
        <f t="shared" si="1893"/>
        <v>16800</v>
      </c>
      <c r="AS404" s="36">
        <f t="shared" si="1894"/>
        <v>871243</v>
      </c>
      <c r="AT404" s="36">
        <f t="shared" ref="AT404" si="2695">AVERAGE(AS401,AS402,AS403,AS404)</f>
        <v>781917.5</v>
      </c>
      <c r="AU404" s="36">
        <f t="shared" ref="AU404" si="2696">AVERAGE(AT352,AT300,AT248)</f>
        <v>751151</v>
      </c>
      <c r="AV404" s="40">
        <f t="shared" ref="AV404" si="2697">((AS404/AS352)-1)*100</f>
        <v>-0.23657147699153169</v>
      </c>
      <c r="AW404" s="40">
        <f t="shared" ref="AW404" si="2698">((AT404/AT352)-1)*100</f>
        <v>-2.4165679705371756</v>
      </c>
      <c r="AX404" s="40">
        <f t="shared" ref="AX404" si="2699">((AT404/AU404)-1)*100</f>
        <v>4.0959141371042618</v>
      </c>
      <c r="AZ404" s="36">
        <f t="shared" si="1900"/>
        <v>738.84299999999996</v>
      </c>
      <c r="BA404" s="36">
        <f t="shared" si="1901"/>
        <v>27.9</v>
      </c>
      <c r="BB404" s="36">
        <f t="shared" si="1902"/>
        <v>95.3</v>
      </c>
      <c r="BC404" s="36">
        <f t="shared" si="1903"/>
        <v>9.1999999999999993</v>
      </c>
      <c r="BD404" s="36">
        <f t="shared" si="1904"/>
        <v>871.24300000000005</v>
      </c>
      <c r="BE404" s="41">
        <f t="shared" ref="BE404" si="2700">AZ404+BE403</f>
        <v>13774.300000000001</v>
      </c>
      <c r="BF404" s="41">
        <f t="shared" ref="BF404" si="2701">BA404+BF403</f>
        <v>688.64499999999987</v>
      </c>
      <c r="BG404" s="41">
        <f t="shared" ref="BG404" si="2702">BB404+BG403</f>
        <v>4586.9010000000017</v>
      </c>
      <c r="BH404" s="41">
        <f t="shared" ref="BH404" si="2703">BC404+BH403</f>
        <v>265.86999999999995</v>
      </c>
      <c r="BI404" s="41">
        <f t="shared" ref="BI404" si="2704">BD404+BI403</f>
        <v>19315.716</v>
      </c>
      <c r="BJ404" s="1">
        <v>29</v>
      </c>
    </row>
    <row r="405" spans="1:62" x14ac:dyDescent="0.25">
      <c r="A405" s="33">
        <f t="shared" si="220"/>
        <v>40390</v>
      </c>
      <c r="B405" s="45">
        <v>546419</v>
      </c>
      <c r="C405" s="45">
        <v>89500</v>
      </c>
      <c r="D405" s="48">
        <v>0</v>
      </c>
      <c r="E405" s="36">
        <v>635919</v>
      </c>
      <c r="F405" s="36">
        <f t="shared" ref="F405" si="2705">AVERAGE(E402,E403,E404,E405)</f>
        <v>630674</v>
      </c>
      <c r="G405" s="36">
        <f t="shared" ref="G405" si="2706">AVERAGE(F353,F301,F249)</f>
        <v>631493.33333333337</v>
      </c>
      <c r="H405" s="40">
        <f t="shared" ref="H405" si="2707">((E405/E353)-1)*100</f>
        <v>-26.521238760130615</v>
      </c>
      <c r="I405" s="40">
        <f t="shared" ref="I405" si="2708">((F405/F353)-1)*100</f>
        <v>-5.2357989644927656</v>
      </c>
      <c r="J405" s="40">
        <f t="shared" ref="J405" si="2709">((F405/G405)-1)*100</f>
        <v>-0.12974536548288063</v>
      </c>
      <c r="L405" s="36">
        <v>3200</v>
      </c>
      <c r="M405" s="36">
        <v>15300</v>
      </c>
      <c r="N405" s="48">
        <v>22800</v>
      </c>
      <c r="O405" s="36">
        <v>41300</v>
      </c>
      <c r="P405" s="36">
        <f t="shared" ref="P405" si="2710">AVERAGE(O402,O403,O404,O405)</f>
        <v>36847.5</v>
      </c>
      <c r="Q405" s="36">
        <f t="shared" ref="Q405" si="2711">AVERAGE(P353,P301,P249)</f>
        <v>40682.916666666664</v>
      </c>
      <c r="R405" s="40">
        <f t="shared" ref="R405" si="2712">((O405/O353)-1)*100</f>
        <v>56.736242884250473</v>
      </c>
      <c r="S405" s="40">
        <f t="shared" ref="S405" si="2713">((P405/P353)-1)*100</f>
        <v>17.725522771929271</v>
      </c>
      <c r="T405" s="40">
        <f t="shared" ref="T405" si="2714">((P405/Q405)-1)*100</f>
        <v>-9.4275852886653855</v>
      </c>
      <c r="V405" s="45">
        <v>103072</v>
      </c>
      <c r="W405" s="45">
        <v>23600</v>
      </c>
      <c r="X405" s="45">
        <v>9300</v>
      </c>
      <c r="Y405" s="45">
        <v>135972</v>
      </c>
      <c r="Z405" s="36">
        <f t="shared" ref="Z405" si="2715">AVERAGE(Y402,Y403,Y404,Y405)</f>
        <v>116352.5</v>
      </c>
      <c r="AA405" s="36">
        <f t="shared" ref="AA405" si="2716">AVERAGE(Z353,Z301,Z249)</f>
        <v>120506.5</v>
      </c>
      <c r="AB405" s="40">
        <f t="shared" ref="AB405" si="2717">((Y405/Y353)-1)*100</f>
        <v>-22.012044737596792</v>
      </c>
      <c r="AC405" s="40">
        <f t="shared" ref="AC405" si="2718">((Z405/Z353)-1)*100</f>
        <v>-10.450891431254162</v>
      </c>
      <c r="AD405" s="40">
        <f t="shared" ref="AD405" si="2719">((Z405/AA405)-1)*100</f>
        <v>-3.4471169604959107</v>
      </c>
      <c r="AF405" s="36">
        <v>0</v>
      </c>
      <c r="AG405" s="36">
        <v>0</v>
      </c>
      <c r="AH405" s="36">
        <v>0</v>
      </c>
      <c r="AI405" s="36">
        <v>0</v>
      </c>
      <c r="AJ405" s="36">
        <f t="shared" ref="AJ405" si="2720">AVERAGE(AI402,AI403,AI404,AI405)</f>
        <v>4650</v>
      </c>
      <c r="AK405" s="36">
        <f t="shared" ref="AK405" si="2721">AVERAGE(AJ353,AJ301,AJ249)</f>
        <v>5007.5</v>
      </c>
      <c r="AL405" s="40">
        <f t="shared" ref="AL405" si="2722">((AI405/AI353)-1)*100</f>
        <v>-100</v>
      </c>
      <c r="AM405" s="40">
        <f t="shared" ref="AM405" si="2723">((AJ405/AJ353)-1)*100</f>
        <v>-0.26809651474530849</v>
      </c>
      <c r="AN405" s="40">
        <f t="shared" ref="AN405" si="2724">((AJ405/AK405)-1)*100</f>
        <v>-7.1392910634048956</v>
      </c>
      <c r="AP405" s="41">
        <f t="shared" si="1891"/>
        <v>652691</v>
      </c>
      <c r="AQ405" s="36">
        <f t="shared" si="1892"/>
        <v>128400</v>
      </c>
      <c r="AR405" s="41">
        <f t="shared" ref="AR405:AR438" si="2725">SUM(D405,N405,X405,AH405)</f>
        <v>32100</v>
      </c>
      <c r="AS405" s="36">
        <f t="shared" ref="AS405:AS438" si="2726">SUM(E405,O405,Y405,AI405)</f>
        <v>813191</v>
      </c>
      <c r="AT405" s="36">
        <f t="shared" ref="AT405" si="2727">AVERAGE(AS402,AS403,AS404,AS405)</f>
        <v>788524</v>
      </c>
      <c r="AU405" s="36">
        <f t="shared" ref="AU405" si="2728">AVERAGE(AT353,AT301,AT249)</f>
        <v>797690.25</v>
      </c>
      <c r="AV405" s="40">
        <f t="shared" ref="AV405" si="2729">((AS405/AS353)-1)*100</f>
        <v>-24.290659307920336</v>
      </c>
      <c r="AW405" s="40">
        <f t="shared" ref="AW405" si="2730">((AT405/AT353)-1)*100</f>
        <v>-5.1585388845672657</v>
      </c>
      <c r="AX405" s="40">
        <f t="shared" ref="AX405" si="2731">((AT405/AU405)-1)*100</f>
        <v>-1.1490989140208296</v>
      </c>
      <c r="AZ405" s="36">
        <f t="shared" si="379"/>
        <v>635.91899999999998</v>
      </c>
      <c r="BA405" s="36">
        <f t="shared" si="380"/>
        <v>41.3</v>
      </c>
      <c r="BB405" s="36">
        <f t="shared" si="381"/>
        <v>135.97200000000001</v>
      </c>
      <c r="BC405" s="36">
        <f t="shared" si="382"/>
        <v>0</v>
      </c>
      <c r="BD405" s="36">
        <f t="shared" si="383"/>
        <v>813.19100000000003</v>
      </c>
      <c r="BE405" s="41">
        <f t="shared" ref="BE405" si="2732">AZ405+BE404</f>
        <v>14410.219000000001</v>
      </c>
      <c r="BF405" s="41">
        <f t="shared" ref="BF405" si="2733">BA405+BF404</f>
        <v>729.94499999999982</v>
      </c>
      <c r="BG405" s="41">
        <f t="shared" ref="BG405" si="2734">BB405+BG404</f>
        <v>4722.8730000000014</v>
      </c>
      <c r="BH405" s="41">
        <f t="shared" ref="BH405" si="2735">BC405+BH404</f>
        <v>265.86999999999995</v>
      </c>
      <c r="BI405" s="41">
        <f t="shared" ref="BI405" si="2736">BD405+BI404</f>
        <v>20128.906999999999</v>
      </c>
      <c r="BJ405" s="1">
        <v>30</v>
      </c>
    </row>
    <row r="406" spans="1:62" x14ac:dyDescent="0.25">
      <c r="A406" s="33">
        <f t="shared" si="220"/>
        <v>40397</v>
      </c>
      <c r="B406" s="45">
        <v>531341</v>
      </c>
      <c r="C406" s="45">
        <v>28250</v>
      </c>
      <c r="D406" s="48">
        <v>1400</v>
      </c>
      <c r="E406" s="36">
        <v>560991</v>
      </c>
      <c r="F406" s="36">
        <f t="shared" ref="F406" si="2737">AVERAGE(E403,E404,E405,E406)</f>
        <v>643041.75</v>
      </c>
      <c r="G406" s="36">
        <f t="shared" ref="G406" si="2738">AVERAGE(F354,F302,F250)</f>
        <v>610768.5</v>
      </c>
      <c r="H406" s="40">
        <f t="shared" ref="H406" si="2739">((E406/E354)-1)*100</f>
        <v>-8.4831449676341606</v>
      </c>
      <c r="I406" s="40">
        <f t="shared" ref="I406" si="2740">((F406/F354)-1)*100</f>
        <v>-6.1143614895310838</v>
      </c>
      <c r="J406" s="40">
        <f t="shared" ref="J406" si="2741">((F406/G406)-1)*100</f>
        <v>5.2840396975285975</v>
      </c>
      <c r="L406" s="36">
        <v>7600</v>
      </c>
      <c r="M406" s="36">
        <v>11460</v>
      </c>
      <c r="N406" s="48">
        <v>15400</v>
      </c>
      <c r="O406" s="36">
        <v>34460</v>
      </c>
      <c r="P406" s="36">
        <f t="shared" ref="P406" si="2742">AVERAGE(O403,O404,O405,O406)</f>
        <v>37827.5</v>
      </c>
      <c r="Q406" s="36">
        <f t="shared" ref="Q406" si="2743">AVERAGE(P354,P302,P250)</f>
        <v>52394.083333333336</v>
      </c>
      <c r="R406" s="40">
        <f t="shared" ref="R406" si="2744">((O406/O354)-1)*100</f>
        <v>-46.198282591725217</v>
      </c>
      <c r="S406" s="40">
        <f t="shared" ref="S406" si="2745">((P406/P354)-1)*100</f>
        <v>-2.2860833064255681</v>
      </c>
      <c r="T406" s="40">
        <f t="shared" ref="T406" si="2746">((P406/Q406)-1)*100</f>
        <v>-27.801962371705457</v>
      </c>
      <c r="V406" s="45">
        <v>94962</v>
      </c>
      <c r="W406" s="45">
        <v>16750</v>
      </c>
      <c r="X406" s="45">
        <v>11200</v>
      </c>
      <c r="Y406" s="45">
        <v>122912</v>
      </c>
      <c r="Z406" s="36">
        <f t="shared" ref="Z406" si="2747">AVERAGE(Y403,Y404,Y405,Y406)</f>
        <v>112909</v>
      </c>
      <c r="AA406" s="36">
        <f t="shared" ref="AA406" si="2748">AVERAGE(Z354,Z302,Z250)</f>
        <v>116256.91666666667</v>
      </c>
      <c r="AB406" s="40">
        <f t="shared" ref="AB406" si="2749">((Y406/Y354)-1)*100</f>
        <v>5.1032973046928554</v>
      </c>
      <c r="AC406" s="40">
        <f t="shared" ref="AC406" si="2750">((Z406/Z354)-1)*100</f>
        <v>-13.094278264718051</v>
      </c>
      <c r="AD406" s="40">
        <f t="shared" ref="AD406" si="2751">((Z406/AA406)-1)*100</f>
        <v>-2.8797569750330321</v>
      </c>
      <c r="AF406" s="36">
        <v>0</v>
      </c>
      <c r="AG406" s="36">
        <v>3250</v>
      </c>
      <c r="AH406" s="45">
        <v>4400</v>
      </c>
      <c r="AI406" s="36">
        <v>7650</v>
      </c>
      <c r="AJ406" s="36">
        <f t="shared" ref="AJ406" si="2752">AVERAGE(AI403,AI404,AI405,AI406)</f>
        <v>6562.5</v>
      </c>
      <c r="AK406" s="36">
        <f t="shared" ref="AK406" si="2753">AVERAGE(AJ354,AJ302,AJ250)</f>
        <v>7617.166666666667</v>
      </c>
      <c r="AL406" s="40">
        <f t="shared" ref="AL406" si="2754">((AI406/AI354)-1)*100</f>
        <v>-1.9230769230769273</v>
      </c>
      <c r="AM406" s="40">
        <f t="shared" ref="AM406" si="2755">((AJ406/AJ354)-1)*100</f>
        <v>-0.75614366729678251</v>
      </c>
      <c r="AN406" s="40">
        <f t="shared" ref="AN406" si="2756">((AJ406/AK406)-1)*100</f>
        <v>-13.845918211058361</v>
      </c>
      <c r="AP406" s="41">
        <f t="shared" si="1891"/>
        <v>633903</v>
      </c>
      <c r="AQ406" s="36">
        <f t="shared" si="1892"/>
        <v>59710</v>
      </c>
      <c r="AR406" s="41">
        <f t="shared" si="2725"/>
        <v>32400</v>
      </c>
      <c r="AS406" s="36">
        <f t="shared" si="2726"/>
        <v>726013</v>
      </c>
      <c r="AT406" s="36">
        <f t="shared" ref="AT406" si="2757">AVERAGE(AS403,AS404,AS405,AS406)</f>
        <v>800340.75</v>
      </c>
      <c r="AU406" s="36">
        <f t="shared" ref="AU406" si="2758">AVERAGE(AT354,AT302,AT250)</f>
        <v>787036.66666666663</v>
      </c>
      <c r="AV406" s="40">
        <f t="shared" ref="AV406" si="2759">((AS406/AS354)-1)*100</f>
        <v>-9.4505266991441577</v>
      </c>
      <c r="AW406" s="40">
        <f t="shared" ref="AW406" si="2760">((AT406/AT354)-1)*100</f>
        <v>-6.9551360114582517</v>
      </c>
      <c r="AX406" s="40">
        <f t="shared" ref="AX406" si="2761">((AT406/AU406)-1)*100</f>
        <v>1.6904019719538699</v>
      </c>
      <c r="AZ406" s="36">
        <f t="shared" si="379"/>
        <v>560.99099999999999</v>
      </c>
      <c r="BA406" s="36">
        <f t="shared" si="380"/>
        <v>34.46</v>
      </c>
      <c r="BB406" s="36">
        <f t="shared" si="381"/>
        <v>122.91200000000001</v>
      </c>
      <c r="BC406" s="36">
        <f t="shared" si="382"/>
        <v>7.65</v>
      </c>
      <c r="BD406" s="36">
        <f t="shared" si="383"/>
        <v>726.01300000000003</v>
      </c>
      <c r="BE406" s="41">
        <f t="shared" ref="BE406" si="2762">AZ406+BE405</f>
        <v>14971.210000000001</v>
      </c>
      <c r="BF406" s="41">
        <f t="shared" ref="BF406" si="2763">BA406+BF405</f>
        <v>764.40499999999986</v>
      </c>
      <c r="BG406" s="41">
        <f t="shared" ref="BG406" si="2764">BB406+BG405</f>
        <v>4845.7850000000017</v>
      </c>
      <c r="BH406" s="41">
        <f t="shared" ref="BH406" si="2765">BC406+BH405</f>
        <v>273.51999999999992</v>
      </c>
      <c r="BI406" s="41">
        <f t="shared" ref="BI406" si="2766">BD406+BI405</f>
        <v>20854.919999999998</v>
      </c>
      <c r="BJ406" s="1">
        <v>31</v>
      </c>
    </row>
    <row r="407" spans="1:62" x14ac:dyDescent="0.25">
      <c r="A407" s="33">
        <f t="shared" si="220"/>
        <v>40404</v>
      </c>
      <c r="B407" s="45">
        <v>520481</v>
      </c>
      <c r="C407" s="45">
        <v>12250</v>
      </c>
      <c r="D407" s="48">
        <v>0</v>
      </c>
      <c r="E407" s="36">
        <v>532731</v>
      </c>
      <c r="F407" s="36">
        <f t="shared" ref="F407" si="2767">AVERAGE(E404,E405,E406,E407)</f>
        <v>617121</v>
      </c>
      <c r="G407" s="36">
        <f t="shared" ref="G407" si="2768">AVERAGE(F355,F303,F251)</f>
        <v>604511.16666666663</v>
      </c>
      <c r="H407" s="40">
        <f t="shared" ref="H407" si="2769">((E407/E355)-1)*100</f>
        <v>-19.349535155167796</v>
      </c>
      <c r="I407" s="40">
        <f t="shared" ref="I407" si="2770">((F407/F355)-1)*100</f>
        <v>-13.519009124968562</v>
      </c>
      <c r="J407" s="40">
        <f t="shared" ref="J407" si="2771">((F407/G407)-1)*100</f>
        <v>2.0859554014304171</v>
      </c>
      <c r="L407" s="36">
        <v>4500</v>
      </c>
      <c r="M407" s="36">
        <v>14068</v>
      </c>
      <c r="N407" s="48">
        <v>18200</v>
      </c>
      <c r="O407" s="36">
        <v>36768</v>
      </c>
      <c r="P407" s="36">
        <f t="shared" ref="P407" si="2772">AVERAGE(O404,O405,O406,O407)</f>
        <v>35107</v>
      </c>
      <c r="Q407" s="36">
        <f t="shared" ref="Q407" si="2773">AVERAGE(P355,P303,P251)</f>
        <v>57700.416666666664</v>
      </c>
      <c r="R407" s="40">
        <f t="shared" ref="R407" si="2774">((O407/O355)-1)*100</f>
        <v>24.342238755495437</v>
      </c>
      <c r="S407" s="40">
        <f t="shared" ref="S407" si="2775">((P407/P355)-1)*100</f>
        <v>-9.7622413571520354</v>
      </c>
      <c r="T407" s="40">
        <f t="shared" ref="T407" si="2776">((P407/Q407)-1)*100</f>
        <v>-39.156418570056537</v>
      </c>
      <c r="V407" s="45">
        <v>91617</v>
      </c>
      <c r="W407" s="45">
        <v>5250</v>
      </c>
      <c r="X407" s="45">
        <v>4200</v>
      </c>
      <c r="Y407" s="45">
        <v>101067</v>
      </c>
      <c r="Z407" s="36">
        <f t="shared" ref="Z407" si="2777">AVERAGE(Y404,Y405,Y406,Y407)</f>
        <v>113812.75</v>
      </c>
      <c r="AA407" s="36">
        <f t="shared" ref="AA407" si="2778">AVERAGE(Z355,Z303,Z251)</f>
        <v>116475</v>
      </c>
      <c r="AB407" s="40">
        <f t="shared" ref="AB407" si="2779">((Y407/Y355)-1)*100</f>
        <v>-41.852691413711362</v>
      </c>
      <c r="AC407" s="40">
        <f t="shared" ref="AC407" si="2780">((Z407/Z355)-1)*100</f>
        <v>-21.056565166123331</v>
      </c>
      <c r="AD407" s="40">
        <f t="shared" ref="AD407" si="2781">((Z407/AA407)-1)*100</f>
        <v>-2.2856836230950806</v>
      </c>
      <c r="AF407" s="45">
        <v>9300</v>
      </c>
      <c r="AG407" s="36">
        <v>0</v>
      </c>
      <c r="AH407" s="45">
        <v>2900</v>
      </c>
      <c r="AI407" s="36">
        <v>12200</v>
      </c>
      <c r="AJ407" s="36">
        <f t="shared" ref="AJ407" si="2782">AVERAGE(AI404,AI405,AI406,AI407)</f>
        <v>7262.5</v>
      </c>
      <c r="AK407" s="36">
        <f t="shared" ref="AK407" si="2783">AVERAGE(AJ355,AJ303,AJ251)</f>
        <v>7847.833333333333</v>
      </c>
      <c r="AL407" s="40"/>
      <c r="AM407" s="40">
        <f t="shared" ref="AM407" si="2784">((AJ407/AJ355)-1)*100</f>
        <v>9.8298676748582281</v>
      </c>
      <c r="AN407" s="40">
        <f t="shared" ref="AN407" si="2785">((AJ407/AK407)-1)*100</f>
        <v>-7.4585342026461614</v>
      </c>
      <c r="AP407" s="41">
        <f t="shared" si="1891"/>
        <v>625898</v>
      </c>
      <c r="AQ407" s="36">
        <f t="shared" si="1892"/>
        <v>31568</v>
      </c>
      <c r="AR407" s="41">
        <f t="shared" si="2725"/>
        <v>25300</v>
      </c>
      <c r="AS407" s="36">
        <f t="shared" si="2726"/>
        <v>682766</v>
      </c>
      <c r="AT407" s="36">
        <f t="shared" ref="AT407" si="2786">AVERAGE(AS404,AS405,AS406,AS407)</f>
        <v>773303.25</v>
      </c>
      <c r="AU407" s="36">
        <f t="shared" ref="AU407" si="2787">AVERAGE(AT355,AT303,AT251)</f>
        <v>786534.41666666663</v>
      </c>
      <c r="AV407" s="40">
        <f t="shared" ref="AV407" si="2788">((AS407/AS355)-1)*100</f>
        <v>-20.969297103336515</v>
      </c>
      <c r="AW407" s="40">
        <f t="shared" ref="AW407" si="2789">((AT407/AT355)-1)*100</f>
        <v>-14.389324892973265</v>
      </c>
      <c r="AX407" s="40">
        <f t="shared" ref="AX407" si="2790">((AT407/AU407)-1)*100</f>
        <v>-1.6822107699673627</v>
      </c>
      <c r="AZ407" s="36">
        <f t="shared" si="379"/>
        <v>532.73099999999999</v>
      </c>
      <c r="BA407" s="36">
        <f t="shared" si="380"/>
        <v>36.768000000000001</v>
      </c>
      <c r="BB407" s="36">
        <f t="shared" si="381"/>
        <v>101.06699999999999</v>
      </c>
      <c r="BC407" s="36">
        <f t="shared" si="382"/>
        <v>12.2</v>
      </c>
      <c r="BD407" s="36">
        <f t="shared" si="383"/>
        <v>682.76599999999996</v>
      </c>
      <c r="BE407" s="41">
        <f t="shared" ref="BE407" si="2791">AZ407+BE406</f>
        <v>15503.941000000001</v>
      </c>
      <c r="BF407" s="41">
        <f t="shared" ref="BF407" si="2792">BA407+BF406</f>
        <v>801.17299999999989</v>
      </c>
      <c r="BG407" s="41">
        <f t="shared" ref="BG407" si="2793">BB407+BG406</f>
        <v>4946.8520000000017</v>
      </c>
      <c r="BH407" s="41">
        <f t="shared" ref="BH407" si="2794">BC407+BH406</f>
        <v>285.71999999999991</v>
      </c>
      <c r="BI407" s="41">
        <f t="shared" ref="BI407" si="2795">BD407+BI406</f>
        <v>21537.685999999998</v>
      </c>
      <c r="BJ407" s="1">
        <v>32</v>
      </c>
    </row>
    <row r="408" spans="1:62" x14ac:dyDescent="0.25">
      <c r="A408" s="33">
        <f t="shared" si="220"/>
        <v>40411</v>
      </c>
      <c r="B408" s="45">
        <v>231330</v>
      </c>
      <c r="C408" s="45">
        <v>15400</v>
      </c>
      <c r="D408" s="48">
        <v>0</v>
      </c>
      <c r="E408" s="36">
        <v>246730</v>
      </c>
      <c r="F408" s="36">
        <f t="shared" ref="F408" si="2796">AVERAGE(E405,E406,E407,E408)</f>
        <v>494092.75</v>
      </c>
      <c r="G408" s="36">
        <f t="shared" ref="G408" si="2797">AVERAGE(F356,F304,F252)</f>
        <v>550746.33333333337</v>
      </c>
      <c r="H408" s="40">
        <f t="shared" ref="H408" si="2798">((E408/E356)-1)*100</f>
        <v>-56.894623926427521</v>
      </c>
      <c r="I408" s="40">
        <f t="shared" ref="I408" si="2799">((F408/F356)-1)*100</f>
        <v>-27.108003373941358</v>
      </c>
      <c r="J408" s="40">
        <f t="shared" ref="J408" si="2800">((F408/G408)-1)*100</f>
        <v>-10.286692784760564</v>
      </c>
      <c r="L408" s="36">
        <v>9411</v>
      </c>
      <c r="M408" s="36">
        <v>3304</v>
      </c>
      <c r="N408" s="48">
        <v>22400</v>
      </c>
      <c r="O408" s="36">
        <v>35115</v>
      </c>
      <c r="P408" s="36">
        <f t="shared" ref="P408" si="2801">AVERAGE(O405,O406,O407,O408)</f>
        <v>36910.75</v>
      </c>
      <c r="Q408" s="36">
        <f t="shared" ref="Q408" si="2802">AVERAGE(P356,P304,P252)</f>
        <v>59241.916666666664</v>
      </c>
      <c r="R408" s="40">
        <f t="shared" ref="R408" si="2803">((O408/O356)-1)*100</f>
        <v>57.820224719101134</v>
      </c>
      <c r="S408" s="40">
        <f t="shared" ref="S408" si="2804">((P408/P356)-1)*100</f>
        <v>3.813106454788362</v>
      </c>
      <c r="T408" s="40">
        <f t="shared" ref="T408" si="2805">((P408/Q408)-1)*100</f>
        <v>-37.694875390876106</v>
      </c>
      <c r="V408" s="45">
        <v>95405</v>
      </c>
      <c r="W408" s="45">
        <v>8660</v>
      </c>
      <c r="X408" s="45">
        <v>18200</v>
      </c>
      <c r="Y408" s="45">
        <v>122265</v>
      </c>
      <c r="Z408" s="36">
        <f t="shared" ref="Z408" si="2806">AVERAGE(Y405,Y406,Y407,Y408)</f>
        <v>120554</v>
      </c>
      <c r="AA408" s="36">
        <f t="shared" ref="AA408" si="2807">AVERAGE(Z356,Z304,Z252)</f>
        <v>117830.33333333333</v>
      </c>
      <c r="AB408" s="40">
        <f t="shared" ref="AB408" si="2808">((Y408/Y356)-1)*100</f>
        <v>3.8626208396336903</v>
      </c>
      <c r="AC408" s="40">
        <f t="shared" ref="AC408" si="2809">((Z408/Z356)-1)*100</f>
        <v>-17.262158044280952</v>
      </c>
      <c r="AD408" s="40">
        <f t="shared" ref="AD408" si="2810">((Z408/AA408)-1)*100</f>
        <v>2.3115157104424133</v>
      </c>
      <c r="AF408" s="45">
        <v>4841</v>
      </c>
      <c r="AG408" s="36">
        <v>0</v>
      </c>
      <c r="AH408" s="45">
        <v>1400</v>
      </c>
      <c r="AI408" s="36">
        <v>6241</v>
      </c>
      <c r="AJ408" s="36">
        <f t="shared" ref="AJ408" si="2811">AVERAGE(AI405,AI406,AI407,AI408)</f>
        <v>6522.75</v>
      </c>
      <c r="AK408" s="36">
        <f t="shared" ref="AK408" si="2812">AVERAGE(AJ356,AJ304,AJ252)</f>
        <v>8199.9166666666661</v>
      </c>
      <c r="AL408" s="40">
        <f t="shared" ref="AL408" si="2813">((AI408/AI356)-1)*100</f>
        <v>-20.405560515240406</v>
      </c>
      <c r="AM408" s="40">
        <f t="shared" ref="AM408" si="2814">((AJ408/AJ356)-1)*100</f>
        <v>10.597261667585101</v>
      </c>
      <c r="AN408" s="40">
        <f t="shared" ref="AN408" si="2815">((AJ408/AK408)-1)*100</f>
        <v>-20.453459892885085</v>
      </c>
      <c r="AP408" s="41">
        <f t="shared" si="1891"/>
        <v>340987</v>
      </c>
      <c r="AQ408" s="36">
        <f t="shared" si="1892"/>
        <v>27364</v>
      </c>
      <c r="AR408" s="41">
        <f t="shared" si="2725"/>
        <v>42000</v>
      </c>
      <c r="AS408" s="36">
        <f t="shared" si="2726"/>
        <v>410351</v>
      </c>
      <c r="AT408" s="36">
        <f t="shared" ref="AT408" si="2816">AVERAGE(AS405,AS406,AS407,AS408)</f>
        <v>658080.25</v>
      </c>
      <c r="AU408" s="36">
        <f t="shared" ref="AU408" si="2817">AVERAGE(AT356,AT304,AT252)</f>
        <v>736018.5</v>
      </c>
      <c r="AV408" s="40">
        <f t="shared" ref="AV408" si="2818">((AS408/AS356)-1)*100</f>
        <v>-43.022395261296566</v>
      </c>
      <c r="AW408" s="40">
        <f t="shared" ref="AW408" si="2819">((AT408/AT356)-1)*100</f>
        <v>-23.921446333588058</v>
      </c>
      <c r="AX408" s="40">
        <f t="shared" ref="AX408" si="2820">((AT408/AU408)-1)*100</f>
        <v>-10.589169973309097</v>
      </c>
      <c r="AZ408" s="36">
        <f t="shared" si="379"/>
        <v>246.73</v>
      </c>
      <c r="BA408" s="36">
        <f t="shared" si="380"/>
        <v>35.115000000000002</v>
      </c>
      <c r="BB408" s="36">
        <f t="shared" si="381"/>
        <v>122.265</v>
      </c>
      <c r="BC408" s="36">
        <f t="shared" si="382"/>
        <v>6.2409999999999997</v>
      </c>
      <c r="BD408" s="36">
        <f t="shared" si="383"/>
        <v>410.351</v>
      </c>
      <c r="BE408" s="41">
        <f t="shared" ref="BE408" si="2821">AZ408+BE407</f>
        <v>15750.671</v>
      </c>
      <c r="BF408" s="41">
        <f t="shared" ref="BF408" si="2822">BA408+BF407</f>
        <v>836.2879999999999</v>
      </c>
      <c r="BG408" s="41">
        <f t="shared" ref="BG408" si="2823">BB408+BG407</f>
        <v>5069.117000000002</v>
      </c>
      <c r="BH408" s="41">
        <f t="shared" ref="BH408" si="2824">BC408+BH407</f>
        <v>291.9609999999999</v>
      </c>
      <c r="BI408" s="41">
        <f t="shared" ref="BI408" si="2825">BD408+BI407</f>
        <v>21948.036999999997</v>
      </c>
      <c r="BJ408" s="1">
        <v>33</v>
      </c>
    </row>
    <row r="409" spans="1:62" x14ac:dyDescent="0.25">
      <c r="A409" s="33">
        <f t="shared" si="220"/>
        <v>40418</v>
      </c>
      <c r="B409" s="45">
        <v>236538</v>
      </c>
      <c r="C409" s="45">
        <v>34400</v>
      </c>
      <c r="D409" s="48">
        <v>4300</v>
      </c>
      <c r="E409" s="36">
        <v>275238</v>
      </c>
      <c r="F409" s="36">
        <f t="shared" ref="F409" si="2826">AVERAGE(E406,E407,E408,E409)</f>
        <v>403922.5</v>
      </c>
      <c r="G409" s="36">
        <f t="shared" ref="G409" si="2827">AVERAGE(F357,F305,F253)</f>
        <v>459981.33333333331</v>
      </c>
      <c r="H409" s="40">
        <f t="shared" ref="H409" si="2828">((E409/E357)-1)*100</f>
        <v>-46.85324677581616</v>
      </c>
      <c r="I409" s="40">
        <f t="shared" ref="I409" si="2829">((F409/F357)-1)*100</f>
        <v>-31.648790129139194</v>
      </c>
      <c r="J409" s="40">
        <f t="shared" ref="J409" si="2830">((F409/G409)-1)*100</f>
        <v>-12.187197451490784</v>
      </c>
      <c r="L409" s="36">
        <v>7700</v>
      </c>
      <c r="M409" s="36">
        <v>8074</v>
      </c>
      <c r="N409" s="48">
        <v>22600</v>
      </c>
      <c r="O409" s="36">
        <v>38374</v>
      </c>
      <c r="P409" s="36">
        <f t="shared" ref="P409" si="2831">AVERAGE(O406,O407,O408,O409)</f>
        <v>36179.25</v>
      </c>
      <c r="Q409" s="36">
        <f t="shared" ref="Q409" si="2832">AVERAGE(P357,P305,P253)</f>
        <v>66847.833333333328</v>
      </c>
      <c r="R409" s="40">
        <f t="shared" ref="R409" si="2833">((O409/O357)-1)*100</f>
        <v>-22.293096814693314</v>
      </c>
      <c r="S409" s="40">
        <f t="shared" ref="S409" si="2834">((P409/P357)-1)*100</f>
        <v>-12.427005863736207</v>
      </c>
      <c r="T409" s="40">
        <f t="shared" ref="T409" si="2835">((P409/Q409)-1)*100</f>
        <v>-45.8782009888129</v>
      </c>
      <c r="V409" s="45">
        <v>31710</v>
      </c>
      <c r="W409" s="45">
        <v>18800</v>
      </c>
      <c r="X409" s="45">
        <v>5700</v>
      </c>
      <c r="Y409" s="45">
        <v>56210</v>
      </c>
      <c r="Z409" s="36">
        <f t="shared" ref="Z409" si="2836">AVERAGE(Y406,Y407,Y408,Y409)</f>
        <v>100613.5</v>
      </c>
      <c r="AA409" s="36">
        <f t="shared" ref="AA409" si="2837">AVERAGE(Z357,Z305,Z253)</f>
        <v>105065.16666666667</v>
      </c>
      <c r="AB409" s="40">
        <f t="shared" ref="AB409" si="2838">((Y409/Y357)-1)*100</f>
        <v>-56.889212716186677</v>
      </c>
      <c r="AC409" s="40">
        <f t="shared" ref="AC409" si="2839">((Z409/Z357)-1)*100</f>
        <v>-25.313672036655234</v>
      </c>
      <c r="AD409" s="40">
        <f t="shared" ref="AD409" si="2840">((Z409/AA409)-1)*100</f>
        <v>-4.2370528767066817</v>
      </c>
      <c r="AF409" s="45">
        <v>7800</v>
      </c>
      <c r="AG409" s="36">
        <v>0</v>
      </c>
      <c r="AH409" s="45">
        <v>1400</v>
      </c>
      <c r="AI409" s="36">
        <v>9200</v>
      </c>
      <c r="AJ409" s="36">
        <f t="shared" ref="AJ409" si="2841">AVERAGE(AI406,AI407,AI408,AI409)</f>
        <v>8822.75</v>
      </c>
      <c r="AK409" s="36">
        <f t="shared" ref="AK409" si="2842">AVERAGE(AJ357,AJ305,AJ253)</f>
        <v>10512.416666666666</v>
      </c>
      <c r="AL409" s="40">
        <f t="shared" ref="AL409" si="2843">((AI409/AI357)-1)*100</f>
        <v>557.14285714285711</v>
      </c>
      <c r="AM409" s="40">
        <f t="shared" ref="AM409" si="2844">((AJ409/AJ357)-1)*100</f>
        <v>107.09465406959686</v>
      </c>
      <c r="AN409" s="40">
        <f t="shared" ref="AN409" si="2845">((AJ409/AK409)-1)*100</f>
        <v>-16.073056464973956</v>
      </c>
      <c r="AP409" s="41">
        <f t="shared" si="1891"/>
        <v>283748</v>
      </c>
      <c r="AQ409" s="36">
        <f t="shared" si="1892"/>
        <v>61274</v>
      </c>
      <c r="AR409" s="41">
        <f t="shared" si="2725"/>
        <v>34000</v>
      </c>
      <c r="AS409" s="36">
        <f t="shared" si="2726"/>
        <v>379022</v>
      </c>
      <c r="AT409" s="36">
        <f t="shared" ref="AT409" si="2846">AVERAGE(AS406,AS407,AS408,AS409)</f>
        <v>549538</v>
      </c>
      <c r="AU409" s="36">
        <f t="shared" ref="AU409" si="2847">AVERAGE(AT357,AT305,AT253)</f>
        <v>642406.75</v>
      </c>
      <c r="AV409" s="40">
        <f t="shared" ref="AV409" si="2848">((AS409/AS357)-1)*100</f>
        <v>-45.78049384093579</v>
      </c>
      <c r="AW409" s="40">
        <f t="shared" ref="AW409" si="2849">((AT409/AT357)-1)*100</f>
        <v>-28.746151893752881</v>
      </c>
      <c r="AX409" s="40">
        <f t="shared" ref="AX409" si="2850">((AT409/AU409)-1)*100</f>
        <v>-14.456378299262884</v>
      </c>
      <c r="AZ409" s="36">
        <f t="shared" si="379"/>
        <v>275.238</v>
      </c>
      <c r="BA409" s="36">
        <f t="shared" si="380"/>
        <v>38.374000000000002</v>
      </c>
      <c r="BB409" s="36">
        <f t="shared" si="381"/>
        <v>56.21</v>
      </c>
      <c r="BC409" s="36">
        <f t="shared" si="382"/>
        <v>9.1999999999999993</v>
      </c>
      <c r="BD409" s="36">
        <f t="shared" si="383"/>
        <v>379.02199999999999</v>
      </c>
      <c r="BE409" s="41">
        <f t="shared" ref="BE409" si="2851">AZ409+BE408</f>
        <v>16025.909</v>
      </c>
      <c r="BF409" s="41">
        <f t="shared" ref="BF409" si="2852">BA409+BF408</f>
        <v>874.66199999999992</v>
      </c>
      <c r="BG409" s="41">
        <f t="shared" ref="BG409" si="2853">BB409+BG408</f>
        <v>5125.327000000002</v>
      </c>
      <c r="BH409" s="41">
        <f t="shared" ref="BH409" si="2854">BC409+BH408</f>
        <v>301.16099999999989</v>
      </c>
      <c r="BI409" s="41">
        <f t="shared" ref="BI409" si="2855">BD409+BI408</f>
        <v>22327.058999999997</v>
      </c>
      <c r="BJ409" s="1">
        <v>34</v>
      </c>
    </row>
    <row r="410" spans="1:62" x14ac:dyDescent="0.25">
      <c r="A410" s="33">
        <f t="shared" si="220"/>
        <v>40425</v>
      </c>
      <c r="B410" s="45">
        <v>312128</v>
      </c>
      <c r="C410" s="45">
        <v>98000</v>
      </c>
      <c r="D410" s="48">
        <v>8600</v>
      </c>
      <c r="E410" s="36">
        <v>418728</v>
      </c>
      <c r="F410" s="36">
        <f t="shared" ref="F410" si="2856">AVERAGE(E407,E408,E409,E410)</f>
        <v>368356.75</v>
      </c>
      <c r="G410" s="36">
        <f t="shared" ref="G410" si="2857">AVERAGE(F358,F306,F254)</f>
        <v>414267.91666666669</v>
      </c>
      <c r="H410" s="40">
        <f t="shared" ref="H410" si="2858">((E410/E358)-1)*100</f>
        <v>41.067079025297403</v>
      </c>
      <c r="I410" s="40">
        <f t="shared" ref="I410" si="2859">((F410/F358)-1)*100</f>
        <v>-28.042778941446333</v>
      </c>
      <c r="J410" s="40">
        <f t="shared" ref="J410" si="2860">((F410/G410)-1)*100</f>
        <v>-11.082481847998938</v>
      </c>
      <c r="L410" s="36">
        <v>12481</v>
      </c>
      <c r="M410" s="36">
        <v>3252</v>
      </c>
      <c r="N410" s="48">
        <v>2800</v>
      </c>
      <c r="O410" s="36">
        <v>18533</v>
      </c>
      <c r="P410" s="36">
        <f t="shared" ref="P410" si="2861">AVERAGE(O407,O408,O409,O410)</f>
        <v>32197.5</v>
      </c>
      <c r="Q410" s="36">
        <f t="shared" ref="Q410" si="2862">AVERAGE(P358,P306,P254)</f>
        <v>57643</v>
      </c>
      <c r="R410" s="40">
        <f t="shared" ref="R410" si="2863">((O410/O358)-1)*100</f>
        <v>-24.99190545572284</v>
      </c>
      <c r="S410" s="40">
        <f t="shared" ref="S410" si="2864">((P410/P358)-1)*100</f>
        <v>2.2865357276171228</v>
      </c>
      <c r="T410" s="40">
        <f t="shared" ref="T410" si="2865">((P410/Q410)-1)*100</f>
        <v>-44.143261107159582</v>
      </c>
      <c r="V410" s="45">
        <v>41500</v>
      </c>
      <c r="W410" s="45">
        <v>6800</v>
      </c>
      <c r="X410" s="45">
        <v>8400</v>
      </c>
      <c r="Y410" s="45">
        <v>56700</v>
      </c>
      <c r="Z410" s="36">
        <f t="shared" ref="Z410" si="2866">AVERAGE(Y407,Y408,Y409,Y410)</f>
        <v>84060.5</v>
      </c>
      <c r="AA410" s="36">
        <f t="shared" ref="AA410" si="2867">AVERAGE(Z358,Z306,Z254)</f>
        <v>96967.083333333328</v>
      </c>
      <c r="AB410" s="40">
        <f t="shared" ref="AB410" si="2868">((Y410/Y358)-1)*100</f>
        <v>-0.63439767270687675</v>
      </c>
      <c r="AC410" s="40">
        <f t="shared" ref="AC410" si="2869">((Z410/Z358)-1)*100</f>
        <v>-29.799969518369362</v>
      </c>
      <c r="AD410" s="40">
        <f t="shared" ref="AD410" si="2870">((Z410/AA410)-1)*100</f>
        <v>-13.310272815946988</v>
      </c>
      <c r="AF410" s="36">
        <v>0</v>
      </c>
      <c r="AG410" s="36">
        <v>0</v>
      </c>
      <c r="AH410" s="45">
        <v>3000</v>
      </c>
      <c r="AI410" s="36">
        <v>3000</v>
      </c>
      <c r="AJ410" s="36">
        <f t="shared" ref="AJ410" si="2871">AVERAGE(AI407,AI408,AI409,AI410)</f>
        <v>7660.25</v>
      </c>
      <c r="AK410" s="36">
        <f t="shared" ref="AK410" si="2872">AVERAGE(AJ358,AJ306,AJ254)</f>
        <v>8227.75</v>
      </c>
      <c r="AL410" s="40">
        <f t="shared" ref="AL410" si="2873">((AI410/AI358)-1)*100</f>
        <v>114.28571428571428</v>
      </c>
      <c r="AM410" s="40">
        <f t="shared" ref="AM410" si="2874">((AJ410/AJ358)-1)*100</f>
        <v>187.95226012592803</v>
      </c>
      <c r="AN410" s="40">
        <f t="shared" ref="AN410" si="2875">((AJ410/AK410)-1)*100</f>
        <v>-6.8973899304183961</v>
      </c>
      <c r="AP410" s="41">
        <f t="shared" si="1891"/>
        <v>366109</v>
      </c>
      <c r="AQ410" s="36">
        <f t="shared" si="1892"/>
        <v>108052</v>
      </c>
      <c r="AR410" s="41">
        <f t="shared" si="2725"/>
        <v>22800</v>
      </c>
      <c r="AS410" s="36">
        <f t="shared" si="2726"/>
        <v>496961</v>
      </c>
      <c r="AT410" s="36">
        <f t="shared" ref="AT410" si="2876">AVERAGE(AS407,AS408,AS409,AS410)</f>
        <v>492275</v>
      </c>
      <c r="AU410" s="36">
        <f t="shared" ref="AU410" si="2877">AVERAGE(AT358,AT306,AT254)</f>
        <v>577105.75</v>
      </c>
      <c r="AV410" s="40">
        <f t="shared" ref="AV410" si="2878">((AS410/AS358)-1)*100</f>
        <v>30.779554683038633</v>
      </c>
      <c r="AW410" s="40">
        <f t="shared" ref="AW410" si="2879">((AT410/AT358)-1)*100</f>
        <v>-26.061854059745293</v>
      </c>
      <c r="AX410" s="40">
        <f t="shared" ref="AX410" si="2880">((AT410/AU410)-1)*100</f>
        <v>-14.699342364895863</v>
      </c>
      <c r="AZ410" s="36">
        <f t="shared" si="379"/>
        <v>418.72800000000001</v>
      </c>
      <c r="BA410" s="36">
        <f t="shared" si="380"/>
        <v>18.533000000000001</v>
      </c>
      <c r="BB410" s="36">
        <f t="shared" si="381"/>
        <v>56.7</v>
      </c>
      <c r="BC410" s="36">
        <f t="shared" si="382"/>
        <v>3</v>
      </c>
      <c r="BD410" s="36">
        <f t="shared" si="383"/>
        <v>496.96100000000001</v>
      </c>
      <c r="BE410" s="41">
        <f t="shared" ref="BE410" si="2881">AZ410+BE409</f>
        <v>16444.636999999999</v>
      </c>
      <c r="BF410" s="41">
        <f t="shared" ref="BF410" si="2882">BA410+BF409</f>
        <v>893.19499999999994</v>
      </c>
      <c r="BG410" s="41">
        <f t="shared" ref="BG410" si="2883">BB410+BG409</f>
        <v>5182.0270000000019</v>
      </c>
      <c r="BH410" s="41">
        <f t="shared" ref="BH410" si="2884">BC410+BH409</f>
        <v>304.16099999999989</v>
      </c>
      <c r="BI410" s="41">
        <f t="shared" ref="BI410" si="2885">BD410+BI409</f>
        <v>22824.019999999997</v>
      </c>
      <c r="BJ410" s="1">
        <v>35</v>
      </c>
    </row>
    <row r="411" spans="1:62" x14ac:dyDescent="0.25">
      <c r="A411" s="33">
        <f t="shared" si="220"/>
        <v>40432</v>
      </c>
      <c r="B411" s="45">
        <v>294441</v>
      </c>
      <c r="C411" s="45">
        <v>92000</v>
      </c>
      <c r="D411" s="48">
        <v>2800</v>
      </c>
      <c r="E411" s="36">
        <v>389241</v>
      </c>
      <c r="F411" s="36">
        <f t="shared" ref="F411" si="2886">AVERAGE(E408,E409,E410,E411)</f>
        <v>332484.25</v>
      </c>
      <c r="G411" s="36">
        <f t="shared" ref="G411" si="2887">AVERAGE(F359,F307,F255)</f>
        <v>357784.16666666669</v>
      </c>
      <c r="H411" s="40">
        <f t="shared" ref="H411" si="2888">((E411/E359)-1)*100</f>
        <v>73.511135281636157</v>
      </c>
      <c r="I411" s="40">
        <f t="shared" ref="I411" si="2889">((F411/F359)-1)*100</f>
        <v>-17.46862418023224</v>
      </c>
      <c r="J411" s="40">
        <f t="shared" ref="J411" si="2890">((F411/G411)-1)*100</f>
        <v>-7.071279006663711</v>
      </c>
      <c r="L411" s="36">
        <v>10800</v>
      </c>
      <c r="M411" s="36">
        <v>8500</v>
      </c>
      <c r="N411" s="48">
        <v>18200</v>
      </c>
      <c r="O411" s="36">
        <v>37500</v>
      </c>
      <c r="P411" s="36">
        <f t="shared" ref="P411" si="2891">AVERAGE(O408,O409,O410,O411)</f>
        <v>32380.5</v>
      </c>
      <c r="Q411" s="36">
        <f t="shared" ref="Q411" si="2892">AVERAGE(P359,P307,P255)</f>
        <v>61359.583333333336</v>
      </c>
      <c r="R411" s="40">
        <f t="shared" ref="R411" si="2893">((O411/O359)-1)*100</f>
        <v>-14.755290854947599</v>
      </c>
      <c r="S411" s="40">
        <f t="shared" ref="S411" si="2894">((P411/P359)-1)*100</f>
        <v>-7.7031610751646102</v>
      </c>
      <c r="T411" s="40">
        <f t="shared" ref="T411" si="2895">((P411/Q411)-1)*100</f>
        <v>-47.2282922390553</v>
      </c>
      <c r="V411" s="45">
        <v>29527</v>
      </c>
      <c r="W411" s="45">
        <v>17250</v>
      </c>
      <c r="X411" s="45">
        <v>2800</v>
      </c>
      <c r="Y411" s="45">
        <v>49577</v>
      </c>
      <c r="Z411" s="36">
        <f t="shared" ref="Z411" si="2896">AVERAGE(Y408,Y409,Y410,Y411)</f>
        <v>71188</v>
      </c>
      <c r="AA411" s="36">
        <f t="shared" ref="AA411" si="2897">AVERAGE(Z359,Z307,Z255)</f>
        <v>76022.916666666672</v>
      </c>
      <c r="AB411" s="40">
        <f t="shared" ref="AB411" si="2898">((Y411/Y359)-1)*100</f>
        <v>17.189457510932506</v>
      </c>
      <c r="AC411" s="40">
        <f t="shared" ref="AC411" si="2899">((Z411/Z359)-1)*100</f>
        <v>-18.049903588799033</v>
      </c>
      <c r="AD411" s="40">
        <f t="shared" ref="AD411" si="2900">((Z411/AA411)-1)*100</f>
        <v>-6.3598147488421848</v>
      </c>
      <c r="AF411" s="45">
        <v>6400</v>
      </c>
      <c r="AG411" s="36">
        <v>0</v>
      </c>
      <c r="AH411" s="45">
        <v>12600</v>
      </c>
      <c r="AI411" s="36">
        <v>19000</v>
      </c>
      <c r="AJ411" s="36">
        <f t="shared" ref="AJ411" si="2901">AVERAGE(AI408,AI409,AI410,AI411)</f>
        <v>9360.25</v>
      </c>
      <c r="AK411" s="36">
        <f t="shared" ref="AK411" si="2902">AVERAGE(AJ359,AJ307,AJ255)</f>
        <v>10153.083333333334</v>
      </c>
      <c r="AL411" s="40">
        <f t="shared" ref="AL411" si="2903">((AI411/AI359)-1)*100</f>
        <v>1257.1428571428571</v>
      </c>
      <c r="AM411" s="40">
        <f t="shared" ref="AM411" si="2904">((AJ411/AJ359)-1)*100</f>
        <v>210.94593472302964</v>
      </c>
      <c r="AN411" s="40">
        <f t="shared" ref="AN411" si="2905">((AJ411/AK411)-1)*100</f>
        <v>-7.8087937161945948</v>
      </c>
      <c r="AP411" s="41">
        <f t="shared" si="1891"/>
        <v>341168</v>
      </c>
      <c r="AQ411" s="36">
        <f t="shared" si="1892"/>
        <v>117750</v>
      </c>
      <c r="AR411" s="41">
        <f t="shared" si="2725"/>
        <v>36400</v>
      </c>
      <c r="AS411" s="36">
        <f t="shared" si="2726"/>
        <v>495318</v>
      </c>
      <c r="AT411" s="36">
        <f t="shared" ref="AT411" si="2906">AVERAGE(AS408,AS409,AS410,AS411)</f>
        <v>445413</v>
      </c>
      <c r="AU411" s="36">
        <f t="shared" ref="AU411" si="2907">AVERAGE(AT359,AT307,AT255)</f>
        <v>505319.75</v>
      </c>
      <c r="AV411" s="40">
        <f t="shared" ref="AV411" si="2908">((AS411/AS359)-1)*100</f>
        <v>58.741523196636194</v>
      </c>
      <c r="AW411" s="40">
        <f t="shared" ref="AW411" si="2909">((AT411/AT359)-1)*100</f>
        <v>-15.612509028904331</v>
      </c>
      <c r="AX411" s="40">
        <f t="shared" ref="AX411" si="2910">((AT411/AU411)-1)*100</f>
        <v>-11.855216424847836</v>
      </c>
      <c r="AZ411" s="36">
        <f t="shared" si="379"/>
        <v>389.24099999999999</v>
      </c>
      <c r="BA411" s="36">
        <f t="shared" si="380"/>
        <v>37.5</v>
      </c>
      <c r="BB411" s="36">
        <f t="shared" si="381"/>
        <v>49.576999999999998</v>
      </c>
      <c r="BC411" s="36">
        <f t="shared" si="382"/>
        <v>19</v>
      </c>
      <c r="BD411" s="36">
        <f t="shared" si="383"/>
        <v>495.31799999999998</v>
      </c>
      <c r="BE411" s="41">
        <f t="shared" ref="BE411" si="2911">AZ411+BE410</f>
        <v>16833.877999999997</v>
      </c>
      <c r="BF411" s="41">
        <f t="shared" ref="BF411" si="2912">BA411+BF410</f>
        <v>930.69499999999994</v>
      </c>
      <c r="BG411" s="41">
        <f t="shared" ref="BG411" si="2913">BB411+BG410</f>
        <v>5231.6040000000021</v>
      </c>
      <c r="BH411" s="41">
        <f t="shared" ref="BH411" si="2914">BC411+BH410</f>
        <v>323.16099999999989</v>
      </c>
      <c r="BI411" s="41">
        <f t="shared" ref="BI411" si="2915">BD411+BI410</f>
        <v>23319.337999999996</v>
      </c>
      <c r="BJ411" s="1">
        <v>36</v>
      </c>
    </row>
    <row r="412" spans="1:62" x14ac:dyDescent="0.25">
      <c r="A412" s="33">
        <f t="shared" si="220"/>
        <v>40439</v>
      </c>
      <c r="B412" s="45">
        <v>199682</v>
      </c>
      <c r="C412" s="45">
        <v>153084</v>
      </c>
      <c r="D412" s="48">
        <v>14400</v>
      </c>
      <c r="E412" s="36">
        <v>367166</v>
      </c>
      <c r="F412" s="36">
        <f t="shared" ref="F412" si="2916">AVERAGE(E409,E410,E411,E412)</f>
        <v>362593.25</v>
      </c>
      <c r="G412" s="36">
        <f t="shared" ref="G412" si="2917">AVERAGE(F360,F308,F256)</f>
        <v>307899.66666666669</v>
      </c>
      <c r="H412" s="40">
        <f t="shared" ref="H412" si="2918">((E412/E360)-1)*100</f>
        <v>127.04370625046377</v>
      </c>
      <c r="I412" s="40">
        <f t="shared" ref="I412" si="2919">((F412/F360)-1)*100</f>
        <v>20.787917652153642</v>
      </c>
      <c r="J412" s="40">
        <f t="shared" ref="J412" si="2920">((F412/G412)-1)*100</f>
        <v>17.763443502699474</v>
      </c>
      <c r="L412" s="36">
        <v>14061</v>
      </c>
      <c r="M412" s="36">
        <v>1500</v>
      </c>
      <c r="N412" s="48">
        <v>15400</v>
      </c>
      <c r="O412" s="36">
        <v>30961</v>
      </c>
      <c r="P412" s="36">
        <f t="shared" ref="P412" si="2921">AVERAGE(O409,O410,O411,O412)</f>
        <v>31342</v>
      </c>
      <c r="Q412" s="36">
        <f t="shared" ref="Q412" si="2922">AVERAGE(P360,P308,P256)</f>
        <v>59096.666666666664</v>
      </c>
      <c r="R412" s="40">
        <f t="shared" ref="R412" si="2923">((O412/O360)-1)*100</f>
        <v>-28.941268274769914</v>
      </c>
      <c r="S412" s="40">
        <f t="shared" ref="S412" si="2924">((P412/P360)-1)*100</f>
        <v>-22.446227413039043</v>
      </c>
      <c r="T412" s="40">
        <f t="shared" ref="T412" si="2925">((P412/Q412)-1)*100</f>
        <v>-46.964859834169999</v>
      </c>
      <c r="V412" s="45">
        <v>25140</v>
      </c>
      <c r="W412" s="45">
        <v>10250</v>
      </c>
      <c r="X412" s="45">
        <v>13000</v>
      </c>
      <c r="Y412" s="45">
        <v>48390</v>
      </c>
      <c r="Z412" s="36">
        <f t="shared" ref="Z412" si="2926">AVERAGE(Y409,Y410,Y411,Y412)</f>
        <v>52719.25</v>
      </c>
      <c r="AA412" s="36">
        <f t="shared" ref="AA412" si="2927">AVERAGE(Z360,Z308,Z256)</f>
        <v>59073.333333333336</v>
      </c>
      <c r="AB412" s="40">
        <f t="shared" ref="AB412" si="2928">((Y412/Y360)-1)*100</f>
        <v>23.708968197157176</v>
      </c>
      <c r="AC412" s="40">
        <f t="shared" ref="AC412" si="2929">((Z412/Z360)-1)*100</f>
        <v>-21.568576401803121</v>
      </c>
      <c r="AD412" s="40">
        <f t="shared" ref="AD412" si="2930">((Z412/AA412)-1)*100</f>
        <v>-10.756263401421961</v>
      </c>
      <c r="AF412" s="45">
        <v>1550</v>
      </c>
      <c r="AG412" s="36">
        <v>0</v>
      </c>
      <c r="AH412" s="45">
        <v>11600</v>
      </c>
      <c r="AI412" s="36">
        <v>13150</v>
      </c>
      <c r="AJ412" s="36">
        <f t="shared" ref="AJ412" si="2931">AVERAGE(AI409,AI410,AI411,AI412)</f>
        <v>11087.5</v>
      </c>
      <c r="AK412" s="36">
        <f t="shared" ref="AK412" si="2932">AVERAGE(AJ360,AJ308,AJ256)</f>
        <v>9668.3333333333339</v>
      </c>
      <c r="AL412" s="40"/>
      <c r="AM412" s="40">
        <f t="shared" ref="AM412" si="2933">((AJ412/AJ360)-1)*100</f>
        <v>955.95238095238096</v>
      </c>
      <c r="AN412" s="40">
        <f t="shared" ref="AN412" si="2934">((AJ412/AK412)-1)*100</f>
        <v>14.678503706257541</v>
      </c>
      <c r="AP412" s="41">
        <f t="shared" si="1891"/>
        <v>240433</v>
      </c>
      <c r="AQ412" s="36">
        <f t="shared" si="1892"/>
        <v>164834</v>
      </c>
      <c r="AR412" s="41">
        <f t="shared" si="2725"/>
        <v>54400</v>
      </c>
      <c r="AS412" s="36">
        <f t="shared" si="2726"/>
        <v>459667</v>
      </c>
      <c r="AT412" s="36">
        <f t="shared" ref="AT412" si="2935">AVERAGE(AS409,AS410,AS411,AS412)</f>
        <v>457742</v>
      </c>
      <c r="AU412" s="36">
        <f t="shared" ref="AU412" si="2936">AVERAGE(AT360,AT308,AT256)</f>
        <v>435738</v>
      </c>
      <c r="AV412" s="40">
        <f t="shared" ref="AV412" si="2937">((AS412/AS360)-1)*100</f>
        <v>88.07747859068833</v>
      </c>
      <c r="AW412" s="40">
        <f t="shared" ref="AW412" si="2938">((AT412/AT360)-1)*100</f>
        <v>11.952875025756949</v>
      </c>
      <c r="AX412" s="40">
        <f t="shared" ref="AX412" si="2939">((AT412/AU412)-1)*100</f>
        <v>5.0498235178019879</v>
      </c>
      <c r="AZ412" s="36">
        <f t="shared" si="379"/>
        <v>367.166</v>
      </c>
      <c r="BA412" s="36">
        <f t="shared" si="380"/>
        <v>30.960999999999999</v>
      </c>
      <c r="BB412" s="36">
        <f t="shared" si="381"/>
        <v>48.39</v>
      </c>
      <c r="BC412" s="36">
        <f t="shared" si="382"/>
        <v>13.15</v>
      </c>
      <c r="BD412" s="36">
        <f t="shared" si="383"/>
        <v>459.66699999999997</v>
      </c>
      <c r="BE412" s="41">
        <f t="shared" ref="BE412" si="2940">AZ412+BE411</f>
        <v>17201.043999999998</v>
      </c>
      <c r="BF412" s="41">
        <f t="shared" ref="BF412" si="2941">BA412+BF411</f>
        <v>961.65599999999995</v>
      </c>
      <c r="BG412" s="41">
        <f t="shared" ref="BG412" si="2942">BB412+BG411</f>
        <v>5279.9940000000024</v>
      </c>
      <c r="BH412" s="41">
        <f t="shared" ref="BH412" si="2943">BC412+BH411</f>
        <v>336.31099999999986</v>
      </c>
      <c r="BI412" s="41">
        <f t="shared" ref="BI412" si="2944">BD412+BI411</f>
        <v>23779.004999999997</v>
      </c>
      <c r="BJ412" s="1">
        <v>37</v>
      </c>
    </row>
    <row r="413" spans="1:62" x14ac:dyDescent="0.25">
      <c r="A413" s="33">
        <f t="shared" si="220"/>
        <v>40446</v>
      </c>
      <c r="B413" s="45">
        <v>297644</v>
      </c>
      <c r="C413" s="45">
        <v>174050</v>
      </c>
      <c r="D413" s="48">
        <v>5600</v>
      </c>
      <c r="E413" s="36">
        <v>477294</v>
      </c>
      <c r="F413" s="36">
        <f t="shared" ref="F413" si="2945">AVERAGE(E410,E411,E412,E413)</f>
        <v>413107.25</v>
      </c>
      <c r="G413" s="36">
        <f t="shared" ref="G413" si="2946">AVERAGE(F361,F309,F257)</f>
        <v>290455.66666666669</v>
      </c>
      <c r="H413" s="40">
        <f t="shared" ref="H413" si="2947">((E413/E361)-1)*100</f>
        <v>83.759081231543959</v>
      </c>
      <c r="I413" s="40">
        <f t="shared" ref="I413" si="2948">((F413/F361)-1)*100</f>
        <v>75.302456143328783</v>
      </c>
      <c r="J413" s="40">
        <f t="shared" ref="J413" si="2949">((F413/G413)-1)*100</f>
        <v>42.227299174744971</v>
      </c>
      <c r="L413" s="36">
        <v>12511</v>
      </c>
      <c r="M413" s="36">
        <v>3500</v>
      </c>
      <c r="N413" s="48">
        <v>12600</v>
      </c>
      <c r="O413" s="36">
        <v>28611</v>
      </c>
      <c r="P413" s="36">
        <f t="shared" ref="P413" si="2950">AVERAGE(O410,O411,O412,O413)</f>
        <v>28901.25</v>
      </c>
      <c r="Q413" s="36">
        <f t="shared" ref="Q413" si="2951">AVERAGE(P361,P309,P257)</f>
        <v>52376.333333333336</v>
      </c>
      <c r="R413" s="40">
        <f t="shared" ref="R413" si="2952">((O413/O361)-1)*100</f>
        <v>-48.38075306258682</v>
      </c>
      <c r="S413" s="40">
        <f t="shared" ref="S413" si="2953">((P413/P361)-1)*100</f>
        <v>-31.063167498524123</v>
      </c>
      <c r="T413" s="40">
        <f t="shared" ref="T413" si="2954">((P413/Q413)-1)*100</f>
        <v>-44.820020492716182</v>
      </c>
      <c r="V413" s="45">
        <v>20684</v>
      </c>
      <c r="W413" s="45">
        <v>50000</v>
      </c>
      <c r="X413" s="45">
        <v>15200</v>
      </c>
      <c r="Y413" s="45">
        <v>85884</v>
      </c>
      <c r="Z413" s="36">
        <f t="shared" ref="Z413" si="2955">AVERAGE(Y410,Y411,Y412,Y413)</f>
        <v>60137.75</v>
      </c>
      <c r="AA413" s="36">
        <f t="shared" ref="AA413" si="2956">AVERAGE(Z361,Z309,Z257)</f>
        <v>48998.75</v>
      </c>
      <c r="AB413" s="40">
        <f t="shared" ref="AB413" si="2957">((Y413/Y361)-1)*100</f>
        <v>445.29523809523806</v>
      </c>
      <c r="AC413" s="40">
        <f t="shared" ref="AC413" si="2958">((Z413/Z361)-1)*100</f>
        <v>55.965973559484674</v>
      </c>
      <c r="AD413" s="40">
        <f t="shared" ref="AD413" si="2959">((Z413/AA413)-1)*100</f>
        <v>22.733232990637518</v>
      </c>
      <c r="AF413" s="36">
        <v>0</v>
      </c>
      <c r="AG413" s="36">
        <v>0</v>
      </c>
      <c r="AH413" s="45">
        <v>1600</v>
      </c>
      <c r="AI413" s="36">
        <v>1600</v>
      </c>
      <c r="AJ413" s="36">
        <f t="shared" ref="AJ413" si="2960">AVERAGE(AI410,AI411,AI412,AI413)</f>
        <v>9187.5</v>
      </c>
      <c r="AK413" s="36">
        <f t="shared" ref="AK413" si="2961">AVERAGE(AJ361,AJ309,AJ257)</f>
        <v>8206.25</v>
      </c>
      <c r="AL413" s="40">
        <f t="shared" ref="AL413" si="2962">((AI413/AI361)-1)*100</f>
        <v>-75.077881619937699</v>
      </c>
      <c r="AM413" s="40">
        <f t="shared" ref="AM413" si="2963">((AJ413/AJ361)-1)*100</f>
        <v>298.59002169197396</v>
      </c>
      <c r="AN413" s="40">
        <f t="shared" ref="AN413" si="2964">((AJ413/AK413)-1)*100</f>
        <v>11.957349581111965</v>
      </c>
      <c r="AP413" s="41">
        <f t="shared" si="1891"/>
        <v>330839</v>
      </c>
      <c r="AQ413" s="36">
        <f t="shared" si="1892"/>
        <v>227550</v>
      </c>
      <c r="AR413" s="41">
        <f t="shared" si="2725"/>
        <v>35000</v>
      </c>
      <c r="AS413" s="36">
        <f t="shared" si="2726"/>
        <v>593389</v>
      </c>
      <c r="AT413" s="36">
        <f t="shared" ref="AT413" si="2965">AVERAGE(AS410,AS411,AS412,AS413)</f>
        <v>511333.75</v>
      </c>
      <c r="AU413" s="36">
        <f t="shared" ref="AU413" si="2966">AVERAGE(AT361,AT309,AT257)</f>
        <v>400037</v>
      </c>
      <c r="AV413" s="40">
        <f t="shared" ref="AV413" si="2967">((AS413/AS361)-1)*100</f>
        <v>75.904439490596914</v>
      </c>
      <c r="AW413" s="40">
        <f t="shared" ref="AW413" si="2968">((AT413/AT361)-1)*100</f>
        <v>60.573841663225437</v>
      </c>
      <c r="AX413" s="40">
        <f t="shared" ref="AX413" si="2969">((AT413/AU413)-1)*100</f>
        <v>27.82161400070493</v>
      </c>
      <c r="AZ413" s="36">
        <f t="shared" si="379"/>
        <v>477.29399999999998</v>
      </c>
      <c r="BA413" s="36">
        <f t="shared" si="380"/>
        <v>28.611000000000001</v>
      </c>
      <c r="BB413" s="36">
        <f t="shared" si="381"/>
        <v>85.884</v>
      </c>
      <c r="BC413" s="36">
        <f t="shared" si="382"/>
        <v>1.6</v>
      </c>
      <c r="BD413" s="36">
        <f t="shared" si="383"/>
        <v>593.38900000000001</v>
      </c>
      <c r="BE413" s="41">
        <f t="shared" ref="BE413" si="2970">AZ413+BE412</f>
        <v>17678.338</v>
      </c>
      <c r="BF413" s="41">
        <f t="shared" ref="BF413" si="2971">BA413+BF412</f>
        <v>990.26699999999994</v>
      </c>
      <c r="BG413" s="41">
        <f t="shared" ref="BG413" si="2972">BB413+BG412</f>
        <v>5365.8780000000024</v>
      </c>
      <c r="BH413" s="41">
        <f t="shared" ref="BH413" si="2973">BC413+BH412</f>
        <v>337.91099999999989</v>
      </c>
      <c r="BI413" s="41">
        <f t="shared" ref="BI413" si="2974">BD413+BI412</f>
        <v>24372.393999999997</v>
      </c>
      <c r="BJ413" s="1">
        <v>38</v>
      </c>
    </row>
    <row r="414" spans="1:62" x14ac:dyDescent="0.25">
      <c r="A414" s="33">
        <f t="shared" si="220"/>
        <v>40453</v>
      </c>
      <c r="B414" s="45">
        <v>238322</v>
      </c>
      <c r="C414" s="45">
        <v>96642</v>
      </c>
      <c r="D414" s="48">
        <v>7000</v>
      </c>
      <c r="E414" s="36">
        <v>341964</v>
      </c>
      <c r="F414" s="36">
        <f t="shared" ref="F414" si="2975">AVERAGE(E411,E412,E413,E414)</f>
        <v>393916.25</v>
      </c>
      <c r="G414" s="36">
        <f t="shared" ref="G414" si="2976">AVERAGE(F362,F310,F258)</f>
        <v>291653.5</v>
      </c>
      <c r="H414" s="40">
        <f t="shared" ref="H414" si="2977">((E414/E362)-1)*100</f>
        <v>14.769195658448497</v>
      </c>
      <c r="I414" s="40">
        <f t="shared" ref="I414" si="2978">((F414/F362)-1)*100</f>
        <v>66.958765344452161</v>
      </c>
      <c r="J414" s="40">
        <f t="shared" ref="J414" si="2979">((F414/G414)-1)*100</f>
        <v>35.063097134099188</v>
      </c>
      <c r="L414" s="36">
        <v>3280</v>
      </c>
      <c r="M414" s="36">
        <v>3350</v>
      </c>
      <c r="N414" s="48">
        <v>4200</v>
      </c>
      <c r="O414" s="36">
        <v>10830</v>
      </c>
      <c r="P414" s="36">
        <f t="shared" ref="P414" si="2980">AVERAGE(O411,O412,O413,O414)</f>
        <v>26975.5</v>
      </c>
      <c r="Q414" s="36">
        <f t="shared" ref="Q414" si="2981">AVERAGE(P362,P310,P258)</f>
        <v>48940.333333333336</v>
      </c>
      <c r="R414" s="40">
        <f t="shared" ref="R414" si="2982">((O414/O362)-1)*100</f>
        <v>-54.012738853503187</v>
      </c>
      <c r="S414" s="40">
        <f t="shared" ref="S414" si="2983">((P414/P362)-1)*100</f>
        <v>-35.209170224391883</v>
      </c>
      <c r="T414" s="40">
        <f t="shared" ref="T414" si="2984">((P414/Q414)-1)*100</f>
        <v>-44.880841296544773</v>
      </c>
      <c r="V414" s="45">
        <v>18500</v>
      </c>
      <c r="W414" s="45">
        <v>117650</v>
      </c>
      <c r="X414" s="45">
        <v>10000</v>
      </c>
      <c r="Y414" s="45">
        <v>146150</v>
      </c>
      <c r="Z414" s="36">
        <f t="shared" ref="Z414" si="2985">AVERAGE(Y411,Y412,Y413,Y414)</f>
        <v>82500.25</v>
      </c>
      <c r="AA414" s="36">
        <f t="shared" ref="AA414" si="2986">AVERAGE(Z362,Z310,Z258)</f>
        <v>53420.833333333336</v>
      </c>
      <c r="AB414" s="40">
        <f t="shared" ref="AB414" si="2987">((Y414/Y362)-1)*100</f>
        <v>871.09634551495014</v>
      </c>
      <c r="AC414" s="40">
        <f t="shared" ref="AC414" si="2988">((Z414/Z362)-1)*100</f>
        <v>194.0634997014819</v>
      </c>
      <c r="AD414" s="40">
        <f t="shared" ref="AD414" si="2989">((Z414/AA414)-1)*100</f>
        <v>54.434599485219557</v>
      </c>
      <c r="AF414" s="45">
        <v>3000</v>
      </c>
      <c r="AG414" s="36">
        <v>0</v>
      </c>
      <c r="AH414" s="45">
        <v>10000</v>
      </c>
      <c r="AI414" s="36">
        <v>13000</v>
      </c>
      <c r="AJ414" s="36">
        <f t="shared" ref="AJ414" si="2990">AVERAGE(AI411,AI412,AI413,AI414)</f>
        <v>11687.5</v>
      </c>
      <c r="AK414" s="36">
        <f t="shared" ref="AK414" si="2991">AVERAGE(AJ362,AJ310,AJ258)</f>
        <v>10654.25</v>
      </c>
      <c r="AL414" s="40">
        <f t="shared" ref="AL414" si="2992">((AI414/AI362)-1)*100</f>
        <v>-42.222222222222229</v>
      </c>
      <c r="AM414" s="40">
        <f t="shared" ref="AM414" si="2993">((AJ414/AJ362)-1)*100</f>
        <v>54.188654353562015</v>
      </c>
      <c r="AN414" s="40">
        <f t="shared" ref="AN414" si="2994">((AJ414/AK414)-1)*100</f>
        <v>9.6980078372480563</v>
      </c>
      <c r="AP414" s="41">
        <f t="shared" si="1891"/>
        <v>263102</v>
      </c>
      <c r="AQ414" s="36">
        <f t="shared" si="1892"/>
        <v>217642</v>
      </c>
      <c r="AR414" s="41">
        <f t="shared" si="2725"/>
        <v>31200</v>
      </c>
      <c r="AS414" s="36">
        <f t="shared" si="2726"/>
        <v>511944</v>
      </c>
      <c r="AT414" s="36">
        <f t="shared" ref="AT414" si="2995">AVERAGE(AS411,AS412,AS413,AS414)</f>
        <v>515079.5</v>
      </c>
      <c r="AU414" s="36">
        <f t="shared" ref="AU414" si="2996">AVERAGE(AT362,AT310,AT258)</f>
        <v>404668.91666666669</v>
      </c>
      <c r="AV414" s="40">
        <f t="shared" ref="AV414" si="2997">((AS414/AS362)-1)*100</f>
        <v>42.579750346740639</v>
      </c>
      <c r="AW414" s="40">
        <f t="shared" ref="AW414" si="2998">((AT414/AT362)-1)*100</f>
        <v>64.453774469698487</v>
      </c>
      <c r="AX414" s="40">
        <f t="shared" ref="AX414" si="2999">((AT414/AU414)-1)*100</f>
        <v>27.284176961948514</v>
      </c>
      <c r="AZ414" s="36">
        <f t="shared" si="379"/>
        <v>341.964</v>
      </c>
      <c r="BA414" s="36">
        <f t="shared" si="380"/>
        <v>10.83</v>
      </c>
      <c r="BB414" s="36">
        <f t="shared" si="381"/>
        <v>146.15</v>
      </c>
      <c r="BC414" s="36">
        <f t="shared" si="382"/>
        <v>13</v>
      </c>
      <c r="BD414" s="36">
        <f t="shared" si="383"/>
        <v>511.94400000000002</v>
      </c>
      <c r="BE414" s="41">
        <f t="shared" ref="BE414" si="3000">AZ414+BE413</f>
        <v>18020.302</v>
      </c>
      <c r="BF414" s="41">
        <f t="shared" ref="BF414" si="3001">BA414+BF413</f>
        <v>1001.097</v>
      </c>
      <c r="BG414" s="41">
        <f t="shared" ref="BG414" si="3002">BB414+BG413</f>
        <v>5512.0280000000021</v>
      </c>
      <c r="BH414" s="41">
        <f t="shared" ref="BH414" si="3003">BC414+BH413</f>
        <v>350.91099999999989</v>
      </c>
      <c r="BI414" s="41">
        <f t="shared" ref="BI414" si="3004">BD414+BI413</f>
        <v>24884.337999999996</v>
      </c>
      <c r="BJ414" s="1">
        <v>39</v>
      </c>
    </row>
    <row r="415" spans="1:62" x14ac:dyDescent="0.25">
      <c r="A415" s="33">
        <f t="shared" si="220"/>
        <v>40460</v>
      </c>
      <c r="B415" s="45">
        <v>231992</v>
      </c>
      <c r="C415" s="45">
        <v>69800</v>
      </c>
      <c r="D415" s="48">
        <v>0</v>
      </c>
      <c r="E415" s="36">
        <v>301792</v>
      </c>
      <c r="F415" s="36">
        <f t="shared" ref="F415" si="3005">AVERAGE(E412,E413,E414,E415)</f>
        <v>372054</v>
      </c>
      <c r="G415" s="36">
        <f t="shared" ref="G415" si="3006">AVERAGE(F363,F311,F259)</f>
        <v>306016.08333333331</v>
      </c>
      <c r="H415" s="40">
        <f t="shared" ref="H415" si="3007">((E415/E363)-1)*100</f>
        <v>-6.295855856974752</v>
      </c>
      <c r="I415" s="40">
        <f t="shared" ref="I415" si="3008">((F415/F363)-1)*100</f>
        <v>42.894068260421214</v>
      </c>
      <c r="J415" s="40">
        <f t="shared" ref="J415" si="3009">((F415/G415)-1)*100</f>
        <v>21.579884281681274</v>
      </c>
      <c r="L415" s="36">
        <v>14500</v>
      </c>
      <c r="M415" s="36">
        <v>0</v>
      </c>
      <c r="N415" s="48">
        <v>12600</v>
      </c>
      <c r="O415" s="36">
        <v>27100</v>
      </c>
      <c r="P415" s="36">
        <f t="shared" ref="P415" si="3010">AVERAGE(O412,O413,O414,O415)</f>
        <v>24375.5</v>
      </c>
      <c r="Q415" s="36">
        <f t="shared" ref="Q415" si="3011">AVERAGE(P363,P311,P259)</f>
        <v>40201.083333333336</v>
      </c>
      <c r="R415" s="40">
        <f t="shared" ref="R415" si="3012">((O415/O363)-1)*100</f>
        <v>-45.491481786913937</v>
      </c>
      <c r="S415" s="40">
        <f t="shared" ref="S415" si="3013">((P415/P363)-1)*100</f>
        <v>-43.399994194990278</v>
      </c>
      <c r="T415" s="40">
        <f t="shared" ref="T415" si="3014">((P415/Q415)-1)*100</f>
        <v>-39.366061859858668</v>
      </c>
      <c r="V415" s="45">
        <v>113700</v>
      </c>
      <c r="W415" s="45">
        <v>106100</v>
      </c>
      <c r="X415" s="45">
        <v>43900</v>
      </c>
      <c r="Y415" s="45">
        <v>263700</v>
      </c>
      <c r="Z415" s="36">
        <f t="shared" ref="Z415" si="3015">AVERAGE(Y412,Y413,Y414,Y415)</f>
        <v>136031</v>
      </c>
      <c r="AA415" s="36">
        <f t="shared" ref="AA415" si="3016">AVERAGE(Z363,Z311,Z259)</f>
        <v>77674.416666666672</v>
      </c>
      <c r="AB415" s="40">
        <f t="shared" ref="AB415" si="3017">((Y415/Y363)-1)*100</f>
        <v>147.55449578490828</v>
      </c>
      <c r="AC415" s="40">
        <f t="shared" ref="AC415" si="3018">((Z415/Z363)-1)*100</f>
        <v>208.39388340380191</v>
      </c>
      <c r="AD415" s="40">
        <f t="shared" ref="AD415" si="3019">((Z415/AA415)-1)*100</f>
        <v>75.129734908426514</v>
      </c>
      <c r="AF415" s="45">
        <v>4800</v>
      </c>
      <c r="AG415" s="36">
        <v>0</v>
      </c>
      <c r="AH415" s="45">
        <v>7100</v>
      </c>
      <c r="AI415" s="36">
        <v>11900</v>
      </c>
      <c r="AJ415" s="36">
        <f t="shared" ref="AJ415" si="3020">AVERAGE(AI412,AI413,AI414,AI415)</f>
        <v>9912.5</v>
      </c>
      <c r="AK415" s="36">
        <f t="shared" ref="AK415" si="3021">AVERAGE(AJ363,AJ311,AJ259)</f>
        <v>11211.083333333334</v>
      </c>
      <c r="AL415" s="40">
        <f t="shared" ref="AL415" si="3022">((AI415/AI363)-1)*100</f>
        <v>-32.428595764011128</v>
      </c>
      <c r="AM415" s="40">
        <f t="shared" ref="AM415" si="3023">((AJ415/AJ363)-1)*100</f>
        <v>-14.787990801831041</v>
      </c>
      <c r="AN415" s="40">
        <f t="shared" ref="AN415" si="3024">((AJ415/AK415)-1)*100</f>
        <v>-11.583031672526445</v>
      </c>
      <c r="AP415" s="41">
        <f t="shared" si="1891"/>
        <v>364992</v>
      </c>
      <c r="AQ415" s="36">
        <f t="shared" si="1892"/>
        <v>175900</v>
      </c>
      <c r="AR415" s="41">
        <f t="shared" si="2725"/>
        <v>63600</v>
      </c>
      <c r="AS415" s="36">
        <f t="shared" si="2726"/>
        <v>604492</v>
      </c>
      <c r="AT415" s="36">
        <f t="shared" ref="AT415" si="3025">AVERAGE(AS412,AS413,AS414,AS415)</f>
        <v>542373</v>
      </c>
      <c r="AU415" s="36">
        <f t="shared" ref="AU415" si="3026">AVERAGE(AT363,AT311,AT259)</f>
        <v>435102.66666666669</v>
      </c>
      <c r="AV415" s="40">
        <f t="shared" ref="AV415" si="3027">((AS415/AS363)-1)*100</f>
        <v>21.893293057938902</v>
      </c>
      <c r="AW415" s="40">
        <f t="shared" ref="AW415" si="3028">((AT415/AT363)-1)*100</f>
        <v>51.003538625587794</v>
      </c>
      <c r="AX415" s="40">
        <f t="shared" ref="AX415" si="3029">((AT415/AU415)-1)*100</f>
        <v>24.654028014843998</v>
      </c>
      <c r="AZ415" s="36">
        <f t="shared" si="379"/>
        <v>301.79199999999997</v>
      </c>
      <c r="BA415" s="36">
        <f t="shared" si="380"/>
        <v>27.1</v>
      </c>
      <c r="BB415" s="36">
        <f t="shared" si="381"/>
        <v>263.7</v>
      </c>
      <c r="BC415" s="36">
        <f t="shared" si="382"/>
        <v>11.9</v>
      </c>
      <c r="BD415" s="36">
        <f t="shared" si="383"/>
        <v>604.49199999999996</v>
      </c>
      <c r="BE415" s="41">
        <f t="shared" ref="BE415" si="3030">AZ415+BE414</f>
        <v>18322.094000000001</v>
      </c>
      <c r="BF415" s="41">
        <f t="shared" ref="BF415" si="3031">BA415+BF414</f>
        <v>1028.1969999999999</v>
      </c>
      <c r="BG415" s="41">
        <f t="shared" ref="BG415" si="3032">BB415+BG414</f>
        <v>5775.7280000000019</v>
      </c>
      <c r="BH415" s="41">
        <f t="shared" ref="BH415" si="3033">BC415+BH414</f>
        <v>362.81099999999986</v>
      </c>
      <c r="BI415" s="41">
        <f t="shared" ref="BI415" si="3034">BD415+BI414</f>
        <v>25488.829999999994</v>
      </c>
      <c r="BJ415" s="1">
        <v>40</v>
      </c>
    </row>
    <row r="416" spans="1:62" x14ac:dyDescent="0.25">
      <c r="A416" s="33">
        <f t="shared" si="220"/>
        <v>40467</v>
      </c>
      <c r="B416" s="45">
        <v>191135</v>
      </c>
      <c r="C416" s="45">
        <v>96365</v>
      </c>
      <c r="D416" s="48">
        <v>0</v>
      </c>
      <c r="E416" s="36">
        <v>287500</v>
      </c>
      <c r="F416" s="36">
        <f t="shared" ref="F416" si="3035">AVERAGE(E413,E414,E415,E416)</f>
        <v>352137.5</v>
      </c>
      <c r="G416" s="36">
        <f t="shared" ref="G416" si="3036">AVERAGE(F364,F312,F260)</f>
        <v>327751.33333333331</v>
      </c>
      <c r="H416" s="40">
        <f t="shared" ref="H416" si="3037">((E416/E364)-1)*100</f>
        <v>0.56843025797987945</v>
      </c>
      <c r="I416" s="40">
        <f t="shared" ref="I416" si="3038">((F416/F364)-1)*100</f>
        <v>20.839091967423929</v>
      </c>
      <c r="J416" s="40">
        <f t="shared" ref="J416" si="3039">((F416/G416)-1)*100</f>
        <v>7.4404477378174905</v>
      </c>
      <c r="L416" s="36">
        <v>9533</v>
      </c>
      <c r="M416" s="36">
        <v>0</v>
      </c>
      <c r="N416" s="48">
        <v>4200</v>
      </c>
      <c r="O416" s="36">
        <v>13733</v>
      </c>
      <c r="P416" s="36">
        <f t="shared" ref="P416" si="3040">AVERAGE(O413,O414,O415,O416)</f>
        <v>20068.5</v>
      </c>
      <c r="Q416" s="36">
        <f t="shared" ref="Q416" si="3041">AVERAGE(P364,P312,P260)</f>
        <v>35246.25</v>
      </c>
      <c r="R416" s="40">
        <f t="shared" ref="R416" si="3042">((O416/O364)-1)*100</f>
        <v>0.68181818181818343</v>
      </c>
      <c r="S416" s="40">
        <f t="shared" ref="S416" si="3043">((P416/P364)-1)*100</f>
        <v>-43.601669313024296</v>
      </c>
      <c r="T416" s="40">
        <f t="shared" ref="T416" si="3044">((P416/Q416)-1)*100</f>
        <v>-43.062027875305887</v>
      </c>
      <c r="V416" s="45">
        <v>464591</v>
      </c>
      <c r="W416" s="45">
        <v>213146</v>
      </c>
      <c r="X416" s="45">
        <v>31400</v>
      </c>
      <c r="Y416" s="45">
        <v>709137</v>
      </c>
      <c r="Z416" s="36">
        <f t="shared" ref="Z416" si="3045">AVERAGE(Y413,Y414,Y415,Y416)</f>
        <v>301217.75</v>
      </c>
      <c r="AA416" s="36">
        <f t="shared" ref="AA416" si="3046">AVERAGE(Z364,Z312,Z260)</f>
        <v>112612.58333333333</v>
      </c>
      <c r="AB416" s="40">
        <f t="shared" ref="AB416" si="3047">((Y416/Y364)-1)*100</f>
        <v>383.28721751219905</v>
      </c>
      <c r="AC416" s="40">
        <f t="shared" ref="AC416" si="3048">((Z416/Z364)-1)*100</f>
        <v>324.16970012744059</v>
      </c>
      <c r="AD416" s="40">
        <f t="shared" ref="AD416" si="3049">((Z416/AA416)-1)*100</f>
        <v>167.4814315451722</v>
      </c>
      <c r="AF416" s="36">
        <v>0</v>
      </c>
      <c r="AG416" s="36">
        <v>0</v>
      </c>
      <c r="AH416" s="45">
        <v>1500</v>
      </c>
      <c r="AI416" s="36">
        <v>1500</v>
      </c>
      <c r="AJ416" s="36">
        <f t="shared" ref="AJ416" si="3050">AVERAGE(AI413,AI414,AI415,AI416)</f>
        <v>7000</v>
      </c>
      <c r="AK416" s="36">
        <f t="shared" ref="AK416" si="3051">AVERAGE(AJ364,AJ312,AJ260)</f>
        <v>12078.666666666666</v>
      </c>
      <c r="AL416" s="40">
        <f t="shared" ref="AL416" si="3052">((AI416/AI364)-1)*100</f>
        <v>-82.142857142857139</v>
      </c>
      <c r="AM416" s="40">
        <f t="shared" ref="AM416" si="3053">((AJ416/AJ364)-1)*100</f>
        <v>-49.026961096648527</v>
      </c>
      <c r="AN416" s="40">
        <f t="shared" ref="AN416" si="3054">((AJ416/AK416)-1)*100</f>
        <v>-42.046583508113478</v>
      </c>
      <c r="AP416" s="41">
        <f t="shared" si="1891"/>
        <v>665259</v>
      </c>
      <c r="AQ416" s="36">
        <f t="shared" si="1892"/>
        <v>309511</v>
      </c>
      <c r="AR416" s="41">
        <f t="shared" si="2725"/>
        <v>37100</v>
      </c>
      <c r="AS416" s="36">
        <f t="shared" si="2726"/>
        <v>1011870</v>
      </c>
      <c r="AT416" s="36">
        <f t="shared" ref="AT416" si="3055">AVERAGE(AS413,AS414,AS415,AS416)</f>
        <v>680423.75</v>
      </c>
      <c r="AU416" s="36">
        <f t="shared" ref="AU416" si="3056">AVERAGE(AT364,AT312,AT260)</f>
        <v>487688.83333333331</v>
      </c>
      <c r="AV416" s="40">
        <f t="shared" ref="AV416" si="3057">((AS416/AS364)-1)*100</f>
        <v>122.5616797207504</v>
      </c>
      <c r="AW416" s="40">
        <f t="shared" ref="AW416" si="3058">((AT416/AT364)-1)*100</f>
        <v>65.255683198134747</v>
      </c>
      <c r="AX416" s="40">
        <f t="shared" ref="AX416" si="3059">((AT416/AU416)-1)*100</f>
        <v>39.520059409466349</v>
      </c>
      <c r="AZ416" s="36">
        <f t="shared" si="379"/>
        <v>287.5</v>
      </c>
      <c r="BA416" s="36">
        <f t="shared" si="380"/>
        <v>13.733000000000001</v>
      </c>
      <c r="BB416" s="36">
        <f t="shared" si="381"/>
        <v>709.13699999999994</v>
      </c>
      <c r="BC416" s="36">
        <f t="shared" si="382"/>
        <v>1.5</v>
      </c>
      <c r="BD416" s="36">
        <f t="shared" si="383"/>
        <v>1011.87</v>
      </c>
      <c r="BE416" s="41">
        <f t="shared" ref="BE416" si="3060">AZ416+BE415</f>
        <v>18609.594000000001</v>
      </c>
      <c r="BF416" s="41">
        <f t="shared" ref="BF416" si="3061">BA416+BF415</f>
        <v>1041.9299999999998</v>
      </c>
      <c r="BG416" s="41">
        <f t="shared" ref="BG416" si="3062">BB416+BG415</f>
        <v>6484.8650000000016</v>
      </c>
      <c r="BH416" s="41">
        <f t="shared" ref="BH416" si="3063">BC416+BH415</f>
        <v>364.31099999999986</v>
      </c>
      <c r="BI416" s="41">
        <f t="shared" ref="BI416" si="3064">BD416+BI415</f>
        <v>26500.699999999993</v>
      </c>
      <c r="BJ416" s="1">
        <v>41</v>
      </c>
    </row>
    <row r="417" spans="1:62" x14ac:dyDescent="0.25">
      <c r="A417" s="33">
        <f t="shared" si="220"/>
        <v>40474</v>
      </c>
      <c r="B417" s="45">
        <v>209791</v>
      </c>
      <c r="C417" s="45">
        <v>43100</v>
      </c>
      <c r="D417" s="48">
        <v>1400</v>
      </c>
      <c r="E417" s="36">
        <v>254291</v>
      </c>
      <c r="F417" s="36">
        <f t="shared" ref="F417" si="3065">AVERAGE(E414,E415,E416,E417)</f>
        <v>296386.75</v>
      </c>
      <c r="G417" s="36">
        <f t="shared" ref="G417" si="3066">AVERAGE(F365,F313,F261)</f>
        <v>360691.25</v>
      </c>
      <c r="H417" s="40">
        <f t="shared" ref="H417" si="3067">((E417/E365)-1)*100</f>
        <v>-20.411695481803271</v>
      </c>
      <c r="I417" s="40">
        <f t="shared" ref="I417" si="3068">((F417/F365)-1)*100</f>
        <v>-3.25303367852392</v>
      </c>
      <c r="J417" s="40">
        <f t="shared" ref="J417" si="3069">((F417/G417)-1)*100</f>
        <v>-17.828128628016348</v>
      </c>
      <c r="L417" s="36">
        <v>7722</v>
      </c>
      <c r="M417" s="36">
        <v>0</v>
      </c>
      <c r="N417" s="48">
        <v>7000</v>
      </c>
      <c r="O417" s="36">
        <v>14722</v>
      </c>
      <c r="P417" s="36">
        <f t="shared" ref="P417" si="3070">AVERAGE(O414,O415,O416,O417)</f>
        <v>16596.25</v>
      </c>
      <c r="Q417" s="36">
        <f t="shared" ref="Q417" si="3071">AVERAGE(P365,P313,P261)</f>
        <v>30980.166666666668</v>
      </c>
      <c r="R417" s="40">
        <f t="shared" ref="R417" si="3072">((O417/O365)-1)*100</f>
        <v>-48.757396449704139</v>
      </c>
      <c r="S417" s="40">
        <f t="shared" ref="S417" si="3073">((P417/P365)-1)*100</f>
        <v>-42.591903975371203</v>
      </c>
      <c r="T417" s="40">
        <f t="shared" ref="T417" si="3074">((P417/Q417)-1)*100</f>
        <v>-46.429436037034442</v>
      </c>
      <c r="V417" s="45">
        <v>313809</v>
      </c>
      <c r="W417" s="45">
        <v>129350</v>
      </c>
      <c r="X417" s="45">
        <v>39600</v>
      </c>
      <c r="Y417" s="45">
        <v>482759</v>
      </c>
      <c r="Z417" s="36">
        <f t="shared" ref="Z417" si="3075">AVERAGE(Y414,Y415,Y416,Y417)</f>
        <v>400436.5</v>
      </c>
      <c r="AA417" s="36">
        <f t="shared" ref="AA417" si="3076">AVERAGE(Z365,Z313,Z261)</f>
        <v>155412.66666666666</v>
      </c>
      <c r="AB417" s="40">
        <f t="shared" ref="AB417" si="3077">((Y417/Y365)-1)*100</f>
        <v>91.403933074300213</v>
      </c>
      <c r="AC417" s="40">
        <f t="shared" ref="AC417" si="3078">((Z417/Z365)-1)*100</f>
        <v>207.71799186973126</v>
      </c>
      <c r="AD417" s="40">
        <f t="shared" ref="AD417" si="3079">((Z417/AA417)-1)*100</f>
        <v>157.66014353184428</v>
      </c>
      <c r="AF417" s="45">
        <v>13700</v>
      </c>
      <c r="AG417" s="36">
        <v>0</v>
      </c>
      <c r="AH417" s="45">
        <v>4400</v>
      </c>
      <c r="AI417" s="36">
        <v>18100</v>
      </c>
      <c r="AJ417" s="36">
        <f t="shared" ref="AJ417" si="3080">AVERAGE(AI414,AI415,AI416,AI417)</f>
        <v>11125</v>
      </c>
      <c r="AK417" s="36">
        <f t="shared" ref="AK417" si="3081">AVERAGE(AJ365,AJ313,AJ261)</f>
        <v>12613.25</v>
      </c>
      <c r="AL417" s="40">
        <f t="shared" ref="AL417" si="3082">((AI417/AI365)-1)*100</f>
        <v>320.93023255813955</v>
      </c>
      <c r="AM417" s="40">
        <f t="shared" ref="AM417" si="3083">((AJ417/AJ365)-1)*100</f>
        <v>-15.737251708924283</v>
      </c>
      <c r="AN417" s="40">
        <f t="shared" ref="AN417" si="3084">((AJ417/AK417)-1)*100</f>
        <v>-11.799100152617292</v>
      </c>
      <c r="AP417" s="41">
        <f t="shared" si="1891"/>
        <v>545022</v>
      </c>
      <c r="AQ417" s="36">
        <f t="shared" si="1892"/>
        <v>172450</v>
      </c>
      <c r="AR417" s="41">
        <f t="shared" si="2725"/>
        <v>52400</v>
      </c>
      <c r="AS417" s="36">
        <f t="shared" si="2726"/>
        <v>769872</v>
      </c>
      <c r="AT417" s="36">
        <f t="shared" ref="AT417" si="3085">AVERAGE(AS414,AS415,AS416,AS417)</f>
        <v>724544.5</v>
      </c>
      <c r="AU417" s="36">
        <f t="shared" ref="AU417" si="3086">AVERAGE(AT365,AT313,AT261)</f>
        <v>559697.33333333337</v>
      </c>
      <c r="AV417" s="40">
        <f t="shared" ref="AV417" si="3087">((AS417/AS365)-1)*100</f>
        <v>27.30249124443165</v>
      </c>
      <c r="AW417" s="40">
        <f t="shared" ref="AW417" si="3088">((AT417/AT365)-1)*100</f>
        <v>51.38974353081047</v>
      </c>
      <c r="AX417" s="40">
        <f t="shared" ref="AX417" si="3089">((AT417/AU417)-1)*100</f>
        <v>29.452912645644179</v>
      </c>
      <c r="AZ417" s="36">
        <f t="shared" si="379"/>
        <v>254.291</v>
      </c>
      <c r="BA417" s="36">
        <f t="shared" si="380"/>
        <v>14.722</v>
      </c>
      <c r="BB417" s="36">
        <f t="shared" si="381"/>
        <v>482.75900000000001</v>
      </c>
      <c r="BC417" s="36">
        <f t="shared" si="382"/>
        <v>18.100000000000001</v>
      </c>
      <c r="BD417" s="36">
        <f t="shared" si="383"/>
        <v>769.87199999999996</v>
      </c>
      <c r="BE417" s="41">
        <f t="shared" ref="BE417" si="3090">AZ417+BE416</f>
        <v>18863.885000000002</v>
      </c>
      <c r="BF417" s="41">
        <f t="shared" ref="BF417" si="3091">BA417+BF416</f>
        <v>1056.6519999999998</v>
      </c>
      <c r="BG417" s="41">
        <f t="shared" ref="BG417" si="3092">BB417+BG416</f>
        <v>6967.6240000000016</v>
      </c>
      <c r="BH417" s="41">
        <f t="shared" ref="BH417" si="3093">BC417+BH416</f>
        <v>382.41099999999989</v>
      </c>
      <c r="BI417" s="41">
        <f t="shared" ref="BI417" si="3094">BD417+BI416</f>
        <v>27270.571999999993</v>
      </c>
      <c r="BJ417" s="1">
        <v>42</v>
      </c>
    </row>
    <row r="418" spans="1:62" x14ac:dyDescent="0.25">
      <c r="A418" s="33">
        <f t="shared" si="220"/>
        <v>40481</v>
      </c>
      <c r="B418" s="45">
        <v>286968</v>
      </c>
      <c r="C418" s="45">
        <v>53200</v>
      </c>
      <c r="D418" s="48">
        <v>0</v>
      </c>
      <c r="E418" s="36">
        <v>340168</v>
      </c>
      <c r="F418" s="36">
        <f t="shared" ref="F418" si="3095">AVERAGE(E415,E416,E417,E418)</f>
        <v>295937.75</v>
      </c>
      <c r="G418" s="36">
        <f t="shared" ref="G418" si="3096">AVERAGE(F366,F314,F262)</f>
        <v>357566.58333333331</v>
      </c>
      <c r="H418" s="40">
        <f t="shared" ref="H418" si="3097">((E418/E366)-1)*100</f>
        <v>42.17028603908588</v>
      </c>
      <c r="I418" s="40">
        <f t="shared" ref="I418" si="3098">((F418/F366)-1)*100</f>
        <v>1.4597332693362608</v>
      </c>
      <c r="J418" s="40">
        <f t="shared" ref="J418" si="3099">((F418/G418)-1)*100</f>
        <v>-17.235624414007734</v>
      </c>
      <c r="L418" s="36">
        <v>13740</v>
      </c>
      <c r="M418" s="36">
        <v>0</v>
      </c>
      <c r="N418" s="48">
        <v>2800</v>
      </c>
      <c r="O418" s="36">
        <v>16540</v>
      </c>
      <c r="P418" s="36">
        <f t="shared" ref="P418" si="3100">AVERAGE(O415,O416,O417,O418)</f>
        <v>18023.75</v>
      </c>
      <c r="Q418" s="36">
        <f t="shared" ref="Q418" si="3101">AVERAGE(P366,P314,P262)</f>
        <v>26768.166666666668</v>
      </c>
      <c r="R418" s="40">
        <f t="shared" ref="R418" si="3102">((O418/O366)-1)*100</f>
        <v>57.134714041421255</v>
      </c>
      <c r="S418" s="40">
        <f t="shared" ref="S418" si="3103">((P418/P366)-1)*100</f>
        <v>-29.740871039731807</v>
      </c>
      <c r="T418" s="40">
        <f t="shared" ref="T418" si="3104">((P418/Q418)-1)*100</f>
        <v>-32.66722288290196</v>
      </c>
      <c r="V418" s="45">
        <v>198268</v>
      </c>
      <c r="W418" s="45">
        <v>112150</v>
      </c>
      <c r="X418" s="45">
        <v>41100</v>
      </c>
      <c r="Y418" s="45">
        <v>351518</v>
      </c>
      <c r="Z418" s="36">
        <f t="shared" ref="Z418" si="3105">AVERAGE(Y415,Y416,Y417,Y418)</f>
        <v>451778.5</v>
      </c>
      <c r="AA418" s="36">
        <f t="shared" ref="AA418" si="3106">AVERAGE(Z366,Z314,Z262)</f>
        <v>202243</v>
      </c>
      <c r="AB418" s="40">
        <f t="shared" ref="AB418" si="3107">((Y418/Y366)-1)*100</f>
        <v>-31.695269629560542</v>
      </c>
      <c r="AC418" s="40">
        <f t="shared" ref="AC418" si="3108">((Z418/Z366)-1)*100</f>
        <v>77.149629548301846</v>
      </c>
      <c r="AD418" s="40">
        <f t="shared" ref="AD418" si="3109">((Z418/AA418)-1)*100</f>
        <v>123.38399845730135</v>
      </c>
      <c r="AF418" s="36">
        <v>0</v>
      </c>
      <c r="AG418" s="36">
        <v>0</v>
      </c>
      <c r="AH418" s="45">
        <v>4500</v>
      </c>
      <c r="AI418" s="36">
        <v>4500</v>
      </c>
      <c r="AJ418" s="36">
        <f t="shared" ref="AJ418" si="3110">AVERAGE(AI415,AI416,AI417,AI418)</f>
        <v>9000</v>
      </c>
      <c r="AK418" s="36">
        <f t="shared" ref="AK418" si="3111">AVERAGE(AJ366,AJ314,AJ262)</f>
        <v>10964.083333333334</v>
      </c>
      <c r="AL418" s="40">
        <f t="shared" ref="AL418" si="3112">((AI418/AI366)-1)*100</f>
        <v>-42.307692307692314</v>
      </c>
      <c r="AM418" s="40">
        <f t="shared" ref="AM418" si="3113">((AJ418/AJ366)-1)*100</f>
        <v>-5.5390832043242133</v>
      </c>
      <c r="AN418" s="40">
        <f t="shared" ref="AN418" si="3114">((AJ418/AK418)-1)*100</f>
        <v>-17.913794282847782</v>
      </c>
      <c r="AP418" s="41">
        <f t="shared" si="1891"/>
        <v>498976</v>
      </c>
      <c r="AQ418" s="36">
        <f t="shared" si="1892"/>
        <v>165350</v>
      </c>
      <c r="AR418" s="41">
        <f t="shared" si="2725"/>
        <v>48400</v>
      </c>
      <c r="AS418" s="36">
        <f t="shared" si="2726"/>
        <v>712726</v>
      </c>
      <c r="AT418" s="36">
        <f t="shared" ref="AT418" si="3115">AVERAGE(AS415,AS416,AS417,AS418)</f>
        <v>774740</v>
      </c>
      <c r="AU418" s="36">
        <f t="shared" ref="AU418" si="3116">AVERAGE(AT366,AT314,AT262)</f>
        <v>597541.83333333337</v>
      </c>
      <c r="AV418" s="40">
        <f t="shared" ref="AV418" si="3117">((AS418/AS366)-1)*100</f>
        <v>-7.7049982777062649</v>
      </c>
      <c r="AW418" s="40">
        <f t="shared" ref="AW418" si="3118">((AT418/AT366)-1)*100</f>
        <v>33.142574810422978</v>
      </c>
      <c r="AX418" s="40">
        <f t="shared" ref="AX418" si="3119">((AT418/AU418)-1)*100</f>
        <v>29.654520701618935</v>
      </c>
      <c r="AZ418" s="36">
        <f t="shared" si="379"/>
        <v>340.16800000000001</v>
      </c>
      <c r="BA418" s="36">
        <f t="shared" si="380"/>
        <v>16.54</v>
      </c>
      <c r="BB418" s="36">
        <f t="shared" si="381"/>
        <v>351.51799999999997</v>
      </c>
      <c r="BC418" s="36">
        <f t="shared" si="382"/>
        <v>4.5</v>
      </c>
      <c r="BD418" s="36">
        <f t="shared" si="383"/>
        <v>712.726</v>
      </c>
      <c r="BE418" s="41">
        <f t="shared" ref="BE418" si="3120">AZ418+BE417</f>
        <v>19204.053000000004</v>
      </c>
      <c r="BF418" s="41">
        <f t="shared" ref="BF418" si="3121">BA418+BF417</f>
        <v>1073.1919999999998</v>
      </c>
      <c r="BG418" s="41">
        <f t="shared" ref="BG418" si="3122">BB418+BG417</f>
        <v>7319.1420000000016</v>
      </c>
      <c r="BH418" s="41">
        <f t="shared" ref="BH418" si="3123">BC418+BH417</f>
        <v>386.91099999999989</v>
      </c>
      <c r="BI418" s="41">
        <f t="shared" ref="BI418" si="3124">BD418+BI417</f>
        <v>27983.297999999992</v>
      </c>
      <c r="BJ418" s="1">
        <v>43</v>
      </c>
    </row>
    <row r="419" spans="1:62" x14ac:dyDescent="0.25">
      <c r="A419" s="33">
        <f t="shared" si="220"/>
        <v>40488</v>
      </c>
      <c r="B419" s="45">
        <v>237921</v>
      </c>
      <c r="C419" s="45">
        <v>51850</v>
      </c>
      <c r="D419" s="48">
        <v>0</v>
      </c>
      <c r="E419" s="36">
        <v>289771</v>
      </c>
      <c r="F419" s="36">
        <f t="shared" ref="F419" si="3125">AVERAGE(E416,E417,E418,E419)</f>
        <v>292932.5</v>
      </c>
      <c r="G419" s="36">
        <f t="shared" ref="G419" si="3126">AVERAGE(F367,F315,F263)</f>
        <v>397653.5</v>
      </c>
      <c r="H419" s="40">
        <f t="shared" ref="H419" si="3127">((E419/E367)-1)*100</f>
        <v>12.023427533150354</v>
      </c>
      <c r="I419" s="40">
        <f t="shared" ref="I419" si="3128">((F419/F367)-1)*100</f>
        <v>6.2002807886372135</v>
      </c>
      <c r="J419" s="40">
        <f t="shared" ref="J419" si="3129">((F419/G419)-1)*100</f>
        <v>-26.334736145915983</v>
      </c>
      <c r="L419" s="36">
        <v>8200</v>
      </c>
      <c r="M419" s="36">
        <v>3518</v>
      </c>
      <c r="N419" s="48">
        <v>1400</v>
      </c>
      <c r="O419" s="36">
        <v>13118</v>
      </c>
      <c r="P419" s="36">
        <f t="shared" ref="P419" si="3130">AVERAGE(O416,O417,O418,O419)</f>
        <v>14528.25</v>
      </c>
      <c r="Q419" s="36">
        <f t="shared" ref="Q419" si="3131">AVERAGE(P367,P315,P263)</f>
        <v>24068.166666666668</v>
      </c>
      <c r="R419" s="40">
        <f t="shared" ref="R419" si="3132">((O419/O367)-1)*100</f>
        <v>-60.900149031296571</v>
      </c>
      <c r="S419" s="40">
        <f t="shared" ref="S419" si="3133">((P419/P367)-1)*100</f>
        <v>-32.775374222057692</v>
      </c>
      <c r="T419" s="40">
        <f t="shared" ref="T419" si="3134">((P419/Q419)-1)*100</f>
        <v>-39.637072481632032</v>
      </c>
      <c r="V419" s="45">
        <v>133097</v>
      </c>
      <c r="W419" s="45">
        <v>79080</v>
      </c>
      <c r="X419" s="45">
        <v>28000</v>
      </c>
      <c r="Y419" s="45">
        <v>240177</v>
      </c>
      <c r="Z419" s="36">
        <f t="shared" ref="Z419" si="3135">AVERAGE(Y416,Y417,Y418,Y419)</f>
        <v>445897.75</v>
      </c>
      <c r="AA419" s="36">
        <f t="shared" ref="AA419" si="3136">AVERAGE(Z367,Z315,Z263)</f>
        <v>241152.08333333334</v>
      </c>
      <c r="AB419" s="40">
        <f t="shared" ref="AB419" si="3137">((Y419/Y367)-1)*100</f>
        <v>-38.317303370786519</v>
      </c>
      <c r="AC419" s="40">
        <f t="shared" ref="AC419" si="3138">((Z419/Z367)-1)*100</f>
        <v>36.887730158815437</v>
      </c>
      <c r="AD419" s="40">
        <f t="shared" ref="AD419" si="3139">((Z419/AA419)-1)*100</f>
        <v>84.903129940476703</v>
      </c>
      <c r="AF419" s="36">
        <v>0</v>
      </c>
      <c r="AG419" s="36">
        <v>0</v>
      </c>
      <c r="AH419" s="36">
        <v>0</v>
      </c>
      <c r="AI419" s="36">
        <v>0</v>
      </c>
      <c r="AJ419" s="36">
        <f t="shared" ref="AJ419" si="3140">AVERAGE(AI416,AI417,AI418,AI419)</f>
        <v>6025</v>
      </c>
      <c r="AK419" s="36">
        <f t="shared" ref="AK419" si="3141">AVERAGE(AJ367,AJ315,AJ263)</f>
        <v>10034.583333333334</v>
      </c>
      <c r="AL419" s="40">
        <f t="shared" ref="AL419" si="3142">((AI419/AI367)-1)*100</f>
        <v>-100</v>
      </c>
      <c r="AM419" s="40">
        <f t="shared" ref="AM419" si="3143">((AJ419/AJ367)-1)*100</f>
        <v>-38.987341772151893</v>
      </c>
      <c r="AN419" s="40">
        <f t="shared" ref="AN419" si="3144">((AJ419/AK419)-1)*100</f>
        <v>-39.957646472615536</v>
      </c>
      <c r="AP419" s="41">
        <f t="shared" si="1891"/>
        <v>379218</v>
      </c>
      <c r="AQ419" s="36">
        <f t="shared" si="1892"/>
        <v>134448</v>
      </c>
      <c r="AR419" s="41">
        <f t="shared" si="2725"/>
        <v>29400</v>
      </c>
      <c r="AS419" s="36">
        <f t="shared" si="2726"/>
        <v>543066</v>
      </c>
      <c r="AT419" s="36">
        <f t="shared" ref="AT419" si="3145">AVERAGE(AS416,AS417,AS418,AS419)</f>
        <v>759383.5</v>
      </c>
      <c r="AU419" s="36">
        <f t="shared" ref="AU419" si="3146">AVERAGE(AT367,AT315,AT263)</f>
        <v>672908.33333333337</v>
      </c>
      <c r="AV419" s="40">
        <f t="shared" ref="AV419" si="3147">((AS419/AS367)-1)*100</f>
        <v>-22.48503058114888</v>
      </c>
      <c r="AW419" s="40">
        <f t="shared" ref="AW419" si="3148">((AT419/AT367)-1)*100</f>
        <v>19.955090896310203</v>
      </c>
      <c r="AX419" s="40">
        <f t="shared" ref="AX419" si="3149">((AT419/AU419)-1)*100</f>
        <v>12.850957906599447</v>
      </c>
      <c r="AZ419" s="36">
        <f t="shared" si="379"/>
        <v>289.77100000000002</v>
      </c>
      <c r="BA419" s="36">
        <f t="shared" si="380"/>
        <v>13.118</v>
      </c>
      <c r="BB419" s="36">
        <f t="shared" si="381"/>
        <v>240.17699999999999</v>
      </c>
      <c r="BC419" s="36">
        <f t="shared" si="382"/>
        <v>0</v>
      </c>
      <c r="BD419" s="36">
        <f t="shared" si="383"/>
        <v>543.06600000000003</v>
      </c>
      <c r="BE419" s="41">
        <f t="shared" ref="BE419" si="3150">AZ419+BE418</f>
        <v>19493.824000000004</v>
      </c>
      <c r="BF419" s="41">
        <f t="shared" ref="BF419" si="3151">BA419+BF418</f>
        <v>1086.3099999999997</v>
      </c>
      <c r="BG419" s="41">
        <f t="shared" ref="BG419" si="3152">BB419+BG418</f>
        <v>7559.3190000000013</v>
      </c>
      <c r="BH419" s="41">
        <f t="shared" ref="BH419" si="3153">BC419+BH418</f>
        <v>386.91099999999989</v>
      </c>
      <c r="BI419" s="41">
        <f t="shared" ref="BI419" si="3154">BD419+BI418</f>
        <v>28526.36399999999</v>
      </c>
      <c r="BJ419" s="1">
        <v>44</v>
      </c>
    </row>
    <row r="420" spans="1:62" x14ac:dyDescent="0.25">
      <c r="A420" s="33">
        <f t="shared" si="220"/>
        <v>40495</v>
      </c>
      <c r="B420" s="45">
        <v>406986</v>
      </c>
      <c r="C420" s="45">
        <v>59536</v>
      </c>
      <c r="D420" s="48">
        <v>0</v>
      </c>
      <c r="E420" s="36">
        <v>466522</v>
      </c>
      <c r="F420" s="36">
        <f t="shared" ref="F420" si="3155">AVERAGE(E417,E418,E419,E420)</f>
        <v>337688</v>
      </c>
      <c r="G420" s="36">
        <f t="shared" ref="G420" si="3156">AVERAGE(F368,F316,F264)</f>
        <v>453364.08333333331</v>
      </c>
      <c r="H420" s="40">
        <f t="shared" ref="H420" si="3157">((E420/E368)-1)*100</f>
        <v>8.4198637204502944</v>
      </c>
      <c r="I420" s="40">
        <f t="shared" ref="I420" si="3158">((F420/F368)-1)*100</f>
        <v>8.2560601664772637</v>
      </c>
      <c r="J420" s="40">
        <f t="shared" ref="J420" si="3159">((F420/G420)-1)*100</f>
        <v>-25.515052379719094</v>
      </c>
      <c r="L420" s="36">
        <v>1600</v>
      </c>
      <c r="M420" s="36">
        <v>0</v>
      </c>
      <c r="N420" s="48">
        <v>0</v>
      </c>
      <c r="O420" s="36">
        <v>1600</v>
      </c>
      <c r="P420" s="36">
        <f t="shared" ref="P420" si="3160">AVERAGE(O417,O418,O419,O420)</f>
        <v>11495</v>
      </c>
      <c r="Q420" s="36">
        <f t="shared" ref="Q420" si="3161">AVERAGE(P368,P316,P264)</f>
        <v>23605.166666666668</v>
      </c>
      <c r="R420" s="40">
        <f t="shared" ref="R420" si="3162">((O420/O368)-1)*100</f>
        <v>-95.822454308093995</v>
      </c>
      <c r="S420" s="40">
        <f t="shared" ref="S420" si="3163">((P420/P368)-1)*100</f>
        <v>-58.616096340431653</v>
      </c>
      <c r="T420" s="40">
        <f t="shared" ref="T420" si="3164">((P420/Q420)-1)*100</f>
        <v>-51.303033940309682</v>
      </c>
      <c r="V420" s="45">
        <v>284146</v>
      </c>
      <c r="W420" s="45">
        <v>48394</v>
      </c>
      <c r="X420" s="45">
        <v>84000</v>
      </c>
      <c r="Y420" s="45">
        <v>416540</v>
      </c>
      <c r="Z420" s="36">
        <f t="shared" ref="Z420" si="3165">AVERAGE(Y417,Y418,Y419,Y420)</f>
        <v>372748.5</v>
      </c>
      <c r="AA420" s="36">
        <f t="shared" ref="AA420" si="3166">AVERAGE(Z368,Z316,Z264)</f>
        <v>280270.16666666669</v>
      </c>
      <c r="AB420" s="40">
        <f t="shared" ref="AB420" si="3167">((Y420/Y368)-1)*100</f>
        <v>-39.890529013563381</v>
      </c>
      <c r="AC420" s="40">
        <f t="shared" ref="AC420" si="3168">((Z420/Z368)-1)*100</f>
        <v>-19.370688666858459</v>
      </c>
      <c r="AD420" s="40">
        <f t="shared" ref="AD420" si="3169">((Z420/AA420)-1)*100</f>
        <v>32.99613884460291</v>
      </c>
      <c r="AF420" s="45">
        <v>1600</v>
      </c>
      <c r="AG420" s="36">
        <v>6350</v>
      </c>
      <c r="AH420" s="45">
        <v>5600</v>
      </c>
      <c r="AI420" s="36">
        <v>13550</v>
      </c>
      <c r="AJ420" s="36">
        <f t="shared" ref="AJ420" si="3170">AVERAGE(AI417,AI418,AI419,AI420)</f>
        <v>9037.5</v>
      </c>
      <c r="AK420" s="36">
        <f t="shared" ref="AK420" si="3171">AVERAGE(AJ368,AJ316,AJ264)</f>
        <v>9411.5833333333339</v>
      </c>
      <c r="AL420" s="40">
        <f t="shared" ref="AL420" si="3172">((AI420/AI368)-1)*100</f>
        <v>26.635514018691598</v>
      </c>
      <c r="AM420" s="40">
        <f t="shared" ref="AM420" si="3173">((AJ420/AJ368)-1)*100</f>
        <v>-13.516746411483249</v>
      </c>
      <c r="AN420" s="40">
        <f t="shared" ref="AN420" si="3174">((AJ420/AK420)-1)*100</f>
        <v>-3.9747120126794155</v>
      </c>
      <c r="AP420" s="41">
        <f t="shared" si="1891"/>
        <v>694332</v>
      </c>
      <c r="AQ420" s="36">
        <f t="shared" si="1892"/>
        <v>114280</v>
      </c>
      <c r="AR420" s="41">
        <f t="shared" si="2725"/>
        <v>89600</v>
      </c>
      <c r="AS420" s="36">
        <f t="shared" si="2726"/>
        <v>898212</v>
      </c>
      <c r="AT420" s="36">
        <f t="shared" ref="AT420" si="3175">AVERAGE(AS417,AS418,AS419,AS420)</f>
        <v>730969</v>
      </c>
      <c r="AU420" s="36">
        <f t="shared" ref="AU420" si="3176">AVERAGE(AT368,AT316,AT264)</f>
        <v>766651</v>
      </c>
      <c r="AV420" s="40">
        <f t="shared" ref="AV420" si="3177">((AS420/AS368)-1)*100</f>
        <v>-23.377814326331769</v>
      </c>
      <c r="AW420" s="40">
        <f t="shared" ref="AW420" si="3178">((AT420/AT368)-1)*100</f>
        <v>-10.030155330723979</v>
      </c>
      <c r="AX420" s="40">
        <f t="shared" ref="AX420" si="3179">((AT420/AU420)-1)*100</f>
        <v>-4.6542690220191414</v>
      </c>
      <c r="AZ420" s="36">
        <f t="shared" si="379"/>
        <v>466.52199999999999</v>
      </c>
      <c r="BA420" s="36">
        <f t="shared" si="380"/>
        <v>1.6</v>
      </c>
      <c r="BB420" s="36">
        <f t="shared" si="381"/>
        <v>416.54</v>
      </c>
      <c r="BC420" s="36">
        <f t="shared" si="382"/>
        <v>13.55</v>
      </c>
      <c r="BD420" s="36">
        <f t="shared" si="383"/>
        <v>898.21199999999999</v>
      </c>
      <c r="BE420" s="41">
        <f t="shared" ref="BE420" si="3180">AZ420+BE419</f>
        <v>19960.346000000005</v>
      </c>
      <c r="BF420" s="41">
        <f t="shared" ref="BF420" si="3181">BA420+BF419</f>
        <v>1087.9099999999996</v>
      </c>
      <c r="BG420" s="41">
        <f t="shared" ref="BG420" si="3182">BB420+BG419</f>
        <v>7975.8590000000013</v>
      </c>
      <c r="BH420" s="41">
        <f t="shared" ref="BH420" si="3183">BC420+BH419</f>
        <v>400.4609999999999</v>
      </c>
      <c r="BI420" s="41">
        <f t="shared" ref="BI420" si="3184">BD420+BI419</f>
        <v>29424.57599999999</v>
      </c>
      <c r="BJ420" s="1">
        <v>45</v>
      </c>
    </row>
    <row r="421" spans="1:62" x14ac:dyDescent="0.25">
      <c r="A421" s="33">
        <f t="shared" si="220"/>
        <v>40502</v>
      </c>
      <c r="B421" s="45">
        <v>377254</v>
      </c>
      <c r="C421" s="45">
        <v>36900</v>
      </c>
      <c r="D421" s="48">
        <v>0</v>
      </c>
      <c r="E421" s="36">
        <v>414154</v>
      </c>
      <c r="F421" s="36">
        <f t="shared" ref="F421" si="3185">AVERAGE(E418,E419,E420,E421)</f>
        <v>377653.75</v>
      </c>
      <c r="G421" s="36">
        <f t="shared" ref="G421" si="3186">AVERAGE(F369,F317,F265)</f>
        <v>484935.66666666669</v>
      </c>
      <c r="H421" s="40">
        <f t="shared" ref="H421" si="3187">((E421/E369)-1)*100</f>
        <v>23.048446422523149</v>
      </c>
      <c r="I421" s="40">
        <f t="shared" ref="I421" si="3188">((F421/F369)-1)*100</f>
        <v>19.434333116172574</v>
      </c>
      <c r="J421" s="40">
        <f t="shared" ref="J421" si="3189">((F421/G421)-1)*100</f>
        <v>-22.122917335426628</v>
      </c>
      <c r="L421" s="36">
        <v>4500</v>
      </c>
      <c r="M421" s="36">
        <v>1500</v>
      </c>
      <c r="N421" s="48">
        <v>1400</v>
      </c>
      <c r="O421" s="36">
        <v>7400</v>
      </c>
      <c r="P421" s="36">
        <f t="shared" ref="P421" si="3190">AVERAGE(O418,O419,O420,O421)</f>
        <v>9664.5</v>
      </c>
      <c r="Q421" s="36">
        <f t="shared" ref="Q421" si="3191">AVERAGE(P369,P317,P265)</f>
        <v>19990.166666666668</v>
      </c>
      <c r="R421" s="40">
        <f t="shared" ref="R421" si="3192">((O421/O369)-1)*100</f>
        <v>-70.693069306930695</v>
      </c>
      <c r="S421" s="40">
        <f t="shared" ref="S421" si="3193">((P421/P369)-1)*100</f>
        <v>-64.081169977514733</v>
      </c>
      <c r="T421" s="40">
        <f t="shared" ref="T421" si="3194">((P421/Q421)-1)*100</f>
        <v>-51.653729750460656</v>
      </c>
      <c r="V421" s="45">
        <v>135863</v>
      </c>
      <c r="W421" s="45">
        <v>15600</v>
      </c>
      <c r="X421" s="45">
        <v>29400</v>
      </c>
      <c r="Y421" s="45">
        <v>180863</v>
      </c>
      <c r="Z421" s="36">
        <f t="shared" ref="Z421" si="3195">AVERAGE(Y418,Y419,Y420,Y421)</f>
        <v>297274.5</v>
      </c>
      <c r="AA421" s="36">
        <f t="shared" ref="AA421" si="3196">AVERAGE(Z369,Z317,Z265)</f>
        <v>306547.25</v>
      </c>
      <c r="AB421" s="40">
        <f t="shared" ref="AB421" si="3197">((Y421/Y369)-1)*100</f>
        <v>-70.06213914931935</v>
      </c>
      <c r="AC421" s="40">
        <f t="shared" ref="AC421" si="3198">((Z421/Z369)-1)*100</f>
        <v>-45.977200532096617</v>
      </c>
      <c r="AD421" s="40">
        <f t="shared" ref="AD421" si="3199">((Z421/AA421)-1)*100</f>
        <v>-3.0249007290067076</v>
      </c>
      <c r="AF421" s="45">
        <v>12000</v>
      </c>
      <c r="AG421" s="36">
        <v>4650</v>
      </c>
      <c r="AH421" s="45">
        <v>14300</v>
      </c>
      <c r="AI421" s="36">
        <v>30950</v>
      </c>
      <c r="AJ421" s="36">
        <f t="shared" ref="AJ421" si="3200">AVERAGE(AI418,AI419,AI420,AI421)</f>
        <v>12250</v>
      </c>
      <c r="AK421" s="36">
        <f t="shared" ref="AK421" si="3201">AVERAGE(AJ369,AJ317,AJ265)</f>
        <v>9768.75</v>
      </c>
      <c r="AL421" s="40">
        <f t="shared" ref="AL421" si="3202">((AI421/AI369)-1)*100</f>
        <v>125.09090909090909</v>
      </c>
      <c r="AM421" s="40">
        <f t="shared" ref="AM421" si="3203">((AJ421/AJ369)-1)*100</f>
        <v>-4.3902439024390283</v>
      </c>
      <c r="AN421" s="40">
        <f t="shared" ref="AN421" si="3204">((AJ421/AK421)-1)*100</f>
        <v>25.399872040946892</v>
      </c>
      <c r="AP421" s="41">
        <f t="shared" si="1891"/>
        <v>529617</v>
      </c>
      <c r="AQ421" s="36">
        <f t="shared" si="1892"/>
        <v>58650</v>
      </c>
      <c r="AR421" s="41">
        <f t="shared" si="2725"/>
        <v>45100</v>
      </c>
      <c r="AS421" s="36">
        <f t="shared" si="2726"/>
        <v>633367</v>
      </c>
      <c r="AT421" s="36">
        <f t="shared" ref="AT421" si="3205">AVERAGE(AS418,AS419,AS420,AS421)</f>
        <v>696842.75</v>
      </c>
      <c r="AU421" s="36">
        <f t="shared" ref="AU421" si="3206">AVERAGE(AT369,AT317,AT265)</f>
        <v>821241.83333333337</v>
      </c>
      <c r="AV421" s="40">
        <f t="shared" ref="AV421" si="3207">((AS421/AS369)-1)*100</f>
        <v>-35.351319681618776</v>
      </c>
      <c r="AW421" s="40">
        <f t="shared" ref="AW421" si="3208">((AT421/AT369)-1)*100</f>
        <v>-23.10250971918909</v>
      </c>
      <c r="AX421" s="40">
        <f t="shared" ref="AX421" si="3209">((AT421/AU421)-1)*100</f>
        <v>-15.147679804426273</v>
      </c>
      <c r="AZ421" s="36">
        <f t="shared" si="379"/>
        <v>414.154</v>
      </c>
      <c r="BA421" s="36">
        <f t="shared" si="380"/>
        <v>7.4</v>
      </c>
      <c r="BB421" s="36">
        <f t="shared" si="381"/>
        <v>180.863</v>
      </c>
      <c r="BC421" s="36">
        <f t="shared" si="382"/>
        <v>30.95</v>
      </c>
      <c r="BD421" s="36">
        <f t="shared" si="383"/>
        <v>633.36699999999996</v>
      </c>
      <c r="BE421" s="41">
        <f t="shared" ref="BE421" si="3210">AZ421+BE420</f>
        <v>20374.500000000004</v>
      </c>
      <c r="BF421" s="41">
        <f t="shared" ref="BF421" si="3211">BA421+BF420</f>
        <v>1095.3099999999997</v>
      </c>
      <c r="BG421" s="41">
        <f t="shared" ref="BG421" si="3212">BB421+BG420</f>
        <v>8156.7220000000016</v>
      </c>
      <c r="BH421" s="41">
        <f t="shared" ref="BH421" si="3213">BC421+BH420</f>
        <v>431.41099999999989</v>
      </c>
      <c r="BI421" s="41">
        <f t="shared" ref="BI421" si="3214">BD421+BI420</f>
        <v>30057.942999999988</v>
      </c>
      <c r="BJ421" s="1">
        <v>46</v>
      </c>
    </row>
    <row r="422" spans="1:62" x14ac:dyDescent="0.25">
      <c r="A422" s="33">
        <f t="shared" si="220"/>
        <v>40509</v>
      </c>
      <c r="B422" s="45">
        <v>378620</v>
      </c>
      <c r="C422" s="45">
        <v>63600</v>
      </c>
      <c r="D422" s="48">
        <v>0</v>
      </c>
      <c r="E422" s="36">
        <v>442220</v>
      </c>
      <c r="F422" s="36">
        <f t="shared" ref="F422" si="3215">AVERAGE(E419,E420,E421,E422)</f>
        <v>403166.75</v>
      </c>
      <c r="G422" s="36">
        <f t="shared" ref="G422" si="3216">AVERAGE(F370,F318,F266)</f>
        <v>541528.33333333337</v>
      </c>
      <c r="H422" s="40">
        <f t="shared" ref="H422" si="3217">((E422/E370)-1)*100</f>
        <v>-13.737071874719586</v>
      </c>
      <c r="I422" s="40">
        <f t="shared" ref="I422" si="3218">((F422/F370)-1)*100</f>
        <v>4.8424048649639673</v>
      </c>
      <c r="J422" s="40">
        <f t="shared" ref="J422" si="3219">((F422/G422)-1)*100</f>
        <v>-25.550202051600877</v>
      </c>
      <c r="L422" s="36">
        <v>9200</v>
      </c>
      <c r="M422" s="36">
        <v>1750</v>
      </c>
      <c r="N422" s="48">
        <v>4200</v>
      </c>
      <c r="O422" s="36">
        <v>15150</v>
      </c>
      <c r="P422" s="36">
        <f t="shared" ref="P422" si="3220">AVERAGE(O419,O420,O421,O422)</f>
        <v>9317</v>
      </c>
      <c r="Q422" s="36">
        <f t="shared" ref="Q422" si="3221">AVERAGE(P370,P318,P266)</f>
        <v>17894.666666666668</v>
      </c>
      <c r="R422" s="40">
        <f t="shared" ref="R422" si="3222">((O422/O370)-1)*100</f>
        <v>422.41379310344831</v>
      </c>
      <c r="S422" s="40">
        <f t="shared" ref="S422" si="3223">((P422/P370)-1)*100</f>
        <v>-62.731999999999999</v>
      </c>
      <c r="T422" s="40">
        <f t="shared" ref="T422" si="3224">((P422/Q422)-1)*100</f>
        <v>-47.934207585127787</v>
      </c>
      <c r="V422" s="45">
        <v>188468</v>
      </c>
      <c r="W422" s="45">
        <v>83750</v>
      </c>
      <c r="X422" s="45">
        <v>78400</v>
      </c>
      <c r="Y422" s="45">
        <v>350618</v>
      </c>
      <c r="Z422" s="36">
        <f t="shared" ref="Z422" si="3225">AVERAGE(Y419,Y420,Y421,Y422)</f>
        <v>297049.5</v>
      </c>
      <c r="AA422" s="36">
        <f t="shared" ref="AA422" si="3226">AVERAGE(Z370,Z318,Z266)</f>
        <v>310638.83333333331</v>
      </c>
      <c r="AB422" s="40">
        <f t="shared" ref="AB422" si="3227">((Y422/Y370)-1)*100</f>
        <v>-21.192614153583346</v>
      </c>
      <c r="AC422" s="40">
        <f t="shared" ref="AC422" si="3228">((Z422/Z370)-1)*100</f>
        <v>-44.252096180075142</v>
      </c>
      <c r="AD422" s="40">
        <f t="shared" ref="AD422" si="3229">((Z422/AA422)-1)*100</f>
        <v>-4.3746408610642611</v>
      </c>
      <c r="AF422" s="45">
        <v>1600</v>
      </c>
      <c r="AG422" s="36">
        <v>0</v>
      </c>
      <c r="AH422" s="45">
        <v>1400</v>
      </c>
      <c r="AI422" s="36">
        <v>3000</v>
      </c>
      <c r="AJ422" s="36">
        <f t="shared" ref="AJ422" si="3230">AVERAGE(AI419,AI420,AI421,AI422)</f>
        <v>11875</v>
      </c>
      <c r="AK422" s="36">
        <f t="shared" ref="AK422" si="3231">AVERAGE(AJ370,AJ318,AJ266)</f>
        <v>9280.25</v>
      </c>
      <c r="AL422" s="40">
        <f t="shared" ref="AL422" si="3232">((AI422/AI370)-1)*100</f>
        <v>-49.152542372881356</v>
      </c>
      <c r="AM422" s="40">
        <f t="shared" ref="AM422" si="3233">((AJ422/AJ370)-1)*100</f>
        <v>-3.7487335359675744</v>
      </c>
      <c r="AN422" s="40">
        <f t="shared" ref="AN422" si="3234">((AJ422/AK422)-1)*100</f>
        <v>27.959914872982949</v>
      </c>
      <c r="AP422" s="41">
        <f t="shared" si="1891"/>
        <v>577888</v>
      </c>
      <c r="AQ422" s="36">
        <f t="shared" si="1892"/>
        <v>149100</v>
      </c>
      <c r="AR422" s="41">
        <f t="shared" si="2725"/>
        <v>84000</v>
      </c>
      <c r="AS422" s="36">
        <f t="shared" si="2726"/>
        <v>810988</v>
      </c>
      <c r="AT422" s="36">
        <f t="shared" ref="AT422" si="3235">AVERAGE(AS419,AS420,AS421,AS422)</f>
        <v>721408.25</v>
      </c>
      <c r="AU422" s="36">
        <f t="shared" ref="AU422" si="3236">AVERAGE(AT370,AT318,AT266)</f>
        <v>879342.08333333337</v>
      </c>
      <c r="AV422" s="40">
        <f t="shared" ref="AV422" si="3237">((AS422/AS370)-1)*100</f>
        <v>-16.076937166462979</v>
      </c>
      <c r="AW422" s="40">
        <f t="shared" ref="AW422" si="3238">((AT422/AT370)-1)*100</f>
        <v>-24.438288526906504</v>
      </c>
      <c r="AX422" s="40">
        <f t="shared" ref="AX422" si="3239">((AT422/AU422)-1)*100</f>
        <v>-17.960454335888432</v>
      </c>
      <c r="AZ422" s="36">
        <f t="shared" si="379"/>
        <v>442.22</v>
      </c>
      <c r="BA422" s="36">
        <f t="shared" si="380"/>
        <v>15.15</v>
      </c>
      <c r="BB422" s="36">
        <f t="shared" si="381"/>
        <v>350.61799999999999</v>
      </c>
      <c r="BC422" s="36">
        <f t="shared" si="382"/>
        <v>3</v>
      </c>
      <c r="BD422" s="36">
        <f t="shared" si="383"/>
        <v>810.98800000000006</v>
      </c>
      <c r="BE422" s="41">
        <f t="shared" ref="BE422" si="3240">AZ422+BE421</f>
        <v>20816.720000000005</v>
      </c>
      <c r="BF422" s="41">
        <f t="shared" ref="BF422" si="3241">BA422+BF421</f>
        <v>1110.4599999999998</v>
      </c>
      <c r="BG422" s="41">
        <f t="shared" ref="BG422" si="3242">BB422+BG421</f>
        <v>8507.340000000002</v>
      </c>
      <c r="BH422" s="41">
        <f t="shared" ref="BH422" si="3243">BC422+BH421</f>
        <v>434.41099999999989</v>
      </c>
      <c r="BI422" s="41">
        <f t="shared" ref="BI422" si="3244">BD422+BI421</f>
        <v>30868.93099999999</v>
      </c>
      <c r="BJ422" s="1">
        <v>47</v>
      </c>
    </row>
    <row r="423" spans="1:62" x14ac:dyDescent="0.25">
      <c r="A423" s="33">
        <f t="shared" si="220"/>
        <v>40516</v>
      </c>
      <c r="B423" s="45">
        <v>486208</v>
      </c>
      <c r="C423" s="45">
        <v>30750</v>
      </c>
      <c r="D423" s="48">
        <v>0</v>
      </c>
      <c r="E423" s="36">
        <v>516958</v>
      </c>
      <c r="F423" s="36">
        <f t="shared" ref="F423" si="3245">AVERAGE(E420,E421,E422,E423)</f>
        <v>459963.5</v>
      </c>
      <c r="G423" s="36">
        <f t="shared" ref="G423" si="3246">AVERAGE(F371,F319,F267)</f>
        <v>559449.66666666663</v>
      </c>
      <c r="H423" s="40">
        <f t="shared" ref="H423" si="3247">((E423/E371)-1)*100</f>
        <v>-16.098268757293312</v>
      </c>
      <c r="I423" s="40">
        <f t="shared" ref="I423" si="3248">((F423/F371)-1)*100</f>
        <v>-2.9438311426263852</v>
      </c>
      <c r="J423" s="40">
        <f t="shared" ref="J423" si="3249">((F423/G423)-1)*100</f>
        <v>-17.782862801479304</v>
      </c>
      <c r="L423" s="36">
        <v>4500</v>
      </c>
      <c r="M423" s="36">
        <v>1750</v>
      </c>
      <c r="N423" s="48">
        <v>2800</v>
      </c>
      <c r="O423" s="36">
        <v>9050</v>
      </c>
      <c r="P423" s="36">
        <f t="shared" ref="P423" si="3250">AVERAGE(O420,O421,O422,O423)</f>
        <v>8300</v>
      </c>
      <c r="Q423" s="36">
        <f t="shared" ref="Q423" si="3251">AVERAGE(P371,P319,P267)</f>
        <v>17205.5</v>
      </c>
      <c r="R423" s="40">
        <f t="shared" ref="R423" si="3252">((O423/O371)-1)*100</f>
        <v>-19.555555555555561</v>
      </c>
      <c r="S423" s="40">
        <f t="shared" ref="S423" si="3253">((P423/P371)-1)*100</f>
        <v>-57.27155727155727</v>
      </c>
      <c r="T423" s="40">
        <f t="shared" ref="T423" si="3254">((P423/Q423)-1)*100</f>
        <v>-51.759611752056031</v>
      </c>
      <c r="V423" s="45">
        <v>439374</v>
      </c>
      <c r="W423" s="45">
        <v>75150</v>
      </c>
      <c r="X423" s="45">
        <v>61600</v>
      </c>
      <c r="Y423" s="45">
        <v>576124</v>
      </c>
      <c r="Z423" s="36">
        <f t="shared" ref="Z423" si="3255">AVERAGE(Y420,Y421,Y422,Y423)</f>
        <v>381036.25</v>
      </c>
      <c r="AA423" s="36">
        <f t="shared" ref="AA423" si="3256">AVERAGE(Z371,Z319,Z267)</f>
        <v>306663.91666666669</v>
      </c>
      <c r="AB423" s="40">
        <f t="shared" ref="AB423" si="3257">((Y423/Y371)-1)*100</f>
        <v>57.430715335807236</v>
      </c>
      <c r="AC423" s="40">
        <f t="shared" ref="AC423" si="3258">((Z423/Z371)-1)*100</f>
        <v>-27.695597061798249</v>
      </c>
      <c r="AD423" s="40">
        <f t="shared" ref="AD423" si="3259">((Z423/AA423)-1)*100</f>
        <v>24.252065303846472</v>
      </c>
      <c r="AF423" s="45">
        <v>1500</v>
      </c>
      <c r="AG423" s="36">
        <v>0</v>
      </c>
      <c r="AH423" s="45">
        <v>11050</v>
      </c>
      <c r="AI423" s="36">
        <v>12550</v>
      </c>
      <c r="AJ423" s="36">
        <f t="shared" ref="AJ423" si="3260">AVERAGE(AI420,AI421,AI422,AI423)</f>
        <v>15012.5</v>
      </c>
      <c r="AK423" s="36">
        <f t="shared" ref="AK423" si="3261">AVERAGE(AJ371,AJ319,AJ267)</f>
        <v>8974.4166666666661</v>
      </c>
      <c r="AL423" s="40">
        <f t="shared" ref="AL423" si="3262">((AI423/AI371)-1)*100</f>
        <v>37.458926615553125</v>
      </c>
      <c r="AM423" s="40">
        <f t="shared" ref="AM423" si="3263">((AJ423/AJ371)-1)*100</f>
        <v>52.102330293819655</v>
      </c>
      <c r="AN423" s="40">
        <f t="shared" ref="AN423" si="3264">((AJ423/AK423)-1)*100</f>
        <v>67.281067478851938</v>
      </c>
      <c r="AP423" s="41">
        <f t="shared" si="1891"/>
        <v>931582</v>
      </c>
      <c r="AQ423" s="36">
        <f t="shared" si="1892"/>
        <v>107650</v>
      </c>
      <c r="AR423" s="41">
        <f t="shared" si="2725"/>
        <v>75450</v>
      </c>
      <c r="AS423" s="36">
        <f t="shared" si="2726"/>
        <v>1114682</v>
      </c>
      <c r="AT423" s="36">
        <f t="shared" ref="AT423" si="3265">AVERAGE(AS420,AS421,AS422,AS423)</f>
        <v>864312.25</v>
      </c>
      <c r="AU423" s="36">
        <f t="shared" ref="AU423" si="3266">AVERAGE(AT371,AT319,AT267)</f>
        <v>892293.5</v>
      </c>
      <c r="AV423" s="40">
        <f t="shared" ref="AV423" si="3267">((AS423/AS371)-1)*100</f>
        <v>11.192331824742819</v>
      </c>
      <c r="AW423" s="40">
        <f t="shared" ref="AW423" si="3268">((AT423/AT371)-1)*100</f>
        <v>-16.102378303215758</v>
      </c>
      <c r="AX423" s="40">
        <f t="shared" ref="AX423" si="3269">((AT423/AU423)-1)*100</f>
        <v>-3.1358796180853021</v>
      </c>
      <c r="AZ423" s="36">
        <f t="shared" si="379"/>
        <v>516.95799999999997</v>
      </c>
      <c r="BA423" s="36">
        <f t="shared" si="380"/>
        <v>9.0500000000000007</v>
      </c>
      <c r="BB423" s="36">
        <f t="shared" si="381"/>
        <v>576.12400000000002</v>
      </c>
      <c r="BC423" s="36">
        <f t="shared" si="382"/>
        <v>12.55</v>
      </c>
      <c r="BD423" s="36">
        <f t="shared" si="383"/>
        <v>1114.682</v>
      </c>
      <c r="BE423" s="41">
        <f t="shared" ref="BE423" si="3270">AZ423+BE422</f>
        <v>21333.678000000004</v>
      </c>
      <c r="BF423" s="41">
        <f t="shared" ref="BF423" si="3271">BA423+BF422</f>
        <v>1119.5099999999998</v>
      </c>
      <c r="BG423" s="41">
        <f t="shared" ref="BG423" si="3272">BB423+BG422</f>
        <v>9083.4640000000018</v>
      </c>
      <c r="BH423" s="41">
        <f t="shared" ref="BH423" si="3273">BC423+BH422</f>
        <v>446.9609999999999</v>
      </c>
      <c r="BI423" s="41">
        <f t="shared" ref="BI423" si="3274">BD423+BI422</f>
        <v>31983.61299999999</v>
      </c>
      <c r="BJ423" s="1">
        <v>48</v>
      </c>
    </row>
    <row r="424" spans="1:62" x14ac:dyDescent="0.25">
      <c r="A424" s="33">
        <f t="shared" si="220"/>
        <v>40523</v>
      </c>
      <c r="B424" s="45">
        <v>273932</v>
      </c>
      <c r="C424" s="45">
        <v>25900</v>
      </c>
      <c r="D424" s="48">
        <v>0</v>
      </c>
      <c r="E424" s="36">
        <v>299832</v>
      </c>
      <c r="F424" s="36">
        <f t="shared" ref="F424" si="3275">AVERAGE(E421,E422,E423,E424)</f>
        <v>418291</v>
      </c>
      <c r="G424" s="36">
        <f t="shared" ref="G424" si="3276">AVERAGE(F372,F320,F268)</f>
        <v>548971.25</v>
      </c>
      <c r="H424" s="40">
        <f t="shared" ref="H424" si="3277">((E424/E372)-1)*100</f>
        <v>-52.169224388220648</v>
      </c>
      <c r="I424" s="40">
        <f t="shared" ref="I424" si="3278">((F424/F372)-1)*100</f>
        <v>-20.029518785485511</v>
      </c>
      <c r="J424" s="40">
        <f t="shared" ref="J424" si="3279">((F424/G424)-1)*100</f>
        <v>-23.804570822242511</v>
      </c>
      <c r="L424" s="36">
        <v>22000</v>
      </c>
      <c r="M424" s="36">
        <v>6950</v>
      </c>
      <c r="N424" s="48">
        <v>0</v>
      </c>
      <c r="O424" s="36">
        <v>28950</v>
      </c>
      <c r="P424" s="36">
        <f t="shared" ref="P424" si="3280">AVERAGE(O421,O422,O423,O424)</f>
        <v>15137.5</v>
      </c>
      <c r="Q424" s="36">
        <f t="shared" ref="Q424" si="3281">AVERAGE(P372,P320,P268)</f>
        <v>15152.583333333334</v>
      </c>
      <c r="R424" s="40">
        <f t="shared" ref="R424" si="3282">((O424/O372)-1)*100</f>
        <v>529.3478260869565</v>
      </c>
      <c r="S424" s="40">
        <f t="shared" ref="S424" si="3283">((P424/P372)-1)*100</f>
        <v>37.613636363636374</v>
      </c>
      <c r="T424" s="40">
        <f t="shared" ref="T424" si="3284">((P424/Q424)-1)*100</f>
        <v>-9.9542982219757992E-2</v>
      </c>
      <c r="V424" s="45">
        <v>286200</v>
      </c>
      <c r="W424" s="45">
        <v>62850</v>
      </c>
      <c r="X424" s="45">
        <v>36400</v>
      </c>
      <c r="Y424" s="45">
        <v>385450</v>
      </c>
      <c r="Z424" s="36">
        <f t="shared" ref="Z424" si="3285">AVERAGE(Y421,Y422,Y423,Y424)</f>
        <v>373263.75</v>
      </c>
      <c r="AA424" s="36">
        <f t="shared" ref="AA424" si="3286">AVERAGE(Z372,Z320,Z268)</f>
        <v>282453.75</v>
      </c>
      <c r="AB424" s="40">
        <f t="shared" ref="AB424" si="3287">((Y424/Y372)-1)*100</f>
        <v>18.322579060786715</v>
      </c>
      <c r="AC424" s="40">
        <f t="shared" ref="AC424" si="3288">((Z424/Z372)-1)*100</f>
        <v>-14.229162274400275</v>
      </c>
      <c r="AD424" s="40">
        <f t="shared" ref="AD424" si="3289">((Z424/AA424)-1)*100</f>
        <v>32.150396303819662</v>
      </c>
      <c r="AF424" s="36">
        <v>0</v>
      </c>
      <c r="AG424" s="36">
        <v>0</v>
      </c>
      <c r="AH424" s="45">
        <v>3000</v>
      </c>
      <c r="AI424" s="36">
        <v>3000</v>
      </c>
      <c r="AJ424" s="36">
        <f t="shared" ref="AJ424" si="3290">AVERAGE(AI421,AI422,AI423,AI424)</f>
        <v>12375</v>
      </c>
      <c r="AK424" s="36">
        <f t="shared" ref="AK424" si="3291">AVERAGE(AJ372,AJ320,AJ268)</f>
        <v>9698.6666666666661</v>
      </c>
      <c r="AL424" s="40">
        <f t="shared" ref="AL424" si="3292">((AI424/AI372)-1)*100</f>
        <v>-66.292134831460686</v>
      </c>
      <c r="AM424" s="40">
        <f t="shared" ref="AM424" si="3293">((AJ424/AJ372)-1)*100</f>
        <v>31.369426751592357</v>
      </c>
      <c r="AN424" s="40">
        <f t="shared" ref="AN424" si="3294">((AJ424/AK424)-1)*100</f>
        <v>27.594858399780044</v>
      </c>
      <c r="AP424" s="41">
        <f t="shared" si="1891"/>
        <v>582132</v>
      </c>
      <c r="AQ424" s="36">
        <f t="shared" si="1892"/>
        <v>95700</v>
      </c>
      <c r="AR424" s="41">
        <f t="shared" si="2725"/>
        <v>39400</v>
      </c>
      <c r="AS424" s="36">
        <f t="shared" si="2726"/>
        <v>717232</v>
      </c>
      <c r="AT424" s="36">
        <f t="shared" ref="AT424" si="3295">AVERAGE(AS421,AS422,AS423,AS424)</f>
        <v>819067.25</v>
      </c>
      <c r="AU424" s="36">
        <f t="shared" ref="AU424" si="3296">AVERAGE(AT372,AT320,AT268)</f>
        <v>856276.25</v>
      </c>
      <c r="AV424" s="40">
        <f t="shared" ref="AV424" si="3297">((AS424/AS372)-1)*100</f>
        <v>-25.761756796760661</v>
      </c>
      <c r="AW424" s="40">
        <f t="shared" ref="AW424" si="3298">((AT424/AT372)-1)*100</f>
        <v>-16.307614257804516</v>
      </c>
      <c r="AX424" s="40">
        <f t="shared" ref="AX424" si="3299">((AT424/AU424)-1)*100</f>
        <v>-4.3454434243621716</v>
      </c>
      <c r="AZ424" s="36">
        <f t="shared" si="379"/>
        <v>299.83199999999999</v>
      </c>
      <c r="BA424" s="36">
        <f t="shared" si="380"/>
        <v>28.95</v>
      </c>
      <c r="BB424" s="36">
        <f t="shared" si="381"/>
        <v>385.45</v>
      </c>
      <c r="BC424" s="36">
        <f t="shared" si="382"/>
        <v>3</v>
      </c>
      <c r="BD424" s="36">
        <f t="shared" si="383"/>
        <v>717.23199999999997</v>
      </c>
      <c r="BE424" s="41">
        <f t="shared" ref="BE424" si="3300">AZ424+BE423</f>
        <v>21633.510000000002</v>
      </c>
      <c r="BF424" s="41">
        <f t="shared" ref="BF424" si="3301">BA424+BF423</f>
        <v>1148.4599999999998</v>
      </c>
      <c r="BG424" s="41">
        <f t="shared" ref="BG424" si="3302">BB424+BG423</f>
        <v>9468.9140000000025</v>
      </c>
      <c r="BH424" s="41">
        <f t="shared" ref="BH424" si="3303">BC424+BH423</f>
        <v>449.9609999999999</v>
      </c>
      <c r="BI424" s="41">
        <f t="shared" ref="BI424" si="3304">BD424+BI423</f>
        <v>32700.84499999999</v>
      </c>
      <c r="BJ424" s="1">
        <v>49</v>
      </c>
    </row>
    <row r="425" spans="1:62" x14ac:dyDescent="0.25">
      <c r="A425" s="33">
        <f t="shared" si="220"/>
        <v>40530</v>
      </c>
      <c r="B425" s="45">
        <v>278144</v>
      </c>
      <c r="C425" s="45">
        <v>70950</v>
      </c>
      <c r="D425" s="48">
        <v>0</v>
      </c>
      <c r="E425" s="36">
        <v>349094</v>
      </c>
      <c r="F425" s="36">
        <f t="shared" ref="F425" si="3305">AVERAGE(E422,E423,E424,E425)</f>
        <v>402026</v>
      </c>
      <c r="G425" s="36">
        <f t="shared" ref="G425" si="3306">AVERAGE(F373,F321,F269)</f>
        <v>513768.83333333331</v>
      </c>
      <c r="H425" s="40">
        <f t="shared" ref="H425" si="3307">((E425/E373)-1)*100</f>
        <v>-34.701916889879833</v>
      </c>
      <c r="I425" s="40">
        <f t="shared" ref="I425" si="3308">((F425/F373)-1)*100</f>
        <v>-29.785243192381671</v>
      </c>
      <c r="J425" s="40">
        <f t="shared" ref="J425" si="3309">((F425/G425)-1)*100</f>
        <v>-21.749632535774033</v>
      </c>
      <c r="L425" s="36">
        <v>0</v>
      </c>
      <c r="M425" s="36">
        <v>13700</v>
      </c>
      <c r="N425" s="48">
        <v>2800</v>
      </c>
      <c r="O425" s="36">
        <v>16500</v>
      </c>
      <c r="P425" s="36">
        <f t="shared" ref="P425" si="3310">AVERAGE(O422,O423,O424,O425)</f>
        <v>17412.5</v>
      </c>
      <c r="Q425" s="36">
        <f t="shared" ref="Q425" si="3311">AVERAGE(P373,P321,P269)</f>
        <v>16419.25</v>
      </c>
      <c r="R425" s="40">
        <f t="shared" ref="R425" si="3312">((O425/O373)-1)*100</f>
        <v>-9.3406593406593412</v>
      </c>
      <c r="S425" s="40">
        <f t="shared" ref="S425" si="3313">((P425/P373)-1)*100</f>
        <v>88.497970230040607</v>
      </c>
      <c r="T425" s="40">
        <f t="shared" ref="T425" si="3314">((P425/Q425)-1)*100</f>
        <v>6.0493018865051651</v>
      </c>
      <c r="V425" s="45">
        <v>157210</v>
      </c>
      <c r="W425" s="45">
        <v>119100</v>
      </c>
      <c r="X425" s="45">
        <v>59000</v>
      </c>
      <c r="Y425" s="45">
        <v>335310</v>
      </c>
      <c r="Z425" s="36">
        <f t="shared" ref="Z425" si="3315">AVERAGE(Y422,Y423,Y424,Y425)</f>
        <v>411875.5</v>
      </c>
      <c r="AA425" s="36">
        <f t="shared" ref="AA425" si="3316">AVERAGE(Z373,Z321,Z269)</f>
        <v>247361.91666666666</v>
      </c>
      <c r="AB425" s="40">
        <f t="shared" ref="AB425" si="3317">((Y425/Y373)-1)*100</f>
        <v>25.833108168963335</v>
      </c>
      <c r="AC425" s="40">
        <f t="shared" ref="AC425" si="3318">((Z425/Z373)-1)*100</f>
        <v>17.419301500328199</v>
      </c>
      <c r="AD425" s="40">
        <f t="shared" ref="AD425" si="3319">((Z425/AA425)-1)*100</f>
        <v>66.50723989781504</v>
      </c>
      <c r="AF425" s="36">
        <v>1600</v>
      </c>
      <c r="AG425" s="36">
        <v>0</v>
      </c>
      <c r="AH425" s="45">
        <v>9400</v>
      </c>
      <c r="AI425" s="36">
        <v>11000</v>
      </c>
      <c r="AJ425" s="36">
        <f t="shared" ref="AJ425" si="3320">AVERAGE(AI422,AI423,AI424,AI425)</f>
        <v>7387.5</v>
      </c>
      <c r="AK425" s="36">
        <f t="shared" ref="AK425" si="3321">AVERAGE(AJ373,AJ321,AJ269)</f>
        <v>9402.3333333333339</v>
      </c>
      <c r="AL425" s="40">
        <f t="shared" ref="AL425" si="3322">((AI425/AI373)-1)*100</f>
        <v>14.583333333333325</v>
      </c>
      <c r="AM425" s="40">
        <f t="shared" ref="AM425" si="3323">((AJ425/AJ373)-1)*100</f>
        <v>-11.869967193558006</v>
      </c>
      <c r="AN425" s="40">
        <f t="shared" ref="AN425" si="3324">((AJ425/AK425)-1)*100</f>
        <v>-21.429077888467408</v>
      </c>
      <c r="AP425" s="41">
        <f t="shared" si="1891"/>
        <v>436954</v>
      </c>
      <c r="AQ425" s="36">
        <f t="shared" si="1892"/>
        <v>203750</v>
      </c>
      <c r="AR425" s="41">
        <f t="shared" si="2725"/>
        <v>71200</v>
      </c>
      <c r="AS425" s="36">
        <f t="shared" si="2726"/>
        <v>711904</v>
      </c>
      <c r="AT425" s="36">
        <f t="shared" ref="AT425" si="3325">AVERAGE(AS422,AS423,AS424,AS425)</f>
        <v>838701.5</v>
      </c>
      <c r="AU425" s="36">
        <f t="shared" ref="AU425" si="3326">AVERAGE(AT373,AT321,AT269)</f>
        <v>786952.33333333337</v>
      </c>
      <c r="AV425" s="40">
        <f t="shared" ref="AV425" si="3327">((AS425/AS373)-1)*100</f>
        <v>-14.113366341411627</v>
      </c>
      <c r="AW425" s="40">
        <f t="shared" ref="AW425" si="3328">((AT425/AT373)-1)*100</f>
        <v>-10.867417779404953</v>
      </c>
      <c r="AX425" s="40">
        <f t="shared" ref="AX425" si="3329">((AT425/AU425)-1)*100</f>
        <v>6.5758959564259811</v>
      </c>
      <c r="AZ425" s="36">
        <f t="shared" si="379"/>
        <v>349.09399999999999</v>
      </c>
      <c r="BA425" s="36">
        <f t="shared" si="380"/>
        <v>16.5</v>
      </c>
      <c r="BB425" s="36">
        <f t="shared" si="381"/>
        <v>335.31</v>
      </c>
      <c r="BC425" s="36">
        <f t="shared" si="382"/>
        <v>11</v>
      </c>
      <c r="BD425" s="36">
        <f t="shared" si="383"/>
        <v>711.904</v>
      </c>
      <c r="BE425" s="41">
        <f t="shared" ref="BE425" si="3330">AZ425+BE424</f>
        <v>21982.604000000003</v>
      </c>
      <c r="BF425" s="41">
        <f t="shared" ref="BF425" si="3331">BA425+BF424</f>
        <v>1164.9599999999998</v>
      </c>
      <c r="BG425" s="41">
        <f t="shared" ref="BG425" si="3332">BB425+BG424</f>
        <v>9804.224000000002</v>
      </c>
      <c r="BH425" s="41">
        <f t="shared" ref="BH425" si="3333">BC425+BH424</f>
        <v>460.9609999999999</v>
      </c>
      <c r="BI425" s="41">
        <f t="shared" ref="BI425" si="3334">BD425+BI424</f>
        <v>33412.748999999989</v>
      </c>
      <c r="BJ425" s="1">
        <v>50</v>
      </c>
    </row>
    <row r="426" spans="1:62" x14ac:dyDescent="0.25">
      <c r="A426" s="33">
        <f t="shared" si="220"/>
        <v>40537</v>
      </c>
      <c r="B426" s="45">
        <v>345400</v>
      </c>
      <c r="C426" s="45">
        <v>86750</v>
      </c>
      <c r="D426" s="48">
        <v>0</v>
      </c>
      <c r="E426" s="36">
        <v>432150</v>
      </c>
      <c r="F426" s="36">
        <f t="shared" ref="F426" si="3335">AVERAGE(E423,E424,E425,E426)</f>
        <v>399508.5</v>
      </c>
      <c r="G426" s="36">
        <f t="shared" ref="G426" si="3336">AVERAGE(F374,F322,F270)</f>
        <v>460236.25</v>
      </c>
      <c r="H426" s="40">
        <f t="shared" ref="H426" si="3337">((E426/E374)-1)*100</f>
        <v>27.361409920132029</v>
      </c>
      <c r="I426" s="40">
        <f t="shared" ref="I426" si="3338">((F426/F374)-1)*100</f>
        <v>-24.511829141498577</v>
      </c>
      <c r="J426" s="40">
        <f t="shared" ref="J426" si="3339">((F426/G426)-1)*100</f>
        <v>-13.194908049941745</v>
      </c>
      <c r="L426" s="36">
        <v>8000</v>
      </c>
      <c r="M426" s="36">
        <v>13200</v>
      </c>
      <c r="N426" s="48">
        <v>8400</v>
      </c>
      <c r="O426" s="36">
        <v>29600</v>
      </c>
      <c r="P426" s="36">
        <f t="shared" ref="P426" si="3340">AVERAGE(O423,O424,O425,O426)</f>
        <v>21025</v>
      </c>
      <c r="Q426" s="36">
        <f t="shared" ref="Q426" si="3341">AVERAGE(P374,P322,P270)</f>
        <v>17371</v>
      </c>
      <c r="R426" s="40">
        <f t="shared" ref="R426" si="3342">((O426/O374)-1)*100</f>
        <v>14.9514563106796</v>
      </c>
      <c r="S426" s="40">
        <f t="shared" ref="S426" si="3343">((P426/P374)-1)*100</f>
        <v>40.635451505016732</v>
      </c>
      <c r="T426" s="40">
        <f t="shared" ref="T426" si="3344">((P426/Q426)-1)*100</f>
        <v>21.035058430717868</v>
      </c>
      <c r="V426" s="45">
        <v>198400</v>
      </c>
      <c r="W426" s="45">
        <v>93050</v>
      </c>
      <c r="X426" s="45">
        <v>97300</v>
      </c>
      <c r="Y426" s="45">
        <v>388750</v>
      </c>
      <c r="Z426" s="36">
        <f t="shared" ref="Z426" si="3345">AVERAGE(Y423,Y424,Y425,Y426)</f>
        <v>421408.5</v>
      </c>
      <c r="AA426" s="36">
        <f t="shared" ref="AA426" si="3346">AVERAGE(Z374,Z322,Z270)</f>
        <v>221340.91666666666</v>
      </c>
      <c r="AB426" s="40">
        <f t="shared" ref="AB426" si="3347">((Y426/Y374)-1)*100</f>
        <v>73.270636477090406</v>
      </c>
      <c r="AC426" s="40">
        <f t="shared" ref="AC426" si="3348">((Z426/Z374)-1)*100</f>
        <v>42.5425437276119</v>
      </c>
      <c r="AD426" s="40">
        <f t="shared" ref="AD426" si="3349">((Z426/AA426)-1)*100</f>
        <v>90.388883513403727</v>
      </c>
      <c r="AF426" s="36">
        <v>0</v>
      </c>
      <c r="AG426" s="36">
        <v>3500</v>
      </c>
      <c r="AH426" s="45">
        <v>5800</v>
      </c>
      <c r="AI426" s="36">
        <v>9300</v>
      </c>
      <c r="AJ426" s="36">
        <f t="shared" ref="AJ426" si="3350">AVERAGE(AI423,AI424,AI425,AI426)</f>
        <v>8962.5</v>
      </c>
      <c r="AK426" s="36">
        <f t="shared" ref="AK426" si="3351">AVERAGE(AJ374,AJ322,AJ270)</f>
        <v>10906.666666666666</v>
      </c>
      <c r="AL426" s="40">
        <f t="shared" ref="AL426" si="3352">((AI426/AI374)-1)*100</f>
        <v>190.625</v>
      </c>
      <c r="AM426" s="40">
        <f t="shared" ref="AM426" si="3353">((AJ426/AJ374)-1)*100</f>
        <v>16.282841388258195</v>
      </c>
      <c r="AN426" s="40">
        <f t="shared" ref="AN426" si="3354">((AJ426/AK426)-1)*100</f>
        <v>-17.825488997555006</v>
      </c>
      <c r="AP426" s="41">
        <f t="shared" si="1891"/>
        <v>551800</v>
      </c>
      <c r="AQ426" s="36">
        <f t="shared" si="1892"/>
        <v>196500</v>
      </c>
      <c r="AR426" s="41">
        <f t="shared" si="2725"/>
        <v>111500</v>
      </c>
      <c r="AS426" s="36">
        <f t="shared" si="2726"/>
        <v>859800</v>
      </c>
      <c r="AT426" s="36">
        <f t="shared" ref="AT426" si="3355">AVERAGE(AS423,AS424,AS425,AS426)</f>
        <v>850904.5</v>
      </c>
      <c r="AU426" s="36">
        <f t="shared" ref="AU426" si="3356">AVERAGE(AT374,AT322,AT270)</f>
        <v>709854.83333333337</v>
      </c>
      <c r="AV426" s="40">
        <f t="shared" ref="AV426" si="3357">((AS426/AS374)-1)*100</f>
        <v>45.084539840032399</v>
      </c>
      <c r="AW426" s="40">
        <f t="shared" ref="AW426" si="3358">((AT426/AT374)-1)*100</f>
        <v>0.39842353244481377</v>
      </c>
      <c r="AX426" s="40">
        <f t="shared" ref="AX426" si="3359">((AT426/AU426)-1)*100</f>
        <v>19.870212900337126</v>
      </c>
      <c r="AZ426" s="36">
        <f t="shared" si="379"/>
        <v>432.15</v>
      </c>
      <c r="BA426" s="36">
        <f t="shared" si="380"/>
        <v>29.6</v>
      </c>
      <c r="BB426" s="36">
        <f t="shared" si="381"/>
        <v>388.75</v>
      </c>
      <c r="BC426" s="36">
        <f t="shared" si="382"/>
        <v>9.3000000000000007</v>
      </c>
      <c r="BD426" s="36">
        <f t="shared" si="383"/>
        <v>859.8</v>
      </c>
      <c r="BE426" s="41">
        <f t="shared" ref="BE426" si="3360">AZ426+BE425</f>
        <v>22414.754000000004</v>
      </c>
      <c r="BF426" s="41">
        <f t="shared" ref="BF426" si="3361">BA426+BF425</f>
        <v>1194.5599999999997</v>
      </c>
      <c r="BG426" s="41">
        <f t="shared" ref="BG426" si="3362">BB426+BG425</f>
        <v>10192.974000000002</v>
      </c>
      <c r="BH426" s="41">
        <f t="shared" ref="BH426" si="3363">BC426+BH425</f>
        <v>470.26099999999991</v>
      </c>
      <c r="BI426" s="41">
        <f t="shared" ref="BI426" si="3364">BD426+BI425</f>
        <v>34272.548999999992</v>
      </c>
      <c r="BJ426" s="1">
        <v>51</v>
      </c>
    </row>
    <row r="427" spans="1:62" x14ac:dyDescent="0.25">
      <c r="A427" s="33">
        <f t="shared" si="220"/>
        <v>40544</v>
      </c>
      <c r="B427" s="45">
        <v>284700</v>
      </c>
      <c r="C427" s="45">
        <v>68300</v>
      </c>
      <c r="D427" s="48">
        <v>0</v>
      </c>
      <c r="E427" s="36">
        <v>353000</v>
      </c>
      <c r="F427" s="36">
        <f t="shared" ref="F427" si="3365">AVERAGE(E424,E425,E426,E427)</f>
        <v>358519</v>
      </c>
      <c r="G427" s="36">
        <f t="shared" ref="G427" si="3366">AVERAGE(F375,F323,F271)</f>
        <v>384349.91666666669</v>
      </c>
      <c r="H427" s="40">
        <f t="shared" ref="H427" si="3367">((E427/E375)-1)*100</f>
        <v>160.01193255894464</v>
      </c>
      <c r="I427" s="40">
        <f t="shared" ref="I427" si="3368">((F427/F375)-1)*100</f>
        <v>-12.37194853316338</v>
      </c>
      <c r="J427" s="40">
        <f t="shared" ref="J427" si="3369">((F427/G427)-1)*100</f>
        <v>-6.7206770566491265</v>
      </c>
      <c r="L427" s="36">
        <v>3000</v>
      </c>
      <c r="M427" s="36">
        <v>15500</v>
      </c>
      <c r="N427" s="48">
        <v>7000</v>
      </c>
      <c r="O427" s="36">
        <v>25500</v>
      </c>
      <c r="P427" s="36">
        <f t="shared" ref="P427" si="3370">AVERAGE(O424,O425,O426,O427)</f>
        <v>25137.5</v>
      </c>
      <c r="Q427" s="36">
        <f t="shared" ref="Q427" si="3371">AVERAGE(P375,P323,P271)</f>
        <v>14673.25</v>
      </c>
      <c r="R427" s="40">
        <f t="shared" ref="R427" si="3372">((O427/O375)-1)*100</f>
        <v>101.94820622475649</v>
      </c>
      <c r="S427" s="40">
        <f t="shared" ref="S427" si="3373">((P427/P375)-1)*100</f>
        <v>64.359154584239178</v>
      </c>
      <c r="T427" s="40">
        <f t="shared" ref="T427" si="3374">((P427/Q427)-1)*100</f>
        <v>71.31514831410901</v>
      </c>
      <c r="V427" s="45">
        <v>67100</v>
      </c>
      <c r="W427" s="45">
        <v>77700</v>
      </c>
      <c r="X427" s="45">
        <v>35000</v>
      </c>
      <c r="Y427" s="45">
        <v>179800</v>
      </c>
      <c r="Z427" s="36">
        <f t="shared" ref="Z427" si="3375">AVERAGE(Y424,Y425,Y426,Y427)</f>
        <v>322327.5</v>
      </c>
      <c r="AA427" s="36">
        <f t="shared" ref="AA427" si="3376">AVERAGE(Z375,Z323,Z271)</f>
        <v>191095.08333333334</v>
      </c>
      <c r="AB427" s="40">
        <f t="shared" ref="AB427" si="3377">((Y427/Y375)-1)*100</f>
        <v>18.439861139473159</v>
      </c>
      <c r="AC427" s="40">
        <f t="shared" ref="AC427" si="3378">((Z427/Z375)-1)*100</f>
        <v>33.138028564613208</v>
      </c>
      <c r="AD427" s="40">
        <f t="shared" ref="AD427" si="3379">((Z427/AA427)-1)*100</f>
        <v>68.673884423155826</v>
      </c>
      <c r="AF427" s="36">
        <v>3000</v>
      </c>
      <c r="AG427" s="36">
        <v>3250</v>
      </c>
      <c r="AH427" s="45">
        <v>4200</v>
      </c>
      <c r="AI427" s="36">
        <v>10450</v>
      </c>
      <c r="AJ427" s="36">
        <f t="shared" ref="AJ427" si="3380">AVERAGE(AI424,AI425,AI426,AI427)</f>
        <v>8437.5</v>
      </c>
      <c r="AK427" s="36">
        <f t="shared" ref="AK427" si="3381">AVERAGE(AJ375,AJ323,AJ271)</f>
        <v>10912.5</v>
      </c>
      <c r="AL427" s="40">
        <f t="shared" ref="AL427" si="3382">((AI427/AI375)-1)*100</f>
        <v>49.285714285714292</v>
      </c>
      <c r="AM427" s="40">
        <f t="shared" ref="AM427" si="3383">((AJ427/AJ375)-1)*100</f>
        <v>17.595818815331011</v>
      </c>
      <c r="AN427" s="40">
        <f t="shared" ref="AN427" si="3384">((AJ427/AK427)-1)*100</f>
        <v>-22.680412371134018</v>
      </c>
      <c r="AP427" s="41">
        <f t="shared" si="1891"/>
        <v>357800</v>
      </c>
      <c r="AQ427" s="36">
        <f t="shared" si="1892"/>
        <v>164750</v>
      </c>
      <c r="AR427" s="41">
        <f t="shared" si="2725"/>
        <v>46200</v>
      </c>
      <c r="AS427" s="36">
        <f t="shared" si="2726"/>
        <v>568750</v>
      </c>
      <c r="AT427" s="36">
        <f t="shared" ref="AT427" si="3385">AVERAGE(AS424,AS425,AS426,AS427)</f>
        <v>714421.5</v>
      </c>
      <c r="AU427" s="36">
        <f t="shared" ref="AU427" si="3386">AVERAGE(AT375,AT323,AT271)</f>
        <v>601030.75</v>
      </c>
      <c r="AV427" s="40">
        <f t="shared" ref="AV427" si="3387">((AS427/AS375)-1)*100</f>
        <v>85.141781983548029</v>
      </c>
      <c r="AW427" s="40">
        <f t="shared" ref="AW427" si="3388">((AT427/AT375)-1)*100</f>
        <v>6.0433935091195101</v>
      </c>
      <c r="AX427" s="40">
        <f t="shared" ref="AX427" si="3389">((AT427/AU427)-1)*100</f>
        <v>18.866048034979912</v>
      </c>
      <c r="AZ427" s="36">
        <f t="shared" si="379"/>
        <v>353</v>
      </c>
      <c r="BA427" s="36">
        <f t="shared" si="380"/>
        <v>25.5</v>
      </c>
      <c r="BB427" s="36">
        <f t="shared" si="381"/>
        <v>179.8</v>
      </c>
      <c r="BC427" s="36">
        <f t="shared" si="382"/>
        <v>10.45</v>
      </c>
      <c r="BD427" s="36">
        <f t="shared" si="383"/>
        <v>568.75</v>
      </c>
      <c r="BE427" s="41">
        <f t="shared" ref="BE427" si="3390">AZ427+BE426</f>
        <v>22767.754000000004</v>
      </c>
      <c r="BF427" s="41">
        <f t="shared" ref="BF427" si="3391">BA427+BF426</f>
        <v>1220.0599999999997</v>
      </c>
      <c r="BG427" s="41">
        <f t="shared" ref="BG427" si="3392">BB427+BG426</f>
        <v>10372.774000000001</v>
      </c>
      <c r="BH427" s="41">
        <f t="shared" ref="BH427" si="3393">BC427+BH426</f>
        <v>480.7109999999999</v>
      </c>
      <c r="BI427" s="41">
        <f t="shared" ref="BI427" si="3394">BD427+BI426</f>
        <v>34841.298999999992</v>
      </c>
      <c r="BJ427" s="1">
        <v>52</v>
      </c>
    </row>
    <row r="428" spans="1:62" x14ac:dyDescent="0.25">
      <c r="A428" s="33">
        <f t="shared" si="220"/>
        <v>40551</v>
      </c>
      <c r="B428" s="45">
        <v>179613</v>
      </c>
      <c r="C428" s="45">
        <v>96557</v>
      </c>
      <c r="D428" s="48">
        <v>0</v>
      </c>
      <c r="E428" s="36">
        <v>276170</v>
      </c>
      <c r="F428" s="36">
        <f t="shared" ref="F428" si="3395">AVERAGE(E425,E426,E427,E428)</f>
        <v>352603.5</v>
      </c>
      <c r="G428" s="36">
        <f t="shared" ref="G428" si="3396">AVERAGE(F376,F324,F272)</f>
        <v>304709.08333333331</v>
      </c>
      <c r="H428" s="40">
        <f t="shared" ref="H428" si="3397">((E428/E376)-1)*100</f>
        <v>117.55604921932851</v>
      </c>
      <c r="I428" s="40">
        <f t="shared" ref="I428" si="3398">((F428/F376)-1)*100</f>
        <v>24.087236754936292</v>
      </c>
      <c r="J428" s="40">
        <f t="shared" ref="J428" si="3399">((F428/G428)-1)*100</f>
        <v>15.71807973124093</v>
      </c>
      <c r="L428" s="36">
        <v>4700</v>
      </c>
      <c r="M428" s="36">
        <v>7000</v>
      </c>
      <c r="N428" s="48">
        <v>7000</v>
      </c>
      <c r="O428" s="36">
        <v>18700</v>
      </c>
      <c r="P428" s="36">
        <f t="shared" ref="P428" si="3400">AVERAGE(O425,O426,O427,O428)</f>
        <v>22575</v>
      </c>
      <c r="Q428" s="36">
        <f t="shared" ref="Q428" si="3401">AVERAGE(P376,P324,P272)</f>
        <v>13385.916666666666</v>
      </c>
      <c r="R428" s="40">
        <f t="shared" ref="R428" si="3402">((O428/O376)-1)*100</f>
        <v>139.6207073295746</v>
      </c>
      <c r="S428" s="40">
        <f t="shared" ref="S428" si="3403">((P428/P376)-1)*100</f>
        <v>40.258771997949715</v>
      </c>
      <c r="T428" s="40">
        <f t="shared" ref="T428" si="3404">((P428/Q428)-1)*100</f>
        <v>68.647396828756598</v>
      </c>
      <c r="V428" s="45">
        <v>136900</v>
      </c>
      <c r="W428" s="45">
        <v>98650</v>
      </c>
      <c r="X428" s="45">
        <v>32200</v>
      </c>
      <c r="Y428" s="45">
        <v>267750</v>
      </c>
      <c r="Z428" s="36">
        <f t="shared" ref="Z428" si="3405">AVERAGE(Y425,Y426,Y427,Y428)</f>
        <v>292902.5</v>
      </c>
      <c r="AA428" s="36">
        <f t="shared" ref="AA428" si="3406">AVERAGE(Z376,Z324,Z272)</f>
        <v>169083.25</v>
      </c>
      <c r="AB428" s="40">
        <f t="shared" ref="AB428" si="3407">((Y428/Y376)-1)*100</f>
        <v>82.996842407425135</v>
      </c>
      <c r="AC428" s="40">
        <f t="shared" ref="AC428" si="3408">((Z428/Z376)-1)*100</f>
        <v>48.501875270136495</v>
      </c>
      <c r="AD428" s="40">
        <f t="shared" ref="AD428" si="3409">((Z428/AA428)-1)*100</f>
        <v>73.229755164985292</v>
      </c>
      <c r="AF428" s="36">
        <v>0</v>
      </c>
      <c r="AG428" s="36">
        <v>3500</v>
      </c>
      <c r="AH428" s="45">
        <v>1400</v>
      </c>
      <c r="AI428" s="36">
        <v>4900</v>
      </c>
      <c r="AJ428" s="36">
        <f t="shared" ref="AJ428" si="3410">AVERAGE(AI425,AI426,AI427,AI428)</f>
        <v>8912.5</v>
      </c>
      <c r="AK428" s="36">
        <f t="shared" ref="AK428" si="3411">AVERAGE(AJ376,AJ324,AJ272)</f>
        <v>11379.166666666666</v>
      </c>
      <c r="AL428" s="40">
        <f t="shared" ref="AL428" si="3412">((AI428/AI376)-1)*100</f>
        <v>-65.853658536585357</v>
      </c>
      <c r="AM428" s="40">
        <f t="shared" ref="AM428" si="3413">((AJ428/AJ376)-1)*100</f>
        <v>4.3923865300146359</v>
      </c>
      <c r="AN428" s="40">
        <f t="shared" ref="AN428" si="3414">((AJ428/AK428)-1)*100</f>
        <v>-21.677041376785056</v>
      </c>
      <c r="AP428" s="41">
        <f t="shared" si="1891"/>
        <v>321213</v>
      </c>
      <c r="AQ428" s="36">
        <f t="shared" si="1892"/>
        <v>205707</v>
      </c>
      <c r="AR428" s="41">
        <f t="shared" si="2725"/>
        <v>40600</v>
      </c>
      <c r="AS428" s="36">
        <f t="shared" si="2726"/>
        <v>567520</v>
      </c>
      <c r="AT428" s="36">
        <f t="shared" ref="AT428" si="3415">AVERAGE(AS425,AS426,AS427,AS428)</f>
        <v>676993.5</v>
      </c>
      <c r="AU428" s="36">
        <f t="shared" ref="AU428" si="3416">AVERAGE(AT376,AT324,AT272)</f>
        <v>498557.41666666669</v>
      </c>
      <c r="AV428" s="40">
        <f t="shared" ref="AV428" si="3417">((AS428/AS376)-1)*100</f>
        <v>92.112656985207011</v>
      </c>
      <c r="AW428" s="40">
        <f t="shared" ref="AW428" si="3418">((AT428/AT376)-1)*100</f>
        <v>33.785580364752008</v>
      </c>
      <c r="AX428" s="40">
        <f t="shared" ref="AX428" si="3419">((AT428/AU428)-1)*100</f>
        <v>35.790478161241545</v>
      </c>
      <c r="AZ428" s="36">
        <f t="shared" si="379"/>
        <v>276.17</v>
      </c>
      <c r="BA428" s="36">
        <f t="shared" si="380"/>
        <v>18.7</v>
      </c>
      <c r="BB428" s="36">
        <f t="shared" si="381"/>
        <v>267.75</v>
      </c>
      <c r="BC428" s="36">
        <f t="shared" si="382"/>
        <v>4.9000000000000004</v>
      </c>
      <c r="BD428" s="36">
        <f t="shared" si="383"/>
        <v>567.52</v>
      </c>
      <c r="BE428" s="41">
        <f>AZ428</f>
        <v>276.17</v>
      </c>
      <c r="BF428" s="41">
        <f>BA428</f>
        <v>18.7</v>
      </c>
      <c r="BG428" s="41">
        <f t="shared" ref="BG428:BI428" si="3420">BB428</f>
        <v>267.75</v>
      </c>
      <c r="BH428" s="41">
        <f t="shared" si="3420"/>
        <v>4.9000000000000004</v>
      </c>
      <c r="BI428" s="41">
        <f t="shared" si="3420"/>
        <v>567.52</v>
      </c>
      <c r="BJ428" s="1">
        <v>1</v>
      </c>
    </row>
    <row r="429" spans="1:62" x14ac:dyDescent="0.25">
      <c r="A429" s="33">
        <f t="shared" si="220"/>
        <v>40558</v>
      </c>
      <c r="B429" s="45">
        <v>122796</v>
      </c>
      <c r="C429" s="45">
        <v>144400</v>
      </c>
      <c r="D429" s="48">
        <v>0</v>
      </c>
      <c r="E429" s="36">
        <v>267196</v>
      </c>
      <c r="F429" s="36">
        <f t="shared" ref="F429" si="3421">AVERAGE(E426,E427,E428,E429)</f>
        <v>332129</v>
      </c>
      <c r="G429" s="36">
        <f t="shared" ref="G429" si="3422">AVERAGE(F377,F325,F273)</f>
        <v>281783.83333333331</v>
      </c>
      <c r="H429" s="40">
        <f t="shared" ref="H429" si="3423">((E429/E377)-1)*100</f>
        <v>54.627314814814824</v>
      </c>
      <c r="I429" s="40">
        <f t="shared" ref="I429" si="3424">((F429/F377)-1)*100</f>
        <v>71.462349076876407</v>
      </c>
      <c r="J429" s="40">
        <f t="shared" ref="J429" si="3425">((F429/G429)-1)*100</f>
        <v>17.866591589415769</v>
      </c>
      <c r="L429" s="36">
        <v>3100</v>
      </c>
      <c r="M429" s="36">
        <v>12000</v>
      </c>
      <c r="N429" s="48">
        <v>2900</v>
      </c>
      <c r="O429" s="36">
        <v>18000</v>
      </c>
      <c r="P429" s="36">
        <f t="shared" ref="P429" si="3426">AVERAGE(O426,O427,O428,O429)</f>
        <v>22950</v>
      </c>
      <c r="Q429" s="36">
        <f t="shared" ref="Q429" si="3427">AVERAGE(P377,P325,P273)</f>
        <v>13319.25</v>
      </c>
      <c r="R429" s="40">
        <f t="shared" ref="R429" si="3428">((O429/O377)-1)*100</f>
        <v>-55.773955773955777</v>
      </c>
      <c r="S429" s="40">
        <f t="shared" ref="S429" si="3429">((P429/P377)-1)*100</f>
        <v>5.661767244852145</v>
      </c>
      <c r="T429" s="40">
        <f t="shared" ref="T429" si="3430">((P429/Q429)-1)*100</f>
        <v>72.306999267976792</v>
      </c>
      <c r="V429" s="45">
        <v>81400</v>
      </c>
      <c r="W429" s="45">
        <v>138300</v>
      </c>
      <c r="X429" s="45">
        <v>30980</v>
      </c>
      <c r="Y429" s="45">
        <v>250680</v>
      </c>
      <c r="Z429" s="36">
        <f t="shared" ref="Z429" si="3431">AVERAGE(Y426,Y427,Y428,Y429)</f>
        <v>271745</v>
      </c>
      <c r="AA429" s="36">
        <f t="shared" ref="AA429" si="3432">AVERAGE(Z377,Z325,Z273)</f>
        <v>174980.75</v>
      </c>
      <c r="AB429" s="40">
        <f t="shared" ref="AB429" si="3433">((Y429/Y377)-1)*100</f>
        <v>0.64478829584782016</v>
      </c>
      <c r="AC429" s="40">
        <f t="shared" ref="AC429" si="3434">((Z429/Z377)-1)*100</f>
        <v>40.881725865298016</v>
      </c>
      <c r="AD429" s="40">
        <f t="shared" ref="AD429" si="3435">((Z429/AA429)-1)*100</f>
        <v>55.299940136272127</v>
      </c>
      <c r="AF429" s="36">
        <v>3200</v>
      </c>
      <c r="AG429" s="36">
        <v>0</v>
      </c>
      <c r="AH429" s="36">
        <v>0</v>
      </c>
      <c r="AI429" s="36">
        <v>3200</v>
      </c>
      <c r="AJ429" s="36">
        <f t="shared" ref="AJ429" si="3436">AVERAGE(AI426,AI427,AI428,AI429)</f>
        <v>6962.5</v>
      </c>
      <c r="AK429" s="36">
        <f t="shared" ref="AK429" si="3437">AVERAGE(AJ377,AJ325,AJ273)</f>
        <v>9404.1666666666661</v>
      </c>
      <c r="AL429" s="40">
        <f t="shared" ref="AL429" si="3438">((AI429/AI377)-1)*100</f>
        <v>128.57142857142856</v>
      </c>
      <c r="AM429" s="40">
        <f t="shared" ref="AM429" si="3439">((AJ429/AJ377)-1)*100</f>
        <v>7.3217726396917149</v>
      </c>
      <c r="AN429" s="40">
        <f t="shared" ref="AN429" si="3440">((AJ429/AK429)-1)*100</f>
        <v>-25.963668586619406</v>
      </c>
      <c r="AP429" s="41">
        <f t="shared" si="1891"/>
        <v>210496</v>
      </c>
      <c r="AQ429" s="36">
        <f t="shared" si="1892"/>
        <v>294700</v>
      </c>
      <c r="AR429" s="41">
        <f t="shared" si="2725"/>
        <v>33880</v>
      </c>
      <c r="AS429" s="36">
        <f t="shared" si="2726"/>
        <v>539076</v>
      </c>
      <c r="AT429" s="36">
        <f t="shared" ref="AT429" si="3441">AVERAGE(AS426,AS427,AS428,AS429)</f>
        <v>633786.5</v>
      </c>
      <c r="AU429" s="36">
        <f t="shared" ref="AU429" si="3442">AVERAGE(AT377,AT325,AT273)</f>
        <v>479488</v>
      </c>
      <c r="AV429" s="40">
        <f t="shared" ref="AV429" si="3443">((AS429/AS377)-1)*100</f>
        <v>16.186682874471426</v>
      </c>
      <c r="AW429" s="40">
        <f t="shared" ref="AW429" si="3444">((AT429/AT377)-1)*100</f>
        <v>52.793181778458418</v>
      </c>
      <c r="AX429" s="40">
        <f t="shared" ref="AX429" si="3445">((AT429/AU429)-1)*100</f>
        <v>32.179846002402556</v>
      </c>
      <c r="AZ429" s="36">
        <f t="shared" si="379"/>
        <v>267.19600000000003</v>
      </c>
      <c r="BA429" s="36">
        <f t="shared" si="380"/>
        <v>18</v>
      </c>
      <c r="BB429" s="36">
        <f t="shared" si="381"/>
        <v>250.68</v>
      </c>
      <c r="BC429" s="36">
        <f t="shared" si="382"/>
        <v>3.2</v>
      </c>
      <c r="BD429" s="36">
        <f t="shared" si="383"/>
        <v>539.07600000000002</v>
      </c>
      <c r="BE429" s="41">
        <f t="shared" ref="BE429:BE434" si="3446">+AZ429+BE428</f>
        <v>543.36599999999999</v>
      </c>
      <c r="BF429" s="41">
        <f t="shared" ref="BF429:BH429" si="3447">+BA429+BF428</f>
        <v>36.700000000000003</v>
      </c>
      <c r="BG429" s="41">
        <f t="shared" si="3447"/>
        <v>518.43000000000006</v>
      </c>
      <c r="BH429" s="41">
        <f t="shared" si="3447"/>
        <v>8.1000000000000014</v>
      </c>
      <c r="BI429" s="41">
        <f t="shared" ref="BI429:BI434" si="3448">+BD429+BI428</f>
        <v>1106.596</v>
      </c>
      <c r="BJ429" s="1">
        <f t="shared" ref="BJ429" si="3449">1+BJ428</f>
        <v>2</v>
      </c>
    </row>
    <row r="430" spans="1:62" x14ac:dyDescent="0.25">
      <c r="A430" s="33">
        <f t="shared" si="220"/>
        <v>40565</v>
      </c>
      <c r="B430" s="45">
        <v>147500</v>
      </c>
      <c r="C430" s="45">
        <v>153850</v>
      </c>
      <c r="D430" s="48">
        <v>0</v>
      </c>
      <c r="E430" s="36">
        <v>301350</v>
      </c>
      <c r="F430" s="36">
        <f t="shared" ref="F430" si="3450">AVERAGE(E427,E428,E429,E430)</f>
        <v>299429</v>
      </c>
      <c r="G430" s="36">
        <f t="shared" ref="G430" si="3451">AVERAGE(F378,F326,F274)</f>
        <v>285003.5</v>
      </c>
      <c r="H430" s="40">
        <f t="shared" ref="H430" si="3452">((E430/E378)-1)*100</f>
        <v>4.6615820621822124</v>
      </c>
      <c r="I430" s="40">
        <f t="shared" ref="I430" si="3453">((F430/F378)-1)*100</f>
        <v>65.560044952331452</v>
      </c>
      <c r="J430" s="40">
        <f t="shared" ref="J430" si="3454">((F430/G430)-1)*100</f>
        <v>5.0615167883903078</v>
      </c>
      <c r="L430" s="36">
        <v>3200</v>
      </c>
      <c r="M430" s="36">
        <v>3300</v>
      </c>
      <c r="N430" s="48">
        <v>12600</v>
      </c>
      <c r="O430" s="36">
        <v>19100</v>
      </c>
      <c r="P430" s="36">
        <f t="shared" ref="P430" si="3455">AVERAGE(O427,O428,O429,O430)</f>
        <v>20325</v>
      </c>
      <c r="Q430" s="36">
        <f t="shared" ref="Q430" si="3456">AVERAGE(P378,P326,P274)</f>
        <v>14208.083333333334</v>
      </c>
      <c r="R430" s="40">
        <f t="shared" ref="R430" si="3457">((O430/O378)-1)*100</f>
        <v>-31.046931407942235</v>
      </c>
      <c r="S430" s="40">
        <f t="shared" ref="S430" si="3458">((P430/P378)-1)*100</f>
        <v>-8.4778962299197342</v>
      </c>
      <c r="T430" s="40">
        <f t="shared" ref="T430" si="3459">((P430/Q430)-1)*100</f>
        <v>43.052370422939987</v>
      </c>
      <c r="V430" s="45">
        <v>96800</v>
      </c>
      <c r="W430" s="45">
        <v>127700</v>
      </c>
      <c r="X430" s="45">
        <v>29400</v>
      </c>
      <c r="Y430" s="45">
        <v>253900</v>
      </c>
      <c r="Z430" s="36">
        <f t="shared" ref="Z430" si="3460">AVERAGE(Y427,Y428,Y429,Y430)</f>
        <v>238032.5</v>
      </c>
      <c r="AA430" s="36">
        <f t="shared" ref="AA430" si="3461">AVERAGE(Z378,Z326,Z274)</f>
        <v>191600.5</v>
      </c>
      <c r="AB430" s="40">
        <f t="shared" ref="AB430" si="3462">((Y430/Y378)-1)*100</f>
        <v>-19.699672346831633</v>
      </c>
      <c r="AC430" s="40">
        <f t="shared" ref="AC430" si="3463">((Z430/Z378)-1)*100</f>
        <v>10.278983950344166</v>
      </c>
      <c r="AD430" s="40">
        <f t="shared" ref="AD430" si="3464">((Z430/AA430)-1)*100</f>
        <v>24.233757218796391</v>
      </c>
      <c r="AF430" s="36">
        <v>0</v>
      </c>
      <c r="AG430" s="36">
        <v>0</v>
      </c>
      <c r="AH430" s="45">
        <v>1400</v>
      </c>
      <c r="AI430" s="36">
        <v>1400</v>
      </c>
      <c r="AJ430" s="36">
        <f t="shared" ref="AJ430" si="3465">AVERAGE(AI427,AI428,AI429,AI430)</f>
        <v>4987.5</v>
      </c>
      <c r="AK430" s="36">
        <f t="shared" ref="AK430" si="3466">AVERAGE(AJ378,AJ326,AJ274)</f>
        <v>9079.1666666666661</v>
      </c>
      <c r="AL430" s="40">
        <f t="shared" ref="AL430" si="3467">((AI430/AI378)-1)*100</f>
        <v>-89.85507246376811</v>
      </c>
      <c r="AM430" s="40">
        <f t="shared" ref="AM430" si="3468">((AJ430/AJ378)-1)*100</f>
        <v>-45.41723666210671</v>
      </c>
      <c r="AN430" s="40">
        <f t="shared" ref="AN430" si="3469">((AJ430/AK430)-1)*100</f>
        <v>-45.06654428636989</v>
      </c>
      <c r="AP430" s="41">
        <f t="shared" si="1891"/>
        <v>247500</v>
      </c>
      <c r="AQ430" s="36">
        <f t="shared" si="1892"/>
        <v>284850</v>
      </c>
      <c r="AR430" s="41">
        <f t="shared" si="2725"/>
        <v>43400</v>
      </c>
      <c r="AS430" s="36">
        <f t="shared" si="2726"/>
        <v>575750</v>
      </c>
      <c r="AT430" s="36">
        <f t="shared" ref="AT430" si="3470">AVERAGE(AS427,AS428,AS429,AS430)</f>
        <v>562774</v>
      </c>
      <c r="AU430" s="36">
        <f t="shared" ref="AU430" si="3471">AVERAGE(AT378,AT326,AT274)</f>
        <v>499891.25</v>
      </c>
      <c r="AV430" s="40">
        <f t="shared" ref="AV430" si="3472">((AS430/AS378)-1)*100</f>
        <v>-10.821602934251938</v>
      </c>
      <c r="AW430" s="40">
        <f t="shared" ref="AW430" si="3473">((AT430/AT378)-1)*100</f>
        <v>31.474123596759007</v>
      </c>
      <c r="AX430" s="40">
        <f t="shared" ref="AX430" si="3474">((AT430/AU430)-1)*100</f>
        <v>12.579285994703838</v>
      </c>
      <c r="AZ430" s="36">
        <f t="shared" si="379"/>
        <v>301.35000000000002</v>
      </c>
      <c r="BA430" s="36">
        <f t="shared" si="380"/>
        <v>19.100000000000001</v>
      </c>
      <c r="BB430" s="36">
        <f t="shared" si="381"/>
        <v>253.9</v>
      </c>
      <c r="BC430" s="36">
        <f t="shared" si="382"/>
        <v>1.4</v>
      </c>
      <c r="BD430" s="36">
        <f t="shared" si="383"/>
        <v>575.75</v>
      </c>
      <c r="BE430" s="41">
        <f t="shared" si="3446"/>
        <v>844.71600000000001</v>
      </c>
      <c r="BF430" s="41">
        <f t="shared" ref="BF430" si="3475">+BA430+BF429</f>
        <v>55.800000000000004</v>
      </c>
      <c r="BG430" s="41">
        <f t="shared" ref="BG430" si="3476">+BB430+BG429</f>
        <v>772.33</v>
      </c>
      <c r="BH430" s="41">
        <f t="shared" ref="BH430" si="3477">+BC430+BH429</f>
        <v>9.5000000000000018</v>
      </c>
      <c r="BI430" s="41">
        <f t="shared" si="3448"/>
        <v>1682.346</v>
      </c>
      <c r="BJ430" s="1">
        <v>3</v>
      </c>
    </row>
    <row r="431" spans="1:62" x14ac:dyDescent="0.25">
      <c r="A431" s="33">
        <f t="shared" si="220"/>
        <v>40572</v>
      </c>
      <c r="B431" s="45">
        <v>193600</v>
      </c>
      <c r="C431" s="45">
        <v>147800</v>
      </c>
      <c r="D431" s="48">
        <v>0</v>
      </c>
      <c r="E431" s="36">
        <v>341400</v>
      </c>
      <c r="F431" s="36">
        <f t="shared" ref="F431" si="3478">AVERAGE(E428,E429,E430,E431)</f>
        <v>296529</v>
      </c>
      <c r="G431" s="36">
        <f t="shared" ref="G431" si="3479">AVERAGE(F379,F327,F275)</f>
        <v>289523.91666666669</v>
      </c>
      <c r="H431" s="40">
        <f t="shared" ref="H431" si="3480">((E431/E379)-1)*100</f>
        <v>-2.3930011150184449</v>
      </c>
      <c r="I431" s="40">
        <f t="shared" ref="I431" si="3481">((F431/F379)-1)*100</f>
        <v>26.527137736815163</v>
      </c>
      <c r="J431" s="40">
        <f t="shared" ref="J431" si="3482">((F431/G431)-1)*100</f>
        <v>2.4195180190928367</v>
      </c>
      <c r="L431" s="36">
        <v>3200</v>
      </c>
      <c r="M431" s="36">
        <v>5100</v>
      </c>
      <c r="N431" s="48">
        <v>12700</v>
      </c>
      <c r="O431" s="36">
        <v>21000</v>
      </c>
      <c r="P431" s="36">
        <f t="shared" ref="P431" si="3483">AVERAGE(O428,O429,O430,O431)</f>
        <v>19200</v>
      </c>
      <c r="Q431" s="36">
        <f t="shared" ref="Q431" si="3484">AVERAGE(P379,P327,P275)</f>
        <v>13564.166666666666</v>
      </c>
      <c r="R431" s="40">
        <f t="shared" ref="R431" si="3485">((O431/O379)-1)*100</f>
        <v>21.037463976945237</v>
      </c>
      <c r="S431" s="40">
        <f t="shared" ref="S431" si="3486">((P431/P379)-1)*100</f>
        <v>-17.90837377343566</v>
      </c>
      <c r="T431" s="40">
        <f t="shared" ref="T431" si="3487">((P431/Q431)-1)*100</f>
        <v>41.549425569822461</v>
      </c>
      <c r="V431" s="45">
        <v>79900</v>
      </c>
      <c r="W431" s="45">
        <v>104250</v>
      </c>
      <c r="X431" s="45">
        <v>32218</v>
      </c>
      <c r="Y431" s="45">
        <v>216368</v>
      </c>
      <c r="Z431" s="36">
        <f t="shared" ref="Z431" si="3488">AVERAGE(Y428,Y429,Y430,Y431)</f>
        <v>247174.5</v>
      </c>
      <c r="AA431" s="36">
        <f t="shared" ref="AA431" si="3489">AVERAGE(Z379,Z327,Z275)</f>
        <v>193801.75</v>
      </c>
      <c r="AB431" s="40">
        <f t="shared" ref="AB431" si="3490">((Y431/Y379)-1)*100</f>
        <v>-19.624960066568097</v>
      </c>
      <c r="AC431" s="40">
        <f t="shared" ref="AC431" si="3491">((Z431/Z379)-1)*100</f>
        <v>0.80793332612814073</v>
      </c>
      <c r="AD431" s="40">
        <f t="shared" ref="AD431" si="3492">((Z431/AA431)-1)*100</f>
        <v>27.539869996013966</v>
      </c>
      <c r="AF431" s="36">
        <v>0</v>
      </c>
      <c r="AG431" s="36">
        <v>3200</v>
      </c>
      <c r="AH431" s="45">
        <v>1400</v>
      </c>
      <c r="AI431" s="36">
        <v>4600</v>
      </c>
      <c r="AJ431" s="36">
        <f t="shared" ref="AJ431" si="3493">AVERAGE(AI428,AI429,AI430,AI431)</f>
        <v>3525</v>
      </c>
      <c r="AK431" s="36">
        <f t="shared" ref="AK431" si="3494">AVERAGE(AJ379,AJ327,AJ275)</f>
        <v>8104.166666666667</v>
      </c>
      <c r="AL431" s="40">
        <f t="shared" ref="AL431" si="3495">((AI431/AI379)-1)*100</f>
        <v>-35.2112676056338</v>
      </c>
      <c r="AM431" s="40">
        <f t="shared" ref="AM431" si="3496">((AJ431/AJ379)-1)*100</f>
        <v>-61.527967257844473</v>
      </c>
      <c r="AN431" s="40">
        <f t="shared" ref="AN431" si="3497">((AJ431/AK431)-1)*100</f>
        <v>-56.503856041131108</v>
      </c>
      <c r="AP431" s="41">
        <f t="shared" si="1891"/>
        <v>276700</v>
      </c>
      <c r="AQ431" s="36">
        <f t="shared" si="1892"/>
        <v>260350</v>
      </c>
      <c r="AR431" s="41">
        <f t="shared" si="2725"/>
        <v>46318</v>
      </c>
      <c r="AS431" s="36">
        <f t="shared" si="2726"/>
        <v>583368</v>
      </c>
      <c r="AT431" s="36">
        <f t="shared" ref="AT431" si="3498">AVERAGE(AS428,AS429,AS430,AS431)</f>
        <v>566428.5</v>
      </c>
      <c r="AU431" s="36">
        <f t="shared" ref="AU431" si="3499">AVERAGE(AT379,AT327,AT275)</f>
        <v>504994</v>
      </c>
      <c r="AV431" s="40">
        <f t="shared" ref="AV431" si="3500">((AS431/AS379)-1)*100</f>
        <v>-9.33296861449322</v>
      </c>
      <c r="AW431" s="40">
        <f t="shared" ref="AW431" si="3501">((AT431/AT379)-1)*100</f>
        <v>10.607991142432848</v>
      </c>
      <c r="AX431" s="40">
        <f t="shared" ref="AX431" si="3502">((AT431/AU431)-1)*100</f>
        <v>12.165392064064129</v>
      </c>
      <c r="AZ431" s="36">
        <f t="shared" si="379"/>
        <v>341.4</v>
      </c>
      <c r="BA431" s="36">
        <f t="shared" si="380"/>
        <v>21</v>
      </c>
      <c r="BB431" s="36">
        <f t="shared" si="381"/>
        <v>216.36799999999999</v>
      </c>
      <c r="BC431" s="36">
        <f t="shared" si="382"/>
        <v>4.5999999999999996</v>
      </c>
      <c r="BD431" s="36">
        <f t="shared" si="383"/>
        <v>583.36800000000005</v>
      </c>
      <c r="BE431" s="41">
        <f t="shared" si="3446"/>
        <v>1186.116</v>
      </c>
      <c r="BF431" s="41">
        <f t="shared" ref="BF431" si="3503">+BA431+BF430</f>
        <v>76.800000000000011</v>
      </c>
      <c r="BG431" s="41">
        <f t="shared" ref="BG431" si="3504">+BB431+BG430</f>
        <v>988.69800000000009</v>
      </c>
      <c r="BH431" s="41">
        <f t="shared" ref="BH431" si="3505">+BC431+BH430</f>
        <v>14.100000000000001</v>
      </c>
      <c r="BI431" s="41">
        <f t="shared" si="3448"/>
        <v>2265.7139999999999</v>
      </c>
      <c r="BJ431" s="1">
        <v>4</v>
      </c>
    </row>
    <row r="432" spans="1:62" x14ac:dyDescent="0.25">
      <c r="A432" s="33">
        <f t="shared" si="220"/>
        <v>40579</v>
      </c>
      <c r="B432" s="45">
        <v>95300</v>
      </c>
      <c r="C432" s="45">
        <v>169726</v>
      </c>
      <c r="D432" s="48">
        <v>0</v>
      </c>
      <c r="E432" s="36">
        <v>265026</v>
      </c>
      <c r="F432" s="36">
        <f t="shared" ref="F432" si="3506">AVERAGE(E429,E430,E431,E432)</f>
        <v>293743</v>
      </c>
      <c r="G432" s="36">
        <f t="shared" ref="G432" si="3507">AVERAGE(F380,F328,F276)</f>
        <v>316972.33333333331</v>
      </c>
      <c r="H432" s="40">
        <f t="shared" ref="H432" si="3508">((E432/E380)-1)*100</f>
        <v>-16.293128497972287</v>
      </c>
      <c r="I432" s="40">
        <f t="shared" ref="I432" si="3509">((F432/F380)-1)*100</f>
        <v>4.2464355741675508</v>
      </c>
      <c r="J432" s="40">
        <f t="shared" ref="J432" si="3510">((F432/G432)-1)*100</f>
        <v>-7.3285050114783923</v>
      </c>
      <c r="L432" s="36">
        <v>0</v>
      </c>
      <c r="M432" s="36">
        <v>5300</v>
      </c>
      <c r="N432" s="48">
        <v>9800</v>
      </c>
      <c r="O432" s="36">
        <v>15100</v>
      </c>
      <c r="P432" s="36">
        <f t="shared" ref="P432" si="3511">AVERAGE(O429,O430,O431,O432)</f>
        <v>18300</v>
      </c>
      <c r="Q432" s="36">
        <f t="shared" ref="Q432" si="3512">AVERAGE(P380,P328,P276)</f>
        <v>17001.833333333332</v>
      </c>
      <c r="R432" s="40">
        <f t="shared" ref="R432" si="3513">((O432/O380)-1)*100</f>
        <v>-64.047619047619037</v>
      </c>
      <c r="S432" s="40">
        <f t="shared" ref="S432" si="3514">((P432/P380)-1)*100</f>
        <v>-42.700587084148736</v>
      </c>
      <c r="T432" s="40">
        <f t="shared" ref="T432" si="3515">((P432/Q432)-1)*100</f>
        <v>7.6354510788052332</v>
      </c>
      <c r="V432" s="45">
        <v>61400</v>
      </c>
      <c r="W432" s="45">
        <v>82768</v>
      </c>
      <c r="X432" s="45">
        <v>30800</v>
      </c>
      <c r="Y432" s="45">
        <v>174968</v>
      </c>
      <c r="Z432" s="36">
        <f t="shared" ref="Z432" si="3516">AVERAGE(Y429,Y430,Y431,Y432)</f>
        <v>223979</v>
      </c>
      <c r="AA432" s="36">
        <f t="shared" ref="AA432" si="3517">AVERAGE(Z380,Z328,Z276)</f>
        <v>210052.41666666666</v>
      </c>
      <c r="AB432" s="40">
        <f t="shared" ref="AB432" si="3518">((Y432/Y380)-1)*100</f>
        <v>-44.112000868818058</v>
      </c>
      <c r="AC432" s="40">
        <f t="shared" ref="AC432" si="3519">((Z432/Z380)-1)*100</f>
        <v>-21.926504689641835</v>
      </c>
      <c r="AD432" s="40">
        <f t="shared" ref="AD432" si="3520">((Z432/AA432)-1)*100</f>
        <v>6.6300514673123256</v>
      </c>
      <c r="AF432" s="36">
        <v>0</v>
      </c>
      <c r="AG432" s="36">
        <v>0</v>
      </c>
      <c r="AH432" s="45">
        <v>7300</v>
      </c>
      <c r="AI432" s="36">
        <v>7300</v>
      </c>
      <c r="AJ432" s="36">
        <f t="shared" ref="AJ432" si="3521">AVERAGE(AI429,AI430,AI431,AI432)</f>
        <v>4125</v>
      </c>
      <c r="AK432" s="36">
        <f t="shared" ref="AK432" si="3522">AVERAGE(AJ380,AJ328,AJ276)</f>
        <v>8591.6666666666661</v>
      </c>
      <c r="AL432" s="40">
        <f t="shared" ref="AL432" si="3523">((AI432/AI380)-1)*100</f>
        <v>-63.681592039800996</v>
      </c>
      <c r="AM432" s="40">
        <f t="shared" ref="AM432" si="3524">((AJ432/AJ380)-1)*100</f>
        <v>-61.084905660377366</v>
      </c>
      <c r="AN432" s="40">
        <f t="shared" ref="AN432" si="3525">((AJ432/AK432)-1)*100</f>
        <v>-51.988360814742961</v>
      </c>
      <c r="AP432" s="41">
        <f t="shared" si="1891"/>
        <v>156700</v>
      </c>
      <c r="AQ432" s="36">
        <f t="shared" si="1892"/>
        <v>257794</v>
      </c>
      <c r="AR432" s="41">
        <f t="shared" si="2725"/>
        <v>47900</v>
      </c>
      <c r="AS432" s="36">
        <f t="shared" si="2726"/>
        <v>462394</v>
      </c>
      <c r="AT432" s="36">
        <f t="shared" ref="AT432" si="3526">AVERAGE(AS429,AS430,AS431,AS432)</f>
        <v>540147</v>
      </c>
      <c r="AU432" s="36">
        <f t="shared" ref="AU432" si="3527">AVERAGE(AT380,AT328,AT276)</f>
        <v>552618.25</v>
      </c>
      <c r="AV432" s="40">
        <f t="shared" ref="AV432" si="3528">((AS432/AS380)-1)*100</f>
        <v>-33.158904335331563</v>
      </c>
      <c r="AW432" s="40">
        <f t="shared" ref="AW432" si="3529">((AT432/AT380)-1)*100</f>
        <v>-11.62476598184956</v>
      </c>
      <c r="AX432" s="40">
        <f t="shared" ref="AX432" si="3530">((AT432/AU432)-1)*100</f>
        <v>-2.256756811777394</v>
      </c>
      <c r="AZ432" s="36">
        <f t="shared" si="379"/>
        <v>265.02600000000001</v>
      </c>
      <c r="BA432" s="36">
        <f t="shared" si="380"/>
        <v>15.1</v>
      </c>
      <c r="BB432" s="36">
        <f t="shared" si="381"/>
        <v>174.96799999999999</v>
      </c>
      <c r="BC432" s="36">
        <f t="shared" si="382"/>
        <v>7.3</v>
      </c>
      <c r="BD432" s="36">
        <f t="shared" si="383"/>
        <v>462.39400000000001</v>
      </c>
      <c r="BE432" s="41">
        <f t="shared" si="3446"/>
        <v>1451.1420000000001</v>
      </c>
      <c r="BF432" s="41">
        <f t="shared" ref="BF432" si="3531">+BA432+BF431</f>
        <v>91.9</v>
      </c>
      <c r="BG432" s="41">
        <f t="shared" ref="BG432" si="3532">+BB432+BG431</f>
        <v>1163.6660000000002</v>
      </c>
      <c r="BH432" s="41">
        <f t="shared" ref="BH432" si="3533">+BC432+BH431</f>
        <v>21.400000000000002</v>
      </c>
      <c r="BI432" s="41">
        <f t="shared" si="3448"/>
        <v>2728.1080000000002</v>
      </c>
      <c r="BJ432" s="1">
        <v>5</v>
      </c>
    </row>
    <row r="433" spans="1:65" x14ac:dyDescent="0.25">
      <c r="A433" s="33">
        <f t="shared" si="220"/>
        <v>40586</v>
      </c>
      <c r="B433" s="45">
        <v>71800</v>
      </c>
      <c r="C433" s="45">
        <v>161318</v>
      </c>
      <c r="D433" s="48">
        <v>0</v>
      </c>
      <c r="E433" s="36">
        <v>233118</v>
      </c>
      <c r="F433" s="36">
        <f t="shared" ref="F433" si="3534">AVERAGE(E430,E431,E432,E433)</f>
        <v>285223.5</v>
      </c>
      <c r="G433" s="36">
        <f t="shared" ref="G433" si="3535">AVERAGE(F381,F329,F277)</f>
        <v>314221.75</v>
      </c>
      <c r="H433" s="40">
        <f t="shared" ref="H433" si="3536">((E433/E381)-1)*100</f>
        <v>-35.868500687757908</v>
      </c>
      <c r="I433" s="40">
        <f t="shared" ref="I433" si="3537">((F433/F381)-1)*100</f>
        <v>-13.425000569126055</v>
      </c>
      <c r="J433" s="40">
        <f t="shared" ref="J433" si="3538">((F433/G433)-1)*100</f>
        <v>-9.2285941377387104</v>
      </c>
      <c r="L433" s="36">
        <v>0</v>
      </c>
      <c r="M433" s="36">
        <v>10050</v>
      </c>
      <c r="N433" s="48">
        <v>5600</v>
      </c>
      <c r="O433" s="36">
        <v>15650</v>
      </c>
      <c r="P433" s="36">
        <f t="shared" ref="P433" si="3539">AVERAGE(O430,O431,O432,O433)</f>
        <v>17712.5</v>
      </c>
      <c r="Q433" s="36">
        <f t="shared" ref="Q433" si="3540">AVERAGE(P381,P329,P277)</f>
        <v>18097.583333333332</v>
      </c>
      <c r="R433" s="40">
        <f t="shared" ref="R433" si="3541">((O433/O381)-1)*100</f>
        <v>-32.397408207343418</v>
      </c>
      <c r="S433" s="40">
        <f t="shared" ref="S433" si="3542">((P433/P381)-1)*100</f>
        <v>-35.707803992740473</v>
      </c>
      <c r="T433" s="40">
        <f t="shared" ref="T433" si="3543">((P433/Q433)-1)*100</f>
        <v>-2.1278163290678664</v>
      </c>
      <c r="V433" s="45">
        <v>93700</v>
      </c>
      <c r="W433" s="45">
        <v>107726</v>
      </c>
      <c r="X433" s="45">
        <v>28000</v>
      </c>
      <c r="Y433" s="45">
        <v>229426</v>
      </c>
      <c r="Z433" s="36">
        <f t="shared" ref="Z433" si="3544">AVERAGE(Y430,Y431,Y432,Y433)</f>
        <v>218665.5</v>
      </c>
      <c r="AA433" s="36">
        <f t="shared" ref="AA433" si="3545">AVERAGE(Z381,Z329,Z277)</f>
        <v>207478.33333333334</v>
      </c>
      <c r="AB433" s="40">
        <f t="shared" ref="AB433" si="3546">((Y433/Y381)-1)*100</f>
        <v>-18.799616341583402</v>
      </c>
      <c r="AC433" s="40">
        <f t="shared" ref="AC433" si="3547">((Z433/Z381)-1)*100</f>
        <v>-25.938739947061716</v>
      </c>
      <c r="AD433" s="40">
        <f t="shared" ref="AD433" si="3548">((Z433/AA433)-1)*100</f>
        <v>5.3919686392956745</v>
      </c>
      <c r="AF433" s="36">
        <v>0</v>
      </c>
      <c r="AG433" s="36">
        <v>0</v>
      </c>
      <c r="AH433" s="45">
        <v>1500</v>
      </c>
      <c r="AI433" s="36">
        <v>1500</v>
      </c>
      <c r="AJ433" s="36">
        <f t="shared" ref="AJ433" si="3549">AVERAGE(AI430,AI431,AI432,AI433)</f>
        <v>3700</v>
      </c>
      <c r="AK433" s="36">
        <f t="shared" ref="AK433" si="3550">AVERAGE(AJ381,AJ329,AJ277)</f>
        <v>9358.3333333333339</v>
      </c>
      <c r="AL433" s="40">
        <f t="shared" ref="AL433" si="3551">((AI433/AI381)-1)*100</f>
        <v>-78.571428571428569</v>
      </c>
      <c r="AM433" s="40">
        <f t="shared" ref="AM433" si="3552">((AJ433/AJ381)-1)*100</f>
        <v>-69.166666666666671</v>
      </c>
      <c r="AN433" s="40">
        <f t="shared" ref="AN433" si="3553">((AJ433/AK433)-1)*100</f>
        <v>-60.463045414069462</v>
      </c>
      <c r="AP433" s="41">
        <f t="shared" si="1891"/>
        <v>165500</v>
      </c>
      <c r="AQ433" s="36">
        <f t="shared" si="1892"/>
        <v>279094</v>
      </c>
      <c r="AR433" s="41">
        <f t="shared" si="2725"/>
        <v>35100</v>
      </c>
      <c r="AS433" s="36">
        <f t="shared" si="2726"/>
        <v>479694</v>
      </c>
      <c r="AT433" s="36">
        <f t="shared" ref="AT433" si="3554">AVERAGE(AS430,AS431,AS432,AS433)</f>
        <v>525301.5</v>
      </c>
      <c r="AU433" s="36">
        <f t="shared" ref="AU433" si="3555">AVERAGE(AT381,AT329,AT277)</f>
        <v>549156</v>
      </c>
      <c r="AV433" s="40">
        <f t="shared" ref="AV433" si="3556">((AS433/AS381)-1)*100</f>
        <v>-29.05960280570784</v>
      </c>
      <c r="AW433" s="40">
        <f t="shared" ref="AW433" si="3557">((AT433/AT381)-1)*100</f>
        <v>-20.918341231942094</v>
      </c>
      <c r="AX433" s="40">
        <f t="shared" ref="AX433" si="3558">((AT433/AU433)-1)*100</f>
        <v>-4.3438476498481311</v>
      </c>
      <c r="AZ433" s="36">
        <f t="shared" si="379"/>
        <v>233.11799999999999</v>
      </c>
      <c r="BA433" s="36">
        <f t="shared" si="380"/>
        <v>15.65</v>
      </c>
      <c r="BB433" s="36">
        <f t="shared" si="381"/>
        <v>229.42599999999999</v>
      </c>
      <c r="BC433" s="36">
        <f t="shared" si="382"/>
        <v>1.5</v>
      </c>
      <c r="BD433" s="36">
        <f t="shared" si="383"/>
        <v>479.69400000000002</v>
      </c>
      <c r="BE433" s="41">
        <f t="shared" si="3446"/>
        <v>1684.26</v>
      </c>
      <c r="BF433" s="41">
        <f t="shared" ref="BF433" si="3559">+BA433+BF432</f>
        <v>107.55000000000001</v>
      </c>
      <c r="BG433" s="41">
        <f t="shared" ref="BG433" si="3560">+BB433+BG432</f>
        <v>1393.0920000000001</v>
      </c>
      <c r="BH433" s="41">
        <f t="shared" ref="BH433" si="3561">+BC433+BH432</f>
        <v>22.900000000000002</v>
      </c>
      <c r="BI433" s="41">
        <f t="shared" si="3448"/>
        <v>3207.8020000000001</v>
      </c>
      <c r="BJ433" s="1">
        <v>6</v>
      </c>
    </row>
    <row r="434" spans="1:65" x14ac:dyDescent="0.25">
      <c r="A434" s="33">
        <f t="shared" si="220"/>
        <v>40593</v>
      </c>
      <c r="B434" s="45">
        <v>187725</v>
      </c>
      <c r="C434" s="45">
        <v>182225</v>
      </c>
      <c r="D434" s="48">
        <v>0</v>
      </c>
      <c r="E434" s="36">
        <v>369950</v>
      </c>
      <c r="F434" s="36">
        <f t="shared" ref="F434" si="3562">AVERAGE(E431,E432,E433,E434)</f>
        <v>302373.5</v>
      </c>
      <c r="G434" s="36">
        <f t="shared" ref="G434" si="3563">AVERAGE(F382,F330,F278)</f>
        <v>313727.66666666669</v>
      </c>
      <c r="H434" s="40">
        <f t="shared" ref="H434" si="3564">((E434/E382)-1)*100</f>
        <v>15.927450943526299</v>
      </c>
      <c r="I434" s="40">
        <f t="shared" ref="I434" si="3565">((F434/F382)-1)*100</f>
        <v>-10.341703953435278</v>
      </c>
      <c r="J434" s="40">
        <f t="shared" ref="J434" si="3566">((F434/G434)-1)*100</f>
        <v>-3.6191155173861067</v>
      </c>
      <c r="L434" s="36">
        <v>6400</v>
      </c>
      <c r="M434" s="36">
        <v>8550</v>
      </c>
      <c r="N434" s="48">
        <v>4253</v>
      </c>
      <c r="O434" s="36">
        <v>19203</v>
      </c>
      <c r="P434" s="36">
        <f t="shared" ref="P434" si="3567">AVERAGE(O431,O432,O433,O434)</f>
        <v>17738.25</v>
      </c>
      <c r="Q434" s="36">
        <f t="shared" ref="Q434" si="3568">AVERAGE(P382,P330,P278)</f>
        <v>17304.25</v>
      </c>
      <c r="R434" s="40">
        <f t="shared" ref="R434" si="3569">((O434/O382)-1)*100</f>
        <v>147.07925887802369</v>
      </c>
      <c r="S434" s="40">
        <f t="shared" ref="S434" si="3570">((P434/P382)-1)*100</f>
        <v>-21.400877348457993</v>
      </c>
      <c r="T434" s="40">
        <f t="shared" ref="T434" si="3571">((P434/Q434)-1)*100</f>
        <v>2.5080543797044053</v>
      </c>
      <c r="V434" s="45">
        <v>137000</v>
      </c>
      <c r="W434" s="45">
        <v>102527</v>
      </c>
      <c r="X434" s="45">
        <v>42804</v>
      </c>
      <c r="Y434" s="45">
        <v>282331</v>
      </c>
      <c r="Z434" s="36">
        <f t="shared" ref="Z434" si="3572">AVERAGE(Y431,Y432,Y433,Y434)</f>
        <v>225773.25</v>
      </c>
      <c r="AA434" s="36">
        <f t="shared" ref="AA434" si="3573">AVERAGE(Z382,Z330,Z278)</f>
        <v>185411.25</v>
      </c>
      <c r="AB434" s="40">
        <f t="shared" ref="AB434" si="3574">((Y434/Y382)-1)*100</f>
        <v>32.246777336431087</v>
      </c>
      <c r="AC434" s="40">
        <f t="shared" ref="AC434" si="3575">((Z434/Z382)-1)*100</f>
        <v>-16.248291288679006</v>
      </c>
      <c r="AD434" s="40">
        <f t="shared" ref="AD434" si="3576">((Z434/AA434)-1)*100</f>
        <v>21.768905608478441</v>
      </c>
      <c r="AF434" s="36">
        <v>0</v>
      </c>
      <c r="AG434" s="36">
        <v>4800</v>
      </c>
      <c r="AH434" s="45">
        <v>8400</v>
      </c>
      <c r="AI434" s="36">
        <v>13200</v>
      </c>
      <c r="AJ434" s="36">
        <f t="shared" ref="AJ434" si="3577">AVERAGE(AI431,AI432,AI433,AI434)</f>
        <v>6650</v>
      </c>
      <c r="AK434" s="36">
        <f t="shared" ref="AK434" si="3578">AVERAGE(AJ382,AJ330,AJ278)</f>
        <v>9607.0833333333339</v>
      </c>
      <c r="AL434" s="40">
        <f t="shared" ref="AL434" si="3579">((AI434/AI382)-1)*100</f>
        <v>57.142857142857139</v>
      </c>
      <c r="AM434" s="40">
        <f t="shared" ref="AM434" si="3580">((AJ434/AJ382)-1)*100</f>
        <v>-37.558685446009385</v>
      </c>
      <c r="AN434" s="40">
        <f t="shared" ref="AN434" si="3581">((AJ434/AK434)-1)*100</f>
        <v>-30.78024027410331</v>
      </c>
      <c r="AP434" s="41">
        <f t="shared" si="1891"/>
        <v>331125</v>
      </c>
      <c r="AQ434" s="36">
        <f t="shared" si="1892"/>
        <v>298102</v>
      </c>
      <c r="AR434" s="41">
        <f t="shared" si="2725"/>
        <v>55457</v>
      </c>
      <c r="AS434" s="36">
        <f t="shared" si="2726"/>
        <v>684684</v>
      </c>
      <c r="AT434" s="36">
        <f t="shared" ref="AT434" si="3582">AVERAGE(AS431,AS432,AS433,AS434)</f>
        <v>552535</v>
      </c>
      <c r="AU434" s="36">
        <f t="shared" ref="AU434" si="3583">AVERAGE(AT382,AT330,AT278)</f>
        <v>526050.25</v>
      </c>
      <c r="AV434" s="40">
        <f t="shared" ref="AV434" si="3584">((AS434/AS382)-1)*100</f>
        <v>24.764296205050449</v>
      </c>
      <c r="AW434" s="40">
        <f t="shared" ref="AW434" si="3585">((AT434/AT382)-1)*100</f>
        <v>-13.672273837637594</v>
      </c>
      <c r="AX434" s="40">
        <f t="shared" ref="AX434" si="3586">((AT434/AU434)-1)*100</f>
        <v>5.0346426030593028</v>
      </c>
      <c r="AZ434" s="36">
        <f t="shared" si="379"/>
        <v>369.95</v>
      </c>
      <c r="BA434" s="36">
        <f t="shared" si="380"/>
        <v>19.202999999999999</v>
      </c>
      <c r="BB434" s="36">
        <f t="shared" si="381"/>
        <v>282.33100000000002</v>
      </c>
      <c r="BC434" s="36">
        <f t="shared" si="382"/>
        <v>13.2</v>
      </c>
      <c r="BD434" s="36">
        <f t="shared" si="383"/>
        <v>684.68399999999997</v>
      </c>
      <c r="BE434" s="41">
        <f t="shared" si="3446"/>
        <v>2054.21</v>
      </c>
      <c r="BF434" s="41">
        <f t="shared" ref="BF434" si="3587">+BA434+BF433</f>
        <v>126.75300000000001</v>
      </c>
      <c r="BG434" s="41">
        <f t="shared" ref="BG434" si="3588">+BB434+BG433</f>
        <v>1675.4230000000002</v>
      </c>
      <c r="BH434" s="41">
        <f t="shared" ref="BH434" si="3589">+BC434+BH433</f>
        <v>36.1</v>
      </c>
      <c r="BI434" s="41">
        <f t="shared" si="3448"/>
        <v>3892.4859999999999</v>
      </c>
      <c r="BJ434" s="1">
        <v>7</v>
      </c>
    </row>
    <row r="435" spans="1:65" x14ac:dyDescent="0.25">
      <c r="A435" s="33">
        <f t="shared" si="220"/>
        <v>40600</v>
      </c>
      <c r="B435" s="45">
        <v>213378</v>
      </c>
      <c r="C435" s="45">
        <v>121750</v>
      </c>
      <c r="D435" s="48">
        <v>0</v>
      </c>
      <c r="E435" s="36">
        <v>335128</v>
      </c>
      <c r="F435" s="36">
        <f t="shared" ref="F435" si="3590">AVERAGE(E432,E433,E434,E435)</f>
        <v>300805.5</v>
      </c>
      <c r="G435" s="36">
        <f t="shared" ref="G435" si="3591">AVERAGE(F383,F331,F279)</f>
        <v>346737.75</v>
      </c>
      <c r="H435" s="40">
        <f t="shared" ref="H435" si="3592">((E435/E383)-1)*100</f>
        <v>-12.259591469129793</v>
      </c>
      <c r="I435" s="40">
        <f t="shared" ref="I435" si="3593">((F435/F383)-1)*100</f>
        <v>-12.884994656773729</v>
      </c>
      <c r="J435" s="40">
        <f t="shared" ref="J435" si="3594">((F435/G435)-1)*100</f>
        <v>-13.246971234023409</v>
      </c>
      <c r="L435" s="36">
        <v>7600</v>
      </c>
      <c r="M435" s="36">
        <v>0</v>
      </c>
      <c r="N435" s="48">
        <v>2800</v>
      </c>
      <c r="O435" s="36">
        <v>10400</v>
      </c>
      <c r="P435" s="36">
        <f t="shared" ref="P435" si="3595">AVERAGE(O432,O433,O434,O435)</f>
        <v>15088.25</v>
      </c>
      <c r="Q435" s="36">
        <f t="shared" ref="Q435" si="3596">AVERAGE(P383,P331,P279)</f>
        <v>18769.666666666668</v>
      </c>
      <c r="R435" s="40">
        <f t="shared" ref="R435" si="3597">((O435/O383)-1)*100</f>
        <v>73.333333333333343</v>
      </c>
      <c r="S435" s="40">
        <f t="shared" ref="S435" si="3598">((P435/P383)-1)*100</f>
        <v>-23.528293758394359</v>
      </c>
      <c r="T435" s="40">
        <f t="shared" ref="T435" si="3599">((P435/Q435)-1)*100</f>
        <v>-19.613649682999167</v>
      </c>
      <c r="V435" s="45">
        <v>113600</v>
      </c>
      <c r="W435" s="45">
        <v>74700</v>
      </c>
      <c r="X435" s="45">
        <v>37800</v>
      </c>
      <c r="Y435" s="45">
        <v>226100</v>
      </c>
      <c r="Z435" s="36">
        <f t="shared" ref="Z435" si="3600">AVERAGE(Y432,Y433,Y434,Y435)</f>
        <v>228206.25</v>
      </c>
      <c r="AA435" s="36">
        <f t="shared" ref="AA435" si="3601">AVERAGE(Z383,Z331,Z279)</f>
        <v>196828.83333333334</v>
      </c>
      <c r="AB435" s="40">
        <f t="shared" ref="AB435" si="3602">((Y435/Y383)-1)*100</f>
        <v>15.993925837762401</v>
      </c>
      <c r="AC435" s="40">
        <f t="shared" ref="AC435" si="3603">((Z435/Z383)-1)*100</f>
        <v>-9.0833486052126275</v>
      </c>
      <c r="AD435" s="40">
        <f t="shared" ref="AD435" si="3604">((Z435/AA435)-1)*100</f>
        <v>15.941473683140938</v>
      </c>
      <c r="AF435" s="36">
        <v>3100</v>
      </c>
      <c r="AG435" s="36">
        <v>0</v>
      </c>
      <c r="AH435" s="45">
        <v>4200</v>
      </c>
      <c r="AI435" s="36">
        <v>7300</v>
      </c>
      <c r="AJ435" s="36">
        <f t="shared" ref="AJ435" si="3605">AVERAGE(AI432,AI433,AI434,AI435)</f>
        <v>7325</v>
      </c>
      <c r="AK435" s="36">
        <f t="shared" ref="AK435" si="3606">AVERAGE(AJ383,AJ331,AJ279)</f>
        <v>10352.916666666666</v>
      </c>
      <c r="AL435" s="40">
        <f t="shared" ref="AL435" si="3607">((AI435/AI383)-1)*100</f>
        <v>143.33333333333331</v>
      </c>
      <c r="AM435" s="40">
        <f t="shared" ref="AM435" si="3608">((AJ435/AJ383)-1)*100</f>
        <v>-23.896103896103892</v>
      </c>
      <c r="AN435" s="40">
        <f t="shared" ref="AN435" si="3609">((AJ435/AK435)-1)*100</f>
        <v>-29.246991588521752</v>
      </c>
      <c r="AP435" s="41">
        <f t="shared" si="1891"/>
        <v>337678</v>
      </c>
      <c r="AQ435" s="36">
        <f t="shared" si="1892"/>
        <v>196450</v>
      </c>
      <c r="AR435" s="41">
        <f t="shared" si="2725"/>
        <v>44800</v>
      </c>
      <c r="AS435" s="36">
        <f t="shared" si="2726"/>
        <v>578928</v>
      </c>
      <c r="AT435" s="36">
        <f t="shared" ref="AT435" si="3610">AVERAGE(AS432,AS433,AS434,AS435)</f>
        <v>551425</v>
      </c>
      <c r="AU435" s="36">
        <f t="shared" ref="AU435" si="3611">AVERAGE(AT383,AT331,AT279)</f>
        <v>572689.16666666663</v>
      </c>
      <c r="AV435" s="40">
        <f t="shared" ref="AV435" si="3612">((AS435/AS383)-1)*100</f>
        <v>-1.1862537934518746</v>
      </c>
      <c r="AW435" s="40">
        <f t="shared" ref="AW435" si="3613">((AT435/AT383)-1)*100</f>
        <v>-11.864859184363352</v>
      </c>
      <c r="AX435" s="40">
        <f t="shared" ref="AX435" si="3614">((AT435/AU435)-1)*100</f>
        <v>-3.7130380500184024</v>
      </c>
      <c r="AZ435" s="36">
        <f t="shared" si="379"/>
        <v>335.12799999999999</v>
      </c>
      <c r="BA435" s="36">
        <f t="shared" si="380"/>
        <v>10.4</v>
      </c>
      <c r="BB435" s="36">
        <f t="shared" si="381"/>
        <v>226.1</v>
      </c>
      <c r="BC435" s="36">
        <f t="shared" si="382"/>
        <v>7.3</v>
      </c>
      <c r="BD435" s="36">
        <f t="shared" si="383"/>
        <v>578.928</v>
      </c>
      <c r="BE435" s="41">
        <f t="shared" ref="BE435" si="3615">+AZ435+BE434</f>
        <v>2389.3380000000002</v>
      </c>
      <c r="BF435" s="41">
        <f t="shared" ref="BF435" si="3616">+BA435+BF434</f>
        <v>137.15300000000002</v>
      </c>
      <c r="BG435" s="41">
        <f t="shared" ref="BG435" si="3617">+BB435+BG434</f>
        <v>1901.5230000000001</v>
      </c>
      <c r="BH435" s="41">
        <f t="shared" ref="BH435" si="3618">+BC435+BH434</f>
        <v>43.4</v>
      </c>
      <c r="BI435" s="41">
        <f t="shared" ref="BI435" si="3619">+BD435+BI434</f>
        <v>4471.4139999999998</v>
      </c>
      <c r="BJ435" s="1">
        <v>8</v>
      </c>
    </row>
    <row r="436" spans="1:65" x14ac:dyDescent="0.25">
      <c r="A436" s="33">
        <f t="shared" si="220"/>
        <v>40607</v>
      </c>
      <c r="B436" s="45">
        <v>150800</v>
      </c>
      <c r="C436" s="45">
        <v>85870</v>
      </c>
      <c r="D436" s="48">
        <v>0</v>
      </c>
      <c r="E436" s="36">
        <v>236670</v>
      </c>
      <c r="F436" s="36">
        <f t="shared" ref="F436" si="3620">AVERAGE(E433,E434,E435,E436)</f>
        <v>293716.5</v>
      </c>
      <c r="G436" s="36">
        <f t="shared" ref="G436" si="3621">AVERAGE(F384,F332,F280)</f>
        <v>381397.41666666669</v>
      </c>
      <c r="H436" s="40">
        <f t="shared" ref="H436" si="3622">((E436/E384)-1)*100</f>
        <v>-55.586373590903712</v>
      </c>
      <c r="I436" s="40">
        <f t="shared" ref="I436" si="3623">((F436/F384)-1)*100</f>
        <v>-26.453798640711177</v>
      </c>
      <c r="J436" s="40">
        <f t="shared" ref="J436" si="3624">((F436/G436)-1)*100</f>
        <v>-22.989383995565436</v>
      </c>
      <c r="L436" s="36">
        <v>12800</v>
      </c>
      <c r="M436" s="36">
        <v>0</v>
      </c>
      <c r="N436" s="48">
        <v>8400</v>
      </c>
      <c r="O436" s="36">
        <v>21200</v>
      </c>
      <c r="P436" s="36">
        <f t="shared" ref="P436" si="3625">AVERAGE(O433,O434,O435,O436)</f>
        <v>16613.25</v>
      </c>
      <c r="Q436" s="36">
        <f t="shared" ref="Q436" si="3626">AVERAGE(P384,P332,P280)</f>
        <v>16866.5</v>
      </c>
      <c r="R436" s="40">
        <f t="shared" ref="R436" si="3627">((O436/O384)-1)*100</f>
        <v>132.96703296703299</v>
      </c>
      <c r="S436" s="40">
        <f t="shared" ref="S436" si="3628">((P436/P384)-1)*100</f>
        <v>44.393985485202727</v>
      </c>
      <c r="T436" s="40">
        <f t="shared" ref="T436" si="3629">((P436/Q436)-1)*100</f>
        <v>-1.5014970503661074</v>
      </c>
      <c r="V436" s="45">
        <v>57800</v>
      </c>
      <c r="W436" s="45">
        <v>40900</v>
      </c>
      <c r="X436" s="45">
        <v>44800</v>
      </c>
      <c r="Y436" s="45">
        <v>143500</v>
      </c>
      <c r="Z436" s="36">
        <f t="shared" ref="Z436" si="3630">AVERAGE(Y433,Y434,Y435,Y436)</f>
        <v>220339.25</v>
      </c>
      <c r="AA436" s="36">
        <f t="shared" ref="AA436" si="3631">AVERAGE(Z384,Z332,Z280)</f>
        <v>190607.33333333334</v>
      </c>
      <c r="AB436" s="40">
        <f t="shared" ref="AB436" si="3632">((Y436/Y384)-1)*100</f>
        <v>-30.296494909458303</v>
      </c>
      <c r="AC436" s="40">
        <f t="shared" ref="AC436" si="3633">((Z436/Z384)-1)*100</f>
        <v>-1.7249703677520878</v>
      </c>
      <c r="AD436" s="40">
        <f t="shared" ref="AD436" si="3634">((Z436/AA436)-1)*100</f>
        <v>15.598516671271835</v>
      </c>
      <c r="AF436" s="36">
        <v>0</v>
      </c>
      <c r="AG436" s="36">
        <v>1750</v>
      </c>
      <c r="AH436" s="45">
        <v>8400</v>
      </c>
      <c r="AI436" s="36">
        <v>10150</v>
      </c>
      <c r="AJ436" s="36">
        <f t="shared" ref="AJ436" si="3635">AVERAGE(AI433,AI434,AI435,AI436)</f>
        <v>8037.5</v>
      </c>
      <c r="AK436" s="36">
        <f t="shared" ref="AK436" si="3636">AVERAGE(AJ384,AJ332,AJ280)</f>
        <v>9644.5833333333339</v>
      </c>
      <c r="AL436" s="40">
        <f t="shared" ref="AL436" si="3637">((AI436/AI384)-1)*100</f>
        <v>44.999999999999993</v>
      </c>
      <c r="AM436" s="40">
        <f t="shared" ref="AM436" si="3638">((AJ436/AJ384)-1)*100</f>
        <v>26.574803149606296</v>
      </c>
      <c r="AN436" s="40">
        <f t="shared" ref="AN436" si="3639">((AJ436/AK436)-1)*100</f>
        <v>-16.663066488097812</v>
      </c>
      <c r="AP436" s="41">
        <f t="shared" si="1891"/>
        <v>221400</v>
      </c>
      <c r="AQ436" s="36">
        <f t="shared" si="1892"/>
        <v>128520</v>
      </c>
      <c r="AR436" s="41">
        <f t="shared" si="2725"/>
        <v>61600</v>
      </c>
      <c r="AS436" s="36">
        <f t="shared" si="2726"/>
        <v>411520</v>
      </c>
      <c r="AT436" s="36">
        <f t="shared" ref="AT436" si="3640">AVERAGE(AS433,AS434,AS435,AS436)</f>
        <v>538706.5</v>
      </c>
      <c r="AU436" s="36">
        <f t="shared" ref="AU436" si="3641">AVERAGE(AT384,AT332,AT280)</f>
        <v>598515.83333333337</v>
      </c>
      <c r="AV436" s="40">
        <f t="shared" ref="AV436" si="3642">((AS436/AS384)-1)*100</f>
        <v>-45.483136362371809</v>
      </c>
      <c r="AW436" s="40">
        <f t="shared" ref="AW436" si="3643">((AT436/AT384)-1)*100</f>
        <v>-16.014174678119286</v>
      </c>
      <c r="AX436" s="40">
        <f t="shared" ref="AX436" si="3644">((AT436/AU436)-1)*100</f>
        <v>-9.9929408717953745</v>
      </c>
      <c r="AZ436" s="36">
        <f t="shared" si="379"/>
        <v>236.67</v>
      </c>
      <c r="BA436" s="36">
        <f t="shared" si="380"/>
        <v>21.2</v>
      </c>
      <c r="BB436" s="36">
        <f t="shared" si="381"/>
        <v>143.5</v>
      </c>
      <c r="BC436" s="36">
        <f t="shared" si="382"/>
        <v>10.15</v>
      </c>
      <c r="BD436" s="36">
        <f t="shared" si="383"/>
        <v>411.52</v>
      </c>
      <c r="BE436" s="41">
        <f t="shared" ref="BE436" si="3645">+AZ436+BE435</f>
        <v>2626.0080000000003</v>
      </c>
      <c r="BF436" s="41">
        <f t="shared" ref="BF436" si="3646">+BA436+BF435</f>
        <v>158.35300000000001</v>
      </c>
      <c r="BG436" s="41">
        <f t="shared" ref="BG436" si="3647">+BB436+BG435</f>
        <v>2045.0230000000001</v>
      </c>
      <c r="BH436" s="41">
        <f t="shared" ref="BH436" si="3648">+BC436+BH435</f>
        <v>53.55</v>
      </c>
      <c r="BI436" s="41">
        <f t="shared" ref="BI436" si="3649">+BD436+BI435</f>
        <v>4882.9339999999993</v>
      </c>
      <c r="BJ436" s="1">
        <v>9</v>
      </c>
    </row>
    <row r="437" spans="1:65" x14ac:dyDescent="0.25">
      <c r="A437" s="33">
        <f t="shared" si="220"/>
        <v>40614</v>
      </c>
      <c r="B437" s="45">
        <v>263020</v>
      </c>
      <c r="C437" s="45">
        <v>105050</v>
      </c>
      <c r="D437" s="48">
        <v>2800</v>
      </c>
      <c r="E437" s="36">
        <v>370870</v>
      </c>
      <c r="F437" s="36">
        <f t="shared" ref="F437" si="3650">AVERAGE(E434,E435,E436,E437)</f>
        <v>328154.5</v>
      </c>
      <c r="G437" s="36">
        <f t="shared" ref="G437" si="3651">AVERAGE(F385,F333,F281)</f>
        <v>440942.75</v>
      </c>
      <c r="H437" s="40">
        <f t="shared" ref="H437" si="3652">((E437/E385)-1)*100</f>
        <v>-44.662787227693222</v>
      </c>
      <c r="I437" s="40">
        <f t="shared" ref="I437" si="3653">((F437/F385)-1)*100</f>
        <v>-31.065518369584801</v>
      </c>
      <c r="J437" s="40">
        <f t="shared" ref="J437" si="3654">((F437/G437)-1)*100</f>
        <v>-25.578887508639159</v>
      </c>
      <c r="L437" s="36">
        <v>7600</v>
      </c>
      <c r="M437" s="36">
        <v>0</v>
      </c>
      <c r="N437" s="48">
        <v>16800</v>
      </c>
      <c r="O437" s="36">
        <v>24400</v>
      </c>
      <c r="P437" s="36">
        <f t="shared" ref="P437" si="3655">AVERAGE(O434,O435,O436,O437)</f>
        <v>18800.75</v>
      </c>
      <c r="Q437" s="36">
        <f t="shared" ref="Q437" si="3656">AVERAGE(P385,P333,P281)</f>
        <v>16755.583333333332</v>
      </c>
      <c r="R437" s="40">
        <f t="shared" ref="R437" si="3657">((O437/O385)-1)*100</f>
        <v>76.811594202898561</v>
      </c>
      <c r="S437" s="40">
        <f t="shared" ref="S437" si="3658">((P437/P385)-1)*100</f>
        <v>105.06926265270505</v>
      </c>
      <c r="T437" s="40">
        <f t="shared" ref="T437" si="3659">((P437/Q437)-1)*100</f>
        <v>12.205881621549054</v>
      </c>
      <c r="V437" s="45">
        <v>76800</v>
      </c>
      <c r="W437" s="45">
        <v>38018</v>
      </c>
      <c r="X437" s="45">
        <v>39504</v>
      </c>
      <c r="Y437" s="45">
        <v>154322</v>
      </c>
      <c r="Z437" s="36">
        <f t="shared" ref="Z437" si="3660">AVERAGE(Y434,Y435,Y436,Y437)</f>
        <v>201563.25</v>
      </c>
      <c r="AA437" s="36">
        <f t="shared" ref="AA437" si="3661">AVERAGE(Z385,Z333,Z281)</f>
        <v>181298.33333333334</v>
      </c>
      <c r="AB437" s="40">
        <f t="shared" ref="AB437" si="3662">((Y437/Y385)-1)*100</f>
        <v>-18.153274993370459</v>
      </c>
      <c r="AC437" s="40">
        <f t="shared" ref="AC437" si="3663">((Z437/Z385)-1)*100</f>
        <v>0.42586636838997105</v>
      </c>
      <c r="AD437" s="40">
        <f t="shared" ref="AD437" si="3664">((Z437/AA437)-1)*100</f>
        <v>11.177662968036106</v>
      </c>
      <c r="AF437" s="36">
        <v>0</v>
      </c>
      <c r="AG437" s="36">
        <v>0</v>
      </c>
      <c r="AH437" s="45">
        <v>16900</v>
      </c>
      <c r="AI437" s="36">
        <v>16900</v>
      </c>
      <c r="AJ437" s="36">
        <f t="shared" ref="AJ437" si="3665">AVERAGE(AI434,AI435,AI436,AI437)</f>
        <v>11887.5</v>
      </c>
      <c r="AK437" s="36">
        <f t="shared" ref="AK437" si="3666">AVERAGE(AJ385,AJ333,AJ281)</f>
        <v>8944.5833333333339</v>
      </c>
      <c r="AL437" s="40">
        <f t="shared" ref="AL437" si="3667">((AI437/AI385)-1)*100</f>
        <v>267.39130434782606</v>
      </c>
      <c r="AM437" s="40">
        <f t="shared" ref="AM437" si="3668">((AJ437/AJ385)-1)*100</f>
        <v>106.73913043478262</v>
      </c>
      <c r="AN437" s="40">
        <f t="shared" ref="AN437" si="3669">((AJ437/AK437)-1)*100</f>
        <v>32.901663017655004</v>
      </c>
      <c r="AP437" s="41">
        <f t="shared" si="1891"/>
        <v>347420</v>
      </c>
      <c r="AQ437" s="36">
        <f t="shared" si="1892"/>
        <v>143068</v>
      </c>
      <c r="AR437" s="41">
        <f t="shared" si="2725"/>
        <v>76004</v>
      </c>
      <c r="AS437" s="36">
        <f t="shared" si="2726"/>
        <v>566492</v>
      </c>
      <c r="AT437" s="36">
        <f t="shared" ref="AT437" si="3670">AVERAGE(AS434,AS435,AS436,AS437)</f>
        <v>560406</v>
      </c>
      <c r="AU437" s="36">
        <f t="shared" ref="AU437" si="3671">AVERAGE(AT385,AT333,AT281)</f>
        <v>647941.25</v>
      </c>
      <c r="AV437" s="40">
        <f t="shared" ref="AV437" si="3672">((AS437/AS385)-1)*100</f>
        <v>-35.416747420623608</v>
      </c>
      <c r="AW437" s="40">
        <f t="shared" ref="AW437" si="3673">((AT437/AT385)-1)*100</f>
        <v>-18.977221262179398</v>
      </c>
      <c r="AX437" s="40">
        <f t="shared" ref="AX437" si="3674">((AT437/AU437)-1)*100</f>
        <v>-13.509751076968779</v>
      </c>
      <c r="AZ437" s="36">
        <f t="shared" si="379"/>
        <v>370.87</v>
      </c>
      <c r="BA437" s="36">
        <f t="shared" si="380"/>
        <v>24.4</v>
      </c>
      <c r="BB437" s="36">
        <f t="shared" si="381"/>
        <v>154.322</v>
      </c>
      <c r="BC437" s="36">
        <f t="shared" si="382"/>
        <v>16.899999999999999</v>
      </c>
      <c r="BD437" s="36">
        <f t="shared" si="383"/>
        <v>566.49199999999996</v>
      </c>
      <c r="BE437" s="41">
        <f t="shared" ref="BE437" si="3675">+AZ437+BE436</f>
        <v>2996.8780000000002</v>
      </c>
      <c r="BF437" s="41">
        <f t="shared" ref="BF437" si="3676">+BA437+BF436</f>
        <v>182.75300000000001</v>
      </c>
      <c r="BG437" s="41">
        <f t="shared" ref="BG437" si="3677">+BB437+BG436</f>
        <v>2199.3450000000003</v>
      </c>
      <c r="BH437" s="41">
        <f t="shared" ref="BH437" si="3678">+BC437+BH436</f>
        <v>70.449999999999989</v>
      </c>
      <c r="BI437" s="41">
        <f t="shared" ref="BI437" si="3679">+BD437+BI436</f>
        <v>5449.4259999999995</v>
      </c>
      <c r="BJ437" s="1">
        <v>10</v>
      </c>
    </row>
    <row r="438" spans="1:65" x14ac:dyDescent="0.25">
      <c r="A438" s="33">
        <f t="shared" si="220"/>
        <v>40621</v>
      </c>
      <c r="B438" s="45">
        <v>300500</v>
      </c>
      <c r="C438" s="45">
        <v>100918</v>
      </c>
      <c r="D438" s="48">
        <v>2800</v>
      </c>
      <c r="E438" s="36">
        <v>404218</v>
      </c>
      <c r="F438" s="36">
        <f t="shared" ref="F438" si="3680">AVERAGE(E435,E436,E437,E438)</f>
        <v>336721.5</v>
      </c>
      <c r="G438" s="36">
        <f t="shared" ref="G438" si="3681">AVERAGE(F386,F334,F282)</f>
        <v>441623.91666666669</v>
      </c>
      <c r="H438" s="40">
        <f t="shared" ref="H438" si="3682">((E438/E386)-1)*100</f>
        <v>30.205155791487748</v>
      </c>
      <c r="I438" s="40">
        <f t="shared" ref="I438" si="3683">((F438/F386)-1)*100</f>
        <v>-28.942145464099291</v>
      </c>
      <c r="J438" s="40">
        <f t="shared" ref="J438" si="3684">((F438/G438)-1)*100</f>
        <v>-23.753789753612008</v>
      </c>
      <c r="L438" s="36">
        <v>11748</v>
      </c>
      <c r="M438" s="36">
        <v>0</v>
      </c>
      <c r="N438" s="48">
        <v>8400</v>
      </c>
      <c r="O438" s="36">
        <v>20148</v>
      </c>
      <c r="P438" s="36">
        <f t="shared" ref="P438" si="3685">AVERAGE(O435,O436,O437,O438)</f>
        <v>19037</v>
      </c>
      <c r="Q438" s="36">
        <f t="shared" ref="Q438" si="3686">AVERAGE(P386,P334,P282)</f>
        <v>19838.666666666668</v>
      </c>
      <c r="R438" s="40">
        <f t="shared" ref="R438" si="3687">((O438/O386)-1)*100</f>
        <v>15.131428571428573</v>
      </c>
      <c r="S438" s="40">
        <f t="shared" ref="S438" si="3688">((P438/P386)-1)*100</f>
        <v>64.112068965517238</v>
      </c>
      <c r="T438" s="40">
        <f t="shared" ref="T438" si="3689">((P438/Q438)-1)*100</f>
        <v>-4.0409301700383153</v>
      </c>
      <c r="V438" s="45">
        <v>117348</v>
      </c>
      <c r="W438" s="45">
        <v>32027</v>
      </c>
      <c r="X438" s="45">
        <v>33600</v>
      </c>
      <c r="Y438" s="45">
        <v>182975</v>
      </c>
      <c r="Z438" s="36">
        <f t="shared" ref="Z438" si="3690">AVERAGE(Y435,Y436,Y437,Y438)</f>
        <v>176724.25</v>
      </c>
      <c r="AA438" s="36">
        <f t="shared" ref="AA438" si="3691">AVERAGE(Z386,Z334,Z282)</f>
        <v>170068.5</v>
      </c>
      <c r="AB438" s="40">
        <f t="shared" ref="AB438" si="3692">((Y438/Y386)-1)*100</f>
        <v>42.470606556100599</v>
      </c>
      <c r="AC438" s="40">
        <f t="shared" ref="AC438" si="3693">((Z438/Z386)-1)*100</f>
        <v>-1.5156539087403331</v>
      </c>
      <c r="AD438" s="40">
        <f t="shared" ref="AD438" si="3694">((Z438/AA438)-1)*100</f>
        <v>3.9135701202750672</v>
      </c>
      <c r="AF438" s="36">
        <v>0</v>
      </c>
      <c r="AG438" s="36">
        <v>0</v>
      </c>
      <c r="AH438" s="45">
        <v>5700</v>
      </c>
      <c r="AI438" s="36">
        <v>5700</v>
      </c>
      <c r="AJ438" s="36">
        <f t="shared" ref="AJ438" si="3695">AVERAGE(AI435,AI436,AI437,AI438)</f>
        <v>10012.5</v>
      </c>
      <c r="AK438" s="36">
        <f t="shared" ref="AK438" si="3696">AVERAGE(AJ386,AJ334,AJ282)</f>
        <v>9088.6666666666661</v>
      </c>
      <c r="AL438" s="40">
        <f t="shared" ref="AL438" si="3697">((AI438/AI386)-1)*100</f>
        <v>-54.032258064516128</v>
      </c>
      <c r="AM438" s="40">
        <f t="shared" ref="AM438" si="3698">((AJ438/AJ386)-1)*100</f>
        <v>48.333333333333343</v>
      </c>
      <c r="AN438" s="40">
        <f t="shared" ref="AN438" si="3699">((AJ438/AK438)-1)*100</f>
        <v>10.164673952908387</v>
      </c>
      <c r="AP438" s="41">
        <f t="shared" si="1891"/>
        <v>429596</v>
      </c>
      <c r="AQ438" s="36">
        <f t="shared" si="1892"/>
        <v>132945</v>
      </c>
      <c r="AR438" s="41">
        <f t="shared" si="2725"/>
        <v>50500</v>
      </c>
      <c r="AS438" s="36">
        <f t="shared" si="2726"/>
        <v>613041</v>
      </c>
      <c r="AT438" s="36">
        <f t="shared" ref="AT438" si="3700">AVERAGE(AS435,AS436,AS437,AS438)</f>
        <v>542495.25</v>
      </c>
      <c r="AU438" s="36">
        <f t="shared" ref="AU438" si="3701">AVERAGE(AT386,AT334,AT282)</f>
        <v>640619.75</v>
      </c>
      <c r="AV438" s="40">
        <f t="shared" ref="AV438" si="3702">((AS438/AS386)-1)*100</f>
        <v>30.774547386070573</v>
      </c>
      <c r="AW438" s="40">
        <f t="shared" ref="AW438" si="3703">((AT438/AT386)-1)*100</f>
        <v>-19.231095630475682</v>
      </c>
      <c r="AX438" s="40">
        <f t="shared" ref="AX438" si="3704">((AT438/AU438)-1)*100</f>
        <v>-15.317120647622872</v>
      </c>
      <c r="AZ438" s="36">
        <f t="shared" si="379"/>
        <v>404.21800000000002</v>
      </c>
      <c r="BA438" s="36">
        <f t="shared" si="380"/>
        <v>20.148</v>
      </c>
      <c r="BB438" s="36">
        <f t="shared" si="381"/>
        <v>182.97499999999999</v>
      </c>
      <c r="BC438" s="36">
        <f t="shared" si="382"/>
        <v>5.7</v>
      </c>
      <c r="BD438" s="36">
        <f t="shared" si="383"/>
        <v>613.04100000000005</v>
      </c>
      <c r="BE438" s="41">
        <f t="shared" ref="BE438" si="3705">+AZ438+BE437</f>
        <v>3401.096</v>
      </c>
      <c r="BF438" s="41">
        <f t="shared" ref="BF438" si="3706">+BA438+BF437</f>
        <v>202.90100000000001</v>
      </c>
      <c r="BG438" s="41">
        <f t="shared" ref="BG438" si="3707">+BB438+BG437</f>
        <v>2382.3200000000002</v>
      </c>
      <c r="BH438" s="41">
        <f t="shared" ref="BH438" si="3708">+BC438+BH437</f>
        <v>76.149999999999991</v>
      </c>
      <c r="BI438" s="41">
        <f t="shared" ref="BI438" si="3709">+BD438+BI437</f>
        <v>6062.4669999999996</v>
      </c>
      <c r="BJ438" s="1">
        <v>11</v>
      </c>
    </row>
    <row r="439" spans="1:65" x14ac:dyDescent="0.25">
      <c r="A439" s="33">
        <f t="shared" si="220"/>
        <v>40628</v>
      </c>
      <c r="B439" s="45">
        <v>333775</v>
      </c>
      <c r="C439" s="45">
        <v>109950</v>
      </c>
      <c r="D439" s="48">
        <v>0</v>
      </c>
      <c r="E439" s="36">
        <v>443725</v>
      </c>
      <c r="F439" s="36">
        <f t="shared" ref="F439" si="3710">AVERAGE(E436,E437,E438,E439)</f>
        <v>363870.75</v>
      </c>
      <c r="G439" s="36">
        <f t="shared" ref="G439" si="3711">AVERAGE(F387,F335,F283)</f>
        <v>431984.75</v>
      </c>
      <c r="H439" s="40">
        <f t="shared" ref="H439" si="3712">((E439/E387)-1)*100</f>
        <v>29.484425975966346</v>
      </c>
      <c r="I439" s="40">
        <f t="shared" ref="I439" si="3713">((F439/F387)-1)*100</f>
        <v>-21.588451737680547</v>
      </c>
      <c r="J439" s="40">
        <f t="shared" ref="J439" si="3714">((F439/G439)-1)*100</f>
        <v>-15.767686243553737</v>
      </c>
      <c r="L439" s="36">
        <v>3000</v>
      </c>
      <c r="M439" s="36">
        <v>3200</v>
      </c>
      <c r="N439" s="48">
        <v>19600</v>
      </c>
      <c r="O439" s="36">
        <v>25800</v>
      </c>
      <c r="P439" s="36">
        <f t="shared" ref="P439" si="3715">AVERAGE(O436,O437,O438,O439)</f>
        <v>22887</v>
      </c>
      <c r="Q439" s="36">
        <f t="shared" ref="Q439" si="3716">AVERAGE(P387,P335,P283)</f>
        <v>20354.666666666668</v>
      </c>
      <c r="R439" s="40">
        <f t="shared" ref="R439" si="3717">((O439/O387)-1)*100</f>
        <v>39.837398373983746</v>
      </c>
      <c r="S439" s="40">
        <f t="shared" ref="S439" si="3718">((P439/P387)-1)*100</f>
        <v>55.561597281223449</v>
      </c>
      <c r="T439" s="40">
        <f t="shared" ref="T439" si="3719">((P439/Q439)-1)*100</f>
        <v>12.441045460500444</v>
      </c>
      <c r="V439" s="45">
        <v>112844</v>
      </c>
      <c r="W439" s="45">
        <v>31150</v>
      </c>
      <c r="X439" s="45">
        <v>37900</v>
      </c>
      <c r="Y439" s="45">
        <v>181894</v>
      </c>
      <c r="Z439" s="36">
        <f t="shared" ref="Z439" si="3720">AVERAGE(Y436,Y437,Y438,Y439)</f>
        <v>165672.75</v>
      </c>
      <c r="AA439" s="36">
        <f t="shared" ref="AA439" si="3721">AVERAGE(Z387,Z335,Z283)</f>
        <v>151765.25</v>
      </c>
      <c r="AB439" s="40">
        <f t="shared" ref="AB439" si="3722">((Y439/Y387)-1)*100</f>
        <v>16.003826530612251</v>
      </c>
      <c r="AC439" s="40">
        <f t="shared" ref="AC439" si="3723">((Z439/Z387)-1)*100</f>
        <v>-2.495541836116133</v>
      </c>
      <c r="AD439" s="40">
        <f t="shared" ref="AD439" si="3724">((Z439/AA439)-1)*100</f>
        <v>9.1638237343528939</v>
      </c>
      <c r="AF439" s="36">
        <v>3100</v>
      </c>
      <c r="AG439" s="36">
        <v>0</v>
      </c>
      <c r="AH439" s="45">
        <v>2800</v>
      </c>
      <c r="AI439" s="36">
        <v>5900</v>
      </c>
      <c r="AJ439" s="36">
        <f t="shared" ref="AJ439" si="3725">AVERAGE(AI436,AI437,AI438,AI439)</f>
        <v>9662.5</v>
      </c>
      <c r="AK439" s="36">
        <f t="shared" ref="AK439" si="3726">AVERAGE(AJ387,AJ335,AJ283)</f>
        <v>9667.8333333333339</v>
      </c>
      <c r="AL439" s="40">
        <f t="shared" ref="AL439" si="3727">((AI439/AI387)-1)*100</f>
        <v>-58.450704225352112</v>
      </c>
      <c r="AM439" s="40">
        <f t="shared" ref="AM439" si="3728">((AJ439/AJ387)-1)*100</f>
        <v>1.1780104712041828</v>
      </c>
      <c r="AN439" s="40">
        <f t="shared" ref="AN439" si="3729">((AJ439/AK439)-1)*100</f>
        <v>-5.5165755857056187E-2</v>
      </c>
      <c r="AP439" s="41">
        <f t="shared" si="1891"/>
        <v>452719</v>
      </c>
      <c r="AQ439" s="36">
        <f t="shared" si="1892"/>
        <v>144300</v>
      </c>
      <c r="AR439" s="41">
        <f t="shared" ref="AR439:AR462" si="3730">SUM(D439,N439,X439,AH439)</f>
        <v>60300</v>
      </c>
      <c r="AS439" s="36">
        <f t="shared" ref="AS439:AS462" si="3731">SUM(E439,O439,Y439,AI439)</f>
        <v>657319</v>
      </c>
      <c r="AT439" s="36">
        <f t="shared" ref="AT439" si="3732">AVERAGE(AS436,AS437,AS438,AS439)</f>
        <v>562093</v>
      </c>
      <c r="AU439" s="36">
        <f t="shared" ref="AU439" si="3733">AVERAGE(AT387,AT335,AT283)</f>
        <v>613772.5</v>
      </c>
      <c r="AV439" s="40">
        <f t="shared" ref="AV439" si="3734">((AS439/AS387)-1)*100</f>
        <v>23.524625283762045</v>
      </c>
      <c r="AW439" s="40">
        <f t="shared" ref="AW439" si="3735">((AT439/AT387)-1)*100</f>
        <v>-14.605121629587314</v>
      </c>
      <c r="AX439" s="40">
        <f t="shared" ref="AX439" si="3736">((AT439/AU439)-1)*100</f>
        <v>-8.4199764570748954</v>
      </c>
      <c r="AZ439" s="36">
        <f t="shared" si="379"/>
        <v>443.72500000000002</v>
      </c>
      <c r="BA439" s="36">
        <f t="shared" si="380"/>
        <v>25.8</v>
      </c>
      <c r="BB439" s="36">
        <f t="shared" si="381"/>
        <v>181.89400000000001</v>
      </c>
      <c r="BC439" s="36">
        <f t="shared" ref="BC439:BC462" si="3737">+AI439/1000</f>
        <v>5.9</v>
      </c>
      <c r="BD439" s="36">
        <f t="shared" ref="BD439:BD462" si="3738">+AS439/1000</f>
        <v>657.31899999999996</v>
      </c>
      <c r="BE439" s="41">
        <f t="shared" ref="BE439" si="3739">+AZ439+BE438</f>
        <v>3844.8209999999999</v>
      </c>
      <c r="BF439" s="41">
        <f t="shared" ref="BF439" si="3740">+BA439+BF438</f>
        <v>228.70100000000002</v>
      </c>
      <c r="BG439" s="41">
        <f t="shared" ref="BG439" si="3741">+BB439+BG438</f>
        <v>2564.2139999999999</v>
      </c>
      <c r="BH439" s="41">
        <f t="shared" ref="BH439" si="3742">+BC439+BH438</f>
        <v>82.05</v>
      </c>
      <c r="BI439" s="41">
        <f t="shared" ref="BI439" si="3743">+BD439+BI438</f>
        <v>6719.7860000000001</v>
      </c>
      <c r="BJ439" s="1">
        <v>12</v>
      </c>
    </row>
    <row r="440" spans="1:65" x14ac:dyDescent="0.25">
      <c r="A440" s="33">
        <f t="shared" si="220"/>
        <v>40635</v>
      </c>
      <c r="B440" s="45">
        <v>326260</v>
      </c>
      <c r="C440" s="45">
        <v>132687</v>
      </c>
      <c r="D440" s="48">
        <v>1400</v>
      </c>
      <c r="E440" s="36">
        <v>460347</v>
      </c>
      <c r="F440" s="36">
        <f t="shared" ref="F440" si="3744">AVERAGE(E437,E438,E439,E440)</f>
        <v>419790</v>
      </c>
      <c r="G440" s="36">
        <f t="shared" ref="G440" si="3745">AVERAGE(F388,F336,F284)</f>
        <v>425346.16666666669</v>
      </c>
      <c r="H440" s="40">
        <f t="shared" ref="H440" si="3746">((E440/E388)-1)*100</f>
        <v>26.485635468413427</v>
      </c>
      <c r="I440" s="40">
        <f t="shared" ref="I440" si="3747">((F440/F388)-1)*100</f>
        <v>-0.4815428336054639</v>
      </c>
      <c r="J440" s="40">
        <f t="shared" ref="J440" si="3748">((F440/G440)-1)*100</f>
        <v>-1.3062693641296863</v>
      </c>
      <c r="L440" s="36">
        <v>6400</v>
      </c>
      <c r="M440" s="36">
        <v>13683</v>
      </c>
      <c r="N440" s="48">
        <v>27600</v>
      </c>
      <c r="O440" s="36">
        <v>47683</v>
      </c>
      <c r="P440" s="36">
        <f t="shared" ref="P440" si="3749">AVERAGE(O437,O438,O439,O440)</f>
        <v>29507.75</v>
      </c>
      <c r="Q440" s="36">
        <f t="shared" ref="Q440" si="3750">AVERAGE(P388,P336,P284)</f>
        <v>23824.416666666668</v>
      </c>
      <c r="R440" s="40">
        <f t="shared" ref="R440" si="3751">((O440/O388)-1)*100</f>
        <v>157.05121293800536</v>
      </c>
      <c r="S440" s="40">
        <f t="shared" ref="S440" si="3752">((P440/P388)-1)*100</f>
        <v>72.812591508052705</v>
      </c>
      <c r="T440" s="40">
        <f t="shared" ref="T440" si="3753">((P440/Q440)-1)*100</f>
        <v>23.855078648305472</v>
      </c>
      <c r="V440" s="45">
        <v>98420</v>
      </c>
      <c r="W440" s="45">
        <v>38159</v>
      </c>
      <c r="X440" s="45">
        <v>32800</v>
      </c>
      <c r="Y440" s="45">
        <v>169379</v>
      </c>
      <c r="Z440" s="36">
        <f t="shared" ref="Z440" si="3754">AVERAGE(Y437,Y438,Y439,Y440)</f>
        <v>172142.5</v>
      </c>
      <c r="AA440" s="36">
        <f t="shared" ref="AA440" si="3755">AVERAGE(Z388,Z336,Z284)</f>
        <v>149697.5</v>
      </c>
      <c r="AB440" s="40">
        <f t="shared" ref="AB440" si="3756">((Y440/Y388)-1)*100</f>
        <v>17.274924011105796</v>
      </c>
      <c r="AC440" s="40">
        <f t="shared" ref="AC440" si="3757">((Z440/Z388)-1)*100</f>
        <v>11.381426022591068</v>
      </c>
      <c r="AD440" s="40">
        <f t="shared" ref="AD440" si="3758">((Z440/AA440)-1)*100</f>
        <v>14.993570366906606</v>
      </c>
      <c r="AF440" s="36">
        <v>0</v>
      </c>
      <c r="AG440" s="36">
        <v>1750</v>
      </c>
      <c r="AH440" s="45">
        <v>11400</v>
      </c>
      <c r="AI440" s="36">
        <v>13150</v>
      </c>
      <c r="AJ440" s="36">
        <f t="shared" ref="AJ440" si="3759">AVERAGE(AI437,AI438,AI439,AI440)</f>
        <v>10412.5</v>
      </c>
      <c r="AK440" s="36">
        <f t="shared" ref="AK440" si="3760">AVERAGE(AJ388,AJ336,AJ284)</f>
        <v>10026.166666666666</v>
      </c>
      <c r="AL440" s="40">
        <f t="shared" ref="AL440" si="3761">((AI440/AI388)-1)*100</f>
        <v>134.82142857142856</v>
      </c>
      <c r="AM440" s="40">
        <f t="shared" ref="AM440" si="3762">((AJ440/AJ388)-1)*100</f>
        <v>13.179347826086962</v>
      </c>
      <c r="AN440" s="40">
        <f t="shared" ref="AN440" si="3763">((AJ440/AK440)-1)*100</f>
        <v>3.8532506607709793</v>
      </c>
      <c r="AP440" s="41">
        <f t="shared" si="1891"/>
        <v>431080</v>
      </c>
      <c r="AQ440" s="36">
        <f t="shared" si="1892"/>
        <v>186279</v>
      </c>
      <c r="AR440" s="41">
        <f t="shared" si="3730"/>
        <v>73200</v>
      </c>
      <c r="AS440" s="36">
        <f t="shared" si="3731"/>
        <v>690559</v>
      </c>
      <c r="AT440" s="36">
        <f t="shared" ref="AT440" si="3764">AVERAGE(AS437,AS438,AS439,AS440)</f>
        <v>631852.75</v>
      </c>
      <c r="AU440" s="36">
        <f t="shared" ref="AU440" si="3765">AVERAGE(AT388,AT336,AT284)</f>
        <v>608894.25</v>
      </c>
      <c r="AV440" s="40">
        <f t="shared" ref="AV440" si="3766">((AS440/AS388)-1)*100</f>
        <v>29.67489216590209</v>
      </c>
      <c r="AW440" s="40">
        <f t="shared" ref="AW440" si="3767">((AT440/AT388)-1)*100</f>
        <v>4.8459840188766812</v>
      </c>
      <c r="AX440" s="40">
        <f t="shared" ref="AX440" si="3768">((AT440/AU440)-1)*100</f>
        <v>3.7705233708480668</v>
      </c>
      <c r="AZ440" s="36">
        <f t="shared" si="379"/>
        <v>460.34699999999998</v>
      </c>
      <c r="BA440" s="36">
        <f t="shared" si="380"/>
        <v>47.683</v>
      </c>
      <c r="BB440" s="36">
        <f t="shared" si="381"/>
        <v>169.37899999999999</v>
      </c>
      <c r="BC440" s="36">
        <f t="shared" si="3737"/>
        <v>13.15</v>
      </c>
      <c r="BD440" s="36">
        <f t="shared" si="3738"/>
        <v>690.55899999999997</v>
      </c>
      <c r="BE440" s="41">
        <f t="shared" ref="BE440" si="3769">+AZ440+BE439</f>
        <v>4305.1679999999997</v>
      </c>
      <c r="BF440" s="41">
        <f t="shared" ref="BF440" si="3770">+BA440+BF439</f>
        <v>276.38400000000001</v>
      </c>
      <c r="BG440" s="41">
        <f t="shared" ref="BG440" si="3771">+BB440+BG439</f>
        <v>2733.5929999999998</v>
      </c>
      <c r="BH440" s="41">
        <f t="shared" ref="BH440" si="3772">+BC440+BH439</f>
        <v>95.2</v>
      </c>
      <c r="BI440" s="41">
        <f t="shared" ref="BI440" si="3773">+BD440+BI439</f>
        <v>7410.3450000000003</v>
      </c>
      <c r="BJ440" s="1">
        <v>13</v>
      </c>
    </row>
    <row r="441" spans="1:65" x14ac:dyDescent="0.25">
      <c r="A441" s="33">
        <f t="shared" si="220"/>
        <v>40642</v>
      </c>
      <c r="B441" s="45">
        <v>266500</v>
      </c>
      <c r="C441" s="45">
        <v>85277</v>
      </c>
      <c r="D441" s="48">
        <v>0</v>
      </c>
      <c r="E441" s="36">
        <v>351777</v>
      </c>
      <c r="F441" s="36">
        <f t="shared" ref="F441" si="3774">AVERAGE(E438,E439,E440,E441)</f>
        <v>415016.75</v>
      </c>
      <c r="G441" s="36">
        <f t="shared" ref="G441" si="3775">AVERAGE(F389,F337,F285)</f>
        <v>393739.58333333331</v>
      </c>
      <c r="H441" s="40">
        <f t="shared" ref="H441" si="3776">((E441/E389)-1)*100</f>
        <v>1.5859768687641607</v>
      </c>
      <c r="I441" s="40">
        <f t="shared" ref="I441" si="3777">((F441/F389)-1)*100</f>
        <v>21.762030850026036</v>
      </c>
      <c r="J441" s="40">
        <f t="shared" ref="J441" si="3778">((F441/G441)-1)*100</f>
        <v>5.4038678271912</v>
      </c>
      <c r="L441" s="36">
        <v>16700</v>
      </c>
      <c r="M441" s="36">
        <v>6750</v>
      </c>
      <c r="N441" s="48">
        <v>7000</v>
      </c>
      <c r="O441" s="36">
        <v>30450</v>
      </c>
      <c r="P441" s="36">
        <f t="shared" ref="P441" si="3779">AVERAGE(O438,O439,O440,O441)</f>
        <v>31020.25</v>
      </c>
      <c r="Q441" s="36">
        <f t="shared" ref="Q441" si="3780">AVERAGE(P389,P337,P285)</f>
        <v>24180</v>
      </c>
      <c r="R441" s="40">
        <f t="shared" ref="R441" si="3781">((O441/O389)-1)*100</f>
        <v>62.999839409025206</v>
      </c>
      <c r="S441" s="40">
        <f t="shared" ref="S441" si="3782">((P441/P389)-1)*100</f>
        <v>69.553572648638308</v>
      </c>
      <c r="T441" s="40">
        <f t="shared" ref="T441" si="3783">((P441/Q441)-1)*100</f>
        <v>28.288875103391241</v>
      </c>
      <c r="V441" s="45">
        <v>46560</v>
      </c>
      <c r="W441" s="45">
        <v>9550</v>
      </c>
      <c r="X441" s="45">
        <v>5600</v>
      </c>
      <c r="Y441" s="45">
        <v>61710</v>
      </c>
      <c r="Z441" s="36">
        <f t="shared" ref="Z441" si="3784">AVERAGE(Y438,Y439,Y440,Y441)</f>
        <v>148989.5</v>
      </c>
      <c r="AA441" s="36">
        <f t="shared" ref="AA441" si="3785">AVERAGE(Z389,Z337,Z285)</f>
        <v>142608.41666666666</v>
      </c>
      <c r="AB441" s="40">
        <f t="shared" ref="AB441" si="3786">((Y441/Y389)-1)*100</f>
        <v>-34.43406751027954</v>
      </c>
      <c r="AC441" s="40">
        <f t="shared" ref="AC441" si="3787">((Z441/Z389)-1)*100</f>
        <v>13.78064752624204</v>
      </c>
      <c r="AD441" s="40">
        <f t="shared" ref="AD441" si="3788">((Z441/AA441)-1)*100</f>
        <v>4.4745488958400692</v>
      </c>
      <c r="AF441" s="36">
        <v>0</v>
      </c>
      <c r="AG441" s="36">
        <v>1700</v>
      </c>
      <c r="AH441" s="45">
        <v>7300</v>
      </c>
      <c r="AI441" s="36">
        <v>9000</v>
      </c>
      <c r="AJ441" s="36">
        <f t="shared" ref="AJ441" si="3789">AVERAGE(AI438,AI439,AI440,AI441)</f>
        <v>8437.5</v>
      </c>
      <c r="AK441" s="36">
        <f t="shared" ref="AK441" si="3790">AVERAGE(AJ389,AJ337,AJ285)</f>
        <v>10351.166666666666</v>
      </c>
      <c r="AL441" s="40">
        <f t="shared" ref="AL441" si="3791">((AI441/AI389)-1)*100</f>
        <v>221.42857142857144</v>
      </c>
      <c r="AM441" s="40">
        <f t="shared" ref="AM441" si="3792">((AJ441/AJ389)-1)*100</f>
        <v>-3.5714285714285698</v>
      </c>
      <c r="AN441" s="40">
        <f t="shared" ref="AN441" si="3793">((AJ441/AK441)-1)*100</f>
        <v>-18.487449079813867</v>
      </c>
      <c r="AP441" s="41">
        <f t="shared" si="1891"/>
        <v>329760</v>
      </c>
      <c r="AQ441" s="36">
        <f t="shared" si="1892"/>
        <v>103277</v>
      </c>
      <c r="AR441" s="41">
        <f t="shared" si="3730"/>
        <v>19900</v>
      </c>
      <c r="AS441" s="36">
        <f t="shared" si="3731"/>
        <v>452937</v>
      </c>
      <c r="AT441" s="36">
        <f t="shared" ref="AT441" si="3794">AVERAGE(AS438,AS439,AS440,AS441)</f>
        <v>603464</v>
      </c>
      <c r="AU441" s="36">
        <f t="shared" ref="AU441" si="3795">AVERAGE(AT389,AT337,AT285)</f>
        <v>570879.16666666663</v>
      </c>
      <c r="AV441" s="40">
        <f t="shared" ref="AV441" si="3796">((AS441/AS389)-1)*100</f>
        <v>-1.9372787598644692</v>
      </c>
      <c r="AW441" s="40">
        <f t="shared" ref="AW441" si="3797">((AT441/AT389)-1)*100</f>
        <v>20.975337901669345</v>
      </c>
      <c r="AX441" s="40">
        <f t="shared" ref="AX441" si="3798">((AT441/AU441)-1)*100</f>
        <v>5.7078336775879368</v>
      </c>
      <c r="AZ441" s="36">
        <f t="shared" si="379"/>
        <v>351.77699999999999</v>
      </c>
      <c r="BA441" s="36">
        <f t="shared" si="380"/>
        <v>30.45</v>
      </c>
      <c r="BB441" s="36">
        <f t="shared" si="381"/>
        <v>61.71</v>
      </c>
      <c r="BC441" s="36">
        <f t="shared" si="3737"/>
        <v>9</v>
      </c>
      <c r="BD441" s="36">
        <f t="shared" si="3738"/>
        <v>452.93700000000001</v>
      </c>
      <c r="BE441" s="41">
        <f t="shared" ref="BE441" si="3799">+AZ441+BE440</f>
        <v>4656.9449999999997</v>
      </c>
      <c r="BF441" s="41">
        <f t="shared" ref="BF441" si="3800">+BA441+BF440</f>
        <v>306.834</v>
      </c>
      <c r="BG441" s="41">
        <f t="shared" ref="BG441" si="3801">+BB441+BG440</f>
        <v>2795.3029999999999</v>
      </c>
      <c r="BH441" s="41">
        <f t="shared" ref="BH441" si="3802">+BC441+BH440</f>
        <v>104.2</v>
      </c>
      <c r="BI441" s="41">
        <f t="shared" ref="BI441" si="3803">+BD441+BI440</f>
        <v>7863.2820000000002</v>
      </c>
      <c r="BJ441" s="1">
        <v>14</v>
      </c>
    </row>
    <row r="442" spans="1:65" x14ac:dyDescent="0.25">
      <c r="A442" s="33">
        <f t="shared" si="220"/>
        <v>40649</v>
      </c>
      <c r="B442" s="45">
        <v>359960</v>
      </c>
      <c r="C442" s="45">
        <v>71350</v>
      </c>
      <c r="D442" s="48">
        <v>1400</v>
      </c>
      <c r="E442" s="36">
        <v>432710</v>
      </c>
      <c r="F442" s="36">
        <f t="shared" ref="F442" si="3804">AVERAGE(E439,E440,E441,E442)</f>
        <v>422139.75</v>
      </c>
      <c r="G442" s="36">
        <f t="shared" ref="G442" si="3805">AVERAGE(F390,F338,F286)</f>
        <v>422298.58333333331</v>
      </c>
      <c r="H442" s="40">
        <f t="shared" ref="H442" si="3806">((E442/E390)-1)*100</f>
        <v>12.154498517428003</v>
      </c>
      <c r="I442" s="40">
        <f t="shared" ref="I442" si="3807">((F442/F390)-1)*100</f>
        <v>17.363816508762199</v>
      </c>
      <c r="J442" s="40">
        <f t="shared" ref="J442" si="3808">((F442/G442)-1)*100</f>
        <v>-3.7611618793409463E-2</v>
      </c>
      <c r="L442" s="36">
        <v>1600</v>
      </c>
      <c r="M442" s="36">
        <v>12000</v>
      </c>
      <c r="N442" s="48">
        <v>9800</v>
      </c>
      <c r="O442" s="36">
        <v>23400</v>
      </c>
      <c r="P442" s="36">
        <f t="shared" ref="P442" si="3809">AVERAGE(O439,O440,O441,O442)</f>
        <v>31833.25</v>
      </c>
      <c r="Q442" s="36">
        <f t="shared" ref="Q442" si="3810">AVERAGE(P390,P338,P286)</f>
        <v>22082.75</v>
      </c>
      <c r="R442" s="40">
        <f t="shared" ref="R442" si="3811">((O442/O390)-1)*100</f>
        <v>96.638655462184857</v>
      </c>
      <c r="S442" s="40">
        <f t="shared" ref="S442" si="3812">((P442/P390)-1)*100</f>
        <v>88.415383021855249</v>
      </c>
      <c r="T442" s="40">
        <f t="shared" ref="T442" si="3813">((P442/Q442)-1)*100</f>
        <v>44.154373889121601</v>
      </c>
      <c r="V442" s="45">
        <v>75688</v>
      </c>
      <c r="W442" s="45">
        <v>10250</v>
      </c>
      <c r="X442" s="45">
        <v>16800</v>
      </c>
      <c r="Y442" s="45">
        <v>102738</v>
      </c>
      <c r="Z442" s="36">
        <f t="shared" ref="Z442" si="3814">AVERAGE(Y439,Y440,Y441,Y442)</f>
        <v>128930.25</v>
      </c>
      <c r="AA442" s="36">
        <f t="shared" ref="AA442" si="3815">AVERAGE(Z390,Z338,Z286)</f>
        <v>143599.16666666666</v>
      </c>
      <c r="AB442" s="40">
        <f t="shared" ref="AB442" si="3816">((Y442/Y390)-1)*100</f>
        <v>1.4295586928620763</v>
      </c>
      <c r="AC442" s="40">
        <f t="shared" ref="AC442" si="3817">((Z442/Z390)-1)*100</f>
        <v>3.8424365433172625</v>
      </c>
      <c r="AD442" s="40">
        <f t="shared" ref="AD442" si="3818">((Z442/AA442)-1)*100</f>
        <v>-10.215182307232507</v>
      </c>
      <c r="AF442" s="36">
        <v>1500</v>
      </c>
      <c r="AG442" s="36">
        <v>0</v>
      </c>
      <c r="AH442" s="45">
        <v>2800</v>
      </c>
      <c r="AI442" s="36">
        <v>4300</v>
      </c>
      <c r="AJ442" s="36">
        <f t="shared" ref="AJ442" si="3819">AVERAGE(AI439,AI440,AI441,AI442)</f>
        <v>8087.5</v>
      </c>
      <c r="AK442" s="36">
        <f t="shared" ref="AK442" si="3820">AVERAGE(AJ390,AJ338,AJ286)</f>
        <v>10252</v>
      </c>
      <c r="AL442" s="40">
        <f t="shared" ref="AL442" si="3821">((AI442/AI390)-1)*100</f>
        <v>0</v>
      </c>
      <c r="AM442" s="40">
        <f t="shared" ref="AM442" si="3822">((AJ442/AJ390)-1)*100</f>
        <v>20.260223048327131</v>
      </c>
      <c r="AN442" s="40">
        <f t="shared" ref="AN442" si="3823">((AJ442/AK442)-1)*100</f>
        <v>-21.112953570035121</v>
      </c>
      <c r="AP442" s="41">
        <f t="shared" si="1891"/>
        <v>438748</v>
      </c>
      <c r="AQ442" s="36">
        <f t="shared" si="1892"/>
        <v>93600</v>
      </c>
      <c r="AR442" s="41">
        <f t="shared" si="3730"/>
        <v>30800</v>
      </c>
      <c r="AS442" s="36">
        <f t="shared" si="3731"/>
        <v>563148</v>
      </c>
      <c r="AT442" s="36">
        <f t="shared" ref="AT442" si="3824">AVERAGE(AS439,AS440,AS441,AS442)</f>
        <v>590990.75</v>
      </c>
      <c r="AU442" s="36">
        <f t="shared" ref="AU442" si="3825">AVERAGE(AT390,AT338,AT286)</f>
        <v>598232.5</v>
      </c>
      <c r="AV442" s="40">
        <f t="shared" ref="AV442" si="3826">((AS442/AS390)-1)*100</f>
        <v>11.889784743277442</v>
      </c>
      <c r="AW442" s="40">
        <f t="shared" ref="AW442" si="3827">((AT442/AT390)-1)*100</f>
        <v>16.459525740224201</v>
      </c>
      <c r="AX442" s="40">
        <f t="shared" ref="AX442" si="3828">((AT442/AU442)-1)*100</f>
        <v>-1.2105243362739437</v>
      </c>
      <c r="AZ442" s="36">
        <f t="shared" si="379"/>
        <v>432.71</v>
      </c>
      <c r="BA442" s="36">
        <f t="shared" si="380"/>
        <v>23.4</v>
      </c>
      <c r="BB442" s="36">
        <f t="shared" si="381"/>
        <v>102.738</v>
      </c>
      <c r="BC442" s="36">
        <f t="shared" si="3737"/>
        <v>4.3</v>
      </c>
      <c r="BD442" s="36">
        <f t="shared" si="3738"/>
        <v>563.14800000000002</v>
      </c>
      <c r="BE442" s="41">
        <f t="shared" ref="BE442" si="3829">+AZ442+BE441</f>
        <v>5089.6549999999997</v>
      </c>
      <c r="BF442" s="41">
        <f t="shared" ref="BF442" si="3830">+BA442+BF441</f>
        <v>330.23399999999998</v>
      </c>
      <c r="BG442" s="41">
        <f t="shared" ref="BG442" si="3831">+BB442+BG441</f>
        <v>2898.0409999999997</v>
      </c>
      <c r="BH442" s="41">
        <f t="shared" ref="BH442" si="3832">+BC442+BH441</f>
        <v>108.5</v>
      </c>
      <c r="BI442" s="41">
        <f t="shared" ref="BI442" si="3833">+BD442+BI441</f>
        <v>8426.43</v>
      </c>
      <c r="BJ442" s="1">
        <v>15</v>
      </c>
    </row>
    <row r="443" spans="1:65" x14ac:dyDescent="0.25">
      <c r="A443" s="33">
        <f t="shared" si="220"/>
        <v>40656</v>
      </c>
      <c r="B443" s="45">
        <v>241116</v>
      </c>
      <c r="C443" s="45">
        <v>83140</v>
      </c>
      <c r="D443" s="48">
        <v>1400</v>
      </c>
      <c r="E443" s="36">
        <v>325656</v>
      </c>
      <c r="F443" s="36">
        <f t="shared" ref="F443" si="3834">AVERAGE(E440,E441,E442,E443)</f>
        <v>392622.5</v>
      </c>
      <c r="G443" s="36">
        <f t="shared" ref="G443" si="3835">AVERAGE(F391,F339,F287)</f>
        <v>447697.66666666669</v>
      </c>
      <c r="H443" s="40">
        <f t="shared" ref="H443" si="3836">((E443/E391)-1)*100</f>
        <v>-32.286054698302657</v>
      </c>
      <c r="I443" s="40">
        <f t="shared" ref="I443" si="3837">((F443/F391)-1)*100</f>
        <v>-0.41167242238655533</v>
      </c>
      <c r="J443" s="40">
        <f t="shared" ref="J443" si="3838">((F443/G443)-1)*100</f>
        <v>-12.30186591695438</v>
      </c>
      <c r="L443" s="36">
        <v>10400</v>
      </c>
      <c r="M443" s="36">
        <v>15800</v>
      </c>
      <c r="N443" s="48">
        <v>21000</v>
      </c>
      <c r="O443" s="36">
        <v>47200</v>
      </c>
      <c r="P443" s="36">
        <f t="shared" ref="P443" si="3839">AVERAGE(O440,O441,O442,O443)</f>
        <v>37183.25</v>
      </c>
      <c r="Q443" s="36">
        <f t="shared" ref="Q443" si="3840">AVERAGE(P391,P339,P287)</f>
        <v>26102.25</v>
      </c>
      <c r="R443" s="40">
        <f t="shared" ref="R443" si="3841">((O443/O391)-1)*100</f>
        <v>15.051797684338819</v>
      </c>
      <c r="S443" s="40">
        <f t="shared" ref="S443" si="3842">((P443/P391)-1)*100</f>
        <v>64.972935800168614</v>
      </c>
      <c r="T443" s="40">
        <f t="shared" ref="T443" si="3843">((P443/Q443)-1)*100</f>
        <v>42.45227901809232</v>
      </c>
      <c r="V443" s="45">
        <v>63366</v>
      </c>
      <c r="W443" s="45">
        <v>9000</v>
      </c>
      <c r="X443" s="45">
        <v>16800</v>
      </c>
      <c r="Y443" s="45">
        <v>89166</v>
      </c>
      <c r="Z443" s="36">
        <f t="shared" ref="Z443" si="3844">AVERAGE(Y440,Y441,Y442,Y443)</f>
        <v>105748.25</v>
      </c>
      <c r="AA443" s="36">
        <f t="shared" ref="AA443" si="3845">AVERAGE(Z391,Z339,Z287)</f>
        <v>141389.16666666666</v>
      </c>
      <c r="AB443" s="40">
        <f t="shared" ref="AB443" si="3846">((Y443/Y391)-1)*100</f>
        <v>16.939016393442618</v>
      </c>
      <c r="AC443" s="40">
        <f t="shared" ref="AC443" si="3847">((Z443/Z391)-1)*100</f>
        <v>1.659504720155347</v>
      </c>
      <c r="AD443" s="40">
        <f t="shared" ref="AD443" si="3848">((Z443/AA443)-1)*100</f>
        <v>-25.207671497698424</v>
      </c>
      <c r="AF443" s="36">
        <v>1800</v>
      </c>
      <c r="AG443" s="36">
        <v>0</v>
      </c>
      <c r="AH443" s="45">
        <v>4400</v>
      </c>
      <c r="AI443" s="36">
        <v>6200</v>
      </c>
      <c r="AJ443" s="36">
        <f t="shared" ref="AJ443" si="3849">AVERAGE(AI440,AI441,AI442,AI443)</f>
        <v>8162.5</v>
      </c>
      <c r="AK443" s="36">
        <f t="shared" ref="AK443" si="3850">AVERAGE(AJ391,AJ339,AJ287)</f>
        <v>9154.8333333333339</v>
      </c>
      <c r="AL443" s="40">
        <f t="shared" ref="AL443" si="3851">((AI443/AI391)-1)*100</f>
        <v>-45.13274336283186</v>
      </c>
      <c r="AM443" s="40">
        <f t="shared" ref="AM443" si="3852">((AJ443/AJ391)-1)*100</f>
        <v>36.041666666666657</v>
      </c>
      <c r="AN443" s="40">
        <f t="shared" ref="AN443" si="3853">((AJ443/AK443)-1)*100</f>
        <v>-10.839447286497117</v>
      </c>
      <c r="AP443" s="41">
        <f t="shared" si="1891"/>
        <v>316682</v>
      </c>
      <c r="AQ443" s="36">
        <f t="shared" si="1892"/>
        <v>107940</v>
      </c>
      <c r="AR443" s="41">
        <f t="shared" si="3730"/>
        <v>43600</v>
      </c>
      <c r="AS443" s="36">
        <f t="shared" si="3731"/>
        <v>468222</v>
      </c>
      <c r="AT443" s="36">
        <f t="shared" ref="AT443" si="3854">AVERAGE(AS440,AS441,AS442,AS443)</f>
        <v>543716.5</v>
      </c>
      <c r="AU443" s="36">
        <f t="shared" ref="AU443" si="3855">AVERAGE(AT391,AT339,AT287)</f>
        <v>624343.91666666663</v>
      </c>
      <c r="AV443" s="40">
        <f t="shared" ref="AV443" si="3856">((AS443/AS391)-1)*100</f>
        <v>-23.17983146952276</v>
      </c>
      <c r="AW443" s="40">
        <f t="shared" ref="AW443" si="3857">((AT443/AT391)-1)*100</f>
        <v>3.2099072429820019</v>
      </c>
      <c r="AX443" s="40">
        <f t="shared" ref="AX443" si="3858">((AT443/AU443)-1)*100</f>
        <v>-12.913942862954663</v>
      </c>
      <c r="AZ443" s="36">
        <f t="shared" si="379"/>
        <v>325.65600000000001</v>
      </c>
      <c r="BA443" s="36">
        <f t="shared" si="380"/>
        <v>47.2</v>
      </c>
      <c r="BB443" s="36">
        <f t="shared" si="381"/>
        <v>89.165999999999997</v>
      </c>
      <c r="BC443" s="36">
        <f t="shared" si="3737"/>
        <v>6.2</v>
      </c>
      <c r="BD443" s="36">
        <f t="shared" si="3738"/>
        <v>468.22199999999998</v>
      </c>
      <c r="BE443" s="41">
        <f t="shared" ref="BE443" si="3859">+AZ443+BE442</f>
        <v>5415.3109999999997</v>
      </c>
      <c r="BF443" s="41">
        <f t="shared" ref="BF443" si="3860">+BA443+BF442</f>
        <v>377.43399999999997</v>
      </c>
      <c r="BG443" s="41">
        <f t="shared" ref="BG443" si="3861">+BB443+BG442</f>
        <v>2987.2069999999999</v>
      </c>
      <c r="BH443" s="41">
        <f t="shared" ref="BH443" si="3862">+BC443+BH442</f>
        <v>114.7</v>
      </c>
      <c r="BI443" s="41">
        <f t="shared" ref="BI443" si="3863">+BD443+BI442</f>
        <v>8894.652</v>
      </c>
      <c r="BJ443" s="1">
        <v>16</v>
      </c>
      <c r="BL443" s="41"/>
      <c r="BM443" s="46"/>
    </row>
    <row r="444" spans="1:65" x14ac:dyDescent="0.25">
      <c r="A444" s="33">
        <f t="shared" si="220"/>
        <v>40663</v>
      </c>
      <c r="B444" s="45">
        <v>193000</v>
      </c>
      <c r="C444" s="45">
        <v>14000</v>
      </c>
      <c r="D444" s="48">
        <v>0</v>
      </c>
      <c r="E444" s="36">
        <v>207000</v>
      </c>
      <c r="F444" s="36">
        <f t="shared" ref="F444" si="3864">AVERAGE(E441,E442,E443,E444)</f>
        <v>329285.75</v>
      </c>
      <c r="G444" s="36">
        <f t="shared" ref="G444" si="3865">AVERAGE(F392,F340,F288)</f>
        <v>422191.75</v>
      </c>
      <c r="H444" s="40">
        <f t="shared" ref="H444" si="3866">((E444/E392)-1)*100</f>
        <v>-48.415071770334926</v>
      </c>
      <c r="I444" s="40">
        <f t="shared" ref="I444" si="3867">((F444/F392)-1)*100</f>
        <v>-18.408298282238235</v>
      </c>
      <c r="J444" s="40">
        <f t="shared" ref="J444" si="3868">((F444/G444)-1)*100</f>
        <v>-22.005640801839444</v>
      </c>
      <c r="L444" s="36">
        <v>0</v>
      </c>
      <c r="M444" s="36">
        <v>4750</v>
      </c>
      <c r="N444" s="48">
        <v>2800</v>
      </c>
      <c r="O444" s="36">
        <v>7550</v>
      </c>
      <c r="P444" s="36">
        <f t="shared" ref="P444" si="3869">AVERAGE(O441,O442,O443,O444)</f>
        <v>27150</v>
      </c>
      <c r="Q444" s="36">
        <f t="shared" ref="Q444" si="3870">AVERAGE(P392,P340,P288)</f>
        <v>23243.5</v>
      </c>
      <c r="R444" s="40">
        <f t="shared" ref="R444" si="3871">((O444/O392)-1)*100</f>
        <v>-54.92537313432836</v>
      </c>
      <c r="S444" s="40">
        <f t="shared" ref="S444" si="3872">((P444/P392)-1)*100</f>
        <v>22.911856580198297</v>
      </c>
      <c r="T444" s="40">
        <f t="shared" ref="T444" si="3873">((P444/Q444)-1)*100</f>
        <v>16.806849226665509</v>
      </c>
      <c r="V444" s="45">
        <v>22900</v>
      </c>
      <c r="W444" s="45">
        <v>13700</v>
      </c>
      <c r="X444" s="45">
        <v>1400</v>
      </c>
      <c r="Y444" s="45">
        <v>38000</v>
      </c>
      <c r="Z444" s="36">
        <f t="shared" ref="Z444" si="3874">AVERAGE(Y441,Y442,Y443,Y444)</f>
        <v>72903.5</v>
      </c>
      <c r="AA444" s="36">
        <f t="shared" ref="AA444" si="3875">AVERAGE(Z392,Z340,Z288)</f>
        <v>122614.83333333333</v>
      </c>
      <c r="AB444" s="40">
        <f t="shared" ref="AB444" si="3876">((Y444/Y392)-1)*100</f>
        <v>-59.183673469387756</v>
      </c>
      <c r="AC444" s="40">
        <f t="shared" ref="AC444" si="3877">((Z444/Z392)-1)*100</f>
        <v>-20.052966479236979</v>
      </c>
      <c r="AD444" s="40">
        <f t="shared" ref="AD444" si="3878">((Z444/AA444)-1)*100</f>
        <v>-40.542674961838486</v>
      </c>
      <c r="AF444" s="36">
        <v>1600</v>
      </c>
      <c r="AG444" s="36">
        <v>0</v>
      </c>
      <c r="AH444" s="45">
        <v>4200</v>
      </c>
      <c r="AI444" s="36">
        <v>5800</v>
      </c>
      <c r="AJ444" s="36">
        <f t="shared" ref="AJ444" si="3879">AVERAGE(AI441,AI442,AI443,AI444)</f>
        <v>6325</v>
      </c>
      <c r="AK444" s="36">
        <f t="shared" ref="AK444" si="3880">AVERAGE(AJ392,AJ340,AJ288)</f>
        <v>8796.5</v>
      </c>
      <c r="AL444" s="40">
        <f t="shared" ref="AL444" si="3881">((AI444/AI392)-1)*100</f>
        <v>38.095238095238095</v>
      </c>
      <c r="AM444" s="40">
        <f t="shared" ref="AM444" si="3882">((AJ444/AJ392)-1)*100</f>
        <v>11.946902654867264</v>
      </c>
      <c r="AN444" s="40">
        <f t="shared" ref="AN444" si="3883">((AJ444/AK444)-1)*100</f>
        <v>-28.096401978059461</v>
      </c>
      <c r="AP444" s="41">
        <f t="shared" si="1891"/>
        <v>217500</v>
      </c>
      <c r="AQ444" s="36">
        <f t="shared" si="1892"/>
        <v>32450</v>
      </c>
      <c r="AR444" s="41">
        <f t="shared" si="3730"/>
        <v>8400</v>
      </c>
      <c r="AS444" s="36">
        <f t="shared" si="3731"/>
        <v>258350</v>
      </c>
      <c r="AT444" s="36">
        <f t="shared" ref="AT444" si="3884">AVERAGE(AS441,AS442,AS443,AS444)</f>
        <v>435664.25</v>
      </c>
      <c r="AU444" s="36">
        <f t="shared" ref="AU444" si="3885">AVERAGE(AT392,AT340,AT288)</f>
        <v>576846.58333333337</v>
      </c>
      <c r="AV444" s="40">
        <f t="shared" ref="AV444" si="3886">((AS444/AS392)-1)*100</f>
        <v>-49.867075466206124</v>
      </c>
      <c r="AW444" s="40">
        <f t="shared" ref="AW444" si="3887">((AT444/AT392)-1)*100</f>
        <v>-16.620279661726535</v>
      </c>
      <c r="AX444" s="40">
        <f t="shared" ref="AX444" si="3888">((AT444/AU444)-1)*100</f>
        <v>-24.474849537550359</v>
      </c>
      <c r="AZ444" s="36">
        <f t="shared" si="379"/>
        <v>207</v>
      </c>
      <c r="BA444" s="36">
        <f t="shared" si="380"/>
        <v>7.55</v>
      </c>
      <c r="BB444" s="36">
        <f t="shared" si="381"/>
        <v>38</v>
      </c>
      <c r="BC444" s="36">
        <f t="shared" si="3737"/>
        <v>5.8</v>
      </c>
      <c r="BD444" s="36">
        <f t="shared" si="3738"/>
        <v>258.35000000000002</v>
      </c>
      <c r="BE444" s="41">
        <f t="shared" ref="BE444" si="3889">+AZ444+BE443</f>
        <v>5622.3109999999997</v>
      </c>
      <c r="BF444" s="41">
        <f t="shared" ref="BF444" si="3890">+BA444+BF443</f>
        <v>384.98399999999998</v>
      </c>
      <c r="BG444" s="41">
        <f t="shared" ref="BG444" si="3891">+BB444+BG443</f>
        <v>3025.2069999999999</v>
      </c>
      <c r="BH444" s="41">
        <f t="shared" ref="BH444" si="3892">+BC444+BH443</f>
        <v>120.5</v>
      </c>
      <c r="BI444" s="41">
        <f t="shared" ref="BI444" si="3893">+BD444+BI443</f>
        <v>9153.0020000000004</v>
      </c>
      <c r="BJ444" s="1">
        <v>17</v>
      </c>
      <c r="BL444" s="41"/>
      <c r="BM444" s="46"/>
    </row>
    <row r="445" spans="1:65" x14ac:dyDescent="0.25">
      <c r="A445" s="33">
        <f t="shared" si="220"/>
        <v>40670</v>
      </c>
      <c r="B445" s="45">
        <v>234342</v>
      </c>
      <c r="C445" s="36">
        <v>0</v>
      </c>
      <c r="D445" s="48">
        <v>0</v>
      </c>
      <c r="E445" s="36">
        <v>234342</v>
      </c>
      <c r="F445" s="36">
        <f t="shared" ref="F445" si="3894">AVERAGE(E442,E443,E444,E445)</f>
        <v>299927</v>
      </c>
      <c r="G445" s="36">
        <f t="shared" ref="G445" si="3895">AVERAGE(F393,F341,F289)</f>
        <v>423531.5</v>
      </c>
      <c r="H445" s="40">
        <f t="shared" ref="H445" si="3896">((E445/E393)-1)*100</f>
        <v>-63.591307603749279</v>
      </c>
      <c r="I445" s="40">
        <f t="shared" ref="I445" si="3897">((F445/F393)-1)*100</f>
        <v>-37.242868531565108</v>
      </c>
      <c r="J445" s="40">
        <f t="shared" ref="J445" si="3898">((F445/G445)-1)*100</f>
        <v>-29.1842519387578</v>
      </c>
      <c r="L445" s="36">
        <v>0</v>
      </c>
      <c r="M445" s="36">
        <v>0</v>
      </c>
      <c r="N445" s="48">
        <v>0</v>
      </c>
      <c r="O445" s="36">
        <v>0</v>
      </c>
      <c r="P445" s="36">
        <f t="shared" ref="P445" si="3899">AVERAGE(O442,O443,O444,O445)</f>
        <v>19537.5</v>
      </c>
      <c r="Q445" s="36">
        <f t="shared" ref="Q445" si="3900">AVERAGE(P393,P341,P289)</f>
        <v>23161.166666666668</v>
      </c>
      <c r="R445" s="40">
        <f t="shared" ref="R445" si="3901">((O445/O393)-1)*100</f>
        <v>-100</v>
      </c>
      <c r="S445" s="40">
        <f t="shared" ref="S445" si="3902">((P445/P393)-1)*100</f>
        <v>-20.575232481325266</v>
      </c>
      <c r="T445" s="40">
        <f t="shared" ref="T445" si="3903">((P445/Q445)-1)*100</f>
        <v>-15.645441003979366</v>
      </c>
      <c r="V445" s="45">
        <v>46480</v>
      </c>
      <c r="W445" s="45">
        <v>3000</v>
      </c>
      <c r="X445" s="36">
        <v>0</v>
      </c>
      <c r="Y445" s="45">
        <v>49480</v>
      </c>
      <c r="Z445" s="36">
        <f t="shared" ref="Z445" si="3904">AVERAGE(Y442,Y443,Y444,Y445)</f>
        <v>69846</v>
      </c>
      <c r="AA445" s="36">
        <f t="shared" ref="AA445" si="3905">AVERAGE(Z393,Z341,Z289)</f>
        <v>120174.25</v>
      </c>
      <c r="AB445" s="40">
        <f t="shared" ref="AB445" si="3906">((Y445/Y393)-1)*100</f>
        <v>-70.762549118090234</v>
      </c>
      <c r="AC445" s="40">
        <f t="shared" ref="AC445" si="3907">((Z445/Z393)-1)*100</f>
        <v>-36.485592497868716</v>
      </c>
      <c r="AD445" s="40">
        <f t="shared" ref="AD445" si="3908">((Z445/AA445)-1)*100</f>
        <v>-41.879395960449095</v>
      </c>
      <c r="AF445" s="36">
        <v>4600</v>
      </c>
      <c r="AG445" s="36">
        <v>0</v>
      </c>
      <c r="AH445" s="36">
        <v>0</v>
      </c>
      <c r="AI445" s="36">
        <v>4600</v>
      </c>
      <c r="AJ445" s="36">
        <f t="shared" ref="AJ445" si="3909">AVERAGE(AI442,AI443,AI444,AI445)</f>
        <v>5225</v>
      </c>
      <c r="AK445" s="36">
        <f t="shared" ref="AK445" si="3910">AVERAGE(AJ393,AJ341,AJ289)</f>
        <v>9746.5</v>
      </c>
      <c r="AL445" s="40">
        <f t="shared" ref="AL445" si="3911">((AI445/AI393)-1)*100</f>
        <v>-65.671641791044777</v>
      </c>
      <c r="AM445" s="40">
        <f t="shared" ref="AM445" si="3912">((AJ445/AJ393)-1)*100</f>
        <v>-37.048192771084345</v>
      </c>
      <c r="AN445" s="40">
        <f t="shared" ref="AN445" si="3913">((AJ445/AK445)-1)*100</f>
        <v>-46.391012158210643</v>
      </c>
      <c r="AP445" s="41">
        <f t="shared" si="1891"/>
        <v>285422</v>
      </c>
      <c r="AQ445" s="36">
        <f t="shared" si="1892"/>
        <v>3000</v>
      </c>
      <c r="AR445" s="41">
        <f t="shared" si="3730"/>
        <v>0</v>
      </c>
      <c r="AS445" s="36">
        <f t="shared" si="3731"/>
        <v>288422</v>
      </c>
      <c r="AT445" s="36">
        <f t="shared" ref="AT445" si="3914">AVERAGE(AS442,AS443,AS444,AS445)</f>
        <v>394535.5</v>
      </c>
      <c r="AU445" s="36">
        <f t="shared" ref="AU445" si="3915">AVERAGE(AT393,AT341,AT289)</f>
        <v>576613.41666666663</v>
      </c>
      <c r="AV445" s="40">
        <f t="shared" ref="AV445" si="3916">((AS445/AS393)-1)*100</f>
        <v>-66.266353839424184</v>
      </c>
      <c r="AW445" s="40">
        <f t="shared" ref="AW445" si="3917">((AT445/AT393)-1)*100</f>
        <v>-36.445658678655803</v>
      </c>
      <c r="AX445" s="40">
        <f t="shared" ref="AX445" si="3918">((AT445/AU445)-1)*100</f>
        <v>-31.577121066526225</v>
      </c>
      <c r="AZ445" s="36">
        <f t="shared" si="379"/>
        <v>234.34200000000001</v>
      </c>
      <c r="BA445" s="36">
        <f t="shared" si="380"/>
        <v>0</v>
      </c>
      <c r="BB445" s="36">
        <f t="shared" si="381"/>
        <v>49.48</v>
      </c>
      <c r="BC445" s="36">
        <f t="shared" si="3737"/>
        <v>4.5999999999999996</v>
      </c>
      <c r="BD445" s="36">
        <f t="shared" si="3738"/>
        <v>288.42200000000003</v>
      </c>
      <c r="BE445" s="41">
        <f t="shared" ref="BE445" si="3919">+AZ445+BE444</f>
        <v>5856.6529999999993</v>
      </c>
      <c r="BF445" s="41">
        <f t="shared" ref="BF445" si="3920">+BA445+BF444</f>
        <v>384.98399999999998</v>
      </c>
      <c r="BG445" s="41">
        <f t="shared" ref="BG445" si="3921">+BB445+BG444</f>
        <v>3074.6869999999999</v>
      </c>
      <c r="BH445" s="41">
        <f t="shared" ref="BH445" si="3922">+BC445+BH444</f>
        <v>125.1</v>
      </c>
      <c r="BI445" s="41">
        <f t="shared" ref="BI445" si="3923">+BD445+BI444</f>
        <v>9441.4240000000009</v>
      </c>
      <c r="BJ445" s="1">
        <v>18</v>
      </c>
      <c r="BL445" s="41"/>
      <c r="BM445" s="46"/>
    </row>
    <row r="446" spans="1:65" x14ac:dyDescent="0.25">
      <c r="A446" s="33">
        <f t="shared" si="220"/>
        <v>40677</v>
      </c>
      <c r="B446" s="45">
        <v>394486</v>
      </c>
      <c r="C446" s="45">
        <v>9000</v>
      </c>
      <c r="D446" s="48">
        <v>0</v>
      </c>
      <c r="E446" s="36">
        <v>403486</v>
      </c>
      <c r="F446" s="36">
        <f t="shared" ref="F446" si="3924">AVERAGE(E443,E444,E445,E446)</f>
        <v>292621</v>
      </c>
      <c r="G446" s="36">
        <f t="shared" ref="G446" si="3925">AVERAGE(F394,F342,F290)</f>
        <v>441152.75</v>
      </c>
      <c r="H446" s="40">
        <f t="shared" ref="H446" si="3926">((E446/E394)-1)*100</f>
        <v>-38.077655003069367</v>
      </c>
      <c r="I446" s="40">
        <f t="shared" ref="I446" si="3927">((F446/F394)-1)*100</f>
        <v>-46.245244441668518</v>
      </c>
      <c r="J446" s="40">
        <f t="shared" ref="J446" si="3928">((F446/G446)-1)*100</f>
        <v>-33.669006936939638</v>
      </c>
      <c r="L446" s="36">
        <v>1500</v>
      </c>
      <c r="M446" s="36">
        <v>0</v>
      </c>
      <c r="N446" s="48">
        <v>0</v>
      </c>
      <c r="O446" s="36">
        <v>1500</v>
      </c>
      <c r="P446" s="36">
        <f t="shared" ref="P446" si="3929">AVERAGE(O443,O444,O445,O446)</f>
        <v>14062.5</v>
      </c>
      <c r="Q446" s="36">
        <f t="shared" ref="Q446" si="3930">AVERAGE(P394,P342,P290)</f>
        <v>24520.916666666668</v>
      </c>
      <c r="R446" s="40">
        <f t="shared" ref="R446" si="3931">((O446/O394)-1)*100</f>
        <v>-95.412844036697251</v>
      </c>
      <c r="S446" s="40">
        <f t="shared" ref="S446" si="3932">((P446/P394)-1)*100</f>
        <v>-52.808423172112917</v>
      </c>
      <c r="T446" s="40">
        <f t="shared" ref="T446" si="3933">((P446/Q446)-1)*100</f>
        <v>-42.651002035677024</v>
      </c>
      <c r="V446" s="45">
        <v>99805</v>
      </c>
      <c r="W446" s="45">
        <v>1500</v>
      </c>
      <c r="X446" s="36">
        <v>0</v>
      </c>
      <c r="Y446" s="45">
        <v>101305</v>
      </c>
      <c r="Z446" s="36">
        <f t="shared" ref="Z446" si="3934">AVERAGE(Y443,Y444,Y445,Y446)</f>
        <v>69487.75</v>
      </c>
      <c r="AA446" s="36">
        <f t="shared" ref="AA446" si="3935">AVERAGE(Z394,Z342,Z290)</f>
        <v>126559.33333333333</v>
      </c>
      <c r="AB446" s="40">
        <f t="shared" ref="AB446" si="3936">((Y446/Y394)-1)*100</f>
        <v>-11.26828413768941</v>
      </c>
      <c r="AC446" s="40">
        <f t="shared" ref="AC446" si="3937">((Z446/Z394)-1)*100</f>
        <v>-38.608960696182258</v>
      </c>
      <c r="AD446" s="40">
        <f t="shared" ref="AD446" si="3938">((Z446/AA446)-1)*100</f>
        <v>-45.094725003819022</v>
      </c>
      <c r="AF446" s="36">
        <v>0</v>
      </c>
      <c r="AG446" s="36">
        <v>0</v>
      </c>
      <c r="AH446" s="36">
        <v>0</v>
      </c>
      <c r="AI446" s="36">
        <v>0</v>
      </c>
      <c r="AJ446" s="36">
        <f t="shared" ref="AJ446" si="3939">AVERAGE(AI443,AI444,AI445,AI446)</f>
        <v>4150</v>
      </c>
      <c r="AK446" s="36">
        <f t="shared" ref="AK446" si="3940">AVERAGE(AJ394,AJ342,AJ290)</f>
        <v>8940.3333333333339</v>
      </c>
      <c r="AL446" s="40">
        <f t="shared" ref="AL446" si="3941">((AI446/AI394)-1)*100</f>
        <v>-100</v>
      </c>
      <c r="AM446" s="40">
        <f t="shared" ref="AM446" si="3942">((AJ446/AJ394)-1)*100</f>
        <v>-55.733333333333334</v>
      </c>
      <c r="AN446" s="40">
        <f t="shared" ref="AN446" si="3943">((AJ446/AK446)-1)*100</f>
        <v>-53.581149099586156</v>
      </c>
      <c r="AP446" s="41">
        <f t="shared" si="1891"/>
        <v>495791</v>
      </c>
      <c r="AQ446" s="36">
        <f t="shared" si="1892"/>
        <v>10500</v>
      </c>
      <c r="AR446" s="41">
        <f t="shared" si="3730"/>
        <v>0</v>
      </c>
      <c r="AS446" s="36">
        <f t="shared" si="3731"/>
        <v>506291</v>
      </c>
      <c r="AT446" s="36">
        <f t="shared" ref="AT446" si="3944">AVERAGE(AS443,AS444,AS445,AS446)</f>
        <v>380321.25</v>
      </c>
      <c r="AU446" s="36">
        <f t="shared" ref="AU446" si="3945">AVERAGE(AT394,AT342,AT290)</f>
        <v>601173.33333333337</v>
      </c>
      <c r="AV446" s="40">
        <f t="shared" ref="AV446" si="3946">((AS446/AS394)-1)*100</f>
        <v>-37.268018883120426</v>
      </c>
      <c r="AW446" s="40">
        <f t="shared" ref="AW446" si="3947">((AT446/AT394)-1)*100</f>
        <v>-45.413042869824629</v>
      </c>
      <c r="AX446" s="40">
        <f t="shared" ref="AX446" si="3948">((AT446/AU446)-1)*100</f>
        <v>-36.736839624733854</v>
      </c>
      <c r="AZ446" s="36">
        <f t="shared" si="379"/>
        <v>403.48599999999999</v>
      </c>
      <c r="BA446" s="36">
        <f t="shared" si="380"/>
        <v>1.5</v>
      </c>
      <c r="BB446" s="36">
        <f t="shared" si="381"/>
        <v>101.30500000000001</v>
      </c>
      <c r="BC446" s="36">
        <f t="shared" si="3737"/>
        <v>0</v>
      </c>
      <c r="BD446" s="36">
        <f t="shared" si="3738"/>
        <v>506.291</v>
      </c>
      <c r="BE446" s="41">
        <f t="shared" ref="BE446" si="3949">+AZ446+BE445</f>
        <v>6260.1389999999992</v>
      </c>
      <c r="BF446" s="41">
        <f t="shared" ref="BF446" si="3950">+BA446+BF445</f>
        <v>386.48399999999998</v>
      </c>
      <c r="BG446" s="41">
        <f t="shared" ref="BG446" si="3951">+BB446+BG445</f>
        <v>3175.9919999999997</v>
      </c>
      <c r="BH446" s="41">
        <f t="shared" ref="BH446" si="3952">+BC446+BH445</f>
        <v>125.1</v>
      </c>
      <c r="BI446" s="41">
        <f t="shared" ref="BI446" si="3953">+BD446+BI445</f>
        <v>9947.7150000000001</v>
      </c>
      <c r="BJ446" s="1">
        <v>19</v>
      </c>
      <c r="BL446" s="41"/>
      <c r="BM446" s="46"/>
    </row>
    <row r="447" spans="1:65" x14ac:dyDescent="0.25">
      <c r="A447" s="33">
        <f t="shared" si="220"/>
        <v>40684</v>
      </c>
      <c r="B447" s="45">
        <v>480043</v>
      </c>
      <c r="C447" s="45">
        <v>104635</v>
      </c>
      <c r="D447" s="48">
        <v>0</v>
      </c>
      <c r="E447" s="36">
        <v>584678</v>
      </c>
      <c r="F447" s="36">
        <f t="shared" ref="F447" si="3954">AVERAGE(E444,E445,E446,E447)</f>
        <v>357376.5</v>
      </c>
      <c r="G447" s="36">
        <f t="shared" ref="G447" si="3955">AVERAGE(F395,F343,F291)</f>
        <v>447267.08333333331</v>
      </c>
      <c r="H447" s="40">
        <f t="shared" ref="H447" si="3956">((E447/E395)-1)*100</f>
        <v>-3.8434465700076359</v>
      </c>
      <c r="I447" s="40">
        <f t="shared" ref="I447" si="3957">((F447/F395)-1)*100</f>
        <v>-37.970841427753797</v>
      </c>
      <c r="J447" s="40">
        <f t="shared" ref="J447" si="3958">((F447/G447)-1)*100</f>
        <v>-20.097741748265619</v>
      </c>
      <c r="L447" s="36">
        <v>19600</v>
      </c>
      <c r="M447" s="36">
        <v>21650</v>
      </c>
      <c r="N447" s="48">
        <v>0</v>
      </c>
      <c r="O447" s="36">
        <v>41250</v>
      </c>
      <c r="P447" s="36">
        <f t="shared" ref="P447" si="3959">AVERAGE(O444,O445,O446,O447)</f>
        <v>12575</v>
      </c>
      <c r="Q447" s="36">
        <f t="shared" ref="Q447" si="3960">AVERAGE(P395,P343,P291)</f>
        <v>20404.583333333332</v>
      </c>
      <c r="R447" s="40">
        <f t="shared" ref="R447" si="3961">((O447/O395)-1)*100</f>
        <v>103.80434782608697</v>
      </c>
      <c r="S447" s="40">
        <f t="shared" ref="S447" si="3962">((P447/P395)-1)*100</f>
        <v>-48.887308200386137</v>
      </c>
      <c r="T447" s="40">
        <f t="shared" ref="T447" si="3963">((P447/Q447)-1)*100</f>
        <v>-38.371689367176486</v>
      </c>
      <c r="V447" s="45">
        <v>74900</v>
      </c>
      <c r="W447" s="45">
        <v>37080</v>
      </c>
      <c r="X447" s="36">
        <v>0</v>
      </c>
      <c r="Y447" s="45">
        <v>111980</v>
      </c>
      <c r="Z447" s="36">
        <f t="shared" ref="Z447" si="3964">AVERAGE(Y444,Y445,Y446,Y447)</f>
        <v>75191.25</v>
      </c>
      <c r="AA447" s="36">
        <f t="shared" ref="AA447" si="3965">AVERAGE(Z395,Z343,Z291)</f>
        <v>137762.91666666666</v>
      </c>
      <c r="AB447" s="40">
        <f t="shared" ref="AB447" si="3966">((Y447/Y395)-1)*100</f>
        <v>-9.1550724049811354</v>
      </c>
      <c r="AC447" s="40">
        <f t="shared" ref="AC447" si="3967">((Z447/Z395)-1)*100</f>
        <v>-39.819316885767449</v>
      </c>
      <c r="AD447" s="40">
        <f t="shared" ref="AD447" si="3968">((Z447/AA447)-1)*100</f>
        <v>-45.419818468322696</v>
      </c>
      <c r="AF447" s="36">
        <v>9000</v>
      </c>
      <c r="AG447" s="36">
        <v>0</v>
      </c>
      <c r="AH447" s="36">
        <v>0</v>
      </c>
      <c r="AI447" s="36">
        <v>9000</v>
      </c>
      <c r="AJ447" s="36">
        <f t="shared" ref="AJ447" si="3969">AVERAGE(AI444,AI445,AI446,AI447)</f>
        <v>4850</v>
      </c>
      <c r="AK447" s="36">
        <f t="shared" ref="AK447" si="3970">AVERAGE(AJ395,AJ343,AJ291)</f>
        <v>9845.8333333333339</v>
      </c>
      <c r="AL447" s="40">
        <f t="shared" ref="AL447" si="3971">((AI447/AI395)-1)*100</f>
        <v>-30.76923076923077</v>
      </c>
      <c r="AM447" s="40">
        <f t="shared" ref="AM447" si="3972">((AJ447/AJ395)-1)*100</f>
        <v>-50.510204081632651</v>
      </c>
      <c r="AN447" s="40">
        <f t="shared" ref="AN447" si="3973">((AJ447/AK447)-1)*100</f>
        <v>-50.740584003385521</v>
      </c>
      <c r="AP447" s="41">
        <f t="shared" si="1891"/>
        <v>583543</v>
      </c>
      <c r="AQ447" s="36">
        <f t="shared" si="1892"/>
        <v>163365</v>
      </c>
      <c r="AR447" s="41">
        <f t="shared" si="3730"/>
        <v>0</v>
      </c>
      <c r="AS447" s="36">
        <f t="shared" si="3731"/>
        <v>746908</v>
      </c>
      <c r="AT447" s="36">
        <f t="shared" ref="AT447" si="3974">AVERAGE(AS444,AS445,AS446,AS447)</f>
        <v>449992.75</v>
      </c>
      <c r="AU447" s="36">
        <f t="shared" ref="AU447" si="3975">AVERAGE(AT395,AT343,AT291)</f>
        <v>615280.41666666663</v>
      </c>
      <c r="AV447" s="40">
        <f t="shared" ref="AV447" si="3976">((AS447/AS395)-1)*100</f>
        <v>-2.3078844762887574</v>
      </c>
      <c r="AW447" s="40">
        <f t="shared" ref="AW447" si="3977">((AT447/AT395)-1)*100</f>
        <v>-38.817097905437578</v>
      </c>
      <c r="AX447" s="40">
        <f t="shared" ref="AX447" si="3978">((AT447/AU447)-1)*100</f>
        <v>-26.863794489368999</v>
      </c>
      <c r="AZ447" s="36">
        <f t="shared" si="379"/>
        <v>584.678</v>
      </c>
      <c r="BA447" s="36">
        <f t="shared" si="380"/>
        <v>41.25</v>
      </c>
      <c r="BB447" s="36">
        <f t="shared" si="381"/>
        <v>111.98</v>
      </c>
      <c r="BC447" s="36">
        <f t="shared" si="3737"/>
        <v>9</v>
      </c>
      <c r="BD447" s="36">
        <f t="shared" si="3738"/>
        <v>746.90800000000002</v>
      </c>
      <c r="BE447" s="41">
        <f t="shared" ref="BE447" si="3979">+AZ447+BE446</f>
        <v>6844.8169999999991</v>
      </c>
      <c r="BF447" s="41">
        <f t="shared" ref="BF447" si="3980">+BA447+BF446</f>
        <v>427.73399999999998</v>
      </c>
      <c r="BG447" s="41">
        <f t="shared" ref="BG447" si="3981">+BB447+BG446</f>
        <v>3287.9719999999998</v>
      </c>
      <c r="BH447" s="41">
        <f t="shared" ref="BH447" si="3982">+BC447+BH446</f>
        <v>134.1</v>
      </c>
      <c r="BI447" s="41">
        <f t="shared" ref="BI447" si="3983">+BD447+BI446</f>
        <v>10694.623</v>
      </c>
      <c r="BJ447" s="1">
        <v>20</v>
      </c>
      <c r="BL447" s="41"/>
      <c r="BM447" s="46"/>
    </row>
    <row r="448" spans="1:65" x14ac:dyDescent="0.25">
      <c r="A448" s="33">
        <f t="shared" si="220"/>
        <v>40691</v>
      </c>
      <c r="B448" s="45">
        <v>445309</v>
      </c>
      <c r="C448" s="45">
        <v>67971</v>
      </c>
      <c r="D448" s="48">
        <v>0</v>
      </c>
      <c r="E448" s="36">
        <v>513280</v>
      </c>
      <c r="F448" s="36">
        <f t="shared" ref="F448" si="3984">AVERAGE(E445,E446,E447,E448)</f>
        <v>433946.5</v>
      </c>
      <c r="G448" s="36">
        <f t="shared" ref="G448" si="3985">AVERAGE(F396,F344,F292)</f>
        <v>499481.66666666669</v>
      </c>
      <c r="H448" s="40">
        <f t="shared" ref="H448" si="3986">((E448/E396)-1)*100</f>
        <v>-34.661289665566827</v>
      </c>
      <c r="I448" s="40">
        <f t="shared" ref="I448" si="3987">((F448/F396)-1)*100</f>
        <v>-35.445257635301822</v>
      </c>
      <c r="J448" s="40">
        <f t="shared" ref="J448" si="3988">((F448/G448)-1)*100</f>
        <v>-13.120635058343822</v>
      </c>
      <c r="L448" s="36">
        <v>3000</v>
      </c>
      <c r="M448" s="36">
        <v>13750</v>
      </c>
      <c r="N448" s="48">
        <v>40600</v>
      </c>
      <c r="O448" s="36">
        <v>57350</v>
      </c>
      <c r="P448" s="36">
        <f t="shared" ref="P448" si="3989">AVERAGE(O445,O446,O447,O448)</f>
        <v>25025</v>
      </c>
      <c r="Q448" s="36">
        <f t="shared" ref="Q448" si="3990">AVERAGE(P396,P344,P292)</f>
        <v>20454.583333333332</v>
      </c>
      <c r="R448" s="40">
        <f t="shared" ref="R448" si="3991">((O448/O396)-1)*100</f>
        <v>265.51943913320588</v>
      </c>
      <c r="S448" s="40">
        <f t="shared" ref="S448" si="3992">((P448/P396)-1)*100</f>
        <v>2.8248587570621542</v>
      </c>
      <c r="T448" s="40">
        <f t="shared" ref="T448" si="3993">((P448/Q448)-1)*100</f>
        <v>22.344217881078009</v>
      </c>
      <c r="V448" s="45">
        <v>52540</v>
      </c>
      <c r="W448" s="45">
        <v>31400</v>
      </c>
      <c r="X448" s="36">
        <v>28000</v>
      </c>
      <c r="Y448" s="45">
        <v>111940</v>
      </c>
      <c r="Z448" s="36">
        <f t="shared" ref="Z448" si="3994">AVERAGE(Y445,Y446,Y447,Y448)</f>
        <v>93676.25</v>
      </c>
      <c r="AA448" s="36">
        <f t="shared" ref="AA448" si="3995">AVERAGE(Z396,Z344,Z292)</f>
        <v>151452.5</v>
      </c>
      <c r="AB448" s="40">
        <f t="shared" ref="AB448" si="3996">((Y448/Y396)-1)*100</f>
        <v>27.449306053671265</v>
      </c>
      <c r="AC448" s="40">
        <f t="shared" ref="AC448" si="3997">((Z448/Z396)-1)*100</f>
        <v>-24.22563351742464</v>
      </c>
      <c r="AD448" s="40">
        <f t="shared" ref="AD448" si="3998">((Z448/AA448)-1)*100</f>
        <v>-38.148099239035339</v>
      </c>
      <c r="AF448" s="36">
        <v>0</v>
      </c>
      <c r="AG448" s="36">
        <v>0</v>
      </c>
      <c r="AH448" s="36">
        <v>0</v>
      </c>
      <c r="AI448" s="36">
        <v>0</v>
      </c>
      <c r="AJ448" s="36">
        <f t="shared" ref="AJ448" si="3999">AVERAGE(AI445,AI446,AI447,AI448)</f>
        <v>3400</v>
      </c>
      <c r="AK448" s="36">
        <f t="shared" ref="AK448" si="4000">AVERAGE(AJ396,AJ344,AJ292)</f>
        <v>9670.8333333333339</v>
      </c>
      <c r="AL448" s="40">
        <f t="shared" ref="AL448" si="4001">((AI448/AI396)-1)*100</f>
        <v>-100</v>
      </c>
      <c r="AM448" s="40">
        <f t="shared" ref="AM448" si="4002">((AJ448/AJ396)-1)*100</f>
        <v>-71.488469601677153</v>
      </c>
      <c r="AN448" s="40">
        <f t="shared" ref="AN448" si="4003">((AJ448/AK448)-1)*100</f>
        <v>-64.842740198190427</v>
      </c>
      <c r="AP448" s="41">
        <f t="shared" si="1891"/>
        <v>500849</v>
      </c>
      <c r="AQ448" s="36">
        <f t="shared" si="1892"/>
        <v>113121</v>
      </c>
      <c r="AR448" s="41">
        <f t="shared" si="3730"/>
        <v>68600</v>
      </c>
      <c r="AS448" s="36">
        <f t="shared" si="3731"/>
        <v>682570</v>
      </c>
      <c r="AT448" s="36">
        <f t="shared" ref="AT448" si="4004">AVERAGE(AS445,AS446,AS447,AS448)</f>
        <v>556047.75</v>
      </c>
      <c r="AU448" s="36">
        <f t="shared" ref="AU448" si="4005">AVERAGE(AT396,AT344,AT292)</f>
        <v>681059.58333333337</v>
      </c>
      <c r="AV448" s="40">
        <f t="shared" ref="AV448" si="4006">((AS448/AS396)-1)*100</f>
        <v>-24.30934509070304</v>
      </c>
      <c r="AW448" s="40">
        <f t="shared" ref="AW448" si="4007">((AT448/AT396)-1)*100</f>
        <v>-33.175570317358741</v>
      </c>
      <c r="AX448" s="40">
        <f t="shared" ref="AX448" si="4008">((AT448/AU448)-1)*100</f>
        <v>-18.355491412584435</v>
      </c>
      <c r="AZ448" s="36">
        <f t="shared" si="379"/>
        <v>513.28</v>
      </c>
      <c r="BA448" s="36">
        <f t="shared" si="380"/>
        <v>57.35</v>
      </c>
      <c r="BB448" s="36">
        <f t="shared" si="381"/>
        <v>111.94</v>
      </c>
      <c r="BC448" s="36">
        <f t="shared" si="3737"/>
        <v>0</v>
      </c>
      <c r="BD448" s="36">
        <f t="shared" si="3738"/>
        <v>682.57</v>
      </c>
      <c r="BE448" s="41">
        <f t="shared" ref="BE448" si="4009">+AZ448+BE447</f>
        <v>7358.0969999999988</v>
      </c>
      <c r="BF448" s="41">
        <f t="shared" ref="BF448" si="4010">+BA448+BF447</f>
        <v>485.084</v>
      </c>
      <c r="BG448" s="41">
        <f t="shared" ref="BG448" si="4011">+BB448+BG447</f>
        <v>3399.9119999999998</v>
      </c>
      <c r="BH448" s="41">
        <f t="shared" ref="BH448" si="4012">+BC448+BH447</f>
        <v>134.1</v>
      </c>
      <c r="BI448" s="41">
        <f t="shared" ref="BI448" si="4013">+BD448+BI447</f>
        <v>11377.192999999999</v>
      </c>
      <c r="BJ448" s="1">
        <v>21</v>
      </c>
      <c r="BL448" s="41"/>
      <c r="BM448" s="46"/>
    </row>
    <row r="449" spans="1:65" x14ac:dyDescent="0.25">
      <c r="A449" s="33">
        <f t="shared" si="220"/>
        <v>40698</v>
      </c>
      <c r="B449" s="45">
        <v>351553</v>
      </c>
      <c r="C449" s="45">
        <v>69200</v>
      </c>
      <c r="D449" s="48">
        <v>0</v>
      </c>
      <c r="E449" s="36">
        <v>420753</v>
      </c>
      <c r="F449" s="36">
        <f t="shared" ref="F449" si="4014">AVERAGE(E446,E447,E448,E449)</f>
        <v>480549.25</v>
      </c>
      <c r="G449" s="36">
        <f t="shared" ref="G449" si="4015">AVERAGE(F397,F345,F293)</f>
        <v>529298.5</v>
      </c>
      <c r="H449" s="40">
        <f t="shared" ref="H449" si="4016">((E449/E397)-1)*100</f>
        <v>-34.998362418429899</v>
      </c>
      <c r="I449" s="40">
        <f t="shared" ref="I449" si="4017">((F449/F397)-1)*100</f>
        <v>-28.609528945460593</v>
      </c>
      <c r="J449" s="40">
        <f t="shared" ref="J449" si="4018">((F449/G449)-1)*100</f>
        <v>-9.2101621296867506</v>
      </c>
      <c r="L449" s="36">
        <v>17341</v>
      </c>
      <c r="M449" s="36">
        <v>5200</v>
      </c>
      <c r="N449" s="48">
        <v>7000</v>
      </c>
      <c r="O449" s="36">
        <v>29541</v>
      </c>
      <c r="P449" s="36">
        <f t="shared" ref="P449" si="4019">AVERAGE(O446,O447,O448,O449)</f>
        <v>32410.25</v>
      </c>
      <c r="Q449" s="36">
        <f t="shared" ref="Q449" si="4020">AVERAGE(P397,P345,P293)</f>
        <v>17565.083333333332</v>
      </c>
      <c r="R449" s="40">
        <f t="shared" ref="R449" si="4021">((O449/O397)-1)*100</f>
        <v>81.233128834355824</v>
      </c>
      <c r="S449" s="40">
        <f t="shared" ref="S449" si="4022">((P449/P397)-1)*100</f>
        <v>52.64453079006239</v>
      </c>
      <c r="T449" s="40">
        <f t="shared" ref="T449" si="4023">((P449/Q449)-1)*100</f>
        <v>84.515207727451738</v>
      </c>
      <c r="V449" s="45">
        <v>66135</v>
      </c>
      <c r="W449" s="45">
        <v>22370</v>
      </c>
      <c r="X449" s="36">
        <v>2800</v>
      </c>
      <c r="Y449" s="45">
        <v>91305</v>
      </c>
      <c r="Z449" s="36">
        <f t="shared" ref="Z449" si="4024">AVERAGE(Y446,Y447,Y448,Y449)</f>
        <v>104132.5</v>
      </c>
      <c r="AA449" s="36">
        <f t="shared" ref="AA449" si="4025">AVERAGE(Z397,Z345,Z293)</f>
        <v>168187.16666666666</v>
      </c>
      <c r="AB449" s="40">
        <f t="shared" ref="AB449" si="4026">((Y449/Y397)-1)*100</f>
        <v>-17.775096133930102</v>
      </c>
      <c r="AC449" s="40">
        <f t="shared" ref="AC449" si="4027">((Z449/Z397)-1)*100</f>
        <v>-4.533255101315814</v>
      </c>
      <c r="AD449" s="40">
        <f t="shared" ref="AD449" si="4028">((Z449/AA449)-1)*100</f>
        <v>-38.085347375889754</v>
      </c>
      <c r="AF449" s="36">
        <v>1600</v>
      </c>
      <c r="AG449" s="36">
        <v>0</v>
      </c>
      <c r="AH449" s="36">
        <v>0</v>
      </c>
      <c r="AI449" s="36">
        <v>1600</v>
      </c>
      <c r="AJ449" s="36">
        <f t="shared" ref="AJ449" si="4029">AVERAGE(AI446,AI447,AI448,AI449)</f>
        <v>2650</v>
      </c>
      <c r="AK449" s="36">
        <f t="shared" ref="AK449" si="4030">AVERAGE(AJ397,AJ345,AJ293)</f>
        <v>10420.833333333334</v>
      </c>
      <c r="AL449" s="40">
        <f t="shared" ref="AL449" si="4031">((AI449/AI397)-1)*100</f>
        <v>-86.440677966101703</v>
      </c>
      <c r="AM449" s="40">
        <f t="shared" ref="AM449" si="4032">((AJ449/AJ397)-1)*100</f>
        <v>-77.006507592190886</v>
      </c>
      <c r="AN449" s="40">
        <f t="shared" ref="AN449" si="4033">((AJ449/AK449)-1)*100</f>
        <v>-74.570171931227506</v>
      </c>
      <c r="AP449" s="41">
        <f t="shared" si="1891"/>
        <v>436629</v>
      </c>
      <c r="AQ449" s="36">
        <f t="shared" si="1892"/>
        <v>96770</v>
      </c>
      <c r="AR449" s="41">
        <f t="shared" si="3730"/>
        <v>9800</v>
      </c>
      <c r="AS449" s="36">
        <f t="shared" si="3731"/>
        <v>543199</v>
      </c>
      <c r="AT449" s="36">
        <f t="shared" ref="AT449" si="4034">AVERAGE(AS446,AS447,AS448,AS449)</f>
        <v>619742</v>
      </c>
      <c r="AU449" s="36">
        <f t="shared" ref="AU449" si="4035">AVERAGE(AT397,AT345,AT293)</f>
        <v>725471.58333333337</v>
      </c>
      <c r="AV449" s="40">
        <f t="shared" ref="AV449" si="4036">((AS449/AS397)-1)*100</f>
        <v>-30.929290129304366</v>
      </c>
      <c r="AW449" s="40">
        <f t="shared" ref="AW449" si="4037">((AT449/AT397)-1)*100</f>
        <v>-23.954561113376037</v>
      </c>
      <c r="AX449" s="40">
        <f t="shared" ref="AX449" si="4038">((AT449/AU449)-1)*100</f>
        <v>-14.573911061758793</v>
      </c>
      <c r="AZ449" s="36">
        <f t="shared" si="379"/>
        <v>420.75299999999999</v>
      </c>
      <c r="BA449" s="36">
        <f t="shared" si="380"/>
        <v>29.541</v>
      </c>
      <c r="BB449" s="36">
        <f t="shared" si="381"/>
        <v>91.305000000000007</v>
      </c>
      <c r="BC449" s="36">
        <f t="shared" si="3737"/>
        <v>1.6</v>
      </c>
      <c r="BD449" s="36">
        <f t="shared" si="3738"/>
        <v>543.19899999999996</v>
      </c>
      <c r="BE449" s="41">
        <f t="shared" ref="BE449" si="4039">+AZ449+BE448</f>
        <v>7778.8499999999985</v>
      </c>
      <c r="BF449" s="41">
        <f t="shared" ref="BF449" si="4040">+BA449+BF448</f>
        <v>514.625</v>
      </c>
      <c r="BG449" s="41">
        <f t="shared" ref="BG449" si="4041">+BB449+BG448</f>
        <v>3491.2169999999996</v>
      </c>
      <c r="BH449" s="41">
        <f t="shared" ref="BH449" si="4042">+BC449+BH448</f>
        <v>135.69999999999999</v>
      </c>
      <c r="BI449" s="41">
        <f t="shared" ref="BI449" si="4043">+BD449+BI448</f>
        <v>11920.392</v>
      </c>
      <c r="BJ449" s="1">
        <v>22</v>
      </c>
      <c r="BL449" s="41"/>
      <c r="BM449" s="46"/>
    </row>
    <row r="450" spans="1:65" x14ac:dyDescent="0.25">
      <c r="A450" s="33">
        <f t="shared" si="220"/>
        <v>40705</v>
      </c>
      <c r="B450" s="45">
        <v>390220</v>
      </c>
      <c r="C450" s="45">
        <v>50200</v>
      </c>
      <c r="D450" s="48">
        <v>2800</v>
      </c>
      <c r="E450" s="36">
        <v>443220</v>
      </c>
      <c r="F450" s="36">
        <f t="shared" ref="F450" si="4044">AVERAGE(E447,E448,E449,E450)</f>
        <v>490482.75</v>
      </c>
      <c r="G450" s="36">
        <f t="shared" ref="G450" si="4045">AVERAGE(F398,F346,F294)</f>
        <v>520503</v>
      </c>
      <c r="H450" s="40">
        <f t="shared" ref="H450" si="4046">((E450/E398)-1)*100</f>
        <v>-26.716633350032982</v>
      </c>
      <c r="I450" s="40">
        <f t="shared" ref="I450" si="4047">((F450/F398)-1)*100</f>
        <v>-25.844960625010629</v>
      </c>
      <c r="J450" s="40">
        <f t="shared" ref="J450" si="4048">((F450/G450)-1)*100</f>
        <v>-5.7675460083803536</v>
      </c>
      <c r="L450" s="36">
        <v>4600</v>
      </c>
      <c r="M450" s="36">
        <v>5100</v>
      </c>
      <c r="N450" s="48">
        <v>18400</v>
      </c>
      <c r="O450" s="36">
        <v>28100</v>
      </c>
      <c r="P450" s="36">
        <f t="shared" ref="P450" si="4049">AVERAGE(O447,O448,O449,O450)</f>
        <v>39060.25</v>
      </c>
      <c r="Q450" s="36">
        <f t="shared" ref="Q450" si="4050">AVERAGE(P398,P346,P294)</f>
        <v>21961.5</v>
      </c>
      <c r="R450" s="40">
        <f t="shared" ref="R450" si="4051">((O450/O398)-1)*100</f>
        <v>-1.0563380281690127</v>
      </c>
      <c r="S450" s="40">
        <f t="shared" ref="S450" si="4052">((P450/P398)-1)*100</f>
        <v>93.775269750713136</v>
      </c>
      <c r="T450" s="40">
        <f t="shared" ref="T450" si="4053">((P450/Q450)-1)*100</f>
        <v>77.857842132823336</v>
      </c>
      <c r="V450" s="45">
        <v>78680</v>
      </c>
      <c r="W450" s="45">
        <v>10250</v>
      </c>
      <c r="X450" s="36">
        <v>4200</v>
      </c>
      <c r="Y450" s="45">
        <v>93130</v>
      </c>
      <c r="Z450" s="36">
        <f t="shared" ref="Z450" si="4054">AVERAGE(Y447,Y448,Y449,Y450)</f>
        <v>102088.75</v>
      </c>
      <c r="AA450" s="36">
        <f t="shared" ref="AA450" si="4055">AVERAGE(Z398,Z346,Z294)</f>
        <v>166659.25</v>
      </c>
      <c r="AB450" s="40">
        <f t="shared" ref="AB450" si="4056">((Y450/Y398)-1)*100</f>
        <v>-20.16014265384154</v>
      </c>
      <c r="AC450" s="40">
        <f t="shared" ref="AC450" si="4057">((Z450/Z398)-1)*100</f>
        <v>-6.9350593115079189</v>
      </c>
      <c r="AD450" s="40">
        <f t="shared" ref="AD450" si="4058">((Z450/AA450)-1)*100</f>
        <v>-38.744024109072853</v>
      </c>
      <c r="AF450" s="36">
        <v>1600</v>
      </c>
      <c r="AG450" s="36">
        <v>0</v>
      </c>
      <c r="AH450" s="36">
        <v>8400</v>
      </c>
      <c r="AI450" s="36">
        <v>10000</v>
      </c>
      <c r="AJ450" s="36">
        <f t="shared" ref="AJ450" si="4059">AVERAGE(AI447,AI448,AI449,AI450)</f>
        <v>5150</v>
      </c>
      <c r="AK450" s="36">
        <f t="shared" ref="AK450" si="4060">AVERAGE(AJ398,AJ346,AJ294)</f>
        <v>11130.833333333334</v>
      </c>
      <c r="AL450" s="40">
        <f t="shared" ref="AL450" si="4061">((AI450/AI398)-1)*100</f>
        <v>-13.569576490924806</v>
      </c>
      <c r="AM450" s="40">
        <f t="shared" ref="AM450" si="4062">((AJ450/AJ398)-1)*100</f>
        <v>-58.019156307316081</v>
      </c>
      <c r="AN450" s="40">
        <f t="shared" ref="AN450" si="4063">((AJ450/AK450)-1)*100</f>
        <v>-53.732125477277833</v>
      </c>
      <c r="AP450" s="41">
        <f t="shared" si="1891"/>
        <v>475100</v>
      </c>
      <c r="AQ450" s="36">
        <f t="shared" si="1892"/>
        <v>65550</v>
      </c>
      <c r="AR450" s="41">
        <f t="shared" si="3730"/>
        <v>33800</v>
      </c>
      <c r="AS450" s="36">
        <f t="shared" si="3731"/>
        <v>574450</v>
      </c>
      <c r="AT450" s="36">
        <f t="shared" ref="AT450" si="4064">AVERAGE(AS447,AS448,AS449,AS450)</f>
        <v>636781.75</v>
      </c>
      <c r="AU450" s="36">
        <f t="shared" ref="AU450" si="4065">AVERAGE(AT398,AT346,AT294)</f>
        <v>720254.58333333337</v>
      </c>
      <c r="AV450" s="40">
        <f t="shared" ref="AV450" si="4066">((AS450/AS398)-1)*100</f>
        <v>-24.555336811926153</v>
      </c>
      <c r="AW450" s="40">
        <f t="shared" ref="AW450" si="4067">((AT450/AT398)-1)*100</f>
        <v>-20.753935660506507</v>
      </c>
      <c r="AX450" s="40">
        <f t="shared" ref="AX450" si="4068">((AT450/AU450)-1)*100</f>
        <v>-11.5893512189845</v>
      </c>
      <c r="AZ450" s="36">
        <f t="shared" si="379"/>
        <v>443.22</v>
      </c>
      <c r="BA450" s="36">
        <f t="shared" si="380"/>
        <v>28.1</v>
      </c>
      <c r="BB450" s="36">
        <f t="shared" si="381"/>
        <v>93.13</v>
      </c>
      <c r="BC450" s="36">
        <f t="shared" si="3737"/>
        <v>10</v>
      </c>
      <c r="BD450" s="36">
        <f t="shared" si="3738"/>
        <v>574.45000000000005</v>
      </c>
      <c r="BE450" s="41">
        <f t="shared" ref="BE450" si="4069">+AZ450+BE449</f>
        <v>8222.0699999999979</v>
      </c>
      <c r="BF450" s="41">
        <f t="shared" ref="BF450" si="4070">+BA450+BF449</f>
        <v>542.72500000000002</v>
      </c>
      <c r="BG450" s="41">
        <f t="shared" ref="BG450" si="4071">+BB450+BG449</f>
        <v>3584.3469999999998</v>
      </c>
      <c r="BH450" s="41">
        <f t="shared" ref="BH450" si="4072">+BC450+BH449</f>
        <v>145.69999999999999</v>
      </c>
      <c r="BI450" s="41">
        <f t="shared" ref="BI450" si="4073">+BD450+BI449</f>
        <v>12494.842000000001</v>
      </c>
      <c r="BJ450" s="1">
        <v>23</v>
      </c>
      <c r="BL450" s="41"/>
      <c r="BM450" s="46"/>
    </row>
    <row r="451" spans="1:65" x14ac:dyDescent="0.25">
      <c r="A451" s="33">
        <f t="shared" si="220"/>
        <v>40712</v>
      </c>
      <c r="B451" s="45">
        <v>224204</v>
      </c>
      <c r="C451" s="45">
        <v>36600</v>
      </c>
      <c r="D451" s="48">
        <v>0</v>
      </c>
      <c r="E451" s="36">
        <v>260804</v>
      </c>
      <c r="F451" s="36">
        <f t="shared" ref="F451" si="4074">AVERAGE(E448,E449,E450,E451)</f>
        <v>409514.25</v>
      </c>
      <c r="G451" s="36">
        <f t="shared" ref="G451" si="4075">AVERAGE(F399,F347,F295)</f>
        <v>533830.91666666663</v>
      </c>
      <c r="H451" s="40">
        <f t="shared" ref="H451" si="4076">((E451/E399)-1)*100</f>
        <v>-58.439199138200294</v>
      </c>
      <c r="I451" s="40">
        <f t="shared" ref="I451" si="4077">((F451/F399)-1)*100</f>
        <v>-38.538851436913902</v>
      </c>
      <c r="J451" s="40">
        <f t="shared" ref="J451" si="4078">((F451/G451)-1)*100</f>
        <v>-23.28764835182675</v>
      </c>
      <c r="L451" s="36">
        <v>1500</v>
      </c>
      <c r="M451" s="36">
        <v>0</v>
      </c>
      <c r="N451" s="48">
        <v>15400</v>
      </c>
      <c r="O451" s="36">
        <v>16900</v>
      </c>
      <c r="P451" s="36">
        <f t="shared" ref="P451" si="4079">AVERAGE(O448,O449,O450,O451)</f>
        <v>32972.75</v>
      </c>
      <c r="Q451" s="36">
        <f t="shared" ref="Q451" si="4080">AVERAGE(P399,P347,P295)</f>
        <v>28568.416666666668</v>
      </c>
      <c r="R451" s="40">
        <f t="shared" ref="R451" si="4081">((O451/O399)-1)*100</f>
        <v>-52.954931381009374</v>
      </c>
      <c r="S451" s="40">
        <f t="shared" ref="S451" si="4082">((P451/P399)-1)*100</f>
        <v>36.939976950152101</v>
      </c>
      <c r="T451" s="40">
        <f t="shared" ref="T451" si="4083">((P451/Q451)-1)*100</f>
        <v>15.416791853474553</v>
      </c>
      <c r="V451" s="45">
        <v>60680</v>
      </c>
      <c r="W451" s="45">
        <v>6800</v>
      </c>
      <c r="X451" s="36">
        <v>5600</v>
      </c>
      <c r="Y451" s="45">
        <v>73080</v>
      </c>
      <c r="Z451" s="36">
        <f t="shared" ref="Z451" si="4084">AVERAGE(Y448,Y449,Y450,Y451)</f>
        <v>92363.75</v>
      </c>
      <c r="AA451" s="36">
        <f t="shared" ref="AA451" si="4085">AVERAGE(Z399,Z347,Z295)</f>
        <v>151042.83333333334</v>
      </c>
      <c r="AB451" s="40">
        <f t="shared" ref="AB451" si="4086">((Y451/Y399)-1)*100</f>
        <v>-46.242965905329356</v>
      </c>
      <c r="AC451" s="40">
        <f t="shared" ref="AC451" si="4087">((Z451/Z399)-1)*100</f>
        <v>-18.165306280664062</v>
      </c>
      <c r="AD451" s="40">
        <f t="shared" ref="AD451" si="4088">((Z451/AA451)-1)*100</f>
        <v>-38.849299922648875</v>
      </c>
      <c r="AF451" s="36">
        <v>0</v>
      </c>
      <c r="AG451" s="36">
        <v>0</v>
      </c>
      <c r="AH451" s="36">
        <v>0</v>
      </c>
      <c r="AI451" s="36">
        <v>0</v>
      </c>
      <c r="AJ451" s="36">
        <f t="shared" ref="AJ451" si="4089">AVERAGE(AI448,AI449,AI450,AI451)</f>
        <v>2900</v>
      </c>
      <c r="AK451" s="36">
        <f t="shared" ref="AK451" si="4090">AVERAGE(AJ399,AJ347,AJ295)</f>
        <v>12026.666666666666</v>
      </c>
      <c r="AL451" s="40">
        <f t="shared" ref="AL451" si="4091">((AI451/AI399)-1)*100</f>
        <v>-100</v>
      </c>
      <c r="AM451" s="40">
        <f t="shared" ref="AM451" si="4092">((AJ451/AJ399)-1)*100</f>
        <v>-78.244561140285072</v>
      </c>
      <c r="AN451" s="40">
        <f t="shared" ref="AN451" si="4093">((AJ451/AK451)-1)*100</f>
        <v>-75.886917960088681</v>
      </c>
      <c r="AP451" s="41">
        <f t="shared" si="1891"/>
        <v>286384</v>
      </c>
      <c r="AQ451" s="36">
        <f t="shared" si="1892"/>
        <v>43400</v>
      </c>
      <c r="AR451" s="41">
        <f t="shared" si="3730"/>
        <v>21000</v>
      </c>
      <c r="AS451" s="36">
        <f t="shared" si="3731"/>
        <v>350784</v>
      </c>
      <c r="AT451" s="36">
        <f t="shared" ref="AT451" si="4094">AVERAGE(AS448,AS449,AS450,AS451)</f>
        <v>537750.75</v>
      </c>
      <c r="AU451" s="36">
        <f t="shared" ref="AU451" si="4095">AVERAGE(AT399,AT347,AT295)</f>
        <v>725468.83333333337</v>
      </c>
      <c r="AV451" s="40">
        <f t="shared" ref="AV451" si="4096">((AS451/AS399)-1)*100</f>
        <v>-57.045559743437146</v>
      </c>
      <c r="AW451" s="40">
        <f t="shared" ref="AW451" si="4097">((AT451/AT399)-1)*100</f>
        <v>-34.145355784500389</v>
      </c>
      <c r="AX451" s="40">
        <f t="shared" ref="AX451" si="4098">((AT451/AU451)-1)*100</f>
        <v>-25.875416655849914</v>
      </c>
      <c r="AZ451" s="36">
        <f t="shared" si="379"/>
        <v>260.80399999999997</v>
      </c>
      <c r="BA451" s="36">
        <f t="shared" si="380"/>
        <v>16.899999999999999</v>
      </c>
      <c r="BB451" s="36">
        <f t="shared" si="381"/>
        <v>73.08</v>
      </c>
      <c r="BC451" s="36">
        <f t="shared" si="3737"/>
        <v>0</v>
      </c>
      <c r="BD451" s="36">
        <f t="shared" si="3738"/>
        <v>350.78399999999999</v>
      </c>
      <c r="BE451" s="41">
        <f t="shared" ref="BE451" si="4099">+AZ451+BE450</f>
        <v>8482.873999999998</v>
      </c>
      <c r="BF451" s="41">
        <f t="shared" ref="BF451" si="4100">+BA451+BF450</f>
        <v>559.625</v>
      </c>
      <c r="BG451" s="41">
        <f t="shared" ref="BG451" si="4101">+BB451+BG450</f>
        <v>3657.4269999999997</v>
      </c>
      <c r="BH451" s="41">
        <f t="shared" ref="BH451" si="4102">+BC451+BH450</f>
        <v>145.69999999999999</v>
      </c>
      <c r="BI451" s="41">
        <f t="shared" ref="BI451" si="4103">+BD451+BI450</f>
        <v>12845.626</v>
      </c>
      <c r="BJ451" s="1">
        <v>24</v>
      </c>
      <c r="BL451" s="41"/>
      <c r="BM451" s="46"/>
    </row>
    <row r="452" spans="1:65" x14ac:dyDescent="0.25">
      <c r="A452" s="33">
        <f t="shared" si="220"/>
        <v>40719</v>
      </c>
      <c r="B452" s="45">
        <v>323928</v>
      </c>
      <c r="C452" s="45">
        <v>21000</v>
      </c>
      <c r="D452" s="48">
        <v>0</v>
      </c>
      <c r="E452" s="36">
        <v>344928</v>
      </c>
      <c r="F452" s="36">
        <f t="shared" ref="F452" si="4104">AVERAGE(E449,E450,E451,E452)</f>
        <v>367426.25</v>
      </c>
      <c r="G452" s="36">
        <f t="shared" ref="G452" si="4105">AVERAGE(F400,F348,F296)</f>
        <v>508036</v>
      </c>
      <c r="H452" s="40">
        <f t="shared" ref="H452" si="4106">((E452/E400)-1)*100</f>
        <v>-39.736462333541823</v>
      </c>
      <c r="I452" s="40">
        <f t="shared" ref="I452" si="4107">((F452/F400)-1)*100</f>
        <v>-40.060701740505365</v>
      </c>
      <c r="J452" s="40">
        <f t="shared" ref="J452" si="4108">((F452/G452)-1)*100</f>
        <v>-27.677123274728565</v>
      </c>
      <c r="L452" s="36">
        <v>0</v>
      </c>
      <c r="M452" s="36">
        <v>27220</v>
      </c>
      <c r="N452" s="48">
        <v>22400</v>
      </c>
      <c r="O452" s="36">
        <v>49620</v>
      </c>
      <c r="P452" s="36">
        <f t="shared" ref="P452" si="4109">AVERAGE(O449,O450,O451,O452)</f>
        <v>31040.25</v>
      </c>
      <c r="Q452" s="36">
        <f t="shared" ref="Q452" si="4110">AVERAGE(P400,P348,P296)</f>
        <v>34297.583333333336</v>
      </c>
      <c r="R452" s="40">
        <f t="shared" ref="R452" si="4111">((O452/O400)-1)*100</f>
        <v>19.566265060240973</v>
      </c>
      <c r="S452" s="40">
        <f t="shared" ref="S452" si="4112">((P452/P400)-1)*100</f>
        <v>1.6688093151986161</v>
      </c>
      <c r="T452" s="40">
        <f t="shared" ref="T452" si="4113">((P452/Q452)-1)*100</f>
        <v>-9.4972677861171029</v>
      </c>
      <c r="V452" s="45">
        <v>95404</v>
      </c>
      <c r="W452" s="45">
        <v>5168</v>
      </c>
      <c r="X452" s="36">
        <v>1400</v>
      </c>
      <c r="Y452" s="45">
        <v>101972</v>
      </c>
      <c r="Z452" s="36">
        <f t="shared" ref="Z452" si="4114">AVERAGE(Y449,Y450,Y451,Y452)</f>
        <v>89871.75</v>
      </c>
      <c r="AA452" s="36">
        <f t="shared" ref="AA452" si="4115">AVERAGE(Z400,Z348,Z296)</f>
        <v>132816.08333333334</v>
      </c>
      <c r="AB452" s="40">
        <f t="shared" ref="AB452" si="4116">((Y452/Y400)-1)*100</f>
        <v>44.94953802416488</v>
      </c>
      <c r="AC452" s="40">
        <f t="shared" ref="AC452" si="4117">((Z452/Z400)-1)*100</f>
        <v>-17.165840215307483</v>
      </c>
      <c r="AD452" s="40">
        <f t="shared" ref="AD452" si="4118">((Z452/AA452)-1)*100</f>
        <v>-32.333684487257763</v>
      </c>
      <c r="AF452" s="36">
        <v>0</v>
      </c>
      <c r="AG452" s="36">
        <v>0</v>
      </c>
      <c r="AH452" s="36">
        <v>10000</v>
      </c>
      <c r="AI452" s="36">
        <v>10000</v>
      </c>
      <c r="AJ452" s="36">
        <f t="shared" ref="AJ452" si="4119">AVERAGE(AI449,AI450,AI451,AI452)</f>
        <v>5400</v>
      </c>
      <c r="AK452" s="36">
        <f t="shared" ref="AK452" si="4120">AVERAGE(AJ400,AJ348,AJ296)</f>
        <v>11401.666666666666</v>
      </c>
      <c r="AL452" s="40">
        <f t="shared" ref="AL452" si="4121">((AI452/AI400)-1)*100</f>
        <v>127.27272727272729</v>
      </c>
      <c r="AM452" s="40">
        <f t="shared" ref="AM452" si="4122">((AJ452/AJ400)-1)*100</f>
        <v>-52.021323856063972</v>
      </c>
      <c r="AN452" s="40">
        <f t="shared" ref="AN452" si="4123">((AJ452/AK452)-1)*100</f>
        <v>-52.638503142815374</v>
      </c>
      <c r="AP452" s="41">
        <f t="shared" si="1891"/>
        <v>419332</v>
      </c>
      <c r="AQ452" s="36">
        <f t="shared" si="1892"/>
        <v>53388</v>
      </c>
      <c r="AR452" s="41">
        <f t="shared" si="3730"/>
        <v>33800</v>
      </c>
      <c r="AS452" s="36">
        <f t="shared" si="3731"/>
        <v>506520</v>
      </c>
      <c r="AT452" s="36">
        <f t="shared" ref="AT452" si="4124">AVERAGE(AS449,AS450,AS451,AS452)</f>
        <v>493738.25</v>
      </c>
      <c r="AU452" s="36">
        <f t="shared" ref="AU452" si="4125">AVERAGE(AT400,AT348,AT296)</f>
        <v>686551.33333333337</v>
      </c>
      <c r="AV452" s="40">
        <f t="shared" ref="AV452" si="4126">((AS452/AS400)-1)*100</f>
        <v>-26.443765465803871</v>
      </c>
      <c r="AW452" s="40">
        <f t="shared" ref="AW452" si="4127">((AT452/AT400)-1)*100</f>
        <v>-35.313528866901876</v>
      </c>
      <c r="AX452" s="40">
        <f t="shared" ref="AX452" si="4128">((AT452/AU452)-1)*100</f>
        <v>-28.084292313174931</v>
      </c>
      <c r="AZ452" s="36">
        <f t="shared" si="379"/>
        <v>344.928</v>
      </c>
      <c r="BA452" s="36">
        <f t="shared" si="380"/>
        <v>49.62</v>
      </c>
      <c r="BB452" s="36">
        <f t="shared" si="381"/>
        <v>101.97199999999999</v>
      </c>
      <c r="BC452" s="36">
        <f t="shared" si="3737"/>
        <v>10</v>
      </c>
      <c r="BD452" s="36">
        <f t="shared" si="3738"/>
        <v>506.52</v>
      </c>
      <c r="BE452" s="41">
        <f t="shared" ref="BE452" si="4129">+AZ452+BE451</f>
        <v>8827.8019999999979</v>
      </c>
      <c r="BF452" s="41">
        <f t="shared" ref="BF452" si="4130">+BA452+BF451</f>
        <v>609.245</v>
      </c>
      <c r="BG452" s="41">
        <f t="shared" ref="BG452" si="4131">+BB452+BG451</f>
        <v>3759.3989999999999</v>
      </c>
      <c r="BH452" s="41">
        <f t="shared" ref="BH452" si="4132">+BC452+BH451</f>
        <v>155.69999999999999</v>
      </c>
      <c r="BI452" s="41">
        <f t="shared" ref="BI452" si="4133">+BD452+BI451</f>
        <v>13352.146000000001</v>
      </c>
      <c r="BJ452" s="1">
        <v>25</v>
      </c>
      <c r="BL452" s="41"/>
      <c r="BM452" s="46"/>
    </row>
    <row r="453" spans="1:65" x14ac:dyDescent="0.25">
      <c r="A453" s="33">
        <f t="shared" si="220"/>
        <v>40726</v>
      </c>
      <c r="B453" s="45">
        <v>467273</v>
      </c>
      <c r="C453" s="45">
        <v>16481</v>
      </c>
      <c r="D453" s="48">
        <v>0</v>
      </c>
      <c r="E453" s="36">
        <v>483754</v>
      </c>
      <c r="F453" s="36">
        <f t="shared" ref="F453" si="4134">AVERAGE(E450,E451,E452,E453)</f>
        <v>383176.5</v>
      </c>
      <c r="G453" s="36">
        <f t="shared" ref="G453" si="4135">AVERAGE(F401,F349,F297)</f>
        <v>498321.91666666669</v>
      </c>
      <c r="H453" s="40">
        <f t="shared" ref="H453" si="4136">((E453/E401)-1)*100</f>
        <v>-18.501621530556378</v>
      </c>
      <c r="I453" s="40">
        <f t="shared" ref="I453" si="4137">((F453/F401)-1)*100</f>
        <v>-36.091129098165844</v>
      </c>
      <c r="J453" s="40">
        <f t="shared" ref="J453" si="4138">((F453/G453)-1)*100</f>
        <v>-23.106633044937652</v>
      </c>
      <c r="L453" s="45">
        <v>7740</v>
      </c>
      <c r="M453" s="45">
        <v>54289</v>
      </c>
      <c r="N453" s="45">
        <v>27600</v>
      </c>
      <c r="O453" s="45">
        <v>89629</v>
      </c>
      <c r="P453" s="36">
        <f t="shared" ref="P453" si="4139">AVERAGE(O450,O451,O452,O453)</f>
        <v>46062.25</v>
      </c>
      <c r="Q453" s="36">
        <f t="shared" ref="Q453" si="4140">AVERAGE(P401,P349,P297)</f>
        <v>45705.75</v>
      </c>
      <c r="R453" s="40">
        <f t="shared" ref="R453" si="4141">((O453/O401)-1)*100</f>
        <v>260.68008048289738</v>
      </c>
      <c r="S453" s="40">
        <f t="shared" ref="S453" si="4142">((P453/P401)-1)*100</f>
        <v>41.000053568832115</v>
      </c>
      <c r="T453" s="40">
        <f t="shared" ref="T453" si="4143">((P453/Q453)-1)*100</f>
        <v>0.77998938864365375</v>
      </c>
      <c r="V453" s="45">
        <v>101554</v>
      </c>
      <c r="W453" s="45">
        <v>10250</v>
      </c>
      <c r="X453" s="45">
        <v>4600</v>
      </c>
      <c r="Y453" s="45">
        <v>116404</v>
      </c>
      <c r="Z453" s="36">
        <f t="shared" ref="Z453" si="4144">AVERAGE(Y450,Y451,Y452,Y453)</f>
        <v>96146.5</v>
      </c>
      <c r="AA453" s="36">
        <f t="shared" ref="AA453" si="4145">AVERAGE(Z401,Z349,Z297)</f>
        <v>115677.08333333333</v>
      </c>
      <c r="AB453" s="40">
        <f t="shared" ref="AB453" si="4146">((Y453/Y401)-1)*100</f>
        <v>-25.065018668726669</v>
      </c>
      <c r="AC453" s="40">
        <f t="shared" ref="AC453" si="4147">((Z453/Z401)-1)*100</f>
        <v>-19.58994816854527</v>
      </c>
      <c r="AD453" s="40">
        <f t="shared" ref="AD453" si="4148">((Z453/AA453)-1)*100</f>
        <v>-16.883710040522281</v>
      </c>
      <c r="AF453" s="36">
        <v>0</v>
      </c>
      <c r="AG453" s="36">
        <v>0</v>
      </c>
      <c r="AH453" s="45">
        <v>4000</v>
      </c>
      <c r="AI453" s="36">
        <v>4000</v>
      </c>
      <c r="AJ453" s="36">
        <f t="shared" ref="AJ453" si="4149">AVERAGE(AI450,AI451,AI452,AI453)</f>
        <v>6000</v>
      </c>
      <c r="AK453" s="36">
        <f t="shared" ref="AK453" si="4150">AVERAGE(AJ401,AJ349,AJ297)</f>
        <v>10360</v>
      </c>
      <c r="AL453" s="40">
        <f t="shared" ref="AL453" si="4151">((AI453/AI401)-1)*100</f>
        <v>-69.230769230769226</v>
      </c>
      <c r="AM453" s="40">
        <f t="shared" ref="AM453" si="4152">((AJ453/AJ401)-1)*100</f>
        <v>-48.074426655127652</v>
      </c>
      <c r="AN453" s="40">
        <f t="shared" ref="AN453" si="4153">((AJ453/AK453)-1)*100</f>
        <v>-42.084942084942092</v>
      </c>
      <c r="AP453" s="41">
        <f t="shared" si="1891"/>
        <v>576567</v>
      </c>
      <c r="AQ453" s="36">
        <f t="shared" si="1892"/>
        <v>81020</v>
      </c>
      <c r="AR453" s="41">
        <f t="shared" si="3730"/>
        <v>36200</v>
      </c>
      <c r="AS453" s="36">
        <f t="shared" si="3731"/>
        <v>693787</v>
      </c>
      <c r="AT453" s="36">
        <f t="shared" ref="AT453" si="4154">AVERAGE(AS450,AS451,AS452,AS453)</f>
        <v>531385.25</v>
      </c>
      <c r="AU453" s="36">
        <f t="shared" ref="AU453" si="4155">AVERAGE(AT401,AT349,AT297)</f>
        <v>670064.75</v>
      </c>
      <c r="AV453" s="40">
        <f t="shared" ref="AV453" si="4156">((AS453/AS401)-1)*100</f>
        <v>-11.817760068127081</v>
      </c>
      <c r="AW453" s="40">
        <f t="shared" ref="AW453" si="4157">((AT453/AT401)-1)*100</f>
        <v>-30.388689223505803</v>
      </c>
      <c r="AX453" s="40">
        <f t="shared" ref="AX453" si="4158">((AT453/AU453)-1)*100</f>
        <v>-20.69643269549697</v>
      </c>
      <c r="AZ453" s="36">
        <f t="shared" si="379"/>
        <v>483.75400000000002</v>
      </c>
      <c r="BA453" s="36">
        <f t="shared" si="380"/>
        <v>89.629000000000005</v>
      </c>
      <c r="BB453" s="36">
        <f t="shared" si="381"/>
        <v>116.404</v>
      </c>
      <c r="BC453" s="36">
        <f t="shared" si="3737"/>
        <v>4</v>
      </c>
      <c r="BD453" s="36">
        <f t="shared" si="3738"/>
        <v>693.78700000000003</v>
      </c>
      <c r="BE453" s="41">
        <f t="shared" ref="BE453" si="4159">+AZ453+BE452</f>
        <v>9311.5559999999987</v>
      </c>
      <c r="BF453" s="41">
        <f t="shared" ref="BF453" si="4160">+BA453+BF452</f>
        <v>698.87400000000002</v>
      </c>
      <c r="BG453" s="41">
        <f t="shared" ref="BG453" si="4161">+BB453+BG452</f>
        <v>3875.8029999999999</v>
      </c>
      <c r="BH453" s="41">
        <f t="shared" ref="BH453" si="4162">+BC453+BH452</f>
        <v>159.69999999999999</v>
      </c>
      <c r="BI453" s="41">
        <f t="shared" ref="BI453" si="4163">+BD453+BI452</f>
        <v>14045.933000000001</v>
      </c>
      <c r="BJ453" s="1">
        <v>26</v>
      </c>
    </row>
    <row r="454" spans="1:65" x14ac:dyDescent="0.25">
      <c r="A454" s="33">
        <f t="shared" si="220"/>
        <v>40733</v>
      </c>
      <c r="B454" s="45">
        <v>470280</v>
      </c>
      <c r="C454" s="45">
        <v>20600</v>
      </c>
      <c r="D454" s="48">
        <v>0</v>
      </c>
      <c r="E454" s="36">
        <v>490880</v>
      </c>
      <c r="F454" s="36">
        <f t="shared" ref="F454" si="4164">AVERAGE(E451,E452,E453,E454)</f>
        <v>395091.5</v>
      </c>
      <c r="G454" s="36">
        <f t="shared" ref="G454" si="4165">AVERAGE(F402,F350,F298)</f>
        <v>503357.25</v>
      </c>
      <c r="H454" s="40">
        <f t="shared" ref="H454" si="4166">((E454/E402)-1)*100</f>
        <v>-4.0350328432905869</v>
      </c>
      <c r="I454" s="40">
        <f t="shared" ref="I454" si="4167">((F454/F402)-1)*100</f>
        <v>-31.437037551220502</v>
      </c>
      <c r="J454" s="40">
        <f t="shared" ref="J454" si="4168">((F454/G454)-1)*100</f>
        <v>-21.508729634866686</v>
      </c>
      <c r="L454" s="45">
        <v>9000</v>
      </c>
      <c r="M454" s="45">
        <v>62225</v>
      </c>
      <c r="N454" s="45">
        <v>10800</v>
      </c>
      <c r="O454" s="45">
        <v>82025</v>
      </c>
      <c r="P454" s="36">
        <f t="shared" ref="P454" si="4169">AVERAGE(O451,O452,O453,O454)</f>
        <v>59543.5</v>
      </c>
      <c r="Q454" s="36">
        <f t="shared" ref="Q454" si="4170">AVERAGE(P402,P350,P298)</f>
        <v>45807.666666666664</v>
      </c>
      <c r="R454" s="40">
        <f t="shared" ref="R454" si="4171">((O454/O402)-1)*100</f>
        <v>168.58218729535034</v>
      </c>
      <c r="S454" s="40">
        <f t="shared" ref="S454" si="4172">((P454/P402)-1)*100</f>
        <v>79.330336638732661</v>
      </c>
      <c r="T454" s="40">
        <f t="shared" ref="T454" si="4173">((P454/Q454)-1)*100</f>
        <v>29.985883003572923</v>
      </c>
      <c r="V454" s="45">
        <v>50500</v>
      </c>
      <c r="W454" s="45">
        <v>20400</v>
      </c>
      <c r="X454" s="45">
        <v>2800</v>
      </c>
      <c r="Y454" s="45">
        <v>73700</v>
      </c>
      <c r="Z454" s="36">
        <f t="shared" ref="Z454" si="4174">AVERAGE(Y451,Y452,Y453,Y454)</f>
        <v>91289</v>
      </c>
      <c r="AA454" s="36">
        <f t="shared" ref="AA454" si="4175">AVERAGE(Z402,Z350,Z298)</f>
        <v>112863.5</v>
      </c>
      <c r="AB454" s="40">
        <f t="shared" ref="AB454" si="4176">((Y454/Y402)-1)*100</f>
        <v>-46.080798326090452</v>
      </c>
      <c r="AC454" s="40">
        <f t="shared" ref="AC454" si="4177">((Z454/Z402)-1)*100</f>
        <v>-26.722734943941763</v>
      </c>
      <c r="AD454" s="40">
        <f t="shared" ref="AD454" si="4178">((Z454/AA454)-1)*100</f>
        <v>-19.115568806567229</v>
      </c>
      <c r="AF454" s="36">
        <v>1500</v>
      </c>
      <c r="AG454" s="36">
        <v>0</v>
      </c>
      <c r="AH454" s="45">
        <v>2800</v>
      </c>
      <c r="AI454" s="36">
        <v>4300</v>
      </c>
      <c r="AJ454" s="36">
        <f t="shared" ref="AJ454" si="4179">AVERAGE(AI451,AI452,AI453,AI454)</f>
        <v>4575</v>
      </c>
      <c r="AK454" s="36">
        <f t="shared" ref="AK454" si="4180">AVERAGE(AJ402,AJ350,AJ298)</f>
        <v>7739.5</v>
      </c>
      <c r="AL454" s="40"/>
      <c r="AM454" s="40">
        <f t="shared" ref="AM454" si="4181">((AJ454/AJ402)-1)*100</f>
        <v>-47.186147186147188</v>
      </c>
      <c r="AN454" s="40">
        <f t="shared" ref="AN454" si="4182">((AJ454/AK454)-1)*100</f>
        <v>-40.887654241230052</v>
      </c>
      <c r="AP454" s="41">
        <f t="shared" si="1891"/>
        <v>531280</v>
      </c>
      <c r="AQ454" s="36">
        <f t="shared" si="1892"/>
        <v>103225</v>
      </c>
      <c r="AR454" s="41">
        <f t="shared" si="3730"/>
        <v>16400</v>
      </c>
      <c r="AS454" s="36">
        <f t="shared" si="3731"/>
        <v>650905</v>
      </c>
      <c r="AT454" s="36">
        <f t="shared" ref="AT454" si="4183">AVERAGE(AS451,AS452,AS453,AS454)</f>
        <v>550499</v>
      </c>
      <c r="AU454" s="36">
        <f t="shared" ref="AU454" si="4184">AVERAGE(AT402,AT350,AT298)</f>
        <v>669767.91666666663</v>
      </c>
      <c r="AV454" s="40">
        <f t="shared" ref="AV454" si="4185">((AS454/AS402)-1)*100</f>
        <v>-4.1018289610546539</v>
      </c>
      <c r="AW454" s="40">
        <f t="shared" ref="AW454" si="4186">((AT454/AT402)-1)*100</f>
        <v>-25.877912419309613</v>
      </c>
      <c r="AX454" s="40">
        <f t="shared" ref="AX454" si="4187">((AT454/AU454)-1)*100</f>
        <v>-17.807499239475366</v>
      </c>
      <c r="AZ454" s="36">
        <f t="shared" si="379"/>
        <v>490.88</v>
      </c>
      <c r="BA454" s="36">
        <f t="shared" si="380"/>
        <v>82.025000000000006</v>
      </c>
      <c r="BB454" s="36">
        <f t="shared" si="381"/>
        <v>73.7</v>
      </c>
      <c r="BC454" s="36">
        <f t="shared" si="3737"/>
        <v>4.3</v>
      </c>
      <c r="BD454" s="36">
        <f t="shared" si="3738"/>
        <v>650.90499999999997</v>
      </c>
      <c r="BE454" s="41">
        <f t="shared" ref="BE454" si="4188">+AZ454+BE453</f>
        <v>9802.4359999999979</v>
      </c>
      <c r="BF454" s="41">
        <f t="shared" ref="BF454" si="4189">+BA454+BF453</f>
        <v>780.899</v>
      </c>
      <c r="BG454" s="41">
        <f t="shared" ref="BG454" si="4190">+BB454+BG453</f>
        <v>3949.5029999999997</v>
      </c>
      <c r="BH454" s="41">
        <f t="shared" ref="BH454" si="4191">+BC454+BH453</f>
        <v>164</v>
      </c>
      <c r="BI454" s="41">
        <f t="shared" ref="BI454" si="4192">+BD454+BI453</f>
        <v>14696.838000000002</v>
      </c>
      <c r="BJ454" s="1">
        <v>27</v>
      </c>
    </row>
    <row r="455" spans="1:65" x14ac:dyDescent="0.25">
      <c r="A455" s="33">
        <f t="shared" si="220"/>
        <v>40740</v>
      </c>
      <c r="B455" s="45">
        <v>511685</v>
      </c>
      <c r="C455" s="45">
        <v>11500</v>
      </c>
      <c r="D455" s="48">
        <v>0</v>
      </c>
      <c r="E455" s="36">
        <v>523185</v>
      </c>
      <c r="F455" s="36">
        <f t="shared" ref="F455" si="4193">AVERAGE(E452,E453,E454,E455)</f>
        <v>460686.75</v>
      </c>
      <c r="G455" s="36">
        <f t="shared" ref="G455" si="4194">AVERAGE(F403,F351,F299)</f>
        <v>501905.91666666669</v>
      </c>
      <c r="H455" s="40">
        <f t="shared" ref="H455" si="4195">((E455/E403)-1)*100</f>
        <v>-17.791720483835995</v>
      </c>
      <c r="I455" s="40">
        <f t="shared" ref="I455" si="4196">((F455/F403)-1)*100</f>
        <v>-20.360996164442767</v>
      </c>
      <c r="J455" s="40">
        <f t="shared" ref="J455" si="4197">((F455/G455)-1)*100</f>
        <v>-8.2125285432811062</v>
      </c>
      <c r="L455" s="36">
        <v>0</v>
      </c>
      <c r="M455" s="45">
        <v>17150</v>
      </c>
      <c r="N455" s="45">
        <v>24400</v>
      </c>
      <c r="O455" s="45">
        <v>41550</v>
      </c>
      <c r="P455" s="36">
        <f t="shared" ref="P455" si="4198">AVERAGE(O452,O453,O454,O455)</f>
        <v>65706</v>
      </c>
      <c r="Q455" s="36">
        <f t="shared" ref="Q455" si="4199">AVERAGE(P403,P351,P299)</f>
        <v>45575.833333333336</v>
      </c>
      <c r="R455" s="40">
        <f t="shared" ref="R455" si="4200">((O455/O403)-1)*100</f>
        <v>-12.801678908709334</v>
      </c>
      <c r="S455" s="40">
        <f t="shared" ref="S455" si="4201">((P455/P403)-1)*100</f>
        <v>81.834786218347858</v>
      </c>
      <c r="T455" s="40">
        <f t="shared" ref="T455" si="4202">((P455/Q455)-1)*100</f>
        <v>44.168510358194204</v>
      </c>
      <c r="V455" s="45">
        <v>95180</v>
      </c>
      <c r="W455" s="45">
        <v>51250</v>
      </c>
      <c r="X455" s="45">
        <v>4800</v>
      </c>
      <c r="Y455" s="45">
        <v>151230</v>
      </c>
      <c r="Z455" s="36">
        <f t="shared" ref="Z455" si="4203">AVERAGE(Y452,Y453,Y454,Y455)</f>
        <v>110826.5</v>
      </c>
      <c r="AA455" s="36">
        <f t="shared" ref="AA455" si="4204">AVERAGE(Z403,Z351,Z299)</f>
        <v>115244.58333333333</v>
      </c>
      <c r="AB455" s="40">
        <f t="shared" ref="AB455" si="4205">((Y455/Y403)-1)*100</f>
        <v>55.184090629232863</v>
      </c>
      <c r="AC455" s="40">
        <f t="shared" ref="AC455" si="4206">((Z455/Z403)-1)*100</f>
        <v>-3.5930826308967712</v>
      </c>
      <c r="AD455" s="40">
        <f t="shared" ref="AD455" si="4207">((Z455/AA455)-1)*100</f>
        <v>-3.83365812565305</v>
      </c>
      <c r="AF455" s="36">
        <v>1600</v>
      </c>
      <c r="AG455" s="36">
        <v>1500</v>
      </c>
      <c r="AH455" s="45">
        <v>4200</v>
      </c>
      <c r="AI455" s="36">
        <v>7300</v>
      </c>
      <c r="AJ455" s="36">
        <f t="shared" ref="AJ455" si="4208">AVERAGE(AI452,AI453,AI454,AI455)</f>
        <v>6400</v>
      </c>
      <c r="AK455" s="36">
        <f t="shared" ref="AK455" si="4209">AVERAGE(AJ403,AJ351,AJ299)</f>
        <v>5168.666666666667</v>
      </c>
      <c r="AL455" s="40">
        <f t="shared" ref="AL455" si="4210">((AI455/AI403)-1)*100</f>
        <v>-22.340425531914899</v>
      </c>
      <c r="AM455" s="40">
        <f t="shared" ref="AM455" si="4211">((AJ455/AJ403)-1)*100</f>
        <v>-4.4776119402985088</v>
      </c>
      <c r="AN455" s="40">
        <f t="shared" ref="AN455" si="4212">((AJ455/AK455)-1)*100</f>
        <v>23.823036244034569</v>
      </c>
      <c r="AP455" s="41">
        <f t="shared" si="1891"/>
        <v>608465</v>
      </c>
      <c r="AQ455" s="36">
        <f t="shared" si="1892"/>
        <v>81400</v>
      </c>
      <c r="AR455" s="41">
        <f t="shared" si="3730"/>
        <v>33400</v>
      </c>
      <c r="AS455" s="36">
        <f t="shared" si="3731"/>
        <v>723265</v>
      </c>
      <c r="AT455" s="36">
        <f t="shared" ref="AT455" si="4213">AVERAGE(AS452,AS453,AS454,AS455)</f>
        <v>643619.25</v>
      </c>
      <c r="AU455" s="36">
        <f t="shared" ref="AU455" si="4214">AVERAGE(AT403,AT351,AT299)</f>
        <v>667895</v>
      </c>
      <c r="AV455" s="40">
        <f t="shared" ref="AV455" si="4215">((AS455/AS403)-1)*100</f>
        <v>-8.5534999924138599</v>
      </c>
      <c r="AW455" s="40">
        <f t="shared" ref="AW455" si="4216">((AT455/AT403)-1)*100</f>
        <v>-12.582702527603162</v>
      </c>
      <c r="AX455" s="40">
        <f t="shared" ref="AX455" si="4217">((AT455/AU455)-1)*100</f>
        <v>-3.6346656285793477</v>
      </c>
      <c r="AZ455" s="36">
        <f t="shared" si="379"/>
        <v>523.18499999999995</v>
      </c>
      <c r="BA455" s="36">
        <f t="shared" si="380"/>
        <v>41.55</v>
      </c>
      <c r="BB455" s="36">
        <f t="shared" si="381"/>
        <v>151.22999999999999</v>
      </c>
      <c r="BC455" s="36">
        <f t="shared" si="3737"/>
        <v>7.3</v>
      </c>
      <c r="BD455" s="36">
        <f t="shared" si="3738"/>
        <v>723.26499999999999</v>
      </c>
      <c r="BE455" s="41">
        <f t="shared" ref="BE455" si="4218">+AZ455+BE454</f>
        <v>10325.620999999997</v>
      </c>
      <c r="BF455" s="41">
        <f t="shared" ref="BF455" si="4219">+BA455+BF454</f>
        <v>822.44899999999996</v>
      </c>
      <c r="BG455" s="41">
        <f t="shared" ref="BG455" si="4220">+BB455+BG454</f>
        <v>4100.7329999999993</v>
      </c>
      <c r="BH455" s="41">
        <f t="shared" ref="BH455" si="4221">+BC455+BH454</f>
        <v>171.3</v>
      </c>
      <c r="BI455" s="41">
        <f t="shared" ref="BI455" si="4222">+BD455+BI454</f>
        <v>15420.103000000001</v>
      </c>
      <c r="BJ455" s="1">
        <v>28</v>
      </c>
    </row>
    <row r="456" spans="1:65" x14ac:dyDescent="0.25">
      <c r="A456" s="33">
        <f t="shared" si="220"/>
        <v>40747</v>
      </c>
      <c r="B456" s="45">
        <v>456177</v>
      </c>
      <c r="C456" s="45">
        <v>21700</v>
      </c>
      <c r="D456" s="48">
        <v>0</v>
      </c>
      <c r="E456" s="36">
        <v>477877</v>
      </c>
      <c r="F456" s="36">
        <f t="shared" ref="F456" si="4223">AVERAGE(E453,E454,E455,E456)</f>
        <v>493924</v>
      </c>
      <c r="G456" s="36">
        <f t="shared" ref="G456" si="4224">AVERAGE(F404,F352,F300)</f>
        <v>564480.33333333337</v>
      </c>
      <c r="H456" s="40">
        <f t="shared" ref="H456" si="4225">((E456/E404)-1)*100</f>
        <v>-35.320900380730414</v>
      </c>
      <c r="I456" s="40">
        <f t="shared" ref="I456" si="4226">((F456/F404)-1)*100</f>
        <v>-20.346144418211608</v>
      </c>
      <c r="J456" s="40">
        <f t="shared" ref="J456" si="4227">((F456/G456)-1)*100</f>
        <v>-12.499343053581446</v>
      </c>
      <c r="L456" s="36">
        <v>7700</v>
      </c>
      <c r="M456" s="45">
        <v>26918</v>
      </c>
      <c r="N456" s="45">
        <v>14000</v>
      </c>
      <c r="O456" s="45">
        <v>48618</v>
      </c>
      <c r="P456" s="36">
        <f t="shared" ref="P456" si="4228">AVERAGE(O453,O454,O455,O456)</f>
        <v>65455.5</v>
      </c>
      <c r="Q456" s="36">
        <f t="shared" ref="Q456" si="4229">AVERAGE(P404,P352,P300)</f>
        <v>48064.833333333336</v>
      </c>
      <c r="R456" s="40">
        <f t="shared" ref="R456" si="4230">((O456/O404)-1)*100</f>
        <v>74.258064516129039</v>
      </c>
      <c r="S456" s="40">
        <f t="shared" ref="S456" si="4231">((P456/P404)-1)*100</f>
        <v>99.955704903009007</v>
      </c>
      <c r="T456" s="40">
        <f t="shared" ref="T456" si="4232">((P456/Q456)-1)*100</f>
        <v>36.181685154426837</v>
      </c>
      <c r="V456" s="45">
        <v>102675</v>
      </c>
      <c r="W456" s="45">
        <v>11350</v>
      </c>
      <c r="X456" s="45">
        <v>1400</v>
      </c>
      <c r="Y456" s="45">
        <v>115425</v>
      </c>
      <c r="Z456" s="36">
        <f t="shared" ref="Z456" si="4233">AVERAGE(Y453,Y454,Y455,Y456)</f>
        <v>114189.75</v>
      </c>
      <c r="AA456" s="36">
        <f t="shared" ref="AA456" si="4234">AVERAGE(Z404,Z352,Z300)</f>
        <v>121029.33333333333</v>
      </c>
      <c r="AB456" s="40">
        <f t="shared" ref="AB456" si="4235">((Y456/Y404)-1)*100</f>
        <v>21.11752360965373</v>
      </c>
      <c r="AC456" s="40">
        <f t="shared" ref="AC456" si="4236">((Z456/Z404)-1)*100</f>
        <v>-5.7797589824620799</v>
      </c>
      <c r="AD456" s="40">
        <f t="shared" ref="AD456" si="4237">((Z456/AA456)-1)*100</f>
        <v>-5.6511782267659623</v>
      </c>
      <c r="AF456" s="36">
        <v>7500</v>
      </c>
      <c r="AG456" s="36">
        <v>1750</v>
      </c>
      <c r="AH456" s="45">
        <v>19800</v>
      </c>
      <c r="AI456" s="36">
        <v>29050</v>
      </c>
      <c r="AJ456" s="36">
        <f t="shared" ref="AJ456" si="4238">AVERAGE(AI453,AI454,AI455,AI456)</f>
        <v>11162.5</v>
      </c>
      <c r="AK456" s="36">
        <f t="shared" ref="AK456" si="4239">AVERAGE(AJ404,AJ352,AJ300)</f>
        <v>5018.666666666667</v>
      </c>
      <c r="AL456" s="40">
        <f t="shared" ref="AL456" si="4240">((AI456/AI404)-1)*100</f>
        <v>215.76086956521738</v>
      </c>
      <c r="AM456" s="40">
        <f t="shared" ref="AM456" si="4241">((AJ456/AJ404)-1)*100</f>
        <v>41.297468354430379</v>
      </c>
      <c r="AN456" s="40">
        <f t="shared" ref="AN456" si="4242">((AJ456/AK456)-1)*100</f>
        <v>122.41963336875661</v>
      </c>
      <c r="AP456" s="41">
        <f t="shared" si="1891"/>
        <v>574052</v>
      </c>
      <c r="AQ456" s="36">
        <f t="shared" si="1892"/>
        <v>61718</v>
      </c>
      <c r="AR456" s="41">
        <f t="shared" si="3730"/>
        <v>35200</v>
      </c>
      <c r="AS456" s="36">
        <f t="shared" si="3731"/>
        <v>670970</v>
      </c>
      <c r="AT456" s="36">
        <f t="shared" ref="AT456" si="4243">AVERAGE(AS453,AS454,AS455,AS456)</f>
        <v>684731.75</v>
      </c>
      <c r="AU456" s="36">
        <f t="shared" ref="AU456" si="4244">AVERAGE(AT404,AT352,AT300)</f>
        <v>738593.16666666663</v>
      </c>
      <c r="AV456" s="40">
        <f t="shared" ref="AV456" si="4245">((AS456/AS404)-1)*100</f>
        <v>-22.987042650557875</v>
      </c>
      <c r="AW456" s="40">
        <f t="shared" ref="AW456" si="4246">((AT456/AT404)-1)*100</f>
        <v>-12.429156528661911</v>
      </c>
      <c r="AX456" s="40">
        <f t="shared" ref="AX456" si="4247">((AT456/AU456)-1)*100</f>
        <v>-7.2924336559662128</v>
      </c>
      <c r="AZ456" s="36">
        <f t="shared" si="379"/>
        <v>477.87700000000001</v>
      </c>
      <c r="BA456" s="36">
        <f t="shared" si="380"/>
        <v>48.618000000000002</v>
      </c>
      <c r="BB456" s="36">
        <f t="shared" si="381"/>
        <v>115.425</v>
      </c>
      <c r="BC456" s="36">
        <f t="shared" si="3737"/>
        <v>29.05</v>
      </c>
      <c r="BD456" s="36">
        <f t="shared" si="3738"/>
        <v>670.97</v>
      </c>
      <c r="BE456" s="41">
        <f t="shared" ref="BE456" si="4248">+AZ456+BE455</f>
        <v>10803.497999999998</v>
      </c>
      <c r="BF456" s="41">
        <f t="shared" ref="BF456" si="4249">+BA456+BF455</f>
        <v>871.06700000000001</v>
      </c>
      <c r="BG456" s="41">
        <f t="shared" ref="BG456" si="4250">+BB456+BG455</f>
        <v>4216.1579999999994</v>
      </c>
      <c r="BH456" s="41">
        <f t="shared" ref="BH456" si="4251">+BC456+BH455</f>
        <v>200.35000000000002</v>
      </c>
      <c r="BI456" s="41">
        <f t="shared" ref="BI456" si="4252">+BD456+BI455</f>
        <v>16091.073</v>
      </c>
      <c r="BJ456" s="1">
        <v>29</v>
      </c>
    </row>
    <row r="457" spans="1:65" x14ac:dyDescent="0.25">
      <c r="A457" s="33">
        <f t="shared" si="220"/>
        <v>40754</v>
      </c>
      <c r="B457" s="45">
        <v>560170</v>
      </c>
      <c r="C457" s="45">
        <v>17386</v>
      </c>
      <c r="D457" s="48">
        <v>0</v>
      </c>
      <c r="E457" s="36">
        <v>577556</v>
      </c>
      <c r="F457" s="36">
        <f t="shared" ref="F457" si="4253">AVERAGE(E454,E455,E456,E457)</f>
        <v>517374.5</v>
      </c>
      <c r="G457" s="36">
        <f t="shared" ref="G457" si="4254">AVERAGE(F405,F353,F301)</f>
        <v>609307.16666666663</v>
      </c>
      <c r="H457" s="40">
        <f t="shared" ref="H457" si="4255">((E457/E405)-1)*100</f>
        <v>-9.1777411903088293</v>
      </c>
      <c r="I457" s="40">
        <f t="shared" ref="I457" si="4256">((F457/F405)-1)*100</f>
        <v>-17.96482810453578</v>
      </c>
      <c r="J457" s="40">
        <f t="shared" ref="J457" si="4257">((F457/G457)-1)*100</f>
        <v>-15.088065871537692</v>
      </c>
      <c r="L457" s="36">
        <v>3240</v>
      </c>
      <c r="M457" s="45">
        <v>31654</v>
      </c>
      <c r="N457" s="45">
        <v>30800</v>
      </c>
      <c r="O457" s="45">
        <v>65694</v>
      </c>
      <c r="P457" s="36">
        <f t="shared" ref="P457" si="4258">AVERAGE(O454,O455,O456,O457)</f>
        <v>59471.75</v>
      </c>
      <c r="Q457" s="36">
        <f t="shared" ref="Q457" si="4259">AVERAGE(P405,P353,P301)</f>
        <v>43471.25</v>
      </c>
      <c r="R457" s="40">
        <f t="shared" ref="R457" si="4260">((O457/O405)-1)*100</f>
        <v>59.065375302663448</v>
      </c>
      <c r="S457" s="40">
        <f t="shared" ref="S457" si="4261">((P457/P405)-1)*100</f>
        <v>61.3996879028428</v>
      </c>
      <c r="T457" s="40">
        <f t="shared" ref="T457" si="4262">((P457/Q457)-1)*100</f>
        <v>36.807085142479238</v>
      </c>
      <c r="V457" s="45">
        <v>106040</v>
      </c>
      <c r="W457" s="45">
        <v>12100</v>
      </c>
      <c r="X457" s="45">
        <v>1400</v>
      </c>
      <c r="Y457" s="45">
        <v>119540</v>
      </c>
      <c r="Z457" s="36">
        <f t="shared" ref="Z457" si="4263">AVERAGE(Y454,Y455,Y456,Y457)</f>
        <v>114973.75</v>
      </c>
      <c r="AA457" s="36">
        <f t="shared" ref="AA457" si="4264">AVERAGE(Z405,Z353,Z301)</f>
        <v>130121.66666666667</v>
      </c>
      <c r="AB457" s="40">
        <f t="shared" ref="AB457" si="4265">((Y457/Y405)-1)*100</f>
        <v>-12.084840996675783</v>
      </c>
      <c r="AC457" s="40">
        <f t="shared" ref="AC457" si="4266">((Z457/Z405)-1)*100</f>
        <v>-1.1849766872220169</v>
      </c>
      <c r="AD457" s="40">
        <f t="shared" ref="AD457" si="4267">((Z457/AA457)-1)*100</f>
        <v>-11.641348481549318</v>
      </c>
      <c r="AF457" s="36">
        <v>0</v>
      </c>
      <c r="AG457" s="36">
        <v>16800</v>
      </c>
      <c r="AH457" s="45">
        <v>7300</v>
      </c>
      <c r="AI457" s="36">
        <v>24100</v>
      </c>
      <c r="AJ457" s="36">
        <f t="shared" ref="AJ457" si="4268">AVERAGE(AI454,AI455,AI456,AI457)</f>
        <v>16187.5</v>
      </c>
      <c r="AK457" s="36">
        <f t="shared" ref="AK457" si="4269">AVERAGE(AJ405,AJ353,AJ301)</f>
        <v>4264.5</v>
      </c>
      <c r="AL457" s="40"/>
      <c r="AM457" s="40">
        <f t="shared" ref="AM457" si="4270">((AJ457/AJ405)-1)*100</f>
        <v>248.11827956989245</v>
      </c>
      <c r="AN457" s="40">
        <f t="shared" ref="AN457" si="4271">((AJ457/AK457)-1)*100</f>
        <v>279.58729042091687</v>
      </c>
      <c r="AP457" s="41">
        <f t="shared" si="1891"/>
        <v>669450</v>
      </c>
      <c r="AQ457" s="36">
        <f t="shared" si="1892"/>
        <v>77940</v>
      </c>
      <c r="AR457" s="41">
        <f t="shared" si="3730"/>
        <v>39500</v>
      </c>
      <c r="AS457" s="36">
        <f t="shared" si="3731"/>
        <v>786890</v>
      </c>
      <c r="AT457" s="36">
        <f t="shared" ref="AT457" si="4272">AVERAGE(AS454,AS455,AS456,AS457)</f>
        <v>708007.5</v>
      </c>
      <c r="AU457" s="36">
        <f t="shared" ref="AU457" si="4273">AVERAGE(AT405,AT353,AT301)</f>
        <v>787164.58333333337</v>
      </c>
      <c r="AV457" s="40">
        <f t="shared" ref="AV457" si="4274">((AS457/AS405)-1)*100</f>
        <v>-3.234295509910956</v>
      </c>
      <c r="AW457" s="40">
        <f t="shared" ref="AW457" si="4275">((AT457/AT405)-1)*100</f>
        <v>-10.211039866890548</v>
      </c>
      <c r="AX457" s="40">
        <f t="shared" ref="AX457" si="4276">((AT457/AU457)-1)*100</f>
        <v>-10.055976222676854</v>
      </c>
      <c r="AZ457" s="36">
        <f t="shared" si="379"/>
        <v>577.55600000000004</v>
      </c>
      <c r="BA457" s="36">
        <f t="shared" si="380"/>
        <v>65.694000000000003</v>
      </c>
      <c r="BB457" s="36">
        <f t="shared" si="381"/>
        <v>119.54</v>
      </c>
      <c r="BC457" s="36">
        <f t="shared" si="3737"/>
        <v>24.1</v>
      </c>
      <c r="BD457" s="36">
        <f t="shared" si="3738"/>
        <v>786.89</v>
      </c>
      <c r="BE457" s="41">
        <f t="shared" ref="BE457" si="4277">+AZ457+BE456</f>
        <v>11381.053999999998</v>
      </c>
      <c r="BF457" s="41">
        <f t="shared" ref="BF457" si="4278">+BA457+BF456</f>
        <v>936.76099999999997</v>
      </c>
      <c r="BG457" s="41">
        <f t="shared" ref="BG457" si="4279">+BB457+BG456</f>
        <v>4335.6979999999994</v>
      </c>
      <c r="BH457" s="41">
        <f t="shared" ref="BH457" si="4280">+BC457+BH456</f>
        <v>224.45000000000002</v>
      </c>
      <c r="BI457" s="41">
        <f t="shared" ref="BI457" si="4281">+BD457+BI456</f>
        <v>16877.963</v>
      </c>
      <c r="BJ457" s="1">
        <v>30</v>
      </c>
    </row>
    <row r="458" spans="1:65" x14ac:dyDescent="0.25">
      <c r="A458" s="33">
        <f t="shared" si="220"/>
        <v>40761</v>
      </c>
      <c r="B458" s="45">
        <v>469997</v>
      </c>
      <c r="C458" s="45">
        <v>13650</v>
      </c>
      <c r="D458" s="48">
        <v>0</v>
      </c>
      <c r="E458" s="36">
        <v>483647</v>
      </c>
      <c r="F458" s="36">
        <f t="shared" ref="F458" si="4282">AVERAGE(E455,E456,E457,E458)</f>
        <v>515566.25</v>
      </c>
      <c r="G458" s="36">
        <f t="shared" ref="G458" si="4283">AVERAGE(F406,F354,F302)</f>
        <v>612019.41666666663</v>
      </c>
      <c r="H458" s="40">
        <f t="shared" ref="H458" si="4284">((E458/E406)-1)*100</f>
        <v>-13.787030451468919</v>
      </c>
      <c r="I458" s="40">
        <f t="shared" ref="I458" si="4285">((F458/F406)-1)*100</f>
        <v>-19.823829479190113</v>
      </c>
      <c r="J458" s="40">
        <f t="shared" ref="J458" si="4286">((F458/G458)-1)*100</f>
        <v>-15.759821345537372</v>
      </c>
      <c r="L458" s="36">
        <v>0</v>
      </c>
      <c r="M458" s="45">
        <v>28250</v>
      </c>
      <c r="N458" s="45">
        <v>9800</v>
      </c>
      <c r="O458" s="45">
        <v>38050</v>
      </c>
      <c r="P458" s="36">
        <f t="shared" ref="P458" si="4287">AVERAGE(O455,O456,O457,O458)</f>
        <v>48478</v>
      </c>
      <c r="Q458" s="36">
        <f t="shared" ref="Q458" si="4288">AVERAGE(P406,P354,P302)</f>
        <v>48599.083333333336</v>
      </c>
      <c r="R458" s="40">
        <f t="shared" ref="R458" si="4289">((O458/O406)-1)*100</f>
        <v>10.417875798026689</v>
      </c>
      <c r="S458" s="40">
        <f t="shared" ref="S458" si="4290">((P458/P406)-1)*100</f>
        <v>28.155442469103175</v>
      </c>
      <c r="T458" s="40">
        <f t="shared" ref="T458" si="4291">((P458/Q458)-1)*100</f>
        <v>-0.24914736046118824</v>
      </c>
      <c r="V458" s="45">
        <v>68676</v>
      </c>
      <c r="W458" s="45">
        <v>22900</v>
      </c>
      <c r="X458" s="45">
        <v>5600</v>
      </c>
      <c r="Y458" s="45">
        <v>97176</v>
      </c>
      <c r="Z458" s="36">
        <f t="shared" ref="Z458" si="4292">AVERAGE(Y455,Y456,Y457,Y458)</f>
        <v>120842.75</v>
      </c>
      <c r="AA458" s="36">
        <f t="shared" ref="AA458" si="4293">AVERAGE(Z406,Z354,Z302)</f>
        <v>126944.83333333333</v>
      </c>
      <c r="AB458" s="40">
        <f t="shared" ref="AB458" si="4294">((Y458/Y406)-1)*100</f>
        <v>-20.93855766727415</v>
      </c>
      <c r="AC458" s="40">
        <f t="shared" ref="AC458" si="4295">((Z458/Z406)-1)*100</f>
        <v>7.0266763499809537</v>
      </c>
      <c r="AD458" s="40">
        <f t="shared" ref="AD458" si="4296">((Z458/AA458)-1)*100</f>
        <v>-4.8068780533276234</v>
      </c>
      <c r="AF458" s="36">
        <v>0</v>
      </c>
      <c r="AG458" s="36">
        <v>0</v>
      </c>
      <c r="AH458" s="45">
        <v>11200</v>
      </c>
      <c r="AI458" s="36">
        <v>11200</v>
      </c>
      <c r="AJ458" s="36">
        <f t="shared" ref="AJ458" si="4297">AVERAGE(AI455,AI456,AI457,AI458)</f>
        <v>17912.5</v>
      </c>
      <c r="AK458" s="36">
        <f t="shared" ref="AK458" si="4298">AVERAGE(AJ406,AJ354,AJ302)</f>
        <v>5944.583333333333</v>
      </c>
      <c r="AL458" s="40">
        <f t="shared" ref="AL458" si="4299">((AI458/AI406)-1)*100</f>
        <v>46.405228758169926</v>
      </c>
      <c r="AM458" s="40">
        <f t="shared" ref="AM458" si="4300">((AJ458/AJ406)-1)*100</f>
        <v>172.95238095238096</v>
      </c>
      <c r="AN458" s="40">
        <f t="shared" ref="AN458" si="4301">((AJ458/AK458)-1)*100</f>
        <v>201.32473540337844</v>
      </c>
      <c r="AP458" s="41">
        <f t="shared" si="1891"/>
        <v>538673</v>
      </c>
      <c r="AQ458" s="36">
        <f t="shared" si="1892"/>
        <v>64800</v>
      </c>
      <c r="AR458" s="41">
        <f t="shared" si="3730"/>
        <v>26600</v>
      </c>
      <c r="AS458" s="36">
        <f t="shared" si="3731"/>
        <v>630073</v>
      </c>
      <c r="AT458" s="36">
        <f t="shared" ref="AT458" si="4302">AVERAGE(AS455,AS456,AS457,AS458)</f>
        <v>702799.5</v>
      </c>
      <c r="AU458" s="36">
        <f t="shared" ref="AU458" si="4303">AVERAGE(AT406,AT354,AT302)</f>
        <v>793507.91666666663</v>
      </c>
      <c r="AV458" s="40">
        <f t="shared" ref="AV458" si="4304">((AS458/AS406)-1)*100</f>
        <v>-13.214639407283347</v>
      </c>
      <c r="AW458" s="40">
        <f t="shared" ref="AW458" si="4305">((AT458/AT406)-1)*100</f>
        <v>-12.187465151562005</v>
      </c>
      <c r="AX458" s="40">
        <f t="shared" ref="AX458" si="4306">((AT458/AU458)-1)*100</f>
        <v>-11.431318423099112</v>
      </c>
      <c r="AZ458" s="36">
        <f t="shared" si="379"/>
        <v>483.64699999999999</v>
      </c>
      <c r="BA458" s="36">
        <f t="shared" si="380"/>
        <v>38.049999999999997</v>
      </c>
      <c r="BB458" s="36">
        <f t="shared" si="381"/>
        <v>97.176000000000002</v>
      </c>
      <c r="BC458" s="36">
        <f t="shared" si="3737"/>
        <v>11.2</v>
      </c>
      <c r="BD458" s="36">
        <f t="shared" si="3738"/>
        <v>630.07299999999998</v>
      </c>
      <c r="BE458" s="41">
        <f t="shared" ref="BE458" si="4307">+AZ458+BE457</f>
        <v>11864.700999999999</v>
      </c>
      <c r="BF458" s="41">
        <f t="shared" ref="BF458" si="4308">+BA458+BF457</f>
        <v>974.81099999999992</v>
      </c>
      <c r="BG458" s="41">
        <f t="shared" ref="BG458" si="4309">+BB458+BG457</f>
        <v>4432.8739999999998</v>
      </c>
      <c r="BH458" s="41">
        <f t="shared" ref="BH458" si="4310">+BC458+BH457</f>
        <v>235.65</v>
      </c>
      <c r="BI458" s="41">
        <f t="shared" ref="BI458" si="4311">+BD458+BI457</f>
        <v>17508.036</v>
      </c>
      <c r="BJ458" s="1">
        <v>31</v>
      </c>
    </row>
    <row r="459" spans="1:65" x14ac:dyDescent="0.25">
      <c r="A459" s="33">
        <f>A458+7</f>
        <v>40768</v>
      </c>
      <c r="B459" s="45">
        <v>392308</v>
      </c>
      <c r="C459" s="45">
        <v>5250</v>
      </c>
      <c r="D459" s="48">
        <v>0</v>
      </c>
      <c r="E459" s="36">
        <v>397558</v>
      </c>
      <c r="F459" s="36">
        <f t="shared" ref="F459" si="4312">AVERAGE(E456,E457,E458,E459)</f>
        <v>484159.5</v>
      </c>
      <c r="G459" s="36">
        <f t="shared" ref="G459" si="4313">AVERAGE(F407,F355,F303)</f>
        <v>609369</v>
      </c>
      <c r="H459" s="40">
        <f t="shared" ref="H459" si="4314">((E459/E407)-1)*100</f>
        <v>-25.373593802500704</v>
      </c>
      <c r="I459" s="40">
        <f t="shared" ref="I459" si="4315">((F459/F407)-1)*100</f>
        <v>-21.545450568040948</v>
      </c>
      <c r="J459" s="40">
        <f t="shared" ref="J459" si="4316">((F459/G459)-1)*100</f>
        <v>-20.547402312884312</v>
      </c>
      <c r="L459" s="36">
        <v>0</v>
      </c>
      <c r="M459" s="45">
        <v>24500</v>
      </c>
      <c r="N459" s="45">
        <v>22800</v>
      </c>
      <c r="O459" s="45">
        <v>47300</v>
      </c>
      <c r="P459" s="36">
        <f t="shared" ref="P459" si="4317">AVERAGE(O456,O457,O458,O459)</f>
        <v>49915.5</v>
      </c>
      <c r="Q459" s="36">
        <f t="shared" ref="Q459" si="4318">AVERAGE(P407,P355,P303)</f>
        <v>46621.75</v>
      </c>
      <c r="R459" s="40">
        <f t="shared" ref="R459" si="4319">((O459/O407)-1)*100</f>
        <v>28.644473455178421</v>
      </c>
      <c r="S459" s="40">
        <f t="shared" ref="S459" si="4320">((P459/P407)-1)*100</f>
        <v>42.181046514940036</v>
      </c>
      <c r="T459" s="40">
        <f t="shared" ref="T459" si="4321">((P459/Q459)-1)*100</f>
        <v>7.0648356185685879</v>
      </c>
      <c r="V459" s="45">
        <v>96300</v>
      </c>
      <c r="W459" s="45">
        <v>4000</v>
      </c>
      <c r="X459" s="36">
        <v>0</v>
      </c>
      <c r="Y459" s="45">
        <v>100300</v>
      </c>
      <c r="Z459" s="36">
        <f t="shared" ref="Z459" si="4322">AVERAGE(Y456,Y457,Y458,Y459)</f>
        <v>108110.25</v>
      </c>
      <c r="AA459" s="36">
        <f t="shared" ref="AA459" si="4323">AVERAGE(Z407,Z355,Z303)</f>
        <v>125275</v>
      </c>
      <c r="AB459" s="40">
        <f t="shared" ref="AB459" si="4324">((Y459/Y407)-1)*100</f>
        <v>-0.75890251021599742</v>
      </c>
      <c r="AC459" s="40">
        <f t="shared" ref="AC459" si="4325">((Z459/Z407)-1)*100</f>
        <v>-5.0104228216961584</v>
      </c>
      <c r="AD459" s="40">
        <f t="shared" ref="AD459" si="4326">((Z459/AA459)-1)*100</f>
        <v>-13.701656356016766</v>
      </c>
      <c r="AF459" s="36">
        <v>0</v>
      </c>
      <c r="AG459" s="36">
        <v>0</v>
      </c>
      <c r="AH459" s="45">
        <v>9400</v>
      </c>
      <c r="AI459" s="36">
        <v>9400</v>
      </c>
      <c r="AJ459" s="36">
        <f t="shared" ref="AJ459" si="4327">AVERAGE(AI456,AI457,AI458,AI459)</f>
        <v>18437.5</v>
      </c>
      <c r="AK459" s="36">
        <f t="shared" ref="AK459" si="4328">AVERAGE(AJ407,AJ355,AJ303)</f>
        <v>6702.916666666667</v>
      </c>
      <c r="AL459" s="40">
        <f t="shared" ref="AL459" si="4329">((AI459/AI407)-1)*100</f>
        <v>-22.95081967213115</v>
      </c>
      <c r="AM459" s="40">
        <f t="shared" ref="AM459" si="4330">((AJ459/AJ407)-1)*100</f>
        <v>153.87263339070566</v>
      </c>
      <c r="AN459" s="40">
        <f t="shared" ref="AN459" si="4331">((AJ459/AK459)-1)*100</f>
        <v>175.06682414371849</v>
      </c>
      <c r="AP459" s="41">
        <f t="shared" si="1891"/>
        <v>488608</v>
      </c>
      <c r="AQ459" s="36">
        <f t="shared" si="1892"/>
        <v>33750</v>
      </c>
      <c r="AR459" s="41">
        <f t="shared" si="3730"/>
        <v>32200</v>
      </c>
      <c r="AS459" s="36">
        <f t="shared" si="3731"/>
        <v>554558</v>
      </c>
      <c r="AT459" s="36">
        <f t="shared" ref="AT459" si="4332">AVERAGE(AS456,AS457,AS458,AS459)</f>
        <v>660622.75</v>
      </c>
      <c r="AU459" s="36">
        <f t="shared" ref="AU459" si="4333">AVERAGE(AT407,AT355,AT303)</f>
        <v>787968.66666666663</v>
      </c>
      <c r="AV459" s="40">
        <f t="shared" ref="AV459" si="4334">((AS459/AS407)-1)*100</f>
        <v>-18.777736442646532</v>
      </c>
      <c r="AW459" s="40">
        <f t="shared" ref="AW459" si="4335">((AT459/AT407)-1)*100</f>
        <v>-14.571321147298944</v>
      </c>
      <c r="AX459" s="40">
        <f t="shared" ref="AX459" si="4336">((AT459/AU459)-1)*100</f>
        <v>-16.161291946464871</v>
      </c>
      <c r="AZ459" s="36">
        <f t="shared" si="379"/>
        <v>397.55799999999999</v>
      </c>
      <c r="BA459" s="36">
        <f t="shared" si="380"/>
        <v>47.3</v>
      </c>
      <c r="BB459" s="36">
        <f t="shared" si="381"/>
        <v>100.3</v>
      </c>
      <c r="BC459" s="36">
        <f t="shared" si="3737"/>
        <v>9.4</v>
      </c>
      <c r="BD459" s="36">
        <f t="shared" si="3738"/>
        <v>554.55799999999999</v>
      </c>
      <c r="BE459" s="41">
        <f t="shared" ref="BE459" si="4337">+AZ459+BE458</f>
        <v>12262.258999999998</v>
      </c>
      <c r="BF459" s="41">
        <f t="shared" ref="BF459" si="4338">+BA459+BF458</f>
        <v>1022.1109999999999</v>
      </c>
      <c r="BG459" s="41">
        <f t="shared" ref="BG459" si="4339">+BB459+BG458</f>
        <v>4533.174</v>
      </c>
      <c r="BH459" s="41">
        <f t="shared" ref="BH459" si="4340">+BC459+BH458</f>
        <v>245.05</v>
      </c>
      <c r="BI459" s="41">
        <f t="shared" ref="BI459" si="4341">+BD459+BI458</f>
        <v>18062.594000000001</v>
      </c>
      <c r="BJ459" s="1">
        <v>32</v>
      </c>
    </row>
    <row r="460" spans="1:65" x14ac:dyDescent="0.25">
      <c r="A460" s="33">
        <f t="shared" si="220"/>
        <v>40775</v>
      </c>
      <c r="B460" s="45">
        <v>379352</v>
      </c>
      <c r="C460" s="45">
        <v>10600</v>
      </c>
      <c r="D460" s="48">
        <v>0</v>
      </c>
      <c r="E460" s="36">
        <v>389952</v>
      </c>
      <c r="F460" s="36">
        <f t="shared" ref="F460" si="4342">AVERAGE(E457,E458,E459,E460)</f>
        <v>462178.25</v>
      </c>
      <c r="G460" s="36">
        <f t="shared" ref="G460" si="4343">AVERAGE(F408,F356,F304)</f>
        <v>543484.41666666663</v>
      </c>
      <c r="H460" s="40">
        <f t="shared" ref="H460" si="4344">((E460/E408)-1)*100</f>
        <v>58.048068739107528</v>
      </c>
      <c r="I460" s="40">
        <f t="shared" ref="I460" si="4345">((F460/F408)-1)*100</f>
        <v>-6.4592123644801491</v>
      </c>
      <c r="J460" s="40">
        <f t="shared" ref="J460" si="4346">((F460/G460)-1)*100</f>
        <v>-14.960165217861965</v>
      </c>
      <c r="L460" s="36">
        <v>0</v>
      </c>
      <c r="M460" s="45">
        <v>13600</v>
      </c>
      <c r="N460" s="45">
        <v>16800</v>
      </c>
      <c r="O460" s="45">
        <v>30400</v>
      </c>
      <c r="P460" s="36">
        <f t="shared" ref="P460" si="4347">AVERAGE(O457,O458,O459,O460)</f>
        <v>45361</v>
      </c>
      <c r="Q460" s="36">
        <f t="shared" ref="Q460" si="4348">AVERAGE(P408,P356,P304)</f>
        <v>44485.5</v>
      </c>
      <c r="R460" s="40">
        <f t="shared" ref="R460" si="4349">((O460/O408)-1)*100</f>
        <v>-13.427310266267977</v>
      </c>
      <c r="S460" s="40">
        <f t="shared" ref="S460" si="4350">((P460/P408)-1)*100</f>
        <v>22.893736919461126</v>
      </c>
      <c r="T460" s="40">
        <f t="shared" ref="T460" si="4351">((P460/Q460)-1)*100</f>
        <v>1.9680570073394632</v>
      </c>
      <c r="V460" s="45">
        <v>71943</v>
      </c>
      <c r="W460" s="45">
        <v>17250</v>
      </c>
      <c r="X460" s="36">
        <v>2800</v>
      </c>
      <c r="Y460" s="45">
        <v>91993</v>
      </c>
      <c r="Z460" s="36">
        <f t="shared" ref="Z460" si="4352">AVERAGE(Y457,Y458,Y459,Y460)</f>
        <v>102252.25</v>
      </c>
      <c r="AA460" s="36">
        <f t="shared" ref="AA460" si="4353">AVERAGE(Z408,Z356,Z304)</f>
        <v>126136.5</v>
      </c>
      <c r="AB460" s="40">
        <f t="shared" ref="AB460" si="4354">((Y460/Y408)-1)*100</f>
        <v>-24.75933423301845</v>
      </c>
      <c r="AC460" s="40">
        <f t="shared" ref="AC460" si="4355">((Z460/Z408)-1)*100</f>
        <v>-15.181371003865484</v>
      </c>
      <c r="AD460" s="40">
        <f t="shared" ref="AD460" si="4356">((Z460/AA460)-1)*100</f>
        <v>-18.935240790730678</v>
      </c>
      <c r="AF460" s="36">
        <v>0</v>
      </c>
      <c r="AG460" s="36">
        <v>0</v>
      </c>
      <c r="AH460" s="45">
        <v>1400</v>
      </c>
      <c r="AI460" s="36">
        <v>1400</v>
      </c>
      <c r="AJ460" s="36">
        <f t="shared" ref="AJ460" si="4357">AVERAGE(AI457,AI458,AI459,AI460)</f>
        <v>11525</v>
      </c>
      <c r="AK460" s="36">
        <f t="shared" ref="AK460" si="4358">AVERAGE(AJ408,AJ356,AJ304)</f>
        <v>6334.75</v>
      </c>
      <c r="AL460" s="40">
        <f t="shared" ref="AL460" si="4359">((AI460/AI408)-1)*100</f>
        <v>-77.567697484377504</v>
      </c>
      <c r="AM460" s="40">
        <f t="shared" ref="AM460" si="4360">((AJ460/AJ408)-1)*100</f>
        <v>76.68927982829328</v>
      </c>
      <c r="AN460" s="40">
        <f t="shared" ref="AN460" si="4361">((AJ460/AK460)-1)*100</f>
        <v>81.932988673586181</v>
      </c>
      <c r="AP460" s="41">
        <f t="shared" si="1891"/>
        <v>451295</v>
      </c>
      <c r="AQ460" s="36">
        <f t="shared" si="1892"/>
        <v>41450</v>
      </c>
      <c r="AR460" s="41">
        <f t="shared" si="3730"/>
        <v>21000</v>
      </c>
      <c r="AS460" s="36">
        <f t="shared" si="3731"/>
        <v>513745</v>
      </c>
      <c r="AT460" s="36">
        <f t="shared" ref="AT460" si="4362">AVERAGE(AS457,AS458,AS459,AS460)</f>
        <v>621316.5</v>
      </c>
      <c r="AU460" s="36">
        <f t="shared" ref="AU460" si="4363">AVERAGE(AT408,AT356,AT304)</f>
        <v>720441.16666666663</v>
      </c>
      <c r="AV460" s="40">
        <f t="shared" ref="AV460" si="4364">((AS460/AS408)-1)*100</f>
        <v>25.196478137009535</v>
      </c>
      <c r="AW460" s="40">
        <f t="shared" ref="AW460" si="4365">((AT460/AT408)-1)*100</f>
        <v>-5.5865147145807814</v>
      </c>
      <c r="AX460" s="40">
        <f t="shared" ref="AX460" si="4366">((AT460/AU460)-1)*100</f>
        <v>-13.758884313246023</v>
      </c>
      <c r="AZ460" s="36">
        <f t="shared" si="379"/>
        <v>389.952</v>
      </c>
      <c r="BA460" s="36">
        <f t="shared" si="380"/>
        <v>30.4</v>
      </c>
      <c r="BB460" s="36">
        <f t="shared" si="381"/>
        <v>91.992999999999995</v>
      </c>
      <c r="BC460" s="36">
        <f t="shared" si="3737"/>
        <v>1.4</v>
      </c>
      <c r="BD460" s="36">
        <f t="shared" si="3738"/>
        <v>513.745</v>
      </c>
      <c r="BE460" s="41">
        <f t="shared" ref="BE460" si="4367">+AZ460+BE459</f>
        <v>12652.210999999998</v>
      </c>
      <c r="BF460" s="41">
        <f t="shared" ref="BF460" si="4368">+BA460+BF459</f>
        <v>1052.511</v>
      </c>
      <c r="BG460" s="41">
        <f t="shared" ref="BG460" si="4369">+BB460+BG459</f>
        <v>4625.1670000000004</v>
      </c>
      <c r="BH460" s="41">
        <f t="shared" ref="BH460" si="4370">+BC460+BH459</f>
        <v>246.45000000000002</v>
      </c>
      <c r="BI460" s="41">
        <f t="shared" ref="BI460" si="4371">+BD460+BI459</f>
        <v>18576.339</v>
      </c>
      <c r="BJ460" s="1">
        <v>33</v>
      </c>
    </row>
    <row r="461" spans="1:65" x14ac:dyDescent="0.25">
      <c r="A461" s="33">
        <f>A460+7</f>
        <v>40782</v>
      </c>
      <c r="B461" s="45">
        <v>289565</v>
      </c>
      <c r="C461" s="45">
        <v>6350</v>
      </c>
      <c r="D461" s="48">
        <v>12600</v>
      </c>
      <c r="E461" s="36">
        <v>308515</v>
      </c>
      <c r="F461" s="36">
        <f t="shared" ref="F461" si="4372">AVERAGE(E458,E459,E460,E461)</f>
        <v>394918</v>
      </c>
      <c r="G461" s="36">
        <f t="shared" ref="G461" si="4373">AVERAGE(F409,F357,F305)</f>
        <v>465779.08333333331</v>
      </c>
      <c r="H461" s="40">
        <f t="shared" ref="H461" si="4374">((E461/E409)-1)*100</f>
        <v>12.090263699053171</v>
      </c>
      <c r="I461" s="40">
        <f t="shared" ref="I461" si="4375">((F461/F409)-1)*100</f>
        <v>-2.229264277181886</v>
      </c>
      <c r="J461" s="40">
        <f t="shared" ref="J461" si="4376">((F461/G461)-1)*100</f>
        <v>-15.213453301985613</v>
      </c>
      <c r="L461" s="36">
        <v>1600</v>
      </c>
      <c r="M461" s="45">
        <v>29400</v>
      </c>
      <c r="N461" s="45">
        <v>5600</v>
      </c>
      <c r="O461" s="45">
        <v>36600</v>
      </c>
      <c r="P461" s="36">
        <f t="shared" ref="P461" si="4377">AVERAGE(O458,O459,O460,O461)</f>
        <v>38087.5</v>
      </c>
      <c r="Q461" s="36">
        <f t="shared" ref="Q461" si="4378">AVERAGE(P409,P357,P305)</f>
        <v>48007.083333333336</v>
      </c>
      <c r="R461" s="40">
        <f t="shared" ref="R461" si="4379">((O461/O409)-1)*100</f>
        <v>-4.6229217699484071</v>
      </c>
      <c r="S461" s="40">
        <f t="shared" ref="S461" si="4380">((P461/P409)-1)*100</f>
        <v>5.2744321676098771</v>
      </c>
      <c r="T461" s="40">
        <f t="shared" ref="T461" si="4381">((P461/Q461)-1)*100</f>
        <v>-20.662749420658411</v>
      </c>
      <c r="V461" s="45">
        <v>62624</v>
      </c>
      <c r="W461" s="45">
        <v>26100</v>
      </c>
      <c r="X461" s="36">
        <v>1400</v>
      </c>
      <c r="Y461" s="45">
        <v>90124</v>
      </c>
      <c r="Z461" s="36">
        <f t="shared" ref="Z461" si="4382">AVERAGE(Y458,Y459,Y460,Y461)</f>
        <v>94898.25</v>
      </c>
      <c r="AA461" s="36">
        <f t="shared" ref="AA461" si="4383">AVERAGE(Z409,Z357,Z305)</f>
        <v>106624.66666666667</v>
      </c>
      <c r="AB461" s="40">
        <f t="shared" ref="AB461" si="4384">((Y461/Y409)-1)*100</f>
        <v>60.334460060487459</v>
      </c>
      <c r="AC461" s="40">
        <f t="shared" ref="AC461" si="4385">((Z461/Z409)-1)*100</f>
        <v>-5.680400741451197</v>
      </c>
      <c r="AD461" s="40">
        <f t="shared" ref="AD461" si="4386">((Z461/AA461)-1)*100</f>
        <v>-10.997846026873081</v>
      </c>
      <c r="AF461" s="36">
        <v>6000</v>
      </c>
      <c r="AG461" s="36">
        <v>0</v>
      </c>
      <c r="AH461" s="45">
        <v>7200</v>
      </c>
      <c r="AI461" s="36">
        <v>13200</v>
      </c>
      <c r="AJ461" s="36">
        <f t="shared" ref="AJ461" si="4387">AVERAGE(AI458,AI459,AI460,AI461)</f>
        <v>8800</v>
      </c>
      <c r="AK461" s="36">
        <f t="shared" ref="AK461" si="4388">AVERAGE(AJ409,AJ357,AJ305)</f>
        <v>8413.9166666666661</v>
      </c>
      <c r="AL461" s="40">
        <f t="shared" ref="AL461" si="4389">((AI461/AI409)-1)*100</f>
        <v>43.478260869565212</v>
      </c>
      <c r="AM461" s="40">
        <f t="shared" ref="AM461" si="4390">((AJ461/AJ409)-1)*100</f>
        <v>-0.25785611062310032</v>
      </c>
      <c r="AN461" s="40">
        <f t="shared" ref="AN461" si="4391">((AJ461/AK461)-1)*100</f>
        <v>4.5886279675537711</v>
      </c>
      <c r="AP461" s="41">
        <f t="shared" si="1891"/>
        <v>359789</v>
      </c>
      <c r="AQ461" s="36">
        <f t="shared" si="1892"/>
        <v>61850</v>
      </c>
      <c r="AR461" s="41">
        <f t="shared" si="3730"/>
        <v>26800</v>
      </c>
      <c r="AS461" s="36">
        <f t="shared" si="3731"/>
        <v>448439</v>
      </c>
      <c r="AT461" s="36">
        <f t="shared" ref="AT461" si="4392">AVERAGE(AS458,AS459,AS460,AS461)</f>
        <v>536703.75</v>
      </c>
      <c r="AU461" s="36">
        <f t="shared" ref="AU461" si="4393">AVERAGE(AT409,AT357,AT305)</f>
        <v>628824.75</v>
      </c>
      <c r="AV461" s="40">
        <f t="shared" ref="AV461" si="4394">((AS461/AS409)-1)*100</f>
        <v>18.314768008189496</v>
      </c>
      <c r="AW461" s="40">
        <f t="shared" ref="AW461" si="4395">((AT461/AT409)-1)*100</f>
        <v>-2.335461787901838</v>
      </c>
      <c r="AX461" s="40">
        <f t="shared" ref="AX461" si="4396">((AT461/AU461)-1)*100</f>
        <v>-14.649709636905994</v>
      </c>
      <c r="AZ461" s="36">
        <f t="shared" si="379"/>
        <v>308.51499999999999</v>
      </c>
      <c r="BA461" s="36">
        <f t="shared" si="380"/>
        <v>36.6</v>
      </c>
      <c r="BB461" s="36">
        <f t="shared" si="381"/>
        <v>90.123999999999995</v>
      </c>
      <c r="BC461" s="36">
        <f t="shared" si="3737"/>
        <v>13.2</v>
      </c>
      <c r="BD461" s="36">
        <f t="shared" si="3738"/>
        <v>448.43900000000002</v>
      </c>
      <c r="BE461" s="41">
        <f t="shared" ref="BE461" si="4397">+AZ461+BE460</f>
        <v>12960.725999999997</v>
      </c>
      <c r="BF461" s="41">
        <f t="shared" ref="BF461" si="4398">+BA461+BF460</f>
        <v>1089.1109999999999</v>
      </c>
      <c r="BG461" s="41">
        <f t="shared" ref="BG461" si="4399">+BB461+BG460</f>
        <v>4715.2910000000002</v>
      </c>
      <c r="BH461" s="41">
        <f t="shared" ref="BH461" si="4400">+BC461+BH460</f>
        <v>259.65000000000003</v>
      </c>
      <c r="BI461" s="41">
        <f t="shared" ref="BI461" si="4401">+BD461+BI460</f>
        <v>19024.777999999998</v>
      </c>
      <c r="BJ461" s="1">
        <v>34</v>
      </c>
    </row>
    <row r="462" spans="1:65" x14ac:dyDescent="0.25">
      <c r="A462" s="33">
        <f t="shared" si="220"/>
        <v>40789</v>
      </c>
      <c r="B462" s="45">
        <v>206680</v>
      </c>
      <c r="C462" s="45">
        <v>7000</v>
      </c>
      <c r="D462" s="48">
        <v>23000</v>
      </c>
      <c r="E462" s="36">
        <v>236680</v>
      </c>
      <c r="F462" s="36">
        <f t="shared" ref="F462" si="4402">AVERAGE(E459,E460,E461,E462)</f>
        <v>333176.25</v>
      </c>
      <c r="G462" s="36">
        <f t="shared" ref="G462" si="4403">AVERAGE(F410,F358,F306)</f>
        <v>429935.66666666669</v>
      </c>
      <c r="H462" s="40">
        <f t="shared" ref="H462" si="4404">((E462/E410)-1)*100</f>
        <v>-43.476433388739231</v>
      </c>
      <c r="I462" s="40">
        <f t="shared" ref="I462" si="4405">((F462/F410)-1)*100</f>
        <v>-9.5506597883709183</v>
      </c>
      <c r="J462" s="40">
        <f t="shared" ref="J462" si="4406">((F462/G462)-1)*100</f>
        <v>-22.50555703295144</v>
      </c>
      <c r="L462" s="36">
        <v>6000</v>
      </c>
      <c r="M462" s="45">
        <v>23350</v>
      </c>
      <c r="N462" s="45">
        <v>11200</v>
      </c>
      <c r="O462" s="45">
        <v>40550</v>
      </c>
      <c r="P462" s="36">
        <f t="shared" ref="P462" si="4407">AVERAGE(O459,O460,O461,O462)</f>
        <v>38712.5</v>
      </c>
      <c r="Q462" s="36">
        <f t="shared" ref="Q462" si="4408">AVERAGE(P410,P358,P306)</f>
        <v>41473.083333333336</v>
      </c>
      <c r="R462" s="40">
        <f t="shared" ref="R462" si="4409">((O462/O410)-1)*100</f>
        <v>118.79889926077807</v>
      </c>
      <c r="S462" s="40">
        <f t="shared" ref="S462" si="4410">((P462/P410)-1)*100</f>
        <v>20.234490255454606</v>
      </c>
      <c r="T462" s="40">
        <f t="shared" ref="T462" si="4411">((P462/Q462)-1)*100</f>
        <v>-6.6563252872847256</v>
      </c>
      <c r="V462" s="45">
        <v>40540</v>
      </c>
      <c r="W462" s="45">
        <v>12000</v>
      </c>
      <c r="X462" s="36">
        <v>2800</v>
      </c>
      <c r="Y462" s="45">
        <v>55340</v>
      </c>
      <c r="Z462" s="36">
        <f t="shared" ref="Z462" si="4412">AVERAGE(Y459,Y460,Y461,Y462)</f>
        <v>84439.25</v>
      </c>
      <c r="AA462" s="36">
        <f t="shared" ref="AA462" si="4413">AVERAGE(Z410,Z358,Z306)</f>
        <v>93617.583333333328</v>
      </c>
      <c r="AB462" s="40">
        <f t="shared" ref="AB462" si="4414">((Y462/Y410)-1)*100</f>
        <v>-2.3985890652557296</v>
      </c>
      <c r="AC462" s="40">
        <f t="shared" ref="AC462" si="4415">((Z462/Z410)-1)*100</f>
        <v>0.45056834065939633</v>
      </c>
      <c r="AD462" s="40">
        <f t="shared" ref="AD462" si="4416">((Z462/AA462)-1)*100</f>
        <v>-9.804069926322601</v>
      </c>
      <c r="AF462" s="36">
        <v>15200</v>
      </c>
      <c r="AG462" s="36">
        <v>0</v>
      </c>
      <c r="AH462" s="45">
        <v>1400</v>
      </c>
      <c r="AI462" s="36">
        <v>16600</v>
      </c>
      <c r="AJ462" s="36">
        <f t="shared" ref="AJ462" si="4417">AVERAGE(AI459,AI460,AI461,AI462)</f>
        <v>10150</v>
      </c>
      <c r="AK462" s="36">
        <f t="shared" ref="AK462" si="4418">AVERAGE(AJ410,AJ358,AJ306)</f>
        <v>7198.5</v>
      </c>
      <c r="AL462" s="40">
        <f t="shared" ref="AL462" si="4419">((AI462/AI410)-1)*100</f>
        <v>453.33333333333331</v>
      </c>
      <c r="AM462" s="40">
        <f t="shared" ref="AM462" si="4420">((AJ462/AJ410)-1)*100</f>
        <v>32.50220293071375</v>
      </c>
      <c r="AN462" s="40">
        <f t="shared" ref="AN462" si="4421">((AJ462/AK462)-1)*100</f>
        <v>41.001597555046196</v>
      </c>
      <c r="AP462" s="41">
        <f t="shared" si="1891"/>
        <v>268420</v>
      </c>
      <c r="AQ462" s="36">
        <f t="shared" si="1892"/>
        <v>42350</v>
      </c>
      <c r="AR462" s="41">
        <f t="shared" si="3730"/>
        <v>38400</v>
      </c>
      <c r="AS462" s="36">
        <f t="shared" si="3731"/>
        <v>349170</v>
      </c>
      <c r="AT462" s="36">
        <f t="shared" ref="AT462" si="4422">AVERAGE(AS459,AS460,AS461,AS462)</f>
        <v>466478</v>
      </c>
      <c r="AU462" s="36">
        <f t="shared" ref="AU462" si="4423">AVERAGE(AT410,AT358,AT306)</f>
        <v>572224.83333333337</v>
      </c>
      <c r="AV462" s="40">
        <f t="shared" ref="AV462" si="4424">((AS462/AS410)-1)*100</f>
        <v>-29.738953358513044</v>
      </c>
      <c r="AW462" s="40">
        <f t="shared" ref="AW462" si="4425">((AT462/AT410)-1)*100</f>
        <v>-5.2403636178965041</v>
      </c>
      <c r="AX462" s="40">
        <f t="shared" ref="AX462" si="4426">((AT462/AU462)-1)*100</f>
        <v>-18.479944800251889</v>
      </c>
      <c r="AZ462" s="36">
        <f t="shared" si="379"/>
        <v>236.68</v>
      </c>
      <c r="BA462" s="36">
        <f t="shared" si="380"/>
        <v>40.549999999999997</v>
      </c>
      <c r="BB462" s="36">
        <f t="shared" si="381"/>
        <v>55.34</v>
      </c>
      <c r="BC462" s="36">
        <f t="shared" si="3737"/>
        <v>16.600000000000001</v>
      </c>
      <c r="BD462" s="36">
        <f t="shared" si="3738"/>
        <v>349.17</v>
      </c>
      <c r="BE462" s="41">
        <f t="shared" ref="BE462" si="4427">+AZ462+BE461</f>
        <v>13197.405999999997</v>
      </c>
      <c r="BF462" s="41">
        <f t="shared" ref="BF462" si="4428">+BA462+BF461</f>
        <v>1129.6609999999998</v>
      </c>
      <c r="BG462" s="41">
        <f t="shared" ref="BG462" si="4429">+BB462+BG461</f>
        <v>4770.6310000000003</v>
      </c>
      <c r="BH462" s="41">
        <f t="shared" ref="BH462" si="4430">+BC462+BH461</f>
        <v>276.25000000000006</v>
      </c>
      <c r="BI462" s="41">
        <f t="shared" ref="BI462" si="4431">+BD462+BI461</f>
        <v>19373.947999999997</v>
      </c>
      <c r="BJ462" s="1">
        <v>35</v>
      </c>
    </row>
    <row r="463" spans="1:65" x14ac:dyDescent="0.25">
      <c r="A463" s="33">
        <f>A462+7</f>
        <v>40796</v>
      </c>
      <c r="B463" s="45">
        <v>215847</v>
      </c>
      <c r="C463" s="45">
        <v>20826</v>
      </c>
      <c r="D463" s="48">
        <v>16400</v>
      </c>
      <c r="E463" s="36">
        <v>253073</v>
      </c>
      <c r="F463" s="36">
        <f t="shared" ref="F463" si="4432">AVERAGE(E460,E461,E462,E463)</f>
        <v>297055</v>
      </c>
      <c r="G463" s="36">
        <f t="shared" ref="G463" si="4433">AVERAGE(F411,F359,F307)</f>
        <v>378010</v>
      </c>
      <c r="H463" s="40">
        <f t="shared" ref="H463" si="4434">((E463/E411)-1)*100</f>
        <v>-34.982954005359147</v>
      </c>
      <c r="I463" s="40">
        <f t="shared" ref="I463" si="4435">((F463/F411)-1)*100</f>
        <v>-10.655918287858746</v>
      </c>
      <c r="J463" s="40">
        <f t="shared" ref="J463" si="4436">((F463/G463)-1)*100</f>
        <v>-21.416100103171875</v>
      </c>
      <c r="L463" s="36">
        <v>1600</v>
      </c>
      <c r="M463" s="45">
        <v>16850</v>
      </c>
      <c r="N463" s="45">
        <v>2800</v>
      </c>
      <c r="O463" s="45">
        <v>21250</v>
      </c>
      <c r="P463" s="36">
        <f t="shared" ref="P463" si="4437">AVERAGE(O460,O461,O462,O463)</f>
        <v>32200</v>
      </c>
      <c r="Q463" s="36">
        <f t="shared" ref="Q463" si="4438">AVERAGE(P411,P359,P307)</f>
        <v>45395</v>
      </c>
      <c r="R463" s="40">
        <f t="shared" ref="R463" si="4439">((O463/O411)-1)*100</f>
        <v>-43.333333333333336</v>
      </c>
      <c r="S463" s="40">
        <f t="shared" ref="S463" si="4440">((P463/P411)-1)*100</f>
        <v>-0.55743425827272652</v>
      </c>
      <c r="T463" s="40">
        <f t="shared" ref="T463" si="4441">((P463/Q463)-1)*100</f>
        <v>-29.067077872012337</v>
      </c>
      <c r="V463" s="45">
        <v>38200</v>
      </c>
      <c r="W463" s="45">
        <v>15350</v>
      </c>
      <c r="X463" s="36">
        <v>0</v>
      </c>
      <c r="Y463" s="45">
        <v>53550</v>
      </c>
      <c r="Z463" s="36">
        <f t="shared" ref="Z463" si="4442">AVERAGE(Y460,Y461,Y462,Y463)</f>
        <v>72751.75</v>
      </c>
      <c r="AA463" s="36">
        <f t="shared" ref="AA463" si="4443">AVERAGE(Z411,Z359,Z307)</f>
        <v>75968.916666666672</v>
      </c>
      <c r="AB463" s="40">
        <f t="shared" ref="AB463" si="4444">((Y463/Y411)-1)*100</f>
        <v>8.0137967202533531</v>
      </c>
      <c r="AC463" s="40">
        <f t="shared" ref="AC463" si="4445">((Z463/Z411)-1)*100</f>
        <v>2.196648311513183</v>
      </c>
      <c r="AD463" s="40">
        <f t="shared" ref="AD463" si="4446">((Z463/AA463)-1)*100</f>
        <v>-4.2348460499743945</v>
      </c>
      <c r="AF463" s="36">
        <v>7881</v>
      </c>
      <c r="AG463" s="36">
        <v>0</v>
      </c>
      <c r="AH463" s="45">
        <v>1400</v>
      </c>
      <c r="AI463" s="36">
        <v>9281</v>
      </c>
      <c r="AJ463" s="36">
        <f t="shared" ref="AJ463" si="4447">AVERAGE(AI460,AI461,AI462,AI463)</f>
        <v>10120.25</v>
      </c>
      <c r="AK463" s="36">
        <f t="shared" ref="AK463" si="4448">AVERAGE(AJ411,AJ359,AJ307)</f>
        <v>8006.833333333333</v>
      </c>
      <c r="AL463" s="40">
        <f t="shared" ref="AL463" si="4449">((AI463/AI411)-1)*100</f>
        <v>-51.152631578947364</v>
      </c>
      <c r="AM463" s="40">
        <f t="shared" ref="AM463" si="4450">((AJ463/AJ411)-1)*100</f>
        <v>8.1194412542400016</v>
      </c>
      <c r="AN463" s="40">
        <f t="shared" ref="AN463" si="4451">((AJ463/AK463)-1)*100</f>
        <v>26.395162465394151</v>
      </c>
      <c r="AP463" s="41">
        <f t="shared" si="1891"/>
        <v>263528</v>
      </c>
      <c r="AQ463" s="36">
        <f t="shared" si="1892"/>
        <v>53026</v>
      </c>
      <c r="AR463" s="41">
        <f t="shared" ref="AR463:AR475" si="4452">SUM(D463,N463,X463,AH463)</f>
        <v>20600</v>
      </c>
      <c r="AS463" s="36">
        <f t="shared" ref="AS463:AS475" si="4453">SUM(E463,O463,Y463,AI463)</f>
        <v>337154</v>
      </c>
      <c r="AT463" s="36">
        <f t="shared" ref="AT463" si="4454">AVERAGE(AS460,AS461,AS462,AS463)</f>
        <v>412127</v>
      </c>
      <c r="AU463" s="36">
        <f t="shared" ref="AU463" si="4455">AVERAGE(AT411,AT359,AT307)</f>
        <v>507380.75</v>
      </c>
      <c r="AV463" s="40">
        <f t="shared" ref="AV463" si="4456">((AS463/AS411)-1)*100</f>
        <v>-31.931809463819206</v>
      </c>
      <c r="AW463" s="40">
        <f t="shared" ref="AW463" si="4457">((AT463/AT411)-1)*100</f>
        <v>-7.4730643245706769</v>
      </c>
      <c r="AX463" s="40">
        <f t="shared" ref="AX463" si="4458">((AT463/AU463)-1)*100</f>
        <v>-18.773623161698584</v>
      </c>
      <c r="AZ463" s="36">
        <f t="shared" si="379"/>
        <v>253.07300000000001</v>
      </c>
      <c r="BA463" s="36">
        <f t="shared" si="380"/>
        <v>21.25</v>
      </c>
      <c r="BB463" s="36">
        <f t="shared" si="381"/>
        <v>53.55</v>
      </c>
      <c r="BC463" s="36">
        <f t="shared" ref="BC463:BC476" si="4459">+AI463/1000</f>
        <v>9.2810000000000006</v>
      </c>
      <c r="BD463" s="36">
        <f t="shared" ref="BD463:BD476" si="4460">+AS463/1000</f>
        <v>337.154</v>
      </c>
      <c r="BE463" s="41">
        <f t="shared" ref="BE463" si="4461">+AZ463+BE462</f>
        <v>13450.478999999998</v>
      </c>
      <c r="BF463" s="41">
        <f t="shared" ref="BF463" si="4462">+BA463+BF462</f>
        <v>1150.9109999999998</v>
      </c>
      <c r="BG463" s="41">
        <f t="shared" ref="BG463" si="4463">+BB463+BG462</f>
        <v>4824.1810000000005</v>
      </c>
      <c r="BH463" s="41">
        <f t="shared" ref="BH463" si="4464">+BC463+BH462</f>
        <v>285.53100000000006</v>
      </c>
      <c r="BI463" s="41">
        <f t="shared" ref="BI463" si="4465">+BD463+BI462</f>
        <v>19711.101999999995</v>
      </c>
      <c r="BJ463" s="1">
        <v>36</v>
      </c>
    </row>
    <row r="464" spans="1:65" x14ac:dyDescent="0.25">
      <c r="A464" s="33">
        <f t="shared" si="220"/>
        <v>40803</v>
      </c>
      <c r="B464" s="45">
        <v>115272</v>
      </c>
      <c r="C464" s="45">
        <v>77666</v>
      </c>
      <c r="D464" s="48">
        <v>11200</v>
      </c>
      <c r="E464" s="36">
        <v>204138</v>
      </c>
      <c r="F464" s="36">
        <f t="shared" ref="F464" si="4466">AVERAGE(E461,E462,E463,E464)</f>
        <v>250601.5</v>
      </c>
      <c r="G464" s="36">
        <f t="shared" ref="G464" si="4467">AVERAGE(F412,F360,F308)</f>
        <v>342902</v>
      </c>
      <c r="H464" s="40">
        <f t="shared" ref="H464" si="4468">((E464/E412)-1)*100</f>
        <v>-44.401714755723567</v>
      </c>
      <c r="I464" s="40">
        <f t="shared" ref="I464" si="4469">((F464/F412)-1)*100</f>
        <v>-30.886330619778501</v>
      </c>
      <c r="J464" s="40">
        <f t="shared" ref="J464" si="4470">((F464/G464)-1)*100</f>
        <v>-26.917457465981531</v>
      </c>
      <c r="L464" s="36">
        <v>3277</v>
      </c>
      <c r="M464" s="45">
        <v>12500</v>
      </c>
      <c r="N464" s="45">
        <v>16800</v>
      </c>
      <c r="O464" s="45">
        <v>32577</v>
      </c>
      <c r="P464" s="36">
        <f t="shared" ref="P464" si="4471">AVERAGE(O461,O462,O463,O464)</f>
        <v>32744.25</v>
      </c>
      <c r="Q464" s="36">
        <f t="shared" ref="Q464" si="4472">AVERAGE(P412,P360,P308)</f>
        <v>47826</v>
      </c>
      <c r="R464" s="40">
        <f t="shared" ref="R464" si="4473">((O464/O412)-1)*100</f>
        <v>5.2194696553728992</v>
      </c>
      <c r="S464" s="40">
        <f t="shared" ref="S464" si="4474">((P464/P412)-1)*100</f>
        <v>4.4740284602131419</v>
      </c>
      <c r="T464" s="40">
        <f t="shared" ref="T464" si="4475">((P464/Q464)-1)*100</f>
        <v>-31.534625517500935</v>
      </c>
      <c r="V464" s="45">
        <v>27919</v>
      </c>
      <c r="W464" s="45">
        <v>40104</v>
      </c>
      <c r="X464" s="36">
        <v>9200</v>
      </c>
      <c r="Y464" s="45">
        <v>77223</v>
      </c>
      <c r="Z464" s="36">
        <f t="shared" ref="Z464" si="4476">AVERAGE(Y461,Y462,Y463,Y464)</f>
        <v>69059.25</v>
      </c>
      <c r="AA464" s="36">
        <f t="shared" ref="AA464" si="4477">AVERAGE(Z412,Z360,Z308)</f>
        <v>55796.333333333336</v>
      </c>
      <c r="AB464" s="40">
        <f t="shared" ref="AB464" si="4478">((Y464/Y412)-1)*100</f>
        <v>59.584624922504645</v>
      </c>
      <c r="AC464" s="40">
        <f t="shared" ref="AC464" si="4479">((Z464/Z412)-1)*100</f>
        <v>30.994371126296372</v>
      </c>
      <c r="AD464" s="40">
        <f t="shared" ref="AD464" si="4480">((Z464/AA464)-1)*100</f>
        <v>23.770229823943033</v>
      </c>
      <c r="AF464" s="36">
        <v>0</v>
      </c>
      <c r="AG464" s="36">
        <v>0</v>
      </c>
      <c r="AH464" s="45">
        <v>1400</v>
      </c>
      <c r="AI464" s="36">
        <v>1400</v>
      </c>
      <c r="AJ464" s="36">
        <f t="shared" ref="AJ464" si="4481">AVERAGE(AI461,AI462,AI463,AI464)</f>
        <v>10120.25</v>
      </c>
      <c r="AK464" s="36">
        <f t="shared" ref="AK464" si="4482">AVERAGE(AJ412,AJ360,AJ308)</f>
        <v>7812.5</v>
      </c>
      <c r="AL464" s="40">
        <f t="shared" ref="AL464" si="4483">((AI464/AI412)-1)*100</f>
        <v>-89.353612167300383</v>
      </c>
      <c r="AM464" s="40">
        <f t="shared" ref="AM464" si="4484">((AJ464/AJ412)-1)*100</f>
        <v>-8.7237880496054068</v>
      </c>
      <c r="AN464" s="40">
        <f t="shared" ref="AN464" si="4485">((AJ464/AK464)-1)*100</f>
        <v>29.539200000000008</v>
      </c>
      <c r="AP464" s="41">
        <f t="shared" si="1891"/>
        <v>146468</v>
      </c>
      <c r="AQ464" s="36">
        <f t="shared" si="1892"/>
        <v>130270</v>
      </c>
      <c r="AR464" s="41">
        <f t="shared" si="4452"/>
        <v>38600</v>
      </c>
      <c r="AS464" s="36">
        <f t="shared" si="4453"/>
        <v>315338</v>
      </c>
      <c r="AT464" s="36">
        <f t="shared" ref="AT464" si="4486">AVERAGE(AS461,AS462,AS463,AS464)</f>
        <v>362525.25</v>
      </c>
      <c r="AU464" s="36">
        <f t="shared" ref="AU464" si="4487">AVERAGE(AT412,AT360,AT308)</f>
        <v>454336.83333333331</v>
      </c>
      <c r="AV464" s="40">
        <f t="shared" ref="AV464" si="4488">((AS464/AS412)-1)*100</f>
        <v>-31.39859942088512</v>
      </c>
      <c r="AW464" s="40">
        <f t="shared" ref="AW464" si="4489">((AT464/AT412)-1)*100</f>
        <v>-20.801401226018147</v>
      </c>
      <c r="AX464" s="40">
        <f t="shared" ref="AX464" si="4490">((AT464/AU464)-1)*100</f>
        <v>-20.207823050519412</v>
      </c>
      <c r="AZ464" s="36">
        <f t="shared" si="379"/>
        <v>204.13800000000001</v>
      </c>
      <c r="BA464" s="36">
        <f t="shared" si="380"/>
        <v>32.576999999999998</v>
      </c>
      <c r="BB464" s="36">
        <f t="shared" si="381"/>
        <v>77.222999999999999</v>
      </c>
      <c r="BC464" s="36">
        <f t="shared" si="4459"/>
        <v>1.4</v>
      </c>
      <c r="BD464" s="36">
        <f t="shared" si="4460"/>
        <v>315.33800000000002</v>
      </c>
      <c r="BE464" s="41">
        <f t="shared" ref="BE464" si="4491">+AZ464+BE463</f>
        <v>13654.616999999998</v>
      </c>
      <c r="BF464" s="41">
        <f t="shared" ref="BF464" si="4492">+BA464+BF463</f>
        <v>1183.4879999999998</v>
      </c>
      <c r="BG464" s="41">
        <f t="shared" ref="BG464" si="4493">+BB464+BG463</f>
        <v>4901.4040000000005</v>
      </c>
      <c r="BH464" s="41">
        <f t="shared" ref="BH464" si="4494">+BC464+BH463</f>
        <v>286.93100000000004</v>
      </c>
      <c r="BI464" s="41">
        <f t="shared" ref="BI464" si="4495">+BD464+BI463</f>
        <v>20026.439999999995</v>
      </c>
      <c r="BJ464" s="1">
        <v>37</v>
      </c>
    </row>
    <row r="465" spans="1:62" x14ac:dyDescent="0.25">
      <c r="A465" s="33">
        <f>A464+7</f>
        <v>40810</v>
      </c>
      <c r="B465" s="45">
        <v>126320</v>
      </c>
      <c r="C465" s="45">
        <v>124588</v>
      </c>
      <c r="D465" s="48">
        <v>6800</v>
      </c>
      <c r="E465" s="36">
        <v>257708</v>
      </c>
      <c r="F465" s="36">
        <f t="shared" ref="F465" si="4496">AVERAGE(E462,E463,E464,E465)</f>
        <v>237899.75</v>
      </c>
      <c r="G465" s="36">
        <f t="shared" ref="G465" si="4497">AVERAGE(F413,F361,F309)</f>
        <v>333005.08333333331</v>
      </c>
      <c r="H465" s="40">
        <f t="shared" ref="H465" si="4498">((E465/E413)-1)*100</f>
        <v>-46.006444665133017</v>
      </c>
      <c r="I465" s="40">
        <f t="shared" ref="I465" si="4499">((F465/F413)-1)*100</f>
        <v>-42.412109688222607</v>
      </c>
      <c r="J465" s="40">
        <f t="shared" ref="J465" si="4500">((F465/G465)-1)*100</f>
        <v>-28.559724188394519</v>
      </c>
      <c r="L465" s="36">
        <v>1500</v>
      </c>
      <c r="M465" s="45">
        <v>3268</v>
      </c>
      <c r="N465" s="45">
        <v>5600</v>
      </c>
      <c r="O465" s="45">
        <v>10368</v>
      </c>
      <c r="P465" s="36">
        <f t="shared" ref="P465" si="4501">AVERAGE(O462,O463,O464,O465)</f>
        <v>26186.25</v>
      </c>
      <c r="Q465" s="36">
        <f t="shared" ref="Q465" si="4502">AVERAGE(P413,P361,P309)</f>
        <v>44786.583333333336</v>
      </c>
      <c r="R465" s="40">
        <f t="shared" ref="R465" si="4503">((O465/O413)-1)*100</f>
        <v>-63.762189367725711</v>
      </c>
      <c r="S465" s="40">
        <f t="shared" ref="S465" si="4504">((P465/P413)-1)*100</f>
        <v>-9.3940573504606171</v>
      </c>
      <c r="T465" s="40">
        <f t="shared" ref="T465" si="4505">((P465/Q465)-1)*100</f>
        <v>-41.531038871388191</v>
      </c>
      <c r="V465" s="45">
        <v>11000</v>
      </c>
      <c r="W465" s="45">
        <v>3150</v>
      </c>
      <c r="X465" s="36">
        <v>8400</v>
      </c>
      <c r="Y465" s="45">
        <v>22550</v>
      </c>
      <c r="Z465" s="36">
        <f t="shared" ref="Z465" si="4506">AVERAGE(Y462,Y463,Y464,Y465)</f>
        <v>52165.75</v>
      </c>
      <c r="AA465" s="36">
        <f t="shared" ref="AA465" si="4507">AVERAGE(Z413,Z361,Z309)</f>
        <v>47828</v>
      </c>
      <c r="AB465" s="40">
        <f t="shared" ref="AB465" si="4508">((Y465/Y413)-1)*100</f>
        <v>-73.743654231288716</v>
      </c>
      <c r="AC465" s="40">
        <f t="shared" ref="AC465" si="4509">((Z465/Z413)-1)*100</f>
        <v>-13.256232566067073</v>
      </c>
      <c r="AD465" s="40">
        <f t="shared" ref="AD465" si="4510">((Z465/AA465)-1)*100</f>
        <v>9.0694781299657024</v>
      </c>
      <c r="AF465" s="36">
        <v>0</v>
      </c>
      <c r="AG465" s="36">
        <v>0</v>
      </c>
      <c r="AH465" s="45">
        <v>2900</v>
      </c>
      <c r="AI465" s="36">
        <v>2900</v>
      </c>
      <c r="AJ465" s="36">
        <f t="shared" ref="AJ465" si="4511">AVERAGE(AI462,AI463,AI464,AI465)</f>
        <v>7545.25</v>
      </c>
      <c r="AK465" s="36">
        <f t="shared" ref="AK465" si="4512">AVERAGE(AJ413,AJ361,AJ309)</f>
        <v>5275.416666666667</v>
      </c>
      <c r="AL465" s="40">
        <f t="shared" ref="AL465" si="4513">((AI465/AI413)-1)*100</f>
        <v>81.25</v>
      </c>
      <c r="AM465" s="40">
        <f t="shared" ref="AM465" si="4514">((AJ465/AJ413)-1)*100</f>
        <v>-17.874829931972791</v>
      </c>
      <c r="AN465" s="40">
        <f t="shared" ref="AN465" si="4515">((AJ465/AK465)-1)*100</f>
        <v>43.026617170839579</v>
      </c>
      <c r="AP465" s="41">
        <f t="shared" si="1891"/>
        <v>138820</v>
      </c>
      <c r="AQ465" s="36">
        <f t="shared" si="1892"/>
        <v>131006</v>
      </c>
      <c r="AR465" s="41">
        <f t="shared" si="4452"/>
        <v>23700</v>
      </c>
      <c r="AS465" s="36">
        <f t="shared" si="4453"/>
        <v>293526</v>
      </c>
      <c r="AT465" s="36">
        <f t="shared" ref="AT465" si="4516">AVERAGE(AS462,AS463,AS464,AS465)</f>
        <v>323797</v>
      </c>
      <c r="AU465" s="36">
        <f t="shared" ref="AU465" si="4517">AVERAGE(AT413,AT361,AT309)</f>
        <v>430895.08333333331</v>
      </c>
      <c r="AV465" s="40">
        <f t="shared" ref="AV465" si="4518">((AS465/AS413)-1)*100</f>
        <v>-50.533966757051438</v>
      </c>
      <c r="AW465" s="40">
        <f t="shared" ref="AW465" si="4519">((AT465/AT413)-1)*100</f>
        <v>-36.675996841593182</v>
      </c>
      <c r="AX465" s="40">
        <f t="shared" ref="AX465" si="4520">((AT465/AU465)-1)*100</f>
        <v>-24.854793539262555</v>
      </c>
      <c r="AZ465" s="36">
        <f t="shared" si="379"/>
        <v>257.70800000000003</v>
      </c>
      <c r="BA465" s="36">
        <f t="shared" si="380"/>
        <v>10.368</v>
      </c>
      <c r="BB465" s="36">
        <f t="shared" si="381"/>
        <v>22.55</v>
      </c>
      <c r="BC465" s="36">
        <f t="shared" si="4459"/>
        <v>2.9</v>
      </c>
      <c r="BD465" s="36">
        <f t="shared" si="4460"/>
        <v>293.52600000000001</v>
      </c>
      <c r="BE465" s="41">
        <f t="shared" ref="BE465" si="4521">+AZ465+BE464</f>
        <v>13912.324999999999</v>
      </c>
      <c r="BF465" s="41">
        <f t="shared" ref="BF465" si="4522">+BA465+BF464</f>
        <v>1193.8559999999998</v>
      </c>
      <c r="BG465" s="41">
        <f t="shared" ref="BG465" si="4523">+BB465+BG464</f>
        <v>4923.9540000000006</v>
      </c>
      <c r="BH465" s="41">
        <f t="shared" ref="BH465" si="4524">+BC465+BH464</f>
        <v>289.83100000000002</v>
      </c>
      <c r="BI465" s="41">
        <f t="shared" ref="BI465" si="4525">+BD465+BI464</f>
        <v>20319.965999999997</v>
      </c>
      <c r="BJ465" s="1">
        <v>38</v>
      </c>
    </row>
    <row r="466" spans="1:62" x14ac:dyDescent="0.25">
      <c r="A466" s="33">
        <f t="shared" si="220"/>
        <v>40817</v>
      </c>
      <c r="B466" s="45">
        <v>216780</v>
      </c>
      <c r="C466" s="45">
        <v>65773</v>
      </c>
      <c r="D466" s="48">
        <v>7000</v>
      </c>
      <c r="E466" s="36">
        <v>289553</v>
      </c>
      <c r="F466" s="36">
        <f t="shared" ref="F466" si="4526">AVERAGE(E463,E464,E465,E466)</f>
        <v>251118</v>
      </c>
      <c r="G466" s="36">
        <f t="shared" ref="G466" si="4527">AVERAGE(F414,F362,F310)</f>
        <v>318172.75</v>
      </c>
      <c r="H466" s="40">
        <f t="shared" ref="H466" si="4528">((E466/E414)-1)*100</f>
        <v>-15.326467113497323</v>
      </c>
      <c r="I466" s="40">
        <f t="shared" ref="I466" si="4529">((F466/F414)-1)*100</f>
        <v>-36.250916279792975</v>
      </c>
      <c r="J466" s="40">
        <f t="shared" ref="J466" si="4530">((F466/G466)-1)*100</f>
        <v>-21.074950636093128</v>
      </c>
      <c r="L466" s="36">
        <v>4800</v>
      </c>
      <c r="M466" s="45">
        <v>1450</v>
      </c>
      <c r="N466" s="45">
        <v>11200</v>
      </c>
      <c r="O466" s="45">
        <v>17450</v>
      </c>
      <c r="P466" s="36">
        <f t="shared" ref="P466" si="4531">AVERAGE(O463,O464,O465,O466)</f>
        <v>20411.25</v>
      </c>
      <c r="Q466" s="36">
        <f t="shared" ref="Q466" si="4532">AVERAGE(P414,P362,P310)</f>
        <v>42262.416666666664</v>
      </c>
      <c r="R466" s="40">
        <f t="shared" ref="R466" si="4533">((O466/O414)-1)*100</f>
        <v>61.126500461680507</v>
      </c>
      <c r="S466" s="40">
        <f t="shared" ref="S466" si="4534">((P466/P414)-1)*100</f>
        <v>-24.334117995959293</v>
      </c>
      <c r="T466" s="40">
        <f t="shared" ref="T466" si="4535">((P466/Q466)-1)*100</f>
        <v>-51.703542745820251</v>
      </c>
      <c r="V466" s="45">
        <v>6240</v>
      </c>
      <c r="W466" s="45">
        <v>5286</v>
      </c>
      <c r="X466" s="36">
        <v>9800</v>
      </c>
      <c r="Y466" s="45">
        <v>21326</v>
      </c>
      <c r="Z466" s="36">
        <f t="shared" ref="Z466" si="4536">AVERAGE(Y463,Y464,Y465,Y466)</f>
        <v>43662.25</v>
      </c>
      <c r="AA466" s="36">
        <f t="shared" ref="AA466" si="4537">AVERAGE(Z414,Z362,Z310)</f>
        <v>52475.416666666664</v>
      </c>
      <c r="AB466" s="40">
        <f t="shared" ref="AB466" si="4538">((Y466/Y414)-1)*100</f>
        <v>-85.408142319534733</v>
      </c>
      <c r="AC466" s="40">
        <f t="shared" ref="AC466" si="4539">((Z466/Z414)-1)*100</f>
        <v>-47.076220981148545</v>
      </c>
      <c r="AD466" s="40">
        <f t="shared" ref="AD466" si="4540">((Z466/AA466)-1)*100</f>
        <v>-16.794848381384931</v>
      </c>
      <c r="AF466" s="36">
        <v>3000</v>
      </c>
      <c r="AG466" s="36">
        <v>0</v>
      </c>
      <c r="AH466" s="45">
        <v>1400</v>
      </c>
      <c r="AI466" s="36">
        <v>4400</v>
      </c>
      <c r="AJ466" s="36">
        <f t="shared" ref="AJ466" si="4541">AVERAGE(AI463,AI464,AI465,AI466)</f>
        <v>4495.25</v>
      </c>
      <c r="AK466" s="36">
        <f t="shared" ref="AK466" si="4542">AVERAGE(AJ414,AJ362,AJ310)</f>
        <v>8508.75</v>
      </c>
      <c r="AL466" s="40">
        <f t="shared" ref="AL466" si="4543">((AI466/AI414)-1)*100</f>
        <v>-66.153846153846146</v>
      </c>
      <c r="AM466" s="40">
        <f t="shared" ref="AM466" si="4544">((AJ466/AJ414)-1)*100</f>
        <v>-61.537967914438511</v>
      </c>
      <c r="AN466" s="40">
        <f t="shared" ref="AN466" si="4545">((AJ466/AK466)-1)*100</f>
        <v>-47.169090641986188</v>
      </c>
      <c r="AP466" s="41">
        <f t="shared" si="1891"/>
        <v>230820</v>
      </c>
      <c r="AQ466" s="36">
        <f t="shared" si="1892"/>
        <v>72509</v>
      </c>
      <c r="AR466" s="41">
        <f t="shared" si="4452"/>
        <v>29400</v>
      </c>
      <c r="AS466" s="36">
        <f t="shared" si="4453"/>
        <v>332729</v>
      </c>
      <c r="AT466" s="36">
        <f t="shared" ref="AT466" si="4546">AVERAGE(AS463,AS464,AS465,AS466)</f>
        <v>319686.75</v>
      </c>
      <c r="AU466" s="36">
        <f t="shared" ref="AU466" si="4547">AVERAGE(AT414,AT362,AT310)</f>
        <v>421419.33333333331</v>
      </c>
      <c r="AV466" s="40">
        <f t="shared" ref="AV466" si="4548">((AS466/AS414)-1)*100</f>
        <v>-35.006758551716601</v>
      </c>
      <c r="AW466" s="40">
        <f t="shared" ref="AW466" si="4549">((AT466/AT414)-1)*100</f>
        <v>-37.934483900058147</v>
      </c>
      <c r="AX466" s="40">
        <f t="shared" ref="AX466" si="4550">((AT466/AU466)-1)*100</f>
        <v>-24.14046420904593</v>
      </c>
      <c r="AZ466" s="36">
        <f t="shared" si="379"/>
        <v>289.553</v>
      </c>
      <c r="BA466" s="36">
        <f t="shared" si="380"/>
        <v>17.45</v>
      </c>
      <c r="BB466" s="36">
        <f t="shared" si="381"/>
        <v>21.326000000000001</v>
      </c>
      <c r="BC466" s="36">
        <f t="shared" si="4459"/>
        <v>4.4000000000000004</v>
      </c>
      <c r="BD466" s="36">
        <f t="shared" si="4460"/>
        <v>332.72899999999998</v>
      </c>
      <c r="BE466" s="41">
        <f t="shared" ref="BE466" si="4551">+AZ466+BE465</f>
        <v>14201.877999999999</v>
      </c>
      <c r="BF466" s="41">
        <f t="shared" ref="BF466" si="4552">+BA466+BF465</f>
        <v>1211.3059999999998</v>
      </c>
      <c r="BG466" s="41">
        <f t="shared" ref="BG466" si="4553">+BB466+BG465</f>
        <v>4945.2800000000007</v>
      </c>
      <c r="BH466" s="41">
        <f t="shared" ref="BH466" si="4554">+BC466+BH465</f>
        <v>294.23099999999999</v>
      </c>
      <c r="BI466" s="41">
        <f t="shared" ref="BI466" si="4555">+BD466+BI465</f>
        <v>20652.694999999996</v>
      </c>
      <c r="BJ466" s="1">
        <v>39</v>
      </c>
    </row>
    <row r="467" spans="1:62" x14ac:dyDescent="0.25">
      <c r="A467" s="33">
        <f>A466+7</f>
        <v>40824</v>
      </c>
      <c r="B467" s="45">
        <v>189120</v>
      </c>
      <c r="C467" s="45">
        <v>114050</v>
      </c>
      <c r="D467" s="48">
        <v>1400</v>
      </c>
      <c r="E467" s="36">
        <v>304570</v>
      </c>
      <c r="F467" s="36">
        <f t="shared" ref="F467" si="4556">AVERAGE(E464,E465,E466,E467)</f>
        <v>263992.25</v>
      </c>
      <c r="G467" s="36">
        <f t="shared" ref="G467" si="4557">AVERAGE(F415,F363,F311)</f>
        <v>303245.66666666669</v>
      </c>
      <c r="H467" s="40">
        <f t="shared" ref="H467" si="4558">((E467/E415)-1)*100</f>
        <v>0.9205015374827763</v>
      </c>
      <c r="I467" s="40">
        <f t="shared" ref="I467" si="4559">((F467/F415)-1)*100</f>
        <v>-29.044641369263601</v>
      </c>
      <c r="J467" s="40">
        <f t="shared" ref="J467" si="4560">((F467/G467)-1)*100</f>
        <v>-12.944427895094957</v>
      </c>
      <c r="L467" s="36">
        <v>1500</v>
      </c>
      <c r="M467" s="45">
        <v>6654</v>
      </c>
      <c r="N467" s="45">
        <v>5600</v>
      </c>
      <c r="O467" s="45">
        <v>13754</v>
      </c>
      <c r="P467" s="36">
        <f t="shared" ref="P467" si="4561">AVERAGE(O464,O465,O466,O467)</f>
        <v>18537.25</v>
      </c>
      <c r="Q467" s="36">
        <f t="shared" ref="Q467" si="4562">AVERAGE(P415,P363,P311)</f>
        <v>38559.666666666664</v>
      </c>
      <c r="R467" s="40">
        <f t="shared" ref="R467" si="4563">((O467/O415)-1)*100</f>
        <v>-49.247232472324718</v>
      </c>
      <c r="S467" s="40">
        <f t="shared" ref="S467" si="4564">((P467/P415)-1)*100</f>
        <v>-23.951303563003833</v>
      </c>
      <c r="T467" s="40">
        <f t="shared" ref="T467" si="4565">((P467/Q467)-1)*100</f>
        <v>-51.925803300512619</v>
      </c>
      <c r="V467" s="45">
        <v>15861</v>
      </c>
      <c r="W467" s="45">
        <v>37518</v>
      </c>
      <c r="X467" s="36">
        <v>43400</v>
      </c>
      <c r="Y467" s="45">
        <v>96779</v>
      </c>
      <c r="Z467" s="36">
        <f t="shared" ref="Z467" si="4566">AVERAGE(Y464,Y465,Y466,Y467)</f>
        <v>54469.5</v>
      </c>
      <c r="AA467" s="36">
        <f t="shared" ref="AA467" si="4567">AVERAGE(Z415,Z363,Z311)</f>
        <v>82035.916666666672</v>
      </c>
      <c r="AB467" s="40">
        <f t="shared" ref="AB467" si="4568">((Y467/Y415)-1)*100</f>
        <v>-63.299582859309822</v>
      </c>
      <c r="AC467" s="40">
        <f t="shared" ref="AC467" si="4569">((Z467/Z415)-1)*100</f>
        <v>-59.958024273878749</v>
      </c>
      <c r="AD467" s="40">
        <f t="shared" ref="AD467" si="4570">((Z467/AA467)-1)*100</f>
        <v>-33.602862973636547</v>
      </c>
      <c r="AF467" s="36">
        <v>0</v>
      </c>
      <c r="AG467" s="36">
        <v>0</v>
      </c>
      <c r="AH467" s="36">
        <v>0</v>
      </c>
      <c r="AI467" s="36">
        <v>0</v>
      </c>
      <c r="AJ467" s="36">
        <f t="shared" ref="AJ467" si="4571">AVERAGE(AI464,AI465,AI466,AI467)</f>
        <v>2175</v>
      </c>
      <c r="AK467" s="36">
        <f t="shared" ref="AK467" si="4572">AVERAGE(AJ415,AJ363,AJ311)</f>
        <v>8876.3333333333339</v>
      </c>
      <c r="AL467" s="40">
        <f t="shared" ref="AL467" si="4573">((AI467/AI415)-1)*100</f>
        <v>-100</v>
      </c>
      <c r="AM467" s="40">
        <f t="shared" ref="AM467" si="4574">((AJ467/AJ415)-1)*100</f>
        <v>-78.058007566204296</v>
      </c>
      <c r="AN467" s="40">
        <f t="shared" ref="AN467" si="4575">((AJ467/AK467)-1)*100</f>
        <v>-75.496639002591166</v>
      </c>
      <c r="AP467" s="41">
        <f t="shared" si="1891"/>
        <v>206481</v>
      </c>
      <c r="AQ467" s="36">
        <f t="shared" si="1892"/>
        <v>158222</v>
      </c>
      <c r="AR467" s="41">
        <f t="shared" si="4452"/>
        <v>50400</v>
      </c>
      <c r="AS467" s="36">
        <f t="shared" si="4453"/>
        <v>415103</v>
      </c>
      <c r="AT467" s="36">
        <f t="shared" ref="AT467" si="4576">AVERAGE(AS464,AS465,AS466,AS467)</f>
        <v>339174</v>
      </c>
      <c r="AU467" s="36">
        <f t="shared" ref="AU467" si="4577">AVERAGE(AT415,AT363,AT311)</f>
        <v>432717.58333333331</v>
      </c>
      <c r="AV467" s="40">
        <f t="shared" ref="AV467" si="4578">((AS467/AS415)-1)*100</f>
        <v>-31.330274015206161</v>
      </c>
      <c r="AW467" s="40">
        <f t="shared" ref="AW467" si="4579">((AT467/AT415)-1)*100</f>
        <v>-37.464807429573376</v>
      </c>
      <c r="AX467" s="40">
        <f t="shared" ref="AX467" si="4580">((AT467/AU467)-1)*100</f>
        <v>-21.617698687615917</v>
      </c>
      <c r="AZ467" s="36">
        <f t="shared" si="379"/>
        <v>304.57</v>
      </c>
      <c r="BA467" s="36">
        <f t="shared" si="380"/>
        <v>13.754</v>
      </c>
      <c r="BB467" s="36">
        <f t="shared" si="381"/>
        <v>96.778999999999996</v>
      </c>
      <c r="BC467" s="36">
        <f t="shared" si="4459"/>
        <v>0</v>
      </c>
      <c r="BD467" s="36">
        <f t="shared" si="4460"/>
        <v>415.10300000000001</v>
      </c>
      <c r="BE467" s="41">
        <f t="shared" ref="BE467" si="4581">+AZ467+BE466</f>
        <v>14506.447999999999</v>
      </c>
      <c r="BF467" s="41">
        <f t="shared" ref="BF467" si="4582">+BA467+BF466</f>
        <v>1225.0599999999997</v>
      </c>
      <c r="BG467" s="41">
        <f t="shared" ref="BG467" si="4583">+BB467+BG466</f>
        <v>5042.0590000000011</v>
      </c>
      <c r="BH467" s="41">
        <f t="shared" ref="BH467" si="4584">+BC467+BH466</f>
        <v>294.23099999999999</v>
      </c>
      <c r="BI467" s="41">
        <f t="shared" ref="BI467" si="4585">+BD467+BI466</f>
        <v>21067.797999999995</v>
      </c>
      <c r="BJ467" s="1">
        <v>40</v>
      </c>
    </row>
    <row r="468" spans="1:62" x14ac:dyDescent="0.25">
      <c r="A468" s="33">
        <f t="shared" si="220"/>
        <v>40831</v>
      </c>
      <c r="B468" s="45">
        <v>220703</v>
      </c>
      <c r="C468" s="45">
        <v>92940</v>
      </c>
      <c r="D468" s="48">
        <v>0</v>
      </c>
      <c r="E468" s="36">
        <v>313643</v>
      </c>
      <c r="F468" s="36">
        <f t="shared" ref="F468" si="4586">AVERAGE(E465,E466,E467,E468)</f>
        <v>291368.5</v>
      </c>
      <c r="G468" s="36">
        <f t="shared" ref="G468" si="4587">AVERAGE(F416,F364,F312)</f>
        <v>297076.08333333331</v>
      </c>
      <c r="H468" s="40">
        <f t="shared" ref="H468" si="4588">((E468/E416)-1)*100</f>
        <v>9.0932173913043535</v>
      </c>
      <c r="I468" s="40">
        <f t="shared" ref="I468" si="4589">((F468/F416)-1)*100</f>
        <v>-17.257179368854491</v>
      </c>
      <c r="J468" s="40">
        <f t="shared" ref="J468" si="4590">((F468/G468)-1)*100</f>
        <v>-1.9212530572274789</v>
      </c>
      <c r="L468" s="36">
        <v>6300</v>
      </c>
      <c r="M468" s="45">
        <v>12468</v>
      </c>
      <c r="N468" s="45">
        <v>14000</v>
      </c>
      <c r="O468" s="45">
        <v>32768</v>
      </c>
      <c r="P468" s="36">
        <f t="shared" ref="P468" si="4591">AVERAGE(O465,O466,O467,O468)</f>
        <v>18585</v>
      </c>
      <c r="Q468" s="36">
        <f t="shared" ref="Q468" si="4592">AVERAGE(P416,P364,P312)</f>
        <v>31298.333333333332</v>
      </c>
      <c r="R468" s="40">
        <f t="shared" ref="R468" si="4593">((O468/O416)-1)*100</f>
        <v>138.6077331974077</v>
      </c>
      <c r="S468" s="40">
        <f t="shared" ref="S468" si="4594">((P468/P416)-1)*100</f>
        <v>-7.3921817774123655</v>
      </c>
      <c r="T468" s="40">
        <f t="shared" ref="T468" si="4595">((P468/Q468)-1)*100</f>
        <v>-40.619841312103944</v>
      </c>
      <c r="V468" s="45">
        <v>151180</v>
      </c>
      <c r="W468" s="45">
        <v>46320</v>
      </c>
      <c r="X468" s="36">
        <v>40600</v>
      </c>
      <c r="Y468" s="45">
        <v>238100</v>
      </c>
      <c r="Z468" s="36">
        <f t="shared" ref="Z468" si="4596">AVERAGE(Y465,Y466,Y467,Y468)</f>
        <v>94688.75</v>
      </c>
      <c r="AA468" s="36">
        <f t="shared" ref="AA468" si="4597">AVERAGE(Z416,Z364,Z312)</f>
        <v>162395</v>
      </c>
      <c r="AB468" s="40">
        <f t="shared" ref="AB468" si="4598">((Y468/Y416)-1)*100</f>
        <v>-66.423977313269518</v>
      </c>
      <c r="AC468" s="40">
        <f t="shared" ref="AC468" si="4599">((Z468/Z416)-1)*100</f>
        <v>-68.564684518093628</v>
      </c>
      <c r="AD468" s="40">
        <f t="shared" ref="AD468" si="4600">((Z468/AA468)-1)*100</f>
        <v>-41.692324271067463</v>
      </c>
      <c r="AF468" s="36">
        <v>0</v>
      </c>
      <c r="AG468" s="36">
        <v>6500</v>
      </c>
      <c r="AH468" s="45">
        <v>1400</v>
      </c>
      <c r="AI468" s="36">
        <v>7900</v>
      </c>
      <c r="AJ468" s="36">
        <f t="shared" ref="AJ468" si="4601">AVERAGE(AI465,AI466,AI467,AI468)</f>
        <v>3800</v>
      </c>
      <c r="AK468" s="36">
        <f t="shared" ref="AK468" si="4602">AVERAGE(AJ416,AJ364,AJ312)</f>
        <v>9383.4166666666661</v>
      </c>
      <c r="AL468" s="40">
        <f t="shared" ref="AL468" si="4603">((AI468/AI416)-1)*100</f>
        <v>426.66666666666669</v>
      </c>
      <c r="AM468" s="40">
        <f t="shared" ref="AM468" si="4604">((AJ468/AJ416)-1)*100</f>
        <v>-45.714285714285715</v>
      </c>
      <c r="AN468" s="40">
        <f t="shared" ref="AN468" si="4605">((AJ468/AK468)-1)*100</f>
        <v>-59.503023951829917</v>
      </c>
      <c r="AP468" s="41">
        <f t="shared" si="1891"/>
        <v>378183</v>
      </c>
      <c r="AQ468" s="36">
        <f t="shared" si="1892"/>
        <v>158228</v>
      </c>
      <c r="AR468" s="41">
        <f t="shared" si="4452"/>
        <v>56000</v>
      </c>
      <c r="AS468" s="36">
        <f t="shared" si="4453"/>
        <v>592411</v>
      </c>
      <c r="AT468" s="36">
        <f t="shared" ref="AT468" si="4606">AVERAGE(AS465,AS466,AS467,AS468)</f>
        <v>408442.25</v>
      </c>
      <c r="AU468" s="36">
        <f t="shared" ref="AU468" si="4607">AVERAGE(AT416,AT364,AT312)</f>
        <v>500152.83333333331</v>
      </c>
      <c r="AV468" s="40">
        <f t="shared" ref="AV468" si="4608">((AS468/AS416)-1)*100</f>
        <v>-41.45384288495557</v>
      </c>
      <c r="AW468" s="40">
        <f t="shared" ref="AW468" si="4609">((AT468/AT416)-1)*100</f>
        <v>-39.97237015903692</v>
      </c>
      <c r="AX468" s="40">
        <f t="shared" ref="AX468" si="4610">((AT468/AU468)-1)*100</f>
        <v>-18.336511806224564</v>
      </c>
      <c r="AZ468" s="36">
        <f t="shared" si="379"/>
        <v>313.64299999999997</v>
      </c>
      <c r="BA468" s="36">
        <f t="shared" si="380"/>
        <v>32.768000000000001</v>
      </c>
      <c r="BB468" s="36">
        <f t="shared" si="381"/>
        <v>238.1</v>
      </c>
      <c r="BC468" s="36">
        <f t="shared" si="4459"/>
        <v>7.9</v>
      </c>
      <c r="BD468" s="36">
        <f t="shared" si="4460"/>
        <v>592.41099999999994</v>
      </c>
      <c r="BE468" s="41">
        <f t="shared" ref="BE468" si="4611">+AZ468+BE467</f>
        <v>14820.090999999999</v>
      </c>
      <c r="BF468" s="41">
        <f t="shared" ref="BF468" si="4612">+BA468+BF467</f>
        <v>1257.8279999999997</v>
      </c>
      <c r="BG468" s="41">
        <f t="shared" ref="BG468" si="4613">+BB468+BG467</f>
        <v>5280.1590000000015</v>
      </c>
      <c r="BH468" s="41">
        <f t="shared" ref="BH468" si="4614">+BC468+BH467</f>
        <v>302.13099999999997</v>
      </c>
      <c r="BI468" s="41">
        <f t="shared" ref="BI468" si="4615">+BD468+BI467</f>
        <v>21660.208999999995</v>
      </c>
      <c r="BJ468" s="1">
        <v>41</v>
      </c>
    </row>
    <row r="469" spans="1:62" x14ac:dyDescent="0.25">
      <c r="A469" s="33">
        <f>A468+7</f>
        <v>40838</v>
      </c>
      <c r="B469" s="45">
        <v>170172</v>
      </c>
      <c r="C469" s="45">
        <v>116790</v>
      </c>
      <c r="D469" s="48">
        <v>0</v>
      </c>
      <c r="E469" s="36">
        <v>286962</v>
      </c>
      <c r="F469" s="36">
        <f t="shared" ref="F469" si="4616">AVERAGE(E466,E467,E468,E469)</f>
        <v>298682</v>
      </c>
      <c r="G469" s="36">
        <f t="shared" ref="G469" si="4617">AVERAGE(F417,F365,F313)</f>
        <v>286561.5</v>
      </c>
      <c r="H469" s="40">
        <f t="shared" ref="H469" si="4618">((E469/E417)-1)*100</f>
        <v>12.847879004762252</v>
      </c>
      <c r="I469" s="40">
        <f t="shared" ref="I469" si="4619">((F469/F417)-1)*100</f>
        <v>0.7744104620061476</v>
      </c>
      <c r="J469" s="40">
        <f t="shared" ref="J469" si="4620">((F469/G469)-1)*100</f>
        <v>4.2296330805080329</v>
      </c>
      <c r="L469" s="36">
        <v>0</v>
      </c>
      <c r="M469" s="36">
        <v>0</v>
      </c>
      <c r="N469" s="48">
        <v>12600</v>
      </c>
      <c r="O469" s="36">
        <v>12600</v>
      </c>
      <c r="P469" s="36">
        <f t="shared" ref="P469" si="4621">AVERAGE(O466,O467,O468,O469)</f>
        <v>19143</v>
      </c>
      <c r="Q469" s="36">
        <f t="shared" ref="Q469" si="4622">AVERAGE(P417,P365,P313)</f>
        <v>26508.166666666668</v>
      </c>
      <c r="R469" s="40">
        <f t="shared" ref="R469" si="4623">((O469/O417)-1)*100</f>
        <v>-14.413802472490156</v>
      </c>
      <c r="S469" s="40">
        <f t="shared" ref="S469" si="4624">((P469/P417)-1)*100</f>
        <v>15.345334036303381</v>
      </c>
      <c r="T469" s="40">
        <f t="shared" ref="T469" si="4625">((P469/Q469)-1)*100</f>
        <v>-27.784519236210226</v>
      </c>
      <c r="V469" s="45">
        <v>246709</v>
      </c>
      <c r="W469" s="45">
        <v>84330</v>
      </c>
      <c r="X469" s="36">
        <v>30800</v>
      </c>
      <c r="Y469" s="45">
        <v>361839</v>
      </c>
      <c r="Z469" s="36">
        <f t="shared" ref="Z469" si="4626">AVERAGE(Y466,Y467,Y468,Y469)</f>
        <v>179511</v>
      </c>
      <c r="AA469" s="36">
        <f t="shared" ref="AA469" si="4627">AVERAGE(Z417,Z365,Z313)</f>
        <v>235449.33333333334</v>
      </c>
      <c r="AB469" s="40">
        <f t="shared" ref="AB469" si="4628">((Y469/Y417)-1)*100</f>
        <v>-25.047694605382809</v>
      </c>
      <c r="AC469" s="40">
        <f t="shared" ref="AC469" si="4629">((Z469/Z417)-1)*100</f>
        <v>-55.171169461325334</v>
      </c>
      <c r="AD469" s="40">
        <f t="shared" ref="AD469" si="4630">((Z469/AA469)-1)*100</f>
        <v>-23.758119227349695</v>
      </c>
      <c r="AF469" s="36">
        <v>14066</v>
      </c>
      <c r="AG469" s="36">
        <v>4750</v>
      </c>
      <c r="AH469" s="45">
        <v>1400</v>
      </c>
      <c r="AI469" s="36">
        <v>20216</v>
      </c>
      <c r="AJ469" s="36">
        <f t="shared" ref="AJ469" si="4631">AVERAGE(AI466,AI467,AI468,AI469)</f>
        <v>8129</v>
      </c>
      <c r="AK469" s="36">
        <f t="shared" ref="AK469" si="4632">AVERAGE(AJ417,AJ365,AJ313)</f>
        <v>10526.333333333334</v>
      </c>
      <c r="AL469" s="40">
        <f t="shared" ref="AL469" si="4633">((AI469/AI417)-1)*100</f>
        <v>11.690607734806635</v>
      </c>
      <c r="AM469" s="40">
        <f t="shared" ref="AM469" si="4634">((AJ469/AJ417)-1)*100</f>
        <v>-26.930337078651689</v>
      </c>
      <c r="AN469" s="40">
        <f t="shared" ref="AN469" si="4635">((AJ469/AK469)-1)*100</f>
        <v>-22.774628708952161</v>
      </c>
      <c r="AP469" s="41">
        <f t="shared" si="1891"/>
        <v>430947</v>
      </c>
      <c r="AQ469" s="36">
        <f t="shared" si="1892"/>
        <v>205870</v>
      </c>
      <c r="AR469" s="41">
        <f t="shared" si="4452"/>
        <v>44800</v>
      </c>
      <c r="AS469" s="36">
        <f t="shared" si="4453"/>
        <v>681617</v>
      </c>
      <c r="AT469" s="36">
        <f t="shared" ref="AT469" si="4636">AVERAGE(AS466,AS467,AS468,AS469)</f>
        <v>505465</v>
      </c>
      <c r="AU469" s="36">
        <f t="shared" ref="AU469" si="4637">AVERAGE(AT417,AT365,AT313)</f>
        <v>559045.33333333337</v>
      </c>
      <c r="AV469" s="40">
        <f t="shared" ref="AV469" si="4638">((AS469/AS417)-1)*100</f>
        <v>-11.463593948084871</v>
      </c>
      <c r="AW469" s="40">
        <f t="shared" ref="AW469" si="4639">((AT469/AT417)-1)*100</f>
        <v>-30.236859157719088</v>
      </c>
      <c r="AX469" s="40">
        <f t="shared" ref="AX469" si="4640">((AT469/AU469)-1)*100</f>
        <v>-9.5842555403974465</v>
      </c>
      <c r="AZ469" s="36">
        <f t="shared" si="379"/>
        <v>286.96199999999999</v>
      </c>
      <c r="BA469" s="36">
        <f t="shared" si="380"/>
        <v>12.6</v>
      </c>
      <c r="BB469" s="36">
        <f t="shared" si="381"/>
        <v>361.839</v>
      </c>
      <c r="BC469" s="36">
        <f t="shared" si="4459"/>
        <v>20.216000000000001</v>
      </c>
      <c r="BD469" s="36">
        <f t="shared" si="4460"/>
        <v>681.61699999999996</v>
      </c>
      <c r="BE469" s="41">
        <f t="shared" ref="BE469" si="4641">+AZ469+BE468</f>
        <v>15107.052999999998</v>
      </c>
      <c r="BF469" s="41">
        <f t="shared" ref="BF469" si="4642">+BA469+BF468</f>
        <v>1270.4279999999997</v>
      </c>
      <c r="BG469" s="41">
        <f t="shared" ref="BG469" si="4643">+BB469+BG468</f>
        <v>5641.9980000000014</v>
      </c>
      <c r="BH469" s="41">
        <f t="shared" ref="BH469" si="4644">+BC469+BH468</f>
        <v>322.34699999999998</v>
      </c>
      <c r="BI469" s="41">
        <f t="shared" ref="BI469" si="4645">+BD469+BI468</f>
        <v>22341.825999999994</v>
      </c>
      <c r="BJ469" s="1">
        <v>42</v>
      </c>
    </row>
    <row r="470" spans="1:62" x14ac:dyDescent="0.25">
      <c r="A470" s="33">
        <f t="shared" si="220"/>
        <v>40845</v>
      </c>
      <c r="B470" s="45">
        <v>166986</v>
      </c>
      <c r="C470" s="45">
        <v>154700</v>
      </c>
      <c r="D470" s="48">
        <v>0</v>
      </c>
      <c r="E470" s="36">
        <v>321686</v>
      </c>
      <c r="F470" s="36">
        <f t="shared" ref="F470" si="4646">AVERAGE(E467,E468,E469,E470)</f>
        <v>306715.25</v>
      </c>
      <c r="G470" s="36">
        <f t="shared" ref="G470" si="4647">AVERAGE(F418,F366,F314)</f>
        <v>268571.16666666669</v>
      </c>
      <c r="H470" s="40">
        <f t="shared" ref="H470" si="4648">((E470/E418)-1)*100</f>
        <v>-5.4331977140706922</v>
      </c>
      <c r="I470" s="40">
        <f t="shared" ref="I470" si="4649">((F470/F418)-1)*100</f>
        <v>3.6418131853742874</v>
      </c>
      <c r="J470" s="40">
        <f t="shared" ref="J470" si="4650">((F470/G470)-1)*100</f>
        <v>14.202598069909467</v>
      </c>
      <c r="L470" s="36">
        <v>0</v>
      </c>
      <c r="M470" s="36">
        <v>0</v>
      </c>
      <c r="N470" s="48">
        <v>8400</v>
      </c>
      <c r="O470" s="36">
        <v>8400</v>
      </c>
      <c r="P470" s="36">
        <f t="shared" ref="P470" si="4651">AVERAGE(O467,O468,O469,O470)</f>
        <v>16880.5</v>
      </c>
      <c r="Q470" s="36">
        <f t="shared" ref="Q470" si="4652">AVERAGE(P418,P366,P314)</f>
        <v>23670</v>
      </c>
      <c r="R470" s="40">
        <f t="shared" ref="R470" si="4653">((O470/O418)-1)*100</f>
        <v>-49.214026602176538</v>
      </c>
      <c r="S470" s="40">
        <f t="shared" ref="S470" si="4654">((P470/P418)-1)*100</f>
        <v>-6.3430196268811967</v>
      </c>
      <c r="T470" s="40">
        <f t="shared" ref="T470" si="4655">((P470/Q470)-1)*100</f>
        <v>-28.683988170680188</v>
      </c>
      <c r="V470" s="45">
        <v>142380</v>
      </c>
      <c r="W470" s="45">
        <v>155276</v>
      </c>
      <c r="X470" s="36">
        <v>29400</v>
      </c>
      <c r="Y470" s="45">
        <v>327056</v>
      </c>
      <c r="Z470" s="36">
        <f t="shared" ref="Z470" si="4656">AVERAGE(Y467,Y468,Y469,Y470)</f>
        <v>255943.5</v>
      </c>
      <c r="AA470" s="36">
        <f t="shared" ref="AA470" si="4657">AVERAGE(Z418,Z366,Z314)</f>
        <v>308828.33333333331</v>
      </c>
      <c r="AB470" s="40">
        <f t="shared" ref="AB470" si="4658">((Y470/Y418)-1)*100</f>
        <v>-6.9589608498000111</v>
      </c>
      <c r="AC470" s="40">
        <f t="shared" ref="AC470" si="4659">((Z470/Z418)-1)*100</f>
        <v>-43.347569660796161</v>
      </c>
      <c r="AD470" s="40">
        <f t="shared" ref="AD470" si="4660">((Z470/AA470)-1)*100</f>
        <v>-17.124346319692162</v>
      </c>
      <c r="AF470" s="36">
        <v>19200</v>
      </c>
      <c r="AG470" s="36">
        <v>0</v>
      </c>
      <c r="AH470" s="45">
        <v>4200</v>
      </c>
      <c r="AI470" s="36">
        <v>23400</v>
      </c>
      <c r="AJ470" s="36">
        <f t="shared" ref="AJ470" si="4661">AVERAGE(AI467,AI468,AI469,AI470)</f>
        <v>12879</v>
      </c>
      <c r="AK470" s="36">
        <f t="shared" ref="AK470" si="4662">AVERAGE(AJ418,AJ366,AJ314)</f>
        <v>8818.8333333333339</v>
      </c>
      <c r="AL470" s="40">
        <f t="shared" ref="AL470" si="4663">((AI470/AI418)-1)*100</f>
        <v>420</v>
      </c>
      <c r="AM470" s="40">
        <f t="shared" ref="AM470" si="4664">((AJ470/AJ418)-1)*100</f>
        <v>43.100000000000009</v>
      </c>
      <c r="AN470" s="40">
        <f t="shared" ref="AN470" si="4665">((AJ470/AK470)-1)*100</f>
        <v>46.039725587284778</v>
      </c>
      <c r="AP470" s="41">
        <f t="shared" si="1891"/>
        <v>328566</v>
      </c>
      <c r="AQ470" s="36">
        <f t="shared" si="1892"/>
        <v>309976</v>
      </c>
      <c r="AR470" s="41">
        <f t="shared" si="4452"/>
        <v>42000</v>
      </c>
      <c r="AS470" s="36">
        <f t="shared" si="4453"/>
        <v>680542</v>
      </c>
      <c r="AT470" s="36">
        <f t="shared" ref="AT470" si="4666">AVERAGE(AS467,AS468,AS469,AS470)</f>
        <v>592418.25</v>
      </c>
      <c r="AU470" s="36">
        <f t="shared" ref="AU470" si="4667">AVERAGE(AT418,AT366,AT314)</f>
        <v>609888.33333333337</v>
      </c>
      <c r="AV470" s="40">
        <f t="shared" ref="AV470" si="4668">((AS470/AS418)-1)*100</f>
        <v>-4.5156203085056523</v>
      </c>
      <c r="AW470" s="40">
        <f t="shared" ref="AW470" si="4669">((AT470/AT418)-1)*100</f>
        <v>-23.533282133360867</v>
      </c>
      <c r="AX470" s="40">
        <f t="shared" ref="AX470" si="4670">((AT470/AU470)-1)*100</f>
        <v>-2.8644724580729308</v>
      </c>
      <c r="AZ470" s="36">
        <f t="shared" si="379"/>
        <v>321.68599999999998</v>
      </c>
      <c r="BA470" s="36">
        <f t="shared" si="380"/>
        <v>8.4</v>
      </c>
      <c r="BB470" s="36">
        <f t="shared" si="381"/>
        <v>327.05599999999998</v>
      </c>
      <c r="BC470" s="36">
        <f t="shared" si="4459"/>
        <v>23.4</v>
      </c>
      <c r="BD470" s="36">
        <f t="shared" si="4460"/>
        <v>680.54200000000003</v>
      </c>
      <c r="BE470" s="41">
        <f t="shared" ref="BE470" si="4671">+AZ470+BE469</f>
        <v>15428.738999999998</v>
      </c>
      <c r="BF470" s="41">
        <f t="shared" ref="BF470" si="4672">+BA470+BF469</f>
        <v>1278.8279999999997</v>
      </c>
      <c r="BG470" s="41">
        <f t="shared" ref="BG470" si="4673">+BB470+BG469</f>
        <v>5969.054000000001</v>
      </c>
      <c r="BH470" s="41">
        <f t="shared" ref="BH470" si="4674">+BC470+BH469</f>
        <v>345.74699999999996</v>
      </c>
      <c r="BI470" s="41">
        <f t="shared" ref="BI470" si="4675">+BD470+BI469</f>
        <v>23022.367999999995</v>
      </c>
      <c r="BJ470" s="1">
        <v>43</v>
      </c>
    </row>
    <row r="471" spans="1:62" x14ac:dyDescent="0.25">
      <c r="A471" s="33">
        <f>A470+7</f>
        <v>40852</v>
      </c>
      <c r="B471" s="45">
        <v>322888</v>
      </c>
      <c r="C471" s="45">
        <v>77200</v>
      </c>
      <c r="D471" s="48">
        <v>0</v>
      </c>
      <c r="E471" s="36">
        <v>400088</v>
      </c>
      <c r="F471" s="36">
        <f t="shared" ref="F471" si="4676">AVERAGE(E468,E469,E470,E471)</f>
        <v>330594.75</v>
      </c>
      <c r="G471" s="36">
        <f t="shared" ref="G471" si="4677">AVERAGE(F419,F367,F315)</f>
        <v>278333.91666666669</v>
      </c>
      <c r="H471" s="40">
        <f t="shared" ref="H471" si="4678">((E471/E419)-1)*100</f>
        <v>38.070407321643643</v>
      </c>
      <c r="I471" s="40">
        <f t="shared" ref="I471" si="4679">((F471/F419)-1)*100</f>
        <v>12.856972169356418</v>
      </c>
      <c r="J471" s="40">
        <f t="shared" ref="J471" si="4680">((F471/G471)-1)*100</f>
        <v>18.776307953845595</v>
      </c>
      <c r="L471" s="36">
        <v>0</v>
      </c>
      <c r="M471" s="36">
        <v>1750</v>
      </c>
      <c r="N471" s="48">
        <v>7000</v>
      </c>
      <c r="O471" s="36">
        <v>8750</v>
      </c>
      <c r="P471" s="36">
        <f t="shared" ref="P471" si="4681">AVERAGE(O468,O469,O470,O471)</f>
        <v>15629.5</v>
      </c>
      <c r="Q471" s="36">
        <f t="shared" ref="Q471" si="4682">AVERAGE(P419,P367,P315)</f>
        <v>20825.833333333332</v>
      </c>
      <c r="R471" s="40">
        <f t="shared" ref="R471" si="4683">((O471/O419)-1)*100</f>
        <v>-33.297758804695846</v>
      </c>
      <c r="S471" s="40">
        <f t="shared" ref="S471" si="4684">((P471/P419)-1)*100</f>
        <v>7.5800595391736891</v>
      </c>
      <c r="T471" s="40">
        <f t="shared" ref="T471" si="4685">((P471/Q471)-1)*100</f>
        <v>-24.951382497699171</v>
      </c>
      <c r="V471" s="45">
        <v>151080</v>
      </c>
      <c r="W471" s="45">
        <v>108350</v>
      </c>
      <c r="X471" s="36">
        <v>32200</v>
      </c>
      <c r="Y471" s="45">
        <v>291630</v>
      </c>
      <c r="Z471" s="36">
        <f t="shared" ref="Z471" si="4686">AVERAGE(Y468,Y469,Y470,Y471)</f>
        <v>304656.25</v>
      </c>
      <c r="AA471" s="36">
        <f t="shared" ref="AA471" si="4687">AVERAGE(Z419,Z367,Z315)</f>
        <v>345390.08333333331</v>
      </c>
      <c r="AB471" s="40">
        <f t="shared" ref="AB471" si="4688">((Y471/Y419)-1)*100</f>
        <v>21.422950573951717</v>
      </c>
      <c r="AC471" s="40">
        <f t="shared" ref="AC471" si="4689">((Z471/Z419)-1)*100</f>
        <v>-31.675759745367628</v>
      </c>
      <c r="AD471" s="40">
        <f t="shared" ref="AD471" si="4690">((Z471/AA471)-1)*100</f>
        <v>-11.793573498177533</v>
      </c>
      <c r="AF471" s="36">
        <v>1600</v>
      </c>
      <c r="AG471" s="36">
        <v>0</v>
      </c>
      <c r="AH471" s="45">
        <v>0</v>
      </c>
      <c r="AI471" s="36">
        <v>1600</v>
      </c>
      <c r="AJ471" s="36">
        <f t="shared" ref="AJ471" si="4691">AVERAGE(AI468,AI469,AI470,AI471)</f>
        <v>13279</v>
      </c>
      <c r="AK471" s="36">
        <f t="shared" ref="AK471" si="4692">AVERAGE(AJ419,AJ367,AJ315)</f>
        <v>7784.583333333333</v>
      </c>
      <c r="AL471" s="40"/>
      <c r="AM471" s="40">
        <f t="shared" ref="AM471" si="4693">((AJ471/AJ419)-1)*100</f>
        <v>120.39834024896265</v>
      </c>
      <c r="AN471" s="40">
        <f t="shared" ref="AN471" si="4694">((AJ471/AK471)-1)*100</f>
        <v>70.580741850880486</v>
      </c>
      <c r="AP471" s="41">
        <f t="shared" si="1891"/>
        <v>475568</v>
      </c>
      <c r="AQ471" s="36">
        <f t="shared" si="1892"/>
        <v>187300</v>
      </c>
      <c r="AR471" s="41">
        <f t="shared" si="4452"/>
        <v>39200</v>
      </c>
      <c r="AS471" s="36">
        <f t="shared" si="4453"/>
        <v>702068</v>
      </c>
      <c r="AT471" s="36">
        <f t="shared" ref="AT471" si="4695">AVERAGE(AS468,AS469,AS470,AS471)</f>
        <v>664159.5</v>
      </c>
      <c r="AU471" s="36">
        <f t="shared" ref="AU471" si="4696">AVERAGE(AT419,AT367,AT315)</f>
        <v>652334.41666666663</v>
      </c>
      <c r="AV471" s="40">
        <f t="shared" ref="AV471" si="4697">((AS471/AS419)-1)*100</f>
        <v>29.278577557792239</v>
      </c>
      <c r="AW471" s="40">
        <f t="shared" ref="AW471" si="4698">((AT471/AT419)-1)*100</f>
        <v>-12.539645646764775</v>
      </c>
      <c r="AX471" s="40">
        <f t="shared" ref="AX471" si="4699">((AT471/AU471)-1)*100</f>
        <v>1.8127333207034857</v>
      </c>
      <c r="AZ471" s="36">
        <f t="shared" si="379"/>
        <v>400.08800000000002</v>
      </c>
      <c r="BA471" s="36">
        <f t="shared" si="380"/>
        <v>8.75</v>
      </c>
      <c r="BB471" s="36">
        <f t="shared" si="381"/>
        <v>291.63</v>
      </c>
      <c r="BC471" s="36">
        <f t="shared" si="4459"/>
        <v>1.6</v>
      </c>
      <c r="BD471" s="36">
        <f t="shared" si="4460"/>
        <v>702.06799999999998</v>
      </c>
      <c r="BE471" s="41">
        <f t="shared" ref="BE471" si="4700">+AZ471+BE470</f>
        <v>15828.826999999997</v>
      </c>
      <c r="BF471" s="41">
        <f t="shared" ref="BF471" si="4701">+BA471+BF470</f>
        <v>1287.5779999999997</v>
      </c>
      <c r="BG471" s="41">
        <f t="shared" ref="BG471" si="4702">+BB471+BG470</f>
        <v>6260.6840000000011</v>
      </c>
      <c r="BH471" s="41">
        <f t="shared" ref="BH471" si="4703">+BC471+BH470</f>
        <v>347.34699999999998</v>
      </c>
      <c r="BI471" s="41">
        <f t="shared" ref="BI471" si="4704">+BD471+BI470</f>
        <v>23724.435999999994</v>
      </c>
      <c r="BJ471" s="1">
        <v>44</v>
      </c>
    </row>
    <row r="472" spans="1:62" x14ac:dyDescent="0.25">
      <c r="A472" s="33">
        <f t="shared" si="220"/>
        <v>40859</v>
      </c>
      <c r="B472" s="45">
        <v>293134</v>
      </c>
      <c r="C472" s="45">
        <v>58628</v>
      </c>
      <c r="D472" s="48">
        <v>0</v>
      </c>
      <c r="E472" s="36">
        <v>351762</v>
      </c>
      <c r="F472" s="36">
        <f t="shared" ref="F472" si="4705">AVERAGE(E469,E470,E471,E472)</f>
        <v>340124.5</v>
      </c>
      <c r="G472" s="36">
        <f t="shared" ref="G472" si="4706">AVERAGE(F420,F368,F316)</f>
        <v>321785.83333333331</v>
      </c>
      <c r="H472" s="40">
        <f t="shared" ref="H472" si="4707">((E472/E420)-1)*100</f>
        <v>-24.59905427825483</v>
      </c>
      <c r="I472" s="40">
        <f t="shared" ref="I472" si="4708">((F472/F420)-1)*100</f>
        <v>0.72152401032905544</v>
      </c>
      <c r="J472" s="40">
        <f t="shared" ref="J472" si="4709">((F472/G472)-1)*100</f>
        <v>5.6990285982136291</v>
      </c>
      <c r="L472" s="36">
        <v>0</v>
      </c>
      <c r="M472" s="36">
        <v>20000</v>
      </c>
      <c r="N472" s="48">
        <v>5600</v>
      </c>
      <c r="O472" s="36">
        <v>25600</v>
      </c>
      <c r="P472" s="36">
        <f t="shared" ref="P472" si="4710">AVERAGE(O469,O470,O471,O472)</f>
        <v>13837.5</v>
      </c>
      <c r="Q472" s="36">
        <f t="shared" ref="Q472" si="4711">AVERAGE(P420,P368,P316)</f>
        <v>19260.666666666668</v>
      </c>
      <c r="R472" s="40">
        <f t="shared" ref="R472" si="4712">((O472/O420)-1)*100</f>
        <v>1500</v>
      </c>
      <c r="S472" s="40">
        <f t="shared" ref="S472" si="4713">((P472/P420)-1)*100</f>
        <v>20.378425402348842</v>
      </c>
      <c r="T472" s="40">
        <f t="shared" ref="T472" si="4714">((P472/Q472)-1)*100</f>
        <v>-28.156692395555716</v>
      </c>
      <c r="V472" s="45">
        <v>138153</v>
      </c>
      <c r="W472" s="45">
        <v>142555</v>
      </c>
      <c r="X472" s="36">
        <v>26600</v>
      </c>
      <c r="Y472" s="45">
        <v>307308</v>
      </c>
      <c r="Z472" s="36">
        <f t="shared" ref="Z472" si="4715">AVERAGE(Y469,Y470,Y471,Y472)</f>
        <v>321958.25</v>
      </c>
      <c r="AA472" s="36">
        <f t="shared" ref="AA472" si="4716">AVERAGE(Z420,Z368,Z316)</f>
        <v>360673</v>
      </c>
      <c r="AB472" s="40">
        <f t="shared" ref="AB472" si="4717">((Y472/Y420)-1)*100</f>
        <v>-26.22365199020502</v>
      </c>
      <c r="AC472" s="40">
        <f t="shared" ref="AC472" si="4718">((Z472/Z420)-1)*100</f>
        <v>-13.625876428744855</v>
      </c>
      <c r="AD472" s="40">
        <f t="shared" ref="AD472" si="4719">((Z472/AA472)-1)*100</f>
        <v>-10.734030548446928</v>
      </c>
      <c r="AF472" s="36">
        <v>4500</v>
      </c>
      <c r="AG472" s="36">
        <v>0</v>
      </c>
      <c r="AH472" s="45">
        <v>1400</v>
      </c>
      <c r="AI472" s="36">
        <v>5900</v>
      </c>
      <c r="AJ472" s="36">
        <f t="shared" ref="AJ472" si="4720">AVERAGE(AI469,AI470,AI471,AI472)</f>
        <v>12779</v>
      </c>
      <c r="AK472" s="36">
        <f t="shared" ref="AK472" si="4721">AVERAGE(AJ420,AJ368,AJ316)</f>
        <v>8815.75</v>
      </c>
      <c r="AL472" s="40">
        <f t="shared" ref="AL472" si="4722">((AI472/AI420)-1)*100</f>
        <v>-56.457564575645755</v>
      </c>
      <c r="AM472" s="40">
        <f t="shared" ref="AM472" si="4723">((AJ472/AJ420)-1)*100</f>
        <v>41.399723374827111</v>
      </c>
      <c r="AN472" s="40">
        <f t="shared" ref="AN472" si="4724">((AJ472/AK472)-1)*100</f>
        <v>44.956469954343078</v>
      </c>
      <c r="AP472" s="41">
        <f t="shared" si="1891"/>
        <v>435787</v>
      </c>
      <c r="AQ472" s="36">
        <f t="shared" si="1892"/>
        <v>221183</v>
      </c>
      <c r="AR472" s="41">
        <f t="shared" si="4452"/>
        <v>33600</v>
      </c>
      <c r="AS472" s="36">
        <f t="shared" si="4453"/>
        <v>690570</v>
      </c>
      <c r="AT472" s="36">
        <f t="shared" ref="AT472" si="4725">AVERAGE(AS469,AS470,AS471,AS472)</f>
        <v>688699.25</v>
      </c>
      <c r="AU472" s="36">
        <f t="shared" ref="AU472" si="4726">AVERAGE(AT420,AT368,AT316)</f>
        <v>710535.25</v>
      </c>
      <c r="AV472" s="40">
        <f t="shared" ref="AV472" si="4727">((AS472/AS420)-1)*100</f>
        <v>-23.117259622449936</v>
      </c>
      <c r="AW472" s="40">
        <f t="shared" ref="AW472" si="4728">((AT472/AT420)-1)*100</f>
        <v>-5.7827007711681366</v>
      </c>
      <c r="AX472" s="40">
        <f t="shared" ref="AX472" si="4729">((AT472/AU472)-1)*100</f>
        <v>-3.0731761724699824</v>
      </c>
      <c r="AZ472" s="36">
        <f t="shared" si="379"/>
        <v>351.762</v>
      </c>
      <c r="BA472" s="36">
        <f t="shared" si="380"/>
        <v>25.6</v>
      </c>
      <c r="BB472" s="36">
        <f t="shared" si="381"/>
        <v>307.30799999999999</v>
      </c>
      <c r="BC472" s="36">
        <f t="shared" si="4459"/>
        <v>5.9</v>
      </c>
      <c r="BD472" s="36">
        <f t="shared" si="4460"/>
        <v>690.57</v>
      </c>
      <c r="BE472" s="41">
        <f t="shared" ref="BE472" si="4730">+AZ472+BE471</f>
        <v>16180.588999999998</v>
      </c>
      <c r="BF472" s="41">
        <f t="shared" ref="BF472" si="4731">+BA472+BF471</f>
        <v>1313.1779999999997</v>
      </c>
      <c r="BG472" s="41">
        <f t="shared" ref="BG472" si="4732">+BB472+BG471</f>
        <v>6567.9920000000011</v>
      </c>
      <c r="BH472" s="41">
        <f t="shared" ref="BH472" si="4733">+BC472+BH471</f>
        <v>353.24699999999996</v>
      </c>
      <c r="BI472" s="41">
        <f t="shared" ref="BI472" si="4734">+BD472+BI471</f>
        <v>24415.005999999994</v>
      </c>
      <c r="BJ472" s="1">
        <v>45</v>
      </c>
    </row>
    <row r="473" spans="1:62" x14ac:dyDescent="0.25">
      <c r="A473" s="33">
        <f>A472+7</f>
        <v>40866</v>
      </c>
      <c r="B473" s="45">
        <v>525093</v>
      </c>
      <c r="C473" s="45">
        <v>60850</v>
      </c>
      <c r="D473" s="48">
        <v>2800</v>
      </c>
      <c r="E473" s="36">
        <v>588743</v>
      </c>
      <c r="F473" s="36">
        <f t="shared" ref="F473" si="4735">AVERAGE(E470,E471,E472,E473)</f>
        <v>415569.75</v>
      </c>
      <c r="G473" s="36">
        <f t="shared" ref="G473" si="4736">AVERAGE(F421,F369,F317)</f>
        <v>353883.41666666669</v>
      </c>
      <c r="H473" s="40">
        <f t="shared" ref="H473" si="4737">((E473/E421)-1)*100</f>
        <v>42.155574979355514</v>
      </c>
      <c r="I473" s="40">
        <f t="shared" ref="I473" si="4738">((F473/F421)-1)*100</f>
        <v>10.039884417935752</v>
      </c>
      <c r="J473" s="40">
        <f t="shared" ref="J473" si="4739">((F473/G473)-1)*100</f>
        <v>17.431258552428154</v>
      </c>
      <c r="L473" s="36">
        <v>3281</v>
      </c>
      <c r="M473" s="36">
        <v>7036</v>
      </c>
      <c r="N473" s="48">
        <v>7000</v>
      </c>
      <c r="O473" s="36">
        <v>17317</v>
      </c>
      <c r="P473" s="36">
        <f t="shared" ref="P473" si="4740">AVERAGE(O470,O471,O472,O473)</f>
        <v>15016.75</v>
      </c>
      <c r="Q473" s="36">
        <f t="shared" ref="Q473" si="4741">AVERAGE(P421,P369,P317)</f>
        <v>16525.916666666668</v>
      </c>
      <c r="R473" s="40">
        <f t="shared" ref="R473" si="4742">((O473/O421)-1)*100</f>
        <v>134.01351351351352</v>
      </c>
      <c r="S473" s="40">
        <f t="shared" ref="S473" si="4743">((P473/P421)-1)*100</f>
        <v>55.38051632262404</v>
      </c>
      <c r="T473" s="40">
        <f t="shared" ref="T473" si="4744">((P473/Q473)-1)*100</f>
        <v>-9.1321207598166527</v>
      </c>
      <c r="V473" s="45">
        <v>158193</v>
      </c>
      <c r="W473" s="45">
        <v>93100</v>
      </c>
      <c r="X473" s="36">
        <v>22400</v>
      </c>
      <c r="Y473" s="45">
        <v>273693</v>
      </c>
      <c r="Z473" s="36">
        <f t="shared" ref="Z473" si="4745">AVERAGE(Y470,Y471,Y472,Y473)</f>
        <v>299921.75</v>
      </c>
      <c r="AA473" s="36">
        <f t="shared" ref="AA473" si="4746">AVERAGE(Z421,Z369,Z317)</f>
        <v>353829.25</v>
      </c>
      <c r="AB473" s="40">
        <f t="shared" ref="AB473" si="4747">((Y473/Y421)-1)*100</f>
        <v>51.326141886400208</v>
      </c>
      <c r="AC473" s="40">
        <f t="shared" ref="AC473" si="4748">((Z473/Z421)-1)*100</f>
        <v>0.89050692205352444</v>
      </c>
      <c r="AD473" s="40">
        <f t="shared" ref="AD473" si="4749">((Z473/AA473)-1)*100</f>
        <v>-15.235456085103195</v>
      </c>
      <c r="AF473" s="36">
        <v>1640</v>
      </c>
      <c r="AG473" s="36">
        <v>1500</v>
      </c>
      <c r="AH473" s="45">
        <v>2800</v>
      </c>
      <c r="AI473" s="36">
        <v>5940</v>
      </c>
      <c r="AJ473" s="36">
        <f t="shared" ref="AJ473" si="4750">AVERAGE(AI470,AI471,AI472,AI473)</f>
        <v>9210</v>
      </c>
      <c r="AK473" s="36">
        <f t="shared" ref="AK473" si="4751">AVERAGE(AJ421,AJ369,AJ317)</f>
        <v>10834.916666666666</v>
      </c>
      <c r="AL473" s="40">
        <f t="shared" ref="AL473" si="4752">((AI473/AI421)-1)*100</f>
        <v>-80.80775444264944</v>
      </c>
      <c r="AM473" s="40">
        <f t="shared" ref="AM473" si="4753">((AJ473/AJ421)-1)*100</f>
        <v>-24.816326530612244</v>
      </c>
      <c r="AN473" s="40">
        <f t="shared" ref="AN473" si="4754">((AJ473/AK473)-1)*100</f>
        <v>-14.997038894315439</v>
      </c>
      <c r="AP473" s="41">
        <f t="shared" si="1891"/>
        <v>688207</v>
      </c>
      <c r="AQ473" s="36">
        <f t="shared" si="1892"/>
        <v>162486</v>
      </c>
      <c r="AR473" s="41">
        <f t="shared" si="4452"/>
        <v>35000</v>
      </c>
      <c r="AS473" s="36">
        <f t="shared" si="4453"/>
        <v>885693</v>
      </c>
      <c r="AT473" s="36">
        <f t="shared" ref="AT473" si="4755">AVERAGE(AS470,AS471,AS472,AS473)</f>
        <v>739718.25</v>
      </c>
      <c r="AU473" s="36">
        <f t="shared" ref="AU473" si="4756">AVERAGE(AT421,AT369,AT317)</f>
        <v>735073.5</v>
      </c>
      <c r="AV473" s="40">
        <f t="shared" ref="AV473" si="4757">((AS473/AS421)-1)*100</f>
        <v>39.838829620109671</v>
      </c>
      <c r="AW473" s="40">
        <f t="shared" ref="AW473" si="4758">((AT473/AT421)-1)*100</f>
        <v>6.1528228570936649</v>
      </c>
      <c r="AX473" s="40">
        <f t="shared" ref="AX473" si="4759">((AT473/AU473)-1)*100</f>
        <v>0.63187558795141374</v>
      </c>
      <c r="AZ473" s="36">
        <f t="shared" si="379"/>
        <v>588.74300000000005</v>
      </c>
      <c r="BA473" s="36">
        <f t="shared" si="380"/>
        <v>17.317</v>
      </c>
      <c r="BB473" s="36">
        <f t="shared" si="381"/>
        <v>273.69299999999998</v>
      </c>
      <c r="BC473" s="36">
        <f t="shared" si="4459"/>
        <v>5.94</v>
      </c>
      <c r="BD473" s="36">
        <f t="shared" si="4460"/>
        <v>885.69299999999998</v>
      </c>
      <c r="BE473" s="41">
        <f t="shared" ref="BE473" si="4760">+AZ473+BE472</f>
        <v>16769.331999999999</v>
      </c>
      <c r="BF473" s="41">
        <f t="shared" ref="BF473" si="4761">+BA473+BF472</f>
        <v>1330.4949999999997</v>
      </c>
      <c r="BG473" s="41">
        <f t="shared" ref="BG473" si="4762">+BB473+BG472</f>
        <v>6841.6850000000013</v>
      </c>
      <c r="BH473" s="41">
        <f t="shared" ref="BH473" si="4763">+BC473+BH472</f>
        <v>359.18699999999995</v>
      </c>
      <c r="BI473" s="41">
        <f t="shared" ref="BI473" si="4764">+BD473+BI472</f>
        <v>25300.698999999993</v>
      </c>
      <c r="BJ473" s="1">
        <v>46</v>
      </c>
    </row>
    <row r="474" spans="1:62" x14ac:dyDescent="0.25">
      <c r="A474" s="33">
        <f t="shared" si="220"/>
        <v>40873</v>
      </c>
      <c r="B474" s="45">
        <v>661784</v>
      </c>
      <c r="C474" s="45">
        <v>40600</v>
      </c>
      <c r="D474" s="48">
        <v>0</v>
      </c>
      <c r="E474" s="36">
        <v>702384</v>
      </c>
      <c r="F474" s="36">
        <f t="shared" ref="F474" si="4765">AVERAGE(E471,E472,E473,E474)</f>
        <v>510744.25</v>
      </c>
      <c r="G474" s="36">
        <f t="shared" ref="G474" si="4766">AVERAGE(F422,F370,F318)</f>
        <v>415912.33333333331</v>
      </c>
      <c r="H474" s="40">
        <f t="shared" ref="H474" si="4767">((E474/E422)-1)*100</f>
        <v>58.831350911311105</v>
      </c>
      <c r="I474" s="40">
        <f t="shared" ref="I474" si="4768">((F474/F422)-1)*100</f>
        <v>26.683128010928471</v>
      </c>
      <c r="J474" s="40">
        <f t="shared" ref="J474" si="4769">((F474/G474)-1)*100</f>
        <v>22.800938819639072</v>
      </c>
      <c r="L474" s="36">
        <v>15800</v>
      </c>
      <c r="M474" s="36">
        <v>3500</v>
      </c>
      <c r="N474" s="48">
        <v>5600</v>
      </c>
      <c r="O474" s="36">
        <v>24900</v>
      </c>
      <c r="P474" s="36">
        <f t="shared" ref="P474" si="4770">AVERAGE(O471,O472,O473,O474)</f>
        <v>19141.75</v>
      </c>
      <c r="Q474" s="36">
        <f t="shared" ref="Q474" si="4771">AVERAGE(P422,P370,P318)</f>
        <v>14371.666666666666</v>
      </c>
      <c r="R474" s="40">
        <f t="shared" ref="R474" si="4772">((O474/O422)-1)*100</f>
        <v>64.356435643564353</v>
      </c>
      <c r="S474" s="40">
        <f t="shared" ref="S474" si="4773">((P474/P422)-1)*100</f>
        <v>105.44971557368252</v>
      </c>
      <c r="T474" s="40">
        <f t="shared" ref="T474" si="4774">((P474/Q474)-1)*100</f>
        <v>33.190884842862125</v>
      </c>
      <c r="V474" s="45">
        <v>179005</v>
      </c>
      <c r="W474" s="45">
        <v>149239</v>
      </c>
      <c r="X474" s="36">
        <v>7000</v>
      </c>
      <c r="Y474" s="45">
        <v>335244</v>
      </c>
      <c r="Z474" s="36">
        <f t="shared" ref="Z474" si="4775">AVERAGE(Y471,Y472,Y473,Y474)</f>
        <v>301968.75</v>
      </c>
      <c r="AA474" s="36">
        <f t="shared" ref="AA474" si="4776">AVERAGE(Z422,Z370,Z318)</f>
        <v>339192.66666666669</v>
      </c>
      <c r="AB474" s="40">
        <f t="shared" ref="AB474" si="4777">((Y474/Y422)-1)*100</f>
        <v>-4.3848290732363964</v>
      </c>
      <c r="AC474" s="40">
        <f t="shared" ref="AC474" si="4778">((Z474/Z422)-1)*100</f>
        <v>1.656037125125609</v>
      </c>
      <c r="AD474" s="40">
        <f t="shared" ref="AD474" si="4779">((Z474/AA474)-1)*100</f>
        <v>-10.97426929434403</v>
      </c>
      <c r="AF474" s="36">
        <v>24160</v>
      </c>
      <c r="AG474" s="36">
        <v>0</v>
      </c>
      <c r="AH474" s="45">
        <v>2800</v>
      </c>
      <c r="AI474" s="36">
        <v>26960</v>
      </c>
      <c r="AJ474" s="36">
        <f t="shared" ref="AJ474" si="4780">AVERAGE(AI471,AI472,AI473,AI474)</f>
        <v>10100</v>
      </c>
      <c r="AK474" s="36">
        <f t="shared" ref="AK474" si="4781">AVERAGE(AJ422,AJ370,AJ318)</f>
        <v>9575.75</v>
      </c>
      <c r="AL474" s="40">
        <f t="shared" ref="AL474" si="4782">((AI474/AI422)-1)*100</f>
        <v>798.66666666666663</v>
      </c>
      <c r="AM474" s="40">
        <f t="shared" ref="AM474" si="4783">((AJ474/AJ422)-1)*100</f>
        <v>-14.947368421052632</v>
      </c>
      <c r="AN474" s="40">
        <f t="shared" ref="AN474" si="4784">((AJ474/AK474)-1)*100</f>
        <v>5.4747669895308437</v>
      </c>
      <c r="AP474" s="41">
        <f t="shared" si="1891"/>
        <v>880749</v>
      </c>
      <c r="AQ474" s="36">
        <f t="shared" si="1892"/>
        <v>193339</v>
      </c>
      <c r="AR474" s="41">
        <f t="shared" si="4452"/>
        <v>15400</v>
      </c>
      <c r="AS474" s="36">
        <f t="shared" si="4453"/>
        <v>1089488</v>
      </c>
      <c r="AT474" s="36">
        <f t="shared" ref="AT474" si="4785">AVERAGE(AS471,AS472,AS473,AS474)</f>
        <v>841954.75</v>
      </c>
      <c r="AU474" s="36">
        <f t="shared" ref="AU474" si="4786">AVERAGE(AT422,AT370,AT318)</f>
        <v>779052.41666666663</v>
      </c>
      <c r="AV474" s="40">
        <f t="shared" ref="AV474" si="4787">((AS474/AS422)-1)*100</f>
        <v>34.34082871756425</v>
      </c>
      <c r="AW474" s="40">
        <f t="shared" ref="AW474" si="4788">((AT474/AT422)-1)*100</f>
        <v>16.709886530962194</v>
      </c>
      <c r="AX474" s="40">
        <f t="shared" ref="AX474" si="4789">((AT474/AU474)-1)*100</f>
        <v>8.0742106676818572</v>
      </c>
      <c r="AZ474" s="36">
        <f t="shared" si="379"/>
        <v>702.38400000000001</v>
      </c>
      <c r="BA474" s="36">
        <f t="shared" si="380"/>
        <v>24.9</v>
      </c>
      <c r="BB474" s="36">
        <f t="shared" si="381"/>
        <v>335.24400000000003</v>
      </c>
      <c r="BC474" s="36">
        <f t="shared" si="4459"/>
        <v>26.96</v>
      </c>
      <c r="BD474" s="36">
        <f t="shared" si="4460"/>
        <v>1089.4880000000001</v>
      </c>
      <c r="BE474" s="41">
        <f t="shared" ref="BE474" si="4790">+AZ474+BE473</f>
        <v>17471.716</v>
      </c>
      <c r="BF474" s="41">
        <f t="shared" ref="BF474" si="4791">+BA474+BF473</f>
        <v>1355.3949999999998</v>
      </c>
      <c r="BG474" s="41">
        <f t="shared" ref="BG474" si="4792">+BB474+BG473</f>
        <v>7176.929000000001</v>
      </c>
      <c r="BH474" s="41">
        <f t="shared" ref="BH474" si="4793">+BC474+BH473</f>
        <v>386.14699999999993</v>
      </c>
      <c r="BI474" s="41">
        <f t="shared" ref="BI474" si="4794">+BD474+BI473</f>
        <v>26390.186999999994</v>
      </c>
      <c r="BJ474" s="1">
        <v>47</v>
      </c>
    </row>
    <row r="475" spans="1:62" x14ac:dyDescent="0.25">
      <c r="A475" s="33">
        <f>A474+7</f>
        <v>40880</v>
      </c>
      <c r="B475" s="45">
        <v>604852</v>
      </c>
      <c r="C475" s="45">
        <v>55500</v>
      </c>
      <c r="D475" s="48">
        <v>2800</v>
      </c>
      <c r="E475" s="36">
        <v>663152</v>
      </c>
      <c r="F475" s="36">
        <f t="shared" ref="F475" si="4795">AVERAGE(E472,E473,E474,E475)</f>
        <v>576510.25</v>
      </c>
      <c r="G475" s="36">
        <f t="shared" ref="G475" si="4796">AVERAGE(F423,F371,F319)</f>
        <v>470294</v>
      </c>
      <c r="H475" s="40">
        <f t="shared" ref="H475" si="4797">((E475/E423)-1)*100</f>
        <v>28.279666820128526</v>
      </c>
      <c r="I475" s="40">
        <f t="shared" ref="I475" si="4798">((F475/F423)-1)*100</f>
        <v>25.338260535890345</v>
      </c>
      <c r="J475" s="40">
        <f t="shared" ref="J475" si="4799">((F475/G475)-1)*100</f>
        <v>22.58507444279536</v>
      </c>
      <c r="L475" s="36">
        <v>1500</v>
      </c>
      <c r="M475" s="36">
        <v>3500</v>
      </c>
      <c r="N475" s="48">
        <v>7000</v>
      </c>
      <c r="O475" s="36">
        <v>12000</v>
      </c>
      <c r="P475" s="36">
        <f t="shared" ref="P475" si="4800">AVERAGE(O472,O473,O474,O475)</f>
        <v>19954.25</v>
      </c>
      <c r="Q475" s="36">
        <f t="shared" ref="Q475" si="4801">AVERAGE(P423,P371,P319)</f>
        <v>12501.833333333334</v>
      </c>
      <c r="R475" s="40">
        <f t="shared" ref="R475" si="4802">((O475/O423)-1)*100</f>
        <v>32.596685082872924</v>
      </c>
      <c r="S475" s="40">
        <f t="shared" ref="S475" si="4803">((P475/P423)-1)*100</f>
        <v>140.41265060240963</v>
      </c>
      <c r="T475" s="40">
        <f t="shared" ref="T475" si="4804">((P475/Q475)-1)*100</f>
        <v>59.61059044673447</v>
      </c>
      <c r="V475" s="45">
        <v>131137</v>
      </c>
      <c r="W475" s="45">
        <v>86432</v>
      </c>
      <c r="X475" s="36">
        <v>18200</v>
      </c>
      <c r="Y475" s="45">
        <v>235769</v>
      </c>
      <c r="Z475" s="36">
        <f t="shared" ref="Z475" si="4805">AVERAGE(Y472,Y473,Y474,Y475)</f>
        <v>288003.5</v>
      </c>
      <c r="AA475" s="36">
        <f t="shared" ref="AA475" si="4806">AVERAGE(Z423,Z371,Z319)</f>
        <v>358708.58333333331</v>
      </c>
      <c r="AB475" s="40">
        <f t="shared" ref="AB475" si="4807">((Y475/Y423)-1)*100</f>
        <v>-59.076691823288044</v>
      </c>
      <c r="AC475" s="40">
        <f t="shared" ref="AC475" si="4808">((Z475/Z423)-1)*100</f>
        <v>-24.415721601291217</v>
      </c>
      <c r="AD475" s="40">
        <f t="shared" ref="AD475" si="4809">((Z475/AA475)-1)*100</f>
        <v>-19.711009610168695</v>
      </c>
      <c r="AF475" s="36">
        <v>17000</v>
      </c>
      <c r="AG475" s="36">
        <v>7072</v>
      </c>
      <c r="AH475" s="45">
        <v>2800</v>
      </c>
      <c r="AI475" s="36">
        <v>26872</v>
      </c>
      <c r="AJ475" s="36">
        <f t="shared" ref="AJ475" si="4810">AVERAGE(AI472,AI473,AI474,AI475)</f>
        <v>16418</v>
      </c>
      <c r="AK475" s="36">
        <f t="shared" ref="AK475" si="4811">AVERAGE(AJ423,AJ371,AJ319)</f>
        <v>9932.4166666666661</v>
      </c>
      <c r="AL475" s="40">
        <f t="shared" ref="AL475" si="4812">((AI475/AI423)-1)*100</f>
        <v>114.11952191235062</v>
      </c>
      <c r="AM475" s="40">
        <f t="shared" ref="AM475" si="4813">((AJ475/AJ423)-1)*100</f>
        <v>9.3621981681931707</v>
      </c>
      <c r="AN475" s="40">
        <f t="shared" ref="AN475" si="4814">((AJ475/AK475)-1)*100</f>
        <v>65.297133124701105</v>
      </c>
      <c r="AP475" s="41">
        <f t="shared" si="1891"/>
        <v>754489</v>
      </c>
      <c r="AQ475" s="36">
        <f t="shared" si="1892"/>
        <v>152504</v>
      </c>
      <c r="AR475" s="41">
        <f t="shared" si="4452"/>
        <v>30800</v>
      </c>
      <c r="AS475" s="36">
        <f t="shared" si="4453"/>
        <v>937793</v>
      </c>
      <c r="AT475" s="36">
        <f t="shared" ref="AT475" si="4815">AVERAGE(AS472,AS473,AS474,AS475)</f>
        <v>900886</v>
      </c>
      <c r="AU475" s="36">
        <f t="shared" ref="AU475" si="4816">AVERAGE(AT423,AT371,AT319)</f>
        <v>851436.83333333337</v>
      </c>
      <c r="AV475" s="40">
        <f t="shared" ref="AV475" si="4817">((AS475/AS423)-1)*100</f>
        <v>-15.869010175099262</v>
      </c>
      <c r="AW475" s="40">
        <f t="shared" ref="AW475" si="4818">((AT475/AT423)-1)*100</f>
        <v>4.2315436348379976</v>
      </c>
      <c r="AX475" s="40">
        <f t="shared" ref="AX475" si="4819">((AT475/AU475)-1)*100</f>
        <v>5.8077316755343444</v>
      </c>
      <c r="AZ475" s="36">
        <f t="shared" si="379"/>
        <v>663.15200000000004</v>
      </c>
      <c r="BA475" s="36">
        <f t="shared" si="380"/>
        <v>12</v>
      </c>
      <c r="BB475" s="36">
        <f t="shared" si="381"/>
        <v>235.76900000000001</v>
      </c>
      <c r="BC475" s="36">
        <f t="shared" si="4459"/>
        <v>26.872</v>
      </c>
      <c r="BD475" s="36">
        <f t="shared" si="4460"/>
        <v>937.79300000000001</v>
      </c>
      <c r="BE475" s="41">
        <f t="shared" ref="BE475" si="4820">+AZ475+BE474</f>
        <v>18134.868000000002</v>
      </c>
      <c r="BF475" s="41">
        <f t="shared" ref="BF475" si="4821">+BA475+BF474</f>
        <v>1367.3949999999998</v>
      </c>
      <c r="BG475" s="41">
        <f t="shared" ref="BG475" si="4822">+BB475+BG474</f>
        <v>7412.6980000000012</v>
      </c>
      <c r="BH475" s="41">
        <f t="shared" ref="BH475" si="4823">+BC475+BH474</f>
        <v>413.01899999999995</v>
      </c>
      <c r="BI475" s="41">
        <f t="shared" ref="BI475" si="4824">+BD475+BI474</f>
        <v>27327.979999999996</v>
      </c>
      <c r="BJ475" s="1">
        <v>48</v>
      </c>
    </row>
    <row r="476" spans="1:62" x14ac:dyDescent="0.25">
      <c r="A476" s="33">
        <f t="shared" si="220"/>
        <v>40887</v>
      </c>
      <c r="B476" s="45">
        <v>642368</v>
      </c>
      <c r="C476" s="45">
        <v>45050</v>
      </c>
      <c r="D476" s="48">
        <v>0</v>
      </c>
      <c r="E476" s="36">
        <v>687418</v>
      </c>
      <c r="F476" s="36">
        <f t="shared" ref="F476" si="4825">AVERAGE(E473,E474,E475,E476)</f>
        <v>660424.25</v>
      </c>
      <c r="G476" s="36">
        <f t="shared" ref="G476" si="4826">AVERAGE(F424,F372,F320)</f>
        <v>472484.75</v>
      </c>
      <c r="H476" s="40">
        <f t="shared" ref="H476" si="4827">((E476/E424)-1)*100</f>
        <v>129.26772325835802</v>
      </c>
      <c r="I476" s="40">
        <f t="shared" ref="I476" si="4828">((F476/F424)-1)*100</f>
        <v>57.886315985761108</v>
      </c>
      <c r="J476" s="40">
        <f t="shared" ref="J476" si="4829">((F476/G476)-1)*100</f>
        <v>39.776839358307335</v>
      </c>
      <c r="L476" s="36">
        <v>1500</v>
      </c>
      <c r="M476" s="36">
        <v>3500</v>
      </c>
      <c r="N476" s="48">
        <v>11200</v>
      </c>
      <c r="O476" s="36">
        <v>16200</v>
      </c>
      <c r="P476" s="36">
        <f t="shared" ref="P476" si="4830">AVERAGE(O473,O474,O475,O476)</f>
        <v>17604.25</v>
      </c>
      <c r="Q476" s="36">
        <f t="shared" ref="Q476" si="4831">AVERAGE(P424,P372,P320)</f>
        <v>12565.416666666666</v>
      </c>
      <c r="R476" s="40">
        <f t="shared" ref="R476" si="4832">((O476/O424)-1)*100</f>
        <v>-44.041450777202073</v>
      </c>
      <c r="S476" s="40">
        <f t="shared" ref="S476" si="4833">((P476/P424)-1)*100</f>
        <v>16.295623451692819</v>
      </c>
      <c r="T476" s="40">
        <f t="shared" ref="T476" si="4834">((P476/Q476)-1)*100</f>
        <v>40.100805783068608</v>
      </c>
      <c r="V476" s="45">
        <v>204036</v>
      </c>
      <c r="W476" s="45">
        <v>40796</v>
      </c>
      <c r="X476" s="45">
        <v>9800</v>
      </c>
      <c r="Y476" s="45">
        <v>254632</v>
      </c>
      <c r="Z476" s="36">
        <f t="shared" ref="Z476" si="4835">AVERAGE(Y473,Y474,Y475,Y476)</f>
        <v>274834.5</v>
      </c>
      <c r="AA476" s="36">
        <f t="shared" ref="AA476" si="4836">AVERAGE(Z424,Z372,Z320)</f>
        <v>329558</v>
      </c>
      <c r="AB476" s="40">
        <f t="shared" ref="AB476" si="4837">((Y476/Y424)-1)*100</f>
        <v>-33.939032299909201</v>
      </c>
      <c r="AC476" s="40">
        <f t="shared" ref="AC476" si="4838">((Z476/Z424)-1)*100</f>
        <v>-26.369892602750731</v>
      </c>
      <c r="AD476" s="40">
        <f t="shared" ref="AD476" si="4839">((Z476/AA476)-1)*100</f>
        <v>-16.605119584413064</v>
      </c>
      <c r="AF476" s="36">
        <v>0</v>
      </c>
      <c r="AG476" s="36">
        <v>0</v>
      </c>
      <c r="AH476" s="36">
        <v>4200</v>
      </c>
      <c r="AI476" s="36">
        <v>4200</v>
      </c>
      <c r="AJ476" s="36">
        <f t="shared" ref="AJ476" si="4840">AVERAGE(AI473,AI474,AI475,AI476)</f>
        <v>15993</v>
      </c>
      <c r="AK476" s="36">
        <f t="shared" ref="AK476" si="4841">AVERAGE(AJ424,AJ372,AJ320)</f>
        <v>8765</v>
      </c>
      <c r="AL476" s="40">
        <f t="shared" ref="AL476" si="4842">((AI476/AI424)-1)*100</f>
        <v>39.999999999999993</v>
      </c>
      <c r="AM476" s="40">
        <f t="shared" ref="AM476" si="4843">((AJ476/AJ424)-1)*100</f>
        <v>29.236363636363638</v>
      </c>
      <c r="AN476" s="40">
        <f t="shared" ref="AN476" si="4844">((AJ476/AK476)-1)*100</f>
        <v>82.46434683399886</v>
      </c>
      <c r="AP476" s="41">
        <f t="shared" ref="AP476" si="4845">SUM(B476,L476,V476,AF476)</f>
        <v>847904</v>
      </c>
      <c r="AQ476" s="36">
        <f t="shared" ref="AQ476" si="4846">SUM(C476,M476,W476,AG476)</f>
        <v>89346</v>
      </c>
      <c r="AR476" s="41">
        <f t="shared" ref="AR476" si="4847">SUM(D476,N476,X476,AH476)</f>
        <v>25200</v>
      </c>
      <c r="AS476" s="36">
        <f t="shared" ref="AS476" si="4848">SUM(E476,O476,Y476,AI476)</f>
        <v>962450</v>
      </c>
      <c r="AT476" s="36">
        <f t="shared" ref="AT476" si="4849">AVERAGE(AS473,AS474,AS475,AS476)</f>
        <v>968856</v>
      </c>
      <c r="AU476" s="36">
        <f t="shared" ref="AU476" si="4850">AVERAGE(AT424,AT372,AT320)</f>
        <v>823373.16666666663</v>
      </c>
      <c r="AV476" s="40">
        <f t="shared" ref="AV476" si="4851">((AS476/AS424)-1)*100</f>
        <v>34.189495170321457</v>
      </c>
      <c r="AW476" s="40">
        <f t="shared" ref="AW476" si="4852">((AT476/AT424)-1)*100</f>
        <v>18.287723016638747</v>
      </c>
      <c r="AX476" s="40">
        <f t="shared" ref="AX476" si="4853">((AT476/AU476)-1)*100</f>
        <v>17.669124914806766</v>
      </c>
      <c r="AZ476" s="36">
        <f t="shared" si="379"/>
        <v>687.41800000000001</v>
      </c>
      <c r="BA476" s="36">
        <f t="shared" si="380"/>
        <v>16.2</v>
      </c>
      <c r="BB476" s="36">
        <f t="shared" si="381"/>
        <v>254.63200000000001</v>
      </c>
      <c r="BC476" s="36">
        <f t="shared" si="4459"/>
        <v>4.2</v>
      </c>
      <c r="BD476" s="36">
        <f t="shared" si="4460"/>
        <v>962.45</v>
      </c>
      <c r="BE476" s="41">
        <f t="shared" ref="BE476" si="4854">+AZ476+BE475</f>
        <v>18822.286000000004</v>
      </c>
      <c r="BF476" s="41">
        <f t="shared" ref="BF476" si="4855">+BA476+BF475</f>
        <v>1383.5949999999998</v>
      </c>
      <c r="BG476" s="41">
        <f t="shared" ref="BG476" si="4856">+BB476+BG475</f>
        <v>7667.3300000000008</v>
      </c>
      <c r="BH476" s="41">
        <f t="shared" ref="BH476" si="4857">+BC476+BH475</f>
        <v>417.21899999999994</v>
      </c>
      <c r="BI476" s="41">
        <f t="shared" ref="BI476" si="4858">+BD476+BI475</f>
        <v>28290.429999999997</v>
      </c>
      <c r="BJ476" s="1">
        <v>49</v>
      </c>
    </row>
    <row r="477" spans="1:62" x14ac:dyDescent="0.25">
      <c r="A477" s="33">
        <f t="shared" si="220"/>
        <v>40894</v>
      </c>
      <c r="B477" s="45">
        <v>390889</v>
      </c>
      <c r="C477" s="45">
        <v>67800</v>
      </c>
      <c r="D477" s="48">
        <v>0</v>
      </c>
      <c r="E477" s="36">
        <v>458689</v>
      </c>
      <c r="F477" s="36">
        <f t="shared" ref="F477" si="4859">AVERAGE(E474,E475,E476,E477)</f>
        <v>627910.75</v>
      </c>
      <c r="G477" s="36">
        <f t="shared" ref="G477" si="4860">AVERAGE(F425,F373,F321)</f>
        <v>474853.08333333331</v>
      </c>
      <c r="H477" s="40">
        <f t="shared" ref="H477" si="4861">((E477/E425)-1)*100</f>
        <v>31.394123072868616</v>
      </c>
      <c r="I477" s="40">
        <f t="shared" ref="I477" si="4862">((F477/F425)-1)*100</f>
        <v>56.186602359051399</v>
      </c>
      <c r="J477" s="40">
        <f t="shared" ref="J477" si="4863">((F477/G477)-1)*100</f>
        <v>32.232636164483864</v>
      </c>
      <c r="L477" s="36">
        <v>0</v>
      </c>
      <c r="M477" s="36">
        <v>15500</v>
      </c>
      <c r="N477" s="48">
        <v>9800</v>
      </c>
      <c r="O477" s="36">
        <v>25300</v>
      </c>
      <c r="P477" s="36">
        <f t="shared" ref="P477" si="4864">AVERAGE(O474,O475,O476,O477)</f>
        <v>19600</v>
      </c>
      <c r="Q477" s="36">
        <f t="shared" ref="Q477" si="4865">AVERAGE(P425,P373,P321)</f>
        <v>14491.666666666666</v>
      </c>
      <c r="R477" s="40">
        <f t="shared" ref="R477" si="4866">((O477/O425)-1)*100</f>
        <v>53.333333333333343</v>
      </c>
      <c r="S477" s="40">
        <f t="shared" ref="S477" si="4867">((P477/P425)-1)*100</f>
        <v>12.562814070351758</v>
      </c>
      <c r="T477" s="40">
        <f t="shared" ref="T477" si="4868">((P477/Q477)-1)*100</f>
        <v>35.250143760782059</v>
      </c>
      <c r="V477" s="45">
        <v>282020</v>
      </c>
      <c r="W477" s="45">
        <v>90954</v>
      </c>
      <c r="X477" s="45">
        <v>7000</v>
      </c>
      <c r="Y477" s="45">
        <v>379974</v>
      </c>
      <c r="Z477" s="36">
        <f t="shared" ref="Z477" si="4869">AVERAGE(Y474,Y475,Y476,Y477)</f>
        <v>301404.75</v>
      </c>
      <c r="AA477" s="36">
        <f t="shared" ref="AA477" si="4870">AVERAGE(Z425,Z373,Z321)</f>
        <v>316789.91666666669</v>
      </c>
      <c r="AB477" s="40">
        <f t="shared" ref="AB477" si="4871">((Y477/Y425)-1)*100</f>
        <v>13.320211147892991</v>
      </c>
      <c r="AC477" s="40">
        <f t="shared" ref="AC477" si="4872">((Z477/Z425)-1)*100</f>
        <v>-26.821393843527964</v>
      </c>
      <c r="AD477" s="40">
        <f t="shared" ref="AD477" si="4873">((Z477/AA477)-1)*100</f>
        <v>-4.8565834508095485</v>
      </c>
      <c r="AF477" s="36">
        <v>1600</v>
      </c>
      <c r="AG477" s="36">
        <v>1750</v>
      </c>
      <c r="AH477" s="36">
        <v>0</v>
      </c>
      <c r="AI477" s="36">
        <v>3350</v>
      </c>
      <c r="AJ477" s="36">
        <f t="shared" ref="AJ477" si="4874">AVERAGE(AI474,AI475,AI476,AI477)</f>
        <v>15345.5</v>
      </c>
      <c r="AK477" s="36">
        <f t="shared" ref="AK477" si="4875">AVERAGE(AJ425,AJ373,AJ321)</f>
        <v>6856.666666666667</v>
      </c>
      <c r="AL477" s="40">
        <f t="shared" ref="AL477" si="4876">((AI477/AI425)-1)*100</f>
        <v>-69.545454545454547</v>
      </c>
      <c r="AM477" s="40">
        <f t="shared" ref="AM477" si="4877">((AJ477/AJ425)-1)*100</f>
        <v>107.72250423011846</v>
      </c>
      <c r="AN477" s="40">
        <f t="shared" ref="AN477" si="4878">((AJ477/AK477)-1)*100</f>
        <v>123.80408361691781</v>
      </c>
      <c r="AP477" s="41">
        <f t="shared" ref="AP477:AP491" si="4879">SUM(B477,L477,V477,AF477)</f>
        <v>674509</v>
      </c>
      <c r="AQ477" s="36">
        <f t="shared" ref="AQ477:AQ491" si="4880">SUM(C477,M477,W477,AG477)</f>
        <v>176004</v>
      </c>
      <c r="AR477" s="41">
        <f t="shared" ref="AR477:AR491" si="4881">SUM(D477,N477,X477,AH477)</f>
        <v>16800</v>
      </c>
      <c r="AS477" s="36">
        <f t="shared" ref="AS477:AS491" si="4882">SUM(E477,O477,Y477,AI477)</f>
        <v>867313</v>
      </c>
      <c r="AT477" s="36">
        <f t="shared" ref="AT477" si="4883">AVERAGE(AS474,AS475,AS476,AS477)</f>
        <v>964261</v>
      </c>
      <c r="AU477" s="36">
        <f t="shared" ref="AU477" si="4884">AVERAGE(AT425,AT373,AT321)</f>
        <v>812991.33333333337</v>
      </c>
      <c r="AV477" s="40">
        <f t="shared" ref="AV477" si="4885">((AS477/AS425)-1)*100</f>
        <v>21.830050119117182</v>
      </c>
      <c r="AW477" s="40">
        <f t="shared" ref="AW477" si="4886">((AT477/AT425)-1)*100</f>
        <v>14.970701733572668</v>
      </c>
      <c r="AX477" s="40">
        <f t="shared" ref="AX477" si="4887">((AT477/AU477)-1)*100</f>
        <v>18.606553411393477</v>
      </c>
      <c r="AZ477" s="36">
        <f t="shared" ref="AZ477:AZ495" si="4888">+E477/1000</f>
        <v>458.68900000000002</v>
      </c>
      <c r="BA477" s="36">
        <f t="shared" ref="BA477:BA495" si="4889">+O477/1000</f>
        <v>25.3</v>
      </c>
      <c r="BB477" s="36">
        <f t="shared" ref="BB477:BB495" si="4890">+Y477/1000</f>
        <v>379.97399999999999</v>
      </c>
      <c r="BC477" s="36">
        <f t="shared" ref="BC477:BC491" si="4891">+AI477/1000</f>
        <v>3.35</v>
      </c>
      <c r="BD477" s="36">
        <f t="shared" ref="BD477:BD491" si="4892">+AS477/1000</f>
        <v>867.31299999999999</v>
      </c>
      <c r="BE477" s="41">
        <f t="shared" ref="BE477" si="4893">+AZ477+BE476</f>
        <v>19280.975000000002</v>
      </c>
      <c r="BF477" s="41">
        <f t="shared" ref="BF477" si="4894">+BA477+BF476</f>
        <v>1408.8949999999998</v>
      </c>
      <c r="BG477" s="41">
        <f t="shared" ref="BG477" si="4895">+BB477+BG476</f>
        <v>8047.304000000001</v>
      </c>
      <c r="BH477" s="41">
        <f t="shared" ref="BH477" si="4896">+BC477+BH476</f>
        <v>420.56899999999996</v>
      </c>
      <c r="BI477" s="41">
        <f t="shared" ref="BI477" si="4897">+BD477+BI476</f>
        <v>29157.742999999995</v>
      </c>
      <c r="BJ477" s="1">
        <v>50</v>
      </c>
    </row>
    <row r="478" spans="1:62" x14ac:dyDescent="0.25">
      <c r="A478" s="33">
        <f t="shared" si="220"/>
        <v>40901</v>
      </c>
      <c r="B478" s="45">
        <v>237320</v>
      </c>
      <c r="C478" s="45">
        <v>170050</v>
      </c>
      <c r="D478" s="48">
        <v>0</v>
      </c>
      <c r="E478" s="36">
        <v>407370</v>
      </c>
      <c r="F478" s="36">
        <f t="shared" ref="F478" si="4898">AVERAGE(E475,E476,E477,E478)</f>
        <v>554157.25</v>
      </c>
      <c r="G478" s="36">
        <f t="shared" ref="G478" si="4899">AVERAGE(F426,F374,F322)</f>
        <v>424154.33333333331</v>
      </c>
      <c r="H478" s="40">
        <f t="shared" ref="H478" si="4900">((E478/E426)-1)*100</f>
        <v>-5.7341200971884776</v>
      </c>
      <c r="I478" s="40">
        <f t="shared" ref="I478" si="4901">((F478/F426)-1)*100</f>
        <v>38.709752107902595</v>
      </c>
      <c r="J478" s="40">
        <f t="shared" ref="J478" si="4902">((F478/G478)-1)*100</f>
        <v>30.649908877507649</v>
      </c>
      <c r="L478" s="36">
        <v>1500</v>
      </c>
      <c r="M478" s="36">
        <v>7000</v>
      </c>
      <c r="N478" s="48">
        <v>21000</v>
      </c>
      <c r="O478" s="36">
        <v>29500</v>
      </c>
      <c r="P478" s="36">
        <f t="shared" ref="P478" si="4903">AVERAGE(O475,O476,O477,O478)</f>
        <v>20750</v>
      </c>
      <c r="Q478" s="36">
        <f t="shared" ref="Q478" si="4904">AVERAGE(P426,P374,P322)</f>
        <v>18083.333333333332</v>
      </c>
      <c r="R478" s="40">
        <f t="shared" ref="R478" si="4905">((O478/O426)-1)*100</f>
        <v>-0.33783783783783994</v>
      </c>
      <c r="S478" s="40">
        <f t="shared" ref="S478" si="4906">((P478/P426)-1)*100</f>
        <v>-1.3079667063020217</v>
      </c>
      <c r="T478" s="40">
        <f t="shared" ref="T478" si="4907">((P478/Q478)-1)*100</f>
        <v>14.746543778801847</v>
      </c>
      <c r="V478" s="45">
        <v>204440</v>
      </c>
      <c r="W478" s="45">
        <v>95606</v>
      </c>
      <c r="X478" s="45">
        <v>8400</v>
      </c>
      <c r="Y478" s="45">
        <v>308446</v>
      </c>
      <c r="Z478" s="36">
        <f t="shared" ref="Z478" si="4908">AVERAGE(Y475,Y476,Y477,Y478)</f>
        <v>294705.25</v>
      </c>
      <c r="AA478" s="36">
        <f t="shared" ref="AA478" si="4909">AVERAGE(Z426,Z374,Z322)</f>
        <v>304783.41666666669</v>
      </c>
      <c r="AB478" s="40">
        <f t="shared" ref="AB478" si="4910">((Y478/Y426)-1)*100</f>
        <v>-20.656977491961413</v>
      </c>
      <c r="AC478" s="40">
        <f t="shared" ref="AC478" si="4911">((Z478/Z426)-1)*100</f>
        <v>-30.066609952101111</v>
      </c>
      <c r="AD478" s="40">
        <f t="shared" ref="AD478" si="4912">((Z478/AA478)-1)*100</f>
        <v>-3.3066650334486192</v>
      </c>
      <c r="AF478" s="36">
        <v>0</v>
      </c>
      <c r="AG478" s="36">
        <v>0</v>
      </c>
      <c r="AH478" s="36">
        <v>1400</v>
      </c>
      <c r="AI478" s="36">
        <v>1400</v>
      </c>
      <c r="AJ478" s="36">
        <f t="shared" ref="AJ478" si="4913">AVERAGE(AI475,AI476,AI477,AI478)</f>
        <v>8955.5</v>
      </c>
      <c r="AK478" s="36">
        <f t="shared" ref="AK478" si="4914">AVERAGE(AJ426,AJ374,AJ322)</f>
        <v>7448.333333333333</v>
      </c>
      <c r="AL478" s="40">
        <f t="shared" ref="AL478" si="4915">((AI478/AI426)-1)*100</f>
        <v>-84.946236559139791</v>
      </c>
      <c r="AM478" s="40">
        <f t="shared" ref="AM478" si="4916">((AJ478/AJ426)-1)*100</f>
        <v>-7.8103207810320541E-2</v>
      </c>
      <c r="AN478" s="40">
        <f t="shared" ref="AN478" si="4917">((AJ478/AK478)-1)*100</f>
        <v>20.234951890803309</v>
      </c>
      <c r="AP478" s="41">
        <f t="shared" si="4879"/>
        <v>443260</v>
      </c>
      <c r="AQ478" s="36">
        <f t="shared" si="4880"/>
        <v>272656</v>
      </c>
      <c r="AR478" s="41">
        <f t="shared" si="4881"/>
        <v>30800</v>
      </c>
      <c r="AS478" s="36">
        <f t="shared" si="4882"/>
        <v>746716</v>
      </c>
      <c r="AT478" s="36">
        <f t="shared" ref="AT478" si="4918">AVERAGE(AS475,AS476,AS477,AS478)</f>
        <v>878568</v>
      </c>
      <c r="AU478" s="36">
        <f t="shared" ref="AU478" si="4919">AVERAGE(AT426,AT374,AT322)</f>
        <v>754469.41666666663</v>
      </c>
      <c r="AV478" s="40">
        <f t="shared" ref="AV478" si="4920">((AS478/AS426)-1)*100</f>
        <v>-13.152361014189351</v>
      </c>
      <c r="AW478" s="40">
        <f t="shared" ref="AW478" si="4921">((AT478/AT426)-1)*100</f>
        <v>3.2510698909219649</v>
      </c>
      <c r="AX478" s="40">
        <f t="shared" ref="AX478" si="4922">((AT478/AU478)-1)*100</f>
        <v>16.448457762756675</v>
      </c>
      <c r="AZ478" s="36">
        <f t="shared" si="4888"/>
        <v>407.37</v>
      </c>
      <c r="BA478" s="36">
        <f t="shared" si="4889"/>
        <v>29.5</v>
      </c>
      <c r="BB478" s="36">
        <f t="shared" si="4890"/>
        <v>308.44600000000003</v>
      </c>
      <c r="BC478" s="36">
        <f t="shared" si="4891"/>
        <v>1.4</v>
      </c>
      <c r="BD478" s="36">
        <f t="shared" si="4892"/>
        <v>746.71600000000001</v>
      </c>
      <c r="BE478" s="41">
        <f t="shared" ref="BE478" si="4923">+AZ478+BE477</f>
        <v>19688.345000000001</v>
      </c>
      <c r="BF478" s="41">
        <f t="shared" ref="BF478" si="4924">+BA478+BF477</f>
        <v>1438.3949999999998</v>
      </c>
      <c r="BG478" s="41">
        <f t="shared" ref="BG478" si="4925">+BB478+BG477</f>
        <v>8355.7500000000018</v>
      </c>
      <c r="BH478" s="41">
        <f t="shared" ref="BH478" si="4926">+BC478+BH477</f>
        <v>421.96899999999994</v>
      </c>
      <c r="BI478" s="41">
        <f t="shared" ref="BI478" si="4927">+BD478+BI477</f>
        <v>29904.458999999995</v>
      </c>
      <c r="BJ478" s="1">
        <v>51</v>
      </c>
    </row>
    <row r="479" spans="1:62" x14ac:dyDescent="0.25">
      <c r="A479" s="33">
        <f t="shared" si="220"/>
        <v>40908</v>
      </c>
      <c r="B479" s="45">
        <v>150252</v>
      </c>
      <c r="C479" s="45">
        <v>82517</v>
      </c>
      <c r="D479" s="48">
        <v>0</v>
      </c>
      <c r="E479" s="36">
        <v>232769</v>
      </c>
      <c r="F479" s="36">
        <f t="shared" ref="F479" si="4928">AVERAGE(E476,E477,E478,E479)</f>
        <v>446561.5</v>
      </c>
      <c r="G479" s="36">
        <f t="shared" ref="G479" si="4929">AVERAGE(F427,F375,F323)</f>
        <v>353869.75</v>
      </c>
      <c r="H479" s="40">
        <f t="shared" ref="H479" si="4930">((E479/E427)-1)*100</f>
        <v>-34.059773371104818</v>
      </c>
      <c r="I479" s="40">
        <f t="shared" ref="I479" si="4931">((F479/F427)-1)*100</f>
        <v>24.557275904484843</v>
      </c>
      <c r="J479" s="40">
        <f t="shared" ref="J479" si="4932">((F479/G479)-1)*100</f>
        <v>26.193747840836924</v>
      </c>
      <c r="L479" s="36">
        <v>0</v>
      </c>
      <c r="M479" s="36">
        <v>14350</v>
      </c>
      <c r="N479" s="48">
        <v>7400</v>
      </c>
      <c r="O479" s="36">
        <v>21750</v>
      </c>
      <c r="P479" s="36">
        <f t="shared" ref="P479" si="4933">AVERAGE(O476,O477,O478,O479)</f>
        <v>23187.5</v>
      </c>
      <c r="Q479" s="36">
        <f t="shared" ref="Q479" si="4934">AVERAGE(P427,P375,P323)</f>
        <v>17835.583333333332</v>
      </c>
      <c r="R479" s="40">
        <f t="shared" ref="R479" si="4935">((O479/O427)-1)*100</f>
        <v>-14.705882352941179</v>
      </c>
      <c r="S479" s="40">
        <f t="shared" ref="S479" si="4936">((P479/P427)-1)*100</f>
        <v>-7.7573346593734493</v>
      </c>
      <c r="T479" s="40">
        <f t="shared" ref="T479" si="4937">((P479/Q479)-1)*100</f>
        <v>30.00696173847226</v>
      </c>
      <c r="V479" s="45">
        <v>99375</v>
      </c>
      <c r="W479" s="45">
        <v>78060</v>
      </c>
      <c r="X479" s="45">
        <v>19600</v>
      </c>
      <c r="Y479" s="45">
        <v>197035</v>
      </c>
      <c r="Z479" s="36">
        <f t="shared" ref="Z479" si="4938">AVERAGE(Y476,Y477,Y478,Y479)</f>
        <v>285021.75</v>
      </c>
      <c r="AA479" s="36">
        <f t="shared" ref="AA479" si="4939">AVERAGE(Z427,Z375,Z323)</f>
        <v>250988.25</v>
      </c>
      <c r="AB479" s="40">
        <f t="shared" ref="AB479" si="4940">((Y479/Y427)-1)*100</f>
        <v>9.585650723025573</v>
      </c>
      <c r="AC479" s="40">
        <f t="shared" ref="AC479" si="4941">((Z479/Z427)-1)*100</f>
        <v>-11.573865090629877</v>
      </c>
      <c r="AD479" s="40">
        <f t="shared" ref="AD479" si="4942">((Z479/AA479)-1)*100</f>
        <v>13.559798118039401</v>
      </c>
      <c r="AF479" s="36">
        <v>0</v>
      </c>
      <c r="AG479" s="36">
        <v>0</v>
      </c>
      <c r="AH479" s="36">
        <v>0</v>
      </c>
      <c r="AI479" s="36">
        <v>0</v>
      </c>
      <c r="AJ479" s="36">
        <f t="shared" ref="AJ479" si="4943">AVERAGE(AI476,AI477,AI478,AI479)</f>
        <v>2237.5</v>
      </c>
      <c r="AK479" s="36">
        <f t="shared" ref="AK479" si="4944">AVERAGE(AJ427,AJ375,AJ323)</f>
        <v>7262.5</v>
      </c>
      <c r="AL479" s="40">
        <f t="shared" ref="AL479" si="4945">((AI479/AI427)-1)*100</f>
        <v>-100</v>
      </c>
      <c r="AM479" s="40">
        <f t="shared" ref="AM479" si="4946">((AJ479/AJ427)-1)*100</f>
        <v>-73.481481481481481</v>
      </c>
      <c r="AN479" s="40">
        <f t="shared" ref="AN479" si="4947">((AJ479/AK479)-1)*100</f>
        <v>-69.191049913941484</v>
      </c>
      <c r="AP479" s="41">
        <f t="shared" si="4879"/>
        <v>249627</v>
      </c>
      <c r="AQ479" s="36">
        <f t="shared" si="4880"/>
        <v>174927</v>
      </c>
      <c r="AR479" s="41">
        <f t="shared" si="4881"/>
        <v>27000</v>
      </c>
      <c r="AS479" s="36">
        <f t="shared" si="4882"/>
        <v>451554</v>
      </c>
      <c r="AT479" s="36">
        <f t="shared" ref="AT479" si="4948">AVERAGE(AS476,AS477,AS478,AS479)</f>
        <v>757008.25</v>
      </c>
      <c r="AU479" s="36">
        <f t="shared" ref="AU479" si="4949">AVERAGE(AT427,AT375,AT323)</f>
        <v>629956.08333333337</v>
      </c>
      <c r="AV479" s="40">
        <f t="shared" ref="AV479" si="4950">((AS479/AS427)-1)*100</f>
        <v>-20.605890109890112</v>
      </c>
      <c r="AW479" s="40">
        <f t="shared" ref="AW479" si="4951">((AT479/AT427)-1)*100</f>
        <v>5.961011811654604</v>
      </c>
      <c r="AX479" s="40">
        <f t="shared" ref="AX479" si="4952">((AT479/AU479)-1)*100</f>
        <v>20.168416502049812</v>
      </c>
      <c r="AZ479" s="36">
        <f t="shared" si="4888"/>
        <v>232.76900000000001</v>
      </c>
      <c r="BA479" s="36">
        <f t="shared" si="4889"/>
        <v>21.75</v>
      </c>
      <c r="BB479" s="36">
        <f t="shared" si="4890"/>
        <v>197.035</v>
      </c>
      <c r="BC479" s="36">
        <f t="shared" si="4891"/>
        <v>0</v>
      </c>
      <c r="BD479" s="36">
        <f t="shared" si="4892"/>
        <v>451.55399999999997</v>
      </c>
      <c r="BE479" s="41">
        <f t="shared" ref="BE479" si="4953">+AZ479+BE478</f>
        <v>19921.114000000001</v>
      </c>
      <c r="BF479" s="41">
        <f t="shared" ref="BF479" si="4954">+BA479+BF478</f>
        <v>1460.1449999999998</v>
      </c>
      <c r="BG479" s="41">
        <f t="shared" ref="BG479" si="4955">+BB479+BG478</f>
        <v>8552.7850000000017</v>
      </c>
      <c r="BH479" s="41">
        <f t="shared" ref="BH479" si="4956">+BC479+BH478</f>
        <v>421.96899999999994</v>
      </c>
      <c r="BI479" s="41">
        <f t="shared" ref="BI479" si="4957">+BD479+BI478</f>
        <v>30356.012999999995</v>
      </c>
      <c r="BJ479" s="1">
        <v>52</v>
      </c>
    </row>
    <row r="480" spans="1:62" x14ac:dyDescent="0.25">
      <c r="A480" s="33">
        <f t="shared" si="220"/>
        <v>40915</v>
      </c>
      <c r="B480" s="45">
        <v>153960</v>
      </c>
      <c r="C480" s="45">
        <v>100547</v>
      </c>
      <c r="D480" s="48">
        <v>0</v>
      </c>
      <c r="E480" s="36">
        <v>254507</v>
      </c>
      <c r="F480" s="36">
        <f t="shared" ref="F480" si="4958">AVERAGE(E477,E478,E479,E480)</f>
        <v>338333.75</v>
      </c>
      <c r="G480" s="36">
        <f t="shared" ref="G480" si="4959">AVERAGE(F428,F376,F324)</f>
        <v>290842.16666666669</v>
      </c>
      <c r="H480" s="40">
        <f t="shared" ref="H480" si="4960">((E480/E428)-1)*100</f>
        <v>-7.8440815439765332</v>
      </c>
      <c r="I480" s="40">
        <f t="shared" ref="I480" si="4961">((F480/F428)-1)*100</f>
        <v>-4.0469677697470345</v>
      </c>
      <c r="J480" s="40">
        <f t="shared" ref="J480" si="4962">((F480/G480)-1)*100</f>
        <v>16.328988288607849</v>
      </c>
      <c r="L480" s="36">
        <v>1600</v>
      </c>
      <c r="M480" s="45">
        <v>5300</v>
      </c>
      <c r="N480" s="45">
        <v>14000</v>
      </c>
      <c r="O480" s="36">
        <v>20900</v>
      </c>
      <c r="P480" s="36">
        <f t="shared" ref="P480" si="4963">AVERAGE(O477,O478,O479,O480)</f>
        <v>24362.5</v>
      </c>
      <c r="Q480" s="36">
        <f t="shared" ref="Q480" si="4964">AVERAGE(P428,P376,P324)</f>
        <v>16256.75</v>
      </c>
      <c r="R480" s="40">
        <f t="shared" ref="R480" si="4965">((O480/O428)-1)*100</f>
        <v>11.764705882352944</v>
      </c>
      <c r="S480" s="40">
        <f t="shared" ref="S480" si="4966">((P480/P428)-1)*100</f>
        <v>7.9180509413067535</v>
      </c>
      <c r="T480" s="40">
        <f t="shared" ref="T480" si="4967">((P480/Q480)-1)*100</f>
        <v>49.86082704107524</v>
      </c>
      <c r="V480" s="45">
        <v>103148</v>
      </c>
      <c r="W480" s="45">
        <v>120400</v>
      </c>
      <c r="X480" s="45">
        <v>9800</v>
      </c>
      <c r="Y480" s="45">
        <v>233348</v>
      </c>
      <c r="Z480" s="36">
        <f t="shared" ref="Z480" si="4968">AVERAGE(Y477,Y478,Y479,Y480)</f>
        <v>279700.75</v>
      </c>
      <c r="AA480" s="36">
        <f t="shared" ref="AA480" si="4969">AVERAGE(Z428,Z376,Z324)</f>
        <v>220934.75</v>
      </c>
      <c r="AB480" s="40">
        <f t="shared" ref="AB480" si="4970">((Y480/Y428)-1)*100</f>
        <v>-12.848552754435104</v>
      </c>
      <c r="AC480" s="40">
        <f t="shared" ref="AC480" si="4971">((Z480/Z428)-1)*100</f>
        <v>-4.5072165652392915</v>
      </c>
      <c r="AD480" s="40">
        <f t="shared" ref="AD480" si="4972">((Z480/AA480)-1)*100</f>
        <v>26.598803492886482</v>
      </c>
      <c r="AF480" s="36">
        <v>0</v>
      </c>
      <c r="AG480" s="36">
        <v>0</v>
      </c>
      <c r="AH480" s="36">
        <v>0</v>
      </c>
      <c r="AI480" s="36">
        <v>0</v>
      </c>
      <c r="AJ480" s="36">
        <f t="shared" ref="AJ480" si="4973">AVERAGE(AI477,AI478,AI479,AI480)</f>
        <v>1187.5</v>
      </c>
      <c r="AK480" s="36">
        <f t="shared" ref="AK480" si="4974">AVERAGE(AJ428,AJ376,AJ324)</f>
        <v>7533.333333333333</v>
      </c>
      <c r="AL480" s="40">
        <f t="shared" ref="AL480" si="4975">((AI480/AI428)-1)*100</f>
        <v>-100</v>
      </c>
      <c r="AM480" s="40">
        <f t="shared" ref="AM480" si="4976">((AJ480/AJ428)-1)*100</f>
        <v>-86.676016830294529</v>
      </c>
      <c r="AN480" s="40">
        <f t="shared" ref="AN480" si="4977">((AJ480/AK480)-1)*100</f>
        <v>-84.236725663716811</v>
      </c>
      <c r="AP480" s="41">
        <f t="shared" si="4879"/>
        <v>258708</v>
      </c>
      <c r="AQ480" s="36">
        <f t="shared" si="4880"/>
        <v>226247</v>
      </c>
      <c r="AR480" s="41">
        <f t="shared" si="4881"/>
        <v>23800</v>
      </c>
      <c r="AS480" s="36">
        <f t="shared" si="4882"/>
        <v>508755</v>
      </c>
      <c r="AT480" s="36">
        <f t="shared" ref="AT480" si="4978">AVERAGE(AS477,AS478,AS479,AS480)</f>
        <v>643584.5</v>
      </c>
      <c r="AU480" s="36">
        <f t="shared" ref="AU480" si="4979">AVERAGE(AT428,AT376,AT324)</f>
        <v>535567</v>
      </c>
      <c r="AV480" s="40">
        <f t="shared" ref="AV480" si="4980">((AS480/AS428)-1)*100</f>
        <v>-10.354701155906398</v>
      </c>
      <c r="AW480" s="40">
        <f t="shared" ref="AW480" si="4981">((AT480/AT428)-1)*100</f>
        <v>-4.9349070559761676</v>
      </c>
      <c r="AX480" s="40">
        <f t="shared" ref="AX480" si="4982">((AT480/AU480)-1)*100</f>
        <v>20.168811745309178</v>
      </c>
      <c r="AZ480" s="36">
        <f t="shared" si="4888"/>
        <v>254.50700000000001</v>
      </c>
      <c r="BA480" s="36">
        <f t="shared" si="4889"/>
        <v>20.9</v>
      </c>
      <c r="BB480" s="36">
        <f t="shared" si="4890"/>
        <v>233.34800000000001</v>
      </c>
      <c r="BC480" s="36">
        <f t="shared" si="4891"/>
        <v>0</v>
      </c>
      <c r="BD480" s="36">
        <f t="shared" si="4892"/>
        <v>508.755</v>
      </c>
      <c r="BE480" s="41">
        <f>AZ480</f>
        <v>254.50700000000001</v>
      </c>
      <c r="BF480" s="41">
        <f t="shared" ref="BF480:BI480" si="4983">BA480</f>
        <v>20.9</v>
      </c>
      <c r="BG480" s="41">
        <f t="shared" si="4983"/>
        <v>233.34800000000001</v>
      </c>
      <c r="BH480" s="41">
        <f t="shared" si="4983"/>
        <v>0</v>
      </c>
      <c r="BI480" s="41">
        <f t="shared" si="4983"/>
        <v>508.755</v>
      </c>
      <c r="BJ480" s="1">
        <v>1</v>
      </c>
    </row>
    <row r="481" spans="1:62" x14ac:dyDescent="0.25">
      <c r="A481" s="33">
        <f t="shared" si="220"/>
        <v>40922</v>
      </c>
      <c r="B481" s="45">
        <v>200300</v>
      </c>
      <c r="C481" s="45">
        <v>138672</v>
      </c>
      <c r="D481" s="48">
        <v>0</v>
      </c>
      <c r="E481" s="36">
        <v>338972</v>
      </c>
      <c r="F481" s="36">
        <f t="shared" ref="F481" si="4984">AVERAGE(E478,E479,E480,E481)</f>
        <v>308404.5</v>
      </c>
      <c r="G481" s="36">
        <f t="shared" ref="G481" si="4985">AVERAGE(F429,F377,F325)</f>
        <v>256682.08333333334</v>
      </c>
      <c r="H481" s="40">
        <f t="shared" ref="H481" si="4986">((E481/E429)-1)*100</f>
        <v>26.86267758499379</v>
      </c>
      <c r="I481" s="40">
        <f t="shared" ref="I481" si="4987">((F481/F429)-1)*100</f>
        <v>-7.1431582306874741</v>
      </c>
      <c r="J481" s="40">
        <f t="shared" ref="J481" si="4988">((F481/G481)-1)*100</f>
        <v>20.150380577789974</v>
      </c>
      <c r="L481" s="36">
        <v>0</v>
      </c>
      <c r="M481" s="45">
        <v>5186</v>
      </c>
      <c r="N481" s="45">
        <v>19600</v>
      </c>
      <c r="O481" s="36">
        <v>24786</v>
      </c>
      <c r="P481" s="36">
        <f t="shared" ref="P481" si="4989">AVERAGE(O478,O479,O480,O481)</f>
        <v>24234</v>
      </c>
      <c r="Q481" s="36">
        <f t="shared" ref="Q481" si="4990">AVERAGE(P429,P377,P325)</f>
        <v>17090.083333333332</v>
      </c>
      <c r="R481" s="40">
        <f t="shared" ref="R481" si="4991">((O481/O429)-1)*100</f>
        <v>37.700000000000003</v>
      </c>
      <c r="S481" s="40">
        <f t="shared" ref="S481" si="4992">((P481/P429)-1)*100</f>
        <v>5.5947712418300544</v>
      </c>
      <c r="T481" s="40">
        <f t="shared" ref="T481" si="4993">((P481/Q481)-1)*100</f>
        <v>41.801532077569362</v>
      </c>
      <c r="V481" s="45">
        <v>81200</v>
      </c>
      <c r="W481" s="45">
        <v>136830</v>
      </c>
      <c r="X481" s="45">
        <v>16800</v>
      </c>
      <c r="Y481" s="45">
        <v>234830</v>
      </c>
      <c r="Z481" s="36">
        <f t="shared" ref="Z481" si="4994">AVERAGE(Y478,Y479,Y480,Y481)</f>
        <v>243414.75</v>
      </c>
      <c r="AA481" s="36">
        <f t="shared" ref="AA481" si="4995">AVERAGE(Z429,Z377,Z325)</f>
        <v>217436.16666666666</v>
      </c>
      <c r="AB481" s="40">
        <f t="shared" ref="AB481" si="4996">((Y481/Y429)-1)*100</f>
        <v>-6.3228019786181537</v>
      </c>
      <c r="AC481" s="40">
        <f t="shared" ref="AC481" si="4997">((Z481/Z429)-1)*100</f>
        <v>-10.425306813372837</v>
      </c>
      <c r="AD481" s="40">
        <f t="shared" ref="AD481" si="4998">((Z481/AA481)-1)*100</f>
        <v>11.947682729873987</v>
      </c>
      <c r="AF481" s="36">
        <v>0</v>
      </c>
      <c r="AG481" s="36">
        <v>0</v>
      </c>
      <c r="AH481" s="36">
        <v>0</v>
      </c>
      <c r="AI481" s="36">
        <v>0</v>
      </c>
      <c r="AJ481" s="36">
        <f t="shared" ref="AJ481" si="4999">AVERAGE(AI478,AI479,AI480,AI481)</f>
        <v>350</v>
      </c>
      <c r="AK481" s="36">
        <f t="shared" ref="AK481" si="5000">AVERAGE(AJ429,AJ377,AJ325)</f>
        <v>5566.666666666667</v>
      </c>
      <c r="AL481" s="40">
        <f t="shared" ref="AL481" si="5001">((AI481/AI429)-1)*100</f>
        <v>-100</v>
      </c>
      <c r="AM481" s="40">
        <f t="shared" ref="AM481" si="5002">((AJ481/AJ429)-1)*100</f>
        <v>-94.973070017953319</v>
      </c>
      <c r="AN481" s="40">
        <f t="shared" ref="AN481" si="5003">((AJ481/AK481)-1)*100</f>
        <v>-93.712574850299404</v>
      </c>
      <c r="AP481" s="41">
        <f t="shared" si="4879"/>
        <v>281500</v>
      </c>
      <c r="AQ481" s="36">
        <f t="shared" si="4880"/>
        <v>280688</v>
      </c>
      <c r="AR481" s="41">
        <f t="shared" si="4881"/>
        <v>36400</v>
      </c>
      <c r="AS481" s="36">
        <f t="shared" si="4882"/>
        <v>598588</v>
      </c>
      <c r="AT481" s="36">
        <f t="shared" ref="AT481" si="5004">AVERAGE(AS478,AS479,AS480,AS481)</f>
        <v>576403.25</v>
      </c>
      <c r="AU481" s="36">
        <f t="shared" ref="AU481" si="5005">AVERAGE(AT429,AT377,AT325)</f>
        <v>496775</v>
      </c>
      <c r="AV481" s="40">
        <f t="shared" ref="AV481" si="5006">((AS481/AS429)-1)*100</f>
        <v>11.039630775623465</v>
      </c>
      <c r="AW481" s="40">
        <f t="shared" ref="AW481" si="5007">((AT481/AT429)-1)*100</f>
        <v>-9.054034757761487</v>
      </c>
      <c r="AX481" s="40">
        <f t="shared" ref="AX481" si="5008">((AT481/AU481)-1)*100</f>
        <v>16.029037290523874</v>
      </c>
      <c r="AZ481" s="36">
        <f t="shared" si="4888"/>
        <v>338.97199999999998</v>
      </c>
      <c r="BA481" s="36">
        <f t="shared" si="4889"/>
        <v>24.786000000000001</v>
      </c>
      <c r="BB481" s="36">
        <f t="shared" si="4890"/>
        <v>234.83</v>
      </c>
      <c r="BC481" s="36">
        <f t="shared" si="4891"/>
        <v>0</v>
      </c>
      <c r="BD481" s="36">
        <f t="shared" si="4892"/>
        <v>598.58799999999997</v>
      </c>
      <c r="BE481" s="41">
        <f t="shared" ref="BE481:BI482" si="5009">BE480+AZ481</f>
        <v>593.47900000000004</v>
      </c>
      <c r="BF481" s="41">
        <f t="shared" si="5009"/>
        <v>45.686</v>
      </c>
      <c r="BG481" s="41">
        <f t="shared" si="5009"/>
        <v>468.178</v>
      </c>
      <c r="BH481" s="41">
        <f t="shared" si="5009"/>
        <v>0</v>
      </c>
      <c r="BI481" s="41">
        <f t="shared" si="5009"/>
        <v>1107.3429999999998</v>
      </c>
      <c r="BJ481" s="1">
        <v>2</v>
      </c>
    </row>
    <row r="482" spans="1:62" x14ac:dyDescent="0.25">
      <c r="A482" s="33">
        <f t="shared" si="220"/>
        <v>40929</v>
      </c>
      <c r="B482" s="45">
        <v>240300</v>
      </c>
      <c r="C482" s="45">
        <v>117150</v>
      </c>
      <c r="D482" s="48">
        <v>0</v>
      </c>
      <c r="E482" s="36">
        <v>357450</v>
      </c>
      <c r="F482" s="36">
        <f t="shared" ref="F482" si="5010">AVERAGE(E479,E480,E481,E482)</f>
        <v>295924.5</v>
      </c>
      <c r="G482" s="36">
        <f t="shared" ref="G482" si="5011">AVERAGE(F430,F378,F326)</f>
        <v>259546.08333333334</v>
      </c>
      <c r="H482" s="40">
        <f t="shared" ref="H482" si="5012">((E482/E430)-1)*100</f>
        <v>18.616226978596305</v>
      </c>
      <c r="I482" s="40">
        <f t="shared" ref="I482" si="5013">((F482/F430)-1)*100</f>
        <v>-1.1703943171837095</v>
      </c>
      <c r="J482" s="40">
        <f t="shared" ref="J482" si="5014">((F482/G482)-1)*100</f>
        <v>14.016168612317713</v>
      </c>
      <c r="L482" s="36">
        <v>15400</v>
      </c>
      <c r="M482" s="45">
        <v>10600</v>
      </c>
      <c r="N482" s="45">
        <v>11200</v>
      </c>
      <c r="O482" s="36">
        <v>37200</v>
      </c>
      <c r="P482" s="36">
        <f t="shared" ref="P482" si="5015">AVERAGE(O479,O480,O481,O482)</f>
        <v>26159</v>
      </c>
      <c r="Q482" s="36">
        <f t="shared" ref="Q482" si="5016">AVERAGE(P430,P378,P326)</f>
        <v>17378.916666666668</v>
      </c>
      <c r="R482" s="40">
        <f t="shared" ref="R482" si="5017">((O482/O430)-1)*100</f>
        <v>94.764397905759168</v>
      </c>
      <c r="S482" s="40">
        <f t="shared" ref="S482" si="5018">((P482/P430)-1)*100</f>
        <v>28.703567035670364</v>
      </c>
      <c r="T482" s="40">
        <f t="shared" ref="T482" si="5019">((P482/Q482)-1)*100</f>
        <v>50.521465185305935</v>
      </c>
      <c r="V482" s="45">
        <v>165699</v>
      </c>
      <c r="W482" s="45">
        <v>109026</v>
      </c>
      <c r="X482" s="45">
        <v>18200</v>
      </c>
      <c r="Y482" s="45">
        <v>292925</v>
      </c>
      <c r="Z482" s="36">
        <f t="shared" ref="Z482" si="5020">AVERAGE(Y479,Y480,Y481,Y482)</f>
        <v>239534.5</v>
      </c>
      <c r="AA482" s="36">
        <f t="shared" ref="AA482" si="5021">AVERAGE(Z430,Z378,Z326)</f>
        <v>222092.33333333334</v>
      </c>
      <c r="AB482" s="40">
        <f t="shared" ref="AB482" si="5022">((Y482/Y430)-1)*100</f>
        <v>15.370224497833785</v>
      </c>
      <c r="AC482" s="40">
        <f t="shared" ref="AC482" si="5023">((Z482/Z430)-1)*100</f>
        <v>0.63100627015217903</v>
      </c>
      <c r="AD482" s="40">
        <f t="shared" ref="AD482" si="5024">((Z482/AA482)-1)*100</f>
        <v>7.8535654089815443</v>
      </c>
      <c r="AF482" s="36">
        <v>0</v>
      </c>
      <c r="AG482" s="36">
        <v>0</v>
      </c>
      <c r="AH482" s="36">
        <v>1400</v>
      </c>
      <c r="AI482" s="36">
        <v>1400</v>
      </c>
      <c r="AJ482" s="36">
        <f t="shared" ref="AJ482" si="5025">AVERAGE(AI479,AI480,AI481,AI482)</f>
        <v>350</v>
      </c>
      <c r="AK482" s="36">
        <f t="shared" ref="AK482" si="5026">AVERAGE(AJ430,AJ378,AJ326)</f>
        <v>5641.666666666667</v>
      </c>
      <c r="AL482" s="40">
        <f t="shared" ref="AL482" si="5027">((AI482/AI430)-1)*100</f>
        <v>0</v>
      </c>
      <c r="AM482" s="40">
        <f t="shared" ref="AM482" si="5028">((AJ482/AJ430)-1)*100</f>
        <v>-92.982456140350877</v>
      </c>
      <c r="AN482" s="40">
        <f t="shared" ref="AN482" si="5029">((AJ482/AK482)-1)*100</f>
        <v>-93.796159527326438</v>
      </c>
      <c r="AP482" s="41">
        <f t="shared" si="4879"/>
        <v>421399</v>
      </c>
      <c r="AQ482" s="36">
        <f t="shared" si="4880"/>
        <v>236776</v>
      </c>
      <c r="AR482" s="41">
        <f t="shared" si="4881"/>
        <v>30800</v>
      </c>
      <c r="AS482" s="36">
        <f t="shared" si="4882"/>
        <v>688975</v>
      </c>
      <c r="AT482" s="36">
        <f t="shared" ref="AT482" si="5030">AVERAGE(AS479,AS480,AS481,AS482)</f>
        <v>561968</v>
      </c>
      <c r="AU482" s="36">
        <f t="shared" ref="AU482" si="5031">AVERAGE(AT430,AT378,AT326)</f>
        <v>504659</v>
      </c>
      <c r="AV482" s="40">
        <f t="shared" ref="AV482" si="5032">((AS482/AS430)-1)*100</f>
        <v>19.665653495440736</v>
      </c>
      <c r="AW482" s="40">
        <f t="shared" ref="AW482" si="5033">((AT482/AT430)-1)*100</f>
        <v>-0.14321912526165104</v>
      </c>
      <c r="AX482" s="40">
        <f t="shared" ref="AX482" si="5034">((AT482/AU482)-1)*100</f>
        <v>11.355984932399888</v>
      </c>
      <c r="AZ482" s="36">
        <f t="shared" si="4888"/>
        <v>357.45</v>
      </c>
      <c r="BA482" s="36">
        <f t="shared" si="4889"/>
        <v>37.200000000000003</v>
      </c>
      <c r="BB482" s="36">
        <f t="shared" si="4890"/>
        <v>292.92500000000001</v>
      </c>
      <c r="BC482" s="36">
        <f t="shared" si="4891"/>
        <v>1.4</v>
      </c>
      <c r="BD482" s="36">
        <f t="shared" si="4892"/>
        <v>688.97500000000002</v>
      </c>
      <c r="BE482" s="41">
        <f t="shared" si="5009"/>
        <v>950.92900000000009</v>
      </c>
      <c r="BF482" s="41">
        <f t="shared" si="5009"/>
        <v>82.885999999999996</v>
      </c>
      <c r="BG482" s="41">
        <f t="shared" si="5009"/>
        <v>761.10300000000007</v>
      </c>
      <c r="BH482" s="41">
        <f t="shared" si="5009"/>
        <v>1.4</v>
      </c>
      <c r="BI482" s="41">
        <f t="shared" si="5009"/>
        <v>1796.3179999999998</v>
      </c>
      <c r="BJ482" s="1">
        <v>3</v>
      </c>
    </row>
    <row r="483" spans="1:62" x14ac:dyDescent="0.25">
      <c r="A483" s="33">
        <f t="shared" si="220"/>
        <v>40936</v>
      </c>
      <c r="B483" s="45">
        <v>225400</v>
      </c>
      <c r="C483" s="45">
        <v>116950</v>
      </c>
      <c r="D483" s="48">
        <v>0</v>
      </c>
      <c r="E483" s="36">
        <v>342350</v>
      </c>
      <c r="F483" s="36">
        <f t="shared" ref="F483" si="5035">AVERAGE(E480,E481,E482,E483)</f>
        <v>323319.75</v>
      </c>
      <c r="G483" s="36">
        <f t="shared" ref="G483" si="5036">AVERAGE(F431,F379,F327)</f>
        <v>265111.16666666669</v>
      </c>
      <c r="H483" s="40">
        <f t="shared" ref="H483" si="5037">((E483/E431)-1)*100</f>
        <v>0.27826596367896972</v>
      </c>
      <c r="I483" s="40">
        <f t="shared" ref="I483" si="5038">((F483/F431)-1)*100</f>
        <v>9.0347824327468906</v>
      </c>
      <c r="J483" s="40">
        <f t="shared" ref="J483" si="5039">((F483/G483)-1)*100</f>
        <v>21.95629254897473</v>
      </c>
      <c r="L483" s="36">
        <v>0</v>
      </c>
      <c r="M483" s="45">
        <v>3600</v>
      </c>
      <c r="N483" s="45">
        <v>12600</v>
      </c>
      <c r="O483" s="36">
        <v>16200</v>
      </c>
      <c r="P483" s="36">
        <f t="shared" ref="P483" si="5040">AVERAGE(O480,O481,O482,O483)</f>
        <v>24771.5</v>
      </c>
      <c r="Q483" s="36">
        <f t="shared" ref="Q483" si="5041">AVERAGE(P431,P379,P327)</f>
        <v>17005.833333333332</v>
      </c>
      <c r="R483" s="40">
        <f t="shared" ref="R483" si="5042">((O483/O431)-1)*100</f>
        <v>-22.857142857142854</v>
      </c>
      <c r="S483" s="40">
        <f t="shared" ref="S483" si="5043">((P483/P431)-1)*100</f>
        <v>29.018229166666675</v>
      </c>
      <c r="T483" s="40">
        <f t="shared" ref="T483" si="5044">((P483/Q483)-1)*100</f>
        <v>45.66472288920469</v>
      </c>
      <c r="V483" s="45">
        <v>109200</v>
      </c>
      <c r="W483" s="45">
        <v>120750</v>
      </c>
      <c r="X483" s="45">
        <v>27200</v>
      </c>
      <c r="Y483" s="45">
        <v>257150</v>
      </c>
      <c r="Z483" s="36">
        <f t="shared" ref="Z483" si="5045">AVERAGE(Y480,Y481,Y482,Y483)</f>
        <v>254563.25</v>
      </c>
      <c r="AA483" s="36">
        <f t="shared" ref="AA483" si="5046">AVERAGE(Z431,Z379,Z327)</f>
        <v>227913.91666666666</v>
      </c>
      <c r="AB483" s="40">
        <f t="shared" ref="AB483" si="5047">((Y483/Y431)-1)*100</f>
        <v>18.8484433927383</v>
      </c>
      <c r="AC483" s="40">
        <f t="shared" ref="AC483" si="5048">((Z483/Z431)-1)*100</f>
        <v>2.9892848979162556</v>
      </c>
      <c r="AD483" s="40">
        <f t="shared" ref="AD483" si="5049">((Z483/AA483)-1)*100</f>
        <v>11.692718778690935</v>
      </c>
      <c r="AF483" s="36">
        <v>0</v>
      </c>
      <c r="AG483" s="36">
        <v>5250</v>
      </c>
      <c r="AH483" s="36">
        <v>0</v>
      </c>
      <c r="AI483" s="36">
        <v>5250</v>
      </c>
      <c r="AJ483" s="36">
        <f t="shared" ref="AJ483" si="5050">AVERAGE(AI480,AI481,AI482,AI483)</f>
        <v>1662.5</v>
      </c>
      <c r="AK483" s="36">
        <f t="shared" ref="AK483" si="5051">AVERAGE(AJ431,AJ379,AJ327)</f>
        <v>4629.166666666667</v>
      </c>
      <c r="AL483" s="40">
        <f t="shared" ref="AL483" si="5052">((AI483/AI431)-1)*100</f>
        <v>14.130434782608692</v>
      </c>
      <c r="AM483" s="40">
        <f t="shared" ref="AM483" si="5053">((AJ483/AJ431)-1)*100</f>
        <v>-52.836879432624116</v>
      </c>
      <c r="AN483" s="40">
        <f t="shared" ref="AN483" si="5054">((AJ483/AK483)-1)*100</f>
        <v>-64.086408640864093</v>
      </c>
      <c r="AP483" s="41">
        <f t="shared" si="4879"/>
        <v>334600</v>
      </c>
      <c r="AQ483" s="36">
        <f t="shared" si="4880"/>
        <v>246550</v>
      </c>
      <c r="AR483" s="41">
        <f t="shared" si="4881"/>
        <v>39800</v>
      </c>
      <c r="AS483" s="36">
        <f t="shared" si="4882"/>
        <v>620950</v>
      </c>
      <c r="AT483" s="36">
        <f t="shared" ref="AT483" si="5055">AVERAGE(AS480,AS481,AS482,AS483)</f>
        <v>604317</v>
      </c>
      <c r="AU483" s="36">
        <f t="shared" ref="AU483" si="5056">AVERAGE(AT431,AT379,AT327)</f>
        <v>514660.08333333331</v>
      </c>
      <c r="AV483" s="40">
        <f t="shared" ref="AV483" si="5057">((AS483/AS431)-1)*100</f>
        <v>6.4422457179687642</v>
      </c>
      <c r="AW483" s="40">
        <f t="shared" ref="AW483" si="5058">((AT483/AT431)-1)*100</f>
        <v>6.6890172369504786</v>
      </c>
      <c r="AX483" s="40">
        <f t="shared" ref="AX483" si="5059">((AT483/AU483)-1)*100</f>
        <v>17.420608197546585</v>
      </c>
      <c r="AZ483" s="36">
        <f t="shared" si="4888"/>
        <v>342.35</v>
      </c>
      <c r="BA483" s="36">
        <f t="shared" si="4889"/>
        <v>16.2</v>
      </c>
      <c r="BB483" s="36">
        <f t="shared" si="4890"/>
        <v>257.14999999999998</v>
      </c>
      <c r="BC483" s="36">
        <f t="shared" si="4891"/>
        <v>5.25</v>
      </c>
      <c r="BD483" s="36">
        <f t="shared" si="4892"/>
        <v>620.95000000000005</v>
      </c>
      <c r="BE483" s="41">
        <f t="shared" ref="BE483" si="5060">BE482+AZ483</f>
        <v>1293.279</v>
      </c>
      <c r="BF483" s="41">
        <f t="shared" ref="BF483" si="5061">BF482+BA483</f>
        <v>99.085999999999999</v>
      </c>
      <c r="BG483" s="41">
        <f t="shared" ref="BG483" si="5062">BG482+BB483</f>
        <v>1018.253</v>
      </c>
      <c r="BH483" s="41">
        <f t="shared" ref="BH483" si="5063">BH482+BC483</f>
        <v>6.65</v>
      </c>
      <c r="BI483" s="41">
        <f t="shared" ref="BI483" si="5064">BI482+BD483</f>
        <v>2417.268</v>
      </c>
      <c r="BJ483" s="1">
        <v>4</v>
      </c>
    </row>
    <row r="484" spans="1:62" x14ac:dyDescent="0.25">
      <c r="A484" s="33">
        <f t="shared" si="220"/>
        <v>40943</v>
      </c>
      <c r="B484" s="45">
        <v>254600</v>
      </c>
      <c r="C484" s="45">
        <v>119568</v>
      </c>
      <c r="D484" s="48">
        <v>0</v>
      </c>
      <c r="E484" s="36">
        <v>374168</v>
      </c>
      <c r="F484" s="36">
        <f t="shared" ref="F484" si="5065">AVERAGE(E481,E482,E483,E484)</f>
        <v>353235</v>
      </c>
      <c r="G484" s="36">
        <f t="shared" ref="G484" si="5066">AVERAGE(F432,F380,F328)</f>
        <v>286137.5</v>
      </c>
      <c r="H484" s="40">
        <f t="shared" ref="H484" si="5067">((E484/E432)-1)*100</f>
        <v>41.181619916536484</v>
      </c>
      <c r="I484" s="40">
        <f t="shared" ref="I484" si="5068">((F484/F432)-1)*100</f>
        <v>20.253078371229272</v>
      </c>
      <c r="J484" s="40">
        <f t="shared" ref="J484" si="5069">((F484/G484)-1)*100</f>
        <v>23.44939059018829</v>
      </c>
      <c r="L484" s="36">
        <v>17300</v>
      </c>
      <c r="M484" s="45">
        <v>3200</v>
      </c>
      <c r="N484" s="45">
        <v>7000</v>
      </c>
      <c r="O484" s="36">
        <v>27500</v>
      </c>
      <c r="P484" s="36">
        <f t="shared" ref="P484" si="5070">AVERAGE(O481,O482,O483,O484)</f>
        <v>26421.5</v>
      </c>
      <c r="Q484" s="36">
        <f t="shared" ref="Q484" si="5071">AVERAGE(P432,P380,P328)</f>
        <v>19913.833333333332</v>
      </c>
      <c r="R484" s="40">
        <f t="shared" ref="R484" si="5072">((O484/O432)-1)*100</f>
        <v>82.119205298013242</v>
      </c>
      <c r="S484" s="40">
        <f t="shared" ref="S484" si="5073">((P484/P432)-1)*100</f>
        <v>44.379781420765021</v>
      </c>
      <c r="T484" s="40">
        <f t="shared" ref="T484" si="5074">((P484/Q484)-1)*100</f>
        <v>32.679125900755764</v>
      </c>
      <c r="V484" s="45">
        <v>161648</v>
      </c>
      <c r="W484" s="45">
        <v>121726</v>
      </c>
      <c r="X484" s="45">
        <v>29400</v>
      </c>
      <c r="Y484" s="45">
        <v>312774</v>
      </c>
      <c r="Z484" s="36">
        <f t="shared" ref="Z484" si="5075">AVERAGE(Y481,Y482,Y483,Y484)</f>
        <v>274419.75</v>
      </c>
      <c r="AA484" s="36">
        <f t="shared" ref="AA484" si="5076">AVERAGE(Z432,Z380,Z328)</f>
        <v>236874.16666666666</v>
      </c>
      <c r="AB484" s="40">
        <f t="shared" ref="AB484" si="5077">((Y484/Y432)-1)*100</f>
        <v>78.760687668602273</v>
      </c>
      <c r="AC484" s="40">
        <f t="shared" ref="AC484" si="5078">((Z484/Z432)-1)*100</f>
        <v>22.520303242714725</v>
      </c>
      <c r="AD484" s="40">
        <f t="shared" ref="AD484" si="5079">((Z484/AA484)-1)*100</f>
        <v>15.850433950515219</v>
      </c>
      <c r="AF484" s="36">
        <v>3200</v>
      </c>
      <c r="AG484" s="36">
        <v>0</v>
      </c>
      <c r="AH484" s="36">
        <v>2800</v>
      </c>
      <c r="AI484" s="36">
        <v>6000</v>
      </c>
      <c r="AJ484" s="36">
        <f t="shared" ref="AJ484" si="5080">AVERAGE(AI481,AI482,AI483,AI484)</f>
        <v>3162.5</v>
      </c>
      <c r="AK484" s="36">
        <f t="shared" ref="AK484" si="5081">AVERAGE(AJ432,AJ380,AJ328)</f>
        <v>5575</v>
      </c>
      <c r="AL484" s="40">
        <f t="shared" ref="AL484" si="5082">((AI484/AI432)-1)*100</f>
        <v>-17.808219178082197</v>
      </c>
      <c r="AM484" s="40">
        <f t="shared" ref="AM484" si="5083">((AJ484/AJ432)-1)*100</f>
        <v>-23.333333333333329</v>
      </c>
      <c r="AN484" s="40">
        <f t="shared" ref="AN484" si="5084">((AJ484/AK484)-1)*100</f>
        <v>-43.27354260089686</v>
      </c>
      <c r="AP484" s="41">
        <f t="shared" si="4879"/>
        <v>436748</v>
      </c>
      <c r="AQ484" s="36">
        <f t="shared" si="4880"/>
        <v>244494</v>
      </c>
      <c r="AR484" s="41">
        <f t="shared" si="4881"/>
        <v>39200</v>
      </c>
      <c r="AS484" s="36">
        <f t="shared" si="4882"/>
        <v>720442</v>
      </c>
      <c r="AT484" s="36">
        <f t="shared" ref="AT484" si="5085">AVERAGE(AS481,AS482,AS483,AS484)</f>
        <v>657238.75</v>
      </c>
      <c r="AU484" s="36">
        <f t="shared" ref="AU484" si="5086">AVERAGE(AT432,AT380,AT328)</f>
        <v>548500.5</v>
      </c>
      <c r="AV484" s="40">
        <f t="shared" ref="AV484" si="5087">((AS484/AS432)-1)*100</f>
        <v>55.806952512359587</v>
      </c>
      <c r="AW484" s="40">
        <f t="shared" ref="AW484" si="5088">((AT484/AT432)-1)*100</f>
        <v>21.677756240430845</v>
      </c>
      <c r="AX484" s="40">
        <f t="shared" ref="AX484" si="5089">((AT484/AU484)-1)*100</f>
        <v>19.824640086927904</v>
      </c>
      <c r="AZ484" s="36">
        <f t="shared" si="4888"/>
        <v>374.16800000000001</v>
      </c>
      <c r="BA484" s="36">
        <f t="shared" si="4889"/>
        <v>27.5</v>
      </c>
      <c r="BB484" s="36">
        <f t="shared" si="4890"/>
        <v>312.774</v>
      </c>
      <c r="BC484" s="36">
        <f t="shared" si="4891"/>
        <v>6</v>
      </c>
      <c r="BD484" s="36">
        <f t="shared" si="4892"/>
        <v>720.44200000000001</v>
      </c>
      <c r="BE484" s="41">
        <f t="shared" ref="BE484" si="5090">BE483+AZ484</f>
        <v>1667.4470000000001</v>
      </c>
      <c r="BF484" s="41">
        <f t="shared" ref="BF484" si="5091">BF483+BA484</f>
        <v>126.586</v>
      </c>
      <c r="BG484" s="41">
        <f t="shared" ref="BG484" si="5092">BG483+BB484</f>
        <v>1331.027</v>
      </c>
      <c r="BH484" s="41">
        <f t="shared" ref="BH484" si="5093">BH483+BC484</f>
        <v>12.65</v>
      </c>
      <c r="BI484" s="41">
        <f t="shared" ref="BI484" si="5094">BI483+BD484</f>
        <v>3137.71</v>
      </c>
      <c r="BJ484" s="1">
        <v>5</v>
      </c>
    </row>
    <row r="485" spans="1:62" x14ac:dyDescent="0.25">
      <c r="A485" s="33">
        <f t="shared" si="220"/>
        <v>40950</v>
      </c>
      <c r="B485" s="45">
        <v>253500</v>
      </c>
      <c r="C485" s="45">
        <v>178100</v>
      </c>
      <c r="D485" s="48">
        <v>0</v>
      </c>
      <c r="E485" s="36">
        <v>431600</v>
      </c>
      <c r="F485" s="36">
        <f t="shared" ref="F485" si="5095">AVERAGE(E482,E483,E484,E485)</f>
        <v>376392</v>
      </c>
      <c r="G485" s="36">
        <f t="shared" ref="G485" si="5096">AVERAGE(F433,F381,F329)</f>
        <v>293602.83333333331</v>
      </c>
      <c r="H485" s="40">
        <f t="shared" ref="H485" si="5097">((E485/E433)-1)*100</f>
        <v>85.14228845477399</v>
      </c>
      <c r="I485" s="40">
        <f t="shared" ref="I485" si="5098">((F485/F433)-1)*100</f>
        <v>31.963880956513059</v>
      </c>
      <c r="J485" s="40">
        <f t="shared" ref="J485" si="5099">((F485/G485)-1)*100</f>
        <v>28.197672933446949</v>
      </c>
      <c r="L485" s="36">
        <v>1600</v>
      </c>
      <c r="M485" s="45">
        <v>6950</v>
      </c>
      <c r="N485" s="45">
        <v>15400</v>
      </c>
      <c r="O485" s="36">
        <v>23950</v>
      </c>
      <c r="P485" s="36">
        <f t="shared" ref="P485" si="5100">AVERAGE(O482,O483,O484,O485)</f>
        <v>26212.5</v>
      </c>
      <c r="Q485" s="36">
        <f t="shared" ref="Q485" si="5101">AVERAGE(P433,P381,P329)</f>
        <v>18551.25</v>
      </c>
      <c r="R485" s="40">
        <f t="shared" ref="R485" si="5102">((O485/O433)-1)*100</f>
        <v>53.035143769968052</v>
      </c>
      <c r="S485" s="40">
        <f t="shared" ref="S485" si="5103">((P485/P433)-1)*100</f>
        <v>47.988708539167256</v>
      </c>
      <c r="T485" s="40">
        <f t="shared" ref="T485" si="5104">((P485/Q485)-1)*100</f>
        <v>41.297756215888427</v>
      </c>
      <c r="V485" s="45">
        <v>167100</v>
      </c>
      <c r="W485" s="45">
        <v>154300</v>
      </c>
      <c r="X485" s="45">
        <v>23800</v>
      </c>
      <c r="Y485" s="45">
        <v>345200</v>
      </c>
      <c r="Z485" s="36">
        <f t="shared" ref="Z485" si="5105">AVERAGE(Y482,Y483,Y484,Y485)</f>
        <v>302012.25</v>
      </c>
      <c r="AA485" s="36">
        <f t="shared" ref="AA485" si="5106">AVERAGE(Z433,Z381,Z329)</f>
        <v>232024</v>
      </c>
      <c r="AB485" s="40">
        <f t="shared" ref="AB485" si="5107">((Y485/Y433)-1)*100</f>
        <v>50.462458483345387</v>
      </c>
      <c r="AC485" s="40">
        <f t="shared" ref="AC485" si="5108">((Z485/Z433)-1)*100</f>
        <v>38.116095131605121</v>
      </c>
      <c r="AD485" s="40">
        <f t="shared" ref="AD485" si="5109">((Z485/AA485)-1)*100</f>
        <v>30.164228700479256</v>
      </c>
      <c r="AF485" s="36">
        <v>7500</v>
      </c>
      <c r="AG485" s="36">
        <v>0</v>
      </c>
      <c r="AH485" s="36">
        <v>2800</v>
      </c>
      <c r="AI485" s="36">
        <v>10300</v>
      </c>
      <c r="AJ485" s="36">
        <f t="shared" ref="AJ485" si="5110">AVERAGE(AI482,AI483,AI484,AI485)</f>
        <v>5737.5</v>
      </c>
      <c r="AK485" s="36">
        <f t="shared" ref="AK485" si="5111">AVERAGE(AJ433,AJ381,AJ329)</f>
        <v>6425</v>
      </c>
      <c r="AL485" s="40">
        <f t="shared" ref="AL485" si="5112">((AI485/AI433)-1)*100</f>
        <v>586.66666666666663</v>
      </c>
      <c r="AM485" s="40">
        <f t="shared" ref="AM485" si="5113">((AJ485/AJ433)-1)*100</f>
        <v>55.067567567567565</v>
      </c>
      <c r="AN485" s="40">
        <f t="shared" ref="AN485" si="5114">((AJ485/AK485)-1)*100</f>
        <v>-10.700389105058361</v>
      </c>
      <c r="AP485" s="41">
        <f t="shared" si="4879"/>
        <v>429700</v>
      </c>
      <c r="AQ485" s="36">
        <f t="shared" si="4880"/>
        <v>339350</v>
      </c>
      <c r="AR485" s="41">
        <f t="shared" si="4881"/>
        <v>42000</v>
      </c>
      <c r="AS485" s="36">
        <f t="shared" si="4882"/>
        <v>811050</v>
      </c>
      <c r="AT485" s="36">
        <f t="shared" ref="AT485" si="5115">AVERAGE(AS482,AS483,AS484,AS485)</f>
        <v>710354.25</v>
      </c>
      <c r="AU485" s="36">
        <f t="shared" ref="AU485" si="5116">AVERAGE(AT433,AT381,AT329)</f>
        <v>550603.08333333337</v>
      </c>
      <c r="AV485" s="40">
        <f t="shared" ref="AV485" si="5117">((AS485/AS433)-1)*100</f>
        <v>69.076536291886086</v>
      </c>
      <c r="AW485" s="40">
        <f t="shared" ref="AW485" si="5118">((AT485/AT433)-1)*100</f>
        <v>35.227911970554061</v>
      </c>
      <c r="AX485" s="40">
        <f t="shared" ref="AX485" si="5119">((AT485/AU485)-1)*100</f>
        <v>29.013852537755191</v>
      </c>
      <c r="AZ485" s="36">
        <f t="shared" si="4888"/>
        <v>431.6</v>
      </c>
      <c r="BA485" s="36">
        <f t="shared" si="4889"/>
        <v>23.95</v>
      </c>
      <c r="BB485" s="36">
        <f t="shared" si="4890"/>
        <v>345.2</v>
      </c>
      <c r="BC485" s="36">
        <f t="shared" si="4891"/>
        <v>10.3</v>
      </c>
      <c r="BD485" s="36">
        <f t="shared" si="4892"/>
        <v>811.05</v>
      </c>
      <c r="BE485" s="41">
        <f t="shared" ref="BE485" si="5120">BE484+AZ485</f>
        <v>2099.047</v>
      </c>
      <c r="BF485" s="41">
        <f t="shared" ref="BF485" si="5121">BF484+BA485</f>
        <v>150.536</v>
      </c>
      <c r="BG485" s="41">
        <f t="shared" ref="BG485" si="5122">BG484+BB485</f>
        <v>1676.2270000000001</v>
      </c>
      <c r="BH485" s="41">
        <f t="shared" ref="BH485" si="5123">BH484+BC485</f>
        <v>22.950000000000003</v>
      </c>
      <c r="BI485" s="41">
        <f t="shared" ref="BI485" si="5124">BI484+BD485</f>
        <v>3948.76</v>
      </c>
      <c r="BJ485" s="1">
        <v>6</v>
      </c>
    </row>
    <row r="486" spans="1:62" x14ac:dyDescent="0.25">
      <c r="A486" s="33">
        <f t="shared" si="220"/>
        <v>40957</v>
      </c>
      <c r="B486" s="45">
        <v>268776</v>
      </c>
      <c r="C486" s="45">
        <v>135050</v>
      </c>
      <c r="D486" s="48">
        <v>1400</v>
      </c>
      <c r="E486" s="36">
        <v>405226</v>
      </c>
      <c r="F486" s="36">
        <f t="shared" ref="F486" si="5125">AVERAGE(E483,E484,E485,E486)</f>
        <v>388336</v>
      </c>
      <c r="G486" s="36">
        <f t="shared" ref="G486" si="5126">AVERAGE(F434,F382,F330)</f>
        <v>306092.33333333331</v>
      </c>
      <c r="H486" s="40">
        <f t="shared" ref="H486" si="5127">((E486/E434)-1)*100</f>
        <v>9.5353426138667494</v>
      </c>
      <c r="I486" s="40">
        <f t="shared" ref="I486" si="5128">((F486/F434)-1)*100</f>
        <v>28.429243964831574</v>
      </c>
      <c r="J486" s="40">
        <f t="shared" ref="J486" si="5129">((F486/G486)-1)*100</f>
        <v>26.868907747880002</v>
      </c>
      <c r="L486" s="36">
        <v>18100</v>
      </c>
      <c r="M486" s="45">
        <v>7000</v>
      </c>
      <c r="N486" s="45">
        <v>8400</v>
      </c>
      <c r="O486" s="36">
        <v>33500</v>
      </c>
      <c r="P486" s="36">
        <f t="shared" ref="P486" si="5130">AVERAGE(O483,O484,O485,O486)</f>
        <v>25287.5</v>
      </c>
      <c r="Q486" s="36">
        <f t="shared" ref="Q486" si="5131">AVERAGE(P434,P382,P330)</f>
        <v>16664.5</v>
      </c>
      <c r="R486" s="40">
        <f t="shared" ref="R486" si="5132">((O486/O434)-1)*100</f>
        <v>74.451908555954802</v>
      </c>
      <c r="S486" s="40">
        <f t="shared" ref="S486" si="5133">((P486/P434)-1)*100</f>
        <v>42.559158879821844</v>
      </c>
      <c r="T486" s="40">
        <f t="shared" ref="T486" si="5134">((P486/Q486)-1)*100</f>
        <v>51.744726814485873</v>
      </c>
      <c r="V486" s="45">
        <v>111200</v>
      </c>
      <c r="W486" s="45">
        <v>104000</v>
      </c>
      <c r="X486" s="45">
        <v>18200</v>
      </c>
      <c r="Y486" s="45">
        <v>233400</v>
      </c>
      <c r="Z486" s="36">
        <f t="shared" ref="Z486" si="5135">AVERAGE(Y483,Y484,Y485,Y486)</f>
        <v>287131</v>
      </c>
      <c r="AA486" s="36">
        <f t="shared" ref="AA486" si="5136">AVERAGE(Z434,Z382,Z330)</f>
        <v>208597.41666666666</v>
      </c>
      <c r="AB486" s="40">
        <f t="shared" ref="AB486" si="5137">((Y486/Y434)-1)*100</f>
        <v>-17.331075935692507</v>
      </c>
      <c r="AC486" s="40">
        <f t="shared" ref="AC486" si="5138">((Z486/Z434)-1)*100</f>
        <v>27.176713804669063</v>
      </c>
      <c r="AD486" s="40">
        <f t="shared" ref="AD486" si="5139">((Z486/AA486)-1)*100</f>
        <v>37.648396892099576</v>
      </c>
      <c r="AF486" s="36">
        <v>9000</v>
      </c>
      <c r="AG486" s="36">
        <v>0</v>
      </c>
      <c r="AH486" s="36">
        <v>0</v>
      </c>
      <c r="AI486" s="36">
        <v>9000</v>
      </c>
      <c r="AJ486" s="36">
        <f t="shared" ref="AJ486" si="5140">AVERAGE(AI483,AI484,AI485,AI486)</f>
        <v>7637.5</v>
      </c>
      <c r="AK486" s="36">
        <f t="shared" ref="AK486" si="5141">AVERAGE(AJ434,AJ382,AJ330)</f>
        <v>7808.333333333333</v>
      </c>
      <c r="AL486" s="40">
        <f t="shared" ref="AL486" si="5142">((AI486/AI434)-1)*100</f>
        <v>-31.818181818181824</v>
      </c>
      <c r="AM486" s="40">
        <f t="shared" ref="AM486" si="5143">((AJ486/AJ434)-1)*100</f>
        <v>14.849624060150379</v>
      </c>
      <c r="AN486" s="40">
        <f t="shared" ref="AN486" si="5144">((AJ486/AK486)-1)*100</f>
        <v>-2.1878335112059721</v>
      </c>
      <c r="AP486" s="41">
        <f t="shared" si="4879"/>
        <v>407076</v>
      </c>
      <c r="AQ486" s="36">
        <f t="shared" si="4880"/>
        <v>246050</v>
      </c>
      <c r="AR486" s="41">
        <f t="shared" si="4881"/>
        <v>28000</v>
      </c>
      <c r="AS486" s="36">
        <f t="shared" si="4882"/>
        <v>681126</v>
      </c>
      <c r="AT486" s="36">
        <f t="shared" ref="AT486" si="5145">AVERAGE(AS483,AS484,AS485,AS486)</f>
        <v>708392</v>
      </c>
      <c r="AU486" s="36">
        <f t="shared" ref="AU486" si="5146">AVERAGE(AT434,AT382,AT330)</f>
        <v>539162.58333333337</v>
      </c>
      <c r="AV486" s="40">
        <f t="shared" ref="AV486" si="5147">((AS486/AS434)-1)*100</f>
        <v>-0.51965578281367719</v>
      </c>
      <c r="AW486" s="40">
        <f t="shared" ref="AW486" si="5148">((AT486/AT434)-1)*100</f>
        <v>28.207624856343937</v>
      </c>
      <c r="AX486" s="40">
        <f t="shared" ref="AX486" si="5149">((AT486/AU486)-1)*100</f>
        <v>31.38745563915397</v>
      </c>
      <c r="AZ486" s="36">
        <f t="shared" si="4888"/>
        <v>405.226</v>
      </c>
      <c r="BA486" s="36">
        <f t="shared" si="4889"/>
        <v>33.5</v>
      </c>
      <c r="BB486" s="36">
        <f t="shared" si="4890"/>
        <v>233.4</v>
      </c>
      <c r="BC486" s="36">
        <f t="shared" si="4891"/>
        <v>9</v>
      </c>
      <c r="BD486" s="36">
        <f t="shared" si="4892"/>
        <v>681.12599999999998</v>
      </c>
      <c r="BE486" s="41">
        <f t="shared" ref="BE486" si="5150">BE485+AZ486</f>
        <v>2504.2730000000001</v>
      </c>
      <c r="BF486" s="41">
        <f t="shared" ref="BF486" si="5151">BF485+BA486</f>
        <v>184.036</v>
      </c>
      <c r="BG486" s="41">
        <f t="shared" ref="BG486" si="5152">BG485+BB486</f>
        <v>1909.6270000000002</v>
      </c>
      <c r="BH486" s="41">
        <f t="shared" ref="BH486" si="5153">BH485+BC486</f>
        <v>31.950000000000003</v>
      </c>
      <c r="BI486" s="41">
        <f t="shared" ref="BI486" si="5154">BI485+BD486</f>
        <v>4629.8860000000004</v>
      </c>
      <c r="BJ486" s="1">
        <v>7</v>
      </c>
    </row>
    <row r="487" spans="1:62" x14ac:dyDescent="0.25">
      <c r="A487" s="33">
        <f t="shared" si="220"/>
        <v>40964</v>
      </c>
      <c r="B487" s="45">
        <v>200478</v>
      </c>
      <c r="C487" s="45">
        <v>93130</v>
      </c>
      <c r="D487" s="48">
        <v>0</v>
      </c>
      <c r="E487" s="36">
        <v>293608</v>
      </c>
      <c r="F487" s="36">
        <f t="shared" ref="F487" si="5155">AVERAGE(E484,E485,E486,E487)</f>
        <v>376150.5</v>
      </c>
      <c r="G487" s="36">
        <f t="shared" ref="G487" si="5156">AVERAGE(F435,F383,F331)</f>
        <v>344103.41666666669</v>
      </c>
      <c r="H487" s="40">
        <f t="shared" ref="H487" si="5157">((E487/E435)-1)*100</f>
        <v>-12.389296030173547</v>
      </c>
      <c r="I487" s="40">
        <f t="shared" ref="I487" si="5158">((F487/F435)-1)*100</f>
        <v>25.047746799842429</v>
      </c>
      <c r="J487" s="40">
        <f t="shared" ref="J487" si="5159">((F487/G487)-1)*100</f>
        <v>9.3132127671889275</v>
      </c>
      <c r="L487" s="36">
        <v>3100</v>
      </c>
      <c r="M487" s="45">
        <v>6680</v>
      </c>
      <c r="N487" s="45">
        <v>18200</v>
      </c>
      <c r="O487" s="36">
        <v>27980</v>
      </c>
      <c r="P487" s="36">
        <f t="shared" ref="P487" si="5160">AVERAGE(O484,O485,O486,O487)</f>
        <v>28232.5</v>
      </c>
      <c r="Q487" s="36">
        <f t="shared" ref="Q487" si="5161">AVERAGE(P435,P383,P331)</f>
        <v>16427</v>
      </c>
      <c r="R487" s="40">
        <f t="shared" ref="R487" si="5162">((O487/O435)-1)*100</f>
        <v>169.03846153846155</v>
      </c>
      <c r="S487" s="40">
        <f t="shared" ref="S487" si="5163">((P487/P435)-1)*100</f>
        <v>87.115802031382032</v>
      </c>
      <c r="T487" s="40">
        <f t="shared" ref="T487" si="5164">((P487/Q487)-1)*100</f>
        <v>71.866439398551179</v>
      </c>
      <c r="V487" s="45">
        <v>69100</v>
      </c>
      <c r="W487" s="45">
        <v>101725</v>
      </c>
      <c r="X487" s="45">
        <v>16800</v>
      </c>
      <c r="Y487" s="45">
        <v>187625</v>
      </c>
      <c r="Z487" s="36">
        <f t="shared" ref="Z487" si="5165">AVERAGE(Y484,Y485,Y486,Y487)</f>
        <v>269749.75</v>
      </c>
      <c r="AA487" s="36">
        <f t="shared" ref="AA487" si="5166">AVERAGE(Z435,Z383,Z331)</f>
        <v>222883.58333333334</v>
      </c>
      <c r="AB487" s="40">
        <f t="shared" ref="AB487" si="5167">((Y487/Y435)-1)*100</f>
        <v>-17.016806722689072</v>
      </c>
      <c r="AC487" s="40">
        <f t="shared" ref="AC487" si="5168">((Z487/Z435)-1)*100</f>
        <v>18.204365568427683</v>
      </c>
      <c r="AD487" s="40">
        <f t="shared" ref="AD487" si="5169">((Z487/AA487)-1)*100</f>
        <v>21.027195437977152</v>
      </c>
      <c r="AF487" s="36">
        <v>4500</v>
      </c>
      <c r="AG487" s="36">
        <v>0</v>
      </c>
      <c r="AH487" s="36">
        <v>0</v>
      </c>
      <c r="AI487" s="36">
        <v>4500</v>
      </c>
      <c r="AJ487" s="36">
        <f t="shared" ref="AJ487" si="5170">AVERAGE(AI484,AI485,AI486,AI487)</f>
        <v>7450</v>
      </c>
      <c r="AK487" s="36">
        <f t="shared" ref="AK487" si="5171">AVERAGE(AJ435,AJ383,AJ331)</f>
        <v>8312.5</v>
      </c>
      <c r="AL487" s="40">
        <f t="shared" ref="AL487" si="5172">((AI487/AI435)-1)*100</f>
        <v>-38.356164383561641</v>
      </c>
      <c r="AM487" s="40">
        <f t="shared" ref="AM487" si="5173">((AJ487/AJ435)-1)*100</f>
        <v>1.7064846416382284</v>
      </c>
      <c r="AN487" s="40">
        <f t="shared" ref="AN487" si="5174">((AJ487/AK487)-1)*100</f>
        <v>-10.375939849624061</v>
      </c>
      <c r="AP487" s="41">
        <f t="shared" si="4879"/>
        <v>277178</v>
      </c>
      <c r="AQ487" s="36">
        <f t="shared" si="4880"/>
        <v>201535</v>
      </c>
      <c r="AR487" s="41">
        <f t="shared" si="4881"/>
        <v>35000</v>
      </c>
      <c r="AS487" s="36">
        <f t="shared" si="4882"/>
        <v>513713</v>
      </c>
      <c r="AT487" s="36">
        <f t="shared" ref="AT487" si="5175">AVERAGE(AS484,AS485,AS486,AS487)</f>
        <v>681582.75</v>
      </c>
      <c r="AU487" s="36">
        <f t="shared" ref="AU487" si="5176">AVERAGE(AT435,AT383,AT331)</f>
        <v>591726.5</v>
      </c>
      <c r="AV487" s="40">
        <f t="shared" ref="AV487" si="5177">((AS487/AS435)-1)*100</f>
        <v>-11.264785949202661</v>
      </c>
      <c r="AW487" s="40">
        <f t="shared" ref="AW487" si="5178">((AT487/AT435)-1)*100</f>
        <v>23.603889921566857</v>
      </c>
      <c r="AX487" s="40">
        <f t="shared" ref="AX487" si="5179">((AT487/AU487)-1)*100</f>
        <v>15.185436177017596</v>
      </c>
      <c r="AZ487" s="36">
        <f t="shared" si="4888"/>
        <v>293.608</v>
      </c>
      <c r="BA487" s="36">
        <f t="shared" si="4889"/>
        <v>27.98</v>
      </c>
      <c r="BB487" s="36">
        <f t="shared" si="4890"/>
        <v>187.625</v>
      </c>
      <c r="BC487" s="36">
        <f t="shared" si="4891"/>
        <v>4.5</v>
      </c>
      <c r="BD487" s="36">
        <f t="shared" si="4892"/>
        <v>513.71299999999997</v>
      </c>
      <c r="BE487" s="41">
        <f t="shared" ref="BE487" si="5180">BE486+AZ487</f>
        <v>2797.8810000000003</v>
      </c>
      <c r="BF487" s="41">
        <f t="shared" ref="BF487" si="5181">BF486+BA487</f>
        <v>212.01599999999999</v>
      </c>
      <c r="BG487" s="41">
        <f t="shared" ref="BG487" si="5182">BG486+BB487</f>
        <v>2097.2520000000004</v>
      </c>
      <c r="BH487" s="41">
        <f t="shared" ref="BH487" si="5183">BH486+BC487</f>
        <v>36.450000000000003</v>
      </c>
      <c r="BI487" s="41">
        <f t="shared" ref="BI487" si="5184">BI486+BD487</f>
        <v>5143.5990000000002</v>
      </c>
      <c r="BJ487" s="1">
        <v>8</v>
      </c>
    </row>
    <row r="488" spans="1:62" x14ac:dyDescent="0.25">
      <c r="A488" s="33">
        <f t="shared" si="220"/>
        <v>40971</v>
      </c>
      <c r="B488" s="45">
        <v>176400</v>
      </c>
      <c r="C488" s="45">
        <v>103300</v>
      </c>
      <c r="D488" s="48">
        <v>0</v>
      </c>
      <c r="E488" s="36">
        <v>279700</v>
      </c>
      <c r="F488" s="36">
        <f t="shared" ref="F488" si="5185">AVERAGE(E485,E486,E487,E488)</f>
        <v>352533.5</v>
      </c>
      <c r="G488" s="36">
        <f t="shared" ref="G488" si="5186">AVERAGE(F436,F384,F332)</f>
        <v>380567.5</v>
      </c>
      <c r="H488" s="40">
        <f t="shared" ref="H488" si="5187">((E488/E436)-1)*100</f>
        <v>18.181434064308945</v>
      </c>
      <c r="I488" s="40">
        <f t="shared" ref="I488" si="5188">((F488/F436)-1)*100</f>
        <v>20.025092223283323</v>
      </c>
      <c r="J488" s="40">
        <f t="shared" ref="J488" si="5189">((F488/G488)-1)*100</f>
        <v>-7.3663673329961155</v>
      </c>
      <c r="L488" s="36">
        <v>6100</v>
      </c>
      <c r="M488" s="45">
        <v>17600</v>
      </c>
      <c r="N488" s="45">
        <v>19600</v>
      </c>
      <c r="O488" s="36">
        <v>43300</v>
      </c>
      <c r="P488" s="36">
        <f t="shared" ref="P488" si="5190">AVERAGE(O485,O486,O487,O488)</f>
        <v>32182.5</v>
      </c>
      <c r="Q488" s="36">
        <f t="shared" ref="Q488" si="5191">AVERAGE(P436,P384,P332)</f>
        <v>16086.833333333334</v>
      </c>
      <c r="R488" s="40">
        <f t="shared" ref="R488" si="5192">((O488/O436)-1)*100</f>
        <v>104.24528301886791</v>
      </c>
      <c r="S488" s="40">
        <f t="shared" ref="S488" si="5193">((P488/P436)-1)*100</f>
        <v>93.715859329149922</v>
      </c>
      <c r="T488" s="40">
        <f t="shared" ref="T488" si="5194">((P488/Q488)-1)*100</f>
        <v>100.05491033039439</v>
      </c>
      <c r="V488" s="45">
        <v>78224</v>
      </c>
      <c r="W488" s="45">
        <v>83918</v>
      </c>
      <c r="X488" s="45">
        <v>30800</v>
      </c>
      <c r="Y488" s="45">
        <v>192942</v>
      </c>
      <c r="Z488" s="36">
        <f t="shared" ref="Z488" si="5195">AVERAGE(Y485,Y486,Y487,Y488)</f>
        <v>239791.75</v>
      </c>
      <c r="AA488" s="36">
        <f t="shared" ref="AA488" si="5196">AVERAGE(Z436,Z384,Z332)</f>
        <v>213559</v>
      </c>
      <c r="AB488" s="40">
        <f t="shared" ref="AB488" si="5197">((Y488/Y436)-1)*100</f>
        <v>34.454355400696855</v>
      </c>
      <c r="AC488" s="40">
        <f t="shared" ref="AC488" si="5198">((Z488/Z436)-1)*100</f>
        <v>8.8284316117078543</v>
      </c>
      <c r="AD488" s="40">
        <f t="shared" ref="AD488" si="5199">((Z488/AA488)-1)*100</f>
        <v>12.283607808614949</v>
      </c>
      <c r="AF488" s="36">
        <v>0</v>
      </c>
      <c r="AG488" s="36">
        <v>0</v>
      </c>
      <c r="AH488" s="36">
        <v>8700</v>
      </c>
      <c r="AI488" s="36">
        <v>8700</v>
      </c>
      <c r="AJ488" s="36">
        <f t="shared" ref="AJ488" si="5200">AVERAGE(AI485,AI486,AI487,AI488)</f>
        <v>8125</v>
      </c>
      <c r="AK488" s="36">
        <f t="shared" ref="AK488" si="5201">AVERAGE(AJ436,AJ384,AJ332)</f>
        <v>8366.6666666666661</v>
      </c>
      <c r="AL488" s="40">
        <f t="shared" ref="AL488" si="5202">((AI488/AI436)-1)*100</f>
        <v>-14.28571428571429</v>
      </c>
      <c r="AM488" s="40">
        <f t="shared" ref="AM488" si="5203">((AJ488/AJ436)-1)*100</f>
        <v>1.0886469673405896</v>
      </c>
      <c r="AN488" s="40">
        <f t="shared" ref="AN488" si="5204">((AJ488/AK488)-1)*100</f>
        <v>-2.8884462151394397</v>
      </c>
      <c r="AP488" s="41">
        <f t="shared" si="4879"/>
        <v>260724</v>
      </c>
      <c r="AQ488" s="36">
        <f t="shared" si="4880"/>
        <v>204818</v>
      </c>
      <c r="AR488" s="41">
        <f t="shared" si="4881"/>
        <v>59100</v>
      </c>
      <c r="AS488" s="36">
        <f t="shared" si="4882"/>
        <v>524642</v>
      </c>
      <c r="AT488" s="36">
        <f t="shared" ref="AT488" si="5205">AVERAGE(AS485,AS486,AS487,AS488)</f>
        <v>632632.75</v>
      </c>
      <c r="AU488" s="36">
        <f t="shared" ref="AU488" si="5206">AVERAGE(AT436,AT384,AT332)</f>
        <v>618580</v>
      </c>
      <c r="AV488" s="40">
        <f t="shared" ref="AV488" si="5207">((AS488/AS436)-1)*100</f>
        <v>27.488821928460339</v>
      </c>
      <c r="AW488" s="40">
        <f t="shared" ref="AW488" si="5208">((AT488/AT436)-1)*100</f>
        <v>17.435514514861051</v>
      </c>
      <c r="AX488" s="40">
        <f t="shared" ref="AX488" si="5209">((AT488/AU488)-1)*100</f>
        <v>2.2717756797827171</v>
      </c>
      <c r="AZ488" s="36">
        <f t="shared" si="4888"/>
        <v>279.7</v>
      </c>
      <c r="BA488" s="36">
        <f t="shared" si="4889"/>
        <v>43.3</v>
      </c>
      <c r="BB488" s="36">
        <f t="shared" si="4890"/>
        <v>192.94200000000001</v>
      </c>
      <c r="BC488" s="36">
        <f t="shared" si="4891"/>
        <v>8.6999999999999993</v>
      </c>
      <c r="BD488" s="36">
        <f t="shared" si="4892"/>
        <v>524.64200000000005</v>
      </c>
      <c r="BE488" s="41">
        <f t="shared" ref="BE488" si="5210">BE487+AZ488</f>
        <v>3077.5810000000001</v>
      </c>
      <c r="BF488" s="41">
        <f t="shared" ref="BF488" si="5211">BF487+BA488</f>
        <v>255.31599999999997</v>
      </c>
      <c r="BG488" s="41">
        <f t="shared" ref="BG488" si="5212">BG487+BB488</f>
        <v>2290.1940000000004</v>
      </c>
      <c r="BH488" s="41">
        <f t="shared" ref="BH488" si="5213">BH487+BC488</f>
        <v>45.150000000000006</v>
      </c>
      <c r="BI488" s="41">
        <f t="shared" ref="BI488" si="5214">BI487+BD488</f>
        <v>5668.241</v>
      </c>
      <c r="BJ488" s="1">
        <v>9</v>
      </c>
    </row>
    <row r="489" spans="1:62" x14ac:dyDescent="0.25">
      <c r="A489" s="33">
        <f t="shared" si="220"/>
        <v>40978</v>
      </c>
      <c r="B489" s="45">
        <v>115400</v>
      </c>
      <c r="C489" s="45">
        <v>148850</v>
      </c>
      <c r="D489" s="48">
        <v>0</v>
      </c>
      <c r="E489" s="36">
        <v>264250</v>
      </c>
      <c r="F489" s="36">
        <f t="shared" ref="F489" si="5215">AVERAGE(E486,E487,E488,E489)</f>
        <v>310696</v>
      </c>
      <c r="G489" s="36">
        <f t="shared" ref="G489" si="5216">AVERAGE(F437,F385,F333)</f>
        <v>436582.66666666669</v>
      </c>
      <c r="H489" s="40">
        <f t="shared" ref="H489" si="5217">((E489/E437)-1)*100</f>
        <v>-28.748618114163992</v>
      </c>
      <c r="I489" s="40">
        <f t="shared" ref="I489" si="5218">((F489/F437)-1)*100</f>
        <v>-5.3202074023059209</v>
      </c>
      <c r="J489" s="40">
        <f t="shared" ref="J489" si="5219">((F489/G489)-1)*100</f>
        <v>-28.834554433371917</v>
      </c>
      <c r="L489" s="36">
        <v>0</v>
      </c>
      <c r="M489" s="45">
        <v>21018</v>
      </c>
      <c r="N489" s="45">
        <v>18200</v>
      </c>
      <c r="O489" s="36">
        <v>39218</v>
      </c>
      <c r="P489" s="36">
        <f t="shared" ref="P489" si="5220">AVERAGE(O486,O487,O488,O489)</f>
        <v>35999.5</v>
      </c>
      <c r="Q489" s="36">
        <f t="shared" ref="Q489" si="5221">AVERAGE(P437,P385,P333)</f>
        <v>18275.916666666668</v>
      </c>
      <c r="R489" s="40">
        <f t="shared" ref="R489" si="5222">((O489/O437)-1)*100</f>
        <v>60.729508196721312</v>
      </c>
      <c r="S489" s="40">
        <f t="shared" ref="S489" si="5223">((P489/P437)-1)*100</f>
        <v>91.479063335239275</v>
      </c>
      <c r="T489" s="40">
        <f t="shared" ref="T489" si="5224">((P489/Q489)-1)*100</f>
        <v>96.977807770700039</v>
      </c>
      <c r="V489" s="45">
        <v>127600</v>
      </c>
      <c r="W489" s="45">
        <v>133550</v>
      </c>
      <c r="X489" s="45">
        <v>22400</v>
      </c>
      <c r="Y489" s="45">
        <v>283550</v>
      </c>
      <c r="Z489" s="36">
        <f t="shared" ref="Z489" si="5225">AVERAGE(Y486,Y487,Y488,Y489)</f>
        <v>224379.25</v>
      </c>
      <c r="AA489" s="36">
        <f t="shared" ref="AA489" si="5226">AVERAGE(Z437,Z385,Z333)</f>
        <v>197355.5</v>
      </c>
      <c r="AB489" s="40">
        <f t="shared" ref="AB489" si="5227">((Y489/Y437)-1)*100</f>
        <v>83.739194670882952</v>
      </c>
      <c r="AC489" s="40">
        <f t="shared" ref="AC489" si="5228">((Z489/Z437)-1)*100</f>
        <v>11.319523772314643</v>
      </c>
      <c r="AD489" s="40">
        <f t="shared" ref="AD489" si="5229">((Z489/AA489)-1)*100</f>
        <v>13.692929763801875</v>
      </c>
      <c r="AF489" s="36">
        <v>0</v>
      </c>
      <c r="AG489" s="36">
        <v>0</v>
      </c>
      <c r="AH489" s="36">
        <v>6400</v>
      </c>
      <c r="AI489" s="36">
        <v>6400</v>
      </c>
      <c r="AJ489" s="36">
        <f t="shared" ref="AJ489" si="5230">AVERAGE(AI486,AI487,AI488,AI489)</f>
        <v>7150</v>
      </c>
      <c r="AK489" s="36">
        <f t="shared" ref="AK489" si="5231">AVERAGE(AJ437,AJ385,AJ333)</f>
        <v>9041.6666666666661</v>
      </c>
      <c r="AL489" s="40">
        <f t="shared" ref="AL489" si="5232">((AI489/AI437)-1)*100</f>
        <v>-62.130177514792905</v>
      </c>
      <c r="AM489" s="40">
        <f t="shared" ref="AM489" si="5233">((AJ489/AJ437)-1)*100</f>
        <v>-39.852786540483699</v>
      </c>
      <c r="AN489" s="40">
        <f t="shared" ref="AN489" si="5234">((AJ489/AK489)-1)*100</f>
        <v>-20.921658986175107</v>
      </c>
      <c r="AP489" s="41">
        <f t="shared" si="4879"/>
        <v>243000</v>
      </c>
      <c r="AQ489" s="36">
        <f t="shared" si="4880"/>
        <v>303418</v>
      </c>
      <c r="AR489" s="41">
        <f t="shared" si="4881"/>
        <v>47000</v>
      </c>
      <c r="AS489" s="36">
        <f t="shared" si="4882"/>
        <v>593418</v>
      </c>
      <c r="AT489" s="36">
        <f t="shared" ref="AT489" si="5235">AVERAGE(AS486,AS487,AS488,AS489)</f>
        <v>578224.75</v>
      </c>
      <c r="AU489" s="36">
        <f t="shared" ref="AU489" si="5236">AVERAGE(AT437,AT385,AT333)</f>
        <v>661255.75</v>
      </c>
      <c r="AV489" s="40">
        <f t="shared" ref="AV489" si="5237">((AS489/AS437)-1)*100</f>
        <v>4.7531121357406558</v>
      </c>
      <c r="AW489" s="40">
        <f t="shared" ref="AW489" si="5238">((AT489/AT437)-1)*100</f>
        <v>3.1796144224009115</v>
      </c>
      <c r="AX489" s="40">
        <f t="shared" ref="AX489" si="5239">((AT489/AU489)-1)*100</f>
        <v>-12.556563780352759</v>
      </c>
      <c r="AZ489" s="36">
        <f t="shared" si="4888"/>
        <v>264.25</v>
      </c>
      <c r="BA489" s="36">
        <f t="shared" si="4889"/>
        <v>39.218000000000004</v>
      </c>
      <c r="BB489" s="36">
        <f t="shared" si="4890"/>
        <v>283.55</v>
      </c>
      <c r="BC489" s="36">
        <f t="shared" si="4891"/>
        <v>6.4</v>
      </c>
      <c r="BD489" s="36">
        <f t="shared" si="4892"/>
        <v>593.41800000000001</v>
      </c>
      <c r="BE489" s="41">
        <f t="shared" ref="BE489" si="5240">BE488+AZ489</f>
        <v>3341.8310000000001</v>
      </c>
      <c r="BF489" s="41">
        <f t="shared" ref="BF489" si="5241">BF488+BA489</f>
        <v>294.53399999999999</v>
      </c>
      <c r="BG489" s="41">
        <f t="shared" ref="BG489" si="5242">BG488+BB489</f>
        <v>2573.7440000000006</v>
      </c>
      <c r="BH489" s="41">
        <f t="shared" ref="BH489" si="5243">BH488+BC489</f>
        <v>51.550000000000004</v>
      </c>
      <c r="BI489" s="41">
        <f t="shared" ref="BI489" si="5244">BI488+BD489</f>
        <v>6261.6589999999997</v>
      </c>
      <c r="BJ489" s="1">
        <v>10</v>
      </c>
    </row>
    <row r="490" spans="1:62" x14ac:dyDescent="0.25">
      <c r="A490" s="33">
        <f t="shared" si="220"/>
        <v>40985</v>
      </c>
      <c r="B490" s="45">
        <v>144400</v>
      </c>
      <c r="C490" s="45">
        <v>55474</v>
      </c>
      <c r="D490" s="48">
        <v>0</v>
      </c>
      <c r="E490" s="36">
        <v>199874</v>
      </c>
      <c r="F490" s="36">
        <f t="shared" ref="F490" si="5245">AVERAGE(E487,E488,E489,E490)</f>
        <v>259358</v>
      </c>
      <c r="G490" s="36">
        <f t="shared" ref="G490" si="5246">AVERAGE(F438,F386,F334)</f>
        <v>437768.58333333331</v>
      </c>
      <c r="H490" s="40">
        <f t="shared" ref="H490" si="5247">((E490/E438)-1)*100</f>
        <v>-50.552919464249491</v>
      </c>
      <c r="I490" s="40">
        <f t="shared" ref="I490" si="5248">((F490/F438)-1)*100</f>
        <v>-22.975515373981171</v>
      </c>
      <c r="J490" s="40">
        <f t="shared" ref="J490" si="5249">((F490/G490)-1)*100</f>
        <v>-40.754542497053713</v>
      </c>
      <c r="L490" s="45">
        <v>4700</v>
      </c>
      <c r="M490" s="45">
        <v>3250</v>
      </c>
      <c r="N490" s="45">
        <v>21000</v>
      </c>
      <c r="O490" s="36">
        <v>28950</v>
      </c>
      <c r="P490" s="36">
        <f t="shared" ref="P490" si="5250">AVERAGE(O487,O488,O489,O490)</f>
        <v>34862</v>
      </c>
      <c r="Q490" s="36">
        <f t="shared" ref="Q490" si="5251">AVERAGE(P438,P386,P334)</f>
        <v>21767.333333333332</v>
      </c>
      <c r="R490" s="40">
        <f t="shared" ref="R490" si="5252">((O490/O438)-1)*100</f>
        <v>43.686718284693256</v>
      </c>
      <c r="S490" s="40">
        <f t="shared" ref="S490" si="5253">((P490/P438)-1)*100</f>
        <v>83.127593633450658</v>
      </c>
      <c r="T490" s="40">
        <f t="shared" ref="T490" si="5254">((P490/Q490)-1)*100</f>
        <v>60.157422437291366</v>
      </c>
      <c r="V490" s="45">
        <v>53700</v>
      </c>
      <c r="W490" s="45">
        <v>55500</v>
      </c>
      <c r="X490" s="45">
        <v>21000</v>
      </c>
      <c r="Y490" s="45">
        <v>130200</v>
      </c>
      <c r="Z490" s="36">
        <f t="shared" ref="Z490" si="5255">AVERAGE(Y487,Y488,Y489,Y490)</f>
        <v>198579.25</v>
      </c>
      <c r="AA490" s="36">
        <f t="shared" ref="AA490" si="5256">AVERAGE(Z438,Z386,Z334)</f>
        <v>185772.66666666666</v>
      </c>
      <c r="AB490" s="40">
        <f t="shared" ref="AB490" si="5257">((Y490/Y438)-1)*100</f>
        <v>-28.842738078972541</v>
      </c>
      <c r="AC490" s="40">
        <f t="shared" ref="AC490" si="5258">((Z490/Z438)-1)*100</f>
        <v>12.366723865004371</v>
      </c>
      <c r="AD490" s="40">
        <f t="shared" ref="AD490" si="5259">((Z490/AA490)-1)*100</f>
        <v>6.8936854722079666</v>
      </c>
      <c r="AF490" s="36">
        <v>0</v>
      </c>
      <c r="AG490" s="36">
        <v>4700</v>
      </c>
      <c r="AH490" s="36">
        <v>2900</v>
      </c>
      <c r="AI490" s="36">
        <v>7600</v>
      </c>
      <c r="AJ490" s="36">
        <f t="shared" ref="AJ490" si="5260">AVERAGE(AI487,AI488,AI489,AI490)</f>
        <v>6800</v>
      </c>
      <c r="AK490" s="36">
        <f t="shared" ref="AK490" si="5261">AVERAGE(AJ438,AJ386,AJ334)</f>
        <v>7866.666666666667</v>
      </c>
      <c r="AL490" s="40">
        <f t="shared" ref="AL490" si="5262">((AI490/AI438)-1)*100</f>
        <v>33.333333333333329</v>
      </c>
      <c r="AM490" s="40">
        <f t="shared" ref="AM490" si="5263">((AJ490/AJ438)-1)*100</f>
        <v>-32.084893882646689</v>
      </c>
      <c r="AN490" s="40">
        <f t="shared" ref="AN490" si="5264">((AJ490/AK490)-1)*100</f>
        <v>-13.559322033898313</v>
      </c>
      <c r="AP490" s="41">
        <f t="shared" si="4879"/>
        <v>202800</v>
      </c>
      <c r="AQ490" s="36">
        <f t="shared" si="4880"/>
        <v>118924</v>
      </c>
      <c r="AR490" s="41">
        <f t="shared" si="4881"/>
        <v>44900</v>
      </c>
      <c r="AS490" s="36">
        <f t="shared" si="4882"/>
        <v>366624</v>
      </c>
      <c r="AT490" s="36">
        <f t="shared" ref="AT490" si="5265">AVERAGE(AS487,AS488,AS489,AS490)</f>
        <v>499599.25</v>
      </c>
      <c r="AU490" s="36">
        <f t="shared" ref="AU490" si="5266">AVERAGE(AT438,AT386,AT334)</f>
        <v>653175.25</v>
      </c>
      <c r="AV490" s="40">
        <f t="shared" ref="AV490" si="5267">((AS490/AS438)-1)*100</f>
        <v>-40.195843344898627</v>
      </c>
      <c r="AW490" s="40">
        <f t="shared" ref="AW490" si="5268">((AT490/AT438)-1)*100</f>
        <v>-7.9071660074442995</v>
      </c>
      <c r="AX490" s="40">
        <f t="shared" ref="AX490" si="5269">((AT490/AU490)-1)*100</f>
        <v>-23.51221972969735</v>
      </c>
      <c r="AZ490" s="36">
        <f t="shared" si="4888"/>
        <v>199.874</v>
      </c>
      <c r="BA490" s="36">
        <f t="shared" si="4889"/>
        <v>28.95</v>
      </c>
      <c r="BB490" s="36">
        <f t="shared" si="4890"/>
        <v>130.19999999999999</v>
      </c>
      <c r="BC490" s="36">
        <f t="shared" si="4891"/>
        <v>7.6</v>
      </c>
      <c r="BD490" s="36">
        <f t="shared" si="4892"/>
        <v>366.62400000000002</v>
      </c>
      <c r="BE490" s="41">
        <f t="shared" ref="BE490:BE491" si="5270">BE489+AZ490</f>
        <v>3541.7049999999999</v>
      </c>
      <c r="BF490" s="41">
        <f t="shared" ref="BF490:BF491" si="5271">BF489+BA490</f>
        <v>323.48399999999998</v>
      </c>
      <c r="BG490" s="41">
        <f t="shared" ref="BG490:BG491" si="5272">BG489+BB490</f>
        <v>2703.9440000000004</v>
      </c>
      <c r="BH490" s="41">
        <f t="shared" ref="BH490:BH491" si="5273">BH489+BC490</f>
        <v>59.150000000000006</v>
      </c>
      <c r="BI490" s="41">
        <f t="shared" ref="BI490:BI491" si="5274">BI489+BD490</f>
        <v>6628.2829999999994</v>
      </c>
      <c r="BJ490" s="1">
        <v>11</v>
      </c>
    </row>
    <row r="491" spans="1:62" x14ac:dyDescent="0.25">
      <c r="A491" s="33">
        <f t="shared" si="220"/>
        <v>40992</v>
      </c>
      <c r="B491" s="45">
        <v>456040</v>
      </c>
      <c r="C491" s="45">
        <v>90194</v>
      </c>
      <c r="D491" s="48">
        <v>0</v>
      </c>
      <c r="E491" s="36">
        <v>546234</v>
      </c>
      <c r="F491" s="36">
        <f t="shared" ref="F491" si="5275">AVERAGE(E488,E489,E490,E491)</f>
        <v>322514.5</v>
      </c>
      <c r="G491" s="36">
        <f t="shared" ref="G491" si="5276">AVERAGE(F439,F387,F335)</f>
        <v>430967.58333333331</v>
      </c>
      <c r="H491" s="40">
        <f t="shared" ref="H491" si="5277">((E491/E439)-1)*100</f>
        <v>23.101921234999146</v>
      </c>
      <c r="I491" s="40">
        <f t="shared" ref="I491" si="5278">((F491/F439)-1)*100</f>
        <v>-11.365642882809347</v>
      </c>
      <c r="J491" s="40">
        <f t="shared" ref="J491" si="5279">((F491/G491)-1)*100</f>
        <v>-25.165021112376774</v>
      </c>
      <c r="L491" s="45">
        <v>0</v>
      </c>
      <c r="M491" s="45">
        <v>13850</v>
      </c>
      <c r="N491" s="45">
        <v>28000</v>
      </c>
      <c r="O491" s="36">
        <v>41850</v>
      </c>
      <c r="P491" s="36">
        <f t="shared" ref="P491" si="5280">AVERAGE(O488,O489,O490,O491)</f>
        <v>38329.5</v>
      </c>
      <c r="Q491" s="36">
        <f t="shared" ref="Q491" si="5281">AVERAGE(P439,P387,P335)</f>
        <v>24437.666666666668</v>
      </c>
      <c r="R491" s="40">
        <f t="shared" ref="R491" si="5282">((O491/O439)-1)*100</f>
        <v>62.209302325581397</v>
      </c>
      <c r="S491" s="40">
        <f t="shared" ref="S491" si="5283">((P491/P439)-1)*100</f>
        <v>67.472801153493251</v>
      </c>
      <c r="T491" s="40">
        <f t="shared" ref="T491" si="5284">((P491/Q491)-1)*100</f>
        <v>56.845989115163739</v>
      </c>
      <c r="V491" s="45">
        <v>112740</v>
      </c>
      <c r="W491" s="45">
        <v>44800</v>
      </c>
      <c r="X491" s="45">
        <v>4200</v>
      </c>
      <c r="Y491" s="45">
        <v>161740</v>
      </c>
      <c r="Z491" s="36">
        <f t="shared" ref="Z491" si="5285">AVERAGE(Y488,Y489,Y490,Y491)</f>
        <v>192108</v>
      </c>
      <c r="AA491" s="36">
        <f t="shared" ref="AA491" si="5286">AVERAGE(Z439,Z387,Z335)</f>
        <v>162858.83333333334</v>
      </c>
      <c r="AB491" s="40">
        <f t="shared" ref="AB491" si="5287">((Y491/Y439)-1)*100</f>
        <v>-11.080079606803961</v>
      </c>
      <c r="AC491" s="40">
        <f t="shared" ref="AC491" si="5288">((Z491/Z439)-1)*100</f>
        <v>15.956305427416396</v>
      </c>
      <c r="AD491" s="40">
        <f t="shared" ref="AD491" si="5289">((Z491/AA491)-1)*100</f>
        <v>17.959828194765805</v>
      </c>
      <c r="AF491" s="36">
        <v>7600</v>
      </c>
      <c r="AG491" s="36">
        <v>19250</v>
      </c>
      <c r="AH491" s="36">
        <v>0</v>
      </c>
      <c r="AI491" s="36">
        <v>26850</v>
      </c>
      <c r="AJ491" s="36">
        <f t="shared" ref="AJ491" si="5290">AVERAGE(AI488,AI489,AI490,AI491)</f>
        <v>12387.5</v>
      </c>
      <c r="AK491" s="36">
        <f t="shared" ref="AK491" si="5291">AVERAGE(AJ439,AJ387,AJ335)</f>
        <v>9145.8333333333339</v>
      </c>
      <c r="AL491" s="40">
        <f t="shared" ref="AL491" si="5292">((AI491/AI439)-1)*100</f>
        <v>355.08474576271186</v>
      </c>
      <c r="AM491" s="40">
        <f t="shared" ref="AM491" si="5293">((AJ491/AJ439)-1)*100</f>
        <v>28.201811125485122</v>
      </c>
      <c r="AN491" s="40">
        <f t="shared" ref="AN491" si="5294">((AJ491/AK491)-1)*100</f>
        <v>35.444191343963553</v>
      </c>
      <c r="AP491" s="41">
        <f t="shared" si="4879"/>
        <v>576380</v>
      </c>
      <c r="AQ491" s="36">
        <f t="shared" si="4880"/>
        <v>168094</v>
      </c>
      <c r="AR491" s="36">
        <f t="shared" si="4881"/>
        <v>32200</v>
      </c>
      <c r="AS491" s="36">
        <f t="shared" si="4882"/>
        <v>776674</v>
      </c>
      <c r="AT491" s="36">
        <f t="shared" ref="AT491" si="5295">AVERAGE(AS488,AS489,AS490,AS491)</f>
        <v>565339.5</v>
      </c>
      <c r="AU491" s="36">
        <f t="shared" ref="AU491" si="5296">AVERAGE(AT439,AT387,AT335)</f>
        <v>627409.91666666663</v>
      </c>
      <c r="AV491" s="40">
        <f t="shared" ref="AV491" si="5297">((AS491/AS439)-1)*100</f>
        <v>18.157850297952738</v>
      </c>
      <c r="AW491" s="40">
        <f t="shared" ref="AW491" si="5298">((AT491/AT439)-1)*100</f>
        <v>0.5775734620427686</v>
      </c>
      <c r="AX491" s="40">
        <f t="shared" ref="AX491" si="5299">((AT491/AU491)-1)*100</f>
        <v>-9.8931201145874947</v>
      </c>
      <c r="AZ491" s="36">
        <f t="shared" si="4888"/>
        <v>546.23400000000004</v>
      </c>
      <c r="BA491" s="36">
        <f t="shared" si="4889"/>
        <v>41.85</v>
      </c>
      <c r="BB491" s="36">
        <f t="shared" si="4890"/>
        <v>161.74</v>
      </c>
      <c r="BC491" s="36">
        <f t="shared" si="4891"/>
        <v>26.85</v>
      </c>
      <c r="BD491" s="36">
        <f t="shared" si="4892"/>
        <v>776.67399999999998</v>
      </c>
      <c r="BE491" s="41">
        <f t="shared" si="5270"/>
        <v>4087.9389999999999</v>
      </c>
      <c r="BF491" s="41">
        <f t="shared" si="5271"/>
        <v>365.334</v>
      </c>
      <c r="BG491" s="41">
        <f t="shared" si="5272"/>
        <v>2865.6840000000002</v>
      </c>
      <c r="BH491" s="41">
        <f t="shared" si="5273"/>
        <v>86</v>
      </c>
      <c r="BI491" s="41">
        <f t="shared" si="5274"/>
        <v>7404.9569999999994</v>
      </c>
      <c r="BJ491" s="1">
        <v>12</v>
      </c>
    </row>
    <row r="492" spans="1:62" x14ac:dyDescent="0.25">
      <c r="A492" s="33">
        <f t="shared" si="220"/>
        <v>40999</v>
      </c>
      <c r="B492" s="45">
        <v>423530</v>
      </c>
      <c r="C492" s="45">
        <v>84400</v>
      </c>
      <c r="D492" s="48"/>
      <c r="E492" s="36">
        <v>507930</v>
      </c>
      <c r="F492" s="36">
        <f t="shared" ref="F492" si="5300">AVERAGE(E489,E490,E491,E492)</f>
        <v>379572</v>
      </c>
      <c r="G492" s="36">
        <f t="shared" ref="G492" si="5301">AVERAGE(F440,F388,F336)</f>
        <v>430537.91666666669</v>
      </c>
      <c r="H492" s="40">
        <f t="shared" ref="H492" si="5302">((E492/E440)-1)*100</f>
        <v>10.336333244270079</v>
      </c>
      <c r="I492" s="40">
        <f t="shared" ref="I492" si="5303">((F492/F440)-1)*100</f>
        <v>-9.5805045379832805</v>
      </c>
      <c r="J492" s="40">
        <f t="shared" ref="J492" si="5304">((F492/G492)-1)*100</f>
        <v>-11.837730126363244</v>
      </c>
      <c r="L492" s="45">
        <v>10500</v>
      </c>
      <c r="M492" s="45">
        <v>22750</v>
      </c>
      <c r="N492" s="45">
        <v>14000</v>
      </c>
      <c r="O492" s="36">
        <v>47250</v>
      </c>
      <c r="P492" s="36">
        <f t="shared" ref="P492" si="5305">AVERAGE(O489,O490,O491,O492)</f>
        <v>39317</v>
      </c>
      <c r="Q492" s="36">
        <f t="shared" ref="Q492" si="5306">AVERAGE(P440,P388,P336)</f>
        <v>27186.916666666668</v>
      </c>
      <c r="R492" s="40">
        <f t="shared" ref="R492" si="5307">((O492/O440)-1)*100</f>
        <v>-0.9080804479583926</v>
      </c>
      <c r="S492" s="40">
        <f t="shared" ref="S492" si="5308">((P492/P440)-1)*100</f>
        <v>33.242961594835265</v>
      </c>
      <c r="T492" s="40">
        <f t="shared" ref="T492" si="5309">((P492/Q492)-1)*100</f>
        <v>44.61735577468329</v>
      </c>
      <c r="V492" s="45">
        <v>161300</v>
      </c>
      <c r="W492" s="45">
        <v>61150</v>
      </c>
      <c r="X492" s="45">
        <v>12600</v>
      </c>
      <c r="Y492" s="45">
        <v>235050</v>
      </c>
      <c r="Z492" s="36">
        <f t="shared" ref="Z492" si="5310">AVERAGE(Y489,Y490,Y491,Y492)</f>
        <v>202635</v>
      </c>
      <c r="AA492" s="36">
        <f t="shared" ref="AA492" si="5311">AVERAGE(Z440,Z388,Z336)</f>
        <v>163719.5</v>
      </c>
      <c r="AB492" s="40">
        <f t="shared" ref="AB492" si="5312">((Y492/Y440)-1)*100</f>
        <v>38.771630485479314</v>
      </c>
      <c r="AC492" s="40">
        <f t="shared" ref="AC492" si="5313">((Z492/Z440)-1)*100</f>
        <v>17.71352222722453</v>
      </c>
      <c r="AD492" s="40">
        <f t="shared" ref="AD492" si="5314">((Z492/AA492)-1)*100</f>
        <v>23.769618157885898</v>
      </c>
      <c r="AF492" s="36">
        <v>0</v>
      </c>
      <c r="AG492" s="36">
        <v>0</v>
      </c>
      <c r="AH492" s="36">
        <v>5600</v>
      </c>
      <c r="AI492" s="36">
        <v>5600</v>
      </c>
      <c r="AJ492" s="36">
        <f t="shared" ref="AJ492" si="5315">AVERAGE(AI489,AI490,AI491,AI492)</f>
        <v>11612.5</v>
      </c>
      <c r="AK492" s="36">
        <f t="shared" ref="AK492" si="5316">AVERAGE(AJ440,AJ388,AJ336)</f>
        <v>9454.1666666666661</v>
      </c>
      <c r="AL492" s="40">
        <f t="shared" ref="AL492" si="5317">((AI492/AI440)-1)*100</f>
        <v>-57.414448669201526</v>
      </c>
      <c r="AM492" s="40">
        <f t="shared" ref="AM492" si="5318">((AJ492/AJ440)-1)*100</f>
        <v>11.524609843937572</v>
      </c>
      <c r="AN492" s="40">
        <f t="shared" ref="AN492" si="5319">((AJ492/AK492)-1)*100</f>
        <v>22.829440282062595</v>
      </c>
      <c r="AP492" s="41">
        <f t="shared" ref="AP492:AP495" si="5320">SUM(B492,L492,V492,AF492)</f>
        <v>595330</v>
      </c>
      <c r="AQ492" s="36">
        <f t="shared" ref="AQ492:AQ495" si="5321">SUM(C492,M492,W492,AG492)</f>
        <v>168300</v>
      </c>
      <c r="AR492" s="36">
        <f t="shared" ref="AR492" si="5322">SUM(D492,N492,X492,AH492)</f>
        <v>32200</v>
      </c>
      <c r="AS492" s="36">
        <f t="shared" ref="AS492" si="5323">SUM(E492,O492,Y492,AI492)</f>
        <v>795830</v>
      </c>
      <c r="AT492" s="36">
        <f t="shared" ref="AT492" si="5324">AVERAGE(AS489,AS490,AS491,AS492)</f>
        <v>633136.5</v>
      </c>
      <c r="AU492" s="36">
        <f t="shared" ref="AU492" si="5325">AVERAGE(AT440,AT388,AT336)</f>
        <v>630898.5</v>
      </c>
      <c r="AV492" s="40">
        <f t="shared" ref="AV492" si="5326">((AS492/AS440)-1)*100</f>
        <v>15.244316560931082</v>
      </c>
      <c r="AW492" s="40">
        <f t="shared" ref="AW492" si="5327">((AT492/AT440)-1)*100</f>
        <v>0.20317233722573214</v>
      </c>
      <c r="AX492" s="40">
        <f t="shared" ref="AX492" si="5328">((AT492/AU492)-1)*100</f>
        <v>0.35473217958197356</v>
      </c>
      <c r="AZ492" s="36">
        <f t="shared" si="4888"/>
        <v>507.93</v>
      </c>
      <c r="BA492" s="36">
        <f t="shared" si="4889"/>
        <v>47.25</v>
      </c>
      <c r="BB492" s="36">
        <f t="shared" si="4890"/>
        <v>235.05</v>
      </c>
      <c r="BC492" s="36">
        <f t="shared" ref="BC492" si="5329">+AI492/1000</f>
        <v>5.6</v>
      </c>
      <c r="BD492" s="36">
        <f t="shared" ref="BD492" si="5330">+AS492/1000</f>
        <v>795.83</v>
      </c>
      <c r="BE492" s="41">
        <f t="shared" ref="BE492" si="5331">BE491+AZ492</f>
        <v>4595.8689999999997</v>
      </c>
      <c r="BF492" s="41">
        <f t="shared" ref="BF492" si="5332">BF491+BA492</f>
        <v>412.584</v>
      </c>
      <c r="BG492" s="41">
        <f t="shared" ref="BG492" si="5333">BG491+BB492</f>
        <v>3100.7340000000004</v>
      </c>
      <c r="BH492" s="41">
        <f t="shared" ref="BH492" si="5334">BH491+BC492</f>
        <v>91.6</v>
      </c>
      <c r="BI492" s="41">
        <f t="shared" ref="BI492" si="5335">BI491+BD492</f>
        <v>8200.7870000000003</v>
      </c>
      <c r="BJ492" s="1">
        <v>13</v>
      </c>
    </row>
    <row r="493" spans="1:62" x14ac:dyDescent="0.25">
      <c r="A493" s="33">
        <f t="shared" si="220"/>
        <v>41006</v>
      </c>
      <c r="B493" s="1">
        <v>324650</v>
      </c>
      <c r="C493" s="1">
        <v>64270</v>
      </c>
      <c r="D493" s="48"/>
      <c r="E493" s="36">
        <v>388920</v>
      </c>
      <c r="F493" s="36">
        <f t="shared" ref="F493" si="5336">AVERAGE(E490,E491,E492,E493)</f>
        <v>410739.5</v>
      </c>
      <c r="G493" s="36">
        <f t="shared" ref="G493" si="5337">AVERAGE(F441,F389,F337)</f>
        <v>392564.58333333331</v>
      </c>
      <c r="H493" s="40">
        <f t="shared" ref="H493" si="5338">((E493/E441)-1)*100</f>
        <v>10.558677798719085</v>
      </c>
      <c r="I493" s="40">
        <f t="shared" ref="I493" si="5339">((F493/F441)-1)*100</f>
        <v>-1.0306210532466498</v>
      </c>
      <c r="J493" s="40">
        <f t="shared" ref="J493" si="5340">((F493/G493)-1)*100</f>
        <v>4.6297902149858627</v>
      </c>
      <c r="L493" s="1">
        <v>16400</v>
      </c>
      <c r="M493" s="1">
        <v>12650</v>
      </c>
      <c r="N493" s="45">
        <v>9800</v>
      </c>
      <c r="O493" s="36">
        <v>38850</v>
      </c>
      <c r="P493" s="36">
        <f t="shared" ref="P493" si="5341">AVERAGE(O490,O491,O492,O493)</f>
        <v>39225</v>
      </c>
      <c r="Q493" s="36">
        <f t="shared" ref="Q493" si="5342">AVERAGE(P441,P389,P337)</f>
        <v>27788</v>
      </c>
      <c r="R493" s="40">
        <f t="shared" ref="R493" si="5343">((O493/O441)-1)*100</f>
        <v>27.586206896551737</v>
      </c>
      <c r="S493" s="40">
        <f t="shared" ref="S493" si="5344">((P493/P441)-1)*100</f>
        <v>26.449657884768829</v>
      </c>
      <c r="T493" s="40">
        <f t="shared" ref="T493" si="5345">((P493/Q493)-1)*100</f>
        <v>41.158053836188287</v>
      </c>
      <c r="V493" s="45">
        <v>174024</v>
      </c>
      <c r="W493" s="45">
        <v>40300</v>
      </c>
      <c r="X493" s="45">
        <v>2800</v>
      </c>
      <c r="Y493" s="45">
        <v>217124</v>
      </c>
      <c r="Z493" s="36">
        <f t="shared" ref="Z493" si="5346">AVERAGE(Y490,Y491,Y492,Y493)</f>
        <v>186028.5</v>
      </c>
      <c r="AA493" s="36">
        <f t="shared" ref="AA493" si="5347">AVERAGE(Z441,Z389,Z337)</f>
        <v>150809.66666666666</v>
      </c>
      <c r="AB493" s="40">
        <f t="shared" ref="AB493" si="5348">((Y493/Y441)-1)*100</f>
        <v>251.8457300275482</v>
      </c>
      <c r="AC493" s="40">
        <f t="shared" ref="AC493" si="5349">((Z493/Z441)-1)*100</f>
        <v>24.860141150886463</v>
      </c>
      <c r="AD493" s="40">
        <f t="shared" ref="AD493" si="5350">((Z493/AA493)-1)*100</f>
        <v>23.353167016261132</v>
      </c>
      <c r="AF493" s="36">
        <v>0</v>
      </c>
      <c r="AG493" s="36">
        <v>3500</v>
      </c>
      <c r="AH493" s="36">
        <v>0</v>
      </c>
      <c r="AI493" s="36">
        <v>3500</v>
      </c>
      <c r="AJ493" s="36">
        <f t="shared" ref="AJ493" si="5351">AVERAGE(AI490,AI491,AI492,AI493)</f>
        <v>10887.5</v>
      </c>
      <c r="AK493" s="36">
        <f t="shared" ref="AK493" si="5352">AVERAGE(AJ441,AJ389,AJ337)</f>
        <v>9579.1666666666661</v>
      </c>
      <c r="AL493" s="40">
        <f t="shared" ref="AL493" si="5353">((AI493/AI441)-1)*100</f>
        <v>-61.111111111111114</v>
      </c>
      <c r="AM493" s="40">
        <f t="shared" ref="AM493" si="5354">((AJ493/AJ441)-1)*100</f>
        <v>29.037037037037038</v>
      </c>
      <c r="AN493" s="40">
        <f t="shared" ref="AN493" si="5355">((AJ493/AK493)-1)*100</f>
        <v>13.658112222705521</v>
      </c>
      <c r="AP493" s="41">
        <f t="shared" si="5320"/>
        <v>515074</v>
      </c>
      <c r="AQ493" s="41">
        <f t="shared" si="5321"/>
        <v>120720</v>
      </c>
      <c r="AR493" s="41">
        <f t="shared" ref="AR493:AR495" si="5356">SUM(D493,N493,X493,AH493)</f>
        <v>12600</v>
      </c>
      <c r="AS493" s="41">
        <f t="shared" ref="AS493:AS495" si="5357">SUM(E493,O493,Y493,AI493)</f>
        <v>648394</v>
      </c>
      <c r="AT493" s="36">
        <f t="shared" ref="AT493" si="5358">AVERAGE(AS490,AS491,AS492,AS493)</f>
        <v>646880.5</v>
      </c>
      <c r="AU493" s="36">
        <f t="shared" ref="AU493" si="5359">AVERAGE(AT441,AT389,AT337)</f>
        <v>580741.41666666663</v>
      </c>
      <c r="AV493" s="40">
        <f t="shared" ref="AV493" si="5360">((AS493/AS441)-1)*100</f>
        <v>43.153242062361862</v>
      </c>
      <c r="AW493" s="40">
        <f t="shared" ref="AW493" si="5361">((AT493/AT441)-1)*100</f>
        <v>7.1945468163800985</v>
      </c>
      <c r="AX493" s="40">
        <f t="shared" ref="AX493" si="5362">((AT493/AU493)-1)*100</f>
        <v>11.388731961456756</v>
      </c>
      <c r="AZ493" s="36">
        <f t="shared" si="4888"/>
        <v>388.92</v>
      </c>
      <c r="BA493" s="36">
        <f t="shared" si="4889"/>
        <v>38.85</v>
      </c>
      <c r="BB493" s="36">
        <f t="shared" si="4890"/>
        <v>217.124</v>
      </c>
      <c r="BC493" s="36">
        <f t="shared" ref="BC493:BC495" si="5363">+AI493/1000</f>
        <v>3.5</v>
      </c>
      <c r="BD493" s="36">
        <f t="shared" ref="BD493:BD495" si="5364">+AS493/1000</f>
        <v>648.39400000000001</v>
      </c>
      <c r="BE493" s="41">
        <f t="shared" ref="BE493" si="5365">BE492+AZ493</f>
        <v>4984.7889999999998</v>
      </c>
      <c r="BF493" s="41">
        <f t="shared" ref="BF493" si="5366">BF492+BA493</f>
        <v>451.43400000000003</v>
      </c>
      <c r="BG493" s="41">
        <f t="shared" ref="BG493" si="5367">BG492+BB493</f>
        <v>3317.8580000000002</v>
      </c>
      <c r="BH493" s="41">
        <f t="shared" ref="BH493" si="5368">BH492+BC493</f>
        <v>95.1</v>
      </c>
      <c r="BI493" s="41">
        <f t="shared" ref="BI493" si="5369">BI492+BD493</f>
        <v>8849.1810000000005</v>
      </c>
      <c r="BJ493" s="1">
        <v>14</v>
      </c>
    </row>
    <row r="494" spans="1:62" x14ac:dyDescent="0.25">
      <c r="A494" s="33">
        <f t="shared" si="220"/>
        <v>41013</v>
      </c>
      <c r="B494" s="45">
        <v>226680</v>
      </c>
      <c r="C494" s="45">
        <v>18800</v>
      </c>
      <c r="D494" s="48">
        <v>0</v>
      </c>
      <c r="E494" s="36">
        <v>245480</v>
      </c>
      <c r="F494" s="36">
        <f t="shared" ref="F494" si="5370">AVERAGE(E491,E492,E493,E494)</f>
        <v>422141</v>
      </c>
      <c r="G494" s="36">
        <f t="shared" ref="G494" si="5371">AVERAGE(F442,F390,F338)</f>
        <v>414460.91666666669</v>
      </c>
      <c r="H494" s="40">
        <f t="shared" ref="H494" si="5372">((E494/E442)-1)*100</f>
        <v>-43.269164105289917</v>
      </c>
      <c r="I494" s="40">
        <f t="shared" ref="I494" si="5373">((F494/F442)-1)*100</f>
        <v>2.9611047052124917E-4</v>
      </c>
      <c r="J494" s="40">
        <f t="shared" ref="J494" si="5374">((F494/G494)-1)*100</f>
        <v>1.8530295679266784</v>
      </c>
      <c r="L494" s="45">
        <v>18960</v>
      </c>
      <c r="M494" s="45">
        <v>3376</v>
      </c>
      <c r="N494" s="45">
        <v>31200</v>
      </c>
      <c r="O494" s="36">
        <v>53536</v>
      </c>
      <c r="P494" s="36">
        <f t="shared" ref="P494" si="5375">AVERAGE(O491,O492,O493,O494)</f>
        <v>45371.5</v>
      </c>
      <c r="Q494" s="36">
        <f t="shared" ref="Q494" si="5376">AVERAGE(P442,P390,P338)</f>
        <v>27046.666666666668</v>
      </c>
      <c r="R494" s="40">
        <f t="shared" ref="R494" si="5377">((O494/O442)-1)*100</f>
        <v>128.7863247863248</v>
      </c>
      <c r="S494" s="40">
        <f t="shared" ref="S494" si="5378">((P494/P442)-1)*100</f>
        <v>42.52864536294598</v>
      </c>
      <c r="T494" s="40">
        <f t="shared" ref="T494" si="5379">((P494/Q494)-1)*100</f>
        <v>67.752649741188065</v>
      </c>
      <c r="V494" s="45">
        <v>114590</v>
      </c>
      <c r="W494" s="45">
        <v>29931</v>
      </c>
      <c r="X494" s="45">
        <v>11200</v>
      </c>
      <c r="Y494" s="45">
        <v>155721</v>
      </c>
      <c r="Z494" s="36">
        <f t="shared" ref="Z494" si="5380">AVERAGE(Y491,Y492,Y493,Y494)</f>
        <v>192408.75</v>
      </c>
      <c r="AA494" s="36">
        <f t="shared" ref="AA494" si="5381">AVERAGE(Z442,Z390,Z338)</f>
        <v>145446.25</v>
      </c>
      <c r="AB494" s="40">
        <f t="shared" ref="AB494" si="5382">((Y494/Y442)-1)*100</f>
        <v>51.570986392571406</v>
      </c>
      <c r="AC494" s="40">
        <f t="shared" ref="AC494" si="5383">((Z494/Z442)-1)*100</f>
        <v>49.234760655470701</v>
      </c>
      <c r="AD494" s="40">
        <f t="shared" ref="AD494" si="5384">((Z494/AA494)-1)*100</f>
        <v>32.288560206949299</v>
      </c>
      <c r="AF494" s="36">
        <v>1500</v>
      </c>
      <c r="AG494" s="36">
        <v>1700</v>
      </c>
      <c r="AH494" s="36">
        <v>3300</v>
      </c>
      <c r="AI494" s="36">
        <v>6500</v>
      </c>
      <c r="AJ494" s="36">
        <f t="shared" ref="AJ494" si="5385">AVERAGE(AI491,AI492,AI493,AI494)</f>
        <v>10612.5</v>
      </c>
      <c r="AK494" s="36">
        <f t="shared" ref="AK494" si="5386">AVERAGE(AJ442,AJ390,AJ338)</f>
        <v>10172.833333333334</v>
      </c>
      <c r="AL494" s="40">
        <f t="shared" ref="AL494" si="5387">((AI494/AI442)-1)*100</f>
        <v>51.162790697674424</v>
      </c>
      <c r="AM494" s="40">
        <f t="shared" ref="AM494" si="5388">((AJ494/AJ442)-1)*100</f>
        <v>31.221020092735706</v>
      </c>
      <c r="AN494" s="40">
        <f t="shared" ref="AN494" si="5389">((AJ494/AK494)-1)*100</f>
        <v>4.3219686419712522</v>
      </c>
      <c r="AP494" s="41">
        <f t="shared" si="5320"/>
        <v>361730</v>
      </c>
      <c r="AQ494" s="41">
        <f t="shared" si="5321"/>
        <v>53807</v>
      </c>
      <c r="AR494" s="41">
        <f t="shared" si="5356"/>
        <v>45700</v>
      </c>
      <c r="AS494" s="41">
        <f t="shared" si="5357"/>
        <v>461237</v>
      </c>
      <c r="AT494" s="36">
        <f t="shared" ref="AT494" si="5390">AVERAGE(AS491,AS492,AS493,AS494)</f>
        <v>670533.75</v>
      </c>
      <c r="AU494" s="36">
        <f t="shared" ref="AU494" si="5391">AVERAGE(AT442,AT390,AT338)</f>
        <v>597126.66666666663</v>
      </c>
      <c r="AV494" s="40">
        <f t="shared" ref="AV494" si="5392">((AS494/AS442)-1)*100</f>
        <v>-18.096663754465968</v>
      </c>
      <c r="AW494" s="40">
        <f t="shared" ref="AW494" si="5393">((AT494/AT442)-1)*100</f>
        <v>13.459263110294017</v>
      </c>
      <c r="AX494" s="40">
        <f t="shared" ref="AX494" si="5394">((AT494/AU494)-1)*100</f>
        <v>12.293385546338587</v>
      </c>
      <c r="AZ494" s="36">
        <f t="shared" si="4888"/>
        <v>245.48</v>
      </c>
      <c r="BA494" s="36">
        <f t="shared" si="4889"/>
        <v>53.536000000000001</v>
      </c>
      <c r="BB494" s="36">
        <f t="shared" si="4890"/>
        <v>155.721</v>
      </c>
      <c r="BC494" s="36">
        <f t="shared" si="5363"/>
        <v>6.5</v>
      </c>
      <c r="BD494" s="36">
        <f t="shared" si="5364"/>
        <v>461.23700000000002</v>
      </c>
      <c r="BE494" s="41">
        <f t="shared" ref="BE494" si="5395">BE493+AZ494</f>
        <v>5230.2689999999993</v>
      </c>
      <c r="BF494" s="41">
        <f t="shared" ref="BF494" si="5396">BF493+BA494</f>
        <v>504.97</v>
      </c>
      <c r="BG494" s="41">
        <f t="shared" ref="BG494" si="5397">BG493+BB494</f>
        <v>3473.5790000000002</v>
      </c>
      <c r="BH494" s="41">
        <f t="shared" ref="BH494" si="5398">BH493+BC494</f>
        <v>101.6</v>
      </c>
      <c r="BI494" s="41">
        <f t="shared" ref="BI494" si="5399">BI493+BD494</f>
        <v>9310.4179999999997</v>
      </c>
      <c r="BJ494" s="1">
        <v>15</v>
      </c>
    </row>
    <row r="495" spans="1:62" x14ac:dyDescent="0.25">
      <c r="A495" s="33">
        <f t="shared" si="220"/>
        <v>41020</v>
      </c>
      <c r="B495" s="45">
        <v>413235</v>
      </c>
      <c r="C495" s="45">
        <v>31500</v>
      </c>
      <c r="D495" s="48">
        <v>0</v>
      </c>
      <c r="E495" s="36">
        <v>444735</v>
      </c>
      <c r="F495" s="36">
        <f t="shared" ref="F495" si="5400">AVERAGE(E492,E493,E494,E495)</f>
        <v>396766.25</v>
      </c>
      <c r="G495" s="36">
        <f t="shared" ref="G495" si="5401">AVERAGE(F443,F391,F339)</f>
        <v>425931.66666666669</v>
      </c>
      <c r="H495" s="40">
        <f t="shared" ref="H495" si="5402">((E495/E443)-1)*100</f>
        <v>36.565885474242755</v>
      </c>
      <c r="I495" s="40">
        <f t="shared" ref="I495" si="5403">((F495/F443)-1)*100</f>
        <v>1.0554030907551137</v>
      </c>
      <c r="J495" s="40">
        <f t="shared" ref="J495" si="5404">((F495/G495)-1)*100</f>
        <v>-6.8474403171087772</v>
      </c>
      <c r="L495" s="45">
        <v>11605</v>
      </c>
      <c r="M495" s="45">
        <v>11600</v>
      </c>
      <c r="N495" s="45">
        <v>14000</v>
      </c>
      <c r="O495" s="36">
        <v>37205</v>
      </c>
      <c r="P495" s="36">
        <f t="shared" ref="P495" si="5405">AVERAGE(O492,O493,O494,O495)</f>
        <v>44210.25</v>
      </c>
      <c r="Q495" s="36">
        <f t="shared" ref="Q495" si="5406">AVERAGE(P443,P391,P339)</f>
        <v>31740.083333333332</v>
      </c>
      <c r="R495" s="40">
        <f t="shared" ref="R495" si="5407">((O495/O443)-1)*100</f>
        <v>-21.175847457627118</v>
      </c>
      <c r="S495" s="40">
        <f t="shared" ref="S495" si="5408">((P495/P443)-1)*100</f>
        <v>18.898294258839666</v>
      </c>
      <c r="T495" s="40">
        <f t="shared" ref="T495" si="5409">((P495/Q495)-1)*100</f>
        <v>39.288386661450694</v>
      </c>
      <c r="V495" s="45">
        <v>177430</v>
      </c>
      <c r="W495" s="45">
        <v>20850</v>
      </c>
      <c r="X495" s="45">
        <v>1400</v>
      </c>
      <c r="Y495" s="45">
        <v>199680</v>
      </c>
      <c r="Z495" s="36">
        <f t="shared" ref="Z495" si="5410">AVERAGE(Y492,Y493,Y494,Y495)</f>
        <v>201893.75</v>
      </c>
      <c r="AA495" s="36">
        <f t="shared" ref="AA495" si="5411">AVERAGE(Z443,Z391,Z339)</f>
        <v>135351.91666666666</v>
      </c>
      <c r="AB495" s="40">
        <f t="shared" ref="AB495" si="5412">((Y495/Y443)-1)*100</f>
        <v>123.94186124756072</v>
      </c>
      <c r="AC495" s="40">
        <f t="shared" ref="AC495" si="5413">((Z495/Z443)-1)*100</f>
        <v>90.9192350700839</v>
      </c>
      <c r="AD495" s="40">
        <f t="shared" ref="AD495" si="5414">((Z495/AA495)-1)*100</f>
        <v>49.162091658596154</v>
      </c>
      <c r="AF495" s="36">
        <v>0</v>
      </c>
      <c r="AG495" s="36">
        <v>3550</v>
      </c>
      <c r="AH495" s="36">
        <v>1400</v>
      </c>
      <c r="AI495" s="36">
        <v>4950</v>
      </c>
      <c r="AJ495" s="36">
        <f t="shared" ref="AJ495" si="5415">AVERAGE(AI492,AI493,AI494,AI495)</f>
        <v>5137.5</v>
      </c>
      <c r="AK495" s="36">
        <f t="shared" ref="AK495" si="5416">AVERAGE(AJ443,AJ391,AJ339)</f>
        <v>9617.3333333333339</v>
      </c>
      <c r="AL495" s="40">
        <f t="shared" ref="AL495" si="5417">((AI495/AI443)-1)*100</f>
        <v>-20.161290322580648</v>
      </c>
      <c r="AM495" s="40">
        <f t="shared" ref="AM495" si="5418">((AJ495/AJ443)-1)*100</f>
        <v>-37.059724349157733</v>
      </c>
      <c r="AN495" s="40">
        <f t="shared" ref="AN495" si="5419">((AJ495/AK495)-1)*100</f>
        <v>-46.580826285872732</v>
      </c>
      <c r="AP495" s="41">
        <f t="shared" si="5320"/>
        <v>602270</v>
      </c>
      <c r="AQ495" s="41">
        <f t="shared" si="5321"/>
        <v>67500</v>
      </c>
      <c r="AR495" s="41">
        <f t="shared" si="5356"/>
        <v>16800</v>
      </c>
      <c r="AS495" s="41">
        <f t="shared" si="5357"/>
        <v>686570</v>
      </c>
      <c r="AT495" s="41">
        <f t="shared" ref="AT495" si="5420">AVERAGE(AS492,AS493,AS494,AS495)</f>
        <v>648007.75</v>
      </c>
      <c r="AU495" s="36">
        <f t="shared" ref="AU495" si="5421">AVERAGE(AT443,AT391,AT339)</f>
        <v>602641</v>
      </c>
      <c r="AV495" s="40">
        <f t="shared" ref="AV495" si="5422">((AS495/AS443)-1)*100</f>
        <v>46.633434567363352</v>
      </c>
      <c r="AW495" s="40">
        <f t="shared" ref="AW495" si="5423">((AT495/AT443)-1)*100</f>
        <v>19.181181737173691</v>
      </c>
      <c r="AX495" s="40">
        <f t="shared" ref="AX495" si="5424">((AT495/AU495)-1)*100</f>
        <v>7.527989300429283</v>
      </c>
      <c r="AZ495" s="36">
        <f t="shared" si="4888"/>
        <v>444.73500000000001</v>
      </c>
      <c r="BA495" s="36">
        <f t="shared" si="4889"/>
        <v>37.204999999999998</v>
      </c>
      <c r="BB495" s="36">
        <f t="shared" si="4890"/>
        <v>199.68</v>
      </c>
      <c r="BC495" s="36">
        <f t="shared" si="5363"/>
        <v>4.95</v>
      </c>
      <c r="BD495" s="36">
        <f t="shared" si="5364"/>
        <v>686.57</v>
      </c>
      <c r="BE495" s="41">
        <f t="shared" ref="BE495" si="5425">BE494+AZ495</f>
        <v>5675.003999999999</v>
      </c>
      <c r="BF495" s="41">
        <f t="shared" ref="BF495" si="5426">BF494+BA495</f>
        <v>542.17500000000007</v>
      </c>
      <c r="BG495" s="41">
        <f t="shared" ref="BG495" si="5427">BG494+BB495</f>
        <v>3673.259</v>
      </c>
      <c r="BH495" s="41">
        <f t="shared" ref="BH495" si="5428">BH494+BC495</f>
        <v>106.55</v>
      </c>
      <c r="BI495" s="41">
        <f t="shared" ref="BI495" si="5429">BI494+BD495</f>
        <v>9996.9879999999994</v>
      </c>
      <c r="BJ495" s="1">
        <v>16</v>
      </c>
    </row>
    <row r="496" spans="1:62" x14ac:dyDescent="0.25">
      <c r="A496" s="33">
        <f t="shared" si="220"/>
        <v>41027</v>
      </c>
      <c r="B496" s="45">
        <v>338769</v>
      </c>
      <c r="C496" s="45">
        <v>32300</v>
      </c>
      <c r="D496" s="48">
        <v>0</v>
      </c>
      <c r="E496" s="36">
        <v>371069</v>
      </c>
      <c r="F496" s="36">
        <f t="shared" ref="F496" si="5430">AVERAGE(E493,E494,E495,E496)</f>
        <v>362551</v>
      </c>
      <c r="G496" s="36">
        <f t="shared" ref="G496" si="5431">AVERAGE(F444,F392,F340)</f>
        <v>403643.25</v>
      </c>
      <c r="H496" s="40">
        <f t="shared" ref="H496" si="5432">((E496/E444)-1)*100</f>
        <v>79.260386473429946</v>
      </c>
      <c r="I496" s="40">
        <f t="shared" ref="I496" si="5433">((F496/F444)-1)*100</f>
        <v>10.102244023617789</v>
      </c>
      <c r="J496" s="40">
        <f t="shared" ref="J496" si="5434">((F496/G496)-1)*100</f>
        <v>-10.180338702554792</v>
      </c>
      <c r="L496" s="45">
        <v>9300</v>
      </c>
      <c r="M496" s="45">
        <v>18200</v>
      </c>
      <c r="N496" s="45">
        <v>27000</v>
      </c>
      <c r="O496" s="36">
        <v>54500</v>
      </c>
      <c r="P496" s="36">
        <f t="shared" ref="P496" si="5435">AVERAGE(O493,O494,O495,O496)</f>
        <v>46022.75</v>
      </c>
      <c r="Q496" s="36">
        <f t="shared" ref="Q496" si="5436">AVERAGE(P444,P392,P340)</f>
        <v>28472.666666666668</v>
      </c>
      <c r="R496" s="40">
        <f t="shared" ref="R496" si="5437">((O496/O444)-1)*100</f>
        <v>621.85430463576154</v>
      </c>
      <c r="S496" s="40">
        <f t="shared" ref="S496" si="5438">((P496/P444)-1)*100</f>
        <v>69.51289134438305</v>
      </c>
      <c r="T496" s="40">
        <f t="shared" ref="T496" si="5439">((P496/Q496)-1)*100</f>
        <v>61.638354913484264</v>
      </c>
      <c r="V496" s="45">
        <v>155882</v>
      </c>
      <c r="W496" s="45">
        <v>18800</v>
      </c>
      <c r="X496" s="45">
        <v>9800</v>
      </c>
      <c r="Y496" s="45">
        <v>184482</v>
      </c>
      <c r="Z496" s="36">
        <f t="shared" ref="Z496" si="5440">AVERAGE(Y493,Y494,Y495,Y496)</f>
        <v>189251.75</v>
      </c>
      <c r="AA496" s="36">
        <f t="shared" ref="AA496" si="5441">AVERAGE(Z444,Z392,Z340)</f>
        <v>113496.08333333333</v>
      </c>
      <c r="AB496" s="40">
        <f t="shared" ref="AB496" si="5442">((Y496/Y444)-1)*100</f>
        <v>385.47894736842102</v>
      </c>
      <c r="AC496" s="40">
        <f t="shared" ref="AC496" si="5443">((Z496/Z444)-1)*100</f>
        <v>159.59213206499001</v>
      </c>
      <c r="AD496" s="40">
        <f t="shared" ref="AD496" si="5444">((Z496/AA496)-1)*100</f>
        <v>66.747384087409785</v>
      </c>
      <c r="AF496" s="36">
        <v>0</v>
      </c>
      <c r="AG496" s="36">
        <v>0</v>
      </c>
      <c r="AH496" s="36">
        <v>8400</v>
      </c>
      <c r="AI496" s="36">
        <v>8400</v>
      </c>
      <c r="AJ496" s="36">
        <f t="shared" ref="AJ496" si="5445">AVERAGE(AI493,AI494,AI495,AI496)</f>
        <v>5837.5</v>
      </c>
      <c r="AK496" s="36">
        <f t="shared" ref="AK496" si="5446">AVERAGE(AJ444,AJ392,AJ340)</f>
        <v>8488.1666666666661</v>
      </c>
      <c r="AL496" s="40">
        <f t="shared" ref="AL496" si="5447">((AI496/AI444)-1)*100</f>
        <v>44.827586206896555</v>
      </c>
      <c r="AM496" s="40">
        <f t="shared" ref="AM496" si="5448">((AJ496/AJ444)-1)*100</f>
        <v>-7.7075098814229248</v>
      </c>
      <c r="AN496" s="40">
        <f t="shared" ref="AN496" si="5449">((AJ496/AK496)-1)*100</f>
        <v>-31.227787704451295</v>
      </c>
      <c r="AP496" s="41">
        <f t="shared" ref="AP496" si="5450">SUM(B496,L496,V496,AF496)</f>
        <v>503951</v>
      </c>
      <c r="AQ496" s="41">
        <f t="shared" ref="AQ496" si="5451">SUM(C496,M496,W496,AG496)</f>
        <v>69300</v>
      </c>
      <c r="AR496" s="41">
        <f t="shared" ref="AR496" si="5452">SUM(D496,N496,X496,AH496)</f>
        <v>45200</v>
      </c>
      <c r="AS496" s="41">
        <f t="shared" ref="AS496" si="5453">SUM(E496,O496,Y496,AI496)</f>
        <v>618451</v>
      </c>
      <c r="AT496" s="41">
        <f t="shared" ref="AT496" si="5454">AVERAGE(AS493,AS494,AS495,AS496)</f>
        <v>603663</v>
      </c>
      <c r="AU496" s="36">
        <f t="shared" ref="AU496" si="5455">AVERAGE(AT444,AT392,AT340)</f>
        <v>554100.16666666663</v>
      </c>
      <c r="AV496" s="40">
        <f t="shared" ref="AV496" si="5456">((AS496/AS444)-1)*100</f>
        <v>139.3849429069092</v>
      </c>
      <c r="AW496" s="40">
        <f t="shared" ref="AW496" si="5457">((AT496/AT444)-1)*100</f>
        <v>38.56151841699198</v>
      </c>
      <c r="AX496" s="40">
        <f t="shared" ref="AX496" si="5458">((AT496/AU496)-1)*100</f>
        <v>8.9447425420373872</v>
      </c>
      <c r="AZ496" s="36">
        <f t="shared" ref="AZ496" si="5459">+E496/1000</f>
        <v>371.06900000000002</v>
      </c>
      <c r="BA496" s="36">
        <f t="shared" ref="BA496" si="5460">+O496/1000</f>
        <v>54.5</v>
      </c>
      <c r="BB496" s="36">
        <f t="shared" ref="BB496" si="5461">+Y496/1000</f>
        <v>184.482</v>
      </c>
      <c r="BC496" s="36">
        <f t="shared" ref="BC496" si="5462">+AI496/1000</f>
        <v>8.4</v>
      </c>
      <c r="BD496" s="36">
        <f t="shared" ref="BD496" si="5463">+AS496/1000</f>
        <v>618.45100000000002</v>
      </c>
      <c r="BE496" s="41">
        <f t="shared" ref="BE496" si="5464">BE495+AZ496</f>
        <v>6046.0729999999994</v>
      </c>
      <c r="BF496" s="41">
        <f t="shared" ref="BF496" si="5465">BF495+BA496</f>
        <v>596.67500000000007</v>
      </c>
      <c r="BG496" s="41">
        <f t="shared" ref="BG496" si="5466">BG495+BB496</f>
        <v>3857.741</v>
      </c>
      <c r="BH496" s="41">
        <f t="shared" ref="BH496" si="5467">BH495+BC496</f>
        <v>114.95</v>
      </c>
      <c r="BI496" s="41">
        <f t="shared" ref="BI496" si="5468">BI495+BD496</f>
        <v>10615.438999999998</v>
      </c>
      <c r="BJ496" s="1">
        <v>17</v>
      </c>
    </row>
    <row r="497" spans="1:62" x14ac:dyDescent="0.25">
      <c r="A497" s="33">
        <f t="shared" ref="A497:A571" si="5469">A496+7</f>
        <v>41034</v>
      </c>
      <c r="B497" s="47">
        <v>333200</v>
      </c>
      <c r="C497" s="45">
        <v>34000</v>
      </c>
      <c r="D497" s="48">
        <v>0</v>
      </c>
      <c r="E497" s="36">
        <v>367200</v>
      </c>
      <c r="F497" s="36">
        <f t="shared" ref="F497" si="5470">AVERAGE(E494,E495,E496,E497)</f>
        <v>357121</v>
      </c>
      <c r="G497" s="36">
        <f t="shared" ref="G497" si="5471">AVERAGE(F445,F393,F341)</f>
        <v>418412.66666666669</v>
      </c>
      <c r="H497" s="40">
        <f t="shared" ref="H497" si="5472">((E497/E445)-1)*100</f>
        <v>56.694062524003371</v>
      </c>
      <c r="I497" s="40">
        <f t="shared" ref="I497" si="5473">((F497/F445)-1)*100</f>
        <v>19.069306864670409</v>
      </c>
      <c r="J497" s="40">
        <f t="shared" ref="J497" si="5474">((F497/G497)-1)*100</f>
        <v>-14.648616437679552</v>
      </c>
      <c r="L497" s="47">
        <v>17400</v>
      </c>
      <c r="M497" s="45">
        <v>1800</v>
      </c>
      <c r="N497" s="47">
        <v>16800</v>
      </c>
      <c r="O497" s="36">
        <v>36000</v>
      </c>
      <c r="P497" s="36">
        <f t="shared" ref="P497" si="5475">AVERAGE(O494,O495,O496,O497)</f>
        <v>45310.25</v>
      </c>
      <c r="Q497" s="36">
        <f t="shared" ref="Q497" si="5476">AVERAGE(P445,P393,P341)</f>
        <v>26053.166666666668</v>
      </c>
      <c r="R497" s="40" t="e">
        <f t="shared" ref="R497" si="5477">((O497/O445)-1)*100</f>
        <v>#DIV/0!</v>
      </c>
      <c r="S497" s="40">
        <f t="shared" ref="S497" si="5478">((P497/P445)-1)*100</f>
        <v>131.91426743442099</v>
      </c>
      <c r="T497" s="40">
        <f t="shared" ref="T497" si="5479">((P497/Q497)-1)*100</f>
        <v>73.914559330599602</v>
      </c>
      <c r="V497" s="47">
        <v>142300</v>
      </c>
      <c r="W497" s="45">
        <v>22400</v>
      </c>
      <c r="X497" s="47">
        <v>7000</v>
      </c>
      <c r="Y497" s="45">
        <v>171700</v>
      </c>
      <c r="Z497" s="36">
        <f t="shared" ref="Z497" si="5480">AVERAGE(Y494,Y495,Y496,Y497)</f>
        <v>177895.75</v>
      </c>
      <c r="AA497" s="36">
        <f t="shared" ref="AA497" si="5481">AVERAGE(Z445,Z393,Z341)</f>
        <v>115695.33333333333</v>
      </c>
      <c r="AB497" s="40">
        <f t="shared" ref="AB497" si="5482">((Y497/Y445)-1)*100</f>
        <v>247.00889248181085</v>
      </c>
      <c r="AC497" s="40">
        <f t="shared" ref="AC497" si="5483">((Z497/Z445)-1)*100</f>
        <v>154.69711937691494</v>
      </c>
      <c r="AD497" s="40">
        <f t="shared" ref="AD497" si="5484">((Z497/AA497)-1)*100</f>
        <v>53.762252006707278</v>
      </c>
      <c r="AF497" s="36">
        <v>0</v>
      </c>
      <c r="AG497" s="36">
        <v>3700</v>
      </c>
      <c r="AH497" s="36">
        <v>0</v>
      </c>
      <c r="AI497" s="36">
        <v>3700</v>
      </c>
      <c r="AJ497" s="36">
        <f t="shared" ref="AJ497" si="5485">AVERAGE(AI494,AI495,AI496,AI497)</f>
        <v>5887.5</v>
      </c>
      <c r="AK497" s="36">
        <f t="shared" ref="AK497" si="5486">AVERAGE(AJ445,AJ393,AJ341)</f>
        <v>8813.1666666666661</v>
      </c>
      <c r="AL497" s="40">
        <f t="shared" ref="AL497" si="5487">((AI497/AI445)-1)*100</f>
        <v>-19.565217391304344</v>
      </c>
      <c r="AM497" s="40">
        <f t="shared" ref="AM497" si="5488">((AJ497/AJ445)-1)*100</f>
        <v>12.679425837320579</v>
      </c>
      <c r="AN497" s="40">
        <f t="shared" ref="AN497" si="5489">((AJ497/AK497)-1)*100</f>
        <v>-33.196543051116699</v>
      </c>
      <c r="AP497" s="41">
        <f t="shared" ref="AP497" si="5490">SUM(B497,L497,V497,AF497)</f>
        <v>492900</v>
      </c>
      <c r="AQ497" s="41">
        <f t="shared" ref="AQ497" si="5491">SUM(C497,M497,W497,AG497)</f>
        <v>61900</v>
      </c>
      <c r="AR497" s="41">
        <f t="shared" ref="AR497" si="5492">SUM(D497,N497,X497,AH497)</f>
        <v>23800</v>
      </c>
      <c r="AS497" s="41">
        <f t="shared" ref="AS497" si="5493">SUM(E497,O497,Y497,AI497)</f>
        <v>578600</v>
      </c>
      <c r="AT497" s="41">
        <f t="shared" ref="AT497" si="5494">AVERAGE(AS494,AS495,AS496,AS497)</f>
        <v>586214.5</v>
      </c>
      <c r="AU497" s="36">
        <f t="shared" ref="AU497" si="5495">AVERAGE(AT445,AT393,AT341)</f>
        <v>568974.33333333337</v>
      </c>
      <c r="AV497" s="40">
        <f t="shared" ref="AV497" si="5496">((AS497/AS445)-1)*100</f>
        <v>100.60883011698137</v>
      </c>
      <c r="AW497" s="40">
        <f t="shared" ref="AW497" si="5497">((AT497/AT445)-1)*100</f>
        <v>48.583460803907386</v>
      </c>
      <c r="AX497" s="40">
        <f t="shared" ref="AX497" si="5498">((AT497/AU497)-1)*100</f>
        <v>3.0300429486274316</v>
      </c>
      <c r="AZ497" s="36">
        <f t="shared" ref="AZ497:AZ503" si="5499">+E497/1000</f>
        <v>367.2</v>
      </c>
      <c r="BA497" s="36">
        <f t="shared" ref="BA497:BA502" si="5500">+O497/1000</f>
        <v>36</v>
      </c>
      <c r="BB497" s="36">
        <f t="shared" ref="BB497:BB502" si="5501">+Y497/1000</f>
        <v>171.7</v>
      </c>
      <c r="BC497" s="36">
        <f t="shared" ref="BC497" si="5502">+AI497/1000</f>
        <v>3.7</v>
      </c>
      <c r="BD497" s="36">
        <f t="shared" ref="BD497" si="5503">+AS497/1000</f>
        <v>578.6</v>
      </c>
      <c r="BE497" s="41">
        <f t="shared" ref="BE497" si="5504">BE496+AZ497</f>
        <v>6413.2729999999992</v>
      </c>
      <c r="BF497" s="41">
        <f t="shared" ref="BF497" si="5505">BF496+BA497</f>
        <v>632.67500000000007</v>
      </c>
      <c r="BG497" s="41">
        <f t="shared" ref="BG497" si="5506">BG496+BB497</f>
        <v>4029.4409999999998</v>
      </c>
      <c r="BH497" s="41">
        <f t="shared" ref="BH497" si="5507">BH496+BC497</f>
        <v>118.65</v>
      </c>
      <c r="BI497" s="41">
        <f t="shared" ref="BI497" si="5508">BI496+BD497</f>
        <v>11194.038999999999</v>
      </c>
      <c r="BJ497" s="1">
        <v>18</v>
      </c>
    </row>
    <row r="498" spans="1:62" x14ac:dyDescent="0.25">
      <c r="A498" s="33">
        <f t="shared" si="5469"/>
        <v>41041</v>
      </c>
      <c r="B498" s="45">
        <v>301900</v>
      </c>
      <c r="C498" s="45">
        <v>27700</v>
      </c>
      <c r="D498" s="48">
        <v>0</v>
      </c>
      <c r="E498" s="36">
        <v>329600</v>
      </c>
      <c r="F498" s="36">
        <f t="shared" ref="F498" si="5509">AVERAGE(E495,E496,E497,E498)</f>
        <v>378151</v>
      </c>
      <c r="G498" s="36">
        <f t="shared" ref="G498" si="5510">AVERAGE(F446,F394,F342)</f>
        <v>441933.08333333331</v>
      </c>
      <c r="H498" s="40">
        <f t="shared" ref="H498" si="5511">((E498/E446)-1)*100</f>
        <v>-18.311911689624914</v>
      </c>
      <c r="I498" s="40">
        <f t="shared" ref="I498" si="5512">((F498/F446)-1)*100</f>
        <v>29.228934355360693</v>
      </c>
      <c r="J498" s="40">
        <f t="shared" ref="J498" si="5513">((F498/G498)-1)*100</f>
        <v>-14.432520609737853</v>
      </c>
      <c r="L498" s="45">
        <v>15400</v>
      </c>
      <c r="M498" s="45">
        <v>5100</v>
      </c>
      <c r="N498" s="45">
        <v>27600</v>
      </c>
      <c r="O498" s="36">
        <v>48100</v>
      </c>
      <c r="P498" s="36">
        <f t="shared" ref="P498" si="5514">AVERAGE(O495,O496,O497,O498)</f>
        <v>43951.25</v>
      </c>
      <c r="Q498" s="36">
        <f t="shared" ref="Q498" si="5515">AVERAGE(P446,P394,P342)</f>
        <v>23933.5</v>
      </c>
      <c r="R498" s="40">
        <f t="shared" ref="R498" si="5516">((O498/O446)-1)*100</f>
        <v>3106.666666666667</v>
      </c>
      <c r="S498" s="40">
        <f t="shared" ref="S498" si="5517">((P498/P446)-1)*100</f>
        <v>212.54222222222222</v>
      </c>
      <c r="T498" s="40">
        <f t="shared" ref="T498" si="5518">((P498/Q498)-1)*100</f>
        <v>83.639041510852991</v>
      </c>
      <c r="V498" s="45">
        <v>86100</v>
      </c>
      <c r="W498" s="45">
        <v>63100</v>
      </c>
      <c r="X498" s="45">
        <v>2800</v>
      </c>
      <c r="Y498" s="45">
        <v>152000</v>
      </c>
      <c r="Z498" s="36">
        <f t="shared" ref="Z498" si="5519">AVERAGE(Y495,Y496,Y497,Y498)</f>
        <v>176965.5</v>
      </c>
      <c r="AA498" s="36">
        <f t="shared" ref="AA498" si="5520">AVERAGE(Z446,Z394,Z342)</f>
        <v>114199</v>
      </c>
      <c r="AB498" s="40">
        <f t="shared" ref="AB498" si="5521">((Y498/Y446)-1)*100</f>
        <v>50.041952519618981</v>
      </c>
      <c r="AC498" s="40">
        <f t="shared" ref="AC498" si="5522">((Z498/Z446)-1)*100</f>
        <v>154.67150684832939</v>
      </c>
      <c r="AD498" s="40">
        <f t="shared" ref="AD498" si="5523">((Z498/AA498)-1)*100</f>
        <v>54.962390213574544</v>
      </c>
      <c r="AF498" s="36">
        <v>3200</v>
      </c>
      <c r="AG498" s="36">
        <v>3500</v>
      </c>
      <c r="AH498" s="36">
        <v>0</v>
      </c>
      <c r="AI498" s="36">
        <v>6700</v>
      </c>
      <c r="AJ498" s="36">
        <f t="shared" ref="AJ498" si="5524">AVERAGE(AI495,AI496,AI497,AI498)</f>
        <v>5937.5</v>
      </c>
      <c r="AK498" s="36">
        <f t="shared" ref="AK498" si="5525">AVERAGE(AJ446,AJ394,AJ342)</f>
        <v>7607</v>
      </c>
      <c r="AL498" s="40"/>
      <c r="AM498" s="40">
        <f t="shared" ref="AM498" si="5526">((AJ498/AJ446)-1)*100</f>
        <v>43.07228915662651</v>
      </c>
      <c r="AN498" s="40">
        <f t="shared" ref="AN498" si="5527">((AJ498/AK498)-1)*100</f>
        <v>-21.946891021427628</v>
      </c>
      <c r="AP498" s="41">
        <f t="shared" ref="AP498" si="5528">SUM(B498,L498,V498,AF498)</f>
        <v>406600</v>
      </c>
      <c r="AQ498" s="41">
        <f t="shared" ref="AQ498" si="5529">SUM(C498,M498,W498,AG498)</f>
        <v>99400</v>
      </c>
      <c r="AR498" s="41">
        <f t="shared" ref="AR498" si="5530">SUM(D498,N498,X498,AH498)</f>
        <v>30400</v>
      </c>
      <c r="AS498" s="41">
        <f t="shared" ref="AS498" si="5531">SUM(E498,O498,Y498,AI498)</f>
        <v>536400</v>
      </c>
      <c r="AT498" s="41">
        <f t="shared" ref="AT498" si="5532">AVERAGE(AS495,AS496,AS497,AS498)</f>
        <v>605005.25</v>
      </c>
      <c r="AU498" s="36">
        <f t="shared" ref="AU498" si="5533">AVERAGE(AT446,AT394,AT342)</f>
        <v>587672.58333333337</v>
      </c>
      <c r="AV498" s="40">
        <f t="shared" ref="AV498" si="5534">((AS498/AS446)-1)*100</f>
        <v>5.9469751585550679</v>
      </c>
      <c r="AW498" s="40">
        <f t="shared" ref="AW498" si="5535">((AT498/AT446)-1)*100</f>
        <v>59.077424677164373</v>
      </c>
      <c r="AX498" s="40">
        <f t="shared" ref="AX498" si="5536">((AT498/AU498)-1)*100</f>
        <v>2.9493747297779649</v>
      </c>
      <c r="AZ498" s="36">
        <f t="shared" si="5499"/>
        <v>329.6</v>
      </c>
      <c r="BA498" s="36">
        <f t="shared" si="5500"/>
        <v>48.1</v>
      </c>
      <c r="BB498" s="36">
        <f t="shared" si="5501"/>
        <v>152</v>
      </c>
      <c r="BC498" s="36">
        <f t="shared" ref="BC498" si="5537">+AI498/1000</f>
        <v>6.7</v>
      </c>
      <c r="BD498" s="36">
        <f t="shared" ref="BD498" si="5538">+AS498/1000</f>
        <v>536.4</v>
      </c>
      <c r="BE498" s="41">
        <f t="shared" ref="BE498" si="5539">BE497+AZ498</f>
        <v>6742.8729999999996</v>
      </c>
      <c r="BF498" s="41">
        <f t="shared" ref="BF498" si="5540">BF497+BA498</f>
        <v>680.77500000000009</v>
      </c>
      <c r="BG498" s="41">
        <f t="shared" ref="BG498" si="5541">BG497+BB498</f>
        <v>4181.4409999999998</v>
      </c>
      <c r="BH498" s="41">
        <f t="shared" ref="BH498" si="5542">BH497+BC498</f>
        <v>125.35000000000001</v>
      </c>
      <c r="BI498" s="41">
        <f t="shared" ref="BI498" si="5543">BI497+BD498</f>
        <v>11730.438999999998</v>
      </c>
      <c r="BJ498" s="1">
        <v>19</v>
      </c>
    </row>
    <row r="499" spans="1:62" x14ac:dyDescent="0.25">
      <c r="A499" s="33">
        <f t="shared" si="5469"/>
        <v>41048</v>
      </c>
      <c r="B499" s="45">
        <v>402300</v>
      </c>
      <c r="C499" s="45">
        <v>66100</v>
      </c>
      <c r="D499" s="48">
        <v>0</v>
      </c>
      <c r="E499" s="36">
        <v>468400</v>
      </c>
      <c r="F499" s="36">
        <f t="shared" ref="F499" si="5544">AVERAGE(E496,E497,E498,E499)</f>
        <v>384067.25</v>
      </c>
      <c r="G499" s="36">
        <f t="shared" ref="G499" si="5545">AVERAGE(F447,F395,F343)</f>
        <v>469751.91666666669</v>
      </c>
      <c r="H499" s="40">
        <f t="shared" ref="H499" si="5546">((E499/E447)-1)*100</f>
        <v>-19.88752783583443</v>
      </c>
      <c r="I499" s="40">
        <f t="shared" ref="I499" si="5547">((F499/F447)-1)*100</f>
        <v>7.4685240915393081</v>
      </c>
      <c r="J499" s="40">
        <f t="shared" ref="J499" si="5548">((F499/G499)-1)*100</f>
        <v>-18.24040810193608</v>
      </c>
      <c r="L499" s="36">
        <v>27300</v>
      </c>
      <c r="M499" s="36">
        <v>3500</v>
      </c>
      <c r="N499" s="48">
        <v>8400</v>
      </c>
      <c r="O499" s="36">
        <v>39200</v>
      </c>
      <c r="P499" s="36">
        <f t="shared" ref="P499" si="5549">AVERAGE(O496,O497,O498,O499)</f>
        <v>44450</v>
      </c>
      <c r="Q499" s="36">
        <f t="shared" ref="Q499" si="5550">AVERAGE(P447,P395,P343)</f>
        <v>19575.583333333332</v>
      </c>
      <c r="R499" s="40">
        <f t="shared" ref="R499" si="5551">((O499/O447)-1)*100</f>
        <v>-4.9696969696969688</v>
      </c>
      <c r="S499" s="40">
        <f t="shared" ref="S499" si="5552">((P499/P447)-1)*100</f>
        <v>253.47912524850895</v>
      </c>
      <c r="T499" s="40">
        <f t="shared" ref="T499" si="5553">((P499/Q499)-1)*100</f>
        <v>127.06858458879471</v>
      </c>
      <c r="V499" s="45">
        <v>106700</v>
      </c>
      <c r="W499" s="45">
        <v>15700</v>
      </c>
      <c r="X499" s="45">
        <v>5600</v>
      </c>
      <c r="Y499" s="45">
        <v>128000</v>
      </c>
      <c r="Z499" s="36">
        <f t="shared" ref="Z499" si="5554">AVERAGE(Y496,Y497,Y498,Y499)</f>
        <v>159045.5</v>
      </c>
      <c r="AA499" s="36">
        <f t="shared" ref="AA499" si="5555">AVERAGE(Z447,Z395,Z343)</f>
        <v>121471.25</v>
      </c>
      <c r="AB499" s="40">
        <f t="shared" ref="AB499" si="5556">((Y499/Y447)-1)*100</f>
        <v>14.306126093945348</v>
      </c>
      <c r="AC499" s="40">
        <f t="shared" ref="AC499" si="5557">((Z499/Z447)-1)*100</f>
        <v>111.52128738383786</v>
      </c>
      <c r="AD499" s="40">
        <f t="shared" ref="AD499" si="5558">((Z499/AA499)-1)*100</f>
        <v>30.932628091009185</v>
      </c>
      <c r="AF499" s="36">
        <v>0</v>
      </c>
      <c r="AG499" s="36">
        <v>8300</v>
      </c>
      <c r="AH499" s="36">
        <v>0</v>
      </c>
      <c r="AI499" s="36">
        <v>8300</v>
      </c>
      <c r="AJ499" s="36">
        <f t="shared" ref="AJ499" si="5559">AVERAGE(AI496,AI497,AI498,AI499)</f>
        <v>6775</v>
      </c>
      <c r="AK499" s="36">
        <f t="shared" ref="AK499" si="5560">AVERAGE(AJ447,AJ395,AJ343)</f>
        <v>7354.166666666667</v>
      </c>
      <c r="AL499" s="40">
        <f t="shared" ref="AL499" si="5561">((AI499/AI447)-1)*100</f>
        <v>-7.7777777777777724</v>
      </c>
      <c r="AM499" s="40">
        <f t="shared" ref="AM499" si="5562">((AJ499/AJ447)-1)*100</f>
        <v>39.69072164948453</v>
      </c>
      <c r="AN499" s="40">
        <f t="shared" ref="AN499" si="5563">((AJ499/AK499)-1)*100</f>
        <v>-7.8753541076487243</v>
      </c>
      <c r="AP499" s="41">
        <f t="shared" ref="AP499:AP503" si="5564">SUM(B499,L499,V499,AF499)</f>
        <v>536300</v>
      </c>
      <c r="AQ499" s="41">
        <f t="shared" ref="AQ499:AQ503" si="5565">SUM(C499,M499,W499,AG499)</f>
        <v>93600</v>
      </c>
      <c r="AR499" s="41">
        <f t="shared" ref="AR499:AR503" si="5566">SUM(D499,N499,X499,AH499)</f>
        <v>14000</v>
      </c>
      <c r="AS499" s="41">
        <f t="shared" ref="AS499:AS503" si="5567">SUM(E499,O499,Y499,AI499)</f>
        <v>643900</v>
      </c>
      <c r="AT499" s="41">
        <f t="shared" ref="AT499" si="5568">AVERAGE(AS496,AS497,AS498,AS499)</f>
        <v>594337.75</v>
      </c>
      <c r="AU499" s="36">
        <f t="shared" ref="AU499" si="5569">AVERAGE(AT447,AT395,AT343)</f>
        <v>618152.91666666663</v>
      </c>
      <c r="AV499" s="40">
        <f t="shared" ref="AV499" si="5570">((AS499/AS447)-1)*100</f>
        <v>-13.79125675451327</v>
      </c>
      <c r="AW499" s="40">
        <f t="shared" ref="AW499" si="5571">((AT499/AT447)-1)*100</f>
        <v>32.077183465733604</v>
      </c>
      <c r="AX499" s="40">
        <f t="shared" ref="AX499" si="5572">((AT499/AU499)-1)*100</f>
        <v>-3.8526335514338039</v>
      </c>
      <c r="AZ499" s="36">
        <f t="shared" si="5499"/>
        <v>468.4</v>
      </c>
      <c r="BA499" s="36">
        <f t="shared" si="5500"/>
        <v>39.200000000000003</v>
      </c>
      <c r="BB499" s="36">
        <f t="shared" si="5501"/>
        <v>128</v>
      </c>
      <c r="BC499" s="36">
        <f t="shared" ref="BC499:BC503" si="5573">+AI499/1000</f>
        <v>8.3000000000000007</v>
      </c>
      <c r="BD499" s="36">
        <f t="shared" ref="BD499:BD503" si="5574">+AS499/1000</f>
        <v>643.9</v>
      </c>
      <c r="BE499" s="41">
        <f t="shared" ref="BE499" si="5575">BE498+AZ499</f>
        <v>7211.2729999999992</v>
      </c>
      <c r="BF499" s="41">
        <f t="shared" ref="BF499" si="5576">BF498+BA499</f>
        <v>719.97500000000014</v>
      </c>
      <c r="BG499" s="41">
        <f t="shared" ref="BG499" si="5577">BG498+BB499</f>
        <v>4309.4409999999998</v>
      </c>
      <c r="BH499" s="41">
        <f t="shared" ref="BH499" si="5578">BH498+BC499</f>
        <v>133.65</v>
      </c>
      <c r="BI499" s="41">
        <f t="shared" ref="BI499" si="5579">BI498+BD499</f>
        <v>12374.338999999998</v>
      </c>
      <c r="BJ499" s="1">
        <v>20</v>
      </c>
    </row>
    <row r="500" spans="1:62" x14ac:dyDescent="0.25">
      <c r="A500" s="33">
        <f t="shared" si="5469"/>
        <v>41055</v>
      </c>
      <c r="B500" s="45">
        <v>332400</v>
      </c>
      <c r="C500" s="45">
        <v>39900</v>
      </c>
      <c r="D500" s="48">
        <v>0</v>
      </c>
      <c r="E500" s="36">
        <v>372300</v>
      </c>
      <c r="F500" s="36">
        <f t="shared" ref="F500" si="5580">AVERAGE(E497,E498,E499,E500)</f>
        <v>384375</v>
      </c>
      <c r="G500" s="36">
        <f t="shared" ref="G500" si="5581">AVERAGE(F448,F396,F344)</f>
        <v>535319.08333333337</v>
      </c>
      <c r="H500" s="40">
        <f t="shared" ref="H500" si="5582">((E500/E448)-1)*100</f>
        <v>-27.466490024937652</v>
      </c>
      <c r="I500" s="40">
        <f t="shared" ref="I500" si="5583">((F500/F448)-1)*100</f>
        <v>-11.423412793973453</v>
      </c>
      <c r="J500" s="40">
        <f t="shared" ref="J500" si="5584">((F500/G500)-1)*100</f>
        <v>-28.19703015133187</v>
      </c>
      <c r="L500" s="36">
        <v>10900</v>
      </c>
      <c r="M500" s="36">
        <v>3300</v>
      </c>
      <c r="N500" s="48">
        <v>29400</v>
      </c>
      <c r="O500" s="36">
        <v>43600</v>
      </c>
      <c r="P500" s="36">
        <f t="shared" ref="P500" si="5585">AVERAGE(O497,O498,O499,O500)</f>
        <v>41725</v>
      </c>
      <c r="Q500" s="36">
        <f t="shared" ref="Q500" si="5586">AVERAGE(P448,P396,P344)</f>
        <v>23112.25</v>
      </c>
      <c r="R500" s="40">
        <f t="shared" ref="R500" si="5587">((O500/O448)-1)*100</f>
        <v>-23.975588491717524</v>
      </c>
      <c r="S500" s="40">
        <f t="shared" ref="S500" si="5588">((P500/P448)-1)*100</f>
        <v>66.733266733266731</v>
      </c>
      <c r="T500" s="40">
        <f t="shared" ref="T500" si="5589">((P500/Q500)-1)*100</f>
        <v>80.531968977490294</v>
      </c>
      <c r="V500" s="45">
        <v>55300</v>
      </c>
      <c r="W500" s="45">
        <v>20800</v>
      </c>
      <c r="X500" s="45">
        <v>8400</v>
      </c>
      <c r="Y500" s="45">
        <v>84500</v>
      </c>
      <c r="Z500" s="36">
        <f t="shared" ref="Z500" si="5590">AVERAGE(Y497,Y498,Y499,Y500)</f>
        <v>134050</v>
      </c>
      <c r="AA500" s="36">
        <f t="shared" ref="AA500" si="5591">AVERAGE(Z448,Z396,Z344)</f>
        <v>131671.08333333334</v>
      </c>
      <c r="AB500" s="40">
        <f t="shared" ref="AB500" si="5592">((Y500/Y448)-1)*100</f>
        <v>-24.51313203501876</v>
      </c>
      <c r="AC500" s="40">
        <f t="shared" ref="AC500" si="5593">((Z500/Z448)-1)*100</f>
        <v>43.0992380672796</v>
      </c>
      <c r="AD500" s="40">
        <f t="shared" ref="AD500" si="5594">((Z500/AA500)-1)*100</f>
        <v>1.8067115470177253</v>
      </c>
      <c r="AF500" s="36">
        <v>0</v>
      </c>
      <c r="AG500" s="36">
        <v>0</v>
      </c>
      <c r="AH500" s="36">
        <v>0</v>
      </c>
      <c r="AI500" s="36">
        <v>0</v>
      </c>
      <c r="AJ500" s="36">
        <f t="shared" ref="AJ500" si="5595">AVERAGE(AI497,AI498,AI499,AI500)</f>
        <v>4675</v>
      </c>
      <c r="AK500" s="36">
        <f t="shared" ref="AK500" si="5596">AVERAGE(AJ448,AJ396,AJ344)</f>
        <v>7620.833333333333</v>
      </c>
      <c r="AL500" s="40"/>
      <c r="AM500" s="40">
        <f t="shared" ref="AM500" si="5597">((AJ500/AJ448)-1)*100</f>
        <v>37.5</v>
      </c>
      <c r="AN500" s="40">
        <f t="shared" ref="AN500" si="5598">((AJ500/AK500)-1)*100</f>
        <v>-38.655002733734278</v>
      </c>
      <c r="AP500" s="41">
        <f t="shared" si="5564"/>
        <v>398600</v>
      </c>
      <c r="AQ500" s="41">
        <f t="shared" si="5565"/>
        <v>64000</v>
      </c>
      <c r="AR500" s="41">
        <f t="shared" si="5566"/>
        <v>37800</v>
      </c>
      <c r="AS500" s="41">
        <f t="shared" si="5567"/>
        <v>500400</v>
      </c>
      <c r="AT500" s="41">
        <f t="shared" ref="AT500" si="5599">AVERAGE(AS497,AS498,AS499,AS500)</f>
        <v>564825</v>
      </c>
      <c r="AU500" s="36">
        <f t="shared" ref="AU500" si="5600">AVERAGE(AT448,AT396,AT344)</f>
        <v>697723.25</v>
      </c>
      <c r="AV500" s="40">
        <f t="shared" ref="AV500" si="5601">((AS500/AS448)-1)*100</f>
        <v>-26.688837774880238</v>
      </c>
      <c r="AW500" s="40">
        <f t="shared" ref="AW500" si="5602">((AT500/AT448)-1)*100</f>
        <v>1.5785065221467054</v>
      </c>
      <c r="AX500" s="40">
        <f t="shared" ref="AX500" si="5603">((AT500/AU500)-1)*100</f>
        <v>-19.047416006274698</v>
      </c>
      <c r="AZ500" s="36">
        <f t="shared" si="5499"/>
        <v>372.3</v>
      </c>
      <c r="BA500" s="36">
        <f t="shared" si="5500"/>
        <v>43.6</v>
      </c>
      <c r="BB500" s="36">
        <f t="shared" si="5501"/>
        <v>84.5</v>
      </c>
      <c r="BC500" s="36">
        <f t="shared" si="5573"/>
        <v>0</v>
      </c>
      <c r="BD500" s="36">
        <f t="shared" si="5574"/>
        <v>500.4</v>
      </c>
      <c r="BE500" s="41">
        <f t="shared" ref="BE500" si="5604">BE499+AZ500</f>
        <v>7583.5729999999994</v>
      </c>
      <c r="BF500" s="41">
        <f t="shared" ref="BF500" si="5605">BF499+BA500</f>
        <v>763.57500000000016</v>
      </c>
      <c r="BG500" s="41">
        <f t="shared" ref="BG500" si="5606">BG499+BB500</f>
        <v>4393.9409999999998</v>
      </c>
      <c r="BH500" s="41">
        <f t="shared" ref="BH500" si="5607">BH499+BC500</f>
        <v>133.65</v>
      </c>
      <c r="BI500" s="41">
        <f t="shared" ref="BI500" si="5608">BI499+BD500</f>
        <v>12874.738999999998</v>
      </c>
      <c r="BJ500" s="1">
        <v>21</v>
      </c>
    </row>
    <row r="501" spans="1:62" x14ac:dyDescent="0.25">
      <c r="A501" s="33">
        <f t="shared" si="5469"/>
        <v>41062</v>
      </c>
      <c r="B501" s="45">
        <v>436800</v>
      </c>
      <c r="C501" s="45">
        <v>24000</v>
      </c>
      <c r="D501" s="48">
        <v>0</v>
      </c>
      <c r="E501" s="36">
        <v>460800</v>
      </c>
      <c r="F501" s="36">
        <f t="shared" ref="F501" si="5609">AVERAGE(E498,E499,E500,E501)</f>
        <v>407775</v>
      </c>
      <c r="G501" s="36">
        <f t="shared" ref="G501" si="5610">AVERAGE(F449,F397,F345)</f>
        <v>560268.91666666663</v>
      </c>
      <c r="H501" s="40">
        <f t="shared" ref="H501" si="5611">((E501/E449)-1)*100</f>
        <v>9.5179357009932186</v>
      </c>
      <c r="I501" s="40">
        <f t="shared" ref="I501" si="5612">((F501/F449)-1)*100</f>
        <v>-15.143973276412359</v>
      </c>
      <c r="J501" s="40">
        <f t="shared" ref="J501" si="5613">((F501/G501)-1)*100</f>
        <v>-27.217986243808213</v>
      </c>
      <c r="L501" s="36">
        <v>12400</v>
      </c>
      <c r="M501" s="36">
        <v>0</v>
      </c>
      <c r="N501" s="48">
        <v>40600</v>
      </c>
      <c r="O501" s="36">
        <v>53000</v>
      </c>
      <c r="P501" s="36">
        <f t="shared" ref="P501" si="5614">AVERAGE(O498,O499,O500,O501)</f>
        <v>45975</v>
      </c>
      <c r="Q501" s="36">
        <f t="shared" ref="Q501" si="5615">AVERAGE(P449,P397,P345)</f>
        <v>24034.5</v>
      </c>
      <c r="R501" s="40">
        <f t="shared" ref="R501" si="5616">((O501/O449)-1)*100</f>
        <v>79.411665143360068</v>
      </c>
      <c r="S501" s="40">
        <f t="shared" ref="S501" si="5617">((P501/P449)-1)*100</f>
        <v>41.853271727308481</v>
      </c>
      <c r="T501" s="40">
        <f t="shared" ref="T501" si="5618">((P501/Q501)-1)*100</f>
        <v>91.287524183985511</v>
      </c>
      <c r="V501" s="45">
        <v>77600</v>
      </c>
      <c r="W501" s="45">
        <v>22200</v>
      </c>
      <c r="X501" s="45">
        <v>4200</v>
      </c>
      <c r="Y501" s="45">
        <v>104000</v>
      </c>
      <c r="Z501" s="36">
        <f t="shared" ref="Z501" si="5619">AVERAGE(Y498,Y499,Y500,Y501)</f>
        <v>117125</v>
      </c>
      <c r="AA501" s="36">
        <f t="shared" ref="AA501" si="5620">AVERAGE(Z449,Z397,Z345)</f>
        <v>137561.66666666666</v>
      </c>
      <c r="AB501" s="40">
        <f t="shared" ref="AB501" si="5621">((Y501/Y449)-1)*100</f>
        <v>13.903948305131152</v>
      </c>
      <c r="AC501" s="40">
        <f t="shared" ref="AC501" si="5622">((Z501/Z449)-1)*100</f>
        <v>12.476892420713991</v>
      </c>
      <c r="AD501" s="40">
        <f t="shared" ref="AD501" si="5623">((Z501/AA501)-1)*100</f>
        <v>-14.856367447326646</v>
      </c>
      <c r="AF501" s="36">
        <v>0</v>
      </c>
      <c r="AG501" s="36">
        <v>0</v>
      </c>
      <c r="AH501" s="36">
        <v>0</v>
      </c>
      <c r="AI501" s="36">
        <v>0</v>
      </c>
      <c r="AJ501" s="36">
        <f t="shared" ref="AJ501" si="5624">AVERAGE(AI498,AI499,AI500,AI501)</f>
        <v>3750</v>
      </c>
      <c r="AK501" s="36">
        <f t="shared" ref="AK501" si="5625">AVERAGE(AJ449,AJ397,AJ345)</f>
        <v>7562.5</v>
      </c>
      <c r="AL501" s="40">
        <f t="shared" ref="AL501" si="5626">((AI501/AI449)-1)*100</f>
        <v>-100</v>
      </c>
      <c r="AM501" s="40">
        <f t="shared" ref="AM501" si="5627">((AJ501/AJ449)-1)*100</f>
        <v>41.50943396226414</v>
      </c>
      <c r="AN501" s="40">
        <f t="shared" ref="AN501" si="5628">((AJ501/AK501)-1)*100</f>
        <v>-50.413223140495866</v>
      </c>
      <c r="AP501" s="41">
        <f t="shared" si="5564"/>
        <v>526800</v>
      </c>
      <c r="AQ501" s="41">
        <f t="shared" si="5565"/>
        <v>46200</v>
      </c>
      <c r="AR501" s="41">
        <f t="shared" si="5566"/>
        <v>44800</v>
      </c>
      <c r="AS501" s="41">
        <f t="shared" si="5567"/>
        <v>617800</v>
      </c>
      <c r="AT501" s="41">
        <f t="shared" ref="AT501" si="5629">AVERAGE(AS498,AS499,AS500,AS501)</f>
        <v>574625</v>
      </c>
      <c r="AU501" s="36">
        <f t="shared" ref="AU501" si="5630">AVERAGE(AT449,AT397,AT345)</f>
        <v>729427.58333333337</v>
      </c>
      <c r="AV501" s="40">
        <f t="shared" ref="AV501" si="5631">((AS501/AS449)-1)*100</f>
        <v>13.733640894036991</v>
      </c>
      <c r="AW501" s="40">
        <f t="shared" ref="AW501" si="5632">((AT501/AT449)-1)*100</f>
        <v>-7.2799648886149431</v>
      </c>
      <c r="AX501" s="40">
        <f t="shared" ref="AX501" si="5633">((AT501/AU501)-1)*100</f>
        <v>-21.222474563673277</v>
      </c>
      <c r="AZ501" s="36">
        <f t="shared" si="5499"/>
        <v>460.8</v>
      </c>
      <c r="BA501" s="36">
        <f t="shared" si="5500"/>
        <v>53</v>
      </c>
      <c r="BB501" s="36">
        <f t="shared" si="5501"/>
        <v>104</v>
      </c>
      <c r="BC501" s="36">
        <f t="shared" si="5573"/>
        <v>0</v>
      </c>
      <c r="BD501" s="36">
        <f t="shared" si="5574"/>
        <v>617.79999999999995</v>
      </c>
      <c r="BE501" s="41">
        <f t="shared" ref="BE501" si="5634">BE500+AZ501</f>
        <v>8044.3729999999996</v>
      </c>
      <c r="BF501" s="41">
        <f t="shared" ref="BF501" si="5635">BF500+BA501</f>
        <v>816.57500000000016</v>
      </c>
      <c r="BG501" s="41">
        <f t="shared" ref="BG501" si="5636">BG500+BB501</f>
        <v>4497.9409999999998</v>
      </c>
      <c r="BH501" s="41">
        <f t="shared" ref="BH501" si="5637">BH500+BC501</f>
        <v>133.65</v>
      </c>
      <c r="BI501" s="41">
        <f t="shared" ref="BI501" si="5638">BI500+BD501</f>
        <v>13492.538999999997</v>
      </c>
      <c r="BJ501" s="1">
        <v>22</v>
      </c>
    </row>
    <row r="502" spans="1:62" x14ac:dyDescent="0.25">
      <c r="A502" s="33">
        <f t="shared" si="5469"/>
        <v>41069</v>
      </c>
      <c r="B502" s="45">
        <v>330300</v>
      </c>
      <c r="C502" s="45">
        <v>45500</v>
      </c>
      <c r="D502" s="48">
        <v>0</v>
      </c>
      <c r="E502" s="36">
        <v>375800</v>
      </c>
      <c r="F502" s="36">
        <f t="shared" ref="F502" si="5639">AVERAGE(E499,E500,E501,E502)</f>
        <v>419325</v>
      </c>
      <c r="G502" s="36">
        <f t="shared" ref="G502" si="5640">AVERAGE(F450,F398,F346)</f>
        <v>556631.91666666663</v>
      </c>
      <c r="H502" s="40">
        <f t="shared" ref="H502" si="5641">((E502/E450)-1)*100</f>
        <v>-15.211407427462664</v>
      </c>
      <c r="I502" s="40">
        <f t="shared" ref="I502" si="5642">((F502/F450)-1)*100</f>
        <v>-14.507696753861376</v>
      </c>
      <c r="J502" s="40">
        <f t="shared" ref="J502" si="5643">((F502/G502)-1)*100</f>
        <v>-24.667453043101638</v>
      </c>
      <c r="L502" s="36">
        <v>6400</v>
      </c>
      <c r="M502" s="45">
        <v>11500</v>
      </c>
      <c r="N502" s="45">
        <v>39200</v>
      </c>
      <c r="O502" s="36">
        <v>57100</v>
      </c>
      <c r="P502" s="36">
        <f t="shared" ref="P502" si="5644">AVERAGE(O499,O500,O501,O502)</f>
        <v>48225</v>
      </c>
      <c r="Q502" s="36">
        <f t="shared" ref="Q502" si="5645">AVERAGE(P450,P398,P346)</f>
        <v>30181.166666666668</v>
      </c>
      <c r="R502" s="40">
        <f t="shared" ref="R502" si="5646">((O502/O450)-1)*100</f>
        <v>103.20284697508897</v>
      </c>
      <c r="S502" s="40">
        <f t="shared" ref="S502" si="5647">((P502/P450)-1)*100</f>
        <v>23.463111475220977</v>
      </c>
      <c r="T502" s="40">
        <f t="shared" ref="T502" si="5648">((P502/Q502)-1)*100</f>
        <v>59.785075681854579</v>
      </c>
      <c r="V502" s="45">
        <v>92800</v>
      </c>
      <c r="W502" s="45">
        <v>39500</v>
      </c>
      <c r="X502" s="45">
        <v>2800</v>
      </c>
      <c r="Y502" s="45">
        <v>135100</v>
      </c>
      <c r="Z502" s="36">
        <f t="shared" ref="Z502" si="5649">AVERAGE(Y499,Y500,Y501,Y502)</f>
        <v>112900</v>
      </c>
      <c r="AA502" s="36">
        <f t="shared" ref="AA502" si="5650">AVERAGE(Z450,Z398,Z346)</f>
        <v>140589.5</v>
      </c>
      <c r="AB502" s="40">
        <f t="shared" ref="AB502" si="5651">((Y502/Y450)-1)*100</f>
        <v>45.066036722860517</v>
      </c>
      <c r="AC502" s="40">
        <f t="shared" ref="AC502" si="5652">((Z502/Z450)-1)*100</f>
        <v>10.590050323860357</v>
      </c>
      <c r="AD502" s="40">
        <f t="shared" ref="AD502" si="5653">((Z502/AA502)-1)*100</f>
        <v>-19.69528307590538</v>
      </c>
      <c r="AF502" s="36">
        <v>0</v>
      </c>
      <c r="AG502" s="36">
        <v>1400</v>
      </c>
      <c r="AH502" s="36">
        <v>0</v>
      </c>
      <c r="AI502" s="36">
        <v>1400</v>
      </c>
      <c r="AJ502" s="36">
        <f t="shared" ref="AJ502" si="5654">AVERAGE(AI499,AI500,AI501,AI502)</f>
        <v>2425</v>
      </c>
      <c r="AK502" s="36">
        <f t="shared" ref="AK502" si="5655">AVERAGE(AJ450,AJ398,AJ346)</f>
        <v>8822.5</v>
      </c>
      <c r="AL502" s="40">
        <f t="shared" ref="AL502" si="5656">((AI502/AI450)-1)*100</f>
        <v>-86</v>
      </c>
      <c r="AM502" s="40">
        <f t="shared" ref="AM502" si="5657">((AJ502/AJ450)-1)*100</f>
        <v>-52.912621359223301</v>
      </c>
      <c r="AN502" s="40">
        <f t="shared" ref="AN502" si="5658">((AJ502/AK502)-1)*100</f>
        <v>-72.513459903655431</v>
      </c>
      <c r="AP502" s="41">
        <f t="shared" si="5564"/>
        <v>429500</v>
      </c>
      <c r="AQ502" s="41">
        <f t="shared" si="5565"/>
        <v>97900</v>
      </c>
      <c r="AR502" s="41">
        <f t="shared" si="5566"/>
        <v>42000</v>
      </c>
      <c r="AS502" s="41">
        <f t="shared" si="5567"/>
        <v>569400</v>
      </c>
      <c r="AT502" s="41">
        <f t="shared" ref="AT502" si="5659">AVERAGE(AS499,AS500,AS501,AS502)</f>
        <v>582875</v>
      </c>
      <c r="AU502" s="36">
        <f t="shared" ref="AU502" si="5660">AVERAGE(AT450,AT398,AT346)</f>
        <v>736225.08333333337</v>
      </c>
      <c r="AV502" s="40">
        <f t="shared" ref="AV502" si="5661">((AS502/AS450)-1)*100</f>
        <v>-0.87910174949952236</v>
      </c>
      <c r="AW502" s="40">
        <f t="shared" ref="AW502" si="5662">((AT502/AT450)-1)*100</f>
        <v>-8.4654985793798261</v>
      </c>
      <c r="AX502" s="40">
        <f t="shared" ref="AX502" si="5663">((AT502/AU502)-1)*100</f>
        <v>-20.829239155914848</v>
      </c>
      <c r="AZ502" s="36">
        <f t="shared" si="5499"/>
        <v>375.8</v>
      </c>
      <c r="BA502" s="36">
        <f t="shared" si="5500"/>
        <v>57.1</v>
      </c>
      <c r="BB502" s="36">
        <f t="shared" si="5501"/>
        <v>135.1</v>
      </c>
      <c r="BC502" s="36">
        <f t="shared" si="5573"/>
        <v>1.4</v>
      </c>
      <c r="BD502" s="36">
        <f t="shared" si="5574"/>
        <v>569.4</v>
      </c>
      <c r="BE502" s="41">
        <f t="shared" ref="BE502" si="5664">BE501+AZ502</f>
        <v>8420.1729999999989</v>
      </c>
      <c r="BF502" s="41">
        <f t="shared" ref="BF502" si="5665">BF501+BA502</f>
        <v>873.67500000000018</v>
      </c>
      <c r="BG502" s="41">
        <f t="shared" ref="BG502" si="5666">BG501+BB502</f>
        <v>4633.0410000000002</v>
      </c>
      <c r="BH502" s="41">
        <f t="shared" ref="BH502" si="5667">BH501+BC502</f>
        <v>135.05000000000001</v>
      </c>
      <c r="BI502" s="41">
        <f t="shared" ref="BI502" si="5668">BI501+BD502</f>
        <v>14061.938999999997</v>
      </c>
      <c r="BJ502" s="1">
        <v>23</v>
      </c>
    </row>
    <row r="503" spans="1:62" x14ac:dyDescent="0.25">
      <c r="A503" s="33">
        <f t="shared" si="5469"/>
        <v>41076</v>
      </c>
      <c r="B503" s="45">
        <v>287000</v>
      </c>
      <c r="C503" s="45">
        <v>15200</v>
      </c>
      <c r="D503" s="48">
        <v>0</v>
      </c>
      <c r="E503" s="36">
        <v>302200</v>
      </c>
      <c r="F503" s="36">
        <f t="shared" ref="F503" si="5669">AVERAGE(E500,E501,E502,E503)</f>
        <v>377775</v>
      </c>
      <c r="G503" s="36">
        <f t="shared" ref="G503" si="5670">AVERAGE(F451,F399,F347)</f>
        <v>559956.08333333337</v>
      </c>
      <c r="H503" s="40">
        <f t="shared" ref="H503" si="5671">((E503/E451)-1)*100</f>
        <v>15.872455943927232</v>
      </c>
      <c r="I503" s="40">
        <f t="shared" ref="I503" si="5672">((F503/F451)-1)*100</f>
        <v>-7.7504628959798154</v>
      </c>
      <c r="J503" s="40">
        <f t="shared" ref="J503" si="5673">((F503/G503)-1)*100</f>
        <v>-32.534887780633994</v>
      </c>
      <c r="L503" s="36">
        <v>0</v>
      </c>
      <c r="M503" s="45">
        <v>31850</v>
      </c>
      <c r="N503" s="45">
        <v>39200</v>
      </c>
      <c r="O503" s="36">
        <v>71050</v>
      </c>
      <c r="P503" s="36">
        <f t="shared" ref="P503" si="5674">AVERAGE(O500,O501,O502,O503)</f>
        <v>56187.5</v>
      </c>
      <c r="Q503" s="36">
        <f t="shared" ref="Q503" si="5675">AVERAGE(P451,P399,P347)</f>
        <v>32054.333333333332</v>
      </c>
      <c r="R503" s="40">
        <f t="shared" ref="R503" si="5676">((O503/O451)-1)*100</f>
        <v>320.41420118343194</v>
      </c>
      <c r="S503" s="40">
        <f t="shared" ref="S503" si="5677">((P503/P451)-1)*100</f>
        <v>70.405865449499956</v>
      </c>
      <c r="T503" s="40">
        <f t="shared" ref="T503" si="5678">((P503/Q503)-1)*100</f>
        <v>75.288312552644982</v>
      </c>
      <c r="V503" s="36">
        <v>150400</v>
      </c>
      <c r="W503" s="36">
        <v>26614</v>
      </c>
      <c r="X503" s="36">
        <v>2800</v>
      </c>
      <c r="Y503" s="36">
        <v>179814</v>
      </c>
      <c r="Z503" s="36">
        <f t="shared" ref="Z503" si="5679">AVERAGE(Y500,Y501,Y502,Y503)</f>
        <v>125853.5</v>
      </c>
      <c r="AA503" s="36">
        <f t="shared" ref="AA503" si="5680">AVERAGE(Z451,Z399,Z347)</f>
        <v>135208.75</v>
      </c>
      <c r="AB503" s="40">
        <f t="shared" ref="AB503" si="5681">((Y503/Y451)-1)*100</f>
        <v>146.05090311986862</v>
      </c>
      <c r="AC503" s="40">
        <f t="shared" ref="AC503" si="5682">((Z503/Z451)-1)*100</f>
        <v>36.258542988997313</v>
      </c>
      <c r="AD503" s="40">
        <f t="shared" ref="AD503" si="5683">((Z503/AA503)-1)*100</f>
        <v>-6.9191158116616025</v>
      </c>
      <c r="AF503" s="36">
        <v>0</v>
      </c>
      <c r="AG503" s="36">
        <v>1750</v>
      </c>
      <c r="AH503" s="36">
        <v>1400</v>
      </c>
      <c r="AI503" s="36">
        <v>3150</v>
      </c>
      <c r="AJ503" s="36">
        <f t="shared" ref="AJ503" si="5684">AVERAGE(AI500,AI501,AI502,AI503)</f>
        <v>1137.5</v>
      </c>
      <c r="AK503" s="36">
        <f t="shared" ref="AK503" si="5685">AVERAGE(AJ451,AJ399,AJ347)</f>
        <v>10243.333333333334</v>
      </c>
      <c r="AL503" s="40"/>
      <c r="AM503" s="40">
        <f t="shared" ref="AM503" si="5686">((AJ503/AJ451)-1)*100</f>
        <v>-60.775862068965523</v>
      </c>
      <c r="AN503" s="40">
        <f t="shared" ref="AN503" si="5687">((AJ503/AK503)-1)*100</f>
        <v>-88.895216400911153</v>
      </c>
      <c r="AP503" s="41">
        <f t="shared" si="5564"/>
        <v>437400</v>
      </c>
      <c r="AQ503" s="41">
        <f t="shared" si="5565"/>
        <v>75414</v>
      </c>
      <c r="AR503" s="41">
        <f t="shared" si="5566"/>
        <v>43400</v>
      </c>
      <c r="AS503" s="41">
        <f t="shared" si="5567"/>
        <v>556214</v>
      </c>
      <c r="AT503" s="41">
        <f t="shared" ref="AT503" si="5688">AVERAGE(AS500,AS501,AS502,AS503)</f>
        <v>560953.5</v>
      </c>
      <c r="AU503" s="36">
        <f t="shared" ref="AU503" si="5689">AVERAGE(AT451,AT399,AT347)</f>
        <v>737462.5</v>
      </c>
      <c r="AV503" s="40">
        <f t="shared" ref="AV503" si="5690">((AS503/AS451)-1)*100</f>
        <v>58.563104360518146</v>
      </c>
      <c r="AW503" s="40">
        <f t="shared" ref="AW503" si="5691">((AT503/AT451)-1)*100</f>
        <v>4.3147778036571882</v>
      </c>
      <c r="AX503" s="40">
        <f t="shared" ref="AX503" si="5692">((AT503/AU503)-1)*100</f>
        <v>-23.934640744444636</v>
      </c>
      <c r="AZ503" s="36">
        <f t="shared" si="5499"/>
        <v>302.2</v>
      </c>
      <c r="BA503" s="36">
        <f t="shared" ref="BA503" si="5693">+O503/1000</f>
        <v>71.05</v>
      </c>
      <c r="BB503" s="36">
        <f t="shared" ref="BB503" si="5694">+Y503/1000</f>
        <v>179.81399999999999</v>
      </c>
      <c r="BC503" s="36">
        <f t="shared" si="5573"/>
        <v>3.15</v>
      </c>
      <c r="BD503" s="36">
        <f t="shared" si="5574"/>
        <v>556.21400000000006</v>
      </c>
      <c r="BE503" s="41">
        <f t="shared" ref="BE503" si="5695">BE502+AZ503</f>
        <v>8722.3729999999996</v>
      </c>
      <c r="BF503" s="41">
        <f t="shared" ref="BF503" si="5696">BF502+BA503</f>
        <v>944.72500000000014</v>
      </c>
      <c r="BG503" s="41">
        <f t="shared" ref="BG503" si="5697">BG502+BB503</f>
        <v>4812.8550000000005</v>
      </c>
      <c r="BH503" s="41">
        <f t="shared" ref="BH503" si="5698">BH502+BC503</f>
        <v>138.20000000000002</v>
      </c>
      <c r="BI503" s="41">
        <f t="shared" ref="BI503" si="5699">BI502+BD503</f>
        <v>14618.152999999997</v>
      </c>
      <c r="BJ503" s="1">
        <v>24</v>
      </c>
    </row>
    <row r="504" spans="1:62" x14ac:dyDescent="0.25">
      <c r="A504" s="33">
        <f t="shared" si="5469"/>
        <v>41083</v>
      </c>
      <c r="B504" s="45">
        <v>299964</v>
      </c>
      <c r="C504" s="45">
        <v>6800</v>
      </c>
      <c r="D504" s="48">
        <v>0</v>
      </c>
      <c r="E504" s="36">
        <v>306764</v>
      </c>
      <c r="F504" s="36">
        <f t="shared" ref="F504" si="5700">AVERAGE(E501,E502,E503,E504)</f>
        <v>361391</v>
      </c>
      <c r="G504" s="36">
        <f t="shared" ref="G504" si="5701">AVERAGE(F452,F400,F348)</f>
        <v>541001.83333333337</v>
      </c>
      <c r="H504" s="40">
        <f t="shared" ref="H504" si="5702">((E504/E452)-1)*100</f>
        <v>-11.064338064755541</v>
      </c>
      <c r="I504" s="40">
        <f t="shared" ref="I504" si="5703">((F504/F452)-1)*100</f>
        <v>-1.6425745302628747</v>
      </c>
      <c r="J504" s="40">
        <f t="shared" ref="J504" si="5704">((F504/G504)-1)*100</f>
        <v>-33.199671843379463</v>
      </c>
      <c r="L504" s="36">
        <v>7800</v>
      </c>
      <c r="M504" s="45">
        <v>17136</v>
      </c>
      <c r="N504" s="45">
        <v>16800</v>
      </c>
      <c r="O504" s="36">
        <v>41736</v>
      </c>
      <c r="P504" s="36">
        <f t="shared" ref="P504" si="5705">AVERAGE(O501,O502,O503,O504)</f>
        <v>55721.5</v>
      </c>
      <c r="Q504" s="36">
        <f t="shared" ref="Q504" si="5706">AVERAGE(P452,P400,P348)</f>
        <v>34894.333333333336</v>
      </c>
      <c r="R504" s="40">
        <f t="shared" ref="R504" si="5707">((O504/O452)-1)*100</f>
        <v>-15.888754534461913</v>
      </c>
      <c r="S504" s="40">
        <f t="shared" ref="S504" si="5708">((P504/P452)-1)*100</f>
        <v>79.513695927062429</v>
      </c>
      <c r="T504" s="40">
        <f t="shared" ref="T504" si="5709">((P504/Q504)-1)*100</f>
        <v>59.686386519301116</v>
      </c>
      <c r="V504" s="36">
        <v>199480</v>
      </c>
      <c r="W504" s="36">
        <v>13300</v>
      </c>
      <c r="X504" s="36">
        <v>1400</v>
      </c>
      <c r="Y504" s="36">
        <v>214180</v>
      </c>
      <c r="Z504" s="36">
        <f t="shared" ref="Z504" si="5710">AVERAGE(Y501,Y502,Y503,Y504)</f>
        <v>158273.5</v>
      </c>
      <c r="AA504" s="36">
        <f t="shared" ref="AA504" si="5711">AVERAGE(Z452,Z400,Z348)</f>
        <v>129968.41666666667</v>
      </c>
      <c r="AB504" s="40">
        <f t="shared" ref="AB504" si="5712">((Y504/Y452)-1)*100</f>
        <v>110.03804966069114</v>
      </c>
      <c r="AC504" s="40">
        <f t="shared" ref="AC504" si="5713">((Z504/Z452)-1)*100</f>
        <v>76.110401766962383</v>
      </c>
      <c r="AD504" s="40">
        <f t="shared" ref="AD504" si="5714">((Z504/AA504)-1)*100</f>
        <v>21.778432067790821</v>
      </c>
      <c r="AF504" s="36">
        <v>12500</v>
      </c>
      <c r="AG504" s="36">
        <v>6000</v>
      </c>
      <c r="AH504" s="36">
        <v>0</v>
      </c>
      <c r="AI504" s="36">
        <v>18500</v>
      </c>
      <c r="AJ504" s="36">
        <f t="shared" ref="AJ504" si="5715">AVERAGE(AI501,AI502,AI503,AI504)</f>
        <v>5762.5</v>
      </c>
      <c r="AK504" s="36">
        <f t="shared" ref="AK504" si="5716">AVERAGE(AJ452,AJ400,AJ348)</f>
        <v>10218.333333333334</v>
      </c>
      <c r="AL504" s="40">
        <f t="shared" ref="AL504" si="5717">((AI504/AI452)-1)*100</f>
        <v>85.000000000000014</v>
      </c>
      <c r="AM504" s="40">
        <f t="shared" ref="AM504" si="5718">((AJ504/AJ452)-1)*100</f>
        <v>6.7129629629629539</v>
      </c>
      <c r="AN504" s="40">
        <f t="shared" ref="AN504" si="5719">((AJ504/AK504)-1)*100</f>
        <v>-43.606263252324261</v>
      </c>
      <c r="AP504" s="41">
        <f t="shared" ref="AP504:AP509" si="5720">SUM(B504,L504,V504,AF504)</f>
        <v>519744</v>
      </c>
      <c r="AQ504" s="41">
        <f t="shared" ref="AQ504:AQ505" si="5721">SUM(C504,M504,W504,AG504)</f>
        <v>43236</v>
      </c>
      <c r="AR504" s="41">
        <f t="shared" ref="AR504:AR505" si="5722">SUM(D504,N504,X504,AH504)</f>
        <v>18200</v>
      </c>
      <c r="AS504" s="41">
        <f t="shared" ref="AS504:AS505" si="5723">SUM(E504,O504,Y504,AI504)</f>
        <v>581180</v>
      </c>
      <c r="AT504" s="41">
        <f t="shared" ref="AT504" si="5724">AVERAGE(AS501,AS502,AS503,AS504)</f>
        <v>581148.5</v>
      </c>
      <c r="AU504" s="36">
        <f t="shared" ref="AU504" si="5725">AVERAGE(AT452,AT400,AT348)</f>
        <v>716082.91666666663</v>
      </c>
      <c r="AV504" s="40">
        <f t="shared" ref="AV504" si="5726">((AS504/AS452)-1)*100</f>
        <v>14.739793098002064</v>
      </c>
      <c r="AW504" s="40">
        <f t="shared" ref="AW504" si="5727">((AT504/AT452)-1)*100</f>
        <v>17.703763076893473</v>
      </c>
      <c r="AX504" s="40">
        <f t="shared" ref="AX504" si="5728">((AT504/AU504)-1)*100</f>
        <v>-18.843406751662251</v>
      </c>
      <c r="AZ504" s="36">
        <f t="shared" ref="AZ504:AZ506" si="5729">+E504/1000</f>
        <v>306.76400000000001</v>
      </c>
      <c r="BA504" s="36">
        <f t="shared" ref="BA504" si="5730">+O504/1000</f>
        <v>41.735999999999997</v>
      </c>
      <c r="BB504" s="36">
        <f t="shared" ref="BB504" si="5731">+Y504/1000</f>
        <v>214.18</v>
      </c>
      <c r="BC504" s="36">
        <f t="shared" ref="BC504" si="5732">+AI504/1000</f>
        <v>18.5</v>
      </c>
      <c r="BD504" s="36">
        <f t="shared" ref="BD504" si="5733">+AS504/1000</f>
        <v>581.17999999999995</v>
      </c>
      <c r="BE504" s="41">
        <f t="shared" ref="BE504" si="5734">BE503+AZ504</f>
        <v>9029.1369999999988</v>
      </c>
      <c r="BF504" s="41">
        <f t="shared" ref="BF504" si="5735">BF503+BA504</f>
        <v>986.46100000000013</v>
      </c>
      <c r="BG504" s="41">
        <f t="shared" ref="BG504" si="5736">BG503+BB504</f>
        <v>5027.0350000000008</v>
      </c>
      <c r="BH504" s="41">
        <f t="shared" ref="BH504" si="5737">BH503+BC504</f>
        <v>156.70000000000002</v>
      </c>
      <c r="BI504" s="41">
        <f t="shared" ref="BI504" si="5738">BI503+BD504</f>
        <v>15199.332999999997</v>
      </c>
      <c r="BJ504" s="1">
        <v>25</v>
      </c>
    </row>
    <row r="505" spans="1:62" x14ac:dyDescent="0.25">
      <c r="A505" s="33">
        <f t="shared" si="5469"/>
        <v>41090</v>
      </c>
      <c r="B505" s="45">
        <v>279148</v>
      </c>
      <c r="C505" s="45">
        <v>33100</v>
      </c>
      <c r="D505" s="48">
        <v>0</v>
      </c>
      <c r="E505" s="36">
        <v>312248</v>
      </c>
      <c r="F505" s="36">
        <f t="shared" ref="F505" si="5739">AVERAGE(E502,E503,E504,E505)</f>
        <v>324253</v>
      </c>
      <c r="G505" s="36">
        <f t="shared" ref="G505" si="5740">AVERAGE(F453,F401,F349)</f>
        <v>553725.33333333337</v>
      </c>
      <c r="H505" s="40">
        <f t="shared" ref="H505" si="5741">((E505/E453)-1)*100</f>
        <v>-35.453143539898377</v>
      </c>
      <c r="I505" s="40">
        <f t="shared" ref="I505" si="5742">((F505/F453)-1)*100</f>
        <v>-15.3776392863341</v>
      </c>
      <c r="J505" s="40">
        <f t="shared" ref="J505" si="5743">((F505/G505)-1)*100</f>
        <v>-41.441545025933436</v>
      </c>
      <c r="L505" s="36">
        <v>11200</v>
      </c>
      <c r="M505" s="45">
        <v>7468</v>
      </c>
      <c r="N505" s="45">
        <v>33900</v>
      </c>
      <c r="O505" s="36">
        <v>52568</v>
      </c>
      <c r="P505" s="36">
        <f t="shared" ref="P505" si="5744">AVERAGE(O502,O503,O504,O505)</f>
        <v>55613.5</v>
      </c>
      <c r="Q505" s="36">
        <f t="shared" ref="Q505" si="5745">AVERAGE(P453,P401,P349)</f>
        <v>46432.333333333336</v>
      </c>
      <c r="R505" s="40">
        <f t="shared" ref="R505" si="5746">((O505/O453)-1)*100</f>
        <v>-41.349340057347504</v>
      </c>
      <c r="S505" s="40">
        <f t="shared" ref="S505" si="5747">((P505/P453)-1)*100</f>
        <v>20.735526380061774</v>
      </c>
      <c r="T505" s="40">
        <f t="shared" ref="T505" si="5748">((P505/Q505)-1)*100</f>
        <v>19.773218375126511</v>
      </c>
      <c r="V505" s="36">
        <v>142500</v>
      </c>
      <c r="W505" s="36">
        <v>10500</v>
      </c>
      <c r="X505" s="36">
        <v>0</v>
      </c>
      <c r="Y505" s="36">
        <v>153000</v>
      </c>
      <c r="Z505" s="36">
        <f t="shared" ref="Z505" si="5749">AVERAGE(Y502,Y503,Y504,Y505)</f>
        <v>170523.5</v>
      </c>
      <c r="AA505" s="36">
        <f t="shared" ref="AA505" si="5750">AVERAGE(Z453,Z401,Z349)</f>
        <v>130560.75</v>
      </c>
      <c r="AB505" s="40">
        <f t="shared" ref="AB505" si="5751">((Y505/Y453)-1)*100</f>
        <v>31.438782172433942</v>
      </c>
      <c r="AC505" s="40">
        <f t="shared" ref="AC505" si="5752">((Z505/Z453)-1)*100</f>
        <v>77.357990150447492</v>
      </c>
      <c r="AD505" s="40">
        <f t="shared" ref="AD505" si="5753">((Z505/AA505)-1)*100</f>
        <v>30.608548127978729</v>
      </c>
      <c r="AF505" s="36">
        <v>0</v>
      </c>
      <c r="AG505" s="36">
        <v>0</v>
      </c>
      <c r="AH505" s="36">
        <v>0</v>
      </c>
      <c r="AI505" s="36">
        <v>0</v>
      </c>
      <c r="AJ505" s="36">
        <f t="shared" ref="AJ505" si="5754">AVERAGE(AI502,AI503,AI504,AI505)</f>
        <v>5762.5</v>
      </c>
      <c r="AK505" s="36">
        <f t="shared" ref="AK505" si="5755">AVERAGE(AJ453,AJ401,AJ349)</f>
        <v>10185</v>
      </c>
      <c r="AL505" s="40">
        <f t="shared" ref="AL505" si="5756">((AI505/AI453)-1)*100</f>
        <v>-100</v>
      </c>
      <c r="AM505" s="40">
        <f t="shared" ref="AM505" si="5757">((AJ505/AJ453)-1)*100</f>
        <v>-3.9583333333333304</v>
      </c>
      <c r="AN505" s="40">
        <f t="shared" ref="AN505" si="5758">((AJ505/AK505)-1)*100</f>
        <v>-43.421698576337754</v>
      </c>
      <c r="AP505" s="41">
        <f t="shared" si="5720"/>
        <v>432848</v>
      </c>
      <c r="AQ505" s="41">
        <f t="shared" si="5721"/>
        <v>51068</v>
      </c>
      <c r="AR505" s="41">
        <f t="shared" si="5722"/>
        <v>33900</v>
      </c>
      <c r="AS505" s="41">
        <f t="shared" si="5723"/>
        <v>517816</v>
      </c>
      <c r="AT505" s="41">
        <f t="shared" ref="AT505" si="5759">AVERAGE(AS502,AS503,AS504,AS505)</f>
        <v>556152.5</v>
      </c>
      <c r="AU505" s="36">
        <f t="shared" ref="AU505" si="5760">AVERAGE(AT453,AT401,AT349)</f>
        <v>740903.41666666663</v>
      </c>
      <c r="AV505" s="40">
        <f t="shared" ref="AV505" si="5761">((AS505/AS453)-1)*100</f>
        <v>-25.363836451245124</v>
      </c>
      <c r="AW505" s="40">
        <f t="shared" ref="AW505" si="5762">((AT505/AT453)-1)*100</f>
        <v>4.6608839820074133</v>
      </c>
      <c r="AX505" s="40">
        <f t="shared" ref="AX505" si="5763">((AT505/AU505)-1)*100</f>
        <v>-24.935897515206939</v>
      </c>
      <c r="AZ505" s="36">
        <f t="shared" si="5729"/>
        <v>312.24799999999999</v>
      </c>
      <c r="BA505" s="36">
        <f t="shared" ref="BA505:BA506" si="5764">+O505/1000</f>
        <v>52.567999999999998</v>
      </c>
      <c r="BB505" s="36">
        <f t="shared" ref="BB505" si="5765">+Y505/1000</f>
        <v>153</v>
      </c>
      <c r="BC505" s="36">
        <f t="shared" ref="BC505" si="5766">+AI505/1000</f>
        <v>0</v>
      </c>
      <c r="BD505" s="36">
        <f t="shared" ref="BD505" si="5767">+AS505/1000</f>
        <v>517.81600000000003</v>
      </c>
      <c r="BE505" s="41">
        <f t="shared" ref="BE505" si="5768">BE504+AZ505</f>
        <v>9341.3849999999984</v>
      </c>
      <c r="BF505" s="41">
        <f t="shared" ref="BF505" si="5769">BF504+BA505</f>
        <v>1039.0290000000002</v>
      </c>
      <c r="BG505" s="41">
        <f t="shared" ref="BG505" si="5770">BG504+BB505</f>
        <v>5180.0350000000008</v>
      </c>
      <c r="BH505" s="41">
        <f t="shared" ref="BH505" si="5771">BH504+BC505</f>
        <v>156.70000000000002</v>
      </c>
      <c r="BI505" s="41">
        <f t="shared" ref="BI505" si="5772">BI504+BD505</f>
        <v>15717.148999999998</v>
      </c>
      <c r="BJ505" s="1">
        <v>26</v>
      </c>
    </row>
    <row r="506" spans="1:62" x14ac:dyDescent="0.25">
      <c r="A506" s="33">
        <f t="shared" si="5469"/>
        <v>41097</v>
      </c>
      <c r="B506" s="45">
        <v>234200</v>
      </c>
      <c r="C506" s="45">
        <v>23850</v>
      </c>
      <c r="D506" s="48">
        <v>1500</v>
      </c>
      <c r="E506" s="36">
        <v>259550</v>
      </c>
      <c r="F506" s="36">
        <f t="shared" ref="F506" si="5773">AVERAGE(E503,E504,E505,E506)</f>
        <v>295190.5</v>
      </c>
      <c r="G506" s="36">
        <f t="shared" ref="G506" si="5774">AVERAGE(F454,F402,F350)</f>
        <v>547008.5</v>
      </c>
      <c r="H506" s="40">
        <f t="shared" ref="H506" si="5775">((E506/E454)-1)*100</f>
        <v>-47.125570404172102</v>
      </c>
      <c r="I506" s="40">
        <f t="shared" ref="I506" si="5776">((F506/F454)-1)*100</f>
        <v>-25.285535122876603</v>
      </c>
      <c r="J506" s="40">
        <f t="shared" ref="J506" si="5777">((F506/G506)-1)*100</f>
        <v>-46.035482081174237</v>
      </c>
      <c r="L506" s="36">
        <v>0</v>
      </c>
      <c r="M506" s="45">
        <v>27750</v>
      </c>
      <c r="N506" s="45">
        <v>35100</v>
      </c>
      <c r="O506" s="36">
        <v>62850</v>
      </c>
      <c r="P506" s="36">
        <f t="shared" ref="P506" si="5778">AVERAGE(O503,O504,O505,O506)</f>
        <v>57051</v>
      </c>
      <c r="Q506" s="36">
        <f t="shared" ref="Q506" si="5779">AVERAGE(P454,P402,P350)</f>
        <v>48279.25</v>
      </c>
      <c r="R506" s="40">
        <f t="shared" ref="R506" si="5780">((O506/O454)-1)*100</f>
        <v>-23.377019201462968</v>
      </c>
      <c r="S506" s="40">
        <f t="shared" ref="S506" si="5781">((P506/P454)-1)*100</f>
        <v>-4.1860152661499566</v>
      </c>
      <c r="T506" s="40">
        <f t="shared" ref="T506" si="5782">((P506/Q506)-1)*100</f>
        <v>18.168778512507956</v>
      </c>
      <c r="V506" s="45">
        <v>223156</v>
      </c>
      <c r="W506" s="45">
        <v>30250</v>
      </c>
      <c r="X506" s="36">
        <v>0</v>
      </c>
      <c r="Y506" s="36">
        <v>253406</v>
      </c>
      <c r="Z506" s="36">
        <f t="shared" ref="Z506" si="5783">AVERAGE(Y503,Y504,Y505,Y506)</f>
        <v>200100</v>
      </c>
      <c r="AA506" s="36">
        <f t="shared" ref="AA506" si="5784">AVERAGE(Z454,Z402,Z350)</f>
        <v>124574</v>
      </c>
      <c r="AB506" s="40">
        <f t="shared" ref="AB506" si="5785">((Y506/Y454)-1)*100</f>
        <v>243.83446404341927</v>
      </c>
      <c r="AC506" s="40">
        <f t="shared" ref="AC506" si="5786">((Z506/Z454)-1)*100</f>
        <v>119.19398832279904</v>
      </c>
      <c r="AD506" s="40">
        <f t="shared" ref="AD506" si="5787">((Z506/AA506)-1)*100</f>
        <v>60.62741824136657</v>
      </c>
      <c r="AF506" s="36">
        <v>4800</v>
      </c>
      <c r="AG506" s="36">
        <v>0</v>
      </c>
      <c r="AH506" s="36">
        <v>0</v>
      </c>
      <c r="AI506" s="36">
        <v>4800</v>
      </c>
      <c r="AJ506" s="36">
        <f t="shared" ref="AJ506" si="5788">AVERAGE(AI503,AI504,AI505,AI506)</f>
        <v>6612.5</v>
      </c>
      <c r="AK506" s="36">
        <f t="shared" ref="AK506" si="5789">AVERAGE(AJ454,AJ402,AJ350)</f>
        <v>8154.166666666667</v>
      </c>
      <c r="AL506" s="40">
        <f t="shared" ref="AL506" si="5790">((AI506/AI454)-1)*100</f>
        <v>11.627906976744185</v>
      </c>
      <c r="AM506" s="40">
        <f t="shared" ref="AM506" si="5791">((AJ506/AJ454)-1)*100</f>
        <v>44.535519125683052</v>
      </c>
      <c r="AN506" s="40">
        <f t="shared" ref="AN506" si="5792">((AJ506/AK506)-1)*100</f>
        <v>-18.906489524782831</v>
      </c>
      <c r="AP506" s="41">
        <f t="shared" si="5720"/>
        <v>462156</v>
      </c>
      <c r="AQ506" s="41">
        <f t="shared" ref="AQ506" si="5793">SUM(C506,M506,W506,AG506)</f>
        <v>81850</v>
      </c>
      <c r="AR506" s="41">
        <f t="shared" ref="AR506" si="5794">SUM(D506,N506,X506,AH506)</f>
        <v>36600</v>
      </c>
      <c r="AS506" s="41">
        <f t="shared" ref="AS506:AS508" si="5795">SUM(E506,O506,Y506,AI506)</f>
        <v>580606</v>
      </c>
      <c r="AT506" s="41">
        <f t="shared" ref="AT506" si="5796">AVERAGE(AS503,AS504,AS505,AS506)</f>
        <v>558954</v>
      </c>
      <c r="AU506" s="36">
        <f t="shared" ref="AU506" si="5797">AVERAGE(AT454,AT402,AT350)</f>
        <v>728015.91666666663</v>
      </c>
      <c r="AV506" s="40">
        <f t="shared" ref="AV506" si="5798">((AS506/AS454)-1)*100</f>
        <v>-10.800193576635609</v>
      </c>
      <c r="AW506" s="40">
        <f t="shared" ref="AW506" si="5799">((AT506/AT454)-1)*100</f>
        <v>1.5358792659023957</v>
      </c>
      <c r="AX506" s="40">
        <f t="shared" ref="AX506" si="5800">((AT506/AU506)-1)*100</f>
        <v>-23.222283029297319</v>
      </c>
      <c r="AZ506" s="36">
        <f t="shared" si="5729"/>
        <v>259.55</v>
      </c>
      <c r="BA506" s="36">
        <f t="shared" si="5764"/>
        <v>62.85</v>
      </c>
      <c r="BB506" s="36">
        <f t="shared" ref="BB506" si="5801">+Y506/1000</f>
        <v>253.40600000000001</v>
      </c>
      <c r="BC506" s="36">
        <f t="shared" ref="BC506" si="5802">+AI506/1000</f>
        <v>4.8</v>
      </c>
      <c r="BD506" s="36">
        <f t="shared" ref="BD506" si="5803">+AS506/1000</f>
        <v>580.60599999999999</v>
      </c>
      <c r="BE506" s="41">
        <f t="shared" ref="BE506" si="5804">BE505+AZ506</f>
        <v>9600.9349999999977</v>
      </c>
      <c r="BF506" s="41">
        <f t="shared" ref="BF506" si="5805">BF505+BA506</f>
        <v>1101.8790000000001</v>
      </c>
      <c r="BG506" s="41">
        <f t="shared" ref="BG506" si="5806">BG505+BB506</f>
        <v>5433.4410000000007</v>
      </c>
      <c r="BH506" s="41">
        <f t="shared" ref="BH506" si="5807">BH505+BC506</f>
        <v>161.50000000000003</v>
      </c>
      <c r="BI506" s="41">
        <f t="shared" ref="BI506" si="5808">BI505+BD506</f>
        <v>16297.754999999997</v>
      </c>
      <c r="BJ506" s="1">
        <v>27</v>
      </c>
    </row>
    <row r="507" spans="1:62" x14ac:dyDescent="0.25">
      <c r="A507" s="33">
        <f t="shared" si="5469"/>
        <v>41104</v>
      </c>
      <c r="B507" s="45">
        <v>242000</v>
      </c>
      <c r="C507" s="45">
        <v>34950</v>
      </c>
      <c r="D507" s="48">
        <v>0</v>
      </c>
      <c r="E507" s="36">
        <v>276950</v>
      </c>
      <c r="F507" s="36">
        <f t="shared" ref="F507" si="5809">AVERAGE(E504,E505,E506,E507)</f>
        <v>288878</v>
      </c>
      <c r="G507" s="36">
        <f t="shared" ref="G507" si="5810">AVERAGE(F455,F403,F351)</f>
        <v>547235.66666666663</v>
      </c>
      <c r="H507" s="40">
        <f t="shared" ref="H507" si="5811">((E507/E455)-1)*100</f>
        <v>-47.064613855519553</v>
      </c>
      <c r="I507" s="40">
        <f t="shared" ref="I507" si="5812">((F507/F455)-1)*100</f>
        <v>-37.294050675431848</v>
      </c>
      <c r="J507" s="40">
        <f t="shared" ref="J507" si="5813">((F507/G507)-1)*100</f>
        <v>-47.211408613108183</v>
      </c>
      <c r="L507" s="45">
        <v>1600</v>
      </c>
      <c r="M507" s="45">
        <v>10554</v>
      </c>
      <c r="N507" s="45">
        <v>21000</v>
      </c>
      <c r="O507" s="36">
        <v>33154</v>
      </c>
      <c r="P507" s="36">
        <f t="shared" ref="P507" si="5814">AVERAGE(O504,O505,O506,O507)</f>
        <v>47577</v>
      </c>
      <c r="Q507" s="36">
        <f t="shared" ref="Q507" si="5815">AVERAGE(P455,P403,P351)</f>
        <v>50041.916666666664</v>
      </c>
      <c r="R507" s="40">
        <f t="shared" ref="R507" si="5816">((O507/O455)-1)*100</f>
        <v>-20.206979542719615</v>
      </c>
      <c r="S507" s="40">
        <f t="shared" ref="S507" si="5817">((P507/P455)-1)*100</f>
        <v>-27.591087571911245</v>
      </c>
      <c r="T507" s="40">
        <f t="shared" ref="T507" si="5818">((P507/Q507)-1)*100</f>
        <v>-4.9257039515206325</v>
      </c>
      <c r="V507" s="45">
        <v>161900</v>
      </c>
      <c r="W507" s="45">
        <v>34850</v>
      </c>
      <c r="X507" s="45">
        <v>4200</v>
      </c>
      <c r="Y507" s="45">
        <v>200950</v>
      </c>
      <c r="Z507" s="36">
        <f t="shared" ref="Z507" si="5819">AVERAGE(Y504,Y505,Y506,Y507)</f>
        <v>205384</v>
      </c>
      <c r="AA507" s="36">
        <f t="shared" ref="AA507" si="5820">AVERAGE(Z455,Z403,Z351)</f>
        <v>122565.58333333333</v>
      </c>
      <c r="AB507" s="40">
        <f t="shared" ref="AB507" si="5821">((Y507/Y455)-1)*100</f>
        <v>32.877074654499758</v>
      </c>
      <c r="AC507" s="40">
        <f t="shared" ref="AC507" si="5822">((Z507/Z455)-1)*100</f>
        <v>85.320297943181458</v>
      </c>
      <c r="AD507" s="40">
        <f t="shared" ref="AD507" si="5823">((Z507/AA507)-1)*100</f>
        <v>67.570695144844237</v>
      </c>
      <c r="AF507" s="36">
        <v>0</v>
      </c>
      <c r="AG507" s="36">
        <v>14400</v>
      </c>
      <c r="AH507" s="36">
        <v>0</v>
      </c>
      <c r="AI507" s="36">
        <v>14400</v>
      </c>
      <c r="AJ507" s="36">
        <f t="shared" ref="AJ507" si="5824">AVERAGE(AI504,AI505,AI506,AI507)</f>
        <v>9425</v>
      </c>
      <c r="AK507" s="36">
        <f t="shared" ref="AK507" si="5825">AVERAGE(AJ455,AJ403,AJ351)</f>
        <v>6175</v>
      </c>
      <c r="AL507" s="40">
        <f t="shared" ref="AL507" si="5826">((AI507/AI455)-1)*100</f>
        <v>97.260273972602732</v>
      </c>
      <c r="AM507" s="40">
        <f t="shared" ref="AM507" si="5827">((AJ507/AJ455)-1)*100</f>
        <v>47.265625</v>
      </c>
      <c r="AN507" s="40">
        <f t="shared" ref="AN507" si="5828">((AJ507/AK507)-1)*100</f>
        <v>52.631578947368432</v>
      </c>
      <c r="AP507" s="41">
        <f t="shared" si="5720"/>
        <v>405500</v>
      </c>
      <c r="AQ507" s="41">
        <f t="shared" ref="AQ507:AR509" si="5829">SUM(C507,M507,W507,AG507)</f>
        <v>94754</v>
      </c>
      <c r="AR507" s="41">
        <f t="shared" si="5829"/>
        <v>25200</v>
      </c>
      <c r="AS507" s="41">
        <f t="shared" si="5795"/>
        <v>525454</v>
      </c>
      <c r="AT507" s="41">
        <f t="shared" ref="AT507" si="5830">AVERAGE(AS504,AS505,AS506,AS507)</f>
        <v>551264</v>
      </c>
      <c r="AU507" s="36">
        <f t="shared" ref="AU507" si="5831">AVERAGE(AT455,AT403,AT351)</f>
        <v>726018.16666666663</v>
      </c>
      <c r="AV507" s="40">
        <f t="shared" ref="AV507" si="5832">((AS507/AS455)-1)*100</f>
        <v>-27.349726587073896</v>
      </c>
      <c r="AW507" s="40">
        <f t="shared" ref="AW507" si="5833">((AT507/AT455)-1)*100</f>
        <v>-14.34936105469189</v>
      </c>
      <c r="AX507" s="40">
        <f t="shared" ref="AX507" si="5834">((AT507/AU507)-1)*100</f>
        <v>-24.070219546847881</v>
      </c>
      <c r="AZ507" s="36">
        <f t="shared" ref="AZ507" si="5835">+E507/1000</f>
        <v>276.95</v>
      </c>
      <c r="BA507" s="36">
        <f t="shared" ref="BA507" si="5836">+O507/1000</f>
        <v>33.154000000000003</v>
      </c>
      <c r="BB507" s="36">
        <f t="shared" ref="BB507" si="5837">+Y507/1000</f>
        <v>200.95</v>
      </c>
      <c r="BC507" s="36">
        <f t="shared" ref="BC507" si="5838">+AI507/1000</f>
        <v>14.4</v>
      </c>
      <c r="BD507" s="36">
        <f t="shared" ref="BD507:BD509" si="5839">+AS507/1000</f>
        <v>525.45399999999995</v>
      </c>
      <c r="BE507" s="41">
        <f t="shared" ref="BE507" si="5840">BE506+AZ507</f>
        <v>9877.8849999999984</v>
      </c>
      <c r="BF507" s="41">
        <f t="shared" ref="BF507" si="5841">BF506+BA507</f>
        <v>1135.0330000000001</v>
      </c>
      <c r="BG507" s="41">
        <f t="shared" ref="BG507" si="5842">BG506+BB507</f>
        <v>5634.3910000000005</v>
      </c>
      <c r="BH507" s="41">
        <f t="shared" ref="BH507" si="5843">BH506+BC507</f>
        <v>175.90000000000003</v>
      </c>
      <c r="BI507" s="41">
        <f t="shared" ref="BI507" si="5844">BI506+BD507</f>
        <v>16823.208999999999</v>
      </c>
      <c r="BJ507" s="1">
        <v>28</v>
      </c>
    </row>
    <row r="508" spans="1:62" x14ac:dyDescent="0.25">
      <c r="A508" s="33">
        <f t="shared" si="5469"/>
        <v>41111</v>
      </c>
      <c r="B508" s="45">
        <v>288500</v>
      </c>
      <c r="C508" s="45">
        <v>19230</v>
      </c>
      <c r="D508" s="48">
        <v>0</v>
      </c>
      <c r="E508" s="36">
        <v>307730</v>
      </c>
      <c r="F508" s="36">
        <f t="shared" ref="F508" si="5845">AVERAGE(E505,E506,E507,E508)</f>
        <v>289119.5</v>
      </c>
      <c r="G508" s="36">
        <f t="shared" ref="G508" si="5846">AVERAGE(F456,F404,F352)</f>
        <v>579237.33333333337</v>
      </c>
      <c r="H508" s="40">
        <f t="shared" ref="H508" si="5847">((E508/E456)-1)*100</f>
        <v>-35.604768591080969</v>
      </c>
      <c r="I508" s="40">
        <f t="shared" ref="I508" si="5848">((F508/F456)-1)*100</f>
        <v>-41.464780006640702</v>
      </c>
      <c r="J508" s="40">
        <f t="shared" ref="J508" si="5849">((F508/G508)-1)*100</f>
        <v>-50.086176535582425</v>
      </c>
      <c r="L508" s="45">
        <v>4800</v>
      </c>
      <c r="M508" s="45">
        <v>6850</v>
      </c>
      <c r="N508" s="45">
        <v>18200</v>
      </c>
      <c r="O508" s="36">
        <v>29850</v>
      </c>
      <c r="P508" s="36">
        <f t="shared" ref="P508" si="5850">AVERAGE(O505,O506,O507,O508)</f>
        <v>44605.5</v>
      </c>
      <c r="Q508" s="36">
        <f t="shared" ref="Q508" si="5851">AVERAGE(P456,P404,P352)</f>
        <v>48629.25</v>
      </c>
      <c r="R508" s="40">
        <f t="shared" ref="R508" si="5852">((O508/O456)-1)*100</f>
        <v>-38.602986548192028</v>
      </c>
      <c r="S508" s="40">
        <f t="shared" ref="S508" si="5853">((P508/P456)-1)*100</f>
        <v>-31.853702133510552</v>
      </c>
      <c r="T508" s="40">
        <f t="shared" ref="T508" si="5854">((P508/Q508)-1)*100</f>
        <v>-8.274341060164403</v>
      </c>
      <c r="V508" s="45">
        <v>173064</v>
      </c>
      <c r="W508" s="45">
        <v>34850</v>
      </c>
      <c r="X508" s="45">
        <v>2800</v>
      </c>
      <c r="Y508" s="45">
        <v>210714</v>
      </c>
      <c r="Z508" s="36">
        <f t="shared" ref="Z508" si="5855">AVERAGE(Y505,Y506,Y507,Y508)</f>
        <v>204517.5</v>
      </c>
      <c r="AA508" s="36">
        <f t="shared" ref="AA508" si="5856">AVERAGE(Z456,Z404,Z352)</f>
        <v>120014.33333333333</v>
      </c>
      <c r="AB508" s="40">
        <f t="shared" ref="AB508" si="5857">((Y508/Y456)-1)*100</f>
        <v>82.554905782975951</v>
      </c>
      <c r="AC508" s="40">
        <f t="shared" ref="AC508" si="5858">((Z508/Z456)-1)*100</f>
        <v>79.103203220954583</v>
      </c>
      <c r="AD508" s="40">
        <f t="shared" ref="AD508" si="5859">((Z508/AA508)-1)*100</f>
        <v>70.41089536527582</v>
      </c>
      <c r="AF508" s="36">
        <v>0</v>
      </c>
      <c r="AG508" s="36">
        <v>0</v>
      </c>
      <c r="AH508" s="36">
        <v>0</v>
      </c>
      <c r="AI508" s="36">
        <v>0</v>
      </c>
      <c r="AJ508" s="36">
        <f t="shared" ref="AJ508" si="5860">AVERAGE(AI505,AI506,AI507,AI508)</f>
        <v>4800</v>
      </c>
      <c r="AK508" s="36">
        <f t="shared" ref="AK508" si="5861">AVERAGE(AJ456,AJ404,AJ352)</f>
        <v>8095.833333333333</v>
      </c>
      <c r="AL508" s="40">
        <f t="shared" ref="AL508" si="5862">((AI508/AI456)-1)*100</f>
        <v>-100</v>
      </c>
      <c r="AM508" s="40">
        <f t="shared" ref="AM508" si="5863">((AJ508/AJ456)-1)*100</f>
        <v>-56.998880179171337</v>
      </c>
      <c r="AN508" s="40">
        <f t="shared" ref="AN508" si="5864">((AJ508/AK508)-1)*100</f>
        <v>-40.710241893978385</v>
      </c>
      <c r="AP508" s="41">
        <f t="shared" si="5720"/>
        <v>466364</v>
      </c>
      <c r="AQ508" s="41">
        <f t="shared" si="5829"/>
        <v>60930</v>
      </c>
      <c r="AR508" s="41">
        <f t="shared" si="5829"/>
        <v>21000</v>
      </c>
      <c r="AS508" s="41">
        <f t="shared" si="5795"/>
        <v>548294</v>
      </c>
      <c r="AT508" s="41">
        <f t="shared" ref="AT508" si="5865">AVERAGE(AS505,AS506,AS507,AS508)</f>
        <v>543042.5</v>
      </c>
      <c r="AU508" s="36">
        <f t="shared" ref="AU508" si="5866">AVERAGE(AT456,AT404,AT352)</f>
        <v>755976.75</v>
      </c>
      <c r="AV508" s="40">
        <f t="shared" ref="AV508" si="5867">((AS508/AS456)-1)*100</f>
        <v>-18.283380777083924</v>
      </c>
      <c r="AW508" s="40">
        <f t="shared" ref="AW508" si="5868">((AT508/AT456)-1)*100</f>
        <v>-20.6926654124042</v>
      </c>
      <c r="AX508" s="40">
        <f t="shared" ref="AX508" si="5869">((AT508/AU508)-1)*100</f>
        <v>-28.166772324677979</v>
      </c>
      <c r="AZ508" s="36">
        <f t="shared" ref="AZ508:AZ509" si="5870">+E508/1000</f>
        <v>307.73</v>
      </c>
      <c r="BA508" s="36">
        <f t="shared" ref="BA508:BA509" si="5871">+O508/1000</f>
        <v>29.85</v>
      </c>
      <c r="BB508" s="36">
        <f t="shared" ref="BB508:BB509" si="5872">+Y508/1000</f>
        <v>210.714</v>
      </c>
      <c r="BC508" s="36">
        <f t="shared" ref="BC508:BC509" si="5873">+AI508/1000</f>
        <v>0</v>
      </c>
      <c r="BD508" s="36">
        <f t="shared" ref="BD508" si="5874">+AS508/1000</f>
        <v>548.29399999999998</v>
      </c>
      <c r="BE508" s="41">
        <f t="shared" ref="BE508" si="5875">BE507+AZ508</f>
        <v>10185.614999999998</v>
      </c>
      <c r="BF508" s="41">
        <f t="shared" ref="BF508" si="5876">BF507+BA508</f>
        <v>1164.883</v>
      </c>
      <c r="BG508" s="41">
        <f t="shared" ref="BG508" si="5877">BG507+BB508</f>
        <v>5845.1050000000005</v>
      </c>
      <c r="BH508" s="41">
        <f t="shared" ref="BH508" si="5878">BH507+BC508</f>
        <v>175.90000000000003</v>
      </c>
      <c r="BI508" s="41">
        <f t="shared" ref="BI508" si="5879">BI507+BD508</f>
        <v>17371.503000000001</v>
      </c>
      <c r="BJ508" s="1">
        <v>29</v>
      </c>
    </row>
    <row r="509" spans="1:62" x14ac:dyDescent="0.25">
      <c r="A509" s="33">
        <f t="shared" si="5469"/>
        <v>41118</v>
      </c>
      <c r="B509" s="45">
        <v>365420</v>
      </c>
      <c r="C509" s="45">
        <v>23850</v>
      </c>
      <c r="D509" s="48">
        <v>0</v>
      </c>
      <c r="E509" s="36">
        <v>389270</v>
      </c>
      <c r="F509" s="36">
        <f t="shared" ref="F509" si="5880">AVERAGE(E506,E507,E508,E509)</f>
        <v>308375</v>
      </c>
      <c r="G509" s="36">
        <f t="shared" ref="G509" si="5881">AVERAGE(F457,F405,F353)</f>
        <v>604522.58333333337</v>
      </c>
      <c r="H509" s="40">
        <f t="shared" ref="H509" si="5882">((E509/E457)-1)*100</f>
        <v>-32.600475105444318</v>
      </c>
      <c r="I509" s="40">
        <f t="shared" ref="I509" si="5883">((F509/F457)-1)*100</f>
        <v>-40.396173371513285</v>
      </c>
      <c r="J509" s="40">
        <f t="shared" ref="J509" si="5884">((F509/G509)-1)*100</f>
        <v>-48.988671639093717</v>
      </c>
      <c r="L509" s="45">
        <v>4600</v>
      </c>
      <c r="M509" s="45">
        <v>3000</v>
      </c>
      <c r="N509" s="45">
        <v>32200</v>
      </c>
      <c r="O509" s="36">
        <v>39800</v>
      </c>
      <c r="P509" s="36">
        <f t="shared" ref="P509" si="5885">AVERAGE(O506,O507,O508,O509)</f>
        <v>41413.5</v>
      </c>
      <c r="Q509" s="36">
        <f t="shared" ref="Q509" si="5886">AVERAGE(P457,P405,P353)</f>
        <v>42539.583333333336</v>
      </c>
      <c r="R509" s="40">
        <f t="shared" ref="R509" si="5887">((O509/O457)-1)*100</f>
        <v>-39.416080616190222</v>
      </c>
      <c r="S509" s="40">
        <f t="shared" ref="S509" si="5888">((P509/P457)-1)*100</f>
        <v>-30.364416718862319</v>
      </c>
      <c r="T509" s="40">
        <f t="shared" ref="T509" si="5889">((P509/Q509)-1)*100</f>
        <v>-2.6471423674029104</v>
      </c>
      <c r="V509" s="45">
        <v>256180</v>
      </c>
      <c r="W509" s="45">
        <v>45066</v>
      </c>
      <c r="X509" s="45">
        <v>5600</v>
      </c>
      <c r="Y509" s="45">
        <v>306846</v>
      </c>
      <c r="Z509" s="36">
        <f t="shared" ref="Z509" si="5890">AVERAGE(Y506,Y507,Y508,Y509)</f>
        <v>242979</v>
      </c>
      <c r="AA509" s="36">
        <f t="shared" ref="AA509" si="5891">AVERAGE(Z457,Z405,Z353)</f>
        <v>120419.25</v>
      </c>
      <c r="AB509" s="40">
        <f t="shared" ref="AB509" si="5892">((Y509/Y457)-1)*100</f>
        <v>156.68897440187385</v>
      </c>
      <c r="AC509" s="40">
        <f t="shared" ref="AC509" si="5893">((Z509/Z457)-1)*100</f>
        <v>111.33432631361507</v>
      </c>
      <c r="AD509" s="40">
        <f t="shared" ref="AD509" si="5894">((Z509/AA509)-1)*100</f>
        <v>101.77753972060115</v>
      </c>
      <c r="AF509" s="36">
        <v>0</v>
      </c>
      <c r="AG509" s="36">
        <v>7809</v>
      </c>
      <c r="AH509" s="36">
        <v>0</v>
      </c>
      <c r="AI509" s="36">
        <v>7809</v>
      </c>
      <c r="AJ509" s="36">
        <f t="shared" ref="AJ509" si="5895">AVERAGE(AI506,AI507,AI508,AI509)</f>
        <v>6752.25</v>
      </c>
      <c r="AK509" s="36">
        <f t="shared" ref="AK509" si="5896">AVERAGE(AJ457,AJ405,AJ353)</f>
        <v>8500</v>
      </c>
      <c r="AL509" s="40">
        <f t="shared" ref="AL509" si="5897">((AI509/AI457)-1)*100</f>
        <v>-67.597510373443981</v>
      </c>
      <c r="AM509" s="40">
        <f t="shared" ref="AM509" si="5898">((AJ509/AJ457)-1)*100</f>
        <v>-58.287258687258678</v>
      </c>
      <c r="AN509" s="40">
        <f t="shared" ref="AN509" si="5899">((AJ509/AK509)-1)*100</f>
        <v>-20.561764705882357</v>
      </c>
      <c r="AP509" s="41">
        <f t="shared" si="5720"/>
        <v>626200</v>
      </c>
      <c r="AQ509" s="41">
        <f t="shared" si="5829"/>
        <v>79725</v>
      </c>
      <c r="AR509" s="41">
        <f t="shared" si="5829"/>
        <v>37800</v>
      </c>
      <c r="AS509" s="41">
        <f t="shared" ref="AS509" si="5900">SUM(E509,O509,Y509,AI509)</f>
        <v>743725</v>
      </c>
      <c r="AT509" s="41">
        <f t="shared" ref="AT509" si="5901">AVERAGE(AS506,AS507,AS508,AS509)</f>
        <v>599519.75</v>
      </c>
      <c r="AU509" s="36">
        <f t="shared" ref="AU509" si="5902">AVERAGE(AT457,AT405,AT353)</f>
        <v>775981.41666666663</v>
      </c>
      <c r="AV509" s="40">
        <f t="shared" ref="AV509" si="5903">((AS509/AS457)-1)*100</f>
        <v>-5.4855189416563981</v>
      </c>
      <c r="AW509" s="40">
        <f t="shared" ref="AW509" si="5904">((AT509/AT457)-1)*100</f>
        <v>-15.322966211516121</v>
      </c>
      <c r="AX509" s="40">
        <f t="shared" ref="AX509" si="5905">((AT509/AU509)-1)*100</f>
        <v>-22.740450077359021</v>
      </c>
      <c r="AZ509" s="36">
        <f t="shared" si="5870"/>
        <v>389.27</v>
      </c>
      <c r="BA509" s="36">
        <f t="shared" si="5871"/>
        <v>39.799999999999997</v>
      </c>
      <c r="BB509" s="36">
        <f t="shared" si="5872"/>
        <v>306.846</v>
      </c>
      <c r="BC509" s="36">
        <f t="shared" si="5873"/>
        <v>7.8090000000000002</v>
      </c>
      <c r="BD509" s="36">
        <f t="shared" si="5839"/>
        <v>743.72500000000002</v>
      </c>
      <c r="BE509" s="41">
        <f t="shared" ref="BE509" si="5906">BE508+AZ509</f>
        <v>10574.884999999998</v>
      </c>
      <c r="BF509" s="41">
        <f t="shared" ref="BF509" si="5907">BF508+BA509</f>
        <v>1204.683</v>
      </c>
      <c r="BG509" s="41">
        <f t="shared" ref="BG509" si="5908">BG508+BB509</f>
        <v>6151.9510000000009</v>
      </c>
      <c r="BH509" s="41">
        <f t="shared" ref="BH509" si="5909">BH508+BC509</f>
        <v>183.70900000000003</v>
      </c>
      <c r="BI509" s="41">
        <f t="shared" ref="BI509" si="5910">BI508+BD509</f>
        <v>18115.227999999999</v>
      </c>
      <c r="BJ509" s="1">
        <v>30</v>
      </c>
    </row>
    <row r="510" spans="1:62" x14ac:dyDescent="0.25">
      <c r="A510" s="33">
        <f t="shared" si="5469"/>
        <v>41125</v>
      </c>
      <c r="B510" s="45">
        <v>256400</v>
      </c>
      <c r="C510" s="45">
        <v>49850</v>
      </c>
      <c r="D510" s="48">
        <v>4200</v>
      </c>
      <c r="E510" s="36">
        <v>310450</v>
      </c>
      <c r="F510" s="36">
        <f t="shared" ref="F510" si="5911">AVERAGE(E507,E508,E509,E510)</f>
        <v>321100</v>
      </c>
      <c r="G510" s="36">
        <f t="shared" ref="G510" si="5912">AVERAGE(F458,F406,F354)</f>
        <v>614509.41666666663</v>
      </c>
      <c r="H510" s="40">
        <f t="shared" ref="H510" si="5913">((E510/E458)-1)*100</f>
        <v>-35.810622210000261</v>
      </c>
      <c r="I510" s="40">
        <f t="shared" ref="I510" si="5914">((F510/F458)-1)*100</f>
        <v>-37.71896434260389</v>
      </c>
      <c r="J510" s="40">
        <f t="shared" ref="J510" si="5915">((F510/G510)-1)*100</f>
        <v>-47.74693580095667</v>
      </c>
      <c r="L510" s="45">
        <v>4700</v>
      </c>
      <c r="M510" s="45">
        <v>6600</v>
      </c>
      <c r="N510" s="45">
        <v>28000</v>
      </c>
      <c r="O510" s="36">
        <v>39300</v>
      </c>
      <c r="P510" s="36">
        <f t="shared" ref="P510" si="5916">AVERAGE(O507,O508,O509,O510)</f>
        <v>35526</v>
      </c>
      <c r="Q510" s="36">
        <f t="shared" ref="Q510" si="5917">AVERAGE(P458,P406,P354)</f>
        <v>41672.666666666664</v>
      </c>
      <c r="R510" s="40">
        <f t="shared" ref="R510" si="5918">((O510/O458)-1)*100</f>
        <v>3.2851511169513792</v>
      </c>
      <c r="S510" s="40">
        <f t="shared" ref="S510" si="5919">((P510/P458)-1)*100</f>
        <v>-26.717273814926358</v>
      </c>
      <c r="T510" s="40">
        <f t="shared" ref="T510" si="5920">((P510/Q510)-1)*100</f>
        <v>-14.749876017853424</v>
      </c>
      <c r="V510" s="45">
        <v>283100</v>
      </c>
      <c r="W510" s="45">
        <v>67048</v>
      </c>
      <c r="X510" s="45">
        <v>1400</v>
      </c>
      <c r="Y510" s="45">
        <v>351548</v>
      </c>
      <c r="Z510" s="36">
        <f t="shared" ref="Z510" si="5921">AVERAGE(Y507,Y508,Y509,Y510)</f>
        <v>267514.5</v>
      </c>
      <c r="AA510" s="36">
        <f t="shared" ref="AA510" si="5922">AVERAGE(Z458,Z406,Z354)</f>
        <v>121224.33333333333</v>
      </c>
      <c r="AB510" s="40">
        <f t="shared" ref="AB510" si="5923">((Y510/Y458)-1)*100</f>
        <v>261.76422161850661</v>
      </c>
      <c r="AC510" s="40">
        <f t="shared" ref="AC510" si="5924">((Z510/Z458)-1)*100</f>
        <v>121.37405843544609</v>
      </c>
      <c r="AD510" s="40">
        <f t="shared" ref="AD510" si="5925">((Z510/AA510)-1)*100</f>
        <v>120.67722926915114</v>
      </c>
      <c r="AF510" s="36">
        <v>1600</v>
      </c>
      <c r="AG510" s="36">
        <v>3500</v>
      </c>
      <c r="AH510" s="36">
        <v>0</v>
      </c>
      <c r="AI510" s="36">
        <v>5100</v>
      </c>
      <c r="AJ510" s="36">
        <f t="shared" ref="AJ510" si="5926">AVERAGE(AI507,AI508,AI509,AI510)</f>
        <v>6827.25</v>
      </c>
      <c r="AK510" s="36">
        <f t="shared" ref="AK510" si="5927">AVERAGE(AJ458,AJ406,AJ354)</f>
        <v>10362.5</v>
      </c>
      <c r="AL510" s="40">
        <f t="shared" ref="AL510" si="5928">((AI510/AI458)-1)*100</f>
        <v>-54.464285714285722</v>
      </c>
      <c r="AM510" s="40">
        <f t="shared" ref="AM510" si="5929">((AJ510/AJ458)-1)*100</f>
        <v>-61.885554780181437</v>
      </c>
      <c r="AN510" s="40">
        <f t="shared" ref="AN510" si="5930">((AJ510/AK510)-1)*100</f>
        <v>-34.11580217129071</v>
      </c>
      <c r="AP510" s="41">
        <f t="shared" ref="AP510:AP515" si="5931">SUM(B510,L510,V510,AF510)</f>
        <v>545800</v>
      </c>
      <c r="AQ510" s="41">
        <f t="shared" ref="AQ510:AQ511" si="5932">SUM(C510,M510,W510,AG510)</f>
        <v>126998</v>
      </c>
      <c r="AR510" s="41">
        <f t="shared" ref="AR510:AR511" si="5933">SUM(D510,N510,X510,AH510)</f>
        <v>33600</v>
      </c>
      <c r="AS510" s="41">
        <f t="shared" ref="AS510" si="5934">SUM(E510,O510,Y510,AI510)</f>
        <v>706398</v>
      </c>
      <c r="AT510" s="41">
        <f t="shared" ref="AT510" si="5935">AVERAGE(AS507,AS508,AS509,AS510)</f>
        <v>630967.75</v>
      </c>
      <c r="AU510" s="36">
        <f t="shared" ref="AU510" si="5936">AVERAGE(AT458,AT406,AT354)</f>
        <v>787768.91666666663</v>
      </c>
      <c r="AV510" s="40">
        <f t="shared" ref="AV510" si="5937">((AS510/AS458)-1)*100</f>
        <v>12.11367571694073</v>
      </c>
      <c r="AW510" s="40">
        <f t="shared" ref="AW510" si="5938">((AT510/AT458)-1)*100</f>
        <v>-10.220802661356476</v>
      </c>
      <c r="AX510" s="40">
        <f t="shared" ref="AX510" si="5939">((AT510/AU510)-1)*100</f>
        <v>-19.904462254000666</v>
      </c>
      <c r="AZ510" s="36">
        <f t="shared" ref="AZ510" si="5940">+E510/1000</f>
        <v>310.45</v>
      </c>
      <c r="BA510" s="36">
        <f t="shared" ref="BA510" si="5941">+O510/1000</f>
        <v>39.299999999999997</v>
      </c>
      <c r="BB510" s="36">
        <f t="shared" ref="BB510" si="5942">+Y510/1000</f>
        <v>351.548</v>
      </c>
      <c r="BC510" s="36">
        <f t="shared" ref="BC510" si="5943">+AI510/1000</f>
        <v>5.0999999999999996</v>
      </c>
      <c r="BD510" s="36">
        <f t="shared" ref="BD510" si="5944">+AS510/1000</f>
        <v>706.39800000000002</v>
      </c>
      <c r="BE510" s="41">
        <f t="shared" ref="BE510" si="5945">BE509+AZ510</f>
        <v>10885.334999999999</v>
      </c>
      <c r="BF510" s="41">
        <f t="shared" ref="BF510" si="5946">BF509+BA510</f>
        <v>1243.9829999999999</v>
      </c>
      <c r="BG510" s="41">
        <f t="shared" ref="BG510" si="5947">BG509+BB510</f>
        <v>6503.4990000000007</v>
      </c>
      <c r="BH510" s="41">
        <f t="shared" ref="BH510" si="5948">BH509+BC510</f>
        <v>188.80900000000003</v>
      </c>
      <c r="BI510" s="41">
        <f t="shared" ref="BI510" si="5949">BI509+BD510</f>
        <v>18821.626</v>
      </c>
      <c r="BJ510" s="1">
        <v>31</v>
      </c>
    </row>
    <row r="511" spans="1:62" x14ac:dyDescent="0.25">
      <c r="A511" s="33">
        <f t="shared" si="5469"/>
        <v>41132</v>
      </c>
      <c r="B511" s="45">
        <v>228022</v>
      </c>
      <c r="C511" s="45">
        <v>10500</v>
      </c>
      <c r="D511" s="48">
        <v>15400</v>
      </c>
      <c r="E511" s="36">
        <v>253922</v>
      </c>
      <c r="F511" s="36">
        <f t="shared" ref="F511" si="5950">AVERAGE(E508,E509,E510,E511)</f>
        <v>315343</v>
      </c>
      <c r="G511" s="36">
        <f t="shared" ref="G511" si="5951">AVERAGE(F459,F407,F355)</f>
        <v>604957.33333333337</v>
      </c>
      <c r="H511" s="40">
        <f t="shared" ref="H511" si="5952">((E511/E459)-1)*100</f>
        <v>-36.129571031145133</v>
      </c>
      <c r="I511" s="40">
        <f t="shared" ref="I511" si="5953">((F511/F459)-1)*100</f>
        <v>-34.867951573809876</v>
      </c>
      <c r="J511" s="40">
        <f t="shared" ref="J511" si="5954">((F511/G511)-1)*100</f>
        <v>-47.873513944785095</v>
      </c>
      <c r="L511" s="45">
        <v>1600</v>
      </c>
      <c r="M511" s="45">
        <v>17426</v>
      </c>
      <c r="N511" s="45">
        <v>30800</v>
      </c>
      <c r="O511" s="36">
        <v>49826</v>
      </c>
      <c r="P511" s="36">
        <f t="shared" ref="P511" si="5955">AVERAGE(O508,O509,O510,O511)</f>
        <v>39694</v>
      </c>
      <c r="Q511" s="36">
        <f t="shared" ref="Q511" si="5956">AVERAGE(P459,P407,P355)</f>
        <v>41309.166666666664</v>
      </c>
      <c r="R511" s="40">
        <f t="shared" ref="R511" si="5957">((O511/O459)-1)*100</f>
        <v>5.340380549682866</v>
      </c>
      <c r="S511" s="40">
        <f t="shared" ref="S511" si="5958">((P511/P459)-1)*100</f>
        <v>-20.477607156093804</v>
      </c>
      <c r="T511" s="40">
        <f t="shared" ref="T511" si="5959">((P511/Q511)-1)*100</f>
        <v>-3.9099473482479663</v>
      </c>
      <c r="V511" s="45">
        <v>266550</v>
      </c>
      <c r="W511" s="45">
        <v>45000</v>
      </c>
      <c r="X511" s="45">
        <v>1400</v>
      </c>
      <c r="Y511" s="45">
        <v>312950</v>
      </c>
      <c r="Z511" s="36">
        <f t="shared" ref="Z511" si="5960">AVERAGE(Y508,Y509,Y510,Y511)</f>
        <v>295514.5</v>
      </c>
      <c r="AA511" s="36">
        <f t="shared" ref="AA511" si="5961">AVERAGE(Z459,Z407,Z355)</f>
        <v>122031</v>
      </c>
      <c r="AB511" s="40">
        <f t="shared" ref="AB511" si="5962">((Y511/Y459)-1)*100</f>
        <v>212.01395812562311</v>
      </c>
      <c r="AC511" s="40">
        <f t="shared" ref="AC511" si="5963">((Z511/Z459)-1)*100</f>
        <v>173.34549684234381</v>
      </c>
      <c r="AD511" s="40">
        <f t="shared" ref="AD511" si="5964">((Z511/AA511)-1)*100</f>
        <v>142.16346666011094</v>
      </c>
      <c r="AF511" s="36">
        <v>0</v>
      </c>
      <c r="AG511" s="36">
        <v>0</v>
      </c>
      <c r="AH511" s="36">
        <v>0</v>
      </c>
      <c r="AI511" s="36">
        <v>0</v>
      </c>
      <c r="AJ511" s="36">
        <f t="shared" ref="AJ511" si="5965">AVERAGE(AI508,AI509,AI510,AI511)</f>
        <v>3227.25</v>
      </c>
      <c r="AK511" s="36">
        <f t="shared" ref="AK511" si="5966">AVERAGE(AJ459,AJ407,AJ355)</f>
        <v>10770.833333333334</v>
      </c>
      <c r="AL511" s="40">
        <f t="shared" ref="AL511" si="5967">((AI511/AI459)-1)*100</f>
        <v>-100</v>
      </c>
      <c r="AM511" s="40">
        <f t="shared" ref="AM511" si="5968">((AJ511/AJ459)-1)*100</f>
        <v>-82.49627118644068</v>
      </c>
      <c r="AN511" s="40">
        <f t="shared" ref="AN511" si="5969">((AJ511/AK511)-1)*100</f>
        <v>-70.037137330754348</v>
      </c>
      <c r="AP511" s="41">
        <f t="shared" si="5931"/>
        <v>496172</v>
      </c>
      <c r="AQ511" s="41">
        <f t="shared" si="5932"/>
        <v>72926</v>
      </c>
      <c r="AR511" s="41">
        <f t="shared" si="5933"/>
        <v>47600</v>
      </c>
      <c r="AS511" s="41">
        <f t="shared" ref="AS511" si="5970">SUM(E511,O511,Y511,AI511)</f>
        <v>616698</v>
      </c>
      <c r="AT511" s="41">
        <f t="shared" ref="AT511" si="5971">AVERAGE(AS508,AS509,AS510,AS511)</f>
        <v>653778.75</v>
      </c>
      <c r="AU511" s="36">
        <f t="shared" ref="AU511" si="5972">AVERAGE(AT459,AT407,AT355)</f>
        <v>779068.33333333337</v>
      </c>
      <c r="AV511" s="40">
        <f t="shared" ref="AV511" si="5973">((AS511/AS459)-1)*100</f>
        <v>11.205320273082343</v>
      </c>
      <c r="AW511" s="40">
        <f t="shared" ref="AW511" si="5974">((AT511/AT459)-1)*100</f>
        <v>-1.0359921755646484</v>
      </c>
      <c r="AX511" s="40">
        <f t="shared" ref="AX511" si="5975">((AT511/AU511)-1)*100</f>
        <v>-16.08197612105058</v>
      </c>
      <c r="AZ511" s="36">
        <f t="shared" ref="AZ511" si="5976">+E511/1000</f>
        <v>253.922</v>
      </c>
      <c r="BA511" s="36">
        <f t="shared" ref="BA511" si="5977">+O511/1000</f>
        <v>49.826000000000001</v>
      </c>
      <c r="BB511" s="36">
        <f t="shared" ref="BB511" si="5978">+Y511/1000</f>
        <v>312.95</v>
      </c>
      <c r="BC511" s="36">
        <f t="shared" ref="BC511" si="5979">+AI511/1000</f>
        <v>0</v>
      </c>
      <c r="BD511" s="36">
        <f t="shared" ref="BD511" si="5980">+AS511/1000</f>
        <v>616.69799999999998</v>
      </c>
      <c r="BE511" s="41">
        <f t="shared" ref="BE511" si="5981">BE510+AZ511</f>
        <v>11139.257</v>
      </c>
      <c r="BF511" s="41">
        <f t="shared" ref="BF511" si="5982">BF510+BA511</f>
        <v>1293.809</v>
      </c>
      <c r="BG511" s="41">
        <f t="shared" ref="BG511" si="5983">BG510+BB511</f>
        <v>6816.4490000000005</v>
      </c>
      <c r="BH511" s="41">
        <f t="shared" ref="BH511" si="5984">BH510+BC511</f>
        <v>188.80900000000003</v>
      </c>
      <c r="BI511" s="41">
        <f t="shared" ref="BI511" si="5985">BI510+BD511</f>
        <v>19438.324000000001</v>
      </c>
      <c r="BJ511" s="1">
        <v>32</v>
      </c>
    </row>
    <row r="512" spans="1:62" x14ac:dyDescent="0.25">
      <c r="A512" s="33">
        <f t="shared" si="5469"/>
        <v>41139</v>
      </c>
      <c r="B512" s="45">
        <v>288600</v>
      </c>
      <c r="C512" s="45">
        <v>6950</v>
      </c>
      <c r="D512" s="48">
        <v>56800</v>
      </c>
      <c r="E512" s="36">
        <v>352350</v>
      </c>
      <c r="F512" s="36">
        <f t="shared" ref="F512" si="5986">AVERAGE(E509,E510,E511,E512)</f>
        <v>326498</v>
      </c>
      <c r="G512" s="36">
        <f t="shared" ref="G512" si="5987">AVERAGE(F460,F408,F356)</f>
        <v>544704.41666666663</v>
      </c>
      <c r="H512" s="40">
        <f t="shared" ref="H512" si="5988">((E512/E460)-1)*100</f>
        <v>-9.6427252584933569</v>
      </c>
      <c r="I512" s="40">
        <f t="shared" ref="I512" si="5989">((F512/F460)-1)*100</f>
        <v>-29.356693007513879</v>
      </c>
      <c r="J512" s="40">
        <f t="shared" ref="J512" si="5990">((F512/G512)-1)*100</f>
        <v>-40.059601132296066</v>
      </c>
      <c r="L512" s="45">
        <v>14150</v>
      </c>
      <c r="M512" s="45">
        <v>1800</v>
      </c>
      <c r="N512" s="45">
        <v>26600</v>
      </c>
      <c r="O512" s="36">
        <v>42550</v>
      </c>
      <c r="P512" s="36">
        <f t="shared" ref="P512" si="5991">AVERAGE(O509,O510,O511,O512)</f>
        <v>42869</v>
      </c>
      <c r="Q512" s="36">
        <f t="shared" ref="Q512" si="5992">AVERAGE(P460,P408,P356)</f>
        <v>39275.583333333336</v>
      </c>
      <c r="R512" s="40">
        <f t="shared" ref="R512" si="5993">((O512/O460)-1)*100</f>
        <v>39.967105263157897</v>
      </c>
      <c r="S512" s="40">
        <f t="shared" ref="S512" si="5994">((P512/P460)-1)*100</f>
        <v>-5.4937060470448218</v>
      </c>
      <c r="T512" s="40">
        <f t="shared" ref="T512" si="5995">((P512/Q512)-1)*100</f>
        <v>9.1492381823312652</v>
      </c>
      <c r="V512" s="45">
        <v>125832</v>
      </c>
      <c r="W512" s="45">
        <v>14000</v>
      </c>
      <c r="X512" s="36">
        <v>0</v>
      </c>
      <c r="Y512" s="45">
        <v>139832</v>
      </c>
      <c r="Z512" s="36">
        <f t="shared" ref="Z512" si="5996">AVERAGE(Y509,Y510,Y511,Y512)</f>
        <v>277794</v>
      </c>
      <c r="AA512" s="36">
        <f t="shared" ref="AA512" si="5997">AVERAGE(Z460,Z408,Z356)</f>
        <v>122837.41666666667</v>
      </c>
      <c r="AB512" s="40">
        <f t="shared" ref="AB512" si="5998">((Y512/Y460)-1)*100</f>
        <v>52.002869783570496</v>
      </c>
      <c r="AC512" s="40">
        <f t="shared" ref="AC512" si="5999">((Z512/Z460)-1)*100</f>
        <v>171.67519541134791</v>
      </c>
      <c r="AD512" s="40">
        <f t="shared" ref="AD512" si="6000">((Z512/AA512)-1)*100</f>
        <v>126.14770608032701</v>
      </c>
      <c r="AF512" s="36">
        <v>1600</v>
      </c>
      <c r="AG512" s="36">
        <v>0</v>
      </c>
      <c r="AH512" s="36">
        <v>0</v>
      </c>
      <c r="AI512" s="36">
        <v>1600</v>
      </c>
      <c r="AJ512" s="36">
        <f t="shared" ref="AJ512" si="6001">AVERAGE(AI509,AI510,AI511,AI512)</f>
        <v>3627.25</v>
      </c>
      <c r="AK512" s="36">
        <f t="shared" ref="AK512" si="6002">AVERAGE(AJ460,AJ408,AJ356)</f>
        <v>7981.833333333333</v>
      </c>
      <c r="AL512" s="40">
        <f t="shared" ref="AL512" si="6003">((AI512/AI460)-1)*100</f>
        <v>14.285714285714279</v>
      </c>
      <c r="AM512" s="40">
        <f t="shared" ref="AM512" si="6004">((AJ512/AJ460)-1)*100</f>
        <v>-68.52711496746204</v>
      </c>
      <c r="AN512" s="40">
        <f t="shared" ref="AN512" si="6005">((AJ512/AK512)-1)*100</f>
        <v>-54.556179657973317</v>
      </c>
      <c r="AP512" s="41">
        <f t="shared" si="5931"/>
        <v>430182</v>
      </c>
      <c r="AQ512" s="41">
        <f t="shared" ref="AQ512:AQ515" si="6006">SUM(C512,M512,W512,AG512)</f>
        <v>22750</v>
      </c>
      <c r="AR512" s="41">
        <f t="shared" ref="AR512:AR515" si="6007">SUM(D512,N512,X512,AH512)</f>
        <v>83400</v>
      </c>
      <c r="AS512" s="41">
        <f t="shared" ref="AS512:AS515" si="6008">SUM(E512,O512,Y512,AI512)</f>
        <v>536332</v>
      </c>
      <c r="AT512" s="41">
        <f t="shared" ref="AT512" si="6009">AVERAGE(AS509,AS510,AS511,AS512)</f>
        <v>650788.25</v>
      </c>
      <c r="AU512" s="36">
        <f t="shared" ref="AU512" si="6010">AVERAGE(AT460,AT408,AT356)</f>
        <v>714799.25</v>
      </c>
      <c r="AV512" s="40">
        <f t="shared" ref="AV512" si="6011">((AS512/AS460)-1)*100</f>
        <v>4.3965391390670572</v>
      </c>
      <c r="AW512" s="40">
        <f t="shared" ref="AW512" si="6012">((AT512/AT460)-1)*100</f>
        <v>4.7434359139021831</v>
      </c>
      <c r="AX512" s="40">
        <f t="shared" ref="AX512" si="6013">((AT512/AU512)-1)*100</f>
        <v>-8.9551017296114921</v>
      </c>
      <c r="AZ512" s="36">
        <f t="shared" ref="AZ512" si="6014">+E512/1000</f>
        <v>352.35</v>
      </c>
      <c r="BA512" s="36">
        <f t="shared" ref="BA512" si="6015">+O512/1000</f>
        <v>42.55</v>
      </c>
      <c r="BB512" s="36">
        <f t="shared" ref="BB512" si="6016">+Y512/1000</f>
        <v>139.83199999999999</v>
      </c>
      <c r="BC512" s="36">
        <f t="shared" ref="BC512" si="6017">+AI512/1000</f>
        <v>1.6</v>
      </c>
      <c r="BD512" s="36">
        <f t="shared" ref="BD512" si="6018">+AS512/1000</f>
        <v>536.33199999999999</v>
      </c>
      <c r="BE512" s="41">
        <f t="shared" ref="BE512" si="6019">BE511+AZ512</f>
        <v>11491.607</v>
      </c>
      <c r="BF512" s="41">
        <f t="shared" ref="BF512" si="6020">BF511+BA512</f>
        <v>1336.3589999999999</v>
      </c>
      <c r="BG512" s="41">
        <f t="shared" ref="BG512" si="6021">BG511+BB512</f>
        <v>6956.2810000000009</v>
      </c>
      <c r="BH512" s="41">
        <f t="shared" ref="BH512" si="6022">BH511+BC512</f>
        <v>190.40900000000002</v>
      </c>
      <c r="BI512" s="41">
        <f t="shared" ref="BI512" si="6023">BI511+BD512</f>
        <v>19974.655999999999</v>
      </c>
      <c r="BJ512" s="1">
        <v>33</v>
      </c>
    </row>
    <row r="513" spans="1:62" x14ac:dyDescent="0.25">
      <c r="A513" s="33">
        <f t="shared" si="5469"/>
        <v>41146</v>
      </c>
      <c r="B513" s="45">
        <v>87000</v>
      </c>
      <c r="C513" s="45">
        <v>15750</v>
      </c>
      <c r="D513" s="48">
        <v>46200</v>
      </c>
      <c r="E513" s="36">
        <v>148950</v>
      </c>
      <c r="F513" s="36">
        <f t="shared" ref="F513" si="6024">AVERAGE(E510,E511,E512,E513)</f>
        <v>266418</v>
      </c>
      <c r="G513" s="36">
        <f t="shared" ref="G513" si="6025">AVERAGE(F461,F409,F357)</f>
        <v>463264</v>
      </c>
      <c r="H513" s="40">
        <f t="shared" ref="H513" si="6026">((E513/E461)-1)*100</f>
        <v>-51.720337746949099</v>
      </c>
      <c r="I513" s="40">
        <f t="shared" ref="I513" si="6027">((F513/F461)-1)*100</f>
        <v>-32.538400376787081</v>
      </c>
      <c r="J513" s="40">
        <f t="shared" ref="J513" si="6028">((F513/G513)-1)*100</f>
        <v>-42.491106582855565</v>
      </c>
      <c r="L513" s="36">
        <v>2100</v>
      </c>
      <c r="M513" s="36">
        <v>0</v>
      </c>
      <c r="N513" s="45">
        <v>26600</v>
      </c>
      <c r="O513" s="36">
        <v>28700</v>
      </c>
      <c r="P513" s="36">
        <f t="shared" ref="P513" si="6029">AVERAGE(O510,O511,O512,O513)</f>
        <v>40094</v>
      </c>
      <c r="Q513" s="36">
        <f t="shared" ref="Q513" si="6030">AVERAGE(P461,P409,P357)</f>
        <v>38526.666666666664</v>
      </c>
      <c r="R513" s="40">
        <f t="shared" ref="R513" si="6031">((O513/O461)-1)*100</f>
        <v>-21.584699453551913</v>
      </c>
      <c r="S513" s="40">
        <f t="shared" ref="S513" si="6032">((P513/P461)-1)*100</f>
        <v>5.2681325894322395</v>
      </c>
      <c r="T513" s="40">
        <f t="shared" ref="T513" si="6033">((P513/Q513)-1)*100</f>
        <v>4.0681778854473105</v>
      </c>
      <c r="V513" s="45">
        <v>75000</v>
      </c>
      <c r="W513" s="45">
        <v>19250</v>
      </c>
      <c r="X513" s="45">
        <v>1400</v>
      </c>
      <c r="Y513" s="45">
        <v>95650</v>
      </c>
      <c r="Z513" s="36">
        <f t="shared" ref="Z513" si="6034">AVERAGE(Y510,Y511,Y512,Y513)</f>
        <v>224995</v>
      </c>
      <c r="AA513" s="36">
        <f t="shared" ref="AA513" si="6035">AVERAGE(Z461,Z409,Z357)</f>
        <v>110075.5</v>
      </c>
      <c r="AB513" s="40">
        <f t="shared" ref="AB513" si="6036">((Y513/Y461)-1)*100</f>
        <v>6.131552083795655</v>
      </c>
      <c r="AC513" s="40">
        <f t="shared" ref="AC513" si="6037">((Z513/Z461)-1)*100</f>
        <v>137.09077880782837</v>
      </c>
      <c r="AD513" s="40">
        <f t="shared" ref="AD513" si="6038">((Z513/AA513)-1)*100</f>
        <v>104.40061594087693</v>
      </c>
      <c r="AF513" s="36">
        <v>1600</v>
      </c>
      <c r="AG513" s="36">
        <v>0</v>
      </c>
      <c r="AH513" s="36">
        <v>0</v>
      </c>
      <c r="AI513" s="36">
        <v>1600</v>
      </c>
      <c r="AJ513" s="36">
        <f t="shared" ref="AJ513" si="6039">AVERAGE(AI510,AI511,AI512,AI513)</f>
        <v>2075</v>
      </c>
      <c r="AK513" s="36">
        <f t="shared" ref="AK513" si="6040">AVERAGE(AJ461,AJ409,AJ357)</f>
        <v>7294.333333333333</v>
      </c>
      <c r="AL513" s="40">
        <f t="shared" ref="AL513" si="6041">((AI513/AI461)-1)*100</f>
        <v>-87.878787878787875</v>
      </c>
      <c r="AM513" s="40">
        <f t="shared" ref="AM513" si="6042">((AJ513/AJ461)-1)*100</f>
        <v>-76.420454545454547</v>
      </c>
      <c r="AN513" s="40">
        <f t="shared" ref="AN513" si="6043">((AJ513/AK513)-1)*100</f>
        <v>-71.553260521866278</v>
      </c>
      <c r="AP513" s="41">
        <f t="shared" si="5931"/>
        <v>165700</v>
      </c>
      <c r="AQ513" s="41">
        <f t="shared" si="6006"/>
        <v>35000</v>
      </c>
      <c r="AR513" s="41">
        <f t="shared" si="6007"/>
        <v>74200</v>
      </c>
      <c r="AS513" s="41">
        <f t="shared" si="6008"/>
        <v>274900</v>
      </c>
      <c r="AT513" s="41">
        <f t="shared" ref="AT513" si="6044">AVERAGE(AS510,AS511,AS512,AS513)</f>
        <v>533582</v>
      </c>
      <c r="AU513" s="36">
        <f t="shared" ref="AU513" si="6045">AVERAGE(AT461,AT409,AT357)</f>
        <v>619160.5</v>
      </c>
      <c r="AV513" s="40">
        <f t="shared" ref="AV513" si="6046">((AS513/AS461)-1)*100</f>
        <v>-38.698462890158972</v>
      </c>
      <c r="AW513" s="40">
        <f t="shared" ref="AW513" si="6047">((AT513/AT461)-1)*100</f>
        <v>-0.58165235476741461</v>
      </c>
      <c r="AX513" s="40">
        <f t="shared" ref="AX513" si="6048">((AT513/AU513)-1)*100</f>
        <v>-13.821698897135715</v>
      </c>
      <c r="AZ513" s="36">
        <f t="shared" ref="AZ513" si="6049">+E513/1000</f>
        <v>148.94999999999999</v>
      </c>
      <c r="BA513" s="36">
        <f t="shared" ref="BA513" si="6050">+O513/1000</f>
        <v>28.7</v>
      </c>
      <c r="BB513" s="36">
        <f t="shared" ref="BB513" si="6051">+Y513/1000</f>
        <v>95.65</v>
      </c>
      <c r="BC513" s="36">
        <f t="shared" ref="BC513" si="6052">+AI513/1000</f>
        <v>1.6</v>
      </c>
      <c r="BD513" s="36">
        <f t="shared" ref="BD513" si="6053">+AS513/1000</f>
        <v>274.89999999999998</v>
      </c>
      <c r="BE513" s="41">
        <f t="shared" ref="BE513" si="6054">BE512+AZ513</f>
        <v>11640.557000000001</v>
      </c>
      <c r="BF513" s="41">
        <f t="shared" ref="BF513" si="6055">BF512+BA513</f>
        <v>1365.059</v>
      </c>
      <c r="BG513" s="41">
        <f t="shared" ref="BG513" si="6056">BG512+BB513</f>
        <v>7051.9310000000005</v>
      </c>
      <c r="BH513" s="41">
        <f t="shared" ref="BH513" si="6057">BH512+BC513</f>
        <v>192.00900000000001</v>
      </c>
      <c r="BI513" s="41">
        <f t="shared" ref="BI513" si="6058">BI512+BD513</f>
        <v>20249.556</v>
      </c>
      <c r="BJ513" s="1">
        <v>34</v>
      </c>
    </row>
    <row r="514" spans="1:62" x14ac:dyDescent="0.25">
      <c r="A514" s="33">
        <f t="shared" si="5469"/>
        <v>41153</v>
      </c>
      <c r="B514" s="45">
        <v>58200</v>
      </c>
      <c r="C514" s="45">
        <v>22425</v>
      </c>
      <c r="D514" s="48">
        <v>44800</v>
      </c>
      <c r="E514" s="36">
        <v>125425</v>
      </c>
      <c r="F514" s="36">
        <f t="shared" ref="F514" si="6059">AVERAGE(E511,E512,E513,E514)</f>
        <v>220161.75</v>
      </c>
      <c r="G514" s="36">
        <f t="shared" ref="G514" si="6060">AVERAGE(F462,F410,F358)</f>
        <v>404481.25</v>
      </c>
      <c r="H514" s="40">
        <f t="shared" ref="H514" si="6061">((E514/E462)-1)*100</f>
        <v>-47.006506675680249</v>
      </c>
      <c r="I514" s="40">
        <f t="shared" ref="I514" si="6062">((F514/F462)-1)*100</f>
        <v>-33.920334957848887</v>
      </c>
      <c r="J514" s="40">
        <f t="shared" ref="J514" si="6063">((F514/G514)-1)*100</f>
        <v>-45.569355810683433</v>
      </c>
      <c r="L514" s="45">
        <v>4700</v>
      </c>
      <c r="M514" s="45">
        <v>22657</v>
      </c>
      <c r="N514" s="45">
        <v>4200</v>
      </c>
      <c r="O514" s="36">
        <v>31557</v>
      </c>
      <c r="P514" s="36">
        <f t="shared" ref="P514" si="6064">AVERAGE(O511,O512,O513,O514)</f>
        <v>38158.25</v>
      </c>
      <c r="Q514" s="36">
        <f t="shared" ref="Q514" si="6065">AVERAGE(P462,P410,P358)</f>
        <v>34129.25</v>
      </c>
      <c r="R514" s="40">
        <f t="shared" ref="R514" si="6066">((O514/O462)-1)*100</f>
        <v>-22.177558569667077</v>
      </c>
      <c r="S514" s="40">
        <f t="shared" ref="S514" si="6067">((P514/P462)-1)*100</f>
        <v>-1.4317081046173685</v>
      </c>
      <c r="T514" s="40">
        <f t="shared" ref="T514" si="6068">((P514/Q514)-1)*100</f>
        <v>11.805123171473152</v>
      </c>
      <c r="V514" s="45">
        <v>67600</v>
      </c>
      <c r="W514" s="45">
        <v>25000</v>
      </c>
      <c r="X514" s="45">
        <v>4200</v>
      </c>
      <c r="Y514" s="45">
        <v>96800</v>
      </c>
      <c r="Z514" s="36">
        <f t="shared" ref="Z514" si="6069">AVERAGE(Y511,Y512,Y513,Y514)</f>
        <v>161308</v>
      </c>
      <c r="AA514" s="36">
        <f t="shared" ref="AA514" si="6070">AVERAGE(Z462,Z410,Z358)</f>
        <v>96081.333333333328</v>
      </c>
      <c r="AB514" s="40">
        <f t="shared" ref="AB514" si="6071">((Y514/Y462)-1)*100</f>
        <v>74.918684495843863</v>
      </c>
      <c r="AC514" s="40">
        <f t="shared" ref="AC514" si="6072">((Z514/Z462)-1)*100</f>
        <v>91.034382707094167</v>
      </c>
      <c r="AD514" s="40">
        <f t="shared" ref="AD514" si="6073">((Z514/AA514)-1)*100</f>
        <v>67.886929129487527</v>
      </c>
      <c r="AF514" s="36">
        <v>0</v>
      </c>
      <c r="AG514" s="36">
        <v>0</v>
      </c>
      <c r="AH514" s="36">
        <v>0</v>
      </c>
      <c r="AI514" s="36">
        <v>0</v>
      </c>
      <c r="AJ514" s="36">
        <f t="shared" ref="AJ514" si="6074">AVERAGE(AI511,AI512,AI513,AI514)</f>
        <v>800</v>
      </c>
      <c r="AK514" s="36">
        <f t="shared" ref="AK514" si="6075">AVERAGE(AJ462,AJ410,AJ358)</f>
        <v>6823.5</v>
      </c>
      <c r="AL514" s="40">
        <f t="shared" ref="AL514" si="6076">((AI514/AI462)-1)*100</f>
        <v>-100</v>
      </c>
      <c r="AM514" s="40">
        <f t="shared" ref="AM514" si="6077">((AJ514/AJ462)-1)*100</f>
        <v>-92.118226600985224</v>
      </c>
      <c r="AN514" s="40">
        <f t="shared" ref="AN514" si="6078">((AJ514/AK514)-1)*100</f>
        <v>-88.275811533670407</v>
      </c>
      <c r="AP514" s="41">
        <f t="shared" si="5931"/>
        <v>130500</v>
      </c>
      <c r="AQ514" s="41">
        <f t="shared" si="6006"/>
        <v>70082</v>
      </c>
      <c r="AR514" s="41">
        <f t="shared" si="6007"/>
        <v>53200</v>
      </c>
      <c r="AS514" s="41">
        <f t="shared" si="6008"/>
        <v>253782</v>
      </c>
      <c r="AT514" s="41">
        <f t="shared" ref="AT514" si="6079">AVERAGE(AS511,AS512,AS513,AS514)</f>
        <v>420428</v>
      </c>
      <c r="AU514" s="36">
        <f t="shared" ref="AU514" si="6080">AVERAGE(AT462,AT410,AT358)</f>
        <v>541515.33333333337</v>
      </c>
      <c r="AV514" s="40">
        <f t="shared" ref="AV514" si="6081">((AS514/AS462)-1)*100</f>
        <v>-27.31849815276226</v>
      </c>
      <c r="AW514" s="40">
        <f t="shared" ref="AW514" si="6082">((AT514/AT462)-1)*100</f>
        <v>-9.8718481900539778</v>
      </c>
      <c r="AX514" s="40">
        <f t="shared" ref="AX514" si="6083">((AT514/AU514)-1)*100</f>
        <v>-22.360831887801268</v>
      </c>
      <c r="AZ514" s="36">
        <f t="shared" ref="AZ514:AZ515" si="6084">+E514/1000</f>
        <v>125.425</v>
      </c>
      <c r="BA514" s="36">
        <f t="shared" ref="BA514:BA515" si="6085">+O514/1000</f>
        <v>31.556999999999999</v>
      </c>
      <c r="BB514" s="36">
        <f t="shared" ref="BB514:BB516" si="6086">+Y514/1000</f>
        <v>96.8</v>
      </c>
      <c r="BC514" s="36">
        <f t="shared" ref="BC514:BC515" si="6087">+AI514/1000</f>
        <v>0</v>
      </c>
      <c r="BD514" s="36">
        <f t="shared" ref="BD514:BD515" si="6088">+AS514/1000</f>
        <v>253.78200000000001</v>
      </c>
      <c r="BE514" s="41">
        <f t="shared" ref="BE514" si="6089">BE513+AZ514</f>
        <v>11765.982</v>
      </c>
      <c r="BF514" s="41">
        <f t="shared" ref="BF514" si="6090">BF513+BA514</f>
        <v>1396.616</v>
      </c>
      <c r="BG514" s="41">
        <f t="shared" ref="BG514" si="6091">BG513+BB514</f>
        <v>7148.7310000000007</v>
      </c>
      <c r="BH514" s="41">
        <f t="shared" ref="BH514" si="6092">BH513+BC514</f>
        <v>192.00900000000001</v>
      </c>
      <c r="BI514" s="41">
        <f t="shared" ref="BI514" si="6093">BI513+BD514</f>
        <v>20503.338</v>
      </c>
      <c r="BJ514" s="1">
        <v>35</v>
      </c>
    </row>
    <row r="515" spans="1:62" x14ac:dyDescent="0.25">
      <c r="A515" s="33">
        <f t="shared" si="5469"/>
        <v>41160</v>
      </c>
      <c r="B515" s="45">
        <v>69694</v>
      </c>
      <c r="C515" s="45">
        <v>8600</v>
      </c>
      <c r="D515" s="48">
        <v>0</v>
      </c>
      <c r="E515" s="36">
        <v>78294</v>
      </c>
      <c r="F515" s="36">
        <f t="shared" ref="F515" si="6094">AVERAGE(E512,E513,E514,E515)</f>
        <v>176254.75</v>
      </c>
      <c r="G515" s="36">
        <f t="shared" ref="G515" si="6095">AVERAGE(F463,F411,F359)</f>
        <v>344132.41666666669</v>
      </c>
      <c r="H515" s="40">
        <f t="shared" ref="H515" si="6096">((E515/E463)-1)*100</f>
        <v>-69.062681518771257</v>
      </c>
      <c r="I515" s="40">
        <f t="shared" ref="I515" si="6097">((F515/F463)-1)*100</f>
        <v>-40.665954116241096</v>
      </c>
      <c r="J515" s="40">
        <f t="shared" ref="J515" si="6098">((F515/G515)-1)*100</f>
        <v>-48.782869191098676</v>
      </c>
      <c r="L515" s="45">
        <v>16600</v>
      </c>
      <c r="M515" s="45">
        <v>6800</v>
      </c>
      <c r="N515" s="48">
        <v>0</v>
      </c>
      <c r="O515" s="36">
        <v>23400</v>
      </c>
      <c r="P515" s="36">
        <f t="shared" ref="P515" si="6099">AVERAGE(O512,O513,O514,O515)</f>
        <v>31551.75</v>
      </c>
      <c r="Q515" s="36">
        <f t="shared" ref="Q515" si="6100">AVERAGE(P463,P411,P359)</f>
        <v>33221.166666666664</v>
      </c>
      <c r="R515" s="40">
        <f t="shared" ref="R515" si="6101">((O515/O463)-1)*100</f>
        <v>10.11764705882352</v>
      </c>
      <c r="S515" s="40">
        <f t="shared" ref="S515" si="6102">((P515/P463)-1)*100</f>
        <v>-2.0131987577639787</v>
      </c>
      <c r="T515" s="40">
        <f t="shared" ref="T515" si="6103">((P515/Q515)-1)*100</f>
        <v>-5.025159662263512</v>
      </c>
      <c r="V515" s="45">
        <v>35300</v>
      </c>
      <c r="W515" s="45">
        <v>10500</v>
      </c>
      <c r="X515" s="45">
        <v>14000</v>
      </c>
      <c r="Y515" s="45">
        <v>59800</v>
      </c>
      <c r="Z515" s="36">
        <f t="shared" ref="Z515" si="6104">AVERAGE(Y512,Y513,Y514,Y515)</f>
        <v>98020.5</v>
      </c>
      <c r="AA515" s="36">
        <f t="shared" ref="AA515" si="6105">AVERAGE(Z463,Z411,Z359)</f>
        <v>76935.75</v>
      </c>
      <c r="AB515" s="40">
        <f t="shared" ref="AB515" si="6106">((Y515/Y463)-1)*100</f>
        <v>11.671335200746968</v>
      </c>
      <c r="AC515" s="40">
        <f t="shared" ref="AC515" si="6107">((Z515/Z463)-1)*100</f>
        <v>34.732841478040058</v>
      </c>
      <c r="AD515" s="40">
        <f t="shared" ref="AD515" si="6108">((Z515/AA515)-1)*100</f>
        <v>27.405659917528592</v>
      </c>
      <c r="AF515" s="36">
        <v>0</v>
      </c>
      <c r="AG515" s="36">
        <v>0</v>
      </c>
      <c r="AH515" s="36">
        <v>1400</v>
      </c>
      <c r="AI515" s="36">
        <v>1400</v>
      </c>
      <c r="AJ515" s="36">
        <f t="shared" ref="AJ515" si="6109">AVERAGE(AI512,AI513,AI514,AI515)</f>
        <v>1150</v>
      </c>
      <c r="AK515" s="36">
        <f t="shared" ref="AK515" si="6110">AVERAGE(AJ463,AJ411,AJ359)</f>
        <v>7496.916666666667</v>
      </c>
      <c r="AL515" s="40">
        <f t="shared" ref="AL515" si="6111">((AI515/AI463)-1)*100</f>
        <v>-84.915418597133936</v>
      </c>
      <c r="AM515" s="40">
        <f t="shared" ref="AM515" si="6112">((AJ515/AJ463)-1)*100</f>
        <v>-88.636644351671151</v>
      </c>
      <c r="AN515" s="40">
        <f t="shared" ref="AN515" si="6113">((AJ515/AK515)-1)*100</f>
        <v>-84.660360370374491</v>
      </c>
      <c r="AP515" s="41">
        <f t="shared" si="5931"/>
        <v>121594</v>
      </c>
      <c r="AQ515" s="41">
        <f t="shared" si="6006"/>
        <v>25900</v>
      </c>
      <c r="AR515" s="41">
        <f t="shared" si="6007"/>
        <v>15400</v>
      </c>
      <c r="AS515" s="41">
        <f t="shared" si="6008"/>
        <v>162894</v>
      </c>
      <c r="AT515" s="41">
        <f t="shared" ref="AT515" si="6114">AVERAGE(AS512,AS513,AS514,AS515)</f>
        <v>306977</v>
      </c>
      <c r="AU515" s="36">
        <f t="shared" ref="AU515" si="6115">AVERAGE(AT463,AT411,AT359)</f>
        <v>461786.25</v>
      </c>
      <c r="AV515" s="40">
        <f t="shared" ref="AV515" si="6116">((AS515/AS463)-1)*100</f>
        <v>-51.685579883376739</v>
      </c>
      <c r="AW515" s="40">
        <f t="shared" ref="AW515" si="6117">((AT515/AT463)-1)*100</f>
        <v>-25.513979913958561</v>
      </c>
      <c r="AX515" s="40">
        <f t="shared" ref="AX515" si="6118">((AT515/AU515)-1)*100</f>
        <v>-33.524005965963688</v>
      </c>
      <c r="AZ515" s="36">
        <f t="shared" si="6084"/>
        <v>78.293999999999997</v>
      </c>
      <c r="BA515" s="36">
        <f t="shared" si="6085"/>
        <v>23.4</v>
      </c>
      <c r="BB515" s="36">
        <f t="shared" si="6086"/>
        <v>59.8</v>
      </c>
      <c r="BC515" s="36">
        <f t="shared" si="6087"/>
        <v>1.4</v>
      </c>
      <c r="BD515" s="36">
        <f t="shared" si="6088"/>
        <v>162.89400000000001</v>
      </c>
      <c r="BE515" s="41">
        <f t="shared" ref="BE515" si="6119">BE514+AZ515</f>
        <v>11844.276</v>
      </c>
      <c r="BF515" s="41">
        <f t="shared" ref="BF515" si="6120">BF514+BA515</f>
        <v>1420.0160000000001</v>
      </c>
      <c r="BG515" s="41">
        <f t="shared" ref="BG515" si="6121">BG514+BB515</f>
        <v>7208.5310000000009</v>
      </c>
      <c r="BH515" s="41">
        <f t="shared" ref="BH515" si="6122">BH514+BC515</f>
        <v>193.40900000000002</v>
      </c>
      <c r="BI515" s="41">
        <f t="shared" ref="BI515" si="6123">BI514+BD515</f>
        <v>20666.232</v>
      </c>
      <c r="BJ515" s="1">
        <v>36</v>
      </c>
    </row>
    <row r="516" spans="1:62" x14ac:dyDescent="0.25">
      <c r="A516" s="33">
        <f t="shared" si="5469"/>
        <v>41167</v>
      </c>
      <c r="B516" s="45">
        <v>43788</v>
      </c>
      <c r="C516" s="45">
        <v>38000</v>
      </c>
      <c r="D516" s="48">
        <v>25200</v>
      </c>
      <c r="E516" s="36">
        <v>106988</v>
      </c>
      <c r="F516" s="36">
        <f t="shared" ref="F516" si="6124">AVERAGE(E513,E514,E515,E516)</f>
        <v>114914.25</v>
      </c>
      <c r="G516" s="36">
        <f t="shared" ref="G516" si="6125">AVERAGE(F464,F412,F360)</f>
        <v>304461.58333333331</v>
      </c>
      <c r="H516" s="40">
        <f t="shared" ref="H516" si="6126">((E516/E464)-1)*100</f>
        <v>-47.5903555437988</v>
      </c>
      <c r="I516" s="40">
        <f t="shared" ref="I516" si="6127">((F516/F464)-1)*100</f>
        <v>-54.144628024971922</v>
      </c>
      <c r="J516" s="40">
        <f t="shared" ref="J516" si="6128">((F516/G516)-1)*100</f>
        <v>-62.256568220566407</v>
      </c>
      <c r="L516" s="36">
        <v>7500</v>
      </c>
      <c r="M516" s="36">
        <v>8600</v>
      </c>
      <c r="N516" s="48">
        <v>14000</v>
      </c>
      <c r="O516" s="36">
        <v>30100</v>
      </c>
      <c r="P516" s="36">
        <f t="shared" ref="P516" si="6129">AVERAGE(O513,O514,O515,O516)</f>
        <v>28439.25</v>
      </c>
      <c r="Q516" s="36">
        <f t="shared" ref="Q516" si="6130">AVERAGE(P464,P412,P360)</f>
        <v>34833.166666666664</v>
      </c>
      <c r="R516" s="40">
        <f t="shared" ref="R516" si="6131">((O516/O464)-1)*100</f>
        <v>-7.6035239586211167</v>
      </c>
      <c r="S516" s="40">
        <f t="shared" ref="S516" si="6132">((P516/P464)-1)*100</f>
        <v>-13.147346480679811</v>
      </c>
      <c r="T516" s="40">
        <f t="shared" ref="T516" si="6133">((P516/Q516)-1)*100</f>
        <v>-18.355829453729434</v>
      </c>
      <c r="V516" s="45">
        <v>22300</v>
      </c>
      <c r="W516" s="45">
        <v>12250</v>
      </c>
      <c r="X516" s="45">
        <v>66800</v>
      </c>
      <c r="Y516" s="45">
        <v>101350</v>
      </c>
      <c r="Z516" s="36">
        <f t="shared" ref="Z516" si="6134">AVERAGE(Y513,Y514,Y515,Y516)</f>
        <v>88400</v>
      </c>
      <c r="AA516" s="36">
        <f t="shared" ref="AA516" si="6135">AVERAGE(Z464,Z412,Z360)</f>
        <v>62998.5</v>
      </c>
      <c r="AB516" s="40">
        <f t="shared" ref="AB516" si="6136">((Y516/Y464)-1)*100</f>
        <v>31.243282441759579</v>
      </c>
      <c r="AC516" s="40">
        <f t="shared" ref="AC516" si="6137">((Z516/Z464)-1)*100</f>
        <v>28.006023812885307</v>
      </c>
      <c r="AD516" s="40">
        <f t="shared" ref="AD516" si="6138">((Z516/AA516)-1)*100</f>
        <v>40.320801288919569</v>
      </c>
      <c r="AF516" s="36">
        <v>0</v>
      </c>
      <c r="AG516" s="36">
        <v>1750</v>
      </c>
      <c r="AH516" s="36">
        <v>0</v>
      </c>
      <c r="AI516" s="36">
        <v>1750</v>
      </c>
      <c r="AJ516" s="36">
        <f t="shared" ref="AJ516" si="6139">AVERAGE(AI513,AI514,AI515,AI516)</f>
        <v>1187.5</v>
      </c>
      <c r="AK516" s="36">
        <f t="shared" ref="AK516" si="6140">AVERAGE(AJ464,AJ412,AJ360)</f>
        <v>7419.25</v>
      </c>
      <c r="AL516" s="40">
        <f t="shared" ref="AL516" si="6141">((AI516/AI464)-1)*100</f>
        <v>25</v>
      </c>
      <c r="AM516" s="40">
        <f t="shared" ref="AM516" si="6142">((AJ516/AJ464)-1)*100</f>
        <v>-88.266100145747387</v>
      </c>
      <c r="AN516" s="40">
        <f t="shared" ref="AN516" si="6143">((AJ516/AK516)-1)*100</f>
        <v>-83.994339050443102</v>
      </c>
      <c r="AP516" s="41">
        <f t="shared" ref="AP516:AP517" si="6144">SUM(B516,L516,V516,AF516)</f>
        <v>73588</v>
      </c>
      <c r="AQ516" s="41">
        <f t="shared" ref="AQ516:AQ517" si="6145">SUM(C516,M516,W516,AG516)</f>
        <v>60600</v>
      </c>
      <c r="AR516" s="41">
        <f t="shared" ref="AR516:AR517" si="6146">SUM(D516,N516,X516,AH516)</f>
        <v>106000</v>
      </c>
      <c r="AS516" s="41">
        <f t="shared" ref="AS516:AS517" si="6147">SUM(E516,O516,Y516,AI516)</f>
        <v>240188</v>
      </c>
      <c r="AT516" s="41">
        <f t="shared" ref="AT516" si="6148">AVERAGE(AS513,AS514,AS515,AS516)</f>
        <v>232941</v>
      </c>
      <c r="AU516" s="36">
        <f t="shared" ref="AU516" si="6149">AVERAGE(AT464,AT412,AT360)</f>
        <v>409712.5</v>
      </c>
      <c r="AV516" s="40">
        <f t="shared" ref="AV516" si="6150">((AS516/AS464)-1)*100</f>
        <v>-23.831571202963165</v>
      </c>
      <c r="AW516" s="40">
        <f t="shared" ref="AW516" si="6151">((AT516/AT464)-1)*100</f>
        <v>-35.744889493904218</v>
      </c>
      <c r="AX516" s="40">
        <f t="shared" ref="AX516" si="6152">((AT516/AU516)-1)*100</f>
        <v>-43.145254294169689</v>
      </c>
      <c r="AZ516" s="36">
        <f t="shared" ref="AZ516" si="6153">+E516/1000</f>
        <v>106.988</v>
      </c>
      <c r="BA516" s="36">
        <f t="shared" ref="BA516" si="6154">+O516/1000</f>
        <v>30.1</v>
      </c>
      <c r="BB516" s="36">
        <f t="shared" si="6086"/>
        <v>101.35</v>
      </c>
      <c r="BC516" s="36">
        <f t="shared" ref="BC516" si="6155">+AI516/1000</f>
        <v>1.75</v>
      </c>
      <c r="BD516" s="36">
        <f t="shared" ref="BD516" si="6156">+AS516/1000</f>
        <v>240.18799999999999</v>
      </c>
      <c r="BE516" s="41">
        <f t="shared" ref="BE516" si="6157">BE515+AZ516</f>
        <v>11951.263999999999</v>
      </c>
      <c r="BF516" s="41">
        <f t="shared" ref="BF516" si="6158">BF515+BA516</f>
        <v>1450.116</v>
      </c>
      <c r="BG516" s="41">
        <f t="shared" ref="BG516" si="6159">BG515+BB516</f>
        <v>7309.8810000000012</v>
      </c>
      <c r="BH516" s="41">
        <f t="shared" ref="BH516" si="6160">BH515+BC516</f>
        <v>195.15900000000002</v>
      </c>
      <c r="BI516" s="41">
        <f t="shared" ref="BI516" si="6161">BI515+BD516</f>
        <v>20906.419999999998</v>
      </c>
      <c r="BJ516" s="1">
        <v>37</v>
      </c>
    </row>
    <row r="517" spans="1:62" x14ac:dyDescent="0.25">
      <c r="A517" s="33">
        <f t="shared" si="5469"/>
        <v>41174</v>
      </c>
      <c r="B517" s="45">
        <v>78700</v>
      </c>
      <c r="C517" s="45">
        <v>5136</v>
      </c>
      <c r="D517" s="48">
        <v>5600</v>
      </c>
      <c r="E517" s="36">
        <v>89436</v>
      </c>
      <c r="F517" s="36">
        <f t="shared" ref="F517:F518" si="6162">AVERAGE(E514,E515,E516,E517)</f>
        <v>100035.75</v>
      </c>
      <c r="G517" s="36">
        <f t="shared" ref="G517" si="6163">AVERAGE(F465,F413,F361)</f>
        <v>295553.66666666669</v>
      </c>
      <c r="H517" s="40">
        <f t="shared" ref="H517" si="6164">((E517/E465)-1)*100</f>
        <v>-65.295605879522569</v>
      </c>
      <c r="I517" s="40">
        <f t="shared" ref="I517" si="6165">((F517/F465)-1)*100</f>
        <v>-57.95046022536804</v>
      </c>
      <c r="J517" s="40">
        <f t="shared" ref="J517" si="6166">((F517/G517)-1)*100</f>
        <v>-66.153101354407156</v>
      </c>
      <c r="L517" s="36">
        <v>3200</v>
      </c>
      <c r="M517" s="36">
        <v>3316</v>
      </c>
      <c r="N517" s="48">
        <v>28000</v>
      </c>
      <c r="O517" s="36">
        <v>34516</v>
      </c>
      <c r="P517" s="36">
        <f t="shared" ref="P517" si="6167">AVERAGE(O514,O515,O516,O517)</f>
        <v>29893.25</v>
      </c>
      <c r="Q517" s="36">
        <f t="shared" ref="Q517" si="6168">AVERAGE(P465,P413,P361)</f>
        <v>32337.25</v>
      </c>
      <c r="R517" s="40">
        <f t="shared" ref="R517" si="6169">((O517/O465)-1)*100</f>
        <v>232.90895061728395</v>
      </c>
      <c r="S517" s="40">
        <f t="shared" ref="S517" si="6170">((P517/P465)-1)*100</f>
        <v>14.156284309513589</v>
      </c>
      <c r="T517" s="40">
        <f t="shared" ref="T517" si="6171">((P517/Q517)-1)*100</f>
        <v>-7.557847374158289</v>
      </c>
      <c r="V517" s="45">
        <v>18900</v>
      </c>
      <c r="W517" s="45">
        <v>20100</v>
      </c>
      <c r="X517" s="45">
        <v>23800</v>
      </c>
      <c r="Y517" s="45">
        <v>62800</v>
      </c>
      <c r="Z517" s="36">
        <f t="shared" ref="Z517" si="6172">AVERAGE(Y514,Y515,Y516,Y517)</f>
        <v>80187.5</v>
      </c>
      <c r="AA517" s="36">
        <f t="shared" ref="AA517" si="6173">AVERAGE(Z465,Z413,Z361)</f>
        <v>50287.25</v>
      </c>
      <c r="AB517" s="40">
        <f t="shared" ref="AB517" si="6174">((Y517/Y465)-1)*100</f>
        <v>178.49223946784923</v>
      </c>
      <c r="AC517" s="40">
        <f t="shared" ref="AC517" si="6175">((Z517/Z465)-1)*100</f>
        <v>53.716758601189476</v>
      </c>
      <c r="AD517" s="40">
        <f t="shared" ref="AD517" si="6176">((Z517/AA517)-1)*100</f>
        <v>59.458908570263837</v>
      </c>
      <c r="AF517" s="36">
        <v>0</v>
      </c>
      <c r="AG517" s="36">
        <v>0</v>
      </c>
      <c r="AH517" s="36">
        <v>0</v>
      </c>
      <c r="AI517" s="36">
        <v>0</v>
      </c>
      <c r="AJ517" s="36">
        <f t="shared" ref="AJ517" si="6177">AVERAGE(AI514,AI515,AI516,AI517)</f>
        <v>787.5</v>
      </c>
      <c r="AK517" s="36">
        <f t="shared" ref="AK517" si="6178">AVERAGE(AJ465,AJ413,AJ361)</f>
        <v>6345.916666666667</v>
      </c>
      <c r="AL517" s="40">
        <f t="shared" ref="AL517" si="6179">((AI517/AI465)-1)*100</f>
        <v>-100</v>
      </c>
      <c r="AM517" s="40">
        <f t="shared" ref="AM517" si="6180">((AJ517/AJ465)-1)*100</f>
        <v>-89.562970080514233</v>
      </c>
      <c r="AN517" s="40">
        <f t="shared" ref="AN517" si="6181">((AJ517/AK517)-1)*100</f>
        <v>-87.590445299470787</v>
      </c>
      <c r="AP517" s="41">
        <f t="shared" si="6144"/>
        <v>100800</v>
      </c>
      <c r="AQ517" s="41">
        <f t="shared" si="6145"/>
        <v>28552</v>
      </c>
      <c r="AR517" s="41">
        <f t="shared" si="6146"/>
        <v>57400</v>
      </c>
      <c r="AS517" s="41">
        <f t="shared" si="6147"/>
        <v>186752</v>
      </c>
      <c r="AT517" s="41">
        <f t="shared" ref="AT517" si="6182">AVERAGE(AS514,AS515,AS516,AS517)</f>
        <v>210904</v>
      </c>
      <c r="AU517" s="36">
        <f t="shared" ref="AU517" si="6183">AVERAGE(AT465,AT413,AT361)</f>
        <v>384524.08333333331</v>
      </c>
      <c r="AV517" s="40">
        <f t="shared" ref="AV517" si="6184">((AS517/AS465)-1)*100</f>
        <v>-36.37633463475126</v>
      </c>
      <c r="AW517" s="40">
        <f t="shared" ref="AW517" si="6185">((AT517/AT465)-1)*100</f>
        <v>-34.865363175075736</v>
      </c>
      <c r="AX517" s="40">
        <f t="shared" ref="AX517" si="6186">((AT517/AU517)-1)*100</f>
        <v>-45.151939984686692</v>
      </c>
      <c r="AZ517" s="36">
        <f t="shared" ref="AZ517" si="6187">+E517/1000</f>
        <v>89.436000000000007</v>
      </c>
      <c r="BA517" s="36">
        <f t="shared" ref="BA517" si="6188">+O517/1000</f>
        <v>34.515999999999998</v>
      </c>
      <c r="BB517" s="36">
        <f t="shared" ref="BB517" si="6189">+Y517/1000</f>
        <v>62.8</v>
      </c>
      <c r="BC517" s="36">
        <f t="shared" ref="BC517" si="6190">+AI517/1000</f>
        <v>0</v>
      </c>
      <c r="BD517" s="36">
        <f t="shared" ref="BD517" si="6191">+AS517/1000</f>
        <v>186.75200000000001</v>
      </c>
      <c r="BE517" s="41">
        <f t="shared" ref="BE517" si="6192">BE516+AZ517</f>
        <v>12040.699999999999</v>
      </c>
      <c r="BF517" s="41">
        <f t="shared" ref="BF517" si="6193">BF516+BA517</f>
        <v>1484.6320000000001</v>
      </c>
      <c r="BG517" s="41">
        <f t="shared" ref="BG517" si="6194">BG516+BB517</f>
        <v>7372.6810000000014</v>
      </c>
      <c r="BH517" s="41">
        <f t="shared" ref="BH517" si="6195">BH516+BC517</f>
        <v>195.15900000000002</v>
      </c>
      <c r="BI517" s="41">
        <f t="shared" ref="BI517" si="6196">BI516+BD517</f>
        <v>21093.171999999999</v>
      </c>
      <c r="BJ517" s="1">
        <v>38</v>
      </c>
    </row>
    <row r="518" spans="1:62" x14ac:dyDescent="0.25">
      <c r="A518" s="33">
        <f t="shared" si="5469"/>
        <v>41181</v>
      </c>
      <c r="B518" s="45">
        <v>193928</v>
      </c>
      <c r="C518" s="45">
        <v>48458</v>
      </c>
      <c r="D518" s="48">
        <v>0</v>
      </c>
      <c r="E518" s="36">
        <v>242386</v>
      </c>
      <c r="F518" s="36">
        <f t="shared" si="6162"/>
        <v>129276</v>
      </c>
      <c r="G518" s="36">
        <f t="shared" ref="G518" si="6197">AVERAGE(F466,F414,F362)</f>
        <v>293656.83333333331</v>
      </c>
      <c r="H518" s="40">
        <f t="shared" ref="H518" si="6198">((E518/E466)-1)*100</f>
        <v>-16.289591197466436</v>
      </c>
      <c r="I518" s="40">
        <f t="shared" ref="I518" si="6199">((F518/F466)-1)*100</f>
        <v>-48.519819367787257</v>
      </c>
      <c r="J518" s="40">
        <f t="shared" ref="J518" si="6200">((F518/G518)-1)*100</f>
        <v>-55.977186523271769</v>
      </c>
      <c r="L518" s="36">
        <v>26600</v>
      </c>
      <c r="M518" s="36">
        <v>15336</v>
      </c>
      <c r="N518" s="48">
        <v>23800</v>
      </c>
      <c r="O518" s="36">
        <v>65736</v>
      </c>
      <c r="P518" s="36">
        <f t="shared" ref="P518" si="6201">AVERAGE(O515,O516,O517,O518)</f>
        <v>38438</v>
      </c>
      <c r="Q518" s="36">
        <f t="shared" ref="Q518" si="6202">AVERAGE(P466,P414,P362)</f>
        <v>29673.833333333332</v>
      </c>
      <c r="R518" s="40">
        <f t="shared" ref="R518" si="6203">((O518/O466)-1)*100</f>
        <v>276.71060171919771</v>
      </c>
      <c r="S518" s="40">
        <f t="shared" ref="S518" si="6204">((P518/P466)-1)*100</f>
        <v>88.317716945312029</v>
      </c>
      <c r="T518" s="40">
        <f t="shared" ref="T518" si="6205">((P518/Q518)-1)*100</f>
        <v>29.534999971916911</v>
      </c>
      <c r="V518" s="45">
        <v>57500</v>
      </c>
      <c r="W518" s="45">
        <v>39852</v>
      </c>
      <c r="X518" s="45">
        <v>54600</v>
      </c>
      <c r="Y518" s="45">
        <v>151952</v>
      </c>
      <c r="Z518" s="36">
        <f t="shared" ref="Z518" si="6206">AVERAGE(Y515,Y516,Y517,Y518)</f>
        <v>93975.5</v>
      </c>
      <c r="AA518" s="36">
        <f t="shared" ref="AA518" si="6207">AVERAGE(Z466,Z414,Z362)</f>
        <v>51405.916666666664</v>
      </c>
      <c r="AB518" s="40">
        <f t="shared" ref="AB518" si="6208">((Y518/Y466)-1)*100</f>
        <v>612.51992872549943</v>
      </c>
      <c r="AC518" s="40">
        <f t="shared" ref="AC518" si="6209">((Z518/Z466)-1)*100</f>
        <v>115.23283843594866</v>
      </c>
      <c r="AD518" s="40">
        <f t="shared" ref="AD518" si="6210">((Z518/AA518)-1)*100</f>
        <v>82.810668681134317</v>
      </c>
      <c r="AF518" s="36">
        <v>0</v>
      </c>
      <c r="AG518" s="36">
        <v>0</v>
      </c>
      <c r="AH518" s="36">
        <v>0</v>
      </c>
      <c r="AI518" s="36">
        <v>0</v>
      </c>
      <c r="AJ518" s="36">
        <f t="shared" ref="AJ518" si="6211">AVERAGE(AI515,AI516,AI517,AI518)</f>
        <v>787.5</v>
      </c>
      <c r="AK518" s="36">
        <f t="shared" ref="AK518" si="6212">AVERAGE(AJ466,AJ414,AJ362)</f>
        <v>7920.916666666667</v>
      </c>
      <c r="AL518" s="40">
        <f t="shared" ref="AL518" si="6213">((AI518/AI466)-1)*100</f>
        <v>-100</v>
      </c>
      <c r="AM518" s="40">
        <f t="shared" ref="AM518" si="6214">((AJ518/AJ466)-1)*100</f>
        <v>-82.48150825871754</v>
      </c>
      <c r="AN518" s="40">
        <f t="shared" ref="AN518" si="6215">((AJ518/AK518)-1)*100</f>
        <v>-90.05796887986449</v>
      </c>
      <c r="AP518" s="41">
        <f t="shared" ref="AP518" si="6216">SUM(B518,L518,V518,AF518)</f>
        <v>278028</v>
      </c>
      <c r="AQ518" s="41">
        <f t="shared" ref="AQ518" si="6217">SUM(C518,M518,W518,AG518)</f>
        <v>103646</v>
      </c>
      <c r="AR518" s="41">
        <f t="shared" ref="AR518" si="6218">SUM(D518,N518,X518,AH518)</f>
        <v>78400</v>
      </c>
      <c r="AS518" s="41">
        <f t="shared" ref="AS518" si="6219">SUM(E518,O518,Y518,AI518)</f>
        <v>460074</v>
      </c>
      <c r="AT518" s="41">
        <f t="shared" ref="AT518" si="6220">AVERAGE(AS515,AS516,AS517,AS518)</f>
        <v>262477</v>
      </c>
      <c r="AU518" s="36">
        <f t="shared" ref="AU518" si="6221">AVERAGE(AT466,AT414,AT362)</f>
        <v>382657.5</v>
      </c>
      <c r="AV518" s="40">
        <f t="shared" ref="AV518" si="6222">((AS518/AS466)-1)*100</f>
        <v>38.272888747298865</v>
      </c>
      <c r="AW518" s="40">
        <f t="shared" ref="AW518" si="6223">((AT518/AT466)-1)*100</f>
        <v>-17.895564955382103</v>
      </c>
      <c r="AX518" s="40">
        <f t="shared" ref="AX518" si="6224">((AT518/AU518)-1)*100</f>
        <v>-31.406806347713033</v>
      </c>
      <c r="AZ518" s="36">
        <f t="shared" ref="AZ518" si="6225">+E518/1000</f>
        <v>242.386</v>
      </c>
      <c r="BA518" s="36">
        <f t="shared" ref="BA518" si="6226">+O518/1000</f>
        <v>65.736000000000004</v>
      </c>
      <c r="BB518" s="36">
        <f t="shared" ref="BB518" si="6227">+Y518/1000</f>
        <v>151.952</v>
      </c>
      <c r="BC518" s="36">
        <f t="shared" ref="BC518" si="6228">+AI518/1000</f>
        <v>0</v>
      </c>
      <c r="BD518" s="36">
        <f t="shared" ref="BD518" si="6229">+AS518/1000</f>
        <v>460.07400000000001</v>
      </c>
      <c r="BE518" s="41">
        <f t="shared" ref="BE518" si="6230">BE517+AZ518</f>
        <v>12283.085999999999</v>
      </c>
      <c r="BF518" s="41">
        <f t="shared" ref="BF518" si="6231">BF517+BA518</f>
        <v>1550.3680000000002</v>
      </c>
      <c r="BG518" s="41">
        <f t="shared" ref="BG518" si="6232">BG517+BB518</f>
        <v>7524.6330000000016</v>
      </c>
      <c r="BH518" s="41">
        <f t="shared" ref="BH518" si="6233">BH517+BC518</f>
        <v>195.15900000000002</v>
      </c>
      <c r="BI518" s="41">
        <f t="shared" ref="BI518" si="6234">BI517+BD518</f>
        <v>21553.245999999999</v>
      </c>
      <c r="BJ518" s="1">
        <v>39</v>
      </c>
    </row>
    <row r="519" spans="1:62" x14ac:dyDescent="0.25">
      <c r="A519" s="33">
        <f t="shared" si="5469"/>
        <v>41188</v>
      </c>
      <c r="B519" s="45">
        <v>78900</v>
      </c>
      <c r="C519" s="45">
        <v>41750</v>
      </c>
      <c r="D519" s="48">
        <v>1400</v>
      </c>
      <c r="E519" s="36">
        <v>122050</v>
      </c>
      <c r="F519" s="36">
        <f t="shared" ref="F519" si="6235">AVERAGE(E516,E517,E518,E519)</f>
        <v>140215</v>
      </c>
      <c r="G519" s="36">
        <f t="shared" ref="G519" si="6236">AVERAGE(F467,F415,F363)</f>
        <v>298805.58333333331</v>
      </c>
      <c r="H519" s="40">
        <f t="shared" ref="H519" si="6237">((E519/E467)-1)*100</f>
        <v>-59.927110352299962</v>
      </c>
      <c r="I519" s="40">
        <f t="shared" ref="I519" si="6238">((F519/F467)-1)*100</f>
        <v>-46.886698378456181</v>
      </c>
      <c r="J519" s="40">
        <f t="shared" ref="J519" si="6239">((F519/G519)-1)*100</f>
        <v>-53.074839353459204</v>
      </c>
      <c r="L519" s="36">
        <v>1600</v>
      </c>
      <c r="M519" s="36">
        <v>0</v>
      </c>
      <c r="N519" s="48">
        <v>9800</v>
      </c>
      <c r="O519" s="36">
        <v>11400</v>
      </c>
      <c r="P519" s="36">
        <f t="shared" ref="P519" si="6240">AVERAGE(O516,O517,O518,O519)</f>
        <v>35438</v>
      </c>
      <c r="Q519" s="36">
        <f t="shared" ref="Q519" si="6241">AVERAGE(P467,P415,P363)</f>
        <v>28659.666666666668</v>
      </c>
      <c r="R519" s="40">
        <f t="shared" ref="R519" si="6242">((O519/O467)-1)*100</f>
        <v>-17.115021084775339</v>
      </c>
      <c r="S519" s="40">
        <f t="shared" ref="S519" si="6243">((P519/P467)-1)*100</f>
        <v>91.171829694264247</v>
      </c>
      <c r="T519" s="40">
        <f t="shared" ref="T519" si="6244">((P519/Q519)-1)*100</f>
        <v>23.651124111701694</v>
      </c>
      <c r="V519" s="45">
        <v>75200</v>
      </c>
      <c r="W519" s="45">
        <v>17450</v>
      </c>
      <c r="X519" s="45">
        <v>34600</v>
      </c>
      <c r="Y519" s="45">
        <v>127250</v>
      </c>
      <c r="Z519" s="36">
        <f t="shared" ref="Z519" si="6245">AVERAGE(Y516,Y517,Y518,Y519)</f>
        <v>110838</v>
      </c>
      <c r="AA519" s="36">
        <f t="shared" ref="AA519" si="6246">AVERAGE(Z467,Z415,Z363)</f>
        <v>78203.333333333328</v>
      </c>
      <c r="AB519" s="40">
        <f t="shared" ref="AB519" si="6247">((Y519/Y467)-1)*100</f>
        <v>31.485136238233501</v>
      </c>
      <c r="AC519" s="40">
        <f t="shared" ref="AC519" si="6248">((Z519/Z467)-1)*100</f>
        <v>103.48635474898798</v>
      </c>
      <c r="AD519" s="40">
        <f t="shared" ref="AD519" si="6249">((Z519/AA519)-1)*100</f>
        <v>41.730531520395566</v>
      </c>
      <c r="AF519" s="36">
        <v>0</v>
      </c>
      <c r="AG519" s="36">
        <v>1750</v>
      </c>
      <c r="AH519" s="36">
        <v>0</v>
      </c>
      <c r="AI519" s="36">
        <v>1750</v>
      </c>
      <c r="AJ519" s="36">
        <f t="shared" ref="AJ519" si="6250">AVERAGE(AI516,AI517,AI518,AI519)</f>
        <v>875</v>
      </c>
      <c r="AK519" s="36">
        <f t="shared" ref="AK519" si="6251">AVERAGE(AJ467,AJ415,AJ363)</f>
        <v>7906.75</v>
      </c>
      <c r="AL519" s="40"/>
      <c r="AM519" s="40">
        <f t="shared" ref="AM519" si="6252">((AJ519/AJ467)-1)*100</f>
        <v>-59.770114942528728</v>
      </c>
      <c r="AN519" s="40">
        <f t="shared" ref="AN519" si="6253">((AJ519/AK519)-1)*100</f>
        <v>-88.933506181427262</v>
      </c>
      <c r="AP519" s="41">
        <f t="shared" ref="AP519" si="6254">SUM(B519,L519,V519,AF519)</f>
        <v>155700</v>
      </c>
      <c r="AQ519" s="41">
        <f t="shared" ref="AQ519" si="6255">SUM(C519,M519,W519,AG519)</f>
        <v>60950</v>
      </c>
      <c r="AR519" s="41">
        <f t="shared" ref="AR519" si="6256">SUM(D519,N519,X519,AH519)</f>
        <v>45800</v>
      </c>
      <c r="AS519" s="41">
        <f t="shared" ref="AS519:AS522" si="6257">SUM(E519,O519,Y519,AI519)</f>
        <v>262450</v>
      </c>
      <c r="AT519" s="41">
        <f t="shared" ref="AT519" si="6258">AVERAGE(AS516,AS517,AS518,AS519)</f>
        <v>287366</v>
      </c>
      <c r="AU519" s="36">
        <f t="shared" ref="AU519" si="6259">AVERAGE(AT467,AT415,AT363)</f>
        <v>413575.33333333331</v>
      </c>
      <c r="AV519" s="40">
        <f t="shared" ref="AV519" si="6260">((AS519/AS467)-1)*100</f>
        <v>-36.774728199988914</v>
      </c>
      <c r="AW519" s="40">
        <f t="shared" ref="AW519" si="6261">((AT519/AT467)-1)*100</f>
        <v>-15.274755730097233</v>
      </c>
      <c r="AX519" s="40">
        <f t="shared" ref="AX519" si="6262">((AT519/AU519)-1)*100</f>
        <v>-30.516649123174656</v>
      </c>
      <c r="AZ519" s="36">
        <f t="shared" ref="AZ519" si="6263">+E519/1000</f>
        <v>122.05</v>
      </c>
      <c r="BA519" s="36">
        <f t="shared" ref="BA519" si="6264">+O519/1000</f>
        <v>11.4</v>
      </c>
      <c r="BB519" s="36">
        <f t="shared" ref="BB519" si="6265">+Y519/1000</f>
        <v>127.25</v>
      </c>
      <c r="BC519" s="36">
        <f t="shared" ref="BC519" si="6266">+AI519/1000</f>
        <v>1.75</v>
      </c>
      <c r="BD519" s="36">
        <f t="shared" ref="BD519" si="6267">+AS519/1000</f>
        <v>262.45</v>
      </c>
      <c r="BE519" s="41">
        <f t="shared" ref="BE519" si="6268">BE518+AZ519</f>
        <v>12405.135999999999</v>
      </c>
      <c r="BF519" s="41">
        <f t="shared" ref="BF519" si="6269">BF518+BA519</f>
        <v>1561.7680000000003</v>
      </c>
      <c r="BG519" s="41">
        <f t="shared" ref="BG519" si="6270">BG518+BB519</f>
        <v>7651.8830000000016</v>
      </c>
      <c r="BH519" s="41">
        <f t="shared" ref="BH519" si="6271">BH518+BC519</f>
        <v>196.90900000000002</v>
      </c>
      <c r="BI519" s="41">
        <f t="shared" ref="BI519" si="6272">BI518+BD519</f>
        <v>21815.696</v>
      </c>
      <c r="BJ519" s="1">
        <v>40</v>
      </c>
    </row>
    <row r="520" spans="1:62" x14ac:dyDescent="0.25">
      <c r="A520" s="33">
        <f t="shared" si="5469"/>
        <v>41195</v>
      </c>
      <c r="B520" s="45">
        <v>111604</v>
      </c>
      <c r="C520" s="45">
        <v>23450</v>
      </c>
      <c r="D520" s="45">
        <v>1400</v>
      </c>
      <c r="E520" s="36">
        <v>136454</v>
      </c>
      <c r="F520" s="36">
        <f t="shared" ref="F520" si="6273">AVERAGE(E517,E518,E519,E520)</f>
        <v>147581.5</v>
      </c>
      <c r="G520" s="36">
        <f t="shared" ref="G520" si="6274">AVERAGE(F468,F416,F364)</f>
        <v>311638.75</v>
      </c>
      <c r="H520" s="40">
        <f t="shared" ref="H520" si="6275">((E520/E468)-1)*100</f>
        <v>-56.493848101185108</v>
      </c>
      <c r="I520" s="40">
        <f t="shared" ref="I520" si="6276">((F520/F468)-1)*100</f>
        <v>-49.3488486229637</v>
      </c>
      <c r="J520" s="40">
        <f t="shared" ref="J520" si="6277">((F520/G520)-1)*100</f>
        <v>-52.643405224799558</v>
      </c>
      <c r="L520" s="36">
        <v>6100</v>
      </c>
      <c r="M520" s="36">
        <v>7000</v>
      </c>
      <c r="N520" s="48">
        <v>23800</v>
      </c>
      <c r="O520" s="36">
        <v>36900</v>
      </c>
      <c r="P520" s="36">
        <f t="shared" ref="P520" si="6278">AVERAGE(O517,O518,O519,O520)</f>
        <v>37138</v>
      </c>
      <c r="Q520" s="36">
        <f t="shared" ref="Q520" si="6279">AVERAGE(P468,P416,P364)</f>
        <v>24745.666666666668</v>
      </c>
      <c r="R520" s="40">
        <f t="shared" ref="R520" si="6280">((O520/O468)-1)*100</f>
        <v>12.60986328125</v>
      </c>
      <c r="S520" s="40">
        <f t="shared" ref="S520" si="6281">((P520/P468)-1)*100</f>
        <v>99.827818132902863</v>
      </c>
      <c r="T520" s="40">
        <f t="shared" ref="T520" si="6282">((P520/Q520)-1)*100</f>
        <v>50.07880167571426</v>
      </c>
      <c r="V520" s="45">
        <v>327555</v>
      </c>
      <c r="W520" s="45">
        <v>44886</v>
      </c>
      <c r="X520" s="45">
        <v>23800</v>
      </c>
      <c r="Y520" s="45">
        <v>396241</v>
      </c>
      <c r="Z520" s="36">
        <f t="shared" ref="Z520" si="6283">AVERAGE(Y517,Y518,Y519,Y520)</f>
        <v>184560.75</v>
      </c>
      <c r="AA520" s="36">
        <f t="shared" ref="AA520" si="6284">AVERAGE(Z468,Z416,Z364)</f>
        <v>155640</v>
      </c>
      <c r="AB520" s="40">
        <f t="shared" ref="AB520" si="6285">((Y520/Y468)-1)*100</f>
        <v>66.417891642167163</v>
      </c>
      <c r="AC520" s="40">
        <f t="shared" ref="AC520" si="6286">((Z520/Z468)-1)*100</f>
        <v>94.913070454515449</v>
      </c>
      <c r="AD520" s="40">
        <f t="shared" ref="AD520" si="6287">((Z520/AA520)-1)*100</f>
        <v>18.581823438704692</v>
      </c>
      <c r="AF520" s="36">
        <v>1600</v>
      </c>
      <c r="AG520" s="36">
        <v>5250</v>
      </c>
      <c r="AH520" s="36">
        <v>0</v>
      </c>
      <c r="AI520" s="36">
        <v>6850</v>
      </c>
      <c r="AJ520" s="36">
        <f t="shared" ref="AJ520" si="6288">AVERAGE(AI517,AI518,AI519,AI520)</f>
        <v>2150</v>
      </c>
      <c r="AK520" s="36">
        <f t="shared" ref="AK520" si="6289">AVERAGE(AJ468,AJ416,AJ364)</f>
        <v>8177.583333333333</v>
      </c>
      <c r="AL520" s="40">
        <f t="shared" ref="AL520" si="6290">((AI520/AI468)-1)*100</f>
        <v>-13.291139240506332</v>
      </c>
      <c r="AM520" s="40">
        <f t="shared" ref="AM520" si="6291">((AJ520/AJ468)-1)*100</f>
        <v>-43.421052631578952</v>
      </c>
      <c r="AN520" s="40">
        <f t="shared" ref="AN520" si="6292">((AJ520/AK520)-1)*100</f>
        <v>-73.708613995577338</v>
      </c>
      <c r="AP520" s="41">
        <f t="shared" ref="AP520:AP523" si="6293">SUM(B520,L520,V520,AF520)</f>
        <v>446859</v>
      </c>
      <c r="AQ520" s="41">
        <f t="shared" ref="AQ520:AQ523" si="6294">SUM(C520,M520,W520,AG520)</f>
        <v>80586</v>
      </c>
      <c r="AR520" s="41">
        <f t="shared" ref="AR520:AR523" si="6295">SUM(D520,N520,X520,AH520)</f>
        <v>49000</v>
      </c>
      <c r="AS520" s="41">
        <f t="shared" si="6257"/>
        <v>576445</v>
      </c>
      <c r="AT520" s="41">
        <f t="shared" ref="AT520" si="6296">AVERAGE(AS517,AS518,AS519,AS520)</f>
        <v>371430.25</v>
      </c>
      <c r="AU520" s="36">
        <f t="shared" ref="AU520" si="6297">AVERAGE(AT468,AT416,AT364)</f>
        <v>500202</v>
      </c>
      <c r="AV520" s="40">
        <f t="shared" ref="AV520" si="6298">((AS520/AS468)-1)*100</f>
        <v>-2.6950883761442612</v>
      </c>
      <c r="AW520" s="40">
        <f t="shared" ref="AW520" si="6299">((AT520/AT468)-1)*100</f>
        <v>-9.0617461832119499</v>
      </c>
      <c r="AX520" s="40">
        <f t="shared" ref="AX520" si="6300">((AT520/AU520)-1)*100</f>
        <v>-25.743949444424452</v>
      </c>
      <c r="AZ520" s="36">
        <f t="shared" ref="AZ520" si="6301">+E520/1000</f>
        <v>136.45400000000001</v>
      </c>
      <c r="BA520" s="36">
        <f t="shared" ref="BA520" si="6302">+O520/1000</f>
        <v>36.9</v>
      </c>
      <c r="BB520" s="36">
        <f t="shared" ref="BB520" si="6303">+Y520/1000</f>
        <v>396.24099999999999</v>
      </c>
      <c r="BC520" s="36">
        <f t="shared" ref="BC520" si="6304">+AI520/1000</f>
        <v>6.85</v>
      </c>
      <c r="BD520" s="36">
        <f t="shared" ref="BD520" si="6305">+AS520/1000</f>
        <v>576.44500000000005</v>
      </c>
      <c r="BE520" s="41">
        <f t="shared" ref="BE520" si="6306">BE519+AZ520</f>
        <v>12541.589999999998</v>
      </c>
      <c r="BF520" s="41">
        <f t="shared" ref="BF520" si="6307">BF519+BA520</f>
        <v>1598.6680000000003</v>
      </c>
      <c r="BG520" s="41">
        <f t="shared" ref="BG520" si="6308">BG519+BB520</f>
        <v>8048.1240000000016</v>
      </c>
      <c r="BH520" s="41">
        <f t="shared" ref="BH520" si="6309">BH519+BC520</f>
        <v>203.75900000000001</v>
      </c>
      <c r="BI520" s="41">
        <f t="shared" ref="BI520" si="6310">BI519+BD520</f>
        <v>22392.141</v>
      </c>
      <c r="BJ520" s="1">
        <v>41</v>
      </c>
    </row>
    <row r="521" spans="1:62" x14ac:dyDescent="0.25">
      <c r="A521" s="33">
        <f t="shared" si="5469"/>
        <v>41202</v>
      </c>
      <c r="B521" s="45">
        <v>153700</v>
      </c>
      <c r="C521" s="45">
        <v>25350</v>
      </c>
      <c r="D521" s="48">
        <v>0</v>
      </c>
      <c r="E521" s="36">
        <v>179050</v>
      </c>
      <c r="F521" s="36">
        <f t="shared" ref="F521" si="6311">AVERAGE(E518,E519,E520,E521)</f>
        <v>169985</v>
      </c>
      <c r="G521" s="36">
        <f t="shared" ref="G521" si="6312">AVERAGE(F469,F417,F365)</f>
        <v>300473.75</v>
      </c>
      <c r="H521" s="40">
        <f t="shared" ref="H521" si="6313">((E521/E469)-1)*100</f>
        <v>-37.604979056460444</v>
      </c>
      <c r="I521" s="40">
        <f t="shared" ref="I521" si="6314">((F521/F469)-1)*100</f>
        <v>-43.088301270247285</v>
      </c>
      <c r="J521" s="40">
        <f t="shared" ref="J521" si="6315">((F521/G521)-1)*100</f>
        <v>-43.427670470382182</v>
      </c>
      <c r="L521" s="36">
        <v>10600</v>
      </c>
      <c r="M521" s="36">
        <v>0</v>
      </c>
      <c r="N521" s="48">
        <v>21400</v>
      </c>
      <c r="O521" s="36">
        <v>32000</v>
      </c>
      <c r="P521" s="36">
        <f t="shared" ref="P521" si="6316">AVERAGE(O518,O519,O520,O521)</f>
        <v>36509</v>
      </c>
      <c r="Q521" s="36">
        <f t="shared" ref="Q521" si="6317">AVERAGE(P469,P417,P365)</f>
        <v>21549.5</v>
      </c>
      <c r="R521" s="40">
        <f t="shared" ref="R521" si="6318">((O521/O469)-1)*100</f>
        <v>153.96825396825395</v>
      </c>
      <c r="S521" s="40">
        <f t="shared" ref="S521" si="6319">((P521/P469)-1)*100</f>
        <v>90.717233453481683</v>
      </c>
      <c r="T521" s="40">
        <f t="shared" ref="T521" si="6320">((P521/Q521)-1)*100</f>
        <v>69.419244065987613</v>
      </c>
      <c r="V521" s="45">
        <v>414000</v>
      </c>
      <c r="W521" s="45">
        <v>87050</v>
      </c>
      <c r="X521" s="45">
        <v>35000</v>
      </c>
      <c r="Y521" s="45">
        <v>536050</v>
      </c>
      <c r="Z521" s="36">
        <f t="shared" ref="Z521" si="6321">AVERAGE(Y518,Y519,Y520,Y521)</f>
        <v>302873.25</v>
      </c>
      <c r="AA521" s="36">
        <f t="shared" ref="AA521" si="6322">AVERAGE(Z469,Z417,Z365)</f>
        <v>236692.83333333334</v>
      </c>
      <c r="AB521" s="40">
        <f t="shared" ref="AB521" si="6323">((Y521/Y469)-1)*100</f>
        <v>48.145998634751933</v>
      </c>
      <c r="AC521" s="40">
        <f t="shared" ref="AC521" si="6324">((Z521/Z469)-1)*100</f>
        <v>68.721276133495991</v>
      </c>
      <c r="AD521" s="40">
        <f t="shared" ref="AD521" si="6325">((Z521/AA521)-1)*100</f>
        <v>27.960464934510764</v>
      </c>
      <c r="AF521" s="36">
        <v>0</v>
      </c>
      <c r="AG521" s="36">
        <v>8700</v>
      </c>
      <c r="AH521" s="36">
        <v>0</v>
      </c>
      <c r="AI521" s="36">
        <v>8700</v>
      </c>
      <c r="AJ521" s="36">
        <f t="shared" ref="AJ521" si="6326">AVERAGE(AI518,AI519,AI520,AI521)</f>
        <v>4325</v>
      </c>
      <c r="AK521" s="36">
        <f t="shared" ref="AK521" si="6327">AVERAGE(AJ469,AJ417,AJ365)</f>
        <v>10818.916666666666</v>
      </c>
      <c r="AL521" s="40">
        <f t="shared" ref="AL521" si="6328">((AI521/AI469)-1)*100</f>
        <v>-56.964780371982584</v>
      </c>
      <c r="AM521" s="40">
        <f t="shared" ref="AM521" si="6329">((AJ521/AJ469)-1)*100</f>
        <v>-46.795423791364257</v>
      </c>
      <c r="AN521" s="40">
        <f t="shared" ref="AN521" si="6330">((AJ521/AK521)-1)*100</f>
        <v>-60.023723878700117</v>
      </c>
      <c r="AP521" s="41">
        <f t="shared" si="6293"/>
        <v>578300</v>
      </c>
      <c r="AQ521" s="41">
        <f t="shared" si="6294"/>
        <v>121100</v>
      </c>
      <c r="AR521" s="41">
        <f t="shared" si="6295"/>
        <v>56400</v>
      </c>
      <c r="AS521" s="41">
        <f t="shared" si="6257"/>
        <v>755800</v>
      </c>
      <c r="AT521" s="41">
        <f t="shared" ref="AT521" si="6331">AVERAGE(AS518,AS519,AS520,AS521)</f>
        <v>513692.25</v>
      </c>
      <c r="AU521" s="36">
        <f t="shared" ref="AU521" si="6332">AVERAGE(AT469,AT417,AT365)</f>
        <v>569535</v>
      </c>
      <c r="AV521" s="40">
        <f t="shared" ref="AV521" si="6333">((AS521/AS469)-1)*100</f>
        <v>10.883384657366225</v>
      </c>
      <c r="AW521" s="40">
        <f t="shared" ref="AW521" si="6334">((AT521/AT469)-1)*100</f>
        <v>1.6276596797008658</v>
      </c>
      <c r="AX521" s="40">
        <f t="shared" ref="AX521" si="6335">((AT521/AU521)-1)*100</f>
        <v>-9.8049724775474694</v>
      </c>
      <c r="AZ521" s="36">
        <f t="shared" ref="AZ521:AZ523" si="6336">+E521/1000</f>
        <v>179.05</v>
      </c>
      <c r="BA521" s="36">
        <f t="shared" ref="BA521:BA523" si="6337">+O521/1000</f>
        <v>32</v>
      </c>
      <c r="BB521" s="36">
        <f t="shared" ref="BB521:BB523" si="6338">+Y521/1000</f>
        <v>536.04999999999995</v>
      </c>
      <c r="BC521" s="36">
        <f t="shared" ref="BC521:BC523" si="6339">+AI521/1000</f>
        <v>8.6999999999999993</v>
      </c>
      <c r="BD521" s="36">
        <f t="shared" ref="BD521:BD523" si="6340">+AS521/1000</f>
        <v>755.8</v>
      </c>
      <c r="BE521" s="41">
        <f t="shared" ref="BE521" si="6341">BE520+AZ521</f>
        <v>12720.639999999998</v>
      </c>
      <c r="BF521" s="41">
        <f t="shared" ref="BF521" si="6342">BF520+BA521</f>
        <v>1630.6680000000003</v>
      </c>
      <c r="BG521" s="41">
        <f t="shared" ref="BG521" si="6343">BG520+BB521</f>
        <v>8584.1740000000009</v>
      </c>
      <c r="BH521" s="41">
        <f t="shared" ref="BH521" si="6344">BH520+BC521</f>
        <v>212.459</v>
      </c>
      <c r="BI521" s="41">
        <f t="shared" ref="BI521" si="6345">BI520+BD521</f>
        <v>23147.940999999999</v>
      </c>
      <c r="BJ521" s="1">
        <v>42</v>
      </c>
    </row>
    <row r="522" spans="1:62" x14ac:dyDescent="0.25">
      <c r="A522" s="33">
        <f t="shared" si="5469"/>
        <v>41209</v>
      </c>
      <c r="B522" s="45">
        <v>115300</v>
      </c>
      <c r="C522" s="45">
        <v>29650</v>
      </c>
      <c r="D522" s="48">
        <v>2800</v>
      </c>
      <c r="E522" s="36">
        <v>147750</v>
      </c>
      <c r="F522" s="36">
        <f t="shared" ref="F522" si="6346">AVERAGE(E519,E520,E521,E522)</f>
        <v>146326</v>
      </c>
      <c r="G522" s="36">
        <f t="shared" ref="G522" si="6347">AVERAGE(F470,F418,F366)</f>
        <v>298111</v>
      </c>
      <c r="H522" s="40">
        <f t="shared" ref="H522" si="6348">((E522/E470)-1)*100</f>
        <v>-54.070118065442699</v>
      </c>
      <c r="I522" s="40">
        <f t="shared" ref="I522" si="6349">((F522/F470)-1)*100</f>
        <v>-52.292557999642987</v>
      </c>
      <c r="J522" s="40">
        <f t="shared" ref="J522" si="6350">((F522/G522)-1)*100</f>
        <v>-50.915598552217119</v>
      </c>
      <c r="L522" s="36">
        <v>1600</v>
      </c>
      <c r="M522" s="36">
        <v>3000</v>
      </c>
      <c r="N522" s="48">
        <v>14000</v>
      </c>
      <c r="O522" s="36">
        <v>18600</v>
      </c>
      <c r="P522" s="36">
        <f t="shared" ref="P522" si="6351">AVERAGE(O519,O520,O521,O522)</f>
        <v>24725</v>
      </c>
      <c r="Q522" s="36">
        <f t="shared" ref="Q522" si="6352">AVERAGE(P470,P418,P366)</f>
        <v>20185.833333333332</v>
      </c>
      <c r="R522" s="40">
        <f t="shared" ref="R522" si="6353">((O522/O470)-1)*100</f>
        <v>121.42857142857144</v>
      </c>
      <c r="S522" s="40">
        <f t="shared" ref="S522" si="6354">((P522/P470)-1)*100</f>
        <v>46.47077989396049</v>
      </c>
      <c r="T522" s="40">
        <f t="shared" ref="T522" si="6355">((P522/Q522)-1)*100</f>
        <v>22.486892622713949</v>
      </c>
      <c r="V522" s="45">
        <v>147200</v>
      </c>
      <c r="W522" s="45">
        <v>164950</v>
      </c>
      <c r="X522" s="45">
        <v>36400</v>
      </c>
      <c r="Y522" s="45">
        <v>348550</v>
      </c>
      <c r="Z522" s="36">
        <f t="shared" ref="Z522" si="6356">AVERAGE(Y519,Y520,Y521,Y522)</f>
        <v>352022.75</v>
      </c>
      <c r="AA522" s="36">
        <f t="shared" ref="AA522" si="6357">AVERAGE(Z470,Z418,Z366)</f>
        <v>320916.16666666669</v>
      </c>
      <c r="AB522" s="40">
        <f t="shared" ref="AB522" si="6358">((Y522/Y470)-1)*100</f>
        <v>6.5719632111931992</v>
      </c>
      <c r="AC522" s="40">
        <f t="shared" ref="AC522" si="6359">((Z522/Z470)-1)*100</f>
        <v>37.539242059282607</v>
      </c>
      <c r="AD522" s="40">
        <f t="shared" ref="AD522" si="6360">((Z522/AA522)-1)*100</f>
        <v>9.6930558707699852</v>
      </c>
      <c r="AF522" s="36">
        <v>0</v>
      </c>
      <c r="AG522" s="36">
        <v>1750</v>
      </c>
      <c r="AH522" s="36">
        <v>0</v>
      </c>
      <c r="AI522" s="36">
        <v>1750</v>
      </c>
      <c r="AJ522" s="36">
        <f t="shared" ref="AJ522" si="6361">AVERAGE(AI519,AI520,AI521,AI522)</f>
        <v>4762.5</v>
      </c>
      <c r="AK522" s="36">
        <f t="shared" ref="AK522" si="6362">AVERAGE(AJ470,AJ418,AJ366)</f>
        <v>10468.916666666666</v>
      </c>
      <c r="AL522" s="40">
        <f t="shared" ref="AL522" si="6363">((AI522/AI470)-1)*100</f>
        <v>-92.521367521367523</v>
      </c>
      <c r="AM522" s="40">
        <f t="shared" ref="AM522" si="6364">((AJ522/AJ470)-1)*100</f>
        <v>-63.021197297926854</v>
      </c>
      <c r="AN522" s="40">
        <f t="shared" ref="AN522" si="6365">((AJ522/AK522)-1)*100</f>
        <v>-54.508186934337367</v>
      </c>
      <c r="AP522" s="41">
        <f t="shared" si="6293"/>
        <v>264100</v>
      </c>
      <c r="AQ522" s="41">
        <f t="shared" si="6294"/>
        <v>199350</v>
      </c>
      <c r="AR522" s="41">
        <f t="shared" si="6295"/>
        <v>53200</v>
      </c>
      <c r="AS522" s="41">
        <f t="shared" si="6257"/>
        <v>516650</v>
      </c>
      <c r="AT522" s="41">
        <f t="shared" ref="AT522" si="6366">AVERAGE(AS519,AS520,AS521,AS522)</f>
        <v>527836.25</v>
      </c>
      <c r="AU522" s="36">
        <f t="shared" ref="AU522" si="6367">AVERAGE(AT470,AT418,AT366)</f>
        <v>649681.91666666663</v>
      </c>
      <c r="AV522" s="40">
        <f t="shared" ref="AV522" si="6368">((AS522/AS470)-1)*100</f>
        <v>-24.082569481383953</v>
      </c>
      <c r="AW522" s="40">
        <f t="shared" ref="AW522" si="6369">((AT522/AT470)-1)*100</f>
        <v>-10.901419731752016</v>
      </c>
      <c r="AX522" s="40">
        <f t="shared" ref="AX522" si="6370">((AT522/AU522)-1)*100</f>
        <v>-18.754664943088173</v>
      </c>
      <c r="AZ522" s="36">
        <f t="shared" si="6336"/>
        <v>147.75</v>
      </c>
      <c r="BA522" s="36">
        <f t="shared" si="6337"/>
        <v>18.600000000000001</v>
      </c>
      <c r="BB522" s="36">
        <f t="shared" si="6338"/>
        <v>348.55</v>
      </c>
      <c r="BC522" s="36">
        <f t="shared" si="6339"/>
        <v>1.75</v>
      </c>
      <c r="BD522" s="36">
        <f t="shared" si="6340"/>
        <v>516.65</v>
      </c>
      <c r="BE522" s="41">
        <f t="shared" ref="BE522" si="6371">BE521+AZ522</f>
        <v>12868.389999999998</v>
      </c>
      <c r="BF522" s="41">
        <f t="shared" ref="BF522" si="6372">BF521+BA522</f>
        <v>1649.2680000000003</v>
      </c>
      <c r="BG522" s="41">
        <f t="shared" ref="BG522" si="6373">BG521+BB522</f>
        <v>8932.7240000000002</v>
      </c>
      <c r="BH522" s="41">
        <f t="shared" ref="BH522" si="6374">BH521+BC522</f>
        <v>214.209</v>
      </c>
      <c r="BI522" s="41">
        <f t="shared" ref="BI522" si="6375">BI521+BD522</f>
        <v>23664.591</v>
      </c>
      <c r="BJ522" s="1">
        <v>43</v>
      </c>
    </row>
    <row r="523" spans="1:62" x14ac:dyDescent="0.25">
      <c r="A523" s="33">
        <f t="shared" si="5469"/>
        <v>41216</v>
      </c>
      <c r="B523" s="45">
        <v>217100</v>
      </c>
      <c r="C523" s="45">
        <v>32652</v>
      </c>
      <c r="D523" s="48">
        <v>0</v>
      </c>
      <c r="E523" s="36">
        <v>249752</v>
      </c>
      <c r="F523" s="36">
        <f t="shared" ref="F523" si="6376">AVERAGE(E520,E521,E522,E523)</f>
        <v>178251.5</v>
      </c>
      <c r="G523" s="36">
        <f t="shared" ref="G523" si="6377">AVERAGE(F471,F419,F367)</f>
        <v>299785.83333333331</v>
      </c>
      <c r="H523" s="40">
        <f t="shared" ref="H523" si="6378">((E523/E471)-1)*100</f>
        <v>-37.575733338665493</v>
      </c>
      <c r="I523" s="40">
        <f t="shared" ref="I523" si="6379">((F523/F471)-1)*100</f>
        <v>-46.081569655900466</v>
      </c>
      <c r="J523" s="40">
        <f t="shared" ref="J523" si="6380">((F523/G523)-1)*100</f>
        <v>-40.540385775400765</v>
      </c>
      <c r="L523" s="36">
        <v>4500</v>
      </c>
      <c r="M523" s="36">
        <v>1750</v>
      </c>
      <c r="N523" s="48">
        <v>4200</v>
      </c>
      <c r="O523" s="36">
        <v>10450</v>
      </c>
      <c r="P523" s="36">
        <f t="shared" ref="P523" si="6381">AVERAGE(O520,O521,O522,O523)</f>
        <v>24487.5</v>
      </c>
      <c r="Q523" s="36">
        <f t="shared" ref="Q523" si="6382">AVERAGE(P471,P419,P367)</f>
        <v>17256.416666666668</v>
      </c>
      <c r="R523" s="40">
        <f t="shared" ref="R523" si="6383">((O523/O471)-1)*100</f>
        <v>19.428571428571438</v>
      </c>
      <c r="S523" s="40">
        <f t="shared" ref="S523" si="6384">((P523/P471)-1)*100</f>
        <v>56.67487763524106</v>
      </c>
      <c r="T523" s="40">
        <f t="shared" ref="T523" si="6385">((P523/Q523)-1)*100</f>
        <v>41.903736291331242</v>
      </c>
      <c r="V523" s="45">
        <v>261500</v>
      </c>
      <c r="W523" s="45">
        <v>218000</v>
      </c>
      <c r="X523" s="45">
        <v>44800</v>
      </c>
      <c r="Y523" s="45">
        <v>524300</v>
      </c>
      <c r="Z523" s="36">
        <f t="shared" ref="Z523" si="6386">AVERAGE(Y520,Y521,Y522,Y523)</f>
        <v>451285.25</v>
      </c>
      <c r="AA523" s="36">
        <f t="shared" ref="AA523" si="6387">AVERAGE(Z471,Z419,Z367)</f>
        <v>358764.58333333331</v>
      </c>
      <c r="AB523" s="40">
        <f t="shared" ref="AB523" si="6388">((Y523/Y471)-1)*100</f>
        <v>79.782601241298906</v>
      </c>
      <c r="AC523" s="40">
        <f t="shared" ref="AC523" si="6389">((Z523/Z471)-1)*100</f>
        <v>48.129326084726642</v>
      </c>
      <c r="AD523" s="40">
        <f t="shared" ref="AD523" si="6390">((Z523/AA523)-1)*100</f>
        <v>25.788684548247165</v>
      </c>
      <c r="AF523" s="36">
        <v>0</v>
      </c>
      <c r="AG523" s="36">
        <v>1750</v>
      </c>
      <c r="AH523" s="36">
        <v>0</v>
      </c>
      <c r="AI523" s="36">
        <v>1750</v>
      </c>
      <c r="AJ523" s="36">
        <f t="shared" ref="AJ523" si="6391">AVERAGE(AI520,AI521,AI522,AI523)</f>
        <v>4762.5</v>
      </c>
      <c r="AK523" s="36">
        <f t="shared" ref="AK523" si="6392">AVERAGE(AJ471,AJ419,AJ367)</f>
        <v>9726.3333333333339</v>
      </c>
      <c r="AL523" s="40">
        <f t="shared" ref="AL523" si="6393">((AI523/AI471)-1)*100</f>
        <v>9.375</v>
      </c>
      <c r="AM523" s="40">
        <f t="shared" ref="AM523" si="6394">((AJ523/AJ471)-1)*100</f>
        <v>-64.135100534678813</v>
      </c>
      <c r="AN523" s="40">
        <f t="shared" ref="AN523" si="6395">((AJ523/AK523)-1)*100</f>
        <v>-51.034990918126056</v>
      </c>
      <c r="AP523" s="41">
        <f t="shared" si="6293"/>
        <v>483100</v>
      </c>
      <c r="AQ523" s="41">
        <f t="shared" si="6294"/>
        <v>254152</v>
      </c>
      <c r="AR523" s="41">
        <f t="shared" si="6295"/>
        <v>49000</v>
      </c>
      <c r="AS523" s="41">
        <f t="shared" ref="AS523" si="6396">SUM(E523,O523,Y523,AI523)</f>
        <v>786252</v>
      </c>
      <c r="AT523" s="41">
        <f t="shared" ref="AT523" si="6397">AVERAGE(AS520,AS521,AS522,AS523)</f>
        <v>658786.75</v>
      </c>
      <c r="AU523" s="36">
        <f t="shared" ref="AU523" si="6398">AVERAGE(AT471,AT419,AT367)</f>
        <v>685533.16666666663</v>
      </c>
      <c r="AV523" s="40">
        <f t="shared" ref="AV523" si="6399">((AS523/AS471)-1)*100</f>
        <v>11.990861284092148</v>
      </c>
      <c r="AW523" s="40">
        <f t="shared" ref="AW523" si="6400">((AT523/AT471)-1)*100</f>
        <v>-0.80895477667638493</v>
      </c>
      <c r="AX523" s="40">
        <f t="shared" ref="AX523" si="6401">((AT523/AU523)-1)*100</f>
        <v>-3.9015496211099898</v>
      </c>
      <c r="AZ523" s="36">
        <f t="shared" si="6336"/>
        <v>249.75200000000001</v>
      </c>
      <c r="BA523" s="36">
        <f t="shared" si="6337"/>
        <v>10.45</v>
      </c>
      <c r="BB523" s="36">
        <f t="shared" si="6338"/>
        <v>524.29999999999995</v>
      </c>
      <c r="BC523" s="36">
        <f t="shared" si="6339"/>
        <v>1.75</v>
      </c>
      <c r="BD523" s="36">
        <f t="shared" si="6340"/>
        <v>786.25199999999995</v>
      </c>
      <c r="BE523" s="41">
        <f t="shared" ref="BE523" si="6402">BE522+AZ523</f>
        <v>13118.141999999998</v>
      </c>
      <c r="BF523" s="41">
        <f t="shared" ref="BF523" si="6403">BF522+BA523</f>
        <v>1659.7180000000003</v>
      </c>
      <c r="BG523" s="41">
        <f t="shared" ref="BG523" si="6404">BG522+BB523</f>
        <v>9457.0239999999994</v>
      </c>
      <c r="BH523" s="41">
        <f t="shared" ref="BH523" si="6405">BH522+BC523</f>
        <v>215.959</v>
      </c>
      <c r="BI523" s="41">
        <f t="shared" ref="BI523" si="6406">BI522+BD523</f>
        <v>24450.843000000001</v>
      </c>
      <c r="BJ523" s="1">
        <v>44</v>
      </c>
    </row>
    <row r="524" spans="1:62" x14ac:dyDescent="0.25">
      <c r="A524" s="33">
        <f t="shared" si="5469"/>
        <v>41223</v>
      </c>
      <c r="B524" s="45">
        <v>212348</v>
      </c>
      <c r="C524" s="45">
        <v>21630</v>
      </c>
      <c r="D524" s="48">
        <v>0</v>
      </c>
      <c r="E524" s="36">
        <v>233978</v>
      </c>
      <c r="F524" s="36">
        <f t="shared" ref="F524" si="6407">AVERAGE(E521,E522,E523,E524)</f>
        <v>202632.5</v>
      </c>
      <c r="G524" s="36">
        <f t="shared" ref="G524" si="6408">AVERAGE(F472,F420,F368)</f>
        <v>329915.66666666669</v>
      </c>
      <c r="H524" s="40">
        <f t="shared" ref="H524" si="6409">((E524/E472)-1)*100</f>
        <v>-33.484003388654827</v>
      </c>
      <c r="I524" s="40">
        <f t="shared" ref="I524" si="6410">((F524/F472)-1)*100</f>
        <v>-40.424021204000304</v>
      </c>
      <c r="J524" s="40">
        <f t="shared" ref="J524" si="6411">((F524/G524)-1)*100</f>
        <v>-38.580516030864452</v>
      </c>
      <c r="L524" s="36">
        <v>0</v>
      </c>
      <c r="M524" s="36">
        <v>0</v>
      </c>
      <c r="N524" s="48">
        <v>9800</v>
      </c>
      <c r="O524" s="36">
        <v>9800</v>
      </c>
      <c r="P524" s="36">
        <f t="shared" ref="P524" si="6412">AVERAGE(O521,O522,O523,O524)</f>
        <v>17712.5</v>
      </c>
      <c r="Q524" s="36">
        <f t="shared" ref="Q524" si="6413">AVERAGE(P472,P420,P368)</f>
        <v>17703</v>
      </c>
      <c r="R524" s="40">
        <f t="shared" ref="R524" si="6414">((O524/O472)-1)*100</f>
        <v>-61.71875</v>
      </c>
      <c r="S524" s="40">
        <f t="shared" ref="S524" si="6415">((P524/P472)-1)*100</f>
        <v>28.003613369467018</v>
      </c>
      <c r="T524" s="40">
        <f t="shared" ref="T524" si="6416">((P524/Q524)-1)*100</f>
        <v>5.3663220923017008E-2</v>
      </c>
      <c r="V524" s="45">
        <v>201670</v>
      </c>
      <c r="W524" s="45">
        <v>168585</v>
      </c>
      <c r="X524" s="45">
        <v>37200</v>
      </c>
      <c r="Y524" s="45">
        <v>407455</v>
      </c>
      <c r="Z524" s="36">
        <f t="shared" ref="Z524" si="6417">AVERAGE(Y521,Y522,Y523,Y524)</f>
        <v>454088.75</v>
      </c>
      <c r="AA524" s="36">
        <f t="shared" ref="AA524" si="6418">AVERAGE(Z472,Z420,Z368)</f>
        <v>385668.58333333331</v>
      </c>
      <c r="AB524" s="40">
        <f t="shared" ref="AB524" si="6419">((Y524/Y472)-1)*100</f>
        <v>32.588478009033281</v>
      </c>
      <c r="AC524" s="40">
        <f t="shared" ref="AC524" si="6420">((Z524/Z472)-1)*100</f>
        <v>41.039637903361694</v>
      </c>
      <c r="AD524" s="40">
        <f t="shared" ref="AD524" si="6421">((Z524/AA524)-1)*100</f>
        <v>17.740663778032228</v>
      </c>
      <c r="AF524" s="36">
        <v>4800</v>
      </c>
      <c r="AG524" s="36">
        <v>3500</v>
      </c>
      <c r="AH524" s="36">
        <v>0</v>
      </c>
      <c r="AI524" s="36">
        <v>8300</v>
      </c>
      <c r="AJ524" s="36">
        <f t="shared" ref="AJ524" si="6422">AVERAGE(AI521,AI522,AI523,AI524)</f>
        <v>5125</v>
      </c>
      <c r="AK524" s="36">
        <f t="shared" ref="AK524" si="6423">AVERAGE(AJ472,AJ420,AJ368)</f>
        <v>10755.5</v>
      </c>
      <c r="AL524" s="40">
        <f t="shared" ref="AL524" si="6424">((AI524/AI472)-1)*100</f>
        <v>40.677966101694921</v>
      </c>
      <c r="AM524" s="40">
        <f t="shared" ref="AM524" si="6425">((AJ524/AJ472)-1)*100</f>
        <v>-59.895140464825104</v>
      </c>
      <c r="AN524" s="40">
        <f t="shared" ref="AN524" si="6426">((AJ524/AK524)-1)*100</f>
        <v>-52.349960485333092</v>
      </c>
      <c r="AP524" s="41">
        <f t="shared" ref="AP524:AP525" si="6427">SUM(B524,L524,V524,AF524)</f>
        <v>418818</v>
      </c>
      <c r="AQ524" s="41">
        <f t="shared" ref="AQ524:AQ525" si="6428">SUM(C524,M524,W524,AG524)</f>
        <v>193715</v>
      </c>
      <c r="AR524" s="41">
        <f t="shared" ref="AR524:AR525" si="6429">SUM(D524,N524,X524,AH524)</f>
        <v>47000</v>
      </c>
      <c r="AS524" s="41">
        <f t="shared" ref="AS524:AS525" si="6430">SUM(E524,O524,Y524,AI524)</f>
        <v>659533</v>
      </c>
      <c r="AT524" s="41">
        <f t="shared" ref="AT524" si="6431">AVERAGE(AS521,AS522,AS523,AS524)</f>
        <v>679558.75</v>
      </c>
      <c r="AU524" s="36">
        <f t="shared" ref="AU524" si="6432">AVERAGE(AT472,AT420,AT368)</f>
        <v>744042.75</v>
      </c>
      <c r="AV524" s="40">
        <f t="shared" ref="AV524" si="6433">((AS524/AS472)-1)*100</f>
        <v>-4.4944031741894435</v>
      </c>
      <c r="AW524" s="40">
        <f t="shared" ref="AW524" si="6434">((AT524/AT472)-1)*100</f>
        <v>-1.327212132146216</v>
      </c>
      <c r="AX524" s="40">
        <f t="shared" ref="AX524" si="6435">((AT524/AU524)-1)*100</f>
        <v>-8.6667063149261203</v>
      </c>
      <c r="AZ524" s="36">
        <f t="shared" ref="AZ524" si="6436">+E524/1000</f>
        <v>233.97800000000001</v>
      </c>
      <c r="BA524" s="36">
        <f t="shared" ref="BA524" si="6437">+O524/1000</f>
        <v>9.8000000000000007</v>
      </c>
      <c r="BB524" s="36">
        <f t="shared" ref="BB524" si="6438">+Y524/1000</f>
        <v>407.45499999999998</v>
      </c>
      <c r="BC524" s="36">
        <f t="shared" ref="BC524" si="6439">+AI524/1000</f>
        <v>8.3000000000000007</v>
      </c>
      <c r="BD524" s="36">
        <f t="shared" ref="BD524" si="6440">+AS524/1000</f>
        <v>659.53300000000002</v>
      </c>
      <c r="BE524" s="41">
        <f t="shared" ref="BE524" si="6441">BE523+AZ524</f>
        <v>13352.119999999997</v>
      </c>
      <c r="BF524" s="41">
        <f t="shared" ref="BF524" si="6442">BF523+BA524</f>
        <v>1669.5180000000003</v>
      </c>
      <c r="BG524" s="41">
        <f t="shared" ref="BG524" si="6443">BG523+BB524</f>
        <v>9864.4789999999994</v>
      </c>
      <c r="BH524" s="41">
        <f t="shared" ref="BH524" si="6444">BH523+BC524</f>
        <v>224.25900000000001</v>
      </c>
      <c r="BI524" s="41">
        <f t="shared" ref="BI524" si="6445">BI523+BD524</f>
        <v>25110.376</v>
      </c>
      <c r="BJ524" s="1">
        <v>45</v>
      </c>
    </row>
    <row r="525" spans="1:62" x14ac:dyDescent="0.25">
      <c r="A525" s="33">
        <f t="shared" si="5469"/>
        <v>41230</v>
      </c>
      <c r="B525" s="45">
        <v>153300</v>
      </c>
      <c r="C525" s="45">
        <v>43500</v>
      </c>
      <c r="D525" s="48">
        <v>8400</v>
      </c>
      <c r="E525" s="36">
        <v>205200</v>
      </c>
      <c r="F525" s="36">
        <f t="shared" ref="F525" si="6446">AVERAGE(E522,E523,E524,E525)</f>
        <v>209170</v>
      </c>
      <c r="G525" s="36">
        <f t="shared" ref="G525" si="6447">AVERAGE(F473,F421,F369)</f>
        <v>369808.5</v>
      </c>
      <c r="H525" s="40">
        <f t="shared" ref="H525" si="6448">((E525/E473)-1)*100</f>
        <v>-65.146082416266509</v>
      </c>
      <c r="I525" s="40">
        <f t="shared" ref="I525" si="6449">((F525/F473)-1)*100</f>
        <v>-49.66669253476703</v>
      </c>
      <c r="J525" s="40">
        <f t="shared" ref="J525" si="6450">((F525/G525)-1)*100</f>
        <v>-43.438293062490452</v>
      </c>
      <c r="L525" s="36">
        <v>6200</v>
      </c>
      <c r="M525" s="36">
        <v>1750</v>
      </c>
      <c r="N525" s="48">
        <v>7000</v>
      </c>
      <c r="O525" s="36">
        <v>14950</v>
      </c>
      <c r="P525" s="36">
        <f t="shared" ref="P525" si="6451">AVERAGE(O522,O523,O524,O525)</f>
        <v>13450</v>
      </c>
      <c r="Q525" s="36">
        <f t="shared" ref="Q525" si="6452">AVERAGE(P473,P421,P369)</f>
        <v>17195.916666666668</v>
      </c>
      <c r="R525" s="40">
        <f t="shared" ref="R525" si="6453">((O525/O473)-1)*100</f>
        <v>-13.668649304151991</v>
      </c>
      <c r="S525" s="40">
        <f t="shared" ref="S525" si="6454">((P525/P473)-1)*100</f>
        <v>-10.43334942647377</v>
      </c>
      <c r="T525" s="40">
        <f t="shared" ref="T525" si="6455">((P525/Q525)-1)*100</f>
        <v>-21.783756802729336</v>
      </c>
      <c r="V525" s="45">
        <v>216700</v>
      </c>
      <c r="W525" s="45">
        <v>139513</v>
      </c>
      <c r="X525" s="45">
        <v>57400</v>
      </c>
      <c r="Y525" s="45">
        <v>413613</v>
      </c>
      <c r="Z525" s="36">
        <f t="shared" ref="Z525" si="6456">AVERAGE(Y522,Y523,Y524,Y525)</f>
        <v>423479.5</v>
      </c>
      <c r="AA525" s="36">
        <f t="shared" ref="AA525" si="6457">AVERAGE(Z473,Z421,Z369)</f>
        <v>382490.75</v>
      </c>
      <c r="AB525" s="40">
        <f t="shared" ref="AB525" si="6458">((Y525/Y473)-1)*100</f>
        <v>51.122973550657115</v>
      </c>
      <c r="AC525" s="40">
        <f t="shared" ref="AC525" si="6459">((Z525/Z473)-1)*100</f>
        <v>41.196662129372072</v>
      </c>
      <c r="AD525" s="40">
        <f t="shared" ref="AD525" si="6460">((Z525/AA525)-1)*100</f>
        <v>10.716272223576651</v>
      </c>
      <c r="AF525" s="36">
        <v>0</v>
      </c>
      <c r="AG525" s="36">
        <v>0</v>
      </c>
      <c r="AH525" s="36">
        <v>0</v>
      </c>
      <c r="AI525" s="36">
        <v>0</v>
      </c>
      <c r="AJ525" s="36">
        <f t="shared" ref="AJ525" si="6461">AVERAGE(AI522,AI523,AI524,AI525)</f>
        <v>2950</v>
      </c>
      <c r="AK525" s="36">
        <f t="shared" ref="AK525" si="6462">AVERAGE(AJ473,AJ421,AJ369)</f>
        <v>11424.166666666666</v>
      </c>
      <c r="AL525" s="40">
        <f t="shared" ref="AL525" si="6463">((AI525/AI473)-1)*100</f>
        <v>-100</v>
      </c>
      <c r="AM525" s="40">
        <f t="shared" ref="AM525" si="6464">((AJ525/AJ473)-1)*100</f>
        <v>-67.969598262757884</v>
      </c>
      <c r="AN525" s="40">
        <f t="shared" ref="AN525" si="6465">((AJ525/AK525)-1)*100</f>
        <v>-74.177547596469466</v>
      </c>
      <c r="AP525" s="41">
        <f t="shared" si="6427"/>
        <v>376200</v>
      </c>
      <c r="AQ525" s="41">
        <f t="shared" si="6428"/>
        <v>184763</v>
      </c>
      <c r="AR525" s="41">
        <f t="shared" si="6429"/>
        <v>72800</v>
      </c>
      <c r="AS525" s="41">
        <f t="shared" si="6430"/>
        <v>633763</v>
      </c>
      <c r="AT525" s="41">
        <f t="shared" ref="AT525" si="6466">AVERAGE(AS522,AS523,AS524,AS525)</f>
        <v>649049.5</v>
      </c>
      <c r="AU525" s="36">
        <f t="shared" ref="AU525" si="6467">AVERAGE(AT473,AT421,AT369)</f>
        <v>780919.33333333337</v>
      </c>
      <c r="AV525" s="40">
        <f t="shared" ref="AV525" si="6468">((AS525/AS473)-1)*100</f>
        <v>-28.444393260418678</v>
      </c>
      <c r="AW525" s="40">
        <f t="shared" ref="AW525" si="6469">((AT525/AT473)-1)*100</f>
        <v>-12.257200630104769</v>
      </c>
      <c r="AX525" s="40">
        <f t="shared" ref="AX525" si="6470">((AT525/AU525)-1)*100</f>
        <v>-16.886485928124038</v>
      </c>
      <c r="AZ525" s="36">
        <f t="shared" ref="AZ525" si="6471">+E525/1000</f>
        <v>205.2</v>
      </c>
      <c r="BA525" s="36">
        <f t="shared" ref="BA525" si="6472">+O525/1000</f>
        <v>14.95</v>
      </c>
      <c r="BB525" s="36">
        <f t="shared" ref="BB525" si="6473">+Y525/1000</f>
        <v>413.613</v>
      </c>
      <c r="BC525" s="36">
        <f t="shared" ref="BC525" si="6474">+AI525/1000</f>
        <v>0</v>
      </c>
      <c r="BD525" s="36">
        <f t="shared" ref="BD525" si="6475">+AS525/1000</f>
        <v>633.76300000000003</v>
      </c>
      <c r="BE525" s="41">
        <f t="shared" ref="BE525" si="6476">BE524+AZ525</f>
        <v>13557.319999999998</v>
      </c>
      <c r="BF525" s="41">
        <f t="shared" ref="BF525" si="6477">BF524+BA525</f>
        <v>1684.4680000000003</v>
      </c>
      <c r="BG525" s="41">
        <f t="shared" ref="BG525" si="6478">BG524+BB525</f>
        <v>10278.091999999999</v>
      </c>
      <c r="BH525" s="41">
        <f t="shared" ref="BH525" si="6479">BH524+BC525</f>
        <v>224.25900000000001</v>
      </c>
      <c r="BI525" s="41">
        <f t="shared" ref="BI525" si="6480">BI524+BD525</f>
        <v>25744.138999999999</v>
      </c>
      <c r="BJ525" s="1">
        <v>46</v>
      </c>
    </row>
    <row r="526" spans="1:62" x14ac:dyDescent="0.25">
      <c r="A526" s="33">
        <f t="shared" si="5469"/>
        <v>41237</v>
      </c>
      <c r="B526" s="45">
        <v>281188</v>
      </c>
      <c r="C526" s="45">
        <v>25450</v>
      </c>
      <c r="D526" s="48">
        <v>0</v>
      </c>
      <c r="E526" s="36">
        <v>306638</v>
      </c>
      <c r="F526" s="36">
        <f t="shared" ref="F526" si="6481">AVERAGE(E523,E524,E525,E526)</f>
        <v>248892</v>
      </c>
      <c r="G526" s="36">
        <f t="shared" ref="G526" si="6482">AVERAGE(F474,F422,F370)</f>
        <v>432818.83333333331</v>
      </c>
      <c r="H526" s="40">
        <f t="shared" ref="H526" si="6483">((E526/E474)-1)*100</f>
        <v>-56.343253832661347</v>
      </c>
      <c r="I526" s="40">
        <f t="shared" ref="I526" si="6484">((F526/F474)-1)*100</f>
        <v>-51.268761224428857</v>
      </c>
      <c r="J526" s="40">
        <f t="shared" ref="J526" si="6485">((F526/G526)-1)*100</f>
        <v>-42.495108615498481</v>
      </c>
      <c r="L526" s="36">
        <v>3000</v>
      </c>
      <c r="M526" s="36">
        <v>7000</v>
      </c>
      <c r="N526" s="48">
        <v>5600</v>
      </c>
      <c r="O526" s="36">
        <v>15600</v>
      </c>
      <c r="P526" s="36">
        <f t="shared" ref="P526" si="6486">AVERAGE(O523,O524,O525,O526)</f>
        <v>12700</v>
      </c>
      <c r="Q526" s="36">
        <f t="shared" ref="Q526" si="6487">AVERAGE(P474,P422,P370)</f>
        <v>17819.583333333332</v>
      </c>
      <c r="R526" s="40">
        <f t="shared" ref="R526" si="6488">((O526/O474)-1)*100</f>
        <v>-37.349397590361441</v>
      </c>
      <c r="S526" s="40">
        <f t="shared" ref="S526" si="6489">((P526/P474)-1)*100</f>
        <v>-33.652879177713636</v>
      </c>
      <c r="T526" s="40">
        <f t="shared" ref="T526" si="6490">((P526/Q526)-1)*100</f>
        <v>-28.730095634484531</v>
      </c>
      <c r="V526" s="45">
        <v>310400</v>
      </c>
      <c r="W526" s="45">
        <v>105023</v>
      </c>
      <c r="X526" s="45">
        <v>21900</v>
      </c>
      <c r="Y526" s="45">
        <v>437323</v>
      </c>
      <c r="Z526" s="36">
        <f t="shared" ref="Z526" si="6491">AVERAGE(Y523,Y524,Y525,Y526)</f>
        <v>445672.75</v>
      </c>
      <c r="AA526" s="36">
        <f t="shared" ref="AA526" si="6492">AVERAGE(Z474,Z422,Z370)</f>
        <v>377287.5</v>
      </c>
      <c r="AB526" s="40">
        <f t="shared" ref="AB526" si="6493">((Y526/Y474)-1)*100</f>
        <v>30.449165384018805</v>
      </c>
      <c r="AC526" s="40">
        <f t="shared" ref="AC526" si="6494">((Z526/Z474)-1)*100</f>
        <v>47.589030321846224</v>
      </c>
      <c r="AD526" s="40">
        <f t="shared" ref="AD526" si="6495">((Z526/AA526)-1)*100</f>
        <v>18.125501109896302</v>
      </c>
      <c r="AF526" s="36">
        <v>1500</v>
      </c>
      <c r="AG526" s="36">
        <v>0</v>
      </c>
      <c r="AH526" s="36">
        <v>0</v>
      </c>
      <c r="AI526" s="36">
        <v>1500</v>
      </c>
      <c r="AJ526" s="36">
        <f t="shared" ref="AJ526" si="6496">AVERAGE(AI523,AI524,AI525,AI526)</f>
        <v>2887.5</v>
      </c>
      <c r="AK526" s="36">
        <f t="shared" ref="AK526" si="6497">AVERAGE(AJ474,AJ422,AJ370)</f>
        <v>11437.5</v>
      </c>
      <c r="AL526" s="40">
        <f t="shared" ref="AL526" si="6498">((AI526/AI474)-1)*100</f>
        <v>-94.436201780415431</v>
      </c>
      <c r="AM526" s="40">
        <f t="shared" ref="AM526" si="6499">((AJ526/AJ474)-1)*100</f>
        <v>-71.410891089108915</v>
      </c>
      <c r="AN526" s="40">
        <f t="shared" ref="AN526" si="6500">((AJ526/AK526)-1)*100</f>
        <v>-74.754098360655746</v>
      </c>
      <c r="AP526" s="41">
        <f t="shared" ref="AP526" si="6501">SUM(B526,L526,V526,AF526)</f>
        <v>596088</v>
      </c>
      <c r="AQ526" s="41">
        <f t="shared" ref="AQ526" si="6502">SUM(C526,M526,W526,AG526)</f>
        <v>137473</v>
      </c>
      <c r="AR526" s="41">
        <f t="shared" ref="AR526" si="6503">SUM(D526,N526,X526,AH526)</f>
        <v>27500</v>
      </c>
      <c r="AS526" s="41">
        <f t="shared" ref="AS526" si="6504">SUM(E526,O526,Y526,AI526)</f>
        <v>761061</v>
      </c>
      <c r="AT526" s="41">
        <f t="shared" ref="AT526" si="6505">AVERAGE(AS523,AS524,AS525,AS526)</f>
        <v>710152.25</v>
      </c>
      <c r="AU526" s="36">
        <f t="shared" ref="AU526" si="6506">AVERAGE(AT474,AT422,AT370)</f>
        <v>839363.41666666663</v>
      </c>
      <c r="AV526" s="40">
        <f t="shared" ref="AV526" si="6507">((AS526/AS474)-1)*100</f>
        <v>-30.145077320723125</v>
      </c>
      <c r="AW526" s="40">
        <f t="shared" ref="AW526" si="6508">((AT526/AT474)-1)*100</f>
        <v>-15.654344844541823</v>
      </c>
      <c r="AX526" s="40">
        <f t="shared" ref="AX526" si="6509">((AT526/AU526)-1)*100</f>
        <v>-15.393947853934142</v>
      </c>
      <c r="AZ526" s="36">
        <f t="shared" ref="AZ526" si="6510">+E526/1000</f>
        <v>306.63799999999998</v>
      </c>
      <c r="BA526" s="36">
        <f t="shared" ref="BA526" si="6511">+O526/1000</f>
        <v>15.6</v>
      </c>
      <c r="BB526" s="36">
        <f t="shared" ref="BB526" si="6512">+Y526/1000</f>
        <v>437.32299999999998</v>
      </c>
      <c r="BC526" s="36">
        <f t="shared" ref="BC526" si="6513">+AI526/1000</f>
        <v>1.5</v>
      </c>
      <c r="BD526" s="36">
        <f t="shared" ref="BD526" si="6514">+AS526/1000</f>
        <v>761.06100000000004</v>
      </c>
      <c r="BE526" s="41">
        <f t="shared" ref="BE526" si="6515">BE525+AZ526</f>
        <v>13863.957999999999</v>
      </c>
      <c r="BF526" s="41">
        <f t="shared" ref="BF526" si="6516">BF525+BA526</f>
        <v>1700.0680000000002</v>
      </c>
      <c r="BG526" s="41">
        <f t="shared" ref="BG526" si="6517">BG525+BB526</f>
        <v>10715.414999999999</v>
      </c>
      <c r="BH526" s="41">
        <f t="shared" ref="BH526" si="6518">BH525+BC526</f>
        <v>225.75900000000001</v>
      </c>
      <c r="BI526" s="41">
        <f t="shared" ref="BI526" si="6519">BI525+BD526</f>
        <v>26505.200000000001</v>
      </c>
      <c r="BJ526" s="1">
        <v>47</v>
      </c>
    </row>
    <row r="527" spans="1:62" x14ac:dyDescent="0.25">
      <c r="A527" s="33">
        <f t="shared" si="5469"/>
        <v>41244</v>
      </c>
      <c r="B527" s="45">
        <v>246200</v>
      </c>
      <c r="C527" s="45">
        <v>50200</v>
      </c>
      <c r="D527" s="48">
        <v>4200</v>
      </c>
      <c r="E527" s="36">
        <v>300600</v>
      </c>
      <c r="F527" s="36">
        <f t="shared" ref="F527" si="6520">AVERAGE(E524,E525,E526,E527)</f>
        <v>261604</v>
      </c>
      <c r="G527" s="36">
        <f t="shared" ref="G527" si="6521">AVERAGE(F475,F423,F371)</f>
        <v>503462.83333333331</v>
      </c>
      <c r="H527" s="40">
        <f t="shared" ref="H527" si="6522">((E527/E475)-1)*100</f>
        <v>-54.671025647212105</v>
      </c>
      <c r="I527" s="40">
        <f t="shared" ref="I527" si="6523">((F527/F475)-1)*100</f>
        <v>-54.62283628088138</v>
      </c>
      <c r="J527" s="40">
        <f t="shared" ref="J527" si="6524">((F527/G527)-1)*100</f>
        <v>-48.039064121581966</v>
      </c>
      <c r="L527" s="36">
        <v>1500</v>
      </c>
      <c r="M527" s="36">
        <v>1700</v>
      </c>
      <c r="N527" s="48">
        <v>18200</v>
      </c>
      <c r="O527" s="36">
        <v>21400</v>
      </c>
      <c r="P527" s="36">
        <f t="shared" ref="P527" si="6525">AVERAGE(O524,O525,O526,O527)</f>
        <v>15437.5</v>
      </c>
      <c r="Q527" s="36">
        <f t="shared" ref="Q527" si="6526">AVERAGE(P475,P423,P371)</f>
        <v>15893.083333333334</v>
      </c>
      <c r="R527" s="40">
        <f t="shared" ref="R527" si="6527">((O527/O475)-1)*100</f>
        <v>78.333333333333343</v>
      </c>
      <c r="S527" s="40">
        <f t="shared" ref="S527" si="6528">((P527/P475)-1)*100</f>
        <v>-22.635528772066106</v>
      </c>
      <c r="T527" s="40">
        <f t="shared" ref="T527" si="6529">((P527/Q527)-1)*100</f>
        <v>-2.8665509629451025</v>
      </c>
      <c r="V527" s="45">
        <v>451200</v>
      </c>
      <c r="W527" s="45">
        <v>94250</v>
      </c>
      <c r="X527" s="45">
        <v>37800</v>
      </c>
      <c r="Y527" s="45">
        <v>583250</v>
      </c>
      <c r="Z527" s="36">
        <f t="shared" ref="Z527" si="6530">AVERAGE(Y524,Y525,Y526,Y527)</f>
        <v>460410.25</v>
      </c>
      <c r="AA527" s="36">
        <f t="shared" ref="AA527" si="6531">AVERAGE(Z475,Z423,Z371)</f>
        <v>398676.25</v>
      </c>
      <c r="AB527" s="40">
        <f t="shared" ref="AB527" si="6532">((Y527/Y475)-1)*100</f>
        <v>147.3819713363504</v>
      </c>
      <c r="AC527" s="40">
        <f t="shared" ref="AC527" si="6533">((Z527/Z475)-1)*100</f>
        <v>59.862727362688297</v>
      </c>
      <c r="AD527" s="40">
        <f t="shared" ref="AD527" si="6534">((Z527/AA527)-1)*100</f>
        <v>15.484744827413222</v>
      </c>
      <c r="AF527" s="36">
        <v>1600</v>
      </c>
      <c r="AG527" s="36">
        <v>0</v>
      </c>
      <c r="AH527" s="36">
        <v>0</v>
      </c>
      <c r="AI527" s="36">
        <v>1600</v>
      </c>
      <c r="AJ527" s="36">
        <f t="shared" ref="AJ527" si="6535">AVERAGE(AI524,AI525,AI526,AI527)</f>
        <v>2850</v>
      </c>
      <c r="AK527" s="36">
        <f t="shared" ref="AK527" si="6536">AVERAGE(AJ475,AJ423,AJ371)</f>
        <v>13766.833333333334</v>
      </c>
      <c r="AL527" s="40">
        <f t="shared" ref="AL527" si="6537">((AI527/AI475)-1)*100</f>
        <v>-94.045846978267349</v>
      </c>
      <c r="AM527" s="40">
        <f t="shared" ref="AM527" si="6538">((AJ527/AJ475)-1)*100</f>
        <v>-82.641003776343041</v>
      </c>
      <c r="AN527" s="40">
        <f t="shared" ref="AN527" si="6539">((AJ527/AK527)-1)*100</f>
        <v>-79.298071451919469</v>
      </c>
      <c r="AP527" s="41">
        <f t="shared" ref="AP527:AP528" si="6540">SUM(B527,L527,V527,AF527)</f>
        <v>700500</v>
      </c>
      <c r="AQ527" s="41">
        <f t="shared" ref="AQ527:AQ528" si="6541">SUM(C527,M527,W527,AG527)</f>
        <v>146150</v>
      </c>
      <c r="AR527" s="41">
        <f t="shared" ref="AR527:AR528" si="6542">SUM(D527,N527,X527,AH527)</f>
        <v>60200</v>
      </c>
      <c r="AS527" s="41">
        <f t="shared" ref="AS527:AS528" si="6543">SUM(E527,O527,Y527,AI527)</f>
        <v>906850</v>
      </c>
      <c r="AT527" s="41">
        <f t="shared" ref="AT527" si="6544">AVERAGE(AS524,AS525,AS526,AS527)</f>
        <v>740301.75</v>
      </c>
      <c r="AU527" s="36">
        <f t="shared" ref="AU527" si="6545">AVERAGE(AT475,AT423,AT371)</f>
        <v>931799</v>
      </c>
      <c r="AV527" s="40">
        <f t="shared" ref="AV527" si="6546">((AS527/AS475)-1)*100</f>
        <v>-3.2995554456047294</v>
      </c>
      <c r="AW527" s="40">
        <f t="shared" ref="AW527" si="6547">((AT527/AT475)-1)*100</f>
        <v>-17.8251465779244</v>
      </c>
      <c r="AX527" s="40">
        <f t="shared" ref="AX527" si="6548">((AT527/AU527)-1)*100</f>
        <v>-20.551347447249888</v>
      </c>
      <c r="AZ527" s="36">
        <f t="shared" ref="AZ527" si="6549">+E527/1000</f>
        <v>300.60000000000002</v>
      </c>
      <c r="BA527" s="36">
        <f t="shared" ref="BA527" si="6550">+O527/1000</f>
        <v>21.4</v>
      </c>
      <c r="BB527" s="36">
        <f t="shared" ref="BB527" si="6551">+Y527/1000</f>
        <v>583.25</v>
      </c>
      <c r="BC527" s="36">
        <f t="shared" ref="BC527" si="6552">+AI527/1000</f>
        <v>1.6</v>
      </c>
      <c r="BD527" s="36">
        <f t="shared" ref="BD527" si="6553">+AS527/1000</f>
        <v>906.85</v>
      </c>
      <c r="BE527" s="41">
        <f t="shared" ref="BE527" si="6554">BE526+AZ527</f>
        <v>14164.557999999999</v>
      </c>
      <c r="BF527" s="41">
        <f t="shared" ref="BF527" si="6555">BF526+BA527</f>
        <v>1721.4680000000003</v>
      </c>
      <c r="BG527" s="41">
        <f t="shared" ref="BG527" si="6556">BG526+BB527</f>
        <v>11298.664999999999</v>
      </c>
      <c r="BH527" s="41">
        <f t="shared" ref="BH527" si="6557">BH526+BC527</f>
        <v>227.35900000000001</v>
      </c>
      <c r="BI527" s="41">
        <f t="shared" ref="BI527" si="6558">BI526+BD527</f>
        <v>27412.05</v>
      </c>
      <c r="BJ527" s="1">
        <v>48</v>
      </c>
    </row>
    <row r="528" spans="1:62" x14ac:dyDescent="0.25">
      <c r="A528" s="33">
        <f t="shared" si="5469"/>
        <v>41251</v>
      </c>
      <c r="B528" s="45">
        <v>224000</v>
      </c>
      <c r="C528" s="45">
        <v>93700</v>
      </c>
      <c r="D528" s="48">
        <v>0</v>
      </c>
      <c r="E528" s="36">
        <v>317700</v>
      </c>
      <c r="F528" s="36">
        <f t="shared" ref="F528" si="6559">AVERAGE(E525,E526,E527,E528)</f>
        <v>282534.5</v>
      </c>
      <c r="G528" s="36">
        <f t="shared" ref="G528" si="6560">AVERAGE(F476,F424,F372)</f>
        <v>533924</v>
      </c>
      <c r="H528" s="40">
        <f t="shared" ref="H528" si="6561">((E528/E476)-1)*100</f>
        <v>-53.783578550459829</v>
      </c>
      <c r="I528" s="40">
        <f t="shared" ref="I528" si="6562">((F528/F476)-1)*100</f>
        <v>-57.219242025107356</v>
      </c>
      <c r="J528" s="40">
        <f t="shared" ref="J528" si="6563">((F528/G528)-1)*100</f>
        <v>-47.083386399562485</v>
      </c>
      <c r="L528" s="36">
        <v>4500</v>
      </c>
      <c r="M528" s="36">
        <v>10500</v>
      </c>
      <c r="N528" s="48">
        <v>0</v>
      </c>
      <c r="O528" s="36">
        <v>15000</v>
      </c>
      <c r="P528" s="36">
        <f t="shared" ref="P528" si="6564">AVERAGE(O525,O526,O527,O528)</f>
        <v>16737.5</v>
      </c>
      <c r="Q528" s="36">
        <f t="shared" ref="Q528" si="6565">AVERAGE(P476,P424,P372)</f>
        <v>14580.583333333334</v>
      </c>
      <c r="R528" s="40">
        <f t="shared" ref="R528" si="6566">((O528/O476)-1)*100</f>
        <v>-7.4074074074074066</v>
      </c>
      <c r="S528" s="40">
        <f t="shared" ref="S528" si="6567">((P528/P476)-1)*100</f>
        <v>-4.9235269892213491</v>
      </c>
      <c r="T528" s="40">
        <f t="shared" ref="T528" si="6568">((P528/Q528)-1)*100</f>
        <v>14.793075265621503</v>
      </c>
      <c r="V528" s="45">
        <v>422500</v>
      </c>
      <c r="W528" s="45">
        <v>49635</v>
      </c>
      <c r="X528" s="36">
        <v>0</v>
      </c>
      <c r="Y528" s="45">
        <v>472135</v>
      </c>
      <c r="Z528" s="36">
        <f t="shared" ref="Z528" si="6569">AVERAGE(Y525,Y526,Y527,Y528)</f>
        <v>476580.25</v>
      </c>
      <c r="AA528" s="36">
        <f t="shared" ref="AA528" si="6570">AVERAGE(Z476,Z424,Z372)</f>
        <v>361095.16666666669</v>
      </c>
      <c r="AB528" s="40">
        <f t="shared" ref="AB528" si="6571">((Y528/Y476)-1)*100</f>
        <v>85.418564830814674</v>
      </c>
      <c r="AC528" s="40">
        <f t="shared" ref="AC528" si="6572">((Z528/Z476)-1)*100</f>
        <v>73.40626813591453</v>
      </c>
      <c r="AD528" s="40">
        <f t="shared" ref="AD528" si="6573">((Z528/AA528)-1)*100</f>
        <v>31.981896739132942</v>
      </c>
      <c r="AF528" s="36">
        <v>0</v>
      </c>
      <c r="AG528" s="36">
        <v>0</v>
      </c>
      <c r="AH528" s="36">
        <v>0</v>
      </c>
      <c r="AI528" s="36">
        <v>0</v>
      </c>
      <c r="AJ528" s="36">
        <f t="shared" ref="AJ528" si="6574">AVERAGE(AI525,AI526,AI527,AI528)</f>
        <v>775</v>
      </c>
      <c r="AK528" s="36">
        <f t="shared" ref="AK528" si="6575">AVERAGE(AJ476,AJ424,AJ372)</f>
        <v>12596</v>
      </c>
      <c r="AL528" s="40">
        <f t="shared" ref="AL528" si="6576">((AI528/AI476)-1)*100</f>
        <v>-100</v>
      </c>
      <c r="AM528" s="40">
        <f t="shared" ref="AM528" si="6577">((AJ528/AJ476)-1)*100</f>
        <v>-95.154129931845176</v>
      </c>
      <c r="AN528" s="40">
        <f t="shared" ref="AN528" si="6578">((AJ528/AK528)-1)*100</f>
        <v>-93.84725309622101</v>
      </c>
      <c r="AP528" s="41">
        <f t="shared" si="6540"/>
        <v>651000</v>
      </c>
      <c r="AQ528" s="41">
        <f t="shared" si="6541"/>
        <v>153835</v>
      </c>
      <c r="AR528" s="41">
        <f t="shared" si="6542"/>
        <v>0</v>
      </c>
      <c r="AS528" s="41">
        <f t="shared" si="6543"/>
        <v>804835</v>
      </c>
      <c r="AT528" s="41">
        <f t="shared" ref="AT528" si="6579">AVERAGE(AS525,AS526,AS527,AS528)</f>
        <v>776627.25</v>
      </c>
      <c r="AU528" s="36">
        <f t="shared" ref="AU528" si="6580">AVERAGE(AT476,AT424,AT372)</f>
        <v>922195.75</v>
      </c>
      <c r="AV528" s="40">
        <f t="shared" ref="AV528" si="6581">((AS528/AS476)-1)*100</f>
        <v>-16.376435139487768</v>
      </c>
      <c r="AW528" s="40">
        <f t="shared" ref="AW528" si="6582">((AT528/AT476)-1)*100</f>
        <v>-19.840796774752899</v>
      </c>
      <c r="AX528" s="40">
        <f t="shared" ref="AX528" si="6583">((AT528/AU528)-1)*100</f>
        <v>-15.784989249842019</v>
      </c>
      <c r="AZ528" s="36">
        <f t="shared" ref="AZ528" si="6584">+E528/1000</f>
        <v>317.7</v>
      </c>
      <c r="BA528" s="36">
        <f t="shared" ref="BA528" si="6585">+O528/1000</f>
        <v>15</v>
      </c>
      <c r="BB528" s="36">
        <f t="shared" ref="BB528" si="6586">+Y528/1000</f>
        <v>472.13499999999999</v>
      </c>
      <c r="BC528" s="36">
        <f t="shared" ref="BC528" si="6587">+AI528/1000</f>
        <v>0</v>
      </c>
      <c r="BD528" s="36">
        <f t="shared" ref="BD528" si="6588">+AS528/1000</f>
        <v>804.83500000000004</v>
      </c>
      <c r="BE528" s="41">
        <f t="shared" ref="BE528" si="6589">BE527+AZ528</f>
        <v>14482.258</v>
      </c>
      <c r="BF528" s="41">
        <f t="shared" ref="BF528" si="6590">BF527+BA528</f>
        <v>1736.4680000000003</v>
      </c>
      <c r="BG528" s="41">
        <f t="shared" ref="BG528" si="6591">BG527+BB528</f>
        <v>11770.8</v>
      </c>
      <c r="BH528" s="41">
        <f t="shared" ref="BH528" si="6592">BH527+BC528</f>
        <v>227.35900000000001</v>
      </c>
      <c r="BI528" s="41">
        <f t="shared" ref="BI528" si="6593">BI527+BD528</f>
        <v>28216.884999999998</v>
      </c>
      <c r="BJ528" s="1">
        <v>49</v>
      </c>
    </row>
    <row r="529" spans="1:62" x14ac:dyDescent="0.25">
      <c r="A529" s="33">
        <f t="shared" si="5469"/>
        <v>41258</v>
      </c>
      <c r="B529" s="45">
        <v>126280</v>
      </c>
      <c r="C529" s="45">
        <v>37900</v>
      </c>
      <c r="D529" s="48">
        <v>0</v>
      </c>
      <c r="E529" s="36">
        <v>164180</v>
      </c>
      <c r="F529" s="36">
        <f t="shared" ref="F529" si="6594">AVERAGE(E526,E527,E528,E529)</f>
        <v>272279.5</v>
      </c>
      <c r="G529" s="36">
        <f t="shared" ref="G529" si="6595">AVERAGE(F477,F425,F373)</f>
        <v>534167.66666666663</v>
      </c>
      <c r="H529" s="40">
        <f t="shared" ref="H529" si="6596">((E529/E477)-1)*100</f>
        <v>-64.206684703579114</v>
      </c>
      <c r="I529" s="40">
        <f t="shared" ref="I529" si="6597">((F529/F477)-1)*100</f>
        <v>-56.637229096651076</v>
      </c>
      <c r="J529" s="40">
        <f t="shared" ref="J529" si="6598">((F529/G529)-1)*100</f>
        <v>-49.027334114195099</v>
      </c>
      <c r="L529" s="36">
        <v>3200</v>
      </c>
      <c r="M529" s="36">
        <v>11350</v>
      </c>
      <c r="N529" s="48">
        <v>1400</v>
      </c>
      <c r="O529" s="36">
        <v>15950</v>
      </c>
      <c r="P529" s="36">
        <f t="shared" ref="P529" si="6599">AVERAGE(O526,O527,O528,O529)</f>
        <v>16987.5</v>
      </c>
      <c r="Q529" s="36">
        <f t="shared" ref="Q529" si="6600">AVERAGE(P477,P425,P373)</f>
        <v>15416.666666666666</v>
      </c>
      <c r="R529" s="40">
        <f t="shared" ref="R529" si="6601">((O529/O477)-1)*100</f>
        <v>-36.95652173913043</v>
      </c>
      <c r="S529" s="40">
        <f t="shared" ref="S529" si="6602">((P529/P477)-1)*100</f>
        <v>-13.329081632653061</v>
      </c>
      <c r="T529" s="40">
        <f t="shared" ref="T529" si="6603">((P529/Q529)-1)*100</f>
        <v>10.189189189189186</v>
      </c>
      <c r="V529" s="45">
        <v>241020</v>
      </c>
      <c r="W529" s="45">
        <v>85020</v>
      </c>
      <c r="X529" s="45">
        <v>32200</v>
      </c>
      <c r="Y529" s="45">
        <v>358240</v>
      </c>
      <c r="Z529" s="36">
        <f t="shared" ref="Z529" si="6604">AVERAGE(Y526,Y527,Y528,Y529)</f>
        <v>462737</v>
      </c>
      <c r="AA529" s="36">
        <f t="shared" ref="AA529" si="6605">AVERAGE(Z477,Z425,Z373)</f>
        <v>354684.5</v>
      </c>
      <c r="AB529" s="40">
        <f t="shared" ref="AB529" si="6606">((Y529/Y477)-1)*100</f>
        <v>-5.719865043397709</v>
      </c>
      <c r="AC529" s="40">
        <f t="shared" ref="AC529" si="6607">((Z529/Z477)-1)*100</f>
        <v>53.526777530878334</v>
      </c>
      <c r="AD529" s="40">
        <f t="shared" ref="AD529" si="6608">((Z529/AA529)-1)*100</f>
        <v>30.464398641609659</v>
      </c>
      <c r="AF529" s="36">
        <v>0</v>
      </c>
      <c r="AG529" s="36">
        <v>1750</v>
      </c>
      <c r="AH529" s="36">
        <v>0</v>
      </c>
      <c r="AI529" s="36">
        <v>1750</v>
      </c>
      <c r="AJ529" s="36">
        <f t="shared" ref="AJ529" si="6609">AVERAGE(AI526,AI527,AI528,AI529)</f>
        <v>1212.5</v>
      </c>
      <c r="AK529" s="36">
        <f t="shared" ref="AK529" si="6610">AVERAGE(AJ477,AJ425,AJ373)</f>
        <v>10371.833333333334</v>
      </c>
      <c r="AL529" s="40">
        <f t="shared" ref="AL529" si="6611">((AI529/AI477)-1)*100</f>
        <v>-47.761194029850749</v>
      </c>
      <c r="AM529" s="40">
        <f t="shared" ref="AM529" si="6612">((AJ529/AJ477)-1)*100</f>
        <v>-92.098660845198921</v>
      </c>
      <c r="AN529" s="40">
        <f t="shared" ref="AN529" si="6613">((AJ529/AK529)-1)*100</f>
        <v>-88.309684883739621</v>
      </c>
      <c r="AP529" s="41">
        <f t="shared" ref="AP529:AP534" si="6614">SUM(B529,L529,V529,AF529)</f>
        <v>370500</v>
      </c>
      <c r="AQ529" s="41">
        <f t="shared" ref="AQ529:AQ534" si="6615">SUM(C529,M529,W529,AG529)</f>
        <v>136020</v>
      </c>
      <c r="AR529" s="41">
        <f t="shared" ref="AR529:AR534" si="6616">SUM(D529,N529,X529,AH529)</f>
        <v>33600</v>
      </c>
      <c r="AS529" s="41">
        <f t="shared" ref="AS529:AS531" si="6617">SUM(E529,O529,Y529,AI529)</f>
        <v>540120</v>
      </c>
      <c r="AT529" s="41">
        <f t="shared" ref="AT529" si="6618">AVERAGE(AS526,AS527,AS528,AS529)</f>
        <v>753216.5</v>
      </c>
      <c r="AU529" s="36">
        <f t="shared" ref="AU529" si="6619">AVERAGE(AT477,AT425,AT373)</f>
        <v>914640.66666666663</v>
      </c>
      <c r="AV529" s="40">
        <f t="shared" ref="AV529" si="6620">((AS529/AS477)-1)*100</f>
        <v>-37.724904388611726</v>
      </c>
      <c r="AW529" s="40">
        <f t="shared" ref="AW529" si="6621">((AT529/AT477)-1)*100</f>
        <v>-21.886657243215268</v>
      </c>
      <c r="AX529" s="40">
        <f t="shared" ref="AX529" si="6622">((AT529/AU529)-1)*100</f>
        <v>-17.648916405058156</v>
      </c>
      <c r="AZ529" s="36">
        <f t="shared" ref="AZ529" si="6623">+E529/1000</f>
        <v>164.18</v>
      </c>
      <c r="BA529" s="36">
        <f t="shared" ref="BA529" si="6624">+O529/1000</f>
        <v>15.95</v>
      </c>
      <c r="BB529" s="36">
        <f t="shared" ref="BB529" si="6625">+Y529/1000</f>
        <v>358.24</v>
      </c>
      <c r="BC529" s="36">
        <f t="shared" ref="BC529" si="6626">+AI529/1000</f>
        <v>1.75</v>
      </c>
      <c r="BD529" s="36">
        <f t="shared" ref="BD529" si="6627">+AS529/1000</f>
        <v>540.12</v>
      </c>
      <c r="BE529" s="41">
        <f t="shared" ref="BE529" si="6628">BE528+AZ529</f>
        <v>14646.438</v>
      </c>
      <c r="BF529" s="41">
        <f t="shared" ref="BF529" si="6629">BF528+BA529</f>
        <v>1752.4180000000003</v>
      </c>
      <c r="BG529" s="41">
        <f t="shared" ref="BG529" si="6630">BG528+BB529</f>
        <v>12129.039999999999</v>
      </c>
      <c r="BH529" s="41">
        <f t="shared" ref="BH529" si="6631">BH528+BC529</f>
        <v>229.10900000000001</v>
      </c>
      <c r="BI529" s="41">
        <f t="shared" ref="BI529" si="6632">BI528+BD529</f>
        <v>28757.004999999997</v>
      </c>
      <c r="BJ529" s="1">
        <v>50</v>
      </c>
    </row>
    <row r="530" spans="1:62" x14ac:dyDescent="0.25">
      <c r="A530" s="33">
        <f t="shared" si="5469"/>
        <v>41265</v>
      </c>
      <c r="B530" s="45">
        <v>87350</v>
      </c>
      <c r="C530" s="45">
        <v>44040</v>
      </c>
      <c r="D530" s="48">
        <v>0</v>
      </c>
      <c r="E530" s="36">
        <v>131390</v>
      </c>
      <c r="F530" s="36">
        <f t="shared" ref="F530" si="6633">AVERAGE(E527,E528,E529,E530)</f>
        <v>228467.5</v>
      </c>
      <c r="G530" s="36">
        <f t="shared" ref="G530" si="6634">AVERAGE(F478,F426,F374)</f>
        <v>494299.66666666669</v>
      </c>
      <c r="H530" s="40">
        <f t="shared" ref="H530" si="6635">((E530/E478)-1)*100</f>
        <v>-67.74676583940888</v>
      </c>
      <c r="I530" s="40">
        <f t="shared" ref="I530" si="6636">((F530/F478)-1)*100</f>
        <v>-58.772081390255202</v>
      </c>
      <c r="J530" s="40">
        <f t="shared" ref="J530" si="6637">((F530/G530)-1)*100</f>
        <v>-53.779556126209549</v>
      </c>
      <c r="L530" s="36">
        <v>9400</v>
      </c>
      <c r="M530" s="36">
        <v>5250</v>
      </c>
      <c r="N530" s="48">
        <v>14000</v>
      </c>
      <c r="O530" s="36">
        <v>28650</v>
      </c>
      <c r="P530" s="36">
        <f t="shared" ref="P530" si="6638">AVERAGE(O527,O528,O529,O530)</f>
        <v>20250</v>
      </c>
      <c r="Q530" s="36">
        <f t="shared" ref="Q530" si="6639">AVERAGE(P478,P426,P374)</f>
        <v>18908.333333333332</v>
      </c>
      <c r="R530" s="40">
        <f t="shared" ref="R530" si="6640">((O530/O478)-1)*100</f>
        <v>-2.8813559322033888</v>
      </c>
      <c r="S530" s="40">
        <f t="shared" ref="S530" si="6641">((P530/P478)-1)*100</f>
        <v>-2.4096385542168641</v>
      </c>
      <c r="T530" s="40">
        <f t="shared" ref="T530" si="6642">((P530/Q530)-1)*100</f>
        <v>7.0956368444248685</v>
      </c>
      <c r="V530" s="45">
        <v>147300</v>
      </c>
      <c r="W530" s="45">
        <v>116292</v>
      </c>
      <c r="X530" s="45">
        <v>16800</v>
      </c>
      <c r="Y530" s="45">
        <v>280392</v>
      </c>
      <c r="Z530" s="36">
        <f t="shared" ref="Z530" si="6643">AVERAGE(Y527,Y528,Y529,Y530)</f>
        <v>423504.25</v>
      </c>
      <c r="AA530" s="36">
        <f t="shared" ref="AA530" si="6644">AVERAGE(Z478,Z426,Z374)</f>
        <v>337250.25</v>
      </c>
      <c r="AB530" s="40">
        <f t="shared" ref="AB530" si="6645">((Y530/Y478)-1)*100</f>
        <v>-9.095271133358839</v>
      </c>
      <c r="AC530" s="40">
        <f t="shared" ref="AC530" si="6646">((Z530/Z478)-1)*100</f>
        <v>43.704345273794743</v>
      </c>
      <c r="AD530" s="40">
        <f t="shared" ref="AD530" si="6647">((Z530/AA530)-1)*100</f>
        <v>25.575666734123992</v>
      </c>
      <c r="AF530" s="36">
        <v>0</v>
      </c>
      <c r="AG530" s="36">
        <v>0</v>
      </c>
      <c r="AH530" s="36">
        <v>0</v>
      </c>
      <c r="AI530" s="36">
        <v>0</v>
      </c>
      <c r="AJ530" s="36">
        <f t="shared" ref="AJ530" si="6648">AVERAGE(AI527,AI528,AI529,AI530)</f>
        <v>837.5</v>
      </c>
      <c r="AK530" s="36">
        <f t="shared" ref="AK530" si="6649">AVERAGE(AJ478,AJ426,AJ374)</f>
        <v>8541.8333333333339</v>
      </c>
      <c r="AL530" s="40">
        <f t="shared" ref="AL530" si="6650">((AI530/AI478)-1)*100</f>
        <v>-100</v>
      </c>
      <c r="AM530" s="40">
        <f t="shared" ref="AM530" si="6651">((AJ530/AJ478)-1)*100</f>
        <v>-90.648205013678734</v>
      </c>
      <c r="AN530" s="40">
        <f t="shared" ref="AN530" si="6652">((AJ530/AK530)-1)*100</f>
        <v>-90.19531326218025</v>
      </c>
      <c r="AP530" s="41">
        <f t="shared" si="6614"/>
        <v>244050</v>
      </c>
      <c r="AQ530" s="41">
        <f t="shared" si="6615"/>
        <v>165582</v>
      </c>
      <c r="AR530" s="41">
        <f t="shared" si="6616"/>
        <v>30800</v>
      </c>
      <c r="AS530" s="41">
        <f t="shared" si="6617"/>
        <v>440432</v>
      </c>
      <c r="AT530" s="41">
        <f t="shared" ref="AT530" si="6653">AVERAGE(AS527,AS528,AS529,AS530)</f>
        <v>673059.25</v>
      </c>
      <c r="AU530" s="36">
        <f t="shared" ref="AU530" si="6654">AVERAGE(AT478,AT426,AT374)</f>
        <v>859000.08333333337</v>
      </c>
      <c r="AV530" s="40">
        <f t="shared" ref="AV530" si="6655">((AS530/AS478)-1)*100</f>
        <v>-41.017468488689133</v>
      </c>
      <c r="AW530" s="40">
        <f t="shared" ref="AW530" si="6656">((AT530/AT478)-1)*100</f>
        <v>-23.391331120641766</v>
      </c>
      <c r="AX530" s="40">
        <f t="shared" ref="AX530" si="6657">((AT530/AU530)-1)*100</f>
        <v>-21.646195028502625</v>
      </c>
      <c r="AZ530" s="36">
        <f t="shared" ref="AZ530" si="6658">+E530/1000</f>
        <v>131.38999999999999</v>
      </c>
      <c r="BA530" s="36">
        <f t="shared" ref="BA530" si="6659">+O530/1000</f>
        <v>28.65</v>
      </c>
      <c r="BB530" s="36">
        <f t="shared" ref="BB530" si="6660">+Y530/1000</f>
        <v>280.392</v>
      </c>
      <c r="BC530" s="36">
        <f t="shared" ref="BC530" si="6661">+AI530/1000</f>
        <v>0</v>
      </c>
      <c r="BD530" s="36">
        <f t="shared" ref="BD530" si="6662">+AS530/1000</f>
        <v>440.43200000000002</v>
      </c>
      <c r="BE530" s="41">
        <f t="shared" ref="BE530" si="6663">BE529+AZ530</f>
        <v>14777.828</v>
      </c>
      <c r="BF530" s="41">
        <f t="shared" ref="BF530" si="6664">BF529+BA530</f>
        <v>1781.0680000000004</v>
      </c>
      <c r="BG530" s="41">
        <f t="shared" ref="BG530" si="6665">BG529+BB530</f>
        <v>12409.431999999999</v>
      </c>
      <c r="BH530" s="41">
        <f t="shared" ref="BH530" si="6666">BH529+BC530</f>
        <v>229.10900000000001</v>
      </c>
      <c r="BI530" s="41">
        <f t="shared" ref="BI530" si="6667">BI529+BD530</f>
        <v>29197.436999999998</v>
      </c>
      <c r="BJ530" s="1">
        <v>51</v>
      </c>
    </row>
    <row r="531" spans="1:62" x14ac:dyDescent="0.25">
      <c r="A531" s="33">
        <f t="shared" si="5469"/>
        <v>41272</v>
      </c>
      <c r="B531" s="45">
        <v>28200</v>
      </c>
      <c r="C531" s="45">
        <v>30950</v>
      </c>
      <c r="D531" s="48">
        <v>0</v>
      </c>
      <c r="E531" s="36">
        <v>59150</v>
      </c>
      <c r="F531" s="36">
        <f t="shared" ref="F531" si="6668">AVERAGE(E528,E529,E530,E531)</f>
        <v>168105</v>
      </c>
      <c r="G531" s="36">
        <f t="shared" ref="G531" si="6669">AVERAGE(F479,F427,F375)</f>
        <v>404739.25</v>
      </c>
      <c r="H531" s="40">
        <f t="shared" ref="H531" si="6670">((E531/E479)-1)*100</f>
        <v>-74.588540570264939</v>
      </c>
      <c r="I531" s="40">
        <f t="shared" ref="I531" si="6671">((F531/F479)-1)*100</f>
        <v>-62.355688970052285</v>
      </c>
      <c r="J531" s="40">
        <f t="shared" ref="J531" si="6672">((F531/G531)-1)*100</f>
        <v>-58.465851779880509</v>
      </c>
      <c r="L531" s="36">
        <v>0</v>
      </c>
      <c r="M531" s="36">
        <v>10500</v>
      </c>
      <c r="N531" s="48">
        <v>2800</v>
      </c>
      <c r="O531" s="36">
        <v>13300</v>
      </c>
      <c r="P531" s="36">
        <f t="shared" ref="P531" si="6673">AVERAGE(O528,O529,O530,O531)</f>
        <v>18225</v>
      </c>
      <c r="Q531" s="36">
        <f t="shared" ref="Q531" si="6674">AVERAGE(P479,P427,P375)</f>
        <v>21206.416666666668</v>
      </c>
      <c r="R531" s="40">
        <f t="shared" ref="R531" si="6675">((O531/O479)-1)*100</f>
        <v>-38.850574712643684</v>
      </c>
      <c r="S531" s="40">
        <f t="shared" ref="S531" si="6676">((P531/P479)-1)*100</f>
        <v>-21.401617250673855</v>
      </c>
      <c r="T531" s="40">
        <f t="shared" ref="T531" si="6677">((P531/Q531)-1)*100</f>
        <v>-14.059030875088919</v>
      </c>
      <c r="V531" s="45">
        <v>108075</v>
      </c>
      <c r="W531" s="45">
        <v>138100</v>
      </c>
      <c r="X531" s="45">
        <v>7000</v>
      </c>
      <c r="Y531" s="45">
        <v>253175</v>
      </c>
      <c r="Z531" s="36">
        <f t="shared" ref="Z531" si="6678">AVERAGE(Y528,Y529,Y530,Y531)</f>
        <v>340985.5</v>
      </c>
      <c r="AA531" s="36">
        <f t="shared" ref="AA531" si="6679">AVERAGE(Z479,Z427,Z375)</f>
        <v>283149.83333333331</v>
      </c>
      <c r="AB531" s="40">
        <f t="shared" ref="AB531" si="6680">((Y531/Y479)-1)*100</f>
        <v>28.49239982744183</v>
      </c>
      <c r="AC531" s="40">
        <f t="shared" ref="AC531" si="6681">((Z531/Z479)-1)*100</f>
        <v>19.63490505549137</v>
      </c>
      <c r="AD531" s="40">
        <f t="shared" ref="AD531" si="6682">((Z531/AA531)-1)*100</f>
        <v>20.425816955569466</v>
      </c>
      <c r="AF531" s="36">
        <v>0</v>
      </c>
      <c r="AG531" s="36">
        <v>0</v>
      </c>
      <c r="AH531" s="36">
        <v>0</v>
      </c>
      <c r="AI531" s="36">
        <v>0</v>
      </c>
      <c r="AJ531" s="36">
        <f t="shared" ref="AJ531" si="6683">AVERAGE(AI528,AI529,AI530,AI531)</f>
        <v>437.5</v>
      </c>
      <c r="AK531" s="36">
        <f t="shared" ref="AK531" si="6684">AVERAGE(AJ479,AJ427,AJ375)</f>
        <v>5950</v>
      </c>
      <c r="AL531" s="40"/>
      <c r="AM531" s="40">
        <f t="shared" ref="AM531" si="6685">((AJ531/AJ479)-1)*100</f>
        <v>-80.44692737430168</v>
      </c>
      <c r="AN531" s="40">
        <f t="shared" ref="AN531" si="6686">((AJ531/AK531)-1)*100</f>
        <v>-92.64705882352942</v>
      </c>
      <c r="AP531" s="41">
        <f t="shared" si="6614"/>
        <v>136275</v>
      </c>
      <c r="AQ531" s="41">
        <f t="shared" si="6615"/>
        <v>179550</v>
      </c>
      <c r="AR531" s="41">
        <f t="shared" si="6616"/>
        <v>9800</v>
      </c>
      <c r="AS531" s="41">
        <f t="shared" si="6617"/>
        <v>325625</v>
      </c>
      <c r="AT531" s="41">
        <f t="shared" ref="AT531" si="6687">AVERAGE(AS528,AS529,AS530,AS531)</f>
        <v>527753</v>
      </c>
      <c r="AU531" s="36">
        <f t="shared" ref="AU531" si="6688">AVERAGE(AT479,AT427,AT375)</f>
        <v>715045.5</v>
      </c>
      <c r="AV531" s="40">
        <f t="shared" ref="AV531" si="6689">((AS531/AS479)-1)*100</f>
        <v>-27.887915952466368</v>
      </c>
      <c r="AW531" s="40">
        <f t="shared" ref="AW531" si="6690">((AT531/AT479)-1)*100</f>
        <v>-30.284379331400945</v>
      </c>
      <c r="AX531" s="40">
        <f t="shared" ref="AX531" si="6691">((AT531/AU531)-1)*100</f>
        <v>-26.193088411856312</v>
      </c>
      <c r="AZ531" s="36">
        <f t="shared" ref="AZ531" si="6692">+E531/1000</f>
        <v>59.15</v>
      </c>
      <c r="BA531" s="36">
        <f t="shared" ref="BA531" si="6693">+O531/1000</f>
        <v>13.3</v>
      </c>
      <c r="BB531" s="36">
        <f t="shared" ref="BB531" si="6694">+Y531/1000</f>
        <v>253.17500000000001</v>
      </c>
      <c r="BC531" s="36">
        <f t="shared" ref="BC531" si="6695">+AI531/1000</f>
        <v>0</v>
      </c>
      <c r="BD531" s="36">
        <f t="shared" ref="BD531" si="6696">+AS531/1000</f>
        <v>325.625</v>
      </c>
      <c r="BE531" s="41">
        <f t="shared" ref="BE531" si="6697">BE530+AZ531</f>
        <v>14836.977999999999</v>
      </c>
      <c r="BF531" s="41">
        <f t="shared" ref="BF531" si="6698">BF530+BA531</f>
        <v>1794.3680000000004</v>
      </c>
      <c r="BG531" s="41">
        <f t="shared" ref="BG531" si="6699">BG530+BB531</f>
        <v>12662.606999999998</v>
      </c>
      <c r="BH531" s="41">
        <f t="shared" ref="BH531" si="6700">BH530+BC531</f>
        <v>229.10900000000001</v>
      </c>
      <c r="BI531" s="41">
        <f t="shared" ref="BI531" si="6701">BI530+BD531</f>
        <v>29523.061999999998</v>
      </c>
      <c r="BJ531" s="1">
        <v>52</v>
      </c>
    </row>
    <row r="532" spans="1:62" x14ac:dyDescent="0.25">
      <c r="A532" s="33">
        <f t="shared" si="5469"/>
        <v>41279</v>
      </c>
      <c r="B532" s="45">
        <v>48300</v>
      </c>
      <c r="C532" s="45">
        <v>12550</v>
      </c>
      <c r="D532" s="48">
        <v>0</v>
      </c>
      <c r="E532" s="36">
        <v>60850</v>
      </c>
      <c r="F532" s="36">
        <f t="shared" ref="F532" si="6702">AVERAGE(E529,E530,E531,E532)</f>
        <v>103892.5</v>
      </c>
      <c r="G532" s="36">
        <f t="shared" ref="G532" si="6703">AVERAGE(F480,F428,F376)</f>
        <v>325031.66666666669</v>
      </c>
      <c r="H532" s="40">
        <f t="shared" ref="H532" si="6704">((E532/E480)-1)*100</f>
        <v>-76.091030895024488</v>
      </c>
      <c r="I532" s="40">
        <f t="shared" ref="I532" si="6705">((F532/F480)-1)*100</f>
        <v>-69.292894959488962</v>
      </c>
      <c r="J532" s="40">
        <f t="shared" ref="J532" si="6706">((F532/G532)-1)*100</f>
        <v>-68.036191345458647</v>
      </c>
      <c r="L532" s="36">
        <v>1600</v>
      </c>
      <c r="M532" s="36">
        <v>3200</v>
      </c>
      <c r="N532" s="48">
        <v>16800</v>
      </c>
      <c r="O532" s="36">
        <v>21600</v>
      </c>
      <c r="P532" s="36">
        <f t="shared" ref="P532" si="6707">AVERAGE(O529,O530,O531,O532)</f>
        <v>19875</v>
      </c>
      <c r="Q532" s="36">
        <f t="shared" ref="Q532" si="6708">AVERAGE(P480,P428,P376)</f>
        <v>21010.916666666668</v>
      </c>
      <c r="R532" s="40">
        <f t="shared" ref="R532" si="6709">((O532/O480)-1)*100</f>
        <v>3.3492822966507241</v>
      </c>
      <c r="S532" s="40">
        <f t="shared" ref="S532" si="6710">((P532/P480)-1)*100</f>
        <v>-18.419702411493077</v>
      </c>
      <c r="T532" s="40">
        <f t="shared" ref="T532" si="6711">((P532/Q532)-1)*100</f>
        <v>-5.4063165576624943</v>
      </c>
      <c r="V532" s="45">
        <v>154200</v>
      </c>
      <c r="W532" s="45">
        <v>112850</v>
      </c>
      <c r="X532" s="45">
        <v>35000</v>
      </c>
      <c r="Y532" s="45">
        <v>302050</v>
      </c>
      <c r="Z532" s="36">
        <f t="shared" ref="Z532" si="6712">AVERAGE(Y529,Y530,Y531,Y532)</f>
        <v>298464.25</v>
      </c>
      <c r="AA532" s="36">
        <f t="shared" ref="AA532" si="6713">AVERAGE(Z480,Z428,Z376)</f>
        <v>256613.83333333334</v>
      </c>
      <c r="AB532" s="40">
        <f t="shared" ref="AB532" si="6714">((Y532/Y480)-1)*100</f>
        <v>29.441863654284582</v>
      </c>
      <c r="AC532" s="40">
        <f t="shared" ref="AC532" si="6715">((Z532/Z480)-1)*100</f>
        <v>6.7084196234725946</v>
      </c>
      <c r="AD532" s="40">
        <f t="shared" ref="AD532" si="6716">((Z532/AA532)-1)*100</f>
        <v>16.308714196363795</v>
      </c>
      <c r="AF532" s="36">
        <v>0</v>
      </c>
      <c r="AG532" s="36">
        <v>3500</v>
      </c>
      <c r="AH532" s="36">
        <v>0</v>
      </c>
      <c r="AI532" s="36">
        <v>3500</v>
      </c>
      <c r="AJ532" s="36">
        <f t="shared" ref="AJ532" si="6717">AVERAGE(AI529,AI530,AI531,AI532)</f>
        <v>1312.5</v>
      </c>
      <c r="AK532" s="36">
        <f t="shared" ref="AK532" si="6718">AVERAGE(AJ480,AJ428,AJ376)</f>
        <v>6212.5</v>
      </c>
      <c r="AL532" s="40"/>
      <c r="AM532" s="40">
        <f t="shared" ref="AM532" si="6719">((AJ532/AJ480)-1)*100</f>
        <v>10.526315789473696</v>
      </c>
      <c r="AN532" s="40">
        <f t="shared" ref="AN532" si="6720">((AJ532/AK532)-1)*100</f>
        <v>-78.873239436619727</v>
      </c>
      <c r="AP532" s="41">
        <f t="shared" si="6614"/>
        <v>204100</v>
      </c>
      <c r="AQ532" s="41">
        <f t="shared" si="6615"/>
        <v>132100</v>
      </c>
      <c r="AR532" s="41">
        <f t="shared" si="6616"/>
        <v>51800</v>
      </c>
      <c r="AS532" s="41">
        <f t="shared" ref="AS532:AS534" si="6721">SUM(E532,O532,Y532,AI532)</f>
        <v>388000</v>
      </c>
      <c r="AT532" s="41">
        <f t="shared" ref="AT532" si="6722">AVERAGE(AS529,AS530,AS531,AS532)</f>
        <v>423544.25</v>
      </c>
      <c r="AU532" s="36">
        <f t="shared" ref="AU532" si="6723">AVERAGE(AT480,AT428,AT376)</f>
        <v>608868.91666666663</v>
      </c>
      <c r="AV532" s="40">
        <f t="shared" ref="AV532" si="6724">((AS532/AS480)-1)*100</f>
        <v>-23.735393263948268</v>
      </c>
      <c r="AW532" s="40">
        <f t="shared" ref="AW532" si="6725">((AT532/AT480)-1)*100</f>
        <v>-34.189799474661051</v>
      </c>
      <c r="AX532" s="40">
        <f t="shared" ref="AX532" si="6726">((AT532/AU532)-1)*100</f>
        <v>-30.437531231065464</v>
      </c>
      <c r="AZ532" s="36">
        <f t="shared" ref="AZ532:AZ533" si="6727">+E532/1000</f>
        <v>60.85</v>
      </c>
      <c r="BA532" s="36">
        <f t="shared" ref="BA532:BA533" si="6728">+O532/1000</f>
        <v>21.6</v>
      </c>
      <c r="BB532" s="36">
        <f t="shared" ref="BB532:BB533" si="6729">+Y532/1000</f>
        <v>302.05</v>
      </c>
      <c r="BC532" s="36">
        <f t="shared" ref="BC532:BC533" si="6730">+AI532/1000</f>
        <v>3.5</v>
      </c>
      <c r="BD532" s="36">
        <f t="shared" ref="BD532:BD537" si="6731">+AS532/1000</f>
        <v>388</v>
      </c>
      <c r="BE532" s="41">
        <f>AZ532</f>
        <v>60.85</v>
      </c>
      <c r="BF532" s="41">
        <f t="shared" ref="BF532:BI532" si="6732">BA532</f>
        <v>21.6</v>
      </c>
      <c r="BG532" s="41">
        <f t="shared" si="6732"/>
        <v>302.05</v>
      </c>
      <c r="BH532" s="41">
        <f t="shared" si="6732"/>
        <v>3.5</v>
      </c>
      <c r="BI532" s="41">
        <f t="shared" si="6732"/>
        <v>388</v>
      </c>
      <c r="BJ532" s="1">
        <v>1</v>
      </c>
    </row>
    <row r="533" spans="1:62" x14ac:dyDescent="0.25">
      <c r="A533" s="33">
        <f t="shared" si="5469"/>
        <v>41286</v>
      </c>
      <c r="B533" s="45">
        <v>28838</v>
      </c>
      <c r="C533" s="45">
        <v>19250</v>
      </c>
      <c r="D533" s="48">
        <v>0</v>
      </c>
      <c r="E533" s="45">
        <v>48088</v>
      </c>
      <c r="F533" s="36">
        <f t="shared" ref="F533" si="6733">AVERAGE(E530,E531,E532,E533)</f>
        <v>74869.5</v>
      </c>
      <c r="G533" s="36">
        <f t="shared" ref="G533" si="6734">AVERAGE(F481,F429,F377)</f>
        <v>278079.08333333331</v>
      </c>
      <c r="H533" s="40">
        <f t="shared" ref="H533" si="6735">((E533/E481)-1)*100</f>
        <v>-85.813577522627241</v>
      </c>
      <c r="I533" s="40">
        <f t="shared" ref="I533" si="6736">((F533/F481)-1)*100</f>
        <v>-75.723603254816325</v>
      </c>
      <c r="J533" s="40">
        <f t="shared" ref="J533" si="6737">((F533/G533)-1)*100</f>
        <v>-73.076184262929999</v>
      </c>
      <c r="L533" s="36">
        <v>13300</v>
      </c>
      <c r="M533" s="36">
        <v>33100</v>
      </c>
      <c r="N533" s="48">
        <v>8400</v>
      </c>
      <c r="O533" s="36">
        <v>54800</v>
      </c>
      <c r="P533" s="36">
        <f t="shared" ref="P533" si="6738">AVERAGE(O530,O531,O532,O533)</f>
        <v>29587.5</v>
      </c>
      <c r="Q533" s="36">
        <f t="shared" ref="Q533" si="6739">AVERAGE(P481,P429,P377)</f>
        <v>22968.083333333332</v>
      </c>
      <c r="R533" s="40">
        <f t="shared" ref="R533" si="6740">((O533/O481)-1)*100</f>
        <v>121.09255224723637</v>
      </c>
      <c r="S533" s="40">
        <f t="shared" ref="S533" si="6741">((P533/P481)-1)*100</f>
        <v>22.090864075266147</v>
      </c>
      <c r="T533" s="40">
        <f t="shared" ref="T533" si="6742">((P533/Q533)-1)*100</f>
        <v>28.820065525711414</v>
      </c>
      <c r="V533" s="45">
        <v>118722</v>
      </c>
      <c r="W533" s="45">
        <v>163450</v>
      </c>
      <c r="X533" s="45">
        <v>14000</v>
      </c>
      <c r="Y533" s="45">
        <v>296172</v>
      </c>
      <c r="Z533" s="36">
        <f t="shared" ref="Z533" si="6743">AVERAGE(Y530,Y531,Y532,Y533)</f>
        <v>282947.25</v>
      </c>
      <c r="AA533" s="36">
        <f t="shared" ref="AA533" si="6744">AVERAGE(Z481,Z429,Z377)</f>
        <v>236016.16666666666</v>
      </c>
      <c r="AB533" s="40">
        <f t="shared" ref="AB533" si="6745">((Y533/Y481)-1)*100</f>
        <v>26.121875399224969</v>
      </c>
      <c r="AC533" s="40">
        <f t="shared" ref="AC533" si="6746">((Z533/Z481)-1)*100</f>
        <v>16.240798883387299</v>
      </c>
      <c r="AD533" s="40">
        <f t="shared" ref="AD533" si="6747">((Z533/AA533)-1)*100</f>
        <v>19.884690102443557</v>
      </c>
      <c r="AF533" s="36">
        <v>0</v>
      </c>
      <c r="AG533" s="36">
        <v>1750</v>
      </c>
      <c r="AH533" s="36">
        <v>0</v>
      </c>
      <c r="AI533" s="36">
        <v>1750</v>
      </c>
      <c r="AJ533" s="36">
        <f t="shared" ref="AJ533" si="6748">AVERAGE(AI530,AI531,AI532,AI533)</f>
        <v>1312.5</v>
      </c>
      <c r="AK533" s="36">
        <f t="shared" ref="AK533" si="6749">AVERAGE(AJ481,AJ429,AJ377)</f>
        <v>4600</v>
      </c>
      <c r="AL533" s="40"/>
      <c r="AM533" s="40">
        <f t="shared" ref="AM533" si="6750">((AJ533/AJ481)-1)*100</f>
        <v>275</v>
      </c>
      <c r="AN533" s="40">
        <f t="shared" ref="AN533" si="6751">((AJ533/AK533)-1)*100</f>
        <v>-71.467391304347828</v>
      </c>
      <c r="AP533" s="41">
        <f t="shared" si="6614"/>
        <v>160860</v>
      </c>
      <c r="AQ533" s="41">
        <f t="shared" si="6615"/>
        <v>217550</v>
      </c>
      <c r="AR533" s="41">
        <f t="shared" si="6616"/>
        <v>22400</v>
      </c>
      <c r="AS533" s="41">
        <f t="shared" si="6721"/>
        <v>400810</v>
      </c>
      <c r="AT533" s="41">
        <f t="shared" ref="AT533" si="6752">AVERAGE(AS530,AS531,AS532,AS533)</f>
        <v>388716.75</v>
      </c>
      <c r="AU533" s="36">
        <f t="shared" ref="AU533" si="6753">AVERAGE(AT481,AT429,AT377)</f>
        <v>541663.33333333337</v>
      </c>
      <c r="AV533" s="40">
        <f t="shared" ref="AV533" si="6754">((AS533/AS481)-1)*100</f>
        <v>-33.040755912246823</v>
      </c>
      <c r="AW533" s="40">
        <f t="shared" ref="AW533" si="6755">((AT533/AT481)-1)*100</f>
        <v>-32.561665812953002</v>
      </c>
      <c r="AX533" s="40">
        <f t="shared" ref="AX533" si="6756">((AT533/AU533)-1)*100</f>
        <v>-28.236466070560439</v>
      </c>
      <c r="AZ533" s="36">
        <f t="shared" si="6727"/>
        <v>48.088000000000001</v>
      </c>
      <c r="BA533" s="36">
        <f t="shared" si="6728"/>
        <v>54.8</v>
      </c>
      <c r="BB533" s="36">
        <f t="shared" si="6729"/>
        <v>296.17200000000003</v>
      </c>
      <c r="BC533" s="36">
        <f t="shared" si="6730"/>
        <v>1.75</v>
      </c>
      <c r="BD533" s="36">
        <f t="shared" si="6731"/>
        <v>400.81</v>
      </c>
      <c r="BE533" s="41">
        <f t="shared" ref="BE533:BE538" si="6757">BE532+AZ533</f>
        <v>108.938</v>
      </c>
      <c r="BF533" s="41">
        <f t="shared" ref="BF533:BI533" si="6758">BF532+BA533</f>
        <v>76.400000000000006</v>
      </c>
      <c r="BG533" s="41">
        <f t="shared" si="6758"/>
        <v>598.22199999999998</v>
      </c>
      <c r="BH533" s="41">
        <f t="shared" si="6758"/>
        <v>5.25</v>
      </c>
      <c r="BI533" s="41">
        <f t="shared" si="6758"/>
        <v>788.81</v>
      </c>
      <c r="BJ533" s="41">
        <v>2</v>
      </c>
    </row>
    <row r="534" spans="1:62" x14ac:dyDescent="0.25">
      <c r="A534" s="33">
        <f t="shared" si="5469"/>
        <v>41293</v>
      </c>
      <c r="B534" s="45">
        <v>74800</v>
      </c>
      <c r="C534" s="45">
        <v>54250</v>
      </c>
      <c r="D534" s="48">
        <v>0</v>
      </c>
      <c r="E534" s="45">
        <v>129050</v>
      </c>
      <c r="F534" s="36">
        <f t="shared" ref="F534" si="6759">AVERAGE(E531,E532,E533,E534)</f>
        <v>74284.5</v>
      </c>
      <c r="G534" s="36">
        <f t="shared" ref="G534" si="6760">AVERAGE(F482,F430,F378)</f>
        <v>258737.25</v>
      </c>
      <c r="H534" s="40">
        <f t="shared" ref="H534" si="6761">((E534/E482)-1)*100</f>
        <v>-63.89704853825711</v>
      </c>
      <c r="I534" s="40">
        <f t="shared" ref="I534" si="6762">((F534/F482)-1)*100</f>
        <v>-74.897482297004814</v>
      </c>
      <c r="J534" s="40">
        <f t="shared" ref="J534" si="6763">((F534/G534)-1)*100</f>
        <v>-71.289599777380346</v>
      </c>
      <c r="L534" s="36">
        <v>10800</v>
      </c>
      <c r="M534" s="36">
        <v>18050</v>
      </c>
      <c r="N534" s="48">
        <v>25200</v>
      </c>
      <c r="O534" s="36">
        <v>54050</v>
      </c>
      <c r="P534" s="36">
        <f t="shared" ref="P534" si="6764">AVERAGE(O531,O532,O533,O534)</f>
        <v>35937.5</v>
      </c>
      <c r="Q534" s="36">
        <f t="shared" ref="Q534" si="6765">AVERAGE(P482,P430,P378)</f>
        <v>22897.25</v>
      </c>
      <c r="R534" s="40">
        <f t="shared" ref="R534" si="6766">((O534/O482)-1)*100</f>
        <v>45.295698924731177</v>
      </c>
      <c r="S534" s="40">
        <f t="shared" ref="S534" si="6767">((P534/P482)-1)*100</f>
        <v>37.381016093887375</v>
      </c>
      <c r="T534" s="40">
        <f t="shared" ref="T534" si="6768">((P534/Q534)-1)*100</f>
        <v>56.951162257476341</v>
      </c>
      <c r="V534" s="45">
        <v>159500</v>
      </c>
      <c r="W534" s="45">
        <v>159750</v>
      </c>
      <c r="X534" s="45">
        <v>15200</v>
      </c>
      <c r="Y534" s="45">
        <v>334450</v>
      </c>
      <c r="Z534" s="36">
        <f t="shared" ref="Z534" si="6769">AVERAGE(Y531,Y532,Y533,Y534)</f>
        <v>296461.75</v>
      </c>
      <c r="AA534" s="36">
        <f t="shared" ref="AA534" si="6770">AVERAGE(Z482,Z430,Z378)</f>
        <v>231137.58333333334</v>
      </c>
      <c r="AB534" s="40">
        <f t="shared" ref="AB534" si="6771">((Y534/Y482)-1)*100</f>
        <v>14.175983613552967</v>
      </c>
      <c r="AC534" s="40">
        <f t="shared" ref="AC534" si="6772">((Z534/Z482)-1)*100</f>
        <v>23.765783217031377</v>
      </c>
      <c r="AD534" s="40">
        <f t="shared" ref="AD534" si="6773">((Z534/AA534)-1)*100</f>
        <v>28.262027198086571</v>
      </c>
      <c r="AF534" s="36">
        <v>0</v>
      </c>
      <c r="AG534" s="36">
        <v>13700</v>
      </c>
      <c r="AH534" s="36">
        <v>0</v>
      </c>
      <c r="AI534" s="36">
        <v>13700</v>
      </c>
      <c r="AJ534" s="36">
        <f t="shared" ref="AJ534" si="6774">AVERAGE(AI531,AI532,AI533,AI534)</f>
        <v>4737.5</v>
      </c>
      <c r="AK534" s="36">
        <f t="shared" ref="AK534" si="6775">AVERAGE(AJ482,AJ430,AJ378)</f>
        <v>4825</v>
      </c>
      <c r="AL534" s="40">
        <f t="shared" ref="AL534" si="6776">((AI534/AI482)-1)*100</f>
        <v>878.57142857142867</v>
      </c>
      <c r="AM534" s="40">
        <f t="shared" ref="AM534" si="6777">((AJ534/AJ482)-1)*100</f>
        <v>1253.5714285714287</v>
      </c>
      <c r="AN534" s="40">
        <f t="shared" ref="AN534" si="6778">((AJ534/AK534)-1)*100</f>
        <v>-1.8134715025906689</v>
      </c>
      <c r="AP534" s="41">
        <f t="shared" si="6614"/>
        <v>245100</v>
      </c>
      <c r="AQ534" s="41">
        <f t="shared" si="6615"/>
        <v>245750</v>
      </c>
      <c r="AR534" s="41">
        <f t="shared" si="6616"/>
        <v>40400</v>
      </c>
      <c r="AS534" s="41">
        <f t="shared" si="6721"/>
        <v>531250</v>
      </c>
      <c r="AT534" s="41">
        <f t="shared" ref="AT534:AT540" si="6779">AVERAGE(AS531,AS532,AS533,AS534)</f>
        <v>411421.25</v>
      </c>
      <c r="AU534" s="36">
        <f t="shared" ref="AU534" si="6780">AVERAGE(AT482,AT430,AT378)</f>
        <v>517597.08333333331</v>
      </c>
      <c r="AV534" s="40">
        <f t="shared" ref="AV534" si="6781">((AS534/AS482)-1)*100</f>
        <v>-22.892702928262999</v>
      </c>
      <c r="AW534" s="40">
        <f t="shared" ref="AW534" si="6782">((AT534/AT482)-1)*100</f>
        <v>-26.789203299832021</v>
      </c>
      <c r="AX534" s="40">
        <f t="shared" ref="AX534" si="6783">((AT534/AU534)-1)*100</f>
        <v>-20.513220949693011</v>
      </c>
      <c r="AZ534" s="36">
        <f t="shared" ref="AZ534" si="6784">+E534/1000</f>
        <v>129.05000000000001</v>
      </c>
      <c r="BA534" s="36">
        <f t="shared" ref="BA534" si="6785">+O534/1000</f>
        <v>54.05</v>
      </c>
      <c r="BB534" s="36">
        <f t="shared" ref="BB534" si="6786">+Y534/1000</f>
        <v>334.45</v>
      </c>
      <c r="BC534" s="36">
        <f t="shared" ref="BC534" si="6787">+AI534/1000</f>
        <v>13.7</v>
      </c>
      <c r="BD534" s="36">
        <f t="shared" si="6731"/>
        <v>531.25</v>
      </c>
      <c r="BE534" s="41">
        <f t="shared" si="6757"/>
        <v>237.988</v>
      </c>
      <c r="BF534" s="41">
        <f t="shared" ref="BF534" si="6788">BF533+BA534</f>
        <v>130.44999999999999</v>
      </c>
      <c r="BG534" s="41">
        <f t="shared" ref="BG534" si="6789">BG533+BB534</f>
        <v>932.67200000000003</v>
      </c>
      <c r="BH534" s="41">
        <f t="shared" ref="BH534" si="6790">BH533+BC534</f>
        <v>18.95</v>
      </c>
      <c r="BI534" s="41">
        <f t="shared" ref="BI534" si="6791">BI533+BD534</f>
        <v>1320.06</v>
      </c>
      <c r="BJ534" s="41">
        <v>3</v>
      </c>
    </row>
    <row r="535" spans="1:62" x14ac:dyDescent="0.25">
      <c r="A535" s="33">
        <f t="shared" si="5469"/>
        <v>41300</v>
      </c>
      <c r="B535" s="45">
        <v>32400</v>
      </c>
      <c r="C535" s="45">
        <v>27700</v>
      </c>
      <c r="D535" s="48">
        <v>0</v>
      </c>
      <c r="E535" s="45">
        <v>60100</v>
      </c>
      <c r="F535" s="36">
        <f t="shared" ref="F535" si="6792">AVERAGE(E532,E533,E534,E535)</f>
        <v>74522</v>
      </c>
      <c r="G535" s="36">
        <f t="shared" ref="G535" si="6793">AVERAGE(F483,F431,F379)</f>
        <v>284736.25</v>
      </c>
      <c r="H535" s="40">
        <f t="shared" ref="H535" si="6794">((E535/E483)-1)*100</f>
        <v>-82.444866364831313</v>
      </c>
      <c r="I535" s="40">
        <f t="shared" ref="I535" si="6795">((F535/F483)-1)*100</f>
        <v>-76.950990466867552</v>
      </c>
      <c r="J535" s="40">
        <f t="shared" ref="J535" si="6796">((F535/G535)-1)*100</f>
        <v>-73.827708976289458</v>
      </c>
      <c r="L535" s="36">
        <v>1500</v>
      </c>
      <c r="M535" s="36">
        <v>43750</v>
      </c>
      <c r="N535" s="48">
        <v>11200</v>
      </c>
      <c r="O535" s="36">
        <v>56450</v>
      </c>
      <c r="P535" s="36">
        <f t="shared" ref="P535" si="6797">AVERAGE(O532,O533,O534,O535)</f>
        <v>46725</v>
      </c>
      <c r="Q535" s="36">
        <f t="shared" ref="Q535" si="6798">AVERAGE(P483,P431,P379)</f>
        <v>22453.333333333332</v>
      </c>
      <c r="R535" s="40">
        <f t="shared" ref="R535" si="6799">((O535/O483)-1)*100</f>
        <v>248.45679012345681</v>
      </c>
      <c r="S535" s="40">
        <f t="shared" ref="S535" si="6800">((P535/P483)-1)*100</f>
        <v>88.624023575479896</v>
      </c>
      <c r="T535" s="40">
        <f t="shared" ref="T535" si="6801">((P535/Q535)-1)*100</f>
        <v>108.09827790973871</v>
      </c>
      <c r="V535" s="45">
        <v>158350</v>
      </c>
      <c r="W535" s="45">
        <v>212368</v>
      </c>
      <c r="X535" s="45">
        <v>11200</v>
      </c>
      <c r="Y535" s="45">
        <v>381918</v>
      </c>
      <c r="Z535" s="36">
        <f t="shared" ref="Z535" si="6802">AVERAGE(Y532,Y533,Y534,Y535)</f>
        <v>328647.5</v>
      </c>
      <c r="AA535" s="36">
        <f t="shared" ref="AA535" si="6803">AVERAGE(Z483,Z431,Z379)</f>
        <v>248977.08333333334</v>
      </c>
      <c r="AB535" s="40">
        <f t="shared" ref="AB535" si="6804">((Y535/Y483)-1)*100</f>
        <v>48.519541123857678</v>
      </c>
      <c r="AC535" s="40">
        <f t="shared" ref="AC535" si="6805">((Z535/Z483)-1)*100</f>
        <v>29.102492209696408</v>
      </c>
      <c r="AD535" s="40">
        <f t="shared" ref="AD535" si="6806">((Z535/AA535)-1)*100</f>
        <v>31.999096302370521</v>
      </c>
      <c r="AF535" s="36">
        <v>0</v>
      </c>
      <c r="AG535" s="36">
        <v>0</v>
      </c>
      <c r="AH535" s="36">
        <v>0</v>
      </c>
      <c r="AI535" s="36">
        <v>0</v>
      </c>
      <c r="AJ535" s="36">
        <f t="shared" ref="AJ535" si="6807">AVERAGE(AI532,AI533,AI534,AI535)</f>
        <v>4737.5</v>
      </c>
      <c r="AK535" s="36">
        <f t="shared" ref="AK535" si="6808">AVERAGE(AJ483,AJ431,AJ379)</f>
        <v>4783.333333333333</v>
      </c>
      <c r="AL535" s="40">
        <f t="shared" ref="AL535" si="6809">((AI535/AI483)-1)*100</f>
        <v>-100</v>
      </c>
      <c r="AM535" s="40">
        <f t="shared" ref="AM535" si="6810">((AJ535/AJ483)-1)*100</f>
        <v>184.96240601503757</v>
      </c>
      <c r="AN535" s="40">
        <f t="shared" ref="AN535" si="6811">((AJ535/AK535)-1)*100</f>
        <v>-0.95818815331010221</v>
      </c>
      <c r="AP535" s="41">
        <f t="shared" ref="AP535:AP536" si="6812">SUM(B535,L535,V535,AF535)</f>
        <v>192250</v>
      </c>
      <c r="AQ535" s="41">
        <f t="shared" ref="AQ535:AQ536" si="6813">SUM(C535,M535,W535,AG535)</f>
        <v>283818</v>
      </c>
      <c r="AR535" s="41">
        <f t="shared" ref="AR535:AR536" si="6814">SUM(D535,N535,X535,AH535)</f>
        <v>22400</v>
      </c>
      <c r="AS535" s="41">
        <f t="shared" ref="AS535:AS536" si="6815">SUM(E535,O535,Y535,AI535)</f>
        <v>498468</v>
      </c>
      <c r="AT535" s="41">
        <f t="shared" si="6779"/>
        <v>454632</v>
      </c>
      <c r="AU535" s="36">
        <f t="shared" ref="AU535" si="6816">AVERAGE(AT483,AT431,AT379)</f>
        <v>560950</v>
      </c>
      <c r="AV535" s="40">
        <f t="shared" ref="AV535" si="6817">((AS535/AS483)-1)*100</f>
        <v>-19.724937595619618</v>
      </c>
      <c r="AW535" s="40">
        <f t="shared" ref="AW535" si="6818">((AT535/AT483)-1)*100</f>
        <v>-24.769284994464826</v>
      </c>
      <c r="AX535" s="40">
        <f t="shared" ref="AX535" si="6819">((AT535/AU535)-1)*100</f>
        <v>-18.9532043854176</v>
      </c>
      <c r="AZ535" s="36">
        <f t="shared" ref="AZ535" si="6820">+E535/1000</f>
        <v>60.1</v>
      </c>
      <c r="BA535" s="36">
        <f t="shared" ref="BA535" si="6821">+O535/1000</f>
        <v>56.45</v>
      </c>
      <c r="BB535" s="36">
        <f t="shared" ref="BB535" si="6822">+Y535/1000</f>
        <v>381.91800000000001</v>
      </c>
      <c r="BC535" s="36">
        <f t="shared" ref="BC535" si="6823">+AI535/1000</f>
        <v>0</v>
      </c>
      <c r="BD535" s="36">
        <f t="shared" si="6731"/>
        <v>498.46800000000002</v>
      </c>
      <c r="BE535" s="41">
        <f t="shared" si="6757"/>
        <v>298.08800000000002</v>
      </c>
      <c r="BF535" s="41">
        <f t="shared" ref="BF535" si="6824">BF534+BA535</f>
        <v>186.89999999999998</v>
      </c>
      <c r="BG535" s="41">
        <f t="shared" ref="BG535" si="6825">BG534+BB535</f>
        <v>1314.5900000000001</v>
      </c>
      <c r="BH535" s="41">
        <f t="shared" ref="BH535" si="6826">BH534+BC535</f>
        <v>18.95</v>
      </c>
      <c r="BI535" s="41">
        <f t="shared" ref="BI535" si="6827">BI534+BD535</f>
        <v>1818.528</v>
      </c>
      <c r="BJ535" s="41">
        <v>4</v>
      </c>
    </row>
    <row r="536" spans="1:62" x14ac:dyDescent="0.25">
      <c r="A536" s="33">
        <f t="shared" si="5469"/>
        <v>41307</v>
      </c>
      <c r="B536" s="45">
        <v>59000</v>
      </c>
      <c r="C536" s="45">
        <v>31750</v>
      </c>
      <c r="D536" s="48">
        <v>0</v>
      </c>
      <c r="E536" s="45">
        <v>90750</v>
      </c>
      <c r="F536" s="36">
        <f t="shared" ref="F536" si="6828">AVERAGE(E533,E534,E535,E536)</f>
        <v>81997</v>
      </c>
      <c r="G536" s="36">
        <f t="shared" ref="G536" si="6829">AVERAGE(F484,F432,F380)</f>
        <v>309585.16666666669</v>
      </c>
      <c r="H536" s="40">
        <f t="shared" ref="H536" si="6830">((E536/E484)-1)*100</f>
        <v>-75.74618887772337</v>
      </c>
      <c r="I536" s="40">
        <f t="shared" ref="I536" si="6831">((F536/F484)-1)*100</f>
        <v>-76.78684162101716</v>
      </c>
      <c r="J536" s="40">
        <f t="shared" ref="J536" si="6832">((F536/G536)-1)*100</f>
        <v>-73.513911896080302</v>
      </c>
      <c r="L536" s="36">
        <v>0</v>
      </c>
      <c r="M536" s="36">
        <v>19050</v>
      </c>
      <c r="N536" s="48">
        <v>21000</v>
      </c>
      <c r="O536" s="36">
        <v>40050</v>
      </c>
      <c r="P536" s="36">
        <f t="shared" ref="P536" si="6833">AVERAGE(O533,O534,O535,O536)</f>
        <v>51337.5</v>
      </c>
      <c r="Q536" s="36">
        <f t="shared" ref="Q536" si="6834">AVERAGE(P484,P432,P380)</f>
        <v>25553</v>
      </c>
      <c r="R536" s="40">
        <f t="shared" ref="R536" si="6835">((O536/O484)-1)*100</f>
        <v>45.636363636363633</v>
      </c>
      <c r="S536" s="40">
        <f t="shared" ref="S536" si="6836">((P536/P484)-1)*100</f>
        <v>94.301988910546328</v>
      </c>
      <c r="T536" s="40">
        <f t="shared" ref="T536" si="6837">((P536/Q536)-1)*100</f>
        <v>100.90596016123352</v>
      </c>
      <c r="V536" s="45">
        <v>102100</v>
      </c>
      <c r="W536" s="45">
        <v>171604</v>
      </c>
      <c r="X536" s="45">
        <v>22800</v>
      </c>
      <c r="Y536" s="45">
        <v>296504</v>
      </c>
      <c r="Z536" s="36">
        <f t="shared" ref="Z536" si="6838">AVERAGE(Y533,Y534,Y535,Y536)</f>
        <v>327261</v>
      </c>
      <c r="AA536" s="36">
        <f t="shared" ref="AA536" si="6839">AVERAGE(Z484,Z432,Z380)</f>
        <v>261760.33333333334</v>
      </c>
      <c r="AB536" s="40">
        <f t="shared" ref="AB536" si="6840">((Y536/Y484)-1)*100</f>
        <v>-5.2018390275406556</v>
      </c>
      <c r="AC536" s="40">
        <f t="shared" ref="AC536" si="6841">((Z536/Z484)-1)*100</f>
        <v>19.25562937798755</v>
      </c>
      <c r="AD536" s="40">
        <f t="shared" ref="AD536" si="6842">((Z536/AA536)-1)*100</f>
        <v>25.02314458136641</v>
      </c>
      <c r="AF536" s="36">
        <v>0</v>
      </c>
      <c r="AG536" s="36">
        <v>0</v>
      </c>
      <c r="AH536" s="36">
        <v>1400</v>
      </c>
      <c r="AI536" s="36">
        <v>1400</v>
      </c>
      <c r="AJ536" s="36">
        <f t="shared" ref="AJ536" si="6843">AVERAGE(AI533,AI534,AI535,AI536)</f>
        <v>4212.5</v>
      </c>
      <c r="AK536" s="36">
        <f t="shared" ref="AK536" si="6844">AVERAGE(AJ484,AJ432,AJ380)</f>
        <v>5962.5</v>
      </c>
      <c r="AL536" s="40">
        <f t="shared" ref="AL536" si="6845">((AI536/AI484)-1)*100</f>
        <v>-76.666666666666657</v>
      </c>
      <c r="AM536" s="40">
        <f t="shared" ref="AM536" si="6846">((AJ536/AJ484)-1)*100</f>
        <v>33.201581027667991</v>
      </c>
      <c r="AN536" s="40">
        <f t="shared" ref="AN536" si="6847">((AJ536/AK536)-1)*100</f>
        <v>-29.350104821802937</v>
      </c>
      <c r="AP536" s="41">
        <f t="shared" si="6812"/>
        <v>161100</v>
      </c>
      <c r="AQ536" s="41">
        <f t="shared" si="6813"/>
        <v>222404</v>
      </c>
      <c r="AR536" s="41">
        <f t="shared" si="6814"/>
        <v>45200</v>
      </c>
      <c r="AS536" s="41">
        <f t="shared" si="6815"/>
        <v>428704</v>
      </c>
      <c r="AT536" s="41">
        <f t="shared" si="6779"/>
        <v>464808</v>
      </c>
      <c r="AU536" s="36">
        <f t="shared" ref="AU536" si="6848">AVERAGE(AT484,AT432,AT380)</f>
        <v>602861</v>
      </c>
      <c r="AV536" s="40">
        <f t="shared" ref="AV536" si="6849">((AS536/AS484)-1)*100</f>
        <v>-40.49430766113025</v>
      </c>
      <c r="AW536" s="40">
        <f t="shared" ref="AW536" si="6850">((AT536/AT484)-1)*100</f>
        <v>-29.278667759623122</v>
      </c>
      <c r="AX536" s="40">
        <f t="shared" ref="AX536" si="6851">((AT536/AU536)-1)*100</f>
        <v>-22.899640215572081</v>
      </c>
      <c r="AZ536" s="36">
        <f t="shared" ref="AZ536" si="6852">+E536/1000</f>
        <v>90.75</v>
      </c>
      <c r="BA536" s="36">
        <f t="shared" ref="BA536" si="6853">+O536/1000</f>
        <v>40.049999999999997</v>
      </c>
      <c r="BB536" s="36">
        <f t="shared" ref="BB536" si="6854">+Y536/1000</f>
        <v>296.50400000000002</v>
      </c>
      <c r="BC536" s="36">
        <f t="shared" ref="BC536" si="6855">+AI536/1000</f>
        <v>1.4</v>
      </c>
      <c r="BD536" s="36">
        <f t="shared" si="6731"/>
        <v>428.70400000000001</v>
      </c>
      <c r="BE536" s="41">
        <f t="shared" si="6757"/>
        <v>388.83800000000002</v>
      </c>
      <c r="BF536" s="41">
        <f t="shared" ref="BF536" si="6856">BF535+BA536</f>
        <v>226.95</v>
      </c>
      <c r="BG536" s="41">
        <f t="shared" ref="BG536" si="6857">BG535+BB536</f>
        <v>1611.0940000000001</v>
      </c>
      <c r="BH536" s="41">
        <f t="shared" ref="BH536" si="6858">BH535+BC536</f>
        <v>20.349999999999998</v>
      </c>
      <c r="BI536" s="41">
        <f t="shared" ref="BI536" si="6859">BI535+BD536</f>
        <v>2247.232</v>
      </c>
      <c r="BJ536" s="41">
        <v>5</v>
      </c>
    </row>
    <row r="537" spans="1:62" x14ac:dyDescent="0.25">
      <c r="A537" s="33">
        <f t="shared" si="5469"/>
        <v>41314</v>
      </c>
      <c r="B537" s="45">
        <v>49700</v>
      </c>
      <c r="C537" s="45">
        <v>17236</v>
      </c>
      <c r="D537" s="48">
        <v>0</v>
      </c>
      <c r="E537" s="45">
        <v>66936</v>
      </c>
      <c r="F537" s="36">
        <f t="shared" ref="F537" si="6860">AVERAGE(E534,E535,E536,E537)</f>
        <v>86709</v>
      </c>
      <c r="G537" s="36">
        <f t="shared" ref="G537" si="6861">AVERAGE(F485,F433,F381)</f>
        <v>330356</v>
      </c>
      <c r="H537" s="40">
        <f t="shared" ref="H537" si="6862">((E537/E485)-1)*100</f>
        <v>-84.491195551436519</v>
      </c>
      <c r="I537" s="40">
        <f t="shared" ref="I537" si="6863">((F537/F485)-1)*100</f>
        <v>-76.963112924823051</v>
      </c>
      <c r="J537" s="40">
        <f t="shared" ref="J537" si="6864">((F537/G537)-1)*100</f>
        <v>-73.752860550436509</v>
      </c>
      <c r="L537" s="36">
        <v>11200</v>
      </c>
      <c r="M537" s="36">
        <v>52350</v>
      </c>
      <c r="N537" s="48">
        <v>29400</v>
      </c>
      <c r="O537" s="36">
        <v>92950</v>
      </c>
      <c r="P537" s="36">
        <f t="shared" ref="P537" si="6865">AVERAGE(O534,O535,O536,O537)</f>
        <v>60875</v>
      </c>
      <c r="Q537" s="36">
        <f t="shared" ref="Q537" si="6866">AVERAGE(P485,P433,P381)</f>
        <v>23825</v>
      </c>
      <c r="R537" s="40">
        <f t="shared" ref="R537" si="6867">((O537/O485)-1)*100</f>
        <v>288.10020876826724</v>
      </c>
      <c r="S537" s="40">
        <f t="shared" ref="S537" si="6868">((P537/P485)-1)*100</f>
        <v>132.23652837386743</v>
      </c>
      <c r="T537" s="40">
        <f t="shared" ref="T537" si="6869">((P537/Q537)-1)*100</f>
        <v>155.50891920251834</v>
      </c>
      <c r="V537" s="45">
        <v>127225</v>
      </c>
      <c r="W537" s="45">
        <v>176512</v>
      </c>
      <c r="X537" s="45">
        <v>16800</v>
      </c>
      <c r="Y537" s="45">
        <v>320537</v>
      </c>
      <c r="Z537" s="36">
        <f t="shared" ref="Z537" si="6870">AVERAGE(Y534,Y535,Y536,Y537)</f>
        <v>333352.25</v>
      </c>
      <c r="AA537" s="36">
        <f t="shared" ref="AA537" si="6871">AVERAGE(Z485,Z433,Z381)</f>
        <v>271975.75</v>
      </c>
      <c r="AB537" s="40">
        <f t="shared" ref="AB537" si="6872">((Y537/Y485)-1)*100</f>
        <v>-7.1445538818076475</v>
      </c>
      <c r="AC537" s="40">
        <f t="shared" ref="AC537" si="6873">((Z537/Z485)-1)*100</f>
        <v>10.377062519815006</v>
      </c>
      <c r="AD537" s="40">
        <f t="shared" ref="AD537" si="6874">((Z537/AA537)-1)*100</f>
        <v>22.566901644723835</v>
      </c>
      <c r="AF537" s="36">
        <v>0</v>
      </c>
      <c r="AG537" s="36">
        <v>15450</v>
      </c>
      <c r="AH537" s="36">
        <v>0</v>
      </c>
      <c r="AI537" s="36">
        <v>15450</v>
      </c>
      <c r="AJ537" s="36">
        <f t="shared" ref="AJ537" si="6875">AVERAGE(AI534,AI535,AI536,AI537)</f>
        <v>7637.5</v>
      </c>
      <c r="AK537" s="36">
        <f t="shared" ref="AK537" si="6876">AVERAGE(AJ485,AJ433,AJ381)</f>
        <v>7145.833333333333</v>
      </c>
      <c r="AL537" s="40">
        <f t="shared" ref="AL537" si="6877">((AI537/AI485)-1)*100</f>
        <v>50</v>
      </c>
      <c r="AM537" s="40">
        <f t="shared" ref="AM537" si="6878">((AJ537/AJ485)-1)*100</f>
        <v>33.115468409586057</v>
      </c>
      <c r="AN537" s="40">
        <f t="shared" ref="AN537" si="6879">((AJ537/AK537)-1)*100</f>
        <v>6.8804664723032039</v>
      </c>
      <c r="AP537" s="41">
        <f t="shared" ref="AP537" si="6880">SUM(B537,L537,V537,AF537)</f>
        <v>188125</v>
      </c>
      <c r="AQ537" s="41">
        <f t="shared" ref="AQ537" si="6881">SUM(C537,M537,W537,AG537)</f>
        <v>261548</v>
      </c>
      <c r="AR537" s="41">
        <f t="shared" ref="AR537" si="6882">SUM(D537,N537,X537,AH537)</f>
        <v>46200</v>
      </c>
      <c r="AS537" s="41">
        <f t="shared" ref="AS537" si="6883">SUM(E537,O537,Y537,AI537)</f>
        <v>495873</v>
      </c>
      <c r="AT537" s="41">
        <f t="shared" si="6779"/>
        <v>488573.75</v>
      </c>
      <c r="AU537" s="36">
        <f t="shared" ref="AU537" si="6884">AVERAGE(AT485,AT433,AT381)</f>
        <v>633302.58333333337</v>
      </c>
      <c r="AV537" s="40">
        <f t="shared" ref="AV537" si="6885">((AS537/AS485)-1)*100</f>
        <v>-38.86036619197337</v>
      </c>
      <c r="AW537" s="40">
        <f t="shared" ref="AW537" si="6886">((AT537/AT485)-1)*100</f>
        <v>-31.221112564611254</v>
      </c>
      <c r="AX537" s="40">
        <f t="shared" ref="AX537" si="6887">((AT537/AU537)-1)*100</f>
        <v>-22.853030627408099</v>
      </c>
      <c r="AZ537" s="36">
        <f t="shared" ref="AZ537" si="6888">+E537/1000</f>
        <v>66.936000000000007</v>
      </c>
      <c r="BA537" s="36">
        <f t="shared" ref="BA537" si="6889">+O537/1000</f>
        <v>92.95</v>
      </c>
      <c r="BB537" s="36">
        <f t="shared" ref="BB537" si="6890">+Y537/1000</f>
        <v>320.53699999999998</v>
      </c>
      <c r="BC537" s="36">
        <f t="shared" ref="BC537" si="6891">+AI537/1000</f>
        <v>15.45</v>
      </c>
      <c r="BD537" s="36">
        <f t="shared" si="6731"/>
        <v>495.87299999999999</v>
      </c>
      <c r="BE537" s="41">
        <f t="shared" si="6757"/>
        <v>455.774</v>
      </c>
      <c r="BF537" s="41">
        <f t="shared" ref="BF537" si="6892">BF536+BA537</f>
        <v>319.89999999999998</v>
      </c>
      <c r="BG537" s="41">
        <f t="shared" ref="BG537" si="6893">BG536+BB537</f>
        <v>1931.6310000000001</v>
      </c>
      <c r="BH537" s="41">
        <f t="shared" ref="BH537" si="6894">BH536+BC537</f>
        <v>35.799999999999997</v>
      </c>
      <c r="BI537" s="41">
        <f t="shared" ref="BI537" si="6895">BI536+BD537</f>
        <v>2743.105</v>
      </c>
      <c r="BJ537" s="41">
        <v>6</v>
      </c>
    </row>
    <row r="538" spans="1:62" x14ac:dyDescent="0.25">
      <c r="A538" s="33">
        <f t="shared" si="5469"/>
        <v>41321</v>
      </c>
      <c r="B538" s="45">
        <v>104200</v>
      </c>
      <c r="C538" s="45">
        <v>32500</v>
      </c>
      <c r="D538" s="48">
        <v>0</v>
      </c>
      <c r="E538" s="45">
        <v>136700</v>
      </c>
      <c r="F538" s="36">
        <f t="shared" ref="F538" si="6896">AVERAGE(E535,E536,E537,E538)</f>
        <v>88621.5</v>
      </c>
      <c r="G538" s="36">
        <f t="shared" ref="G538" si="6897">AVERAGE(F486,F434,F382)</f>
        <v>342653.5</v>
      </c>
      <c r="H538" s="40">
        <f t="shared" ref="H538" si="6898">((E538/E486)-1)*100</f>
        <v>-66.265738131314379</v>
      </c>
      <c r="I538" s="40">
        <f t="shared" ref="I538" si="6899">((F538/F486)-1)*100</f>
        <v>-77.179169585101562</v>
      </c>
      <c r="J538" s="40">
        <f t="shared" ref="J538" si="6900">((F538/G538)-1)*100</f>
        <v>-74.136700777899534</v>
      </c>
      <c r="L538" s="36">
        <v>32900</v>
      </c>
      <c r="M538" s="36">
        <v>52200</v>
      </c>
      <c r="N538" s="48">
        <v>21400</v>
      </c>
      <c r="O538" s="36">
        <v>106500</v>
      </c>
      <c r="P538" s="36">
        <f t="shared" ref="P538" si="6901">AVERAGE(O535,O536,O537,O538)</f>
        <v>73987.5</v>
      </c>
      <c r="Q538" s="36">
        <f t="shared" ref="Q538" si="6902">AVERAGE(P486,P434,P382)</f>
        <v>21864.583333333332</v>
      </c>
      <c r="R538" s="40">
        <f t="shared" ref="R538" si="6903">((O538/O486)-1)*100</f>
        <v>217.91044776119404</v>
      </c>
      <c r="S538" s="40">
        <f t="shared" ref="S538" si="6904">((P538/P486)-1)*100</f>
        <v>192.58526940187841</v>
      </c>
      <c r="T538" s="40">
        <f t="shared" ref="T538" si="6905">((P538/Q538)-1)*100</f>
        <v>238.38970938542167</v>
      </c>
      <c r="V538" s="45">
        <v>95900</v>
      </c>
      <c r="W538" s="45">
        <v>93248</v>
      </c>
      <c r="X538" s="45">
        <v>8400</v>
      </c>
      <c r="Y538" s="45">
        <v>197548</v>
      </c>
      <c r="Z538" s="36">
        <f t="shared" ref="Z538" si="6906">AVERAGE(Y535,Y536,Y537,Y538)</f>
        <v>299126.75</v>
      </c>
      <c r="AA538" s="36">
        <f t="shared" ref="AA538" si="6907">AVERAGE(Z486,Z434,Z382)</f>
        <v>260826.25</v>
      </c>
      <c r="AB538" s="40">
        <f t="shared" ref="AB538" si="6908">((Y538/Y486)-1)*100</f>
        <v>-15.360754070265637</v>
      </c>
      <c r="AC538" s="40">
        <f t="shared" ref="AC538" si="6909">((Z538/Z486)-1)*100</f>
        <v>4.177796894100605</v>
      </c>
      <c r="AD538" s="40">
        <f t="shared" ref="AD538" si="6910">((Z538/AA538)-1)*100</f>
        <v>14.684296538404396</v>
      </c>
      <c r="AF538" s="36">
        <v>0</v>
      </c>
      <c r="AG538" s="36">
        <v>6720</v>
      </c>
      <c r="AH538" s="36">
        <v>0</v>
      </c>
      <c r="AI538" s="36">
        <v>6720</v>
      </c>
      <c r="AJ538" s="36">
        <f t="shared" ref="AJ538" si="6911">AVERAGE(AI535,AI536,AI537,AI538)</f>
        <v>5892.5</v>
      </c>
      <c r="AK538" s="36">
        <f t="shared" ref="AK538" si="6912">AVERAGE(AJ486,AJ434,AJ382)</f>
        <v>8312.5</v>
      </c>
      <c r="AL538" s="40">
        <f t="shared" ref="AL538" si="6913">((AI538/AI486)-1)*100</f>
        <v>-25.333333333333329</v>
      </c>
      <c r="AM538" s="40">
        <f t="shared" ref="AM538" si="6914">((AJ538/AJ486)-1)*100</f>
        <v>-22.847790507364973</v>
      </c>
      <c r="AN538" s="40">
        <f t="shared" ref="AN538" si="6915">((AJ538/AK538)-1)*100</f>
        <v>-29.112781954887225</v>
      </c>
      <c r="AP538" s="41">
        <f t="shared" ref="AP538:AP540" si="6916">SUM(B538,L538,V538,AF538)</f>
        <v>233000</v>
      </c>
      <c r="AQ538" s="41">
        <f t="shared" ref="AQ538:AQ540" si="6917">SUM(C538,M538,W538,AG538)</f>
        <v>184668</v>
      </c>
      <c r="AR538" s="41">
        <f t="shared" ref="AR538:AR540" si="6918">SUM(D538,N538,X538,AH538)</f>
        <v>29800</v>
      </c>
      <c r="AS538" s="41">
        <f t="shared" ref="AS538:AS540" si="6919">SUM(E538,O538,Y538,AI538)</f>
        <v>447468</v>
      </c>
      <c r="AT538" s="41">
        <f t="shared" si="6779"/>
        <v>467628.25</v>
      </c>
      <c r="AU538" s="36">
        <f t="shared" ref="AU538" si="6920">AVERAGE(AT486,AT434,AT382)</f>
        <v>633656.83333333337</v>
      </c>
      <c r="AV538" s="40">
        <f t="shared" ref="AV538" si="6921">((AS538/AS486)-1)*100</f>
        <v>-34.304666097021695</v>
      </c>
      <c r="AW538" s="40">
        <f t="shared" ref="AW538" si="6922">((AT538/AT486)-1)*100</f>
        <v>-33.987361517351978</v>
      </c>
      <c r="AX538" s="40">
        <f t="shared" ref="AX538" si="6923">((AT538/AU538)-1)*100</f>
        <v>-26.201655943635117</v>
      </c>
      <c r="AZ538" s="36">
        <f t="shared" ref="AZ538" si="6924">+E538/1000</f>
        <v>136.69999999999999</v>
      </c>
      <c r="BA538" s="36">
        <f t="shared" ref="BA538" si="6925">+O538/1000</f>
        <v>106.5</v>
      </c>
      <c r="BB538" s="36">
        <f t="shared" ref="BB538" si="6926">+Y538/1000</f>
        <v>197.548</v>
      </c>
      <c r="BC538" s="36">
        <f t="shared" ref="BC538" si="6927">+AI538/1000</f>
        <v>6.72</v>
      </c>
      <c r="BD538" s="36">
        <f t="shared" ref="BD538" si="6928">+AS538/1000</f>
        <v>447.46800000000002</v>
      </c>
      <c r="BE538" s="41">
        <f t="shared" si="6757"/>
        <v>592.47399999999993</v>
      </c>
      <c r="BF538" s="41">
        <f t="shared" ref="BF538" si="6929">BF537+BA538</f>
        <v>426.4</v>
      </c>
      <c r="BG538" s="41">
        <f t="shared" ref="BG538" si="6930">BG537+BB538</f>
        <v>2129.1790000000001</v>
      </c>
      <c r="BH538" s="41">
        <f t="shared" ref="BH538" si="6931">BH537+BC538</f>
        <v>42.519999999999996</v>
      </c>
      <c r="BI538" s="41">
        <f t="shared" ref="BI538" si="6932">BI537+BD538</f>
        <v>3190.5729999999999</v>
      </c>
      <c r="BJ538" s="41">
        <v>7</v>
      </c>
    </row>
    <row r="539" spans="1:62" x14ac:dyDescent="0.25">
      <c r="A539" s="33">
        <f t="shared" si="5469"/>
        <v>41328</v>
      </c>
      <c r="B539" s="45">
        <v>57037</v>
      </c>
      <c r="C539" s="45">
        <v>54974</v>
      </c>
      <c r="D539" s="48">
        <v>0</v>
      </c>
      <c r="E539" s="45">
        <v>112011</v>
      </c>
      <c r="F539" s="36">
        <f t="shared" ref="F539:F540" si="6933">AVERAGE(E536,E537,E538,E539)</f>
        <v>101599.25</v>
      </c>
      <c r="G539" s="36">
        <f t="shared" ref="G539" si="6934">AVERAGE(F487,F435,F383)</f>
        <v>340751</v>
      </c>
      <c r="H539" s="40">
        <f t="shared" ref="H539" si="6935">((E539/E487)-1)*100</f>
        <v>-61.850153946758944</v>
      </c>
      <c r="I539" s="40">
        <f t="shared" ref="I539" si="6936">((F539/F487)-1)*100</f>
        <v>-72.989734162256866</v>
      </c>
      <c r="J539" s="40">
        <f t="shared" ref="J539" si="6937">((F539/G539)-1)*100</f>
        <v>-70.183726533451107</v>
      </c>
      <c r="L539" s="36">
        <v>49300</v>
      </c>
      <c r="M539" s="36">
        <v>21650</v>
      </c>
      <c r="N539" s="48">
        <v>50400</v>
      </c>
      <c r="O539" s="36">
        <v>121350</v>
      </c>
      <c r="P539" s="36">
        <f t="shared" ref="P539" si="6938">AVERAGE(O536,O537,O538,O539)</f>
        <v>90212.5</v>
      </c>
      <c r="Q539" s="36">
        <f t="shared" ref="Q539" si="6939">AVERAGE(P487,P435,P383)</f>
        <v>21017.083333333332</v>
      </c>
      <c r="R539" s="40">
        <f t="shared" ref="R539" si="6940">((O539/O487)-1)*100</f>
        <v>333.7026447462473</v>
      </c>
      <c r="S539" s="40">
        <f t="shared" ref="S539" si="6941">((P539/P487)-1)*100</f>
        <v>219.53422474098997</v>
      </c>
      <c r="T539" s="40">
        <f t="shared" ref="T539" si="6942">((P539/Q539)-1)*100</f>
        <v>329.23415475506033</v>
      </c>
      <c r="V539" s="45">
        <v>64500</v>
      </c>
      <c r="W539" s="45">
        <v>111968</v>
      </c>
      <c r="X539" s="45">
        <v>8400</v>
      </c>
      <c r="Y539" s="45">
        <v>184868</v>
      </c>
      <c r="Z539" s="36">
        <f t="shared" ref="Z539" si="6943">AVERAGE(Y536,Y537,Y538,Y539)</f>
        <v>249864.25</v>
      </c>
      <c r="AA539" s="36">
        <f t="shared" ref="AA539" si="6944">AVERAGE(Z487,Z435,Z383)</f>
        <v>249654</v>
      </c>
      <c r="AB539" s="40">
        <f t="shared" ref="AB539" si="6945">((Y539/Y487)-1)*100</f>
        <v>-1.4694203864090594</v>
      </c>
      <c r="AC539" s="40">
        <f t="shared" ref="AC539" si="6946">((Z539/Z487)-1)*100</f>
        <v>-7.3718325966937837</v>
      </c>
      <c r="AD539" s="40">
        <f t="shared" ref="AD539" si="6947">((Z539/AA539)-1)*100</f>
        <v>8.4216555713112484E-2</v>
      </c>
      <c r="AF539" s="36">
        <v>0</v>
      </c>
      <c r="AG539" s="36">
        <v>3450</v>
      </c>
      <c r="AH539" s="36">
        <v>0</v>
      </c>
      <c r="AI539" s="36">
        <v>3450</v>
      </c>
      <c r="AJ539" s="36">
        <f t="shared" ref="AJ539" si="6948">AVERAGE(AI536,AI537,AI538,AI539)</f>
        <v>6755</v>
      </c>
      <c r="AK539" s="36">
        <f t="shared" ref="AK539" si="6949">AVERAGE(AJ487,AJ435,AJ383)</f>
        <v>8133.333333333333</v>
      </c>
      <c r="AL539" s="40">
        <f t="shared" ref="AL539" si="6950">((AI539/AI487)-1)*100</f>
        <v>-23.333333333333329</v>
      </c>
      <c r="AM539" s="40">
        <f t="shared" ref="AM539" si="6951">((AJ539/AJ487)-1)*100</f>
        <v>-9.3288590604026833</v>
      </c>
      <c r="AN539" s="40">
        <f t="shared" ref="AN539" si="6952">((AJ539/AK539)-1)*100</f>
        <v>-16.946721311475411</v>
      </c>
      <c r="AP539" s="41">
        <f t="shared" si="6916"/>
        <v>170837</v>
      </c>
      <c r="AQ539" s="41">
        <f t="shared" si="6917"/>
        <v>192042</v>
      </c>
      <c r="AR539" s="41">
        <f t="shared" si="6918"/>
        <v>58800</v>
      </c>
      <c r="AS539" s="41">
        <f t="shared" si="6919"/>
        <v>421679</v>
      </c>
      <c r="AT539" s="41">
        <f t="shared" si="6779"/>
        <v>448431</v>
      </c>
      <c r="AU539" s="36">
        <f t="shared" ref="AU539" si="6953">AVERAGE(AT487,AT435,AT383)</f>
        <v>619555.41666666663</v>
      </c>
      <c r="AV539" s="40">
        <f t="shared" ref="AV539" si="6954">((AS539/AS487)-1)*100</f>
        <v>-17.915450845121693</v>
      </c>
      <c r="AW539" s="40">
        <f t="shared" ref="AW539" si="6955">((AT539/AT487)-1)*100</f>
        <v>-34.207401815847014</v>
      </c>
      <c r="AX539" s="40">
        <f t="shared" ref="AX539" si="6956">((AT539/AU539)-1)*100</f>
        <v>-27.620518207612577</v>
      </c>
      <c r="AZ539" s="36">
        <f t="shared" ref="AZ539:AZ540" si="6957">+E539/1000</f>
        <v>112.011</v>
      </c>
      <c r="BA539" s="36">
        <f t="shared" ref="BA539:BA540" si="6958">+O539/1000</f>
        <v>121.35</v>
      </c>
      <c r="BB539" s="36">
        <f t="shared" ref="BB539:BB540" si="6959">+Y539/1000</f>
        <v>184.86799999999999</v>
      </c>
      <c r="BC539" s="36">
        <f t="shared" ref="BC539:BC540" si="6960">+AI539/1000</f>
        <v>3.45</v>
      </c>
      <c r="BD539" s="36">
        <f t="shared" ref="BD539:BD540" si="6961">+AS539/1000</f>
        <v>421.67899999999997</v>
      </c>
      <c r="BE539" s="41">
        <f t="shared" ref="BE539" si="6962">BE538+AZ539</f>
        <v>704.4849999999999</v>
      </c>
      <c r="BF539" s="41">
        <f t="shared" ref="BF539" si="6963">BF538+BA539</f>
        <v>547.75</v>
      </c>
      <c r="BG539" s="41">
        <f t="shared" ref="BG539" si="6964">BG538+BB539</f>
        <v>2314.047</v>
      </c>
      <c r="BH539" s="41">
        <f t="shared" ref="BH539" si="6965">BH538+BC539</f>
        <v>45.97</v>
      </c>
      <c r="BI539" s="41">
        <f t="shared" ref="BI539" si="6966">BI538+BD539</f>
        <v>3612.252</v>
      </c>
      <c r="BJ539" s="41">
        <v>8</v>
      </c>
    </row>
    <row r="540" spans="1:62" s="45" customFormat="1" x14ac:dyDescent="0.25">
      <c r="A540" s="33">
        <f t="shared" si="5469"/>
        <v>41335</v>
      </c>
      <c r="B540" s="45">
        <v>49600</v>
      </c>
      <c r="C540" s="45">
        <v>74600</v>
      </c>
      <c r="D540" s="48">
        <v>0</v>
      </c>
      <c r="E540" s="45">
        <v>124200</v>
      </c>
      <c r="F540" s="48">
        <f t="shared" si="6933"/>
        <v>109961.75</v>
      </c>
      <c r="G540" s="48">
        <f t="shared" ref="G540" si="6967">AVERAGE(F488,F436,F384)</f>
        <v>348537.75</v>
      </c>
      <c r="H540" s="45">
        <f t="shared" ref="H540" si="6968">((E540/E488)-1)*100</f>
        <v>-55.595280657847688</v>
      </c>
      <c r="I540" s="45">
        <f t="shared" ref="I540" si="6969">((F540/F488)-1)*100</f>
        <v>-68.808141637603242</v>
      </c>
      <c r="J540" s="45">
        <f t="shared" ref="J540" si="6970">((F540/G540)-1)*100</f>
        <v>-68.450548039631286</v>
      </c>
      <c r="L540" s="48">
        <v>60800</v>
      </c>
      <c r="M540" s="48">
        <v>34100</v>
      </c>
      <c r="N540" s="48">
        <v>19200</v>
      </c>
      <c r="O540" s="48">
        <v>114100</v>
      </c>
      <c r="P540" s="48">
        <f t="shared" ref="P540" si="6971">AVERAGE(O537,O538,O539,O540)</f>
        <v>108725</v>
      </c>
      <c r="Q540" s="48">
        <f t="shared" ref="Q540" si="6972">AVERAGE(P488,P436,P384)</f>
        <v>20100.416666666668</v>
      </c>
      <c r="R540" s="45">
        <f t="shared" ref="R540" si="6973">((O540/O488)-1)*100</f>
        <v>163.51039260969978</v>
      </c>
      <c r="S540" s="45">
        <f t="shared" ref="S540" si="6974">((P540/P488)-1)*100</f>
        <v>237.83888759418937</v>
      </c>
      <c r="T540" s="45">
        <f t="shared" ref="T540" si="6975">((P540/Q540)-1)*100</f>
        <v>440.90918513297811</v>
      </c>
      <c r="V540" s="45">
        <v>32800</v>
      </c>
      <c r="W540" s="45">
        <v>56888</v>
      </c>
      <c r="X540" s="45">
        <v>9800</v>
      </c>
      <c r="Y540" s="45">
        <v>99488</v>
      </c>
      <c r="Z540" s="48">
        <f t="shared" ref="Z540" si="6976">AVERAGE(Y537,Y538,Y539,Y540)</f>
        <v>200610.25</v>
      </c>
      <c r="AA540" s="48">
        <f t="shared" ref="AA540" si="6977">AVERAGE(Z488,Z436,Z384)</f>
        <v>228112.58333333334</v>
      </c>
      <c r="AB540" s="45">
        <f t="shared" ref="AB540" si="6978">((Y540/Y488)-1)*100</f>
        <v>-48.436317649863689</v>
      </c>
      <c r="AC540" s="45">
        <f t="shared" ref="AC540" si="6979">((Z540/Z488)-1)*100</f>
        <v>-16.339803183387247</v>
      </c>
      <c r="AD540" s="45">
        <f t="shared" ref="AD540" si="6980">((Z540/AA540)-1)*100</f>
        <v>-12.056473576096016</v>
      </c>
      <c r="AF540" s="36">
        <v>0</v>
      </c>
      <c r="AG540" s="36">
        <v>0</v>
      </c>
      <c r="AH540" s="36">
        <v>0</v>
      </c>
      <c r="AI540" s="36">
        <v>0</v>
      </c>
      <c r="AJ540" s="48">
        <f t="shared" ref="AJ540" si="6981">AVERAGE(AI537,AI538,AI539,AI540)</f>
        <v>6405</v>
      </c>
      <c r="AK540" s="48">
        <f t="shared" ref="AK540" si="6982">AVERAGE(AJ488,AJ436,AJ384)</f>
        <v>7504.166666666667</v>
      </c>
      <c r="AL540" s="45">
        <f t="shared" ref="AL540" si="6983">((AI540/AI488)-1)*100</f>
        <v>-100</v>
      </c>
      <c r="AM540" s="45">
        <f t="shared" ref="AM540" si="6984">((AJ540/AJ488)-1)*100</f>
        <v>-21.169230769230772</v>
      </c>
      <c r="AN540" s="45">
        <f t="shared" ref="AN540" si="6985">((AJ540/AK540)-1)*100</f>
        <v>-14.647418101054976</v>
      </c>
      <c r="AP540" s="45">
        <f t="shared" si="6916"/>
        <v>143200</v>
      </c>
      <c r="AQ540" s="45">
        <f t="shared" si="6917"/>
        <v>165588</v>
      </c>
      <c r="AR540" s="45">
        <f t="shared" si="6918"/>
        <v>29000</v>
      </c>
      <c r="AS540" s="45">
        <f t="shared" si="6919"/>
        <v>337788</v>
      </c>
      <c r="AT540" s="45">
        <f t="shared" si="6779"/>
        <v>425702</v>
      </c>
      <c r="AU540" s="48">
        <f t="shared" ref="AU540" si="6986">AVERAGE(AT488,AT436,AT384)</f>
        <v>604254.91666666663</v>
      </c>
      <c r="AV540" s="45">
        <f t="shared" ref="AV540" si="6987">((AS540/AS488)-1)*100</f>
        <v>-35.615524490986239</v>
      </c>
      <c r="AW540" s="45">
        <f t="shared" ref="AW540" si="6988">((AT540/AT488)-1)*100</f>
        <v>-32.709459002873309</v>
      </c>
      <c r="AX540" s="45">
        <f t="shared" ref="AX540" si="6989">((AT540/AU540)-1)*100</f>
        <v>-29.549269975599422</v>
      </c>
      <c r="AZ540" s="48">
        <f t="shared" si="6957"/>
        <v>124.2</v>
      </c>
      <c r="BA540" s="48">
        <f t="shared" si="6958"/>
        <v>114.1</v>
      </c>
      <c r="BB540" s="48">
        <f t="shared" si="6959"/>
        <v>99.488</v>
      </c>
      <c r="BC540" s="48">
        <f t="shared" si="6960"/>
        <v>0</v>
      </c>
      <c r="BD540" s="48">
        <f t="shared" si="6961"/>
        <v>337.78800000000001</v>
      </c>
      <c r="BE540" s="45">
        <f t="shared" ref="BE540" si="6990">BE539+AZ540</f>
        <v>828.68499999999995</v>
      </c>
      <c r="BF540" s="45">
        <f t="shared" ref="BF540" si="6991">BF539+BA540</f>
        <v>661.85</v>
      </c>
      <c r="BG540" s="45">
        <f t="shared" ref="BG540" si="6992">BG539+BB540</f>
        <v>2413.5349999999999</v>
      </c>
      <c r="BH540" s="45">
        <f t="shared" ref="BH540" si="6993">BH539+BC540</f>
        <v>45.97</v>
      </c>
      <c r="BI540" s="45">
        <f t="shared" ref="BI540" si="6994">BI539+BD540</f>
        <v>3950.04</v>
      </c>
      <c r="BJ540" s="45">
        <v>9</v>
      </c>
    </row>
    <row r="541" spans="1:62" x14ac:dyDescent="0.25">
      <c r="A541" s="33">
        <f t="shared" si="5469"/>
        <v>41342</v>
      </c>
      <c r="B541" s="45">
        <v>133300</v>
      </c>
      <c r="C541" s="45">
        <v>83404</v>
      </c>
      <c r="D541" s="48">
        <v>1400</v>
      </c>
      <c r="E541" s="45">
        <v>218104</v>
      </c>
      <c r="F541" s="48">
        <f t="shared" ref="F541" si="6995">AVERAGE(E538,E539,E540,E541)</f>
        <v>147753.75</v>
      </c>
      <c r="G541" s="48">
        <f t="shared" ref="G541" si="6996">AVERAGE(F489,F437,F385)</f>
        <v>371629.58333333331</v>
      </c>
      <c r="H541" s="45">
        <f t="shared" ref="H541" si="6997">((E541/E489)-1)*100</f>
        <v>-17.463008514664146</v>
      </c>
      <c r="I541" s="45">
        <f t="shared" ref="I541" si="6998">((F541/F489)-1)*100</f>
        <v>-52.444270283492543</v>
      </c>
      <c r="J541" s="45">
        <f t="shared" ref="J541" si="6999">((F541/G541)-1)*100</f>
        <v>-60.241660883204709</v>
      </c>
      <c r="L541" s="48">
        <v>99900</v>
      </c>
      <c r="M541" s="48">
        <v>33500</v>
      </c>
      <c r="N541" s="48">
        <v>25200</v>
      </c>
      <c r="O541" s="48">
        <v>158600</v>
      </c>
      <c r="P541" s="48">
        <f t="shared" ref="P541" si="7000">AVERAGE(O538,O539,O540,O541)</f>
        <v>125137.5</v>
      </c>
      <c r="Q541" s="48">
        <f t="shared" ref="Q541" si="7001">AVERAGE(P489,P437,P385)</f>
        <v>21322.75</v>
      </c>
      <c r="R541" s="45">
        <f t="shared" ref="R541" si="7002">((O541/O489)-1)*100</f>
        <v>304.40614003773777</v>
      </c>
      <c r="S541" s="45">
        <f t="shared" ref="S541" si="7003">((P541/P489)-1)*100</f>
        <v>247.608994569369</v>
      </c>
      <c r="T541" s="45">
        <f t="shared" ref="T541" si="7004">((P541/Q541)-1)*100</f>
        <v>486.87317536434091</v>
      </c>
      <c r="V541" s="45">
        <v>91600</v>
      </c>
      <c r="W541" s="45">
        <v>78711</v>
      </c>
      <c r="X541" s="45">
        <v>9800</v>
      </c>
      <c r="Y541" s="45">
        <v>180111</v>
      </c>
      <c r="Z541" s="48">
        <f t="shared" ref="Z541" si="7005">AVERAGE(Y538,Y539,Y540,Y541)</f>
        <v>165503.75</v>
      </c>
      <c r="AA541" s="48">
        <f t="shared" ref="AA541" si="7006">AVERAGE(Z489,Z437,Z385)</f>
        <v>208883.66666666666</v>
      </c>
      <c r="AB541" s="45">
        <f t="shared" ref="AB541" si="7007">((Y541/Y489)-1)*100</f>
        <v>-36.479985893140544</v>
      </c>
      <c r="AC541" s="45">
        <f t="shared" ref="AC541" si="7008">((Z541/Z489)-1)*100</f>
        <v>-26.239280147339826</v>
      </c>
      <c r="AD541" s="45">
        <f t="shared" ref="AD541" si="7009">((Z541/AA541)-1)*100</f>
        <v>-20.767500570492981</v>
      </c>
      <c r="AF541" s="36">
        <v>0</v>
      </c>
      <c r="AG541" s="36">
        <v>3500</v>
      </c>
      <c r="AH541" s="36">
        <v>0</v>
      </c>
      <c r="AI541" s="36">
        <v>3500</v>
      </c>
      <c r="AJ541" s="48">
        <f t="shared" ref="AJ541" si="7010">AVERAGE(AI538,AI539,AI540,AI541)</f>
        <v>3417.5</v>
      </c>
      <c r="AK541" s="48">
        <f t="shared" ref="AK541" si="7011">AVERAGE(AJ489,AJ437,AJ385)</f>
        <v>8262.5</v>
      </c>
      <c r="AL541" s="45">
        <f t="shared" ref="AL541" si="7012">((AI541/AI489)-1)*100</f>
        <v>-45.3125</v>
      </c>
      <c r="AM541" s="45">
        <f t="shared" ref="AM541" si="7013">((AJ541/AJ489)-1)*100</f>
        <v>-52.2027972027972</v>
      </c>
      <c r="AN541" s="45">
        <f t="shared" ref="AN541" si="7014">((AJ541/AK541)-1)*100</f>
        <v>-58.638426626323749</v>
      </c>
      <c r="AP541" s="45">
        <f t="shared" ref="AP541:AP542" si="7015">SUM(B541,L541,V541,AF541)</f>
        <v>324800</v>
      </c>
      <c r="AQ541" s="45">
        <f t="shared" ref="AQ541:AQ542" si="7016">SUM(C541,M541,W541,AG541)</f>
        <v>199115</v>
      </c>
      <c r="AR541" s="45">
        <f t="shared" ref="AR541:AR542" si="7017">SUM(D541,N541,X541,AH541)</f>
        <v>36400</v>
      </c>
      <c r="AS541" s="45">
        <f t="shared" ref="AS541:AS542" si="7018">SUM(E541,O541,Y541,AI541)</f>
        <v>560315</v>
      </c>
      <c r="AT541" s="45">
        <f t="shared" ref="AT541" si="7019">AVERAGE(AS538,AS539,AS540,AS541)</f>
        <v>441812.5</v>
      </c>
      <c r="AU541" s="48">
        <f t="shared" ref="AU541" si="7020">AVERAGE(AT489,AT437,AT385)</f>
        <v>610098.5</v>
      </c>
      <c r="AV541" s="45">
        <f t="shared" ref="AV541" si="7021">((AS541/AS489)-1)*100</f>
        <v>-5.5783612900181634</v>
      </c>
      <c r="AW541" s="45">
        <f t="shared" ref="AW541" si="7022">((AT541/AT489)-1)*100</f>
        <v>-23.591561931584557</v>
      </c>
      <c r="AX541" s="45">
        <f t="shared" ref="AX541" si="7023">((AT541/AU541)-1)*100</f>
        <v>-27.583414809248019</v>
      </c>
      <c r="AZ541" s="48">
        <f t="shared" ref="AZ541" si="7024">+E541/1000</f>
        <v>218.10400000000001</v>
      </c>
      <c r="BA541" s="48">
        <f t="shared" ref="BA541" si="7025">+O541/1000</f>
        <v>158.6</v>
      </c>
      <c r="BB541" s="48">
        <f t="shared" ref="BB541" si="7026">+Y541/1000</f>
        <v>180.11099999999999</v>
      </c>
      <c r="BC541" s="48">
        <f t="shared" ref="BC541" si="7027">+AI541/1000</f>
        <v>3.5</v>
      </c>
      <c r="BD541" s="48">
        <f t="shared" ref="BD541" si="7028">+AS541/1000</f>
        <v>560.31500000000005</v>
      </c>
      <c r="BE541" s="45">
        <f t="shared" ref="BE541" si="7029">BE540+AZ541</f>
        <v>1046.789</v>
      </c>
      <c r="BF541" s="45">
        <f t="shared" ref="BF541" si="7030">BF540+BA541</f>
        <v>820.45</v>
      </c>
      <c r="BG541" s="45">
        <f t="shared" ref="BG541" si="7031">BG540+BB541</f>
        <v>2593.6459999999997</v>
      </c>
      <c r="BH541" s="45">
        <f t="shared" ref="BH541" si="7032">BH540+BC541</f>
        <v>49.47</v>
      </c>
      <c r="BI541" s="45">
        <f t="shared" ref="BI541" si="7033">BI540+BD541</f>
        <v>4510.3549999999996</v>
      </c>
      <c r="BJ541" s="45">
        <v>10</v>
      </c>
    </row>
    <row r="542" spans="1:62" x14ac:dyDescent="0.25">
      <c r="A542" s="33">
        <f t="shared" si="5469"/>
        <v>41349</v>
      </c>
      <c r="B542" s="45">
        <v>85150</v>
      </c>
      <c r="C542" s="45">
        <v>86127</v>
      </c>
      <c r="D542" s="48">
        <v>1400</v>
      </c>
      <c r="E542" s="45">
        <v>172677</v>
      </c>
      <c r="F542" s="48">
        <f t="shared" ref="F542" si="7034">AVERAGE(E539,E540,E541,E542)</f>
        <v>156748</v>
      </c>
      <c r="G542" s="48">
        <f t="shared" ref="G542" si="7035">AVERAGE(F490,F438,F386)</f>
        <v>356649.66666666669</v>
      </c>
      <c r="H542" s="45">
        <f t="shared" ref="H542" si="7036">((E542/E490)-1)*100</f>
        <v>-13.607072455647062</v>
      </c>
      <c r="I542" s="45">
        <f t="shared" ref="I542" si="7037">((F542/F490)-1)*100</f>
        <v>-39.563074977444302</v>
      </c>
      <c r="J542" s="45">
        <f t="shared" ref="J542" si="7038">((F542/G542)-1)*100</f>
        <v>-56.049867797437081</v>
      </c>
      <c r="L542" s="36">
        <v>60450</v>
      </c>
      <c r="M542" s="36">
        <v>27350</v>
      </c>
      <c r="N542" s="48">
        <v>28000</v>
      </c>
      <c r="O542" s="36">
        <v>115800</v>
      </c>
      <c r="P542" s="48">
        <f t="shared" ref="P542" si="7039">AVERAGE(O539,O540,O541,O542)</f>
        <v>127462.5</v>
      </c>
      <c r="Q542" s="48">
        <f t="shared" ref="Q542" si="7040">AVERAGE(P490,P438,P386)</f>
        <v>21833</v>
      </c>
      <c r="R542" s="45">
        <f t="shared" ref="R542" si="7041">((O542/O490)-1)*100</f>
        <v>300</v>
      </c>
      <c r="S542" s="45">
        <f t="shared" ref="S542" si="7042">((P542/P490)-1)*100</f>
        <v>265.62015948597326</v>
      </c>
      <c r="T542" s="45">
        <f t="shared" ref="T542" si="7043">((P542/Q542)-1)*100</f>
        <v>483.80662300187788</v>
      </c>
      <c r="V542" s="45">
        <v>99600</v>
      </c>
      <c r="W542" s="45">
        <v>43200</v>
      </c>
      <c r="X542" s="45">
        <v>9800</v>
      </c>
      <c r="Y542" s="45">
        <v>152600</v>
      </c>
      <c r="Z542" s="48">
        <f t="shared" ref="Z542" si="7044">AVERAGE(Y539,Y540,Y541,Y542)</f>
        <v>154266.75</v>
      </c>
      <c r="AA542" s="48">
        <f t="shared" ref="AA542" si="7045">AVERAGE(Z490,Z438,Z386)</f>
        <v>184915.83333333334</v>
      </c>
      <c r="AB542" s="45">
        <f t="shared" ref="AB542" si="7046">((Y542/Y490)-1)*100</f>
        <v>17.204301075268823</v>
      </c>
      <c r="AC542" s="45">
        <f t="shared" ref="AC542" si="7047">((Z542/Z490)-1)*100</f>
        <v>-22.314768536994677</v>
      </c>
      <c r="AD542" s="45">
        <f t="shared" ref="AD542" si="7048">((Z542/AA542)-1)*100</f>
        <v>-16.574612774280194</v>
      </c>
      <c r="AF542" s="36">
        <v>0</v>
      </c>
      <c r="AG542" s="36">
        <v>1750</v>
      </c>
      <c r="AH542" s="36">
        <v>0</v>
      </c>
      <c r="AI542" s="36">
        <v>1750</v>
      </c>
      <c r="AJ542" s="48">
        <f t="shared" ref="AJ542" si="7049">AVERAGE(AI539,AI540,AI541,AI542)</f>
        <v>2175</v>
      </c>
      <c r="AK542" s="48">
        <f t="shared" ref="AK542" si="7050">AVERAGE(AJ490,AJ438,AJ386)</f>
        <v>7854.166666666667</v>
      </c>
      <c r="AL542" s="45">
        <f t="shared" ref="AL542" si="7051">((AI542/AI490)-1)*100</f>
        <v>-76.973684210526315</v>
      </c>
      <c r="AM542" s="45">
        <f t="shared" ref="AM542" si="7052">((AJ542/AJ490)-1)*100</f>
        <v>-68.014705882352942</v>
      </c>
      <c r="AN542" s="45">
        <f t="shared" ref="AN542" si="7053">((AJ542/AK542)-1)*100</f>
        <v>-72.307692307692307</v>
      </c>
      <c r="AP542" s="41">
        <f t="shared" si="7015"/>
        <v>245200</v>
      </c>
      <c r="AQ542" s="41">
        <f t="shared" si="7016"/>
        <v>158427</v>
      </c>
      <c r="AR542" s="41">
        <f t="shared" si="7017"/>
        <v>39200</v>
      </c>
      <c r="AS542" s="41">
        <f t="shared" si="7018"/>
        <v>442827</v>
      </c>
      <c r="AT542" s="45">
        <f t="shared" ref="AT542" si="7054">AVERAGE(AS539,AS540,AS541,AS542)</f>
        <v>440652.25</v>
      </c>
      <c r="AU542" s="48">
        <f t="shared" ref="AU542" si="7055">AVERAGE(AT490,AT438,AT386)</f>
        <v>571252.66666666663</v>
      </c>
      <c r="AV542" s="45">
        <f t="shared" ref="AV542" si="7056">((AS542/AS490)-1)*100</f>
        <v>20.78505498821681</v>
      </c>
      <c r="AW542" s="45">
        <f t="shared" ref="AW542" si="7057">((AT542/AT490)-1)*100</f>
        <v>-11.798856783712141</v>
      </c>
      <c r="AX542" s="45">
        <f t="shared" ref="AX542" si="7058">((AT542/AU542)-1)*100</f>
        <v>-22.862110636390899</v>
      </c>
      <c r="AZ542" s="48">
        <f t="shared" ref="AZ542" si="7059">+E542/1000</f>
        <v>172.67699999999999</v>
      </c>
      <c r="BA542" s="48">
        <f t="shared" ref="BA542" si="7060">+O542/1000</f>
        <v>115.8</v>
      </c>
      <c r="BB542" s="48">
        <f t="shared" ref="BB542" si="7061">+Y542/1000</f>
        <v>152.6</v>
      </c>
      <c r="BC542" s="48">
        <f t="shared" ref="BC542" si="7062">+AI542/1000</f>
        <v>1.75</v>
      </c>
      <c r="BD542" s="48">
        <f t="shared" ref="BD542" si="7063">+AS542/1000</f>
        <v>442.827</v>
      </c>
      <c r="BE542" s="45">
        <f t="shared" ref="BE542" si="7064">BE541+AZ542</f>
        <v>1219.4659999999999</v>
      </c>
      <c r="BF542" s="45">
        <f t="shared" ref="BF542" si="7065">BF541+BA542</f>
        <v>936.25</v>
      </c>
      <c r="BG542" s="45">
        <f t="shared" ref="BG542" si="7066">BG541+BB542</f>
        <v>2746.2459999999996</v>
      </c>
      <c r="BH542" s="45">
        <f t="shared" ref="BH542" si="7067">BH541+BC542</f>
        <v>51.22</v>
      </c>
      <c r="BI542" s="45">
        <f t="shared" ref="BI542" si="7068">BI541+BD542</f>
        <v>4953.1819999999998</v>
      </c>
      <c r="BJ542" s="45">
        <v>11</v>
      </c>
    </row>
    <row r="543" spans="1:62" x14ac:dyDescent="0.25">
      <c r="A543" s="33">
        <f t="shared" si="5469"/>
        <v>41356</v>
      </c>
      <c r="B543" s="45">
        <v>120100</v>
      </c>
      <c r="C543" s="45">
        <v>26000</v>
      </c>
      <c r="D543" s="48">
        <v>0</v>
      </c>
      <c r="E543" s="45">
        <v>146100</v>
      </c>
      <c r="F543" s="48">
        <f t="shared" ref="F543" si="7069">AVERAGE(E540,E541,E542,E543)</f>
        <v>165270.25</v>
      </c>
      <c r="G543" s="48">
        <f t="shared" ref="G543" si="7070">AVERAGE(F491,F439,F387)</f>
        <v>383479.25</v>
      </c>
      <c r="H543" s="45">
        <f t="shared" ref="H543" si="7071">((E543/E491)-1)*100</f>
        <v>-73.253221146980962</v>
      </c>
      <c r="I543" s="45">
        <f t="shared" ref="I543" si="7072">((F543/F491)-1)*100</f>
        <v>-48.75571485933191</v>
      </c>
      <c r="J543" s="45">
        <f t="shared" ref="J543" si="7073">((F543/G543)-1)*100</f>
        <v>-56.902426924012182</v>
      </c>
      <c r="L543" s="36">
        <v>47900</v>
      </c>
      <c r="M543" s="36">
        <v>32600</v>
      </c>
      <c r="N543" s="48">
        <v>33600</v>
      </c>
      <c r="O543" s="36">
        <v>114100</v>
      </c>
      <c r="P543" s="48">
        <f t="shared" ref="P543" si="7074">AVERAGE(O540,O541,O542,O543)</f>
        <v>125650</v>
      </c>
      <c r="Q543" s="48">
        <f t="shared" ref="Q543" si="7075">AVERAGE(P491,P439,P387)</f>
        <v>25309.666666666668</v>
      </c>
      <c r="R543" s="45">
        <f t="shared" ref="R543" si="7076">((O543/O491)-1)*100</f>
        <v>172.64038231780168</v>
      </c>
      <c r="S543" s="45">
        <f t="shared" ref="S543" si="7077">((P543/P491)-1)*100</f>
        <v>227.81539023467565</v>
      </c>
      <c r="T543" s="45">
        <f t="shared" ref="T543" si="7078">((P543/Q543)-1)*100</f>
        <v>396.45063151101681</v>
      </c>
      <c r="V543" s="45">
        <v>54650</v>
      </c>
      <c r="W543" s="45">
        <v>41635</v>
      </c>
      <c r="X543" s="45">
        <v>9800</v>
      </c>
      <c r="Y543" s="45">
        <v>106085</v>
      </c>
      <c r="Z543" s="48">
        <f t="shared" ref="Z543" si="7079">AVERAGE(Y540,Y541,Y542,Y543)</f>
        <v>134571</v>
      </c>
      <c r="AA543" s="48">
        <f t="shared" ref="AA543" si="7080">AVERAGE(Z491,Z439,Z387)</f>
        <v>175897.91666666666</v>
      </c>
      <c r="AB543" s="45">
        <f t="shared" ref="AB543" si="7081">((Y543/Y491)-1)*100</f>
        <v>-34.410164461481386</v>
      </c>
      <c r="AC543" s="45">
        <f t="shared" ref="AC543" si="7082">((Z543/Z491)-1)*100</f>
        <v>-29.950340433506149</v>
      </c>
      <c r="AD543" s="45">
        <f t="shared" ref="AD543" si="7083">((Z543/AA543)-1)*100</f>
        <v>-23.494830097949805</v>
      </c>
      <c r="AF543" s="36">
        <v>4800</v>
      </c>
      <c r="AG543" s="36">
        <v>0</v>
      </c>
      <c r="AH543" s="36">
        <v>0</v>
      </c>
      <c r="AI543" s="36">
        <v>4800</v>
      </c>
      <c r="AJ543" s="48">
        <f t="shared" ref="AJ543" si="7084">AVERAGE(AI540,AI541,AI542,AI543)</f>
        <v>2512.5</v>
      </c>
      <c r="AK543" s="48">
        <f t="shared" ref="AK543" si="7085">AVERAGE(AJ491,AJ439,AJ387)</f>
        <v>10533.333333333334</v>
      </c>
      <c r="AL543" s="45">
        <f t="shared" ref="AL543" si="7086">((AI543/AI491)-1)*100</f>
        <v>-82.122905027932958</v>
      </c>
      <c r="AM543" s="45">
        <f t="shared" ref="AM543" si="7087">((AJ543/AJ491)-1)*100</f>
        <v>-79.717457114026232</v>
      </c>
      <c r="AN543" s="45">
        <f t="shared" ref="AN543" si="7088">((AJ543/AK543)-1)*100</f>
        <v>-76.14715189873418</v>
      </c>
      <c r="AP543" s="41">
        <f t="shared" ref="AP543" si="7089">SUM(B543,L543,V543,AF543)</f>
        <v>227450</v>
      </c>
      <c r="AQ543" s="41">
        <f t="shared" ref="AQ543" si="7090">SUM(C543,M543,W543,AG543)</f>
        <v>100235</v>
      </c>
      <c r="AR543" s="41">
        <f t="shared" ref="AR543" si="7091">SUM(D543,N543,X543,AH543)</f>
        <v>43400</v>
      </c>
      <c r="AS543" s="41">
        <f t="shared" ref="AS543" si="7092">SUM(E543,O543,Y543,AI543)</f>
        <v>371085</v>
      </c>
      <c r="AT543" s="45">
        <f t="shared" ref="AT543" si="7093">AVERAGE(AS540,AS541,AS542,AS543)</f>
        <v>428003.75</v>
      </c>
      <c r="AU543" s="48">
        <f t="shared" ref="AU543" si="7094">AVERAGE(AT491,AT439,AT387)</f>
        <v>595220.16666666663</v>
      </c>
      <c r="AV543" s="45">
        <f t="shared" ref="AV543" si="7095">((AS543/AS491)-1)*100</f>
        <v>-52.22126658031555</v>
      </c>
      <c r="AW543" s="45">
        <f t="shared" ref="AW543" si="7096">((AT543/AT491)-1)*100</f>
        <v>-24.292615322297483</v>
      </c>
      <c r="AX543" s="45">
        <f t="shared" ref="AX543" si="7097">((AT543/AU543)-1)*100</f>
        <v>-28.093204167309516</v>
      </c>
      <c r="AZ543" s="48">
        <f t="shared" ref="AZ543" si="7098">+E543/1000</f>
        <v>146.1</v>
      </c>
      <c r="BA543" s="48">
        <f t="shared" ref="BA543" si="7099">+O543/1000</f>
        <v>114.1</v>
      </c>
      <c r="BB543" s="48">
        <f t="shared" ref="BB543" si="7100">+Y543/1000</f>
        <v>106.08499999999999</v>
      </c>
      <c r="BC543" s="48">
        <f t="shared" ref="BC543" si="7101">+AI543/1000</f>
        <v>4.8</v>
      </c>
      <c r="BD543" s="48">
        <f t="shared" ref="BD543" si="7102">+AS543/1000</f>
        <v>371.08499999999998</v>
      </c>
      <c r="BE543" s="45">
        <f t="shared" ref="BE543" si="7103">BE542+AZ543</f>
        <v>1365.5659999999998</v>
      </c>
      <c r="BF543" s="45">
        <f t="shared" ref="BF543" si="7104">BF542+BA543</f>
        <v>1050.3499999999999</v>
      </c>
      <c r="BG543" s="45">
        <f t="shared" ref="BG543" si="7105">BG542+BB543</f>
        <v>2852.3309999999997</v>
      </c>
      <c r="BH543" s="45">
        <f t="shared" ref="BH543" si="7106">BH542+BC543</f>
        <v>56.019999999999996</v>
      </c>
      <c r="BI543" s="45">
        <f t="shared" ref="BI543" si="7107">BI542+BD543</f>
        <v>5324.2669999999998</v>
      </c>
      <c r="BJ543" s="45">
        <v>12</v>
      </c>
    </row>
    <row r="544" spans="1:62" x14ac:dyDescent="0.25">
      <c r="A544" s="33">
        <f t="shared" si="5469"/>
        <v>41363</v>
      </c>
      <c r="B544" s="45">
        <v>138610</v>
      </c>
      <c r="C544" s="45">
        <v>55177</v>
      </c>
      <c r="D544" s="48">
        <v>0</v>
      </c>
      <c r="E544" s="45">
        <v>193787</v>
      </c>
      <c r="F544" s="48">
        <f t="shared" ref="F544" si="7108">AVERAGE(E541,E542,E543,E544)</f>
        <v>182667</v>
      </c>
      <c r="G544" s="48">
        <f t="shared" ref="G544" si="7109">AVERAGE(F492,F440,F388)</f>
        <v>407061.08333333331</v>
      </c>
      <c r="H544" s="45">
        <f t="shared" ref="H544" si="7110">((E544/E492)-1)*100</f>
        <v>-61.847695548599212</v>
      </c>
      <c r="I544" s="45">
        <f t="shared" ref="I544" si="7111">((F544/F492)-1)*100</f>
        <v>-51.875533495621383</v>
      </c>
      <c r="J544" s="45">
        <f t="shared" ref="J544" si="7112">((F544/G544)-1)*100</f>
        <v>-55.125408082693575</v>
      </c>
      <c r="L544" s="36">
        <v>53200</v>
      </c>
      <c r="M544" s="36">
        <v>6800</v>
      </c>
      <c r="N544" s="48">
        <v>25200</v>
      </c>
      <c r="O544" s="36">
        <v>85200</v>
      </c>
      <c r="P544" s="48">
        <f t="shared" ref="P544" si="7113">AVERAGE(O541,O542,O543,O544)</f>
        <v>118425</v>
      </c>
      <c r="Q544" s="48">
        <f t="shared" ref="Q544" si="7114">AVERAGE(P492,P440,P388)</f>
        <v>28633.25</v>
      </c>
      <c r="R544" s="45">
        <f t="shared" ref="R544" si="7115">((O544/O492)-1)*100</f>
        <v>80.317460317460316</v>
      </c>
      <c r="S544" s="45">
        <f t="shared" ref="S544" si="7116">((P544/P492)-1)*100</f>
        <v>201.20558537019608</v>
      </c>
      <c r="T544" s="45">
        <f t="shared" ref="T544" si="7117">((P544/Q544)-1)*100</f>
        <v>313.59258903547448</v>
      </c>
      <c r="V544" s="45">
        <v>40500</v>
      </c>
      <c r="W544" s="45">
        <v>12386</v>
      </c>
      <c r="X544" s="45">
        <v>8400</v>
      </c>
      <c r="Y544" s="45">
        <v>61286</v>
      </c>
      <c r="Z544" s="48">
        <f t="shared" ref="Z544" si="7118">AVERAGE(Y541,Y542,Y543,Y544)</f>
        <v>125020.5</v>
      </c>
      <c r="AA544" s="48">
        <f t="shared" ref="AA544" si="7119">AVERAGE(Z492,Z440,Z388)</f>
        <v>176443.25</v>
      </c>
      <c r="AB544" s="45">
        <f t="shared" ref="AB544" si="7120">((Y544/Y492)-1)*100</f>
        <v>-73.926398638587543</v>
      </c>
      <c r="AC544" s="45">
        <f t="shared" ref="AC544" si="7121">((Z544/Z492)-1)*100</f>
        <v>-38.302613072766299</v>
      </c>
      <c r="AD544" s="45">
        <f t="shared" ref="AD544" si="7122">((Z544/AA544)-1)*100</f>
        <v>-29.144073236012147</v>
      </c>
      <c r="AF544" s="36">
        <v>0</v>
      </c>
      <c r="AG544" s="36">
        <v>20800</v>
      </c>
      <c r="AH544" s="36">
        <v>0</v>
      </c>
      <c r="AI544" s="36">
        <v>20800</v>
      </c>
      <c r="AJ544" s="48">
        <f t="shared" ref="AJ544" si="7123">AVERAGE(AI541,AI542,AI543,AI544)</f>
        <v>7712.5</v>
      </c>
      <c r="AK544" s="48">
        <f t="shared" ref="AK544" si="7124">AVERAGE(AJ492,AJ440,AJ388)</f>
        <v>10408.333333333334</v>
      </c>
      <c r="AL544" s="45">
        <f t="shared" ref="AL544" si="7125">((AI544/AI492)-1)*100</f>
        <v>271.42857142857144</v>
      </c>
      <c r="AM544" s="45">
        <f t="shared" ref="AM544" si="7126">((AJ544/AJ492)-1)*100</f>
        <v>-33.584499461786862</v>
      </c>
      <c r="AN544" s="45">
        <f t="shared" ref="AN544" si="7127">((AJ544/AK544)-1)*100</f>
        <v>-25.900720576461179</v>
      </c>
      <c r="AP544" s="41">
        <f t="shared" ref="AP544" si="7128">SUM(B544,L544,V544,AF544)</f>
        <v>232310</v>
      </c>
      <c r="AQ544" s="41">
        <f t="shared" ref="AQ544" si="7129">SUM(C544,M544,W544,AG544)</f>
        <v>95163</v>
      </c>
      <c r="AR544" s="41">
        <f t="shared" ref="AR544" si="7130">SUM(D544,N544,X544,AH544)</f>
        <v>33600</v>
      </c>
      <c r="AS544" s="41">
        <f t="shared" ref="AS544" si="7131">SUM(E544,O544,Y544,AI544)</f>
        <v>361073</v>
      </c>
      <c r="AT544" s="45">
        <f t="shared" ref="AT544" si="7132">AVERAGE(AS541,AS542,AS543,AS544)</f>
        <v>433825</v>
      </c>
      <c r="AU544" s="48">
        <f t="shared" ref="AU544" si="7133">AVERAGE(AT492,AT440,AT388)</f>
        <v>622545.91666666663</v>
      </c>
      <c r="AV544" s="45">
        <f t="shared" ref="AV544" si="7134">((AS544/AS492)-1)*100</f>
        <v>-54.629380646620504</v>
      </c>
      <c r="AW544" s="45">
        <f t="shared" ref="AW544" si="7135">((AT544/AT492)-1)*100</f>
        <v>-31.480020501108374</v>
      </c>
      <c r="AX544" s="45">
        <f t="shared" ref="AX544" si="7136">((AT544/AU544)-1)*100</f>
        <v>-30.31437707874559</v>
      </c>
      <c r="AZ544" s="48">
        <f t="shared" ref="AZ544" si="7137">+E544/1000</f>
        <v>193.78700000000001</v>
      </c>
      <c r="BA544" s="48">
        <f t="shared" ref="BA544" si="7138">+O544/1000</f>
        <v>85.2</v>
      </c>
      <c r="BB544" s="48">
        <f t="shared" ref="BB544" si="7139">+Y544/1000</f>
        <v>61.286000000000001</v>
      </c>
      <c r="BC544" s="48">
        <f t="shared" ref="BC544" si="7140">+AI544/1000</f>
        <v>20.8</v>
      </c>
      <c r="BD544" s="48">
        <f t="shared" ref="BD544" si="7141">+AS544/1000</f>
        <v>361.07299999999998</v>
      </c>
      <c r="BE544" s="45">
        <f t="shared" ref="BE544" si="7142">BE543+AZ544</f>
        <v>1559.3529999999998</v>
      </c>
      <c r="BF544" s="45">
        <f t="shared" ref="BF544" si="7143">BF543+BA544</f>
        <v>1135.55</v>
      </c>
      <c r="BG544" s="45">
        <f t="shared" ref="BG544" si="7144">BG543+BB544</f>
        <v>2913.6169999999997</v>
      </c>
      <c r="BH544" s="45">
        <f t="shared" ref="BH544" si="7145">BH543+BC544</f>
        <v>76.819999999999993</v>
      </c>
      <c r="BI544" s="45">
        <f t="shared" ref="BI544" si="7146">BI543+BD544</f>
        <v>5685.34</v>
      </c>
      <c r="BJ544" s="45">
        <v>13</v>
      </c>
    </row>
    <row r="545" spans="1:63" x14ac:dyDescent="0.25">
      <c r="A545" s="33">
        <f t="shared" si="5469"/>
        <v>41370</v>
      </c>
      <c r="B545" s="45">
        <v>84800</v>
      </c>
      <c r="C545" s="45">
        <v>57300</v>
      </c>
      <c r="D545" s="48">
        <v>0</v>
      </c>
      <c r="E545" s="45">
        <v>142100</v>
      </c>
      <c r="F545" s="48">
        <f t="shared" ref="F545" si="7147">AVERAGE(E542,E543,E544,E545)</f>
        <v>163666</v>
      </c>
      <c r="G545" s="48">
        <f t="shared" ref="G545" si="7148">AVERAGE(F493,F441,F389)</f>
        <v>388866.25</v>
      </c>
      <c r="H545" s="45">
        <f t="shared" ref="H545" si="7149">((E545/E493)-1)*100</f>
        <v>-63.462922966162708</v>
      </c>
      <c r="I545" s="45">
        <f t="shared" ref="I545" si="7150">((F545/F493)-1)*100</f>
        <v>-60.153333195370791</v>
      </c>
      <c r="J545" s="45">
        <f t="shared" ref="J545" si="7151">((F545/G545)-1)*100</f>
        <v>-57.912007020408687</v>
      </c>
      <c r="L545" s="36">
        <v>12500</v>
      </c>
      <c r="M545" s="36">
        <v>11850</v>
      </c>
      <c r="N545" s="48">
        <v>26600</v>
      </c>
      <c r="O545" s="36">
        <v>50950</v>
      </c>
      <c r="P545" s="48">
        <f t="shared" ref="P545" si="7152">AVERAGE(O542,O543,O544,O545)</f>
        <v>91512.5</v>
      </c>
      <c r="Q545" s="48">
        <f t="shared" ref="Q545" si="7153">AVERAGE(P493,P441,P389)</f>
        <v>29513.5</v>
      </c>
      <c r="R545" s="45">
        <f t="shared" ref="R545" si="7154">((O545/O493)-1)*100</f>
        <v>31.145431145431136</v>
      </c>
      <c r="S545" s="45">
        <f t="shared" ref="S545" si="7155">((P545/P493)-1)*100</f>
        <v>133.30146590184833</v>
      </c>
      <c r="T545" s="45">
        <f t="shared" ref="T545" si="7156">((P545/Q545)-1)*100</f>
        <v>210.0699679807546</v>
      </c>
      <c r="V545" s="45">
        <v>47300</v>
      </c>
      <c r="W545" s="45">
        <v>38500</v>
      </c>
      <c r="X545" s="45">
        <v>1400</v>
      </c>
      <c r="Y545" s="45">
        <v>87200</v>
      </c>
      <c r="Z545" s="48">
        <f t="shared" ref="Z545" si="7157">AVERAGE(Y542,Y543,Y544,Y545)</f>
        <v>101792.75</v>
      </c>
      <c r="AA545" s="48">
        <f t="shared" ref="AA545" si="7158">AVERAGE(Z493,Z441,Z389)</f>
        <v>155320.83333333334</v>
      </c>
      <c r="AB545" s="45">
        <f t="shared" ref="AB545" si="7159">((Y545/Y493)-1)*100</f>
        <v>-59.838617564156891</v>
      </c>
      <c r="AC545" s="45">
        <f t="shared" ref="AC545" si="7160">((Z545/Z493)-1)*100</f>
        <v>-45.281099401435796</v>
      </c>
      <c r="AD545" s="45">
        <f t="shared" ref="AD545" si="7161">((Z545/AA545)-1)*100</f>
        <v>-34.462912788046253</v>
      </c>
      <c r="AF545" s="36">
        <v>4800</v>
      </c>
      <c r="AG545" s="36">
        <v>1750</v>
      </c>
      <c r="AH545" s="36">
        <v>1400</v>
      </c>
      <c r="AI545" s="36">
        <v>7950</v>
      </c>
      <c r="AJ545" s="48">
        <f t="shared" ref="AJ545" si="7162">AVERAGE(AI542,AI543,AI544,AI545)</f>
        <v>8825</v>
      </c>
      <c r="AK545" s="48">
        <f t="shared" ref="AK545" si="7163">AVERAGE(AJ493,AJ441,AJ389)</f>
        <v>9358.3333333333339</v>
      </c>
      <c r="AL545" s="45">
        <f t="shared" ref="AL545" si="7164">((AI545/AI493)-1)*100</f>
        <v>127.14285714285714</v>
      </c>
      <c r="AM545" s="45">
        <f t="shared" ref="AM545" si="7165">((AJ545/AJ493)-1)*100</f>
        <v>-18.943742824339836</v>
      </c>
      <c r="AN545" s="45">
        <f t="shared" ref="AN545" si="7166">((AJ545/AK545)-1)*100</f>
        <v>-5.6990204808548555</v>
      </c>
      <c r="AP545" s="41">
        <f t="shared" ref="AP545" si="7167">SUM(B545,L545,V545,AF545)</f>
        <v>149400</v>
      </c>
      <c r="AQ545" s="41">
        <f t="shared" ref="AQ545" si="7168">SUM(C545,M545,W545,AG545)</f>
        <v>109400</v>
      </c>
      <c r="AR545" s="41">
        <f t="shared" ref="AR545" si="7169">SUM(D545,N545,X545,AH545)</f>
        <v>29400</v>
      </c>
      <c r="AS545" s="41">
        <f t="shared" ref="AS545" si="7170">SUM(E545,O545,Y545,AI545)</f>
        <v>288200</v>
      </c>
      <c r="AT545" s="45">
        <f t="shared" ref="AT545" si="7171">AVERAGE(AS542,AS543,AS544,AS545)</f>
        <v>365796.25</v>
      </c>
      <c r="AU545" s="48">
        <f t="shared" ref="AU545" si="7172">AVERAGE(AT493,AT441,AT389)</f>
        <v>583058.91666666663</v>
      </c>
      <c r="AV545" s="45">
        <f t="shared" ref="AV545" si="7173">((AS545/AS493)-1)*100</f>
        <v>-55.551717011570126</v>
      </c>
      <c r="AW545" s="45">
        <f t="shared" ref="AW545" si="7174">((AT545/AT493)-1)*100</f>
        <v>-43.452268231922275</v>
      </c>
      <c r="AX545" s="45">
        <f t="shared" ref="AX545" si="7175">((AT545/AU545)-1)*100</f>
        <v>-37.262557943329625</v>
      </c>
      <c r="AZ545" s="48">
        <f t="shared" ref="AZ545" si="7176">+E545/1000</f>
        <v>142.1</v>
      </c>
      <c r="BA545" s="48">
        <f t="shared" ref="BA545" si="7177">+O545/1000</f>
        <v>50.95</v>
      </c>
      <c r="BB545" s="48">
        <f t="shared" ref="BB545" si="7178">+Y545/1000</f>
        <v>87.2</v>
      </c>
      <c r="BC545" s="48">
        <f t="shared" ref="BC545" si="7179">+AI545/1000</f>
        <v>7.95</v>
      </c>
      <c r="BD545" s="48">
        <f t="shared" ref="BD545" si="7180">+AS545/1000</f>
        <v>288.2</v>
      </c>
      <c r="BE545" s="45">
        <f t="shared" ref="BE545" si="7181">BE544+AZ545</f>
        <v>1701.4529999999997</v>
      </c>
      <c r="BF545" s="45">
        <f t="shared" ref="BF545" si="7182">BF544+BA545</f>
        <v>1186.5</v>
      </c>
      <c r="BG545" s="45">
        <f t="shared" ref="BG545" si="7183">BG544+BB545</f>
        <v>3000.8169999999996</v>
      </c>
      <c r="BH545" s="45">
        <f t="shared" ref="BH545" si="7184">BH544+BC545</f>
        <v>84.77</v>
      </c>
      <c r="BI545" s="45">
        <f t="shared" ref="BI545" si="7185">BI544+BD545</f>
        <v>5973.54</v>
      </c>
      <c r="BJ545" s="45">
        <v>14</v>
      </c>
    </row>
    <row r="546" spans="1:63" x14ac:dyDescent="0.25">
      <c r="A546" s="33">
        <f t="shared" si="5469"/>
        <v>41377</v>
      </c>
      <c r="B546" s="45">
        <v>127100</v>
      </c>
      <c r="C546" s="45">
        <v>43500</v>
      </c>
      <c r="D546" s="48">
        <v>0</v>
      </c>
      <c r="E546" s="45">
        <v>170600</v>
      </c>
      <c r="F546" s="48">
        <f t="shared" ref="F546" si="7186">AVERAGE(E543,E544,E545,E546)</f>
        <v>163146.75</v>
      </c>
      <c r="G546" s="48">
        <f t="shared" ref="G546" si="7187">AVERAGE(F494,F442,F390)</f>
        <v>401321.83333333331</v>
      </c>
      <c r="H546" s="45">
        <f t="shared" ref="H546" si="7188">((E546/E494)-1)*100</f>
        <v>-30.503503340394332</v>
      </c>
      <c r="I546" s="45">
        <f t="shared" ref="I546" si="7189">((F546/F494)-1)*100</f>
        <v>-61.352545713399074</v>
      </c>
      <c r="J546" s="45">
        <f t="shared" ref="J546" si="7190">((F546/G546)-1)*100</f>
        <v>-59.347651573072483</v>
      </c>
      <c r="L546" s="36">
        <v>30100</v>
      </c>
      <c r="M546" s="36">
        <v>20850</v>
      </c>
      <c r="N546" s="48">
        <v>33600</v>
      </c>
      <c r="O546" s="36">
        <v>84550</v>
      </c>
      <c r="P546" s="48">
        <f t="shared" ref="P546" si="7191">AVERAGE(O543,O544,O545,O546)</f>
        <v>83700</v>
      </c>
      <c r="Q546" s="48">
        <f t="shared" ref="Q546" si="7192">AVERAGE(P494,P442,P390)</f>
        <v>31366.666666666668</v>
      </c>
      <c r="R546" s="45">
        <f t="shared" ref="R546" si="7193">((O546/O494)-1)*100</f>
        <v>57.931111775254031</v>
      </c>
      <c r="S546" s="45">
        <f t="shared" ref="S546" si="7194">((P546/P494)-1)*100</f>
        <v>84.477039551260162</v>
      </c>
      <c r="T546" s="45">
        <f t="shared" ref="T546" si="7195">((P546/Q546)-1)*100</f>
        <v>166.84378320935176</v>
      </c>
      <c r="V546" s="45">
        <v>53000</v>
      </c>
      <c r="W546" s="45">
        <v>29450</v>
      </c>
      <c r="X546" s="36">
        <v>0</v>
      </c>
      <c r="Y546" s="45">
        <v>82450</v>
      </c>
      <c r="Z546" s="48">
        <f t="shared" ref="Z546" si="7196">AVERAGE(Y543,Y544,Y545,Y546)</f>
        <v>84255.25</v>
      </c>
      <c r="AA546" s="48">
        <f t="shared" ref="AA546" si="7197">AVERAGE(Z494,Z442,Z390)</f>
        <v>148499.5</v>
      </c>
      <c r="AB546" s="45">
        <f t="shared" ref="AB546" si="7198">((Y546/Y494)-1)*100</f>
        <v>-47.052741762511161</v>
      </c>
      <c r="AC546" s="45">
        <f t="shared" ref="AC546" si="7199">((Z546/Z494)-1)*100</f>
        <v>-56.210281497073289</v>
      </c>
      <c r="AD546" s="45">
        <f t="shared" ref="AD546" si="7200">((Z546/AA546)-1)*100</f>
        <v>-43.262266876319444</v>
      </c>
      <c r="AF546" s="36">
        <v>0</v>
      </c>
      <c r="AG546" s="36">
        <v>0</v>
      </c>
      <c r="AH546" s="36">
        <v>0</v>
      </c>
      <c r="AI546" s="36">
        <v>0</v>
      </c>
      <c r="AJ546" s="48">
        <f t="shared" ref="AJ546" si="7201">AVERAGE(AI543,AI544,AI545,AI546)</f>
        <v>8387.5</v>
      </c>
      <c r="AK546" s="48">
        <f t="shared" ref="AK546" si="7202">AVERAGE(AJ494,AJ442,AJ390)</f>
        <v>8475</v>
      </c>
      <c r="AL546" s="45">
        <f t="shared" ref="AL546" si="7203">((AI546/AI494)-1)*100</f>
        <v>-100</v>
      </c>
      <c r="AM546" s="45">
        <f t="shared" ref="AM546" si="7204">((AJ546/AJ494)-1)*100</f>
        <v>-20.965842167255598</v>
      </c>
      <c r="AN546" s="45">
        <f t="shared" ref="AN546" si="7205">((AJ546/AK546)-1)*100</f>
        <v>-1.0324483775811188</v>
      </c>
      <c r="AP546" s="41">
        <f t="shared" ref="AP546" si="7206">SUM(B546,L546,V546,AF546)</f>
        <v>210200</v>
      </c>
      <c r="AQ546" s="41">
        <f t="shared" ref="AQ546" si="7207">SUM(C546,M546,W546,AG546)</f>
        <v>93800</v>
      </c>
      <c r="AR546" s="41">
        <f t="shared" ref="AR546" si="7208">SUM(D546,N546,X546,AH546)</f>
        <v>33600</v>
      </c>
      <c r="AS546" s="41">
        <f t="shared" ref="AS546" si="7209">SUM(E546,O546,Y546,AI546)</f>
        <v>337600</v>
      </c>
      <c r="AT546" s="45">
        <f t="shared" ref="AT546" si="7210">AVERAGE(AS543,AS544,AS545,AS546)</f>
        <v>339489.5</v>
      </c>
      <c r="AU546" s="48">
        <f t="shared" ref="AU546" si="7211">AVERAGE(AT494,AT442,AT390)</f>
        <v>589663</v>
      </c>
      <c r="AV546" s="45">
        <f t="shared" ref="AV546" si="7212">((AS546/AS494)-1)*100</f>
        <v>-26.805525142172026</v>
      </c>
      <c r="AW546" s="45">
        <f t="shared" ref="AW546" si="7213">((AT546/AT494)-1)*100</f>
        <v>-49.370259140572713</v>
      </c>
      <c r="AX546" s="45">
        <f t="shared" ref="AX546" si="7214">((AT546/AU546)-1)*100</f>
        <v>-42.426521589450253</v>
      </c>
      <c r="AZ546" s="48">
        <f t="shared" ref="AZ546" si="7215">+E546/1000</f>
        <v>170.6</v>
      </c>
      <c r="BA546" s="48">
        <f t="shared" ref="BA546" si="7216">+O546/1000</f>
        <v>84.55</v>
      </c>
      <c r="BB546" s="48">
        <f t="shared" ref="BB546" si="7217">+Y546/1000</f>
        <v>82.45</v>
      </c>
      <c r="BC546" s="48">
        <f t="shared" ref="BC546" si="7218">+AI546/1000</f>
        <v>0</v>
      </c>
      <c r="BD546" s="48">
        <f t="shared" ref="BD546" si="7219">+AS546/1000</f>
        <v>337.6</v>
      </c>
      <c r="BE546" s="45">
        <f t="shared" ref="BE546" si="7220">BE545+AZ546</f>
        <v>1872.0529999999997</v>
      </c>
      <c r="BF546" s="45">
        <f t="shared" ref="BF546" si="7221">BF545+BA546</f>
        <v>1271.05</v>
      </c>
      <c r="BG546" s="45">
        <f t="shared" ref="BG546" si="7222">BG545+BB546</f>
        <v>3083.2669999999994</v>
      </c>
      <c r="BH546" s="45">
        <f t="shared" ref="BH546" si="7223">BH545+BC546</f>
        <v>84.77</v>
      </c>
      <c r="BI546" s="45">
        <f t="shared" ref="BI546" si="7224">BI545+BD546</f>
        <v>6311.14</v>
      </c>
      <c r="BJ546" s="45">
        <v>15</v>
      </c>
    </row>
    <row r="547" spans="1:63" x14ac:dyDescent="0.25">
      <c r="A547" s="33">
        <f t="shared" si="5469"/>
        <v>41384</v>
      </c>
      <c r="B547" s="45">
        <v>65300</v>
      </c>
      <c r="C547" s="45">
        <v>50231</v>
      </c>
      <c r="D547" s="48">
        <v>0</v>
      </c>
      <c r="E547" s="45">
        <v>115531</v>
      </c>
      <c r="F547" s="45">
        <f t="shared" ref="F547" si="7225">AVERAGE(E544,E545,E546,E547)</f>
        <v>155504.5</v>
      </c>
      <c r="G547" s="48">
        <f t="shared" ref="G547" si="7226">AVERAGE(F495,F443,F391)</f>
        <v>394544.75</v>
      </c>
      <c r="H547" s="45">
        <f t="shared" ref="H547" si="7227">((E547/E495)-1)*100</f>
        <v>-74.022507785535211</v>
      </c>
      <c r="I547" s="45">
        <f t="shared" ref="I547" si="7228">((F547/F495)-1)*100</f>
        <v>-60.807024286969977</v>
      </c>
      <c r="J547" s="45">
        <f t="shared" ref="J547" si="7229">((F547/G547)-1)*100</f>
        <v>-60.586346669167447</v>
      </c>
      <c r="L547" s="36">
        <v>25200</v>
      </c>
      <c r="M547" s="36">
        <v>6150</v>
      </c>
      <c r="N547" s="48">
        <v>29400</v>
      </c>
      <c r="O547" s="36">
        <v>60750</v>
      </c>
      <c r="P547" s="48">
        <f t="shared" ref="P547" si="7230">AVERAGE(O544,O545,O546,O547)</f>
        <v>70362.5</v>
      </c>
      <c r="Q547" s="48">
        <f t="shared" ref="Q547" si="7231">AVERAGE(P495,P443,P391)</f>
        <v>34644.166666666664</v>
      </c>
      <c r="R547" s="45">
        <f t="shared" ref="R547" si="7232">((O547/O495)-1)*100</f>
        <v>63.284504770864139</v>
      </c>
      <c r="S547" s="45">
        <f t="shared" ref="S547" si="7233">((P547/P495)-1)*100</f>
        <v>59.154268523702093</v>
      </c>
      <c r="T547" s="45">
        <f t="shared" ref="T547" si="7234">((P547/Q547)-1)*100</f>
        <v>103.10057008154332</v>
      </c>
      <c r="V547" s="45">
        <v>41100</v>
      </c>
      <c r="W547" s="45">
        <v>15168</v>
      </c>
      <c r="X547" s="36">
        <v>0</v>
      </c>
      <c r="Y547" s="45">
        <v>56268</v>
      </c>
      <c r="Z547" s="48">
        <f t="shared" ref="Z547" si="7235">AVERAGE(Y544,Y545,Y546,Y547)</f>
        <v>71801</v>
      </c>
      <c r="AA547" s="48">
        <f t="shared" ref="AA547" si="7236">AVERAGE(Z495,Z443,Z391)</f>
        <v>137221.33333333334</v>
      </c>
      <c r="AB547" s="45">
        <f t="shared" ref="AB547" si="7237">((Y547/Y495)-1)*100</f>
        <v>-71.820913461538467</v>
      </c>
      <c r="AC547" s="45">
        <f t="shared" ref="AC547" si="7238">((Z547/Z495)-1)*100</f>
        <v>-64.436244311673846</v>
      </c>
      <c r="AD547" s="45">
        <f t="shared" ref="AD547" si="7239">((Z547/AA547)-1)*100</f>
        <v>-47.675045668312023</v>
      </c>
      <c r="AF547" s="36">
        <v>0</v>
      </c>
      <c r="AG547" s="36">
        <v>5250</v>
      </c>
      <c r="AH547" s="36">
        <v>0</v>
      </c>
      <c r="AI547" s="36">
        <v>5250</v>
      </c>
      <c r="AJ547" s="48">
        <f t="shared" ref="AJ547" si="7240">AVERAGE(AI544,AI545,AI546,AI547)</f>
        <v>8500</v>
      </c>
      <c r="AK547" s="48">
        <f t="shared" ref="AK547" si="7241">AVERAGE(AJ495,AJ443,AJ391)</f>
        <v>6433.333333333333</v>
      </c>
      <c r="AL547" s="45">
        <f t="shared" ref="AL547" si="7242">((AI547/AI495)-1)*100</f>
        <v>6.0606060606060552</v>
      </c>
      <c r="AM547" s="45">
        <f t="shared" ref="AM547" si="7243">((AJ547/AJ495)-1)*100</f>
        <v>65.450121654501217</v>
      </c>
      <c r="AN547" s="45">
        <f t="shared" ref="AN547" si="7244">((AJ547/AK547)-1)*100</f>
        <v>32.124352331606218</v>
      </c>
      <c r="AP547" s="41">
        <f t="shared" ref="AP547" si="7245">SUM(B547,L547,V547,AF547)</f>
        <v>131600</v>
      </c>
      <c r="AQ547" s="41">
        <f t="shared" ref="AQ547" si="7246">SUM(C547,M547,W547,AG547)</f>
        <v>76799</v>
      </c>
      <c r="AR547" s="41">
        <f t="shared" ref="AR547" si="7247">SUM(D547,N547,X547,AH547)</f>
        <v>29400</v>
      </c>
      <c r="AS547" s="41">
        <f t="shared" ref="AS547" si="7248">SUM(E547,O547,Y547,AI547)</f>
        <v>237799</v>
      </c>
      <c r="AT547" s="45">
        <f t="shared" ref="AT547" si="7249">AVERAGE(AS544,AS545,AS546,AS547)</f>
        <v>306168</v>
      </c>
      <c r="AU547" s="48">
        <f t="shared" ref="AU547" si="7250">AVERAGE(AT495,AT443,AT391)</f>
        <v>572843.58333333337</v>
      </c>
      <c r="AV547" s="45">
        <f t="shared" ref="AV547" si="7251">((AS547/AS495)-1)*100</f>
        <v>-65.364201756557961</v>
      </c>
      <c r="AW547" s="45">
        <f t="shared" ref="AW547" si="7252">((AT547/AT495)-1)*100</f>
        <v>-52.752416927112364</v>
      </c>
      <c r="AX547" s="45">
        <f t="shared" ref="AX547" si="7253">((AT547/AU547)-1)*100</f>
        <v>-46.552949372596331</v>
      </c>
      <c r="AZ547" s="48">
        <f t="shared" ref="AZ547:AZ548" si="7254">+E547/1000</f>
        <v>115.53100000000001</v>
      </c>
      <c r="BA547" s="48">
        <f t="shared" ref="BA547:BA548" si="7255">+O547/1000</f>
        <v>60.75</v>
      </c>
      <c r="BB547" s="48">
        <f t="shared" ref="BB547:BB548" si="7256">+Y547/1000</f>
        <v>56.268000000000001</v>
      </c>
      <c r="BC547" s="48">
        <f t="shared" ref="BC547:BC548" si="7257">+AI547/1000</f>
        <v>5.25</v>
      </c>
      <c r="BD547" s="48">
        <f t="shared" ref="BD547:BD548" si="7258">+AS547/1000</f>
        <v>237.79900000000001</v>
      </c>
      <c r="BE547" s="45">
        <f t="shared" ref="BE547" si="7259">BE546+AZ547</f>
        <v>1987.5839999999996</v>
      </c>
      <c r="BF547" s="45">
        <f t="shared" ref="BF547" si="7260">BF546+BA547</f>
        <v>1331.8</v>
      </c>
      <c r="BG547" s="45">
        <f t="shared" ref="BG547" si="7261">BG546+BB547</f>
        <v>3139.5349999999994</v>
      </c>
      <c r="BH547" s="45">
        <f t="shared" ref="BH547" si="7262">BH546+BC547</f>
        <v>90.02</v>
      </c>
      <c r="BI547" s="45">
        <f t="shared" ref="BI547" si="7263">BI546+BD547</f>
        <v>6548.9390000000003</v>
      </c>
      <c r="BJ547" s="45">
        <v>16</v>
      </c>
    </row>
    <row r="548" spans="1:63" x14ac:dyDescent="0.25">
      <c r="A548" s="33">
        <f t="shared" si="5469"/>
        <v>41391</v>
      </c>
      <c r="B548" s="45">
        <v>22300</v>
      </c>
      <c r="C548" s="45">
        <v>19350</v>
      </c>
      <c r="D548" s="48">
        <v>0</v>
      </c>
      <c r="E548" s="45">
        <v>41650</v>
      </c>
      <c r="F548" s="45">
        <f t="shared" ref="F548" si="7264">AVERAGE(E545,E546,E547,E548)</f>
        <v>117470.25</v>
      </c>
      <c r="G548" s="48">
        <f t="shared" ref="G548" si="7265">AVERAGE(F496,F444,F392)</f>
        <v>365138.08333333331</v>
      </c>
      <c r="H548" s="45">
        <f t="shared" ref="H548" si="7266">((E548/E496)-1)*100</f>
        <v>-88.775672449059343</v>
      </c>
      <c r="I548" s="45">
        <f t="shared" ref="I548" si="7267">((F548/F496)-1)*100</f>
        <v>-67.598972282520251</v>
      </c>
      <c r="J548" s="45">
        <f t="shared" ref="J548" si="7268">((F548/G548)-1)*100</f>
        <v>-67.8285406639543</v>
      </c>
      <c r="L548" s="36">
        <v>3200</v>
      </c>
      <c r="M548" s="36">
        <v>10250</v>
      </c>
      <c r="N548" s="48">
        <v>29400</v>
      </c>
      <c r="O548" s="36">
        <v>42850</v>
      </c>
      <c r="P548" s="48">
        <f t="shared" ref="P548" si="7269">AVERAGE(O545,O546,O547,O548)</f>
        <v>59775</v>
      </c>
      <c r="Q548" s="48">
        <f t="shared" ref="Q548" si="7270">AVERAGE(P496,P444,P392)</f>
        <v>31753.916666666668</v>
      </c>
      <c r="R548" s="45">
        <f t="shared" ref="R548" si="7271">((O548/O496)-1)*100</f>
        <v>-21.376146788990823</v>
      </c>
      <c r="S548" s="45">
        <f t="shared" ref="S548" si="7272">((P548/P496)-1)*100</f>
        <v>29.881417342509952</v>
      </c>
      <c r="T548" s="45">
        <f t="shared" ref="T548" si="7273">((P548/Q548)-1)*100</f>
        <v>88.244494773610597</v>
      </c>
      <c r="V548" s="45">
        <v>12424</v>
      </c>
      <c r="W548" s="45">
        <v>17100</v>
      </c>
      <c r="X548" s="45">
        <v>4200</v>
      </c>
      <c r="Y548" s="45">
        <v>33724</v>
      </c>
      <c r="Z548" s="48">
        <f t="shared" ref="Z548" si="7274">AVERAGE(Y545,Y546,Y547,Y548)</f>
        <v>64910.5</v>
      </c>
      <c r="AA548" s="48">
        <f t="shared" ref="AA548" si="7275">AVERAGE(Z496,Z444,Z392)</f>
        <v>117781.66666666667</v>
      </c>
      <c r="AB548" s="45">
        <f t="shared" ref="AB548" si="7276">((Y548/Y496)-1)*100</f>
        <v>-81.719625762947061</v>
      </c>
      <c r="AC548" s="45">
        <f t="shared" ref="AC548" si="7277">((Z548/Z496)-1)*100</f>
        <v>-65.701506062691635</v>
      </c>
      <c r="AD548" s="45">
        <f t="shared" ref="AD548" si="7278">((Z548/AA548)-1)*100</f>
        <v>-44.889131019258798</v>
      </c>
      <c r="AF548" s="36">
        <v>0</v>
      </c>
      <c r="AG548" s="36">
        <v>0</v>
      </c>
      <c r="AH548" s="36">
        <v>0</v>
      </c>
      <c r="AI548" s="36">
        <v>0</v>
      </c>
      <c r="AJ548" s="48">
        <f t="shared" ref="AJ548" si="7279">AVERAGE(AI545,AI546,AI547,AI548)</f>
        <v>3300</v>
      </c>
      <c r="AK548" s="48">
        <f t="shared" ref="AK548" si="7280">AVERAGE(AJ496,AJ444,AJ392)</f>
        <v>5937.5</v>
      </c>
      <c r="AL548" s="45">
        <f t="shared" ref="AL548" si="7281">((AI548/AI496)-1)*100</f>
        <v>-100</v>
      </c>
      <c r="AM548" s="45">
        <f t="shared" ref="AM548" si="7282">((AJ548/AJ496)-1)*100</f>
        <v>-43.468950749464661</v>
      </c>
      <c r="AN548" s="45">
        <f t="shared" ref="AN548" si="7283">((AJ548/AK548)-1)*100</f>
        <v>-44.421052631578952</v>
      </c>
      <c r="AP548" s="41">
        <f t="shared" ref="AP548:AP549" si="7284">SUM(B548,L548,V548,AF548)</f>
        <v>37924</v>
      </c>
      <c r="AQ548" s="41">
        <f t="shared" ref="AQ548:AQ549" si="7285">SUM(C548,M548,W548,AG548)</f>
        <v>46700</v>
      </c>
      <c r="AR548" s="41">
        <f t="shared" ref="AR548:AR549" si="7286">SUM(D548,N548,X548,AH548)</f>
        <v>33600</v>
      </c>
      <c r="AS548" s="41">
        <f t="shared" ref="AS548:AS549" si="7287">SUM(E548,O548,Y548,AI548)</f>
        <v>118224</v>
      </c>
      <c r="AT548" s="45">
        <f t="shared" ref="AT548:AT549" si="7288">AVERAGE(AS545,AS546,AS547,AS548)</f>
        <v>245455.75</v>
      </c>
      <c r="AU548" s="48">
        <f t="shared" ref="AU548:AU549" si="7289">AVERAGE(AT496,AT444,AT392)</f>
        <v>520611.16666666669</v>
      </c>
      <c r="AV548" s="45">
        <f t="shared" ref="AV548:AV549" si="7290">((AS548/AS496)-1)*100</f>
        <v>-80.883853369143239</v>
      </c>
      <c r="AW548" s="45">
        <f t="shared" ref="AW548:AW549" si="7291">((AT548/AT496)-1)*100</f>
        <v>-59.338944079726595</v>
      </c>
      <c r="AX548" s="45">
        <f t="shared" ref="AX548:AX549" si="7292">((AT548/AU548)-1)*100</f>
        <v>-52.852384713223266</v>
      </c>
      <c r="AZ548" s="48">
        <f t="shared" si="7254"/>
        <v>41.65</v>
      </c>
      <c r="BA548" s="36">
        <f t="shared" si="7255"/>
        <v>42.85</v>
      </c>
      <c r="BB548" s="36">
        <f t="shared" si="7256"/>
        <v>33.723999999999997</v>
      </c>
      <c r="BC548" s="36">
        <f t="shared" si="7257"/>
        <v>0</v>
      </c>
      <c r="BD548" s="36">
        <f t="shared" si="7258"/>
        <v>118.224</v>
      </c>
      <c r="BE548" s="45">
        <f t="shared" ref="BE548" si="7293">BE547+AZ548</f>
        <v>2029.2339999999997</v>
      </c>
      <c r="BF548" s="45">
        <f t="shared" ref="BF548" si="7294">BF547+BA548</f>
        <v>1374.6499999999999</v>
      </c>
      <c r="BG548" s="45">
        <f t="shared" ref="BG548" si="7295">BG547+BB548</f>
        <v>3173.2589999999996</v>
      </c>
      <c r="BH548" s="45">
        <f t="shared" ref="BH548" si="7296">BH547+BC548</f>
        <v>90.02</v>
      </c>
      <c r="BI548" s="45">
        <f t="shared" ref="BI548" si="7297">BI547+BD548</f>
        <v>6667.1630000000005</v>
      </c>
      <c r="BJ548" s="45">
        <v>17</v>
      </c>
    </row>
    <row r="549" spans="1:63" x14ac:dyDescent="0.25">
      <c r="A549" s="33">
        <f t="shared" si="5469"/>
        <v>41398</v>
      </c>
      <c r="B549" s="45">
        <v>198999</v>
      </c>
      <c r="C549" s="45">
        <v>91372</v>
      </c>
      <c r="D549" s="48">
        <v>0</v>
      </c>
      <c r="E549" s="45">
        <v>290371</v>
      </c>
      <c r="F549" s="45">
        <f t="shared" ref="F549" si="7298">AVERAGE(E546,E547,E548,E549)</f>
        <v>154538</v>
      </c>
      <c r="G549" s="48">
        <f t="shared" ref="G549" si="7299">AVERAGE(F497,F445,F393)</f>
        <v>378321.66666666669</v>
      </c>
      <c r="H549" s="45">
        <f t="shared" ref="H549" si="7300">((E549/E497)-1)*100</f>
        <v>-20.922930283224407</v>
      </c>
      <c r="I549" s="45">
        <f t="shared" ref="I549" si="7301">((F549/F497)-1)*100</f>
        <v>-56.72671167475449</v>
      </c>
      <c r="J549" s="45">
        <f t="shared" ref="J549" si="7302">((F549/G549)-1)*100</f>
        <v>-59.151691902393466</v>
      </c>
      <c r="L549" s="36">
        <v>27911</v>
      </c>
      <c r="M549" s="36">
        <v>3500</v>
      </c>
      <c r="N549" s="48">
        <v>26600</v>
      </c>
      <c r="O549" s="36">
        <v>58011</v>
      </c>
      <c r="P549" s="48">
        <f t="shared" ref="P549" si="7303">AVERAGE(O546,O547,O548,O549)</f>
        <v>61540.25</v>
      </c>
      <c r="Q549" s="48">
        <f t="shared" ref="Q549" si="7304">AVERAGE(P497,P445,P393)</f>
        <v>29815.5</v>
      </c>
      <c r="R549" s="45">
        <f t="shared" ref="R549" si="7305">((O549/O497)-1)*100</f>
        <v>61.141666666666673</v>
      </c>
      <c r="S549" s="45">
        <f t="shared" ref="S549" si="7306">((P549/P497)-1)*100</f>
        <v>35.819709668342156</v>
      </c>
      <c r="T549" s="45">
        <f t="shared" ref="T549" si="7307">((P549/Q549)-1)*100</f>
        <v>106.40354848987941</v>
      </c>
      <c r="V549" s="45">
        <v>53648</v>
      </c>
      <c r="W549" s="45">
        <v>43218</v>
      </c>
      <c r="X549" s="45">
        <v>4200</v>
      </c>
      <c r="Y549" s="45">
        <v>101066</v>
      </c>
      <c r="Z549" s="48">
        <f t="shared" ref="Z549" si="7308">AVERAGE(Y546,Y547,Y548,Y549)</f>
        <v>68377</v>
      </c>
      <c r="AA549" s="48">
        <f t="shared" ref="AA549" si="7309">AVERAGE(Z497,Z445,Z393)</f>
        <v>119236.83333333333</v>
      </c>
      <c r="AB549" s="45">
        <f t="shared" ref="AB549" si="7310">((Y549/Y497)-1)*100</f>
        <v>-41.138031450203847</v>
      </c>
      <c r="AC549" s="45">
        <f t="shared" ref="AC549" si="7311">((Z549/Z497)-1)*100</f>
        <v>-61.563443758493385</v>
      </c>
      <c r="AD549" s="45">
        <f t="shared" ref="AD549" si="7312">((Z549/AA549)-1)*100</f>
        <v>-42.65446499333958</v>
      </c>
      <c r="AF549" s="36">
        <v>12800</v>
      </c>
      <c r="AG549" s="36">
        <v>0</v>
      </c>
      <c r="AH549" s="36">
        <v>0</v>
      </c>
      <c r="AI549" s="36">
        <v>12800</v>
      </c>
      <c r="AJ549" s="48">
        <f t="shared" ref="AJ549" si="7313">AVERAGE(AI546,AI547,AI548,AI549)</f>
        <v>4512.5</v>
      </c>
      <c r="AK549" s="48">
        <f t="shared" ref="AK549" si="7314">AVERAGE(AJ497,AJ445,AJ393)</f>
        <v>6470.833333333333</v>
      </c>
      <c r="AL549" s="45">
        <f t="shared" ref="AL549" si="7315">((AI549/AI497)-1)*100</f>
        <v>245.94594594594597</v>
      </c>
      <c r="AM549" s="45">
        <f t="shared" ref="AM549" si="7316">((AJ549/AJ497)-1)*100</f>
        <v>-23.354564755838638</v>
      </c>
      <c r="AN549" s="45">
        <f t="shared" ref="AN549" si="7317">((AJ549/AK549)-1)*100</f>
        <v>-30.264005151320017</v>
      </c>
      <c r="AP549" s="41">
        <f t="shared" si="7284"/>
        <v>293358</v>
      </c>
      <c r="AQ549" s="41">
        <f t="shared" si="7285"/>
        <v>138090</v>
      </c>
      <c r="AR549" s="41">
        <f t="shared" si="7286"/>
        <v>30800</v>
      </c>
      <c r="AS549" s="41">
        <f t="shared" si="7287"/>
        <v>462248</v>
      </c>
      <c r="AT549" s="45">
        <f t="shared" si="7288"/>
        <v>288967.75</v>
      </c>
      <c r="AU549" s="48">
        <f t="shared" si="7289"/>
        <v>533844.83333333337</v>
      </c>
      <c r="AV549" s="45">
        <f t="shared" si="7290"/>
        <v>-20.109229173867959</v>
      </c>
      <c r="AW549" s="45">
        <f t="shared" si="7291"/>
        <v>-50.70614084093792</v>
      </c>
      <c r="AX549" s="45">
        <f t="shared" si="7292"/>
        <v>-45.870460486489684</v>
      </c>
      <c r="AZ549" s="48">
        <f t="shared" ref="AZ549" si="7318">+E549/1000</f>
        <v>290.37099999999998</v>
      </c>
      <c r="BA549" s="36">
        <f t="shared" ref="BA549" si="7319">+O549/1000</f>
        <v>58.011000000000003</v>
      </c>
      <c r="BB549" s="36">
        <f t="shared" ref="BB549" si="7320">+Y549/1000</f>
        <v>101.066</v>
      </c>
      <c r="BC549" s="36">
        <f t="shared" ref="BC549" si="7321">+AI549/1000</f>
        <v>12.8</v>
      </c>
      <c r="BD549" s="36">
        <f t="shared" ref="BD549" si="7322">+AS549/1000</f>
        <v>462.24799999999999</v>
      </c>
      <c r="BE549" s="45">
        <f t="shared" ref="BE549" si="7323">BE548+AZ549</f>
        <v>2319.6049999999996</v>
      </c>
      <c r="BF549" s="45">
        <f t="shared" ref="BF549" si="7324">BF548+BA549</f>
        <v>1432.6609999999998</v>
      </c>
      <c r="BG549" s="45">
        <f t="shared" ref="BG549" si="7325">BG548+BB549</f>
        <v>3274.3249999999994</v>
      </c>
      <c r="BH549" s="45">
        <f t="shared" ref="BH549" si="7326">BH548+BC549</f>
        <v>102.82</v>
      </c>
      <c r="BI549" s="45">
        <f t="shared" ref="BI549" si="7327">BI548+BD549</f>
        <v>7129.4110000000001</v>
      </c>
      <c r="BJ549" s="45">
        <v>18</v>
      </c>
    </row>
    <row r="550" spans="1:63" x14ac:dyDescent="0.25">
      <c r="A550" s="33">
        <f t="shared" si="5469"/>
        <v>41405</v>
      </c>
      <c r="B550" s="45">
        <v>137924</v>
      </c>
      <c r="C550" s="45">
        <v>64042</v>
      </c>
      <c r="D550" s="48">
        <v>0</v>
      </c>
      <c r="E550" s="45">
        <v>201966</v>
      </c>
      <c r="F550" s="45">
        <f t="shared" ref="F550" si="7328">AVERAGE(E547,E548,E549,E550)</f>
        <v>162379.5</v>
      </c>
      <c r="G550" s="48">
        <f t="shared" ref="G550" si="7329">AVERAGE(F498,F446,F394)</f>
        <v>405045</v>
      </c>
      <c r="H550" s="45">
        <f t="shared" ref="H550" si="7330">((E550/E498)-1)*100</f>
        <v>-38.723907766990294</v>
      </c>
      <c r="I550" s="45">
        <f t="shared" ref="I550" si="7331">((F550/F498)-1)*100</f>
        <v>-57.059613752178365</v>
      </c>
      <c r="J550" s="45">
        <f t="shared" ref="J550" si="7332">((F550/G550)-1)*100</f>
        <v>-59.910750657334376</v>
      </c>
      <c r="L550" s="36">
        <v>19624</v>
      </c>
      <c r="M550" s="36">
        <v>1910</v>
      </c>
      <c r="N550" s="48">
        <v>19600</v>
      </c>
      <c r="O550" s="36">
        <v>41134</v>
      </c>
      <c r="P550" s="48">
        <f t="shared" ref="P550" si="7333">AVERAGE(O547,O548,O549,O550)</f>
        <v>50686.25</v>
      </c>
      <c r="Q550" s="48">
        <f t="shared" ref="Q550" si="7334">AVERAGE(P498,P446,P394)</f>
        <v>29270.833333333332</v>
      </c>
      <c r="R550" s="45">
        <f t="shared" ref="R550" si="7335">((O550/O498)-1)*100</f>
        <v>-14.482328482328477</v>
      </c>
      <c r="S550" s="45">
        <f t="shared" ref="S550" si="7336">((P550/P498)-1)*100</f>
        <v>15.323796251528687</v>
      </c>
      <c r="T550" s="45">
        <f t="shared" ref="T550" si="7337">((P550/Q550)-1)*100</f>
        <v>73.162989323843419</v>
      </c>
      <c r="V550" s="45">
        <v>44648</v>
      </c>
      <c r="W550" s="45">
        <v>24050</v>
      </c>
      <c r="X550" s="45">
        <v>1400</v>
      </c>
      <c r="Y550" s="45">
        <v>70098</v>
      </c>
      <c r="Z550" s="48">
        <f t="shared" ref="Z550" si="7338">AVERAGE(Y547,Y548,Y549,Y550)</f>
        <v>65289</v>
      </c>
      <c r="AA550" s="48">
        <f t="shared" ref="AA550" si="7339">AVERAGE(Z498,Z446,Z394)</f>
        <v>119880.66666666667</v>
      </c>
      <c r="AB550" s="45">
        <f t="shared" ref="AB550" si="7340">((Y550/Y498)-1)*100</f>
        <v>-53.882894736842111</v>
      </c>
      <c r="AC550" s="45">
        <f t="shared" ref="AC550" si="7341">((Z550/Z498)-1)*100</f>
        <v>-63.106368190410002</v>
      </c>
      <c r="AD550" s="45">
        <f t="shared" ref="AD550" si="7342">((Z550/AA550)-1)*100</f>
        <v>-45.538340905678432</v>
      </c>
      <c r="AF550" s="36">
        <v>0</v>
      </c>
      <c r="AG550" s="36">
        <v>1750</v>
      </c>
      <c r="AH550" s="36">
        <v>0</v>
      </c>
      <c r="AI550" s="36">
        <v>1750</v>
      </c>
      <c r="AJ550" s="48">
        <f t="shared" ref="AJ550" si="7343">AVERAGE(AI547,AI548,AI549,AI550)</f>
        <v>4950</v>
      </c>
      <c r="AK550" s="48">
        <f t="shared" ref="AK550" si="7344">AVERAGE(AJ498,AJ446,AJ394)</f>
        <v>6487.5</v>
      </c>
      <c r="AL550" s="45">
        <f t="shared" ref="AL550" si="7345">((AI550/AI498)-1)*100</f>
        <v>-73.880597014925371</v>
      </c>
      <c r="AM550" s="45">
        <f t="shared" ref="AM550" si="7346">((AJ550/AJ498)-1)*100</f>
        <v>-16.631578947368418</v>
      </c>
      <c r="AN550" s="45">
        <f t="shared" ref="AN550" si="7347">((AJ550/AK550)-1)*100</f>
        <v>-23.699421965317924</v>
      </c>
      <c r="AP550" s="41">
        <f t="shared" ref="AP550" si="7348">SUM(B550,L550,V550,AF550)</f>
        <v>202196</v>
      </c>
      <c r="AQ550" s="41">
        <f t="shared" ref="AQ550" si="7349">SUM(C550,M550,W550,AG550)</f>
        <v>91752</v>
      </c>
      <c r="AR550" s="41">
        <f t="shared" ref="AR550" si="7350">SUM(D550,N550,X550,AH550)</f>
        <v>21000</v>
      </c>
      <c r="AS550" s="41">
        <f t="shared" ref="AS550" si="7351">SUM(E550,O550,Y550,AI550)</f>
        <v>314948</v>
      </c>
      <c r="AT550" s="45">
        <f t="shared" ref="AT550" si="7352">AVERAGE(AS547,AS548,AS549,AS550)</f>
        <v>283304.75</v>
      </c>
      <c r="AU550" s="48">
        <f t="shared" ref="AU550" si="7353">AVERAGE(AT498,AT446,AT394)</f>
        <v>560684</v>
      </c>
      <c r="AV550" s="45">
        <f t="shared" ref="AV550" si="7354">((AS550/AS498)-1)*100</f>
        <v>-41.284862043251302</v>
      </c>
      <c r="AW550" s="45">
        <f t="shared" ref="AW550" si="7355">((AT550/AT498)-1)*100</f>
        <v>-53.173174943523215</v>
      </c>
      <c r="AX550" s="45">
        <f t="shared" ref="AX550" si="7356">((AT550/AU550)-1)*100</f>
        <v>-49.471582923714607</v>
      </c>
      <c r="AZ550" s="48">
        <f t="shared" ref="AZ550" si="7357">+E550/1000</f>
        <v>201.96600000000001</v>
      </c>
      <c r="BA550" s="36">
        <f t="shared" ref="BA550" si="7358">+O550/1000</f>
        <v>41.134</v>
      </c>
      <c r="BB550" s="36">
        <f t="shared" ref="BB550" si="7359">+Y550/1000</f>
        <v>70.097999999999999</v>
      </c>
      <c r="BC550" s="36">
        <f t="shared" ref="BC550" si="7360">+AI550/1000</f>
        <v>1.75</v>
      </c>
      <c r="BD550" s="36">
        <f t="shared" ref="BD550" si="7361">+AS550/1000</f>
        <v>314.94799999999998</v>
      </c>
      <c r="BE550" s="45">
        <f t="shared" ref="BE550" si="7362">BE549+AZ550</f>
        <v>2521.5709999999995</v>
      </c>
      <c r="BF550" s="45">
        <f t="shared" ref="BF550" si="7363">BF549+BA550</f>
        <v>1473.7949999999998</v>
      </c>
      <c r="BG550" s="45">
        <f t="shared" ref="BG550" si="7364">BG549+BB550</f>
        <v>3344.4229999999993</v>
      </c>
      <c r="BH550" s="45">
        <f t="shared" ref="BH550" si="7365">BH549+BC550</f>
        <v>104.57</v>
      </c>
      <c r="BI550" s="45">
        <f t="shared" ref="BI550" si="7366">BI549+BD550</f>
        <v>7444.3590000000004</v>
      </c>
      <c r="BJ550" s="45">
        <v>19</v>
      </c>
    </row>
    <row r="551" spans="1:63" x14ac:dyDescent="0.25">
      <c r="A551" s="33">
        <f t="shared" si="5469"/>
        <v>41412</v>
      </c>
      <c r="B551" s="45">
        <v>214999</v>
      </c>
      <c r="C551" s="45">
        <v>31900</v>
      </c>
      <c r="D551" s="48">
        <v>0</v>
      </c>
      <c r="E551" s="45">
        <v>246899</v>
      </c>
      <c r="F551" s="45">
        <f t="shared" ref="F551" si="7367">AVERAGE(E548,E549,E550,E551)</f>
        <v>195221.5</v>
      </c>
      <c r="G551" s="48">
        <f t="shared" ref="G551" si="7368">AVERAGE(F499,F447,F395)</f>
        <v>439195.5</v>
      </c>
      <c r="H551" s="45">
        <f t="shared" ref="H551" si="7369">((E551/E499)-1)*100</f>
        <v>-47.288855678906913</v>
      </c>
      <c r="I551" s="45">
        <f t="shared" ref="I551" si="7370">((F551/F499)-1)*100</f>
        <v>-49.169969582149996</v>
      </c>
      <c r="J551" s="45">
        <f t="shared" ref="J551" si="7371">((F551/G551)-1)*100</f>
        <v>-55.550204863210119</v>
      </c>
      <c r="L551" s="36">
        <v>18724</v>
      </c>
      <c r="M551" s="36">
        <v>11750</v>
      </c>
      <c r="N551" s="48">
        <v>22000</v>
      </c>
      <c r="O551" s="36">
        <v>52474</v>
      </c>
      <c r="P551" s="48">
        <f t="shared" ref="P551" si="7372">AVERAGE(O548,O549,O550,O551)</f>
        <v>48617.25</v>
      </c>
      <c r="Q551" s="48">
        <f t="shared" ref="Q551" si="7373">AVERAGE(P499,P447,P395)</f>
        <v>27209.166666666668</v>
      </c>
      <c r="R551" s="45">
        <f t="shared" ref="R551" si="7374">((O551/O499)-1)*100</f>
        <v>33.862244897959194</v>
      </c>
      <c r="S551" s="45">
        <f t="shared" ref="S551" si="7375">((P551/P499)-1)*100</f>
        <v>9.3751406074240826</v>
      </c>
      <c r="T551" s="45">
        <f t="shared" ref="T551" si="7376">((P551/Q551)-1)*100</f>
        <v>78.679672904352074</v>
      </c>
      <c r="V551" s="45">
        <v>72196</v>
      </c>
      <c r="W551" s="45">
        <v>10400</v>
      </c>
      <c r="X551" s="36">
        <v>0</v>
      </c>
      <c r="Y551" s="45">
        <v>82596</v>
      </c>
      <c r="Z551" s="48">
        <f t="shared" ref="Z551" si="7377">AVERAGE(Y548,Y549,Y550,Y551)</f>
        <v>71871</v>
      </c>
      <c r="AA551" s="48">
        <f t="shared" ref="AA551" si="7378">AVERAGE(Z499,Z447,Z395)</f>
        <v>119726.41666666667</v>
      </c>
      <c r="AB551" s="45">
        <f t="shared" ref="AB551" si="7379">((Y551/Y499)-1)*100</f>
        <v>-35.471874999999997</v>
      </c>
      <c r="AC551" s="45">
        <f t="shared" ref="AC551" si="7380">((Z551/Z499)-1)*100</f>
        <v>-54.811044638169584</v>
      </c>
      <c r="AD551" s="45">
        <f t="shared" ref="AD551" si="7381">((Z551/AA551)-1)*100</f>
        <v>-39.970641399802467</v>
      </c>
      <c r="AF551" s="36">
        <v>0</v>
      </c>
      <c r="AG551" s="36">
        <v>1750</v>
      </c>
      <c r="AH551" s="36">
        <v>0</v>
      </c>
      <c r="AI551" s="36">
        <v>1750</v>
      </c>
      <c r="AJ551" s="48">
        <f t="shared" ref="AJ551" si="7382">AVERAGE(AI548,AI549,AI550,AI551)</f>
        <v>4075</v>
      </c>
      <c r="AK551" s="48">
        <f t="shared" ref="AK551" si="7383">AVERAGE(AJ499,AJ447,AJ395)</f>
        <v>7141.666666666667</v>
      </c>
      <c r="AL551" s="45">
        <f t="shared" ref="AL551" si="7384">((AI551/AI499)-1)*100</f>
        <v>-78.915662650602414</v>
      </c>
      <c r="AM551" s="45">
        <f t="shared" ref="AM551" si="7385">((AJ551/AJ499)-1)*100</f>
        <v>-39.852398523985244</v>
      </c>
      <c r="AN551" s="45">
        <f t="shared" ref="AN551" si="7386">((AJ551/AK551)-1)*100</f>
        <v>-42.940490081680281</v>
      </c>
      <c r="AP551" s="41">
        <f t="shared" ref="AP551" si="7387">SUM(B551,L551,V551,AF551)</f>
        <v>305919</v>
      </c>
      <c r="AQ551" s="41">
        <f t="shared" ref="AQ551" si="7388">SUM(C551,M551,W551,AG551)</f>
        <v>55800</v>
      </c>
      <c r="AR551" s="41">
        <f t="shared" ref="AR551" si="7389">SUM(D551,N551,X551,AH551)</f>
        <v>22000</v>
      </c>
      <c r="AS551" s="41">
        <f t="shared" ref="AS551" si="7390">SUM(E551,O551,Y551,AI551)</f>
        <v>383719</v>
      </c>
      <c r="AT551" s="45">
        <f t="shared" ref="AT551" si="7391">AVERAGE(AS548,AS549,AS550,AS551)</f>
        <v>319784.75</v>
      </c>
      <c r="AU551" s="48">
        <f t="shared" ref="AU551" si="7392">AVERAGE(AT499,AT447,AT395)</f>
        <v>593272.75</v>
      </c>
      <c r="AV551" s="45">
        <f t="shared" ref="AV551" si="7393">((AS551/AS499)-1)*100</f>
        <v>-40.407050784283271</v>
      </c>
      <c r="AW551" s="45">
        <f t="shared" ref="AW551" si="7394">((AT551/AT499)-1)*100</f>
        <v>-46.194777296242748</v>
      </c>
      <c r="AX551" s="45">
        <f t="shared" ref="AX551" si="7395">((AT551/AU551)-1)*100</f>
        <v>-46.098190082049108</v>
      </c>
      <c r="AZ551" s="48">
        <f t="shared" ref="AZ551" si="7396">+E551/1000</f>
        <v>246.899</v>
      </c>
      <c r="BA551" s="36">
        <f t="shared" ref="BA551" si="7397">+O551/1000</f>
        <v>52.473999999999997</v>
      </c>
      <c r="BB551" s="36">
        <f t="shared" ref="BB551" si="7398">+Y551/1000</f>
        <v>82.596000000000004</v>
      </c>
      <c r="BC551" s="36">
        <f t="shared" ref="BC551" si="7399">+AI551/1000</f>
        <v>1.75</v>
      </c>
      <c r="BD551" s="36">
        <f t="shared" ref="BD551" si="7400">+AS551/1000</f>
        <v>383.71899999999999</v>
      </c>
      <c r="BE551" s="45">
        <f t="shared" ref="BE551" si="7401">BE550+AZ551</f>
        <v>2768.4699999999993</v>
      </c>
      <c r="BF551" s="45">
        <f t="shared" ref="BF551" si="7402">BF550+BA551</f>
        <v>1526.2689999999998</v>
      </c>
      <c r="BG551" s="45">
        <f t="shared" ref="BG551" si="7403">BG550+BB551</f>
        <v>3427.0189999999993</v>
      </c>
      <c r="BH551" s="45">
        <f t="shared" ref="BH551" si="7404">BH550+BC551</f>
        <v>106.32</v>
      </c>
      <c r="BI551" s="45">
        <f t="shared" ref="BI551" si="7405">BI550+BD551</f>
        <v>7828.0780000000004</v>
      </c>
      <c r="BJ551" s="45">
        <v>20</v>
      </c>
    </row>
    <row r="552" spans="1:63" x14ac:dyDescent="0.25">
      <c r="A552" s="33">
        <f t="shared" si="5469"/>
        <v>41419</v>
      </c>
      <c r="B552" s="45">
        <v>212448</v>
      </c>
      <c r="C552" s="45">
        <v>38750</v>
      </c>
      <c r="D552" s="48">
        <v>0</v>
      </c>
      <c r="E552" s="45">
        <v>251198</v>
      </c>
      <c r="F552" s="45">
        <f t="shared" ref="F552" si="7406">AVERAGE(E549,E550,E551,E552)</f>
        <v>247608.5</v>
      </c>
      <c r="G552" s="48">
        <f t="shared" ref="G552" si="7407">AVERAGE(F500,F448,F396)</f>
        <v>496845.41666666669</v>
      </c>
      <c r="H552" s="45">
        <f t="shared" ref="H552" si="7408">((E552/E500)-1)*100</f>
        <v>-32.528068761751271</v>
      </c>
      <c r="I552" s="45">
        <f t="shared" ref="I552" si="7409">((F552/F500)-1)*100</f>
        <v>-35.581528455284548</v>
      </c>
      <c r="J552" s="45">
        <f t="shared" ref="J552" si="7410">((F552/G552)-1)*100</f>
        <v>-50.163875585045318</v>
      </c>
      <c r="L552" s="36">
        <v>45472</v>
      </c>
      <c r="M552" s="36">
        <v>11850</v>
      </c>
      <c r="N552" s="48">
        <v>23000</v>
      </c>
      <c r="O552" s="36">
        <v>80322</v>
      </c>
      <c r="P552" s="48">
        <f t="shared" ref="P552" si="7411">AVERAGE(O549,O550,O551,O552)</f>
        <v>57985.25</v>
      </c>
      <c r="Q552" s="48">
        <f t="shared" ref="Q552" si="7412">AVERAGE(P500,P448,P396)</f>
        <v>30362.5</v>
      </c>
      <c r="R552" s="45">
        <f t="shared" ref="R552" si="7413">((O552/O500)-1)*100</f>
        <v>84.224770642201847</v>
      </c>
      <c r="S552" s="45">
        <f t="shared" ref="S552" si="7414">((P552/P500)-1)*100</f>
        <v>38.970041941282197</v>
      </c>
      <c r="T552" s="45">
        <f t="shared" ref="T552" si="7415">((P552/Q552)-1)*100</f>
        <v>90.976533552902424</v>
      </c>
      <c r="V552" s="45">
        <v>72018</v>
      </c>
      <c r="W552" s="45">
        <v>16070</v>
      </c>
      <c r="X552" s="45">
        <v>1400</v>
      </c>
      <c r="Y552" s="45">
        <v>89488</v>
      </c>
      <c r="Z552" s="48">
        <f t="shared" ref="Z552" si="7416">AVERAGE(Y549,Y550,Y551,Y552)</f>
        <v>85812</v>
      </c>
      <c r="AA552" s="48">
        <f t="shared" ref="AA552" si="7417">AVERAGE(Z500,Z448,Z396)</f>
        <v>117117.16666666667</v>
      </c>
      <c r="AB552" s="45">
        <f t="shared" ref="AB552" si="7418">((Y552/Y500)-1)*100</f>
        <v>5.9029585798816564</v>
      </c>
      <c r="AC552" s="45">
        <f t="shared" ref="AC552" si="7419">((Z552/Z500)-1)*100</f>
        <v>-35.985080193957472</v>
      </c>
      <c r="AD552" s="45">
        <f t="shared" ref="AD552" si="7420">((Z552/AA552)-1)*100</f>
        <v>-26.729784845091032</v>
      </c>
      <c r="AF552" s="36">
        <v>0</v>
      </c>
      <c r="AG552" s="36">
        <v>3754</v>
      </c>
      <c r="AH552" s="36">
        <v>0</v>
      </c>
      <c r="AI552" s="36">
        <v>3754</v>
      </c>
      <c r="AJ552" s="48">
        <f t="shared" ref="AJ552" si="7421">AVERAGE(AI549,AI550,AI551,AI552)</f>
        <v>5013.5</v>
      </c>
      <c r="AK552" s="48">
        <f t="shared" ref="AK552" si="7422">AVERAGE(AJ500,AJ448,AJ396)</f>
        <v>6666.666666666667</v>
      </c>
      <c r="AL552" s="45"/>
      <c r="AM552" s="45">
        <f t="shared" ref="AM552" si="7423">((AJ552/AJ500)-1)*100</f>
        <v>7.2406417112299559</v>
      </c>
      <c r="AN552" s="45">
        <f t="shared" ref="AN552" si="7424">((AJ552/AK552)-1)*100</f>
        <v>-24.797500000000007</v>
      </c>
      <c r="AP552" s="41">
        <f t="shared" ref="AP552" si="7425">SUM(B552,L552,V552,AF552)</f>
        <v>329938</v>
      </c>
      <c r="AQ552" s="41">
        <f t="shared" ref="AQ552" si="7426">SUM(C552,M552,W552,AG552)</f>
        <v>70424</v>
      </c>
      <c r="AR552" s="41">
        <f t="shared" ref="AR552" si="7427">SUM(D552,N552,X552,AH552)</f>
        <v>24400</v>
      </c>
      <c r="AS552" s="41">
        <f t="shared" ref="AS552" si="7428">SUM(E552,O552,Y552,AI552)</f>
        <v>424762</v>
      </c>
      <c r="AT552" s="45">
        <f t="shared" ref="AT552" si="7429">AVERAGE(AS549,AS550,AS551,AS552)</f>
        <v>396419.25</v>
      </c>
      <c r="AU552" s="48">
        <f t="shared" ref="AU552" si="7430">AVERAGE(AT500,AT448,AT396)</f>
        <v>650991.75</v>
      </c>
      <c r="AV552" s="45">
        <f t="shared" ref="AV552" si="7431">((AS552/AS500)-1)*100</f>
        <v>-15.11550759392486</v>
      </c>
      <c r="AW552" s="45">
        <f t="shared" ref="AW552" si="7432">((AT552/AT500)-1)*100</f>
        <v>-29.815562342318415</v>
      </c>
      <c r="AX552" s="45">
        <f t="shared" ref="AX552" si="7433">((AT552/AU552)-1)*100</f>
        <v>-39.105334284190242</v>
      </c>
      <c r="AZ552" s="48">
        <f t="shared" ref="AZ552" si="7434">+E552/1000</f>
        <v>251.19800000000001</v>
      </c>
      <c r="BA552" s="36">
        <f t="shared" ref="BA552" si="7435">+O552/1000</f>
        <v>80.322000000000003</v>
      </c>
      <c r="BB552" s="36">
        <f t="shared" ref="BB552" si="7436">+Y552/1000</f>
        <v>89.488</v>
      </c>
      <c r="BC552" s="36">
        <f t="shared" ref="BC552" si="7437">+AI552/1000</f>
        <v>3.754</v>
      </c>
      <c r="BD552" s="36">
        <f t="shared" ref="BD552" si="7438">+AS552/1000</f>
        <v>424.762</v>
      </c>
      <c r="BE552" s="45">
        <f t="shared" ref="BE552" si="7439">BE551+AZ552</f>
        <v>3019.6679999999992</v>
      </c>
      <c r="BF552" s="45">
        <f t="shared" ref="BF552" si="7440">BF551+BA552</f>
        <v>1606.5909999999999</v>
      </c>
      <c r="BG552" s="45">
        <f t="shared" ref="BG552" si="7441">BG551+BB552</f>
        <v>3516.5069999999992</v>
      </c>
      <c r="BH552" s="45">
        <f t="shared" ref="BH552" si="7442">BH551+BC552</f>
        <v>110.074</v>
      </c>
      <c r="BI552" s="45">
        <f t="shared" ref="BI552" si="7443">BI551+BD552</f>
        <v>8252.84</v>
      </c>
      <c r="BJ552" s="45">
        <v>21</v>
      </c>
    </row>
    <row r="553" spans="1:63" x14ac:dyDescent="0.25">
      <c r="A553" s="33">
        <f t="shared" si="5469"/>
        <v>41426</v>
      </c>
      <c r="B553" s="45">
        <v>174294</v>
      </c>
      <c r="C553" s="45">
        <v>35027</v>
      </c>
      <c r="D553" s="48">
        <v>0</v>
      </c>
      <c r="E553" s="45">
        <v>209321</v>
      </c>
      <c r="F553" s="45">
        <f t="shared" ref="F553" si="7444">AVERAGE(E550,E551,E552,E553)</f>
        <v>227346</v>
      </c>
      <c r="G553" s="48">
        <f t="shared" ref="G553" si="7445">AVERAGE(F501,F449,F397)</f>
        <v>520484.08333333331</v>
      </c>
      <c r="H553" s="45">
        <f t="shared" ref="H553" si="7446">((E553/E501)-1)*100</f>
        <v>-54.574435763888893</v>
      </c>
      <c r="I553" s="45">
        <f t="shared" ref="I553" si="7447">((F553/F501)-1)*100</f>
        <v>-44.247195144381088</v>
      </c>
      <c r="J553" s="45">
        <f t="shared" ref="J553" si="7448">((F553/G553)-1)*100</f>
        <v>-56.320278125699971</v>
      </c>
      <c r="L553" s="36">
        <v>18724</v>
      </c>
      <c r="M553" s="36">
        <v>5100</v>
      </c>
      <c r="N553" s="48">
        <v>9800</v>
      </c>
      <c r="O553" s="36">
        <v>33624</v>
      </c>
      <c r="P553" s="48">
        <f t="shared" ref="P553" si="7449">AVERAGE(O550,O551,O552,O553)</f>
        <v>51888.5</v>
      </c>
      <c r="Q553" s="48">
        <f t="shared" ref="Q553" si="7450">AVERAGE(P501,P449,P397)</f>
        <v>33205.916666666664</v>
      </c>
      <c r="R553" s="45">
        <f t="shared" ref="R553" si="7451">((O553/O501)-1)*100</f>
        <v>-36.55849056603774</v>
      </c>
      <c r="S553" s="45">
        <f t="shared" ref="S553" si="7452">((P553/P501)-1)*100</f>
        <v>12.862425231103858</v>
      </c>
      <c r="T553" s="45">
        <f t="shared" ref="T553" si="7453">((P553/Q553)-1)*100</f>
        <v>56.262814608842305</v>
      </c>
      <c r="V553" s="45">
        <v>69796</v>
      </c>
      <c r="W553" s="45">
        <v>15795</v>
      </c>
      <c r="X553" s="36">
        <v>0</v>
      </c>
      <c r="Y553" s="45">
        <v>85591</v>
      </c>
      <c r="Z553" s="48">
        <f t="shared" ref="Z553" si="7454">AVERAGE(Y550,Y551,Y552,Y553)</f>
        <v>81943.25</v>
      </c>
      <c r="AA553" s="48">
        <f t="shared" ref="AA553" si="7455">AVERAGE(Z501,Z449,Z397)</f>
        <v>110111.58333333333</v>
      </c>
      <c r="AB553" s="45">
        <f t="shared" ref="AB553" si="7456">((Y553/Y501)-1)*100</f>
        <v>-17.700961538461534</v>
      </c>
      <c r="AC553" s="45">
        <f t="shared" ref="AC553" si="7457">((Z553/Z501)-1)*100</f>
        <v>-30.037780149413017</v>
      </c>
      <c r="AD553" s="45">
        <f t="shared" ref="AD553" si="7458">((Z553/AA553)-1)*100</f>
        <v>-25.581625911291496</v>
      </c>
      <c r="AF553" s="36">
        <v>0</v>
      </c>
      <c r="AG553" s="36">
        <v>1768</v>
      </c>
      <c r="AH553" s="36">
        <v>0</v>
      </c>
      <c r="AI553" s="36">
        <v>1768</v>
      </c>
      <c r="AJ553" s="48">
        <f t="shared" ref="AJ553" si="7459">AVERAGE(AI550,AI551,AI552,AI553)</f>
        <v>2255.5</v>
      </c>
      <c r="AK553" s="48">
        <f t="shared" ref="AK553" si="7460">AVERAGE(AJ501,AJ449,AJ397)</f>
        <v>5975</v>
      </c>
      <c r="AL553" s="45"/>
      <c r="AM553" s="45">
        <f t="shared" ref="AM553" si="7461">((AJ553/AJ501)-1)*100</f>
        <v>-39.853333333333332</v>
      </c>
      <c r="AN553" s="45">
        <f t="shared" ref="AN553" si="7462">((AJ553/AK553)-1)*100</f>
        <v>-62.251046025104607</v>
      </c>
      <c r="AP553" s="41">
        <f t="shared" ref="AP553" si="7463">SUM(B553,L553,V553,AF553)</f>
        <v>262814</v>
      </c>
      <c r="AQ553" s="41">
        <f t="shared" ref="AQ553" si="7464">SUM(C553,M553,W553,AG553)</f>
        <v>57690</v>
      </c>
      <c r="AR553" s="41">
        <f t="shared" ref="AR553" si="7465">SUM(D553,N553,X553,AH553)</f>
        <v>9800</v>
      </c>
      <c r="AS553" s="41">
        <f t="shared" ref="AS553" si="7466">SUM(E553,O553,Y553,AI553)</f>
        <v>330304</v>
      </c>
      <c r="AT553" s="45">
        <f t="shared" ref="AT553" si="7467">AVERAGE(AS550,AS551,AS552,AS553)</f>
        <v>363433.25</v>
      </c>
      <c r="AU553" s="48">
        <f t="shared" ref="AU553" si="7468">AVERAGE(AT501,AT449,AT397)</f>
        <v>669776.58333333337</v>
      </c>
      <c r="AV553" s="45">
        <f t="shared" ref="AV553" si="7469">((AS553/AS501)-1)*100</f>
        <v>-46.535448365166722</v>
      </c>
      <c r="AW553" s="45">
        <f t="shared" ref="AW553" si="7470">((AT553/AT501)-1)*100</f>
        <v>-36.752969327822491</v>
      </c>
      <c r="AX553" s="45">
        <f t="shared" ref="AX553" si="7471">((AT553/AU553)-1)*100</f>
        <v>-45.738137306731261</v>
      </c>
      <c r="AZ553" s="48">
        <f t="shared" ref="AZ553" si="7472">+E553/1000</f>
        <v>209.321</v>
      </c>
      <c r="BA553" s="36">
        <f t="shared" ref="BA553" si="7473">+O553/1000</f>
        <v>33.624000000000002</v>
      </c>
      <c r="BB553" s="36">
        <f t="shared" ref="BB553" si="7474">+Y553/1000</f>
        <v>85.590999999999994</v>
      </c>
      <c r="BC553" s="36">
        <f t="shared" ref="BC553" si="7475">+AI553/1000</f>
        <v>1.768</v>
      </c>
      <c r="BD553" s="36">
        <f t="shared" ref="BD553" si="7476">+AS553/1000</f>
        <v>330.30399999999997</v>
      </c>
      <c r="BE553" s="45">
        <f t="shared" ref="BE553" si="7477">BE552+AZ553</f>
        <v>3228.9889999999991</v>
      </c>
      <c r="BF553" s="45">
        <f t="shared" ref="BF553" si="7478">BF552+BA553</f>
        <v>1640.2149999999999</v>
      </c>
      <c r="BG553" s="45">
        <f t="shared" ref="BG553" si="7479">BG552+BB553</f>
        <v>3602.097999999999</v>
      </c>
      <c r="BH553" s="45">
        <f t="shared" ref="BH553" si="7480">BH552+BC553</f>
        <v>111.842</v>
      </c>
      <c r="BI553" s="45">
        <f t="shared" ref="BI553" si="7481">BI552+BD553</f>
        <v>8583.1440000000002</v>
      </c>
      <c r="BJ553" s="45">
        <v>22</v>
      </c>
    </row>
    <row r="554" spans="1:63" x14ac:dyDescent="0.25">
      <c r="A554" s="33">
        <f t="shared" si="5469"/>
        <v>41433</v>
      </c>
      <c r="B554" s="45">
        <v>41100</v>
      </c>
      <c r="C554" s="45">
        <v>18540</v>
      </c>
      <c r="D554" s="48">
        <v>0</v>
      </c>
      <c r="E554" s="45">
        <v>59640</v>
      </c>
      <c r="F554" s="45">
        <f t="shared" ref="F554" si="7482">AVERAGE(E551,E552,E553,E554)</f>
        <v>191764.5</v>
      </c>
      <c r="G554" s="48">
        <f t="shared" ref="G554" si="7483">AVERAGE(F502,F450,F398)</f>
        <v>523745.5</v>
      </c>
      <c r="H554" s="45">
        <f t="shared" ref="H554" si="7484">((E554/E502)-1)*100</f>
        <v>-84.129856306546031</v>
      </c>
      <c r="I554" s="45">
        <f t="shared" ref="I554" si="7485">((F554/F502)-1)*100</f>
        <v>-54.268288320515111</v>
      </c>
      <c r="J554" s="45">
        <f t="shared" ref="J554" si="7486">((F554/G554)-1)*100</f>
        <v>-63.385938399470731</v>
      </c>
      <c r="L554" s="36">
        <v>0</v>
      </c>
      <c r="M554" s="36">
        <v>9950</v>
      </c>
      <c r="N554" s="48">
        <v>16800</v>
      </c>
      <c r="O554" s="36">
        <v>26750</v>
      </c>
      <c r="P554" s="48">
        <f t="shared" ref="P554" si="7487">AVERAGE(O551,O552,O553,O554)</f>
        <v>48292.5</v>
      </c>
      <c r="Q554" s="48">
        <f t="shared" ref="Q554" si="7488">AVERAGE(P502,P450,P398)</f>
        <v>35814.25</v>
      </c>
      <c r="R554" s="45">
        <f t="shared" ref="R554" si="7489">((O554/O502)-1)*100</f>
        <v>-53.15236427320491</v>
      </c>
      <c r="S554" s="45">
        <f t="shared" ref="S554" si="7490">((P554/P502)-1)*100</f>
        <v>0.13996889580092375</v>
      </c>
      <c r="T554" s="45">
        <f t="shared" ref="T554" si="7491">((P554/Q554)-1)*100</f>
        <v>34.841578421996822</v>
      </c>
      <c r="V554" s="45">
        <v>23900</v>
      </c>
      <c r="W554" s="45">
        <v>28750</v>
      </c>
      <c r="X554" s="45">
        <v>2800</v>
      </c>
      <c r="Y554" s="45">
        <v>55450</v>
      </c>
      <c r="Z554" s="48">
        <f t="shared" ref="Z554" si="7492">AVERAGE(Y551,Y552,Y553,Y554)</f>
        <v>78281.25</v>
      </c>
      <c r="AA554" s="48">
        <f t="shared" ref="AA554" si="7493">AVERAGE(Z502,Z450,Z398)</f>
        <v>108228.33333333333</v>
      </c>
      <c r="AB554" s="45">
        <f t="shared" ref="AB554" si="7494">((Y554/Y502)-1)*100</f>
        <v>-58.956328645447819</v>
      </c>
      <c r="AC554" s="45">
        <f t="shared" ref="AC554" si="7495">((Z554/Z502)-1)*100</f>
        <v>-30.663197519929142</v>
      </c>
      <c r="AD554" s="45">
        <f t="shared" ref="AD554" si="7496">((Z554/AA554)-1)*100</f>
        <v>-27.670280425643313</v>
      </c>
      <c r="AF554" s="36">
        <v>4800</v>
      </c>
      <c r="AG554" s="36">
        <v>0</v>
      </c>
      <c r="AH554" s="36">
        <v>0</v>
      </c>
      <c r="AI554" s="36">
        <v>4800</v>
      </c>
      <c r="AJ554" s="48">
        <f t="shared" ref="AJ554" si="7497">AVERAGE(AI551,AI552,AI553,AI554)</f>
        <v>3018</v>
      </c>
      <c r="AK554" s="48">
        <f t="shared" ref="AK554" si="7498">AVERAGE(AJ502,AJ450,AJ398)</f>
        <v>6614.166666666667</v>
      </c>
      <c r="AL554" s="45">
        <f t="shared" ref="AL554" si="7499">((AI554/AI502)-1)*100</f>
        <v>242.85714285714283</v>
      </c>
      <c r="AM554" s="45">
        <f t="shared" ref="AM554" si="7500">((AJ554/AJ502)-1)*100</f>
        <v>24.453608247422686</v>
      </c>
      <c r="AN554" s="45">
        <f t="shared" ref="AN554" si="7501">((AJ554/AK554)-1)*100</f>
        <v>-54.370669018520857</v>
      </c>
      <c r="AP554" s="41">
        <f t="shared" ref="AP554" si="7502">SUM(B554,L554,V554,AF554)</f>
        <v>69800</v>
      </c>
      <c r="AQ554" s="41">
        <f t="shared" ref="AQ554" si="7503">SUM(C554,M554,W554,AG554)</f>
        <v>57240</v>
      </c>
      <c r="AR554" s="41">
        <f t="shared" ref="AR554" si="7504">SUM(D554,N554,X554,AH554)</f>
        <v>19600</v>
      </c>
      <c r="AS554" s="41">
        <f t="shared" ref="AS554" si="7505">SUM(E554,O554,Y554,AI554)</f>
        <v>146640</v>
      </c>
      <c r="AT554" s="45">
        <f t="shared" ref="AT554" si="7506">AVERAGE(AS551,AS552,AS553,AS554)</f>
        <v>321356.25</v>
      </c>
      <c r="AU554" s="48">
        <f t="shared" ref="AU554" si="7507">AVERAGE(AT502,AT450,AT398)</f>
        <v>674402.25</v>
      </c>
      <c r="AV554" s="45">
        <f t="shared" ref="AV554" si="7508">((AS554/AS502)-1)*100</f>
        <v>-74.246575342465746</v>
      </c>
      <c r="AW554" s="45">
        <f t="shared" ref="AW554" si="7509">((AT554/AT502)-1)*100</f>
        <v>-44.867038387304312</v>
      </c>
      <c r="AX554" s="45">
        <f t="shared" ref="AX554" si="7510">((AT554/AU554)-1)*100</f>
        <v>-52.349469474634759</v>
      </c>
      <c r="AZ554" s="48">
        <f t="shared" ref="AZ554" si="7511">+E554/1000</f>
        <v>59.64</v>
      </c>
      <c r="BA554" s="36">
        <f t="shared" ref="BA554" si="7512">+O554/1000</f>
        <v>26.75</v>
      </c>
      <c r="BB554" s="36">
        <f t="shared" ref="BB554" si="7513">+Y554/1000</f>
        <v>55.45</v>
      </c>
      <c r="BC554" s="36">
        <f t="shared" ref="BC554" si="7514">+AI554/1000</f>
        <v>4.8</v>
      </c>
      <c r="BD554" s="36">
        <f t="shared" ref="BD554" si="7515">+AS554/1000</f>
        <v>146.63999999999999</v>
      </c>
      <c r="BE554" s="45">
        <f t="shared" ref="BE554" si="7516">BE553+AZ554</f>
        <v>3288.628999999999</v>
      </c>
      <c r="BF554" s="45">
        <f t="shared" ref="BF554" si="7517">BF553+BA554</f>
        <v>1666.9649999999999</v>
      </c>
      <c r="BG554" s="45">
        <f t="shared" ref="BG554" si="7518">BG553+BB554</f>
        <v>3657.5479999999989</v>
      </c>
      <c r="BH554" s="45">
        <f t="shared" ref="BH554" si="7519">BH553+BC554</f>
        <v>116.642</v>
      </c>
      <c r="BI554" s="45">
        <f t="shared" ref="BI554" si="7520">BI553+BD554</f>
        <v>8729.7839999999997</v>
      </c>
      <c r="BJ554" s="45">
        <v>23</v>
      </c>
      <c r="BK554" s="1" t="s">
        <v>93</v>
      </c>
    </row>
    <row r="555" spans="1:63" x14ac:dyDescent="0.25">
      <c r="A555" s="33">
        <f t="shared" si="5469"/>
        <v>41440</v>
      </c>
      <c r="B555" s="45">
        <v>216200</v>
      </c>
      <c r="C555" s="45">
        <v>29800</v>
      </c>
      <c r="D555" s="48">
        <v>0</v>
      </c>
      <c r="E555" s="45">
        <v>246000</v>
      </c>
      <c r="F555" s="45">
        <f t="shared" ref="F555" si="7521">AVERAGE(E552,E553,E554,E555)</f>
        <v>191539.75</v>
      </c>
      <c r="G555" s="48">
        <f t="shared" ref="G555" si="7522">AVERAGE(F503,F451,F399)</f>
        <v>484529</v>
      </c>
      <c r="H555" s="45">
        <f t="shared" ref="H555" si="7523">((E555/E503)-1)*100</f>
        <v>-18.596955658504299</v>
      </c>
      <c r="I555" s="45">
        <f t="shared" ref="I555" si="7524">((F555/F503)-1)*100</f>
        <v>-49.297928661240157</v>
      </c>
      <c r="J555" s="45">
        <f t="shared" ref="J555" si="7525">((F555/G555)-1)*100</f>
        <v>-60.46887802381282</v>
      </c>
      <c r="L555" s="36">
        <v>24300</v>
      </c>
      <c r="M555" s="36">
        <v>6850</v>
      </c>
      <c r="N555" s="48">
        <v>15400</v>
      </c>
      <c r="O555" s="36">
        <v>46550</v>
      </c>
      <c r="P555" s="48">
        <f t="shared" ref="P555" si="7526">AVERAGE(O552,O553,O554,O555)</f>
        <v>46811.5</v>
      </c>
      <c r="Q555" s="48">
        <f t="shared" ref="Q555" si="7527">AVERAGE(P503,P451,P399)</f>
        <v>37746.166666666664</v>
      </c>
      <c r="R555" s="45">
        <f t="shared" ref="R555" si="7528">((O555/O503)-1)*100</f>
        <v>-34.482758620689658</v>
      </c>
      <c r="S555" s="45">
        <f t="shared" ref="S555" si="7529">((P555/P503)-1)*100</f>
        <v>-16.686985539488319</v>
      </c>
      <c r="T555" s="45">
        <f t="shared" ref="T555" si="7530">((P555/Q555)-1)*100</f>
        <v>24.016566803693106</v>
      </c>
      <c r="V555" s="45">
        <v>58100</v>
      </c>
      <c r="W555" s="45">
        <v>27618</v>
      </c>
      <c r="X555" s="36">
        <v>0</v>
      </c>
      <c r="Y555" s="45">
        <v>85718</v>
      </c>
      <c r="Z555" s="48">
        <f t="shared" ref="Z555" si="7531">AVERAGE(Y552,Y553,Y554,Y555)</f>
        <v>79061.75</v>
      </c>
      <c r="AA555" s="48">
        <f t="shared" ref="AA555" si="7532">AVERAGE(Z503,Z451,Z399)</f>
        <v>110361.16666666667</v>
      </c>
      <c r="AB555" s="45">
        <f t="shared" ref="AB555" si="7533">((Y555/Y503)-1)*100</f>
        <v>-52.329629506045137</v>
      </c>
      <c r="AC555" s="45">
        <f t="shared" ref="AC555" si="7534">((Z555/Z503)-1)*100</f>
        <v>-37.17953811375925</v>
      </c>
      <c r="AD555" s="45">
        <f t="shared" ref="AD555" si="7535">((Z555/AA555)-1)*100</f>
        <v>-28.360896873447338</v>
      </c>
      <c r="AF555" s="36">
        <v>0</v>
      </c>
      <c r="AG555" s="36">
        <v>0</v>
      </c>
      <c r="AH555" s="36">
        <v>0</v>
      </c>
      <c r="AI555" s="36">
        <v>0</v>
      </c>
      <c r="AJ555" s="48">
        <f t="shared" ref="AJ555" si="7536">AVERAGE(AI552,AI553,AI554,AI555)</f>
        <v>2580.5</v>
      </c>
      <c r="AK555" s="48">
        <f t="shared" ref="AK555" si="7537">AVERAGE(AJ503,AJ451,AJ399)</f>
        <v>5789.166666666667</v>
      </c>
      <c r="AL555" s="45">
        <f t="shared" ref="AL555" si="7538">((AI555/AI503)-1)*100</f>
        <v>-100</v>
      </c>
      <c r="AM555" s="45">
        <f t="shared" ref="AM555" si="7539">((AJ555/AJ503)-1)*100</f>
        <v>126.85714285714286</v>
      </c>
      <c r="AN555" s="45">
        <f t="shared" ref="AN555" si="7540">((AJ555/AK555)-1)*100</f>
        <v>-55.425363466244427</v>
      </c>
      <c r="AP555" s="41">
        <f t="shared" ref="AP555" si="7541">SUM(B555,L555,V555,AF555)</f>
        <v>298600</v>
      </c>
      <c r="AQ555" s="41">
        <f t="shared" ref="AQ555" si="7542">SUM(C555,M555,W555,AG555)</f>
        <v>64268</v>
      </c>
      <c r="AR555" s="41">
        <f t="shared" ref="AR555" si="7543">SUM(D555,N555,X555,AH555)</f>
        <v>15400</v>
      </c>
      <c r="AS555" s="41">
        <f t="shared" ref="AS555" si="7544">SUM(E555,O555,Y555,AI555)</f>
        <v>378268</v>
      </c>
      <c r="AT555" s="45">
        <f t="shared" ref="AT555" si="7545">AVERAGE(AS552,AS553,AS554,AS555)</f>
        <v>319993.5</v>
      </c>
      <c r="AU555" s="48">
        <f t="shared" ref="AU555" si="7546">AVERAGE(AT503,AT451,AT399)</f>
        <v>638425.5</v>
      </c>
      <c r="AV555" s="45">
        <f t="shared" ref="AV555" si="7547">((AS555/AS503)-1)*100</f>
        <v>-31.992362651785101</v>
      </c>
      <c r="AW555" s="45">
        <f t="shared" ref="AW555" si="7548">((AT555/AT503)-1)*100</f>
        <v>-42.955432134749138</v>
      </c>
      <c r="AX555" s="45">
        <f t="shared" ref="AX555" si="7549">((AT555/AU555)-1)*100</f>
        <v>-49.877706952494847</v>
      </c>
      <c r="AZ555" s="48">
        <f t="shared" ref="AZ555" si="7550">+E555/1000</f>
        <v>246</v>
      </c>
      <c r="BA555" s="36">
        <f t="shared" ref="BA555" si="7551">+O555/1000</f>
        <v>46.55</v>
      </c>
      <c r="BB555" s="36">
        <f t="shared" ref="BB555" si="7552">+Y555/1000</f>
        <v>85.718000000000004</v>
      </c>
      <c r="BC555" s="36">
        <f t="shared" ref="BC555" si="7553">+AI555/1000</f>
        <v>0</v>
      </c>
      <c r="BD555" s="36">
        <f t="shared" ref="BD555" si="7554">+AS555/1000</f>
        <v>378.26799999999997</v>
      </c>
      <c r="BE555" s="45">
        <f t="shared" ref="BE555" si="7555">BE554+AZ555</f>
        <v>3534.628999999999</v>
      </c>
      <c r="BF555" s="45">
        <f t="shared" ref="BF555" si="7556">BF554+BA555</f>
        <v>1713.5149999999999</v>
      </c>
      <c r="BG555" s="45">
        <f t="shared" ref="BG555" si="7557">BG554+BB555</f>
        <v>3743.2659999999987</v>
      </c>
      <c r="BH555" s="45">
        <f t="shared" ref="BH555" si="7558">BH554+BC555</f>
        <v>116.642</v>
      </c>
      <c r="BI555" s="45">
        <f t="shared" ref="BI555" si="7559">BI554+BD555</f>
        <v>9108.0519999999997</v>
      </c>
      <c r="BJ555" s="45">
        <v>24</v>
      </c>
    </row>
    <row r="556" spans="1:63" x14ac:dyDescent="0.25">
      <c r="A556" s="33">
        <f t="shared" si="5469"/>
        <v>41447</v>
      </c>
      <c r="B556" s="45">
        <v>264500</v>
      </c>
      <c r="C556" s="45">
        <v>40250</v>
      </c>
      <c r="D556" s="48">
        <v>0</v>
      </c>
      <c r="E556" s="45">
        <v>304750</v>
      </c>
      <c r="F556" s="45">
        <f t="shared" ref="F556" si="7560">AVERAGE(E553,E554,E555,E556)</f>
        <v>204927.75</v>
      </c>
      <c r="G556" s="48">
        <f t="shared" ref="G556" si="7561">AVERAGE(F504,F452,F400)</f>
        <v>447271.5</v>
      </c>
      <c r="H556" s="45">
        <f t="shared" ref="H556" si="7562">((E556/E504)-1)*100</f>
        <v>-0.65653075328265809</v>
      </c>
      <c r="I556" s="45">
        <f t="shared" ref="I556" si="7563">((F556/F504)-1)*100</f>
        <v>-43.294727870920966</v>
      </c>
      <c r="J556" s="45">
        <f t="shared" ref="J556" si="7564">((F556/G556)-1)*100</f>
        <v>-54.182694403734644</v>
      </c>
      <c r="L556" s="36">
        <v>26200</v>
      </c>
      <c r="M556" s="36">
        <v>21599</v>
      </c>
      <c r="N556" s="48">
        <v>50200</v>
      </c>
      <c r="O556" s="36">
        <v>97999</v>
      </c>
      <c r="P556" s="48">
        <f t="shared" ref="P556" si="7565">AVERAGE(O553,O554,O555,O556)</f>
        <v>51230.75</v>
      </c>
      <c r="Q556" s="48">
        <f t="shared" ref="Q556" si="7566">AVERAGE(P504,P452,P400)</f>
        <v>39097.5</v>
      </c>
      <c r="R556" s="45">
        <f t="shared" ref="R556" si="7567">((O556/O504)-1)*100</f>
        <v>134.80688134943452</v>
      </c>
      <c r="S556" s="45">
        <f t="shared" ref="S556" si="7568">((P556/P504)-1)*100</f>
        <v>-8.0592769397808794</v>
      </c>
      <c r="T556" s="45">
        <f t="shared" ref="T556" si="7569">((P556/Q556)-1)*100</f>
        <v>31.033314150521129</v>
      </c>
      <c r="V556" s="45">
        <v>54700</v>
      </c>
      <c r="W556" s="45">
        <v>33750</v>
      </c>
      <c r="X556" s="36">
        <v>0</v>
      </c>
      <c r="Y556" s="45">
        <v>88450</v>
      </c>
      <c r="Z556" s="48">
        <f t="shared" ref="Z556:Z562" si="7570">AVERAGE(Y553,Y554,Y555,Y556)</f>
        <v>78802.25</v>
      </c>
      <c r="AA556" s="48">
        <f t="shared" ref="AA556:AA562" si="7571">AVERAGE(Z504,Z452,Z400)</f>
        <v>118880.41666666667</v>
      </c>
      <c r="AB556" s="45">
        <f t="shared" ref="AB556:AC558" si="7572">((Y556/Y504)-1)*100</f>
        <v>-58.702960126995983</v>
      </c>
      <c r="AC556" s="45">
        <f t="shared" si="7572"/>
        <v>-50.211343023310917</v>
      </c>
      <c r="AD556" s="45">
        <f t="shared" ref="AD556:AD561" si="7573">((Z556/AA556)-1)*100</f>
        <v>-33.713009922436065</v>
      </c>
      <c r="AF556" s="36">
        <v>0</v>
      </c>
      <c r="AG556" s="36">
        <v>0</v>
      </c>
      <c r="AH556" s="36">
        <v>0</v>
      </c>
      <c r="AI556" s="36">
        <v>0</v>
      </c>
      <c r="AJ556" s="48">
        <f t="shared" ref="AJ556" si="7574">AVERAGE(AI553,AI554,AI555,AI556)</f>
        <v>1642</v>
      </c>
      <c r="AK556" s="48">
        <f t="shared" ref="AK556" si="7575">AVERAGE(AJ504,AJ452,AJ400)</f>
        <v>7472.5</v>
      </c>
      <c r="AL556" s="45">
        <f t="shared" ref="AL556:AL558" si="7576">((AI556/AI504)-1)*100</f>
        <v>-100</v>
      </c>
      <c r="AM556" s="45">
        <f t="shared" ref="AM556" si="7577">((AJ556/AJ504)-1)*100</f>
        <v>-71.505422993492402</v>
      </c>
      <c r="AN556" s="45">
        <f t="shared" ref="AN556" si="7578">((AJ556/AK556)-1)*100</f>
        <v>-78.026095684175317</v>
      </c>
      <c r="AP556" s="41">
        <f t="shared" ref="AP556" si="7579">SUM(B556,L556,V556,AF556)</f>
        <v>345400</v>
      </c>
      <c r="AQ556" s="41">
        <f t="shared" ref="AQ556" si="7580">SUM(C556,M556,W556,AG556)</f>
        <v>95599</v>
      </c>
      <c r="AR556" s="41">
        <f t="shared" ref="AR556" si="7581">SUM(D556,N556,X556,AH556)</f>
        <v>50200</v>
      </c>
      <c r="AS556" s="41">
        <f t="shared" ref="AS556:AS567" si="7582">SUM(E556,O556,Y556,AI556)</f>
        <v>491199</v>
      </c>
      <c r="AT556" s="45">
        <f t="shared" ref="AT556" si="7583">AVERAGE(AS553,AS554,AS555,AS556)</f>
        <v>336602.75</v>
      </c>
      <c r="AU556" s="48">
        <f t="shared" ref="AU556" si="7584">AVERAGE(AT504,AT452,AT400)</f>
        <v>612721.91666666663</v>
      </c>
      <c r="AV556" s="45">
        <f t="shared" ref="AV556" si="7585">((AS556/AS504)-1)*100</f>
        <v>-15.482466705667775</v>
      </c>
      <c r="AW556" s="45">
        <f t="shared" ref="AW556" si="7586">((AT556/AT504)-1)*100</f>
        <v>-42.079735213977152</v>
      </c>
      <c r="AX556" s="45">
        <f t="shared" ref="AX556" si="7587">((AT556/AU556)-1)*100</f>
        <v>-45.064352874597944</v>
      </c>
      <c r="AZ556" s="48">
        <f t="shared" ref="AZ556" si="7588">+E556/1000</f>
        <v>304.75</v>
      </c>
      <c r="BA556" s="36">
        <f t="shared" ref="BA556" si="7589">+O556/1000</f>
        <v>97.998999999999995</v>
      </c>
      <c r="BB556" s="36">
        <f t="shared" ref="BB556:BB561" si="7590">+Y556/1000</f>
        <v>88.45</v>
      </c>
      <c r="BC556" s="36">
        <f t="shared" ref="BC556" si="7591">+AI556/1000</f>
        <v>0</v>
      </c>
      <c r="BD556" s="36">
        <f t="shared" ref="BD556" si="7592">+AS556/1000</f>
        <v>491.19900000000001</v>
      </c>
      <c r="BE556" s="45">
        <f t="shared" ref="BE556" si="7593">BE555+AZ556</f>
        <v>3839.378999999999</v>
      </c>
      <c r="BF556" s="45">
        <f t="shared" ref="BF556" si="7594">BF555+BA556</f>
        <v>1811.5139999999999</v>
      </c>
      <c r="BG556" s="45">
        <f t="shared" ref="BG556" si="7595">BG555+BB556</f>
        <v>3831.7159999999985</v>
      </c>
      <c r="BH556" s="45">
        <f t="shared" ref="BH556" si="7596">BH555+BC556</f>
        <v>116.642</v>
      </c>
      <c r="BI556" s="45">
        <f t="shared" ref="BI556" si="7597">BI555+BD556</f>
        <v>9599.2510000000002</v>
      </c>
      <c r="BJ556" s="45">
        <v>25</v>
      </c>
    </row>
    <row r="557" spans="1:63" x14ac:dyDescent="0.25">
      <c r="A557" s="33">
        <f t="shared" si="5469"/>
        <v>41454</v>
      </c>
      <c r="B557" s="45">
        <v>251100</v>
      </c>
      <c r="C557" s="45">
        <v>17450</v>
      </c>
      <c r="D557" s="48">
        <v>0</v>
      </c>
      <c r="E557" s="45">
        <v>268550</v>
      </c>
      <c r="F557" s="45">
        <f t="shared" ref="F557" si="7598">AVERAGE(E554,E555,E556,E557)</f>
        <v>219735</v>
      </c>
      <c r="G557" s="48">
        <f t="shared" ref="G557" si="7599">AVERAGE(F505,F453,F401)</f>
        <v>435665.5</v>
      </c>
      <c r="H557" s="45">
        <f t="shared" ref="H557" si="7600">((E557/E505)-1)*100</f>
        <v>-13.994645281955364</v>
      </c>
      <c r="I557" s="45">
        <f t="shared" ref="I557" si="7601">((F557/F505)-1)*100</f>
        <v>-32.233472011053102</v>
      </c>
      <c r="J557" s="45">
        <f t="shared" ref="J557" si="7602">((F557/G557)-1)*100</f>
        <v>-49.563369144446831</v>
      </c>
      <c r="L557" s="36">
        <v>3100</v>
      </c>
      <c r="M557" s="36">
        <v>37408</v>
      </c>
      <c r="N557" s="48">
        <v>29400</v>
      </c>
      <c r="O557" s="36">
        <v>69908</v>
      </c>
      <c r="P557" s="48">
        <f t="shared" ref="P557" si="7603">AVERAGE(O554,O555,O556,O557)</f>
        <v>60301.75</v>
      </c>
      <c r="Q557" s="48">
        <f t="shared" ref="Q557" si="7604">AVERAGE(P505,P453,P401)</f>
        <v>44781.333333333336</v>
      </c>
      <c r="R557" s="45">
        <f t="shared" ref="R557" si="7605">((O557/O505)-1)*100</f>
        <v>32.985846903058899</v>
      </c>
      <c r="S557" s="45">
        <f t="shared" ref="S557" si="7606">((P557/P505)-1)*100</f>
        <v>8.4300574500795644</v>
      </c>
      <c r="T557" s="45">
        <f t="shared" ref="T557" si="7607">((P557/Q557)-1)*100</f>
        <v>34.658228130768777</v>
      </c>
      <c r="V557" s="45">
        <v>56561</v>
      </c>
      <c r="W557" s="45">
        <v>10518</v>
      </c>
      <c r="X557" s="36">
        <v>1400</v>
      </c>
      <c r="Y557" s="45">
        <v>68479</v>
      </c>
      <c r="Z557" s="48">
        <f t="shared" si="7570"/>
        <v>74524.25</v>
      </c>
      <c r="AA557" s="48">
        <f t="shared" si="7571"/>
        <v>128746.75</v>
      </c>
      <c r="AB557" s="45">
        <f t="shared" si="7572"/>
        <v>-55.242483660130716</v>
      </c>
      <c r="AC557" s="45">
        <f t="shared" si="7572"/>
        <v>-56.296786073473747</v>
      </c>
      <c r="AD557" s="45">
        <f t="shared" si="7573"/>
        <v>-42.115626219690981</v>
      </c>
      <c r="AF557" s="36">
        <v>0</v>
      </c>
      <c r="AG557" s="36">
        <v>0</v>
      </c>
      <c r="AH557" s="36">
        <v>0</v>
      </c>
      <c r="AI557" s="36">
        <v>0</v>
      </c>
      <c r="AJ557" s="48">
        <f t="shared" ref="AJ557" si="7608">AVERAGE(AI554,AI555,AI556,AI557)</f>
        <v>1200</v>
      </c>
      <c r="AK557" s="48">
        <f t="shared" ref="AK557" si="7609">AVERAGE(AJ505,AJ453,AJ401)</f>
        <v>7772.5</v>
      </c>
      <c r="AL557" s="45"/>
      <c r="AM557" s="45">
        <f t="shared" ref="AM557" si="7610">((AJ557/AJ505)-1)*100</f>
        <v>-79.175704989154013</v>
      </c>
      <c r="AN557" s="45">
        <f t="shared" ref="AN557" si="7611">((AJ557/AK557)-1)*100</f>
        <v>-84.560952074622065</v>
      </c>
      <c r="AP557" s="41">
        <f t="shared" ref="AP557" si="7612">SUM(B557,L557,V557,AF557)</f>
        <v>310761</v>
      </c>
      <c r="AQ557" s="41">
        <f t="shared" ref="AQ557" si="7613">SUM(C557,M557,W557,AG557)</f>
        <v>65376</v>
      </c>
      <c r="AR557" s="41">
        <f t="shared" ref="AR557" si="7614">SUM(D557,N557,X557,AH557)</f>
        <v>30800</v>
      </c>
      <c r="AS557" s="41">
        <f t="shared" si="7582"/>
        <v>406937</v>
      </c>
      <c r="AT557" s="45">
        <f t="shared" ref="AT557" si="7615">AVERAGE(AS554,AS555,AS556,AS557)</f>
        <v>355761</v>
      </c>
      <c r="AU557" s="48">
        <f t="shared" ref="AU557" si="7616">AVERAGE(AT505,AT453,AT401)</f>
        <v>616966.08333333337</v>
      </c>
      <c r="AV557" s="45">
        <f t="shared" ref="AV557" si="7617">((AS557/AS505)-1)*100</f>
        <v>-21.412818452886739</v>
      </c>
      <c r="AW557" s="45">
        <f t="shared" ref="AW557" si="7618">((AT557/AT505)-1)*100</f>
        <v>-36.031753880455454</v>
      </c>
      <c r="AX557" s="45">
        <f t="shared" ref="AX557" si="7619">((AT557/AU557)-1)*100</f>
        <v>-42.337024739204331</v>
      </c>
      <c r="AZ557" s="48">
        <f t="shared" ref="AZ557" si="7620">+E557/1000</f>
        <v>268.55</v>
      </c>
      <c r="BA557" s="36">
        <f t="shared" ref="BA557" si="7621">+O557/1000</f>
        <v>69.908000000000001</v>
      </c>
      <c r="BB557" s="36">
        <f t="shared" si="7590"/>
        <v>68.478999999999999</v>
      </c>
      <c r="BC557" s="36">
        <f t="shared" ref="BC557" si="7622">+AI557/1000</f>
        <v>0</v>
      </c>
      <c r="BD557" s="36">
        <f t="shared" ref="BD557" si="7623">+AS557/1000</f>
        <v>406.93700000000001</v>
      </c>
      <c r="BE557" s="45">
        <f t="shared" ref="BE557" si="7624">BE556+AZ557</f>
        <v>4107.9289999999992</v>
      </c>
      <c r="BF557" s="45">
        <f t="shared" ref="BF557" si="7625">BF556+BA557</f>
        <v>1881.4219999999998</v>
      </c>
      <c r="BG557" s="45">
        <f t="shared" ref="BG557" si="7626">BG556+BB557</f>
        <v>3900.1949999999983</v>
      </c>
      <c r="BH557" s="45">
        <f t="shared" ref="BH557" si="7627">BH556+BC557</f>
        <v>116.642</v>
      </c>
      <c r="BI557" s="45">
        <f t="shared" ref="BI557" si="7628">BI556+BD557</f>
        <v>10006.188</v>
      </c>
      <c r="BJ557" s="45">
        <v>26</v>
      </c>
    </row>
    <row r="558" spans="1:63" x14ac:dyDescent="0.25">
      <c r="A558" s="33">
        <f t="shared" si="5469"/>
        <v>41461</v>
      </c>
      <c r="B558" s="45">
        <v>101800</v>
      </c>
      <c r="C558" s="45">
        <v>49000</v>
      </c>
      <c r="D558" s="48">
        <v>0</v>
      </c>
      <c r="E558" s="45">
        <v>150800</v>
      </c>
      <c r="F558" s="45">
        <f t="shared" ref="F558" si="7629">AVERAGE(E555,E556,E557,E558)</f>
        <v>242525</v>
      </c>
      <c r="G558" s="48">
        <f t="shared" ref="G558" si="7630">AVERAGE(F506,F454,F402)</f>
        <v>422176.08333333331</v>
      </c>
      <c r="H558" s="45">
        <f t="shared" ref="H558" si="7631">((E558/E506)-1)*100</f>
        <v>-41.899441340782118</v>
      </c>
      <c r="I558" s="45">
        <f t="shared" ref="I558" si="7632">((F558/F506)-1)*100</f>
        <v>-17.84119068872474</v>
      </c>
      <c r="J558" s="45">
        <f t="shared" ref="J558" si="7633">((F558/G558)-1)*100</f>
        <v>-42.553590889109657</v>
      </c>
      <c r="L558" s="36">
        <v>1500</v>
      </c>
      <c r="M558" s="36">
        <v>98600</v>
      </c>
      <c r="N558" s="48">
        <v>57800</v>
      </c>
      <c r="O558" s="36">
        <v>157900</v>
      </c>
      <c r="P558" s="48">
        <f t="shared" ref="P558" si="7634">AVERAGE(O555,O556,O557,O558)</f>
        <v>93089.25</v>
      </c>
      <c r="Q558" s="48">
        <f t="shared" ref="Q558" si="7635">AVERAGE(P506,P454,P402)</f>
        <v>49932.583333333336</v>
      </c>
      <c r="R558" s="45">
        <f t="shared" ref="R558" si="7636">((O558/O506)-1)*100</f>
        <v>151.23309466984884</v>
      </c>
      <c r="S558" s="45">
        <f t="shared" ref="S558" si="7637">((P558/P506)-1)*100</f>
        <v>63.168480832938954</v>
      </c>
      <c r="T558" s="45">
        <f t="shared" ref="T558" si="7638">((P558/Q558)-1)*100</f>
        <v>86.4298696075208</v>
      </c>
      <c r="V558" s="45">
        <v>48600</v>
      </c>
      <c r="W558" s="45">
        <v>18750</v>
      </c>
      <c r="X558" s="36">
        <v>0</v>
      </c>
      <c r="Y558" s="45">
        <v>67350</v>
      </c>
      <c r="Z558" s="48">
        <f t="shared" si="7570"/>
        <v>77499.25</v>
      </c>
      <c r="AA558" s="48">
        <f t="shared" si="7571"/>
        <v>138656.41666666666</v>
      </c>
      <c r="AB558" s="45">
        <f t="shared" si="7572"/>
        <v>-73.422097345761344</v>
      </c>
      <c r="AC558" s="45">
        <f t="shared" si="7572"/>
        <v>-61.269740129935023</v>
      </c>
      <c r="AD558" s="45">
        <f t="shared" si="7573"/>
        <v>-44.106986273624791</v>
      </c>
      <c r="AF558" s="36">
        <v>0</v>
      </c>
      <c r="AG558" s="36">
        <v>0</v>
      </c>
      <c r="AH558" s="36">
        <v>0</v>
      </c>
      <c r="AI558" s="36">
        <v>0</v>
      </c>
      <c r="AJ558" s="48">
        <f t="shared" ref="AJ558" si="7639">AVERAGE(AI555,AI556,AI557,AI558)</f>
        <v>0</v>
      </c>
      <c r="AK558" s="48">
        <f t="shared" ref="AK558" si="7640">AVERAGE(AJ506,AJ454,AJ402)</f>
        <v>6616.666666666667</v>
      </c>
      <c r="AL558" s="45">
        <f t="shared" si="7576"/>
        <v>-100</v>
      </c>
      <c r="AM558" s="45">
        <f t="shared" ref="AM558" si="7641">((AJ558/AJ506)-1)*100</f>
        <v>-100</v>
      </c>
      <c r="AN558" s="45">
        <f t="shared" ref="AN558" si="7642">((AJ558/AK558)-1)*100</f>
        <v>-100</v>
      </c>
      <c r="AP558" s="41">
        <f t="shared" ref="AP558" si="7643">SUM(B558,L558,V558,AF558)</f>
        <v>151900</v>
      </c>
      <c r="AQ558" s="41">
        <f t="shared" ref="AQ558" si="7644">SUM(C558,M558,W558,AG558)</f>
        <v>166350</v>
      </c>
      <c r="AR558" s="41">
        <f t="shared" ref="AR558" si="7645">SUM(D558,N558,X558,AH558)</f>
        <v>57800</v>
      </c>
      <c r="AS558" s="41">
        <f t="shared" si="7582"/>
        <v>376050</v>
      </c>
      <c r="AT558" s="45">
        <f t="shared" ref="AT558" si="7646">AVERAGE(AS555,AS556,AS557,AS558)</f>
        <v>413113.5</v>
      </c>
      <c r="AU558" s="48">
        <f t="shared" ref="AU558" si="7647">AVERAGE(AT506,AT454,AT402)</f>
        <v>617381.75</v>
      </c>
      <c r="AV558" s="45">
        <f t="shared" ref="AV558" si="7648">((AS558/AS506)-1)*100</f>
        <v>-35.231465055476519</v>
      </c>
      <c r="AW558" s="45">
        <f t="shared" ref="AW558" si="7649">((AT558/AT506)-1)*100</f>
        <v>-26.091681963095347</v>
      </c>
      <c r="AX558" s="45">
        <f t="shared" ref="AX558" si="7650">((AT558/AU558)-1)*100</f>
        <v>-33.086214485607968</v>
      </c>
      <c r="AZ558" s="48">
        <f t="shared" ref="AZ558" si="7651">+E558/1000</f>
        <v>150.80000000000001</v>
      </c>
      <c r="BA558" s="36">
        <f t="shared" ref="BA558" si="7652">+O558/1000</f>
        <v>157.9</v>
      </c>
      <c r="BB558" s="36">
        <f t="shared" si="7590"/>
        <v>67.349999999999994</v>
      </c>
      <c r="BC558" s="36">
        <f t="shared" ref="BC558" si="7653">+AI558/1000</f>
        <v>0</v>
      </c>
      <c r="BD558" s="36">
        <f t="shared" ref="BD558" si="7654">+AS558/1000</f>
        <v>376.05</v>
      </c>
      <c r="BE558" s="45">
        <f t="shared" ref="BE558" si="7655">BE557+AZ558</f>
        <v>4258.7289999999994</v>
      </c>
      <c r="BF558" s="45">
        <f t="shared" ref="BF558" si="7656">BF557+BA558</f>
        <v>2039.3219999999999</v>
      </c>
      <c r="BG558" s="45">
        <f t="shared" ref="BG558" si="7657">BG557+BB558</f>
        <v>3967.5449999999983</v>
      </c>
      <c r="BH558" s="45">
        <f t="shared" ref="BH558" si="7658">BH557+BC558</f>
        <v>116.642</v>
      </c>
      <c r="BI558" s="45">
        <f t="shared" ref="BI558" si="7659">BI557+BD558</f>
        <v>10382.237999999999</v>
      </c>
      <c r="BJ558" s="45">
        <v>27</v>
      </c>
    </row>
    <row r="559" spans="1:63" x14ac:dyDescent="0.25">
      <c r="A559" s="33">
        <f t="shared" si="5469"/>
        <v>41468</v>
      </c>
      <c r="B559" s="45">
        <v>262200</v>
      </c>
      <c r="C559" s="45">
        <v>23700</v>
      </c>
      <c r="D559" s="48">
        <v>0</v>
      </c>
      <c r="E559" s="45">
        <v>285900</v>
      </c>
      <c r="F559" s="45">
        <f t="shared" ref="F559" si="7660">AVERAGE(E556,E557,E558,E559)</f>
        <v>252500</v>
      </c>
      <c r="G559" s="48">
        <f t="shared" ref="G559" si="7661">AVERAGE(F507,F455,F403)</f>
        <v>442677.83333333331</v>
      </c>
      <c r="H559" s="45">
        <f t="shared" ref="H559" si="7662">((E559/E507)-1)*100</f>
        <v>3.231630258169349</v>
      </c>
      <c r="I559" s="45">
        <f t="shared" ref="I559" si="7663">((F559/F507)-1)*100</f>
        <v>-12.592859269310919</v>
      </c>
      <c r="J559" s="45">
        <f t="shared" ref="J559" si="7664">((F559/G559)-1)*100</f>
        <v>-42.960776215359019</v>
      </c>
      <c r="L559" s="36">
        <v>12424</v>
      </c>
      <c r="M559" s="36">
        <v>95454</v>
      </c>
      <c r="N559" s="48">
        <v>88200</v>
      </c>
      <c r="O559" s="36">
        <v>196078</v>
      </c>
      <c r="P559" s="48">
        <f t="shared" ref="P559" si="7665">AVERAGE(O556,O557,O558,O559)</f>
        <v>130471.25</v>
      </c>
      <c r="Q559" s="48">
        <f t="shared" ref="Q559" si="7666">AVERAGE(P507,P455,P403)</f>
        <v>49806</v>
      </c>
      <c r="R559" s="45">
        <f t="shared" ref="R559" si="7667">((O559/O507)-1)*100</f>
        <v>491.41581709597631</v>
      </c>
      <c r="S559" s="45">
        <f t="shared" ref="S559" si="7668">((P559/P507)-1)*100</f>
        <v>174.23177165437082</v>
      </c>
      <c r="T559" s="45">
        <f t="shared" ref="T559:T564" si="7669">((P559/Q559)-1)*100</f>
        <v>161.9589005340722</v>
      </c>
      <c r="V559" s="45">
        <v>106672</v>
      </c>
      <c r="W559" s="45">
        <v>18800</v>
      </c>
      <c r="X559" s="36">
        <v>1400</v>
      </c>
      <c r="Y559" s="45">
        <v>126872</v>
      </c>
      <c r="Z559" s="48">
        <f t="shared" si="7570"/>
        <v>87787.75</v>
      </c>
      <c r="AA559" s="48">
        <f t="shared" si="7571"/>
        <v>143722.5</v>
      </c>
      <c r="AB559" s="45">
        <f t="shared" ref="AB559" si="7670">((Y559/Y507)-1)*100</f>
        <v>-36.86389649166459</v>
      </c>
      <c r="AC559" s="45">
        <f t="shared" ref="AC559" si="7671">((Z559/Z507)-1)*100</f>
        <v>-57.256772679468703</v>
      </c>
      <c r="AD559" s="45">
        <f t="shared" si="7573"/>
        <v>-38.918575727530481</v>
      </c>
      <c r="AF559" s="36">
        <v>1600</v>
      </c>
      <c r="AG559" s="36">
        <v>0</v>
      </c>
      <c r="AH559" s="36">
        <v>0</v>
      </c>
      <c r="AI559" s="36">
        <v>1600</v>
      </c>
      <c r="AJ559" s="48">
        <f t="shared" ref="AJ559" si="7672">AVERAGE(AI556,AI557,AI558,AI559)</f>
        <v>400</v>
      </c>
      <c r="AK559" s="48">
        <f t="shared" ref="AK559" si="7673">AVERAGE(AJ507,AJ455,AJ403)</f>
        <v>7508.333333333333</v>
      </c>
      <c r="AL559" s="45">
        <f t="shared" ref="AL559" si="7674">((AI559/AI507)-1)*100</f>
        <v>-88.888888888888886</v>
      </c>
      <c r="AM559" s="45">
        <f t="shared" ref="AM559" si="7675">((AJ559/AJ507)-1)*100</f>
        <v>-95.755968169761275</v>
      </c>
      <c r="AN559" s="45">
        <f t="shared" ref="AN559" si="7676">((AJ559/AK559)-1)*100</f>
        <v>-94.6725860155383</v>
      </c>
      <c r="AP559" s="41">
        <f t="shared" ref="AP559:AP560" si="7677">SUM(B559,L559,V559,AF559)</f>
        <v>382896</v>
      </c>
      <c r="AQ559" s="41">
        <f t="shared" ref="AQ559:AQ560" si="7678">SUM(C559,M559,W559,AG559)</f>
        <v>137954</v>
      </c>
      <c r="AR559" s="41">
        <f t="shared" ref="AR559:AR560" si="7679">SUM(D559,N559,X559,AH559)</f>
        <v>89600</v>
      </c>
      <c r="AS559" s="41">
        <f t="shared" si="7582"/>
        <v>610450</v>
      </c>
      <c r="AT559" s="45">
        <f t="shared" ref="AT559" si="7680">AVERAGE(AS556,AS557,AS558,AS559)</f>
        <v>471159</v>
      </c>
      <c r="AU559" s="48">
        <f t="shared" ref="AU559" si="7681">AVERAGE(AT507,AT455,AT403)</f>
        <v>643714.66666666663</v>
      </c>
      <c r="AV559" s="45">
        <f t="shared" ref="AV559" si="7682">((AS559/AS507)-1)*100</f>
        <v>16.175726133971757</v>
      </c>
      <c r="AW559" s="45">
        <f t="shared" ref="AW559" si="7683">((AT559/AT507)-1)*100</f>
        <v>-14.531150229291235</v>
      </c>
      <c r="AX559" s="45">
        <f t="shared" ref="AX559" si="7684">((AT559/AU559)-1)*100</f>
        <v>-26.806235060668694</v>
      </c>
      <c r="AZ559" s="48">
        <f t="shared" ref="AZ559" si="7685">+E559/1000</f>
        <v>285.89999999999998</v>
      </c>
      <c r="BA559" s="36">
        <f t="shared" ref="BA559" si="7686">+O559/1000</f>
        <v>196.078</v>
      </c>
      <c r="BB559" s="36">
        <f t="shared" si="7590"/>
        <v>126.872</v>
      </c>
      <c r="BC559" s="36">
        <f t="shared" ref="BC559" si="7687">+AI559/1000</f>
        <v>1.6</v>
      </c>
      <c r="BD559" s="36">
        <f t="shared" ref="BD559" si="7688">+AS559/1000</f>
        <v>610.45000000000005</v>
      </c>
      <c r="BE559" s="45">
        <f t="shared" ref="BE559" si="7689">BE558+AZ559</f>
        <v>4544.628999999999</v>
      </c>
      <c r="BF559" s="45">
        <f t="shared" ref="BF559" si="7690">BF558+BA559</f>
        <v>2235.4</v>
      </c>
      <c r="BG559" s="45">
        <f t="shared" ref="BG559" si="7691">BG558+BB559</f>
        <v>4094.4169999999981</v>
      </c>
      <c r="BH559" s="45">
        <f t="shared" ref="BH559" si="7692">BH558+BC559</f>
        <v>118.24199999999999</v>
      </c>
      <c r="BI559" s="45">
        <f t="shared" ref="BI559" si="7693">BI558+BD559</f>
        <v>10992.688</v>
      </c>
      <c r="BJ559" s="45">
        <v>28</v>
      </c>
    </row>
    <row r="560" spans="1:63" x14ac:dyDescent="0.25">
      <c r="A560" s="33">
        <f t="shared" si="5469"/>
        <v>41475</v>
      </c>
      <c r="B560" s="45">
        <v>117200</v>
      </c>
      <c r="C560" s="45">
        <v>29550</v>
      </c>
      <c r="D560" s="48">
        <v>0</v>
      </c>
      <c r="E560" s="45">
        <v>146750</v>
      </c>
      <c r="F560" s="45">
        <f t="shared" ref="F560" si="7694">AVERAGE(E557,E558,E559,E560)</f>
        <v>213000</v>
      </c>
      <c r="G560" s="48">
        <f t="shared" ref="G560" si="7695">AVERAGE(F508,F456,F404)</f>
        <v>467710.5</v>
      </c>
      <c r="H560" s="45">
        <f t="shared" ref="H560" si="7696">((E560/E508)-1)*100</f>
        <v>-52.312091768758329</v>
      </c>
      <c r="I560" s="45">
        <f t="shared" ref="I560" si="7697">((F560/F508)-1)*100</f>
        <v>-26.328040827408739</v>
      </c>
      <c r="J560" s="45">
        <f t="shared" ref="J560" si="7698">((F560/G560)-1)*100</f>
        <v>-54.459008296798984</v>
      </c>
      <c r="L560" s="36">
        <v>10600</v>
      </c>
      <c r="M560" s="36">
        <v>72648</v>
      </c>
      <c r="N560" s="48">
        <v>35000</v>
      </c>
      <c r="O560" s="36">
        <v>118248</v>
      </c>
      <c r="P560" s="48">
        <f t="shared" ref="P560" si="7699">AVERAGE(O557,O558,O559,O560)</f>
        <v>135533.5</v>
      </c>
      <c r="Q560" s="48">
        <f t="shared" ref="Q560" si="7700">AVERAGE(P508,P456,P404)</f>
        <v>47598.666666666664</v>
      </c>
      <c r="R560" s="45">
        <f t="shared" ref="R560" si="7701">((O560/O508)-1)*100</f>
        <v>296.14070351758795</v>
      </c>
      <c r="S560" s="45">
        <f t="shared" ref="S560" si="7702">((P560/P508)-1)*100</f>
        <v>203.84930109515645</v>
      </c>
      <c r="T560" s="45">
        <f t="shared" si="7669"/>
        <v>184.74221967001881</v>
      </c>
      <c r="V560" s="45">
        <v>63900</v>
      </c>
      <c r="W560" s="45">
        <v>10300</v>
      </c>
      <c r="X560" s="36">
        <v>5600</v>
      </c>
      <c r="Y560" s="45">
        <v>79800</v>
      </c>
      <c r="Z560" s="48">
        <f t="shared" si="7570"/>
        <v>85625.25</v>
      </c>
      <c r="AA560" s="48">
        <f t="shared" si="7571"/>
        <v>146633.91666666666</v>
      </c>
      <c r="AB560" s="45">
        <f t="shared" ref="AB560" si="7703">((Y560/Y508)-1)*100</f>
        <v>-62.128762208491125</v>
      </c>
      <c r="AC560" s="45">
        <f t="shared" ref="AC560" si="7704">((Z560/Z508)-1)*100</f>
        <v>-58.133044849462756</v>
      </c>
      <c r="AD560" s="45">
        <f t="shared" si="7573"/>
        <v>-41.606108636758087</v>
      </c>
      <c r="AF560" s="36">
        <v>0</v>
      </c>
      <c r="AG560" s="36">
        <v>0</v>
      </c>
      <c r="AH560" s="36">
        <v>0</v>
      </c>
      <c r="AI560" s="36">
        <v>0</v>
      </c>
      <c r="AJ560" s="48">
        <f t="shared" ref="AJ560" si="7705">AVERAGE(AI557,AI558,AI559,AI560)</f>
        <v>400</v>
      </c>
      <c r="AK560" s="48">
        <f t="shared" ref="AK560" si="7706">AVERAGE(AJ508,AJ456,AJ404)</f>
        <v>7954.166666666667</v>
      </c>
      <c r="AL560" s="45"/>
      <c r="AM560" s="45">
        <f t="shared" ref="AM560" si="7707">((AJ560/AJ508)-1)*100</f>
        <v>-91.666666666666657</v>
      </c>
      <c r="AN560" s="45">
        <f t="shared" ref="AN560" si="7708">((AJ560/AK560)-1)*100</f>
        <v>-94.971189104243052</v>
      </c>
      <c r="AP560" s="41">
        <f t="shared" si="7677"/>
        <v>191700</v>
      </c>
      <c r="AQ560" s="41">
        <f t="shared" si="7678"/>
        <v>112498</v>
      </c>
      <c r="AR560" s="41">
        <f t="shared" si="7679"/>
        <v>40600</v>
      </c>
      <c r="AS560" s="41">
        <f t="shared" si="7582"/>
        <v>344798</v>
      </c>
      <c r="AT560" s="45">
        <f t="shared" ref="AT560" si="7709">AVERAGE(AS557,AS558,AS559,AS560)</f>
        <v>434558.75</v>
      </c>
      <c r="AU560" s="48">
        <f t="shared" ref="AU560" si="7710">AVERAGE(AT508,AT456,AT404)</f>
        <v>669897.25</v>
      </c>
      <c r="AV560" s="45">
        <f t="shared" ref="AV560" si="7711">((AS560/AS508)-1)*100</f>
        <v>-37.114394831969712</v>
      </c>
      <c r="AW560" s="45">
        <f t="shared" ref="AW560" si="7712">((AT560/AT508)-1)*100</f>
        <v>-19.977027580714214</v>
      </c>
      <c r="AX560" s="45">
        <f t="shared" ref="AX560" si="7713">((AT560/AU560)-1)*100</f>
        <v>-35.130536809936153</v>
      </c>
      <c r="AZ560" s="48">
        <f t="shared" ref="AZ560:AZ565" si="7714">+E560/1000</f>
        <v>146.75</v>
      </c>
      <c r="BA560" s="36">
        <f t="shared" ref="BA560:BA565" si="7715">+O560/1000</f>
        <v>118.248</v>
      </c>
      <c r="BB560" s="36">
        <f t="shared" si="7590"/>
        <v>79.8</v>
      </c>
      <c r="BC560" s="36">
        <f t="shared" ref="BC560:BC565" si="7716">+AI560/1000</f>
        <v>0</v>
      </c>
      <c r="BD560" s="36">
        <f t="shared" ref="BD560:BD565" si="7717">+AS560/1000</f>
        <v>344.798</v>
      </c>
      <c r="BE560" s="45">
        <f t="shared" ref="BE560:BI561" si="7718">BE559+AZ560</f>
        <v>4691.378999999999</v>
      </c>
      <c r="BF560" s="45">
        <f t="shared" si="7718"/>
        <v>2353.6480000000001</v>
      </c>
      <c r="BG560" s="45">
        <f t="shared" si="7718"/>
        <v>4174.2169999999978</v>
      </c>
      <c r="BH560" s="45">
        <f t="shared" si="7718"/>
        <v>118.24199999999999</v>
      </c>
      <c r="BI560" s="45">
        <f t="shared" si="7718"/>
        <v>11337.486000000001</v>
      </c>
      <c r="BJ560" s="45">
        <v>29</v>
      </c>
    </row>
    <row r="561" spans="1:62" x14ac:dyDescent="0.25">
      <c r="A561" s="33">
        <f t="shared" si="5469"/>
        <v>41482</v>
      </c>
      <c r="B561" s="45">
        <v>157540</v>
      </c>
      <c r="C561" s="45">
        <v>32736</v>
      </c>
      <c r="D561" s="48">
        <v>0</v>
      </c>
      <c r="E561" s="45">
        <v>190276</v>
      </c>
      <c r="F561" s="45">
        <f t="shared" ref="F561" si="7719">AVERAGE(E558,E559,E560,E561)</f>
        <v>193431.5</v>
      </c>
      <c r="G561" s="48">
        <f t="shared" ref="G561" si="7720">AVERAGE(F509,F457,F405)</f>
        <v>485474.5</v>
      </c>
      <c r="H561" s="45">
        <f t="shared" ref="H561" si="7721">((E561/E509)-1)*100</f>
        <v>-51.119788321730418</v>
      </c>
      <c r="I561" s="45">
        <f t="shared" ref="I561" si="7722">((F561/F509)-1)*100</f>
        <v>-37.273935954600731</v>
      </c>
      <c r="J561" s="45">
        <f t="shared" ref="J561" si="7723">((F561/G561)-1)*100</f>
        <v>-60.15619769936422</v>
      </c>
      <c r="L561" s="36">
        <v>26757</v>
      </c>
      <c r="M561" s="36">
        <v>79826</v>
      </c>
      <c r="N561" s="48">
        <v>58000</v>
      </c>
      <c r="O561" s="36">
        <v>164583</v>
      </c>
      <c r="P561" s="48">
        <f t="shared" ref="P561" si="7724">AVERAGE(O558,O559,O560,O561)</f>
        <v>159202.25</v>
      </c>
      <c r="Q561" s="48">
        <f t="shared" ref="Q561" si="7725">AVERAGE(P509,P457,P405)</f>
        <v>45910.916666666664</v>
      </c>
      <c r="R561" s="45">
        <f t="shared" ref="R561" si="7726">((O561/O509)-1)*100</f>
        <v>313.5251256281407</v>
      </c>
      <c r="S561" s="45">
        <f t="shared" ref="S561" si="7727">((P561/P509)-1)*100</f>
        <v>284.42114286404194</v>
      </c>
      <c r="T561" s="45">
        <f t="shared" si="7669"/>
        <v>246.76338779266368</v>
      </c>
      <c r="V561" s="45">
        <v>63324</v>
      </c>
      <c r="W561" s="45">
        <v>8518</v>
      </c>
      <c r="X561" s="36">
        <v>0</v>
      </c>
      <c r="Y561" s="45">
        <v>71842</v>
      </c>
      <c r="Z561" s="48">
        <f t="shared" si="7570"/>
        <v>86466</v>
      </c>
      <c r="AA561" s="48">
        <f t="shared" si="7571"/>
        <v>158101.75</v>
      </c>
      <c r="AB561" s="45">
        <f t="shared" ref="AB561" si="7728">((Y561/Y509)-1)*100</f>
        <v>-76.586952412610884</v>
      </c>
      <c r="AC561" s="45">
        <f t="shared" ref="AC561" si="7729">((Z561/Z509)-1)*100</f>
        <v>-64.414208635314168</v>
      </c>
      <c r="AD561" s="45">
        <f t="shared" si="7573"/>
        <v>-45.309903274315431</v>
      </c>
      <c r="AF561" s="36">
        <v>9300</v>
      </c>
      <c r="AG561" s="36">
        <v>5150</v>
      </c>
      <c r="AH561" s="36">
        <v>0</v>
      </c>
      <c r="AI561" s="36">
        <v>14450</v>
      </c>
      <c r="AJ561" s="48">
        <f t="shared" ref="AJ561" si="7730">AVERAGE(AI558,AI559,AI560,AI561)</f>
        <v>4012.5</v>
      </c>
      <c r="AK561" s="48">
        <f t="shared" ref="AK561" si="7731">AVERAGE(AJ509,AJ457,AJ405)</f>
        <v>9196.5833333333339</v>
      </c>
      <c r="AL561" s="45">
        <f t="shared" ref="AL561" si="7732">((AI561/AI509)-1)*100</f>
        <v>85.042899218850039</v>
      </c>
      <c r="AM561" s="45">
        <f t="shared" ref="AM561" si="7733">((AJ561/AJ509)-1)*100</f>
        <v>-40.575363767633007</v>
      </c>
      <c r="AN561" s="45">
        <f t="shared" ref="AN561" si="7734">((AJ561/AK561)-1)*100</f>
        <v>-56.369666270988319</v>
      </c>
      <c r="AP561" s="41">
        <f t="shared" ref="AP561:AP567" si="7735">SUM(B561,L561,V561,AF561)</f>
        <v>256921</v>
      </c>
      <c r="AQ561" s="41">
        <f t="shared" ref="AQ561:AQ567" si="7736">SUM(C561,M561,W561,AG561)</f>
        <v>126230</v>
      </c>
      <c r="AR561" s="41">
        <f t="shared" ref="AR561:AR567" si="7737">SUM(D561,N561,X561,AH561)</f>
        <v>58000</v>
      </c>
      <c r="AS561" s="41">
        <f t="shared" si="7582"/>
        <v>441151</v>
      </c>
      <c r="AT561" s="45">
        <f t="shared" ref="AT561" si="7738">AVERAGE(AS558,AS559,AS560,AS561)</f>
        <v>443112.25</v>
      </c>
      <c r="AU561" s="48">
        <f t="shared" ref="AU561" si="7739">AVERAGE(AT509,AT457,AT405)</f>
        <v>698683.75</v>
      </c>
      <c r="AV561" s="45">
        <f t="shared" ref="AV561" si="7740">((AS561/AS509)-1)*100</f>
        <v>-40.683586002890848</v>
      </c>
      <c r="AW561" s="45">
        <f t="shared" ref="AW561" si="7741">((AT561/AT509)-1)*100</f>
        <v>-26.088798575860096</v>
      </c>
      <c r="AX561" s="45">
        <f t="shared" ref="AX561" si="7742">((AT561/AU561)-1)*100</f>
        <v>-36.578995861861671</v>
      </c>
      <c r="AZ561" s="48">
        <f t="shared" si="7714"/>
        <v>190.27600000000001</v>
      </c>
      <c r="BA561" s="36">
        <f t="shared" si="7715"/>
        <v>164.583</v>
      </c>
      <c r="BB561" s="36">
        <f t="shared" si="7590"/>
        <v>71.841999999999999</v>
      </c>
      <c r="BC561" s="36">
        <f t="shared" si="7716"/>
        <v>14.45</v>
      </c>
      <c r="BD561" s="36">
        <f t="shared" si="7717"/>
        <v>441.15100000000001</v>
      </c>
      <c r="BE561" s="45">
        <f t="shared" si="7718"/>
        <v>4881.6549999999988</v>
      </c>
      <c r="BF561" s="45">
        <f t="shared" si="7718"/>
        <v>2518.2310000000002</v>
      </c>
      <c r="BG561" s="45">
        <f t="shared" si="7718"/>
        <v>4246.0589999999975</v>
      </c>
      <c r="BH561" s="45">
        <f t="shared" si="7718"/>
        <v>132.69199999999998</v>
      </c>
      <c r="BI561" s="45">
        <f t="shared" si="7718"/>
        <v>11778.637000000001</v>
      </c>
      <c r="BJ561" s="45">
        <v>30</v>
      </c>
    </row>
    <row r="562" spans="1:62" x14ac:dyDescent="0.25">
      <c r="A562" s="33">
        <f t="shared" si="5469"/>
        <v>41489</v>
      </c>
      <c r="B562" s="45">
        <v>132900</v>
      </c>
      <c r="C562" s="45">
        <v>15450</v>
      </c>
      <c r="D562" s="48">
        <v>0</v>
      </c>
      <c r="E562" s="45">
        <v>148350</v>
      </c>
      <c r="F562" s="45">
        <f t="shared" ref="F562" si="7743">AVERAGE(E559,E560,E561,E562)</f>
        <v>192819</v>
      </c>
      <c r="G562" s="48">
        <f t="shared" ref="G562" si="7744">AVERAGE(F510,F458,F406)</f>
        <v>493236</v>
      </c>
      <c r="H562" s="45">
        <f t="shared" ref="H562" si="7745">((E562/E510)-1)*100</f>
        <v>-52.214527299081979</v>
      </c>
      <c r="I562" s="45">
        <f t="shared" ref="I562" si="7746">((F562/F510)-1)*100</f>
        <v>-39.950482715664904</v>
      </c>
      <c r="J562" s="45">
        <f t="shared" ref="J562" si="7747">((F562/G562)-1)*100</f>
        <v>-60.907354694304551</v>
      </c>
      <c r="L562" s="36">
        <v>25000</v>
      </c>
      <c r="M562" s="36">
        <v>60995</v>
      </c>
      <c r="N562" s="48">
        <v>60000</v>
      </c>
      <c r="O562" s="36">
        <v>145995</v>
      </c>
      <c r="P562" s="48">
        <f t="shared" ref="P562" si="7748">AVERAGE(O559,O560,O561,O562)</f>
        <v>156226</v>
      </c>
      <c r="Q562" s="48">
        <f t="shared" ref="Q562" si="7749">AVERAGE(P510,P458,P406)</f>
        <v>40610.5</v>
      </c>
      <c r="R562" s="45">
        <f t="shared" ref="R562" si="7750">((O562/O510)-1)*100</f>
        <v>271.48854961832063</v>
      </c>
      <c r="S562" s="49">
        <f t="shared" ref="S562:S567" si="7751">((P562/P510)-1)*100</f>
        <v>339.75116815853175</v>
      </c>
      <c r="T562" s="45">
        <f t="shared" si="7669"/>
        <v>284.6936137205895</v>
      </c>
      <c r="V562" s="45">
        <v>79400</v>
      </c>
      <c r="W562" s="45">
        <v>6700</v>
      </c>
      <c r="X562" s="36">
        <v>1400</v>
      </c>
      <c r="Y562" s="45">
        <v>87500</v>
      </c>
      <c r="Z562" s="48">
        <f t="shared" si="7570"/>
        <v>91503.5</v>
      </c>
      <c r="AA562" s="48">
        <f t="shared" si="7571"/>
        <v>167088.75</v>
      </c>
      <c r="AB562" s="45">
        <f t="shared" ref="AB562" si="7752">((Y562/Y510)-1)*100</f>
        <v>-75.110084540375709</v>
      </c>
      <c r="AC562" s="45">
        <f t="shared" ref="AC562" si="7753">((Z562/Z510)-1)*100</f>
        <v>-65.794938218302178</v>
      </c>
      <c r="AD562" s="45">
        <f t="shared" ref="AD562" si="7754">((Z562/AA562)-1)*100</f>
        <v>-45.236588340028874</v>
      </c>
      <c r="AF562" s="36">
        <v>0</v>
      </c>
      <c r="AG562" s="36">
        <v>0</v>
      </c>
      <c r="AH562" s="36">
        <v>0</v>
      </c>
      <c r="AI562" s="36">
        <v>0</v>
      </c>
      <c r="AJ562" s="48">
        <f t="shared" ref="AJ562" si="7755">AVERAGE(AI559,AI560,AI561,AI562)</f>
        <v>4012.5</v>
      </c>
      <c r="AK562" s="48">
        <f t="shared" ref="AK562" si="7756">AVERAGE(AJ510,AJ458,AJ406)</f>
        <v>10434.083333333334</v>
      </c>
      <c r="AL562" s="45">
        <f t="shared" ref="AL562" si="7757">((AI562/AI510)-1)*100</f>
        <v>-100</v>
      </c>
      <c r="AM562" s="45">
        <f t="shared" ref="AM562" si="7758">((AJ562/AJ510)-1)*100</f>
        <v>-41.228166538503785</v>
      </c>
      <c r="AN562" s="45">
        <f t="shared" ref="AN562" si="7759">((AJ562/AK562)-1)*100</f>
        <v>-61.544297933854594</v>
      </c>
      <c r="AP562" s="41">
        <f t="shared" si="7735"/>
        <v>237300</v>
      </c>
      <c r="AQ562" s="41">
        <f t="shared" si="7736"/>
        <v>83145</v>
      </c>
      <c r="AR562" s="41">
        <f t="shared" si="7737"/>
        <v>61400</v>
      </c>
      <c r="AS562" s="41">
        <f t="shared" si="7582"/>
        <v>381845</v>
      </c>
      <c r="AT562" s="45">
        <f t="shared" ref="AT562" si="7760">AVERAGE(AS559,AS560,AS561,AS562)</f>
        <v>444561</v>
      </c>
      <c r="AU562" s="48">
        <f t="shared" ref="AU562" si="7761">AVERAGE(AT510,AT458,AT406)</f>
        <v>711369.33333333337</v>
      </c>
      <c r="AV562" s="45">
        <f t="shared" ref="AV562" si="7762">((AS562/AS510)-1)*100</f>
        <v>-45.944779005603074</v>
      </c>
      <c r="AW562" s="45">
        <f t="shared" ref="AW562" si="7763">((AT562/AT510)-1)*100</f>
        <v>-29.542991698070143</v>
      </c>
      <c r="AX562" s="45">
        <f t="shared" ref="AX562" si="7764">((AT562/AU562)-1)*100</f>
        <v>-37.506302398941379</v>
      </c>
      <c r="AZ562" s="48">
        <f t="shared" si="7714"/>
        <v>148.35</v>
      </c>
      <c r="BA562" s="36">
        <f t="shared" si="7715"/>
        <v>145.995</v>
      </c>
      <c r="BB562" s="36">
        <f t="shared" ref="BB562" si="7765">+Y562/1000</f>
        <v>87.5</v>
      </c>
      <c r="BC562" s="36">
        <f t="shared" si="7716"/>
        <v>0</v>
      </c>
      <c r="BD562" s="36">
        <f t="shared" si="7717"/>
        <v>381.84500000000003</v>
      </c>
      <c r="BE562" s="45">
        <f t="shared" ref="BE562" si="7766">BE561+AZ562</f>
        <v>5030.0049999999992</v>
      </c>
      <c r="BF562" s="45">
        <f t="shared" ref="BF562" si="7767">BF561+BA562</f>
        <v>2664.2260000000001</v>
      </c>
      <c r="BG562" s="45">
        <f t="shared" ref="BG562" si="7768">BG561+BB562</f>
        <v>4333.5589999999975</v>
      </c>
      <c r="BH562" s="45">
        <f t="shared" ref="BH562" si="7769">BH561+BC562</f>
        <v>132.69199999999998</v>
      </c>
      <c r="BI562" s="45">
        <f t="shared" ref="BI562" si="7770">BI561+BD562</f>
        <v>12160.482</v>
      </c>
      <c r="BJ562" s="45">
        <v>31</v>
      </c>
    </row>
    <row r="563" spans="1:62" x14ac:dyDescent="0.25">
      <c r="A563" s="33">
        <f t="shared" si="5469"/>
        <v>41496</v>
      </c>
      <c r="B563" s="45">
        <v>90300</v>
      </c>
      <c r="C563" s="45">
        <v>19758</v>
      </c>
      <c r="D563" s="48">
        <v>0</v>
      </c>
      <c r="E563" s="45">
        <v>110058</v>
      </c>
      <c r="F563" s="45">
        <f t="shared" ref="F563" si="7771">AVERAGE(E560,E561,E562,E563)</f>
        <v>148858.5</v>
      </c>
      <c r="G563" s="48">
        <f t="shared" ref="G563" si="7772">AVERAGE(F511,F459,F407)</f>
        <v>472207.83333333331</v>
      </c>
      <c r="H563" s="45">
        <f t="shared" ref="H563" si="7773">((E563/E511)-1)*100</f>
        <v>-56.656768613983822</v>
      </c>
      <c r="I563" s="45">
        <f t="shared" ref="I563" si="7774">((F563/F511)-1)*100</f>
        <v>-52.794734622300155</v>
      </c>
      <c r="J563" s="45">
        <f t="shared" ref="J563" si="7775">((F563/G563)-1)*100</f>
        <v>-68.476062976507166</v>
      </c>
      <c r="L563" s="36">
        <v>27800</v>
      </c>
      <c r="M563" s="36">
        <v>134518</v>
      </c>
      <c r="N563" s="48">
        <v>59200</v>
      </c>
      <c r="O563" s="36">
        <v>221518</v>
      </c>
      <c r="P563" s="48">
        <f t="shared" ref="P563" si="7776">AVERAGE(O560,O561,O562,O563)</f>
        <v>162586</v>
      </c>
      <c r="Q563" s="48">
        <f t="shared" ref="Q563" si="7777">AVERAGE(P511,P459,P407)</f>
        <v>41572.166666666664</v>
      </c>
      <c r="R563" s="45">
        <f t="shared" ref="R563" si="7778">((O563/O511)-1)*100</f>
        <v>344.58314935977199</v>
      </c>
      <c r="S563" s="49">
        <f t="shared" si="7751"/>
        <v>309.59842797400114</v>
      </c>
      <c r="T563" s="45">
        <f t="shared" si="7669"/>
        <v>291.09339983081634</v>
      </c>
      <c r="V563" s="45">
        <v>92724</v>
      </c>
      <c r="W563" s="45">
        <v>1750</v>
      </c>
      <c r="X563" s="36">
        <v>0</v>
      </c>
      <c r="Y563" s="45">
        <v>94474</v>
      </c>
      <c r="Z563" s="48">
        <f t="shared" ref="Z563" si="7779">AVERAGE(Y560,Y561,Y562,Y563)</f>
        <v>83404</v>
      </c>
      <c r="AA563" s="48">
        <f t="shared" ref="AA563" si="7780">AVERAGE(Z511,Z459,Z407)</f>
        <v>172479.16666666666</v>
      </c>
      <c r="AB563" s="45">
        <f t="shared" ref="AB563" si="7781">((Y563/Y511)-1)*100</f>
        <v>-69.81179102092986</v>
      </c>
      <c r="AC563" s="45">
        <f t="shared" ref="AC563" si="7782">((Z563/Z511)-1)*100</f>
        <v>-71.776681008884509</v>
      </c>
      <c r="AD563" s="45">
        <f t="shared" ref="AD563" si="7783">((Z563/AA563)-1)*100</f>
        <v>-51.644014977654294</v>
      </c>
      <c r="AF563" s="36">
        <v>1500</v>
      </c>
      <c r="AG563" s="36">
        <v>0</v>
      </c>
      <c r="AH563" s="36">
        <v>0</v>
      </c>
      <c r="AI563" s="36">
        <v>1500</v>
      </c>
      <c r="AJ563" s="48">
        <f t="shared" ref="AJ563" si="7784">AVERAGE(AI560,AI561,AI562,AI563)</f>
        <v>3987.5</v>
      </c>
      <c r="AK563" s="48">
        <f t="shared" ref="AK563" si="7785">AVERAGE(AJ511,AJ459,AJ407)</f>
        <v>9642.4166666666661</v>
      </c>
      <c r="AL563" s="45"/>
      <c r="AM563" s="45">
        <f t="shared" ref="AM563" si="7786">((AJ563/AJ511)-1)*100</f>
        <v>23.557208149353158</v>
      </c>
      <c r="AN563" s="45">
        <f t="shared" ref="AN563" si="7787">((AJ563/AK563)-1)*100</f>
        <v>-58.646259150109323</v>
      </c>
      <c r="AP563" s="41">
        <f t="shared" si="7735"/>
        <v>212324</v>
      </c>
      <c r="AQ563" s="41">
        <f t="shared" si="7736"/>
        <v>156026</v>
      </c>
      <c r="AR563" s="41">
        <f t="shared" si="7737"/>
        <v>59200</v>
      </c>
      <c r="AS563" s="41">
        <f t="shared" si="7582"/>
        <v>427550</v>
      </c>
      <c r="AT563" s="45">
        <f t="shared" ref="AT563" si="7788">AVERAGE(AS560,AS561,AS562,AS563)</f>
        <v>398836</v>
      </c>
      <c r="AU563" s="48">
        <f t="shared" ref="AU563" si="7789">AVERAGE(AT511,AT459,AT407)</f>
        <v>695901.58333333337</v>
      </c>
      <c r="AV563" s="45">
        <f t="shared" ref="AV563" si="7790">((AS563/AS511)-1)*100</f>
        <v>-30.671090225685827</v>
      </c>
      <c r="AW563" s="45">
        <f t="shared" ref="AW563" si="7791">((AT563/AT511)-1)*100</f>
        <v>-38.995264070604932</v>
      </c>
      <c r="AX563" s="45">
        <f t="shared" ref="AX563" si="7792">((AT563/AU563)-1)*100</f>
        <v>-42.687872890072221</v>
      </c>
      <c r="AZ563" s="48">
        <f t="shared" si="7714"/>
        <v>110.05800000000001</v>
      </c>
      <c r="BA563" s="36">
        <f t="shared" si="7715"/>
        <v>221.518</v>
      </c>
      <c r="BB563" s="36">
        <f t="shared" ref="BB563" si="7793">+Y563/1000</f>
        <v>94.474000000000004</v>
      </c>
      <c r="BC563" s="36">
        <f t="shared" si="7716"/>
        <v>1.5</v>
      </c>
      <c r="BD563" s="36">
        <f t="shared" si="7717"/>
        <v>427.55</v>
      </c>
      <c r="BE563" s="45">
        <f t="shared" ref="BE563" si="7794">BE562+AZ563</f>
        <v>5140.0629999999992</v>
      </c>
      <c r="BF563" s="45">
        <f t="shared" ref="BF563" si="7795">BF562+BA563</f>
        <v>2885.7440000000001</v>
      </c>
      <c r="BG563" s="45">
        <f t="shared" ref="BG563" si="7796">BG562+BB563</f>
        <v>4428.0329999999976</v>
      </c>
      <c r="BH563" s="45">
        <f t="shared" ref="BH563" si="7797">BH562+BC563</f>
        <v>134.19199999999998</v>
      </c>
      <c r="BI563" s="45">
        <f t="shared" ref="BI563" si="7798">BI562+BD563</f>
        <v>12588.031999999999</v>
      </c>
      <c r="BJ563" s="45">
        <v>32</v>
      </c>
    </row>
    <row r="564" spans="1:62" x14ac:dyDescent="0.25">
      <c r="A564" s="33">
        <f t="shared" si="5469"/>
        <v>41503</v>
      </c>
      <c r="B564" s="45">
        <v>53024</v>
      </c>
      <c r="C564" s="45">
        <v>10500</v>
      </c>
      <c r="D564" s="48">
        <v>0</v>
      </c>
      <c r="E564" s="45">
        <v>63524</v>
      </c>
      <c r="F564" s="45">
        <f t="shared" ref="F564" si="7799">AVERAGE(E561,E562,E563,E564)</f>
        <v>128052</v>
      </c>
      <c r="G564" s="48">
        <f t="shared" ref="G564" si="7800">AVERAGE(F512,F460,F408)</f>
        <v>427589.66666666669</v>
      </c>
      <c r="H564" s="45">
        <f t="shared" ref="H564" si="7801">((E564/E512)-1)*100</f>
        <v>-81.971335319994324</v>
      </c>
      <c r="I564" s="45">
        <f t="shared" ref="I564" si="7802">((F564/F512)-1)*100</f>
        <v>-60.780157918272096</v>
      </c>
      <c r="J564" s="45">
        <f t="shared" ref="J564" si="7803">((F564/G564)-1)*100</f>
        <v>-70.052597155060653</v>
      </c>
      <c r="L564" s="36">
        <v>18872</v>
      </c>
      <c r="M564" s="36">
        <v>196390</v>
      </c>
      <c r="N564" s="48">
        <v>14000</v>
      </c>
      <c r="O564" s="36">
        <v>229262</v>
      </c>
      <c r="P564" s="48">
        <f t="shared" ref="P564" si="7804">AVERAGE(O561,O562,O563,O564)</f>
        <v>190339.5</v>
      </c>
      <c r="Q564" s="48">
        <f t="shared" ref="Q564" si="7805">AVERAGE(P512,P460,P408)</f>
        <v>41713.583333333336</v>
      </c>
      <c r="R564" s="45">
        <f t="shared" ref="R564" si="7806">((O564/O512)-1)*100</f>
        <v>438.80611045828442</v>
      </c>
      <c r="S564" s="49">
        <f t="shared" si="7751"/>
        <v>344.00265926427028</v>
      </c>
      <c r="T564" s="45">
        <f t="shared" si="7669"/>
        <v>356.30100506829308</v>
      </c>
      <c r="V564" s="45">
        <v>17500</v>
      </c>
      <c r="W564" s="45">
        <v>14018</v>
      </c>
      <c r="X564" s="36">
        <v>0</v>
      </c>
      <c r="Y564" s="45">
        <v>31518</v>
      </c>
      <c r="Z564" s="48">
        <f t="shared" ref="Z564" si="7807">AVERAGE(Y561,Y562,Y563,Y564)</f>
        <v>71333.5</v>
      </c>
      <c r="AA564" s="48">
        <f t="shared" ref="AA564" si="7808">AVERAGE(Z512,Z460,Z408)</f>
        <v>166866.75</v>
      </c>
      <c r="AB564" s="45">
        <f t="shared" ref="AB564" si="7809">((Y564/Y512)-1)*100</f>
        <v>-77.460094971108191</v>
      </c>
      <c r="AC564" s="45">
        <f t="shared" ref="AC564" si="7810">((Z564/Z512)-1)*100</f>
        <v>-74.321439627925727</v>
      </c>
      <c r="AD564" s="45">
        <f t="shared" ref="AD564" si="7811">((Z564/AA564)-1)*100</f>
        <v>-57.25121991049744</v>
      </c>
      <c r="AF564" s="36">
        <v>0</v>
      </c>
      <c r="AG564" s="36">
        <v>0</v>
      </c>
      <c r="AH564" s="36">
        <v>0</v>
      </c>
      <c r="AI564" s="36">
        <v>0</v>
      </c>
      <c r="AJ564" s="48">
        <f t="shared" ref="AJ564" si="7812">AVERAGE(AI561,AI562,AI563,AI564)</f>
        <v>3987.5</v>
      </c>
      <c r="AK564" s="48">
        <f t="shared" ref="AK564" si="7813">AVERAGE(AJ512,AJ460,AJ408)</f>
        <v>7225</v>
      </c>
      <c r="AL564" s="45">
        <f t="shared" ref="AL564" si="7814">((AI564/AI512)-1)*100</f>
        <v>-100</v>
      </c>
      <c r="AM564" s="45">
        <f t="shared" ref="AM564" si="7815">((AJ564/AJ512)-1)*100</f>
        <v>9.9317664897649713</v>
      </c>
      <c r="AN564" s="45">
        <f t="shared" ref="AN564" si="7816">((AJ564/AK564)-1)*100</f>
        <v>-44.80968858131488</v>
      </c>
      <c r="AP564" s="41">
        <f t="shared" si="7735"/>
        <v>89396</v>
      </c>
      <c r="AQ564" s="41">
        <f t="shared" si="7736"/>
        <v>220908</v>
      </c>
      <c r="AR564" s="41">
        <f t="shared" si="7737"/>
        <v>14000</v>
      </c>
      <c r="AS564" s="41">
        <f t="shared" si="7582"/>
        <v>324304</v>
      </c>
      <c r="AT564" s="45">
        <f t="shared" ref="AT564" si="7817">AVERAGE(AS561,AS562,AS563,AS564)</f>
        <v>393712.5</v>
      </c>
      <c r="AU564" s="48">
        <f t="shared" ref="AU564" si="7818">AVERAGE(AT512,AT460,AT408)</f>
        <v>643395</v>
      </c>
      <c r="AV564" s="45">
        <f t="shared" ref="AV564" si="7819">((AS564/AS512)-1)*100</f>
        <v>-39.532975843320926</v>
      </c>
      <c r="AW564" s="45">
        <f t="shared" ref="AW564" si="7820">((AT564/AT512)-1)*100</f>
        <v>-39.502211356766203</v>
      </c>
      <c r="AX564" s="45">
        <f t="shared" ref="AX564" si="7821">((AT564/AU564)-1)*100</f>
        <v>-38.8070314503532</v>
      </c>
      <c r="AZ564" s="48">
        <f t="shared" si="7714"/>
        <v>63.524000000000001</v>
      </c>
      <c r="BA564" s="36">
        <f t="shared" si="7715"/>
        <v>229.262</v>
      </c>
      <c r="BB564" s="36">
        <f t="shared" ref="BB564" si="7822">+Y564/1000</f>
        <v>31.518000000000001</v>
      </c>
      <c r="BC564" s="36">
        <f t="shared" si="7716"/>
        <v>0</v>
      </c>
      <c r="BD564" s="36">
        <f t="shared" si="7717"/>
        <v>324.30399999999997</v>
      </c>
      <c r="BE564" s="45">
        <f t="shared" ref="BE564" si="7823">BE563+AZ564</f>
        <v>5203.5869999999995</v>
      </c>
      <c r="BF564" s="45">
        <f t="shared" ref="BF564" si="7824">BF563+BA564</f>
        <v>3115.0060000000003</v>
      </c>
      <c r="BG564" s="45">
        <f t="shared" ref="BG564" si="7825">BG563+BB564</f>
        <v>4459.5509999999977</v>
      </c>
      <c r="BH564" s="45">
        <f t="shared" ref="BH564" si="7826">BH563+BC564</f>
        <v>134.19199999999998</v>
      </c>
      <c r="BI564" s="45">
        <f t="shared" ref="BI564" si="7827">BI563+BD564</f>
        <v>12912.335999999999</v>
      </c>
      <c r="BJ564" s="45">
        <v>33</v>
      </c>
    </row>
    <row r="565" spans="1:62" x14ac:dyDescent="0.25">
      <c r="A565" s="33">
        <f t="shared" si="5469"/>
        <v>41510</v>
      </c>
      <c r="B565" s="45">
        <v>26648</v>
      </c>
      <c r="C565" s="45">
        <v>1750</v>
      </c>
      <c r="D565" s="48">
        <v>4200</v>
      </c>
      <c r="E565" s="45">
        <v>32598</v>
      </c>
      <c r="F565" s="45">
        <f t="shared" ref="F565:F573" si="7828">AVERAGE(E562,E563,E564,E565)</f>
        <v>88632.5</v>
      </c>
      <c r="G565" s="48">
        <f t="shared" ref="G565" si="7829">AVERAGE(F513,F461,F409)</f>
        <v>355086.16666666669</v>
      </c>
      <c r="H565" s="45">
        <f t="shared" ref="H565" si="7830">((E565/E513)-1)*100</f>
        <v>-78.114803625377633</v>
      </c>
      <c r="I565" s="45">
        <f t="shared" ref="I565" si="7831">((F565/F513)-1)*100</f>
        <v>-66.731789894076215</v>
      </c>
      <c r="J565" s="45">
        <f t="shared" ref="J565" si="7832">((F565/G565)-1)*100</f>
        <v>-75.039157162322567</v>
      </c>
      <c r="L565" s="36">
        <v>18800</v>
      </c>
      <c r="M565" s="36">
        <v>103350</v>
      </c>
      <c r="N565" s="48">
        <v>58800</v>
      </c>
      <c r="O565" s="36">
        <v>180950</v>
      </c>
      <c r="P565" s="48">
        <f t="shared" ref="P565" si="7833">AVERAGE(O562,O563,O564,O565)</f>
        <v>194431.25</v>
      </c>
      <c r="Q565" s="48">
        <f t="shared" ref="Q565" si="7834">AVERAGE(P513,P461,P409)</f>
        <v>38120.25</v>
      </c>
      <c r="R565" s="45">
        <f t="shared" ref="R565" si="7835">((O565/O513)-1)*100</f>
        <v>530.48780487804879</v>
      </c>
      <c r="S565" s="49">
        <f t="shared" si="7751"/>
        <v>384.93851947922383</v>
      </c>
      <c r="T565" s="45">
        <f t="shared" ref="T565" si="7836">((P565/Q565)-1)*100</f>
        <v>410.0471534158354</v>
      </c>
      <c r="V565" s="45">
        <v>22200</v>
      </c>
      <c r="W565" s="45">
        <v>10500</v>
      </c>
      <c r="X565" s="36">
        <v>1400</v>
      </c>
      <c r="Y565" s="45">
        <v>34100</v>
      </c>
      <c r="Z565" s="48">
        <f t="shared" ref="Z565" si="7837">AVERAGE(Y562,Y563,Y564,Y565)</f>
        <v>61898</v>
      </c>
      <c r="AA565" s="48">
        <f t="shared" ref="AA565" si="7838">AVERAGE(Z513,Z461,Z409)</f>
        <v>140168.91666666666</v>
      </c>
      <c r="AB565" s="45">
        <f t="shared" ref="AB565" si="7839">((Y565/Y513)-1)*100</f>
        <v>-64.34918975431259</v>
      </c>
      <c r="AC565" s="45">
        <f t="shared" ref="AC565" si="7840">((Z565/Z513)-1)*100</f>
        <v>-72.489166425920587</v>
      </c>
      <c r="AD565" s="45">
        <f t="shared" ref="AD565" si="7841">((Z565/AA565)-1)*100</f>
        <v>-55.840423489040305</v>
      </c>
      <c r="AF565" s="36">
        <v>0</v>
      </c>
      <c r="AG565" s="36">
        <v>5250</v>
      </c>
      <c r="AH565" s="36">
        <v>0</v>
      </c>
      <c r="AI565" s="36">
        <v>5250</v>
      </c>
      <c r="AJ565" s="48">
        <f t="shared" ref="AJ565" si="7842">AVERAGE(AI562,AI563,AI564,AI565)</f>
        <v>1687.5</v>
      </c>
      <c r="AK565" s="48">
        <f t="shared" ref="AK565" si="7843">AVERAGE(AJ513,AJ461,AJ409)</f>
        <v>6565.916666666667</v>
      </c>
      <c r="AL565" s="45">
        <f t="shared" ref="AL565:AL567" si="7844">((AI565/AI513)-1)*100</f>
        <v>228.125</v>
      </c>
      <c r="AM565" s="45">
        <f t="shared" ref="AM565" si="7845">((AJ565/AJ513)-1)*100</f>
        <v>-18.674698795180721</v>
      </c>
      <c r="AN565" s="45">
        <f t="shared" ref="AN565" si="7846">((AJ565/AK565)-1)*100</f>
        <v>-74.299095074310515</v>
      </c>
      <c r="AP565" s="41">
        <f t="shared" si="7735"/>
        <v>67648</v>
      </c>
      <c r="AQ565" s="41">
        <f t="shared" si="7736"/>
        <v>120850</v>
      </c>
      <c r="AR565" s="41">
        <f t="shared" si="7737"/>
        <v>64400</v>
      </c>
      <c r="AS565" s="41">
        <f t="shared" si="7582"/>
        <v>252898</v>
      </c>
      <c r="AT565" s="45">
        <f t="shared" ref="AT565" si="7847">AVERAGE(AS562,AS563,AS564,AS565)</f>
        <v>346649.25</v>
      </c>
      <c r="AU565" s="48">
        <f t="shared" ref="AU565" si="7848">AVERAGE(AT513,AT461,AT409)</f>
        <v>539941.25</v>
      </c>
      <c r="AV565" s="45">
        <f t="shared" ref="AV565" si="7849">((AS565/AS513)-1)*100</f>
        <v>-8.0036376864314303</v>
      </c>
      <c r="AW565" s="45">
        <f t="shared" ref="AW565" si="7850">((AT565/AT513)-1)*100</f>
        <v>-35.033556229408035</v>
      </c>
      <c r="AX565" s="45">
        <f t="shared" ref="AX565" si="7851">((AT565/AU565)-1)*100</f>
        <v>-35.798709581829499</v>
      </c>
      <c r="AZ565" s="48">
        <f t="shared" si="7714"/>
        <v>32.597999999999999</v>
      </c>
      <c r="BA565" s="36">
        <f t="shared" si="7715"/>
        <v>180.95</v>
      </c>
      <c r="BB565" s="36">
        <f t="shared" ref="BB565" si="7852">+Y565/1000</f>
        <v>34.1</v>
      </c>
      <c r="BC565" s="36">
        <f t="shared" si="7716"/>
        <v>5.25</v>
      </c>
      <c r="BD565" s="36">
        <f t="shared" si="7717"/>
        <v>252.898</v>
      </c>
      <c r="BE565" s="45">
        <f t="shared" ref="BE565" si="7853">BE564+AZ565</f>
        <v>5236.1849999999995</v>
      </c>
      <c r="BF565" s="45">
        <f t="shared" ref="BF565" si="7854">BF564+BA565</f>
        <v>3295.9560000000001</v>
      </c>
      <c r="BG565" s="45">
        <f t="shared" ref="BG565" si="7855">BG564+BB565</f>
        <v>4493.650999999998</v>
      </c>
      <c r="BH565" s="45">
        <f t="shared" ref="BH565" si="7856">BH564+BC565</f>
        <v>139.44199999999998</v>
      </c>
      <c r="BI565" s="45">
        <f t="shared" ref="BI565" si="7857">BI564+BD565</f>
        <v>13165.233999999999</v>
      </c>
      <c r="BJ565" s="45">
        <v>34</v>
      </c>
    </row>
    <row r="566" spans="1:62" x14ac:dyDescent="0.25">
      <c r="A566" s="33">
        <f t="shared" si="5469"/>
        <v>41517</v>
      </c>
      <c r="B566" s="45">
        <v>23576</v>
      </c>
      <c r="C566" s="45">
        <v>10100</v>
      </c>
      <c r="D566" s="48">
        <v>19600</v>
      </c>
      <c r="E566" s="45">
        <v>53276</v>
      </c>
      <c r="F566" s="45">
        <f t="shared" si="7828"/>
        <v>64864</v>
      </c>
      <c r="G566" s="48">
        <f t="shared" ref="G566" si="7858">AVERAGE(F514,F462,F410)</f>
        <v>307231.58333333331</v>
      </c>
      <c r="H566" s="45">
        <f t="shared" ref="H566" si="7859">((E566/E514)-1)*100</f>
        <v>-57.523619693043649</v>
      </c>
      <c r="I566" s="45">
        <f t="shared" ref="I566" si="7860">((F566/F514)-1)*100</f>
        <v>-70.538024883977343</v>
      </c>
      <c r="J566" s="45">
        <f t="shared" ref="J566" si="7861">((F566/G566)-1)*100</f>
        <v>-78.887587240786601</v>
      </c>
      <c r="L566" s="36">
        <v>15624</v>
      </c>
      <c r="M566" s="36">
        <v>31126</v>
      </c>
      <c r="N566" s="48">
        <v>7200</v>
      </c>
      <c r="O566" s="36">
        <v>53950</v>
      </c>
      <c r="P566" s="48">
        <f t="shared" ref="P566" si="7862">AVERAGE(O563,O564,O565,O566)</f>
        <v>171420</v>
      </c>
      <c r="Q566" s="48">
        <f t="shared" ref="Q566" si="7863">AVERAGE(P514,P462,P410)</f>
        <v>36356.083333333336</v>
      </c>
      <c r="R566" s="45">
        <f t="shared" ref="R566" si="7864">((O566/O514)-1)*100</f>
        <v>70.960484203187875</v>
      </c>
      <c r="S566" s="49">
        <f t="shared" si="7751"/>
        <v>349.23443816212745</v>
      </c>
      <c r="T566" s="45">
        <f t="shared" ref="T566" si="7865">((P566/Q566)-1)*100</f>
        <v>371.50293508880907</v>
      </c>
      <c r="V566" s="45">
        <v>25200</v>
      </c>
      <c r="W566" s="45">
        <v>6868</v>
      </c>
      <c r="X566" s="36">
        <v>0</v>
      </c>
      <c r="Y566" s="45">
        <v>32068</v>
      </c>
      <c r="Z566" s="48">
        <f t="shared" ref="Z566" si="7866">AVERAGE(Y563,Y564,Y565,Y566)</f>
        <v>48040</v>
      </c>
      <c r="AA566" s="48">
        <f t="shared" ref="AA566" si="7867">AVERAGE(Z514,Z462,Z410)</f>
        <v>109935.91666666667</v>
      </c>
      <c r="AB566" s="45">
        <f t="shared" ref="AB566" si="7868">((Y566/Y514)-1)*100</f>
        <v>-66.871900826446279</v>
      </c>
      <c r="AC566" s="45">
        <f t="shared" ref="AC566" si="7869">((Z566/Z514)-1)*100</f>
        <v>-70.218464056339428</v>
      </c>
      <c r="AD566" s="45">
        <f t="shared" ref="AD566" si="7870">((Z566/AA566)-1)*100</f>
        <v>-56.301815224172259</v>
      </c>
      <c r="AF566" s="36">
        <v>0</v>
      </c>
      <c r="AG566" s="36">
        <v>0</v>
      </c>
      <c r="AH566" s="36">
        <v>0</v>
      </c>
      <c r="AI566" s="36">
        <v>0</v>
      </c>
      <c r="AJ566" s="48">
        <f t="shared" ref="AJ566" si="7871">AVERAGE(AI563,AI564,AI565,AI566)</f>
        <v>1687.5</v>
      </c>
      <c r="AK566" s="48">
        <f t="shared" ref="AK566" si="7872">AVERAGE(AJ514,AJ462,AJ410)</f>
        <v>6203.416666666667</v>
      </c>
      <c r="AL566" s="45"/>
      <c r="AM566" s="45">
        <f t="shared" ref="AM566" si="7873">((AJ566/AJ514)-1)*100</f>
        <v>110.9375</v>
      </c>
      <c r="AN566" s="45">
        <f t="shared" ref="AN566" si="7874">((AJ566/AK566)-1)*100</f>
        <v>-72.797248827930844</v>
      </c>
      <c r="AP566" s="41">
        <f t="shared" si="7735"/>
        <v>64400</v>
      </c>
      <c r="AQ566" s="41">
        <f t="shared" si="7736"/>
        <v>48094</v>
      </c>
      <c r="AR566" s="41">
        <f t="shared" si="7737"/>
        <v>26800</v>
      </c>
      <c r="AS566" s="41">
        <f t="shared" si="7582"/>
        <v>139294</v>
      </c>
      <c r="AT566" s="45">
        <f t="shared" ref="AT566" si="7875">AVERAGE(AS563,AS564,AS565,AS566)</f>
        <v>286011.5</v>
      </c>
      <c r="AU566" s="48">
        <f t="shared" ref="AU566" si="7876">AVERAGE(AT514,AT462,AT410)</f>
        <v>459727</v>
      </c>
      <c r="AV566" s="45">
        <f t="shared" ref="AV566" si="7877">((AS566/AS514)-1)*100</f>
        <v>-45.112734551701848</v>
      </c>
      <c r="AW566" s="45">
        <f t="shared" ref="AW566" si="7878">((AT566/AT514)-1)*100</f>
        <v>-31.971348245121632</v>
      </c>
      <c r="AX566" s="45">
        <f t="shared" ref="AX566" si="7879">((AT566/AU566)-1)*100</f>
        <v>-37.786664694481722</v>
      </c>
      <c r="AZ566" s="48">
        <f t="shared" ref="AZ566" si="7880">+E566/1000</f>
        <v>53.276000000000003</v>
      </c>
      <c r="BA566" s="36">
        <f t="shared" ref="BA566" si="7881">+O566/1000</f>
        <v>53.95</v>
      </c>
      <c r="BB566" s="36">
        <f t="shared" ref="BB566" si="7882">+Y566/1000</f>
        <v>32.067999999999998</v>
      </c>
      <c r="BC566" s="36">
        <f t="shared" ref="BC566" si="7883">+AI566/1000</f>
        <v>0</v>
      </c>
      <c r="BD566" s="36">
        <f t="shared" ref="BD566" si="7884">+AS566/1000</f>
        <v>139.29400000000001</v>
      </c>
      <c r="BE566" s="45">
        <f t="shared" ref="BE566" si="7885">BE565+AZ566</f>
        <v>5289.4609999999993</v>
      </c>
      <c r="BF566" s="45">
        <f t="shared" ref="BF566" si="7886">BF565+BA566</f>
        <v>3349.9059999999999</v>
      </c>
      <c r="BG566" s="45">
        <f t="shared" ref="BG566" si="7887">BG565+BB566</f>
        <v>4525.7189999999982</v>
      </c>
      <c r="BH566" s="45">
        <f t="shared" ref="BH566" si="7888">BH565+BC566</f>
        <v>139.44199999999998</v>
      </c>
      <c r="BI566" s="45">
        <f t="shared" ref="BI566" si="7889">BI565+BD566</f>
        <v>13304.527999999998</v>
      </c>
      <c r="BJ566" s="45">
        <v>35</v>
      </c>
    </row>
    <row r="567" spans="1:62" x14ac:dyDescent="0.25">
      <c r="A567" s="33">
        <f t="shared" si="5469"/>
        <v>41524</v>
      </c>
      <c r="B567" s="45">
        <v>36000</v>
      </c>
      <c r="C567" s="45">
        <v>5250</v>
      </c>
      <c r="D567" s="48">
        <v>12600</v>
      </c>
      <c r="E567" s="45">
        <v>53850</v>
      </c>
      <c r="F567" s="45">
        <f t="shared" si="7828"/>
        <v>50812</v>
      </c>
      <c r="G567" s="48">
        <f t="shared" ref="G567" si="7890">AVERAGE(F515,F463,F411)</f>
        <v>268598</v>
      </c>
      <c r="H567" s="45">
        <f t="shared" ref="H567" si="7891">((E567/E515)-1)*100</f>
        <v>-31.220783201777913</v>
      </c>
      <c r="I567" s="45">
        <f t="shared" ref="I567" si="7892">((F567/F515)-1)*100</f>
        <v>-71.171273398305573</v>
      </c>
      <c r="J567" s="45">
        <f t="shared" ref="J567" si="7893">((F567/G567)-1)*100</f>
        <v>-81.082509921890704</v>
      </c>
      <c r="L567" s="36">
        <v>16800</v>
      </c>
      <c r="M567" s="36">
        <v>57536</v>
      </c>
      <c r="N567" s="48">
        <v>81200</v>
      </c>
      <c r="O567" s="36">
        <v>155536</v>
      </c>
      <c r="P567" s="48">
        <f t="shared" ref="P567" si="7894">AVERAGE(O564,O565,O566,O567)</f>
        <v>154924.5</v>
      </c>
      <c r="Q567" s="48">
        <f t="shared" ref="Q567" si="7895">AVERAGE(P515,P463,P411)</f>
        <v>32044.083333333332</v>
      </c>
      <c r="R567" s="45">
        <f t="shared" ref="R567" si="7896">((O567/O515)-1)*100</f>
        <v>564.68376068376062</v>
      </c>
      <c r="S567" s="49">
        <f t="shared" si="7751"/>
        <v>391.01713851054222</v>
      </c>
      <c r="T567" s="45">
        <f t="shared" ref="T567" si="7897">((P567/Q567)-1)*100</f>
        <v>383.47302804209829</v>
      </c>
      <c r="V567" s="45">
        <v>17300</v>
      </c>
      <c r="W567" s="45">
        <v>6700</v>
      </c>
      <c r="X567" s="36">
        <v>16800</v>
      </c>
      <c r="Y567" s="45">
        <v>40800</v>
      </c>
      <c r="Z567" s="48">
        <f t="shared" ref="Z567" si="7898">AVERAGE(Y564,Y565,Y566,Y567)</f>
        <v>34621.5</v>
      </c>
      <c r="AA567" s="48">
        <f t="shared" ref="AA567" si="7899">AVERAGE(Z515,Z463,Z411)</f>
        <v>80653.416666666672</v>
      </c>
      <c r="AB567" s="45">
        <f t="shared" ref="AB567" si="7900">((Y567/Y515)-1)*100</f>
        <v>-31.77257525083612</v>
      </c>
      <c r="AC567" s="45">
        <f t="shared" ref="AC567" si="7901">((Z567/Z515)-1)*100</f>
        <v>-64.679327283578431</v>
      </c>
      <c r="AD567" s="45">
        <f t="shared" ref="AD567" si="7902">((Z567/AA567)-1)*100</f>
        <v>-57.073734218740476</v>
      </c>
      <c r="AF567" s="36">
        <v>0</v>
      </c>
      <c r="AG567" s="36">
        <v>0</v>
      </c>
      <c r="AH567" s="36">
        <v>0</v>
      </c>
      <c r="AI567" s="36">
        <v>0</v>
      </c>
      <c r="AJ567" s="48">
        <f t="shared" ref="AJ567" si="7903">AVERAGE(AI564,AI565,AI566,AI567)</f>
        <v>1312.5</v>
      </c>
      <c r="AK567" s="48">
        <f t="shared" ref="AK567" si="7904">AVERAGE(AJ515,AJ463,AJ411)</f>
        <v>6876.833333333333</v>
      </c>
      <c r="AL567" s="45">
        <f t="shared" si="7844"/>
        <v>-100</v>
      </c>
      <c r="AM567" s="45">
        <f t="shared" ref="AM567" si="7905">((AJ567/AJ515)-1)*100</f>
        <v>14.130434782608692</v>
      </c>
      <c r="AN567" s="45">
        <f t="shared" ref="AN567" si="7906">((AJ567/AK567)-1)*100</f>
        <v>-80.914180460967984</v>
      </c>
      <c r="AP567" s="41">
        <f t="shared" si="7735"/>
        <v>70100</v>
      </c>
      <c r="AQ567" s="41">
        <f t="shared" si="7736"/>
        <v>69486</v>
      </c>
      <c r="AR567" s="41">
        <f t="shared" si="7737"/>
        <v>110600</v>
      </c>
      <c r="AS567" s="41">
        <f t="shared" si="7582"/>
        <v>250186</v>
      </c>
      <c r="AT567" s="45">
        <f t="shared" ref="AT567" si="7907">AVERAGE(AS564,AS565,AS566,AS567)</f>
        <v>241670.5</v>
      </c>
      <c r="AU567" s="48">
        <f t="shared" ref="AU567" si="7908">AVERAGE(AT515,AT463,AT411)</f>
        <v>388172.33333333331</v>
      </c>
      <c r="AV567" s="45">
        <f t="shared" ref="AV567" si="7909">((AS567/AS515)-1)*100</f>
        <v>53.58822301619459</v>
      </c>
      <c r="AW567" s="45">
        <f t="shared" ref="AW567" si="7910">((AT567/AT515)-1)*100</f>
        <v>-21.274069392820959</v>
      </c>
      <c r="AX567" s="45">
        <f t="shared" ref="AX567" si="7911">((AT567/AU567)-1)*100</f>
        <v>-37.741441301415094</v>
      </c>
      <c r="AZ567" s="48">
        <f t="shared" ref="AZ567" si="7912">+E567/1000</f>
        <v>53.85</v>
      </c>
      <c r="BA567" s="36">
        <f t="shared" ref="BA567" si="7913">+O567/1000</f>
        <v>155.536</v>
      </c>
      <c r="BB567" s="36">
        <f t="shared" ref="BB567" si="7914">+Y567/1000</f>
        <v>40.799999999999997</v>
      </c>
      <c r="BC567" s="36">
        <f t="shared" ref="BC567" si="7915">+AI567/1000</f>
        <v>0</v>
      </c>
      <c r="BD567" s="36">
        <f t="shared" ref="BD567" si="7916">+AS567/1000</f>
        <v>250.18600000000001</v>
      </c>
      <c r="BE567" s="45">
        <f t="shared" ref="BE567" si="7917">BE566+AZ567</f>
        <v>5343.3109999999997</v>
      </c>
      <c r="BF567" s="45">
        <f t="shared" ref="BF567" si="7918">BF566+BA567</f>
        <v>3505.442</v>
      </c>
      <c r="BG567" s="45">
        <f t="shared" ref="BG567" si="7919">BG566+BB567</f>
        <v>4566.5189999999984</v>
      </c>
      <c r="BH567" s="45">
        <f t="shared" ref="BH567" si="7920">BH566+BC567</f>
        <v>139.44199999999998</v>
      </c>
      <c r="BI567" s="45">
        <f t="shared" ref="BI567" si="7921">BI566+BD567</f>
        <v>13554.713999999998</v>
      </c>
      <c r="BJ567" s="45">
        <v>36</v>
      </c>
    </row>
    <row r="568" spans="1:62" x14ac:dyDescent="0.25">
      <c r="A568" s="33">
        <f t="shared" si="5469"/>
        <v>41531</v>
      </c>
      <c r="B568" s="45">
        <v>29600</v>
      </c>
      <c r="C568" s="45">
        <v>12600</v>
      </c>
      <c r="D568" s="48">
        <v>35000</v>
      </c>
      <c r="E568" s="45">
        <v>77200</v>
      </c>
      <c r="F568" s="45">
        <f t="shared" si="7828"/>
        <v>54231</v>
      </c>
      <c r="G568" s="48">
        <f t="shared" ref="G568" si="7922">AVERAGE(F516,F464,F412)</f>
        <v>242703</v>
      </c>
      <c r="H568" s="45">
        <f t="shared" ref="H568" si="7923">((E568/E516)-1)*100</f>
        <v>-27.842374845777094</v>
      </c>
      <c r="I568" s="45">
        <f t="shared" ref="I568" si="7924">((F568/F516)-1)*100</f>
        <v>-52.807419445369042</v>
      </c>
      <c r="J568" s="45">
        <f t="shared" ref="J568" si="7925">((F568/G568)-1)*100</f>
        <v>-77.65540599003721</v>
      </c>
      <c r="L568" s="36">
        <v>28200</v>
      </c>
      <c r="M568" s="36">
        <v>29650</v>
      </c>
      <c r="N568" s="48">
        <v>39200</v>
      </c>
      <c r="O568" s="36">
        <v>97050</v>
      </c>
      <c r="P568" s="48">
        <f t="shared" ref="P568" si="7926">AVERAGE(O565,O566,O567,O568)</f>
        <v>121871.5</v>
      </c>
      <c r="Q568" s="48">
        <f t="shared" ref="Q568" si="7927">AVERAGE(P516,P464,P412)</f>
        <v>30841.833333333332</v>
      </c>
      <c r="R568" s="45">
        <f t="shared" ref="R568" si="7928">((O568/O516)-1)*100</f>
        <v>222.42524916943523</v>
      </c>
      <c r="S568" s="49">
        <f t="shared" ref="S568" si="7929">((P568/P516)-1)*100</f>
        <v>328.53274963298958</v>
      </c>
      <c r="T568" s="45">
        <f t="shared" ref="T568" si="7930">((P568/Q568)-1)*100</f>
        <v>295.14998567962346</v>
      </c>
      <c r="V568" s="45">
        <v>28200</v>
      </c>
      <c r="W568" s="45">
        <v>9900</v>
      </c>
      <c r="X568" s="36">
        <v>0</v>
      </c>
      <c r="Y568" s="45">
        <v>38100</v>
      </c>
      <c r="Z568" s="48">
        <f t="shared" ref="Z568" si="7931">AVERAGE(Y565,Y566,Y567,Y568)</f>
        <v>36267</v>
      </c>
      <c r="AA568" s="48">
        <f t="shared" ref="AA568" si="7932">AVERAGE(Z516,Z464,Z412)</f>
        <v>70059.5</v>
      </c>
      <c r="AB568" s="45">
        <f t="shared" ref="AB568" si="7933">((Y568/Y516)-1)*100</f>
        <v>-62.407498766650214</v>
      </c>
      <c r="AC568" s="45">
        <f t="shared" ref="AC568" si="7934">((Z568/Z516)-1)*100</f>
        <v>-58.973981900452486</v>
      </c>
      <c r="AD568" s="45">
        <f t="shared" ref="AD568" si="7935">((Z568/AA568)-1)*100</f>
        <v>-48.234001099065793</v>
      </c>
      <c r="AF568" s="36">
        <v>0</v>
      </c>
      <c r="AG568" s="36">
        <v>3200</v>
      </c>
      <c r="AH568" s="36">
        <v>0</v>
      </c>
      <c r="AI568" s="36">
        <v>3200</v>
      </c>
      <c r="AJ568" s="48">
        <f t="shared" ref="AJ568" si="7936">AVERAGE(AI565,AI566,AI567,AI568)</f>
        <v>2112.5</v>
      </c>
      <c r="AK568" s="48">
        <f t="shared" ref="AK568" si="7937">AVERAGE(AJ516,AJ464,AJ412)</f>
        <v>7465.083333333333</v>
      </c>
      <c r="AL568" s="45">
        <f t="shared" ref="AL568:AL571" si="7938">((AI568/AI516)-1)*100</f>
        <v>82.857142857142847</v>
      </c>
      <c r="AM568" s="45">
        <f t="shared" ref="AM568" si="7939">((AJ568/AJ516)-1)*100</f>
        <v>77.89473684210526</v>
      </c>
      <c r="AN568" s="45">
        <f t="shared" ref="AN568" si="7940">((AJ568/AK568)-1)*100</f>
        <v>-71.701588506491333</v>
      </c>
      <c r="AP568" s="41">
        <f t="shared" ref="AP568:AP574" si="7941">SUM(B568,L568,V568,AF568)</f>
        <v>86000</v>
      </c>
      <c r="AQ568" s="41">
        <f t="shared" ref="AQ568:AQ572" si="7942">SUM(C568,M568,W568,AG568)</f>
        <v>55350</v>
      </c>
      <c r="AR568" s="41">
        <f t="shared" ref="AR568:AR570" si="7943">SUM(D568,N568,X568,AH568)</f>
        <v>74200</v>
      </c>
      <c r="AS568" s="41">
        <f t="shared" ref="AS568:AS570" si="7944">SUM(E568,O568,Y568,AI568)</f>
        <v>215550</v>
      </c>
      <c r="AT568" s="45">
        <f t="shared" ref="AT568" si="7945">AVERAGE(AS565,AS566,AS567,AS568)</f>
        <v>214482</v>
      </c>
      <c r="AU568" s="48">
        <f t="shared" ref="AU568" si="7946">AVERAGE(AT516,AT464,AT412)</f>
        <v>351069.41666666669</v>
      </c>
      <c r="AV568" s="45">
        <f t="shared" ref="AV568" si="7947">((AS568/AS516)-1)*100</f>
        <v>-10.257798058187751</v>
      </c>
      <c r="AW568" s="45">
        <f t="shared" ref="AW568" si="7948">((AT568/AT516)-1)*100</f>
        <v>-7.9243241850940782</v>
      </c>
      <c r="AX568" s="45">
        <f t="shared" ref="AX568" si="7949">((AT568/AU568)-1)*100</f>
        <v>-38.906099529698899</v>
      </c>
      <c r="AZ568" s="48">
        <f t="shared" ref="AZ568" si="7950">+E568/1000</f>
        <v>77.2</v>
      </c>
      <c r="BA568" s="36">
        <f t="shared" ref="BA568" si="7951">+O568/1000</f>
        <v>97.05</v>
      </c>
      <c r="BB568" s="36">
        <f t="shared" ref="BB568" si="7952">+Y568/1000</f>
        <v>38.1</v>
      </c>
      <c r="BC568" s="36">
        <f t="shared" ref="BC568" si="7953">+AI568/1000</f>
        <v>3.2</v>
      </c>
      <c r="BD568" s="36">
        <f t="shared" ref="BD568" si="7954">+AS568/1000</f>
        <v>215.55</v>
      </c>
      <c r="BE568" s="45">
        <f t="shared" ref="BE568" si="7955">BE567+AZ568</f>
        <v>5420.5109999999995</v>
      </c>
      <c r="BF568" s="45">
        <f t="shared" ref="BF568" si="7956">BF567+BA568</f>
        <v>3602.4920000000002</v>
      </c>
      <c r="BG568" s="45">
        <f t="shared" ref="BG568" si="7957">BG567+BB568</f>
        <v>4604.6189999999988</v>
      </c>
      <c r="BH568" s="45">
        <f t="shared" ref="BH568" si="7958">BH567+BC568</f>
        <v>142.64199999999997</v>
      </c>
      <c r="BI568" s="45">
        <f t="shared" ref="BI568" si="7959">BI567+BD568</f>
        <v>13770.263999999997</v>
      </c>
      <c r="BJ568" s="45">
        <v>37</v>
      </c>
    </row>
    <row r="569" spans="1:62" x14ac:dyDescent="0.25">
      <c r="A569" s="33">
        <f t="shared" si="5469"/>
        <v>41538</v>
      </c>
      <c r="B569" s="45">
        <v>34700</v>
      </c>
      <c r="C569" s="45">
        <v>34450</v>
      </c>
      <c r="D569" s="45">
        <v>68600</v>
      </c>
      <c r="E569" s="45">
        <v>137750</v>
      </c>
      <c r="F569" s="45">
        <f t="shared" si="7828"/>
        <v>80519</v>
      </c>
      <c r="G569" s="48">
        <f t="shared" ref="G569" si="7960">AVERAGE(F517,F465,F413)</f>
        <v>250347.58333333334</v>
      </c>
      <c r="H569" s="45">
        <f t="shared" ref="H569" si="7961">((E569/E517)-1)*100</f>
        <v>54.020752269779514</v>
      </c>
      <c r="I569" s="45">
        <f t="shared" ref="I569" si="7962">((F569/F517)-1)*100</f>
        <v>-19.509775255346216</v>
      </c>
      <c r="J569" s="45">
        <f t="shared" ref="J569" si="7963">((F569/G569)-1)*100</f>
        <v>-67.837117128152826</v>
      </c>
      <c r="L569" s="36">
        <v>38200</v>
      </c>
      <c r="M569" s="36">
        <v>37300</v>
      </c>
      <c r="N569" s="48">
        <v>33600</v>
      </c>
      <c r="O569" s="36">
        <v>109100</v>
      </c>
      <c r="P569" s="48">
        <f t="shared" ref="P569" si="7964">AVERAGE(O566,O567,O568,O569)</f>
        <v>103909</v>
      </c>
      <c r="Q569" s="48">
        <f t="shared" ref="Q569" si="7965">AVERAGE(P517,P465,P413)</f>
        <v>28326.916666666668</v>
      </c>
      <c r="R569" s="45">
        <f t="shared" ref="R569" si="7966">((O569/O517)-1)*100</f>
        <v>216.08529377679915</v>
      </c>
      <c r="S569" s="49">
        <f t="shared" ref="S569" si="7967">((P569/P517)-1)*100</f>
        <v>247.60021074991846</v>
      </c>
      <c r="T569" s="45">
        <f t="shared" ref="T569" si="7968">((P569/Q569)-1)*100</f>
        <v>266.82072116332228</v>
      </c>
      <c r="V569" s="45">
        <v>7900</v>
      </c>
      <c r="W569" s="45">
        <v>3350</v>
      </c>
      <c r="X569" s="36">
        <v>25200</v>
      </c>
      <c r="Y569" s="45">
        <v>36450</v>
      </c>
      <c r="Z569" s="48">
        <f t="shared" ref="Z569" si="7969">AVERAGE(Y566,Y567,Y568,Y569)</f>
        <v>36854.5</v>
      </c>
      <c r="AA569" s="48">
        <f t="shared" ref="AA569" si="7970">AVERAGE(Z517,Z465,Z413)</f>
        <v>64163.666666666664</v>
      </c>
      <c r="AB569" s="45">
        <f t="shared" ref="AB569" si="7971">((Y569/Y517)-1)*100</f>
        <v>-41.958598726114651</v>
      </c>
      <c r="AC569" s="45">
        <f t="shared" ref="AC569" si="7972">((Z569/Z517)-1)*100</f>
        <v>-54.039594699922056</v>
      </c>
      <c r="AD569" s="45">
        <f t="shared" ref="AD569" si="7973">((Z569/AA569)-1)*100</f>
        <v>-42.561730158812615</v>
      </c>
      <c r="AF569" s="36">
        <v>0</v>
      </c>
      <c r="AG569" s="36">
        <v>0</v>
      </c>
      <c r="AH569" s="36">
        <v>0</v>
      </c>
      <c r="AI569" s="36">
        <v>0</v>
      </c>
      <c r="AJ569" s="48">
        <f t="shared" ref="AJ569" si="7974">AVERAGE(AI566,AI567,AI568,AI569)</f>
        <v>800</v>
      </c>
      <c r="AK569" s="48">
        <f t="shared" ref="AK569" si="7975">AVERAGE(AJ517,AJ465,AJ413)</f>
        <v>5840.083333333333</v>
      </c>
      <c r="AL569" s="45"/>
      <c r="AM569" s="45">
        <f t="shared" ref="AM569" si="7976">((AJ569/AJ517)-1)*100</f>
        <v>1.5873015873015817</v>
      </c>
      <c r="AN569" s="45">
        <f t="shared" ref="AN569" si="7977">((AJ569/AK569)-1)*100</f>
        <v>-86.301565331544921</v>
      </c>
      <c r="AP569" s="41">
        <f t="shared" si="7941"/>
        <v>80800</v>
      </c>
      <c r="AQ569" s="41">
        <f t="shared" si="7942"/>
        <v>75100</v>
      </c>
      <c r="AR569" s="41">
        <f t="shared" si="7943"/>
        <v>127400</v>
      </c>
      <c r="AS569" s="41">
        <f t="shared" si="7944"/>
        <v>283300</v>
      </c>
      <c r="AT569" s="45">
        <f t="shared" ref="AT569" si="7978">AVERAGE(AS566,AS567,AS568,AS569)</f>
        <v>222082.5</v>
      </c>
      <c r="AU569" s="48">
        <f t="shared" ref="AU569" si="7979">AVERAGE(AT517,AT465,AT413)</f>
        <v>348678.25</v>
      </c>
      <c r="AV569" s="45">
        <f t="shared" ref="AV569" si="7980">((AS569/AS517)-1)*100</f>
        <v>51.698509252912949</v>
      </c>
      <c r="AW569" s="45">
        <f t="shared" ref="AW569" si="7981">((AT569/AT517)-1)*100</f>
        <v>5.3002787998331025</v>
      </c>
      <c r="AX569" s="45">
        <f t="shared" ref="AX569" si="7982">((AT569/AU569)-1)*100</f>
        <v>-36.307326310144092</v>
      </c>
      <c r="AZ569" s="48">
        <f t="shared" ref="AZ569" si="7983">+E569/1000</f>
        <v>137.75</v>
      </c>
      <c r="BA569" s="36">
        <f t="shared" ref="BA569" si="7984">+O569/1000</f>
        <v>109.1</v>
      </c>
      <c r="BB569" s="36">
        <f t="shared" ref="BB569" si="7985">+Y569/1000</f>
        <v>36.450000000000003</v>
      </c>
      <c r="BC569" s="36">
        <f t="shared" ref="BC569" si="7986">+AI569/1000</f>
        <v>0</v>
      </c>
      <c r="BD569" s="36">
        <f t="shared" ref="BD569" si="7987">+AS569/1000</f>
        <v>283.3</v>
      </c>
      <c r="BE569" s="45">
        <f t="shared" ref="BE569" si="7988">BE568+AZ569</f>
        <v>5558.2609999999995</v>
      </c>
      <c r="BF569" s="45">
        <f t="shared" ref="BF569" si="7989">BF568+BA569</f>
        <v>3711.5920000000001</v>
      </c>
      <c r="BG569" s="45">
        <f t="shared" ref="BG569" si="7990">BG568+BB569</f>
        <v>4641.0689999999986</v>
      </c>
      <c r="BH569" s="45">
        <f t="shared" ref="BH569" si="7991">BH568+BC569</f>
        <v>142.64199999999997</v>
      </c>
      <c r="BI569" s="45">
        <f t="shared" ref="BI569" si="7992">BI568+BD569</f>
        <v>14053.563999999997</v>
      </c>
      <c r="BJ569" s="45">
        <v>38</v>
      </c>
    </row>
    <row r="570" spans="1:62" x14ac:dyDescent="0.25">
      <c r="A570" s="33">
        <f t="shared" si="5469"/>
        <v>41545</v>
      </c>
      <c r="B570" s="45">
        <v>12424</v>
      </c>
      <c r="C570" s="45">
        <v>136250</v>
      </c>
      <c r="D570" s="45">
        <v>31200</v>
      </c>
      <c r="E570" s="45">
        <v>179874</v>
      </c>
      <c r="F570" s="45">
        <f t="shared" si="7828"/>
        <v>112168.5</v>
      </c>
      <c r="G570" s="48">
        <f t="shared" ref="G570" si="7993">AVERAGE(F518,F466,F414)</f>
        <v>258103.41666666666</v>
      </c>
      <c r="H570" s="45">
        <f t="shared" ref="H570" si="7994">((E570/E518)-1)*100</f>
        <v>-25.790268414842444</v>
      </c>
      <c r="I570" s="45">
        <f t="shared" ref="I570" si="7995">((F570/F518)-1)*100</f>
        <v>-13.233314768402494</v>
      </c>
      <c r="J570" s="45">
        <f t="shared" ref="J570" si="7996">((F570/G570)-1)*100</f>
        <v>-56.541257202781445</v>
      </c>
      <c r="L570" s="36">
        <v>20500</v>
      </c>
      <c r="M570" s="36">
        <v>33250</v>
      </c>
      <c r="N570" s="48">
        <v>14400</v>
      </c>
      <c r="O570" s="36">
        <v>68150</v>
      </c>
      <c r="P570" s="48">
        <f t="shared" ref="P570" si="7997">AVERAGE(O567,O568,O569,O570)</f>
        <v>107459</v>
      </c>
      <c r="Q570" s="48">
        <f t="shared" ref="Q570" si="7998">AVERAGE(P518,P466,P414)</f>
        <v>28608.25</v>
      </c>
      <c r="R570" s="45">
        <f t="shared" ref="R570" si="7999">((O570/O518)-1)*100</f>
        <v>3.6722648168431293</v>
      </c>
      <c r="S570" s="49">
        <f t="shared" ref="S570" si="8000">((P570/P518)-1)*100</f>
        <v>179.56449347000364</v>
      </c>
      <c r="T570" s="45">
        <f t="shared" ref="T570" si="8001">((P570/Q570)-1)*100</f>
        <v>275.62241661059306</v>
      </c>
      <c r="V570" s="45">
        <v>1500</v>
      </c>
      <c r="W570" s="45">
        <v>5250</v>
      </c>
      <c r="X570" s="36">
        <v>21000</v>
      </c>
      <c r="Y570" s="45">
        <v>27750</v>
      </c>
      <c r="Z570" s="48">
        <f t="shared" ref="Z570" si="8002">AVERAGE(Y567,Y568,Y569,Y570)</f>
        <v>35775</v>
      </c>
      <c r="AA570" s="48">
        <f t="shared" ref="AA570" si="8003">AVERAGE(Z518,Z466,Z414)</f>
        <v>73379.333333333328</v>
      </c>
      <c r="AB570" s="45">
        <f t="shared" ref="AB570" si="8004">((Y570/Y518)-1)*100</f>
        <v>-81.737653995998741</v>
      </c>
      <c r="AC570" s="45">
        <f t="shared" ref="AC570" si="8005">((Z570/Z518)-1)*100</f>
        <v>-61.931567270192758</v>
      </c>
      <c r="AD570" s="45">
        <f t="shared" ref="AD570" si="8006">((Z570/AA570)-1)*100</f>
        <v>-51.246490837565517</v>
      </c>
      <c r="AF570" s="36">
        <v>0</v>
      </c>
      <c r="AG570" s="36">
        <v>0</v>
      </c>
      <c r="AH570" s="36">
        <v>0</v>
      </c>
      <c r="AI570" s="36">
        <v>0</v>
      </c>
      <c r="AJ570" s="48">
        <f t="shared" ref="AJ570" si="8007">AVERAGE(AI567,AI568,AI569,AI570)</f>
        <v>800</v>
      </c>
      <c r="AK570" s="48">
        <f t="shared" ref="AK570" si="8008">AVERAGE(AJ518,AJ466,AJ414)</f>
        <v>5656.75</v>
      </c>
      <c r="AL570" s="45"/>
      <c r="AM570" s="45">
        <f t="shared" ref="AM570" si="8009">((AJ570/AJ518)-1)*100</f>
        <v>1.5873015873015817</v>
      </c>
      <c r="AN570" s="45">
        <f t="shared" ref="AN570" si="8010">((AJ570/AK570)-1)*100</f>
        <v>-85.857603747735013</v>
      </c>
      <c r="AP570" s="41">
        <f t="shared" si="7941"/>
        <v>34424</v>
      </c>
      <c r="AQ570" s="41">
        <f t="shared" si="7942"/>
        <v>174750</v>
      </c>
      <c r="AR570" s="41">
        <f t="shared" si="7943"/>
        <v>66600</v>
      </c>
      <c r="AS570" s="41">
        <f t="shared" si="7944"/>
        <v>275774</v>
      </c>
      <c r="AT570" s="45">
        <f t="shared" ref="AT570" si="8011">AVERAGE(AS567,AS568,AS569,AS570)</f>
        <v>256202.5</v>
      </c>
      <c r="AU570" s="48">
        <f t="shared" ref="AU570" si="8012">AVERAGE(AT518,AT466,AT414)</f>
        <v>365747.75</v>
      </c>
      <c r="AV570" s="45">
        <f t="shared" ref="AV570" si="8013">((AS570/AS518)-1)*100</f>
        <v>-40.058773153883941</v>
      </c>
      <c r="AW570" s="45">
        <f t="shared" ref="AW570" si="8014">((AT570/AT518)-1)*100</f>
        <v>-2.3904951671956054</v>
      </c>
      <c r="AX570" s="45">
        <f t="shared" ref="AX570" si="8015">((AT570/AU570)-1)*100</f>
        <v>-29.951038659841377</v>
      </c>
      <c r="AZ570" s="48">
        <f t="shared" ref="AZ570" si="8016">+E570/1000</f>
        <v>179.874</v>
      </c>
      <c r="BA570" s="36">
        <f t="shared" ref="BA570" si="8017">+O570/1000</f>
        <v>68.150000000000006</v>
      </c>
      <c r="BB570" s="36">
        <f t="shared" ref="BB570" si="8018">+Y570/1000</f>
        <v>27.75</v>
      </c>
      <c r="BC570" s="36">
        <f t="shared" ref="BC570" si="8019">+AI570/1000</f>
        <v>0</v>
      </c>
      <c r="BD570" s="36">
        <f t="shared" ref="BD570" si="8020">+AS570/1000</f>
        <v>275.774</v>
      </c>
      <c r="BE570" s="45">
        <f t="shared" ref="BE570" si="8021">BE569+AZ570</f>
        <v>5738.1349999999993</v>
      </c>
      <c r="BF570" s="45">
        <f t="shared" ref="BF570" si="8022">BF569+BA570</f>
        <v>3779.7420000000002</v>
      </c>
      <c r="BG570" s="45">
        <f t="shared" ref="BG570" si="8023">BG569+BB570</f>
        <v>4668.8189999999986</v>
      </c>
      <c r="BH570" s="45">
        <f t="shared" ref="BH570" si="8024">BH569+BC570</f>
        <v>142.64199999999997</v>
      </c>
      <c r="BI570" s="45">
        <f t="shared" ref="BI570" si="8025">BI569+BD570</f>
        <v>14329.337999999996</v>
      </c>
      <c r="BJ570" s="45">
        <v>39</v>
      </c>
    </row>
    <row r="571" spans="1:62" x14ac:dyDescent="0.25">
      <c r="A571" s="33">
        <f t="shared" si="5469"/>
        <v>41552</v>
      </c>
      <c r="B571" s="45">
        <v>42400</v>
      </c>
      <c r="C571" s="45">
        <v>176250</v>
      </c>
      <c r="D571" s="45">
        <v>14000</v>
      </c>
      <c r="E571" s="45">
        <v>232650</v>
      </c>
      <c r="F571" s="45">
        <f t="shared" si="7828"/>
        <v>156868.5</v>
      </c>
      <c r="G571" s="48">
        <f t="shared" ref="G571" si="8026">AVERAGE(F519,F467,F415)</f>
        <v>258753.75</v>
      </c>
      <c r="H571" s="45">
        <f t="shared" ref="H571" si="8027">((E571/E519)-1)*100</f>
        <v>90.618598934862774</v>
      </c>
      <c r="I571" s="45">
        <f t="shared" ref="I571" si="8028">((F571/F519)-1)*100</f>
        <v>11.877117284170735</v>
      </c>
      <c r="J571" s="45">
        <f t="shared" ref="J571" si="8029">((F571/G571)-1)*100</f>
        <v>-39.375371371429402</v>
      </c>
      <c r="L571" s="36">
        <v>12500</v>
      </c>
      <c r="M571" s="36">
        <v>36100</v>
      </c>
      <c r="N571" s="48">
        <v>16800</v>
      </c>
      <c r="O571" s="36">
        <v>65400</v>
      </c>
      <c r="P571" s="48">
        <f t="shared" ref="P571" si="8030">AVERAGE(O568,O569,O570,O571)</f>
        <v>84925</v>
      </c>
      <c r="Q571" s="48">
        <f t="shared" ref="Q571" si="8031">AVERAGE(P519,P467,P415)</f>
        <v>26116.916666666668</v>
      </c>
      <c r="R571" s="45">
        <f t="shared" ref="R571" si="8032">((O571/O519)-1)*100</f>
        <v>473.68421052631572</v>
      </c>
      <c r="S571" s="49">
        <f t="shared" ref="S571" si="8033">((P571/P519)-1)*100</f>
        <v>139.64388509509567</v>
      </c>
      <c r="T571" s="45">
        <f t="shared" ref="T571" si="8034">((P571/Q571)-1)*100</f>
        <v>225.17238188530419</v>
      </c>
      <c r="V571" s="45">
        <v>7900</v>
      </c>
      <c r="W571" s="45">
        <v>32700</v>
      </c>
      <c r="X571" s="36">
        <v>29400</v>
      </c>
      <c r="Y571" s="45">
        <v>70000</v>
      </c>
      <c r="Z571" s="48">
        <f t="shared" ref="Z571" si="8035">AVERAGE(Y568,Y569,Y570,Y571)</f>
        <v>43075</v>
      </c>
      <c r="AA571" s="48">
        <f t="shared" ref="AA571" si="8036">AVERAGE(Z519,Z467,Z415)</f>
        <v>100446.16666666667</v>
      </c>
      <c r="AB571" s="45">
        <f t="shared" ref="AB571" si="8037">((Y571/Y519)-1)*100</f>
        <v>-44.990176817288798</v>
      </c>
      <c r="AC571" s="45">
        <f t="shared" ref="AC571" si="8038">((Z571/Z519)-1)*100</f>
        <v>-61.136974683772713</v>
      </c>
      <c r="AD571" s="45">
        <f t="shared" ref="AD571" si="8039">((Z571/AA571)-1)*100</f>
        <v>-57.116332629252483</v>
      </c>
      <c r="AF571" s="36">
        <v>0</v>
      </c>
      <c r="AG571" s="36">
        <v>0</v>
      </c>
      <c r="AH571" s="36">
        <v>1400</v>
      </c>
      <c r="AI571" s="36">
        <v>1400</v>
      </c>
      <c r="AJ571" s="48">
        <f t="shared" ref="AJ571" si="8040">AVERAGE(AI568,AI569,AI570,AI571)</f>
        <v>1150</v>
      </c>
      <c r="AK571" s="48">
        <f t="shared" ref="AK571" si="8041">AVERAGE(AJ519,AJ467,AJ415)</f>
        <v>4320.833333333333</v>
      </c>
      <c r="AL571" s="45">
        <f t="shared" si="7938"/>
        <v>-19.999999999999996</v>
      </c>
      <c r="AM571" s="45">
        <f t="shared" ref="AM571" si="8042">((AJ571/AJ519)-1)*100</f>
        <v>31.428571428571427</v>
      </c>
      <c r="AN571" s="45">
        <f t="shared" ref="AN571" si="8043">((AJ571/AK571)-1)*100</f>
        <v>-73.384763741562196</v>
      </c>
      <c r="AP571" s="41">
        <f t="shared" si="7941"/>
        <v>62800</v>
      </c>
      <c r="AQ571" s="41">
        <f t="shared" si="7942"/>
        <v>245050</v>
      </c>
      <c r="AR571" s="41">
        <f t="shared" ref="AR571" si="8044">SUM(D571,N571,X571,AH571)</f>
        <v>61600</v>
      </c>
      <c r="AS571" s="41">
        <f t="shared" ref="AS571" si="8045">SUM(E571,O571,Y571,AI571)</f>
        <v>369450</v>
      </c>
      <c r="AT571" s="45">
        <f t="shared" ref="AT571" si="8046">AVERAGE(AS568,AS569,AS570,AS571)</f>
        <v>286018.5</v>
      </c>
      <c r="AU571" s="48">
        <f t="shared" ref="AU571" si="8047">AVERAGE(AT519,AT467,AT415)</f>
        <v>389637.66666666669</v>
      </c>
      <c r="AV571" s="45">
        <f t="shared" ref="AV571" si="8048">((AS571/AS519)-1)*100</f>
        <v>40.769670413412086</v>
      </c>
      <c r="AW571" s="45">
        <f t="shared" ref="AW571" si="8049">((AT571/AT519)-1)*100</f>
        <v>-0.46891420696950625</v>
      </c>
      <c r="AX571" s="45">
        <f t="shared" ref="AX571" si="8050">((AT571/AU571)-1)*100</f>
        <v>-26.593724254927441</v>
      </c>
      <c r="AZ571" s="48">
        <f t="shared" ref="AZ571" si="8051">+E571/1000</f>
        <v>232.65</v>
      </c>
      <c r="BA571" s="36">
        <f t="shared" ref="BA571" si="8052">+O571/1000</f>
        <v>65.400000000000006</v>
      </c>
      <c r="BB571" s="36">
        <f t="shared" ref="BB571" si="8053">+Y571/1000</f>
        <v>70</v>
      </c>
      <c r="BC571" s="36">
        <f t="shared" ref="BC571" si="8054">+AI571/1000</f>
        <v>1.4</v>
      </c>
      <c r="BD571" s="36">
        <f t="shared" ref="BD571" si="8055">+AS571/1000</f>
        <v>369.45</v>
      </c>
      <c r="BE571" s="45">
        <f t="shared" ref="BE571" si="8056">BE570+AZ571</f>
        <v>5970.7849999999989</v>
      </c>
      <c r="BF571" s="45">
        <f t="shared" ref="BF571" si="8057">BF570+BA571</f>
        <v>3845.1420000000003</v>
      </c>
      <c r="BG571" s="45">
        <f t="shared" ref="BG571" si="8058">BG570+BB571</f>
        <v>4738.8189999999986</v>
      </c>
      <c r="BH571" s="45">
        <f t="shared" ref="BH571" si="8059">BH570+BC571</f>
        <v>144.04199999999997</v>
      </c>
      <c r="BI571" s="45">
        <f t="shared" ref="BI571" si="8060">BI570+BD571</f>
        <v>14698.787999999997</v>
      </c>
      <c r="BJ571" s="45">
        <v>40</v>
      </c>
    </row>
    <row r="572" spans="1:62" x14ac:dyDescent="0.25">
      <c r="A572" s="33">
        <f t="shared" ref="A572:A589" si="8061">A571+7</f>
        <v>41559</v>
      </c>
      <c r="B572" s="45">
        <v>71376</v>
      </c>
      <c r="C572" s="45">
        <v>122808</v>
      </c>
      <c r="D572" s="45">
        <v>18200</v>
      </c>
      <c r="E572" s="45">
        <v>212384</v>
      </c>
      <c r="F572" s="45">
        <f t="shared" si="7828"/>
        <v>190664.5</v>
      </c>
      <c r="G572" s="48">
        <f t="shared" ref="G572" si="8062">AVERAGE(F520,F468,F416)</f>
        <v>263695.83333333331</v>
      </c>
      <c r="H572" s="45">
        <f t="shared" ref="H572" si="8063">((E572/E520)-1)*100</f>
        <v>55.645125829950025</v>
      </c>
      <c r="I572" s="45">
        <f t="shared" ref="I572" si="8064">((F572/F520)-1)*100</f>
        <v>29.192683364784887</v>
      </c>
      <c r="J572" s="45">
        <f t="shared" ref="J572" si="8065">((F572/G572)-1)*100</f>
        <v>-27.695292872153832</v>
      </c>
      <c r="L572" s="36">
        <v>4500</v>
      </c>
      <c r="M572" s="36">
        <v>19350</v>
      </c>
      <c r="N572" s="48">
        <v>8400</v>
      </c>
      <c r="O572" s="36">
        <v>32250</v>
      </c>
      <c r="P572" s="48">
        <f t="shared" ref="P572" si="8066">AVERAGE(O569,O570,O571,O572)</f>
        <v>68725</v>
      </c>
      <c r="Q572" s="48">
        <f t="shared" ref="Q572" si="8067">AVERAGE(P520,P468,P416)</f>
        <v>25263.833333333332</v>
      </c>
      <c r="R572" s="45">
        <f t="shared" ref="R572" si="8068">((O572/O520)-1)*100</f>
        <v>-12.601626016260159</v>
      </c>
      <c r="S572" s="49">
        <f t="shared" ref="S572" si="8069">((P572/P520)-1)*100</f>
        <v>85.053045398244393</v>
      </c>
      <c r="T572" s="45">
        <f t="shared" ref="T572" si="8070">((P572/Q572)-1)*100</f>
        <v>172.02918533080887</v>
      </c>
      <c r="V572" s="45">
        <v>130400</v>
      </c>
      <c r="W572" s="45">
        <v>33150</v>
      </c>
      <c r="X572" s="36">
        <v>11200</v>
      </c>
      <c r="Y572" s="45">
        <v>174750</v>
      </c>
      <c r="Z572" s="48">
        <f t="shared" ref="Z572" si="8071">AVERAGE(Y569,Y570,Y571,Y572)</f>
        <v>77237.5</v>
      </c>
      <c r="AA572" s="48">
        <f t="shared" ref="AA572" si="8072">AVERAGE(Z520,Z468,Z416)</f>
        <v>193489.08333333334</v>
      </c>
      <c r="AB572" s="45">
        <f t="shared" ref="AB572" si="8073">((Y572/Y520)-1)*100</f>
        <v>-55.89805194313562</v>
      </c>
      <c r="AC572" s="45">
        <f t="shared" ref="AC572" si="8074">((Z572/Z520)-1)*100</f>
        <v>-58.150636037185585</v>
      </c>
      <c r="AD572" s="45">
        <f t="shared" ref="AD572" si="8075">((Z572/AA572)-1)*100</f>
        <v>-60.081727263682836</v>
      </c>
      <c r="AF572" s="36">
        <v>0</v>
      </c>
      <c r="AG572" s="36">
        <v>10536</v>
      </c>
      <c r="AH572" s="36">
        <v>2800</v>
      </c>
      <c r="AI572" s="36">
        <v>13336</v>
      </c>
      <c r="AJ572" s="48">
        <f t="shared" ref="AJ572" si="8076">AVERAGE(AI569,AI570,AI571,AI572)</f>
        <v>3684</v>
      </c>
      <c r="AK572" s="48">
        <f t="shared" ref="AK572" si="8077">AVERAGE(AJ520,AJ468,AJ416)</f>
        <v>4316.666666666667</v>
      </c>
      <c r="AL572" s="45">
        <f t="shared" ref="AL572" si="8078">((AI572/AI520)-1)*100</f>
        <v>94.686131386861305</v>
      </c>
      <c r="AM572" s="45">
        <f t="shared" ref="AM572" si="8079">((AJ572/AJ520)-1)*100</f>
        <v>71.348837209302317</v>
      </c>
      <c r="AN572" s="45">
        <f t="shared" ref="AN572" si="8080">((AJ572/AK572)-1)*100</f>
        <v>-14.656370656370665</v>
      </c>
      <c r="AP572" s="41">
        <f t="shared" si="7941"/>
        <v>206276</v>
      </c>
      <c r="AQ572" s="41">
        <f t="shared" si="7942"/>
        <v>185844</v>
      </c>
      <c r="AR572" s="41">
        <f t="shared" ref="AR572" si="8081">SUM(D572,N572,X572,AH572)</f>
        <v>40600</v>
      </c>
      <c r="AS572" s="41">
        <f t="shared" ref="AS572" si="8082">SUM(E572,O572,Y572,AI572)</f>
        <v>432720</v>
      </c>
      <c r="AT572" s="45">
        <f t="shared" ref="AT572" si="8083">AVERAGE(AS569,AS570,AS571,AS572)</f>
        <v>340311</v>
      </c>
      <c r="AU572" s="48">
        <f t="shared" ref="AU572" si="8084">AVERAGE(AT520,AT468,AT416)</f>
        <v>486765.41666666669</v>
      </c>
      <c r="AV572" s="45">
        <f t="shared" ref="AV572" si="8085">((AS572/AS520)-1)*100</f>
        <v>-24.932994474754743</v>
      </c>
      <c r="AW572" s="45">
        <f t="shared" ref="AW572" si="8086">((AT572/AT520)-1)*100</f>
        <v>-8.3782217522670788</v>
      </c>
      <c r="AX572" s="45">
        <f t="shared" ref="AX572" si="8087">((AT572/AU572)-1)*100</f>
        <v>-30.08726825121958</v>
      </c>
      <c r="AZ572" s="48">
        <f t="shared" ref="AZ572" si="8088">+E572/1000</f>
        <v>212.38399999999999</v>
      </c>
      <c r="BA572" s="36">
        <f t="shared" ref="BA572" si="8089">+O572/1000</f>
        <v>32.25</v>
      </c>
      <c r="BB572" s="36">
        <f t="shared" ref="BB572" si="8090">+Y572/1000</f>
        <v>174.75</v>
      </c>
      <c r="BC572" s="36">
        <f t="shared" ref="BC572" si="8091">+AI572/1000</f>
        <v>13.336</v>
      </c>
      <c r="BD572" s="36">
        <f t="shared" ref="BD572" si="8092">+AS572/1000</f>
        <v>432.72</v>
      </c>
      <c r="BE572" s="45">
        <f t="shared" ref="BE572" si="8093">BE571+AZ572</f>
        <v>6183.168999999999</v>
      </c>
      <c r="BF572" s="45">
        <f t="shared" ref="BF572" si="8094">BF571+BA572</f>
        <v>3877.3920000000003</v>
      </c>
      <c r="BG572" s="45">
        <f t="shared" ref="BG572" si="8095">BG571+BB572</f>
        <v>4913.5689999999986</v>
      </c>
      <c r="BH572" s="45">
        <f t="shared" ref="BH572" si="8096">BH571+BC572</f>
        <v>157.37799999999999</v>
      </c>
      <c r="BI572" s="45">
        <f t="shared" ref="BI572" si="8097">BI571+BD572</f>
        <v>15131.507999999996</v>
      </c>
      <c r="BJ572" s="45">
        <v>41</v>
      </c>
    </row>
    <row r="573" spans="1:62" x14ac:dyDescent="0.25">
      <c r="A573" s="33">
        <f t="shared" si="8061"/>
        <v>41566</v>
      </c>
      <c r="B573" s="45">
        <v>112400</v>
      </c>
      <c r="C573" s="45">
        <v>173600</v>
      </c>
      <c r="D573" s="45">
        <v>7000</v>
      </c>
      <c r="E573" s="45">
        <v>293000</v>
      </c>
      <c r="F573" s="45">
        <f t="shared" si="7828"/>
        <v>229477</v>
      </c>
      <c r="G573" s="48">
        <f t="shared" ref="G573" si="8098">AVERAGE(F521,F469,F417)</f>
        <v>255017.91666666666</v>
      </c>
      <c r="H573" s="45">
        <f t="shared" ref="H573" si="8099">((E573/E521)-1)*100</f>
        <v>63.641440938285385</v>
      </c>
      <c r="I573" s="45">
        <f t="shared" ref="I573" si="8100">((F573/F521)-1)*100</f>
        <v>34.998382210195025</v>
      </c>
      <c r="J573" s="45">
        <f t="shared" ref="J573" si="8101">((F573/G573)-1)*100</f>
        <v>-10.015342059299748</v>
      </c>
      <c r="L573" s="36">
        <v>3200</v>
      </c>
      <c r="M573" s="36">
        <v>7000</v>
      </c>
      <c r="N573" s="48">
        <v>22400</v>
      </c>
      <c r="O573" s="36">
        <v>32600</v>
      </c>
      <c r="P573" s="48">
        <f t="shared" ref="P573" si="8102">AVERAGE(O570,O571,O572,O573)</f>
        <v>49600</v>
      </c>
      <c r="Q573" s="48">
        <f t="shared" ref="Q573" si="8103">AVERAGE(P521,P469,P417)</f>
        <v>24082.75</v>
      </c>
      <c r="R573" s="45">
        <f t="shared" ref="R573" si="8104">((O573/O521)-1)*100</f>
        <v>1.8750000000000044</v>
      </c>
      <c r="S573" s="49">
        <f t="shared" ref="S573" si="8105">((P573/P521)-1)*100</f>
        <v>35.856911994302763</v>
      </c>
      <c r="T573" s="45">
        <f t="shared" ref="T573" si="8106">((P573/Q573)-1)*100</f>
        <v>105.95654566027552</v>
      </c>
      <c r="V573" s="45">
        <v>201800</v>
      </c>
      <c r="W573" s="45">
        <v>193800</v>
      </c>
      <c r="X573" s="36">
        <v>54600</v>
      </c>
      <c r="Y573" s="45">
        <v>450200</v>
      </c>
      <c r="Z573" s="48">
        <f t="shared" ref="Z573" si="8107">AVERAGE(Y570,Y571,Y572,Y573)</f>
        <v>180675</v>
      </c>
      <c r="AA573" s="48">
        <f t="shared" ref="AA573" si="8108">AVERAGE(Z521,Z469,Z417)</f>
        <v>294273.58333333331</v>
      </c>
      <c r="AB573" s="45">
        <f t="shared" ref="AB573" si="8109">((Y573/Y521)-1)*100</f>
        <v>-16.015297080496225</v>
      </c>
      <c r="AC573" s="45">
        <f t="shared" ref="AC573" si="8110">((Z573/Z521)-1)*100</f>
        <v>-40.346332995733356</v>
      </c>
      <c r="AD573" s="45">
        <f t="shared" ref="AD573" si="8111">((Z573/AA573)-1)*100</f>
        <v>-38.603051638738663</v>
      </c>
      <c r="AF573" s="36">
        <v>0</v>
      </c>
      <c r="AG573" s="36">
        <v>14000</v>
      </c>
      <c r="AH573" s="36">
        <v>5600</v>
      </c>
      <c r="AI573" s="36">
        <v>19600</v>
      </c>
      <c r="AJ573" s="48">
        <f t="shared" ref="AJ573" si="8112">AVERAGE(AI570,AI571,AI572,AI573)</f>
        <v>8584</v>
      </c>
      <c r="AK573" s="48">
        <f t="shared" ref="AK573" si="8113">AVERAGE(AJ521,AJ469,AJ417)</f>
        <v>7859.666666666667</v>
      </c>
      <c r="AL573" s="45">
        <f t="shared" ref="AL573" si="8114">((AI573/AI521)-1)*100</f>
        <v>125.28735632183907</v>
      </c>
      <c r="AM573" s="45">
        <f t="shared" ref="AM573" si="8115">((AJ573/AJ521)-1)*100</f>
        <v>98.473988439306353</v>
      </c>
      <c r="AN573" s="45">
        <f t="shared" ref="AN573" si="8116">((AJ573/AK573)-1)*100</f>
        <v>9.2158276432418695</v>
      </c>
      <c r="AP573" s="41">
        <f t="shared" si="7941"/>
        <v>317400</v>
      </c>
      <c r="AQ573" s="41">
        <f t="shared" ref="AQ573" si="8117">SUM(C573,M573,W573,AG573)</f>
        <v>388400</v>
      </c>
      <c r="AR573" s="41">
        <f t="shared" ref="AR573" si="8118">SUM(D573,N573,X573,AH573)</f>
        <v>89600</v>
      </c>
      <c r="AS573" s="41">
        <f t="shared" ref="AS573" si="8119">SUM(E573,O573,Y573,AI573)</f>
        <v>795400</v>
      </c>
      <c r="AT573" s="45">
        <f t="shared" ref="AT573" si="8120">AVERAGE(AS570,AS571,AS572,AS573)</f>
        <v>468336</v>
      </c>
      <c r="AU573" s="48">
        <f t="shared" ref="AU573" si="8121">AVERAGE(AT521,AT469,AT417)</f>
        <v>581233.91666666663</v>
      </c>
      <c r="AV573" s="45">
        <f t="shared" ref="AV573" si="8122">((AS573/AS521)-1)*100</f>
        <v>5.2394813442709687</v>
      </c>
      <c r="AW573" s="45">
        <f t="shared" ref="AW573" si="8123">((AT573/AT521)-1)*100</f>
        <v>-8.8294596618890058</v>
      </c>
      <c r="AX573" s="45">
        <f t="shared" ref="AX573" si="8124">((AT573/AU573)-1)*100</f>
        <v>-19.423834953425946</v>
      </c>
      <c r="AZ573" s="48">
        <f t="shared" ref="AZ573" si="8125">+E573/1000</f>
        <v>293</v>
      </c>
      <c r="BA573" s="36">
        <f t="shared" ref="BA573" si="8126">+O573/1000</f>
        <v>32.6</v>
      </c>
      <c r="BB573" s="36">
        <f t="shared" ref="BB573" si="8127">+Y573/1000</f>
        <v>450.2</v>
      </c>
      <c r="BC573" s="36">
        <f t="shared" ref="BC573" si="8128">+AI573/1000</f>
        <v>19.600000000000001</v>
      </c>
      <c r="BD573" s="36">
        <f t="shared" ref="BD573" si="8129">+AS573/1000</f>
        <v>795.4</v>
      </c>
      <c r="BE573" s="45">
        <f t="shared" ref="BE573" si="8130">BE572+AZ573</f>
        <v>6476.168999999999</v>
      </c>
      <c r="BF573" s="45">
        <f t="shared" ref="BF573" si="8131">BF572+BA573</f>
        <v>3909.9920000000002</v>
      </c>
      <c r="BG573" s="45">
        <f t="shared" ref="BG573" si="8132">BG572+BB573</f>
        <v>5363.7689999999984</v>
      </c>
      <c r="BH573" s="45">
        <f t="shared" ref="BH573" si="8133">BH572+BC573</f>
        <v>176.97799999999998</v>
      </c>
      <c r="BI573" s="45">
        <f t="shared" ref="BI573" si="8134">BI572+BD573</f>
        <v>15926.907999999996</v>
      </c>
      <c r="BJ573" s="45">
        <v>42</v>
      </c>
    </row>
    <row r="574" spans="1:62" x14ac:dyDescent="0.25">
      <c r="A574" s="33">
        <f t="shared" si="8061"/>
        <v>41573</v>
      </c>
      <c r="B574" s="45">
        <v>156175</v>
      </c>
      <c r="C574" s="45">
        <v>88200</v>
      </c>
      <c r="D574" s="45">
        <v>4200</v>
      </c>
      <c r="E574" s="45">
        <v>248575</v>
      </c>
      <c r="F574" s="45">
        <f t="shared" ref="F574" si="8135">AVERAGE(E571,E572,E573,E574)</f>
        <v>246652.25</v>
      </c>
      <c r="G574" s="48">
        <f t="shared" ref="G574" si="8136">AVERAGE(F522,F470,F418)</f>
        <v>249659.66666666666</v>
      </c>
      <c r="H574" s="45">
        <f t="shared" ref="H574" si="8137">((E574/E522)-1)*100</f>
        <v>68.240270727580366</v>
      </c>
      <c r="I574" s="45">
        <f t="shared" ref="I574" si="8138">((F574/F522)-1)*100</f>
        <v>68.563515711493508</v>
      </c>
      <c r="J574" s="45">
        <f t="shared" ref="J574" si="8139">((F574/G574)-1)*100</f>
        <v>-1.2046065376999815</v>
      </c>
      <c r="L574" s="36">
        <v>6300</v>
      </c>
      <c r="M574" s="36">
        <v>1750</v>
      </c>
      <c r="N574" s="48">
        <v>7000</v>
      </c>
      <c r="O574" s="36">
        <v>15050</v>
      </c>
      <c r="P574" s="48">
        <f t="shared" ref="P574" si="8140">AVERAGE(O571,O572,O573,O574)</f>
        <v>36325</v>
      </c>
      <c r="Q574" s="48">
        <f t="shared" ref="Q574" si="8141">AVERAGE(P522,P470,P418)</f>
        <v>19876.416666666668</v>
      </c>
      <c r="R574" s="45">
        <f t="shared" ref="R574" si="8142">((O574/O522)-1)*100</f>
        <v>-19.086021505376351</v>
      </c>
      <c r="S574" s="49">
        <f t="shared" ref="S574" si="8143">((P574/P522)-1)*100</f>
        <v>46.916076845298285</v>
      </c>
      <c r="T574" s="45">
        <f t="shared" ref="T574" si="8144">((P574/Q574)-1)*100</f>
        <v>82.754269087737981</v>
      </c>
      <c r="V574" s="45">
        <v>369023</v>
      </c>
      <c r="W574" s="45">
        <v>159850</v>
      </c>
      <c r="X574" s="36">
        <v>46200</v>
      </c>
      <c r="Y574" s="45">
        <v>575073</v>
      </c>
      <c r="Z574" s="48">
        <f t="shared" ref="Z574" si="8145">AVERAGE(Y571,Y572,Y573,Y574)</f>
        <v>317505.75</v>
      </c>
      <c r="AA574" s="48">
        <f t="shared" ref="AA574" si="8146">AVERAGE(Z522,Z470,Z418)</f>
        <v>353248.25</v>
      </c>
      <c r="AB574" s="45">
        <f t="shared" ref="AB574" si="8147">((Y574/Y522)-1)*100</f>
        <v>64.990101850523601</v>
      </c>
      <c r="AC574" s="45">
        <f t="shared" ref="AC574" si="8148">((Z574/Z522)-1)*100</f>
        <v>-9.8053321837864189</v>
      </c>
      <c r="AD574" s="45">
        <f t="shared" ref="AD574" si="8149">((Z574/AA574)-1)*100</f>
        <v>-10.118238377684818</v>
      </c>
      <c r="AF574" s="36">
        <v>0</v>
      </c>
      <c r="AG574" s="36">
        <v>1600</v>
      </c>
      <c r="AH574" s="36">
        <v>4200</v>
      </c>
      <c r="AI574" s="36">
        <v>5800</v>
      </c>
      <c r="AJ574" s="48">
        <f t="shared" ref="AJ574" si="8150">AVERAGE(AI571,AI572,AI573,AI574)</f>
        <v>10034</v>
      </c>
      <c r="AK574" s="48">
        <f t="shared" ref="AK574" si="8151">AVERAGE(AJ522,AJ470,AJ418)</f>
        <v>8880.5</v>
      </c>
      <c r="AL574" s="45">
        <f t="shared" ref="AL574" si="8152">((AI574/AI522)-1)*100</f>
        <v>231.42857142857144</v>
      </c>
      <c r="AM574" s="45">
        <f t="shared" ref="AM574" si="8153">((AJ574/AJ522)-1)*100</f>
        <v>110.68766404199475</v>
      </c>
      <c r="AN574" s="45">
        <f t="shared" ref="AN574" si="8154">((AJ574/AK574)-1)*100</f>
        <v>12.98913349473565</v>
      </c>
      <c r="AP574" s="41">
        <f t="shared" si="7941"/>
        <v>531498</v>
      </c>
      <c r="AQ574" s="41">
        <f t="shared" ref="AQ574" si="8155">SUM(C574,M574,W574,AG574)</f>
        <v>251400</v>
      </c>
      <c r="AR574" s="41">
        <f t="shared" ref="AR574" si="8156">SUM(D574,N574,X574,AH574)</f>
        <v>61600</v>
      </c>
      <c r="AS574" s="41">
        <f t="shared" ref="AS574" si="8157">SUM(E574,O574,Y574,AI574)</f>
        <v>844498</v>
      </c>
      <c r="AT574" s="45">
        <f t="shared" ref="AT574" si="8158">AVERAGE(AS571,AS572,AS573,AS574)</f>
        <v>610517</v>
      </c>
      <c r="AU574" s="48">
        <f t="shared" ref="AU574" si="8159">AVERAGE(AT522,AT470,AT418)</f>
        <v>631664.83333333337</v>
      </c>
      <c r="AV574" s="45">
        <f t="shared" ref="AV574" si="8160">((AS574/AS522)-1)*100</f>
        <v>63.456498596728927</v>
      </c>
      <c r="AW574" s="45">
        <f t="shared" ref="AW574" si="8161">((AT574/AT522)-1)*100</f>
        <v>15.664090899402993</v>
      </c>
      <c r="AX574" s="45">
        <f t="shared" ref="AX574" si="8162">((AT574/AU574)-1)*100</f>
        <v>-3.3479516695167244</v>
      </c>
      <c r="AZ574" s="48">
        <f t="shared" ref="AZ574" si="8163">+E574/1000</f>
        <v>248.57499999999999</v>
      </c>
      <c r="BA574" s="36">
        <f t="shared" ref="BA574" si="8164">+O574/1000</f>
        <v>15.05</v>
      </c>
      <c r="BB574" s="36">
        <f t="shared" ref="BB574" si="8165">+Y574/1000</f>
        <v>575.07299999999998</v>
      </c>
      <c r="BC574" s="36">
        <f t="shared" ref="BC574" si="8166">+AI574/1000</f>
        <v>5.8</v>
      </c>
      <c r="BD574" s="36">
        <f t="shared" ref="BD574" si="8167">+AS574/1000</f>
        <v>844.49800000000005</v>
      </c>
      <c r="BE574" s="45">
        <f t="shared" ref="BE574" si="8168">BE573+AZ574</f>
        <v>6724.7439999999988</v>
      </c>
      <c r="BF574" s="45">
        <f t="shared" ref="BF574" si="8169">BF573+BA574</f>
        <v>3925.0420000000004</v>
      </c>
      <c r="BG574" s="45">
        <f t="shared" ref="BG574" si="8170">BG573+BB574</f>
        <v>5938.8419999999987</v>
      </c>
      <c r="BH574" s="45">
        <f t="shared" ref="BH574" si="8171">BH573+BC574</f>
        <v>182.77799999999999</v>
      </c>
      <c r="BI574" s="45">
        <f t="shared" ref="BI574" si="8172">BI573+BD574</f>
        <v>16771.405999999995</v>
      </c>
      <c r="BJ574" s="45">
        <v>43</v>
      </c>
    </row>
    <row r="575" spans="1:62" x14ac:dyDescent="0.25">
      <c r="A575" s="33">
        <f t="shared" si="8061"/>
        <v>41580</v>
      </c>
      <c r="B575" s="45">
        <v>136400</v>
      </c>
      <c r="C575" s="45">
        <v>81350</v>
      </c>
      <c r="D575" s="48">
        <v>0</v>
      </c>
      <c r="E575" s="45">
        <v>217750</v>
      </c>
      <c r="F575" s="45">
        <f t="shared" ref="F575" si="8173">AVERAGE(E572,E573,E574,E575)</f>
        <v>242927.25</v>
      </c>
      <c r="G575" s="48">
        <f t="shared" ref="G575" si="8174">AVERAGE(F523,F471,F419)</f>
        <v>267259.58333333331</v>
      </c>
      <c r="H575" s="45">
        <f t="shared" ref="H575" si="8175">((E575/E523)-1)*100</f>
        <v>-12.81351100291489</v>
      </c>
      <c r="I575" s="45">
        <f t="shared" ref="I575" si="8176">((F575/F523)-1)*100</f>
        <v>36.283425384919624</v>
      </c>
      <c r="J575" s="45">
        <f t="shared" ref="J575" si="8177">((F575/G575)-1)*100</f>
        <v>-9.1043819757008926</v>
      </c>
      <c r="L575" s="36">
        <v>6200</v>
      </c>
      <c r="M575" s="36">
        <v>0</v>
      </c>
      <c r="N575" s="48">
        <v>16800</v>
      </c>
      <c r="O575" s="36">
        <v>23000</v>
      </c>
      <c r="P575" s="48">
        <f t="shared" ref="P575" si="8178">AVERAGE(O572,O573,O574,O575)</f>
        <v>25725</v>
      </c>
      <c r="Q575" s="48">
        <f t="shared" ref="Q575" si="8179">AVERAGE(P523,P471,P419)</f>
        <v>18215.083333333332</v>
      </c>
      <c r="R575" s="45">
        <f t="shared" ref="R575" si="8180">((O575/O523)-1)*100</f>
        <v>120.09569377990429</v>
      </c>
      <c r="S575" s="49">
        <f t="shared" ref="S575" si="8181">((P575/P523)-1)*100</f>
        <v>5.0535987748851374</v>
      </c>
      <c r="T575" s="45">
        <f t="shared" ref="T575" si="8182">((P575/Q575)-1)*100</f>
        <v>41.229109574940196</v>
      </c>
      <c r="V575" s="45">
        <v>412476</v>
      </c>
      <c r="W575" s="45">
        <v>133050</v>
      </c>
      <c r="X575" s="36">
        <v>65800</v>
      </c>
      <c r="Y575" s="45">
        <v>611326</v>
      </c>
      <c r="Z575" s="48">
        <f t="shared" ref="Z575" si="8183">AVERAGE(Y572,Y573,Y574,Y575)</f>
        <v>452837.25</v>
      </c>
      <c r="AA575" s="48">
        <f t="shared" ref="AA575" si="8184">AVERAGE(Z523,Z471,Z419)</f>
        <v>400613.08333333331</v>
      </c>
      <c r="AB575" s="45">
        <f t="shared" ref="AB575" si="8185">((Y575/Y523)-1)*100</f>
        <v>16.598512302117108</v>
      </c>
      <c r="AC575" s="45">
        <f t="shared" ref="AC575" si="8186">((Z575/Z523)-1)*100</f>
        <v>0.34390665327528325</v>
      </c>
      <c r="AD575" s="45">
        <f t="shared" ref="AD575" si="8187">((Z575/AA575)-1)*100</f>
        <v>13.036061187051429</v>
      </c>
      <c r="AF575" s="36">
        <v>0</v>
      </c>
      <c r="AG575" s="36">
        <v>1750</v>
      </c>
      <c r="AH575" s="36">
        <v>2800</v>
      </c>
      <c r="AI575" s="36">
        <v>4550</v>
      </c>
      <c r="AJ575" s="48">
        <f t="shared" ref="AJ575" si="8188">AVERAGE(AI572,AI573,AI574,AI575)</f>
        <v>10821.5</v>
      </c>
      <c r="AK575" s="48">
        <f t="shared" ref="AK575" si="8189">AVERAGE(AJ523,AJ471,AJ419)</f>
        <v>8022.166666666667</v>
      </c>
      <c r="AL575" s="45">
        <f t="shared" ref="AL575" si="8190">((AI575/AI523)-1)*100</f>
        <v>160</v>
      </c>
      <c r="AM575" s="45">
        <f t="shared" ref="AM575" si="8191">((AJ575/AJ523)-1)*100</f>
        <v>127.2230971128609</v>
      </c>
      <c r="AN575" s="45">
        <f t="shared" ref="AN575" si="8192">((AJ575/AK575)-1)*100</f>
        <v>34.894978497081006</v>
      </c>
      <c r="AP575" s="41">
        <f t="shared" ref="AP575" si="8193">SUM(B575,L575,V575,AF575)</f>
        <v>555076</v>
      </c>
      <c r="AQ575" s="41">
        <f t="shared" ref="AQ575" si="8194">SUM(C575,M575,W575,AG575)</f>
        <v>216150</v>
      </c>
      <c r="AR575" s="41">
        <f t="shared" ref="AR575" si="8195">SUM(D575,N575,X575,AH575)</f>
        <v>85400</v>
      </c>
      <c r="AS575" s="41">
        <f t="shared" ref="AS575" si="8196">SUM(E575,O575,Y575,AI575)</f>
        <v>856626</v>
      </c>
      <c r="AT575" s="45">
        <f t="shared" ref="AT575" si="8197">AVERAGE(AS572,AS573,AS574,AS575)</f>
        <v>732311</v>
      </c>
      <c r="AU575" s="48">
        <f t="shared" ref="AU575" si="8198">AVERAGE(AT523,AT471,AT419)</f>
        <v>694109.91666666663</v>
      </c>
      <c r="AV575" s="45">
        <f t="shared" ref="AV575" si="8199">((AS575/AS523)-1)*100</f>
        <v>8.9505654675600113</v>
      </c>
      <c r="AW575" s="45">
        <f t="shared" ref="AW575" si="8200">((AT575/AT523)-1)*100</f>
        <v>11.160553851454956</v>
      </c>
      <c r="AX575" s="45">
        <f t="shared" ref="AX575" si="8201">((AT575/AU575)-1)*100</f>
        <v>5.5036071976592549</v>
      </c>
      <c r="AZ575" s="48">
        <f t="shared" ref="AZ575" si="8202">+E575/1000</f>
        <v>217.75</v>
      </c>
      <c r="BA575" s="36">
        <f t="shared" ref="BA575" si="8203">+O575/1000</f>
        <v>23</v>
      </c>
      <c r="BB575" s="36">
        <f t="shared" ref="BB575" si="8204">+Y575/1000</f>
        <v>611.32600000000002</v>
      </c>
      <c r="BC575" s="36">
        <f t="shared" ref="BC575" si="8205">+AI575/1000</f>
        <v>4.55</v>
      </c>
      <c r="BD575" s="36">
        <f t="shared" ref="BD575" si="8206">+AS575/1000</f>
        <v>856.62599999999998</v>
      </c>
      <c r="BE575" s="45">
        <f t="shared" ref="BE575" si="8207">BE574+AZ575</f>
        <v>6942.4939999999988</v>
      </c>
      <c r="BF575" s="45">
        <f t="shared" ref="BF575" si="8208">BF574+BA575</f>
        <v>3948.0420000000004</v>
      </c>
      <c r="BG575" s="45">
        <f t="shared" ref="BG575" si="8209">BG574+BB575</f>
        <v>6550.1679999999988</v>
      </c>
      <c r="BH575" s="45">
        <f t="shared" ref="BH575" si="8210">BH574+BC575</f>
        <v>187.328</v>
      </c>
      <c r="BI575" s="45">
        <f t="shared" ref="BI575" si="8211">BI574+BD575</f>
        <v>17628.031999999996</v>
      </c>
      <c r="BJ575" s="45">
        <v>44</v>
      </c>
    </row>
    <row r="576" spans="1:62" x14ac:dyDescent="0.25">
      <c r="A576" s="33">
        <f t="shared" si="8061"/>
        <v>41587</v>
      </c>
      <c r="B576" s="45">
        <v>185300</v>
      </c>
      <c r="C576" s="45">
        <v>122300</v>
      </c>
      <c r="D576" s="48">
        <v>0</v>
      </c>
      <c r="E576" s="45">
        <v>307600</v>
      </c>
      <c r="F576" s="45">
        <f t="shared" ref="F576" si="8212">AVERAGE(E573,E574,E575,E576)</f>
        <v>266731.25</v>
      </c>
      <c r="G576" s="48">
        <f t="shared" ref="G576" si="8213">AVERAGE(F524,F472,F420)</f>
        <v>293481.66666666669</v>
      </c>
      <c r="H576" s="45">
        <f t="shared" ref="H576" si="8214">((E576/E524)-1)*100</f>
        <v>31.465351443298097</v>
      </c>
      <c r="I576" s="45">
        <f t="shared" ref="I576" si="8215">((F576/F524)-1)*100</f>
        <v>31.633005564260429</v>
      </c>
      <c r="J576" s="45">
        <f t="shared" ref="J576" si="8216">((F576/G576)-1)*100</f>
        <v>-9.1148510128401092</v>
      </c>
      <c r="L576" s="36">
        <v>6400</v>
      </c>
      <c r="M576" s="36">
        <v>1500</v>
      </c>
      <c r="N576" s="48">
        <v>5600</v>
      </c>
      <c r="O576" s="36">
        <v>13500</v>
      </c>
      <c r="P576" s="48">
        <f t="shared" ref="P576" si="8217">AVERAGE(O573,O574,O575,O576)</f>
        <v>21037.5</v>
      </c>
      <c r="Q576" s="48">
        <f t="shared" ref="Q576" si="8218">AVERAGE(P524,P472,P420)</f>
        <v>14348.333333333334</v>
      </c>
      <c r="R576" s="45">
        <f t="shared" ref="R576" si="8219">((O576/O524)-1)*100</f>
        <v>37.755102040816332</v>
      </c>
      <c r="S576" s="49">
        <f t="shared" ref="S576" si="8220">((P576/P524)-1)*100</f>
        <v>18.772053634438947</v>
      </c>
      <c r="T576" s="45">
        <f t="shared" ref="T576" si="8221">((P576/Q576)-1)*100</f>
        <v>46.619816471134847</v>
      </c>
      <c r="V576" s="45">
        <v>249000</v>
      </c>
      <c r="W576" s="45">
        <v>185500</v>
      </c>
      <c r="X576" s="36">
        <v>23800</v>
      </c>
      <c r="Y576" s="45">
        <v>458300</v>
      </c>
      <c r="Z576" s="48">
        <f t="shared" ref="Z576" si="8222">AVERAGE(Y573,Y574,Y575,Y576)</f>
        <v>523724.75</v>
      </c>
      <c r="AA576" s="48">
        <f t="shared" ref="AA576" si="8223">AVERAGE(Z524,Z472,Z420)</f>
        <v>382931.83333333331</v>
      </c>
      <c r="AB576" s="45">
        <f t="shared" ref="AB576" si="8224">((Y576/Y524)-1)*100</f>
        <v>12.478678627087646</v>
      </c>
      <c r="AC576" s="45">
        <f t="shared" ref="AC576" si="8225">((Z576/Z524)-1)*100</f>
        <v>15.3353281709798</v>
      </c>
      <c r="AD576" s="45">
        <f t="shared" ref="AD576" si="8226">((Z576/AA576)-1)*100</f>
        <v>36.767096493675332</v>
      </c>
      <c r="AF576" s="36">
        <v>3200</v>
      </c>
      <c r="AG576" s="36">
        <v>8000</v>
      </c>
      <c r="AH576" s="36">
        <v>0</v>
      </c>
      <c r="AI576" s="36">
        <v>11200</v>
      </c>
      <c r="AJ576" s="48">
        <f t="shared" ref="AJ576" si="8227">AVERAGE(AI573,AI574,AI575,AI576)</f>
        <v>10287.5</v>
      </c>
      <c r="AK576" s="48">
        <f t="shared" ref="AK576" si="8228">AVERAGE(AJ524,AJ472,AJ420)</f>
        <v>8980.5</v>
      </c>
      <c r="AL576" s="45">
        <f t="shared" ref="AL576:AL578" si="8229">((AI576/AI524)-1)*100</f>
        <v>34.939759036144565</v>
      </c>
      <c r="AM576" s="45">
        <f t="shared" ref="AM576" si="8230">((AJ576/AJ524)-1)*100</f>
        <v>100.73170731707317</v>
      </c>
      <c r="AN576" s="45">
        <f t="shared" ref="AN576" si="8231">((AJ576/AK576)-1)*100</f>
        <v>14.553755358833032</v>
      </c>
      <c r="AP576" s="41">
        <f t="shared" ref="AP576:AP578" si="8232">SUM(B576,L576,V576,AF576)</f>
        <v>443900</v>
      </c>
      <c r="AQ576" s="41">
        <f t="shared" ref="AQ576" si="8233">SUM(C576,M576,W576,AG576)</f>
        <v>317300</v>
      </c>
      <c r="AR576" s="41">
        <f t="shared" ref="AR576" si="8234">SUM(D576,N576,X576,AH576)</f>
        <v>29400</v>
      </c>
      <c r="AS576" s="41">
        <f t="shared" ref="AS576" si="8235">SUM(E576,O576,Y576,AI576)</f>
        <v>790600</v>
      </c>
      <c r="AT576" s="45">
        <f t="shared" ref="AT576" si="8236">AVERAGE(AS573,AS574,AS575,AS576)</f>
        <v>821781</v>
      </c>
      <c r="AU576" s="48">
        <f t="shared" ref="AU576" si="8237">AVERAGE(AT524,AT472,AT420)</f>
        <v>699742.33333333337</v>
      </c>
      <c r="AV576" s="45">
        <f t="shared" ref="AV576" si="8238">((AS576/AS524)-1)*100</f>
        <v>19.872697802839291</v>
      </c>
      <c r="AW576" s="45">
        <f t="shared" ref="AW576" si="8239">((AT576/AT524)-1)*100</f>
        <v>20.928617282906004</v>
      </c>
      <c r="AX576" s="45">
        <f t="shared" ref="AX576" si="8240">((AT576/AU576)-1)*100</f>
        <v>17.440515008619826</v>
      </c>
      <c r="AZ576" s="48">
        <f t="shared" ref="AZ576" si="8241">+E576/1000</f>
        <v>307.60000000000002</v>
      </c>
      <c r="BA576" s="36">
        <f t="shared" ref="BA576" si="8242">+O576/1000</f>
        <v>13.5</v>
      </c>
      <c r="BB576" s="36">
        <f t="shared" ref="BB576" si="8243">+Y576/1000</f>
        <v>458.3</v>
      </c>
      <c r="BC576" s="36">
        <f t="shared" ref="BC576" si="8244">+AI576/1000</f>
        <v>11.2</v>
      </c>
      <c r="BD576" s="36">
        <f t="shared" ref="BD576" si="8245">+AS576/1000</f>
        <v>790.6</v>
      </c>
      <c r="BE576" s="45">
        <f t="shared" ref="BE576" si="8246">BE575+AZ576</f>
        <v>7250.0939999999991</v>
      </c>
      <c r="BF576" s="45">
        <f t="shared" ref="BF576" si="8247">BF575+BA576</f>
        <v>3961.5420000000004</v>
      </c>
      <c r="BG576" s="45">
        <f t="shared" ref="BG576" si="8248">BG575+BB576</f>
        <v>7008.4679999999989</v>
      </c>
      <c r="BH576" s="45">
        <f t="shared" ref="BH576" si="8249">BH575+BC576</f>
        <v>198.52799999999999</v>
      </c>
      <c r="BI576" s="45">
        <f t="shared" ref="BI576" si="8250">BI575+BD576</f>
        <v>18418.631999999994</v>
      </c>
      <c r="BJ576" s="45">
        <v>45</v>
      </c>
    </row>
    <row r="577" spans="1:69" x14ac:dyDescent="0.25">
      <c r="A577" s="33">
        <f t="shared" si="8061"/>
        <v>41594</v>
      </c>
      <c r="B577" s="45">
        <v>195000</v>
      </c>
      <c r="C577" s="45">
        <v>163650</v>
      </c>
      <c r="D577" s="45">
        <v>1400</v>
      </c>
      <c r="E577" s="45">
        <v>360050</v>
      </c>
      <c r="F577" s="45">
        <f t="shared" ref="F577" si="8251">AVERAGE(E574,E575,E576,E577)</f>
        <v>283493.75</v>
      </c>
      <c r="G577" s="48">
        <f t="shared" ref="G577" si="8252">AVERAGE(F525,F473,F421)</f>
        <v>334131.16666666669</v>
      </c>
      <c r="H577" s="45">
        <f t="shared" ref="H577" si="8253">((E577/E525)-1)*100</f>
        <v>75.462962962962948</v>
      </c>
      <c r="I577" s="45">
        <f t="shared" ref="I577" si="8254">((F577/F525)-1)*100</f>
        <v>35.532700674092844</v>
      </c>
      <c r="J577" s="45">
        <f t="shared" ref="J577" si="8255">((F577/G577)-1)*100</f>
        <v>-15.154951623289659</v>
      </c>
      <c r="L577" s="36">
        <v>7600</v>
      </c>
      <c r="M577" s="36">
        <v>0</v>
      </c>
      <c r="N577" s="48">
        <v>17400</v>
      </c>
      <c r="O577" s="36">
        <v>25000</v>
      </c>
      <c r="P577" s="48">
        <f t="shared" ref="P577" si="8256">AVERAGE(O574,O575,O576,O577)</f>
        <v>19137.5</v>
      </c>
      <c r="Q577" s="48">
        <f t="shared" ref="Q577" si="8257">AVERAGE(P525,P473,P421)</f>
        <v>12710.416666666666</v>
      </c>
      <c r="R577" s="45">
        <f t="shared" ref="R577" si="8258">((O577/O525)-1)*100</f>
        <v>67.224080267558534</v>
      </c>
      <c r="S577" s="49">
        <f t="shared" ref="S577" si="8259">((P577/P525)-1)*100</f>
        <v>42.286245353159856</v>
      </c>
      <c r="T577" s="45">
        <f t="shared" ref="T577" si="8260">((P577/Q577)-1)*100</f>
        <v>50.565481068677265</v>
      </c>
      <c r="V577" s="45">
        <v>204560</v>
      </c>
      <c r="W577" s="45">
        <v>192600</v>
      </c>
      <c r="X577" s="36">
        <v>65800</v>
      </c>
      <c r="Y577" s="45">
        <v>462960</v>
      </c>
      <c r="Z577" s="48">
        <f t="shared" ref="Z577" si="8261">AVERAGE(Y574,Y575,Y576,Y577)</f>
        <v>526914.75</v>
      </c>
      <c r="AA577" s="48">
        <f t="shared" ref="AA577" si="8262">AVERAGE(Z525,Z473,Z421)</f>
        <v>340225.25</v>
      </c>
      <c r="AB577" s="45">
        <f t="shared" ref="AB577" si="8263">((Y577/Y525)-1)*100</f>
        <v>11.930717844942018</v>
      </c>
      <c r="AC577" s="45">
        <f t="shared" ref="AC577" si="8264">((Z577/Z525)-1)*100</f>
        <v>24.425090234592229</v>
      </c>
      <c r="AD577" s="45">
        <f t="shared" ref="AD577" si="8265">((Z577/AA577)-1)*100</f>
        <v>54.872323556232239</v>
      </c>
      <c r="AF577" s="36">
        <v>0</v>
      </c>
      <c r="AG577" s="36">
        <v>13700</v>
      </c>
      <c r="AH577" s="36">
        <v>1400</v>
      </c>
      <c r="AI577" s="36">
        <v>15100</v>
      </c>
      <c r="AJ577" s="48">
        <f t="shared" ref="AJ577" si="8266">AVERAGE(AI574,AI575,AI576,AI577)</f>
        <v>9162.5</v>
      </c>
      <c r="AK577" s="48">
        <f t="shared" ref="AK577" si="8267">AVERAGE(AJ525,AJ473,AJ421)</f>
        <v>8136.666666666667</v>
      </c>
      <c r="AL577" s="45"/>
      <c r="AM577" s="45">
        <f t="shared" ref="AM577" si="8268">((AJ577/AJ525)-1)*100</f>
        <v>210.59322033898303</v>
      </c>
      <c r="AN577" s="45">
        <f t="shared" ref="AN577" si="8269">((AJ577/AK577)-1)*100</f>
        <v>12.607537894305597</v>
      </c>
      <c r="AP577" s="41">
        <f t="shared" si="8232"/>
        <v>407160</v>
      </c>
      <c r="AQ577" s="41">
        <f t="shared" ref="AQ577:AQ578" si="8270">SUM(C577,M577,W577,AG577)</f>
        <v>369950</v>
      </c>
      <c r="AR577" s="41">
        <f t="shared" ref="AR577:AR578" si="8271">SUM(D577,N577,X577,AH577)</f>
        <v>86000</v>
      </c>
      <c r="AS577" s="41">
        <f t="shared" ref="AS577:AS578" si="8272">SUM(E577,O577,Y577,AI577)</f>
        <v>863110</v>
      </c>
      <c r="AT577" s="45">
        <f t="shared" ref="AT577" si="8273">AVERAGE(AS574,AS575,AS576,AS577)</f>
        <v>838708.5</v>
      </c>
      <c r="AU577" s="48">
        <f t="shared" ref="AU577" si="8274">AVERAGE(AT525,AT473,AT421)</f>
        <v>695203.5</v>
      </c>
      <c r="AV577" s="45">
        <f t="shared" ref="AV577" si="8275">((AS577/AS525)-1)*100</f>
        <v>36.188133418959453</v>
      </c>
      <c r="AW577" s="45">
        <f t="shared" ref="AW577" si="8276">((AT577/AT525)-1)*100</f>
        <v>29.22103784071939</v>
      </c>
      <c r="AX577" s="45">
        <f t="shared" ref="AX577" si="8277">((AT577/AU577)-1)*100</f>
        <v>20.642157296388763</v>
      </c>
      <c r="AZ577" s="48">
        <f t="shared" ref="AZ577" si="8278">+E577/1000</f>
        <v>360.05</v>
      </c>
      <c r="BA577" s="36">
        <f t="shared" ref="BA577" si="8279">+O577/1000</f>
        <v>25</v>
      </c>
      <c r="BB577" s="36">
        <f t="shared" ref="BB577" si="8280">+Y577/1000</f>
        <v>462.96</v>
      </c>
      <c r="BC577" s="36">
        <f t="shared" ref="BC577" si="8281">+AI577/1000</f>
        <v>15.1</v>
      </c>
      <c r="BD577" s="36">
        <f t="shared" ref="BD577" si="8282">+AS577/1000</f>
        <v>863.11</v>
      </c>
      <c r="BE577" s="45">
        <f t="shared" ref="BE577" si="8283">BE576+AZ577</f>
        <v>7610.1439999999993</v>
      </c>
      <c r="BF577" s="45">
        <f t="shared" ref="BF577" si="8284">BF576+BA577</f>
        <v>3986.5420000000004</v>
      </c>
      <c r="BG577" s="45">
        <f t="shared" ref="BG577" si="8285">BG576+BB577</f>
        <v>7471.427999999999</v>
      </c>
      <c r="BH577" s="45">
        <f t="shared" ref="BH577" si="8286">BH576+BC577</f>
        <v>213.62799999999999</v>
      </c>
      <c r="BI577" s="45">
        <f t="shared" ref="BI577" si="8287">BI576+BD577</f>
        <v>19281.741999999995</v>
      </c>
      <c r="BJ577" s="45">
        <v>46</v>
      </c>
    </row>
    <row r="578" spans="1:69" x14ac:dyDescent="0.25">
      <c r="A578" s="33">
        <f t="shared" si="8061"/>
        <v>41601</v>
      </c>
      <c r="B578" s="45">
        <v>257348</v>
      </c>
      <c r="C578" s="45">
        <v>128800</v>
      </c>
      <c r="D578" s="45">
        <v>4200</v>
      </c>
      <c r="E578" s="45">
        <v>390348</v>
      </c>
      <c r="F578" s="45">
        <f t="shared" ref="F578" si="8288">AVERAGE(E575,E576,E577,E578)</f>
        <v>318937</v>
      </c>
      <c r="G578" s="48">
        <f t="shared" ref="G578" si="8289">AVERAGE(F526,F474,F422)</f>
        <v>387601</v>
      </c>
      <c r="H578" s="45">
        <f t="shared" ref="H578" si="8290">((E578/E526)-1)*100</f>
        <v>27.299291020682361</v>
      </c>
      <c r="I578" s="45">
        <f t="shared" ref="I578" si="8291">((F578/F526)-1)*100</f>
        <v>28.142728573035704</v>
      </c>
      <c r="J578" s="45">
        <f t="shared" ref="J578" si="8292">((F578/G578)-1)*100</f>
        <v>-17.71512457398201</v>
      </c>
      <c r="L578" s="36">
        <v>4800</v>
      </c>
      <c r="M578" s="36">
        <v>0</v>
      </c>
      <c r="N578" s="48">
        <v>9800</v>
      </c>
      <c r="O578" s="36">
        <v>14600</v>
      </c>
      <c r="P578" s="48">
        <f t="shared" ref="P578" si="8293">AVERAGE(O575,O576,O577,O578)</f>
        <v>19025</v>
      </c>
      <c r="Q578" s="48">
        <f t="shared" ref="Q578" si="8294">AVERAGE(P526,P474,P422)</f>
        <v>13719.583333333334</v>
      </c>
      <c r="R578" s="45">
        <f t="shared" ref="R578" si="8295">((O578/O526)-1)*100</f>
        <v>-6.4102564102564097</v>
      </c>
      <c r="S578" s="49">
        <f t="shared" ref="S578" si="8296">((P578/P526)-1)*100</f>
        <v>49.803149606299215</v>
      </c>
      <c r="T578" s="45">
        <f t="shared" ref="T578" si="8297">((P578/Q578)-1)*100</f>
        <v>38.670392079448469</v>
      </c>
      <c r="V578" s="45">
        <v>179300</v>
      </c>
      <c r="W578" s="45">
        <v>241250</v>
      </c>
      <c r="X578" s="36">
        <v>46200</v>
      </c>
      <c r="Y578" s="45">
        <v>466750</v>
      </c>
      <c r="Z578" s="48">
        <f t="shared" ref="Z578" si="8298">AVERAGE(Y575,Y576,Y577,Y578)</f>
        <v>499834</v>
      </c>
      <c r="AA578" s="48">
        <f t="shared" ref="AA578" si="8299">AVERAGE(Z526,Z474,Z422)</f>
        <v>348230.33333333331</v>
      </c>
      <c r="AB578" s="45">
        <f t="shared" ref="AB578" si="8300">((Y578/Y526)-1)*100</f>
        <v>6.7288937467272492</v>
      </c>
      <c r="AC578" s="45">
        <f t="shared" ref="AC578" si="8301">((Z578/Z526)-1)*100</f>
        <v>12.152694998740676</v>
      </c>
      <c r="AD578" s="45">
        <f t="shared" ref="AD578" si="8302">((Z578/AA578)-1)*100</f>
        <v>43.535456895866822</v>
      </c>
      <c r="AF578" s="36">
        <v>0</v>
      </c>
      <c r="AG578" s="36">
        <v>5250</v>
      </c>
      <c r="AH578" s="36">
        <v>0</v>
      </c>
      <c r="AI578" s="36">
        <v>5250</v>
      </c>
      <c r="AJ578" s="48">
        <f t="shared" ref="AJ578" si="8303">AVERAGE(AI575,AI576,AI577,AI578)</f>
        <v>9025</v>
      </c>
      <c r="AK578" s="48">
        <f t="shared" ref="AK578" si="8304">AVERAGE(AJ526,AJ474,AJ422)</f>
        <v>8287.5</v>
      </c>
      <c r="AL578" s="45">
        <f t="shared" si="8229"/>
        <v>250</v>
      </c>
      <c r="AM578" s="45">
        <f t="shared" ref="AM578" si="8305">((AJ578/AJ526)-1)*100</f>
        <v>212.55411255411255</v>
      </c>
      <c r="AN578" s="45">
        <f t="shared" ref="AN578" si="8306">((AJ578/AK578)-1)*100</f>
        <v>8.8989441930618298</v>
      </c>
      <c r="AP578" s="41">
        <f t="shared" si="8232"/>
        <v>441448</v>
      </c>
      <c r="AQ578" s="41">
        <f t="shared" si="8270"/>
        <v>375300</v>
      </c>
      <c r="AR578" s="41">
        <f t="shared" si="8271"/>
        <v>60200</v>
      </c>
      <c r="AS578" s="41">
        <f t="shared" si="8272"/>
        <v>876948</v>
      </c>
      <c r="AT578" s="45">
        <f t="shared" ref="AT578" si="8307">AVERAGE(AS575,AS576,AS577,AS578)</f>
        <v>846821</v>
      </c>
      <c r="AU578" s="48">
        <f t="shared" ref="AU578" si="8308">AVERAGE(AT526,AT474,AT422)</f>
        <v>757838.41666666663</v>
      </c>
      <c r="AV578" s="45">
        <f t="shared" ref="AV578" si="8309">((AS578/AS526)-1)*100</f>
        <v>15.227031735958096</v>
      </c>
      <c r="AW578" s="45">
        <f t="shared" ref="AW578" si="8310">((AT578/AT526)-1)*100</f>
        <v>19.244992887088653</v>
      </c>
      <c r="AX578" s="45">
        <f t="shared" ref="AX578" si="8311">((AT578/AU578)-1)*100</f>
        <v>11.741630059442087</v>
      </c>
      <c r="AZ578" s="48">
        <f t="shared" ref="AZ578" si="8312">+E578/1000</f>
        <v>390.34800000000001</v>
      </c>
      <c r="BA578" s="36">
        <f t="shared" ref="BA578" si="8313">+O578/1000</f>
        <v>14.6</v>
      </c>
      <c r="BB578" s="36">
        <f t="shared" ref="BB578" si="8314">+Y578/1000</f>
        <v>466.75</v>
      </c>
      <c r="BC578" s="36">
        <f t="shared" ref="BC578" si="8315">+AI578/1000</f>
        <v>5.25</v>
      </c>
      <c r="BD578" s="36">
        <f t="shared" ref="BD578" si="8316">+AS578/1000</f>
        <v>876.94799999999998</v>
      </c>
      <c r="BE578" s="45">
        <f t="shared" ref="BE578" si="8317">BE577+AZ578</f>
        <v>8000.4919999999993</v>
      </c>
      <c r="BF578" s="45">
        <f t="shared" ref="BF578" si="8318">BF577+BA578</f>
        <v>4001.1420000000003</v>
      </c>
      <c r="BG578" s="45">
        <f t="shared" ref="BG578" si="8319">BG577+BB578</f>
        <v>7938.177999999999</v>
      </c>
      <c r="BH578" s="45">
        <f t="shared" ref="BH578" si="8320">BH577+BC578</f>
        <v>218.87799999999999</v>
      </c>
      <c r="BI578" s="45">
        <f t="shared" ref="BI578" si="8321">BI577+BD578</f>
        <v>20158.689999999995</v>
      </c>
      <c r="BJ578" s="45">
        <v>47</v>
      </c>
    </row>
    <row r="579" spans="1:69" x14ac:dyDescent="0.25">
      <c r="A579" s="33">
        <f t="shared" si="8061"/>
        <v>41608</v>
      </c>
      <c r="B579" s="45">
        <v>274600</v>
      </c>
      <c r="C579" s="45">
        <v>137000</v>
      </c>
      <c r="D579" s="45">
        <v>7000</v>
      </c>
      <c r="E579" s="45">
        <v>418600</v>
      </c>
      <c r="F579" s="45">
        <f t="shared" ref="F579" si="8322">AVERAGE(E576,E577,E578,E579)</f>
        <v>369149.5</v>
      </c>
      <c r="G579" s="48">
        <f t="shared" ref="G579" si="8323">AVERAGE(F527,F475,F423)</f>
        <v>432692.58333333331</v>
      </c>
      <c r="H579" s="45">
        <f t="shared" ref="H579" si="8324">((E579/E527)-1)*100</f>
        <v>39.254823685961405</v>
      </c>
      <c r="I579" s="45">
        <f t="shared" ref="I579" si="8325">((F579/F527)-1)*100</f>
        <v>41.110036543783735</v>
      </c>
      <c r="J579" s="45">
        <f t="shared" ref="J579" si="8326">((F579/G579)-1)*100</f>
        <v>-14.685503237383124</v>
      </c>
      <c r="L579" s="36">
        <v>7800</v>
      </c>
      <c r="M579" s="36">
        <v>3500</v>
      </c>
      <c r="N579" s="48">
        <v>8400</v>
      </c>
      <c r="O579" s="36">
        <v>19700</v>
      </c>
      <c r="P579" s="48">
        <f t="shared" ref="P579" si="8327">AVERAGE(O576,O577,O578,O579)</f>
        <v>18200</v>
      </c>
      <c r="Q579" s="48">
        <f t="shared" ref="Q579" si="8328">AVERAGE(P527,P475,P423)</f>
        <v>14563.916666666666</v>
      </c>
      <c r="R579" s="45">
        <f t="shared" ref="R579" si="8329">((O579/O527)-1)*100</f>
        <v>-7.9439252336448547</v>
      </c>
      <c r="S579" s="49">
        <f t="shared" ref="S579" si="8330">((P579/P527)-1)*100</f>
        <v>17.894736842105253</v>
      </c>
      <c r="T579" s="45">
        <f t="shared" ref="T579" si="8331">((P579/Q579)-1)*100</f>
        <v>24.966383813877901</v>
      </c>
      <c r="V579" s="45">
        <v>244100</v>
      </c>
      <c r="W579" s="45">
        <v>164202</v>
      </c>
      <c r="X579" s="36">
        <v>53200</v>
      </c>
      <c r="Y579" s="45">
        <v>461502</v>
      </c>
      <c r="Z579" s="48">
        <f t="shared" ref="Z579" si="8332">AVERAGE(Y576,Y577,Y578,Y579)</f>
        <v>462378</v>
      </c>
      <c r="AA579" s="48">
        <f t="shared" ref="AA579" si="8333">AVERAGE(Z527,Z475,Z423)</f>
        <v>376483.33333333331</v>
      </c>
      <c r="AB579" s="45">
        <f t="shared" ref="AB579" si="8334">((Y579/Y527)-1)*100</f>
        <v>-20.874067723960565</v>
      </c>
      <c r="AC579" s="45">
        <f t="shared" ref="AC579" si="8335">((Z579/Z527)-1)*100</f>
        <v>0.42739057177809681</v>
      </c>
      <c r="AD579" s="45">
        <f t="shared" ref="AD579" si="8336">((Z579/AA579)-1)*100</f>
        <v>22.814998450573288</v>
      </c>
      <c r="AF579" s="36">
        <v>0</v>
      </c>
      <c r="AG579" s="36">
        <v>3350</v>
      </c>
      <c r="AH579" s="36">
        <v>1400</v>
      </c>
      <c r="AI579" s="36">
        <v>4750</v>
      </c>
      <c r="AJ579" s="48">
        <f t="shared" ref="AJ579" si="8337">AVERAGE(AI576,AI577,AI578,AI579)</f>
        <v>9075</v>
      </c>
      <c r="AK579" s="48">
        <f t="shared" ref="AK579" si="8338">AVERAGE(AJ527,AJ475,AJ423)</f>
        <v>11426.833333333334</v>
      </c>
      <c r="AL579" s="45">
        <f t="shared" ref="AL579" si="8339">((AI579/AI527)-1)*100</f>
        <v>196.875</v>
      </c>
      <c r="AM579" s="45">
        <f t="shared" ref="AM579" si="8340">((AJ579/AJ527)-1)*100</f>
        <v>218.42105263157893</v>
      </c>
      <c r="AN579" s="45">
        <f t="shared" ref="AN579" si="8341">((AJ579/AK579)-1)*100</f>
        <v>-20.581671795918965</v>
      </c>
      <c r="AP579" s="41">
        <f t="shared" ref="AP579:AP580" si="8342">SUM(B579,L579,V579,AF579)</f>
        <v>526500</v>
      </c>
      <c r="AQ579" s="41">
        <f t="shared" ref="AQ579:AQ580" si="8343">SUM(C579,M579,W579,AG579)</f>
        <v>308052</v>
      </c>
      <c r="AR579" s="41">
        <f t="shared" ref="AR579:AR580" si="8344">SUM(D579,N579,X579,AH579)</f>
        <v>70000</v>
      </c>
      <c r="AS579" s="41">
        <f t="shared" ref="AS579:AS580" si="8345">SUM(E579,O579,Y579,AI579)</f>
        <v>904552</v>
      </c>
      <c r="AT579" s="45">
        <f t="shared" ref="AT579" si="8346">AVERAGE(AS576,AS577,AS578,AS579)</f>
        <v>858802.5</v>
      </c>
      <c r="AU579" s="48">
        <f t="shared" ref="AU579" si="8347">AVERAGE(AT527,AT475,AT423)</f>
        <v>835166.66666666663</v>
      </c>
      <c r="AV579" s="45">
        <f t="shared" ref="AV579" si="8348">((AS579/AS527)-1)*100</f>
        <v>-0.25340464244362204</v>
      </c>
      <c r="AW579" s="45">
        <f t="shared" ref="AW579" si="8349">((AT579/AT527)-1)*100</f>
        <v>16.007087650407414</v>
      </c>
      <c r="AX579" s="45">
        <f t="shared" ref="AX579" si="8350">((AT579/AU579)-1)*100</f>
        <v>2.8300738375573786</v>
      </c>
      <c r="AZ579" s="48">
        <f t="shared" ref="AZ579" si="8351">+E579/1000</f>
        <v>418.6</v>
      </c>
      <c r="BA579" s="36">
        <f t="shared" ref="BA579" si="8352">+O579/1000</f>
        <v>19.7</v>
      </c>
      <c r="BB579" s="36">
        <f t="shared" ref="BB579" si="8353">+Y579/1000</f>
        <v>461.50200000000001</v>
      </c>
      <c r="BC579" s="36">
        <f t="shared" ref="BC579" si="8354">+AI579/1000</f>
        <v>4.75</v>
      </c>
      <c r="BD579" s="36">
        <f t="shared" ref="BD579" si="8355">+AS579/1000</f>
        <v>904.55200000000002</v>
      </c>
      <c r="BE579" s="45">
        <f t="shared" ref="BE579" si="8356">BE578+AZ579</f>
        <v>8419.0919999999987</v>
      </c>
      <c r="BF579" s="45">
        <f t="shared" ref="BF579" si="8357">BF578+BA579</f>
        <v>4020.8420000000001</v>
      </c>
      <c r="BG579" s="45">
        <f t="shared" ref="BG579" si="8358">BG578+BB579</f>
        <v>8399.6799999999985</v>
      </c>
      <c r="BH579" s="45">
        <f t="shared" ref="BH579" si="8359">BH578+BC579</f>
        <v>223.62799999999999</v>
      </c>
      <c r="BI579" s="45">
        <f t="shared" ref="BI579" si="8360">BI578+BD579</f>
        <v>21063.241999999995</v>
      </c>
      <c r="BJ579" s="45">
        <v>48</v>
      </c>
    </row>
    <row r="580" spans="1:69" x14ac:dyDescent="0.25">
      <c r="A580" s="33">
        <f t="shared" si="8061"/>
        <v>41615</v>
      </c>
      <c r="B580" s="45">
        <v>233200</v>
      </c>
      <c r="C580" s="45">
        <v>107200</v>
      </c>
      <c r="D580" s="45">
        <v>4200</v>
      </c>
      <c r="E580" s="45">
        <v>344600</v>
      </c>
      <c r="F580" s="45">
        <f t="shared" ref="F580" si="8361">AVERAGE(E577,E578,E579,E580)</f>
        <v>378399.5</v>
      </c>
      <c r="G580" s="48">
        <f t="shared" ref="G580" si="8362">AVERAGE(F528,F476,F424)</f>
        <v>453749.91666666669</v>
      </c>
      <c r="H580" s="45">
        <f t="shared" ref="H580" si="8363">((E580/E528)-1)*100</f>
        <v>8.4671073339628542</v>
      </c>
      <c r="I580" s="45">
        <f t="shared" ref="I580" si="8364">((F580/F528)-1)*100</f>
        <v>33.930369565486693</v>
      </c>
      <c r="J580" s="45">
        <f t="shared" ref="J580" si="8365">((F580/G580)-1)*100</f>
        <v>-16.60615548322415</v>
      </c>
      <c r="L580" s="36">
        <v>7900</v>
      </c>
      <c r="M580" s="36">
        <v>10700</v>
      </c>
      <c r="N580" s="48">
        <v>5600</v>
      </c>
      <c r="O580" s="36">
        <v>24200</v>
      </c>
      <c r="P580" s="48">
        <f t="shared" ref="P580" si="8366">AVERAGE(O577,O578,O579,O580)</f>
        <v>20875</v>
      </c>
      <c r="Q580" s="48">
        <f t="shared" ref="Q580" si="8367">AVERAGE(P528,P476,P424)</f>
        <v>16493.083333333332</v>
      </c>
      <c r="R580" s="45">
        <f t="shared" ref="R580" si="8368">((O580/O528)-1)*100</f>
        <v>61.333333333333329</v>
      </c>
      <c r="S580" s="49">
        <f t="shared" ref="S580" si="8369">((P580/P528)-1)*100</f>
        <v>24.719940253920836</v>
      </c>
      <c r="T580" s="45">
        <f t="shared" ref="T580" si="8370">((P580/Q580)-1)*100</f>
        <v>26.568207885123574</v>
      </c>
      <c r="V580" s="45">
        <v>293300</v>
      </c>
      <c r="W580" s="45">
        <v>75450</v>
      </c>
      <c r="X580" s="45">
        <v>28000</v>
      </c>
      <c r="Y580" s="45">
        <v>396750</v>
      </c>
      <c r="Z580" s="48">
        <f t="shared" ref="Z580" si="8371">AVERAGE(Y577,Y578,Y579,Y580)</f>
        <v>446990.5</v>
      </c>
      <c r="AA580" s="48">
        <f t="shared" ref="AA580" si="8372">AVERAGE(Z528,Z476,Z424)</f>
        <v>374892.83333333331</v>
      </c>
      <c r="AB580" s="45">
        <f t="shared" ref="AB580" si="8373">((Y580/Y528)-1)*100</f>
        <v>-15.966831520645574</v>
      </c>
      <c r="AC580" s="45">
        <f t="shared" ref="AC580" si="8374">((Z580/Z528)-1)*100</f>
        <v>-6.2087654702434714</v>
      </c>
      <c r="AD580" s="45">
        <f t="shared" ref="AD580" si="8375">((Z580/AA580)-1)*100</f>
        <v>19.231540391320735</v>
      </c>
      <c r="AF580" s="36">
        <v>3200</v>
      </c>
      <c r="AG580" s="36">
        <v>0</v>
      </c>
      <c r="AH580" s="36">
        <v>0</v>
      </c>
      <c r="AI580" s="36">
        <v>3200</v>
      </c>
      <c r="AJ580" s="48">
        <f t="shared" ref="AJ580" si="8376">AVERAGE(AI577,AI578,AI579,AI580)</f>
        <v>7075</v>
      </c>
      <c r="AK580" s="48">
        <f t="shared" ref="AK580" si="8377">AVERAGE(AJ528,AJ476,AJ424)</f>
        <v>9714.3333333333339</v>
      </c>
      <c r="AL580" s="45"/>
      <c r="AM580" s="45">
        <f t="shared" ref="AM580" si="8378">((AJ580/AJ528)-1)*100</f>
        <v>812.90322580645159</v>
      </c>
      <c r="AN580" s="45">
        <f t="shared" ref="AN580" si="8379">((AJ580/AK580)-1)*100</f>
        <v>-27.169474659437952</v>
      </c>
      <c r="AP580" s="41">
        <f t="shared" si="8342"/>
        <v>537600</v>
      </c>
      <c r="AQ580" s="41">
        <f t="shared" si="8343"/>
        <v>193350</v>
      </c>
      <c r="AR580" s="41">
        <f t="shared" si="8344"/>
        <v>37800</v>
      </c>
      <c r="AS580" s="41">
        <f t="shared" si="8345"/>
        <v>768750</v>
      </c>
      <c r="AT580" s="45">
        <f t="shared" ref="AT580" si="8380">AVERAGE(AS577,AS578,AS579,AS580)</f>
        <v>853340</v>
      </c>
      <c r="AU580" s="48">
        <f t="shared" ref="AU580" si="8381">AVERAGE(AT528,AT476,AT424)</f>
        <v>854850.16666666663</v>
      </c>
      <c r="AV580" s="45">
        <f t="shared" ref="AV580" si="8382">((AS580/AS528)-1)*100</f>
        <v>-4.483527679586496</v>
      </c>
      <c r="AW580" s="45">
        <f t="shared" ref="AW580" si="8383">((AT580/AT528)-1)*100</f>
        <v>9.8776794144166402</v>
      </c>
      <c r="AX580" s="45">
        <f t="shared" ref="AX580" si="8384">((AT580/AU580)-1)*100</f>
        <v>-0.17665863861912046</v>
      </c>
      <c r="AZ580" s="48">
        <f t="shared" ref="AZ580" si="8385">+E580/1000</f>
        <v>344.6</v>
      </c>
      <c r="BA580" s="36">
        <f t="shared" ref="BA580" si="8386">+O580/1000</f>
        <v>24.2</v>
      </c>
      <c r="BB580" s="36">
        <f t="shared" ref="BB580" si="8387">+Y580/1000</f>
        <v>396.75</v>
      </c>
      <c r="BC580" s="36">
        <f t="shared" ref="BC580" si="8388">+AI580/1000</f>
        <v>3.2</v>
      </c>
      <c r="BD580" s="36">
        <f t="shared" ref="BD580" si="8389">+AS580/1000</f>
        <v>768.75</v>
      </c>
      <c r="BE580" s="45">
        <f t="shared" ref="BE580" si="8390">BE579+AZ580</f>
        <v>8763.6919999999991</v>
      </c>
      <c r="BF580" s="45">
        <f t="shared" ref="BF580" si="8391">BF579+BA580</f>
        <v>4045.0419999999999</v>
      </c>
      <c r="BG580" s="45">
        <f t="shared" ref="BG580" si="8392">BG579+BB580</f>
        <v>8796.4299999999985</v>
      </c>
      <c r="BH580" s="45">
        <f t="shared" ref="BH580" si="8393">BH579+BC580</f>
        <v>226.82799999999997</v>
      </c>
      <c r="BI580" s="45">
        <f t="shared" ref="BI580" si="8394">BI579+BD580</f>
        <v>21831.991999999995</v>
      </c>
      <c r="BJ580" s="45">
        <v>49</v>
      </c>
      <c r="BM580" s="1" t="s">
        <v>94</v>
      </c>
    </row>
    <row r="581" spans="1:69" x14ac:dyDescent="0.25">
      <c r="A581" s="33">
        <f t="shared" si="8061"/>
        <v>41622</v>
      </c>
      <c r="B581" s="45">
        <v>114748</v>
      </c>
      <c r="C581" s="45">
        <v>110707</v>
      </c>
      <c r="D581" s="48">
        <v>0</v>
      </c>
      <c r="E581" s="45">
        <v>225455</v>
      </c>
      <c r="F581" s="45">
        <f t="shared" ref="F581" si="8395">AVERAGE(E578,E579,E580,E581)</f>
        <v>344750.75</v>
      </c>
      <c r="G581" s="48">
        <f t="shared" ref="G581" si="8396">AVERAGE(F529,F477,F425)</f>
        <v>434072.08333333331</v>
      </c>
      <c r="H581" s="45">
        <f t="shared" ref="H581" si="8397">((E581/E529)-1)*100</f>
        <v>37.321841880862472</v>
      </c>
      <c r="I581" s="45">
        <f t="shared" ref="I581" si="8398">((F581/F529)-1)*100</f>
        <v>26.616491509643581</v>
      </c>
      <c r="J581" s="45">
        <f t="shared" ref="J581" si="8399">((F581/G581)-1)*100</f>
        <v>-20.577534645263405</v>
      </c>
      <c r="L581" s="36">
        <v>1600</v>
      </c>
      <c r="M581" s="36">
        <v>12150</v>
      </c>
      <c r="N581" s="48">
        <v>5600</v>
      </c>
      <c r="O581" s="36">
        <v>19350</v>
      </c>
      <c r="P581" s="48">
        <f t="shared" ref="P581" si="8400">AVERAGE(O578,O579,O580,O581)</f>
        <v>19462.5</v>
      </c>
      <c r="Q581" s="48">
        <f t="shared" ref="Q581" si="8401">AVERAGE(P529,P477,P425)</f>
        <v>18000</v>
      </c>
      <c r="R581" s="45">
        <f t="shared" ref="R581" si="8402">((O581/O529)-1)*100</f>
        <v>21.316614420062695</v>
      </c>
      <c r="S581" s="49">
        <f t="shared" ref="S581" si="8403">((P581/P529)-1)*100</f>
        <v>14.569536423841068</v>
      </c>
      <c r="T581" s="45">
        <f t="shared" ref="T581" si="8404">((P581/Q581)-1)*100</f>
        <v>8.1250000000000036</v>
      </c>
      <c r="V581" s="45">
        <v>357676</v>
      </c>
      <c r="W581" s="45">
        <v>108359</v>
      </c>
      <c r="X581" s="45">
        <v>47600</v>
      </c>
      <c r="Y581" s="45">
        <v>513635</v>
      </c>
      <c r="Z581" s="48">
        <f t="shared" ref="Z581" si="8405">AVERAGE(Y578,Y579,Y580,Y581)</f>
        <v>459659.25</v>
      </c>
      <c r="AA581" s="48">
        <f t="shared" ref="AA581" si="8406">AVERAGE(Z529,Z477,Z425)</f>
        <v>392005.75</v>
      </c>
      <c r="AB581" s="45">
        <f t="shared" ref="AB581" si="8407">((Y581/Y529)-1)*100</f>
        <v>43.377344796784278</v>
      </c>
      <c r="AC581" s="45">
        <f t="shared" ref="AC581" si="8408">((Z581/Z529)-1)*100</f>
        <v>-0.66511863110146896</v>
      </c>
      <c r="AD581" s="45">
        <f t="shared" ref="AD581" si="8409">((Z581/AA581)-1)*100</f>
        <v>17.258292767389261</v>
      </c>
      <c r="AF581" s="36">
        <v>0</v>
      </c>
      <c r="AG581" s="36">
        <v>0</v>
      </c>
      <c r="AH581" s="36">
        <v>1400</v>
      </c>
      <c r="AI581" s="36">
        <v>1400</v>
      </c>
      <c r="AJ581" s="48">
        <f t="shared" ref="AJ581" si="8410">AVERAGE(AI578,AI579,AI580,AI581)</f>
        <v>3650</v>
      </c>
      <c r="AK581" s="48">
        <f t="shared" ref="AK581" si="8411">AVERAGE(AJ529,AJ477,AJ425)</f>
        <v>7981.833333333333</v>
      </c>
      <c r="AL581" s="45">
        <f t="shared" ref="AL581:AL588" si="8412">((AI581/AI529)-1)*100</f>
        <v>-19.999999999999996</v>
      </c>
      <c r="AM581" s="45">
        <f t="shared" ref="AM581" si="8413">((AJ581/AJ529)-1)*100</f>
        <v>201.03092783505156</v>
      </c>
      <c r="AN581" s="45">
        <f t="shared" ref="AN581" si="8414">((AJ581/AK581)-1)*100</f>
        <v>-54.271157419974529</v>
      </c>
      <c r="AP581" s="41">
        <f t="shared" ref="AP581" si="8415">SUM(B581,L581,V581,AF581)</f>
        <v>474024</v>
      </c>
      <c r="AQ581" s="41">
        <f t="shared" ref="AQ581" si="8416">SUM(C581,M581,W581,AG581)</f>
        <v>231216</v>
      </c>
      <c r="AR581" s="41">
        <f t="shared" ref="AR581" si="8417">SUM(D581,N581,X581,AH581)</f>
        <v>54600</v>
      </c>
      <c r="AS581" s="41">
        <f t="shared" ref="AS581" si="8418">SUM(E581,O581,Y581,AI581)</f>
        <v>759840</v>
      </c>
      <c r="AT581" s="45">
        <f t="shared" ref="AT581" si="8419">AVERAGE(AS578,AS579,AS580,AS581)</f>
        <v>827522.5</v>
      </c>
      <c r="AU581" s="48">
        <f t="shared" ref="AU581" si="8420">AVERAGE(AT529,AT477,AT425)</f>
        <v>852059.66666666663</v>
      </c>
      <c r="AV581" s="45">
        <f t="shared" ref="AV581" si="8421">((AS581/AS529)-1)*100</f>
        <v>40.67984892246168</v>
      </c>
      <c r="AW581" s="45">
        <f t="shared" ref="AW581" si="8422">((AT581/AT529)-1)*100</f>
        <v>9.8651582911420519</v>
      </c>
      <c r="AX581" s="45">
        <f t="shared" ref="AX581" si="8423">((AT581/AU581)-1)*100</f>
        <v>-2.8797474668245004</v>
      </c>
      <c r="AZ581" s="48">
        <f t="shared" ref="AZ581" si="8424">+E581/1000</f>
        <v>225.45500000000001</v>
      </c>
      <c r="BA581" s="36">
        <f t="shared" ref="BA581" si="8425">+O581/1000</f>
        <v>19.350000000000001</v>
      </c>
      <c r="BB581" s="36">
        <f t="shared" ref="BB581" si="8426">+Y581/1000</f>
        <v>513.63499999999999</v>
      </c>
      <c r="BC581" s="36">
        <f t="shared" ref="BC581" si="8427">+AI581/1000</f>
        <v>1.4</v>
      </c>
      <c r="BD581" s="36">
        <f t="shared" ref="BD581" si="8428">+AS581/1000</f>
        <v>759.84</v>
      </c>
      <c r="BE581" s="45">
        <f t="shared" ref="BE581" si="8429">BE580+AZ581</f>
        <v>8989.146999999999</v>
      </c>
      <c r="BF581" s="45">
        <f t="shared" ref="BF581" si="8430">BF580+BA581</f>
        <v>4064.3919999999998</v>
      </c>
      <c r="BG581" s="45">
        <f t="shared" ref="BG581" si="8431">BG580+BB581</f>
        <v>9310.0649999999987</v>
      </c>
      <c r="BH581" s="45">
        <f t="shared" ref="BH581" si="8432">BH580+BC581</f>
        <v>228.22799999999998</v>
      </c>
      <c r="BI581" s="45">
        <f t="shared" ref="BI581" si="8433">BI580+BD581</f>
        <v>22591.831999999995</v>
      </c>
      <c r="BJ581" s="45">
        <f>1+BJ580</f>
        <v>50</v>
      </c>
    </row>
    <row r="582" spans="1:69" x14ac:dyDescent="0.25">
      <c r="A582" s="33">
        <f t="shared" si="8061"/>
        <v>41629</v>
      </c>
      <c r="B582" s="45">
        <v>182548</v>
      </c>
      <c r="C582" s="45">
        <v>129400</v>
      </c>
      <c r="D582" s="48">
        <v>0</v>
      </c>
      <c r="E582" s="45">
        <v>311948</v>
      </c>
      <c r="F582" s="45">
        <f t="shared" ref="F582" si="8434">AVERAGE(E579,E580,E581,E582)</f>
        <v>325150.75</v>
      </c>
      <c r="G582" s="48">
        <f t="shared" ref="G582" si="8435">AVERAGE(F530,F478,F426)</f>
        <v>394044.41666666669</v>
      </c>
      <c r="H582" s="45">
        <f t="shared" ref="H582" si="8436">((E582/E530)-1)*100</f>
        <v>137.42141715503462</v>
      </c>
      <c r="I582" s="45">
        <f t="shared" ref="I582" si="8437">((F582/F530)-1)*100</f>
        <v>42.318163414927731</v>
      </c>
      <c r="J582" s="45">
        <f t="shared" ref="J582" si="8438">((F582/G582)-1)*100</f>
        <v>-17.483731212196261</v>
      </c>
      <c r="L582" s="36">
        <v>6000</v>
      </c>
      <c r="M582" s="36">
        <v>11000</v>
      </c>
      <c r="N582" s="48">
        <v>8400</v>
      </c>
      <c r="O582" s="36">
        <v>25400</v>
      </c>
      <c r="P582" s="48">
        <f t="shared" ref="P582" si="8439">AVERAGE(O579,O580,O581,O582)</f>
        <v>22162.5</v>
      </c>
      <c r="Q582" s="48">
        <f t="shared" ref="Q582" si="8440">AVERAGE(P530,P478,P426)</f>
        <v>20675</v>
      </c>
      <c r="R582" s="45">
        <f t="shared" ref="R582" si="8441">((O582/O530)-1)*100</f>
        <v>-11.343804537521818</v>
      </c>
      <c r="S582" s="49">
        <f t="shared" ref="S582" si="8442">((P582/P530)-1)*100</f>
        <v>9.4444444444444553</v>
      </c>
      <c r="T582" s="45">
        <f t="shared" ref="T582" si="8443">((P582/Q582)-1)*100</f>
        <v>7.1946795646916639</v>
      </c>
      <c r="V582" s="45">
        <v>209800</v>
      </c>
      <c r="W582" s="45">
        <v>105550</v>
      </c>
      <c r="X582" s="45">
        <v>46200</v>
      </c>
      <c r="Y582" s="45">
        <v>361550</v>
      </c>
      <c r="Z582" s="48">
        <f t="shared" ref="Z582" si="8444">AVERAGE(Y579,Y580,Y581,Y582)</f>
        <v>433359.25</v>
      </c>
      <c r="AA582" s="48">
        <f t="shared" ref="AA582" si="8445">AVERAGE(Z530,Z478,Z426)</f>
        <v>379872.66666666669</v>
      </c>
      <c r="AB582" s="45">
        <f t="shared" ref="AB582" si="8446">((Y582/Y530)-1)*100</f>
        <v>28.944477731176342</v>
      </c>
      <c r="AC582" s="45">
        <f t="shared" ref="AC582" si="8447">((Z582/Z530)-1)*100</f>
        <v>2.3270132472106297</v>
      </c>
      <c r="AD582" s="45">
        <f t="shared" ref="AD582" si="8448">((Z582/AA582)-1)*100</f>
        <v>14.080134746906413</v>
      </c>
      <c r="AF582" s="36">
        <v>3200</v>
      </c>
      <c r="AG582" s="36">
        <v>4950</v>
      </c>
      <c r="AH582" s="36">
        <v>0</v>
      </c>
      <c r="AI582" s="36">
        <v>8150</v>
      </c>
      <c r="AJ582" s="48">
        <f t="shared" ref="AJ582" si="8449">AVERAGE(AI579,AI580,AI581,AI582)</f>
        <v>4375</v>
      </c>
      <c r="AK582" s="48">
        <f t="shared" ref="AK582" si="8450">AVERAGE(AJ530,AJ478,AJ426)</f>
        <v>6251.833333333333</v>
      </c>
      <c r="AL582" s="45"/>
      <c r="AM582" s="45">
        <f t="shared" ref="AM582" si="8451">((AJ582/AJ530)-1)*100</f>
        <v>422.38805970149258</v>
      </c>
      <c r="AN582" s="45">
        <f t="shared" ref="AN582" si="8452">((AJ582/AK582)-1)*100</f>
        <v>-30.020527311988477</v>
      </c>
      <c r="AP582" s="41">
        <f t="shared" ref="AP582" si="8453">SUM(B582,L582,V582,AF582)</f>
        <v>401548</v>
      </c>
      <c r="AQ582" s="41">
        <f t="shared" ref="AQ582" si="8454">SUM(C582,M582,W582,AG582)</f>
        <v>250900</v>
      </c>
      <c r="AR582" s="41">
        <f t="shared" ref="AR582" si="8455">SUM(D582,N582,X582,AH582)</f>
        <v>54600</v>
      </c>
      <c r="AS582" s="41">
        <f t="shared" ref="AS582" si="8456">SUM(E582,O582,Y582,AI582)</f>
        <v>707048</v>
      </c>
      <c r="AT582" s="45">
        <f t="shared" ref="AT582" si="8457">AVERAGE(AS579,AS580,AS581,AS582)</f>
        <v>785047.5</v>
      </c>
      <c r="AU582" s="48">
        <f t="shared" ref="AU582" si="8458">AVERAGE(AT530,AT478,AT426)</f>
        <v>800843.91666666663</v>
      </c>
      <c r="AV582" s="45">
        <f t="shared" ref="AV582" si="8459">((AS582/AS530)-1)*100</f>
        <v>60.535110981944996</v>
      </c>
      <c r="AW582" s="45">
        <f t="shared" ref="AW582" si="8460">((AT582/AT530)-1)*100</f>
        <v>16.638691170205288</v>
      </c>
      <c r="AX582" s="45">
        <f t="shared" ref="AX582" si="8461">((AT582/AU582)-1)*100</f>
        <v>-1.9724713315443121</v>
      </c>
      <c r="AZ582" s="48">
        <f t="shared" ref="AZ582" si="8462">+E582/1000</f>
        <v>311.94799999999998</v>
      </c>
      <c r="BA582" s="36">
        <f t="shared" ref="BA582" si="8463">+O582/1000</f>
        <v>25.4</v>
      </c>
      <c r="BB582" s="36">
        <f t="shared" ref="BB582" si="8464">+Y582/1000</f>
        <v>361.55</v>
      </c>
      <c r="BC582" s="36">
        <f t="shared" ref="BC582" si="8465">+AI582/1000</f>
        <v>8.15</v>
      </c>
      <c r="BD582" s="36">
        <f t="shared" ref="BD582" si="8466">+AS582/1000</f>
        <v>707.048</v>
      </c>
      <c r="BE582" s="45">
        <f t="shared" ref="BE582" si="8467">BE581+AZ582</f>
        <v>9301.0949999999993</v>
      </c>
      <c r="BF582" s="45">
        <f t="shared" ref="BF582" si="8468">BF581+BA582</f>
        <v>4089.7919999999999</v>
      </c>
      <c r="BG582" s="45">
        <f t="shared" ref="BG582" si="8469">BG581+BB582</f>
        <v>9671.614999999998</v>
      </c>
      <c r="BH582" s="45">
        <f t="shared" ref="BH582" si="8470">BH581+BC582</f>
        <v>236.37799999999999</v>
      </c>
      <c r="BI582" s="45">
        <f t="shared" ref="BI582" si="8471">BI581+BD582</f>
        <v>23298.879999999994</v>
      </c>
      <c r="BJ582" s="45">
        <f>1+BJ581</f>
        <v>51</v>
      </c>
      <c r="BM582" s="29" t="s">
        <v>70</v>
      </c>
      <c r="BN582" s="29" t="s">
        <v>71</v>
      </c>
      <c r="BO582" s="29" t="s">
        <v>72</v>
      </c>
      <c r="BP582" s="29" t="s">
        <v>73</v>
      </c>
      <c r="BQ582" s="29" t="s">
        <v>75</v>
      </c>
    </row>
    <row r="583" spans="1:69" x14ac:dyDescent="0.25">
      <c r="A583" s="33">
        <f t="shared" si="8061"/>
        <v>41636</v>
      </c>
      <c r="B583" s="45">
        <v>72000</v>
      </c>
      <c r="C583" s="45">
        <v>131350</v>
      </c>
      <c r="D583" s="48">
        <v>0</v>
      </c>
      <c r="E583" s="45">
        <v>203350</v>
      </c>
      <c r="F583" s="45">
        <f t="shared" ref="F583" si="8472">AVERAGE(E580,E581,E582,E583)</f>
        <v>271338.25</v>
      </c>
      <c r="G583" s="48">
        <f t="shared" ref="G583" si="8473">AVERAGE(F531,F479,F427)</f>
        <v>324395.16666666669</v>
      </c>
      <c r="H583" s="45">
        <f t="shared" ref="H583" si="8474">((E583/E531)-1)*100</f>
        <v>243.7869822485207</v>
      </c>
      <c r="I583" s="45">
        <f t="shared" ref="I583" si="8475">((F583/F531)-1)*100</f>
        <v>61.40998185657773</v>
      </c>
      <c r="J583" s="45">
        <f t="shared" ref="J583" si="8476">((F583/G583)-1)*100</f>
        <v>-16.355643399947905</v>
      </c>
      <c r="L583" s="36">
        <v>4800</v>
      </c>
      <c r="M583" s="36">
        <v>3500</v>
      </c>
      <c r="N583" s="48">
        <v>12600</v>
      </c>
      <c r="O583" s="36">
        <v>20900</v>
      </c>
      <c r="P583" s="48">
        <f t="shared" ref="P583" si="8477">AVERAGE(O580,O581,O582,O583)</f>
        <v>22462.5</v>
      </c>
      <c r="Q583" s="48">
        <f t="shared" ref="Q583" si="8478">AVERAGE(P531,P479,P427)</f>
        <v>22183.333333333332</v>
      </c>
      <c r="R583" s="45">
        <f t="shared" ref="R583" si="8479">((O583/O531)-1)*100</f>
        <v>57.142857142857139</v>
      </c>
      <c r="S583" s="49">
        <f t="shared" ref="S583" si="8480">((P583/P531)-1)*100</f>
        <v>23.251028806584362</v>
      </c>
      <c r="T583" s="45">
        <f t="shared" ref="T583" si="8481">((P583/Q583)-1)*100</f>
        <v>1.2584522915101592</v>
      </c>
      <c r="V583" s="45">
        <v>200500</v>
      </c>
      <c r="W583" s="45">
        <v>149300</v>
      </c>
      <c r="X583" s="45">
        <v>43400</v>
      </c>
      <c r="Y583" s="45">
        <v>393200</v>
      </c>
      <c r="Z583" s="48">
        <f t="shared" ref="Z583" si="8482">AVERAGE(Y580,Y581,Y582,Y583)</f>
        <v>416283.75</v>
      </c>
      <c r="AA583" s="48">
        <f t="shared" ref="AA583" si="8483">AVERAGE(Z531,Z479,Z427)</f>
        <v>316111.58333333331</v>
      </c>
      <c r="AB583" s="45">
        <f t="shared" ref="AB583" si="8484">((Y583/Y531)-1)*100</f>
        <v>55.307593561765579</v>
      </c>
      <c r="AC583" s="45">
        <f t="shared" ref="AC583" si="8485">((Z583/Z531)-1)*100</f>
        <v>22.082537233987964</v>
      </c>
      <c r="AD583" s="45">
        <f t="shared" ref="AD583" si="8486">((Z583/AA583)-1)*100</f>
        <v>31.688863030696712</v>
      </c>
      <c r="AF583" s="36">
        <v>9600</v>
      </c>
      <c r="AG583" s="36">
        <v>8750</v>
      </c>
      <c r="AH583" s="36">
        <v>0</v>
      </c>
      <c r="AI583" s="36">
        <v>18350</v>
      </c>
      <c r="AJ583" s="48">
        <f t="shared" ref="AJ583" si="8487">AVERAGE(AI580,AI581,AI582,AI583)</f>
        <v>7775</v>
      </c>
      <c r="AK583" s="48">
        <f t="shared" ref="AK583" si="8488">AVERAGE(AJ531,AJ479,AJ427)</f>
        <v>3704.1666666666665</v>
      </c>
      <c r="AL583" s="45"/>
      <c r="AM583" s="45">
        <f t="shared" ref="AM583" si="8489">((AJ583/AJ531)-1)*100</f>
        <v>1677.1428571428573</v>
      </c>
      <c r="AN583" s="45">
        <f t="shared" ref="AN583" si="8490">((AJ583/AK583)-1)*100</f>
        <v>109.89876265466818</v>
      </c>
      <c r="AP583" s="41">
        <f t="shared" ref="AP583:AP584" si="8491">SUM(B583,L583,V583,AF583)</f>
        <v>286900</v>
      </c>
      <c r="AQ583" s="41">
        <f t="shared" ref="AQ583" si="8492">SUM(C583,M583,W583,AG583)</f>
        <v>292900</v>
      </c>
      <c r="AR583" s="41">
        <f t="shared" ref="AR583" si="8493">SUM(D583,N583,X583,AH583)</f>
        <v>56000</v>
      </c>
      <c r="AS583" s="41">
        <f t="shared" ref="AS583" si="8494">SUM(E583,O583,Y583,AI583)</f>
        <v>635800</v>
      </c>
      <c r="AT583" s="45">
        <f t="shared" ref="AT583" si="8495">AVERAGE(AS580,AS581,AS582,AS583)</f>
        <v>717859.5</v>
      </c>
      <c r="AU583" s="48">
        <f t="shared" ref="AU583" si="8496">AVERAGE(AT531,AT479,AT427)</f>
        <v>666394.25</v>
      </c>
      <c r="AV583" s="45">
        <f t="shared" ref="AV583" si="8497">((AS583/AS531)-1)*100</f>
        <v>95.255278310940497</v>
      </c>
      <c r="AW583" s="45">
        <f t="shared" ref="AW583" si="8498">((AT583/AT531)-1)*100</f>
        <v>36.021870079374253</v>
      </c>
      <c r="AX583" s="45">
        <f t="shared" ref="AX583" si="8499">((AT583/AU583)-1)*100</f>
        <v>7.7229432877009341</v>
      </c>
      <c r="AZ583" s="48">
        <f t="shared" ref="AZ583:AZ587" si="8500">+E583/1000</f>
        <v>203.35</v>
      </c>
      <c r="BA583" s="36">
        <f t="shared" ref="BA583" si="8501">+O583/1000</f>
        <v>20.9</v>
      </c>
      <c r="BB583" s="36">
        <f t="shared" ref="BB583" si="8502">+Y583/1000</f>
        <v>393.2</v>
      </c>
      <c r="BC583" s="36">
        <f t="shared" ref="BC583" si="8503">+AI583/1000</f>
        <v>18.350000000000001</v>
      </c>
      <c r="BD583" s="36">
        <f t="shared" ref="BD583" si="8504">+AS583/1000</f>
        <v>635.79999999999995</v>
      </c>
      <c r="BE583" s="45">
        <f t="shared" ref="BE583" si="8505">BE582+AZ583</f>
        <v>9504.4449999999997</v>
      </c>
      <c r="BF583" s="45">
        <f t="shared" ref="BF583" si="8506">BF582+BA583</f>
        <v>4110.692</v>
      </c>
      <c r="BG583" s="45">
        <f t="shared" ref="BG583" si="8507">BG582+BB583</f>
        <v>10064.814999999999</v>
      </c>
      <c r="BH583" s="45">
        <f t="shared" ref="BH583" si="8508">BH582+BC583</f>
        <v>254.72799999999998</v>
      </c>
      <c r="BI583" s="45">
        <f t="shared" ref="BI583" si="8509">BI582+BD583</f>
        <v>23934.679999999993</v>
      </c>
      <c r="BJ583" s="45">
        <f>1+BJ582</f>
        <v>52</v>
      </c>
      <c r="BM583" s="1" t="s">
        <v>84</v>
      </c>
      <c r="BN583" s="1" t="s">
        <v>84</v>
      </c>
      <c r="BO583" s="1" t="s">
        <v>84</v>
      </c>
      <c r="BP583" s="1" t="s">
        <v>84</v>
      </c>
      <c r="BQ583" s="1" t="s">
        <v>84</v>
      </c>
    </row>
    <row r="584" spans="1:69" x14ac:dyDescent="0.25">
      <c r="A584" s="33">
        <f t="shared" si="8061"/>
        <v>41643</v>
      </c>
      <c r="B584" s="45">
        <v>71400</v>
      </c>
      <c r="C584" s="45">
        <v>115900</v>
      </c>
      <c r="D584" s="48">
        <v>0</v>
      </c>
      <c r="E584" s="45">
        <v>187300</v>
      </c>
      <c r="F584" s="45">
        <f t="shared" ref="F584" si="8510">AVERAGE(E581,E582,E583,E584)</f>
        <v>232013.25</v>
      </c>
      <c r="G584" s="48">
        <f t="shared" ref="G584" si="8511">AVERAGE(F532,F480,F428)</f>
        <v>264943.25</v>
      </c>
      <c r="H584" s="45">
        <f t="shared" ref="H584" si="8512">((E584/E532)-1)*100</f>
        <v>207.80608052588332</v>
      </c>
      <c r="I584" s="45">
        <f t="shared" ref="I584" si="8513">((F584/F532)-1)*100</f>
        <v>123.32049955482832</v>
      </c>
      <c r="J584" s="45">
        <f t="shared" ref="J584" si="8514">((F584/G584)-1)*100</f>
        <v>-12.429076792860361</v>
      </c>
      <c r="L584" s="36">
        <v>3000</v>
      </c>
      <c r="M584" s="36">
        <v>10450</v>
      </c>
      <c r="N584" s="48">
        <v>8400</v>
      </c>
      <c r="O584" s="36">
        <v>21850</v>
      </c>
      <c r="P584" s="48">
        <f t="shared" ref="P584" si="8515">AVERAGE(O581,O582,O583,O584)</f>
        <v>21875</v>
      </c>
      <c r="Q584" s="48">
        <f t="shared" ref="Q584" si="8516">AVERAGE(P532,P480,P428)</f>
        <v>22270.833333333332</v>
      </c>
      <c r="R584" s="45">
        <f t="shared" ref="R584" si="8517">((O584/O532)-1)*100</f>
        <v>1.1574074074074181</v>
      </c>
      <c r="S584" s="49">
        <f t="shared" ref="S584" si="8518">((P584/P532)-1)*100</f>
        <v>10.062893081761004</v>
      </c>
      <c r="T584" s="45">
        <f t="shared" ref="T584" si="8519">((P584/Q584)-1)*100</f>
        <v>-1.7773620205799756</v>
      </c>
      <c r="V584" s="45">
        <v>207650</v>
      </c>
      <c r="W584" s="45">
        <v>122500</v>
      </c>
      <c r="X584" s="45">
        <v>33600</v>
      </c>
      <c r="Y584" s="45">
        <v>363750</v>
      </c>
      <c r="Z584" s="48">
        <f t="shared" ref="Z584" si="8520">AVERAGE(Y581,Y582,Y583,Y584)</f>
        <v>408033.75</v>
      </c>
      <c r="AA584" s="48">
        <f t="shared" ref="AA584" si="8521">AVERAGE(Z532,Z480,Z428)</f>
        <v>290355.83333333331</v>
      </c>
      <c r="AB584" s="45">
        <f t="shared" ref="AB584" si="8522">((Y584/Y532)-1)*100</f>
        <v>20.427081609005128</v>
      </c>
      <c r="AC584" s="45">
        <f t="shared" ref="AC584" si="8523">((Z584/Z532)-1)*100</f>
        <v>36.71109689016356</v>
      </c>
      <c r="AD584" s="45">
        <f t="shared" ref="AD584" si="8524">((Z584/AA584)-1)*100</f>
        <v>40.528862573795955</v>
      </c>
      <c r="AF584" s="36">
        <v>0</v>
      </c>
      <c r="AG584" s="36">
        <v>3500</v>
      </c>
      <c r="AH584" s="36">
        <v>1400</v>
      </c>
      <c r="AI584" s="36">
        <v>4900</v>
      </c>
      <c r="AJ584" s="48">
        <f t="shared" ref="AJ584" si="8525">AVERAGE(AI581,AI582,AI583,AI584)</f>
        <v>8200</v>
      </c>
      <c r="AK584" s="48">
        <f t="shared" ref="AK584" si="8526">AVERAGE(AJ532,AJ480,AJ428)</f>
        <v>3804.1666666666665</v>
      </c>
      <c r="AL584" s="45">
        <f t="shared" si="8412"/>
        <v>39.999999999999993</v>
      </c>
      <c r="AM584" s="45">
        <f t="shared" ref="AM584" si="8527">((AJ584/AJ532)-1)*100</f>
        <v>524.76190476190482</v>
      </c>
      <c r="AN584" s="45">
        <f t="shared" ref="AN584" si="8528">((AJ584/AK584)-1)*100</f>
        <v>115.55312157721795</v>
      </c>
      <c r="AP584" s="41">
        <f t="shared" si="8491"/>
        <v>282050</v>
      </c>
      <c r="AQ584" s="41">
        <f t="shared" ref="AQ584" si="8529">SUM(C584,M584,W584,AG584)</f>
        <v>252350</v>
      </c>
      <c r="AR584" s="41">
        <f t="shared" ref="AR584" si="8530">SUM(D584,N584,X584,AH584)</f>
        <v>43400</v>
      </c>
      <c r="AS584" s="41">
        <f t="shared" ref="AS584" si="8531">SUM(E584,O584,Y584,AI584)</f>
        <v>577800</v>
      </c>
      <c r="AT584" s="45">
        <f t="shared" ref="AT584" si="8532">AVERAGE(AS581,AS582,AS583,AS584)</f>
        <v>670122</v>
      </c>
      <c r="AU584" s="48">
        <f t="shared" ref="AU584" si="8533">AVERAGE(AT532,AT480,AT428)</f>
        <v>581374.08333333337</v>
      </c>
      <c r="AV584" s="45">
        <f t="shared" ref="AV584" si="8534">((AS584/AS532)-1)*100</f>
        <v>48.917525773195877</v>
      </c>
      <c r="AW584" s="45">
        <f t="shared" ref="AW584" si="8535">((AT584/AT532)-1)*100</f>
        <v>58.21770688658858</v>
      </c>
      <c r="AX584" s="45">
        <f t="shared" ref="AX584" si="8536">((AT584/AU584)-1)*100</f>
        <v>15.265200016799273</v>
      </c>
      <c r="AZ584" s="48">
        <f t="shared" si="8500"/>
        <v>187.3</v>
      </c>
      <c r="BA584" s="36">
        <f t="shared" ref="BA584" si="8537">+O584/1000</f>
        <v>21.85</v>
      </c>
      <c r="BB584" s="36">
        <f t="shared" ref="BB584" si="8538">+Y584/1000</f>
        <v>363.75</v>
      </c>
      <c r="BC584" s="36">
        <f t="shared" ref="BC584" si="8539">+AI584/1000</f>
        <v>4.9000000000000004</v>
      </c>
      <c r="BD584" s="36">
        <f t="shared" ref="BD584:BD585" si="8540">+AS584/1000</f>
        <v>577.79999999999995</v>
      </c>
      <c r="BE584" s="45">
        <f>AZ584</f>
        <v>187.3</v>
      </c>
      <c r="BF584" s="45">
        <f t="shared" ref="BF584:BI584" si="8541">BA584</f>
        <v>21.85</v>
      </c>
      <c r="BG584" s="45">
        <f t="shared" si="8541"/>
        <v>363.75</v>
      </c>
      <c r="BH584" s="45">
        <f t="shared" si="8541"/>
        <v>4.9000000000000004</v>
      </c>
      <c r="BI584" s="45">
        <f t="shared" si="8541"/>
        <v>577.79999999999995</v>
      </c>
      <c r="BJ584" s="45">
        <v>1</v>
      </c>
    </row>
    <row r="585" spans="1:69" x14ac:dyDescent="0.25">
      <c r="A585" s="33">
        <f t="shared" si="8061"/>
        <v>41650</v>
      </c>
      <c r="B585" s="45">
        <v>38200</v>
      </c>
      <c r="C585" s="45">
        <v>116650</v>
      </c>
      <c r="D585" s="48">
        <v>0</v>
      </c>
      <c r="E585" s="45">
        <v>154850</v>
      </c>
      <c r="F585" s="45">
        <f t="shared" ref="F585" si="8542">AVERAGE(E582,E583,E584,E585)</f>
        <v>214362</v>
      </c>
      <c r="G585" s="48">
        <f t="shared" ref="G585" si="8543">AVERAGE(F533,F481,F429)</f>
        <v>238467.66666666666</v>
      </c>
      <c r="H585" s="45">
        <f t="shared" ref="H585" si="8544">((E585/E533)-1)*100</f>
        <v>222.01380801863252</v>
      </c>
      <c r="I585" s="45">
        <f t="shared" ref="I585" si="8545">((F585/F533)-1)*100</f>
        <v>186.31418668483158</v>
      </c>
      <c r="J585" s="45">
        <f t="shared" ref="J585" si="8546">((F585/G585)-1)*100</f>
        <v>-10.108568177656508</v>
      </c>
      <c r="L585" s="36">
        <v>4400</v>
      </c>
      <c r="M585" s="36">
        <v>24650</v>
      </c>
      <c r="N585" s="48">
        <v>4200</v>
      </c>
      <c r="O585" s="36">
        <v>33250</v>
      </c>
      <c r="P585" s="48">
        <f t="shared" ref="P585" si="8547">AVERAGE(O582,O583,O584,O585)</f>
        <v>25350</v>
      </c>
      <c r="Q585" s="48">
        <f t="shared" ref="Q585" si="8548">AVERAGE(P533,P481,P429)</f>
        <v>25590.5</v>
      </c>
      <c r="R585" s="45">
        <f t="shared" ref="R585" si="8549">((O585/O533)-1)*100</f>
        <v>-39.324817518248182</v>
      </c>
      <c r="S585" s="49">
        <f t="shared" ref="S585" si="8550">((P585/P533)-1)*100</f>
        <v>-14.321926489226867</v>
      </c>
      <c r="T585" s="45">
        <f t="shared" ref="T585" si="8551">((P585/Q585)-1)*100</f>
        <v>-0.93980187960376327</v>
      </c>
      <c r="V585" s="45">
        <v>74576</v>
      </c>
      <c r="W585" s="45">
        <v>165900</v>
      </c>
      <c r="X585" s="45">
        <v>21000</v>
      </c>
      <c r="Y585" s="45">
        <v>261476</v>
      </c>
      <c r="Z585" s="48">
        <f t="shared" ref="Z585" si="8552">AVERAGE(Y582,Y583,Y584,Y585)</f>
        <v>344994</v>
      </c>
      <c r="AA585" s="48">
        <f t="shared" ref="AA585" si="8553">AVERAGE(Z533,Z481,Z429)</f>
        <v>266035.66666666669</v>
      </c>
      <c r="AB585" s="45">
        <f t="shared" ref="AB585" si="8554">((Y585/Y533)-1)*100</f>
        <v>-11.714814364625958</v>
      </c>
      <c r="AC585" s="45">
        <f t="shared" ref="AC585" si="8555">((Z585/Z533)-1)*100</f>
        <v>21.928734066155432</v>
      </c>
      <c r="AD585" s="45">
        <f t="shared" ref="AD585" si="8556">((Z585/AA585)-1)*100</f>
        <v>29.679604363825884</v>
      </c>
      <c r="AF585" s="36">
        <v>4500</v>
      </c>
      <c r="AG585" s="36">
        <v>3400</v>
      </c>
      <c r="AH585" s="36">
        <v>0</v>
      </c>
      <c r="AI585" s="36">
        <v>7900</v>
      </c>
      <c r="AJ585" s="48">
        <f t="shared" ref="AJ585" si="8557">AVERAGE(AI582,AI583,AI584,AI585)</f>
        <v>9825</v>
      </c>
      <c r="AK585" s="48">
        <f t="shared" ref="AK585" si="8558">AVERAGE(AJ533,AJ481,AJ429)</f>
        <v>2875</v>
      </c>
      <c r="AL585" s="45">
        <f t="shared" si="8412"/>
        <v>351.42857142857144</v>
      </c>
      <c r="AM585" s="45">
        <f t="shared" ref="AM585" si="8559">((AJ585/AJ533)-1)*100</f>
        <v>648.57142857142856</v>
      </c>
      <c r="AN585" s="45">
        <f t="shared" ref="AN585" si="8560">((AJ585/AK585)-1)*100</f>
        <v>241.7391304347826</v>
      </c>
      <c r="AP585" s="41">
        <f t="shared" ref="AP585" si="8561">SUM(B585,L585,V585,AF585)</f>
        <v>121676</v>
      </c>
      <c r="AQ585" s="41">
        <f t="shared" ref="AQ585" si="8562">SUM(C585,M585,W585,AG585)</f>
        <v>310600</v>
      </c>
      <c r="AR585" s="41">
        <f t="shared" ref="AR585" si="8563">SUM(D585,N585,X585,AH585)</f>
        <v>25200</v>
      </c>
      <c r="AS585" s="41">
        <f t="shared" ref="AS585" si="8564">SUM(E585,O585,Y585,AI585)</f>
        <v>457476</v>
      </c>
      <c r="AT585" s="45">
        <f t="shared" ref="AT585" si="8565">AVERAGE(AS582,AS583,AS584,AS585)</f>
        <v>594531</v>
      </c>
      <c r="AU585" s="48">
        <f t="shared" ref="AU585" si="8566">AVERAGE(AT533,AT481,AT429)</f>
        <v>532968.83333333337</v>
      </c>
      <c r="AV585" s="45">
        <f t="shared" ref="AV585" si="8567">((AS585/AS533)-1)*100</f>
        <v>14.13787081160649</v>
      </c>
      <c r="AW585" s="45">
        <f t="shared" ref="AW585" si="8568">((AT585/AT533)-1)*100</f>
        <v>52.947100941752566</v>
      </c>
      <c r="AX585" s="45">
        <f t="shared" ref="AX585" si="8569">((AT585/AU585)-1)*100</f>
        <v>11.550800500216862</v>
      </c>
      <c r="AZ585" s="48">
        <f t="shared" si="8500"/>
        <v>154.85</v>
      </c>
      <c r="BA585" s="36">
        <f t="shared" ref="BA585" si="8570">+O585/1000</f>
        <v>33.25</v>
      </c>
      <c r="BB585" s="36">
        <f t="shared" ref="BB585" si="8571">+Y585/1000</f>
        <v>261.476</v>
      </c>
      <c r="BC585" s="36">
        <f t="shared" ref="BC585" si="8572">+AI585/1000</f>
        <v>7.9</v>
      </c>
      <c r="BD585" s="36">
        <f t="shared" si="8540"/>
        <v>457.476</v>
      </c>
      <c r="BE585" s="45">
        <f t="shared" ref="BE585:BE590" si="8573">BE584+AZ585</f>
        <v>342.15</v>
      </c>
      <c r="BF585" s="45">
        <f t="shared" ref="BF585:BI585" si="8574">BF584+BA585</f>
        <v>55.1</v>
      </c>
      <c r="BG585" s="45">
        <f t="shared" si="8574"/>
        <v>625.226</v>
      </c>
      <c r="BH585" s="45">
        <f t="shared" si="8574"/>
        <v>12.8</v>
      </c>
      <c r="BI585" s="45">
        <f t="shared" si="8574"/>
        <v>1035.2759999999998</v>
      </c>
      <c r="BJ585" s="45">
        <f t="shared" ref="BJ585:BJ590" si="8575">BJ584+1</f>
        <v>2</v>
      </c>
      <c r="BL585" s="1">
        <v>1</v>
      </c>
      <c r="BM585" s="45">
        <f>+AZ585</f>
        <v>154.85</v>
      </c>
      <c r="BN585" s="41">
        <f>+BA585</f>
        <v>33.25</v>
      </c>
      <c r="BO585" s="41">
        <f>+BB585</f>
        <v>261.476</v>
      </c>
      <c r="BP585" s="41">
        <f>+BC585</f>
        <v>7.9</v>
      </c>
      <c r="BQ585" s="41">
        <f>+BD585</f>
        <v>457.476</v>
      </c>
    </row>
    <row r="586" spans="1:69" x14ac:dyDescent="0.25">
      <c r="A586" s="33">
        <f t="shared" si="8061"/>
        <v>41657</v>
      </c>
      <c r="B586" s="45">
        <v>26500</v>
      </c>
      <c r="C586" s="45">
        <v>145844</v>
      </c>
      <c r="D586" s="48">
        <v>1400</v>
      </c>
      <c r="E586" s="45">
        <v>173744</v>
      </c>
      <c r="F586" s="45">
        <f t="shared" ref="F586" si="8576">AVERAGE(E583,E584,E585,E586)</f>
        <v>179811</v>
      </c>
      <c r="G586" s="48">
        <f t="shared" ref="G586" si="8577">AVERAGE(F534,F482,F430)</f>
        <v>223212.66666666666</v>
      </c>
      <c r="H586" s="45">
        <f t="shared" ref="H586" si="8578">((E586/E534)-1)*100</f>
        <v>34.633087950406825</v>
      </c>
      <c r="I586" s="45">
        <f t="shared" ref="I586" si="8579">((F586/F534)-1)*100</f>
        <v>142.05722593542393</v>
      </c>
      <c r="J586" s="45">
        <f t="shared" ref="J586" si="8580">((F586/G586)-1)*100</f>
        <v>-19.444087701116118</v>
      </c>
      <c r="L586" s="36">
        <v>0</v>
      </c>
      <c r="M586" s="36">
        <v>3490</v>
      </c>
      <c r="N586" s="48">
        <v>14000</v>
      </c>
      <c r="O586" s="36">
        <v>17490</v>
      </c>
      <c r="P586" s="48">
        <f t="shared" ref="P586" si="8581">AVERAGE(O583,O584,O585,O586)</f>
        <v>23372.5</v>
      </c>
      <c r="Q586" s="48">
        <f t="shared" ref="Q586" si="8582">AVERAGE(P534,P482,P430)</f>
        <v>27473.833333333332</v>
      </c>
      <c r="R586" s="45">
        <f t="shared" ref="R586" si="8583">((O586/O534)-1)*100</f>
        <v>-67.641073080481036</v>
      </c>
      <c r="S586" s="49">
        <f t="shared" ref="S586" si="8584">((P586/P534)-1)*100</f>
        <v>-34.963478260869564</v>
      </c>
      <c r="T586" s="45">
        <f t="shared" ref="T586" si="8585">((P586/Q586)-1)*100</f>
        <v>-14.928143748900469</v>
      </c>
      <c r="V586" s="45">
        <v>96800</v>
      </c>
      <c r="W586" s="45">
        <v>147393</v>
      </c>
      <c r="X586" s="45">
        <v>44800</v>
      </c>
      <c r="Y586" s="45">
        <v>288993</v>
      </c>
      <c r="Z586" s="48">
        <f t="shared" ref="Z586" si="8586">AVERAGE(Y583,Y584,Y585,Y586)</f>
        <v>326854.75</v>
      </c>
      <c r="AA586" s="48">
        <f t="shared" ref="AA586" si="8587">AVERAGE(Z534,Z482,Z430)</f>
        <v>258009.58333333334</v>
      </c>
      <c r="AB586" s="45">
        <f t="shared" ref="AB586" si="8588">((Y586/Y534)-1)*100</f>
        <v>-13.591568246374642</v>
      </c>
      <c r="AC586" s="45">
        <f t="shared" ref="AC586" si="8589">((Z586/Z534)-1)*100</f>
        <v>10.251912767835991</v>
      </c>
      <c r="AD586" s="45">
        <f t="shared" ref="AD586" si="8590">((Z586/AA586)-1)*100</f>
        <v>26.683181987749151</v>
      </c>
      <c r="AF586" s="36">
        <v>0</v>
      </c>
      <c r="AG586" s="36">
        <v>14000</v>
      </c>
      <c r="AH586" s="36">
        <v>0</v>
      </c>
      <c r="AI586" s="36">
        <v>14000</v>
      </c>
      <c r="AJ586" s="48">
        <f t="shared" ref="AJ586" si="8591">AVERAGE(AI583,AI584,AI585,AI586)</f>
        <v>11287.5</v>
      </c>
      <c r="AK586" s="48">
        <f t="shared" ref="AK586" si="8592">AVERAGE(AJ534,AJ482,AJ430)</f>
        <v>3358.3333333333335</v>
      </c>
      <c r="AL586" s="45">
        <f t="shared" si="8412"/>
        <v>2.1897810218978186</v>
      </c>
      <c r="AM586" s="45">
        <f t="shared" ref="AM586" si="8593">((AJ586/AJ534)-1)*100</f>
        <v>138.25857519788917</v>
      </c>
      <c r="AN586" s="45">
        <f t="shared" ref="AN586" si="8594">((AJ586/AK586)-1)*100</f>
        <v>236.10421836228289</v>
      </c>
      <c r="AP586" s="41">
        <f t="shared" ref="AP586:AP587" si="8595">SUM(B586,L586,V586,AF586)</f>
        <v>123300</v>
      </c>
      <c r="AQ586" s="41">
        <f t="shared" ref="AQ586:AQ587" si="8596">SUM(C586,M586,W586,AG586)</f>
        <v>310727</v>
      </c>
      <c r="AR586" s="41">
        <f t="shared" ref="AR586:AR587" si="8597">SUM(D586,N586,X586,AH586)</f>
        <v>60200</v>
      </c>
      <c r="AS586" s="41">
        <f t="shared" ref="AS586:AS587" si="8598">SUM(E586,O586,Y586,AI586)</f>
        <v>494227</v>
      </c>
      <c r="AT586" s="45">
        <f t="shared" ref="AT586" si="8599">AVERAGE(AS583,AS584,AS585,AS586)</f>
        <v>541325.75</v>
      </c>
      <c r="AU586" s="48">
        <f t="shared" ref="AU586" si="8600">AVERAGE(AT534,AT482,AT430)</f>
        <v>512054.41666666669</v>
      </c>
      <c r="AV586" s="45">
        <f t="shared" ref="AV586" si="8601">((AS586/AS534)-1)*100</f>
        <v>-6.9690352941176421</v>
      </c>
      <c r="AW586" s="45">
        <f t="shared" ref="AW586" si="8602">((AT586/AT534)-1)*100</f>
        <v>31.574572290565929</v>
      </c>
      <c r="AX586" s="45">
        <f t="shared" ref="AX586" si="8603">((AT586/AU586)-1)*100</f>
        <v>5.7164497328002106</v>
      </c>
      <c r="AZ586" s="48">
        <f t="shared" si="8500"/>
        <v>173.744</v>
      </c>
      <c r="BA586" s="36">
        <f t="shared" ref="BA586" si="8604">+O586/1000</f>
        <v>17.489999999999998</v>
      </c>
      <c r="BB586" s="36">
        <f t="shared" ref="BB586" si="8605">+Y586/1000</f>
        <v>288.99299999999999</v>
      </c>
      <c r="BC586" s="36">
        <f t="shared" ref="BC586" si="8606">+AI586/1000</f>
        <v>14</v>
      </c>
      <c r="BD586" s="36">
        <f t="shared" ref="BD586" si="8607">+AS586/1000</f>
        <v>494.22699999999998</v>
      </c>
      <c r="BE586" s="45">
        <f t="shared" si="8573"/>
        <v>515.89400000000001</v>
      </c>
      <c r="BF586" s="45">
        <f t="shared" ref="BF586" si="8608">BF585+BA586</f>
        <v>72.59</v>
      </c>
      <c r="BG586" s="45">
        <f t="shared" ref="BG586" si="8609">BG585+BB586</f>
        <v>914.21900000000005</v>
      </c>
      <c r="BH586" s="45">
        <f t="shared" ref="BH586" si="8610">BH585+BC586</f>
        <v>26.8</v>
      </c>
      <c r="BI586" s="45">
        <f t="shared" ref="BI586" si="8611">BI585+BD586</f>
        <v>1529.5029999999997</v>
      </c>
      <c r="BJ586" s="45">
        <f t="shared" si="8575"/>
        <v>3</v>
      </c>
      <c r="BL586" s="1">
        <f>1+BL585</f>
        <v>2</v>
      </c>
      <c r="BM586" s="45">
        <f>+AZ586+BM585</f>
        <v>328.59399999999999</v>
      </c>
      <c r="BN586" s="41">
        <f>+BA586+BN585</f>
        <v>50.739999999999995</v>
      </c>
      <c r="BO586" s="41">
        <f>+BB586+BO585</f>
        <v>550.46900000000005</v>
      </c>
      <c r="BP586" s="41">
        <f>+BC586+BP585</f>
        <v>21.9</v>
      </c>
      <c r="BQ586" s="41">
        <f>+BD586+BQ585</f>
        <v>951.70299999999997</v>
      </c>
    </row>
    <row r="587" spans="1:69" x14ac:dyDescent="0.25">
      <c r="A587" s="33">
        <f t="shared" si="8061"/>
        <v>41664</v>
      </c>
      <c r="B587" s="45">
        <v>51548</v>
      </c>
      <c r="C587" s="45">
        <v>168550</v>
      </c>
      <c r="D587" s="48">
        <v>0</v>
      </c>
      <c r="E587" s="45">
        <v>220098</v>
      </c>
      <c r="F587" s="45">
        <f t="shared" ref="F587" si="8612">AVERAGE(E584,E585,E586,E587)</f>
        <v>183998</v>
      </c>
      <c r="G587" s="48">
        <f t="shared" ref="G587" si="8613">AVERAGE(F535,F483,F431)</f>
        <v>231456.91666666666</v>
      </c>
      <c r="H587" s="45">
        <f t="shared" ref="H587" si="8614">((E587/E535)-1)*100</f>
        <v>266.2196339434276</v>
      </c>
      <c r="I587" s="45">
        <f t="shared" ref="I587" si="8615">((F587/F535)-1)*100</f>
        <v>146.90426988003543</v>
      </c>
      <c r="J587" s="45">
        <f t="shared" ref="J587" si="8616">((F587/G587)-1)*100</f>
        <v>-20.504427929891921</v>
      </c>
      <c r="L587" s="36">
        <v>6400</v>
      </c>
      <c r="M587" s="36">
        <v>0</v>
      </c>
      <c r="N587" s="48">
        <v>7000</v>
      </c>
      <c r="O587" s="36">
        <v>13400</v>
      </c>
      <c r="P587" s="48">
        <f t="shared" ref="P587" si="8617">AVERAGE(O584,O585,O586,O587)</f>
        <v>21497.5</v>
      </c>
      <c r="Q587" s="48">
        <f t="shared" ref="Q587" si="8618">AVERAGE(P535,P483,P431)</f>
        <v>30232.166666666668</v>
      </c>
      <c r="R587" s="45">
        <f t="shared" ref="R587" si="8619">((O587/O535)-1)*100</f>
        <v>-76.262178919397698</v>
      </c>
      <c r="S587" s="49">
        <f t="shared" ref="S587" si="8620">((P587/P535)-1)*100</f>
        <v>-53.991439272338148</v>
      </c>
      <c r="T587" s="45">
        <f t="shared" ref="T587" si="8621">((P587/Q587)-1)*100</f>
        <v>-28.891963857480718</v>
      </c>
      <c r="V587" s="45">
        <v>217800</v>
      </c>
      <c r="W587" s="45">
        <v>229275</v>
      </c>
      <c r="X587" s="45">
        <v>44800</v>
      </c>
      <c r="Y587" s="45">
        <v>491875</v>
      </c>
      <c r="Z587" s="48">
        <f t="shared" ref="Z587" si="8622">AVERAGE(Y584,Y585,Y586,Y587)</f>
        <v>351523.5</v>
      </c>
      <c r="AA587" s="48">
        <f t="shared" ref="AA587" si="8623">AVERAGE(Z535,Z483,Z431)</f>
        <v>276795.08333333331</v>
      </c>
      <c r="AB587" s="45">
        <f t="shared" ref="AB587" si="8624">((Y587/Y535)-1)*100</f>
        <v>28.790735183992378</v>
      </c>
      <c r="AC587" s="45">
        <f t="shared" ref="AC587" si="8625">((Z587/Z535)-1)*100</f>
        <v>6.9606493279273485</v>
      </c>
      <c r="AD587" s="45">
        <f t="shared" ref="AD587" si="8626">((Z587/AA587)-1)*100</f>
        <v>26.997739904460015</v>
      </c>
      <c r="AF587" s="36">
        <v>0</v>
      </c>
      <c r="AG587" s="36">
        <v>0</v>
      </c>
      <c r="AH587" s="36">
        <v>0</v>
      </c>
      <c r="AI587" s="36">
        <v>0</v>
      </c>
      <c r="AJ587" s="48">
        <f t="shared" ref="AJ587" si="8627">AVERAGE(AI584,AI585,AI586,AI587)</f>
        <v>6700</v>
      </c>
      <c r="AK587" s="48">
        <f t="shared" ref="AK587" si="8628">AVERAGE(AJ535,AJ483,AJ431)</f>
        <v>3308.3333333333335</v>
      </c>
      <c r="AL587" s="45"/>
      <c r="AM587" s="45">
        <f t="shared" ref="AM587" si="8629">((AJ587/AJ535)-1)*100</f>
        <v>41.424802110817936</v>
      </c>
      <c r="AN587" s="45">
        <f t="shared" ref="AN587" si="8630">((AJ587/AK587)-1)*100</f>
        <v>102.51889168765742</v>
      </c>
      <c r="AP587" s="41">
        <f t="shared" si="8595"/>
        <v>275748</v>
      </c>
      <c r="AQ587" s="41">
        <f t="shared" si="8596"/>
        <v>397825</v>
      </c>
      <c r="AR587" s="41">
        <f t="shared" si="8597"/>
        <v>51800</v>
      </c>
      <c r="AS587" s="41">
        <f t="shared" si="8598"/>
        <v>725373</v>
      </c>
      <c r="AT587" s="45">
        <f t="shared" ref="AT587" si="8631">AVERAGE(AS584,AS585,AS586,AS587)</f>
        <v>563719</v>
      </c>
      <c r="AU587" s="48">
        <f t="shared" ref="AU587" si="8632">AVERAGE(AT535,AT483,AT431)</f>
        <v>541792.5</v>
      </c>
      <c r="AV587" s="45">
        <f t="shared" ref="AV587" si="8633">((AS587/AS535)-1)*100</f>
        <v>45.520474734586777</v>
      </c>
      <c r="AW587" s="45">
        <f t="shared" ref="AW587" si="8634">((AT587/AT535)-1)*100</f>
        <v>23.994571433599042</v>
      </c>
      <c r="AX587" s="45">
        <f t="shared" ref="AX587" si="8635">((AT587/AU587)-1)*100</f>
        <v>4.0470290747841586</v>
      </c>
      <c r="AZ587" s="48">
        <f t="shared" si="8500"/>
        <v>220.09800000000001</v>
      </c>
      <c r="BA587" s="36">
        <f t="shared" ref="BA587" si="8636">+O587/1000</f>
        <v>13.4</v>
      </c>
      <c r="BB587" s="36">
        <f t="shared" ref="BB587" si="8637">+Y587/1000</f>
        <v>491.875</v>
      </c>
      <c r="BC587" s="36">
        <f t="shared" ref="BC587" si="8638">+AI587/1000</f>
        <v>0</v>
      </c>
      <c r="BD587" s="36">
        <f t="shared" ref="BD587" si="8639">+AS587/1000</f>
        <v>725.37300000000005</v>
      </c>
      <c r="BE587" s="45">
        <f t="shared" si="8573"/>
        <v>735.99199999999996</v>
      </c>
      <c r="BF587" s="45">
        <f t="shared" ref="BF587" si="8640">BF586+BA587</f>
        <v>85.990000000000009</v>
      </c>
      <c r="BG587" s="45">
        <f t="shared" ref="BG587" si="8641">BG586+BB587</f>
        <v>1406.0940000000001</v>
      </c>
      <c r="BH587" s="45">
        <f t="shared" ref="BH587" si="8642">BH586+BC587</f>
        <v>26.8</v>
      </c>
      <c r="BI587" s="45">
        <f t="shared" ref="BI587" si="8643">BI586+BD587</f>
        <v>2254.8759999999997</v>
      </c>
      <c r="BJ587" s="45">
        <f t="shared" si="8575"/>
        <v>4</v>
      </c>
      <c r="BL587" s="1">
        <f t="shared" ref="BL587:BL636" si="8644">1+BL586</f>
        <v>3</v>
      </c>
      <c r="BM587" s="45">
        <f t="shared" ref="BM587:BM636" si="8645">+AZ587+BM586</f>
        <v>548.69200000000001</v>
      </c>
      <c r="BN587" s="41">
        <f t="shared" ref="BN587:BN636" si="8646">+BA587+BN586</f>
        <v>64.14</v>
      </c>
      <c r="BO587" s="41">
        <f t="shared" ref="BO587:BO636" si="8647">+BB587+BO586</f>
        <v>1042.3440000000001</v>
      </c>
      <c r="BP587" s="41">
        <f t="shared" ref="BP587:BP636" si="8648">+BC587+BP586</f>
        <v>21.9</v>
      </c>
      <c r="BQ587" s="41">
        <f t="shared" ref="BQ587:BQ636" si="8649">+BD587+BQ586</f>
        <v>1677.076</v>
      </c>
    </row>
    <row r="588" spans="1:69" x14ac:dyDescent="0.25">
      <c r="A588" s="33">
        <f t="shared" si="8061"/>
        <v>41671</v>
      </c>
      <c r="B588" s="45">
        <v>68900</v>
      </c>
      <c r="C588" s="45">
        <v>160336</v>
      </c>
      <c r="D588" s="48">
        <v>0</v>
      </c>
      <c r="E588" s="45">
        <v>229236</v>
      </c>
      <c r="F588" s="45">
        <f t="shared" ref="F588" si="8650">AVERAGE(E585,E586,E587,E588)</f>
        <v>194482</v>
      </c>
      <c r="G588" s="48">
        <f t="shared" ref="G588" si="8651">AVERAGE(F536,F484,F432)</f>
        <v>242991.66666666666</v>
      </c>
      <c r="H588" s="45">
        <f t="shared" ref="H588" si="8652">((E588/E536)-1)*100</f>
        <v>152.60165289256202</v>
      </c>
      <c r="I588" s="45">
        <f t="shared" ref="I588" si="8653">((F588/F536)-1)*100</f>
        <v>137.18184811639449</v>
      </c>
      <c r="J588" s="45">
        <f t="shared" ref="J588" si="8654">((F588/G588)-1)*100</f>
        <v>-19.963510408450212</v>
      </c>
      <c r="L588" s="36">
        <v>1600</v>
      </c>
      <c r="M588" s="36">
        <v>1750</v>
      </c>
      <c r="N588" s="48">
        <v>4200</v>
      </c>
      <c r="O588" s="36">
        <v>7550</v>
      </c>
      <c r="P588" s="48">
        <f t="shared" ref="P588" si="8655">AVERAGE(O585,O586,O587,O588)</f>
        <v>17922.5</v>
      </c>
      <c r="Q588" s="48">
        <f t="shared" ref="Q588" si="8656">AVERAGE(P536,P484,P432)</f>
        <v>32019.666666666668</v>
      </c>
      <c r="R588" s="45">
        <f t="shared" ref="R588" si="8657">((O588/O536)-1)*100</f>
        <v>-81.148564294631711</v>
      </c>
      <c r="S588" s="49">
        <f t="shared" ref="S588" si="8658">((P588/P536)-1)*100</f>
        <v>-65.088872656440216</v>
      </c>
      <c r="T588" s="45">
        <f t="shared" ref="T588" si="8659">((P588/Q588)-1)*100</f>
        <v>-44.026587826231797</v>
      </c>
      <c r="V588" s="45">
        <v>183400</v>
      </c>
      <c r="W588" s="45">
        <v>170100</v>
      </c>
      <c r="X588" s="45">
        <v>26500</v>
      </c>
      <c r="Y588" s="45">
        <v>380000</v>
      </c>
      <c r="Z588" s="48">
        <f t="shared" ref="Z588" si="8660">AVERAGE(Y585,Y586,Y587,Y588)</f>
        <v>355586</v>
      </c>
      <c r="AA588" s="48">
        <f t="shared" ref="AA588" si="8661">AVERAGE(Z536,Z484,Z432)</f>
        <v>275219.91666666669</v>
      </c>
      <c r="AB588" s="45">
        <f t="shared" ref="AB588" si="8662">((Y588/Y536)-1)*100</f>
        <v>28.160159728030653</v>
      </c>
      <c r="AC588" s="45">
        <f t="shared" ref="AC588" si="8663">((Z588/Z536)-1)*100</f>
        <v>8.655171254747728</v>
      </c>
      <c r="AD588" s="45">
        <f t="shared" ref="AD588" si="8664">((Z588/AA588)-1)*100</f>
        <v>29.200678608833709</v>
      </c>
      <c r="AF588" s="36">
        <v>0</v>
      </c>
      <c r="AG588" s="36">
        <v>3500</v>
      </c>
      <c r="AH588" s="36">
        <v>0</v>
      </c>
      <c r="AI588" s="36">
        <v>3500</v>
      </c>
      <c r="AJ588" s="48">
        <f t="shared" ref="AJ588" si="8665">AVERAGE(AI585,AI586,AI587,AI588)</f>
        <v>6350</v>
      </c>
      <c r="AK588" s="48">
        <f t="shared" ref="AK588" si="8666">AVERAGE(AJ536,AJ484,AJ432)</f>
        <v>3833.3333333333335</v>
      </c>
      <c r="AL588" s="45">
        <f t="shared" si="8412"/>
        <v>150</v>
      </c>
      <c r="AM588" s="45">
        <f t="shared" ref="AM588" si="8667">((AJ588/AJ536)-1)*100</f>
        <v>50.741839762611285</v>
      </c>
      <c r="AN588" s="45">
        <f t="shared" ref="AN588" si="8668">((AJ588/AK588)-1)*100</f>
        <v>65.65217391304347</v>
      </c>
      <c r="AP588" s="41">
        <f t="shared" ref="AP588:AP591" si="8669">SUM(B588,L588,V588,AF588)</f>
        <v>253900</v>
      </c>
      <c r="AQ588" s="41">
        <f t="shared" ref="AQ588:AQ591" si="8670">SUM(C588,M588,W588,AG588)</f>
        <v>335686</v>
      </c>
      <c r="AR588" s="41">
        <f t="shared" ref="AR588:AR589" si="8671">SUM(D588,N588,X588,AH588)</f>
        <v>30700</v>
      </c>
      <c r="AS588" s="41">
        <f t="shared" ref="AS588:AS589" si="8672">SUM(E588,O588,Y588,AI588)</f>
        <v>620286</v>
      </c>
      <c r="AT588" s="45">
        <f t="shared" ref="AT588" si="8673">AVERAGE(AS585,AS586,AS587,AS588)</f>
        <v>574340.5</v>
      </c>
      <c r="AU588" s="48">
        <f t="shared" ref="AU588" si="8674">AVERAGE(AT536,AT484,AT432)</f>
        <v>554064.58333333337</v>
      </c>
      <c r="AV588" s="45">
        <f t="shared" ref="AV588" si="8675">((AS588/AS536)-1)*100</f>
        <v>44.6886429797716</v>
      </c>
      <c r="AW588" s="45">
        <f t="shared" ref="AW588" si="8676">((AT588/AT536)-1)*100</f>
        <v>23.565106452556762</v>
      </c>
      <c r="AX588" s="45">
        <f t="shared" ref="AX588" si="8677">((AT588/AU588)-1)*100</f>
        <v>3.6594861459441796</v>
      </c>
      <c r="AZ588" s="48">
        <f t="shared" ref="AZ588" si="8678">+E588/1000</f>
        <v>229.23599999999999</v>
      </c>
      <c r="BA588" s="36">
        <f t="shared" ref="BA588" si="8679">+O588/1000</f>
        <v>7.55</v>
      </c>
      <c r="BB588" s="36">
        <f t="shared" ref="BB588" si="8680">+Y588/1000</f>
        <v>380</v>
      </c>
      <c r="BC588" s="36">
        <f t="shared" ref="BC588" si="8681">+AI588/1000</f>
        <v>3.5</v>
      </c>
      <c r="BD588" s="36">
        <f t="shared" ref="BD588" si="8682">+AS588/1000</f>
        <v>620.28599999999994</v>
      </c>
      <c r="BE588" s="45">
        <f t="shared" si="8573"/>
        <v>965.22799999999995</v>
      </c>
      <c r="BF588" s="45">
        <f t="shared" ref="BF588" si="8683">BF587+BA588</f>
        <v>93.54</v>
      </c>
      <c r="BG588" s="45">
        <f t="shared" ref="BG588" si="8684">BG587+BB588</f>
        <v>1786.0940000000001</v>
      </c>
      <c r="BH588" s="45">
        <f t="shared" ref="BH588" si="8685">BH587+BC588</f>
        <v>30.3</v>
      </c>
      <c r="BI588" s="45">
        <f t="shared" ref="BI588" si="8686">BI587+BD588</f>
        <v>2875.1619999999998</v>
      </c>
      <c r="BJ588" s="45">
        <f t="shared" si="8575"/>
        <v>5</v>
      </c>
      <c r="BL588" s="1">
        <f t="shared" si="8644"/>
        <v>4</v>
      </c>
      <c r="BM588" s="45">
        <f t="shared" si="8645"/>
        <v>777.928</v>
      </c>
      <c r="BN588" s="41">
        <f t="shared" si="8646"/>
        <v>71.69</v>
      </c>
      <c r="BO588" s="41">
        <f t="shared" si="8647"/>
        <v>1422.3440000000001</v>
      </c>
      <c r="BP588" s="41">
        <f t="shared" si="8648"/>
        <v>25.4</v>
      </c>
      <c r="BQ588" s="41">
        <f t="shared" si="8649"/>
        <v>2297.3620000000001</v>
      </c>
    </row>
    <row r="589" spans="1:69" x14ac:dyDescent="0.25">
      <c r="A589" s="33">
        <f t="shared" si="8061"/>
        <v>41678</v>
      </c>
      <c r="B589" s="45">
        <v>18800</v>
      </c>
      <c r="C589" s="45">
        <v>226250</v>
      </c>
      <c r="D589" s="48">
        <v>5600</v>
      </c>
      <c r="E589" s="45">
        <v>250650</v>
      </c>
      <c r="F589" s="45">
        <f t="shared" ref="F589" si="8687">AVERAGE(E586,E587,E588,E589)</f>
        <v>218432</v>
      </c>
      <c r="G589" s="48">
        <f t="shared" ref="G589" si="8688">AVERAGE(F537,F485,F433)</f>
        <v>249441.5</v>
      </c>
      <c r="H589" s="45">
        <f t="shared" ref="H589" si="8689">((E589/E537)-1)*100</f>
        <v>274.46217282179992</v>
      </c>
      <c r="I589" s="45">
        <f t="shared" ref="I589" si="8690">((F589/F537)-1)*100</f>
        <v>151.91387283903629</v>
      </c>
      <c r="J589" s="45">
        <f t="shared" ref="J589" si="8691">((F589/G589)-1)*100</f>
        <v>-12.431572132143209</v>
      </c>
      <c r="L589" s="36">
        <v>0</v>
      </c>
      <c r="M589" s="36">
        <v>1750</v>
      </c>
      <c r="N589" s="48">
        <v>11200</v>
      </c>
      <c r="O589" s="36">
        <v>12950</v>
      </c>
      <c r="P589" s="48">
        <f t="shared" ref="P589" si="8692">AVERAGE(O586,O587,O588,O589)</f>
        <v>12847.5</v>
      </c>
      <c r="Q589" s="48">
        <f t="shared" ref="Q589" si="8693">AVERAGE(P537,P485,P433)</f>
        <v>34933.333333333336</v>
      </c>
      <c r="R589" s="45">
        <f t="shared" ref="R589" si="8694">((O589/O537)-1)*100</f>
        <v>-86.067778375470681</v>
      </c>
      <c r="S589" s="49">
        <f t="shared" ref="S589" si="8695">((P589/P537)-1)*100</f>
        <v>-78.895277207392198</v>
      </c>
      <c r="T589" s="45">
        <f t="shared" ref="T589" si="8696">((P589/Q589)-1)*100</f>
        <v>-63.222805343511453</v>
      </c>
      <c r="V589" s="45">
        <v>73300</v>
      </c>
      <c r="W589" s="45">
        <v>263600</v>
      </c>
      <c r="X589" s="45">
        <v>63000</v>
      </c>
      <c r="Y589" s="45">
        <v>399900</v>
      </c>
      <c r="Z589" s="48">
        <f t="shared" ref="Z589" si="8697">AVERAGE(Y586,Y587,Y588,Y589)</f>
        <v>390192</v>
      </c>
      <c r="AA589" s="48">
        <f t="shared" ref="AA589" si="8698">AVERAGE(Z537,Z485,Z433)</f>
        <v>284676.66666666669</v>
      </c>
      <c r="AB589" s="45">
        <f t="shared" ref="AB589" si="8699">((Y589/Y537)-1)*100</f>
        <v>24.759388151757822</v>
      </c>
      <c r="AC589" s="45">
        <f t="shared" ref="AC589" si="8700">((Z589/Z537)-1)*100</f>
        <v>17.050957358169928</v>
      </c>
      <c r="AD589" s="45">
        <f t="shared" ref="AD589" si="8701">((Z589/AA589)-1)*100</f>
        <v>37.06497429832676</v>
      </c>
      <c r="AF589" s="36">
        <v>0</v>
      </c>
      <c r="AG589" s="36">
        <v>0</v>
      </c>
      <c r="AH589" s="36">
        <v>1400</v>
      </c>
      <c r="AI589" s="36">
        <v>1400</v>
      </c>
      <c r="AJ589" s="48">
        <f t="shared" ref="AJ589" si="8702">AVERAGE(AI586,AI587,AI588,AI589)</f>
        <v>4725</v>
      </c>
      <c r="AK589" s="48">
        <f t="shared" ref="AK589" si="8703">AVERAGE(AJ537,AJ485,AJ433)</f>
        <v>5691.666666666667</v>
      </c>
      <c r="AL589" s="45">
        <f t="shared" ref="AL589" si="8704">((AI589/AI537)-1)*100</f>
        <v>-90.938511326860834</v>
      </c>
      <c r="AM589" s="45">
        <f t="shared" ref="AM589" si="8705">((AJ589/AJ537)-1)*100</f>
        <v>-38.134206219312603</v>
      </c>
      <c r="AN589" s="45">
        <f t="shared" ref="AN589" si="8706">((AJ589/AK589)-1)*100</f>
        <v>-16.983894582723281</v>
      </c>
      <c r="AP589" s="41">
        <f t="shared" si="8669"/>
        <v>92100</v>
      </c>
      <c r="AQ589" s="41">
        <f t="shared" si="8670"/>
        <v>491600</v>
      </c>
      <c r="AR589" s="41">
        <f t="shared" si="8671"/>
        <v>81200</v>
      </c>
      <c r="AS589" s="41">
        <f t="shared" si="8672"/>
        <v>664900</v>
      </c>
      <c r="AT589" s="45">
        <f t="shared" ref="AT589" si="8707">AVERAGE(AS586,AS587,AS588,AS589)</f>
        <v>626196.5</v>
      </c>
      <c r="AU589" s="48">
        <f t="shared" ref="AU589" si="8708">AVERAGE(AT537,AT485,AT433)</f>
        <v>574743.16666666663</v>
      </c>
      <c r="AV589" s="45">
        <f t="shared" ref="AV589" si="8709">((AS589/AS537)-1)*100</f>
        <v>34.086752051432526</v>
      </c>
      <c r="AW589" s="45">
        <f t="shared" ref="AW589" si="8710">((AT589/AT537)-1)*100</f>
        <v>28.168265282365248</v>
      </c>
      <c r="AX589" s="45">
        <f t="shared" ref="AX589" si="8711">((AT589/AU589)-1)*100</f>
        <v>8.952404537795001</v>
      </c>
      <c r="AZ589" s="48">
        <f t="shared" ref="AZ589" si="8712">+E589/1000</f>
        <v>250.65</v>
      </c>
      <c r="BA589" s="36">
        <f t="shared" ref="BA589" si="8713">+O589/1000</f>
        <v>12.95</v>
      </c>
      <c r="BB589" s="36">
        <f t="shared" ref="BB589" si="8714">+Y589/1000</f>
        <v>399.9</v>
      </c>
      <c r="BC589" s="36">
        <f t="shared" ref="BC589" si="8715">+AI589/1000</f>
        <v>1.4</v>
      </c>
      <c r="BD589" s="36">
        <f t="shared" ref="BD589" si="8716">+AS589/1000</f>
        <v>664.9</v>
      </c>
      <c r="BE589" s="45">
        <f t="shared" si="8573"/>
        <v>1215.8779999999999</v>
      </c>
      <c r="BF589" s="45">
        <f t="shared" ref="BF589" si="8717">BF588+BA589</f>
        <v>106.49000000000001</v>
      </c>
      <c r="BG589" s="45">
        <f t="shared" ref="BG589" si="8718">BG588+BB589</f>
        <v>2185.9940000000001</v>
      </c>
      <c r="BH589" s="45">
        <f t="shared" ref="BH589" si="8719">BH588+BC589</f>
        <v>31.7</v>
      </c>
      <c r="BI589" s="45">
        <f t="shared" ref="BI589" si="8720">BI588+BD589</f>
        <v>3540.0619999999999</v>
      </c>
      <c r="BJ589" s="45">
        <f t="shared" si="8575"/>
        <v>6</v>
      </c>
      <c r="BL589" s="1">
        <f t="shared" si="8644"/>
        <v>5</v>
      </c>
      <c r="BM589" s="45">
        <f t="shared" si="8645"/>
        <v>1028.578</v>
      </c>
      <c r="BN589" s="41">
        <f t="shared" si="8646"/>
        <v>84.64</v>
      </c>
      <c r="BO589" s="41">
        <f t="shared" si="8647"/>
        <v>1822.2440000000001</v>
      </c>
      <c r="BP589" s="41">
        <f t="shared" si="8648"/>
        <v>26.799999999999997</v>
      </c>
      <c r="BQ589" s="41">
        <f t="shared" si="8649"/>
        <v>2962.2620000000002</v>
      </c>
    </row>
    <row r="590" spans="1:69" x14ac:dyDescent="0.25">
      <c r="A590" s="33">
        <f t="shared" ref="A590:A844" si="8721">A589+7</f>
        <v>41685</v>
      </c>
      <c r="B590" s="45">
        <v>40500</v>
      </c>
      <c r="C590" s="45">
        <v>268150</v>
      </c>
      <c r="D590" s="48">
        <v>0</v>
      </c>
      <c r="E590" s="45">
        <v>308650</v>
      </c>
      <c r="F590" s="45">
        <f t="shared" ref="F590" si="8722">AVERAGE(E587,E588,E589,E590)</f>
        <v>252158.5</v>
      </c>
      <c r="G590" s="48">
        <f t="shared" ref="G590" si="8723">AVERAGE(F538,F486,F434)</f>
        <v>259777</v>
      </c>
      <c r="H590" s="45">
        <f t="shared" ref="H590" si="8724">((E590/E538)-1)*100</f>
        <v>125.78639356254571</v>
      </c>
      <c r="I590" s="45">
        <f t="shared" ref="I590" si="8725">((F590/F538)-1)*100</f>
        <v>184.53422702165955</v>
      </c>
      <c r="J590" s="45">
        <f t="shared" ref="J590" si="8726">((F590/G590)-1)*100</f>
        <v>-2.9327076685002895</v>
      </c>
      <c r="L590" s="36">
        <v>0</v>
      </c>
      <c r="M590" s="36">
        <v>7127</v>
      </c>
      <c r="N590" s="48">
        <v>11200</v>
      </c>
      <c r="O590" s="36">
        <v>18327</v>
      </c>
      <c r="P590" s="48">
        <f t="shared" ref="P590" si="8727">AVERAGE(O587,O588,O589,O590)</f>
        <v>13056.75</v>
      </c>
      <c r="Q590" s="48">
        <f t="shared" ref="Q590" si="8728">AVERAGE(P538,P486,P434)</f>
        <v>39004.416666666664</v>
      </c>
      <c r="R590" s="45">
        <f t="shared" ref="R590" si="8729">((O590/O538)-1)*100</f>
        <v>-82.791549295774644</v>
      </c>
      <c r="S590" s="49">
        <f t="shared" ref="S590" si="8730">((P590/P538)-1)*100</f>
        <v>-82.352762290927515</v>
      </c>
      <c r="T590" s="45">
        <f t="shared" ref="T590" si="8731">((P590/Q590)-1)*100</f>
        <v>-66.524944824624569</v>
      </c>
      <c r="V590" s="45">
        <v>87800</v>
      </c>
      <c r="W590" s="45">
        <v>100927</v>
      </c>
      <c r="X590" s="45">
        <v>51200</v>
      </c>
      <c r="Y590" s="45">
        <v>239927</v>
      </c>
      <c r="Z590" s="48">
        <f t="shared" ref="Z590" si="8732">AVERAGE(Y587,Y588,Y589,Y590)</f>
        <v>377925.5</v>
      </c>
      <c r="AA590" s="48">
        <f t="shared" ref="AA590" si="8733">AVERAGE(Z538,Z486,Z434)</f>
        <v>270677</v>
      </c>
      <c r="AB590" s="45">
        <f t="shared" ref="AB590" si="8734">((Y590/Y538)-1)*100</f>
        <v>21.452507744953131</v>
      </c>
      <c r="AC590" s="45">
        <f t="shared" ref="AC590" si="8735">((Z590/Z538)-1)*100</f>
        <v>26.342929878387665</v>
      </c>
      <c r="AD590" s="45">
        <f t="shared" ref="AD590" si="8736">((Z590/AA590)-1)*100</f>
        <v>39.622317374582991</v>
      </c>
      <c r="AF590" s="36">
        <v>0</v>
      </c>
      <c r="AG590" s="36">
        <v>0</v>
      </c>
      <c r="AH590" s="36">
        <v>1400</v>
      </c>
      <c r="AI590" s="36">
        <v>1400</v>
      </c>
      <c r="AJ590" s="48">
        <f t="shared" ref="AJ590" si="8737">AVERAGE(AI587,AI588,AI589,AI590)</f>
        <v>1575</v>
      </c>
      <c r="AK590" s="48">
        <f t="shared" ref="AK590" si="8738">AVERAGE(AJ538,AJ486,AJ434)</f>
        <v>6726.666666666667</v>
      </c>
      <c r="AL590" s="45">
        <f t="shared" ref="AL590" si="8739">((AI590/AI538)-1)*100</f>
        <v>-79.166666666666657</v>
      </c>
      <c r="AM590" s="45">
        <f t="shared" ref="AM590" si="8740">((AJ590/AJ538)-1)*100</f>
        <v>-73.271107339838764</v>
      </c>
      <c r="AN590" s="45">
        <f t="shared" ref="AN590" si="8741">((AJ590/AK590)-1)*100</f>
        <v>-76.585728444003962</v>
      </c>
      <c r="AP590" s="41">
        <f t="shared" si="8669"/>
        <v>128300</v>
      </c>
      <c r="AQ590" s="41">
        <f t="shared" si="8670"/>
        <v>376204</v>
      </c>
      <c r="AR590" s="41">
        <f t="shared" ref="AR590" si="8742">SUM(D590,N590,X590,AH590)</f>
        <v>63800</v>
      </c>
      <c r="AS590" s="41">
        <f t="shared" ref="AS590" si="8743">SUM(E590,O590,Y590,AI590)</f>
        <v>568304</v>
      </c>
      <c r="AT590" s="45">
        <f t="shared" ref="AT590" si="8744">AVERAGE(AS587,AS588,AS589,AS590)</f>
        <v>644715.75</v>
      </c>
      <c r="AU590" s="48">
        <f t="shared" ref="AU590" si="8745">AVERAGE(AT538,AT486,AT434)</f>
        <v>576185.08333333337</v>
      </c>
      <c r="AV590" s="45">
        <f t="shared" ref="AV590" si="8746">((AS590/AS538)-1)*100</f>
        <v>27.004389140675976</v>
      </c>
      <c r="AW590" s="45">
        <f t="shared" ref="AW590" si="8747">((AT590/AT538)-1)*100</f>
        <v>37.869290403220937</v>
      </c>
      <c r="AX590" s="45">
        <f t="shared" ref="AX590" si="8748">((AT590/AU590)-1)*100</f>
        <v>11.893863386779202</v>
      </c>
      <c r="AZ590" s="48">
        <f t="shared" ref="AZ590" si="8749">+E590/1000</f>
        <v>308.64999999999998</v>
      </c>
      <c r="BA590" s="36">
        <f t="shared" ref="BA590" si="8750">+O590/1000</f>
        <v>18.327000000000002</v>
      </c>
      <c r="BB590" s="36">
        <f t="shared" ref="BB590" si="8751">+Y590/1000</f>
        <v>239.92699999999999</v>
      </c>
      <c r="BC590" s="36">
        <f t="shared" ref="BC590" si="8752">+AI590/1000</f>
        <v>1.4</v>
      </c>
      <c r="BD590" s="36">
        <f t="shared" ref="BD590" si="8753">+AS590/1000</f>
        <v>568.30399999999997</v>
      </c>
      <c r="BE590" s="45">
        <f t="shared" si="8573"/>
        <v>1524.5279999999998</v>
      </c>
      <c r="BF590" s="45">
        <f t="shared" ref="BF590" si="8754">BF589+BA590</f>
        <v>124.81700000000001</v>
      </c>
      <c r="BG590" s="45">
        <f t="shared" ref="BG590" si="8755">BG589+BB590</f>
        <v>2425.9210000000003</v>
      </c>
      <c r="BH590" s="45">
        <f t="shared" ref="BH590" si="8756">BH589+BC590</f>
        <v>33.1</v>
      </c>
      <c r="BI590" s="45">
        <f t="shared" ref="BI590" si="8757">BI589+BD590</f>
        <v>4108.366</v>
      </c>
      <c r="BJ590" s="45">
        <f t="shared" si="8575"/>
        <v>7</v>
      </c>
      <c r="BL590" s="1">
        <f t="shared" si="8644"/>
        <v>6</v>
      </c>
      <c r="BM590" s="45">
        <f t="shared" si="8645"/>
        <v>1337.2280000000001</v>
      </c>
      <c r="BN590" s="41">
        <f t="shared" si="8646"/>
        <v>102.967</v>
      </c>
      <c r="BO590" s="41">
        <f t="shared" si="8647"/>
        <v>2062.1710000000003</v>
      </c>
      <c r="BP590" s="41">
        <f t="shared" si="8648"/>
        <v>28.199999999999996</v>
      </c>
      <c r="BQ590" s="41">
        <f t="shared" si="8649"/>
        <v>3530.5660000000003</v>
      </c>
    </row>
    <row r="591" spans="1:69" x14ac:dyDescent="0.25">
      <c r="A591" s="33">
        <f t="shared" si="8721"/>
        <v>41692</v>
      </c>
      <c r="B591" s="45">
        <v>65772</v>
      </c>
      <c r="C591" s="45">
        <v>231950</v>
      </c>
      <c r="D591" s="48">
        <v>2800</v>
      </c>
      <c r="E591" s="45">
        <v>300522</v>
      </c>
      <c r="F591" s="45">
        <f t="shared" ref="F591" si="8758">AVERAGE(E588,E589,E590,E591)</f>
        <v>272264.5</v>
      </c>
      <c r="G591" s="48">
        <f t="shared" ref="G591" si="8759">AVERAGE(F539,F487,F435)</f>
        <v>259518.41666666666</v>
      </c>
      <c r="H591" s="45">
        <f t="shared" ref="H591" si="8760">((E591/E539)-1)*100</f>
        <v>168.29686370088649</v>
      </c>
      <c r="I591" s="45">
        <f t="shared" ref="I591" si="8761">((F591/F539)-1)*100</f>
        <v>167.9788482690571</v>
      </c>
      <c r="J591" s="45">
        <f t="shared" ref="J591" si="8762">((F591/G591)-1)*100</f>
        <v>4.911436921143375</v>
      </c>
      <c r="L591" s="36">
        <v>0</v>
      </c>
      <c r="M591" s="36">
        <v>5150</v>
      </c>
      <c r="N591" s="48">
        <v>12600</v>
      </c>
      <c r="O591" s="36">
        <v>17750</v>
      </c>
      <c r="P591" s="48">
        <f t="shared" ref="P591" si="8763">AVERAGE(O588,O589,O590,O591)</f>
        <v>14144.25</v>
      </c>
      <c r="Q591" s="48">
        <f t="shared" ref="Q591" si="8764">AVERAGE(P539,P487,P435)</f>
        <v>44511.083333333336</v>
      </c>
      <c r="R591" s="45">
        <f t="shared" ref="R591" si="8765">((O591/O539)-1)*100</f>
        <v>-85.372888339513793</v>
      </c>
      <c r="S591" s="49">
        <f t="shared" ref="S591" si="8766">((P591/P539)-1)*100</f>
        <v>-84.321186088402385</v>
      </c>
      <c r="T591" s="45">
        <f t="shared" ref="T591" si="8767">((P591/Q591)-1)*100</f>
        <v>-68.223083014904532</v>
      </c>
      <c r="V591" s="45">
        <v>56000</v>
      </c>
      <c r="W591" s="45">
        <v>64400</v>
      </c>
      <c r="X591" s="45">
        <v>28000</v>
      </c>
      <c r="Y591" s="45">
        <v>148400</v>
      </c>
      <c r="Z591" s="48">
        <f t="shared" ref="Z591" si="8768">AVERAGE(Y588,Y589,Y590,Y591)</f>
        <v>292056.75</v>
      </c>
      <c r="AA591" s="48">
        <f t="shared" ref="AA591" si="8769">AVERAGE(Z539,Z487,Z435)</f>
        <v>249273.41666666666</v>
      </c>
      <c r="AB591" s="45">
        <f t="shared" ref="AB591" si="8770">((Y591/Y539)-1)*100</f>
        <v>-19.726507562152452</v>
      </c>
      <c r="AC591" s="45">
        <f t="shared" ref="AC591" si="8771">((Z591/Z539)-1)*100</f>
        <v>16.886169189870092</v>
      </c>
      <c r="AD591" s="45">
        <f t="shared" ref="AD591" si="8772">((Z591/AA591)-1)*100</f>
        <v>17.163215358236151</v>
      </c>
      <c r="AF591" s="36">
        <v>0</v>
      </c>
      <c r="AG591" s="36">
        <v>0</v>
      </c>
      <c r="AH591" s="36">
        <v>1400</v>
      </c>
      <c r="AI591" s="36">
        <v>1400</v>
      </c>
      <c r="AJ591" s="48">
        <f t="shared" ref="AJ591" si="8773">AVERAGE(AI588,AI589,AI590,AI591)</f>
        <v>1925</v>
      </c>
      <c r="AK591" s="48">
        <f t="shared" ref="AK591" si="8774">AVERAGE(AJ539,AJ487,AJ435)</f>
        <v>7176.666666666667</v>
      </c>
      <c r="AL591" s="45">
        <f t="shared" ref="AL591" si="8775">((AI591/AI539)-1)*100</f>
        <v>-59.420289855072461</v>
      </c>
      <c r="AM591" s="45">
        <f t="shared" ref="AM591" si="8776">((AJ591/AJ539)-1)*100</f>
        <v>-71.502590673575128</v>
      </c>
      <c r="AN591" s="45">
        <f t="shared" ref="AN591" si="8777">((AJ591/AK591)-1)*100</f>
        <v>-73.176962378077107</v>
      </c>
      <c r="AP591" s="41">
        <f t="shared" si="8669"/>
        <v>121772</v>
      </c>
      <c r="AQ591" s="41">
        <f t="shared" si="8670"/>
        <v>301500</v>
      </c>
      <c r="AR591" s="41">
        <f t="shared" ref="AR591" si="8778">SUM(D591,N591,X591,AH591)</f>
        <v>44800</v>
      </c>
      <c r="AS591" s="41">
        <f t="shared" ref="AS591" si="8779">SUM(E591,O591,Y591,AI591)</f>
        <v>468072</v>
      </c>
      <c r="AT591" s="45">
        <f t="shared" ref="AT591" si="8780">AVERAGE(AS588,AS589,AS590,AS591)</f>
        <v>580390.5</v>
      </c>
      <c r="AU591" s="48">
        <f t="shared" ref="AU591" si="8781">AVERAGE(AT539,AT487,AT435)</f>
        <v>560479.58333333337</v>
      </c>
      <c r="AV591" s="45">
        <f t="shared" ref="AV591" si="8782">((AS591/AS539)-1)*100</f>
        <v>11.001970693347317</v>
      </c>
      <c r="AW591" s="45">
        <f t="shared" ref="AW591" si="8783">((AT591/AT539)-1)*100</f>
        <v>29.426935247563168</v>
      </c>
      <c r="AX591" s="45">
        <f t="shared" ref="AX591" si="8784">((AT591/AU591)-1)*100</f>
        <v>3.552478494979372</v>
      </c>
      <c r="AZ591" s="48">
        <f t="shared" ref="AZ591" si="8785">+E591/1000</f>
        <v>300.52199999999999</v>
      </c>
      <c r="BA591" s="36">
        <f t="shared" ref="BA591" si="8786">+O591/1000</f>
        <v>17.75</v>
      </c>
      <c r="BB591" s="36">
        <f t="shared" ref="BB591" si="8787">+Y591/1000</f>
        <v>148.4</v>
      </c>
      <c r="BC591" s="36">
        <f t="shared" ref="BC591" si="8788">+AI591/1000</f>
        <v>1.4</v>
      </c>
      <c r="BD591" s="36">
        <f t="shared" ref="BD591" si="8789">+AS591/1000</f>
        <v>468.072</v>
      </c>
      <c r="BE591" s="45">
        <f t="shared" ref="BE591" si="8790">BE590+AZ591</f>
        <v>1825.0499999999997</v>
      </c>
      <c r="BF591" s="45">
        <f t="shared" ref="BF591" si="8791">BF590+BA591</f>
        <v>142.56700000000001</v>
      </c>
      <c r="BG591" s="45">
        <f t="shared" ref="BG591" si="8792">BG590+BB591</f>
        <v>2574.3210000000004</v>
      </c>
      <c r="BH591" s="45">
        <f t="shared" ref="BH591" si="8793">BH590+BC591</f>
        <v>34.5</v>
      </c>
      <c r="BI591" s="45">
        <f t="shared" ref="BI591" si="8794">BI590+BD591</f>
        <v>4576.4380000000001</v>
      </c>
      <c r="BJ591" s="45">
        <f t="shared" ref="BJ591:BJ614" si="8795">BJ590+1</f>
        <v>8</v>
      </c>
      <c r="BL591" s="1">
        <f t="shared" si="8644"/>
        <v>7</v>
      </c>
      <c r="BM591" s="45">
        <f t="shared" si="8645"/>
        <v>1637.75</v>
      </c>
      <c r="BN591" s="41">
        <f t="shared" si="8646"/>
        <v>120.717</v>
      </c>
      <c r="BO591" s="41">
        <f t="shared" si="8647"/>
        <v>2210.5710000000004</v>
      </c>
      <c r="BP591" s="41">
        <f t="shared" si="8648"/>
        <v>29.599999999999994</v>
      </c>
      <c r="BQ591" s="41">
        <f t="shared" si="8649"/>
        <v>3998.6380000000004</v>
      </c>
    </row>
    <row r="592" spans="1:69" x14ac:dyDescent="0.25">
      <c r="A592" s="33">
        <f t="shared" si="8721"/>
        <v>41699</v>
      </c>
      <c r="B592" s="45">
        <v>97316</v>
      </c>
      <c r="C592" s="45">
        <v>232650</v>
      </c>
      <c r="D592" s="48">
        <v>2800</v>
      </c>
      <c r="E592" s="45">
        <v>332766</v>
      </c>
      <c r="F592" s="45">
        <f t="shared" ref="F592" si="8796">AVERAGE(E589,E590,E591,E592)</f>
        <v>298147</v>
      </c>
      <c r="G592" s="48">
        <f t="shared" ref="G592" si="8797">AVERAGE(F540,F488,F436)</f>
        <v>252070.58333333334</v>
      </c>
      <c r="H592" s="45">
        <f t="shared" ref="H592" si="8798">((E592/E540)-1)*100</f>
        <v>167.92753623188409</v>
      </c>
      <c r="I592" s="45">
        <f t="shared" ref="I592" si="8799">((F592/F540)-1)*100</f>
        <v>171.13700900540417</v>
      </c>
      <c r="J592" s="45">
        <f t="shared" ref="J592" si="8800">((F592/G592)-1)*100</f>
        <v>18.27917246723554</v>
      </c>
      <c r="L592" s="36">
        <v>1500</v>
      </c>
      <c r="M592" s="36">
        <v>12200</v>
      </c>
      <c r="N592" s="48">
        <v>23800</v>
      </c>
      <c r="O592" s="36">
        <v>37500</v>
      </c>
      <c r="P592" s="48">
        <f t="shared" ref="P592" si="8801">AVERAGE(O589,O590,O591,O592)</f>
        <v>21631.75</v>
      </c>
      <c r="Q592" s="48">
        <f t="shared" ref="Q592" si="8802">AVERAGE(P540,P488,P436)</f>
        <v>52506.916666666664</v>
      </c>
      <c r="R592" s="45">
        <f t="shared" ref="R592" si="8803">((O592/O540)-1)*100</f>
        <v>-67.134092900964063</v>
      </c>
      <c r="S592" s="49">
        <f t="shared" ref="S592" si="8804">((P592/P540)-1)*100</f>
        <v>-80.104161876293404</v>
      </c>
      <c r="T592" s="45">
        <f t="shared" ref="T592" si="8805">((P592/Q592)-1)*100</f>
        <v>-58.802094327255297</v>
      </c>
      <c r="V592" s="45">
        <v>98390</v>
      </c>
      <c r="W592" s="45">
        <v>134208</v>
      </c>
      <c r="X592" s="45">
        <v>32200</v>
      </c>
      <c r="Y592" s="45">
        <v>264798</v>
      </c>
      <c r="Z592" s="48">
        <f t="shared" ref="Z592" si="8806">AVERAGE(Y589,Y590,Y591,Y592)</f>
        <v>263256.25</v>
      </c>
      <c r="AA592" s="48">
        <f t="shared" ref="AA592" si="8807">AVERAGE(Z540,Z488,Z436)</f>
        <v>220247.08333333334</v>
      </c>
      <c r="AB592" s="45">
        <f t="shared" ref="AB592" si="8808">((Y592/Y540)-1)*100</f>
        <v>166.16074300418143</v>
      </c>
      <c r="AC592" s="45">
        <f t="shared" ref="AC592" si="8809">((Z592/Z540)-1)*100</f>
        <v>31.227716430242225</v>
      </c>
      <c r="AD592" s="45">
        <f t="shared" ref="AD592" si="8810">((Z592/AA592)-1)*100</f>
        <v>19.527689545642858</v>
      </c>
      <c r="AF592" s="36">
        <v>0</v>
      </c>
      <c r="AG592" s="36">
        <v>1750</v>
      </c>
      <c r="AH592" s="36">
        <v>2800</v>
      </c>
      <c r="AI592" s="36">
        <v>4550</v>
      </c>
      <c r="AJ592" s="48">
        <f t="shared" ref="AJ592" si="8811">AVERAGE(AI589,AI590,AI591,AI592)</f>
        <v>2187.5</v>
      </c>
      <c r="AK592" s="48">
        <f t="shared" ref="AK592" si="8812">AVERAGE(AJ540,AJ488,AJ436)</f>
        <v>7522.5</v>
      </c>
      <c r="AL592" s="45"/>
      <c r="AM592" s="45">
        <f t="shared" ref="AM592" si="8813">((AJ592/AJ540)-1)*100</f>
        <v>-65.846994535519116</v>
      </c>
      <c r="AN592" s="45">
        <f t="shared" ref="AN592" si="8814">((AJ592/AK592)-1)*100</f>
        <v>-70.920571618477908</v>
      </c>
      <c r="AP592" s="41">
        <f t="shared" ref="AP592:AP595" si="8815">SUM(B592,L592,V592,AF592)</f>
        <v>197206</v>
      </c>
      <c r="AQ592" s="41">
        <f t="shared" ref="AQ592:AQ595" si="8816">SUM(C592,M592,W592,AG592)</f>
        <v>380808</v>
      </c>
      <c r="AR592" s="41">
        <f t="shared" ref="AR592:AR593" si="8817">SUM(D592,N592,X592,AH592)</f>
        <v>61600</v>
      </c>
      <c r="AS592" s="41">
        <f t="shared" ref="AS592:AS593" si="8818">SUM(E592,O592,Y592,AI592)</f>
        <v>639614</v>
      </c>
      <c r="AT592" s="45">
        <f t="shared" ref="AT592" si="8819">AVERAGE(AS589,AS590,AS591,AS592)</f>
        <v>585222.5</v>
      </c>
      <c r="AU592" s="48">
        <f t="shared" ref="AU592" si="8820">AVERAGE(AT540,AT488,AT436)</f>
        <v>532347.08333333337</v>
      </c>
      <c r="AV592" s="45">
        <f t="shared" ref="AV592" si="8821">((AS592/AS540)-1)*100</f>
        <v>89.353677454498097</v>
      </c>
      <c r="AW592" s="45">
        <f t="shared" ref="AW592" si="8822">((AT592/AT540)-1)*100</f>
        <v>37.472339805779619</v>
      </c>
      <c r="AX592" s="45">
        <f t="shared" ref="AX592" si="8823">((AT592/AU592)-1)*100</f>
        <v>9.9325080050374215</v>
      </c>
      <c r="AZ592" s="48">
        <f t="shared" ref="AZ592" si="8824">+E592/1000</f>
        <v>332.76600000000002</v>
      </c>
      <c r="BA592" s="36">
        <f t="shared" ref="BA592" si="8825">+O592/1000</f>
        <v>37.5</v>
      </c>
      <c r="BB592" s="36">
        <f t="shared" ref="BB592" si="8826">+Y592/1000</f>
        <v>264.798</v>
      </c>
      <c r="BC592" s="36">
        <f t="shared" ref="BC592" si="8827">+AI592/1000</f>
        <v>4.55</v>
      </c>
      <c r="BD592" s="36">
        <f t="shared" ref="BD592" si="8828">+AS592/1000</f>
        <v>639.61400000000003</v>
      </c>
      <c r="BE592" s="45">
        <f t="shared" ref="BE592" si="8829">BE591+AZ592</f>
        <v>2157.8159999999998</v>
      </c>
      <c r="BF592" s="45">
        <f t="shared" ref="BF592" si="8830">BF591+BA592</f>
        <v>180.06700000000001</v>
      </c>
      <c r="BG592" s="45">
        <f t="shared" ref="BG592" si="8831">BG591+BB592</f>
        <v>2839.1190000000006</v>
      </c>
      <c r="BH592" s="45">
        <f t="shared" ref="BH592" si="8832">BH591+BC592</f>
        <v>39.049999999999997</v>
      </c>
      <c r="BI592" s="45">
        <f t="shared" ref="BI592" si="8833">BI591+BD592</f>
        <v>5216.0519999999997</v>
      </c>
      <c r="BJ592" s="45">
        <f t="shared" si="8795"/>
        <v>9</v>
      </c>
      <c r="BL592" s="1">
        <f t="shared" si="8644"/>
        <v>8</v>
      </c>
      <c r="BM592" s="45">
        <f t="shared" si="8645"/>
        <v>1970.5160000000001</v>
      </c>
      <c r="BN592" s="41">
        <f t="shared" si="8646"/>
        <v>158.21699999999998</v>
      </c>
      <c r="BO592" s="41">
        <f t="shared" si="8647"/>
        <v>2475.3690000000006</v>
      </c>
      <c r="BP592" s="41">
        <f t="shared" si="8648"/>
        <v>34.149999999999991</v>
      </c>
      <c r="BQ592" s="41">
        <f t="shared" si="8649"/>
        <v>4638.2520000000004</v>
      </c>
    </row>
    <row r="593" spans="1:69" x14ac:dyDescent="0.25">
      <c r="A593" s="33">
        <f t="shared" si="8721"/>
        <v>41706</v>
      </c>
      <c r="B593" s="45">
        <v>105291</v>
      </c>
      <c r="C593" s="45">
        <v>217350</v>
      </c>
      <c r="D593" s="48">
        <v>7000</v>
      </c>
      <c r="E593" s="45">
        <v>329641</v>
      </c>
      <c r="F593" s="45">
        <f t="shared" ref="F593" si="8834">AVERAGE(E590,E591,E592,E593)</f>
        <v>317894.75</v>
      </c>
      <c r="G593" s="48">
        <f t="shared" ref="G593" si="8835">AVERAGE(F541,F489,F437)</f>
        <v>262201.41666666669</v>
      </c>
      <c r="H593" s="45">
        <f t="shared" ref="H593" si="8836">((E593/E541)-1)*100</f>
        <v>51.139364706745404</v>
      </c>
      <c r="I593" s="45">
        <f t="shared" ref="I593" si="8837">((F593/F541)-1)*100</f>
        <v>115.15173049753389</v>
      </c>
      <c r="J593" s="45">
        <f t="shared" ref="J593" si="8838">((F593/G593)-1)*100</f>
        <v>21.240668353876792</v>
      </c>
      <c r="L593" s="36">
        <v>0</v>
      </c>
      <c r="M593" s="36">
        <v>7150</v>
      </c>
      <c r="N593" s="48">
        <v>21000</v>
      </c>
      <c r="O593" s="36">
        <v>28150</v>
      </c>
      <c r="P593" s="48">
        <f t="shared" ref="P593" si="8839">AVERAGE(O590,O591,O592,O593)</f>
        <v>25431.75</v>
      </c>
      <c r="Q593" s="48">
        <f t="shared" ref="Q593" si="8840">AVERAGE(P541,P489,P437)</f>
        <v>59979.25</v>
      </c>
      <c r="R593" s="45">
        <f t="shared" ref="R593" si="8841">((O593/O541)-1)*100</f>
        <v>-82.250945775535939</v>
      </c>
      <c r="S593" s="49">
        <f t="shared" ref="S593" si="8842">((P593/P541)-1)*100</f>
        <v>-79.676955349115971</v>
      </c>
      <c r="T593" s="45">
        <f t="shared" ref="T593" si="8843">((P593/Q593)-1)*100</f>
        <v>-57.599086350696282</v>
      </c>
      <c r="V593" s="45">
        <v>87348</v>
      </c>
      <c r="W593" s="45">
        <v>53300</v>
      </c>
      <c r="X593" s="45">
        <v>23800</v>
      </c>
      <c r="Y593" s="45">
        <v>164448</v>
      </c>
      <c r="Z593" s="48">
        <f t="shared" ref="Z593" si="8844">AVERAGE(Y590,Y591,Y592,Y593)</f>
        <v>204393.25</v>
      </c>
      <c r="AA593" s="48">
        <f t="shared" ref="AA593" si="8845">AVERAGE(Z541,Z489,Z437)</f>
        <v>197148.75</v>
      </c>
      <c r="AB593" s="45">
        <f t="shared" ref="AB593" si="8846">((Y593/Y541)-1)*100</f>
        <v>-8.6963039459000306</v>
      </c>
      <c r="AC593" s="45">
        <f t="shared" ref="AC593" si="8847">((Z593/Z541)-1)*100</f>
        <v>23.497654886973862</v>
      </c>
      <c r="AD593" s="45">
        <f t="shared" ref="AD593" si="8848">((Z593/AA593)-1)*100</f>
        <v>3.6746365371324918</v>
      </c>
      <c r="AF593" s="36">
        <v>0</v>
      </c>
      <c r="AG593" s="36">
        <v>0</v>
      </c>
      <c r="AH593" s="36">
        <v>0</v>
      </c>
      <c r="AI593" s="36">
        <v>0</v>
      </c>
      <c r="AJ593" s="48">
        <f t="shared" ref="AJ593" si="8849">AVERAGE(AI590,AI591,AI592,AI593)</f>
        <v>1837.5</v>
      </c>
      <c r="AK593" s="48">
        <f t="shared" ref="AK593" si="8850">AVERAGE(AJ541,AJ489,AJ437)</f>
        <v>7485</v>
      </c>
      <c r="AL593" s="45">
        <f t="shared" ref="AL593" si="8851">((AI593/AI541)-1)*100</f>
        <v>-100</v>
      </c>
      <c r="AM593" s="45">
        <f t="shared" ref="AM593" si="8852">((AJ593/AJ541)-1)*100</f>
        <v>-46.232626188734457</v>
      </c>
      <c r="AN593" s="45">
        <f t="shared" ref="AN593" si="8853">((AJ593/AK593)-1)*100</f>
        <v>-75.450901803607223</v>
      </c>
      <c r="AP593" s="41">
        <f t="shared" si="8815"/>
        <v>192639</v>
      </c>
      <c r="AQ593" s="41">
        <f t="shared" si="8816"/>
        <v>277800</v>
      </c>
      <c r="AR593" s="41">
        <f t="shared" si="8817"/>
        <v>51800</v>
      </c>
      <c r="AS593" s="41">
        <f t="shared" si="8818"/>
        <v>522239</v>
      </c>
      <c r="AT593" s="45">
        <f t="shared" ref="AT593" si="8854">AVERAGE(AS590,AS591,AS592,AS593)</f>
        <v>549557.25</v>
      </c>
      <c r="AU593" s="48">
        <f t="shared" ref="AU593" si="8855">AVERAGE(AT541,AT489,AT437)</f>
        <v>526814.41666666663</v>
      </c>
      <c r="AV593" s="45">
        <f t="shared" ref="AV593" si="8856">((AS593/AS541)-1)*100</f>
        <v>-6.7954632661984764</v>
      </c>
      <c r="AW593" s="45">
        <f t="shared" ref="AW593" si="8857">((AT593/AT541)-1)*100</f>
        <v>24.386985429339369</v>
      </c>
      <c r="AX593" s="45">
        <f t="shared" ref="AX593" si="8858">((AT593/AU593)-1)*100</f>
        <v>4.3170483976568086</v>
      </c>
      <c r="AZ593" s="48">
        <f t="shared" ref="AZ593" si="8859">+E593/1000</f>
        <v>329.64100000000002</v>
      </c>
      <c r="BA593" s="36">
        <f t="shared" ref="BA593" si="8860">+O593/1000</f>
        <v>28.15</v>
      </c>
      <c r="BB593" s="36">
        <f t="shared" ref="BB593" si="8861">+Y593/1000</f>
        <v>164.44800000000001</v>
      </c>
      <c r="BC593" s="36">
        <f t="shared" ref="BC593" si="8862">+AI593/1000</f>
        <v>0</v>
      </c>
      <c r="BD593" s="36">
        <f t="shared" ref="BD593" si="8863">+AS593/1000</f>
        <v>522.23900000000003</v>
      </c>
      <c r="BE593" s="45">
        <f t="shared" ref="BE593" si="8864">BE592+AZ593</f>
        <v>2487.4569999999999</v>
      </c>
      <c r="BF593" s="45">
        <f t="shared" ref="BF593" si="8865">BF592+BA593</f>
        <v>208.21700000000001</v>
      </c>
      <c r="BG593" s="45">
        <f t="shared" ref="BG593" si="8866">BG592+BB593</f>
        <v>3003.5670000000005</v>
      </c>
      <c r="BH593" s="45">
        <f t="shared" ref="BH593" si="8867">BH592+BC593</f>
        <v>39.049999999999997</v>
      </c>
      <c r="BI593" s="45">
        <f t="shared" ref="BI593" si="8868">BI592+BD593</f>
        <v>5738.2909999999993</v>
      </c>
      <c r="BJ593" s="45">
        <f t="shared" si="8795"/>
        <v>10</v>
      </c>
      <c r="BL593" s="1">
        <f t="shared" si="8644"/>
        <v>9</v>
      </c>
      <c r="BM593" s="45">
        <f t="shared" si="8645"/>
        <v>2300.1570000000002</v>
      </c>
      <c r="BN593" s="41">
        <f t="shared" si="8646"/>
        <v>186.36699999999999</v>
      </c>
      <c r="BO593" s="41">
        <f t="shared" si="8647"/>
        <v>2639.8170000000005</v>
      </c>
      <c r="BP593" s="41">
        <f t="shared" si="8648"/>
        <v>34.149999999999991</v>
      </c>
      <c r="BQ593" s="41">
        <f t="shared" si="8649"/>
        <v>5160.491</v>
      </c>
    </row>
    <row r="594" spans="1:69" x14ac:dyDescent="0.25">
      <c r="A594" s="33">
        <f t="shared" si="8721"/>
        <v>41713</v>
      </c>
      <c r="B594" s="45">
        <v>261200</v>
      </c>
      <c r="C594" s="45">
        <v>271036</v>
      </c>
      <c r="D594" s="48">
        <v>2800</v>
      </c>
      <c r="E594" s="45">
        <v>535036</v>
      </c>
      <c r="F594" s="45">
        <f t="shared" ref="F594" si="8869">AVERAGE(E591,E592,E593,E594)</f>
        <v>374491.25</v>
      </c>
      <c r="G594" s="48">
        <f t="shared" ref="G594" si="8870">AVERAGE(F542,F490,F438)</f>
        <v>250942.5</v>
      </c>
      <c r="H594" s="45">
        <f t="shared" ref="H594" si="8871">((E594/E542)-1)*100</f>
        <v>209.84786624738675</v>
      </c>
      <c r="I594" s="45">
        <f t="shared" ref="I594" si="8872">((F594/F542)-1)*100</f>
        <v>138.91293668818741</v>
      </c>
      <c r="J594" s="45">
        <f t="shared" ref="J594" si="8873">((F594/G594)-1)*100</f>
        <v>49.233888241330192</v>
      </c>
      <c r="L594" s="36">
        <v>0</v>
      </c>
      <c r="M594" s="36">
        <v>10300</v>
      </c>
      <c r="N594" s="48">
        <v>36400</v>
      </c>
      <c r="O594" s="36">
        <v>46700</v>
      </c>
      <c r="P594" s="48">
        <f t="shared" ref="P594" si="8874">AVERAGE(O591,O592,O593,O594)</f>
        <v>32525</v>
      </c>
      <c r="Q594" s="48">
        <f t="shared" ref="Q594" si="8875">AVERAGE(P542,P490,P438)</f>
        <v>60453.833333333336</v>
      </c>
      <c r="R594" s="45">
        <f t="shared" ref="R594" si="8876">((O594/O542)-1)*100</f>
        <v>-59.671848013816927</v>
      </c>
      <c r="S594" s="49">
        <f t="shared" ref="S594" si="8877">((P594/P542)-1)*100</f>
        <v>-74.482690987545368</v>
      </c>
      <c r="T594" s="45">
        <f t="shared" ref="T594" si="8878">((P594/Q594)-1)*100</f>
        <v>-46.198614369642954</v>
      </c>
      <c r="V594" s="45">
        <v>69348</v>
      </c>
      <c r="W594" s="45">
        <v>89140</v>
      </c>
      <c r="X594" s="45">
        <v>15400</v>
      </c>
      <c r="Y594" s="45">
        <v>173888</v>
      </c>
      <c r="Z594" s="48">
        <f t="shared" ref="Z594" si="8879">AVERAGE(Y591,Y592,Y593,Y594)</f>
        <v>187883.5</v>
      </c>
      <c r="AA594" s="48">
        <f t="shared" ref="AA594" si="8880">AVERAGE(Z542,Z490,Z438)</f>
        <v>176523.41666666666</v>
      </c>
      <c r="AB594" s="45">
        <f t="shared" ref="AB594" si="8881">((Y594/Y542)-1)*100</f>
        <v>13.950196592398424</v>
      </c>
      <c r="AC594" s="45">
        <f t="shared" ref="AC594" si="8882">((Z594/Z542)-1)*100</f>
        <v>21.79131277478783</v>
      </c>
      <c r="AD594" s="45">
        <f t="shared" ref="AD594" si="8883">((Z594/AA594)-1)*100</f>
        <v>6.4354540308863672</v>
      </c>
      <c r="AF594" s="36">
        <v>0</v>
      </c>
      <c r="AG594" s="36">
        <v>0</v>
      </c>
      <c r="AH594" s="36">
        <v>1400</v>
      </c>
      <c r="AI594" s="36">
        <v>1400</v>
      </c>
      <c r="AJ594" s="48">
        <f t="shared" ref="AJ594" si="8884">AVERAGE(AI591,AI592,AI593,AI594)</f>
        <v>1837.5</v>
      </c>
      <c r="AK594" s="48">
        <f t="shared" ref="AK594" si="8885">AVERAGE(AJ542,AJ490,AJ438)</f>
        <v>6329.166666666667</v>
      </c>
      <c r="AL594" s="45">
        <f t="shared" ref="AL594" si="8886">((AI594/AI542)-1)*100</f>
        <v>-19.999999999999996</v>
      </c>
      <c r="AM594" s="45">
        <f t="shared" ref="AM594" si="8887">((AJ594/AJ542)-1)*100</f>
        <v>-15.517241379310342</v>
      </c>
      <c r="AN594" s="45">
        <f t="shared" ref="AN594" si="8888">((AJ594/AK594)-1)*100</f>
        <v>-70.967741935483872</v>
      </c>
      <c r="AP594" s="41">
        <f t="shared" si="8815"/>
        <v>330548</v>
      </c>
      <c r="AQ594" s="41">
        <f t="shared" si="8816"/>
        <v>370476</v>
      </c>
      <c r="AR594" s="41">
        <f t="shared" ref="AR594:AR595" si="8889">SUM(D594,N594,X594,AH594)</f>
        <v>56000</v>
      </c>
      <c r="AS594" s="41">
        <f t="shared" ref="AS594:AS595" si="8890">SUM(E594,O594,Y594,AI594)</f>
        <v>757024</v>
      </c>
      <c r="AT594" s="45">
        <f t="shared" ref="AT594" si="8891">AVERAGE(AS591,AS592,AS593,AS594)</f>
        <v>596737.25</v>
      </c>
      <c r="AU594" s="48">
        <f t="shared" ref="AU594" si="8892">AVERAGE(AT542,AT490,AT438)</f>
        <v>494248.91666666669</v>
      </c>
      <c r="AV594" s="45">
        <f t="shared" ref="AV594" si="8893">((AS594/AS542)-1)*100</f>
        <v>70.952539027656385</v>
      </c>
      <c r="AW594" s="45">
        <f t="shared" ref="AW594" si="8894">((AT594/AT542)-1)*100</f>
        <v>35.421355501985971</v>
      </c>
      <c r="AX594" s="45">
        <f t="shared" ref="AX594" si="8895">((AT594/AU594)-1)*100</f>
        <v>20.736177637887245</v>
      </c>
      <c r="AZ594" s="48">
        <f t="shared" ref="AZ594" si="8896">+E594/1000</f>
        <v>535.03599999999994</v>
      </c>
      <c r="BA594" s="36">
        <f t="shared" ref="BA594" si="8897">+O594/1000</f>
        <v>46.7</v>
      </c>
      <c r="BB594" s="36">
        <f t="shared" ref="BB594" si="8898">+Y594/1000</f>
        <v>173.88800000000001</v>
      </c>
      <c r="BC594" s="36">
        <f t="shared" ref="BC594" si="8899">+AI594/1000</f>
        <v>1.4</v>
      </c>
      <c r="BD594" s="36">
        <f t="shared" ref="BD594" si="8900">+AS594/1000</f>
        <v>757.024</v>
      </c>
      <c r="BE594" s="45">
        <f t="shared" ref="BE594" si="8901">BE593+AZ594</f>
        <v>3022.4929999999999</v>
      </c>
      <c r="BF594" s="45">
        <f t="shared" ref="BF594" si="8902">BF593+BA594</f>
        <v>254.91700000000003</v>
      </c>
      <c r="BG594" s="45">
        <f t="shared" ref="BG594" si="8903">BG593+BB594</f>
        <v>3177.4550000000004</v>
      </c>
      <c r="BH594" s="45">
        <f t="shared" ref="BH594" si="8904">BH593+BC594</f>
        <v>40.449999999999996</v>
      </c>
      <c r="BI594" s="45">
        <f t="shared" ref="BI594" si="8905">BI593+BD594</f>
        <v>6495.3149999999996</v>
      </c>
      <c r="BJ594" s="45">
        <f t="shared" si="8795"/>
        <v>11</v>
      </c>
      <c r="BL594" s="1">
        <f t="shared" si="8644"/>
        <v>10</v>
      </c>
      <c r="BM594" s="45">
        <f t="shared" si="8645"/>
        <v>2835.1930000000002</v>
      </c>
      <c r="BN594" s="41">
        <f t="shared" si="8646"/>
        <v>233.06700000000001</v>
      </c>
      <c r="BO594" s="41">
        <f t="shared" si="8647"/>
        <v>2813.7050000000004</v>
      </c>
      <c r="BP594" s="41">
        <f t="shared" si="8648"/>
        <v>35.54999999999999</v>
      </c>
      <c r="BQ594" s="41">
        <f t="shared" si="8649"/>
        <v>5917.5150000000003</v>
      </c>
    </row>
    <row r="595" spans="1:69" x14ac:dyDescent="0.25">
      <c r="A595" s="33">
        <f t="shared" si="8721"/>
        <v>41720</v>
      </c>
      <c r="B595" s="45">
        <v>166200</v>
      </c>
      <c r="C595" s="45">
        <v>299300</v>
      </c>
      <c r="D595" s="48">
        <v>15400</v>
      </c>
      <c r="E595" s="45">
        <v>480900</v>
      </c>
      <c r="F595" s="45">
        <f t="shared" ref="F595" si="8906">AVERAGE(E592,E593,E594,E595)</f>
        <v>419585.75</v>
      </c>
      <c r="G595" s="48">
        <f t="shared" ref="G595" si="8907">AVERAGE(F543,F491,F439)</f>
        <v>283885.16666666669</v>
      </c>
      <c r="H595" s="45">
        <f t="shared" ref="H595" si="8908">((E595/E543)-1)*100</f>
        <v>229.15811088295689</v>
      </c>
      <c r="I595" s="45">
        <f t="shared" ref="I595" si="8909">((F595/F543)-1)*100</f>
        <v>153.87857161225327</v>
      </c>
      <c r="J595" s="45">
        <f t="shared" ref="J595" si="8910">((F595/G595)-1)*100</f>
        <v>47.801223616826285</v>
      </c>
      <c r="L595" s="36">
        <v>0</v>
      </c>
      <c r="M595" s="36">
        <v>28100</v>
      </c>
      <c r="N595" s="48">
        <v>29400</v>
      </c>
      <c r="O595" s="36">
        <v>57500</v>
      </c>
      <c r="P595" s="48">
        <f t="shared" ref="P595" si="8911">AVERAGE(O592,O593,O594,O595)</f>
        <v>42462.5</v>
      </c>
      <c r="Q595" s="48">
        <f t="shared" ref="Q595" si="8912">AVERAGE(P543,P491,P439)</f>
        <v>62288.833333333336</v>
      </c>
      <c r="R595" s="45">
        <f t="shared" ref="R595" si="8913">((O595/O543)-1)*100</f>
        <v>-49.605609114811564</v>
      </c>
      <c r="S595" s="49">
        <f t="shared" ref="S595" si="8914">((P595/P543)-1)*100</f>
        <v>-66.205730202944693</v>
      </c>
      <c r="T595" s="45">
        <f t="shared" ref="T595" si="8915">((P595/Q595)-1)*100</f>
        <v>-31.82967519592864</v>
      </c>
      <c r="V595" s="45">
        <v>51050</v>
      </c>
      <c r="W595" s="45">
        <v>47500</v>
      </c>
      <c r="X595" s="45">
        <v>9800</v>
      </c>
      <c r="Y595" s="45">
        <v>108350</v>
      </c>
      <c r="Z595" s="48">
        <f t="shared" ref="Z595" si="8916">AVERAGE(Y592,Y593,Y594,Y595)</f>
        <v>177871</v>
      </c>
      <c r="AA595" s="48">
        <f t="shared" ref="AA595" si="8917">AVERAGE(Z543,Z491,Z439)</f>
        <v>164117.25</v>
      </c>
      <c r="AB595" s="45">
        <f t="shared" ref="AB595" si="8918">((Y595/Y543)-1)*100</f>
        <v>2.1350803600886037</v>
      </c>
      <c r="AC595" s="45">
        <f t="shared" ref="AC595" si="8919">((Z595/Z543)-1)*100</f>
        <v>32.176323279161181</v>
      </c>
      <c r="AD595" s="45">
        <f t="shared" ref="AD595" si="8920">((Z595/AA595)-1)*100</f>
        <v>8.3804414222149006</v>
      </c>
      <c r="AF595" s="36">
        <v>0</v>
      </c>
      <c r="AG595" s="36">
        <v>0</v>
      </c>
      <c r="AH595" s="36">
        <v>0</v>
      </c>
      <c r="AI595" s="36">
        <v>0</v>
      </c>
      <c r="AJ595" s="48">
        <f t="shared" ref="AJ595" si="8921">AVERAGE(AI592,AI593,AI594,AI595)</f>
        <v>1487.5</v>
      </c>
      <c r="AK595" s="48">
        <f t="shared" ref="AK595" si="8922">AVERAGE(AJ543,AJ491,AJ439)</f>
        <v>8187.5</v>
      </c>
      <c r="AL595" s="45">
        <f t="shared" ref="AL595" si="8923">((AI595/AI543)-1)*100</f>
        <v>-100</v>
      </c>
      <c r="AM595" s="45">
        <f t="shared" ref="AM595" si="8924">((AJ595/AJ543)-1)*100</f>
        <v>-40.796019900497512</v>
      </c>
      <c r="AN595" s="45">
        <f t="shared" ref="AN595" si="8925">((AJ595/AK595)-1)*100</f>
        <v>-81.832061068702288</v>
      </c>
      <c r="AP595" s="41">
        <f t="shared" si="8815"/>
        <v>217250</v>
      </c>
      <c r="AQ595" s="41">
        <f t="shared" si="8816"/>
        <v>374900</v>
      </c>
      <c r="AR595" s="41">
        <f t="shared" si="8889"/>
        <v>54600</v>
      </c>
      <c r="AS595" s="41">
        <f t="shared" si="8890"/>
        <v>646750</v>
      </c>
      <c r="AT595" s="45">
        <f t="shared" ref="AT595" si="8926">AVERAGE(AS592,AS593,AS594,AS595)</f>
        <v>641406.75</v>
      </c>
      <c r="AU595" s="48">
        <f t="shared" ref="AU595" si="8927">AVERAGE(AT543,AT491,AT439)</f>
        <v>518478.75</v>
      </c>
      <c r="AV595" s="45">
        <f t="shared" ref="AV595" si="8928">((AS595/AS543)-1)*100</f>
        <v>74.286214748642493</v>
      </c>
      <c r="AW595" s="45">
        <f t="shared" ref="AW595" si="8929">((AT595/AT543)-1)*100</f>
        <v>49.860077160538907</v>
      </c>
      <c r="AX595" s="45">
        <f t="shared" ref="AX595" si="8930">((AT595/AU595)-1)*100</f>
        <v>23.709361280476781</v>
      </c>
      <c r="AZ595" s="48">
        <f t="shared" ref="AZ595" si="8931">+E595/1000</f>
        <v>480.9</v>
      </c>
      <c r="BA595" s="36">
        <f t="shared" ref="BA595" si="8932">+O595/1000</f>
        <v>57.5</v>
      </c>
      <c r="BB595" s="36">
        <f t="shared" ref="BB595" si="8933">+Y595/1000</f>
        <v>108.35</v>
      </c>
      <c r="BC595" s="36">
        <f t="shared" ref="BC595" si="8934">+AI595/1000</f>
        <v>0</v>
      </c>
      <c r="BD595" s="36">
        <f t="shared" ref="BD595" si="8935">+AS595/1000</f>
        <v>646.75</v>
      </c>
      <c r="BE595" s="45">
        <f t="shared" ref="BE595" si="8936">BE594+AZ595</f>
        <v>3503.393</v>
      </c>
      <c r="BF595" s="45">
        <f t="shared" ref="BF595" si="8937">BF594+BA595</f>
        <v>312.41700000000003</v>
      </c>
      <c r="BG595" s="45">
        <f t="shared" ref="BG595" si="8938">BG594+BB595</f>
        <v>3285.8050000000003</v>
      </c>
      <c r="BH595" s="45">
        <f t="shared" ref="BH595" si="8939">BH594+BC595</f>
        <v>40.449999999999996</v>
      </c>
      <c r="BI595" s="45">
        <f t="shared" ref="BI595" si="8940">BI594+BD595</f>
        <v>7142.0649999999996</v>
      </c>
      <c r="BJ595" s="45">
        <f t="shared" si="8795"/>
        <v>12</v>
      </c>
      <c r="BL595" s="1">
        <f t="shared" si="8644"/>
        <v>11</v>
      </c>
      <c r="BM595" s="45">
        <f t="shared" si="8645"/>
        <v>3316.0930000000003</v>
      </c>
      <c r="BN595" s="41">
        <f t="shared" si="8646"/>
        <v>290.56700000000001</v>
      </c>
      <c r="BO595" s="41">
        <f t="shared" si="8647"/>
        <v>2922.0550000000003</v>
      </c>
      <c r="BP595" s="41">
        <f t="shared" si="8648"/>
        <v>35.54999999999999</v>
      </c>
      <c r="BQ595" s="41">
        <f t="shared" si="8649"/>
        <v>6564.2650000000003</v>
      </c>
    </row>
    <row r="596" spans="1:69" x14ac:dyDescent="0.25">
      <c r="A596" s="33">
        <f t="shared" si="8721"/>
        <v>41727</v>
      </c>
      <c r="B596" s="45">
        <v>277316</v>
      </c>
      <c r="C596" s="45">
        <v>306400</v>
      </c>
      <c r="D596" s="48">
        <v>4700</v>
      </c>
      <c r="E596" s="45">
        <v>588416</v>
      </c>
      <c r="F596" s="45">
        <f t="shared" ref="F596" si="8941">AVERAGE(E593,E594,E595,E596)</f>
        <v>483498.25</v>
      </c>
      <c r="G596" s="48">
        <f t="shared" ref="G596" si="8942">AVERAGE(F544,F492,F440)</f>
        <v>327343</v>
      </c>
      <c r="H596" s="45">
        <f t="shared" ref="H596" si="8943">((E596/E544)-1)*100</f>
        <v>203.64059508635771</v>
      </c>
      <c r="I596" s="45">
        <f t="shared" ref="I596" si="8944">((F596/F544)-1)*100</f>
        <v>164.68833998478104</v>
      </c>
      <c r="J596" s="45">
        <f t="shared" ref="J596" si="8945">((F596/G596)-1)*100</f>
        <v>47.703861087605361</v>
      </c>
      <c r="L596" s="36">
        <v>15000</v>
      </c>
      <c r="M596" s="36">
        <v>22800</v>
      </c>
      <c r="N596" s="48">
        <v>28000</v>
      </c>
      <c r="O596" s="36">
        <v>65800</v>
      </c>
      <c r="P596" s="48">
        <f t="shared" ref="P596" si="8946">AVERAGE(O593,O594,O595,O596)</f>
        <v>49537.5</v>
      </c>
      <c r="Q596" s="48">
        <f t="shared" ref="Q596" si="8947">AVERAGE(P544,P492,P440)</f>
        <v>62416.583333333336</v>
      </c>
      <c r="R596" s="45">
        <f t="shared" ref="R596" si="8948">((O596/O544)-1)*100</f>
        <v>-22.769953051643189</v>
      </c>
      <c r="S596" s="49">
        <f t="shared" ref="S596" si="8949">((P596/P544)-1)*100</f>
        <v>-58.169727675744141</v>
      </c>
      <c r="T596" s="45">
        <f t="shared" ref="T596" si="8950">((P596/Q596)-1)*100</f>
        <v>-20.63407294268751</v>
      </c>
      <c r="V596" s="45">
        <v>86400</v>
      </c>
      <c r="W596" s="45">
        <v>50550</v>
      </c>
      <c r="X596" s="45">
        <v>4200</v>
      </c>
      <c r="Y596" s="45">
        <v>141150</v>
      </c>
      <c r="Z596" s="48">
        <f t="shared" ref="Z596" si="8951">AVERAGE(Y593,Y594,Y595,Y596)</f>
        <v>146959</v>
      </c>
      <c r="AA596" s="48">
        <f t="shared" ref="AA596" si="8952">AVERAGE(Z544,Z492,Z440)</f>
        <v>166599.33333333334</v>
      </c>
      <c r="AB596" s="45">
        <f t="shared" ref="AB596" si="8953">((Y596/Y544)-1)*100</f>
        <v>130.31361159155438</v>
      </c>
      <c r="AC596" s="45">
        <f t="shared" ref="AC596" si="8954">((Z596/Z544)-1)*100</f>
        <v>17.547922140768925</v>
      </c>
      <c r="AD596" s="45">
        <f t="shared" ref="AD596" si="8955">((Z596/AA596)-1)*100</f>
        <v>-11.788962740947351</v>
      </c>
      <c r="AF596" s="36">
        <v>9500</v>
      </c>
      <c r="AG596" s="36">
        <v>0</v>
      </c>
      <c r="AH596" s="36">
        <v>1400</v>
      </c>
      <c r="AI596" s="36">
        <v>10900</v>
      </c>
      <c r="AJ596" s="48">
        <f t="shared" ref="AJ596" si="8956">AVERAGE(AI593,AI594,AI595,AI596)</f>
        <v>3075</v>
      </c>
      <c r="AK596" s="48">
        <f t="shared" ref="AK596" si="8957">AVERAGE(AJ544,AJ492,AJ440)</f>
        <v>9912.5</v>
      </c>
      <c r="AL596" s="45">
        <f t="shared" ref="AL596" si="8958">((AI596/AI544)-1)*100</f>
        <v>-47.596153846153847</v>
      </c>
      <c r="AM596" s="45">
        <f t="shared" ref="AM596" si="8959">((AJ596/AJ544)-1)*100</f>
        <v>-60.129659643435971</v>
      </c>
      <c r="AN596" s="45">
        <f t="shared" ref="AN596" si="8960">((AJ596/AK596)-1)*100</f>
        <v>-68.978562421185373</v>
      </c>
      <c r="AP596" s="41">
        <f t="shared" ref="AP596:AP597" si="8961">SUM(B596,L596,V596,AF596)</f>
        <v>388216</v>
      </c>
      <c r="AQ596" s="41">
        <f t="shared" ref="AQ596:AQ597" si="8962">SUM(C596,M596,W596,AG596)</f>
        <v>379750</v>
      </c>
      <c r="AR596" s="41">
        <f t="shared" ref="AR596" si="8963">SUM(D596,N596,X596,AH596)</f>
        <v>38300</v>
      </c>
      <c r="AS596" s="41">
        <f t="shared" ref="AS596" si="8964">SUM(E596,O596,Y596,AI596)</f>
        <v>806266</v>
      </c>
      <c r="AT596" s="45">
        <f t="shared" ref="AT596" si="8965">AVERAGE(AS593,AS594,AS595,AS596)</f>
        <v>683069.75</v>
      </c>
      <c r="AU596" s="48">
        <f t="shared" ref="AU596" si="8966">AVERAGE(AT544,AT492,AT440)</f>
        <v>566271.41666666663</v>
      </c>
      <c r="AV596" s="45">
        <f t="shared" ref="AV596" si="8967">((AS596/AS544)-1)*100</f>
        <v>123.29722798436879</v>
      </c>
      <c r="AW596" s="45">
        <f t="shared" ref="AW596" si="8968">((AT596/AT544)-1)*100</f>
        <v>57.452832363280116</v>
      </c>
      <c r="AX596" s="45">
        <f t="shared" ref="AX596" si="8969">((AT596/AU596)-1)*100</f>
        <v>20.625857123579006</v>
      </c>
      <c r="AZ596" s="48">
        <f t="shared" ref="AZ596" si="8970">+E596/1000</f>
        <v>588.41600000000005</v>
      </c>
      <c r="BA596" s="36">
        <f t="shared" ref="BA596" si="8971">+O596/1000</f>
        <v>65.8</v>
      </c>
      <c r="BB596" s="36">
        <f t="shared" ref="BB596" si="8972">+Y596/1000</f>
        <v>141.15</v>
      </c>
      <c r="BC596" s="36">
        <f t="shared" ref="BC596" si="8973">+AI596/1000</f>
        <v>10.9</v>
      </c>
      <c r="BD596" s="36">
        <f t="shared" ref="BD596" si="8974">+AS596/1000</f>
        <v>806.26599999999996</v>
      </c>
      <c r="BE596" s="45">
        <f t="shared" ref="BE596" si="8975">BE595+AZ596</f>
        <v>4091.8090000000002</v>
      </c>
      <c r="BF596" s="45">
        <f t="shared" ref="BF596" si="8976">BF595+BA596</f>
        <v>378.21700000000004</v>
      </c>
      <c r="BG596" s="45">
        <f t="shared" ref="BG596" si="8977">BG595+BB596</f>
        <v>3426.9550000000004</v>
      </c>
      <c r="BH596" s="45">
        <f t="shared" ref="BH596" si="8978">BH595+BC596</f>
        <v>51.349999999999994</v>
      </c>
      <c r="BI596" s="45">
        <f t="shared" ref="BI596" si="8979">BI595+BD596</f>
        <v>7948.3309999999992</v>
      </c>
      <c r="BJ596" s="45">
        <f t="shared" si="8795"/>
        <v>13</v>
      </c>
      <c r="BL596" s="1">
        <f t="shared" si="8644"/>
        <v>12</v>
      </c>
      <c r="BM596" s="45">
        <f t="shared" si="8645"/>
        <v>3904.5090000000005</v>
      </c>
      <c r="BN596" s="41">
        <f t="shared" si="8646"/>
        <v>356.36700000000002</v>
      </c>
      <c r="BO596" s="41">
        <f t="shared" si="8647"/>
        <v>3063.2050000000004</v>
      </c>
      <c r="BP596" s="41">
        <f t="shared" si="8648"/>
        <v>46.449999999999989</v>
      </c>
      <c r="BQ596" s="41">
        <f t="shared" si="8649"/>
        <v>7370.5309999999999</v>
      </c>
    </row>
    <row r="597" spans="1:69" x14ac:dyDescent="0.25">
      <c r="A597" s="33">
        <f t="shared" si="8721"/>
        <v>41734</v>
      </c>
      <c r="B597" s="45">
        <v>299500</v>
      </c>
      <c r="C597" s="45">
        <v>186450</v>
      </c>
      <c r="D597" s="48">
        <v>5600</v>
      </c>
      <c r="E597" s="45">
        <v>491550</v>
      </c>
      <c r="F597" s="45">
        <f t="shared" ref="F597" si="8980">AVERAGE(E594,E595,E596,E597)</f>
        <v>523975.5</v>
      </c>
      <c r="G597" s="48">
        <f t="shared" ref="G597" si="8981">AVERAGE(F545,F493,F441)</f>
        <v>329807.41666666669</v>
      </c>
      <c r="H597" s="45">
        <f t="shared" ref="H597" si="8982">((E597/E545)-1)*100</f>
        <v>245.91836734693877</v>
      </c>
      <c r="I597" s="45">
        <f t="shared" ref="I597" si="8983">((F597/F545)-1)*100</f>
        <v>220.1492674104579</v>
      </c>
      <c r="J597" s="45">
        <f t="shared" ref="J597" si="8984">((F597/G597)-1)*100</f>
        <v>58.873170681172773</v>
      </c>
      <c r="L597" s="36">
        <v>18700</v>
      </c>
      <c r="M597" s="36">
        <v>19200</v>
      </c>
      <c r="N597" s="48">
        <v>28000</v>
      </c>
      <c r="O597" s="36">
        <v>65900</v>
      </c>
      <c r="P597" s="48">
        <f t="shared" ref="P597" si="8985">AVERAGE(O594,O595,O596,O597)</f>
        <v>58975</v>
      </c>
      <c r="Q597" s="48">
        <f t="shared" ref="Q597" si="8986">AVERAGE(P545,P493,P441)</f>
        <v>53919.25</v>
      </c>
      <c r="R597" s="45">
        <f t="shared" ref="R597" si="8987">((O597/O545)-1)*100</f>
        <v>29.342492639842988</v>
      </c>
      <c r="S597" s="49">
        <f t="shared" ref="S597" si="8988">((P597/P545)-1)*100</f>
        <v>-35.555252014752078</v>
      </c>
      <c r="T597" s="45">
        <f t="shared" ref="T597" si="8989">((P597/Q597)-1)*100</f>
        <v>9.376521372237189</v>
      </c>
      <c r="V597" s="45">
        <v>47100</v>
      </c>
      <c r="W597" s="45">
        <v>25900</v>
      </c>
      <c r="X597" s="45">
        <v>2800</v>
      </c>
      <c r="Y597" s="45">
        <v>75800</v>
      </c>
      <c r="Z597" s="48">
        <f t="shared" ref="Z597" si="8990">AVERAGE(Y594,Y595,Y596,Y597)</f>
        <v>124797</v>
      </c>
      <c r="AA597" s="48">
        <f t="shared" ref="AA597" si="8991">AVERAGE(Z545,Z493,Z441)</f>
        <v>145603.58333333334</v>
      </c>
      <c r="AB597" s="45">
        <f t="shared" ref="AB597" si="8992">((Y597/Y545)-1)*100</f>
        <v>-13.073394495412849</v>
      </c>
      <c r="AC597" s="45">
        <f t="shared" ref="AC597" si="8993">((Z597/Z545)-1)*100</f>
        <v>22.599104553123862</v>
      </c>
      <c r="AD597" s="45">
        <f t="shared" ref="AD597" si="8994">((Z597/AA597)-1)*100</f>
        <v>-14.289884120296959</v>
      </c>
      <c r="AF597" s="36">
        <v>0</v>
      </c>
      <c r="AG597" s="36">
        <v>0</v>
      </c>
      <c r="AH597" s="36">
        <v>1400</v>
      </c>
      <c r="AI597" s="36">
        <v>1400</v>
      </c>
      <c r="AJ597" s="48">
        <f t="shared" ref="AJ597" si="8995">AVERAGE(AI594,AI595,AI596,AI597)</f>
        <v>3425</v>
      </c>
      <c r="AK597" s="48">
        <f t="shared" ref="AK597" si="8996">AVERAGE(AJ545,AJ493,AJ441)</f>
        <v>9383.3333333333339</v>
      </c>
      <c r="AL597" s="45">
        <f t="shared" ref="AL597:AL601" si="8997">((AI597/AI545)-1)*100</f>
        <v>-82.389937106918239</v>
      </c>
      <c r="AM597" s="45">
        <f t="shared" ref="AM597" si="8998">((AJ597/AJ545)-1)*100</f>
        <v>-61.189801699716703</v>
      </c>
      <c r="AN597" s="45">
        <f t="shared" ref="AN597" si="8999">((AJ597/AK597)-1)*100</f>
        <v>-63.499111900532853</v>
      </c>
      <c r="AP597" s="41">
        <f t="shared" si="8961"/>
        <v>365300</v>
      </c>
      <c r="AQ597" s="41">
        <f t="shared" si="8962"/>
        <v>231550</v>
      </c>
      <c r="AR597" s="41">
        <f t="shared" ref="AR597" si="9000">SUM(D597,N597,X597,AH597)</f>
        <v>37800</v>
      </c>
      <c r="AS597" s="41">
        <f t="shared" ref="AS597" si="9001">SUM(E597,O597,Y597,AI597)</f>
        <v>634650</v>
      </c>
      <c r="AT597" s="45">
        <f t="shared" ref="AT597" si="9002">AVERAGE(AS594,AS595,AS596,AS597)</f>
        <v>711172.5</v>
      </c>
      <c r="AU597" s="48">
        <f t="shared" ref="AU597" si="9003">AVERAGE(AT545,AT493,AT441)</f>
        <v>538713.58333333337</v>
      </c>
      <c r="AV597" s="45">
        <f t="shared" ref="AV597" si="9004">((AS597/AS545)-1)*100</f>
        <v>120.21165857043718</v>
      </c>
      <c r="AW597" s="45">
        <f t="shared" ref="AW597" si="9005">((AT597/AT545)-1)*100</f>
        <v>94.417657370735753</v>
      </c>
      <c r="AX597" s="45">
        <f t="shared" ref="AX597" si="9006">((AT597/AU597)-1)*100</f>
        <v>32.013099725379732</v>
      </c>
      <c r="AZ597" s="48">
        <f t="shared" ref="AZ597" si="9007">+E597/1000</f>
        <v>491.55</v>
      </c>
      <c r="BA597" s="36">
        <f t="shared" ref="BA597" si="9008">+O597/1000</f>
        <v>65.900000000000006</v>
      </c>
      <c r="BB597" s="36">
        <f t="shared" ref="BB597" si="9009">+Y597/1000</f>
        <v>75.8</v>
      </c>
      <c r="BC597" s="36">
        <f t="shared" ref="BC597" si="9010">+AI597/1000</f>
        <v>1.4</v>
      </c>
      <c r="BD597" s="36">
        <f t="shared" ref="BD597" si="9011">+AS597/1000</f>
        <v>634.65</v>
      </c>
      <c r="BE597" s="45">
        <f t="shared" ref="BE597" si="9012">BE596+AZ597</f>
        <v>4583.3590000000004</v>
      </c>
      <c r="BF597" s="45">
        <f t="shared" ref="BF597" si="9013">BF596+BA597</f>
        <v>444.11700000000008</v>
      </c>
      <c r="BG597" s="45">
        <f t="shared" ref="BG597" si="9014">BG596+BB597</f>
        <v>3502.7550000000006</v>
      </c>
      <c r="BH597" s="45">
        <f t="shared" ref="BH597" si="9015">BH596+BC597</f>
        <v>52.749999999999993</v>
      </c>
      <c r="BI597" s="45">
        <f t="shared" ref="BI597" si="9016">BI596+BD597</f>
        <v>8582.9809999999998</v>
      </c>
      <c r="BJ597" s="45">
        <f t="shared" si="8795"/>
        <v>14</v>
      </c>
      <c r="BL597" s="1">
        <f t="shared" si="8644"/>
        <v>13</v>
      </c>
      <c r="BM597" s="45">
        <f t="shared" si="8645"/>
        <v>4396.0590000000002</v>
      </c>
      <c r="BN597" s="41">
        <f t="shared" si="8646"/>
        <v>422.26700000000005</v>
      </c>
      <c r="BO597" s="41">
        <f t="shared" si="8647"/>
        <v>3139.0050000000006</v>
      </c>
      <c r="BP597" s="41">
        <f t="shared" si="8648"/>
        <v>47.849999999999987</v>
      </c>
      <c r="BQ597" s="41">
        <f t="shared" si="8649"/>
        <v>8005.1809999999996</v>
      </c>
    </row>
    <row r="598" spans="1:69" x14ac:dyDescent="0.25">
      <c r="A598" s="33">
        <f t="shared" si="8721"/>
        <v>41741</v>
      </c>
      <c r="B598" s="45">
        <v>277400</v>
      </c>
      <c r="C598" s="45">
        <v>203450</v>
      </c>
      <c r="D598" s="48">
        <v>4200</v>
      </c>
      <c r="E598" s="45">
        <v>485050</v>
      </c>
      <c r="F598" s="45">
        <f t="shared" ref="F598" si="9017">AVERAGE(E595,E596,E597,E598)</f>
        <v>511479</v>
      </c>
      <c r="G598" s="48">
        <f t="shared" ref="G598" si="9018">AVERAGE(F546,F494,F442)</f>
        <v>335809.16666666669</v>
      </c>
      <c r="H598" s="45">
        <f t="shared" ref="H598" si="9019">((E598/E546)-1)*100</f>
        <v>184.32004689331771</v>
      </c>
      <c r="I598" s="45">
        <f t="shared" ref="I598" si="9020">((F598/F546)-1)*100</f>
        <v>213.50854368842772</v>
      </c>
      <c r="J598" s="45">
        <f t="shared" ref="J598" si="9021">((F598/G598)-1)*100</f>
        <v>52.312399651587825</v>
      </c>
      <c r="L598" s="36">
        <v>17644</v>
      </c>
      <c r="M598" s="36">
        <v>21150</v>
      </c>
      <c r="N598" s="48">
        <v>21000</v>
      </c>
      <c r="O598" s="36">
        <v>59794</v>
      </c>
      <c r="P598" s="48">
        <f t="shared" ref="P598" si="9022">AVERAGE(O595,O596,O597,O598)</f>
        <v>62248.5</v>
      </c>
      <c r="Q598" s="48">
        <f t="shared" ref="Q598" si="9023">AVERAGE(P546,P494,P442)</f>
        <v>53634.916666666664</v>
      </c>
      <c r="R598" s="45">
        <f t="shared" ref="R598" si="9024">((O598/O546)-1)*100</f>
        <v>-29.279716144293321</v>
      </c>
      <c r="S598" s="49">
        <f t="shared" ref="S598" si="9025">((P598/P546)-1)*100</f>
        <v>-25.62903225806452</v>
      </c>
      <c r="T598" s="45">
        <f t="shared" ref="T598" si="9026">((P598/Q598)-1)*100</f>
        <v>16.059656411634847</v>
      </c>
      <c r="V598" s="45">
        <v>125276</v>
      </c>
      <c r="W598" s="45">
        <v>31950</v>
      </c>
      <c r="X598" s="36">
        <v>0</v>
      </c>
      <c r="Y598" s="45">
        <v>157226</v>
      </c>
      <c r="Z598" s="48">
        <f t="shared" ref="Z598" si="9027">AVERAGE(Y595,Y596,Y597,Y598)</f>
        <v>120631.5</v>
      </c>
      <c r="AA598" s="48">
        <f t="shared" ref="AA598" si="9028">AVERAGE(Z546,Z494,Z442)</f>
        <v>135198.08333333334</v>
      </c>
      <c r="AB598" s="45">
        <f t="shared" ref="AB598" si="9029">((Y598/Y546)-1)*100</f>
        <v>90.692540933899338</v>
      </c>
      <c r="AC598" s="45">
        <f t="shared" ref="AC598" si="9030">((Z598/Z546)-1)*100</f>
        <v>43.173867503805411</v>
      </c>
      <c r="AD598" s="45">
        <f t="shared" ref="AD598" si="9031">((Z598/AA598)-1)*100</f>
        <v>-10.774252840122866</v>
      </c>
      <c r="AF598" s="36">
        <v>3200</v>
      </c>
      <c r="AG598" s="36">
        <v>0</v>
      </c>
      <c r="AH598" s="36">
        <v>2800</v>
      </c>
      <c r="AI598" s="36">
        <v>6000</v>
      </c>
      <c r="AJ598" s="48">
        <f t="shared" ref="AJ598" si="9032">AVERAGE(AI595,AI596,AI597,AI598)</f>
        <v>4575</v>
      </c>
      <c r="AK598" s="48">
        <f t="shared" ref="AK598" si="9033">AVERAGE(AJ546,AJ494,AJ442)</f>
        <v>9029.1666666666661</v>
      </c>
      <c r="AL598" s="45"/>
      <c r="AM598" s="45">
        <f t="shared" ref="AM598" si="9034">((AJ598/AJ546)-1)*100</f>
        <v>-45.45454545454546</v>
      </c>
      <c r="AN598" s="45">
        <f t="shared" ref="AN598" si="9035">((AJ598/AK598)-1)*100</f>
        <v>-49.330872173511764</v>
      </c>
      <c r="AP598" s="41">
        <f t="shared" ref="AP598:AP599" si="9036">SUM(B598,L598,V598,AF598)</f>
        <v>423520</v>
      </c>
      <c r="AQ598" s="41">
        <f t="shared" ref="AQ598:AQ599" si="9037">SUM(C598,M598,W598,AG598)</f>
        <v>256550</v>
      </c>
      <c r="AR598" s="41">
        <f t="shared" ref="AR598" si="9038">SUM(D598,N598,X598,AH598)</f>
        <v>28000</v>
      </c>
      <c r="AS598" s="41">
        <f t="shared" ref="AS598" si="9039">SUM(E598,O598,Y598,AI598)</f>
        <v>708070</v>
      </c>
      <c r="AT598" s="45">
        <f t="shared" ref="AT598" si="9040">AVERAGE(AS595,AS596,AS597,AS598)</f>
        <v>698934</v>
      </c>
      <c r="AU598" s="48">
        <f t="shared" ref="AU598" si="9041">AVERAGE(AT546,AT494,AT442)</f>
        <v>533671.33333333337</v>
      </c>
      <c r="AV598" s="45">
        <f t="shared" ref="AV598" si="9042">((AS598/AS546)-1)*100</f>
        <v>109.73637440758294</v>
      </c>
      <c r="AW598" s="45">
        <f t="shared" ref="AW598" si="9043">((AT598/AT546)-1)*100</f>
        <v>105.87794320590179</v>
      </c>
      <c r="AX598" s="45">
        <f t="shared" ref="AX598" si="9044">((AT598/AU598)-1)*100</f>
        <v>30.96712458479438</v>
      </c>
      <c r="AZ598" s="48">
        <f t="shared" ref="AZ598" si="9045">+E598/1000</f>
        <v>485.05</v>
      </c>
      <c r="BA598" s="36">
        <f t="shared" ref="BA598" si="9046">+O598/1000</f>
        <v>59.793999999999997</v>
      </c>
      <c r="BB598" s="36">
        <f t="shared" ref="BB598" si="9047">+Y598/1000</f>
        <v>157.226</v>
      </c>
      <c r="BC598" s="36">
        <f t="shared" ref="BC598" si="9048">+AI598/1000</f>
        <v>6</v>
      </c>
      <c r="BD598" s="36">
        <f t="shared" ref="BD598" si="9049">+AS598/1000</f>
        <v>708.07</v>
      </c>
      <c r="BE598" s="45">
        <f t="shared" ref="BE598" si="9050">BE597+AZ598</f>
        <v>5068.4090000000006</v>
      </c>
      <c r="BF598" s="45">
        <f t="shared" ref="BF598" si="9051">BF597+BA598</f>
        <v>503.91100000000006</v>
      </c>
      <c r="BG598" s="45">
        <f t="shared" ref="BG598" si="9052">BG597+BB598</f>
        <v>3659.9810000000007</v>
      </c>
      <c r="BH598" s="45">
        <f t="shared" ref="BH598" si="9053">BH597+BC598</f>
        <v>58.749999999999993</v>
      </c>
      <c r="BI598" s="45">
        <f t="shared" ref="BI598" si="9054">BI597+BD598</f>
        <v>9291.0509999999995</v>
      </c>
      <c r="BJ598" s="45">
        <f t="shared" si="8795"/>
        <v>15</v>
      </c>
      <c r="BL598" s="1">
        <f t="shared" si="8644"/>
        <v>14</v>
      </c>
      <c r="BM598" s="45">
        <f t="shared" si="8645"/>
        <v>4881.1090000000004</v>
      </c>
      <c r="BN598" s="41">
        <f t="shared" si="8646"/>
        <v>482.06100000000004</v>
      </c>
      <c r="BO598" s="41">
        <f t="shared" si="8647"/>
        <v>3296.2310000000007</v>
      </c>
      <c r="BP598" s="41">
        <f t="shared" si="8648"/>
        <v>53.849999999999987</v>
      </c>
      <c r="BQ598" s="41">
        <f t="shared" si="8649"/>
        <v>8713.2510000000002</v>
      </c>
    </row>
    <row r="599" spans="1:69" x14ac:dyDescent="0.25">
      <c r="A599" s="33">
        <f t="shared" si="8721"/>
        <v>41748</v>
      </c>
      <c r="B599" s="45">
        <v>332238</v>
      </c>
      <c r="C599" s="45">
        <v>158521</v>
      </c>
      <c r="D599" s="48">
        <v>0</v>
      </c>
      <c r="E599" s="45">
        <v>490759</v>
      </c>
      <c r="F599" s="45">
        <f t="shared" ref="F599" si="9055">AVERAGE(E596,E597,E598,E599)</f>
        <v>513943.75</v>
      </c>
      <c r="G599" s="48">
        <f t="shared" ref="G599" si="9056">AVERAGE(F547,F495,F443)</f>
        <v>314964.41666666669</v>
      </c>
      <c r="H599" s="45">
        <f t="shared" ref="H599" si="9057">((E599/E547)-1)*100</f>
        <v>324.78555539205922</v>
      </c>
      <c r="I599" s="45">
        <f t="shared" ref="I599" si="9058">((F599/F547)-1)*100</f>
        <v>230.50088582645517</v>
      </c>
      <c r="J599" s="45">
        <f t="shared" ref="J599" si="9059">((F599/G599)-1)*100</f>
        <v>63.175178783423405</v>
      </c>
      <c r="L599" s="36">
        <v>1600</v>
      </c>
      <c r="M599" s="36">
        <v>13750</v>
      </c>
      <c r="N599" s="48">
        <v>33600</v>
      </c>
      <c r="O599" s="36">
        <v>48950</v>
      </c>
      <c r="P599" s="48">
        <f t="shared" ref="P599" si="9060">AVERAGE(O596,O597,O598,O599)</f>
        <v>60111</v>
      </c>
      <c r="Q599" s="48">
        <f t="shared" ref="Q599" si="9061">AVERAGE(P547,P495,P443)</f>
        <v>50585.333333333336</v>
      </c>
      <c r="R599" s="45">
        <f t="shared" ref="R599" si="9062">((O599/O547)-1)*100</f>
        <v>-19.423868312757197</v>
      </c>
      <c r="S599" s="49">
        <f t="shared" ref="S599" si="9063">((P599/P547)-1)*100</f>
        <v>-14.569550541836918</v>
      </c>
      <c r="T599" s="45">
        <f t="shared" ref="T599" si="9064">((P599/Q599)-1)*100</f>
        <v>18.830886422942083</v>
      </c>
      <c r="V599" s="45">
        <v>106100</v>
      </c>
      <c r="W599" s="45">
        <v>21036</v>
      </c>
      <c r="X599" s="45">
        <v>4200</v>
      </c>
      <c r="Y599" s="45">
        <v>131336</v>
      </c>
      <c r="Z599" s="48">
        <f t="shared" ref="Z599" si="9065">AVERAGE(Y596,Y597,Y598,Y599)</f>
        <v>126378</v>
      </c>
      <c r="AA599" s="48">
        <f t="shared" ref="AA599" si="9066">AVERAGE(Z547,Z495,Z443)</f>
        <v>126481</v>
      </c>
      <c r="AB599" s="45">
        <f t="shared" ref="AB599" si="9067">((Y599/Y547)-1)*100</f>
        <v>133.41153053245182</v>
      </c>
      <c r="AC599" s="45">
        <f t="shared" ref="AC599" si="9068">((Z599/Z547)-1)*100</f>
        <v>76.011476163284627</v>
      </c>
      <c r="AD599" s="45">
        <f t="shared" ref="AD599" si="9069">((Z599/AA599)-1)*100</f>
        <v>-8.143515626852782E-2</v>
      </c>
      <c r="AF599" s="36">
        <v>0</v>
      </c>
      <c r="AG599" s="36">
        <v>0</v>
      </c>
      <c r="AH599" s="36">
        <v>1400</v>
      </c>
      <c r="AI599" s="36">
        <v>1400</v>
      </c>
      <c r="AJ599" s="48">
        <f t="shared" ref="AJ599" si="9070">AVERAGE(AI596,AI597,AI598,AI599)</f>
        <v>4925</v>
      </c>
      <c r="AK599" s="48">
        <f t="shared" ref="AK599" si="9071">AVERAGE(AJ547,AJ495,AJ443)</f>
        <v>7266.666666666667</v>
      </c>
      <c r="AL599" s="45">
        <f t="shared" si="8997"/>
        <v>-73.333333333333343</v>
      </c>
      <c r="AM599" s="45">
        <f t="shared" ref="AM599" si="9072">((AJ599/AJ547)-1)*100</f>
        <v>-42.058823529411761</v>
      </c>
      <c r="AN599" s="45">
        <f t="shared" ref="AN599" si="9073">((AJ599/AK599)-1)*100</f>
        <v>-32.22477064220184</v>
      </c>
      <c r="AP599" s="41">
        <f t="shared" si="9036"/>
        <v>439938</v>
      </c>
      <c r="AQ599" s="41">
        <f t="shared" si="9037"/>
        <v>193307</v>
      </c>
      <c r="AR599" s="41">
        <f t="shared" ref="AR599" si="9074">SUM(D599,N599,X599,AH599)</f>
        <v>39200</v>
      </c>
      <c r="AS599" s="41">
        <f t="shared" ref="AS599" si="9075">SUM(E599,O599,Y599,AI599)</f>
        <v>672445</v>
      </c>
      <c r="AT599" s="45">
        <f t="shared" ref="AT599" si="9076">AVERAGE(AS596,AS597,AS598,AS599)</f>
        <v>705357.75</v>
      </c>
      <c r="AU599" s="48">
        <f t="shared" ref="AU599" si="9077">AVERAGE(AT547,AT495,AT443)</f>
        <v>499297.41666666669</v>
      </c>
      <c r="AV599" s="45">
        <f t="shared" ref="AV599" si="9078">((AS599/AS547)-1)*100</f>
        <v>182.77873329997183</v>
      </c>
      <c r="AW599" s="45">
        <f t="shared" ref="AW599" si="9079">((AT599/AT547)-1)*100</f>
        <v>130.38258407149016</v>
      </c>
      <c r="AX599" s="45">
        <f t="shared" ref="AX599" si="9080">((AT599/AU599)-1)*100</f>
        <v>41.270057976466589</v>
      </c>
      <c r="AZ599" s="48">
        <f t="shared" ref="AZ599" si="9081">+E599/1000</f>
        <v>490.75900000000001</v>
      </c>
      <c r="BA599" s="36">
        <f t="shared" ref="BA599" si="9082">+O599/1000</f>
        <v>48.95</v>
      </c>
      <c r="BB599" s="36">
        <f t="shared" ref="BB599" si="9083">+Y599/1000</f>
        <v>131.33600000000001</v>
      </c>
      <c r="BC599" s="36">
        <f t="shared" ref="BC599" si="9084">+AI599/1000</f>
        <v>1.4</v>
      </c>
      <c r="BD599" s="36">
        <f t="shared" ref="BD599" si="9085">+AS599/1000</f>
        <v>672.44500000000005</v>
      </c>
      <c r="BE599" s="45">
        <f t="shared" ref="BE599" si="9086">BE598+AZ599</f>
        <v>5559.1680000000006</v>
      </c>
      <c r="BF599" s="45">
        <f t="shared" ref="BF599" si="9087">BF598+BA599</f>
        <v>552.8610000000001</v>
      </c>
      <c r="BG599" s="45">
        <f t="shared" ref="BG599" si="9088">BG598+BB599</f>
        <v>3791.3170000000009</v>
      </c>
      <c r="BH599" s="45">
        <f t="shared" ref="BH599" si="9089">BH598+BC599</f>
        <v>60.149999999999991</v>
      </c>
      <c r="BI599" s="45">
        <f t="shared" ref="BI599" si="9090">BI598+BD599</f>
        <v>9963.4959999999992</v>
      </c>
      <c r="BJ599" s="45">
        <f t="shared" si="8795"/>
        <v>16</v>
      </c>
      <c r="BL599" s="1">
        <f t="shared" si="8644"/>
        <v>15</v>
      </c>
      <c r="BM599" s="45">
        <f t="shared" si="8645"/>
        <v>5371.8680000000004</v>
      </c>
      <c r="BN599" s="41">
        <f t="shared" si="8646"/>
        <v>531.01100000000008</v>
      </c>
      <c r="BO599" s="41">
        <f t="shared" si="8647"/>
        <v>3427.5670000000009</v>
      </c>
      <c r="BP599" s="41">
        <f t="shared" si="8648"/>
        <v>55.249999999999986</v>
      </c>
      <c r="BQ599" s="41">
        <f t="shared" si="8649"/>
        <v>9385.6959999999999</v>
      </c>
    </row>
    <row r="600" spans="1:69" x14ac:dyDescent="0.25">
      <c r="A600" s="33">
        <f t="shared" si="8721"/>
        <v>41755</v>
      </c>
      <c r="B600" s="45">
        <v>321473</v>
      </c>
      <c r="C600" s="45">
        <v>171558</v>
      </c>
      <c r="D600" s="48">
        <v>4200</v>
      </c>
      <c r="E600" s="45">
        <v>497231</v>
      </c>
      <c r="F600" s="45">
        <f t="shared" ref="F600" si="9091">AVERAGE(E597,E598,E599,E600)</f>
        <v>491147.5</v>
      </c>
      <c r="G600" s="48">
        <f t="shared" ref="G600" si="9092">AVERAGE(F548,F496,F444)</f>
        <v>269769</v>
      </c>
      <c r="H600" s="45">
        <f t="shared" ref="H600" si="9093">((E600/E548)-1)*100</f>
        <v>1093.8319327731092</v>
      </c>
      <c r="I600" s="45">
        <f t="shared" ref="I600" si="9094">((F600/F548)-1)*100</f>
        <v>318.10373264720215</v>
      </c>
      <c r="J600" s="45">
        <f t="shared" ref="J600" si="9095">((F600/G600)-1)*100</f>
        <v>82.06224584737312</v>
      </c>
      <c r="L600" s="36">
        <v>9124</v>
      </c>
      <c r="M600" s="36">
        <v>0</v>
      </c>
      <c r="N600" s="48">
        <v>18200</v>
      </c>
      <c r="O600" s="36">
        <v>27324</v>
      </c>
      <c r="P600" s="48">
        <f t="shared" ref="P600" si="9096">AVERAGE(O597,O598,O599,O600)</f>
        <v>50492</v>
      </c>
      <c r="Q600" s="48">
        <f t="shared" ref="Q600" si="9097">AVERAGE(P548,P496,P444)</f>
        <v>44315.916666666664</v>
      </c>
      <c r="R600" s="45">
        <f t="shared" ref="R600" si="9098">((O600/O548)-1)*100</f>
        <v>-36.233372228704788</v>
      </c>
      <c r="S600" s="49">
        <f t="shared" ref="S600" si="9099">((P600/P548)-1)*100</f>
        <v>-15.529903805938938</v>
      </c>
      <c r="T600" s="45">
        <f t="shared" ref="T600" si="9100">((P600/Q600)-1)*100</f>
        <v>13.936490087271135</v>
      </c>
      <c r="V600" s="45">
        <v>69600</v>
      </c>
      <c r="W600" s="45">
        <v>20850</v>
      </c>
      <c r="X600" s="45">
        <v>2800</v>
      </c>
      <c r="Y600" s="45">
        <v>93250</v>
      </c>
      <c r="Z600" s="48">
        <f t="shared" ref="Z600" si="9101">AVERAGE(Y597,Y598,Y599,Y600)</f>
        <v>114403</v>
      </c>
      <c r="AA600" s="48">
        <f t="shared" ref="AA600" si="9102">AVERAGE(Z548,Z496,Z444)</f>
        <v>109021.91666666667</v>
      </c>
      <c r="AB600" s="45">
        <f t="shared" ref="AB600" si="9103">((Y600/Y548)-1)*100</f>
        <v>176.50931087652708</v>
      </c>
      <c r="AC600" s="45">
        <f t="shared" ref="AC600" si="9104">((Z600/Z548)-1)*100</f>
        <v>76.247294351453164</v>
      </c>
      <c r="AD600" s="45">
        <f t="shared" ref="AD600" si="9105">((Z600/AA600)-1)*100</f>
        <v>4.9357812611072749</v>
      </c>
      <c r="AF600" s="36">
        <v>6000</v>
      </c>
      <c r="AG600" s="36">
        <v>0</v>
      </c>
      <c r="AH600" s="36">
        <v>0</v>
      </c>
      <c r="AI600" s="36">
        <v>6000</v>
      </c>
      <c r="AJ600" s="48">
        <f t="shared" ref="AJ600" si="9106">AVERAGE(AI597,AI598,AI599,AI600)</f>
        <v>3700</v>
      </c>
      <c r="AK600" s="48">
        <f t="shared" ref="AK600" si="9107">AVERAGE(AJ548,AJ496,AJ444)</f>
        <v>5154.166666666667</v>
      </c>
      <c r="AL600" s="45"/>
      <c r="AM600" s="45">
        <f t="shared" ref="AM600" si="9108">((AJ600/AJ548)-1)*100</f>
        <v>12.12121212121211</v>
      </c>
      <c r="AN600" s="45">
        <f t="shared" ref="AN600" si="9109">((AJ600/AK600)-1)*100</f>
        <v>-28.213419563459986</v>
      </c>
      <c r="AP600" s="41">
        <f t="shared" ref="AP600:AP601" si="9110">SUM(B600,L600,V600,AF600)</f>
        <v>406197</v>
      </c>
      <c r="AQ600" s="41">
        <f t="shared" ref="AQ600:AQ601" si="9111">SUM(C600,M600,W600,AG600)</f>
        <v>192408</v>
      </c>
      <c r="AR600" s="41">
        <f t="shared" ref="AR600:AR601" si="9112">SUM(D600,N600,X600,AH600)</f>
        <v>25200</v>
      </c>
      <c r="AS600" s="41">
        <f t="shared" ref="AS600:AS601" si="9113">SUM(E600,O600,Y600,AI600)</f>
        <v>623805</v>
      </c>
      <c r="AT600" s="45">
        <f t="shared" ref="AT600" si="9114">AVERAGE(AS597,AS598,AS599,AS600)</f>
        <v>659742.5</v>
      </c>
      <c r="AU600" s="48">
        <f t="shared" ref="AU600" si="9115">AVERAGE(AT548,AT496,AT444)</f>
        <v>428261</v>
      </c>
      <c r="AV600" s="45">
        <f t="shared" ref="AV600" si="9116">((AS600/AS548)-1)*100</f>
        <v>427.64667072675604</v>
      </c>
      <c r="AW600" s="45">
        <f t="shared" ref="AW600" si="9117">((AT600/AT548)-1)*100</f>
        <v>168.78266245545274</v>
      </c>
      <c r="AX600" s="45">
        <f t="shared" ref="AX600" si="9118">((AT600/AU600)-1)*100</f>
        <v>54.05150130411127</v>
      </c>
      <c r="AZ600" s="48">
        <f t="shared" ref="AZ600" si="9119">+E600/1000</f>
        <v>497.23099999999999</v>
      </c>
      <c r="BA600" s="36">
        <f t="shared" ref="BA600" si="9120">+O600/1000</f>
        <v>27.324000000000002</v>
      </c>
      <c r="BB600" s="36">
        <f t="shared" ref="BB600" si="9121">+Y600/1000</f>
        <v>93.25</v>
      </c>
      <c r="BC600" s="36">
        <f t="shared" ref="BC600" si="9122">+AI600/1000</f>
        <v>6</v>
      </c>
      <c r="BD600" s="36">
        <f t="shared" ref="BD600" si="9123">+AS600/1000</f>
        <v>623.80499999999995</v>
      </c>
      <c r="BE600" s="45">
        <f t="shared" ref="BE600" si="9124">BE599+AZ600</f>
        <v>6056.3990000000003</v>
      </c>
      <c r="BF600" s="45">
        <f t="shared" ref="BF600" si="9125">BF599+BA600</f>
        <v>580.18500000000006</v>
      </c>
      <c r="BG600" s="45">
        <f t="shared" ref="BG600" si="9126">BG599+BB600</f>
        <v>3884.5670000000009</v>
      </c>
      <c r="BH600" s="45">
        <f t="shared" ref="BH600" si="9127">BH599+BC600</f>
        <v>66.149999999999991</v>
      </c>
      <c r="BI600" s="45">
        <f t="shared" ref="BI600" si="9128">BI599+BD600</f>
        <v>10587.300999999999</v>
      </c>
      <c r="BJ600" s="45">
        <f t="shared" si="8795"/>
        <v>17</v>
      </c>
      <c r="BL600" s="1">
        <f t="shared" si="8644"/>
        <v>16</v>
      </c>
      <c r="BM600" s="45">
        <f t="shared" si="8645"/>
        <v>5869.0990000000002</v>
      </c>
      <c r="BN600" s="41">
        <f t="shared" si="8646"/>
        <v>558.33500000000004</v>
      </c>
      <c r="BO600" s="41">
        <f t="shared" si="8647"/>
        <v>3520.8170000000009</v>
      </c>
      <c r="BP600" s="41">
        <f t="shared" si="8648"/>
        <v>61.249999999999986</v>
      </c>
      <c r="BQ600" s="41">
        <f t="shared" si="8649"/>
        <v>10009.501</v>
      </c>
    </row>
    <row r="601" spans="1:69" x14ac:dyDescent="0.25">
      <c r="A601" s="33">
        <f t="shared" si="8721"/>
        <v>41762</v>
      </c>
      <c r="B601" s="45">
        <v>495600</v>
      </c>
      <c r="C601" s="45">
        <v>135150</v>
      </c>
      <c r="D601" s="48">
        <v>0</v>
      </c>
      <c r="E601" s="45">
        <v>630750</v>
      </c>
      <c r="F601" s="45">
        <f t="shared" ref="F601" si="9129">AVERAGE(E598,E599,E600,E601)</f>
        <v>525947.5</v>
      </c>
      <c r="G601" s="48">
        <f t="shared" ref="G601" si="9130">AVERAGE(F549,F497,F445)</f>
        <v>270528.66666666669</v>
      </c>
      <c r="H601" s="45">
        <f t="shared" ref="H601" si="9131">((E601/E549)-1)*100</f>
        <v>117.2221055132916</v>
      </c>
      <c r="I601" s="45">
        <f t="shared" ref="I601" si="9132">((F601/F549)-1)*100</f>
        <v>240.33538676571459</v>
      </c>
      <c r="J601" s="45">
        <f t="shared" ref="J601" si="9133">((F601/G601)-1)*100</f>
        <v>94.414701584305291</v>
      </c>
      <c r="L601" s="36">
        <v>16000</v>
      </c>
      <c r="M601" s="36">
        <v>5250</v>
      </c>
      <c r="N601" s="48">
        <v>40400</v>
      </c>
      <c r="O601" s="36">
        <v>61650</v>
      </c>
      <c r="P601" s="48">
        <f t="shared" ref="P601" si="9134">AVERAGE(O598,O599,O600,O601)</f>
        <v>49429.5</v>
      </c>
      <c r="Q601" s="48">
        <f t="shared" ref="Q601" si="9135">AVERAGE(P549,P497,P445)</f>
        <v>42129.333333333336</v>
      </c>
      <c r="R601" s="45">
        <f t="shared" ref="R601" si="9136">((O601/O549)-1)*100</f>
        <v>6.2729482339556331</v>
      </c>
      <c r="S601" s="49">
        <f t="shared" ref="S601" si="9137">((P601/P549)-1)*100</f>
        <v>-19.679396817529991</v>
      </c>
      <c r="T601" s="45">
        <f t="shared" ref="T601" si="9138">((P601/Q601)-1)*100</f>
        <v>17.327989999050541</v>
      </c>
      <c r="V601" s="45">
        <v>70600</v>
      </c>
      <c r="W601" s="45">
        <v>20900</v>
      </c>
      <c r="X601" s="45">
        <v>4200</v>
      </c>
      <c r="Y601" s="45">
        <v>95700</v>
      </c>
      <c r="Z601" s="48">
        <f t="shared" ref="Z601" si="9139">AVERAGE(Y598,Y599,Y600,Y601)</f>
        <v>119378</v>
      </c>
      <c r="AA601" s="48">
        <f t="shared" ref="AA601" si="9140">AVERAGE(Z549,Z497,Z445)</f>
        <v>105372.91666666667</v>
      </c>
      <c r="AB601" s="45">
        <f t="shared" ref="AB601" si="9141">((Y601/Y549)-1)*100</f>
        <v>-5.3094017770565767</v>
      </c>
      <c r="AC601" s="45">
        <f t="shared" ref="AC601" si="9142">((Z601/Z549)-1)*100</f>
        <v>74.58794623923248</v>
      </c>
      <c r="AD601" s="45">
        <f t="shared" ref="AD601" si="9143">((Z601/AA601)-1)*100</f>
        <v>13.290970560904714</v>
      </c>
      <c r="AF601" s="36">
        <v>0</v>
      </c>
      <c r="AG601" s="36">
        <v>0</v>
      </c>
      <c r="AH601" s="36">
        <v>0</v>
      </c>
      <c r="AI601" s="36">
        <v>0</v>
      </c>
      <c r="AJ601" s="48">
        <f t="shared" ref="AJ601" si="9144">AVERAGE(AI598,AI599,AI600,AI601)</f>
        <v>3350</v>
      </c>
      <c r="AK601" s="48">
        <f t="shared" ref="AK601" si="9145">AVERAGE(AJ549,AJ497,AJ445)</f>
        <v>5208.333333333333</v>
      </c>
      <c r="AL601" s="45">
        <f t="shared" si="8997"/>
        <v>-100</v>
      </c>
      <c r="AM601" s="45">
        <f t="shared" ref="AM601" si="9146">((AJ601/AJ549)-1)*100</f>
        <v>-25.761772853185594</v>
      </c>
      <c r="AN601" s="45">
        <f t="shared" ref="AN601" si="9147">((AJ601/AK601)-1)*100</f>
        <v>-35.68</v>
      </c>
      <c r="AP601" s="41">
        <f t="shared" si="9110"/>
        <v>582200</v>
      </c>
      <c r="AQ601" s="41">
        <f t="shared" si="9111"/>
        <v>161300</v>
      </c>
      <c r="AR601" s="41">
        <f t="shared" si="9112"/>
        <v>44600</v>
      </c>
      <c r="AS601" s="41">
        <f t="shared" si="9113"/>
        <v>788100</v>
      </c>
      <c r="AT601" s="45">
        <f t="shared" ref="AT601" si="9148">AVERAGE(AS598,AS599,AS600,AS601)</f>
        <v>698105</v>
      </c>
      <c r="AU601" s="48">
        <f t="shared" ref="AU601" si="9149">AVERAGE(AT549,AT497,AT445)</f>
        <v>423239.25</v>
      </c>
      <c r="AV601" s="45">
        <f t="shared" ref="AV601" si="9150">((AS601/AS549)-1)*100</f>
        <v>70.492895588515253</v>
      </c>
      <c r="AW601" s="45">
        <f t="shared" ref="AW601" si="9151">((AT601/AT549)-1)*100</f>
        <v>141.58578249648968</v>
      </c>
      <c r="AX601" s="45">
        <f t="shared" ref="AX601" si="9152">((AT601/AU601)-1)*100</f>
        <v>64.943350598981553</v>
      </c>
      <c r="AZ601" s="48">
        <f t="shared" ref="AZ601" si="9153">+E601/1000</f>
        <v>630.75</v>
      </c>
      <c r="BA601" s="36">
        <f t="shared" ref="BA601" si="9154">+O601/1000</f>
        <v>61.65</v>
      </c>
      <c r="BB601" s="36">
        <f t="shared" ref="BB601" si="9155">+Y601/1000</f>
        <v>95.7</v>
      </c>
      <c r="BC601" s="36">
        <f t="shared" ref="BC601" si="9156">+AI601/1000</f>
        <v>0</v>
      </c>
      <c r="BD601" s="36">
        <f t="shared" ref="BD601" si="9157">+AS601/1000</f>
        <v>788.1</v>
      </c>
      <c r="BE601" s="45">
        <f t="shared" ref="BE601" si="9158">BE600+AZ601</f>
        <v>6687.1490000000003</v>
      </c>
      <c r="BF601" s="45">
        <f t="shared" ref="BF601" si="9159">BF600+BA601</f>
        <v>641.83500000000004</v>
      </c>
      <c r="BG601" s="45">
        <f t="shared" ref="BG601" si="9160">BG600+BB601</f>
        <v>3980.2670000000007</v>
      </c>
      <c r="BH601" s="45">
        <f t="shared" ref="BH601" si="9161">BH600+BC601</f>
        <v>66.149999999999991</v>
      </c>
      <c r="BI601" s="45">
        <f t="shared" ref="BI601" si="9162">BI600+BD601</f>
        <v>11375.401</v>
      </c>
      <c r="BJ601" s="45">
        <f t="shared" si="8795"/>
        <v>18</v>
      </c>
      <c r="BL601" s="1">
        <f t="shared" si="8644"/>
        <v>17</v>
      </c>
      <c r="BM601" s="45">
        <f t="shared" si="8645"/>
        <v>6499.8490000000002</v>
      </c>
      <c r="BN601" s="41">
        <f t="shared" si="8646"/>
        <v>619.98500000000001</v>
      </c>
      <c r="BO601" s="41">
        <f t="shared" si="8647"/>
        <v>3616.5170000000007</v>
      </c>
      <c r="BP601" s="41">
        <f t="shared" si="8648"/>
        <v>61.249999999999986</v>
      </c>
      <c r="BQ601" s="41">
        <f t="shared" si="8649"/>
        <v>10797.601000000001</v>
      </c>
    </row>
    <row r="602" spans="1:69" x14ac:dyDescent="0.25">
      <c r="A602" s="33">
        <f t="shared" si="8721"/>
        <v>41769</v>
      </c>
      <c r="B602" s="45">
        <v>430300</v>
      </c>
      <c r="C602" s="45">
        <v>117250</v>
      </c>
      <c r="D602" s="48">
        <v>0</v>
      </c>
      <c r="E602" s="45">
        <v>547550</v>
      </c>
      <c r="F602" s="45">
        <f t="shared" ref="F602" si="9163">AVERAGE(E599,E600,E601,E602)</f>
        <v>541572.5</v>
      </c>
      <c r="G602" s="48">
        <f t="shared" ref="G602" si="9164">AVERAGE(F550,F498,F446)</f>
        <v>277717.16666666669</v>
      </c>
      <c r="H602" s="45">
        <f t="shared" ref="H602" si="9165">((E602/E550)-1)*100</f>
        <v>171.1099888099977</v>
      </c>
      <c r="I602" s="45">
        <f t="shared" ref="I602" si="9166">((F602/F550)-1)*100</f>
        <v>233.52270452858889</v>
      </c>
      <c r="J602" s="45">
        <f t="shared" ref="J602" si="9167">((F602/G602)-1)*100</f>
        <v>95.008650887623673</v>
      </c>
      <c r="L602" s="36">
        <v>9300</v>
      </c>
      <c r="M602" s="36">
        <v>1750</v>
      </c>
      <c r="N602" s="48">
        <v>25600</v>
      </c>
      <c r="O602" s="36">
        <v>36650</v>
      </c>
      <c r="P602" s="48">
        <f t="shared" ref="P602" si="9168">AVERAGE(O599,O600,O601,O602)</f>
        <v>43643.5</v>
      </c>
      <c r="Q602" s="48">
        <f t="shared" ref="Q602" si="9169">AVERAGE(P550,P498,P446)</f>
        <v>36233.333333333336</v>
      </c>
      <c r="R602" s="45">
        <f t="shared" ref="R602" si="9170">((O602/O550)-1)*100</f>
        <v>-10.900957845091652</v>
      </c>
      <c r="S602" s="49">
        <f t="shared" ref="S602" si="9171">((P602/P550)-1)*100</f>
        <v>-13.894793952995144</v>
      </c>
      <c r="T602" s="45">
        <f t="shared" ref="T602" si="9172">((P602/Q602)-1)*100</f>
        <v>20.451241950321975</v>
      </c>
      <c r="V602" s="45">
        <v>101500</v>
      </c>
      <c r="W602" s="45">
        <v>23117</v>
      </c>
      <c r="X602" s="45">
        <v>2800</v>
      </c>
      <c r="Y602" s="45">
        <v>127417</v>
      </c>
      <c r="Z602" s="48">
        <f t="shared" ref="Z602" si="9173">AVERAGE(Y599,Y600,Y601,Y602)</f>
        <v>111925.75</v>
      </c>
      <c r="AA602" s="48">
        <f t="shared" ref="AA602" si="9174">AVERAGE(Z550,Z498,Z446)</f>
        <v>103914.08333333333</v>
      </c>
      <c r="AB602" s="45">
        <f t="shared" ref="AB602" si="9175">((Y602/Y550)-1)*100</f>
        <v>81.769807983109359</v>
      </c>
      <c r="AC602" s="45">
        <f t="shared" ref="AC602" si="9176">((Z602/Z550)-1)*100</f>
        <v>71.431251818836245</v>
      </c>
      <c r="AD602" s="45">
        <f t="shared" ref="AD602" si="9177">((Z602/AA602)-1)*100</f>
        <v>7.7098949532827143</v>
      </c>
      <c r="AF602" s="36">
        <v>1600</v>
      </c>
      <c r="AG602" s="36">
        <v>0</v>
      </c>
      <c r="AH602" s="36">
        <v>0</v>
      </c>
      <c r="AI602" s="36">
        <v>1600</v>
      </c>
      <c r="AJ602" s="48">
        <f t="shared" ref="AJ602" si="9178">AVERAGE(AI599,AI600,AI601,AI602)</f>
        <v>2250</v>
      </c>
      <c r="AK602" s="48">
        <f t="shared" ref="AK602" si="9179">AVERAGE(AJ550,AJ498,AJ446)</f>
        <v>5012.5</v>
      </c>
      <c r="AL602" s="45">
        <f t="shared" ref="AL602" si="9180">((AI602/AI550)-1)*100</f>
        <v>-8.5714285714285747</v>
      </c>
      <c r="AM602" s="45">
        <f t="shared" ref="AM602" si="9181">((AJ602/AJ550)-1)*100</f>
        <v>-54.54545454545454</v>
      </c>
      <c r="AN602" s="45">
        <f t="shared" ref="AN602" si="9182">((AJ602/AK602)-1)*100</f>
        <v>-55.112219451371573</v>
      </c>
      <c r="AP602" s="41">
        <f t="shared" ref="AP602:AP603" si="9183">SUM(B602,L602,V602,AF602)</f>
        <v>542700</v>
      </c>
      <c r="AQ602" s="41">
        <f t="shared" ref="AQ602:AQ603" si="9184">SUM(C602,M602,W602,AG602)</f>
        <v>142117</v>
      </c>
      <c r="AR602" s="41">
        <f t="shared" ref="AR602:AR603" si="9185">SUM(D602,N602,X602,AH602)</f>
        <v>28400</v>
      </c>
      <c r="AS602" s="41">
        <f t="shared" ref="AS602:AS603" si="9186">SUM(E602,O602,Y602,AI602)</f>
        <v>713217</v>
      </c>
      <c r="AT602" s="45">
        <f t="shared" ref="AT602:AT603" si="9187">AVERAGE(AS599,AS600,AS601,AS602)</f>
        <v>699391.75</v>
      </c>
      <c r="AU602" s="48">
        <f t="shared" ref="AU602:AU603" si="9188">AVERAGE(AT550,AT498,AT446)</f>
        <v>422877.08333333331</v>
      </c>
      <c r="AV602" s="45">
        <f t="shared" ref="AV602:AV603" si="9189">((AS602/AS550)-1)*100</f>
        <v>126.45547836468242</v>
      </c>
      <c r="AW602" s="45">
        <f t="shared" ref="AW602:AW603" si="9190">((AT602/AT550)-1)*100</f>
        <v>146.86905178963642</v>
      </c>
      <c r="AX602" s="45">
        <f t="shared" ref="AX602:AX603" si="9191">((AT602/AU602)-1)*100</f>
        <v>65.388898468329558</v>
      </c>
      <c r="AZ602" s="48">
        <f t="shared" ref="AZ602" si="9192">+E602/1000</f>
        <v>547.54999999999995</v>
      </c>
      <c r="BA602" s="36">
        <f t="shared" ref="BA602" si="9193">+O602/1000</f>
        <v>36.65</v>
      </c>
      <c r="BB602" s="36">
        <f t="shared" ref="BB602" si="9194">+Y602/1000</f>
        <v>127.417</v>
      </c>
      <c r="BC602" s="36">
        <f t="shared" ref="BC602" si="9195">+AI602/1000</f>
        <v>1.6</v>
      </c>
      <c r="BD602" s="36">
        <f t="shared" ref="BD602" si="9196">+AS602/1000</f>
        <v>713.21699999999998</v>
      </c>
      <c r="BE602" s="45">
        <f t="shared" ref="BE602" si="9197">BE601+AZ602</f>
        <v>7234.6990000000005</v>
      </c>
      <c r="BF602" s="45">
        <f t="shared" ref="BF602" si="9198">BF601+BA602</f>
        <v>678.48500000000001</v>
      </c>
      <c r="BG602" s="45">
        <f t="shared" ref="BG602" si="9199">BG601+BB602</f>
        <v>4107.6840000000011</v>
      </c>
      <c r="BH602" s="45">
        <f t="shared" ref="BH602" si="9200">BH601+BC602</f>
        <v>67.749999999999986</v>
      </c>
      <c r="BI602" s="45">
        <f t="shared" ref="BI602" si="9201">BI601+BD602</f>
        <v>12088.618</v>
      </c>
      <c r="BJ602" s="45">
        <f t="shared" si="8795"/>
        <v>19</v>
      </c>
      <c r="BL602" s="1">
        <f t="shared" si="8644"/>
        <v>18</v>
      </c>
      <c r="BM602" s="45">
        <f t="shared" si="8645"/>
        <v>7047.3990000000003</v>
      </c>
      <c r="BN602" s="41">
        <f t="shared" si="8646"/>
        <v>656.63499999999999</v>
      </c>
      <c r="BO602" s="41">
        <f t="shared" si="8647"/>
        <v>3743.9340000000007</v>
      </c>
      <c r="BP602" s="41">
        <f t="shared" si="8648"/>
        <v>62.849999999999987</v>
      </c>
      <c r="BQ602" s="41">
        <f t="shared" si="8649"/>
        <v>11510.818000000001</v>
      </c>
    </row>
    <row r="603" spans="1:69" x14ac:dyDescent="0.25">
      <c r="A603" s="33">
        <f t="shared" si="8721"/>
        <v>41776</v>
      </c>
      <c r="B603" s="45">
        <v>440000</v>
      </c>
      <c r="C603" s="45">
        <v>110696</v>
      </c>
      <c r="D603" s="48">
        <v>0</v>
      </c>
      <c r="E603" s="45">
        <v>550696</v>
      </c>
      <c r="F603" s="45">
        <f t="shared" ref="F603" si="9202">AVERAGE(E600,E601,E602,E603)</f>
        <v>556556.75</v>
      </c>
      <c r="G603" s="48">
        <f t="shared" ref="G603" si="9203">AVERAGE(F551,F499,F447)</f>
        <v>312221.75</v>
      </c>
      <c r="H603" s="45">
        <f t="shared" ref="H603" si="9204">((E603/E551)-1)*100</f>
        <v>123.04505081025034</v>
      </c>
      <c r="I603" s="45">
        <f t="shared" ref="I603" si="9205">((F603/F551)-1)*100</f>
        <v>185.08988507925613</v>
      </c>
      <c r="J603" s="45">
        <f t="shared" ref="J603" si="9206">((F603/G603)-1)*100</f>
        <v>78.256879925886011</v>
      </c>
      <c r="L603" s="36">
        <v>4800</v>
      </c>
      <c r="M603" s="36">
        <v>3500</v>
      </c>
      <c r="N603" s="48">
        <v>60200</v>
      </c>
      <c r="O603" s="36">
        <v>68500</v>
      </c>
      <c r="P603" s="48">
        <f t="shared" ref="P603" si="9207">AVERAGE(O600,O601,O602,O603)</f>
        <v>48531</v>
      </c>
      <c r="Q603" s="48">
        <f t="shared" ref="Q603" si="9208">AVERAGE(P551,P499,P447)</f>
        <v>35214.083333333336</v>
      </c>
      <c r="R603" s="45">
        <f t="shared" ref="R603" si="9209">((O603/O551)-1)*100</f>
        <v>30.540839272782705</v>
      </c>
      <c r="S603" s="49">
        <f t="shared" ref="S603" si="9210">((P603/P551)-1)*100</f>
        <v>-0.17740616756398708</v>
      </c>
      <c r="T603" s="45">
        <f t="shared" ref="T603" si="9211">((P603/Q603)-1)*100</f>
        <v>37.81701923236205</v>
      </c>
      <c r="V603" s="45">
        <v>73200</v>
      </c>
      <c r="W603" s="45">
        <v>10536</v>
      </c>
      <c r="X603" s="45">
        <v>1400</v>
      </c>
      <c r="Y603" s="45">
        <v>85136</v>
      </c>
      <c r="Z603" s="48">
        <f t="shared" ref="Z603" si="9212">AVERAGE(Y600,Y601,Y602,Y603)</f>
        <v>100375.75</v>
      </c>
      <c r="AA603" s="48">
        <f t="shared" ref="AA603" si="9213">AVERAGE(Z551,Z499,Z447)</f>
        <v>102035.91666666667</v>
      </c>
      <c r="AB603" s="45">
        <f t="shared" ref="AB603" si="9214">((Y603/Y551)-1)*100</f>
        <v>3.0752094532422891</v>
      </c>
      <c r="AC603" s="45">
        <f t="shared" ref="AC603" si="9215">((Z603/Z551)-1)*100</f>
        <v>39.66098982899917</v>
      </c>
      <c r="AD603" s="45">
        <f t="shared" ref="AD603" si="9216">((Z603/AA603)-1)*100</f>
        <v>-1.6270414584407034</v>
      </c>
      <c r="AF603" s="36">
        <v>1600</v>
      </c>
      <c r="AG603" s="36">
        <v>0</v>
      </c>
      <c r="AH603" s="36">
        <v>0</v>
      </c>
      <c r="AI603" s="36">
        <v>1600</v>
      </c>
      <c r="AJ603" s="48">
        <f t="shared" ref="AJ603" si="9217">AVERAGE(AI600,AI601,AI602,AI603)</f>
        <v>2300</v>
      </c>
      <c r="AK603" s="48">
        <f t="shared" ref="AK603" si="9218">AVERAGE(AJ551,AJ499,AJ447)</f>
        <v>5233.333333333333</v>
      </c>
      <c r="AL603" s="45">
        <f t="shared" ref="AL603" si="9219">((AI603/AI551)-1)*100</f>
        <v>-8.5714285714285747</v>
      </c>
      <c r="AM603" s="45">
        <f t="shared" ref="AM603" si="9220">((AJ603/AJ551)-1)*100</f>
        <v>-43.558282208588963</v>
      </c>
      <c r="AN603" s="45">
        <f t="shared" ref="AN603" si="9221">((AJ603/AK603)-1)*100</f>
        <v>-56.050955414012741</v>
      </c>
      <c r="AP603" s="41">
        <f t="shared" si="9183"/>
        <v>519600</v>
      </c>
      <c r="AQ603" s="41">
        <f t="shared" si="9184"/>
        <v>124732</v>
      </c>
      <c r="AR603" s="41">
        <f t="shared" si="9185"/>
        <v>61600</v>
      </c>
      <c r="AS603" s="41">
        <f t="shared" si="9186"/>
        <v>705932</v>
      </c>
      <c r="AT603" s="45">
        <f t="shared" si="9187"/>
        <v>707763.5</v>
      </c>
      <c r="AU603" s="48">
        <f t="shared" si="9188"/>
        <v>454705.08333333331</v>
      </c>
      <c r="AV603" s="45">
        <f t="shared" si="9189"/>
        <v>83.971083006053917</v>
      </c>
      <c r="AW603" s="45">
        <f t="shared" si="9190"/>
        <v>121.32496937393044</v>
      </c>
      <c r="AX603" s="45">
        <f t="shared" si="9191"/>
        <v>55.65330715274974</v>
      </c>
      <c r="AZ603" s="48">
        <f t="shared" ref="AZ603" si="9222">+E603/1000</f>
        <v>550.69600000000003</v>
      </c>
      <c r="BA603" s="36">
        <f t="shared" ref="BA603" si="9223">+O603/1000</f>
        <v>68.5</v>
      </c>
      <c r="BB603" s="36">
        <f t="shared" ref="BB603" si="9224">+Y603/1000</f>
        <v>85.135999999999996</v>
      </c>
      <c r="BC603" s="36">
        <f t="shared" ref="BC603" si="9225">+AI603/1000</f>
        <v>1.6</v>
      </c>
      <c r="BD603" s="36">
        <f t="shared" ref="BD603" si="9226">+AS603/1000</f>
        <v>705.93200000000002</v>
      </c>
      <c r="BE603" s="45">
        <f t="shared" ref="BE603" si="9227">BE602+AZ603</f>
        <v>7785.3950000000004</v>
      </c>
      <c r="BF603" s="45">
        <f t="shared" ref="BF603" si="9228">BF602+BA603</f>
        <v>746.98500000000001</v>
      </c>
      <c r="BG603" s="45">
        <f t="shared" ref="BG603" si="9229">BG602+BB603</f>
        <v>4192.8200000000015</v>
      </c>
      <c r="BH603" s="45">
        <f t="shared" ref="BH603" si="9230">BH602+BC603</f>
        <v>69.34999999999998</v>
      </c>
      <c r="BI603" s="45">
        <f t="shared" ref="BI603" si="9231">BI602+BD603</f>
        <v>12794.550000000001</v>
      </c>
      <c r="BJ603" s="45">
        <f t="shared" si="8795"/>
        <v>20</v>
      </c>
      <c r="BL603" s="1">
        <f t="shared" si="8644"/>
        <v>19</v>
      </c>
      <c r="BM603" s="45">
        <f t="shared" si="8645"/>
        <v>7598.0950000000003</v>
      </c>
      <c r="BN603" s="41">
        <f t="shared" si="8646"/>
        <v>725.13499999999999</v>
      </c>
      <c r="BO603" s="41">
        <f t="shared" si="8647"/>
        <v>3829.0700000000006</v>
      </c>
      <c r="BP603" s="41">
        <f t="shared" si="8648"/>
        <v>64.449999999999989</v>
      </c>
      <c r="BQ603" s="41">
        <f t="shared" si="8649"/>
        <v>12216.750000000002</v>
      </c>
    </row>
    <row r="604" spans="1:69" x14ac:dyDescent="0.25">
      <c r="A604" s="33">
        <f t="shared" si="8721"/>
        <v>41783</v>
      </c>
      <c r="B604" s="45">
        <v>458112</v>
      </c>
      <c r="C604" s="45">
        <v>110704</v>
      </c>
      <c r="D604" s="48">
        <v>0</v>
      </c>
      <c r="E604" s="45">
        <v>568816</v>
      </c>
      <c r="F604" s="45">
        <f t="shared" ref="F604" si="9232">AVERAGE(E601,E602,E603,E604)</f>
        <v>574453</v>
      </c>
      <c r="G604" s="48">
        <f t="shared" ref="G604" si="9233">AVERAGE(F552,F500,F448)</f>
        <v>355310</v>
      </c>
      <c r="H604" s="45">
        <f t="shared" ref="H604" si="9234">((E604/E552)-1)*100</f>
        <v>126.44129332239906</v>
      </c>
      <c r="I604" s="45">
        <f t="shared" ref="I604" si="9235">((F604/F552)-1)*100</f>
        <v>132.00051694509679</v>
      </c>
      <c r="J604" s="45">
        <f t="shared" ref="J604" si="9236">((F604/G604)-1)*100</f>
        <v>61.676564127100278</v>
      </c>
      <c r="L604" s="36">
        <v>20500</v>
      </c>
      <c r="M604" s="36">
        <v>0</v>
      </c>
      <c r="N604" s="48">
        <v>8400</v>
      </c>
      <c r="O604" s="36">
        <v>28900</v>
      </c>
      <c r="P604" s="48">
        <f t="shared" ref="P604" si="9237">AVERAGE(O601,O602,O603,O604)</f>
        <v>48925</v>
      </c>
      <c r="Q604" s="48">
        <f t="shared" ref="Q604" si="9238">AVERAGE(P552,P500,P448)</f>
        <v>41578.416666666664</v>
      </c>
      <c r="R604" s="45">
        <f t="shared" ref="R604" si="9239">((O604/O552)-1)*100</f>
        <v>-64.019820223600007</v>
      </c>
      <c r="S604" s="49">
        <f t="shared" ref="S604" si="9240">((P604/P552)-1)*100</f>
        <v>-15.62509431277782</v>
      </c>
      <c r="T604" s="45">
        <f t="shared" ref="T604" si="9241">((P604/Q604)-1)*100</f>
        <v>17.669223415193393</v>
      </c>
      <c r="V604" s="45">
        <v>52700</v>
      </c>
      <c r="W604" s="45">
        <v>5250</v>
      </c>
      <c r="X604" s="36">
        <v>0</v>
      </c>
      <c r="Y604" s="45">
        <v>57950</v>
      </c>
      <c r="Z604" s="48">
        <f t="shared" ref="Z604" si="9242">AVERAGE(Y601,Y602,Y603,Y604)</f>
        <v>91550.75</v>
      </c>
      <c r="AA604" s="48">
        <f t="shared" ref="AA604" si="9243">AVERAGE(Z552,Z500,Z448)</f>
        <v>104512.75</v>
      </c>
      <c r="AB604" s="45">
        <f t="shared" ref="AB604" si="9244">((Y604/Y552)-1)*100</f>
        <v>-35.242714106919358</v>
      </c>
      <c r="AC604" s="45">
        <f t="shared" ref="AC604" si="9245">((Z604/Z552)-1)*100</f>
        <v>6.6875844870181389</v>
      </c>
      <c r="AD604" s="45">
        <f t="shared" ref="AD604" si="9246">((Z604/AA604)-1)*100</f>
        <v>-12.402314550138616</v>
      </c>
      <c r="AF604" s="36">
        <v>6100</v>
      </c>
      <c r="AG604" s="36">
        <v>0</v>
      </c>
      <c r="AH604" s="36">
        <v>1400</v>
      </c>
      <c r="AI604" s="36">
        <v>7500</v>
      </c>
      <c r="AJ604" s="48">
        <f t="shared" ref="AJ604" si="9247">AVERAGE(AI601,AI602,AI603,AI604)</f>
        <v>2675</v>
      </c>
      <c r="AK604" s="48">
        <f t="shared" ref="AK604" si="9248">AVERAGE(AJ552,AJ500,AJ448)</f>
        <v>4362.833333333333</v>
      </c>
      <c r="AL604" s="45">
        <f t="shared" ref="AL604" si="9249">((AI604/AI552)-1)*100</f>
        <v>99.786893979754936</v>
      </c>
      <c r="AM604" s="45">
        <f t="shared" ref="AM604" si="9250">((AJ604/AJ552)-1)*100</f>
        <v>-46.644061035204942</v>
      </c>
      <c r="AN604" s="45">
        <f t="shared" ref="AN604" si="9251">((AJ604/AK604)-1)*100</f>
        <v>-38.686633304045536</v>
      </c>
      <c r="AP604" s="41">
        <f t="shared" ref="AP604" si="9252">SUM(B604,L604,V604,AF604)</f>
        <v>537412</v>
      </c>
      <c r="AQ604" s="41">
        <f t="shared" ref="AQ604" si="9253">SUM(C604,M604,W604,AG604)</f>
        <v>115954</v>
      </c>
      <c r="AR604" s="41">
        <f t="shared" ref="AR604" si="9254">SUM(D604,N604,X604,AH604)</f>
        <v>9800</v>
      </c>
      <c r="AS604" s="41">
        <f t="shared" ref="AS604" si="9255">SUM(E604,O604,Y604,AI604)</f>
        <v>663166</v>
      </c>
      <c r="AT604" s="45">
        <f t="shared" ref="AT604" si="9256">AVERAGE(AS601,AS602,AS603,AS604)</f>
        <v>717603.75</v>
      </c>
      <c r="AU604" s="48">
        <f t="shared" ref="AU604" si="9257">AVERAGE(AT552,AT500,AT448)</f>
        <v>505764</v>
      </c>
      <c r="AV604" s="45">
        <f t="shared" ref="AV604" si="9258">((AS604/AS552)-1)*100</f>
        <v>56.126489657737743</v>
      </c>
      <c r="AW604" s="45">
        <f t="shared" ref="AW604" si="9259">((AT604/AT552)-1)*100</f>
        <v>81.02141861173493</v>
      </c>
      <c r="AX604" s="45">
        <f t="shared" ref="AX604" si="9260">((AT604/AU604)-1)*100</f>
        <v>41.885098583529071</v>
      </c>
      <c r="AZ604" s="48">
        <f t="shared" ref="AZ604" si="9261">+E604/1000</f>
        <v>568.81600000000003</v>
      </c>
      <c r="BA604" s="36">
        <f t="shared" ref="BA604" si="9262">+O604/1000</f>
        <v>28.9</v>
      </c>
      <c r="BB604" s="36">
        <f t="shared" ref="BB604" si="9263">+Y604/1000</f>
        <v>57.95</v>
      </c>
      <c r="BC604" s="36">
        <f t="shared" ref="BC604" si="9264">+AI604/1000</f>
        <v>7.5</v>
      </c>
      <c r="BD604" s="36">
        <f t="shared" ref="BD604" si="9265">+AS604/1000</f>
        <v>663.16600000000005</v>
      </c>
      <c r="BE604" s="45">
        <f t="shared" ref="BE604" si="9266">BE603+AZ604</f>
        <v>8354.2110000000011</v>
      </c>
      <c r="BF604" s="45">
        <f t="shared" ref="BF604" si="9267">BF603+BA604</f>
        <v>775.88499999999999</v>
      </c>
      <c r="BG604" s="45">
        <f t="shared" ref="BG604" si="9268">BG603+BB604</f>
        <v>4250.7700000000013</v>
      </c>
      <c r="BH604" s="45">
        <f t="shared" ref="BH604" si="9269">BH603+BC604</f>
        <v>76.84999999999998</v>
      </c>
      <c r="BI604" s="45">
        <f t="shared" ref="BI604" si="9270">BI603+BD604</f>
        <v>13457.716</v>
      </c>
      <c r="BJ604" s="45">
        <f t="shared" si="8795"/>
        <v>21</v>
      </c>
      <c r="BL604" s="1">
        <f t="shared" si="8644"/>
        <v>20</v>
      </c>
      <c r="BM604" s="45">
        <f t="shared" si="8645"/>
        <v>8166.9110000000001</v>
      </c>
      <c r="BN604" s="41">
        <f t="shared" si="8646"/>
        <v>754.03499999999997</v>
      </c>
      <c r="BO604" s="41">
        <f t="shared" si="8647"/>
        <v>3887.0200000000004</v>
      </c>
      <c r="BP604" s="41">
        <f t="shared" si="8648"/>
        <v>71.949999999999989</v>
      </c>
      <c r="BQ604" s="41">
        <f t="shared" si="8649"/>
        <v>12879.916000000001</v>
      </c>
    </row>
    <row r="605" spans="1:69" x14ac:dyDescent="0.25">
      <c r="A605" s="33">
        <f t="shared" si="8721"/>
        <v>41790</v>
      </c>
      <c r="B605" s="45">
        <v>541100</v>
      </c>
      <c r="C605" s="45">
        <v>137852</v>
      </c>
      <c r="D605" s="48">
        <v>0</v>
      </c>
      <c r="E605" s="45">
        <v>678952</v>
      </c>
      <c r="F605" s="45">
        <f t="shared" ref="F605" si="9271">AVERAGE(E602,E603,E604,E605)</f>
        <v>586503.5</v>
      </c>
      <c r="G605" s="48">
        <f t="shared" ref="G605" si="9272">AVERAGE(F553,F501,F449)</f>
        <v>371890.08333333331</v>
      </c>
      <c r="H605" s="45">
        <f t="shared" ref="H605" si="9273">((E605/E553)-1)*100</f>
        <v>224.35923772578957</v>
      </c>
      <c r="I605" s="45">
        <f t="shared" ref="I605" si="9274">((F605/F553)-1)*100</f>
        <v>157.97836777422961</v>
      </c>
      <c r="J605" s="45">
        <f t="shared" ref="J605" si="9275">((F605/G605)-1)*100</f>
        <v>57.708830185263068</v>
      </c>
      <c r="L605" s="36">
        <v>15600</v>
      </c>
      <c r="M605" s="36">
        <v>10426</v>
      </c>
      <c r="N605" s="48">
        <v>25200</v>
      </c>
      <c r="O605" s="36">
        <v>51226</v>
      </c>
      <c r="P605" s="48">
        <f t="shared" ref="P605" si="9276">AVERAGE(O602,O603,O604,O605)</f>
        <v>46319</v>
      </c>
      <c r="Q605" s="48">
        <f t="shared" ref="Q605" si="9277">AVERAGE(P553,P501,P449)</f>
        <v>43424.583333333336</v>
      </c>
      <c r="R605" s="45">
        <f t="shared" ref="R605" si="9278">((O605/O553)-1)*100</f>
        <v>52.349512253152518</v>
      </c>
      <c r="S605" s="49">
        <f t="shared" ref="S605" si="9279">((P605/P553)-1)*100</f>
        <v>-10.733592221783251</v>
      </c>
      <c r="T605" s="45">
        <f t="shared" ref="T605" si="9280">((P605/Q605)-1)*100</f>
        <v>6.665387309415749</v>
      </c>
      <c r="V605" s="45">
        <v>83800</v>
      </c>
      <c r="W605" s="45">
        <v>20950</v>
      </c>
      <c r="X605" s="36">
        <v>0</v>
      </c>
      <c r="Y605" s="45">
        <v>104750</v>
      </c>
      <c r="Z605" s="48">
        <f t="shared" ref="Z605" si="9281">AVERAGE(Y602,Y603,Y604,Y605)</f>
        <v>93813.25</v>
      </c>
      <c r="AA605" s="48">
        <f t="shared" ref="AA605" si="9282">AVERAGE(Z553,Z501,Z449)</f>
        <v>101066.91666666667</v>
      </c>
      <c r="AB605" s="45">
        <f t="shared" ref="AB605" si="9283">((Y605/Y553)-1)*100</f>
        <v>22.384362841887583</v>
      </c>
      <c r="AC605" s="45">
        <f t="shared" ref="AC605" si="9284">((Z605/Z553)-1)*100</f>
        <v>14.485634875355814</v>
      </c>
      <c r="AD605" s="45">
        <f t="shared" ref="AD605" si="9285">((Z605/AA605)-1)*100</f>
        <v>-7.1770930645785107</v>
      </c>
      <c r="AF605" s="36">
        <v>10600</v>
      </c>
      <c r="AG605" s="36">
        <v>0</v>
      </c>
      <c r="AH605" s="36">
        <v>8400</v>
      </c>
      <c r="AI605" s="36">
        <v>19000</v>
      </c>
      <c r="AJ605" s="48">
        <f t="shared" ref="AJ605" si="9286">AVERAGE(AI602,AI603,AI604,AI605)</f>
        <v>7425</v>
      </c>
      <c r="AK605" s="48">
        <f t="shared" ref="AK605" si="9287">AVERAGE(AJ553,AJ501,AJ449)</f>
        <v>2885.1666666666665</v>
      </c>
      <c r="AL605" s="45">
        <f t="shared" ref="AL605" si="9288">((AI605/AI553)-1)*100</f>
        <v>974.66063348416276</v>
      </c>
      <c r="AM605" s="45">
        <f t="shared" ref="AM605" si="9289">((AJ605/AJ553)-1)*100</f>
        <v>229.19530037685658</v>
      </c>
      <c r="AN605" s="45">
        <f t="shared" ref="AN605" si="9290">((AJ605/AK605)-1)*100</f>
        <v>157.35081739934148</v>
      </c>
      <c r="AP605" s="41">
        <f t="shared" ref="AP605:AP606" si="9291">SUM(B605,L605,V605,AF605)</f>
        <v>651100</v>
      </c>
      <c r="AQ605" s="41">
        <f t="shared" ref="AQ605:AQ606" si="9292">SUM(C605,M605,W605,AG605)</f>
        <v>169228</v>
      </c>
      <c r="AR605" s="41">
        <f t="shared" ref="AR605" si="9293">SUM(D605,N605,X605,AH605)</f>
        <v>33600</v>
      </c>
      <c r="AS605" s="41">
        <f t="shared" ref="AS605" si="9294">SUM(E605,O605,Y605,AI605)</f>
        <v>853928</v>
      </c>
      <c r="AT605" s="45">
        <f t="shared" ref="AT605" si="9295">AVERAGE(AS602,AS603,AS604,AS605)</f>
        <v>734060.75</v>
      </c>
      <c r="AU605" s="48">
        <f t="shared" ref="AU605" si="9296">AVERAGE(AT553,AT501,AT449)</f>
        <v>519266.75</v>
      </c>
      <c r="AV605" s="45">
        <f t="shared" ref="AV605" si="9297">((AS605/AS553)-1)*100</f>
        <v>158.5279015694633</v>
      </c>
      <c r="AW605" s="45">
        <f t="shared" ref="AW605" si="9298">((AT605/AT553)-1)*100</f>
        <v>101.97952443811897</v>
      </c>
      <c r="AX605" s="45">
        <f t="shared" ref="AX605" si="9299">((AT605/AU605)-1)*100</f>
        <v>41.364866901260285</v>
      </c>
      <c r="AZ605" s="48">
        <f t="shared" ref="AZ605" si="9300">+E605/1000</f>
        <v>678.952</v>
      </c>
      <c r="BA605" s="36">
        <f t="shared" ref="BA605" si="9301">+O605/1000</f>
        <v>51.225999999999999</v>
      </c>
      <c r="BB605" s="36">
        <f t="shared" ref="BB605" si="9302">+Y605/1000</f>
        <v>104.75</v>
      </c>
      <c r="BC605" s="36">
        <f t="shared" ref="BC605" si="9303">+AI605/1000</f>
        <v>19</v>
      </c>
      <c r="BD605" s="36">
        <f t="shared" ref="BD605" si="9304">+AS605/1000</f>
        <v>853.928</v>
      </c>
      <c r="BE605" s="45">
        <f t="shared" ref="BE605" si="9305">BE604+AZ605</f>
        <v>9033.1630000000005</v>
      </c>
      <c r="BF605" s="45">
        <f t="shared" ref="BF605" si="9306">BF604+BA605</f>
        <v>827.11099999999999</v>
      </c>
      <c r="BG605" s="45">
        <f t="shared" ref="BG605" si="9307">BG604+BB605</f>
        <v>4355.5200000000013</v>
      </c>
      <c r="BH605" s="45">
        <f t="shared" ref="BH605" si="9308">BH604+BC605</f>
        <v>95.84999999999998</v>
      </c>
      <c r="BI605" s="45">
        <f t="shared" ref="BI605" si="9309">BI604+BD605</f>
        <v>14311.644</v>
      </c>
      <c r="BJ605" s="45">
        <f t="shared" si="8795"/>
        <v>22</v>
      </c>
      <c r="BL605" s="1">
        <f t="shared" si="8644"/>
        <v>21</v>
      </c>
      <c r="BM605" s="45">
        <f t="shared" si="8645"/>
        <v>8845.8629999999994</v>
      </c>
      <c r="BN605" s="41">
        <f t="shared" si="8646"/>
        <v>805.26099999999997</v>
      </c>
      <c r="BO605" s="41">
        <f t="shared" si="8647"/>
        <v>3991.7700000000004</v>
      </c>
      <c r="BP605" s="41">
        <f t="shared" si="8648"/>
        <v>90.949999999999989</v>
      </c>
      <c r="BQ605" s="41">
        <f t="shared" si="8649"/>
        <v>13733.844000000001</v>
      </c>
    </row>
    <row r="606" spans="1:69" x14ac:dyDescent="0.25">
      <c r="A606" s="33">
        <f t="shared" si="8721"/>
        <v>41797</v>
      </c>
      <c r="B606" s="45">
        <v>440276</v>
      </c>
      <c r="C606" s="45">
        <v>202100</v>
      </c>
      <c r="D606" s="48">
        <v>0</v>
      </c>
      <c r="E606" s="45">
        <v>642376</v>
      </c>
      <c r="F606" s="45">
        <f t="shared" ref="F606" si="9310">AVERAGE(E603,E604,E605,E606)</f>
        <v>610210</v>
      </c>
      <c r="G606" s="48">
        <f t="shared" ref="G606" si="9311">AVERAGE(F554,F502,F450)</f>
        <v>367190.75</v>
      </c>
      <c r="H606" s="45">
        <f t="shared" ref="H606" si="9312">((E606/E554)-1)*100</f>
        <v>977.08920187793422</v>
      </c>
      <c r="I606" s="45">
        <f t="shared" ref="I606" si="9313">((F606/F554)-1)*100</f>
        <v>218.20801034602337</v>
      </c>
      <c r="J606" s="45">
        <f t="shared" ref="J606" si="9314">((F606/G606)-1)*100</f>
        <v>66.1833801641245</v>
      </c>
      <c r="L606" s="36">
        <v>6300</v>
      </c>
      <c r="M606" s="36">
        <v>0</v>
      </c>
      <c r="N606" s="48">
        <v>21000</v>
      </c>
      <c r="O606" s="36">
        <v>27300</v>
      </c>
      <c r="P606" s="48">
        <f t="shared" ref="P606" si="9315">AVERAGE(O603,O604,O605,O606)</f>
        <v>43981.5</v>
      </c>
      <c r="Q606" s="48">
        <f t="shared" ref="Q606" si="9316">AVERAGE(P554,P502,P450)</f>
        <v>45192.583333333336</v>
      </c>
      <c r="R606" s="45">
        <f t="shared" ref="R606" si="9317">((O606/O554)-1)*100</f>
        <v>2.0560747663551426</v>
      </c>
      <c r="S606" s="49">
        <f t="shared" ref="S606" si="9318">((P606/P554)-1)*100</f>
        <v>-8.9268519956514965</v>
      </c>
      <c r="T606" s="45">
        <f t="shared" ref="T606" si="9319">((P606/Q606)-1)*100</f>
        <v>-2.6798276265832754</v>
      </c>
      <c r="V606" s="45">
        <v>109624</v>
      </c>
      <c r="W606" s="45">
        <v>10600</v>
      </c>
      <c r="X606" s="36">
        <v>0</v>
      </c>
      <c r="Y606" s="45">
        <v>120224</v>
      </c>
      <c r="Z606" s="48">
        <f t="shared" ref="Z606" si="9320">AVERAGE(Y603,Y604,Y605,Y606)</f>
        <v>92015</v>
      </c>
      <c r="AA606" s="48">
        <f t="shared" ref="AA606" si="9321">AVERAGE(Z554,Z502,Z450)</f>
        <v>97756.666666666672</v>
      </c>
      <c r="AB606" s="45">
        <f t="shared" ref="AB606" si="9322">((Y606/Y554)-1)*100</f>
        <v>116.81514878268709</v>
      </c>
      <c r="AC606" s="45">
        <f t="shared" ref="AC606" si="9323">((Z606/Z554)-1)*100</f>
        <v>17.544111776447103</v>
      </c>
      <c r="AD606" s="45">
        <f t="shared" ref="AD606" si="9324">((Z606/AA606)-1)*100</f>
        <v>-5.8734272172400903</v>
      </c>
      <c r="AF606" s="36">
        <v>0</v>
      </c>
      <c r="AG606" s="36">
        <v>0</v>
      </c>
      <c r="AH606" s="36">
        <v>2800</v>
      </c>
      <c r="AI606" s="36">
        <v>2800</v>
      </c>
      <c r="AJ606" s="48">
        <f t="shared" ref="AJ606" si="9325">AVERAGE(AI603,AI604,AI605,AI606)</f>
        <v>7725</v>
      </c>
      <c r="AK606" s="48">
        <f t="shared" ref="AK606" si="9326">AVERAGE(AJ554,AJ502,AJ450)</f>
        <v>3531</v>
      </c>
      <c r="AL606" s="45">
        <f t="shared" ref="AL606:AL615" si="9327">((AI606/AI554)-1)*100</f>
        <v>-41.666666666666664</v>
      </c>
      <c r="AM606" s="45">
        <f t="shared" ref="AM606" si="9328">((AJ606/AJ554)-1)*100</f>
        <v>155.96421471172962</v>
      </c>
      <c r="AN606" s="45">
        <f t="shared" ref="AN606" si="9329">((AJ606/AK606)-1)*100</f>
        <v>118.77655055225146</v>
      </c>
      <c r="AP606" s="41">
        <f t="shared" si="9291"/>
        <v>556200</v>
      </c>
      <c r="AQ606" s="41">
        <f t="shared" si="9292"/>
        <v>212700</v>
      </c>
      <c r="AR606" s="41">
        <f t="shared" ref="AR606" si="9330">SUM(D606,N606,X606,AH606)</f>
        <v>23800</v>
      </c>
      <c r="AS606" s="41">
        <f t="shared" ref="AS606" si="9331">SUM(E606,O606,Y606,AI606)</f>
        <v>792700</v>
      </c>
      <c r="AT606" s="45">
        <f t="shared" ref="AT606" si="9332">AVERAGE(AS603,AS604,AS605,AS606)</f>
        <v>753931.5</v>
      </c>
      <c r="AU606" s="48">
        <f t="shared" ref="AU606" si="9333">AVERAGE(AT554,AT502,AT450)</f>
        <v>513671</v>
      </c>
      <c r="AV606" s="45">
        <f t="shared" ref="AV606" si="9334">((AS606/AS554)-1)*100</f>
        <v>440.57555919258044</v>
      </c>
      <c r="AW606" s="45">
        <f t="shared" ref="AW606" si="9335">((AT606/AT554)-1)*100</f>
        <v>134.60925374876012</v>
      </c>
      <c r="AX606" s="45">
        <f t="shared" ref="AX606" si="9336">((AT606/AU606)-1)*100</f>
        <v>46.773226442606266</v>
      </c>
      <c r="AZ606" s="48">
        <f t="shared" ref="AZ606" si="9337">+E606/1000</f>
        <v>642.37599999999998</v>
      </c>
      <c r="BA606" s="36">
        <f t="shared" ref="BA606" si="9338">+O606/1000</f>
        <v>27.3</v>
      </c>
      <c r="BB606" s="36">
        <f t="shared" ref="BB606" si="9339">+Y606/1000</f>
        <v>120.224</v>
      </c>
      <c r="BC606" s="36">
        <f t="shared" ref="BC606" si="9340">+AI606/1000</f>
        <v>2.8</v>
      </c>
      <c r="BD606" s="36">
        <f t="shared" ref="BD606" si="9341">+AS606/1000</f>
        <v>792.7</v>
      </c>
      <c r="BE606" s="45">
        <f t="shared" ref="BE606" si="9342">BE605+AZ606</f>
        <v>9675.5390000000007</v>
      </c>
      <c r="BF606" s="45">
        <f t="shared" ref="BF606" si="9343">BF605+BA606</f>
        <v>854.41099999999994</v>
      </c>
      <c r="BG606" s="45">
        <f t="shared" ref="BG606" si="9344">BG605+BB606</f>
        <v>4475.7440000000015</v>
      </c>
      <c r="BH606" s="45">
        <f t="shared" ref="BH606" si="9345">BH605+BC606</f>
        <v>98.649999999999977</v>
      </c>
      <c r="BI606" s="45">
        <f t="shared" ref="BI606" si="9346">BI605+BD606</f>
        <v>15104.344000000001</v>
      </c>
      <c r="BJ606" s="45">
        <f t="shared" si="8795"/>
        <v>23</v>
      </c>
      <c r="BL606" s="1">
        <f t="shared" si="8644"/>
        <v>22</v>
      </c>
      <c r="BM606" s="45">
        <f t="shared" si="8645"/>
        <v>9488.2389999999996</v>
      </c>
      <c r="BN606" s="41">
        <f t="shared" si="8646"/>
        <v>832.56099999999992</v>
      </c>
      <c r="BO606" s="41">
        <f t="shared" si="8647"/>
        <v>4111.9940000000006</v>
      </c>
      <c r="BP606" s="41">
        <f t="shared" si="8648"/>
        <v>93.749999999999986</v>
      </c>
      <c r="BQ606" s="41">
        <f t="shared" si="8649"/>
        <v>14526.544000000002</v>
      </c>
    </row>
    <row r="607" spans="1:69" x14ac:dyDescent="0.25">
      <c r="A607" s="33">
        <f t="shared" si="8721"/>
        <v>41804</v>
      </c>
      <c r="B607" s="45">
        <v>469016</v>
      </c>
      <c r="C607" s="45">
        <v>88086</v>
      </c>
      <c r="D607" s="48">
        <v>0</v>
      </c>
      <c r="E607" s="45">
        <v>557102</v>
      </c>
      <c r="F607" s="45">
        <f t="shared" ref="F607" si="9347">AVERAGE(E604,E605,E606,E607)</f>
        <v>611811.5</v>
      </c>
      <c r="G607" s="48">
        <f t="shared" ref="G607" si="9348">AVERAGE(F555,F503,F451)</f>
        <v>326276.33333333331</v>
      </c>
      <c r="H607" s="45">
        <f t="shared" ref="H607" si="9349">((E607/E555)-1)*100</f>
        <v>126.4642276422764</v>
      </c>
      <c r="I607" s="45">
        <f t="shared" ref="I607" si="9350">((F607/F555)-1)*100</f>
        <v>219.41750994245322</v>
      </c>
      <c r="J607" s="45">
        <f t="shared" ref="J607" si="9351">((F607/G607)-1)*100</f>
        <v>87.513293946133615</v>
      </c>
      <c r="L607" s="36">
        <v>11100</v>
      </c>
      <c r="M607" s="36">
        <v>0</v>
      </c>
      <c r="N607" s="48">
        <v>16800</v>
      </c>
      <c r="O607" s="36">
        <v>27900</v>
      </c>
      <c r="P607" s="48">
        <f t="shared" ref="P607" si="9352">AVERAGE(O604,O605,O606,O607)</f>
        <v>33831.5</v>
      </c>
      <c r="Q607" s="48">
        <f t="shared" ref="Q607" si="9353">AVERAGE(P555,P503,P451)</f>
        <v>45323.916666666664</v>
      </c>
      <c r="R607" s="45">
        <f t="shared" ref="R607" si="9354">((O607/O555)-1)*100</f>
        <v>-40.064446831364123</v>
      </c>
      <c r="S607" s="49">
        <f t="shared" ref="S607" si="9355">((P607/P555)-1)*100</f>
        <v>-27.728229174454999</v>
      </c>
      <c r="T607" s="45">
        <f t="shared" ref="T607" si="9356">((P607/Q607)-1)*100</f>
        <v>-25.35618611954321</v>
      </c>
      <c r="V607" s="45">
        <v>57800</v>
      </c>
      <c r="W607" s="45">
        <v>3500</v>
      </c>
      <c r="X607" s="36">
        <v>0</v>
      </c>
      <c r="Y607" s="45">
        <v>61300</v>
      </c>
      <c r="Z607" s="48">
        <f t="shared" ref="Z607" si="9357">AVERAGE(Y604,Y605,Y606,Y607)</f>
        <v>86056</v>
      </c>
      <c r="AA607" s="48">
        <f t="shared" ref="AA607" si="9358">AVERAGE(Z555,Z503,Z451)</f>
        <v>99093</v>
      </c>
      <c r="AB607" s="45">
        <f t="shared" ref="AB607" si="9359">((Y607/Y555)-1)*100</f>
        <v>-28.486432254602299</v>
      </c>
      <c r="AC607" s="45">
        <f t="shared" ref="AC607" si="9360">((Z607/Z555)-1)*100</f>
        <v>8.8465661334336865</v>
      </c>
      <c r="AD607" s="45">
        <f t="shared" ref="AD607" si="9361">((Z607/AA607)-1)*100</f>
        <v>-13.156327893998565</v>
      </c>
      <c r="AF607" s="36">
        <v>1500</v>
      </c>
      <c r="AG607" s="36">
        <v>1750</v>
      </c>
      <c r="AH607" s="36">
        <v>2800</v>
      </c>
      <c r="AI607" s="36">
        <v>6050</v>
      </c>
      <c r="AJ607" s="48">
        <f t="shared" ref="AJ607" si="9362">AVERAGE(AI604,AI605,AI606,AI607)</f>
        <v>8837.5</v>
      </c>
      <c r="AK607" s="48">
        <f t="shared" ref="AK607" si="9363">AVERAGE(AJ555,AJ503,AJ451)</f>
        <v>2206</v>
      </c>
      <c r="AL607" s="45"/>
      <c r="AM607" s="45">
        <f t="shared" ref="AM607" si="9364">((AJ607/AJ555)-1)*100</f>
        <v>242.47238907188532</v>
      </c>
      <c r="AN607" s="45">
        <f t="shared" ref="AN607" si="9365">((AJ607/AK607)-1)*100</f>
        <v>300.61196736174071</v>
      </c>
      <c r="AP607" s="41">
        <f t="shared" ref="AP607" si="9366">SUM(B607,L607,V607,AF607)</f>
        <v>539416</v>
      </c>
      <c r="AQ607" s="41">
        <f t="shared" ref="AQ607" si="9367">SUM(C607,M607,W607,AG607)</f>
        <v>93336</v>
      </c>
      <c r="AR607" s="41">
        <f t="shared" ref="AR607" si="9368">SUM(D607,N607,X607,AH607)</f>
        <v>19600</v>
      </c>
      <c r="AS607" s="41">
        <f t="shared" ref="AS607" si="9369">SUM(E607,O607,Y607,AI607)</f>
        <v>652352</v>
      </c>
      <c r="AT607" s="45">
        <f t="shared" ref="AT607" si="9370">AVERAGE(AS604,AS605,AS606,AS607)</f>
        <v>740536.5</v>
      </c>
      <c r="AU607" s="48">
        <f t="shared" ref="AU607" si="9371">AVERAGE(AT555,AT503,AT451)</f>
        <v>472899.25</v>
      </c>
      <c r="AV607" s="45">
        <f t="shared" ref="AV607" si="9372">((AS607/AS555)-1)*100</f>
        <v>72.457622637918078</v>
      </c>
      <c r="AW607" s="45">
        <f t="shared" ref="AW607" si="9373">((AT607/AT555)-1)*100</f>
        <v>131.4223570166269</v>
      </c>
      <c r="AX607" s="45">
        <f t="shared" ref="AX607" si="9374">((AT607/AU607)-1)*100</f>
        <v>56.594982969416854</v>
      </c>
      <c r="AZ607" s="48">
        <f t="shared" ref="AZ607" si="9375">+E607/1000</f>
        <v>557.10199999999998</v>
      </c>
      <c r="BA607" s="36">
        <f t="shared" ref="BA607" si="9376">+O607/1000</f>
        <v>27.9</v>
      </c>
      <c r="BB607" s="36">
        <f t="shared" ref="BB607" si="9377">+Y607/1000</f>
        <v>61.3</v>
      </c>
      <c r="BC607" s="36">
        <f t="shared" ref="BC607" si="9378">+AI607/1000</f>
        <v>6.05</v>
      </c>
      <c r="BD607" s="36">
        <f t="shared" ref="BD607" si="9379">+AS607/1000</f>
        <v>652.35199999999998</v>
      </c>
      <c r="BE607" s="45">
        <f t="shared" ref="BE607" si="9380">BE606+AZ607</f>
        <v>10232.641000000001</v>
      </c>
      <c r="BF607" s="45">
        <f t="shared" ref="BF607" si="9381">BF606+BA607</f>
        <v>882.31099999999992</v>
      </c>
      <c r="BG607" s="45">
        <f t="shared" ref="BG607" si="9382">BG606+BB607</f>
        <v>4537.0440000000017</v>
      </c>
      <c r="BH607" s="45">
        <f t="shared" ref="BH607" si="9383">BH606+BC607</f>
        <v>104.69999999999997</v>
      </c>
      <c r="BI607" s="45">
        <f t="shared" ref="BI607" si="9384">BI606+BD607</f>
        <v>15756.696000000002</v>
      </c>
      <c r="BJ607" s="45">
        <f t="shared" si="8795"/>
        <v>24</v>
      </c>
      <c r="BL607" s="1">
        <f t="shared" si="8644"/>
        <v>23</v>
      </c>
      <c r="BM607" s="45">
        <f t="shared" si="8645"/>
        <v>10045.341</v>
      </c>
      <c r="BN607" s="41">
        <f t="shared" si="8646"/>
        <v>860.4609999999999</v>
      </c>
      <c r="BO607" s="41">
        <f t="shared" si="8647"/>
        <v>4173.2940000000008</v>
      </c>
      <c r="BP607" s="41">
        <f t="shared" si="8648"/>
        <v>99.799999999999983</v>
      </c>
      <c r="BQ607" s="41">
        <f t="shared" si="8649"/>
        <v>15178.896000000002</v>
      </c>
    </row>
    <row r="608" spans="1:69" x14ac:dyDescent="0.25">
      <c r="A608" s="33">
        <f t="shared" si="8721"/>
        <v>41811</v>
      </c>
      <c r="B608" s="45">
        <v>649260</v>
      </c>
      <c r="C608" s="45">
        <v>80018</v>
      </c>
      <c r="D608" s="48">
        <v>0</v>
      </c>
      <c r="E608" s="45">
        <v>729278</v>
      </c>
      <c r="F608" s="45">
        <f t="shared" ref="F608" si="9385">AVERAGE(E605,E606,E607,E608)</f>
        <v>651927</v>
      </c>
      <c r="G608" s="48">
        <f t="shared" ref="G608" si="9386">AVERAGE(F556,F504,F452)</f>
        <v>311248.33333333331</v>
      </c>
      <c r="H608" s="45">
        <f t="shared" ref="H608" si="9387">((E608/E556)-1)*100</f>
        <v>139.30369155045116</v>
      </c>
      <c r="I608" s="45">
        <f t="shared" ref="I608" si="9388">((F608/F556)-1)*100</f>
        <v>218.12529049872452</v>
      </c>
      <c r="J608" s="45">
        <f t="shared" ref="J608" si="9389">((F608/G608)-1)*100</f>
        <v>109.45557941407986</v>
      </c>
      <c r="L608" s="36">
        <v>12600</v>
      </c>
      <c r="M608" s="36">
        <v>0</v>
      </c>
      <c r="N608" s="48">
        <v>23800</v>
      </c>
      <c r="O608" s="36">
        <v>36400</v>
      </c>
      <c r="P608" s="48">
        <f t="shared" ref="P608" si="9390">AVERAGE(O605,O606,O607,O608)</f>
        <v>35706.5</v>
      </c>
      <c r="Q608" s="48">
        <f t="shared" ref="Q608" si="9391">AVERAGE(P556,P504,P452)</f>
        <v>45997.5</v>
      </c>
      <c r="R608" s="45">
        <f t="shared" ref="R608" si="9392">((O608/O556)-1)*100</f>
        <v>-62.856763844529027</v>
      </c>
      <c r="S608" s="49">
        <f t="shared" ref="S608" si="9393">((P608/P556)-1)*100</f>
        <v>-30.302601464940494</v>
      </c>
      <c r="T608" s="45">
        <f t="shared" ref="T608" si="9394">((P608/Q608)-1)*100</f>
        <v>-22.372955051904995</v>
      </c>
      <c r="V608" s="45">
        <v>38100</v>
      </c>
      <c r="W608" s="45">
        <v>8672</v>
      </c>
      <c r="X608" s="36">
        <v>1400</v>
      </c>
      <c r="Y608" s="45">
        <v>48172</v>
      </c>
      <c r="Z608" s="48">
        <f t="shared" ref="Z608" si="9395">AVERAGE(Y605,Y606,Y607,Y608)</f>
        <v>83611.5</v>
      </c>
      <c r="AA608" s="48">
        <f t="shared" ref="AA608" si="9396">AVERAGE(Z556,Z504,Z452)</f>
        <v>108982.5</v>
      </c>
      <c r="AB608" s="45">
        <f t="shared" ref="AB608" si="9397">((Y608/Y556)-1)*100</f>
        <v>-45.537591859807804</v>
      </c>
      <c r="AC608" s="45">
        <f t="shared" ref="AC608" si="9398">((Z608/Z556)-1)*100</f>
        <v>6.1029348781284742</v>
      </c>
      <c r="AD608" s="45">
        <f t="shared" ref="AD608" si="9399">((Z608/AA608)-1)*100</f>
        <v>-23.279884385107696</v>
      </c>
      <c r="AF608" s="36">
        <v>1500</v>
      </c>
      <c r="AG608" s="36">
        <v>1750</v>
      </c>
      <c r="AH608" s="36">
        <v>2800</v>
      </c>
      <c r="AI608" s="36">
        <v>6050</v>
      </c>
      <c r="AJ608" s="48">
        <f t="shared" ref="AJ608" si="9400">AVERAGE(AI605,AI606,AI607,AI608)</f>
        <v>8475</v>
      </c>
      <c r="AK608" s="48">
        <f t="shared" ref="AK608" si="9401">AVERAGE(AJ556,AJ504,AJ452)</f>
        <v>4268.166666666667</v>
      </c>
      <c r="AL608" s="45"/>
      <c r="AM608" s="45">
        <f t="shared" ref="AM608" si="9402">((AJ608/AJ556)-1)*100</f>
        <v>416.13885505481119</v>
      </c>
      <c r="AN608" s="45">
        <f t="shared" ref="AN608" si="9403">((AJ608/AK608)-1)*100</f>
        <v>98.563005193486646</v>
      </c>
      <c r="AP608" s="41">
        <f t="shared" ref="AP608:AP609" si="9404">SUM(B608,L608,V608,AF608)</f>
        <v>701460</v>
      </c>
      <c r="AQ608" s="41">
        <f t="shared" ref="AQ608:AQ609" si="9405">SUM(C608,M608,W608,AG608)</f>
        <v>90440</v>
      </c>
      <c r="AR608" s="41">
        <f t="shared" ref="AR608" si="9406">SUM(D608,N608,X608,AH608)</f>
        <v>28000</v>
      </c>
      <c r="AS608" s="41">
        <f t="shared" ref="AS608" si="9407">SUM(E608,O608,Y608,AI608)</f>
        <v>819900</v>
      </c>
      <c r="AT608" s="45">
        <f t="shared" ref="AT608" si="9408">AVERAGE(AS605,AS606,AS607,AS608)</f>
        <v>779720</v>
      </c>
      <c r="AU608" s="48">
        <f t="shared" ref="AU608" si="9409">AVERAGE(AT556,AT504,AT452)</f>
        <v>470496.5</v>
      </c>
      <c r="AV608" s="45">
        <f t="shared" ref="AV608" si="9410">((AS608/AS556)-1)*100</f>
        <v>66.91809225995982</v>
      </c>
      <c r="AW608" s="45">
        <f t="shared" ref="AW608" si="9411">((AT608/AT556)-1)*100</f>
        <v>131.64397795324012</v>
      </c>
      <c r="AX608" s="45">
        <f t="shared" ref="AX608" si="9412">((AT608/AU608)-1)*100</f>
        <v>65.722805589414591</v>
      </c>
      <c r="AZ608" s="48">
        <f t="shared" ref="AZ608" si="9413">+E608/1000</f>
        <v>729.27800000000002</v>
      </c>
      <c r="BA608" s="36">
        <f t="shared" ref="BA608" si="9414">+O608/1000</f>
        <v>36.4</v>
      </c>
      <c r="BB608" s="36">
        <f t="shared" ref="BB608" si="9415">+Y608/1000</f>
        <v>48.171999999999997</v>
      </c>
      <c r="BC608" s="36">
        <f t="shared" ref="BC608" si="9416">+AI608/1000</f>
        <v>6.05</v>
      </c>
      <c r="BD608" s="36">
        <f t="shared" ref="BD608" si="9417">+AS608/1000</f>
        <v>819.9</v>
      </c>
      <c r="BE608" s="45">
        <f t="shared" ref="BE608" si="9418">BE607+AZ608</f>
        <v>10961.919000000002</v>
      </c>
      <c r="BF608" s="45">
        <f t="shared" ref="BF608" si="9419">BF607+BA608</f>
        <v>918.7109999999999</v>
      </c>
      <c r="BG608" s="45">
        <f t="shared" ref="BG608" si="9420">BG607+BB608</f>
        <v>4585.2160000000013</v>
      </c>
      <c r="BH608" s="45">
        <f t="shared" ref="BH608" si="9421">BH607+BC608</f>
        <v>110.74999999999997</v>
      </c>
      <c r="BI608" s="45">
        <f t="shared" ref="BI608" si="9422">BI607+BD608</f>
        <v>16576.596000000001</v>
      </c>
      <c r="BJ608" s="45">
        <f t="shared" si="8795"/>
        <v>25</v>
      </c>
      <c r="BL608" s="1">
        <f t="shared" si="8644"/>
        <v>24</v>
      </c>
      <c r="BM608" s="45">
        <f t="shared" si="8645"/>
        <v>10774.619000000001</v>
      </c>
      <c r="BN608" s="41">
        <f t="shared" si="8646"/>
        <v>896.86099999999988</v>
      </c>
      <c r="BO608" s="41">
        <f t="shared" si="8647"/>
        <v>4221.4660000000003</v>
      </c>
      <c r="BP608" s="41">
        <f t="shared" si="8648"/>
        <v>105.84999999999998</v>
      </c>
      <c r="BQ608" s="41">
        <f t="shared" si="8649"/>
        <v>15998.796000000002</v>
      </c>
    </row>
    <row r="609" spans="1:69" x14ac:dyDescent="0.25">
      <c r="A609" s="33">
        <f t="shared" si="8721"/>
        <v>41818</v>
      </c>
      <c r="B609" s="45">
        <v>445036</v>
      </c>
      <c r="C609" s="45">
        <v>153905</v>
      </c>
      <c r="D609" s="48">
        <v>0</v>
      </c>
      <c r="E609" s="45">
        <v>598941</v>
      </c>
      <c r="F609" s="45">
        <f t="shared" ref="F609" si="9423">AVERAGE(E606,E607,E608,E609)</f>
        <v>631924.25</v>
      </c>
      <c r="G609" s="48">
        <f t="shared" ref="G609" si="9424">AVERAGE(F557,F505,F453)</f>
        <v>309054.83333333331</v>
      </c>
      <c r="H609" s="45">
        <f t="shared" ref="H609" si="9425">((E609/E557)-1)*100</f>
        <v>123.02774157512566</v>
      </c>
      <c r="I609" s="45">
        <f t="shared" ref="I609" si="9426">((F609/F557)-1)*100</f>
        <v>187.58470430291032</v>
      </c>
      <c r="J609" s="45">
        <f t="shared" ref="J609" si="9427">((F609/G609)-1)*100</f>
        <v>104.46994573239161</v>
      </c>
      <c r="L609" s="36">
        <v>0</v>
      </c>
      <c r="M609" s="36">
        <v>6350</v>
      </c>
      <c r="N609" s="48">
        <v>57300</v>
      </c>
      <c r="O609" s="36">
        <v>63650</v>
      </c>
      <c r="P609" s="48">
        <f t="shared" ref="P609" si="9428">AVERAGE(O606,O607,O608,O609)</f>
        <v>38812.5</v>
      </c>
      <c r="Q609" s="48">
        <f t="shared" ref="Q609" si="9429">AVERAGE(P557,P505,P453)</f>
        <v>53992.5</v>
      </c>
      <c r="R609" s="45">
        <f t="shared" ref="R609" si="9430">((O609/O557)-1)*100</f>
        <v>-8.9517651770898876</v>
      </c>
      <c r="S609" s="49">
        <f t="shared" ref="S609" si="9431">((P609/P557)-1)*100</f>
        <v>-35.636196296127395</v>
      </c>
      <c r="T609" s="45">
        <f t="shared" ref="T609" si="9432">((P609/Q609)-1)*100</f>
        <v>-28.115015974440894</v>
      </c>
      <c r="V609" s="45">
        <v>82448</v>
      </c>
      <c r="W609" s="36">
        <v>0</v>
      </c>
      <c r="X609" s="36">
        <v>0</v>
      </c>
      <c r="Y609" s="45">
        <v>82448</v>
      </c>
      <c r="Z609" s="48">
        <f t="shared" ref="Z609" si="9433">AVERAGE(Y606,Y607,Y608,Y609)</f>
        <v>78036</v>
      </c>
      <c r="AA609" s="48">
        <f t="shared" ref="AA609" si="9434">AVERAGE(Z557,Z505,Z453)</f>
        <v>113731.41666666667</v>
      </c>
      <c r="AB609" s="45">
        <f t="shared" ref="AB609" si="9435">((Y609/Y557)-1)*100</f>
        <v>20.398954423984005</v>
      </c>
      <c r="AC609" s="45">
        <f t="shared" ref="AC609" si="9436">((Z609/Z557)-1)*100</f>
        <v>4.7122245443597111</v>
      </c>
      <c r="AD609" s="45">
        <f t="shared" ref="AD609" si="9437">((Z609/AA609)-1)*100</f>
        <v>-31.38571356346128</v>
      </c>
      <c r="AF609" s="36">
        <v>0</v>
      </c>
      <c r="AG609" s="36">
        <v>0</v>
      </c>
      <c r="AH609" s="36">
        <v>1400</v>
      </c>
      <c r="AI609" s="36">
        <v>1400</v>
      </c>
      <c r="AJ609" s="48">
        <f t="shared" ref="AJ609" si="9438">AVERAGE(AI606,AI607,AI608,AI609)</f>
        <v>4075</v>
      </c>
      <c r="AK609" s="48">
        <f t="shared" ref="AK609" si="9439">AVERAGE(AJ557,AJ505,AJ453)</f>
        <v>4320.833333333333</v>
      </c>
      <c r="AL609" s="45"/>
      <c r="AM609" s="45">
        <f t="shared" ref="AM609:AM611" si="9440">((AJ609/AJ557)-1)*100</f>
        <v>239.58333333333334</v>
      </c>
      <c r="AN609" s="45">
        <f t="shared" ref="AN609" si="9441">((AJ609/AK609)-1)*100</f>
        <v>-5.6894889103182189</v>
      </c>
      <c r="AP609" s="41">
        <f t="shared" si="9404"/>
        <v>527484</v>
      </c>
      <c r="AQ609" s="41">
        <f t="shared" si="9405"/>
        <v>160255</v>
      </c>
      <c r="AR609" s="41">
        <f t="shared" ref="AR609" si="9442">SUM(D609,N609,X609,AH609)</f>
        <v>58700</v>
      </c>
      <c r="AS609" s="41">
        <f t="shared" ref="AS609" si="9443">SUM(E609,O609,Y609,AI609)</f>
        <v>746439</v>
      </c>
      <c r="AT609" s="45">
        <f t="shared" ref="AT609" si="9444">AVERAGE(AS606,AS607,AS608,AS609)</f>
        <v>752847.75</v>
      </c>
      <c r="AU609" s="48">
        <f t="shared" ref="AU609" si="9445">AVERAGE(AT557,AT505,AT453)</f>
        <v>481099.58333333331</v>
      </c>
      <c r="AV609" s="45">
        <f t="shared" ref="AV609" si="9446">((AS609/AS557)-1)*100</f>
        <v>83.428638831072121</v>
      </c>
      <c r="AW609" s="45">
        <f t="shared" ref="AW609" si="9447">((AT609/AT557)-1)*100</f>
        <v>111.61615522780744</v>
      </c>
      <c r="AX609" s="45">
        <f t="shared" ref="AX609" si="9448">((AT609/AU609)-1)*100</f>
        <v>56.484806073586633</v>
      </c>
      <c r="AZ609" s="48">
        <f t="shared" ref="AZ609" si="9449">+E609/1000</f>
        <v>598.94100000000003</v>
      </c>
      <c r="BA609" s="36">
        <f t="shared" ref="BA609" si="9450">+O609/1000</f>
        <v>63.65</v>
      </c>
      <c r="BB609" s="36">
        <f t="shared" ref="BB609" si="9451">+Y609/1000</f>
        <v>82.447999999999993</v>
      </c>
      <c r="BC609" s="36">
        <f t="shared" ref="BC609" si="9452">+AI609/1000</f>
        <v>1.4</v>
      </c>
      <c r="BD609" s="36">
        <f t="shared" ref="BD609" si="9453">+AS609/1000</f>
        <v>746.43899999999996</v>
      </c>
      <c r="BE609" s="45">
        <f t="shared" ref="BE609" si="9454">BE608+AZ609</f>
        <v>11560.860000000002</v>
      </c>
      <c r="BF609" s="45">
        <f t="shared" ref="BF609" si="9455">BF608+BA609</f>
        <v>982.36099999999988</v>
      </c>
      <c r="BG609" s="45">
        <f t="shared" ref="BG609" si="9456">BG608+BB609</f>
        <v>4667.6640000000016</v>
      </c>
      <c r="BH609" s="45">
        <f t="shared" ref="BH609" si="9457">BH608+BC609</f>
        <v>112.14999999999998</v>
      </c>
      <c r="BI609" s="45">
        <f t="shared" ref="BI609" si="9458">BI608+BD609</f>
        <v>17323.035</v>
      </c>
      <c r="BJ609" s="45">
        <f t="shared" si="8795"/>
        <v>26</v>
      </c>
      <c r="BL609" s="1">
        <f t="shared" si="8644"/>
        <v>25</v>
      </c>
      <c r="BM609" s="45">
        <f t="shared" si="8645"/>
        <v>11373.560000000001</v>
      </c>
      <c r="BN609" s="41">
        <f t="shared" si="8646"/>
        <v>960.51099999999985</v>
      </c>
      <c r="BO609" s="41">
        <f t="shared" si="8647"/>
        <v>4303.9140000000007</v>
      </c>
      <c r="BP609" s="41">
        <f t="shared" si="8648"/>
        <v>107.24999999999999</v>
      </c>
      <c r="BQ609" s="41">
        <f t="shared" si="8649"/>
        <v>16745.235000000001</v>
      </c>
    </row>
    <row r="610" spans="1:69" x14ac:dyDescent="0.25">
      <c r="A610" s="33">
        <f t="shared" si="8721"/>
        <v>41825</v>
      </c>
      <c r="B610" s="45">
        <v>435148</v>
      </c>
      <c r="C610" s="45">
        <v>104000</v>
      </c>
      <c r="D610" s="48">
        <v>0</v>
      </c>
      <c r="E610" s="45">
        <v>539148</v>
      </c>
      <c r="F610" s="45">
        <f t="shared" ref="F610" si="9459">AVERAGE(E607,E608,E609,E610)</f>
        <v>606117.25</v>
      </c>
      <c r="G610" s="48">
        <f t="shared" ref="G610" si="9460">AVERAGE(F558,F506,F454)</f>
        <v>310935.66666666669</v>
      </c>
      <c r="H610" s="45">
        <f t="shared" ref="H610" si="9461">((E610/E558)-1)*100</f>
        <v>257.52519893899205</v>
      </c>
      <c r="I610" s="45">
        <f t="shared" ref="I610" si="9462">((F610/F558)-1)*100</f>
        <v>149.91949283579012</v>
      </c>
      <c r="J610" s="45">
        <f t="shared" ref="J610" si="9463">((F610/G610)-1)*100</f>
        <v>94.933330260171701</v>
      </c>
      <c r="L610" s="36">
        <v>1600</v>
      </c>
      <c r="M610" s="36">
        <v>77489</v>
      </c>
      <c r="N610" s="48">
        <v>26600</v>
      </c>
      <c r="O610" s="36">
        <v>105689</v>
      </c>
      <c r="P610" s="48">
        <f t="shared" ref="P610" si="9464">AVERAGE(O607,O608,O609,O610)</f>
        <v>58409.75</v>
      </c>
      <c r="Q610" s="48">
        <f t="shared" ref="Q610" si="9465">AVERAGE(P558,P506,P454)</f>
        <v>69894.583333333328</v>
      </c>
      <c r="R610" s="45">
        <f t="shared" ref="R610" si="9466">((O610/O558)-1)*100</f>
        <v>-33.065864471184291</v>
      </c>
      <c r="S610" s="49">
        <f t="shared" ref="S610" si="9467">((P610/P558)-1)*100</f>
        <v>-37.254033091898364</v>
      </c>
      <c r="T610" s="45">
        <f t="shared" ref="T610" si="9468">((P610/Q610)-1)*100</f>
        <v>-16.431650044412116</v>
      </c>
      <c r="V610" s="45">
        <v>28000</v>
      </c>
      <c r="W610" s="36">
        <v>15750</v>
      </c>
      <c r="X610" s="36">
        <v>0</v>
      </c>
      <c r="Y610" s="45">
        <v>43750</v>
      </c>
      <c r="Z610" s="48">
        <f t="shared" ref="Z610" si="9469">AVERAGE(Y607,Y608,Y609,Y610)</f>
        <v>58917.5</v>
      </c>
      <c r="AA610" s="48">
        <f t="shared" ref="AA610" si="9470">AVERAGE(Z558,Z506,Z454)</f>
        <v>122962.75</v>
      </c>
      <c r="AB610" s="45">
        <f t="shared" ref="AB610" si="9471">((Y610/Y558)-1)*100</f>
        <v>-35.040831477357095</v>
      </c>
      <c r="AC610" s="45">
        <f t="shared" ref="AC610" si="9472">((Z610/Z558)-1)*100</f>
        <v>-23.976683645325604</v>
      </c>
      <c r="AD610" s="45">
        <f t="shared" ref="AD610" si="9473">((Z610/AA610)-1)*100</f>
        <v>-52.085082677477537</v>
      </c>
      <c r="AF610" s="36">
        <v>4700</v>
      </c>
      <c r="AG610" s="36">
        <v>0</v>
      </c>
      <c r="AH610" s="36">
        <v>0</v>
      </c>
      <c r="AI610" s="36">
        <v>4700</v>
      </c>
      <c r="AJ610" s="48">
        <f t="shared" ref="AJ610" si="9474">AVERAGE(AI607,AI608,AI609,AI610)</f>
        <v>4550</v>
      </c>
      <c r="AK610" s="48">
        <f t="shared" ref="AK610" si="9475">AVERAGE(AJ558,AJ506,AJ454)</f>
        <v>3729.1666666666665</v>
      </c>
      <c r="AL610" s="45"/>
      <c r="AM610" s="45"/>
      <c r="AN610" s="45">
        <f t="shared" ref="AN610" si="9476">((AJ610/AK610)-1)*100</f>
        <v>22.011173184357546</v>
      </c>
      <c r="AP610" s="41">
        <f t="shared" ref="AP610" si="9477">SUM(B610,L610,V610,AF610)</f>
        <v>469448</v>
      </c>
      <c r="AQ610" s="41">
        <f t="shared" ref="AQ610" si="9478">SUM(C610,M610,W610,AG610)</f>
        <v>197239</v>
      </c>
      <c r="AR610" s="41">
        <f t="shared" ref="AR610" si="9479">SUM(D610,N610,X610,AH610)</f>
        <v>26600</v>
      </c>
      <c r="AS610" s="41">
        <f t="shared" ref="AS610" si="9480">SUM(E610,O610,Y610,AI610)</f>
        <v>693287</v>
      </c>
      <c r="AT610" s="45">
        <f t="shared" ref="AT610" si="9481">AVERAGE(AS607,AS608,AS609,AS610)</f>
        <v>727994.5</v>
      </c>
      <c r="AU610" s="48">
        <f t="shared" ref="AU610" si="9482">AVERAGE(AT558,AT506,AT454)</f>
        <v>507522.16666666669</v>
      </c>
      <c r="AV610" s="45">
        <f t="shared" ref="AV610" si="9483">((AS610/AS558)-1)*100</f>
        <v>84.360324424943499</v>
      </c>
      <c r="AW610" s="45">
        <f t="shared" ref="AW610" si="9484">((AT610/AT558)-1)*100</f>
        <v>76.221425830915706</v>
      </c>
      <c r="AX610" s="45">
        <f t="shared" ref="AX610" si="9485">((AT610/AU610)-1)*100</f>
        <v>43.440926882339781</v>
      </c>
      <c r="AZ610" s="48">
        <f t="shared" ref="AZ610" si="9486">+E610/1000</f>
        <v>539.14800000000002</v>
      </c>
      <c r="BA610" s="36">
        <f t="shared" ref="BA610" si="9487">+O610/1000</f>
        <v>105.68899999999999</v>
      </c>
      <c r="BB610" s="36">
        <f t="shared" ref="BB610" si="9488">+Y610/1000</f>
        <v>43.75</v>
      </c>
      <c r="BC610" s="36">
        <f t="shared" ref="BC610" si="9489">+AI610/1000</f>
        <v>4.7</v>
      </c>
      <c r="BD610" s="36">
        <f t="shared" ref="BD610" si="9490">+AS610/1000</f>
        <v>693.28700000000003</v>
      </c>
      <c r="BE610" s="45">
        <f t="shared" ref="BE610" si="9491">BE609+AZ610</f>
        <v>12100.008000000002</v>
      </c>
      <c r="BF610" s="45">
        <f t="shared" ref="BF610" si="9492">BF609+BA610</f>
        <v>1088.05</v>
      </c>
      <c r="BG610" s="45">
        <f t="shared" ref="BG610" si="9493">BG609+BB610</f>
        <v>4711.4140000000016</v>
      </c>
      <c r="BH610" s="45">
        <f t="shared" ref="BH610" si="9494">BH609+BC610</f>
        <v>116.84999999999998</v>
      </c>
      <c r="BI610" s="45">
        <f t="shared" ref="BI610" si="9495">BI609+BD610</f>
        <v>18016.322</v>
      </c>
      <c r="BJ610" s="45">
        <f t="shared" si="8795"/>
        <v>27</v>
      </c>
      <c r="BL610" s="1">
        <f t="shared" si="8644"/>
        <v>26</v>
      </c>
      <c r="BM610" s="45">
        <f t="shared" si="8645"/>
        <v>11912.708000000001</v>
      </c>
      <c r="BN610" s="41">
        <f t="shared" si="8646"/>
        <v>1066.1999999999998</v>
      </c>
      <c r="BO610" s="41">
        <f t="shared" si="8647"/>
        <v>4347.6640000000007</v>
      </c>
      <c r="BP610" s="41">
        <f t="shared" si="8648"/>
        <v>111.94999999999999</v>
      </c>
      <c r="BQ610" s="41">
        <f t="shared" si="8649"/>
        <v>17438.522000000001</v>
      </c>
    </row>
    <row r="611" spans="1:69" x14ac:dyDescent="0.25">
      <c r="A611" s="33">
        <f t="shared" si="8721"/>
        <v>41832</v>
      </c>
      <c r="B611" s="45">
        <v>212040</v>
      </c>
      <c r="C611" s="45">
        <v>110100</v>
      </c>
      <c r="D611" s="48">
        <v>0</v>
      </c>
      <c r="E611" s="45">
        <v>322140</v>
      </c>
      <c r="F611" s="45">
        <f t="shared" ref="F611" si="9496">AVERAGE(E608,E609,E610,E611)</f>
        <v>547376.75</v>
      </c>
      <c r="G611" s="48">
        <f t="shared" ref="G611" si="9497">AVERAGE(F559,F507,F455)</f>
        <v>334021.58333333331</v>
      </c>
      <c r="H611" s="45">
        <f t="shared" ref="H611" si="9498">((E611/E559)-1)*100</f>
        <v>12.675760755508914</v>
      </c>
      <c r="I611" s="45">
        <f t="shared" ref="I611" si="9499">((F611/F559)-1)*100</f>
        <v>116.7828712871287</v>
      </c>
      <c r="J611" s="45">
        <f t="shared" ref="J611" si="9500">((F611/G611)-1)*100</f>
        <v>63.874664785883354</v>
      </c>
      <c r="L611" s="36">
        <v>0</v>
      </c>
      <c r="M611" s="36">
        <v>70860</v>
      </c>
      <c r="N611" s="48">
        <v>58800</v>
      </c>
      <c r="O611" s="36">
        <v>129660</v>
      </c>
      <c r="P611" s="48">
        <f t="shared" ref="P611" si="9501">AVERAGE(O608,O609,O610,O611)</f>
        <v>83849.75</v>
      </c>
      <c r="Q611" s="48">
        <f t="shared" ref="Q611" si="9502">AVERAGE(P559,P507,P455)</f>
        <v>81251.416666666672</v>
      </c>
      <c r="R611" s="45">
        <f t="shared" ref="R611" si="9503">((O611/O559)-1)*100</f>
        <v>-33.873254521159943</v>
      </c>
      <c r="S611" s="49">
        <f t="shared" ref="S611" si="9504">((P611/P559)-1)*100</f>
        <v>-35.733159604127351</v>
      </c>
      <c r="T611" s="45">
        <f t="shared" ref="T611" si="9505">((P611/Q611)-1)*100</f>
        <v>3.1978929598150518</v>
      </c>
      <c r="V611" s="45">
        <v>23848</v>
      </c>
      <c r="W611" s="36">
        <v>10500</v>
      </c>
      <c r="X611" s="36">
        <v>0</v>
      </c>
      <c r="Y611" s="45">
        <v>34348</v>
      </c>
      <c r="Z611" s="48">
        <f t="shared" ref="Z611" si="9506">AVERAGE(Y608,Y609,Y610,Y611)</f>
        <v>52179.5</v>
      </c>
      <c r="AA611" s="48">
        <f t="shared" ref="AA611" si="9507">AVERAGE(Z559,Z507,Z455)</f>
        <v>134666.08333333334</v>
      </c>
      <c r="AB611" s="45">
        <f t="shared" ref="AB611" si="9508">((Y611/Y559)-1)*100</f>
        <v>-72.927044580364466</v>
      </c>
      <c r="AC611" s="45">
        <f t="shared" ref="AC611" si="9509">((Z611/Z559)-1)*100</f>
        <v>-40.56175263633024</v>
      </c>
      <c r="AD611" s="45">
        <f t="shared" ref="AD611" si="9510">((Z611/AA611)-1)*100</f>
        <v>-61.252678693533944</v>
      </c>
      <c r="AF611" s="36">
        <v>0</v>
      </c>
      <c r="AG611" s="36">
        <v>3500</v>
      </c>
      <c r="AH611" s="36">
        <v>1400</v>
      </c>
      <c r="AI611" s="36">
        <v>4900</v>
      </c>
      <c r="AJ611" s="48">
        <f t="shared" ref="AJ611" si="9511">AVERAGE(AI608,AI609,AI610,AI611)</f>
        <v>4262.5</v>
      </c>
      <c r="AK611" s="48">
        <f t="shared" ref="AK611" si="9512">AVERAGE(AJ559,AJ507,AJ455)</f>
        <v>5408.333333333333</v>
      </c>
      <c r="AL611" s="45">
        <f t="shared" si="9327"/>
        <v>206.25</v>
      </c>
      <c r="AM611" s="45">
        <f t="shared" si="9440"/>
        <v>965.625</v>
      </c>
      <c r="AN611" s="45">
        <f t="shared" ref="AN611" si="9513">((AJ611/AK611)-1)*100</f>
        <v>-21.1864406779661</v>
      </c>
      <c r="AP611" s="41">
        <f t="shared" ref="AP611:AP613" si="9514">SUM(B611,L611,V611,AF611)</f>
        <v>235888</v>
      </c>
      <c r="AQ611" s="41">
        <f t="shared" ref="AQ611:AQ613" si="9515">SUM(C611,M611,W611,AG611)</f>
        <v>194960</v>
      </c>
      <c r="AR611" s="41">
        <f t="shared" ref="AR611:AR613" si="9516">SUM(D611,N611,X611,AH611)</f>
        <v>60200</v>
      </c>
      <c r="AS611" s="41">
        <f t="shared" ref="AS611:AS613" si="9517">SUM(E611,O611,Y611,AI611)</f>
        <v>491048</v>
      </c>
      <c r="AT611" s="45">
        <f t="shared" ref="AT611" si="9518">AVERAGE(AS608,AS609,AS610,AS611)</f>
        <v>687668.5</v>
      </c>
      <c r="AU611" s="48">
        <f t="shared" ref="AU611" si="9519">AVERAGE(AT559,AT507,AT455)</f>
        <v>555347.41666666663</v>
      </c>
      <c r="AV611" s="45">
        <f t="shared" ref="AV611" si="9520">((AS611/AS559)-1)*100</f>
        <v>-19.559669096568111</v>
      </c>
      <c r="AW611" s="45">
        <f t="shared" ref="AW611" si="9521">((AT611/AT559)-1)*100</f>
        <v>45.952534070239558</v>
      </c>
      <c r="AX611" s="45">
        <f t="shared" ref="AX611" si="9522">((AT611/AU611)-1)*100</f>
        <v>23.826721681277906</v>
      </c>
      <c r="AZ611" s="48">
        <f t="shared" ref="AZ611" si="9523">+E611/1000</f>
        <v>322.14</v>
      </c>
      <c r="BA611" s="36">
        <f t="shared" ref="BA611" si="9524">+O611/1000</f>
        <v>129.66</v>
      </c>
      <c r="BB611" s="36">
        <f t="shared" ref="BB611" si="9525">+Y611/1000</f>
        <v>34.347999999999999</v>
      </c>
      <c r="BC611" s="36">
        <f t="shared" ref="BC611" si="9526">+AI611/1000</f>
        <v>4.9000000000000004</v>
      </c>
      <c r="BD611" s="36">
        <f t="shared" ref="BD611" si="9527">+AS611/1000</f>
        <v>491.048</v>
      </c>
      <c r="BE611" s="45">
        <f t="shared" ref="BE611" si="9528">BE610+AZ611</f>
        <v>12422.148000000001</v>
      </c>
      <c r="BF611" s="45">
        <f t="shared" ref="BF611" si="9529">BF610+BA611</f>
        <v>1217.71</v>
      </c>
      <c r="BG611" s="45">
        <f t="shared" ref="BG611" si="9530">BG610+BB611</f>
        <v>4745.7620000000015</v>
      </c>
      <c r="BH611" s="45">
        <f t="shared" ref="BH611" si="9531">BH610+BC611</f>
        <v>121.74999999999999</v>
      </c>
      <c r="BI611" s="45">
        <f t="shared" ref="BI611" si="9532">BI610+BD611</f>
        <v>18507.37</v>
      </c>
      <c r="BJ611" s="45">
        <f t="shared" si="8795"/>
        <v>28</v>
      </c>
      <c r="BL611" s="1">
        <f t="shared" si="8644"/>
        <v>27</v>
      </c>
      <c r="BM611" s="45">
        <f t="shared" si="8645"/>
        <v>12234.848</v>
      </c>
      <c r="BN611" s="41">
        <f t="shared" si="8646"/>
        <v>1195.8599999999999</v>
      </c>
      <c r="BO611" s="41">
        <f t="shared" si="8647"/>
        <v>4382.0120000000006</v>
      </c>
      <c r="BP611" s="41">
        <f t="shared" si="8648"/>
        <v>116.85</v>
      </c>
      <c r="BQ611" s="41">
        <f t="shared" si="8649"/>
        <v>17929.57</v>
      </c>
    </row>
    <row r="612" spans="1:69" x14ac:dyDescent="0.25">
      <c r="A612" s="33">
        <f t="shared" si="8721"/>
        <v>41839</v>
      </c>
      <c r="B612" s="45">
        <v>215546</v>
      </c>
      <c r="C612" s="45">
        <v>69550</v>
      </c>
      <c r="D612" s="48">
        <v>0</v>
      </c>
      <c r="E612" s="45">
        <v>285096</v>
      </c>
      <c r="F612" s="45">
        <f t="shared" ref="F612" si="9533">AVERAGE(E609,E610,E611,E612)</f>
        <v>436331.25</v>
      </c>
      <c r="G612" s="48">
        <f t="shared" ref="G612" si="9534">AVERAGE(F560,F508,F456)</f>
        <v>332014.5</v>
      </c>
      <c r="H612" s="45">
        <f t="shared" ref="H612" si="9535">((E612/E560)-1)*100</f>
        <v>94.273253833049409</v>
      </c>
      <c r="I612" s="45">
        <f t="shared" ref="I612" si="9536">((F612/F560)-1)*100</f>
        <v>104.85035211267606</v>
      </c>
      <c r="J612" s="45">
        <f t="shared" ref="J612" si="9537">((F612/G612)-1)*100</f>
        <v>31.419335601306564</v>
      </c>
      <c r="L612" s="36">
        <v>0</v>
      </c>
      <c r="M612" s="36">
        <v>41922</v>
      </c>
      <c r="N612" s="48">
        <v>35000</v>
      </c>
      <c r="O612" s="36">
        <v>76922</v>
      </c>
      <c r="P612" s="48">
        <f t="shared" ref="P612" si="9538">AVERAGE(O609,O610,O611,O612)</f>
        <v>93980.25</v>
      </c>
      <c r="Q612" s="48">
        <f t="shared" ref="Q612" si="9539">AVERAGE(P560,P508,P456)</f>
        <v>81864.833333333328</v>
      </c>
      <c r="R612" s="45">
        <f t="shared" ref="R612" si="9540">((O612/O560)-1)*100</f>
        <v>-34.948582639875511</v>
      </c>
      <c r="S612" s="49">
        <f t="shared" ref="S612" si="9541">((P612/P560)-1)*100</f>
        <v>-30.659025259437701</v>
      </c>
      <c r="T612" s="45">
        <f t="shared" ref="T612" si="9542">((P612/Q612)-1)*100</f>
        <v>14.799293143779702</v>
      </c>
      <c r="V612" s="45">
        <v>51316</v>
      </c>
      <c r="W612" s="36">
        <v>9900</v>
      </c>
      <c r="X612" s="36">
        <v>0</v>
      </c>
      <c r="Y612" s="45">
        <v>61216</v>
      </c>
      <c r="Z612" s="48">
        <f t="shared" ref="Z612" si="9543">AVERAGE(Y609,Y610,Y611,Y612)</f>
        <v>55440.5</v>
      </c>
      <c r="AA612" s="48">
        <f t="shared" ref="AA612" si="9544">AVERAGE(Z560,Z508,Z456)</f>
        <v>134777.5</v>
      </c>
      <c r="AB612" s="45">
        <f t="shared" ref="AB612" si="9545">((Y612/Y560)-1)*100</f>
        <v>-23.288220551378448</v>
      </c>
      <c r="AC612" s="45">
        <f t="shared" ref="AC612" si="9546">((Z612/Z560)-1)*100</f>
        <v>-35.252159847708477</v>
      </c>
      <c r="AD612" s="45">
        <f t="shared" ref="AD612" si="9547">((Z612/AA612)-1)*100</f>
        <v>-58.865166663575152</v>
      </c>
      <c r="AF612" s="36">
        <v>0</v>
      </c>
      <c r="AG612" s="36">
        <v>0</v>
      </c>
      <c r="AH612" s="36">
        <v>0</v>
      </c>
      <c r="AI612" s="36">
        <v>0</v>
      </c>
      <c r="AJ612" s="48">
        <f t="shared" ref="AJ612" si="9548">AVERAGE(AI609,AI610,AI611,AI612)</f>
        <v>2750</v>
      </c>
      <c r="AK612" s="48">
        <f t="shared" ref="AK612" si="9549">AVERAGE(AJ560,AJ508,AJ456)</f>
        <v>5454.166666666667</v>
      </c>
      <c r="AL612" s="45"/>
      <c r="AM612" s="45">
        <f t="shared" ref="AM612" si="9550">((AJ612/AJ560)-1)*100</f>
        <v>587.5</v>
      </c>
      <c r="AN612" s="45">
        <f t="shared" ref="AN612" si="9551">((AJ612/AK612)-1)*100</f>
        <v>-49.579831932773111</v>
      </c>
      <c r="AP612" s="41">
        <f t="shared" si="9514"/>
        <v>266862</v>
      </c>
      <c r="AQ612" s="41">
        <f t="shared" si="9515"/>
        <v>121372</v>
      </c>
      <c r="AR612" s="41">
        <f t="shared" si="9516"/>
        <v>35000</v>
      </c>
      <c r="AS612" s="41">
        <f t="shared" si="9517"/>
        <v>423234</v>
      </c>
      <c r="AT612" s="45">
        <f t="shared" ref="AT612" si="9552">AVERAGE(AS609,AS610,AS611,AS612)</f>
        <v>588502</v>
      </c>
      <c r="AU612" s="48">
        <f t="shared" ref="AU612" si="9553">AVERAGE(AT560,AT508,AT456)</f>
        <v>554111</v>
      </c>
      <c r="AV612" s="45">
        <f t="shared" ref="AV612" si="9554">((AS612/AS560)-1)*100</f>
        <v>22.748391812017466</v>
      </c>
      <c r="AW612" s="45">
        <f t="shared" ref="AW612" si="9555">((AT612/AT560)-1)*100</f>
        <v>35.425187043178852</v>
      </c>
      <c r="AX612" s="45">
        <f t="shared" ref="AX612" si="9556">((AT612/AU612)-1)*100</f>
        <v>6.2065181885939902</v>
      </c>
      <c r="AZ612" s="48">
        <f t="shared" ref="AZ612" si="9557">+E612/1000</f>
        <v>285.096</v>
      </c>
      <c r="BA612" s="36">
        <f t="shared" ref="BA612" si="9558">+O612/1000</f>
        <v>76.921999999999997</v>
      </c>
      <c r="BB612" s="36">
        <f t="shared" ref="BB612" si="9559">+Y612/1000</f>
        <v>61.216000000000001</v>
      </c>
      <c r="BC612" s="36">
        <f t="shared" ref="BC612" si="9560">+AI612/1000</f>
        <v>0</v>
      </c>
      <c r="BD612" s="36">
        <f t="shared" ref="BD612" si="9561">+AS612/1000</f>
        <v>423.23399999999998</v>
      </c>
      <c r="BE612" s="45">
        <f t="shared" ref="BE612" si="9562">BE611+AZ612</f>
        <v>12707.244000000001</v>
      </c>
      <c r="BF612" s="45">
        <f t="shared" ref="BF612" si="9563">BF611+BA612</f>
        <v>1294.6320000000001</v>
      </c>
      <c r="BG612" s="45">
        <f t="shared" ref="BG612" si="9564">BG611+BB612</f>
        <v>4806.9780000000019</v>
      </c>
      <c r="BH612" s="45">
        <f t="shared" ref="BH612" si="9565">BH611+BC612</f>
        <v>121.74999999999999</v>
      </c>
      <c r="BI612" s="45">
        <f t="shared" ref="BI612" si="9566">BI611+BD612</f>
        <v>18930.603999999999</v>
      </c>
      <c r="BJ612" s="45">
        <f t="shared" si="8795"/>
        <v>29</v>
      </c>
      <c r="BL612" s="1">
        <f t="shared" si="8644"/>
        <v>28</v>
      </c>
      <c r="BM612" s="45">
        <f t="shared" si="8645"/>
        <v>12519.944</v>
      </c>
      <c r="BN612" s="41">
        <f t="shared" si="8646"/>
        <v>1272.7819999999999</v>
      </c>
      <c r="BO612" s="41">
        <f t="shared" si="8647"/>
        <v>4443.228000000001</v>
      </c>
      <c r="BP612" s="41">
        <f t="shared" si="8648"/>
        <v>116.85</v>
      </c>
      <c r="BQ612" s="41">
        <f t="shared" si="8649"/>
        <v>18352.804</v>
      </c>
    </row>
    <row r="613" spans="1:69" x14ac:dyDescent="0.25">
      <c r="A613" s="33">
        <f t="shared" si="8721"/>
        <v>41846</v>
      </c>
      <c r="B613" s="45">
        <v>485400</v>
      </c>
      <c r="C613" s="45">
        <v>86050</v>
      </c>
      <c r="D613" s="48">
        <v>0</v>
      </c>
      <c r="E613" s="45">
        <v>571450</v>
      </c>
      <c r="F613" s="45">
        <f t="shared" ref="F613" si="9567">AVERAGE(E610,E611,E612,E613)</f>
        <v>429458.5</v>
      </c>
      <c r="G613" s="48">
        <f t="shared" ref="G613" si="9568">AVERAGE(F561,F509,F457)</f>
        <v>339727</v>
      </c>
      <c r="H613" s="45">
        <f t="shared" ref="H613" si="9569">((E613/E561)-1)*100</f>
        <v>200.32689356513694</v>
      </c>
      <c r="I613" s="45">
        <f t="shared" ref="I613" si="9570">((F613/F561)-1)*100</f>
        <v>122.02097383311403</v>
      </c>
      <c r="J613" s="45">
        <f t="shared" ref="J613" si="9571">((F613/G613)-1)*100</f>
        <v>26.412825592313837</v>
      </c>
      <c r="L613" s="36">
        <v>0</v>
      </c>
      <c r="M613" s="36">
        <v>70201</v>
      </c>
      <c r="N613" s="48">
        <v>46200</v>
      </c>
      <c r="O613" s="36">
        <v>116401</v>
      </c>
      <c r="P613" s="48">
        <f t="shared" ref="P613" si="9572">AVERAGE(O610,O611,O612,O613)</f>
        <v>107168</v>
      </c>
      <c r="Q613" s="48">
        <f t="shared" ref="Q613" si="9573">AVERAGE(P561,P509,P457)</f>
        <v>86695.833333333328</v>
      </c>
      <c r="R613" s="45">
        <f t="shared" ref="R613" si="9574">((O613/O561)-1)*100</f>
        <v>-29.275198532047664</v>
      </c>
      <c r="S613" s="49">
        <f t="shared" ref="S613" si="9575">((P613/P561)-1)*100</f>
        <v>-32.684368468410462</v>
      </c>
      <c r="T613" s="45">
        <f t="shared" ref="T613" si="9576">((P613/Q613)-1)*100</f>
        <v>23.613783822751966</v>
      </c>
      <c r="V613" s="45">
        <v>94700</v>
      </c>
      <c r="W613" s="36">
        <v>1750</v>
      </c>
      <c r="X613" s="36">
        <v>1400</v>
      </c>
      <c r="Y613" s="45">
        <v>97850</v>
      </c>
      <c r="Z613" s="48">
        <f t="shared" ref="Z613" si="9577">AVERAGE(Y610,Y611,Y612,Y613)</f>
        <v>59291</v>
      </c>
      <c r="AA613" s="48">
        <f t="shared" ref="AA613" si="9578">AVERAGE(Z561,Z509,Z457)</f>
        <v>148139.58333333334</v>
      </c>
      <c r="AB613" s="45">
        <f t="shared" ref="AB613" si="9579">((Y613/Y561)-1)*100</f>
        <v>36.201664764343967</v>
      </c>
      <c r="AC613" s="45">
        <f t="shared" ref="AC613" si="9580">((Z613/Z561)-1)*100</f>
        <v>-31.42853838502996</v>
      </c>
      <c r="AD613" s="45">
        <f t="shared" ref="AD613" si="9581">((Z613/AA613)-1)*100</f>
        <v>-59.976261127596445</v>
      </c>
      <c r="AF613" s="36">
        <v>0</v>
      </c>
      <c r="AG613" s="36">
        <v>0</v>
      </c>
      <c r="AH613" s="36">
        <v>0</v>
      </c>
      <c r="AI613" s="36">
        <v>0</v>
      </c>
      <c r="AJ613" s="48">
        <f t="shared" ref="AJ613" si="9582">AVERAGE(AI610,AI611,AI612,AI613)</f>
        <v>2400</v>
      </c>
      <c r="AK613" s="48">
        <f t="shared" ref="AK613" si="9583">AVERAGE(AJ561,AJ509,AJ457)</f>
        <v>8984.0833333333339</v>
      </c>
      <c r="AL613" s="45">
        <f t="shared" si="9327"/>
        <v>-100</v>
      </c>
      <c r="AM613" s="45">
        <f t="shared" ref="AM613" si="9584">((AJ613/AJ561)-1)*100</f>
        <v>-40.186915887850475</v>
      </c>
      <c r="AN613" s="45">
        <f t="shared" ref="AN613" si="9585">((AJ613/AK613)-1)*100</f>
        <v>-73.286089287536299</v>
      </c>
      <c r="AP613" s="41">
        <f t="shared" si="9514"/>
        <v>580100</v>
      </c>
      <c r="AQ613" s="41">
        <f t="shared" si="9515"/>
        <v>158001</v>
      </c>
      <c r="AR613" s="41">
        <f t="shared" si="9516"/>
        <v>47600</v>
      </c>
      <c r="AS613" s="41">
        <f t="shared" si="9517"/>
        <v>785701</v>
      </c>
      <c r="AT613" s="45">
        <f t="shared" ref="AT613" si="9586">AVERAGE(AS610,AS611,AS612,AS613)</f>
        <v>598317.5</v>
      </c>
      <c r="AU613" s="48">
        <f t="shared" ref="AU613" si="9587">AVERAGE(AT561,AT509,AT457)</f>
        <v>583546.5</v>
      </c>
      <c r="AV613" s="45">
        <f t="shared" ref="AV613" si="9588">((AS613/AS561)-1)*100</f>
        <v>78.102509118193097</v>
      </c>
      <c r="AW613" s="45">
        <f t="shared" ref="AW613" si="9589">((AT613/AT561)-1)*100</f>
        <v>35.026170005455739</v>
      </c>
      <c r="AX613" s="45">
        <f t="shared" ref="AX613" si="9590">((AT613/AU613)-1)*100</f>
        <v>2.53124643880136</v>
      </c>
      <c r="AZ613" s="48">
        <f t="shared" ref="AZ613" si="9591">+E613/1000</f>
        <v>571.45000000000005</v>
      </c>
      <c r="BA613" s="36">
        <f t="shared" ref="BA613" si="9592">+O613/1000</f>
        <v>116.401</v>
      </c>
      <c r="BB613" s="36">
        <f t="shared" ref="BB613" si="9593">+Y613/1000</f>
        <v>97.85</v>
      </c>
      <c r="BC613" s="36">
        <f t="shared" ref="BC613" si="9594">+AI613/1000</f>
        <v>0</v>
      </c>
      <c r="BD613" s="36">
        <f t="shared" ref="BD613" si="9595">+AS613/1000</f>
        <v>785.70100000000002</v>
      </c>
      <c r="BE613" s="45">
        <f t="shared" ref="BE613" si="9596">BE612+AZ613</f>
        <v>13278.694000000001</v>
      </c>
      <c r="BF613" s="45">
        <f t="shared" ref="BF613" si="9597">BF612+BA613</f>
        <v>1411.0330000000001</v>
      </c>
      <c r="BG613" s="45">
        <f t="shared" ref="BG613" si="9598">BG612+BB613</f>
        <v>4904.8280000000022</v>
      </c>
      <c r="BH613" s="45">
        <f t="shared" ref="BH613" si="9599">BH612+BC613</f>
        <v>121.74999999999999</v>
      </c>
      <c r="BI613" s="45">
        <f t="shared" ref="BI613" si="9600">BI612+BD613</f>
        <v>19716.305</v>
      </c>
      <c r="BJ613" s="45">
        <f t="shared" si="8795"/>
        <v>30</v>
      </c>
      <c r="BL613" s="1">
        <f t="shared" si="8644"/>
        <v>29</v>
      </c>
      <c r="BM613" s="45">
        <f t="shared" si="8645"/>
        <v>13091.394</v>
      </c>
      <c r="BN613" s="41">
        <f t="shared" si="8646"/>
        <v>1389.183</v>
      </c>
      <c r="BO613" s="41">
        <f t="shared" si="8647"/>
        <v>4541.0780000000013</v>
      </c>
      <c r="BP613" s="41">
        <f t="shared" si="8648"/>
        <v>116.85</v>
      </c>
      <c r="BQ613" s="41">
        <f t="shared" si="8649"/>
        <v>19138.505000000001</v>
      </c>
    </row>
    <row r="614" spans="1:69" x14ac:dyDescent="0.25">
      <c r="A614" s="33">
        <f t="shared" si="8721"/>
        <v>41853</v>
      </c>
      <c r="B614" s="45">
        <v>482820</v>
      </c>
      <c r="C614" s="45">
        <v>115264</v>
      </c>
      <c r="D614" s="48">
        <v>0</v>
      </c>
      <c r="E614" s="45">
        <v>598084</v>
      </c>
      <c r="F614" s="45">
        <f t="shared" ref="F614" si="9601">AVERAGE(E611,E612,E613,E614)</f>
        <v>444192.5</v>
      </c>
      <c r="G614" s="48">
        <f t="shared" ref="G614" si="9602">AVERAGE(F562,F510,F458)</f>
        <v>343161.75</v>
      </c>
      <c r="H614" s="45">
        <f t="shared" ref="H614" si="9603">((E614/E562)-1)*100</f>
        <v>303.15739804516346</v>
      </c>
      <c r="I614" s="45">
        <f t="shared" ref="I614" si="9604">((F614/F562)-1)*100</f>
        <v>130.36759862876585</v>
      </c>
      <c r="J614" s="45">
        <f t="shared" ref="J614" si="9605">((F614/G614)-1)*100</f>
        <v>29.441145465658678</v>
      </c>
      <c r="L614" s="36">
        <v>4700</v>
      </c>
      <c r="M614" s="36">
        <v>38689</v>
      </c>
      <c r="N614" s="48">
        <v>49000</v>
      </c>
      <c r="O614" s="36">
        <v>92389</v>
      </c>
      <c r="P614" s="48">
        <f t="shared" ref="P614" si="9606">AVERAGE(O611,O612,O613,O614)</f>
        <v>103843</v>
      </c>
      <c r="Q614" s="48">
        <f t="shared" ref="Q614" si="9607">AVERAGE(P562,P510,P458)</f>
        <v>80076.666666666672</v>
      </c>
      <c r="R614" s="45">
        <f t="shared" ref="R614" si="9608">((O614/O562)-1)*100</f>
        <v>-36.717695811500391</v>
      </c>
      <c r="S614" s="49">
        <f t="shared" ref="S614" si="9609">((P614/P562)-1)*100</f>
        <v>-33.53027024951033</v>
      </c>
      <c r="T614" s="45">
        <f t="shared" ref="T614" si="9610">((P614/Q614)-1)*100</f>
        <v>29.679473837572324</v>
      </c>
      <c r="V614" s="45">
        <v>67500</v>
      </c>
      <c r="W614" s="36">
        <v>14000</v>
      </c>
      <c r="X614" s="36">
        <v>0</v>
      </c>
      <c r="Y614" s="45">
        <v>81500</v>
      </c>
      <c r="Z614" s="48">
        <f t="shared" ref="Z614" si="9611">AVERAGE(Y611,Y612,Y613,Y614)</f>
        <v>68728.5</v>
      </c>
      <c r="AA614" s="48">
        <f t="shared" ref="AA614" si="9612">AVERAGE(Z562,Z510,Z458)</f>
        <v>159953.58333333334</v>
      </c>
      <c r="AB614" s="45">
        <f t="shared" ref="AB614" si="9613">((Y614/Y562)-1)*100</f>
        <v>-6.8571428571428612</v>
      </c>
      <c r="AC614" s="45">
        <f t="shared" ref="AC614" si="9614">((Z614/Z562)-1)*100</f>
        <v>-24.889758315255705</v>
      </c>
      <c r="AD614" s="45">
        <f t="shared" ref="AD614" si="9615">((Z614/AA614)-1)*100</f>
        <v>-57.032222368676756</v>
      </c>
      <c r="AF614" s="36">
        <v>6400</v>
      </c>
      <c r="AG614" s="36">
        <v>0</v>
      </c>
      <c r="AH614" s="36">
        <v>0</v>
      </c>
      <c r="AI614" s="36">
        <v>6400</v>
      </c>
      <c r="AJ614" s="48">
        <f t="shared" ref="AJ614" si="9616">AVERAGE(AI611,AI612,AI613,AI614)</f>
        <v>2825</v>
      </c>
      <c r="AK614" s="48">
        <f t="shared" ref="AK614" si="9617">AVERAGE(AJ562,AJ510,AJ458)</f>
        <v>9584.0833333333339</v>
      </c>
      <c r="AL614" s="45"/>
      <c r="AM614" s="45">
        <f t="shared" ref="AM614" si="9618">((AJ614/AJ562)-1)*100</f>
        <v>-29.595015576323991</v>
      </c>
      <c r="AN614" s="45">
        <f t="shared" ref="AN614" si="9619">((AJ614/AK614)-1)*100</f>
        <v>-70.524045944230451</v>
      </c>
      <c r="AP614" s="41">
        <f t="shared" ref="AP614:AP615" si="9620">SUM(B614,L614,V614,AF614)</f>
        <v>561420</v>
      </c>
      <c r="AQ614" s="41">
        <f t="shared" ref="AQ614:AQ615" si="9621">SUM(C614,M614,W614,AG614)</f>
        <v>167953</v>
      </c>
      <c r="AR614" s="41">
        <f t="shared" ref="AR614:AR615" si="9622">SUM(D614,N614,X614,AH614)</f>
        <v>49000</v>
      </c>
      <c r="AS614" s="41">
        <f t="shared" ref="AS614:AS615" si="9623">SUM(E614,O614,Y614,AI614)</f>
        <v>778373</v>
      </c>
      <c r="AT614" s="45">
        <f t="shared" ref="AT614" si="9624">AVERAGE(AS611,AS612,AS613,AS614)</f>
        <v>619589</v>
      </c>
      <c r="AU614" s="48">
        <f t="shared" ref="AU614" si="9625">AVERAGE(AT562,AT510,AT458)</f>
        <v>592776.08333333337</v>
      </c>
      <c r="AV614" s="45">
        <f t="shared" ref="AV614" si="9626">((AS614/AS562)-1)*100</f>
        <v>103.84527753407795</v>
      </c>
      <c r="AW614" s="45">
        <f t="shared" ref="AW614" si="9627">((AT614/AT562)-1)*100</f>
        <v>39.370974961816273</v>
      </c>
      <c r="AX614" s="45">
        <f t="shared" ref="AX614" si="9628">((AT614/AU614)-1)*100</f>
        <v>4.5232790965334946</v>
      </c>
      <c r="AZ614" s="48">
        <f t="shared" ref="AZ614" si="9629">+E614/1000</f>
        <v>598.08399999999995</v>
      </c>
      <c r="BA614" s="36">
        <f t="shared" ref="BA614" si="9630">+O614/1000</f>
        <v>92.388999999999996</v>
      </c>
      <c r="BB614" s="36">
        <f t="shared" ref="BB614" si="9631">+Y614/1000</f>
        <v>81.5</v>
      </c>
      <c r="BC614" s="36">
        <f t="shared" ref="BC614" si="9632">+AI614/1000</f>
        <v>6.4</v>
      </c>
      <c r="BD614" s="36">
        <f t="shared" ref="BD614" si="9633">+AS614/1000</f>
        <v>778.37300000000005</v>
      </c>
      <c r="BE614" s="45">
        <f t="shared" ref="BE614" si="9634">BE613+AZ614</f>
        <v>13876.778000000002</v>
      </c>
      <c r="BF614" s="45">
        <f t="shared" ref="BF614" si="9635">BF613+BA614</f>
        <v>1503.422</v>
      </c>
      <c r="BG614" s="45">
        <f t="shared" ref="BG614" si="9636">BG613+BB614</f>
        <v>4986.3280000000022</v>
      </c>
      <c r="BH614" s="45">
        <f t="shared" ref="BH614" si="9637">BH613+BC614</f>
        <v>128.14999999999998</v>
      </c>
      <c r="BI614" s="45">
        <f t="shared" ref="BI614" si="9638">BI613+BD614</f>
        <v>20494.678</v>
      </c>
      <c r="BJ614" s="45">
        <f t="shared" si="8795"/>
        <v>31</v>
      </c>
      <c r="BL614" s="1">
        <f t="shared" si="8644"/>
        <v>30</v>
      </c>
      <c r="BM614" s="45">
        <f t="shared" si="8645"/>
        <v>13689.478000000001</v>
      </c>
      <c r="BN614" s="41">
        <f t="shared" si="8646"/>
        <v>1481.5719999999999</v>
      </c>
      <c r="BO614" s="41">
        <f t="shared" si="8647"/>
        <v>4622.5780000000013</v>
      </c>
      <c r="BP614" s="41">
        <f t="shared" si="8648"/>
        <v>123.25</v>
      </c>
      <c r="BQ614" s="41">
        <f t="shared" si="8649"/>
        <v>19916.878000000001</v>
      </c>
    </row>
    <row r="615" spans="1:69" x14ac:dyDescent="0.25">
      <c r="A615" s="33">
        <f t="shared" si="8721"/>
        <v>41860</v>
      </c>
      <c r="B615" s="45">
        <v>441300</v>
      </c>
      <c r="C615" s="45">
        <v>145712</v>
      </c>
      <c r="D615" s="48">
        <v>0</v>
      </c>
      <c r="E615" s="45">
        <v>587012</v>
      </c>
      <c r="F615" s="45">
        <f t="shared" ref="F615" si="9639">AVERAGE(E612,E613,E614,E615)</f>
        <v>510410.5</v>
      </c>
      <c r="G615" s="48">
        <f t="shared" ref="G615" si="9640">AVERAGE(F563,F511,F459)</f>
        <v>316120.33333333331</v>
      </c>
      <c r="H615" s="45">
        <f t="shared" ref="H615" si="9641">((E615/E563)-1)*100</f>
        <v>433.36604335895618</v>
      </c>
      <c r="I615" s="45">
        <f t="shared" ref="I615" si="9642">((F615/F563)-1)*100</f>
        <v>242.88300634495178</v>
      </c>
      <c r="J615" s="45">
        <f t="shared" ref="J615" si="9643">((F615/G615)-1)*100</f>
        <v>61.460825571696851</v>
      </c>
      <c r="L615" s="36">
        <v>3600</v>
      </c>
      <c r="M615" s="36">
        <v>64140</v>
      </c>
      <c r="N615" s="48">
        <v>26600</v>
      </c>
      <c r="O615" s="36">
        <v>94340</v>
      </c>
      <c r="P615" s="48">
        <f t="shared" ref="P615" si="9644">AVERAGE(O612,O613,O614,O615)</f>
        <v>95013</v>
      </c>
      <c r="Q615" s="48">
        <f t="shared" ref="Q615" si="9645">AVERAGE(P563,P511,P459)</f>
        <v>84065.166666666672</v>
      </c>
      <c r="R615" s="45">
        <f t="shared" ref="R615" si="9646">((O615/O563)-1)*100</f>
        <v>-57.412038750801301</v>
      </c>
      <c r="S615" s="49">
        <f t="shared" ref="S615" si="9647">((P615/P563)-1)*100</f>
        <v>-41.561389049487651</v>
      </c>
      <c r="T615" s="45">
        <f t="shared" ref="T615" si="9648">((P615/Q615)-1)*100</f>
        <v>13.023031735300595</v>
      </c>
      <c r="V615" s="45">
        <v>70700</v>
      </c>
      <c r="W615" s="36">
        <v>7000</v>
      </c>
      <c r="X615" s="36">
        <v>0</v>
      </c>
      <c r="Y615" s="45">
        <v>77700</v>
      </c>
      <c r="Z615" s="48">
        <f t="shared" ref="Z615" si="9649">AVERAGE(Y612,Y613,Y614,Y615)</f>
        <v>79566.5</v>
      </c>
      <c r="AA615" s="48">
        <f t="shared" ref="AA615" si="9650">AVERAGE(Z563,Z511,Z459)</f>
        <v>162342.91666666666</v>
      </c>
      <c r="AB615" s="45">
        <f t="shared" ref="AB615" si="9651">((Y615/Y563)-1)*100</f>
        <v>-17.755149564959673</v>
      </c>
      <c r="AC615" s="45">
        <f t="shared" ref="AC615" si="9652">((Z615/Z563)-1)*100</f>
        <v>-4.601098268668169</v>
      </c>
      <c r="AD615" s="45">
        <f t="shared" ref="AD615" si="9653">((Z615/AA615)-1)*100</f>
        <v>-50.988622334923761</v>
      </c>
      <c r="AF615" s="36">
        <v>0</v>
      </c>
      <c r="AG615" s="36">
        <v>0</v>
      </c>
      <c r="AH615" s="36">
        <v>0</v>
      </c>
      <c r="AI615" s="36">
        <v>0</v>
      </c>
      <c r="AJ615" s="48">
        <f t="shared" ref="AJ615" si="9654">AVERAGE(AI612,AI613,AI614,AI615)</f>
        <v>1600</v>
      </c>
      <c r="AK615" s="48">
        <f t="shared" ref="AK615" si="9655">AVERAGE(AJ563,AJ511,AJ459)</f>
        <v>8550.75</v>
      </c>
      <c r="AL615" s="45">
        <f t="shared" si="9327"/>
        <v>-100</v>
      </c>
      <c r="AM615" s="45">
        <f t="shared" ref="AM615" si="9656">((AJ615/AJ563)-1)*100</f>
        <v>-59.874608150470223</v>
      </c>
      <c r="AN615" s="45">
        <f t="shared" ref="AN615" si="9657">((AJ615/AK615)-1)*100</f>
        <v>-81.288191094348448</v>
      </c>
      <c r="AP615" s="41">
        <f t="shared" si="9620"/>
        <v>515600</v>
      </c>
      <c r="AQ615" s="41">
        <f t="shared" si="9621"/>
        <v>216852</v>
      </c>
      <c r="AR615" s="41">
        <f t="shared" si="9622"/>
        <v>26600</v>
      </c>
      <c r="AS615" s="41">
        <f t="shared" si="9623"/>
        <v>759052</v>
      </c>
      <c r="AT615" s="45">
        <f t="shared" ref="AT615" si="9658">AVERAGE(AS612,AS613,AS614,AS615)</f>
        <v>686590</v>
      </c>
      <c r="AU615" s="48">
        <f t="shared" ref="AU615" si="9659">AVERAGE(AT563,AT511,AT459)</f>
        <v>571079.16666666663</v>
      </c>
      <c r="AV615" s="45">
        <f t="shared" ref="AV615" si="9660">((AS615/AS563)-1)*100</f>
        <v>77.535259034031114</v>
      </c>
      <c r="AW615" s="45">
        <f t="shared" ref="AW615" si="9661">((AT615/AT563)-1)*100</f>
        <v>72.148451995306345</v>
      </c>
      <c r="AX615" s="45">
        <f t="shared" ref="AX615" si="9662">((AT615/AU615)-1)*100</f>
        <v>20.226763656527492</v>
      </c>
      <c r="AZ615" s="48">
        <f t="shared" ref="AZ615:AZ620" si="9663">+E615/1000</f>
        <v>587.01199999999994</v>
      </c>
      <c r="BA615" s="36">
        <f t="shared" ref="BA615:BA620" si="9664">+O615/1000</f>
        <v>94.34</v>
      </c>
      <c r="BB615" s="36">
        <f t="shared" ref="BB615:BB620" si="9665">+Y615/1000</f>
        <v>77.7</v>
      </c>
      <c r="BC615" s="36">
        <f t="shared" ref="BC615:BC620" si="9666">+AI615/1000</f>
        <v>0</v>
      </c>
      <c r="BD615" s="36">
        <f t="shared" ref="BD615:BD620" si="9667">+AS615/1000</f>
        <v>759.05200000000002</v>
      </c>
      <c r="BE615" s="45">
        <f>BE614+AZ615</f>
        <v>14463.790000000003</v>
      </c>
      <c r="BF615" s="45">
        <f>BF614+BA615</f>
        <v>1597.7619999999999</v>
      </c>
      <c r="BG615" s="45">
        <f>BG614+BB615</f>
        <v>5064.0280000000021</v>
      </c>
      <c r="BH615" s="45">
        <f>BH614+BC615</f>
        <v>128.14999999999998</v>
      </c>
      <c r="BI615" s="45">
        <f>BI614+BD615</f>
        <v>21253.73</v>
      </c>
      <c r="BJ615" s="45">
        <f t="shared" ref="BJ615:BJ620" si="9668">BJ614+1</f>
        <v>32</v>
      </c>
      <c r="BL615" s="1">
        <f t="shared" si="8644"/>
        <v>31</v>
      </c>
      <c r="BM615" s="45">
        <f t="shared" si="8645"/>
        <v>14276.490000000002</v>
      </c>
      <c r="BN615" s="41">
        <f t="shared" si="8646"/>
        <v>1575.9119999999998</v>
      </c>
      <c r="BO615" s="41">
        <f t="shared" si="8647"/>
        <v>4700.2780000000012</v>
      </c>
      <c r="BP615" s="41">
        <f t="shared" si="8648"/>
        <v>123.25</v>
      </c>
      <c r="BQ615" s="41">
        <f t="shared" si="8649"/>
        <v>20675.93</v>
      </c>
    </row>
    <row r="616" spans="1:69" x14ac:dyDescent="0.25">
      <c r="A616" s="33">
        <f t="shared" si="8721"/>
        <v>41867</v>
      </c>
      <c r="B616" s="45">
        <v>287600</v>
      </c>
      <c r="C616" s="45">
        <v>133600</v>
      </c>
      <c r="D616" s="48">
        <v>0</v>
      </c>
      <c r="E616" s="45">
        <v>421200</v>
      </c>
      <c r="F616" s="45">
        <f t="shared" ref="F616" si="9669">AVERAGE(E613,E614,E615,E616)</f>
        <v>544436.5</v>
      </c>
      <c r="G616" s="48">
        <f t="shared" ref="G616" si="9670">AVERAGE(F564,F512,F460)</f>
        <v>305576.08333333331</v>
      </c>
      <c r="H616" s="45">
        <f t="shared" ref="H616" si="9671">((E616/E564)-1)*100</f>
        <v>563.0564825892576</v>
      </c>
      <c r="I616" s="45">
        <f t="shared" ref="I616" si="9672">((F616/F564)-1)*100</f>
        <v>325.16829100677853</v>
      </c>
      <c r="J616" s="45">
        <f t="shared" ref="J616" si="9673">((F616/G616)-1)*100</f>
        <v>78.167248582117992</v>
      </c>
      <c r="L616" s="36">
        <v>1600</v>
      </c>
      <c r="M616" s="36">
        <v>67800</v>
      </c>
      <c r="N616" s="48">
        <v>39200</v>
      </c>
      <c r="O616" s="36">
        <v>108600</v>
      </c>
      <c r="P616" s="48">
        <f t="shared" ref="P616" si="9674">AVERAGE(O613,O614,O615,O616)</f>
        <v>102932.5</v>
      </c>
      <c r="Q616" s="48">
        <f t="shared" ref="Q616" si="9675">AVERAGE(P564,P512,P460)</f>
        <v>92856.5</v>
      </c>
      <c r="R616" s="45">
        <f t="shared" ref="R616" si="9676">((O616/O564)-1)*100</f>
        <v>-52.630614755170946</v>
      </c>
      <c r="S616" s="49">
        <f t="shared" ref="S616" si="9677">((P616/P564)-1)*100</f>
        <v>-45.921629509376672</v>
      </c>
      <c r="T616" s="45">
        <f t="shared" ref="T616" si="9678">((P616/Q616)-1)*100</f>
        <v>10.851152046437251</v>
      </c>
      <c r="V616" s="45">
        <v>20500</v>
      </c>
      <c r="W616" s="36">
        <v>5250</v>
      </c>
      <c r="X616" s="36">
        <v>0</v>
      </c>
      <c r="Y616" s="45">
        <v>25750</v>
      </c>
      <c r="Z616" s="48">
        <f t="shared" ref="Z616" si="9679">AVERAGE(Y613,Y614,Y615,Y616)</f>
        <v>70700</v>
      </c>
      <c r="AA616" s="48">
        <f t="shared" ref="AA616" si="9680">AVERAGE(Z564,Z512,Z460)</f>
        <v>150459.91666666666</v>
      </c>
      <c r="AB616" s="45">
        <f t="shared" ref="AB616" si="9681">((Y616/Y564)-1)*100</f>
        <v>-18.300653594771244</v>
      </c>
      <c r="AC616" s="45">
        <f t="shared" ref="AC616" si="9682">((Z616/Z564)-1)*100</f>
        <v>-0.88808203719150658</v>
      </c>
      <c r="AD616" s="45">
        <f t="shared" ref="AD616" si="9683">((Z616/AA616)-1)*100</f>
        <v>-53.010740955924575</v>
      </c>
      <c r="AF616" s="36">
        <v>3200</v>
      </c>
      <c r="AG616" s="36">
        <v>0</v>
      </c>
      <c r="AH616" s="36">
        <v>0</v>
      </c>
      <c r="AI616" s="36">
        <v>3200</v>
      </c>
      <c r="AJ616" s="48">
        <f t="shared" ref="AJ616" si="9684">AVERAGE(AI613,AI614,AI615,AI616)</f>
        <v>2400</v>
      </c>
      <c r="AK616" s="48">
        <f t="shared" ref="AK616" si="9685">AVERAGE(AJ564,AJ512,AJ460)</f>
        <v>6379.916666666667</v>
      </c>
      <c r="AL616" s="45"/>
      <c r="AM616" s="45">
        <f t="shared" ref="AM616" si="9686">((AJ616/AJ564)-1)*100</f>
        <v>-39.811912225705328</v>
      </c>
      <c r="AN616" s="45">
        <f t="shared" ref="AN616" si="9687">((AJ616/AK616)-1)*100</f>
        <v>-62.381953787275179</v>
      </c>
      <c r="AP616" s="41">
        <f t="shared" ref="AP616:AP617" si="9688">SUM(B616,L616,V616,AF616)</f>
        <v>312900</v>
      </c>
      <c r="AQ616" s="41">
        <f t="shared" ref="AQ616:AQ617" si="9689">SUM(C616,M616,W616,AG616)</f>
        <v>206650</v>
      </c>
      <c r="AR616" s="41">
        <f t="shared" ref="AR616" si="9690">SUM(D616,N616,X616,AH616)</f>
        <v>39200</v>
      </c>
      <c r="AS616" s="41">
        <f t="shared" ref="AS616" si="9691">SUM(E616,O616,Y616,AI616)</f>
        <v>558750</v>
      </c>
      <c r="AT616" s="45">
        <f t="shared" ref="AT616" si="9692">AVERAGE(AS613,AS614,AS615,AS616)</f>
        <v>720469</v>
      </c>
      <c r="AU616" s="48">
        <f t="shared" ref="AU616" si="9693">AVERAGE(AT564,AT512,AT460)</f>
        <v>555272.41666666663</v>
      </c>
      <c r="AV616" s="45">
        <f t="shared" ref="AV616" si="9694">((AS616/AS564)-1)*100</f>
        <v>72.292046968276665</v>
      </c>
      <c r="AW616" s="45">
        <f t="shared" ref="AW616" si="9695">((AT616/AT564)-1)*100</f>
        <v>82.99368193796235</v>
      </c>
      <c r="AX616" s="45">
        <f t="shared" ref="AX616" si="9696">((AT616/AU616)-1)*100</f>
        <v>29.750547366465319</v>
      </c>
      <c r="AZ616" s="48">
        <f t="shared" si="9663"/>
        <v>421.2</v>
      </c>
      <c r="BA616" s="36">
        <f t="shared" si="9664"/>
        <v>108.6</v>
      </c>
      <c r="BB616" s="36">
        <f t="shared" si="9665"/>
        <v>25.75</v>
      </c>
      <c r="BC616" s="36">
        <f t="shared" si="9666"/>
        <v>3.2</v>
      </c>
      <c r="BD616" s="36">
        <f t="shared" si="9667"/>
        <v>558.75</v>
      </c>
      <c r="BE616" s="45">
        <f t="shared" ref="BE616" si="9697">BE615+AZ616</f>
        <v>14884.990000000003</v>
      </c>
      <c r="BF616" s="45">
        <f t="shared" ref="BF616" si="9698">BF615+BA616</f>
        <v>1706.3619999999999</v>
      </c>
      <c r="BG616" s="45">
        <f t="shared" ref="BG616" si="9699">BG615+BB616</f>
        <v>5089.7780000000021</v>
      </c>
      <c r="BH616" s="45">
        <f t="shared" ref="BH616" si="9700">BH615+BC616</f>
        <v>131.34999999999997</v>
      </c>
      <c r="BI616" s="45">
        <f t="shared" ref="BI616" si="9701">BI615+BD616</f>
        <v>21812.48</v>
      </c>
      <c r="BJ616" s="45">
        <f t="shared" si="9668"/>
        <v>33</v>
      </c>
      <c r="BL616" s="1">
        <f t="shared" si="8644"/>
        <v>32</v>
      </c>
      <c r="BM616" s="45">
        <f t="shared" si="8645"/>
        <v>14697.690000000002</v>
      </c>
      <c r="BN616" s="41">
        <f t="shared" si="8646"/>
        <v>1684.5119999999997</v>
      </c>
      <c r="BO616" s="41">
        <f t="shared" si="8647"/>
        <v>4726.0280000000012</v>
      </c>
      <c r="BP616" s="41">
        <f t="shared" si="8648"/>
        <v>126.45</v>
      </c>
      <c r="BQ616" s="41">
        <f t="shared" si="8649"/>
        <v>21234.68</v>
      </c>
    </row>
    <row r="617" spans="1:69" x14ac:dyDescent="0.25">
      <c r="A617" s="33">
        <f t="shared" si="8721"/>
        <v>41874</v>
      </c>
      <c r="B617" s="45">
        <v>430500</v>
      </c>
      <c r="C617" s="45">
        <v>41850</v>
      </c>
      <c r="D617" s="48">
        <v>0</v>
      </c>
      <c r="E617" s="45">
        <v>472350</v>
      </c>
      <c r="F617" s="45">
        <f t="shared" ref="F617" si="9702">AVERAGE(E614,E615,E616,E617)</f>
        <v>519661.5</v>
      </c>
      <c r="G617" s="48">
        <f t="shared" ref="G617" si="9703">AVERAGE(F565,F513,F461)</f>
        <v>249989.5</v>
      </c>
      <c r="H617" s="45">
        <f t="shared" ref="H617" si="9704">((E617/E565)-1)*100</f>
        <v>1349.0152770108596</v>
      </c>
      <c r="I617" s="45">
        <f t="shared" ref="I617" si="9705">((F617/F565)-1)*100</f>
        <v>486.31032634755877</v>
      </c>
      <c r="J617" s="45">
        <f t="shared" ref="J617" si="9706">((F617/G617)-1)*100</f>
        <v>107.87333067988855</v>
      </c>
      <c r="L617" s="36">
        <v>4700</v>
      </c>
      <c r="M617" s="36">
        <v>62150</v>
      </c>
      <c r="N617" s="48">
        <v>5600</v>
      </c>
      <c r="O617" s="36">
        <v>72450</v>
      </c>
      <c r="P617" s="48">
        <f t="shared" ref="P617" si="9707">AVERAGE(O614,O615,O616,O617)</f>
        <v>91944.75</v>
      </c>
      <c r="Q617" s="48">
        <f t="shared" ref="Q617" si="9708">AVERAGE(P565,P513,P461)</f>
        <v>90870.916666666672</v>
      </c>
      <c r="R617" s="45">
        <f t="shared" ref="R617" si="9709">((O617/O565)-1)*100</f>
        <v>-59.96131528046422</v>
      </c>
      <c r="S617" s="49">
        <f t="shared" ref="S617" si="9710">((P617/P565)-1)*100</f>
        <v>-52.710919669549007</v>
      </c>
      <c r="T617" s="45">
        <f t="shared" ref="T617" si="9711">((P617/Q617)-1)*100</f>
        <v>1.1817128876033811</v>
      </c>
      <c r="V617" s="45">
        <v>50100</v>
      </c>
      <c r="W617" s="36">
        <v>1750</v>
      </c>
      <c r="X617" s="36">
        <v>0</v>
      </c>
      <c r="Y617" s="45">
        <v>51850</v>
      </c>
      <c r="Z617" s="48">
        <f t="shared" ref="Z617" si="9712">AVERAGE(Y614,Y615,Y616,Y617)</f>
        <v>59200</v>
      </c>
      <c r="AA617" s="48">
        <f t="shared" ref="AA617" si="9713">AVERAGE(Z565,Z513,Z461)</f>
        <v>127263.75</v>
      </c>
      <c r="AB617" s="45">
        <f t="shared" ref="AB617" si="9714">((Y617/Y565)-1)*100</f>
        <v>52.05278592375366</v>
      </c>
      <c r="AC617" s="45">
        <f t="shared" ref="AC617" si="9715">((Z617/Z565)-1)*100</f>
        <v>-4.3587838056156958</v>
      </c>
      <c r="AD617" s="45">
        <f t="shared" ref="AD617" si="9716">((Z617/AA617)-1)*100</f>
        <v>-53.482433135908693</v>
      </c>
      <c r="AF617" s="36">
        <v>0</v>
      </c>
      <c r="AG617" s="36">
        <v>0</v>
      </c>
      <c r="AH617" s="36">
        <v>2800</v>
      </c>
      <c r="AI617" s="36">
        <v>2800</v>
      </c>
      <c r="AJ617" s="48">
        <f t="shared" ref="AJ617" si="9717">AVERAGE(AI614,AI615,AI616,AI617)</f>
        <v>3100</v>
      </c>
      <c r="AK617" s="48">
        <f t="shared" ref="AK617" si="9718">AVERAGE(AJ565,AJ513,AJ461)</f>
        <v>4187.5</v>
      </c>
      <c r="AL617" s="45">
        <f t="shared" ref="AL617:AL620" si="9719">((AI617/AI565)-1)*100</f>
        <v>-46.666666666666664</v>
      </c>
      <c r="AM617" s="45">
        <f t="shared" ref="AM617" si="9720">((AJ617/AJ565)-1)*100</f>
        <v>83.703703703703695</v>
      </c>
      <c r="AN617" s="45">
        <f t="shared" ref="AN617" si="9721">((AJ617/AK617)-1)*100</f>
        <v>-25.970149253731346</v>
      </c>
      <c r="AP617" s="41">
        <f t="shared" si="9688"/>
        <v>485300</v>
      </c>
      <c r="AQ617" s="41">
        <f t="shared" si="9689"/>
        <v>105750</v>
      </c>
      <c r="AR617" s="41">
        <f t="shared" ref="AR617" si="9722">SUM(D617,N617,X617,AH617)</f>
        <v>8400</v>
      </c>
      <c r="AS617" s="41">
        <f t="shared" ref="AS617" si="9723">SUM(E617,O617,Y617,AI617)</f>
        <v>599450</v>
      </c>
      <c r="AT617" s="45">
        <f t="shared" ref="AT617" si="9724">AVERAGE(AS614,AS615,AS616,AS617)</f>
        <v>673906.25</v>
      </c>
      <c r="AU617" s="48">
        <f t="shared" ref="AU617" si="9725">AVERAGE(AT565,AT513,AT461)</f>
        <v>472311.66666666669</v>
      </c>
      <c r="AV617" s="45">
        <f t="shared" ref="AV617" si="9726">((AS617/AS565)-1)*100</f>
        <v>137.03232133112954</v>
      </c>
      <c r="AW617" s="45">
        <f t="shared" ref="AW617" si="9727">((AT617/AT565)-1)*100</f>
        <v>94.405800676043583</v>
      </c>
      <c r="AX617" s="45">
        <f t="shared" ref="AX617" si="9728">((AT617/AU617)-1)*100</f>
        <v>42.682533073147312</v>
      </c>
      <c r="AZ617" s="48">
        <f t="shared" si="9663"/>
        <v>472.35</v>
      </c>
      <c r="BA617" s="36">
        <f t="shared" si="9664"/>
        <v>72.45</v>
      </c>
      <c r="BB617" s="36">
        <f t="shared" si="9665"/>
        <v>51.85</v>
      </c>
      <c r="BC617" s="36">
        <f t="shared" si="9666"/>
        <v>2.8</v>
      </c>
      <c r="BD617" s="36">
        <f t="shared" si="9667"/>
        <v>599.45000000000005</v>
      </c>
      <c r="BE617" s="45">
        <f t="shared" ref="BE617" si="9729">BE616+AZ617</f>
        <v>15357.340000000004</v>
      </c>
      <c r="BF617" s="45">
        <f t="shared" ref="BF617" si="9730">BF616+BA617</f>
        <v>1778.8119999999999</v>
      </c>
      <c r="BG617" s="45">
        <f t="shared" ref="BG617" si="9731">BG616+BB617</f>
        <v>5141.6280000000024</v>
      </c>
      <c r="BH617" s="45">
        <f t="shared" ref="BH617" si="9732">BH616+BC617</f>
        <v>134.14999999999998</v>
      </c>
      <c r="BI617" s="45">
        <f t="shared" ref="BI617" si="9733">BI616+BD617</f>
        <v>22411.93</v>
      </c>
      <c r="BJ617" s="45">
        <f t="shared" si="9668"/>
        <v>34</v>
      </c>
      <c r="BL617" s="1">
        <f t="shared" si="8644"/>
        <v>33</v>
      </c>
      <c r="BM617" s="45">
        <f t="shared" si="8645"/>
        <v>15170.040000000003</v>
      </c>
      <c r="BN617" s="41">
        <f t="shared" si="8646"/>
        <v>1756.9619999999998</v>
      </c>
      <c r="BO617" s="41">
        <f t="shared" si="8647"/>
        <v>4777.8780000000015</v>
      </c>
      <c r="BP617" s="41">
        <f t="shared" si="8648"/>
        <v>129.25</v>
      </c>
      <c r="BQ617" s="41">
        <f t="shared" si="8649"/>
        <v>21834.13</v>
      </c>
    </row>
    <row r="618" spans="1:69" x14ac:dyDescent="0.25">
      <c r="A618" s="33">
        <f t="shared" si="8721"/>
        <v>41881</v>
      </c>
      <c r="B618" s="45">
        <v>446415</v>
      </c>
      <c r="C618" s="45">
        <v>71600</v>
      </c>
      <c r="D618" s="48">
        <v>5600</v>
      </c>
      <c r="E618" s="45">
        <v>523615</v>
      </c>
      <c r="F618" s="45">
        <f t="shared" ref="F618" si="9734">AVERAGE(E615,E616,E617,E618)</f>
        <v>501044.25</v>
      </c>
      <c r="G618" s="48">
        <f t="shared" ref="G618" si="9735">AVERAGE(F566,F514,F462)</f>
        <v>206067.33333333334</v>
      </c>
      <c r="H618" s="45">
        <f t="shared" ref="H618" si="9736">((E618/E566)-1)*100</f>
        <v>882.83467227269318</v>
      </c>
      <c r="I618" s="45">
        <f t="shared" ref="I618" si="9737">((F618/F566)-1)*100</f>
        <v>672.45351813024172</v>
      </c>
      <c r="J618" s="45">
        <f t="shared" ref="J618" si="9738">((F618/G618)-1)*100</f>
        <v>143.14588920773468</v>
      </c>
      <c r="L618" s="36">
        <v>21900</v>
      </c>
      <c r="M618" s="36">
        <v>44404</v>
      </c>
      <c r="N618" s="48">
        <v>50400</v>
      </c>
      <c r="O618" s="36">
        <v>116704</v>
      </c>
      <c r="P618" s="48">
        <f t="shared" ref="P618" si="9739">AVERAGE(O615,O616,O617,O618)</f>
        <v>98023.5</v>
      </c>
      <c r="Q618" s="48">
        <f t="shared" ref="Q618" si="9740">AVERAGE(P566,P514,P462)</f>
        <v>82763.583333333328</v>
      </c>
      <c r="R618" s="45">
        <f t="shared" ref="R618" si="9741">((O618/O566)-1)*100</f>
        <v>116.31881371640409</v>
      </c>
      <c r="S618" s="49">
        <f t="shared" ref="S618" si="9742">((P618/P566)-1)*100</f>
        <v>-42.816765838291914</v>
      </c>
      <c r="T618" s="45">
        <f t="shared" ref="T618" si="9743">((P618/Q618)-1)*100</f>
        <v>18.437960334809091</v>
      </c>
      <c r="V618" s="45">
        <v>43500</v>
      </c>
      <c r="W618" s="36">
        <v>16500</v>
      </c>
      <c r="X618" s="36">
        <v>5600</v>
      </c>
      <c r="Y618" s="45">
        <v>65600</v>
      </c>
      <c r="Z618" s="48">
        <f t="shared" ref="Z618" si="9744">AVERAGE(Y615,Y616,Y617,Y618)</f>
        <v>55225</v>
      </c>
      <c r="AA618" s="48">
        <f t="shared" ref="AA618" si="9745">AVERAGE(Z566,Z514,Z462)</f>
        <v>97929.083333333328</v>
      </c>
      <c r="AB618" s="45">
        <f t="shared" ref="AB618" si="9746">((Y618/Y566)-1)*100</f>
        <v>104.5652987401771</v>
      </c>
      <c r="AC618" s="45">
        <f t="shared" ref="AC618" si="9747">((Z618/Z566)-1)*100</f>
        <v>14.956286427976684</v>
      </c>
      <c r="AD618" s="45">
        <f t="shared" ref="AD618" si="9748">((Z618/AA618)-1)*100</f>
        <v>-43.607151093180519</v>
      </c>
      <c r="AF618" s="36">
        <v>1600</v>
      </c>
      <c r="AG618" s="36">
        <v>3500</v>
      </c>
      <c r="AH618" s="36">
        <v>4200</v>
      </c>
      <c r="AI618" s="36">
        <v>9300</v>
      </c>
      <c r="AJ618" s="48">
        <f t="shared" ref="AJ618" si="9749">AVERAGE(AI615,AI616,AI617,AI618)</f>
        <v>3825</v>
      </c>
      <c r="AK618" s="48">
        <f t="shared" ref="AK618" si="9750">AVERAGE(AJ566,AJ514,AJ462)</f>
        <v>4212.5</v>
      </c>
      <c r="AL618" s="45"/>
      <c r="AM618" s="45">
        <f t="shared" ref="AM618" si="9751">((AJ618/AJ566)-1)*100</f>
        <v>126.66666666666666</v>
      </c>
      <c r="AN618" s="45">
        <f t="shared" ref="AN618" si="9752">((AJ618/AK618)-1)*100</f>
        <v>-9.1988130563798176</v>
      </c>
      <c r="AP618" s="41">
        <f t="shared" ref="AP618" si="9753">SUM(B618,L618,V618,AF618)</f>
        <v>513415</v>
      </c>
      <c r="AQ618" s="41">
        <f t="shared" ref="AQ618" si="9754">SUM(C618,M618,W618,AG618)</f>
        <v>136004</v>
      </c>
      <c r="AR618" s="41">
        <f t="shared" ref="AR618" si="9755">SUM(D618,N618,X618,AH618)</f>
        <v>65800</v>
      </c>
      <c r="AS618" s="41">
        <f t="shared" ref="AS618" si="9756">SUM(E618,O618,Y618,AI618)</f>
        <v>715219</v>
      </c>
      <c r="AT618" s="45">
        <f t="shared" ref="AT618" si="9757">AVERAGE(AS615,AS616,AS617,AS618)</f>
        <v>658117.75</v>
      </c>
      <c r="AU618" s="48">
        <f t="shared" ref="AU618" si="9758">AVERAGE(AT566,AT514,AT462)</f>
        <v>390972.5</v>
      </c>
      <c r="AV618" s="45">
        <f t="shared" ref="AV618" si="9759">((AS618/AS566)-1)*100</f>
        <v>413.46001981420591</v>
      </c>
      <c r="AW618" s="45">
        <f t="shared" ref="AW618" si="9760">((AT618/AT566)-1)*100</f>
        <v>130.10184905152414</v>
      </c>
      <c r="AX618" s="45">
        <f t="shared" ref="AX618" si="9761">((AT618/AU618)-1)*100</f>
        <v>68.328399056199601</v>
      </c>
      <c r="AZ618" s="48">
        <f t="shared" si="9663"/>
        <v>523.61500000000001</v>
      </c>
      <c r="BA618" s="36">
        <f t="shared" si="9664"/>
        <v>116.70399999999999</v>
      </c>
      <c r="BB618" s="36">
        <f t="shared" si="9665"/>
        <v>65.599999999999994</v>
      </c>
      <c r="BC618" s="36">
        <f t="shared" si="9666"/>
        <v>9.3000000000000007</v>
      </c>
      <c r="BD618" s="36">
        <f t="shared" si="9667"/>
        <v>715.21900000000005</v>
      </c>
      <c r="BE618" s="45">
        <f t="shared" ref="BE618" si="9762">BE617+AZ618</f>
        <v>15880.955000000004</v>
      </c>
      <c r="BF618" s="45">
        <f t="shared" ref="BF618" si="9763">BF617+BA618</f>
        <v>1895.5159999999998</v>
      </c>
      <c r="BG618" s="45">
        <f t="shared" ref="BG618" si="9764">BG617+BB618</f>
        <v>5207.2280000000028</v>
      </c>
      <c r="BH618" s="45">
        <f t="shared" ref="BH618" si="9765">BH617+BC618</f>
        <v>143.44999999999999</v>
      </c>
      <c r="BI618" s="45">
        <f t="shared" ref="BI618" si="9766">BI617+BD618</f>
        <v>23127.149000000001</v>
      </c>
      <c r="BJ618" s="45">
        <f t="shared" si="9668"/>
        <v>35</v>
      </c>
      <c r="BL618" s="1">
        <f t="shared" si="8644"/>
        <v>34</v>
      </c>
      <c r="BM618" s="45">
        <f t="shared" si="8645"/>
        <v>15693.655000000002</v>
      </c>
      <c r="BN618" s="41">
        <f t="shared" si="8646"/>
        <v>1873.6659999999997</v>
      </c>
      <c r="BO618" s="41">
        <f t="shared" si="8647"/>
        <v>4843.4780000000019</v>
      </c>
      <c r="BP618" s="41">
        <f t="shared" si="8648"/>
        <v>138.55000000000001</v>
      </c>
      <c r="BQ618" s="41">
        <f t="shared" si="8649"/>
        <v>22549.349000000002</v>
      </c>
    </row>
    <row r="619" spans="1:69" x14ac:dyDescent="0.25">
      <c r="A619" s="33">
        <f t="shared" si="8721"/>
        <v>41888</v>
      </c>
      <c r="B619" s="45">
        <v>188900</v>
      </c>
      <c r="C619" s="45">
        <v>45100</v>
      </c>
      <c r="D619" s="48">
        <v>1400</v>
      </c>
      <c r="E619" s="45">
        <v>235400</v>
      </c>
      <c r="F619" s="45">
        <f t="shared" ref="F619" si="9767">AVERAGE(E616,E617,E618,E619)</f>
        <v>413141.25</v>
      </c>
      <c r="G619" s="48">
        <f t="shared" ref="G619" si="9768">AVERAGE(F567,F515,F463)</f>
        <v>174707.25</v>
      </c>
      <c r="H619" s="45">
        <f t="shared" ref="H619" si="9769">((E619/E567)-1)*100</f>
        <v>337.14020427112354</v>
      </c>
      <c r="I619" s="45">
        <f t="shared" ref="I619" si="9770">((F619/F567)-1)*100</f>
        <v>713.07811146973154</v>
      </c>
      <c r="J619" s="45">
        <f t="shared" ref="J619" si="9771">((F619/G619)-1)*100</f>
        <v>136.476305362256</v>
      </c>
      <c r="L619" s="36">
        <v>12700</v>
      </c>
      <c r="M619" s="36">
        <v>11754</v>
      </c>
      <c r="N619" s="48">
        <v>8400</v>
      </c>
      <c r="O619" s="36">
        <v>32854</v>
      </c>
      <c r="P619" s="48">
        <f t="shared" ref="P619" si="9772">AVERAGE(O616,O617,O618,O619)</f>
        <v>82652</v>
      </c>
      <c r="Q619" s="48">
        <f t="shared" ref="Q619" si="9773">AVERAGE(P567,P515,P463)</f>
        <v>72892.083333333328</v>
      </c>
      <c r="R619" s="45">
        <f t="shared" ref="R619" si="9774">((O619/O567)-1)*100</f>
        <v>-78.876915955148647</v>
      </c>
      <c r="S619" s="49">
        <f t="shared" ref="S619" si="9775">((P619/P567)-1)*100</f>
        <v>-46.650142488760657</v>
      </c>
      <c r="T619" s="45">
        <f t="shared" ref="T619" si="9776">((P619/Q619)-1)*100</f>
        <v>13.389542760130556</v>
      </c>
      <c r="V619" s="45">
        <v>6300</v>
      </c>
      <c r="W619" s="36">
        <v>1750</v>
      </c>
      <c r="X619" s="36">
        <v>4200</v>
      </c>
      <c r="Y619" s="45">
        <v>12250</v>
      </c>
      <c r="Z619" s="48">
        <f t="shared" ref="Z619" si="9777">AVERAGE(Y616,Y617,Y618,Y619)</f>
        <v>38862.5</v>
      </c>
      <c r="AA619" s="48">
        <f t="shared" ref="AA619" si="9778">AVERAGE(Z567,Z515,Z463)</f>
        <v>68464.583333333328</v>
      </c>
      <c r="AB619" s="45">
        <f t="shared" ref="AB619" si="9779">((Y619/Y567)-1)*100</f>
        <v>-69.975490196078425</v>
      </c>
      <c r="AC619" s="45">
        <f t="shared" ref="AC619" si="9780">((Z619/Z567)-1)*100</f>
        <v>12.249613679361083</v>
      </c>
      <c r="AD619" s="45">
        <f t="shared" ref="AD619" si="9781">((Z619/AA619)-1)*100</f>
        <v>-43.237075130085501</v>
      </c>
      <c r="AF619" s="36">
        <v>1600</v>
      </c>
      <c r="AG619" s="36">
        <v>1750</v>
      </c>
      <c r="AH619" s="36">
        <v>0</v>
      </c>
      <c r="AI619" s="36">
        <v>3350</v>
      </c>
      <c r="AJ619" s="48">
        <f t="shared" ref="AJ619" si="9782">AVERAGE(AI616,AI617,AI618,AI619)</f>
        <v>4662.5</v>
      </c>
      <c r="AK619" s="48">
        <f t="shared" ref="AK619" si="9783">AVERAGE(AJ567,AJ515,AJ463)</f>
        <v>4194.25</v>
      </c>
      <c r="AL619" s="45"/>
      <c r="AM619" s="45">
        <f t="shared" ref="AM619" si="9784">((AJ619/AJ567)-1)*100</f>
        <v>255.23809523809521</v>
      </c>
      <c r="AN619" s="45">
        <f t="shared" ref="AN619" si="9785">((AJ619/AK619)-1)*100</f>
        <v>11.164093699707944</v>
      </c>
      <c r="AP619" s="41">
        <f t="shared" ref="AP619" si="9786">SUM(B619,L619,V619,AF619)</f>
        <v>209500</v>
      </c>
      <c r="AQ619" s="41">
        <f t="shared" ref="AQ619" si="9787">SUM(C619,M619,W619,AG619)</f>
        <v>60354</v>
      </c>
      <c r="AR619" s="41">
        <f t="shared" ref="AR619" si="9788">SUM(D619,N619,X619,AH619)</f>
        <v>14000</v>
      </c>
      <c r="AS619" s="41">
        <f t="shared" ref="AS619" si="9789">SUM(E619,O619,Y619,AI619)</f>
        <v>283854</v>
      </c>
      <c r="AT619" s="45">
        <f t="shared" ref="AT619" si="9790">AVERAGE(AS616,AS617,AS618,AS619)</f>
        <v>539318.25</v>
      </c>
      <c r="AU619" s="48">
        <f t="shared" ref="AU619" si="9791">AVERAGE(AT567,AT515,AT463)</f>
        <v>320258.16666666669</v>
      </c>
      <c r="AV619" s="45">
        <f t="shared" ref="AV619" si="9792">((AS619/AS567)-1)*100</f>
        <v>13.457187852237929</v>
      </c>
      <c r="AW619" s="45">
        <f t="shared" ref="AW619" si="9793">((AT619/AT567)-1)*100</f>
        <v>123.16263259272438</v>
      </c>
      <c r="AX619" s="45">
        <f t="shared" ref="AX619" si="9794">((AT619/AU619)-1)*100</f>
        <v>68.401092035644155</v>
      </c>
      <c r="AZ619" s="48">
        <f t="shared" si="9663"/>
        <v>235.4</v>
      </c>
      <c r="BA619" s="36">
        <f t="shared" si="9664"/>
        <v>32.853999999999999</v>
      </c>
      <c r="BB619" s="36">
        <f t="shared" si="9665"/>
        <v>12.25</v>
      </c>
      <c r="BC619" s="36">
        <f t="shared" si="9666"/>
        <v>3.35</v>
      </c>
      <c r="BD619" s="36">
        <f t="shared" si="9667"/>
        <v>283.85399999999998</v>
      </c>
      <c r="BE619" s="45">
        <f t="shared" ref="BE619" si="9795">BE618+AZ619</f>
        <v>16116.355000000003</v>
      </c>
      <c r="BF619" s="45">
        <f t="shared" ref="BF619" si="9796">BF618+BA619</f>
        <v>1928.37</v>
      </c>
      <c r="BG619" s="45">
        <f t="shared" ref="BG619" si="9797">BG618+BB619</f>
        <v>5219.4780000000028</v>
      </c>
      <c r="BH619" s="45">
        <f t="shared" ref="BH619" si="9798">BH618+BC619</f>
        <v>146.79999999999998</v>
      </c>
      <c r="BI619" s="45">
        <f t="shared" ref="BI619" si="9799">BI618+BD619</f>
        <v>23411.003000000001</v>
      </c>
      <c r="BJ619" s="45">
        <f t="shared" si="9668"/>
        <v>36</v>
      </c>
      <c r="BL619" s="1">
        <f t="shared" si="8644"/>
        <v>35</v>
      </c>
      <c r="BM619" s="45">
        <f t="shared" si="8645"/>
        <v>15929.055000000002</v>
      </c>
      <c r="BN619" s="41">
        <f t="shared" si="8646"/>
        <v>1906.5199999999998</v>
      </c>
      <c r="BO619" s="41">
        <f t="shared" si="8647"/>
        <v>4855.7280000000019</v>
      </c>
      <c r="BP619" s="41">
        <f t="shared" si="8648"/>
        <v>141.9</v>
      </c>
      <c r="BQ619" s="41">
        <f t="shared" si="8649"/>
        <v>22833.203000000001</v>
      </c>
    </row>
    <row r="620" spans="1:69" x14ac:dyDescent="0.25">
      <c r="A620" s="33">
        <f t="shared" si="8721"/>
        <v>41895</v>
      </c>
      <c r="B620" s="45">
        <v>132700</v>
      </c>
      <c r="C620" s="45">
        <v>54000</v>
      </c>
      <c r="D620" s="48">
        <v>1400</v>
      </c>
      <c r="E620" s="45">
        <v>188100</v>
      </c>
      <c r="F620" s="45">
        <f t="shared" ref="F620" si="9800">AVERAGE(E617,E618,E619,E620)</f>
        <v>354866.25</v>
      </c>
      <c r="G620" s="48">
        <f t="shared" ref="G620" si="9801">AVERAGE(F568,F516,F464)</f>
        <v>139915.58333333334</v>
      </c>
      <c r="H620" s="45">
        <f t="shared" ref="H620" si="9802">((E620/E568)-1)*100</f>
        <v>143.65284974093265</v>
      </c>
      <c r="I620" s="45">
        <f t="shared" ref="I620" si="9803">((F620/F568)-1)*100</f>
        <v>554.36051335951765</v>
      </c>
      <c r="J620" s="45">
        <f t="shared" ref="J620" si="9804">((F620/G620)-1)*100</f>
        <v>153.62882499983618</v>
      </c>
      <c r="L620" s="36">
        <v>14100</v>
      </c>
      <c r="M620" s="36">
        <v>8700</v>
      </c>
      <c r="N620" s="48">
        <v>1400</v>
      </c>
      <c r="O620" s="36">
        <v>24200</v>
      </c>
      <c r="P620" s="48">
        <f t="shared" ref="P620" si="9805">AVERAGE(O617,O618,O619,O620)</f>
        <v>61552</v>
      </c>
      <c r="Q620" s="48">
        <f t="shared" ref="Q620" si="9806">AVERAGE(P568,P516,P464)</f>
        <v>61018.333333333336</v>
      </c>
      <c r="R620" s="45">
        <f t="shared" ref="R620" si="9807">((O620/O568)-1)*100</f>
        <v>-75.064399793920657</v>
      </c>
      <c r="S620" s="49">
        <f t="shared" ref="S620" si="9808">((P620/P568)-1)*100</f>
        <v>-49.49434445296891</v>
      </c>
      <c r="T620" s="45">
        <f t="shared" ref="T620" si="9809">((P620/Q620)-1)*100</f>
        <v>0.87460052989538628</v>
      </c>
      <c r="V620" s="45">
        <v>4500</v>
      </c>
      <c r="W620" s="36">
        <v>8450</v>
      </c>
      <c r="X620" s="36">
        <v>15400</v>
      </c>
      <c r="Y620" s="45">
        <v>28350</v>
      </c>
      <c r="Z620" s="48">
        <f t="shared" ref="Z620" si="9810">AVERAGE(Y617,Y618,Y619,Y620)</f>
        <v>39512.5</v>
      </c>
      <c r="AA620" s="48">
        <f t="shared" ref="AA620" si="9811">AVERAGE(Z568,Z516,Z464)</f>
        <v>64575.416666666664</v>
      </c>
      <c r="AB620" s="45">
        <f t="shared" ref="AB620" si="9812">((Y620/Y568)-1)*100</f>
        <v>-25.590551181102363</v>
      </c>
      <c r="AC620" s="45">
        <f t="shared" ref="AC620" si="9813">((Z620/Z568)-1)*100</f>
        <v>8.9489067196073524</v>
      </c>
      <c r="AD620" s="45">
        <f t="shared" ref="AD620" si="9814">((Z620/AA620)-1)*100</f>
        <v>-38.811854356340447</v>
      </c>
      <c r="AF620" s="36">
        <v>8000</v>
      </c>
      <c r="AG620" s="36">
        <v>0</v>
      </c>
      <c r="AH620" s="36">
        <v>0</v>
      </c>
      <c r="AI620" s="36">
        <v>8000</v>
      </c>
      <c r="AJ620" s="48">
        <f t="shared" ref="AJ620" si="9815">AVERAGE(AI617,AI618,AI619,AI620)</f>
        <v>5862.5</v>
      </c>
      <c r="AK620" s="48">
        <f t="shared" ref="AK620" si="9816">AVERAGE(AJ568,AJ516,AJ464)</f>
        <v>4473.416666666667</v>
      </c>
      <c r="AL620" s="45">
        <f t="shared" si="9719"/>
        <v>150</v>
      </c>
      <c r="AM620" s="45">
        <f t="shared" ref="AM620:AM622" si="9817">((AJ620/AJ568)-1)*100</f>
        <v>177.51479289940829</v>
      </c>
      <c r="AN620" s="45">
        <f t="shared" ref="AN620" si="9818">((AJ620/AK620)-1)*100</f>
        <v>31.051955067901105</v>
      </c>
      <c r="AP620" s="41">
        <f t="shared" ref="AP620" si="9819">SUM(B620,L620,V620,AF620)</f>
        <v>159300</v>
      </c>
      <c r="AQ620" s="41">
        <f t="shared" ref="AQ620" si="9820">SUM(C620,M620,W620,AG620)</f>
        <v>71150</v>
      </c>
      <c r="AR620" s="41">
        <f t="shared" ref="AR620" si="9821">SUM(D620,N620,X620,AH620)</f>
        <v>18200</v>
      </c>
      <c r="AS620" s="41">
        <f t="shared" ref="AS620" si="9822">SUM(E620,O620,Y620,AI620)</f>
        <v>248650</v>
      </c>
      <c r="AT620" s="45">
        <f t="shared" ref="AT620" si="9823">AVERAGE(AS617,AS618,AS619,AS620)</f>
        <v>461793.25</v>
      </c>
      <c r="AU620" s="48">
        <f t="shared" ref="AU620" si="9824">AVERAGE(AT568,AT516,AT464)</f>
        <v>269982.75</v>
      </c>
      <c r="AV620" s="45">
        <f t="shared" ref="AV620" si="9825">((AS620/AS568)-1)*100</f>
        <v>15.356065877986547</v>
      </c>
      <c r="AW620" s="45">
        <f t="shared" ref="AW620" si="9826">((AT620/AT568)-1)*100</f>
        <v>115.30629609943959</v>
      </c>
      <c r="AX620" s="45">
        <f t="shared" ref="AX620" si="9827">((AT620/AU620)-1)*100</f>
        <v>71.045464941741642</v>
      </c>
      <c r="AZ620" s="48">
        <f t="shared" si="9663"/>
        <v>188.1</v>
      </c>
      <c r="BA620" s="36">
        <f t="shared" si="9664"/>
        <v>24.2</v>
      </c>
      <c r="BB620" s="36">
        <f t="shared" si="9665"/>
        <v>28.35</v>
      </c>
      <c r="BC620" s="36">
        <f t="shared" si="9666"/>
        <v>8</v>
      </c>
      <c r="BD620" s="36">
        <f t="shared" si="9667"/>
        <v>248.65</v>
      </c>
      <c r="BE620" s="45">
        <f t="shared" ref="BE620" si="9828">BE619+AZ620</f>
        <v>16304.455000000004</v>
      </c>
      <c r="BF620" s="45">
        <f t="shared" ref="BF620" si="9829">BF619+BA620</f>
        <v>1952.57</v>
      </c>
      <c r="BG620" s="45">
        <f t="shared" ref="BG620" si="9830">BG619+BB620</f>
        <v>5247.8280000000032</v>
      </c>
      <c r="BH620" s="45">
        <f t="shared" ref="BH620" si="9831">BH619+BC620</f>
        <v>154.79999999999998</v>
      </c>
      <c r="BI620" s="45">
        <f t="shared" ref="BI620" si="9832">BI619+BD620</f>
        <v>23659.653000000002</v>
      </c>
      <c r="BJ620" s="45">
        <f t="shared" si="9668"/>
        <v>37</v>
      </c>
      <c r="BL620" s="1">
        <f t="shared" si="8644"/>
        <v>36</v>
      </c>
      <c r="BM620" s="45">
        <f t="shared" si="8645"/>
        <v>16117.155000000002</v>
      </c>
      <c r="BN620" s="41">
        <f t="shared" si="8646"/>
        <v>1930.7199999999998</v>
      </c>
      <c r="BO620" s="41">
        <f t="shared" si="8647"/>
        <v>4884.0780000000022</v>
      </c>
      <c r="BP620" s="41">
        <f t="shared" si="8648"/>
        <v>149.9</v>
      </c>
      <c r="BQ620" s="41">
        <f t="shared" si="8649"/>
        <v>23081.853000000003</v>
      </c>
    </row>
    <row r="621" spans="1:69" x14ac:dyDescent="0.25">
      <c r="A621" s="33">
        <f t="shared" si="8721"/>
        <v>41902</v>
      </c>
      <c r="B621" s="45">
        <v>129800</v>
      </c>
      <c r="C621" s="45">
        <v>112413</v>
      </c>
      <c r="D621" s="48">
        <v>2800</v>
      </c>
      <c r="E621" s="45">
        <v>245013</v>
      </c>
      <c r="F621" s="45">
        <f t="shared" ref="F621" si="9833">AVERAGE(E618,E619,E620,E621)</f>
        <v>298032</v>
      </c>
      <c r="G621" s="48">
        <f t="shared" ref="G621" si="9834">AVERAGE(F569,F517,F465)</f>
        <v>139484.83333333334</v>
      </c>
      <c r="H621" s="45">
        <f t="shared" ref="H621" si="9835">((E621/E569)-1)*100</f>
        <v>77.867876588021787</v>
      </c>
      <c r="I621" s="45">
        <f t="shared" ref="I621" si="9836">((F621/F569)-1)*100</f>
        <v>270.13872502142351</v>
      </c>
      <c r="J621" s="45">
        <f t="shared" ref="J621" si="9837">((F621/G621)-1)*100</f>
        <v>113.66624089357384</v>
      </c>
      <c r="L621" s="36">
        <v>6300</v>
      </c>
      <c r="M621" s="36">
        <v>0</v>
      </c>
      <c r="N621" s="48">
        <v>44800</v>
      </c>
      <c r="O621" s="36">
        <v>51100</v>
      </c>
      <c r="P621" s="48">
        <f t="shared" ref="P621" si="9838">AVERAGE(O618,O619,O620,O621)</f>
        <v>56214.5</v>
      </c>
      <c r="Q621" s="48">
        <f t="shared" ref="Q621" si="9839">AVERAGE(P569,P517,P465)</f>
        <v>53329.5</v>
      </c>
      <c r="R621" s="45">
        <f t="shared" ref="R621" si="9840">((O621/O569)-1)*100</f>
        <v>-53.162236480293302</v>
      </c>
      <c r="S621" s="49">
        <f t="shared" ref="S621" si="9841">((P621/P569)-1)*100</f>
        <v>-45.900258880366472</v>
      </c>
      <c r="T621" s="45">
        <f t="shared" ref="T621" si="9842">((P621/Q621)-1)*100</f>
        <v>5.4097638267750492</v>
      </c>
      <c r="V621" s="45">
        <v>1600</v>
      </c>
      <c r="W621" s="36">
        <v>5250</v>
      </c>
      <c r="X621" s="36">
        <v>30800</v>
      </c>
      <c r="Y621" s="45">
        <v>37650</v>
      </c>
      <c r="Z621" s="48">
        <f t="shared" ref="Z621" si="9843">AVERAGE(Y618,Y619,Y620,Y621)</f>
        <v>35962.5</v>
      </c>
      <c r="AA621" s="48">
        <f t="shared" ref="AA621" si="9844">AVERAGE(Z569,Z517,Z465)</f>
        <v>56402.583333333336</v>
      </c>
      <c r="AB621" s="45">
        <f t="shared" ref="AB621" si="9845">((Y621/Y569)-1)*100</f>
        <v>3.292181069958855</v>
      </c>
      <c r="AC621" s="45">
        <f t="shared" ref="AC621" si="9846">((Z621/Z569)-1)*100</f>
        <v>-2.4203285894531246</v>
      </c>
      <c r="AD621" s="45">
        <f t="shared" ref="AD621" si="9847">((Z621/AA621)-1)*100</f>
        <v>-36.239622594118771</v>
      </c>
      <c r="AF621" s="36">
        <v>0</v>
      </c>
      <c r="AG621" s="36">
        <v>7000</v>
      </c>
      <c r="AH621" s="36">
        <v>2800</v>
      </c>
      <c r="AI621" s="36">
        <v>9800</v>
      </c>
      <c r="AJ621" s="48">
        <f t="shared" ref="AJ621:AJ622" si="9848">AVERAGE(AI618,AI619,AI620,AI621)</f>
        <v>7612.5</v>
      </c>
      <c r="AK621" s="48">
        <f t="shared" ref="AK621:AK622" si="9849">AVERAGE(AJ569,AJ517,AJ465)</f>
        <v>3044.25</v>
      </c>
      <c r="AL621" s="45"/>
      <c r="AM621" s="45">
        <f t="shared" ref="AM621" si="9850">((AJ621/AJ569)-1)*100</f>
        <v>851.5625</v>
      </c>
      <c r="AN621" s="45">
        <f t="shared" ref="AN621:AN623" si="9851">((AJ621/AK621)-1)*100</f>
        <v>150.06159152500618</v>
      </c>
      <c r="AP621" s="41">
        <f t="shared" ref="AP621" si="9852">SUM(B621,L621,V621,AF621)</f>
        <v>137700</v>
      </c>
      <c r="AQ621" s="41">
        <f t="shared" ref="AQ621" si="9853">SUM(C621,M621,W621,AG621)</f>
        <v>124663</v>
      </c>
      <c r="AR621" s="41">
        <f t="shared" ref="AR621" si="9854">SUM(D621,N621,X621,AH621)</f>
        <v>81200</v>
      </c>
      <c r="AS621" s="41">
        <f t="shared" ref="AS621" si="9855">SUM(E621,O621,Y621,AI621)</f>
        <v>343563</v>
      </c>
      <c r="AT621" s="45">
        <f t="shared" ref="AT621" si="9856">AVERAGE(AS618,AS619,AS620,AS621)</f>
        <v>397821.5</v>
      </c>
      <c r="AU621" s="48">
        <f t="shared" ref="AU621" si="9857">AVERAGE(AT569,AT517,AT465)</f>
        <v>252261.16666666666</v>
      </c>
      <c r="AV621" s="45">
        <f t="shared" ref="AV621" si="9858">((AS621/AS569)-1)*100</f>
        <v>21.271796681962574</v>
      </c>
      <c r="AW621" s="45">
        <f t="shared" ref="AW621" si="9859">((AT621/AT569)-1)*100</f>
        <v>79.132304436414387</v>
      </c>
      <c r="AX621" s="45">
        <f t="shared" ref="AX621" si="9860">((AT621/AU621)-1)*100</f>
        <v>57.702235844201155</v>
      </c>
      <c r="AZ621" s="48">
        <f t="shared" ref="AZ621" si="9861">+E621/1000</f>
        <v>245.01300000000001</v>
      </c>
      <c r="BA621" s="36">
        <f t="shared" ref="BA621" si="9862">+O621/1000</f>
        <v>51.1</v>
      </c>
      <c r="BB621" s="36">
        <f t="shared" ref="BB621" si="9863">+Y621/1000</f>
        <v>37.65</v>
      </c>
      <c r="BC621" s="36">
        <f t="shared" ref="BC621" si="9864">+AI621/1000</f>
        <v>9.8000000000000007</v>
      </c>
      <c r="BD621" s="36">
        <f t="shared" ref="BD621" si="9865">+AS621/1000</f>
        <v>343.56299999999999</v>
      </c>
      <c r="BE621" s="45">
        <f t="shared" ref="BE621" si="9866">BE620+AZ621</f>
        <v>16549.468000000004</v>
      </c>
      <c r="BF621" s="45">
        <f t="shared" ref="BF621" si="9867">BF620+BA621</f>
        <v>2003.6699999999998</v>
      </c>
      <c r="BG621" s="45">
        <f t="shared" ref="BG621" si="9868">BG620+BB621</f>
        <v>5285.4780000000028</v>
      </c>
      <c r="BH621" s="45">
        <f t="shared" ref="BH621" si="9869">BH620+BC621</f>
        <v>164.6</v>
      </c>
      <c r="BI621" s="45">
        <f t="shared" ref="BI621" si="9870">BI620+BD621</f>
        <v>24003.216</v>
      </c>
      <c r="BJ621" s="45">
        <f t="shared" ref="BJ621:BJ636" si="9871">BJ620+1</f>
        <v>38</v>
      </c>
      <c r="BL621" s="1">
        <f t="shared" si="8644"/>
        <v>37</v>
      </c>
      <c r="BM621" s="45">
        <f t="shared" si="8645"/>
        <v>16362.168000000003</v>
      </c>
      <c r="BN621" s="41">
        <f t="shared" si="8646"/>
        <v>1981.8199999999997</v>
      </c>
      <c r="BO621" s="41">
        <f t="shared" si="8647"/>
        <v>4921.7280000000019</v>
      </c>
      <c r="BP621" s="41">
        <f t="shared" si="8648"/>
        <v>159.70000000000002</v>
      </c>
      <c r="BQ621" s="41">
        <f t="shared" si="8649"/>
        <v>23425.416000000001</v>
      </c>
    </row>
    <row r="622" spans="1:69" x14ac:dyDescent="0.25">
      <c r="A622" s="33">
        <f t="shared" si="8721"/>
        <v>41909</v>
      </c>
      <c r="B622" s="45">
        <v>90400</v>
      </c>
      <c r="C622" s="45">
        <v>190600</v>
      </c>
      <c r="D622" s="48">
        <v>1400</v>
      </c>
      <c r="E622" s="45">
        <v>282400</v>
      </c>
      <c r="F622" s="45">
        <f t="shared" ref="F622" si="9872">AVERAGE(E619,E620,E621,E622)</f>
        <v>237728.25</v>
      </c>
      <c r="G622" s="48">
        <f t="shared" ref="G622" si="9873">AVERAGE(F570,F518,F466)</f>
        <v>164187.5</v>
      </c>
      <c r="H622" s="45">
        <f t="shared" ref="H622" si="9874">((E622/E570)-1)*100</f>
        <v>56.998788040517255</v>
      </c>
      <c r="I622" s="45">
        <f t="shared" ref="I622" si="9875">((F622/F570)-1)*100</f>
        <v>111.93851214913279</v>
      </c>
      <c r="J622" s="45">
        <f t="shared" ref="J622" si="9876">((F622/G622)-1)*100</f>
        <v>44.790711838599172</v>
      </c>
      <c r="L622" s="36">
        <v>6100</v>
      </c>
      <c r="M622" s="36">
        <v>3250</v>
      </c>
      <c r="N622" s="48">
        <v>8400</v>
      </c>
      <c r="O622" s="36">
        <v>17750</v>
      </c>
      <c r="P622" s="48">
        <f t="shared" ref="P622" si="9877">AVERAGE(O619,O620,O621,O622)</f>
        <v>31476</v>
      </c>
      <c r="Q622" s="48">
        <f t="shared" ref="Q622" si="9878">AVERAGE(P570,P518,P466)</f>
        <v>55436.083333333336</v>
      </c>
      <c r="R622" s="45">
        <f t="shared" ref="R622" si="9879">((O622/O570)-1)*100</f>
        <v>-73.9545121056493</v>
      </c>
      <c r="S622" s="49">
        <f t="shared" ref="S622" si="9880">((P622/P570)-1)*100</f>
        <v>-70.708828483421584</v>
      </c>
      <c r="T622" s="45">
        <f t="shared" ref="T622" si="9881">((P622/Q622)-1)*100</f>
        <v>-43.221096969031905</v>
      </c>
      <c r="V622" s="45">
        <v>4600</v>
      </c>
      <c r="W622" s="36">
        <v>5250</v>
      </c>
      <c r="X622" s="36">
        <v>41700</v>
      </c>
      <c r="Y622" s="45">
        <v>51550</v>
      </c>
      <c r="Z622" s="48">
        <f t="shared" ref="Z622" si="9882">AVERAGE(Y619,Y620,Y621,Y622)</f>
        <v>32450</v>
      </c>
      <c r="AA622" s="48">
        <f t="shared" ref="AA622" si="9883">AVERAGE(Z570,Z518,Z466)</f>
        <v>57804.25</v>
      </c>
      <c r="AB622" s="45">
        <f t="shared" ref="AB622" si="9884">((Y622/Y570)-1)*100</f>
        <v>85.76576576576575</v>
      </c>
      <c r="AC622" s="45">
        <f t="shared" ref="AC622" si="9885">((Z622/Z570)-1)*100</f>
        <v>-9.2941998602375957</v>
      </c>
      <c r="AD622" s="45">
        <f t="shared" ref="AD622" si="9886">((Z622/AA622)-1)*100</f>
        <v>-43.862259262943468</v>
      </c>
      <c r="AF622" s="36">
        <v>1500</v>
      </c>
      <c r="AG622" s="36">
        <v>0</v>
      </c>
      <c r="AH622" s="36">
        <v>8400</v>
      </c>
      <c r="AI622" s="36">
        <v>9900</v>
      </c>
      <c r="AJ622" s="48">
        <f t="shared" si="9848"/>
        <v>7762.5</v>
      </c>
      <c r="AK622" s="48">
        <f t="shared" si="9849"/>
        <v>2027.5833333333333</v>
      </c>
      <c r="AL622" s="45"/>
      <c r="AM622" s="45">
        <f t="shared" si="9817"/>
        <v>870.3125</v>
      </c>
      <c r="AN622" s="45">
        <f t="shared" si="9851"/>
        <v>282.84493033578559</v>
      </c>
      <c r="AP622" s="41">
        <f t="shared" ref="AP622:AS623" si="9887">SUM(B622,L622,V622,AF622)</f>
        <v>102600</v>
      </c>
      <c r="AQ622" s="41">
        <f t="shared" ref="AQ622" si="9888">SUM(C622,M622,W622,AG622)</f>
        <v>199100</v>
      </c>
      <c r="AR622" s="41">
        <f t="shared" ref="AR622:AR623" si="9889">SUM(D622,N622,X622,AH622)</f>
        <v>59900</v>
      </c>
      <c r="AS622" s="41">
        <f t="shared" ref="AS622" si="9890">SUM(E622,O622,Y622,AI622)</f>
        <v>361600</v>
      </c>
      <c r="AT622" s="45">
        <f t="shared" ref="AT622" si="9891">AVERAGE(AS619,AS620,AS621,AS622)</f>
        <v>309416.75</v>
      </c>
      <c r="AU622" s="48">
        <f t="shared" ref="AU622" si="9892">AVERAGE(AT570,AT518,AT466)</f>
        <v>279455.41666666669</v>
      </c>
      <c r="AV622" s="45">
        <f t="shared" ref="AV622" si="9893">((AS622/AS570)-1)*100</f>
        <v>31.121860654013787</v>
      </c>
      <c r="AW622" s="45">
        <f t="shared" ref="AW622" si="9894">((AT622/AT570)-1)*100</f>
        <v>20.770386705828404</v>
      </c>
      <c r="AX622" s="45">
        <f t="shared" ref="AX622" si="9895">((AT622/AU622)-1)*100</f>
        <v>10.721328536304986</v>
      </c>
      <c r="AZ622" s="48">
        <f t="shared" ref="AZ622:AZ623" si="9896">+E622/1000</f>
        <v>282.39999999999998</v>
      </c>
      <c r="BA622" s="36">
        <f t="shared" ref="BA622:BA623" si="9897">+O622/1000</f>
        <v>17.75</v>
      </c>
      <c r="BB622" s="36">
        <f t="shared" ref="BB622:BB623" si="9898">+Y622/1000</f>
        <v>51.55</v>
      </c>
      <c r="BC622" s="36">
        <f t="shared" ref="BC622" si="9899">+AI622/1000</f>
        <v>9.9</v>
      </c>
      <c r="BD622" s="36">
        <f t="shared" ref="BD622" si="9900">+AS622/1000</f>
        <v>361.6</v>
      </c>
      <c r="BE622" s="45">
        <f t="shared" ref="BE622" si="9901">BE621+AZ622</f>
        <v>16831.868000000006</v>
      </c>
      <c r="BF622" s="45">
        <f t="shared" ref="BF622" si="9902">BF621+BA622</f>
        <v>2021.4199999999998</v>
      </c>
      <c r="BG622" s="45">
        <f t="shared" ref="BG622" si="9903">BG621+BB622</f>
        <v>5337.028000000003</v>
      </c>
      <c r="BH622" s="45">
        <f t="shared" ref="BH622" si="9904">BH621+BC622</f>
        <v>174.5</v>
      </c>
      <c r="BI622" s="45">
        <f t="shared" ref="BI622" si="9905">BI621+BD622</f>
        <v>24364.815999999999</v>
      </c>
      <c r="BJ622" s="45">
        <f t="shared" si="9871"/>
        <v>39</v>
      </c>
      <c r="BL622" s="1">
        <f t="shared" si="8644"/>
        <v>38</v>
      </c>
      <c r="BM622" s="45">
        <f t="shared" si="8645"/>
        <v>16644.568000000003</v>
      </c>
      <c r="BN622" s="41">
        <f t="shared" si="8646"/>
        <v>1999.5699999999997</v>
      </c>
      <c r="BO622" s="41">
        <f t="shared" si="8647"/>
        <v>4973.2780000000021</v>
      </c>
      <c r="BP622" s="41">
        <f t="shared" si="8648"/>
        <v>169.60000000000002</v>
      </c>
      <c r="BQ622" s="41">
        <f t="shared" si="8649"/>
        <v>23787.016</v>
      </c>
    </row>
    <row r="623" spans="1:69" x14ac:dyDescent="0.25">
      <c r="A623" s="33">
        <f>A622+7</f>
        <v>41916</v>
      </c>
      <c r="B623" s="45">
        <v>166096</v>
      </c>
      <c r="C623" s="45">
        <v>165254</v>
      </c>
      <c r="D623" s="48">
        <v>2800</v>
      </c>
      <c r="E623" s="45">
        <v>334150</v>
      </c>
      <c r="F623" s="45">
        <f>AVERAGE(E620,E621,E622,E623)</f>
        <v>262415.75</v>
      </c>
      <c r="G623" s="48">
        <f t="shared" ref="G623:G654" si="9906">AVERAGE(F571,F519,F467)</f>
        <v>187025.25</v>
      </c>
      <c r="H623" s="45">
        <f t="shared" ref="H623:H654" si="9907">((E623/E571)-1)*100</f>
        <v>43.627767032022355</v>
      </c>
      <c r="I623" s="45">
        <f t="shared" ref="I623:I654" si="9908">((F623/F571)-1)*100</f>
        <v>67.28390339679413</v>
      </c>
      <c r="J623" s="45">
        <f t="shared" ref="J623" si="9909">((F623/G623)-1)*100</f>
        <v>40.310332428375318</v>
      </c>
      <c r="L623" s="36">
        <v>7800</v>
      </c>
      <c r="M623" s="36">
        <v>1600</v>
      </c>
      <c r="N623" s="48">
        <v>22400</v>
      </c>
      <c r="O623" s="36">
        <v>31800</v>
      </c>
      <c r="P623" s="48">
        <f>AVERAGE(O620,O621,O622,O623)</f>
        <v>31212.5</v>
      </c>
      <c r="Q623" s="48">
        <f t="shared" ref="Q623:Q654" si="9910">AVERAGE(P571,P519,P467)</f>
        <v>46300.083333333336</v>
      </c>
      <c r="R623" s="45">
        <f t="shared" ref="R623:R654" si="9911">((O623/O571)-1)*100</f>
        <v>-51.37614678899083</v>
      </c>
      <c r="S623" s="49">
        <f t="shared" ref="S623:S654" si="9912">((P623/P571)-1)*100</f>
        <v>-63.246982631733886</v>
      </c>
      <c r="T623" s="45">
        <f t="shared" ref="T623" si="9913">((P623/Q623)-1)*100</f>
        <v>-32.586514423120192</v>
      </c>
      <c r="V623" s="45">
        <v>65000</v>
      </c>
      <c r="W623" s="36">
        <v>23000</v>
      </c>
      <c r="X623" s="36">
        <v>44800</v>
      </c>
      <c r="Y623" s="45">
        <v>132800</v>
      </c>
      <c r="Z623" s="48">
        <f>AVERAGE(Y620,Y621,Y622,Y623)</f>
        <v>62587.5</v>
      </c>
      <c r="AA623" s="48">
        <f t="shared" ref="AA623:AA654" si="9914">AVERAGE(Z571,Z519,Z467)</f>
        <v>69460.833333333328</v>
      </c>
      <c r="AB623" s="45">
        <f t="shared" ref="AB623:AB654" si="9915">((Y623/Y571)-1)*100</f>
        <v>89.714285714285722</v>
      </c>
      <c r="AC623" s="45">
        <f t="shared" ref="AC623:AC654" si="9916">((Z623/Z571)-1)*100</f>
        <v>45.298897272199646</v>
      </c>
      <c r="AD623" s="45">
        <f t="shared" ref="AD623" si="9917">((Z623/AA623)-1)*100</f>
        <v>-9.8952647175266524</v>
      </c>
      <c r="AF623" s="36">
        <v>4700</v>
      </c>
      <c r="AG623" s="36"/>
      <c r="AH623" s="36">
        <v>7000</v>
      </c>
      <c r="AI623" s="36">
        <v>11700</v>
      </c>
      <c r="AJ623" s="48">
        <f>AVERAGE(AI620,AI621,AI622,AI623)</f>
        <v>9850</v>
      </c>
      <c r="AK623" s="48">
        <f t="shared" ref="AK623:AK654" si="9918">AVERAGE(AJ571,AJ519,AJ467)</f>
        <v>1400</v>
      </c>
      <c r="AL623" s="45">
        <f t="shared" ref="AL623:AL638" si="9919">((AI623/AI571)-1)*100</f>
        <v>735.71428571428578</v>
      </c>
      <c r="AM623" s="45">
        <f t="shared" ref="AM623:AM638" si="9920">((AJ623/AJ571)-1)*100</f>
        <v>756.52173913043475</v>
      </c>
      <c r="AN623" s="45">
        <f t="shared" si="9851"/>
        <v>603.57142857142856</v>
      </c>
      <c r="AP623" s="41">
        <f t="shared" si="9887"/>
        <v>243596</v>
      </c>
      <c r="AQ623" s="41">
        <f t="shared" si="9887"/>
        <v>189854</v>
      </c>
      <c r="AR623" s="41">
        <f t="shared" si="9889"/>
        <v>77000</v>
      </c>
      <c r="AS623" s="41">
        <f t="shared" si="9887"/>
        <v>510450</v>
      </c>
      <c r="AT623" s="45">
        <f>AVERAGE(AS620,AS621,AS622,AS623)</f>
        <v>366065.75</v>
      </c>
      <c r="AU623" s="48">
        <f t="shared" ref="AU623:AU646" si="9921">AVERAGE(AT571,AT519,AT467)</f>
        <v>304186.16666666669</v>
      </c>
      <c r="AV623" s="45">
        <f t="shared" ref="AV623:AV654" si="9922">((AS623/AS571)-1)*100</f>
        <v>38.164839626471789</v>
      </c>
      <c r="AW623" s="45">
        <f t="shared" ref="AW623:AW654" si="9923">((AT623/AT571)-1)*100</f>
        <v>27.986738620054297</v>
      </c>
      <c r="AX623" s="45">
        <f t="shared" ref="AX623" si="9924">((AT623/AU623)-1)*100</f>
        <v>20.342668442625865</v>
      </c>
      <c r="AZ623" s="48">
        <f t="shared" si="9896"/>
        <v>334.15</v>
      </c>
      <c r="BA623" s="36">
        <f t="shared" si="9897"/>
        <v>31.8</v>
      </c>
      <c r="BB623" s="36">
        <f t="shared" si="9898"/>
        <v>132.80000000000001</v>
      </c>
      <c r="BC623" s="36">
        <f t="shared" ref="BC623" si="9925">+AI623/1000</f>
        <v>11.7</v>
      </c>
      <c r="BD623" s="36">
        <f t="shared" ref="BD623" si="9926">+AS623/1000</f>
        <v>510.45</v>
      </c>
      <c r="BE623" s="45">
        <f>BE622+AZ623</f>
        <v>17166.018000000007</v>
      </c>
      <c r="BF623" s="45">
        <f>BF622+BA623</f>
        <v>2053.2199999999998</v>
      </c>
      <c r="BG623" s="45">
        <f>BG622+BB623</f>
        <v>5469.8280000000032</v>
      </c>
      <c r="BH623" s="45">
        <f>BH622+BC623</f>
        <v>186.2</v>
      </c>
      <c r="BI623" s="45">
        <f>BI622+BD623</f>
        <v>24875.266</v>
      </c>
      <c r="BJ623" s="45">
        <f>BJ622+1</f>
        <v>40</v>
      </c>
      <c r="BL623" s="1">
        <f>1+BL622</f>
        <v>39</v>
      </c>
      <c r="BM623" s="45">
        <f>+AZ623+BM622</f>
        <v>16978.718000000004</v>
      </c>
      <c r="BN623" s="41">
        <f>+BA623+BN622</f>
        <v>2031.3699999999997</v>
      </c>
      <c r="BO623" s="41">
        <f>+BB623+BO622</f>
        <v>5106.0780000000022</v>
      </c>
      <c r="BP623" s="41">
        <f>+BC623+BP622</f>
        <v>181.3</v>
      </c>
      <c r="BQ623" s="41">
        <f>+BD623+BQ622</f>
        <v>24297.466</v>
      </c>
    </row>
    <row r="624" spans="1:69" x14ac:dyDescent="0.25">
      <c r="A624" s="33">
        <f t="shared" si="8721"/>
        <v>41923</v>
      </c>
      <c r="B624" s="45">
        <v>127200</v>
      </c>
      <c r="C624" s="45">
        <v>163540</v>
      </c>
      <c r="D624" s="48">
        <v>1400</v>
      </c>
      <c r="E624" s="45">
        <v>292140</v>
      </c>
      <c r="F624" s="45">
        <f>AVERAGE(E621,E622,E623,E624)</f>
        <v>288425.75</v>
      </c>
      <c r="G624" s="48">
        <f t="shared" si="9906"/>
        <v>209871.5</v>
      </c>
      <c r="H624" s="45">
        <f t="shared" si="9907"/>
        <v>37.552734669278287</v>
      </c>
      <c r="I624" s="45">
        <f t="shared" si="9908"/>
        <v>51.273965525832033</v>
      </c>
      <c r="J624" s="45">
        <f t="shared" ref="J624" si="9927">((F624/G624)-1)*100</f>
        <v>37.42968911929443</v>
      </c>
      <c r="L624" s="36">
        <v>9300</v>
      </c>
      <c r="M624" s="36">
        <v>5090</v>
      </c>
      <c r="N624" s="48">
        <v>5600</v>
      </c>
      <c r="O624" s="36">
        <v>19990</v>
      </c>
      <c r="P624" s="48">
        <f>AVERAGE(O621,O622,O623,O624)</f>
        <v>30160</v>
      </c>
      <c r="Q624" s="48">
        <f t="shared" si="9910"/>
        <v>41482.666666666664</v>
      </c>
      <c r="R624" s="45">
        <f t="shared" si="9911"/>
        <v>-38.015503875968989</v>
      </c>
      <c r="S624" s="49">
        <f t="shared" si="9912"/>
        <v>-56.114950891233171</v>
      </c>
      <c r="T624" s="45">
        <f t="shared" ref="T624" si="9928">((P624/Q624)-1)*100</f>
        <v>-27.29493443044484</v>
      </c>
      <c r="V624" s="45">
        <v>167100</v>
      </c>
      <c r="W624" s="36">
        <v>110700</v>
      </c>
      <c r="X624" s="36">
        <v>62000</v>
      </c>
      <c r="Y624" s="45">
        <v>339800</v>
      </c>
      <c r="Z624" s="48">
        <f>AVERAGE(Y621,Y622,Y623,Y624)</f>
        <v>140450</v>
      </c>
      <c r="AA624" s="48">
        <f t="shared" si="9914"/>
        <v>118829</v>
      </c>
      <c r="AB624" s="45">
        <f t="shared" si="9915"/>
        <v>94.4492131616595</v>
      </c>
      <c r="AC624" s="45">
        <f t="shared" si="9916"/>
        <v>81.841721961482449</v>
      </c>
      <c r="AD624" s="45">
        <f t="shared" ref="AD624" si="9929">((Z624/AA624)-1)*100</f>
        <v>18.195053396056515</v>
      </c>
      <c r="AF624" s="36">
        <v>0</v>
      </c>
      <c r="AG624" s="36">
        <v>0</v>
      </c>
      <c r="AH624" s="36">
        <v>4200</v>
      </c>
      <c r="AI624" s="36">
        <v>4200</v>
      </c>
      <c r="AJ624" s="48">
        <f>AVERAGE(AI621,AI622,AI623,AI624)</f>
        <v>8900</v>
      </c>
      <c r="AK624" s="48">
        <f t="shared" si="9918"/>
        <v>3211.3333333333335</v>
      </c>
      <c r="AL624" s="45">
        <f t="shared" si="9919"/>
        <v>-68.50629874025195</v>
      </c>
      <c r="AM624" s="45">
        <f t="shared" si="9920"/>
        <v>141.58523344191099</v>
      </c>
      <c r="AN624" s="45">
        <f t="shared" ref="AN624" si="9930">((AJ624/AK624)-1)*100</f>
        <v>177.14345028025741</v>
      </c>
      <c r="AP624" s="41">
        <f t="shared" ref="AP624:AP625" si="9931">SUM(B624,L624,V624,AF624)</f>
        <v>303600</v>
      </c>
      <c r="AQ624" s="41">
        <f t="shared" ref="AQ624:AQ625" si="9932">SUM(C624,M624,W624,AG624)</f>
        <v>279330</v>
      </c>
      <c r="AR624" s="41">
        <f t="shared" ref="AR624:AR625" si="9933">SUM(D624,N624,X624,AH624)</f>
        <v>73200</v>
      </c>
      <c r="AS624" s="41">
        <f t="shared" ref="AS624:AS625" si="9934">SUM(E624,O624,Y624,AI624)</f>
        <v>656130</v>
      </c>
      <c r="AT624" s="45">
        <f>AVERAGE(AS621,AS622,AS623,AS624)</f>
        <v>467935.75</v>
      </c>
      <c r="AU624" s="48">
        <f t="shared" si="9921"/>
        <v>373394.5</v>
      </c>
      <c r="AV624" s="45">
        <f t="shared" si="9922"/>
        <v>51.629229062673332</v>
      </c>
      <c r="AW624" s="45">
        <f t="shared" si="9923"/>
        <v>37.502387522001925</v>
      </c>
      <c r="AX624" s="45">
        <f t="shared" ref="AX624" si="9935">((AT624/AU624)-1)*100</f>
        <v>25.319400794601954</v>
      </c>
      <c r="AZ624" s="48">
        <f t="shared" ref="AZ624" si="9936">+E624/1000</f>
        <v>292.14</v>
      </c>
      <c r="BA624" s="36">
        <f t="shared" ref="BA624" si="9937">+O624/1000</f>
        <v>19.989999999999998</v>
      </c>
      <c r="BB624" s="36">
        <f t="shared" ref="BB624" si="9938">+Y624/1000</f>
        <v>339.8</v>
      </c>
      <c r="BC624" s="36">
        <f t="shared" ref="BC624" si="9939">+AI624/1000</f>
        <v>4.2</v>
      </c>
      <c r="BD624" s="36">
        <f t="shared" ref="BD624" si="9940">+AS624/1000</f>
        <v>656.13</v>
      </c>
      <c r="BE624" s="45">
        <f t="shared" ref="BE624" si="9941">BE623+AZ624</f>
        <v>17458.158000000007</v>
      </c>
      <c r="BF624" s="45">
        <f t="shared" ref="BF624" si="9942">BF623+BA624</f>
        <v>2073.2099999999996</v>
      </c>
      <c r="BG624" s="45">
        <f t="shared" ref="BG624" si="9943">BG623+BB624</f>
        <v>5809.6280000000033</v>
      </c>
      <c r="BH624" s="45">
        <f t="shared" ref="BH624" si="9944">BH623+BC624</f>
        <v>190.39999999999998</v>
      </c>
      <c r="BI624" s="45">
        <f t="shared" ref="BI624" si="9945">BI623+BD624</f>
        <v>25531.396000000001</v>
      </c>
      <c r="BJ624" s="45">
        <f t="shared" si="9871"/>
        <v>41</v>
      </c>
      <c r="BL624" s="1">
        <f t="shared" si="8644"/>
        <v>40</v>
      </c>
      <c r="BM624" s="45">
        <f t="shared" si="8645"/>
        <v>17270.858000000004</v>
      </c>
      <c r="BN624" s="41">
        <f t="shared" si="8646"/>
        <v>2051.3599999999997</v>
      </c>
      <c r="BO624" s="41">
        <f t="shared" si="8647"/>
        <v>5445.8780000000024</v>
      </c>
      <c r="BP624" s="41">
        <f t="shared" si="8648"/>
        <v>185.5</v>
      </c>
      <c r="BQ624" s="41">
        <f t="shared" si="8649"/>
        <v>24953.596000000001</v>
      </c>
    </row>
    <row r="625" spans="1:69" x14ac:dyDescent="0.25">
      <c r="A625" s="33">
        <f t="shared" si="8721"/>
        <v>41930</v>
      </c>
      <c r="B625" s="45">
        <v>124899</v>
      </c>
      <c r="C625" s="45">
        <v>116900</v>
      </c>
      <c r="D625" s="48">
        <v>0</v>
      </c>
      <c r="E625" s="45">
        <v>241799</v>
      </c>
      <c r="F625" s="45">
        <f>AVERAGE(E622,E623,E624,E625)</f>
        <v>287622.25</v>
      </c>
      <c r="G625" s="48">
        <f t="shared" si="9906"/>
        <v>232714.66666666666</v>
      </c>
      <c r="H625" s="45">
        <f t="shared" si="9907"/>
        <v>-17.474744027303757</v>
      </c>
      <c r="I625" s="45">
        <f t="shared" si="9908"/>
        <v>25.338160251354157</v>
      </c>
      <c r="J625" s="45">
        <f t="shared" ref="J625" si="9946">((F625/G625)-1)*100</f>
        <v>23.59438024247147</v>
      </c>
      <c r="L625" s="36">
        <v>3200</v>
      </c>
      <c r="M625" s="36">
        <v>0</v>
      </c>
      <c r="N625" s="48">
        <v>9800</v>
      </c>
      <c r="O625" s="36">
        <v>13000</v>
      </c>
      <c r="P625" s="48">
        <f>AVERAGE(O622,O623,O624,O625)</f>
        <v>20635</v>
      </c>
      <c r="Q625" s="48">
        <f t="shared" si="9910"/>
        <v>35084</v>
      </c>
      <c r="R625" s="45">
        <f t="shared" si="9911"/>
        <v>-60.122699386503072</v>
      </c>
      <c r="S625" s="49">
        <f t="shared" si="9912"/>
        <v>-58.39717741935484</v>
      </c>
      <c r="T625" s="45">
        <f t="shared" ref="T625" si="9947">((P625/Q625)-1)*100</f>
        <v>-41.1840155056436</v>
      </c>
      <c r="V625" s="45">
        <v>192600</v>
      </c>
      <c r="W625" s="36">
        <v>122500</v>
      </c>
      <c r="X625" s="36">
        <v>35000</v>
      </c>
      <c r="Y625" s="45">
        <v>350100</v>
      </c>
      <c r="Z625" s="48">
        <f>AVERAGE(Y622,Y623,Y624,Y625)</f>
        <v>218562.5</v>
      </c>
      <c r="AA625" s="48">
        <f t="shared" si="9914"/>
        <v>221019.75</v>
      </c>
      <c r="AB625" s="45">
        <f t="shared" si="9915"/>
        <v>-22.234562416703685</v>
      </c>
      <c r="AC625" s="45">
        <f t="shared" si="9916"/>
        <v>20.96997370969973</v>
      </c>
      <c r="AD625" s="45">
        <f t="shared" ref="AD625" si="9948">((Z625/AA625)-1)*100</f>
        <v>-1.1117784722858515</v>
      </c>
      <c r="AF625" s="36">
        <v>0</v>
      </c>
      <c r="AG625" s="36">
        <v>0</v>
      </c>
      <c r="AH625" s="36">
        <v>4200</v>
      </c>
      <c r="AI625" s="36">
        <v>4200</v>
      </c>
      <c r="AJ625" s="48">
        <f>AVERAGE(AI622,AI623,AI624,AI625)</f>
        <v>7500</v>
      </c>
      <c r="AK625" s="48">
        <f t="shared" si="9918"/>
        <v>7012.666666666667</v>
      </c>
      <c r="AL625" s="45">
        <f t="shared" si="9919"/>
        <v>-78.571428571428569</v>
      </c>
      <c r="AM625" s="45">
        <f t="shared" si="9920"/>
        <v>-12.628145386766077</v>
      </c>
      <c r="AN625" s="45">
        <f t="shared" ref="AN625" si="9949">((AJ625/AK625)-1)*100</f>
        <v>6.9493297842000201</v>
      </c>
      <c r="AP625" s="41">
        <f t="shared" si="9931"/>
        <v>320699</v>
      </c>
      <c r="AQ625" s="41">
        <f t="shared" si="9932"/>
        <v>239400</v>
      </c>
      <c r="AR625" s="41">
        <f t="shared" si="9933"/>
        <v>49000</v>
      </c>
      <c r="AS625" s="41">
        <f t="shared" si="9934"/>
        <v>609099</v>
      </c>
      <c r="AT625" s="45">
        <f>AVERAGE(AS622,AS623,AS624,AS625)</f>
        <v>534319.75</v>
      </c>
      <c r="AU625" s="48">
        <f t="shared" si="9921"/>
        <v>495831.08333333331</v>
      </c>
      <c r="AV625" s="45">
        <f t="shared" si="9922"/>
        <v>-23.422303243650987</v>
      </c>
      <c r="AW625" s="45">
        <f t="shared" si="9923"/>
        <v>14.088976717570301</v>
      </c>
      <c r="AX625" s="45">
        <f t="shared" ref="AX625" si="9950">((AT625/AU625)-1)*100</f>
        <v>7.7624553926547213</v>
      </c>
      <c r="AZ625" s="48">
        <f t="shared" ref="AZ625" si="9951">+E625/1000</f>
        <v>241.79900000000001</v>
      </c>
      <c r="BA625" s="36">
        <f t="shared" ref="BA625" si="9952">+O625/1000</f>
        <v>13</v>
      </c>
      <c r="BB625" s="36">
        <f t="shared" ref="BB625" si="9953">+Y625/1000</f>
        <v>350.1</v>
      </c>
      <c r="BC625" s="36">
        <f t="shared" ref="BC625" si="9954">+AI625/1000</f>
        <v>4.2</v>
      </c>
      <c r="BD625" s="36">
        <f t="shared" ref="BD625" si="9955">+AS625/1000</f>
        <v>609.09900000000005</v>
      </c>
      <c r="BE625" s="45">
        <f t="shared" ref="BE625" si="9956">BE624+AZ625</f>
        <v>17699.957000000006</v>
      </c>
      <c r="BF625" s="45">
        <f t="shared" ref="BF625" si="9957">BF624+BA625</f>
        <v>2086.2099999999996</v>
      </c>
      <c r="BG625" s="45">
        <f t="shared" ref="BG625" si="9958">BG624+BB625</f>
        <v>6159.7280000000037</v>
      </c>
      <c r="BH625" s="45">
        <f t="shared" ref="BH625" si="9959">BH624+BC625</f>
        <v>194.59999999999997</v>
      </c>
      <c r="BI625" s="45">
        <f t="shared" ref="BI625" si="9960">BI624+BD625</f>
        <v>26140.494999999999</v>
      </c>
      <c r="BJ625" s="45">
        <f t="shared" si="9871"/>
        <v>42</v>
      </c>
      <c r="BL625" s="1">
        <f t="shared" si="8644"/>
        <v>41</v>
      </c>
      <c r="BM625" s="45">
        <f t="shared" si="8645"/>
        <v>17512.657000000003</v>
      </c>
      <c r="BN625" s="41">
        <f t="shared" si="8646"/>
        <v>2064.3599999999997</v>
      </c>
      <c r="BO625" s="41">
        <f t="shared" si="8647"/>
        <v>5795.9780000000028</v>
      </c>
      <c r="BP625" s="41">
        <f t="shared" si="8648"/>
        <v>189.7</v>
      </c>
      <c r="BQ625" s="41">
        <f t="shared" si="8649"/>
        <v>25562.695</v>
      </c>
    </row>
    <row r="626" spans="1:69" x14ac:dyDescent="0.25">
      <c r="A626" s="33">
        <f t="shared" si="8721"/>
        <v>41937</v>
      </c>
      <c r="B626" s="45">
        <v>113048</v>
      </c>
      <c r="C626" s="45">
        <v>78500</v>
      </c>
      <c r="D626" s="48">
        <v>0</v>
      </c>
      <c r="E626" s="45">
        <v>191548</v>
      </c>
      <c r="F626" s="45">
        <f t="shared" ref="F626" si="9961">AVERAGE(E623,E624,E625,E626)</f>
        <v>264909.25</v>
      </c>
      <c r="G626" s="48">
        <f t="shared" si="9906"/>
        <v>233231.16666666666</v>
      </c>
      <c r="H626" s="45">
        <f t="shared" si="9907"/>
        <v>-22.941566931509605</v>
      </c>
      <c r="I626" s="45">
        <f t="shared" si="9908"/>
        <v>7.4019190986500227</v>
      </c>
      <c r="J626" s="45">
        <f t="shared" ref="J626" si="9962">((F626/G626)-1)*100</f>
        <v>13.58226852185993</v>
      </c>
      <c r="L626" s="36">
        <v>3200</v>
      </c>
      <c r="M626" s="36">
        <v>0</v>
      </c>
      <c r="N626" s="48">
        <v>3000</v>
      </c>
      <c r="O626" s="36">
        <v>6200</v>
      </c>
      <c r="P626" s="48">
        <f t="shared" ref="P626" si="9963">AVERAGE(O623,O624,O625,O626)</f>
        <v>17747.5</v>
      </c>
      <c r="Q626" s="48">
        <f t="shared" si="9910"/>
        <v>25976.833333333332</v>
      </c>
      <c r="R626" s="45">
        <f t="shared" si="9911"/>
        <v>-58.80398671096345</v>
      </c>
      <c r="S626" s="49">
        <f t="shared" si="9912"/>
        <v>-51.142463867859597</v>
      </c>
      <c r="T626" s="45">
        <f t="shared" ref="T626" si="9964">((P626/Q626)-1)*100</f>
        <v>-31.679509306369134</v>
      </c>
      <c r="V626" s="45">
        <v>426200</v>
      </c>
      <c r="W626" s="36">
        <v>66050</v>
      </c>
      <c r="X626" s="36">
        <v>44000</v>
      </c>
      <c r="Y626" s="45">
        <v>536250</v>
      </c>
      <c r="Z626" s="48">
        <f t="shared" ref="Z626" si="9965">AVERAGE(Y623,Y624,Y625,Y626)</f>
        <v>339737.5</v>
      </c>
      <c r="AA626" s="48">
        <f t="shared" si="9914"/>
        <v>308490.66666666669</v>
      </c>
      <c r="AB626" s="45">
        <f t="shared" si="9915"/>
        <v>-6.7509690074129765</v>
      </c>
      <c r="AC626" s="45">
        <f t="shared" si="9916"/>
        <v>7.0019991763928591</v>
      </c>
      <c r="AD626" s="45">
        <f t="shared" ref="AD626" si="9966">((Z626/AA626)-1)*100</f>
        <v>10.128939611355058</v>
      </c>
      <c r="AF626" s="36">
        <v>3100</v>
      </c>
      <c r="AG626" s="36">
        <v>0</v>
      </c>
      <c r="AH626" s="36">
        <v>0</v>
      </c>
      <c r="AI626" s="36">
        <v>3100</v>
      </c>
      <c r="AJ626" s="48">
        <f t="shared" ref="AJ626" si="9967">AVERAGE(AI623,AI624,AI625,AI626)</f>
        <v>5800</v>
      </c>
      <c r="AK626" s="48">
        <f t="shared" si="9918"/>
        <v>9225.1666666666661</v>
      </c>
      <c r="AL626" s="45">
        <f t="shared" si="9919"/>
        <v>-46.551724137931039</v>
      </c>
      <c r="AM626" s="45">
        <f t="shared" si="9920"/>
        <v>-42.19653179190751</v>
      </c>
      <c r="AN626" s="45">
        <f t="shared" ref="AN626" si="9968">((AJ626/AK626)-1)*100</f>
        <v>-37.128507163375545</v>
      </c>
      <c r="AP626" s="41">
        <f t="shared" ref="AP626:AP628" si="9969">SUM(B626,L626,V626,AF626)</f>
        <v>545548</v>
      </c>
      <c r="AQ626" s="41">
        <f t="shared" ref="AQ626:AQ628" si="9970">SUM(C626,M626,W626,AG626)</f>
        <v>144550</v>
      </c>
      <c r="AR626" s="41">
        <f t="shared" ref="AR626:AR628" si="9971">SUM(D626,N626,X626,AH626)</f>
        <v>47000</v>
      </c>
      <c r="AS626" s="41">
        <f t="shared" ref="AS626" si="9972">SUM(E626,O626,Y626,AI626)</f>
        <v>737098</v>
      </c>
      <c r="AT626" s="45">
        <f t="shared" ref="AT626" si="9973">AVERAGE(AS623,AS624,AS625,AS626)</f>
        <v>628194.25</v>
      </c>
      <c r="AU626" s="48">
        <f t="shared" si="9921"/>
        <v>576923.83333333337</v>
      </c>
      <c r="AV626" s="45">
        <f t="shared" si="9922"/>
        <v>-12.717614488133776</v>
      </c>
      <c r="AW626" s="45">
        <f t="shared" si="9923"/>
        <v>2.8954558185930956</v>
      </c>
      <c r="AX626" s="45">
        <f t="shared" ref="AX626" si="9974">((AT626/AU626)-1)*100</f>
        <v>8.8868605705605841</v>
      </c>
      <c r="AZ626" s="48">
        <f t="shared" ref="AZ626" si="9975">+E626/1000</f>
        <v>191.548</v>
      </c>
      <c r="BA626" s="36">
        <f t="shared" ref="BA626" si="9976">+O626/1000</f>
        <v>6.2</v>
      </c>
      <c r="BB626" s="36">
        <f t="shared" ref="BB626" si="9977">+Y626/1000</f>
        <v>536.25</v>
      </c>
      <c r="BC626" s="36">
        <f t="shared" ref="BC626" si="9978">+AI626/1000</f>
        <v>3.1</v>
      </c>
      <c r="BD626" s="36">
        <f t="shared" ref="BD626" si="9979">+AS626/1000</f>
        <v>737.09799999999996</v>
      </c>
      <c r="BE626" s="45">
        <f t="shared" ref="BE626" si="9980">BE625+AZ626</f>
        <v>17891.505000000005</v>
      </c>
      <c r="BF626" s="45">
        <f t="shared" ref="BF626" si="9981">BF625+BA626</f>
        <v>2092.4099999999994</v>
      </c>
      <c r="BG626" s="45">
        <f t="shared" ref="BG626" si="9982">BG625+BB626</f>
        <v>6695.9780000000037</v>
      </c>
      <c r="BH626" s="45">
        <f t="shared" ref="BH626" si="9983">BH625+BC626</f>
        <v>197.69999999999996</v>
      </c>
      <c r="BI626" s="45">
        <f t="shared" ref="BI626" si="9984">BI625+BD626</f>
        <v>26877.593000000001</v>
      </c>
      <c r="BJ626" s="45">
        <f t="shared" si="9871"/>
        <v>43</v>
      </c>
      <c r="BL626" s="1">
        <f t="shared" si="8644"/>
        <v>42</v>
      </c>
      <c r="BM626" s="45">
        <f t="shared" si="8645"/>
        <v>17704.205000000002</v>
      </c>
      <c r="BN626" s="41">
        <f t="shared" si="8646"/>
        <v>2070.5599999999995</v>
      </c>
      <c r="BO626" s="41">
        <f t="shared" si="8647"/>
        <v>6332.2280000000028</v>
      </c>
      <c r="BP626" s="41">
        <f t="shared" si="8648"/>
        <v>192.79999999999998</v>
      </c>
      <c r="BQ626" s="41">
        <f t="shared" si="8649"/>
        <v>26299.792999999998</v>
      </c>
    </row>
    <row r="627" spans="1:69" x14ac:dyDescent="0.25">
      <c r="A627" s="33">
        <f t="shared" si="8721"/>
        <v>41944</v>
      </c>
      <c r="B627" s="45">
        <v>87600</v>
      </c>
      <c r="C627" s="45">
        <v>31950</v>
      </c>
      <c r="D627" s="48">
        <v>0</v>
      </c>
      <c r="E627" s="45">
        <v>119550</v>
      </c>
      <c r="F627" s="45">
        <f t="shared" ref="F627" si="9985">AVERAGE(E624,E625,E626,E627)</f>
        <v>211259.25</v>
      </c>
      <c r="G627" s="48">
        <f t="shared" si="9906"/>
        <v>250591.16666666666</v>
      </c>
      <c r="H627" s="45">
        <f t="shared" si="9907"/>
        <v>-45.097588978185996</v>
      </c>
      <c r="I627" s="45">
        <f t="shared" si="9908"/>
        <v>-13.036001518973272</v>
      </c>
      <c r="J627" s="45">
        <f t="shared" ref="J627" si="9986">((F627/G627)-1)*100</f>
        <v>-15.695651682321865</v>
      </c>
      <c r="L627" s="36">
        <v>0</v>
      </c>
      <c r="M627" s="36">
        <v>1750</v>
      </c>
      <c r="N627" s="48">
        <v>7000</v>
      </c>
      <c r="O627" s="36">
        <v>8750</v>
      </c>
      <c r="P627" s="48">
        <f t="shared" ref="P627" si="9987">AVERAGE(O624,O625,O626,O627)</f>
        <v>11985</v>
      </c>
      <c r="Q627" s="48">
        <f t="shared" si="9910"/>
        <v>21947.333333333332</v>
      </c>
      <c r="R627" s="45">
        <f t="shared" si="9911"/>
        <v>-61.95652173913043</v>
      </c>
      <c r="S627" s="49">
        <f t="shared" si="9912"/>
        <v>-53.411078717201164</v>
      </c>
      <c r="T627" s="45">
        <f t="shared" ref="T627" si="9988">((P627/Q627)-1)*100</f>
        <v>-45.391999027976063</v>
      </c>
      <c r="V627" s="45">
        <v>357120</v>
      </c>
      <c r="W627" s="36">
        <v>284850</v>
      </c>
      <c r="X627" s="36">
        <v>49500</v>
      </c>
      <c r="Y627" s="45">
        <v>691470</v>
      </c>
      <c r="Z627" s="48">
        <f t="shared" ref="Z627:Z633" si="9989">AVERAGE(Y624,Y625,Y626,Y627)</f>
        <v>479405</v>
      </c>
      <c r="AA627" s="48">
        <f t="shared" si="9914"/>
        <v>402926.25</v>
      </c>
      <c r="AB627" s="45">
        <f t="shared" si="9915"/>
        <v>13.109862822781949</v>
      </c>
      <c r="AC627" s="45">
        <f t="shared" si="9916"/>
        <v>5.8669533038635757</v>
      </c>
      <c r="AD627" s="45">
        <f t="shared" ref="AD627:AD632" si="9990">((Z627/AA627)-1)*100</f>
        <v>18.980830859245334</v>
      </c>
      <c r="AF627" s="36">
        <v>18700</v>
      </c>
      <c r="AG627" s="36">
        <v>0</v>
      </c>
      <c r="AH627" s="36">
        <v>0</v>
      </c>
      <c r="AI627" s="36">
        <v>18700</v>
      </c>
      <c r="AJ627" s="48">
        <f t="shared" ref="AJ627" si="9991">AVERAGE(AI624,AI625,AI626,AI627)</f>
        <v>7550</v>
      </c>
      <c r="AK627" s="48">
        <f t="shared" si="9918"/>
        <v>9621</v>
      </c>
      <c r="AL627" s="45">
        <f t="shared" si="9919"/>
        <v>310.98901098901092</v>
      </c>
      <c r="AM627" s="45">
        <f t="shared" si="9920"/>
        <v>-30.231483620570167</v>
      </c>
      <c r="AN627" s="45">
        <f t="shared" ref="AN627" si="9992">((AJ627/AK627)-1)*100</f>
        <v>-21.525828915913102</v>
      </c>
      <c r="AP627" s="41">
        <f t="shared" si="9969"/>
        <v>463420</v>
      </c>
      <c r="AQ627" s="41">
        <f t="shared" si="9970"/>
        <v>318550</v>
      </c>
      <c r="AR627" s="41">
        <f t="shared" si="9971"/>
        <v>56500</v>
      </c>
      <c r="AS627" s="41">
        <f t="shared" ref="AS627:AS631" si="9993">SUM(E627,O627,Y627,AI627)</f>
        <v>838470</v>
      </c>
      <c r="AT627" s="45">
        <f t="shared" ref="AT627" si="9994">AVERAGE(AS624,AS625,AS626,AS627)</f>
        <v>710199.25</v>
      </c>
      <c r="AU627" s="48">
        <f t="shared" si="9921"/>
        <v>685085.75</v>
      </c>
      <c r="AV627" s="45">
        <f t="shared" si="9922"/>
        <v>-2.1194780452612916</v>
      </c>
      <c r="AW627" s="45">
        <f t="shared" si="9923"/>
        <v>-3.0194480214007391</v>
      </c>
      <c r="AX627" s="45">
        <f t="shared" ref="AX627" si="9995">((AT627/AU627)-1)*100</f>
        <v>3.6657454924438282</v>
      </c>
      <c r="AZ627" s="48">
        <f t="shared" ref="AZ627" si="9996">+E627/1000</f>
        <v>119.55</v>
      </c>
      <c r="BA627" s="36">
        <f t="shared" ref="BA627" si="9997">+O627/1000</f>
        <v>8.75</v>
      </c>
      <c r="BB627" s="36">
        <f t="shared" ref="BB627:BB632" si="9998">+Y627/1000</f>
        <v>691.47</v>
      </c>
      <c r="BC627" s="36">
        <f t="shared" ref="BC627" si="9999">+AI627/1000</f>
        <v>18.7</v>
      </c>
      <c r="BD627" s="36">
        <f t="shared" ref="BD627" si="10000">+AS627/1000</f>
        <v>838.47</v>
      </c>
      <c r="BE627" s="45">
        <f t="shared" ref="BE627" si="10001">BE626+AZ627</f>
        <v>18011.055000000004</v>
      </c>
      <c r="BF627" s="45">
        <f t="shared" ref="BF627" si="10002">BF626+BA627</f>
        <v>2101.1599999999994</v>
      </c>
      <c r="BG627" s="45">
        <f t="shared" ref="BG627" si="10003">BG626+BB627</f>
        <v>7387.448000000004</v>
      </c>
      <c r="BH627" s="45">
        <f t="shared" ref="BH627" si="10004">BH626+BC627</f>
        <v>216.39999999999995</v>
      </c>
      <c r="BI627" s="45">
        <f t="shared" ref="BI627" si="10005">BI626+BD627</f>
        <v>27716.063000000002</v>
      </c>
      <c r="BJ627" s="45">
        <f t="shared" si="9871"/>
        <v>44</v>
      </c>
      <c r="BL627" s="1">
        <f t="shared" si="8644"/>
        <v>43</v>
      </c>
      <c r="BM627" s="45">
        <f t="shared" si="8645"/>
        <v>17823.755000000001</v>
      </c>
      <c r="BN627" s="41">
        <f t="shared" si="8646"/>
        <v>2079.3099999999995</v>
      </c>
      <c r="BO627" s="41">
        <f t="shared" si="8647"/>
        <v>7023.698000000003</v>
      </c>
      <c r="BP627" s="41">
        <f t="shared" si="8648"/>
        <v>211.49999999999997</v>
      </c>
      <c r="BQ627" s="41">
        <f t="shared" si="8649"/>
        <v>27138.262999999999</v>
      </c>
    </row>
    <row r="628" spans="1:69" x14ac:dyDescent="0.25">
      <c r="A628" s="33">
        <f t="shared" si="8721"/>
        <v>41951</v>
      </c>
      <c r="B628" s="45">
        <v>171100</v>
      </c>
      <c r="C628" s="45">
        <v>72850</v>
      </c>
      <c r="D628" s="48">
        <v>0</v>
      </c>
      <c r="E628" s="45">
        <v>243950</v>
      </c>
      <c r="F628" s="45">
        <f t="shared" ref="F628" si="10006">AVERAGE(E625,E626,E627,E628)</f>
        <v>199211.75</v>
      </c>
      <c r="G628" s="48">
        <f t="shared" si="9906"/>
        <v>269829.41666666669</v>
      </c>
      <c r="H628" s="45">
        <f t="shared" si="9907"/>
        <v>-20.692457737321202</v>
      </c>
      <c r="I628" s="45">
        <f t="shared" si="9908"/>
        <v>-25.313681842678726</v>
      </c>
      <c r="J628" s="45">
        <f t="shared" ref="J628" si="10007">((F628/G628)-1)*100</f>
        <v>-26.171226080180908</v>
      </c>
      <c r="L628" s="36">
        <v>3200</v>
      </c>
      <c r="M628" s="36">
        <v>1877</v>
      </c>
      <c r="N628" s="48">
        <v>2800</v>
      </c>
      <c r="O628" s="36">
        <v>7877</v>
      </c>
      <c r="P628" s="48">
        <f t="shared" ref="P628" si="10008">AVERAGE(O625,O626,O627,O628)</f>
        <v>8956.75</v>
      </c>
      <c r="Q628" s="48">
        <f t="shared" si="9910"/>
        <v>17529.166666666668</v>
      </c>
      <c r="R628" s="45">
        <f t="shared" si="9911"/>
        <v>-41.651851851851852</v>
      </c>
      <c r="S628" s="49">
        <f t="shared" si="9912"/>
        <v>-57.424836601307192</v>
      </c>
      <c r="T628" s="45">
        <f t="shared" ref="T628" si="10009">((P628/Q628)-1)*100</f>
        <v>-48.903731875445686</v>
      </c>
      <c r="V628" s="45">
        <v>448400</v>
      </c>
      <c r="W628" s="36">
        <v>292508</v>
      </c>
      <c r="X628" s="36">
        <v>61600</v>
      </c>
      <c r="Y628" s="45">
        <v>802508</v>
      </c>
      <c r="Z628" s="48">
        <f t="shared" si="9989"/>
        <v>595082</v>
      </c>
      <c r="AA628" s="48">
        <f t="shared" si="9914"/>
        <v>433257.25</v>
      </c>
      <c r="AB628" s="45">
        <f t="shared" si="9915"/>
        <v>75.105389482871487</v>
      </c>
      <c r="AC628" s="45">
        <f t="shared" si="9916"/>
        <v>13.624952802020518</v>
      </c>
      <c r="AD628" s="45">
        <f t="shared" si="9990"/>
        <v>37.350731003347313</v>
      </c>
      <c r="AF628" s="36">
        <v>0</v>
      </c>
      <c r="AG628" s="36">
        <v>0</v>
      </c>
      <c r="AH628" s="36">
        <v>0</v>
      </c>
      <c r="AI628" s="36">
        <v>0</v>
      </c>
      <c r="AJ628" s="48">
        <f t="shared" ref="AJ628" si="10010">AVERAGE(AI625,AI626,AI627,AI628)</f>
        <v>6500</v>
      </c>
      <c r="AK628" s="48">
        <f t="shared" si="9918"/>
        <v>9397.1666666666661</v>
      </c>
      <c r="AL628" s="45">
        <f t="shared" si="9919"/>
        <v>-100</v>
      </c>
      <c r="AM628" s="45">
        <f t="shared" si="9920"/>
        <v>-36.816524908869987</v>
      </c>
      <c r="AN628" s="45">
        <f t="shared" ref="AN628" si="10011">((AJ628/AK628)-1)*100</f>
        <v>-30.830214781051023</v>
      </c>
      <c r="AP628" s="41">
        <f t="shared" si="9969"/>
        <v>622700</v>
      </c>
      <c r="AQ628" s="41">
        <f t="shared" si="9970"/>
        <v>367235</v>
      </c>
      <c r="AR628" s="41">
        <f t="shared" si="9971"/>
        <v>64400</v>
      </c>
      <c r="AS628" s="41">
        <f t="shared" si="9993"/>
        <v>1054335</v>
      </c>
      <c r="AT628" s="45">
        <f t="shared" ref="AT628" si="10012">AVERAGE(AS625,AS626,AS627,AS628)</f>
        <v>809750.5</v>
      </c>
      <c r="AU628" s="48">
        <f t="shared" si="9921"/>
        <v>730013</v>
      </c>
      <c r="AV628" s="45">
        <f t="shared" si="9922"/>
        <v>33.358841386288887</v>
      </c>
      <c r="AW628" s="45">
        <f t="shared" si="9923"/>
        <v>-1.4639545085612826</v>
      </c>
      <c r="AX628" s="45">
        <f t="shared" ref="AX628" si="10013">((AT628/AU628)-1)*100</f>
        <v>10.922750690741134</v>
      </c>
      <c r="AZ628" s="48">
        <f t="shared" ref="AZ628" si="10014">+E628/1000</f>
        <v>243.95</v>
      </c>
      <c r="BA628" s="36">
        <f t="shared" ref="BA628" si="10015">+O628/1000</f>
        <v>7.8769999999999998</v>
      </c>
      <c r="BB628" s="36">
        <f t="shared" si="9998"/>
        <v>802.50800000000004</v>
      </c>
      <c r="BC628" s="36">
        <f t="shared" ref="BC628" si="10016">+AI628/1000</f>
        <v>0</v>
      </c>
      <c r="BD628" s="36">
        <f t="shared" ref="BD628" si="10017">+AS628/1000</f>
        <v>1054.335</v>
      </c>
      <c r="BE628" s="45">
        <f t="shared" ref="BE628" si="10018">BE627+AZ628</f>
        <v>18255.005000000005</v>
      </c>
      <c r="BF628" s="45">
        <f t="shared" ref="BF628" si="10019">BF627+BA628</f>
        <v>2109.0369999999994</v>
      </c>
      <c r="BG628" s="45">
        <f t="shared" ref="BG628" si="10020">BG627+BB628</f>
        <v>8189.9560000000038</v>
      </c>
      <c r="BH628" s="45">
        <f t="shared" ref="BH628" si="10021">BH627+BC628</f>
        <v>216.39999999999995</v>
      </c>
      <c r="BI628" s="45">
        <f t="shared" ref="BI628" si="10022">BI627+BD628</f>
        <v>28770.398000000001</v>
      </c>
      <c r="BJ628" s="45">
        <f t="shared" si="9871"/>
        <v>45</v>
      </c>
      <c r="BL628" s="1">
        <f t="shared" si="8644"/>
        <v>44</v>
      </c>
      <c r="BM628" s="45">
        <f t="shared" si="8645"/>
        <v>18067.705000000002</v>
      </c>
      <c r="BN628" s="41">
        <f t="shared" si="8646"/>
        <v>2087.1869999999994</v>
      </c>
      <c r="BO628" s="41">
        <f t="shared" si="8647"/>
        <v>7826.2060000000029</v>
      </c>
      <c r="BP628" s="41">
        <f t="shared" si="8648"/>
        <v>211.49999999999997</v>
      </c>
      <c r="BQ628" s="41">
        <f t="shared" si="8649"/>
        <v>28192.597999999998</v>
      </c>
    </row>
    <row r="629" spans="1:69" x14ac:dyDescent="0.25">
      <c r="A629" s="33">
        <f t="shared" si="8721"/>
        <v>41958</v>
      </c>
      <c r="B629" s="45">
        <v>256174</v>
      </c>
      <c r="C629" s="45">
        <v>72250</v>
      </c>
      <c r="D629" s="48">
        <v>0</v>
      </c>
      <c r="E629" s="45">
        <v>328424</v>
      </c>
      <c r="F629" s="45">
        <f t="shared" ref="F629" si="10023">AVERAGE(E626,E627,E628,E629)</f>
        <v>220868</v>
      </c>
      <c r="G629" s="48">
        <f t="shared" si="9906"/>
        <v>302744.5</v>
      </c>
      <c r="H629" s="45">
        <f t="shared" si="9907"/>
        <v>-8.7837800305513127</v>
      </c>
      <c r="I629" s="45">
        <f t="shared" si="9908"/>
        <v>-22.090698648559272</v>
      </c>
      <c r="J629" s="45">
        <f t="shared" ref="J629" si="10024">((F629/G629)-1)*100</f>
        <v>-27.04475225809222</v>
      </c>
      <c r="L629" s="36">
        <v>0</v>
      </c>
      <c r="M629" s="36">
        <v>1750</v>
      </c>
      <c r="N629" s="48">
        <v>1400</v>
      </c>
      <c r="O629" s="36">
        <v>3150</v>
      </c>
      <c r="P629" s="48">
        <f t="shared" ref="P629" si="10025">AVERAGE(O626,O627,O628,O629)</f>
        <v>6494.25</v>
      </c>
      <c r="Q629" s="48">
        <f t="shared" si="9910"/>
        <v>15868.083333333334</v>
      </c>
      <c r="R629" s="45">
        <f t="shared" si="9911"/>
        <v>-87.4</v>
      </c>
      <c r="S629" s="49">
        <f t="shared" si="9912"/>
        <v>-66.065316786414101</v>
      </c>
      <c r="T629" s="45">
        <f t="shared" ref="T629" si="10026">((P629/Q629)-1)*100</f>
        <v>-59.073507092328946</v>
      </c>
      <c r="V629" s="45">
        <v>298136</v>
      </c>
      <c r="W629" s="36">
        <v>329993</v>
      </c>
      <c r="X629" s="36">
        <v>99200</v>
      </c>
      <c r="Y629" s="45">
        <v>727329</v>
      </c>
      <c r="Z629" s="48">
        <f t="shared" si="9989"/>
        <v>689389.25</v>
      </c>
      <c r="AA629" s="48">
        <f t="shared" si="9914"/>
        <v>416772</v>
      </c>
      <c r="AB629" s="45">
        <f t="shared" si="9915"/>
        <v>57.104069466044585</v>
      </c>
      <c r="AC629" s="45">
        <f t="shared" si="9916"/>
        <v>30.835063926375184</v>
      </c>
      <c r="AD629" s="45">
        <f t="shared" si="9990"/>
        <v>65.41160394652232</v>
      </c>
      <c r="AF629" s="36">
        <v>1600</v>
      </c>
      <c r="AG629" s="36">
        <v>0</v>
      </c>
      <c r="AH629" s="36">
        <v>0</v>
      </c>
      <c r="AI629" s="36">
        <v>1600</v>
      </c>
      <c r="AJ629" s="48">
        <f t="shared" ref="AJ629" si="10027">AVERAGE(AI626,AI627,AI628,AI629)</f>
        <v>5850</v>
      </c>
      <c r="AK629" s="48">
        <f t="shared" si="9918"/>
        <v>7107.5</v>
      </c>
      <c r="AL629" s="45">
        <f t="shared" si="9919"/>
        <v>-89.403973509933778</v>
      </c>
      <c r="AM629" s="45">
        <f t="shared" si="9920"/>
        <v>-36.152796725784455</v>
      </c>
      <c r="AN629" s="45">
        <f t="shared" ref="AN629" si="10028">((AJ629/AK629)-1)*100</f>
        <v>-17.692578262398872</v>
      </c>
      <c r="AP629" s="41">
        <f t="shared" ref="AP629" si="10029">SUM(B629,L629,V629,AF629)</f>
        <v>555910</v>
      </c>
      <c r="AQ629" s="41">
        <f t="shared" ref="AQ629" si="10030">SUM(C629,M629,W629,AG629)</f>
        <v>403993</v>
      </c>
      <c r="AR629" s="41">
        <f t="shared" ref="AR629" si="10031">SUM(D629,N629,X629,AH629)</f>
        <v>100600</v>
      </c>
      <c r="AS629" s="41">
        <f t="shared" si="9993"/>
        <v>1060503</v>
      </c>
      <c r="AT629" s="45">
        <f t="shared" ref="AT629" si="10032">AVERAGE(AS626,AS627,AS628,AS629)</f>
        <v>922601.5</v>
      </c>
      <c r="AU629" s="48">
        <f t="shared" si="9921"/>
        <v>742492.08333333337</v>
      </c>
      <c r="AV629" s="45">
        <f t="shared" si="9922"/>
        <v>22.869970223957559</v>
      </c>
      <c r="AW629" s="45">
        <f t="shared" si="9923"/>
        <v>10.002640965245968</v>
      </c>
      <c r="AX629" s="45">
        <f t="shared" ref="AX629" si="10033">((AT629/AU629)-1)*100</f>
        <v>24.257419130731471</v>
      </c>
      <c r="AZ629" s="48">
        <f t="shared" ref="AZ629" si="10034">+E629/1000</f>
        <v>328.42399999999998</v>
      </c>
      <c r="BA629" s="36">
        <f t="shared" ref="BA629" si="10035">+O629/1000</f>
        <v>3.15</v>
      </c>
      <c r="BB629" s="36">
        <f t="shared" si="9998"/>
        <v>727.32899999999995</v>
      </c>
      <c r="BC629" s="36">
        <f t="shared" ref="BC629" si="10036">+AI629/1000</f>
        <v>1.6</v>
      </c>
      <c r="BD629" s="36">
        <f t="shared" ref="BD629" si="10037">+AS629/1000</f>
        <v>1060.5029999999999</v>
      </c>
      <c r="BE629" s="45">
        <f t="shared" ref="BE629" si="10038">BE628+AZ629</f>
        <v>18583.429000000004</v>
      </c>
      <c r="BF629" s="45">
        <f t="shared" ref="BF629" si="10039">BF628+BA629</f>
        <v>2112.1869999999994</v>
      </c>
      <c r="BG629" s="45">
        <f t="shared" ref="BG629" si="10040">BG628+BB629</f>
        <v>8917.2850000000035</v>
      </c>
      <c r="BH629" s="45">
        <f t="shared" ref="BH629" si="10041">BH628+BC629</f>
        <v>217.99999999999994</v>
      </c>
      <c r="BI629" s="45">
        <f t="shared" ref="BI629" si="10042">BI628+BD629</f>
        <v>29830.901000000002</v>
      </c>
      <c r="BJ629" s="45">
        <f t="shared" si="9871"/>
        <v>46</v>
      </c>
      <c r="BL629" s="1">
        <f t="shared" si="8644"/>
        <v>45</v>
      </c>
      <c r="BM629" s="45">
        <f t="shared" si="8645"/>
        <v>18396.129000000001</v>
      </c>
      <c r="BN629" s="41">
        <f t="shared" si="8646"/>
        <v>2090.3369999999995</v>
      </c>
      <c r="BO629" s="41">
        <f t="shared" si="8647"/>
        <v>8553.5350000000035</v>
      </c>
      <c r="BP629" s="41">
        <f t="shared" si="8648"/>
        <v>213.09999999999997</v>
      </c>
      <c r="BQ629" s="41">
        <f t="shared" si="8649"/>
        <v>29253.100999999999</v>
      </c>
    </row>
    <row r="630" spans="1:69" x14ac:dyDescent="0.25">
      <c r="A630" s="33">
        <f t="shared" si="8721"/>
        <v>41965</v>
      </c>
      <c r="B630" s="45">
        <v>310800</v>
      </c>
      <c r="C630" s="45">
        <v>112900</v>
      </c>
      <c r="D630" s="48">
        <v>0</v>
      </c>
      <c r="E630" s="45">
        <v>423700</v>
      </c>
      <c r="F630" s="45">
        <f t="shared" ref="F630" si="10043">AVERAGE(E627,E628,E629,E630)</f>
        <v>278906</v>
      </c>
      <c r="G630" s="48">
        <f t="shared" si="9906"/>
        <v>359524.41666666669</v>
      </c>
      <c r="H630" s="45">
        <f t="shared" si="9907"/>
        <v>8.5441708424277785</v>
      </c>
      <c r="I630" s="45">
        <f t="shared" si="9908"/>
        <v>-12.551381620821667</v>
      </c>
      <c r="J630" s="45">
        <f t="shared" ref="J630" si="10044">((F630/G630)-1)*100</f>
        <v>-22.423627695198267</v>
      </c>
      <c r="L630" s="36">
        <v>1500</v>
      </c>
      <c r="M630" s="36">
        <v>0</v>
      </c>
      <c r="N630" s="48">
        <v>0</v>
      </c>
      <c r="O630" s="36">
        <v>1500</v>
      </c>
      <c r="P630" s="48">
        <f t="shared" ref="P630" si="10045">AVERAGE(O627,O628,O629,O630)</f>
        <v>5319.25</v>
      </c>
      <c r="Q630" s="48">
        <f t="shared" si="9910"/>
        <v>16955.583333333332</v>
      </c>
      <c r="R630" s="45">
        <f t="shared" si="9911"/>
        <v>-89.726027397260282</v>
      </c>
      <c r="S630" s="49">
        <f t="shared" si="9912"/>
        <v>-72.04073587385021</v>
      </c>
      <c r="T630" s="45">
        <f t="shared" ref="T630" si="10046">((P630/Q630)-1)*100</f>
        <v>-68.628327935242567</v>
      </c>
      <c r="V630" s="45">
        <v>211100</v>
      </c>
      <c r="W630" s="36">
        <v>286650</v>
      </c>
      <c r="X630" s="36">
        <v>43400</v>
      </c>
      <c r="Y630" s="45">
        <v>541150</v>
      </c>
      <c r="Z630" s="48">
        <f t="shared" si="9989"/>
        <v>690614.25</v>
      </c>
      <c r="AA630" s="48">
        <f t="shared" si="9914"/>
        <v>415825.16666666669</v>
      </c>
      <c r="AB630" s="45">
        <f t="shared" si="9915"/>
        <v>15.940010712372787</v>
      </c>
      <c r="AC630" s="45">
        <f t="shared" si="9916"/>
        <v>38.168722015709221</v>
      </c>
      <c r="AD630" s="45">
        <f t="shared" si="9990"/>
        <v>66.082840905492731</v>
      </c>
      <c r="AF630" s="36">
        <v>1600</v>
      </c>
      <c r="AG630" s="36">
        <v>0</v>
      </c>
      <c r="AH630" s="36">
        <v>0</v>
      </c>
      <c r="AI630" s="36">
        <v>1600</v>
      </c>
      <c r="AJ630" s="48">
        <f t="shared" ref="AJ630" si="10047">AVERAGE(AI627,AI628,AI629,AI630)</f>
        <v>5475</v>
      </c>
      <c r="AK630" s="48">
        <f t="shared" si="9918"/>
        <v>7337.5</v>
      </c>
      <c r="AL630" s="45">
        <f t="shared" si="9919"/>
        <v>-69.523809523809518</v>
      </c>
      <c r="AM630" s="45">
        <f t="shared" si="9920"/>
        <v>-39.335180055401665</v>
      </c>
      <c r="AN630" s="45">
        <f t="shared" ref="AN630" si="10048">((AJ630/AK630)-1)*100</f>
        <v>-25.383304940374785</v>
      </c>
      <c r="AP630" s="41">
        <f t="shared" ref="AP630" si="10049">SUM(B630,L630,V630,AF630)</f>
        <v>525000</v>
      </c>
      <c r="AQ630" s="41">
        <f t="shared" ref="AQ630" si="10050">SUM(C630,M630,W630,AG630)</f>
        <v>399550</v>
      </c>
      <c r="AR630" s="41">
        <f t="shared" ref="AR630" si="10051">SUM(D630,N630,X630,AH630)</f>
        <v>43400</v>
      </c>
      <c r="AS630" s="41">
        <f t="shared" si="9993"/>
        <v>967950</v>
      </c>
      <c r="AT630" s="45">
        <f t="shared" ref="AT630" si="10052">AVERAGE(AS627,AS628,AS629,AS630)</f>
        <v>980314.5</v>
      </c>
      <c r="AU630" s="48">
        <f t="shared" si="9921"/>
        <v>799642.66666666663</v>
      </c>
      <c r="AV630" s="45">
        <f t="shared" si="9922"/>
        <v>10.377126123783853</v>
      </c>
      <c r="AW630" s="45">
        <f t="shared" si="9923"/>
        <v>15.764075288638324</v>
      </c>
      <c r="AX630" s="45">
        <f t="shared" ref="AX630:AX631" si="10053">((AT630/AU630)-1)*100</f>
        <v>22.594071185129373</v>
      </c>
      <c r="AZ630" s="48">
        <f t="shared" ref="AZ630" si="10054">+E630/1000</f>
        <v>423.7</v>
      </c>
      <c r="BA630" s="36">
        <f t="shared" ref="BA630" si="10055">+O630/1000</f>
        <v>1.5</v>
      </c>
      <c r="BB630" s="36">
        <f t="shared" si="9998"/>
        <v>541.15</v>
      </c>
      <c r="BC630" s="36">
        <f t="shared" ref="BC630" si="10056">+AI630/1000</f>
        <v>1.6</v>
      </c>
      <c r="BD630" s="36">
        <f t="shared" ref="BD630" si="10057">+AS630/1000</f>
        <v>967.95</v>
      </c>
      <c r="BE630" s="45">
        <f t="shared" ref="BE630" si="10058">BE629+AZ630</f>
        <v>19007.129000000004</v>
      </c>
      <c r="BF630" s="45">
        <f t="shared" ref="BF630" si="10059">BF629+BA630</f>
        <v>2113.6869999999994</v>
      </c>
      <c r="BG630" s="45">
        <f t="shared" ref="BG630" si="10060">BG629+BB630</f>
        <v>9458.4350000000031</v>
      </c>
      <c r="BH630" s="45">
        <f t="shared" ref="BH630" si="10061">BH629+BC630</f>
        <v>219.59999999999994</v>
      </c>
      <c r="BI630" s="45">
        <f t="shared" ref="BI630" si="10062">BI629+BD630</f>
        <v>30798.851000000002</v>
      </c>
      <c r="BJ630" s="45">
        <f t="shared" si="9871"/>
        <v>47</v>
      </c>
      <c r="BL630" s="1">
        <f t="shared" si="8644"/>
        <v>46</v>
      </c>
      <c r="BM630" s="45">
        <f t="shared" si="8645"/>
        <v>18819.829000000002</v>
      </c>
      <c r="BN630" s="41">
        <f t="shared" si="8646"/>
        <v>2091.8369999999995</v>
      </c>
      <c r="BO630" s="41">
        <f t="shared" si="8647"/>
        <v>9094.6850000000031</v>
      </c>
      <c r="BP630" s="41">
        <f t="shared" si="8648"/>
        <v>214.69999999999996</v>
      </c>
      <c r="BQ630" s="41">
        <f t="shared" si="8649"/>
        <v>30221.050999999999</v>
      </c>
    </row>
    <row r="631" spans="1:69" x14ac:dyDescent="0.25">
      <c r="A631" s="33">
        <f t="shared" si="8721"/>
        <v>41972</v>
      </c>
      <c r="B631" s="45">
        <v>257000</v>
      </c>
      <c r="C631" s="45">
        <v>93850</v>
      </c>
      <c r="D631" s="48">
        <v>0</v>
      </c>
      <c r="E631" s="45">
        <v>350850</v>
      </c>
      <c r="F631" s="45">
        <f t="shared" ref="F631" si="10063">AVERAGE(E628,E629,E630,E631)</f>
        <v>336731</v>
      </c>
      <c r="G631" s="48">
        <f t="shared" si="9906"/>
        <v>402421.25</v>
      </c>
      <c r="H631" s="45">
        <f t="shared" si="9907"/>
        <v>-16.184902054467276</v>
      </c>
      <c r="I631" s="45">
        <f t="shared" si="9908"/>
        <v>-8.7819433589914055</v>
      </c>
      <c r="J631" s="45">
        <f t="shared" ref="J631" si="10064">((F631/G631)-1)*100</f>
        <v>-16.32375278392978</v>
      </c>
      <c r="L631" s="36">
        <v>13000</v>
      </c>
      <c r="M631" s="36">
        <v>0</v>
      </c>
      <c r="N631" s="48">
        <v>4200</v>
      </c>
      <c r="O631" s="36">
        <v>17200</v>
      </c>
      <c r="P631" s="48">
        <f t="shared" ref="P631" si="10065">AVERAGE(O628,O629,O630,O631)</f>
        <v>7431.75</v>
      </c>
      <c r="Q631" s="48">
        <f t="shared" si="9910"/>
        <v>17863.916666666668</v>
      </c>
      <c r="R631" s="45">
        <f t="shared" si="9911"/>
        <v>-12.690355329949243</v>
      </c>
      <c r="S631" s="49">
        <f t="shared" si="9912"/>
        <v>-59.166208791208796</v>
      </c>
      <c r="T631" s="45">
        <f t="shared" ref="T631" si="10066">((P631/Q631)-1)*100</f>
        <v>-58.397981032528335</v>
      </c>
      <c r="V631" s="45">
        <v>268400</v>
      </c>
      <c r="W631" s="36">
        <v>191900</v>
      </c>
      <c r="X631" s="36">
        <v>96600</v>
      </c>
      <c r="Y631" s="45">
        <v>556900</v>
      </c>
      <c r="Z631" s="48">
        <f t="shared" si="9989"/>
        <v>656971.75</v>
      </c>
      <c r="AA631" s="48">
        <f t="shared" si="9914"/>
        <v>403597.25</v>
      </c>
      <c r="AB631" s="45">
        <f t="shared" si="9915"/>
        <v>20.67119969144229</v>
      </c>
      <c r="AC631" s="45">
        <f t="shared" si="9916"/>
        <v>42.085425777177974</v>
      </c>
      <c r="AD631" s="45">
        <f t="shared" si="9990"/>
        <v>62.779045199143454</v>
      </c>
      <c r="AF631" s="36">
        <v>0</v>
      </c>
      <c r="AG631" s="36">
        <v>0</v>
      </c>
      <c r="AH631" s="36">
        <v>1400</v>
      </c>
      <c r="AI631" s="36">
        <v>1400</v>
      </c>
      <c r="AJ631" s="48">
        <f t="shared" ref="AJ631" si="10067">AVERAGE(AI628,AI629,AI630,AI631)</f>
        <v>1150</v>
      </c>
      <c r="AK631" s="48">
        <f t="shared" si="9918"/>
        <v>9447.6666666666661</v>
      </c>
      <c r="AL631" s="45">
        <f t="shared" si="9919"/>
        <v>-70.526315789473685</v>
      </c>
      <c r="AM631" s="45">
        <f t="shared" si="9920"/>
        <v>-87.327823691460054</v>
      </c>
      <c r="AN631" s="45">
        <f t="shared" ref="AN631" si="10068">((AJ631/AK631)-1)*100</f>
        <v>-87.827682320149592</v>
      </c>
      <c r="AP631" s="41">
        <f t="shared" ref="AP631" si="10069">SUM(B631,L631,V631,AF631)</f>
        <v>538400</v>
      </c>
      <c r="AQ631" s="41">
        <f t="shared" ref="AQ631" si="10070">SUM(C631,M631,W631,AG631)</f>
        <v>285750</v>
      </c>
      <c r="AR631" s="41">
        <f t="shared" ref="AR631" si="10071">SUM(D631,N631,X631,AH631)</f>
        <v>102200</v>
      </c>
      <c r="AS631" s="41">
        <f t="shared" si="9993"/>
        <v>926350</v>
      </c>
      <c r="AT631" s="45">
        <f t="shared" ref="AT631" si="10072">AVERAGE(AS628,AS629,AS630,AS631)</f>
        <v>1002284.5</v>
      </c>
      <c r="AU631" s="48">
        <f t="shared" si="9921"/>
        <v>833330.08333333337</v>
      </c>
      <c r="AV631" s="45">
        <f t="shared" si="9922"/>
        <v>2.409811707895182</v>
      </c>
      <c r="AW631" s="45">
        <f t="shared" si="9923"/>
        <v>16.707217317136358</v>
      </c>
      <c r="AX631" s="45">
        <f t="shared" si="10053"/>
        <v>20.27460907097538</v>
      </c>
      <c r="AZ631" s="48">
        <f t="shared" ref="AZ631" si="10073">+E631/1000</f>
        <v>350.85</v>
      </c>
      <c r="BA631" s="36">
        <f t="shared" ref="BA631" si="10074">+O631/1000</f>
        <v>17.2</v>
      </c>
      <c r="BB631" s="36">
        <f t="shared" si="9998"/>
        <v>556.9</v>
      </c>
      <c r="BC631" s="36">
        <f t="shared" ref="BC631" si="10075">+AI631/1000</f>
        <v>1.4</v>
      </c>
      <c r="BD631" s="36">
        <f t="shared" ref="BD631" si="10076">+AS631/1000</f>
        <v>926.35</v>
      </c>
      <c r="BE631" s="45">
        <f t="shared" ref="BE631" si="10077">BE630+AZ631</f>
        <v>19357.979000000003</v>
      </c>
      <c r="BF631" s="45">
        <f t="shared" ref="BF631" si="10078">BF630+BA631</f>
        <v>2130.8869999999993</v>
      </c>
      <c r="BG631" s="45">
        <f t="shared" ref="BG631" si="10079">BG630+BB631</f>
        <v>10015.335000000003</v>
      </c>
      <c r="BH631" s="45">
        <f t="shared" ref="BH631" si="10080">BH630+BC631</f>
        <v>220.99999999999994</v>
      </c>
      <c r="BI631" s="45">
        <f t="shared" ref="BI631" si="10081">BI630+BD631</f>
        <v>31725.201000000001</v>
      </c>
      <c r="BJ631" s="45">
        <f t="shared" si="9871"/>
        <v>48</v>
      </c>
      <c r="BL631" s="1">
        <f t="shared" si="8644"/>
        <v>47</v>
      </c>
      <c r="BM631" s="45">
        <f t="shared" si="8645"/>
        <v>19170.679</v>
      </c>
      <c r="BN631" s="41">
        <f t="shared" si="8646"/>
        <v>2109.0369999999994</v>
      </c>
      <c r="BO631" s="41">
        <f t="shared" si="8647"/>
        <v>9651.5850000000028</v>
      </c>
      <c r="BP631" s="41">
        <f t="shared" si="8648"/>
        <v>216.09999999999997</v>
      </c>
      <c r="BQ631" s="41">
        <f t="shared" si="8649"/>
        <v>31147.400999999998</v>
      </c>
    </row>
    <row r="632" spans="1:69" x14ac:dyDescent="0.25">
      <c r="A632" s="33">
        <f t="shared" si="8721"/>
        <v>41979</v>
      </c>
      <c r="B632" s="45">
        <v>228922</v>
      </c>
      <c r="C632" s="45">
        <v>87750</v>
      </c>
      <c r="D632" s="48">
        <v>0</v>
      </c>
      <c r="E632" s="45">
        <v>316672</v>
      </c>
      <c r="F632" s="45">
        <f t="shared" ref="F632" si="10082">AVERAGE(E629,E630,E631,E632)</f>
        <v>354911.5</v>
      </c>
      <c r="G632" s="48">
        <f t="shared" si="9906"/>
        <v>440452.75</v>
      </c>
      <c r="H632" s="45">
        <f t="shared" si="9907"/>
        <v>-8.1044689495066713</v>
      </c>
      <c r="I632" s="45">
        <f t="shared" si="9908"/>
        <v>-6.2071963625744742</v>
      </c>
      <c r="J632" s="45">
        <f t="shared" ref="J632" si="10083">((F632/G632)-1)*100</f>
        <v>-19.42120919894359</v>
      </c>
      <c r="L632" s="36">
        <v>1500</v>
      </c>
      <c r="M632" s="36">
        <v>3200</v>
      </c>
      <c r="N632" s="48">
        <v>0</v>
      </c>
      <c r="O632" s="36">
        <v>4700</v>
      </c>
      <c r="P632" s="48">
        <f t="shared" ref="P632:P637" si="10084">AVERAGE(O629,O630,O631,O632)</f>
        <v>6637.5</v>
      </c>
      <c r="Q632" s="48">
        <f t="shared" si="9910"/>
        <v>18405.583333333332</v>
      </c>
      <c r="R632" s="45">
        <f t="shared" si="9911"/>
        <v>-80.578512396694208</v>
      </c>
      <c r="S632" s="49">
        <f t="shared" si="9912"/>
        <v>-68.203592814371248</v>
      </c>
      <c r="T632" s="45">
        <f t="shared" ref="T632" si="10085">((P632/Q632)-1)*100</f>
        <v>-63.937573290713409</v>
      </c>
      <c r="V632" s="45">
        <v>363846</v>
      </c>
      <c r="W632" s="36">
        <v>123808</v>
      </c>
      <c r="X632" s="36">
        <v>43400</v>
      </c>
      <c r="Y632" s="45">
        <v>531054</v>
      </c>
      <c r="Z632" s="48">
        <f t="shared" si="9989"/>
        <v>589108.25</v>
      </c>
      <c r="AA632" s="48">
        <f t="shared" si="9914"/>
        <v>399468.41666666669</v>
      </c>
      <c r="AB632" s="45">
        <f t="shared" si="9915"/>
        <v>33.851039697542532</v>
      </c>
      <c r="AC632" s="45">
        <f t="shared" si="9916"/>
        <v>31.794355808456775</v>
      </c>
      <c r="AD632" s="45">
        <f t="shared" si="9990"/>
        <v>47.473048036129683</v>
      </c>
      <c r="AF632" s="36">
        <v>1600</v>
      </c>
      <c r="AG632" s="36">
        <v>0</v>
      </c>
      <c r="AH632" s="36">
        <v>0</v>
      </c>
      <c r="AI632" s="36">
        <v>1600</v>
      </c>
      <c r="AJ632" s="48">
        <f t="shared" ref="AJ632" si="10086">AVERAGE(AI629,AI630,AI631,AI632)</f>
        <v>1550</v>
      </c>
      <c r="AK632" s="48">
        <f t="shared" si="9918"/>
        <v>7947.666666666667</v>
      </c>
      <c r="AL632" s="45">
        <f t="shared" si="9919"/>
        <v>-50</v>
      </c>
      <c r="AM632" s="45">
        <f t="shared" si="9920"/>
        <v>-78.091872791519435</v>
      </c>
      <c r="AN632" s="45">
        <f t="shared" ref="AN632" si="10087">((AJ632/AK632)-1)*100</f>
        <v>-80.497420626599009</v>
      </c>
      <c r="AP632" s="41">
        <f t="shared" ref="AP632" si="10088">SUM(B632,L632,V632,AF632)</f>
        <v>595868</v>
      </c>
      <c r="AQ632" s="41">
        <f t="shared" ref="AQ632" si="10089">SUM(C632,M632,W632,AG632)</f>
        <v>214758</v>
      </c>
      <c r="AR632" s="41">
        <f t="shared" ref="AR632" si="10090">SUM(D632,N632,X632,AH632)</f>
        <v>43400</v>
      </c>
      <c r="AS632" s="41">
        <f t="shared" ref="AS632:AS637" si="10091">SUM(E632,O632,Y632,AI632)</f>
        <v>854026</v>
      </c>
      <c r="AT632" s="45">
        <f t="shared" ref="AT632" si="10092">AVERAGE(AS629,AS630,AS631,AS632)</f>
        <v>952207.25</v>
      </c>
      <c r="AU632" s="48">
        <f t="shared" si="9921"/>
        <v>866274.41666666663</v>
      </c>
      <c r="AV632" s="45">
        <f t="shared" si="9922"/>
        <v>11.092813008130076</v>
      </c>
      <c r="AW632" s="45">
        <f t="shared" si="9923"/>
        <v>11.585915344411379</v>
      </c>
      <c r="AX632" s="45">
        <f t="shared" ref="AX632" si="10093">((AT632/AU632)-1)*100</f>
        <v>9.919816593914188</v>
      </c>
      <c r="AZ632" s="48">
        <f t="shared" ref="AZ632" si="10094">+E632/1000</f>
        <v>316.67200000000003</v>
      </c>
      <c r="BA632" s="36">
        <f t="shared" ref="BA632:BA640" si="10095">+O632/1000</f>
        <v>4.7</v>
      </c>
      <c r="BB632" s="36">
        <f t="shared" si="9998"/>
        <v>531.05399999999997</v>
      </c>
      <c r="BC632" s="36">
        <f t="shared" ref="BC632" si="10096">+AI632/1000</f>
        <v>1.6</v>
      </c>
      <c r="BD632" s="36">
        <f t="shared" ref="BD632" si="10097">+AS632/1000</f>
        <v>854.02599999999995</v>
      </c>
      <c r="BE632" s="45">
        <f t="shared" ref="BE632" si="10098">BE631+AZ632</f>
        <v>19674.651000000002</v>
      </c>
      <c r="BF632" s="45">
        <f t="shared" ref="BF632" si="10099">BF631+BA632</f>
        <v>2135.5869999999991</v>
      </c>
      <c r="BG632" s="45">
        <f t="shared" ref="BG632" si="10100">BG631+BB632</f>
        <v>10546.389000000003</v>
      </c>
      <c r="BH632" s="45">
        <f t="shared" ref="BH632" si="10101">BH631+BC632</f>
        <v>222.59999999999994</v>
      </c>
      <c r="BI632" s="45">
        <f t="shared" ref="BI632" si="10102">BI631+BD632</f>
        <v>32579.227000000003</v>
      </c>
      <c r="BJ632" s="45">
        <f t="shared" si="9871"/>
        <v>49</v>
      </c>
      <c r="BL632" s="1">
        <f t="shared" si="8644"/>
        <v>48</v>
      </c>
      <c r="BM632" s="45">
        <f t="shared" si="8645"/>
        <v>19487.350999999999</v>
      </c>
      <c r="BN632" s="41">
        <f t="shared" si="8646"/>
        <v>2113.7369999999992</v>
      </c>
      <c r="BO632" s="41">
        <f t="shared" si="8647"/>
        <v>10182.639000000003</v>
      </c>
      <c r="BP632" s="41">
        <f t="shared" si="8648"/>
        <v>217.69999999999996</v>
      </c>
      <c r="BQ632" s="41">
        <f t="shared" si="8649"/>
        <v>32001.427</v>
      </c>
    </row>
    <row r="633" spans="1:69" x14ac:dyDescent="0.25">
      <c r="A633" s="33">
        <f t="shared" si="8721"/>
        <v>41986</v>
      </c>
      <c r="B633" s="45">
        <v>305400</v>
      </c>
      <c r="C633" s="45">
        <v>164304</v>
      </c>
      <c r="D633" s="48">
        <v>0</v>
      </c>
      <c r="E633" s="45">
        <v>469704</v>
      </c>
      <c r="F633" s="45">
        <f t="shared" ref="F633" si="10103">AVERAGE(E630,E631,E632,E633)</f>
        <v>390231.5</v>
      </c>
      <c r="G633" s="48">
        <f t="shared" si="9906"/>
        <v>414980.33333333331</v>
      </c>
      <c r="H633" s="45">
        <f t="shared" si="9907"/>
        <v>108.33603158058148</v>
      </c>
      <c r="I633" s="45">
        <f t="shared" si="9908"/>
        <v>13.19235708696791</v>
      </c>
      <c r="J633" s="45">
        <f t="shared" ref="J633" si="10104">((F633/G633)-1)*100</f>
        <v>-5.963856921733635</v>
      </c>
      <c r="L633" s="36">
        <v>4500</v>
      </c>
      <c r="M633" s="36">
        <v>3500</v>
      </c>
      <c r="N633" s="48">
        <v>9800</v>
      </c>
      <c r="O633" s="36">
        <v>17800</v>
      </c>
      <c r="P633" s="48">
        <f t="shared" si="10084"/>
        <v>10300</v>
      </c>
      <c r="Q633" s="48">
        <f t="shared" si="9910"/>
        <v>18683.333333333332</v>
      </c>
      <c r="R633" s="45">
        <f t="shared" si="9911"/>
        <v>-8.0103359173126609</v>
      </c>
      <c r="S633" s="49">
        <f t="shared" si="9912"/>
        <v>-47.077713551701997</v>
      </c>
      <c r="T633" s="45">
        <f t="shared" ref="T633" si="10105">((P633/Q633)-1)*100</f>
        <v>-44.870651204281884</v>
      </c>
      <c r="V633" s="45">
        <v>316700</v>
      </c>
      <c r="W633" s="36">
        <v>139750</v>
      </c>
      <c r="X633" s="36">
        <v>86600</v>
      </c>
      <c r="Y633" s="45">
        <v>543050</v>
      </c>
      <c r="Z633" s="48">
        <f t="shared" si="9989"/>
        <v>543038.5</v>
      </c>
      <c r="AA633" s="48">
        <f t="shared" si="9914"/>
        <v>407933.66666666669</v>
      </c>
      <c r="AB633" s="45">
        <f t="shared" si="9915"/>
        <v>5.7268293632637857</v>
      </c>
      <c r="AC633" s="45">
        <f t="shared" si="9916"/>
        <v>18.139360841753984</v>
      </c>
      <c r="AD633" s="45">
        <f t="shared" ref="AD633" si="10106">((Z633/AA633)-1)*100</f>
        <v>33.119314332967534</v>
      </c>
      <c r="AF633" s="36">
        <v>12500</v>
      </c>
      <c r="AG633" s="36">
        <v>5250</v>
      </c>
      <c r="AH633" s="36">
        <v>0</v>
      </c>
      <c r="AI633" s="36">
        <v>17750</v>
      </c>
      <c r="AJ633" s="48">
        <f t="shared" ref="AJ633" si="10107">AVERAGE(AI630,AI631,AI632,AI633)</f>
        <v>5587.5</v>
      </c>
      <c r="AK633" s="48">
        <f t="shared" si="9918"/>
        <v>6736</v>
      </c>
      <c r="AL633" s="45">
        <f t="shared" si="9919"/>
        <v>1167.8571428571429</v>
      </c>
      <c r="AM633" s="45">
        <f t="shared" si="9920"/>
        <v>53.082191780821915</v>
      </c>
      <c r="AN633" s="45">
        <f t="shared" ref="AN633" si="10108">((AJ633/AK633)-1)*100</f>
        <v>-17.050178147268412</v>
      </c>
      <c r="AP633" s="41">
        <f t="shared" ref="AP633" si="10109">SUM(B633,L633,V633,AF633)</f>
        <v>639100</v>
      </c>
      <c r="AQ633" s="41">
        <f t="shared" ref="AQ633" si="10110">SUM(C633,M633,W633,AG633)</f>
        <v>312804</v>
      </c>
      <c r="AR633" s="41">
        <f t="shared" ref="AR633" si="10111">SUM(D633,N633,X633,AH633)</f>
        <v>96400</v>
      </c>
      <c r="AS633" s="41">
        <f t="shared" si="10091"/>
        <v>1048304</v>
      </c>
      <c r="AT633" s="45">
        <f t="shared" ref="AT633" si="10112">AVERAGE(AS630,AS631,AS632,AS633)</f>
        <v>949157.5</v>
      </c>
      <c r="AU633" s="48">
        <f t="shared" si="9921"/>
        <v>848333.33333333337</v>
      </c>
      <c r="AV633" s="45">
        <f t="shared" si="9922"/>
        <v>37.963781848810285</v>
      </c>
      <c r="AW633" s="45">
        <f t="shared" si="9923"/>
        <v>14.698693993214684</v>
      </c>
      <c r="AX633" s="45">
        <f t="shared" ref="AX633" si="10113">((AT633/AU633)-1)*100</f>
        <v>11.884970530451856</v>
      </c>
      <c r="AZ633" s="48">
        <f t="shared" ref="AZ633" si="10114">+E633/1000</f>
        <v>469.70400000000001</v>
      </c>
      <c r="BA633" s="36">
        <f t="shared" si="10095"/>
        <v>17.8</v>
      </c>
      <c r="BB633" s="36">
        <f t="shared" ref="BB633" si="10115">+Y633/1000</f>
        <v>543.04999999999995</v>
      </c>
      <c r="BC633" s="36">
        <f t="shared" ref="BC633" si="10116">+AI633/1000</f>
        <v>17.75</v>
      </c>
      <c r="BD633" s="36">
        <f t="shared" ref="BD633" si="10117">+AS633/1000</f>
        <v>1048.3040000000001</v>
      </c>
      <c r="BE633" s="45">
        <f t="shared" ref="BE633" si="10118">BE632+AZ633</f>
        <v>20144.355000000003</v>
      </c>
      <c r="BF633" s="45">
        <f t="shared" ref="BF633" si="10119">BF632+BA633</f>
        <v>2153.3869999999993</v>
      </c>
      <c r="BG633" s="45">
        <f t="shared" ref="BG633" si="10120">BG632+BB633</f>
        <v>11089.439000000002</v>
      </c>
      <c r="BH633" s="45">
        <f t="shared" ref="BH633" si="10121">BH632+BC633</f>
        <v>240.34999999999994</v>
      </c>
      <c r="BI633" s="45">
        <f t="shared" ref="BI633" si="10122">BI632+BD633</f>
        <v>33627.531000000003</v>
      </c>
      <c r="BJ633" s="45">
        <f t="shared" si="9871"/>
        <v>50</v>
      </c>
      <c r="BL633" s="1">
        <f t="shared" si="8644"/>
        <v>49</v>
      </c>
      <c r="BM633" s="45">
        <f t="shared" si="8645"/>
        <v>19957.055</v>
      </c>
      <c r="BN633" s="41">
        <f t="shared" si="8646"/>
        <v>2131.5369999999994</v>
      </c>
      <c r="BO633" s="41">
        <f t="shared" si="8647"/>
        <v>10725.689000000002</v>
      </c>
      <c r="BP633" s="41">
        <f t="shared" si="8648"/>
        <v>235.44999999999996</v>
      </c>
      <c r="BQ633" s="41">
        <f t="shared" si="8649"/>
        <v>33049.731</v>
      </c>
    </row>
    <row r="634" spans="1:69" x14ac:dyDescent="0.25">
      <c r="A634" s="33">
        <f t="shared" si="8721"/>
        <v>41993</v>
      </c>
      <c r="B634" s="45">
        <v>273800</v>
      </c>
      <c r="C634" s="45">
        <v>94850</v>
      </c>
      <c r="D634" s="48">
        <v>0</v>
      </c>
      <c r="E634" s="45">
        <v>368650</v>
      </c>
      <c r="F634" s="45">
        <f t="shared" ref="F634" si="10123">AVERAGE(E631,E632,E633,E634)</f>
        <v>376469</v>
      </c>
      <c r="G634" s="48">
        <f t="shared" si="9906"/>
        <v>369258.5</v>
      </c>
      <c r="H634" s="45">
        <f t="shared" si="9907"/>
        <v>18.176747406619054</v>
      </c>
      <c r="I634" s="45">
        <f t="shared" si="9908"/>
        <v>15.782909927164557</v>
      </c>
      <c r="J634" s="45">
        <f t="shared" ref="J634" si="10124">((F634/G634)-1)*100</f>
        <v>1.9526970943119837</v>
      </c>
      <c r="L634" s="36">
        <v>0</v>
      </c>
      <c r="M634" s="36">
        <v>6850</v>
      </c>
      <c r="N634" s="48">
        <v>8600</v>
      </c>
      <c r="O634" s="36">
        <v>15450</v>
      </c>
      <c r="P634" s="48">
        <f t="shared" si="10084"/>
        <v>13787.5</v>
      </c>
      <c r="Q634" s="48">
        <f t="shared" si="9910"/>
        <v>21054.166666666668</v>
      </c>
      <c r="R634" s="45">
        <f t="shared" si="9911"/>
        <v>-39.173228346456689</v>
      </c>
      <c r="S634" s="49">
        <f t="shared" si="9912"/>
        <v>-37.789058093626629</v>
      </c>
      <c r="T634" s="45">
        <f t="shared" ref="T634" si="10125">((P634/Q634)-1)*100</f>
        <v>-34.514150009895118</v>
      </c>
      <c r="V634" s="45">
        <v>173100</v>
      </c>
      <c r="W634" s="36">
        <v>223075</v>
      </c>
      <c r="X634" s="36">
        <v>26600</v>
      </c>
      <c r="Y634" s="45">
        <v>422775</v>
      </c>
      <c r="Z634" s="48">
        <f t="shared" ref="Z634" si="10126">AVERAGE(Y631,Y632,Y633,Y634)</f>
        <v>513444.75</v>
      </c>
      <c r="AA634" s="48">
        <f t="shared" si="9914"/>
        <v>383856.25</v>
      </c>
      <c r="AB634" s="45">
        <f t="shared" si="9915"/>
        <v>16.934034020190847</v>
      </c>
      <c r="AC634" s="45">
        <f t="shared" si="9916"/>
        <v>18.480163974808427</v>
      </c>
      <c r="AD634" s="45">
        <f t="shared" ref="AD634" si="10127">((Z634/AA634)-1)*100</f>
        <v>33.759643095559852</v>
      </c>
      <c r="AF634" s="36">
        <v>3200</v>
      </c>
      <c r="AG634" s="36">
        <v>8750</v>
      </c>
      <c r="AH634" s="36">
        <v>1400</v>
      </c>
      <c r="AI634" s="36">
        <v>13350</v>
      </c>
      <c r="AJ634" s="48">
        <f t="shared" ref="AJ634" si="10128">AVERAGE(AI631,AI632,AI633,AI634)</f>
        <v>8525</v>
      </c>
      <c r="AK634" s="48">
        <f t="shared" si="9918"/>
        <v>4722.666666666667</v>
      </c>
      <c r="AL634" s="45">
        <f t="shared" si="9919"/>
        <v>63.8036809815951</v>
      </c>
      <c r="AM634" s="45">
        <f t="shared" si="9920"/>
        <v>94.857142857142861</v>
      </c>
      <c r="AN634" s="45">
        <f t="shared" ref="AN634" si="10129">((AJ634/AK634)-1)*100</f>
        <v>80.512422360248422</v>
      </c>
      <c r="AP634" s="41">
        <f t="shared" ref="AP634" si="10130">SUM(B634,L634,V634,AF634)</f>
        <v>450100</v>
      </c>
      <c r="AQ634" s="41">
        <f t="shared" ref="AQ634" si="10131">SUM(C634,M634,W634,AG634)</f>
        <v>333525</v>
      </c>
      <c r="AR634" s="41">
        <f t="shared" ref="AR634" si="10132">SUM(D634,N634,X634,AH634)</f>
        <v>36600</v>
      </c>
      <c r="AS634" s="41">
        <f t="shared" si="10091"/>
        <v>820225</v>
      </c>
      <c r="AT634" s="45">
        <f t="shared" ref="AT634" si="10133">AVERAGE(AS631,AS632,AS633,AS634)</f>
        <v>912226.25</v>
      </c>
      <c r="AU634" s="48">
        <f t="shared" si="9921"/>
        <v>778891.58333333337</v>
      </c>
      <c r="AV634" s="45">
        <f t="shared" si="9922"/>
        <v>16.006975481155461</v>
      </c>
      <c r="AW634" s="45">
        <f t="shared" si="9923"/>
        <v>16.200134386772767</v>
      </c>
      <c r="AX634" s="45">
        <f t="shared" ref="AX634" si="10134">((AT634/AU634)-1)*100</f>
        <v>17.118514247650431</v>
      </c>
      <c r="AZ634" s="48">
        <f t="shared" ref="AZ634" si="10135">+E634/1000</f>
        <v>368.65</v>
      </c>
      <c r="BA634" s="36">
        <f t="shared" si="10095"/>
        <v>15.45</v>
      </c>
      <c r="BB634" s="36">
        <f t="shared" ref="BB634" si="10136">+Y634/1000</f>
        <v>422.77499999999998</v>
      </c>
      <c r="BC634" s="36">
        <f t="shared" ref="BC634" si="10137">+AI634/1000</f>
        <v>13.35</v>
      </c>
      <c r="BD634" s="36">
        <f t="shared" ref="BD634" si="10138">+AS634/1000</f>
        <v>820.22500000000002</v>
      </c>
      <c r="BE634" s="45">
        <f t="shared" ref="BE634" si="10139">BE633+AZ634</f>
        <v>20513.005000000005</v>
      </c>
      <c r="BF634" s="45">
        <f t="shared" ref="BF634" si="10140">BF633+BA634</f>
        <v>2168.8369999999991</v>
      </c>
      <c r="BG634" s="45">
        <f t="shared" ref="BG634" si="10141">BG633+BB634</f>
        <v>11512.214000000002</v>
      </c>
      <c r="BH634" s="45">
        <f t="shared" ref="BH634" si="10142">BH633+BC634</f>
        <v>253.69999999999993</v>
      </c>
      <c r="BI634" s="45">
        <f t="shared" ref="BI634" si="10143">BI633+BD634</f>
        <v>34447.756000000001</v>
      </c>
      <c r="BJ634" s="45">
        <f t="shared" si="9871"/>
        <v>51</v>
      </c>
      <c r="BL634" s="1">
        <f t="shared" si="8644"/>
        <v>50</v>
      </c>
      <c r="BM634" s="45">
        <f t="shared" si="8645"/>
        <v>20325.705000000002</v>
      </c>
      <c r="BN634" s="41">
        <f t="shared" si="8646"/>
        <v>2146.9869999999992</v>
      </c>
      <c r="BO634" s="41">
        <f t="shared" si="8647"/>
        <v>11148.464000000002</v>
      </c>
      <c r="BP634" s="41">
        <f t="shared" si="8648"/>
        <v>248.79999999999995</v>
      </c>
      <c r="BQ634" s="41">
        <f t="shared" si="8649"/>
        <v>33869.955999999998</v>
      </c>
    </row>
    <row r="635" spans="1:69" x14ac:dyDescent="0.25">
      <c r="A635" s="33">
        <f t="shared" si="8721"/>
        <v>42000</v>
      </c>
      <c r="B635" s="45">
        <v>120044</v>
      </c>
      <c r="C635" s="45">
        <v>94326</v>
      </c>
      <c r="D635" s="48">
        <v>0</v>
      </c>
      <c r="E635" s="45">
        <v>214370</v>
      </c>
      <c r="F635" s="45">
        <f t="shared" ref="F635" si="10144">AVERAGE(E632,E633,E634,E635)</f>
        <v>342349</v>
      </c>
      <c r="G635" s="48">
        <f t="shared" si="9906"/>
        <v>295334.91666666669</v>
      </c>
      <c r="H635" s="45">
        <f t="shared" si="9907"/>
        <v>5.4192279321367165</v>
      </c>
      <c r="I635" s="45">
        <f t="shared" si="9908"/>
        <v>26.170563862632701</v>
      </c>
      <c r="J635" s="45">
        <f t="shared" ref="J635" si="10145">((F635/G635)-1)*100</f>
        <v>15.918904497972486</v>
      </c>
      <c r="L635" s="36">
        <v>0</v>
      </c>
      <c r="M635" s="36">
        <v>3450</v>
      </c>
      <c r="N635" s="48">
        <v>9800</v>
      </c>
      <c r="O635" s="36">
        <v>13250</v>
      </c>
      <c r="P635" s="48">
        <f t="shared" si="10084"/>
        <v>12800</v>
      </c>
      <c r="Q635" s="48">
        <f t="shared" si="9910"/>
        <v>21291.666666666668</v>
      </c>
      <c r="R635" s="45">
        <f t="shared" si="9911"/>
        <v>-36.602870813397125</v>
      </c>
      <c r="S635" s="49">
        <f t="shared" si="9912"/>
        <v>-43.016138007790758</v>
      </c>
      <c r="T635" s="45">
        <f t="shared" ref="T635" si="10146">((P635/Q635)-1)*100</f>
        <v>-39.882583170254406</v>
      </c>
      <c r="V635" s="45">
        <v>151900</v>
      </c>
      <c r="W635" s="36">
        <v>153704</v>
      </c>
      <c r="X635" s="36">
        <v>67200</v>
      </c>
      <c r="Y635" s="45">
        <v>372804</v>
      </c>
      <c r="Z635" s="48">
        <f t="shared" ref="Z635" si="10147">AVERAGE(Y632,Y633,Y634,Y635)</f>
        <v>467420.75</v>
      </c>
      <c r="AA635" s="48">
        <f t="shared" si="9914"/>
        <v>347430.33333333331</v>
      </c>
      <c r="AB635" s="45">
        <f t="shared" si="9915"/>
        <v>-5.1871820956256309</v>
      </c>
      <c r="AC635" s="45">
        <f t="shared" si="9916"/>
        <v>12.284169151450186</v>
      </c>
      <c r="AD635" s="45">
        <f t="shared" ref="AD635" si="10148">((Z635/AA635)-1)*100</f>
        <v>34.536540179278163</v>
      </c>
      <c r="AF635" s="36">
        <v>9600</v>
      </c>
      <c r="AG635" s="36">
        <v>0</v>
      </c>
      <c r="AH635" s="36">
        <v>0</v>
      </c>
      <c r="AI635" s="36">
        <v>9600</v>
      </c>
      <c r="AJ635" s="48">
        <f t="shared" ref="AJ635" si="10149">AVERAGE(AI632,AI633,AI634,AI635)</f>
        <v>10575</v>
      </c>
      <c r="AK635" s="48">
        <f t="shared" si="9918"/>
        <v>3483.3333333333335</v>
      </c>
      <c r="AL635" s="45">
        <f t="shared" si="9919"/>
        <v>-47.683923705722073</v>
      </c>
      <c r="AM635" s="45">
        <f t="shared" si="9920"/>
        <v>36.012861736334401</v>
      </c>
      <c r="AN635" s="45">
        <f t="shared" ref="AN635" si="10150">((AJ635/AK635)-1)*100</f>
        <v>203.58851674641144</v>
      </c>
      <c r="AP635" s="41">
        <f t="shared" ref="AP635:AP640" si="10151">SUM(B635,L635,V635,AF635)</f>
        <v>281544</v>
      </c>
      <c r="AQ635" s="41">
        <f t="shared" ref="AQ635:AQ636" si="10152">SUM(C635,M635,W635,AG635)</f>
        <v>251480</v>
      </c>
      <c r="AR635" s="41">
        <f t="shared" ref="AR635:AR636" si="10153">SUM(D635,N635,X635,AH635)</f>
        <v>77000</v>
      </c>
      <c r="AS635" s="41">
        <f t="shared" si="10091"/>
        <v>610024</v>
      </c>
      <c r="AT635" s="45">
        <f t="shared" ref="AT635" si="10154">AVERAGE(AS632,AS633,AS634,AS635)</f>
        <v>833144.75</v>
      </c>
      <c r="AU635" s="48">
        <f t="shared" si="9921"/>
        <v>667540.25</v>
      </c>
      <c r="AV635" s="45">
        <f t="shared" si="9922"/>
        <v>-4.0541050644856913</v>
      </c>
      <c r="AW635" s="45">
        <f t="shared" si="9923"/>
        <v>16.059584082957734</v>
      </c>
      <c r="AX635" s="45">
        <f t="shared" ref="AX635" si="10155">((AT635/AU635)-1)*100</f>
        <v>24.808166998169767</v>
      </c>
      <c r="AZ635" s="48">
        <f t="shared" ref="AZ635" si="10156">+E635/1000</f>
        <v>214.37</v>
      </c>
      <c r="BA635" s="36">
        <f t="shared" si="10095"/>
        <v>13.25</v>
      </c>
      <c r="BB635" s="36">
        <f t="shared" ref="BB635" si="10157">+Y635/1000</f>
        <v>372.80399999999997</v>
      </c>
      <c r="BC635" s="36">
        <f t="shared" ref="BC635" si="10158">+AI635/1000</f>
        <v>9.6</v>
      </c>
      <c r="BD635" s="36">
        <f t="shared" ref="BD635" si="10159">+AS635/1000</f>
        <v>610.024</v>
      </c>
      <c r="BE635" s="45">
        <f t="shared" ref="BE635" si="10160">BE634+AZ635</f>
        <v>20727.375000000004</v>
      </c>
      <c r="BF635" s="45">
        <f t="shared" ref="BF635" si="10161">BF634+BA635</f>
        <v>2182.0869999999991</v>
      </c>
      <c r="BG635" s="45">
        <f t="shared" ref="BG635" si="10162">BG634+BB635</f>
        <v>11885.018000000002</v>
      </c>
      <c r="BH635" s="45">
        <f t="shared" ref="BH635" si="10163">BH634+BC635</f>
        <v>263.29999999999995</v>
      </c>
      <c r="BI635" s="45">
        <f t="shared" ref="BI635" si="10164">BI634+BD635</f>
        <v>35057.78</v>
      </c>
      <c r="BJ635" s="45">
        <f t="shared" si="9871"/>
        <v>52</v>
      </c>
      <c r="BL635" s="1">
        <f t="shared" si="8644"/>
        <v>51</v>
      </c>
      <c r="BM635" s="45">
        <f t="shared" si="8645"/>
        <v>20540.075000000001</v>
      </c>
      <c r="BN635" s="41">
        <f t="shared" si="8646"/>
        <v>2160.2369999999992</v>
      </c>
      <c r="BO635" s="41">
        <f t="shared" si="8647"/>
        <v>11521.268000000002</v>
      </c>
      <c r="BP635" s="41">
        <f t="shared" si="8648"/>
        <v>258.39999999999998</v>
      </c>
      <c r="BQ635" s="41">
        <f t="shared" si="8649"/>
        <v>34479.979999999996</v>
      </c>
    </row>
    <row r="636" spans="1:69" x14ac:dyDescent="0.25">
      <c r="A636" s="33">
        <f t="shared" si="8721"/>
        <v>42007</v>
      </c>
      <c r="B636" s="45">
        <v>94000</v>
      </c>
      <c r="C636" s="45">
        <v>59400</v>
      </c>
      <c r="D636" s="48">
        <v>0</v>
      </c>
      <c r="E636" s="45">
        <v>153400</v>
      </c>
      <c r="F636" s="45">
        <f t="shared" ref="F636" si="10165">AVERAGE(E633,E634,E635,E636)</f>
        <v>301531</v>
      </c>
      <c r="G636" s="48">
        <f t="shared" si="9906"/>
        <v>224746.5</v>
      </c>
      <c r="H636" s="45">
        <f t="shared" si="9907"/>
        <v>-18.099305926321406</v>
      </c>
      <c r="I636" s="45">
        <f t="shared" si="9908"/>
        <v>29.962836174227125</v>
      </c>
      <c r="J636" s="45">
        <f t="shared" ref="J636" si="10166">((F636/G636)-1)*100</f>
        <v>34.164936940063569</v>
      </c>
      <c r="L636" s="36">
        <v>7900</v>
      </c>
      <c r="M636" s="36">
        <v>0</v>
      </c>
      <c r="N636" s="48">
        <v>12600</v>
      </c>
      <c r="O636" s="36">
        <v>20500</v>
      </c>
      <c r="P636" s="48">
        <f t="shared" si="10084"/>
        <v>16750</v>
      </c>
      <c r="Q636" s="48">
        <f t="shared" si="9910"/>
        <v>22037.5</v>
      </c>
      <c r="R636" s="45">
        <f t="shared" si="9911"/>
        <v>-6.1784897025171652</v>
      </c>
      <c r="S636" s="49">
        <f t="shared" si="9912"/>
        <v>-23.428571428571431</v>
      </c>
      <c r="T636" s="45">
        <f t="shared" ref="T636" si="10167">((P636/Q636)-1)*100</f>
        <v>-23.993193420306291</v>
      </c>
      <c r="V636" s="45">
        <v>115400</v>
      </c>
      <c r="W636" s="36">
        <v>149650</v>
      </c>
      <c r="X636" s="36">
        <v>26600</v>
      </c>
      <c r="Y636" s="45">
        <v>291650</v>
      </c>
      <c r="Z636" s="48">
        <f t="shared" ref="Z636" si="10168">AVERAGE(Y633,Y634,Y635,Y636)</f>
        <v>407569.75</v>
      </c>
      <c r="AA636" s="48">
        <f t="shared" si="9914"/>
        <v>328732.91666666669</v>
      </c>
      <c r="AB636" s="45">
        <f t="shared" si="9915"/>
        <v>-19.821305841924396</v>
      </c>
      <c r="AC636" s="45">
        <f t="shared" si="9916"/>
        <v>-0.11371608353475393</v>
      </c>
      <c r="AD636" s="45">
        <f t="shared" ref="AD636" si="10169">((Z636/AA636)-1)*100</f>
        <v>23.98203201940785</v>
      </c>
      <c r="AF636" s="36">
        <v>0</v>
      </c>
      <c r="AG636" s="36">
        <v>0</v>
      </c>
      <c r="AH636" s="36">
        <v>0</v>
      </c>
      <c r="AI636" s="36">
        <v>0</v>
      </c>
      <c r="AJ636" s="48">
        <f t="shared" ref="AJ636" si="10170">AVERAGE(AI633,AI634,AI635,AI636)</f>
        <v>10175</v>
      </c>
      <c r="AK636" s="48">
        <f t="shared" si="9918"/>
        <v>3566.6666666666665</v>
      </c>
      <c r="AL636" s="45">
        <f t="shared" si="9919"/>
        <v>-100</v>
      </c>
      <c r="AM636" s="45">
        <f t="shared" si="9920"/>
        <v>24.085365853658548</v>
      </c>
      <c r="AN636" s="45">
        <f t="shared" ref="AN636" si="10171">((AJ636/AK636)-1)*100</f>
        <v>185.28037383177571</v>
      </c>
      <c r="AP636" s="41">
        <f t="shared" si="10151"/>
        <v>217300</v>
      </c>
      <c r="AQ636" s="41">
        <f t="shared" si="10152"/>
        <v>209050</v>
      </c>
      <c r="AR636" s="41">
        <f t="shared" si="10153"/>
        <v>39200</v>
      </c>
      <c r="AS636" s="41">
        <f t="shared" si="10091"/>
        <v>465550</v>
      </c>
      <c r="AT636" s="45">
        <f t="shared" ref="AT636" si="10172">AVERAGE(AS633,AS634,AS635,AS636)</f>
        <v>736025.75</v>
      </c>
      <c r="AU636" s="48">
        <f t="shared" si="9921"/>
        <v>579083.58333333337</v>
      </c>
      <c r="AV636" s="45">
        <f t="shared" si="9922"/>
        <v>-19.427137417791627</v>
      </c>
      <c r="AW636" s="45">
        <f t="shared" si="9923"/>
        <v>9.834589820957973</v>
      </c>
      <c r="AX636" s="45">
        <f t="shared" ref="AX636" si="10173">((AT636/AU636)-1)*100</f>
        <v>27.101815900784597</v>
      </c>
      <c r="AZ636" s="48">
        <f t="shared" ref="AZ636:AZ640" si="10174">+E636/1000</f>
        <v>153.4</v>
      </c>
      <c r="BA636" s="36">
        <f t="shared" si="10095"/>
        <v>20.5</v>
      </c>
      <c r="BB636" s="36">
        <f t="shared" ref="BB636:BB640" si="10175">+Y636/1000</f>
        <v>291.64999999999998</v>
      </c>
      <c r="BC636" s="36">
        <f t="shared" ref="BC636" si="10176">+AI636/1000</f>
        <v>0</v>
      </c>
      <c r="BD636" s="36">
        <f t="shared" ref="BD636" si="10177">+AS636/1000</f>
        <v>465.55</v>
      </c>
      <c r="BE636" s="45">
        <f t="shared" ref="BE636" si="10178">BE635+AZ636</f>
        <v>20880.775000000005</v>
      </c>
      <c r="BF636" s="45">
        <f t="shared" ref="BF636" si="10179">BF635+BA636</f>
        <v>2202.5869999999991</v>
      </c>
      <c r="BG636" s="45">
        <f t="shared" ref="BG636" si="10180">BG635+BB636</f>
        <v>12176.668000000001</v>
      </c>
      <c r="BH636" s="45">
        <f t="shared" ref="BH636" si="10181">BH635+BC636</f>
        <v>263.29999999999995</v>
      </c>
      <c r="BI636" s="45">
        <f t="shared" ref="BI636" si="10182">BI635+BD636</f>
        <v>35523.33</v>
      </c>
      <c r="BJ636" s="45">
        <f t="shared" si="9871"/>
        <v>53</v>
      </c>
      <c r="BL636" s="1">
        <f t="shared" si="8644"/>
        <v>52</v>
      </c>
      <c r="BM636" s="45">
        <f t="shared" si="8645"/>
        <v>20693.475000000002</v>
      </c>
      <c r="BN636" s="41">
        <f t="shared" si="8646"/>
        <v>2180.7369999999992</v>
      </c>
      <c r="BO636" s="41">
        <f t="shared" si="8647"/>
        <v>11812.918000000001</v>
      </c>
      <c r="BP636" s="41">
        <f t="shared" si="8648"/>
        <v>258.39999999999998</v>
      </c>
      <c r="BQ636" s="41">
        <f t="shared" si="8649"/>
        <v>34945.53</v>
      </c>
    </row>
    <row r="637" spans="1:69" x14ac:dyDescent="0.25">
      <c r="A637" s="33">
        <f t="shared" si="8721"/>
        <v>42014</v>
      </c>
      <c r="B637" s="45">
        <v>69000</v>
      </c>
      <c r="C637" s="45">
        <v>193100</v>
      </c>
      <c r="D637" s="48">
        <v>0</v>
      </c>
      <c r="E637" s="45">
        <v>262100</v>
      </c>
      <c r="F637" s="45">
        <f t="shared" ref="F637" si="10183">AVERAGE(E634,E635,E636,E637)</f>
        <v>249630</v>
      </c>
      <c r="G637" s="48">
        <f t="shared" si="9906"/>
        <v>199212</v>
      </c>
      <c r="H637" s="45">
        <f t="shared" si="9907"/>
        <v>69.260574749757822</v>
      </c>
      <c r="I637" s="45">
        <f t="shared" si="9908"/>
        <v>16.452542894729483</v>
      </c>
      <c r="J637" s="45">
        <f t="shared" ref="J637" si="10184">((F637/G637)-1)*100</f>
        <v>25.308716342389005</v>
      </c>
      <c r="L637" s="36">
        <v>6000</v>
      </c>
      <c r="M637" s="36">
        <v>1700</v>
      </c>
      <c r="N637" s="48">
        <v>9800</v>
      </c>
      <c r="O637" s="36">
        <v>17500</v>
      </c>
      <c r="P637" s="48">
        <f t="shared" si="10084"/>
        <v>16675</v>
      </c>
      <c r="Q637" s="48">
        <f t="shared" si="9910"/>
        <v>26390.5</v>
      </c>
      <c r="R637" s="45">
        <f t="shared" si="9911"/>
        <v>-47.368421052631582</v>
      </c>
      <c r="S637" s="49">
        <f t="shared" si="9912"/>
        <v>-34.220907297830372</v>
      </c>
      <c r="T637" s="45">
        <f t="shared" ref="T637" si="10185">((P637/Q637)-1)*100</f>
        <v>-36.81438396392641</v>
      </c>
      <c r="V637" s="45">
        <v>112000</v>
      </c>
      <c r="W637" s="36">
        <v>164985</v>
      </c>
      <c r="X637" s="36">
        <v>21000</v>
      </c>
      <c r="Y637" s="45">
        <v>297985</v>
      </c>
      <c r="Z637" s="48">
        <f t="shared" ref="Z637" si="10186">AVERAGE(Y634,Y635,Y636,Y637)</f>
        <v>346303.5</v>
      </c>
      <c r="AA637" s="48">
        <f t="shared" si="9914"/>
        <v>290452</v>
      </c>
      <c r="AB637" s="45">
        <f t="shared" si="9915"/>
        <v>13.962658140708895</v>
      </c>
      <c r="AC637" s="45">
        <f t="shared" si="9916"/>
        <v>0.37957181864032297</v>
      </c>
      <c r="AD637" s="45">
        <f t="shared" ref="AD637" si="10187">((Z637/AA637)-1)*100</f>
        <v>19.229166953575817</v>
      </c>
      <c r="AF637" s="36">
        <v>1600</v>
      </c>
      <c r="AG637" s="36">
        <v>0</v>
      </c>
      <c r="AH637" s="36">
        <v>1400</v>
      </c>
      <c r="AI637" s="36">
        <v>3000</v>
      </c>
      <c r="AJ637" s="48">
        <f t="shared" ref="AJ637" si="10188">AVERAGE(AI634,AI635,AI636,AI637)</f>
        <v>6487.5</v>
      </c>
      <c r="AK637" s="48">
        <f t="shared" si="9918"/>
        <v>3829.1666666666665</v>
      </c>
      <c r="AL637" s="45">
        <f t="shared" si="9919"/>
        <v>-62.025316455696199</v>
      </c>
      <c r="AM637" s="45">
        <f t="shared" si="9920"/>
        <v>-33.969465648854957</v>
      </c>
      <c r="AN637" s="45">
        <f t="shared" ref="AN637" si="10189">((AJ637/AK637)-1)*100</f>
        <v>69.423286180631138</v>
      </c>
      <c r="AP637" s="41">
        <f t="shared" si="10151"/>
        <v>188600</v>
      </c>
      <c r="AQ637" s="41">
        <f t="shared" ref="AQ637:AQ640" si="10190">SUM(C637,M637,W637,AG637)</f>
        <v>359785</v>
      </c>
      <c r="AR637" s="41">
        <f t="shared" ref="AR637" si="10191">SUM(D637,N637,X637,AH637)</f>
        <v>32200</v>
      </c>
      <c r="AS637" s="41">
        <f t="shared" si="10091"/>
        <v>580585</v>
      </c>
      <c r="AT637" s="45">
        <f t="shared" ref="AT637" si="10192">AVERAGE(AS634,AS635,AS636,AS637)</f>
        <v>619096</v>
      </c>
      <c r="AU637" s="48">
        <f t="shared" si="9921"/>
        <v>519883.66666666669</v>
      </c>
      <c r="AV637" s="45">
        <f t="shared" si="9922"/>
        <v>26.910482735706353</v>
      </c>
      <c r="AW637" s="45">
        <f t="shared" si="9923"/>
        <v>4.1318282814521101</v>
      </c>
      <c r="AX637" s="45">
        <f t="shared" ref="AX637" si="10193">((AT637/AU637)-1)*100</f>
        <v>19.083564207633618</v>
      </c>
      <c r="AZ637" s="48">
        <f t="shared" si="10174"/>
        <v>262.10000000000002</v>
      </c>
      <c r="BA637" s="36">
        <f t="shared" si="10095"/>
        <v>17.5</v>
      </c>
      <c r="BB637" s="36">
        <f t="shared" si="10175"/>
        <v>297.98500000000001</v>
      </c>
      <c r="BC637" s="36">
        <f t="shared" ref="BC637" si="10194">+AI637/1000</f>
        <v>3</v>
      </c>
      <c r="BD637" s="36">
        <f t="shared" ref="BD637" si="10195">+AS637/1000</f>
        <v>580.58500000000004</v>
      </c>
      <c r="BE637" s="45">
        <f>AZ637</f>
        <v>262.10000000000002</v>
      </c>
      <c r="BF637" s="45">
        <f t="shared" ref="BF637:BI637" si="10196">BA637</f>
        <v>17.5</v>
      </c>
      <c r="BG637" s="45">
        <f t="shared" si="10196"/>
        <v>297.98500000000001</v>
      </c>
      <c r="BH637" s="45">
        <f t="shared" si="10196"/>
        <v>3</v>
      </c>
      <c r="BI637" s="45">
        <f t="shared" si="10196"/>
        <v>580.58500000000004</v>
      </c>
      <c r="BJ637" s="45">
        <v>1</v>
      </c>
      <c r="BK637" s="52">
        <v>42378</v>
      </c>
    </row>
    <row r="638" spans="1:69" x14ac:dyDescent="0.25">
      <c r="A638" s="33">
        <f t="shared" si="8721"/>
        <v>42021</v>
      </c>
      <c r="B638" s="45">
        <v>33800</v>
      </c>
      <c r="C638" s="45">
        <v>162500</v>
      </c>
      <c r="D638" s="48"/>
      <c r="E638" s="45">
        <v>196300</v>
      </c>
      <c r="F638" s="45">
        <f t="shared" ref="F638" si="10197">AVERAGE(E635,E636,E637,E638)</f>
        <v>206542.5</v>
      </c>
      <c r="G638" s="48">
        <f t="shared" si="9906"/>
        <v>183340</v>
      </c>
      <c r="H638" s="45">
        <f t="shared" si="9907"/>
        <v>12.982318813887094</v>
      </c>
      <c r="I638" s="45">
        <f t="shared" si="9908"/>
        <v>14.866443098586846</v>
      </c>
      <c r="J638" s="45">
        <f t="shared" ref="J638" si="10198">((F638/G638)-1)*100</f>
        <v>12.655448892767529</v>
      </c>
      <c r="L638" s="36">
        <v>3000</v>
      </c>
      <c r="M638" s="36">
        <v>8218</v>
      </c>
      <c r="N638" s="48">
        <v>4200</v>
      </c>
      <c r="O638" s="36">
        <v>15418</v>
      </c>
      <c r="P638" s="48">
        <f t="shared" ref="P638" si="10199">AVERAGE(O635,O636,O637,O638)</f>
        <v>16667</v>
      </c>
      <c r="Q638" s="48">
        <f t="shared" si="9910"/>
        <v>28489.666666666668</v>
      </c>
      <c r="R638" s="45">
        <f t="shared" si="9911"/>
        <v>-11.846769582618643</v>
      </c>
      <c r="S638" s="49">
        <f t="shared" si="9912"/>
        <v>-28.68969943309445</v>
      </c>
      <c r="T638" s="45">
        <f t="shared" ref="T638" si="10200">((P638/Q638)-1)*100</f>
        <v>-41.498087025705232</v>
      </c>
      <c r="V638" s="45">
        <v>64600</v>
      </c>
      <c r="W638" s="36">
        <v>168150</v>
      </c>
      <c r="X638" s="36">
        <v>22400</v>
      </c>
      <c r="Y638" s="45">
        <v>255150</v>
      </c>
      <c r="Z638" s="48">
        <f t="shared" ref="Z638" si="10201">AVERAGE(Y635,Y636,Y637,Y638)</f>
        <v>304397.25</v>
      </c>
      <c r="AA638" s="48">
        <f t="shared" si="9914"/>
        <v>287617</v>
      </c>
      <c r="AB638" s="45">
        <f t="shared" si="9915"/>
        <v>-11.710664272144999</v>
      </c>
      <c r="AC638" s="45">
        <f t="shared" si="9916"/>
        <v>-6.870788936064109</v>
      </c>
      <c r="AD638" s="45">
        <f t="shared" ref="AD638" si="10202">((Z638/AA638)-1)*100</f>
        <v>5.834234415907269</v>
      </c>
      <c r="AF638" s="36">
        <v>3200</v>
      </c>
      <c r="AG638" s="36">
        <v>8750</v>
      </c>
      <c r="AH638" s="36"/>
      <c r="AI638" s="36">
        <v>11950</v>
      </c>
      <c r="AJ638" s="48">
        <f t="shared" ref="AJ638:AJ639" si="10203">AVERAGE(AI635,AI636,AI637,AI638)</f>
        <v>6137.5</v>
      </c>
      <c r="AK638" s="48">
        <f t="shared" si="9918"/>
        <v>5458.333333333333</v>
      </c>
      <c r="AL638" s="45">
        <f t="shared" si="9919"/>
        <v>-14.642857142857146</v>
      </c>
      <c r="AM638" s="45">
        <f t="shared" si="9920"/>
        <v>-45.625692137320037</v>
      </c>
      <c r="AN638" s="45">
        <f t="shared" ref="AN638" si="10204">((AJ638/AK638)-1)*100</f>
        <v>12.442748091603061</v>
      </c>
      <c r="AP638" s="41">
        <f t="shared" si="10151"/>
        <v>104600</v>
      </c>
      <c r="AQ638" s="41">
        <f t="shared" si="10190"/>
        <v>347618</v>
      </c>
      <c r="AR638" s="41">
        <f t="shared" ref="AR638:AR640" si="10205">SUM(D638,N638,X638,AH638)</f>
        <v>26600</v>
      </c>
      <c r="AS638" s="41">
        <f t="shared" ref="AS638:AS640" si="10206">SUM(E638,O638,Y638,AI638)</f>
        <v>478818</v>
      </c>
      <c r="AT638" s="45">
        <f t="shared" ref="AT638" si="10207">AVERAGE(AS635,AS636,AS637,AS638)</f>
        <v>533744.25</v>
      </c>
      <c r="AU638" s="48">
        <f t="shared" si="9921"/>
        <v>504905</v>
      </c>
      <c r="AV638" s="45">
        <f t="shared" si="9922"/>
        <v>-3.1177980968259522</v>
      </c>
      <c r="AW638" s="45">
        <f t="shared" si="9923"/>
        <v>-1.400543018690692</v>
      </c>
      <c r="AX638" s="45">
        <f t="shared" ref="AX638" si="10208">((AT638/AU638)-1)*100</f>
        <v>5.7118170744991703</v>
      </c>
      <c r="AZ638" s="48">
        <f t="shared" si="10174"/>
        <v>196.3</v>
      </c>
      <c r="BA638" s="36">
        <f t="shared" si="10095"/>
        <v>15.417999999999999</v>
      </c>
      <c r="BB638" s="36">
        <f t="shared" si="10175"/>
        <v>255.15</v>
      </c>
      <c r="BC638" s="36">
        <f t="shared" ref="BC638:BC639" si="10209">+AI638/1000</f>
        <v>11.95</v>
      </c>
      <c r="BD638" s="36">
        <f t="shared" ref="BD638:BD639" si="10210">+AS638/1000</f>
        <v>478.81799999999998</v>
      </c>
      <c r="BE638" s="45">
        <f>+AZ637+AZ638</f>
        <v>458.40000000000003</v>
      </c>
      <c r="BF638" s="45">
        <f t="shared" ref="BF638:BI638" si="10211">+BA637+BA638</f>
        <v>32.917999999999999</v>
      </c>
      <c r="BG638" s="45">
        <f t="shared" si="10211"/>
        <v>553.13499999999999</v>
      </c>
      <c r="BH638" s="45">
        <f t="shared" si="10211"/>
        <v>14.95</v>
      </c>
      <c r="BI638" s="45">
        <f t="shared" si="10211"/>
        <v>1059.403</v>
      </c>
      <c r="BJ638" s="45">
        <f>1+BJ637</f>
        <v>2</v>
      </c>
      <c r="BK638" s="52">
        <f>7+BK637</f>
        <v>42385</v>
      </c>
    </row>
    <row r="639" spans="1:69" x14ac:dyDescent="0.25">
      <c r="A639" s="33">
        <f t="shared" si="8721"/>
        <v>42028</v>
      </c>
      <c r="B639" s="45">
        <v>69700</v>
      </c>
      <c r="C639" s="45">
        <v>163726</v>
      </c>
      <c r="D639" s="48"/>
      <c r="E639" s="45">
        <v>233426</v>
      </c>
      <c r="F639" s="45">
        <f t="shared" ref="F639" si="10212">AVERAGE(E636,E637,E638,E639)</f>
        <v>211306.5</v>
      </c>
      <c r="G639" s="48">
        <f t="shared" si="9906"/>
        <v>193946.58333333334</v>
      </c>
      <c r="H639" s="45">
        <f t="shared" si="9907"/>
        <v>6.055484375141984</v>
      </c>
      <c r="I639" s="45">
        <f t="shared" si="9908"/>
        <v>14.841737410189237</v>
      </c>
      <c r="J639" s="45">
        <f t="shared" ref="J639" si="10213">((F639/G639)-1)*100</f>
        <v>8.9508752195084575</v>
      </c>
      <c r="L639" s="36">
        <v>0</v>
      </c>
      <c r="M639" s="36">
        <v>9876</v>
      </c>
      <c r="N639" s="48">
        <v>2800</v>
      </c>
      <c r="O639" s="36">
        <v>12676</v>
      </c>
      <c r="P639" s="48">
        <f t="shared" ref="P639" si="10214">AVERAGE(O636,O637,O638,O639)</f>
        <v>16523.5</v>
      </c>
      <c r="Q639" s="48">
        <f t="shared" si="9910"/>
        <v>30998</v>
      </c>
      <c r="R639" s="45">
        <f t="shared" si="9911"/>
        <v>-5.4029850746268648</v>
      </c>
      <c r="S639" s="49">
        <f t="shared" si="9912"/>
        <v>-23.137574136527505</v>
      </c>
      <c r="T639" s="45">
        <f t="shared" ref="T639" si="10215">((P639/Q639)-1)*100</f>
        <v>-46.694948061165235</v>
      </c>
      <c r="V639" s="45">
        <v>82996</v>
      </c>
      <c r="W639" s="36">
        <v>184350</v>
      </c>
      <c r="X639" s="36">
        <v>47600</v>
      </c>
      <c r="Y639" s="45">
        <v>314946</v>
      </c>
      <c r="Z639" s="48">
        <f t="shared" ref="Z639" si="10216">AVERAGE(Y636,Y637,Y638,Y639)</f>
        <v>289932.75</v>
      </c>
      <c r="AA639" s="48">
        <f t="shared" si="9914"/>
        <v>311578.08333333331</v>
      </c>
      <c r="AB639" s="45">
        <f t="shared" si="9915"/>
        <v>-35.970317662007623</v>
      </c>
      <c r="AC639" s="45">
        <f t="shared" si="9916"/>
        <v>-17.521090339621669</v>
      </c>
      <c r="AD639" s="45">
        <f t="shared" ref="AD639" si="10217">((Z639/AA639)-1)*100</f>
        <v>-6.9470012466109949</v>
      </c>
      <c r="AF639" s="36">
        <v>0</v>
      </c>
      <c r="AG639" s="36">
        <v>0</v>
      </c>
      <c r="AH639" s="36">
        <v>0</v>
      </c>
      <c r="AI639" s="36">
        <v>0</v>
      </c>
      <c r="AJ639" s="48">
        <f t="shared" si="10203"/>
        <v>3737.5</v>
      </c>
      <c r="AK639" s="48">
        <f t="shared" si="9918"/>
        <v>4366.666666666667</v>
      </c>
      <c r="AL639" s="45"/>
      <c r="AM639" s="45">
        <f t="shared" ref="AM639:AM675" si="10218">((AJ639/AJ587)-1)*100</f>
        <v>-44.21641791044776</v>
      </c>
      <c r="AN639" s="45">
        <f t="shared" ref="AN639" si="10219">((AJ639/AK639)-1)*100</f>
        <v>-14.408396946564894</v>
      </c>
      <c r="AP639" s="41">
        <f t="shared" si="10151"/>
        <v>152696</v>
      </c>
      <c r="AQ639" s="41">
        <f t="shared" si="10190"/>
        <v>357952</v>
      </c>
      <c r="AR639" s="41">
        <f t="shared" si="10205"/>
        <v>50400</v>
      </c>
      <c r="AS639" s="41">
        <f t="shared" si="10206"/>
        <v>561048</v>
      </c>
      <c r="AT639" s="45">
        <f t="shared" ref="AT639" si="10220">AVERAGE(AS636,AS637,AS638,AS639)</f>
        <v>521500.25</v>
      </c>
      <c r="AU639" s="48">
        <f t="shared" si="9921"/>
        <v>540889.33333333337</v>
      </c>
      <c r="AV639" s="45">
        <f t="shared" si="9922"/>
        <v>-22.653862219851028</v>
      </c>
      <c r="AW639" s="45">
        <f t="shared" si="9923"/>
        <v>-7.4893253553632189</v>
      </c>
      <c r="AX639" s="45">
        <f t="shared" ref="AX639" si="10221">((AT639/AU639)-1)*100</f>
        <v>-3.58466735031443</v>
      </c>
      <c r="AZ639" s="48">
        <f t="shared" si="10174"/>
        <v>233.42599999999999</v>
      </c>
      <c r="BA639" s="36">
        <f t="shared" si="10095"/>
        <v>12.676</v>
      </c>
      <c r="BB639" s="36">
        <f t="shared" si="10175"/>
        <v>314.94600000000003</v>
      </c>
      <c r="BC639" s="36">
        <f t="shared" si="10209"/>
        <v>0</v>
      </c>
      <c r="BD639" s="36">
        <f t="shared" si="10210"/>
        <v>561.048</v>
      </c>
      <c r="BE639" s="45">
        <f t="shared" ref="BE639:BE644" si="10222">+BE638+AZ639</f>
        <v>691.82600000000002</v>
      </c>
      <c r="BF639" s="45">
        <f t="shared" ref="BF639:BI639" si="10223">+BF638+BA639</f>
        <v>45.594000000000001</v>
      </c>
      <c r="BG639" s="45">
        <f t="shared" si="10223"/>
        <v>868.08100000000002</v>
      </c>
      <c r="BH639" s="45">
        <f t="shared" si="10223"/>
        <v>14.95</v>
      </c>
      <c r="BI639" s="45">
        <f t="shared" si="10223"/>
        <v>1620.451</v>
      </c>
      <c r="BJ639" s="45">
        <f t="shared" ref="BJ639:BJ684" si="10224">1+BJ638</f>
        <v>3</v>
      </c>
      <c r="BK639" s="52">
        <f t="shared" ref="BK639:BK736" si="10225">7+BK638</f>
        <v>42392</v>
      </c>
    </row>
    <row r="640" spans="1:69" x14ac:dyDescent="0.25">
      <c r="A640" s="33">
        <f t="shared" si="8721"/>
        <v>42035</v>
      </c>
      <c r="B640" s="45">
        <v>99624</v>
      </c>
      <c r="C640" s="45">
        <v>228177</v>
      </c>
      <c r="D640" s="48"/>
      <c r="E640" s="45">
        <v>327801</v>
      </c>
      <c r="F640" s="45">
        <f t="shared" ref="F640" si="10226">AVERAGE(E637,E638,E639,E640)</f>
        <v>254906.75</v>
      </c>
      <c r="G640" s="48">
        <f t="shared" si="9906"/>
        <v>209904.66666666666</v>
      </c>
      <c r="H640" s="45">
        <f t="shared" si="9907"/>
        <v>42.997173218866138</v>
      </c>
      <c r="I640" s="45">
        <f t="shared" si="9908"/>
        <v>31.069584845898348</v>
      </c>
      <c r="J640" s="45">
        <f t="shared" ref="J640" si="10227">((F640/G640)-1)*100</f>
        <v>21.439296251949315</v>
      </c>
      <c r="L640" s="36">
        <v>6000</v>
      </c>
      <c r="M640" s="36">
        <v>19400</v>
      </c>
      <c r="N640" s="48">
        <v>11200</v>
      </c>
      <c r="O640" s="36">
        <v>36600</v>
      </c>
      <c r="P640" s="48">
        <f t="shared" ref="P640" si="10228">AVERAGE(O637,O638,O639,O640)</f>
        <v>20548.5</v>
      </c>
      <c r="Q640" s="48">
        <f t="shared" si="9910"/>
        <v>31893.833333333332</v>
      </c>
      <c r="R640" s="45">
        <f t="shared" si="9911"/>
        <v>384.76821192052978</v>
      </c>
      <c r="S640" s="49">
        <f t="shared" si="9912"/>
        <v>14.65197377597991</v>
      </c>
      <c r="T640" s="45">
        <f t="shared" ref="T640" si="10229">((P640/Q640)-1)*100</f>
        <v>-35.572184800614536</v>
      </c>
      <c r="V640" s="45">
        <v>115700</v>
      </c>
      <c r="W640" s="36">
        <v>174689</v>
      </c>
      <c r="X640" s="36">
        <v>32200</v>
      </c>
      <c r="Y640" s="45">
        <v>322589</v>
      </c>
      <c r="Z640" s="48">
        <f t="shared" ref="Z640" si="10230">AVERAGE(Y637,Y638,Y639,Y640)</f>
        <v>297667.5</v>
      </c>
      <c r="AA640" s="48">
        <f t="shared" si="9914"/>
        <v>319088.91666666669</v>
      </c>
      <c r="AB640" s="45">
        <f t="shared" si="9915"/>
        <v>-15.10815789473684</v>
      </c>
      <c r="AC640" s="45">
        <f t="shared" si="9916"/>
        <v>-16.288183449292159</v>
      </c>
      <c r="AD640" s="45">
        <f t="shared" ref="AD640" si="10231">((Z640/AA640)-1)*100</f>
        <v>-6.7133064007498522</v>
      </c>
      <c r="AF640" s="36">
        <v>11200</v>
      </c>
      <c r="AG640" s="36"/>
      <c r="AH640" s="36">
        <v>1400</v>
      </c>
      <c r="AI640" s="36">
        <v>12600</v>
      </c>
      <c r="AJ640" s="48">
        <f t="shared" ref="AJ640" si="10232">AVERAGE(AI637,AI638,AI639,AI640)</f>
        <v>6887.5</v>
      </c>
      <c r="AK640" s="48">
        <f t="shared" si="9918"/>
        <v>4575</v>
      </c>
      <c r="AL640" s="45">
        <f>((AI640/AI588)-1)*100</f>
        <v>260</v>
      </c>
      <c r="AM640" s="45">
        <f t="shared" si="10218"/>
        <v>8.4645669291338663</v>
      </c>
      <c r="AN640" s="45">
        <f t="shared" ref="AN640" si="10233">((AJ640/AK640)-1)*100</f>
        <v>50.546448087431692</v>
      </c>
      <c r="AP640" s="41">
        <f t="shared" si="10151"/>
        <v>232524</v>
      </c>
      <c r="AQ640" s="41">
        <f t="shared" si="10190"/>
        <v>422266</v>
      </c>
      <c r="AR640" s="41">
        <f t="shared" si="10205"/>
        <v>44800</v>
      </c>
      <c r="AS640" s="41">
        <f t="shared" si="10206"/>
        <v>699590</v>
      </c>
      <c r="AT640" s="45">
        <f t="shared" ref="AT640" si="10234">AVERAGE(AS637,AS638,AS639,AS640)</f>
        <v>580010.25</v>
      </c>
      <c r="AU640" s="48">
        <f t="shared" si="9921"/>
        <v>565462.41666666663</v>
      </c>
      <c r="AV640" s="45">
        <f t="shared" si="9922"/>
        <v>12.78507011281893</v>
      </c>
      <c r="AW640" s="45">
        <f t="shared" si="9923"/>
        <v>0.98717572589779312</v>
      </c>
      <c r="AX640" s="45">
        <f t="shared" ref="AX640" si="10235">((AT640/AU640)-1)*100</f>
        <v>2.5727321400228709</v>
      </c>
      <c r="AZ640" s="48">
        <f t="shared" si="10174"/>
        <v>327.80099999999999</v>
      </c>
      <c r="BA640" s="36">
        <f t="shared" si="10095"/>
        <v>36.6</v>
      </c>
      <c r="BB640" s="36">
        <f t="shared" si="10175"/>
        <v>322.589</v>
      </c>
      <c r="BC640" s="36">
        <f t="shared" ref="BC640" si="10236">+AI640/1000</f>
        <v>12.6</v>
      </c>
      <c r="BD640" s="36">
        <f t="shared" ref="BD640" si="10237">+AS640/1000</f>
        <v>699.59</v>
      </c>
      <c r="BE640" s="45">
        <f t="shared" si="10222"/>
        <v>1019.627</v>
      </c>
      <c r="BF640" s="45">
        <f t="shared" ref="BF640" si="10238">+BF639+BA640</f>
        <v>82.194000000000003</v>
      </c>
      <c r="BG640" s="45">
        <f t="shared" ref="BG640" si="10239">+BG639+BB640</f>
        <v>1190.67</v>
      </c>
      <c r="BH640" s="45">
        <f t="shared" ref="BH640" si="10240">+BH639+BC640</f>
        <v>27.549999999999997</v>
      </c>
      <c r="BI640" s="45">
        <f t="shared" ref="BI640" si="10241">+BI639+BD640</f>
        <v>2320.0410000000002</v>
      </c>
      <c r="BJ640" s="45">
        <f t="shared" si="10224"/>
        <v>4</v>
      </c>
      <c r="BK640" s="52">
        <f t="shared" si="10225"/>
        <v>42399</v>
      </c>
    </row>
    <row r="641" spans="1:63" x14ac:dyDescent="0.25">
      <c r="A641" s="33">
        <f t="shared" si="8721"/>
        <v>42042</v>
      </c>
      <c r="B641" s="45">
        <v>82400</v>
      </c>
      <c r="C641" s="45">
        <v>189790</v>
      </c>
      <c r="D641" s="48">
        <v>0</v>
      </c>
      <c r="E641" s="45">
        <v>272190</v>
      </c>
      <c r="F641" s="45">
        <f t="shared" ref="F641" si="10242">AVERAGE(E638,E639,E640,E641)</f>
        <v>257429.25</v>
      </c>
      <c r="G641" s="48">
        <f t="shared" si="9906"/>
        <v>227177.66666666666</v>
      </c>
      <c r="H641" s="45">
        <f t="shared" si="9907"/>
        <v>8.593656493117896</v>
      </c>
      <c r="I641" s="45">
        <f t="shared" si="9908"/>
        <v>17.853267836214481</v>
      </c>
      <c r="J641" s="45">
        <f t="shared" ref="J641" si="10243">((F641/G641)-1)*100</f>
        <v>13.316266417033361</v>
      </c>
      <c r="L641" s="36">
        <v>0</v>
      </c>
      <c r="M641" s="36">
        <v>14700</v>
      </c>
      <c r="N641" s="48">
        <v>9800</v>
      </c>
      <c r="O641" s="36">
        <v>24500</v>
      </c>
      <c r="P641" s="48">
        <f t="shared" ref="P641" si="10244">AVERAGE(O638,O639,O640,O641)</f>
        <v>22298.5</v>
      </c>
      <c r="Q641" s="48">
        <f t="shared" si="9910"/>
        <v>33311.666666666664</v>
      </c>
      <c r="R641" s="45">
        <f t="shared" si="9911"/>
        <v>89.189189189189193</v>
      </c>
      <c r="S641" s="49">
        <f t="shared" si="9912"/>
        <v>73.562949990270482</v>
      </c>
      <c r="T641" s="45">
        <f t="shared" ref="T641" si="10245">((P641/Q641)-1)*100</f>
        <v>-33.060989643268123</v>
      </c>
      <c r="V641" s="45">
        <v>95700</v>
      </c>
      <c r="W641" s="36">
        <v>173139</v>
      </c>
      <c r="X641" s="36">
        <v>43500</v>
      </c>
      <c r="Y641" s="45">
        <v>312339</v>
      </c>
      <c r="Z641" s="48">
        <f t="shared" ref="Z641:Z642" si="10246">AVERAGE(Y638,Y639,Y640,Y641)</f>
        <v>301256</v>
      </c>
      <c r="AA641" s="48">
        <f t="shared" si="9914"/>
        <v>341852.16666666669</v>
      </c>
      <c r="AB641" s="45">
        <f t="shared" si="9915"/>
        <v>-21.895723930982747</v>
      </c>
      <c r="AC641" s="45">
        <f t="shared" si="9916"/>
        <v>-22.792881453233282</v>
      </c>
      <c r="AD641" s="45">
        <f t="shared" ref="AD641" si="10247">((Z641/AA641)-1)*100</f>
        <v>-11.875357427894029</v>
      </c>
      <c r="AF641" s="36">
        <v>0</v>
      </c>
      <c r="AG641" s="36">
        <v>7000</v>
      </c>
      <c r="AH641" s="36">
        <v>1400</v>
      </c>
      <c r="AI641" s="36">
        <v>8400</v>
      </c>
      <c r="AJ641" s="48">
        <f t="shared" ref="AJ641" si="10248">AVERAGE(AI638,AI639,AI640,AI641)</f>
        <v>8237.5</v>
      </c>
      <c r="AK641" s="48">
        <f t="shared" si="9918"/>
        <v>6033.333333333333</v>
      </c>
      <c r="AL641" s="45">
        <f>((AI641/AI589)-1)*100</f>
        <v>500</v>
      </c>
      <c r="AM641" s="45">
        <f t="shared" si="10218"/>
        <v>74.338624338624342</v>
      </c>
      <c r="AN641" s="45">
        <f t="shared" ref="AN641" si="10249">((AJ641/AK641)-1)*100</f>
        <v>36.533149171270729</v>
      </c>
      <c r="AP641" s="41">
        <f t="shared" ref="AP641" si="10250">SUM(B641,L641,V641,AF641)</f>
        <v>178100</v>
      </c>
      <c r="AQ641" s="41">
        <f t="shared" ref="AQ641" si="10251">SUM(C641,M641,W641,AG641)</f>
        <v>384629</v>
      </c>
      <c r="AR641" s="41">
        <f t="shared" ref="AR641" si="10252">SUM(D641,N641,X641,AH641)</f>
        <v>54700</v>
      </c>
      <c r="AS641" s="41">
        <f t="shared" ref="AS641" si="10253">SUM(E641,O641,Y641,AI641)</f>
        <v>617429</v>
      </c>
      <c r="AT641" s="45">
        <f t="shared" ref="AT641" si="10254">AVERAGE(AS638,AS639,AS640,AS641)</f>
        <v>589221.25</v>
      </c>
      <c r="AU641" s="48">
        <f t="shared" si="9921"/>
        <v>608374.83333333337</v>
      </c>
      <c r="AV641" s="45">
        <f t="shared" si="9922"/>
        <v>-7.1395698601293471</v>
      </c>
      <c r="AW641" s="45">
        <f t="shared" si="9923"/>
        <v>-5.9047359734524241</v>
      </c>
      <c r="AX641" s="45">
        <f t="shared" ref="AX641" si="10255">((AT641/AU641)-1)*100</f>
        <v>-3.1483194708087137</v>
      </c>
      <c r="AZ641" s="48">
        <f t="shared" ref="AZ641" si="10256">+E641/1000</f>
        <v>272.19</v>
      </c>
      <c r="BA641" s="36">
        <f t="shared" ref="BA641" si="10257">+O641/1000</f>
        <v>24.5</v>
      </c>
      <c r="BB641" s="36">
        <f t="shared" ref="BB641" si="10258">+Y641/1000</f>
        <v>312.339</v>
      </c>
      <c r="BC641" s="36">
        <f t="shared" ref="BC641" si="10259">+AI641/1000</f>
        <v>8.4</v>
      </c>
      <c r="BD641" s="36">
        <f t="shared" ref="BD641" si="10260">+AS641/1000</f>
        <v>617.42899999999997</v>
      </c>
      <c r="BE641" s="45">
        <f t="shared" si="10222"/>
        <v>1291.817</v>
      </c>
      <c r="BF641" s="45">
        <f t="shared" ref="BF641" si="10261">+BF640+BA641</f>
        <v>106.694</v>
      </c>
      <c r="BG641" s="45">
        <f t="shared" ref="BG641" si="10262">+BG640+BB641</f>
        <v>1503.009</v>
      </c>
      <c r="BH641" s="45">
        <f t="shared" ref="BH641" si="10263">+BH640+BC641</f>
        <v>35.949999999999996</v>
      </c>
      <c r="BI641" s="45">
        <f t="shared" ref="BI641" si="10264">+BI640+BD641</f>
        <v>2937.4700000000003</v>
      </c>
      <c r="BJ641" s="45">
        <f t="shared" si="10224"/>
        <v>5</v>
      </c>
      <c r="BK641" s="52">
        <f t="shared" si="10225"/>
        <v>42406</v>
      </c>
    </row>
    <row r="642" spans="1:63" x14ac:dyDescent="0.25">
      <c r="A642" s="33">
        <f t="shared" si="8721"/>
        <v>42049</v>
      </c>
      <c r="B642" s="45">
        <v>117244</v>
      </c>
      <c r="C642" s="45">
        <v>198527</v>
      </c>
      <c r="D642" s="48"/>
      <c r="E642" s="45">
        <v>315771</v>
      </c>
      <c r="F642" s="45">
        <f t="shared" ref="F642" si="10265">AVERAGE(E639,E640,E641,E642)</f>
        <v>287297</v>
      </c>
      <c r="G642" s="48">
        <f t="shared" si="9906"/>
        <v>243038.66666666666</v>
      </c>
      <c r="H642" s="45">
        <f t="shared" si="9907"/>
        <v>2.3071440142556243</v>
      </c>
      <c r="I642" s="45">
        <f t="shared" si="9908"/>
        <v>13.935084480594551</v>
      </c>
      <c r="J642" s="45">
        <f t="shared" ref="J642" si="10266">((F642/G642)-1)*100</f>
        <v>18.21040822036548</v>
      </c>
      <c r="L642" s="36"/>
      <c r="M642" s="36">
        <v>14700</v>
      </c>
      <c r="N642" s="48">
        <v>9800</v>
      </c>
      <c r="O642" s="36">
        <v>24500</v>
      </c>
      <c r="P642" s="48">
        <f t="shared" ref="P642" si="10267">AVERAGE(O639,O640,O641,O642)</f>
        <v>24569</v>
      </c>
      <c r="Q642" s="48">
        <f t="shared" si="9910"/>
        <v>37443.916666666664</v>
      </c>
      <c r="R642" s="45">
        <f t="shared" si="9911"/>
        <v>33.682544879140067</v>
      </c>
      <c r="S642" s="49">
        <f t="shared" si="9912"/>
        <v>88.170869473643904</v>
      </c>
      <c r="T642" s="45">
        <f t="shared" ref="T642" si="10268">((P642/Q642)-1)*100</f>
        <v>-34.384535093595524</v>
      </c>
      <c r="V642" s="45">
        <v>92300</v>
      </c>
      <c r="W642" s="36">
        <v>143731</v>
      </c>
      <c r="X642" s="36">
        <v>56000</v>
      </c>
      <c r="Y642" s="45">
        <v>292031</v>
      </c>
      <c r="Z642" s="48">
        <f t="shared" si="10246"/>
        <v>310476.25</v>
      </c>
      <c r="AA642" s="48">
        <f t="shared" si="9914"/>
        <v>321394.41666666669</v>
      </c>
      <c r="AB642" s="45">
        <f t="shared" si="9915"/>
        <v>21.716605467496365</v>
      </c>
      <c r="AC642" s="45">
        <f t="shared" si="9916"/>
        <v>-17.84723444170875</v>
      </c>
      <c r="AD642" s="45">
        <f t="shared" ref="AD642" si="10269">((Z642/AA642)-1)*100</f>
        <v>-3.3971239388363217</v>
      </c>
      <c r="AF642" s="36">
        <v>0</v>
      </c>
      <c r="AG642" s="36">
        <v>0</v>
      </c>
      <c r="AH642" s="36">
        <v>0</v>
      </c>
      <c r="AI642" s="36">
        <v>0</v>
      </c>
      <c r="AJ642" s="48">
        <f t="shared" ref="AJ642" si="10270">AVERAGE(AI639,AI640,AI641,AI642)</f>
        <v>5250</v>
      </c>
      <c r="AK642" s="48">
        <f t="shared" si="9918"/>
        <v>5035</v>
      </c>
      <c r="AL642" s="45">
        <f>((AI642/AI590)-1)*100</f>
        <v>-100</v>
      </c>
      <c r="AM642" s="45">
        <f t="shared" si="10218"/>
        <v>233.33333333333334</v>
      </c>
      <c r="AN642" s="45">
        <f t="shared" ref="AN642" si="10271">((AJ642/AK642)-1)*100</f>
        <v>4.2701092353525372</v>
      </c>
      <c r="AP642" s="41">
        <f t="shared" ref="AP642" si="10272">SUM(B642,L642,V642,AF642)</f>
        <v>209544</v>
      </c>
      <c r="AQ642" s="41">
        <f t="shared" ref="AQ642" si="10273">SUM(C642,M642,W642,AG642)</f>
        <v>356958</v>
      </c>
      <c r="AR642" s="41">
        <f t="shared" ref="AR642" si="10274">SUM(D642,N642,X642,AH642)</f>
        <v>65800</v>
      </c>
      <c r="AS642" s="41">
        <f t="shared" ref="AS642" si="10275">SUM(E642,O642,Y642,AI642)</f>
        <v>632302</v>
      </c>
      <c r="AT642" s="45">
        <f t="shared" ref="AT642" si="10276">AVERAGE(AS639,AS640,AS641,AS642)</f>
        <v>627592.25</v>
      </c>
      <c r="AU642" s="48">
        <f t="shared" si="9921"/>
        <v>606912</v>
      </c>
      <c r="AV642" s="45">
        <f t="shared" si="9922"/>
        <v>11.261226385877986</v>
      </c>
      <c r="AW642" s="45">
        <f t="shared" si="9923"/>
        <v>-2.6559766842984667</v>
      </c>
      <c r="AX642" s="45">
        <f t="shared" ref="AX642" si="10277">((AT642/AU642)-1)*100</f>
        <v>3.4074544579774324</v>
      </c>
      <c r="AZ642" s="48">
        <f t="shared" ref="AZ642:AZ647" si="10278">+E642/1000</f>
        <v>315.77100000000002</v>
      </c>
      <c r="BA642" s="36">
        <f t="shared" ref="BA642:BA647" si="10279">+O642/1000</f>
        <v>24.5</v>
      </c>
      <c r="BB642" s="36">
        <f t="shared" ref="BB642:BB647" si="10280">+Y642/1000</f>
        <v>292.03100000000001</v>
      </c>
      <c r="BC642" s="36">
        <f t="shared" ref="BC642" si="10281">+AI642/1000</f>
        <v>0</v>
      </c>
      <c r="BD642" s="36">
        <f t="shared" ref="BD642" si="10282">+AS642/1000</f>
        <v>632.30200000000002</v>
      </c>
      <c r="BE642" s="45">
        <f t="shared" si="10222"/>
        <v>1607.588</v>
      </c>
      <c r="BF642" s="45">
        <f t="shared" ref="BF642" si="10283">+BF641+BA642</f>
        <v>131.19400000000002</v>
      </c>
      <c r="BG642" s="45">
        <f t="shared" ref="BG642" si="10284">+BG641+BB642</f>
        <v>1795.04</v>
      </c>
      <c r="BH642" s="45">
        <f t="shared" ref="BH642" si="10285">+BH641+BC642</f>
        <v>35.949999999999996</v>
      </c>
      <c r="BI642" s="45">
        <f t="shared" ref="BI642" si="10286">+BI641+BD642</f>
        <v>3569.7720000000004</v>
      </c>
      <c r="BJ642" s="45">
        <f t="shared" si="10224"/>
        <v>6</v>
      </c>
      <c r="BK642" s="52">
        <f t="shared" si="10225"/>
        <v>42413</v>
      </c>
    </row>
    <row r="643" spans="1:63" x14ac:dyDescent="0.25">
      <c r="A643" s="33">
        <f t="shared" si="8721"/>
        <v>42056</v>
      </c>
      <c r="B643" s="45">
        <v>58437</v>
      </c>
      <c r="C643" s="45">
        <v>203118</v>
      </c>
      <c r="D643" s="48"/>
      <c r="E643" s="45">
        <v>261555</v>
      </c>
      <c r="F643" s="45">
        <f t="shared" ref="F643" si="10287">AVERAGE(E640,E641,E642,E643)</f>
        <v>294329.25</v>
      </c>
      <c r="G643" s="48">
        <f t="shared" si="9906"/>
        <v>250004.75</v>
      </c>
      <c r="H643" s="45">
        <f t="shared" si="9907"/>
        <v>-12.966438397188895</v>
      </c>
      <c r="I643" s="45">
        <f t="shared" si="9908"/>
        <v>8.1041597417217393</v>
      </c>
      <c r="J643" s="45">
        <f t="shared" ref="J643" si="10288">((F643/G643)-1)*100</f>
        <v>17.729463140200341</v>
      </c>
      <c r="L643" s="36">
        <v>1500</v>
      </c>
      <c r="M643" s="36">
        <v>3000</v>
      </c>
      <c r="N643" s="48">
        <v>7000</v>
      </c>
      <c r="O643" s="36">
        <v>11500</v>
      </c>
      <c r="P643" s="48">
        <f t="shared" ref="P643" si="10289">AVERAGE(O640,O641,O642,O643)</f>
        <v>24275</v>
      </c>
      <c r="Q643" s="48">
        <f t="shared" si="9910"/>
        <v>44196.416666666664</v>
      </c>
      <c r="R643" s="45">
        <f t="shared" si="9911"/>
        <v>-35.2112676056338</v>
      </c>
      <c r="S643" s="49">
        <f t="shared" si="9912"/>
        <v>71.62451172738038</v>
      </c>
      <c r="T643" s="45">
        <f t="shared" ref="T643" si="10290">((P643/Q643)-1)*100</f>
        <v>-45.074732680062667</v>
      </c>
      <c r="V643" s="45">
        <v>102500</v>
      </c>
      <c r="W643" s="36">
        <v>96050</v>
      </c>
      <c r="X643" s="36">
        <v>33600</v>
      </c>
      <c r="Y643" s="45">
        <v>232150</v>
      </c>
      <c r="Z643" s="48">
        <f t="shared" ref="Z643" si="10291">AVERAGE(Y640,Y641,Y642,Y643)</f>
        <v>289777.25</v>
      </c>
      <c r="AA643" s="48">
        <f t="shared" si="9914"/>
        <v>270556.91666666669</v>
      </c>
      <c r="AB643" s="45">
        <f t="shared" si="9915"/>
        <v>56.435309973045818</v>
      </c>
      <c r="AC643" s="45">
        <f t="shared" si="9916"/>
        <v>-0.78049899548632284</v>
      </c>
      <c r="AD643" s="45">
        <f t="shared" ref="AD643" si="10292">((Z643/AA643)-1)*100</f>
        <v>7.1039889019038682</v>
      </c>
      <c r="AF643" s="36"/>
      <c r="AG643" s="36">
        <v>6650</v>
      </c>
      <c r="AH643" s="36"/>
      <c r="AI643" s="36">
        <v>6650</v>
      </c>
      <c r="AJ643" s="48">
        <f t="shared" ref="AJ643" si="10293">AVERAGE(AI640,AI641,AI642,AI643)</f>
        <v>6912.5</v>
      </c>
      <c r="AK643" s="48">
        <f t="shared" si="9918"/>
        <v>5376.666666666667</v>
      </c>
      <c r="AL643" s="45">
        <f>((AI643/AI591)-1)*100</f>
        <v>375</v>
      </c>
      <c r="AM643" s="45">
        <f t="shared" si="10218"/>
        <v>259.09090909090907</v>
      </c>
      <c r="AN643" s="45">
        <f t="shared" ref="AN643" si="10294">((AJ643/AK643)-1)*100</f>
        <v>28.564786112833218</v>
      </c>
      <c r="AP643" s="41">
        <f t="shared" ref="AP643:AP645" si="10295">SUM(B643,L643,V643,AF643)</f>
        <v>162437</v>
      </c>
      <c r="AQ643" s="41">
        <f t="shared" ref="AQ643:AQ645" si="10296">SUM(C643,M643,W643,AG643)</f>
        <v>308818</v>
      </c>
      <c r="AR643" s="41">
        <f t="shared" ref="AR643:AR645" si="10297">SUM(D643,N643,X643,AH643)</f>
        <v>40600</v>
      </c>
      <c r="AS643" s="41">
        <f t="shared" ref="AS643" si="10298">SUM(E643,O643,Y643,AI643)</f>
        <v>511855</v>
      </c>
      <c r="AT643" s="45">
        <f t="shared" ref="AT643" si="10299">AVERAGE(AS640,AS641,AS642,AS643)</f>
        <v>615294</v>
      </c>
      <c r="AU643" s="48">
        <f t="shared" si="9921"/>
        <v>570134.75</v>
      </c>
      <c r="AV643" s="45">
        <f t="shared" si="9922"/>
        <v>9.3539028183698303</v>
      </c>
      <c r="AW643" s="45">
        <f t="shared" si="9923"/>
        <v>6.0137958839781236</v>
      </c>
      <c r="AX643" s="45">
        <f t="shared" ref="AX643" si="10300">((AT643/AU643)-1)*100</f>
        <v>7.9208029329908447</v>
      </c>
      <c r="AZ643" s="48">
        <f t="shared" si="10278"/>
        <v>261.55500000000001</v>
      </c>
      <c r="BA643" s="36">
        <f t="shared" si="10279"/>
        <v>11.5</v>
      </c>
      <c r="BB643" s="36">
        <f t="shared" si="10280"/>
        <v>232.15</v>
      </c>
      <c r="BC643" s="36">
        <f t="shared" ref="BC643" si="10301">+AI643/1000</f>
        <v>6.65</v>
      </c>
      <c r="BD643" s="36">
        <f t="shared" ref="BD643" si="10302">+AS643/1000</f>
        <v>511.85500000000002</v>
      </c>
      <c r="BE643" s="45">
        <f t="shared" si="10222"/>
        <v>1869.143</v>
      </c>
      <c r="BF643" s="45">
        <f t="shared" ref="BF643" si="10303">+BF642+BA643</f>
        <v>142.69400000000002</v>
      </c>
      <c r="BG643" s="45">
        <f t="shared" ref="BG643" si="10304">+BG642+BB643</f>
        <v>2027.19</v>
      </c>
      <c r="BH643" s="45">
        <f t="shared" ref="BH643" si="10305">+BH642+BC643</f>
        <v>42.599999999999994</v>
      </c>
      <c r="BI643" s="45">
        <f t="shared" ref="BI643" si="10306">+BI642+BD643</f>
        <v>4081.6270000000004</v>
      </c>
      <c r="BJ643" s="45">
        <f t="shared" si="10224"/>
        <v>7</v>
      </c>
      <c r="BK643" s="52">
        <f t="shared" si="10225"/>
        <v>42420</v>
      </c>
    </row>
    <row r="644" spans="1:63" x14ac:dyDescent="0.25">
      <c r="A644" s="33">
        <f t="shared" si="8721"/>
        <v>42063</v>
      </c>
      <c r="B644" s="45">
        <v>64400</v>
      </c>
      <c r="C644" s="45">
        <v>115800</v>
      </c>
      <c r="D644" s="48"/>
      <c r="E644" s="45">
        <v>180200</v>
      </c>
      <c r="F644" s="45">
        <f t="shared" ref="F644" si="10307">AVERAGE(E641,E642,E643,E644)</f>
        <v>257429</v>
      </c>
      <c r="G644" s="48">
        <f t="shared" si="9906"/>
        <v>253547.41666666666</v>
      </c>
      <c r="H644" s="45">
        <f t="shared" si="9907"/>
        <v>-45.847833011786051</v>
      </c>
      <c r="I644" s="45">
        <f t="shared" si="9908"/>
        <v>-13.657021536356229</v>
      </c>
      <c r="J644" s="45">
        <f t="shared" ref="J644" si="10308">((F644/G644)-1)*100</f>
        <v>1.5309102275083974</v>
      </c>
      <c r="L644" s="36">
        <v>0</v>
      </c>
      <c r="M644" s="36">
        <v>10350</v>
      </c>
      <c r="N644" s="48">
        <v>9800</v>
      </c>
      <c r="O644" s="36">
        <v>20150</v>
      </c>
      <c r="P644" s="48">
        <f t="shared" ref="P644" si="10309">AVERAGE(O641,O642,O643,O644)</f>
        <v>20162.5</v>
      </c>
      <c r="Q644" s="48">
        <f t="shared" si="9910"/>
        <v>54179.75</v>
      </c>
      <c r="R644" s="45">
        <f t="shared" si="9911"/>
        <v>-46.266666666666666</v>
      </c>
      <c r="S644" s="49">
        <f t="shared" si="9912"/>
        <v>-6.7920995758549374</v>
      </c>
      <c r="T644" s="45">
        <f t="shared" ref="T644" si="10310">((P644/Q644)-1)*100</f>
        <v>-62.785911710556064</v>
      </c>
      <c r="V644" s="45">
        <v>141000</v>
      </c>
      <c r="W644" s="36">
        <v>94154</v>
      </c>
      <c r="X644" s="36">
        <v>32200</v>
      </c>
      <c r="Y644" s="45">
        <v>267354</v>
      </c>
      <c r="Z644" s="48">
        <f t="shared" ref="Z644" si="10311">AVERAGE(Y641,Y642,Y643,Y644)</f>
        <v>275968.5</v>
      </c>
      <c r="AA644" s="48">
        <f t="shared" si="9914"/>
        <v>234552.75</v>
      </c>
      <c r="AB644" s="45">
        <f t="shared" si="9915"/>
        <v>0.96526408809733955</v>
      </c>
      <c r="AC644" s="45">
        <f t="shared" si="9916"/>
        <v>4.8288502172313175</v>
      </c>
      <c r="AD644" s="45">
        <f t="shared" ref="AD644" si="10312">((Z644/AA644)-1)*100</f>
        <v>17.65732868192762</v>
      </c>
      <c r="AF644" s="36">
        <v>0</v>
      </c>
      <c r="AG644" s="36">
        <v>0</v>
      </c>
      <c r="AH644" s="36">
        <v>0</v>
      </c>
      <c r="AI644" s="36">
        <v>0</v>
      </c>
      <c r="AJ644" s="48">
        <f t="shared" ref="AJ644" si="10313">AVERAGE(AI641,AI642,AI643,AI644)</f>
        <v>3762.5</v>
      </c>
      <c r="AK644" s="48">
        <f t="shared" si="9918"/>
        <v>5572.5</v>
      </c>
      <c r="AL644" s="45">
        <f>((AI644/AI592)-1)*100</f>
        <v>-100</v>
      </c>
      <c r="AM644" s="45">
        <f t="shared" si="10218"/>
        <v>72</v>
      </c>
      <c r="AN644" s="45">
        <f t="shared" ref="AN644" si="10314">((AJ644/AK644)-1)*100</f>
        <v>-32.480933153880663</v>
      </c>
      <c r="AP644" s="41">
        <f t="shared" si="10295"/>
        <v>205400</v>
      </c>
      <c r="AQ644" s="41">
        <f t="shared" si="10296"/>
        <v>220304</v>
      </c>
      <c r="AR644" s="41">
        <f t="shared" si="10297"/>
        <v>42000</v>
      </c>
      <c r="AS644" s="41">
        <f t="shared" ref="AS644:AS645" si="10315">SUM(E644,O644,Y644,AI644)</f>
        <v>467704</v>
      </c>
      <c r="AT644" s="45">
        <f t="shared" ref="AT644" si="10316">AVERAGE(AS641,AS642,AS643,AS644)</f>
        <v>557322.5</v>
      </c>
      <c r="AU644" s="48">
        <f t="shared" si="9921"/>
        <v>547852.41666666663</v>
      </c>
      <c r="AV644" s="45">
        <f t="shared" si="9922"/>
        <v>-26.877147779754662</v>
      </c>
      <c r="AW644" s="45">
        <f t="shared" si="9923"/>
        <v>-4.7674175206865783</v>
      </c>
      <c r="AX644" s="45">
        <f t="shared" ref="AX644" si="10317">((AT644/AU644)-1)*100</f>
        <v>1.7285829258457674</v>
      </c>
      <c r="AZ644" s="48">
        <f t="shared" si="10278"/>
        <v>180.2</v>
      </c>
      <c r="BA644" s="36">
        <f t="shared" si="10279"/>
        <v>20.149999999999999</v>
      </c>
      <c r="BB644" s="36">
        <f t="shared" si="10280"/>
        <v>267.35399999999998</v>
      </c>
      <c r="BC644" s="36">
        <f t="shared" ref="BC644:BC645" si="10318">+AI644/1000</f>
        <v>0</v>
      </c>
      <c r="BD644" s="36">
        <f t="shared" ref="BD644" si="10319">+AS644/1000</f>
        <v>467.70400000000001</v>
      </c>
      <c r="BE644" s="45">
        <f t="shared" si="10222"/>
        <v>2049.3429999999998</v>
      </c>
      <c r="BF644" s="45">
        <f t="shared" ref="BF644" si="10320">+BF643+BA644</f>
        <v>162.84400000000002</v>
      </c>
      <c r="BG644" s="45">
        <f t="shared" ref="BG644" si="10321">+BG643+BB644</f>
        <v>2294.5439999999999</v>
      </c>
      <c r="BH644" s="45">
        <f t="shared" ref="BH644" si="10322">+BH643+BC644</f>
        <v>42.599999999999994</v>
      </c>
      <c r="BI644" s="45">
        <f t="shared" ref="BI644" si="10323">+BI643+BD644</f>
        <v>4549.3310000000001</v>
      </c>
      <c r="BJ644" s="45">
        <f t="shared" si="10224"/>
        <v>8</v>
      </c>
      <c r="BK644" s="52">
        <f t="shared" si="10225"/>
        <v>42427</v>
      </c>
    </row>
    <row r="645" spans="1:63" x14ac:dyDescent="0.25">
      <c r="A645" s="33">
        <f t="shared" si="8721"/>
        <v>42070</v>
      </c>
      <c r="B645" s="45">
        <v>71554</v>
      </c>
      <c r="C645" s="45">
        <v>171300</v>
      </c>
      <c r="D645" s="48">
        <v>0</v>
      </c>
      <c r="E645" s="45">
        <v>242854</v>
      </c>
      <c r="F645" s="45">
        <f t="shared" ref="F645" si="10324">AVERAGE(E642,E643,E644,E645)</f>
        <v>250095</v>
      </c>
      <c r="G645" s="48">
        <f t="shared" si="9906"/>
        <v>258781.5</v>
      </c>
      <c r="H645" s="45">
        <f t="shared" si="9907"/>
        <v>-26.327732290582784</v>
      </c>
      <c r="I645" s="45">
        <f t="shared" si="9908"/>
        <v>-21.327735044381825</v>
      </c>
      <c r="J645" s="45">
        <f t="shared" ref="J645" si="10325">((F645/G645)-1)*100</f>
        <v>-3.356692808411732</v>
      </c>
      <c r="L645" s="36">
        <v>0</v>
      </c>
      <c r="M645" s="36">
        <v>8750</v>
      </c>
      <c r="N645" s="48">
        <v>8400</v>
      </c>
      <c r="O645" s="36">
        <v>17150</v>
      </c>
      <c r="P645" s="48">
        <f t="shared" ref="P645" si="10326">AVERAGE(O642,O643,O644,O645)</f>
        <v>18325</v>
      </c>
      <c r="Q645" s="48">
        <f t="shared" si="9910"/>
        <v>62189.583333333336</v>
      </c>
      <c r="R645" s="45">
        <f t="shared" si="9911"/>
        <v>-39.076376554174061</v>
      </c>
      <c r="S645" s="49">
        <f t="shared" si="9912"/>
        <v>-27.944400208400921</v>
      </c>
      <c r="T645" s="45">
        <f t="shared" ref="T645" si="10327">((P645/Q645)-1)*100</f>
        <v>-70.533650463971071</v>
      </c>
      <c r="V645" s="45">
        <v>154496</v>
      </c>
      <c r="W645" s="36">
        <v>70504</v>
      </c>
      <c r="X645" s="36">
        <v>29400</v>
      </c>
      <c r="Y645" s="45">
        <v>254400</v>
      </c>
      <c r="Z645" s="48">
        <f t="shared" ref="Z645" si="10328">AVERAGE(Y642,Y643,Y644,Y645)</f>
        <v>261483.75</v>
      </c>
      <c r="AA645" s="48">
        <f t="shared" si="9914"/>
        <v>198092.08333333334</v>
      </c>
      <c r="AB645" s="45">
        <f t="shared" si="9915"/>
        <v>54.699357851722127</v>
      </c>
      <c r="AC645" s="45">
        <f t="shared" si="9916"/>
        <v>27.931695396007463</v>
      </c>
      <c r="AD645" s="45">
        <f t="shared" ref="AD645" si="10329">((Z645/AA645)-1)*100</f>
        <v>32.001110594609813</v>
      </c>
      <c r="AF645" s="36">
        <v>0</v>
      </c>
      <c r="AG645" s="36">
        <v>0</v>
      </c>
      <c r="AH645" s="36">
        <v>0</v>
      </c>
      <c r="AI645" s="36">
        <v>0</v>
      </c>
      <c r="AJ645" s="48">
        <f t="shared" ref="AJ645" si="10330">AVERAGE(AI642,AI643,AI644,AI645)</f>
        <v>1662.5</v>
      </c>
      <c r="AK645" s="48">
        <f t="shared" si="9918"/>
        <v>4135</v>
      </c>
      <c r="AL645" s="45"/>
      <c r="AM645" s="45">
        <f t="shared" si="10218"/>
        <v>-9.5238095238095237</v>
      </c>
      <c r="AN645" s="45">
        <f t="shared" ref="AN645" si="10331">((AJ645/AK645)-1)*100</f>
        <v>-59.794437726723096</v>
      </c>
      <c r="AP645" s="41">
        <f t="shared" si="10295"/>
        <v>226050</v>
      </c>
      <c r="AQ645" s="41">
        <f t="shared" si="10296"/>
        <v>250554</v>
      </c>
      <c r="AR645" s="41">
        <f t="shared" si="10297"/>
        <v>37800</v>
      </c>
      <c r="AS645" s="41">
        <f t="shared" si="10315"/>
        <v>514404</v>
      </c>
      <c r="AT645" s="45">
        <f t="shared" ref="AT645" si="10332">AVERAGE(AS642,AS643,AS644,AS645)</f>
        <v>531566.25</v>
      </c>
      <c r="AU645" s="48">
        <f t="shared" si="9921"/>
        <v>523198.16666666669</v>
      </c>
      <c r="AV645" s="45">
        <f t="shared" si="9922"/>
        <v>-1.5002709487418553</v>
      </c>
      <c r="AW645" s="45">
        <f t="shared" si="9923"/>
        <v>-3.2737262587291815</v>
      </c>
      <c r="AX645" s="45">
        <f t="shared" ref="AX645" si="10333">((AT645/AU645)-1)*100</f>
        <v>1.5994099112859983</v>
      </c>
      <c r="AZ645" s="48">
        <f t="shared" si="10278"/>
        <v>242.85400000000001</v>
      </c>
      <c r="BA645" s="36">
        <f t="shared" si="10279"/>
        <v>17.149999999999999</v>
      </c>
      <c r="BB645" s="36">
        <f t="shared" si="10280"/>
        <v>254.4</v>
      </c>
      <c r="BC645" s="36">
        <f t="shared" si="10318"/>
        <v>0</v>
      </c>
      <c r="BD645" s="36">
        <f t="shared" ref="BD645" si="10334">+AS645/1000</f>
        <v>514.404</v>
      </c>
      <c r="BE645" s="45">
        <f t="shared" ref="BE645" si="10335">+BE644+AZ645</f>
        <v>2292.1969999999997</v>
      </c>
      <c r="BF645" s="45">
        <f t="shared" ref="BF645" si="10336">+BF644+BA645</f>
        <v>179.99400000000003</v>
      </c>
      <c r="BG645" s="45">
        <f t="shared" ref="BG645" si="10337">+BG644+BB645</f>
        <v>2548.944</v>
      </c>
      <c r="BH645" s="45">
        <f t="shared" ref="BH645" si="10338">+BH644+BC645</f>
        <v>42.599999999999994</v>
      </c>
      <c r="BI645" s="45">
        <f t="shared" ref="BI645" si="10339">+BI644+BD645</f>
        <v>5063.7350000000006</v>
      </c>
      <c r="BJ645" s="45">
        <f t="shared" si="10224"/>
        <v>9</v>
      </c>
      <c r="BK645" s="52">
        <f t="shared" si="10225"/>
        <v>42434</v>
      </c>
    </row>
    <row r="646" spans="1:63" x14ac:dyDescent="0.25">
      <c r="A646" s="33">
        <f t="shared" si="8721"/>
        <v>42077</v>
      </c>
      <c r="B646" s="45">
        <v>152075</v>
      </c>
      <c r="C646" s="45">
        <v>45250</v>
      </c>
      <c r="D646" s="48"/>
      <c r="E646" s="45">
        <v>197325</v>
      </c>
      <c r="F646" s="45">
        <f t="shared" ref="F646" si="10340">AVERAGE(E643,E644,E645,E646)</f>
        <v>220483.5</v>
      </c>
      <c r="G646" s="48">
        <f t="shared" si="9906"/>
        <v>263532.41666666669</v>
      </c>
      <c r="H646" s="45">
        <f t="shared" si="9907"/>
        <v>-63.11930412159181</v>
      </c>
      <c r="I646" s="45">
        <f t="shared" si="9908"/>
        <v>-41.124525606406024</v>
      </c>
      <c r="J646" s="45">
        <f t="shared" ref="J646" si="10341">((F646/G646)-1)*100</f>
        <v>-16.335340149488253</v>
      </c>
      <c r="L646" s="36">
        <v>4800</v>
      </c>
      <c r="M646" s="36">
        <v>3500</v>
      </c>
      <c r="N646" s="48">
        <v>15400</v>
      </c>
      <c r="O646" s="36">
        <v>23700</v>
      </c>
      <c r="P646" s="48">
        <f t="shared" ref="P646" si="10342">AVERAGE(O643,O644,O645,O646)</f>
        <v>18125</v>
      </c>
      <c r="Q646" s="48">
        <f t="shared" si="9910"/>
        <v>64949.833333333336</v>
      </c>
      <c r="R646" s="45">
        <f t="shared" si="9911"/>
        <v>-49.250535331905787</v>
      </c>
      <c r="S646" s="49">
        <f t="shared" si="9912"/>
        <v>-44.273635664873176</v>
      </c>
      <c r="T646" s="45">
        <f t="shared" ref="T646" si="10343">((P646/Q646)-1)*100</f>
        <v>-72.093846789445195</v>
      </c>
      <c r="V646" s="45">
        <v>65300</v>
      </c>
      <c r="W646" s="36">
        <v>45950</v>
      </c>
      <c r="X646" s="36">
        <v>28000</v>
      </c>
      <c r="Y646" s="45">
        <v>139250</v>
      </c>
      <c r="Z646" s="48">
        <f t="shared" ref="Z646" si="10344">AVERAGE(Y643,Y644,Y645,Y646)</f>
        <v>223288.5</v>
      </c>
      <c r="AA646" s="48">
        <f t="shared" si="9914"/>
        <v>180243.16666666666</v>
      </c>
      <c r="AB646" s="45">
        <f t="shared" si="9915"/>
        <v>-19.919718439455281</v>
      </c>
      <c r="AC646" s="45">
        <f t="shared" si="9916"/>
        <v>18.84412415140233</v>
      </c>
      <c r="AD646" s="45">
        <f t="shared" ref="AD646" si="10345">((Z646/AA646)-1)*100</f>
        <v>23.881811515739383</v>
      </c>
      <c r="AF646" s="36"/>
      <c r="AG646" s="36"/>
      <c r="AH646" s="36">
        <v>1400</v>
      </c>
      <c r="AI646" s="36">
        <v>1400</v>
      </c>
      <c r="AJ646" s="48">
        <f t="shared" ref="AJ646" si="10346">AVERAGE(AI643,AI644,AI645,AI646)</f>
        <v>2012.5</v>
      </c>
      <c r="AK646" s="48">
        <f t="shared" si="9918"/>
        <v>3604.1666666666665</v>
      </c>
      <c r="AL646" s="45">
        <f t="shared" ref="AL646:AL675" si="10347">((AI646/AI594)-1)*100</f>
        <v>0</v>
      </c>
      <c r="AM646" s="45">
        <f t="shared" si="10218"/>
        <v>9.5238095238095344</v>
      </c>
      <c r="AN646" s="45">
        <f t="shared" ref="AN646" si="10348">((AJ646/AK646)-1)*100</f>
        <v>-44.161849710982658</v>
      </c>
      <c r="AP646" s="41">
        <f t="shared" ref="AP646:AP647" si="10349">SUM(B646,L646,V646,AF646)</f>
        <v>222175</v>
      </c>
      <c r="AQ646" s="41">
        <f t="shared" ref="AQ646:AQ647" si="10350">SUM(C646,M646,W646,AG646)</f>
        <v>94700</v>
      </c>
      <c r="AR646" s="41">
        <f t="shared" ref="AR646:AR647" si="10351">SUM(D646,N646,X646,AH646)</f>
        <v>44800</v>
      </c>
      <c r="AS646" s="41">
        <f t="shared" ref="AS646:AS647" si="10352">SUM(E646,O646,Y646,AI646)</f>
        <v>361675</v>
      </c>
      <c r="AT646" s="45">
        <f t="shared" ref="AT646" si="10353">AVERAGE(AS643,AS644,AS645,AS646)</f>
        <v>463909.5</v>
      </c>
      <c r="AU646" s="48">
        <f t="shared" si="9921"/>
        <v>512329.58333333331</v>
      </c>
      <c r="AV646" s="45">
        <f t="shared" si="9922"/>
        <v>-52.224103859322824</v>
      </c>
      <c r="AW646" s="45">
        <f t="shared" si="9923"/>
        <v>-22.259000925449179</v>
      </c>
      <c r="AX646" s="45">
        <f t="shared" ref="AX646" si="10354">((AT646/AU646)-1)*100</f>
        <v>-9.450963775759579</v>
      </c>
      <c r="AZ646" s="48">
        <f t="shared" si="10278"/>
        <v>197.32499999999999</v>
      </c>
      <c r="BA646" s="36">
        <f t="shared" si="10279"/>
        <v>23.7</v>
      </c>
      <c r="BB646" s="36">
        <f t="shared" si="10280"/>
        <v>139.25</v>
      </c>
      <c r="BC646" s="36">
        <f t="shared" ref="BC646:BC647" si="10355">+AI646/1000</f>
        <v>1.4</v>
      </c>
      <c r="BD646" s="36">
        <f t="shared" ref="BD646" si="10356">+AS646/1000</f>
        <v>361.67500000000001</v>
      </c>
      <c r="BE646" s="45">
        <f t="shared" ref="BE646" si="10357">+BE645+AZ646</f>
        <v>2489.5219999999995</v>
      </c>
      <c r="BF646" s="45">
        <f t="shared" ref="BF646" si="10358">+BF645+BA646</f>
        <v>203.69400000000002</v>
      </c>
      <c r="BG646" s="45">
        <f t="shared" ref="BG646" si="10359">+BG645+BB646</f>
        <v>2688.194</v>
      </c>
      <c r="BH646" s="45">
        <f t="shared" ref="BH646" si="10360">+BH645+BC646</f>
        <v>43.999999999999993</v>
      </c>
      <c r="BI646" s="45">
        <f t="shared" ref="BI646" si="10361">+BI645+BD646</f>
        <v>5425.4100000000008</v>
      </c>
      <c r="BJ646" s="45">
        <f t="shared" si="10224"/>
        <v>10</v>
      </c>
      <c r="BK646" s="52">
        <f t="shared" si="10225"/>
        <v>42441</v>
      </c>
    </row>
    <row r="647" spans="1:63" x14ac:dyDescent="0.25">
      <c r="A647" s="33">
        <f t="shared" si="8721"/>
        <v>42084</v>
      </c>
      <c r="B647" s="45">
        <v>200823</v>
      </c>
      <c r="C647" s="45">
        <v>132358</v>
      </c>
      <c r="D647" s="48">
        <v>4200</v>
      </c>
      <c r="E647" s="45">
        <v>337381</v>
      </c>
      <c r="F647" s="45">
        <f t="shared" ref="F647" si="10362">AVERAGE(E644,E645,E646,E647)</f>
        <v>239440</v>
      </c>
      <c r="G647" s="48">
        <f t="shared" si="9906"/>
        <v>302456.83333333331</v>
      </c>
      <c r="H647" s="45">
        <f t="shared" si="9907"/>
        <v>-29.843834477022245</v>
      </c>
      <c r="I647" s="45">
        <f t="shared" si="9908"/>
        <v>-42.93419164020704</v>
      </c>
      <c r="J647" s="45">
        <f t="shared" ref="J647" si="10363">((F647/G647)-1)*100</f>
        <v>-20.834984165784533</v>
      </c>
      <c r="L647" s="36">
        <v>14000</v>
      </c>
      <c r="M647" s="36">
        <v>3600</v>
      </c>
      <c r="N647" s="48">
        <v>15400</v>
      </c>
      <c r="O647" s="36">
        <v>33000</v>
      </c>
      <c r="P647" s="48">
        <f t="shared" ref="P647" si="10364">AVERAGE(O644,O645,O646,O647)</f>
        <v>23500</v>
      </c>
      <c r="Q647" s="48">
        <f t="shared" si="9910"/>
        <v>68814</v>
      </c>
      <c r="R647" s="45">
        <f t="shared" si="9911"/>
        <v>-42.608695652173914</v>
      </c>
      <c r="S647" s="49">
        <f t="shared" si="9912"/>
        <v>-44.657050338533999</v>
      </c>
      <c r="T647" s="45">
        <f t="shared" ref="T647" si="10365">((P647/Q647)-1)*100</f>
        <v>-65.849972389339385</v>
      </c>
      <c r="V647" s="45">
        <v>122100</v>
      </c>
      <c r="W647" s="36">
        <v>35381</v>
      </c>
      <c r="X647" s="36">
        <v>25200</v>
      </c>
      <c r="Y647" s="45">
        <v>182681</v>
      </c>
      <c r="Z647" s="48">
        <f t="shared" ref="Z647" si="10366">AVERAGE(Y644,Y645,Y646,Y647)</f>
        <v>210921.25</v>
      </c>
      <c r="AA647" s="48">
        <f t="shared" si="9914"/>
        <v>168183.33333333334</v>
      </c>
      <c r="AB647" s="45">
        <f t="shared" si="9915"/>
        <v>68.602676511305958</v>
      </c>
      <c r="AC647" s="45">
        <f t="shared" si="9916"/>
        <v>18.581022201483101</v>
      </c>
      <c r="AD647" s="45">
        <f t="shared" ref="AD647" si="10367">((Z647/AA647)-1)*100</f>
        <v>25.411505301754023</v>
      </c>
      <c r="AF647" s="36"/>
      <c r="AG647" s="36"/>
      <c r="AH647" s="36">
        <v>2800</v>
      </c>
      <c r="AI647" s="36">
        <v>2800</v>
      </c>
      <c r="AJ647" s="48">
        <f t="shared" ref="AJ647" si="10368">AVERAGE(AI644,AI645,AI646,AI647)</f>
        <v>1050</v>
      </c>
      <c r="AK647" s="48">
        <f t="shared" si="9918"/>
        <v>5462.5</v>
      </c>
      <c r="AL647" s="45" t="e">
        <f t="shared" si="10347"/>
        <v>#DIV/0!</v>
      </c>
      <c r="AM647" s="45">
        <f t="shared" si="10218"/>
        <v>-29.411764705882348</v>
      </c>
      <c r="AN647" s="45">
        <f t="shared" ref="AN647" si="10369">((AJ647/AK647)-1)*100</f>
        <v>-80.778032036613268</v>
      </c>
      <c r="AP647" s="41">
        <f t="shared" si="10349"/>
        <v>336923</v>
      </c>
      <c r="AQ647" s="41">
        <f t="shared" si="10350"/>
        <v>171339</v>
      </c>
      <c r="AR647" s="41">
        <f t="shared" si="10351"/>
        <v>47600</v>
      </c>
      <c r="AS647" s="41">
        <f t="shared" si="10352"/>
        <v>555862</v>
      </c>
      <c r="AT647" s="41">
        <f t="shared" ref="AT647" si="10370">SUM(F647,P647,Z647,AJ647)</f>
        <v>474911.25</v>
      </c>
      <c r="AU647" s="41">
        <f t="shared" ref="AU647" si="10371">SUM(G647,Q647,AA647,AK647)</f>
        <v>544916.66666666663</v>
      </c>
      <c r="AV647" s="45">
        <f t="shared" si="9922"/>
        <v>-14.053034402783149</v>
      </c>
      <c r="AW647" s="45">
        <f t="shared" si="9923"/>
        <v>-25.957865270360813</v>
      </c>
      <c r="AX647" s="45">
        <f t="shared" ref="AX647" si="10372">((AT647/AU647)-1)*100</f>
        <v>-12.846994953356772</v>
      </c>
      <c r="AZ647" s="48">
        <f t="shared" si="10278"/>
        <v>337.38099999999997</v>
      </c>
      <c r="BA647" s="36">
        <f t="shared" si="10279"/>
        <v>33</v>
      </c>
      <c r="BB647" s="36">
        <f t="shared" si="10280"/>
        <v>182.68100000000001</v>
      </c>
      <c r="BC647" s="36">
        <f t="shared" si="10355"/>
        <v>2.8</v>
      </c>
      <c r="BD647" s="36">
        <f t="shared" ref="BD647" si="10373">+AS647/1000</f>
        <v>555.86199999999997</v>
      </c>
      <c r="BE647" s="45">
        <f t="shared" ref="BE647" si="10374">+BE646+AZ647</f>
        <v>2826.9029999999993</v>
      </c>
      <c r="BF647" s="45">
        <f t="shared" ref="BF647" si="10375">+BF646+BA647</f>
        <v>236.69400000000002</v>
      </c>
      <c r="BG647" s="45">
        <f t="shared" ref="BG647" si="10376">+BG646+BB647</f>
        <v>2870.875</v>
      </c>
      <c r="BH647" s="45">
        <f t="shared" ref="BH647" si="10377">+BH646+BC647</f>
        <v>46.79999999999999</v>
      </c>
      <c r="BI647" s="45">
        <f t="shared" ref="BI647" si="10378">+BI646+BD647</f>
        <v>5981.2720000000008</v>
      </c>
      <c r="BJ647" s="45">
        <f t="shared" si="10224"/>
        <v>11</v>
      </c>
      <c r="BK647" s="52">
        <f t="shared" si="10225"/>
        <v>42448</v>
      </c>
    </row>
    <row r="648" spans="1:63" x14ac:dyDescent="0.25">
      <c r="A648" s="33">
        <f t="shared" si="8721"/>
        <v>42091</v>
      </c>
      <c r="B648" s="45">
        <v>234716</v>
      </c>
      <c r="C648" s="45">
        <v>154854</v>
      </c>
      <c r="D648" s="48">
        <v>7000</v>
      </c>
      <c r="E648" s="45">
        <v>396570</v>
      </c>
      <c r="F648" s="45">
        <f t="shared" ref="F648" si="10379">AVERAGE(E645,E646,E647,E648)</f>
        <v>293532.5</v>
      </c>
      <c r="G648" s="48">
        <f t="shared" si="9906"/>
        <v>348579.08333333331</v>
      </c>
      <c r="H648" s="45">
        <f t="shared" si="9907"/>
        <v>-32.603804111376988</v>
      </c>
      <c r="I648" s="45">
        <f t="shared" si="9908"/>
        <v>-39.289852652000292</v>
      </c>
      <c r="J648" s="45">
        <f t="shared" ref="J648" si="10380">((F648/G648)-1)*100</f>
        <v>-15.791705803728417</v>
      </c>
      <c r="L648" s="36">
        <v>3200</v>
      </c>
      <c r="M648" s="36">
        <v>3500</v>
      </c>
      <c r="N648" s="48">
        <v>16800</v>
      </c>
      <c r="O648" s="36">
        <v>23500</v>
      </c>
      <c r="P648" s="48">
        <f t="shared" ref="P648" si="10381">AVERAGE(O645,O646,O647,O648)</f>
        <v>24337.5</v>
      </c>
      <c r="Q648" s="48">
        <f t="shared" si="9910"/>
        <v>69093.166666666672</v>
      </c>
      <c r="R648" s="45">
        <f t="shared" si="9911"/>
        <v>-64.285714285714278</v>
      </c>
      <c r="S648" s="49">
        <f t="shared" si="9912"/>
        <v>-50.870552611657835</v>
      </c>
      <c r="T648" s="45">
        <f t="shared" ref="T648" si="10382">((P648/Q648)-1)*100</f>
        <v>-64.775822018096335</v>
      </c>
      <c r="V648" s="45">
        <v>119000</v>
      </c>
      <c r="W648" s="36">
        <v>55688</v>
      </c>
      <c r="X648" s="36">
        <v>16800</v>
      </c>
      <c r="Y648" s="45">
        <v>191488</v>
      </c>
      <c r="Z648" s="48">
        <f t="shared" ref="Z648" si="10383">AVERAGE(Y645,Y646,Y647,Y648)</f>
        <v>191954.75</v>
      </c>
      <c r="AA648" s="48">
        <f t="shared" si="9914"/>
        <v>158204.83333333334</v>
      </c>
      <c r="AB648" s="45">
        <f t="shared" si="9915"/>
        <v>35.662770102727606</v>
      </c>
      <c r="AC648" s="45">
        <f t="shared" si="9916"/>
        <v>30.617893426057606</v>
      </c>
      <c r="AD648" s="45">
        <f t="shared" ref="AD648" si="10384">((Z648/AA648)-1)*100</f>
        <v>21.333050296609144</v>
      </c>
      <c r="AF648" s="36"/>
      <c r="AG648" s="36"/>
      <c r="AH648" s="36">
        <v>11200</v>
      </c>
      <c r="AI648" s="36">
        <v>11200</v>
      </c>
      <c r="AJ648" s="48">
        <f t="shared" ref="AJ648" si="10385">AVERAGE(AI645,AI646,AI647,AI648)</f>
        <v>3850</v>
      </c>
      <c r="AK648" s="48">
        <f t="shared" si="9918"/>
        <v>7466.666666666667</v>
      </c>
      <c r="AL648" s="45">
        <f t="shared" si="10347"/>
        <v>2.7522935779816571</v>
      </c>
      <c r="AM648" s="45">
        <f t="shared" si="10218"/>
        <v>25.203252032520318</v>
      </c>
      <c r="AN648" s="45">
        <f t="shared" ref="AN648" si="10386">((AJ648/AK648)-1)*100</f>
        <v>-48.4375</v>
      </c>
      <c r="AP648" s="41">
        <f t="shared" ref="AP648:AP649" si="10387">SUM(B648,L648,V648,AF648)</f>
        <v>356916</v>
      </c>
      <c r="AQ648" s="41">
        <f t="shared" ref="AQ648:AQ649" si="10388">SUM(C648,M648,W648,AG648)</f>
        <v>214042</v>
      </c>
      <c r="AR648" s="41">
        <f t="shared" ref="AR648" si="10389">SUM(D648,N648,X648,AH648)</f>
        <v>51800</v>
      </c>
      <c r="AS648" s="41">
        <f t="shared" ref="AS648" si="10390">SUM(E648,O648,Y648,AI648)</f>
        <v>622758</v>
      </c>
      <c r="AT648" s="41">
        <f t="shared" ref="AT648" si="10391">SUM(F648,P648,Z648,AJ648)</f>
        <v>513674.75</v>
      </c>
      <c r="AU648" s="41">
        <f t="shared" ref="AU648" si="10392">SUM(G648,Q648,AA648,AK648)</f>
        <v>583343.75</v>
      </c>
      <c r="AV648" s="45">
        <f t="shared" si="9922"/>
        <v>-22.760230494650646</v>
      </c>
      <c r="AW648" s="45">
        <f t="shared" si="9923"/>
        <v>-24.799077985813312</v>
      </c>
      <c r="AX648" s="45">
        <f t="shared" ref="AX648" si="10393">((AT648/AU648)-1)*100</f>
        <v>-11.94304387421653</v>
      </c>
      <c r="AZ648" s="48">
        <f t="shared" ref="AZ648:AZ649" si="10394">+E648/1000</f>
        <v>396.57</v>
      </c>
      <c r="BA648" s="36">
        <f t="shared" ref="BA648:BA649" si="10395">+O648/1000</f>
        <v>23.5</v>
      </c>
      <c r="BB648" s="36">
        <f t="shared" ref="BB648:BB649" si="10396">+Y648/1000</f>
        <v>191.488</v>
      </c>
      <c r="BC648" s="36">
        <f t="shared" ref="BC648" si="10397">+AI648/1000</f>
        <v>11.2</v>
      </c>
      <c r="BD648" s="36">
        <f t="shared" ref="BD648" si="10398">+AS648/1000</f>
        <v>622.75800000000004</v>
      </c>
      <c r="BE648" s="45">
        <f t="shared" ref="BE648" si="10399">+BE647+AZ648</f>
        <v>3223.4729999999995</v>
      </c>
      <c r="BF648" s="45">
        <f t="shared" ref="BF648" si="10400">+BF647+BA648</f>
        <v>260.19400000000002</v>
      </c>
      <c r="BG648" s="45">
        <f t="shared" ref="BG648" si="10401">+BG647+BB648</f>
        <v>3062.3629999999998</v>
      </c>
      <c r="BH648" s="45">
        <f t="shared" ref="BH648" si="10402">+BH647+BC648</f>
        <v>57.999999999999986</v>
      </c>
      <c r="BI648" s="45">
        <f t="shared" ref="BI648" si="10403">+BI647+BD648</f>
        <v>6604.0300000000007</v>
      </c>
      <c r="BJ648" s="45">
        <f t="shared" si="10224"/>
        <v>12</v>
      </c>
      <c r="BK648" s="52">
        <f t="shared" si="10225"/>
        <v>42455</v>
      </c>
    </row>
    <row r="649" spans="1:63" x14ac:dyDescent="0.25">
      <c r="A649" s="33">
        <f t="shared" si="8721"/>
        <v>42098</v>
      </c>
      <c r="B649" s="45">
        <v>222044</v>
      </c>
      <c r="C649" s="45">
        <v>238650</v>
      </c>
      <c r="D649" s="48">
        <v>2800</v>
      </c>
      <c r="E649" s="45">
        <v>463494</v>
      </c>
      <c r="F649" s="45">
        <f t="shared" ref="F649" si="10404">AVERAGE(E646,E647,E648,E649)</f>
        <v>348692.5</v>
      </c>
      <c r="G649" s="48">
        <f t="shared" si="9906"/>
        <v>366127</v>
      </c>
      <c r="H649" s="45">
        <f t="shared" si="9907"/>
        <v>-5.7076594446139772</v>
      </c>
      <c r="I649" s="45">
        <f t="shared" si="9908"/>
        <v>-33.45251829522563</v>
      </c>
      <c r="J649" s="45">
        <f t="shared" ref="J649" si="10405">((F649/G649)-1)*100</f>
        <v>-4.7618722465155532</v>
      </c>
      <c r="L649" s="36">
        <v>19500</v>
      </c>
      <c r="M649" s="36">
        <v>5150</v>
      </c>
      <c r="N649" s="48">
        <v>15400</v>
      </c>
      <c r="O649" s="36">
        <v>40050</v>
      </c>
      <c r="P649" s="48">
        <f t="shared" ref="P649" si="10406">AVERAGE(O646,O647,O648,O649)</f>
        <v>30062.5</v>
      </c>
      <c r="Q649" s="48">
        <f t="shared" si="9910"/>
        <v>63237.5</v>
      </c>
      <c r="R649" s="45">
        <f t="shared" si="9911"/>
        <v>-39.226100151745072</v>
      </c>
      <c r="S649" s="49">
        <f t="shared" si="9912"/>
        <v>-49.025010597710896</v>
      </c>
      <c r="T649" s="45">
        <f t="shared" ref="T649" si="10407">((P649/Q649)-1)*100</f>
        <v>-52.460960664162883</v>
      </c>
      <c r="V649" s="45">
        <v>132120</v>
      </c>
      <c r="W649" s="36">
        <v>50677</v>
      </c>
      <c r="X649" s="36">
        <v>12600</v>
      </c>
      <c r="Y649" s="45">
        <v>195397</v>
      </c>
      <c r="Z649" s="48">
        <f t="shared" ref="Z649" si="10408">AVERAGE(Y646,Y647,Y648,Y649)</f>
        <v>177204</v>
      </c>
      <c r="AA649" s="48">
        <f t="shared" si="9914"/>
        <v>137539.41666666666</v>
      </c>
      <c r="AB649" s="45">
        <f t="shared" si="9915"/>
        <v>157.77968337730871</v>
      </c>
      <c r="AC649" s="45">
        <f t="shared" si="9916"/>
        <v>41.993797927834798</v>
      </c>
      <c r="AD649" s="45">
        <f t="shared" ref="AD649" si="10409">((Z649/AA649)-1)*100</f>
        <v>28.838702602223741</v>
      </c>
      <c r="AF649" s="36">
        <v>1600</v>
      </c>
      <c r="AG649" s="36">
        <v>0</v>
      </c>
      <c r="AH649" s="36">
        <v>2800</v>
      </c>
      <c r="AI649" s="36">
        <v>4400</v>
      </c>
      <c r="AJ649" s="48">
        <f t="shared" ref="AJ649" si="10410">AVERAGE(AI646,AI647,AI648,AI649)</f>
        <v>4950</v>
      </c>
      <c r="AK649" s="48">
        <f t="shared" si="9918"/>
        <v>7712.5</v>
      </c>
      <c r="AL649" s="45">
        <f t="shared" si="10347"/>
        <v>214.28571428571428</v>
      </c>
      <c r="AM649" s="45">
        <f t="shared" si="10218"/>
        <v>44.525547445255476</v>
      </c>
      <c r="AN649" s="45">
        <f t="shared" ref="AN649" si="10411">((AJ649/AK649)-1)*100</f>
        <v>-35.818476499189622</v>
      </c>
      <c r="AP649" s="41">
        <f t="shared" si="10387"/>
        <v>375264</v>
      </c>
      <c r="AQ649" s="41">
        <f t="shared" si="10388"/>
        <v>294477</v>
      </c>
      <c r="AR649" s="41">
        <f t="shared" ref="AR649" si="10412">SUM(D649,N649,X649,AH649)</f>
        <v>33600</v>
      </c>
      <c r="AS649" s="41">
        <f t="shared" ref="AS649" si="10413">SUM(E649,O649,Y649,AI649)</f>
        <v>703341</v>
      </c>
      <c r="AT649" s="41">
        <f t="shared" ref="AT649" si="10414">SUM(F649,P649,Z649,AJ649)</f>
        <v>560909</v>
      </c>
      <c r="AU649" s="41">
        <f t="shared" ref="AU649" si="10415">SUM(G649,Q649,AA649,AK649)</f>
        <v>574616.41666666663</v>
      </c>
      <c r="AV649" s="45">
        <f t="shared" si="9922"/>
        <v>10.823445993854875</v>
      </c>
      <c r="AW649" s="45">
        <f t="shared" si="9923"/>
        <v>-21.128980662216268</v>
      </c>
      <c r="AX649" s="45">
        <f t="shared" ref="AX649" si="10416">((AT649/AU649)-1)*100</f>
        <v>-2.3854899145038244</v>
      </c>
      <c r="AZ649" s="48">
        <f t="shared" si="10394"/>
        <v>463.49400000000003</v>
      </c>
      <c r="BA649" s="36">
        <f t="shared" si="10395"/>
        <v>40.049999999999997</v>
      </c>
      <c r="BB649" s="36">
        <f t="shared" si="10396"/>
        <v>195.39699999999999</v>
      </c>
      <c r="BC649" s="36">
        <f t="shared" ref="BC649" si="10417">+AI649/1000</f>
        <v>4.4000000000000004</v>
      </c>
      <c r="BD649" s="36">
        <f t="shared" ref="BD649" si="10418">+AS649/1000</f>
        <v>703.34100000000001</v>
      </c>
      <c r="BE649" s="45">
        <f t="shared" ref="BE649" si="10419">+BE648+AZ649</f>
        <v>3686.9669999999996</v>
      </c>
      <c r="BF649" s="45">
        <f t="shared" ref="BF649" si="10420">+BF648+BA649</f>
        <v>300.24400000000003</v>
      </c>
      <c r="BG649" s="45">
        <f t="shared" ref="BG649" si="10421">+BG648+BB649</f>
        <v>3257.7599999999998</v>
      </c>
      <c r="BH649" s="45">
        <f t="shared" ref="BH649" si="10422">+BH648+BC649</f>
        <v>62.399999999999984</v>
      </c>
      <c r="BI649" s="45">
        <f t="shared" ref="BI649" si="10423">+BI648+BD649</f>
        <v>7307.371000000001</v>
      </c>
      <c r="BJ649" s="45">
        <f t="shared" si="10224"/>
        <v>13</v>
      </c>
      <c r="BK649" s="52">
        <f t="shared" si="10225"/>
        <v>42462</v>
      </c>
    </row>
    <row r="650" spans="1:63" x14ac:dyDescent="0.25">
      <c r="A650" s="33">
        <f t="shared" si="8721"/>
        <v>42105</v>
      </c>
      <c r="B650" s="45">
        <v>266300</v>
      </c>
      <c r="C650" s="45">
        <v>199032</v>
      </c>
      <c r="D650" s="48">
        <v>2800</v>
      </c>
      <c r="E650" s="45">
        <v>468132</v>
      </c>
      <c r="F650" s="45">
        <f t="shared" ref="F650" si="10424">AVERAGE(E647,E648,E649,E650)</f>
        <v>416394.25</v>
      </c>
      <c r="G650" s="48">
        <f t="shared" si="9906"/>
        <v>365588.91666666669</v>
      </c>
      <c r="H650" s="45">
        <f t="shared" si="9907"/>
        <v>-3.4878878466137464</v>
      </c>
      <c r="I650" s="45">
        <f t="shared" si="9908"/>
        <v>-18.590157171653189</v>
      </c>
      <c r="J650" s="45">
        <f t="shared" ref="J650" si="10425">((F650/G650)-1)*100</f>
        <v>13.896847255808954</v>
      </c>
      <c r="L650" s="36">
        <v>8000</v>
      </c>
      <c r="M650" s="36">
        <v>14000</v>
      </c>
      <c r="N650" s="48">
        <v>16800</v>
      </c>
      <c r="O650" s="36">
        <v>38800</v>
      </c>
      <c r="P650" s="48">
        <f t="shared" ref="P650" si="10426">AVERAGE(O647,O648,O649,O650)</f>
        <v>33837.5</v>
      </c>
      <c r="Q650" s="48">
        <f t="shared" si="9910"/>
        <v>63773.333333333336</v>
      </c>
      <c r="R650" s="45">
        <f t="shared" si="9911"/>
        <v>-35.110546208649694</v>
      </c>
      <c r="S650" s="49">
        <f t="shared" si="9912"/>
        <v>-45.641260431978282</v>
      </c>
      <c r="T650" s="45">
        <f t="shared" ref="T650" si="10427">((P650/Q650)-1)*100</f>
        <v>-46.940988919088447</v>
      </c>
      <c r="V650" s="45">
        <v>157400</v>
      </c>
      <c r="W650" s="36">
        <v>24462</v>
      </c>
      <c r="X650" s="36">
        <v>21000</v>
      </c>
      <c r="Y650" s="45">
        <v>202862</v>
      </c>
      <c r="Z650" s="48">
        <f t="shared" ref="Z650" si="10428">AVERAGE(Y647,Y648,Y649,Y650)</f>
        <v>193107</v>
      </c>
      <c r="AA650" s="48">
        <f t="shared" si="9914"/>
        <v>132431.83333333334</v>
      </c>
      <c r="AB650" s="45">
        <f t="shared" si="9915"/>
        <v>29.025733657283137</v>
      </c>
      <c r="AC650" s="45">
        <f t="shared" si="9916"/>
        <v>60.080078586438866</v>
      </c>
      <c r="AD650" s="45">
        <f t="shared" ref="AD650" si="10429">((Z650/AA650)-1)*100</f>
        <v>45.816149440403933</v>
      </c>
      <c r="AF650" s="36"/>
      <c r="AG650" s="36"/>
      <c r="AH650" s="36">
        <v>4200</v>
      </c>
      <c r="AI650" s="36">
        <v>4200</v>
      </c>
      <c r="AJ650" s="48">
        <f t="shared" ref="AJ650" si="10430">AVERAGE(AI647,AI648,AI649,AI650)</f>
        <v>5650</v>
      </c>
      <c r="AK650" s="48">
        <f t="shared" si="9918"/>
        <v>7858.333333333333</v>
      </c>
      <c r="AL650" s="45">
        <f t="shared" si="10347"/>
        <v>-30.000000000000004</v>
      </c>
      <c r="AM650" s="45">
        <f t="shared" si="10218"/>
        <v>23.497267759562845</v>
      </c>
      <c r="AN650" s="45">
        <f t="shared" ref="AN650" si="10431">((AJ650/AK650)-1)*100</f>
        <v>-28.101802757158001</v>
      </c>
      <c r="AP650" s="41">
        <f t="shared" ref="AP650:AP651" si="10432">SUM(B650,L650,V650,AF650)</f>
        <v>431700</v>
      </c>
      <c r="AQ650" s="41">
        <f t="shared" ref="AQ650:AQ651" si="10433">SUM(C650,M650,W650,AG650)</f>
        <v>237494</v>
      </c>
      <c r="AR650" s="41">
        <f t="shared" ref="AR650:AR651" si="10434">SUM(D650,N650,X650,AH650)</f>
        <v>44800</v>
      </c>
      <c r="AS650" s="41">
        <f t="shared" ref="AS650" si="10435">SUM(E650,O650,Y650,AI650)</f>
        <v>713994</v>
      </c>
      <c r="AT650" s="41">
        <f t="shared" ref="AT650" si="10436">SUM(F650,P650,Z650,AJ650)</f>
        <v>648988.75</v>
      </c>
      <c r="AU650" s="41">
        <f t="shared" ref="AU650" si="10437">SUM(G650,Q650,AA650,AK650)</f>
        <v>569652.41666666674</v>
      </c>
      <c r="AV650" s="45">
        <f t="shared" si="9922"/>
        <v>0.8366404451537246</v>
      </c>
      <c r="AW650" s="45">
        <f t="shared" si="9923"/>
        <v>-7.1459179264422694</v>
      </c>
      <c r="AX650" s="45">
        <f t="shared" ref="AX650" si="10438">((AT650/AU650)-1)*100</f>
        <v>13.927147680259399</v>
      </c>
      <c r="AZ650" s="48">
        <f t="shared" ref="AZ650" si="10439">+E650/1000</f>
        <v>468.13200000000001</v>
      </c>
      <c r="BA650" s="36">
        <f t="shared" ref="BA650" si="10440">+O650/1000</f>
        <v>38.799999999999997</v>
      </c>
      <c r="BB650" s="36">
        <f t="shared" ref="BB650" si="10441">+Y650/1000</f>
        <v>202.86199999999999</v>
      </c>
      <c r="BC650" s="36">
        <f t="shared" ref="BC650" si="10442">+AI650/1000</f>
        <v>4.2</v>
      </c>
      <c r="BD650" s="36">
        <f t="shared" ref="BD650" si="10443">+AS650/1000</f>
        <v>713.99400000000003</v>
      </c>
      <c r="BE650" s="45">
        <f t="shared" ref="BE650" si="10444">+BE649+AZ650</f>
        <v>4155.0989999999993</v>
      </c>
      <c r="BF650" s="45">
        <f t="shared" ref="BF650" si="10445">+BF649+BA650</f>
        <v>339.04400000000004</v>
      </c>
      <c r="BG650" s="45">
        <f t="shared" ref="BG650" si="10446">+BG649+BB650</f>
        <v>3460.6219999999998</v>
      </c>
      <c r="BH650" s="45">
        <f t="shared" ref="BH650" si="10447">+BH649+BC650</f>
        <v>66.59999999999998</v>
      </c>
      <c r="BI650" s="45">
        <f t="shared" ref="BI650" si="10448">+BI649+BD650</f>
        <v>8021.3650000000007</v>
      </c>
      <c r="BJ650" s="45">
        <f t="shared" si="10224"/>
        <v>14</v>
      </c>
      <c r="BK650" s="52">
        <f t="shared" si="10225"/>
        <v>42469</v>
      </c>
    </row>
    <row r="651" spans="1:63" x14ac:dyDescent="0.25">
      <c r="A651" s="33">
        <f t="shared" si="8721"/>
        <v>42112</v>
      </c>
      <c r="B651" s="45">
        <v>335000</v>
      </c>
      <c r="C651" s="45">
        <v>152346</v>
      </c>
      <c r="D651" s="48">
        <v>1400</v>
      </c>
      <c r="E651" s="45">
        <v>488746</v>
      </c>
      <c r="F651" s="45">
        <f t="shared" ref="F651" si="10449">AVERAGE(E648,E649,E650,E651)</f>
        <v>454235.5</v>
      </c>
      <c r="G651" s="48">
        <f t="shared" si="9906"/>
        <v>355404.83333333331</v>
      </c>
      <c r="H651" s="45">
        <f t="shared" si="9907"/>
        <v>-0.41018096458750319</v>
      </c>
      <c r="I651" s="45">
        <f t="shared" si="9908"/>
        <v>-11.61766243873965</v>
      </c>
      <c r="J651" s="45">
        <f t="shared" ref="J651" si="10450">((F651/G651)-1)*100</f>
        <v>27.807912948098167</v>
      </c>
      <c r="L651" s="36">
        <v>16000</v>
      </c>
      <c r="M651" s="36">
        <v>12400</v>
      </c>
      <c r="N651" s="48">
        <v>22400</v>
      </c>
      <c r="O651" s="36">
        <v>50800</v>
      </c>
      <c r="P651" s="48">
        <f t="shared" ref="P651" si="10451">AVERAGE(O648,O649,O650,O651)</f>
        <v>38287.5</v>
      </c>
      <c r="Q651" s="48">
        <f t="shared" si="9910"/>
        <v>58227.916666666664</v>
      </c>
      <c r="R651" s="45">
        <f t="shared" si="9911"/>
        <v>3.7793667007150145</v>
      </c>
      <c r="S651" s="49">
        <f t="shared" si="9912"/>
        <v>-36.305335130009489</v>
      </c>
      <c r="T651" s="45">
        <f t="shared" ref="T651" si="10452">((P651/Q651)-1)*100</f>
        <v>-34.245457863138384</v>
      </c>
      <c r="V651" s="45">
        <v>120200</v>
      </c>
      <c r="W651" s="36">
        <v>21346</v>
      </c>
      <c r="X651" s="36">
        <v>9800</v>
      </c>
      <c r="Y651" s="45">
        <v>151346</v>
      </c>
      <c r="Z651" s="48">
        <f t="shared" ref="Z651" si="10453">AVERAGE(Y648,Y649,Y650,Y651)</f>
        <v>185273.25</v>
      </c>
      <c r="AA651" s="48">
        <f t="shared" si="9914"/>
        <v>133357.58333333334</v>
      </c>
      <c r="AB651" s="45">
        <f t="shared" si="9915"/>
        <v>15.235731254187733</v>
      </c>
      <c r="AC651" s="45">
        <f t="shared" si="9916"/>
        <v>46.602454541138492</v>
      </c>
      <c r="AD651" s="45">
        <f t="shared" ref="AD651" si="10454">((Z651/AA651)-1)*100</f>
        <v>38.929669666329424</v>
      </c>
      <c r="AF651" s="36">
        <v>2000</v>
      </c>
      <c r="AG651" s="36"/>
      <c r="AH651" s="36">
        <v>1400</v>
      </c>
      <c r="AI651" s="36">
        <v>3400</v>
      </c>
      <c r="AJ651" s="48">
        <f t="shared" ref="AJ651" si="10455">AVERAGE(AI648,AI649,AI650,AI651)</f>
        <v>5800</v>
      </c>
      <c r="AK651" s="48">
        <f t="shared" si="9918"/>
        <v>6187.5</v>
      </c>
      <c r="AL651" s="45">
        <f t="shared" si="10347"/>
        <v>142.85714285714283</v>
      </c>
      <c r="AM651" s="45">
        <f t="shared" si="10218"/>
        <v>17.766497461928932</v>
      </c>
      <c r="AN651" s="45">
        <f t="shared" ref="AN651" si="10456">((AJ651/AK651)-1)*100</f>
        <v>-6.2626262626262585</v>
      </c>
      <c r="AP651" s="41">
        <f t="shared" si="10432"/>
        <v>473200</v>
      </c>
      <c r="AQ651" s="41">
        <f t="shared" si="10433"/>
        <v>186092</v>
      </c>
      <c r="AR651" s="41">
        <f t="shared" si="10434"/>
        <v>35000</v>
      </c>
      <c r="AS651" s="41">
        <f t="shared" ref="AS651" si="10457">SUM(E651,O651,Y651,AI651)</f>
        <v>694292</v>
      </c>
      <c r="AT651" s="41">
        <f t="shared" ref="AT651" si="10458">SUM(F651,P651,Z651,AJ651)</f>
        <v>683596.25</v>
      </c>
      <c r="AU651" s="41">
        <f t="shared" ref="AU651" si="10459">SUM(G651,Q651,AA651,AK651)</f>
        <v>553177.83333333337</v>
      </c>
      <c r="AV651" s="45">
        <f t="shared" si="9922"/>
        <v>3.2488902438117639</v>
      </c>
      <c r="AW651" s="45">
        <f t="shared" si="9923"/>
        <v>-3.0851720279531869</v>
      </c>
      <c r="AX651" s="45">
        <f t="shared" ref="AX651" si="10460">((AT651/AU651)-1)*100</f>
        <v>23.576218859095022</v>
      </c>
      <c r="AZ651" s="48">
        <f t="shared" ref="AZ651" si="10461">+E651/1000</f>
        <v>488.74599999999998</v>
      </c>
      <c r="BA651" s="36">
        <f t="shared" ref="BA651:BA652" si="10462">+O651/1000</f>
        <v>50.8</v>
      </c>
      <c r="BB651" s="36">
        <f t="shared" ref="BB651:BB652" si="10463">+Y651/1000</f>
        <v>151.346</v>
      </c>
      <c r="BC651" s="36">
        <f t="shared" ref="BC651:BC652" si="10464">+AI651/1000</f>
        <v>3.4</v>
      </c>
      <c r="BD651" s="36">
        <f t="shared" ref="BD651:BD652" si="10465">+AS651/1000</f>
        <v>694.29200000000003</v>
      </c>
      <c r="BE651" s="45">
        <f t="shared" ref="BE651" si="10466">+BE650+AZ651</f>
        <v>4643.8449999999993</v>
      </c>
      <c r="BF651" s="45">
        <f t="shared" ref="BF651" si="10467">+BF650+BA651</f>
        <v>389.84400000000005</v>
      </c>
      <c r="BG651" s="45">
        <f t="shared" ref="BG651" si="10468">+BG650+BB651</f>
        <v>3611.9679999999998</v>
      </c>
      <c r="BH651" s="45">
        <f t="shared" ref="BH651" si="10469">+BH650+BC651</f>
        <v>69.999999999999986</v>
      </c>
      <c r="BI651" s="45">
        <f t="shared" ref="BI651" si="10470">+BI650+BD651</f>
        <v>8715.6570000000011</v>
      </c>
      <c r="BJ651" s="45">
        <f t="shared" si="10224"/>
        <v>15</v>
      </c>
      <c r="BK651" s="52">
        <f t="shared" si="10225"/>
        <v>42476</v>
      </c>
    </row>
    <row r="652" spans="1:63" x14ac:dyDescent="0.25">
      <c r="A652" s="33">
        <f t="shared" si="8721"/>
        <v>42119</v>
      </c>
      <c r="B652" s="45">
        <v>281900</v>
      </c>
      <c r="C652" s="45">
        <v>179810</v>
      </c>
      <c r="D652" s="48"/>
      <c r="E652" s="45">
        <v>461710</v>
      </c>
      <c r="F652" s="45">
        <f t="shared" ref="F652" si="10471">AVERAGE(E649,E650,E651,E652)</f>
        <v>470520.5</v>
      </c>
      <c r="G652" s="48">
        <f t="shared" si="9906"/>
        <v>323722.91666666669</v>
      </c>
      <c r="H652" s="45">
        <f t="shared" si="9907"/>
        <v>-7.1437621548133601</v>
      </c>
      <c r="I652" s="45">
        <f t="shared" si="9908"/>
        <v>-4.1997566922360345</v>
      </c>
      <c r="J652" s="45">
        <f t="shared" ref="J652" si="10472">((F652/G652)-1)*100</f>
        <v>45.346676362887493</v>
      </c>
      <c r="L652" s="36">
        <v>11000</v>
      </c>
      <c r="M652" s="36">
        <v>14692</v>
      </c>
      <c r="N652" s="48">
        <v>19600</v>
      </c>
      <c r="O652" s="36">
        <v>45292</v>
      </c>
      <c r="P652" s="48">
        <f t="shared" ref="P652" si="10473">AVERAGE(O649,O650,O651,O652)</f>
        <v>43735.5</v>
      </c>
      <c r="Q652" s="48">
        <f t="shared" si="9910"/>
        <v>52096.583333333336</v>
      </c>
      <c r="R652" s="45">
        <f t="shared" si="9911"/>
        <v>65.759039672083148</v>
      </c>
      <c r="S652" s="49">
        <f t="shared" si="9912"/>
        <v>-13.381327735086746</v>
      </c>
      <c r="T652" s="45">
        <f t="shared" ref="T652" si="10474">((P652/Q652)-1)*100</f>
        <v>-16.049197084261767</v>
      </c>
      <c r="V652" s="45">
        <v>107200</v>
      </c>
      <c r="W652" s="36">
        <v>47436</v>
      </c>
      <c r="X652" s="36">
        <v>14000</v>
      </c>
      <c r="Y652" s="45">
        <v>168636</v>
      </c>
      <c r="Z652" s="48">
        <f t="shared" ref="Z652" si="10475">AVERAGE(Y649,Y650,Y651,Y652)</f>
        <v>179560.25</v>
      </c>
      <c r="AA652" s="48">
        <f t="shared" si="9914"/>
        <v>122855.08333333333</v>
      </c>
      <c r="AB652" s="45">
        <f t="shared" si="9915"/>
        <v>80.84289544235925</v>
      </c>
      <c r="AC652" s="45">
        <f t="shared" si="9916"/>
        <v>56.954144559146179</v>
      </c>
      <c r="AD652" s="45">
        <f t="shared" ref="AD652" si="10476">((Z652/AA652)-1)*100</f>
        <v>46.156141958581287</v>
      </c>
      <c r="AF652" s="36">
        <v>10600</v>
      </c>
      <c r="AG652" s="36"/>
      <c r="AH652" s="36">
        <v>1400</v>
      </c>
      <c r="AI652" s="36">
        <v>12000</v>
      </c>
      <c r="AJ652" s="48">
        <f t="shared" ref="AJ652" si="10477">AVERAGE(AI649,AI650,AI651,AI652)</f>
        <v>6000</v>
      </c>
      <c r="AK652" s="48">
        <f t="shared" si="9918"/>
        <v>4279.166666666667</v>
      </c>
      <c r="AL652" s="45">
        <f t="shared" si="10347"/>
        <v>100</v>
      </c>
      <c r="AM652" s="45">
        <f t="shared" si="10218"/>
        <v>62.162162162162168</v>
      </c>
      <c r="AN652" s="45">
        <f t="shared" ref="AN652" si="10478">((AJ652/AK652)-1)*100</f>
        <v>40.214216163583252</v>
      </c>
      <c r="AP652" s="41">
        <f t="shared" ref="AP652" si="10479">SUM(B652,L652,V652,AF652)</f>
        <v>410700</v>
      </c>
      <c r="AQ652" s="41">
        <f t="shared" ref="AQ652" si="10480">SUM(C652,M652,W652,AG652)</f>
        <v>241938</v>
      </c>
      <c r="AR652" s="41">
        <f t="shared" ref="AR652" si="10481">SUM(D652,N652,X652,AH652)</f>
        <v>35000</v>
      </c>
      <c r="AS652" s="41">
        <f t="shared" ref="AS652" si="10482">SUM(E652,O652,Y652,AI652)</f>
        <v>687638</v>
      </c>
      <c r="AT652" s="41">
        <f t="shared" ref="AT652" si="10483">SUM(F652,P652,Z652,AJ652)</f>
        <v>699816.25</v>
      </c>
      <c r="AU652" s="41">
        <f t="shared" ref="AU652" si="10484">SUM(G652,Q652,AA652,AK652)</f>
        <v>502953.75</v>
      </c>
      <c r="AV652" s="45">
        <f t="shared" si="9922"/>
        <v>10.232845200022433</v>
      </c>
      <c r="AW652" s="45">
        <f t="shared" si="9923"/>
        <v>6.0741501419114385</v>
      </c>
      <c r="AX652" s="45">
        <f t="shared" ref="AX652" si="10485">((AT652/AU652)-1)*100</f>
        <v>39.141272930165051</v>
      </c>
      <c r="AZ652" s="48">
        <f t="shared" ref="AZ652" si="10486">+E652/1000</f>
        <v>461.71</v>
      </c>
      <c r="BA652" s="36">
        <f t="shared" si="10462"/>
        <v>45.292000000000002</v>
      </c>
      <c r="BB652" s="36">
        <f t="shared" si="10463"/>
        <v>168.636</v>
      </c>
      <c r="BC652" s="36">
        <f t="shared" si="10464"/>
        <v>12</v>
      </c>
      <c r="BD652" s="36">
        <f t="shared" si="10465"/>
        <v>687.63800000000003</v>
      </c>
      <c r="BE652" s="45">
        <f t="shared" ref="BE652" si="10487">+BE651+AZ652</f>
        <v>5105.5549999999994</v>
      </c>
      <c r="BF652" s="45">
        <f t="shared" ref="BF652" si="10488">+BF651+BA652</f>
        <v>435.13600000000008</v>
      </c>
      <c r="BG652" s="45">
        <f t="shared" ref="BG652" si="10489">+BG651+BB652</f>
        <v>3780.6039999999998</v>
      </c>
      <c r="BH652" s="45">
        <f t="shared" ref="BH652" si="10490">+BH651+BC652</f>
        <v>81.999999999999986</v>
      </c>
      <c r="BI652" s="45">
        <f t="shared" ref="BI652" si="10491">+BI651+BD652</f>
        <v>9403.2950000000019</v>
      </c>
      <c r="BJ652" s="45">
        <f t="shared" si="10224"/>
        <v>16</v>
      </c>
      <c r="BK652" s="52">
        <f t="shared" si="10225"/>
        <v>42483</v>
      </c>
    </row>
    <row r="653" spans="1:63" x14ac:dyDescent="0.25">
      <c r="A653" s="33">
        <f t="shared" si="8721"/>
        <v>42126</v>
      </c>
      <c r="B653" s="45">
        <v>409400</v>
      </c>
      <c r="C653" s="45">
        <v>192668</v>
      </c>
      <c r="D653" s="48">
        <v>0</v>
      </c>
      <c r="E653" s="45">
        <v>602068</v>
      </c>
      <c r="F653" s="45">
        <f t="shared" ref="F653" si="10492">AVERAGE(E650,E651,E652,E653)</f>
        <v>505164</v>
      </c>
      <c r="G653" s="48">
        <f t="shared" si="9906"/>
        <v>345868.83333333331</v>
      </c>
      <c r="H653" s="45">
        <f t="shared" si="9907"/>
        <v>-4.5472849782005493</v>
      </c>
      <c r="I653" s="45">
        <f t="shared" si="9908"/>
        <v>-3.9516301531997033</v>
      </c>
      <c r="J653" s="45">
        <f t="shared" ref="J653" si="10493">((F653/G653)-1)*100</f>
        <v>46.05652528198312</v>
      </c>
      <c r="L653" s="36">
        <v>12500</v>
      </c>
      <c r="M653" s="36">
        <v>26250</v>
      </c>
      <c r="N653" s="48">
        <v>30800</v>
      </c>
      <c r="O653" s="36">
        <v>69550</v>
      </c>
      <c r="P653" s="48">
        <f t="shared" ref="P653" si="10494">AVERAGE(O650,O651,O652,O653)</f>
        <v>51110.5</v>
      </c>
      <c r="Q653" s="48">
        <f t="shared" si="9910"/>
        <v>52093.333333333336</v>
      </c>
      <c r="R653" s="45">
        <f t="shared" si="9911"/>
        <v>12.814274128142733</v>
      </c>
      <c r="S653" s="49">
        <f t="shared" si="9912"/>
        <v>3.4008031641024061</v>
      </c>
      <c r="T653" s="45">
        <f t="shared" ref="T653" si="10495">((P653/Q653)-1)*100</f>
        <v>-1.8866777578704919</v>
      </c>
      <c r="V653" s="45">
        <v>106200</v>
      </c>
      <c r="W653" s="36">
        <v>55888</v>
      </c>
      <c r="X653" s="36">
        <v>11200</v>
      </c>
      <c r="Y653" s="45">
        <v>173288</v>
      </c>
      <c r="Z653" s="48">
        <f t="shared" ref="Z653" si="10496">AVERAGE(Y650,Y651,Y652,Y653)</f>
        <v>174033</v>
      </c>
      <c r="AA653" s="48">
        <f t="shared" si="9914"/>
        <v>121883.58333333333</v>
      </c>
      <c r="AB653" s="45">
        <f t="shared" si="9915"/>
        <v>81.074190177638457</v>
      </c>
      <c r="AC653" s="45">
        <f t="shared" si="9916"/>
        <v>45.783142622593772</v>
      </c>
      <c r="AD653" s="45">
        <f t="shared" ref="AD653" si="10497">((Z653/AA653)-1)*100</f>
        <v>42.786251634927595</v>
      </c>
      <c r="AF653" s="36">
        <v>4800</v>
      </c>
      <c r="AG653" s="36">
        <v>0</v>
      </c>
      <c r="AH653" s="36">
        <v>0</v>
      </c>
      <c r="AI653" s="36">
        <v>4800</v>
      </c>
      <c r="AJ653" s="48">
        <f t="shared" ref="AJ653" si="10498">AVERAGE(AI650,AI651,AI652,AI653)</f>
        <v>6100</v>
      </c>
      <c r="AK653" s="48">
        <f t="shared" si="9918"/>
        <v>4583.333333333333</v>
      </c>
      <c r="AL653" s="45" t="e">
        <f t="shared" si="10347"/>
        <v>#DIV/0!</v>
      </c>
      <c r="AM653" s="45">
        <f t="shared" si="10218"/>
        <v>82.089552238805965</v>
      </c>
      <c r="AN653" s="45">
        <f t="shared" ref="AN653" si="10499">((AJ653/AK653)-1)*100</f>
        <v>33.090909090909108</v>
      </c>
      <c r="AP653" s="41">
        <f t="shared" ref="AP653" si="10500">SUM(B653,L653,V653,AF653)</f>
        <v>532900</v>
      </c>
      <c r="AQ653" s="41">
        <f t="shared" ref="AQ653" si="10501">SUM(C653,M653,W653,AG653)</f>
        <v>274806</v>
      </c>
      <c r="AR653" s="41">
        <f t="shared" ref="AR653" si="10502">SUM(D653,N653,X653,AH653)</f>
        <v>42000</v>
      </c>
      <c r="AS653" s="41">
        <f t="shared" ref="AS653" si="10503">SUM(E653,O653,Y653,AI653)</f>
        <v>849706</v>
      </c>
      <c r="AT653" s="41">
        <f t="shared" ref="AT653" si="10504">SUM(F653,P653,Z653,AJ653)</f>
        <v>736407.5</v>
      </c>
      <c r="AU653" s="41">
        <f t="shared" ref="AU653" si="10505">SUM(G653,Q653,AA653,AK653)</f>
        <v>524429.08333333326</v>
      </c>
      <c r="AV653" s="45">
        <f t="shared" si="9922"/>
        <v>7.8170282959015402</v>
      </c>
      <c r="AW653" s="45">
        <f t="shared" si="9923"/>
        <v>5.4866388294024571</v>
      </c>
      <c r="AX653" s="45">
        <f t="shared" ref="AX653" si="10506">((AT653/AU653)-1)*100</f>
        <v>40.420797282886546</v>
      </c>
      <c r="AZ653" s="48">
        <f t="shared" ref="AZ653" si="10507">+E653/1000</f>
        <v>602.06799999999998</v>
      </c>
      <c r="BA653" s="36">
        <f t="shared" ref="BA653" si="10508">+O653/1000</f>
        <v>69.55</v>
      </c>
      <c r="BB653" s="36">
        <f t="shared" ref="BB653" si="10509">+Y653/1000</f>
        <v>173.28800000000001</v>
      </c>
      <c r="BC653" s="36">
        <f t="shared" ref="BC653" si="10510">+AI653/1000</f>
        <v>4.8</v>
      </c>
      <c r="BD653" s="36">
        <f t="shared" ref="BD653" si="10511">+AS653/1000</f>
        <v>849.70600000000002</v>
      </c>
      <c r="BE653" s="45">
        <f t="shared" ref="BE653" si="10512">+BE652+AZ653</f>
        <v>5707.6229999999996</v>
      </c>
      <c r="BF653" s="45">
        <f t="shared" ref="BF653" si="10513">+BF652+BA653</f>
        <v>504.68600000000009</v>
      </c>
      <c r="BG653" s="45">
        <f t="shared" ref="BG653" si="10514">+BG652+BB653</f>
        <v>3953.8919999999998</v>
      </c>
      <c r="BH653" s="45">
        <f t="shared" ref="BH653" si="10515">+BH652+BC653</f>
        <v>86.799999999999983</v>
      </c>
      <c r="BI653" s="45">
        <f t="shared" ref="BI653" si="10516">+BI652+BD653</f>
        <v>10253.001000000002</v>
      </c>
      <c r="BJ653" s="45">
        <f t="shared" si="10224"/>
        <v>17</v>
      </c>
      <c r="BK653" s="52">
        <f t="shared" si="10225"/>
        <v>42490</v>
      </c>
    </row>
    <row r="654" spans="1:63" x14ac:dyDescent="0.25">
      <c r="A654" s="33">
        <f t="shared" si="8721"/>
        <v>42133</v>
      </c>
      <c r="B654" s="45">
        <v>376800</v>
      </c>
      <c r="C654" s="45">
        <v>154522</v>
      </c>
      <c r="D654" s="48"/>
      <c r="E654" s="45">
        <v>531322</v>
      </c>
      <c r="F654" s="45">
        <f t="shared" ref="F654" si="10517">AVERAGE(E651,E652,E653,E654)</f>
        <v>520961.5</v>
      </c>
      <c r="G654" s="48">
        <f t="shared" si="9906"/>
        <v>360701</v>
      </c>
      <c r="H654" s="45">
        <f t="shared" si="9907"/>
        <v>-2.9637476029586329</v>
      </c>
      <c r="I654" s="45">
        <f t="shared" si="9908"/>
        <v>-3.805769310664775</v>
      </c>
      <c r="J654" s="45">
        <f t="shared" ref="J654" si="10518">((F654/G654)-1)*100</f>
        <v>44.430289907707497</v>
      </c>
      <c r="L654" s="36">
        <v>9400</v>
      </c>
      <c r="M654" s="36">
        <v>3518</v>
      </c>
      <c r="N654" s="48">
        <v>17200</v>
      </c>
      <c r="O654" s="36">
        <v>30118</v>
      </c>
      <c r="P654" s="48">
        <f t="shared" ref="P654" si="10519">AVERAGE(O651,O652,O653,O654)</f>
        <v>48940</v>
      </c>
      <c r="Q654" s="48">
        <f t="shared" si="9910"/>
        <v>46093.666666666664</v>
      </c>
      <c r="R654" s="45">
        <f t="shared" si="9911"/>
        <v>-17.822646657571628</v>
      </c>
      <c r="S654" s="49">
        <f t="shared" si="9912"/>
        <v>12.135827786497423</v>
      </c>
      <c r="T654" s="45">
        <f t="shared" ref="T654" si="10520">((P654/Q654)-1)*100</f>
        <v>6.175107209233377</v>
      </c>
      <c r="V654" s="45">
        <v>106400</v>
      </c>
      <c r="W654" s="36">
        <v>40200</v>
      </c>
      <c r="X654" s="36">
        <v>10200</v>
      </c>
      <c r="Y654" s="45">
        <v>156800</v>
      </c>
      <c r="Z654" s="48">
        <f t="shared" ref="Z654" si="10521">AVERAGE(Y651,Y652,Y653,Y654)</f>
        <v>162517.5</v>
      </c>
      <c r="AA654" s="48">
        <f t="shared" si="9914"/>
        <v>118060.08333333333</v>
      </c>
      <c r="AB654" s="45">
        <f t="shared" si="9915"/>
        <v>23.060502130798866</v>
      </c>
      <c r="AC654" s="45">
        <f t="shared" si="9916"/>
        <v>45.201171312231537</v>
      </c>
      <c r="AD654" s="45">
        <f t="shared" ref="AD654" si="10522">((Z654/AA654)-1)*100</f>
        <v>37.656602817350773</v>
      </c>
      <c r="AF654" s="36">
        <v>0</v>
      </c>
      <c r="AG654" s="36">
        <v>0</v>
      </c>
      <c r="AH654" s="36">
        <v>0</v>
      </c>
      <c r="AI654" s="36">
        <v>0</v>
      </c>
      <c r="AJ654" s="48">
        <f t="shared" ref="AJ654" si="10523">AVERAGE(AI651,AI652,AI653,AI654)</f>
        <v>5050</v>
      </c>
      <c r="AK654" s="48">
        <f t="shared" si="9918"/>
        <v>4379.166666666667</v>
      </c>
      <c r="AL654" s="45">
        <f t="shared" si="10347"/>
        <v>-100</v>
      </c>
      <c r="AM654" s="45">
        <f t="shared" si="10218"/>
        <v>124.44444444444444</v>
      </c>
      <c r="AN654" s="45">
        <f t="shared" ref="AN654" si="10524">((AJ654/AK654)-1)*100</f>
        <v>15.318744053282574</v>
      </c>
      <c r="AP654" s="41">
        <f t="shared" ref="AP654" si="10525">SUM(B654,L654,V654,AF654)</f>
        <v>492600</v>
      </c>
      <c r="AQ654" s="41">
        <f t="shared" ref="AQ654" si="10526">SUM(C654,M654,W654,AG654)</f>
        <v>198240</v>
      </c>
      <c r="AR654" s="41">
        <f t="shared" ref="AR654" si="10527">SUM(D654,N654,X654,AH654)</f>
        <v>27400</v>
      </c>
      <c r="AS654" s="41">
        <f t="shared" ref="AS654" si="10528">SUM(E654,O654,Y654,AI654)</f>
        <v>718240</v>
      </c>
      <c r="AT654" s="41">
        <f t="shared" ref="AT654" si="10529">SUM(F654,P654,Z654,AJ654)</f>
        <v>737469</v>
      </c>
      <c r="AU654" s="41">
        <f t="shared" ref="AU654" si="10530">SUM(G654,Q654,AA654,AK654)</f>
        <v>529233.91666666663</v>
      </c>
      <c r="AV654" s="45">
        <f t="shared" si="9922"/>
        <v>0.70427373436134921</v>
      </c>
      <c r="AW654" s="45">
        <f t="shared" si="9923"/>
        <v>5.444337883596706</v>
      </c>
      <c r="AX654" s="45">
        <f t="shared" ref="AX654" si="10531">((AT654/AU654)-1)*100</f>
        <v>39.346511396110763</v>
      </c>
      <c r="AZ654" s="48">
        <f t="shared" ref="AZ654" si="10532">+E654/1000</f>
        <v>531.322</v>
      </c>
      <c r="BA654" s="36">
        <f t="shared" ref="BA654" si="10533">+O654/1000</f>
        <v>30.117999999999999</v>
      </c>
      <c r="BB654" s="36">
        <f t="shared" ref="BB654" si="10534">+Y654/1000</f>
        <v>156.80000000000001</v>
      </c>
      <c r="BC654" s="36">
        <f t="shared" ref="BC654" si="10535">+AI654/1000</f>
        <v>0</v>
      </c>
      <c r="BD654" s="36">
        <f t="shared" ref="BD654" si="10536">+AS654/1000</f>
        <v>718.24</v>
      </c>
      <c r="BE654" s="45">
        <f t="shared" ref="BE654" si="10537">+BE653+AZ654</f>
        <v>6238.9449999999997</v>
      </c>
      <c r="BF654" s="45">
        <f t="shared" ref="BF654" si="10538">+BF653+BA654</f>
        <v>534.80400000000009</v>
      </c>
      <c r="BG654" s="45">
        <f t="shared" ref="BG654" si="10539">+BG653+BB654</f>
        <v>4110.692</v>
      </c>
      <c r="BH654" s="45">
        <f t="shared" ref="BH654" si="10540">+BH653+BC654</f>
        <v>86.799999999999983</v>
      </c>
      <c r="BI654" s="45">
        <f t="shared" ref="BI654" si="10541">+BI653+BD654</f>
        <v>10971.241000000002</v>
      </c>
      <c r="BJ654" s="45">
        <f t="shared" si="10224"/>
        <v>18</v>
      </c>
      <c r="BK654" s="52">
        <f t="shared" si="10225"/>
        <v>42497</v>
      </c>
    </row>
    <row r="655" spans="1:63" x14ac:dyDescent="0.25">
      <c r="A655" s="33">
        <f t="shared" si="8721"/>
        <v>42140</v>
      </c>
      <c r="B655" s="45">
        <v>480100</v>
      </c>
      <c r="C655" s="45">
        <v>136950</v>
      </c>
      <c r="D655" s="48"/>
      <c r="E655" s="45">
        <v>617050</v>
      </c>
      <c r="F655" s="45">
        <f t="shared" ref="F655" si="10542">AVERAGE(E652,E653,E654,E655)</f>
        <v>553037.5</v>
      </c>
      <c r="G655" s="48">
        <f t="shared" ref="G655:G675" si="10543">AVERAGE(F603,F551,F499)</f>
        <v>378615.16666666669</v>
      </c>
      <c r="H655" s="45">
        <f t="shared" ref="H655:H675" si="10544">((E655/E603)-1)*100</f>
        <v>12.049116027717655</v>
      </c>
      <c r="I655" s="45">
        <f t="shared" ref="I655:I675" si="10545">((F655/F603)-1)*100</f>
        <v>-0.63232545468184798</v>
      </c>
      <c r="J655" s="45">
        <f t="shared" ref="J655" si="10546">((F655/G655)-1)*100</f>
        <v>46.068501393895559</v>
      </c>
      <c r="L655" s="36">
        <v>4700</v>
      </c>
      <c r="M655" s="36">
        <v>1768</v>
      </c>
      <c r="N655" s="48">
        <v>0</v>
      </c>
      <c r="O655" s="36">
        <v>6468</v>
      </c>
      <c r="P655" s="48">
        <f t="shared" ref="P655" si="10547">AVERAGE(O652,O653,O654,O655)</f>
        <v>37857</v>
      </c>
      <c r="Q655" s="48">
        <f t="shared" ref="Q655:Q675" si="10548">AVERAGE(P603,P551,P499)</f>
        <v>47199.416666666664</v>
      </c>
      <c r="R655" s="45">
        <f t="shared" ref="R655:R675" si="10549">((O655/O603)-1)*100</f>
        <v>-90.557664233576645</v>
      </c>
      <c r="S655" s="49">
        <f t="shared" ref="S655:S675" si="10550">((P655/P603)-1)*100</f>
        <v>-21.994189281078068</v>
      </c>
      <c r="T655" s="45">
        <f t="shared" ref="T655" si="10551">((P655/Q655)-1)*100</f>
        <v>-19.793500272778786</v>
      </c>
      <c r="V655" s="45">
        <v>109100</v>
      </c>
      <c r="W655" s="36">
        <v>35377</v>
      </c>
      <c r="X655" s="36">
        <v>0</v>
      </c>
      <c r="Y655" s="45">
        <v>144477</v>
      </c>
      <c r="Z655" s="48">
        <f t="shared" ref="Z655" si="10552">AVERAGE(Y652,Y653,Y654,Y655)</f>
        <v>160800.25</v>
      </c>
      <c r="AA655" s="48">
        <f t="shared" ref="AA655:AA675" si="10553">AVERAGE(Z603,Z551,Z499)</f>
        <v>110430.75</v>
      </c>
      <c r="AB655" s="45">
        <f t="shared" ref="AB655:AB675" si="10554">((Y655/Y603)-1)*100</f>
        <v>69.701418906220638</v>
      </c>
      <c r="AC655" s="45">
        <f t="shared" ref="AC655:AC675" si="10555">((Z655/Z603)-1)*100</f>
        <v>60.198304869453032</v>
      </c>
      <c r="AD655" s="45">
        <f t="shared" ref="AD655" si="10556">((Z655/AA655)-1)*100</f>
        <v>45.611842715910186</v>
      </c>
      <c r="AF655" s="36">
        <v>1600</v>
      </c>
      <c r="AG655" s="36">
        <v>0</v>
      </c>
      <c r="AH655" s="36">
        <v>0</v>
      </c>
      <c r="AI655" s="36">
        <v>1600</v>
      </c>
      <c r="AJ655" s="48">
        <f t="shared" ref="AJ655" si="10557">AVERAGE(AI652,AI653,AI654,AI655)</f>
        <v>4600</v>
      </c>
      <c r="AK655" s="48">
        <f t="shared" ref="AK655:AK675" si="10558">AVERAGE(AJ603,AJ551,AJ499)</f>
        <v>4383.333333333333</v>
      </c>
      <c r="AL655" s="45">
        <f t="shared" si="10347"/>
        <v>0</v>
      </c>
      <c r="AM655" s="45">
        <f t="shared" si="10218"/>
        <v>100</v>
      </c>
      <c r="AN655" s="45">
        <f t="shared" ref="AN655" si="10559">((AJ655/AK655)-1)*100</f>
        <v>4.9429657794676896</v>
      </c>
      <c r="AP655" s="41">
        <f t="shared" ref="AP655" si="10560">SUM(B655,L655,V655,AF655)</f>
        <v>595500</v>
      </c>
      <c r="AQ655" s="41">
        <f t="shared" ref="AQ655" si="10561">SUM(C655,M655,W655,AG655)</f>
        <v>174095</v>
      </c>
      <c r="AR655" s="41">
        <f t="shared" ref="AR655" si="10562">SUM(D655,N655,X655,AH655)</f>
        <v>0</v>
      </c>
      <c r="AS655" s="41">
        <f t="shared" ref="AS655" si="10563">SUM(E655,O655,Y655,AI655)</f>
        <v>769595</v>
      </c>
      <c r="AT655" s="41">
        <f t="shared" ref="AT655" si="10564">SUM(F655,P655,Z655,AJ655)</f>
        <v>756294.75</v>
      </c>
      <c r="AU655" s="41">
        <f t="shared" ref="AU655" si="10565">SUM(G655,Q655,AA655,AK655)</f>
        <v>540628.66666666674</v>
      </c>
      <c r="AV655" s="45">
        <f t="shared" ref="AV655:AV675" si="10566">((AS655/AS603)-1)*100</f>
        <v>9.0182907135531565</v>
      </c>
      <c r="AW655" s="45">
        <f t="shared" ref="AW655:AW675" si="10567">((AT655/AT603)-1)*100</f>
        <v>6.8569868324659389</v>
      </c>
      <c r="AX655" s="45">
        <f t="shared" ref="AX655" si="10568">((AT655/AU655)-1)*100</f>
        <v>39.89172173629958</v>
      </c>
      <c r="AZ655" s="48">
        <f t="shared" ref="AZ655" si="10569">+E655/1000</f>
        <v>617.04999999999995</v>
      </c>
      <c r="BA655" s="36">
        <f t="shared" ref="BA655" si="10570">+O655/1000</f>
        <v>6.468</v>
      </c>
      <c r="BB655" s="36">
        <f t="shared" ref="BB655" si="10571">+Y655/1000</f>
        <v>144.477</v>
      </c>
      <c r="BC655" s="36">
        <f t="shared" ref="BC655" si="10572">+AI655/1000</f>
        <v>1.6</v>
      </c>
      <c r="BD655" s="36">
        <f t="shared" ref="BD655" si="10573">+AS655/1000</f>
        <v>769.59500000000003</v>
      </c>
      <c r="BE655" s="45">
        <f t="shared" ref="BE655" si="10574">+BE654+AZ655</f>
        <v>6855.9949999999999</v>
      </c>
      <c r="BF655" s="45">
        <f t="shared" ref="BF655" si="10575">+BF654+BA655</f>
        <v>541.27200000000005</v>
      </c>
      <c r="BG655" s="45">
        <f t="shared" ref="BG655" si="10576">+BG654+BB655</f>
        <v>4255.1689999999999</v>
      </c>
      <c r="BH655" s="45">
        <f t="shared" ref="BH655" si="10577">+BH654+BC655</f>
        <v>88.399999999999977</v>
      </c>
      <c r="BI655" s="45">
        <f t="shared" ref="BI655" si="10578">+BI654+BD655</f>
        <v>11740.836000000001</v>
      </c>
      <c r="BJ655" s="45">
        <f t="shared" si="10224"/>
        <v>19</v>
      </c>
      <c r="BK655" s="52">
        <f t="shared" si="10225"/>
        <v>42504</v>
      </c>
    </row>
    <row r="656" spans="1:63" x14ac:dyDescent="0.25">
      <c r="A656" s="33">
        <f t="shared" si="8721"/>
        <v>42147</v>
      </c>
      <c r="B656" s="45">
        <v>484900</v>
      </c>
      <c r="C656" s="45">
        <v>166150</v>
      </c>
      <c r="D656" s="48">
        <v>0</v>
      </c>
      <c r="E656" s="45">
        <v>651050</v>
      </c>
      <c r="F656" s="45">
        <f t="shared" ref="F656" si="10579">AVERAGE(E653,E654,E655,E656)</f>
        <v>600372.5</v>
      </c>
      <c r="G656" s="48">
        <f t="shared" si="10543"/>
        <v>402145.5</v>
      </c>
      <c r="H656" s="45">
        <f t="shared" si="10544"/>
        <v>14.457047621726527</v>
      </c>
      <c r="I656" s="45">
        <f t="shared" si="10545"/>
        <v>4.5120314455664889</v>
      </c>
      <c r="J656" s="45">
        <f t="shared" ref="J656" si="10580">((F656/G656)-1)*100</f>
        <v>49.292358114165147</v>
      </c>
      <c r="L656" s="36">
        <v>4800</v>
      </c>
      <c r="M656" s="36">
        <v>5868</v>
      </c>
      <c r="N656" s="48">
        <v>0</v>
      </c>
      <c r="O656" s="36">
        <v>10668</v>
      </c>
      <c r="P656" s="48">
        <f t="shared" ref="P656" si="10581">AVERAGE(O653,O654,O655,O656)</f>
        <v>29201</v>
      </c>
      <c r="Q656" s="48">
        <f t="shared" si="10548"/>
        <v>49545.083333333336</v>
      </c>
      <c r="R656" s="45">
        <f t="shared" si="10549"/>
        <v>-63.086505190311428</v>
      </c>
      <c r="S656" s="49">
        <f t="shared" si="10550"/>
        <v>-40.314767501277473</v>
      </c>
      <c r="T656" s="45">
        <f t="shared" ref="T656" si="10582">((P656/Q656)-1)*100</f>
        <v>-41.061760248662416</v>
      </c>
      <c r="V656" s="45">
        <v>129740</v>
      </c>
      <c r="W656" s="36">
        <v>38250</v>
      </c>
      <c r="X656" s="36">
        <v>0</v>
      </c>
      <c r="Y656" s="45">
        <v>167990</v>
      </c>
      <c r="Z656" s="48">
        <f t="shared" ref="Z656" si="10583">AVERAGE(Y653,Y654,Y655,Y656)</f>
        <v>160638.75</v>
      </c>
      <c r="AA656" s="48">
        <f t="shared" si="10553"/>
        <v>103804.25</v>
      </c>
      <c r="AB656" s="45">
        <f t="shared" si="10554"/>
        <v>189.88783433994826</v>
      </c>
      <c r="AC656" s="45">
        <f t="shared" si="10555"/>
        <v>75.464155127074321</v>
      </c>
      <c r="AD656" s="45">
        <f t="shared" ref="AD656" si="10584">((Z656/AA656)-1)*100</f>
        <v>54.751611807801702</v>
      </c>
      <c r="AF656" s="36">
        <v>3200</v>
      </c>
      <c r="AG656" s="36"/>
      <c r="AH656" s="36">
        <v>0</v>
      </c>
      <c r="AI656" s="36">
        <v>3200</v>
      </c>
      <c r="AJ656" s="48">
        <f t="shared" ref="AJ656" si="10585">AVERAGE(AI653,AI654,AI655,AI656)</f>
        <v>2400</v>
      </c>
      <c r="AK656" s="48">
        <f t="shared" si="10558"/>
        <v>4121.166666666667</v>
      </c>
      <c r="AL656" s="45">
        <f t="shared" si="10347"/>
        <v>-57.333333333333329</v>
      </c>
      <c r="AM656" s="45">
        <f t="shared" si="10218"/>
        <v>-10.280373831775702</v>
      </c>
      <c r="AN656" s="45">
        <f t="shared" ref="AN656" si="10586">((AJ656/AK656)-1)*100</f>
        <v>-41.764063574230605</v>
      </c>
      <c r="AP656" s="41">
        <f t="shared" ref="AP656" si="10587">SUM(B656,L656,V656,AF656)</f>
        <v>622640</v>
      </c>
      <c r="AQ656" s="41">
        <f t="shared" ref="AQ656" si="10588">SUM(C656,M656,W656,AG656)</f>
        <v>210268</v>
      </c>
      <c r="AR656" s="41">
        <f t="shared" ref="AR656" si="10589">SUM(D656,N656,X656,AH656)</f>
        <v>0</v>
      </c>
      <c r="AS656" s="41">
        <f t="shared" ref="AS656" si="10590">SUM(E656,O656,Y656,AI656)</f>
        <v>832908</v>
      </c>
      <c r="AT656" s="41">
        <f t="shared" ref="AT656" si="10591">SUM(F656,P656,Z656,AJ656)</f>
        <v>792612.25</v>
      </c>
      <c r="AU656" s="41">
        <f t="shared" ref="AU656" si="10592">SUM(G656,Q656,AA656,AK656)</f>
        <v>559615.99999999988</v>
      </c>
      <c r="AV656" s="45">
        <f t="shared" si="10566"/>
        <v>25.595703036645425</v>
      </c>
      <c r="AW656" s="45">
        <f t="shared" si="10567"/>
        <v>10.452634897741264</v>
      </c>
      <c r="AX656" s="45">
        <f t="shared" ref="AX656" si="10593">((AT656/AU656)-1)*100</f>
        <v>41.635022944304701</v>
      </c>
      <c r="AZ656" s="48">
        <f t="shared" ref="AZ656" si="10594">+E656/1000</f>
        <v>651.04999999999995</v>
      </c>
      <c r="BA656" s="36">
        <f t="shared" ref="BA656" si="10595">+O656/1000</f>
        <v>10.667999999999999</v>
      </c>
      <c r="BB656" s="36">
        <f t="shared" ref="BB656" si="10596">+Y656/1000</f>
        <v>167.99</v>
      </c>
      <c r="BC656" s="36">
        <f t="shared" ref="BC656" si="10597">+AI656/1000</f>
        <v>3.2</v>
      </c>
      <c r="BD656" s="36">
        <f t="shared" ref="BD656" si="10598">+AS656/1000</f>
        <v>832.90800000000002</v>
      </c>
      <c r="BE656" s="45">
        <f t="shared" ref="BE656" si="10599">+BE655+AZ656</f>
        <v>7507.0450000000001</v>
      </c>
      <c r="BF656" s="45">
        <f t="shared" ref="BF656" si="10600">+BF655+BA656</f>
        <v>551.94000000000005</v>
      </c>
      <c r="BG656" s="45">
        <f t="shared" ref="BG656" si="10601">+BG655+BB656</f>
        <v>4423.1589999999997</v>
      </c>
      <c r="BH656" s="45">
        <f t="shared" ref="BH656" si="10602">+BH655+BC656</f>
        <v>91.59999999999998</v>
      </c>
      <c r="BI656" s="45">
        <f t="shared" ref="BI656" si="10603">+BI655+BD656</f>
        <v>12573.744000000001</v>
      </c>
      <c r="BJ656" s="45">
        <f t="shared" si="10224"/>
        <v>20</v>
      </c>
      <c r="BK656" s="52">
        <f t="shared" si="10225"/>
        <v>42511</v>
      </c>
    </row>
    <row r="657" spans="1:63" x14ac:dyDescent="0.25">
      <c r="A657" s="33">
        <f t="shared" si="8721"/>
        <v>42154</v>
      </c>
      <c r="B657" s="45">
        <v>425217</v>
      </c>
      <c r="C657" s="45">
        <v>76800</v>
      </c>
      <c r="D657" s="48">
        <v>0</v>
      </c>
      <c r="E657" s="45">
        <v>502017</v>
      </c>
      <c r="F657" s="45">
        <f t="shared" ref="F657" si="10604">AVERAGE(E654,E655,E656,E657)</f>
        <v>575359.75</v>
      </c>
      <c r="G657" s="48">
        <f t="shared" si="10543"/>
        <v>407208.16666666669</v>
      </c>
      <c r="H657" s="45">
        <f t="shared" si="10544"/>
        <v>-26.060016024696885</v>
      </c>
      <c r="I657" s="45">
        <f t="shared" si="10545"/>
        <v>-1.9000312871108149</v>
      </c>
      <c r="J657" s="45">
        <f t="shared" ref="J657" si="10605">((F657/G657)-1)*100</f>
        <v>41.293764982611258</v>
      </c>
      <c r="L657" s="36">
        <v>14300</v>
      </c>
      <c r="M657" s="36">
        <v>7154</v>
      </c>
      <c r="N657" s="48">
        <v>0</v>
      </c>
      <c r="O657" s="36">
        <v>21454</v>
      </c>
      <c r="P657" s="48">
        <f t="shared" ref="P657" si="10606">AVERAGE(O654,O655,O656,O657)</f>
        <v>17177</v>
      </c>
      <c r="Q657" s="48">
        <f t="shared" si="10548"/>
        <v>48060.833333333336</v>
      </c>
      <c r="R657" s="45">
        <f t="shared" si="10549"/>
        <v>-58.118923983914414</v>
      </c>
      <c r="S657" s="49">
        <f t="shared" si="10550"/>
        <v>-62.915866059284518</v>
      </c>
      <c r="T657" s="45">
        <f t="shared" ref="T657" si="10607">((P657/Q657)-1)*100</f>
        <v>-64.259878972829583</v>
      </c>
      <c r="V657" s="45">
        <v>119800</v>
      </c>
      <c r="W657" s="36">
        <v>24108</v>
      </c>
      <c r="X657" s="36">
        <v>0</v>
      </c>
      <c r="Y657" s="45">
        <v>143908</v>
      </c>
      <c r="Z657" s="48">
        <f t="shared" ref="Z657" si="10608">AVERAGE(Y654,Y655,Y656,Y657)</f>
        <v>153293.75</v>
      </c>
      <c r="AA657" s="48">
        <f t="shared" si="10553"/>
        <v>97627.166666666672</v>
      </c>
      <c r="AB657" s="45">
        <f t="shared" si="10554"/>
        <v>37.382338902147971</v>
      </c>
      <c r="AC657" s="45">
        <f t="shared" si="10555"/>
        <v>63.403090714797749</v>
      </c>
      <c r="AD657" s="45">
        <f t="shared" ref="AD657" si="10609">((Z657/AA657)-1)*100</f>
        <v>57.019562519312416</v>
      </c>
      <c r="AF657" s="36">
        <v>0</v>
      </c>
      <c r="AG657" s="36">
        <v>1750</v>
      </c>
      <c r="AH657" s="36">
        <v>0</v>
      </c>
      <c r="AI657" s="36">
        <v>1750</v>
      </c>
      <c r="AJ657" s="48">
        <f t="shared" ref="AJ657" si="10610">AVERAGE(AI654,AI655,AI656,AI657)</f>
        <v>1637.5</v>
      </c>
      <c r="AK657" s="48">
        <f t="shared" si="10558"/>
        <v>4476.833333333333</v>
      </c>
      <c r="AL657" s="45">
        <f t="shared" si="10347"/>
        <v>-90.789473684210535</v>
      </c>
      <c r="AM657" s="45">
        <f t="shared" si="10218"/>
        <v>-77.946127946127945</v>
      </c>
      <c r="AN657" s="45">
        <f t="shared" ref="AN657" si="10611">((AJ657/AK657)-1)*100</f>
        <v>-63.422806299095335</v>
      </c>
      <c r="AP657" s="41">
        <f t="shared" ref="AP657" si="10612">SUM(B657,L657,V657,AF657)</f>
        <v>559317</v>
      </c>
      <c r="AQ657" s="41">
        <f t="shared" ref="AQ657" si="10613">SUM(C657,M657,W657,AG657)</f>
        <v>109812</v>
      </c>
      <c r="AR657" s="41">
        <f t="shared" ref="AR657" si="10614">SUM(D657,N657,X657,AH657)</f>
        <v>0</v>
      </c>
      <c r="AS657" s="41">
        <f t="shared" ref="AS657" si="10615">SUM(E657,O657,Y657,AI657)</f>
        <v>669129</v>
      </c>
      <c r="AT657" s="41">
        <f t="shared" ref="AT657" si="10616">SUM(F657,P657,Z657,AJ657)</f>
        <v>747468</v>
      </c>
      <c r="AU657" s="41">
        <f t="shared" ref="AU657" si="10617">SUM(G657,Q657,AA657,AK657)</f>
        <v>557373</v>
      </c>
      <c r="AV657" s="45">
        <f t="shared" si="10566"/>
        <v>-21.641051704593362</v>
      </c>
      <c r="AW657" s="45">
        <f t="shared" si="10567"/>
        <v>1.8264496501141148</v>
      </c>
      <c r="AX657" s="45">
        <f t="shared" ref="AX657" si="10618">((AT657/AU657)-1)*100</f>
        <v>34.10552717838862</v>
      </c>
      <c r="AZ657" s="48">
        <f t="shared" ref="AZ657" si="10619">+E657/1000</f>
        <v>502.017</v>
      </c>
      <c r="BA657" s="36">
        <f t="shared" ref="BA657" si="10620">+O657/1000</f>
        <v>21.454000000000001</v>
      </c>
      <c r="BB657" s="36">
        <f t="shared" ref="BB657" si="10621">+Y657/1000</f>
        <v>143.90799999999999</v>
      </c>
      <c r="BC657" s="36">
        <f t="shared" ref="BC657" si="10622">+AI657/1000</f>
        <v>1.75</v>
      </c>
      <c r="BD657" s="36">
        <f t="shared" ref="BD657" si="10623">+AS657/1000</f>
        <v>669.12900000000002</v>
      </c>
      <c r="BE657" s="45">
        <f t="shared" ref="BE657" si="10624">+BE656+AZ657</f>
        <v>8009.0619999999999</v>
      </c>
      <c r="BF657" s="45">
        <f t="shared" ref="BF657" si="10625">+BF656+BA657</f>
        <v>573.39400000000001</v>
      </c>
      <c r="BG657" s="45">
        <f t="shared" ref="BG657" si="10626">+BG656+BB657</f>
        <v>4567.067</v>
      </c>
      <c r="BH657" s="45">
        <f t="shared" ref="BH657" si="10627">+BH656+BC657</f>
        <v>93.34999999999998</v>
      </c>
      <c r="BI657" s="45">
        <f t="shared" ref="BI657" si="10628">+BI656+BD657</f>
        <v>13242.873000000001</v>
      </c>
      <c r="BJ657" s="45">
        <f t="shared" si="10224"/>
        <v>21</v>
      </c>
      <c r="BK657" s="52">
        <f t="shared" si="10225"/>
        <v>42518</v>
      </c>
    </row>
    <row r="658" spans="1:63" x14ac:dyDescent="0.25">
      <c r="A658" s="33">
        <f t="shared" si="8721"/>
        <v>42161</v>
      </c>
      <c r="B658" s="45">
        <v>533592</v>
      </c>
      <c r="C658" s="45">
        <v>116100</v>
      </c>
      <c r="D658" s="48"/>
      <c r="E658" s="45">
        <v>649692</v>
      </c>
      <c r="F658" s="45">
        <f t="shared" ref="F658" si="10629">AVERAGE(E655,E656,E657,E658)</f>
        <v>604952.25</v>
      </c>
      <c r="G658" s="48">
        <f t="shared" si="10543"/>
        <v>407099.83333333331</v>
      </c>
      <c r="H658" s="45">
        <f t="shared" si="10544"/>
        <v>1.1388968454612236</v>
      </c>
      <c r="I658" s="45">
        <f t="shared" si="10545"/>
        <v>-0.86162960292358592</v>
      </c>
      <c r="J658" s="45">
        <f t="shared" ref="J658" si="10630">((F658/G658)-1)*100</f>
        <v>48.600466142825738</v>
      </c>
      <c r="L658" s="36">
        <v>9400</v>
      </c>
      <c r="M658" s="36">
        <v>1600</v>
      </c>
      <c r="N658" s="48"/>
      <c r="O658" s="36">
        <v>11000</v>
      </c>
      <c r="P658" s="48">
        <f t="shared" ref="P658" si="10631">AVERAGE(O655,O656,O657,O658)</f>
        <v>12397.5</v>
      </c>
      <c r="Q658" s="48">
        <f t="shared" si="10548"/>
        <v>46833</v>
      </c>
      <c r="R658" s="45">
        <f t="shared" si="10549"/>
        <v>-59.706959706959708</v>
      </c>
      <c r="S658" s="49">
        <f t="shared" si="10550"/>
        <v>-71.812011868626584</v>
      </c>
      <c r="T658" s="45">
        <f t="shared" ref="T658" si="10632">((P658/Q658)-1)*100</f>
        <v>-73.52828134008071</v>
      </c>
      <c r="V658" s="45">
        <v>126400</v>
      </c>
      <c r="W658" s="36">
        <v>24701</v>
      </c>
      <c r="X658" s="36"/>
      <c r="Y658" s="45">
        <v>151101</v>
      </c>
      <c r="Z658" s="48">
        <f t="shared" ref="Z658" si="10633">AVERAGE(Y655,Y656,Y657,Y658)</f>
        <v>151869</v>
      </c>
      <c r="AA658" s="48">
        <f t="shared" si="10553"/>
        <v>94398.75</v>
      </c>
      <c r="AB658" s="45">
        <f t="shared" si="10554"/>
        <v>25.682891935054574</v>
      </c>
      <c r="AC658" s="45">
        <f t="shared" si="10555"/>
        <v>65.048089985328474</v>
      </c>
      <c r="AD658" s="45">
        <f t="shared" ref="AD658" si="10634">((Z658/AA658)-1)*100</f>
        <v>60.880308266793783</v>
      </c>
      <c r="AF658" s="36"/>
      <c r="AG658" s="36">
        <v>1750</v>
      </c>
      <c r="AH658" s="36"/>
      <c r="AI658" s="36">
        <v>1750</v>
      </c>
      <c r="AJ658" s="48">
        <f t="shared" ref="AJ658" si="10635">AVERAGE(AI655,AI656,AI657,AI658)</f>
        <v>2075</v>
      </c>
      <c r="AK658" s="48">
        <f t="shared" si="10558"/>
        <v>4389.333333333333</v>
      </c>
      <c r="AL658" s="45">
        <f t="shared" si="10347"/>
        <v>-37.5</v>
      </c>
      <c r="AM658" s="45">
        <f t="shared" si="10218"/>
        <v>-73.139158576051784</v>
      </c>
      <c r="AN658" s="45">
        <f t="shared" ref="AN658" si="10636">((AJ658/AK658)-1)*100</f>
        <v>-52.726306196840824</v>
      </c>
      <c r="AP658" s="41">
        <f t="shared" ref="AP658" si="10637">SUM(B658,L658,V658,AF658)</f>
        <v>669392</v>
      </c>
      <c r="AQ658" s="41">
        <f t="shared" ref="AQ658" si="10638">SUM(C658,M658,W658,AG658)</f>
        <v>144151</v>
      </c>
      <c r="AR658" s="41">
        <f t="shared" ref="AR658" si="10639">SUM(D658,N658,X658,AH658)</f>
        <v>0</v>
      </c>
      <c r="AS658" s="41">
        <f t="shared" ref="AS658" si="10640">SUM(E658,O658,Y658,AI658)</f>
        <v>813543</v>
      </c>
      <c r="AT658" s="41">
        <f t="shared" ref="AT658" si="10641">SUM(F658,P658,Z658,AJ658)</f>
        <v>771293.75</v>
      </c>
      <c r="AU658" s="41">
        <f t="shared" ref="AU658" si="10642">SUM(G658,Q658,AA658,AK658)</f>
        <v>552720.91666666663</v>
      </c>
      <c r="AV658" s="45">
        <f t="shared" si="10566"/>
        <v>2.6293679828434557</v>
      </c>
      <c r="AW658" s="45">
        <f t="shared" si="10567"/>
        <v>2.3028948916446579</v>
      </c>
      <c r="AX658" s="45">
        <f t="shared" ref="AX658" si="10643">((AT658/AU658)-1)*100</f>
        <v>39.544881827794057</v>
      </c>
      <c r="AZ658" s="48">
        <f t="shared" ref="AZ658" si="10644">+E658/1000</f>
        <v>649.69200000000001</v>
      </c>
      <c r="BA658" s="36">
        <f t="shared" ref="BA658" si="10645">+O658/1000</f>
        <v>11</v>
      </c>
      <c r="BB658" s="36">
        <f t="shared" ref="BB658" si="10646">+Y658/1000</f>
        <v>151.101</v>
      </c>
      <c r="BC658" s="36">
        <f t="shared" ref="BC658" si="10647">+AI658/1000</f>
        <v>1.75</v>
      </c>
      <c r="BD658" s="36">
        <f t="shared" ref="BD658" si="10648">+AS658/1000</f>
        <v>813.54300000000001</v>
      </c>
      <c r="BE658" s="45">
        <f t="shared" ref="BE658" si="10649">+BE657+AZ658</f>
        <v>8658.7540000000008</v>
      </c>
      <c r="BF658" s="45">
        <f t="shared" ref="BF658" si="10650">+BF657+BA658</f>
        <v>584.39400000000001</v>
      </c>
      <c r="BG658" s="45">
        <f t="shared" ref="BG658" si="10651">+BG657+BB658</f>
        <v>4718.1679999999997</v>
      </c>
      <c r="BH658" s="45">
        <f t="shared" ref="BH658" si="10652">+BH657+BC658</f>
        <v>95.09999999999998</v>
      </c>
      <c r="BI658" s="45">
        <f t="shared" ref="BI658" si="10653">+BI657+BD658</f>
        <v>14056.416000000001</v>
      </c>
      <c r="BJ658" s="45">
        <f t="shared" si="10224"/>
        <v>22</v>
      </c>
      <c r="BK658" s="52">
        <f t="shared" si="10225"/>
        <v>42525</v>
      </c>
    </row>
    <row r="659" spans="1:63" x14ac:dyDescent="0.25">
      <c r="A659" s="33">
        <f t="shared" si="8721"/>
        <v>42168</v>
      </c>
      <c r="B659" s="45">
        <v>557948</v>
      </c>
      <c r="C659" s="45">
        <v>122550</v>
      </c>
      <c r="D659" s="48"/>
      <c r="E659" s="45">
        <v>680498</v>
      </c>
      <c r="F659" s="45">
        <f t="shared" ref="F659" si="10654">AVERAGE(E656,E657,E658,E659)</f>
        <v>620814.25</v>
      </c>
      <c r="G659" s="48">
        <f t="shared" si="10543"/>
        <v>393708.75</v>
      </c>
      <c r="H659" s="45">
        <f t="shared" si="10544"/>
        <v>22.149624305782424</v>
      </c>
      <c r="I659" s="45">
        <f t="shared" si="10545"/>
        <v>1.4714908104865643</v>
      </c>
      <c r="J659" s="45">
        <f t="shared" ref="J659" si="10655">((F659/G659)-1)*100</f>
        <v>57.683630348576202</v>
      </c>
      <c r="L659" s="36">
        <v>6400</v>
      </c>
      <c r="M659" s="36"/>
      <c r="N659" s="48">
        <v>7000</v>
      </c>
      <c r="O659" s="36">
        <v>13400</v>
      </c>
      <c r="P659" s="48">
        <f t="shared" ref="P659" si="10656">AVERAGE(O656,O657,O658,O659)</f>
        <v>14130.5</v>
      </c>
      <c r="Q659" s="48">
        <f t="shared" si="10548"/>
        <v>45610.166666666664</v>
      </c>
      <c r="R659" s="45">
        <f t="shared" si="10549"/>
        <v>-51.971326164874554</v>
      </c>
      <c r="S659" s="49">
        <f t="shared" si="10550"/>
        <v>-58.23271211740537</v>
      </c>
      <c r="T659" s="45">
        <f t="shared" ref="T659" si="10657">((P659/Q659)-1)*100</f>
        <v>-69.018968724078334</v>
      </c>
      <c r="V659" s="45">
        <v>125700</v>
      </c>
      <c r="W659" s="36">
        <v>29700</v>
      </c>
      <c r="X659" s="36">
        <v>9800</v>
      </c>
      <c r="Y659" s="45">
        <v>165200</v>
      </c>
      <c r="Z659" s="48">
        <f t="shared" ref="Z659" si="10658">AVERAGE(Y656,Y657,Y658,Y659)</f>
        <v>157049.75</v>
      </c>
      <c r="AA659" s="48">
        <f t="shared" si="10553"/>
        <v>96990.416666666672</v>
      </c>
      <c r="AB659" s="45">
        <f t="shared" si="10554"/>
        <v>169.49429037520392</v>
      </c>
      <c r="AC659" s="45">
        <f t="shared" si="10555"/>
        <v>82.49715301664034</v>
      </c>
      <c r="AD659" s="45">
        <f t="shared" ref="AD659" si="10659">((Z659/AA659)-1)*100</f>
        <v>61.922956305820584</v>
      </c>
      <c r="AF659" s="36">
        <v>6400</v>
      </c>
      <c r="AG659" s="36">
        <v>5250</v>
      </c>
      <c r="AH659" s="36"/>
      <c r="AI659" s="36">
        <v>11650</v>
      </c>
      <c r="AJ659" s="48">
        <f t="shared" ref="AJ659" si="10660">AVERAGE(AI656,AI657,AI658,AI659)</f>
        <v>4587.5</v>
      </c>
      <c r="AK659" s="48">
        <f t="shared" si="10558"/>
        <v>4185.166666666667</v>
      </c>
      <c r="AL659" s="45">
        <f t="shared" si="10347"/>
        <v>92.561983471074385</v>
      </c>
      <c r="AM659" s="45">
        <f t="shared" si="10218"/>
        <v>-48.090523338048087</v>
      </c>
      <c r="AN659" s="45">
        <f t="shared" ref="AN659" si="10661">((AJ659/AK659)-1)*100</f>
        <v>9.6133168730835106</v>
      </c>
      <c r="AP659" s="41">
        <f t="shared" ref="AP659" si="10662">SUM(B659,L659,V659,AF659)</f>
        <v>696448</v>
      </c>
      <c r="AQ659" s="41">
        <f t="shared" ref="AQ659" si="10663">SUM(C659,M659,W659,AG659)</f>
        <v>157500</v>
      </c>
      <c r="AR659" s="41">
        <f t="shared" ref="AR659" si="10664">SUM(D659,N659,X659,AH659)</f>
        <v>16800</v>
      </c>
      <c r="AS659" s="41">
        <f t="shared" ref="AS659" si="10665">SUM(E659,O659,Y659,AI659)</f>
        <v>870748</v>
      </c>
      <c r="AT659" s="41">
        <f t="shared" ref="AT659" si="10666">SUM(F659,P659,Z659,AJ659)</f>
        <v>796582</v>
      </c>
      <c r="AU659" s="41">
        <f t="shared" ref="AU659" si="10667">SUM(G659,Q659,AA659,AK659)</f>
        <v>540494.5</v>
      </c>
      <c r="AV659" s="45">
        <f t="shared" si="10566"/>
        <v>33.478244873933093</v>
      </c>
      <c r="AW659" s="45">
        <f t="shared" si="10567"/>
        <v>7.5682292500099502</v>
      </c>
      <c r="AX659" s="45">
        <f t="shared" ref="AX659" si="10668">((AT659/AU659)-1)*100</f>
        <v>47.380223110503429</v>
      </c>
      <c r="AZ659" s="48">
        <f t="shared" ref="AZ659" si="10669">+E659/1000</f>
        <v>680.49800000000005</v>
      </c>
      <c r="BA659" s="36">
        <f t="shared" ref="BA659" si="10670">+O659/1000</f>
        <v>13.4</v>
      </c>
      <c r="BB659" s="36">
        <f t="shared" ref="BB659" si="10671">+Y659/1000</f>
        <v>165.2</v>
      </c>
      <c r="BC659" s="36">
        <f t="shared" ref="BC659" si="10672">+AI659/1000</f>
        <v>11.65</v>
      </c>
      <c r="BD659" s="36">
        <f t="shared" ref="BD659" si="10673">+AS659/1000</f>
        <v>870.74800000000005</v>
      </c>
      <c r="BE659" s="45">
        <f t="shared" ref="BE659" si="10674">+BE658+AZ659</f>
        <v>9339.2520000000004</v>
      </c>
      <c r="BF659" s="45">
        <f t="shared" ref="BF659" si="10675">+BF658+BA659</f>
        <v>597.79399999999998</v>
      </c>
      <c r="BG659" s="45">
        <f t="shared" ref="BG659" si="10676">+BG658+BB659</f>
        <v>4883.3679999999995</v>
      </c>
      <c r="BH659" s="45">
        <f t="shared" ref="BH659" si="10677">+BH658+BC659</f>
        <v>106.74999999999999</v>
      </c>
      <c r="BI659" s="45">
        <f t="shared" ref="BI659" si="10678">+BI658+BD659</f>
        <v>14927.164000000001</v>
      </c>
      <c r="BJ659" s="45">
        <f t="shared" si="10224"/>
        <v>23</v>
      </c>
      <c r="BK659" s="52">
        <f t="shared" si="10225"/>
        <v>42532</v>
      </c>
    </row>
    <row r="660" spans="1:63" x14ac:dyDescent="0.25">
      <c r="A660" s="33">
        <f t="shared" si="8721"/>
        <v>42175</v>
      </c>
      <c r="B660" s="45">
        <v>402400</v>
      </c>
      <c r="C660" s="45">
        <v>122450</v>
      </c>
      <c r="D660" s="48">
        <v>0</v>
      </c>
      <c r="E660" s="45">
        <v>524850</v>
      </c>
      <c r="F660" s="45">
        <f t="shared" ref="F660" si="10679">AVERAGE(E657,E658,E659,E660)</f>
        <v>589264.25</v>
      </c>
      <c r="G660" s="48">
        <f t="shared" si="10543"/>
        <v>406081.91666666669</v>
      </c>
      <c r="H660" s="45">
        <f t="shared" si="10544"/>
        <v>-28.031559981241717</v>
      </c>
      <c r="I660" s="45">
        <f t="shared" si="10545"/>
        <v>-9.6119274090504021</v>
      </c>
      <c r="J660" s="45">
        <f t="shared" ref="J660" si="10680">((F660/G660)-1)*100</f>
        <v>45.109699746541288</v>
      </c>
      <c r="L660" s="36">
        <v>0</v>
      </c>
      <c r="M660" s="36">
        <v>3800</v>
      </c>
      <c r="N660" s="48">
        <v>7000</v>
      </c>
      <c r="O660" s="36">
        <v>10800</v>
      </c>
      <c r="P660" s="48">
        <f t="shared" ref="P660" si="10681">AVERAGE(O657,O658,O659,O660)</f>
        <v>14163.5</v>
      </c>
      <c r="Q660" s="48">
        <f t="shared" si="10548"/>
        <v>47552.916666666664</v>
      </c>
      <c r="R660" s="45">
        <f t="shared" si="10549"/>
        <v>-70.329670329670321</v>
      </c>
      <c r="S660" s="49">
        <f t="shared" si="10550"/>
        <v>-60.333552714491766</v>
      </c>
      <c r="T660" s="45">
        <f t="shared" ref="T660" si="10682">((P660/Q660)-1)*100</f>
        <v>-70.215286479097855</v>
      </c>
      <c r="V660" s="45">
        <v>106300</v>
      </c>
      <c r="W660" s="36">
        <v>24700</v>
      </c>
      <c r="X660" s="36">
        <v>9800</v>
      </c>
      <c r="Y660" s="45">
        <v>140800</v>
      </c>
      <c r="Z660" s="48">
        <f t="shared" ref="Z660" si="10683">AVERAGE(Y657,Y658,Y659,Y660)</f>
        <v>150252.25</v>
      </c>
      <c r="AA660" s="48">
        <f t="shared" si="10553"/>
        <v>106895.75</v>
      </c>
      <c r="AB660" s="45">
        <f t="shared" si="10554"/>
        <v>192.28597525533507</v>
      </c>
      <c r="AC660" s="45">
        <f t="shared" si="10555"/>
        <v>79.70285188042314</v>
      </c>
      <c r="AD660" s="45">
        <f t="shared" ref="AD660" si="10684">((Z660/AA660)-1)*100</f>
        <v>40.559610648692782</v>
      </c>
      <c r="AF660" s="36">
        <v>0</v>
      </c>
      <c r="AG660" s="36">
        <v>0</v>
      </c>
      <c r="AH660" s="36">
        <v>0</v>
      </c>
      <c r="AI660" s="36">
        <v>0</v>
      </c>
      <c r="AJ660" s="48">
        <f t="shared" ref="AJ660" si="10685">AVERAGE(AI657,AI658,AI659,AI660)</f>
        <v>3787.5</v>
      </c>
      <c r="AK660" s="48">
        <f t="shared" si="10558"/>
        <v>5293.166666666667</v>
      </c>
      <c r="AL660" s="45">
        <f t="shared" si="10347"/>
        <v>-100</v>
      </c>
      <c r="AM660" s="45">
        <f t="shared" si="10218"/>
        <v>-55.309734513274343</v>
      </c>
      <c r="AN660" s="45">
        <f t="shared" ref="AN660" si="10686">((AJ660/AK660)-1)*100</f>
        <v>-28.445480021411264</v>
      </c>
      <c r="AP660" s="41">
        <f t="shared" ref="AP660" si="10687">SUM(B660,L660,V660,AF660)</f>
        <v>508700</v>
      </c>
      <c r="AQ660" s="41">
        <f t="shared" ref="AQ660" si="10688">SUM(C660,M660,W660,AG660)</f>
        <v>150950</v>
      </c>
      <c r="AR660" s="41">
        <f t="shared" ref="AR660" si="10689">SUM(D660,N660,X660,AH660)</f>
        <v>16800</v>
      </c>
      <c r="AS660" s="41">
        <f t="shared" ref="AS660" si="10690">SUM(E660,O660,Y660,AI660)</f>
        <v>676450</v>
      </c>
      <c r="AT660" s="41">
        <f t="shared" ref="AT660" si="10691">SUM(F660,P660,Z660,AJ660)</f>
        <v>757467.5</v>
      </c>
      <c r="AU660" s="41">
        <f t="shared" ref="AU660" si="10692">SUM(G660,Q660,AA660,AK660)</f>
        <v>565823.75</v>
      </c>
      <c r="AV660" s="45">
        <f t="shared" si="10566"/>
        <v>-17.496036101963654</v>
      </c>
      <c r="AW660" s="45">
        <f t="shared" si="10567"/>
        <v>-2.8539090955727708</v>
      </c>
      <c r="AX660" s="45">
        <f t="shared" ref="AX660" si="10693">((AT660/AU660)-1)*100</f>
        <v>33.869866720864941</v>
      </c>
      <c r="AZ660" s="48">
        <f t="shared" ref="AZ660" si="10694">+E660/1000</f>
        <v>524.85</v>
      </c>
      <c r="BA660" s="36">
        <f t="shared" ref="BA660" si="10695">+O660/1000</f>
        <v>10.8</v>
      </c>
      <c r="BB660" s="36">
        <f t="shared" ref="BB660" si="10696">+Y660/1000</f>
        <v>140.80000000000001</v>
      </c>
      <c r="BC660" s="36">
        <f t="shared" ref="BC660" si="10697">+AI660/1000</f>
        <v>0</v>
      </c>
      <c r="BD660" s="36">
        <f t="shared" ref="BD660" si="10698">+AS660/1000</f>
        <v>676.45</v>
      </c>
      <c r="BE660" s="45">
        <f t="shared" ref="BE660" si="10699">+BE659+AZ660</f>
        <v>9864.1020000000008</v>
      </c>
      <c r="BF660" s="45">
        <f t="shared" ref="BF660" si="10700">+BF659+BA660</f>
        <v>608.59399999999994</v>
      </c>
      <c r="BG660" s="45">
        <f t="shared" ref="BG660" si="10701">+BG659+BB660</f>
        <v>5024.1679999999997</v>
      </c>
      <c r="BH660" s="45">
        <f t="shared" ref="BH660" si="10702">+BH659+BC660</f>
        <v>106.74999999999999</v>
      </c>
      <c r="BI660" s="45">
        <f t="shared" ref="BI660" si="10703">+BI659+BD660</f>
        <v>15603.614000000001</v>
      </c>
      <c r="BJ660" s="45">
        <f t="shared" si="10224"/>
        <v>24</v>
      </c>
      <c r="BK660" s="52">
        <f t="shared" si="10225"/>
        <v>42539</v>
      </c>
    </row>
    <row r="661" spans="1:63" x14ac:dyDescent="0.25">
      <c r="A661" s="33">
        <f t="shared" si="8721"/>
        <v>42182</v>
      </c>
      <c r="B661" s="45">
        <v>364800</v>
      </c>
      <c r="C661" s="45">
        <v>84850</v>
      </c>
      <c r="D661" s="48"/>
      <c r="E661" s="45">
        <v>449650</v>
      </c>
      <c r="F661" s="45">
        <f t="shared" ref="F661" si="10704">AVERAGE(E658,E659,E660,E661)</f>
        <v>576172.5</v>
      </c>
      <c r="G661" s="48">
        <f t="shared" si="10543"/>
        <v>391970.75</v>
      </c>
      <c r="H661" s="45">
        <f t="shared" si="10544"/>
        <v>-24.925827418727387</v>
      </c>
      <c r="I661" s="45">
        <f t="shared" si="10545"/>
        <v>-8.8225368784312312</v>
      </c>
      <c r="J661" s="45">
        <f t="shared" ref="J661" si="10705">((F661/G661)-1)*100</f>
        <v>46.993748895804075</v>
      </c>
      <c r="L661" s="36"/>
      <c r="M661" s="36">
        <v>75235</v>
      </c>
      <c r="N661" s="48"/>
      <c r="O661" s="36">
        <v>75235</v>
      </c>
      <c r="P661" s="48">
        <f t="shared" ref="P661" si="10706">AVERAGE(O658,O659,O660,O661)</f>
        <v>27608.75</v>
      </c>
      <c r="Q661" s="48">
        <f t="shared" si="10548"/>
        <v>51575.916666666664</v>
      </c>
      <c r="R661" s="45">
        <f t="shared" si="10549"/>
        <v>18.201099764336213</v>
      </c>
      <c r="S661" s="49">
        <f t="shared" si="10550"/>
        <v>-28.866344605475035</v>
      </c>
      <c r="T661" s="45">
        <f t="shared" ref="T661" si="10707">((P661/Q661)-1)*100</f>
        <v>-46.469686271531771</v>
      </c>
      <c r="V661" s="45">
        <v>161348</v>
      </c>
      <c r="W661" s="36">
        <v>22700</v>
      </c>
      <c r="X661" s="36"/>
      <c r="Y661" s="45">
        <v>184048</v>
      </c>
      <c r="Z661" s="48">
        <f t="shared" ref="Z661" si="10708">AVERAGE(Y658,Y659,Y660,Y661)</f>
        <v>160287.25</v>
      </c>
      <c r="AA661" s="48">
        <f t="shared" si="10553"/>
        <v>107694.58333333333</v>
      </c>
      <c r="AB661" s="45">
        <f t="shared" si="10554"/>
        <v>123.22918688142828</v>
      </c>
      <c r="AC661" s="45">
        <f t="shared" si="10555"/>
        <v>105.40167358654982</v>
      </c>
      <c r="AD661" s="45">
        <f t="shared" ref="AD661" si="10709">((Z661/AA661)-1)*100</f>
        <v>48.835015688656583</v>
      </c>
      <c r="AF661" s="36">
        <v>14200</v>
      </c>
      <c r="AG661" s="36"/>
      <c r="AH661" s="36"/>
      <c r="AI661" s="36">
        <v>14200</v>
      </c>
      <c r="AJ661" s="48">
        <f t="shared" ref="AJ661" si="10710">AVERAGE(AI658,AI659,AI660,AI661)</f>
        <v>6900</v>
      </c>
      <c r="AK661" s="48">
        <f t="shared" si="10558"/>
        <v>3679.1666666666665</v>
      </c>
      <c r="AL661" s="45">
        <f t="shared" si="10347"/>
        <v>914.28571428571422</v>
      </c>
      <c r="AM661" s="45">
        <f t="shared" si="10218"/>
        <v>69.325153374233125</v>
      </c>
      <c r="AN661" s="45">
        <f t="shared" ref="AN661" si="10711">((AJ661/AK661)-1)*100</f>
        <v>87.542468856172135</v>
      </c>
      <c r="AP661" s="41">
        <f t="shared" ref="AP661" si="10712">SUM(B661,L661,V661,AF661)</f>
        <v>540348</v>
      </c>
      <c r="AQ661" s="41">
        <f t="shared" ref="AQ661" si="10713">SUM(C661,M661,W661,AG661)</f>
        <v>182785</v>
      </c>
      <c r="AR661" s="41">
        <f t="shared" ref="AR661" si="10714">SUM(D661,N661,X661,AH661)</f>
        <v>0</v>
      </c>
      <c r="AS661" s="41">
        <f t="shared" ref="AS661" si="10715">SUM(E661,O661,Y661,AI661)</f>
        <v>723133</v>
      </c>
      <c r="AT661" s="41">
        <f t="shared" ref="AT661" si="10716">SUM(F661,P661,Z661,AJ661)</f>
        <v>770968.5</v>
      </c>
      <c r="AU661" s="41">
        <f t="shared" ref="AU661" si="10717">SUM(G661,Q661,AA661,AK661)</f>
        <v>554920.41666666663</v>
      </c>
      <c r="AV661" s="45">
        <f t="shared" si="10566"/>
        <v>-3.1222913057865398</v>
      </c>
      <c r="AW661" s="45">
        <f t="shared" si="10567"/>
        <v>2.4069607699564788</v>
      </c>
      <c r="AX661" s="45">
        <f t="shared" ref="AX661" si="10718">((AT661/AU661)-1)*100</f>
        <v>38.933165341276421</v>
      </c>
      <c r="AZ661" s="48">
        <f t="shared" ref="AZ661" si="10719">+E661/1000</f>
        <v>449.65</v>
      </c>
      <c r="BA661" s="36">
        <f t="shared" ref="BA661" si="10720">+O661/1000</f>
        <v>75.234999999999999</v>
      </c>
      <c r="BB661" s="36">
        <f t="shared" ref="BB661" si="10721">+Y661/1000</f>
        <v>184.048</v>
      </c>
      <c r="BC661" s="36">
        <f t="shared" ref="BC661" si="10722">+AI661/1000</f>
        <v>14.2</v>
      </c>
      <c r="BD661" s="36">
        <f t="shared" ref="BD661" si="10723">+AS661/1000</f>
        <v>723.13300000000004</v>
      </c>
      <c r="BE661" s="45">
        <f t="shared" ref="BE661" si="10724">+BE660+AZ661</f>
        <v>10313.752</v>
      </c>
      <c r="BF661" s="45">
        <f t="shared" ref="BF661" si="10725">+BF660+BA661</f>
        <v>683.82899999999995</v>
      </c>
      <c r="BG661" s="45">
        <f t="shared" ref="BG661" si="10726">+BG660+BB661</f>
        <v>5208.2159999999994</v>
      </c>
      <c r="BH661" s="45">
        <f t="shared" ref="BH661" si="10727">+BH660+BC661</f>
        <v>120.94999999999999</v>
      </c>
      <c r="BI661" s="45">
        <f t="shared" ref="BI661" si="10728">+BI660+BD661</f>
        <v>16326.747000000001</v>
      </c>
      <c r="BJ661" s="45">
        <f t="shared" si="10224"/>
        <v>25</v>
      </c>
      <c r="BK661" s="52">
        <f t="shared" si="10225"/>
        <v>42546</v>
      </c>
    </row>
    <row r="662" spans="1:63" x14ac:dyDescent="0.25">
      <c r="A662" s="33">
        <f t="shared" si="8721"/>
        <v>42189</v>
      </c>
      <c r="B662" s="45">
        <v>128000</v>
      </c>
      <c r="C662" s="45">
        <v>176700</v>
      </c>
      <c r="D662" s="48"/>
      <c r="E662" s="45">
        <v>304700</v>
      </c>
      <c r="F662" s="45">
        <f t="shared" ref="F662" si="10729">AVERAGE(E659,E660,E661,E662)</f>
        <v>489924.5</v>
      </c>
      <c r="G662" s="48">
        <f t="shared" si="10543"/>
        <v>381277.58333333331</v>
      </c>
      <c r="H662" s="45">
        <f t="shared" si="10544"/>
        <v>-43.484905814358953</v>
      </c>
      <c r="I662" s="45">
        <f t="shared" si="10545"/>
        <v>-19.170012072746655</v>
      </c>
      <c r="J662" s="45">
        <f t="shared" ref="J662" si="10730">((F662/G662)-1)*100</f>
        <v>28.495490271632807</v>
      </c>
      <c r="L662" s="36">
        <v>1600</v>
      </c>
      <c r="M662" s="36">
        <v>42984</v>
      </c>
      <c r="N662" s="48">
        <v>4200</v>
      </c>
      <c r="O662" s="36">
        <v>48784</v>
      </c>
      <c r="P662" s="48">
        <f t="shared" ref="P662" si="10731">AVERAGE(O659,O660,O661,O662)</f>
        <v>37054.75</v>
      </c>
      <c r="Q662" s="48">
        <f t="shared" si="10548"/>
        <v>69516.666666666672</v>
      </c>
      <c r="R662" s="45">
        <f t="shared" si="10549"/>
        <v>-53.841932462224072</v>
      </c>
      <c r="S662" s="49">
        <f t="shared" si="10550"/>
        <v>-36.5606769417777</v>
      </c>
      <c r="T662" s="45">
        <f t="shared" ref="T662" si="10732">((P662/Q662)-1)*100</f>
        <v>-46.696595540637745</v>
      </c>
      <c r="V662" s="45">
        <v>57800</v>
      </c>
      <c r="W662" s="36">
        <v>43500</v>
      </c>
      <c r="X662" s="36">
        <v>6000</v>
      </c>
      <c r="Y662" s="45">
        <v>107300</v>
      </c>
      <c r="Z662" s="48">
        <f t="shared" ref="Z662" si="10733">AVERAGE(Y659,Y660,Y661,Y662)</f>
        <v>149337</v>
      </c>
      <c r="AA662" s="48">
        <f t="shared" si="10553"/>
        <v>112172.25</v>
      </c>
      <c r="AB662" s="45">
        <f t="shared" si="10554"/>
        <v>145.25714285714284</v>
      </c>
      <c r="AC662" s="45">
        <f t="shared" si="10555"/>
        <v>153.4679848941316</v>
      </c>
      <c r="AD662" s="45">
        <f t="shared" ref="AD662" si="10734">((Z662/AA662)-1)*100</f>
        <v>33.131857478119599</v>
      </c>
      <c r="AF662" s="36">
        <v>2900</v>
      </c>
      <c r="AG662" s="36"/>
      <c r="AH662" s="36"/>
      <c r="AI662" s="36">
        <v>2900</v>
      </c>
      <c r="AJ662" s="48">
        <f t="shared" ref="AJ662" si="10735">AVERAGE(AI659,AI660,AI661,AI662)</f>
        <v>7187.5</v>
      </c>
      <c r="AK662" s="48">
        <f t="shared" si="10558"/>
        <v>3720.8333333333335</v>
      </c>
      <c r="AL662" s="45">
        <f t="shared" si="10347"/>
        <v>-38.297872340425535</v>
      </c>
      <c r="AM662" s="45">
        <f t="shared" si="10218"/>
        <v>57.967032967032964</v>
      </c>
      <c r="AN662" s="45">
        <f t="shared" ref="AN662" si="10736">((AJ662/AK662)-1)*100</f>
        <v>93.169092945128767</v>
      </c>
      <c r="AP662" s="41">
        <f t="shared" ref="AP662" si="10737">SUM(B662,L662,V662,AF662)</f>
        <v>190300</v>
      </c>
      <c r="AQ662" s="41">
        <f t="shared" ref="AQ662" si="10738">SUM(C662,M662,W662,AG662)</f>
        <v>263184</v>
      </c>
      <c r="AR662" s="41">
        <f t="shared" ref="AR662" si="10739">SUM(D662,N662,X662,AH662)</f>
        <v>10200</v>
      </c>
      <c r="AS662" s="41">
        <f t="shared" ref="AS662" si="10740">SUM(E662,O662,Y662,AI662)</f>
        <v>463684</v>
      </c>
      <c r="AT662" s="41">
        <f t="shared" ref="AT662" si="10741">SUM(F662,P662,Z662,AJ662)</f>
        <v>683503.75</v>
      </c>
      <c r="AU662" s="41">
        <f t="shared" ref="AU662" si="10742">SUM(G662,Q662,AA662,AK662)</f>
        <v>566687.33333333337</v>
      </c>
      <c r="AV662" s="45">
        <f t="shared" si="10566"/>
        <v>-33.118030483767903</v>
      </c>
      <c r="AW662" s="45">
        <f t="shared" si="10567"/>
        <v>-6.1114129296306547</v>
      </c>
      <c r="AX662" s="45">
        <f t="shared" ref="AX662" si="10743">((AT662/AU662)-1)*100</f>
        <v>20.613909963283696</v>
      </c>
      <c r="AZ662" s="48">
        <f t="shared" ref="AZ662" si="10744">+E662/1000</f>
        <v>304.7</v>
      </c>
      <c r="BA662" s="36">
        <f t="shared" ref="BA662" si="10745">+O662/1000</f>
        <v>48.783999999999999</v>
      </c>
      <c r="BB662" s="36">
        <f t="shared" ref="BB662" si="10746">+Y662/1000</f>
        <v>107.3</v>
      </c>
      <c r="BC662" s="36">
        <f t="shared" ref="BC662" si="10747">+AI662/1000</f>
        <v>2.9</v>
      </c>
      <c r="BD662" s="36">
        <f t="shared" ref="BD662" si="10748">+AS662/1000</f>
        <v>463.68400000000003</v>
      </c>
      <c r="BE662" s="45">
        <f t="shared" ref="BE662" si="10749">+BE661+AZ662</f>
        <v>10618.452000000001</v>
      </c>
      <c r="BF662" s="45">
        <f t="shared" ref="BF662" si="10750">+BF661+BA662</f>
        <v>732.61299999999994</v>
      </c>
      <c r="BG662" s="45">
        <f t="shared" ref="BG662" si="10751">+BG661+BB662</f>
        <v>5315.5159999999996</v>
      </c>
      <c r="BH662" s="45">
        <f t="shared" ref="BH662" si="10752">+BH661+BC662</f>
        <v>123.85</v>
      </c>
      <c r="BI662" s="45">
        <f t="shared" ref="BI662" si="10753">+BI661+BD662</f>
        <v>16790.431</v>
      </c>
      <c r="BJ662" s="45">
        <f t="shared" si="10224"/>
        <v>26</v>
      </c>
      <c r="BK662" s="52">
        <f t="shared" si="10225"/>
        <v>42553</v>
      </c>
    </row>
    <row r="663" spans="1:63" x14ac:dyDescent="0.25">
      <c r="A663" s="33">
        <f t="shared" si="8721"/>
        <v>42196</v>
      </c>
      <c r="B663" s="45">
        <v>392144</v>
      </c>
      <c r="C663" s="45">
        <v>58950</v>
      </c>
      <c r="D663" s="48"/>
      <c r="E663" s="45">
        <v>451094</v>
      </c>
      <c r="F663" s="45">
        <f t="shared" ref="F663" si="10754">AVERAGE(E660,E661,E662,E663)</f>
        <v>432573.5</v>
      </c>
      <c r="G663" s="48">
        <f t="shared" si="10543"/>
        <v>362918.25</v>
      </c>
      <c r="H663" s="45">
        <f t="shared" si="10544"/>
        <v>40.030421555845287</v>
      </c>
      <c r="I663" s="45">
        <f t="shared" si="10545"/>
        <v>-20.973351535299955</v>
      </c>
      <c r="J663" s="45">
        <f t="shared" ref="J663" si="10755">((F663/G663)-1)*100</f>
        <v>19.193096516915318</v>
      </c>
      <c r="L663" s="36">
        <v>6200</v>
      </c>
      <c r="M663" s="36">
        <v>52930</v>
      </c>
      <c r="N663" s="48">
        <v>8400</v>
      </c>
      <c r="O663" s="36">
        <v>67530</v>
      </c>
      <c r="P663" s="48">
        <f t="shared" ref="P663" si="10756">AVERAGE(O660,O661,O662,O663)</f>
        <v>50587.25</v>
      </c>
      <c r="Q663" s="48">
        <f t="shared" si="10548"/>
        <v>87299.333333333328</v>
      </c>
      <c r="R663" s="45">
        <f t="shared" si="10549"/>
        <v>-47.917630726515505</v>
      </c>
      <c r="S663" s="49">
        <f t="shared" si="10550"/>
        <v>-39.669170152564561</v>
      </c>
      <c r="T663" s="45">
        <f t="shared" ref="T663" si="10757">((P663/Q663)-1)*100</f>
        <v>-42.05310846207302</v>
      </c>
      <c r="V663" s="45">
        <v>166200</v>
      </c>
      <c r="W663" s="36">
        <v>37400</v>
      </c>
      <c r="X663" s="36">
        <v>7000</v>
      </c>
      <c r="Y663" s="45">
        <v>210600</v>
      </c>
      <c r="Z663" s="48">
        <f t="shared" ref="Z663" si="10758">AVERAGE(Y660,Y661,Y662,Y663)</f>
        <v>160687</v>
      </c>
      <c r="AA663" s="48">
        <f t="shared" si="10553"/>
        <v>115117.08333333333</v>
      </c>
      <c r="AB663" s="45">
        <f t="shared" si="10554"/>
        <v>513.13613601956445</v>
      </c>
      <c r="AC663" s="45">
        <f t="shared" si="10555"/>
        <v>207.95044030701712</v>
      </c>
      <c r="AD663" s="45">
        <f t="shared" ref="AD663" si="10759">((Z663/AA663)-1)*100</f>
        <v>39.585711648647568</v>
      </c>
      <c r="AF663" s="36">
        <v>1600</v>
      </c>
      <c r="AG663" s="36">
        <v>0</v>
      </c>
      <c r="AH663" s="36">
        <v>0</v>
      </c>
      <c r="AI663" s="36">
        <v>1600</v>
      </c>
      <c r="AJ663" s="48">
        <f t="shared" ref="AJ663" si="10760">AVERAGE(AI660,AI661,AI662,AI663)</f>
        <v>4675</v>
      </c>
      <c r="AK663" s="48">
        <f t="shared" si="10558"/>
        <v>4695.833333333333</v>
      </c>
      <c r="AL663" s="45">
        <f t="shared" si="10347"/>
        <v>-67.34693877551021</v>
      </c>
      <c r="AM663" s="45">
        <f t="shared" si="10218"/>
        <v>9.6774193548387011</v>
      </c>
      <c r="AN663" s="45">
        <f t="shared" ref="AN663" si="10761">((AJ663/AK663)-1)*100</f>
        <v>-0.44365572315882007</v>
      </c>
      <c r="AP663" s="41">
        <f t="shared" ref="AP663" si="10762">SUM(B663,L663,V663,AF663)</f>
        <v>566144</v>
      </c>
      <c r="AQ663" s="41">
        <f t="shared" ref="AQ663" si="10763">SUM(C663,M663,W663,AG663)</f>
        <v>149280</v>
      </c>
      <c r="AR663" s="41">
        <f t="shared" ref="AR663" si="10764">SUM(D663,N663,X663,AH663)</f>
        <v>15400</v>
      </c>
      <c r="AS663" s="41">
        <f t="shared" ref="AS663" si="10765">SUM(E663,O663,Y663,AI663)</f>
        <v>730824</v>
      </c>
      <c r="AT663" s="41">
        <f t="shared" ref="AT663" si="10766">SUM(F663,P663,Z663,AJ663)</f>
        <v>648522.75</v>
      </c>
      <c r="AU663" s="41">
        <f t="shared" ref="AU663" si="10767">SUM(G663,Q663,AA663,AK663)</f>
        <v>570030.5</v>
      </c>
      <c r="AV663" s="45">
        <f t="shared" si="10566"/>
        <v>48.829442335576154</v>
      </c>
      <c r="AW663" s="45">
        <f t="shared" si="10567"/>
        <v>-5.6925320848635668</v>
      </c>
      <c r="AX663" s="45">
        <f t="shared" ref="AX663" si="10768">((AT663/AU663)-1)*100</f>
        <v>13.769833368565365</v>
      </c>
      <c r="AZ663" s="48">
        <f t="shared" ref="AZ663" si="10769">+E663/1000</f>
        <v>451.09399999999999</v>
      </c>
      <c r="BA663" s="36">
        <f t="shared" ref="BA663" si="10770">+O663/1000</f>
        <v>67.53</v>
      </c>
      <c r="BB663" s="36">
        <f t="shared" ref="BB663" si="10771">+Y663/1000</f>
        <v>210.6</v>
      </c>
      <c r="BC663" s="36">
        <f t="shared" ref="BC663" si="10772">+AI663/1000</f>
        <v>1.6</v>
      </c>
      <c r="BD663" s="36">
        <f t="shared" ref="BD663" si="10773">+AS663/1000</f>
        <v>730.82399999999996</v>
      </c>
      <c r="BE663" s="45">
        <f t="shared" ref="BE663" si="10774">+BE662+AZ663</f>
        <v>11069.546</v>
      </c>
      <c r="BF663" s="45">
        <f t="shared" ref="BF663" si="10775">+BF662+BA663</f>
        <v>800.14299999999992</v>
      </c>
      <c r="BG663" s="45">
        <f t="shared" ref="BG663" si="10776">+BG662+BB663</f>
        <v>5526.116</v>
      </c>
      <c r="BH663" s="45">
        <f t="shared" ref="BH663" si="10777">+BH662+BC663</f>
        <v>125.44999999999999</v>
      </c>
      <c r="BI663" s="45">
        <f t="shared" ref="BI663" si="10778">+BI662+BD663</f>
        <v>17521.255000000001</v>
      </c>
      <c r="BJ663" s="45">
        <f t="shared" si="10224"/>
        <v>27</v>
      </c>
      <c r="BK663" s="52">
        <f t="shared" si="10225"/>
        <v>42560</v>
      </c>
    </row>
    <row r="664" spans="1:63" x14ac:dyDescent="0.25">
      <c r="A664" s="33">
        <f t="shared" si="8721"/>
        <v>42203</v>
      </c>
      <c r="B664" s="45">
        <v>381400</v>
      </c>
      <c r="C664" s="45">
        <v>89100</v>
      </c>
      <c r="D664" s="48"/>
      <c r="E664" s="45">
        <v>470500</v>
      </c>
      <c r="F664" s="45">
        <f t="shared" ref="F664" si="10779">AVERAGE(E661,E662,E663,E664)</f>
        <v>418986</v>
      </c>
      <c r="G664" s="48">
        <f t="shared" si="10543"/>
        <v>312816.91666666669</v>
      </c>
      <c r="H664" s="45">
        <f t="shared" si="10544"/>
        <v>65.032129528299237</v>
      </c>
      <c r="I664" s="45">
        <f t="shared" si="10545"/>
        <v>-3.9752481629495962</v>
      </c>
      <c r="J664" s="45">
        <f t="shared" ref="J664" si="10780">((F664/G664)-1)*100</f>
        <v>33.93968729845438</v>
      </c>
      <c r="L664" s="36"/>
      <c r="M664" s="36">
        <v>47708</v>
      </c>
      <c r="N664" s="48">
        <v>21000</v>
      </c>
      <c r="O664" s="36">
        <v>68708</v>
      </c>
      <c r="P664" s="48">
        <f t="shared" ref="P664" si="10781">AVERAGE(O661,O662,O663,O664)</f>
        <v>65064.25</v>
      </c>
      <c r="Q664" s="48">
        <f t="shared" si="10548"/>
        <v>91373.083333333328</v>
      </c>
      <c r="R664" s="45">
        <f t="shared" si="10549"/>
        <v>-10.678349496892958</v>
      </c>
      <c r="S664" s="49">
        <f t="shared" si="10550"/>
        <v>-30.768166715879129</v>
      </c>
      <c r="T664" s="45">
        <f t="shared" ref="T664" si="10782">((P664/Q664)-1)*100</f>
        <v>-28.792760814864327</v>
      </c>
      <c r="V664" s="45">
        <v>149088</v>
      </c>
      <c r="W664" s="36">
        <v>24550</v>
      </c>
      <c r="X664" s="36">
        <v>7000</v>
      </c>
      <c r="Y664" s="45">
        <v>180638</v>
      </c>
      <c r="Z664" s="48">
        <f t="shared" ref="Z664" si="10783">AVERAGE(Y661,Y662,Y663,Y664)</f>
        <v>170646.5</v>
      </c>
      <c r="AA664" s="48">
        <f t="shared" si="10553"/>
        <v>115194.41666666667</v>
      </c>
      <c r="AB664" s="45">
        <f t="shared" si="10554"/>
        <v>195.08298484056454</v>
      </c>
      <c r="AC664" s="45">
        <f t="shared" si="10555"/>
        <v>207.80115619447878</v>
      </c>
      <c r="AD664" s="45">
        <f t="shared" ref="AD664" si="10784">((Z664/AA664)-1)*100</f>
        <v>48.137822073263095</v>
      </c>
      <c r="AF664" s="36">
        <v>7700</v>
      </c>
      <c r="AG664" s="36"/>
      <c r="AH664" s="36"/>
      <c r="AI664" s="36">
        <v>7700</v>
      </c>
      <c r="AJ664" s="48">
        <f t="shared" ref="AJ664" si="10785">AVERAGE(AI661,AI662,AI663,AI664)</f>
        <v>6600</v>
      </c>
      <c r="AK664" s="48">
        <f t="shared" si="10558"/>
        <v>2650</v>
      </c>
      <c r="AL664" s="45" t="e">
        <f t="shared" si="10347"/>
        <v>#DIV/0!</v>
      </c>
      <c r="AM664" s="45">
        <f t="shared" si="10218"/>
        <v>140</v>
      </c>
      <c r="AN664" s="45">
        <f t="shared" ref="AN664" si="10786">((AJ664/AK664)-1)*100</f>
        <v>149.0566037735849</v>
      </c>
      <c r="AP664" s="41">
        <f t="shared" ref="AP664" si="10787">SUM(B664,L664,V664,AF664)</f>
        <v>538188</v>
      </c>
      <c r="AQ664" s="41">
        <f t="shared" ref="AQ664" si="10788">SUM(C664,M664,W664,AG664)</f>
        <v>161358</v>
      </c>
      <c r="AR664" s="41">
        <f t="shared" ref="AR664" si="10789">SUM(D664,N664,X664,AH664)</f>
        <v>28000</v>
      </c>
      <c r="AS664" s="41">
        <f t="shared" ref="AS664" si="10790">SUM(E664,O664,Y664,AI664)</f>
        <v>727546</v>
      </c>
      <c r="AT664" s="41">
        <f t="shared" ref="AT664" si="10791">SUM(F664,P664,Z664,AJ664)</f>
        <v>661296.75</v>
      </c>
      <c r="AU664" s="41">
        <f t="shared" ref="AU664" si="10792">SUM(G664,Q664,AA664,AK664)</f>
        <v>522034.41666666669</v>
      </c>
      <c r="AV664" s="45">
        <f t="shared" si="10566"/>
        <v>71.901595807520181</v>
      </c>
      <c r="AW664" s="45">
        <f t="shared" si="10567"/>
        <v>12.369499169076747</v>
      </c>
      <c r="AX664" s="45">
        <f t="shared" ref="AX664" si="10793">((AT664/AU664)-1)*100</f>
        <v>26.676849051938301</v>
      </c>
      <c r="AZ664" s="48">
        <f t="shared" ref="AZ664" si="10794">+E664/1000</f>
        <v>470.5</v>
      </c>
      <c r="BA664" s="36">
        <f t="shared" ref="BA664" si="10795">+O664/1000</f>
        <v>68.707999999999998</v>
      </c>
      <c r="BB664" s="36">
        <f t="shared" ref="BB664" si="10796">+Y664/1000</f>
        <v>180.63800000000001</v>
      </c>
      <c r="BC664" s="36">
        <f t="shared" ref="BC664" si="10797">+AI664/1000</f>
        <v>7.7</v>
      </c>
      <c r="BD664" s="36">
        <f t="shared" ref="BD664" si="10798">+AS664/1000</f>
        <v>727.54600000000005</v>
      </c>
      <c r="BE664" s="45">
        <f t="shared" ref="BE664" si="10799">+BE663+AZ664</f>
        <v>11540.046</v>
      </c>
      <c r="BF664" s="45">
        <f t="shared" ref="BF664" si="10800">+BF663+BA664</f>
        <v>868.85099999999989</v>
      </c>
      <c r="BG664" s="45">
        <f t="shared" ref="BG664" si="10801">+BG663+BB664</f>
        <v>5706.7539999999999</v>
      </c>
      <c r="BH664" s="45">
        <f t="shared" ref="BH664" si="10802">+BH663+BC664</f>
        <v>133.14999999999998</v>
      </c>
      <c r="BI664" s="45">
        <f t="shared" ref="BI664" si="10803">+BI663+BD664</f>
        <v>18248.800999999999</v>
      </c>
      <c r="BJ664" s="45">
        <f t="shared" si="10224"/>
        <v>28</v>
      </c>
      <c r="BK664" s="52">
        <f t="shared" si="10225"/>
        <v>42567</v>
      </c>
    </row>
    <row r="665" spans="1:63" x14ac:dyDescent="0.25">
      <c r="A665" s="33">
        <f t="shared" si="8721"/>
        <v>42210</v>
      </c>
      <c r="B665" s="45">
        <v>498332</v>
      </c>
      <c r="C665" s="45">
        <v>106155</v>
      </c>
      <c r="D665" s="48"/>
      <c r="E665" s="45">
        <v>604487</v>
      </c>
      <c r="F665" s="45">
        <f t="shared" ref="F665" si="10804">AVERAGE(E662,E663,E664,E665)</f>
        <v>457695.25</v>
      </c>
      <c r="G665" s="48">
        <f t="shared" si="10543"/>
        <v>310421.66666666669</v>
      </c>
      <c r="H665" s="45">
        <f t="shared" si="10544"/>
        <v>5.7812582028173853</v>
      </c>
      <c r="I665" s="45">
        <f t="shared" si="10545"/>
        <v>6.5749659163807372</v>
      </c>
      <c r="J665" s="45">
        <f t="shared" ref="J665" si="10805">((F665/G665)-1)*100</f>
        <v>47.443074742420244</v>
      </c>
      <c r="L665" s="36">
        <v>3200</v>
      </c>
      <c r="M665" s="36">
        <v>20810</v>
      </c>
      <c r="N665" s="48">
        <v>15400</v>
      </c>
      <c r="O665" s="36">
        <v>39410</v>
      </c>
      <c r="P665" s="48">
        <f t="shared" ref="P665" si="10806">AVERAGE(O662,O663,O664,O665)</f>
        <v>56108</v>
      </c>
      <c r="Q665" s="48">
        <f t="shared" si="10548"/>
        <v>102594.58333333333</v>
      </c>
      <c r="R665" s="45">
        <f t="shared" si="10549"/>
        <v>-66.142902552383575</v>
      </c>
      <c r="S665" s="49">
        <f t="shared" si="10550"/>
        <v>-47.644819349059418</v>
      </c>
      <c r="T665" s="45">
        <f t="shared" ref="T665" si="10807">((P665/Q665)-1)*100</f>
        <v>-45.310952901184677</v>
      </c>
      <c r="V665" s="45">
        <v>137512</v>
      </c>
      <c r="W665" s="36">
        <v>31750</v>
      </c>
      <c r="X665" s="36">
        <v>2800</v>
      </c>
      <c r="Y665" s="45">
        <v>172062</v>
      </c>
      <c r="Z665" s="48">
        <f t="shared" ref="Z665" si="10808">AVERAGE(Y662,Y663,Y664,Y665)</f>
        <v>167650</v>
      </c>
      <c r="AA665" s="48">
        <f t="shared" si="10553"/>
        <v>129578.66666666667</v>
      </c>
      <c r="AB665" s="45">
        <f t="shared" si="10554"/>
        <v>75.842616249361257</v>
      </c>
      <c r="AC665" s="45">
        <f t="shared" si="10555"/>
        <v>182.75792278760687</v>
      </c>
      <c r="AD665" s="45">
        <f t="shared" ref="AD665" si="10809">((Z665/AA665)-1)*100</f>
        <v>29.380865162989789</v>
      </c>
      <c r="AF665" s="36">
        <v>0</v>
      </c>
      <c r="AG665" s="36">
        <v>0</v>
      </c>
      <c r="AH665" s="36">
        <v>0</v>
      </c>
      <c r="AI665" s="36">
        <v>0</v>
      </c>
      <c r="AJ665" s="48">
        <f t="shared" ref="AJ665" si="10810">AVERAGE(AI662,AI663,AI664,AI665)</f>
        <v>3050</v>
      </c>
      <c r="AK665" s="48">
        <f t="shared" si="10558"/>
        <v>4388.25</v>
      </c>
      <c r="AL665" s="45" t="e">
        <f t="shared" si="10347"/>
        <v>#DIV/0!</v>
      </c>
      <c r="AM665" s="45">
        <f t="shared" si="10218"/>
        <v>27.083333333333325</v>
      </c>
      <c r="AN665" s="45">
        <f t="shared" ref="AN665" si="10811">((AJ665/AK665)-1)*100</f>
        <v>-30.496211473822143</v>
      </c>
      <c r="AP665" s="41">
        <f t="shared" ref="AP665" si="10812">SUM(B665,L665,V665,AF665)</f>
        <v>639044</v>
      </c>
      <c r="AQ665" s="41">
        <f t="shared" ref="AQ665" si="10813">SUM(C665,M665,W665,AG665)</f>
        <v>158715</v>
      </c>
      <c r="AR665" s="41">
        <f t="shared" ref="AR665" si="10814">SUM(D665,N665,X665,AH665)</f>
        <v>18200</v>
      </c>
      <c r="AS665" s="41">
        <f t="shared" ref="AS665" si="10815">SUM(E665,O665,Y665,AI665)</f>
        <v>815959</v>
      </c>
      <c r="AT665" s="41">
        <f t="shared" ref="AT665" si="10816">SUM(F665,P665,Z665,AJ665)</f>
        <v>684503.25</v>
      </c>
      <c r="AU665" s="41">
        <f t="shared" ref="AU665" si="10817">SUM(G665,Q665,AA665,AK665)</f>
        <v>546983.16666666663</v>
      </c>
      <c r="AV665" s="45">
        <f t="shared" si="10566"/>
        <v>3.8510833001357936</v>
      </c>
      <c r="AW665" s="45">
        <f t="shared" si="10567"/>
        <v>14.404684803636858</v>
      </c>
      <c r="AX665" s="45">
        <f t="shared" ref="AX665" si="10818">((AT665/AU665)-1)*100</f>
        <v>25.141556763325145</v>
      </c>
      <c r="AZ665" s="48">
        <f t="shared" ref="AZ665" si="10819">+E665/1000</f>
        <v>604.48699999999997</v>
      </c>
      <c r="BA665" s="36">
        <f t="shared" ref="BA665" si="10820">+O665/1000</f>
        <v>39.409999999999997</v>
      </c>
      <c r="BB665" s="36">
        <f t="shared" ref="BB665" si="10821">+Y665/1000</f>
        <v>172.06200000000001</v>
      </c>
      <c r="BC665" s="36">
        <f t="shared" ref="BC665" si="10822">+AI665/1000</f>
        <v>0</v>
      </c>
      <c r="BD665" s="36">
        <f t="shared" ref="BD665" si="10823">+AS665/1000</f>
        <v>815.95899999999995</v>
      </c>
      <c r="BE665" s="45">
        <f t="shared" ref="BE665" si="10824">+BE664+AZ665</f>
        <v>12144.532999999999</v>
      </c>
      <c r="BF665" s="45">
        <f t="shared" ref="BF665" si="10825">+BF664+BA665</f>
        <v>908.26099999999985</v>
      </c>
      <c r="BG665" s="45">
        <f t="shared" ref="BG665" si="10826">+BG664+BB665</f>
        <v>5878.8159999999998</v>
      </c>
      <c r="BH665" s="45">
        <f t="shared" ref="BH665" si="10827">+BH664+BC665</f>
        <v>133.14999999999998</v>
      </c>
      <c r="BI665" s="45">
        <f t="shared" ref="BI665" si="10828">+BI664+BD665</f>
        <v>19064.759999999998</v>
      </c>
      <c r="BJ665" s="45">
        <f t="shared" si="10224"/>
        <v>29</v>
      </c>
      <c r="BK665" s="52">
        <f t="shared" si="10225"/>
        <v>42574</v>
      </c>
    </row>
    <row r="666" spans="1:63" x14ac:dyDescent="0.25">
      <c r="A666" s="33">
        <f t="shared" si="8721"/>
        <v>42217</v>
      </c>
      <c r="B666" s="45">
        <v>472056</v>
      </c>
      <c r="C666" s="45">
        <v>81550</v>
      </c>
      <c r="D666" s="48"/>
      <c r="E666" s="45">
        <v>553606</v>
      </c>
      <c r="F666" s="45">
        <f t="shared" ref="F666" si="10829">AVERAGE(E663,E664,E665,E666)</f>
        <v>519921.75</v>
      </c>
      <c r="G666" s="48">
        <f t="shared" si="10543"/>
        <v>319370.5</v>
      </c>
      <c r="H666" s="45">
        <f t="shared" si="10544"/>
        <v>-7.4367480153289538</v>
      </c>
      <c r="I666" s="45">
        <f t="shared" si="10545"/>
        <v>17.048745757751416</v>
      </c>
      <c r="J666" s="45">
        <f t="shared" ref="J666" si="10830">((F666/G666)-1)*100</f>
        <v>62.795796731382516</v>
      </c>
      <c r="L666" s="36">
        <v>7700</v>
      </c>
      <c r="M666" s="36">
        <v>26446</v>
      </c>
      <c r="N666" s="48">
        <v>8400</v>
      </c>
      <c r="O666" s="36">
        <v>42546</v>
      </c>
      <c r="P666" s="48">
        <f t="shared" ref="P666" si="10831">AVERAGE(O663,O664,O665,O666)</f>
        <v>54548.5</v>
      </c>
      <c r="Q666" s="48">
        <f t="shared" si="10548"/>
        <v>98531.666666666672</v>
      </c>
      <c r="R666" s="45">
        <f t="shared" si="10549"/>
        <v>-53.949063200164524</v>
      </c>
      <c r="S666" s="49">
        <f t="shared" si="10550"/>
        <v>-47.470219465924522</v>
      </c>
      <c r="T666" s="45">
        <f t="shared" ref="T666" si="10832">((P666/Q666)-1)*100</f>
        <v>-44.638610260660705</v>
      </c>
      <c r="V666" s="45">
        <v>209700</v>
      </c>
      <c r="W666" s="36">
        <v>28550</v>
      </c>
      <c r="X666" s="36">
        <v>4200</v>
      </c>
      <c r="Y666" s="45">
        <v>242450</v>
      </c>
      <c r="Z666" s="48">
        <f t="shared" ref="Z666" si="10833">AVERAGE(Y663,Y664,Y665,Y666)</f>
        <v>201437.5</v>
      </c>
      <c r="AA666" s="48">
        <f t="shared" si="10553"/>
        <v>142582.16666666666</v>
      </c>
      <c r="AB666" s="45">
        <f t="shared" si="10554"/>
        <v>197.4846625766871</v>
      </c>
      <c r="AC666" s="45">
        <f t="shared" si="10555"/>
        <v>193.09165775478877</v>
      </c>
      <c r="AD666" s="45">
        <f t="shared" ref="AD666" si="10834">((Z666/AA666)-1)*100</f>
        <v>41.278186963540328</v>
      </c>
      <c r="AF666" s="36">
        <v>4800</v>
      </c>
      <c r="AG666" s="36">
        <v>0</v>
      </c>
      <c r="AH666" s="36">
        <v>0</v>
      </c>
      <c r="AI666" s="36">
        <v>4800</v>
      </c>
      <c r="AJ666" s="48">
        <f t="shared" ref="AJ666" si="10835">AVERAGE(AI663,AI664,AI665,AI666)</f>
        <v>3525</v>
      </c>
      <c r="AK666" s="48">
        <f t="shared" si="10558"/>
        <v>4554.916666666667</v>
      </c>
      <c r="AL666" s="45">
        <f t="shared" si="10347"/>
        <v>-25</v>
      </c>
      <c r="AM666" s="45">
        <f t="shared" si="10218"/>
        <v>24.778761061946895</v>
      </c>
      <c r="AN666" s="45">
        <f t="shared" ref="AN666" si="10836">((AJ666/AK666)-1)*100</f>
        <v>-22.611097897875933</v>
      </c>
      <c r="AP666" s="41">
        <f t="shared" ref="AP666" si="10837">SUM(B666,L666,V666,AF666)</f>
        <v>694256</v>
      </c>
      <c r="AQ666" s="41">
        <f t="shared" ref="AQ666" si="10838">SUM(C666,M666,W666,AG666)</f>
        <v>136546</v>
      </c>
      <c r="AR666" s="41">
        <f t="shared" ref="AR666" si="10839">SUM(D666,N666,X666,AH666)</f>
        <v>12600</v>
      </c>
      <c r="AS666" s="41">
        <f t="shared" ref="AS666" si="10840">SUM(E666,O666,Y666,AI666)</f>
        <v>843402</v>
      </c>
      <c r="AT666" s="41">
        <f t="shared" ref="AT666" si="10841">SUM(F666,P666,Z666,AJ666)</f>
        <v>779432.75</v>
      </c>
      <c r="AU666" s="41">
        <f t="shared" ref="AU666" si="10842">SUM(G666,Q666,AA666,AK666)</f>
        <v>565039.25</v>
      </c>
      <c r="AV666" s="45">
        <f t="shared" si="10566"/>
        <v>8.3544778660102459</v>
      </c>
      <c r="AW666" s="45">
        <f t="shared" si="10567"/>
        <v>25.798351810635765</v>
      </c>
      <c r="AX666" s="45">
        <f t="shared" ref="AX666" si="10843">((AT666/AU666)-1)*100</f>
        <v>37.943116341032955</v>
      </c>
      <c r="AZ666" s="48">
        <f t="shared" ref="AZ666" si="10844">+E666/1000</f>
        <v>553.60599999999999</v>
      </c>
      <c r="BA666" s="36">
        <f t="shared" ref="BA666" si="10845">+O666/1000</f>
        <v>42.545999999999999</v>
      </c>
      <c r="BB666" s="36">
        <f t="shared" ref="BB666" si="10846">+Y666/1000</f>
        <v>242.45</v>
      </c>
      <c r="BC666" s="36">
        <f t="shared" ref="BC666" si="10847">+AI666/1000</f>
        <v>4.8</v>
      </c>
      <c r="BD666" s="36">
        <f t="shared" ref="BD666" si="10848">+AS666/1000</f>
        <v>843.40200000000004</v>
      </c>
      <c r="BE666" s="45">
        <f t="shared" ref="BE666" si="10849">+BE665+AZ666</f>
        <v>12698.138999999999</v>
      </c>
      <c r="BF666" s="45">
        <f t="shared" ref="BF666" si="10850">+BF665+BA666</f>
        <v>950.8069999999999</v>
      </c>
      <c r="BG666" s="45">
        <f t="shared" ref="BG666" si="10851">+BG665+BB666</f>
        <v>6121.2659999999996</v>
      </c>
      <c r="BH666" s="45">
        <f t="shared" ref="BH666" si="10852">+BH665+BC666</f>
        <v>137.94999999999999</v>
      </c>
      <c r="BI666" s="45">
        <f t="shared" ref="BI666" si="10853">+BI665+BD666</f>
        <v>19908.161999999997</v>
      </c>
      <c r="BJ666" s="45">
        <f t="shared" si="10224"/>
        <v>30</v>
      </c>
      <c r="BK666" s="52">
        <f t="shared" si="10225"/>
        <v>42581</v>
      </c>
    </row>
    <row r="667" spans="1:63" x14ac:dyDescent="0.25">
      <c r="A667" s="33">
        <f t="shared" si="8721"/>
        <v>42224</v>
      </c>
      <c r="B667" s="45">
        <v>617352</v>
      </c>
      <c r="C667" s="45">
        <v>35500</v>
      </c>
      <c r="D667" s="92">
        <v>0</v>
      </c>
      <c r="E667" s="45">
        <v>652852</v>
      </c>
      <c r="F667" s="45">
        <f t="shared" ref="F667" si="10854">AVERAGE(E664,E665,E666,E667)</f>
        <v>570361.25</v>
      </c>
      <c r="G667" s="48">
        <f t="shared" si="10543"/>
        <v>324870.66666666669</v>
      </c>
      <c r="H667" s="45">
        <f t="shared" si="10544"/>
        <v>11.216125053661585</v>
      </c>
      <c r="I667" s="45">
        <f t="shared" si="10545"/>
        <v>11.745594967188167</v>
      </c>
      <c r="J667" s="45">
        <f t="shared" ref="J667" si="10855">((F667/G667)-1)*100</f>
        <v>75.565635350272714</v>
      </c>
      <c r="L667" s="36">
        <v>6200</v>
      </c>
      <c r="M667" s="36">
        <v>54812</v>
      </c>
      <c r="N667" s="48">
        <v>51400</v>
      </c>
      <c r="O667" s="36">
        <v>112412</v>
      </c>
      <c r="P667" s="48">
        <f t="shared" ref="P667" si="10856">AVERAGE(O664,O665,O666,O667)</f>
        <v>65769</v>
      </c>
      <c r="Q667" s="48">
        <f t="shared" si="10548"/>
        <v>99097.666666666672</v>
      </c>
      <c r="R667" s="45">
        <f t="shared" si="10549"/>
        <v>19.156243375026506</v>
      </c>
      <c r="S667" s="49">
        <f t="shared" si="10550"/>
        <v>-30.778946038963085</v>
      </c>
      <c r="T667" s="45">
        <f t="shared" ref="T667" si="10857">((P667/Q667)-1)*100</f>
        <v>-33.632140682760777</v>
      </c>
      <c r="V667" s="45">
        <v>153448</v>
      </c>
      <c r="W667" s="36">
        <v>16050</v>
      </c>
      <c r="X667" s="36">
        <v>7000</v>
      </c>
      <c r="Y667" s="45">
        <v>176498</v>
      </c>
      <c r="Z667" s="48">
        <f t="shared" ref="Z667" si="10858">AVERAGE(Y664,Y665,Y666,Y667)</f>
        <v>192912</v>
      </c>
      <c r="AA667" s="48">
        <f t="shared" si="10553"/>
        <v>152828.33333333334</v>
      </c>
      <c r="AB667" s="45">
        <f t="shared" si="10554"/>
        <v>127.15315315315317</v>
      </c>
      <c r="AC667" s="45">
        <f t="shared" si="10555"/>
        <v>142.45379650983767</v>
      </c>
      <c r="AD667" s="45">
        <f t="shared" ref="AD667" si="10859">((Z667/AA667)-1)*100</f>
        <v>26.227902766720824</v>
      </c>
      <c r="AF667" s="36">
        <v>4800</v>
      </c>
      <c r="AG667" s="36">
        <v>0</v>
      </c>
      <c r="AH667" s="36">
        <v>0</v>
      </c>
      <c r="AI667" s="36">
        <v>4800</v>
      </c>
      <c r="AJ667" s="48">
        <f t="shared" ref="AJ667" si="10860">AVERAGE(AI664,AI665,AI666,AI667)</f>
        <v>4325</v>
      </c>
      <c r="AK667" s="48">
        <f t="shared" si="10558"/>
        <v>2938.25</v>
      </c>
      <c r="AL667" s="45" t="e">
        <f t="shared" si="10347"/>
        <v>#DIV/0!</v>
      </c>
      <c r="AM667" s="45">
        <f t="shared" si="10218"/>
        <v>170.3125</v>
      </c>
      <c r="AN667" s="45">
        <f t="shared" ref="AN667" si="10861">((AJ667/AK667)-1)*100</f>
        <v>47.19646047817578</v>
      </c>
      <c r="AP667" s="41">
        <f t="shared" ref="AP667" si="10862">SUM(B667,L667,V667,AF667)</f>
        <v>781800</v>
      </c>
      <c r="AQ667" s="41">
        <f t="shared" ref="AQ667" si="10863">SUM(C667,M667,W667,AG667)</f>
        <v>106362</v>
      </c>
      <c r="AR667" s="41">
        <f t="shared" ref="AR667" si="10864">SUM(D667,N667,X667,AH667)</f>
        <v>58400</v>
      </c>
      <c r="AS667" s="41">
        <f t="shared" ref="AS667" si="10865">SUM(E667,O667,Y667,AI667)</f>
        <v>946562</v>
      </c>
      <c r="AT667" s="41">
        <f t="shared" ref="AT667" si="10866">SUM(F667,P667,Z667,AJ667)</f>
        <v>833367.25</v>
      </c>
      <c r="AU667" s="41">
        <f t="shared" ref="AU667" si="10867">SUM(G667,Q667,AA667,AK667)</f>
        <v>579734.91666666674</v>
      </c>
      <c r="AV667" s="45">
        <f t="shared" si="10566"/>
        <v>24.703182390666246</v>
      </c>
      <c r="AW667" s="45">
        <f t="shared" si="10567"/>
        <v>21.377714502104595</v>
      </c>
      <c r="AX667" s="45">
        <f t="shared" ref="AX667" si="10868">((AT667/AU667)-1)*100</f>
        <v>43.749708020289148</v>
      </c>
      <c r="AZ667" s="48">
        <f t="shared" ref="AZ667" si="10869">+E667/1000</f>
        <v>652.85199999999998</v>
      </c>
      <c r="BA667" s="36">
        <f t="shared" ref="BA667" si="10870">+O667/1000</f>
        <v>112.41200000000001</v>
      </c>
      <c r="BB667" s="36">
        <f t="shared" ref="BB667" si="10871">+Y667/1000</f>
        <v>176.49799999999999</v>
      </c>
      <c r="BC667" s="36">
        <f t="shared" ref="BC667" si="10872">+AI667/1000</f>
        <v>4.8</v>
      </c>
      <c r="BD667" s="36">
        <f t="shared" ref="BD667" si="10873">+AS667/1000</f>
        <v>946.56200000000001</v>
      </c>
      <c r="BE667" s="45">
        <f t="shared" ref="BE667" si="10874">+BE666+AZ667</f>
        <v>13350.991</v>
      </c>
      <c r="BF667" s="45">
        <f t="shared" ref="BF667" si="10875">+BF666+BA667</f>
        <v>1063.2189999999998</v>
      </c>
      <c r="BG667" s="45">
        <f t="shared" ref="BG667" si="10876">+BG666+BB667</f>
        <v>6297.7639999999992</v>
      </c>
      <c r="BH667" s="45">
        <f t="shared" ref="BH667" si="10877">+BH666+BC667</f>
        <v>142.75</v>
      </c>
      <c r="BI667" s="45">
        <f t="shared" ref="BI667" si="10878">+BI666+BD667</f>
        <v>20854.723999999998</v>
      </c>
      <c r="BJ667" s="45">
        <f t="shared" si="10224"/>
        <v>31</v>
      </c>
      <c r="BK667" s="52">
        <f t="shared" si="10225"/>
        <v>42588</v>
      </c>
    </row>
    <row r="668" spans="1:63" x14ac:dyDescent="0.25">
      <c r="A668" s="33">
        <f t="shared" si="8721"/>
        <v>42231</v>
      </c>
      <c r="B668" s="55">
        <v>282700</v>
      </c>
      <c r="C668" s="55">
        <v>22850</v>
      </c>
      <c r="D668" s="127">
        <v>0</v>
      </c>
      <c r="E668" s="45">
        <v>305550</v>
      </c>
      <c r="F668" s="45">
        <f t="shared" ref="F668" si="10879">AVERAGE(E665,E666,E667,E668)</f>
        <v>529123.75</v>
      </c>
      <c r="G668" s="48">
        <f t="shared" si="10543"/>
        <v>332995.5</v>
      </c>
      <c r="H668" s="45">
        <f t="shared" si="10544"/>
        <v>-27.457264957264961</v>
      </c>
      <c r="I668" s="45">
        <f t="shared" si="10545"/>
        <v>-2.8125869591770547</v>
      </c>
      <c r="J668" s="45">
        <f t="shared" ref="J668" si="10880">((F668/G668)-1)*100</f>
        <v>58.898168293565533</v>
      </c>
      <c r="L668" s="56">
        <v>6150</v>
      </c>
      <c r="M668" s="56">
        <v>48100</v>
      </c>
      <c r="N668" s="127">
        <v>8400</v>
      </c>
      <c r="O668" s="36">
        <v>62650</v>
      </c>
      <c r="P668" s="48">
        <f t="shared" ref="P668" si="10881">AVERAGE(O665,O666,O667,O668)</f>
        <v>64254.5</v>
      </c>
      <c r="Q668" s="48">
        <f t="shared" si="10548"/>
        <v>112047</v>
      </c>
      <c r="R668" s="45">
        <f t="shared" si="10549"/>
        <v>-42.311233885819519</v>
      </c>
      <c r="S668" s="49">
        <f t="shared" si="10550"/>
        <v>-37.576081412576201</v>
      </c>
      <c r="T668" s="45">
        <f t="shared" ref="T668" si="10882">((P668/Q668)-1)*100</f>
        <v>-42.653975563825895</v>
      </c>
      <c r="V668" s="55">
        <v>136500</v>
      </c>
      <c r="W668" s="56">
        <v>15900</v>
      </c>
      <c r="X668" s="56">
        <v>0</v>
      </c>
      <c r="Y668" s="45">
        <v>152400</v>
      </c>
      <c r="Z668" s="48">
        <f t="shared" ref="Z668" si="10883">AVERAGE(Y665,Y666,Y667,Y668)</f>
        <v>185852.5</v>
      </c>
      <c r="AA668" s="48">
        <f t="shared" si="10553"/>
        <v>139942.5</v>
      </c>
      <c r="AB668" s="45">
        <f t="shared" si="10554"/>
        <v>491.84466019417476</v>
      </c>
      <c r="AC668" s="45">
        <f t="shared" si="10555"/>
        <v>162.87482319660538</v>
      </c>
      <c r="AD668" s="45">
        <f t="shared" ref="AD668" si="10884">((Z668/AA668)-1)*100</f>
        <v>32.806331171731237</v>
      </c>
      <c r="AF668" s="56">
        <v>12700</v>
      </c>
      <c r="AG668" s="56">
        <v>0</v>
      </c>
      <c r="AH668" s="56">
        <v>0</v>
      </c>
      <c r="AI668" s="36">
        <v>12700</v>
      </c>
      <c r="AJ668" s="48">
        <f t="shared" ref="AJ668" si="10885">AVERAGE(AI665,AI666,AI667,AI668)</f>
        <v>5575</v>
      </c>
      <c r="AK668" s="48">
        <f t="shared" si="10558"/>
        <v>3338.25</v>
      </c>
      <c r="AL668" s="45">
        <f t="shared" si="10347"/>
        <v>296.875</v>
      </c>
      <c r="AM668" s="45">
        <f t="shared" si="10218"/>
        <v>132.29166666666666</v>
      </c>
      <c r="AN668" s="45">
        <f t="shared" ref="AN668" si="10886">((AJ668/AK668)-1)*100</f>
        <v>67.003669587358644</v>
      </c>
      <c r="AP668" s="41">
        <f t="shared" ref="AP668" si="10887">SUM(B668,L668,V668,AF668)</f>
        <v>438050</v>
      </c>
      <c r="AQ668" s="41">
        <f t="shared" ref="AQ668" si="10888">SUM(C668,M668,W668,AG668)</f>
        <v>86850</v>
      </c>
      <c r="AR668" s="41">
        <f t="shared" ref="AR668" si="10889">SUM(D668,N668,X668,AH668)</f>
        <v>8400</v>
      </c>
      <c r="AS668" s="41">
        <f t="shared" ref="AS668" si="10890">SUM(E668,O668,Y668,AI668)</f>
        <v>533300</v>
      </c>
      <c r="AT668" s="41">
        <f t="shared" ref="AT668" si="10891">SUM(F668,P668,Z668,AJ668)</f>
        <v>784805.75</v>
      </c>
      <c r="AU668" s="41">
        <f t="shared" ref="AU668" si="10892">SUM(G668,Q668,AA668,AK668)</f>
        <v>588323.25</v>
      </c>
      <c r="AV668" s="45">
        <f t="shared" si="10566"/>
        <v>-4.5548098434004425</v>
      </c>
      <c r="AW668" s="45">
        <f t="shared" si="10567"/>
        <v>8.9298429217634645</v>
      </c>
      <c r="AX668" s="45">
        <f t="shared" ref="AX668" si="10893">((AT668/AU668)-1)*100</f>
        <v>33.397031308893531</v>
      </c>
      <c r="AZ668" s="48">
        <f t="shared" ref="AZ668" si="10894">+E668/1000</f>
        <v>305.55</v>
      </c>
      <c r="BA668" s="36">
        <f t="shared" ref="BA668" si="10895">+O668/1000</f>
        <v>62.65</v>
      </c>
      <c r="BB668" s="36">
        <f t="shared" ref="BB668" si="10896">+Y668/1000</f>
        <v>152.4</v>
      </c>
      <c r="BC668" s="36">
        <f t="shared" ref="BC668" si="10897">+AI668/1000</f>
        <v>12.7</v>
      </c>
      <c r="BD668" s="36">
        <f t="shared" ref="BD668" si="10898">+AS668/1000</f>
        <v>533.29999999999995</v>
      </c>
      <c r="BE668" s="45">
        <f t="shared" ref="BE668" si="10899">+BE667+AZ668</f>
        <v>13656.540999999999</v>
      </c>
      <c r="BF668" s="45">
        <f t="shared" ref="BF668" si="10900">+BF667+BA668</f>
        <v>1125.8689999999999</v>
      </c>
      <c r="BG668" s="45">
        <f t="shared" ref="BG668" si="10901">+BG667+BB668</f>
        <v>6450.1639999999989</v>
      </c>
      <c r="BH668" s="45">
        <f t="shared" ref="BH668" si="10902">+BH667+BC668</f>
        <v>155.44999999999999</v>
      </c>
      <c r="BI668" s="45">
        <f t="shared" ref="BI668" si="10903">+BI667+BD668</f>
        <v>21388.023999999998</v>
      </c>
      <c r="BJ668" s="45">
        <f t="shared" si="10224"/>
        <v>32</v>
      </c>
      <c r="BK668" s="52">
        <f t="shared" si="10225"/>
        <v>42595</v>
      </c>
    </row>
    <row r="669" spans="1:63" x14ac:dyDescent="0.25">
      <c r="A669" s="33">
        <f t="shared" si="8721"/>
        <v>42238</v>
      </c>
      <c r="B669" s="55">
        <v>425200</v>
      </c>
      <c r="C669" s="55">
        <v>72900</v>
      </c>
      <c r="D669" s="127">
        <v>0</v>
      </c>
      <c r="E669" s="45">
        <v>498100</v>
      </c>
      <c r="F669" s="45">
        <f t="shared" ref="F669" si="10904">AVERAGE(E666,E667,E668,E669)</f>
        <v>502527</v>
      </c>
      <c r="G669" s="48">
        <f t="shared" si="10543"/>
        <v>291570.66666666669</v>
      </c>
      <c r="H669" s="45">
        <f t="shared" si="10544"/>
        <v>5.4514660738858911</v>
      </c>
      <c r="I669" s="45">
        <f t="shared" si="10545"/>
        <v>-3.2972425319174103</v>
      </c>
      <c r="J669" s="45">
        <f t="shared" ref="J669" si="10905">((F669/G669)-1)*100</f>
        <v>72.351699759463671</v>
      </c>
      <c r="L669" s="56">
        <v>31400</v>
      </c>
      <c r="M669" s="56">
        <v>31300</v>
      </c>
      <c r="N669" s="127">
        <v>35000</v>
      </c>
      <c r="O669" s="36">
        <v>97700</v>
      </c>
      <c r="P669" s="48">
        <f t="shared" ref="P669" si="10906">AVERAGE(O666,O667,O668,O669)</f>
        <v>78827</v>
      </c>
      <c r="Q669" s="48">
        <f t="shared" si="10548"/>
        <v>108823.33333333333</v>
      </c>
      <c r="R669" s="45">
        <f t="shared" si="10549"/>
        <v>34.851621808143541</v>
      </c>
      <c r="S669" s="49">
        <f t="shared" si="10550"/>
        <v>-14.266991861960577</v>
      </c>
      <c r="T669" s="45">
        <f t="shared" ref="T669" si="10907">((P669/Q669)-1)*100</f>
        <v>-27.56424786350966</v>
      </c>
      <c r="V669" s="55">
        <v>39300</v>
      </c>
      <c r="W669" s="56">
        <v>13750</v>
      </c>
      <c r="X669" s="56">
        <v>5600</v>
      </c>
      <c r="Y669" s="45">
        <v>58650</v>
      </c>
      <c r="Z669" s="48">
        <f t="shared" ref="Z669" si="10908">AVERAGE(Y666,Y667,Y668,Y669)</f>
        <v>157499.5</v>
      </c>
      <c r="AA669" s="48">
        <f t="shared" si="10553"/>
        <v>115364.33333333333</v>
      </c>
      <c r="AB669" s="45">
        <f t="shared" si="10554"/>
        <v>13.114754098360649</v>
      </c>
      <c r="AC669" s="45">
        <f t="shared" si="10555"/>
        <v>166.04645270270271</v>
      </c>
      <c r="AD669" s="45">
        <f t="shared" ref="AD669" si="10909">((Z669/AA669)-1)*100</f>
        <v>36.523564475444473</v>
      </c>
      <c r="AF669" s="56">
        <v>0</v>
      </c>
      <c r="AG669" s="56">
        <v>0</v>
      </c>
      <c r="AH669" s="56">
        <v>0</v>
      </c>
      <c r="AI669" s="36">
        <v>0</v>
      </c>
      <c r="AJ669" s="48">
        <f t="shared" ref="AJ669" si="10910">AVERAGE(AI666,AI667,AI668,AI669)</f>
        <v>5575</v>
      </c>
      <c r="AK669" s="48">
        <f t="shared" si="10558"/>
        <v>2287.5</v>
      </c>
      <c r="AL669" s="45">
        <f t="shared" si="10347"/>
        <v>-100</v>
      </c>
      <c r="AM669" s="45">
        <f t="shared" si="10218"/>
        <v>79.838709677419345</v>
      </c>
      <c r="AN669" s="45">
        <f t="shared" ref="AN669" si="10911">((AJ669/AK669)-1)*100</f>
        <v>143.71584699453553</v>
      </c>
      <c r="AP669" s="41">
        <f t="shared" ref="AP669" si="10912">SUM(B669,L669,V669,AF669)</f>
        <v>495900</v>
      </c>
      <c r="AQ669" s="41">
        <f t="shared" ref="AQ669" si="10913">SUM(C669,M669,W669,AG669)</f>
        <v>117950</v>
      </c>
      <c r="AR669" s="41">
        <f t="shared" ref="AR669" si="10914">SUM(D669,N669,X669,AH669)</f>
        <v>40600</v>
      </c>
      <c r="AS669" s="41">
        <f t="shared" ref="AS669" si="10915">SUM(E669,O669,Y669,AI669)</f>
        <v>654450</v>
      </c>
      <c r="AT669" s="41">
        <f t="shared" ref="AT669" si="10916">SUM(F669,P669,Z669,AJ669)</f>
        <v>744428.5</v>
      </c>
      <c r="AU669" s="41">
        <f t="shared" ref="AU669" si="10917">SUM(G669,Q669,AA669,AK669)</f>
        <v>518045.83333333331</v>
      </c>
      <c r="AV669" s="45">
        <f t="shared" si="10566"/>
        <v>9.1750771540578757</v>
      </c>
      <c r="AW669" s="45">
        <f t="shared" si="10567"/>
        <v>10.464697426385339</v>
      </c>
      <c r="AX669" s="45">
        <f t="shared" ref="AX669" si="10918">((AT669/AU669)-1)*100</f>
        <v>43.699350926156797</v>
      </c>
      <c r="AZ669" s="48">
        <f t="shared" ref="AZ669" si="10919">+E669/1000</f>
        <v>498.1</v>
      </c>
      <c r="BA669" s="36">
        <f t="shared" ref="BA669" si="10920">+O669/1000</f>
        <v>97.7</v>
      </c>
      <c r="BB669" s="36">
        <f t="shared" ref="BB669" si="10921">+Y669/1000</f>
        <v>58.65</v>
      </c>
      <c r="BC669" s="36">
        <f t="shared" ref="BC669" si="10922">+AI669/1000</f>
        <v>0</v>
      </c>
      <c r="BD669" s="36">
        <f t="shared" ref="BD669" si="10923">+AS669/1000</f>
        <v>654.45000000000005</v>
      </c>
      <c r="BE669" s="45">
        <f t="shared" ref="BE669" si="10924">+BE668+AZ669</f>
        <v>14154.641</v>
      </c>
      <c r="BF669" s="45">
        <f t="shared" ref="BF669" si="10925">+BF668+BA669</f>
        <v>1223.569</v>
      </c>
      <c r="BG669" s="45">
        <f t="shared" ref="BG669" si="10926">+BG668+BB669</f>
        <v>6508.8139999999985</v>
      </c>
      <c r="BH669" s="45">
        <f t="shared" ref="BH669" si="10927">+BH668+BC669</f>
        <v>155.44999999999999</v>
      </c>
      <c r="BI669" s="45">
        <f t="shared" ref="BI669" si="10928">+BI668+BD669</f>
        <v>22042.473999999998</v>
      </c>
      <c r="BJ669" s="45">
        <f t="shared" si="10224"/>
        <v>33</v>
      </c>
      <c r="BK669" s="52">
        <f t="shared" si="10225"/>
        <v>42602</v>
      </c>
    </row>
    <row r="670" spans="1:63" x14ac:dyDescent="0.25">
      <c r="A670" s="33">
        <f t="shared" si="8721"/>
        <v>42245</v>
      </c>
      <c r="B670" s="55">
        <v>209776</v>
      </c>
      <c r="C670" s="55">
        <v>12200</v>
      </c>
      <c r="D670" s="127">
        <v>0</v>
      </c>
      <c r="E670" s="45">
        <v>221976</v>
      </c>
      <c r="F670" s="45">
        <f t="shared" ref="F670" si="10929">AVERAGE(E667,E668,E669,E670)</f>
        <v>419619.5</v>
      </c>
      <c r="G670" s="48">
        <f t="shared" si="10543"/>
        <v>262023.33333333334</v>
      </c>
      <c r="H670" s="45">
        <f t="shared" si="10544"/>
        <v>-57.607020425312491</v>
      </c>
      <c r="I670" s="45">
        <f t="shared" si="10545"/>
        <v>-16.251009766103497</v>
      </c>
      <c r="J670" s="45">
        <f t="shared" ref="J670" si="10930">((F670/G670)-1)*100</f>
        <v>60.14585215057182</v>
      </c>
      <c r="L670" s="56">
        <v>23300</v>
      </c>
      <c r="M670" s="56">
        <v>32750</v>
      </c>
      <c r="N670" s="127">
        <v>11200</v>
      </c>
      <c r="O670" s="36">
        <v>67250</v>
      </c>
      <c r="P670" s="48">
        <f t="shared" ref="P670" si="10931">AVERAGE(O667,O668,O669,O670)</f>
        <v>85003</v>
      </c>
      <c r="Q670" s="48">
        <f t="shared" si="10548"/>
        <v>102533.91666666667</v>
      </c>
      <c r="R670" s="45">
        <f t="shared" si="10549"/>
        <v>-42.375582670688239</v>
      </c>
      <c r="S670" s="49">
        <f t="shared" si="10550"/>
        <v>-13.283039271195173</v>
      </c>
      <c r="T670" s="45">
        <f t="shared" ref="T670" si="10932">((P670/Q670)-1)*100</f>
        <v>-17.097675809711752</v>
      </c>
      <c r="V670" s="55">
        <v>30000</v>
      </c>
      <c r="W670" s="56">
        <v>7000</v>
      </c>
      <c r="X670" s="56">
        <v>0</v>
      </c>
      <c r="Y670" s="45">
        <v>37000</v>
      </c>
      <c r="Z670" s="48">
        <f t="shared" ref="Z670" si="10933">AVERAGE(Y667,Y668,Y669,Y670)</f>
        <v>106137</v>
      </c>
      <c r="AA670" s="48">
        <f t="shared" si="10553"/>
        <v>88191</v>
      </c>
      <c r="AB670" s="45">
        <f t="shared" si="10554"/>
        <v>-43.59756097560976</v>
      </c>
      <c r="AC670" s="45">
        <f t="shared" si="10555"/>
        <v>92.190131281122675</v>
      </c>
      <c r="AD670" s="45">
        <f t="shared" ref="AD670" si="10934">((Z670/AA670)-1)*100</f>
        <v>20.349015205633236</v>
      </c>
      <c r="AF670" s="56">
        <v>3100</v>
      </c>
      <c r="AG670" s="56">
        <v>0</v>
      </c>
      <c r="AH670" s="56">
        <v>2800</v>
      </c>
      <c r="AI670" s="36">
        <v>5900</v>
      </c>
      <c r="AJ670" s="48">
        <f t="shared" ref="AJ670" si="10935">AVERAGE(AI667,AI668,AI669,AI670)</f>
        <v>5850</v>
      </c>
      <c r="AK670" s="48">
        <f t="shared" si="10558"/>
        <v>2104.1666666666665</v>
      </c>
      <c r="AL670" s="45">
        <f t="shared" si="10347"/>
        <v>-36.55913978494624</v>
      </c>
      <c r="AM670" s="45">
        <f t="shared" si="10218"/>
        <v>52.941176470588225</v>
      </c>
      <c r="AN670" s="45">
        <f t="shared" ref="AN670" si="10936">((AJ670/AK670)-1)*100</f>
        <v>178.01980198019805</v>
      </c>
      <c r="AP670" s="41">
        <f t="shared" ref="AP670" si="10937">SUM(B670,L670,V670,AF670)</f>
        <v>266176</v>
      </c>
      <c r="AQ670" s="41">
        <f t="shared" ref="AQ670" si="10938">SUM(C670,M670,W670,AG670)</f>
        <v>51950</v>
      </c>
      <c r="AR670" s="41">
        <f t="shared" ref="AR670" si="10939">SUM(D670,N670,X670,AH670)</f>
        <v>14000</v>
      </c>
      <c r="AS670" s="41">
        <f t="shared" ref="AS670" si="10940">SUM(E670,O670,Y670,AI670)</f>
        <v>332126</v>
      </c>
      <c r="AT670" s="41">
        <f t="shared" ref="AT670" si="10941">SUM(F670,P670,Z670,AJ670)</f>
        <v>616609.5</v>
      </c>
      <c r="AU670" s="41">
        <f t="shared" ref="AU670" si="10942">SUM(G670,Q670,AA670,AK670)</f>
        <v>454852.41666666669</v>
      </c>
      <c r="AV670" s="45">
        <f t="shared" si="10566"/>
        <v>-53.563034539071253</v>
      </c>
      <c r="AW670" s="45">
        <f t="shared" si="10567"/>
        <v>-6.3071160138136406</v>
      </c>
      <c r="AX670" s="45">
        <f t="shared" ref="AX670" si="10943">((AT670/AU670)-1)*100</f>
        <v>35.562542355771434</v>
      </c>
      <c r="AZ670" s="48">
        <f t="shared" ref="AZ670" si="10944">+E670/1000</f>
        <v>221.976</v>
      </c>
      <c r="BA670" s="36">
        <f t="shared" ref="BA670" si="10945">+O670/1000</f>
        <v>67.25</v>
      </c>
      <c r="BB670" s="36">
        <f t="shared" ref="BB670" si="10946">+Y670/1000</f>
        <v>37</v>
      </c>
      <c r="BC670" s="36">
        <f t="shared" ref="BC670" si="10947">+AI670/1000</f>
        <v>5.9</v>
      </c>
      <c r="BD670" s="36">
        <f t="shared" ref="BD670" si="10948">+AS670/1000</f>
        <v>332.12599999999998</v>
      </c>
      <c r="BE670" s="45">
        <f t="shared" ref="BE670" si="10949">+BE669+AZ670</f>
        <v>14376.617</v>
      </c>
      <c r="BF670" s="45">
        <f t="shared" ref="BF670" si="10950">+BF669+BA670</f>
        <v>1290.819</v>
      </c>
      <c r="BG670" s="45">
        <f t="shared" ref="BG670" si="10951">+BG669+BB670</f>
        <v>6545.8139999999985</v>
      </c>
      <c r="BH670" s="45">
        <f t="shared" ref="BH670" si="10952">+BH669+BC670</f>
        <v>161.35</v>
      </c>
      <c r="BI670" s="45">
        <f t="shared" ref="BI670" si="10953">+BI669+BD670</f>
        <v>22374.6</v>
      </c>
      <c r="BJ670" s="45">
        <f t="shared" si="10224"/>
        <v>34</v>
      </c>
      <c r="BK670" s="52">
        <f t="shared" si="10225"/>
        <v>42609</v>
      </c>
    </row>
    <row r="671" spans="1:63" x14ac:dyDescent="0.25">
      <c r="A671" s="33">
        <f t="shared" si="8721"/>
        <v>42252</v>
      </c>
      <c r="B671" s="55">
        <v>212500</v>
      </c>
      <c r="C671" s="55">
        <v>29800</v>
      </c>
      <c r="D671" s="127"/>
      <c r="E671" s="45">
        <v>242300</v>
      </c>
      <c r="F671" s="45">
        <f t="shared" ref="F671" si="10954">AVERAGE(E668,E669,E670,E671)</f>
        <v>316981.5</v>
      </c>
      <c r="G671" s="48">
        <f t="shared" si="10543"/>
        <v>213402.66666666666</v>
      </c>
      <c r="H671" s="45">
        <f t="shared" si="10544"/>
        <v>2.931180968564151</v>
      </c>
      <c r="I671" s="45">
        <f t="shared" si="10545"/>
        <v>-23.275272077043873</v>
      </c>
      <c r="J671" s="45">
        <f t="shared" ref="J671" si="10955">((F671/G671)-1)*100</f>
        <v>48.536803663809259</v>
      </c>
      <c r="L671" s="56">
        <v>34784</v>
      </c>
      <c r="M671" s="56">
        <v>7068</v>
      </c>
      <c r="N671" s="127">
        <v>16600</v>
      </c>
      <c r="O671" s="36">
        <v>58452</v>
      </c>
      <c r="P671" s="48">
        <f t="shared" ref="P671" si="10956">AVERAGE(O668,O669,O670,O671)</f>
        <v>71513</v>
      </c>
      <c r="Q671" s="48">
        <f t="shared" si="10548"/>
        <v>89709.416666666672</v>
      </c>
      <c r="R671" s="45">
        <f t="shared" si="10549"/>
        <v>77.914409204358677</v>
      </c>
      <c r="S671" s="49">
        <f t="shared" si="10550"/>
        <v>-13.476987852683543</v>
      </c>
      <c r="T671" s="45">
        <f t="shared" ref="T671" si="10957">((P671/Q671)-1)*100</f>
        <v>-20.283730897815456</v>
      </c>
      <c r="V671" s="55">
        <v>78448</v>
      </c>
      <c r="W671" s="56">
        <v>5350</v>
      </c>
      <c r="X671" s="56">
        <v>9800</v>
      </c>
      <c r="Y671" s="45">
        <v>93598</v>
      </c>
      <c r="Z671" s="48">
        <f t="shared" ref="Z671" si="10958">AVERAGE(Y668,Y669,Y670,Y671)</f>
        <v>85412</v>
      </c>
      <c r="AA671" s="48">
        <f t="shared" si="10553"/>
        <v>57168.166666666664</v>
      </c>
      <c r="AB671" s="45">
        <f t="shared" si="10554"/>
        <v>664.06530612244899</v>
      </c>
      <c r="AC671" s="45">
        <f t="shared" si="10555"/>
        <v>119.77999356706337</v>
      </c>
      <c r="AD671" s="45">
        <f t="shared" ref="AD671" si="10959">((Z671/AA671)-1)*100</f>
        <v>49.404826112434378</v>
      </c>
      <c r="AF671" s="56">
        <v>13900</v>
      </c>
      <c r="AG671" s="56">
        <v>0</v>
      </c>
      <c r="AH671" s="56">
        <v>0</v>
      </c>
      <c r="AI671" s="36">
        <v>13900</v>
      </c>
      <c r="AJ671" s="48">
        <f t="shared" ref="AJ671" si="10960">AVERAGE(AI668,AI669,AI670,AI671)</f>
        <v>8125</v>
      </c>
      <c r="AK671" s="48">
        <f t="shared" si="10558"/>
        <v>2375</v>
      </c>
      <c r="AL671" s="45">
        <f t="shared" si="10347"/>
        <v>314.92537313432837</v>
      </c>
      <c r="AM671" s="45">
        <f t="shared" si="10218"/>
        <v>74.262734584450413</v>
      </c>
      <c r="AN671" s="45">
        <f t="shared" ref="AN671" si="10961">((AJ671/AK671)-1)*100</f>
        <v>242.10526315789474</v>
      </c>
      <c r="AP671" s="41">
        <f t="shared" ref="AP671" si="10962">SUM(B671,L671,V671,AF671)</f>
        <v>339632</v>
      </c>
      <c r="AQ671" s="41">
        <f t="shared" ref="AQ671" si="10963">SUM(C671,M671,W671,AG671)</f>
        <v>42218</v>
      </c>
      <c r="AR671" s="41">
        <f t="shared" ref="AR671" si="10964">SUM(D671,N671,X671,AH671)</f>
        <v>26400</v>
      </c>
      <c r="AS671" s="41">
        <f t="shared" ref="AS671" si="10965">SUM(E671,O671,Y671,AI671)</f>
        <v>408250</v>
      </c>
      <c r="AT671" s="41">
        <f t="shared" ref="AT671" si="10966">SUM(F671,P671,Z671,AJ671)</f>
        <v>482031.5</v>
      </c>
      <c r="AU671" s="41">
        <f t="shared" ref="AU671" si="10967">SUM(G671,Q671,AA671,AK671)</f>
        <v>362655.25</v>
      </c>
      <c r="AV671" s="45">
        <f t="shared" si="10566"/>
        <v>43.823937658091829</v>
      </c>
      <c r="AW671" s="45">
        <f t="shared" si="10567"/>
        <v>-10.62206776796446</v>
      </c>
      <c r="AX671" s="45">
        <f t="shared" ref="AX671" si="10968">((AT671/AU671)-1)*100</f>
        <v>32.917281633176422</v>
      </c>
      <c r="AZ671" s="48">
        <f t="shared" ref="AZ671" si="10969">+E671/1000</f>
        <v>242.3</v>
      </c>
      <c r="BA671" s="36">
        <f t="shared" ref="BA671" si="10970">+O671/1000</f>
        <v>58.451999999999998</v>
      </c>
      <c r="BB671" s="36">
        <f t="shared" ref="BB671" si="10971">+Y671/1000</f>
        <v>93.597999999999999</v>
      </c>
      <c r="BC671" s="36">
        <f t="shared" ref="BC671" si="10972">+AI671/1000</f>
        <v>13.9</v>
      </c>
      <c r="BD671" s="36">
        <f t="shared" ref="BD671" si="10973">+AS671/1000</f>
        <v>408.25</v>
      </c>
      <c r="BE671" s="45">
        <f t="shared" ref="BE671" si="10974">+BE670+AZ671</f>
        <v>14618.916999999999</v>
      </c>
      <c r="BF671" s="45">
        <f t="shared" ref="BF671" si="10975">+BF670+BA671</f>
        <v>1349.271</v>
      </c>
      <c r="BG671" s="45">
        <f t="shared" ref="BG671" si="10976">+BG670+BB671</f>
        <v>6639.4119999999984</v>
      </c>
      <c r="BH671" s="45">
        <f t="shared" ref="BH671" si="10977">+BH670+BC671</f>
        <v>175.25</v>
      </c>
      <c r="BI671" s="45">
        <f t="shared" ref="BI671" si="10978">+BI670+BD671</f>
        <v>22782.85</v>
      </c>
      <c r="BJ671" s="45">
        <f t="shared" si="10224"/>
        <v>35</v>
      </c>
      <c r="BK671" s="52">
        <f t="shared" si="10225"/>
        <v>42616</v>
      </c>
    </row>
    <row r="672" spans="1:63" x14ac:dyDescent="0.25">
      <c r="A672" s="33">
        <f t="shared" si="8721"/>
        <v>42259</v>
      </c>
      <c r="B672" s="55">
        <v>259300</v>
      </c>
      <c r="C672" s="55">
        <v>28200</v>
      </c>
      <c r="D672" s="127"/>
      <c r="E672" s="45">
        <v>287500</v>
      </c>
      <c r="F672" s="45">
        <f t="shared" ref="F672" si="10979">AVERAGE(E669,E670,E671,E672)</f>
        <v>312469</v>
      </c>
      <c r="G672" s="48">
        <f t="shared" si="10543"/>
        <v>174670.5</v>
      </c>
      <c r="H672" s="45">
        <f t="shared" si="10544"/>
        <v>52.844231791600208</v>
      </c>
      <c r="I672" s="45">
        <f t="shared" si="10545"/>
        <v>-11.947388628814382</v>
      </c>
      <c r="J672" s="45">
        <f t="shared" ref="J672" si="10980">((F672/G672)-1)*100</f>
        <v>78.890539616019879</v>
      </c>
      <c r="L672" s="56">
        <v>13900</v>
      </c>
      <c r="M672" s="56">
        <v>15600</v>
      </c>
      <c r="N672" s="127">
        <v>28400</v>
      </c>
      <c r="O672" s="36">
        <v>57900</v>
      </c>
      <c r="P672" s="48">
        <f t="shared" ref="P672" si="10981">AVERAGE(O669,O670,O671,O672)</f>
        <v>70325.5</v>
      </c>
      <c r="Q672" s="48">
        <f t="shared" si="10548"/>
        <v>70620.916666666672</v>
      </c>
      <c r="R672" s="45">
        <f t="shared" si="10549"/>
        <v>139.25619834710744</v>
      </c>
      <c r="S672" s="49">
        <f t="shared" si="10550"/>
        <v>14.253801663633991</v>
      </c>
      <c r="T672" s="45">
        <f t="shared" ref="T672" si="10982">((P672/Q672)-1)*100</f>
        <v>-0.41831327120979145</v>
      </c>
      <c r="V672" s="55">
        <v>28300</v>
      </c>
      <c r="W672" s="56">
        <v>10500</v>
      </c>
      <c r="X672" s="56">
        <v>7000</v>
      </c>
      <c r="Y672" s="45">
        <v>45800</v>
      </c>
      <c r="Z672" s="48">
        <f t="shared" ref="Z672" si="10983">AVERAGE(Y669,Y670,Y671,Y672)</f>
        <v>58762</v>
      </c>
      <c r="AA672" s="48">
        <f t="shared" si="10553"/>
        <v>54726.5</v>
      </c>
      <c r="AB672" s="45">
        <f t="shared" si="10554"/>
        <v>61.552028218694879</v>
      </c>
      <c r="AC672" s="45">
        <f t="shared" si="10555"/>
        <v>48.717494463777285</v>
      </c>
      <c r="AD672" s="45">
        <f t="shared" ref="AD672" si="10984">((Z672/AA672)-1)*100</f>
        <v>7.3739413264140685</v>
      </c>
      <c r="AF672" s="56">
        <v>14200</v>
      </c>
      <c r="AG672" s="56">
        <v>0</v>
      </c>
      <c r="AH672" s="56">
        <v>4200</v>
      </c>
      <c r="AI672" s="36">
        <v>18400</v>
      </c>
      <c r="AJ672" s="48">
        <f t="shared" ref="AJ672" si="10985">AVERAGE(AI669,AI670,AI671,AI672)</f>
        <v>9550</v>
      </c>
      <c r="AK672" s="48">
        <f t="shared" si="10558"/>
        <v>3054.1666666666665</v>
      </c>
      <c r="AL672" s="45">
        <f t="shared" si="10347"/>
        <v>129.99999999999997</v>
      </c>
      <c r="AM672" s="45">
        <f t="shared" si="10218"/>
        <v>62.899786780383792</v>
      </c>
      <c r="AN672" s="45">
        <f t="shared" ref="AN672" si="10986">((AJ672/AK672)-1)*100</f>
        <v>212.68758526603003</v>
      </c>
      <c r="AP672" s="41">
        <f t="shared" ref="AP672" si="10987">SUM(B672,L672,V672,AF672)</f>
        <v>315700</v>
      </c>
      <c r="AQ672" s="41">
        <f t="shared" ref="AQ672" si="10988">SUM(C672,M672,W672,AG672)</f>
        <v>54300</v>
      </c>
      <c r="AR672" s="41">
        <f t="shared" ref="AR672" si="10989">SUM(D672,N672,X672,AH672)</f>
        <v>39600</v>
      </c>
      <c r="AS672" s="41">
        <f t="shared" ref="AS672" si="10990">SUM(E672,O672,Y672,AI672)</f>
        <v>409600</v>
      </c>
      <c r="AT672" s="41">
        <f t="shared" ref="AT672" si="10991">SUM(F672,P672,Z672,AJ672)</f>
        <v>451106.5</v>
      </c>
      <c r="AU672" s="41">
        <f t="shared" ref="AU672" si="10992">SUM(G672,Q672,AA672,AK672)</f>
        <v>303072.08333333337</v>
      </c>
      <c r="AV672" s="45">
        <f t="shared" si="10566"/>
        <v>64.729539513372217</v>
      </c>
      <c r="AW672" s="45">
        <f t="shared" si="10567"/>
        <v>-2.314184973470268</v>
      </c>
      <c r="AX672" s="45">
        <f t="shared" ref="AX672" si="10993">((AT672/AU672)-1)*100</f>
        <v>48.844623047597288</v>
      </c>
      <c r="AZ672" s="48">
        <f t="shared" ref="AZ672" si="10994">+E672/1000</f>
        <v>287.5</v>
      </c>
      <c r="BA672" s="36">
        <f t="shared" ref="BA672" si="10995">+O672/1000</f>
        <v>57.9</v>
      </c>
      <c r="BB672" s="36">
        <f t="shared" ref="BB672" si="10996">+Y672/1000</f>
        <v>45.8</v>
      </c>
      <c r="BC672" s="36">
        <f t="shared" ref="BC672" si="10997">+AI672/1000</f>
        <v>18.399999999999999</v>
      </c>
      <c r="BD672" s="36">
        <f t="shared" ref="BD672" si="10998">+AS672/1000</f>
        <v>409.6</v>
      </c>
      <c r="BE672" s="45">
        <f t="shared" ref="BE672" si="10999">+BE671+AZ672</f>
        <v>14906.416999999999</v>
      </c>
      <c r="BF672" s="45">
        <f t="shared" ref="BF672" si="11000">+BF671+BA672</f>
        <v>1407.171</v>
      </c>
      <c r="BG672" s="45">
        <f t="shared" ref="BG672" si="11001">+BG671+BB672</f>
        <v>6685.2119999999986</v>
      </c>
      <c r="BH672" s="45">
        <f t="shared" ref="BH672" si="11002">+BH671+BC672</f>
        <v>193.65</v>
      </c>
      <c r="BI672" s="45">
        <f t="shared" ref="BI672" si="11003">+BI671+BD672</f>
        <v>23192.449999999997</v>
      </c>
      <c r="BJ672" s="45">
        <f t="shared" si="10224"/>
        <v>36</v>
      </c>
      <c r="BK672" s="52">
        <f t="shared" si="10225"/>
        <v>42623</v>
      </c>
    </row>
    <row r="673" spans="1:63" x14ac:dyDescent="0.25">
      <c r="A673" s="33">
        <f t="shared" si="8721"/>
        <v>42266</v>
      </c>
      <c r="B673" s="55">
        <v>138800</v>
      </c>
      <c r="C673" s="55">
        <v>17500</v>
      </c>
      <c r="D673" s="127"/>
      <c r="E673" s="45">
        <v>156300</v>
      </c>
      <c r="F673" s="45">
        <f t="shared" ref="F673" si="11004">AVERAGE(E670,E671,E672,E673)</f>
        <v>227019</v>
      </c>
      <c r="G673" s="48">
        <f t="shared" si="10543"/>
        <v>159528.91666666666</v>
      </c>
      <c r="H673" s="45">
        <f t="shared" si="10544"/>
        <v>-36.207466542591618</v>
      </c>
      <c r="I673" s="45">
        <f t="shared" si="10545"/>
        <v>-23.827307134804322</v>
      </c>
      <c r="J673" s="45">
        <f t="shared" ref="J673" si="11005">((F673/G673)-1)*100</f>
        <v>42.305861998895722</v>
      </c>
      <c r="L673" s="56">
        <v>11000</v>
      </c>
      <c r="M673" s="56">
        <v>12350</v>
      </c>
      <c r="N673" s="127">
        <v>19600</v>
      </c>
      <c r="O673" s="36">
        <v>42950</v>
      </c>
      <c r="P673" s="48">
        <f t="shared" ref="P673" si="11006">AVERAGE(O670,O671,O672,O673)</f>
        <v>56638</v>
      </c>
      <c r="Q673" s="48">
        <f t="shared" si="10548"/>
        <v>63338.916666666664</v>
      </c>
      <c r="R673" s="45">
        <f t="shared" si="10549"/>
        <v>-15.949119373776909</v>
      </c>
      <c r="S673" s="49">
        <f t="shared" si="10550"/>
        <v>0.7533643454980421</v>
      </c>
      <c r="T673" s="45">
        <f t="shared" ref="T673" si="11007">((P673/Q673)-1)*100</f>
        <v>-10.579462073738233</v>
      </c>
      <c r="V673" s="55">
        <v>41300</v>
      </c>
      <c r="W673" s="56">
        <v>36750</v>
      </c>
      <c r="X673" s="56">
        <v>15400</v>
      </c>
      <c r="Y673" s="45">
        <v>93450</v>
      </c>
      <c r="Z673" s="48">
        <f t="shared" ref="Z673" si="11008">AVERAGE(Y670,Y671,Y672,Y673)</f>
        <v>67462</v>
      </c>
      <c r="AA673" s="48">
        <f t="shared" si="10553"/>
        <v>51001.5</v>
      </c>
      <c r="AB673" s="45">
        <f t="shared" si="10554"/>
        <v>148.20717131474103</v>
      </c>
      <c r="AC673" s="45">
        <f t="shared" si="10555"/>
        <v>87.589850538755655</v>
      </c>
      <c r="AD673" s="45">
        <f t="shared" ref="AD673" si="11009">((Z673/AA673)-1)*100</f>
        <v>32.274540944874161</v>
      </c>
      <c r="AF673" s="56">
        <v>0</v>
      </c>
      <c r="AG673" s="56">
        <v>0</v>
      </c>
      <c r="AH673" s="56">
        <v>2800</v>
      </c>
      <c r="AI673" s="36">
        <v>2800</v>
      </c>
      <c r="AJ673" s="48">
        <f t="shared" ref="AJ673" si="11010">AVERAGE(AI670,AI671,AI672,AI673)</f>
        <v>10250</v>
      </c>
      <c r="AK673" s="48">
        <f t="shared" si="10558"/>
        <v>3066.6666666666665</v>
      </c>
      <c r="AL673" s="45">
        <f t="shared" si="10347"/>
        <v>-71.428571428571431</v>
      </c>
      <c r="AM673" s="45">
        <f t="shared" si="10218"/>
        <v>34.64696223316912</v>
      </c>
      <c r="AN673" s="45">
        <f t="shared" ref="AN673" si="11011">((AJ673/AK673)-1)*100</f>
        <v>234.23913043478262</v>
      </c>
      <c r="AP673" s="41">
        <f t="shared" ref="AP673" si="11012">SUM(B673,L673,V673,AF673)</f>
        <v>191100</v>
      </c>
      <c r="AQ673" s="41">
        <f t="shared" ref="AQ673" si="11013">SUM(C673,M673,W673,AG673)</f>
        <v>66600</v>
      </c>
      <c r="AR673" s="41">
        <f t="shared" ref="AR673" si="11014">SUM(D673,N673,X673,AH673)</f>
        <v>37800</v>
      </c>
      <c r="AS673" s="41">
        <f t="shared" ref="AS673" si="11015">SUM(E673,O673,Y673,AI673)</f>
        <v>295500</v>
      </c>
      <c r="AT673" s="41">
        <f t="shared" ref="AT673" si="11016">SUM(F673,P673,Z673,AJ673)</f>
        <v>361369</v>
      </c>
      <c r="AU673" s="41">
        <f t="shared" ref="AU673" si="11017">SUM(G673,Q673,AA673,AK673)</f>
        <v>276936</v>
      </c>
      <c r="AV673" s="45">
        <f t="shared" si="10566"/>
        <v>-13.989573964600376</v>
      </c>
      <c r="AW673" s="45">
        <f t="shared" si="10567"/>
        <v>-9.1630291474945391</v>
      </c>
      <c r="AX673" s="45">
        <f t="shared" ref="AX673" si="11018">((AT673/AU673)-1)*100</f>
        <v>30.488271658433707</v>
      </c>
      <c r="AZ673" s="48">
        <f t="shared" ref="AZ673" si="11019">+E673/1000</f>
        <v>156.30000000000001</v>
      </c>
      <c r="BA673" s="36">
        <f t="shared" ref="BA673" si="11020">+O673/1000</f>
        <v>42.95</v>
      </c>
      <c r="BB673" s="36">
        <f t="shared" ref="BB673" si="11021">+Y673/1000</f>
        <v>93.45</v>
      </c>
      <c r="BC673" s="36">
        <f t="shared" ref="BC673" si="11022">+AI673/1000</f>
        <v>2.8</v>
      </c>
      <c r="BD673" s="36">
        <f t="shared" ref="BD673" si="11023">+AS673/1000</f>
        <v>295.5</v>
      </c>
      <c r="BE673" s="45">
        <f t="shared" ref="BE673" si="11024">+BE672+AZ673</f>
        <v>15062.716999999999</v>
      </c>
      <c r="BF673" s="45">
        <f t="shared" ref="BF673" si="11025">+BF672+BA673</f>
        <v>1450.1210000000001</v>
      </c>
      <c r="BG673" s="45">
        <f t="shared" ref="BG673" si="11026">+BG672+BB673</f>
        <v>6778.6619999999984</v>
      </c>
      <c r="BH673" s="45">
        <f t="shared" ref="BH673" si="11027">+BH672+BC673</f>
        <v>196.45000000000002</v>
      </c>
      <c r="BI673" s="45">
        <f t="shared" ref="BI673" si="11028">+BI672+BD673</f>
        <v>23487.949999999997</v>
      </c>
      <c r="BJ673" s="45">
        <f t="shared" si="10224"/>
        <v>37</v>
      </c>
      <c r="BK673" s="52">
        <f t="shared" si="10225"/>
        <v>42630</v>
      </c>
    </row>
    <row r="674" spans="1:63" x14ac:dyDescent="0.25">
      <c r="A674" s="33">
        <f t="shared" si="8721"/>
        <v>42273</v>
      </c>
      <c r="B674" s="55">
        <v>134300</v>
      </c>
      <c r="C674" s="55">
        <v>93296</v>
      </c>
      <c r="D674" s="127"/>
      <c r="E674" s="45">
        <v>227596</v>
      </c>
      <c r="F674" s="45">
        <f t="shared" ref="F674" si="11029">AVERAGE(E671,E672,E673,E674)</f>
        <v>228424</v>
      </c>
      <c r="G674" s="48">
        <f t="shared" si="10543"/>
        <v>159724.25</v>
      </c>
      <c r="H674" s="45">
        <f t="shared" si="10544"/>
        <v>-19.406515580736539</v>
      </c>
      <c r="I674" s="45">
        <f t="shared" si="10545"/>
        <v>-3.9138175627002725</v>
      </c>
      <c r="J674" s="45">
        <f t="shared" ref="J674" si="11030">((F674/G674)-1)*100</f>
        <v>43.011471332624815</v>
      </c>
      <c r="L674" s="56">
        <v>11000</v>
      </c>
      <c r="M674" s="56">
        <v>11824</v>
      </c>
      <c r="N674" s="127">
        <v>18200</v>
      </c>
      <c r="O674" s="36">
        <v>41024</v>
      </c>
      <c r="P674" s="48">
        <f t="shared" ref="P674" si="11031">AVERAGE(O671,O672,O673,O674)</f>
        <v>50081.5</v>
      </c>
      <c r="Q674" s="48">
        <f t="shared" si="10548"/>
        <v>59124.333333333336</v>
      </c>
      <c r="R674" s="45">
        <f t="shared" si="10549"/>
        <v>131.12112676056339</v>
      </c>
      <c r="S674" s="49">
        <f t="shared" si="10550"/>
        <v>59.110115643665019</v>
      </c>
      <c r="T674" s="45">
        <f t="shared" ref="T674" si="11032">((P674/Q674)-1)*100</f>
        <v>-15.294605154110263</v>
      </c>
      <c r="V674" s="55">
        <v>149300</v>
      </c>
      <c r="W674" s="56">
        <v>19300</v>
      </c>
      <c r="X674" s="56">
        <v>39000</v>
      </c>
      <c r="Y674" s="45">
        <v>207600</v>
      </c>
      <c r="Z674" s="48">
        <f t="shared" ref="Z674" si="11033">AVERAGE(Y671,Y672,Y673,Y674)</f>
        <v>110112</v>
      </c>
      <c r="AA674" s="48">
        <f t="shared" si="10553"/>
        <v>54066.833333333336</v>
      </c>
      <c r="AB674" s="45">
        <f t="shared" si="10554"/>
        <v>302.71580989330749</v>
      </c>
      <c r="AC674" s="45">
        <f t="shared" si="10555"/>
        <v>239.32819722650231</v>
      </c>
      <c r="AD674" s="45">
        <f t="shared" ref="AD674" si="11034">((Z674/AA674)-1)*100</f>
        <v>103.65905160588285</v>
      </c>
      <c r="AF674" s="56">
        <v>3100</v>
      </c>
      <c r="AG674" s="56"/>
      <c r="AH674" s="56">
        <v>12600</v>
      </c>
      <c r="AI674" s="36">
        <v>15700</v>
      </c>
      <c r="AJ674" s="48">
        <f t="shared" ref="AJ674" si="11035">AVERAGE(AI671,AI672,AI673,AI674)</f>
        <v>12700</v>
      </c>
      <c r="AK674" s="48">
        <f t="shared" si="10558"/>
        <v>3116.6666666666665</v>
      </c>
      <c r="AL674" s="45">
        <f t="shared" si="10347"/>
        <v>58.585858585858588</v>
      </c>
      <c r="AM674" s="45">
        <f t="shared" si="10218"/>
        <v>63.607085346215776</v>
      </c>
      <c r="AN674" s="45">
        <f t="shared" ref="AN674" si="11036">((AJ674/AK674)-1)*100</f>
        <v>307.48663101604279</v>
      </c>
      <c r="AP674" s="41">
        <f t="shared" ref="AP674" si="11037">SUM(B674,L674,V674,AF674)</f>
        <v>297700</v>
      </c>
      <c r="AQ674" s="41">
        <f t="shared" ref="AQ674" si="11038">SUM(C674,M674,W674,AG674)</f>
        <v>124420</v>
      </c>
      <c r="AR674" s="41">
        <f t="shared" ref="AR674" si="11039">SUM(D674,N674,X674,AH674)</f>
        <v>69800</v>
      </c>
      <c r="AS674" s="41">
        <f t="shared" ref="AS674" si="11040">SUM(E674,O674,Y674,AI674)</f>
        <v>491920</v>
      </c>
      <c r="AT674" s="41">
        <f t="shared" ref="AT674" si="11041">SUM(F674,P674,Z674,AJ674)</f>
        <v>401317.5</v>
      </c>
      <c r="AU674" s="41">
        <f t="shared" ref="AU674" si="11042">SUM(G674,Q674,AA674,AK674)</f>
        <v>276032.08333333337</v>
      </c>
      <c r="AV674" s="45">
        <f t="shared" si="10566"/>
        <v>36.039823008849559</v>
      </c>
      <c r="AW674" s="45">
        <f t="shared" si="10567"/>
        <v>29.701284755915758</v>
      </c>
      <c r="AX674" s="45">
        <f t="shared" ref="AX674" si="11043">((AT674/AU674)-1)*100</f>
        <v>45.387990828360799</v>
      </c>
      <c r="AZ674" s="48">
        <f t="shared" ref="AZ674" si="11044">+E674/1000</f>
        <v>227.596</v>
      </c>
      <c r="BA674" s="36">
        <f t="shared" ref="BA674" si="11045">+O674/1000</f>
        <v>41.024000000000001</v>
      </c>
      <c r="BB674" s="36">
        <f t="shared" ref="BB674" si="11046">+Y674/1000</f>
        <v>207.6</v>
      </c>
      <c r="BC674" s="36">
        <f t="shared" ref="BC674" si="11047">+AI674/1000</f>
        <v>15.7</v>
      </c>
      <c r="BD674" s="36">
        <f t="shared" ref="BD674" si="11048">+AS674/1000</f>
        <v>491.92</v>
      </c>
      <c r="BE674" s="45">
        <f t="shared" ref="BE674" si="11049">+BE673+AZ674</f>
        <v>15290.312999999998</v>
      </c>
      <c r="BF674" s="45">
        <f t="shared" ref="BF674" si="11050">+BF673+BA674</f>
        <v>1491.145</v>
      </c>
      <c r="BG674" s="45">
        <f t="shared" ref="BG674" si="11051">+BG673+BB674</f>
        <v>6986.2619999999988</v>
      </c>
      <c r="BH674" s="45">
        <f t="shared" ref="BH674" si="11052">+BH673+BC674</f>
        <v>212.15</v>
      </c>
      <c r="BI674" s="45">
        <f t="shared" ref="BI674" si="11053">+BI673+BD674</f>
        <v>23979.869999999995</v>
      </c>
      <c r="BJ674" s="45">
        <f t="shared" si="10224"/>
        <v>38</v>
      </c>
      <c r="BK674" s="52">
        <f t="shared" si="10225"/>
        <v>42637</v>
      </c>
    </row>
    <row r="675" spans="1:63" x14ac:dyDescent="0.25">
      <c r="A675" s="33">
        <f t="shared" si="8721"/>
        <v>42280</v>
      </c>
      <c r="B675" s="55">
        <v>125100</v>
      </c>
      <c r="C675" s="55">
        <v>199300</v>
      </c>
      <c r="D675" s="127"/>
      <c r="E675" s="45">
        <v>324400</v>
      </c>
      <c r="F675" s="45">
        <f t="shared" ref="F675" si="11054">AVERAGE(E672,E673,E674,E675)</f>
        <v>248949</v>
      </c>
      <c r="G675" s="48">
        <f t="shared" si="10543"/>
        <v>186499.75</v>
      </c>
      <c r="H675" s="45">
        <f t="shared" si="10544"/>
        <v>-2.9178512644022159</v>
      </c>
      <c r="I675" s="45">
        <f t="shared" si="10545"/>
        <v>-5.1318375516713477</v>
      </c>
      <c r="J675" s="45">
        <f t="shared" ref="J675" si="11055">((F675/G675)-1)*100</f>
        <v>33.48489743283838</v>
      </c>
      <c r="L675" s="56">
        <v>6400</v>
      </c>
      <c r="M675" s="56">
        <v>13450</v>
      </c>
      <c r="N675" s="127">
        <v>5600</v>
      </c>
      <c r="O675" s="36">
        <v>25450</v>
      </c>
      <c r="P675" s="48">
        <f t="shared" ref="P675" si="11056">AVERAGE(O672,O673,O674,O675)</f>
        <v>41831</v>
      </c>
      <c r="Q675" s="48">
        <f t="shared" si="10548"/>
        <v>50525.166666666664</v>
      </c>
      <c r="R675" s="45">
        <f t="shared" si="10549"/>
        <v>-19.968553459119498</v>
      </c>
      <c r="S675" s="49">
        <f t="shared" si="10550"/>
        <v>34.020024028834598</v>
      </c>
      <c r="T675" s="45">
        <f t="shared" ref="T675" si="11057">((P675/Q675)-1)*100</f>
        <v>-17.207596214427788</v>
      </c>
      <c r="V675" s="55">
        <v>261800</v>
      </c>
      <c r="W675" s="56">
        <v>221700</v>
      </c>
      <c r="X675" s="56">
        <v>43400</v>
      </c>
      <c r="Y675" s="45">
        <v>526900</v>
      </c>
      <c r="Z675" s="48">
        <f t="shared" ref="Z675" si="11058">AVERAGE(Y672,Y673,Y674,Y675)</f>
        <v>218437.5</v>
      </c>
      <c r="AA675" s="48">
        <f t="shared" si="10553"/>
        <v>72166.833333333328</v>
      </c>
      <c r="AB675" s="45">
        <f t="shared" si="10554"/>
        <v>296.76204819277109</v>
      </c>
      <c r="AC675" s="45">
        <f t="shared" si="10555"/>
        <v>249.01138406231274</v>
      </c>
      <c r="AD675" s="45">
        <f t="shared" ref="AD675" si="11059">((Z675/AA675)-1)*100</f>
        <v>202.68405846637768</v>
      </c>
      <c r="AF675" s="56">
        <v>0</v>
      </c>
      <c r="AG675" s="56"/>
      <c r="AH675" s="56">
        <v>5600</v>
      </c>
      <c r="AI675" s="36">
        <v>5600</v>
      </c>
      <c r="AJ675" s="48">
        <f t="shared" ref="AJ675" si="11060">AVERAGE(AI672,AI673,AI674,AI675)</f>
        <v>10625</v>
      </c>
      <c r="AK675" s="48">
        <f t="shared" si="10558"/>
        <v>3958.3333333333335</v>
      </c>
      <c r="AL675" s="45">
        <f t="shared" si="10347"/>
        <v>-52.136752136752129</v>
      </c>
      <c r="AM675" s="45">
        <f t="shared" si="10218"/>
        <v>7.8680203045685237</v>
      </c>
      <c r="AN675" s="45">
        <f t="shared" ref="AN675" si="11061">((AJ675/AK675)-1)*100</f>
        <v>168.42105263157893</v>
      </c>
      <c r="AP675" s="41">
        <f t="shared" ref="AP675" si="11062">SUM(B675,L675,V675,AF675)</f>
        <v>393300</v>
      </c>
      <c r="AQ675" s="41">
        <f t="shared" ref="AQ675" si="11063">SUM(C675,M675,W675,AG675)</f>
        <v>434450</v>
      </c>
      <c r="AR675" s="41">
        <f t="shared" ref="AR675" si="11064">SUM(D675,N675,X675,AH675)</f>
        <v>54600</v>
      </c>
      <c r="AS675" s="41">
        <f t="shared" ref="AS675" si="11065">SUM(E675,O675,Y675,AI675)</f>
        <v>882350</v>
      </c>
      <c r="AT675" s="41">
        <f t="shared" ref="AT675" si="11066">SUM(F675,P675,Z675,AJ675)</f>
        <v>519842.5</v>
      </c>
      <c r="AU675" s="41">
        <f t="shared" ref="AU675" si="11067">SUM(G675,Q675,AA675,AK675)</f>
        <v>313150.08333333331</v>
      </c>
      <c r="AV675" s="45">
        <f t="shared" si="10566"/>
        <v>72.857282789695361</v>
      </c>
      <c r="AW675" s="45">
        <f t="shared" si="10567"/>
        <v>42.007958952729126</v>
      </c>
      <c r="AX675" s="45">
        <f t="shared" ref="AX675" si="11068">((AT675/AU675)-1)*100</f>
        <v>66.004266857132677</v>
      </c>
      <c r="AZ675" s="48">
        <f t="shared" ref="AZ675" si="11069">+E675/1000</f>
        <v>324.39999999999998</v>
      </c>
      <c r="BA675" s="36">
        <f t="shared" ref="BA675" si="11070">+O675/1000</f>
        <v>25.45</v>
      </c>
      <c r="BB675" s="36">
        <f t="shared" ref="BB675" si="11071">+Y675/1000</f>
        <v>526.9</v>
      </c>
      <c r="BC675" s="36">
        <f t="shared" ref="BC675" si="11072">+AI675/1000</f>
        <v>5.6</v>
      </c>
      <c r="BD675" s="36">
        <f t="shared" ref="BD675" si="11073">+AS675/1000</f>
        <v>882.35</v>
      </c>
      <c r="BE675" s="45">
        <f t="shared" ref="BE675" si="11074">+BE674+AZ675</f>
        <v>15614.712999999998</v>
      </c>
      <c r="BF675" s="45">
        <f t="shared" ref="BF675" si="11075">+BF674+BA675</f>
        <v>1516.595</v>
      </c>
      <c r="BG675" s="45">
        <f t="shared" ref="BG675" si="11076">+BG674+BB675</f>
        <v>7513.1619999999984</v>
      </c>
      <c r="BH675" s="45">
        <f t="shared" ref="BH675" si="11077">+BH674+BC675</f>
        <v>217.75</v>
      </c>
      <c r="BI675" s="45">
        <f t="shared" ref="BI675" si="11078">+BI674+BD675</f>
        <v>24862.219999999994</v>
      </c>
      <c r="BJ675" s="45">
        <f t="shared" si="10224"/>
        <v>39</v>
      </c>
      <c r="BK675" s="52">
        <f t="shared" si="10225"/>
        <v>42644</v>
      </c>
    </row>
    <row r="676" spans="1:63" x14ac:dyDescent="0.25">
      <c r="A676" s="33">
        <f t="shared" si="8721"/>
        <v>42287</v>
      </c>
      <c r="B676" s="55">
        <v>132200</v>
      </c>
      <c r="C676" s="55">
        <v>112740</v>
      </c>
      <c r="D676" s="127"/>
      <c r="E676" s="45">
        <v>244940</v>
      </c>
      <c r="F676" s="45">
        <f t="shared" ref="F676" si="11079">AVERAGE(E673,E674,E675,E676)</f>
        <v>238309</v>
      </c>
      <c r="G676" s="48">
        <f t="shared" ref="G676" si="11080">AVERAGE(F624,F572,F520)</f>
        <v>208890.58333333334</v>
      </c>
      <c r="H676" s="45">
        <f t="shared" ref="H676" si="11081">((E676/E624)-1)*100</f>
        <v>-16.156637228725955</v>
      </c>
      <c r="I676" s="45">
        <f t="shared" ref="I676" si="11082">((F676/F624)-1)*100</f>
        <v>-17.375962444407268</v>
      </c>
      <c r="J676" s="45">
        <f t="shared" ref="J676" si="11083">((F676/G676)-1)*100</f>
        <v>14.083170335985296</v>
      </c>
      <c r="L676" s="56">
        <v>1600</v>
      </c>
      <c r="M676" s="56">
        <v>0</v>
      </c>
      <c r="N676" s="127">
        <v>14000</v>
      </c>
      <c r="O676" s="36">
        <v>15600</v>
      </c>
      <c r="P676" s="48">
        <f t="shared" ref="P676" si="11084">AVERAGE(O673,O674,O675,O676)</f>
        <v>31256</v>
      </c>
      <c r="Q676" s="48">
        <f t="shared" ref="Q676" si="11085">AVERAGE(P624,P572,P520)</f>
        <v>45341</v>
      </c>
      <c r="R676" s="45">
        <f t="shared" ref="R676" si="11086">((O676/O624)-1)*100</f>
        <v>-21.96098049024512</v>
      </c>
      <c r="S676" s="49">
        <f t="shared" ref="S676" si="11087">((P676/P624)-1)*100</f>
        <v>3.6339522546419145</v>
      </c>
      <c r="T676" s="45">
        <f t="shared" ref="T676" si="11088">((P676/Q676)-1)*100</f>
        <v>-31.064599369224322</v>
      </c>
      <c r="V676" s="55">
        <v>283540</v>
      </c>
      <c r="W676" s="56">
        <v>98568</v>
      </c>
      <c r="X676" s="56">
        <v>46200</v>
      </c>
      <c r="Y676" s="45">
        <v>428308</v>
      </c>
      <c r="Z676" s="48">
        <f t="shared" ref="Z676" si="11089">AVERAGE(Y673,Y674,Y675,Y676)</f>
        <v>314064.5</v>
      </c>
      <c r="AA676" s="48">
        <f t="shared" ref="AA676" si="11090">AVERAGE(Z624,Z572,Z520)</f>
        <v>134082.75</v>
      </c>
      <c r="AB676" s="45">
        <f t="shared" ref="AB676" si="11091">((Y676/Y624)-1)*100</f>
        <v>26.047086521483219</v>
      </c>
      <c r="AC676" s="45">
        <f t="shared" ref="AC676" si="11092">((Z676/Z624)-1)*100</f>
        <v>123.61302954788181</v>
      </c>
      <c r="AD676" s="45">
        <f t="shared" ref="AD676" si="11093">((Z676/AA676)-1)*100</f>
        <v>134.23184563264107</v>
      </c>
      <c r="AF676" s="56">
        <v>1500</v>
      </c>
      <c r="AG676" s="56"/>
      <c r="AH676" s="56">
        <v>7000</v>
      </c>
      <c r="AI676" s="36">
        <v>8500</v>
      </c>
      <c r="AJ676" s="48">
        <f t="shared" ref="AJ676" si="11094">AVERAGE(AI673,AI674,AI675,AI676)</f>
        <v>8150</v>
      </c>
      <c r="AK676" s="48">
        <f t="shared" ref="AK676" si="11095">AVERAGE(AJ624,AJ572,AJ520)</f>
        <v>4911.333333333333</v>
      </c>
      <c r="AL676" s="45">
        <f t="shared" ref="AL676" si="11096">((AI676/AI624)-1)*100</f>
        <v>102.38095238095238</v>
      </c>
      <c r="AM676" s="45">
        <f t="shared" ref="AM676" si="11097">((AJ676/AJ624)-1)*100</f>
        <v>-8.4269662921348303</v>
      </c>
      <c r="AN676" s="45">
        <f t="shared" ref="AN676" si="11098">((AJ676/AK676)-1)*100</f>
        <v>65.94271752409395</v>
      </c>
      <c r="AP676" s="41">
        <f t="shared" ref="AP676" si="11099">SUM(B676,L676,V676,AF676)</f>
        <v>418840</v>
      </c>
      <c r="AQ676" s="41">
        <f t="shared" ref="AQ676" si="11100">SUM(C676,M676,W676,AG676)</f>
        <v>211308</v>
      </c>
      <c r="AR676" s="41">
        <f t="shared" ref="AR676" si="11101">SUM(D676,N676,X676,AH676)</f>
        <v>67200</v>
      </c>
      <c r="AS676" s="41">
        <f t="shared" ref="AS676" si="11102">SUM(E676,O676,Y676,AI676)</f>
        <v>697348</v>
      </c>
      <c r="AT676" s="41">
        <f t="shared" ref="AT676" si="11103">SUM(F676,P676,Z676,AJ676)</f>
        <v>591779.5</v>
      </c>
      <c r="AU676" s="41">
        <f t="shared" ref="AU676" si="11104">SUM(G676,Q676,AA676,AK676)</f>
        <v>393225.66666666669</v>
      </c>
      <c r="AV676" s="45">
        <f t="shared" ref="AV676" si="11105">((AS676/AS624)-1)*100</f>
        <v>6.2819868013960667</v>
      </c>
      <c r="AW676" s="45">
        <f t="shared" ref="AW676" si="11106">((AT676/AT624)-1)*100</f>
        <v>26.465973159776745</v>
      </c>
      <c r="AX676" s="45">
        <f t="shared" ref="AX676" si="11107">((AT676/AU676)-1)*100</f>
        <v>50.493609691466389</v>
      </c>
      <c r="AZ676" s="48">
        <f t="shared" ref="AZ676" si="11108">+E676/1000</f>
        <v>244.94</v>
      </c>
      <c r="BA676" s="36">
        <f t="shared" ref="BA676" si="11109">+O676/1000</f>
        <v>15.6</v>
      </c>
      <c r="BB676" s="36">
        <f t="shared" ref="BB676" si="11110">+Y676/1000</f>
        <v>428.30799999999999</v>
      </c>
      <c r="BC676" s="36">
        <f t="shared" ref="BC676" si="11111">+AI676/1000</f>
        <v>8.5</v>
      </c>
      <c r="BD676" s="36">
        <f t="shared" ref="BD676" si="11112">+AS676/1000</f>
        <v>697.34799999999996</v>
      </c>
      <c r="BE676" s="45">
        <f t="shared" ref="BE676" si="11113">+BE675+AZ676</f>
        <v>15859.652999999998</v>
      </c>
      <c r="BF676" s="45">
        <f t="shared" ref="BF676" si="11114">+BF675+BA676</f>
        <v>1532.1949999999999</v>
      </c>
      <c r="BG676" s="45">
        <f t="shared" ref="BG676" si="11115">+BG675+BB676</f>
        <v>7941.4699999999984</v>
      </c>
      <c r="BH676" s="45">
        <f t="shared" ref="BH676" si="11116">+BH675+BC676</f>
        <v>226.25</v>
      </c>
      <c r="BI676" s="45">
        <f t="shared" ref="BI676" si="11117">+BI675+BD676</f>
        <v>25559.567999999992</v>
      </c>
      <c r="BJ676" s="45">
        <f t="shared" si="10224"/>
        <v>40</v>
      </c>
      <c r="BK676" s="52">
        <f t="shared" si="10225"/>
        <v>42651</v>
      </c>
    </row>
    <row r="677" spans="1:63" x14ac:dyDescent="0.25">
      <c r="A677" s="33">
        <f t="shared" si="8721"/>
        <v>42294</v>
      </c>
      <c r="B677" s="55">
        <v>82400</v>
      </c>
      <c r="C677" s="55">
        <v>65150</v>
      </c>
      <c r="D677" s="127"/>
      <c r="E677" s="45">
        <v>147550</v>
      </c>
      <c r="F677" s="45">
        <f t="shared" ref="F677" si="11118">AVERAGE(E674,E675,E676,E677)</f>
        <v>236121.5</v>
      </c>
      <c r="G677" s="48">
        <f t="shared" ref="G677" si="11119">AVERAGE(F625,F573,F521)</f>
        <v>229028.08333333334</v>
      </c>
      <c r="H677" s="45">
        <f t="shared" ref="H677" si="11120">((E677/E625)-1)*100</f>
        <v>-38.97824225906642</v>
      </c>
      <c r="I677" s="45">
        <f t="shared" ref="I677" si="11121">((F677/F625)-1)*100</f>
        <v>-17.905690536806517</v>
      </c>
      <c r="J677" s="45">
        <f t="shared" ref="J677" si="11122">((F677/G677)-1)*100</f>
        <v>3.0971820413580931</v>
      </c>
      <c r="L677" s="56">
        <v>1600</v>
      </c>
      <c r="M677" s="56">
        <v>1650</v>
      </c>
      <c r="N677" s="127">
        <v>0</v>
      </c>
      <c r="O677" s="36">
        <v>3250</v>
      </c>
      <c r="P677" s="48">
        <f t="shared" ref="P677" si="11123">AVERAGE(O674,O675,O676,O677)</f>
        <v>21331</v>
      </c>
      <c r="Q677" s="48">
        <f t="shared" ref="Q677" si="11124">AVERAGE(P625,P573,P521)</f>
        <v>35581.333333333336</v>
      </c>
      <c r="R677" s="45">
        <f t="shared" ref="R677" si="11125">((O677/O625)-1)*100</f>
        <v>-75</v>
      </c>
      <c r="S677" s="49">
        <f t="shared" ref="S677" si="11126">((P677/P625)-1)*100</f>
        <v>3.3729101041919174</v>
      </c>
      <c r="T677" s="45">
        <f t="shared" ref="T677" si="11127">((P677/Q677)-1)*100</f>
        <v>-40.050026230982539</v>
      </c>
      <c r="V677" s="55">
        <v>431000</v>
      </c>
      <c r="W677" s="56">
        <v>144400</v>
      </c>
      <c r="X677" s="56">
        <v>21000</v>
      </c>
      <c r="Y677" s="45">
        <v>596400</v>
      </c>
      <c r="Z677" s="48">
        <f t="shared" ref="Z677" si="11128">AVERAGE(Y674,Y675,Y676,Y677)</f>
        <v>439802</v>
      </c>
      <c r="AA677" s="48">
        <f t="shared" ref="AA677" si="11129">AVERAGE(Z625,Z573,Z521)</f>
        <v>234036.91666666666</v>
      </c>
      <c r="AB677" s="45">
        <f t="shared" ref="AB677" si="11130">((Y677/Y625)-1)*100</f>
        <v>70.351328191945157</v>
      </c>
      <c r="AC677" s="45">
        <f t="shared" ref="AC677" si="11131">((Z677/Z625)-1)*100</f>
        <v>101.22482127537889</v>
      </c>
      <c r="AD677" s="45">
        <f t="shared" ref="AD677" si="11132">((Z677/AA677)-1)*100</f>
        <v>87.919925738211546</v>
      </c>
      <c r="AF677" s="56">
        <v>12600</v>
      </c>
      <c r="AG677" s="56"/>
      <c r="AH677" s="56">
        <v>2800</v>
      </c>
      <c r="AI677" s="36">
        <v>15400</v>
      </c>
      <c r="AJ677" s="48">
        <f t="shared" ref="AJ677" si="11133">AVERAGE(AI674,AI675,AI676,AI677)</f>
        <v>11300</v>
      </c>
      <c r="AK677" s="48">
        <f t="shared" ref="AK677" si="11134">AVERAGE(AJ625,AJ573,AJ521)</f>
        <v>6803</v>
      </c>
      <c r="AL677" s="45">
        <f t="shared" ref="AL677" si="11135">((AI677/AI625)-1)*100</f>
        <v>266.66666666666663</v>
      </c>
      <c r="AM677" s="45">
        <f t="shared" ref="AM677" si="11136">((AJ677/AJ625)-1)*100</f>
        <v>50.666666666666657</v>
      </c>
      <c r="AN677" s="45">
        <f t="shared" ref="AN677" si="11137">((AJ677/AK677)-1)*100</f>
        <v>66.103189769219469</v>
      </c>
      <c r="AP677" s="41">
        <f t="shared" ref="AP677" si="11138">SUM(B677,L677,V677,AF677)</f>
        <v>527600</v>
      </c>
      <c r="AQ677" s="41">
        <f t="shared" ref="AQ677" si="11139">SUM(C677,M677,W677,AG677)</f>
        <v>211200</v>
      </c>
      <c r="AR677" s="41">
        <f t="shared" ref="AR677" si="11140">SUM(D677,N677,X677,AH677)</f>
        <v>23800</v>
      </c>
      <c r="AS677" s="41">
        <f t="shared" ref="AS677" si="11141">SUM(E677,O677,Y677,AI677)</f>
        <v>762600</v>
      </c>
      <c r="AT677" s="41">
        <f t="shared" ref="AT677" si="11142">SUM(F677,P677,Z677,AJ677)</f>
        <v>708554.5</v>
      </c>
      <c r="AU677" s="41">
        <f t="shared" ref="AU677" si="11143">SUM(G677,Q677,AA677,AK677)</f>
        <v>505449.33333333337</v>
      </c>
      <c r="AV677" s="45">
        <f t="shared" ref="AV677" si="11144">((AS677/AS625)-1)*100</f>
        <v>25.201321952588994</v>
      </c>
      <c r="AW677" s="45">
        <f t="shared" ref="AW677" si="11145">((AT677/AT625)-1)*100</f>
        <v>32.608704806438467</v>
      </c>
      <c r="AX677" s="45">
        <f t="shared" ref="AX677" si="11146">((AT677/AU677)-1)*100</f>
        <v>40.183091216528119</v>
      </c>
      <c r="AZ677" s="48">
        <f t="shared" ref="AZ677" si="11147">+E677/1000</f>
        <v>147.55000000000001</v>
      </c>
      <c r="BA677" s="36">
        <f t="shared" ref="BA677" si="11148">+O677/1000</f>
        <v>3.25</v>
      </c>
      <c r="BB677" s="36">
        <f t="shared" ref="BB677" si="11149">+Y677/1000</f>
        <v>596.4</v>
      </c>
      <c r="BC677" s="36">
        <f t="shared" ref="BC677" si="11150">+AI677/1000</f>
        <v>15.4</v>
      </c>
      <c r="BD677" s="36">
        <f t="shared" ref="BD677" si="11151">+AS677/1000</f>
        <v>762.6</v>
      </c>
      <c r="BE677" s="45">
        <f t="shared" ref="BE677" si="11152">+BE676+AZ677</f>
        <v>16007.202999999998</v>
      </c>
      <c r="BF677" s="45">
        <f t="shared" ref="BF677" si="11153">+BF676+BA677</f>
        <v>1535.4449999999999</v>
      </c>
      <c r="BG677" s="45">
        <f t="shared" ref="BG677" si="11154">+BG676+BB677</f>
        <v>8537.869999999999</v>
      </c>
      <c r="BH677" s="45">
        <f t="shared" ref="BH677" si="11155">+BH676+BC677</f>
        <v>241.65</v>
      </c>
      <c r="BI677" s="45">
        <f t="shared" ref="BI677" si="11156">+BI676+BD677</f>
        <v>26322.167999999991</v>
      </c>
      <c r="BJ677" s="45">
        <f t="shared" si="10224"/>
        <v>41</v>
      </c>
      <c r="BK677" s="52">
        <f t="shared" si="10225"/>
        <v>42658</v>
      </c>
    </row>
    <row r="678" spans="1:63" x14ac:dyDescent="0.25">
      <c r="A678" s="33">
        <f t="shared" si="8721"/>
        <v>42301</v>
      </c>
      <c r="B678" s="55">
        <v>91500</v>
      </c>
      <c r="C678" s="55">
        <v>84568</v>
      </c>
      <c r="D678" s="127"/>
      <c r="E678" s="45">
        <v>176068</v>
      </c>
      <c r="F678" s="45">
        <f t="shared" ref="F678" si="11157">AVERAGE(E675,E676,E677,E678)</f>
        <v>223239.5</v>
      </c>
      <c r="G678" s="48">
        <f t="shared" ref="G678" si="11158">AVERAGE(F626,F574,F522)</f>
        <v>219295.83333333334</v>
      </c>
      <c r="H678" s="45">
        <f t="shared" ref="H678" si="11159">((E678/E626)-1)*100</f>
        <v>-8.0815252573767431</v>
      </c>
      <c r="I678" s="45">
        <f t="shared" ref="I678" si="11160">((F678/F626)-1)*100</f>
        <v>-15.729820683875706</v>
      </c>
      <c r="J678" s="45">
        <f t="shared" ref="J678" si="11161">((F678/G678)-1)*100</f>
        <v>1.798331781649587</v>
      </c>
      <c r="L678" s="56">
        <v>300</v>
      </c>
      <c r="M678" s="56">
        <v>1750</v>
      </c>
      <c r="N678" s="127">
        <v>5600</v>
      </c>
      <c r="O678" s="36">
        <v>7650</v>
      </c>
      <c r="P678" s="48">
        <f t="shared" ref="P678" si="11162">AVERAGE(O675,O676,O677,O678)</f>
        <v>12987.5</v>
      </c>
      <c r="Q678" s="48">
        <f t="shared" ref="Q678" si="11163">AVERAGE(P626,P574,P522)</f>
        <v>26265.833333333332</v>
      </c>
      <c r="R678" s="45">
        <f t="shared" ref="R678" si="11164">((O678/O626)-1)*100</f>
        <v>23.387096774193552</v>
      </c>
      <c r="S678" s="49">
        <f t="shared" ref="S678" si="11165">((P678/P626)-1)*100</f>
        <v>-26.820678968868851</v>
      </c>
      <c r="T678" s="45">
        <f t="shared" ref="T678" si="11166">((P678/Q678)-1)*100</f>
        <v>-50.553634315809504</v>
      </c>
      <c r="V678" s="55">
        <v>329800</v>
      </c>
      <c r="W678" s="56">
        <v>375458</v>
      </c>
      <c r="X678" s="56">
        <v>54600</v>
      </c>
      <c r="Y678" s="45">
        <v>759858</v>
      </c>
      <c r="Z678" s="48">
        <f t="shared" ref="Z678" si="11167">AVERAGE(Y675,Y676,Y677,Y678)</f>
        <v>577866.5</v>
      </c>
      <c r="AA678" s="48">
        <f t="shared" ref="AA678" si="11168">AVERAGE(Z626,Z574,Z522)</f>
        <v>336422</v>
      </c>
      <c r="AB678" s="45">
        <f t="shared" ref="AB678" si="11169">((Y678/Y626)-1)*100</f>
        <v>41.69846153846153</v>
      </c>
      <c r="AC678" s="45">
        <f t="shared" ref="AC678" si="11170">((Z678/Z626)-1)*100</f>
        <v>70.092056367048087</v>
      </c>
      <c r="AD678" s="45">
        <f t="shared" ref="AD678" si="11171">((Z678/AA678)-1)*100</f>
        <v>71.768344519680639</v>
      </c>
      <c r="AF678" s="56">
        <v>3100</v>
      </c>
      <c r="AG678" s="56">
        <v>1750</v>
      </c>
      <c r="AH678" s="56">
        <v>9800</v>
      </c>
      <c r="AI678" s="36">
        <v>14650</v>
      </c>
      <c r="AJ678" s="48">
        <f t="shared" ref="AJ678" si="11172">AVERAGE(AI675,AI676,AI677,AI678)</f>
        <v>11037.5</v>
      </c>
      <c r="AK678" s="48">
        <f t="shared" ref="AK678" si="11173">AVERAGE(AJ626,AJ574,AJ522)</f>
        <v>6865.5</v>
      </c>
      <c r="AL678" s="45">
        <f t="shared" ref="AL678" si="11174">((AI678/AI626)-1)*100</f>
        <v>372.58064516129031</v>
      </c>
      <c r="AM678" s="45">
        <f t="shared" ref="AM678" si="11175">((AJ678/AJ626)-1)*100</f>
        <v>90.301724137931032</v>
      </c>
      <c r="AN678" s="45">
        <f t="shared" ref="AN678" si="11176">((AJ678/AK678)-1)*100</f>
        <v>60.767606146675405</v>
      </c>
      <c r="AP678" s="41">
        <f t="shared" ref="AP678" si="11177">SUM(B678,L678,V678,AF678)</f>
        <v>424700</v>
      </c>
      <c r="AQ678" s="41">
        <f t="shared" ref="AQ678" si="11178">SUM(C678,M678,W678,AG678)</f>
        <v>463526</v>
      </c>
      <c r="AR678" s="41">
        <f t="shared" ref="AR678" si="11179">SUM(D678,N678,X678,AH678)</f>
        <v>70000</v>
      </c>
      <c r="AS678" s="41">
        <f t="shared" ref="AS678" si="11180">SUM(E678,O678,Y678,AI678)</f>
        <v>958226</v>
      </c>
      <c r="AT678" s="41">
        <f t="shared" ref="AT678" si="11181">SUM(F678,P678,Z678,AJ678)</f>
        <v>825131</v>
      </c>
      <c r="AU678" s="41">
        <f t="shared" ref="AU678" si="11182">SUM(G678,Q678,AA678,AK678)</f>
        <v>588849.16666666674</v>
      </c>
      <c r="AV678" s="45">
        <f t="shared" ref="AV678" si="11183">((AS678/AS626)-1)*100</f>
        <v>29.999810065961373</v>
      </c>
      <c r="AW678" s="45">
        <f t="shared" ref="AW678" si="11184">((AT678/AT626)-1)*100</f>
        <v>31.349658167039895</v>
      </c>
      <c r="AX678" s="45">
        <f t="shared" ref="AX678" si="11185">((AT678/AU678)-1)*100</f>
        <v>40.126036803425876</v>
      </c>
      <c r="AZ678" s="48">
        <f t="shared" ref="AZ678" si="11186">+E678/1000</f>
        <v>176.06800000000001</v>
      </c>
      <c r="BA678" s="36">
        <f t="shared" ref="BA678" si="11187">+O678/1000</f>
        <v>7.65</v>
      </c>
      <c r="BB678" s="36">
        <f t="shared" ref="BB678" si="11188">+Y678/1000</f>
        <v>759.85799999999995</v>
      </c>
      <c r="BC678" s="36">
        <f t="shared" ref="BC678" si="11189">+AI678/1000</f>
        <v>14.65</v>
      </c>
      <c r="BD678" s="36">
        <f t="shared" ref="BD678" si="11190">+AS678/1000</f>
        <v>958.226</v>
      </c>
      <c r="BE678" s="45">
        <f t="shared" ref="BE678" si="11191">+BE677+AZ678</f>
        <v>16183.270999999997</v>
      </c>
      <c r="BF678" s="45">
        <f t="shared" ref="BF678" si="11192">+BF677+BA678</f>
        <v>1543.095</v>
      </c>
      <c r="BG678" s="45">
        <f t="shared" ref="BG678" si="11193">+BG677+BB678</f>
        <v>9297.7279999999992</v>
      </c>
      <c r="BH678" s="45">
        <f t="shared" ref="BH678" si="11194">+BH677+BC678</f>
        <v>256.3</v>
      </c>
      <c r="BI678" s="45">
        <f t="shared" ref="BI678" si="11195">+BI677+BD678</f>
        <v>27280.393999999989</v>
      </c>
      <c r="BJ678" s="45">
        <f t="shared" si="10224"/>
        <v>42</v>
      </c>
      <c r="BK678" s="52">
        <f t="shared" si="10225"/>
        <v>42665</v>
      </c>
    </row>
    <row r="679" spans="1:63" ht="14.4" customHeight="1" x14ac:dyDescent="0.25">
      <c r="A679" s="33">
        <f t="shared" si="8721"/>
        <v>42308</v>
      </c>
      <c r="B679" s="55">
        <v>114040</v>
      </c>
      <c r="C679" s="55">
        <v>77184</v>
      </c>
      <c r="D679" s="127">
        <v>0</v>
      </c>
      <c r="E679" s="45">
        <v>191224</v>
      </c>
      <c r="F679" s="45">
        <f t="shared" ref="F679" si="11196">AVERAGE(E676,E677,E678,E679)</f>
        <v>189945.5</v>
      </c>
      <c r="G679" s="48">
        <f t="shared" ref="G679" si="11197">AVERAGE(F627,F575,F523)</f>
        <v>210812.66666666666</v>
      </c>
      <c r="H679" s="45">
        <f t="shared" ref="H679" si="11198">((E679/E627)-1)*100</f>
        <v>59.953157674613131</v>
      </c>
      <c r="I679" s="45">
        <f t="shared" ref="I679" si="11199">((F679/F627)-1)*100</f>
        <v>-10.088907349619014</v>
      </c>
      <c r="J679" s="45">
        <f t="shared" ref="J679" si="11200">((F679/G679)-1)*100</f>
        <v>-9.8984406376593448</v>
      </c>
      <c r="L679" s="56">
        <v>1600</v>
      </c>
      <c r="M679" s="56">
        <v>0</v>
      </c>
      <c r="N679" s="127">
        <v>1400</v>
      </c>
      <c r="O679" s="36">
        <v>3000</v>
      </c>
      <c r="P679" s="48">
        <f t="shared" ref="P679" si="11201">AVERAGE(O676,O677,O678,O679)</f>
        <v>7375</v>
      </c>
      <c r="Q679" s="48">
        <f t="shared" ref="Q679" si="11202">AVERAGE(P627,P575,P523)</f>
        <v>20732.5</v>
      </c>
      <c r="R679" s="45">
        <f t="shared" ref="R679" si="11203">((O679/O627)-1)*100</f>
        <v>-65.714285714285708</v>
      </c>
      <c r="S679" s="49">
        <f t="shared" ref="S679" si="11204">((P679/P627)-1)*100</f>
        <v>-38.464747601168128</v>
      </c>
      <c r="T679" s="45">
        <f t="shared" ref="T679" si="11205">((P679/Q679)-1)*100</f>
        <v>-64.42783070059086</v>
      </c>
      <c r="V679" s="55">
        <v>397300</v>
      </c>
      <c r="W679" s="56">
        <v>291895</v>
      </c>
      <c r="X679" s="56">
        <v>70000</v>
      </c>
      <c r="Y679" s="45">
        <v>759195</v>
      </c>
      <c r="Z679" s="48">
        <f t="shared" ref="Z679" si="11206">AVERAGE(Y676,Y677,Y678,Y679)</f>
        <v>635940.25</v>
      </c>
      <c r="AA679" s="48">
        <f t="shared" ref="AA679" si="11207">AVERAGE(Z627,Z575,Z523)</f>
        <v>461175.83333333331</v>
      </c>
      <c r="AB679" s="45">
        <f t="shared" ref="AB679" si="11208">((Y679/Y627)-1)*100</f>
        <v>9.7943511649095427</v>
      </c>
      <c r="AC679" s="45">
        <f t="shared" ref="AC679" si="11209">((Z679/Z627)-1)*100</f>
        <v>32.651985273411846</v>
      </c>
      <c r="AD679" s="45">
        <f t="shared" ref="AD679" si="11210">((Z679/AA679)-1)*100</f>
        <v>37.895397814644106</v>
      </c>
      <c r="AF679" s="56">
        <v>0</v>
      </c>
      <c r="AG679" s="56">
        <v>0</v>
      </c>
      <c r="AH679" s="56">
        <v>5600</v>
      </c>
      <c r="AI679" s="36">
        <v>5600</v>
      </c>
      <c r="AJ679" s="48">
        <f t="shared" ref="AJ679" si="11211">AVERAGE(AI676,AI677,AI678,AI679)</f>
        <v>11037.5</v>
      </c>
      <c r="AK679" s="48">
        <f t="shared" ref="AK679" si="11212">AVERAGE(AJ627,AJ575,AJ523)</f>
        <v>7711.333333333333</v>
      </c>
      <c r="AL679" s="45">
        <f t="shared" ref="AL679" si="11213">((AI679/AI627)-1)*100</f>
        <v>-70.053475935828885</v>
      </c>
      <c r="AM679" s="45">
        <f t="shared" ref="AM679" si="11214">((AJ679/AJ627)-1)*100</f>
        <v>46.192052980132445</v>
      </c>
      <c r="AN679" s="45">
        <f t="shared" ref="AN679" si="11215">((AJ679/AK679)-1)*100</f>
        <v>43.133483184922625</v>
      </c>
      <c r="AP679" s="41">
        <f t="shared" ref="AP679" si="11216">SUM(B679,L679,V679,AF679)</f>
        <v>512940</v>
      </c>
      <c r="AQ679" s="41">
        <f t="shared" ref="AQ679" si="11217">SUM(C679,M679,W679,AG679)</f>
        <v>369079</v>
      </c>
      <c r="AR679" s="41">
        <f t="shared" ref="AR679" si="11218">SUM(D679,N679,X679,AH679)</f>
        <v>77000</v>
      </c>
      <c r="AS679" s="41">
        <f t="shared" ref="AS679" si="11219">SUM(E679,O679,Y679,AI679)</f>
        <v>959019</v>
      </c>
      <c r="AT679" s="41">
        <f t="shared" ref="AT679" si="11220">SUM(F679,P679,Z679,AJ679)</f>
        <v>844298.25</v>
      </c>
      <c r="AU679" s="41">
        <f t="shared" ref="AU679" si="11221">SUM(G679,Q679,AA679,AK679)</f>
        <v>700432.33333333337</v>
      </c>
      <c r="AV679" s="45">
        <f t="shared" ref="AV679" si="11222">((AS679/AS627)-1)*100</f>
        <v>14.37725857812444</v>
      </c>
      <c r="AW679" s="45">
        <f t="shared" ref="AW679" si="11223">((AT679/AT627)-1)*100</f>
        <v>18.881884203623134</v>
      </c>
      <c r="AX679" s="45">
        <f t="shared" ref="AX679" si="11224">((AT679/AU679)-1)*100</f>
        <v>20.539588168640609</v>
      </c>
      <c r="AZ679" s="48">
        <f t="shared" ref="AZ679" si="11225">+E679/1000</f>
        <v>191.22399999999999</v>
      </c>
      <c r="BA679" s="36">
        <f t="shared" ref="BA679" si="11226">+O679/1000</f>
        <v>3</v>
      </c>
      <c r="BB679" s="36">
        <f t="shared" ref="BB679" si="11227">+Y679/1000</f>
        <v>759.19500000000005</v>
      </c>
      <c r="BC679" s="36">
        <f t="shared" ref="BC679" si="11228">+AI679/1000</f>
        <v>5.6</v>
      </c>
      <c r="BD679" s="36">
        <f t="shared" ref="BD679" si="11229">+AS679/1000</f>
        <v>959.01900000000001</v>
      </c>
      <c r="BE679" s="45">
        <f t="shared" ref="BE679" si="11230">+BE678+AZ679</f>
        <v>16374.494999999997</v>
      </c>
      <c r="BF679" s="45">
        <f t="shared" ref="BF679" si="11231">+BF678+BA679</f>
        <v>1546.095</v>
      </c>
      <c r="BG679" s="45">
        <f t="shared" ref="BG679" si="11232">+BG678+BB679</f>
        <v>10056.922999999999</v>
      </c>
      <c r="BH679" s="45">
        <f t="shared" ref="BH679" si="11233">+BH678+BC679</f>
        <v>261.90000000000003</v>
      </c>
      <c r="BI679" s="45">
        <f t="shared" ref="BI679" si="11234">+BI678+BD679</f>
        <v>28239.41299999999</v>
      </c>
      <c r="BJ679" s="45">
        <f t="shared" si="10224"/>
        <v>43</v>
      </c>
      <c r="BK679" s="52">
        <f t="shared" si="10225"/>
        <v>42672</v>
      </c>
    </row>
    <row r="680" spans="1:63" x14ac:dyDescent="0.25">
      <c r="A680" s="33">
        <f t="shared" si="8721"/>
        <v>42315</v>
      </c>
      <c r="B680" s="45">
        <v>267100</v>
      </c>
      <c r="C680" s="45">
        <v>84551</v>
      </c>
      <c r="D680" s="48">
        <v>0</v>
      </c>
      <c r="E680" s="45">
        <v>351651</v>
      </c>
      <c r="F680" s="45">
        <f t="shared" ref="F680" si="11235">AVERAGE(E677,E678,E679,E680)</f>
        <v>216623.25</v>
      </c>
      <c r="G680" s="48">
        <f t="shared" ref="G680" si="11236">AVERAGE(F628,F576,F524)</f>
        <v>222858.5</v>
      </c>
      <c r="H680" s="45">
        <f t="shared" ref="H680" si="11237">((E680/E628)-1)*100</f>
        <v>44.148800983808158</v>
      </c>
      <c r="I680" s="45">
        <f t="shared" ref="I680" si="11238">((F680/F628)-1)*100</f>
        <v>8.7401973026189452</v>
      </c>
      <c r="J680" s="45">
        <f t="shared" ref="J680" si="11239">((F680/G680)-1)*100</f>
        <v>-2.7978515515450386</v>
      </c>
      <c r="L680" s="36">
        <v>3100</v>
      </c>
      <c r="M680" s="36">
        <v>7000</v>
      </c>
      <c r="N680" s="48">
        <v>5600</v>
      </c>
      <c r="O680" s="36">
        <v>15700</v>
      </c>
      <c r="P680" s="48">
        <f t="shared" ref="P680" si="11240">AVERAGE(O677,O678,O679,O680)</f>
        <v>7400</v>
      </c>
      <c r="Q680" s="48">
        <f t="shared" ref="Q680" si="11241">AVERAGE(P628,P576,P524)</f>
        <v>15902.25</v>
      </c>
      <c r="R680" s="45">
        <f t="shared" ref="R680" si="11242">((O680/O628)-1)*100</f>
        <v>99.314459819728327</v>
      </c>
      <c r="S680" s="49">
        <f t="shared" ref="S680" si="11243">((P680/P628)-1)*100</f>
        <v>-17.380746364473719</v>
      </c>
      <c r="T680" s="45">
        <f t="shared" ref="T680" si="11244">((P680/Q680)-1)*100</f>
        <v>-53.465704538665918</v>
      </c>
      <c r="V680" s="45">
        <v>195400</v>
      </c>
      <c r="W680" s="36">
        <v>170308</v>
      </c>
      <c r="X680" s="36">
        <v>26600</v>
      </c>
      <c r="Y680" s="45">
        <v>392308</v>
      </c>
      <c r="Z680" s="48">
        <f t="shared" ref="Z680" si="11245">AVERAGE(Y677,Y678,Y679,Y680)</f>
        <v>626940.25</v>
      </c>
      <c r="AA680" s="48">
        <f t="shared" ref="AA680" si="11246">AVERAGE(Z628,Z576,Z524)</f>
        <v>524298.5</v>
      </c>
      <c r="AB680" s="45">
        <f t="shared" ref="AB680" si="11247">((Y680/Y628)-1)*100</f>
        <v>-51.114755242315347</v>
      </c>
      <c r="AC680" s="45">
        <f t="shared" ref="AC680" si="11248">((Z680/Z628)-1)*100</f>
        <v>5.3535899254220531</v>
      </c>
      <c r="AD680" s="45">
        <f t="shared" ref="AD680" si="11249">((Z680/AA680)-1)*100</f>
        <v>19.576968082113531</v>
      </c>
      <c r="AF680" s="36">
        <v>26100</v>
      </c>
      <c r="AG680" s="36"/>
      <c r="AH680" s="36">
        <v>2800</v>
      </c>
      <c r="AI680" s="36">
        <v>28900</v>
      </c>
      <c r="AJ680" s="48">
        <f t="shared" ref="AJ680" si="11250">AVERAGE(AI677,AI678,AI679,AI680)</f>
        <v>16137.5</v>
      </c>
      <c r="AK680" s="48">
        <f t="shared" ref="AK680" si="11251">AVERAGE(AJ628,AJ576,AJ524)</f>
        <v>7304.166666666667</v>
      </c>
      <c r="AL680" s="45" t="e">
        <f t="shared" ref="AL680" si="11252">((AI680/AI628)-1)*100</f>
        <v>#DIV/0!</v>
      </c>
      <c r="AM680" s="45">
        <f t="shared" ref="AM680" si="11253">((AJ680/AJ628)-1)*100</f>
        <v>148.26923076923077</v>
      </c>
      <c r="AN680" s="45">
        <f t="shared" ref="AN680" si="11254">((AJ680/AK680)-1)*100</f>
        <v>120.93553907586991</v>
      </c>
      <c r="AP680" s="41">
        <f t="shared" ref="AP680" si="11255">SUM(B680,L680,V680,AF680)</f>
        <v>491700</v>
      </c>
      <c r="AQ680" s="41">
        <f t="shared" ref="AQ680" si="11256">SUM(C680,M680,W680,AG680)</f>
        <v>261859</v>
      </c>
      <c r="AR680" s="41">
        <f t="shared" ref="AR680" si="11257">SUM(D680,N680,X680,AH680)</f>
        <v>35000</v>
      </c>
      <c r="AS680" s="41">
        <f t="shared" ref="AS680" si="11258">SUM(E680,O680,Y680,AI680)</f>
        <v>788559</v>
      </c>
      <c r="AT680" s="41">
        <f t="shared" ref="AT680" si="11259">SUM(F680,P680,Z680,AJ680)</f>
        <v>867101</v>
      </c>
      <c r="AU680" s="41">
        <f t="shared" ref="AU680" si="11260">SUM(G680,Q680,AA680,AK680)</f>
        <v>770363.41666666663</v>
      </c>
      <c r="AV680" s="45">
        <f t="shared" ref="AV680" si="11261">((AS680/AS628)-1)*100</f>
        <v>-25.207927271692586</v>
      </c>
      <c r="AW680" s="45">
        <f t="shared" ref="AW680" si="11262">((AT680/AT628)-1)*100</f>
        <v>7.082490223840554</v>
      </c>
      <c r="AX680" s="45">
        <f t="shared" ref="AX680" si="11263">((AT680/AU680)-1)*100</f>
        <v>12.557395800531811</v>
      </c>
      <c r="AZ680" s="48">
        <f t="shared" ref="AZ680" si="11264">+E680/1000</f>
        <v>351.65100000000001</v>
      </c>
      <c r="BA680" s="36">
        <f t="shared" ref="BA680" si="11265">+O680/1000</f>
        <v>15.7</v>
      </c>
      <c r="BB680" s="36">
        <f t="shared" ref="BB680" si="11266">+Y680/1000</f>
        <v>392.30799999999999</v>
      </c>
      <c r="BC680" s="36">
        <f t="shared" ref="BC680" si="11267">+AI680/1000</f>
        <v>28.9</v>
      </c>
      <c r="BD680" s="36">
        <f t="shared" ref="BD680" si="11268">+AS680/1000</f>
        <v>788.55899999999997</v>
      </c>
      <c r="BE680" s="45">
        <f t="shared" ref="BE680" si="11269">+BE679+AZ680</f>
        <v>16726.145999999997</v>
      </c>
      <c r="BF680" s="45">
        <f t="shared" ref="BF680" si="11270">+BF679+BA680</f>
        <v>1561.7950000000001</v>
      </c>
      <c r="BG680" s="45">
        <f t="shared" ref="BG680" si="11271">+BG679+BB680</f>
        <v>10449.231</v>
      </c>
      <c r="BH680" s="45">
        <f t="shared" ref="BH680" si="11272">+BH679+BC680</f>
        <v>290.8</v>
      </c>
      <c r="BI680" s="45">
        <f t="shared" ref="BI680" si="11273">+BI679+BD680</f>
        <v>29027.971999999991</v>
      </c>
      <c r="BJ680" s="45">
        <f t="shared" si="10224"/>
        <v>44</v>
      </c>
      <c r="BK680" s="52">
        <f t="shared" si="10225"/>
        <v>42679</v>
      </c>
    </row>
    <row r="681" spans="1:63" x14ac:dyDescent="0.25">
      <c r="A681" s="33">
        <f t="shared" si="8721"/>
        <v>42322</v>
      </c>
      <c r="B681">
        <v>224448</v>
      </c>
      <c r="C681">
        <v>70200</v>
      </c>
      <c r="E681" s="45">
        <v>294648</v>
      </c>
      <c r="F681" s="45">
        <f t="shared" ref="F681" si="11274">AVERAGE(E678,E679,E680,E681)</f>
        <v>253397.75</v>
      </c>
      <c r="G681" s="48">
        <f t="shared" ref="G681" si="11275">AVERAGE(F629,F577,F525)</f>
        <v>237843.91666666666</v>
      </c>
      <c r="H681" s="45">
        <f t="shared" ref="H681" si="11276">((E681/E629)-1)*100</f>
        <v>-10.284266679658005</v>
      </c>
      <c r="I681" s="45">
        <f t="shared" ref="I681" si="11277">((F681/F629)-1)*100</f>
        <v>14.728140789974109</v>
      </c>
      <c r="J681" s="45">
        <f t="shared" ref="J681" si="11278">((F681/G681)-1)*100</f>
        <v>6.5395127827178046</v>
      </c>
      <c r="L681">
        <v>3200</v>
      </c>
      <c r="M681">
        <v>0</v>
      </c>
      <c r="N681" s="66">
        <v>1400</v>
      </c>
      <c r="O681" s="36">
        <v>4600</v>
      </c>
      <c r="P681" s="48">
        <f t="shared" ref="P681" si="11279">AVERAGE(O678,O679,O680,O681)</f>
        <v>7737.5</v>
      </c>
      <c r="Q681" s="48">
        <f t="shared" ref="Q681" si="11280">AVERAGE(P629,P577,P525)</f>
        <v>13027.25</v>
      </c>
      <c r="R681" s="45">
        <f t="shared" ref="R681" si="11281">((O681/O629)-1)*100</f>
        <v>46.031746031746025</v>
      </c>
      <c r="S681" s="49">
        <f t="shared" ref="S681" si="11282">((P681/P629)-1)*100</f>
        <v>19.143858028255757</v>
      </c>
      <c r="T681" s="45">
        <f t="shared" ref="T681" si="11283">((P681/Q681)-1)*100</f>
        <v>-40.605269723080461</v>
      </c>
      <c r="V681">
        <v>218800</v>
      </c>
      <c r="W681">
        <v>176766</v>
      </c>
      <c r="X681">
        <v>66600</v>
      </c>
      <c r="Y681" s="45">
        <v>462166</v>
      </c>
      <c r="Z681" s="48">
        <f t="shared" ref="Z681" si="11284">AVERAGE(Y678,Y679,Y680,Y681)</f>
        <v>593381.75</v>
      </c>
      <c r="AA681" s="48">
        <f t="shared" ref="AA681" si="11285">AVERAGE(Z629,Z577,Z525)</f>
        <v>546594.5</v>
      </c>
      <c r="AB681" s="45">
        <f t="shared" ref="AB681" si="11286">((Y681/Y629)-1)*100</f>
        <v>-36.457091632534933</v>
      </c>
      <c r="AC681" s="45">
        <f t="shared" ref="AC681" si="11287">((Z681/Z629)-1)*100</f>
        <v>-13.92645736788034</v>
      </c>
      <c r="AD681" s="45">
        <f t="shared" ref="AD681" si="11288">((Z681/AA681)-1)*100</f>
        <v>8.5597732871443011</v>
      </c>
      <c r="AF681">
        <v>0</v>
      </c>
      <c r="AG681">
        <v>6900</v>
      </c>
      <c r="AH681">
        <v>1400</v>
      </c>
      <c r="AI681" s="36">
        <v>8300</v>
      </c>
      <c r="AJ681" s="48">
        <f t="shared" ref="AJ681" si="11289">AVERAGE(AI678,AI679,AI680,AI681)</f>
        <v>14362.5</v>
      </c>
      <c r="AK681" s="48">
        <f t="shared" ref="AK681" si="11290">AVERAGE(AJ629,AJ577,AJ525)</f>
        <v>5987.5</v>
      </c>
      <c r="AL681" s="45">
        <f t="shared" ref="AL681" si="11291">((AI681/AI629)-1)*100</f>
        <v>418.75</v>
      </c>
      <c r="AM681" s="45">
        <f t="shared" ref="AM681" si="11292">((AJ681/AJ629)-1)*100</f>
        <v>145.51282051282053</v>
      </c>
      <c r="AN681" s="45">
        <f t="shared" ref="AN681" si="11293">((AJ681/AK681)-1)*100</f>
        <v>139.87473903966597</v>
      </c>
      <c r="AP681" s="41">
        <f t="shared" ref="AP681" si="11294">SUM(B681,L681,V681,AF681)</f>
        <v>446448</v>
      </c>
      <c r="AQ681" s="41">
        <f t="shared" ref="AQ681" si="11295">SUM(C681,M681,W681,AG681)</f>
        <v>253866</v>
      </c>
      <c r="AR681" s="41">
        <f t="shared" ref="AR681" si="11296">SUM(D681,N681,X681,AH681)</f>
        <v>69400</v>
      </c>
      <c r="AS681" s="41">
        <f t="shared" ref="AS681" si="11297">SUM(E681,O681,Y681,AI681)</f>
        <v>769714</v>
      </c>
      <c r="AT681" s="41">
        <f t="shared" ref="AT681" si="11298">SUM(F681,P681,Z681,AJ681)</f>
        <v>868879.5</v>
      </c>
      <c r="AU681" s="41">
        <f t="shared" ref="AU681" si="11299">SUM(G681,Q681,AA681,AK681)</f>
        <v>803453.16666666663</v>
      </c>
      <c r="AV681" s="45">
        <f t="shared" ref="AV681" si="11300">((AS681/AS629)-1)*100</f>
        <v>-27.419913003546426</v>
      </c>
      <c r="AW681" s="45">
        <f t="shared" ref="AW681" si="11301">((AT681/AT629)-1)*100</f>
        <v>-5.8228823603690198</v>
      </c>
      <c r="AX681" s="45">
        <f t="shared" ref="AX681" si="11302">((AT681/AU681)-1)*100</f>
        <v>8.1431421329473999</v>
      </c>
      <c r="AZ681" s="48">
        <f t="shared" ref="AZ681" si="11303">+E681/1000</f>
        <v>294.64800000000002</v>
      </c>
      <c r="BA681" s="36">
        <f t="shared" ref="BA681" si="11304">+O681/1000</f>
        <v>4.5999999999999996</v>
      </c>
      <c r="BB681" s="36">
        <f t="shared" ref="BB681" si="11305">+Y681/1000</f>
        <v>462.166</v>
      </c>
      <c r="BC681" s="36">
        <f t="shared" ref="BC681" si="11306">+AI681/1000</f>
        <v>8.3000000000000007</v>
      </c>
      <c r="BD681" s="36">
        <f t="shared" ref="BD681" si="11307">+AS681/1000</f>
        <v>769.71400000000006</v>
      </c>
      <c r="BE681" s="45">
        <f t="shared" ref="BE681" si="11308">+BE680+AZ681</f>
        <v>17020.793999999998</v>
      </c>
      <c r="BF681" s="45">
        <f t="shared" ref="BF681" si="11309">+BF680+BA681</f>
        <v>1566.395</v>
      </c>
      <c r="BG681" s="45">
        <f t="shared" ref="BG681" si="11310">+BG680+BB681</f>
        <v>10911.396999999999</v>
      </c>
      <c r="BH681" s="45">
        <f t="shared" ref="BH681" si="11311">+BH680+BC681</f>
        <v>299.10000000000002</v>
      </c>
      <c r="BI681" s="45">
        <f t="shared" ref="BI681" si="11312">+BI680+BD681</f>
        <v>29797.685999999991</v>
      </c>
      <c r="BJ681" s="45">
        <f t="shared" si="10224"/>
        <v>45</v>
      </c>
      <c r="BK681" s="52">
        <f t="shared" si="10225"/>
        <v>42686</v>
      </c>
    </row>
    <row r="682" spans="1:63" x14ac:dyDescent="0.25">
      <c r="A682" s="33">
        <f t="shared" si="8721"/>
        <v>42329</v>
      </c>
      <c r="B682" s="45">
        <v>306516</v>
      </c>
      <c r="C682" s="45">
        <v>64908</v>
      </c>
      <c r="E682" s="45">
        <v>371424</v>
      </c>
      <c r="F682" s="45">
        <f t="shared" ref="F682" si="11313">AVERAGE(E679,E680,E681,E682)</f>
        <v>302236.75</v>
      </c>
      <c r="G682" s="48">
        <f t="shared" ref="G682" si="11314">AVERAGE(F630,F578,F526)</f>
        <v>282245</v>
      </c>
      <c r="H682" s="45">
        <f t="shared" ref="H682" si="11315">((E682/E630)-1)*100</f>
        <v>-12.337974982298794</v>
      </c>
      <c r="I682" s="45">
        <f t="shared" ref="I682" si="11316">((F682/F630)-1)*100</f>
        <v>8.3650943328576588</v>
      </c>
      <c r="J682" s="45">
        <f t="shared" ref="J682" si="11317">((F682/G682)-1)*100</f>
        <v>7.0831192758064709</v>
      </c>
      <c r="L682" s="36">
        <v>4700</v>
      </c>
      <c r="M682" s="36">
        <v>5250</v>
      </c>
      <c r="N682" s="48">
        <v>1400</v>
      </c>
      <c r="O682" s="36">
        <v>11350</v>
      </c>
      <c r="P682" s="48">
        <f t="shared" ref="P682" si="11318">AVERAGE(O679,O680,O681,O682)</f>
        <v>8662.5</v>
      </c>
      <c r="Q682" s="48">
        <f t="shared" ref="Q682" si="11319">AVERAGE(P630,P578,P526)</f>
        <v>12348.083333333334</v>
      </c>
      <c r="R682" s="45">
        <f t="shared" ref="R682" si="11320">((O682/O630)-1)*100</f>
        <v>656.66666666666663</v>
      </c>
      <c r="S682" s="49">
        <f t="shared" ref="S682" si="11321">((P682/P630)-1)*100</f>
        <v>62.851905813789543</v>
      </c>
      <c r="T682" s="45">
        <f t="shared" ref="T682" si="11322">((P682/Q682)-1)*100</f>
        <v>-29.847412216470847</v>
      </c>
      <c r="V682" s="45">
        <v>240624</v>
      </c>
      <c r="W682" s="36">
        <v>143369</v>
      </c>
      <c r="X682" s="36">
        <v>49000</v>
      </c>
      <c r="Y682" s="45">
        <v>432993</v>
      </c>
      <c r="Z682" s="48">
        <f t="shared" ref="Z682" si="11323">AVERAGE(Y679,Y680,Y681,Y682)</f>
        <v>511665.5</v>
      </c>
      <c r="AA682" s="48">
        <f t="shared" ref="AA682" si="11324">AVERAGE(Z630,Z578,Z526)</f>
        <v>545373.66666666663</v>
      </c>
      <c r="AB682" s="45">
        <f t="shared" ref="AB682" si="11325">((Y682/Y630)-1)*100</f>
        <v>-19.986510209738519</v>
      </c>
      <c r="AC682" s="45">
        <f t="shared" ref="AC682" si="11326">((Z682/Z630)-1)*100</f>
        <v>-25.911534550583049</v>
      </c>
      <c r="AD682" s="45">
        <f t="shared" ref="AD682" si="11327">((Z682/AA682)-1)*100</f>
        <v>-6.1807470229891193</v>
      </c>
      <c r="AF682" s="36">
        <v>4500</v>
      </c>
      <c r="AG682">
        <v>5250</v>
      </c>
      <c r="AH682" s="36">
        <v>1400</v>
      </c>
      <c r="AI682" s="36">
        <v>11150</v>
      </c>
      <c r="AJ682" s="48">
        <f t="shared" ref="AJ682" si="11328">AVERAGE(AI679,AI680,AI681,AI682)</f>
        <v>13487.5</v>
      </c>
      <c r="AK682" s="48">
        <f t="shared" ref="AK682" si="11329">AVERAGE(AJ630,AJ578,AJ526)</f>
        <v>5795.833333333333</v>
      </c>
      <c r="AL682" s="45">
        <f t="shared" ref="AL682" si="11330">((AI682/AI630)-1)*100</f>
        <v>596.875</v>
      </c>
      <c r="AM682" s="45">
        <f t="shared" ref="AM682" si="11331">((AJ682/AJ630)-1)*100</f>
        <v>146.34703196347033</v>
      </c>
      <c r="AN682" s="45">
        <f t="shared" ref="AN682" si="11332">((AJ682/AK682)-1)*100</f>
        <v>132.71028037383178</v>
      </c>
      <c r="AP682" s="41">
        <f t="shared" ref="AP682" si="11333">SUM(B682,L682,V682,AF682)</f>
        <v>556340</v>
      </c>
      <c r="AQ682" s="41">
        <f t="shared" ref="AQ682" si="11334">SUM(C682,M682,W682,AG682)</f>
        <v>218777</v>
      </c>
      <c r="AR682" s="41">
        <f t="shared" ref="AR682" si="11335">SUM(D682,N682,X682,AH682)</f>
        <v>51800</v>
      </c>
      <c r="AS682" s="41">
        <f t="shared" ref="AS682" si="11336">SUM(E682,O682,Y682,AI682)</f>
        <v>826917</v>
      </c>
      <c r="AT682" s="41">
        <f t="shared" ref="AT682" si="11337">SUM(F682,P682,Z682,AJ682)</f>
        <v>836052.25</v>
      </c>
      <c r="AU682" s="41">
        <f t="shared" ref="AU682" si="11338">SUM(G682,Q682,AA682,AK682)</f>
        <v>845762.58333333337</v>
      </c>
      <c r="AV682" s="45">
        <f t="shared" ref="AV682" si="11339">((AS682/AS630)-1)*100</f>
        <v>-14.570277390361074</v>
      </c>
      <c r="AW682" s="45">
        <f t="shared" ref="AW682" si="11340">((AT682/AT630)-1)*100</f>
        <v>-14.715915147638848</v>
      </c>
      <c r="AX682" s="45">
        <f t="shared" ref="AX682" si="11341">((AT682/AU682)-1)*100</f>
        <v>-1.1481157389421126</v>
      </c>
      <c r="AZ682" s="48">
        <f t="shared" ref="AZ682" si="11342">+E682/1000</f>
        <v>371.42399999999998</v>
      </c>
      <c r="BA682" s="36">
        <f t="shared" ref="BA682" si="11343">+O682/1000</f>
        <v>11.35</v>
      </c>
      <c r="BB682" s="36">
        <f t="shared" ref="BB682" si="11344">+Y682/1000</f>
        <v>432.99299999999999</v>
      </c>
      <c r="BC682" s="36">
        <f t="shared" ref="BC682" si="11345">+AI682/1000</f>
        <v>11.15</v>
      </c>
      <c r="BD682" s="36">
        <f t="shared" ref="BD682" si="11346">+AS682/1000</f>
        <v>826.91700000000003</v>
      </c>
      <c r="BE682" s="45">
        <f t="shared" ref="BE682" si="11347">+BE681+AZ682</f>
        <v>17392.217999999997</v>
      </c>
      <c r="BF682" s="45">
        <f t="shared" ref="BF682" si="11348">+BF681+BA682</f>
        <v>1577.7449999999999</v>
      </c>
      <c r="BG682" s="45">
        <f t="shared" ref="BG682" si="11349">+BG681+BB682</f>
        <v>11344.39</v>
      </c>
      <c r="BH682" s="45">
        <f t="shared" ref="BH682" si="11350">+BH681+BC682</f>
        <v>310.25</v>
      </c>
      <c r="BI682" s="45">
        <f t="shared" ref="BI682" si="11351">+BI681+BD682</f>
        <v>30624.602999999992</v>
      </c>
      <c r="BJ682" s="45">
        <f t="shared" si="10224"/>
        <v>46</v>
      </c>
      <c r="BK682" s="52">
        <f t="shared" si="10225"/>
        <v>42693</v>
      </c>
    </row>
    <row r="683" spans="1:63" x14ac:dyDescent="0.25">
      <c r="A683" s="33">
        <f t="shared" si="8721"/>
        <v>42336</v>
      </c>
      <c r="B683" s="45">
        <v>382900</v>
      </c>
      <c r="C683" s="45">
        <v>61200</v>
      </c>
      <c r="E683" s="45">
        <v>444100</v>
      </c>
      <c r="F683" s="45">
        <f t="shared" ref="F683" si="11352">AVERAGE(E680,E681,E682,E683)</f>
        <v>365455.75</v>
      </c>
      <c r="G683" s="48">
        <f t="shared" ref="G683" si="11353">AVERAGE(F631,F579,F527)</f>
        <v>322494.83333333331</v>
      </c>
      <c r="H683" s="45">
        <f t="shared" ref="H683" si="11354">((E683/E631)-1)*100</f>
        <v>26.578309819010968</v>
      </c>
      <c r="I683" s="45">
        <f t="shared" ref="I683" si="11355">((F683/F631)-1)*100</f>
        <v>8.5304738797437718</v>
      </c>
      <c r="J683" s="45">
        <f t="shared" ref="J683" si="11356">((F683/G683)-1)*100</f>
        <v>13.321427888508808</v>
      </c>
      <c r="L683" s="36">
        <v>20600</v>
      </c>
      <c r="M683" s="36">
        <v>7400</v>
      </c>
      <c r="N683" s="48">
        <v>0</v>
      </c>
      <c r="O683" s="36">
        <v>28000</v>
      </c>
      <c r="P683" s="48">
        <f t="shared" ref="P683" si="11357">AVERAGE(O680,O681,O682,O683)</f>
        <v>14912.5</v>
      </c>
      <c r="Q683" s="48">
        <f t="shared" ref="Q683" si="11358">AVERAGE(P631,P579,P527)</f>
        <v>13689.75</v>
      </c>
      <c r="R683" s="45">
        <f t="shared" ref="R683" si="11359">((O683/O631)-1)*100</f>
        <v>62.790697674418603</v>
      </c>
      <c r="S683" s="49">
        <f t="shared" ref="S683" si="11360">((P683/P631)-1)*100</f>
        <v>100.6593332660544</v>
      </c>
      <c r="T683" s="45">
        <f t="shared" ref="T683" si="11361">((P683/Q683)-1)*100</f>
        <v>8.9318650815391152</v>
      </c>
      <c r="V683" s="45">
        <v>371164</v>
      </c>
      <c r="W683" s="36">
        <v>152531</v>
      </c>
      <c r="X683" s="36">
        <v>86800</v>
      </c>
      <c r="Y683" s="45">
        <v>610495</v>
      </c>
      <c r="Z683" s="48">
        <f t="shared" ref="Z683" si="11362">AVERAGE(Y680,Y681,Y682,Y683)</f>
        <v>474490.5</v>
      </c>
      <c r="AA683" s="48">
        <f t="shared" ref="AA683" si="11363">AVERAGE(Z631,Z579,Z527)</f>
        <v>526586.66666666663</v>
      </c>
      <c r="AB683" s="45">
        <f t="shared" ref="AB683" si="11364">((Y683/Y631)-1)*100</f>
        <v>9.623810378883114</v>
      </c>
      <c r="AC683" s="45">
        <f t="shared" ref="AC683" si="11365">((Z683/Z631)-1)*100</f>
        <v>-27.776118227305812</v>
      </c>
      <c r="AD683" s="45">
        <f t="shared" ref="AD683" si="11366">((Z683/AA683)-1)*100</f>
        <v>-9.8931799767053121</v>
      </c>
      <c r="AF683" s="36">
        <v>3200</v>
      </c>
      <c r="AG683">
        <v>14000</v>
      </c>
      <c r="AH683" s="36">
        <v>0</v>
      </c>
      <c r="AI683" s="36">
        <v>17200</v>
      </c>
      <c r="AJ683" s="48">
        <f t="shared" ref="AJ683" si="11367">AVERAGE(AI680,AI681,AI682,AI683)</f>
        <v>16387.5</v>
      </c>
      <c r="AK683" s="48">
        <f t="shared" ref="AK683" si="11368">AVERAGE(AJ631,AJ579,AJ527)</f>
        <v>4358.333333333333</v>
      </c>
      <c r="AL683" s="45">
        <f t="shared" ref="AL683" si="11369">((AI683/AI631)-1)*100</f>
        <v>1128.5714285714287</v>
      </c>
      <c r="AM683" s="45">
        <f t="shared" ref="AM683:AM688" si="11370">((AJ683/AJ631)-1)*100</f>
        <v>1325</v>
      </c>
      <c r="AN683" s="45">
        <f t="shared" ref="AN683" si="11371">((AJ683/AK683)-1)*100</f>
        <v>276.00382409177826</v>
      </c>
      <c r="AP683" s="41">
        <f t="shared" ref="AP683" si="11372">SUM(B683,L683,V683,AF683)</f>
        <v>777864</v>
      </c>
      <c r="AQ683" s="41">
        <f t="shared" ref="AQ683" si="11373">SUM(C683,M683,W683,AG683)</f>
        <v>235131</v>
      </c>
      <c r="AR683" s="41">
        <f t="shared" ref="AR683" si="11374">SUM(D683,N683,X683,AH683)</f>
        <v>86800</v>
      </c>
      <c r="AS683" s="41">
        <f t="shared" ref="AS683" si="11375">SUM(E683,O683,Y683,AI683)</f>
        <v>1099795</v>
      </c>
      <c r="AT683" s="41">
        <f t="shared" ref="AT683" si="11376">SUM(F683,P683,Z683,AJ683)</f>
        <v>871246.25</v>
      </c>
      <c r="AU683" s="41">
        <f t="shared" ref="AU683" si="11377">SUM(G683,Q683,AA683,AK683)</f>
        <v>867129.58333333337</v>
      </c>
      <c r="AV683" s="45">
        <f t="shared" ref="AV683" si="11378">((AS683/AS631)-1)*100</f>
        <v>18.723484644033039</v>
      </c>
      <c r="AW683" s="45">
        <f t="shared" ref="AW683" si="11379">((AT683/AT631)-1)*100</f>
        <v>-13.073957543990755</v>
      </c>
      <c r="AX683" s="45">
        <f t="shared" ref="AX683" si="11380">((AT683/AU683)-1)*100</f>
        <v>0.47474642150273638</v>
      </c>
      <c r="AZ683" s="48">
        <f t="shared" ref="AZ683" si="11381">+E683/1000</f>
        <v>444.1</v>
      </c>
      <c r="BA683" s="36">
        <f t="shared" ref="BA683" si="11382">+O683/1000</f>
        <v>28</v>
      </c>
      <c r="BB683" s="36">
        <f t="shared" ref="BB683" si="11383">+Y683/1000</f>
        <v>610.495</v>
      </c>
      <c r="BC683" s="36">
        <f t="shared" ref="BC683" si="11384">+AI683/1000</f>
        <v>17.2</v>
      </c>
      <c r="BD683" s="36">
        <f t="shared" ref="BD683" si="11385">+AS683/1000</f>
        <v>1099.7950000000001</v>
      </c>
      <c r="BE683" s="45">
        <f t="shared" ref="BE683" si="11386">+BE682+AZ683</f>
        <v>17836.317999999996</v>
      </c>
      <c r="BF683" s="45">
        <f t="shared" ref="BF683" si="11387">+BF682+BA683</f>
        <v>1605.7449999999999</v>
      </c>
      <c r="BG683" s="45">
        <f t="shared" ref="BG683" si="11388">+BG682+BB683</f>
        <v>11954.885</v>
      </c>
      <c r="BH683" s="45">
        <f t="shared" ref="BH683" si="11389">+BH682+BC683</f>
        <v>327.45</v>
      </c>
      <c r="BI683" s="45">
        <f t="shared" ref="BI683" si="11390">+BI682+BD683</f>
        <v>31724.397999999994</v>
      </c>
      <c r="BJ683" s="45">
        <f t="shared" si="10224"/>
        <v>47</v>
      </c>
      <c r="BK683" s="52">
        <f t="shared" si="10225"/>
        <v>42700</v>
      </c>
    </row>
    <row r="684" spans="1:63" x14ac:dyDescent="0.25">
      <c r="A684" s="33">
        <f t="shared" si="8721"/>
        <v>42343</v>
      </c>
      <c r="B684" s="45">
        <v>305144</v>
      </c>
      <c r="C684" s="45">
        <v>41564</v>
      </c>
      <c r="E684" s="45">
        <v>346708</v>
      </c>
      <c r="F684" s="45">
        <f t="shared" ref="F684" si="11391">AVERAGE(E681,E682,E683,E684)</f>
        <v>364220</v>
      </c>
      <c r="G684" s="48">
        <f t="shared" ref="G684" si="11392">AVERAGE(F632,F580,F528)</f>
        <v>338615.16666666669</v>
      </c>
      <c r="H684" s="45">
        <f t="shared" ref="H684" si="11393">((E684/E632)-1)*100</f>
        <v>9.4848928860145509</v>
      </c>
      <c r="I684" s="45">
        <f t="shared" ref="I684" si="11394">((F684/F632)-1)*100</f>
        <v>2.6227665206678186</v>
      </c>
      <c r="J684" s="45">
        <f t="shared" ref="J684" si="11395">((F684/G684)-1)*100</f>
        <v>7.5616321576460033</v>
      </c>
      <c r="L684" s="36">
        <v>1500</v>
      </c>
      <c r="M684" s="36">
        <v>1700</v>
      </c>
      <c r="N684" s="48"/>
      <c r="O684" s="36">
        <v>3200</v>
      </c>
      <c r="P684" s="48">
        <f t="shared" ref="P684" si="11396">AVERAGE(O681,O682,O683,O684)</f>
        <v>11787.5</v>
      </c>
      <c r="Q684" s="48">
        <f t="shared" ref="Q684" si="11397">AVERAGE(P632,P580,P528)</f>
        <v>14750</v>
      </c>
      <c r="R684" s="45">
        <f t="shared" ref="R684" si="11398">((O684/O632)-1)*100</f>
        <v>-31.914893617021278</v>
      </c>
      <c r="S684" s="49">
        <f t="shared" ref="S684" si="11399">((P684/P632)-1)*100</f>
        <v>77.589453860640305</v>
      </c>
      <c r="T684" s="45">
        <f t="shared" ref="T684" si="11400">((P684/Q684)-1)*100</f>
        <v>-20.084745762711865</v>
      </c>
      <c r="V684" s="45">
        <v>335700</v>
      </c>
      <c r="W684" s="36">
        <v>73687</v>
      </c>
      <c r="X684" s="36">
        <v>15400</v>
      </c>
      <c r="Y684" s="45">
        <v>424787</v>
      </c>
      <c r="Z684" s="48">
        <f t="shared" ref="Z684" si="11401">AVERAGE(Y681,Y682,Y683,Y684)</f>
        <v>482610.25</v>
      </c>
      <c r="AA684" s="48">
        <f t="shared" ref="AA684" si="11402">AVERAGE(Z632,Z580,Z528)</f>
        <v>504226.33333333331</v>
      </c>
      <c r="AB684" s="45">
        <f t="shared" ref="AB684" si="11403">((Y684/Y632)-1)*100</f>
        <v>-20.010582727933503</v>
      </c>
      <c r="AC684" s="45">
        <f t="shared" ref="AC684" si="11404">((Z684/Z632)-1)*100</f>
        <v>-18.07783204529898</v>
      </c>
      <c r="AD684" s="45">
        <f t="shared" ref="AD684" si="11405">((Z684/AA684)-1)*100</f>
        <v>-4.2869802515933646</v>
      </c>
      <c r="AF684" s="36">
        <v>4800</v>
      </c>
      <c r="AG684">
        <v>6950</v>
      </c>
      <c r="AH684" s="36"/>
      <c r="AI684" s="36">
        <v>11750</v>
      </c>
      <c r="AJ684" s="48">
        <f t="shared" ref="AJ684" si="11406">AVERAGE(AI681,AI682,AI683,AI684)</f>
        <v>12100</v>
      </c>
      <c r="AK684" s="48">
        <f t="shared" ref="AK684" si="11407">AVERAGE(AJ632,AJ580,AJ528)</f>
        <v>3133.3333333333335</v>
      </c>
      <c r="AL684" s="45">
        <f t="shared" ref="AL684" si="11408">((AI684/AI632)-1)*100</f>
        <v>634.375</v>
      </c>
      <c r="AM684" s="45">
        <f t="shared" si="11370"/>
        <v>680.64516129032256</v>
      </c>
      <c r="AN684" s="45">
        <f t="shared" ref="AN684" si="11409">((AJ684/AK684)-1)*100</f>
        <v>286.17021276595744</v>
      </c>
      <c r="AP684" s="41">
        <f t="shared" ref="AP684" si="11410">SUM(B684,L684,V684,AF684)</f>
        <v>647144</v>
      </c>
      <c r="AQ684" s="41">
        <f t="shared" ref="AQ684" si="11411">SUM(C684,M684,W684,AG684)</f>
        <v>123901</v>
      </c>
      <c r="AR684" s="41">
        <f t="shared" ref="AR684" si="11412">SUM(D684,N684,X684,AH684)</f>
        <v>15400</v>
      </c>
      <c r="AS684" s="41">
        <f t="shared" ref="AS684" si="11413">SUM(E684,O684,Y684,AI684)</f>
        <v>786445</v>
      </c>
      <c r="AT684" s="41">
        <f t="shared" ref="AT684" si="11414">SUM(F684,P684,Z684,AJ684)</f>
        <v>870717.75</v>
      </c>
      <c r="AU684" s="41">
        <f t="shared" ref="AU684" si="11415">SUM(G684,Q684,AA684,AK684)</f>
        <v>860724.83333333337</v>
      </c>
      <c r="AV684" s="45">
        <f t="shared" ref="AV684" si="11416">((AS684/AS632)-1)*100</f>
        <v>-7.9132251242936436</v>
      </c>
      <c r="AW684" s="45">
        <f t="shared" ref="AW684" si="11417">((AT684/AT632)-1)*100</f>
        <v>-8.5579583646312241</v>
      </c>
      <c r="AX684" s="45">
        <f t="shared" ref="AX684" si="11418">((AT684/AU684)-1)*100</f>
        <v>1.1609885389233021</v>
      </c>
      <c r="AZ684" s="48">
        <f t="shared" ref="AZ684" si="11419">+E684/1000</f>
        <v>346.70800000000003</v>
      </c>
      <c r="BA684" s="36">
        <f t="shared" ref="BA684" si="11420">+O684/1000</f>
        <v>3.2</v>
      </c>
      <c r="BB684" s="36">
        <f t="shared" ref="BB684" si="11421">+Y684/1000</f>
        <v>424.78699999999998</v>
      </c>
      <c r="BC684" s="36">
        <f t="shared" ref="BC684" si="11422">+AI684/1000</f>
        <v>11.75</v>
      </c>
      <c r="BD684" s="36">
        <f t="shared" ref="BD684" si="11423">+AS684/1000</f>
        <v>786.44500000000005</v>
      </c>
      <c r="BE684" s="45">
        <f t="shared" ref="BE684" si="11424">+BE683+AZ684</f>
        <v>18183.025999999994</v>
      </c>
      <c r="BF684" s="45">
        <f t="shared" ref="BF684" si="11425">+BF683+BA684</f>
        <v>1608.9449999999999</v>
      </c>
      <c r="BG684" s="45">
        <f t="shared" ref="BG684" si="11426">+BG683+BB684</f>
        <v>12379.672</v>
      </c>
      <c r="BH684" s="45">
        <f t="shared" ref="BH684" si="11427">+BH683+BC684</f>
        <v>339.2</v>
      </c>
      <c r="BI684" s="45">
        <f t="shared" ref="BI684" si="11428">+BI683+BD684</f>
        <v>32510.842999999993</v>
      </c>
      <c r="BJ684" s="45">
        <f t="shared" si="10224"/>
        <v>48</v>
      </c>
      <c r="BK684" s="52">
        <f t="shared" si="10225"/>
        <v>42707</v>
      </c>
    </row>
    <row r="685" spans="1:63" x14ac:dyDescent="0.25">
      <c r="A685" s="33">
        <f t="shared" si="8721"/>
        <v>42350</v>
      </c>
      <c r="B685" s="45">
        <v>150637</v>
      </c>
      <c r="C685" s="45">
        <v>36826</v>
      </c>
      <c r="E685" s="45">
        <v>187463</v>
      </c>
      <c r="F685" s="45">
        <f t="shared" ref="F685" si="11429">AVERAGE(E682,E683,E684,E685)</f>
        <v>337423.75</v>
      </c>
      <c r="G685" s="48">
        <f t="shared" ref="G685" si="11430">AVERAGE(F633,F581,F529)</f>
        <v>335753.91666666669</v>
      </c>
      <c r="H685" s="45">
        <f t="shared" ref="H685" si="11431">((E685/E633)-1)*100</f>
        <v>-60.089119956398072</v>
      </c>
      <c r="I685" s="45">
        <f t="shared" ref="I685" si="11432">((F685/F633)-1)*100</f>
        <v>-13.53241601459646</v>
      </c>
      <c r="J685" s="45">
        <f t="shared" ref="J685" si="11433">((F685/G685)-1)*100</f>
        <v>0.49733845249260167</v>
      </c>
      <c r="L685" s="36">
        <v>14024</v>
      </c>
      <c r="M685" s="36">
        <v>3500</v>
      </c>
      <c r="N685" s="48"/>
      <c r="O685" s="36">
        <v>17524</v>
      </c>
      <c r="P685" s="48">
        <f t="shared" ref="P685" si="11434">AVERAGE(O682,O683,O684,O685)</f>
        <v>15018.5</v>
      </c>
      <c r="Q685" s="48">
        <f t="shared" ref="Q685" si="11435">AVERAGE(P633,P581,P529)</f>
        <v>15583.333333333334</v>
      </c>
      <c r="R685" s="45">
        <f t="shared" ref="R685" si="11436">((O685/O633)-1)*100</f>
        <v>-1.5505617977528141</v>
      </c>
      <c r="S685" s="49">
        <f t="shared" ref="S685" si="11437">((P685/P633)-1)*100</f>
        <v>45.810679611650485</v>
      </c>
      <c r="T685" s="45">
        <f t="shared" ref="T685" si="11438">((P685/Q685)-1)*100</f>
        <v>-3.624598930481282</v>
      </c>
      <c r="V685" s="45">
        <v>394936</v>
      </c>
      <c r="W685" s="36">
        <v>147930</v>
      </c>
      <c r="X685" s="36">
        <v>51800</v>
      </c>
      <c r="Y685" s="45">
        <v>594666</v>
      </c>
      <c r="Z685" s="48">
        <f t="shared" ref="Z685" si="11439">AVERAGE(Y682,Y683,Y684,Y685)</f>
        <v>515735.25</v>
      </c>
      <c r="AA685" s="48">
        <f t="shared" ref="AA685" si="11440">AVERAGE(Z633,Z581,Z529)</f>
        <v>488478.25</v>
      </c>
      <c r="AB685" s="45">
        <f t="shared" ref="AB685" si="11441">((Y685/Y633)-1)*100</f>
        <v>9.504833809041525</v>
      </c>
      <c r="AC685" s="45">
        <f t="shared" ref="AC685" si="11442">((Z685/Z633)-1)*100</f>
        <v>-5.0278663483344204</v>
      </c>
      <c r="AD685" s="45">
        <f t="shared" ref="AD685" si="11443">((Z685/AA685)-1)*100</f>
        <v>5.5799823226520218</v>
      </c>
      <c r="AF685" s="36">
        <v>1600</v>
      </c>
      <c r="AG685">
        <v>3500</v>
      </c>
      <c r="AH685" s="36">
        <v>1400</v>
      </c>
      <c r="AI685" s="36">
        <v>6500</v>
      </c>
      <c r="AJ685" s="48">
        <f t="shared" ref="AJ685" si="11444">AVERAGE(AI682,AI683,AI684,AI685)</f>
        <v>11650</v>
      </c>
      <c r="AK685" s="48">
        <f t="shared" ref="AK685" si="11445">AVERAGE(AJ633,AJ581,AJ529)</f>
        <v>3483.3333333333335</v>
      </c>
      <c r="AL685" s="45">
        <f t="shared" ref="AL685" si="11446">((AI685/AI633)-1)*100</f>
        <v>-63.380281690140848</v>
      </c>
      <c r="AM685" s="45">
        <f t="shared" si="11370"/>
        <v>108.50111856823266</v>
      </c>
      <c r="AN685" s="45">
        <f t="shared" ref="AN685" si="11447">((AJ685/AK685)-1)*100</f>
        <v>234.44976076555025</v>
      </c>
      <c r="AP685" s="41">
        <f t="shared" ref="AP685" si="11448">SUM(B685,L685,V685,AF685)</f>
        <v>561197</v>
      </c>
      <c r="AQ685" s="41">
        <f t="shared" ref="AQ685" si="11449">SUM(C685,M685,W685,AG685)</f>
        <v>191756</v>
      </c>
      <c r="AR685" s="41">
        <f t="shared" ref="AR685" si="11450">SUM(D685,N685,X685,AH685)</f>
        <v>53200</v>
      </c>
      <c r="AS685" s="41">
        <f t="shared" ref="AS685" si="11451">SUM(E685,O685,Y685,AI685)</f>
        <v>806153</v>
      </c>
      <c r="AT685" s="41">
        <f t="shared" ref="AT685" si="11452">SUM(F685,P685,Z685,AJ685)</f>
        <v>879827.5</v>
      </c>
      <c r="AU685" s="41">
        <f t="shared" ref="AU685" si="11453">SUM(G685,Q685,AA685,AK685)</f>
        <v>843298.83333333337</v>
      </c>
      <c r="AV685" s="45">
        <f t="shared" ref="AV685" si="11454">((AS685/AS633)-1)*100</f>
        <v>-23.0993108869183</v>
      </c>
      <c r="AW685" s="45">
        <f t="shared" ref="AW685" si="11455">((AT685/AT633)-1)*100</f>
        <v>-7.3043725619825972</v>
      </c>
      <c r="AX685" s="45">
        <f t="shared" ref="AX685" si="11456">((AT685/AU685)-1)*100</f>
        <v>4.3316396540332702</v>
      </c>
      <c r="AZ685" s="48">
        <f t="shared" ref="AZ685" si="11457">+E685/1000</f>
        <v>187.46299999999999</v>
      </c>
      <c r="BA685" s="36">
        <f t="shared" ref="BA685" si="11458">+O685/1000</f>
        <v>17.524000000000001</v>
      </c>
      <c r="BB685" s="36">
        <f t="shared" ref="BB685" si="11459">+Y685/1000</f>
        <v>594.66600000000005</v>
      </c>
      <c r="BC685" s="36">
        <f t="shared" ref="BC685" si="11460">+AI685/1000</f>
        <v>6.5</v>
      </c>
      <c r="BD685" s="36">
        <f t="shared" ref="BD685" si="11461">+AS685/1000</f>
        <v>806.15300000000002</v>
      </c>
      <c r="BE685" s="45">
        <f t="shared" ref="BE685" si="11462">+BE684+AZ685</f>
        <v>18370.488999999994</v>
      </c>
      <c r="BF685" s="45">
        <f t="shared" ref="BF685" si="11463">+BF684+BA685</f>
        <v>1626.4690000000001</v>
      </c>
      <c r="BG685" s="45">
        <f t="shared" ref="BG685" si="11464">+BG684+BB685</f>
        <v>12974.338</v>
      </c>
      <c r="BH685" s="45">
        <f t="shared" ref="BH685" si="11465">+BH684+BC685</f>
        <v>345.7</v>
      </c>
      <c r="BI685" s="45">
        <f t="shared" ref="BI685" si="11466">+BI684+BD685</f>
        <v>33316.995999999992</v>
      </c>
      <c r="BJ685" s="45">
        <f>1+BJ684</f>
        <v>49</v>
      </c>
      <c r="BK685" s="52">
        <f t="shared" si="10225"/>
        <v>42714</v>
      </c>
    </row>
    <row r="686" spans="1:63" x14ac:dyDescent="0.25">
      <c r="A686" s="33">
        <f t="shared" si="8721"/>
        <v>42357</v>
      </c>
      <c r="B686" s="45">
        <v>281435</v>
      </c>
      <c r="C686" s="45">
        <v>84000</v>
      </c>
      <c r="E686" s="45">
        <v>365435</v>
      </c>
      <c r="F686" s="45">
        <f t="shared" ref="F686" si="11467">AVERAGE(E683,E684,E685,E686)</f>
        <v>335926.5</v>
      </c>
      <c r="G686" s="48">
        <f t="shared" ref="G686" si="11468">AVERAGE(F634,F582,F530)</f>
        <v>310029.08333333331</v>
      </c>
      <c r="H686" s="45">
        <f t="shared" ref="H686" si="11469">((E686/E634)-1)*100</f>
        <v>-0.87210090872100743</v>
      </c>
      <c r="I686" s="45">
        <f t="shared" ref="I686" si="11470">((F686/F634)-1)*100</f>
        <v>-10.769146994838884</v>
      </c>
      <c r="J686" s="45">
        <f t="shared" ref="J686" si="11471">((F686/G686)-1)*100</f>
        <v>8.353221700437242</v>
      </c>
      <c r="L686" s="36">
        <v>6400</v>
      </c>
      <c r="M686" s="36">
        <v>12250</v>
      </c>
      <c r="N686" s="48">
        <v>2800</v>
      </c>
      <c r="O686" s="36">
        <v>21450</v>
      </c>
      <c r="P686" s="48">
        <f t="shared" ref="P686" si="11472">AVERAGE(O683,O684,O685,O686)</f>
        <v>17543.5</v>
      </c>
      <c r="Q686" s="48">
        <f t="shared" ref="Q686" si="11473">AVERAGE(P634,P582,P530)</f>
        <v>18733.333333333332</v>
      </c>
      <c r="R686" s="45">
        <f t="shared" ref="R686" si="11474">((O686/O634)-1)*100</f>
        <v>38.834951456310684</v>
      </c>
      <c r="S686" s="49">
        <f t="shared" ref="S686" si="11475">((P686/P634)-1)*100</f>
        <v>27.242067089755206</v>
      </c>
      <c r="T686" s="45">
        <f t="shared" ref="T686" si="11476">((P686/Q686)-1)*100</f>
        <v>-6.3514234875444835</v>
      </c>
      <c r="V686" s="45">
        <v>314293</v>
      </c>
      <c r="W686" s="36">
        <v>229129</v>
      </c>
      <c r="X686" s="36">
        <v>21000</v>
      </c>
      <c r="Y686" s="45">
        <v>564422</v>
      </c>
      <c r="Z686" s="48">
        <f t="shared" ref="Z686" si="11477">AVERAGE(Y683,Y684,Y685,Y686)</f>
        <v>548592.5</v>
      </c>
      <c r="AA686" s="48">
        <f t="shared" ref="AA686" si="11478">AVERAGE(Z634,Z582,Z530)</f>
        <v>456769.41666666669</v>
      </c>
      <c r="AB686" s="45">
        <f t="shared" ref="AB686" si="11479">((Y686/Y634)-1)*100</f>
        <v>33.504109751049604</v>
      </c>
      <c r="AC686" s="45">
        <f t="shared" ref="AC686" si="11480">((Z686/Z634)-1)*100</f>
        <v>6.845478505720437</v>
      </c>
      <c r="AD686" s="45">
        <f t="shared" ref="AD686" si="11481">((Z686/AA686)-1)*100</f>
        <v>20.102721413229464</v>
      </c>
      <c r="AF686" s="36">
        <v>3200</v>
      </c>
      <c r="AG686">
        <v>8750</v>
      </c>
      <c r="AH686" s="36"/>
      <c r="AI686" s="36">
        <v>11950</v>
      </c>
      <c r="AJ686" s="48">
        <f t="shared" ref="AJ686" si="11482">AVERAGE(AI683,AI684,AI685,AI686)</f>
        <v>11850</v>
      </c>
      <c r="AK686" s="48">
        <f t="shared" ref="AK686" si="11483">AVERAGE(AJ634,AJ582,AJ530)</f>
        <v>4579.166666666667</v>
      </c>
      <c r="AL686" s="45">
        <f t="shared" ref="AL686" si="11484">((AI686/AI634)-1)*100</f>
        <v>-10.486891385767795</v>
      </c>
      <c r="AM686" s="45">
        <f t="shared" si="11370"/>
        <v>39.00293255131966</v>
      </c>
      <c r="AN686" s="45">
        <f t="shared" ref="AN686" si="11485">((AJ686/AK686)-1)*100</f>
        <v>158.78070973612375</v>
      </c>
      <c r="AP686" s="41">
        <f t="shared" ref="AP686" si="11486">SUM(B686,L686,V686,AF686)</f>
        <v>605328</v>
      </c>
      <c r="AQ686" s="41">
        <f t="shared" ref="AQ686" si="11487">SUM(C686,M686,W686,AG686)</f>
        <v>334129</v>
      </c>
      <c r="AR686" s="41">
        <f t="shared" ref="AR686" si="11488">SUM(D686,N686,X686,AH686)</f>
        <v>23800</v>
      </c>
      <c r="AS686" s="41">
        <f t="shared" ref="AS686" si="11489">SUM(E686,O686,Y686,AI686)</f>
        <v>963257</v>
      </c>
      <c r="AT686" s="41">
        <f t="shared" ref="AT686" si="11490">SUM(F686,P686,Z686,AJ686)</f>
        <v>913912.5</v>
      </c>
      <c r="AU686" s="41">
        <f t="shared" ref="AU686" si="11491">SUM(G686,Q686,AA686,AK686)</f>
        <v>790110.99999999988</v>
      </c>
      <c r="AV686" s="45">
        <f t="shared" ref="AV686" si="11492">((AS686/AS634)-1)*100</f>
        <v>17.438141973239052</v>
      </c>
      <c r="AW686" s="45">
        <f t="shared" ref="AW686" si="11493">((AT686/AT634)-1)*100</f>
        <v>0.1848499755406019</v>
      </c>
      <c r="AX686" s="45">
        <f t="shared" ref="AX686" si="11494">((AT686/AU686)-1)*100</f>
        <v>15.668874373347563</v>
      </c>
      <c r="AZ686" s="48">
        <f t="shared" ref="AZ686" si="11495">+E686/1000</f>
        <v>365.435</v>
      </c>
      <c r="BA686" s="36">
        <f t="shared" ref="BA686" si="11496">+O686/1000</f>
        <v>21.45</v>
      </c>
      <c r="BB686" s="36">
        <f t="shared" ref="BB686" si="11497">+Y686/1000</f>
        <v>564.42200000000003</v>
      </c>
      <c r="BC686" s="36">
        <f t="shared" ref="BC686" si="11498">+AI686/1000</f>
        <v>11.95</v>
      </c>
      <c r="BD686" s="36">
        <f t="shared" ref="BD686" si="11499">+AS686/1000</f>
        <v>963.25699999999995</v>
      </c>
      <c r="BE686" s="45">
        <f t="shared" ref="BE686" si="11500">+BE685+AZ686</f>
        <v>18735.923999999995</v>
      </c>
      <c r="BF686" s="45">
        <f t="shared" ref="BF686" si="11501">+BF685+BA686</f>
        <v>1647.9190000000001</v>
      </c>
      <c r="BG686" s="45">
        <f t="shared" ref="BG686" si="11502">+BG685+BB686</f>
        <v>13538.76</v>
      </c>
      <c r="BH686" s="45">
        <f t="shared" ref="BH686" si="11503">+BH685+BC686</f>
        <v>357.65</v>
      </c>
      <c r="BI686" s="45">
        <f t="shared" ref="BI686" si="11504">+BI685+BD686</f>
        <v>34280.25299999999</v>
      </c>
      <c r="BJ686" s="45">
        <f>1+BJ685</f>
        <v>50</v>
      </c>
      <c r="BK686" s="52">
        <f t="shared" si="10225"/>
        <v>42721</v>
      </c>
    </row>
    <row r="687" spans="1:63" x14ac:dyDescent="0.25">
      <c r="A687" s="33">
        <f t="shared" si="8721"/>
        <v>42364</v>
      </c>
      <c r="B687" s="45">
        <v>266076</v>
      </c>
      <c r="C687" s="45">
        <v>87400</v>
      </c>
      <c r="D687" s="45">
        <v>1400</v>
      </c>
      <c r="E687" s="45">
        <v>354876</v>
      </c>
      <c r="F687" s="45">
        <f t="shared" ref="F687" si="11505">AVERAGE(E684,E685,E686,E687)</f>
        <v>313620.5</v>
      </c>
      <c r="G687" s="48">
        <f t="shared" ref="G687" si="11506">AVERAGE(F635,F583,F531)</f>
        <v>260597.41666666666</v>
      </c>
      <c r="H687" s="45">
        <f t="shared" ref="H687" si="11507">((E687/E635)-1)*100</f>
        <v>65.543686150114283</v>
      </c>
      <c r="I687" s="45">
        <f t="shared" ref="I687" si="11508">((F687/F635)-1)*100</f>
        <v>-8.3915828584280927</v>
      </c>
      <c r="J687" s="45">
        <f t="shared" ref="J687" si="11509">((F687/G687)-1)*100</f>
        <v>20.34674173349762</v>
      </c>
      <c r="L687" s="36">
        <v>18400</v>
      </c>
      <c r="M687" s="36">
        <v>3500</v>
      </c>
      <c r="N687" s="48">
        <v>8400</v>
      </c>
      <c r="O687" s="36">
        <v>30300</v>
      </c>
      <c r="P687" s="48">
        <f t="shared" ref="P687" si="11510">AVERAGE(O684,O685,O686,O687)</f>
        <v>18118.5</v>
      </c>
      <c r="Q687" s="48">
        <f t="shared" ref="Q687" si="11511">AVERAGE(P635,P583,P531)</f>
        <v>17829.166666666668</v>
      </c>
      <c r="R687" s="45">
        <f t="shared" ref="R687" si="11512">((O687/O635)-1)*100</f>
        <v>128.67924528301887</v>
      </c>
      <c r="S687" s="49">
        <f t="shared" ref="S687" si="11513">((P687/P635)-1)*100</f>
        <v>41.55078125</v>
      </c>
      <c r="T687" s="45">
        <f t="shared" ref="T687" si="11514">((P687/Q687)-1)*100</f>
        <v>1.6228090675391327</v>
      </c>
      <c r="V687" s="45">
        <v>202300</v>
      </c>
      <c r="W687" s="36">
        <v>171735</v>
      </c>
      <c r="X687" s="36">
        <v>55000</v>
      </c>
      <c r="Y687" s="45">
        <v>429035</v>
      </c>
      <c r="Z687" s="48">
        <f t="shared" ref="Z687" si="11515">AVERAGE(Y684,Y685,Y686,Y687)</f>
        <v>503227.5</v>
      </c>
      <c r="AA687" s="48">
        <f t="shared" ref="AA687" si="11516">AVERAGE(Z635,Z583,Z531)</f>
        <v>408230</v>
      </c>
      <c r="AB687" s="45">
        <f t="shared" ref="AB687" si="11517">((Y687/Y635)-1)*100</f>
        <v>15.083260909217721</v>
      </c>
      <c r="AC687" s="45">
        <f t="shared" ref="AC687" si="11518">((Z687/Z635)-1)*100</f>
        <v>7.6604964584905622</v>
      </c>
      <c r="AD687" s="45">
        <f t="shared" ref="AD687" si="11519">((Z687/AA687)-1)*100</f>
        <v>23.270582759718785</v>
      </c>
      <c r="AF687" s="36">
        <v>0</v>
      </c>
      <c r="AG687">
        <v>1500</v>
      </c>
      <c r="AH687" s="36"/>
      <c r="AI687" s="36">
        <v>1500</v>
      </c>
      <c r="AJ687" s="48">
        <f t="shared" ref="AJ687" si="11520">AVERAGE(AI684,AI685,AI686,AI687)</f>
        <v>7925</v>
      </c>
      <c r="AK687" s="48">
        <f t="shared" ref="AK687" si="11521">AVERAGE(AJ635,AJ583,AJ531)</f>
        <v>6262.5</v>
      </c>
      <c r="AL687" s="45">
        <f t="shared" ref="AL687" si="11522">((AI687/AI635)-1)*100</f>
        <v>-84.375</v>
      </c>
      <c r="AM687" s="45">
        <f t="shared" si="11370"/>
        <v>-25.059101654846337</v>
      </c>
      <c r="AN687" s="45">
        <f t="shared" ref="AN687" si="11523">((AJ687/AK687)-1)*100</f>
        <v>26.546906187624742</v>
      </c>
      <c r="AP687" s="41">
        <f t="shared" ref="AP687" si="11524">SUM(B687,L687,V687,AF687)</f>
        <v>486776</v>
      </c>
      <c r="AQ687" s="41">
        <f t="shared" ref="AQ687" si="11525">SUM(C687,M687,W687,AG687)</f>
        <v>264135</v>
      </c>
      <c r="AR687" s="41">
        <f t="shared" ref="AR687" si="11526">SUM(D687,N687,X687,AH687)</f>
        <v>64800</v>
      </c>
      <c r="AS687" s="41">
        <f t="shared" ref="AS687" si="11527">SUM(E687,O687,Y687,AI687)</f>
        <v>815711</v>
      </c>
      <c r="AT687" s="41">
        <f t="shared" ref="AT687" si="11528">SUM(F687,P687,Z687,AJ687)</f>
        <v>842891.5</v>
      </c>
      <c r="AU687" s="41">
        <f t="shared" ref="AU687" si="11529">SUM(G687,Q687,AA687,AK687)</f>
        <v>692919.08333333326</v>
      </c>
      <c r="AV687" s="45">
        <f t="shared" ref="AV687" si="11530">((AS687/AS635)-1)*100</f>
        <v>33.717853723787925</v>
      </c>
      <c r="AW687" s="45">
        <f t="shared" ref="AW687" si="11531">((AT687/AT635)-1)*100</f>
        <v>1.1698747426542644</v>
      </c>
      <c r="AX687" s="45">
        <f t="shared" ref="AX687" si="11532">((AT687/AU687)-1)*100</f>
        <v>21.643568531150059</v>
      </c>
      <c r="AZ687" s="48">
        <f t="shared" ref="AZ687" si="11533">+E687/1000</f>
        <v>354.87599999999998</v>
      </c>
      <c r="BA687" s="36">
        <f t="shared" ref="BA687" si="11534">+O687/1000</f>
        <v>30.3</v>
      </c>
      <c r="BB687" s="36">
        <f t="shared" ref="BB687" si="11535">+Y687/1000</f>
        <v>429.03500000000003</v>
      </c>
      <c r="BC687" s="36">
        <f t="shared" ref="BC687" si="11536">+AI687/1000</f>
        <v>1.5</v>
      </c>
      <c r="BD687" s="36">
        <f t="shared" ref="BD687" si="11537">+AS687/1000</f>
        <v>815.71100000000001</v>
      </c>
      <c r="BE687" s="45">
        <f t="shared" ref="BE687" si="11538">+BE686+AZ687</f>
        <v>19090.799999999996</v>
      </c>
      <c r="BF687" s="45">
        <f t="shared" ref="BF687" si="11539">+BF686+BA687</f>
        <v>1678.2190000000001</v>
      </c>
      <c r="BG687" s="45">
        <f t="shared" ref="BG687" si="11540">+BG686+BB687</f>
        <v>13967.795</v>
      </c>
      <c r="BH687" s="45">
        <f t="shared" ref="BH687" si="11541">+BH686+BC687</f>
        <v>359.15</v>
      </c>
      <c r="BI687" s="45">
        <f t="shared" ref="BI687" si="11542">+BI686+BD687</f>
        <v>35095.963999999993</v>
      </c>
      <c r="BJ687" s="45">
        <f>1+BJ686</f>
        <v>51</v>
      </c>
      <c r="BK687" s="52">
        <f t="shared" si="10225"/>
        <v>42728</v>
      </c>
    </row>
    <row r="688" spans="1:63" x14ac:dyDescent="0.25">
      <c r="A688" s="33">
        <f t="shared" si="8721"/>
        <v>42371</v>
      </c>
      <c r="B688" s="45">
        <v>45800</v>
      </c>
      <c r="C688" s="45">
        <v>77900</v>
      </c>
      <c r="E688" s="45">
        <v>123700</v>
      </c>
      <c r="F688" s="45">
        <f t="shared" ref="F688" si="11543">AVERAGE(E685,E686,E687,E688)</f>
        <v>257868.5</v>
      </c>
      <c r="G688" s="48">
        <f t="shared" ref="G688" si="11544">AVERAGE(F636,F584,F532)</f>
        <v>212478.91666666666</v>
      </c>
      <c r="H688" s="45">
        <f t="shared" ref="H688" si="11545">((E688/E636)-1)*100</f>
        <v>-19.361147327249018</v>
      </c>
      <c r="I688" s="45">
        <f t="shared" ref="I688" si="11546">((F688/F636)-1)*100</f>
        <v>-14.480269027065207</v>
      </c>
      <c r="J688" s="45">
        <f t="shared" ref="J688" si="11547">((F688/G688)-1)*100</f>
        <v>21.361923359454881</v>
      </c>
      <c r="L688" s="36">
        <v>4800</v>
      </c>
      <c r="M688" s="36">
        <v>1750</v>
      </c>
      <c r="N688" s="48"/>
      <c r="O688" s="36">
        <v>6550</v>
      </c>
      <c r="P688" s="48">
        <f t="shared" ref="P688" si="11548">AVERAGE(O685,O686,O687,O688)</f>
        <v>18956</v>
      </c>
      <c r="Q688" s="48">
        <f t="shared" ref="Q688" si="11549">AVERAGE(P636,P584,P532)</f>
        <v>19500</v>
      </c>
      <c r="R688" s="45">
        <f t="shared" ref="R688" si="11550">((O688/O636)-1)*100</f>
        <v>-68.048780487804876</v>
      </c>
      <c r="S688" s="49">
        <f t="shared" ref="S688" si="11551">((P688/P636)-1)*100</f>
        <v>13.170149253731346</v>
      </c>
      <c r="T688" s="45">
        <f t="shared" ref="T688" si="11552">((P688/Q688)-1)*100</f>
        <v>-2.7897435897435874</v>
      </c>
      <c r="V688" s="45">
        <v>39900</v>
      </c>
      <c r="W688" s="36">
        <v>183665</v>
      </c>
      <c r="X688" s="36"/>
      <c r="Y688" s="45">
        <v>223565</v>
      </c>
      <c r="Z688" s="48">
        <f t="shared" ref="Z688" si="11553">AVERAGE(Y685,Y686,Y687,Y688)</f>
        <v>452922</v>
      </c>
      <c r="AA688" s="48">
        <f t="shared" ref="AA688" si="11554">AVERAGE(Z636,Z584,Z532)</f>
        <v>371355.91666666669</v>
      </c>
      <c r="AB688" s="45">
        <f t="shared" ref="AB688" si="11555">((Y688/Y636)-1)*100</f>
        <v>-23.344762557860456</v>
      </c>
      <c r="AC688" s="45">
        <f t="shared" ref="AC688" si="11556">((Z688/Z636)-1)*100</f>
        <v>11.127481860466837</v>
      </c>
      <c r="AD688" s="45">
        <f t="shared" ref="AD688" si="11557">((Z688/AA688)-1)*100</f>
        <v>21.964395791907631</v>
      </c>
      <c r="AF688" s="36">
        <v>0</v>
      </c>
      <c r="AG688"/>
      <c r="AH688" s="36"/>
      <c r="AI688" s="36">
        <v>0</v>
      </c>
      <c r="AJ688" s="48">
        <f t="shared" ref="AJ688" si="11558">AVERAGE(AI685,AI686,AI687,AI688)</f>
        <v>4987.5</v>
      </c>
      <c r="AK688" s="48">
        <f t="shared" ref="AK688" si="11559">AVERAGE(AJ636,AJ584,AJ532)</f>
        <v>6562.5</v>
      </c>
      <c r="AL688" s="45" t="e">
        <f t="shared" ref="AL688" si="11560">((AI688/AI636)-1)*100</f>
        <v>#DIV/0!</v>
      </c>
      <c r="AM688" s="45">
        <f t="shared" si="11370"/>
        <v>-50.982800982800988</v>
      </c>
      <c r="AN688" s="45">
        <f t="shared" ref="AN688" si="11561">((AJ688/AK688)-1)*100</f>
        <v>-24</v>
      </c>
      <c r="AP688" s="41">
        <f t="shared" ref="AP688" si="11562">SUM(B688,L688,V688,AF688)</f>
        <v>90500</v>
      </c>
      <c r="AQ688" s="41">
        <f t="shared" ref="AQ688" si="11563">SUM(C688,M688,W688,AG688)</f>
        <v>263315</v>
      </c>
      <c r="AR688" s="41">
        <f t="shared" ref="AR688" si="11564">SUM(D688,N688,X688,AH688)</f>
        <v>0</v>
      </c>
      <c r="AS688" s="41">
        <f t="shared" ref="AS688" si="11565">SUM(E688,O688,Y688,AI688)</f>
        <v>353815</v>
      </c>
      <c r="AT688" s="41">
        <f t="shared" ref="AT688" si="11566">SUM(F688,P688,Z688,AJ688)</f>
        <v>734734</v>
      </c>
      <c r="AU688" s="41">
        <f t="shared" ref="AU688" si="11567">SUM(G688,Q688,AA688,AK688)</f>
        <v>609897.33333333337</v>
      </c>
      <c r="AV688" s="45">
        <f t="shared" ref="AV688" si="11568">((AS688/AS636)-1)*100</f>
        <v>-24.000644399097837</v>
      </c>
      <c r="AW688" s="45">
        <f t="shared" ref="AW688" si="11569">((AT688/AT636)-1)*100</f>
        <v>-0.17550337063615418</v>
      </c>
      <c r="AX688" s="45">
        <f t="shared" ref="AX688" si="11570">((AT688/AU688)-1)*100</f>
        <v>20.468472289325177</v>
      </c>
      <c r="AZ688" s="48">
        <f t="shared" ref="AZ688" si="11571">+E688/1000</f>
        <v>123.7</v>
      </c>
      <c r="BA688" s="36">
        <f t="shared" ref="BA688" si="11572">+O688/1000</f>
        <v>6.55</v>
      </c>
      <c r="BB688" s="36">
        <f t="shared" ref="BB688" si="11573">+Y688/1000</f>
        <v>223.565</v>
      </c>
      <c r="BC688" s="36">
        <f t="shared" ref="BC688" si="11574">+AI688/1000</f>
        <v>0</v>
      </c>
      <c r="BD688" s="36">
        <f t="shared" ref="BD688" si="11575">+AS688/1000</f>
        <v>353.815</v>
      </c>
      <c r="BE688" s="58">
        <f t="shared" ref="BE688" si="11576">+BE687+AZ688</f>
        <v>19214.499999999996</v>
      </c>
      <c r="BF688" s="58">
        <f t="shared" ref="BF688" si="11577">+BF687+BA688</f>
        <v>1684.769</v>
      </c>
      <c r="BG688" s="58">
        <f t="shared" ref="BG688" si="11578">+BG687+BB688</f>
        <v>14191.36</v>
      </c>
      <c r="BH688" s="58">
        <f t="shared" ref="BH688" si="11579">+BH687+BC688</f>
        <v>359.15</v>
      </c>
      <c r="BI688" s="45">
        <f t="shared" ref="BI688" si="11580">+BI687+BD688</f>
        <v>35449.778999999995</v>
      </c>
      <c r="BJ688" s="45">
        <f>1+BJ687</f>
        <v>52</v>
      </c>
      <c r="BK688" s="52">
        <f t="shared" si="10225"/>
        <v>42735</v>
      </c>
    </row>
    <row r="689" spans="1:63" x14ac:dyDescent="0.25">
      <c r="A689" s="33">
        <f t="shared" si="8721"/>
        <v>42378</v>
      </c>
      <c r="B689" s="45">
        <v>115016</v>
      </c>
      <c r="C689" s="45">
        <v>74754</v>
      </c>
      <c r="E689" s="45">
        <v>189770</v>
      </c>
      <c r="F689" s="45">
        <f t="shared" ref="F689" si="11581">AVERAGE(E686,E687,E688,E689)</f>
        <v>258445.25</v>
      </c>
      <c r="G689" s="48">
        <f t="shared" ref="G689" si="11582">AVERAGE(F637,F585,F533)</f>
        <v>179620.5</v>
      </c>
      <c r="H689" s="45">
        <f t="shared" ref="H689" si="11583">((E689/E637)-1)*100</f>
        <v>-27.596337275848914</v>
      </c>
      <c r="I689" s="45">
        <f t="shared" ref="I689" si="11584">((F689/F637)-1)*100</f>
        <v>3.5313263630172731</v>
      </c>
      <c r="J689" s="45">
        <f t="shared" ref="J689" si="11585">((F689/G689)-1)*100</f>
        <v>43.884049983158931</v>
      </c>
      <c r="L689" s="36">
        <v>4876</v>
      </c>
      <c r="M689" s="36">
        <v>3600</v>
      </c>
      <c r="N689" s="48"/>
      <c r="O689" s="36">
        <v>8476</v>
      </c>
      <c r="P689" s="48">
        <f t="shared" ref="P689" si="11586">AVERAGE(O686,O687,O688,O689)</f>
        <v>16694</v>
      </c>
      <c r="Q689" s="48">
        <f t="shared" ref="Q689" si="11587">AVERAGE(P637,P585,P533)</f>
        <v>23870.833333333332</v>
      </c>
      <c r="R689" s="45">
        <f t="shared" ref="R689" si="11588">((O689/O637)-1)*100</f>
        <v>-51.565714285714279</v>
      </c>
      <c r="S689" s="49">
        <f t="shared" ref="S689" si="11589">((P689/P637)-1)*100</f>
        <v>0.11394302848575233</v>
      </c>
      <c r="T689" s="45">
        <f t="shared" ref="T689" si="11590">((P689/Q689)-1)*100</f>
        <v>-30.065281899109785</v>
      </c>
      <c r="V689" s="45">
        <v>92001</v>
      </c>
      <c r="W689" s="36">
        <v>143400</v>
      </c>
      <c r="X689" s="36"/>
      <c r="Y689" s="45">
        <v>235401</v>
      </c>
      <c r="Z689" s="48">
        <f t="shared" ref="Z689" si="11591">AVERAGE(Y686,Y687,Y688,Y689)</f>
        <v>363105.75</v>
      </c>
      <c r="AA689" s="48">
        <f t="shared" ref="AA689" si="11592">AVERAGE(Z637,Z585,Z533)</f>
        <v>324748.25</v>
      </c>
      <c r="AB689" s="45">
        <f t="shared" ref="AB689" si="11593">((Y689/Y637)-1)*100</f>
        <v>-21.002399449636723</v>
      </c>
      <c r="AC689" s="45">
        <f t="shared" ref="AC689" si="11594">((Z689/Z637)-1)*100</f>
        <v>4.8518857014150818</v>
      </c>
      <c r="AD689" s="45">
        <f t="shared" ref="AD689" si="11595">((Z689/AA689)-1)*100</f>
        <v>11.811457028636795</v>
      </c>
      <c r="AF689" s="36">
        <v>0</v>
      </c>
      <c r="AG689"/>
      <c r="AH689" s="36"/>
      <c r="AI689" s="36">
        <v>0</v>
      </c>
      <c r="AJ689" s="48">
        <f t="shared" ref="AJ689" si="11596">AVERAGE(AI686,AI687,AI688,AI689)</f>
        <v>3362.5</v>
      </c>
      <c r="AK689" s="48">
        <f t="shared" ref="AK689" si="11597">AVERAGE(AJ637,AJ585,AJ533)</f>
        <v>5875</v>
      </c>
      <c r="AL689" s="45">
        <f t="shared" ref="AL689" si="11598">((AI689/AI637)-1)*100</f>
        <v>-100</v>
      </c>
      <c r="AM689" s="45">
        <f t="shared" ref="AM689" si="11599">((AJ689/AJ637)-1)*100</f>
        <v>-48.169556840077078</v>
      </c>
      <c r="AN689" s="45">
        <f t="shared" ref="AN689" si="11600">((AJ689/AK689)-1)*100</f>
        <v>-42.765957446808514</v>
      </c>
      <c r="AP689" s="41">
        <f t="shared" ref="AP689" si="11601">SUM(B689,L689,V689,AF689)</f>
        <v>211893</v>
      </c>
      <c r="AQ689" s="41">
        <f t="shared" ref="AQ689" si="11602">SUM(C689,M689,W689,AG689)</f>
        <v>221754</v>
      </c>
      <c r="AR689" s="41">
        <f t="shared" ref="AR689" si="11603">SUM(D689,N689,X689,AH689)</f>
        <v>0</v>
      </c>
      <c r="AS689" s="41">
        <f t="shared" ref="AS689" si="11604">SUM(E689,O689,Y689,AI689)</f>
        <v>433647</v>
      </c>
      <c r="AT689" s="41">
        <f t="shared" ref="AT689" si="11605">SUM(F689,P689,Z689,AJ689)</f>
        <v>641607.5</v>
      </c>
      <c r="AU689" s="41">
        <f t="shared" ref="AU689" si="11606">SUM(G689,Q689,AA689,AK689)</f>
        <v>534114.58333333337</v>
      </c>
      <c r="AV689" s="45">
        <f t="shared" ref="AV689" si="11607">((AS689/AS637)-1)*100</f>
        <v>-25.308611142210012</v>
      </c>
      <c r="AW689" s="45">
        <f t="shared" ref="AW689" si="11608">((AT689/AT637)-1)*100</f>
        <v>3.636188894775616</v>
      </c>
      <c r="AX689" s="45">
        <f t="shared" ref="AX689" si="11609">((AT689/AU689)-1)*100</f>
        <v>20.125441248171615</v>
      </c>
      <c r="AZ689" s="48">
        <f t="shared" ref="AZ689" si="11610">+E689/1000</f>
        <v>189.77</v>
      </c>
      <c r="BA689" s="36">
        <f t="shared" ref="BA689" si="11611">+O689/1000</f>
        <v>8.4760000000000009</v>
      </c>
      <c r="BB689" s="36">
        <f t="shared" ref="BB689" si="11612">+Y689/1000</f>
        <v>235.40100000000001</v>
      </c>
      <c r="BC689" s="36">
        <f t="shared" ref="BC689" si="11613">+AI689/1000</f>
        <v>0</v>
      </c>
      <c r="BD689" s="36">
        <f t="shared" ref="BD689" si="11614">+AS689/1000</f>
        <v>433.64699999999999</v>
      </c>
      <c r="BE689" s="45">
        <f>+AZ689</f>
        <v>189.77</v>
      </c>
      <c r="BF689" s="45">
        <f t="shared" ref="BF689:BI689" si="11615">+BA689</f>
        <v>8.4760000000000009</v>
      </c>
      <c r="BG689" s="45">
        <f t="shared" si="11615"/>
        <v>235.40100000000001</v>
      </c>
      <c r="BH689" s="45">
        <f t="shared" si="11615"/>
        <v>0</v>
      </c>
      <c r="BI689" s="45">
        <f t="shared" si="11615"/>
        <v>433.64699999999999</v>
      </c>
      <c r="BJ689" s="45">
        <v>1</v>
      </c>
      <c r="BK689" s="52">
        <f t="shared" si="10225"/>
        <v>42742</v>
      </c>
    </row>
    <row r="690" spans="1:63" x14ac:dyDescent="0.25">
      <c r="A690" s="33">
        <f t="shared" si="8721"/>
        <v>42385</v>
      </c>
      <c r="B690" s="45">
        <v>94600</v>
      </c>
      <c r="C690" s="45">
        <v>209604</v>
      </c>
      <c r="E690" s="45">
        <v>304204</v>
      </c>
      <c r="F690" s="45">
        <f t="shared" ref="F690" si="11616">AVERAGE(E687,E688,E689,E690)</f>
        <v>243137.5</v>
      </c>
      <c r="G690" s="48">
        <f t="shared" ref="G690" si="11617">AVERAGE(F638,F586,F534)</f>
        <v>153546</v>
      </c>
      <c r="H690" s="45">
        <f t="shared" ref="H690" si="11618">((E690/E638)-1)*100</f>
        <v>54.968925114620482</v>
      </c>
      <c r="I690" s="45">
        <f t="shared" ref="I690" si="11619">((F690/F638)-1)*100</f>
        <v>17.717903095004651</v>
      </c>
      <c r="J690" s="45">
        <f t="shared" ref="J690" si="11620">((F690/G690)-1)*100</f>
        <v>58.348312557800263</v>
      </c>
      <c r="L690" s="36">
        <v>11224</v>
      </c>
      <c r="M690" s="36">
        <v>7100</v>
      </c>
      <c r="N690" s="48"/>
      <c r="O690" s="36">
        <v>18324</v>
      </c>
      <c r="P690" s="48">
        <f t="shared" ref="P690" si="11621">AVERAGE(O687,O688,O689,O690)</f>
        <v>15912.5</v>
      </c>
      <c r="Q690" s="48">
        <f t="shared" ref="Q690" si="11622">AVERAGE(P638,P586,P534)</f>
        <v>25325.666666666668</v>
      </c>
      <c r="R690" s="45">
        <f t="shared" ref="R690" si="11623">((O690/O638)-1)*100</f>
        <v>18.848099623816328</v>
      </c>
      <c r="S690" s="49">
        <f t="shared" ref="S690" si="11624">((P690/P638)-1)*100</f>
        <v>-4.526909461810769</v>
      </c>
      <c r="T690" s="45">
        <f t="shared" ref="T690" si="11625">((P690/Q690)-1)*100</f>
        <v>-37.168485199468257</v>
      </c>
      <c r="V690" s="45">
        <v>74024</v>
      </c>
      <c r="W690" s="36">
        <v>192150</v>
      </c>
      <c r="X690" s="36"/>
      <c r="Y690" s="45">
        <v>266174</v>
      </c>
      <c r="Z690" s="48">
        <f t="shared" ref="Z690" si="11626">AVERAGE(Y687,Y688,Y689,Y690)</f>
        <v>288543.75</v>
      </c>
      <c r="AA690" s="48">
        <f t="shared" ref="AA690" si="11627">AVERAGE(Z638,Z586,Z534)</f>
        <v>309237.91666666669</v>
      </c>
      <c r="AB690" s="45">
        <f t="shared" ref="AB690" si="11628">((Y690/Y638)-1)*100</f>
        <v>4.3205957280031404</v>
      </c>
      <c r="AC690" s="45">
        <f t="shared" ref="AC690" si="11629">((Z690/Z638)-1)*100</f>
        <v>-5.2081613746510547</v>
      </c>
      <c r="AD690" s="45">
        <f t="shared" ref="AD690" si="11630">((Z690/AA690)-1)*100</f>
        <v>-6.6919887734767425</v>
      </c>
      <c r="AF690" s="36">
        <v>0</v>
      </c>
      <c r="AG690">
        <v>0</v>
      </c>
      <c r="AH690" s="36">
        <v>0</v>
      </c>
      <c r="AI690" s="36">
        <v>0</v>
      </c>
      <c r="AJ690" s="48">
        <f t="shared" ref="AJ690" si="11631">AVERAGE(AI687,AI688,AI689,AI690)</f>
        <v>375</v>
      </c>
      <c r="AK690" s="48">
        <f t="shared" ref="AK690" si="11632">AVERAGE(AJ638,AJ586,AJ534)</f>
        <v>7387.5</v>
      </c>
      <c r="AL690" s="45">
        <f t="shared" ref="AL690" si="11633">((AI690/AI638)-1)*100</f>
        <v>-100</v>
      </c>
      <c r="AM690" s="45">
        <f t="shared" ref="AM690" si="11634">((AJ690/AJ638)-1)*100</f>
        <v>-93.890020366598776</v>
      </c>
      <c r="AN690" s="45">
        <f t="shared" ref="AN690" si="11635">((AJ690/AK690)-1)*100</f>
        <v>-94.923857868020306</v>
      </c>
      <c r="AP690" s="41">
        <f t="shared" ref="AP690" si="11636">SUM(B690,L690,V690,AF690)</f>
        <v>179848</v>
      </c>
      <c r="AQ690" s="41">
        <f t="shared" ref="AQ690" si="11637">SUM(C690,M690,W690,AG690)</f>
        <v>408854</v>
      </c>
      <c r="AR690" s="41">
        <f t="shared" ref="AR690" si="11638">SUM(D690,N690,X690,AH690)</f>
        <v>0</v>
      </c>
      <c r="AS690" s="41">
        <f t="shared" ref="AS690" si="11639">SUM(E690,O690,Y690,AI690)</f>
        <v>588702</v>
      </c>
      <c r="AT690" s="41">
        <f t="shared" ref="AT690" si="11640">SUM(F690,P690,Z690,AJ690)</f>
        <v>547968.75</v>
      </c>
      <c r="AU690" s="41">
        <f t="shared" ref="AU690" si="11641">SUM(G690,Q690,AA690,AK690)</f>
        <v>495497.08333333337</v>
      </c>
      <c r="AV690" s="45">
        <f t="shared" ref="AV690" si="11642">((AS690/AS638)-1)*100</f>
        <v>22.949011941906949</v>
      </c>
      <c r="AW690" s="45">
        <f t="shared" ref="AW690" si="11643">((AT690/AT638)-1)*100</f>
        <v>2.6650404196391753</v>
      </c>
      <c r="AX690" s="45">
        <f t="shared" ref="AX690" si="11644">((AT690/AU690)-1)*100</f>
        <v>10.589702428453563</v>
      </c>
      <c r="AZ690" s="48">
        <f t="shared" ref="AZ690" si="11645">+E690/1000</f>
        <v>304.20400000000001</v>
      </c>
      <c r="BA690" s="36">
        <f t="shared" ref="BA690" si="11646">+O690/1000</f>
        <v>18.324000000000002</v>
      </c>
      <c r="BB690" s="36">
        <f t="shared" ref="BB690" si="11647">+Y690/1000</f>
        <v>266.17399999999998</v>
      </c>
      <c r="BC690" s="36">
        <f t="shared" ref="BC690" si="11648">+AI690/1000</f>
        <v>0</v>
      </c>
      <c r="BD690" s="36">
        <f t="shared" ref="BD690" si="11649">+AS690/1000</f>
        <v>588.702</v>
      </c>
      <c r="BE690" s="45">
        <f t="shared" ref="BE690:BE695" si="11650">+AZ690+BE689</f>
        <v>493.97400000000005</v>
      </c>
      <c r="BF690" s="45">
        <f t="shared" ref="BF690:BI690" si="11651">+BA690+BF689</f>
        <v>26.800000000000004</v>
      </c>
      <c r="BG690" s="45">
        <f t="shared" si="11651"/>
        <v>501.57499999999999</v>
      </c>
      <c r="BH690" s="45">
        <f t="shared" si="11651"/>
        <v>0</v>
      </c>
      <c r="BI690" s="45">
        <f t="shared" si="11651"/>
        <v>1022.3489999999999</v>
      </c>
      <c r="BJ690" s="45">
        <f t="shared" ref="BJ690:BJ695" si="11652">1+BJ689</f>
        <v>2</v>
      </c>
      <c r="BK690" s="52">
        <f t="shared" si="10225"/>
        <v>42749</v>
      </c>
    </row>
    <row r="691" spans="1:63" x14ac:dyDescent="0.25">
      <c r="A691" s="33">
        <f t="shared" si="8721"/>
        <v>42392</v>
      </c>
      <c r="B691" s="45">
        <v>97100</v>
      </c>
      <c r="C691" s="45">
        <v>148100</v>
      </c>
      <c r="E691" s="45">
        <v>245200</v>
      </c>
      <c r="F691" s="45">
        <f t="shared" ref="F691" si="11653">AVERAGE(E688,E689,E690,E691)</f>
        <v>215718.5</v>
      </c>
      <c r="G691" s="48">
        <f t="shared" ref="G691" si="11654">AVERAGE(F639,F587,F535)</f>
        <v>156608.83333333334</v>
      </c>
      <c r="H691" s="45">
        <f t="shared" ref="H691" si="11655">((E691/E639)-1)*100</f>
        <v>5.0439968126943846</v>
      </c>
      <c r="I691" s="45">
        <f t="shared" ref="I691" si="11656">((F691/F639)-1)*100</f>
        <v>2.0879622728122493</v>
      </c>
      <c r="J691" s="45">
        <f t="shared" ref="J691" si="11657">((F691/G691)-1)*100</f>
        <v>37.743507443705269</v>
      </c>
      <c r="L691" s="36">
        <v>1600</v>
      </c>
      <c r="M691" s="36">
        <v>1900</v>
      </c>
      <c r="N691" s="48">
        <v>5600</v>
      </c>
      <c r="O691" s="36">
        <v>9100</v>
      </c>
      <c r="P691" s="48">
        <f t="shared" ref="P691" si="11658">AVERAGE(O688,O689,O690,O691)</f>
        <v>10612.5</v>
      </c>
      <c r="Q691" s="48">
        <f t="shared" ref="Q691" si="11659">AVERAGE(P639,P587,P535)</f>
        <v>28248.666666666668</v>
      </c>
      <c r="R691" s="45">
        <f t="shared" ref="R691" si="11660">((O691/O639)-1)*100</f>
        <v>-28.210792047964659</v>
      </c>
      <c r="S691" s="49">
        <f t="shared" ref="S691" si="11661">((P691/P639)-1)*100</f>
        <v>-35.773292583290463</v>
      </c>
      <c r="T691" s="45">
        <f t="shared" ref="T691" si="11662">((P691/Q691)-1)*100</f>
        <v>-62.431855190805472</v>
      </c>
      <c r="V691" s="45">
        <v>168150</v>
      </c>
      <c r="W691" s="36">
        <v>159600</v>
      </c>
      <c r="X691" s="36">
        <v>22400</v>
      </c>
      <c r="Y691" s="45">
        <v>350150</v>
      </c>
      <c r="Z691" s="48">
        <f t="shared" ref="Z691" si="11663">AVERAGE(Y688,Y689,Y690,Y691)</f>
        <v>268822.5</v>
      </c>
      <c r="AA691" s="48">
        <f t="shared" ref="AA691" si="11664">AVERAGE(Z639,Z587,Z535)</f>
        <v>323367.91666666669</v>
      </c>
      <c r="AB691" s="45">
        <f t="shared" ref="AB691" si="11665">((Y691/Y639)-1)*100</f>
        <v>11.17778920830872</v>
      </c>
      <c r="AC691" s="45">
        <f t="shared" ref="AC691" si="11666">((Z691/Z639)-1)*100</f>
        <v>-7.2810850102308251</v>
      </c>
      <c r="AD691" s="45">
        <f t="shared" ref="AD691" si="11667">((Z691/AA691)-1)*100</f>
        <v>-16.867912323810728</v>
      </c>
      <c r="AF691" s="36">
        <v>0</v>
      </c>
      <c r="AG691">
        <v>1900</v>
      </c>
      <c r="AH691" s="36">
        <v>0</v>
      </c>
      <c r="AI691" s="36">
        <v>1900</v>
      </c>
      <c r="AJ691" s="48">
        <f t="shared" ref="AJ691" si="11668">AVERAGE(AI688,AI689,AI690,AI691)</f>
        <v>475</v>
      </c>
      <c r="AK691" s="48">
        <f t="shared" ref="AK691" si="11669">AVERAGE(AJ639,AJ587,AJ535)</f>
        <v>5058.333333333333</v>
      </c>
      <c r="AL691" s="45" t="e">
        <f t="shared" ref="AL691" si="11670">((AI691/AI639)-1)*100</f>
        <v>#DIV/0!</v>
      </c>
      <c r="AM691" s="45">
        <f t="shared" ref="AM691" si="11671">((AJ691/AJ639)-1)*100</f>
        <v>-87.290969899665555</v>
      </c>
      <c r="AN691" s="45">
        <f t="shared" ref="AN691" si="11672">((AJ691/AK691)-1)*100</f>
        <v>-90.609555189456344</v>
      </c>
      <c r="AP691" s="41">
        <f t="shared" ref="AP691" si="11673">SUM(B691,L691,V691,AF691)</f>
        <v>266850</v>
      </c>
      <c r="AQ691" s="41">
        <f t="shared" ref="AQ691" si="11674">SUM(C691,M691,W691,AG691)</f>
        <v>311500</v>
      </c>
      <c r="AR691" s="41">
        <f t="shared" ref="AR691" si="11675">SUM(D691,N691,X691,AH691)</f>
        <v>28000</v>
      </c>
      <c r="AS691" s="41">
        <f t="shared" ref="AS691" si="11676">SUM(E691,O691,Y691,AI691)</f>
        <v>606350</v>
      </c>
      <c r="AT691" s="41">
        <f t="shared" ref="AT691" si="11677">SUM(F691,P691,Z691,AJ691)</f>
        <v>495628.5</v>
      </c>
      <c r="AU691" s="41">
        <f t="shared" ref="AU691" si="11678">SUM(G691,Q691,AA691,AK691)</f>
        <v>513283.75</v>
      </c>
      <c r="AV691" s="45">
        <f t="shared" ref="AV691" si="11679">((AS691/AS639)-1)*100</f>
        <v>8.0745319473556556</v>
      </c>
      <c r="AW691" s="45">
        <f t="shared" ref="AW691" si="11680">((AT691/AT639)-1)*100</f>
        <v>-4.9610235086176901</v>
      </c>
      <c r="AX691" s="45">
        <f t="shared" ref="AX691" si="11681">((AT691/AU691)-1)*100</f>
        <v>-3.4396666561137046</v>
      </c>
      <c r="AZ691" s="48">
        <f t="shared" ref="AZ691" si="11682">+E691/1000</f>
        <v>245.2</v>
      </c>
      <c r="BA691" s="36">
        <f t="shared" ref="BA691" si="11683">+O691/1000</f>
        <v>9.1</v>
      </c>
      <c r="BB691" s="36">
        <f t="shared" ref="BB691" si="11684">+Y691/1000</f>
        <v>350.15</v>
      </c>
      <c r="BC691" s="36">
        <f t="shared" ref="BC691" si="11685">+AI691/1000</f>
        <v>1.9</v>
      </c>
      <c r="BD691" s="36">
        <f t="shared" ref="BD691" si="11686">+AS691/1000</f>
        <v>606.35</v>
      </c>
      <c r="BE691" s="45">
        <f t="shared" si="11650"/>
        <v>739.17399999999998</v>
      </c>
      <c r="BF691" s="45">
        <f t="shared" ref="BF691" si="11687">+BA691+BF690</f>
        <v>35.900000000000006</v>
      </c>
      <c r="BG691" s="45">
        <f t="shared" ref="BG691" si="11688">+BB691+BG690</f>
        <v>851.72499999999991</v>
      </c>
      <c r="BH691" s="45">
        <f t="shared" ref="BH691" si="11689">+BC691+BH690</f>
        <v>1.9</v>
      </c>
      <c r="BI691" s="45">
        <f t="shared" ref="BI691" si="11690">+BD691+BI690</f>
        <v>1628.6990000000001</v>
      </c>
      <c r="BJ691" s="45">
        <f t="shared" si="11652"/>
        <v>3</v>
      </c>
      <c r="BK691" s="52">
        <f t="shared" si="10225"/>
        <v>42756</v>
      </c>
    </row>
    <row r="692" spans="1:63" x14ac:dyDescent="0.25">
      <c r="A692" s="33">
        <f t="shared" si="8721"/>
        <v>42399</v>
      </c>
      <c r="B692" s="45">
        <v>115716</v>
      </c>
      <c r="C692" s="45">
        <v>167076</v>
      </c>
      <c r="E692" s="45">
        <v>282792</v>
      </c>
      <c r="F692" s="45">
        <f t="shared" ref="F692" si="11691">AVERAGE(E689,E690,E691,E692)</f>
        <v>255491.5</v>
      </c>
      <c r="G692" s="48">
        <f t="shared" ref="G692" si="11692">AVERAGE(F640,F588,F536)</f>
        <v>177128.58333333334</v>
      </c>
      <c r="H692" s="45">
        <f t="shared" ref="H692" si="11693">((E692/E640)-1)*100</f>
        <v>-13.730586544885458</v>
      </c>
      <c r="I692" s="45">
        <f t="shared" ref="I692" si="11694">((F692/F640)-1)*100</f>
        <v>0.22939761304869855</v>
      </c>
      <c r="J692" s="45">
        <f t="shared" ref="J692" si="11695">((F692/G692)-1)*100</f>
        <v>44.240695201179172</v>
      </c>
      <c r="L692" s="36">
        <v>3200</v>
      </c>
      <c r="M692" s="36">
        <v>3400</v>
      </c>
      <c r="N692" s="48">
        <v>7000</v>
      </c>
      <c r="O692" s="36">
        <v>13600</v>
      </c>
      <c r="P692" s="48">
        <f t="shared" ref="P692" si="11696">AVERAGE(O689,O690,O691,O692)</f>
        <v>12375</v>
      </c>
      <c r="Q692" s="48">
        <f t="shared" ref="Q692" si="11697">AVERAGE(P640,P588,P536)</f>
        <v>29936.166666666668</v>
      </c>
      <c r="R692" s="45">
        <f t="shared" ref="R692" si="11698">((O692/O640)-1)*100</f>
        <v>-62.841530054644814</v>
      </c>
      <c r="S692" s="49">
        <f t="shared" ref="S692" si="11699">((P692/P640)-1)*100</f>
        <v>-39.776626031097159</v>
      </c>
      <c r="T692" s="45">
        <f t="shared" ref="T692" si="11700">((P692/Q692)-1)*100</f>
        <v>-58.6620420116136</v>
      </c>
      <c r="V692" s="45">
        <v>259108</v>
      </c>
      <c r="W692" s="36">
        <v>159999</v>
      </c>
      <c r="X692" s="36">
        <v>30900</v>
      </c>
      <c r="Y692" s="45">
        <v>450007</v>
      </c>
      <c r="Z692" s="48">
        <f t="shared" ref="Z692" si="11701">AVERAGE(Y689,Y690,Y691,Y692)</f>
        <v>325433</v>
      </c>
      <c r="AA692" s="48">
        <f t="shared" ref="AA692" si="11702">AVERAGE(Z640,Z588,Z536)</f>
        <v>326838.16666666669</v>
      </c>
      <c r="AB692" s="45">
        <f t="shared" ref="AB692" si="11703">((Y692/Y640)-1)*100</f>
        <v>39.49855698737403</v>
      </c>
      <c r="AC692" s="45">
        <f t="shared" ref="AC692" si="11704">((Z692/Z640)-1)*100</f>
        <v>9.327689452157184</v>
      </c>
      <c r="AD692" s="45">
        <f t="shared" ref="AD692" si="11705">((Z692/AA692)-1)*100</f>
        <v>-0.42992734936607713</v>
      </c>
      <c r="AF692" s="36">
        <v>0</v>
      </c>
      <c r="AG692"/>
      <c r="AH692" s="36">
        <v>0</v>
      </c>
      <c r="AI692" s="36">
        <v>0</v>
      </c>
      <c r="AJ692" s="48">
        <f t="shared" ref="AJ692" si="11706">AVERAGE(AI689,AI690,AI691,AI692)</f>
        <v>475</v>
      </c>
      <c r="AK692" s="48">
        <f t="shared" ref="AK692" si="11707">AVERAGE(AJ640,AJ588,AJ536)</f>
        <v>5816.666666666667</v>
      </c>
      <c r="AL692" s="45">
        <f t="shared" ref="AL692" si="11708">((AI692/AI640)-1)*100</f>
        <v>-100</v>
      </c>
      <c r="AM692" s="45">
        <f t="shared" ref="AM692" si="11709">((AJ692/AJ640)-1)*100</f>
        <v>-93.103448275862064</v>
      </c>
      <c r="AN692" s="45">
        <f t="shared" ref="AN692" si="11710">((AJ692/AK692)-1)*100</f>
        <v>-91.83381088825216</v>
      </c>
      <c r="AP692" s="41">
        <f t="shared" ref="AP692" si="11711">SUM(B692,L692,V692,AF692)</f>
        <v>378024</v>
      </c>
      <c r="AQ692" s="41">
        <f t="shared" ref="AQ692" si="11712">SUM(C692,M692,W692,AG692)</f>
        <v>330475</v>
      </c>
      <c r="AR692" s="41">
        <f t="shared" ref="AR692" si="11713">SUM(D692,N692,X692,AH692)</f>
        <v>37900</v>
      </c>
      <c r="AS692" s="41">
        <f t="shared" ref="AS692" si="11714">SUM(E692,O692,Y692,AI692)</f>
        <v>746399</v>
      </c>
      <c r="AT692" s="41">
        <f t="shared" ref="AT692" si="11715">SUM(F692,P692,Z692,AJ692)</f>
        <v>593774.5</v>
      </c>
      <c r="AU692" s="41">
        <f t="shared" ref="AU692" si="11716">SUM(G692,Q692,AA692,AK692)</f>
        <v>539719.58333333337</v>
      </c>
      <c r="AV692" s="45">
        <f t="shared" ref="AV692" si="11717">((AS692/AS640)-1)*100</f>
        <v>6.6909189668234337</v>
      </c>
      <c r="AW692" s="45">
        <f t="shared" ref="AW692" si="11718">((AT692/AT640)-1)*100</f>
        <v>2.3731046132374312</v>
      </c>
      <c r="AX692" s="45">
        <f t="shared" ref="AX692" si="11719">((AT692/AU692)-1)*100</f>
        <v>10.015370636140508</v>
      </c>
      <c r="AZ692" s="48">
        <f t="shared" ref="AZ692" si="11720">+E692/1000</f>
        <v>282.79199999999997</v>
      </c>
      <c r="BA692" s="36">
        <f t="shared" ref="BA692" si="11721">+O692/1000</f>
        <v>13.6</v>
      </c>
      <c r="BB692" s="36">
        <f t="shared" ref="BB692" si="11722">+Y692/1000</f>
        <v>450.00700000000001</v>
      </c>
      <c r="BC692" s="36">
        <f t="shared" ref="BC692" si="11723">+AI692/1000</f>
        <v>0</v>
      </c>
      <c r="BD692" s="36">
        <f t="shared" ref="BD692" si="11724">+AS692/1000</f>
        <v>746.399</v>
      </c>
      <c r="BE692" s="45">
        <f t="shared" si="11650"/>
        <v>1021.9659999999999</v>
      </c>
      <c r="BF692" s="45">
        <f t="shared" ref="BF692" si="11725">+BA692+BF691</f>
        <v>49.500000000000007</v>
      </c>
      <c r="BG692" s="45">
        <f t="shared" ref="BG692" si="11726">+BB692+BG691</f>
        <v>1301.732</v>
      </c>
      <c r="BH692" s="45">
        <f t="shared" ref="BH692" si="11727">+BC692+BH691</f>
        <v>1.9</v>
      </c>
      <c r="BI692" s="45">
        <f t="shared" ref="BI692" si="11728">+BD692+BI691</f>
        <v>2375.098</v>
      </c>
      <c r="BJ692" s="45">
        <f t="shared" si="11652"/>
        <v>4</v>
      </c>
      <c r="BK692" s="52">
        <f t="shared" si="10225"/>
        <v>42763</v>
      </c>
    </row>
    <row r="693" spans="1:63" x14ac:dyDescent="0.25">
      <c r="A693" s="33">
        <f t="shared" si="8721"/>
        <v>42406</v>
      </c>
      <c r="B693" s="45">
        <v>249448</v>
      </c>
      <c r="C693" s="45">
        <v>168050</v>
      </c>
      <c r="E693" s="45">
        <v>417498</v>
      </c>
      <c r="F693" s="45">
        <f t="shared" ref="F693" si="11729">AVERAGE(E690,E691,E692,E693)</f>
        <v>312423.5</v>
      </c>
      <c r="G693" s="48">
        <f t="shared" ref="G693" si="11730">AVERAGE(F641,F589,F537)</f>
        <v>187523.41666666666</v>
      </c>
      <c r="H693" s="45">
        <f t="shared" ref="H693" si="11731">((E693/E641)-1)*100</f>
        <v>53.384767992946117</v>
      </c>
      <c r="I693" s="45">
        <f t="shared" ref="I693" si="11732">((F693/F641)-1)*100</f>
        <v>21.362859892572427</v>
      </c>
      <c r="J693" s="45">
        <f t="shared" ref="J693" si="11733">((F693/G693)-1)*100</f>
        <v>66.605059545896722</v>
      </c>
      <c r="L693" s="36">
        <v>1600</v>
      </c>
      <c r="M693" s="36">
        <v>3500</v>
      </c>
      <c r="N693" s="48">
        <v>12600</v>
      </c>
      <c r="O693" s="36">
        <v>17700</v>
      </c>
      <c r="P693" s="48">
        <f t="shared" ref="P693" si="11734">AVERAGE(O690,O691,O692,O693)</f>
        <v>14681</v>
      </c>
      <c r="Q693" s="48">
        <f t="shared" ref="Q693" si="11735">AVERAGE(P641,P589,P537)</f>
        <v>32007</v>
      </c>
      <c r="R693" s="45">
        <f t="shared" ref="R693" si="11736">((O693/O641)-1)*100</f>
        <v>-27.755102040816325</v>
      </c>
      <c r="S693" s="49">
        <f t="shared" ref="S693" si="11737">((P693/P641)-1)*100</f>
        <v>-34.161490683229815</v>
      </c>
      <c r="T693" s="45">
        <f t="shared" ref="T693" si="11738">((P693/Q693)-1)*100</f>
        <v>-54.131908644983916</v>
      </c>
      <c r="V693" s="45">
        <v>287400</v>
      </c>
      <c r="W693" s="36">
        <v>194922</v>
      </c>
      <c r="X693" s="36">
        <v>50600</v>
      </c>
      <c r="Y693" s="45">
        <v>532922</v>
      </c>
      <c r="Z693" s="48">
        <f t="shared" ref="Z693" si="11739">AVERAGE(Y690,Y691,Y692,Y693)</f>
        <v>399813.25</v>
      </c>
      <c r="AA693" s="48">
        <f t="shared" ref="AA693" si="11740">AVERAGE(Z641,Z589,Z537)</f>
        <v>341600.08333333331</v>
      </c>
      <c r="AB693" s="45">
        <f t="shared" ref="AB693" si="11741">((Y693/Y641)-1)*100</f>
        <v>70.62294494123374</v>
      </c>
      <c r="AC693" s="45">
        <f t="shared" ref="AC693" si="11742">((Z693/Z641)-1)*100</f>
        <v>32.715447991077355</v>
      </c>
      <c r="AD693" s="45">
        <f t="shared" ref="AD693" si="11743">((Z693/AA693)-1)*100</f>
        <v>17.041320979381112</v>
      </c>
      <c r="AF693" s="36">
        <v>0</v>
      </c>
      <c r="AG693" s="1">
        <v>3500</v>
      </c>
      <c r="AH693" s="36">
        <v>0</v>
      </c>
      <c r="AI693" s="36">
        <v>3500</v>
      </c>
      <c r="AJ693" s="48">
        <f t="shared" ref="AJ693" si="11744">AVERAGE(AI690,AI691,AI692,AI693)</f>
        <v>1350</v>
      </c>
      <c r="AK693" s="48">
        <f t="shared" ref="AK693" si="11745">AVERAGE(AJ641,AJ589,AJ537)</f>
        <v>6866.666666666667</v>
      </c>
      <c r="AL693" s="45">
        <f t="shared" ref="AL693" si="11746">((AI693/AI641)-1)*100</f>
        <v>-58.333333333333329</v>
      </c>
      <c r="AM693" s="45">
        <f t="shared" ref="AM693" si="11747">((AJ693/AJ641)-1)*100</f>
        <v>-83.611532625189682</v>
      </c>
      <c r="AN693" s="45">
        <f t="shared" ref="AN693" si="11748">((AJ693/AK693)-1)*100</f>
        <v>-80.339805825242721</v>
      </c>
      <c r="AP693" s="41">
        <f t="shared" ref="AP693" si="11749">SUM(B693,L693,V693,AF693)</f>
        <v>538448</v>
      </c>
      <c r="AQ693" s="41">
        <f t="shared" ref="AQ693" si="11750">SUM(C693,M693,W693,AG693)</f>
        <v>369972</v>
      </c>
      <c r="AR693" s="41">
        <f t="shared" ref="AR693" si="11751">SUM(D693,N693,X693,AH693)</f>
        <v>63200</v>
      </c>
      <c r="AS693" s="41">
        <f t="shared" ref="AS693" si="11752">SUM(E693,O693,Y693,AI693)</f>
        <v>971620</v>
      </c>
      <c r="AT693" s="41">
        <f t="shared" ref="AT693" si="11753">SUM(F693,P693,Z693,AJ693)</f>
        <v>728267.75</v>
      </c>
      <c r="AU693" s="41">
        <f t="shared" ref="AU693" si="11754">SUM(G693,Q693,AA693,AK693)</f>
        <v>567997.16666666663</v>
      </c>
      <c r="AV693" s="45">
        <f t="shared" ref="AV693" si="11755">((AS693/AS641)-1)*100</f>
        <v>57.365462263677294</v>
      </c>
      <c r="AW693" s="45">
        <f t="shared" ref="AW693" si="11756">((AT693/AT641)-1)*100</f>
        <v>23.598351213572144</v>
      </c>
      <c r="AX693" s="45">
        <f t="shared" ref="AX693" si="11757">((AT693/AU693)-1)*100</f>
        <v>28.216792748085908</v>
      </c>
      <c r="AZ693" s="48">
        <f t="shared" ref="AZ693" si="11758">+E693/1000</f>
        <v>417.49799999999999</v>
      </c>
      <c r="BA693" s="36">
        <f t="shared" ref="BA693" si="11759">+O693/1000</f>
        <v>17.7</v>
      </c>
      <c r="BB693" s="36">
        <f t="shared" ref="BB693" si="11760">+Y693/1000</f>
        <v>532.92200000000003</v>
      </c>
      <c r="BC693" s="36">
        <f t="shared" ref="BC693" si="11761">+AI693/1000</f>
        <v>3.5</v>
      </c>
      <c r="BD693" s="36">
        <f t="shared" ref="BD693" si="11762">+AS693/1000</f>
        <v>971.62</v>
      </c>
      <c r="BE693" s="45">
        <f t="shared" si="11650"/>
        <v>1439.4639999999999</v>
      </c>
      <c r="BF693" s="45">
        <f t="shared" ref="BF693" si="11763">+BA693+BF692</f>
        <v>67.2</v>
      </c>
      <c r="BG693" s="45">
        <f t="shared" ref="BG693" si="11764">+BB693+BG692</f>
        <v>1834.654</v>
      </c>
      <c r="BH693" s="45">
        <f t="shared" ref="BH693" si="11765">+BC693+BH692</f>
        <v>5.4</v>
      </c>
      <c r="BI693" s="45">
        <f t="shared" ref="BI693" si="11766">+BD693+BI692</f>
        <v>3346.7179999999998</v>
      </c>
      <c r="BJ693" s="45">
        <f t="shared" si="11652"/>
        <v>5</v>
      </c>
      <c r="BK693" s="52">
        <f t="shared" si="10225"/>
        <v>42770</v>
      </c>
    </row>
    <row r="694" spans="1:63" x14ac:dyDescent="0.25">
      <c r="A694" s="33">
        <f t="shared" si="8721"/>
        <v>42413</v>
      </c>
      <c r="B694" s="45">
        <v>204900</v>
      </c>
      <c r="C694" s="45">
        <v>189550</v>
      </c>
      <c r="E694" s="45">
        <v>394450</v>
      </c>
      <c r="F694" s="45">
        <f t="shared" ref="F694" si="11767">AVERAGE(E691,E692,E693,E694)</f>
        <v>334985</v>
      </c>
      <c r="G694" s="48">
        <f t="shared" ref="G694" si="11768">AVERAGE(F642,F590,F538)</f>
        <v>209359</v>
      </c>
      <c r="H694" s="45">
        <f t="shared" ref="H694" si="11769">((E694/E642)-1)*100</f>
        <v>24.916474280412061</v>
      </c>
      <c r="I694" s="45">
        <f t="shared" ref="I694" si="11770">((F694/F642)-1)*100</f>
        <v>16.598850666731636</v>
      </c>
      <c r="J694" s="45">
        <f t="shared" ref="J694" si="11771">((F694/G694)-1)*100</f>
        <v>60.005063073476663</v>
      </c>
      <c r="L694" s="36">
        <v>3100</v>
      </c>
      <c r="M694" s="36">
        <v>1750</v>
      </c>
      <c r="N694" s="48">
        <v>31000</v>
      </c>
      <c r="O694" s="36">
        <v>35850</v>
      </c>
      <c r="P694" s="48">
        <f t="shared" ref="P694" si="11772">AVERAGE(O691,O692,O693,O694)</f>
        <v>19062.5</v>
      </c>
      <c r="Q694" s="48">
        <f t="shared" ref="Q694" si="11773">AVERAGE(P642,P590,P538)</f>
        <v>37204.416666666664</v>
      </c>
      <c r="R694" s="45">
        <f t="shared" ref="R694" si="11774">((O694/O642)-1)*100</f>
        <v>46.326530612244895</v>
      </c>
      <c r="S694" s="49">
        <f t="shared" ref="S694" si="11775">((P694/P642)-1)*100</f>
        <v>-22.412389596646175</v>
      </c>
      <c r="T694" s="45">
        <f t="shared" ref="T694" si="11776">((P694/Q694)-1)*100</f>
        <v>-48.762803699381564</v>
      </c>
      <c r="V694" s="45">
        <v>102400</v>
      </c>
      <c r="W694" s="36">
        <v>122396</v>
      </c>
      <c r="X694" s="36">
        <v>79200</v>
      </c>
      <c r="Y694" s="45">
        <v>303996</v>
      </c>
      <c r="Z694" s="48">
        <f t="shared" ref="Z694" si="11777">AVERAGE(Y691,Y692,Y693,Y694)</f>
        <v>409268.75</v>
      </c>
      <c r="AA694" s="48">
        <f t="shared" ref="AA694" si="11778">AVERAGE(Z642,Z590,Z538)</f>
        <v>329176.16666666669</v>
      </c>
      <c r="AB694" s="45">
        <f t="shared" ref="AB694" si="11779">((Y694/Y642)-1)*100</f>
        <v>4.0971677664357609</v>
      </c>
      <c r="AC694" s="45">
        <f t="shared" ref="AC694" si="11780">((Z694/Z642)-1)*100</f>
        <v>31.819664145003035</v>
      </c>
      <c r="AD694" s="45">
        <f t="shared" ref="AD694" si="11781">((Z694/AA694)-1)*100</f>
        <v>24.331221833091398</v>
      </c>
      <c r="AF694" s="36">
        <v>0</v>
      </c>
      <c r="AG694" s="1">
        <v>1900</v>
      </c>
      <c r="AH694" s="36">
        <v>6000</v>
      </c>
      <c r="AI694" s="36">
        <v>7900</v>
      </c>
      <c r="AJ694" s="48">
        <f t="shared" ref="AJ694" si="11782">AVERAGE(AI691,AI692,AI693,AI694)</f>
        <v>3325</v>
      </c>
      <c r="AK694" s="48">
        <f t="shared" ref="AK694" si="11783">AVERAGE(AJ642,AJ590,AJ538)</f>
        <v>4239.166666666667</v>
      </c>
      <c r="AL694" s="45" t="e">
        <f t="shared" ref="AL694" si="11784">((AI694/AI642)-1)*100</f>
        <v>#DIV/0!</v>
      </c>
      <c r="AM694" s="45">
        <f t="shared" ref="AM694" si="11785">((AJ694/AJ642)-1)*100</f>
        <v>-36.666666666666671</v>
      </c>
      <c r="AN694" s="45">
        <f t="shared" ref="AN694" si="11786">((AJ694/AK694)-1)*100</f>
        <v>-21.564772950658551</v>
      </c>
      <c r="AP694" s="41">
        <f t="shared" ref="AP694" si="11787">SUM(B694,L694,V694,AF694)</f>
        <v>310400</v>
      </c>
      <c r="AQ694" s="41">
        <f t="shared" ref="AQ694" si="11788">SUM(C694,M694,W694,AG694)</f>
        <v>315596</v>
      </c>
      <c r="AR694" s="41">
        <f t="shared" ref="AR694" si="11789">SUM(D694,N694,X694,AH694)</f>
        <v>116200</v>
      </c>
      <c r="AS694" s="41">
        <f t="shared" ref="AS694" si="11790">SUM(E694,O694,Y694,AI694)</f>
        <v>742196</v>
      </c>
      <c r="AT694" s="41">
        <f t="shared" ref="AT694" si="11791">SUM(F694,P694,Z694,AJ694)</f>
        <v>766641.25</v>
      </c>
      <c r="AU694" s="41">
        <f t="shared" ref="AU694" si="11792">SUM(G694,Q694,AA694,AK694)</f>
        <v>579978.75</v>
      </c>
      <c r="AV694" s="45">
        <f t="shared" ref="AV694" si="11793">((AS694/AS642)-1)*100</f>
        <v>17.37998614586067</v>
      </c>
      <c r="AW694" s="45">
        <f t="shared" ref="AW694" si="11794">((AT694/AT642)-1)*100</f>
        <v>22.155945998377135</v>
      </c>
      <c r="AX694" s="45">
        <f t="shared" ref="AX694" si="11795">((AT694/AU694)-1)*100</f>
        <v>32.184368823857781</v>
      </c>
      <c r="AZ694" s="48">
        <f t="shared" ref="AZ694" si="11796">+E694/1000</f>
        <v>394.45</v>
      </c>
      <c r="BA694" s="36">
        <f t="shared" ref="BA694" si="11797">+O694/1000</f>
        <v>35.85</v>
      </c>
      <c r="BB694" s="36">
        <f t="shared" ref="BB694" si="11798">+Y694/1000</f>
        <v>303.99599999999998</v>
      </c>
      <c r="BC694" s="36">
        <f t="shared" ref="BC694" si="11799">+AI694/1000</f>
        <v>7.9</v>
      </c>
      <c r="BD694" s="36">
        <f t="shared" ref="BD694" si="11800">+AS694/1000</f>
        <v>742.19600000000003</v>
      </c>
      <c r="BE694" s="45">
        <f t="shared" si="11650"/>
        <v>1833.914</v>
      </c>
      <c r="BF694" s="45">
        <f t="shared" ref="BF694" si="11801">+BA694+BF693</f>
        <v>103.05000000000001</v>
      </c>
      <c r="BG694" s="45">
        <f t="shared" ref="BG694" si="11802">+BB694+BG693</f>
        <v>2138.65</v>
      </c>
      <c r="BH694" s="45">
        <f t="shared" ref="BH694" si="11803">+BC694+BH693</f>
        <v>13.3</v>
      </c>
      <c r="BI694" s="45">
        <f t="shared" ref="BI694" si="11804">+BD694+BI693</f>
        <v>4088.9139999999998</v>
      </c>
      <c r="BJ694" s="45">
        <f t="shared" si="11652"/>
        <v>6</v>
      </c>
      <c r="BK694" s="52">
        <f t="shared" si="10225"/>
        <v>42777</v>
      </c>
    </row>
    <row r="695" spans="1:63" x14ac:dyDescent="0.25">
      <c r="A695" s="33">
        <f t="shared" si="8721"/>
        <v>42420</v>
      </c>
      <c r="B695" s="45">
        <v>165400</v>
      </c>
      <c r="C695" s="45">
        <v>73200</v>
      </c>
      <c r="E695" s="45">
        <v>238600</v>
      </c>
      <c r="F695" s="45">
        <f t="shared" ref="F695" si="11805">AVERAGE(E692,E693,E694,E695)</f>
        <v>333335</v>
      </c>
      <c r="G695" s="48">
        <f t="shared" ref="G695" si="11806">AVERAGE(F643,F591,F539)</f>
        <v>222731</v>
      </c>
      <c r="H695" s="45">
        <f t="shared" ref="H695" si="11807">((E695/E643)-1)*100</f>
        <v>-8.7763567892030316</v>
      </c>
      <c r="I695" s="45">
        <f t="shared" ref="I695" si="11808">((F695/F643)-1)*100</f>
        <v>13.252420546038145</v>
      </c>
      <c r="J695" s="45">
        <f t="shared" ref="J695" si="11809">((F695/G695)-1)*100</f>
        <v>49.658107762278256</v>
      </c>
      <c r="L695" s="36">
        <v>3100</v>
      </c>
      <c r="M695" s="36">
        <v>1800</v>
      </c>
      <c r="N695" s="48">
        <v>11200</v>
      </c>
      <c r="O695" s="36">
        <v>16100</v>
      </c>
      <c r="P695" s="48">
        <f t="shared" ref="P695" si="11810">AVERAGE(O692,O693,O694,O695)</f>
        <v>20812.5</v>
      </c>
      <c r="Q695" s="48">
        <f t="shared" ref="Q695" si="11811">AVERAGE(P643,P591,P539)</f>
        <v>42877.25</v>
      </c>
      <c r="R695" s="45">
        <f t="shared" ref="R695" si="11812">((O695/O643)-1)*100</f>
        <v>39.999999999999993</v>
      </c>
      <c r="S695" s="49">
        <f t="shared" ref="S695" si="11813">((P695/P643)-1)*100</f>
        <v>-14.263645726055618</v>
      </c>
      <c r="T695" s="45">
        <f t="shared" ref="T695" si="11814">((P695/Q695)-1)*100</f>
        <v>-51.460273221813438</v>
      </c>
      <c r="V695" s="45">
        <v>34700</v>
      </c>
      <c r="W695" s="36">
        <v>31750</v>
      </c>
      <c r="X695" s="36">
        <v>43200</v>
      </c>
      <c r="Y695" s="45">
        <v>109650</v>
      </c>
      <c r="Z695" s="48">
        <f t="shared" ref="Z695" si="11815">AVERAGE(Y692,Y693,Y694,Y695)</f>
        <v>349143.75</v>
      </c>
      <c r="AA695" s="48">
        <f t="shared" ref="AA695" si="11816">AVERAGE(Z643,Z591,Z539)</f>
        <v>277232.75</v>
      </c>
      <c r="AB695" s="45">
        <f t="shared" ref="AB695" si="11817">((Y695/Y643)-1)*100</f>
        <v>-52.76760715054921</v>
      </c>
      <c r="AC695" s="45">
        <f t="shared" ref="AC695" si="11818">((Z695/Z643)-1)*100</f>
        <v>20.486942988105518</v>
      </c>
      <c r="AD695" s="45">
        <f t="shared" ref="AD695" si="11819">((Z695/AA695)-1)*100</f>
        <v>25.938854626662966</v>
      </c>
      <c r="AF695" s="36">
        <v>6400</v>
      </c>
      <c r="AG695" s="1">
        <v>3400</v>
      </c>
      <c r="AH695" s="36">
        <v>0</v>
      </c>
      <c r="AI695" s="36">
        <v>9800</v>
      </c>
      <c r="AJ695" s="48">
        <f t="shared" ref="AJ695" si="11820">AVERAGE(AI692,AI693,AI694,AI695)</f>
        <v>5300</v>
      </c>
      <c r="AK695" s="48">
        <f t="shared" ref="AK695" si="11821">AVERAGE(AJ643,AJ591,AJ539)</f>
        <v>5197.5</v>
      </c>
      <c r="AL695" s="45">
        <f t="shared" ref="AL695" si="11822">((AI695/AI643)-1)*100</f>
        <v>47.368421052631568</v>
      </c>
      <c r="AM695" s="45">
        <f t="shared" ref="AM695" si="11823">((AJ695/AJ643)-1)*100</f>
        <v>-23.32730560578662</v>
      </c>
      <c r="AN695" s="45">
        <f t="shared" ref="AN695" si="11824">((AJ695/AK695)-1)*100</f>
        <v>1.9721019721019806</v>
      </c>
      <c r="AP695" s="41">
        <f t="shared" ref="AP695" si="11825">SUM(B695,L695,V695,AF695)</f>
        <v>209600</v>
      </c>
      <c r="AQ695" s="41">
        <f t="shared" ref="AQ695" si="11826">SUM(C695,M695,W695,AG695)</f>
        <v>110150</v>
      </c>
      <c r="AR695" s="41">
        <f t="shared" ref="AR695" si="11827">SUM(D695,N695,X695,AH695)</f>
        <v>54400</v>
      </c>
      <c r="AS695" s="41">
        <f t="shared" ref="AS695" si="11828">SUM(E695,O695,Y695,AI695)</f>
        <v>374150</v>
      </c>
      <c r="AT695" s="41">
        <f t="shared" ref="AT695" si="11829">SUM(F695,P695,Z695,AJ695)</f>
        <v>708591.25</v>
      </c>
      <c r="AU695" s="41">
        <f t="shared" ref="AU695" si="11830">SUM(G695,Q695,AA695,AK695)</f>
        <v>548038.5</v>
      </c>
      <c r="AV695" s="45">
        <f t="shared" ref="AV695" si="11831">((AS695/AS643)-1)*100</f>
        <v>-26.903126862099612</v>
      </c>
      <c r="AW695" s="45">
        <f t="shared" ref="AW695" si="11832">((AT695/AT643)-1)*100</f>
        <v>15.163035882033626</v>
      </c>
      <c r="AX695" s="45">
        <f t="shared" ref="AX695" si="11833">((AT695/AU695)-1)*100</f>
        <v>29.295888883718945</v>
      </c>
      <c r="AZ695" s="48">
        <f t="shared" ref="AZ695" si="11834">+E695/1000</f>
        <v>238.6</v>
      </c>
      <c r="BA695" s="36">
        <f t="shared" ref="BA695" si="11835">+O695/1000</f>
        <v>16.100000000000001</v>
      </c>
      <c r="BB695" s="36">
        <f t="shared" ref="BB695" si="11836">+Y695/1000</f>
        <v>109.65</v>
      </c>
      <c r="BC695" s="36">
        <f t="shared" ref="BC695" si="11837">+AI695/1000</f>
        <v>9.8000000000000007</v>
      </c>
      <c r="BD695" s="36">
        <f t="shared" ref="BD695" si="11838">+AS695/1000</f>
        <v>374.15</v>
      </c>
      <c r="BE695" s="45">
        <f t="shared" si="11650"/>
        <v>2072.5140000000001</v>
      </c>
      <c r="BF695" s="45">
        <f t="shared" ref="BF695" si="11839">+BA695+BF694</f>
        <v>119.15</v>
      </c>
      <c r="BG695" s="45">
        <f t="shared" ref="BG695" si="11840">+BB695+BG694</f>
        <v>2248.3000000000002</v>
      </c>
      <c r="BH695" s="45">
        <f t="shared" ref="BH695" si="11841">+BC695+BH694</f>
        <v>23.1</v>
      </c>
      <c r="BI695" s="45">
        <f t="shared" ref="BI695" si="11842">+BD695+BI694</f>
        <v>4463.0639999999994</v>
      </c>
      <c r="BJ695" s="45">
        <f t="shared" si="11652"/>
        <v>7</v>
      </c>
      <c r="BK695" s="52">
        <f t="shared" si="10225"/>
        <v>42784</v>
      </c>
    </row>
    <row r="696" spans="1:63" x14ac:dyDescent="0.25">
      <c r="A696" s="33">
        <f t="shared" si="8721"/>
        <v>42427</v>
      </c>
      <c r="B696" s="45">
        <v>142600</v>
      </c>
      <c r="C696" s="45">
        <v>116100</v>
      </c>
      <c r="D696" s="45">
        <v>1400</v>
      </c>
      <c r="E696" s="45">
        <v>260100</v>
      </c>
      <c r="F696" s="45">
        <f t="shared" ref="F696" si="11843">AVERAGE(E693,E694,E695,E696)</f>
        <v>327662</v>
      </c>
      <c r="G696" s="48">
        <f t="shared" ref="G696" si="11844">AVERAGE(F644,F592,F540)</f>
        <v>221845.91666666666</v>
      </c>
      <c r="H696" s="45">
        <f t="shared" ref="H696" si="11845">((E696/E644)-1)*100</f>
        <v>44.339622641509436</v>
      </c>
      <c r="I696" s="45">
        <f t="shared" ref="I696" si="11846">((F696/F644)-1)*100</f>
        <v>27.282474002540514</v>
      </c>
      <c r="J696" s="45">
        <f t="shared" ref="J696" si="11847">((F696/G696)-1)*100</f>
        <v>47.698008114490875</v>
      </c>
      <c r="L696" s="36">
        <v>4700</v>
      </c>
      <c r="M696" s="36">
        <v>3450</v>
      </c>
      <c r="N696" s="48">
        <v>23800</v>
      </c>
      <c r="O696" s="36">
        <v>31950</v>
      </c>
      <c r="P696" s="48">
        <f t="shared" ref="P696" si="11848">AVERAGE(O693,O694,O695,O696)</f>
        <v>25400</v>
      </c>
      <c r="Q696" s="48">
        <f t="shared" ref="Q696" si="11849">AVERAGE(P644,P592,P540)</f>
        <v>50173.083333333336</v>
      </c>
      <c r="R696" s="45">
        <f t="shared" ref="R696" si="11850">((O696/O644)-1)*100</f>
        <v>58.560794044665009</v>
      </c>
      <c r="S696" s="49">
        <f t="shared" ref="S696" si="11851">((P696/P644)-1)*100</f>
        <v>25.976441413515182</v>
      </c>
      <c r="T696" s="45">
        <f t="shared" ref="T696" si="11852">((P696/Q696)-1)*100</f>
        <v>-49.37524602334917</v>
      </c>
      <c r="V696" s="45">
        <v>34200</v>
      </c>
      <c r="W696" s="36">
        <v>81800</v>
      </c>
      <c r="X696" s="36">
        <v>44200</v>
      </c>
      <c r="Y696" s="45">
        <v>160200</v>
      </c>
      <c r="Z696" s="48">
        <f t="shared" ref="Z696" si="11853">AVERAGE(Y693,Y694,Y695,Y696)</f>
        <v>276692</v>
      </c>
      <c r="AA696" s="48">
        <f t="shared" ref="AA696" si="11854">AVERAGE(Z644,Z592,Z540)</f>
        <v>246611.66666666666</v>
      </c>
      <c r="AB696" s="45">
        <f t="shared" ref="AB696" si="11855">((Y696/Y644)-1)*100</f>
        <v>-40.079445229919884</v>
      </c>
      <c r="AC696" s="45">
        <f t="shared" ref="AC696" si="11856">((Z696/Z644)-1)*100</f>
        <v>0.26216760246187132</v>
      </c>
      <c r="AD696" s="45">
        <f t="shared" ref="AD696" si="11857">((Z696/AA696)-1)*100</f>
        <v>12.197449431292107</v>
      </c>
      <c r="AF696" s="36">
        <v>0</v>
      </c>
      <c r="AG696" s="1">
        <v>0</v>
      </c>
      <c r="AH696" s="36">
        <v>0</v>
      </c>
      <c r="AI696" s="36">
        <v>0</v>
      </c>
      <c r="AJ696" s="48">
        <f t="shared" ref="AJ696" si="11858">AVERAGE(AI693,AI694,AI695,AI696)</f>
        <v>5300</v>
      </c>
      <c r="AK696" s="48">
        <f t="shared" ref="AK696" si="11859">AVERAGE(AJ644,AJ592,AJ540)</f>
        <v>4118.333333333333</v>
      </c>
      <c r="AL696" s="45" t="e">
        <f t="shared" ref="AL696" si="11860">((AI696/AI644)-1)*100</f>
        <v>#DIV/0!</v>
      </c>
      <c r="AM696" s="45">
        <f t="shared" ref="AM696" si="11861">((AJ696/AJ644)-1)*100</f>
        <v>40.863787375415271</v>
      </c>
      <c r="AN696" s="45">
        <f t="shared" ref="AN696" si="11862">((AJ696/AK696)-1)*100</f>
        <v>28.692836908134378</v>
      </c>
      <c r="AP696" s="41">
        <f t="shared" ref="AP696" si="11863">SUM(B696,L696,V696,AF696)</f>
        <v>181500</v>
      </c>
      <c r="AQ696" s="41">
        <f t="shared" ref="AQ696" si="11864">SUM(C696,M696,W696,AG696)</f>
        <v>201350</v>
      </c>
      <c r="AR696" s="41">
        <f t="shared" ref="AR696" si="11865">SUM(D696,N696,X696,AH696)</f>
        <v>69400</v>
      </c>
      <c r="AS696" s="41">
        <f t="shared" ref="AS696" si="11866">SUM(E696,O696,Y696,AI696)</f>
        <v>452250</v>
      </c>
      <c r="AT696" s="41">
        <f t="shared" ref="AT696" si="11867">SUM(F696,P696,Z696,AJ696)</f>
        <v>635054</v>
      </c>
      <c r="AU696" s="41">
        <f t="shared" ref="AU696" si="11868">SUM(G696,Q696,AA696,AK696)</f>
        <v>522748.99999999994</v>
      </c>
      <c r="AV696" s="45">
        <f t="shared" ref="AV696" si="11869">((AS696/AS644)-1)*100</f>
        <v>-3.3042266048611935</v>
      </c>
      <c r="AW696" s="45">
        <f t="shared" ref="AW696" si="11870">((AT696/AT644)-1)*100</f>
        <v>13.947310578704442</v>
      </c>
      <c r="AX696" s="45">
        <f t="shared" ref="AX696" si="11871">((AT696/AU696)-1)*100</f>
        <v>21.483541814522855</v>
      </c>
      <c r="AZ696" s="48">
        <f t="shared" ref="AZ696" si="11872">+E696/1000</f>
        <v>260.10000000000002</v>
      </c>
      <c r="BA696" s="36">
        <f t="shared" ref="BA696" si="11873">+O696/1000</f>
        <v>31.95</v>
      </c>
      <c r="BB696" s="36">
        <f t="shared" ref="BB696" si="11874">+Y696/1000</f>
        <v>160.19999999999999</v>
      </c>
      <c r="BC696" s="36">
        <f t="shared" ref="BC696" si="11875">+AI696/1000</f>
        <v>0</v>
      </c>
      <c r="BD696" s="36">
        <f t="shared" ref="BD696" si="11876">+AS696/1000</f>
        <v>452.25</v>
      </c>
      <c r="BE696" s="45">
        <f t="shared" ref="BE696" si="11877">+AZ696+BE695</f>
        <v>2332.614</v>
      </c>
      <c r="BF696" s="45">
        <f t="shared" ref="BF696" si="11878">+BA696+BF695</f>
        <v>151.1</v>
      </c>
      <c r="BG696" s="45">
        <f t="shared" ref="BG696" si="11879">+BB696+BG695</f>
        <v>2408.5</v>
      </c>
      <c r="BH696" s="45">
        <f t="shared" ref="BH696" si="11880">+BC696+BH695</f>
        <v>23.1</v>
      </c>
      <c r="BI696" s="45">
        <f t="shared" ref="BI696" si="11881">+BD696+BI695</f>
        <v>4915.3139999999994</v>
      </c>
      <c r="BJ696" s="45">
        <f t="shared" ref="BJ696:BJ740" si="11882">1+BJ695</f>
        <v>8</v>
      </c>
      <c r="BK696" s="52">
        <f t="shared" si="10225"/>
        <v>42791</v>
      </c>
    </row>
    <row r="697" spans="1:63" x14ac:dyDescent="0.25">
      <c r="A697" s="33">
        <f t="shared" si="8721"/>
        <v>42434</v>
      </c>
      <c r="B697" s="45">
        <v>146100</v>
      </c>
      <c r="C697" s="45">
        <v>136558</v>
      </c>
      <c r="E697" s="45">
        <v>282658</v>
      </c>
      <c r="F697" s="45">
        <f t="shared" ref="F697" si="11883">AVERAGE(E694,E695,E696,E697)</f>
        <v>293952</v>
      </c>
      <c r="G697" s="48">
        <f t="shared" ref="G697" si="11884">AVERAGE(F645,F593,F541)</f>
        <v>238581.16666666666</v>
      </c>
      <c r="H697" s="45">
        <f t="shared" ref="H697" si="11885">((E697/E645)-1)*100</f>
        <v>16.390094460045958</v>
      </c>
      <c r="I697" s="45">
        <f t="shared" ref="I697" si="11886">((F697/F645)-1)*100</f>
        <v>17.536136268218083</v>
      </c>
      <c r="J697" s="45">
        <f t="shared" ref="J697" si="11887">((F697/G697)-1)*100</f>
        <v>23.208384009075878</v>
      </c>
      <c r="L697" s="36">
        <v>6100</v>
      </c>
      <c r="M697" s="36">
        <v>8650</v>
      </c>
      <c r="N697" s="48">
        <v>12600</v>
      </c>
      <c r="O697" s="36">
        <v>27350</v>
      </c>
      <c r="P697" s="48">
        <f t="shared" ref="P697" si="11888">AVERAGE(O694,O695,O696,O697)</f>
        <v>27812.5</v>
      </c>
      <c r="Q697" s="48">
        <f t="shared" ref="Q697" si="11889">AVERAGE(P645,P593,P541)</f>
        <v>56298.083333333336</v>
      </c>
      <c r="R697" s="45">
        <f t="shared" ref="R697" si="11890">((O697/O645)-1)*100</f>
        <v>59.475218658892139</v>
      </c>
      <c r="S697" s="49">
        <f t="shared" ref="S697" si="11891">((P697/P645)-1)*100</f>
        <v>51.773533424283769</v>
      </c>
      <c r="T697" s="45">
        <f t="shared" ref="T697" si="11892">((P697/Q697)-1)*100</f>
        <v>-50.597785300565292</v>
      </c>
      <c r="V697" s="45">
        <v>35400</v>
      </c>
      <c r="W697" s="36">
        <v>60100</v>
      </c>
      <c r="X697" s="36">
        <v>22400</v>
      </c>
      <c r="Y697" s="45">
        <v>117900</v>
      </c>
      <c r="Z697" s="48">
        <f t="shared" ref="Z697" si="11893">AVERAGE(Y694,Y695,Y696,Y697)</f>
        <v>172936.5</v>
      </c>
      <c r="AA697" s="48">
        <f t="shared" ref="AA697" si="11894">AVERAGE(Z645,Z593,Z541)</f>
        <v>210460.25</v>
      </c>
      <c r="AB697" s="45">
        <f t="shared" ref="AB697" si="11895">((Y697/Y645)-1)*100</f>
        <v>-53.655660377358494</v>
      </c>
      <c r="AC697" s="45">
        <f t="shared" ref="AC697" si="11896">((Z697/Z645)-1)*100</f>
        <v>-33.863385392017662</v>
      </c>
      <c r="AD697" s="45">
        <f t="shared" ref="AD697" si="11897">((Z697/AA697)-1)*100</f>
        <v>-17.829376331159917</v>
      </c>
      <c r="AF697" s="36">
        <v>0</v>
      </c>
      <c r="AG697" s="1">
        <v>10500</v>
      </c>
      <c r="AH697" s="36">
        <v>0</v>
      </c>
      <c r="AI697" s="36">
        <v>10500</v>
      </c>
      <c r="AJ697" s="48">
        <f t="shared" ref="AJ697" si="11898">AVERAGE(AI694,AI695,AI696,AI697)</f>
        <v>7050</v>
      </c>
      <c r="AK697" s="48">
        <f t="shared" ref="AK697" si="11899">AVERAGE(AJ645,AJ593,AJ541)</f>
        <v>2305.8333333333335</v>
      </c>
      <c r="AL697" s="45" t="e">
        <f t="shared" ref="AL697" si="11900">((AI697/AI645)-1)*100</f>
        <v>#DIV/0!</v>
      </c>
      <c r="AM697" s="45">
        <f t="shared" ref="AM697" si="11901">((AJ697/AJ645)-1)*100</f>
        <v>324.06015037593983</v>
      </c>
      <c r="AN697" s="45">
        <f t="shared" ref="AN697" si="11902">((AJ697/AK697)-1)*100</f>
        <v>205.74629562703288</v>
      </c>
      <c r="AP697" s="41">
        <f t="shared" ref="AP697" si="11903">SUM(B697,L697,V697,AF697)</f>
        <v>187600</v>
      </c>
      <c r="AQ697" s="41">
        <f t="shared" ref="AQ697" si="11904">SUM(C697,M697,W697,AG697)</f>
        <v>215808</v>
      </c>
      <c r="AR697" s="41">
        <f t="shared" ref="AR697" si="11905">SUM(D697,N697,X697,AH697)</f>
        <v>35000</v>
      </c>
      <c r="AS697" s="41">
        <f t="shared" ref="AS697" si="11906">SUM(E697,O697,Y697,AI697)</f>
        <v>438408</v>
      </c>
      <c r="AT697" s="41">
        <f t="shared" ref="AT697" si="11907">SUM(F697,P697,Z697,AJ697)</f>
        <v>501751</v>
      </c>
      <c r="AU697" s="41">
        <f t="shared" ref="AU697" si="11908">SUM(G697,Q697,AA697,AK697)</f>
        <v>507645.33333333331</v>
      </c>
      <c r="AV697" s="45">
        <f t="shared" ref="AV697" si="11909">((AS697/AS645)-1)*100</f>
        <v>-14.77360207152355</v>
      </c>
      <c r="AW697" s="45">
        <f t="shared" ref="AW697" si="11910">((AT697/AT645)-1)*100</f>
        <v>-5.6089433819396906</v>
      </c>
      <c r="AX697" s="45">
        <f t="shared" ref="AX697" si="11911">((AT697/AU697)-1)*100</f>
        <v>-1.1611124827307195</v>
      </c>
      <c r="AZ697" s="48">
        <f t="shared" ref="AZ697" si="11912">+E697/1000</f>
        <v>282.65800000000002</v>
      </c>
      <c r="BA697" s="36">
        <f t="shared" ref="BA697" si="11913">+O697/1000</f>
        <v>27.35</v>
      </c>
      <c r="BB697" s="36">
        <f t="shared" ref="BB697" si="11914">+Y697/1000</f>
        <v>117.9</v>
      </c>
      <c r="BC697" s="36">
        <f t="shared" ref="BC697" si="11915">+AI697/1000</f>
        <v>10.5</v>
      </c>
      <c r="BD697" s="36">
        <f t="shared" ref="BD697" si="11916">+AS697/1000</f>
        <v>438.40800000000002</v>
      </c>
      <c r="BE697" s="45">
        <f t="shared" ref="BE697" si="11917">+AZ697+BE696</f>
        <v>2615.2719999999999</v>
      </c>
      <c r="BF697" s="45">
        <f t="shared" ref="BF697" si="11918">+BA697+BF696</f>
        <v>178.45</v>
      </c>
      <c r="BG697" s="45">
        <f t="shared" ref="BG697" si="11919">+BB697+BG696</f>
        <v>2526.4</v>
      </c>
      <c r="BH697" s="45">
        <f t="shared" ref="BH697" si="11920">+BC697+BH696</f>
        <v>33.6</v>
      </c>
      <c r="BI697" s="45">
        <f t="shared" ref="BI697" si="11921">+BD697+BI696</f>
        <v>5353.7219999999998</v>
      </c>
      <c r="BJ697" s="45">
        <f t="shared" si="11882"/>
        <v>9</v>
      </c>
      <c r="BK697" s="52">
        <f t="shared" si="10225"/>
        <v>42798</v>
      </c>
    </row>
    <row r="698" spans="1:63" x14ac:dyDescent="0.25">
      <c r="A698" s="33">
        <f t="shared" si="8721"/>
        <v>42441</v>
      </c>
      <c r="B698" s="45">
        <v>145500</v>
      </c>
      <c r="C698" s="45">
        <v>161450</v>
      </c>
      <c r="E698" s="45">
        <v>306950</v>
      </c>
      <c r="F698" s="45">
        <f t="shared" ref="F698" si="11922">AVERAGE(E695,E696,E697,E698)</f>
        <v>272077</v>
      </c>
      <c r="G698" s="48">
        <f t="shared" ref="G698" si="11923">AVERAGE(F646,F594,F542)</f>
        <v>250574.25</v>
      </c>
      <c r="H698" s="45">
        <f t="shared" ref="H698" si="11924">((E698/E646)-1)*100</f>
        <v>55.555555555555557</v>
      </c>
      <c r="I698" s="45">
        <f t="shared" ref="I698" si="11925">((F698/F646)-1)*100</f>
        <v>23.400163731072855</v>
      </c>
      <c r="J698" s="45">
        <f t="shared" ref="J698" si="11926">((F698/G698)-1)*100</f>
        <v>8.5813885504995024</v>
      </c>
      <c r="L698" s="36"/>
      <c r="M698" s="36">
        <v>19500</v>
      </c>
      <c r="N698" s="48">
        <v>25200</v>
      </c>
      <c r="O698" s="36">
        <v>44700</v>
      </c>
      <c r="P698" s="48">
        <f t="shared" ref="P698" si="11927">AVERAGE(O695,O696,O697,O698)</f>
        <v>30025</v>
      </c>
      <c r="Q698" s="48">
        <f t="shared" ref="Q698" si="11928">AVERAGE(P646,P594,P542)</f>
        <v>59370.833333333336</v>
      </c>
      <c r="R698" s="45">
        <f t="shared" ref="R698" si="11929">((O698/O646)-1)*100</f>
        <v>88.607594936708864</v>
      </c>
      <c r="S698" s="49">
        <f t="shared" ref="S698" si="11930">((P698/P646)-1)*100</f>
        <v>65.65517241379311</v>
      </c>
      <c r="T698" s="45">
        <f t="shared" ref="T698" si="11931">((P698/Q698)-1)*100</f>
        <v>-49.42803003719559</v>
      </c>
      <c r="V698" s="45">
        <v>26900</v>
      </c>
      <c r="W698" s="36">
        <v>81400</v>
      </c>
      <c r="X698" s="36">
        <v>29400</v>
      </c>
      <c r="Y698" s="45">
        <v>137700</v>
      </c>
      <c r="Z698" s="48">
        <f t="shared" ref="Z698:Z702" si="11932">AVERAGE(Y695,Y696,Y697,Y698)</f>
        <v>131362.5</v>
      </c>
      <c r="AA698" s="48">
        <f t="shared" ref="AA698" si="11933">AVERAGE(Z646,Z594,Z542)</f>
        <v>188479.58333333334</v>
      </c>
      <c r="AB698" s="45">
        <f t="shared" ref="AB698" si="11934">((Y698/Y646)-1)*100</f>
        <v>-1.1131059245960473</v>
      </c>
      <c r="AC698" s="45">
        <f t="shared" ref="AC698" si="11935">((Z698/Z646)-1)*100</f>
        <v>-41.169160077657388</v>
      </c>
      <c r="AD698" s="45">
        <f t="shared" ref="AD698" si="11936">((Z698/AA698)-1)*100</f>
        <v>-30.304122241356822</v>
      </c>
      <c r="AF698" s="36">
        <v>0</v>
      </c>
      <c r="AG698" s="1">
        <v>0</v>
      </c>
      <c r="AH698" s="36">
        <v>0</v>
      </c>
      <c r="AI698" s="36">
        <v>0</v>
      </c>
      <c r="AJ698" s="48">
        <f t="shared" ref="AJ698" si="11937">AVERAGE(AI695,AI696,AI697,AI698)</f>
        <v>5075</v>
      </c>
      <c r="AK698" s="48">
        <f t="shared" ref="AK698" si="11938">AVERAGE(AJ646,AJ594,AJ542)</f>
        <v>2008.3333333333333</v>
      </c>
      <c r="AL698" s="45">
        <f t="shared" ref="AL698" si="11939">((AI698/AI646)-1)*100</f>
        <v>-100</v>
      </c>
      <c r="AM698" s="45">
        <f t="shared" ref="AM698" si="11940">((AJ698/AJ646)-1)*100</f>
        <v>152.17391304347828</v>
      </c>
      <c r="AN698" s="45">
        <f t="shared" ref="AN698" si="11941">((AJ698/AK698)-1)*100</f>
        <v>152.69709543568464</v>
      </c>
      <c r="AP698" s="41">
        <f t="shared" ref="AP698" si="11942">SUM(B698,L698,V698,AF698)</f>
        <v>172400</v>
      </c>
      <c r="AQ698" s="41">
        <f t="shared" ref="AQ698" si="11943">SUM(C698,M698,W698,AG698)</f>
        <v>262350</v>
      </c>
      <c r="AR698" s="41">
        <f t="shared" ref="AR698" si="11944">SUM(D698,N698,X698,AH698)</f>
        <v>54600</v>
      </c>
      <c r="AS698" s="41">
        <f t="shared" ref="AS698" si="11945">SUM(E698,O698,Y698,AI698)</f>
        <v>489350</v>
      </c>
      <c r="AT698" s="41">
        <f t="shared" ref="AT698" si="11946">SUM(F698,P698,Z698,AJ698)</f>
        <v>438539.5</v>
      </c>
      <c r="AU698" s="41">
        <f t="shared" ref="AU698" si="11947">SUM(G698,Q698,AA698,AK698)</f>
        <v>500432.99999999994</v>
      </c>
      <c r="AV698" s="45">
        <f t="shared" ref="AV698" si="11948">((AS698/AS646)-1)*100</f>
        <v>35.301029930185933</v>
      </c>
      <c r="AW698" s="45">
        <f t="shared" ref="AW698" si="11949">((AT698/AT646)-1)*100</f>
        <v>-5.4687390536300668</v>
      </c>
      <c r="AX698" s="45">
        <f t="shared" ref="AX698" si="11950">((AT698/AU698)-1)*100</f>
        <v>-12.367989321247785</v>
      </c>
      <c r="AZ698" s="48">
        <f t="shared" ref="AZ698" si="11951">+E698/1000</f>
        <v>306.95</v>
      </c>
      <c r="BA698" s="36">
        <f t="shared" ref="BA698" si="11952">+O698/1000</f>
        <v>44.7</v>
      </c>
      <c r="BB698" s="36">
        <f t="shared" ref="BB698" si="11953">+Y698/1000</f>
        <v>137.69999999999999</v>
      </c>
      <c r="BC698" s="36">
        <f t="shared" ref="BC698" si="11954">+AI698/1000</f>
        <v>0</v>
      </c>
      <c r="BD698" s="36">
        <f t="shared" ref="BD698" si="11955">+AS698/1000</f>
        <v>489.35</v>
      </c>
      <c r="BE698" s="45">
        <f t="shared" ref="BE698" si="11956">+AZ698+BE697</f>
        <v>2922.2219999999998</v>
      </c>
      <c r="BF698" s="45">
        <f t="shared" ref="BF698" si="11957">+BA698+BF697</f>
        <v>223.14999999999998</v>
      </c>
      <c r="BG698" s="45">
        <f t="shared" ref="BG698" si="11958">+BB698+BG697</f>
        <v>2664.1</v>
      </c>
      <c r="BH698" s="45">
        <f t="shared" ref="BH698" si="11959">+BC698+BH697</f>
        <v>33.6</v>
      </c>
      <c r="BI698" s="45">
        <f t="shared" ref="BI698" si="11960">+BD698+BI697</f>
        <v>5843.0720000000001</v>
      </c>
      <c r="BJ698" s="45">
        <f t="shared" si="11882"/>
        <v>10</v>
      </c>
      <c r="BK698" s="52">
        <f t="shared" si="10225"/>
        <v>42805</v>
      </c>
    </row>
    <row r="699" spans="1:63" x14ac:dyDescent="0.25">
      <c r="A699" s="33">
        <f t="shared" si="8721"/>
        <v>42448</v>
      </c>
      <c r="B699" s="45">
        <v>239176</v>
      </c>
      <c r="C699" s="45">
        <v>75938</v>
      </c>
      <c r="D699" s="45">
        <v>0</v>
      </c>
      <c r="E699" s="45">
        <v>315114</v>
      </c>
      <c r="F699" s="45">
        <f t="shared" ref="F699" si="11961">AVERAGE(E696,E697,E698,E699)</f>
        <v>291205.5</v>
      </c>
      <c r="G699" s="48">
        <f t="shared" ref="G699" si="11962">AVERAGE(F647,F595,F543)</f>
        <v>274765.33333333331</v>
      </c>
      <c r="H699" s="45">
        <f t="shared" ref="H699" si="11963">((E699/E647)-1)*100</f>
        <v>-6.5999567254824694</v>
      </c>
      <c r="I699" s="45">
        <f t="shared" ref="I699" si="11964">((F699/F647)-1)*100</f>
        <v>21.619403608419653</v>
      </c>
      <c r="J699" s="45">
        <f t="shared" ref="J699" si="11965">((F699/G699)-1)*100</f>
        <v>5.9833482147189976</v>
      </c>
      <c r="L699" s="36">
        <v>22100</v>
      </c>
      <c r="M699" s="36">
        <v>1800</v>
      </c>
      <c r="N699" s="48">
        <v>21100</v>
      </c>
      <c r="O699" s="36">
        <v>45000</v>
      </c>
      <c r="P699" s="48">
        <f t="shared" ref="P699" si="11966">AVERAGE(O696,O697,O698,O699)</f>
        <v>37250</v>
      </c>
      <c r="Q699" s="48">
        <f t="shared" ref="Q699" si="11967">AVERAGE(P647,P595,P543)</f>
        <v>63870.833333333336</v>
      </c>
      <c r="R699" s="45">
        <f t="shared" ref="R699" si="11968">((O699/O647)-1)*100</f>
        <v>36.363636363636353</v>
      </c>
      <c r="S699" s="49">
        <f t="shared" ref="S699" si="11969">((P699/P647)-1)*100</f>
        <v>58.510638297872333</v>
      </c>
      <c r="T699" s="45">
        <f t="shared" ref="T699" si="11970">((P699/Q699)-1)*100</f>
        <v>-41.679170200273994</v>
      </c>
      <c r="V699" s="45">
        <v>67300</v>
      </c>
      <c r="W699" s="36">
        <v>46948</v>
      </c>
      <c r="X699" s="36">
        <v>27100</v>
      </c>
      <c r="Y699" s="45">
        <v>141348</v>
      </c>
      <c r="Z699" s="48">
        <f t="shared" si="11932"/>
        <v>139287</v>
      </c>
      <c r="AA699" s="48">
        <f t="shared" ref="AA699" si="11971">AVERAGE(Z647,Z595,Z543)</f>
        <v>174454.41666666666</v>
      </c>
      <c r="AB699" s="45">
        <f t="shared" ref="AB699" si="11972">((Y699/Y647)-1)*100</f>
        <v>-22.625779364028009</v>
      </c>
      <c r="AC699" s="45">
        <f t="shared" ref="AC699" si="11973">((Z699/Z647)-1)*100</f>
        <v>-33.962557115511117</v>
      </c>
      <c r="AD699" s="45">
        <f t="shared" ref="AD699" si="11974">((Z699/AA699)-1)*100</f>
        <v>-20.158513231488829</v>
      </c>
      <c r="AF699" s="36">
        <v>3100</v>
      </c>
      <c r="AG699" s="1">
        <v>8750</v>
      </c>
      <c r="AH699" s="36">
        <v>0</v>
      </c>
      <c r="AI699" s="36">
        <v>11850</v>
      </c>
      <c r="AJ699" s="48">
        <f t="shared" ref="AJ699:AJ705" si="11975">AVERAGE(AI696,AI697,AI698,AI699)</f>
        <v>5587.5</v>
      </c>
      <c r="AK699" s="48">
        <f t="shared" ref="AK699" si="11976">AVERAGE(AJ647,AJ595,AJ543)</f>
        <v>1683.3333333333333</v>
      </c>
      <c r="AL699" s="45">
        <f t="shared" ref="AL699" si="11977">((AI699/AI647)-1)*100</f>
        <v>323.21428571428567</v>
      </c>
      <c r="AM699" s="45">
        <f t="shared" ref="AM699" si="11978">((AJ699/AJ647)-1)*100</f>
        <v>432.14285714285711</v>
      </c>
      <c r="AN699" s="45">
        <f t="shared" ref="AN699" si="11979">((AJ699/AK699)-1)*100</f>
        <v>231.93069306930693</v>
      </c>
      <c r="AP699" s="41">
        <f t="shared" ref="AP699" si="11980">SUM(B699,L699,V699,AF699)</f>
        <v>331676</v>
      </c>
      <c r="AQ699" s="41">
        <f t="shared" ref="AQ699" si="11981">SUM(C699,M699,W699,AG699)</f>
        <v>133436</v>
      </c>
      <c r="AR699" s="41">
        <f t="shared" ref="AR699" si="11982">SUM(D699,N699,X699,AH699)</f>
        <v>48200</v>
      </c>
      <c r="AS699" s="41">
        <f t="shared" ref="AS699" si="11983">SUM(E699,O699,Y699,AI699)</f>
        <v>513312</v>
      </c>
      <c r="AT699" s="41">
        <f t="shared" ref="AT699" si="11984">SUM(F699,P699,Z699,AJ699)</f>
        <v>473330</v>
      </c>
      <c r="AU699" s="41">
        <f t="shared" ref="AU699" si="11985">SUM(G699,Q699,AA699,AK699)</f>
        <v>514773.91666666657</v>
      </c>
      <c r="AV699" s="45">
        <f t="shared" ref="AV699" si="11986">((AS699/AS647)-1)*100</f>
        <v>-7.6547776246622341</v>
      </c>
      <c r="AW699" s="45">
        <f t="shared" ref="AW699" si="11987">((AT699/AT647)-1)*100</f>
        <v>-0.33295694721908742</v>
      </c>
      <c r="AX699" s="45">
        <f t="shared" ref="AX699" si="11988">((AT699/AU699)-1)*100</f>
        <v>-8.0508967771774067</v>
      </c>
      <c r="AZ699" s="48">
        <f t="shared" ref="AZ699" si="11989">+E699/1000</f>
        <v>315.11399999999998</v>
      </c>
      <c r="BA699" s="36">
        <f t="shared" ref="BA699" si="11990">+O699/1000</f>
        <v>45</v>
      </c>
      <c r="BB699" s="36">
        <f t="shared" ref="BB699" si="11991">+Y699/1000</f>
        <v>141.34800000000001</v>
      </c>
      <c r="BC699" s="36">
        <f t="shared" ref="BC699" si="11992">+AI699/1000</f>
        <v>11.85</v>
      </c>
      <c r="BD699" s="36">
        <f t="shared" ref="BD699" si="11993">+AS699/1000</f>
        <v>513.31200000000001</v>
      </c>
      <c r="BE699" s="45">
        <f t="shared" ref="BE699" si="11994">+AZ699+BE698</f>
        <v>3237.3359999999998</v>
      </c>
      <c r="BF699" s="45">
        <f t="shared" ref="BF699" si="11995">+BA699+BF698</f>
        <v>268.14999999999998</v>
      </c>
      <c r="BG699" s="45">
        <f t="shared" ref="BG699" si="11996">+BB699+BG698</f>
        <v>2805.4479999999999</v>
      </c>
      <c r="BH699" s="45">
        <f t="shared" ref="BH699" si="11997">+BC699+BH698</f>
        <v>45.45</v>
      </c>
      <c r="BI699" s="45">
        <f t="shared" ref="BI699" si="11998">+BD699+BI698</f>
        <v>6356.384</v>
      </c>
      <c r="BJ699" s="45">
        <f t="shared" si="11882"/>
        <v>11</v>
      </c>
      <c r="BK699" s="52">
        <f t="shared" si="10225"/>
        <v>42812</v>
      </c>
    </row>
    <row r="700" spans="1:63" x14ac:dyDescent="0.25">
      <c r="A700" s="33">
        <f t="shared" si="8721"/>
        <v>42455</v>
      </c>
      <c r="B700" s="45">
        <v>377476</v>
      </c>
      <c r="C700" s="45">
        <v>137580</v>
      </c>
      <c r="D700" s="45">
        <v>0</v>
      </c>
      <c r="E700" s="45">
        <v>515056</v>
      </c>
      <c r="F700" s="45">
        <f t="shared" ref="F700" si="11999">AVERAGE(E697,E698,E699,E700)</f>
        <v>354944.5</v>
      </c>
      <c r="G700" s="48">
        <f t="shared" ref="G700" si="12000">AVERAGE(F648,F596,F544)</f>
        <v>319899.25</v>
      </c>
      <c r="H700" s="45">
        <f t="shared" ref="H700" si="12001">((E700/E648)-1)*100</f>
        <v>29.877701288549318</v>
      </c>
      <c r="I700" s="45">
        <f t="shared" ref="I700" si="12002">((F700/F648)-1)*100</f>
        <v>20.921703729569984</v>
      </c>
      <c r="J700" s="45">
        <f t="shared" ref="J700" si="12003">((F700/G700)-1)*100</f>
        <v>10.95508976654369</v>
      </c>
      <c r="L700" s="36">
        <v>10900</v>
      </c>
      <c r="M700" s="36">
        <v>8750</v>
      </c>
      <c r="N700" s="48">
        <v>26600</v>
      </c>
      <c r="O700" s="36">
        <v>46250</v>
      </c>
      <c r="P700" s="48">
        <f t="shared" ref="P700" si="12004">AVERAGE(O697,O698,O699,O700)</f>
        <v>40825</v>
      </c>
      <c r="Q700" s="48">
        <f t="shared" ref="Q700" si="12005">AVERAGE(P648,P596,P544)</f>
        <v>64100</v>
      </c>
      <c r="R700" s="45">
        <f t="shared" ref="R700" si="12006">((O700/O648)-1)*100</f>
        <v>96.808510638297875</v>
      </c>
      <c r="S700" s="49">
        <f t="shared" ref="S700" si="12007">((P700/P648)-1)*100</f>
        <v>67.745249101181315</v>
      </c>
      <c r="T700" s="45">
        <f t="shared" ref="T700" si="12008">((P700/Q700)-1)*100</f>
        <v>-36.31045241809673</v>
      </c>
      <c r="V700" s="45">
        <v>133400</v>
      </c>
      <c r="W700" s="36">
        <v>58400</v>
      </c>
      <c r="X700" s="36">
        <v>26600</v>
      </c>
      <c r="Y700" s="45">
        <v>218400</v>
      </c>
      <c r="Z700" s="48">
        <f t="shared" si="11932"/>
        <v>153837</v>
      </c>
      <c r="AA700" s="48">
        <f t="shared" ref="AA700" si="12009">AVERAGE(Z648,Z596,Z544)</f>
        <v>154644.75</v>
      </c>
      <c r="AB700" s="45">
        <f t="shared" ref="AB700" si="12010">((Y700/Y648)-1)*100</f>
        <v>14.054144385026746</v>
      </c>
      <c r="AC700" s="45">
        <f t="shared" ref="AC700" si="12011">((Z700/Z648)-1)*100</f>
        <v>-19.857674790543079</v>
      </c>
      <c r="AD700" s="45">
        <f t="shared" ref="AD700" si="12012">((Z700/AA700)-1)*100</f>
        <v>-0.52232617014156268</v>
      </c>
      <c r="AF700" s="36">
        <v>0</v>
      </c>
      <c r="AG700" s="1">
        <v>0</v>
      </c>
      <c r="AH700" s="36">
        <v>0</v>
      </c>
      <c r="AI700" s="36">
        <v>0</v>
      </c>
      <c r="AJ700" s="48">
        <f t="shared" si="11975"/>
        <v>5587.5</v>
      </c>
      <c r="AK700" s="48">
        <f t="shared" ref="AK700" si="12013">AVERAGE(AJ648,AJ596,AJ544)</f>
        <v>4879.166666666667</v>
      </c>
      <c r="AL700" s="45">
        <f t="shared" ref="AL700" si="12014">((AI700/AI648)-1)*100</f>
        <v>-100</v>
      </c>
      <c r="AM700" s="45">
        <f t="shared" ref="AM700" si="12015">((AJ700/AJ648)-1)*100</f>
        <v>45.129870129870127</v>
      </c>
      <c r="AN700" s="45">
        <f t="shared" ref="AN700" si="12016">((AJ700/AK700)-1)*100</f>
        <v>14.517506404782221</v>
      </c>
      <c r="AP700" s="41">
        <f t="shared" ref="AP700" si="12017">SUM(B700,L700,V700,AF700)</f>
        <v>521776</v>
      </c>
      <c r="AQ700" s="41">
        <f t="shared" ref="AQ700" si="12018">SUM(C700,M700,W700,AG700)</f>
        <v>204730</v>
      </c>
      <c r="AR700" s="41">
        <f t="shared" ref="AR700" si="12019">SUM(D700,N700,X700,AH700)</f>
        <v>53200</v>
      </c>
      <c r="AS700" s="41">
        <f t="shared" ref="AS700" si="12020">SUM(E700,O700,Y700,AI700)</f>
        <v>779706</v>
      </c>
      <c r="AT700" s="41">
        <f t="shared" ref="AT700" si="12021">SUM(F700,P700,Z700,AJ700)</f>
        <v>555194</v>
      </c>
      <c r="AU700" s="41">
        <f t="shared" ref="AU700" si="12022">SUM(G700,Q700,AA700,AK700)</f>
        <v>543523.16666666663</v>
      </c>
      <c r="AV700" s="45">
        <f t="shared" ref="AV700" si="12023">((AS700/AS648)-1)*100</f>
        <v>25.202084919021516</v>
      </c>
      <c r="AW700" s="45">
        <f t="shared" ref="AW700" si="12024">((AT700/AT648)-1)*100</f>
        <v>8.0827897419524675</v>
      </c>
      <c r="AX700" s="45">
        <f t="shared" ref="AX700" si="12025">((AT700/AU700)-1)*100</f>
        <v>2.1472559127347912</v>
      </c>
      <c r="AZ700" s="48">
        <f t="shared" ref="AZ700" si="12026">+E700/1000</f>
        <v>515.05600000000004</v>
      </c>
      <c r="BA700" s="36">
        <f t="shared" ref="BA700" si="12027">+O700/1000</f>
        <v>46.25</v>
      </c>
      <c r="BB700" s="36">
        <f t="shared" ref="BB700" si="12028">+Y700/1000</f>
        <v>218.4</v>
      </c>
      <c r="BC700" s="36">
        <f t="shared" ref="BC700" si="12029">+AI700/1000</f>
        <v>0</v>
      </c>
      <c r="BD700" s="36">
        <f t="shared" ref="BD700" si="12030">+AS700/1000</f>
        <v>779.70600000000002</v>
      </c>
      <c r="BE700" s="45">
        <f t="shared" ref="BE700" si="12031">+AZ700+BE699</f>
        <v>3752.3919999999998</v>
      </c>
      <c r="BF700" s="45">
        <f t="shared" ref="BF700" si="12032">+BA700+BF699</f>
        <v>314.39999999999998</v>
      </c>
      <c r="BG700" s="45">
        <f t="shared" ref="BG700" si="12033">+BB700+BG699</f>
        <v>3023.848</v>
      </c>
      <c r="BH700" s="45">
        <f t="shared" ref="BH700" si="12034">+BC700+BH699</f>
        <v>45.45</v>
      </c>
      <c r="BI700" s="45">
        <f t="shared" ref="BI700" si="12035">+BD700+BI699</f>
        <v>7136.09</v>
      </c>
      <c r="BJ700" s="45">
        <f t="shared" si="11882"/>
        <v>12</v>
      </c>
      <c r="BK700" s="52">
        <f t="shared" si="10225"/>
        <v>42819</v>
      </c>
    </row>
    <row r="701" spans="1:63" x14ac:dyDescent="0.25">
      <c r="A701" s="33">
        <f t="shared" si="8721"/>
        <v>42462</v>
      </c>
      <c r="B701" s="45">
        <v>291040</v>
      </c>
      <c r="C701" s="45">
        <v>126100</v>
      </c>
      <c r="D701" s="45">
        <v>0</v>
      </c>
      <c r="E701" s="45">
        <v>417140</v>
      </c>
      <c r="F701" s="45">
        <f t="shared" ref="F701" si="12036">AVERAGE(E698,E699,E700,E701)</f>
        <v>388565</v>
      </c>
      <c r="G701" s="48">
        <f t="shared" ref="G701" si="12037">AVERAGE(F649,F597,F545)</f>
        <v>345444.66666666669</v>
      </c>
      <c r="H701" s="45">
        <f t="shared" ref="H701" si="12038">((E701/E649)-1)*100</f>
        <v>-10.000992461606838</v>
      </c>
      <c r="I701" s="45">
        <f t="shared" ref="I701" si="12039">((F701/F649)-1)*100</f>
        <v>11.434860227851185</v>
      </c>
      <c r="J701" s="45">
        <f t="shared" ref="J701" si="12040">((F701/G701)-1)*100</f>
        <v>12.482558711766668</v>
      </c>
      <c r="L701" s="36">
        <v>14200</v>
      </c>
      <c r="M701" s="36">
        <v>5200</v>
      </c>
      <c r="N701" s="48">
        <v>21000</v>
      </c>
      <c r="O701" s="36">
        <v>40400</v>
      </c>
      <c r="P701" s="48">
        <f t="shared" ref="P701" si="12041">AVERAGE(O698,O699,O700,O701)</f>
        <v>44087.5</v>
      </c>
      <c r="Q701" s="48">
        <f t="shared" ref="Q701" si="12042">AVERAGE(P649,P597,P545)</f>
        <v>60183.333333333336</v>
      </c>
      <c r="R701" s="45">
        <f t="shared" ref="R701" si="12043">((O701/O649)-1)*100</f>
        <v>0.87390761548065132</v>
      </c>
      <c r="S701" s="49">
        <f t="shared" ref="S701" si="12044">((P701/P649)-1)*100</f>
        <v>46.652806652806646</v>
      </c>
      <c r="T701" s="45">
        <f t="shared" ref="T701" si="12045">((P701/Q701)-1)*100</f>
        <v>-26.744669066740524</v>
      </c>
      <c r="V701" s="45">
        <v>97300</v>
      </c>
      <c r="W701" s="36">
        <v>36600</v>
      </c>
      <c r="X701" s="36">
        <v>19600</v>
      </c>
      <c r="Y701" s="45">
        <v>153500</v>
      </c>
      <c r="Z701" s="48">
        <f t="shared" si="11932"/>
        <v>162737</v>
      </c>
      <c r="AA701" s="48">
        <f t="shared" ref="AA701" si="12046">AVERAGE(Z649,Z597,Z545)</f>
        <v>134597.91666666666</v>
      </c>
      <c r="AB701" s="45">
        <f t="shared" ref="AB701" si="12047">((Y701/Y649)-1)*100</f>
        <v>-21.441987338597833</v>
      </c>
      <c r="AC701" s="45">
        <f t="shared" ref="AC701" si="12048">((Z701/Z649)-1)*100</f>
        <v>-8.1640369291889563</v>
      </c>
      <c r="AD701" s="45">
        <f t="shared" ref="AD701" si="12049">((Z701/AA701)-1)*100</f>
        <v>20.906031854133467</v>
      </c>
      <c r="AF701" s="36">
        <v>0</v>
      </c>
      <c r="AG701" s="1">
        <v>0</v>
      </c>
      <c r="AH701" s="36">
        <v>0</v>
      </c>
      <c r="AI701" s="36">
        <v>0</v>
      </c>
      <c r="AJ701" s="48">
        <f t="shared" si="11975"/>
        <v>2962.5</v>
      </c>
      <c r="AK701" s="48">
        <f t="shared" ref="AK701" si="12050">AVERAGE(AJ649,AJ597,AJ545)</f>
        <v>5733.333333333333</v>
      </c>
      <c r="AL701" s="45">
        <f t="shared" ref="AL701" si="12051">((AI701/AI649)-1)*100</f>
        <v>-100</v>
      </c>
      <c r="AM701" s="45">
        <f t="shared" ref="AM701" si="12052">((AJ701/AJ649)-1)*100</f>
        <v>-40.151515151515149</v>
      </c>
      <c r="AN701" s="45">
        <f t="shared" ref="AN701" si="12053">((AJ701/AK701)-1)*100</f>
        <v>-48.328488372093027</v>
      </c>
      <c r="AP701" s="41">
        <f t="shared" ref="AP701" si="12054">SUM(B701,L701,V701,AF701)</f>
        <v>402540</v>
      </c>
      <c r="AQ701" s="41">
        <f t="shared" ref="AQ701" si="12055">SUM(C701,M701,W701,AG701)</f>
        <v>167900</v>
      </c>
      <c r="AR701" s="41">
        <f t="shared" ref="AR701" si="12056">SUM(D701,N701,X701,AH701)</f>
        <v>40600</v>
      </c>
      <c r="AS701" s="41">
        <f t="shared" ref="AS701" si="12057">SUM(E701,O701,Y701,AI701)</f>
        <v>611040</v>
      </c>
      <c r="AT701" s="41">
        <f t="shared" ref="AT701" si="12058">SUM(F701,P701,Z701,AJ701)</f>
        <v>598352</v>
      </c>
      <c r="AU701" s="41">
        <f t="shared" ref="AU701" si="12059">SUM(G701,Q701,AA701,AK701)</f>
        <v>545959.25</v>
      </c>
      <c r="AV701" s="45">
        <f t="shared" ref="AV701" si="12060">((AS701/AS649)-1)*100</f>
        <v>-13.123221879571933</v>
      </c>
      <c r="AW701" s="45">
        <f t="shared" ref="AW701" si="12061">((AT701/AT649)-1)*100</f>
        <v>6.6754143720282544</v>
      </c>
      <c r="AX701" s="45">
        <f t="shared" ref="AX701" si="12062">((AT701/AU701)-1)*100</f>
        <v>9.5964579774039827</v>
      </c>
      <c r="AZ701" s="48">
        <f t="shared" ref="AZ701" si="12063">+E701/1000</f>
        <v>417.14</v>
      </c>
      <c r="BA701" s="36">
        <f t="shared" ref="BA701" si="12064">+O701/1000</f>
        <v>40.4</v>
      </c>
      <c r="BB701" s="36">
        <f t="shared" ref="BB701" si="12065">+Y701/1000</f>
        <v>153.5</v>
      </c>
      <c r="BC701" s="36">
        <f t="shared" ref="BC701" si="12066">+AI701/1000</f>
        <v>0</v>
      </c>
      <c r="BD701" s="36">
        <f t="shared" ref="BD701" si="12067">+AS701/1000</f>
        <v>611.04</v>
      </c>
      <c r="BE701" s="45">
        <f t="shared" ref="BE701" si="12068">+AZ701+BE700</f>
        <v>4169.5320000000002</v>
      </c>
      <c r="BF701" s="45">
        <f t="shared" ref="BF701" si="12069">+BA701+BF700</f>
        <v>354.79999999999995</v>
      </c>
      <c r="BG701" s="45">
        <f t="shared" ref="BG701" si="12070">+BB701+BG700</f>
        <v>3177.348</v>
      </c>
      <c r="BH701" s="45">
        <f t="shared" ref="BH701" si="12071">+BC701+BH700</f>
        <v>45.45</v>
      </c>
      <c r="BI701" s="45">
        <f t="shared" ref="BI701" si="12072">+BD701+BI700</f>
        <v>7747.13</v>
      </c>
      <c r="BJ701" s="45">
        <f t="shared" si="11882"/>
        <v>13</v>
      </c>
      <c r="BK701" s="52">
        <f t="shared" si="10225"/>
        <v>42826</v>
      </c>
    </row>
    <row r="702" spans="1:63" x14ac:dyDescent="0.25">
      <c r="A702" s="33">
        <f t="shared" si="8721"/>
        <v>42469</v>
      </c>
      <c r="B702" s="45">
        <v>383005</v>
      </c>
      <c r="C702" s="45">
        <v>139718</v>
      </c>
      <c r="D702" s="45">
        <v>0</v>
      </c>
      <c r="E702" s="45">
        <v>522723</v>
      </c>
      <c r="F702" s="45">
        <f t="shared" ref="F702" si="12073">AVERAGE(E699,E700,E701,E702)</f>
        <v>442508.25</v>
      </c>
      <c r="G702" s="48">
        <f t="shared" ref="G702" si="12074">AVERAGE(F650,F598,F546)</f>
        <v>363673.33333333331</v>
      </c>
      <c r="H702" s="45">
        <f t="shared" ref="H702" si="12075">((E702/E650)-1)*100</f>
        <v>11.661454461562126</v>
      </c>
      <c r="I702" s="45">
        <f t="shared" ref="I702" si="12076">((F702/F650)-1)*100</f>
        <v>6.2714602807315334</v>
      </c>
      <c r="J702" s="45">
        <f t="shared" ref="J702" si="12077">((F702/G702)-1)*100</f>
        <v>21.677398214514866</v>
      </c>
      <c r="L702" s="36">
        <v>15500</v>
      </c>
      <c r="M702" s="36">
        <v>6900</v>
      </c>
      <c r="N702" s="48">
        <v>16800</v>
      </c>
      <c r="O702" s="36">
        <v>39200</v>
      </c>
      <c r="P702" s="48">
        <f t="shared" ref="P702" si="12078">AVERAGE(O699,O700,O701,O702)</f>
        <v>42712.5</v>
      </c>
      <c r="Q702" s="48">
        <f t="shared" ref="Q702" si="12079">AVERAGE(P650,P598,P546)</f>
        <v>59928.666666666664</v>
      </c>
      <c r="R702" s="45">
        <f t="shared" ref="R702" si="12080">((O702/O650)-1)*100</f>
        <v>1.0309278350515427</v>
      </c>
      <c r="S702" s="49">
        <f t="shared" ref="S702" si="12081">((P702/P650)-1)*100</f>
        <v>26.228297007757661</v>
      </c>
      <c r="T702" s="45">
        <f t="shared" ref="T702" si="12082">((P702/Q702)-1)*100</f>
        <v>-28.727765231998038</v>
      </c>
      <c r="V702" s="45">
        <v>65754</v>
      </c>
      <c r="W702" s="36">
        <v>40477</v>
      </c>
      <c r="X702" s="36">
        <v>18200</v>
      </c>
      <c r="Y702" s="45">
        <v>124431</v>
      </c>
      <c r="Z702" s="48">
        <f t="shared" si="11932"/>
        <v>159419.75</v>
      </c>
      <c r="AA702" s="48">
        <f t="shared" ref="AA702" si="12083">AVERAGE(Z650,Z598,Z546)</f>
        <v>132664.58333333334</v>
      </c>
      <c r="AB702" s="45">
        <f t="shared" ref="AB702" si="12084">((Y702/Y650)-1)*100</f>
        <v>-38.6622432983999</v>
      </c>
      <c r="AC702" s="45">
        <f t="shared" ref="AC702" si="12085">((Z702/Z650)-1)*100</f>
        <v>-17.444862174856425</v>
      </c>
      <c r="AD702" s="45">
        <f t="shared" ref="AD702" si="12086">((Z702/AA702)-1)*100</f>
        <v>20.167527756403203</v>
      </c>
      <c r="AF702" s="36">
        <v>1600</v>
      </c>
      <c r="AG702" s="1">
        <v>0</v>
      </c>
      <c r="AH702" s="36">
        <v>0</v>
      </c>
      <c r="AI702" s="36">
        <v>1600</v>
      </c>
      <c r="AJ702" s="48">
        <f t="shared" si="11975"/>
        <v>3362.5</v>
      </c>
      <c r="AK702" s="48">
        <f t="shared" ref="AK702" si="12087">AVERAGE(AJ650,AJ598,AJ546)</f>
        <v>6204.166666666667</v>
      </c>
      <c r="AL702" s="45">
        <f t="shared" ref="AL702" si="12088">((AI702/AI650)-1)*100</f>
        <v>-61.904761904761905</v>
      </c>
      <c r="AM702" s="45">
        <f t="shared" ref="AM702" si="12089">((AJ702/AJ650)-1)*100</f>
        <v>-40.486725663716818</v>
      </c>
      <c r="AN702" s="45">
        <f t="shared" ref="AN702" si="12090">((AJ702/AK702)-1)*100</f>
        <v>-45.802552048354606</v>
      </c>
      <c r="AP702" s="41">
        <f t="shared" ref="AP702" si="12091">SUM(B702,L702,V702,AF702)</f>
        <v>465859</v>
      </c>
      <c r="AQ702" s="41">
        <f t="shared" ref="AQ702" si="12092">SUM(C702,M702,W702,AG702)</f>
        <v>187095</v>
      </c>
      <c r="AR702" s="41">
        <f t="shared" ref="AR702" si="12093">SUM(D702,N702,X702,AH702)</f>
        <v>35000</v>
      </c>
      <c r="AS702" s="41">
        <f t="shared" ref="AS702" si="12094">SUM(E702,O702,Y702,AI702)</f>
        <v>687954</v>
      </c>
      <c r="AT702" s="41">
        <f t="shared" ref="AT702" si="12095">SUM(F702,P702,Z702,AJ702)</f>
        <v>648003</v>
      </c>
      <c r="AU702" s="41">
        <f t="shared" ref="AU702" si="12096">SUM(G702,Q702,AA702,AK702)</f>
        <v>562470.75</v>
      </c>
      <c r="AV702" s="45">
        <f t="shared" ref="AV702" si="12097">((AS702/AS650)-1)*100</f>
        <v>-3.6470894713400925</v>
      </c>
      <c r="AW702" s="45">
        <f t="shared" ref="AW702" si="12098">((AT702/AT650)-1)*100</f>
        <v>-0.15189015217906832</v>
      </c>
      <c r="AX702" s="45">
        <f t="shared" ref="AX702" si="12099">((AT702/AU702)-1)*100</f>
        <v>15.206524072585115</v>
      </c>
      <c r="AZ702" s="48">
        <f t="shared" ref="AZ702" si="12100">+E702/1000</f>
        <v>522.72299999999996</v>
      </c>
      <c r="BA702" s="36">
        <f t="shared" ref="BA702" si="12101">+O702/1000</f>
        <v>39.200000000000003</v>
      </c>
      <c r="BB702" s="36">
        <f t="shared" ref="BB702" si="12102">+Y702/1000</f>
        <v>124.431</v>
      </c>
      <c r="BC702" s="36">
        <f t="shared" ref="BC702" si="12103">+AI702/1000</f>
        <v>1.6</v>
      </c>
      <c r="BD702" s="36">
        <f t="shared" ref="BD702" si="12104">+AS702/1000</f>
        <v>687.95399999999995</v>
      </c>
      <c r="BE702" s="45">
        <f t="shared" ref="BE702" si="12105">+AZ702+BE701</f>
        <v>4692.2550000000001</v>
      </c>
      <c r="BF702" s="45">
        <f t="shared" ref="BF702" si="12106">+BA702+BF701</f>
        <v>393.99999999999994</v>
      </c>
      <c r="BG702" s="45">
        <f t="shared" ref="BG702" si="12107">+BB702+BG701</f>
        <v>3301.779</v>
      </c>
      <c r="BH702" s="45">
        <f t="shared" ref="BH702" si="12108">+BC702+BH701</f>
        <v>47.050000000000004</v>
      </c>
      <c r="BI702" s="45">
        <f t="shared" ref="BI702" si="12109">+BD702+BI701</f>
        <v>8435.0840000000007</v>
      </c>
      <c r="BJ702" s="45">
        <f t="shared" si="11882"/>
        <v>14</v>
      </c>
      <c r="BK702" s="52">
        <f t="shared" si="10225"/>
        <v>42833</v>
      </c>
    </row>
    <row r="703" spans="1:63" x14ac:dyDescent="0.25">
      <c r="A703" s="33">
        <f t="shared" si="8721"/>
        <v>42476</v>
      </c>
      <c r="B703" s="45">
        <v>372900</v>
      </c>
      <c r="C703" s="45">
        <v>108250</v>
      </c>
      <c r="D703" s="45">
        <v>0</v>
      </c>
      <c r="E703" s="45">
        <v>481150</v>
      </c>
      <c r="F703" s="45">
        <f t="shared" ref="F703" si="12110">AVERAGE(E700,E701,E702,E703)</f>
        <v>484017.25</v>
      </c>
      <c r="G703" s="48">
        <f t="shared" ref="G703" si="12111">AVERAGE(F651,F599,F547)</f>
        <v>374561.25</v>
      </c>
      <c r="H703" s="45">
        <f t="shared" ref="H703" si="12112">((E703/E651)-1)*100</f>
        <v>-1.5541815175980966</v>
      </c>
      <c r="I703" s="45">
        <f t="shared" ref="I703" si="12113">((F703/F651)-1)*100</f>
        <v>6.5564558472422263</v>
      </c>
      <c r="J703" s="45">
        <f t="shared" ref="J703" si="12114">((F703/G703)-1)*100</f>
        <v>29.222456941287977</v>
      </c>
      <c r="L703" s="36">
        <v>22350</v>
      </c>
      <c r="M703" s="36">
        <v>3300</v>
      </c>
      <c r="N703" s="48">
        <v>14000</v>
      </c>
      <c r="O703" s="36">
        <v>39650</v>
      </c>
      <c r="P703" s="48">
        <f t="shared" ref="P703" si="12115">AVERAGE(O700,O701,O702,O703)</f>
        <v>41375</v>
      </c>
      <c r="Q703" s="48">
        <f t="shared" ref="Q703" si="12116">AVERAGE(P651,P599,P547)</f>
        <v>56253.666666666664</v>
      </c>
      <c r="R703" s="45">
        <f t="shared" ref="R703" si="12117">((O703/O651)-1)*100</f>
        <v>-21.9488188976378</v>
      </c>
      <c r="S703" s="49">
        <f t="shared" ref="S703" si="12118">((P703/P651)-1)*100</f>
        <v>8.0639895527260919</v>
      </c>
      <c r="T703" s="45">
        <f t="shared" ref="T703" si="12119">((P703/Q703)-1)*100</f>
        <v>-26.449238864429571</v>
      </c>
      <c r="V703" s="45">
        <v>92500</v>
      </c>
      <c r="W703" s="36">
        <v>51200</v>
      </c>
      <c r="X703" s="36">
        <v>16800</v>
      </c>
      <c r="Y703" s="45">
        <v>160500</v>
      </c>
      <c r="Z703" s="48">
        <f t="shared" ref="Z703" si="12120">AVERAGE(Y700,Y701,Y702,Y703)</f>
        <v>164207.75</v>
      </c>
      <c r="AA703" s="48">
        <f t="shared" ref="AA703" si="12121">AVERAGE(Z651,Z599,Z547)</f>
        <v>127817.41666666667</v>
      </c>
      <c r="AB703" s="45">
        <f t="shared" ref="AB703" si="12122">((Y703/Y651)-1)*100</f>
        <v>6.048392425303617</v>
      </c>
      <c r="AC703" s="45">
        <f t="shared" ref="AC703" si="12123">((Z703/Z651)-1)*100</f>
        <v>-11.369963014088647</v>
      </c>
      <c r="AD703" s="45">
        <f t="shared" ref="AD703" si="12124">((Z703/AA703)-1)*100</f>
        <v>28.470559241730875</v>
      </c>
      <c r="AF703" s="36">
        <v>0</v>
      </c>
      <c r="AG703" s="1">
        <v>0</v>
      </c>
      <c r="AH703" s="36">
        <v>0</v>
      </c>
      <c r="AI703" s="36">
        <v>0</v>
      </c>
      <c r="AJ703" s="48">
        <f t="shared" si="11975"/>
        <v>400</v>
      </c>
      <c r="AK703" s="48">
        <f t="shared" ref="AK703" si="12125">AVERAGE(AJ651,AJ599,AJ547)</f>
        <v>6408.333333333333</v>
      </c>
      <c r="AL703" s="45">
        <f t="shared" ref="AL703" si="12126">((AI703/AI651)-1)*100</f>
        <v>-100</v>
      </c>
      <c r="AM703" s="45">
        <f t="shared" ref="AM703" si="12127">((AJ703/AJ651)-1)*100</f>
        <v>-93.103448275862064</v>
      </c>
      <c r="AN703" s="45">
        <f t="shared" ref="AN703" si="12128">((AJ703/AK703)-1)*100</f>
        <v>-93.758127438231469</v>
      </c>
      <c r="AP703" s="41">
        <f t="shared" ref="AP703" si="12129">SUM(B703,L703,V703,AF703)</f>
        <v>487750</v>
      </c>
      <c r="AQ703" s="41">
        <f t="shared" ref="AQ703" si="12130">SUM(C703,M703,W703,AG703)</f>
        <v>162750</v>
      </c>
      <c r="AR703" s="41">
        <f t="shared" ref="AR703" si="12131">SUM(D703,N703,X703,AH703)</f>
        <v>30800</v>
      </c>
      <c r="AS703" s="41">
        <f t="shared" ref="AS703" si="12132">SUM(E703,O703,Y703,AI703)</f>
        <v>681300</v>
      </c>
      <c r="AT703" s="41">
        <f t="shared" ref="AT703" si="12133">SUM(F703,P703,Z703,AJ703)</f>
        <v>690000</v>
      </c>
      <c r="AU703" s="41">
        <f t="shared" ref="AU703" si="12134">SUM(G703,Q703,AA703,AK703)</f>
        <v>565040.66666666674</v>
      </c>
      <c r="AV703" s="45">
        <f t="shared" ref="AV703" si="12135">((AS703/AS651)-1)*100</f>
        <v>-1.8712587787271029</v>
      </c>
      <c r="AW703" s="45">
        <f t="shared" ref="AW703" si="12136">((AT703/AT651)-1)*100</f>
        <v>0.93677371694182998</v>
      </c>
      <c r="AX703" s="45">
        <f t="shared" ref="AX703" si="12137">((AT703/AU703)-1)*100</f>
        <v>22.115104399565322</v>
      </c>
      <c r="AZ703" s="48">
        <f t="shared" ref="AZ703" si="12138">+E703/1000</f>
        <v>481.15</v>
      </c>
      <c r="BA703" s="36">
        <f t="shared" ref="BA703" si="12139">+O703/1000</f>
        <v>39.65</v>
      </c>
      <c r="BB703" s="36">
        <f t="shared" ref="BB703" si="12140">+Y703/1000</f>
        <v>160.5</v>
      </c>
      <c r="BC703" s="36">
        <f t="shared" ref="BC703" si="12141">+AI703/1000</f>
        <v>0</v>
      </c>
      <c r="BD703" s="36">
        <f t="shared" ref="BD703" si="12142">+AS703/1000</f>
        <v>681.3</v>
      </c>
      <c r="BE703" s="45">
        <f t="shared" ref="BE703" si="12143">+AZ703+BE702</f>
        <v>5173.4049999999997</v>
      </c>
      <c r="BF703" s="45">
        <f t="shared" ref="BF703" si="12144">+BA703+BF702</f>
        <v>433.64999999999992</v>
      </c>
      <c r="BG703" s="45">
        <f t="shared" ref="BG703" si="12145">+BB703+BG702</f>
        <v>3462.279</v>
      </c>
      <c r="BH703" s="45">
        <f t="shared" ref="BH703" si="12146">+BC703+BH702</f>
        <v>47.050000000000004</v>
      </c>
      <c r="BI703" s="45">
        <f t="shared" ref="BI703" si="12147">+BD703+BI702</f>
        <v>9116.384</v>
      </c>
      <c r="BJ703" s="45">
        <f t="shared" si="11882"/>
        <v>15</v>
      </c>
      <c r="BK703" s="52">
        <f t="shared" si="10225"/>
        <v>42840</v>
      </c>
    </row>
    <row r="704" spans="1:63" x14ac:dyDescent="0.25">
      <c r="A704" s="33">
        <f t="shared" si="8721"/>
        <v>42483</v>
      </c>
      <c r="B704" s="45">
        <v>542000</v>
      </c>
      <c r="C704" s="45">
        <v>85950</v>
      </c>
      <c r="D704" s="45">
        <v>0</v>
      </c>
      <c r="E704" s="45">
        <v>627950</v>
      </c>
      <c r="F704" s="45">
        <f t="shared" ref="F704" si="12148">AVERAGE(E701,E702,E703,E704)</f>
        <v>512240.75</v>
      </c>
      <c r="G704" s="48">
        <f t="shared" ref="G704" si="12149">AVERAGE(F652,F600,F548)</f>
        <v>359712.75</v>
      </c>
      <c r="H704" s="45">
        <f t="shared" ref="H704" si="12150">((E704/E652)-1)*100</f>
        <v>36.005284702518892</v>
      </c>
      <c r="I704" s="45">
        <f t="shared" ref="I704" si="12151">((F704/F652)-1)*100</f>
        <v>8.8668293942559373</v>
      </c>
      <c r="J704" s="45">
        <f t="shared" ref="J704" si="12152">((F704/G704)-1)*100</f>
        <v>42.402722728065669</v>
      </c>
      <c r="L704" s="36">
        <v>15800</v>
      </c>
      <c r="M704" s="36">
        <v>0</v>
      </c>
      <c r="N704" s="48">
        <v>15400</v>
      </c>
      <c r="O704" s="36">
        <v>31200</v>
      </c>
      <c r="P704" s="48">
        <f t="shared" ref="P704" si="12153">AVERAGE(O701,O702,O703,O704)</f>
        <v>37612.5</v>
      </c>
      <c r="Q704" s="48">
        <f t="shared" ref="Q704" si="12154">AVERAGE(P652,P600,P548)</f>
        <v>51334.166666666664</v>
      </c>
      <c r="R704" s="45">
        <f t="shared" ref="R704" si="12155">((O704/O652)-1)*100</f>
        <v>-31.113662456946034</v>
      </c>
      <c r="S704" s="49">
        <f t="shared" ref="S704" si="12156">((P704/P652)-1)*100</f>
        <v>-14.00006859416264</v>
      </c>
      <c r="T704" s="45">
        <f t="shared" ref="T704" si="12157">((P704/Q704)-1)*100</f>
        <v>-26.730085550559245</v>
      </c>
      <c r="V704" s="45">
        <v>104500</v>
      </c>
      <c r="W704" s="36">
        <v>21068</v>
      </c>
      <c r="X704" s="36">
        <v>7000</v>
      </c>
      <c r="Y704" s="45">
        <v>132568</v>
      </c>
      <c r="Z704" s="48">
        <f t="shared" ref="Z704" si="12158">AVERAGE(Y701,Y702,Y703,Y704)</f>
        <v>142749.75</v>
      </c>
      <c r="AA704" s="48">
        <f t="shared" ref="AA704" si="12159">AVERAGE(Z652,Z600,Z548)</f>
        <v>119624.58333333333</v>
      </c>
      <c r="AB704" s="45">
        <f t="shared" ref="AB704" si="12160">((Y704/Y652)-1)*100</f>
        <v>-21.388078464859227</v>
      </c>
      <c r="AC704" s="45">
        <f t="shared" ref="AC704" si="12161">((Z704/Z652)-1)*100</f>
        <v>-20.50036129934103</v>
      </c>
      <c r="AD704" s="45">
        <f t="shared" ref="AD704" si="12162">((Z704/AA704)-1)*100</f>
        <v>19.331450126959695</v>
      </c>
      <c r="AF704" s="36">
        <v>4600</v>
      </c>
      <c r="AG704" s="1">
        <v>0</v>
      </c>
      <c r="AH704" s="36">
        <v>0</v>
      </c>
      <c r="AI704" s="36">
        <v>4600</v>
      </c>
      <c r="AJ704" s="48">
        <f t="shared" si="11975"/>
        <v>1550</v>
      </c>
      <c r="AK704" s="48">
        <f t="shared" ref="AK704" si="12163">AVERAGE(AJ652,AJ600,AJ548)</f>
        <v>4333.333333333333</v>
      </c>
      <c r="AL704" s="45">
        <f t="shared" ref="AL704" si="12164">((AI704/AI652)-1)*100</f>
        <v>-61.666666666666671</v>
      </c>
      <c r="AM704" s="45">
        <f t="shared" ref="AM704" si="12165">((AJ704/AJ652)-1)*100</f>
        <v>-74.166666666666671</v>
      </c>
      <c r="AN704" s="45">
        <f t="shared" ref="AN704" si="12166">((AJ704/AK704)-1)*100</f>
        <v>-64.230769230769226</v>
      </c>
      <c r="AP704" s="41">
        <f t="shared" ref="AP704" si="12167">SUM(B704,L704,V704,AF704)</f>
        <v>666900</v>
      </c>
      <c r="AQ704" s="41">
        <f t="shared" ref="AQ704" si="12168">SUM(C704,M704,W704,AG704)</f>
        <v>107018</v>
      </c>
      <c r="AR704" s="41">
        <f t="shared" ref="AR704" si="12169">SUM(D704,N704,X704,AH704)</f>
        <v>22400</v>
      </c>
      <c r="AS704" s="41">
        <f t="shared" ref="AS704" si="12170">SUM(E704,O704,Y704,AI704)</f>
        <v>796318</v>
      </c>
      <c r="AT704" s="41">
        <f t="shared" ref="AT704" si="12171">SUM(F704,P704,Z704,AJ704)</f>
        <v>694153</v>
      </c>
      <c r="AU704" s="41">
        <f t="shared" ref="AU704" si="12172">SUM(G704,Q704,AA704,AK704)</f>
        <v>535004.83333333337</v>
      </c>
      <c r="AV704" s="45">
        <f t="shared" ref="AV704" si="12173">((AS704/AS652)-1)*100</f>
        <v>15.804827540071953</v>
      </c>
      <c r="AW704" s="45">
        <f t="shared" ref="AW704" si="12174">((AT704/AT652)-1)*100</f>
        <v>-0.80924814192296912</v>
      </c>
      <c r="AX704" s="45">
        <f t="shared" ref="AX704" si="12175">((AT704/AU704)-1)*100</f>
        <v>29.747052129435581</v>
      </c>
      <c r="AZ704" s="48">
        <f t="shared" ref="AZ704" si="12176">+E704/1000</f>
        <v>627.95000000000005</v>
      </c>
      <c r="BA704" s="36">
        <f t="shared" ref="BA704" si="12177">+O704/1000</f>
        <v>31.2</v>
      </c>
      <c r="BB704" s="36">
        <f t="shared" ref="BB704" si="12178">+Y704/1000</f>
        <v>132.56800000000001</v>
      </c>
      <c r="BC704" s="36">
        <f t="shared" ref="BC704" si="12179">+AI704/1000</f>
        <v>4.5999999999999996</v>
      </c>
      <c r="BD704" s="36">
        <f t="shared" ref="BD704" si="12180">+AS704/1000</f>
        <v>796.31799999999998</v>
      </c>
      <c r="BE704" s="45">
        <f t="shared" ref="BE704" si="12181">+AZ704+BE703</f>
        <v>5801.3549999999996</v>
      </c>
      <c r="BF704" s="45">
        <f t="shared" ref="BF704" si="12182">+BA704+BF703</f>
        <v>464.84999999999991</v>
      </c>
      <c r="BG704" s="45">
        <f t="shared" ref="BG704" si="12183">+BB704+BG703</f>
        <v>3594.8470000000002</v>
      </c>
      <c r="BH704" s="45">
        <f t="shared" ref="BH704" si="12184">+BC704+BH703</f>
        <v>51.650000000000006</v>
      </c>
      <c r="BI704" s="45">
        <f t="shared" ref="BI704" si="12185">+BD704+BI703</f>
        <v>9912.7019999999993</v>
      </c>
      <c r="BJ704" s="45">
        <f t="shared" si="11882"/>
        <v>16</v>
      </c>
      <c r="BK704" s="52">
        <f t="shared" si="10225"/>
        <v>42847</v>
      </c>
    </row>
    <row r="705" spans="1:63" x14ac:dyDescent="0.25">
      <c r="A705" s="33">
        <f t="shared" si="8721"/>
        <v>42490</v>
      </c>
      <c r="B705" s="45">
        <v>562500</v>
      </c>
      <c r="C705" s="45">
        <v>116700</v>
      </c>
      <c r="D705" s="45">
        <v>1400</v>
      </c>
      <c r="E705" s="45">
        <v>680600</v>
      </c>
      <c r="F705" s="45">
        <f t="shared" ref="F705" si="12186">AVERAGE(E702,E703,E704,E705)</f>
        <v>578105.75</v>
      </c>
      <c r="G705" s="48">
        <f t="shared" ref="G705" si="12187">AVERAGE(F653,F601,F549)</f>
        <v>395216.5</v>
      </c>
      <c r="H705" s="45">
        <f t="shared" ref="H705" si="12188">((E705/E653)-1)*100</f>
        <v>13.043709348445699</v>
      </c>
      <c r="I705" s="45">
        <f t="shared" ref="I705" si="12189">((F705/F653)-1)*100</f>
        <v>14.439221718095506</v>
      </c>
      <c r="J705" s="45">
        <f t="shared" ref="J705" si="12190">((F705/G705)-1)*100</f>
        <v>46.275712172948232</v>
      </c>
      <c r="L705" s="36">
        <v>22200</v>
      </c>
      <c r="M705" s="36">
        <v>5400</v>
      </c>
      <c r="N705" s="48">
        <v>35000</v>
      </c>
      <c r="O705" s="36">
        <v>62600</v>
      </c>
      <c r="P705" s="48">
        <f t="shared" ref="P705" si="12191">AVERAGE(O702,O703,O704,O705)</f>
        <v>43162.5</v>
      </c>
      <c r="Q705" s="48">
        <f t="shared" ref="Q705" si="12192">AVERAGE(P653,P601,P549)</f>
        <v>54026.75</v>
      </c>
      <c r="R705" s="45">
        <f t="shared" ref="R705" si="12193">((O705/O653)-1)*100</f>
        <v>-9.9928109273903729</v>
      </c>
      <c r="S705" s="49">
        <f t="shared" ref="S705" si="12194">((P705/P653)-1)*100</f>
        <v>-15.550620713943319</v>
      </c>
      <c r="T705" s="45">
        <f t="shared" ref="T705" si="12195">((P705/Q705)-1)*100</f>
        <v>-20.109020068762227</v>
      </c>
      <c r="V705" s="45">
        <v>101848</v>
      </c>
      <c r="W705" s="36">
        <v>17400</v>
      </c>
      <c r="X705" s="36">
        <v>15400</v>
      </c>
      <c r="Y705" s="45">
        <v>134648</v>
      </c>
      <c r="Z705" s="48">
        <f t="shared" ref="Z705" si="12196">AVERAGE(Y702,Y703,Y704,Y705)</f>
        <v>138036.75</v>
      </c>
      <c r="AA705" s="48">
        <f t="shared" ref="AA705" si="12197">AVERAGE(Z653,Z601,Z549)</f>
        <v>120596</v>
      </c>
      <c r="AB705" s="45">
        <f t="shared" ref="AB705" si="12198">((Y705/Y653)-1)*100</f>
        <v>-22.298139513411197</v>
      </c>
      <c r="AC705" s="45">
        <f t="shared" ref="AC705" si="12199">((Z705/Z653)-1)*100</f>
        <v>-20.683577252590023</v>
      </c>
      <c r="AD705" s="45">
        <f t="shared" ref="AD705" si="12200">((Z705/AA705)-1)*100</f>
        <v>14.462129755547437</v>
      </c>
      <c r="AF705" s="36">
        <v>7800</v>
      </c>
      <c r="AG705" s="1">
        <v>0</v>
      </c>
      <c r="AH705" s="36">
        <v>0</v>
      </c>
      <c r="AI705" s="36">
        <v>7800</v>
      </c>
      <c r="AJ705" s="48">
        <f t="shared" si="11975"/>
        <v>3500</v>
      </c>
      <c r="AK705" s="48">
        <f t="shared" ref="AK705" si="12201">AVERAGE(AJ653,AJ601,AJ549)</f>
        <v>4654.166666666667</v>
      </c>
      <c r="AL705" s="45">
        <f t="shared" ref="AL705" si="12202">((AI705/AI653)-1)*100</f>
        <v>62.5</v>
      </c>
      <c r="AM705" s="45">
        <f t="shared" ref="AM705" si="12203">((AJ705/AJ653)-1)*100</f>
        <v>-42.622950819672134</v>
      </c>
      <c r="AN705" s="45">
        <f t="shared" ref="AN705" si="12204">((AJ705/AK705)-1)*100</f>
        <v>-24.798567591763653</v>
      </c>
      <c r="AP705" s="41">
        <f t="shared" ref="AP705" si="12205">SUM(B705,L705,V705,AF705)</f>
        <v>694348</v>
      </c>
      <c r="AQ705" s="41">
        <f t="shared" ref="AQ705" si="12206">SUM(C705,M705,W705,AG705)</f>
        <v>139500</v>
      </c>
      <c r="AR705" s="41">
        <f t="shared" ref="AR705" si="12207">SUM(D705,N705,X705,AH705)</f>
        <v>51800</v>
      </c>
      <c r="AS705" s="41">
        <f t="shared" ref="AS705" si="12208">SUM(E705,O705,Y705,AI705)</f>
        <v>885648</v>
      </c>
      <c r="AT705" s="41">
        <f t="shared" ref="AT705" si="12209">SUM(F705,P705,Z705,AJ705)</f>
        <v>762805</v>
      </c>
      <c r="AU705" s="41">
        <f t="shared" ref="AU705" si="12210">SUM(G705,Q705,AA705,AK705)</f>
        <v>574493.41666666663</v>
      </c>
      <c r="AV705" s="45">
        <f t="shared" ref="AV705" si="12211">((AS705/AS653)-1)*100</f>
        <v>4.2299336476381288</v>
      </c>
      <c r="AW705" s="45">
        <f t="shared" ref="AW705" si="12212">((AT705/AT653)-1)*100</f>
        <v>3.5846321499984679</v>
      </c>
      <c r="AX705" s="45">
        <f t="shared" ref="AX705" si="12213">((AT705/AU705)-1)*100</f>
        <v>32.778719106296705</v>
      </c>
      <c r="AZ705" s="48">
        <f t="shared" ref="AZ705" si="12214">+E705/1000</f>
        <v>680.6</v>
      </c>
      <c r="BA705" s="36">
        <f t="shared" ref="BA705" si="12215">+O705/1000</f>
        <v>62.6</v>
      </c>
      <c r="BB705" s="36">
        <f t="shared" ref="BB705" si="12216">+Y705/1000</f>
        <v>134.648</v>
      </c>
      <c r="BC705" s="36">
        <f t="shared" ref="BC705" si="12217">+AI705/1000</f>
        <v>7.8</v>
      </c>
      <c r="BD705" s="36">
        <f t="shared" ref="BD705" si="12218">+AS705/1000</f>
        <v>885.64800000000002</v>
      </c>
      <c r="BE705" s="45">
        <f t="shared" ref="BE705" si="12219">+AZ705+BE704</f>
        <v>6481.9549999999999</v>
      </c>
      <c r="BF705" s="45">
        <f t="shared" ref="BF705" si="12220">+BA705+BF704</f>
        <v>527.44999999999993</v>
      </c>
      <c r="BG705" s="45">
        <f t="shared" ref="BG705" si="12221">+BB705+BG704</f>
        <v>3729.4950000000003</v>
      </c>
      <c r="BH705" s="45">
        <f t="shared" ref="BH705" si="12222">+BC705+BH704</f>
        <v>59.45</v>
      </c>
      <c r="BI705" s="45">
        <f t="shared" ref="BI705" si="12223">+BD705+BI704</f>
        <v>10798.349999999999</v>
      </c>
      <c r="BJ705" s="45">
        <f t="shared" si="11882"/>
        <v>17</v>
      </c>
      <c r="BK705" s="52">
        <f t="shared" si="10225"/>
        <v>42854</v>
      </c>
    </row>
    <row r="706" spans="1:63" x14ac:dyDescent="0.25">
      <c r="A706" s="33">
        <f t="shared" si="8721"/>
        <v>42497</v>
      </c>
      <c r="B706" s="45">
        <v>706200</v>
      </c>
      <c r="C706" s="45">
        <v>93000</v>
      </c>
      <c r="D706" s="45">
        <v>0</v>
      </c>
      <c r="E706" s="45">
        <v>799200</v>
      </c>
      <c r="F706" s="45">
        <f t="shared" ref="F706" si="12224">AVERAGE(E703,E704,E705,E706)</f>
        <v>647225</v>
      </c>
      <c r="G706" s="48">
        <f t="shared" ref="G706" si="12225">AVERAGE(F654,F602,F550)</f>
        <v>408304.5</v>
      </c>
      <c r="H706" s="45">
        <f t="shared" ref="H706" si="12226">((E706/E654)-1)*100</f>
        <v>50.417261095907939</v>
      </c>
      <c r="I706" s="45">
        <f t="shared" ref="I706" si="12227">((F706/F654)-1)*100</f>
        <v>24.236627850618532</v>
      </c>
      <c r="J706" s="45">
        <f t="shared" ref="J706" si="12228">((F706/G706)-1)*100</f>
        <v>58.515274752053912</v>
      </c>
      <c r="L706" s="36">
        <v>30800</v>
      </c>
      <c r="M706" s="36">
        <v>3550</v>
      </c>
      <c r="N706" s="48">
        <v>18200</v>
      </c>
      <c r="O706" s="36">
        <v>52550</v>
      </c>
      <c r="P706" s="48">
        <f t="shared" ref="P706" si="12229">AVERAGE(O703,O704,O705,O706)</f>
        <v>46500</v>
      </c>
      <c r="Q706" s="48">
        <f t="shared" ref="Q706" si="12230">AVERAGE(P654,P602,P550)</f>
        <v>47756.583333333336</v>
      </c>
      <c r="R706" s="45">
        <f t="shared" ref="R706" si="12231">((O706/O654)-1)*100</f>
        <v>74.480377183079895</v>
      </c>
      <c r="S706" s="49">
        <f t="shared" ref="S706" si="12232">((P706/P654)-1)*100</f>
        <v>-4.9856967715570129</v>
      </c>
      <c r="T706" s="45">
        <f t="shared" ref="T706" si="12233">((P706/Q706)-1)*100</f>
        <v>-2.631225363344325</v>
      </c>
      <c r="V706" s="45">
        <v>95400</v>
      </c>
      <c r="W706" s="36">
        <v>31577</v>
      </c>
      <c r="X706" s="36">
        <v>8400</v>
      </c>
      <c r="Y706" s="45">
        <v>135377</v>
      </c>
      <c r="Z706" s="48">
        <f t="shared" ref="Z706" si="12234">AVERAGE(Y703,Y704,Y705,Y706)</f>
        <v>140773.25</v>
      </c>
      <c r="AA706" s="48">
        <f t="shared" ref="AA706" si="12235">AVERAGE(Z654,Z602,Z550)</f>
        <v>113244.08333333333</v>
      </c>
      <c r="AB706" s="45">
        <f t="shared" ref="AB706" si="12236">((Y706/Y654)-1)*100</f>
        <v>-13.662627551020412</v>
      </c>
      <c r="AC706" s="45">
        <f t="shared" ref="AC706" si="12237">((Z706/Z654)-1)*100</f>
        <v>-13.379636039195775</v>
      </c>
      <c r="AD706" s="45">
        <f t="shared" ref="AD706" si="12238">((Z706/AA706)-1)*100</f>
        <v>24.309584974638131</v>
      </c>
      <c r="AF706" s="36">
        <v>8000</v>
      </c>
      <c r="AG706" s="1">
        <v>1750</v>
      </c>
      <c r="AH706" s="36">
        <v>0</v>
      </c>
      <c r="AI706" s="36">
        <v>9750</v>
      </c>
      <c r="AJ706" s="48">
        <f t="shared" ref="AJ706" si="12239">AVERAGE(AI703,AI704,AI705,AI706)</f>
        <v>5537.5</v>
      </c>
      <c r="AK706" s="48">
        <f t="shared" ref="AK706" si="12240">AVERAGE(AJ654,AJ602,AJ550)</f>
        <v>4083.3333333333335</v>
      </c>
      <c r="AL706" s="45" t="e">
        <f t="shared" ref="AL706:AL711" si="12241">((AI706/AI654)-1)*100</f>
        <v>#DIV/0!</v>
      </c>
      <c r="AM706" s="45">
        <f t="shared" ref="AM706" si="12242">((AJ706/AJ654)-1)*100</f>
        <v>9.6534653465346629</v>
      </c>
      <c r="AN706" s="45">
        <f t="shared" ref="AN706" si="12243">((AJ706/AK706)-1)*100</f>
        <v>35.612244897959179</v>
      </c>
      <c r="AP706" s="41">
        <f t="shared" ref="AP706" si="12244">SUM(B706,L706,V706,AF706)</f>
        <v>840400</v>
      </c>
      <c r="AQ706" s="41">
        <f t="shared" ref="AQ706" si="12245">SUM(C706,M706,W706,AG706)</f>
        <v>129877</v>
      </c>
      <c r="AR706" s="41">
        <f t="shared" ref="AR706" si="12246">SUM(D706,N706,X706,AH706)</f>
        <v>26600</v>
      </c>
      <c r="AS706" s="41">
        <f t="shared" ref="AS706" si="12247">SUM(E706,O706,Y706,AI706)</f>
        <v>996877</v>
      </c>
      <c r="AT706" s="41">
        <f t="shared" ref="AT706" si="12248">SUM(F706,P706,Z706,AJ706)</f>
        <v>840035.75</v>
      </c>
      <c r="AU706" s="41">
        <f t="shared" ref="AU706" si="12249">SUM(G706,Q706,AA706,AK706)</f>
        <v>573388.5</v>
      </c>
      <c r="AV706" s="45">
        <f t="shared" ref="AV706" si="12250">((AS706/AS654)-1)*100</f>
        <v>38.794414123412778</v>
      </c>
      <c r="AW706" s="45">
        <f t="shared" ref="AW706" si="12251">((AT706/AT654)-1)*100</f>
        <v>13.907940537161556</v>
      </c>
      <c r="AX706" s="45">
        <f t="shared" ref="AX706" si="12252">((AT706/AU706)-1)*100</f>
        <v>46.503766643384026</v>
      </c>
      <c r="AZ706" s="48">
        <f t="shared" ref="AZ706" si="12253">+E706/1000</f>
        <v>799.2</v>
      </c>
      <c r="BA706" s="36">
        <f t="shared" ref="BA706" si="12254">+O706/1000</f>
        <v>52.55</v>
      </c>
      <c r="BB706" s="36">
        <f t="shared" ref="BB706" si="12255">+Y706/1000</f>
        <v>135.37700000000001</v>
      </c>
      <c r="BC706" s="36">
        <f t="shared" ref="BC706" si="12256">+AI706/1000</f>
        <v>9.75</v>
      </c>
      <c r="BD706" s="36">
        <f t="shared" ref="BD706" si="12257">+AS706/1000</f>
        <v>996.87699999999995</v>
      </c>
      <c r="BE706" s="45">
        <f t="shared" ref="BE706" si="12258">+AZ706+BE705</f>
        <v>7281.1549999999997</v>
      </c>
      <c r="BF706" s="45">
        <f t="shared" ref="BF706" si="12259">+BA706+BF705</f>
        <v>579.99999999999989</v>
      </c>
      <c r="BG706" s="45">
        <f t="shared" ref="BG706" si="12260">+BB706+BG705</f>
        <v>3864.8720000000003</v>
      </c>
      <c r="BH706" s="45">
        <f t="shared" ref="BH706" si="12261">+BC706+BH705</f>
        <v>69.2</v>
      </c>
      <c r="BI706" s="45">
        <f t="shared" ref="BI706" si="12262">+BD706+BI705</f>
        <v>11795.226999999999</v>
      </c>
      <c r="BJ706" s="45">
        <f t="shared" si="11882"/>
        <v>18</v>
      </c>
      <c r="BK706" s="52">
        <f t="shared" si="10225"/>
        <v>42861</v>
      </c>
    </row>
    <row r="707" spans="1:63" x14ac:dyDescent="0.25">
      <c r="A707" s="33">
        <f t="shared" si="8721"/>
        <v>42504</v>
      </c>
      <c r="B707" s="45">
        <v>532920</v>
      </c>
      <c r="C707" s="45">
        <v>94526</v>
      </c>
      <c r="D707" s="45">
        <v>0</v>
      </c>
      <c r="E707" s="45">
        <v>627446</v>
      </c>
      <c r="F707" s="45">
        <f t="shared" ref="F707" si="12263">AVERAGE(E704,E705,E706,E707)</f>
        <v>683799</v>
      </c>
      <c r="G707" s="48">
        <f t="shared" ref="G707" si="12264">AVERAGE(F655,F603,F551)</f>
        <v>434938.58333333331</v>
      </c>
      <c r="H707" s="45">
        <f t="shared" ref="H707" si="12265">((E707/E655)-1)*100</f>
        <v>1.68479053561299</v>
      </c>
      <c r="I707" s="45">
        <f t="shared" ref="I707" si="12266">((F707/F655)-1)*100</f>
        <v>23.6442375064982</v>
      </c>
      <c r="J707" s="45">
        <f t="shared" ref="J707" si="12267">((F707/G707)-1)*100</f>
        <v>57.217369578808366</v>
      </c>
      <c r="L707" s="36">
        <v>18900</v>
      </c>
      <c r="M707" s="36">
        <v>3627</v>
      </c>
      <c r="N707" s="48">
        <v>36400</v>
      </c>
      <c r="O707" s="36">
        <v>58927</v>
      </c>
      <c r="P707" s="48">
        <f t="shared" ref="P707" si="12268">AVERAGE(O704,O705,O706,O707)</f>
        <v>51319.25</v>
      </c>
      <c r="Q707" s="48">
        <f t="shared" ref="Q707" si="12269">AVERAGE(P655,P603,P551)</f>
        <v>45001.75</v>
      </c>
      <c r="R707" s="45">
        <f t="shared" ref="R707" si="12270">((O707/O655)-1)*100</f>
        <v>811.05442176870747</v>
      </c>
      <c r="S707" s="49">
        <f t="shared" ref="S707" si="12271">((P707/P655)-1)*100</f>
        <v>35.560794569036112</v>
      </c>
      <c r="T707" s="45">
        <f t="shared" ref="T707" si="12272">((P707/Q707)-1)*100</f>
        <v>14.038342953329597</v>
      </c>
      <c r="V707" s="45">
        <v>77900</v>
      </c>
      <c r="W707" s="36">
        <v>26295</v>
      </c>
      <c r="X707" s="36">
        <v>19600</v>
      </c>
      <c r="Y707" s="45">
        <v>123795</v>
      </c>
      <c r="Z707" s="48">
        <f t="shared" ref="Z707" si="12273">AVERAGE(Y704,Y705,Y706,Y707)</f>
        <v>131597</v>
      </c>
      <c r="AA707" s="48">
        <f t="shared" ref="AA707" si="12274">AVERAGE(Z655,Z603,Z551)</f>
        <v>111015.66666666667</v>
      </c>
      <c r="AB707" s="45">
        <f t="shared" ref="AB707" si="12275">((Y707/Y655)-1)*100</f>
        <v>-14.315081293216226</v>
      </c>
      <c r="AC707" s="45">
        <f t="shared" ref="AC707" si="12276">((Z707/Z655)-1)*100</f>
        <v>-18.161196888686426</v>
      </c>
      <c r="AD707" s="45">
        <f t="shared" ref="AD707" si="12277">((Z707/AA707)-1)*100</f>
        <v>18.539125108468181</v>
      </c>
      <c r="AF707" s="36">
        <v>10900</v>
      </c>
      <c r="AG707" s="1">
        <v>19800</v>
      </c>
      <c r="AH707" s="36">
        <v>0</v>
      </c>
      <c r="AI707" s="36">
        <v>30700</v>
      </c>
      <c r="AJ707" s="48">
        <f t="shared" ref="AJ707" si="12278">AVERAGE(AI704,AI705,AI706,AI707)</f>
        <v>13212.5</v>
      </c>
      <c r="AK707" s="48">
        <f t="shared" ref="AK707" si="12279">AVERAGE(AJ655,AJ603,AJ551)</f>
        <v>3658.3333333333335</v>
      </c>
      <c r="AL707" s="45">
        <f t="shared" si="12241"/>
        <v>1818.75</v>
      </c>
      <c r="AM707" s="45">
        <f t="shared" ref="AM707" si="12280">((AJ707/AJ655)-1)*100</f>
        <v>187.22826086956525</v>
      </c>
      <c r="AN707" s="45">
        <f t="shared" ref="AN707" si="12281">((AJ707/AK707)-1)*100</f>
        <v>261.16173120728928</v>
      </c>
      <c r="AP707" s="41">
        <f t="shared" ref="AP707" si="12282">SUM(B707,L707,V707,AF707)</f>
        <v>640620</v>
      </c>
      <c r="AQ707" s="41">
        <f t="shared" ref="AQ707" si="12283">SUM(C707,M707,W707,AG707)</f>
        <v>144248</v>
      </c>
      <c r="AR707" s="41">
        <f t="shared" ref="AR707" si="12284">SUM(D707,N707,X707,AH707)</f>
        <v>56000</v>
      </c>
      <c r="AS707" s="41">
        <f t="shared" ref="AS707" si="12285">SUM(E707,O707,Y707,AI707)</f>
        <v>840868</v>
      </c>
      <c r="AT707" s="41">
        <f t="shared" ref="AT707" si="12286">SUM(F707,P707,Z707,AJ707)</f>
        <v>879927.75</v>
      </c>
      <c r="AU707" s="41">
        <f t="shared" ref="AU707" si="12287">SUM(G707,Q707,AA707,AK707)</f>
        <v>594614.33333333337</v>
      </c>
      <c r="AV707" s="45">
        <f t="shared" ref="AV707" si="12288">((AS707/AS655)-1)*100</f>
        <v>9.2611048668455496</v>
      </c>
      <c r="AW707" s="45">
        <f t="shared" ref="AW707" si="12289">((AT707/AT655)-1)*100</f>
        <v>16.347197967459117</v>
      </c>
      <c r="AX707" s="45">
        <f t="shared" ref="AX707" si="12290">((AT707/AU707)-1)*100</f>
        <v>47.982936278585051</v>
      </c>
      <c r="AZ707" s="48">
        <f t="shared" ref="AZ707" si="12291">+E707/1000</f>
        <v>627.44600000000003</v>
      </c>
      <c r="BA707" s="36">
        <f t="shared" ref="BA707" si="12292">+O707/1000</f>
        <v>58.927</v>
      </c>
      <c r="BB707" s="36">
        <f t="shared" ref="BB707" si="12293">+Y707/1000</f>
        <v>123.795</v>
      </c>
      <c r="BC707" s="36">
        <f t="shared" ref="BC707" si="12294">+AI707/1000</f>
        <v>30.7</v>
      </c>
      <c r="BD707" s="36">
        <f t="shared" ref="BD707" si="12295">+AS707/1000</f>
        <v>840.86800000000005</v>
      </c>
      <c r="BE707" s="45">
        <f t="shared" ref="BE707" si="12296">+AZ707+BE706</f>
        <v>7908.6009999999997</v>
      </c>
      <c r="BF707" s="45">
        <f t="shared" ref="BF707" si="12297">+BA707+BF706</f>
        <v>638.92699999999991</v>
      </c>
      <c r="BG707" s="45">
        <f t="shared" ref="BG707" si="12298">+BB707+BG706</f>
        <v>3988.6670000000004</v>
      </c>
      <c r="BH707" s="45">
        <f t="shared" ref="BH707" si="12299">+BC707+BH706</f>
        <v>99.9</v>
      </c>
      <c r="BI707" s="45">
        <f t="shared" ref="BI707" si="12300">+BD707+BI706</f>
        <v>12636.094999999999</v>
      </c>
      <c r="BJ707" s="45">
        <f t="shared" si="11882"/>
        <v>19</v>
      </c>
      <c r="BK707" s="52">
        <f t="shared" si="10225"/>
        <v>42868</v>
      </c>
    </row>
    <row r="708" spans="1:63" x14ac:dyDescent="0.25">
      <c r="A708" s="33">
        <f t="shared" si="8721"/>
        <v>42511</v>
      </c>
      <c r="B708" s="45">
        <v>592100</v>
      </c>
      <c r="C708" s="45">
        <v>43900</v>
      </c>
      <c r="D708" s="45">
        <v>0</v>
      </c>
      <c r="E708" s="45">
        <v>636000</v>
      </c>
      <c r="F708" s="45">
        <f t="shared" ref="F708" si="12301">AVERAGE(E705,E706,E707,E708)</f>
        <v>685811.5</v>
      </c>
      <c r="G708" s="48">
        <f t="shared" ref="G708" si="12302">AVERAGE(F656,F604,F552)</f>
        <v>474144.66666666669</v>
      </c>
      <c r="H708" s="45">
        <f t="shared" ref="H708" si="12303">((E708/E656)-1)*100</f>
        <v>-2.3116504108747438</v>
      </c>
      <c r="I708" s="45">
        <f t="shared" ref="I708" si="12304">((F708/F656)-1)*100</f>
        <v>14.230998255249872</v>
      </c>
      <c r="J708" s="45">
        <f t="shared" ref="J708" si="12305">((F708/G708)-1)*100</f>
        <v>44.641825209464891</v>
      </c>
      <c r="L708" s="36">
        <v>12500</v>
      </c>
      <c r="M708" s="36">
        <v>5400</v>
      </c>
      <c r="N708" s="48">
        <v>28000</v>
      </c>
      <c r="O708" s="36">
        <v>45900</v>
      </c>
      <c r="P708" s="48">
        <f t="shared" ref="P708" si="12306">AVERAGE(O705,O706,O707,O708)</f>
        <v>54994.25</v>
      </c>
      <c r="Q708" s="48">
        <f t="shared" ref="Q708" si="12307">AVERAGE(P656,P604,P552)</f>
        <v>45370.416666666664</v>
      </c>
      <c r="R708" s="45">
        <f t="shared" ref="R708" si="12308">((O708/O656)-1)*100</f>
        <v>330.2587176602924</v>
      </c>
      <c r="S708" s="49">
        <f t="shared" ref="S708" si="12309">((P708/P656)-1)*100</f>
        <v>88.33002294441971</v>
      </c>
      <c r="T708" s="45">
        <f t="shared" ref="T708" si="12310">((P708/Q708)-1)*100</f>
        <v>21.211692641129964</v>
      </c>
      <c r="V708" s="45">
        <v>112300</v>
      </c>
      <c r="W708" s="36">
        <v>22650</v>
      </c>
      <c r="X708" s="36">
        <v>14000</v>
      </c>
      <c r="Y708" s="45">
        <v>148950</v>
      </c>
      <c r="Z708" s="48">
        <f t="shared" ref="Z708" si="12311">AVERAGE(Y705,Y706,Y707,Y708)</f>
        <v>135692.5</v>
      </c>
      <c r="AA708" s="48">
        <f t="shared" ref="AA708" si="12312">AVERAGE(Z656,Z604,Z552)</f>
        <v>112667.16666666667</v>
      </c>
      <c r="AB708" s="45">
        <f t="shared" ref="AB708" si="12313">((Y708/Y656)-1)*100</f>
        <v>-11.334007976665273</v>
      </c>
      <c r="AC708" s="45">
        <f t="shared" ref="AC708" si="12314">((Z708/Z656)-1)*100</f>
        <v>-15.529409933779991</v>
      </c>
      <c r="AD708" s="45">
        <f t="shared" ref="AD708" si="12315">((Z708/AA708)-1)*100</f>
        <v>20.436595695581229</v>
      </c>
      <c r="AF708" s="36">
        <v>18700</v>
      </c>
      <c r="AG708" s="1">
        <v>0</v>
      </c>
      <c r="AH708" s="36">
        <v>0</v>
      </c>
      <c r="AI708" s="36">
        <v>18700</v>
      </c>
      <c r="AJ708" s="48">
        <f t="shared" ref="AJ708" si="12316">AVERAGE(AI705,AI706,AI707,AI708)</f>
        <v>16737.5</v>
      </c>
      <c r="AK708" s="48">
        <f t="shared" ref="AK708" si="12317">AVERAGE(AJ656,AJ604,AJ552)</f>
        <v>3362.8333333333335</v>
      </c>
      <c r="AL708" s="45">
        <f t="shared" si="12241"/>
        <v>484.375</v>
      </c>
      <c r="AM708" s="45">
        <f t="shared" ref="AM708" si="12318">((AJ708/AJ656)-1)*100</f>
        <v>597.39583333333326</v>
      </c>
      <c r="AN708" s="45">
        <f t="shared" ref="AN708" si="12319">((AJ708/AK708)-1)*100</f>
        <v>397.72017643851905</v>
      </c>
      <c r="AP708" s="41">
        <f t="shared" ref="AP708" si="12320">SUM(B708,L708,V708,AF708)</f>
        <v>735600</v>
      </c>
      <c r="AQ708" s="41">
        <f t="shared" ref="AQ708" si="12321">SUM(C708,M708,W708,AG708)</f>
        <v>71950</v>
      </c>
      <c r="AR708" s="41">
        <f t="shared" ref="AR708" si="12322">SUM(D708,N708,X708,AH708)</f>
        <v>42000</v>
      </c>
      <c r="AS708" s="41">
        <f t="shared" ref="AS708" si="12323">SUM(E708,O708,Y708,AI708)</f>
        <v>849550</v>
      </c>
      <c r="AT708" s="41">
        <f t="shared" ref="AT708" si="12324">SUM(F708,P708,Z708,AJ708)</f>
        <v>893235.75</v>
      </c>
      <c r="AU708" s="41">
        <f t="shared" ref="AU708" si="12325">SUM(G708,Q708,AA708,AK708)</f>
        <v>635545.08333333337</v>
      </c>
      <c r="AV708" s="45">
        <f t="shared" ref="AV708" si="12326">((AS708/AS656)-1)*100</f>
        <v>1.9980598097268931</v>
      </c>
      <c r="AW708" s="45">
        <f t="shared" ref="AW708" si="12327">((AT708/AT656)-1)*100</f>
        <v>12.695173459658227</v>
      </c>
      <c r="AX708" s="45">
        <f t="shared" ref="AX708" si="12328">((AT708/AU708)-1)*100</f>
        <v>40.54640235986404</v>
      </c>
      <c r="AZ708" s="48">
        <f t="shared" ref="AZ708" si="12329">+E708/1000</f>
        <v>636</v>
      </c>
      <c r="BA708" s="36">
        <f t="shared" ref="BA708" si="12330">+O708/1000</f>
        <v>45.9</v>
      </c>
      <c r="BB708" s="36">
        <f t="shared" ref="BB708" si="12331">+Y708/1000</f>
        <v>148.94999999999999</v>
      </c>
      <c r="BC708" s="36">
        <f t="shared" ref="BC708" si="12332">+AI708/1000</f>
        <v>18.7</v>
      </c>
      <c r="BD708" s="36">
        <f t="shared" ref="BD708" si="12333">+AS708/1000</f>
        <v>849.55</v>
      </c>
      <c r="BE708" s="45">
        <f t="shared" ref="BE708" si="12334">+AZ708+BE707</f>
        <v>8544.6009999999987</v>
      </c>
      <c r="BF708" s="45">
        <f t="shared" ref="BF708" si="12335">+BA708+BF707</f>
        <v>684.82699999999988</v>
      </c>
      <c r="BG708" s="45">
        <f t="shared" ref="BG708" si="12336">+BB708+BG707</f>
        <v>4137.6170000000002</v>
      </c>
      <c r="BH708" s="45">
        <f t="shared" ref="BH708" si="12337">+BC708+BH707</f>
        <v>118.60000000000001</v>
      </c>
      <c r="BI708" s="45">
        <f t="shared" ref="BI708" si="12338">+BD708+BI707</f>
        <v>13485.644999999999</v>
      </c>
      <c r="BJ708" s="45">
        <f t="shared" si="11882"/>
        <v>20</v>
      </c>
      <c r="BK708" s="52">
        <f t="shared" si="10225"/>
        <v>42875</v>
      </c>
    </row>
    <row r="709" spans="1:63" x14ac:dyDescent="0.25">
      <c r="A709" s="33">
        <f t="shared" si="8721"/>
        <v>42518</v>
      </c>
      <c r="B709" s="45">
        <v>625694</v>
      </c>
      <c r="C709" s="45">
        <v>42827</v>
      </c>
      <c r="D709" s="45">
        <v>0</v>
      </c>
      <c r="E709" s="45">
        <v>668521</v>
      </c>
      <c r="F709" s="45">
        <f t="shared" ref="F709" si="12339">AVERAGE(E706,E707,E708,E709)</f>
        <v>682791.75</v>
      </c>
      <c r="G709" s="48">
        <f t="shared" ref="G709" si="12340">AVERAGE(F657,F605,F553)</f>
        <v>463069.75</v>
      </c>
      <c r="H709" s="45">
        <f t="shared" ref="H709" si="12341">((E709/E657)-1)*100</f>
        <v>33.167004304635107</v>
      </c>
      <c r="I709" s="45">
        <f t="shared" ref="I709" si="12342">((F709/F657)-1)*100</f>
        <v>18.672143819584175</v>
      </c>
      <c r="J709" s="45">
        <f t="shared" ref="J709" si="12343">((F709/G709)-1)*100</f>
        <v>47.449007411950348</v>
      </c>
      <c r="L709" s="36">
        <v>20400</v>
      </c>
      <c r="M709" s="36">
        <v>6577</v>
      </c>
      <c r="N709" s="48">
        <v>15200</v>
      </c>
      <c r="O709" s="36">
        <v>42177</v>
      </c>
      <c r="P709" s="48">
        <f t="shared" ref="P709" si="12344">AVERAGE(O706,O707,O708,O709)</f>
        <v>49888.5</v>
      </c>
      <c r="Q709" s="48">
        <f t="shared" ref="Q709" si="12345">AVERAGE(P657,P605,P553)</f>
        <v>38461.5</v>
      </c>
      <c r="R709" s="45">
        <f t="shared" ref="R709" si="12346">((O709/O657)-1)*100</f>
        <v>96.592709984152151</v>
      </c>
      <c r="S709" s="49">
        <f t="shared" ref="S709" si="12347">((P709/P657)-1)*100</f>
        <v>190.43779472550503</v>
      </c>
      <c r="T709" s="45">
        <f t="shared" ref="T709" si="12348">((P709/Q709)-1)*100</f>
        <v>29.710229710229719</v>
      </c>
      <c r="V709" s="45">
        <v>84624</v>
      </c>
      <c r="W709" s="36">
        <v>14127</v>
      </c>
      <c r="X709" s="36">
        <v>32000</v>
      </c>
      <c r="Y709" s="45">
        <v>130751</v>
      </c>
      <c r="Z709" s="48">
        <f t="shared" ref="Z709" si="12349">AVERAGE(Y706,Y707,Y708,Y709)</f>
        <v>134718.25</v>
      </c>
      <c r="AA709" s="48">
        <f t="shared" ref="AA709" si="12350">AVERAGE(Z657,Z605,Z553)</f>
        <v>109683.41666666667</v>
      </c>
      <c r="AB709" s="45">
        <f t="shared" ref="AB709" si="12351">((Y709/Y657)-1)*100</f>
        <v>-9.1426466909414366</v>
      </c>
      <c r="AC709" s="45">
        <f t="shared" ref="AC709" si="12352">((Z709/Z657)-1)*100</f>
        <v>-12.117584702572671</v>
      </c>
      <c r="AD709" s="45">
        <f t="shared" ref="AD709" si="12353">((Z709/AA709)-1)*100</f>
        <v>22.824629368918579</v>
      </c>
      <c r="AF709" s="36">
        <v>0</v>
      </c>
      <c r="AG709" s="1">
        <v>0</v>
      </c>
      <c r="AH709" s="36">
        <v>0</v>
      </c>
      <c r="AI709" s="36">
        <v>0</v>
      </c>
      <c r="AJ709" s="48">
        <f t="shared" ref="AJ709" si="12354">AVERAGE(AI706,AI707,AI708,AI709)</f>
        <v>14787.5</v>
      </c>
      <c r="AK709" s="48">
        <f t="shared" ref="AK709" si="12355">AVERAGE(AJ657,AJ605,AJ553)</f>
        <v>3772.6666666666665</v>
      </c>
      <c r="AL709" s="45">
        <f t="shared" si="12241"/>
        <v>-100</v>
      </c>
      <c r="AM709" s="45">
        <f t="shared" ref="AM709" si="12356">((AJ709/AJ657)-1)*100</f>
        <v>803.05343511450383</v>
      </c>
      <c r="AN709" s="45">
        <f t="shared" ref="AN709" si="12357">((AJ709/AK709)-1)*100</f>
        <v>291.9641279377982</v>
      </c>
      <c r="AP709" s="41">
        <f t="shared" ref="AP709" si="12358">SUM(B709,L709,V709,AF709)</f>
        <v>730718</v>
      </c>
      <c r="AQ709" s="41">
        <f t="shared" ref="AQ709" si="12359">SUM(C709,M709,W709,AG709)</f>
        <v>63531</v>
      </c>
      <c r="AR709" s="41">
        <f t="shared" ref="AR709" si="12360">SUM(D709,N709,X709,AH709)</f>
        <v>47200</v>
      </c>
      <c r="AS709" s="41">
        <f t="shared" ref="AS709" si="12361">SUM(E709,O709,Y709,AI709)</f>
        <v>841449</v>
      </c>
      <c r="AT709" s="41">
        <f t="shared" ref="AT709" si="12362">SUM(F709,P709,Z709,AJ709)</f>
        <v>882186</v>
      </c>
      <c r="AU709" s="41">
        <f t="shared" ref="AU709" si="12363">SUM(G709,Q709,AA709,AK709)</f>
        <v>614987.33333333326</v>
      </c>
      <c r="AV709" s="45">
        <f t="shared" ref="AV709" si="12364">((AS709/AS657)-1)*100</f>
        <v>25.752881731325349</v>
      </c>
      <c r="AW709" s="45">
        <f t="shared" ref="AW709" si="12365">((AT709/AT657)-1)*100</f>
        <v>18.023246480116882</v>
      </c>
      <c r="AX709" s="45">
        <f t="shared" ref="AX709" si="12366">((AT709/AU709)-1)*100</f>
        <v>43.44783252988411</v>
      </c>
      <c r="AZ709" s="48">
        <f t="shared" ref="AZ709" si="12367">+E709/1000</f>
        <v>668.52099999999996</v>
      </c>
      <c r="BA709" s="36">
        <f t="shared" ref="BA709" si="12368">+O709/1000</f>
        <v>42.177</v>
      </c>
      <c r="BB709" s="36">
        <f t="shared" ref="BB709" si="12369">+Y709/1000</f>
        <v>130.751</v>
      </c>
      <c r="BC709" s="36">
        <f t="shared" ref="BC709" si="12370">+AI709/1000</f>
        <v>0</v>
      </c>
      <c r="BD709" s="36">
        <f t="shared" ref="BD709" si="12371">+AS709/1000</f>
        <v>841.44899999999996</v>
      </c>
      <c r="BE709" s="45">
        <f t="shared" ref="BE709" si="12372">+AZ709+BE708</f>
        <v>9213.1219999999994</v>
      </c>
      <c r="BF709" s="45">
        <f t="shared" ref="BF709" si="12373">+BA709+BF708</f>
        <v>727.00399999999991</v>
      </c>
      <c r="BG709" s="45">
        <f t="shared" ref="BG709" si="12374">+BB709+BG708</f>
        <v>4268.3680000000004</v>
      </c>
      <c r="BH709" s="45">
        <f t="shared" ref="BH709" si="12375">+BC709+BH708</f>
        <v>118.60000000000001</v>
      </c>
      <c r="BI709" s="45">
        <f t="shared" ref="BI709" si="12376">+BD709+BI708</f>
        <v>14327.093999999999</v>
      </c>
      <c r="BJ709" s="45">
        <f t="shared" si="11882"/>
        <v>21</v>
      </c>
      <c r="BK709" s="52">
        <f t="shared" si="10225"/>
        <v>42882</v>
      </c>
    </row>
    <row r="710" spans="1:63" x14ac:dyDescent="0.25">
      <c r="A710" s="33">
        <f t="shared" si="8721"/>
        <v>42525</v>
      </c>
      <c r="B710" s="45">
        <v>415688</v>
      </c>
      <c r="C710" s="45">
        <v>19300</v>
      </c>
      <c r="D710" s="45">
        <v>0</v>
      </c>
      <c r="E710" s="45">
        <v>434988</v>
      </c>
      <c r="F710" s="45">
        <f t="shared" ref="F710" si="12377">AVERAGE(E707,E708,E709,E710)</f>
        <v>591738.75</v>
      </c>
      <c r="G710" s="48">
        <f t="shared" ref="G710" si="12378">AVERAGE(F658,F606,F554)</f>
        <v>468975.58333333331</v>
      </c>
      <c r="H710" s="45">
        <f t="shared" ref="H710" si="12379">((E710/E658)-1)*100</f>
        <v>-33.047043829999446</v>
      </c>
      <c r="I710" s="45">
        <f t="shared" ref="I710" si="12380">((F710/F658)-1)*100</f>
        <v>-2.1842219778503202</v>
      </c>
      <c r="J710" s="45">
        <f t="shared" ref="J710" si="12381">((F710/G710)-1)*100</f>
        <v>26.176878078407427</v>
      </c>
      <c r="L710" s="36">
        <v>17100</v>
      </c>
      <c r="M710" s="36">
        <v>1750</v>
      </c>
      <c r="N710" s="48">
        <v>14000</v>
      </c>
      <c r="O710" s="36">
        <v>32850</v>
      </c>
      <c r="P710" s="48">
        <f t="shared" ref="P710" si="12382">AVERAGE(O707,O708,O709,O710)</f>
        <v>44963.5</v>
      </c>
      <c r="Q710" s="48">
        <f t="shared" ref="Q710" si="12383">AVERAGE(P658,P606,P554)</f>
        <v>34890.5</v>
      </c>
      <c r="R710" s="45">
        <f t="shared" ref="R710" si="12384">((O710/O658)-1)*100</f>
        <v>198.63636363636363</v>
      </c>
      <c r="S710" s="49">
        <f t="shared" ref="S710" si="12385">((P710/P658)-1)*100</f>
        <v>262.68199233716473</v>
      </c>
      <c r="T710" s="45">
        <f t="shared" ref="T710" si="12386">((P710/Q710)-1)*100</f>
        <v>28.870322867256128</v>
      </c>
      <c r="V710" s="45">
        <v>116120</v>
      </c>
      <c r="W710" s="36">
        <v>8750</v>
      </c>
      <c r="X710" s="36">
        <v>5600</v>
      </c>
      <c r="Y710" s="45">
        <v>130470</v>
      </c>
      <c r="Z710" s="48">
        <f t="shared" ref="Z710" si="12387">AVERAGE(Y707,Y708,Y709,Y710)</f>
        <v>133491.5</v>
      </c>
      <c r="AA710" s="48">
        <f t="shared" ref="AA710" si="12388">AVERAGE(Z658,Z606,Z554)</f>
        <v>107388.41666666667</v>
      </c>
      <c r="AB710" s="45">
        <f t="shared" ref="AB710" si="12389">((Y710/Y658)-1)*100</f>
        <v>-13.653781245656882</v>
      </c>
      <c r="AC710" s="45">
        <f t="shared" ref="AC710" si="12390">((Z710/Z658)-1)*100</f>
        <v>-12.100889582469099</v>
      </c>
      <c r="AD710" s="45">
        <f t="shared" ref="AD710" si="12391">((Z710/AA710)-1)*100</f>
        <v>24.307168448490323</v>
      </c>
      <c r="AF710" s="36">
        <v>6300</v>
      </c>
      <c r="AG710" s="1">
        <v>0</v>
      </c>
      <c r="AH710" s="36">
        <v>0</v>
      </c>
      <c r="AI710" s="36">
        <v>6300</v>
      </c>
      <c r="AJ710" s="48">
        <f t="shared" ref="AJ710" si="12392">AVERAGE(AI707,AI708,AI709,AI710)</f>
        <v>13925</v>
      </c>
      <c r="AK710" s="48">
        <f t="shared" ref="AK710" si="12393">AVERAGE(AJ658,AJ606,AJ554)</f>
        <v>4272.666666666667</v>
      </c>
      <c r="AL710" s="45">
        <f t="shared" si="12241"/>
        <v>260</v>
      </c>
      <c r="AM710" s="45">
        <f t="shared" ref="AM710" si="12394">((AJ710/AJ658)-1)*100</f>
        <v>571.08433734939763</v>
      </c>
      <c r="AN710" s="45">
        <f t="shared" ref="AN710" si="12395">((AJ710/AK710)-1)*100</f>
        <v>225.90887814011543</v>
      </c>
      <c r="AP710" s="41">
        <f t="shared" ref="AP710" si="12396">SUM(B710,L710,V710,AF710)</f>
        <v>555208</v>
      </c>
      <c r="AQ710" s="41">
        <f t="shared" ref="AQ710" si="12397">SUM(C710,M710,W710,AG710)</f>
        <v>29800</v>
      </c>
      <c r="AR710" s="41">
        <f t="shared" ref="AR710" si="12398">SUM(D710,N710,X710,AH710)</f>
        <v>19600</v>
      </c>
      <c r="AS710" s="41">
        <f t="shared" ref="AS710" si="12399">SUM(E710,O710,Y710,AI710)</f>
        <v>604608</v>
      </c>
      <c r="AT710" s="41">
        <f t="shared" ref="AT710" si="12400">SUM(F710,P710,Z710,AJ710)</f>
        <v>784118.75</v>
      </c>
      <c r="AU710" s="41">
        <f t="shared" ref="AU710" si="12401">SUM(G710,Q710,AA710,AK710)</f>
        <v>615527.16666666663</v>
      </c>
      <c r="AV710" s="45">
        <f t="shared" ref="AV710" si="12402">((AS710/AS658)-1)*100</f>
        <v>-25.682108997311758</v>
      </c>
      <c r="AW710" s="45">
        <f t="shared" ref="AW710" si="12403">((AT710/AT658)-1)*100</f>
        <v>1.6627906034503814</v>
      </c>
      <c r="AX710" s="45">
        <f t="shared" ref="AX710" si="12404">((AT710/AU710)-1)*100</f>
        <v>27.389787561502168</v>
      </c>
      <c r="AZ710" s="48">
        <f t="shared" ref="AZ710" si="12405">+E710/1000</f>
        <v>434.988</v>
      </c>
      <c r="BA710" s="36">
        <f t="shared" ref="BA710" si="12406">+O710/1000</f>
        <v>32.85</v>
      </c>
      <c r="BB710" s="36">
        <f t="shared" ref="BB710" si="12407">+Y710/1000</f>
        <v>130.47</v>
      </c>
      <c r="BC710" s="36">
        <f t="shared" ref="BC710" si="12408">+AI710/1000</f>
        <v>6.3</v>
      </c>
      <c r="BD710" s="36">
        <f t="shared" ref="BD710" si="12409">+AS710/1000</f>
        <v>604.60799999999995</v>
      </c>
      <c r="BE710" s="45">
        <f t="shared" ref="BE710" si="12410">+AZ710+BE709</f>
        <v>9648.1099999999988</v>
      </c>
      <c r="BF710" s="45">
        <f t="shared" ref="BF710" si="12411">+BA710+BF709</f>
        <v>759.85399999999993</v>
      </c>
      <c r="BG710" s="45">
        <f t="shared" ref="BG710" si="12412">+BB710+BG709</f>
        <v>4398.8380000000006</v>
      </c>
      <c r="BH710" s="45">
        <f t="shared" ref="BH710" si="12413">+BC710+BH709</f>
        <v>124.9</v>
      </c>
      <c r="BI710" s="45">
        <f t="shared" ref="BI710" si="12414">+BD710+BI709</f>
        <v>14931.701999999999</v>
      </c>
      <c r="BJ710" s="45">
        <f t="shared" si="11882"/>
        <v>22</v>
      </c>
      <c r="BK710" s="52">
        <f t="shared" si="10225"/>
        <v>42889</v>
      </c>
    </row>
    <row r="711" spans="1:63" x14ac:dyDescent="0.25">
      <c r="A711" s="33">
        <f t="shared" si="8721"/>
        <v>42532</v>
      </c>
      <c r="B711" s="45">
        <v>602492</v>
      </c>
      <c r="C711" s="45">
        <v>37100</v>
      </c>
      <c r="D711" s="45">
        <v>0</v>
      </c>
      <c r="E711" s="45">
        <v>639592</v>
      </c>
      <c r="F711" s="45">
        <f t="shared" ref="F711" si="12415">AVERAGE(E708,E709,E710,E711)</f>
        <v>594775.25</v>
      </c>
      <c r="G711" s="48">
        <f t="shared" ref="G711" si="12416">AVERAGE(F659,F607,F555)</f>
        <v>474721.83333333331</v>
      </c>
      <c r="H711" s="45">
        <f t="shared" ref="H711" si="12417">((E711/E659)-1)*100</f>
        <v>-6.0111859256015476</v>
      </c>
      <c r="I711" s="45">
        <f t="shared" ref="I711" si="12418">((F711/F659)-1)*100</f>
        <v>-4.1943302686753725</v>
      </c>
      <c r="J711" s="45">
        <f t="shared" ref="J711" si="12419">((F711/G711)-1)*100</f>
        <v>25.28921322697397</v>
      </c>
      <c r="L711" s="36">
        <v>25124</v>
      </c>
      <c r="M711" s="36">
        <v>0</v>
      </c>
      <c r="N711" s="48">
        <v>32200</v>
      </c>
      <c r="O711" s="36">
        <v>57324</v>
      </c>
      <c r="P711" s="48">
        <f t="shared" ref="P711" si="12420">AVERAGE(O708,O709,O710,O711)</f>
        <v>44562.75</v>
      </c>
      <c r="Q711" s="48">
        <f t="shared" ref="Q711" si="12421">AVERAGE(P659,P607,P555)</f>
        <v>31591.166666666668</v>
      </c>
      <c r="R711" s="45">
        <f t="shared" ref="R711" si="12422">((O711/O659)-1)*100</f>
        <v>327.79104477611941</v>
      </c>
      <c r="S711" s="49">
        <f t="shared" ref="S711" si="12423">((P711/P659)-1)*100</f>
        <v>215.36569831216164</v>
      </c>
      <c r="T711" s="45">
        <f t="shared" ref="T711" si="12424">((P711/Q711)-1)*100</f>
        <v>41.060792310086683</v>
      </c>
      <c r="V711" s="45">
        <v>136424</v>
      </c>
      <c r="W711" s="36">
        <v>28350</v>
      </c>
      <c r="X711" s="36">
        <v>25200</v>
      </c>
      <c r="Y711" s="45">
        <v>189974</v>
      </c>
      <c r="Z711" s="48">
        <f t="shared" ref="Z711" si="12425">AVERAGE(Y708,Y709,Y710,Y711)</f>
        <v>150036.25</v>
      </c>
      <c r="AA711" s="48">
        <f t="shared" ref="AA711" si="12426">AVERAGE(Z659,Z607,Z555)</f>
        <v>107389.16666666667</v>
      </c>
      <c r="AB711" s="45">
        <f t="shared" ref="AB711" si="12427">((Y711/Y659)-1)*100</f>
        <v>14.996368038740915</v>
      </c>
      <c r="AC711" s="45">
        <f t="shared" ref="AC711" si="12428">((Z711/Z659)-1)*100</f>
        <v>-4.4657823396726197</v>
      </c>
      <c r="AD711" s="45">
        <f t="shared" ref="AD711" si="12429">((Z711/AA711)-1)*100</f>
        <v>39.712649475816143</v>
      </c>
      <c r="AF711" s="36">
        <v>12700</v>
      </c>
      <c r="AG711" s="1">
        <v>3500</v>
      </c>
      <c r="AH711" s="36">
        <v>0</v>
      </c>
      <c r="AI711" s="36">
        <v>16200</v>
      </c>
      <c r="AJ711" s="48">
        <f t="shared" ref="AJ711" si="12430">AVERAGE(AI708,AI709,AI710,AI711)</f>
        <v>10300</v>
      </c>
      <c r="AK711" s="48">
        <f t="shared" ref="AK711" si="12431">AVERAGE(AJ659,AJ607,AJ555)</f>
        <v>5335.166666666667</v>
      </c>
      <c r="AL711" s="45">
        <f t="shared" si="12241"/>
        <v>39.055793991416301</v>
      </c>
      <c r="AM711" s="45">
        <f t="shared" ref="AM711" si="12432">((AJ711/AJ659)-1)*100</f>
        <v>124.52316076294277</v>
      </c>
      <c r="AN711" s="45">
        <f t="shared" ref="AN711" si="12433">((AJ711/AK711)-1)*100</f>
        <v>93.058636093842722</v>
      </c>
      <c r="AP711" s="41">
        <f t="shared" ref="AP711" si="12434">SUM(B711,L711,V711,AF711)</f>
        <v>776740</v>
      </c>
      <c r="AQ711" s="41">
        <f t="shared" ref="AQ711" si="12435">SUM(C711,M711,W711,AG711)</f>
        <v>68950</v>
      </c>
      <c r="AR711" s="41">
        <f t="shared" ref="AR711" si="12436">SUM(D711,N711,X711,AH711)</f>
        <v>57400</v>
      </c>
      <c r="AS711" s="41">
        <f t="shared" ref="AS711" si="12437">SUM(E711,O711,Y711,AI711)</f>
        <v>903090</v>
      </c>
      <c r="AT711" s="41">
        <f t="shared" ref="AT711" si="12438">SUM(F711,P711,Z711,AJ711)</f>
        <v>799674.25</v>
      </c>
      <c r="AU711" s="41">
        <f t="shared" ref="AU711" si="12439">SUM(G711,Q711,AA711,AK711)</f>
        <v>619037.33333333326</v>
      </c>
      <c r="AV711" s="45">
        <f t="shared" ref="AV711" si="12440">((AS711/AS659)-1)*100</f>
        <v>3.7142778392829978</v>
      </c>
      <c r="AW711" s="45">
        <f t="shared" ref="AW711" si="12441">((AT711/AT659)-1)*100</f>
        <v>0.38818979088153238</v>
      </c>
      <c r="AX711" s="45">
        <f t="shared" ref="AX711" si="12442">((AT711/AU711)-1)*100</f>
        <v>29.18029445720023</v>
      </c>
      <c r="AZ711" s="48">
        <f t="shared" ref="AZ711" si="12443">+E711/1000</f>
        <v>639.59199999999998</v>
      </c>
      <c r="BA711" s="36">
        <f t="shared" ref="BA711" si="12444">+O711/1000</f>
        <v>57.323999999999998</v>
      </c>
      <c r="BB711" s="36">
        <f t="shared" ref="BB711" si="12445">+Y711/1000</f>
        <v>189.97399999999999</v>
      </c>
      <c r="BC711" s="36">
        <f t="shared" ref="BC711" si="12446">+AI711/1000</f>
        <v>16.2</v>
      </c>
      <c r="BD711" s="36">
        <f t="shared" ref="BD711" si="12447">+AS711/1000</f>
        <v>903.09</v>
      </c>
      <c r="BE711" s="45">
        <f t="shared" ref="BE711" si="12448">+AZ711+BE710</f>
        <v>10287.701999999999</v>
      </c>
      <c r="BF711" s="45">
        <f t="shared" ref="BF711" si="12449">+BA711+BF710</f>
        <v>817.17799999999988</v>
      </c>
      <c r="BG711" s="45">
        <f t="shared" ref="BG711" si="12450">+BB711+BG710</f>
        <v>4588.8120000000008</v>
      </c>
      <c r="BH711" s="45">
        <f t="shared" ref="BH711" si="12451">+BC711+BH710</f>
        <v>141.1</v>
      </c>
      <c r="BI711" s="45">
        <f t="shared" ref="BI711" si="12452">+BD711+BI710</f>
        <v>15834.791999999999</v>
      </c>
      <c r="BJ711" s="45">
        <f t="shared" si="11882"/>
        <v>23</v>
      </c>
      <c r="BK711" s="52">
        <f t="shared" si="10225"/>
        <v>42896</v>
      </c>
    </row>
    <row r="712" spans="1:63" x14ac:dyDescent="0.25">
      <c r="A712" s="33">
        <f t="shared" si="8721"/>
        <v>42539</v>
      </c>
      <c r="B712" s="45">
        <v>634100</v>
      </c>
      <c r="C712" s="45">
        <v>17650</v>
      </c>
      <c r="D712" s="45">
        <v>1400</v>
      </c>
      <c r="E712" s="45">
        <v>653150</v>
      </c>
      <c r="F712" s="45">
        <f t="shared" ref="F712" si="12453">AVERAGE(E709,E710,E711,E712)</f>
        <v>599062.75</v>
      </c>
      <c r="G712" s="48">
        <f t="shared" ref="G712" si="12454">AVERAGE(F660,F608,F556)</f>
        <v>482039.66666666669</v>
      </c>
      <c r="H712" s="45">
        <f t="shared" ref="H712" si="12455">((E712/E660)-1)*100</f>
        <v>24.445079546537094</v>
      </c>
      <c r="I712" s="45">
        <f t="shared" ref="I712" si="12456">((F712/F660)-1)*100</f>
        <v>1.66283632512918</v>
      </c>
      <c r="J712" s="45">
        <f t="shared" ref="J712" si="12457">((F712/G712)-1)*100</f>
        <v>24.276650123537546</v>
      </c>
      <c r="L712" s="36">
        <v>15900</v>
      </c>
      <c r="M712" s="36">
        <v>0</v>
      </c>
      <c r="N712" s="48">
        <v>28000</v>
      </c>
      <c r="O712" s="36">
        <v>43900</v>
      </c>
      <c r="P712" s="48">
        <f t="shared" ref="P712" si="12458">AVERAGE(O709,O710,O711,O712)</f>
        <v>44062.75</v>
      </c>
      <c r="Q712" s="48">
        <f t="shared" ref="Q712" si="12459">AVERAGE(P660,P608,P556)</f>
        <v>33700.25</v>
      </c>
      <c r="R712" s="45">
        <f t="shared" ref="R712" si="12460">((O712/O660)-1)*100</f>
        <v>306.48148148148147</v>
      </c>
      <c r="S712" s="49">
        <f t="shared" ref="S712" si="12461">((P712/P660)-1)*100</f>
        <v>211.1007166307763</v>
      </c>
      <c r="T712" s="45">
        <f t="shared" ref="T712" si="12462">((P712/Q712)-1)*100</f>
        <v>30.749030051705837</v>
      </c>
      <c r="V712" s="45">
        <v>161100</v>
      </c>
      <c r="W712" s="36">
        <v>15700</v>
      </c>
      <c r="X712" s="36">
        <v>11200</v>
      </c>
      <c r="Y712" s="45">
        <v>188000</v>
      </c>
      <c r="Z712" s="48">
        <f t="shared" ref="Z712" si="12463">AVERAGE(Y709,Y710,Y711,Y712)</f>
        <v>159798.75</v>
      </c>
      <c r="AA712" s="48">
        <f t="shared" ref="AA712" si="12464">AVERAGE(Z660,Z608,Z556)</f>
        <v>104222</v>
      </c>
      <c r="AB712" s="45">
        <f t="shared" ref="AB712" si="12465">((Y712/Y660)-1)*100</f>
        <v>33.522727272727273</v>
      </c>
      <c r="AC712" s="45">
        <f t="shared" ref="AC712" si="12466">((Z712/Z660)-1)*100</f>
        <v>6.3536486142470316</v>
      </c>
      <c r="AD712" s="45">
        <f t="shared" ref="AD712" si="12467">((Z712/AA712)-1)*100</f>
        <v>53.325353572182465</v>
      </c>
      <c r="AF712" s="36">
        <v>1600</v>
      </c>
      <c r="AG712" s="1">
        <v>0</v>
      </c>
      <c r="AH712" s="36">
        <v>2800</v>
      </c>
      <c r="AI712" s="36">
        <v>4400</v>
      </c>
      <c r="AJ712" s="48">
        <f t="shared" ref="AJ712" si="12468">AVERAGE(AI709,AI710,AI711,AI712)</f>
        <v>6725</v>
      </c>
      <c r="AK712" s="48">
        <f t="shared" ref="AK712" si="12469">AVERAGE(AJ660,AJ608,AJ556)</f>
        <v>4634.833333333333</v>
      </c>
      <c r="AL712" s="45" t="e">
        <f t="shared" ref="AL712" si="12470">((AI712/AI660)-1)*100</f>
        <v>#DIV/0!</v>
      </c>
      <c r="AM712" s="45">
        <f t="shared" ref="AM712" si="12471">((AJ712/AJ660)-1)*100</f>
        <v>77.557755775577547</v>
      </c>
      <c r="AN712" s="45">
        <f t="shared" ref="AN712" si="12472">((AJ712/AK712)-1)*100</f>
        <v>45.096911071955127</v>
      </c>
      <c r="AP712" s="41">
        <f t="shared" ref="AP712" si="12473">SUM(B712,L712,V712,AF712)</f>
        <v>812700</v>
      </c>
      <c r="AQ712" s="41">
        <f t="shared" ref="AQ712" si="12474">SUM(C712,M712,W712,AG712)</f>
        <v>33350</v>
      </c>
      <c r="AR712" s="41">
        <f t="shared" ref="AR712" si="12475">SUM(D712,N712,X712,AH712)</f>
        <v>43400</v>
      </c>
      <c r="AS712" s="41">
        <f t="shared" ref="AS712" si="12476">SUM(E712,O712,Y712,AI712)</f>
        <v>889450</v>
      </c>
      <c r="AT712" s="41">
        <f t="shared" ref="AT712" si="12477">SUM(F712,P712,Z712,AJ712)</f>
        <v>809649.25</v>
      </c>
      <c r="AU712" s="41">
        <f t="shared" ref="AU712" si="12478">SUM(G712,Q712,AA712,AK712)</f>
        <v>624596.75000000012</v>
      </c>
      <c r="AV712" s="45">
        <f t="shared" ref="AV712" si="12479">((AS712/AS660)-1)*100</f>
        <v>31.487914849582378</v>
      </c>
      <c r="AW712" s="45">
        <f t="shared" ref="AW712" si="12480">((AT712/AT660)-1)*100</f>
        <v>6.8889754345895948</v>
      </c>
      <c r="AX712" s="45">
        <f t="shared" ref="AX712" si="12481">((AT712/AU712)-1)*100</f>
        <v>29.62751567311226</v>
      </c>
      <c r="AZ712" s="48">
        <f t="shared" ref="AZ712" si="12482">+E712/1000</f>
        <v>653.15</v>
      </c>
      <c r="BA712" s="36">
        <f t="shared" ref="BA712" si="12483">+O712/1000</f>
        <v>43.9</v>
      </c>
      <c r="BB712" s="36">
        <f t="shared" ref="BB712" si="12484">+Y712/1000</f>
        <v>188</v>
      </c>
      <c r="BC712" s="36">
        <f t="shared" ref="BC712" si="12485">+AI712/1000</f>
        <v>4.4000000000000004</v>
      </c>
      <c r="BD712" s="36">
        <f t="shared" ref="BD712" si="12486">+AS712/1000</f>
        <v>889.45</v>
      </c>
      <c r="BE712" s="45">
        <f t="shared" ref="BE712" si="12487">+AZ712+BE711</f>
        <v>10940.851999999999</v>
      </c>
      <c r="BF712" s="45">
        <f t="shared" ref="BF712" si="12488">+BA712+BF711</f>
        <v>861.07799999999986</v>
      </c>
      <c r="BG712" s="45">
        <f t="shared" ref="BG712" si="12489">+BB712+BG711</f>
        <v>4776.8120000000008</v>
      </c>
      <c r="BH712" s="45">
        <f t="shared" ref="BH712" si="12490">+BC712+BH711</f>
        <v>145.5</v>
      </c>
      <c r="BI712" s="45">
        <f t="shared" ref="BI712" si="12491">+BD712+BI711</f>
        <v>16724.241999999998</v>
      </c>
      <c r="BJ712" s="45">
        <f t="shared" si="11882"/>
        <v>24</v>
      </c>
      <c r="BK712" s="52">
        <f t="shared" si="10225"/>
        <v>42903</v>
      </c>
    </row>
    <row r="713" spans="1:63" x14ac:dyDescent="0.25">
      <c r="A713" s="33">
        <f t="shared" si="8721"/>
        <v>42546</v>
      </c>
      <c r="B713" s="45">
        <v>718620</v>
      </c>
      <c r="C713" s="45">
        <v>8950</v>
      </c>
      <c r="D713" s="45">
        <v>1400</v>
      </c>
      <c r="E713" s="45">
        <v>728970</v>
      </c>
      <c r="F713" s="45">
        <f t="shared" ref="F713" si="12492">AVERAGE(E710,E711,E712,E713)</f>
        <v>614175</v>
      </c>
      <c r="G713" s="48">
        <f t="shared" ref="G713" si="12493">AVERAGE(F661,F609,F557)</f>
        <v>475943.91666666669</v>
      </c>
      <c r="H713" s="45">
        <f t="shared" ref="H713" si="12494">((E713/E661)-1)*100</f>
        <v>62.119426220393635</v>
      </c>
      <c r="I713" s="45">
        <f t="shared" ref="I713" si="12495">((F713/F661)-1)*100</f>
        <v>6.59568098095622</v>
      </c>
      <c r="J713" s="45">
        <f t="shared" ref="J713" si="12496">((F713/G713)-1)*100</f>
        <v>29.043565532143401</v>
      </c>
      <c r="L713" s="36">
        <v>7800</v>
      </c>
      <c r="M713" s="36">
        <v>23000</v>
      </c>
      <c r="N713" s="48">
        <v>43700</v>
      </c>
      <c r="O713" s="36">
        <v>74500</v>
      </c>
      <c r="P713" s="48">
        <f t="shared" ref="P713" si="12497">AVERAGE(O710,O711,O712,O713)</f>
        <v>52143.5</v>
      </c>
      <c r="Q713" s="48">
        <f t="shared" ref="Q713" si="12498">AVERAGE(P661,P609,P557)</f>
        <v>42241</v>
      </c>
      <c r="R713" s="45">
        <f t="shared" ref="R713" si="12499">((O713/O661)-1)*100</f>
        <v>-0.97693892470259724</v>
      </c>
      <c r="S713" s="49">
        <f t="shared" ref="S713" si="12500">((P713/P661)-1)*100</f>
        <v>88.86584868927423</v>
      </c>
      <c r="T713" s="45">
        <f t="shared" ref="T713" si="12501">((P713/Q713)-1)*100</f>
        <v>23.442863568570814</v>
      </c>
      <c r="V713" s="45">
        <v>150400</v>
      </c>
      <c r="W713" s="36">
        <v>17550</v>
      </c>
      <c r="X713" s="36">
        <v>8400</v>
      </c>
      <c r="Y713" s="45">
        <v>176350</v>
      </c>
      <c r="Z713" s="48">
        <f t="shared" ref="Z713" si="12502">AVERAGE(Y710,Y711,Y712,Y713)</f>
        <v>171198.5</v>
      </c>
      <c r="AA713" s="48">
        <f t="shared" ref="AA713" si="12503">AVERAGE(Z661,Z609,Z557)</f>
        <v>104282.5</v>
      </c>
      <c r="AB713" s="45">
        <f t="shared" ref="AB713" si="12504">((Y713/Y661)-1)*100</f>
        <v>-4.1826045379466219</v>
      </c>
      <c r="AC713" s="45">
        <f t="shared" ref="AC713" si="12505">((Z713/Z661)-1)*100</f>
        <v>6.8073100012633558</v>
      </c>
      <c r="AD713" s="45">
        <f t="shared" ref="AD713" si="12506">((Z713/AA713)-1)*100</f>
        <v>64.168005178241799</v>
      </c>
      <c r="AF713" s="36">
        <v>16000</v>
      </c>
      <c r="AG713" s="1">
        <v>0</v>
      </c>
      <c r="AH713" s="36">
        <v>0</v>
      </c>
      <c r="AI713" s="36">
        <v>16000</v>
      </c>
      <c r="AJ713" s="48">
        <f t="shared" ref="AJ713" si="12507">AVERAGE(AI710,AI711,AI712,AI713)</f>
        <v>10725</v>
      </c>
      <c r="AK713" s="48">
        <f t="shared" ref="AK713" si="12508">AVERAGE(AJ661,AJ609,AJ557)</f>
        <v>4058.3333333333335</v>
      </c>
      <c r="AL713" s="45">
        <f t="shared" ref="AL713" si="12509">((AI713/AI661)-1)*100</f>
        <v>12.676056338028175</v>
      </c>
      <c r="AM713" s="45">
        <f t="shared" ref="AM713" si="12510">((AJ713/AJ661)-1)*100</f>
        <v>55.434782608695656</v>
      </c>
      <c r="AN713" s="45">
        <f t="shared" ref="AN713" si="12511">((AJ713/AK713)-1)*100</f>
        <v>164.27104722792606</v>
      </c>
      <c r="AP713" s="41">
        <f t="shared" ref="AP713" si="12512">SUM(B713,L713,V713,AF713)</f>
        <v>892820</v>
      </c>
      <c r="AQ713" s="41">
        <f t="shared" ref="AQ713" si="12513">SUM(C713,M713,W713,AG713)</f>
        <v>49500</v>
      </c>
      <c r="AR713" s="41">
        <f t="shared" ref="AR713" si="12514">SUM(D713,N713,X713,AH713)</f>
        <v>53500</v>
      </c>
      <c r="AS713" s="41">
        <f t="shared" ref="AS713" si="12515">SUM(E713,O713,Y713,AI713)</f>
        <v>995820</v>
      </c>
      <c r="AT713" s="41">
        <f t="shared" ref="AT713" si="12516">SUM(F713,P713,Z713,AJ713)</f>
        <v>848242</v>
      </c>
      <c r="AU713" s="41">
        <f t="shared" ref="AU713" si="12517">SUM(G713,Q713,AA713,AK713)</f>
        <v>626525.75000000012</v>
      </c>
      <c r="AV713" s="45">
        <f t="shared" ref="AV713" si="12518">((AS713/AS661)-1)*100</f>
        <v>37.709107453262391</v>
      </c>
      <c r="AW713" s="45">
        <f t="shared" ref="AW713" si="12519">((AT713/AT661)-1)*100</f>
        <v>10.02291273897702</v>
      </c>
      <c r="AX713" s="45">
        <f t="shared" ref="AX713" si="12520">((AT713/AU713)-1)*100</f>
        <v>35.388210301013132</v>
      </c>
      <c r="AZ713" s="48">
        <f t="shared" ref="AZ713" si="12521">+E713/1000</f>
        <v>728.97</v>
      </c>
      <c r="BA713" s="36">
        <f t="shared" ref="BA713" si="12522">+O713/1000</f>
        <v>74.5</v>
      </c>
      <c r="BB713" s="36">
        <f t="shared" ref="BB713" si="12523">+Y713/1000</f>
        <v>176.35</v>
      </c>
      <c r="BC713" s="36">
        <f t="shared" ref="BC713" si="12524">+AI713/1000</f>
        <v>16</v>
      </c>
      <c r="BD713" s="36">
        <f t="shared" ref="BD713" si="12525">+AS713/1000</f>
        <v>995.82</v>
      </c>
      <c r="BE713" s="45">
        <f t="shared" ref="BE713" si="12526">+AZ713+BE712</f>
        <v>11669.821999999998</v>
      </c>
      <c r="BF713" s="45">
        <f t="shared" ref="BF713" si="12527">+BA713+BF712</f>
        <v>935.57799999999986</v>
      </c>
      <c r="BG713" s="45">
        <f t="shared" ref="BG713" si="12528">+BB713+BG712</f>
        <v>4953.1620000000012</v>
      </c>
      <c r="BH713" s="45">
        <f t="shared" ref="BH713" si="12529">+BC713+BH712</f>
        <v>161.5</v>
      </c>
      <c r="BI713" s="45">
        <f t="shared" ref="BI713" si="12530">+BD713+BI712</f>
        <v>17720.061999999998</v>
      </c>
      <c r="BJ713" s="45">
        <f t="shared" si="11882"/>
        <v>25</v>
      </c>
      <c r="BK713" s="52">
        <f t="shared" si="10225"/>
        <v>42910</v>
      </c>
    </row>
    <row r="714" spans="1:63" x14ac:dyDescent="0.25">
      <c r="A714" s="33">
        <f t="shared" si="8721"/>
        <v>42553</v>
      </c>
      <c r="B714" s="45">
        <v>526500</v>
      </c>
      <c r="C714" s="45">
        <v>45950</v>
      </c>
      <c r="D714" s="45">
        <v>1400</v>
      </c>
      <c r="E714" s="45">
        <v>573850</v>
      </c>
      <c r="F714" s="45">
        <f t="shared" ref="F714" si="12531">AVERAGE(E711,E712,E713,E714)</f>
        <v>648890.5</v>
      </c>
      <c r="G714" s="48">
        <f t="shared" ref="G714" si="12532">AVERAGE(F662,F610,F558)</f>
        <v>446188.91666666669</v>
      </c>
      <c r="H714" s="45">
        <f t="shared" ref="H714" si="12533">((E714/E662)-1)*100</f>
        <v>88.332786347226786</v>
      </c>
      <c r="I714" s="45">
        <f t="shared" ref="I714" si="12534">((F714/F662)-1)*100</f>
        <v>32.447040309272147</v>
      </c>
      <c r="J714" s="45">
        <f t="shared" ref="J714" si="12535">((F714/G714)-1)*100</f>
        <v>45.429542456511783</v>
      </c>
      <c r="L714" s="36">
        <v>0</v>
      </c>
      <c r="M714" s="36">
        <v>33100</v>
      </c>
      <c r="N714" s="48">
        <v>27800</v>
      </c>
      <c r="O714" s="36">
        <v>60900</v>
      </c>
      <c r="P714" s="48">
        <f t="shared" ref="P714" si="12536">AVERAGE(O711,O712,O713,O714)</f>
        <v>59156</v>
      </c>
      <c r="Q714" s="48">
        <f t="shared" ref="Q714" si="12537">AVERAGE(P662,P610,P558)</f>
        <v>62851.25</v>
      </c>
      <c r="R714" s="45">
        <f t="shared" ref="R714" si="12538">((O714/O662)-1)*100</f>
        <v>24.836011807149895</v>
      </c>
      <c r="S714" s="49">
        <f t="shared" ref="S714" si="12539">((P714/P662)-1)*100</f>
        <v>59.644849850558977</v>
      </c>
      <c r="T714" s="45">
        <f t="shared" ref="T714" si="12540">((P714/Q714)-1)*100</f>
        <v>-5.8793580079950729</v>
      </c>
      <c r="V714" s="45">
        <v>104200</v>
      </c>
      <c r="W714" s="36">
        <v>25200</v>
      </c>
      <c r="X714" s="36">
        <v>4200</v>
      </c>
      <c r="Y714" s="45">
        <v>133600</v>
      </c>
      <c r="Z714" s="48">
        <f t="shared" ref="Z714" si="12541">AVERAGE(Y711,Y712,Y713,Y714)</f>
        <v>171981</v>
      </c>
      <c r="AA714" s="48">
        <f t="shared" ref="AA714" si="12542">AVERAGE(Z662,Z610,Z558)</f>
        <v>95251.25</v>
      </c>
      <c r="AB714" s="45">
        <f t="shared" ref="AB714" si="12543">((Y714/Y662)-1)*100</f>
        <v>24.510717614165898</v>
      </c>
      <c r="AC714" s="45">
        <f t="shared" ref="AC714" si="12544">((Z714/Z662)-1)*100</f>
        <v>15.163020550834695</v>
      </c>
      <c r="AD714" s="45">
        <f t="shared" ref="AD714" si="12545">((Z714/AA714)-1)*100</f>
        <v>80.555110825317257</v>
      </c>
      <c r="AF714" s="36">
        <v>1600</v>
      </c>
      <c r="AG714" s="1">
        <v>1750</v>
      </c>
      <c r="AH714" s="36">
        <v>0</v>
      </c>
      <c r="AI714" s="36">
        <v>3350</v>
      </c>
      <c r="AJ714" s="48">
        <f t="shared" ref="AJ714" si="12546">AVERAGE(AI711,AI712,AI713,AI714)</f>
        <v>9987.5</v>
      </c>
      <c r="AK714" s="48">
        <f t="shared" ref="AK714" si="12547">AVERAGE(AJ662,AJ610,AJ558)</f>
        <v>3912.5</v>
      </c>
      <c r="AL714" s="45">
        <f t="shared" ref="AL714" si="12548">((AI714/AI662)-1)*100</f>
        <v>15.517241379310342</v>
      </c>
      <c r="AM714" s="45">
        <f t="shared" ref="AM714" si="12549">((AJ714/AJ662)-1)*100</f>
        <v>38.956521739130444</v>
      </c>
      <c r="AN714" s="45">
        <f t="shared" ref="AN714" si="12550">((AJ714/AK714)-1)*100</f>
        <v>155.27156549520765</v>
      </c>
      <c r="AP714" s="41">
        <f t="shared" ref="AP714" si="12551">SUM(B714,L714,V714,AF714)</f>
        <v>632300</v>
      </c>
      <c r="AQ714" s="41">
        <f t="shared" ref="AQ714" si="12552">SUM(C714,M714,W714,AG714)</f>
        <v>106000</v>
      </c>
      <c r="AR714" s="41">
        <f t="shared" ref="AR714" si="12553">SUM(D714,N714,X714,AH714)</f>
        <v>33400</v>
      </c>
      <c r="AS714" s="41">
        <f t="shared" ref="AS714" si="12554">SUM(E714,O714,Y714,AI714)</f>
        <v>771700</v>
      </c>
      <c r="AT714" s="41">
        <f t="shared" ref="AT714" si="12555">SUM(F714,P714,Z714,AJ714)</f>
        <v>890015</v>
      </c>
      <c r="AU714" s="41">
        <f t="shared" ref="AU714" si="12556">SUM(G714,Q714,AA714,AK714)</f>
        <v>608203.91666666674</v>
      </c>
      <c r="AV714" s="45">
        <f t="shared" ref="AV714" si="12557">((AS714/AS662)-1)*100</f>
        <v>66.427998378205857</v>
      </c>
      <c r="AW714" s="45">
        <f t="shared" ref="AW714" si="12558">((AT714/AT662)-1)*100</f>
        <v>30.213623553638147</v>
      </c>
      <c r="AX714" s="45">
        <f t="shared" ref="AX714" si="12559">((AT714/AU714)-1)*100</f>
        <v>46.334966877200024</v>
      </c>
      <c r="AZ714" s="48">
        <f t="shared" ref="AZ714" si="12560">+E714/1000</f>
        <v>573.85</v>
      </c>
      <c r="BA714" s="36">
        <f t="shared" ref="BA714" si="12561">+O714/1000</f>
        <v>60.9</v>
      </c>
      <c r="BB714" s="36">
        <f t="shared" ref="BB714" si="12562">+Y714/1000</f>
        <v>133.6</v>
      </c>
      <c r="BC714" s="36">
        <f t="shared" ref="BC714" si="12563">+AI714/1000</f>
        <v>3.35</v>
      </c>
      <c r="BD714" s="36">
        <f t="shared" ref="BD714" si="12564">+AS714/1000</f>
        <v>771.7</v>
      </c>
      <c r="BE714" s="45">
        <f t="shared" ref="BE714" si="12565">+AZ714+BE713</f>
        <v>12243.671999999999</v>
      </c>
      <c r="BF714" s="45">
        <f t="shared" ref="BF714" si="12566">+BA714+BF713</f>
        <v>996.47799999999984</v>
      </c>
      <c r="BG714" s="45">
        <f t="shared" ref="BG714" si="12567">+BB714+BG713</f>
        <v>5086.7620000000015</v>
      </c>
      <c r="BH714" s="45">
        <f t="shared" ref="BH714" si="12568">+BC714+BH713</f>
        <v>164.85</v>
      </c>
      <c r="BI714" s="45">
        <f t="shared" ref="BI714" si="12569">+BD714+BI713</f>
        <v>18491.761999999999</v>
      </c>
      <c r="BJ714" s="45">
        <f t="shared" si="11882"/>
        <v>26</v>
      </c>
      <c r="BK714" s="52">
        <f t="shared" si="10225"/>
        <v>42917</v>
      </c>
    </row>
    <row r="715" spans="1:63" x14ac:dyDescent="0.25">
      <c r="A715" s="33">
        <f t="shared" si="8721"/>
        <v>42560</v>
      </c>
      <c r="B715" s="45">
        <v>657500</v>
      </c>
      <c r="C715" s="45">
        <v>26650</v>
      </c>
      <c r="D715" s="45">
        <v>0</v>
      </c>
      <c r="E715" s="45">
        <v>684150</v>
      </c>
      <c r="F715" s="45">
        <f t="shared" ref="F715" si="12570">AVERAGE(E712,E713,E714,E715)</f>
        <v>660030</v>
      </c>
      <c r="G715" s="48">
        <f t="shared" ref="G715" si="12571">AVERAGE(F663,F611,F559)</f>
        <v>410816.75</v>
      </c>
      <c r="H715" s="45">
        <f t="shared" ref="H715" si="12572">((E715/E663)-1)*100</f>
        <v>51.664619790996994</v>
      </c>
      <c r="I715" s="45">
        <f t="shared" ref="I715" si="12573">((F715/F663)-1)*100</f>
        <v>52.582162337729898</v>
      </c>
      <c r="J715" s="45">
        <f t="shared" ref="J715" si="12574">((F715/G715)-1)*100</f>
        <v>60.662874627190845</v>
      </c>
      <c r="L715" s="36">
        <v>12500</v>
      </c>
      <c r="M715" s="36">
        <v>19876</v>
      </c>
      <c r="N715" s="48">
        <v>40600</v>
      </c>
      <c r="O715" s="36">
        <v>72976</v>
      </c>
      <c r="P715" s="48">
        <f t="shared" ref="P715" si="12575">AVERAGE(O712,O713,O714,O715)</f>
        <v>63069</v>
      </c>
      <c r="Q715" s="48">
        <f t="shared" ref="Q715" si="12576">AVERAGE(P663,P611,P559)</f>
        <v>88302.75</v>
      </c>
      <c r="R715" s="45">
        <f t="shared" ref="R715" si="12577">((O715/O663)-1)*100</f>
        <v>8.0645638975270337</v>
      </c>
      <c r="S715" s="49">
        <f t="shared" ref="S715" si="12578">((P715/P663)-1)*100</f>
        <v>24.6737073076714</v>
      </c>
      <c r="T715" s="45">
        <f t="shared" ref="T715" si="12579">((P715/Q715)-1)*100</f>
        <v>-28.576403339646838</v>
      </c>
      <c r="V715" s="45">
        <v>257820</v>
      </c>
      <c r="W715" s="36">
        <v>37550</v>
      </c>
      <c r="X715" s="36">
        <v>2800</v>
      </c>
      <c r="Y715" s="45">
        <v>298170</v>
      </c>
      <c r="Z715" s="48">
        <f t="shared" ref="Z715" si="12580">AVERAGE(Y712,Y713,Y714,Y715)</f>
        <v>199030</v>
      </c>
      <c r="AA715" s="48">
        <f t="shared" ref="AA715" si="12581">AVERAGE(Z663,Z611,Z559)</f>
        <v>100218.08333333333</v>
      </c>
      <c r="AB715" s="45">
        <f t="shared" ref="AB715" si="12582">((Y715/Y663)-1)*100</f>
        <v>41.581196581196586</v>
      </c>
      <c r="AC715" s="45">
        <f t="shared" ref="AC715" si="12583">((Z715/Z663)-1)*100</f>
        <v>23.861917890059559</v>
      </c>
      <c r="AD715" s="45">
        <f t="shared" ref="AD715" si="12584">((Z715/AA715)-1)*100</f>
        <v>98.596893275248902</v>
      </c>
      <c r="AF715" s="36">
        <v>1600</v>
      </c>
      <c r="AG715" s="1">
        <v>1750</v>
      </c>
      <c r="AH715" s="36">
        <v>0</v>
      </c>
      <c r="AI715" s="36">
        <v>3350</v>
      </c>
      <c r="AJ715" s="48">
        <f t="shared" ref="AJ715" si="12585">AVERAGE(AI712,AI713,AI714,AI715)</f>
        <v>6775</v>
      </c>
      <c r="AK715" s="48">
        <f t="shared" ref="AK715" si="12586">AVERAGE(AJ663,AJ611,AJ559)</f>
        <v>3112.5</v>
      </c>
      <c r="AL715" s="45">
        <f t="shared" ref="AL715" si="12587">((AI715/AI663)-1)*100</f>
        <v>109.375</v>
      </c>
      <c r="AM715" s="45">
        <f t="shared" ref="AM715" si="12588">((AJ715/AJ663)-1)*100</f>
        <v>44.919786096256686</v>
      </c>
      <c r="AN715" s="45">
        <f t="shared" ref="AN715" si="12589">((AJ715/AK715)-1)*100</f>
        <v>117.67068273092369</v>
      </c>
      <c r="AP715" s="41">
        <f t="shared" ref="AP715" si="12590">SUM(B715,L715,V715,AF715)</f>
        <v>929420</v>
      </c>
      <c r="AQ715" s="41">
        <f t="shared" ref="AQ715" si="12591">SUM(C715,M715,W715,AG715)</f>
        <v>85826</v>
      </c>
      <c r="AR715" s="41">
        <f t="shared" ref="AR715" si="12592">SUM(D715,N715,X715,AH715)</f>
        <v>43400</v>
      </c>
      <c r="AS715" s="41">
        <f t="shared" ref="AS715" si="12593">SUM(E715,O715,Y715,AI715)</f>
        <v>1058646</v>
      </c>
      <c r="AT715" s="41">
        <f t="shared" ref="AT715" si="12594">SUM(F715,P715,Z715,AJ715)</f>
        <v>928904</v>
      </c>
      <c r="AU715" s="41">
        <f t="shared" ref="AU715" si="12595">SUM(G715,Q715,AA715,AK715)</f>
        <v>602450.08333333337</v>
      </c>
      <c r="AV715" s="45">
        <f t="shared" ref="AV715" si="12596">((AS715/AS663)-1)*100</f>
        <v>44.856490755640202</v>
      </c>
      <c r="AW715" s="45">
        <f t="shared" ref="AW715" si="12597">((AT715/AT663)-1)*100</f>
        <v>43.2338341253256</v>
      </c>
      <c r="AX715" s="45">
        <f t="shared" ref="AX715" si="12598">((AT715/AU715)-1)*100</f>
        <v>54.187712093989518</v>
      </c>
      <c r="AZ715" s="48">
        <f t="shared" ref="AZ715" si="12599">+E715/1000</f>
        <v>684.15</v>
      </c>
      <c r="BA715" s="36">
        <f t="shared" ref="BA715" si="12600">+O715/1000</f>
        <v>72.975999999999999</v>
      </c>
      <c r="BB715" s="36">
        <f t="shared" ref="BB715" si="12601">+Y715/1000</f>
        <v>298.17</v>
      </c>
      <c r="BC715" s="36">
        <f t="shared" ref="BC715" si="12602">+AI715/1000</f>
        <v>3.35</v>
      </c>
      <c r="BD715" s="36">
        <f t="shared" ref="BD715" si="12603">+AS715/1000</f>
        <v>1058.646</v>
      </c>
      <c r="BE715" s="45">
        <f t="shared" ref="BE715" si="12604">+AZ715+BE714</f>
        <v>12927.821999999998</v>
      </c>
      <c r="BF715" s="45">
        <f t="shared" ref="BF715" si="12605">+BA715+BF714</f>
        <v>1069.4539999999997</v>
      </c>
      <c r="BG715" s="45">
        <f t="shared" ref="BG715" si="12606">+BB715+BG714</f>
        <v>5384.9320000000016</v>
      </c>
      <c r="BH715" s="45">
        <f t="shared" ref="BH715" si="12607">+BC715+BH714</f>
        <v>168.2</v>
      </c>
      <c r="BI715" s="45">
        <f t="shared" ref="BI715" si="12608">+BD715+BI714</f>
        <v>19550.407999999999</v>
      </c>
      <c r="BJ715" s="45">
        <f t="shared" si="11882"/>
        <v>27</v>
      </c>
      <c r="BK715" s="52">
        <f t="shared" si="10225"/>
        <v>42924</v>
      </c>
    </row>
    <row r="716" spans="1:63" x14ac:dyDescent="0.25">
      <c r="A716" s="33">
        <f t="shared" si="8721"/>
        <v>42567</v>
      </c>
      <c r="B716" s="45">
        <v>582844</v>
      </c>
      <c r="C716" s="45">
        <v>12150</v>
      </c>
      <c r="D716" s="45">
        <v>0</v>
      </c>
      <c r="E716" s="45">
        <v>594994</v>
      </c>
      <c r="F716" s="45">
        <f t="shared" ref="F716" si="12609">AVERAGE(E713,E714,E715,E716)</f>
        <v>645491</v>
      </c>
      <c r="G716" s="48">
        <f t="shared" ref="G716" si="12610">AVERAGE(F664,F612,F560)</f>
        <v>356105.75</v>
      </c>
      <c r="H716" s="45">
        <f t="shared" ref="H716" si="12611">((E716/E664)-1)*100</f>
        <v>26.459936238044634</v>
      </c>
      <c r="I716" s="45">
        <f t="shared" ref="I716" si="12612">((F716/F664)-1)*100</f>
        <v>54.060278863732925</v>
      </c>
      <c r="J716" s="45">
        <f t="shared" ref="J716" si="12613">((F716/G716)-1)*100</f>
        <v>81.26385210011351</v>
      </c>
      <c r="L716" s="36">
        <v>9600</v>
      </c>
      <c r="M716" s="36">
        <v>37935</v>
      </c>
      <c r="N716" s="48">
        <v>49600</v>
      </c>
      <c r="O716" s="36">
        <v>97135</v>
      </c>
      <c r="P716" s="48">
        <f t="shared" ref="P716" si="12614">AVERAGE(O713,O714,O715,O716)</f>
        <v>76377.75</v>
      </c>
      <c r="Q716" s="48">
        <f t="shared" ref="Q716" si="12615">AVERAGE(P664,P612,P560)</f>
        <v>98192.666666666672</v>
      </c>
      <c r="R716" s="45">
        <f t="shared" ref="R716" si="12616">((O716/O664)-1)*100</f>
        <v>41.37363916865575</v>
      </c>
      <c r="S716" s="49">
        <f t="shared" ref="S716" si="12617">((P716/P664)-1)*100</f>
        <v>17.388197051376132</v>
      </c>
      <c r="T716" s="45">
        <f t="shared" ref="T716" si="12618">((P716/Q716)-1)*100</f>
        <v>-22.216441825255117</v>
      </c>
      <c r="V716" s="45">
        <v>331248</v>
      </c>
      <c r="W716" s="36">
        <v>60900</v>
      </c>
      <c r="X716" s="36">
        <v>1400</v>
      </c>
      <c r="Y716" s="45">
        <v>393548</v>
      </c>
      <c r="Z716" s="48">
        <f t="shared" ref="Z716" si="12619">AVERAGE(Y713,Y714,Y715,Y716)</f>
        <v>250417</v>
      </c>
      <c r="AA716" s="48">
        <f t="shared" ref="AA716" si="12620">AVERAGE(Z664,Z612,Z560)</f>
        <v>103904.08333333333</v>
      </c>
      <c r="AB716" s="45">
        <f t="shared" ref="AB716" si="12621">((Y716/Y664)-1)*100</f>
        <v>117.86556538491348</v>
      </c>
      <c r="AC716" s="45">
        <f t="shared" ref="AC716" si="12622">((Z716/Z664)-1)*100</f>
        <v>46.746051047047544</v>
      </c>
      <c r="AD716" s="45">
        <f t="shared" ref="AD716" si="12623">((Z716/AA716)-1)*100</f>
        <v>141.00785259482103</v>
      </c>
      <c r="AF716" s="36">
        <v>0</v>
      </c>
      <c r="AG716" s="1">
        <v>0</v>
      </c>
      <c r="AH716" s="36">
        <v>0</v>
      </c>
      <c r="AI716" s="36">
        <v>0</v>
      </c>
      <c r="AJ716" s="48">
        <f t="shared" ref="AJ716" si="12624">AVERAGE(AI713,AI714,AI715,AI716)</f>
        <v>5675</v>
      </c>
      <c r="AK716" s="48">
        <f t="shared" ref="AK716" si="12625">AVERAGE(AJ664,AJ612,AJ560)</f>
        <v>3250</v>
      </c>
      <c r="AL716" s="45">
        <f t="shared" ref="AL716" si="12626">((AI716/AI664)-1)*100</f>
        <v>-100</v>
      </c>
      <c r="AM716" s="45">
        <f t="shared" ref="AM716" si="12627">((AJ716/AJ664)-1)*100</f>
        <v>-14.015151515151514</v>
      </c>
      <c r="AN716" s="45">
        <f t="shared" ref="AN716" si="12628">((AJ716/AK716)-1)*100</f>
        <v>74.615384615384613</v>
      </c>
      <c r="AP716" s="41">
        <f t="shared" ref="AP716" si="12629">SUM(B716,L716,V716,AF716)</f>
        <v>923692</v>
      </c>
      <c r="AQ716" s="41">
        <f t="shared" ref="AQ716" si="12630">SUM(C716,M716,W716,AG716)</f>
        <v>110985</v>
      </c>
      <c r="AR716" s="41">
        <f t="shared" ref="AR716" si="12631">SUM(D716,N716,X716,AH716)</f>
        <v>51000</v>
      </c>
      <c r="AS716" s="41">
        <f t="shared" ref="AS716" si="12632">SUM(E716,O716,Y716,AI716)</f>
        <v>1085677</v>
      </c>
      <c r="AT716" s="41">
        <f t="shared" ref="AT716" si="12633">SUM(F716,P716,Z716,AJ716)</f>
        <v>977960.75</v>
      </c>
      <c r="AU716" s="41">
        <f t="shared" ref="AU716" si="12634">SUM(G716,Q716,AA716,AK716)</f>
        <v>561452.5</v>
      </c>
      <c r="AV716" s="45">
        <f t="shared" ref="AV716" si="12635">((AS716/AS664)-1)*100</f>
        <v>49.224516387967235</v>
      </c>
      <c r="AW716" s="45">
        <f t="shared" ref="AW716" si="12636">((AT716/AT664)-1)*100</f>
        <v>47.885310187899762</v>
      </c>
      <c r="AX716" s="45">
        <f t="shared" ref="AX716" si="12637">((AT716/AU716)-1)*100</f>
        <v>74.184058313036275</v>
      </c>
      <c r="AZ716" s="48">
        <f t="shared" ref="AZ716" si="12638">+E716/1000</f>
        <v>594.99400000000003</v>
      </c>
      <c r="BA716" s="36">
        <f t="shared" ref="BA716" si="12639">+O716/1000</f>
        <v>97.135000000000005</v>
      </c>
      <c r="BB716" s="36">
        <f t="shared" ref="BB716" si="12640">+Y716/1000</f>
        <v>393.548</v>
      </c>
      <c r="BC716" s="36">
        <f t="shared" ref="BC716" si="12641">+AI716/1000</f>
        <v>0</v>
      </c>
      <c r="BD716" s="36">
        <f t="shared" ref="BD716" si="12642">+AS716/1000</f>
        <v>1085.6769999999999</v>
      </c>
      <c r="BE716" s="45">
        <f t="shared" ref="BE716" si="12643">+AZ716+BE715</f>
        <v>13522.815999999999</v>
      </c>
      <c r="BF716" s="45">
        <f t="shared" ref="BF716" si="12644">+BA716+BF715</f>
        <v>1166.5889999999997</v>
      </c>
      <c r="BG716" s="45">
        <f t="shared" ref="BG716" si="12645">+BB716+BG715</f>
        <v>5778.4800000000014</v>
      </c>
      <c r="BH716" s="45">
        <f t="shared" ref="BH716" si="12646">+BC716+BH715</f>
        <v>168.2</v>
      </c>
      <c r="BI716" s="45">
        <f t="shared" ref="BI716" si="12647">+BD716+BI715</f>
        <v>20636.084999999999</v>
      </c>
      <c r="BJ716" s="45">
        <f t="shared" si="11882"/>
        <v>28</v>
      </c>
      <c r="BK716" s="52">
        <f t="shared" si="10225"/>
        <v>42931</v>
      </c>
    </row>
    <row r="717" spans="1:63" x14ac:dyDescent="0.25">
      <c r="A717" s="33">
        <f t="shared" si="8721"/>
        <v>42574</v>
      </c>
      <c r="B717" s="45">
        <v>494100</v>
      </c>
      <c r="C717" s="45">
        <v>28300</v>
      </c>
      <c r="D717" s="45">
        <v>0</v>
      </c>
      <c r="E717" s="45">
        <v>522400</v>
      </c>
      <c r="F717" s="45">
        <f t="shared" ref="F717" si="12648">AVERAGE(E714,E715,E716,E717)</f>
        <v>593848.5</v>
      </c>
      <c r="G717" s="48">
        <f t="shared" ref="G717" si="12649">AVERAGE(F665,F613,F561)</f>
        <v>360195.08333333331</v>
      </c>
      <c r="H717" s="45">
        <f t="shared" ref="H717" si="12650">((E717/E665)-1)*100</f>
        <v>-13.579613788220424</v>
      </c>
      <c r="I717" s="45">
        <f t="shared" ref="I717" si="12651">((F717/F665)-1)*100</f>
        <v>29.747577673135119</v>
      </c>
      <c r="J717" s="45">
        <f t="shared" ref="J717" si="12652">((F717/G717)-1)*100</f>
        <v>64.868574691353615</v>
      </c>
      <c r="L717" s="36">
        <v>1600</v>
      </c>
      <c r="M717" s="36">
        <v>21400</v>
      </c>
      <c r="N717" s="48">
        <v>43400</v>
      </c>
      <c r="O717" s="36">
        <v>66400</v>
      </c>
      <c r="P717" s="48">
        <f t="shared" ref="P717" si="12653">AVERAGE(O714,O715,O716,O717)</f>
        <v>74352.75</v>
      </c>
      <c r="Q717" s="48">
        <f t="shared" ref="Q717" si="12654">AVERAGE(P665,P613,P561)</f>
        <v>107492.75</v>
      </c>
      <c r="R717" s="45">
        <f t="shared" ref="R717" si="12655">((O717/O665)-1)*100</f>
        <v>68.485156051763511</v>
      </c>
      <c r="S717" s="49">
        <f t="shared" ref="S717" si="12656">((P717/P665)-1)*100</f>
        <v>32.517198973408433</v>
      </c>
      <c r="T717" s="45">
        <f t="shared" ref="T717" si="12657">((P717/Q717)-1)*100</f>
        <v>-30.829986208372194</v>
      </c>
      <c r="V717" s="45">
        <v>319900</v>
      </c>
      <c r="W717" s="36">
        <v>33250</v>
      </c>
      <c r="X717" s="36">
        <v>1400</v>
      </c>
      <c r="Y717" s="45">
        <v>354550</v>
      </c>
      <c r="Z717" s="48">
        <f t="shared" ref="Z717" si="12658">AVERAGE(Y714,Y715,Y716,Y717)</f>
        <v>294967</v>
      </c>
      <c r="AA717" s="48">
        <f t="shared" ref="AA717" si="12659">AVERAGE(Z665,Z613,Z561)</f>
        <v>104469</v>
      </c>
      <c r="AB717" s="45">
        <f t="shared" ref="AB717" si="12660">((Y717/Y665)-1)*100</f>
        <v>106.05944368890286</v>
      </c>
      <c r="AC717" s="45">
        <f t="shared" ref="AC717" si="12661">((Z717/Z665)-1)*100</f>
        <v>75.942141365940955</v>
      </c>
      <c r="AD717" s="45">
        <f t="shared" ref="AD717" si="12662">((Z717/AA717)-1)*100</f>
        <v>182.34883075362069</v>
      </c>
      <c r="AF717" s="36">
        <v>3200</v>
      </c>
      <c r="AG717" s="1">
        <v>0</v>
      </c>
      <c r="AH717" s="36">
        <v>0</v>
      </c>
      <c r="AI717" s="36">
        <v>3200</v>
      </c>
      <c r="AJ717" s="48">
        <f t="shared" ref="AJ717" si="12663">AVERAGE(AI714,AI715,AI716,AI717)</f>
        <v>2475</v>
      </c>
      <c r="AK717" s="48">
        <f t="shared" ref="AK717" si="12664">AVERAGE(AJ665,AJ613,AJ561)</f>
        <v>3154.1666666666665</v>
      </c>
      <c r="AL717" s="45" t="e">
        <f t="shared" ref="AL717" si="12665">((AI717/AI665)-1)*100</f>
        <v>#DIV/0!</v>
      </c>
      <c r="AM717" s="45">
        <f t="shared" ref="AM717" si="12666">((AJ717/AJ665)-1)*100</f>
        <v>-18.852459016393443</v>
      </c>
      <c r="AN717" s="45">
        <f t="shared" ref="AN717" si="12667">((AJ717/AK717)-1)*100</f>
        <v>-21.532364597093789</v>
      </c>
      <c r="AP717" s="41">
        <f t="shared" ref="AP717" si="12668">SUM(B717,L717,V717,AF717)</f>
        <v>818800</v>
      </c>
      <c r="AQ717" s="41">
        <f t="shared" ref="AQ717" si="12669">SUM(C717,M717,W717,AG717)</f>
        <v>82950</v>
      </c>
      <c r="AR717" s="41">
        <f t="shared" ref="AR717" si="12670">SUM(D717,N717,X717,AH717)</f>
        <v>44800</v>
      </c>
      <c r="AS717" s="41">
        <f t="shared" ref="AS717" si="12671">SUM(E717,O717,Y717,AI717)</f>
        <v>946550</v>
      </c>
      <c r="AT717" s="41">
        <f t="shared" ref="AT717" si="12672">SUM(F717,P717,Z717,AJ717)</f>
        <v>965643.25</v>
      </c>
      <c r="AU717" s="41">
        <f t="shared" ref="AU717" si="12673">SUM(G717,Q717,AA717,AK717)</f>
        <v>575310.99999999988</v>
      </c>
      <c r="AV717" s="45">
        <f t="shared" ref="AV717" si="12674">((AS717/AS665)-1)*100</f>
        <v>16.004603172463327</v>
      </c>
      <c r="AW717" s="45">
        <f t="shared" ref="AW717" si="12675">((AT717/AT665)-1)*100</f>
        <v>41.072120548733707</v>
      </c>
      <c r="AX717" s="45">
        <f t="shared" ref="AX717" si="12676">((AT717/AU717)-1)*100</f>
        <v>67.847173094204734</v>
      </c>
      <c r="AZ717" s="48">
        <f t="shared" ref="AZ717" si="12677">+E717/1000</f>
        <v>522.4</v>
      </c>
      <c r="BA717" s="36">
        <f t="shared" ref="BA717" si="12678">+O717/1000</f>
        <v>66.400000000000006</v>
      </c>
      <c r="BB717" s="36">
        <f t="shared" ref="BB717" si="12679">+Y717/1000</f>
        <v>354.55</v>
      </c>
      <c r="BC717" s="36">
        <f t="shared" ref="BC717" si="12680">+AI717/1000</f>
        <v>3.2</v>
      </c>
      <c r="BD717" s="36">
        <f t="shared" ref="BD717" si="12681">+AS717/1000</f>
        <v>946.55</v>
      </c>
      <c r="BE717" s="45">
        <f t="shared" ref="BE717" si="12682">+AZ717+BE716</f>
        <v>14045.215999999999</v>
      </c>
      <c r="BF717" s="45">
        <f t="shared" ref="BF717" si="12683">+BA717+BF716</f>
        <v>1232.9889999999998</v>
      </c>
      <c r="BG717" s="45">
        <f t="shared" ref="BG717" si="12684">+BB717+BG716</f>
        <v>6133.0300000000016</v>
      </c>
      <c r="BH717" s="45">
        <f t="shared" ref="BH717" si="12685">+BC717+BH716</f>
        <v>171.39999999999998</v>
      </c>
      <c r="BI717" s="45">
        <f t="shared" ref="BI717" si="12686">+BD717+BI716</f>
        <v>21582.634999999998</v>
      </c>
      <c r="BJ717" s="45">
        <f t="shared" si="11882"/>
        <v>29</v>
      </c>
      <c r="BK717" s="52">
        <f t="shared" si="10225"/>
        <v>42938</v>
      </c>
    </row>
    <row r="718" spans="1:63" x14ac:dyDescent="0.25">
      <c r="A718" s="33">
        <f t="shared" si="8721"/>
        <v>42581</v>
      </c>
      <c r="B718" s="45">
        <v>649100</v>
      </c>
      <c r="C718" s="45">
        <v>77200</v>
      </c>
      <c r="D718" s="45">
        <v>0</v>
      </c>
      <c r="E718" s="45">
        <v>726300</v>
      </c>
      <c r="F718" s="45">
        <f t="shared" ref="F718" si="12687">AVERAGE(E715,E716,E717,E718)</f>
        <v>631961</v>
      </c>
      <c r="G718" s="48">
        <f t="shared" ref="G718" si="12688">AVERAGE(F666,F614,F562)</f>
        <v>385644.41666666669</v>
      </c>
      <c r="H718" s="45">
        <f t="shared" ref="H718" si="12689">((E718/E666)-1)*100</f>
        <v>31.19438734406781</v>
      </c>
      <c r="I718" s="45">
        <f t="shared" ref="I718" si="12690">((F718/F666)-1)*100</f>
        <v>21.549252363456617</v>
      </c>
      <c r="J718" s="45">
        <f t="shared" ref="J718" si="12691">((F718/G718)-1)*100</f>
        <v>63.871424734313756</v>
      </c>
      <c r="L718" s="36">
        <v>12800</v>
      </c>
      <c r="M718" s="36">
        <v>25168</v>
      </c>
      <c r="N718" s="48">
        <v>33000</v>
      </c>
      <c r="O718" s="36">
        <v>70968</v>
      </c>
      <c r="P718" s="48">
        <f t="shared" ref="P718" si="12692">AVERAGE(O715,O716,O717,O718)</f>
        <v>76869.75</v>
      </c>
      <c r="Q718" s="48">
        <f t="shared" ref="Q718" si="12693">AVERAGE(P666,P614,P562)</f>
        <v>104872.5</v>
      </c>
      <c r="R718" s="45">
        <f t="shared" ref="R718" si="12694">((O718/O666)-1)*100</f>
        <v>66.802989705260202</v>
      </c>
      <c r="S718" s="49">
        <f t="shared" ref="S718" si="12695">((P718/P666)-1)*100</f>
        <v>40.920006966277711</v>
      </c>
      <c r="T718" s="45">
        <f t="shared" ref="T718" si="12696">((P718/Q718)-1)*100</f>
        <v>-26.701709218336557</v>
      </c>
      <c r="V718" s="45">
        <v>317060</v>
      </c>
      <c r="W718" s="36">
        <v>31418</v>
      </c>
      <c r="X718" s="36">
        <v>1400</v>
      </c>
      <c r="Y718" s="45">
        <v>349878</v>
      </c>
      <c r="Z718" s="48">
        <f t="shared" ref="Z718" si="12697">AVERAGE(Y715,Y716,Y717,Y718)</f>
        <v>349036.5</v>
      </c>
      <c r="AA718" s="48">
        <f t="shared" ref="AA718" si="12698">AVERAGE(Z666,Z614,Z562)</f>
        <v>120556.5</v>
      </c>
      <c r="AB718" s="45">
        <f t="shared" ref="AB718" si="12699">((Y718/Y666)-1)*100</f>
        <v>44.309342132398434</v>
      </c>
      <c r="AC718" s="45">
        <f t="shared" ref="AC718" si="12700">((Z718/Z666)-1)*100</f>
        <v>73.272851380701212</v>
      </c>
      <c r="AD718" s="45">
        <f t="shared" ref="AD718" si="12701">((Z718/AA718)-1)*100</f>
        <v>189.52109591768175</v>
      </c>
      <c r="AF718" s="36">
        <v>1500</v>
      </c>
      <c r="AG718" s="1">
        <v>0</v>
      </c>
      <c r="AH718" s="36">
        <v>0</v>
      </c>
      <c r="AI718" s="36">
        <v>1500</v>
      </c>
      <c r="AJ718" s="48">
        <f t="shared" ref="AJ718" si="12702">AVERAGE(AI715,AI716,AI717,AI718)</f>
        <v>2012.5</v>
      </c>
      <c r="AK718" s="48">
        <f t="shared" ref="AK718" si="12703">AVERAGE(AJ666,AJ614,AJ562)</f>
        <v>3454.1666666666665</v>
      </c>
      <c r="AL718" s="45">
        <f t="shared" ref="AL718" si="12704">((AI718/AI666)-1)*100</f>
        <v>-68.75</v>
      </c>
      <c r="AM718" s="45">
        <f t="shared" ref="AM718" si="12705">((AJ718/AJ666)-1)*100</f>
        <v>-42.907801418439718</v>
      </c>
      <c r="AN718" s="45">
        <f t="shared" ref="AN718" si="12706">((AJ718/AK718)-1)*100</f>
        <v>-41.737032569360679</v>
      </c>
      <c r="AP718" s="41">
        <f t="shared" ref="AP718" si="12707">SUM(B718,L718,V718,AF718)</f>
        <v>980460</v>
      </c>
      <c r="AQ718" s="41">
        <f t="shared" ref="AQ718" si="12708">SUM(C718,M718,W718,AG718)</f>
        <v>133786</v>
      </c>
      <c r="AR718" s="41">
        <f t="shared" ref="AR718" si="12709">SUM(D718,N718,X718,AH718)</f>
        <v>34400</v>
      </c>
      <c r="AS718" s="41">
        <f t="shared" ref="AS718" si="12710">SUM(E718,O718,Y718,AI718)</f>
        <v>1148646</v>
      </c>
      <c r="AT718" s="41">
        <f t="shared" ref="AT718" si="12711">SUM(F718,P718,Z718,AJ718)</f>
        <v>1059879.75</v>
      </c>
      <c r="AU718" s="41">
        <f t="shared" ref="AU718" si="12712">SUM(G718,Q718,AA718,AK718)</f>
        <v>614527.58333333337</v>
      </c>
      <c r="AV718" s="45">
        <f t="shared" ref="AV718" si="12713">((AS718/AS666)-1)*100</f>
        <v>36.191993853464901</v>
      </c>
      <c r="AW718" s="45">
        <f t="shared" ref="AW718" si="12714">((AT718/AT666)-1)*100</f>
        <v>35.980910476240567</v>
      </c>
      <c r="AX718" s="45">
        <f t="shared" ref="AX718" si="12715">((AT718/AU718)-1)*100</f>
        <v>72.47065530418962</v>
      </c>
      <c r="AZ718" s="48">
        <f t="shared" ref="AZ718" si="12716">+E718/1000</f>
        <v>726.3</v>
      </c>
      <c r="BA718" s="36">
        <f t="shared" ref="BA718" si="12717">+O718/1000</f>
        <v>70.968000000000004</v>
      </c>
      <c r="BB718" s="36">
        <f t="shared" ref="BB718" si="12718">+Y718/1000</f>
        <v>349.87799999999999</v>
      </c>
      <c r="BC718" s="36">
        <f t="shared" ref="BC718" si="12719">+AI718/1000</f>
        <v>1.5</v>
      </c>
      <c r="BD718" s="36">
        <f t="shared" ref="BD718" si="12720">+AS718/1000</f>
        <v>1148.646</v>
      </c>
      <c r="BE718" s="45">
        <f t="shared" ref="BE718" si="12721">+AZ718+BE717</f>
        <v>14771.515999999998</v>
      </c>
      <c r="BF718" s="45">
        <f t="shared" ref="BF718" si="12722">+BA718+BF717</f>
        <v>1303.9569999999999</v>
      </c>
      <c r="BG718" s="45">
        <f t="shared" ref="BG718" si="12723">+BB718+BG717</f>
        <v>6482.9080000000013</v>
      </c>
      <c r="BH718" s="45">
        <f t="shared" ref="BH718" si="12724">+BC718+BH717</f>
        <v>172.89999999999998</v>
      </c>
      <c r="BI718" s="45">
        <f t="shared" ref="BI718" si="12725">+BD718+BI717</f>
        <v>22731.280999999999</v>
      </c>
      <c r="BJ718" s="45">
        <f t="shared" si="11882"/>
        <v>30</v>
      </c>
      <c r="BK718" s="52">
        <f t="shared" si="10225"/>
        <v>42945</v>
      </c>
    </row>
    <row r="719" spans="1:63" x14ac:dyDescent="0.25">
      <c r="A719" s="33">
        <f t="shared" si="8721"/>
        <v>42588</v>
      </c>
      <c r="B719" s="45">
        <v>607659</v>
      </c>
      <c r="C719" s="45">
        <v>40200</v>
      </c>
      <c r="D719" s="45">
        <v>0</v>
      </c>
      <c r="E719" s="45">
        <v>647859</v>
      </c>
      <c r="F719" s="45">
        <f t="shared" ref="F719" si="12726">AVERAGE(E716,E717,E718,E719)</f>
        <v>622888.25</v>
      </c>
      <c r="G719" s="48">
        <f t="shared" ref="G719" si="12727">AVERAGE(F667,F615,F563)</f>
        <v>409876.75</v>
      </c>
      <c r="H719" s="45">
        <f t="shared" ref="H719" si="12728">((E719/E667)-1)*100</f>
        <v>-0.76479814720641359</v>
      </c>
      <c r="I719" s="45">
        <f t="shared" ref="I719" si="12729">((F719/F667)-1)*100</f>
        <v>9.2094264819007279</v>
      </c>
      <c r="J719" s="45">
        <f t="shared" ref="J719" si="12730">((F719/G719)-1)*100</f>
        <v>51.969646973144968</v>
      </c>
      <c r="L719" s="36">
        <v>7600</v>
      </c>
      <c r="M719" s="36">
        <v>8650</v>
      </c>
      <c r="N719" s="48">
        <v>47600</v>
      </c>
      <c r="O719" s="36">
        <v>63850</v>
      </c>
      <c r="P719" s="48">
        <f t="shared" ref="P719" si="12731">AVERAGE(O716,O717,O718,O719)</f>
        <v>74588.25</v>
      </c>
      <c r="Q719" s="48">
        <f t="shared" ref="Q719" si="12732">AVERAGE(P667,P615,P563)</f>
        <v>107789.33333333333</v>
      </c>
      <c r="R719" s="45">
        <f t="shared" ref="R719" si="12733">((O719/O667)-1)*100</f>
        <v>-43.200014233355866</v>
      </c>
      <c r="S719" s="49">
        <f t="shared" ref="S719" si="12734">((P719/P667)-1)*100</f>
        <v>13.409433015554439</v>
      </c>
      <c r="T719" s="45">
        <f t="shared" ref="T719" si="12735">((P719/Q719)-1)*100</f>
        <v>-30.801826402117705</v>
      </c>
      <c r="V719" s="45">
        <v>348548</v>
      </c>
      <c r="W719" s="36">
        <v>51600</v>
      </c>
      <c r="X719" s="36">
        <v>5600</v>
      </c>
      <c r="Y719" s="45">
        <v>405748</v>
      </c>
      <c r="Z719" s="48">
        <f t="shared" ref="Z719" si="12736">AVERAGE(Y716,Y717,Y718,Y719)</f>
        <v>375931</v>
      </c>
      <c r="AA719" s="48">
        <f t="shared" ref="AA719" si="12737">AVERAGE(Z667,Z615,Z563)</f>
        <v>118627.5</v>
      </c>
      <c r="AB719" s="45">
        <f t="shared" ref="AB719" si="12738">((Y719/Y667)-1)*100</f>
        <v>129.88815737288806</v>
      </c>
      <c r="AC719" s="45">
        <f t="shared" ref="AC719" si="12739">((Z719/Z667)-1)*100</f>
        <v>94.871754997097128</v>
      </c>
      <c r="AD719" s="45">
        <f t="shared" ref="AD719" si="12740">((Z719/AA719)-1)*100</f>
        <v>216.90038144612336</v>
      </c>
      <c r="AF719" s="36">
        <v>6400</v>
      </c>
      <c r="AG719" s="1">
        <v>0</v>
      </c>
      <c r="AH719" s="36">
        <v>0</v>
      </c>
      <c r="AI719" s="36">
        <v>6400</v>
      </c>
      <c r="AJ719" s="48">
        <f t="shared" ref="AJ719" si="12741">AVERAGE(AI716,AI717,AI718,AI719)</f>
        <v>2775</v>
      </c>
      <c r="AK719" s="48">
        <f t="shared" ref="AK719" si="12742">AVERAGE(AJ667,AJ615,AJ563)</f>
        <v>3304.1666666666665</v>
      </c>
      <c r="AL719" s="45">
        <f t="shared" ref="AL719" si="12743">((AI719/AI667)-1)*100</f>
        <v>33.333333333333329</v>
      </c>
      <c r="AM719" s="45">
        <f t="shared" ref="AM719" si="12744">((AJ719/AJ667)-1)*100</f>
        <v>-35.838150289017342</v>
      </c>
      <c r="AN719" s="45">
        <f t="shared" ref="AN719" si="12745">((AJ719/AK719)-1)*100</f>
        <v>-16.015132408575028</v>
      </c>
      <c r="AP719" s="41">
        <f t="shared" ref="AP719" si="12746">SUM(B719,L719,V719,AF719)</f>
        <v>970207</v>
      </c>
      <c r="AQ719" s="41">
        <f t="shared" ref="AQ719" si="12747">SUM(C719,M719,W719,AG719)</f>
        <v>100450</v>
      </c>
      <c r="AR719" s="41">
        <f t="shared" ref="AR719" si="12748">SUM(D719,N719,X719,AH719)</f>
        <v>53200</v>
      </c>
      <c r="AS719" s="41">
        <f t="shared" ref="AS719" si="12749">SUM(E719,O719,Y719,AI719)</f>
        <v>1123857</v>
      </c>
      <c r="AT719" s="41">
        <f t="shared" ref="AT719" si="12750">SUM(F719,P719,Z719,AJ719)</f>
        <v>1076182.5</v>
      </c>
      <c r="AU719" s="41">
        <f t="shared" ref="AU719" si="12751">SUM(G719,Q719,AA719,AK719)</f>
        <v>639597.74999999988</v>
      </c>
      <c r="AV719" s="45">
        <f t="shared" ref="AV719" si="12752">((AS719/AS667)-1)*100</f>
        <v>18.730415968526092</v>
      </c>
      <c r="AW719" s="45">
        <f t="shared" ref="AW719" si="12753">((AT719/AT667)-1)*100</f>
        <v>29.136644138583566</v>
      </c>
      <c r="AX719" s="45">
        <f t="shared" ref="AX719" si="12754">((AT719/AU719)-1)*100</f>
        <v>68.259269204746303</v>
      </c>
      <c r="AZ719" s="48">
        <f t="shared" ref="AZ719" si="12755">+E719/1000</f>
        <v>647.85900000000004</v>
      </c>
      <c r="BA719" s="36">
        <f t="shared" ref="BA719" si="12756">+O719/1000</f>
        <v>63.85</v>
      </c>
      <c r="BB719" s="36">
        <f t="shared" ref="BB719" si="12757">+Y719/1000</f>
        <v>405.74799999999999</v>
      </c>
      <c r="BC719" s="36">
        <f t="shared" ref="BC719" si="12758">+AI719/1000</f>
        <v>6.4</v>
      </c>
      <c r="BD719" s="36">
        <f t="shared" ref="BD719" si="12759">+AS719/1000</f>
        <v>1123.857</v>
      </c>
      <c r="BE719" s="45">
        <f t="shared" ref="BE719" si="12760">+AZ719+BE718</f>
        <v>15419.374999999998</v>
      </c>
      <c r="BF719" s="45">
        <f t="shared" ref="BF719" si="12761">+BA719+BF718</f>
        <v>1367.8069999999998</v>
      </c>
      <c r="BG719" s="45">
        <f t="shared" ref="BG719" si="12762">+BB719+BG718</f>
        <v>6888.6560000000009</v>
      </c>
      <c r="BH719" s="45">
        <f t="shared" ref="BH719" si="12763">+BC719+BH718</f>
        <v>179.29999999999998</v>
      </c>
      <c r="BI719" s="45">
        <f t="shared" ref="BI719" si="12764">+BD719+BI718</f>
        <v>23855.137999999999</v>
      </c>
      <c r="BJ719" s="45">
        <f t="shared" si="11882"/>
        <v>31</v>
      </c>
      <c r="BK719" s="52">
        <f t="shared" si="10225"/>
        <v>42952</v>
      </c>
    </row>
    <row r="720" spans="1:63" x14ac:dyDescent="0.25">
      <c r="A720" s="33">
        <f t="shared" si="8721"/>
        <v>42595</v>
      </c>
      <c r="B720" s="45">
        <v>644144</v>
      </c>
      <c r="C720" s="45">
        <v>81668</v>
      </c>
      <c r="D720" s="45">
        <v>0</v>
      </c>
      <c r="E720" s="45">
        <v>725812</v>
      </c>
      <c r="F720" s="45">
        <f t="shared" ref="F720" si="12765">AVERAGE(E717,E718,E719,E720)</f>
        <v>655592.75</v>
      </c>
      <c r="G720" s="48">
        <f t="shared" ref="G720" si="12766">AVERAGE(F668,F616,F564)</f>
        <v>400537.41666666669</v>
      </c>
      <c r="H720" s="45">
        <f t="shared" ref="H720" si="12767">((E720/E668)-1)*100</f>
        <v>137.54279168712159</v>
      </c>
      <c r="I720" s="45">
        <f t="shared" ref="I720" si="12768">((F720/F668)-1)*100</f>
        <v>23.901592018880269</v>
      </c>
      <c r="J720" s="45">
        <f t="shared" ref="J720" si="12769">((F720/G720)-1)*100</f>
        <v>63.678278912352958</v>
      </c>
      <c r="L720" s="36">
        <v>6200</v>
      </c>
      <c r="M720" s="36">
        <v>12650</v>
      </c>
      <c r="N720" s="48">
        <v>52600</v>
      </c>
      <c r="O720" s="36">
        <v>71450</v>
      </c>
      <c r="P720" s="48">
        <f t="shared" ref="P720" si="12770">AVERAGE(O717,O718,O719,O720)</f>
        <v>68167</v>
      </c>
      <c r="Q720" s="48">
        <f t="shared" ref="Q720" si="12771">AVERAGE(P668,P616,P564)</f>
        <v>119175.5</v>
      </c>
      <c r="R720" s="45">
        <f t="shared" ref="R720" si="12772">((O720/O668)-1)*100</f>
        <v>14.046288906624094</v>
      </c>
      <c r="S720" s="49">
        <f t="shared" ref="S720" si="12773">((P720/P668)-1)*100</f>
        <v>6.0890676917569886</v>
      </c>
      <c r="T720" s="45">
        <f t="shared" ref="T720" si="12774">((P720/Q720)-1)*100</f>
        <v>-42.801162990715369</v>
      </c>
      <c r="V720" s="45">
        <v>424400</v>
      </c>
      <c r="W720" s="36">
        <v>41100</v>
      </c>
      <c r="X720" s="36">
        <v>1400</v>
      </c>
      <c r="Y720" s="45">
        <v>466900</v>
      </c>
      <c r="Z720" s="48">
        <f t="shared" ref="Z720" si="12775">AVERAGE(Y717,Y718,Y719,Y720)</f>
        <v>394269</v>
      </c>
      <c r="AA720" s="48">
        <f t="shared" ref="AA720" si="12776">AVERAGE(Z668,Z616,Z564)</f>
        <v>109295.33333333333</v>
      </c>
      <c r="AB720" s="45">
        <f t="shared" ref="AB720" si="12777">((Y720/Y668)-1)*100</f>
        <v>206.36482939632549</v>
      </c>
      <c r="AC720" s="45">
        <f t="shared" ref="AC720" si="12778">((Z720/Z668)-1)*100</f>
        <v>112.14081058904237</v>
      </c>
      <c r="AD720" s="45">
        <f t="shared" ref="AD720" si="12779">((Z720/AA720)-1)*100</f>
        <v>260.73726844086053</v>
      </c>
      <c r="AF720" s="36">
        <v>1500</v>
      </c>
      <c r="AG720" s="1">
        <v>0</v>
      </c>
      <c r="AH720" s="36">
        <v>0</v>
      </c>
      <c r="AI720" s="36">
        <v>1500</v>
      </c>
      <c r="AJ720" s="48">
        <f t="shared" ref="AJ720" si="12780">AVERAGE(AI717,AI718,AI719,AI720)</f>
        <v>3150</v>
      </c>
      <c r="AK720" s="48">
        <f t="shared" ref="AK720" si="12781">AVERAGE(AJ668,AJ616,AJ564)</f>
        <v>3987.5</v>
      </c>
      <c r="AL720" s="45">
        <f t="shared" ref="AL720" si="12782">((AI720/AI668)-1)*100</f>
        <v>-88.188976377952756</v>
      </c>
      <c r="AM720" s="45">
        <f t="shared" ref="AM720" si="12783">((AJ720/AJ668)-1)*100</f>
        <v>-43.497757847533634</v>
      </c>
      <c r="AN720" s="45">
        <f t="shared" ref="AN720" si="12784">((AJ720/AK720)-1)*100</f>
        <v>-21.003134796238243</v>
      </c>
      <c r="AP720" s="41">
        <f t="shared" ref="AP720" si="12785">SUM(B720,L720,V720,AF720)</f>
        <v>1076244</v>
      </c>
      <c r="AQ720" s="41">
        <f t="shared" ref="AQ720" si="12786">SUM(C720,M720,W720,AG720)</f>
        <v>135418</v>
      </c>
      <c r="AR720" s="41">
        <f t="shared" ref="AR720" si="12787">SUM(D720,N720,X720,AH720)</f>
        <v>54000</v>
      </c>
      <c r="AS720" s="41">
        <f t="shared" ref="AS720" si="12788">SUM(E720,O720,Y720,AI720)</f>
        <v>1265662</v>
      </c>
      <c r="AT720" s="41">
        <f t="shared" ref="AT720" si="12789">SUM(F720,P720,Z720,AJ720)</f>
        <v>1121178.75</v>
      </c>
      <c r="AU720" s="41">
        <f t="shared" ref="AU720" si="12790">SUM(G720,Q720,AA720,AK720)</f>
        <v>632995.75</v>
      </c>
      <c r="AV720" s="45">
        <f t="shared" ref="AV720" si="12791">((AS720/AS668)-1)*100</f>
        <v>137.326457903619</v>
      </c>
      <c r="AW720" s="45">
        <f t="shared" ref="AW720" si="12792">((AT720/AT668)-1)*100</f>
        <v>42.860669662524778</v>
      </c>
      <c r="AX720" s="45">
        <f t="shared" ref="AX720" si="12793">((AT720/AU720)-1)*100</f>
        <v>77.12263470963272</v>
      </c>
      <c r="AZ720" s="48">
        <f t="shared" ref="AZ720" si="12794">+E720/1000</f>
        <v>725.81200000000001</v>
      </c>
      <c r="BA720" s="36">
        <f t="shared" ref="BA720" si="12795">+O720/1000</f>
        <v>71.45</v>
      </c>
      <c r="BB720" s="36">
        <f t="shared" ref="BB720" si="12796">+Y720/1000</f>
        <v>466.9</v>
      </c>
      <c r="BC720" s="36">
        <f t="shared" ref="BC720" si="12797">+AI720/1000</f>
        <v>1.5</v>
      </c>
      <c r="BD720" s="36">
        <f t="shared" ref="BD720" si="12798">+AS720/1000</f>
        <v>1265.662</v>
      </c>
      <c r="BE720" s="45">
        <f t="shared" ref="BE720" si="12799">+AZ720+BE719</f>
        <v>16145.186999999998</v>
      </c>
      <c r="BF720" s="45">
        <f t="shared" ref="BF720" si="12800">+BA720+BF719</f>
        <v>1439.2569999999998</v>
      </c>
      <c r="BG720" s="45">
        <f t="shared" ref="BG720" si="12801">+BB720+BG719</f>
        <v>7355.5560000000005</v>
      </c>
      <c r="BH720" s="45">
        <f t="shared" ref="BH720" si="12802">+BC720+BH719</f>
        <v>180.79999999999998</v>
      </c>
      <c r="BI720" s="45">
        <f t="shared" ref="BI720" si="12803">+BD720+BI719</f>
        <v>25120.799999999999</v>
      </c>
      <c r="BJ720" s="45">
        <f t="shared" si="11882"/>
        <v>32</v>
      </c>
      <c r="BK720" s="52">
        <f t="shared" si="10225"/>
        <v>42959</v>
      </c>
    </row>
    <row r="721" spans="1:63" x14ac:dyDescent="0.25">
      <c r="A721" s="33">
        <f t="shared" si="8721"/>
        <v>42602</v>
      </c>
      <c r="B721" s="45">
        <v>629700</v>
      </c>
      <c r="C721" s="45">
        <v>52650</v>
      </c>
      <c r="D721" s="45">
        <v>0</v>
      </c>
      <c r="E721" s="45">
        <v>682350</v>
      </c>
      <c r="F721" s="45">
        <f t="shared" ref="F721" si="12804">AVERAGE(E718,E719,E720,E721)</f>
        <v>695580.25</v>
      </c>
      <c r="G721" s="48">
        <f t="shared" ref="G721" si="12805">AVERAGE(F669,F617,F565)</f>
        <v>370273.66666666669</v>
      </c>
      <c r="H721" s="45">
        <f t="shared" ref="H721" si="12806">((E721/E669)-1)*100</f>
        <v>36.990564143746241</v>
      </c>
      <c r="I721" s="45">
        <f t="shared" ref="I721" si="12807">((F721/F669)-1)*100</f>
        <v>38.416493044154841</v>
      </c>
      <c r="J721" s="45">
        <f t="shared" ref="J721" si="12808">((F721/G721)-1)*100</f>
        <v>87.855716627611471</v>
      </c>
      <c r="L721" s="36">
        <v>15900</v>
      </c>
      <c r="M721" s="36">
        <v>7554</v>
      </c>
      <c r="N721" s="48">
        <v>36400</v>
      </c>
      <c r="O721" s="36">
        <v>59854</v>
      </c>
      <c r="P721" s="48">
        <f t="shared" ref="P721" si="12809">AVERAGE(O718,O719,O720,O721)</f>
        <v>66530.5</v>
      </c>
      <c r="Q721" s="48">
        <f t="shared" ref="Q721" si="12810">AVERAGE(P669,P617,P565)</f>
        <v>121734.33333333333</v>
      </c>
      <c r="R721" s="45">
        <f t="shared" ref="R721" si="12811">((O721/O669)-1)*100</f>
        <v>-38.736949846468782</v>
      </c>
      <c r="S721" s="49">
        <f t="shared" ref="S721" si="12812">((P721/P669)-1)*100</f>
        <v>-15.59935047635962</v>
      </c>
      <c r="T721" s="45">
        <f t="shared" ref="T721" si="12813">((P721/Q721)-1)*100</f>
        <v>-45.347792871361946</v>
      </c>
      <c r="V721" s="45">
        <v>352600</v>
      </c>
      <c r="W721" s="36">
        <v>42950</v>
      </c>
      <c r="X721" s="36">
        <v>8400</v>
      </c>
      <c r="Y721" s="45">
        <v>403950</v>
      </c>
      <c r="Z721" s="48">
        <f t="shared" ref="Z721" si="12814">AVERAGE(Y718,Y719,Y720,Y721)</f>
        <v>406619</v>
      </c>
      <c r="AA721" s="48">
        <f t="shared" ref="AA721" si="12815">AVERAGE(Z669,Z617,Z565)</f>
        <v>92865.833333333328</v>
      </c>
      <c r="AB721" s="45">
        <f t="shared" ref="AB721" si="12816">((Y721/Y669)-1)*100</f>
        <v>588.74680306905373</v>
      </c>
      <c r="AC721" s="45">
        <f t="shared" ref="AC721" si="12817">((Z721/Z669)-1)*100</f>
        <v>158.17161324321663</v>
      </c>
      <c r="AD721" s="45">
        <f t="shared" ref="AD721" si="12818">((Z721/AA721)-1)*100</f>
        <v>337.85640574664166</v>
      </c>
      <c r="AF721" s="36">
        <v>0</v>
      </c>
      <c r="AG721" s="1">
        <v>1850</v>
      </c>
      <c r="AH721" s="36">
        <v>0</v>
      </c>
      <c r="AI721" s="36">
        <v>1850</v>
      </c>
      <c r="AJ721" s="48">
        <f t="shared" ref="AJ721" si="12819">AVERAGE(AI718,AI719,AI720,AI721)</f>
        <v>2812.5</v>
      </c>
      <c r="AK721" s="48">
        <f t="shared" ref="AK721" si="12820">AVERAGE(AJ669,AJ617,AJ565)</f>
        <v>3454.1666666666665</v>
      </c>
      <c r="AL721" s="45" t="e">
        <f>((AI721/AI669)-1)*100</f>
        <v>#DIV/0!</v>
      </c>
      <c r="AM721" s="45">
        <f t="shared" ref="AM721" si="12821">((AJ721/AJ669)-1)*100</f>
        <v>-49.551569506726459</v>
      </c>
      <c r="AN721" s="45">
        <f t="shared" ref="AN721" si="12822">((AJ721/AK721)-1)*100</f>
        <v>-18.57659831121833</v>
      </c>
      <c r="AP721" s="41">
        <f t="shared" ref="AP721" si="12823">SUM(B721,L721,V721,AF721)</f>
        <v>998200</v>
      </c>
      <c r="AQ721" s="41">
        <f t="shared" ref="AQ721" si="12824">SUM(C721,M721,W721,AG721)</f>
        <v>105004</v>
      </c>
      <c r="AR721" s="41">
        <f t="shared" ref="AR721" si="12825">SUM(D721,N721,X721,AH721)</f>
        <v>44800</v>
      </c>
      <c r="AS721" s="41">
        <f t="shared" ref="AS721" si="12826">SUM(E721,O721,Y721,AI721)</f>
        <v>1148004</v>
      </c>
      <c r="AT721" s="41">
        <f t="shared" ref="AT721" si="12827">SUM(F721,P721,Z721,AJ721)</f>
        <v>1171542.25</v>
      </c>
      <c r="AU721" s="41">
        <f t="shared" ref="AU721" si="12828">SUM(G721,Q721,AA721,AK721)</f>
        <v>588328</v>
      </c>
      <c r="AV721" s="45">
        <f t="shared" ref="AV721" si="12829">((AS721/AS669)-1)*100</f>
        <v>75.415081366032538</v>
      </c>
      <c r="AW721" s="45">
        <f t="shared" ref="AW721" si="12830">((AT721/AT669)-1)*100</f>
        <v>57.374717652534791</v>
      </c>
      <c r="AX721" s="45">
        <f t="shared" ref="AX721" si="12831">((AT721/AU721)-1)*100</f>
        <v>99.13079948600101</v>
      </c>
      <c r="AZ721" s="48">
        <f t="shared" ref="AZ721" si="12832">+E721/1000</f>
        <v>682.35</v>
      </c>
      <c r="BA721" s="36">
        <f t="shared" ref="BA721" si="12833">+O721/1000</f>
        <v>59.853999999999999</v>
      </c>
      <c r="BB721" s="36">
        <f t="shared" ref="BB721" si="12834">+Y721/1000</f>
        <v>403.95</v>
      </c>
      <c r="BC721" s="36">
        <f t="shared" ref="BC721" si="12835">+AI721/1000</f>
        <v>1.85</v>
      </c>
      <c r="BD721" s="36">
        <f t="shared" ref="BD721" si="12836">+AS721/1000</f>
        <v>1148.0039999999999</v>
      </c>
      <c r="BE721" s="45">
        <f t="shared" ref="BE721" si="12837">+AZ721+BE720</f>
        <v>16827.536999999997</v>
      </c>
      <c r="BF721" s="45">
        <f t="shared" ref="BF721" si="12838">+BA721+BF720</f>
        <v>1499.1109999999999</v>
      </c>
      <c r="BG721" s="45">
        <f t="shared" ref="BG721" si="12839">+BB721+BG720</f>
        <v>7759.5060000000003</v>
      </c>
      <c r="BH721" s="45">
        <f t="shared" ref="BH721" si="12840">+BC721+BH720</f>
        <v>182.64999999999998</v>
      </c>
      <c r="BI721" s="45">
        <f t="shared" ref="BI721" si="12841">+BD721+BI720</f>
        <v>26268.804</v>
      </c>
      <c r="BJ721" s="45">
        <f t="shared" si="11882"/>
        <v>33</v>
      </c>
      <c r="BK721" s="52">
        <f t="shared" si="10225"/>
        <v>42966</v>
      </c>
    </row>
    <row r="722" spans="1:63" x14ac:dyDescent="0.25">
      <c r="A722" s="33">
        <f t="shared" si="8721"/>
        <v>42609</v>
      </c>
      <c r="B722" s="45">
        <v>451344</v>
      </c>
      <c r="C722" s="45">
        <v>12250</v>
      </c>
      <c r="D722" s="45">
        <v>0</v>
      </c>
      <c r="E722" s="45">
        <v>463594</v>
      </c>
      <c r="F722" s="45">
        <f t="shared" ref="F722" si="12842">AVERAGE(E719,E720,E721,E722)</f>
        <v>629903.75</v>
      </c>
      <c r="G722" s="48">
        <f t="shared" ref="G722" si="12843">AVERAGE(F670,F618,F566)</f>
        <v>328509.25</v>
      </c>
      <c r="H722" s="45">
        <f t="shared" ref="H722" si="12844">((E722/E670)-1)*100</f>
        <v>108.8487043644358</v>
      </c>
      <c r="I722" s="45">
        <f t="shared" ref="I722" si="12845">((F722/F670)-1)*100</f>
        <v>50.113078634334208</v>
      </c>
      <c r="J722" s="45">
        <f t="shared" ref="J722" si="12846">((F722/G722)-1)*100</f>
        <v>91.74612282606958</v>
      </c>
      <c r="L722" s="36">
        <v>17400</v>
      </c>
      <c r="M722" s="36">
        <v>9627</v>
      </c>
      <c r="N722" s="48">
        <v>38600</v>
      </c>
      <c r="O722" s="36">
        <v>65627</v>
      </c>
      <c r="P722" s="48">
        <f t="shared" ref="P722" si="12847">AVERAGE(O719,O720,O721,O722)</f>
        <v>65195.25</v>
      </c>
      <c r="Q722" s="48">
        <f t="shared" ref="Q722" si="12848">AVERAGE(P670,P618,P566)</f>
        <v>118148.83333333333</v>
      </c>
      <c r="R722" s="45">
        <f t="shared" ref="R722" si="12849">((O722/O670)-1)*100</f>
        <v>-2.413382899628258</v>
      </c>
      <c r="S722" s="49">
        <f t="shared" ref="S722" si="12850">((P722/P670)-1)*100</f>
        <v>-23.302412856016851</v>
      </c>
      <c r="T722" s="45">
        <f t="shared" ref="T722" si="12851">((P722/Q722)-1)*100</f>
        <v>-44.819387411076136</v>
      </c>
      <c r="V722" s="45">
        <v>359100</v>
      </c>
      <c r="W722" s="36">
        <v>25400</v>
      </c>
      <c r="X722" s="36">
        <v>2800</v>
      </c>
      <c r="Y722" s="45">
        <v>387300</v>
      </c>
      <c r="Z722" s="48">
        <f t="shared" ref="Z722" si="12852">AVERAGE(Y719,Y720,Y721,Y722)</f>
        <v>415974.5</v>
      </c>
      <c r="AA722" s="48">
        <f t="shared" ref="AA722" si="12853">AVERAGE(Z670,Z618,Z566)</f>
        <v>69800.666666666672</v>
      </c>
      <c r="AB722" s="45">
        <f t="shared" ref="AB722" si="12854">((Y722/Y670)-1)*100</f>
        <v>946.75675675675666</v>
      </c>
      <c r="AC722" s="45">
        <f t="shared" ref="AC722" si="12855">((Z722/Z670)-1)*100</f>
        <v>291.92223258618577</v>
      </c>
      <c r="AD722" s="45">
        <f t="shared" ref="AD722" si="12856">((Z722/AA722)-1)*100</f>
        <v>495.94631378878898</v>
      </c>
      <c r="AF722" s="36">
        <v>0</v>
      </c>
      <c r="AG722" s="1">
        <v>3600</v>
      </c>
      <c r="AH722" s="36">
        <v>0</v>
      </c>
      <c r="AI722" s="36">
        <v>3600</v>
      </c>
      <c r="AJ722" s="48">
        <f t="shared" ref="AJ722" si="12857">AVERAGE(AI719,AI720,AI721,AI722)</f>
        <v>3337.5</v>
      </c>
      <c r="AK722" s="48">
        <f t="shared" ref="AK722" si="12858">AVERAGE(AJ670,AJ618,AJ566)</f>
        <v>3787.5</v>
      </c>
      <c r="AL722" s="45">
        <f>((AI722/AI670)-1)*100</f>
        <v>-38.983050847457626</v>
      </c>
      <c r="AM722" s="45">
        <f t="shared" ref="AM722" si="12859">((AJ722/AJ670)-1)*100</f>
        <v>-42.948717948717949</v>
      </c>
      <c r="AN722" s="45">
        <f t="shared" ref="AN722" si="12860">((AJ722/AK722)-1)*100</f>
        <v>-11.881188118811881</v>
      </c>
      <c r="AP722" s="41">
        <f t="shared" ref="AP722" si="12861">SUM(B722,L722,V722,AF722)</f>
        <v>827844</v>
      </c>
      <c r="AQ722" s="41">
        <f t="shared" ref="AQ722" si="12862">SUM(C722,M722,W722,AG722)</f>
        <v>50877</v>
      </c>
      <c r="AR722" s="41">
        <f t="shared" ref="AR722" si="12863">SUM(D722,N722,X722,AH722)</f>
        <v>41400</v>
      </c>
      <c r="AS722" s="41">
        <f t="shared" ref="AS722" si="12864">SUM(E722,O722,Y722,AI722)</f>
        <v>920121</v>
      </c>
      <c r="AT722" s="41">
        <f t="shared" ref="AT722" si="12865">SUM(F722,P722,Z722,AJ722)</f>
        <v>1114411</v>
      </c>
      <c r="AU722" s="41">
        <f t="shared" ref="AU722" si="12866">SUM(G722,Q722,AA722,AK722)</f>
        <v>520246.25</v>
      </c>
      <c r="AV722" s="45">
        <f t="shared" ref="AV722" si="12867">((AS722/AS670)-1)*100</f>
        <v>177.03973793078532</v>
      </c>
      <c r="AW722" s="45">
        <f t="shared" ref="AW722" si="12868">((AT722/AT670)-1)*100</f>
        <v>80.732051646949969</v>
      </c>
      <c r="AX722" s="45">
        <f t="shared" ref="AX722" si="12869">((AT722/AU722)-1)*100</f>
        <v>114.20836767203993</v>
      </c>
      <c r="AZ722" s="48">
        <f t="shared" ref="AZ722" si="12870">+E722/1000</f>
        <v>463.59399999999999</v>
      </c>
      <c r="BA722" s="36">
        <f t="shared" ref="BA722" si="12871">+O722/1000</f>
        <v>65.626999999999995</v>
      </c>
      <c r="BB722" s="36">
        <f t="shared" ref="BB722" si="12872">+Y722/1000</f>
        <v>387.3</v>
      </c>
      <c r="BC722" s="36">
        <f t="shared" ref="BC722" si="12873">+AI722/1000</f>
        <v>3.6</v>
      </c>
      <c r="BD722" s="36">
        <f t="shared" ref="BD722" si="12874">+AS722/1000</f>
        <v>920.12099999999998</v>
      </c>
      <c r="BE722" s="45">
        <f t="shared" ref="BE722" si="12875">+AZ722+BE721</f>
        <v>17291.130999999998</v>
      </c>
      <c r="BF722" s="45">
        <f t="shared" ref="BF722" si="12876">+BA722+BF721</f>
        <v>1564.7379999999998</v>
      </c>
      <c r="BG722" s="45">
        <f t="shared" ref="BG722" si="12877">+BB722+BG721</f>
        <v>8146.8060000000005</v>
      </c>
      <c r="BH722" s="45">
        <f t="shared" ref="BH722" si="12878">+BC722+BH721</f>
        <v>186.24999999999997</v>
      </c>
      <c r="BI722" s="45">
        <f t="shared" ref="BI722" si="12879">+BD722+BI721</f>
        <v>27188.924999999999</v>
      </c>
      <c r="BJ722" s="45">
        <f t="shared" si="11882"/>
        <v>34</v>
      </c>
      <c r="BK722" s="52">
        <f t="shared" si="10225"/>
        <v>42973</v>
      </c>
    </row>
    <row r="723" spans="1:63" x14ac:dyDescent="0.25">
      <c r="A723" s="33">
        <f t="shared" si="8721"/>
        <v>42616</v>
      </c>
      <c r="B723" s="45">
        <v>444500</v>
      </c>
      <c r="C723" s="45">
        <v>17650</v>
      </c>
      <c r="D723" s="45">
        <v>0</v>
      </c>
      <c r="E723" s="45">
        <v>462150</v>
      </c>
      <c r="F723" s="45">
        <f t="shared" ref="F723" si="12880">AVERAGE(E720,E721,E722,E723)</f>
        <v>583476.5</v>
      </c>
      <c r="G723" s="48">
        <f t="shared" ref="G723" si="12881">AVERAGE(F671,F619,F567)</f>
        <v>260311.58333333334</v>
      </c>
      <c r="H723" s="45">
        <f t="shared" ref="H723" si="12882">((E723/E671)-1)*100</f>
        <v>90.734626496079244</v>
      </c>
      <c r="I723" s="45">
        <f t="shared" ref="I723" si="12883">((F723/F671)-1)*100</f>
        <v>84.072729796533864</v>
      </c>
      <c r="J723" s="45">
        <f t="shared" ref="J723" si="12884">((F723/G723)-1)*100</f>
        <v>124.14542316115399</v>
      </c>
      <c r="L723" s="36">
        <v>4500</v>
      </c>
      <c r="M723" s="36">
        <v>2000</v>
      </c>
      <c r="N723" s="48">
        <v>0</v>
      </c>
      <c r="O723" s="36">
        <v>6500</v>
      </c>
      <c r="P723" s="48">
        <f t="shared" ref="P723" si="12885">AVERAGE(O720,O721,O722,O723)</f>
        <v>50857.75</v>
      </c>
      <c r="Q723" s="48">
        <f t="shared" ref="Q723" si="12886">AVERAGE(P671,P619,P567)</f>
        <v>103029.83333333333</v>
      </c>
      <c r="R723" s="45">
        <f t="shared" ref="R723" si="12887">((O723/O671)-1)*100</f>
        <v>-88.879764593170464</v>
      </c>
      <c r="S723" s="49">
        <f t="shared" ref="S723" si="12888">((P723/P671)-1)*100</f>
        <v>-28.883210045725949</v>
      </c>
      <c r="T723" s="45">
        <f t="shared" ref="T723" si="12889">((P723/Q723)-1)*100</f>
        <v>-50.63784114309933</v>
      </c>
      <c r="V723" s="45">
        <v>305848</v>
      </c>
      <c r="W723" s="36">
        <v>31450</v>
      </c>
      <c r="X723" s="36">
        <v>0</v>
      </c>
      <c r="Y723" s="45">
        <v>337298</v>
      </c>
      <c r="Z723" s="48">
        <f t="shared" ref="Z723" si="12890">AVERAGE(Y720,Y721,Y722,Y723)</f>
        <v>398862</v>
      </c>
      <c r="AA723" s="48">
        <f t="shared" ref="AA723" si="12891">AVERAGE(Z671,Z619,Z567)</f>
        <v>52965.333333333336</v>
      </c>
      <c r="AB723" s="45">
        <f t="shared" ref="AB723" si="12892">((Y723/Y671)-1)*100</f>
        <v>260.36881129938678</v>
      </c>
      <c r="AC723" s="45">
        <f t="shared" ref="AC723" si="12893">((Z723/Z671)-1)*100</f>
        <v>366.9859036201002</v>
      </c>
      <c r="AD723" s="45">
        <f t="shared" ref="AD723" si="12894">((Z723/AA723)-1)*100</f>
        <v>653.06238042493203</v>
      </c>
      <c r="AF723" s="36">
        <v>44800</v>
      </c>
      <c r="AG723" s="1">
        <v>0</v>
      </c>
      <c r="AH723" s="36">
        <v>0</v>
      </c>
      <c r="AI723" s="36">
        <v>44800</v>
      </c>
      <c r="AJ723" s="48">
        <f t="shared" ref="AJ723" si="12895">AVERAGE(AI720,AI721,AI722,AI723)</f>
        <v>12937.5</v>
      </c>
      <c r="AK723" s="48">
        <f t="shared" ref="AK723" si="12896">AVERAGE(AJ671,AJ619,AJ567)</f>
        <v>4700</v>
      </c>
      <c r="AL723" s="45">
        <f>((AI723/AI671)-1)*100</f>
        <v>222.30215827338128</v>
      </c>
      <c r="AM723" s="45">
        <f t="shared" ref="AM723" si="12897">((AJ723/AJ671)-1)*100</f>
        <v>59.230769230769219</v>
      </c>
      <c r="AN723" s="45">
        <f t="shared" ref="AN723" si="12898">((AJ723/AK723)-1)*100</f>
        <v>175.2659574468085</v>
      </c>
      <c r="AP723" s="41">
        <f t="shared" ref="AP723" si="12899">SUM(B723,L723,V723,AF723)</f>
        <v>799648</v>
      </c>
      <c r="AQ723" s="41">
        <f t="shared" ref="AQ723" si="12900">SUM(C723,M723,W723,AG723)</f>
        <v>51100</v>
      </c>
      <c r="AR723" s="41">
        <f t="shared" ref="AR723" si="12901">SUM(D723,N723,X723,AH723)</f>
        <v>0</v>
      </c>
      <c r="AS723" s="41">
        <f t="shared" ref="AS723" si="12902">SUM(E723,O723,Y723,AI723)</f>
        <v>850748</v>
      </c>
      <c r="AT723" s="41">
        <f t="shared" ref="AT723" si="12903">SUM(F723,P723,Z723,AJ723)</f>
        <v>1046133.75</v>
      </c>
      <c r="AU723" s="41">
        <f t="shared" ref="AU723" si="12904">SUM(G723,Q723,AA723,AK723)</f>
        <v>421006.75</v>
      </c>
      <c r="AV723" s="45">
        <f t="shared" ref="AV723" si="12905">((AS723/AS671)-1)*100</f>
        <v>108.38897734231475</v>
      </c>
      <c r="AW723" s="45">
        <f t="shared" ref="AW723" si="12906">((AT723/AT671)-1)*100</f>
        <v>117.02601386009005</v>
      </c>
      <c r="AX723" s="45">
        <f t="shared" ref="AX723" si="12907">((AT723/AU723)-1)*100</f>
        <v>148.48384259872316</v>
      </c>
      <c r="AZ723" s="48">
        <f t="shared" ref="AZ723" si="12908">+E723/1000</f>
        <v>462.15</v>
      </c>
      <c r="BA723" s="36">
        <f t="shared" ref="BA723" si="12909">+O723/1000</f>
        <v>6.5</v>
      </c>
      <c r="BB723" s="36">
        <f t="shared" ref="BB723" si="12910">+Y723/1000</f>
        <v>337.298</v>
      </c>
      <c r="BC723" s="36">
        <f t="shared" ref="BC723" si="12911">+AI723/1000</f>
        <v>44.8</v>
      </c>
      <c r="BD723" s="36">
        <f t="shared" ref="BD723" si="12912">+AS723/1000</f>
        <v>850.74800000000005</v>
      </c>
      <c r="BE723" s="45">
        <f t="shared" ref="BE723" si="12913">+AZ723+BE722</f>
        <v>17753.280999999999</v>
      </c>
      <c r="BF723" s="45">
        <f t="shared" ref="BF723" si="12914">+BA723+BF722</f>
        <v>1571.2379999999998</v>
      </c>
      <c r="BG723" s="45">
        <f t="shared" ref="BG723" si="12915">+BB723+BG722</f>
        <v>8484.1040000000012</v>
      </c>
      <c r="BH723" s="45">
        <f t="shared" ref="BH723" si="12916">+BC723+BH722</f>
        <v>231.04999999999995</v>
      </c>
      <c r="BI723" s="45">
        <f t="shared" ref="BI723" si="12917">+BD723+BI722</f>
        <v>28039.672999999999</v>
      </c>
      <c r="BJ723" s="45">
        <f t="shared" si="11882"/>
        <v>35</v>
      </c>
      <c r="BK723" s="52">
        <f t="shared" si="10225"/>
        <v>42980</v>
      </c>
    </row>
    <row r="724" spans="1:63" x14ac:dyDescent="0.25">
      <c r="A724" s="33">
        <v>42623</v>
      </c>
      <c r="B724" s="45">
        <v>210400</v>
      </c>
      <c r="C724" s="45">
        <v>30804</v>
      </c>
      <c r="D724" s="45">
        <v>7000</v>
      </c>
      <c r="E724" s="45">
        <v>248204</v>
      </c>
      <c r="F724" s="45">
        <v>464074.5</v>
      </c>
      <c r="G724" s="48">
        <v>240522.08333333334</v>
      </c>
      <c r="H724" s="45">
        <v>-13.66817391304348</v>
      </c>
      <c r="I724" s="45">
        <v>48.518573042445801</v>
      </c>
      <c r="J724" s="45">
        <v>92.944653384218</v>
      </c>
      <c r="L724" s="36">
        <v>15900</v>
      </c>
      <c r="M724" s="36">
        <v>9631</v>
      </c>
      <c r="N724" s="48">
        <v>2800</v>
      </c>
      <c r="O724" s="36">
        <v>28331</v>
      </c>
      <c r="P724" s="48">
        <v>40078</v>
      </c>
      <c r="Q724" s="48">
        <v>84583</v>
      </c>
      <c r="R724" s="45">
        <v>-51.069084628670126</v>
      </c>
      <c r="S724" s="49">
        <v>-43.010714463459202</v>
      </c>
      <c r="T724" s="45">
        <v>-52.616956125935467</v>
      </c>
      <c r="V724" s="45">
        <v>192050</v>
      </c>
      <c r="W724" s="36">
        <v>40050</v>
      </c>
      <c r="X724" s="36">
        <v>1400</v>
      </c>
      <c r="Y724" s="45">
        <v>233500</v>
      </c>
      <c r="Z724" s="48">
        <v>340512</v>
      </c>
      <c r="AA724" s="48">
        <v>44847.166666666664</v>
      </c>
      <c r="AB724" s="45">
        <v>409.82532751091708</v>
      </c>
      <c r="AC724" s="45">
        <v>479.47653245294578</v>
      </c>
      <c r="AD724" s="45">
        <v>659.27204617162738</v>
      </c>
      <c r="AF724" s="36">
        <v>19200</v>
      </c>
      <c r="AG724" s="1">
        <v>0</v>
      </c>
      <c r="AH724" s="36">
        <v>0</v>
      </c>
      <c r="AI724" s="36">
        <v>19200</v>
      </c>
      <c r="AJ724" s="48">
        <v>17362.5</v>
      </c>
      <c r="AK724" s="48">
        <v>5841.666666666667</v>
      </c>
      <c r="AL724" s="45">
        <v>4.3478260869565188</v>
      </c>
      <c r="AM724" s="45">
        <v>81.806282722513089</v>
      </c>
      <c r="AN724" s="45">
        <v>197.21825962910125</v>
      </c>
      <c r="AP724" s="41">
        <v>437550</v>
      </c>
      <c r="AQ724" s="41">
        <v>80485</v>
      </c>
      <c r="AR724" s="41">
        <v>11200</v>
      </c>
      <c r="AS724" s="41">
        <v>529235</v>
      </c>
      <c r="AT724" s="41">
        <v>862027</v>
      </c>
      <c r="AU724" s="41">
        <v>375793.91666666674</v>
      </c>
      <c r="AV724" s="45">
        <v>29.207763671875007</v>
      </c>
      <c r="AW724" s="45">
        <v>91.091682341087974</v>
      </c>
      <c r="AX724" s="45">
        <v>129.38822630400034</v>
      </c>
      <c r="AZ724" s="48">
        <v>248.20400000000001</v>
      </c>
      <c r="BA724" s="36">
        <v>28.331</v>
      </c>
      <c r="BB724" s="36">
        <v>233.5</v>
      </c>
      <c r="BC724" s="36">
        <v>19.2</v>
      </c>
      <c r="BD724" s="36">
        <v>529.23500000000001</v>
      </c>
      <c r="BE724" s="45">
        <v>18001.485000000001</v>
      </c>
      <c r="BF724" s="45">
        <v>1599.5689999999997</v>
      </c>
      <c r="BG724" s="45">
        <v>8717.6040000000012</v>
      </c>
      <c r="BH724" s="45">
        <v>250.24999999999994</v>
      </c>
      <c r="BI724" s="45">
        <v>28568.907999999999</v>
      </c>
      <c r="BJ724" s="45">
        <v>36</v>
      </c>
      <c r="BK724" s="52">
        <v>42987</v>
      </c>
    </row>
    <row r="725" spans="1:63" x14ac:dyDescent="0.25">
      <c r="A725" s="33">
        <f t="shared" si="8721"/>
        <v>42630</v>
      </c>
      <c r="B725" s="45">
        <v>172112</v>
      </c>
      <c r="C725" s="45">
        <v>83450</v>
      </c>
      <c r="D725" s="45">
        <v>5600</v>
      </c>
      <c r="E725" s="45">
        <v>261162</v>
      </c>
      <c r="F725" s="45">
        <f t="shared" ref="F725" si="12918">AVERAGE(E722,E723,E724,E725)</f>
        <v>358777.5</v>
      </c>
      <c r="G725" s="48">
        <f t="shared" ref="G725" si="12919">AVERAGE(F673,F621,F569)</f>
        <v>201856.66666666666</v>
      </c>
      <c r="H725" s="45">
        <f t="shared" ref="H725" si="12920">((E725/E673)-1)*100</f>
        <v>67.090211132437631</v>
      </c>
      <c r="I725" s="45">
        <f t="shared" ref="I725" si="12921">((F725/F673)-1)*100</f>
        <v>58.038534219602766</v>
      </c>
      <c r="J725" s="45">
        <f t="shared" ref="J725" si="12922">((F725/G725)-1)*100</f>
        <v>77.738742011658445</v>
      </c>
      <c r="L725" s="36">
        <v>1500</v>
      </c>
      <c r="M725" s="36">
        <v>7150</v>
      </c>
      <c r="N725" s="48">
        <v>63000</v>
      </c>
      <c r="O725" s="36">
        <v>71650</v>
      </c>
      <c r="P725" s="48">
        <f t="shared" ref="P725" si="12923">AVERAGE(O722,O723,O724,O725)</f>
        <v>43027</v>
      </c>
      <c r="Q725" s="48">
        <f t="shared" ref="Q725" si="12924">AVERAGE(P673,P621,P569)</f>
        <v>72253.833333333328</v>
      </c>
      <c r="R725" s="45">
        <f t="shared" ref="R725" si="12925">((O725/O673)-1)*100</f>
        <v>66.821885913853322</v>
      </c>
      <c r="S725" s="49">
        <f t="shared" ref="S725" si="12926">((P725/P673)-1)*100</f>
        <v>-24.031568911331615</v>
      </c>
      <c r="T725" s="45">
        <f t="shared" ref="T725" si="12927">((P725/Q725)-1)*100</f>
        <v>-40.450218327516637</v>
      </c>
      <c r="V725" s="45">
        <v>137844</v>
      </c>
      <c r="W725" s="36">
        <v>24950</v>
      </c>
      <c r="X725" s="36">
        <v>22400</v>
      </c>
      <c r="Y725" s="45">
        <v>185194</v>
      </c>
      <c r="Z725" s="48">
        <f t="shared" ref="Z725" si="12928">AVERAGE(Y722,Y723,Y724,Y725)</f>
        <v>285823</v>
      </c>
      <c r="AA725" s="48">
        <f t="shared" ref="AA725" si="12929">AVERAGE(Z673,Z621,Z569)</f>
        <v>46759.666666666664</v>
      </c>
      <c r="AB725" s="45">
        <f t="shared" ref="AB725" si="12930">((Y725/Y673)-1)*100</f>
        <v>98.174424826110226</v>
      </c>
      <c r="AC725" s="45">
        <f t="shared" ref="AC725" si="12931">((Z725/Z673)-1)*100</f>
        <v>323.67999762829447</v>
      </c>
      <c r="AD725" s="45">
        <f t="shared" ref="AD725" si="12932">((Z725/AA725)-1)*100</f>
        <v>511.25970387584749</v>
      </c>
      <c r="AF725" s="36">
        <v>6300</v>
      </c>
      <c r="AG725" s="1">
        <v>0</v>
      </c>
      <c r="AH725" s="36">
        <v>0</v>
      </c>
      <c r="AI725" s="36">
        <v>6300</v>
      </c>
      <c r="AJ725" s="48">
        <f t="shared" ref="AJ725" si="12933">AVERAGE(AI722,AI723,AI724,AI725)</f>
        <v>18475</v>
      </c>
      <c r="AK725" s="48">
        <f t="shared" ref="AK725" si="12934">AVERAGE(AJ673,AJ621,AJ569)</f>
        <v>6220.833333333333</v>
      </c>
      <c r="AL725" s="45">
        <f>((AI725/AI673)-1)*100</f>
        <v>125</v>
      </c>
      <c r="AM725" s="45">
        <f t="shared" ref="AM725" si="12935">((AJ725/AJ673)-1)*100</f>
        <v>80.243902439024396</v>
      </c>
      <c r="AN725" s="45">
        <f t="shared" ref="AN725" si="12936">((AJ725/AK725)-1)*100</f>
        <v>196.9859343603483</v>
      </c>
      <c r="AP725" s="41">
        <f t="shared" ref="AP725" si="12937">SUM(B725,L725,V725,AF725)</f>
        <v>317756</v>
      </c>
      <c r="AQ725" s="41">
        <f t="shared" ref="AQ725" si="12938">SUM(C725,M725,W725,AG725)</f>
        <v>115550</v>
      </c>
      <c r="AR725" s="41">
        <f t="shared" ref="AR725" si="12939">SUM(D725,N725,X725,AH725)</f>
        <v>91000</v>
      </c>
      <c r="AS725" s="41">
        <f t="shared" ref="AS725" si="12940">SUM(E725,O725,Y725,AI725)</f>
        <v>524306</v>
      </c>
      <c r="AT725" s="41">
        <f t="shared" ref="AT725" si="12941">SUM(F725,P725,Z725,AJ725)</f>
        <v>706102.5</v>
      </c>
      <c r="AU725" s="41">
        <f t="shared" ref="AU725" si="12942">SUM(G725,Q725,AA725,AK725)</f>
        <v>327091</v>
      </c>
      <c r="AV725" s="45">
        <f t="shared" ref="AV725" si="12943">((AS725/AS673)-1)*100</f>
        <v>77.430118443316417</v>
      </c>
      <c r="AW725" s="45">
        <f t="shared" ref="AW725" si="12944">((AT725/AT673)-1)*100</f>
        <v>95.396533736983542</v>
      </c>
      <c r="AX725" s="45">
        <f t="shared" ref="AX725" si="12945">((AT725/AU725)-1)*100</f>
        <v>115.87341137481619</v>
      </c>
      <c r="AZ725" s="48">
        <f t="shared" ref="AZ725" si="12946">+E725/1000</f>
        <v>261.16199999999998</v>
      </c>
      <c r="BA725" s="36">
        <f t="shared" ref="BA725" si="12947">+O725/1000</f>
        <v>71.650000000000006</v>
      </c>
      <c r="BB725" s="36">
        <f t="shared" ref="BB725" si="12948">+Y725/1000</f>
        <v>185.19399999999999</v>
      </c>
      <c r="BC725" s="36">
        <f t="shared" ref="BC725" si="12949">+AI725/1000</f>
        <v>6.3</v>
      </c>
      <c r="BD725" s="36">
        <f t="shared" ref="BD725" si="12950">+AS725/1000</f>
        <v>524.30600000000004</v>
      </c>
      <c r="BE725" s="45">
        <f t="shared" ref="BE725" si="12951">+AZ725+BE724</f>
        <v>18262.647000000001</v>
      </c>
      <c r="BF725" s="45">
        <f t="shared" ref="BF725" si="12952">+BA725+BF724</f>
        <v>1671.2189999999998</v>
      </c>
      <c r="BG725" s="45">
        <f t="shared" ref="BG725" si="12953">+BB725+BG724</f>
        <v>8902.7980000000007</v>
      </c>
      <c r="BH725" s="45">
        <f t="shared" ref="BH725" si="12954">+BC725+BH724</f>
        <v>256.54999999999995</v>
      </c>
      <c r="BI725" s="45">
        <f t="shared" ref="BI725" si="12955">+BD725+BI724</f>
        <v>29093.214</v>
      </c>
      <c r="BJ725" s="45">
        <f t="shared" si="11882"/>
        <v>37</v>
      </c>
      <c r="BK725" s="52">
        <f t="shared" si="10225"/>
        <v>42994</v>
      </c>
    </row>
    <row r="726" spans="1:63" x14ac:dyDescent="0.25">
      <c r="A726" s="33">
        <f t="shared" si="8721"/>
        <v>42637</v>
      </c>
      <c r="B726" s="45">
        <v>162300</v>
      </c>
      <c r="C726" s="45">
        <v>114850</v>
      </c>
      <c r="D726" s="45">
        <v>1400</v>
      </c>
      <c r="E726" s="45">
        <v>278550</v>
      </c>
      <c r="F726" s="45">
        <f t="shared" ref="F726" si="12956">AVERAGE(E723,E724,E725,E726)</f>
        <v>312516.5</v>
      </c>
      <c r="G726" s="48">
        <f t="shared" ref="G726" si="12957">AVERAGE(F674,F622,F570)</f>
        <v>192773.58333333334</v>
      </c>
      <c r="H726" s="45">
        <f t="shared" ref="H726" si="12958">((E726/E674)-1)*100</f>
        <v>22.387915429093663</v>
      </c>
      <c r="I726" s="45">
        <f t="shared" ref="I726" si="12959">((F726/F674)-1)*100</f>
        <v>36.814213917977099</v>
      </c>
      <c r="J726" s="45">
        <f t="shared" ref="J726" si="12960">((F726/G726)-1)*100</f>
        <v>62.115832779646915</v>
      </c>
      <c r="L726" s="36">
        <v>7900</v>
      </c>
      <c r="M726" s="36">
        <v>0</v>
      </c>
      <c r="N726" s="48">
        <v>23800</v>
      </c>
      <c r="O726" s="36">
        <v>31700</v>
      </c>
      <c r="P726" s="48">
        <f t="shared" ref="P726" si="12961">AVERAGE(O723,O724,O725,O726)</f>
        <v>34545.25</v>
      </c>
      <c r="Q726" s="48">
        <f t="shared" ref="Q726" si="12962">AVERAGE(P674,P622,P570)</f>
        <v>63005.5</v>
      </c>
      <c r="R726" s="45">
        <f t="shared" ref="R726" si="12963">((O726/O674)-1)*100</f>
        <v>-22.728159126365057</v>
      </c>
      <c r="S726" s="49">
        <f t="shared" ref="S726" si="12964">((P726/P674)-1)*100</f>
        <v>-31.021934247177096</v>
      </c>
      <c r="T726" s="45">
        <f t="shared" ref="T726" si="12965">((P726/Q726)-1)*100</f>
        <v>-45.171056495067894</v>
      </c>
      <c r="V726" s="45">
        <v>83800</v>
      </c>
      <c r="W726" s="36">
        <v>20950</v>
      </c>
      <c r="X726" s="36">
        <v>21400</v>
      </c>
      <c r="Y726" s="45">
        <v>126150</v>
      </c>
      <c r="Z726" s="48">
        <f t="shared" ref="Z726" si="12966">AVERAGE(Y723,Y724,Y725,Y726)</f>
        <v>220535.5</v>
      </c>
      <c r="AA726" s="48">
        <f t="shared" ref="AA726" si="12967">AVERAGE(Z674,Z622,Z570)</f>
        <v>59445.666666666664</v>
      </c>
      <c r="AB726" s="45">
        <f t="shared" ref="AB726" si="12968">((Y726/Y674)-1)*100</f>
        <v>-39.234104046242777</v>
      </c>
      <c r="AC726" s="45">
        <f t="shared" ref="AC726" si="12969">((Z726/Z674)-1)*100</f>
        <v>100.28289378087764</v>
      </c>
      <c r="AD726" s="45">
        <f t="shared" ref="AD726" si="12970">((Z726/AA726)-1)*100</f>
        <v>270.98667130208537</v>
      </c>
      <c r="AF726" s="36">
        <v>4800</v>
      </c>
      <c r="AG726" s="1">
        <v>1750</v>
      </c>
      <c r="AH726" s="36">
        <v>1400</v>
      </c>
      <c r="AI726" s="36">
        <v>7950</v>
      </c>
      <c r="AJ726" s="48">
        <f t="shared" ref="AJ726" si="12971">AVERAGE(AI723,AI724,AI725,AI726)</f>
        <v>19562.5</v>
      </c>
      <c r="AK726" s="48">
        <f t="shared" ref="AK726" si="12972">AVERAGE(AJ674,AJ622,AJ570)</f>
        <v>7087.5</v>
      </c>
      <c r="AL726" s="45">
        <f>((AI726/AI674)-1)*100</f>
        <v>-49.363057324840767</v>
      </c>
      <c r="AM726" s="45">
        <f t="shared" ref="AM726" si="12973">((AJ726/AJ674)-1)*100</f>
        <v>54.035433070866134</v>
      </c>
      <c r="AN726" s="45">
        <f t="shared" ref="AN726" si="12974">((AJ726/AK726)-1)*100</f>
        <v>176.01410934744268</v>
      </c>
      <c r="AP726" s="41">
        <f t="shared" ref="AP726" si="12975">SUM(B726,L726,V726,AF726)</f>
        <v>258800</v>
      </c>
      <c r="AQ726" s="41">
        <f t="shared" ref="AQ726" si="12976">SUM(C726,M726,W726,AG726)</f>
        <v>137550</v>
      </c>
      <c r="AR726" s="41">
        <f t="shared" ref="AR726" si="12977">SUM(D726,N726,X726,AH726)</f>
        <v>48000</v>
      </c>
      <c r="AS726" s="41">
        <f t="shared" ref="AS726" si="12978">SUM(E726,O726,Y726,AI726)</f>
        <v>444350</v>
      </c>
      <c r="AT726" s="41">
        <f t="shared" ref="AT726" si="12979">SUM(F726,P726,Z726,AJ726)</f>
        <v>587159.75</v>
      </c>
      <c r="AU726" s="41">
        <f t="shared" ref="AU726" si="12980">SUM(G726,Q726,AA726,AK726)</f>
        <v>322312.25</v>
      </c>
      <c r="AV726" s="45">
        <f t="shared" ref="AV726" si="12981">((AS726/AS674)-1)*100</f>
        <v>-9.6702715888762452</v>
      </c>
      <c r="AW726" s="45">
        <f t="shared" ref="AW726" si="12982">((AT726/AT674)-1)*100</f>
        <v>46.308035408373669</v>
      </c>
      <c r="AX726" s="45">
        <f t="shared" ref="AX726" si="12983">((AT726/AU726)-1)*100</f>
        <v>82.171093403989445</v>
      </c>
      <c r="AZ726" s="48">
        <f t="shared" ref="AZ726" si="12984">+E726/1000</f>
        <v>278.55</v>
      </c>
      <c r="BA726" s="36">
        <f t="shared" ref="BA726" si="12985">+O726/1000</f>
        <v>31.7</v>
      </c>
      <c r="BB726" s="36">
        <f t="shared" ref="BB726" si="12986">+Y726/1000</f>
        <v>126.15</v>
      </c>
      <c r="BC726" s="36">
        <f t="shared" ref="BC726" si="12987">+AI726/1000</f>
        <v>7.95</v>
      </c>
      <c r="BD726" s="36">
        <f t="shared" ref="BD726" si="12988">+AS726/1000</f>
        <v>444.35</v>
      </c>
      <c r="BE726" s="45">
        <f t="shared" ref="BE726" si="12989">+AZ726+BE725</f>
        <v>18541.197</v>
      </c>
      <c r="BF726" s="45">
        <f t="shared" ref="BF726" si="12990">+BA726+BF725</f>
        <v>1702.9189999999999</v>
      </c>
      <c r="BG726" s="45">
        <f t="shared" ref="BG726" si="12991">+BB726+BG725</f>
        <v>9028.9480000000003</v>
      </c>
      <c r="BH726" s="45">
        <f t="shared" ref="BH726" si="12992">+BC726+BH725</f>
        <v>264.49999999999994</v>
      </c>
      <c r="BI726" s="45">
        <f t="shared" ref="BI726" si="12993">+BD726+BI725</f>
        <v>29537.563999999998</v>
      </c>
      <c r="BJ726" s="45">
        <f t="shared" si="11882"/>
        <v>38</v>
      </c>
      <c r="BK726" s="52">
        <f t="shared" si="10225"/>
        <v>43001</v>
      </c>
    </row>
    <row r="727" spans="1:63" x14ac:dyDescent="0.25">
      <c r="A727" s="33">
        <f t="shared" si="8721"/>
        <v>42644</v>
      </c>
      <c r="B727" s="45">
        <v>231920</v>
      </c>
      <c r="C727" s="45">
        <v>111581</v>
      </c>
      <c r="D727" s="45">
        <v>4200</v>
      </c>
      <c r="E727" s="45">
        <v>347701</v>
      </c>
      <c r="F727" s="45">
        <f t="shared" ref="F727" si="12994">AVERAGE(E724,E725,E726,E727)</f>
        <v>283904.25</v>
      </c>
      <c r="G727" s="48">
        <f t="shared" ref="G727" si="12995">AVERAGE(F675,F623,F571)</f>
        <v>222744.41666666666</v>
      </c>
      <c r="H727" s="45">
        <f t="shared" ref="H727" si="12996">((E727/E675)-1)*100</f>
        <v>7.1827990135635122</v>
      </c>
      <c r="I727" s="45">
        <f t="shared" ref="I727" si="12997">((F727/F675)-1)*100</f>
        <v>14.041128905920486</v>
      </c>
      <c r="J727" s="45">
        <f t="shared" ref="J727" si="12998">((F727/G727)-1)*100</f>
        <v>27.457403533870849</v>
      </c>
      <c r="L727" s="36">
        <v>7900</v>
      </c>
      <c r="M727" s="36">
        <v>0</v>
      </c>
      <c r="N727" s="48">
        <v>11200</v>
      </c>
      <c r="O727" s="36">
        <v>19100</v>
      </c>
      <c r="P727" s="48">
        <f t="shared" ref="P727" si="12999">AVERAGE(O724,O725,O726,O727)</f>
        <v>37695.25</v>
      </c>
      <c r="Q727" s="48">
        <f t="shared" ref="Q727" si="13000">AVERAGE(P675,P623,P571)</f>
        <v>52656.166666666664</v>
      </c>
      <c r="R727" s="45">
        <f t="shared" ref="R727" si="13001">((O727/O675)-1)*100</f>
        <v>-24.950884086444002</v>
      </c>
      <c r="S727" s="49">
        <f t="shared" ref="S727" si="13002">((P727/P675)-1)*100</f>
        <v>-9.8868064354187055</v>
      </c>
      <c r="T727" s="45">
        <f t="shared" ref="T727" si="13003">((P727/Q727)-1)*100</f>
        <v>-28.412468308555184</v>
      </c>
      <c r="V727" s="45">
        <v>196144</v>
      </c>
      <c r="W727" s="36">
        <v>60172</v>
      </c>
      <c r="X727" s="36">
        <v>61600</v>
      </c>
      <c r="Y727" s="45">
        <v>317916</v>
      </c>
      <c r="Z727" s="48">
        <f t="shared" ref="Z727" si="13004">AVERAGE(Y724,Y725,Y726,Y727)</f>
        <v>215690</v>
      </c>
      <c r="AA727" s="48">
        <f t="shared" ref="AA727" si="13005">AVERAGE(Z675,Z623,Z571)</f>
        <v>108033.33333333333</v>
      </c>
      <c r="AB727" s="45">
        <f t="shared" ref="AB727" si="13006">((Y727/Y675)-1)*100</f>
        <v>-39.662934143101161</v>
      </c>
      <c r="AC727" s="45">
        <f t="shared" ref="AC727" si="13007">((Z727/Z675)-1)*100</f>
        <v>-1.2577968526466421</v>
      </c>
      <c r="AD727" s="45">
        <f t="shared" ref="AD727" si="13008">((Z727/AA727)-1)*100</f>
        <v>99.651342178340016</v>
      </c>
      <c r="AF727" s="36">
        <v>6400</v>
      </c>
      <c r="AG727" s="1">
        <v>0</v>
      </c>
      <c r="AH727" s="36">
        <v>4200</v>
      </c>
      <c r="AI727" s="36">
        <v>10600</v>
      </c>
      <c r="AJ727" s="48">
        <f t="shared" ref="AJ727" si="13009">AVERAGE(AI724,AI725,AI726,AI727)</f>
        <v>11012.5</v>
      </c>
      <c r="AK727" s="48">
        <f t="shared" ref="AK727" si="13010">AVERAGE(AJ675,AJ623,AJ571)</f>
        <v>7208.333333333333</v>
      </c>
      <c r="AL727" s="45">
        <f>((AI727/AI675)-1)*100</f>
        <v>89.285714285714278</v>
      </c>
      <c r="AM727" s="45">
        <f t="shared" ref="AM727" si="13011">((AJ727/AJ675)-1)*100</f>
        <v>3.6470588235294032</v>
      </c>
      <c r="AN727" s="45">
        <f t="shared" ref="AN727" si="13012">((AJ727/AK727)-1)*100</f>
        <v>52.774566473988436</v>
      </c>
      <c r="AP727" s="41">
        <f t="shared" ref="AP727" si="13013">SUM(B727,L727,V727,AF727)</f>
        <v>442364</v>
      </c>
      <c r="AQ727" s="41">
        <f t="shared" ref="AQ727" si="13014">SUM(C727,M727,W727,AG727)</f>
        <v>171753</v>
      </c>
      <c r="AR727" s="41">
        <f t="shared" ref="AR727" si="13015">SUM(D727,N727,X727,AH727)</f>
        <v>81200</v>
      </c>
      <c r="AS727" s="41">
        <f t="shared" ref="AS727" si="13016">SUM(E727,O727,Y727,AI727)</f>
        <v>695317</v>
      </c>
      <c r="AT727" s="41">
        <f t="shared" ref="AT727" si="13017">SUM(F727,P727,Z727,AJ727)</f>
        <v>548302</v>
      </c>
      <c r="AU727" s="41">
        <f t="shared" ref="AU727" si="13018">SUM(G727,Q727,AA727,AK727)</f>
        <v>390642.24999999994</v>
      </c>
      <c r="AV727" s="45">
        <f t="shared" ref="AV727" si="13019">((AS727/AS675)-1)*100</f>
        <v>-21.197143990479972</v>
      </c>
      <c r="AW727" s="45">
        <f t="shared" ref="AW727" si="13020">((AT727/AT675)-1)*100</f>
        <v>5.4746389531444617</v>
      </c>
      <c r="AX727" s="45">
        <f t="shared" ref="AX727" si="13021">((AT727/AU727)-1)*100</f>
        <v>40.3591137415372</v>
      </c>
      <c r="AZ727" s="48">
        <f t="shared" ref="AZ727" si="13022">+E727/1000</f>
        <v>347.70100000000002</v>
      </c>
      <c r="BA727" s="36">
        <f t="shared" ref="BA727" si="13023">+O727/1000</f>
        <v>19.100000000000001</v>
      </c>
      <c r="BB727" s="36">
        <f t="shared" ref="BB727" si="13024">+Y727/1000</f>
        <v>317.916</v>
      </c>
      <c r="BC727" s="36">
        <f t="shared" ref="BC727" si="13025">+AI727/1000</f>
        <v>10.6</v>
      </c>
      <c r="BD727" s="36">
        <f t="shared" ref="BD727" si="13026">+AS727/1000</f>
        <v>695.31700000000001</v>
      </c>
      <c r="BE727" s="45">
        <f t="shared" ref="BE727" si="13027">+AZ727+BE726</f>
        <v>18888.898000000001</v>
      </c>
      <c r="BF727" s="45">
        <f t="shared" ref="BF727" si="13028">+BA727+BF726</f>
        <v>1722.0189999999998</v>
      </c>
      <c r="BG727" s="45">
        <f t="shared" ref="BG727" si="13029">+BB727+BG726</f>
        <v>9346.8639999999996</v>
      </c>
      <c r="BH727" s="45">
        <f t="shared" ref="BH727" si="13030">+BC727+BH726</f>
        <v>275.09999999999997</v>
      </c>
      <c r="BI727" s="45">
        <f t="shared" ref="BI727" si="13031">+BD727+BI726</f>
        <v>30232.880999999998</v>
      </c>
      <c r="BJ727" s="45">
        <f t="shared" si="11882"/>
        <v>39</v>
      </c>
      <c r="BK727" s="52">
        <f t="shared" si="10225"/>
        <v>43008</v>
      </c>
    </row>
    <row r="728" spans="1:63" x14ac:dyDescent="0.25">
      <c r="A728" s="33">
        <v>42651</v>
      </c>
      <c r="B728" s="45">
        <v>177000</v>
      </c>
      <c r="C728" s="45">
        <v>142750</v>
      </c>
      <c r="D728" s="45">
        <v>1400</v>
      </c>
      <c r="E728" s="45">
        <v>321150</v>
      </c>
      <c r="F728" s="45">
        <v>302140.75</v>
      </c>
      <c r="G728" s="48">
        <v>239133.08333333334</v>
      </c>
      <c r="H728" s="45">
        <v>31.113742140932477</v>
      </c>
      <c r="I728" s="45">
        <v>26.785287169179519</v>
      </c>
      <c r="J728" s="45">
        <v>26.34836877791551</v>
      </c>
      <c r="L728" s="36">
        <v>1600</v>
      </c>
      <c r="M728" s="36">
        <v>5700</v>
      </c>
      <c r="N728" s="48">
        <v>19600</v>
      </c>
      <c r="O728" s="36">
        <v>26900</v>
      </c>
      <c r="P728" s="48">
        <v>37337.5</v>
      </c>
      <c r="Q728" s="48">
        <v>43380.333333333336</v>
      </c>
      <c r="R728" s="45">
        <v>72.435897435897445</v>
      </c>
      <c r="S728" s="49">
        <v>19.457064243665222</v>
      </c>
      <c r="T728" s="45">
        <v>-13.929891425453933</v>
      </c>
      <c r="V728" s="45">
        <v>205400</v>
      </c>
      <c r="W728" s="36">
        <v>28250</v>
      </c>
      <c r="X728" s="36">
        <v>39200</v>
      </c>
      <c r="Y728" s="45">
        <v>272850</v>
      </c>
      <c r="Z728" s="48">
        <v>225527.5</v>
      </c>
      <c r="AA728" s="48">
        <v>177250.66666666666</v>
      </c>
      <c r="AB728" s="45">
        <v>-36.295843178273579</v>
      </c>
      <c r="AC728" s="45">
        <v>-28.190706049235114</v>
      </c>
      <c r="AD728" s="45">
        <v>27.236474898072792</v>
      </c>
      <c r="AF728" s="36">
        <v>0</v>
      </c>
      <c r="AG728" s="1">
        <v>0</v>
      </c>
      <c r="AH728" s="36">
        <v>9800</v>
      </c>
      <c r="AI728" s="36">
        <v>9800</v>
      </c>
      <c r="AJ728" s="48">
        <v>8662.5</v>
      </c>
      <c r="AK728" s="48">
        <v>6911.333333333333</v>
      </c>
      <c r="AL728" s="45">
        <v>15.294117647058814</v>
      </c>
      <c r="AM728" s="45">
        <v>6.2883435582822056</v>
      </c>
      <c r="AN728" s="45">
        <v>25.337609723160035</v>
      </c>
      <c r="AP728" s="41">
        <v>384000</v>
      </c>
      <c r="AQ728" s="41">
        <v>176700</v>
      </c>
      <c r="AR728" s="41">
        <v>70000</v>
      </c>
      <c r="AS728" s="41">
        <v>630700</v>
      </c>
      <c r="AT728" s="41">
        <v>573668.25</v>
      </c>
      <c r="AU728" s="41">
        <v>466675.41666666669</v>
      </c>
      <c r="AV728" s="45">
        <v>-9.5573515662194524</v>
      </c>
      <c r="AW728" s="45">
        <v>-3.0604726929540527</v>
      </c>
      <c r="AX728" s="45">
        <v>22.926605840426205</v>
      </c>
      <c r="AZ728" s="48">
        <v>321.14999999999998</v>
      </c>
      <c r="BA728" s="36">
        <v>26.9</v>
      </c>
      <c r="BB728" s="36">
        <v>272.85000000000002</v>
      </c>
      <c r="BC728" s="36">
        <v>9.8000000000000007</v>
      </c>
      <c r="BD728" s="36">
        <v>630.70000000000005</v>
      </c>
      <c r="BE728" s="45">
        <v>19210.048000000003</v>
      </c>
      <c r="BF728" s="45">
        <v>1748.9189999999999</v>
      </c>
      <c r="BG728" s="45">
        <v>9619.7139999999999</v>
      </c>
      <c r="BH728" s="45">
        <v>284.89999999999998</v>
      </c>
      <c r="BI728" s="45">
        <v>30863.580999999998</v>
      </c>
      <c r="BJ728" s="45">
        <v>40</v>
      </c>
      <c r="BK728" s="52">
        <v>43015</v>
      </c>
    </row>
    <row r="729" spans="1:63" x14ac:dyDescent="0.25">
      <c r="A729" s="33">
        <f t="shared" si="8721"/>
        <v>42658</v>
      </c>
      <c r="B729" s="45">
        <v>231620</v>
      </c>
      <c r="C729" s="45">
        <v>88450</v>
      </c>
      <c r="D729" s="45">
        <v>1400</v>
      </c>
      <c r="E729" s="45">
        <v>321470</v>
      </c>
      <c r="F729" s="45">
        <f t="shared" ref="F729" si="13032">AVERAGE(E726,E727,E728,E729)</f>
        <v>317217.75</v>
      </c>
      <c r="G729" s="48">
        <f t="shared" ref="G729" si="13033">AVERAGE(F677,F625,F573)</f>
        <v>251073.58333333334</v>
      </c>
      <c r="H729" s="45">
        <f t="shared" ref="H729" si="13034">((E729/E677)-1)*100</f>
        <v>117.87190782785495</v>
      </c>
      <c r="I729" s="45">
        <f t="shared" ref="I729" si="13035">((F729/F677)-1)*100</f>
        <v>34.345135872845134</v>
      </c>
      <c r="J729" s="45">
        <f t="shared" ref="J729" si="13036">((F729/G729)-1)*100</f>
        <v>26.344534454208812</v>
      </c>
      <c r="L729" s="36">
        <v>4800</v>
      </c>
      <c r="M729" s="36">
        <v>0</v>
      </c>
      <c r="N729" s="48">
        <v>15400</v>
      </c>
      <c r="O729" s="36">
        <v>20200</v>
      </c>
      <c r="P729" s="48">
        <f t="shared" ref="P729" si="13037">AVERAGE(O726,O727,O728,O729)</f>
        <v>24475</v>
      </c>
      <c r="Q729" s="48">
        <f t="shared" ref="Q729" si="13038">AVERAGE(P677,P625,P573)</f>
        <v>30522</v>
      </c>
      <c r="R729" s="45">
        <f t="shared" ref="R729" si="13039">((O729/O677)-1)*100</f>
        <v>521.53846153846155</v>
      </c>
      <c r="S729" s="49">
        <f t="shared" ref="S729" si="13040">((P729/P677)-1)*100</f>
        <v>14.739112090384875</v>
      </c>
      <c r="T729" s="45">
        <f t="shared" ref="T729" si="13041">((P729/Q729)-1)*100</f>
        <v>-19.8119389292969</v>
      </c>
      <c r="V729" s="45">
        <v>276700</v>
      </c>
      <c r="W729" s="36">
        <v>222650</v>
      </c>
      <c r="X729" s="36">
        <v>57400</v>
      </c>
      <c r="Y729" s="45">
        <v>556750</v>
      </c>
      <c r="Z729" s="48">
        <f t="shared" ref="Z729" si="13042">AVERAGE(Y726,Y727,Y728,Y729)</f>
        <v>318416.5</v>
      </c>
      <c r="AA729" s="48">
        <f t="shared" ref="AA729" si="13043">AVERAGE(Z677,Z625,Z573)</f>
        <v>279679.83333333331</v>
      </c>
      <c r="AB729" s="45">
        <f t="shared" ref="AB729" si="13044">((Y729/Y677)-1)*100</f>
        <v>-6.6482226693494351</v>
      </c>
      <c r="AC729" s="45">
        <f t="shared" ref="AC729" si="13045">((Z729/Z677)-1)*100</f>
        <v>-27.600033651506816</v>
      </c>
      <c r="AD729" s="45">
        <f t="shared" ref="AD729" si="13046">((Z729/AA729)-1)*100</f>
        <v>13.850361037829572</v>
      </c>
      <c r="AF729" s="36">
        <v>3200</v>
      </c>
      <c r="AG729" s="1">
        <v>1800</v>
      </c>
      <c r="AH729" s="36">
        <v>4200</v>
      </c>
      <c r="AI729" s="36">
        <v>9200</v>
      </c>
      <c r="AJ729" s="48">
        <f t="shared" ref="AJ729" si="13047">AVERAGE(AI726,AI727,AI728,AI729)</f>
        <v>9387.5</v>
      </c>
      <c r="AK729" s="48">
        <f t="shared" ref="AK729" si="13048">AVERAGE(AJ677,AJ625,AJ573)</f>
        <v>9128</v>
      </c>
      <c r="AL729" s="45">
        <f t="shared" ref="AL729:AL734" si="13049">((AI729/AI677)-1)*100</f>
        <v>-40.259740259740262</v>
      </c>
      <c r="AM729" s="45">
        <f t="shared" ref="AM729" si="13050">((AJ729/AJ677)-1)*100</f>
        <v>-16.924778761061944</v>
      </c>
      <c r="AN729" s="45">
        <f t="shared" ref="AN729" si="13051">((AJ729/AK729)-1)*100</f>
        <v>2.8429009640666081</v>
      </c>
      <c r="AP729" s="41">
        <f t="shared" ref="AP729" si="13052">SUM(B729,L729,V729,AF729)</f>
        <v>516320</v>
      </c>
      <c r="AQ729" s="41">
        <f t="shared" ref="AQ729" si="13053">SUM(C729,M729,W729,AG729)</f>
        <v>312900</v>
      </c>
      <c r="AR729" s="41">
        <f t="shared" ref="AR729" si="13054">SUM(D729,N729,X729,AH729)</f>
        <v>78400</v>
      </c>
      <c r="AS729" s="41">
        <f t="shared" ref="AS729" si="13055">SUM(E729,O729,Y729,AI729)</f>
        <v>907620</v>
      </c>
      <c r="AT729" s="41">
        <f t="shared" ref="AT729" si="13056">SUM(F729,P729,Z729,AJ729)</f>
        <v>669496.75</v>
      </c>
      <c r="AU729" s="41">
        <f t="shared" ref="AU729" si="13057">SUM(G729,Q729,AA729,AK729)</f>
        <v>570403.41666666674</v>
      </c>
      <c r="AV729" s="45">
        <f t="shared" ref="AV729" si="13058">((AS729/AS677)-1)*100</f>
        <v>19.016522423288752</v>
      </c>
      <c r="AW729" s="45">
        <f t="shared" ref="AW729" si="13059">((AT729/AT677)-1)*100</f>
        <v>-5.5123141550861625</v>
      </c>
      <c r="AX729" s="45">
        <f t="shared" ref="AX729" si="13060">((AT729/AU729)-1)*100</f>
        <v>17.372499960188968</v>
      </c>
      <c r="AZ729" s="48">
        <f t="shared" ref="AZ729" si="13061">+E729/1000</f>
        <v>321.47000000000003</v>
      </c>
      <c r="BA729" s="36">
        <f t="shared" ref="BA729" si="13062">+O729/1000</f>
        <v>20.2</v>
      </c>
      <c r="BB729" s="36">
        <f t="shared" ref="BB729" si="13063">+Y729/1000</f>
        <v>556.75</v>
      </c>
      <c r="BC729" s="36">
        <f t="shared" ref="BC729" si="13064">+AI729/1000</f>
        <v>9.1999999999999993</v>
      </c>
      <c r="BD729" s="36">
        <f t="shared" ref="BD729" si="13065">+AS729/1000</f>
        <v>907.62</v>
      </c>
      <c r="BE729" s="45">
        <f t="shared" ref="BE729" si="13066">+AZ729+BE728</f>
        <v>19531.518000000004</v>
      </c>
      <c r="BF729" s="45">
        <f t="shared" ref="BF729" si="13067">+BA729+BF728</f>
        <v>1769.1189999999999</v>
      </c>
      <c r="BG729" s="45">
        <f t="shared" ref="BG729" si="13068">+BB729+BG728</f>
        <v>10176.464</v>
      </c>
      <c r="BH729" s="45">
        <f t="shared" ref="BH729" si="13069">+BC729+BH728</f>
        <v>294.09999999999997</v>
      </c>
      <c r="BI729" s="45">
        <f t="shared" ref="BI729" si="13070">+BD729+BI728</f>
        <v>31771.200999999997</v>
      </c>
      <c r="BJ729" s="45">
        <f t="shared" si="11882"/>
        <v>41</v>
      </c>
      <c r="BK729" s="52">
        <f t="shared" si="10225"/>
        <v>43022</v>
      </c>
    </row>
    <row r="730" spans="1:63" ht="13.2" customHeight="1" x14ac:dyDescent="0.25">
      <c r="A730" s="33">
        <f t="shared" si="8721"/>
        <v>42665</v>
      </c>
      <c r="B730" s="45">
        <v>142944</v>
      </c>
      <c r="C730" s="45">
        <v>38850</v>
      </c>
      <c r="D730" s="45">
        <v>2800</v>
      </c>
      <c r="E730" s="45">
        <v>184594</v>
      </c>
      <c r="F730" s="45">
        <f t="shared" ref="F730" si="13071">AVERAGE(E727,E728,E729,E730)</f>
        <v>293728.75</v>
      </c>
      <c r="G730" s="48">
        <f t="shared" ref="G730" si="13072">AVERAGE(F678,F626,F574)</f>
        <v>244933.66666666666</v>
      </c>
      <c r="H730" s="45">
        <f t="shared" ref="H730" si="13073">((E730/E678)-1)*100</f>
        <v>4.8424472362950777</v>
      </c>
      <c r="I730" s="45">
        <f t="shared" ref="I730" si="13074">((F730/F678)-1)*100</f>
        <v>31.575617218279017</v>
      </c>
      <c r="J730" s="45">
        <f t="shared" ref="J730" si="13075">((F730/G730)-1)*100</f>
        <v>19.921754325320727</v>
      </c>
      <c r="L730" s="36">
        <v>1500</v>
      </c>
      <c r="M730" s="36">
        <v>0</v>
      </c>
      <c r="N730" s="48">
        <v>23800</v>
      </c>
      <c r="O730" s="36">
        <v>25300</v>
      </c>
      <c r="P730" s="48">
        <f t="shared" ref="P730" si="13076">AVERAGE(O727,O728,O729,O730)</f>
        <v>22875</v>
      </c>
      <c r="Q730" s="48">
        <f t="shared" ref="Q730" si="13077">AVERAGE(P678,P626,P574)</f>
        <v>22353.333333333332</v>
      </c>
      <c r="R730" s="45">
        <f t="shared" ref="R730" si="13078">((O730/O678)-1)*100</f>
        <v>230.718954248366</v>
      </c>
      <c r="S730" s="49">
        <f t="shared" ref="S730" si="13079">((P730/P678)-1)*100</f>
        <v>76.13089509143407</v>
      </c>
      <c r="T730" s="45">
        <f t="shared" ref="T730" si="13080">((P730/Q730)-1)*100</f>
        <v>2.333730987175664</v>
      </c>
      <c r="V730" s="45">
        <v>450136</v>
      </c>
      <c r="W730" s="36">
        <v>263100</v>
      </c>
      <c r="X730" s="36">
        <v>33600</v>
      </c>
      <c r="Y730" s="45">
        <v>746836</v>
      </c>
      <c r="Z730" s="48">
        <f t="shared" ref="Z730" si="13081">AVERAGE(Y727,Y728,Y729,Y730)</f>
        <v>473588</v>
      </c>
      <c r="AA730" s="48">
        <f t="shared" ref="AA730" si="13082">AVERAGE(Z678,Z626,Z574)</f>
        <v>411703.25</v>
      </c>
      <c r="AB730" s="45">
        <f t="shared" ref="AB730" si="13083">((Y730/Y678)-1)*100</f>
        <v>-1.71374125165491</v>
      </c>
      <c r="AC730" s="45">
        <f t="shared" ref="AC730" si="13084">((Z730/Z678)-1)*100</f>
        <v>-18.045430908349935</v>
      </c>
      <c r="AD730" s="45">
        <f t="shared" ref="AD730" si="13085">((Z730/AA730)-1)*100</f>
        <v>15.031397007431924</v>
      </c>
      <c r="AF730" s="36">
        <v>3000</v>
      </c>
      <c r="AG730" s="1">
        <v>0</v>
      </c>
      <c r="AH730" s="36">
        <v>0</v>
      </c>
      <c r="AI730" s="36">
        <v>3000</v>
      </c>
      <c r="AJ730" s="48">
        <f t="shared" ref="AJ730" si="13086">AVERAGE(AI727,AI728,AI729,AI730)</f>
        <v>8150</v>
      </c>
      <c r="AK730" s="48">
        <f t="shared" ref="AK730" si="13087">AVERAGE(AJ678,AJ626,AJ574)</f>
        <v>8957.1666666666661</v>
      </c>
      <c r="AL730" s="45">
        <f t="shared" si="13049"/>
        <v>-79.522184300341308</v>
      </c>
      <c r="AM730" s="45">
        <f t="shared" ref="AM730" si="13088">((AJ730/AJ678)-1)*100</f>
        <v>-26.160815402038505</v>
      </c>
      <c r="AN730" s="45">
        <f t="shared" ref="AN730" si="13089">((AJ730/AK730)-1)*100</f>
        <v>-9.0114061366131324</v>
      </c>
      <c r="AP730" s="41">
        <f t="shared" ref="AP730" si="13090">SUM(B730,L730,V730,AF730)</f>
        <v>597580</v>
      </c>
      <c r="AQ730" s="41">
        <f t="shared" ref="AQ730" si="13091">SUM(C730,M730,W730,AG730)</f>
        <v>301950</v>
      </c>
      <c r="AR730" s="41">
        <f t="shared" ref="AR730" si="13092">SUM(D730,N730,X730,AH730)</f>
        <v>60200</v>
      </c>
      <c r="AS730" s="41">
        <f t="shared" ref="AS730" si="13093">SUM(E730,O730,Y730,AI730)</f>
        <v>959730</v>
      </c>
      <c r="AT730" s="41">
        <f t="shared" ref="AT730" si="13094">SUM(F730,P730,Z730,AJ730)</f>
        <v>798341.75</v>
      </c>
      <c r="AU730" s="41">
        <f t="shared" ref="AU730" si="13095">SUM(G730,Q730,AA730,AK730)</f>
        <v>687947.41666666663</v>
      </c>
      <c r="AV730" s="45">
        <f t="shared" ref="AV730" si="13096">((AS730/AS678)-1)*100</f>
        <v>0.15695670958626451</v>
      </c>
      <c r="AW730" s="45">
        <f t="shared" ref="AW730" si="13097">((AT730/AT678)-1)*100</f>
        <v>-3.2466662869289897</v>
      </c>
      <c r="AX730" s="45">
        <f t="shared" ref="AX730" si="13098">((AT730/AU730)-1)*100</f>
        <v>16.046914438349159</v>
      </c>
      <c r="AZ730" s="48">
        <f t="shared" ref="AZ730" si="13099">+E730/1000</f>
        <v>184.59399999999999</v>
      </c>
      <c r="BA730" s="36">
        <f t="shared" ref="BA730" si="13100">+O730/1000</f>
        <v>25.3</v>
      </c>
      <c r="BB730" s="36">
        <f t="shared" ref="BB730" si="13101">+Y730/1000</f>
        <v>746.83600000000001</v>
      </c>
      <c r="BC730" s="36">
        <f t="shared" ref="BC730" si="13102">+AI730/1000</f>
        <v>3</v>
      </c>
      <c r="BD730" s="36">
        <f t="shared" ref="BD730" si="13103">+AS730/1000</f>
        <v>959.73</v>
      </c>
      <c r="BE730" s="45">
        <f t="shared" ref="BE730" si="13104">+AZ730+BE729</f>
        <v>19716.112000000005</v>
      </c>
      <c r="BF730" s="45">
        <f t="shared" ref="BF730" si="13105">+BA730+BF729</f>
        <v>1794.4189999999999</v>
      </c>
      <c r="BG730" s="45">
        <f t="shared" ref="BG730" si="13106">+BB730+BG729</f>
        <v>10923.3</v>
      </c>
      <c r="BH730" s="45">
        <f t="shared" ref="BH730" si="13107">+BC730+BH729</f>
        <v>297.09999999999997</v>
      </c>
      <c r="BI730" s="45">
        <f t="shared" ref="BI730" si="13108">+BD730+BI729</f>
        <v>32730.930999999997</v>
      </c>
      <c r="BJ730" s="45">
        <f t="shared" si="11882"/>
        <v>42</v>
      </c>
      <c r="BK730" s="52">
        <f t="shared" si="10225"/>
        <v>43029</v>
      </c>
    </row>
    <row r="731" spans="1:63" x14ac:dyDescent="0.25">
      <c r="A731" s="33">
        <f t="shared" si="8721"/>
        <v>42672</v>
      </c>
      <c r="B731" s="45">
        <v>273969</v>
      </c>
      <c r="C731" s="45">
        <v>36100</v>
      </c>
      <c r="D731" s="45">
        <v>0</v>
      </c>
      <c r="E731" s="45">
        <v>310069</v>
      </c>
      <c r="F731" s="45">
        <f t="shared" ref="F731" si="13109">AVERAGE(E728,E729,E730,E731)</f>
        <v>284320.75</v>
      </c>
      <c r="G731" s="48">
        <f t="shared" ref="G731" si="13110">AVERAGE(F679,F627,F575)</f>
        <v>214710.66666666666</v>
      </c>
      <c r="H731" s="45">
        <f t="shared" ref="H731" si="13111">((E731/E679)-1)*100</f>
        <v>62.149625570012134</v>
      </c>
      <c r="I731" s="45">
        <f t="shared" ref="I731" si="13112">((F731/F679)-1)*100</f>
        <v>49.685436085614022</v>
      </c>
      <c r="J731" s="45">
        <f t="shared" ref="J731" si="13113">((F731/G731)-1)*100</f>
        <v>32.420412275744724</v>
      </c>
      <c r="L731" s="36">
        <v>4700</v>
      </c>
      <c r="M731" s="36">
        <v>0</v>
      </c>
      <c r="N731" s="48">
        <v>32400</v>
      </c>
      <c r="O731" s="36">
        <v>37100</v>
      </c>
      <c r="P731" s="48">
        <f t="shared" ref="P731" si="13114">AVERAGE(O728,O729,O730,O731)</f>
        <v>27375</v>
      </c>
      <c r="Q731" s="48">
        <f t="shared" ref="Q731" si="13115">AVERAGE(P679,P627,P575)</f>
        <v>15028.333333333334</v>
      </c>
      <c r="R731" s="45">
        <f t="shared" ref="R731" si="13116">((O731/O679)-1)*100</f>
        <v>1136.6666666666667</v>
      </c>
      <c r="S731" s="49">
        <f t="shared" ref="S731" si="13117">((P731/P679)-1)*100</f>
        <v>271.18644067796606</v>
      </c>
      <c r="T731" s="45">
        <f t="shared" ref="T731" si="13118">((P731/Q731)-1)*100</f>
        <v>82.15592769213707</v>
      </c>
      <c r="V731" s="45">
        <v>661048</v>
      </c>
      <c r="W731" s="36">
        <v>221390</v>
      </c>
      <c r="X731" s="36">
        <v>37800</v>
      </c>
      <c r="Y731" s="45">
        <v>920238</v>
      </c>
      <c r="Z731" s="48">
        <f t="shared" ref="Z731" si="13119">AVERAGE(Y728,Y729,Y730,Y731)</f>
        <v>624168.5</v>
      </c>
      <c r="AA731" s="48">
        <f t="shared" ref="AA731" si="13120">AVERAGE(Z679,Z627,Z575)</f>
        <v>522727.5</v>
      </c>
      <c r="AB731" s="45">
        <f t="shared" ref="AB731" si="13121">((Y731/Y679)-1)*100</f>
        <v>21.212336751427507</v>
      </c>
      <c r="AC731" s="45">
        <f t="shared" ref="AC731" si="13122">((Z731/Z679)-1)*100</f>
        <v>-1.8510779904244101</v>
      </c>
      <c r="AD731" s="45">
        <f t="shared" ref="AD731" si="13123">((Z731/AA731)-1)*100</f>
        <v>19.406095910393084</v>
      </c>
      <c r="AF731" s="36">
        <v>4800</v>
      </c>
      <c r="AG731" s="1">
        <v>0</v>
      </c>
      <c r="AH731" s="36">
        <v>0</v>
      </c>
      <c r="AI731" s="36">
        <v>4800</v>
      </c>
      <c r="AJ731" s="48">
        <f t="shared" ref="AJ731" si="13124">AVERAGE(AI728,AI729,AI730,AI731)</f>
        <v>6700</v>
      </c>
      <c r="AK731" s="48">
        <f t="shared" ref="AK731" si="13125">AVERAGE(AJ679,AJ627,AJ575)</f>
        <v>9803</v>
      </c>
      <c r="AL731" s="45">
        <f t="shared" si="13049"/>
        <v>-14.28571428571429</v>
      </c>
      <c r="AM731" s="45">
        <f t="shared" ref="AM731" si="13126">((AJ731/AJ679)-1)*100</f>
        <v>-39.297848244620617</v>
      </c>
      <c r="AN731" s="45">
        <f t="shared" ref="AN731" si="13127">((AJ731/AK731)-1)*100</f>
        <v>-31.653575436090996</v>
      </c>
      <c r="AP731" s="41">
        <f t="shared" ref="AP731" si="13128">SUM(B731,L731,V731,AF731)</f>
        <v>944517</v>
      </c>
      <c r="AQ731" s="41">
        <f t="shared" ref="AQ731" si="13129">SUM(C731,M731,W731,AG731)</f>
        <v>257490</v>
      </c>
      <c r="AR731" s="41">
        <f t="shared" ref="AR731" si="13130">SUM(D731,N731,X731,AH731)</f>
        <v>70200</v>
      </c>
      <c r="AS731" s="41">
        <f t="shared" ref="AS731" si="13131">SUM(E731,O731,Y731,AI731)</f>
        <v>1272207</v>
      </c>
      <c r="AT731" s="41">
        <f t="shared" ref="AT731" si="13132">SUM(F731,P731,Z731,AJ731)</f>
        <v>942564.25</v>
      </c>
      <c r="AU731" s="41">
        <f t="shared" ref="AU731" si="13133">SUM(G731,Q731,AA731,AK731)</f>
        <v>762269.5</v>
      </c>
      <c r="AV731" s="45">
        <f t="shared" ref="AV731" si="13134">((AS731/AS679)-1)*100</f>
        <v>32.657121496028751</v>
      </c>
      <c r="AW731" s="45">
        <f t="shared" ref="AW731" si="13135">((AT731/AT679)-1)*100</f>
        <v>11.638778121357007</v>
      </c>
      <c r="AX731" s="45">
        <f t="shared" ref="AX731" si="13136">((AT731/AU731)-1)*100</f>
        <v>23.652363107798479</v>
      </c>
      <c r="AZ731" s="48">
        <f t="shared" ref="AZ731" si="13137">+E731/1000</f>
        <v>310.06900000000002</v>
      </c>
      <c r="BA731" s="36">
        <f t="shared" ref="BA731" si="13138">+O731/1000</f>
        <v>37.1</v>
      </c>
      <c r="BB731" s="36">
        <f t="shared" ref="BB731" si="13139">+Y731/1000</f>
        <v>920.23800000000006</v>
      </c>
      <c r="BC731" s="36">
        <f t="shared" ref="BC731" si="13140">+AI731/1000</f>
        <v>4.8</v>
      </c>
      <c r="BD731" s="36">
        <f t="shared" ref="BD731" si="13141">+AS731/1000</f>
        <v>1272.2070000000001</v>
      </c>
      <c r="BE731" s="45">
        <f t="shared" ref="BE731" si="13142">+AZ731+BE730</f>
        <v>20026.181000000004</v>
      </c>
      <c r="BF731" s="45">
        <f t="shared" ref="BF731" si="13143">+BA731+BF730</f>
        <v>1831.5189999999998</v>
      </c>
      <c r="BG731" s="45">
        <f t="shared" ref="BG731" si="13144">+BB731+BG730</f>
        <v>11843.537999999999</v>
      </c>
      <c r="BH731" s="45">
        <f t="shared" ref="BH731" si="13145">+BC731+BH730</f>
        <v>301.89999999999998</v>
      </c>
      <c r="BI731" s="45">
        <f t="shared" ref="BI731" si="13146">+BD731+BI730</f>
        <v>34003.137999999999</v>
      </c>
      <c r="BJ731" s="45">
        <f t="shared" si="11882"/>
        <v>43</v>
      </c>
      <c r="BK731" s="52">
        <f t="shared" si="10225"/>
        <v>43036</v>
      </c>
    </row>
    <row r="732" spans="1:63" ht="13.2" customHeight="1" x14ac:dyDescent="0.25">
      <c r="A732" s="33">
        <f t="shared" si="8721"/>
        <v>42679</v>
      </c>
      <c r="B732" s="45">
        <v>330076</v>
      </c>
      <c r="C732" s="45">
        <v>54900</v>
      </c>
      <c r="D732" s="45">
        <v>0</v>
      </c>
      <c r="E732" s="45">
        <v>384976</v>
      </c>
      <c r="F732" s="45">
        <f t="shared" ref="F732" si="13147">AVERAGE(E729,E730,E731,E732)</f>
        <v>300277.25</v>
      </c>
      <c r="G732" s="48">
        <f t="shared" ref="G732" si="13148">AVERAGE(F680,F628,F576)</f>
        <v>227522.08333333334</v>
      </c>
      <c r="H732" s="45">
        <f t="shared" ref="H732" si="13149">((E732/E680)-1)*100</f>
        <v>9.4767255034110534</v>
      </c>
      <c r="I732" s="45">
        <f t="shared" ref="I732" si="13150">((F732/F680)-1)*100</f>
        <v>38.617276769691159</v>
      </c>
      <c r="J732" s="45">
        <f t="shared" ref="J732" si="13151">((F732/G732)-1)*100</f>
        <v>31.977189027438712</v>
      </c>
      <c r="L732" s="36">
        <v>4800</v>
      </c>
      <c r="M732" s="36">
        <v>7050</v>
      </c>
      <c r="N732" s="48">
        <v>14000</v>
      </c>
      <c r="O732" s="36">
        <v>25850</v>
      </c>
      <c r="P732" s="48">
        <f t="shared" ref="P732" si="13152">AVERAGE(O729,O730,O731,O732)</f>
        <v>27112.5</v>
      </c>
      <c r="Q732" s="48">
        <f t="shared" ref="Q732" si="13153">AVERAGE(P680,P628,P576)</f>
        <v>12464.75</v>
      </c>
      <c r="R732" s="45">
        <f t="shared" ref="R732" si="13154">((O732/O680)-1)*100</f>
        <v>64.649681528662413</v>
      </c>
      <c r="S732" s="49">
        <f t="shared" ref="S732" si="13155">((P732/P680)-1)*100</f>
        <v>266.38513513513516</v>
      </c>
      <c r="T732" s="45">
        <f t="shared" ref="T732" si="13156">((P732/Q732)-1)*100</f>
        <v>117.51338775346478</v>
      </c>
      <c r="V732" s="45">
        <v>521400</v>
      </c>
      <c r="W732" s="36">
        <v>207200</v>
      </c>
      <c r="X732" s="36">
        <v>44800</v>
      </c>
      <c r="Y732" s="45">
        <v>773400</v>
      </c>
      <c r="Z732" s="48">
        <f t="shared" ref="Z732" si="13157">AVERAGE(Y729,Y730,Y731,Y732)</f>
        <v>749306</v>
      </c>
      <c r="AA732" s="48">
        <f t="shared" ref="AA732" si="13158">AVERAGE(Z680,Z628,Z576)</f>
        <v>581915.66666666663</v>
      </c>
      <c r="AB732" s="45">
        <f t="shared" ref="AB732" si="13159">((Y732/Y680)-1)*100</f>
        <v>97.141021850178944</v>
      </c>
      <c r="AC732" s="45">
        <f t="shared" ref="AC732" si="13160">((Z732/Z680)-1)*100</f>
        <v>19.517928542632255</v>
      </c>
      <c r="AD732" s="45">
        <f t="shared" ref="AD732" si="13161">((Z732/AA732)-1)*100</f>
        <v>28.765393840000876</v>
      </c>
      <c r="AF732" s="36">
        <v>3100</v>
      </c>
      <c r="AG732" s="1">
        <v>1800</v>
      </c>
      <c r="AH732" s="36">
        <v>0</v>
      </c>
      <c r="AI732" s="36">
        <v>4900</v>
      </c>
      <c r="AJ732" s="48">
        <f t="shared" ref="AJ732" si="13162">AVERAGE(AI729,AI730,AI731,AI732)</f>
        <v>5475</v>
      </c>
      <c r="AK732" s="48">
        <f t="shared" ref="AK732" si="13163">AVERAGE(AJ680,AJ628,AJ576)</f>
        <v>10975</v>
      </c>
      <c r="AL732" s="45">
        <f t="shared" si="13049"/>
        <v>-83.044982698961945</v>
      </c>
      <c r="AM732" s="45">
        <f t="shared" ref="AM732" si="13164">((AJ732/AJ680)-1)*100</f>
        <v>-66.072811773818742</v>
      </c>
      <c r="AN732" s="45">
        <f t="shared" ref="AN732" si="13165">((AJ732/AK732)-1)*100</f>
        <v>-50.113895216400905</v>
      </c>
      <c r="AP732" s="41">
        <f t="shared" ref="AP732" si="13166">SUM(B732,L732,V732,AF732)</f>
        <v>859376</v>
      </c>
      <c r="AQ732" s="41">
        <f t="shared" ref="AQ732" si="13167">SUM(C732,M732,W732,AG732)</f>
        <v>270950</v>
      </c>
      <c r="AR732" s="41">
        <f t="shared" ref="AR732" si="13168">SUM(D732,N732,X732,AH732)</f>
        <v>58800</v>
      </c>
      <c r="AS732" s="41">
        <f t="shared" ref="AS732" si="13169">SUM(E732,O732,Y732,AI732)</f>
        <v>1189126</v>
      </c>
      <c r="AT732" s="41">
        <f t="shared" ref="AT732" si="13170">SUM(F732,P732,Z732,AJ732)</f>
        <v>1082170.75</v>
      </c>
      <c r="AU732" s="41">
        <f t="shared" ref="AU732" si="13171">SUM(G732,Q732,AA732,AK732)</f>
        <v>832877.5</v>
      </c>
      <c r="AV732" s="45">
        <f t="shared" ref="AV732" si="13172">((AS732/AS680)-1)*100</f>
        <v>50.797340465329796</v>
      </c>
      <c r="AW732" s="45">
        <f t="shared" ref="AW732" si="13173">((AT732/AT680)-1)*100</f>
        <v>24.803310110356236</v>
      </c>
      <c r="AX732" s="45">
        <f t="shared" ref="AX732" si="13174">((AT732/AU732)-1)*100</f>
        <v>29.931562564722913</v>
      </c>
      <c r="AZ732" s="48">
        <f t="shared" ref="AZ732" si="13175">+E732/1000</f>
        <v>384.976</v>
      </c>
      <c r="BA732" s="36">
        <f t="shared" ref="BA732" si="13176">+O732/1000</f>
        <v>25.85</v>
      </c>
      <c r="BB732" s="36">
        <f t="shared" ref="BB732" si="13177">+Y732/1000</f>
        <v>773.4</v>
      </c>
      <c r="BC732" s="36">
        <f t="shared" ref="BC732" si="13178">+AI732/1000</f>
        <v>4.9000000000000004</v>
      </c>
      <c r="BD732" s="36">
        <f t="shared" ref="BD732" si="13179">+AS732/1000</f>
        <v>1189.126</v>
      </c>
      <c r="BE732" s="45">
        <f t="shared" ref="BE732" si="13180">+AZ732+BE731</f>
        <v>20411.157000000003</v>
      </c>
      <c r="BF732" s="45">
        <f t="shared" ref="BF732" si="13181">+BA732+BF731</f>
        <v>1857.3689999999997</v>
      </c>
      <c r="BG732" s="45">
        <f t="shared" ref="BG732" si="13182">+BB732+BG731</f>
        <v>12616.937999999998</v>
      </c>
      <c r="BH732" s="45">
        <f t="shared" ref="BH732" si="13183">+BC732+BH731</f>
        <v>306.79999999999995</v>
      </c>
      <c r="BI732" s="45">
        <f t="shared" ref="BI732" si="13184">+BD732+BI731</f>
        <v>35192.263999999996</v>
      </c>
      <c r="BJ732" s="45">
        <f t="shared" si="11882"/>
        <v>44</v>
      </c>
      <c r="BK732" s="52">
        <f t="shared" si="10225"/>
        <v>43043</v>
      </c>
    </row>
    <row r="733" spans="1:63" x14ac:dyDescent="0.25">
      <c r="A733" s="33">
        <f t="shared" si="8721"/>
        <v>42686</v>
      </c>
      <c r="B733" s="45">
        <v>404100</v>
      </c>
      <c r="C733" s="45">
        <v>59300</v>
      </c>
      <c r="D733" s="45">
        <v>0</v>
      </c>
      <c r="E733" s="45">
        <v>463400</v>
      </c>
      <c r="F733" s="45">
        <f t="shared" ref="F733" si="13185">AVERAGE(E730,E731,E732,E733)</f>
        <v>335759.75</v>
      </c>
      <c r="G733" s="48">
        <f t="shared" ref="G733" si="13186">AVERAGE(F681,F629,F577)</f>
        <v>252586.5</v>
      </c>
      <c r="H733" s="45">
        <f t="shared" ref="H733" si="13187">((E733/E681)-1)*100</f>
        <v>57.272406396785328</v>
      </c>
      <c r="I733" s="45">
        <f t="shared" ref="I733" si="13188">((F733/F681)-1)*100</f>
        <v>32.503051033404986</v>
      </c>
      <c r="J733" s="45">
        <f t="shared" ref="J733" si="13189">((F733/G733)-1)*100</f>
        <v>32.928620492385782</v>
      </c>
      <c r="L733" s="36">
        <v>1500</v>
      </c>
      <c r="M733" s="36">
        <v>5150</v>
      </c>
      <c r="N733" s="48">
        <v>8400</v>
      </c>
      <c r="O733" s="36">
        <v>15050</v>
      </c>
      <c r="P733" s="48">
        <f t="shared" ref="P733" si="13190">AVERAGE(O730,O731,O732,O733)</f>
        <v>25825</v>
      </c>
      <c r="Q733" s="48">
        <f t="shared" ref="Q733" si="13191">AVERAGE(P681,P629,P577)</f>
        <v>11123.083333333334</v>
      </c>
      <c r="R733" s="45">
        <f t="shared" ref="R733" si="13192">((O733/O681)-1)*100</f>
        <v>227.17391304347828</v>
      </c>
      <c r="S733" s="49">
        <f t="shared" ref="S733" si="13193">((P733/P681)-1)*100</f>
        <v>233.76413570274636</v>
      </c>
      <c r="T733" s="45">
        <f t="shared" ref="T733" si="13194">((P733/Q733)-1)*100</f>
        <v>132.17483161893057</v>
      </c>
      <c r="V733" s="45">
        <v>515400</v>
      </c>
      <c r="W733" s="36">
        <v>227790</v>
      </c>
      <c r="X733" s="36">
        <v>88200</v>
      </c>
      <c r="Y733" s="45">
        <v>831390</v>
      </c>
      <c r="Z733" s="48">
        <f t="shared" ref="Z733" si="13195">AVERAGE(Y730,Y731,Y732,Y733)</f>
        <v>817966</v>
      </c>
      <c r="AA733" s="48">
        <f t="shared" ref="AA733" si="13196">AVERAGE(Z681,Z629,Z577)</f>
        <v>603228.58333333337</v>
      </c>
      <c r="AB733" s="45">
        <f t="shared" ref="AB733" si="13197">((Y733/Y681)-1)*100</f>
        <v>79.889909686130096</v>
      </c>
      <c r="AC733" s="45">
        <f t="shared" ref="AC733" si="13198">((Z733/Z681)-1)*100</f>
        <v>37.848189635087358</v>
      </c>
      <c r="AD733" s="45">
        <f t="shared" ref="AD733" si="13199">((Z733/AA733)-1)*100</f>
        <v>35.598017501104806</v>
      </c>
      <c r="AF733" s="36">
        <v>1600</v>
      </c>
      <c r="AG733" s="1">
        <v>1800</v>
      </c>
      <c r="AH733" s="36">
        <v>0</v>
      </c>
      <c r="AI733" s="36">
        <v>3400</v>
      </c>
      <c r="AJ733" s="48">
        <f t="shared" ref="AJ733" si="13200">AVERAGE(AI730,AI731,AI732,AI733)</f>
        <v>4025</v>
      </c>
      <c r="AK733" s="48">
        <f t="shared" ref="AK733" si="13201">AVERAGE(AJ681,AJ629,AJ577)</f>
        <v>9791.6666666666661</v>
      </c>
      <c r="AL733" s="45">
        <f t="shared" si="13049"/>
        <v>-59.036144578313255</v>
      </c>
      <c r="AM733" s="45">
        <f t="shared" ref="AM733" si="13202">((AJ733/AJ681)-1)*100</f>
        <v>-71.975630983463887</v>
      </c>
      <c r="AN733" s="45">
        <f t="shared" ref="AN733" si="13203">((AJ733/AK733)-1)*100</f>
        <v>-58.893617021276597</v>
      </c>
      <c r="AP733" s="41">
        <f t="shared" ref="AP733" si="13204">SUM(B733,L733,V733,AF733)</f>
        <v>922600</v>
      </c>
      <c r="AQ733" s="41">
        <f t="shared" ref="AQ733:AQ734" si="13205">SUM(C733,M733,W733,AG733)</f>
        <v>294040</v>
      </c>
      <c r="AR733" s="41">
        <f t="shared" ref="AR733:AR734" si="13206">SUM(D733,N733,X733,AH733)</f>
        <v>96600</v>
      </c>
      <c r="AS733" s="41">
        <f t="shared" ref="AS733:AS734" si="13207">SUM(E733,O733,Y733,AI733)</f>
        <v>1313240</v>
      </c>
      <c r="AT733" s="41">
        <f t="shared" ref="AT733:AT734" si="13208">SUM(F733,P733,Z733,AJ733)</f>
        <v>1183575.75</v>
      </c>
      <c r="AU733" s="41">
        <f t="shared" ref="AU733" si="13209">SUM(G733,Q733,AA733,AK733)</f>
        <v>876729.83333333337</v>
      </c>
      <c r="AV733" s="45">
        <f t="shared" ref="AV733" si="13210">((AS733/AS681)-1)*100</f>
        <v>70.614020272464842</v>
      </c>
      <c r="AW733" s="45">
        <f t="shared" ref="AW733" si="13211">((AT733/AT681)-1)*100</f>
        <v>36.218629856038717</v>
      </c>
      <c r="AX733" s="45">
        <f t="shared" ref="AX733" si="13212">((AT733/AU733)-1)*100</f>
        <v>34.998913576379188</v>
      </c>
      <c r="AZ733" s="48">
        <f t="shared" ref="AZ733" si="13213">+E733/1000</f>
        <v>463.4</v>
      </c>
      <c r="BA733" s="36">
        <f t="shared" ref="BA733" si="13214">+O733/1000</f>
        <v>15.05</v>
      </c>
      <c r="BB733" s="36">
        <f t="shared" ref="BB733" si="13215">+Y733/1000</f>
        <v>831.39</v>
      </c>
      <c r="BC733" s="36">
        <f t="shared" ref="BC733" si="13216">+AI733/1000</f>
        <v>3.4</v>
      </c>
      <c r="BD733" s="36">
        <f t="shared" ref="BD733" si="13217">+AS733/1000</f>
        <v>1313.24</v>
      </c>
      <c r="BE733" s="45">
        <f t="shared" ref="BE733" si="13218">+AZ733+BE732</f>
        <v>20874.557000000004</v>
      </c>
      <c r="BF733" s="45">
        <f t="shared" ref="BF733" si="13219">+BA733+BF732</f>
        <v>1872.4189999999996</v>
      </c>
      <c r="BG733" s="45">
        <f t="shared" ref="BG733" si="13220">+BB733+BG732</f>
        <v>13448.327999999998</v>
      </c>
      <c r="BH733" s="45">
        <f t="shared" ref="BH733" si="13221">+BC733+BH732</f>
        <v>310.19999999999993</v>
      </c>
      <c r="BI733" s="45">
        <f t="shared" ref="BI733" si="13222">+BD733+BI732</f>
        <v>36505.503999999994</v>
      </c>
      <c r="BJ733" s="45">
        <f t="shared" si="11882"/>
        <v>45</v>
      </c>
      <c r="BK733" s="52">
        <f t="shared" si="10225"/>
        <v>43050</v>
      </c>
    </row>
    <row r="734" spans="1:63" x14ac:dyDescent="0.25">
      <c r="A734" s="33">
        <f t="shared" si="8721"/>
        <v>42693</v>
      </c>
      <c r="B734" s="45">
        <v>527300</v>
      </c>
      <c r="C734" s="45">
        <v>58050</v>
      </c>
      <c r="D734" s="45">
        <v>0</v>
      </c>
      <c r="E734" s="45">
        <v>585350</v>
      </c>
      <c r="F734" s="45">
        <f t="shared" ref="F734" si="13223">AVERAGE(E731,E732,E733,E734)</f>
        <v>435948.75</v>
      </c>
      <c r="G734" s="48">
        <f t="shared" ref="G734" si="13224">AVERAGE(F682,F630,F578)</f>
        <v>300026.58333333331</v>
      </c>
      <c r="H734" s="45">
        <f t="shared" ref="H734" si="13225">((E734/E682)-1)*100</f>
        <v>57.596170414405101</v>
      </c>
      <c r="I734" s="45">
        <f t="shared" ref="I734" si="13226">((F734/F682)-1)*100</f>
        <v>44.240814527022287</v>
      </c>
      <c r="J734" s="45">
        <f t="shared" ref="J734" si="13227">((F734/G734)-1)*100</f>
        <v>45.303374506536784</v>
      </c>
      <c r="L734" s="36">
        <v>4800</v>
      </c>
      <c r="M734" s="36">
        <v>0</v>
      </c>
      <c r="N734" s="48">
        <v>4200</v>
      </c>
      <c r="O734" s="36">
        <v>9000</v>
      </c>
      <c r="P734" s="48">
        <f t="shared" ref="P734" si="13228">AVERAGE(O731,O732,O733,O734)</f>
        <v>21750</v>
      </c>
      <c r="Q734" s="48">
        <f t="shared" ref="Q734" si="13229">AVERAGE(P682,P630,P578)</f>
        <v>11002.25</v>
      </c>
      <c r="R734" s="45">
        <f t="shared" ref="R734" si="13230">((O734/O682)-1)*100</f>
        <v>-20.704845814977979</v>
      </c>
      <c r="S734" s="49">
        <f t="shared" ref="S734" si="13231">((P734/P682)-1)*100</f>
        <v>151.08225108225105</v>
      </c>
      <c r="T734" s="45">
        <f t="shared" ref="T734" si="13232">((P734/Q734)-1)*100</f>
        <v>97.686836783385218</v>
      </c>
      <c r="V734" s="45">
        <v>373320</v>
      </c>
      <c r="W734" s="36">
        <v>96000</v>
      </c>
      <c r="X734" s="36">
        <v>61600</v>
      </c>
      <c r="Y734" s="45">
        <v>530920</v>
      </c>
      <c r="Z734" s="48">
        <f t="shared" ref="Z734" si="13233">AVERAGE(Y731,Y732,Y733,Y734)</f>
        <v>763987</v>
      </c>
      <c r="AA734" s="48">
        <f t="shared" ref="AA734" si="13234">AVERAGE(Z682,Z630,Z578)</f>
        <v>567371.25</v>
      </c>
      <c r="AB734" s="45">
        <f t="shared" ref="AB734" si="13235">((Y734/Y682)-1)*100</f>
        <v>22.616300956366509</v>
      </c>
      <c r="AC734" s="45">
        <f t="shared" ref="AC734" si="13236">((Z734/Z682)-1)*100</f>
        <v>49.313760650268577</v>
      </c>
      <c r="AD734" s="45">
        <f t="shared" ref="AD734" si="13237">((Z734/AA734)-1)*100</f>
        <v>34.653809124096433</v>
      </c>
      <c r="AF734" s="36">
        <v>4700</v>
      </c>
      <c r="AG734" s="1">
        <v>0</v>
      </c>
      <c r="AH734" s="36">
        <v>0</v>
      </c>
      <c r="AI734" s="36">
        <v>4700</v>
      </c>
      <c r="AJ734" s="48">
        <f t="shared" ref="AJ734" si="13238">AVERAGE(AI731,AI732,AI733,AI734)</f>
        <v>4450</v>
      </c>
      <c r="AK734" s="48">
        <f t="shared" ref="AK734" si="13239">AVERAGE(AJ682,AJ630,AJ578)</f>
        <v>9329.1666666666661</v>
      </c>
      <c r="AL734" s="45">
        <f t="shared" si="13049"/>
        <v>-57.847533632286996</v>
      </c>
      <c r="AM734" s="45">
        <f t="shared" ref="AM734" si="13240">((AJ734/AJ682)-1)*100</f>
        <v>-67.006487488415203</v>
      </c>
      <c r="AN734" s="45">
        <f t="shared" ref="AN734" si="13241">((AJ734/AK734)-1)*100</f>
        <v>-52.300133988387664</v>
      </c>
      <c r="AP734" s="41">
        <f t="shared" ref="AP734" si="13242">SUM(B734,L734,V734,AF734)</f>
        <v>910120</v>
      </c>
      <c r="AQ734" s="41">
        <f t="shared" si="13205"/>
        <v>154050</v>
      </c>
      <c r="AR734" s="41">
        <f t="shared" si="13206"/>
        <v>65800</v>
      </c>
      <c r="AS734" s="41">
        <f t="shared" si="13207"/>
        <v>1129970</v>
      </c>
      <c r="AT734" s="41">
        <f t="shared" si="13208"/>
        <v>1226135.75</v>
      </c>
      <c r="AU734" s="41">
        <f t="shared" ref="AU734" si="13243">SUM(G734,Q734,AA734,AK734)</f>
        <v>887729.24999999988</v>
      </c>
      <c r="AV734" s="45">
        <f t="shared" ref="AV734" si="13244">((AS734/AS682)-1)*100</f>
        <v>36.648539091589605</v>
      </c>
      <c r="AW734" s="45">
        <f t="shared" ref="AW734" si="13245">((AT734/AT682)-1)*100</f>
        <v>46.657789629774939</v>
      </c>
      <c r="AX734" s="45">
        <f t="shared" ref="AX734" si="13246">((AT734/AU734)-1)*100</f>
        <v>38.120462967734838</v>
      </c>
      <c r="AZ734" s="48">
        <f t="shared" ref="AZ734" si="13247">+E734/1000</f>
        <v>585.35</v>
      </c>
      <c r="BA734" s="36">
        <f t="shared" ref="BA734" si="13248">+O734/1000</f>
        <v>9</v>
      </c>
      <c r="BB734" s="36">
        <f t="shared" ref="BB734" si="13249">+Y734/1000</f>
        <v>530.91999999999996</v>
      </c>
      <c r="BC734" s="36">
        <f t="shared" ref="BC734" si="13250">+AI734/1000</f>
        <v>4.7</v>
      </c>
      <c r="BD734" s="36">
        <f t="shared" ref="BD734" si="13251">+AS734/1000</f>
        <v>1129.97</v>
      </c>
      <c r="BE734" s="45">
        <f t="shared" ref="BE734" si="13252">+AZ734+BE733</f>
        <v>21459.907000000003</v>
      </c>
      <c r="BF734" s="45">
        <f t="shared" ref="BF734" si="13253">+BA734+BF733</f>
        <v>1881.4189999999996</v>
      </c>
      <c r="BG734" s="45">
        <f t="shared" ref="BG734" si="13254">+BB734+BG733</f>
        <v>13979.247999999998</v>
      </c>
      <c r="BH734" s="45">
        <f t="shared" ref="BH734" si="13255">+BC734+BH733</f>
        <v>314.89999999999992</v>
      </c>
      <c r="BI734" s="45">
        <f t="shared" ref="BI734" si="13256">+BD734+BI733</f>
        <v>37635.473999999995</v>
      </c>
      <c r="BJ734" s="45">
        <f t="shared" si="11882"/>
        <v>46</v>
      </c>
      <c r="BK734" s="52">
        <f t="shared" si="10225"/>
        <v>43057</v>
      </c>
    </row>
    <row r="735" spans="1:63" x14ac:dyDescent="0.25">
      <c r="A735" s="33">
        <f t="shared" si="8721"/>
        <v>42700</v>
      </c>
      <c r="B735" s="45">
        <v>543668</v>
      </c>
      <c r="C735" s="45">
        <v>43550</v>
      </c>
      <c r="D735" s="45">
        <v>1400</v>
      </c>
      <c r="E735" s="45">
        <v>588618</v>
      </c>
      <c r="F735" s="45">
        <f t="shared" ref="F735" si="13257">AVERAGE(E732,E733,E734,E735)</f>
        <v>505586</v>
      </c>
      <c r="G735" s="48">
        <f t="shared" ref="G735" si="13258">AVERAGE(F683,F631,F579)</f>
        <v>357112.08333333331</v>
      </c>
      <c r="H735" s="45">
        <f t="shared" ref="H735" si="13259">((E735/E683)-1)*100</f>
        <v>32.541769871650537</v>
      </c>
      <c r="I735" s="45">
        <f t="shared" ref="I735" si="13260">((F735/F683)-1)*100</f>
        <v>38.343971876212102</v>
      </c>
      <c r="J735" s="45">
        <f t="shared" ref="J735" si="13261">((F735/G735)-1)*100</f>
        <v>41.57627915605395</v>
      </c>
      <c r="L735" s="36">
        <v>10800</v>
      </c>
      <c r="M735" s="36">
        <v>1750</v>
      </c>
      <c r="N735" s="48">
        <v>1400</v>
      </c>
      <c r="O735" s="36">
        <v>13950</v>
      </c>
      <c r="P735" s="48">
        <f t="shared" ref="P735" si="13262">AVERAGE(O732,O733,O734,O735)</f>
        <v>15962.5</v>
      </c>
      <c r="Q735" s="48">
        <f t="shared" ref="Q735" si="13263">AVERAGE(P683,P631,P579)</f>
        <v>13514.75</v>
      </c>
      <c r="R735" s="45">
        <f t="shared" ref="R735" si="13264">((O735/O683)-1)*100</f>
        <v>-50.178571428571431</v>
      </c>
      <c r="S735" s="49">
        <f t="shared" ref="S735" si="13265">((P735/P683)-1)*100</f>
        <v>7.0410729253981508</v>
      </c>
      <c r="T735" s="45">
        <f t="shared" ref="T735" si="13266">((P735/Q735)-1)*100</f>
        <v>18.111692780110623</v>
      </c>
      <c r="V735" s="45">
        <v>398180</v>
      </c>
      <c r="W735" s="36">
        <v>172250</v>
      </c>
      <c r="X735" s="36">
        <v>75200</v>
      </c>
      <c r="Y735" s="45">
        <v>645630</v>
      </c>
      <c r="Z735" s="48">
        <f t="shared" ref="Z735" si="13267">AVERAGE(Y732,Y733,Y734,Y735)</f>
        <v>695335</v>
      </c>
      <c r="AA735" s="48">
        <f t="shared" ref="AA735" si="13268">AVERAGE(Z683,Z631,Z579)</f>
        <v>531280.08333333337</v>
      </c>
      <c r="AB735" s="45">
        <f t="shared" ref="AB735" si="13269">((Y735/Y683)-1)*100</f>
        <v>5.7551658899745339</v>
      </c>
      <c r="AC735" s="45">
        <f t="shared" ref="AC735" si="13270">((Z735/Z683)-1)*100</f>
        <v>46.543502978457951</v>
      </c>
      <c r="AD735" s="45">
        <f t="shared" ref="AD735" si="13271">((Z735/AA735)-1)*100</f>
        <v>30.87917688112092</v>
      </c>
      <c r="AF735" s="36">
        <v>0</v>
      </c>
      <c r="AG735" s="1">
        <v>0</v>
      </c>
      <c r="AH735" s="36">
        <v>0</v>
      </c>
      <c r="AI735" s="36">
        <v>0</v>
      </c>
      <c r="AJ735" s="48">
        <f t="shared" ref="AJ735" si="13272">AVERAGE(AI732,AI733,AI734,AI735)</f>
        <v>3250</v>
      </c>
      <c r="AK735" s="48">
        <f t="shared" ref="AK735" si="13273">AVERAGE(AJ683,AJ631,AJ579)</f>
        <v>8870.8333333333339</v>
      </c>
      <c r="AL735" s="45">
        <f t="shared" ref="AL735" si="13274">((AI735/AI683)-1)*100</f>
        <v>-100</v>
      </c>
      <c r="AM735" s="45">
        <f t="shared" ref="AM735" si="13275">((AJ735/AJ683)-1)*100</f>
        <v>-80.167810831426394</v>
      </c>
      <c r="AN735" s="45">
        <f t="shared" ref="AN735" si="13276">((AJ735/AK735)-1)*100</f>
        <v>-63.36308125880695</v>
      </c>
      <c r="AP735" s="41">
        <f t="shared" ref="AP735:AP737" si="13277">SUM(B735,L735,V735,AF735)</f>
        <v>952648</v>
      </c>
      <c r="AQ735" s="41">
        <f t="shared" ref="AQ735:AQ737" si="13278">SUM(C735,M735,W735,AG735)</f>
        <v>217550</v>
      </c>
      <c r="AR735" s="41">
        <f t="shared" ref="AR735:AR737" si="13279">SUM(D735,N735,X735,AH735)</f>
        <v>78000</v>
      </c>
      <c r="AS735" s="41">
        <f t="shared" ref="AS735:AS737" si="13280">SUM(E735,O735,Y735,AI735)</f>
        <v>1248198</v>
      </c>
      <c r="AT735" s="41">
        <f t="shared" ref="AT735:AT737" si="13281">SUM(F735,P735,Z735,AJ735)</f>
        <v>1220133.5</v>
      </c>
      <c r="AU735" s="41">
        <f t="shared" ref="AU735:AU737" si="13282">SUM(G735,Q735,AA735,AK735)</f>
        <v>910777.75000000012</v>
      </c>
      <c r="AV735" s="45">
        <f t="shared" ref="AV735:AV737" si="13283">((AS735/AS683)-1)*100</f>
        <v>13.493696552539337</v>
      </c>
      <c r="AW735" s="45">
        <f t="shared" ref="AW735:AW737" si="13284">((AT735/AT683)-1)*100</f>
        <v>40.044619991190778</v>
      </c>
      <c r="AX735" s="45">
        <f t="shared" ref="AX735:AX737" si="13285">((AT735/AU735)-1)*100</f>
        <v>33.966107538309956</v>
      </c>
      <c r="AZ735" s="48">
        <f t="shared" ref="AZ735:AZ737" si="13286">+E735/1000</f>
        <v>588.61800000000005</v>
      </c>
      <c r="BA735" s="36">
        <f t="shared" ref="BA735:BA737" si="13287">+O735/1000</f>
        <v>13.95</v>
      </c>
      <c r="BB735" s="36">
        <f t="shared" ref="BB735:BB737" si="13288">+Y735/1000</f>
        <v>645.63</v>
      </c>
      <c r="BC735" s="36">
        <f t="shared" ref="BC735:BC737" si="13289">+AI735/1000</f>
        <v>0</v>
      </c>
      <c r="BD735" s="36">
        <f t="shared" ref="BD735:BD737" si="13290">+AS735/1000</f>
        <v>1248.1980000000001</v>
      </c>
      <c r="BE735" s="45">
        <f t="shared" ref="BE735:BE737" si="13291">+AZ735+BE734</f>
        <v>22048.525000000001</v>
      </c>
      <c r="BF735" s="45">
        <f t="shared" ref="BF735:BF737" si="13292">+BA735+BF734</f>
        <v>1895.3689999999997</v>
      </c>
      <c r="BG735" s="45">
        <f t="shared" ref="BG735:BG737" si="13293">+BB735+BG734</f>
        <v>14624.877999999997</v>
      </c>
      <c r="BH735" s="45">
        <f t="shared" ref="BH735:BH737" si="13294">+BC735+BH734</f>
        <v>314.89999999999992</v>
      </c>
      <c r="BI735" s="45">
        <f t="shared" ref="BI735:BI737" si="13295">+BD735+BI734</f>
        <v>38883.671999999991</v>
      </c>
      <c r="BJ735" s="45">
        <f t="shared" si="11882"/>
        <v>47</v>
      </c>
      <c r="BK735" s="52">
        <f t="shared" si="10225"/>
        <v>43064</v>
      </c>
    </row>
    <row r="736" spans="1:63" x14ac:dyDescent="0.25">
      <c r="A736" s="33">
        <f t="shared" si="8721"/>
        <v>42707</v>
      </c>
      <c r="B736" s="45">
        <v>558108</v>
      </c>
      <c r="C736" s="45">
        <v>17550</v>
      </c>
      <c r="D736" s="45">
        <v>0</v>
      </c>
      <c r="E736" s="45">
        <v>575658</v>
      </c>
      <c r="F736" s="45">
        <f t="shared" ref="F736:F737" si="13296">AVERAGE(E733,E734,E735,E736)</f>
        <v>553256.5</v>
      </c>
      <c r="G736" s="48">
        <f t="shared" ref="G736:G737" si="13297">AVERAGE(F684,F632,F580)</f>
        <v>365843.66666666669</v>
      </c>
      <c r="H736" s="45">
        <f t="shared" ref="H736:H737" si="13298">((E736/E684)-1)*100</f>
        <v>66.03539577973396</v>
      </c>
      <c r="I736" s="45">
        <f t="shared" ref="I736:I737" si="13299">((F736/F684)-1)*100</f>
        <v>51.901735214979958</v>
      </c>
      <c r="J736" s="45">
        <f t="shared" ref="J736:J737" si="13300">((F736/G736)-1)*100</f>
        <v>51.227573526396974</v>
      </c>
      <c r="L736" s="36">
        <v>18400</v>
      </c>
      <c r="M736" s="36">
        <v>3500</v>
      </c>
      <c r="N736" s="48">
        <v>0</v>
      </c>
      <c r="O736" s="36">
        <v>21900</v>
      </c>
      <c r="P736" s="48">
        <f t="shared" ref="P736:P737" si="13301">AVERAGE(O733,O734,O735,O736)</f>
        <v>14975</v>
      </c>
      <c r="Q736" s="48">
        <f t="shared" ref="Q736:Q737" si="13302">AVERAGE(P684,P632,P580)</f>
        <v>13100</v>
      </c>
      <c r="R736" s="45">
        <f t="shared" ref="R736:R737" si="13303">((O736/O684)-1)*100</f>
        <v>584.375</v>
      </c>
      <c r="S736" s="49">
        <f t="shared" ref="S736:S737" si="13304">((P736/P684)-1)*100</f>
        <v>27.041357370095433</v>
      </c>
      <c r="T736" s="45">
        <f t="shared" ref="T736:T737" si="13305">((P736/Q736)-1)*100</f>
        <v>14.312977099236646</v>
      </c>
      <c r="V736" s="45">
        <v>343433</v>
      </c>
      <c r="W736" s="36">
        <v>75700</v>
      </c>
      <c r="X736" s="36">
        <v>40300</v>
      </c>
      <c r="Y736" s="45">
        <v>459433</v>
      </c>
      <c r="Z736" s="48">
        <f t="shared" ref="Z736:Z737" si="13306">AVERAGE(Y733,Y734,Y735,Y736)</f>
        <v>616843.25</v>
      </c>
      <c r="AA736" s="48">
        <f t="shared" ref="AA736:AA737" si="13307">AVERAGE(Z684,Z632,Z580)</f>
        <v>506236.33333333331</v>
      </c>
      <c r="AB736" s="45">
        <f t="shared" ref="AB736:AB737" si="13308">((Y736/Y684)-1)*100</f>
        <v>8.1560876392168247</v>
      </c>
      <c r="AC736" s="45">
        <f t="shared" ref="AC736:AC737" si="13309">((Z736/Z684)-1)*100</f>
        <v>27.813955464062357</v>
      </c>
      <c r="AD736" s="45">
        <f t="shared" ref="AD736:AD737" si="13310">((Z736/AA736)-1)*100</f>
        <v>21.848869664958869</v>
      </c>
      <c r="AF736" s="36">
        <v>1600</v>
      </c>
      <c r="AG736" s="1">
        <v>0</v>
      </c>
      <c r="AH736" s="36">
        <v>0</v>
      </c>
      <c r="AI736" s="36">
        <v>1600</v>
      </c>
      <c r="AJ736" s="48">
        <f t="shared" ref="AJ736:AJ737" si="13311">AVERAGE(AI733,AI734,AI735,AI736)</f>
        <v>2425</v>
      </c>
      <c r="AK736" s="48">
        <f t="shared" ref="AK736:AK737" si="13312">AVERAGE(AJ684,AJ632,AJ580)</f>
        <v>6908.333333333333</v>
      </c>
      <c r="AL736" s="45">
        <f t="shared" ref="AL736:AL737" si="13313">((AI736/AI684)-1)*100</f>
        <v>-86.382978723404264</v>
      </c>
      <c r="AM736" s="45">
        <f t="shared" ref="AM736:AM737" si="13314">((AJ736/AJ684)-1)*100</f>
        <v>-79.95867768595042</v>
      </c>
      <c r="AN736" s="45">
        <f t="shared" ref="AN736:AN737" si="13315">((AJ736/AK736)-1)*100</f>
        <v>-64.89746682750301</v>
      </c>
      <c r="AP736" s="41">
        <f t="shared" si="13277"/>
        <v>921541</v>
      </c>
      <c r="AQ736" s="41">
        <f t="shared" si="13278"/>
        <v>96750</v>
      </c>
      <c r="AR736" s="41">
        <f t="shared" si="13279"/>
        <v>40300</v>
      </c>
      <c r="AS736" s="41">
        <f t="shared" si="13280"/>
        <v>1058591</v>
      </c>
      <c r="AT736" s="41">
        <f t="shared" si="13281"/>
        <v>1187499.75</v>
      </c>
      <c r="AU736" s="41">
        <f t="shared" si="13282"/>
        <v>892088.33333333337</v>
      </c>
      <c r="AV736" s="45">
        <f t="shared" si="13283"/>
        <v>34.604581375684248</v>
      </c>
      <c r="AW736" s="45">
        <f t="shared" si="13284"/>
        <v>36.381709227818092</v>
      </c>
      <c r="AX736" s="45">
        <f t="shared" si="13285"/>
        <v>33.114592538481787</v>
      </c>
      <c r="AZ736" s="48">
        <f t="shared" si="13286"/>
        <v>575.65800000000002</v>
      </c>
      <c r="BA736" s="36">
        <f t="shared" si="13287"/>
        <v>21.9</v>
      </c>
      <c r="BB736" s="36">
        <f t="shared" si="13288"/>
        <v>459.43299999999999</v>
      </c>
      <c r="BC736" s="36">
        <f t="shared" si="13289"/>
        <v>1.6</v>
      </c>
      <c r="BD736" s="36">
        <f t="shared" si="13290"/>
        <v>1058.5909999999999</v>
      </c>
      <c r="BE736" s="45">
        <f t="shared" si="13291"/>
        <v>22624.183000000001</v>
      </c>
      <c r="BF736" s="45">
        <f t="shared" si="13292"/>
        <v>1917.2689999999998</v>
      </c>
      <c r="BG736" s="45">
        <f t="shared" si="13293"/>
        <v>15084.310999999998</v>
      </c>
      <c r="BH736" s="45">
        <f t="shared" si="13294"/>
        <v>316.49999999999994</v>
      </c>
      <c r="BI736" s="45">
        <f t="shared" si="13295"/>
        <v>39942.262999999992</v>
      </c>
      <c r="BJ736" s="45">
        <f t="shared" si="11882"/>
        <v>48</v>
      </c>
      <c r="BK736" s="52">
        <f t="shared" si="10225"/>
        <v>43071</v>
      </c>
    </row>
    <row r="737" spans="1:63" x14ac:dyDescent="0.25">
      <c r="A737" s="33">
        <f t="shared" si="8721"/>
        <v>42714</v>
      </c>
      <c r="B737" s="45">
        <v>459400</v>
      </c>
      <c r="C737" s="45">
        <v>50385</v>
      </c>
      <c r="D737" s="45">
        <v>2800</v>
      </c>
      <c r="E737" s="45">
        <v>512585</v>
      </c>
      <c r="F737" s="45">
        <f t="shared" si="13296"/>
        <v>565552.75</v>
      </c>
      <c r="G737" s="48">
        <f t="shared" si="13297"/>
        <v>357468.66666666669</v>
      </c>
      <c r="H737" s="45">
        <f t="shared" si="13298"/>
        <v>173.43262403781011</v>
      </c>
      <c r="I737" s="45">
        <f t="shared" si="13299"/>
        <v>67.609052415545733</v>
      </c>
      <c r="J737" s="45">
        <f t="shared" si="13300"/>
        <v>58.210439889370249</v>
      </c>
      <c r="L737" s="36">
        <v>7900</v>
      </c>
      <c r="M737" s="36">
        <v>10177</v>
      </c>
      <c r="N737" s="48">
        <v>11200</v>
      </c>
      <c r="O737" s="36">
        <v>29277</v>
      </c>
      <c r="P737" s="48">
        <f t="shared" si="13301"/>
        <v>18531.75</v>
      </c>
      <c r="Q737" s="48">
        <f t="shared" si="13302"/>
        <v>14927</v>
      </c>
      <c r="R737" s="45">
        <f t="shared" si="13303"/>
        <v>67.068020999771733</v>
      </c>
      <c r="S737" s="49">
        <f t="shared" si="13304"/>
        <v>23.392815527516063</v>
      </c>
      <c r="T737" s="45">
        <f t="shared" si="13305"/>
        <v>24.149192737991566</v>
      </c>
      <c r="V737" s="45">
        <v>324476</v>
      </c>
      <c r="W737" s="36">
        <v>137381</v>
      </c>
      <c r="X737" s="36">
        <v>51800</v>
      </c>
      <c r="Y737" s="45">
        <v>513657</v>
      </c>
      <c r="Z737" s="48">
        <f t="shared" si="13306"/>
        <v>537410</v>
      </c>
      <c r="AA737" s="48">
        <f t="shared" si="13307"/>
        <v>506144.33333333331</v>
      </c>
      <c r="AB737" s="45">
        <f t="shared" si="13308"/>
        <v>-13.622604958077311</v>
      </c>
      <c r="AC737" s="45">
        <f t="shared" si="13309"/>
        <v>4.2026892674099647</v>
      </c>
      <c r="AD737" s="45">
        <f t="shared" si="13310"/>
        <v>6.1772234929035497</v>
      </c>
      <c r="AF737" s="36">
        <v>0</v>
      </c>
      <c r="AG737" s="1">
        <v>1800</v>
      </c>
      <c r="AH737" s="36">
        <v>0</v>
      </c>
      <c r="AI737" s="36">
        <v>1800</v>
      </c>
      <c r="AJ737" s="48">
        <f t="shared" si="13311"/>
        <v>2025</v>
      </c>
      <c r="AK737" s="48">
        <f t="shared" si="13312"/>
        <v>6962.5</v>
      </c>
      <c r="AL737" s="45">
        <f t="shared" si="13313"/>
        <v>-72.307692307692307</v>
      </c>
      <c r="AM737" s="45">
        <f t="shared" si="13314"/>
        <v>-82.618025751072963</v>
      </c>
      <c r="AN737" s="45">
        <f t="shared" si="13315"/>
        <v>-70.915619389587079</v>
      </c>
      <c r="AP737" s="41">
        <f t="shared" si="13277"/>
        <v>791776</v>
      </c>
      <c r="AQ737" s="41">
        <f t="shared" si="13278"/>
        <v>199743</v>
      </c>
      <c r="AR737" s="41">
        <f t="shared" si="13279"/>
        <v>65800</v>
      </c>
      <c r="AS737" s="41">
        <f t="shared" si="13280"/>
        <v>1057319</v>
      </c>
      <c r="AT737" s="41">
        <f t="shared" si="13281"/>
        <v>1123519.5</v>
      </c>
      <c r="AU737" s="41">
        <f t="shared" si="13282"/>
        <v>885502.5</v>
      </c>
      <c r="AV737" s="45">
        <f t="shared" si="13283"/>
        <v>31.156120488294412</v>
      </c>
      <c r="AW737" s="45">
        <f t="shared" si="13284"/>
        <v>27.697702106378806</v>
      </c>
      <c r="AX737" s="45">
        <f t="shared" si="13285"/>
        <v>26.879314287650224</v>
      </c>
      <c r="AZ737" s="48">
        <f t="shared" si="13286"/>
        <v>512.58500000000004</v>
      </c>
      <c r="BA737" s="36">
        <f t="shared" si="13287"/>
        <v>29.277000000000001</v>
      </c>
      <c r="BB737" s="36">
        <f t="shared" si="13288"/>
        <v>513.65700000000004</v>
      </c>
      <c r="BC737" s="36">
        <f t="shared" si="13289"/>
        <v>1.8</v>
      </c>
      <c r="BD737" s="36">
        <f t="shared" si="13290"/>
        <v>1057.319</v>
      </c>
      <c r="BE737" s="45">
        <f t="shared" si="13291"/>
        <v>23136.768</v>
      </c>
      <c r="BF737" s="45">
        <f t="shared" si="13292"/>
        <v>1946.5459999999998</v>
      </c>
      <c r="BG737" s="45">
        <f t="shared" si="13293"/>
        <v>15597.967999999997</v>
      </c>
      <c r="BH737" s="45">
        <f t="shared" si="13294"/>
        <v>318.29999999999995</v>
      </c>
      <c r="BI737" s="45">
        <f t="shared" si="13295"/>
        <v>40999.581999999995</v>
      </c>
      <c r="BJ737" s="45">
        <f t="shared" si="11882"/>
        <v>49</v>
      </c>
      <c r="BK737" s="52">
        <f t="shared" ref="BK737:BK844" si="13316">7+BK736</f>
        <v>43078</v>
      </c>
    </row>
    <row r="738" spans="1:63" x14ac:dyDescent="0.25">
      <c r="A738" s="33">
        <f t="shared" si="8721"/>
        <v>42721</v>
      </c>
      <c r="B738" s="45">
        <v>312692</v>
      </c>
      <c r="C738" s="45">
        <v>46350</v>
      </c>
      <c r="D738" s="45">
        <v>0</v>
      </c>
      <c r="E738" s="45">
        <v>359042</v>
      </c>
      <c r="F738" s="45">
        <f t="shared" ref="F738" si="13317">AVERAGE(E735,E736,E737,E738)</f>
        <v>508975.75</v>
      </c>
      <c r="G738" s="48">
        <f t="shared" ref="G738" si="13318">AVERAGE(F686,F634,F582)</f>
        <v>345848.75</v>
      </c>
      <c r="H738" s="45">
        <f t="shared" ref="H738" si="13319">((E738/E686)-1)*100</f>
        <v>-1.7494219218192053</v>
      </c>
      <c r="I738" s="45">
        <f t="shared" ref="I738" si="13320">((F738/F686)-1)*100</f>
        <v>51.514021668430445</v>
      </c>
      <c r="J738" s="45">
        <f t="shared" ref="J738" si="13321">((F738/G738)-1)*100</f>
        <v>47.16715038004331</v>
      </c>
      <c r="L738" s="36">
        <v>3200</v>
      </c>
      <c r="M738" s="36">
        <v>3736</v>
      </c>
      <c r="N738" s="48">
        <v>9800</v>
      </c>
      <c r="O738" s="36">
        <v>16736</v>
      </c>
      <c r="P738" s="48">
        <f t="shared" ref="P738" si="13322">AVERAGE(O735,O736,O737,O738)</f>
        <v>20465.75</v>
      </c>
      <c r="Q738" s="48">
        <f t="shared" ref="Q738" si="13323">AVERAGE(P686,P634,P582)</f>
        <v>17831.166666666668</v>
      </c>
      <c r="R738" s="45">
        <f t="shared" ref="R738" si="13324">((O738/O686)-1)*100</f>
        <v>-21.976689976689979</v>
      </c>
      <c r="S738" s="49">
        <f t="shared" ref="S738" si="13325">((P738/P686)-1)*100</f>
        <v>16.657166471912667</v>
      </c>
      <c r="T738" s="45">
        <f t="shared" ref="T738" si="13326">((P738/Q738)-1)*100</f>
        <v>14.775159598829756</v>
      </c>
      <c r="V738" s="45">
        <v>203492</v>
      </c>
      <c r="W738" s="36">
        <v>132944</v>
      </c>
      <c r="X738" s="36">
        <v>36400</v>
      </c>
      <c r="Y738" s="45">
        <v>372836</v>
      </c>
      <c r="Z738" s="48">
        <f t="shared" ref="Z738" si="13327">AVERAGE(Y735,Y736,Y737,Y738)</f>
        <v>497889</v>
      </c>
      <c r="AA738" s="48">
        <f t="shared" ref="AA738" si="13328">AVERAGE(Z686,Z634,Z582)</f>
        <v>498465.5</v>
      </c>
      <c r="AB738" s="45">
        <f t="shared" ref="AB738" si="13329">((Y738/Y686)-1)*100</f>
        <v>-33.94375130664644</v>
      </c>
      <c r="AC738" s="45">
        <f t="shared" ref="AC738" si="13330">((Z738/Z686)-1)*100</f>
        <v>-9.2424705040626716</v>
      </c>
      <c r="AD738" s="45">
        <f t="shared" ref="AD738" si="13331">((Z738/AA738)-1)*100</f>
        <v>-0.11565494502628892</v>
      </c>
      <c r="AF738" s="36">
        <v>15400</v>
      </c>
      <c r="AG738" s="1">
        <v>1750</v>
      </c>
      <c r="AH738" s="36">
        <v>0</v>
      </c>
      <c r="AI738" s="36">
        <v>17150</v>
      </c>
      <c r="AJ738" s="48">
        <f t="shared" ref="AJ738" si="13332">AVERAGE(AI735,AI736,AI737,AI738)</f>
        <v>5137.5</v>
      </c>
      <c r="AK738" s="48">
        <f t="shared" ref="AK738" si="13333">AVERAGE(AJ686,AJ634,AJ582)</f>
        <v>8250</v>
      </c>
      <c r="AL738" s="45">
        <f t="shared" ref="AL738" si="13334">((AI738/AI686)-1)*100</f>
        <v>43.51464435146444</v>
      </c>
      <c r="AM738" s="45">
        <f t="shared" ref="AM738" si="13335">((AJ738/AJ686)-1)*100</f>
        <v>-56.64556962025317</v>
      </c>
      <c r="AN738" s="45">
        <f t="shared" ref="AN738" si="13336">((AJ738/AK738)-1)*100</f>
        <v>-37.727272727272734</v>
      </c>
      <c r="AP738" s="41">
        <f t="shared" ref="AP738" si="13337">SUM(B738,L738,V738,AF738)</f>
        <v>534784</v>
      </c>
      <c r="AQ738" s="41">
        <f t="shared" ref="AQ738" si="13338">SUM(C738,M738,W738,AG738)</f>
        <v>184780</v>
      </c>
      <c r="AR738" s="41">
        <f t="shared" ref="AR738" si="13339">SUM(D738,N738,X738,AH738)</f>
        <v>46200</v>
      </c>
      <c r="AS738" s="41">
        <f t="shared" ref="AS738" si="13340">SUM(E738,O738,Y738,AI738)</f>
        <v>765764</v>
      </c>
      <c r="AT738" s="41">
        <f t="shared" ref="AT738" si="13341">SUM(F738,P738,Z738,AJ738)</f>
        <v>1032468</v>
      </c>
      <c r="AU738" s="41">
        <f t="shared" ref="AU738" si="13342">SUM(G738,Q738,AA738,AK738)</f>
        <v>870395.41666666674</v>
      </c>
      <c r="AV738" s="45">
        <f t="shared" ref="AV738" si="13343">((AS738/AS686)-1)*100</f>
        <v>-20.502628062915708</v>
      </c>
      <c r="AW738" s="45">
        <f t="shared" ref="AW738" si="13344">((AT738/AT686)-1)*100</f>
        <v>12.972303147183117</v>
      </c>
      <c r="AX738" s="45">
        <f t="shared" ref="AX738" si="13345">((AT738/AU738)-1)*100</f>
        <v>18.620569482548397</v>
      </c>
      <c r="AZ738" s="48">
        <f t="shared" ref="AZ738" si="13346">+E738/1000</f>
        <v>359.04199999999997</v>
      </c>
      <c r="BA738" s="36">
        <f t="shared" ref="BA738" si="13347">+O738/1000</f>
        <v>16.736000000000001</v>
      </c>
      <c r="BB738" s="36">
        <f t="shared" ref="BB738" si="13348">+Y738/1000</f>
        <v>372.83600000000001</v>
      </c>
      <c r="BC738" s="36">
        <f t="shared" ref="BC738" si="13349">+AI738/1000</f>
        <v>17.149999999999999</v>
      </c>
      <c r="BD738" s="36">
        <f t="shared" ref="BD738" si="13350">+AS738/1000</f>
        <v>765.76400000000001</v>
      </c>
      <c r="BE738" s="45">
        <f t="shared" ref="BE738" si="13351">+AZ738+BE737</f>
        <v>23495.81</v>
      </c>
      <c r="BF738" s="45">
        <f t="shared" ref="BF738" si="13352">+BA738+BF737</f>
        <v>1963.2819999999999</v>
      </c>
      <c r="BG738" s="45">
        <f t="shared" ref="BG738" si="13353">+BB738+BG737</f>
        <v>15970.803999999996</v>
      </c>
      <c r="BH738" s="45">
        <f t="shared" ref="BH738" si="13354">+BC738+BH737</f>
        <v>335.44999999999993</v>
      </c>
      <c r="BI738" s="75">
        <f>+BD738+BI737</f>
        <v>41765.345999999998</v>
      </c>
      <c r="BJ738" s="45">
        <f t="shared" si="11882"/>
        <v>50</v>
      </c>
      <c r="BK738" s="52">
        <f t="shared" si="13316"/>
        <v>43085</v>
      </c>
    </row>
    <row r="739" spans="1:63" x14ac:dyDescent="0.25">
      <c r="A739" s="33">
        <f t="shared" si="8721"/>
        <v>42728</v>
      </c>
      <c r="B739" s="45">
        <v>186400</v>
      </c>
      <c r="C739" s="45">
        <v>39100</v>
      </c>
      <c r="D739" s="45">
        <v>0</v>
      </c>
      <c r="E739" s="45">
        <v>225500</v>
      </c>
      <c r="F739" s="45">
        <f t="shared" ref="F739" si="13355">AVERAGE(E736,E737,E738,E739)</f>
        <v>418196.25</v>
      </c>
      <c r="G739" s="48">
        <f t="shared" ref="G739" si="13356">AVERAGE(F687,F635,F583)</f>
        <v>309102.58333333331</v>
      </c>
      <c r="H739" s="45">
        <f t="shared" ref="H739" si="13357">((E739/E687)-1)*100</f>
        <v>-36.456677825493976</v>
      </c>
      <c r="I739" s="45">
        <f t="shared" ref="I739" si="13358">((F739/F687)-1)*100</f>
        <v>33.344679317837958</v>
      </c>
      <c r="J739" s="45">
        <f t="shared" ref="J739" si="13359">((F739/G739)-1)*100</f>
        <v>35.293676775590413</v>
      </c>
      <c r="L739" s="36">
        <v>6000</v>
      </c>
      <c r="M739" s="36">
        <v>15180</v>
      </c>
      <c r="N739" s="48">
        <v>14000</v>
      </c>
      <c r="O739" s="36">
        <v>35180</v>
      </c>
      <c r="P739" s="48">
        <f t="shared" ref="P739" si="13360">AVERAGE(O736,O737,O738,O739)</f>
        <v>25773.25</v>
      </c>
      <c r="Q739" s="48">
        <f t="shared" ref="Q739" si="13361">AVERAGE(P687,P635,P583)</f>
        <v>17793.666666666668</v>
      </c>
      <c r="R739" s="45">
        <f t="shared" ref="R739" si="13362">((O739/O687)-1)*100</f>
        <v>16.105610561056103</v>
      </c>
      <c r="S739" s="49">
        <f t="shared" ref="S739" si="13363">((P739/P687)-1)*100</f>
        <v>42.248254546458043</v>
      </c>
      <c r="T739" s="45">
        <f t="shared" ref="T739" si="13364">((P739/Q739)-1)*100</f>
        <v>44.845075963357736</v>
      </c>
      <c r="V739" s="45">
        <v>150500</v>
      </c>
      <c r="W739" s="36">
        <v>166894</v>
      </c>
      <c r="X739" s="36">
        <v>53200</v>
      </c>
      <c r="Y739" s="45">
        <v>370594</v>
      </c>
      <c r="Z739" s="48">
        <f t="shared" ref="Z739" si="13365">AVERAGE(Y736,Y737,Y738,Y739)</f>
        <v>429130</v>
      </c>
      <c r="AA739" s="48">
        <f t="shared" ref="AA739" si="13366">AVERAGE(Z687,Z635,Z583)</f>
        <v>462310.66666666669</v>
      </c>
      <c r="AB739" s="45">
        <f t="shared" ref="AB739" si="13367">((Y739/Y687)-1)*100</f>
        <v>-13.621499411469928</v>
      </c>
      <c r="AC739" s="45">
        <f t="shared" ref="AC739" si="13368">((Z739/Z687)-1)*100</f>
        <v>-14.724453651678415</v>
      </c>
      <c r="AD739" s="45">
        <f t="shared" ref="AD739" si="13369">((Z739/AA739)-1)*100</f>
        <v>-7.1771362979583753</v>
      </c>
      <c r="AF739" s="36">
        <v>0</v>
      </c>
      <c r="AG739" s="1">
        <v>8850</v>
      </c>
      <c r="AH739" s="36">
        <v>0</v>
      </c>
      <c r="AI739" s="36">
        <v>8850</v>
      </c>
      <c r="AJ739" s="48">
        <f t="shared" ref="AJ739" si="13370">AVERAGE(AI736,AI737,AI738,AI739)</f>
        <v>7350</v>
      </c>
      <c r="AK739" s="48">
        <f t="shared" ref="AK739" si="13371">AVERAGE(AJ687,AJ635,AJ583)</f>
        <v>8758.3333333333339</v>
      </c>
      <c r="AL739" s="45">
        <f t="shared" ref="AL739" si="13372">((AI739/AI687)-1)*100</f>
        <v>490.00000000000006</v>
      </c>
      <c r="AM739" s="45">
        <f t="shared" ref="AM739" si="13373">((AJ739/AJ687)-1)*100</f>
        <v>-7.2555205047318605</v>
      </c>
      <c r="AN739" s="45">
        <f t="shared" ref="AN739" si="13374">((AJ739/AK739)-1)*100</f>
        <v>-16.079923882017134</v>
      </c>
      <c r="AP739" s="41">
        <f t="shared" ref="AP739" si="13375">SUM(B739,L739,V739,AF739)</f>
        <v>342900</v>
      </c>
      <c r="AQ739" s="41">
        <f t="shared" ref="AQ739" si="13376">SUM(C739,M739,W739,AG739)</f>
        <v>230024</v>
      </c>
      <c r="AR739" s="41">
        <f t="shared" ref="AR739" si="13377">SUM(D739,N739,X739,AH739)</f>
        <v>67200</v>
      </c>
      <c r="AS739" s="41">
        <f t="shared" ref="AS739" si="13378">SUM(E739,O739,Y739,AI739)</f>
        <v>640124</v>
      </c>
      <c r="AT739" s="41">
        <f t="shared" ref="AT739" si="13379">SUM(F739,P739,Z739,AJ739)</f>
        <v>880449.5</v>
      </c>
      <c r="AU739" s="41">
        <f t="shared" ref="AU739" si="13380">SUM(G739,Q739,AA739,AK739)</f>
        <v>797965.25000000012</v>
      </c>
      <c r="AV739" s="45">
        <f t="shared" ref="AV739" si="13381">((AS739/AS687)-1)*100</f>
        <v>-21.525638369471544</v>
      </c>
      <c r="AW739" s="45">
        <f t="shared" ref="AW739" si="13382">((AT739/AT687)-1)*100</f>
        <v>4.4558522656830579</v>
      </c>
      <c r="AX739" s="45">
        <f t="shared" ref="AX739" si="13383">((AT739/AU739)-1)*100</f>
        <v>10.336822311497883</v>
      </c>
      <c r="AZ739" s="48">
        <f t="shared" ref="AZ739" si="13384">+E739/1000</f>
        <v>225.5</v>
      </c>
      <c r="BA739" s="36">
        <f t="shared" ref="BA739" si="13385">+O739/1000</f>
        <v>35.18</v>
      </c>
      <c r="BB739" s="36">
        <f t="shared" ref="BB739" si="13386">+Y739/1000</f>
        <v>370.59399999999999</v>
      </c>
      <c r="BC739" s="36">
        <f t="shared" ref="BC739" si="13387">+AI739/1000</f>
        <v>8.85</v>
      </c>
      <c r="BD739" s="36">
        <f t="shared" ref="BD739" si="13388">+AS739/1000</f>
        <v>640.12400000000002</v>
      </c>
      <c r="BE739" s="45">
        <f t="shared" ref="BE739" si="13389">+AZ739+BE738</f>
        <v>23721.31</v>
      </c>
      <c r="BF739" s="45">
        <f t="shared" ref="BF739" si="13390">+BA739+BF738</f>
        <v>1998.462</v>
      </c>
      <c r="BG739" s="45">
        <f t="shared" ref="BG739" si="13391">+BB739+BG738</f>
        <v>16341.397999999996</v>
      </c>
      <c r="BH739" s="45">
        <f t="shared" ref="BH739" si="13392">+BC739+BH738</f>
        <v>344.29999999999995</v>
      </c>
      <c r="BI739" s="45">
        <f t="shared" ref="BI739" si="13393">+BD739+BI738</f>
        <v>42405.47</v>
      </c>
      <c r="BJ739" s="45">
        <f t="shared" si="11882"/>
        <v>51</v>
      </c>
      <c r="BK739" s="52">
        <f t="shared" si="13316"/>
        <v>43092</v>
      </c>
    </row>
    <row r="740" spans="1:63" x14ac:dyDescent="0.25">
      <c r="A740" s="33">
        <f t="shared" si="8721"/>
        <v>42735</v>
      </c>
      <c r="B740" s="45">
        <v>351726</v>
      </c>
      <c r="C740" s="45">
        <v>63400</v>
      </c>
      <c r="D740" s="45">
        <v>0</v>
      </c>
      <c r="E740" s="45">
        <v>415126</v>
      </c>
      <c r="F740" s="45">
        <f t="shared" ref="F740" si="13394">AVERAGE(E737,E738,E739,E740)</f>
        <v>378063.25</v>
      </c>
      <c r="G740" s="48">
        <f t="shared" ref="G740" si="13395">AVERAGE(F688,F636,F584)</f>
        <v>263804.25</v>
      </c>
      <c r="H740" s="45">
        <f t="shared" ref="H740" si="13396">((E740/E688)-1)*100</f>
        <v>235.59094583670168</v>
      </c>
      <c r="I740" s="45">
        <f t="shared" ref="I740" si="13397">((F740/F688)-1)*100</f>
        <v>46.610869493559704</v>
      </c>
      <c r="J740" s="45">
        <f t="shared" ref="J740" si="13398">((F740/G740)-1)*100</f>
        <v>43.312039135078372</v>
      </c>
      <c r="L740" s="36">
        <v>4700</v>
      </c>
      <c r="M740" s="36">
        <v>1750</v>
      </c>
      <c r="N740" s="48">
        <v>25200</v>
      </c>
      <c r="O740" s="36">
        <v>31650</v>
      </c>
      <c r="P740" s="48">
        <f t="shared" ref="P740" si="13399">AVERAGE(O737,O738,O739,O740)</f>
        <v>28210.75</v>
      </c>
      <c r="Q740" s="48">
        <f t="shared" ref="Q740" si="13400">AVERAGE(P688,P636,P584)</f>
        <v>19193.666666666668</v>
      </c>
      <c r="R740" s="45">
        <f t="shared" ref="R740" si="13401">((O740/O688)-1)*100</f>
        <v>383.20610687022906</v>
      </c>
      <c r="S740" s="49">
        <f t="shared" ref="S740" si="13402">((P740/P688)-1)*100</f>
        <v>48.822272631356832</v>
      </c>
      <c r="T740" s="45">
        <f t="shared" ref="T740" si="13403">((P740/Q740)-1)*100</f>
        <v>46.979472395408209</v>
      </c>
      <c r="V740" s="45">
        <v>167550</v>
      </c>
      <c r="W740" s="36">
        <v>113400</v>
      </c>
      <c r="X740" s="36">
        <v>45300</v>
      </c>
      <c r="Y740" s="45">
        <v>326250</v>
      </c>
      <c r="Z740" s="48">
        <f t="shared" ref="Z740" si="13404">AVERAGE(Y737,Y738,Y739,Y740)</f>
        <v>395834.25</v>
      </c>
      <c r="AA740" s="48">
        <f t="shared" ref="AA740" si="13405">AVERAGE(Z688,Z636,Z584)</f>
        <v>422841.83333333331</v>
      </c>
      <c r="AB740" s="45">
        <f t="shared" ref="AB740" si="13406">((Y740/Y688)-1)*100</f>
        <v>45.930713662693165</v>
      </c>
      <c r="AC740" s="45">
        <f t="shared" ref="AC740" si="13407">((Z740/Z688)-1)*100</f>
        <v>-12.604322598593132</v>
      </c>
      <c r="AD740" s="45">
        <f t="shared" ref="AD740" si="13408">((Z740/AA740)-1)*100</f>
        <v>-6.3871597378215794</v>
      </c>
      <c r="AF740" s="36">
        <v>0</v>
      </c>
      <c r="AG740" s="1">
        <v>0</v>
      </c>
      <c r="AH740" s="36">
        <v>0</v>
      </c>
      <c r="AI740" s="36">
        <v>0</v>
      </c>
      <c r="AJ740" s="48">
        <f t="shared" ref="AJ740" si="13409">AVERAGE(AI737,AI738,AI739,AI740)</f>
        <v>6950</v>
      </c>
      <c r="AK740" s="48">
        <f t="shared" ref="AK740" si="13410">AVERAGE(AJ688,AJ636,AJ584)</f>
        <v>7787.5</v>
      </c>
      <c r="AL740" s="45" t="e">
        <f t="shared" ref="AL740" si="13411">((AI740/AI688)-1)*100</f>
        <v>#DIV/0!</v>
      </c>
      <c r="AM740" s="45">
        <f t="shared" ref="AM740" si="13412">((AJ740/AJ688)-1)*100</f>
        <v>39.348370927318285</v>
      </c>
      <c r="AN740" s="45">
        <f t="shared" ref="AN740" si="13413">((AJ740/AK740)-1)*100</f>
        <v>-10.75441412520064</v>
      </c>
      <c r="AP740" s="41">
        <f t="shared" ref="AP740" si="13414">SUM(B740,L740,V740,AF740)</f>
        <v>523976</v>
      </c>
      <c r="AQ740" s="41">
        <f t="shared" ref="AQ740" si="13415">SUM(C740,M740,W740,AG740)</f>
        <v>178550</v>
      </c>
      <c r="AR740" s="41">
        <f t="shared" ref="AR740" si="13416">SUM(D740,N740,X740,AH740)</f>
        <v>70500</v>
      </c>
      <c r="AS740" s="41">
        <f t="shared" ref="AS740" si="13417">SUM(E740,O740,Y740,AI740)</f>
        <v>773026</v>
      </c>
      <c r="AT740" s="41">
        <f t="shared" ref="AT740" si="13418">SUM(F740,P740,Z740,AJ740)</f>
        <v>809058.25</v>
      </c>
      <c r="AU740" s="41">
        <f t="shared" ref="AU740" si="13419">SUM(G740,Q740,AA740,AK740)</f>
        <v>713627.25</v>
      </c>
      <c r="AV740" s="45">
        <f t="shared" ref="AV740" si="13420">((AS740/AS688)-1)*100</f>
        <v>118.4831055777737</v>
      </c>
      <c r="AW740" s="45">
        <f t="shared" ref="AW740" si="13421">((AT740/AT688)-1)*100</f>
        <v>10.115803814713885</v>
      </c>
      <c r="AX740" s="45">
        <f t="shared" ref="AX740" si="13422">((AT740/AU740)-1)*100</f>
        <v>13.372667593621191</v>
      </c>
      <c r="AZ740" s="48">
        <f t="shared" ref="AZ740" si="13423">+E740/1000</f>
        <v>415.12599999999998</v>
      </c>
      <c r="BA740" s="36">
        <f t="shared" ref="BA740" si="13424">+O740/1000</f>
        <v>31.65</v>
      </c>
      <c r="BB740" s="36">
        <f t="shared" ref="BB740" si="13425">+Y740/1000</f>
        <v>326.25</v>
      </c>
      <c r="BC740" s="36">
        <f t="shared" ref="BC740" si="13426">+AI740/1000</f>
        <v>0</v>
      </c>
      <c r="BD740" s="36">
        <f t="shared" ref="BD740" si="13427">+AS740/1000</f>
        <v>773.02599999999995</v>
      </c>
      <c r="BE740" s="45">
        <f>+AZ740+BE739</f>
        <v>24136.436000000002</v>
      </c>
      <c r="BF740" s="45">
        <f t="shared" ref="BF740" si="13428">+BA740+BF739</f>
        <v>2030.1120000000001</v>
      </c>
      <c r="BG740" s="45">
        <f t="shared" ref="BG740" si="13429">+BB740+BG739</f>
        <v>16667.647999999994</v>
      </c>
      <c r="BH740" s="45">
        <f t="shared" ref="BH740" si="13430">+BC740+BH739</f>
        <v>344.29999999999995</v>
      </c>
      <c r="BI740" s="45">
        <f t="shared" ref="BI740" si="13431">+BD740+BI739</f>
        <v>43178.495999999999</v>
      </c>
      <c r="BJ740" s="45">
        <f t="shared" si="11882"/>
        <v>52</v>
      </c>
      <c r="BK740" s="52">
        <f t="shared" si="13316"/>
        <v>43099</v>
      </c>
    </row>
    <row r="741" spans="1:63" x14ac:dyDescent="0.25">
      <c r="A741" s="33">
        <f t="shared" si="8721"/>
        <v>42742</v>
      </c>
      <c r="B741" s="45">
        <v>214200</v>
      </c>
      <c r="C741" s="45">
        <v>87276</v>
      </c>
      <c r="D741" s="45">
        <v>0</v>
      </c>
      <c r="E741" s="45">
        <v>301476</v>
      </c>
      <c r="F741" s="45">
        <f t="shared" ref="F741" si="13432">AVERAGE(E738,E739,E740,E741)</f>
        <v>325286</v>
      </c>
      <c r="G741" s="48">
        <f t="shared" ref="G741" si="13433">AVERAGE(F689,F637,F585)</f>
        <v>240812.41666666666</v>
      </c>
      <c r="H741" s="45">
        <f t="shared" ref="H741" si="13434">((E741/E689)-1)*100</f>
        <v>58.863887864256739</v>
      </c>
      <c r="I741" s="45">
        <f t="shared" ref="I741" si="13435">((F741/F689)-1)*100</f>
        <v>25.862634349054581</v>
      </c>
      <c r="J741" s="45">
        <f t="shared" ref="J741" si="13436">((F741/G741)-1)*100</f>
        <v>35.078582949591834</v>
      </c>
      <c r="L741" s="36">
        <v>17000</v>
      </c>
      <c r="M741" s="36">
        <v>5250</v>
      </c>
      <c r="N741" s="48">
        <v>29800</v>
      </c>
      <c r="O741" s="36">
        <v>52050</v>
      </c>
      <c r="P741" s="48">
        <f t="shared" ref="P741" si="13437">AVERAGE(O738,O739,O740,O741)</f>
        <v>33904</v>
      </c>
      <c r="Q741" s="48">
        <f t="shared" ref="Q741" si="13438">AVERAGE(P689,P637,P585)</f>
        <v>19573</v>
      </c>
      <c r="R741" s="45">
        <f t="shared" ref="R741" si="13439">((O741/O689)-1)*100</f>
        <v>514.08683341198685</v>
      </c>
      <c r="S741" s="49">
        <f t="shared" ref="S741" si="13440">((P741/P689)-1)*100</f>
        <v>103.09093087336767</v>
      </c>
      <c r="T741" s="45">
        <f t="shared" ref="T741" si="13441">((P741/Q741)-1)*100</f>
        <v>73.218208756961118</v>
      </c>
      <c r="V741" s="45">
        <v>160600</v>
      </c>
      <c r="W741" s="36">
        <v>116048</v>
      </c>
      <c r="X741" s="36">
        <v>11200</v>
      </c>
      <c r="Y741" s="45">
        <v>287848</v>
      </c>
      <c r="Z741" s="48">
        <f t="shared" ref="Z741" si="13442">AVERAGE(Y738,Y739,Y740,Y741)</f>
        <v>339382</v>
      </c>
      <c r="AA741" s="48">
        <f t="shared" ref="AA741" si="13443">AVERAGE(Z689,Z637,Z585)</f>
        <v>351467.75</v>
      </c>
      <c r="AB741" s="45">
        <f t="shared" ref="AB741" si="13444">((Y741/Y689)-1)*100</f>
        <v>22.279854376149633</v>
      </c>
      <c r="AC741" s="45">
        <f t="shared" ref="AC741" si="13445">((Z741/Z689)-1)*100</f>
        <v>-6.5335649463000749</v>
      </c>
      <c r="AD741" s="45">
        <f t="shared" ref="AD741" si="13446">((Z741/AA741)-1)*100</f>
        <v>-3.4386511991498558</v>
      </c>
      <c r="AF741" s="36">
        <v>0</v>
      </c>
      <c r="AG741" s="1">
        <v>21400</v>
      </c>
      <c r="AH741" s="36">
        <v>0</v>
      </c>
      <c r="AI741" s="36">
        <v>21400</v>
      </c>
      <c r="AJ741" s="48">
        <f t="shared" ref="AJ741" si="13447">AVERAGE(AI738,AI739,AI740,AI741)</f>
        <v>11850</v>
      </c>
      <c r="AK741" s="48">
        <f t="shared" ref="AK741" si="13448">AVERAGE(AJ689,AJ637,AJ585)</f>
        <v>6558.333333333333</v>
      </c>
      <c r="AL741" s="45" t="e">
        <f t="shared" ref="AL741" si="13449">((AI741/AI689)-1)*100</f>
        <v>#DIV/0!</v>
      </c>
      <c r="AM741" s="45">
        <f t="shared" ref="AM741" si="13450">((AJ741/AJ689)-1)*100</f>
        <v>252.41635687732341</v>
      </c>
      <c r="AN741" s="45">
        <f t="shared" ref="AN741" si="13451">((AJ741/AK741)-1)*100</f>
        <v>80.686149936467615</v>
      </c>
      <c r="AP741" s="41">
        <f t="shared" ref="AP741" si="13452">SUM(B741,L741,V741,AF741)</f>
        <v>391800</v>
      </c>
      <c r="AQ741" s="41">
        <f t="shared" ref="AQ741" si="13453">SUM(C741,M741,W741,AG741)</f>
        <v>229974</v>
      </c>
      <c r="AR741" s="41">
        <f t="shared" ref="AR741" si="13454">SUM(D741,N741,X741,AH741)</f>
        <v>41000</v>
      </c>
      <c r="AS741" s="41">
        <f t="shared" ref="AS741" si="13455">SUM(E741,O741,Y741,AI741)</f>
        <v>662774</v>
      </c>
      <c r="AT741" s="41">
        <f t="shared" ref="AT741" si="13456">SUM(F741,P741,Z741,AJ741)</f>
        <v>710422</v>
      </c>
      <c r="AU741" s="41">
        <f t="shared" ref="AU741" si="13457">SUM(G741,Q741,AA741,AK741)</f>
        <v>618411.5</v>
      </c>
      <c r="AV741" s="45">
        <f t="shared" ref="AV741" si="13458">((AS741/AS689)-1)*100</f>
        <v>52.837215523225112</v>
      </c>
      <c r="AW741" s="45">
        <f t="shared" ref="AW741" si="13459">((AT741/AT689)-1)*100</f>
        <v>10.725326621026099</v>
      </c>
      <c r="AX741" s="45">
        <f t="shared" ref="AX741" si="13460">((AT741/AU741)-1)*100</f>
        <v>14.878523442723823</v>
      </c>
      <c r="AZ741" s="48">
        <f t="shared" ref="AZ741" si="13461">+E741/1000</f>
        <v>301.476</v>
      </c>
      <c r="BA741" s="36">
        <f t="shared" ref="BA741" si="13462">+O741/1000</f>
        <v>52.05</v>
      </c>
      <c r="BB741" s="36">
        <f t="shared" ref="BB741" si="13463">+Y741/1000</f>
        <v>287.84800000000001</v>
      </c>
      <c r="BC741" s="36">
        <f t="shared" ref="BC741" si="13464">+AI741/1000</f>
        <v>21.4</v>
      </c>
      <c r="BD741" s="36">
        <f t="shared" ref="BD741" si="13465">+AS741/1000</f>
        <v>662.774</v>
      </c>
      <c r="BE741" s="45">
        <v>301.476</v>
      </c>
      <c r="BF741" s="45">
        <v>52.05</v>
      </c>
      <c r="BG741" s="45">
        <v>287.84800000000001</v>
      </c>
      <c r="BH741" s="45">
        <v>21.4</v>
      </c>
      <c r="BI741" s="45">
        <v>662.774</v>
      </c>
      <c r="BJ741" s="45">
        <v>1</v>
      </c>
      <c r="BK741" s="52">
        <f t="shared" si="13316"/>
        <v>43106</v>
      </c>
    </row>
    <row r="742" spans="1:63" x14ac:dyDescent="0.25">
      <c r="A742" s="33">
        <f t="shared" si="8721"/>
        <v>42749</v>
      </c>
      <c r="B742" s="45">
        <v>138100</v>
      </c>
      <c r="C742" s="45">
        <v>86650</v>
      </c>
      <c r="D742" s="45">
        <v>0</v>
      </c>
      <c r="E742" s="45">
        <v>224750</v>
      </c>
      <c r="F742" s="45">
        <f t="shared" ref="F742" si="13466">AVERAGE(E739,E740,E741,E742)</f>
        <v>291713</v>
      </c>
      <c r="G742" s="48">
        <f t="shared" ref="G742" si="13467">AVERAGE(F690,F638,F586)</f>
        <v>209830.33333333334</v>
      </c>
      <c r="H742" s="45">
        <f t="shared" ref="H742" si="13468">((E742/E690)-1)*100</f>
        <v>-26.118657216867625</v>
      </c>
      <c r="I742" s="45">
        <f t="shared" ref="I742" si="13469">((F742/F690)-1)*100</f>
        <v>19.978612924785356</v>
      </c>
      <c r="J742" s="45">
        <f t="shared" ref="J742" si="13470">((F742/G742)-1)*100</f>
        <v>39.023274359760492</v>
      </c>
      <c r="L742" s="36">
        <v>15300</v>
      </c>
      <c r="M742" s="36">
        <v>0</v>
      </c>
      <c r="N742" s="48">
        <v>19600</v>
      </c>
      <c r="O742" s="36">
        <v>34900</v>
      </c>
      <c r="P742" s="48">
        <f t="shared" ref="P742" si="13471">AVERAGE(O739,O740,O741,O742)</f>
        <v>38445</v>
      </c>
      <c r="Q742" s="48">
        <f t="shared" ref="Q742" si="13472">AVERAGE(P690,P638,P586)</f>
        <v>18650.666666666668</v>
      </c>
      <c r="R742" s="45">
        <f t="shared" ref="R742" si="13473">((O742/O690)-1)*100</f>
        <v>90.460598122680636</v>
      </c>
      <c r="S742" s="49">
        <f t="shared" ref="S742" si="13474">((P742/P690)-1)*100</f>
        <v>141.60251374705419</v>
      </c>
      <c r="T742" s="45">
        <f t="shared" ref="T742" si="13475">((P742/Q742)-1)*100</f>
        <v>106.13204175007147</v>
      </c>
      <c r="V742" s="45">
        <v>157400</v>
      </c>
      <c r="W742" s="36">
        <v>218344</v>
      </c>
      <c r="X742" s="36">
        <v>32200</v>
      </c>
      <c r="Y742" s="45">
        <v>407944</v>
      </c>
      <c r="Z742" s="48">
        <f t="shared" ref="Z742" si="13476">AVERAGE(Y739,Y740,Y741,Y742)</f>
        <v>348159</v>
      </c>
      <c r="AA742" s="48">
        <f t="shared" ref="AA742" si="13477">AVERAGE(Z690,Z638,Z586)</f>
        <v>306598.58333333331</v>
      </c>
      <c r="AB742" s="45">
        <f t="shared" ref="AB742" si="13478">((Y742/Y690)-1)*100</f>
        <v>53.262151825497604</v>
      </c>
      <c r="AC742" s="45">
        <f t="shared" ref="AC742" si="13479">((Z742/Z690)-1)*100</f>
        <v>20.660731691467937</v>
      </c>
      <c r="AD742" s="45">
        <f t="shared" ref="AD742" si="13480">((Z742/AA742)-1)*100</f>
        <v>13.55531921081392</v>
      </c>
      <c r="AF742" s="36">
        <v>19200</v>
      </c>
      <c r="AG742" s="1">
        <v>3600</v>
      </c>
      <c r="AH742" s="36">
        <v>0</v>
      </c>
      <c r="AI742" s="36">
        <v>22800</v>
      </c>
      <c r="AJ742" s="48">
        <f t="shared" ref="AJ742" si="13481">AVERAGE(AI739,AI740,AI741,AI742)</f>
        <v>13262.5</v>
      </c>
      <c r="AK742" s="48">
        <f t="shared" ref="AK742" si="13482">AVERAGE(AJ690,AJ638,AJ586)</f>
        <v>5933.333333333333</v>
      </c>
      <c r="AL742" s="45" t="e">
        <f t="shared" ref="AL742" si="13483">((AI742/AI690)-1)*100</f>
        <v>#DIV/0!</v>
      </c>
      <c r="AM742" s="45">
        <f t="shared" ref="AM742" si="13484">((AJ742/AJ690)-1)*100</f>
        <v>3436.6666666666665</v>
      </c>
      <c r="AN742" s="45">
        <f t="shared" ref="AN742" si="13485">((AJ742/AK742)-1)*100</f>
        <v>123.5252808988764</v>
      </c>
      <c r="AP742" s="41">
        <f t="shared" ref="AP742" si="13486">SUM(B742,L742,V742,AF742)</f>
        <v>330000</v>
      </c>
      <c r="AQ742" s="41">
        <f t="shared" ref="AQ742" si="13487">SUM(C742,M742,W742,AG742)</f>
        <v>308594</v>
      </c>
      <c r="AR742" s="41">
        <f t="shared" ref="AR742" si="13488">SUM(D742,N742,X742,AH742)</f>
        <v>51800</v>
      </c>
      <c r="AS742" s="41">
        <f t="shared" ref="AS742" si="13489">SUM(E742,O742,Y742,AI742)</f>
        <v>690394</v>
      </c>
      <c r="AT742" s="41">
        <f t="shared" ref="AT742" si="13490">SUM(F742,P742,Z742,AJ742)</f>
        <v>691579.5</v>
      </c>
      <c r="AU742" s="41">
        <f t="shared" ref="AU742" si="13491">SUM(G742,Q742,AA742,AK742)</f>
        <v>541012.91666666663</v>
      </c>
      <c r="AV742" s="45">
        <f t="shared" ref="AV742" si="13492">((AS742/AS690)-1)*100</f>
        <v>17.273934860082019</v>
      </c>
      <c r="AW742" s="45">
        <f t="shared" ref="AW742" si="13493">((AT742/AT690)-1)*100</f>
        <v>26.207835757057317</v>
      </c>
      <c r="AX742" s="45">
        <f t="shared" ref="AX742" si="13494">((AT742/AU742)-1)*100</f>
        <v>27.830496961332575</v>
      </c>
      <c r="AZ742" s="48">
        <f t="shared" ref="AZ742" si="13495">+E742/1000</f>
        <v>224.75</v>
      </c>
      <c r="BA742" s="36">
        <f t="shared" ref="BA742" si="13496">+O742/1000</f>
        <v>34.9</v>
      </c>
      <c r="BB742" s="36">
        <f t="shared" ref="BB742" si="13497">+Y742/1000</f>
        <v>407.94400000000002</v>
      </c>
      <c r="BC742" s="36">
        <f t="shared" ref="BC742" si="13498">+AI742/1000</f>
        <v>22.8</v>
      </c>
      <c r="BD742" s="36">
        <f t="shared" ref="BD742" si="13499">+AS742/1000</f>
        <v>690.39400000000001</v>
      </c>
      <c r="BE742" s="45">
        <f t="shared" ref="BE742:BI743" si="13500">BE741+AZ742</f>
        <v>526.226</v>
      </c>
      <c r="BF742" s="45">
        <f t="shared" si="13500"/>
        <v>86.949999999999989</v>
      </c>
      <c r="BG742" s="45">
        <f t="shared" si="13500"/>
        <v>695.79200000000003</v>
      </c>
      <c r="BH742" s="45">
        <f t="shared" si="13500"/>
        <v>44.2</v>
      </c>
      <c r="BI742" s="45">
        <f t="shared" si="13500"/>
        <v>1353.1680000000001</v>
      </c>
      <c r="BJ742" s="45">
        <v>2</v>
      </c>
      <c r="BK742" s="52">
        <f t="shared" si="13316"/>
        <v>43113</v>
      </c>
    </row>
    <row r="743" spans="1:63" x14ac:dyDescent="0.25">
      <c r="A743" s="33">
        <f t="shared" si="8721"/>
        <v>42756</v>
      </c>
      <c r="B743" s="45">
        <v>224976</v>
      </c>
      <c r="C743" s="45">
        <v>121200</v>
      </c>
      <c r="D743" s="45">
        <v>0</v>
      </c>
      <c r="E743" s="45">
        <v>346176</v>
      </c>
      <c r="F743" s="45">
        <f t="shared" ref="F743" si="13501">AVERAGE(E740,E741,E742,E743)</f>
        <v>321882</v>
      </c>
      <c r="G743" s="48">
        <f t="shared" ref="G743" si="13502">AVERAGE(F691,F639,F587)</f>
        <v>203674.33333333334</v>
      </c>
      <c r="H743" s="45">
        <f t="shared" ref="H743" si="13503">((E743/E691)-1)*100</f>
        <v>41.181076672104396</v>
      </c>
      <c r="I743" s="45">
        <f t="shared" ref="I743" si="13504">((F743/F691)-1)*100</f>
        <v>49.213906085940692</v>
      </c>
      <c r="J743" s="45">
        <f t="shared" ref="J743" si="13505">((F743/G743)-1)*100</f>
        <v>58.037586146511664</v>
      </c>
      <c r="L743" s="36">
        <v>4700</v>
      </c>
      <c r="M743" s="36">
        <v>0</v>
      </c>
      <c r="N743" s="48">
        <v>21000</v>
      </c>
      <c r="O743" s="36">
        <v>25700</v>
      </c>
      <c r="P743" s="48">
        <f t="shared" ref="P743" si="13506">AVERAGE(O740,O741,O742,O743)</f>
        <v>36075</v>
      </c>
      <c r="Q743" s="48">
        <f t="shared" ref="Q743" si="13507">AVERAGE(P691,P639,P587)</f>
        <v>16211.166666666666</v>
      </c>
      <c r="R743" s="45">
        <f t="shared" ref="R743" si="13508">((O743/O691)-1)*100</f>
        <v>182.41758241758242</v>
      </c>
      <c r="S743" s="49">
        <f t="shared" ref="S743" si="13509">((P743/P691)-1)*100</f>
        <v>239.92932862190816</v>
      </c>
      <c r="T743" s="45">
        <f t="shared" ref="T743" si="13510">((P743/Q743)-1)*100</f>
        <v>122.53179392805373</v>
      </c>
      <c r="V743" s="45">
        <v>151676</v>
      </c>
      <c r="W743" s="36">
        <v>158500</v>
      </c>
      <c r="X743" s="36">
        <v>43400</v>
      </c>
      <c r="Y743" s="45">
        <v>353576</v>
      </c>
      <c r="Z743" s="48">
        <f t="shared" ref="Z743" si="13511">AVERAGE(Y740,Y741,Y742,Y743)</f>
        <v>343904.5</v>
      </c>
      <c r="AA743" s="48">
        <f t="shared" ref="AA743" si="13512">AVERAGE(Z691,Z639,Z587)</f>
        <v>303426.25</v>
      </c>
      <c r="AB743" s="45">
        <f t="shared" ref="AB743" si="13513">((Y743/Y691)-1)*100</f>
        <v>0.97843781236612859</v>
      </c>
      <c r="AC743" s="45">
        <f t="shared" ref="AC743" si="13514">((Z743/Z691)-1)*100</f>
        <v>27.929953779910544</v>
      </c>
      <c r="AD743" s="45">
        <f t="shared" ref="AD743" si="13515">((Z743/AA743)-1)*100</f>
        <v>13.34039161081153</v>
      </c>
      <c r="AF743" s="36">
        <v>10600</v>
      </c>
      <c r="AG743" s="1">
        <v>0</v>
      </c>
      <c r="AH743" s="36">
        <v>0</v>
      </c>
      <c r="AI743" s="36">
        <v>10600</v>
      </c>
      <c r="AJ743" s="48">
        <f t="shared" ref="AJ743" si="13516">AVERAGE(AI740,AI741,AI742,AI743)</f>
        <v>13700</v>
      </c>
      <c r="AK743" s="48">
        <f t="shared" ref="AK743" si="13517">AVERAGE(AJ691,AJ639,AJ587)</f>
        <v>3637.5</v>
      </c>
      <c r="AL743" s="45">
        <f t="shared" ref="AL743" si="13518">((AI743/AI691)-1)*100</f>
        <v>457.8947368421052</v>
      </c>
      <c r="AM743" s="45">
        <f t="shared" ref="AM743" si="13519">((AJ743/AJ691)-1)*100</f>
        <v>2784.2105263157896</v>
      </c>
      <c r="AN743" s="45">
        <f t="shared" ref="AN743" si="13520">((AJ743/AK743)-1)*100</f>
        <v>276.63230240549825</v>
      </c>
      <c r="AP743" s="41">
        <f t="shared" ref="AP743" si="13521">SUM(B743,L743,V743,AF743)</f>
        <v>391952</v>
      </c>
      <c r="AQ743" s="41">
        <f t="shared" ref="AQ743" si="13522">SUM(C743,M743,W743,AG743)</f>
        <v>279700</v>
      </c>
      <c r="AR743" s="41">
        <f t="shared" ref="AR743" si="13523">SUM(D743,N743,X743,AH743)</f>
        <v>64400</v>
      </c>
      <c r="AS743" s="41">
        <f t="shared" ref="AS743" si="13524">SUM(E743,O743,Y743,AI743)</f>
        <v>736052</v>
      </c>
      <c r="AT743" s="41">
        <f t="shared" ref="AT743" si="13525">SUM(F743,P743,Z743,AJ743)</f>
        <v>715561.5</v>
      </c>
      <c r="AU743" s="41">
        <f t="shared" ref="AU743" si="13526">SUM(G743,Q743,AA743,AK743)</f>
        <v>526949.25</v>
      </c>
      <c r="AV743" s="45">
        <f t="shared" ref="AV743" si="13527">((AS743/AS691)-1)*100</f>
        <v>21.390615980869132</v>
      </c>
      <c r="AW743" s="45">
        <f t="shared" ref="AW743" si="13528">((AT743/AT691)-1)*100</f>
        <v>44.374566837863448</v>
      </c>
      <c r="AX743" s="45">
        <f t="shared" ref="AX743" si="13529">((AT743/AU743)-1)*100</f>
        <v>35.793247641969316</v>
      </c>
      <c r="AZ743" s="48">
        <f t="shared" ref="AZ743" si="13530">+E743/1000</f>
        <v>346.17599999999999</v>
      </c>
      <c r="BA743" s="36">
        <f t="shared" ref="BA743" si="13531">+O743/1000</f>
        <v>25.7</v>
      </c>
      <c r="BB743" s="36">
        <f t="shared" ref="BB743" si="13532">+Y743/1000</f>
        <v>353.57600000000002</v>
      </c>
      <c r="BC743" s="36">
        <f t="shared" ref="BC743" si="13533">+AI743/1000</f>
        <v>10.6</v>
      </c>
      <c r="BD743" s="36">
        <f t="shared" ref="BD743" si="13534">+AS743/1000</f>
        <v>736.05200000000002</v>
      </c>
      <c r="BE743" s="45">
        <f t="shared" si="13500"/>
        <v>872.40200000000004</v>
      </c>
      <c r="BF743" s="45">
        <f t="shared" si="13500"/>
        <v>112.64999999999999</v>
      </c>
      <c r="BG743" s="45">
        <f t="shared" si="13500"/>
        <v>1049.3679999999999</v>
      </c>
      <c r="BH743" s="45">
        <f t="shared" si="13500"/>
        <v>54.800000000000004</v>
      </c>
      <c r="BI743" s="45">
        <f t="shared" si="13500"/>
        <v>2089.2200000000003</v>
      </c>
      <c r="BJ743" s="45">
        <v>3</v>
      </c>
      <c r="BK743" s="52">
        <f t="shared" si="13316"/>
        <v>43120</v>
      </c>
    </row>
    <row r="744" spans="1:63" x14ac:dyDescent="0.25">
      <c r="A744" s="33">
        <f t="shared" si="8721"/>
        <v>42763</v>
      </c>
      <c r="B744" s="45">
        <v>256300</v>
      </c>
      <c r="C744" s="45">
        <v>95870</v>
      </c>
      <c r="D744" s="45">
        <v>0</v>
      </c>
      <c r="E744" s="45">
        <v>352170</v>
      </c>
      <c r="F744" s="45">
        <f t="shared" ref="F744" si="13535">AVERAGE(E741,E742,E743,E744)</f>
        <v>306143</v>
      </c>
      <c r="G744" s="48">
        <f t="shared" ref="G744" si="13536">AVERAGE(F692,F640,F588)</f>
        <v>234960.08333333334</v>
      </c>
      <c r="H744" s="45">
        <f t="shared" ref="H744" si="13537">((E744/E692)-1)*100</f>
        <v>24.533225833828396</v>
      </c>
      <c r="I744" s="45">
        <f t="shared" ref="I744" si="13538">((F744/F692)-1)*100</f>
        <v>19.82512138368595</v>
      </c>
      <c r="J744" s="45">
        <f t="shared" ref="J744" si="13539">((F744/G744)-1)*100</f>
        <v>30.295748816908976</v>
      </c>
      <c r="L744" s="36">
        <v>3200</v>
      </c>
      <c r="M744" s="36">
        <v>0</v>
      </c>
      <c r="N744" s="48">
        <v>20600</v>
      </c>
      <c r="O744" s="36">
        <v>23800</v>
      </c>
      <c r="P744" s="48">
        <f t="shared" ref="P744" si="13540">AVERAGE(O741,O742,O743,O744)</f>
        <v>34112.5</v>
      </c>
      <c r="Q744" s="48">
        <f t="shared" ref="Q744" si="13541">AVERAGE(P692,P640,P588)</f>
        <v>16948.666666666668</v>
      </c>
      <c r="R744" s="45">
        <f t="shared" ref="R744" si="13542">((O744/O692)-1)*100</f>
        <v>75</v>
      </c>
      <c r="S744" s="49">
        <f t="shared" ref="S744" si="13543">((P744/P692)-1)*100</f>
        <v>175.65656565656568</v>
      </c>
      <c r="T744" s="45">
        <f t="shared" ref="T744" si="13544">((P744/Q744)-1)*100</f>
        <v>101.26951972623215</v>
      </c>
      <c r="V744" s="45">
        <v>117946</v>
      </c>
      <c r="W744" s="36">
        <v>161500</v>
      </c>
      <c r="X744" s="36">
        <v>47600</v>
      </c>
      <c r="Y744" s="45">
        <v>327046</v>
      </c>
      <c r="Z744" s="48">
        <f t="shared" ref="Z744" si="13545">AVERAGE(Y741,Y742,Y743,Y744)</f>
        <v>344103.5</v>
      </c>
      <c r="AA744" s="48">
        <f t="shared" ref="AA744" si="13546">AVERAGE(Z692,Z640,Z588)</f>
        <v>326228.83333333331</v>
      </c>
      <c r="AB744" s="45">
        <f t="shared" ref="AB744" si="13547">((Y744/Y692)-1)*100</f>
        <v>-27.324241622908087</v>
      </c>
      <c r="AC744" s="45">
        <f t="shared" ref="AC744" si="13548">((Z744/Z692)-1)*100</f>
        <v>5.7371256141817151</v>
      </c>
      <c r="AD744" s="45">
        <f t="shared" ref="AD744" si="13549">((Z744/AA744)-1)*100</f>
        <v>5.4791805138826533</v>
      </c>
      <c r="AF744" s="36">
        <v>0</v>
      </c>
      <c r="AG744" s="1">
        <v>16000</v>
      </c>
      <c r="AH744" s="36">
        <v>0</v>
      </c>
      <c r="AI744" s="36">
        <v>16000</v>
      </c>
      <c r="AJ744" s="48">
        <f t="shared" ref="AJ744" si="13550">AVERAGE(AI741,AI742,AI743,AI744)</f>
        <v>17700</v>
      </c>
      <c r="AK744" s="48">
        <f t="shared" ref="AK744" si="13551">AVERAGE(AJ692,AJ640,AJ588)</f>
        <v>4570.833333333333</v>
      </c>
      <c r="AL744" s="45" t="e">
        <f t="shared" ref="AL744" si="13552">((AI744/AI692)-1)*100</f>
        <v>#DIV/0!</v>
      </c>
      <c r="AM744" s="45">
        <f t="shared" ref="AM744" si="13553">((AJ744/AJ692)-1)*100</f>
        <v>3626.3157894736842</v>
      </c>
      <c r="AN744" s="45">
        <f t="shared" ref="AN744" si="13554">((AJ744/AK744)-1)*100</f>
        <v>287.23792160437557</v>
      </c>
      <c r="AP744" s="41">
        <f t="shared" ref="AP744" si="13555">SUM(B744,L744,V744,AF744)</f>
        <v>377446</v>
      </c>
      <c r="AQ744" s="41">
        <f t="shared" ref="AQ744" si="13556">SUM(C744,M744,W744,AG744)</f>
        <v>273370</v>
      </c>
      <c r="AR744" s="41">
        <f t="shared" ref="AR744" si="13557">SUM(D744,N744,X744,AH744)</f>
        <v>68200</v>
      </c>
      <c r="AS744" s="41">
        <f t="shared" ref="AS744" si="13558">SUM(E744,O744,Y744,AI744)</f>
        <v>719016</v>
      </c>
      <c r="AT744" s="41">
        <f t="shared" ref="AT744" si="13559">SUM(F744,P744,Z744,AJ744)</f>
        <v>702059</v>
      </c>
      <c r="AU744" s="41">
        <f t="shared" ref="AU744" si="13560">SUM(G744,Q744,AA744,AK744)</f>
        <v>582708.41666666663</v>
      </c>
      <c r="AV744" s="45">
        <f t="shared" ref="AV744" si="13561">((AS744/AS692)-1)*100</f>
        <v>-3.6686812281366943</v>
      </c>
      <c r="AW744" s="45">
        <f t="shared" ref="AW744" si="13562">((AT744/AT692)-1)*100</f>
        <v>18.236636972453347</v>
      </c>
      <c r="AX744" s="45">
        <f t="shared" ref="AX744" si="13563">((AT744/AU744)-1)*100</f>
        <v>20.482042119121612</v>
      </c>
      <c r="AZ744" s="48">
        <f t="shared" ref="AZ744" si="13564">+E744/1000</f>
        <v>352.17</v>
      </c>
      <c r="BA744" s="36">
        <f t="shared" ref="BA744" si="13565">+O744/1000</f>
        <v>23.8</v>
      </c>
      <c r="BB744" s="36">
        <f t="shared" ref="BB744" si="13566">+Y744/1000</f>
        <v>327.04599999999999</v>
      </c>
      <c r="BC744" s="36">
        <f t="shared" ref="BC744" si="13567">+AI744/1000</f>
        <v>16</v>
      </c>
      <c r="BD744" s="36">
        <f t="shared" ref="BD744" si="13568">+AS744/1000</f>
        <v>719.01599999999996</v>
      </c>
      <c r="BE744" s="45">
        <f t="shared" ref="BE744" si="13569">BE743+AZ744</f>
        <v>1224.5720000000001</v>
      </c>
      <c r="BF744" s="45">
        <f t="shared" ref="BF744" si="13570">BF743+BA744</f>
        <v>136.44999999999999</v>
      </c>
      <c r="BG744" s="45">
        <f t="shared" ref="BG744" si="13571">BG743+BB744</f>
        <v>1376.414</v>
      </c>
      <c r="BH744" s="45">
        <f t="shared" ref="BH744" si="13572">BH743+BC744</f>
        <v>70.800000000000011</v>
      </c>
      <c r="BI744" s="45">
        <f t="shared" ref="BI744" si="13573">BI743+BD744</f>
        <v>2808.2360000000003</v>
      </c>
      <c r="BJ744" s="45">
        <v>4</v>
      </c>
      <c r="BK744" s="52">
        <f t="shared" si="13316"/>
        <v>43127</v>
      </c>
    </row>
    <row r="745" spans="1:63" x14ac:dyDescent="0.25">
      <c r="A745" s="33">
        <f t="shared" si="8721"/>
        <v>42770</v>
      </c>
      <c r="B745" s="45">
        <v>223076</v>
      </c>
      <c r="C745" s="45">
        <v>152550</v>
      </c>
      <c r="D745" s="45">
        <v>0</v>
      </c>
      <c r="E745" s="45">
        <v>375626</v>
      </c>
      <c r="F745" s="45">
        <f t="shared" ref="F745" si="13574">AVERAGE(E742,E743,E744,E745)</f>
        <v>324680.5</v>
      </c>
      <c r="G745" s="48">
        <f t="shared" ref="G745" si="13575">AVERAGE(F693,F641,F589)</f>
        <v>262761.58333333331</v>
      </c>
      <c r="H745" s="45">
        <f t="shared" ref="H745" si="13576">((E745/E693)-1)*100</f>
        <v>-10.029269601291501</v>
      </c>
      <c r="I745" s="45">
        <f t="shared" ref="I745" si="13577">((F745/F693)-1)*100</f>
        <v>3.9232003994577935</v>
      </c>
      <c r="J745" s="45">
        <f t="shared" ref="J745" si="13578">((F745/G745)-1)*100</f>
        <v>23.56467634316153</v>
      </c>
      <c r="L745" s="36">
        <v>10600</v>
      </c>
      <c r="M745" s="36">
        <v>7050</v>
      </c>
      <c r="N745" s="48">
        <v>15400</v>
      </c>
      <c r="O745" s="36">
        <v>33050</v>
      </c>
      <c r="P745" s="48">
        <f t="shared" ref="P745" si="13579">AVERAGE(O742,O743,O744,O745)</f>
        <v>29362.5</v>
      </c>
      <c r="Q745" s="48">
        <f t="shared" ref="Q745" si="13580">AVERAGE(P693,P641,P589)</f>
        <v>16609</v>
      </c>
      <c r="R745" s="45">
        <f t="shared" ref="R745" si="13581">((O745/O693)-1)*100</f>
        <v>86.723163841807917</v>
      </c>
      <c r="S745" s="49">
        <f t="shared" ref="S745" si="13582">((P745/P693)-1)*100</f>
        <v>100.00340576255024</v>
      </c>
      <c r="T745" s="45">
        <f t="shared" ref="T745" si="13583">((P745/Q745)-1)*100</f>
        <v>76.786681919441264</v>
      </c>
      <c r="V745" s="45">
        <v>82500</v>
      </c>
      <c r="W745" s="36">
        <v>190650</v>
      </c>
      <c r="X745" s="36">
        <v>53200</v>
      </c>
      <c r="Y745" s="45">
        <v>326350</v>
      </c>
      <c r="Z745" s="48">
        <f t="shared" ref="Z745" si="13584">AVERAGE(Y742,Y743,Y744,Y745)</f>
        <v>353729</v>
      </c>
      <c r="AA745" s="48">
        <f t="shared" ref="AA745" si="13585">AVERAGE(Z693,Z641,Z589)</f>
        <v>363753.75</v>
      </c>
      <c r="AB745" s="45">
        <f t="shared" ref="AB745" si="13586">((Y745/Y693)-1)*100</f>
        <v>-38.76214530456614</v>
      </c>
      <c r="AC745" s="45">
        <f t="shared" ref="AC745" si="13587">((Z745/Z693)-1)*100</f>
        <v>-11.526443908499784</v>
      </c>
      <c r="AD745" s="45">
        <f t="shared" ref="AD745" si="13588">((Z745/AA745)-1)*100</f>
        <v>-2.7559166056707274</v>
      </c>
      <c r="AF745" s="36">
        <v>3200</v>
      </c>
      <c r="AG745" s="1">
        <v>3370</v>
      </c>
      <c r="AH745" s="36">
        <v>0</v>
      </c>
      <c r="AI745" s="36">
        <v>6570</v>
      </c>
      <c r="AJ745" s="48">
        <f t="shared" ref="AJ745" si="13589">AVERAGE(AI742,AI743,AI744,AI745)</f>
        <v>13992.5</v>
      </c>
      <c r="AK745" s="48">
        <f t="shared" ref="AK745" si="13590">AVERAGE(AJ693,AJ641,AJ589)</f>
        <v>4770.833333333333</v>
      </c>
      <c r="AL745" s="45">
        <f t="shared" ref="AL745" si="13591">((AI745/AI693)-1)*100</f>
        <v>87.714285714285722</v>
      </c>
      <c r="AM745" s="45">
        <f t="shared" ref="AM745" si="13592">((AJ745/AJ693)-1)*100</f>
        <v>936.48148148148152</v>
      </c>
      <c r="AN745" s="45">
        <f t="shared" ref="AN745" si="13593">((AJ745/AK745)-1)*100</f>
        <v>193.29257641921399</v>
      </c>
      <c r="AP745" s="41">
        <f t="shared" ref="AP745" si="13594">SUM(B745,L745,V745,AF745)</f>
        <v>319376</v>
      </c>
      <c r="AQ745" s="41">
        <f t="shared" ref="AQ745" si="13595">SUM(C745,M745,W745,AG745)</f>
        <v>353620</v>
      </c>
      <c r="AR745" s="41">
        <f t="shared" ref="AR745" si="13596">SUM(D745,N745,X745,AH745)</f>
        <v>68600</v>
      </c>
      <c r="AS745" s="41">
        <f t="shared" ref="AS745" si="13597">SUM(E745,O745,Y745,AI745)</f>
        <v>741596</v>
      </c>
      <c r="AT745" s="41">
        <f t="shared" ref="AT745" si="13598">SUM(F745,P745,Z745,AJ745)</f>
        <v>721764.5</v>
      </c>
      <c r="AU745" s="41">
        <f t="shared" ref="AU745" si="13599">SUM(G745,Q745,AA745,AK745)</f>
        <v>647895.16666666663</v>
      </c>
      <c r="AV745" s="45">
        <f t="shared" ref="AV745" si="13600">((AS745/AS693)-1)*100</f>
        <v>-23.674275951503677</v>
      </c>
      <c r="AW745" s="45">
        <f t="shared" ref="AW745" si="13601">((AT745/AT693)-1)*100</f>
        <v>-0.892975145473629</v>
      </c>
      <c r="AX745" s="45">
        <f t="shared" ref="AX745" si="13602">((AT745/AU745)-1)*100</f>
        <v>11.401432999320104</v>
      </c>
      <c r="AZ745" s="48">
        <f t="shared" ref="AZ745" si="13603">+E745/1000</f>
        <v>375.62599999999998</v>
      </c>
      <c r="BA745" s="36">
        <f t="shared" ref="BA745" si="13604">+O745/1000</f>
        <v>33.049999999999997</v>
      </c>
      <c r="BB745" s="36">
        <f t="shared" ref="BB745" si="13605">+Y745/1000</f>
        <v>326.35000000000002</v>
      </c>
      <c r="BC745" s="36">
        <f t="shared" ref="BC745" si="13606">+AI745/1000</f>
        <v>6.57</v>
      </c>
      <c r="BD745" s="36">
        <f t="shared" ref="BD745" si="13607">+AS745/1000</f>
        <v>741.596</v>
      </c>
      <c r="BE745" s="45">
        <f t="shared" ref="BE745" si="13608">BE744+AZ745</f>
        <v>1600.1980000000001</v>
      </c>
      <c r="BF745" s="45">
        <f t="shared" ref="BF745" si="13609">BF744+BA745</f>
        <v>169.5</v>
      </c>
      <c r="BG745" s="45">
        <f t="shared" ref="BG745" si="13610">BG744+BB745</f>
        <v>1702.7640000000001</v>
      </c>
      <c r="BH745" s="45">
        <f t="shared" ref="BH745" si="13611">BH744+BC745</f>
        <v>77.37</v>
      </c>
      <c r="BI745" s="45">
        <f t="shared" ref="BI745" si="13612">BI744+BD745</f>
        <v>3549.8320000000003</v>
      </c>
      <c r="BJ745" s="45">
        <v>5</v>
      </c>
      <c r="BK745" s="52">
        <f t="shared" si="13316"/>
        <v>43134</v>
      </c>
    </row>
    <row r="746" spans="1:63" x14ac:dyDescent="0.25">
      <c r="A746" s="33">
        <f t="shared" si="8721"/>
        <v>42777</v>
      </c>
      <c r="B746" s="45">
        <v>235468</v>
      </c>
      <c r="C746" s="45">
        <v>112450</v>
      </c>
      <c r="D746" s="45">
        <v>1400</v>
      </c>
      <c r="E746" s="45">
        <v>349318</v>
      </c>
      <c r="F746" s="45">
        <f t="shared" ref="F746" si="13613">AVERAGE(E743,E744,E745,E746)</f>
        <v>355822.5</v>
      </c>
      <c r="G746" s="48">
        <f t="shared" ref="G746" si="13614">AVERAGE(F694,F642,F590)</f>
        <v>291480.16666666669</v>
      </c>
      <c r="H746" s="45">
        <f t="shared" ref="H746" si="13615">((E746/E694)-1)*100</f>
        <v>-11.441754341488153</v>
      </c>
      <c r="I746" s="45">
        <f t="shared" ref="I746" si="13616">((F746/F694)-1)*100</f>
        <v>6.2204277803483699</v>
      </c>
      <c r="J746" s="45">
        <f t="shared" ref="J746" si="13617">((F746/G746)-1)*100</f>
        <v>22.074343537381893</v>
      </c>
      <c r="L746" s="36">
        <v>0</v>
      </c>
      <c r="M746" s="36">
        <v>3550</v>
      </c>
      <c r="N746" s="48">
        <v>18200</v>
      </c>
      <c r="O746" s="36">
        <v>21750</v>
      </c>
      <c r="P746" s="48">
        <f t="shared" ref="P746" si="13618">AVERAGE(O743,O744,O745,O746)</f>
        <v>26075</v>
      </c>
      <c r="Q746" s="48">
        <f t="shared" ref="Q746" si="13619">AVERAGE(P694,P642,P590)</f>
        <v>18896.083333333332</v>
      </c>
      <c r="R746" s="45">
        <f t="shared" ref="R746" si="13620">((O746/O694)-1)*100</f>
        <v>-39.330543933054393</v>
      </c>
      <c r="S746" s="49">
        <f t="shared" ref="S746" si="13621">((P746/P694)-1)*100</f>
        <v>36.786885245901637</v>
      </c>
      <c r="T746" s="45">
        <f t="shared" ref="T746" si="13622">((P746/Q746)-1)*100</f>
        <v>37.991559097343817</v>
      </c>
      <c r="V746" s="45">
        <v>46072</v>
      </c>
      <c r="W746" s="36">
        <v>190000</v>
      </c>
      <c r="X746" s="36">
        <v>40600</v>
      </c>
      <c r="Y746" s="45">
        <v>276672</v>
      </c>
      <c r="Z746" s="48">
        <f t="shared" ref="Z746" si="13623">AVERAGE(Y743,Y744,Y745,Y746)</f>
        <v>320911</v>
      </c>
      <c r="AA746" s="48">
        <f t="shared" ref="AA746" si="13624">AVERAGE(Z694,Z642,Z590)</f>
        <v>365890.16666666669</v>
      </c>
      <c r="AB746" s="45">
        <f t="shared" ref="AB746" si="13625">((Y746/Y694)-1)*100</f>
        <v>-8.9882761615284412</v>
      </c>
      <c r="AC746" s="45">
        <f t="shared" ref="AC746" si="13626">((Z746/Z694)-1)*100</f>
        <v>-21.589175816624163</v>
      </c>
      <c r="AD746" s="45">
        <f t="shared" ref="AD746" si="13627">((Z746/AA746)-1)*100</f>
        <v>-12.293078842876803</v>
      </c>
      <c r="AF746" s="36">
        <v>0</v>
      </c>
      <c r="AG746" s="1">
        <v>30300</v>
      </c>
      <c r="AH746" s="36">
        <v>0</v>
      </c>
      <c r="AI746" s="36">
        <v>30300</v>
      </c>
      <c r="AJ746" s="48">
        <f t="shared" ref="AJ746" si="13628">AVERAGE(AI743,AI744,AI745,AI746)</f>
        <v>15867.5</v>
      </c>
      <c r="AK746" s="48">
        <f t="shared" ref="AK746" si="13629">AVERAGE(AJ694,AJ642,AJ590)</f>
        <v>3383.3333333333335</v>
      </c>
      <c r="AL746" s="45">
        <f t="shared" ref="AL746" si="13630">((AI746/AI694)-1)*100</f>
        <v>283.54430379746833</v>
      </c>
      <c r="AM746" s="45">
        <f t="shared" ref="AM746" si="13631">((AJ746/AJ694)-1)*100</f>
        <v>377.21804511278191</v>
      </c>
      <c r="AN746" s="45">
        <f t="shared" ref="AN746" si="13632">((AJ746/AK746)-1)*100</f>
        <v>368.99014778325119</v>
      </c>
      <c r="AP746" s="41">
        <f t="shared" ref="AP746" si="13633">SUM(B746,L746,V746,AF746)</f>
        <v>281540</v>
      </c>
      <c r="AQ746" s="41">
        <f t="shared" ref="AQ746" si="13634">SUM(C746,M746,W746,AG746)</f>
        <v>336300</v>
      </c>
      <c r="AR746" s="41">
        <f t="shared" ref="AR746" si="13635">SUM(D746,N746,X746,AH746)</f>
        <v>60200</v>
      </c>
      <c r="AS746" s="41">
        <f t="shared" ref="AS746" si="13636">SUM(E746,O746,Y746,AI746)</f>
        <v>678040</v>
      </c>
      <c r="AT746" s="41">
        <f t="shared" ref="AT746" si="13637">SUM(F746,P746,Z746,AJ746)</f>
        <v>718676</v>
      </c>
      <c r="AU746" s="41">
        <f t="shared" ref="AU746" si="13638">SUM(G746,Q746,AA746,AK746)</f>
        <v>679649.75000000012</v>
      </c>
      <c r="AV746" s="45">
        <f t="shared" ref="AV746" si="13639">((AS746/AS694)-1)*100</f>
        <v>-8.6440778446663646</v>
      </c>
      <c r="AW746" s="45">
        <f t="shared" ref="AW746" si="13640">((AT746/AT694)-1)*100</f>
        <v>-6.2565443745689393</v>
      </c>
      <c r="AX746" s="45">
        <f t="shared" ref="AX746" si="13641">((AT746/AU746)-1)*100</f>
        <v>5.742112021669965</v>
      </c>
      <c r="AZ746" s="48">
        <f t="shared" ref="AZ746" si="13642">+E746/1000</f>
        <v>349.31799999999998</v>
      </c>
      <c r="BA746" s="36">
        <f t="shared" ref="BA746" si="13643">+O746/1000</f>
        <v>21.75</v>
      </c>
      <c r="BB746" s="36">
        <f t="shared" ref="BB746" si="13644">+Y746/1000</f>
        <v>276.67200000000003</v>
      </c>
      <c r="BC746" s="36">
        <f t="shared" ref="BC746" si="13645">+AI746/1000</f>
        <v>30.3</v>
      </c>
      <c r="BD746" s="36">
        <f t="shared" ref="BD746" si="13646">+AS746/1000</f>
        <v>678.04</v>
      </c>
      <c r="BE746" s="45">
        <f t="shared" ref="BE746" si="13647">BE745+AZ746</f>
        <v>1949.5160000000001</v>
      </c>
      <c r="BF746" s="45">
        <f t="shared" ref="BF746" si="13648">BF745+BA746</f>
        <v>191.25</v>
      </c>
      <c r="BG746" s="45">
        <f t="shared" ref="BG746" si="13649">BG745+BB746</f>
        <v>1979.4360000000001</v>
      </c>
      <c r="BH746" s="45">
        <f t="shared" ref="BH746" si="13650">BH745+BC746</f>
        <v>107.67</v>
      </c>
      <c r="BI746" s="45">
        <f t="shared" ref="BI746" si="13651">BI745+BD746</f>
        <v>4227.8720000000003</v>
      </c>
      <c r="BJ746" s="45">
        <v>6</v>
      </c>
      <c r="BK746" s="52">
        <f t="shared" si="13316"/>
        <v>43141</v>
      </c>
    </row>
    <row r="747" spans="1:63" x14ac:dyDescent="0.25">
      <c r="A747" s="33">
        <f t="shared" si="8721"/>
        <v>42784</v>
      </c>
      <c r="B747" s="45">
        <v>311004</v>
      </c>
      <c r="C747" s="45">
        <v>144500</v>
      </c>
      <c r="D747" s="45">
        <v>1400</v>
      </c>
      <c r="E747" s="45">
        <v>456904</v>
      </c>
      <c r="F747" s="45">
        <f t="shared" ref="F747" si="13652">AVERAGE(E744,E745,E746,E747)</f>
        <v>383504.5</v>
      </c>
      <c r="G747" s="48">
        <f t="shared" ref="G747" si="13653">AVERAGE(F695,F643,F591)</f>
        <v>299976.25</v>
      </c>
      <c r="H747" s="45">
        <f t="shared" ref="H747" si="13654">((E747/E695)-1)*100</f>
        <v>91.493713327745184</v>
      </c>
      <c r="I747" s="45">
        <f t="shared" ref="I747" si="13655">((F747/F695)-1)*100</f>
        <v>15.050774746126262</v>
      </c>
      <c r="J747" s="45">
        <f t="shared" ref="J747" si="13656">((F747/G747)-1)*100</f>
        <v>27.844954392222721</v>
      </c>
      <c r="L747" s="36">
        <v>1600</v>
      </c>
      <c r="M747" s="36">
        <v>14300</v>
      </c>
      <c r="N747" s="48">
        <v>28000</v>
      </c>
      <c r="O747" s="36">
        <v>43900</v>
      </c>
      <c r="P747" s="48">
        <f t="shared" ref="P747" si="13657">AVERAGE(O744,O745,O746,O747)</f>
        <v>30625</v>
      </c>
      <c r="Q747" s="48">
        <f t="shared" ref="Q747" si="13658">AVERAGE(P695,P643,P591)</f>
        <v>19743.916666666668</v>
      </c>
      <c r="R747" s="45">
        <f t="shared" ref="R747" si="13659">((O747/O695)-1)*100</f>
        <v>172.67080745341613</v>
      </c>
      <c r="S747" s="49">
        <f t="shared" ref="S747" si="13660">((P747/P695)-1)*100</f>
        <v>47.147147147147138</v>
      </c>
      <c r="T747" s="45">
        <f t="shared" ref="T747" si="13661">((P747/Q747)-1)*100</f>
        <v>55.111067966082359</v>
      </c>
      <c r="V747" s="45">
        <v>84300</v>
      </c>
      <c r="W747" s="36">
        <v>111400</v>
      </c>
      <c r="X747" s="36">
        <v>44200</v>
      </c>
      <c r="Y747" s="45">
        <v>239900</v>
      </c>
      <c r="Z747" s="48">
        <f t="shared" ref="Z747" si="13662">AVERAGE(Y744,Y745,Y746,Y747)</f>
        <v>292492</v>
      </c>
      <c r="AA747" s="48">
        <f t="shared" ref="AA747" si="13663">AVERAGE(Z695,Z643,Z591)</f>
        <v>310325.91666666669</v>
      </c>
      <c r="AB747" s="45">
        <f t="shared" ref="AB747" si="13664">((Y747/Y695)-1)*100</f>
        <v>118.78704970360236</v>
      </c>
      <c r="AC747" s="45">
        <f t="shared" ref="AC747" si="13665">((Z747/Z695)-1)*100</f>
        <v>-16.225909815083327</v>
      </c>
      <c r="AD747" s="45">
        <f t="shared" ref="AD747" si="13666">((Z747/AA747)-1)*100</f>
        <v>-5.7468344436803154</v>
      </c>
      <c r="AF747" s="36">
        <v>0</v>
      </c>
      <c r="AG747" s="1">
        <v>0</v>
      </c>
      <c r="AH747" s="36">
        <v>0</v>
      </c>
      <c r="AI747" s="36">
        <v>0</v>
      </c>
      <c r="AJ747" s="48">
        <f t="shared" ref="AJ747" si="13667">AVERAGE(AI744,AI745,AI746,AI747)</f>
        <v>13217.5</v>
      </c>
      <c r="AK747" s="48">
        <f t="shared" ref="AK747" si="13668">AVERAGE(AJ695,AJ643,AJ591)</f>
        <v>4712.5</v>
      </c>
      <c r="AL747" s="45">
        <f t="shared" ref="AL747" si="13669">((AI747/AI695)-1)*100</f>
        <v>-100</v>
      </c>
      <c r="AM747" s="45">
        <f t="shared" ref="AM747" si="13670">((AJ747/AJ695)-1)*100</f>
        <v>149.38679245283018</v>
      </c>
      <c r="AN747" s="45">
        <f t="shared" ref="AN747" si="13671">((AJ747/AK747)-1)*100</f>
        <v>180.47745358090185</v>
      </c>
      <c r="AP747" s="41">
        <f t="shared" ref="AP747" si="13672">SUM(B747,L747,V747,AF747)</f>
        <v>396904</v>
      </c>
      <c r="AQ747" s="41">
        <f t="shared" ref="AQ747" si="13673">SUM(C747,M747,W747,AG747)</f>
        <v>270200</v>
      </c>
      <c r="AR747" s="41">
        <f t="shared" ref="AR747" si="13674">SUM(D747,N747,X747,AH747)</f>
        <v>73600</v>
      </c>
      <c r="AS747" s="41">
        <f t="shared" ref="AS747" si="13675">SUM(E747,O747,Y747,AI747)</f>
        <v>740704</v>
      </c>
      <c r="AT747" s="41">
        <f t="shared" ref="AT747" si="13676">SUM(F747,P747,Z747,AJ747)</f>
        <v>719839</v>
      </c>
      <c r="AU747" s="41">
        <f t="shared" ref="AU747" si="13677">SUM(G747,Q747,AA747,AK747)</f>
        <v>634758.58333333337</v>
      </c>
      <c r="AV747" s="45">
        <f t="shared" ref="AV747" si="13678">((AS747/AS695)-1)*100</f>
        <v>97.969798209274359</v>
      </c>
      <c r="AW747" s="45">
        <f t="shared" ref="AW747" si="13679">((AT747/AT695)-1)*100</f>
        <v>1.587339668673593</v>
      </c>
      <c r="AX747" s="45">
        <f t="shared" ref="AX747" si="13680">((AT747/AU747)-1)*100</f>
        <v>13.403586639172381</v>
      </c>
      <c r="AZ747" s="48">
        <f t="shared" ref="AZ747" si="13681">+E747/1000</f>
        <v>456.904</v>
      </c>
      <c r="BA747" s="36">
        <f t="shared" ref="BA747" si="13682">+O747/1000</f>
        <v>43.9</v>
      </c>
      <c r="BB747" s="36">
        <f t="shared" ref="BB747" si="13683">+Y747/1000</f>
        <v>239.9</v>
      </c>
      <c r="BC747" s="36">
        <f t="shared" ref="BC747" si="13684">+AI747/1000</f>
        <v>0</v>
      </c>
      <c r="BD747" s="36">
        <f t="shared" ref="BD747" si="13685">+AS747/1000</f>
        <v>740.70399999999995</v>
      </c>
      <c r="BE747" s="45">
        <f t="shared" ref="BE747" si="13686">BE746+AZ747</f>
        <v>2406.42</v>
      </c>
      <c r="BF747" s="45">
        <f t="shared" ref="BF747" si="13687">BF746+BA747</f>
        <v>235.15</v>
      </c>
      <c r="BG747" s="45">
        <f t="shared" ref="BG747" si="13688">BG746+BB747</f>
        <v>2219.3360000000002</v>
      </c>
      <c r="BH747" s="45">
        <f t="shared" ref="BH747" si="13689">BH746+BC747</f>
        <v>107.67</v>
      </c>
      <c r="BI747" s="45">
        <f t="shared" ref="BI747" si="13690">BI746+BD747</f>
        <v>4968.576</v>
      </c>
      <c r="BJ747" s="45">
        <v>7</v>
      </c>
      <c r="BK747" s="52">
        <f t="shared" si="13316"/>
        <v>43148</v>
      </c>
    </row>
    <row r="748" spans="1:63" x14ac:dyDescent="0.25">
      <c r="A748" s="33">
        <f t="shared" si="8721"/>
        <v>42791</v>
      </c>
      <c r="B748" s="45">
        <v>229600</v>
      </c>
      <c r="C748" s="45">
        <v>113500</v>
      </c>
      <c r="D748" s="45">
        <v>2800</v>
      </c>
      <c r="E748" s="45">
        <v>345900</v>
      </c>
      <c r="F748" s="45">
        <f t="shared" ref="F748" si="13691">AVERAGE(E745,E746,E747,E748)</f>
        <v>381937</v>
      </c>
      <c r="G748" s="48">
        <f t="shared" ref="G748" si="13692">AVERAGE(F696,F644,F592)</f>
        <v>294412.66666666669</v>
      </c>
      <c r="H748" s="45">
        <f t="shared" ref="H748" si="13693">((E748/E696)-1)*100</f>
        <v>32.987312572087667</v>
      </c>
      <c r="I748" s="45">
        <f t="shared" ref="I748" si="13694">((F748/F696)-1)*100</f>
        <v>16.564325432915616</v>
      </c>
      <c r="J748" s="45">
        <f t="shared" ref="J748" si="13695">((F748/G748)-1)*100</f>
        <v>29.728453712362899</v>
      </c>
      <c r="L748" s="36">
        <v>4500</v>
      </c>
      <c r="M748" s="36">
        <v>12350</v>
      </c>
      <c r="N748" s="48">
        <v>16800</v>
      </c>
      <c r="O748" s="36">
        <v>33650</v>
      </c>
      <c r="P748" s="48">
        <f t="shared" ref="P748" si="13696">AVERAGE(O745,O746,O747,O748)</f>
        <v>33087.5</v>
      </c>
      <c r="Q748" s="48">
        <f t="shared" ref="Q748" si="13697">AVERAGE(P696,P644,P592)</f>
        <v>22398.083333333332</v>
      </c>
      <c r="R748" s="45">
        <f t="shared" ref="R748" si="13698">((O748/O696)-1)*100</f>
        <v>5.3208137715180071</v>
      </c>
      <c r="S748" s="49">
        <f t="shared" ref="S748" si="13699">((P748/P696)-1)*100</f>
        <v>30.265748031496067</v>
      </c>
      <c r="T748" s="45">
        <f t="shared" ref="T748" si="13700">((P748/Q748)-1)*100</f>
        <v>47.724693705190546</v>
      </c>
      <c r="V748" s="45">
        <v>55000</v>
      </c>
      <c r="W748" s="36">
        <v>68150</v>
      </c>
      <c r="X748" s="36">
        <v>26600</v>
      </c>
      <c r="Y748" s="45">
        <v>149750</v>
      </c>
      <c r="Z748" s="48">
        <f t="shared" ref="Z748" si="13701">AVERAGE(Y745,Y746,Y747,Y748)</f>
        <v>248168</v>
      </c>
      <c r="AA748" s="48">
        <f t="shared" ref="AA748" si="13702">AVERAGE(Z696,Z644,Z592)</f>
        <v>271972.25</v>
      </c>
      <c r="AB748" s="45">
        <f t="shared" ref="AB748" si="13703">((Y748/Y696)-1)*100</f>
        <v>-6.5230961298377022</v>
      </c>
      <c r="AC748" s="45">
        <f t="shared" ref="AC748" si="13704">((Z748/Z696)-1)*100</f>
        <v>-10.308935567345646</v>
      </c>
      <c r="AD748" s="45">
        <f t="shared" ref="AD748" si="13705">((Z748/AA748)-1)*100</f>
        <v>-8.7524554435241093</v>
      </c>
      <c r="AF748" s="36">
        <v>0</v>
      </c>
      <c r="AG748" s="1">
        <v>9000</v>
      </c>
      <c r="AH748" s="36">
        <v>0</v>
      </c>
      <c r="AI748" s="36">
        <v>9000</v>
      </c>
      <c r="AJ748" s="48">
        <f t="shared" ref="AJ748" si="13706">AVERAGE(AI745,AI746,AI747,AI748)</f>
        <v>11467.5</v>
      </c>
      <c r="AK748" s="48">
        <f t="shared" ref="AK748" si="13707">AVERAGE(AJ696,AJ644,AJ592)</f>
        <v>3750</v>
      </c>
      <c r="AL748" s="45" t="e">
        <f t="shared" ref="AL748" si="13708">((AI748/AI696)-1)*100</f>
        <v>#DIV/0!</v>
      </c>
      <c r="AM748" s="45">
        <f t="shared" ref="AM748" si="13709">((AJ748/AJ696)-1)*100</f>
        <v>116.3679245283019</v>
      </c>
      <c r="AN748" s="45">
        <f t="shared" ref="AN748" si="13710">((AJ748/AK748)-1)*100</f>
        <v>205.79999999999998</v>
      </c>
      <c r="AP748" s="41">
        <f t="shared" ref="AP748" si="13711">SUM(B748,L748,V748,AF748)</f>
        <v>289100</v>
      </c>
      <c r="AQ748" s="41">
        <f t="shared" ref="AQ748" si="13712">SUM(C748,M748,W748,AG748)</f>
        <v>203000</v>
      </c>
      <c r="AR748" s="41">
        <f t="shared" ref="AR748" si="13713">SUM(D748,N748,X748,AH748)</f>
        <v>46200</v>
      </c>
      <c r="AS748" s="41">
        <f t="shared" ref="AS748" si="13714">SUM(E748,O748,Y748,AI748)</f>
        <v>538300</v>
      </c>
      <c r="AT748" s="41">
        <f t="shared" ref="AT748" si="13715">SUM(F748,P748,Z748,AJ748)</f>
        <v>674660</v>
      </c>
      <c r="AU748" s="41">
        <f t="shared" ref="AU748" si="13716">SUM(G748,Q748,AA748,AK748)</f>
        <v>592533</v>
      </c>
      <c r="AV748" s="45">
        <f t="shared" ref="AV748" si="13717">((AS748/AS696)-1)*100</f>
        <v>19.027086788280823</v>
      </c>
      <c r="AW748" s="45">
        <f t="shared" ref="AW748" si="13718">((AT748/AT696)-1)*100</f>
        <v>6.2366349948193456</v>
      </c>
      <c r="AX748" s="45">
        <f t="shared" ref="AX748" si="13719">((AT748/AU748)-1)*100</f>
        <v>13.86032507894075</v>
      </c>
      <c r="AZ748" s="48">
        <f t="shared" ref="AZ748" si="13720">+E748/1000</f>
        <v>345.9</v>
      </c>
      <c r="BA748" s="36">
        <f t="shared" ref="BA748" si="13721">+O748/1000</f>
        <v>33.65</v>
      </c>
      <c r="BB748" s="36">
        <f t="shared" ref="BB748" si="13722">+Y748/1000</f>
        <v>149.75</v>
      </c>
      <c r="BC748" s="36">
        <f t="shared" ref="BC748" si="13723">+AI748/1000</f>
        <v>9</v>
      </c>
      <c r="BD748" s="36">
        <f t="shared" ref="BD748" si="13724">+AS748/1000</f>
        <v>538.29999999999995</v>
      </c>
      <c r="BE748" s="45">
        <f t="shared" ref="BE748" si="13725">BE747+AZ748</f>
        <v>2752.32</v>
      </c>
      <c r="BF748" s="45">
        <f t="shared" ref="BF748" si="13726">BF747+BA748</f>
        <v>268.8</v>
      </c>
      <c r="BG748" s="45">
        <f t="shared" ref="BG748" si="13727">BG747+BB748</f>
        <v>2369.0860000000002</v>
      </c>
      <c r="BH748" s="45">
        <f t="shared" ref="BH748" si="13728">BH747+BC748</f>
        <v>116.67</v>
      </c>
      <c r="BI748" s="45">
        <f t="shared" ref="BI748" si="13729">BI747+BD748</f>
        <v>5506.8760000000002</v>
      </c>
      <c r="BJ748" s="45">
        <v>8</v>
      </c>
      <c r="BK748" s="52">
        <f t="shared" si="13316"/>
        <v>43155</v>
      </c>
    </row>
    <row r="749" spans="1:63" x14ac:dyDescent="0.25">
      <c r="A749" s="33">
        <f t="shared" si="8721"/>
        <v>42798</v>
      </c>
      <c r="B749" s="45">
        <v>377236</v>
      </c>
      <c r="C749" s="45">
        <v>147850</v>
      </c>
      <c r="D749" s="45">
        <v>1400</v>
      </c>
      <c r="E749" s="45">
        <v>526486</v>
      </c>
      <c r="F749" s="45">
        <f t="shared" ref="F749" si="13730">AVERAGE(E746,E747,E748,E749)</f>
        <v>419652</v>
      </c>
      <c r="G749" s="48">
        <f t="shared" ref="G749" si="13731">AVERAGE(F697,F645,F593)</f>
        <v>287313.91666666669</v>
      </c>
      <c r="H749" s="45">
        <f t="shared" ref="H749" si="13732">((E749/E697)-1)*100</f>
        <v>86.262550502727692</v>
      </c>
      <c r="I749" s="45">
        <f t="shared" ref="I749" si="13733">((F749/F697)-1)*100</f>
        <v>42.762083605486609</v>
      </c>
      <c r="J749" s="45">
        <f t="shared" ref="J749" si="13734">((F749/G749)-1)*100</f>
        <v>46.060450140627253</v>
      </c>
      <c r="L749" s="36">
        <v>0</v>
      </c>
      <c r="M749" s="36">
        <v>14100</v>
      </c>
      <c r="N749" s="48">
        <v>19600</v>
      </c>
      <c r="O749" s="36">
        <v>33700</v>
      </c>
      <c r="P749" s="48">
        <f t="shared" ref="P749" si="13735">AVERAGE(O746,O747,O748,O749)</f>
        <v>33250</v>
      </c>
      <c r="Q749" s="48">
        <f t="shared" ref="Q749" si="13736">AVERAGE(P697,P645,P593)</f>
        <v>23856.416666666668</v>
      </c>
      <c r="R749" s="45">
        <f t="shared" ref="R749" si="13737">((O749/O697)-1)*100</f>
        <v>23.217550274223029</v>
      </c>
      <c r="S749" s="49">
        <f t="shared" ref="S749" si="13738">((P749/P697)-1)*100</f>
        <v>19.550561797752806</v>
      </c>
      <c r="T749" s="45">
        <f t="shared" ref="T749" si="13739">((P749/Q749)-1)*100</f>
        <v>39.375499952842866</v>
      </c>
      <c r="V749" s="45">
        <v>99400</v>
      </c>
      <c r="W749" s="36">
        <v>119200</v>
      </c>
      <c r="X749" s="36">
        <v>36400</v>
      </c>
      <c r="Y749" s="45">
        <v>255000</v>
      </c>
      <c r="Z749" s="48">
        <f t="shared" ref="Z749" si="13740">AVERAGE(Y746,Y747,Y748,Y749)</f>
        <v>230330.5</v>
      </c>
      <c r="AA749" s="48">
        <f t="shared" ref="AA749" si="13741">AVERAGE(Z697,Z645,Z593)</f>
        <v>212937.83333333334</v>
      </c>
      <c r="AB749" s="45">
        <f t="shared" ref="AB749" si="13742">((Y749/Y697)-1)*100</f>
        <v>116.28498727735371</v>
      </c>
      <c r="AC749" s="45">
        <f t="shared" ref="AC749" si="13743">((Z749/Z697)-1)*100</f>
        <v>33.187904230743648</v>
      </c>
      <c r="AD749" s="45">
        <f t="shared" ref="AD749" si="13744">((Z749/AA749)-1)*100</f>
        <v>8.1679551230523515</v>
      </c>
      <c r="AF749" s="36">
        <v>1600</v>
      </c>
      <c r="AG749" s="1">
        <v>0</v>
      </c>
      <c r="AH749" s="36">
        <v>0</v>
      </c>
      <c r="AI749" s="36">
        <v>1600</v>
      </c>
      <c r="AJ749" s="48">
        <f t="shared" ref="AJ749" si="13745">AVERAGE(AI746,AI747,AI748,AI749)</f>
        <v>10225</v>
      </c>
      <c r="AK749" s="48">
        <f t="shared" ref="AK749" si="13746">AVERAGE(AJ697,AJ645,AJ593)</f>
        <v>3516.6666666666665</v>
      </c>
      <c r="AL749" s="45">
        <f t="shared" ref="AL749" si="13747">((AI749/AI697)-1)*100</f>
        <v>-84.761904761904759</v>
      </c>
      <c r="AM749" s="45">
        <f t="shared" ref="AM749" si="13748">((AJ749/AJ697)-1)*100</f>
        <v>45.035460992907808</v>
      </c>
      <c r="AN749" s="45">
        <f t="shared" ref="AN749" si="13749">((AJ749/AK749)-1)*100</f>
        <v>190.75829383886256</v>
      </c>
      <c r="AP749" s="41">
        <f t="shared" ref="AP749" si="13750">SUM(B749,L749,V749,AF749)</f>
        <v>478236</v>
      </c>
      <c r="AQ749" s="41">
        <f t="shared" ref="AQ749" si="13751">SUM(C749,M749,W749,AG749)</f>
        <v>281150</v>
      </c>
      <c r="AR749" s="41">
        <f t="shared" ref="AR749" si="13752">SUM(D749,N749,X749,AH749)</f>
        <v>57400</v>
      </c>
      <c r="AS749" s="41">
        <f t="shared" ref="AS749" si="13753">SUM(E749,O749,Y749,AI749)</f>
        <v>816786</v>
      </c>
      <c r="AT749" s="41">
        <f t="shared" ref="AT749" si="13754">SUM(F749,P749,Z749,AJ749)</f>
        <v>693457.5</v>
      </c>
      <c r="AU749" s="41">
        <f t="shared" ref="AU749" si="13755">SUM(G749,Q749,AA749,AK749)</f>
        <v>527624.83333333337</v>
      </c>
      <c r="AV749" s="45">
        <f t="shared" ref="AV749" si="13756">((AS749/AS697)-1)*100</f>
        <v>86.307275414682209</v>
      </c>
      <c r="AW749" s="45">
        <f t="shared" ref="AW749" si="13757">((AT749/AT697)-1)*100</f>
        <v>38.207497344300265</v>
      </c>
      <c r="AX749" s="45">
        <f t="shared" ref="AX749" si="13758">((AT749/AU749)-1)*100</f>
        <v>31.430034408918694</v>
      </c>
      <c r="AZ749" s="48">
        <f t="shared" ref="AZ749" si="13759">+E749/1000</f>
        <v>526.48599999999999</v>
      </c>
      <c r="BA749" s="36">
        <f t="shared" ref="BA749" si="13760">+O749/1000</f>
        <v>33.700000000000003</v>
      </c>
      <c r="BB749" s="36">
        <f t="shared" ref="BB749" si="13761">+Y749/1000</f>
        <v>255</v>
      </c>
      <c r="BC749" s="36">
        <f t="shared" ref="BC749" si="13762">+AI749/1000</f>
        <v>1.6</v>
      </c>
      <c r="BD749" s="36">
        <f t="shared" ref="BD749" si="13763">+AS749/1000</f>
        <v>816.78599999999994</v>
      </c>
      <c r="BE749" s="45">
        <f t="shared" ref="BE749" si="13764">BE748+AZ749</f>
        <v>3278.806</v>
      </c>
      <c r="BF749" s="45">
        <f t="shared" ref="BF749" si="13765">BF748+BA749</f>
        <v>302.5</v>
      </c>
      <c r="BG749" s="45">
        <f t="shared" ref="BG749" si="13766">BG748+BB749</f>
        <v>2624.0860000000002</v>
      </c>
      <c r="BH749" s="45">
        <f t="shared" ref="BH749" si="13767">BH748+BC749</f>
        <v>118.27</v>
      </c>
      <c r="BI749" s="45">
        <f t="shared" ref="BI749" si="13768">BI748+BD749</f>
        <v>6323.6620000000003</v>
      </c>
      <c r="BJ749" s="45">
        <v>9</v>
      </c>
      <c r="BK749" s="52">
        <f t="shared" si="13316"/>
        <v>43162</v>
      </c>
    </row>
    <row r="750" spans="1:63" x14ac:dyDescent="0.25">
      <c r="A750" s="33">
        <f t="shared" si="8721"/>
        <v>42805</v>
      </c>
      <c r="B750" s="45">
        <v>374100</v>
      </c>
      <c r="C750" s="45">
        <v>174550</v>
      </c>
      <c r="D750" s="45">
        <v>2800</v>
      </c>
      <c r="E750" s="45">
        <v>551450</v>
      </c>
      <c r="F750" s="45">
        <f t="shared" ref="F750" si="13769">AVERAGE(E747,E748,E749,E750)</f>
        <v>470185</v>
      </c>
      <c r="G750" s="48">
        <f t="shared" ref="G750" si="13770">AVERAGE(F698,F646,F594)</f>
        <v>289017.25</v>
      </c>
      <c r="H750" s="45">
        <f t="shared" ref="H750" si="13771">((E750/E698)-1)*100</f>
        <v>79.654666883857288</v>
      </c>
      <c r="I750" s="45">
        <f t="shared" ref="I750" si="13772">((F750/F698)-1)*100</f>
        <v>72.813210966013301</v>
      </c>
      <c r="J750" s="45">
        <f t="shared" ref="J750" si="13773">((F750/G750)-1)*100</f>
        <v>62.684061245479292</v>
      </c>
      <c r="L750" s="36">
        <v>7700</v>
      </c>
      <c r="M750" s="36">
        <v>29400</v>
      </c>
      <c r="N750" s="48">
        <v>32200</v>
      </c>
      <c r="O750" s="36">
        <v>69300</v>
      </c>
      <c r="P750" s="48">
        <f t="shared" ref="P750" si="13774">AVERAGE(O747,O748,O749,O750)</f>
        <v>45137.5</v>
      </c>
      <c r="Q750" s="48">
        <f t="shared" ref="Q750" si="13775">AVERAGE(P698,P646,P594)</f>
        <v>26891.666666666668</v>
      </c>
      <c r="R750" s="45">
        <f t="shared" ref="R750" si="13776">((O750/O698)-1)*100</f>
        <v>55.033557046979872</v>
      </c>
      <c r="S750" s="49">
        <f t="shared" ref="S750" si="13777">((P750/P698)-1)*100</f>
        <v>50.333055786844305</v>
      </c>
      <c r="T750" s="45">
        <f t="shared" ref="T750" si="13778">((P750/Q750)-1)*100</f>
        <v>67.849395723582262</v>
      </c>
      <c r="V750" s="45">
        <v>59900</v>
      </c>
      <c r="W750" s="36">
        <v>122250</v>
      </c>
      <c r="X750" s="36">
        <v>39200</v>
      </c>
      <c r="Y750" s="45">
        <v>221350</v>
      </c>
      <c r="Z750" s="48">
        <f t="shared" ref="Z750" si="13779">AVERAGE(Y747,Y748,Y749,Y750)</f>
        <v>216500</v>
      </c>
      <c r="AA750" s="48">
        <f t="shared" ref="AA750" si="13780">AVERAGE(Z698,Z646,Z594)</f>
        <v>180844.83333333334</v>
      </c>
      <c r="AB750" s="45">
        <f t="shared" ref="AB750" si="13781">((Y750/Y698)-1)*100</f>
        <v>60.748002904865636</v>
      </c>
      <c r="AC750" s="45">
        <f t="shared" ref="AC750" si="13782">((Z750/Z698)-1)*100</f>
        <v>64.811114282995533</v>
      </c>
      <c r="AD750" s="45">
        <f t="shared" ref="AD750" si="13783">((Z750/AA750)-1)*100</f>
        <v>19.715889035628152</v>
      </c>
      <c r="AF750" s="36">
        <v>1600</v>
      </c>
      <c r="AG750" s="1">
        <v>3600</v>
      </c>
      <c r="AH750" s="36">
        <v>0</v>
      </c>
      <c r="AI750" s="36">
        <v>5200</v>
      </c>
      <c r="AJ750" s="48">
        <f t="shared" ref="AJ750" si="13784">AVERAGE(AI747,AI748,AI749,AI750)</f>
        <v>3950</v>
      </c>
      <c r="AK750" s="48">
        <f t="shared" ref="AK750" si="13785">AVERAGE(AJ698,AJ646,AJ594)</f>
        <v>2975</v>
      </c>
      <c r="AL750" s="45" t="e">
        <f t="shared" ref="AL750" si="13786">((AI750/AI698)-1)*100</f>
        <v>#DIV/0!</v>
      </c>
      <c r="AM750" s="45">
        <f t="shared" ref="AM750" si="13787">((AJ750/AJ698)-1)*100</f>
        <v>-22.167487684729061</v>
      </c>
      <c r="AN750" s="45">
        <f t="shared" ref="AN750" si="13788">((AJ750/AK750)-1)*100</f>
        <v>32.773109243697476</v>
      </c>
      <c r="AP750" s="41">
        <f t="shared" ref="AP750" si="13789">SUM(B750,L750,V750,AF750)</f>
        <v>443300</v>
      </c>
      <c r="AQ750" s="41">
        <f t="shared" ref="AQ750" si="13790">SUM(C750,M750,W750,AG750)</f>
        <v>329800</v>
      </c>
      <c r="AR750" s="41">
        <f t="shared" ref="AR750" si="13791">SUM(D750,N750,X750,AH750)</f>
        <v>74200</v>
      </c>
      <c r="AS750" s="41">
        <f t="shared" ref="AS750" si="13792">SUM(E750,O750,Y750,AI750)</f>
        <v>847300</v>
      </c>
      <c r="AT750" s="41">
        <f t="shared" ref="AT750" si="13793">SUM(F750,P750,Z750,AJ750)</f>
        <v>735772.5</v>
      </c>
      <c r="AU750" s="41">
        <f t="shared" ref="AU750" si="13794">SUM(G750,Q750,AA750,AK750)</f>
        <v>499728.75</v>
      </c>
      <c r="AV750" s="45">
        <f t="shared" ref="AV750" si="13795">((AS750/AS698)-1)*100</f>
        <v>73.148053540410743</v>
      </c>
      <c r="AW750" s="45">
        <f t="shared" ref="AW750" si="13796">((AT750/AT698)-1)*100</f>
        <v>67.777931064362491</v>
      </c>
      <c r="AX750" s="45">
        <f t="shared" ref="AX750" si="13797">((AT750/AU750)-1)*100</f>
        <v>47.234374648246671</v>
      </c>
      <c r="AZ750" s="48">
        <f t="shared" ref="AZ750" si="13798">+E750/1000</f>
        <v>551.45000000000005</v>
      </c>
      <c r="BA750" s="36">
        <f t="shared" ref="BA750" si="13799">+O750/1000</f>
        <v>69.3</v>
      </c>
      <c r="BB750" s="36">
        <f t="shared" ref="BB750" si="13800">+Y750/1000</f>
        <v>221.35</v>
      </c>
      <c r="BC750" s="36">
        <f t="shared" ref="BC750" si="13801">+AI750/1000</f>
        <v>5.2</v>
      </c>
      <c r="BD750" s="36">
        <f t="shared" ref="BD750" si="13802">+AS750/1000</f>
        <v>847.3</v>
      </c>
      <c r="BE750" s="45">
        <f t="shared" ref="BE750" si="13803">BE749+AZ750</f>
        <v>3830.2560000000003</v>
      </c>
      <c r="BF750" s="45">
        <f t="shared" ref="BF750" si="13804">BF749+BA750</f>
        <v>371.8</v>
      </c>
      <c r="BG750" s="45">
        <f t="shared" ref="BG750" si="13805">BG749+BB750</f>
        <v>2845.4360000000001</v>
      </c>
      <c r="BH750" s="45">
        <f t="shared" ref="BH750" si="13806">BH749+BC750</f>
        <v>123.47</v>
      </c>
      <c r="BI750" s="45">
        <f t="shared" ref="BI750" si="13807">BI749+BD750</f>
        <v>7170.9620000000004</v>
      </c>
      <c r="BJ750" s="45">
        <v>10</v>
      </c>
      <c r="BK750" s="52">
        <f t="shared" si="13316"/>
        <v>43169</v>
      </c>
    </row>
    <row r="751" spans="1:63" x14ac:dyDescent="0.25">
      <c r="A751" s="33">
        <f t="shared" si="8721"/>
        <v>42812</v>
      </c>
      <c r="B751" s="45">
        <v>512144</v>
      </c>
      <c r="C751" s="45">
        <v>109050</v>
      </c>
      <c r="D751" s="45">
        <v>7000</v>
      </c>
      <c r="E751" s="45">
        <v>628194</v>
      </c>
      <c r="F751" s="45">
        <f t="shared" ref="F751" si="13808">AVERAGE(E748,E749,E750,E751)</f>
        <v>513007.5</v>
      </c>
      <c r="G751" s="48">
        <f t="shared" ref="G751" si="13809">AVERAGE(F699,F647,F595)</f>
        <v>316743.75</v>
      </c>
      <c r="H751" s="45">
        <f t="shared" ref="H751" si="13810">((E751/E699)-1)*100</f>
        <v>99.354519316818667</v>
      </c>
      <c r="I751" s="45">
        <f t="shared" ref="I751" si="13811">((F751/F699)-1)*100</f>
        <v>76.166830640217981</v>
      </c>
      <c r="J751" s="45">
        <f t="shared" ref="J751" si="13812">((F751/G751)-1)*100</f>
        <v>61.962943230924061</v>
      </c>
      <c r="L751" s="36">
        <v>9500</v>
      </c>
      <c r="M751" s="36">
        <v>12200</v>
      </c>
      <c r="N751" s="48">
        <v>16800</v>
      </c>
      <c r="O751" s="36">
        <v>38500</v>
      </c>
      <c r="P751" s="48">
        <f t="shared" ref="P751" si="13813">AVERAGE(O748,O749,O750,O751)</f>
        <v>43787.5</v>
      </c>
      <c r="Q751" s="48">
        <f t="shared" ref="Q751" si="13814">AVERAGE(P699,P647,P595)</f>
        <v>34404.166666666664</v>
      </c>
      <c r="R751" s="45">
        <f t="shared" ref="R751" si="13815">((O751/O699)-1)*100</f>
        <v>-14.444444444444448</v>
      </c>
      <c r="S751" s="49">
        <f t="shared" ref="S751" si="13816">((P751/P699)-1)*100</f>
        <v>17.550335570469787</v>
      </c>
      <c r="T751" s="45">
        <f t="shared" ref="T751" si="13817">((P751/Q751)-1)*100</f>
        <v>27.273828266925037</v>
      </c>
      <c r="V751" s="45">
        <v>83300</v>
      </c>
      <c r="W751" s="36">
        <v>99150</v>
      </c>
      <c r="X751" s="36">
        <v>22400</v>
      </c>
      <c r="Y751" s="45">
        <v>204850</v>
      </c>
      <c r="Z751" s="48">
        <f t="shared" ref="Z751" si="13818">AVERAGE(Y748,Y749,Y750,Y751)</f>
        <v>207737.5</v>
      </c>
      <c r="AA751" s="48">
        <f t="shared" ref="AA751" si="13819">AVERAGE(Z699,Z647,Z595)</f>
        <v>176026.41666666666</v>
      </c>
      <c r="AB751" s="45">
        <f t="shared" ref="AB751" si="13820">((Y751/Y699)-1)*100</f>
        <v>44.925998245465102</v>
      </c>
      <c r="AC751" s="45">
        <f t="shared" ref="AC751" si="13821">((Z751/Z699)-1)*100</f>
        <v>49.143495085686382</v>
      </c>
      <c r="AD751" s="45">
        <f t="shared" ref="AD751" si="13822">((Z751/AA751)-1)*100</f>
        <v>18.014957035331356</v>
      </c>
      <c r="AF751" s="36">
        <v>3200</v>
      </c>
      <c r="AG751" s="1">
        <v>1800</v>
      </c>
      <c r="AH751" s="36">
        <v>0</v>
      </c>
      <c r="AI751" s="36">
        <v>5000</v>
      </c>
      <c r="AJ751" s="48">
        <f t="shared" ref="AJ751" si="13823">AVERAGE(AI748,AI749,AI750,AI751)</f>
        <v>5200</v>
      </c>
      <c r="AK751" s="48">
        <f t="shared" ref="AK751" si="13824">AVERAGE(AJ699,AJ647,AJ595)</f>
        <v>2708.3333333333335</v>
      </c>
      <c r="AL751" s="45">
        <f t="shared" ref="AL751" si="13825">((AI751/AI699)-1)*100</f>
        <v>-57.805907172995788</v>
      </c>
      <c r="AM751" s="45">
        <f t="shared" ref="AM751" si="13826">((AJ751/AJ699)-1)*100</f>
        <v>-6.9351230425055981</v>
      </c>
      <c r="AN751" s="45">
        <f t="shared" ref="AN751" si="13827">((AJ751/AK751)-1)*100</f>
        <v>92</v>
      </c>
      <c r="AP751" s="41">
        <f t="shared" ref="AP751" si="13828">SUM(B751,L751,V751,AF751)</f>
        <v>608144</v>
      </c>
      <c r="AQ751" s="41">
        <f t="shared" ref="AQ751" si="13829">SUM(C751,M751,W751,AG751)</f>
        <v>222200</v>
      </c>
      <c r="AR751" s="41">
        <f t="shared" ref="AR751" si="13830">SUM(D751,N751,X751,AH751)</f>
        <v>46200</v>
      </c>
      <c r="AS751" s="41">
        <f t="shared" ref="AS751" si="13831">SUM(E751,O751,Y751,AI751)</f>
        <v>876544</v>
      </c>
      <c r="AT751" s="41">
        <f t="shared" ref="AT751" si="13832">SUM(F751,P751,Z751,AJ751)</f>
        <v>769732.5</v>
      </c>
      <c r="AU751" s="41">
        <f t="shared" ref="AU751" si="13833">SUM(G751,Q751,AA751,AK751)</f>
        <v>529882.66666666674</v>
      </c>
      <c r="AV751" s="45">
        <f t="shared" ref="AV751" si="13834">((AS751/AS699)-1)*100</f>
        <v>70.762421295430471</v>
      </c>
      <c r="AW751" s="45">
        <f t="shared" ref="AW751" si="13835">((AT751/AT699)-1)*100</f>
        <v>62.620687469630077</v>
      </c>
      <c r="AX751" s="45">
        <f t="shared" ref="AX751" si="13836">((AT751/AU751)-1)*100</f>
        <v>45.264706400410624</v>
      </c>
      <c r="AZ751" s="48">
        <f t="shared" ref="AZ751" si="13837">+E751/1000</f>
        <v>628.19399999999996</v>
      </c>
      <c r="BA751" s="36">
        <f t="shared" ref="BA751" si="13838">+O751/1000</f>
        <v>38.5</v>
      </c>
      <c r="BB751" s="36">
        <f t="shared" ref="BB751" si="13839">+Y751/1000</f>
        <v>204.85</v>
      </c>
      <c r="BC751" s="36">
        <f t="shared" ref="BC751" si="13840">+AI751/1000</f>
        <v>5</v>
      </c>
      <c r="BD751" s="36">
        <f t="shared" ref="BD751" si="13841">+AS751/1000</f>
        <v>876.54399999999998</v>
      </c>
      <c r="BE751" s="45">
        <f t="shared" ref="BE751" si="13842">BE750+AZ751</f>
        <v>4458.4500000000007</v>
      </c>
      <c r="BF751" s="45">
        <f t="shared" ref="BF751" si="13843">BF750+BA751</f>
        <v>410.3</v>
      </c>
      <c r="BG751" s="45">
        <f t="shared" ref="BG751" si="13844">BG750+BB751</f>
        <v>3050.2860000000001</v>
      </c>
      <c r="BH751" s="45">
        <f t="shared" ref="BH751" si="13845">BH750+BC751</f>
        <v>128.47</v>
      </c>
      <c r="BI751" s="45">
        <f t="shared" ref="BI751" si="13846">BI750+BD751</f>
        <v>8047.5060000000003</v>
      </c>
      <c r="BJ751" s="45">
        <v>11</v>
      </c>
      <c r="BK751" s="52">
        <f t="shared" si="13316"/>
        <v>43176</v>
      </c>
    </row>
    <row r="752" spans="1:63" x14ac:dyDescent="0.25">
      <c r="A752" s="33">
        <f t="shared" si="8721"/>
        <v>42819</v>
      </c>
      <c r="B752" s="45">
        <v>566244</v>
      </c>
      <c r="C752" s="45">
        <v>138316</v>
      </c>
      <c r="D752" s="45">
        <v>4200</v>
      </c>
      <c r="E752" s="45">
        <v>708760</v>
      </c>
      <c r="F752" s="45">
        <f t="shared" ref="F752" si="13847">AVERAGE(E749,E750,E751,E752)</f>
        <v>603722.5</v>
      </c>
      <c r="G752" s="48">
        <f t="shared" ref="G752" si="13848">AVERAGE(F700,F648,F596)</f>
        <v>377325.08333333331</v>
      </c>
      <c r="H752" s="45">
        <f t="shared" ref="H752" si="13849">((E752/E700)-1)*100</f>
        <v>37.608337734149288</v>
      </c>
      <c r="I752" s="45">
        <f t="shared" ref="I752" si="13850">((F752/F700)-1)*100</f>
        <v>70.089267477028102</v>
      </c>
      <c r="J752" s="45">
        <f t="shared" ref="J752" si="13851">((F752/G752)-1)*100</f>
        <v>60.000627222194126</v>
      </c>
      <c r="L752" s="36">
        <v>12700</v>
      </c>
      <c r="M752" s="36">
        <v>21450</v>
      </c>
      <c r="N752" s="48">
        <v>26600</v>
      </c>
      <c r="O752" s="36">
        <v>60750</v>
      </c>
      <c r="P752" s="48">
        <f t="shared" ref="P752" si="13852">AVERAGE(O749,O750,O751,O752)</f>
        <v>50562.5</v>
      </c>
      <c r="Q752" s="48">
        <f t="shared" ref="Q752" si="13853">AVERAGE(P700,P648,P596)</f>
        <v>38233.333333333336</v>
      </c>
      <c r="R752" s="45">
        <f t="shared" ref="R752" si="13854">((O752/O700)-1)*100</f>
        <v>31.35135135135134</v>
      </c>
      <c r="S752" s="49">
        <f t="shared" ref="S752" si="13855">((P752/P700)-1)*100</f>
        <v>23.851806491120641</v>
      </c>
      <c r="T752" s="45">
        <f t="shared" ref="T752" si="13856">((P752/Q752)-1)*100</f>
        <v>32.247166521360057</v>
      </c>
      <c r="V752" s="45">
        <v>166400</v>
      </c>
      <c r="W752" s="36">
        <v>100717</v>
      </c>
      <c r="X752" s="36">
        <v>29600</v>
      </c>
      <c r="Y752" s="45">
        <v>296717</v>
      </c>
      <c r="Z752" s="48">
        <f t="shared" ref="Z752" si="13857">AVERAGE(Y749,Y750,Y751,Y752)</f>
        <v>244479.25</v>
      </c>
      <c r="AA752" s="48">
        <f t="shared" ref="AA752" si="13858">AVERAGE(Z700,Z648,Z596)</f>
        <v>164250.25</v>
      </c>
      <c r="AB752" s="45">
        <f t="shared" ref="AB752" si="13859">((Y752/Y700)-1)*100</f>
        <v>35.859432234432241</v>
      </c>
      <c r="AC752" s="45">
        <f t="shared" ref="AC752" si="13860">((Z752/Z700)-1)*100</f>
        <v>58.920968297613705</v>
      </c>
      <c r="AD752" s="45">
        <f t="shared" ref="AD752" si="13861">((Z752/AA752)-1)*100</f>
        <v>48.845587754052119</v>
      </c>
      <c r="AF752" s="36">
        <v>0</v>
      </c>
      <c r="AG752" s="1">
        <v>0</v>
      </c>
      <c r="AH752" s="36">
        <v>0</v>
      </c>
      <c r="AI752" s="36">
        <v>0</v>
      </c>
      <c r="AJ752" s="48">
        <f t="shared" ref="AJ752" si="13862">AVERAGE(AI749,AI750,AI751,AI752)</f>
        <v>2950</v>
      </c>
      <c r="AK752" s="48">
        <f t="shared" ref="AK752" si="13863">AVERAGE(AJ700,AJ648,AJ596)</f>
        <v>4170.833333333333</v>
      </c>
      <c r="AL752" s="45" t="e">
        <f t="shared" ref="AL752" si="13864">((AI752/AI700)-1)*100</f>
        <v>#DIV/0!</v>
      </c>
      <c r="AM752" s="45">
        <f t="shared" ref="AM752" si="13865">((AJ752/AJ700)-1)*100</f>
        <v>-47.203579418344518</v>
      </c>
      <c r="AN752" s="45">
        <f t="shared" ref="AN752" si="13866">((AJ752/AK752)-1)*100</f>
        <v>-29.270729270729269</v>
      </c>
      <c r="AP752" s="41">
        <f t="shared" ref="AP752" si="13867">SUM(B752,L752,V752,AF752)</f>
        <v>745344</v>
      </c>
      <c r="AQ752" s="41">
        <f t="shared" ref="AQ752" si="13868">SUM(C752,M752,W752,AG752)</f>
        <v>260483</v>
      </c>
      <c r="AR752" s="41">
        <f t="shared" ref="AR752" si="13869">SUM(D752,N752,X752,AH752)</f>
        <v>60400</v>
      </c>
      <c r="AS752" s="41">
        <f t="shared" ref="AS752" si="13870">SUM(E752,O752,Y752,AI752)</f>
        <v>1066227</v>
      </c>
      <c r="AT752" s="41">
        <f t="shared" ref="AT752" si="13871">SUM(F752,P752,Z752,AJ752)</f>
        <v>901714.25</v>
      </c>
      <c r="AU752" s="41">
        <f t="shared" ref="AU752" si="13872">SUM(G752,Q752,AA752,AK752)</f>
        <v>583979.5</v>
      </c>
      <c r="AV752" s="45">
        <f t="shared" ref="AV752" si="13873">((AS752/AS700)-1)*100</f>
        <v>36.747312448538302</v>
      </c>
      <c r="AW752" s="45">
        <f t="shared" ref="AW752" si="13874">((AT752/AT700)-1)*100</f>
        <v>62.414264203143397</v>
      </c>
      <c r="AX752" s="45">
        <f t="shared" ref="AX752" si="13875">((AT752/AU752)-1)*100</f>
        <v>54.408545162972331</v>
      </c>
      <c r="AZ752" s="48">
        <f t="shared" ref="AZ752" si="13876">+E752/1000</f>
        <v>708.76</v>
      </c>
      <c r="BA752" s="36">
        <f t="shared" ref="BA752" si="13877">+O752/1000</f>
        <v>60.75</v>
      </c>
      <c r="BB752" s="36">
        <f t="shared" ref="BB752" si="13878">+Y752/1000</f>
        <v>296.71699999999998</v>
      </c>
      <c r="BC752" s="36">
        <f t="shared" ref="BC752" si="13879">+AI752/1000</f>
        <v>0</v>
      </c>
      <c r="BD752" s="36">
        <f t="shared" ref="BD752" si="13880">+AS752/1000</f>
        <v>1066.2270000000001</v>
      </c>
      <c r="BE752" s="45">
        <f t="shared" ref="BE752" si="13881">BE751+AZ752</f>
        <v>5167.2100000000009</v>
      </c>
      <c r="BF752" s="45">
        <f t="shared" ref="BF752" si="13882">BF751+BA752</f>
        <v>471.05</v>
      </c>
      <c r="BG752" s="45">
        <f t="shared" ref="BG752" si="13883">BG751+BB752</f>
        <v>3347.0030000000002</v>
      </c>
      <c r="BH752" s="45">
        <f t="shared" ref="BH752" si="13884">BH751+BC752</f>
        <v>128.47</v>
      </c>
      <c r="BI752" s="45">
        <f t="shared" ref="BI752" si="13885">BI751+BD752</f>
        <v>9113.7330000000002</v>
      </c>
      <c r="BJ752" s="45">
        <v>12</v>
      </c>
      <c r="BK752" s="52">
        <f t="shared" si="13316"/>
        <v>43183</v>
      </c>
    </row>
    <row r="753" spans="1:63" x14ac:dyDescent="0.25">
      <c r="A753" s="33">
        <f t="shared" si="8721"/>
        <v>42826</v>
      </c>
      <c r="B753" s="45">
        <v>550100</v>
      </c>
      <c r="C753" s="45">
        <v>92031</v>
      </c>
      <c r="D753" s="45">
        <v>4200</v>
      </c>
      <c r="E753" s="45">
        <v>646331</v>
      </c>
      <c r="F753" s="45">
        <f t="shared" ref="F753" si="13886">AVERAGE(E750,E751,E752,E753)</f>
        <v>633683.75</v>
      </c>
      <c r="G753" s="48">
        <f t="shared" ref="G753" si="13887">AVERAGE(F701,F649,F597)</f>
        <v>420411</v>
      </c>
      <c r="H753" s="45">
        <f t="shared" ref="H753" si="13888">((E753/E701)-1)*100</f>
        <v>54.943424270029254</v>
      </c>
      <c r="I753" s="45">
        <f t="shared" ref="I753" si="13889">((F753/F701)-1)*100</f>
        <v>63.083074903812751</v>
      </c>
      <c r="J753" s="45">
        <f t="shared" ref="J753" si="13890">((F753/G753)-1)*100</f>
        <v>50.729583669314081</v>
      </c>
      <c r="L753" s="36">
        <v>3000</v>
      </c>
      <c r="M753" s="36">
        <v>8650</v>
      </c>
      <c r="N753" s="48">
        <v>20600</v>
      </c>
      <c r="O753" s="36">
        <v>32250</v>
      </c>
      <c r="P753" s="48">
        <f t="shared" ref="P753" si="13891">AVERAGE(O750,O751,O752,O753)</f>
        <v>50200</v>
      </c>
      <c r="Q753" s="48">
        <f t="shared" ref="Q753" si="13892">AVERAGE(P701,P649,P597)</f>
        <v>44375</v>
      </c>
      <c r="R753" s="45">
        <f t="shared" ref="R753" si="13893">((O753/O701)-1)*100</f>
        <v>-20.17326732673267</v>
      </c>
      <c r="S753" s="49">
        <f t="shared" ref="S753" si="13894">((P753/P701)-1)*100</f>
        <v>13.864474057272469</v>
      </c>
      <c r="T753" s="45">
        <f t="shared" ref="T753" si="13895">((P753/Q753)-1)*100</f>
        <v>13.126760563380291</v>
      </c>
      <c r="V753" s="45">
        <v>110024</v>
      </c>
      <c r="W753" s="36">
        <v>43877</v>
      </c>
      <c r="X753" s="36">
        <v>18200</v>
      </c>
      <c r="Y753" s="45">
        <v>172101</v>
      </c>
      <c r="Z753" s="48">
        <f t="shared" ref="Z753" si="13896">AVERAGE(Y750,Y751,Y752,Y753)</f>
        <v>223754.5</v>
      </c>
      <c r="AA753" s="48">
        <f t="shared" ref="AA753" si="13897">AVERAGE(Z701,Z649,Z597)</f>
        <v>154912.66666666666</v>
      </c>
      <c r="AB753" s="45">
        <f t="shared" ref="AB753" si="13898">((Y753/Y701)-1)*100</f>
        <v>12.117915309446259</v>
      </c>
      <c r="AC753" s="45">
        <f t="shared" ref="AC753" si="13899">((Z753/Z701)-1)*100</f>
        <v>37.494546415381876</v>
      </c>
      <c r="AD753" s="45">
        <f t="shared" ref="AD753" si="13900">((Z753/AA753)-1)*100</f>
        <v>44.43912484023258</v>
      </c>
      <c r="AF753" s="36">
        <v>0</v>
      </c>
      <c r="AG753" s="1">
        <v>0</v>
      </c>
      <c r="AH753" s="36">
        <v>0</v>
      </c>
      <c r="AI753" s="36">
        <v>0</v>
      </c>
      <c r="AJ753" s="48">
        <f t="shared" ref="AJ753" si="13901">AVERAGE(AI750,AI751,AI752,AI753)</f>
        <v>2550</v>
      </c>
      <c r="AK753" s="48">
        <f t="shared" ref="AK753" si="13902">AVERAGE(AJ701,AJ649,AJ597)</f>
        <v>3779.1666666666665</v>
      </c>
      <c r="AL753" s="45" t="e">
        <f t="shared" ref="AL753" si="13903">((AI753/AI701)-1)*100</f>
        <v>#DIV/0!</v>
      </c>
      <c r="AM753" s="45">
        <f t="shared" ref="AM753" si="13904">((AJ753/AJ701)-1)*100</f>
        <v>-13.924050632911388</v>
      </c>
      <c r="AN753" s="45">
        <f t="shared" ref="AN753" si="13905">((AJ753/AK753)-1)*100</f>
        <v>-32.524807056229321</v>
      </c>
      <c r="AP753" s="41">
        <f t="shared" ref="AP753" si="13906">SUM(B753,L753,V753,AF753)</f>
        <v>663124</v>
      </c>
      <c r="AQ753" s="41">
        <f t="shared" ref="AQ753" si="13907">SUM(C753,M753,W753,AG753)</f>
        <v>144558</v>
      </c>
      <c r="AR753" s="41">
        <f t="shared" ref="AR753" si="13908">SUM(D753,N753,X753,AH753)</f>
        <v>43000</v>
      </c>
      <c r="AS753" s="41">
        <f t="shared" ref="AS753" si="13909">SUM(E753,O753,Y753,AI753)</f>
        <v>850682</v>
      </c>
      <c r="AT753" s="41">
        <f t="shared" ref="AT753" si="13910">SUM(F753,P753,Z753,AJ753)</f>
        <v>910188.25</v>
      </c>
      <c r="AU753" s="41">
        <f t="shared" ref="AU753" si="13911">SUM(G753,Q753,AA753,AK753)</f>
        <v>623477.83333333326</v>
      </c>
      <c r="AV753" s="45">
        <f t="shared" ref="AV753" si="13912">((AS753/AS701)-1)*100</f>
        <v>39.218709086148195</v>
      </c>
      <c r="AW753" s="45">
        <f t="shared" ref="AW753" si="13913">((AT753/AT701)-1)*100</f>
        <v>52.115853210150554</v>
      </c>
      <c r="AX753" s="45">
        <f t="shared" ref="AX753" si="13914">((AT753/AU753)-1)*100</f>
        <v>45.985663216575226</v>
      </c>
      <c r="AZ753" s="48">
        <f t="shared" ref="AZ753" si="13915">+E753/1000</f>
        <v>646.33100000000002</v>
      </c>
      <c r="BA753" s="36">
        <f t="shared" ref="BA753" si="13916">+O753/1000</f>
        <v>32.25</v>
      </c>
      <c r="BB753" s="36">
        <f t="shared" ref="BB753" si="13917">+Y753/1000</f>
        <v>172.101</v>
      </c>
      <c r="BC753" s="36">
        <f t="shared" ref="BC753" si="13918">+AI753/1000</f>
        <v>0</v>
      </c>
      <c r="BD753" s="36">
        <f t="shared" ref="BD753" si="13919">+AS753/1000</f>
        <v>850.68200000000002</v>
      </c>
      <c r="BE753" s="45">
        <f t="shared" ref="BE753" si="13920">BE752+AZ753</f>
        <v>5813.5410000000011</v>
      </c>
      <c r="BF753" s="45">
        <f t="shared" ref="BF753" si="13921">BF752+BA753</f>
        <v>503.3</v>
      </c>
      <c r="BG753" s="45">
        <f t="shared" ref="BG753" si="13922">BG752+BB753</f>
        <v>3519.1040000000003</v>
      </c>
      <c r="BH753" s="45">
        <f t="shared" ref="BH753" si="13923">BH752+BC753</f>
        <v>128.47</v>
      </c>
      <c r="BI753" s="45">
        <f t="shared" ref="BI753" si="13924">BI752+BD753</f>
        <v>9964.4150000000009</v>
      </c>
      <c r="BJ753" s="45">
        <v>13</v>
      </c>
      <c r="BK753" s="52">
        <f t="shared" si="13316"/>
        <v>43190</v>
      </c>
    </row>
    <row r="754" spans="1:63" x14ac:dyDescent="0.25">
      <c r="A754" s="33">
        <f t="shared" si="8721"/>
        <v>42833</v>
      </c>
      <c r="B754" s="45">
        <v>388700</v>
      </c>
      <c r="C754" s="45">
        <v>89150</v>
      </c>
      <c r="D754" s="45">
        <v>1400</v>
      </c>
      <c r="E754" s="45">
        <v>479250</v>
      </c>
      <c r="F754" s="45">
        <f t="shared" ref="F754" si="13925">AVERAGE(E751,E752,E753,E754)</f>
        <v>615633.75</v>
      </c>
      <c r="G754" s="48">
        <f t="shared" ref="G754" si="13926">AVERAGE(F702,F650,F598)</f>
        <v>456793.83333333331</v>
      </c>
      <c r="H754" s="45">
        <f t="shared" ref="H754" si="13927">((E754/E702)-1)*100</f>
        <v>-8.3166418925511252</v>
      </c>
      <c r="I754" s="45">
        <f t="shared" ref="I754" si="13928">((F754/F702)-1)*100</f>
        <v>39.123677355167949</v>
      </c>
      <c r="J754" s="45">
        <f t="shared" ref="J754" si="13929">((F754/G754)-1)*100</f>
        <v>34.772780426472494</v>
      </c>
      <c r="L754" s="36">
        <v>12400</v>
      </c>
      <c r="M754" s="36">
        <v>8750</v>
      </c>
      <c r="N754" s="48">
        <v>29400</v>
      </c>
      <c r="O754" s="36">
        <v>50550</v>
      </c>
      <c r="P754" s="48">
        <f t="shared" ref="P754" si="13930">AVERAGE(O751,O752,O753,O754)</f>
        <v>45512.5</v>
      </c>
      <c r="Q754" s="48">
        <f t="shared" ref="Q754" si="13931">AVERAGE(P702,P650,P598)</f>
        <v>46266.166666666664</v>
      </c>
      <c r="R754" s="45">
        <f t="shared" ref="R754" si="13932">((O754/O702)-1)*100</f>
        <v>28.95408163265305</v>
      </c>
      <c r="S754" s="49">
        <f t="shared" ref="S754" si="13933">((P754/P702)-1)*100</f>
        <v>6.5554580040971588</v>
      </c>
      <c r="T754" s="45">
        <f t="shared" ref="T754" si="13934">((P754/Q754)-1)*100</f>
        <v>-1.6289801402752824</v>
      </c>
      <c r="V754" s="45">
        <v>114400</v>
      </c>
      <c r="W754" s="36">
        <v>36400</v>
      </c>
      <c r="X754" s="36">
        <v>23800</v>
      </c>
      <c r="Y754" s="45">
        <v>174600</v>
      </c>
      <c r="Z754" s="48">
        <f t="shared" ref="Z754" si="13935">AVERAGE(Y751,Y752,Y753,Y754)</f>
        <v>212067</v>
      </c>
      <c r="AA754" s="48">
        <f t="shared" ref="AA754" si="13936">AVERAGE(Z702,Z650,Z598)</f>
        <v>157719.41666666666</v>
      </c>
      <c r="AB754" s="45">
        <f t="shared" ref="AB754" si="13937">((Y754/Y702)-1)*100</f>
        <v>40.318730862887861</v>
      </c>
      <c r="AC754" s="45">
        <f t="shared" ref="AC754" si="13938">((Z754/Z702)-1)*100</f>
        <v>33.024295923183921</v>
      </c>
      <c r="AD754" s="45">
        <f t="shared" ref="AD754" si="13939">((Z754/AA754)-1)*100</f>
        <v>34.458397375508085</v>
      </c>
      <c r="AF754" s="36">
        <v>0</v>
      </c>
      <c r="AG754" s="1">
        <v>1750</v>
      </c>
      <c r="AH754" s="36">
        <v>0</v>
      </c>
      <c r="AI754" s="36">
        <v>1750</v>
      </c>
      <c r="AJ754" s="48">
        <f t="shared" ref="AJ754" si="13940">AVERAGE(AI751,AI752,AI753,AI754)</f>
        <v>1687.5</v>
      </c>
      <c r="AK754" s="48">
        <f t="shared" ref="AK754" si="13941">AVERAGE(AJ702,AJ650,AJ598)</f>
        <v>4529.166666666667</v>
      </c>
      <c r="AL754" s="45">
        <f t="shared" ref="AL754" si="13942">((AI754/AI702)-1)*100</f>
        <v>9.375</v>
      </c>
      <c r="AM754" s="45">
        <f t="shared" ref="AM754" si="13943">((AJ754/AJ702)-1)*100</f>
        <v>-49.814126394052053</v>
      </c>
      <c r="AN754" s="45">
        <f t="shared" ref="AN754" si="13944">((AJ754/AK754)-1)*100</f>
        <v>-62.741490340386385</v>
      </c>
      <c r="AP754" s="41">
        <f t="shared" ref="AP754" si="13945">SUM(B754,L754,V754,AF754)</f>
        <v>515500</v>
      </c>
      <c r="AQ754" s="41">
        <f t="shared" ref="AQ754" si="13946">SUM(C754,M754,W754,AG754)</f>
        <v>136050</v>
      </c>
      <c r="AR754" s="41">
        <f t="shared" ref="AR754" si="13947">SUM(D754,N754,X754,AH754)</f>
        <v>54600</v>
      </c>
      <c r="AS754" s="41">
        <f t="shared" ref="AS754" si="13948">SUM(E754,O754,Y754,AI754)</f>
        <v>706150</v>
      </c>
      <c r="AT754" s="41">
        <f t="shared" ref="AT754" si="13949">SUM(F754,P754,Z754,AJ754)</f>
        <v>874900.75</v>
      </c>
      <c r="AU754" s="41">
        <f t="shared" ref="AU754" si="13950">SUM(G754,Q754,AA754,AK754)</f>
        <v>665308.58333333326</v>
      </c>
      <c r="AV754" s="45">
        <f t="shared" ref="AV754" si="13951">((AS754/AS702)-1)*100</f>
        <v>2.644944284065498</v>
      </c>
      <c r="AW754" s="45">
        <f t="shared" ref="AW754" si="13952">((AT754/AT702)-1)*100</f>
        <v>35.014922770419268</v>
      </c>
      <c r="AX754" s="45">
        <f t="shared" ref="AX754" si="13953">((AT754/AU754)-1)*100</f>
        <v>31.50300054999542</v>
      </c>
      <c r="AZ754" s="48">
        <f t="shared" ref="AZ754" si="13954">+E754/1000</f>
        <v>479.25</v>
      </c>
      <c r="BA754" s="36">
        <f t="shared" ref="BA754" si="13955">+O754/1000</f>
        <v>50.55</v>
      </c>
      <c r="BB754" s="36">
        <f t="shared" ref="BB754" si="13956">+Y754/1000</f>
        <v>174.6</v>
      </c>
      <c r="BC754" s="36">
        <f t="shared" ref="BC754" si="13957">+AI754/1000</f>
        <v>1.75</v>
      </c>
      <c r="BD754" s="36">
        <f t="shared" ref="BD754" si="13958">+AS754/1000</f>
        <v>706.15</v>
      </c>
      <c r="BE754" s="45">
        <f t="shared" ref="BE754" si="13959">BE753+AZ754</f>
        <v>6292.7910000000011</v>
      </c>
      <c r="BF754" s="45">
        <f t="shared" ref="BF754" si="13960">BF753+BA754</f>
        <v>553.85</v>
      </c>
      <c r="BG754" s="45">
        <f t="shared" ref="BG754" si="13961">BG753+BB754</f>
        <v>3693.7040000000002</v>
      </c>
      <c r="BH754" s="45">
        <f t="shared" ref="BH754" si="13962">BH753+BC754</f>
        <v>130.22</v>
      </c>
      <c r="BI754" s="45">
        <f t="shared" ref="BI754" si="13963">BI753+BD754</f>
        <v>10670.565000000001</v>
      </c>
      <c r="BJ754" s="45">
        <v>14</v>
      </c>
      <c r="BK754" s="52">
        <f t="shared" si="13316"/>
        <v>43197</v>
      </c>
    </row>
    <row r="755" spans="1:63" x14ac:dyDescent="0.25">
      <c r="A755" s="33">
        <f t="shared" si="8721"/>
        <v>42840</v>
      </c>
      <c r="B755" s="45">
        <v>391700</v>
      </c>
      <c r="C755" s="45">
        <v>54827</v>
      </c>
      <c r="D755" s="45">
        <v>0</v>
      </c>
      <c r="E755" s="45">
        <v>446527</v>
      </c>
      <c r="F755" s="45">
        <f t="shared" ref="F755" si="13964">AVERAGE(E752,E753,E754,E755)</f>
        <v>570217</v>
      </c>
      <c r="G755" s="48">
        <f t="shared" ref="G755" si="13965">AVERAGE(F703,F651,F599)</f>
        <v>484065.5</v>
      </c>
      <c r="H755" s="45">
        <f t="shared" ref="H755" si="13966">((E755/E703)-1)*100</f>
        <v>-7.1958848591915148</v>
      </c>
      <c r="I755" s="45">
        <f t="shared" ref="I755" si="13967">((F755/F703)-1)*100</f>
        <v>17.809230972656454</v>
      </c>
      <c r="J755" s="45">
        <f t="shared" ref="J755" si="13968">((F755/G755)-1)*100</f>
        <v>17.797488149847496</v>
      </c>
      <c r="L755" s="36">
        <v>3000</v>
      </c>
      <c r="M755" s="36">
        <v>19650</v>
      </c>
      <c r="N755" s="48">
        <v>42000</v>
      </c>
      <c r="O755" s="36">
        <v>64650</v>
      </c>
      <c r="P755" s="48">
        <f t="shared" ref="P755" si="13969">AVERAGE(O752,O753,O754,O755)</f>
        <v>52050</v>
      </c>
      <c r="Q755" s="48">
        <f t="shared" ref="Q755" si="13970">AVERAGE(P703,P651,P599)</f>
        <v>46591.166666666664</v>
      </c>
      <c r="R755" s="45">
        <f t="shared" ref="R755" si="13971">((O755/O703)-1)*100</f>
        <v>63.051702395964696</v>
      </c>
      <c r="S755" s="49">
        <f t="shared" ref="S755" si="13972">((P755/P703)-1)*100</f>
        <v>25.800604229607259</v>
      </c>
      <c r="T755" s="45">
        <f t="shared" ref="T755" si="13973">((P755/Q755)-1)*100</f>
        <v>11.716455551302651</v>
      </c>
      <c r="V755" s="45">
        <v>128735</v>
      </c>
      <c r="W755" s="36">
        <v>44250</v>
      </c>
      <c r="X755" s="36">
        <v>11200</v>
      </c>
      <c r="Y755" s="45">
        <v>184185</v>
      </c>
      <c r="Z755" s="48">
        <f t="shared" ref="Z755" si="13974">AVERAGE(Y752,Y753,Y754,Y755)</f>
        <v>206900.75</v>
      </c>
      <c r="AA755" s="48">
        <f t="shared" ref="AA755" si="13975">AVERAGE(Z703,Z651,Z599)</f>
        <v>158619.66666666666</v>
      </c>
      <c r="AB755" s="45">
        <f t="shared" ref="AB755" si="13976">((Y755/Y703)-1)*100</f>
        <v>14.757009345794403</v>
      </c>
      <c r="AC755" s="45">
        <f t="shared" ref="AC755" si="13977">((Z755/Z703)-1)*100</f>
        <v>25.999381880575068</v>
      </c>
      <c r="AD755" s="45">
        <f t="shared" ref="AD755" si="13978">((Z755/AA755)-1)*100</f>
        <v>30.438270580150849</v>
      </c>
      <c r="AF755" s="36">
        <v>0</v>
      </c>
      <c r="AG755" s="1">
        <v>0</v>
      </c>
      <c r="AH755" s="36">
        <v>0</v>
      </c>
      <c r="AI755" s="36">
        <v>0</v>
      </c>
      <c r="AJ755" s="48">
        <f t="shared" ref="AJ755" si="13979">AVERAGE(AI752,AI753,AI754,AI755)</f>
        <v>437.5</v>
      </c>
      <c r="AK755" s="48">
        <f t="shared" ref="AK755" si="13980">AVERAGE(AJ703,AJ651,AJ599)</f>
        <v>3708.3333333333335</v>
      </c>
      <c r="AL755" s="45" t="e">
        <f t="shared" ref="AL755" si="13981">((AI755/AI703)-1)*100</f>
        <v>#DIV/0!</v>
      </c>
      <c r="AM755" s="45">
        <f t="shared" ref="AM755" si="13982">((AJ755/AJ703)-1)*100</f>
        <v>9.375</v>
      </c>
      <c r="AN755" s="45">
        <f t="shared" ref="AN755" si="13983">((AJ755/AK755)-1)*100</f>
        <v>-88.202247191011239</v>
      </c>
      <c r="AP755" s="41">
        <f t="shared" ref="AP755" si="13984">SUM(B755,L755,V755,AF755)</f>
        <v>523435</v>
      </c>
      <c r="AQ755" s="41">
        <f t="shared" ref="AQ755" si="13985">SUM(C755,M755,W755,AG755)</f>
        <v>118727</v>
      </c>
      <c r="AR755" s="41">
        <f t="shared" ref="AR755" si="13986">SUM(D755,N755,X755,AH755)</f>
        <v>53200</v>
      </c>
      <c r="AS755" s="41">
        <f t="shared" ref="AS755" si="13987">SUM(E755,O755,Y755,AI755)</f>
        <v>695362</v>
      </c>
      <c r="AT755" s="41">
        <f t="shared" ref="AT755" si="13988">SUM(F755,P755,Z755,AJ755)</f>
        <v>829605.25</v>
      </c>
      <c r="AU755" s="41">
        <f t="shared" ref="AU755" si="13989">SUM(G755,Q755,AA755,AK755)</f>
        <v>692984.66666666663</v>
      </c>
      <c r="AV755" s="45">
        <f t="shared" ref="AV755" si="13990">((AS755/AS703)-1)*100</f>
        <v>2.0639953030970215</v>
      </c>
      <c r="AW755" s="45">
        <f t="shared" ref="AW755" si="13991">((AT755/AT703)-1)*100</f>
        <v>20.232644927536224</v>
      </c>
      <c r="AX755" s="45">
        <f t="shared" ref="AX755" si="13992">((AT755/AU755)-1)*100</f>
        <v>19.714806099605873</v>
      </c>
      <c r="AZ755" s="48">
        <f t="shared" ref="AZ755" si="13993">+E755/1000</f>
        <v>446.52699999999999</v>
      </c>
      <c r="BA755" s="36">
        <f t="shared" ref="BA755" si="13994">+O755/1000</f>
        <v>64.650000000000006</v>
      </c>
      <c r="BB755" s="36">
        <f t="shared" ref="BB755" si="13995">+Y755/1000</f>
        <v>184.185</v>
      </c>
      <c r="BC755" s="36">
        <f t="shared" ref="BC755" si="13996">+AI755/1000</f>
        <v>0</v>
      </c>
      <c r="BD755" s="36">
        <f t="shared" ref="BD755" si="13997">+AS755/1000</f>
        <v>695.36199999999997</v>
      </c>
      <c r="BE755" s="45">
        <f t="shared" ref="BE755" si="13998">BE754+AZ755</f>
        <v>6739.3180000000011</v>
      </c>
      <c r="BF755" s="45">
        <f t="shared" ref="BF755" si="13999">BF754+BA755</f>
        <v>618.5</v>
      </c>
      <c r="BG755" s="45">
        <f t="shared" ref="BG755" si="14000">BG754+BB755</f>
        <v>3877.8890000000001</v>
      </c>
      <c r="BH755" s="45">
        <f t="shared" ref="BH755" si="14001">BH754+BC755</f>
        <v>130.22</v>
      </c>
      <c r="BI755" s="45">
        <f t="shared" ref="BI755" si="14002">BI754+BD755</f>
        <v>11365.927</v>
      </c>
      <c r="BJ755" s="45">
        <v>15</v>
      </c>
      <c r="BK755" s="52">
        <f t="shared" si="13316"/>
        <v>43204</v>
      </c>
    </row>
    <row r="756" spans="1:63" x14ac:dyDescent="0.25">
      <c r="A756" s="33">
        <f t="shared" si="8721"/>
        <v>42847</v>
      </c>
      <c r="B756" s="45">
        <v>626348</v>
      </c>
      <c r="C756" s="45">
        <v>55715</v>
      </c>
      <c r="D756" s="45">
        <v>4200</v>
      </c>
      <c r="E756" s="45">
        <v>686263</v>
      </c>
      <c r="F756" s="45">
        <f t="shared" ref="F756" si="14003">AVERAGE(E753,E754,E755,E756)</f>
        <v>564592.75</v>
      </c>
      <c r="G756" s="48">
        <f t="shared" ref="G756" si="14004">AVERAGE(F704,F652,F600)</f>
        <v>491302.91666666669</v>
      </c>
      <c r="H756" s="45">
        <f t="shared" ref="H756" si="14005">((E756/E704)-1)*100</f>
        <v>9.2862489051676036</v>
      </c>
      <c r="I756" s="45">
        <f t="shared" ref="I756" si="14006">((F756/F704)-1)*100</f>
        <v>10.220194312928044</v>
      </c>
      <c r="J756" s="45">
        <f t="shared" ref="J756" si="14007">((F756/G756)-1)*100</f>
        <v>14.917443159218635</v>
      </c>
      <c r="L756" s="36">
        <v>31300</v>
      </c>
      <c r="M756" s="36">
        <v>24100</v>
      </c>
      <c r="N756" s="48">
        <v>28000</v>
      </c>
      <c r="O756" s="36">
        <v>83400</v>
      </c>
      <c r="P756" s="48">
        <f t="shared" ref="P756" si="14008">AVERAGE(O753,O754,O755,O756)</f>
        <v>57712.5</v>
      </c>
      <c r="Q756" s="48">
        <f t="shared" ref="Q756" si="14009">AVERAGE(P704,P652,P600)</f>
        <v>43946.666666666664</v>
      </c>
      <c r="R756" s="45">
        <f t="shared" ref="R756" si="14010">((O756/O704)-1)*100</f>
        <v>167.30769230769229</v>
      </c>
      <c r="S756" s="49">
        <f t="shared" ref="S756" si="14011">((P756/P704)-1)*100</f>
        <v>53.439680957128608</v>
      </c>
      <c r="T756" s="45">
        <f t="shared" ref="T756" si="14012">((P756/Q756)-1)*100</f>
        <v>31.323953276699037</v>
      </c>
      <c r="V756" s="45">
        <v>201878</v>
      </c>
      <c r="W756" s="36">
        <v>38900</v>
      </c>
      <c r="X756" s="36">
        <v>16700</v>
      </c>
      <c r="Y756" s="45">
        <v>257478</v>
      </c>
      <c r="Z756" s="48">
        <f t="shared" ref="Z756" si="14013">AVERAGE(Y753,Y754,Y755,Y756)</f>
        <v>197091</v>
      </c>
      <c r="AA756" s="48">
        <f t="shared" ref="AA756" si="14014">AVERAGE(Z704,Z652,Z600)</f>
        <v>145571</v>
      </c>
      <c r="AB756" s="45">
        <f t="shared" ref="AB756" si="14015">((Y756/Y704)-1)*100</f>
        <v>94.223341982982319</v>
      </c>
      <c r="AC756" s="45">
        <f t="shared" ref="AC756" si="14016">((Z756/Z704)-1)*100</f>
        <v>38.067492237289379</v>
      </c>
      <c r="AD756" s="45">
        <f t="shared" ref="AD756" si="14017">((Z756/AA756)-1)*100</f>
        <v>35.391664548570809</v>
      </c>
      <c r="AF756" s="36">
        <v>1500</v>
      </c>
      <c r="AG756" s="1">
        <v>1750</v>
      </c>
      <c r="AH756" s="36">
        <v>0</v>
      </c>
      <c r="AI756" s="36">
        <v>3250</v>
      </c>
      <c r="AJ756" s="48">
        <f t="shared" ref="AJ756" si="14018">AVERAGE(AI753,AI754,AI755,AI756)</f>
        <v>1250</v>
      </c>
      <c r="AK756" s="48">
        <f t="shared" ref="AK756" si="14019">AVERAGE(AJ704,AJ652,AJ600)</f>
        <v>3750</v>
      </c>
      <c r="AL756" s="45">
        <f t="shared" ref="AL756" si="14020">((AI756/AI704)-1)*100</f>
        <v>-29.34782608695652</v>
      </c>
      <c r="AM756" s="45">
        <f t="shared" ref="AM756" si="14021">((AJ756/AJ704)-1)*100</f>
        <v>-19.354838709677423</v>
      </c>
      <c r="AN756" s="45">
        <f t="shared" ref="AN756" si="14022">((AJ756/AK756)-1)*100</f>
        <v>-66.666666666666671</v>
      </c>
      <c r="AP756" s="41">
        <f t="shared" ref="AP756" si="14023">SUM(B756,L756,V756,AF756)</f>
        <v>861026</v>
      </c>
      <c r="AQ756" s="41">
        <f t="shared" ref="AQ756" si="14024">SUM(C756,M756,W756,AG756)</f>
        <v>120465</v>
      </c>
      <c r="AR756" s="41">
        <f t="shared" ref="AR756" si="14025">SUM(D756,N756,X756,AH756)</f>
        <v>48900</v>
      </c>
      <c r="AS756" s="41">
        <f t="shared" ref="AS756" si="14026">SUM(E756,O756,Y756,AI756)</f>
        <v>1030391</v>
      </c>
      <c r="AT756" s="41">
        <f t="shared" ref="AT756" si="14027">SUM(F756,P756,Z756,AJ756)</f>
        <v>820646.25</v>
      </c>
      <c r="AU756" s="41">
        <f t="shared" ref="AU756" si="14028">SUM(G756,Q756,AA756,AK756)</f>
        <v>684570.58333333337</v>
      </c>
      <c r="AV756" s="45">
        <f t="shared" ref="AV756" si="14029">((AS756/AS704)-1)*100</f>
        <v>29.394412784842228</v>
      </c>
      <c r="AW756" s="45">
        <f t="shared" ref="AW756" si="14030">((AT756/AT704)-1)*100</f>
        <v>18.22267569253464</v>
      </c>
      <c r="AX756" s="45">
        <f t="shared" ref="AX756" si="14031">((AT756/AU756)-1)*100</f>
        <v>19.877521760295714</v>
      </c>
      <c r="AZ756" s="48">
        <f t="shared" ref="AZ756" si="14032">+E756/1000</f>
        <v>686.26300000000003</v>
      </c>
      <c r="BA756" s="36">
        <f t="shared" ref="BA756" si="14033">+O756/1000</f>
        <v>83.4</v>
      </c>
      <c r="BB756" s="36">
        <f t="shared" ref="BB756" si="14034">+Y756/1000</f>
        <v>257.47800000000001</v>
      </c>
      <c r="BC756" s="36">
        <f t="shared" ref="BC756" si="14035">+AI756/1000</f>
        <v>3.25</v>
      </c>
      <c r="BD756" s="36">
        <f t="shared" ref="BD756" si="14036">+AS756/1000</f>
        <v>1030.3910000000001</v>
      </c>
      <c r="BE756" s="45">
        <f t="shared" ref="BE756" si="14037">BE755+AZ756</f>
        <v>7425.581000000001</v>
      </c>
      <c r="BF756" s="45">
        <f t="shared" ref="BF756" si="14038">BF755+BA756</f>
        <v>701.9</v>
      </c>
      <c r="BG756" s="45">
        <f t="shared" ref="BG756" si="14039">BG755+BB756</f>
        <v>4135.3670000000002</v>
      </c>
      <c r="BH756" s="45">
        <f t="shared" ref="BH756" si="14040">BH755+BC756</f>
        <v>133.47</v>
      </c>
      <c r="BI756" s="45">
        <f t="shared" ref="BI756" si="14041">BI755+BD756</f>
        <v>12396.317999999999</v>
      </c>
      <c r="BJ756" s="45">
        <v>16</v>
      </c>
      <c r="BK756" s="52">
        <f t="shared" si="13316"/>
        <v>43211</v>
      </c>
    </row>
    <row r="757" spans="1:63" x14ac:dyDescent="0.25">
      <c r="A757" s="33">
        <f t="shared" si="8721"/>
        <v>42854</v>
      </c>
      <c r="B757" s="45">
        <v>543720</v>
      </c>
      <c r="C757" s="45">
        <v>77850</v>
      </c>
      <c r="D757" s="45">
        <v>5600</v>
      </c>
      <c r="E757" s="45">
        <v>627170</v>
      </c>
      <c r="F757" s="45">
        <f t="shared" ref="F757" si="14042">AVERAGE(E754,E755,E756,E757)</f>
        <v>559802.5</v>
      </c>
      <c r="G757" s="48">
        <f t="shared" ref="G757" si="14043">AVERAGE(F705,F653,F601)</f>
        <v>536405.75</v>
      </c>
      <c r="H757" s="45">
        <f t="shared" ref="H757" si="14044">((E757/E705)-1)*100</f>
        <v>-7.8504260946223869</v>
      </c>
      <c r="I757" s="45">
        <f t="shared" ref="I757" si="14045">((F757/F705)-1)*100</f>
        <v>-3.1660729892411532</v>
      </c>
      <c r="J757" s="45">
        <f t="shared" ref="J757" si="14046">((F757/G757)-1)*100</f>
        <v>4.3617634598436039</v>
      </c>
      <c r="L757" s="36">
        <v>24900</v>
      </c>
      <c r="M757" s="36">
        <v>5427</v>
      </c>
      <c r="N757" s="48">
        <v>8400</v>
      </c>
      <c r="O757" s="36">
        <v>38727</v>
      </c>
      <c r="P757" s="48">
        <f t="shared" ref="P757" si="14047">AVERAGE(O754,O755,O756,O757)</f>
        <v>59331.75</v>
      </c>
      <c r="Q757" s="48">
        <f t="shared" ref="Q757" si="14048">AVERAGE(P705,P653,P601)</f>
        <v>47900.833333333336</v>
      </c>
      <c r="R757" s="45">
        <f t="shared" ref="R757" si="14049">((O757/O705)-1)*100</f>
        <v>-38.135782747603827</v>
      </c>
      <c r="S757" s="49">
        <f t="shared" ref="S757" si="14050">((P757/P705)-1)*100</f>
        <v>37.461337966985234</v>
      </c>
      <c r="T757" s="45">
        <f t="shared" ref="T757" si="14051">((P757/Q757)-1)*100</f>
        <v>23.863711487274042</v>
      </c>
      <c r="V757" s="45">
        <v>130675</v>
      </c>
      <c r="W757" s="36">
        <v>29950</v>
      </c>
      <c r="X757" s="36">
        <v>2811</v>
      </c>
      <c r="Y757" s="45">
        <v>163436</v>
      </c>
      <c r="Z757" s="48">
        <f t="shared" ref="Z757" si="14052">AVERAGE(Y754,Y755,Y756,Y757)</f>
        <v>194924.75</v>
      </c>
      <c r="AA757" s="48">
        <f t="shared" ref="AA757" si="14053">AVERAGE(Z705,Z653,Z601)</f>
        <v>143815.91666666666</v>
      </c>
      <c r="AB757" s="45">
        <f t="shared" ref="AB757" si="14054">((Y757/Y705)-1)*100</f>
        <v>21.380191313647433</v>
      </c>
      <c r="AC757" s="45">
        <f t="shared" ref="AC757" si="14055">((Z757/Z705)-1)*100</f>
        <v>41.212213414181377</v>
      </c>
      <c r="AD757" s="45">
        <f t="shared" ref="AD757" si="14056">((Z757/AA757)-1)*100</f>
        <v>35.537675187783456</v>
      </c>
      <c r="AF757" s="36">
        <v>1500</v>
      </c>
      <c r="AG757" s="1">
        <v>0</v>
      </c>
      <c r="AH757" s="36">
        <v>0</v>
      </c>
      <c r="AI757" s="36">
        <v>1500</v>
      </c>
      <c r="AJ757" s="48">
        <f t="shared" ref="AJ757" si="14057">AVERAGE(AI754,AI755,AI756,AI757)</f>
        <v>1625</v>
      </c>
      <c r="AK757" s="48">
        <f t="shared" ref="AK757" si="14058">AVERAGE(AJ705,AJ653,AJ601)</f>
        <v>4316.666666666667</v>
      </c>
      <c r="AL757" s="45">
        <f t="shared" ref="AL757" si="14059">((AI757/AI705)-1)*100</f>
        <v>-80.769230769230774</v>
      </c>
      <c r="AM757" s="45">
        <f t="shared" ref="AM757" si="14060">((AJ757/AJ705)-1)*100</f>
        <v>-53.571428571428569</v>
      </c>
      <c r="AN757" s="45">
        <f t="shared" ref="AN757" si="14061">((AJ757/AK757)-1)*100</f>
        <v>-62.355212355212352</v>
      </c>
      <c r="AP757" s="41">
        <f t="shared" ref="AP757" si="14062">SUM(B757,L757,V757,AF757)</f>
        <v>700795</v>
      </c>
      <c r="AQ757" s="41">
        <f t="shared" ref="AQ757" si="14063">SUM(C757,M757,W757,AG757)</f>
        <v>113227</v>
      </c>
      <c r="AR757" s="41">
        <f t="shared" ref="AR757" si="14064">SUM(D757,N757,X757,AH757)</f>
        <v>16811</v>
      </c>
      <c r="AS757" s="41">
        <f t="shared" ref="AS757" si="14065">SUM(E757,O757,Y757,AI757)</f>
        <v>830833</v>
      </c>
      <c r="AT757" s="41">
        <f t="shared" ref="AT757" si="14066">SUM(F757,P757,Z757,AJ757)</f>
        <v>815684</v>
      </c>
      <c r="AU757" s="41">
        <f t="shared" ref="AU757" si="14067">SUM(G757,Q757,AA757,AK757)</f>
        <v>732439.16666666663</v>
      </c>
      <c r="AV757" s="45">
        <f t="shared" ref="AV757" si="14068">((AS757/AS705)-1)*100</f>
        <v>-6.1892535183278197</v>
      </c>
      <c r="AW757" s="45">
        <f t="shared" ref="AW757" si="14069">((AT757/AT705)-1)*100</f>
        <v>6.9321779484927237</v>
      </c>
      <c r="AX757" s="45">
        <f t="shared" ref="AX757" si="14070">((AT757/AU757)-1)*100</f>
        <v>11.365426252692213</v>
      </c>
      <c r="AZ757" s="48">
        <f t="shared" ref="AZ757" si="14071">+E757/1000</f>
        <v>627.16999999999996</v>
      </c>
      <c r="BA757" s="36">
        <f t="shared" ref="BA757" si="14072">+O757/1000</f>
        <v>38.726999999999997</v>
      </c>
      <c r="BB757" s="36">
        <f t="shared" ref="BB757" si="14073">+Y757/1000</f>
        <v>163.43600000000001</v>
      </c>
      <c r="BC757" s="36">
        <f t="shared" ref="BC757" si="14074">+AI757/1000</f>
        <v>1.5</v>
      </c>
      <c r="BD757" s="36">
        <f t="shared" ref="BD757" si="14075">+AS757/1000</f>
        <v>830.83299999999997</v>
      </c>
      <c r="BE757" s="45">
        <f t="shared" ref="BE757" si="14076">BE756+AZ757</f>
        <v>8052.7510000000011</v>
      </c>
      <c r="BF757" s="45">
        <f t="shared" ref="BF757" si="14077">BF756+BA757</f>
        <v>740.62699999999995</v>
      </c>
      <c r="BG757" s="45">
        <f t="shared" ref="BG757" si="14078">BG756+BB757</f>
        <v>4298.8029999999999</v>
      </c>
      <c r="BH757" s="45">
        <f t="shared" ref="BH757" si="14079">BH756+BC757</f>
        <v>134.97</v>
      </c>
      <c r="BI757" s="45">
        <f t="shared" ref="BI757" si="14080">BI756+BD757</f>
        <v>13227.151</v>
      </c>
      <c r="BJ757" s="45">
        <v>17</v>
      </c>
      <c r="BK757" s="52">
        <f t="shared" si="13316"/>
        <v>43218</v>
      </c>
    </row>
    <row r="758" spans="1:63" x14ac:dyDescent="0.25">
      <c r="A758" s="33">
        <f t="shared" si="8721"/>
        <v>42861</v>
      </c>
      <c r="B758" s="45">
        <v>185800</v>
      </c>
      <c r="C758" s="45">
        <v>42250</v>
      </c>
      <c r="D758" s="45">
        <v>0</v>
      </c>
      <c r="E758" s="45">
        <v>228050</v>
      </c>
      <c r="F758" s="45">
        <f t="shared" ref="F758" si="14081">AVERAGE(E755,E756,E757,E758)</f>
        <v>497002.5</v>
      </c>
      <c r="G758" s="48">
        <f t="shared" ref="G758" si="14082">AVERAGE(F706,F654,F602)</f>
        <v>569919.66666666663</v>
      </c>
      <c r="H758" s="45">
        <f t="shared" ref="H758" si="14083">((E758/E706)-1)*100</f>
        <v>-71.46521521521521</v>
      </c>
      <c r="I758" s="45">
        <f t="shared" ref="I758" si="14084">((F758/F706)-1)*100</f>
        <v>-23.210243732859514</v>
      </c>
      <c r="J758" s="45">
        <f t="shared" ref="J758" si="14085">((F758/G758)-1)*100</f>
        <v>-12.794288551778344</v>
      </c>
      <c r="L758" s="36">
        <v>12700</v>
      </c>
      <c r="M758" s="36">
        <v>12450</v>
      </c>
      <c r="N758" s="48">
        <v>0</v>
      </c>
      <c r="O758" s="36">
        <v>25150</v>
      </c>
      <c r="P758" s="48">
        <f t="shared" ref="P758" si="14086">AVERAGE(O755,O756,O757,O758)</f>
        <v>52981.75</v>
      </c>
      <c r="Q758" s="48">
        <f t="shared" ref="Q758" si="14087">AVERAGE(P706,P654,P602)</f>
        <v>46361.166666666664</v>
      </c>
      <c r="R758" s="45">
        <f t="shared" ref="R758" si="14088">((O758/O706)-1)*100</f>
        <v>-52.14081826831589</v>
      </c>
      <c r="S758" s="49">
        <f t="shared" ref="S758" si="14089">((P758/P706)-1)*100</f>
        <v>13.939247311827963</v>
      </c>
      <c r="T758" s="45">
        <f t="shared" ref="T758" si="14090">((P758/Q758)-1)*100</f>
        <v>14.280450233133335</v>
      </c>
      <c r="V758" s="45">
        <v>53300</v>
      </c>
      <c r="W758" s="36">
        <v>17650</v>
      </c>
      <c r="X758" s="36">
        <v>1400</v>
      </c>
      <c r="Y758" s="45">
        <v>72350</v>
      </c>
      <c r="Z758" s="48">
        <f t="shared" ref="Z758" si="14091">AVERAGE(Y755,Y756,Y757,Y758)</f>
        <v>169362.25</v>
      </c>
      <c r="AA758" s="48">
        <f t="shared" ref="AA758" si="14092">AVERAGE(Z706,Z654,Z602)</f>
        <v>138405.5</v>
      </c>
      <c r="AB758" s="45">
        <f t="shared" ref="AB758" si="14093">((Y758/Y706)-1)*100</f>
        <v>-46.556652902634866</v>
      </c>
      <c r="AC758" s="45">
        <f t="shared" ref="AC758" si="14094">((Z758/Z706)-1)*100</f>
        <v>20.308545835235027</v>
      </c>
      <c r="AD758" s="45">
        <f t="shared" ref="AD758" si="14095">((Z758/AA758)-1)*100</f>
        <v>22.366705080361694</v>
      </c>
      <c r="AF758" s="36">
        <v>0</v>
      </c>
      <c r="AG758" s="1">
        <v>0</v>
      </c>
      <c r="AH758" s="36">
        <v>0</v>
      </c>
      <c r="AI758" s="36">
        <v>0</v>
      </c>
      <c r="AJ758" s="48">
        <f t="shared" ref="AJ758" si="14096">AVERAGE(AI755,AI756,AI757,AI758)</f>
        <v>1187.5</v>
      </c>
      <c r="AK758" s="48">
        <f t="shared" ref="AK758" si="14097">AVERAGE(AJ706,AJ654,AJ602)</f>
        <v>4279.166666666667</v>
      </c>
      <c r="AL758" s="45">
        <f t="shared" ref="AL758" si="14098">((AI758/AI706)-1)*100</f>
        <v>-100</v>
      </c>
      <c r="AM758" s="45">
        <f t="shared" ref="AM758" si="14099">((AJ758/AJ706)-1)*100</f>
        <v>-78.555304740406314</v>
      </c>
      <c r="AN758" s="45">
        <f t="shared" ref="AN758" si="14100">((AJ758/AK758)-1)*100</f>
        <v>-72.249269717624159</v>
      </c>
      <c r="AP758" s="41">
        <f t="shared" ref="AP758" si="14101">SUM(B758,L758,V758,AF758)</f>
        <v>251800</v>
      </c>
      <c r="AQ758" s="41">
        <f t="shared" ref="AQ758" si="14102">SUM(C758,M758,W758,AG758)</f>
        <v>72350</v>
      </c>
      <c r="AR758" s="41">
        <f t="shared" ref="AR758" si="14103">SUM(D758,N758,X758,AH758)</f>
        <v>1400</v>
      </c>
      <c r="AS758" s="41">
        <f t="shared" ref="AS758" si="14104">SUM(E758,O758,Y758,AI758)</f>
        <v>325550</v>
      </c>
      <c r="AT758" s="41">
        <f t="shared" ref="AT758" si="14105">SUM(F758,P758,Z758,AJ758)</f>
        <v>720534</v>
      </c>
      <c r="AU758" s="41">
        <f t="shared" ref="AU758" si="14106">SUM(G758,Q758,AA758,AK758)</f>
        <v>758965.49999999988</v>
      </c>
      <c r="AV758" s="45">
        <f t="shared" ref="AV758" si="14107">((AS758/AS706)-1)*100</f>
        <v>-67.343012227185511</v>
      </c>
      <c r="AW758" s="45">
        <f t="shared" ref="AW758" si="14108">((AT758/AT706)-1)*100</f>
        <v>-14.225793366532313</v>
      </c>
      <c r="AX758" s="45">
        <f t="shared" ref="AX758" si="14109">((AT758/AU758)-1)*100</f>
        <v>-5.0636689019461167</v>
      </c>
      <c r="AZ758" s="48">
        <f t="shared" ref="AZ758" si="14110">+E758/1000</f>
        <v>228.05</v>
      </c>
      <c r="BA758" s="36">
        <f t="shared" ref="BA758" si="14111">+O758/1000</f>
        <v>25.15</v>
      </c>
      <c r="BB758" s="36">
        <f t="shared" ref="BB758" si="14112">+Y758/1000</f>
        <v>72.349999999999994</v>
      </c>
      <c r="BC758" s="36">
        <f t="shared" ref="BC758" si="14113">+AI758/1000</f>
        <v>0</v>
      </c>
      <c r="BD758" s="36">
        <f t="shared" ref="BD758" si="14114">+AS758/1000</f>
        <v>325.55</v>
      </c>
      <c r="BE758" s="45">
        <f t="shared" ref="BE758" si="14115">BE757+AZ758</f>
        <v>8280.8010000000013</v>
      </c>
      <c r="BF758" s="45">
        <f t="shared" ref="BF758" si="14116">BF757+BA758</f>
        <v>765.77699999999993</v>
      </c>
      <c r="BG758" s="45">
        <f t="shared" ref="BG758" si="14117">BG757+BB758</f>
        <v>4371.1530000000002</v>
      </c>
      <c r="BH758" s="45">
        <f t="shared" ref="BH758" si="14118">BH757+BC758</f>
        <v>134.97</v>
      </c>
      <c r="BI758" s="45">
        <f t="shared" ref="BI758" si="14119">BI757+BD758</f>
        <v>13552.700999999999</v>
      </c>
      <c r="BJ758" s="45">
        <v>18</v>
      </c>
      <c r="BK758" s="52">
        <f t="shared" si="13316"/>
        <v>43225</v>
      </c>
    </row>
    <row r="759" spans="1:63" x14ac:dyDescent="0.25">
      <c r="A759" s="33">
        <f t="shared" si="8721"/>
        <v>42868</v>
      </c>
      <c r="B759" s="45">
        <v>640076</v>
      </c>
      <c r="C759" s="45">
        <v>74068</v>
      </c>
      <c r="D759" s="45">
        <v>0</v>
      </c>
      <c r="E759" s="45">
        <v>714144</v>
      </c>
      <c r="F759" s="45">
        <f t="shared" ref="F759" si="14120">AVERAGE(E756,E757,E758,E759)</f>
        <v>563906.75</v>
      </c>
      <c r="G759" s="48">
        <f t="shared" ref="G759" si="14121">AVERAGE(F707,F655,F603)</f>
        <v>597797.75</v>
      </c>
      <c r="H759" s="45">
        <f t="shared" ref="H759" si="14122">((E759/E707)-1)*100</f>
        <v>13.817603427227198</v>
      </c>
      <c r="I759" s="45">
        <f t="shared" ref="I759" si="14123">((F759/F707)-1)*100</f>
        <v>-17.533259042496407</v>
      </c>
      <c r="J759" s="45">
        <f t="shared" ref="J759" si="14124">((F759/G759)-1)*100</f>
        <v>-5.669308725233579</v>
      </c>
      <c r="L759" s="36">
        <v>11200</v>
      </c>
      <c r="M759" s="36">
        <v>14058</v>
      </c>
      <c r="N759" s="48">
        <v>0</v>
      </c>
      <c r="O759" s="36">
        <v>25258</v>
      </c>
      <c r="P759" s="48">
        <f t="shared" ref="P759" si="14125">AVERAGE(O756,O757,O758,O759)</f>
        <v>43133.75</v>
      </c>
      <c r="Q759" s="48">
        <f t="shared" ref="Q759" si="14126">AVERAGE(P707,P655,P603)</f>
        <v>45902.416666666664</v>
      </c>
      <c r="R759" s="45">
        <f t="shared" ref="R759" si="14127">((O759/O707)-1)*100</f>
        <v>-57.136796375176061</v>
      </c>
      <c r="S759" s="49">
        <f t="shared" ref="S759" si="14128">((P759/P707)-1)*100</f>
        <v>-15.950155156203571</v>
      </c>
      <c r="T759" s="45">
        <f t="shared" ref="T759" si="14129">((P759/Q759)-1)*100</f>
        <v>-6.0316359523554404</v>
      </c>
      <c r="V759" s="45">
        <v>199800</v>
      </c>
      <c r="W759" s="36">
        <v>47236</v>
      </c>
      <c r="X759" s="36">
        <v>0</v>
      </c>
      <c r="Y759" s="45">
        <v>247036</v>
      </c>
      <c r="Z759" s="48">
        <f t="shared" ref="Z759" si="14130">AVERAGE(Y756,Y757,Y758,Y759)</f>
        <v>185075</v>
      </c>
      <c r="AA759" s="48">
        <f t="shared" ref="AA759" si="14131">AVERAGE(Z707,Z655,Z603)</f>
        <v>130924.33333333333</v>
      </c>
      <c r="AB759" s="45">
        <f t="shared" ref="AB759" si="14132">((Y759/Y707)-1)*100</f>
        <v>99.552485964699699</v>
      </c>
      <c r="AC759" s="45">
        <f t="shared" ref="AC759" si="14133">((Z759/Z707)-1)*100</f>
        <v>40.637704506941638</v>
      </c>
      <c r="AD759" s="45">
        <f t="shared" ref="AD759" si="14134">((Z759/AA759)-1)*100</f>
        <v>41.360276801103943</v>
      </c>
      <c r="AF759" s="36">
        <v>0</v>
      </c>
      <c r="AG759" s="1">
        <v>1800</v>
      </c>
      <c r="AH759" s="36">
        <v>0</v>
      </c>
      <c r="AI759" s="36">
        <v>1800</v>
      </c>
      <c r="AJ759" s="48">
        <f t="shared" ref="AJ759" si="14135">AVERAGE(AI756,AI757,AI758,AI759)</f>
        <v>1637.5</v>
      </c>
      <c r="AK759" s="48">
        <f t="shared" ref="AK759" si="14136">AVERAGE(AJ707,AJ655,AJ603)</f>
        <v>6704.166666666667</v>
      </c>
      <c r="AL759" s="45">
        <f t="shared" ref="AL759" si="14137">((AI759/AI707)-1)*100</f>
        <v>-94.13680781758957</v>
      </c>
      <c r="AM759" s="45">
        <f t="shared" ref="AM759" si="14138">((AJ759/AJ707)-1)*100</f>
        <v>-87.606433301797537</v>
      </c>
      <c r="AN759" s="45">
        <f t="shared" ref="AN759" si="14139">((AJ759/AK759)-1)*100</f>
        <v>-75.574891236793036</v>
      </c>
      <c r="AP759" s="41">
        <f t="shared" ref="AP759" si="14140">SUM(B759,L759,V759,AF759)</f>
        <v>851076</v>
      </c>
      <c r="AQ759" s="41">
        <f t="shared" ref="AQ759" si="14141">SUM(C759,M759,W759,AG759)</f>
        <v>137162</v>
      </c>
      <c r="AR759" s="41">
        <f t="shared" ref="AR759" si="14142">SUM(D759,N759,X759,AH759)</f>
        <v>0</v>
      </c>
      <c r="AS759" s="41">
        <f t="shared" ref="AS759" si="14143">SUM(E759,O759,Y759,AI759)</f>
        <v>988238</v>
      </c>
      <c r="AT759" s="41">
        <f t="shared" ref="AT759" si="14144">SUM(F759,P759,Z759,AJ759)</f>
        <v>793753</v>
      </c>
      <c r="AU759" s="41">
        <f t="shared" ref="AU759" si="14145">SUM(G759,Q759,AA759,AK759)</f>
        <v>781328.66666666663</v>
      </c>
      <c r="AV759" s="45">
        <f t="shared" ref="AV759" si="14146">((AS759/AS707)-1)*100</f>
        <v>17.525937483647859</v>
      </c>
      <c r="AW759" s="45">
        <f t="shared" ref="AW759" si="14147">((AT759/AT707)-1)*100</f>
        <v>-9.7933892867908767</v>
      </c>
      <c r="AX759" s="45">
        <f t="shared" ref="AX759" si="14148">((AT759/AU759)-1)*100</f>
        <v>1.5901545487046365</v>
      </c>
      <c r="AZ759" s="48">
        <f t="shared" ref="AZ759" si="14149">+E759/1000</f>
        <v>714.14400000000001</v>
      </c>
      <c r="BA759" s="36">
        <f t="shared" ref="BA759" si="14150">+O759/1000</f>
        <v>25.257999999999999</v>
      </c>
      <c r="BB759" s="36">
        <f t="shared" ref="BB759" si="14151">+Y759/1000</f>
        <v>247.036</v>
      </c>
      <c r="BC759" s="36">
        <f t="shared" ref="BC759" si="14152">+AI759/1000</f>
        <v>1.8</v>
      </c>
      <c r="BD759" s="36">
        <f t="shared" ref="BD759" si="14153">+AS759/1000</f>
        <v>988.23800000000006</v>
      </c>
      <c r="BE759" s="45">
        <f t="shared" ref="BE759" si="14154">BE758+AZ759</f>
        <v>8994.9450000000015</v>
      </c>
      <c r="BF759" s="45">
        <f t="shared" ref="BF759" si="14155">BF758+BA759</f>
        <v>791.03499999999997</v>
      </c>
      <c r="BG759" s="45">
        <f t="shared" ref="BG759" si="14156">BG758+BB759</f>
        <v>4618.1890000000003</v>
      </c>
      <c r="BH759" s="45">
        <f t="shared" ref="BH759" si="14157">BH758+BC759</f>
        <v>136.77000000000001</v>
      </c>
      <c r="BI759" s="45">
        <f t="shared" ref="BI759" si="14158">BI758+BD759</f>
        <v>14540.938999999998</v>
      </c>
      <c r="BJ759" s="45">
        <v>19</v>
      </c>
      <c r="BK759" s="52">
        <f t="shared" si="13316"/>
        <v>43232</v>
      </c>
    </row>
    <row r="760" spans="1:63" x14ac:dyDescent="0.25">
      <c r="A760" s="33">
        <f t="shared" si="8721"/>
        <v>42875</v>
      </c>
      <c r="B760" s="45">
        <v>408852</v>
      </c>
      <c r="C760" s="45">
        <v>31719</v>
      </c>
      <c r="D760" s="45">
        <v>0</v>
      </c>
      <c r="E760" s="45">
        <v>440571</v>
      </c>
      <c r="F760" s="45">
        <f t="shared" ref="F760" si="14159">AVERAGE(E757,E758,E759,E760)</f>
        <v>502483.75</v>
      </c>
      <c r="G760" s="48">
        <f t="shared" ref="G760" si="14160">AVERAGE(F708,F656,F604)</f>
        <v>620212.33333333337</v>
      </c>
      <c r="H760" s="45">
        <f t="shared" ref="H760" si="14161">((E760/E708)-1)*100</f>
        <v>-30.727830188679249</v>
      </c>
      <c r="I760" s="45">
        <f t="shared" ref="I760" si="14162">((F760/F708)-1)*100</f>
        <v>-26.731507126958356</v>
      </c>
      <c r="J760" s="45">
        <f t="shared" ref="J760" si="14163">((F760/G760)-1)*100</f>
        <v>-18.981980364789052</v>
      </c>
      <c r="L760" s="36">
        <v>6400</v>
      </c>
      <c r="M760" s="36">
        <v>1900</v>
      </c>
      <c r="N760" s="48">
        <v>29800</v>
      </c>
      <c r="O760" s="36">
        <v>38100</v>
      </c>
      <c r="P760" s="48">
        <f t="shared" ref="P760:P761" si="14164">AVERAGE(O757,O758,O759,O760)</f>
        <v>31808.75</v>
      </c>
      <c r="Q760" s="48">
        <f t="shared" ref="Q760:Q761" si="14165">AVERAGE(P708,P656,P604)</f>
        <v>44373.416666666664</v>
      </c>
      <c r="R760" s="45">
        <f t="shared" ref="R760:R761" si="14166">((O760/O708)-1)*100</f>
        <v>-16.993464052287578</v>
      </c>
      <c r="S760" s="49">
        <f t="shared" ref="S760:S761" si="14167">((P760/P708)-1)*100</f>
        <v>-42.159862167408413</v>
      </c>
      <c r="T760" s="45">
        <f t="shared" ref="T760" si="14168">((P760/Q760)-1)*100</f>
        <v>-28.315752111342938</v>
      </c>
      <c r="V760" s="45">
        <v>137548</v>
      </c>
      <c r="W760" s="36">
        <v>22850</v>
      </c>
      <c r="X760" s="36">
        <v>17200</v>
      </c>
      <c r="Y760" s="45">
        <v>177598</v>
      </c>
      <c r="Z760" s="48">
        <f t="shared" ref="Z760:Z761" si="14169">AVERAGE(Y757,Y758,Y759,Y760)</f>
        <v>165105</v>
      </c>
      <c r="AA760" s="48">
        <f t="shared" ref="AA760:AA761" si="14170">AVERAGE(Z708,Z656,Z604)</f>
        <v>129294</v>
      </c>
      <c r="AB760" s="45">
        <f t="shared" ref="AB760:AB761" si="14171">((Y760/Y708)-1)*100</f>
        <v>19.233299765021815</v>
      </c>
      <c r="AC760" s="45">
        <f t="shared" ref="AC760:AC761" si="14172">((Z760/Z708)-1)*100</f>
        <v>21.675847965068073</v>
      </c>
      <c r="AD760" s="45">
        <f t="shared" ref="AD760:AD761" si="14173">((Z760/AA760)-1)*100</f>
        <v>27.697340943895309</v>
      </c>
      <c r="AF760" s="36">
        <v>0</v>
      </c>
      <c r="AG760" s="1">
        <v>0</v>
      </c>
      <c r="AH760" s="36">
        <v>0</v>
      </c>
      <c r="AI760" s="36">
        <v>0</v>
      </c>
      <c r="AJ760" s="48">
        <f t="shared" ref="AJ760:AJ761" si="14174">AVERAGE(AI757,AI758,AI759,AI760)</f>
        <v>825</v>
      </c>
      <c r="AK760" s="48">
        <f t="shared" ref="AK760:AK761" si="14175">AVERAGE(AJ708,AJ656,AJ604)</f>
        <v>7270.833333333333</v>
      </c>
      <c r="AL760" s="45">
        <f t="shared" ref="AL760:AL761" si="14176">((AI760/AI708)-1)*100</f>
        <v>-100</v>
      </c>
      <c r="AM760" s="45">
        <f t="shared" ref="AM760:AM761" si="14177">((AJ760/AJ708)-1)*100</f>
        <v>-95.070948469006723</v>
      </c>
      <c r="AN760" s="45">
        <f t="shared" ref="AN760:AN761" si="14178">((AJ760/AK760)-1)*100</f>
        <v>-88.653295128939817</v>
      </c>
      <c r="AP760" s="41">
        <f t="shared" ref="AP760:AP761" si="14179">SUM(B760,L760,V760,AF760)</f>
        <v>552800</v>
      </c>
      <c r="AQ760" s="41">
        <f t="shared" ref="AQ760:AQ761" si="14180">SUM(C760,M760,W760,AG760)</f>
        <v>56469</v>
      </c>
      <c r="AR760" s="41">
        <f t="shared" ref="AR760:AR761" si="14181">SUM(D760,N760,X760,AH760)</f>
        <v>47000</v>
      </c>
      <c r="AS760" s="41">
        <f t="shared" ref="AS760:AS761" si="14182">SUM(E760,O760,Y760,AI760)</f>
        <v>656269</v>
      </c>
      <c r="AT760" s="41">
        <f t="shared" ref="AT760:AT761" si="14183">SUM(F760,P760,Z760,AJ760)</f>
        <v>700222.5</v>
      </c>
      <c r="AU760" s="41">
        <f t="shared" ref="AU760:AU761" si="14184">SUM(G760,Q760,AA760,AK760)</f>
        <v>801150.58333333337</v>
      </c>
      <c r="AV760" s="45">
        <f t="shared" ref="AV760:AV761" si="14185">((AS760/AS708)-1)*100</f>
        <v>-22.75098581602024</v>
      </c>
      <c r="AW760" s="45">
        <f t="shared" ref="AW760:AW761" si="14186">((AT760/AT708)-1)*100</f>
        <v>-21.608321207475178</v>
      </c>
      <c r="AX760" s="45">
        <f t="shared" ref="AX760:AX761" si="14187">((AT760/AU760)-1)*100</f>
        <v>-12.597891761297063</v>
      </c>
      <c r="AZ760" s="48">
        <f t="shared" ref="AZ760:AZ761" si="14188">+E760/1000</f>
        <v>440.57100000000003</v>
      </c>
      <c r="BA760" s="36">
        <f t="shared" ref="BA760:BA761" si="14189">+O760/1000</f>
        <v>38.1</v>
      </c>
      <c r="BB760" s="36">
        <f t="shared" ref="BB760:BB761" si="14190">+Y760/1000</f>
        <v>177.59800000000001</v>
      </c>
      <c r="BC760" s="36">
        <f t="shared" ref="BC760:BC761" si="14191">+AI760/1000</f>
        <v>0</v>
      </c>
      <c r="BD760" s="36">
        <f t="shared" ref="BD760:BD761" si="14192">+AS760/1000</f>
        <v>656.26900000000001</v>
      </c>
      <c r="BE760" s="45">
        <f t="shared" ref="BE760:BE761" si="14193">BE759+AZ760</f>
        <v>9435.5160000000014</v>
      </c>
      <c r="BF760" s="45">
        <f t="shared" ref="BF760:BF761" si="14194">BF759+BA760</f>
        <v>829.13499999999999</v>
      </c>
      <c r="BG760" s="45">
        <f t="shared" ref="BG760:BG761" si="14195">BG759+BB760</f>
        <v>4795.7870000000003</v>
      </c>
      <c r="BH760" s="45">
        <f t="shared" ref="BH760:BH761" si="14196">BH759+BC760</f>
        <v>136.77000000000001</v>
      </c>
      <c r="BI760" s="45">
        <f t="shared" ref="BI760:BI761" si="14197">BI759+BD760</f>
        <v>15197.207999999999</v>
      </c>
      <c r="BJ760" s="45">
        <v>20</v>
      </c>
      <c r="BK760" s="52">
        <f t="shared" si="13316"/>
        <v>43239</v>
      </c>
    </row>
    <row r="761" spans="1:63" x14ac:dyDescent="0.25">
      <c r="A761" s="33">
        <f t="shared" si="8721"/>
        <v>42882</v>
      </c>
      <c r="B761" s="45">
        <v>504052</v>
      </c>
      <c r="C761" s="45">
        <v>49500</v>
      </c>
      <c r="D761" s="45">
        <v>0</v>
      </c>
      <c r="E761" s="45">
        <v>553552</v>
      </c>
      <c r="F761" s="45">
        <f t="shared" ref="F761" si="14198">AVERAGE(E758,E759,E760,E761)</f>
        <v>484079.25</v>
      </c>
      <c r="G761" s="48">
        <f t="shared" ref="G761" si="14199">AVERAGE(F709,F657,F605)</f>
        <v>614885</v>
      </c>
      <c r="H761" s="45">
        <f t="shared" ref="H761" si="14200">((E761/E709)-1)*100</f>
        <v>-17.197515111716754</v>
      </c>
      <c r="I761" s="45">
        <f t="shared" ref="I761" si="14201">((F761/F709)-1)*100</f>
        <v>-29.10294390639606</v>
      </c>
      <c r="J761" s="45">
        <f t="shared" ref="J761" si="14202">((F761/G761)-1)*100</f>
        <v>-21.273205558763021</v>
      </c>
      <c r="L761" s="36">
        <v>25100</v>
      </c>
      <c r="M761" s="36">
        <v>3568</v>
      </c>
      <c r="N761" s="48">
        <v>0</v>
      </c>
      <c r="O761" s="36">
        <v>28668</v>
      </c>
      <c r="P761" s="48">
        <f t="shared" si="14164"/>
        <v>29294</v>
      </c>
      <c r="Q761" s="48">
        <f t="shared" si="14165"/>
        <v>37794.833333333336</v>
      </c>
      <c r="R761" s="45">
        <f t="shared" si="14166"/>
        <v>-32.029305071484458</v>
      </c>
      <c r="S761" s="49">
        <f t="shared" si="14167"/>
        <v>-41.281056756567146</v>
      </c>
      <c r="T761" s="45">
        <f t="shared" ref="T761" si="14203">((P761/Q761)-1)*100</f>
        <v>-22.492051382684586</v>
      </c>
      <c r="V761" s="45">
        <v>138900</v>
      </c>
      <c r="W761" s="36">
        <v>54700</v>
      </c>
      <c r="X761" s="36">
        <v>0</v>
      </c>
      <c r="Y761" s="45">
        <v>193600</v>
      </c>
      <c r="Z761" s="48">
        <f t="shared" si="14169"/>
        <v>172646</v>
      </c>
      <c r="AA761" s="48">
        <f t="shared" si="14170"/>
        <v>127275.08333333333</v>
      </c>
      <c r="AB761" s="45">
        <f t="shared" si="14171"/>
        <v>48.067701203050063</v>
      </c>
      <c r="AC761" s="45">
        <f t="shared" si="14172"/>
        <v>28.153386790579592</v>
      </c>
      <c r="AD761" s="45">
        <f t="shared" si="14173"/>
        <v>35.647917470099209</v>
      </c>
      <c r="AF761" s="36">
        <v>9600</v>
      </c>
      <c r="AG761" s="1">
        <v>0</v>
      </c>
      <c r="AH761" s="36">
        <v>0</v>
      </c>
      <c r="AI761" s="36">
        <v>9600</v>
      </c>
      <c r="AJ761" s="48">
        <f t="shared" si="14174"/>
        <v>2850</v>
      </c>
      <c r="AK761" s="48">
        <f t="shared" si="14175"/>
        <v>7950</v>
      </c>
      <c r="AL761" s="45" t="e">
        <f t="shared" si="14176"/>
        <v>#DIV/0!</v>
      </c>
      <c r="AM761" s="45">
        <f t="shared" si="14177"/>
        <v>-80.726965342349956</v>
      </c>
      <c r="AN761" s="45">
        <f t="shared" si="14178"/>
        <v>-64.150943396226424</v>
      </c>
      <c r="AP761" s="41">
        <f t="shared" si="14179"/>
        <v>677652</v>
      </c>
      <c r="AQ761" s="41">
        <f t="shared" si="14180"/>
        <v>107768</v>
      </c>
      <c r="AR761" s="41">
        <f t="shared" si="14181"/>
        <v>0</v>
      </c>
      <c r="AS761" s="41">
        <f t="shared" si="14182"/>
        <v>785420</v>
      </c>
      <c r="AT761" s="41">
        <f t="shared" si="14183"/>
        <v>688869.25</v>
      </c>
      <c r="AU761" s="41">
        <f t="shared" si="14184"/>
        <v>787904.91666666674</v>
      </c>
      <c r="AV761" s="45">
        <f t="shared" si="14185"/>
        <v>-6.6586329058564431</v>
      </c>
      <c r="AW761" s="45">
        <f t="shared" si="14186"/>
        <v>-21.91337767772329</v>
      </c>
      <c r="AX761" s="45">
        <f t="shared" si="14187"/>
        <v>-12.56949469050782</v>
      </c>
      <c r="AZ761" s="48">
        <f t="shared" si="14188"/>
        <v>553.55200000000002</v>
      </c>
      <c r="BA761" s="36">
        <f t="shared" si="14189"/>
        <v>28.667999999999999</v>
      </c>
      <c r="BB761" s="36">
        <f t="shared" si="14190"/>
        <v>193.6</v>
      </c>
      <c r="BC761" s="36">
        <f t="shared" si="14191"/>
        <v>9.6</v>
      </c>
      <c r="BD761" s="36">
        <f t="shared" si="14192"/>
        <v>785.42</v>
      </c>
      <c r="BE761" s="45">
        <f t="shared" si="14193"/>
        <v>9989.0680000000011</v>
      </c>
      <c r="BF761" s="45">
        <f t="shared" si="14194"/>
        <v>857.803</v>
      </c>
      <c r="BG761" s="45">
        <f t="shared" si="14195"/>
        <v>4989.3870000000006</v>
      </c>
      <c r="BH761" s="45">
        <f t="shared" si="14196"/>
        <v>146.37</v>
      </c>
      <c r="BI761" s="45">
        <f t="shared" si="14197"/>
        <v>15982.627999999999</v>
      </c>
      <c r="BJ761" s="45">
        <v>21</v>
      </c>
      <c r="BK761" s="52">
        <f t="shared" si="13316"/>
        <v>43246</v>
      </c>
    </row>
    <row r="762" spans="1:63" x14ac:dyDescent="0.25">
      <c r="A762" s="33">
        <f t="shared" si="8721"/>
        <v>42889</v>
      </c>
      <c r="B762" s="45">
        <v>618624</v>
      </c>
      <c r="C762" s="45">
        <v>72000</v>
      </c>
      <c r="D762" s="45">
        <v>0</v>
      </c>
      <c r="E762" s="45">
        <v>690624</v>
      </c>
      <c r="F762" s="45">
        <f t="shared" ref="F762" si="14204">AVERAGE(E759,E760,E761,E762)</f>
        <v>599722.75</v>
      </c>
      <c r="G762" s="48">
        <f t="shared" ref="G762" si="14205">AVERAGE(F710,F658,F606)</f>
        <v>602300.33333333337</v>
      </c>
      <c r="H762" s="45">
        <f t="shared" ref="H762" si="14206">((E762/E710)-1)*100</f>
        <v>58.768517752213853</v>
      </c>
      <c r="I762" s="45">
        <f t="shared" ref="I762" si="14207">((F762/F710)-1)*100</f>
        <v>1.3492440709688136</v>
      </c>
      <c r="J762" s="45">
        <f t="shared" ref="J762" si="14208">((F762/G762)-1)*100</f>
        <v>-0.42795648461094737</v>
      </c>
      <c r="L762" s="36">
        <v>45300</v>
      </c>
      <c r="M762" s="36">
        <v>0</v>
      </c>
      <c r="N762" s="48">
        <v>14000</v>
      </c>
      <c r="O762" s="36">
        <v>59300</v>
      </c>
      <c r="P762" s="48">
        <f t="shared" ref="P762" si="14209">AVERAGE(O759,O760,O761,O762)</f>
        <v>37831.5</v>
      </c>
      <c r="Q762" s="48">
        <f t="shared" ref="Q762" si="14210">AVERAGE(P710,P658,P606)</f>
        <v>33780.833333333336</v>
      </c>
      <c r="R762" s="45">
        <f t="shared" ref="R762" si="14211">((O762/O710)-1)*100</f>
        <v>80.517503805175039</v>
      </c>
      <c r="S762" s="49">
        <f t="shared" ref="S762" si="14212">((P762/P710)-1)*100</f>
        <v>-15.861754534233318</v>
      </c>
      <c r="T762" s="45">
        <f t="shared" ref="T762" si="14213">((P762/Q762)-1)*100</f>
        <v>11.991020549127951</v>
      </c>
      <c r="V762" s="45">
        <v>164500</v>
      </c>
      <c r="W762" s="36">
        <v>29850</v>
      </c>
      <c r="X762" s="36">
        <v>8400</v>
      </c>
      <c r="Y762" s="45">
        <v>202750</v>
      </c>
      <c r="Z762" s="48">
        <f t="shared" ref="Z762" si="14214">AVERAGE(Y759,Y760,Y761,Y762)</f>
        <v>205246</v>
      </c>
      <c r="AA762" s="48">
        <f t="shared" ref="AA762" si="14215">AVERAGE(Z710,Z658,Z606)</f>
        <v>125791.83333333333</v>
      </c>
      <c r="AB762" s="45">
        <f t="shared" ref="AB762" si="14216">((Y762/Y710)-1)*100</f>
        <v>55.399708745305446</v>
      </c>
      <c r="AC762" s="45">
        <f t="shared" ref="AC762" si="14217">((Z762/Z710)-1)*100</f>
        <v>53.752111557664726</v>
      </c>
      <c r="AD762" s="45">
        <f t="shared" ref="AD762" si="14218">((Z762/AA762)-1)*100</f>
        <v>63.163215418065043</v>
      </c>
      <c r="AF762" s="36">
        <v>0</v>
      </c>
      <c r="AG762" s="1">
        <v>3600</v>
      </c>
      <c r="AH762" s="36">
        <v>0</v>
      </c>
      <c r="AI762" s="36">
        <v>3600</v>
      </c>
      <c r="AJ762" s="48">
        <f t="shared" ref="AJ762" si="14219">AVERAGE(AI759,AI760,AI761,AI762)</f>
        <v>3750</v>
      </c>
      <c r="AK762" s="48">
        <f t="shared" ref="AK762" si="14220">AVERAGE(AJ710,AJ658,AJ606)</f>
        <v>7908.333333333333</v>
      </c>
      <c r="AL762" s="45">
        <f t="shared" ref="AL762" si="14221">((AI762/AI710)-1)*100</f>
        <v>-42.857142857142861</v>
      </c>
      <c r="AM762" s="45">
        <f t="shared" ref="AM762" si="14222">((AJ762/AJ710)-1)*100</f>
        <v>-73.070017953321369</v>
      </c>
      <c r="AN762" s="45">
        <f t="shared" ref="AN762" si="14223">((AJ762/AK762)-1)*100</f>
        <v>-52.581664910432039</v>
      </c>
      <c r="AP762" s="41">
        <f t="shared" ref="AP762" si="14224">SUM(B762,L762,V762,AF762)</f>
        <v>828424</v>
      </c>
      <c r="AQ762" s="41">
        <f t="shared" ref="AQ762" si="14225">SUM(C762,M762,W762,AG762)</f>
        <v>105450</v>
      </c>
      <c r="AR762" s="41">
        <f t="shared" ref="AR762" si="14226">SUM(D762,N762,X762,AH762)</f>
        <v>22400</v>
      </c>
      <c r="AS762" s="41">
        <f t="shared" ref="AS762" si="14227">SUM(E762,O762,Y762,AI762)</f>
        <v>956274</v>
      </c>
      <c r="AT762" s="41">
        <f t="shared" ref="AT762" si="14228">SUM(F762,P762,Z762,AJ762)</f>
        <v>846550.25</v>
      </c>
      <c r="AU762" s="41">
        <f t="shared" ref="AU762" si="14229">SUM(G762,Q762,AA762,AK762)</f>
        <v>769781.33333333349</v>
      </c>
      <c r="AV762" s="45">
        <f t="shared" ref="AV762" si="14230">((AS762/AS710)-1)*100</f>
        <v>58.164298189901565</v>
      </c>
      <c r="AW762" s="45">
        <f t="shared" ref="AW762" si="14231">((AT762/AT710)-1)*100</f>
        <v>7.9619955523318353</v>
      </c>
      <c r="AX762" s="45">
        <f t="shared" ref="AX762" si="14232">((AT762/AU762)-1)*100</f>
        <v>9.9728212860448409</v>
      </c>
      <c r="AZ762" s="48">
        <f t="shared" ref="AZ762" si="14233">+E762/1000</f>
        <v>690.62400000000002</v>
      </c>
      <c r="BA762" s="36">
        <f t="shared" ref="BA762" si="14234">+O762/1000</f>
        <v>59.3</v>
      </c>
      <c r="BB762" s="36">
        <f t="shared" ref="BB762" si="14235">+Y762/1000</f>
        <v>202.75</v>
      </c>
      <c r="BC762" s="36">
        <f t="shared" ref="BC762" si="14236">+AI762/1000</f>
        <v>3.6</v>
      </c>
      <c r="BD762" s="36">
        <f t="shared" ref="BD762" si="14237">+AS762/1000</f>
        <v>956.274</v>
      </c>
      <c r="BE762" s="45">
        <f t="shared" ref="BE762" si="14238">BE761+AZ762</f>
        <v>10679.692000000001</v>
      </c>
      <c r="BF762" s="45">
        <f t="shared" ref="BF762" si="14239">BF761+BA762</f>
        <v>917.10299999999995</v>
      </c>
      <c r="BG762" s="45">
        <f t="shared" ref="BG762" si="14240">BG761+BB762</f>
        <v>5192.1370000000006</v>
      </c>
      <c r="BH762" s="45">
        <f t="shared" ref="BH762" si="14241">BH761+BC762</f>
        <v>149.97</v>
      </c>
      <c r="BI762" s="45">
        <f t="shared" ref="BI762" si="14242">BI761+BD762</f>
        <v>16938.901999999998</v>
      </c>
      <c r="BJ762" s="45">
        <v>22</v>
      </c>
      <c r="BK762" s="52">
        <f t="shared" si="13316"/>
        <v>43253</v>
      </c>
    </row>
    <row r="763" spans="1:63" x14ac:dyDescent="0.25">
      <c r="A763" s="33">
        <f t="shared" si="8721"/>
        <v>42896</v>
      </c>
      <c r="B763" s="45">
        <v>485654</v>
      </c>
      <c r="C763" s="45">
        <v>23800</v>
      </c>
      <c r="D763" s="45">
        <v>0</v>
      </c>
      <c r="E763" s="45">
        <v>509454</v>
      </c>
      <c r="F763" s="45">
        <f t="shared" ref="F763" si="14243">AVERAGE(E760,E761,E762,E763)</f>
        <v>548550.25</v>
      </c>
      <c r="G763" s="48">
        <f t="shared" ref="G763" si="14244">AVERAGE(F711,F659,F607)</f>
        <v>609133.66666666663</v>
      </c>
      <c r="H763" s="45">
        <f t="shared" ref="H763" si="14245">((E763/E711)-1)*100</f>
        <v>-20.347033734005425</v>
      </c>
      <c r="I763" s="45">
        <f t="shared" ref="I763" si="14246">((F763/F711)-1)*100</f>
        <v>-7.7718432298586766</v>
      </c>
      <c r="J763" s="45">
        <f t="shared" ref="J763" si="14247">((F763/G763)-1)*100</f>
        <v>-9.945832906953644</v>
      </c>
      <c r="L763" s="36">
        <v>20700</v>
      </c>
      <c r="M763" s="36">
        <v>5800</v>
      </c>
      <c r="N763" s="48">
        <v>15400</v>
      </c>
      <c r="O763" s="36">
        <v>41900</v>
      </c>
      <c r="P763" s="48">
        <f t="shared" ref="P763" si="14248">AVERAGE(O760,O761,O762,O763)</f>
        <v>41992</v>
      </c>
      <c r="Q763" s="48">
        <f t="shared" ref="Q763" si="14249">AVERAGE(P711,P659,P607)</f>
        <v>30841.583333333332</v>
      </c>
      <c r="R763" s="45">
        <f t="shared" ref="R763" si="14250">((O763/O711)-1)*100</f>
        <v>-26.906705742795335</v>
      </c>
      <c r="S763" s="49">
        <f t="shared" ref="S763" si="14251">((P763/P711)-1)*100</f>
        <v>-5.7688315914076194</v>
      </c>
      <c r="T763" s="45">
        <f t="shared" ref="T763" si="14252">((P763/Q763)-1)*100</f>
        <v>36.153839918508289</v>
      </c>
      <c r="V763" s="45">
        <v>148300</v>
      </c>
      <c r="W763" s="36">
        <v>15500</v>
      </c>
      <c r="X763" s="36">
        <v>11200</v>
      </c>
      <c r="Y763" s="45">
        <v>175000</v>
      </c>
      <c r="Z763" s="48">
        <f t="shared" ref="Z763" si="14253">AVERAGE(Y760,Y761,Y762,Y763)</f>
        <v>187237</v>
      </c>
      <c r="AA763" s="48">
        <f t="shared" ref="AA763" si="14254">AVERAGE(Z711,Z659,Z607)</f>
        <v>131047.33333333333</v>
      </c>
      <c r="AB763" s="45">
        <f t="shared" ref="AB763" si="14255">((Y763/Y711)-1)*100</f>
        <v>-7.8821312390116578</v>
      </c>
      <c r="AC763" s="45">
        <f t="shared" ref="AC763" si="14256">((Z763/Z711)-1)*100</f>
        <v>24.794507993901483</v>
      </c>
      <c r="AD763" s="45">
        <f t="shared" ref="AD763" si="14257">((Z763/AA763)-1)*100</f>
        <v>42.877382726851884</v>
      </c>
      <c r="AF763" s="36">
        <v>1600</v>
      </c>
      <c r="AG763" s="1">
        <v>0</v>
      </c>
      <c r="AH763" s="36">
        <v>0</v>
      </c>
      <c r="AI763" s="36">
        <v>1600</v>
      </c>
      <c r="AJ763" s="48">
        <f t="shared" ref="AJ763" si="14258">AVERAGE(AI760,AI761,AI762,AI763)</f>
        <v>3700</v>
      </c>
      <c r="AK763" s="48">
        <f t="shared" ref="AK763" si="14259">AVERAGE(AJ711,AJ659,AJ607)</f>
        <v>7908.333333333333</v>
      </c>
      <c r="AL763" s="45">
        <f t="shared" ref="AL763" si="14260">((AI763/AI711)-1)*100</f>
        <v>-90.123456790123456</v>
      </c>
      <c r="AM763" s="45">
        <f t="shared" ref="AM763" si="14261">((AJ763/AJ711)-1)*100</f>
        <v>-64.077669902912618</v>
      </c>
      <c r="AN763" s="45">
        <f t="shared" ref="AN763" si="14262">((AJ763/AK763)-1)*100</f>
        <v>-53.213909378292932</v>
      </c>
      <c r="AP763" s="41">
        <f t="shared" ref="AP763" si="14263">SUM(B763,L763,V763,AF763)</f>
        <v>656254</v>
      </c>
      <c r="AQ763" s="41">
        <f t="shared" ref="AQ763" si="14264">SUM(C763,M763,W763,AG763)</f>
        <v>45100</v>
      </c>
      <c r="AR763" s="41">
        <f t="shared" ref="AR763" si="14265">SUM(D763,N763,X763,AH763)</f>
        <v>26600</v>
      </c>
      <c r="AS763" s="41">
        <f t="shared" ref="AS763" si="14266">SUM(E763,O763,Y763,AI763)</f>
        <v>727954</v>
      </c>
      <c r="AT763" s="41">
        <f t="shared" ref="AT763" si="14267">SUM(F763,P763,Z763,AJ763)</f>
        <v>781479.25</v>
      </c>
      <c r="AU763" s="41">
        <f t="shared" ref="AU763" si="14268">SUM(G763,Q763,AA763,AK763)</f>
        <v>778930.91666666674</v>
      </c>
      <c r="AV763" s="45">
        <f t="shared" ref="AV763" si="14269">((AS763/AS711)-1)*100</f>
        <v>-19.392973014871163</v>
      </c>
      <c r="AW763" s="45">
        <f t="shared" ref="AW763" si="14270">((AT763/AT711)-1)*100</f>
        <v>-2.2753014743190692</v>
      </c>
      <c r="AX763" s="45">
        <f t="shared" ref="AX763" si="14271">((AT763/AU763)-1)*100</f>
        <v>0.3271578106359474</v>
      </c>
      <c r="AZ763" s="48">
        <f t="shared" ref="AZ763" si="14272">+E763/1000</f>
        <v>509.45400000000001</v>
      </c>
      <c r="BA763" s="36">
        <f t="shared" ref="BA763" si="14273">+O763/1000</f>
        <v>41.9</v>
      </c>
      <c r="BB763" s="36">
        <f t="shared" ref="BB763" si="14274">+Y763/1000</f>
        <v>175</v>
      </c>
      <c r="BC763" s="36">
        <f t="shared" ref="BC763" si="14275">+AI763/1000</f>
        <v>1.6</v>
      </c>
      <c r="BD763" s="36">
        <f t="shared" ref="BD763" si="14276">+AS763/1000</f>
        <v>727.95399999999995</v>
      </c>
      <c r="BE763" s="45">
        <f t="shared" ref="BE763" si="14277">BE762+AZ763</f>
        <v>11189.146000000001</v>
      </c>
      <c r="BF763" s="45">
        <f t="shared" ref="BF763" si="14278">BF762+BA763</f>
        <v>959.00299999999993</v>
      </c>
      <c r="BG763" s="45">
        <f t="shared" ref="BG763" si="14279">BG762+BB763</f>
        <v>5367.1370000000006</v>
      </c>
      <c r="BH763" s="45">
        <f t="shared" ref="BH763" si="14280">BH762+BC763</f>
        <v>151.57</v>
      </c>
      <c r="BI763" s="45">
        <f t="shared" ref="BI763" si="14281">BI762+BD763</f>
        <v>17666.856</v>
      </c>
      <c r="BJ763" s="45">
        <v>23</v>
      </c>
      <c r="BK763" s="52">
        <f t="shared" si="13316"/>
        <v>43260</v>
      </c>
    </row>
    <row r="764" spans="1:63" x14ac:dyDescent="0.25">
      <c r="A764" s="33">
        <f t="shared" si="8721"/>
        <v>42903</v>
      </c>
      <c r="B764" s="45">
        <v>303000</v>
      </c>
      <c r="C764" s="45">
        <v>28200</v>
      </c>
      <c r="D764" s="45">
        <v>0</v>
      </c>
      <c r="E764" s="45">
        <v>331200</v>
      </c>
      <c r="F764" s="45">
        <f t="shared" ref="F764" si="14282">AVERAGE(E761,E762,E763,E764)</f>
        <v>521207.5</v>
      </c>
      <c r="G764" s="48">
        <f t="shared" ref="G764" si="14283">AVERAGE(F712,F660,F608)</f>
        <v>613418</v>
      </c>
      <c r="H764" s="45">
        <f t="shared" ref="H764" si="14284">((E764/E712)-1)*100</f>
        <v>-49.291893133277199</v>
      </c>
      <c r="I764" s="45">
        <f t="shared" ref="I764" si="14285">((F764/F712)-1)*100</f>
        <v>-12.996176110098645</v>
      </c>
      <c r="J764" s="45">
        <f t="shared" ref="J764" si="14286">((F764/G764)-1)*100</f>
        <v>-15.032245548712297</v>
      </c>
      <c r="L764" s="36">
        <v>14200</v>
      </c>
      <c r="M764" s="36">
        <v>8900</v>
      </c>
      <c r="N764" s="48">
        <v>12800</v>
      </c>
      <c r="O764" s="36">
        <v>35900</v>
      </c>
      <c r="P764" s="48">
        <f t="shared" ref="P764" si="14287">AVERAGE(O761,O762,O763,O764)</f>
        <v>41442</v>
      </c>
      <c r="Q764" s="48">
        <f t="shared" ref="Q764" si="14288">AVERAGE(P712,P660,P608)</f>
        <v>31310.916666666668</v>
      </c>
      <c r="R764" s="45">
        <f t="shared" ref="R764" si="14289">((O764/O712)-1)*100</f>
        <v>-18.223234624145789</v>
      </c>
      <c r="S764" s="49">
        <f t="shared" ref="S764" si="14290">((P764/P712)-1)*100</f>
        <v>-5.9477676722401558</v>
      </c>
      <c r="T764" s="45">
        <f t="shared" ref="T764" si="14291">((P764/Q764)-1)*100</f>
        <v>32.356393270717597</v>
      </c>
      <c r="V764" s="45">
        <v>142172</v>
      </c>
      <c r="W764" s="36">
        <v>39325</v>
      </c>
      <c r="X764" s="36">
        <v>12800</v>
      </c>
      <c r="Y764" s="45">
        <v>194297</v>
      </c>
      <c r="Z764" s="48">
        <f t="shared" ref="Z764" si="14292">AVERAGE(Y761,Y762,Y763,Y764)</f>
        <v>191411.75</v>
      </c>
      <c r="AA764" s="48">
        <f t="shared" ref="AA764" si="14293">AVERAGE(Z712,Z660,Z608)</f>
        <v>131220.83333333334</v>
      </c>
      <c r="AB764" s="45">
        <f t="shared" ref="AB764" si="14294">((Y764/Y712)-1)*100</f>
        <v>3.3494680851063885</v>
      </c>
      <c r="AC764" s="45">
        <f t="shared" ref="AC764" si="14295">((Z764/Z712)-1)*100</f>
        <v>19.78300831514639</v>
      </c>
      <c r="AD764" s="45">
        <f t="shared" ref="AD764" si="14296">((Z764/AA764)-1)*100</f>
        <v>45.869939351601928</v>
      </c>
      <c r="AF764" s="36">
        <v>0</v>
      </c>
      <c r="AG764" s="1">
        <v>5350</v>
      </c>
      <c r="AH764" s="36">
        <v>0</v>
      </c>
      <c r="AI764" s="36">
        <v>5350</v>
      </c>
      <c r="AJ764" s="48">
        <f t="shared" ref="AJ764" si="14297">AVERAGE(AI761,AI762,AI763,AI764)</f>
        <v>5037.5</v>
      </c>
      <c r="AK764" s="48">
        <f t="shared" ref="AK764" si="14298">AVERAGE(AJ712,AJ660,AJ608)</f>
        <v>6329.166666666667</v>
      </c>
      <c r="AL764" s="45">
        <f t="shared" ref="AL764" si="14299">((AI764/AI712)-1)*100</f>
        <v>21.590909090909083</v>
      </c>
      <c r="AM764" s="45">
        <f t="shared" ref="AM764" si="14300">((AJ764/AJ712)-1)*100</f>
        <v>-25.092936802973973</v>
      </c>
      <c r="AN764" s="45">
        <f t="shared" ref="AN764" si="14301">((AJ764/AK764)-1)*100</f>
        <v>-20.408163265306122</v>
      </c>
      <c r="AP764" s="41">
        <f t="shared" ref="AP764" si="14302">SUM(B764,L764,V764,AF764)</f>
        <v>459372</v>
      </c>
      <c r="AQ764" s="41">
        <f t="shared" ref="AQ764" si="14303">SUM(C764,M764,W764,AG764)</f>
        <v>81775</v>
      </c>
      <c r="AR764" s="41">
        <f t="shared" ref="AR764" si="14304">SUM(D764,N764,X764,AH764)</f>
        <v>25600</v>
      </c>
      <c r="AS764" s="41">
        <f t="shared" ref="AS764" si="14305">SUM(E764,O764,Y764,AI764)</f>
        <v>566747</v>
      </c>
      <c r="AT764" s="41">
        <f t="shared" ref="AT764" si="14306">SUM(F764,P764,Z764,AJ764)</f>
        <v>759098.75</v>
      </c>
      <c r="AU764" s="41">
        <f t="shared" ref="AU764" si="14307">SUM(G764,Q764,AA764,AK764)</f>
        <v>782278.91666666663</v>
      </c>
      <c r="AV764" s="45">
        <f t="shared" ref="AV764" si="14308">((AS764/AS712)-1)*100</f>
        <v>-36.281185001967508</v>
      </c>
      <c r="AW764" s="45">
        <f t="shared" ref="AW764" si="14309">((AT764/AT712)-1)*100</f>
        <v>-6.2435060614210443</v>
      </c>
      <c r="AX764" s="45">
        <f t="shared" ref="AX764" si="14310">((AT764/AU764)-1)*100</f>
        <v>-2.963158813666944</v>
      </c>
      <c r="AZ764" s="48">
        <f t="shared" ref="AZ764" si="14311">+E764/1000</f>
        <v>331.2</v>
      </c>
      <c r="BA764" s="36">
        <f t="shared" ref="BA764" si="14312">+O764/1000</f>
        <v>35.9</v>
      </c>
      <c r="BB764" s="36">
        <f t="shared" ref="BB764" si="14313">+Y764/1000</f>
        <v>194.297</v>
      </c>
      <c r="BC764" s="36">
        <f t="shared" ref="BC764" si="14314">+AI764/1000</f>
        <v>5.35</v>
      </c>
      <c r="BD764" s="36">
        <f t="shared" ref="BD764" si="14315">+AS764/1000</f>
        <v>566.74699999999996</v>
      </c>
      <c r="BE764" s="45">
        <f t="shared" ref="BE764" si="14316">BE763+AZ764</f>
        <v>11520.346000000001</v>
      </c>
      <c r="BF764" s="45">
        <f t="shared" ref="BF764" si="14317">BF763+BA764</f>
        <v>994.90299999999991</v>
      </c>
      <c r="BG764" s="45">
        <f t="shared" ref="BG764" si="14318">BG763+BB764</f>
        <v>5561.4340000000002</v>
      </c>
      <c r="BH764" s="45">
        <f t="shared" ref="BH764" si="14319">BH763+BC764</f>
        <v>156.91999999999999</v>
      </c>
      <c r="BI764" s="45">
        <f t="shared" ref="BI764" si="14320">BI763+BD764</f>
        <v>18233.602999999999</v>
      </c>
      <c r="BJ764" s="45">
        <v>24</v>
      </c>
      <c r="BK764" s="52">
        <f t="shared" si="13316"/>
        <v>43267</v>
      </c>
    </row>
    <row r="765" spans="1:63" x14ac:dyDescent="0.25">
      <c r="A765" s="33">
        <f t="shared" si="8721"/>
        <v>42910</v>
      </c>
      <c r="B765" s="45">
        <v>461520</v>
      </c>
      <c r="C765" s="45">
        <v>17400</v>
      </c>
      <c r="D765" s="45">
        <v>0</v>
      </c>
      <c r="E765" s="45">
        <v>478920</v>
      </c>
      <c r="F765" s="45">
        <f t="shared" ref="F765" si="14321">AVERAGE(E762,E763,E764,E765)</f>
        <v>502549.5</v>
      </c>
      <c r="G765" s="48">
        <f t="shared" ref="G765" si="14322">AVERAGE(F713,F661,F609)</f>
        <v>607423.91666666663</v>
      </c>
      <c r="H765" s="45">
        <f t="shared" ref="H765" si="14323">((E765/E713)-1)*100</f>
        <v>-34.301823120293015</v>
      </c>
      <c r="I765" s="45">
        <f t="shared" ref="I765" si="14324">((F765/F713)-1)*100</f>
        <v>-18.174868726340211</v>
      </c>
      <c r="J765" s="45">
        <f t="shared" ref="J765" si="14325">((F765/G765)-1)*100</f>
        <v>-17.265440788400522</v>
      </c>
      <c r="L765" s="36">
        <v>7800</v>
      </c>
      <c r="M765" s="36">
        <v>29550</v>
      </c>
      <c r="N765" s="48">
        <v>40600</v>
      </c>
      <c r="O765" s="36">
        <v>77950</v>
      </c>
      <c r="P765" s="48">
        <f t="shared" ref="P765" si="14326">AVERAGE(O762,O763,O764,O765)</f>
        <v>53762.5</v>
      </c>
      <c r="Q765" s="48">
        <f t="shared" ref="Q765" si="14327">AVERAGE(P713,P661,P609)</f>
        <v>39521.583333333336</v>
      </c>
      <c r="R765" s="45">
        <f t="shared" ref="R765" si="14328">((O765/O713)-1)*100</f>
        <v>4.6308724832214709</v>
      </c>
      <c r="S765" s="49">
        <f t="shared" ref="S765" si="14329">((P765/P713)-1)*100</f>
        <v>3.1048932273437746</v>
      </c>
      <c r="T765" s="45">
        <f t="shared" ref="T765" si="14330">((P765/Q765)-1)*100</f>
        <v>36.033264524236742</v>
      </c>
      <c r="V765" s="45">
        <v>212600</v>
      </c>
      <c r="W765" s="36">
        <v>23650</v>
      </c>
      <c r="X765" s="36">
        <v>11200</v>
      </c>
      <c r="Y765" s="45">
        <v>247450</v>
      </c>
      <c r="Z765" s="48">
        <f t="shared" ref="Z765" si="14331">AVERAGE(Y762,Y763,Y764,Y765)</f>
        <v>204874.25</v>
      </c>
      <c r="AA765" s="48">
        <f t="shared" ref="AA765" si="14332">AVERAGE(Z713,Z661,Z609)</f>
        <v>136507.25</v>
      </c>
      <c r="AB765" s="45">
        <f t="shared" ref="AB765" si="14333">((Y765/Y713)-1)*100</f>
        <v>40.317550326056129</v>
      </c>
      <c r="AC765" s="45">
        <f t="shared" ref="AC765" si="14334">((Z765/Z713)-1)*100</f>
        <v>19.670587067059575</v>
      </c>
      <c r="AD765" s="45">
        <f t="shared" ref="AD765" si="14335">((Z765/AA765)-1)*100</f>
        <v>50.083054196755114</v>
      </c>
      <c r="AF765" s="36">
        <v>0</v>
      </c>
      <c r="AG765" s="1">
        <v>0</v>
      </c>
      <c r="AH765" s="36">
        <v>0</v>
      </c>
      <c r="AI765" s="36">
        <v>0</v>
      </c>
      <c r="AJ765" s="48">
        <f t="shared" ref="AJ765" si="14336">AVERAGE(AI762,AI763,AI764,AI765)</f>
        <v>2637.5</v>
      </c>
      <c r="AK765" s="48">
        <f t="shared" ref="AK765" si="14337">AVERAGE(AJ713,AJ661,AJ609)</f>
        <v>7233.333333333333</v>
      </c>
      <c r="AL765" s="45">
        <f t="shared" ref="AL765" si="14338">((AI765/AI713)-1)*100</f>
        <v>-100</v>
      </c>
      <c r="AM765" s="45">
        <f t="shared" ref="AM765" si="14339">((AJ765/AJ713)-1)*100</f>
        <v>-75.407925407925404</v>
      </c>
      <c r="AN765" s="45">
        <f t="shared" ref="AN765" si="14340">((AJ765/AK765)-1)*100</f>
        <v>-63.536866359446996</v>
      </c>
      <c r="AP765" s="41">
        <f t="shared" ref="AP765" si="14341">SUM(B765,L765,V765,AF765)</f>
        <v>681920</v>
      </c>
      <c r="AQ765" s="41">
        <f t="shared" ref="AQ765" si="14342">SUM(C765,M765,W765,AG765)</f>
        <v>70600</v>
      </c>
      <c r="AR765" s="41">
        <f t="shared" ref="AR765" si="14343">SUM(D765,N765,X765,AH765)</f>
        <v>51800</v>
      </c>
      <c r="AS765" s="41">
        <f t="shared" ref="AS765" si="14344">SUM(E765,O765,Y765,AI765)</f>
        <v>804320</v>
      </c>
      <c r="AT765" s="41">
        <f t="shared" ref="AT765" si="14345">SUM(F765,P765,Z765,AJ765)</f>
        <v>763823.75</v>
      </c>
      <c r="AU765" s="41">
        <f t="shared" ref="AU765" si="14346">SUM(G765,Q765,AA765,AK765)</f>
        <v>790686.08333333337</v>
      </c>
      <c r="AV765" s="45">
        <f t="shared" ref="AV765" si="14347">((AS765/AS713)-1)*100</f>
        <v>-19.230383000943942</v>
      </c>
      <c r="AW765" s="45">
        <f t="shared" ref="AW765" si="14348">((AT765/AT713)-1)*100</f>
        <v>-9.952142195269742</v>
      </c>
      <c r="AX765" s="45">
        <f t="shared" ref="AX765" si="14349">((AT765/AU765)-1)*100</f>
        <v>-3.3973449007839496</v>
      </c>
      <c r="AZ765" s="48">
        <f t="shared" ref="AZ765" si="14350">+E765/1000</f>
        <v>478.92</v>
      </c>
      <c r="BA765" s="36">
        <f t="shared" ref="BA765" si="14351">+O765/1000</f>
        <v>77.95</v>
      </c>
      <c r="BB765" s="36">
        <f t="shared" ref="BB765" si="14352">+Y765/1000</f>
        <v>247.45</v>
      </c>
      <c r="BC765" s="36">
        <f t="shared" ref="BC765" si="14353">+AI765/1000</f>
        <v>0</v>
      </c>
      <c r="BD765" s="36">
        <f t="shared" ref="BD765" si="14354">+AS765/1000</f>
        <v>804.32</v>
      </c>
      <c r="BE765" s="45">
        <f t="shared" ref="BE765" si="14355">BE764+AZ765</f>
        <v>11999.266000000001</v>
      </c>
      <c r="BF765" s="45">
        <f t="shared" ref="BF765" si="14356">BF764+BA765</f>
        <v>1072.8529999999998</v>
      </c>
      <c r="BG765" s="45">
        <f t="shared" ref="BG765" si="14357">BG764+BB765</f>
        <v>5808.884</v>
      </c>
      <c r="BH765" s="45">
        <f t="shared" ref="BH765" si="14358">BH764+BC765</f>
        <v>156.91999999999999</v>
      </c>
      <c r="BI765" s="45">
        <f t="shared" ref="BI765" si="14359">BI764+BD765</f>
        <v>19037.922999999999</v>
      </c>
      <c r="BJ765" s="45">
        <v>25</v>
      </c>
      <c r="BK765" s="52">
        <f t="shared" si="13316"/>
        <v>43274</v>
      </c>
    </row>
    <row r="766" spans="1:63" x14ac:dyDescent="0.25">
      <c r="A766" s="33">
        <f t="shared" si="8721"/>
        <v>42917</v>
      </c>
      <c r="B766" s="45">
        <v>595300</v>
      </c>
      <c r="C766" s="45">
        <v>12200</v>
      </c>
      <c r="D766" s="45">
        <v>0</v>
      </c>
      <c r="E766" s="45">
        <v>607500</v>
      </c>
      <c r="F766" s="45">
        <f t="shared" ref="F766" si="14360">AVERAGE(E763,E764,E765,E766)</f>
        <v>481768.5</v>
      </c>
      <c r="G766" s="48">
        <f t="shared" ref="G766" si="14361">AVERAGE(F714,F662,F610)</f>
        <v>581644.08333333337</v>
      </c>
      <c r="H766" s="45">
        <f t="shared" ref="H766" si="14362">((E766/E714)-1)*100</f>
        <v>5.8639017164764384</v>
      </c>
      <c r="I766" s="45">
        <f t="shared" ref="I766" si="14363">((F766/F714)-1)*100</f>
        <v>-25.755038793139985</v>
      </c>
      <c r="J766" s="45">
        <f t="shared" ref="J766" si="14364">((F766/G766)-1)*100</f>
        <v>-17.171254070179522</v>
      </c>
      <c r="L766" s="36">
        <v>25200</v>
      </c>
      <c r="M766" s="36">
        <v>0</v>
      </c>
      <c r="N766" s="48">
        <v>44800</v>
      </c>
      <c r="O766" s="36">
        <v>70000</v>
      </c>
      <c r="P766" s="48">
        <f t="shared" ref="P766" si="14365">AVERAGE(O763,O764,O765,O766)</f>
        <v>56437.5</v>
      </c>
      <c r="Q766" s="48">
        <f t="shared" ref="Q766" si="14366">AVERAGE(P714,P662,P610)</f>
        <v>51540.166666666664</v>
      </c>
      <c r="R766" s="45">
        <f t="shared" ref="R766" si="14367">((O766/O714)-1)*100</f>
        <v>14.942528735632177</v>
      </c>
      <c r="S766" s="49">
        <f t="shared" ref="S766" si="14368">((P766/P714)-1)*100</f>
        <v>-4.5954763675704946</v>
      </c>
      <c r="T766" s="45">
        <f t="shared" ref="T766" si="14369">((P766/Q766)-1)*100</f>
        <v>9.5019741884161633</v>
      </c>
      <c r="V766" s="45">
        <v>231600</v>
      </c>
      <c r="W766" s="36">
        <v>12500</v>
      </c>
      <c r="X766" s="36">
        <v>23800</v>
      </c>
      <c r="Y766" s="45">
        <v>267900</v>
      </c>
      <c r="Z766" s="48">
        <f t="shared" ref="Z766" si="14370">AVERAGE(Y763,Y764,Y765,Y766)</f>
        <v>221161.75</v>
      </c>
      <c r="AA766" s="48">
        <f t="shared" ref="AA766" si="14371">AVERAGE(Z714,Z662,Z610)</f>
        <v>126745.16666666667</v>
      </c>
      <c r="AB766" s="45">
        <f t="shared" ref="AB766" si="14372">((Y766/Y714)-1)*100</f>
        <v>100.52395209580838</v>
      </c>
      <c r="AC766" s="45">
        <f t="shared" ref="AC766" si="14373">((Z766/Z714)-1)*100</f>
        <v>28.59661823108366</v>
      </c>
      <c r="AD766" s="45">
        <f t="shared" ref="AD766" si="14374">((Z766/AA766)-1)*100</f>
        <v>74.493241688374695</v>
      </c>
      <c r="AF766" s="36">
        <v>0</v>
      </c>
      <c r="AG766" s="1">
        <v>0</v>
      </c>
      <c r="AH766" s="36">
        <v>0</v>
      </c>
      <c r="AI766" s="36">
        <v>0</v>
      </c>
      <c r="AJ766" s="48">
        <f t="shared" ref="AJ766" si="14375">AVERAGE(AI763,AI764,AI765,AI766)</f>
        <v>1737.5</v>
      </c>
      <c r="AK766" s="48">
        <f t="shared" ref="AK766" si="14376">AVERAGE(AJ714,AJ662,AJ610)</f>
        <v>7241.666666666667</v>
      </c>
      <c r="AL766" s="45">
        <f t="shared" ref="AL766" si="14377">((AI766/AI714)-1)*100</f>
        <v>-100</v>
      </c>
      <c r="AM766" s="45">
        <f t="shared" ref="AM766" si="14378">((AJ766/AJ714)-1)*100</f>
        <v>-82.603254067584487</v>
      </c>
      <c r="AN766" s="45">
        <f t="shared" ref="AN766" si="14379">((AJ766/AK766)-1)*100</f>
        <v>-76.006904487917154</v>
      </c>
      <c r="AP766" s="41">
        <f t="shared" ref="AP766" si="14380">SUM(B766,L766,V766,AF766)</f>
        <v>852100</v>
      </c>
      <c r="AQ766" s="41">
        <f t="shared" ref="AQ766" si="14381">SUM(C766,M766,W766,AG766)</f>
        <v>24700</v>
      </c>
      <c r="AR766" s="41">
        <f t="shared" ref="AR766" si="14382">SUM(D766,N766,X766,AH766)</f>
        <v>68600</v>
      </c>
      <c r="AS766" s="41">
        <f t="shared" ref="AS766" si="14383">SUM(E766,O766,Y766,AI766)</f>
        <v>945400</v>
      </c>
      <c r="AT766" s="41">
        <f t="shared" ref="AT766" si="14384">SUM(F766,P766,Z766,AJ766)</f>
        <v>761105.25</v>
      </c>
      <c r="AU766" s="41">
        <f t="shared" ref="AU766" si="14385">SUM(G766,Q766,AA766,AK766)</f>
        <v>767171.08333333326</v>
      </c>
      <c r="AV766" s="45">
        <f t="shared" ref="AV766" si="14386">((AS766/AS714)-1)*100</f>
        <v>22.508746922379164</v>
      </c>
      <c r="AW766" s="45">
        <f t="shared" ref="AW766" si="14387">((AT766/AT714)-1)*100</f>
        <v>-14.483997460716957</v>
      </c>
      <c r="AX766" s="45">
        <f t="shared" ref="AX766" si="14388">((AT766/AU766)-1)*100</f>
        <v>-0.79067543930063655</v>
      </c>
      <c r="AZ766" s="48">
        <f t="shared" ref="AZ766" si="14389">+E766/1000</f>
        <v>607.5</v>
      </c>
      <c r="BA766" s="36">
        <f t="shared" ref="BA766" si="14390">+O766/1000</f>
        <v>70</v>
      </c>
      <c r="BB766" s="36">
        <f t="shared" ref="BB766" si="14391">+Y766/1000</f>
        <v>267.89999999999998</v>
      </c>
      <c r="BC766" s="36">
        <f t="shared" ref="BC766" si="14392">+AI766/1000</f>
        <v>0</v>
      </c>
      <c r="BD766" s="36">
        <f t="shared" ref="BD766" si="14393">+AS766/1000</f>
        <v>945.4</v>
      </c>
      <c r="BE766" s="45">
        <f t="shared" ref="BE766" si="14394">BE765+AZ766</f>
        <v>12606.766000000001</v>
      </c>
      <c r="BF766" s="45">
        <f t="shared" ref="BF766" si="14395">BF765+BA766</f>
        <v>1142.8529999999998</v>
      </c>
      <c r="BG766" s="45">
        <f t="shared" ref="BG766" si="14396">BG765+BB766</f>
        <v>6076.7839999999997</v>
      </c>
      <c r="BH766" s="45">
        <f t="shared" ref="BH766" si="14397">BH765+BC766</f>
        <v>156.91999999999999</v>
      </c>
      <c r="BI766" s="45">
        <f t="shared" ref="BI766" si="14398">BI765+BD766</f>
        <v>19983.323</v>
      </c>
      <c r="BJ766" s="45">
        <v>26</v>
      </c>
      <c r="BK766" s="52">
        <f t="shared" si="13316"/>
        <v>43281</v>
      </c>
    </row>
    <row r="767" spans="1:63" x14ac:dyDescent="0.25">
      <c r="A767" s="33">
        <f t="shared" si="8721"/>
        <v>42924</v>
      </c>
      <c r="B767" s="45">
        <v>482645</v>
      </c>
      <c r="C767" s="45">
        <v>31800</v>
      </c>
      <c r="D767" s="45">
        <v>0</v>
      </c>
      <c r="E767" s="45">
        <v>514445</v>
      </c>
      <c r="F767" s="45">
        <f t="shared" ref="F767" si="14399">AVERAGE(E764,E765,E766,E767)</f>
        <v>483016.25</v>
      </c>
      <c r="G767" s="48">
        <f t="shared" ref="G767" si="14400">AVERAGE(F715,F663,F611)</f>
        <v>546660.08333333337</v>
      </c>
      <c r="H767" s="45">
        <f t="shared" ref="H767" si="14401">((E767/E715)-1)*100</f>
        <v>-24.805232770591246</v>
      </c>
      <c r="I767" s="45">
        <f t="shared" ref="I767" si="14402">((F767/F715)-1)*100</f>
        <v>-26.819046103964972</v>
      </c>
      <c r="J767" s="45">
        <f t="shared" ref="J767" si="14403">((F767/G767)-1)*100</f>
        <v>-11.642304838732054</v>
      </c>
      <c r="L767" s="36">
        <v>3200</v>
      </c>
      <c r="M767" s="36">
        <v>10450</v>
      </c>
      <c r="N767" s="48">
        <v>29400</v>
      </c>
      <c r="O767" s="36">
        <v>43050</v>
      </c>
      <c r="P767" s="48">
        <f t="shared" ref="P767" si="14404">AVERAGE(O764,O765,O766,O767)</f>
        <v>56725</v>
      </c>
      <c r="Q767" s="48">
        <f t="shared" ref="Q767" si="14405">AVERAGE(P715,P663,P611)</f>
        <v>65835.333333333328</v>
      </c>
      <c r="R767" s="45">
        <f t="shared" ref="R767" si="14406">((O767/O715)-1)*100</f>
        <v>-41.008002631001972</v>
      </c>
      <c r="S767" s="49">
        <f t="shared" ref="S767" si="14407">((P767/P715)-1)*100</f>
        <v>-10.058824462097071</v>
      </c>
      <c r="T767" s="45">
        <f t="shared" ref="T767" si="14408">((P767/Q767)-1)*100</f>
        <v>-13.838060615880021</v>
      </c>
      <c r="V767" s="45">
        <v>192976</v>
      </c>
      <c r="W767" s="36">
        <v>28318</v>
      </c>
      <c r="X767" s="36">
        <v>15400</v>
      </c>
      <c r="Y767" s="45">
        <v>236694</v>
      </c>
      <c r="Z767" s="48">
        <f t="shared" ref="Z767" si="14409">AVERAGE(Y764,Y765,Y766,Y767)</f>
        <v>236585.25</v>
      </c>
      <c r="AA767" s="48">
        <f t="shared" ref="AA767" si="14410">AVERAGE(Z715,Z663,Z611)</f>
        <v>137298.83333333334</v>
      </c>
      <c r="AB767" s="45">
        <f t="shared" ref="AB767" si="14411">((Y767/Y715)-1)*100</f>
        <v>-20.617768387161682</v>
      </c>
      <c r="AC767" s="45">
        <f t="shared" ref="AC767" si="14412">((Z767/Z715)-1)*100</f>
        <v>18.869140330603429</v>
      </c>
      <c r="AD767" s="45">
        <f t="shared" ref="AD767" si="14413">((Z767/AA767)-1)*100</f>
        <v>72.314100751038168</v>
      </c>
      <c r="AF767" s="36">
        <v>0</v>
      </c>
      <c r="AG767" s="1">
        <v>1800</v>
      </c>
      <c r="AH767" s="36">
        <v>0</v>
      </c>
      <c r="AI767" s="36">
        <v>1800</v>
      </c>
      <c r="AJ767" s="48">
        <f t="shared" ref="AJ767" si="14414">AVERAGE(AI764,AI765,AI766,AI767)</f>
        <v>1787.5</v>
      </c>
      <c r="AK767" s="48">
        <f t="shared" ref="AK767" si="14415">AVERAGE(AJ715,AJ663,AJ611)</f>
        <v>5237.5</v>
      </c>
      <c r="AL767" s="45">
        <f t="shared" ref="AL767" si="14416">((AI767/AI715)-1)*100</f>
        <v>-46.268656716417908</v>
      </c>
      <c r="AM767" s="45">
        <f t="shared" ref="AM767" si="14417">((AJ767/AJ715)-1)*100</f>
        <v>-73.616236162361631</v>
      </c>
      <c r="AN767" s="45">
        <f t="shared" ref="AN767" si="14418">((AJ767/AK767)-1)*100</f>
        <v>-65.871121718377097</v>
      </c>
      <c r="AP767" s="41">
        <f t="shared" ref="AP767" si="14419">SUM(B767,L767,V767,AF767)</f>
        <v>678821</v>
      </c>
      <c r="AQ767" s="41">
        <f t="shared" ref="AQ767" si="14420">SUM(C767,M767,W767,AG767)</f>
        <v>72368</v>
      </c>
      <c r="AR767" s="41">
        <f t="shared" ref="AR767" si="14421">SUM(D767,N767,X767,AH767)</f>
        <v>44800</v>
      </c>
      <c r="AS767" s="41">
        <f t="shared" ref="AS767" si="14422">SUM(E767,O767,Y767,AI767)</f>
        <v>795989</v>
      </c>
      <c r="AT767" s="41">
        <f t="shared" ref="AT767" si="14423">SUM(F767,P767,Z767,AJ767)</f>
        <v>778114</v>
      </c>
      <c r="AU767" s="41">
        <f t="shared" ref="AU767" si="14424">SUM(G767,Q767,AA767,AK767)</f>
        <v>755031.75000000012</v>
      </c>
      <c r="AV767" s="45">
        <f t="shared" ref="AV767" si="14425">((AS767/AS715)-1)*100</f>
        <v>-24.8106543641595</v>
      </c>
      <c r="AW767" s="45">
        <f t="shared" ref="AW767" si="14426">((AT767/AT715)-1)*100</f>
        <v>-16.233109126454405</v>
      </c>
      <c r="AX767" s="45">
        <f t="shared" ref="AX767" si="14427">((AT767/AU767)-1)*100</f>
        <v>3.0571230944923755</v>
      </c>
      <c r="AZ767" s="48">
        <f t="shared" ref="AZ767" si="14428">+E767/1000</f>
        <v>514.44500000000005</v>
      </c>
      <c r="BA767" s="36">
        <f t="shared" ref="BA767" si="14429">+O767/1000</f>
        <v>43.05</v>
      </c>
      <c r="BB767" s="36">
        <f t="shared" ref="BB767" si="14430">+Y767/1000</f>
        <v>236.69399999999999</v>
      </c>
      <c r="BC767" s="36">
        <f t="shared" ref="BC767" si="14431">+AI767/1000</f>
        <v>1.8</v>
      </c>
      <c r="BD767" s="36">
        <f t="shared" ref="BD767" si="14432">+AS767/1000</f>
        <v>795.98900000000003</v>
      </c>
      <c r="BE767" s="45">
        <f t="shared" ref="BE767" si="14433">BE766+AZ767</f>
        <v>13121.211000000001</v>
      </c>
      <c r="BF767" s="45">
        <f t="shared" ref="BF767" si="14434">BF766+BA767</f>
        <v>1185.9029999999998</v>
      </c>
      <c r="BG767" s="45">
        <f t="shared" ref="BG767" si="14435">BG766+BB767</f>
        <v>6313.4780000000001</v>
      </c>
      <c r="BH767" s="45">
        <f t="shared" ref="BH767" si="14436">BH766+BC767</f>
        <v>158.72</v>
      </c>
      <c r="BI767" s="45">
        <f t="shared" ref="BI767" si="14437">BI766+BD767</f>
        <v>20779.312000000002</v>
      </c>
      <c r="BJ767" s="45">
        <v>27</v>
      </c>
      <c r="BK767" s="52">
        <f t="shared" si="13316"/>
        <v>43288</v>
      </c>
    </row>
    <row r="768" spans="1:63" x14ac:dyDescent="0.25">
      <c r="A768" s="33">
        <f t="shared" si="8721"/>
        <v>42931</v>
      </c>
      <c r="B768" s="45">
        <v>546240</v>
      </c>
      <c r="C768" s="45">
        <v>14100</v>
      </c>
      <c r="D768" s="45">
        <v>0</v>
      </c>
      <c r="E768" s="45">
        <v>560340</v>
      </c>
      <c r="F768" s="45">
        <f t="shared" ref="F768" si="14438">AVERAGE(E765,E766,E767,E768)</f>
        <v>540301.25</v>
      </c>
      <c r="G768" s="48">
        <f t="shared" ref="G768" si="14439">AVERAGE(F716,F664,F612)</f>
        <v>500269.41666666669</v>
      </c>
      <c r="H768" s="45">
        <f t="shared" ref="H768" si="14440">((E768/E716)-1)*100</f>
        <v>-5.8242604127100472</v>
      </c>
      <c r="I768" s="45">
        <f t="shared" ref="I768" si="14441">((F768/F716)-1)*100</f>
        <v>-16.29608313671298</v>
      </c>
      <c r="J768" s="45">
        <f t="shared" ref="J768" si="14442">((F768/G768)-1)*100</f>
        <v>8.0020548927552717</v>
      </c>
      <c r="L768" s="36">
        <v>13700</v>
      </c>
      <c r="M768" s="36">
        <v>30648</v>
      </c>
      <c r="N768" s="48">
        <v>64800</v>
      </c>
      <c r="O768" s="36">
        <v>109148</v>
      </c>
      <c r="P768" s="48">
        <f t="shared" ref="P768" si="14443">AVERAGE(O765,O766,O767,O768)</f>
        <v>75037</v>
      </c>
      <c r="Q768" s="48">
        <f t="shared" ref="Q768" si="14444">AVERAGE(P716,P664,P612)</f>
        <v>78474.083333333328</v>
      </c>
      <c r="R768" s="45">
        <f t="shared" ref="R768" si="14445">((O768/O716)-1)*100</f>
        <v>12.367323827662524</v>
      </c>
      <c r="S768" s="49">
        <f t="shared" ref="S768" si="14446">((P768/P716)-1)*100</f>
        <v>-1.7554196084592744</v>
      </c>
      <c r="T768" s="45">
        <f t="shared" ref="T768" si="14447">((P768/Q768)-1)*100</f>
        <v>-4.379896122817617</v>
      </c>
      <c r="V768" s="45">
        <v>212500</v>
      </c>
      <c r="W768" s="36">
        <v>14000</v>
      </c>
      <c r="X768" s="36">
        <v>19600</v>
      </c>
      <c r="Y768" s="45">
        <v>246100</v>
      </c>
      <c r="Z768" s="48">
        <f t="shared" ref="Z768" si="14448">AVERAGE(Y765,Y766,Y767,Y768)</f>
        <v>249536</v>
      </c>
      <c r="AA768" s="48">
        <f t="shared" ref="AA768" si="14449">AVERAGE(Z716,Z664,Z612)</f>
        <v>158834.66666666666</v>
      </c>
      <c r="AB768" s="45">
        <f t="shared" ref="AB768" si="14450">((Y768/Y716)-1)*100</f>
        <v>-37.466331934096985</v>
      </c>
      <c r="AC768" s="45">
        <f t="shared" ref="AC768" si="14451">((Z768/Z716)-1)*100</f>
        <v>-0.35181317562306136</v>
      </c>
      <c r="AD768" s="45">
        <f t="shared" ref="AD768" si="14452">((Z768/AA768)-1)*100</f>
        <v>57.104242566694111</v>
      </c>
      <c r="AF768" s="36">
        <v>3100</v>
      </c>
      <c r="AG768" s="1">
        <v>1750</v>
      </c>
      <c r="AH768" s="36">
        <v>0</v>
      </c>
      <c r="AI768" s="36">
        <v>4850</v>
      </c>
      <c r="AJ768" s="48">
        <f t="shared" ref="AJ768" si="14453">AVERAGE(AI765,AI766,AI767,AI768)</f>
        <v>1662.5</v>
      </c>
      <c r="AK768" s="48">
        <f t="shared" ref="AK768" si="14454">AVERAGE(AJ716,AJ664,AJ612)</f>
        <v>5008.333333333333</v>
      </c>
      <c r="AL768" s="45" t="e">
        <f t="shared" ref="AL768" si="14455">((AI768/AI716)-1)*100</f>
        <v>#DIV/0!</v>
      </c>
      <c r="AM768" s="45">
        <f t="shared" ref="AM768" si="14456">((AJ768/AJ716)-1)*100</f>
        <v>-70.704845814977972</v>
      </c>
      <c r="AN768" s="45">
        <f t="shared" ref="AN768" si="14457">((AJ768/AK768)-1)*100</f>
        <v>-66.805324459234612</v>
      </c>
      <c r="AP768" s="41">
        <f t="shared" ref="AP768" si="14458">SUM(B768,L768,V768,AF768)</f>
        <v>775540</v>
      </c>
      <c r="AQ768" s="41">
        <f t="shared" ref="AQ768" si="14459">SUM(C768,M768,W768,AG768)</f>
        <v>60498</v>
      </c>
      <c r="AR768" s="41">
        <f t="shared" ref="AR768" si="14460">SUM(D768,N768,X768,AH768)</f>
        <v>84400</v>
      </c>
      <c r="AS768" s="41">
        <f t="shared" ref="AS768" si="14461">SUM(E768,O768,Y768,AI768)</f>
        <v>920438</v>
      </c>
      <c r="AT768" s="41">
        <f t="shared" ref="AT768" si="14462">SUM(F768,P768,Z768,AJ768)</f>
        <v>866536.75</v>
      </c>
      <c r="AU768" s="41">
        <f t="shared" ref="AU768" si="14463">SUM(G768,Q768,AA768,AK768)</f>
        <v>742586.5</v>
      </c>
      <c r="AV768" s="45">
        <f t="shared" ref="AV768" si="14464">((AS768/AS716)-1)*100</f>
        <v>-15.219904262501649</v>
      </c>
      <c r="AW768" s="45">
        <f t="shared" ref="AW768" si="14465">((AT768/AT716)-1)*100</f>
        <v>-11.393504289410384</v>
      </c>
      <c r="AX768" s="45">
        <f t="shared" ref="AX768" si="14466">((AT768/AU768)-1)*100</f>
        <v>16.691691809641028</v>
      </c>
      <c r="AZ768" s="48">
        <f t="shared" ref="AZ768" si="14467">+E768/1000</f>
        <v>560.34</v>
      </c>
      <c r="BA768" s="36">
        <f t="shared" ref="BA768" si="14468">+O768/1000</f>
        <v>109.148</v>
      </c>
      <c r="BB768" s="36">
        <f t="shared" ref="BB768" si="14469">+Y768/1000</f>
        <v>246.1</v>
      </c>
      <c r="BC768" s="36">
        <f t="shared" ref="BC768" si="14470">+AI768/1000</f>
        <v>4.8499999999999996</v>
      </c>
      <c r="BD768" s="36">
        <f t="shared" ref="BD768" si="14471">+AS768/1000</f>
        <v>920.43799999999999</v>
      </c>
      <c r="BE768" s="45">
        <f t="shared" ref="BE768" si="14472">BE767+AZ768</f>
        <v>13681.551000000001</v>
      </c>
      <c r="BF768" s="45">
        <f t="shared" ref="BF768" si="14473">BF767+BA768</f>
        <v>1295.0509999999997</v>
      </c>
      <c r="BG768" s="45">
        <f t="shared" ref="BG768" si="14474">BG767+BB768</f>
        <v>6559.5780000000004</v>
      </c>
      <c r="BH768" s="45">
        <f t="shared" ref="BH768" si="14475">BH767+BC768</f>
        <v>163.57</v>
      </c>
      <c r="BI768" s="45">
        <f t="shared" ref="BI768" si="14476">BI767+BD768</f>
        <v>21699.75</v>
      </c>
      <c r="BJ768" s="45">
        <v>28</v>
      </c>
      <c r="BK768" s="52">
        <f t="shared" si="13316"/>
        <v>43295</v>
      </c>
    </row>
    <row r="769" spans="1:63" x14ac:dyDescent="0.25">
      <c r="A769" s="33">
        <f t="shared" si="8721"/>
        <v>42938</v>
      </c>
      <c r="B769" s="45">
        <v>643044</v>
      </c>
      <c r="C769" s="45">
        <v>30750</v>
      </c>
      <c r="D769" s="45">
        <v>0</v>
      </c>
      <c r="E769" s="45">
        <v>673794</v>
      </c>
      <c r="F769" s="45">
        <f t="shared" ref="F769" si="14477">AVERAGE(E766,E767,E768,E769)</f>
        <v>589019.75</v>
      </c>
      <c r="G769" s="48">
        <f t="shared" ref="G769" si="14478">AVERAGE(F717,F665,F613)</f>
        <v>493667.41666666669</v>
      </c>
      <c r="H769" s="45">
        <f t="shared" ref="H769" si="14479">((E769/E717)-1)*100</f>
        <v>28.980474732006133</v>
      </c>
      <c r="I769" s="45">
        <f t="shared" ref="I769" si="14480">((F769/F717)-1)*100</f>
        <v>-0.81312826419532858</v>
      </c>
      <c r="J769" s="45">
        <f t="shared" ref="J769" si="14481">((F769/G769)-1)*100</f>
        <v>19.315095571259256</v>
      </c>
      <c r="L769" s="36">
        <v>31900</v>
      </c>
      <c r="M769" s="36">
        <v>21350</v>
      </c>
      <c r="N769" s="48">
        <v>37800</v>
      </c>
      <c r="O769" s="36">
        <v>91050</v>
      </c>
      <c r="P769" s="48">
        <f t="shared" ref="P769" si="14482">AVERAGE(O766,O767,O768,O769)</f>
        <v>78312</v>
      </c>
      <c r="Q769" s="48">
        <f t="shared" ref="Q769" si="14483">AVERAGE(P717,P665,P613)</f>
        <v>79209.583333333328</v>
      </c>
      <c r="R769" s="45">
        <f t="shared" ref="R769" si="14484">((O769/O717)-1)*100</f>
        <v>37.123493975903621</v>
      </c>
      <c r="S769" s="49">
        <f t="shared" ref="S769" si="14485">((P769/P717)-1)*100</f>
        <v>5.3249543560930812</v>
      </c>
      <c r="T769" s="45">
        <f t="shared" ref="T769" si="14486">((P769/Q769)-1)*100</f>
        <v>-1.1331751734585893</v>
      </c>
      <c r="V769" s="45">
        <v>385322</v>
      </c>
      <c r="W769" s="36">
        <v>66700</v>
      </c>
      <c r="X769" s="36">
        <v>1400</v>
      </c>
      <c r="Y769" s="45">
        <v>453422</v>
      </c>
      <c r="Z769" s="48">
        <f t="shared" ref="Z769" si="14487">AVERAGE(Y766,Y767,Y768,Y769)</f>
        <v>301029</v>
      </c>
      <c r="AA769" s="48">
        <f t="shared" ref="AA769" si="14488">AVERAGE(Z717,Z665,Z613)</f>
        <v>173969.33333333334</v>
      </c>
      <c r="AB769" s="45">
        <f t="shared" ref="AB769" si="14489">((Y769/Y717)-1)*100</f>
        <v>27.886616838245672</v>
      </c>
      <c r="AC769" s="45">
        <f t="shared" ref="AC769" si="14490">((Z769/Z717)-1)*100</f>
        <v>2.0551451518305397</v>
      </c>
      <c r="AD769" s="45">
        <f t="shared" ref="AD769" si="14491">((Z769/AA769)-1)*100</f>
        <v>73.035669121760918</v>
      </c>
      <c r="AF769" s="36">
        <v>3200</v>
      </c>
      <c r="AG769" s="1">
        <v>8950</v>
      </c>
      <c r="AH769" s="36">
        <v>0</v>
      </c>
      <c r="AI769" s="36">
        <v>12150</v>
      </c>
      <c r="AJ769" s="48">
        <f t="shared" ref="AJ769" si="14492">AVERAGE(AI766,AI767,AI768,AI769)</f>
        <v>4700</v>
      </c>
      <c r="AK769" s="48">
        <f t="shared" ref="AK769" si="14493">AVERAGE(AJ717,AJ665,AJ613)</f>
        <v>2641.6666666666665</v>
      </c>
      <c r="AL769" s="45">
        <f t="shared" ref="AL769" si="14494">((AI769/AI717)-1)*100</f>
        <v>279.6875</v>
      </c>
      <c r="AM769" s="45">
        <f t="shared" ref="AM769" si="14495">((AJ769/AJ717)-1)*100</f>
        <v>89.898989898989896</v>
      </c>
      <c r="AN769" s="45">
        <f t="shared" ref="AN769" si="14496">((AJ769/AK769)-1)*100</f>
        <v>77.917981072555207</v>
      </c>
      <c r="AP769" s="41">
        <f t="shared" ref="AP769" si="14497">SUM(B769,L769,V769,AF769)</f>
        <v>1063466</v>
      </c>
      <c r="AQ769" s="41">
        <f t="shared" ref="AQ769" si="14498">SUM(C769,M769,W769,AG769)</f>
        <v>127750</v>
      </c>
      <c r="AR769" s="41">
        <f t="shared" ref="AR769" si="14499">SUM(D769,N769,X769,AH769)</f>
        <v>39200</v>
      </c>
      <c r="AS769" s="41">
        <f t="shared" ref="AS769" si="14500">SUM(E769,O769,Y769,AI769)</f>
        <v>1230416</v>
      </c>
      <c r="AT769" s="41">
        <f t="shared" ref="AT769" si="14501">SUM(F769,P769,Z769,AJ769)</f>
        <v>973060.75</v>
      </c>
      <c r="AU769" s="41">
        <f t="shared" ref="AU769" si="14502">SUM(G769,Q769,AA769,AK769)</f>
        <v>749488</v>
      </c>
      <c r="AV769" s="45">
        <f t="shared" ref="AV769" si="14503">((AS769/AS717)-1)*100</f>
        <v>29.989540964555484</v>
      </c>
      <c r="AW769" s="45">
        <f t="shared" ref="AW769" si="14504">((AT769/AT717)-1)*100</f>
        <v>0.76814082219287538</v>
      </c>
      <c r="AX769" s="45">
        <f t="shared" ref="AX769" si="14505">((AT769/AU769)-1)*100</f>
        <v>29.830063990350752</v>
      </c>
      <c r="AZ769" s="48">
        <f t="shared" ref="AZ769" si="14506">+E769/1000</f>
        <v>673.79399999999998</v>
      </c>
      <c r="BA769" s="36">
        <f t="shared" ref="BA769" si="14507">+O769/1000</f>
        <v>91.05</v>
      </c>
      <c r="BB769" s="36">
        <f t="shared" ref="BB769" si="14508">+Y769/1000</f>
        <v>453.42200000000003</v>
      </c>
      <c r="BC769" s="36">
        <f t="shared" ref="BC769" si="14509">+AI769/1000</f>
        <v>12.15</v>
      </c>
      <c r="BD769" s="36">
        <f t="shared" ref="BD769" si="14510">+AS769/1000</f>
        <v>1230.4159999999999</v>
      </c>
      <c r="BE769" s="45">
        <f t="shared" ref="BE769" si="14511">BE768+AZ769</f>
        <v>14355.345000000001</v>
      </c>
      <c r="BF769" s="45">
        <f t="shared" ref="BF769" si="14512">BF768+BA769</f>
        <v>1386.1009999999997</v>
      </c>
      <c r="BG769" s="45">
        <f t="shared" ref="BG769" si="14513">BG768+BB769</f>
        <v>7013</v>
      </c>
      <c r="BH769" s="45">
        <f t="shared" ref="BH769" si="14514">BH768+BC769</f>
        <v>175.72</v>
      </c>
      <c r="BI769" s="45">
        <f t="shared" ref="BI769" si="14515">BI768+BD769</f>
        <v>22930.166000000001</v>
      </c>
      <c r="BJ769" s="45">
        <v>29</v>
      </c>
      <c r="BK769" s="52">
        <f t="shared" si="13316"/>
        <v>43302</v>
      </c>
    </row>
    <row r="770" spans="1:63" x14ac:dyDescent="0.25">
      <c r="A770" s="33">
        <f t="shared" si="8721"/>
        <v>42945</v>
      </c>
      <c r="B770" s="45">
        <v>418678</v>
      </c>
      <c r="C770" s="45">
        <v>19350</v>
      </c>
      <c r="D770" s="45">
        <v>0</v>
      </c>
      <c r="E770" s="45">
        <v>438028</v>
      </c>
      <c r="F770" s="45">
        <f t="shared" ref="F770" si="14516">AVERAGE(E767,E768,E769,E770)</f>
        <v>546651.75</v>
      </c>
      <c r="G770" s="48">
        <f t="shared" ref="G770" si="14517">AVERAGE(F718,F666,F614)</f>
        <v>532025.08333333337</v>
      </c>
      <c r="H770" s="45">
        <f t="shared" ref="H770" si="14518">((E770/E718)-1)*100</f>
        <v>-39.690486025058512</v>
      </c>
      <c r="I770" s="45">
        <f t="shared" ref="I770" si="14519">((F770/F718)-1)*100</f>
        <v>-13.499132066693987</v>
      </c>
      <c r="J770" s="45">
        <f t="shared" ref="J770" si="14520">((F770/G770)-1)*100</f>
        <v>2.7492438091499594</v>
      </c>
      <c r="L770" s="36">
        <v>12800</v>
      </c>
      <c r="M770" s="36">
        <v>12400</v>
      </c>
      <c r="N770" s="48">
        <v>23800</v>
      </c>
      <c r="O770" s="36">
        <v>49000</v>
      </c>
      <c r="P770" s="48">
        <f t="shared" ref="P770" si="14521">AVERAGE(O767,O768,O769,O770)</f>
        <v>73062</v>
      </c>
      <c r="Q770" s="48">
        <f t="shared" ref="Q770" si="14522">AVERAGE(P718,P666,P614)</f>
        <v>78420.416666666672</v>
      </c>
      <c r="R770" s="45">
        <f t="shared" ref="R770" si="14523">((O770/O718)-1)*100</f>
        <v>-30.954796528012629</v>
      </c>
      <c r="S770" s="49">
        <f t="shared" ref="S770" si="14524">((P770/P718)-1)*100</f>
        <v>-4.9535090201281999</v>
      </c>
      <c r="T770" s="45">
        <f t="shared" ref="T770" si="14525">((P770/Q770)-1)*100</f>
        <v>-6.8329357257091878</v>
      </c>
      <c r="V770" s="45">
        <v>286300</v>
      </c>
      <c r="W770" s="36">
        <v>32400</v>
      </c>
      <c r="X770" s="36">
        <v>4200</v>
      </c>
      <c r="Y770" s="45">
        <v>322900</v>
      </c>
      <c r="Z770" s="48">
        <f t="shared" ref="Z770" si="14526">AVERAGE(Y767,Y768,Y769,Y770)</f>
        <v>314779</v>
      </c>
      <c r="AA770" s="48">
        <f t="shared" ref="AA770" si="14527">AVERAGE(Z718,Z666,Z614)</f>
        <v>206400.83333333334</v>
      </c>
      <c r="AB770" s="45">
        <f t="shared" ref="AB770" si="14528">((Y770/Y718)-1)*100</f>
        <v>-7.7106877254357276</v>
      </c>
      <c r="AC770" s="45">
        <f t="shared" ref="AC770" si="14529">((Z770/Z718)-1)*100</f>
        <v>-9.8148760946204732</v>
      </c>
      <c r="AD770" s="45">
        <f t="shared" ref="AD770" si="14530">((Z770/AA770)-1)*100</f>
        <v>52.508589677851745</v>
      </c>
      <c r="AF770" s="36">
        <v>8000</v>
      </c>
      <c r="AG770" s="1">
        <v>0</v>
      </c>
      <c r="AH770" s="36">
        <v>0</v>
      </c>
      <c r="AI770" s="36">
        <v>8000</v>
      </c>
      <c r="AJ770" s="48">
        <f t="shared" ref="AJ770" si="14531">AVERAGE(AI767,AI768,AI769,AI770)</f>
        <v>6700</v>
      </c>
      <c r="AK770" s="48">
        <f t="shared" ref="AK770" si="14532">AVERAGE(AJ718,AJ666,AJ614)</f>
        <v>2787.5</v>
      </c>
      <c r="AL770" s="45">
        <f t="shared" ref="AL770" si="14533">((AI770/AI718)-1)*100</f>
        <v>433.33333333333331</v>
      </c>
      <c r="AM770" s="45">
        <f t="shared" ref="AM770" si="14534">((AJ770/AJ718)-1)*100</f>
        <v>232.91925465838511</v>
      </c>
      <c r="AN770" s="45">
        <f t="shared" ref="AN770" si="14535">((AJ770/AK770)-1)*100</f>
        <v>140.35874439461881</v>
      </c>
      <c r="AP770" s="41">
        <f t="shared" ref="AP770" si="14536">SUM(B770,L770,V770,AF770)</f>
        <v>725778</v>
      </c>
      <c r="AQ770" s="41">
        <f t="shared" ref="AQ770" si="14537">SUM(C770,M770,W770,AG770)</f>
        <v>64150</v>
      </c>
      <c r="AR770" s="41">
        <f t="shared" ref="AR770" si="14538">SUM(D770,N770,X770,AH770)</f>
        <v>28000</v>
      </c>
      <c r="AS770" s="41">
        <f t="shared" ref="AS770" si="14539">SUM(E770,O770,Y770,AI770)</f>
        <v>817928</v>
      </c>
      <c r="AT770" s="41">
        <f t="shared" ref="AT770" si="14540">SUM(F770,P770,Z770,AJ770)</f>
        <v>941192.75</v>
      </c>
      <c r="AU770" s="41">
        <f t="shared" ref="AU770" si="14541">SUM(G770,Q770,AA770,AK770)</f>
        <v>819633.83333333337</v>
      </c>
      <c r="AV770" s="45">
        <f t="shared" ref="AV770" si="14542">((AS770/AS718)-1)*100</f>
        <v>-28.791986390933321</v>
      </c>
      <c r="AW770" s="45">
        <f t="shared" ref="AW770" si="14543">((AT770/AT718)-1)*100</f>
        <v>-11.198157149431342</v>
      </c>
      <c r="AX770" s="45">
        <f t="shared" ref="AX770" si="14544">((AT770/AU770)-1)*100</f>
        <v>14.830880781519706</v>
      </c>
      <c r="AZ770" s="48">
        <f t="shared" ref="AZ770" si="14545">+E770/1000</f>
        <v>438.02800000000002</v>
      </c>
      <c r="BA770" s="36">
        <f t="shared" ref="BA770" si="14546">+O770/1000</f>
        <v>49</v>
      </c>
      <c r="BB770" s="36">
        <f t="shared" ref="BB770" si="14547">+Y770/1000</f>
        <v>322.89999999999998</v>
      </c>
      <c r="BC770" s="36">
        <f t="shared" ref="BC770" si="14548">+AI770/1000</f>
        <v>8</v>
      </c>
      <c r="BD770" s="36">
        <f t="shared" ref="BD770" si="14549">+AS770/1000</f>
        <v>817.928</v>
      </c>
      <c r="BE770" s="45">
        <f t="shared" ref="BE770" si="14550">BE769+AZ770</f>
        <v>14793.373000000001</v>
      </c>
      <c r="BF770" s="45">
        <f t="shared" ref="BF770" si="14551">BF769+BA770</f>
        <v>1435.1009999999997</v>
      </c>
      <c r="BG770" s="45">
        <f t="shared" ref="BG770" si="14552">BG769+BB770</f>
        <v>7335.9</v>
      </c>
      <c r="BH770" s="45">
        <f t="shared" ref="BH770" si="14553">BH769+BC770</f>
        <v>183.72</v>
      </c>
      <c r="BI770" s="45">
        <f t="shared" ref="BI770" si="14554">BI769+BD770</f>
        <v>23748.094000000001</v>
      </c>
      <c r="BJ770" s="45">
        <v>30</v>
      </c>
      <c r="BK770" s="52">
        <f t="shared" si="13316"/>
        <v>43309</v>
      </c>
    </row>
    <row r="771" spans="1:63" x14ac:dyDescent="0.25">
      <c r="A771" s="33">
        <f t="shared" si="8721"/>
        <v>42952</v>
      </c>
      <c r="B771" s="45">
        <v>360300</v>
      </c>
      <c r="C771" s="45">
        <v>23100</v>
      </c>
      <c r="D771" s="45">
        <v>0</v>
      </c>
      <c r="E771" s="45">
        <v>383400</v>
      </c>
      <c r="F771" s="45">
        <f t="shared" ref="F771" si="14555">AVERAGE(E768,E769,E770,E771)</f>
        <v>513890.5</v>
      </c>
      <c r="G771" s="48">
        <f t="shared" ref="G771" si="14556">AVERAGE(F719,F667,F615)</f>
        <v>567886.66666666663</v>
      </c>
      <c r="H771" s="45">
        <f t="shared" ref="H771" si="14557">((E771/E719)-1)*100</f>
        <v>-40.820456302991857</v>
      </c>
      <c r="I771" s="45">
        <f t="shared" ref="I771" si="14558">((F771/F719)-1)*100</f>
        <v>-17.498764826596101</v>
      </c>
      <c r="J771" s="45">
        <f t="shared" ref="J771" si="14559">((F771/G771)-1)*100</f>
        <v>-9.5082645598300033</v>
      </c>
      <c r="L771" s="36">
        <v>9500</v>
      </c>
      <c r="M771" s="36">
        <v>22380</v>
      </c>
      <c r="N771" s="48">
        <v>32200</v>
      </c>
      <c r="O771" s="36">
        <v>64080</v>
      </c>
      <c r="P771" s="48">
        <f t="shared" ref="P771" si="14560">AVERAGE(O768,O769,O770,O771)</f>
        <v>78319.5</v>
      </c>
      <c r="Q771" s="48">
        <f t="shared" ref="Q771" si="14561">AVERAGE(P719,P667,P615)</f>
        <v>78456.75</v>
      </c>
      <c r="R771" s="45">
        <f t="shared" ref="R771" si="14562">((O771/O719)-1)*100</f>
        <v>0.36021926389977477</v>
      </c>
      <c r="S771" s="49">
        <f t="shared" ref="S771" si="14563">((P771/P719)-1)*100</f>
        <v>5.0024635247508886</v>
      </c>
      <c r="T771" s="45">
        <f t="shared" ref="T771" si="14564">((P771/Q771)-1)*100</f>
        <v>-0.17493714689940099</v>
      </c>
      <c r="V771" s="45">
        <v>355300</v>
      </c>
      <c r="W771" s="36">
        <v>36150</v>
      </c>
      <c r="X771" s="36">
        <v>1400</v>
      </c>
      <c r="Y771" s="45">
        <v>392850</v>
      </c>
      <c r="Z771" s="48">
        <f t="shared" ref="Z771" si="14565">AVERAGE(Y768,Y769,Y770,Y771)</f>
        <v>353818</v>
      </c>
      <c r="AA771" s="48">
        <f t="shared" ref="AA771" si="14566">AVERAGE(Z719,Z667,Z615)</f>
        <v>216136.5</v>
      </c>
      <c r="AB771" s="45">
        <f t="shared" ref="AB771" si="14567">((Y771/Y719)-1)*100</f>
        <v>-3.1788203515482505</v>
      </c>
      <c r="AC771" s="45">
        <f t="shared" ref="AC771" si="14568">((Z771/Z719)-1)*100</f>
        <v>-5.8821964669048317</v>
      </c>
      <c r="AD771" s="45">
        <f t="shared" ref="AD771" si="14569">((Z771/AA771)-1)*100</f>
        <v>63.701179578645892</v>
      </c>
      <c r="AF771" s="36">
        <v>8000</v>
      </c>
      <c r="AG771" s="1">
        <v>0</v>
      </c>
      <c r="AH771" s="36">
        <v>0</v>
      </c>
      <c r="AI771" s="36">
        <v>8000</v>
      </c>
      <c r="AJ771" s="48">
        <f t="shared" ref="AJ771" si="14570">AVERAGE(AI768,AI769,AI770,AI771)</f>
        <v>8250</v>
      </c>
      <c r="AK771" s="48">
        <f t="shared" ref="AK771" si="14571">AVERAGE(AJ719,AJ667,AJ615)</f>
        <v>2900</v>
      </c>
      <c r="AL771" s="45">
        <f t="shared" ref="AL771" si="14572">((AI771/AI719)-1)*100</f>
        <v>25</v>
      </c>
      <c r="AM771" s="45">
        <f t="shared" ref="AM771" si="14573">((AJ771/AJ719)-1)*100</f>
        <v>197.29729729729729</v>
      </c>
      <c r="AN771" s="45">
        <f t="shared" ref="AN771" si="14574">((AJ771/AK771)-1)*100</f>
        <v>184.48275862068962</v>
      </c>
      <c r="AP771" s="41">
        <f t="shared" ref="AP771" si="14575">SUM(B771,L771,V771,AF771)</f>
        <v>733100</v>
      </c>
      <c r="AQ771" s="41">
        <f t="shared" ref="AQ771" si="14576">SUM(C771,M771,W771,AG771)</f>
        <v>81630</v>
      </c>
      <c r="AR771" s="41">
        <f t="shared" ref="AR771" si="14577">SUM(D771,N771,X771,AH771)</f>
        <v>33600</v>
      </c>
      <c r="AS771" s="41">
        <f t="shared" ref="AS771" si="14578">SUM(E771,O771,Y771,AI771)</f>
        <v>848330</v>
      </c>
      <c r="AT771" s="41">
        <f t="shared" ref="AT771" si="14579">SUM(F771,P771,Z771,AJ771)</f>
        <v>954278</v>
      </c>
      <c r="AU771" s="41">
        <f t="shared" ref="AU771" si="14580">SUM(G771,Q771,AA771,AK771)</f>
        <v>865379.91666666663</v>
      </c>
      <c r="AV771" s="45">
        <f t="shared" ref="AV771" si="14581">((AS771/AS719)-1)*100</f>
        <v>-24.516197345391809</v>
      </c>
      <c r="AW771" s="45">
        <f t="shared" ref="AW771" si="14582">((AT771/AT719)-1)*100</f>
        <v>-11.327493245801712</v>
      </c>
      <c r="AX771" s="45">
        <f t="shared" ref="AX771" si="14583">((AT771/AU771)-1)*100</f>
        <v>10.272723184489596</v>
      </c>
      <c r="AZ771" s="48">
        <f t="shared" ref="AZ771" si="14584">+E771/1000</f>
        <v>383.4</v>
      </c>
      <c r="BA771" s="36">
        <f t="shared" ref="BA771" si="14585">+O771/1000</f>
        <v>64.08</v>
      </c>
      <c r="BB771" s="36">
        <f t="shared" ref="BB771" si="14586">+Y771/1000</f>
        <v>392.85</v>
      </c>
      <c r="BC771" s="36">
        <f t="shared" ref="BC771" si="14587">+AI771/1000</f>
        <v>8</v>
      </c>
      <c r="BD771" s="36">
        <f t="shared" ref="BD771" si="14588">+AS771/1000</f>
        <v>848.33</v>
      </c>
      <c r="BE771" s="45">
        <f t="shared" ref="BE771" si="14589">BE770+AZ771</f>
        <v>15176.773000000001</v>
      </c>
      <c r="BF771" s="45">
        <f t="shared" ref="BF771" si="14590">BF770+BA771</f>
        <v>1499.1809999999996</v>
      </c>
      <c r="BG771" s="45">
        <f t="shared" ref="BG771" si="14591">BG770+BB771</f>
        <v>7728.75</v>
      </c>
      <c r="BH771" s="45">
        <f t="shared" ref="BH771" si="14592">BH770+BC771</f>
        <v>191.72</v>
      </c>
      <c r="BI771" s="45">
        <f t="shared" ref="BI771" si="14593">BI770+BD771</f>
        <v>24596.424000000003</v>
      </c>
      <c r="BJ771" s="45">
        <v>31</v>
      </c>
      <c r="BK771" s="52">
        <f t="shared" si="13316"/>
        <v>43316</v>
      </c>
    </row>
    <row r="772" spans="1:63" x14ac:dyDescent="0.25">
      <c r="A772" s="33">
        <f t="shared" si="8721"/>
        <v>42959</v>
      </c>
      <c r="B772" s="45">
        <v>420464</v>
      </c>
      <c r="C772" s="45">
        <v>13550</v>
      </c>
      <c r="D772" s="45">
        <v>0</v>
      </c>
      <c r="E772" s="45">
        <v>434014</v>
      </c>
      <c r="F772" s="45">
        <f t="shared" ref="F772" si="14594">AVERAGE(E769,E770,E771,E772)</f>
        <v>482309</v>
      </c>
      <c r="G772" s="48">
        <f t="shared" ref="G772" si="14595">AVERAGE(F720,F668,F616)</f>
        <v>576384.33333333337</v>
      </c>
      <c r="H772" s="45">
        <f t="shared" ref="H772" si="14596">((E772/E720)-1)*100</f>
        <v>-40.202972670608915</v>
      </c>
      <c r="I772" s="45">
        <f t="shared" ref="I772" si="14597">((F772/F720)-1)*100</f>
        <v>-26.431614748637777</v>
      </c>
      <c r="J772" s="45">
        <f t="shared" ref="J772" si="14598">((F772/G772)-1)*100</f>
        <v>-16.321632614349348</v>
      </c>
      <c r="L772" s="36">
        <v>18800</v>
      </c>
      <c r="M772" s="36">
        <v>20559</v>
      </c>
      <c r="N772" s="48">
        <v>51200</v>
      </c>
      <c r="O772" s="36">
        <v>90559</v>
      </c>
      <c r="P772" s="48">
        <f t="shared" ref="P772" si="14599">AVERAGE(O769,O770,O771,O772)</f>
        <v>73672.25</v>
      </c>
      <c r="Q772" s="48">
        <f t="shared" ref="Q772" si="14600">AVERAGE(P720,P668,P616)</f>
        <v>78451.333333333328</v>
      </c>
      <c r="R772" s="45">
        <f t="shared" ref="R772" si="14601">((O772/O720)-1)*100</f>
        <v>26.744576627011906</v>
      </c>
      <c r="S772" s="49">
        <f t="shared" ref="S772" si="14602">((P772/P720)-1)*100</f>
        <v>8.0761218771546304</v>
      </c>
      <c r="T772" s="45">
        <f t="shared" ref="T772" si="14603">((P772/Q772)-1)*100</f>
        <v>-6.0917808917630438</v>
      </c>
      <c r="V772" s="45">
        <v>358938</v>
      </c>
      <c r="W772" s="36">
        <v>36550</v>
      </c>
      <c r="X772" s="36">
        <v>5600</v>
      </c>
      <c r="Y772" s="45">
        <v>401088</v>
      </c>
      <c r="Z772" s="48">
        <f t="shared" ref="Z772" si="14604">AVERAGE(Y769,Y770,Y771,Y772)</f>
        <v>392565</v>
      </c>
      <c r="AA772" s="48">
        <f t="shared" ref="AA772" si="14605">AVERAGE(Z720,Z668,Z616)</f>
        <v>216940.5</v>
      </c>
      <c r="AB772" s="45">
        <f t="shared" ref="AB772" si="14606">((Y772/Y720)-1)*100</f>
        <v>-14.095523666738064</v>
      </c>
      <c r="AC772" s="45">
        <f t="shared" ref="AC772" si="14607">((Z772/Z720)-1)*100</f>
        <v>-0.43219223423601738</v>
      </c>
      <c r="AD772" s="45">
        <f t="shared" ref="AD772" si="14608">((Z772/AA772)-1)*100</f>
        <v>80.955146687686266</v>
      </c>
      <c r="AF772" s="36">
        <v>9300</v>
      </c>
      <c r="AG772" s="1">
        <v>0</v>
      </c>
      <c r="AH772" s="36">
        <v>0</v>
      </c>
      <c r="AI772" s="36">
        <v>9300</v>
      </c>
      <c r="AJ772" s="48">
        <f t="shared" ref="AJ772" si="14609">AVERAGE(AI769,AI770,AI771,AI772)</f>
        <v>9362.5</v>
      </c>
      <c r="AK772" s="48">
        <f t="shared" ref="AK772" si="14610">AVERAGE(AJ720,AJ668,AJ616)</f>
        <v>3708.3333333333335</v>
      </c>
      <c r="AL772" s="45">
        <f t="shared" ref="AL772" si="14611">((AI772/AI720)-1)*100</f>
        <v>520</v>
      </c>
      <c r="AM772" s="45">
        <f t="shared" ref="AM772" si="14612">((AJ772/AJ720)-1)*100</f>
        <v>197.22222222222223</v>
      </c>
      <c r="AN772" s="45">
        <f t="shared" ref="AN772" si="14613">((AJ772/AK772)-1)*100</f>
        <v>152.47191011235955</v>
      </c>
      <c r="AP772" s="41">
        <f t="shared" ref="AP772" si="14614">SUM(B772,L772,V772,AF772)</f>
        <v>807502</v>
      </c>
      <c r="AQ772" s="41">
        <f t="shared" ref="AQ772" si="14615">SUM(C772,M772,W772,AG772)</f>
        <v>70659</v>
      </c>
      <c r="AR772" s="41">
        <f t="shared" ref="AR772" si="14616">SUM(D772,N772,X772,AH772)</f>
        <v>56800</v>
      </c>
      <c r="AS772" s="41">
        <f t="shared" ref="AS772" si="14617">SUM(E772,O772,Y772,AI772)</f>
        <v>934961</v>
      </c>
      <c r="AT772" s="41">
        <f t="shared" ref="AT772" si="14618">SUM(F772,P772,Z772,AJ772)</f>
        <v>957908.75</v>
      </c>
      <c r="AU772" s="41">
        <f t="shared" ref="AU772" si="14619">SUM(G772,Q772,AA772,AK772)</f>
        <v>875484.50000000012</v>
      </c>
      <c r="AV772" s="45">
        <f t="shared" ref="AV772" si="14620">((AS772/AS720)-1)*100</f>
        <v>-26.128697867203087</v>
      </c>
      <c r="AW772" s="45">
        <f t="shared" ref="AW772" si="14621">((AT772/AT720)-1)*100</f>
        <v>-14.562352345689744</v>
      </c>
      <c r="AX772" s="45">
        <f t="shared" ref="AX772" si="14622">((AT772/AU772)-1)*100</f>
        <v>9.4147012311468501</v>
      </c>
      <c r="AZ772" s="48">
        <f t="shared" ref="AZ772" si="14623">+E772/1000</f>
        <v>434.01400000000001</v>
      </c>
      <c r="BA772" s="36">
        <f t="shared" ref="BA772" si="14624">+O772/1000</f>
        <v>90.558999999999997</v>
      </c>
      <c r="BB772" s="36">
        <f t="shared" ref="BB772" si="14625">+Y772/1000</f>
        <v>401.08800000000002</v>
      </c>
      <c r="BC772" s="36">
        <f t="shared" ref="BC772" si="14626">+AI772/1000</f>
        <v>9.3000000000000007</v>
      </c>
      <c r="BD772" s="36">
        <f t="shared" ref="BD772" si="14627">+AS772/1000</f>
        <v>934.96100000000001</v>
      </c>
      <c r="BE772" s="45">
        <f t="shared" ref="BE772" si="14628">BE771+AZ772</f>
        <v>15610.787</v>
      </c>
      <c r="BF772" s="45">
        <f t="shared" ref="BF772" si="14629">BF771+BA772</f>
        <v>1589.7399999999996</v>
      </c>
      <c r="BG772" s="45">
        <f t="shared" ref="BG772" si="14630">BG771+BB772</f>
        <v>8129.8379999999997</v>
      </c>
      <c r="BH772" s="45">
        <f t="shared" ref="BH772" si="14631">BH771+BC772</f>
        <v>201.02</v>
      </c>
      <c r="BI772" s="45">
        <f t="shared" ref="BI772" si="14632">BI771+BD772</f>
        <v>25531.385000000002</v>
      </c>
      <c r="BJ772" s="45">
        <v>32</v>
      </c>
      <c r="BK772" s="52">
        <f t="shared" si="13316"/>
        <v>43323</v>
      </c>
    </row>
    <row r="773" spans="1:63" x14ac:dyDescent="0.25">
      <c r="A773" s="33">
        <f t="shared" si="8721"/>
        <v>42966</v>
      </c>
      <c r="B773" s="45">
        <v>477300</v>
      </c>
      <c r="C773" s="45">
        <v>14100</v>
      </c>
      <c r="D773" s="45">
        <v>0</v>
      </c>
      <c r="E773" s="45">
        <v>491400</v>
      </c>
      <c r="F773" s="45">
        <f t="shared" ref="F773" si="14633">AVERAGE(E770,E771,E772,E773)</f>
        <v>436710.5</v>
      </c>
      <c r="G773" s="48">
        <f t="shared" ref="G773" si="14634">AVERAGE(F721,F669,F617)</f>
        <v>572589.58333333337</v>
      </c>
      <c r="H773" s="45">
        <f t="shared" ref="H773" si="14635">((E773/E721)-1)*100</f>
        <v>-27.984172345570457</v>
      </c>
      <c r="I773" s="45">
        <f t="shared" ref="I773" si="14636">((F773/F721)-1)*100</f>
        <v>-37.216374386708075</v>
      </c>
      <c r="J773" s="45">
        <f t="shared" ref="J773" si="14637">((F773/G773)-1)*100</f>
        <v>-23.730624392835185</v>
      </c>
      <c r="L773" s="36">
        <v>12600</v>
      </c>
      <c r="M773" s="36">
        <v>31978</v>
      </c>
      <c r="N773" s="48">
        <v>12600</v>
      </c>
      <c r="O773" s="36">
        <v>57178</v>
      </c>
      <c r="P773" s="48">
        <f t="shared" ref="P773" si="14638">AVERAGE(O770,O771,O772,O773)</f>
        <v>65204.25</v>
      </c>
      <c r="Q773" s="48">
        <f t="shared" ref="Q773" si="14639">AVERAGE(P721,P669,P617)</f>
        <v>79100.75</v>
      </c>
      <c r="R773" s="45">
        <f t="shared" ref="R773" si="14640">((O773/O721)-1)*100</f>
        <v>-4.4708791392388143</v>
      </c>
      <c r="S773" s="49">
        <f t="shared" ref="S773" si="14641">((P773/P721)-1)*100</f>
        <v>-1.9934466147105478</v>
      </c>
      <c r="T773" s="45">
        <f t="shared" ref="T773" si="14642">((P773/Q773)-1)*100</f>
        <v>-17.568101440251827</v>
      </c>
      <c r="V773" s="45">
        <v>428700</v>
      </c>
      <c r="W773" s="36">
        <v>26650</v>
      </c>
      <c r="X773" s="36">
        <v>1400</v>
      </c>
      <c r="Y773" s="45">
        <v>456750</v>
      </c>
      <c r="Z773" s="48">
        <f t="shared" ref="Z773" si="14643">AVERAGE(Y770,Y771,Y772,Y773)</f>
        <v>393397</v>
      </c>
      <c r="AA773" s="48">
        <f t="shared" ref="AA773" si="14644">AVERAGE(Z721,Z669,Z617)</f>
        <v>207772.83333333334</v>
      </c>
      <c r="AB773" s="45">
        <f t="shared" ref="AB773" si="14645">((Y773/Y721)-1)*100</f>
        <v>13.070924619383595</v>
      </c>
      <c r="AC773" s="45">
        <f t="shared" ref="AC773" si="14646">((Z773/Z721)-1)*100</f>
        <v>-3.2516926164296356</v>
      </c>
      <c r="AD773" s="45">
        <f t="shared" ref="AD773" si="14647">((Z773/AA773)-1)*100</f>
        <v>89.339960229000098</v>
      </c>
      <c r="AF773" s="36">
        <v>1600</v>
      </c>
      <c r="AG773" s="1">
        <v>0</v>
      </c>
      <c r="AH773" s="36">
        <v>0</v>
      </c>
      <c r="AI773" s="36">
        <v>1600</v>
      </c>
      <c r="AJ773" s="48">
        <f t="shared" ref="AJ773" si="14648">AVERAGE(AI770,AI771,AI772,AI773)</f>
        <v>6725</v>
      </c>
      <c r="AK773" s="48">
        <f t="shared" ref="AK773" si="14649">AVERAGE(AJ721,AJ669,AJ617)</f>
        <v>3829.1666666666665</v>
      </c>
      <c r="AL773" s="45">
        <f t="shared" ref="AL773" si="14650">((AI773/AI721)-1)*100</f>
        <v>-13.513513513513509</v>
      </c>
      <c r="AM773" s="45">
        <f t="shared" ref="AM773" si="14651">((AJ773/AJ721)-1)*100</f>
        <v>139.11111111111109</v>
      </c>
      <c r="AN773" s="45">
        <f t="shared" ref="AN773" si="14652">((AJ773/AK773)-1)*100</f>
        <v>75.625680087051151</v>
      </c>
      <c r="AP773" s="41">
        <f t="shared" ref="AP773" si="14653">SUM(B773,L773,V773,AF773)</f>
        <v>920200</v>
      </c>
      <c r="AQ773" s="41">
        <f t="shared" ref="AQ773" si="14654">SUM(C773,M773,W773,AG773)</f>
        <v>72728</v>
      </c>
      <c r="AR773" s="41">
        <f t="shared" ref="AR773" si="14655">SUM(D773,N773,X773,AH773)</f>
        <v>14000</v>
      </c>
      <c r="AS773" s="41">
        <f t="shared" ref="AS773" si="14656">SUM(E773,O773,Y773,AI773)</f>
        <v>1006928</v>
      </c>
      <c r="AT773" s="41">
        <f t="shared" ref="AT773" si="14657">SUM(F773,P773,Z773,AJ773)</f>
        <v>902036.75</v>
      </c>
      <c r="AU773" s="41">
        <f t="shared" ref="AU773" si="14658">SUM(G773,Q773,AA773,AK773)</f>
        <v>863292.33333333337</v>
      </c>
      <c r="AV773" s="45">
        <f t="shared" ref="AV773" si="14659">((AS773/AS721)-1)*100</f>
        <v>-12.28880735607193</v>
      </c>
      <c r="AW773" s="45">
        <f t="shared" ref="AW773" si="14660">((AT773/AT721)-1)*100</f>
        <v>-23.004334670815329</v>
      </c>
      <c r="AX773" s="45">
        <f t="shared" ref="AX773" si="14661">((AT773/AU773)-1)*100</f>
        <v>4.4879834061617441</v>
      </c>
      <c r="AZ773" s="48">
        <f t="shared" ref="AZ773" si="14662">+E773/1000</f>
        <v>491.4</v>
      </c>
      <c r="BA773" s="36">
        <f t="shared" ref="BA773" si="14663">+O773/1000</f>
        <v>57.177999999999997</v>
      </c>
      <c r="BB773" s="36">
        <f t="shared" ref="BB773" si="14664">+Y773/1000</f>
        <v>456.75</v>
      </c>
      <c r="BC773" s="36">
        <f t="shared" ref="BC773" si="14665">+AI773/1000</f>
        <v>1.6</v>
      </c>
      <c r="BD773" s="36">
        <f t="shared" ref="BD773" si="14666">+AS773/1000</f>
        <v>1006.928</v>
      </c>
      <c r="BE773" s="45">
        <f t="shared" ref="BE773" si="14667">BE772+AZ773</f>
        <v>16102.187</v>
      </c>
      <c r="BF773" s="45">
        <f t="shared" ref="BF773" si="14668">BF772+BA773</f>
        <v>1646.9179999999997</v>
      </c>
      <c r="BG773" s="45">
        <f t="shared" ref="BG773" si="14669">BG772+BB773</f>
        <v>8586.5879999999997</v>
      </c>
      <c r="BH773" s="45">
        <f t="shared" ref="BH773" si="14670">BH772+BC773</f>
        <v>202.62</v>
      </c>
      <c r="BI773" s="45">
        <f t="shared" ref="BI773" si="14671">BI772+BD773</f>
        <v>26538.313000000002</v>
      </c>
      <c r="BJ773" s="45">
        <v>33</v>
      </c>
      <c r="BK773" s="52">
        <f t="shared" si="13316"/>
        <v>43330</v>
      </c>
    </row>
    <row r="774" spans="1:63" x14ac:dyDescent="0.25">
      <c r="A774" s="33">
        <f t="shared" si="8721"/>
        <v>42973</v>
      </c>
      <c r="B774" s="45">
        <v>397560</v>
      </c>
      <c r="C774" s="45">
        <v>21350</v>
      </c>
      <c r="D774" s="45">
        <v>0</v>
      </c>
      <c r="E774" s="45">
        <v>418910</v>
      </c>
      <c r="F774" s="45">
        <f t="shared" ref="F774" si="14672">AVERAGE(E771,E772,E773,E774)</f>
        <v>431931</v>
      </c>
      <c r="G774" s="48">
        <f t="shared" ref="G774" si="14673">AVERAGE(F722,F670,F618)</f>
        <v>516855.83333333331</v>
      </c>
      <c r="H774" s="45">
        <f t="shared" ref="H774" si="14674">((E774/E722)-1)*100</f>
        <v>-9.6386061942130397</v>
      </c>
      <c r="I774" s="45">
        <f t="shared" ref="I774" si="14675">((F774/F722)-1)*100</f>
        <v>-31.429047691810062</v>
      </c>
      <c r="J774" s="45">
        <f t="shared" ref="J774" si="14676">((F774/G774)-1)*100</f>
        <v>-16.431048632194333</v>
      </c>
      <c r="L774" s="36">
        <v>12800</v>
      </c>
      <c r="M774" s="36">
        <v>7200</v>
      </c>
      <c r="N774" s="48">
        <v>54600</v>
      </c>
      <c r="O774" s="36">
        <v>74600</v>
      </c>
      <c r="P774" s="48">
        <f t="shared" ref="P774" si="14677">AVERAGE(O771,O772,O773,O774)</f>
        <v>71604.25</v>
      </c>
      <c r="Q774" s="48">
        <f t="shared" ref="Q774" si="14678">AVERAGE(P722,P670,P618)</f>
        <v>82740.583333333328</v>
      </c>
      <c r="R774" s="45">
        <f t="shared" ref="R774" si="14679">((O774/O722)-1)*100</f>
        <v>13.672726164535941</v>
      </c>
      <c r="S774" s="49">
        <f t="shared" ref="S774" si="14680">((P774/P722)-1)*100</f>
        <v>9.8304707781625247</v>
      </c>
      <c r="T774" s="45">
        <f t="shared" ref="T774" si="14681">((P774/Q774)-1)*100</f>
        <v>-13.459336258808907</v>
      </c>
      <c r="V774" s="45">
        <v>346314</v>
      </c>
      <c r="W774" s="36">
        <v>44250</v>
      </c>
      <c r="X774" s="36">
        <v>7600</v>
      </c>
      <c r="Y774" s="45">
        <v>398164</v>
      </c>
      <c r="Z774" s="48">
        <f t="shared" ref="Z774" si="14682">AVERAGE(Y771,Y772,Y773,Y774)</f>
        <v>412213</v>
      </c>
      <c r="AA774" s="48">
        <f t="shared" ref="AA774" si="14683">AVERAGE(Z722,Z670,Z618)</f>
        <v>192445.5</v>
      </c>
      <c r="AB774" s="45">
        <f t="shared" ref="AB774" si="14684">((Y774/Y722)-1)*100</f>
        <v>2.8050606764781882</v>
      </c>
      <c r="AC774" s="45">
        <f t="shared" ref="AC774" si="14685">((Z774/Z722)-1)*100</f>
        <v>-0.90426216030069506</v>
      </c>
      <c r="AD774" s="45">
        <f t="shared" ref="AD774" si="14686">((Z774/AA774)-1)*100</f>
        <v>114.19726623901312</v>
      </c>
      <c r="AF774" s="36">
        <v>9600</v>
      </c>
      <c r="AG774" s="1">
        <v>3500</v>
      </c>
      <c r="AH774" s="36">
        <v>0</v>
      </c>
      <c r="AI774" s="36">
        <v>13100</v>
      </c>
      <c r="AJ774" s="48">
        <f t="shared" ref="AJ774" si="14687">AVERAGE(AI771,AI772,AI773,AI774)</f>
        <v>8000</v>
      </c>
      <c r="AK774" s="48">
        <f t="shared" ref="AK774" si="14688">AVERAGE(AJ722,AJ670,AJ618)</f>
        <v>4337.5</v>
      </c>
      <c r="AL774" s="45">
        <f t="shared" ref="AL774" si="14689">((AI774/AI722)-1)*100</f>
        <v>263.88888888888886</v>
      </c>
      <c r="AM774" s="45">
        <f t="shared" ref="AM774" si="14690">((AJ774/AJ722)-1)*100</f>
        <v>139.70037453183522</v>
      </c>
      <c r="AN774" s="45">
        <f t="shared" ref="AN774" si="14691">((AJ774/AK774)-1)*100</f>
        <v>84.438040345821321</v>
      </c>
      <c r="AP774" s="41">
        <f t="shared" ref="AP774" si="14692">SUM(B774,L774,V774,AF774)</f>
        <v>766274</v>
      </c>
      <c r="AQ774" s="41">
        <f t="shared" ref="AQ774" si="14693">SUM(C774,M774,W774,AG774)</f>
        <v>76300</v>
      </c>
      <c r="AR774" s="41">
        <f t="shared" ref="AR774" si="14694">SUM(D774,N774,X774,AH774)</f>
        <v>62200</v>
      </c>
      <c r="AS774" s="41">
        <f t="shared" ref="AS774" si="14695">SUM(E774,O774,Y774,AI774)</f>
        <v>904774</v>
      </c>
      <c r="AT774" s="41">
        <f t="shared" ref="AT774" si="14696">SUM(F774,P774,Z774,AJ774)</f>
        <v>923748.25</v>
      </c>
      <c r="AU774" s="41">
        <f t="shared" ref="AU774" si="14697">SUM(G774,Q774,AA774,AK774)</f>
        <v>796379.41666666663</v>
      </c>
      <c r="AV774" s="45">
        <f t="shared" ref="AV774" si="14698">((AS774/AS722)-1)*100</f>
        <v>-1.6679328044898467</v>
      </c>
      <c r="AW774" s="45">
        <f t="shared" ref="AW774" si="14699">((AT774/AT722)-1)*100</f>
        <v>-17.108835968058468</v>
      </c>
      <c r="AX774" s="45">
        <f t="shared" ref="AX774" si="14700">((AT774/AU774)-1)*100</f>
        <v>15.993486354337172</v>
      </c>
      <c r="AZ774" s="48">
        <f t="shared" ref="AZ774" si="14701">+E774/1000</f>
        <v>418.91</v>
      </c>
      <c r="BA774" s="36">
        <f t="shared" ref="BA774" si="14702">+O774/1000</f>
        <v>74.599999999999994</v>
      </c>
      <c r="BB774" s="36">
        <f t="shared" ref="BB774" si="14703">+Y774/1000</f>
        <v>398.16399999999999</v>
      </c>
      <c r="BC774" s="36">
        <f t="shared" ref="BC774" si="14704">+AI774/1000</f>
        <v>13.1</v>
      </c>
      <c r="BD774" s="36">
        <f t="shared" ref="BD774" si="14705">+AS774/1000</f>
        <v>904.774</v>
      </c>
      <c r="BE774" s="45">
        <f t="shared" ref="BE774" si="14706">BE773+AZ774</f>
        <v>16521.097000000002</v>
      </c>
      <c r="BF774" s="45">
        <f t="shared" ref="BF774" si="14707">BF773+BA774</f>
        <v>1721.5179999999996</v>
      </c>
      <c r="BG774" s="45">
        <f t="shared" ref="BG774" si="14708">BG773+BB774</f>
        <v>8984.7520000000004</v>
      </c>
      <c r="BH774" s="45">
        <f t="shared" ref="BH774" si="14709">BH773+BC774</f>
        <v>215.72</v>
      </c>
      <c r="BI774" s="45">
        <f t="shared" ref="BI774" si="14710">BI773+BD774</f>
        <v>27443.087000000003</v>
      </c>
      <c r="BJ774" s="45">
        <v>34</v>
      </c>
      <c r="BK774" s="52">
        <f t="shared" si="13316"/>
        <v>43337</v>
      </c>
    </row>
    <row r="775" spans="1:63" x14ac:dyDescent="0.25">
      <c r="A775" s="33">
        <f t="shared" si="8721"/>
        <v>42980</v>
      </c>
      <c r="B775" s="45">
        <v>250064</v>
      </c>
      <c r="C775" s="45">
        <v>5700</v>
      </c>
      <c r="D775" s="45">
        <v>0</v>
      </c>
      <c r="E775" s="45">
        <v>255764</v>
      </c>
      <c r="F775" s="45">
        <f t="shared" ref="F775" si="14711">AVERAGE(E772,E773,E774,E775)</f>
        <v>400022</v>
      </c>
      <c r="G775" s="48">
        <f t="shared" ref="G775" si="14712">AVERAGE(F723,F671,F619)</f>
        <v>437866.41666666669</v>
      </c>
      <c r="H775" s="45">
        <f t="shared" ref="H775" si="14713">((E775/E723)-1)*100</f>
        <v>-44.657795088174836</v>
      </c>
      <c r="I775" s="45">
        <f t="shared" ref="I775" si="14714">((F775/F723)-1)*100</f>
        <v>-31.441626183745186</v>
      </c>
      <c r="J775" s="45">
        <f t="shared" ref="J775" si="14715">((F775/G775)-1)*100</f>
        <v>-8.6429137349157354</v>
      </c>
      <c r="L775" s="36">
        <v>4800</v>
      </c>
      <c r="M775" s="36">
        <v>17381</v>
      </c>
      <c r="N775" s="48">
        <v>21000</v>
      </c>
      <c r="O775" s="36">
        <v>43181</v>
      </c>
      <c r="P775" s="48">
        <f t="shared" ref="P775" si="14716">AVERAGE(O772,O773,O774,O775)</f>
        <v>66379.5</v>
      </c>
      <c r="Q775" s="48">
        <f t="shared" ref="Q775" si="14717">AVERAGE(P723,P671,P619)</f>
        <v>68340.916666666672</v>
      </c>
      <c r="R775" s="45">
        <f t="shared" ref="R775" si="14718">((O775/O723)-1)*100</f>
        <v>564.32307692307688</v>
      </c>
      <c r="S775" s="49">
        <f t="shared" ref="S775" si="14719">((P775/P723)-1)*100</f>
        <v>30.519930590716271</v>
      </c>
      <c r="T775" s="45">
        <f t="shared" ref="T775" si="14720">((P775/Q775)-1)*100</f>
        <v>-2.8700473484040256</v>
      </c>
      <c r="V775" s="45">
        <v>262400</v>
      </c>
      <c r="W775" s="36">
        <v>31400</v>
      </c>
      <c r="X775" s="36">
        <v>5600</v>
      </c>
      <c r="Y775" s="45">
        <v>299400</v>
      </c>
      <c r="Z775" s="48">
        <f t="shared" ref="Z775" si="14721">AVERAGE(Y772,Y773,Y774,Y775)</f>
        <v>388850.5</v>
      </c>
      <c r="AA775" s="48">
        <f t="shared" ref="AA775" si="14722">AVERAGE(Z723,Z671,Z619)</f>
        <v>174378.83333333334</v>
      </c>
      <c r="AB775" s="45">
        <f t="shared" ref="AB775" si="14723">((Y775/Y723)-1)*100</f>
        <v>-11.235761848573066</v>
      </c>
      <c r="AC775" s="45">
        <f t="shared" ref="AC775" si="14724">((Z775/Z723)-1)*100</f>
        <v>-2.5100159955072199</v>
      </c>
      <c r="AD775" s="45">
        <f t="shared" ref="AD775" si="14725">((Z775/AA775)-1)*100</f>
        <v>122.99180041920224</v>
      </c>
      <c r="AF775" s="36">
        <v>0</v>
      </c>
      <c r="AG775" s="1">
        <v>0</v>
      </c>
      <c r="AH775" s="36">
        <v>0</v>
      </c>
      <c r="AI775" s="36">
        <v>0</v>
      </c>
      <c r="AJ775" s="48">
        <f t="shared" ref="AJ775" si="14726">AVERAGE(AI772,AI773,AI774,AI775)</f>
        <v>6000</v>
      </c>
      <c r="AK775" s="48">
        <f t="shared" ref="AK775" si="14727">AVERAGE(AJ723,AJ671,AJ619)</f>
        <v>8575</v>
      </c>
      <c r="AL775" s="45">
        <f t="shared" ref="AL775" si="14728">((AI775/AI723)-1)*100</f>
        <v>-100</v>
      </c>
      <c r="AM775" s="45">
        <f t="shared" ref="AM775" si="14729">((AJ775/AJ723)-1)*100</f>
        <v>-53.623188405797094</v>
      </c>
      <c r="AN775" s="45">
        <f t="shared" ref="AN775" si="14730">((AJ775/AK775)-1)*100</f>
        <v>-30.029154518950442</v>
      </c>
      <c r="AP775" s="41">
        <f t="shared" ref="AP775" si="14731">SUM(B775,L775,V775,AF775)</f>
        <v>517264</v>
      </c>
      <c r="AQ775" s="41">
        <f t="shared" ref="AQ775" si="14732">SUM(C775,M775,W775,AG775)</f>
        <v>54481</v>
      </c>
      <c r="AR775" s="41">
        <f t="shared" ref="AR775" si="14733">SUM(D775,N775,X775,AH775)</f>
        <v>26600</v>
      </c>
      <c r="AS775" s="41">
        <f t="shared" ref="AS775" si="14734">SUM(E775,O775,Y775,AI775)</f>
        <v>598345</v>
      </c>
      <c r="AT775" s="41">
        <f t="shared" ref="AT775" si="14735">SUM(F775,P775,Z775,AJ775)</f>
        <v>861252</v>
      </c>
      <c r="AU775" s="41">
        <f t="shared" ref="AU775" si="14736">SUM(G775,Q775,AA775,AK775)</f>
        <v>689161.16666666674</v>
      </c>
      <c r="AV775" s="45">
        <f t="shared" ref="AV775" si="14737">((AS775/AS723)-1)*100</f>
        <v>-29.668362429297513</v>
      </c>
      <c r="AW775" s="45">
        <f t="shared" ref="AW775" si="14738">((AT775/AT723)-1)*100</f>
        <v>-17.67285970842638</v>
      </c>
      <c r="AX775" s="45">
        <f t="shared" ref="AX775" si="14739">((AT775/AU775)-1)*100</f>
        <v>24.971057810134866</v>
      </c>
      <c r="AZ775" s="48">
        <f t="shared" ref="AZ775" si="14740">+E775/1000</f>
        <v>255.76400000000001</v>
      </c>
      <c r="BA775" s="36">
        <f t="shared" ref="BA775" si="14741">+O775/1000</f>
        <v>43.180999999999997</v>
      </c>
      <c r="BB775" s="36">
        <f t="shared" ref="BB775" si="14742">+Y775/1000</f>
        <v>299.39999999999998</v>
      </c>
      <c r="BC775" s="36">
        <f t="shared" ref="BC775" si="14743">+AI775/1000</f>
        <v>0</v>
      </c>
      <c r="BD775" s="36">
        <f t="shared" ref="BD775" si="14744">+AS775/1000</f>
        <v>598.34500000000003</v>
      </c>
      <c r="BE775" s="45">
        <f t="shared" ref="BE775" si="14745">BE774+AZ775</f>
        <v>16776.861000000001</v>
      </c>
      <c r="BF775" s="45">
        <f t="shared" ref="BF775" si="14746">BF774+BA775</f>
        <v>1764.6989999999996</v>
      </c>
      <c r="BG775" s="45">
        <f t="shared" ref="BG775" si="14747">BG774+BB775</f>
        <v>9284.152</v>
      </c>
      <c r="BH775" s="45">
        <f t="shared" ref="BH775" si="14748">BH774+BC775</f>
        <v>215.72</v>
      </c>
      <c r="BI775" s="45">
        <f t="shared" ref="BI775" si="14749">BI774+BD775</f>
        <v>28041.432000000004</v>
      </c>
      <c r="BJ775" s="45">
        <v>35</v>
      </c>
      <c r="BK775" s="52">
        <f t="shared" si="13316"/>
        <v>43344</v>
      </c>
    </row>
    <row r="776" spans="1:63" x14ac:dyDescent="0.25">
      <c r="A776" s="33">
        <f t="shared" si="8721"/>
        <v>42987</v>
      </c>
      <c r="B776" s="45">
        <v>423700</v>
      </c>
      <c r="C776" s="45">
        <v>13900</v>
      </c>
      <c r="D776" s="45">
        <v>0</v>
      </c>
      <c r="E776" s="45">
        <v>437600</v>
      </c>
      <c r="F776" s="45">
        <f t="shared" ref="F776" si="14750">AVERAGE(E773,E774,E775,E776)</f>
        <v>400918.5</v>
      </c>
      <c r="G776" s="48">
        <f t="shared" ref="G776" si="14751">AVERAGE(F724,F672,F620)</f>
        <v>377136.58333333331</v>
      </c>
      <c r="H776" s="45">
        <f t="shared" ref="H776" si="14752">((E776/E724)-1)*100</f>
        <v>76.30658651754203</v>
      </c>
      <c r="I776" s="45">
        <f t="shared" ref="I776" si="14753">((F776/F724)-1)*100</f>
        <v>-13.609021827314361</v>
      </c>
      <c r="J776" s="45">
        <f t="shared" ref="J776" si="14754">((F776/G776)-1)*100</f>
        <v>6.3059161369256378</v>
      </c>
      <c r="L776" s="36">
        <v>17300</v>
      </c>
      <c r="M776" s="36">
        <v>1750</v>
      </c>
      <c r="N776" s="48">
        <v>29700</v>
      </c>
      <c r="O776" s="36">
        <v>48750</v>
      </c>
      <c r="P776" s="48">
        <f t="shared" ref="P776" si="14755">AVERAGE(O773,O774,O775,O776)</f>
        <v>55927.25</v>
      </c>
      <c r="Q776" s="48">
        <f t="shared" ref="Q776" si="14756">AVERAGE(P724,P672,P620)</f>
        <v>57318.5</v>
      </c>
      <c r="R776" s="45">
        <f t="shared" ref="R776" si="14757">((O776/O724)-1)*100</f>
        <v>72.072994246585026</v>
      </c>
      <c r="S776" s="49">
        <f t="shared" ref="S776" si="14758">((P776/P724)-1)*100</f>
        <v>39.546010279954082</v>
      </c>
      <c r="T776" s="45">
        <f t="shared" ref="T776" si="14759">((P776/Q776)-1)*100</f>
        <v>-2.4272268115878792</v>
      </c>
      <c r="V776" s="45">
        <v>430100</v>
      </c>
      <c r="W776" s="36">
        <v>33400</v>
      </c>
      <c r="X776" s="36">
        <v>13000</v>
      </c>
      <c r="Y776" s="45">
        <v>476500</v>
      </c>
      <c r="Z776" s="48">
        <f t="shared" ref="Z776" si="14760">AVERAGE(Y773,Y774,Y775,Y776)</f>
        <v>407703.5</v>
      </c>
      <c r="AA776" s="48">
        <f t="shared" ref="AA776" si="14761">AVERAGE(Z724,Z672,Z620)</f>
        <v>146262.16666666666</v>
      </c>
      <c r="AB776" s="45">
        <f t="shared" ref="AB776" si="14762">((Y776/Y724)-1)*100</f>
        <v>104.06852248394003</v>
      </c>
      <c r="AC776" s="45">
        <f t="shared" ref="AC776" si="14763">((Z776/Z724)-1)*100</f>
        <v>19.732491072267642</v>
      </c>
      <c r="AD776" s="45">
        <f t="shared" ref="AD776" si="14764">((Z776/AA776)-1)*100</f>
        <v>178.74843460316123</v>
      </c>
      <c r="AF776" s="36">
        <v>1600</v>
      </c>
      <c r="AG776" s="1">
        <v>3700</v>
      </c>
      <c r="AH776" s="36">
        <v>0</v>
      </c>
      <c r="AI776" s="36">
        <v>5300</v>
      </c>
      <c r="AJ776" s="48">
        <f t="shared" ref="AJ776" si="14765">AVERAGE(AI773,AI774,AI775,AI776)</f>
        <v>5000</v>
      </c>
      <c r="AK776" s="48">
        <f t="shared" ref="AK776" si="14766">AVERAGE(AJ724,AJ672,AJ620)</f>
        <v>10925</v>
      </c>
      <c r="AL776" s="45">
        <f t="shared" ref="AL776" si="14767">((AI776/AI724)-1)*100</f>
        <v>-72.395833333333329</v>
      </c>
      <c r="AM776" s="45">
        <f t="shared" ref="AM776" si="14768">((AJ776/AJ724)-1)*100</f>
        <v>-71.202303815694748</v>
      </c>
      <c r="AN776" s="45">
        <f t="shared" ref="AN776" si="14769">((AJ776/AK776)-1)*100</f>
        <v>-54.233409610983976</v>
      </c>
      <c r="AP776" s="41">
        <f t="shared" ref="AP776" si="14770">SUM(B776,L776,V776,AF776)</f>
        <v>872700</v>
      </c>
      <c r="AQ776" s="41">
        <f t="shared" ref="AQ776" si="14771">SUM(C776,M776,W776,AG776)</f>
        <v>52750</v>
      </c>
      <c r="AR776" s="41">
        <f t="shared" ref="AR776" si="14772">SUM(D776,N776,X776,AH776)</f>
        <v>42700</v>
      </c>
      <c r="AS776" s="41">
        <f t="shared" ref="AS776" si="14773">SUM(E776,O776,Y776,AI776)</f>
        <v>968150</v>
      </c>
      <c r="AT776" s="41">
        <f t="shared" ref="AT776" si="14774">SUM(F776,P776,Z776,AJ776)</f>
        <v>869549.25</v>
      </c>
      <c r="AU776" s="41">
        <f t="shared" ref="AU776" si="14775">SUM(G776,Q776,AA776,AK776)</f>
        <v>591642.25</v>
      </c>
      <c r="AV776" s="45">
        <f t="shared" ref="AV776" si="14776">((AS776/AS724)-1)*100</f>
        <v>82.933857360151904</v>
      </c>
      <c r="AW776" s="45">
        <f t="shared" ref="AW776" si="14777">((AT776/AT724)-1)*100</f>
        <v>0.87262347931096329</v>
      </c>
      <c r="AX776" s="45">
        <f t="shared" ref="AX776" si="14778">((AT776/AU776)-1)*100</f>
        <v>46.972135610666754</v>
      </c>
      <c r="AZ776" s="48">
        <f t="shared" ref="AZ776" si="14779">+E776/1000</f>
        <v>437.6</v>
      </c>
      <c r="BA776" s="36">
        <f t="shared" ref="BA776" si="14780">+O776/1000</f>
        <v>48.75</v>
      </c>
      <c r="BB776" s="36">
        <f t="shared" ref="BB776" si="14781">+Y776/1000</f>
        <v>476.5</v>
      </c>
      <c r="BC776" s="36">
        <f t="shared" ref="BC776" si="14782">+AI776/1000</f>
        <v>5.3</v>
      </c>
      <c r="BD776" s="36">
        <f t="shared" ref="BD776" si="14783">+AS776/1000</f>
        <v>968.15</v>
      </c>
      <c r="BE776" s="45">
        <f t="shared" ref="BE776" si="14784">BE775+AZ776</f>
        <v>17214.460999999999</v>
      </c>
      <c r="BF776" s="45">
        <f t="shared" ref="BF776" si="14785">BF775+BA776</f>
        <v>1813.4489999999996</v>
      </c>
      <c r="BG776" s="45">
        <f t="shared" ref="BG776" si="14786">BG775+BB776</f>
        <v>9760.652</v>
      </c>
      <c r="BH776" s="45">
        <f t="shared" ref="BH776" si="14787">BH775+BC776</f>
        <v>221.02</v>
      </c>
      <c r="BI776" s="45">
        <f t="shared" ref="BI776" si="14788">BI775+BD776</f>
        <v>29009.582000000006</v>
      </c>
      <c r="BJ776" s="45">
        <v>36</v>
      </c>
      <c r="BK776" s="52">
        <f t="shared" si="13316"/>
        <v>43351</v>
      </c>
    </row>
    <row r="777" spans="1:63" x14ac:dyDescent="0.25">
      <c r="A777" s="33">
        <f t="shared" si="8721"/>
        <v>42994</v>
      </c>
      <c r="B777" s="45">
        <v>251600</v>
      </c>
      <c r="C777" s="45">
        <v>7000</v>
      </c>
      <c r="D777" s="45">
        <v>0</v>
      </c>
      <c r="E777" s="45">
        <v>258600</v>
      </c>
      <c r="F777" s="45">
        <f t="shared" ref="F777" si="14789">AVERAGE(E774,E775,E776,E777)</f>
        <v>342718.5</v>
      </c>
      <c r="G777" s="48">
        <f t="shared" ref="G777" si="14790">AVERAGE(F725,F673,F621)</f>
        <v>294609.5</v>
      </c>
      <c r="H777" s="45">
        <f t="shared" ref="H777" si="14791">((E777/E725)-1)*100</f>
        <v>-0.98100029866519112</v>
      </c>
      <c r="I777" s="45">
        <f t="shared" ref="I777" si="14792">((F777/F725)-1)*100</f>
        <v>-4.476033196061624</v>
      </c>
      <c r="J777" s="45">
        <f t="shared" ref="J777" si="14793">((F777/G777)-1)*100</f>
        <v>16.329751756138201</v>
      </c>
      <c r="L777" s="36">
        <v>7800</v>
      </c>
      <c r="M777" s="36">
        <v>5250</v>
      </c>
      <c r="N777" s="48">
        <v>0</v>
      </c>
      <c r="O777" s="36">
        <v>13050</v>
      </c>
      <c r="P777" s="48">
        <f t="shared" ref="P777" si="14794">AVERAGE(O774,O775,O776,O777)</f>
        <v>44895.25</v>
      </c>
      <c r="Q777" s="48">
        <f t="shared" ref="Q777" si="14795">AVERAGE(P725,P673,P621)</f>
        <v>51959.833333333336</v>
      </c>
      <c r="R777" s="45">
        <f t="shared" ref="R777" si="14796">((O777/O725)-1)*100</f>
        <v>-81.786461967899513</v>
      </c>
      <c r="S777" s="49">
        <f t="shared" ref="S777" si="14797">((P777/P725)-1)*100</f>
        <v>4.3420410439956258</v>
      </c>
      <c r="T777" s="45">
        <f t="shared" ref="T777" si="14798">((P777/Q777)-1)*100</f>
        <v>-13.59623940287209</v>
      </c>
      <c r="V777" s="45">
        <v>242982</v>
      </c>
      <c r="W777" s="36">
        <v>20500</v>
      </c>
      <c r="X777" s="36">
        <v>19600</v>
      </c>
      <c r="Y777" s="45">
        <v>283082</v>
      </c>
      <c r="Z777" s="48">
        <f t="shared" ref="Z777" si="14799">AVERAGE(Y774,Y775,Y776,Y777)</f>
        <v>364286.5</v>
      </c>
      <c r="AA777" s="48">
        <f t="shared" ref="AA777" si="14800">AVERAGE(Z725,Z673,Z621)</f>
        <v>129749.16666666667</v>
      </c>
      <c r="AB777" s="45">
        <f t="shared" ref="AB777" si="14801">((Y777/Y725)-1)*100</f>
        <v>52.857004006609287</v>
      </c>
      <c r="AC777" s="45">
        <f t="shared" ref="AC777" si="14802">((Z777/Z725)-1)*100</f>
        <v>27.451779597863023</v>
      </c>
      <c r="AD777" s="45">
        <f t="shared" ref="AD777" si="14803">((Z777/AA777)-1)*100</f>
        <v>180.76211151002894</v>
      </c>
      <c r="AF777" s="36">
        <v>1600</v>
      </c>
      <c r="AG777" s="1">
        <v>1500</v>
      </c>
      <c r="AH777" s="36">
        <v>0</v>
      </c>
      <c r="AI777" s="36">
        <v>3100</v>
      </c>
      <c r="AJ777" s="48">
        <f t="shared" ref="AJ777" si="14804">AVERAGE(AI774,AI775,AI776,AI777)</f>
        <v>5375</v>
      </c>
      <c r="AK777" s="48">
        <f t="shared" ref="AK777" si="14805">AVERAGE(AJ725,AJ673,AJ621)</f>
        <v>12112.5</v>
      </c>
      <c r="AL777" s="45">
        <f t="shared" ref="AL777" si="14806">((AI777/AI725)-1)*100</f>
        <v>-50.793650793650791</v>
      </c>
      <c r="AM777" s="45">
        <f t="shared" ref="AM777" si="14807">((AJ777/AJ725)-1)*100</f>
        <v>-70.90663058186739</v>
      </c>
      <c r="AN777" s="45">
        <f t="shared" ref="AN777" si="14808">((AJ777/AK777)-1)*100</f>
        <v>-55.624355005159963</v>
      </c>
      <c r="AP777" s="41">
        <f t="shared" ref="AP777" si="14809">SUM(B777,L777,V777,AF777)</f>
        <v>503982</v>
      </c>
      <c r="AQ777" s="41">
        <f t="shared" ref="AQ777" si="14810">SUM(C777,M777,W777,AG777)</f>
        <v>34250</v>
      </c>
      <c r="AR777" s="41">
        <f t="shared" ref="AR777" si="14811">SUM(D777,N777,X777,AH777)</f>
        <v>19600</v>
      </c>
      <c r="AS777" s="41">
        <f t="shared" ref="AS777" si="14812">SUM(E777,O777,Y777,AI777)</f>
        <v>557832</v>
      </c>
      <c r="AT777" s="41">
        <f t="shared" ref="AT777" si="14813">SUM(F777,P777,Z777,AJ777)</f>
        <v>757275.25</v>
      </c>
      <c r="AU777" s="41">
        <f t="shared" ref="AU777" si="14814">SUM(G777,Q777,AA777,AK777)</f>
        <v>488431</v>
      </c>
      <c r="AV777" s="45">
        <f t="shared" ref="AV777" si="14815">((AS777/AS725)-1)*100</f>
        <v>6.3943574935247716</v>
      </c>
      <c r="AW777" s="45">
        <f t="shared" ref="AW777" si="14816">((AT777/AT725)-1)*100</f>
        <v>7.2472126922082936</v>
      </c>
      <c r="AX777" s="45">
        <f t="shared" ref="AX777" si="14817">((AT777/AU777)-1)*100</f>
        <v>55.042421549819728</v>
      </c>
      <c r="AZ777" s="48">
        <f t="shared" ref="AZ777" si="14818">+E777/1000</f>
        <v>258.60000000000002</v>
      </c>
      <c r="BA777" s="36">
        <f t="shared" ref="BA777" si="14819">+O777/1000</f>
        <v>13.05</v>
      </c>
      <c r="BB777" s="36">
        <f t="shared" ref="BB777" si="14820">+Y777/1000</f>
        <v>283.08199999999999</v>
      </c>
      <c r="BC777" s="36">
        <f t="shared" ref="BC777" si="14821">+AI777/1000</f>
        <v>3.1</v>
      </c>
      <c r="BD777" s="36">
        <f t="shared" ref="BD777" si="14822">+AS777/1000</f>
        <v>557.83199999999999</v>
      </c>
      <c r="BE777" s="45">
        <f t="shared" ref="BE777" si="14823">BE776+AZ777</f>
        <v>17473.060999999998</v>
      </c>
      <c r="BF777" s="45">
        <f t="shared" ref="BF777" si="14824">BF776+BA777</f>
        <v>1826.4989999999996</v>
      </c>
      <c r="BG777" s="45">
        <f t="shared" ref="BG777" si="14825">BG776+BB777</f>
        <v>10043.734</v>
      </c>
      <c r="BH777" s="45">
        <f t="shared" ref="BH777" si="14826">BH776+BC777</f>
        <v>224.12</v>
      </c>
      <c r="BI777" s="45">
        <f t="shared" ref="BI777" si="14827">BI776+BD777</f>
        <v>29567.414000000004</v>
      </c>
      <c r="BJ777" s="45">
        <v>37</v>
      </c>
      <c r="BK777" s="52">
        <f t="shared" si="13316"/>
        <v>43358</v>
      </c>
    </row>
    <row r="778" spans="1:63" x14ac:dyDescent="0.25">
      <c r="A778" s="33">
        <f t="shared" si="8721"/>
        <v>43001</v>
      </c>
      <c r="B778" s="45">
        <v>105800</v>
      </c>
      <c r="C778" s="45">
        <v>17700</v>
      </c>
      <c r="D778" s="45">
        <v>0</v>
      </c>
      <c r="E778" s="45">
        <v>123500</v>
      </c>
      <c r="F778" s="45">
        <f t="shared" ref="F778" si="14828">AVERAGE(E775,E776,E777,E778)</f>
        <v>268866</v>
      </c>
      <c r="G778" s="48">
        <f t="shared" ref="G778" si="14829">AVERAGE(F726,F674,F622)</f>
        <v>259556.25</v>
      </c>
      <c r="H778" s="45">
        <f t="shared" ref="H778" si="14830">((E778/E726)-1)*100</f>
        <v>-55.663256147908811</v>
      </c>
      <c r="I778" s="45">
        <f t="shared" ref="I778" si="14831">((F778/F726)-1)*100</f>
        <v>-13.967422520090944</v>
      </c>
      <c r="J778" s="45">
        <f t="shared" ref="J778" si="14832">((F778/G778)-1)*100</f>
        <v>3.5867947699198099</v>
      </c>
      <c r="L778" s="36">
        <v>9500</v>
      </c>
      <c r="M778" s="36">
        <v>19000</v>
      </c>
      <c r="N778" s="48">
        <v>29400</v>
      </c>
      <c r="O778" s="36">
        <v>57900</v>
      </c>
      <c r="P778" s="48">
        <f t="shared" ref="P778" si="14833">AVERAGE(O775,O776,O777,O778)</f>
        <v>40720.25</v>
      </c>
      <c r="Q778" s="48">
        <f t="shared" ref="Q778" si="14834">AVERAGE(P726,P674,P622)</f>
        <v>38700.916666666664</v>
      </c>
      <c r="R778" s="45">
        <f t="shared" ref="R778" si="14835">((O778/O726)-1)*100</f>
        <v>82.649842271293366</v>
      </c>
      <c r="S778" s="49">
        <f t="shared" ref="S778" si="14836">((P778/P726)-1)*100</f>
        <v>17.875105839442472</v>
      </c>
      <c r="T778" s="45">
        <f t="shared" ref="T778" si="14837">((P778/Q778)-1)*100</f>
        <v>5.2177919988975363</v>
      </c>
      <c r="V778" s="45">
        <v>67700</v>
      </c>
      <c r="W778" s="36">
        <v>47350</v>
      </c>
      <c r="X778" s="36">
        <v>43400</v>
      </c>
      <c r="Y778" s="45">
        <v>158450</v>
      </c>
      <c r="Z778" s="48">
        <f t="shared" ref="Z778" si="14838">AVERAGE(Y775,Y776,Y777,Y778)</f>
        <v>304358</v>
      </c>
      <c r="AA778" s="48">
        <f t="shared" ref="AA778" si="14839">AVERAGE(Z726,Z674,Z622)</f>
        <v>121032.5</v>
      </c>
      <c r="AB778" s="45">
        <f t="shared" ref="AB778" si="14840">((Y778/Y726)-1)*100</f>
        <v>25.604439159730475</v>
      </c>
      <c r="AC778" s="45">
        <f t="shared" ref="AC778" si="14841">((Z778/Z726)-1)*100</f>
        <v>38.008619927403984</v>
      </c>
      <c r="AD778" s="45">
        <f t="shared" ref="AD778" si="14842">((Z778/AA778)-1)*100</f>
        <v>151.46799413380703</v>
      </c>
      <c r="AF778" s="36">
        <v>1600</v>
      </c>
      <c r="AG778" s="1">
        <v>1800</v>
      </c>
      <c r="AH778" s="36">
        <v>0</v>
      </c>
      <c r="AI778" s="36">
        <v>3400</v>
      </c>
      <c r="AJ778" s="48">
        <f t="shared" ref="AJ778" si="14843">AVERAGE(AI775,AI776,AI777,AI778)</f>
        <v>2950</v>
      </c>
      <c r="AK778" s="48">
        <f t="shared" ref="AK778" si="14844">AVERAGE(AJ726,AJ674,AJ622)</f>
        <v>13341.666666666666</v>
      </c>
      <c r="AL778" s="45">
        <f t="shared" ref="AL778" si="14845">((AI778/AI726)-1)*100</f>
        <v>-57.232704402515722</v>
      </c>
      <c r="AM778" s="45">
        <f t="shared" ref="AM778" si="14846">((AJ778/AJ726)-1)*100</f>
        <v>-84.920127795527151</v>
      </c>
      <c r="AN778" s="45">
        <f t="shared" ref="AN778" si="14847">((AJ778/AK778)-1)*100</f>
        <v>-77.888819487820115</v>
      </c>
      <c r="AP778" s="41">
        <f t="shared" ref="AP778" si="14848">SUM(B778,L778,V778,AF778)</f>
        <v>184600</v>
      </c>
      <c r="AQ778" s="41">
        <f t="shared" ref="AQ778" si="14849">SUM(C778,M778,W778,AG778)</f>
        <v>85850</v>
      </c>
      <c r="AR778" s="41">
        <f t="shared" ref="AR778" si="14850">SUM(D778,N778,X778,AH778)</f>
        <v>72800</v>
      </c>
      <c r="AS778" s="41">
        <f t="shared" ref="AS778" si="14851">SUM(E778,O778,Y778,AI778)</f>
        <v>343250</v>
      </c>
      <c r="AT778" s="41">
        <f t="shared" ref="AT778" si="14852">SUM(F778,P778,Z778,AJ778)</f>
        <v>616894.25</v>
      </c>
      <c r="AU778" s="41">
        <f t="shared" ref="AU778" si="14853">SUM(G778,Q778,AA778,AK778)</f>
        <v>432631.33333333337</v>
      </c>
      <c r="AV778" s="45">
        <f t="shared" ref="AV778" si="14854">((AS778/AS726)-1)*100</f>
        <v>-22.752334871160119</v>
      </c>
      <c r="AW778" s="45">
        <f t="shared" ref="AW778" si="14855">((AT778/AT726)-1)*100</f>
        <v>5.0641243716041506</v>
      </c>
      <c r="AX778" s="45">
        <f t="shared" ref="AX778" si="14856">((AT778/AU778)-1)*100</f>
        <v>42.591209297523513</v>
      </c>
      <c r="AZ778" s="48">
        <f t="shared" ref="AZ778" si="14857">+E778/1000</f>
        <v>123.5</v>
      </c>
      <c r="BA778" s="36">
        <f t="shared" ref="BA778" si="14858">+O778/1000</f>
        <v>57.9</v>
      </c>
      <c r="BB778" s="36">
        <f t="shared" ref="BB778" si="14859">+Y778/1000</f>
        <v>158.44999999999999</v>
      </c>
      <c r="BC778" s="36">
        <f t="shared" ref="BC778" si="14860">+AI778/1000</f>
        <v>3.4</v>
      </c>
      <c r="BD778" s="36">
        <f t="shared" ref="BD778" si="14861">+AS778/1000</f>
        <v>343.25</v>
      </c>
      <c r="BE778" s="45">
        <f t="shared" ref="BE778" si="14862">BE777+AZ778</f>
        <v>17596.560999999998</v>
      </c>
      <c r="BF778" s="45">
        <f t="shared" ref="BF778" si="14863">BF777+BA778</f>
        <v>1884.3989999999997</v>
      </c>
      <c r="BG778" s="45">
        <f t="shared" ref="BG778" si="14864">BG777+BB778</f>
        <v>10202.184000000001</v>
      </c>
      <c r="BH778" s="45">
        <f t="shared" ref="BH778" si="14865">BH777+BC778</f>
        <v>227.52</v>
      </c>
      <c r="BI778" s="45">
        <f t="shared" ref="BI778" si="14866">BI777+BD778</f>
        <v>29910.664000000004</v>
      </c>
      <c r="BJ778" s="45">
        <v>38</v>
      </c>
      <c r="BK778" s="52">
        <f t="shared" si="13316"/>
        <v>43365</v>
      </c>
    </row>
    <row r="779" spans="1:63" x14ac:dyDescent="0.25">
      <c r="A779" s="33">
        <f t="shared" si="8721"/>
        <v>43008</v>
      </c>
      <c r="B779" s="45">
        <v>325412</v>
      </c>
      <c r="C779" s="45">
        <v>40250</v>
      </c>
      <c r="D779" s="45">
        <v>0</v>
      </c>
      <c r="E779" s="45">
        <v>365662</v>
      </c>
      <c r="F779" s="45">
        <f t="shared" ref="F779" si="14867">AVERAGE(E776,E777,E778,E779)</f>
        <v>296340.5</v>
      </c>
      <c r="G779" s="48">
        <f t="shared" ref="G779" si="14868">AVERAGE(F727,F675,F623)</f>
        <v>265089.66666666669</v>
      </c>
      <c r="H779" s="45">
        <f t="shared" ref="H779" si="14869">((E779/E727)-1)*100</f>
        <v>5.1656451951533011</v>
      </c>
      <c r="I779" s="45">
        <f t="shared" ref="I779" si="14870">((F779/F727)-1)*100</f>
        <v>4.3804381230643674</v>
      </c>
      <c r="J779" s="45">
        <f t="shared" ref="J779" si="14871">((F779/G779)-1)*100</f>
        <v>11.788778388193165</v>
      </c>
      <c r="L779" s="36">
        <v>17000</v>
      </c>
      <c r="M779" s="36">
        <v>0</v>
      </c>
      <c r="N779" s="48">
        <v>44800</v>
      </c>
      <c r="O779" s="36">
        <v>61800</v>
      </c>
      <c r="P779" s="48">
        <f t="shared" ref="P779" si="14872">AVERAGE(O776,O777,O778,O779)</f>
        <v>45375</v>
      </c>
      <c r="Q779" s="48">
        <f t="shared" ref="Q779" si="14873">AVERAGE(P727,P675,P623)</f>
        <v>36912.916666666664</v>
      </c>
      <c r="R779" s="45">
        <f t="shared" ref="R779" si="14874">((O779/O727)-1)*100</f>
        <v>223.56020942408378</v>
      </c>
      <c r="S779" s="49">
        <f t="shared" ref="S779" si="14875">((P779/P727)-1)*100</f>
        <v>20.373256577420239</v>
      </c>
      <c r="T779" s="45">
        <f t="shared" ref="T779" si="14876">((P779/Q779)-1)*100</f>
        <v>22.924450564955823</v>
      </c>
      <c r="V779" s="45">
        <v>251326</v>
      </c>
      <c r="W779" s="36">
        <v>58100</v>
      </c>
      <c r="X779" s="36">
        <v>71400</v>
      </c>
      <c r="Y779" s="45">
        <v>380826</v>
      </c>
      <c r="Z779" s="48">
        <f t="shared" ref="Z779" si="14877">AVERAGE(Y776,Y777,Y778,Y779)</f>
        <v>324714.5</v>
      </c>
      <c r="AA779" s="48">
        <f t="shared" ref="AA779" si="14878">AVERAGE(Z727,Z675,Z623)</f>
        <v>165571.66666666666</v>
      </c>
      <c r="AB779" s="45">
        <f t="shared" ref="AB779" si="14879">((Y779/Y727)-1)*100</f>
        <v>19.788245951760853</v>
      </c>
      <c r="AC779" s="45">
        <f t="shared" ref="AC779" si="14880">((Z779/Z727)-1)*100</f>
        <v>50.546849645324301</v>
      </c>
      <c r="AD779" s="45">
        <f t="shared" ref="AD779" si="14881">((Z779/AA779)-1)*100</f>
        <v>96.117189937891951</v>
      </c>
      <c r="AF779" s="36">
        <v>12400</v>
      </c>
      <c r="AG779" s="1">
        <v>0</v>
      </c>
      <c r="AH779" s="36">
        <v>0</v>
      </c>
      <c r="AI779" s="36">
        <v>12400</v>
      </c>
      <c r="AJ779" s="48">
        <f t="shared" ref="AJ779" si="14882">AVERAGE(AI776,AI777,AI778,AI779)</f>
        <v>6050</v>
      </c>
      <c r="AK779" s="48">
        <f t="shared" ref="AK779" si="14883">AVERAGE(AJ727,AJ675,AJ623)</f>
        <v>10495.833333333334</v>
      </c>
      <c r="AL779" s="45">
        <f t="shared" ref="AL779" si="14884">((AI779/AI727)-1)*100</f>
        <v>16.981132075471695</v>
      </c>
      <c r="AM779" s="45">
        <f t="shared" ref="AM779" si="14885">((AJ779/AJ727)-1)*100</f>
        <v>-45.062429057888764</v>
      </c>
      <c r="AN779" s="45">
        <f t="shared" ref="AN779" si="14886">((AJ779/AK779)-1)*100</f>
        <v>-42.358078602620083</v>
      </c>
      <c r="AP779" s="41">
        <f t="shared" ref="AP779" si="14887">SUM(B779,L779,V779,AF779)</f>
        <v>606138</v>
      </c>
      <c r="AQ779" s="41">
        <f t="shared" ref="AQ779" si="14888">SUM(C779,M779,W779,AG779)</f>
        <v>98350</v>
      </c>
      <c r="AR779" s="41">
        <f t="shared" ref="AR779" si="14889">SUM(D779,N779,X779,AH779)</f>
        <v>116200</v>
      </c>
      <c r="AS779" s="41">
        <f t="shared" ref="AS779" si="14890">SUM(E779,O779,Y779,AI779)</f>
        <v>820688</v>
      </c>
      <c r="AT779" s="41">
        <f t="shared" ref="AT779" si="14891">SUM(F779,P779,Z779,AJ779)</f>
        <v>672480</v>
      </c>
      <c r="AU779" s="41">
        <f t="shared" ref="AU779" si="14892">SUM(G779,Q779,AA779,AK779)</f>
        <v>478070.08333333331</v>
      </c>
      <c r="AV779" s="45">
        <f t="shared" ref="AV779" si="14893">((AS779/AS727)-1)*100</f>
        <v>18.030768699744137</v>
      </c>
      <c r="AW779" s="45">
        <f t="shared" ref="AW779" si="14894">((AT779/AT727)-1)*100</f>
        <v>22.647737925449853</v>
      </c>
      <c r="AX779" s="45">
        <f t="shared" ref="AX779" si="14895">((AT779/AU779)-1)*100</f>
        <v>40.665568385109509</v>
      </c>
      <c r="AZ779" s="48">
        <f t="shared" ref="AZ779" si="14896">+E779/1000</f>
        <v>365.66199999999998</v>
      </c>
      <c r="BA779" s="36">
        <f t="shared" ref="BA779" si="14897">+O779/1000</f>
        <v>61.8</v>
      </c>
      <c r="BB779" s="36">
        <f t="shared" ref="BB779" si="14898">+Y779/1000</f>
        <v>380.82600000000002</v>
      </c>
      <c r="BC779" s="36">
        <f t="shared" ref="BC779" si="14899">+AI779/1000</f>
        <v>12.4</v>
      </c>
      <c r="BD779" s="36">
        <f t="shared" ref="BD779" si="14900">+AS779/1000</f>
        <v>820.68799999999999</v>
      </c>
      <c r="BE779" s="45">
        <f t="shared" ref="BE779" si="14901">BE778+AZ779</f>
        <v>17962.222999999998</v>
      </c>
      <c r="BF779" s="45">
        <f t="shared" ref="BF779" si="14902">BF778+BA779</f>
        <v>1946.1989999999996</v>
      </c>
      <c r="BG779" s="45">
        <f t="shared" ref="BG779" si="14903">BG778+BB779</f>
        <v>10583.010000000002</v>
      </c>
      <c r="BH779" s="45">
        <f t="shared" ref="BH779" si="14904">BH778+BC779</f>
        <v>239.92000000000002</v>
      </c>
      <c r="BI779" s="45">
        <f t="shared" ref="BI779" si="14905">BI778+BD779</f>
        <v>30731.352000000003</v>
      </c>
      <c r="BJ779" s="45">
        <v>39</v>
      </c>
      <c r="BK779" s="52">
        <f t="shared" si="13316"/>
        <v>43372</v>
      </c>
    </row>
    <row r="780" spans="1:63" x14ac:dyDescent="0.25">
      <c r="A780" s="33">
        <f t="shared" si="8721"/>
        <v>43015</v>
      </c>
      <c r="B780" s="45">
        <v>129400</v>
      </c>
      <c r="C780" s="45">
        <v>12504</v>
      </c>
      <c r="D780" s="45">
        <v>2800</v>
      </c>
      <c r="E780" s="45">
        <v>144704</v>
      </c>
      <c r="F780" s="45">
        <f t="shared" ref="F780" si="14906">AVERAGE(E777,E778,E779,E780)</f>
        <v>223116.5</v>
      </c>
      <c r="G780" s="48">
        <f t="shared" ref="G780" si="14907">AVERAGE(F728,F676,F624)</f>
        <v>276291.83333333331</v>
      </c>
      <c r="H780" s="45">
        <f t="shared" ref="H780" si="14908">((E780/E728)-1)*100</f>
        <v>-54.941927448232917</v>
      </c>
      <c r="I780" s="45">
        <f t="shared" ref="I780" si="14909">((F780/F728)-1)*100</f>
        <v>-26.154780512062668</v>
      </c>
      <c r="J780" s="45">
        <f t="shared" ref="J780" si="14910">((F780/G780)-1)*100</f>
        <v>-19.246074953355475</v>
      </c>
      <c r="L780" s="36">
        <v>11000</v>
      </c>
      <c r="M780" s="36">
        <v>0</v>
      </c>
      <c r="N780" s="48">
        <v>19600</v>
      </c>
      <c r="O780" s="36">
        <v>30600</v>
      </c>
      <c r="P780" s="48">
        <f t="shared" ref="P780" si="14911">AVERAGE(O777,O778,O779,O780)</f>
        <v>40837.5</v>
      </c>
      <c r="Q780" s="48">
        <f t="shared" ref="Q780" si="14912">AVERAGE(P728,P676,P624)</f>
        <v>32917.833333333336</v>
      </c>
      <c r="R780" s="45">
        <f t="shared" ref="R780" si="14913">((O780/O728)-1)*100</f>
        <v>13.754646840148709</v>
      </c>
      <c r="S780" s="49">
        <f t="shared" ref="S780" si="14914">((P780/P728)-1)*100</f>
        <v>9.3739537997991285</v>
      </c>
      <c r="T780" s="45">
        <f t="shared" ref="T780" si="14915">((P780/Q780)-1)*100</f>
        <v>24.058894115145279</v>
      </c>
      <c r="V780" s="45">
        <v>263376</v>
      </c>
      <c r="W780" s="36">
        <v>93594</v>
      </c>
      <c r="X780" s="36">
        <v>57400</v>
      </c>
      <c r="Y780" s="45">
        <v>414370</v>
      </c>
      <c r="Z780" s="48">
        <f t="shared" ref="Z780" si="14916">AVERAGE(Y777,Y778,Y779,Y780)</f>
        <v>309182</v>
      </c>
      <c r="AA780" s="48">
        <f t="shared" ref="AA780" si="14917">AVERAGE(Z728,Z676,Z624)</f>
        <v>226680.66666666666</v>
      </c>
      <c r="AB780" s="45">
        <f t="shared" ref="AB780" si="14918">((Y780/Y728)-1)*100</f>
        <v>51.867326369800246</v>
      </c>
      <c r="AC780" s="45">
        <f t="shared" ref="AC780" si="14919">((Z780/Z728)-1)*100</f>
        <v>37.092815732006066</v>
      </c>
      <c r="AD780" s="45">
        <f t="shared" ref="AD780" si="14920">((Z780/AA780)-1)*100</f>
        <v>36.395399107702175</v>
      </c>
      <c r="AF780" s="36">
        <v>6200</v>
      </c>
      <c r="AG780" s="1">
        <v>0</v>
      </c>
      <c r="AH780" s="36">
        <v>0</v>
      </c>
      <c r="AI780" s="36">
        <v>6200</v>
      </c>
      <c r="AJ780" s="48">
        <f t="shared" ref="AJ780" si="14921">AVERAGE(AI777,AI778,AI779,AI780)</f>
        <v>6275</v>
      </c>
      <c r="AK780" s="48">
        <f t="shared" ref="AK780" si="14922">AVERAGE(AJ728,AJ676,AJ624)</f>
        <v>8570.8333333333339</v>
      </c>
      <c r="AL780" s="45">
        <f t="shared" ref="AL780" si="14923">((AI780/AI728)-1)*100</f>
        <v>-36.734693877551017</v>
      </c>
      <c r="AM780" s="45">
        <f t="shared" ref="AM780" si="14924">((AJ780/AJ728)-1)*100</f>
        <v>-27.561327561327566</v>
      </c>
      <c r="AN780" s="45">
        <f t="shared" ref="AN780" si="14925">((AJ780/AK780)-1)*100</f>
        <v>-26.78658240155567</v>
      </c>
      <c r="AP780" s="41">
        <f t="shared" ref="AP780" si="14926">SUM(B780,L780,V780,AF780)</f>
        <v>409976</v>
      </c>
      <c r="AQ780" s="41">
        <f t="shared" ref="AQ780" si="14927">SUM(C780,M780,W780,AG780)</f>
        <v>106098</v>
      </c>
      <c r="AR780" s="41">
        <f t="shared" ref="AR780" si="14928">SUM(D780,N780,X780,AH780)</f>
        <v>79800</v>
      </c>
      <c r="AS780" s="41">
        <f t="shared" ref="AS780" si="14929">SUM(E780,O780,Y780,AI780)</f>
        <v>595874</v>
      </c>
      <c r="AT780" s="41">
        <f t="shared" ref="AT780" si="14930">SUM(F780,P780,Z780,AJ780)</f>
        <v>579411</v>
      </c>
      <c r="AU780" s="41">
        <f t="shared" ref="AU780" si="14931">SUM(G780,Q780,AA780,AK780)</f>
        <v>544461.16666666663</v>
      </c>
      <c r="AV780" s="45">
        <f t="shared" ref="AV780" si="14932">((AS780/AS728)-1)*100</f>
        <v>-5.5218011732995116</v>
      </c>
      <c r="AW780" s="45">
        <f t="shared" ref="AW780" si="14933">((AT780/AT728)-1)*100</f>
        <v>1.0010576670401505</v>
      </c>
      <c r="AX780" s="45">
        <f t="shared" ref="AX780" si="14934">((AT780/AU780)-1)*100</f>
        <v>6.4191599829433788</v>
      </c>
      <c r="AZ780" s="48">
        <f t="shared" ref="AZ780" si="14935">+E780/1000</f>
        <v>144.70400000000001</v>
      </c>
      <c r="BA780" s="36">
        <f t="shared" ref="BA780" si="14936">+O780/1000</f>
        <v>30.6</v>
      </c>
      <c r="BB780" s="36">
        <f t="shared" ref="BB780" si="14937">+Y780/1000</f>
        <v>414.37</v>
      </c>
      <c r="BC780" s="36">
        <f t="shared" ref="BC780" si="14938">+AI780/1000</f>
        <v>6.2</v>
      </c>
      <c r="BD780" s="36">
        <f t="shared" ref="BD780" si="14939">+AS780/1000</f>
        <v>595.87400000000002</v>
      </c>
      <c r="BE780" s="45">
        <f t="shared" ref="BE780" si="14940">BE779+AZ780</f>
        <v>18106.927</v>
      </c>
      <c r="BF780" s="45">
        <f t="shared" ref="BF780" si="14941">BF779+BA780</f>
        <v>1976.7989999999995</v>
      </c>
      <c r="BG780" s="45">
        <f t="shared" ref="BG780" si="14942">BG779+BB780</f>
        <v>10997.380000000003</v>
      </c>
      <c r="BH780" s="45">
        <f t="shared" ref="BH780" si="14943">BH779+BC780</f>
        <v>246.12</v>
      </c>
      <c r="BI780" s="45">
        <f t="shared" ref="BI780" si="14944">BI779+BD780</f>
        <v>31327.226000000002</v>
      </c>
      <c r="BJ780" s="45">
        <v>40</v>
      </c>
      <c r="BK780" s="52">
        <f t="shared" si="13316"/>
        <v>43379</v>
      </c>
    </row>
    <row r="781" spans="1:63" x14ac:dyDescent="0.25">
      <c r="A781" s="33">
        <f t="shared" si="8721"/>
        <v>43022</v>
      </c>
      <c r="B781" s="45">
        <v>126800</v>
      </c>
      <c r="C781" s="45">
        <v>7127</v>
      </c>
      <c r="D781" s="45">
        <v>0</v>
      </c>
      <c r="E781" s="45">
        <v>133927</v>
      </c>
      <c r="F781" s="45">
        <f t="shared" ref="F781" si="14945">AVERAGE(E778,E779,E780,E781)</f>
        <v>191948.25</v>
      </c>
      <c r="G781" s="48">
        <f t="shared" ref="G781" si="14946">AVERAGE(F729,F677,F625)</f>
        <v>280320.5</v>
      </c>
      <c r="H781" s="45">
        <f t="shared" ref="H781" si="14947">((E781/E729)-1)*100</f>
        <v>-58.339191837496493</v>
      </c>
      <c r="I781" s="45">
        <f t="shared" ref="I781" si="14948">((F781/F729)-1)*100</f>
        <v>-39.490066366084498</v>
      </c>
      <c r="J781" s="45">
        <f t="shared" ref="J781" si="14949">((F781/G781)-1)*100</f>
        <v>-31.525432496017945</v>
      </c>
      <c r="L781" s="36">
        <v>9600</v>
      </c>
      <c r="M781" s="36">
        <v>0</v>
      </c>
      <c r="N781" s="48">
        <v>18200</v>
      </c>
      <c r="O781" s="36">
        <v>27800</v>
      </c>
      <c r="P781" s="48">
        <f t="shared" ref="P781" si="14950">AVERAGE(O778,O779,O780,O781)</f>
        <v>44525</v>
      </c>
      <c r="Q781" s="48">
        <f t="shared" ref="Q781" si="14951">AVERAGE(P729,P677,P625)</f>
        <v>22147</v>
      </c>
      <c r="R781" s="45">
        <f t="shared" ref="R781" si="14952">((O781/O729)-1)*100</f>
        <v>37.623762376237615</v>
      </c>
      <c r="S781" s="49">
        <f t="shared" ref="S781" si="14953">((P781/P729)-1)*100</f>
        <v>81.9203268641471</v>
      </c>
      <c r="T781" s="45">
        <f t="shared" ref="T781" si="14954">((P781/Q781)-1)*100</f>
        <v>101.04303065877995</v>
      </c>
      <c r="V781" s="45">
        <v>244500</v>
      </c>
      <c r="W781" s="36">
        <v>28762</v>
      </c>
      <c r="X781" s="36">
        <v>46200</v>
      </c>
      <c r="Y781" s="45">
        <v>319462</v>
      </c>
      <c r="Z781" s="48">
        <f t="shared" ref="Z781" si="14955">AVERAGE(Y778,Y779,Y780,Y781)</f>
        <v>318277</v>
      </c>
      <c r="AA781" s="48">
        <f t="shared" ref="AA781" si="14956">AVERAGE(Z729,Z677,Z625)</f>
        <v>325593.66666666669</v>
      </c>
      <c r="AB781" s="45">
        <f t="shared" ref="AB781" si="14957">((Y781/Y729)-1)*100</f>
        <v>-42.620206555904808</v>
      </c>
      <c r="AC781" s="45">
        <f t="shared" ref="AC781" si="14958">((Z781/Z729)-1)*100</f>
        <v>-4.3810543737521357E-2</v>
      </c>
      <c r="AD781" s="45">
        <f t="shared" ref="AD781" si="14959">((Z781/AA781)-1)*100</f>
        <v>-2.2471772075828733</v>
      </c>
      <c r="AF781" s="36">
        <v>4800</v>
      </c>
      <c r="AG781" s="1">
        <v>0</v>
      </c>
      <c r="AH781" s="36">
        <v>0</v>
      </c>
      <c r="AI781" s="36">
        <v>4800</v>
      </c>
      <c r="AJ781" s="48">
        <f t="shared" ref="AJ781" si="14960">AVERAGE(AI778,AI779,AI780,AI781)</f>
        <v>6700</v>
      </c>
      <c r="AK781" s="48">
        <f t="shared" ref="AK781" si="14961">AVERAGE(AJ729,AJ677,AJ625)</f>
        <v>9395.8333333333339</v>
      </c>
      <c r="AL781" s="45">
        <f t="shared" ref="AL781" si="14962">((AI781/AI729)-1)*100</f>
        <v>-47.826086956521742</v>
      </c>
      <c r="AM781" s="45">
        <f t="shared" ref="AM781" si="14963">((AJ781/AJ729)-1)*100</f>
        <v>-28.628495339547268</v>
      </c>
      <c r="AN781" s="45">
        <f t="shared" ref="AN781" si="14964">((AJ781/AK781)-1)*100</f>
        <v>-28.691796008869186</v>
      </c>
      <c r="AP781" s="41">
        <f t="shared" ref="AP781" si="14965">SUM(B781,L781,V781,AF781)</f>
        <v>385700</v>
      </c>
      <c r="AQ781" s="41">
        <f t="shared" ref="AQ781" si="14966">SUM(C781,M781,W781,AG781)</f>
        <v>35889</v>
      </c>
      <c r="AR781" s="41">
        <f t="shared" ref="AR781" si="14967">SUM(D781,N781,X781,AH781)</f>
        <v>64400</v>
      </c>
      <c r="AS781" s="41">
        <f t="shared" ref="AS781" si="14968">SUM(E781,O781,Y781,AI781)</f>
        <v>485989</v>
      </c>
      <c r="AT781" s="41">
        <f t="shared" ref="AT781" si="14969">SUM(F781,P781,Z781,AJ781)</f>
        <v>561450.25</v>
      </c>
      <c r="AU781" s="41">
        <f t="shared" ref="AU781" si="14970">SUM(G781,Q781,AA781,AK781)</f>
        <v>637457.00000000012</v>
      </c>
      <c r="AV781" s="45">
        <f t="shared" ref="AV781" si="14971">((AS781/AS729)-1)*100</f>
        <v>-46.45457349992288</v>
      </c>
      <c r="AW781" s="45">
        <f t="shared" ref="AW781" si="14972">((AT781/AT729)-1)*100</f>
        <v>-16.138465197926656</v>
      </c>
      <c r="AX781" s="45">
        <f t="shared" ref="AX781" si="14973">((AT781/AU781)-1)*100</f>
        <v>-11.923431698138087</v>
      </c>
      <c r="AZ781" s="48">
        <f t="shared" ref="AZ781" si="14974">+E781/1000</f>
        <v>133.92699999999999</v>
      </c>
      <c r="BA781" s="36">
        <f t="shared" ref="BA781" si="14975">+O781/1000</f>
        <v>27.8</v>
      </c>
      <c r="BB781" s="36">
        <f t="shared" ref="BB781" si="14976">+Y781/1000</f>
        <v>319.46199999999999</v>
      </c>
      <c r="BC781" s="36">
        <f t="shared" ref="BC781" si="14977">+AI781/1000</f>
        <v>4.8</v>
      </c>
      <c r="BD781" s="36">
        <f t="shared" ref="BD781" si="14978">+AS781/1000</f>
        <v>485.98899999999998</v>
      </c>
      <c r="BE781" s="45">
        <f t="shared" ref="BE781" si="14979">BE780+AZ781</f>
        <v>18240.853999999999</v>
      </c>
      <c r="BF781" s="45">
        <f t="shared" ref="BF781" si="14980">BF780+BA781</f>
        <v>2004.5989999999995</v>
      </c>
      <c r="BG781" s="45">
        <f t="shared" ref="BG781" si="14981">BG780+BB781</f>
        <v>11316.842000000002</v>
      </c>
      <c r="BH781" s="45">
        <f t="shared" ref="BH781" si="14982">BH780+BC781</f>
        <v>250.92000000000002</v>
      </c>
      <c r="BI781" s="45">
        <f t="shared" ref="BI781" si="14983">BI780+BD781</f>
        <v>31813.215000000004</v>
      </c>
      <c r="BJ781" s="45">
        <v>41</v>
      </c>
      <c r="BK781" s="52">
        <f t="shared" si="13316"/>
        <v>43386</v>
      </c>
    </row>
    <row r="782" spans="1:63" x14ac:dyDescent="0.25">
      <c r="A782" s="33">
        <f t="shared" si="8721"/>
        <v>43029</v>
      </c>
      <c r="B782" s="45">
        <v>141100</v>
      </c>
      <c r="C782" s="45">
        <v>35350</v>
      </c>
      <c r="D782" s="45">
        <v>0</v>
      </c>
      <c r="E782" s="45">
        <v>176450</v>
      </c>
      <c r="F782" s="45">
        <f t="shared" ref="F782" si="14984">AVERAGE(E779,E780,E781,E782)</f>
        <v>205185.75</v>
      </c>
      <c r="G782" s="48">
        <f t="shared" ref="G782" si="14985">AVERAGE(F730,F678,F626)</f>
        <v>260625.83333333334</v>
      </c>
      <c r="H782" s="45">
        <f t="shared" ref="H782" si="14986">((E782/E730)-1)*100</f>
        <v>-4.4118443719730838</v>
      </c>
      <c r="I782" s="45">
        <f t="shared" ref="I782" si="14987">((F782/F730)-1)*100</f>
        <v>-30.144478536745211</v>
      </c>
      <c r="J782" s="45">
        <f t="shared" ref="J782" si="14988">((F782/G782)-1)*100</f>
        <v>-21.271906404775688</v>
      </c>
      <c r="L782" s="36">
        <v>6000</v>
      </c>
      <c r="M782" s="36">
        <v>5250</v>
      </c>
      <c r="N782" s="48">
        <v>8400</v>
      </c>
      <c r="O782" s="36">
        <v>19650</v>
      </c>
      <c r="P782" s="48">
        <f t="shared" ref="P782" si="14989">AVERAGE(O779,O780,O781,O782)</f>
        <v>34962.5</v>
      </c>
      <c r="Q782" s="48">
        <f t="shared" ref="Q782" si="14990">AVERAGE(P730,P678,P626)</f>
        <v>17870</v>
      </c>
      <c r="R782" s="45">
        <f t="shared" ref="R782" si="14991">((O782/O730)-1)*100</f>
        <v>-22.332015810276683</v>
      </c>
      <c r="S782" s="49">
        <f t="shared" ref="S782" si="14992">((P782/P730)-1)*100</f>
        <v>52.841530054644807</v>
      </c>
      <c r="T782" s="45">
        <f t="shared" ref="T782" si="14993">((P782/Q782)-1)*100</f>
        <v>95.649132624510358</v>
      </c>
      <c r="V782" s="45">
        <v>165200</v>
      </c>
      <c r="W782" s="36">
        <v>134700</v>
      </c>
      <c r="X782" s="36">
        <v>46000</v>
      </c>
      <c r="Y782" s="45">
        <v>345900</v>
      </c>
      <c r="Z782" s="48">
        <f t="shared" ref="Z782" si="14994">AVERAGE(Y779,Y780,Y781,Y782)</f>
        <v>365139.5</v>
      </c>
      <c r="AA782" s="48">
        <f t="shared" ref="AA782" si="14995">AVERAGE(Z730,Z678,Z626)</f>
        <v>463730.66666666669</v>
      </c>
      <c r="AB782" s="45">
        <f t="shared" ref="AB782" si="14996">((Y782/Y730)-1)*100</f>
        <v>-53.684610811476688</v>
      </c>
      <c r="AC782" s="45">
        <f t="shared" ref="AC782" si="14997">((Z782/Z730)-1)*100</f>
        <v>-22.899334442595677</v>
      </c>
      <c r="AD782" s="45">
        <f t="shared" ref="AD782" si="14998">((Z782/AA782)-1)*100</f>
        <v>-21.260437092795247</v>
      </c>
      <c r="AF782" s="36">
        <v>3200</v>
      </c>
      <c r="AG782" s="1">
        <v>7150</v>
      </c>
      <c r="AH782" s="36">
        <v>0</v>
      </c>
      <c r="AI782" s="36">
        <v>10350</v>
      </c>
      <c r="AJ782" s="48">
        <f t="shared" ref="AJ782" si="14999">AVERAGE(AI779,AI780,AI781,AI782)</f>
        <v>8437.5</v>
      </c>
      <c r="AK782" s="48">
        <f t="shared" ref="AK782" si="15000">AVERAGE(AJ730,AJ678,AJ626)</f>
        <v>8329.1666666666661</v>
      </c>
      <c r="AL782" s="45">
        <f t="shared" ref="AL782" si="15001">((AI782/AI730)-1)*100</f>
        <v>245.00000000000003</v>
      </c>
      <c r="AM782" s="45">
        <f t="shared" ref="AM782" si="15002">((AJ782/AJ730)-1)*100</f>
        <v>3.5276073619631809</v>
      </c>
      <c r="AN782" s="45">
        <f t="shared" ref="AN782" si="15003">((AJ782/AK782)-1)*100</f>
        <v>1.3006503251625778</v>
      </c>
      <c r="AP782" s="41">
        <f t="shared" ref="AP782" si="15004">SUM(B782,L782,V782,AF782)</f>
        <v>315500</v>
      </c>
      <c r="AQ782" s="41">
        <f t="shared" ref="AQ782" si="15005">SUM(C782,M782,W782,AG782)</f>
        <v>182450</v>
      </c>
      <c r="AR782" s="41">
        <f t="shared" ref="AR782" si="15006">SUM(D782,N782,X782,AH782)</f>
        <v>54400</v>
      </c>
      <c r="AS782" s="41">
        <f t="shared" ref="AS782" si="15007">SUM(E782,O782,Y782,AI782)</f>
        <v>552350</v>
      </c>
      <c r="AT782" s="41">
        <f t="shared" ref="AT782" si="15008">SUM(F782,P782,Z782,AJ782)</f>
        <v>613725.25</v>
      </c>
      <c r="AU782" s="41">
        <f t="shared" ref="AU782" si="15009">SUM(G782,Q782,AA782,AK782)</f>
        <v>750555.66666666663</v>
      </c>
      <c r="AV782" s="45">
        <f t="shared" ref="AV782" si="15010">((AS782/AS730)-1)*100</f>
        <v>-42.447354985256268</v>
      </c>
      <c r="AW782" s="45">
        <f t="shared" ref="AW782" si="15011">((AT782/AT730)-1)*100</f>
        <v>-23.124996281354449</v>
      </c>
      <c r="AX782" s="45">
        <f t="shared" ref="AX782" si="15012">((AT782/AU782)-1)*100</f>
        <v>-18.230548744552365</v>
      </c>
      <c r="AZ782" s="48">
        <f t="shared" ref="AZ782" si="15013">+E782/1000</f>
        <v>176.45</v>
      </c>
      <c r="BA782" s="36">
        <f t="shared" ref="BA782" si="15014">+O782/1000</f>
        <v>19.649999999999999</v>
      </c>
      <c r="BB782" s="36">
        <f t="shared" ref="BB782" si="15015">+Y782/1000</f>
        <v>345.9</v>
      </c>
      <c r="BC782" s="36">
        <f t="shared" ref="BC782" si="15016">+AI782/1000</f>
        <v>10.35</v>
      </c>
      <c r="BD782" s="36">
        <f t="shared" ref="BD782" si="15017">+AS782/1000</f>
        <v>552.35</v>
      </c>
      <c r="BE782" s="45">
        <f t="shared" ref="BE782" si="15018">BE781+AZ782</f>
        <v>18417.304</v>
      </c>
      <c r="BF782" s="45">
        <f t="shared" ref="BF782" si="15019">BF781+BA782</f>
        <v>2024.2489999999996</v>
      </c>
      <c r="BG782" s="45">
        <f t="shared" ref="BG782" si="15020">BG781+BB782</f>
        <v>11662.742000000002</v>
      </c>
      <c r="BH782" s="45">
        <f t="shared" ref="BH782" si="15021">BH781+BC782</f>
        <v>261.27000000000004</v>
      </c>
      <c r="BI782" s="45">
        <f t="shared" ref="BI782" si="15022">BI781+BD782</f>
        <v>32365.565000000002</v>
      </c>
      <c r="BJ782" s="45">
        <v>42</v>
      </c>
      <c r="BK782" s="52">
        <f t="shared" si="13316"/>
        <v>43393</v>
      </c>
    </row>
    <row r="783" spans="1:63" x14ac:dyDescent="0.25">
      <c r="A783" s="33">
        <f t="shared" si="8721"/>
        <v>43036</v>
      </c>
      <c r="B783" s="45">
        <v>263200</v>
      </c>
      <c r="C783" s="45">
        <v>45127</v>
      </c>
      <c r="D783" s="45">
        <v>0</v>
      </c>
      <c r="E783" s="45">
        <v>308327</v>
      </c>
      <c r="F783" s="45">
        <f t="shared" ref="F783" si="15023">AVERAGE(E780,E781,E782,E783)</f>
        <v>190852</v>
      </c>
      <c r="G783" s="48">
        <f t="shared" ref="G783" si="15024">AVERAGE(F731,F679,F627)</f>
        <v>228508.5</v>
      </c>
      <c r="H783" s="45">
        <f t="shared" ref="H783" si="15025">((E783/E731)-1)*100</f>
        <v>-0.56181043574172751</v>
      </c>
      <c r="I783" s="45">
        <f t="shared" ref="I783" si="15026">((F783/F731)-1)*100</f>
        <v>-32.874403292760022</v>
      </c>
      <c r="J783" s="45">
        <f t="shared" ref="J783" si="15027">((F783/G783)-1)*100</f>
        <v>-16.479255695083552</v>
      </c>
      <c r="L783" s="36">
        <v>7900</v>
      </c>
      <c r="M783" s="36">
        <v>0</v>
      </c>
      <c r="N783" s="48">
        <v>8400</v>
      </c>
      <c r="O783" s="36">
        <v>16300</v>
      </c>
      <c r="P783" s="48">
        <f t="shared" ref="P783" si="15028">AVERAGE(O780,O781,O782,O783)</f>
        <v>23587.5</v>
      </c>
      <c r="Q783" s="48">
        <f t="shared" ref="Q783" si="15029">AVERAGE(P731,P679,P627)</f>
        <v>15578.333333333334</v>
      </c>
      <c r="R783" s="45">
        <f t="shared" ref="R783" si="15030">((O783/O731)-1)*100</f>
        <v>-56.064690026954182</v>
      </c>
      <c r="S783" s="49">
        <f t="shared" ref="S783" si="15031">((P783/P731)-1)*100</f>
        <v>-13.835616438356169</v>
      </c>
      <c r="T783" s="45">
        <f t="shared" ref="T783" si="15032">((P783/Q783)-1)*100</f>
        <v>51.412217823900704</v>
      </c>
      <c r="V783" s="45">
        <v>359900</v>
      </c>
      <c r="W783" s="36">
        <v>126612</v>
      </c>
      <c r="X783" s="36">
        <v>51800</v>
      </c>
      <c r="Y783" s="45">
        <v>538312</v>
      </c>
      <c r="Z783" s="48">
        <f t="shared" ref="Z783" si="15033">AVERAGE(Y780,Y781,Y782,Y783)</f>
        <v>404511</v>
      </c>
      <c r="AA783" s="48">
        <f t="shared" ref="AA783" si="15034">AVERAGE(Z731,Z679,Z627)</f>
        <v>579837.91666666663</v>
      </c>
      <c r="AB783" s="45">
        <f t="shared" ref="AB783" si="15035">((Y783/Y731)-1)*100</f>
        <v>-41.502959017123828</v>
      </c>
      <c r="AC783" s="45">
        <f t="shared" ref="AC783" si="15036">((Z783/Z731)-1)*100</f>
        <v>-35.192019462693167</v>
      </c>
      <c r="AD783" s="45">
        <f t="shared" ref="AD783" si="15037">((Z783/AA783)-1)*100</f>
        <v>-30.237228650822679</v>
      </c>
      <c r="AF783" s="36">
        <v>1600</v>
      </c>
      <c r="AG783" s="1">
        <v>1750</v>
      </c>
      <c r="AH783" s="36">
        <v>0</v>
      </c>
      <c r="AI783" s="36">
        <v>3350</v>
      </c>
      <c r="AJ783" s="48">
        <f t="shared" ref="AJ783" si="15038">AVERAGE(AI780,AI781,AI782,AI783)</f>
        <v>6175</v>
      </c>
      <c r="AK783" s="48">
        <f t="shared" ref="AK783" si="15039">AVERAGE(AJ731,AJ679,AJ627)</f>
        <v>8429.1666666666661</v>
      </c>
      <c r="AL783" s="45">
        <f t="shared" ref="AL783" si="15040">((AI783/AI731)-1)*100</f>
        <v>-30.208333333333336</v>
      </c>
      <c r="AM783" s="45">
        <f t="shared" ref="AM783" si="15041">((AJ783/AJ731)-1)*100</f>
        <v>-7.8358208955223834</v>
      </c>
      <c r="AN783" s="45">
        <f t="shared" ref="AN783" si="15042">((AJ783/AK783)-1)*100</f>
        <v>-26.742461690558571</v>
      </c>
      <c r="AP783" s="41">
        <f t="shared" ref="AP783" si="15043">SUM(B783,L783,V783,AF783)</f>
        <v>632600</v>
      </c>
      <c r="AQ783" s="41">
        <f t="shared" ref="AQ783" si="15044">SUM(C783,M783,W783,AG783)</f>
        <v>173489</v>
      </c>
      <c r="AR783" s="41">
        <f t="shared" ref="AR783" si="15045">SUM(D783,N783,X783,AH783)</f>
        <v>60200</v>
      </c>
      <c r="AS783" s="41">
        <f t="shared" ref="AS783" si="15046">SUM(E783,O783,Y783,AI783)</f>
        <v>866289</v>
      </c>
      <c r="AT783" s="41">
        <f t="shared" ref="AT783" si="15047">SUM(F783,P783,Z783,AJ783)</f>
        <v>625125.5</v>
      </c>
      <c r="AU783" s="41">
        <f t="shared" ref="AU783" si="15048">SUM(G783,Q783,AA783,AK783)</f>
        <v>832353.91666666663</v>
      </c>
      <c r="AV783" s="45">
        <f t="shared" ref="AV783" si="15049">((AS783/AS731)-1)*100</f>
        <v>-31.906600105171567</v>
      </c>
      <c r="AW783" s="45">
        <f t="shared" ref="AW783" si="15050">((AT783/AT731)-1)*100</f>
        <v>-33.678208143370604</v>
      </c>
      <c r="AX783" s="45">
        <f t="shared" ref="AX783" si="15051">((AT783/AU783)-1)*100</f>
        <v>-24.896671057493869</v>
      </c>
      <c r="AZ783" s="48">
        <f t="shared" ref="AZ783" si="15052">+E783/1000</f>
        <v>308.327</v>
      </c>
      <c r="BA783" s="36">
        <f t="shared" ref="BA783" si="15053">+O783/1000</f>
        <v>16.3</v>
      </c>
      <c r="BB783" s="36">
        <f t="shared" ref="BB783" si="15054">+Y783/1000</f>
        <v>538.31200000000001</v>
      </c>
      <c r="BC783" s="36">
        <f t="shared" ref="BC783" si="15055">+AI783/1000</f>
        <v>3.35</v>
      </c>
      <c r="BD783" s="36">
        <f t="shared" ref="BD783" si="15056">+AS783/1000</f>
        <v>866.28899999999999</v>
      </c>
      <c r="BE783" s="45">
        <f t="shared" ref="BE783" si="15057">BE782+AZ783</f>
        <v>18725.631000000001</v>
      </c>
      <c r="BF783" s="45">
        <f t="shared" ref="BF783" si="15058">BF782+BA783</f>
        <v>2040.5489999999995</v>
      </c>
      <c r="BG783" s="45">
        <f t="shared" ref="BG783" si="15059">BG782+BB783</f>
        <v>12201.054000000002</v>
      </c>
      <c r="BH783" s="45">
        <f t="shared" ref="BH783" si="15060">BH782+BC783</f>
        <v>264.62000000000006</v>
      </c>
      <c r="BI783" s="45">
        <f t="shared" ref="BI783" si="15061">BI782+BD783</f>
        <v>33231.853999999999</v>
      </c>
      <c r="BJ783" s="45">
        <v>43</v>
      </c>
      <c r="BK783" s="52">
        <f t="shared" si="13316"/>
        <v>43400</v>
      </c>
    </row>
    <row r="784" spans="1:63" x14ac:dyDescent="0.25">
      <c r="A784" s="33">
        <f t="shared" si="8721"/>
        <v>43043</v>
      </c>
      <c r="B784" s="45">
        <v>198880</v>
      </c>
      <c r="C784" s="45">
        <v>131181</v>
      </c>
      <c r="D784" s="45">
        <v>0</v>
      </c>
      <c r="E784" s="45">
        <v>330061</v>
      </c>
      <c r="F784" s="45">
        <f t="shared" ref="F784" si="15062">AVERAGE(E781,E782,E783,E784)</f>
        <v>237191.25</v>
      </c>
      <c r="G784" s="48">
        <f t="shared" ref="G784" si="15063">AVERAGE(F732,F680,F628)</f>
        <v>238704.08333333334</v>
      </c>
      <c r="H784" s="45">
        <f t="shared" ref="H784" si="15064">((E784/E732)-1)*100</f>
        <v>-14.264525580815423</v>
      </c>
      <c r="I784" s="45">
        <f t="shared" ref="I784" si="15065">((F784/F732)-1)*100</f>
        <v>-21.009250617554276</v>
      </c>
      <c r="J784" s="45">
        <f t="shared" ref="J784" si="15066">((F784/G784)-1)*100</f>
        <v>-0.63376935668955081</v>
      </c>
      <c r="L784" s="36">
        <v>6100</v>
      </c>
      <c r="M784" s="36">
        <v>0</v>
      </c>
      <c r="N784" s="48">
        <v>9800</v>
      </c>
      <c r="O784" s="36">
        <v>15900</v>
      </c>
      <c r="P784" s="48">
        <f t="shared" ref="P784" si="15067">AVERAGE(O781,O782,O783,O784)</f>
        <v>19912.5</v>
      </c>
      <c r="Q784" s="48">
        <f t="shared" ref="Q784" si="15068">AVERAGE(P732,P680,P628)</f>
        <v>14489.75</v>
      </c>
      <c r="R784" s="45">
        <f t="shared" ref="R784" si="15069">((O784/O732)-1)*100</f>
        <v>-38.49129593810445</v>
      </c>
      <c r="S784" s="49">
        <f t="shared" ref="S784" si="15070">((P784/P732)-1)*100</f>
        <v>-26.556016597510368</v>
      </c>
      <c r="T784" s="45">
        <f t="shared" ref="T784" si="15071">((P784/Q784)-1)*100</f>
        <v>37.424731275556852</v>
      </c>
      <c r="V784" s="45">
        <v>358412</v>
      </c>
      <c r="W784" s="36">
        <v>207775</v>
      </c>
      <c r="X784" s="36">
        <v>37800</v>
      </c>
      <c r="Y784" s="45">
        <v>603987</v>
      </c>
      <c r="Z784" s="48">
        <f t="shared" ref="Z784" si="15072">AVERAGE(Y781,Y782,Y783,Y784)</f>
        <v>451915.25</v>
      </c>
      <c r="AA784" s="48">
        <f t="shared" ref="AA784" si="15073">AVERAGE(Z732,Z680,Z628)</f>
        <v>657109.41666666663</v>
      </c>
      <c r="AB784" s="45">
        <f t="shared" ref="AB784" si="15074">((Y784/Y732)-1)*100</f>
        <v>-21.904965089216443</v>
      </c>
      <c r="AC784" s="45">
        <f t="shared" ref="AC784" si="15075">((Z784/Z732)-1)*100</f>
        <v>-39.688825393097083</v>
      </c>
      <c r="AD784" s="45">
        <f t="shared" ref="AD784" si="15076">((Z784/AA784)-1)*100</f>
        <v>-31.226788334210699</v>
      </c>
      <c r="AF784" s="36">
        <v>9500</v>
      </c>
      <c r="AG784" s="1">
        <v>5400</v>
      </c>
      <c r="AH784" s="36">
        <v>0</v>
      </c>
      <c r="AI784" s="36">
        <v>14900</v>
      </c>
      <c r="AJ784" s="48">
        <f t="shared" ref="AJ784" si="15077">AVERAGE(AI781,AI782,AI783,AI784)</f>
        <v>8350</v>
      </c>
      <c r="AK784" s="48">
        <f t="shared" ref="AK784" si="15078">AVERAGE(AJ732,AJ680,AJ628)</f>
        <v>9370.8333333333339</v>
      </c>
      <c r="AL784" s="45">
        <f t="shared" ref="AL784" si="15079">((AI784/AI732)-1)*100</f>
        <v>204.08163265306123</v>
      </c>
      <c r="AM784" s="45">
        <f t="shared" ref="AM784" si="15080">((AJ784/AJ732)-1)*100</f>
        <v>52.51141552511416</v>
      </c>
      <c r="AN784" s="45">
        <f t="shared" ref="AN784" si="15081">((AJ784/AK784)-1)*100</f>
        <v>-10.89373054690974</v>
      </c>
      <c r="AP784" s="41">
        <f t="shared" ref="AP784" si="15082">SUM(B784,L784,V784,AF784)</f>
        <v>572892</v>
      </c>
      <c r="AQ784" s="41">
        <f t="shared" ref="AQ784" si="15083">SUM(C784,M784,W784,AG784)</f>
        <v>344356</v>
      </c>
      <c r="AR784" s="41">
        <f t="shared" ref="AR784" si="15084">SUM(D784,N784,X784,AH784)</f>
        <v>47600</v>
      </c>
      <c r="AS784" s="41">
        <f t="shared" ref="AS784" si="15085">SUM(E784,O784,Y784,AI784)</f>
        <v>964848</v>
      </c>
      <c r="AT784" s="41">
        <f t="shared" ref="AT784" si="15086">SUM(F784,P784,Z784,AJ784)</f>
        <v>717369</v>
      </c>
      <c r="AU784" s="41">
        <f t="shared" ref="AU784" si="15087">SUM(G784,Q784,AA784,AK784)</f>
        <v>919674.08333333337</v>
      </c>
      <c r="AV784" s="45">
        <f t="shared" ref="AV784" si="15088">((AS784/AS732)-1)*100</f>
        <v>-18.860743100394739</v>
      </c>
      <c r="AW784" s="45">
        <f t="shared" ref="AW784" si="15089">((AT784/AT732)-1)*100</f>
        <v>-33.710183905820777</v>
      </c>
      <c r="AX784" s="45">
        <f t="shared" ref="AX784" si="15090">((AT784/AU784)-1)*100</f>
        <v>-21.997475736196037</v>
      </c>
      <c r="AZ784" s="48">
        <f t="shared" ref="AZ784" si="15091">+E784/1000</f>
        <v>330.06099999999998</v>
      </c>
      <c r="BA784" s="36">
        <f t="shared" ref="BA784" si="15092">+O784/1000</f>
        <v>15.9</v>
      </c>
      <c r="BB784" s="36">
        <f t="shared" ref="BB784" si="15093">+Y784/1000</f>
        <v>603.98699999999997</v>
      </c>
      <c r="BC784" s="36">
        <f t="shared" ref="BC784" si="15094">+AI784/1000</f>
        <v>14.9</v>
      </c>
      <c r="BD784" s="36">
        <f t="shared" ref="BD784" si="15095">+AS784/1000</f>
        <v>964.84799999999996</v>
      </c>
      <c r="BE784" s="45">
        <f t="shared" ref="BE784" si="15096">BE783+AZ784</f>
        <v>19055.692000000003</v>
      </c>
      <c r="BF784" s="45">
        <f t="shared" ref="BF784" si="15097">BF783+BA784</f>
        <v>2056.4489999999996</v>
      </c>
      <c r="BG784" s="45">
        <f t="shared" ref="BG784" si="15098">BG783+BB784</f>
        <v>12805.041000000001</v>
      </c>
      <c r="BH784" s="45">
        <f t="shared" ref="BH784" si="15099">BH783+BC784</f>
        <v>279.52000000000004</v>
      </c>
      <c r="BI784" s="45">
        <f t="shared" ref="BI784" si="15100">BI783+BD784</f>
        <v>34196.701999999997</v>
      </c>
      <c r="BJ784" s="45">
        <v>44</v>
      </c>
      <c r="BK784" s="52">
        <f t="shared" si="13316"/>
        <v>43407</v>
      </c>
    </row>
    <row r="785" spans="1:65" x14ac:dyDescent="0.25">
      <c r="A785" s="33">
        <f t="shared" si="8721"/>
        <v>43050</v>
      </c>
      <c r="B785" s="45">
        <v>331744</v>
      </c>
      <c r="C785" s="45">
        <v>53300</v>
      </c>
      <c r="D785" s="45">
        <v>0</v>
      </c>
      <c r="E785" s="45">
        <v>385044</v>
      </c>
      <c r="F785" s="45">
        <f t="shared" ref="F785" si="15101">AVERAGE(E782,E783,E784,E785)</f>
        <v>299970.5</v>
      </c>
      <c r="G785" s="48">
        <f t="shared" ref="G785" si="15102">AVERAGE(F733,F681,F629)</f>
        <v>270008.5</v>
      </c>
      <c r="H785" s="45">
        <f t="shared" ref="H785" si="15103">((E785/E733)-1)*100</f>
        <v>-16.90893396633578</v>
      </c>
      <c r="I785" s="45">
        <f t="shared" ref="I785" si="15104">((F785/F733)-1)*100</f>
        <v>-10.659184133893351</v>
      </c>
      <c r="J785" s="45">
        <f t="shared" ref="J785" si="15105">((F785/G785)-1)*100</f>
        <v>11.096687696868802</v>
      </c>
      <c r="L785" s="36">
        <v>3000</v>
      </c>
      <c r="M785" s="36">
        <v>1750</v>
      </c>
      <c r="N785" s="48">
        <v>2800</v>
      </c>
      <c r="O785" s="36">
        <v>7550</v>
      </c>
      <c r="P785" s="48">
        <f t="shared" ref="P785" si="15106">AVERAGE(O782,O783,O784,O785)</f>
        <v>14850</v>
      </c>
      <c r="Q785" s="48">
        <f t="shared" ref="Q785" si="15107">AVERAGE(P733,P681,P629)</f>
        <v>13352.25</v>
      </c>
      <c r="R785" s="45">
        <f t="shared" ref="R785" si="15108">((O785/O733)-1)*100</f>
        <v>-49.833887043189371</v>
      </c>
      <c r="S785" s="49">
        <f t="shared" ref="S785" si="15109">((P785/P733)-1)*100</f>
        <v>-42.497579864472414</v>
      </c>
      <c r="T785" s="45">
        <f t="shared" ref="T785" si="15110">((P785/Q785)-1)*100</f>
        <v>11.217210582486103</v>
      </c>
      <c r="V785" s="45">
        <v>509188</v>
      </c>
      <c r="W785" s="36">
        <v>107800</v>
      </c>
      <c r="X785" s="36">
        <v>72800</v>
      </c>
      <c r="Y785" s="45">
        <v>689788</v>
      </c>
      <c r="Z785" s="48">
        <f t="shared" ref="Z785" si="15111">AVERAGE(Y782,Y783,Y784,Y785)</f>
        <v>544496.75</v>
      </c>
      <c r="AA785" s="48">
        <f t="shared" ref="AA785" si="15112">AVERAGE(Z733,Z681,Z629)</f>
        <v>700245.66666666663</v>
      </c>
      <c r="AB785" s="45">
        <f t="shared" ref="AB785" si="15113">((Y785/Y733)-1)*100</f>
        <v>-17.031958527285628</v>
      </c>
      <c r="AC785" s="45">
        <f t="shared" ref="AC785" si="15114">((Z785/Z733)-1)*100</f>
        <v>-33.432838284231856</v>
      </c>
      <c r="AD785" s="45">
        <f t="shared" ref="AD785" si="15115">((Z785/AA785)-1)*100</f>
        <v>-22.24203934143112</v>
      </c>
      <c r="AF785" s="36">
        <v>15400</v>
      </c>
      <c r="AG785" s="1">
        <v>5250</v>
      </c>
      <c r="AH785" s="36">
        <v>0</v>
      </c>
      <c r="AI785" s="36">
        <v>20650</v>
      </c>
      <c r="AJ785" s="48">
        <f t="shared" ref="AJ785" si="15116">AVERAGE(AI782,AI783,AI784,AI785)</f>
        <v>12312.5</v>
      </c>
      <c r="AK785" s="48">
        <f t="shared" ref="AK785" si="15117">AVERAGE(AJ733,AJ681,AJ629)</f>
        <v>8079.166666666667</v>
      </c>
      <c r="AL785" s="45">
        <f t="shared" ref="AL785" si="15118">((AI785/AI733)-1)*100</f>
        <v>507.35294117647055</v>
      </c>
      <c r="AM785" s="45">
        <f t="shared" ref="AM785" si="15119">((AJ785/AJ733)-1)*100</f>
        <v>205.90062111801242</v>
      </c>
      <c r="AN785" s="45">
        <f t="shared" ref="AN785" si="15120">((AJ785/AK785)-1)*100</f>
        <v>52.39814337287261</v>
      </c>
      <c r="AP785" s="41">
        <f t="shared" ref="AP785" si="15121">SUM(B785,L785,V785,AF785)</f>
        <v>859332</v>
      </c>
      <c r="AQ785" s="41">
        <f t="shared" ref="AQ785" si="15122">SUM(C785,M785,W785,AG785)</f>
        <v>168100</v>
      </c>
      <c r="AR785" s="41">
        <f t="shared" ref="AR785" si="15123">SUM(D785,N785,X785,AH785)</f>
        <v>75600</v>
      </c>
      <c r="AS785" s="41">
        <f t="shared" ref="AS785" si="15124">SUM(E785,O785,Y785,AI785)</f>
        <v>1103032</v>
      </c>
      <c r="AT785" s="41">
        <f t="shared" ref="AT785" si="15125">SUM(F785,P785,Z785,AJ785)</f>
        <v>871629.75</v>
      </c>
      <c r="AU785" s="41">
        <f t="shared" ref="AU785" si="15126">SUM(G785,Q785,AA785,AK785)</f>
        <v>991685.58333333326</v>
      </c>
      <c r="AV785" s="45">
        <f t="shared" ref="AV785" si="15127">((AS785/AS733)-1)*100</f>
        <v>-16.006822819895827</v>
      </c>
      <c r="AW785" s="45">
        <f t="shared" ref="AW785" si="15128">((AT785/AT733)-1)*100</f>
        <v>-26.356234486892795</v>
      </c>
      <c r="AX785" s="45">
        <f t="shared" ref="AX785" si="15129">((AT785/AU785)-1)*100</f>
        <v>-12.106239654083906</v>
      </c>
      <c r="AZ785" s="48">
        <f t="shared" ref="AZ785" si="15130">+E785/1000</f>
        <v>385.04399999999998</v>
      </c>
      <c r="BA785" s="36">
        <f t="shared" ref="BA785" si="15131">+O785/1000</f>
        <v>7.55</v>
      </c>
      <c r="BB785" s="36">
        <f t="shared" ref="BB785" si="15132">+Y785/1000</f>
        <v>689.78800000000001</v>
      </c>
      <c r="BC785" s="36">
        <f t="shared" ref="BC785" si="15133">+AI785/1000</f>
        <v>20.65</v>
      </c>
      <c r="BD785" s="36">
        <f t="shared" ref="BD785" si="15134">+AS785/1000</f>
        <v>1103.0319999999999</v>
      </c>
      <c r="BE785" s="45">
        <f t="shared" ref="BE785" si="15135">BE784+AZ785</f>
        <v>19440.736000000004</v>
      </c>
      <c r="BF785" s="45">
        <f t="shared" ref="BF785" si="15136">BF784+BA785</f>
        <v>2063.9989999999998</v>
      </c>
      <c r="BG785" s="45">
        <f t="shared" ref="BG785" si="15137">BG784+BB785</f>
        <v>13494.829000000002</v>
      </c>
      <c r="BH785" s="45">
        <f t="shared" ref="BH785" si="15138">BH784+BC785</f>
        <v>300.17</v>
      </c>
      <c r="BI785" s="45">
        <f t="shared" ref="BI785" si="15139">BI784+BD785</f>
        <v>35299.733999999997</v>
      </c>
      <c r="BJ785" s="45">
        <v>45</v>
      </c>
      <c r="BK785" s="52">
        <f t="shared" si="13316"/>
        <v>43414</v>
      </c>
    </row>
    <row r="786" spans="1:65" x14ac:dyDescent="0.25">
      <c r="A786" s="33">
        <f t="shared" si="8721"/>
        <v>43057</v>
      </c>
      <c r="B786" s="45">
        <v>378612</v>
      </c>
      <c r="C786" s="45">
        <v>58150</v>
      </c>
      <c r="D786" s="45">
        <v>0</v>
      </c>
      <c r="E786" s="45">
        <v>436762</v>
      </c>
      <c r="F786" s="45">
        <f t="shared" ref="F786" si="15140">AVERAGE(E783,E784,E785,E786)</f>
        <v>365048.5</v>
      </c>
      <c r="G786" s="48">
        <f t="shared" ref="G786" si="15141">AVERAGE(F734,F682,F630)</f>
        <v>339030.5</v>
      </c>
      <c r="H786" s="45">
        <f t="shared" ref="H786" si="15142">((E786/E734)-1)*100</f>
        <v>-25.384470829418294</v>
      </c>
      <c r="I786" s="45">
        <f t="shared" ref="I786" si="15143">((F786/F734)-1)*100</f>
        <v>-16.263436929226195</v>
      </c>
      <c r="J786" s="45">
        <f t="shared" ref="J786" si="15144">((F786/G786)-1)*100</f>
        <v>7.6742357988440535</v>
      </c>
      <c r="L786" s="36">
        <v>10800</v>
      </c>
      <c r="M786" s="36">
        <v>3550</v>
      </c>
      <c r="N786" s="48">
        <v>5600</v>
      </c>
      <c r="O786" s="36">
        <v>19950</v>
      </c>
      <c r="P786" s="48">
        <f t="shared" ref="P786" si="15145">AVERAGE(O783,O784,O785,O786)</f>
        <v>14925</v>
      </c>
      <c r="Q786" s="48">
        <f t="shared" ref="Q786" si="15146">AVERAGE(P734,P682,P630)</f>
        <v>11910.583333333334</v>
      </c>
      <c r="R786" s="45">
        <f t="shared" ref="R786" si="15147">((O786/O734)-1)*100</f>
        <v>121.66666666666669</v>
      </c>
      <c r="S786" s="49">
        <f t="shared" ref="S786" si="15148">((P786/P734)-1)*100</f>
        <v>-31.379310344827584</v>
      </c>
      <c r="T786" s="45">
        <f t="shared" ref="T786" si="15149">((P786/Q786)-1)*100</f>
        <v>25.308724033947392</v>
      </c>
      <c r="V786" s="45">
        <v>240516</v>
      </c>
      <c r="W786" s="36">
        <v>130135</v>
      </c>
      <c r="X786" s="36">
        <v>54220</v>
      </c>
      <c r="Y786" s="45">
        <v>424871</v>
      </c>
      <c r="Z786" s="48">
        <f t="shared" ref="Z786" si="15150">AVERAGE(Y783,Y784,Y785,Y786)</f>
        <v>564239.5</v>
      </c>
      <c r="AA786" s="48">
        <f t="shared" ref="AA786" si="15151">AVERAGE(Z734,Z682,Z630)</f>
        <v>655422.25</v>
      </c>
      <c r="AB786" s="45">
        <f t="shared" ref="AB786" si="15152">((Y786/Y734)-1)*100</f>
        <v>-19.974572440292327</v>
      </c>
      <c r="AC786" s="45">
        <f t="shared" ref="AC786" si="15153">((Z786/Z734)-1)*100</f>
        <v>-26.145405615540575</v>
      </c>
      <c r="AD786" s="45">
        <f t="shared" ref="AD786" si="15154">((Z786/AA786)-1)*100</f>
        <v>-13.912062033292283</v>
      </c>
      <c r="AF786" s="36">
        <v>0</v>
      </c>
      <c r="AG786" s="1">
        <v>0</v>
      </c>
      <c r="AH786" s="36">
        <v>0</v>
      </c>
      <c r="AI786" s="36">
        <v>0</v>
      </c>
      <c r="AJ786" s="48">
        <f t="shared" ref="AJ786" si="15155">AVERAGE(AI783,AI784,AI785,AI786)</f>
        <v>9725</v>
      </c>
      <c r="AK786" s="48">
        <f t="shared" ref="AK786" si="15156">AVERAGE(AJ734,AJ682,AJ630)</f>
        <v>7804.166666666667</v>
      </c>
      <c r="AL786" s="45">
        <f t="shared" ref="AL786" si="15157">((AI786/AI734)-1)*100</f>
        <v>-100</v>
      </c>
      <c r="AM786" s="45">
        <f t="shared" ref="AM786" si="15158">((AJ786/AJ734)-1)*100</f>
        <v>118.53932584269664</v>
      </c>
      <c r="AN786" s="45">
        <f t="shared" ref="AN786" si="15159">((AJ786/AK786)-1)*100</f>
        <v>24.612920448478381</v>
      </c>
      <c r="AP786" s="41">
        <f t="shared" ref="AP786" si="15160">SUM(B786,L786,V786,AF786)</f>
        <v>629928</v>
      </c>
      <c r="AQ786" s="41">
        <f t="shared" ref="AQ786" si="15161">SUM(C786,M786,W786,AG786)</f>
        <v>191835</v>
      </c>
      <c r="AR786" s="41">
        <f t="shared" ref="AR786" si="15162">SUM(D786,N786,X786,AH786)</f>
        <v>59820</v>
      </c>
      <c r="AS786" s="41">
        <f t="shared" ref="AS786" si="15163">SUM(E786,O786,Y786,AI786)</f>
        <v>881583</v>
      </c>
      <c r="AT786" s="41">
        <f t="shared" ref="AT786" si="15164">SUM(F786,P786,Z786,AJ786)</f>
        <v>953938</v>
      </c>
      <c r="AU786" s="41">
        <f t="shared" ref="AU786" si="15165">SUM(G786,Q786,AA786,AK786)</f>
        <v>1014167.4999999999</v>
      </c>
      <c r="AV786" s="45">
        <f t="shared" ref="AV786" si="15166">((AS786/AS734)-1)*100</f>
        <v>-21.981734028337041</v>
      </c>
      <c r="AW786" s="45">
        <f t="shared" ref="AW786" si="15167">((AT786/AT734)-1)*100</f>
        <v>-22.199642250052655</v>
      </c>
      <c r="AX786" s="45">
        <f t="shared" ref="AX786" si="15168">((AT786/AU786)-1)*100</f>
        <v>-5.938811882652506</v>
      </c>
      <c r="AZ786" s="48">
        <f t="shared" ref="AZ786" si="15169">+E786/1000</f>
        <v>436.762</v>
      </c>
      <c r="BA786" s="36">
        <f t="shared" ref="BA786" si="15170">+O786/1000</f>
        <v>19.95</v>
      </c>
      <c r="BB786" s="36">
        <f t="shared" ref="BB786" si="15171">+Y786/1000</f>
        <v>424.87099999999998</v>
      </c>
      <c r="BC786" s="36">
        <f t="shared" ref="BC786" si="15172">+AI786/1000</f>
        <v>0</v>
      </c>
      <c r="BD786" s="36">
        <f t="shared" ref="BD786" si="15173">+AS786/1000</f>
        <v>881.58299999999997</v>
      </c>
      <c r="BE786" s="45">
        <f t="shared" ref="BE786" si="15174">BE785+AZ786</f>
        <v>19877.498000000003</v>
      </c>
      <c r="BF786" s="45">
        <f t="shared" ref="BF786" si="15175">BF785+BA786</f>
        <v>2083.9489999999996</v>
      </c>
      <c r="BG786" s="45">
        <f t="shared" ref="BG786" si="15176">BG785+BB786</f>
        <v>13919.7</v>
      </c>
      <c r="BH786" s="45">
        <f t="shared" ref="BH786" si="15177">BH785+BC786</f>
        <v>300.17</v>
      </c>
      <c r="BI786" s="45">
        <f t="shared" ref="BI786" si="15178">BI785+BD786</f>
        <v>36181.316999999995</v>
      </c>
      <c r="BJ786" s="45">
        <v>46</v>
      </c>
      <c r="BK786" s="52">
        <f t="shared" si="13316"/>
        <v>43421</v>
      </c>
    </row>
    <row r="787" spans="1:65" x14ac:dyDescent="0.25">
      <c r="A787" s="33">
        <f t="shared" si="8721"/>
        <v>43064</v>
      </c>
      <c r="B787" s="45">
        <v>494408</v>
      </c>
      <c r="C787" s="45">
        <v>51650</v>
      </c>
      <c r="D787" s="45">
        <v>0</v>
      </c>
      <c r="E787" s="45">
        <v>546058</v>
      </c>
      <c r="F787" s="45">
        <f t="shared" ref="F787" si="15179">AVERAGE(E784,E785,E786,E787)</f>
        <v>424481.25</v>
      </c>
      <c r="G787" s="48">
        <f t="shared" ref="G787" si="15180">AVERAGE(F735,F683,F631)</f>
        <v>402590.91666666669</v>
      </c>
      <c r="H787" s="45">
        <f t="shared" ref="H787" si="15181">((E787/E735)-1)*100</f>
        <v>-7.2304958394068812</v>
      </c>
      <c r="I787" s="45">
        <f t="shared" ref="I787" si="15182">((F787/F735)-1)*100</f>
        <v>-16.041731772636115</v>
      </c>
      <c r="J787" s="45">
        <f t="shared" ref="J787" si="15183">((F787/G787)-1)*100</f>
        <v>5.4373639411884334</v>
      </c>
      <c r="L787" s="36">
        <v>17100</v>
      </c>
      <c r="M787" s="36">
        <v>0</v>
      </c>
      <c r="N787" s="48">
        <v>8400</v>
      </c>
      <c r="O787" s="36">
        <v>25500</v>
      </c>
      <c r="P787" s="48">
        <f t="shared" ref="P787" si="15184">AVERAGE(O784,O785,O786,O787)</f>
        <v>17225</v>
      </c>
      <c r="Q787" s="48">
        <f t="shared" ref="Q787" si="15185">AVERAGE(P735,P683,P631)</f>
        <v>12768.916666666666</v>
      </c>
      <c r="R787" s="45">
        <f t="shared" ref="R787" si="15186">((O787/O735)-1)*100</f>
        <v>82.79569892473117</v>
      </c>
      <c r="S787" s="49">
        <f t="shared" ref="S787" si="15187">((P787/P735)-1)*100</f>
        <v>7.909162098668765</v>
      </c>
      <c r="T787" s="45">
        <f t="shared" ref="T787" si="15188">((P787/Q787)-1)*100</f>
        <v>34.897896584805551</v>
      </c>
      <c r="V787" s="45">
        <v>361992</v>
      </c>
      <c r="W787" s="36">
        <v>172710</v>
      </c>
      <c r="X787" s="36">
        <v>71400</v>
      </c>
      <c r="Y787" s="45">
        <v>606102</v>
      </c>
      <c r="Z787" s="48">
        <f t="shared" ref="Z787" si="15189">AVERAGE(Y784,Y785,Y786,Y787)</f>
        <v>581187</v>
      </c>
      <c r="AA787" s="48">
        <f t="shared" ref="AA787" si="15190">AVERAGE(Z735,Z683,Z631)</f>
        <v>608932.41666666663</v>
      </c>
      <c r="AB787" s="45">
        <f t="shared" ref="AB787" si="15191">((Y787/Y735)-1)*100</f>
        <v>-6.1223920821523166</v>
      </c>
      <c r="AC787" s="45">
        <f t="shared" ref="AC787" si="15192">((Z787/Z735)-1)*100</f>
        <v>-16.416259788447295</v>
      </c>
      <c r="AD787" s="45">
        <f t="shared" ref="AD787" si="15193">((Z787/AA787)-1)*100</f>
        <v>-4.5564032899655382</v>
      </c>
      <c r="AF787" s="36">
        <v>0</v>
      </c>
      <c r="AG787" s="1">
        <v>0</v>
      </c>
      <c r="AH787" s="36">
        <v>0</v>
      </c>
      <c r="AI787" s="36">
        <v>0</v>
      </c>
      <c r="AJ787" s="48">
        <f t="shared" ref="AJ787" si="15194">AVERAGE(AI784,AI785,AI786,AI787)</f>
        <v>8887.5</v>
      </c>
      <c r="AK787" s="48">
        <f t="shared" ref="AK787" si="15195">AVERAGE(AJ735,AJ683,AJ631)</f>
        <v>6929.166666666667</v>
      </c>
      <c r="AL787" s="45" t="e">
        <f t="shared" ref="AL787" si="15196">((AI787/AI735)-1)*100</f>
        <v>#DIV/0!</v>
      </c>
      <c r="AM787" s="45">
        <f t="shared" ref="AM787" si="15197">((AJ787/AJ735)-1)*100</f>
        <v>173.46153846153845</v>
      </c>
      <c r="AN787" s="45">
        <f t="shared" ref="AN787" si="15198">((AJ787/AK787)-1)*100</f>
        <v>28.262176788935655</v>
      </c>
      <c r="AP787" s="41">
        <f t="shared" ref="AP787" si="15199">SUM(B787,L787,V787,AF787)</f>
        <v>873500</v>
      </c>
      <c r="AQ787" s="41">
        <f t="shared" ref="AQ787" si="15200">SUM(C787,M787,W787,AG787)</f>
        <v>224360</v>
      </c>
      <c r="AR787" s="41">
        <f t="shared" ref="AR787" si="15201">SUM(D787,N787,X787,AH787)</f>
        <v>79800</v>
      </c>
      <c r="AS787" s="41">
        <f t="shared" ref="AS787" si="15202">SUM(E787,O787,Y787,AI787)</f>
        <v>1177660</v>
      </c>
      <c r="AT787" s="41">
        <f t="shared" ref="AT787" si="15203">SUM(F787,P787,Z787,AJ787)</f>
        <v>1031780.75</v>
      </c>
      <c r="AU787" s="41">
        <f t="shared" ref="AU787" si="15204">SUM(G787,Q787,AA787,AK787)</f>
        <v>1031221.4166666666</v>
      </c>
      <c r="AV787" s="45">
        <f t="shared" ref="AV787" si="15205">((AS787/AS735)-1)*100</f>
        <v>-5.6511867508199813</v>
      </c>
      <c r="AW787" s="45">
        <f t="shared" ref="AW787" si="15206">((AT787/AT735)-1)*100</f>
        <v>-15.437060780644085</v>
      </c>
      <c r="AX787" s="45">
        <f t="shared" ref="AX787" si="15207">((AT787/AU787)-1)*100</f>
        <v>5.4239887214646565E-2</v>
      </c>
      <c r="AZ787" s="48">
        <f t="shared" ref="AZ787" si="15208">+E787/1000</f>
        <v>546.05799999999999</v>
      </c>
      <c r="BA787" s="36">
        <f t="shared" ref="BA787" si="15209">+O787/1000</f>
        <v>25.5</v>
      </c>
      <c r="BB787" s="36">
        <f t="shared" ref="BB787" si="15210">+Y787/1000</f>
        <v>606.10199999999998</v>
      </c>
      <c r="BC787" s="36">
        <f t="shared" ref="BC787" si="15211">+AI787/1000</f>
        <v>0</v>
      </c>
      <c r="BD787" s="36">
        <f t="shared" ref="BD787" si="15212">+AS787/1000</f>
        <v>1177.6600000000001</v>
      </c>
      <c r="BE787" s="45">
        <f t="shared" ref="BE787" si="15213">BE786+AZ787</f>
        <v>20423.556000000004</v>
      </c>
      <c r="BF787" s="45">
        <f t="shared" ref="BF787" si="15214">BF786+BA787</f>
        <v>2109.4489999999996</v>
      </c>
      <c r="BG787" s="45">
        <f t="shared" ref="BG787" si="15215">BG786+BB787</f>
        <v>14525.802000000001</v>
      </c>
      <c r="BH787" s="45">
        <f t="shared" ref="BH787" si="15216">BH786+BC787</f>
        <v>300.17</v>
      </c>
      <c r="BI787" s="45">
        <f t="shared" ref="BI787" si="15217">BI786+BD787</f>
        <v>37358.976999999999</v>
      </c>
      <c r="BJ787" s="45">
        <v>47</v>
      </c>
      <c r="BK787" s="52">
        <f t="shared" si="13316"/>
        <v>43428</v>
      </c>
    </row>
    <row r="788" spans="1:65" x14ac:dyDescent="0.25">
      <c r="A788" s="33">
        <f t="shared" si="8721"/>
        <v>43071</v>
      </c>
      <c r="B788" s="45">
        <v>392714</v>
      </c>
      <c r="C788" s="45">
        <v>15900</v>
      </c>
      <c r="D788" s="45">
        <v>0</v>
      </c>
      <c r="E788" s="45">
        <v>408614</v>
      </c>
      <c r="F788" s="45">
        <f t="shared" ref="F788" si="15218">AVERAGE(E785,E786,E787,E788)</f>
        <v>444119.5</v>
      </c>
      <c r="G788" s="48">
        <f t="shared" ref="G788" si="15219">AVERAGE(F736,F684,F632)</f>
        <v>424129.33333333331</v>
      </c>
      <c r="H788" s="45">
        <f t="shared" ref="H788" si="15220">((E788/E736)-1)*100</f>
        <v>-29.017923836722503</v>
      </c>
      <c r="I788" s="45">
        <f t="shared" ref="I788" si="15221">((F788/F736)-1)*100</f>
        <v>-19.726293319644682</v>
      </c>
      <c r="J788" s="45">
        <f t="shared" ref="J788" si="15222">((F788/G788)-1)*100</f>
        <v>4.7132242680691716</v>
      </c>
      <c r="L788" s="36">
        <v>0</v>
      </c>
      <c r="M788" s="36">
        <v>0</v>
      </c>
      <c r="N788" s="48">
        <v>4200</v>
      </c>
      <c r="O788" s="36">
        <v>4200</v>
      </c>
      <c r="P788" s="48">
        <f t="shared" ref="P788" si="15223">AVERAGE(O785,O786,O787,O788)</f>
        <v>14300</v>
      </c>
      <c r="Q788" s="48">
        <f t="shared" ref="Q788" si="15224">AVERAGE(P736,P684,P632)</f>
        <v>11133.333333333334</v>
      </c>
      <c r="R788" s="45">
        <f t="shared" ref="R788" si="15225">((O788/O736)-1)*100</f>
        <v>-80.821917808219183</v>
      </c>
      <c r="S788" s="49">
        <f t="shared" ref="S788" si="15226">((P788/P736)-1)*100</f>
        <v>-4.5075125208681177</v>
      </c>
      <c r="T788" s="45">
        <f t="shared" ref="T788" si="15227">((P788/Q788)-1)*100</f>
        <v>28.443113772455074</v>
      </c>
      <c r="V788" s="45">
        <v>198905</v>
      </c>
      <c r="W788" s="36">
        <v>40350</v>
      </c>
      <c r="X788" s="36">
        <v>34300</v>
      </c>
      <c r="Y788" s="45">
        <v>273555</v>
      </c>
      <c r="Z788" s="48">
        <f t="shared" ref="Z788" si="15228">AVERAGE(Y785,Y786,Y787,Y788)</f>
        <v>498579</v>
      </c>
      <c r="AA788" s="48">
        <f t="shared" ref="AA788" si="15229">AVERAGE(Z736,Z684,Z632)</f>
        <v>562853.91666666663</v>
      </c>
      <c r="AB788" s="45">
        <f t="shared" ref="AB788" si="15230">((Y788/Y736)-1)*100</f>
        <v>-40.458129912304955</v>
      </c>
      <c r="AC788" s="45">
        <f t="shared" ref="AC788" si="15231">((Z788/Z736)-1)*100</f>
        <v>-19.172496416228924</v>
      </c>
      <c r="AD788" s="45">
        <f t="shared" ref="AD788" si="15232">((Z788/AA788)-1)*100</f>
        <v>-11.419466892460395</v>
      </c>
      <c r="AF788" s="36">
        <v>17600</v>
      </c>
      <c r="AG788" s="1">
        <v>5250</v>
      </c>
      <c r="AH788" s="36">
        <v>0</v>
      </c>
      <c r="AI788" s="36">
        <v>22850</v>
      </c>
      <c r="AJ788" s="48">
        <f t="shared" ref="AJ788" si="15233">AVERAGE(AI785,AI786,AI787,AI788)</f>
        <v>10875</v>
      </c>
      <c r="AK788" s="48">
        <f t="shared" ref="AK788" si="15234">AVERAGE(AJ736,AJ684,AJ632)</f>
        <v>5358.333333333333</v>
      </c>
      <c r="AL788" s="45">
        <f t="shared" ref="AL788" si="15235">((AI788/AI736)-1)*100</f>
        <v>1328.125</v>
      </c>
      <c r="AM788" s="45">
        <f t="shared" ref="AM788" si="15236">((AJ788/AJ736)-1)*100</f>
        <v>348.45360824742266</v>
      </c>
      <c r="AN788" s="45">
        <f t="shared" ref="AN788" si="15237">((AJ788/AK788)-1)*100</f>
        <v>102.95489891135303</v>
      </c>
      <c r="AP788" s="41">
        <f t="shared" ref="AP788" si="15238">SUM(B788,L788,V788,AF788)</f>
        <v>609219</v>
      </c>
      <c r="AQ788" s="41">
        <f t="shared" ref="AQ788" si="15239">SUM(C788,M788,W788,AG788)</f>
        <v>61500</v>
      </c>
      <c r="AR788" s="41">
        <f t="shared" ref="AR788" si="15240">SUM(D788,N788,X788,AH788)</f>
        <v>38500</v>
      </c>
      <c r="AS788" s="41">
        <f t="shared" ref="AS788" si="15241">SUM(E788,O788,Y788,AI788)</f>
        <v>709219</v>
      </c>
      <c r="AT788" s="41">
        <f t="shared" ref="AT788" si="15242">SUM(F788,P788,Z788,AJ788)</f>
        <v>967873.5</v>
      </c>
      <c r="AU788" s="41">
        <f t="shared" ref="AU788" si="15243">SUM(G788,Q788,AA788,AK788)</f>
        <v>1003474.9166666666</v>
      </c>
      <c r="AV788" s="45">
        <f t="shared" ref="AV788" si="15244">((AS788/AS736)-1)*100</f>
        <v>-33.003492378076139</v>
      </c>
      <c r="AW788" s="45">
        <f t="shared" ref="AW788" si="15245">((AT788/AT736)-1)*100</f>
        <v>-18.494845998914943</v>
      </c>
      <c r="AX788" s="45">
        <f t="shared" ref="AX788" si="15246">((AT788/AU788)-1)*100</f>
        <v>-3.5478133110618315</v>
      </c>
      <c r="AZ788" s="48">
        <f t="shared" ref="AZ788" si="15247">+E788/1000</f>
        <v>408.61399999999998</v>
      </c>
      <c r="BA788" s="36">
        <f t="shared" ref="BA788" si="15248">+O788/1000</f>
        <v>4.2</v>
      </c>
      <c r="BB788" s="36">
        <f t="shared" ref="BB788" si="15249">+Y788/1000</f>
        <v>273.55500000000001</v>
      </c>
      <c r="BC788" s="36">
        <f t="shared" ref="BC788" si="15250">+AI788/1000</f>
        <v>22.85</v>
      </c>
      <c r="BD788" s="36">
        <f t="shared" ref="BD788" si="15251">+AS788/1000</f>
        <v>709.21900000000005</v>
      </c>
      <c r="BE788" s="45">
        <f t="shared" ref="BE788" si="15252">BE787+AZ788</f>
        <v>20832.170000000006</v>
      </c>
      <c r="BF788" s="45">
        <f t="shared" ref="BF788" si="15253">BF787+BA788</f>
        <v>2113.6489999999994</v>
      </c>
      <c r="BG788" s="45">
        <f t="shared" ref="BG788" si="15254">BG787+BB788</f>
        <v>14799.357000000002</v>
      </c>
      <c r="BH788" s="45">
        <f t="shared" ref="BH788" si="15255">BH787+BC788</f>
        <v>323.02000000000004</v>
      </c>
      <c r="BI788" s="45">
        <f t="shared" ref="BI788" si="15256">BI787+BD788</f>
        <v>38068.195999999996</v>
      </c>
      <c r="BJ788" s="45">
        <v>48</v>
      </c>
      <c r="BK788" s="52">
        <f t="shared" si="13316"/>
        <v>43435</v>
      </c>
    </row>
    <row r="789" spans="1:65" x14ac:dyDescent="0.25">
      <c r="A789" s="33">
        <f t="shared" si="8721"/>
        <v>43078</v>
      </c>
      <c r="B789" s="45">
        <v>356600</v>
      </c>
      <c r="C789" s="45">
        <v>24750</v>
      </c>
      <c r="D789" s="45">
        <v>0</v>
      </c>
      <c r="E789" s="45">
        <v>381350</v>
      </c>
      <c r="F789" s="45">
        <f t="shared" ref="F789" si="15257">AVERAGE(E786,E787,E788,E789)</f>
        <v>443196</v>
      </c>
      <c r="G789" s="48">
        <f t="shared" ref="G789" si="15258">AVERAGE(F737,F685,F633)</f>
        <v>431069.33333333331</v>
      </c>
      <c r="H789" s="45">
        <f t="shared" ref="H789" si="15259">((E789/E737)-1)*100</f>
        <v>-25.602582986236435</v>
      </c>
      <c r="I789" s="45">
        <f t="shared" ref="I789" si="15260">((F789/F737)-1)*100</f>
        <v>-21.634896125958193</v>
      </c>
      <c r="J789" s="45">
        <f t="shared" ref="J789" si="15261">((F789/G789)-1)*100</f>
        <v>2.8131592133670669</v>
      </c>
      <c r="L789" s="36">
        <v>0</v>
      </c>
      <c r="M789" s="36">
        <v>3600</v>
      </c>
      <c r="N789" s="48">
        <v>5600</v>
      </c>
      <c r="O789" s="36">
        <v>9200</v>
      </c>
      <c r="P789" s="48">
        <f t="shared" ref="P789" si="15262">AVERAGE(O786,O787,O788,O789)</f>
        <v>14712.5</v>
      </c>
      <c r="Q789" s="48">
        <f t="shared" ref="Q789" si="15263">AVERAGE(P737,P685,P633)</f>
        <v>14616.75</v>
      </c>
      <c r="R789" s="45">
        <f t="shared" ref="R789" si="15264">((O789/O737)-1)*100</f>
        <v>-68.576015302114286</v>
      </c>
      <c r="S789" s="49">
        <f t="shared" ref="S789" si="15265">((P789/P737)-1)*100</f>
        <v>-20.609224708945462</v>
      </c>
      <c r="T789" s="45">
        <f t="shared" ref="T789" si="15266">((P789/Q789)-1)*100</f>
        <v>0.65507038158276742</v>
      </c>
      <c r="V789" s="45">
        <v>208852</v>
      </c>
      <c r="W789" s="36">
        <v>125750</v>
      </c>
      <c r="X789" s="36">
        <v>65800</v>
      </c>
      <c r="Y789" s="45">
        <v>400402</v>
      </c>
      <c r="Z789" s="48">
        <f t="shared" ref="Z789" si="15267">AVERAGE(Y786,Y787,Y788,Y789)</f>
        <v>426232.5</v>
      </c>
      <c r="AA789" s="48">
        <f t="shared" ref="AA789" si="15268">AVERAGE(Z737,Z685,Z633)</f>
        <v>532061.25</v>
      </c>
      <c r="AB789" s="45">
        <f t="shared" ref="AB789" si="15269">((Y789/Y737)-1)*100</f>
        <v>-22.048760164857097</v>
      </c>
      <c r="AC789" s="45">
        <f t="shared" ref="AC789" si="15270">((Z789/Z737)-1)*100</f>
        <v>-20.687650025120487</v>
      </c>
      <c r="AD789" s="45">
        <f t="shared" ref="AD789" si="15271">((Z789/AA789)-1)*100</f>
        <v>-19.890332175102021</v>
      </c>
      <c r="AF789" s="36">
        <v>19100</v>
      </c>
      <c r="AG789" s="1">
        <v>1750</v>
      </c>
      <c r="AH789" s="36">
        <v>0</v>
      </c>
      <c r="AI789" s="36">
        <v>20850</v>
      </c>
      <c r="AJ789" s="48">
        <f t="shared" ref="AJ789" si="15272">AVERAGE(AI786,AI787,AI788,AI789)</f>
        <v>10925</v>
      </c>
      <c r="AK789" s="48">
        <f t="shared" ref="AK789" si="15273">AVERAGE(AJ737,AJ685,AJ633)</f>
        <v>6420.833333333333</v>
      </c>
      <c r="AL789" s="45">
        <f t="shared" ref="AL789" si="15274">((AI789/AI737)-1)*100</f>
        <v>1058.3333333333335</v>
      </c>
      <c r="AM789" s="45">
        <f t="shared" ref="AM789" si="15275">((AJ789/AJ737)-1)*100</f>
        <v>439.50617283950618</v>
      </c>
      <c r="AN789" s="45">
        <f t="shared" ref="AN789" si="15276">((AJ789/AK789)-1)*100</f>
        <v>70.149253731343293</v>
      </c>
      <c r="AP789" s="41">
        <f t="shared" ref="AP789" si="15277">SUM(B789,L789,V789,AF789)</f>
        <v>584552</v>
      </c>
      <c r="AQ789" s="41">
        <f t="shared" ref="AQ789" si="15278">SUM(C789,M789,W789,AG789)</f>
        <v>155850</v>
      </c>
      <c r="AR789" s="41">
        <f t="shared" ref="AR789" si="15279">SUM(D789,N789,X789,AH789)</f>
        <v>71400</v>
      </c>
      <c r="AS789" s="41">
        <f t="shared" ref="AS789" si="15280">SUM(E789,O789,Y789,AI789)</f>
        <v>811802</v>
      </c>
      <c r="AT789" s="41">
        <f t="shared" ref="AT789" si="15281">SUM(F789,P789,Z789,AJ789)</f>
        <v>895066</v>
      </c>
      <c r="AU789" s="41">
        <f t="shared" ref="AU789" si="15282">SUM(G789,Q789,AA789,AK789)</f>
        <v>984168.16666666663</v>
      </c>
      <c r="AV789" s="45">
        <f t="shared" ref="AV789" si="15283">((AS789/AS737)-1)*100</f>
        <v>-23.220712008391033</v>
      </c>
      <c r="AW789" s="45">
        <f t="shared" ref="AW789" si="15284">((AT789/AT737)-1)*100</f>
        <v>-20.333736975637716</v>
      </c>
      <c r="AX789" s="45">
        <f t="shared" ref="AX789" si="15285">((AT789/AU789)-1)*100</f>
        <v>-9.0535509768063012</v>
      </c>
      <c r="AZ789" s="48">
        <f t="shared" ref="AZ789" si="15286">+E789/1000</f>
        <v>381.35</v>
      </c>
      <c r="BA789" s="36">
        <f t="shared" ref="BA789" si="15287">+O789/1000</f>
        <v>9.1999999999999993</v>
      </c>
      <c r="BB789" s="36">
        <f t="shared" ref="BB789" si="15288">+Y789/1000</f>
        <v>400.40199999999999</v>
      </c>
      <c r="BC789" s="36">
        <f t="shared" ref="BC789" si="15289">+AI789/1000</f>
        <v>20.85</v>
      </c>
      <c r="BD789" s="36">
        <f t="shared" ref="BD789" si="15290">+AS789/1000</f>
        <v>811.80200000000002</v>
      </c>
      <c r="BE789" s="45">
        <f t="shared" ref="BE789" si="15291">BE788+AZ789</f>
        <v>21213.520000000004</v>
      </c>
      <c r="BF789" s="45">
        <f t="shared" ref="BF789" si="15292">BF788+BA789</f>
        <v>2122.8489999999993</v>
      </c>
      <c r="BG789" s="45">
        <f t="shared" ref="BG789" si="15293">BG788+BB789</f>
        <v>15199.759000000002</v>
      </c>
      <c r="BH789" s="45">
        <f t="shared" ref="BH789" si="15294">BH788+BC789</f>
        <v>343.87000000000006</v>
      </c>
      <c r="BI789" s="45">
        <f t="shared" ref="BI789" si="15295">BI788+BD789</f>
        <v>38879.998</v>
      </c>
      <c r="BJ789" s="45">
        <v>49</v>
      </c>
      <c r="BK789" s="52">
        <f t="shared" si="13316"/>
        <v>43442</v>
      </c>
    </row>
    <row r="790" spans="1:65" x14ac:dyDescent="0.25">
      <c r="A790" s="33">
        <f t="shared" si="8721"/>
        <v>43085</v>
      </c>
      <c r="B790" s="45">
        <v>361200</v>
      </c>
      <c r="C790" s="45">
        <v>42950</v>
      </c>
      <c r="D790" s="45">
        <v>0</v>
      </c>
      <c r="E790" s="45">
        <v>404150</v>
      </c>
      <c r="F790" s="45">
        <f t="shared" ref="F790" si="15296">AVERAGE(E787,E788,E789,E790)</f>
        <v>435043</v>
      </c>
      <c r="G790" s="48">
        <f t="shared" ref="G790" si="15297">AVERAGE(F738,F686,F634)</f>
        <v>407123.75</v>
      </c>
      <c r="H790" s="45">
        <f t="shared" ref="H790" si="15298">((E790/E738)-1)*100</f>
        <v>12.563432690325914</v>
      </c>
      <c r="I790" s="45">
        <f t="shared" ref="I790" si="15299">((F790/F738)-1)*100</f>
        <v>-14.52579027586285</v>
      </c>
      <c r="J790" s="45">
        <f t="shared" ref="J790" si="15300">((F790/G790)-1)*100</f>
        <v>6.8576814789115037</v>
      </c>
      <c r="L790" s="36">
        <v>0</v>
      </c>
      <c r="M790" s="36">
        <v>1750</v>
      </c>
      <c r="N790" s="48">
        <v>14200</v>
      </c>
      <c r="O790" s="36">
        <v>15950</v>
      </c>
      <c r="P790" s="48">
        <f t="shared" ref="P790" si="15301">AVERAGE(O787,O788,O789,O790)</f>
        <v>13712.5</v>
      </c>
      <c r="Q790" s="48">
        <f t="shared" ref="Q790" si="15302">AVERAGE(P738,P686,P634)</f>
        <v>17265.583333333332</v>
      </c>
      <c r="R790" s="45">
        <f t="shared" ref="R790" si="15303">((O790/O738)-1)*100</f>
        <v>-4.6964627151051648</v>
      </c>
      <c r="S790" s="49">
        <f t="shared" ref="S790" si="15304">((P790/P738)-1)*100</f>
        <v>-32.997813419982172</v>
      </c>
      <c r="T790" s="45">
        <f t="shared" ref="T790" si="15305">((P790/Q790)-1)*100</f>
        <v>-20.578993855792106</v>
      </c>
      <c r="V790" s="45">
        <v>163200</v>
      </c>
      <c r="W790" s="36">
        <v>181824</v>
      </c>
      <c r="X790" s="36">
        <v>35000</v>
      </c>
      <c r="Y790" s="45">
        <v>380024</v>
      </c>
      <c r="Z790" s="48">
        <f t="shared" ref="Z790" si="15306">AVERAGE(Y787,Y788,Y789,Y790)</f>
        <v>415020.75</v>
      </c>
      <c r="AA790" s="48">
        <f t="shared" ref="AA790" si="15307">AVERAGE(Z738,Z686,Z634)</f>
        <v>519975.41666666669</v>
      </c>
      <c r="AB790" s="45">
        <f t="shared" ref="AB790" si="15308">((Y790/Y738)-1)*100</f>
        <v>1.9279254149277447</v>
      </c>
      <c r="AC790" s="45">
        <f t="shared" ref="AC790" si="15309">((Z790/Z738)-1)*100</f>
        <v>-16.643920632912156</v>
      </c>
      <c r="AD790" s="45">
        <f t="shared" ref="AD790" si="15310">((Z790/AA790)-1)*100</f>
        <v>-20.184543980845248</v>
      </c>
      <c r="AF790" s="36">
        <v>9600</v>
      </c>
      <c r="AG790" s="1">
        <v>0</v>
      </c>
      <c r="AH790" s="36">
        <v>0</v>
      </c>
      <c r="AI790" s="36">
        <v>9600</v>
      </c>
      <c r="AJ790" s="48">
        <f t="shared" ref="AJ790" si="15311">AVERAGE(AI787,AI788,AI789,AI790)</f>
        <v>13325</v>
      </c>
      <c r="AK790" s="48">
        <f t="shared" ref="AK790" si="15312">AVERAGE(AJ738,AJ686,AJ634)</f>
        <v>8504.1666666666661</v>
      </c>
      <c r="AL790" s="45">
        <f t="shared" ref="AL790" si="15313">((AI790/AI738)-1)*100</f>
        <v>-44.023323615160351</v>
      </c>
      <c r="AM790" s="45">
        <f t="shared" ref="AM790" si="15314">((AJ790/AJ738)-1)*100</f>
        <v>159.36739659367399</v>
      </c>
      <c r="AN790" s="45">
        <f t="shared" ref="AN790" si="15315">((AJ790/AK790)-1)*100</f>
        <v>56.687898089171981</v>
      </c>
      <c r="AP790" s="41">
        <f t="shared" ref="AP790" si="15316">SUM(B790,L790,V790,AF790)</f>
        <v>534000</v>
      </c>
      <c r="AQ790" s="41">
        <f t="shared" ref="AQ790" si="15317">SUM(C790,M790,W790,AG790)</f>
        <v>226524</v>
      </c>
      <c r="AR790" s="41">
        <f t="shared" ref="AR790" si="15318">SUM(D790,N790,X790,AH790)</f>
        <v>49200</v>
      </c>
      <c r="AS790" s="41">
        <f t="shared" ref="AS790" si="15319">SUM(E790,O790,Y790,AI790)</f>
        <v>809724</v>
      </c>
      <c r="AT790" s="41">
        <f t="shared" ref="AT790" si="15320">SUM(F790,P790,Z790,AJ790)</f>
        <v>877101.25</v>
      </c>
      <c r="AU790" s="41">
        <f t="shared" ref="AU790" si="15321">SUM(G790,Q790,AA790,AK790)</f>
        <v>952868.91666666663</v>
      </c>
      <c r="AV790" s="45">
        <f t="shared" ref="AV790" si="15322">((AS790/AS738)-1)*100</f>
        <v>5.74067206084381</v>
      </c>
      <c r="AW790" s="45">
        <f t="shared" ref="AW790" si="15323">((AT790/AT738)-1)*100</f>
        <v>-15.048093500234394</v>
      </c>
      <c r="AX790" s="45">
        <f t="shared" ref="AX790" si="15324">((AT790/AU790)-1)*100</f>
        <v>-7.9515309337319646</v>
      </c>
      <c r="AZ790" s="48">
        <f t="shared" ref="AZ790" si="15325">+E790/1000</f>
        <v>404.15</v>
      </c>
      <c r="BA790" s="36">
        <f t="shared" ref="BA790" si="15326">+O790/1000</f>
        <v>15.95</v>
      </c>
      <c r="BB790" s="36">
        <f t="shared" ref="BB790" si="15327">+Y790/1000</f>
        <v>380.024</v>
      </c>
      <c r="BC790" s="36">
        <f t="shared" ref="BC790" si="15328">+AI790/1000</f>
        <v>9.6</v>
      </c>
      <c r="BD790" s="36">
        <f t="shared" ref="BD790" si="15329">+AS790/1000</f>
        <v>809.72400000000005</v>
      </c>
      <c r="BE790" s="45">
        <f t="shared" ref="BE790" si="15330">BE789+AZ790</f>
        <v>21617.670000000006</v>
      </c>
      <c r="BF790" s="45">
        <f t="shared" ref="BF790" si="15331">BF789+BA790</f>
        <v>2138.7989999999991</v>
      </c>
      <c r="BG790" s="45">
        <f t="shared" ref="BG790" si="15332">BG789+BB790</f>
        <v>15579.783000000001</v>
      </c>
      <c r="BH790" s="45">
        <f t="shared" ref="BH790" si="15333">BH789+BC790</f>
        <v>353.47000000000008</v>
      </c>
      <c r="BI790" s="45">
        <f t="shared" ref="BI790" si="15334">BI789+BD790</f>
        <v>39689.722000000002</v>
      </c>
      <c r="BJ790" s="45">
        <v>50</v>
      </c>
      <c r="BK790" s="52">
        <f t="shared" si="13316"/>
        <v>43449</v>
      </c>
    </row>
    <row r="791" spans="1:65" x14ac:dyDescent="0.25">
      <c r="A791" s="33">
        <f t="shared" si="8721"/>
        <v>43092</v>
      </c>
      <c r="B791" s="45">
        <v>253803</v>
      </c>
      <c r="C791" s="45">
        <v>48650</v>
      </c>
      <c r="D791" s="45">
        <v>0</v>
      </c>
      <c r="E791" s="45">
        <v>302453</v>
      </c>
      <c r="F791" s="45">
        <f t="shared" ref="F791" si="15335">AVERAGE(E788,E789,E790,E791)</f>
        <v>374141.75</v>
      </c>
      <c r="G791" s="48">
        <f t="shared" ref="G791" si="15336">AVERAGE(F739,F687,F635)</f>
        <v>358055.25</v>
      </c>
      <c r="H791" s="45">
        <f t="shared" ref="H791" si="15337">((E791/E739)-1)*100</f>
        <v>34.125498891352549</v>
      </c>
      <c r="I791" s="45">
        <f t="shared" ref="I791" si="15338">((F791/F739)-1)*100</f>
        <v>-10.534408187543532</v>
      </c>
      <c r="J791" s="45">
        <f t="shared" ref="J791" si="15339">((F791/G791)-1)*100</f>
        <v>4.492742391013671</v>
      </c>
      <c r="L791" s="36">
        <v>6300</v>
      </c>
      <c r="M791" s="36">
        <v>21850</v>
      </c>
      <c r="N791" s="48">
        <v>15400</v>
      </c>
      <c r="O791" s="36">
        <v>43550</v>
      </c>
      <c r="P791" s="48">
        <f t="shared" ref="P791" si="15340">AVERAGE(O788,O789,O790,O791)</f>
        <v>18225</v>
      </c>
      <c r="Q791" s="48">
        <f t="shared" ref="Q791" si="15341">AVERAGE(P739,P687,P635)</f>
        <v>18897.25</v>
      </c>
      <c r="R791" s="45">
        <f t="shared" ref="R791" si="15342">((O791/O739)-1)*100</f>
        <v>23.791927231381461</v>
      </c>
      <c r="S791" s="49">
        <f t="shared" ref="S791" si="15343">((P791/P739)-1)*100</f>
        <v>-29.287148496988159</v>
      </c>
      <c r="T791" s="45">
        <f t="shared" ref="T791" si="15344">((P791/Q791)-1)*100</f>
        <v>-3.5573959173953895</v>
      </c>
      <c r="V791" s="45">
        <v>101645</v>
      </c>
      <c r="W791" s="36">
        <v>156288</v>
      </c>
      <c r="X791" s="36">
        <v>21000</v>
      </c>
      <c r="Y791" s="45">
        <v>278933</v>
      </c>
      <c r="Z791" s="48">
        <f t="shared" ref="Z791" si="15345">AVERAGE(Y788,Y789,Y790,Y791)</f>
        <v>333228.5</v>
      </c>
      <c r="AA791" s="48">
        <f t="shared" ref="AA791" si="15346">AVERAGE(Z739,Z687,Z635)</f>
        <v>466592.75</v>
      </c>
      <c r="AB791" s="45">
        <f t="shared" ref="AB791" si="15347">((Y791/Y739)-1)*100</f>
        <v>-24.733535891029</v>
      </c>
      <c r="AC791" s="45">
        <f t="shared" ref="AC791" si="15348">((Z791/Z739)-1)*100</f>
        <v>-22.347889916808427</v>
      </c>
      <c r="AD791" s="45">
        <f t="shared" ref="AD791" si="15349">((Z791/AA791)-1)*100</f>
        <v>-28.582580848073611</v>
      </c>
      <c r="AF791" s="36">
        <v>0</v>
      </c>
      <c r="AG791" s="1">
        <v>5250</v>
      </c>
      <c r="AH791" s="36">
        <v>0</v>
      </c>
      <c r="AI791" s="36">
        <v>5250</v>
      </c>
      <c r="AJ791" s="48">
        <f t="shared" ref="AJ791" si="15350">AVERAGE(AI788,AI789,AI790,AI791)</f>
        <v>14637.5</v>
      </c>
      <c r="AK791" s="48">
        <f t="shared" ref="AK791" si="15351">AVERAGE(AJ739,AJ687,AJ635)</f>
        <v>8616.6666666666661</v>
      </c>
      <c r="AL791" s="45">
        <f t="shared" ref="AL791" si="15352">((AI791/AI739)-1)*100</f>
        <v>-40.677966101694921</v>
      </c>
      <c r="AM791" s="45">
        <f t="shared" ref="AM791" si="15353">((AJ791/AJ739)-1)*100</f>
        <v>99.149659863945573</v>
      </c>
      <c r="AN791" s="45">
        <f t="shared" ref="AN791" si="15354">((AJ791/AK791)-1)*100</f>
        <v>69.874274661508707</v>
      </c>
      <c r="AP791" s="41">
        <f t="shared" ref="AP791" si="15355">SUM(B791,L791,V791,AF791)</f>
        <v>361748</v>
      </c>
      <c r="AQ791" s="41">
        <f t="shared" ref="AQ791" si="15356">SUM(C791,M791,W791,AG791)</f>
        <v>232038</v>
      </c>
      <c r="AR791" s="41">
        <f t="shared" ref="AR791" si="15357">SUM(D791,N791,X791,AH791)</f>
        <v>36400</v>
      </c>
      <c r="AS791" s="41">
        <f t="shared" ref="AS791" si="15358">SUM(E791,O791,Y791,AI791)</f>
        <v>630186</v>
      </c>
      <c r="AT791" s="41">
        <f t="shared" ref="AT791" si="15359">SUM(F791,P791,Z791,AJ791)</f>
        <v>740232.75</v>
      </c>
      <c r="AU791" s="41">
        <f t="shared" ref="AU791" si="15360">SUM(G791,Q791,AA791,AK791)</f>
        <v>852161.91666666663</v>
      </c>
      <c r="AV791" s="45">
        <f t="shared" ref="AV791" si="15361">((AS791/AS739)-1)*100</f>
        <v>-1.5525117008579614</v>
      </c>
      <c r="AW791" s="45">
        <f t="shared" ref="AW791" si="15362">((AT791/AT739)-1)*100</f>
        <v>-15.925586873523123</v>
      </c>
      <c r="AX791" s="45">
        <f t="shared" ref="AX791" si="15363">((AT791/AU791)-1)*100</f>
        <v>-13.134729970624715</v>
      </c>
      <c r="AZ791" s="48">
        <f t="shared" ref="AZ791" si="15364">+E791/1000</f>
        <v>302.45299999999997</v>
      </c>
      <c r="BA791" s="36">
        <f t="shared" ref="BA791" si="15365">+O791/1000</f>
        <v>43.55</v>
      </c>
      <c r="BB791" s="36">
        <f t="shared" ref="BB791" si="15366">+Y791/1000</f>
        <v>278.93299999999999</v>
      </c>
      <c r="BC791" s="36">
        <f t="shared" ref="BC791" si="15367">+AI791/1000</f>
        <v>5.25</v>
      </c>
      <c r="BD791" s="36">
        <f t="shared" ref="BD791" si="15368">+AS791/1000</f>
        <v>630.18600000000004</v>
      </c>
      <c r="BE791" s="45">
        <f t="shared" ref="BE791" si="15369">BE790+AZ791</f>
        <v>21920.123000000007</v>
      </c>
      <c r="BF791" s="45">
        <f t="shared" ref="BF791" si="15370">BF790+BA791</f>
        <v>2182.3489999999993</v>
      </c>
      <c r="BG791" s="45">
        <f t="shared" ref="BG791" si="15371">BG790+BB791</f>
        <v>15858.716</v>
      </c>
      <c r="BH791" s="45">
        <f t="shared" ref="BH791" si="15372">BH790+BC791</f>
        <v>358.72000000000008</v>
      </c>
      <c r="BI791" s="45">
        <f t="shared" ref="BI791" si="15373">BI790+BD791</f>
        <v>40319.908000000003</v>
      </c>
      <c r="BJ791" s="45">
        <v>51</v>
      </c>
      <c r="BK791" s="52">
        <f t="shared" si="13316"/>
        <v>43456</v>
      </c>
    </row>
    <row r="792" spans="1:65" x14ac:dyDescent="0.25">
      <c r="A792" s="33">
        <f t="shared" si="8721"/>
        <v>43099</v>
      </c>
      <c r="B792" s="45">
        <v>228700</v>
      </c>
      <c r="C792" s="45">
        <v>93450</v>
      </c>
      <c r="D792" s="45">
        <v>0</v>
      </c>
      <c r="E792" s="45">
        <v>322150</v>
      </c>
      <c r="F792" s="45">
        <f t="shared" ref="F792" si="15374">AVERAGE(E789,E790,E791,E792)</f>
        <v>352525.75</v>
      </c>
      <c r="G792" s="48">
        <f t="shared" ref="G792" si="15375">AVERAGE(F740,F688,F636)</f>
        <v>312487.58333333331</v>
      </c>
      <c r="H792" s="45">
        <f t="shared" ref="H792" si="15376">((E792/E740)-1)*100</f>
        <v>-22.397055351869067</v>
      </c>
      <c r="I792" s="45">
        <f t="shared" ref="I792" si="15377">((F792/F740)-1)*100</f>
        <v>-6.7548221097924799</v>
      </c>
      <c r="J792" s="45">
        <f t="shared" ref="J792" si="15378">((F792/G792)-1)*100</f>
        <v>12.812722425504376</v>
      </c>
      <c r="L792" s="36">
        <v>4700</v>
      </c>
      <c r="M792" s="36">
        <v>1800</v>
      </c>
      <c r="N792" s="48">
        <v>21000</v>
      </c>
      <c r="O792" s="36">
        <v>27500</v>
      </c>
      <c r="P792" s="48">
        <f t="shared" ref="P792" si="15379">AVERAGE(O789,O790,O791,O792)</f>
        <v>24050</v>
      </c>
      <c r="Q792" s="48">
        <f t="shared" ref="Q792" si="15380">AVERAGE(P740,P688,P636)</f>
        <v>21305.583333333332</v>
      </c>
      <c r="R792" s="45">
        <f t="shared" ref="R792" si="15381">((O792/O740)-1)*100</f>
        <v>-13.112164296998419</v>
      </c>
      <c r="S792" s="49">
        <f t="shared" ref="S792" si="15382">((P792/P740)-1)*100</f>
        <v>-14.748810293948234</v>
      </c>
      <c r="T792" s="45">
        <f t="shared" ref="T792" si="15383">((P792/Q792)-1)*100</f>
        <v>12.881208759832141</v>
      </c>
      <c r="V792" s="45">
        <v>30700</v>
      </c>
      <c r="W792" s="36">
        <v>190562</v>
      </c>
      <c r="X792" s="36">
        <v>43400</v>
      </c>
      <c r="Y792" s="45">
        <v>264662</v>
      </c>
      <c r="Z792" s="48">
        <f t="shared" ref="Z792" si="15384">AVERAGE(Y789,Y790,Y791,Y792)</f>
        <v>331005.25</v>
      </c>
      <c r="AA792" s="48">
        <f t="shared" ref="AA792" si="15385">AVERAGE(Z740,Z688,Z636)</f>
        <v>418775.33333333331</v>
      </c>
      <c r="AB792" s="45">
        <f t="shared" ref="AB792" si="15386">((Y792/Y740)-1)*100</f>
        <v>-18.877547892720305</v>
      </c>
      <c r="AC792" s="45">
        <f t="shared" ref="AC792" si="15387">((Z792/Z740)-1)*100</f>
        <v>-16.377814704008053</v>
      </c>
      <c r="AD792" s="45">
        <f t="shared" ref="AD792" si="15388">((Z792/AA792)-1)*100</f>
        <v>-20.95875194814084</v>
      </c>
      <c r="AF792" s="36">
        <v>0</v>
      </c>
      <c r="AG792" s="1">
        <v>1750</v>
      </c>
      <c r="AH792" s="36">
        <v>0</v>
      </c>
      <c r="AI792" s="36">
        <v>1750</v>
      </c>
      <c r="AJ792" s="48">
        <f t="shared" ref="AJ792" si="15389">AVERAGE(AI789,AI790,AI791,AI792)</f>
        <v>9362.5</v>
      </c>
      <c r="AK792" s="48">
        <f t="shared" ref="AK792" si="15390">AVERAGE(AJ740,AJ688,AJ636)</f>
        <v>7370.833333333333</v>
      </c>
      <c r="AL792" s="45" t="e">
        <f t="shared" ref="AL792" si="15391">((AI792/AI740)-1)*100</f>
        <v>#DIV/0!</v>
      </c>
      <c r="AM792" s="45">
        <f t="shared" ref="AM792" si="15392">((AJ792/AJ740)-1)*100</f>
        <v>34.712230215827347</v>
      </c>
      <c r="AN792" s="45">
        <f t="shared" ref="AN792" si="15393">((AJ792/AK792)-1)*100</f>
        <v>27.020915771622398</v>
      </c>
      <c r="AP792" s="41">
        <f t="shared" ref="AP792" si="15394">SUM(B792,L792,V792,AF792)</f>
        <v>264100</v>
      </c>
      <c r="AQ792" s="41">
        <f t="shared" ref="AQ792" si="15395">SUM(C792,M792,W792,AG792)</f>
        <v>287562</v>
      </c>
      <c r="AR792" s="41">
        <f t="shared" ref="AR792" si="15396">SUM(D792,N792,X792,AH792)</f>
        <v>64400</v>
      </c>
      <c r="AS792" s="41">
        <f t="shared" ref="AS792" si="15397">SUM(E792,O792,Y792,AI792)</f>
        <v>616062</v>
      </c>
      <c r="AT792" s="41">
        <f t="shared" ref="AT792" si="15398">SUM(F792,P792,Z792,AJ792)</f>
        <v>716943.5</v>
      </c>
      <c r="AU792" s="41">
        <f t="shared" ref="AU792" si="15399">SUM(G792,Q792,AA792,AK792)</f>
        <v>759939.33333333337</v>
      </c>
      <c r="AV792" s="45">
        <f t="shared" ref="AV792" si="15400">((AS792/AS740)-1)*100</f>
        <v>-20.30513850763105</v>
      </c>
      <c r="AW792" s="45">
        <f t="shared" ref="AW792" si="15401">((AT792/AT740)-1)*100</f>
        <v>-11.38542867587099</v>
      </c>
      <c r="AX792" s="45">
        <f t="shared" ref="AX792" si="15402">((AT792/AU792)-1)*100</f>
        <v>-5.6577981224817169</v>
      </c>
      <c r="AZ792" s="48">
        <f t="shared" ref="AZ792" si="15403">+E792/1000</f>
        <v>322.14999999999998</v>
      </c>
      <c r="BA792" s="36">
        <f t="shared" ref="BA792" si="15404">+O792/1000</f>
        <v>27.5</v>
      </c>
      <c r="BB792" s="36">
        <f t="shared" ref="BB792" si="15405">+Y792/1000</f>
        <v>264.66199999999998</v>
      </c>
      <c r="BC792" s="36">
        <f t="shared" ref="BC792" si="15406">+AI792/1000</f>
        <v>1.75</v>
      </c>
      <c r="BD792" s="36">
        <f t="shared" ref="BD792" si="15407">+AS792/1000</f>
        <v>616.06200000000001</v>
      </c>
      <c r="BE792" s="45">
        <f t="shared" ref="BE792" si="15408">BE791+AZ792</f>
        <v>22242.273000000008</v>
      </c>
      <c r="BF792" s="45">
        <f t="shared" ref="BF792" si="15409">BF791+BA792</f>
        <v>2209.8489999999993</v>
      </c>
      <c r="BG792" s="45">
        <f t="shared" ref="BG792" si="15410">BG791+BB792</f>
        <v>16123.378000000001</v>
      </c>
      <c r="BH792" s="45">
        <f t="shared" ref="BH792" si="15411">BH791+BC792</f>
        <v>360.47000000000008</v>
      </c>
      <c r="BI792" s="45">
        <f t="shared" ref="BI792" si="15412">BI791+BD792</f>
        <v>40935.97</v>
      </c>
      <c r="BJ792" s="45">
        <v>52</v>
      </c>
      <c r="BK792" s="52">
        <f t="shared" si="13316"/>
        <v>43463</v>
      </c>
    </row>
    <row r="793" spans="1:65" x14ac:dyDescent="0.25">
      <c r="A793" s="33">
        <f t="shared" si="8721"/>
        <v>43106</v>
      </c>
      <c r="B793" s="45">
        <v>63540</v>
      </c>
      <c r="C793" s="45">
        <v>10250</v>
      </c>
      <c r="D793" s="45">
        <v>0</v>
      </c>
      <c r="E793" s="45">
        <v>73790</v>
      </c>
      <c r="F793" s="45">
        <f t="shared" ref="F793" si="15413">AVERAGE(E790,E791,E792,E793)</f>
        <v>275635.75</v>
      </c>
      <c r="G793" s="48">
        <f t="shared" ref="G793" si="15414">AVERAGE(F741,F689,F637)</f>
        <v>277787.08333333331</v>
      </c>
      <c r="H793" s="45">
        <f t="shared" ref="H793" si="15415">((E793/E741)-1)*100</f>
        <v>-75.52375645159151</v>
      </c>
      <c r="I793" s="45">
        <f t="shared" ref="I793" si="15416">((F793/F741)-1)*100</f>
        <v>-15.263568060107103</v>
      </c>
      <c r="J793" s="45">
        <f t="shared" ref="J793" si="15417">((F793/G793)-1)*100</f>
        <v>-0.77445405578911997</v>
      </c>
      <c r="L793" s="36">
        <v>0</v>
      </c>
      <c r="M793" s="36">
        <v>0</v>
      </c>
      <c r="N793" s="48">
        <v>21000</v>
      </c>
      <c r="O793" s="36">
        <v>21000</v>
      </c>
      <c r="P793" s="48">
        <f t="shared" ref="P793" si="15418">AVERAGE(O790,O791,O792,O793)</f>
        <v>27000</v>
      </c>
      <c r="Q793" s="48">
        <f t="shared" ref="Q793" si="15419">AVERAGE(P741,P689,P637)</f>
        <v>22424.333333333332</v>
      </c>
      <c r="R793" s="45">
        <f t="shared" ref="R793" si="15420">((O793/O741)-1)*100</f>
        <v>-59.654178674351584</v>
      </c>
      <c r="S793" s="49">
        <f t="shared" ref="S793" si="15421">((P793/P741)-1)*100</f>
        <v>-20.36337895233601</v>
      </c>
      <c r="T793" s="45">
        <f t="shared" ref="T793" si="15422">((P793/Q793)-1)*100</f>
        <v>20.404917277362401</v>
      </c>
      <c r="V793" s="45">
        <v>4800</v>
      </c>
      <c r="W793" s="36">
        <v>75500</v>
      </c>
      <c r="X793" s="36">
        <v>36200</v>
      </c>
      <c r="Y793" s="45">
        <v>116500</v>
      </c>
      <c r="Z793" s="48">
        <f t="shared" ref="Z793" si="15423">AVERAGE(Y790,Y791,Y792,Y793)</f>
        <v>260029.75</v>
      </c>
      <c r="AA793" s="48">
        <f t="shared" ref="AA793" si="15424">AVERAGE(Z741,Z689,Z637)</f>
        <v>349597.08333333331</v>
      </c>
      <c r="AB793" s="45">
        <f t="shared" ref="AB793" si="15425">((Y793/Y741)-1)*100</f>
        <v>-59.527250493315911</v>
      </c>
      <c r="AC793" s="45">
        <f t="shared" ref="AC793" si="15426">((Z793/Z741)-1)*100</f>
        <v>-23.381396184830074</v>
      </c>
      <c r="AD793" s="45">
        <f t="shared" ref="AD793" si="15427">((Z793/AA793)-1)*100</f>
        <v>-25.620160351261511</v>
      </c>
      <c r="AF793" s="36">
        <v>0</v>
      </c>
      <c r="AG793" s="1">
        <v>0</v>
      </c>
      <c r="AH793" s="36">
        <v>0</v>
      </c>
      <c r="AI793" s="36">
        <v>0</v>
      </c>
      <c r="AJ793" s="48">
        <f t="shared" ref="AJ793" si="15428">AVERAGE(AI790,AI791,AI792,AI793)</f>
        <v>4150</v>
      </c>
      <c r="AK793" s="48">
        <f t="shared" ref="AK793" si="15429">AVERAGE(AJ741,AJ689,AJ637)</f>
        <v>7233.333333333333</v>
      </c>
      <c r="AL793" s="45">
        <f t="shared" ref="AL793" si="15430">((AI793/AI741)-1)*100</f>
        <v>-100</v>
      </c>
      <c r="AM793" s="45">
        <f t="shared" ref="AM793" si="15431">((AJ793/AJ741)-1)*100</f>
        <v>-64.978902953586498</v>
      </c>
      <c r="AN793" s="45">
        <f t="shared" ref="AN793" si="15432">((AJ793/AK793)-1)*100</f>
        <v>-42.626728110599075</v>
      </c>
      <c r="AP793" s="41">
        <f t="shared" ref="AP793" si="15433">SUM(B793,L793,V793,AF793)</f>
        <v>68340</v>
      </c>
      <c r="AQ793" s="41">
        <f t="shared" ref="AQ793" si="15434">SUM(C793,M793,W793,AG793)</f>
        <v>85750</v>
      </c>
      <c r="AR793" s="41">
        <f t="shared" ref="AR793" si="15435">SUM(D793,N793,X793,AH793)</f>
        <v>57200</v>
      </c>
      <c r="AS793" s="41">
        <f t="shared" ref="AS793" si="15436">SUM(E793,O793,Y793,AI793)</f>
        <v>211290</v>
      </c>
      <c r="AT793" s="41">
        <f t="shared" ref="AT793" si="15437">SUM(F793,P793,Z793,AJ793)</f>
        <v>566815.5</v>
      </c>
      <c r="AU793" s="41">
        <f t="shared" ref="AU793" si="15438">SUM(G793,Q793,AA793,AK793)</f>
        <v>657041.83333333337</v>
      </c>
      <c r="AV793" s="45">
        <f t="shared" ref="AV793" si="15439">((AS793/AS741)-1)*100</f>
        <v>-68.120354751393393</v>
      </c>
      <c r="AW793" s="45">
        <f t="shared" ref="AW793" si="15440">((AT793/AT741)-1)*100</f>
        <v>-20.214252936986753</v>
      </c>
      <c r="AX793" s="45">
        <f t="shared" ref="AX793" si="15441">((AT793/AU793)-1)*100</f>
        <v>-13.732205280688625</v>
      </c>
      <c r="AZ793" s="48">
        <f t="shared" ref="AZ793" si="15442">+E793/1000</f>
        <v>73.790000000000006</v>
      </c>
      <c r="BA793" s="36">
        <f t="shared" ref="BA793" si="15443">+O793/1000</f>
        <v>21</v>
      </c>
      <c r="BB793" s="36">
        <f t="shared" ref="BB793" si="15444">+Y793/1000</f>
        <v>116.5</v>
      </c>
      <c r="BC793" s="36">
        <f t="shared" ref="BC793" si="15445">+AI793/1000</f>
        <v>0</v>
      </c>
      <c r="BD793" s="36">
        <f t="shared" ref="BD793" si="15446">+AS793/1000</f>
        <v>211.29</v>
      </c>
      <c r="BE793" s="45">
        <f>AZ793</f>
        <v>73.790000000000006</v>
      </c>
      <c r="BF793" s="45">
        <f t="shared" ref="BF793:BI793" si="15447">BA793</f>
        <v>21</v>
      </c>
      <c r="BG793" s="45">
        <f t="shared" si="15447"/>
        <v>116.5</v>
      </c>
      <c r="BH793" s="45">
        <f t="shared" si="15447"/>
        <v>0</v>
      </c>
      <c r="BI793" s="45">
        <f t="shared" si="15447"/>
        <v>211.29</v>
      </c>
      <c r="BJ793" s="45">
        <v>1</v>
      </c>
      <c r="BK793" s="52">
        <f t="shared" si="13316"/>
        <v>43470</v>
      </c>
    </row>
    <row r="794" spans="1:65" x14ac:dyDescent="0.25">
      <c r="A794" s="33">
        <f t="shared" si="8721"/>
        <v>43113</v>
      </c>
      <c r="B794" s="45">
        <v>59400</v>
      </c>
      <c r="C794" s="45">
        <v>40350</v>
      </c>
      <c r="D794" s="45">
        <v>0</v>
      </c>
      <c r="E794" s="45">
        <v>99750</v>
      </c>
      <c r="F794" s="45">
        <f t="shared" ref="F794" si="15448">AVERAGE(E791,E792,E793,E794)</f>
        <v>199535.75</v>
      </c>
      <c r="G794" s="48">
        <f t="shared" ref="G794" si="15449">AVERAGE(F742,F690,F638)</f>
        <v>247131</v>
      </c>
      <c r="H794" s="45">
        <f t="shared" ref="H794" si="15450">((E794/E742)-1)*100</f>
        <v>-55.617352614015573</v>
      </c>
      <c r="I794" s="45">
        <f t="shared" ref="I794" si="15451">((F794/F742)-1)*100</f>
        <v>-31.59860890669939</v>
      </c>
      <c r="J794" s="45">
        <f t="shared" ref="J794" si="15452">((F794/G794)-1)*100</f>
        <v>-19.259117633967413</v>
      </c>
      <c r="L794" s="36">
        <v>6100</v>
      </c>
      <c r="M794" s="36">
        <v>0</v>
      </c>
      <c r="N794" s="48">
        <v>7000</v>
      </c>
      <c r="O794" s="36">
        <v>13100</v>
      </c>
      <c r="P794" s="48">
        <f t="shared" ref="P794" si="15453">AVERAGE(O791,O792,O793,O794)</f>
        <v>26287.5</v>
      </c>
      <c r="Q794" s="48">
        <f t="shared" ref="Q794" si="15454">AVERAGE(P742,P690,P638)</f>
        <v>23674.833333333332</v>
      </c>
      <c r="R794" s="45">
        <f t="shared" ref="R794" si="15455">((O794/O742)-1)*100</f>
        <v>-62.464183381088823</v>
      </c>
      <c r="S794" s="49">
        <f t="shared" ref="S794" si="15456">((P794/P742)-1)*100</f>
        <v>-31.623097932110809</v>
      </c>
      <c r="T794" s="45">
        <f t="shared" ref="T794" si="15457">((P794/Q794)-1)*100</f>
        <v>11.035628550711385</v>
      </c>
      <c r="V794" s="45">
        <v>42400</v>
      </c>
      <c r="W794" s="36">
        <v>118170</v>
      </c>
      <c r="X794" s="36">
        <v>11200</v>
      </c>
      <c r="Y794" s="45">
        <v>171770</v>
      </c>
      <c r="Z794" s="48">
        <f t="shared" ref="Z794" si="15458">AVERAGE(Y791,Y792,Y793,Y794)</f>
        <v>207966.25</v>
      </c>
      <c r="AA794" s="48">
        <f t="shared" ref="AA794" si="15459">AVERAGE(Z742,Z690,Z638)</f>
        <v>313700</v>
      </c>
      <c r="AB794" s="45">
        <f t="shared" ref="AB794" si="15460">((Y794/Y742)-1)*100</f>
        <v>-57.893730512031063</v>
      </c>
      <c r="AC794" s="45">
        <f t="shared" ref="AC794" si="15461">((Z794/Z742)-1)*100</f>
        <v>-40.266875192081777</v>
      </c>
      <c r="AD794" s="45">
        <f t="shared" ref="AD794" si="15462">((Z794/AA794)-1)*100</f>
        <v>-33.70537137392413</v>
      </c>
      <c r="AF794" s="36">
        <v>0</v>
      </c>
      <c r="AG794" s="1">
        <v>0</v>
      </c>
      <c r="AH794" s="36">
        <v>0</v>
      </c>
      <c r="AI794" s="36">
        <v>0</v>
      </c>
      <c r="AJ794" s="48">
        <f t="shared" ref="AJ794" si="15463">AVERAGE(AI791,AI792,AI793,AI794)</f>
        <v>1750</v>
      </c>
      <c r="AK794" s="48">
        <f t="shared" ref="AK794" si="15464">AVERAGE(AJ742,AJ690,AJ638)</f>
        <v>6591.666666666667</v>
      </c>
      <c r="AL794" s="45">
        <f t="shared" ref="AL794" si="15465">((AI794/AI742)-1)*100</f>
        <v>-100</v>
      </c>
      <c r="AM794" s="45">
        <f t="shared" ref="AM794" si="15466">((AJ794/AJ742)-1)*100</f>
        <v>-86.804901036757769</v>
      </c>
      <c r="AN794" s="45">
        <f t="shared" ref="AN794" si="15467">((AJ794/AK794)-1)*100</f>
        <v>-73.451327433628322</v>
      </c>
      <c r="AP794" s="41">
        <f t="shared" ref="AP794" si="15468">SUM(B794,L794,V794,AF794)</f>
        <v>107900</v>
      </c>
      <c r="AQ794" s="41">
        <f t="shared" ref="AQ794" si="15469">SUM(C794,M794,W794,AG794)</f>
        <v>158520</v>
      </c>
      <c r="AR794" s="41">
        <f t="shared" ref="AR794" si="15470">SUM(D794,N794,X794,AH794)</f>
        <v>18200</v>
      </c>
      <c r="AS794" s="41">
        <f t="shared" ref="AS794" si="15471">SUM(E794,O794,Y794,AI794)</f>
        <v>284620</v>
      </c>
      <c r="AT794" s="41">
        <f t="shared" ref="AT794" si="15472">SUM(F794,P794,Z794,AJ794)</f>
        <v>435539.5</v>
      </c>
      <c r="AU794" s="41">
        <f t="shared" ref="AU794" si="15473">SUM(G794,Q794,AA794,AK794)</f>
        <v>591097.49999999988</v>
      </c>
      <c r="AV794" s="45">
        <f t="shared" ref="AV794" si="15474">((AS794/AS742)-1)*100</f>
        <v>-58.774265129766476</v>
      </c>
      <c r="AW794" s="45">
        <f t="shared" ref="AW794" si="15475">((AT794/AT742)-1)*100</f>
        <v>-37.022497052038126</v>
      </c>
      <c r="AX794" s="45">
        <f t="shared" ref="AX794" si="15476">((AT794/AU794)-1)*100</f>
        <v>-26.316808986673081</v>
      </c>
      <c r="AZ794" s="48">
        <f t="shared" ref="AZ794" si="15477">+E794/1000</f>
        <v>99.75</v>
      </c>
      <c r="BA794" s="36">
        <f t="shared" ref="BA794" si="15478">+O794/1000</f>
        <v>13.1</v>
      </c>
      <c r="BB794" s="36">
        <f t="shared" ref="BB794" si="15479">+Y794/1000</f>
        <v>171.77</v>
      </c>
      <c r="BC794" s="36">
        <f t="shared" ref="BC794" si="15480">+AI794/1000</f>
        <v>0</v>
      </c>
      <c r="BD794" s="36">
        <f t="shared" ref="BD794" si="15481">+AS794/1000</f>
        <v>284.62</v>
      </c>
      <c r="BE794" s="45">
        <f t="shared" ref="BE794:BE799" si="15482">BE793+AZ794</f>
        <v>173.54000000000002</v>
      </c>
      <c r="BF794" s="45">
        <f t="shared" ref="BF794:BH794" si="15483">BF793+BA794</f>
        <v>34.1</v>
      </c>
      <c r="BG794" s="45">
        <f t="shared" si="15483"/>
        <v>288.27</v>
      </c>
      <c r="BH794" s="45">
        <f t="shared" si="15483"/>
        <v>0</v>
      </c>
      <c r="BI794" s="45">
        <f t="shared" ref="BI794:BI799" si="15484">SUM(BE794:BH794)</f>
        <v>495.90999999999997</v>
      </c>
      <c r="BJ794" s="45">
        <v>2</v>
      </c>
      <c r="BK794" s="52">
        <f t="shared" si="13316"/>
        <v>43477</v>
      </c>
      <c r="BM794" s="87" t="s">
        <v>95</v>
      </c>
    </row>
    <row r="795" spans="1:65" x14ac:dyDescent="0.25">
      <c r="A795" s="33">
        <f t="shared" si="8721"/>
        <v>43120</v>
      </c>
      <c r="B795" s="45">
        <v>39376</v>
      </c>
      <c r="C795" s="45">
        <v>152692</v>
      </c>
      <c r="D795" s="45">
        <v>0</v>
      </c>
      <c r="E795" s="45">
        <v>192068</v>
      </c>
      <c r="F795" s="45">
        <f t="shared" ref="F795" si="15485">AVERAGE(E792,E793,E794,E795)</f>
        <v>171939.5</v>
      </c>
      <c r="G795" s="48">
        <f t="shared" ref="G795" si="15486">AVERAGE(F743,F691,F639)</f>
        <v>249635.66666666666</v>
      </c>
      <c r="H795" s="45">
        <f t="shared" ref="H795" si="15487">((E795/E743)-1)*100</f>
        <v>-44.517239785542614</v>
      </c>
      <c r="I795" s="45">
        <f t="shared" ref="I795" si="15488">((F795/F743)-1)*100</f>
        <v>-46.583064601313531</v>
      </c>
      <c r="J795" s="45">
        <f t="shared" ref="J795" si="15489">((F795/G795)-1)*100</f>
        <v>-31.123824453503566</v>
      </c>
      <c r="L795" s="36">
        <v>0</v>
      </c>
      <c r="M795" s="36">
        <v>3000</v>
      </c>
      <c r="N795" s="48">
        <v>14000</v>
      </c>
      <c r="O795" s="36">
        <v>17000</v>
      </c>
      <c r="P795" s="48">
        <f t="shared" ref="P795" si="15490">AVERAGE(O792,O793,O794,O795)</f>
        <v>19650</v>
      </c>
      <c r="Q795" s="48">
        <f t="shared" ref="Q795" si="15491">AVERAGE(P743,P691,P639)</f>
        <v>21070.333333333332</v>
      </c>
      <c r="R795" s="45">
        <f t="shared" ref="R795" si="15492">((O795/O743)-1)*100</f>
        <v>-33.852140077821012</v>
      </c>
      <c r="S795" s="49">
        <f t="shared" ref="S795" si="15493">((P795/P743)-1)*100</f>
        <v>-45.530145530145525</v>
      </c>
      <c r="T795" s="45">
        <f t="shared" ref="T795" si="15494">((P795/Q795)-1)*100</f>
        <v>-6.7409153470123773</v>
      </c>
      <c r="V795" s="45">
        <v>17500</v>
      </c>
      <c r="W795" s="36">
        <v>221900</v>
      </c>
      <c r="X795" s="36">
        <v>49000</v>
      </c>
      <c r="Y795" s="45">
        <v>288400</v>
      </c>
      <c r="Z795" s="48">
        <f t="shared" ref="Z795" si="15495">AVERAGE(Y792,Y793,Y794,Y795)</f>
        <v>210333</v>
      </c>
      <c r="AA795" s="48">
        <f t="shared" ref="AA795" si="15496">AVERAGE(Z743,Z691,Z639)</f>
        <v>300886.58333333331</v>
      </c>
      <c r="AB795" s="45">
        <f t="shared" ref="AB795" si="15497">((Y795/Y743)-1)*100</f>
        <v>-18.433377831074505</v>
      </c>
      <c r="AC795" s="45">
        <f t="shared" ref="AC795" si="15498">((Z795/Z743)-1)*100</f>
        <v>-38.839706953529252</v>
      </c>
      <c r="AD795" s="45">
        <f t="shared" ref="AD795" si="15499">((Z795/AA795)-1)*100</f>
        <v>-30.095586958430342</v>
      </c>
      <c r="AF795" s="36">
        <v>0</v>
      </c>
      <c r="AG795" s="1">
        <v>0</v>
      </c>
      <c r="AH795" s="36">
        <v>0</v>
      </c>
      <c r="AI795" s="36">
        <v>0</v>
      </c>
      <c r="AJ795" s="48">
        <f t="shared" ref="AJ795" si="15500">AVERAGE(AI792,AI793,AI794,AI795)</f>
        <v>437.5</v>
      </c>
      <c r="AK795" s="48">
        <f t="shared" ref="AK795" si="15501">AVERAGE(AJ743,AJ691,AJ639)</f>
        <v>5970.833333333333</v>
      </c>
      <c r="AL795" s="45">
        <f t="shared" ref="AL795" si="15502">((AI795/AI743)-1)*100</f>
        <v>-100</v>
      </c>
      <c r="AM795" s="45">
        <f t="shared" ref="AM795" si="15503">((AJ795/AJ743)-1)*100</f>
        <v>-96.806569343065689</v>
      </c>
      <c r="AN795" s="45">
        <f t="shared" ref="AN795" si="15504">((AJ795/AK795)-1)*100</f>
        <v>-92.672714584787158</v>
      </c>
      <c r="AP795" s="41">
        <f t="shared" ref="AP795" si="15505">SUM(B795,L795,V795,AF795)</f>
        <v>56876</v>
      </c>
      <c r="AQ795" s="41">
        <f t="shared" ref="AQ795" si="15506">SUM(C795,M795,W795,AG795)</f>
        <v>377592</v>
      </c>
      <c r="AR795" s="41">
        <f t="shared" ref="AR795" si="15507">SUM(D795,N795,X795,AH795)</f>
        <v>63000</v>
      </c>
      <c r="AS795" s="41">
        <f t="shared" ref="AS795" si="15508">SUM(E795,O795,Y795,AI795)</f>
        <v>497468</v>
      </c>
      <c r="AT795" s="41">
        <f t="shared" ref="AT795" si="15509">SUM(F795,P795,Z795,AJ795)</f>
        <v>402360</v>
      </c>
      <c r="AU795" s="41">
        <f t="shared" ref="AU795" si="15510">SUM(G795,Q795,AA795,AK795)</f>
        <v>577563.41666666663</v>
      </c>
      <c r="AV795" s="45">
        <f t="shared" ref="AV795" si="15511">((AS795/AS743)-1)*100</f>
        <v>-32.414014227255684</v>
      </c>
      <c r="AW795" s="45">
        <f t="shared" ref="AW795" si="15512">((AT795/AT743)-1)*100</f>
        <v>-43.770032345228181</v>
      </c>
      <c r="AX795" s="45">
        <f t="shared" ref="AX795" si="15513">((AT795/AU795)-1)*100</f>
        <v>-30.334922817277921</v>
      </c>
      <c r="AZ795" s="48">
        <f t="shared" ref="AZ795" si="15514">+E795/1000</f>
        <v>192.06800000000001</v>
      </c>
      <c r="BA795" s="36">
        <f t="shared" ref="BA795" si="15515">+O795/1000</f>
        <v>17</v>
      </c>
      <c r="BB795" s="36">
        <f t="shared" ref="BB795" si="15516">+Y795/1000</f>
        <v>288.39999999999998</v>
      </c>
      <c r="BC795" s="36">
        <f t="shared" ref="BC795" si="15517">+AI795/1000</f>
        <v>0</v>
      </c>
      <c r="BD795" s="36">
        <f t="shared" ref="BD795" si="15518">+AS795/1000</f>
        <v>497.46800000000002</v>
      </c>
      <c r="BE795" s="45">
        <f t="shared" si="15482"/>
        <v>365.60800000000006</v>
      </c>
      <c r="BF795" s="45">
        <f t="shared" ref="BF795" si="15519">BF794+BA795</f>
        <v>51.1</v>
      </c>
      <c r="BG795" s="45">
        <f t="shared" ref="BG795" si="15520">BG794+BB795</f>
        <v>576.66999999999996</v>
      </c>
      <c r="BH795" s="45">
        <f t="shared" ref="BH795" si="15521">BH794+BC795</f>
        <v>0</v>
      </c>
      <c r="BI795" s="45">
        <f t="shared" si="15484"/>
        <v>993.37800000000004</v>
      </c>
      <c r="BJ795" s="45">
        <v>3</v>
      </c>
      <c r="BK795" s="52">
        <f t="shared" si="13316"/>
        <v>43484</v>
      </c>
    </row>
    <row r="796" spans="1:65" x14ac:dyDescent="0.25">
      <c r="A796" s="33">
        <f t="shared" si="8721"/>
        <v>43127</v>
      </c>
      <c r="B796" s="45">
        <v>112700</v>
      </c>
      <c r="C796" s="45">
        <v>76150</v>
      </c>
      <c r="D796" s="45">
        <v>0</v>
      </c>
      <c r="E796" s="45">
        <v>188850</v>
      </c>
      <c r="F796" s="45">
        <f t="shared" ref="F796" si="15522">AVERAGE(E793,E794,E795,E796)</f>
        <v>138614.5</v>
      </c>
      <c r="G796" s="48">
        <f t="shared" ref="G796" si="15523">AVERAGE(F744,F692,F640)</f>
        <v>272180.41666666669</v>
      </c>
      <c r="H796" s="45">
        <f t="shared" ref="H796" si="15524">((E796/E744)-1)*100</f>
        <v>-46.375330096260328</v>
      </c>
      <c r="I796" s="45">
        <f t="shared" ref="I796" si="15525">((F796/F744)-1)*100</f>
        <v>-54.722302976060199</v>
      </c>
      <c r="J796" s="45">
        <f t="shared" ref="J796" si="15526">((F796/G796)-1)*100</f>
        <v>-49.072566756425353</v>
      </c>
      <c r="L796" s="36">
        <v>1600</v>
      </c>
      <c r="M796" s="36">
        <v>0</v>
      </c>
      <c r="N796" s="48">
        <v>9800</v>
      </c>
      <c r="O796" s="36">
        <v>11400</v>
      </c>
      <c r="P796" s="48">
        <f t="shared" ref="P796" si="15527">AVERAGE(O793,O794,O795,O796)</f>
        <v>15625</v>
      </c>
      <c r="Q796" s="48">
        <f t="shared" ref="Q796" si="15528">AVERAGE(P744,P692,P640)</f>
        <v>22345.333333333332</v>
      </c>
      <c r="R796" s="45">
        <f t="shared" ref="R796" si="15529">((O796/O744)-1)*100</f>
        <v>-52.100840336134446</v>
      </c>
      <c r="S796" s="49">
        <f t="shared" ref="S796" si="15530">((P796/P744)-1)*100</f>
        <v>-54.195676071821183</v>
      </c>
      <c r="T796" s="45">
        <f t="shared" ref="T796" si="15531">((P796/Q796)-1)*100</f>
        <v>-30.074885136344641</v>
      </c>
      <c r="V796" s="45">
        <v>65900</v>
      </c>
      <c r="W796" s="36">
        <v>216300</v>
      </c>
      <c r="X796" s="36">
        <v>44800</v>
      </c>
      <c r="Y796" s="45">
        <v>327000</v>
      </c>
      <c r="Z796" s="48">
        <f t="shared" ref="Z796" si="15532">AVERAGE(Y793,Y794,Y795,Y796)</f>
        <v>225917.5</v>
      </c>
      <c r="AA796" s="48">
        <f t="shared" ref="AA796" si="15533">AVERAGE(Z744,Z692,Z640)</f>
        <v>322401.33333333331</v>
      </c>
      <c r="AB796" s="45">
        <f t="shared" ref="AB796" si="15534">((Y796/Y744)-1)*100</f>
        <v>-1.4065299682608501E-2</v>
      </c>
      <c r="AC796" s="45">
        <f t="shared" ref="AC796" si="15535">((Z796/Z744)-1)*100</f>
        <v>-34.346061577403312</v>
      </c>
      <c r="AD796" s="45">
        <f t="shared" ref="AD796" si="15536">((Z796/AA796)-1)*100</f>
        <v>-29.926623545808329</v>
      </c>
      <c r="AF796" s="36">
        <v>0</v>
      </c>
      <c r="AG796" s="1">
        <v>3600</v>
      </c>
      <c r="AH796" s="36">
        <v>0</v>
      </c>
      <c r="AI796" s="36">
        <v>3600</v>
      </c>
      <c r="AJ796" s="48">
        <f t="shared" ref="AJ796" si="15537">AVERAGE(AI793,AI794,AI795,AI796)</f>
        <v>900</v>
      </c>
      <c r="AK796" s="48">
        <f t="shared" ref="AK796" si="15538">AVERAGE(AJ744,AJ692,AJ640)</f>
        <v>8354.1666666666661</v>
      </c>
      <c r="AL796" s="45">
        <f t="shared" ref="AL796" si="15539">((AI796/AI744)-1)*100</f>
        <v>-77.5</v>
      </c>
      <c r="AM796" s="45">
        <f t="shared" ref="AM796" si="15540">((AJ796/AJ744)-1)*100</f>
        <v>-94.915254237288138</v>
      </c>
      <c r="AN796" s="45">
        <f t="shared" ref="AN796" si="15541">((AJ796/AK796)-1)*100</f>
        <v>-89.226932668329169</v>
      </c>
      <c r="AP796" s="41">
        <f t="shared" ref="AP796" si="15542">SUM(B796,L796,V796,AF796)</f>
        <v>180200</v>
      </c>
      <c r="AQ796" s="41">
        <f t="shared" ref="AQ796" si="15543">SUM(C796,M796,W796,AG796)</f>
        <v>296050</v>
      </c>
      <c r="AR796" s="41">
        <f t="shared" ref="AR796" si="15544">SUM(D796,N796,X796,AH796)</f>
        <v>54600</v>
      </c>
      <c r="AS796" s="41">
        <f t="shared" ref="AS796" si="15545">SUM(E796,O796,Y796,AI796)</f>
        <v>530850</v>
      </c>
      <c r="AT796" s="41">
        <f t="shared" ref="AT796" si="15546">SUM(F796,P796,Z796,AJ796)</f>
        <v>381057</v>
      </c>
      <c r="AU796" s="41">
        <f t="shared" ref="AU796" si="15547">SUM(G796,Q796,AA796,AK796)</f>
        <v>625281.24999999988</v>
      </c>
      <c r="AV796" s="45">
        <f t="shared" ref="AV796" si="15548">((AS796/AS744)-1)*100</f>
        <v>-26.169932240729</v>
      </c>
      <c r="AW796" s="45">
        <f t="shared" ref="AW796" si="15549">((AT796/AT744)-1)*100</f>
        <v>-45.722937815767615</v>
      </c>
      <c r="AX796" s="45">
        <f t="shared" ref="AX796" si="15550">((AT796/AU796)-1)*100</f>
        <v>-39.058303763306498</v>
      </c>
      <c r="AZ796" s="48">
        <f t="shared" ref="AZ796" si="15551">+E796/1000</f>
        <v>188.85</v>
      </c>
      <c r="BA796" s="36">
        <f t="shared" ref="BA796" si="15552">+O796/1000</f>
        <v>11.4</v>
      </c>
      <c r="BB796" s="36">
        <f t="shared" ref="BB796" si="15553">+Y796/1000</f>
        <v>327</v>
      </c>
      <c r="BC796" s="36">
        <f t="shared" ref="BC796" si="15554">+AI796/1000</f>
        <v>3.6</v>
      </c>
      <c r="BD796" s="36">
        <f t="shared" ref="BD796" si="15555">+AS796/1000</f>
        <v>530.85</v>
      </c>
      <c r="BE796" s="45">
        <f t="shared" si="15482"/>
        <v>554.45800000000008</v>
      </c>
      <c r="BF796" s="45">
        <f t="shared" ref="BF796" si="15556">BF795+BA796</f>
        <v>62.5</v>
      </c>
      <c r="BG796" s="45">
        <f t="shared" ref="BG796" si="15557">BG795+BB796</f>
        <v>903.67</v>
      </c>
      <c r="BH796" s="45">
        <f t="shared" ref="BH796" si="15558">BH795+BC796</f>
        <v>3.6</v>
      </c>
      <c r="BI796" s="45">
        <f t="shared" si="15484"/>
        <v>1524.2280000000001</v>
      </c>
      <c r="BJ796" s="45">
        <v>4</v>
      </c>
      <c r="BK796" s="52">
        <f t="shared" si="13316"/>
        <v>43491</v>
      </c>
    </row>
    <row r="797" spans="1:65" x14ac:dyDescent="0.25">
      <c r="A797" s="33">
        <f t="shared" si="8721"/>
        <v>43134</v>
      </c>
      <c r="B797" s="45">
        <v>123600</v>
      </c>
      <c r="C797" s="45">
        <v>136450</v>
      </c>
      <c r="D797" s="45">
        <v>0</v>
      </c>
      <c r="E797" s="45">
        <v>260050</v>
      </c>
      <c r="F797" s="45">
        <f t="shared" ref="F797" si="15559">AVERAGE(E794,E795,E796,E797)</f>
        <v>185179.5</v>
      </c>
      <c r="G797" s="48">
        <f t="shared" ref="G797" si="15560">AVERAGE(F745,F693,F641)</f>
        <v>298177.75</v>
      </c>
      <c r="H797" s="45">
        <f t="shared" ref="H797" si="15561">((E797/E745)-1)*100</f>
        <v>-30.768903111073254</v>
      </c>
      <c r="I797" s="45">
        <f t="shared" ref="I797" si="15562">((F797/F745)-1)*100</f>
        <v>-42.965623127967348</v>
      </c>
      <c r="J797" s="45">
        <f t="shared" ref="J797" si="15563">((F797/G797)-1)*100</f>
        <v>-37.896271603095798</v>
      </c>
      <c r="L797" s="36">
        <v>9600</v>
      </c>
      <c r="M797" s="36">
        <v>12789</v>
      </c>
      <c r="N797" s="48">
        <v>25200</v>
      </c>
      <c r="O797" s="36">
        <v>47589</v>
      </c>
      <c r="P797" s="48">
        <f t="shared" ref="P797" si="15564">AVERAGE(O794,O795,O796,O797)</f>
        <v>22272.25</v>
      </c>
      <c r="Q797" s="48">
        <f t="shared" ref="Q797" si="15565">AVERAGE(P745,P693,P641)</f>
        <v>22114</v>
      </c>
      <c r="R797" s="45">
        <f t="shared" ref="R797" si="15566">((O797/O745)-1)*100</f>
        <v>43.990922844175493</v>
      </c>
      <c r="S797" s="49">
        <f t="shared" ref="S797" si="15567">((P797/P745)-1)*100</f>
        <v>-24.147296722009372</v>
      </c>
      <c r="T797" s="45">
        <f t="shared" ref="T797" si="15568">((P797/Q797)-1)*100</f>
        <v>0.71561002080129388</v>
      </c>
      <c r="V797" s="45">
        <v>60200</v>
      </c>
      <c r="W797" s="36">
        <v>239200</v>
      </c>
      <c r="X797" s="36">
        <v>51800</v>
      </c>
      <c r="Y797" s="45">
        <v>351200</v>
      </c>
      <c r="Z797" s="48">
        <f t="shared" ref="Z797" si="15569">AVERAGE(Y794,Y795,Y796,Y797)</f>
        <v>284592.5</v>
      </c>
      <c r="AA797" s="48">
        <f t="shared" ref="AA797" si="15570">AVERAGE(Z745,Z693,Z641)</f>
        <v>351599.41666666669</v>
      </c>
      <c r="AB797" s="45">
        <f t="shared" ref="AB797" si="15571">((Y797/Y745)-1)*100</f>
        <v>7.6145242837444505</v>
      </c>
      <c r="AC797" s="45">
        <f t="shared" ref="AC797" si="15572">((Z797/Z745)-1)*100</f>
        <v>-19.545047197148101</v>
      </c>
      <c r="AD797" s="45">
        <f t="shared" ref="AD797" si="15573">((Z797/AA797)-1)*100</f>
        <v>-19.057743980898721</v>
      </c>
      <c r="AF797" s="36">
        <v>0</v>
      </c>
      <c r="AG797" s="1">
        <v>5250</v>
      </c>
      <c r="AH797" s="36">
        <v>0</v>
      </c>
      <c r="AI797" s="36">
        <v>5250</v>
      </c>
      <c r="AJ797" s="48">
        <f t="shared" ref="AJ797" si="15574">AVERAGE(AI794,AI795,AI796,AI797)</f>
        <v>2212.5</v>
      </c>
      <c r="AK797" s="48">
        <f t="shared" ref="AK797" si="15575">AVERAGE(AJ745,AJ693,AJ641)</f>
        <v>7860</v>
      </c>
      <c r="AL797" s="45">
        <f t="shared" ref="AL797" si="15576">((AI797/AI745)-1)*100</f>
        <v>-20.091324200913242</v>
      </c>
      <c r="AM797" s="45">
        <f t="shared" ref="AM797" si="15577">((AJ797/AJ745)-1)*100</f>
        <v>-84.187957834554226</v>
      </c>
      <c r="AN797" s="45">
        <f t="shared" ref="AN797" si="15578">((AJ797/AK797)-1)*100</f>
        <v>-71.851145038167942</v>
      </c>
      <c r="AP797" s="41">
        <f t="shared" ref="AP797" si="15579">SUM(B797,L797,V797,AF797)</f>
        <v>193400</v>
      </c>
      <c r="AQ797" s="41">
        <f t="shared" ref="AQ797" si="15580">SUM(C797,M797,W797,AG797)</f>
        <v>393689</v>
      </c>
      <c r="AR797" s="41">
        <f t="shared" ref="AR797" si="15581">SUM(D797,N797,X797,AH797)</f>
        <v>77000</v>
      </c>
      <c r="AS797" s="41">
        <f t="shared" ref="AS797" si="15582">SUM(E797,O797,Y797,AI797)</f>
        <v>664089</v>
      </c>
      <c r="AT797" s="41">
        <f t="shared" ref="AT797" si="15583">SUM(F797,P797,Z797,AJ797)</f>
        <v>494256.75</v>
      </c>
      <c r="AU797" s="41">
        <f t="shared" ref="AU797" si="15584">SUM(G797,Q797,AA797,AK797)</f>
        <v>679751.16666666674</v>
      </c>
      <c r="AV797" s="45">
        <f t="shared" ref="AV797" si="15585">((AS797/AS745)-1)*100</f>
        <v>-10.451377839146925</v>
      </c>
      <c r="AW797" s="45">
        <f t="shared" ref="AW797" si="15586">((AT797/AT745)-1)*100</f>
        <v>-31.521050148628817</v>
      </c>
      <c r="AX797" s="45">
        <f t="shared" ref="AX797" si="15587">((AT797/AU797)-1)*100</f>
        <v>-27.288576432503376</v>
      </c>
      <c r="AZ797" s="48">
        <f t="shared" ref="AZ797" si="15588">+E797/1000</f>
        <v>260.05</v>
      </c>
      <c r="BA797" s="36">
        <f t="shared" ref="BA797" si="15589">+O797/1000</f>
        <v>47.588999999999999</v>
      </c>
      <c r="BB797" s="36">
        <f t="shared" ref="BB797" si="15590">+Y797/1000</f>
        <v>351.2</v>
      </c>
      <c r="BC797" s="36">
        <f t="shared" ref="BC797" si="15591">+AI797/1000</f>
        <v>5.25</v>
      </c>
      <c r="BD797" s="36">
        <f t="shared" ref="BD797" si="15592">+AS797/1000</f>
        <v>664.08900000000006</v>
      </c>
      <c r="BE797" s="45">
        <f t="shared" si="15482"/>
        <v>814.50800000000004</v>
      </c>
      <c r="BF797" s="45">
        <f t="shared" ref="BF797" si="15593">BF796+BA797</f>
        <v>110.089</v>
      </c>
      <c r="BG797" s="45">
        <f t="shared" ref="BG797" si="15594">BG796+BB797</f>
        <v>1254.8699999999999</v>
      </c>
      <c r="BH797" s="45">
        <f t="shared" ref="BH797" si="15595">BH796+BC797</f>
        <v>8.85</v>
      </c>
      <c r="BI797" s="45">
        <f t="shared" si="15484"/>
        <v>2188.3169999999996</v>
      </c>
      <c r="BJ797" s="45">
        <v>5</v>
      </c>
      <c r="BK797" s="52">
        <f t="shared" si="13316"/>
        <v>43498</v>
      </c>
    </row>
    <row r="798" spans="1:65" x14ac:dyDescent="0.25">
      <c r="A798" s="33">
        <f t="shared" si="8721"/>
        <v>43141</v>
      </c>
      <c r="B798" s="45">
        <v>208100</v>
      </c>
      <c r="C798" s="45">
        <v>152550</v>
      </c>
      <c r="D798" s="45">
        <v>1400</v>
      </c>
      <c r="E798" s="45">
        <v>362050</v>
      </c>
      <c r="F798" s="45">
        <f t="shared" ref="F798" si="15596">AVERAGE(E795,E796,E797,E798)</f>
        <v>250754.5</v>
      </c>
      <c r="G798" s="48">
        <f t="shared" ref="G798" si="15597">AVERAGE(F746,F694,F642)</f>
        <v>326034.83333333331</v>
      </c>
      <c r="H798" s="45">
        <f t="shared" ref="H798" si="15598">((E798/E746)-1)*100</f>
        <v>3.6448164709519615</v>
      </c>
      <c r="I798" s="45">
        <f t="shared" ref="I798" si="15599">((F798/F746)-1)*100</f>
        <v>-29.528205776756668</v>
      </c>
      <c r="J798" s="45">
        <f t="shared" ref="J798" si="15600">((F798/G798)-1)*100</f>
        <v>-23.089659642706884</v>
      </c>
      <c r="L798" s="36">
        <v>0</v>
      </c>
      <c r="M798" s="36">
        <v>9231</v>
      </c>
      <c r="N798" s="48">
        <v>24400</v>
      </c>
      <c r="O798" s="36">
        <v>33631</v>
      </c>
      <c r="P798" s="48">
        <f t="shared" ref="P798" si="15601">AVERAGE(O795,O796,O797,O798)</f>
        <v>27405</v>
      </c>
      <c r="Q798" s="48">
        <f t="shared" ref="Q798" si="15602">AVERAGE(P746,P694,P642)</f>
        <v>23235.5</v>
      </c>
      <c r="R798" s="45">
        <f t="shared" ref="R798" si="15603">((O798/O746)-1)*100</f>
        <v>54.625287356321842</v>
      </c>
      <c r="S798" s="49">
        <f t="shared" ref="S798" si="15604">((P798/P746)-1)*100</f>
        <v>5.1006711409395944</v>
      </c>
      <c r="T798" s="45">
        <f t="shared" ref="T798" si="15605">((P798/Q798)-1)*100</f>
        <v>17.944524542187601</v>
      </c>
      <c r="V798" s="45">
        <v>132900</v>
      </c>
      <c r="W798" s="36">
        <v>168400</v>
      </c>
      <c r="X798" s="36">
        <v>56800</v>
      </c>
      <c r="Y798" s="45">
        <v>358100</v>
      </c>
      <c r="Z798" s="48">
        <f t="shared" ref="Z798" si="15606">AVERAGE(Y795,Y796,Y797,Y798)</f>
        <v>331175</v>
      </c>
      <c r="AA798" s="48">
        <f t="shared" ref="AA798" si="15607">AVERAGE(Z746,Z694,Z642)</f>
        <v>346885.33333333331</v>
      </c>
      <c r="AB798" s="45">
        <f t="shared" ref="AB798" si="15608">((Y798/Y746)-1)*100</f>
        <v>29.431239879713168</v>
      </c>
      <c r="AC798" s="45">
        <f t="shared" ref="AC798" si="15609">((Z798/Z746)-1)*100</f>
        <v>3.1983945704572303</v>
      </c>
      <c r="AD798" s="45">
        <f t="shared" ref="AD798" si="15610">((Z798/AA798)-1)*100</f>
        <v>-4.5289701880352311</v>
      </c>
      <c r="AF798" s="36">
        <v>0</v>
      </c>
      <c r="AG798" s="1">
        <v>10550</v>
      </c>
      <c r="AH798" s="36">
        <v>0</v>
      </c>
      <c r="AI798" s="36">
        <v>10550</v>
      </c>
      <c r="AJ798" s="48">
        <f t="shared" ref="AJ798" si="15611">AVERAGE(AI795,AI796,AI797,AI798)</f>
        <v>4850</v>
      </c>
      <c r="AK798" s="48">
        <f t="shared" ref="AK798" si="15612">AVERAGE(AJ746,AJ694,AJ642)</f>
        <v>8147.5</v>
      </c>
      <c r="AL798" s="45">
        <f t="shared" ref="AL798" si="15613">((AI798/AI746)-1)*100</f>
        <v>-65.181518151815183</v>
      </c>
      <c r="AM798" s="45">
        <f t="shared" ref="AM798" si="15614">((AJ798/AJ746)-1)*100</f>
        <v>-69.434378446510166</v>
      </c>
      <c r="AN798" s="45">
        <f t="shared" ref="AN798" si="15615">((AJ798/AK798)-1)*100</f>
        <v>-40.47253758821725</v>
      </c>
      <c r="AP798" s="41">
        <f t="shared" ref="AP798" si="15616">SUM(B798,L798,V798,AF798)</f>
        <v>341000</v>
      </c>
      <c r="AQ798" s="41">
        <f t="shared" ref="AQ798" si="15617">SUM(C798,M798,W798,AG798)</f>
        <v>340731</v>
      </c>
      <c r="AR798" s="41">
        <f t="shared" ref="AR798" si="15618">SUM(D798,N798,X798,AH798)</f>
        <v>82600</v>
      </c>
      <c r="AS798" s="41">
        <f t="shared" ref="AS798" si="15619">SUM(E798,O798,Y798,AI798)</f>
        <v>764331</v>
      </c>
      <c r="AT798" s="41">
        <f t="shared" ref="AT798" si="15620">SUM(F798,P798,Z798,AJ798)</f>
        <v>614184.5</v>
      </c>
      <c r="AU798" s="41">
        <f t="shared" ref="AU798" si="15621">SUM(G798,Q798,AA798,AK798)</f>
        <v>704303.16666666663</v>
      </c>
      <c r="AV798" s="45">
        <f t="shared" ref="AV798" si="15622">((AS798/AS746)-1)*100</f>
        <v>12.726535307651465</v>
      </c>
      <c r="AW798" s="45">
        <f t="shared" ref="AW798" si="15623">((AT798/AT746)-1)*100</f>
        <v>-14.539444756747134</v>
      </c>
      <c r="AX798" s="45">
        <f t="shared" ref="AX798" si="15624">((AT798/AU798)-1)*100</f>
        <v>-12.795436813550221</v>
      </c>
      <c r="AZ798" s="48">
        <f t="shared" ref="AZ798" si="15625">+E798/1000</f>
        <v>362.05</v>
      </c>
      <c r="BA798" s="36">
        <f t="shared" ref="BA798" si="15626">+O798/1000</f>
        <v>33.631</v>
      </c>
      <c r="BB798" s="36">
        <f t="shared" ref="BB798" si="15627">+Y798/1000</f>
        <v>358.1</v>
      </c>
      <c r="BC798" s="36">
        <f t="shared" ref="BC798" si="15628">+AI798/1000</f>
        <v>10.55</v>
      </c>
      <c r="BD798" s="36">
        <f t="shared" ref="BD798" si="15629">+AS798/1000</f>
        <v>764.33100000000002</v>
      </c>
      <c r="BE798" s="45">
        <f t="shared" si="15482"/>
        <v>1176.558</v>
      </c>
      <c r="BF798" s="45">
        <f t="shared" ref="BF798" si="15630">BF797+BA798</f>
        <v>143.72</v>
      </c>
      <c r="BG798" s="45">
        <f t="shared" ref="BG798" si="15631">BG797+BB798</f>
        <v>1612.9699999999998</v>
      </c>
      <c r="BH798" s="45">
        <f t="shared" ref="BH798" si="15632">BH797+BC798</f>
        <v>19.399999999999999</v>
      </c>
      <c r="BI798" s="45">
        <f t="shared" si="15484"/>
        <v>2952.6479999999997</v>
      </c>
      <c r="BJ798" s="45">
        <v>6</v>
      </c>
      <c r="BK798" s="52">
        <f t="shared" si="13316"/>
        <v>43505</v>
      </c>
    </row>
    <row r="799" spans="1:65" x14ac:dyDescent="0.25">
      <c r="A799" s="33">
        <f t="shared" si="8721"/>
        <v>43148</v>
      </c>
      <c r="B799" s="45">
        <v>168412</v>
      </c>
      <c r="C799" s="45">
        <v>125350</v>
      </c>
      <c r="D799" s="45">
        <v>2800</v>
      </c>
      <c r="E799" s="45">
        <v>296562</v>
      </c>
      <c r="F799" s="45">
        <f t="shared" ref="F799" si="15633">AVERAGE(E796,E797,E798,E799)</f>
        <v>276878</v>
      </c>
      <c r="G799" s="48">
        <f t="shared" ref="G799" si="15634">AVERAGE(F747,F695,F643)</f>
        <v>337056.25</v>
      </c>
      <c r="H799" s="45">
        <f t="shared" ref="H799" si="15635">((E799/E747)-1)*100</f>
        <v>-35.093148670180177</v>
      </c>
      <c r="I799" s="45">
        <f t="shared" ref="I799" si="15636">((F799/F747)-1)*100</f>
        <v>-27.803193965129481</v>
      </c>
      <c r="J799" s="45">
        <f t="shared" ref="J799" si="15637">((F799/G799)-1)*100</f>
        <v>-17.854067384894957</v>
      </c>
      <c r="L799" s="36">
        <v>4800</v>
      </c>
      <c r="M799" s="36">
        <v>5450</v>
      </c>
      <c r="N799" s="48">
        <v>23800</v>
      </c>
      <c r="O799" s="36">
        <v>34050</v>
      </c>
      <c r="P799" s="48">
        <f t="shared" ref="P799" si="15638">AVERAGE(O796,O797,O798,O799)</f>
        <v>31667.5</v>
      </c>
      <c r="Q799" s="48">
        <f t="shared" ref="Q799" si="15639">AVERAGE(P747,P695,P643)</f>
        <v>25237.5</v>
      </c>
      <c r="R799" s="45">
        <f t="shared" ref="R799" si="15640">((O799/O747)-1)*100</f>
        <v>-22.437357630979506</v>
      </c>
      <c r="S799" s="49">
        <f t="shared" ref="S799" si="15641">((P799/P747)-1)*100</f>
        <v>3.4040816326530665</v>
      </c>
      <c r="T799" s="45">
        <f t="shared" ref="T799" si="15642">((P799/Q799)-1)*100</f>
        <v>25.47795938583457</v>
      </c>
      <c r="V799" s="45">
        <v>58000</v>
      </c>
      <c r="W799" s="36">
        <v>130031</v>
      </c>
      <c r="X799" s="36">
        <v>49000</v>
      </c>
      <c r="Y799" s="45">
        <v>237031</v>
      </c>
      <c r="Z799" s="48">
        <f t="shared" ref="Z799" si="15643">AVERAGE(Y796,Y797,Y798,Y799)</f>
        <v>318332.75</v>
      </c>
      <c r="AA799" s="48">
        <f t="shared" ref="AA799" si="15644">AVERAGE(Z747,Z695,Z643)</f>
        <v>310471</v>
      </c>
      <c r="AB799" s="45">
        <f t="shared" ref="AB799" si="15645">((Y799/Y747)-1)*100</f>
        <v>-1.1959149645685674</v>
      </c>
      <c r="AC799" s="45">
        <f t="shared" ref="AC799" si="15646">((Z799/Z747)-1)*100</f>
        <v>8.8346860768841573</v>
      </c>
      <c r="AD799" s="45">
        <f t="shared" ref="AD799" si="15647">((Z799/AA799)-1)*100</f>
        <v>2.5322010751406721</v>
      </c>
      <c r="AF799" s="36">
        <v>0</v>
      </c>
      <c r="AG799" s="1">
        <v>3600</v>
      </c>
      <c r="AH799" s="36">
        <v>0</v>
      </c>
      <c r="AI799" s="36">
        <v>3600</v>
      </c>
      <c r="AJ799" s="48">
        <f t="shared" ref="AJ799" si="15648">AVERAGE(AI796,AI797,AI798,AI799)</f>
        <v>5750</v>
      </c>
      <c r="AK799" s="48">
        <f t="shared" ref="AK799" si="15649">AVERAGE(AJ747,AJ695,AJ643)</f>
        <v>8476.6666666666661</v>
      </c>
      <c r="AL799" s="45" t="e">
        <f t="shared" ref="AL799" si="15650">((AI799/AI747)-1)*100</f>
        <v>#DIV/0!</v>
      </c>
      <c r="AM799" s="45">
        <f t="shared" ref="AM799" si="15651">((AJ799/AJ747)-1)*100</f>
        <v>-56.497068280688481</v>
      </c>
      <c r="AN799" s="45">
        <f t="shared" ref="AN799" si="15652">((AJ799/AK799)-1)*100</f>
        <v>-32.16673220605584</v>
      </c>
      <c r="AP799" s="41">
        <f t="shared" ref="AP799" si="15653">SUM(B799,L799,V799,AF799)</f>
        <v>231212</v>
      </c>
      <c r="AQ799" s="41">
        <f t="shared" ref="AQ799" si="15654">SUM(C799,M799,W799,AG799)</f>
        <v>264431</v>
      </c>
      <c r="AR799" s="41">
        <f t="shared" ref="AR799" si="15655">SUM(D799,N799,X799,AH799)</f>
        <v>75600</v>
      </c>
      <c r="AS799" s="41">
        <f t="shared" ref="AS799" si="15656">SUM(E799,O799,Y799,AI799)</f>
        <v>571243</v>
      </c>
      <c r="AT799" s="41">
        <f t="shared" ref="AT799" si="15657">SUM(F799,P799,Z799,AJ799)</f>
        <v>632628.25</v>
      </c>
      <c r="AU799" s="41">
        <f t="shared" ref="AU799" si="15658">SUM(G799,Q799,AA799,AK799)</f>
        <v>681241.41666666663</v>
      </c>
      <c r="AV799" s="45">
        <f t="shared" ref="AV799" si="15659">((AS799/AS747)-1)*100</f>
        <v>-22.878369767140448</v>
      </c>
      <c r="AW799" s="45">
        <f t="shared" ref="AW799" si="15660">((AT799/AT747)-1)*100</f>
        <v>-12.115313285331863</v>
      </c>
      <c r="AX799" s="45">
        <f t="shared" ref="AX799" si="15661">((AT799/AU799)-1)*100</f>
        <v>-7.1359675846680348</v>
      </c>
      <c r="AZ799" s="48">
        <f t="shared" ref="AZ799" si="15662">+E799/1000</f>
        <v>296.56200000000001</v>
      </c>
      <c r="BA799" s="36">
        <f t="shared" ref="BA799" si="15663">+O799/1000</f>
        <v>34.049999999999997</v>
      </c>
      <c r="BB799" s="36">
        <f t="shared" ref="BB799" si="15664">+Y799/1000</f>
        <v>237.03100000000001</v>
      </c>
      <c r="BC799" s="36">
        <f t="shared" ref="BC799" si="15665">+AI799/1000</f>
        <v>3.6</v>
      </c>
      <c r="BD799" s="36">
        <f t="shared" ref="BD799" si="15666">+AS799/1000</f>
        <v>571.24300000000005</v>
      </c>
      <c r="BE799" s="45">
        <f t="shared" si="15482"/>
        <v>1473.12</v>
      </c>
      <c r="BF799" s="45">
        <f t="shared" ref="BF799" si="15667">BF798+BA799</f>
        <v>177.76999999999998</v>
      </c>
      <c r="BG799" s="45">
        <f t="shared" ref="BG799" si="15668">BG798+BB799</f>
        <v>1850.0009999999997</v>
      </c>
      <c r="BH799" s="45">
        <f t="shared" ref="BH799" si="15669">BH798+BC799</f>
        <v>23</v>
      </c>
      <c r="BI799" s="45">
        <f t="shared" si="15484"/>
        <v>3523.8909999999996</v>
      </c>
      <c r="BJ799" s="45">
        <v>7</v>
      </c>
      <c r="BK799" s="52">
        <f t="shared" si="13316"/>
        <v>43512</v>
      </c>
    </row>
    <row r="800" spans="1:65" x14ac:dyDescent="0.25">
      <c r="A800" s="33">
        <f t="shared" si="8721"/>
        <v>43155</v>
      </c>
      <c r="B800" s="45">
        <v>210058</v>
      </c>
      <c r="C800" s="45">
        <v>65540</v>
      </c>
      <c r="D800" s="45">
        <v>0</v>
      </c>
      <c r="E800" s="45">
        <v>275598</v>
      </c>
      <c r="F800" s="45">
        <f t="shared" ref="F800" si="15670">AVERAGE(E797,E798,E799,E800)</f>
        <v>298565</v>
      </c>
      <c r="G800" s="48">
        <f t="shared" ref="G800" si="15671">AVERAGE(F748,F696,F644)</f>
        <v>322342.66666666669</v>
      </c>
      <c r="H800" s="45">
        <f t="shared" ref="H800" si="15672">((E800/E748)-1)*100</f>
        <v>-20.32437120555074</v>
      </c>
      <c r="I800" s="45">
        <f t="shared" ref="I800" si="15673">((F800/F748)-1)*100</f>
        <v>-21.828730916355312</v>
      </c>
      <c r="J800" s="45">
        <f t="shared" ref="J800" si="15674">((F800/G800)-1)*100</f>
        <v>-7.3765185702999396</v>
      </c>
      <c r="L800" s="36">
        <v>6400</v>
      </c>
      <c r="M800" s="36">
        <v>3600</v>
      </c>
      <c r="N800" s="48">
        <v>15200</v>
      </c>
      <c r="O800" s="36">
        <v>25200</v>
      </c>
      <c r="P800" s="48">
        <f t="shared" ref="P800" si="15675">AVERAGE(O797,O798,O799,O800)</f>
        <v>35117.5</v>
      </c>
      <c r="Q800" s="48">
        <f t="shared" ref="Q800" si="15676">AVERAGE(P748,P696,P644)</f>
        <v>26216.666666666668</v>
      </c>
      <c r="R800" s="45">
        <f t="shared" ref="R800" si="15677">((O800/O748)-1)*100</f>
        <v>-25.111441307578009</v>
      </c>
      <c r="S800" s="49">
        <f t="shared" ref="S800" si="15678">((P800/P748)-1)*100</f>
        <v>6.1352474499433374</v>
      </c>
      <c r="T800" s="45">
        <f t="shared" ref="T800" si="15679">((P800/Q800)-1)*100</f>
        <v>33.951048951048946</v>
      </c>
      <c r="V800" s="45">
        <v>74372</v>
      </c>
      <c r="W800" s="36">
        <v>28610</v>
      </c>
      <c r="X800" s="36">
        <v>13200</v>
      </c>
      <c r="Y800" s="45">
        <v>116182</v>
      </c>
      <c r="Z800" s="48">
        <f t="shared" ref="Z800" si="15680">AVERAGE(Y797,Y798,Y799,Y800)</f>
        <v>265628.25</v>
      </c>
      <c r="AA800" s="48">
        <f t="shared" ref="AA800" si="15681">AVERAGE(Z748,Z696,Z644)</f>
        <v>266942.83333333331</v>
      </c>
      <c r="AB800" s="45">
        <f t="shared" ref="AB800" si="15682">((Y800/Y748)-1)*100</f>
        <v>-22.41602671118531</v>
      </c>
      <c r="AC800" s="45">
        <f t="shared" ref="AC800" si="15683">((Z800/Z748)-1)*100</f>
        <v>7.0356572966699948</v>
      </c>
      <c r="AD800" s="45">
        <f t="shared" ref="AD800" si="15684">((Z800/AA800)-1)*100</f>
        <v>-0.49245874740970752</v>
      </c>
      <c r="AF800" s="36">
        <v>1500</v>
      </c>
      <c r="AG800" s="1">
        <v>0</v>
      </c>
      <c r="AH800" s="36">
        <v>0</v>
      </c>
      <c r="AI800" s="36">
        <v>1500</v>
      </c>
      <c r="AJ800" s="48">
        <f t="shared" ref="AJ800" si="15685">AVERAGE(AI797,AI798,AI799,AI800)</f>
        <v>5225</v>
      </c>
      <c r="AK800" s="48">
        <f t="shared" ref="AK800" si="15686">AVERAGE(AJ748,AJ696,AJ644)</f>
        <v>6843.333333333333</v>
      </c>
      <c r="AL800" s="45">
        <f t="shared" ref="AL800" si="15687">((AI800/AI748)-1)*100</f>
        <v>-83.333333333333343</v>
      </c>
      <c r="AM800" s="45">
        <f t="shared" ref="AM800" si="15688">((AJ800/AJ748)-1)*100</f>
        <v>-54.436450839328529</v>
      </c>
      <c r="AN800" s="45">
        <f t="shared" ref="AN800" si="15689">((AJ800/AK800)-1)*100</f>
        <v>-23.648319532391614</v>
      </c>
      <c r="AP800" s="41">
        <f t="shared" ref="AP800" si="15690">SUM(B800,L800,V800,AF800)</f>
        <v>292330</v>
      </c>
      <c r="AQ800" s="41">
        <f t="shared" ref="AQ800" si="15691">SUM(C800,M800,W800,AG800)</f>
        <v>97750</v>
      </c>
      <c r="AR800" s="41">
        <f t="shared" ref="AR800" si="15692">SUM(D800,N800,X800,AH800)</f>
        <v>28400</v>
      </c>
      <c r="AS800" s="41">
        <f t="shared" ref="AS800" si="15693">SUM(E800,O800,Y800,AI800)</f>
        <v>418480</v>
      </c>
      <c r="AT800" s="41">
        <f t="shared" ref="AT800" si="15694">SUM(F800,P800,Z800,AJ800)</f>
        <v>604535.75</v>
      </c>
      <c r="AU800" s="41">
        <f t="shared" ref="AU800" si="15695">SUM(G800,Q800,AA800,AK800)</f>
        <v>622345.50000000012</v>
      </c>
      <c r="AV800" s="45">
        <f t="shared" ref="AV800" si="15696">((AS800/AS748)-1)*100</f>
        <v>-22.258963403306709</v>
      </c>
      <c r="AW800" s="45">
        <f t="shared" ref="AW800" si="15697">((AT800/AT748)-1)*100</f>
        <v>-10.394013280763648</v>
      </c>
      <c r="AX800" s="45">
        <f t="shared" ref="AX800" si="15698">((AT800/AU800)-1)*100</f>
        <v>-2.8617142728597056</v>
      </c>
      <c r="AZ800" s="48">
        <f t="shared" ref="AZ800" si="15699">+E800/1000</f>
        <v>275.59800000000001</v>
      </c>
      <c r="BA800" s="36">
        <f t="shared" ref="BA800" si="15700">+O800/1000</f>
        <v>25.2</v>
      </c>
      <c r="BB800" s="36">
        <f t="shared" ref="BB800" si="15701">+Y800/1000</f>
        <v>116.182</v>
      </c>
      <c r="BC800" s="36">
        <f t="shared" ref="BC800" si="15702">+AI800/1000</f>
        <v>1.5</v>
      </c>
      <c r="BD800" s="36">
        <f t="shared" ref="BD800" si="15703">+AS800/1000</f>
        <v>418.48</v>
      </c>
      <c r="BE800" s="45">
        <f t="shared" ref="BE800" si="15704">BE799+AZ800</f>
        <v>1748.7179999999998</v>
      </c>
      <c r="BF800" s="45">
        <f t="shared" ref="BF800" si="15705">BF799+BA800</f>
        <v>202.96999999999997</v>
      </c>
      <c r="BG800" s="45">
        <f t="shared" ref="BG800" si="15706">BG799+BB800</f>
        <v>1966.1829999999998</v>
      </c>
      <c r="BH800" s="45">
        <f t="shared" ref="BH800" si="15707">BH799+BC800</f>
        <v>24.5</v>
      </c>
      <c r="BI800" s="45">
        <f t="shared" ref="BI800" si="15708">SUM(BE800:BH800)</f>
        <v>3942.3709999999996</v>
      </c>
      <c r="BJ800" s="45">
        <v>8</v>
      </c>
      <c r="BK800" s="52">
        <f t="shared" si="13316"/>
        <v>43519</v>
      </c>
    </row>
    <row r="801" spans="1:63" x14ac:dyDescent="0.25">
      <c r="A801" s="33">
        <f t="shared" si="8721"/>
        <v>43162</v>
      </c>
      <c r="B801" s="45">
        <v>217868</v>
      </c>
      <c r="C801" s="45">
        <v>52354</v>
      </c>
      <c r="D801" s="45">
        <v>0</v>
      </c>
      <c r="E801" s="45">
        <v>270222</v>
      </c>
      <c r="F801" s="45">
        <f t="shared" ref="F801" si="15709">AVERAGE(E798,E799,E800,E801)</f>
        <v>301108</v>
      </c>
      <c r="G801" s="48">
        <f t="shared" ref="G801" si="15710">AVERAGE(F749,F697,F645)</f>
        <v>321233</v>
      </c>
      <c r="H801" s="45">
        <f t="shared" ref="H801" si="15711">((E801/E749)-1)*100</f>
        <v>-48.674418692994678</v>
      </c>
      <c r="I801" s="45">
        <f t="shared" ref="I801" si="15712">((F801/F749)-1)*100</f>
        <v>-28.248167529286171</v>
      </c>
      <c r="J801" s="45">
        <f t="shared" ref="J801" si="15713">((F801/G801)-1)*100</f>
        <v>-6.2649229686862817</v>
      </c>
      <c r="L801" s="36">
        <v>3200</v>
      </c>
      <c r="M801" s="36">
        <v>3450</v>
      </c>
      <c r="N801" s="48">
        <v>4200</v>
      </c>
      <c r="O801" s="36">
        <v>10850</v>
      </c>
      <c r="P801" s="48">
        <f t="shared" ref="P801" si="15714">AVERAGE(O798,O799,O800,O801)</f>
        <v>25932.75</v>
      </c>
      <c r="Q801" s="48">
        <f t="shared" ref="Q801" si="15715">AVERAGE(P749,P697,P645)</f>
        <v>26462.5</v>
      </c>
      <c r="R801" s="45">
        <f t="shared" ref="R801" si="15716">((O801/O749)-1)*100</f>
        <v>-67.804154302670611</v>
      </c>
      <c r="S801" s="49">
        <f t="shared" ref="S801" si="15717">((P801/P749)-1)*100</f>
        <v>-22.006766917293231</v>
      </c>
      <c r="T801" s="45">
        <f t="shared" ref="T801" si="15718">((P801/Q801)-1)*100</f>
        <v>-2.0018894662257924</v>
      </c>
      <c r="V801" s="45">
        <v>53700</v>
      </c>
      <c r="W801" s="36">
        <v>48958</v>
      </c>
      <c r="X801" s="36">
        <v>2800</v>
      </c>
      <c r="Y801" s="45">
        <v>105458</v>
      </c>
      <c r="Z801" s="48">
        <f t="shared" ref="Z801" si="15719">AVERAGE(Y798,Y799,Y800,Y801)</f>
        <v>204192.75</v>
      </c>
      <c r="AA801" s="48">
        <f t="shared" ref="AA801" si="15720">AVERAGE(Z749,Z697,Z645)</f>
        <v>221583.58333333334</v>
      </c>
      <c r="AB801" s="45">
        <f t="shared" ref="AB801" si="15721">((Y801/Y749)-1)*100</f>
        <v>-58.643921568627455</v>
      </c>
      <c r="AC801" s="45">
        <f t="shared" ref="AC801" si="15722">((Z801/Z749)-1)*100</f>
        <v>-11.347932644612847</v>
      </c>
      <c r="AD801" s="45">
        <f t="shared" ref="AD801" si="15723">((Z801/AA801)-1)*100</f>
        <v>-7.848430407938622</v>
      </c>
      <c r="AF801" s="36">
        <v>0</v>
      </c>
      <c r="AG801" s="1">
        <v>0</v>
      </c>
      <c r="AH801" s="36">
        <v>0</v>
      </c>
      <c r="AI801" s="36">
        <v>0</v>
      </c>
      <c r="AJ801" s="48">
        <f t="shared" ref="AJ801" si="15724">AVERAGE(AI798,AI799,AI800,AI801)</f>
        <v>3912.5</v>
      </c>
      <c r="AK801" s="48">
        <f t="shared" ref="AK801" si="15725">AVERAGE(AJ749,AJ697,AJ645)</f>
        <v>6312.5</v>
      </c>
      <c r="AL801" s="45">
        <f t="shared" ref="AL801" si="15726">((AI801/AI749)-1)*100</f>
        <v>-100</v>
      </c>
      <c r="AM801" s="45">
        <f t="shared" ref="AM801" si="15727">((AJ801/AJ749)-1)*100</f>
        <v>-61.735941320293399</v>
      </c>
      <c r="AN801" s="45">
        <f t="shared" ref="AN801" si="15728">((AJ801/AK801)-1)*100</f>
        <v>-38.019801980198018</v>
      </c>
      <c r="AP801" s="41">
        <f t="shared" ref="AP801" si="15729">SUM(B801,L801,V801,AF801)</f>
        <v>274768</v>
      </c>
      <c r="AQ801" s="41">
        <f t="shared" ref="AQ801" si="15730">SUM(C801,M801,W801,AG801)</f>
        <v>104762</v>
      </c>
      <c r="AR801" s="41">
        <f t="shared" ref="AR801" si="15731">SUM(D801,N801,X801,AH801)</f>
        <v>7000</v>
      </c>
      <c r="AS801" s="41">
        <f t="shared" ref="AS801" si="15732">SUM(E801,O801,Y801,AI801)</f>
        <v>386530</v>
      </c>
      <c r="AT801" s="41">
        <f t="shared" ref="AT801" si="15733">SUM(F801,P801,Z801,AJ801)</f>
        <v>535146</v>
      </c>
      <c r="AU801" s="41">
        <f t="shared" ref="AU801" si="15734">SUM(G801,Q801,AA801,AK801)</f>
        <v>575591.58333333337</v>
      </c>
      <c r="AV801" s="45">
        <f t="shared" ref="AV801" si="15735">((AS801/AS749)-1)*100</f>
        <v>-52.676710913262468</v>
      </c>
      <c r="AW801" s="45">
        <f t="shared" ref="AW801" si="15736">((AT801/AT749)-1)*100</f>
        <v>-22.829301002584877</v>
      </c>
      <c r="AX801" s="45">
        <f t="shared" ref="AX801" si="15737">((AT801/AU801)-1)*100</f>
        <v>-7.02678505114811</v>
      </c>
      <c r="AZ801" s="48">
        <f t="shared" ref="AZ801" si="15738">+E801/1000</f>
        <v>270.22199999999998</v>
      </c>
      <c r="BA801" s="36">
        <f t="shared" ref="BA801" si="15739">+O801/1000</f>
        <v>10.85</v>
      </c>
      <c r="BB801" s="36">
        <f t="shared" ref="BB801" si="15740">+Y801/1000</f>
        <v>105.458</v>
      </c>
      <c r="BC801" s="36">
        <f t="shared" ref="BC801" si="15741">+AI801/1000</f>
        <v>0</v>
      </c>
      <c r="BD801" s="36">
        <f t="shared" ref="BD801" si="15742">+AS801/1000</f>
        <v>386.53</v>
      </c>
      <c r="BE801" s="45">
        <f t="shared" ref="BE801" si="15743">BE800+AZ801</f>
        <v>2018.9399999999998</v>
      </c>
      <c r="BF801" s="45">
        <f t="shared" ref="BF801" si="15744">BF800+BA801</f>
        <v>213.81999999999996</v>
      </c>
      <c r="BG801" s="45">
        <f t="shared" ref="BG801" si="15745">BG800+BB801</f>
        <v>2071.6409999999996</v>
      </c>
      <c r="BH801" s="45">
        <f t="shared" ref="BH801" si="15746">BH800+BC801</f>
        <v>24.5</v>
      </c>
      <c r="BI801" s="45">
        <f t="shared" ref="BI801" si="15747">SUM(BE801:BH801)</f>
        <v>4328.9009999999998</v>
      </c>
      <c r="BJ801" s="45">
        <v>9</v>
      </c>
      <c r="BK801" s="52">
        <f t="shared" si="13316"/>
        <v>43526</v>
      </c>
    </row>
    <row r="802" spans="1:63" x14ac:dyDescent="0.25">
      <c r="A802" s="33">
        <f t="shared" si="8721"/>
        <v>43169</v>
      </c>
      <c r="B802" s="45">
        <v>220764</v>
      </c>
      <c r="C802" s="45">
        <v>5350</v>
      </c>
      <c r="D802" s="45">
        <v>1400</v>
      </c>
      <c r="E802" s="45">
        <v>227514</v>
      </c>
      <c r="F802" s="45">
        <f t="shared" ref="F802" si="15748">AVERAGE(E799,E800,E801,E802)</f>
        <v>267474</v>
      </c>
      <c r="G802" s="48">
        <f t="shared" ref="G802" si="15749">AVERAGE(F750,F698,F646)</f>
        <v>320915.16666666669</v>
      </c>
      <c r="H802" s="45">
        <f t="shared" ref="H802" si="15750">((E802/E750)-1)*100</f>
        <v>-58.742587723275008</v>
      </c>
      <c r="I802" s="45">
        <f t="shared" ref="I802" si="15751">((F802/F750)-1)*100</f>
        <v>-43.113029977562022</v>
      </c>
      <c r="J802" s="45">
        <f t="shared" ref="J802" si="15752">((F802/G802)-1)*100</f>
        <v>-16.652739483072111</v>
      </c>
      <c r="L802" s="36">
        <v>1600</v>
      </c>
      <c r="M802" s="36">
        <v>0</v>
      </c>
      <c r="N802" s="48">
        <v>35400</v>
      </c>
      <c r="O802" s="36">
        <v>37000</v>
      </c>
      <c r="P802" s="48">
        <f t="shared" ref="P802" si="15753">AVERAGE(O799,O800,O801,O802)</f>
        <v>26775</v>
      </c>
      <c r="Q802" s="48">
        <f t="shared" ref="Q802" si="15754">AVERAGE(P750,P698,P646)</f>
        <v>31095.833333333332</v>
      </c>
      <c r="R802" s="45">
        <f t="shared" ref="R802" si="15755">((O802/O750)-1)*100</f>
        <v>-46.60894660894661</v>
      </c>
      <c r="S802" s="49">
        <f t="shared" ref="S802" si="15756">((P802/P750)-1)*100</f>
        <v>-40.681251730822488</v>
      </c>
      <c r="T802" s="45">
        <f t="shared" ref="T802" si="15757">((P802/Q802)-1)*100</f>
        <v>-13.89521640091116</v>
      </c>
      <c r="V802" s="45">
        <v>23670</v>
      </c>
      <c r="W802" s="36">
        <v>17650</v>
      </c>
      <c r="X802" s="36">
        <v>50400</v>
      </c>
      <c r="Y802" s="45">
        <v>91720</v>
      </c>
      <c r="Z802" s="48">
        <f t="shared" ref="Z802" si="15758">AVERAGE(Y799,Y800,Y801,Y802)</f>
        <v>137597.75</v>
      </c>
      <c r="AA802" s="48">
        <f t="shared" ref="AA802" si="15759">AVERAGE(Z750,Z698,Z646)</f>
        <v>190383.66666666666</v>
      </c>
      <c r="AB802" s="45">
        <f t="shared" ref="AB802" si="15760">((Y802/Y750)-1)*100</f>
        <v>-58.56336119268127</v>
      </c>
      <c r="AC802" s="45">
        <f t="shared" ref="AC802" si="15761">((Z802/Z750)-1)*100</f>
        <v>-36.444457274826789</v>
      </c>
      <c r="AD802" s="45">
        <f t="shared" ref="AD802" si="15762">((Z802/AA802)-1)*100</f>
        <v>-27.726074190538053</v>
      </c>
      <c r="AF802" s="36">
        <v>3245</v>
      </c>
      <c r="AG802" s="1">
        <v>0</v>
      </c>
      <c r="AH802" s="36">
        <v>0</v>
      </c>
      <c r="AI802" s="36">
        <v>3245</v>
      </c>
      <c r="AJ802" s="48">
        <f t="shared" ref="AJ802" si="15763">AVERAGE(AI799,AI800,AI801,AI802)</f>
        <v>2086.25</v>
      </c>
      <c r="AK802" s="48">
        <f t="shared" ref="AK802" si="15764">AVERAGE(AJ750,AJ698,AJ646)</f>
        <v>3679.1666666666665</v>
      </c>
      <c r="AL802" s="45">
        <f t="shared" ref="AL802" si="15765">((AI802/AI750)-1)*100</f>
        <v>-37.596153846153847</v>
      </c>
      <c r="AM802" s="45">
        <f t="shared" ref="AM802" si="15766">((AJ802/AJ750)-1)*100</f>
        <v>-47.183544303797461</v>
      </c>
      <c r="AN802" s="45">
        <f t="shared" ref="AN802" si="15767">((AJ802/AK802)-1)*100</f>
        <v>-43.295583238958088</v>
      </c>
      <c r="AP802" s="41">
        <f t="shared" ref="AP802" si="15768">SUM(B802,L802,V802,AF802)</f>
        <v>249279</v>
      </c>
      <c r="AQ802" s="41">
        <f t="shared" ref="AQ802" si="15769">SUM(C802,M802,W802,AG802)</f>
        <v>23000</v>
      </c>
      <c r="AR802" s="41">
        <f t="shared" ref="AR802" si="15770">SUM(D802,N802,X802,AH802)</f>
        <v>87200</v>
      </c>
      <c r="AS802" s="41">
        <f t="shared" ref="AS802" si="15771">SUM(E802,O802,Y802,AI802)</f>
        <v>359479</v>
      </c>
      <c r="AT802" s="41">
        <f t="shared" ref="AT802" si="15772">SUM(F802,P802,Z802,AJ802)</f>
        <v>433933</v>
      </c>
      <c r="AU802" s="41">
        <f t="shared" ref="AU802" si="15773">SUM(G802,Q802,AA802,AK802)</f>
        <v>546073.83333333326</v>
      </c>
      <c r="AV802" s="45">
        <f t="shared" ref="AV802" si="15774">((AS802/AS750)-1)*100</f>
        <v>-57.5735866871238</v>
      </c>
      <c r="AW802" s="45">
        <f t="shared" ref="AW802" si="15775">((AT802/AT750)-1)*100</f>
        <v>-41.023482122531085</v>
      </c>
      <c r="AX802" s="45">
        <f t="shared" ref="AX802" si="15776">((AT802/AU802)-1)*100</f>
        <v>-20.535837186851701</v>
      </c>
      <c r="AZ802" s="48">
        <f t="shared" ref="AZ802" si="15777">+E802/1000</f>
        <v>227.51400000000001</v>
      </c>
      <c r="BA802" s="36">
        <f t="shared" ref="BA802" si="15778">+O802/1000</f>
        <v>37</v>
      </c>
      <c r="BB802" s="36">
        <f t="shared" ref="BB802" si="15779">+Y802/1000</f>
        <v>91.72</v>
      </c>
      <c r="BC802" s="36">
        <f t="shared" ref="BC802" si="15780">+AI802/1000</f>
        <v>3.2450000000000001</v>
      </c>
      <c r="BD802" s="36">
        <f t="shared" ref="BD802" si="15781">+AS802/1000</f>
        <v>359.47899999999998</v>
      </c>
      <c r="BE802" s="45">
        <f t="shared" ref="BE802" si="15782">BE801+AZ802</f>
        <v>2246.4539999999997</v>
      </c>
      <c r="BF802" s="45">
        <f t="shared" ref="BF802" si="15783">BF801+BA802</f>
        <v>250.81999999999996</v>
      </c>
      <c r="BG802" s="45">
        <f t="shared" ref="BG802" si="15784">BG801+BB802</f>
        <v>2163.3609999999994</v>
      </c>
      <c r="BH802" s="45">
        <f t="shared" ref="BH802" si="15785">BH801+BC802</f>
        <v>27.745000000000001</v>
      </c>
      <c r="BI802" s="45">
        <f t="shared" ref="BI802" si="15786">SUM(BE802:BH802)</f>
        <v>4688.3799999999992</v>
      </c>
      <c r="BJ802" s="45">
        <v>10</v>
      </c>
      <c r="BK802" s="52">
        <f t="shared" si="13316"/>
        <v>43533</v>
      </c>
    </row>
    <row r="803" spans="1:63" x14ac:dyDescent="0.25">
      <c r="A803" s="33">
        <f t="shared" si="8721"/>
        <v>43176</v>
      </c>
      <c r="B803" s="45">
        <v>492900</v>
      </c>
      <c r="C803" s="45">
        <v>115750</v>
      </c>
      <c r="D803" s="45">
        <v>9800</v>
      </c>
      <c r="E803" s="45">
        <v>618450</v>
      </c>
      <c r="F803" s="45">
        <f t="shared" ref="F803" si="15787">AVERAGE(E800,E801,E802,E803)</f>
        <v>347946</v>
      </c>
      <c r="G803" s="48">
        <f t="shared" ref="G803" si="15788">AVERAGE(F751,F699,F647)</f>
        <v>347884.33333333331</v>
      </c>
      <c r="H803" s="45">
        <f t="shared" ref="H803" si="15789">((E803/E751)-1)*100</f>
        <v>-1.551113191147957</v>
      </c>
      <c r="I803" s="45">
        <f t="shared" ref="I803" si="15790">((F803/F751)-1)*100</f>
        <v>-32.175260595605323</v>
      </c>
      <c r="J803" s="45">
        <f t="shared" ref="J803" si="15791">((F803/G803)-1)*100</f>
        <v>1.7726198267054016E-2</v>
      </c>
      <c r="L803" s="36">
        <v>9600</v>
      </c>
      <c r="M803" s="36">
        <v>7200</v>
      </c>
      <c r="N803" s="48">
        <v>15200</v>
      </c>
      <c r="O803" s="36">
        <v>32000</v>
      </c>
      <c r="P803" s="48">
        <f t="shared" ref="P803" si="15792">AVERAGE(O800,O801,O802,O803)</f>
        <v>26262.5</v>
      </c>
      <c r="Q803" s="48">
        <f t="shared" ref="Q803" si="15793">AVERAGE(P751,P699,P647)</f>
        <v>34845.833333333336</v>
      </c>
      <c r="R803" s="45">
        <f t="shared" ref="R803" si="15794">((O803/O751)-1)*100</f>
        <v>-16.883116883116877</v>
      </c>
      <c r="S803" s="49">
        <f t="shared" ref="S803" si="15795">((P803/P751)-1)*100</f>
        <v>-40.02283756779903</v>
      </c>
      <c r="T803" s="45">
        <f t="shared" ref="T803" si="15796">((P803/Q803)-1)*100</f>
        <v>-24.632308980031091</v>
      </c>
      <c r="V803" s="45">
        <v>91622</v>
      </c>
      <c r="W803" s="36">
        <v>78344</v>
      </c>
      <c r="X803" s="36">
        <v>11200</v>
      </c>
      <c r="Y803" s="45">
        <v>181166</v>
      </c>
      <c r="Z803" s="48">
        <f t="shared" ref="Z803" si="15797">AVERAGE(Y800,Y801,Y802,Y803)</f>
        <v>123631.5</v>
      </c>
      <c r="AA803" s="48">
        <f t="shared" ref="AA803" si="15798">AVERAGE(Z751,Z699,Z647)</f>
        <v>185981.91666666666</v>
      </c>
      <c r="AB803" s="45">
        <f t="shared" ref="AB803" si="15799">((Y803/Y751)-1)*100</f>
        <v>-11.561630461313154</v>
      </c>
      <c r="AC803" s="45">
        <f t="shared" ref="AC803" si="15800">((Z803/Z751)-1)*100</f>
        <v>-40.48667188158133</v>
      </c>
      <c r="AD803" s="45">
        <f t="shared" ref="AD803" si="15801">((Z803/AA803)-1)*100</f>
        <v>-33.52498876458867</v>
      </c>
      <c r="AF803" s="36">
        <v>0</v>
      </c>
      <c r="AG803" s="1">
        <v>7250</v>
      </c>
      <c r="AH803" s="36">
        <v>0</v>
      </c>
      <c r="AI803" s="36">
        <v>7250</v>
      </c>
      <c r="AJ803" s="48">
        <f t="shared" ref="AJ803" si="15802">AVERAGE(AI800,AI801,AI802,AI803)</f>
        <v>2998.75</v>
      </c>
      <c r="AK803" s="48">
        <f t="shared" ref="AK803" si="15803">AVERAGE(AJ751,AJ699,AJ647)</f>
        <v>3945.8333333333335</v>
      </c>
      <c r="AL803" s="45">
        <f t="shared" ref="AL803" si="15804">((AI803/AI751)-1)*100</f>
        <v>44.999999999999993</v>
      </c>
      <c r="AM803" s="45">
        <f t="shared" ref="AM803" si="15805">((AJ803/AJ751)-1)*100</f>
        <v>-42.331730769230766</v>
      </c>
      <c r="AN803" s="45">
        <f t="shared" ref="AN803" si="15806">((AJ803/AK803)-1)*100</f>
        <v>-24.002111932418167</v>
      </c>
      <c r="AP803" s="41">
        <f t="shared" ref="AP803" si="15807">SUM(B803,L803,V803,AF803)</f>
        <v>594122</v>
      </c>
      <c r="AQ803" s="41">
        <f t="shared" ref="AQ803" si="15808">SUM(C803,M803,W803,AG803)</f>
        <v>208544</v>
      </c>
      <c r="AR803" s="41">
        <f t="shared" ref="AR803" si="15809">SUM(D803,N803,X803,AH803)</f>
        <v>36200</v>
      </c>
      <c r="AS803" s="41">
        <f t="shared" ref="AS803" si="15810">SUM(E803,O803,Y803,AI803)</f>
        <v>838866</v>
      </c>
      <c r="AT803" s="41">
        <f t="shared" ref="AT803" si="15811">SUM(F803,P803,Z803,AJ803)</f>
        <v>500838.75</v>
      </c>
      <c r="AU803" s="41">
        <f t="shared" ref="AU803" si="15812">SUM(G803,Q803,AA803,AK803)</f>
        <v>572657.91666666663</v>
      </c>
      <c r="AV803" s="45">
        <f t="shared" ref="AV803" si="15813">((AS803/AS751)-1)*100</f>
        <v>-4.2984721816588749</v>
      </c>
      <c r="AW803" s="45">
        <f t="shared" ref="AW803" si="15814">((AT803/AT751)-1)*100</f>
        <v>-34.933402188422605</v>
      </c>
      <c r="AX803" s="45">
        <f t="shared" ref="AX803" si="15815">((AT803/AU803)-1)*100</f>
        <v>-12.541373231110187</v>
      </c>
      <c r="AZ803" s="48">
        <f t="shared" ref="AZ803" si="15816">+E803/1000</f>
        <v>618.45000000000005</v>
      </c>
      <c r="BA803" s="36">
        <f t="shared" ref="BA803" si="15817">+O803/1000</f>
        <v>32</v>
      </c>
      <c r="BB803" s="36">
        <f t="shared" ref="BB803" si="15818">+Y803/1000</f>
        <v>181.166</v>
      </c>
      <c r="BC803" s="36">
        <f t="shared" ref="BC803" si="15819">+AI803/1000</f>
        <v>7.25</v>
      </c>
      <c r="BD803" s="36">
        <f t="shared" ref="BD803" si="15820">+AS803/1000</f>
        <v>838.86599999999999</v>
      </c>
      <c r="BE803" s="45">
        <f t="shared" ref="BE803" si="15821">BE802+AZ803</f>
        <v>2864.9039999999995</v>
      </c>
      <c r="BF803" s="45">
        <f t="shared" ref="BF803" si="15822">BF802+BA803</f>
        <v>282.81999999999994</v>
      </c>
      <c r="BG803" s="45">
        <f t="shared" ref="BG803" si="15823">BG802+BB803</f>
        <v>2344.5269999999996</v>
      </c>
      <c r="BH803" s="45">
        <f t="shared" ref="BH803" si="15824">BH802+BC803</f>
        <v>34.995000000000005</v>
      </c>
      <c r="BI803" s="45">
        <f t="shared" ref="BI803" si="15825">SUM(BE803:BH803)</f>
        <v>5527.2459999999983</v>
      </c>
      <c r="BJ803" s="45">
        <v>11</v>
      </c>
      <c r="BK803" s="52">
        <f t="shared" si="13316"/>
        <v>43540</v>
      </c>
    </row>
    <row r="804" spans="1:63" x14ac:dyDescent="0.25">
      <c r="A804" s="33">
        <f t="shared" si="8721"/>
        <v>43183</v>
      </c>
      <c r="B804" s="45">
        <v>449300</v>
      </c>
      <c r="C804" s="45">
        <v>180750</v>
      </c>
      <c r="D804" s="45">
        <v>4200</v>
      </c>
      <c r="E804" s="45">
        <v>634250</v>
      </c>
      <c r="F804" s="45">
        <f t="shared" ref="F804" si="15826">AVERAGE(E801,E802,E803,E804)</f>
        <v>437609</v>
      </c>
      <c r="G804" s="48">
        <f t="shared" ref="G804" si="15827">AVERAGE(F752,F700,F648)</f>
        <v>417399.83333333331</v>
      </c>
      <c r="H804" s="45">
        <f t="shared" ref="H804" si="15828">((E804/E752)-1)*100</f>
        <v>-10.512726451831366</v>
      </c>
      <c r="I804" s="45">
        <f t="shared" ref="I804" si="15829">((F804/F752)-1)*100</f>
        <v>-27.514876453999971</v>
      </c>
      <c r="J804" s="45">
        <f t="shared" ref="J804" si="15830">((F804/G804)-1)*100</f>
        <v>4.8416805788534578</v>
      </c>
      <c r="L804" s="36">
        <v>3100</v>
      </c>
      <c r="M804" s="36">
        <v>34250</v>
      </c>
      <c r="N804" s="48">
        <v>46200</v>
      </c>
      <c r="O804" s="36">
        <v>83550</v>
      </c>
      <c r="P804" s="48">
        <f t="shared" ref="P804" si="15831">AVERAGE(O801,O802,O803,O804)</f>
        <v>40850</v>
      </c>
      <c r="Q804" s="48">
        <f t="shared" ref="Q804" si="15832">AVERAGE(P752,P700,P648)</f>
        <v>38575</v>
      </c>
      <c r="R804" s="45">
        <f t="shared" ref="R804" si="15833">((O804/O752)-1)*100</f>
        <v>37.530864197530867</v>
      </c>
      <c r="S804" s="49">
        <f t="shared" ref="S804" si="15834">((P804/P752)-1)*100</f>
        <v>-19.208899876390607</v>
      </c>
      <c r="T804" s="45">
        <f t="shared" ref="T804" si="15835">((P804/Q804)-1)*100</f>
        <v>5.8976020738820578</v>
      </c>
      <c r="V804" s="45">
        <v>50000</v>
      </c>
      <c r="W804" s="36">
        <v>128575</v>
      </c>
      <c r="X804" s="36">
        <v>72800</v>
      </c>
      <c r="Y804" s="45">
        <v>251375</v>
      </c>
      <c r="Z804" s="48">
        <f t="shared" ref="Z804" si="15836">AVERAGE(Y801,Y802,Y803,Y804)</f>
        <v>157429.75</v>
      </c>
      <c r="AA804" s="48">
        <f t="shared" ref="AA804" si="15837">AVERAGE(Z752,Z700,Z648)</f>
        <v>196757</v>
      </c>
      <c r="AB804" s="45">
        <f t="shared" ref="AB804" si="15838">((Y804/Y752)-1)*100</f>
        <v>-15.281227567008294</v>
      </c>
      <c r="AC804" s="45">
        <f t="shared" ref="AC804" si="15839">((Z804/Z752)-1)*100</f>
        <v>-35.606089269334717</v>
      </c>
      <c r="AD804" s="45">
        <f t="shared" ref="AD804" si="15840">((Z804/AA804)-1)*100</f>
        <v>-19.98772597671239</v>
      </c>
      <c r="AF804" s="36">
        <v>0</v>
      </c>
      <c r="AG804" s="1">
        <v>7200</v>
      </c>
      <c r="AH804" s="36">
        <v>0</v>
      </c>
      <c r="AI804" s="36">
        <v>7200</v>
      </c>
      <c r="AJ804" s="48">
        <f t="shared" ref="AJ804" si="15841">AVERAGE(AI801,AI802,AI803,AI804)</f>
        <v>4423.75</v>
      </c>
      <c r="AK804" s="48">
        <f t="shared" ref="AK804" si="15842">AVERAGE(AJ752,AJ700,AJ648)</f>
        <v>4129.166666666667</v>
      </c>
      <c r="AL804" s="45" t="e">
        <f t="shared" ref="AL804" si="15843">((AI804/AI752)-1)*100</f>
        <v>#DIV/0!</v>
      </c>
      <c r="AM804" s="45">
        <f t="shared" ref="AM804" si="15844">((AJ804/AJ752)-1)*100</f>
        <v>49.957627118644069</v>
      </c>
      <c r="AN804" s="45">
        <f t="shared" ref="AN804" si="15845">((AJ804/AK804)-1)*100</f>
        <v>7.1342078708375389</v>
      </c>
      <c r="AP804" s="41">
        <f t="shared" ref="AP804" si="15846">SUM(B804,L804,V804,AF804)</f>
        <v>502400</v>
      </c>
      <c r="AQ804" s="41">
        <f t="shared" ref="AQ804" si="15847">SUM(C804,M804,W804,AG804)</f>
        <v>350775</v>
      </c>
      <c r="AR804" s="41">
        <f t="shared" ref="AR804" si="15848">SUM(D804,N804,X804,AH804)</f>
        <v>123200</v>
      </c>
      <c r="AS804" s="41">
        <f t="shared" ref="AS804" si="15849">SUM(E804,O804,Y804,AI804)</f>
        <v>976375</v>
      </c>
      <c r="AT804" s="41">
        <f t="shared" ref="AT804" si="15850">SUM(F804,P804,Z804,AJ804)</f>
        <v>640312.5</v>
      </c>
      <c r="AU804" s="41">
        <f t="shared" ref="AU804" si="15851">SUM(G804,Q804,AA804,AK804)</f>
        <v>656860.99999999988</v>
      </c>
      <c r="AV804" s="45">
        <f t="shared" ref="AV804" si="15852">((AS804/AS752)-1)*100</f>
        <v>-8.4270985446813889</v>
      </c>
      <c r="AW804" s="45">
        <f t="shared" ref="AW804" si="15853">((AT804/AT752)-1)*100</f>
        <v>-28.989422092420082</v>
      </c>
      <c r="AX804" s="45">
        <f t="shared" ref="AX804" si="15854">((AT804/AU804)-1)*100</f>
        <v>-2.5193305737438942</v>
      </c>
      <c r="AZ804" s="48">
        <f t="shared" ref="AZ804" si="15855">+E804/1000</f>
        <v>634.25</v>
      </c>
      <c r="BA804" s="36">
        <f t="shared" ref="BA804" si="15856">+O804/1000</f>
        <v>83.55</v>
      </c>
      <c r="BB804" s="36">
        <f t="shared" ref="BB804" si="15857">+Y804/1000</f>
        <v>251.375</v>
      </c>
      <c r="BC804" s="36">
        <f t="shared" ref="BC804" si="15858">+AI804/1000</f>
        <v>7.2</v>
      </c>
      <c r="BD804" s="36">
        <f t="shared" ref="BD804" si="15859">+AS804/1000</f>
        <v>976.375</v>
      </c>
      <c r="BE804" s="45">
        <f t="shared" ref="BE804" si="15860">BE803+AZ804</f>
        <v>3499.1539999999995</v>
      </c>
      <c r="BF804" s="45">
        <f t="shared" ref="BF804" si="15861">BF803+BA804</f>
        <v>366.36999999999995</v>
      </c>
      <c r="BG804" s="45">
        <f t="shared" ref="BG804" si="15862">BG803+BB804</f>
        <v>2595.9019999999996</v>
      </c>
      <c r="BH804" s="45">
        <f t="shared" ref="BH804" si="15863">BH803+BC804</f>
        <v>42.195000000000007</v>
      </c>
      <c r="BI804" s="45">
        <f t="shared" ref="BI804" si="15864">SUM(BE804:BH804)</f>
        <v>6503.6209999999992</v>
      </c>
      <c r="BJ804" s="45">
        <v>12</v>
      </c>
      <c r="BK804" s="52">
        <f t="shared" si="13316"/>
        <v>43547</v>
      </c>
    </row>
    <row r="805" spans="1:63" x14ac:dyDescent="0.25">
      <c r="A805" s="33">
        <f t="shared" si="8721"/>
        <v>43190</v>
      </c>
      <c r="B805" s="45">
        <v>422800</v>
      </c>
      <c r="C805" s="45">
        <v>97200</v>
      </c>
      <c r="D805" s="45">
        <v>5600</v>
      </c>
      <c r="E805" s="45">
        <v>525600</v>
      </c>
      <c r="F805" s="45">
        <f t="shared" ref="F805" si="15865">AVERAGE(E802,E803,E804,E805)</f>
        <v>501453.5</v>
      </c>
      <c r="G805" s="48">
        <f t="shared" ref="G805" si="15866">AVERAGE(F753,F701,F649)</f>
        <v>456980.41666666669</v>
      </c>
      <c r="H805" s="45">
        <f t="shared" ref="H805" si="15867">((E805/E753)-1)*100</f>
        <v>-18.679438244490832</v>
      </c>
      <c r="I805" s="45">
        <f t="shared" ref="I805" si="15868">((F805/F753)-1)*100</f>
        <v>-20.866915081852731</v>
      </c>
      <c r="J805" s="45">
        <f t="shared" ref="J805" si="15869">((F805/G805)-1)*100</f>
        <v>9.7319451143511806</v>
      </c>
      <c r="L805" s="36">
        <v>0</v>
      </c>
      <c r="M805" s="36">
        <v>1800</v>
      </c>
      <c r="N805" s="48">
        <v>5600</v>
      </c>
      <c r="O805" s="36">
        <v>7400</v>
      </c>
      <c r="P805" s="48">
        <f t="shared" ref="P805" si="15870">AVERAGE(O802,O803,O804,O805)</f>
        <v>39987.5</v>
      </c>
      <c r="Q805" s="48">
        <f t="shared" ref="Q805" si="15871">AVERAGE(P753,P701,P649)</f>
        <v>41450</v>
      </c>
      <c r="R805" s="45">
        <f t="shared" ref="R805" si="15872">((O805/O753)-1)*100</f>
        <v>-77.054263565891461</v>
      </c>
      <c r="S805" s="49">
        <f t="shared" ref="S805" si="15873">((P805/P753)-1)*100</f>
        <v>-20.343625498007967</v>
      </c>
      <c r="T805" s="45">
        <f t="shared" ref="T805" si="15874">((P805/Q805)-1)*100</f>
        <v>-3.5283474065138765</v>
      </c>
      <c r="V805" s="45">
        <v>76800</v>
      </c>
      <c r="W805" s="36">
        <v>79750</v>
      </c>
      <c r="X805" s="36">
        <v>4200</v>
      </c>
      <c r="Y805" s="45">
        <v>160750</v>
      </c>
      <c r="Z805" s="48">
        <f t="shared" ref="Z805" si="15875">AVERAGE(Y802,Y803,Y804,Y805)</f>
        <v>171252.75</v>
      </c>
      <c r="AA805" s="48">
        <f t="shared" ref="AA805" si="15876">AVERAGE(Z753,Z701,Z649)</f>
        <v>187898.5</v>
      </c>
      <c r="AB805" s="45">
        <f t="shared" ref="AB805" si="15877">((Y805/Y753)-1)*100</f>
        <v>-6.5955456388980931</v>
      </c>
      <c r="AC805" s="45">
        <f t="shared" ref="AC805" si="15878">((Z805/Z753)-1)*100</f>
        <v>-23.463997372119895</v>
      </c>
      <c r="AD805" s="45">
        <f t="shared" ref="AD805" si="15879">((Z805/AA805)-1)*100</f>
        <v>-8.8589052068004825</v>
      </c>
      <c r="AF805" s="36">
        <v>3200</v>
      </c>
      <c r="AG805" s="1">
        <v>0</v>
      </c>
      <c r="AH805" s="36">
        <v>0</v>
      </c>
      <c r="AI805" s="36">
        <v>3200</v>
      </c>
      <c r="AJ805" s="48">
        <f t="shared" ref="AJ805" si="15880">AVERAGE(AI802,AI803,AI804,AI805)</f>
        <v>5223.75</v>
      </c>
      <c r="AK805" s="48">
        <f t="shared" ref="AK805" si="15881">AVERAGE(AJ753,AJ701,AJ649)</f>
        <v>3487.5</v>
      </c>
      <c r="AL805" s="45" t="e">
        <f t="shared" ref="AL805" si="15882">((AI805/AI753)-1)*100</f>
        <v>#DIV/0!</v>
      </c>
      <c r="AM805" s="45">
        <f t="shared" ref="AM805" si="15883">((AJ805/AJ753)-1)*100</f>
        <v>104.85294117647057</v>
      </c>
      <c r="AN805" s="45">
        <f t="shared" ref="AN805" si="15884">((AJ805/AK805)-1)*100</f>
        <v>49.784946236559136</v>
      </c>
      <c r="AP805" s="41">
        <f t="shared" ref="AP805" si="15885">SUM(B805,L805,V805,AF805)</f>
        <v>502800</v>
      </c>
      <c r="AQ805" s="41">
        <f t="shared" ref="AQ805" si="15886">SUM(C805,M805,W805,AG805)</f>
        <v>178750</v>
      </c>
      <c r="AR805" s="41">
        <f t="shared" ref="AR805" si="15887">SUM(D805,N805,X805,AH805)</f>
        <v>15400</v>
      </c>
      <c r="AS805" s="41">
        <f t="shared" ref="AS805" si="15888">SUM(E805,O805,Y805,AI805)</f>
        <v>696950</v>
      </c>
      <c r="AT805" s="41">
        <f t="shared" ref="AT805" si="15889">SUM(F805,P805,Z805,AJ805)</f>
        <v>717917.5</v>
      </c>
      <c r="AU805" s="41">
        <f t="shared" ref="AU805" si="15890">SUM(G805,Q805,AA805,AK805)</f>
        <v>689816.41666666674</v>
      </c>
      <c r="AV805" s="45">
        <f t="shared" ref="AV805" si="15891">((AS805/AS753)-1)*100</f>
        <v>-18.071617831340024</v>
      </c>
      <c r="AW805" s="45">
        <f t="shared" ref="AW805" si="15892">((AT805/AT753)-1)*100</f>
        <v>-21.12428390500537</v>
      </c>
      <c r="AX805" s="45">
        <f t="shared" ref="AX805" si="15893">((AT805/AU805)-1)*100</f>
        <v>4.0737046342160799</v>
      </c>
      <c r="AZ805" s="48">
        <f t="shared" ref="AZ805" si="15894">+E805/1000</f>
        <v>525.6</v>
      </c>
      <c r="BA805" s="36">
        <f t="shared" ref="BA805" si="15895">+O805/1000</f>
        <v>7.4</v>
      </c>
      <c r="BB805" s="36">
        <f t="shared" ref="BB805" si="15896">+Y805/1000</f>
        <v>160.75</v>
      </c>
      <c r="BC805" s="36">
        <f t="shared" ref="BC805" si="15897">+AI805/1000</f>
        <v>3.2</v>
      </c>
      <c r="BD805" s="36">
        <f t="shared" ref="BD805" si="15898">+AS805/1000</f>
        <v>696.95</v>
      </c>
      <c r="BE805" s="45">
        <f t="shared" ref="BE805" si="15899">BE804+AZ805</f>
        <v>4024.7539999999995</v>
      </c>
      <c r="BF805" s="45">
        <f t="shared" ref="BF805" si="15900">BF804+BA805</f>
        <v>373.76999999999992</v>
      </c>
      <c r="BG805" s="45">
        <f t="shared" ref="BG805" si="15901">BG804+BB805</f>
        <v>2756.6519999999996</v>
      </c>
      <c r="BH805" s="45">
        <f t="shared" ref="BH805" si="15902">BH804+BC805</f>
        <v>45.39500000000001</v>
      </c>
      <c r="BI805" s="45">
        <f t="shared" ref="BI805" si="15903">SUM(BE805:BH805)</f>
        <v>7200.5709999999999</v>
      </c>
      <c r="BJ805" s="45">
        <v>13</v>
      </c>
      <c r="BK805" s="52">
        <f t="shared" si="13316"/>
        <v>43554</v>
      </c>
    </row>
    <row r="806" spans="1:63" x14ac:dyDescent="0.25">
      <c r="A806" s="33">
        <f t="shared" si="8721"/>
        <v>43197</v>
      </c>
      <c r="B806" s="45">
        <v>296000</v>
      </c>
      <c r="C806" s="45">
        <v>127000</v>
      </c>
      <c r="D806" s="45">
        <v>0</v>
      </c>
      <c r="E806" s="45">
        <v>423000</v>
      </c>
      <c r="F806" s="45">
        <f t="shared" ref="F806" si="15904">AVERAGE(E803,E804,E805,E806)</f>
        <v>550325</v>
      </c>
      <c r="G806" s="48">
        <f t="shared" ref="G806" si="15905">AVERAGE(F754,F702,F650)</f>
        <v>491512.08333333331</v>
      </c>
      <c r="H806" s="45">
        <f t="shared" ref="H806" si="15906">((E806/E754)-1)*100</f>
        <v>-11.737089201877938</v>
      </c>
      <c r="I806" s="45">
        <f t="shared" ref="I806" si="15907">((F806/F754)-1)*100</f>
        <v>-10.608377139817303</v>
      </c>
      <c r="J806" s="45">
        <f t="shared" ref="J806" si="15908">((F806/G806)-1)*100</f>
        <v>11.965711253283873</v>
      </c>
      <c r="L806" s="36">
        <v>7700</v>
      </c>
      <c r="M806" s="36">
        <v>7000</v>
      </c>
      <c r="N806" s="48">
        <v>30800</v>
      </c>
      <c r="O806" s="36">
        <v>45500</v>
      </c>
      <c r="P806" s="48">
        <f t="shared" ref="P806" si="15909">AVERAGE(O803,O804,O805,O806)</f>
        <v>42112.5</v>
      </c>
      <c r="Q806" s="48">
        <f t="shared" ref="Q806" si="15910">AVERAGE(P754,P702,P650)</f>
        <v>40687.5</v>
      </c>
      <c r="R806" s="45">
        <f t="shared" ref="R806" si="15911">((O806/O754)-1)*100</f>
        <v>-9.990108803165187</v>
      </c>
      <c r="S806" s="49">
        <f t="shared" ref="S806" si="15912">((P806/P754)-1)*100</f>
        <v>-7.4704751441911572</v>
      </c>
      <c r="T806" s="45">
        <f t="shared" ref="T806" si="15913">((P806/Q806)-1)*100</f>
        <v>3.5023041474654404</v>
      </c>
      <c r="V806" s="45">
        <v>43500</v>
      </c>
      <c r="W806" s="36">
        <v>68450</v>
      </c>
      <c r="X806" s="36">
        <v>47400</v>
      </c>
      <c r="Y806" s="45">
        <v>159350</v>
      </c>
      <c r="Z806" s="48">
        <f t="shared" ref="Z806" si="15914">AVERAGE(Y803,Y804,Y805,Y806)</f>
        <v>188160.25</v>
      </c>
      <c r="AA806" s="48">
        <f t="shared" ref="AA806" si="15915">AVERAGE(Z754,Z702,Z650)</f>
        <v>188197.91666666666</v>
      </c>
      <c r="AB806" s="45">
        <f t="shared" ref="AB806" si="15916">((Y806/Y754)-1)*100</f>
        <v>-8.7342497136311597</v>
      </c>
      <c r="AC806" s="45">
        <f t="shared" ref="AC806" si="15917">((Z806/Z754)-1)*100</f>
        <v>-11.273206109389955</v>
      </c>
      <c r="AD806" s="45">
        <f t="shared" ref="AD806" si="15918">((Z806/AA806)-1)*100</f>
        <v>-2.0014390878386745E-2</v>
      </c>
      <c r="AF806" s="36">
        <v>1600</v>
      </c>
      <c r="AG806" s="1">
        <v>0</v>
      </c>
      <c r="AH806" s="36">
        <v>0</v>
      </c>
      <c r="AI806" s="36">
        <v>1600</v>
      </c>
      <c r="AJ806" s="48">
        <f t="shared" ref="AJ806" si="15919">AVERAGE(AI803,AI804,AI805,AI806)</f>
        <v>4812.5</v>
      </c>
      <c r="AK806" s="48">
        <f t="shared" ref="AK806" si="15920">AVERAGE(AJ754,AJ702,AJ650)</f>
        <v>3566.6666666666665</v>
      </c>
      <c r="AL806" s="45">
        <f t="shared" ref="AL806" si="15921">((AI806/AI754)-1)*100</f>
        <v>-8.5714285714285747</v>
      </c>
      <c r="AM806" s="45">
        <f t="shared" ref="AM806" si="15922">((AJ806/AJ754)-1)*100</f>
        <v>185.18518518518516</v>
      </c>
      <c r="AN806" s="45">
        <f t="shared" ref="AN806" si="15923">((AJ806/AK806)-1)*100</f>
        <v>34.929906542056074</v>
      </c>
      <c r="AP806" s="41">
        <f t="shared" ref="AP806" si="15924">SUM(B806,L806,V806,AF806)</f>
        <v>348800</v>
      </c>
      <c r="AQ806" s="41">
        <f t="shared" ref="AQ806" si="15925">SUM(C806,M806,W806,AG806)</f>
        <v>202450</v>
      </c>
      <c r="AR806" s="41">
        <f t="shared" ref="AR806" si="15926">SUM(D806,N806,X806,AH806)</f>
        <v>78200</v>
      </c>
      <c r="AS806" s="41">
        <f t="shared" ref="AS806" si="15927">SUM(E806,O806,Y806,AI806)</f>
        <v>629450</v>
      </c>
      <c r="AT806" s="41">
        <f t="shared" ref="AT806" si="15928">SUM(F806,P806,Z806,AJ806)</f>
        <v>785410.25</v>
      </c>
      <c r="AU806" s="41">
        <f t="shared" ref="AU806" si="15929">SUM(G806,Q806,AA806,AK806)</f>
        <v>723964.16666666651</v>
      </c>
      <c r="AV806" s="45">
        <f t="shared" ref="AV806" si="15930">((AS806/AS754)-1)*100</f>
        <v>-10.861714933087875</v>
      </c>
      <c r="AW806" s="45">
        <f t="shared" ref="AW806" si="15931">((AT806/AT754)-1)*100</f>
        <v>-10.228645934981772</v>
      </c>
      <c r="AX806" s="45">
        <f t="shared" ref="AX806" si="15932">((AT806/AU806)-1)*100</f>
        <v>8.4874481586911124</v>
      </c>
      <c r="AZ806" s="48">
        <f t="shared" ref="AZ806" si="15933">+E806/1000</f>
        <v>423</v>
      </c>
      <c r="BA806" s="36">
        <f t="shared" ref="BA806" si="15934">+O806/1000</f>
        <v>45.5</v>
      </c>
      <c r="BB806" s="36">
        <f t="shared" ref="BB806" si="15935">+Y806/1000</f>
        <v>159.35</v>
      </c>
      <c r="BC806" s="36">
        <f t="shared" ref="BC806" si="15936">+AI806/1000</f>
        <v>1.6</v>
      </c>
      <c r="BD806" s="36">
        <f t="shared" ref="BD806" si="15937">+AS806/1000</f>
        <v>629.45000000000005</v>
      </c>
      <c r="BE806" s="45">
        <f t="shared" ref="BE806" si="15938">BE805+AZ806</f>
        <v>4447.753999999999</v>
      </c>
      <c r="BF806" s="45">
        <f t="shared" ref="BF806" si="15939">BF805+BA806</f>
        <v>419.26999999999992</v>
      </c>
      <c r="BG806" s="45">
        <f t="shared" ref="BG806" si="15940">BG805+BB806</f>
        <v>2916.0019999999995</v>
      </c>
      <c r="BH806" s="45">
        <f t="shared" ref="BH806" si="15941">BH805+BC806</f>
        <v>46.995000000000012</v>
      </c>
      <c r="BI806" s="45">
        <f t="shared" ref="BI806" si="15942">SUM(BE806:BH806)</f>
        <v>7830.0209999999979</v>
      </c>
      <c r="BJ806" s="45">
        <v>14</v>
      </c>
      <c r="BK806" s="52">
        <f t="shared" si="13316"/>
        <v>43561</v>
      </c>
    </row>
    <row r="807" spans="1:63" x14ac:dyDescent="0.25">
      <c r="A807" s="33">
        <f t="shared" si="8721"/>
        <v>43204</v>
      </c>
      <c r="B807" s="45">
        <v>277800</v>
      </c>
      <c r="C807" s="45">
        <v>113400</v>
      </c>
      <c r="D807" s="45">
        <v>8400</v>
      </c>
      <c r="E807" s="45">
        <v>399600</v>
      </c>
      <c r="F807" s="45">
        <f t="shared" ref="F807" si="15943">AVERAGE(E804,E805,E806,E807)</f>
        <v>495612.5</v>
      </c>
      <c r="G807" s="48">
        <f t="shared" ref="G807" si="15944">AVERAGE(F755,F703,F651)</f>
        <v>502823.25</v>
      </c>
      <c r="H807" s="45">
        <f t="shared" ref="H807" si="15945">((E807/E755)-1)*100</f>
        <v>-10.509330902722569</v>
      </c>
      <c r="I807" s="45">
        <f t="shared" ref="I807" si="15946">((F807/F755)-1)*100</f>
        <v>-13.083527849923804</v>
      </c>
      <c r="J807" s="45">
        <f t="shared" ref="J807" si="15947">((F807/G807)-1)*100</f>
        <v>-1.4340526218706073</v>
      </c>
      <c r="L807" s="36">
        <v>11100</v>
      </c>
      <c r="M807" s="36">
        <v>7300</v>
      </c>
      <c r="N807" s="48">
        <v>5600</v>
      </c>
      <c r="O807" s="36">
        <v>24000</v>
      </c>
      <c r="P807" s="48">
        <f t="shared" ref="P807" si="15948">AVERAGE(O804,O805,O806,O807)</f>
        <v>40112.5</v>
      </c>
      <c r="Q807" s="48">
        <f t="shared" ref="Q807" si="15949">AVERAGE(P755,P703,P651)</f>
        <v>43904.166666666664</v>
      </c>
      <c r="R807" s="45">
        <f t="shared" ref="R807" si="15950">((O807/O755)-1)*100</f>
        <v>-62.877030162412993</v>
      </c>
      <c r="S807" s="49">
        <f t="shared" ref="S807" si="15951">((P807/P755)-1)*100</f>
        <v>-22.934678194044189</v>
      </c>
      <c r="T807" s="45">
        <f t="shared" ref="T807" si="15952">((P807/Q807)-1)*100</f>
        <v>-8.6362342222643935</v>
      </c>
      <c r="V807" s="45">
        <v>101600</v>
      </c>
      <c r="W807" s="36">
        <v>81850</v>
      </c>
      <c r="X807" s="36">
        <v>11200</v>
      </c>
      <c r="Y807" s="45">
        <v>194650</v>
      </c>
      <c r="Z807" s="48">
        <f t="shared" ref="Z807" si="15953">AVERAGE(Y804,Y805,Y806,Y807)</f>
        <v>191531.25</v>
      </c>
      <c r="AA807" s="48">
        <f t="shared" ref="AA807" si="15954">AVERAGE(Z755,Z703,Z651)</f>
        <v>185460.58333333334</v>
      </c>
      <c r="AB807" s="45">
        <f t="shared" ref="AB807" si="15955">((Y807/Y755)-1)*100</f>
        <v>5.6817873333876223</v>
      </c>
      <c r="AC807" s="45">
        <f t="shared" ref="AC807" si="15956">((Z807/Z755)-1)*100</f>
        <v>-7.4284409312194377</v>
      </c>
      <c r="AD807" s="45">
        <f t="shared" ref="AD807" si="15957">((Z807/AA807)-1)*100</f>
        <v>3.2732921236183543</v>
      </c>
      <c r="AF807" s="36">
        <v>0</v>
      </c>
      <c r="AG807" s="1">
        <v>0</v>
      </c>
      <c r="AH807" s="36">
        <v>0</v>
      </c>
      <c r="AI807" s="36">
        <v>0</v>
      </c>
      <c r="AJ807" s="48">
        <f t="shared" ref="AJ807" si="15958">AVERAGE(AI804,AI805,AI806,AI807)</f>
        <v>3000</v>
      </c>
      <c r="AK807" s="48">
        <f t="shared" ref="AK807" si="15959">AVERAGE(AJ755,AJ703,AJ651)</f>
        <v>2212.5</v>
      </c>
      <c r="AL807" s="45" t="e">
        <f t="shared" ref="AL807" si="15960">((AI807/AI755)-1)*100</f>
        <v>#DIV/0!</v>
      </c>
      <c r="AM807" s="45">
        <f t="shared" ref="AM807" si="15961">((AJ807/AJ755)-1)*100</f>
        <v>585.71428571428567</v>
      </c>
      <c r="AN807" s="45">
        <f t="shared" ref="AN807" si="15962">((AJ807/AK807)-1)*100</f>
        <v>35.593220338983045</v>
      </c>
      <c r="AP807" s="41">
        <f t="shared" ref="AP807" si="15963">SUM(B807,L807,V807,AF807)</f>
        <v>390500</v>
      </c>
      <c r="AQ807" s="41">
        <f t="shared" ref="AQ807" si="15964">SUM(C807,M807,W807,AG807)</f>
        <v>202550</v>
      </c>
      <c r="AR807" s="41">
        <f t="shared" ref="AR807" si="15965">SUM(D807,N807,X807,AH807)</f>
        <v>25200</v>
      </c>
      <c r="AS807" s="41">
        <f t="shared" ref="AS807" si="15966">SUM(E807,O807,Y807,AI807)</f>
        <v>618250</v>
      </c>
      <c r="AT807" s="41">
        <f t="shared" ref="AT807" si="15967">SUM(F807,P807,Z807,AJ807)</f>
        <v>730256.25</v>
      </c>
      <c r="AU807" s="41">
        <f t="shared" ref="AU807" si="15968">SUM(G807,Q807,AA807,AK807)</f>
        <v>734400.5</v>
      </c>
      <c r="AV807" s="45">
        <f t="shared" ref="AV807" si="15969">((AS807/AS755)-1)*100</f>
        <v>-11.089475697550345</v>
      </c>
      <c r="AW807" s="45">
        <f t="shared" ref="AW807" si="15970">((AT807/AT755)-1)*100</f>
        <v>-11.97545459120467</v>
      </c>
      <c r="AX807" s="45">
        <f t="shared" ref="AX807" si="15971">((AT807/AU807)-1)*100</f>
        <v>-0.56430380970601268</v>
      </c>
      <c r="AZ807" s="48">
        <f t="shared" ref="AZ807" si="15972">+E807/1000</f>
        <v>399.6</v>
      </c>
      <c r="BA807" s="36">
        <f t="shared" ref="BA807" si="15973">+O807/1000</f>
        <v>24</v>
      </c>
      <c r="BB807" s="36">
        <f t="shared" ref="BB807" si="15974">+Y807/1000</f>
        <v>194.65</v>
      </c>
      <c r="BC807" s="36">
        <f t="shared" ref="BC807" si="15975">+AI807/1000</f>
        <v>0</v>
      </c>
      <c r="BD807" s="36">
        <f t="shared" ref="BD807" si="15976">+AS807/1000</f>
        <v>618.25</v>
      </c>
      <c r="BE807" s="45">
        <f t="shared" ref="BE807" si="15977">BE806+AZ807</f>
        <v>4847.3539999999994</v>
      </c>
      <c r="BF807" s="45">
        <f t="shared" ref="BF807" si="15978">BF806+BA807</f>
        <v>443.26999999999992</v>
      </c>
      <c r="BG807" s="45">
        <f t="shared" ref="BG807" si="15979">BG806+BB807</f>
        <v>3110.6519999999996</v>
      </c>
      <c r="BH807" s="45">
        <f t="shared" ref="BH807" si="15980">BH806+BC807</f>
        <v>46.995000000000012</v>
      </c>
      <c r="BI807" s="45">
        <f t="shared" ref="BI807" si="15981">SUM(BE807:BH807)</f>
        <v>8448.2709999999988</v>
      </c>
      <c r="BJ807" s="45">
        <v>15</v>
      </c>
      <c r="BK807" s="52">
        <f t="shared" si="13316"/>
        <v>43568</v>
      </c>
    </row>
    <row r="808" spans="1:63" x14ac:dyDescent="0.25">
      <c r="A808" s="33">
        <f t="shared" si="8721"/>
        <v>43211</v>
      </c>
      <c r="B808" s="45">
        <v>311700</v>
      </c>
      <c r="C808" s="45">
        <v>110550</v>
      </c>
      <c r="D808" s="45">
        <v>1400</v>
      </c>
      <c r="E808" s="45">
        <v>423650</v>
      </c>
      <c r="F808" s="45">
        <f t="shared" ref="F808" si="15982">AVERAGE(E805,E806,E807,E808)</f>
        <v>442962.5</v>
      </c>
      <c r="G808" s="48">
        <f t="shared" ref="G808" si="15983">AVERAGE(F756,F704,F652)</f>
        <v>515784.66666666669</v>
      </c>
      <c r="H808" s="45">
        <f t="shared" ref="H808" si="15984">((E808/E756)-1)*100</f>
        <v>-38.267107508345923</v>
      </c>
      <c r="I808" s="45">
        <f t="shared" ref="I808" si="15985">((F808/F756)-1)*100</f>
        <v>-21.543005998571541</v>
      </c>
      <c r="J808" s="45">
        <f t="shared" ref="J808" si="15986">((F808/G808)-1)*100</f>
        <v>-14.11871491591452</v>
      </c>
      <c r="L808" s="36">
        <v>0</v>
      </c>
      <c r="M808" s="36">
        <v>1950</v>
      </c>
      <c r="N808" s="48">
        <v>28000</v>
      </c>
      <c r="O808" s="36">
        <v>29950</v>
      </c>
      <c r="P808" s="48">
        <f t="shared" ref="P808" si="15987">AVERAGE(O805,O806,O807,O808)</f>
        <v>26712.5</v>
      </c>
      <c r="Q808" s="48">
        <f t="shared" ref="Q808" si="15988">AVERAGE(P756,P704,P652)</f>
        <v>46353.5</v>
      </c>
      <c r="R808" s="45">
        <f t="shared" ref="R808" si="15989">((O808/O756)-1)*100</f>
        <v>-64.088729016786573</v>
      </c>
      <c r="S808" s="49">
        <f t="shared" ref="S808" si="15990">((P808/P756)-1)*100</f>
        <v>-53.714533246696995</v>
      </c>
      <c r="T808" s="45">
        <f t="shared" ref="T808" si="15991">((P808/Q808)-1)*100</f>
        <v>-42.372204903621089</v>
      </c>
      <c r="V808" s="45">
        <v>104800</v>
      </c>
      <c r="W808" s="36">
        <v>37600</v>
      </c>
      <c r="X808" s="36">
        <v>58800</v>
      </c>
      <c r="Y808" s="45">
        <v>201200</v>
      </c>
      <c r="Z808" s="48">
        <f t="shared" ref="Z808" si="15992">AVERAGE(Y805,Y806,Y807,Y808)</f>
        <v>178987.5</v>
      </c>
      <c r="AA808" s="48">
        <f t="shared" ref="AA808" si="15993">AVERAGE(Z756,Z704,Z652)</f>
        <v>173133.66666666666</v>
      </c>
      <c r="AB808" s="45">
        <f t="shared" ref="AB808" si="15994">((Y808/Y756)-1)*100</f>
        <v>-21.857401409052425</v>
      </c>
      <c r="AC808" s="45">
        <f t="shared" ref="AC808" si="15995">((Z808/Z756)-1)*100</f>
        <v>-9.1853509292661784</v>
      </c>
      <c r="AD808" s="45">
        <f t="shared" ref="AD808" si="15996">((Z808/AA808)-1)*100</f>
        <v>3.3811063128488472</v>
      </c>
      <c r="AF808" s="36">
        <v>0</v>
      </c>
      <c r="AG808" s="1">
        <v>0</v>
      </c>
      <c r="AH808" s="36">
        <v>0</v>
      </c>
      <c r="AI808" s="36">
        <v>0</v>
      </c>
      <c r="AJ808" s="48">
        <f t="shared" ref="AJ808" si="15997">AVERAGE(AI805,AI806,AI807,AI808)</f>
        <v>1200</v>
      </c>
      <c r="AK808" s="48">
        <f t="shared" ref="AK808" si="15998">AVERAGE(AJ756,AJ704,AJ652)</f>
        <v>2933.3333333333335</v>
      </c>
      <c r="AL808" s="45">
        <f t="shared" ref="AL808" si="15999">((AI808/AI756)-1)*100</f>
        <v>-100</v>
      </c>
      <c r="AM808" s="45">
        <f t="shared" ref="AM808" si="16000">((AJ808/AJ756)-1)*100</f>
        <v>-4.0000000000000036</v>
      </c>
      <c r="AN808" s="45">
        <f t="shared" ref="AN808" si="16001">((AJ808/AK808)-1)*100</f>
        <v>-59.090909090909093</v>
      </c>
      <c r="AP808" s="41">
        <f t="shared" ref="AP808" si="16002">SUM(B808,L808,V808,AF808)</f>
        <v>416500</v>
      </c>
      <c r="AQ808" s="41">
        <f t="shared" ref="AQ808" si="16003">SUM(C808,M808,W808,AG808)</f>
        <v>150100</v>
      </c>
      <c r="AR808" s="41">
        <f t="shared" ref="AR808" si="16004">SUM(D808,N808,X808,AH808)</f>
        <v>88200</v>
      </c>
      <c r="AS808" s="41">
        <f t="shared" ref="AS808" si="16005">SUM(E808,O808,Y808,AI808)</f>
        <v>654800</v>
      </c>
      <c r="AT808" s="41">
        <f t="shared" ref="AT808" si="16006">SUM(F808,P808,Z808,AJ808)</f>
        <v>649862.5</v>
      </c>
      <c r="AU808" s="41">
        <f t="shared" ref="AU808" si="16007">SUM(G808,Q808,AA808,AK808)</f>
        <v>738205.16666666674</v>
      </c>
      <c r="AV808" s="45">
        <f t="shared" ref="AV808" si="16008">((AS808/AS756)-1)*100</f>
        <v>-36.451308289765727</v>
      </c>
      <c r="AW808" s="45">
        <f t="shared" ref="AW808" si="16009">((AT808/AT756)-1)*100</f>
        <v>-20.810885323609284</v>
      </c>
      <c r="AX808" s="45">
        <f t="shared" ref="AX808" si="16010">((AT808/AU808)-1)*100</f>
        <v>-11.9672241072999</v>
      </c>
      <c r="AZ808" s="48">
        <f t="shared" ref="AZ808" si="16011">+E808/1000</f>
        <v>423.65</v>
      </c>
      <c r="BA808" s="36">
        <f t="shared" ref="BA808" si="16012">+O808/1000</f>
        <v>29.95</v>
      </c>
      <c r="BB808" s="36">
        <f t="shared" ref="BB808" si="16013">+Y808/1000</f>
        <v>201.2</v>
      </c>
      <c r="BC808" s="36">
        <f t="shared" ref="BC808" si="16014">+AI808/1000</f>
        <v>0</v>
      </c>
      <c r="BD808" s="36">
        <f t="shared" ref="BD808" si="16015">+AS808/1000</f>
        <v>654.79999999999995</v>
      </c>
      <c r="BE808" s="45">
        <f t="shared" ref="BE808" si="16016">BE807+AZ808</f>
        <v>5271.003999999999</v>
      </c>
      <c r="BF808" s="45">
        <f t="shared" ref="BF808" si="16017">BF807+BA808</f>
        <v>473.21999999999991</v>
      </c>
      <c r="BG808" s="45">
        <f t="shared" ref="BG808" si="16018">BG807+BB808</f>
        <v>3311.8519999999994</v>
      </c>
      <c r="BH808" s="45">
        <f t="shared" ref="BH808" si="16019">BH807+BC808</f>
        <v>46.995000000000012</v>
      </c>
      <c r="BI808" s="45">
        <f t="shared" ref="BI808" si="16020">SUM(BE808:BH808)</f>
        <v>9103.0709999999999</v>
      </c>
      <c r="BJ808" s="45">
        <v>16</v>
      </c>
      <c r="BK808" s="52">
        <f t="shared" si="13316"/>
        <v>43575</v>
      </c>
    </row>
    <row r="809" spans="1:63" x14ac:dyDescent="0.25">
      <c r="A809" s="33">
        <f t="shared" si="8721"/>
        <v>43218</v>
      </c>
      <c r="B809" s="45">
        <v>402300</v>
      </c>
      <c r="C809" s="45">
        <v>118500</v>
      </c>
      <c r="D809" s="45">
        <v>4200</v>
      </c>
      <c r="E809" s="45">
        <v>525000</v>
      </c>
      <c r="F809" s="45">
        <f t="shared" ref="F809" si="16021">AVERAGE(E806,E807,E808,E809)</f>
        <v>442812.5</v>
      </c>
      <c r="G809" s="48">
        <f t="shared" ref="G809" si="16022">AVERAGE(F757,F705,F653)</f>
        <v>547690.75</v>
      </c>
      <c r="H809" s="45">
        <f t="shared" ref="H809" si="16023">((E809/E757)-1)*100</f>
        <v>-16.290638901733178</v>
      </c>
      <c r="I809" s="45">
        <f t="shared" ref="I809" si="16024">((F809/F757)-1)*100</f>
        <v>-20.898441861192119</v>
      </c>
      <c r="J809" s="45">
        <f t="shared" ref="J809" si="16025">((F809/G809)-1)*100</f>
        <v>-19.14917314196013</v>
      </c>
      <c r="L809" s="36">
        <v>9600</v>
      </c>
      <c r="M809" s="36">
        <v>12450</v>
      </c>
      <c r="N809" s="48">
        <v>7000</v>
      </c>
      <c r="O809" s="36">
        <v>29050</v>
      </c>
      <c r="P809" s="48">
        <f t="shared" ref="P809" si="16026">AVERAGE(O806,O807,O808,O809)</f>
        <v>32125</v>
      </c>
      <c r="Q809" s="48">
        <f t="shared" ref="Q809" si="16027">AVERAGE(P757,P705,P653)</f>
        <v>51201.583333333336</v>
      </c>
      <c r="R809" s="45">
        <f t="shared" ref="R809" si="16028">((O809/O757)-1)*100</f>
        <v>-24.987734655408367</v>
      </c>
      <c r="S809" s="49">
        <f t="shared" ref="S809" si="16029">((P809/P757)-1)*100</f>
        <v>-45.855296700333291</v>
      </c>
      <c r="T809" s="45">
        <f t="shared" ref="T809" si="16030">((P809/Q809)-1)*100</f>
        <v>-37.257799644867752</v>
      </c>
      <c r="V809" s="45">
        <v>124950</v>
      </c>
      <c r="W809" s="36">
        <v>36950</v>
      </c>
      <c r="X809" s="36">
        <v>17000</v>
      </c>
      <c r="Y809" s="45">
        <v>178900</v>
      </c>
      <c r="Z809" s="48">
        <f t="shared" ref="Z809" si="16031">AVERAGE(Y806,Y807,Y808,Y809)</f>
        <v>183525</v>
      </c>
      <c r="AA809" s="48">
        <f t="shared" ref="AA809" si="16032">AVERAGE(Z757,Z705,Z653)</f>
        <v>168998.16666666666</v>
      </c>
      <c r="AB809" s="45">
        <f t="shared" ref="AB809" si="16033">((Y809/Y757)-1)*100</f>
        <v>9.4618076800704785</v>
      </c>
      <c r="AC809" s="45">
        <f t="shared" ref="AC809" si="16034">((Z809/Z757)-1)*100</f>
        <v>-5.8482824782383975</v>
      </c>
      <c r="AD809" s="45">
        <f t="shared" ref="AD809" si="16035">((Z809/AA809)-1)*100</f>
        <v>8.5958526177305714</v>
      </c>
      <c r="AF809" s="36">
        <v>6400</v>
      </c>
      <c r="AG809" s="1">
        <v>0</v>
      </c>
      <c r="AH809" s="36">
        <v>0</v>
      </c>
      <c r="AI809" s="36">
        <v>6400</v>
      </c>
      <c r="AJ809" s="48">
        <f t="shared" ref="AJ809" si="16036">AVERAGE(AI806,AI807,AI808,AI809)</f>
        <v>2000</v>
      </c>
      <c r="AK809" s="48">
        <f t="shared" ref="AK809" si="16037">AVERAGE(AJ757,AJ705,AJ653)</f>
        <v>3741.6666666666665</v>
      </c>
      <c r="AL809" s="45">
        <f t="shared" ref="AL809" si="16038">((AI809/AI757)-1)*100</f>
        <v>326.66666666666669</v>
      </c>
      <c r="AM809" s="45">
        <f t="shared" ref="AM809" si="16039">((AJ809/AJ757)-1)*100</f>
        <v>23.076923076923084</v>
      </c>
      <c r="AN809" s="45">
        <f t="shared" ref="AN809" si="16040">((AJ809/AK809)-1)*100</f>
        <v>-46.547884187082403</v>
      </c>
      <c r="AP809" s="41">
        <f t="shared" ref="AP809" si="16041">SUM(B809,L809,V809,AF809)</f>
        <v>543250</v>
      </c>
      <c r="AQ809" s="41">
        <f t="shared" ref="AQ809" si="16042">SUM(C809,M809,W809,AG809)</f>
        <v>167900</v>
      </c>
      <c r="AR809" s="41">
        <f t="shared" ref="AR809" si="16043">SUM(D809,N809,X809,AH809)</f>
        <v>28200</v>
      </c>
      <c r="AS809" s="41">
        <f t="shared" ref="AS809" si="16044">SUM(E809,O809,Y809,AI809)</f>
        <v>739350</v>
      </c>
      <c r="AT809" s="41">
        <f t="shared" ref="AT809" si="16045">SUM(F809,P809,Z809,AJ809)</f>
        <v>660462.5</v>
      </c>
      <c r="AU809" s="41">
        <f t="shared" ref="AU809" si="16046">SUM(G809,Q809,AA809,AK809)</f>
        <v>771632.16666666663</v>
      </c>
      <c r="AV809" s="45">
        <f t="shared" ref="AV809" si="16047">((AS809/AS757)-1)*100</f>
        <v>-11.010997396588728</v>
      </c>
      <c r="AW809" s="45">
        <f t="shared" ref="AW809" si="16048">((AT809/AT757)-1)*100</f>
        <v>-19.029611957571802</v>
      </c>
      <c r="AX809" s="45">
        <f t="shared" ref="AX809" si="16049">((AT809/AU809)-1)*100</f>
        <v>-14.407080402946736</v>
      </c>
      <c r="AZ809" s="48">
        <f t="shared" ref="AZ809" si="16050">+E809/1000</f>
        <v>525</v>
      </c>
      <c r="BA809" s="36">
        <f t="shared" ref="BA809" si="16051">+O809/1000</f>
        <v>29.05</v>
      </c>
      <c r="BB809" s="36">
        <f t="shared" ref="BB809" si="16052">+Y809/1000</f>
        <v>178.9</v>
      </c>
      <c r="BC809" s="36">
        <f t="shared" ref="BC809" si="16053">+AI809/1000</f>
        <v>6.4</v>
      </c>
      <c r="BD809" s="36">
        <f t="shared" ref="BD809" si="16054">+AS809/1000</f>
        <v>739.35</v>
      </c>
      <c r="BE809" s="45">
        <f t="shared" ref="BE809" si="16055">BE808+AZ809</f>
        <v>5796.003999999999</v>
      </c>
      <c r="BF809" s="45">
        <f t="shared" ref="BF809" si="16056">BF808+BA809</f>
        <v>502.26999999999992</v>
      </c>
      <c r="BG809" s="45">
        <f t="shared" ref="BG809" si="16057">BG808+BB809</f>
        <v>3490.7519999999995</v>
      </c>
      <c r="BH809" s="45">
        <f t="shared" ref="BH809" si="16058">BH808+BC809</f>
        <v>53.39500000000001</v>
      </c>
      <c r="BI809" s="45">
        <f t="shared" ref="BI809" si="16059">SUM(BE809:BH809)</f>
        <v>9842.4209999999985</v>
      </c>
      <c r="BJ809" s="45">
        <v>17</v>
      </c>
      <c r="BK809" s="52">
        <f t="shared" si="13316"/>
        <v>43582</v>
      </c>
    </row>
    <row r="810" spans="1:63" x14ac:dyDescent="0.25">
      <c r="A810" s="33">
        <f t="shared" si="8721"/>
        <v>43225</v>
      </c>
      <c r="B810" s="45">
        <v>515694</v>
      </c>
      <c r="C810" s="45">
        <v>82550</v>
      </c>
      <c r="D810" s="45">
        <v>5600</v>
      </c>
      <c r="E810" s="45">
        <v>603844</v>
      </c>
      <c r="F810" s="45">
        <f t="shared" ref="F810" si="16060">AVERAGE(E807,E808,E809,E810)</f>
        <v>488023.5</v>
      </c>
      <c r="G810" s="48">
        <f t="shared" ref="G810" si="16061">AVERAGE(F758,F706,F654)</f>
        <v>555063</v>
      </c>
      <c r="H810" s="45">
        <f t="shared" ref="H810" si="16062">((E810/E758)-1)*100</f>
        <v>164.78579258934442</v>
      </c>
      <c r="I810" s="45">
        <f t="shared" ref="I810" si="16063">((F810/F758)-1)*100</f>
        <v>-1.8066307513543656</v>
      </c>
      <c r="J810" s="45">
        <f t="shared" ref="J810" si="16064">((F810/G810)-1)*100</f>
        <v>-12.077818193610456</v>
      </c>
      <c r="L810" s="36">
        <v>15900</v>
      </c>
      <c r="M810" s="36">
        <v>13950</v>
      </c>
      <c r="N810" s="48">
        <v>22400</v>
      </c>
      <c r="O810" s="36">
        <v>52250</v>
      </c>
      <c r="P810" s="48">
        <f t="shared" ref="P810" si="16065">AVERAGE(O807,O808,O809,O810)</f>
        <v>33812.5</v>
      </c>
      <c r="Q810" s="48">
        <f t="shared" ref="Q810" si="16066">AVERAGE(P758,P706,P654)</f>
        <v>49473.916666666664</v>
      </c>
      <c r="R810" s="45">
        <f t="shared" ref="R810" si="16067">((O810/O758)-1)*100</f>
        <v>107.75347912524853</v>
      </c>
      <c r="S810" s="49">
        <f t="shared" ref="S810" si="16068">((P810/P758)-1)*100</f>
        <v>-36.18085472827908</v>
      </c>
      <c r="T810" s="45">
        <f t="shared" ref="T810" si="16069">((P810/Q810)-1)*100</f>
        <v>-31.655906226681729</v>
      </c>
      <c r="V810" s="45">
        <v>110000</v>
      </c>
      <c r="W810" s="36">
        <v>52168</v>
      </c>
      <c r="X810" s="36">
        <v>64400</v>
      </c>
      <c r="Y810" s="45">
        <v>226568</v>
      </c>
      <c r="Z810" s="48">
        <f t="shared" ref="Z810" si="16070">AVERAGE(Y807,Y808,Y809,Y810)</f>
        <v>200329.5</v>
      </c>
      <c r="AA810" s="48">
        <f t="shared" ref="AA810" si="16071">AVERAGE(Z758,Z706,Z654)</f>
        <v>157551</v>
      </c>
      <c r="AB810" s="45">
        <f t="shared" ref="AB810" si="16072">((Y810/Y758)-1)*100</f>
        <v>213.15549412577747</v>
      </c>
      <c r="AC810" s="45">
        <f t="shared" ref="AC810" si="16073">((Z810/Z758)-1)*100</f>
        <v>18.284623639565488</v>
      </c>
      <c r="AD810" s="45">
        <f t="shared" ref="AD810" si="16074">((Z810/AA810)-1)*100</f>
        <v>27.152160252870505</v>
      </c>
      <c r="AF810" s="36">
        <v>1500</v>
      </c>
      <c r="AG810" s="1">
        <v>0</v>
      </c>
      <c r="AH810" s="36">
        <v>0</v>
      </c>
      <c r="AI810" s="36">
        <v>1500</v>
      </c>
      <c r="AJ810" s="48">
        <f t="shared" ref="AJ810" si="16075">AVERAGE(AI807,AI808,AI809,AI810)</f>
        <v>1975</v>
      </c>
      <c r="AK810" s="48">
        <f t="shared" ref="AK810" si="16076">AVERAGE(AJ758,AJ706,AJ654)</f>
        <v>3925</v>
      </c>
      <c r="AL810" s="45" t="e">
        <f t="shared" ref="AL810" si="16077">((AI810/AI758)-1)*100</f>
        <v>#DIV/0!</v>
      </c>
      <c r="AM810" s="45">
        <f t="shared" ref="AM810" si="16078">((AJ810/AJ758)-1)*100</f>
        <v>66.31578947368422</v>
      </c>
      <c r="AN810" s="45">
        <f t="shared" ref="AN810" si="16079">((AJ810/AK810)-1)*100</f>
        <v>-49.681528662420384</v>
      </c>
      <c r="AP810" s="41">
        <f t="shared" ref="AP810" si="16080">SUM(B810,L810,V810,AF810)</f>
        <v>643094</v>
      </c>
      <c r="AQ810" s="41">
        <f t="shared" ref="AQ810" si="16081">SUM(C810,M810,W810,AG810)</f>
        <v>148668</v>
      </c>
      <c r="AR810" s="41">
        <f t="shared" ref="AR810" si="16082">SUM(D810,N810,X810,AH810)</f>
        <v>92400</v>
      </c>
      <c r="AS810" s="41">
        <f t="shared" ref="AS810" si="16083">SUM(E810,O810,Y810,AI810)</f>
        <v>884162</v>
      </c>
      <c r="AT810" s="41">
        <f t="shared" ref="AT810" si="16084">SUM(F810,P810,Z810,AJ810)</f>
        <v>724140.5</v>
      </c>
      <c r="AU810" s="41">
        <f t="shared" ref="AU810" si="16085">SUM(G810,Q810,AA810,AK810)</f>
        <v>766012.91666666663</v>
      </c>
      <c r="AV810" s="45">
        <f t="shared" ref="AV810" si="16086">((AS810/AS758)-1)*100</f>
        <v>171.59023191522041</v>
      </c>
      <c r="AW810" s="45">
        <f t="shared" ref="AW810" si="16087">((AT810/AT758)-1)*100</f>
        <v>0.50053155021136941</v>
      </c>
      <c r="AX810" s="45">
        <f t="shared" ref="AX810" si="16088">((AT810/AU810)-1)*100</f>
        <v>-5.4662807578853894</v>
      </c>
      <c r="AZ810" s="48">
        <f t="shared" ref="AZ810" si="16089">+E810/1000</f>
        <v>603.84400000000005</v>
      </c>
      <c r="BA810" s="36">
        <f t="shared" ref="BA810" si="16090">+O810/1000</f>
        <v>52.25</v>
      </c>
      <c r="BB810" s="36">
        <f t="shared" ref="BB810" si="16091">+Y810/1000</f>
        <v>226.56800000000001</v>
      </c>
      <c r="BC810" s="36">
        <f t="shared" ref="BC810" si="16092">+AI810/1000</f>
        <v>1.5</v>
      </c>
      <c r="BD810" s="36">
        <f t="shared" ref="BD810" si="16093">+AS810/1000</f>
        <v>884.16200000000003</v>
      </c>
      <c r="BE810" s="45">
        <f t="shared" ref="BE810" si="16094">BE809+AZ810</f>
        <v>6399.847999999999</v>
      </c>
      <c r="BF810" s="45">
        <f t="shared" ref="BF810" si="16095">BF809+BA810</f>
        <v>554.52</v>
      </c>
      <c r="BG810" s="45">
        <f t="shared" ref="BG810" si="16096">BG809+BB810</f>
        <v>3717.3199999999997</v>
      </c>
      <c r="BH810" s="45">
        <f t="shared" ref="BH810" si="16097">BH809+BC810</f>
        <v>54.89500000000001</v>
      </c>
      <c r="BI810" s="45">
        <f t="shared" ref="BI810" si="16098">SUM(BE810:BH810)</f>
        <v>10726.582999999999</v>
      </c>
      <c r="BJ810" s="45">
        <v>18</v>
      </c>
      <c r="BK810" s="52">
        <f t="shared" si="13316"/>
        <v>43589</v>
      </c>
    </row>
    <row r="811" spans="1:63" x14ac:dyDescent="0.25">
      <c r="A811" s="33">
        <f t="shared" si="8721"/>
        <v>43232</v>
      </c>
      <c r="B811" s="45">
        <v>560800</v>
      </c>
      <c r="C811" s="45">
        <v>99200</v>
      </c>
      <c r="D811" s="45">
        <v>4200</v>
      </c>
      <c r="E811" s="45">
        <v>664200</v>
      </c>
      <c r="F811" s="45">
        <f t="shared" ref="F811" si="16099">AVERAGE(E808,E809,E810,E811)</f>
        <v>554173.5</v>
      </c>
      <c r="G811" s="48">
        <f t="shared" ref="G811" si="16100">AVERAGE(F759,F707,F655)</f>
        <v>600247.75</v>
      </c>
      <c r="H811" s="45">
        <f t="shared" ref="H811" si="16101">((E811/E759)-1)*100</f>
        <v>-6.9935475198279367</v>
      </c>
      <c r="I811" s="45">
        <f t="shared" ref="I811" si="16102">((F811/F759)-1)*100</f>
        <v>-1.7260389239887597</v>
      </c>
      <c r="J811" s="45">
        <f t="shared" ref="J811" si="16103">((F811/G811)-1)*100</f>
        <v>-7.6758721711160049</v>
      </c>
      <c r="L811" s="36">
        <v>4700</v>
      </c>
      <c r="M811" s="36">
        <v>3668</v>
      </c>
      <c r="N811" s="48">
        <v>4200</v>
      </c>
      <c r="O811" s="36">
        <v>12568</v>
      </c>
      <c r="P811" s="48">
        <f t="shared" ref="P811" si="16104">AVERAGE(O808,O809,O810,O811)</f>
        <v>30954.5</v>
      </c>
      <c r="Q811" s="48">
        <f t="shared" ref="Q811" si="16105">AVERAGE(P759,P707,P655)</f>
        <v>44103.333333333336</v>
      </c>
      <c r="R811" s="45">
        <f t="shared" ref="R811" si="16106">((O811/O759)-1)*100</f>
        <v>-50.2415076411434</v>
      </c>
      <c r="S811" s="49">
        <f t="shared" ref="S811" si="16107">((P811/P759)-1)*100</f>
        <v>-28.236010084910312</v>
      </c>
      <c r="T811" s="45">
        <f t="shared" ref="T811" si="16108">((P811/Q811)-1)*100</f>
        <v>-29.813695109969018</v>
      </c>
      <c r="V811" s="45">
        <v>101600</v>
      </c>
      <c r="W811" s="36">
        <v>32600</v>
      </c>
      <c r="X811" s="36">
        <v>22100</v>
      </c>
      <c r="Y811" s="45">
        <v>156300</v>
      </c>
      <c r="Z811" s="48">
        <f t="shared" ref="Z811" si="16109">AVERAGE(Y808,Y809,Y810,Y811)</f>
        <v>190742</v>
      </c>
      <c r="AA811" s="48">
        <f t="shared" ref="AA811" si="16110">AVERAGE(Z759,Z707,Z655)</f>
        <v>159157.41666666666</v>
      </c>
      <c r="AB811" s="45">
        <f t="shared" ref="AB811" si="16111">((Y811/Y759)-1)*100</f>
        <v>-36.729869330785789</v>
      </c>
      <c r="AC811" s="45">
        <f t="shared" ref="AC811" si="16112">((Z811/Z759)-1)*100</f>
        <v>3.0620018911252211</v>
      </c>
      <c r="AD811" s="45">
        <f t="shared" ref="AD811" si="16113">((Z811/AA811)-1)*100</f>
        <v>19.84487056577635</v>
      </c>
      <c r="AF811" s="36">
        <v>1600</v>
      </c>
      <c r="AG811" s="1">
        <v>0</v>
      </c>
      <c r="AH811" s="36">
        <v>0</v>
      </c>
      <c r="AI811" s="36">
        <v>1600</v>
      </c>
      <c r="AJ811" s="48">
        <f t="shared" ref="AJ811" si="16114">AVERAGE(AI808,AI809,AI810,AI811)</f>
        <v>2375</v>
      </c>
      <c r="AK811" s="48">
        <f t="shared" ref="AK811" si="16115">AVERAGE(AJ759,AJ707,AJ655)</f>
        <v>6483.333333333333</v>
      </c>
      <c r="AL811" s="45">
        <f t="shared" ref="AL811" si="16116">((AI811/AI759)-1)*100</f>
        <v>-11.111111111111116</v>
      </c>
      <c r="AM811" s="45">
        <f t="shared" ref="AM811" si="16117">((AJ811/AJ759)-1)*100</f>
        <v>45.038167938931295</v>
      </c>
      <c r="AN811" s="45">
        <f t="shared" ref="AN811" si="16118">((AJ811/AK811)-1)*100</f>
        <v>-63.367609254498717</v>
      </c>
      <c r="AP811" s="41">
        <f t="shared" ref="AP811" si="16119">SUM(B811,L811,V811,AF811)</f>
        <v>668700</v>
      </c>
      <c r="AQ811" s="41">
        <f t="shared" ref="AQ811" si="16120">SUM(C811,M811,W811,AG811)</f>
        <v>135468</v>
      </c>
      <c r="AR811" s="41">
        <f t="shared" ref="AR811" si="16121">SUM(D811,N811,X811,AH811)</f>
        <v>30500</v>
      </c>
      <c r="AS811" s="41">
        <f t="shared" ref="AS811" si="16122">SUM(E811,O811,Y811,AI811)</f>
        <v>834668</v>
      </c>
      <c r="AT811" s="41">
        <f t="shared" ref="AT811" si="16123">SUM(F811,P811,Z811,AJ811)</f>
        <v>778245</v>
      </c>
      <c r="AU811" s="41">
        <f t="shared" ref="AU811" si="16124">SUM(G811,Q811,AA811,AK811)</f>
        <v>809991.83333333337</v>
      </c>
      <c r="AV811" s="45">
        <f t="shared" ref="AV811" si="16125">((AS811/AS759)-1)*100</f>
        <v>-15.539778879176879</v>
      </c>
      <c r="AW811" s="45">
        <f t="shared" ref="AW811" si="16126">((AT811/AT759)-1)*100</f>
        <v>-1.9537563952514159</v>
      </c>
      <c r="AX811" s="45">
        <f t="shared" ref="AX811" si="16127">((AT811/AU811)-1)*100</f>
        <v>-3.9194016565187617</v>
      </c>
      <c r="AZ811" s="48">
        <f t="shared" ref="AZ811" si="16128">+E811/1000</f>
        <v>664.2</v>
      </c>
      <c r="BA811" s="36">
        <f t="shared" ref="BA811" si="16129">+O811/1000</f>
        <v>12.568</v>
      </c>
      <c r="BB811" s="36">
        <f t="shared" ref="BB811" si="16130">+Y811/1000</f>
        <v>156.30000000000001</v>
      </c>
      <c r="BC811" s="36">
        <f t="shared" ref="BC811" si="16131">+AI811/1000</f>
        <v>1.6</v>
      </c>
      <c r="BD811" s="36">
        <f t="shared" ref="BD811" si="16132">+AS811/1000</f>
        <v>834.66800000000001</v>
      </c>
      <c r="BE811" s="45">
        <f t="shared" ref="BE811" si="16133">BE810+AZ811</f>
        <v>7064.0479999999989</v>
      </c>
      <c r="BF811" s="45">
        <f t="shared" ref="BF811" si="16134">BF810+BA811</f>
        <v>567.08799999999997</v>
      </c>
      <c r="BG811" s="45">
        <f t="shared" ref="BG811" si="16135">BG810+BB811</f>
        <v>3873.62</v>
      </c>
      <c r="BH811" s="45">
        <f t="shared" ref="BH811" si="16136">BH810+BC811</f>
        <v>56.495000000000012</v>
      </c>
      <c r="BI811" s="45">
        <f t="shared" ref="BI811" si="16137">SUM(BE811:BH811)</f>
        <v>11561.250999999998</v>
      </c>
      <c r="BJ811" s="45">
        <v>19</v>
      </c>
      <c r="BK811" s="52">
        <f t="shared" si="13316"/>
        <v>43596</v>
      </c>
    </row>
    <row r="812" spans="1:63" x14ac:dyDescent="0.25">
      <c r="A812" s="33">
        <f t="shared" si="8721"/>
        <v>43239</v>
      </c>
      <c r="B812" s="45">
        <v>507500</v>
      </c>
      <c r="C812" s="45">
        <v>152200</v>
      </c>
      <c r="D812" s="45">
        <v>7000</v>
      </c>
      <c r="E812" s="45">
        <v>666700</v>
      </c>
      <c r="F812" s="45">
        <f t="shared" ref="F812" si="16138">AVERAGE(E809,E810,E811,E812)</f>
        <v>614936</v>
      </c>
      <c r="G812" s="48">
        <f t="shared" ref="G812" si="16139">AVERAGE(F760,F708,F656)</f>
        <v>596222.58333333337</v>
      </c>
      <c r="H812" s="45">
        <f t="shared" ref="H812" si="16140">((E812/E760)-1)*100</f>
        <v>51.326346945214276</v>
      </c>
      <c r="I812" s="45">
        <f t="shared" ref="I812" si="16141">((F812/F760)-1)*100</f>
        <v>22.379280922019863</v>
      </c>
      <c r="J812" s="45">
        <f t="shared" ref="J812" si="16142">((F812/G812)-1)*100</f>
        <v>3.1386628399824312</v>
      </c>
      <c r="L812" s="36">
        <v>4800</v>
      </c>
      <c r="M812" s="36">
        <v>3650</v>
      </c>
      <c r="N812" s="48">
        <v>15400</v>
      </c>
      <c r="O812" s="36">
        <v>23850</v>
      </c>
      <c r="P812" s="48">
        <f t="shared" ref="P812" si="16143">AVERAGE(O809,O810,O811,O812)</f>
        <v>29429.5</v>
      </c>
      <c r="Q812" s="48">
        <f t="shared" ref="Q812" si="16144">AVERAGE(P760,P708,P656)</f>
        <v>38668</v>
      </c>
      <c r="R812" s="45">
        <f t="shared" ref="R812" si="16145">((O812/O760)-1)*100</f>
        <v>-37.401574803149607</v>
      </c>
      <c r="S812" s="49">
        <f t="shared" ref="S812" si="16146">((P812/P760)-1)*100</f>
        <v>-7.4798601013871924</v>
      </c>
      <c r="T812" s="45">
        <f t="shared" ref="T812" si="16147">((P812/Q812)-1)*100</f>
        <v>-23.891848556946314</v>
      </c>
      <c r="V812" s="45">
        <v>94600</v>
      </c>
      <c r="W812" s="36">
        <v>65508</v>
      </c>
      <c r="X812" s="36">
        <v>64400</v>
      </c>
      <c r="Y812" s="45">
        <v>224508</v>
      </c>
      <c r="Z812" s="48">
        <f t="shared" ref="Z812" si="16148">AVERAGE(Y809,Y810,Y811,Y812)</f>
        <v>196569</v>
      </c>
      <c r="AA812" s="48">
        <f t="shared" ref="AA812" si="16149">AVERAGE(Z760,Z708,Z656)</f>
        <v>153812.08333333334</v>
      </c>
      <c r="AB812" s="45">
        <f t="shared" ref="AB812" si="16150">((Y812/Y760)-1)*100</f>
        <v>26.413585738578128</v>
      </c>
      <c r="AC812" s="45">
        <f t="shared" ref="AC812" si="16151">((Z812/Z760)-1)*100</f>
        <v>19.056963750340692</v>
      </c>
      <c r="AD812" s="45">
        <f t="shared" ref="AD812" si="16152">((Z812/AA812)-1)*100</f>
        <v>27.798151965737404</v>
      </c>
      <c r="AF812" s="36">
        <v>0</v>
      </c>
      <c r="AG812" s="1">
        <v>0</v>
      </c>
      <c r="AH812" s="36">
        <v>0</v>
      </c>
      <c r="AI812" s="36">
        <v>0</v>
      </c>
      <c r="AJ812" s="48">
        <f t="shared" ref="AJ812" si="16153">AVERAGE(AI809,AI810,AI811,AI812)</f>
        <v>2375</v>
      </c>
      <c r="AK812" s="48">
        <f t="shared" ref="AK812" si="16154">AVERAGE(AJ760,AJ708,AJ656)</f>
        <v>6654.166666666667</v>
      </c>
      <c r="AL812" s="45" t="e">
        <f t="shared" ref="AL812" si="16155">((AI812/AI760)-1)*100</f>
        <v>#DIV/0!</v>
      </c>
      <c r="AM812" s="45">
        <f t="shared" ref="AM812" si="16156">((AJ812/AJ760)-1)*100</f>
        <v>187.87878787878788</v>
      </c>
      <c r="AN812" s="45">
        <f t="shared" ref="AN812" si="16157">((AJ812/AK812)-1)*100</f>
        <v>-64.308077645585485</v>
      </c>
      <c r="AP812" s="41">
        <f t="shared" ref="AP812" si="16158">SUM(B812,L812,V812,AF812)</f>
        <v>606900</v>
      </c>
      <c r="AQ812" s="41">
        <f t="shared" ref="AQ812" si="16159">SUM(C812,M812,W812,AG812)</f>
        <v>221358</v>
      </c>
      <c r="AR812" s="41">
        <f t="shared" ref="AR812" si="16160">SUM(D812,N812,X812,AH812)</f>
        <v>86800</v>
      </c>
      <c r="AS812" s="41">
        <f t="shared" ref="AS812" si="16161">SUM(E812,O812,Y812,AI812)</f>
        <v>915058</v>
      </c>
      <c r="AT812" s="41">
        <f t="shared" ref="AT812" si="16162">SUM(F812,P812,Z812,AJ812)</f>
        <v>843309.5</v>
      </c>
      <c r="AU812" s="41">
        <f t="shared" ref="AU812" si="16163">SUM(G812,Q812,AA812,AK812)</f>
        <v>795356.83333333337</v>
      </c>
      <c r="AV812" s="45">
        <f t="shared" ref="AV812" si="16164">((AS812/AS760)-1)*100</f>
        <v>39.433372595688667</v>
      </c>
      <c r="AW812" s="45">
        <f t="shared" ref="AW812" si="16165">((AT812/AT760)-1)*100</f>
        <v>20.434504746705517</v>
      </c>
      <c r="AX812" s="45">
        <f t="shared" ref="AX812" si="16166">((AT812/AU812)-1)*100</f>
        <v>6.0290758382872456</v>
      </c>
      <c r="AZ812" s="48">
        <f t="shared" ref="AZ812" si="16167">+E812/1000</f>
        <v>666.7</v>
      </c>
      <c r="BA812" s="36">
        <f t="shared" ref="BA812" si="16168">+O812/1000</f>
        <v>23.85</v>
      </c>
      <c r="BB812" s="36">
        <f t="shared" ref="BB812" si="16169">+Y812/1000</f>
        <v>224.50800000000001</v>
      </c>
      <c r="BC812" s="36">
        <f t="shared" ref="BC812" si="16170">+AI812/1000</f>
        <v>0</v>
      </c>
      <c r="BD812" s="36">
        <f t="shared" ref="BD812" si="16171">+AS812/1000</f>
        <v>915.05799999999999</v>
      </c>
      <c r="BE812" s="45">
        <f t="shared" ref="BE812" si="16172">BE811+AZ812</f>
        <v>7730.7479999999987</v>
      </c>
      <c r="BF812" s="45">
        <f t="shared" ref="BF812" si="16173">BF811+BA812</f>
        <v>590.93799999999999</v>
      </c>
      <c r="BG812" s="45">
        <f t="shared" ref="BG812" si="16174">BG811+BB812</f>
        <v>4098.1279999999997</v>
      </c>
      <c r="BH812" s="45">
        <f t="shared" ref="BH812" si="16175">BH811+BC812</f>
        <v>56.495000000000012</v>
      </c>
      <c r="BI812" s="45">
        <f t="shared" ref="BI812" si="16176">SUM(BE812:BH812)</f>
        <v>12476.308999999999</v>
      </c>
      <c r="BJ812" s="45">
        <v>20</v>
      </c>
      <c r="BK812" s="52">
        <f t="shared" si="13316"/>
        <v>43603</v>
      </c>
    </row>
    <row r="813" spans="1:63" x14ac:dyDescent="0.25">
      <c r="A813" s="33">
        <f t="shared" si="8721"/>
        <v>43246</v>
      </c>
      <c r="B813" s="45">
        <v>447300</v>
      </c>
      <c r="C813" s="45">
        <v>85504</v>
      </c>
      <c r="D813" s="45">
        <v>4200</v>
      </c>
      <c r="E813" s="45">
        <v>537004</v>
      </c>
      <c r="F813" s="45">
        <f t="shared" ref="F813" si="16177">AVERAGE(E810,E811,E812,E813)</f>
        <v>617937</v>
      </c>
      <c r="G813" s="48">
        <f t="shared" ref="G813" si="16178">AVERAGE(F761,F709,F657)</f>
        <v>580743.58333333337</v>
      </c>
      <c r="H813" s="45">
        <f t="shared" ref="H813" si="16179">((E813/E761)-1)*100</f>
        <v>-2.989421048067753</v>
      </c>
      <c r="I813" s="45">
        <f t="shared" ref="I813" si="16180">((F813/F761)-1)*100</f>
        <v>27.652032182746943</v>
      </c>
      <c r="J813" s="45">
        <f t="shared" ref="J813" si="16181">((F813/G813)-1)*100</f>
        <v>6.4044472869050129</v>
      </c>
      <c r="L813" s="36">
        <v>4700</v>
      </c>
      <c r="M813" s="36">
        <v>14450</v>
      </c>
      <c r="N813" s="48">
        <v>11200</v>
      </c>
      <c r="O813" s="36">
        <v>30350</v>
      </c>
      <c r="P813" s="48">
        <f t="shared" ref="P813" si="16182">AVERAGE(O810,O811,O812,O813)</f>
        <v>29754.5</v>
      </c>
      <c r="Q813" s="48">
        <f t="shared" ref="Q813" si="16183">AVERAGE(P761,P709,P657)</f>
        <v>32119.833333333332</v>
      </c>
      <c r="R813" s="45">
        <f t="shared" ref="R813" si="16184">((O813/O761)-1)*100</f>
        <v>5.8671689688851725</v>
      </c>
      <c r="S813" s="49">
        <f t="shared" ref="S813" si="16185">((P813/P761)-1)*100</f>
        <v>1.5719942650372021</v>
      </c>
      <c r="T813" s="45">
        <f t="shared" ref="T813" si="16186">((P813/Q813)-1)*100</f>
        <v>-7.3640896849817565</v>
      </c>
      <c r="V813" s="45">
        <v>99464</v>
      </c>
      <c r="W813" s="36">
        <v>41408</v>
      </c>
      <c r="X813" s="36">
        <v>28000</v>
      </c>
      <c r="Y813" s="45">
        <v>168872</v>
      </c>
      <c r="Z813" s="48">
        <f t="shared" ref="Z813" si="16187">AVERAGE(Y810,Y811,Y812,Y813)</f>
        <v>194062</v>
      </c>
      <c r="AA813" s="48">
        <f t="shared" ref="AA813" si="16188">AVERAGE(Z761,Z709,Z657)</f>
        <v>153552.66666666666</v>
      </c>
      <c r="AB813" s="45">
        <f t="shared" ref="AB813" si="16189">((Y813/Y761)-1)*100</f>
        <v>-12.77272727272727</v>
      </c>
      <c r="AC813" s="45">
        <f t="shared" ref="AC813" si="16190">((Z813/Z761)-1)*100</f>
        <v>12.404573520382755</v>
      </c>
      <c r="AD813" s="45">
        <f t="shared" ref="AD813" si="16191">((Z813/AA813)-1)*100</f>
        <v>26.381393571803823</v>
      </c>
      <c r="AF813" s="36">
        <v>1600</v>
      </c>
      <c r="AG813" s="1">
        <v>0</v>
      </c>
      <c r="AH813" s="36">
        <v>0</v>
      </c>
      <c r="AI813" s="36">
        <v>1600</v>
      </c>
      <c r="AJ813" s="48">
        <f t="shared" ref="AJ813" si="16192">AVERAGE(AI810,AI811,AI812,AI813)</f>
        <v>1175</v>
      </c>
      <c r="AK813" s="48">
        <f t="shared" ref="AK813" si="16193">AVERAGE(AJ761,AJ709,AJ657)</f>
        <v>6425</v>
      </c>
      <c r="AL813" s="45">
        <f t="shared" ref="AL813" si="16194">((AI813/AI761)-1)*100</f>
        <v>-83.333333333333343</v>
      </c>
      <c r="AM813" s="45">
        <f t="shared" ref="AM813" si="16195">((AJ813/AJ761)-1)*100</f>
        <v>-58.771929824561411</v>
      </c>
      <c r="AN813" s="45">
        <f t="shared" ref="AN813" si="16196">((AJ813/AK813)-1)*100</f>
        <v>-81.712062256809332</v>
      </c>
      <c r="AP813" s="41">
        <f t="shared" ref="AP813" si="16197">SUM(B813,L813,V813,AF813)</f>
        <v>553064</v>
      </c>
      <c r="AQ813" s="41">
        <f t="shared" ref="AQ813" si="16198">SUM(C813,M813,W813,AG813)</f>
        <v>141362</v>
      </c>
      <c r="AR813" s="41">
        <f t="shared" ref="AR813" si="16199">SUM(D813,N813,X813,AH813)</f>
        <v>43400</v>
      </c>
      <c r="AS813" s="41">
        <f t="shared" ref="AS813" si="16200">SUM(E813,O813,Y813,AI813)</f>
        <v>737826</v>
      </c>
      <c r="AT813" s="41">
        <f t="shared" ref="AT813" si="16201">SUM(F813,P813,Z813,AJ813)</f>
        <v>842928.5</v>
      </c>
      <c r="AU813" s="41">
        <f t="shared" ref="AU813" si="16202">SUM(G813,Q813,AA813,AK813)</f>
        <v>772841.08333333337</v>
      </c>
      <c r="AV813" s="45">
        <f t="shared" ref="AV813" si="16203">((AS813/AS761)-1)*100</f>
        <v>-6.0596878103435063</v>
      </c>
      <c r="AW813" s="45">
        <f t="shared" ref="AW813" si="16204">((AT813/AT761)-1)*100</f>
        <v>22.364077072681066</v>
      </c>
      <c r="AX813" s="45">
        <f t="shared" ref="AX813" si="16205">((AT813/AU813)-1)*100</f>
        <v>9.0688005824397067</v>
      </c>
      <c r="AZ813" s="48">
        <f t="shared" ref="AZ813" si="16206">+E813/1000</f>
        <v>537.00400000000002</v>
      </c>
      <c r="BA813" s="36">
        <f t="shared" ref="BA813" si="16207">+O813/1000</f>
        <v>30.35</v>
      </c>
      <c r="BB813" s="36">
        <f t="shared" ref="BB813" si="16208">+Y813/1000</f>
        <v>168.87200000000001</v>
      </c>
      <c r="BC813" s="36">
        <f t="shared" ref="BC813" si="16209">+AI813/1000</f>
        <v>1.6</v>
      </c>
      <c r="BD813" s="36">
        <f t="shared" ref="BD813" si="16210">+AS813/1000</f>
        <v>737.82600000000002</v>
      </c>
      <c r="BE813" s="45">
        <f t="shared" ref="BE813" si="16211">BE812+AZ813</f>
        <v>8267.7519999999986</v>
      </c>
      <c r="BF813" s="45">
        <f t="shared" ref="BF813" si="16212">BF812+BA813</f>
        <v>621.28800000000001</v>
      </c>
      <c r="BG813" s="45">
        <f t="shared" ref="BG813" si="16213">BG812+BB813</f>
        <v>4267</v>
      </c>
      <c r="BH813" s="45">
        <f t="shared" ref="BH813" si="16214">BH812+BC813</f>
        <v>58.095000000000013</v>
      </c>
      <c r="BI813" s="45">
        <f t="shared" ref="BI813" si="16215">SUM(BE813:BH813)</f>
        <v>13214.134999999998</v>
      </c>
      <c r="BJ813" s="45">
        <v>21</v>
      </c>
      <c r="BK813" s="52">
        <f t="shared" si="13316"/>
        <v>43610</v>
      </c>
    </row>
    <row r="814" spans="1:63" x14ac:dyDescent="0.25">
      <c r="A814" s="33">
        <f t="shared" si="8721"/>
        <v>43253</v>
      </c>
      <c r="B814" s="45">
        <v>592250</v>
      </c>
      <c r="C814" s="45">
        <v>100636</v>
      </c>
      <c r="D814" s="45">
        <v>1400</v>
      </c>
      <c r="E814" s="45">
        <v>694286</v>
      </c>
      <c r="F814" s="45">
        <f t="shared" ref="F814" si="16216">AVERAGE(E811,E812,E813,E814)</f>
        <v>640547.5</v>
      </c>
      <c r="G814" s="48">
        <f t="shared" ref="G814" si="16217">AVERAGE(F762,F710,F658)</f>
        <v>598804.58333333337</v>
      </c>
      <c r="H814" s="45">
        <f t="shared" ref="H814" si="16218">((E814/E762)-1)*100</f>
        <v>0.53024511166712696</v>
      </c>
      <c r="I814" s="45">
        <f t="shared" ref="I814" si="16219">((F814/F762)-1)*100</f>
        <v>6.807270526255671</v>
      </c>
      <c r="J814" s="45">
        <f t="shared" ref="J814" si="16220">((F814/G814)-1)*100</f>
        <v>6.9710416099854511</v>
      </c>
      <c r="L814" s="36">
        <v>4600</v>
      </c>
      <c r="M814" s="36">
        <v>17800</v>
      </c>
      <c r="N814" s="48">
        <v>7000</v>
      </c>
      <c r="O814" s="36">
        <v>29400</v>
      </c>
      <c r="P814" s="48">
        <f t="shared" ref="P814" si="16221">AVERAGE(O811,O812,O813,O814)</f>
        <v>24042</v>
      </c>
      <c r="Q814" s="48">
        <f t="shared" ref="Q814" si="16222">AVERAGE(P762,P710,P658)</f>
        <v>31730.833333333332</v>
      </c>
      <c r="R814" s="45">
        <f t="shared" ref="R814" si="16223">((O814/O762)-1)*100</f>
        <v>-50.421585160202362</v>
      </c>
      <c r="S814" s="49">
        <f t="shared" ref="S814" si="16224">((P814/P762)-1)*100</f>
        <v>-36.449783910233535</v>
      </c>
      <c r="T814" s="45">
        <f t="shared" ref="T814" si="16225">((P814/Q814)-1)*100</f>
        <v>-24.231425795099405</v>
      </c>
      <c r="V814" s="45">
        <v>159500</v>
      </c>
      <c r="W814" s="36">
        <v>58825</v>
      </c>
      <c r="X814" s="36">
        <v>33600</v>
      </c>
      <c r="Y814" s="45">
        <v>251925</v>
      </c>
      <c r="Z814" s="48">
        <f t="shared" ref="Z814" si="16226">AVERAGE(Y811,Y812,Y813,Y814)</f>
        <v>200401.25</v>
      </c>
      <c r="AA814" s="48">
        <f t="shared" ref="AA814" si="16227">AVERAGE(Z762,Z710,Z658)</f>
        <v>163535.5</v>
      </c>
      <c r="AB814" s="45">
        <f t="shared" ref="AB814" si="16228">((Y814/Y762)-1)*100</f>
        <v>24.254007398273746</v>
      </c>
      <c r="AC814" s="45">
        <f t="shared" ref="AC814" si="16229">((Z814/Z762)-1)*100</f>
        <v>-2.3604601307699036</v>
      </c>
      <c r="AD814" s="45">
        <f t="shared" ref="AD814" si="16230">((Z814/AA814)-1)*100</f>
        <v>22.542964677394206</v>
      </c>
      <c r="AF814" s="36">
        <v>1500</v>
      </c>
      <c r="AG814" s="1">
        <v>0</v>
      </c>
      <c r="AH814" s="36">
        <v>0</v>
      </c>
      <c r="AI814" s="36">
        <v>1500</v>
      </c>
      <c r="AJ814" s="48">
        <f t="shared" ref="AJ814" si="16231">AVERAGE(AI811,AI812,AI813,AI814)</f>
        <v>1175</v>
      </c>
      <c r="AK814" s="48">
        <f t="shared" ref="AK814" si="16232">AVERAGE(AJ762,AJ710,AJ658)</f>
        <v>6583.333333333333</v>
      </c>
      <c r="AL814" s="45">
        <f t="shared" ref="AL814" si="16233">((AI814/AI762)-1)*100</f>
        <v>-58.333333333333329</v>
      </c>
      <c r="AM814" s="45">
        <f t="shared" ref="AM814" si="16234">((AJ814/AJ762)-1)*100</f>
        <v>-68.666666666666671</v>
      </c>
      <c r="AN814" s="45">
        <f t="shared" ref="AN814" si="16235">((AJ814/AK814)-1)*100</f>
        <v>-82.151898734177209</v>
      </c>
      <c r="AP814" s="41">
        <f t="shared" ref="AP814" si="16236">SUM(B814,L814,V814,AF814)</f>
        <v>757850</v>
      </c>
      <c r="AQ814" s="41">
        <f t="shared" ref="AQ814" si="16237">SUM(C814,M814,W814,AG814)</f>
        <v>177261</v>
      </c>
      <c r="AR814" s="41">
        <f t="shared" ref="AR814" si="16238">SUM(D814,N814,X814,AH814)</f>
        <v>42000</v>
      </c>
      <c r="AS814" s="41">
        <f t="shared" ref="AS814" si="16239">SUM(E814,O814,Y814,AI814)</f>
        <v>977111</v>
      </c>
      <c r="AT814" s="41">
        <f t="shared" ref="AT814" si="16240">SUM(F814,P814,Z814,AJ814)</f>
        <v>866165.75</v>
      </c>
      <c r="AU814" s="41">
        <f t="shared" ref="AU814" si="16241">SUM(G814,Q814,AA814,AK814)</f>
        <v>800654.25000000012</v>
      </c>
      <c r="AV814" s="45">
        <f t="shared" ref="AV814" si="16242">((AS814/AS762)-1)*100</f>
        <v>2.1789779916634666</v>
      </c>
      <c r="AW814" s="45">
        <f t="shared" ref="AW814" si="16243">((AT814/AT762)-1)*100</f>
        <v>2.3171099411996021</v>
      </c>
      <c r="AX814" s="45">
        <f t="shared" ref="AX814" si="16244">((AT814/AU814)-1)*100</f>
        <v>8.1822459569782957</v>
      </c>
      <c r="AZ814" s="48">
        <f t="shared" ref="AZ814" si="16245">+E814/1000</f>
        <v>694.28599999999994</v>
      </c>
      <c r="BA814" s="36">
        <f t="shared" ref="BA814" si="16246">+O814/1000</f>
        <v>29.4</v>
      </c>
      <c r="BB814" s="36">
        <f t="shared" ref="BB814" si="16247">+Y814/1000</f>
        <v>251.92500000000001</v>
      </c>
      <c r="BC814" s="36">
        <f t="shared" ref="BC814" si="16248">+AI814/1000</f>
        <v>1.5</v>
      </c>
      <c r="BD814" s="36">
        <f t="shared" ref="BD814" si="16249">+AS814/1000</f>
        <v>977.11099999999999</v>
      </c>
      <c r="BE814" s="45">
        <f t="shared" ref="BE814" si="16250">BE813+AZ814</f>
        <v>8962.0379999999986</v>
      </c>
      <c r="BF814" s="45">
        <f t="shared" ref="BF814" si="16251">BF813+BA814</f>
        <v>650.68799999999999</v>
      </c>
      <c r="BG814" s="45">
        <f t="shared" ref="BG814" si="16252">BG813+BB814</f>
        <v>4518.9250000000002</v>
      </c>
      <c r="BH814" s="45">
        <f t="shared" ref="BH814" si="16253">BH813+BC814</f>
        <v>59.595000000000013</v>
      </c>
      <c r="BI814" s="45">
        <f t="shared" ref="BI814" si="16254">SUM(BE814:BH814)</f>
        <v>14191.245999999997</v>
      </c>
      <c r="BJ814" s="45">
        <v>22</v>
      </c>
      <c r="BK814" s="52">
        <f t="shared" si="13316"/>
        <v>43617</v>
      </c>
    </row>
    <row r="815" spans="1:63" x14ac:dyDescent="0.25">
      <c r="A815" s="33">
        <f t="shared" si="8721"/>
        <v>43260</v>
      </c>
      <c r="B815" s="45">
        <v>629400</v>
      </c>
      <c r="C815" s="45">
        <v>85127</v>
      </c>
      <c r="D815" s="45">
        <v>0</v>
      </c>
      <c r="E815" s="45">
        <v>714527</v>
      </c>
      <c r="F815" s="45">
        <f t="shared" ref="F815" si="16255">AVERAGE(E812,E813,E814,E815)</f>
        <v>653129.25</v>
      </c>
      <c r="G815" s="48">
        <f t="shared" ref="G815" si="16256">AVERAGE(F763,F711,F659)</f>
        <v>588046.58333333337</v>
      </c>
      <c r="H815" s="45">
        <f t="shared" ref="H815" si="16257">((E815/E763)-1)*100</f>
        <v>40.253487066545745</v>
      </c>
      <c r="I815" s="45">
        <f t="shared" ref="I815" si="16258">((F815/F763)-1)*100</f>
        <v>19.064616231603203</v>
      </c>
      <c r="J815" s="45">
        <f t="shared" ref="J815" si="16259">((F815/G815)-1)*100</f>
        <v>11.067603912898626</v>
      </c>
      <c r="L815" s="36">
        <v>4800</v>
      </c>
      <c r="M815" s="36">
        <v>10800</v>
      </c>
      <c r="N815" s="48">
        <v>14000</v>
      </c>
      <c r="O815" s="36">
        <v>29600</v>
      </c>
      <c r="P815" s="48">
        <f t="shared" ref="P815" si="16260">AVERAGE(O812,O813,O814,O815)</f>
        <v>28300</v>
      </c>
      <c r="Q815" s="48">
        <f t="shared" ref="Q815" si="16261">AVERAGE(P763,P711,P659)</f>
        <v>33561.75</v>
      </c>
      <c r="R815" s="45">
        <f t="shared" ref="R815" si="16262">((O815/O763)-1)*100</f>
        <v>-29.355608591885442</v>
      </c>
      <c r="S815" s="49">
        <f t="shared" ref="S815" si="16263">((P815/P763)-1)*100</f>
        <v>-32.606210706801299</v>
      </c>
      <c r="T815" s="45">
        <f t="shared" ref="T815" si="16264">((P815/Q815)-1)*100</f>
        <v>-15.677817753841794</v>
      </c>
      <c r="V815" s="45">
        <v>203900</v>
      </c>
      <c r="W815" s="36">
        <v>33604</v>
      </c>
      <c r="X815" s="36">
        <v>24500</v>
      </c>
      <c r="Y815" s="45">
        <v>262004</v>
      </c>
      <c r="Z815" s="48">
        <f t="shared" ref="Z815" si="16265">AVERAGE(Y812,Y813,Y814,Y815)</f>
        <v>226827.25</v>
      </c>
      <c r="AA815" s="48">
        <f t="shared" ref="AA815" si="16266">AVERAGE(Z763,Z711,Z659)</f>
        <v>164774.33333333334</v>
      </c>
      <c r="AB815" s="45">
        <f t="shared" ref="AB815" si="16267">((Y815/Y763)-1)*100</f>
        <v>49.71657142857142</v>
      </c>
      <c r="AC815" s="45">
        <f t="shared" ref="AC815" si="16268">((Z815/Z763)-1)*100</f>
        <v>21.144458627301233</v>
      </c>
      <c r="AD815" s="45">
        <f t="shared" ref="AD815" si="16269">((Z815/AA815)-1)*100</f>
        <v>37.659334079134489</v>
      </c>
      <c r="AF815" s="36">
        <v>0</v>
      </c>
      <c r="AG815" s="1">
        <v>3700</v>
      </c>
      <c r="AH815" s="36">
        <v>0</v>
      </c>
      <c r="AI815" s="36">
        <v>3700</v>
      </c>
      <c r="AJ815" s="48">
        <f t="shared" ref="AJ815" si="16270">AVERAGE(AI812,AI813,AI814,AI815)</f>
        <v>1700</v>
      </c>
      <c r="AK815" s="48">
        <f t="shared" ref="AK815" si="16271">AVERAGE(AJ763,AJ711,AJ659)</f>
        <v>6195.833333333333</v>
      </c>
      <c r="AL815" s="45">
        <f t="shared" ref="AL815" si="16272">((AI815/AI763)-1)*100</f>
        <v>131.25</v>
      </c>
      <c r="AM815" s="45">
        <f t="shared" ref="AM815" si="16273">((AJ815/AJ763)-1)*100</f>
        <v>-54.054054054054056</v>
      </c>
      <c r="AN815" s="45">
        <f t="shared" ref="AN815" si="16274">((AJ815/AK815)-1)*100</f>
        <v>-72.562205783456619</v>
      </c>
      <c r="AP815" s="41">
        <f t="shared" ref="AP815" si="16275">SUM(B815,L815,V815,AF815)</f>
        <v>838100</v>
      </c>
      <c r="AQ815" s="41">
        <f t="shared" ref="AQ815" si="16276">SUM(C815,M815,W815,AG815)</f>
        <v>133231</v>
      </c>
      <c r="AR815" s="41">
        <f t="shared" ref="AR815" si="16277">SUM(D815,N815,X815,AH815)</f>
        <v>38500</v>
      </c>
      <c r="AS815" s="41">
        <f t="shared" ref="AS815" si="16278">SUM(E815,O815,Y815,AI815)</f>
        <v>1009831</v>
      </c>
      <c r="AT815" s="41">
        <f t="shared" ref="AT815" si="16279">SUM(F815,P815,Z815,AJ815)</f>
        <v>909956.5</v>
      </c>
      <c r="AU815" s="41">
        <f t="shared" ref="AU815" si="16280">SUM(G815,Q815,AA815,AK815)</f>
        <v>792578.50000000012</v>
      </c>
      <c r="AV815" s="45">
        <f t="shared" ref="AV815" si="16281">((AS815/AS763)-1)*100</f>
        <v>38.721814839948678</v>
      </c>
      <c r="AW815" s="45">
        <f t="shared" ref="AW815" si="16282">((AT815/AT763)-1)*100</f>
        <v>16.440263768999628</v>
      </c>
      <c r="AX815" s="45">
        <f t="shared" ref="AX815" si="16283">((AT815/AU815)-1)*100</f>
        <v>14.809637152660571</v>
      </c>
      <c r="AZ815" s="48">
        <f t="shared" ref="AZ815" si="16284">+E815/1000</f>
        <v>714.52700000000004</v>
      </c>
      <c r="BA815" s="36">
        <f t="shared" ref="BA815" si="16285">+O815/1000</f>
        <v>29.6</v>
      </c>
      <c r="BB815" s="36">
        <f t="shared" ref="BB815" si="16286">+Y815/1000</f>
        <v>262.00400000000002</v>
      </c>
      <c r="BC815" s="36">
        <f t="shared" ref="BC815" si="16287">+AI815/1000</f>
        <v>3.7</v>
      </c>
      <c r="BD815" s="36">
        <f t="shared" ref="BD815" si="16288">+AS815/1000</f>
        <v>1009.831</v>
      </c>
      <c r="BE815" s="45">
        <f t="shared" ref="BE815" si="16289">BE814+AZ815</f>
        <v>9676.5649999999987</v>
      </c>
      <c r="BF815" s="45">
        <f t="shared" ref="BF815" si="16290">BF814+BA815</f>
        <v>680.28800000000001</v>
      </c>
      <c r="BG815" s="45">
        <f t="shared" ref="BG815" si="16291">BG814+BB815</f>
        <v>4780.9290000000001</v>
      </c>
      <c r="BH815" s="45">
        <f t="shared" ref="BH815" si="16292">BH814+BC815</f>
        <v>63.295000000000016</v>
      </c>
      <c r="BI815" s="45">
        <f t="shared" ref="BI815" si="16293">SUM(BE815:BH815)</f>
        <v>15201.076999999999</v>
      </c>
      <c r="BJ815" s="45">
        <v>23</v>
      </c>
      <c r="BK815" s="52">
        <f t="shared" si="13316"/>
        <v>43624</v>
      </c>
    </row>
    <row r="816" spans="1:63" x14ac:dyDescent="0.25">
      <c r="A816" s="33">
        <f t="shared" si="8721"/>
        <v>43267</v>
      </c>
      <c r="B816" s="45">
        <v>744500</v>
      </c>
      <c r="C816" s="45">
        <v>62680</v>
      </c>
      <c r="D816" s="45">
        <v>0</v>
      </c>
      <c r="E816" s="45">
        <v>807180</v>
      </c>
      <c r="F816" s="45">
        <f t="shared" ref="F816" si="16294">AVERAGE(E813,E814,E815,E816)</f>
        <v>688249.25</v>
      </c>
      <c r="G816" s="48">
        <f t="shared" ref="G816" si="16295">AVERAGE(F764,F712,F660)</f>
        <v>569844.83333333337</v>
      </c>
      <c r="H816" s="45">
        <f t="shared" ref="H816" si="16296">((E816/E764)-1)*100</f>
        <v>143.71376811594203</v>
      </c>
      <c r="I816" s="45">
        <f t="shared" ref="I816" si="16297">((F816/F764)-1)*100</f>
        <v>32.048992004144218</v>
      </c>
      <c r="J816" s="45">
        <f t="shared" ref="J816" si="16298">((F816/G816)-1)*100</f>
        <v>20.778361009970837</v>
      </c>
      <c r="L816" s="36">
        <v>6200</v>
      </c>
      <c r="M816" s="36">
        <v>12300</v>
      </c>
      <c r="N816" s="48">
        <v>11200</v>
      </c>
      <c r="O816" s="36">
        <v>29700</v>
      </c>
      <c r="P816" s="48">
        <f t="shared" ref="P816" si="16299">AVERAGE(O813,O814,O815,O816)</f>
        <v>29762.5</v>
      </c>
      <c r="Q816" s="48">
        <f t="shared" ref="Q816" si="16300">AVERAGE(P764,P712,P660)</f>
        <v>33222.75</v>
      </c>
      <c r="R816" s="45">
        <f t="shared" ref="R816" si="16301">((O816/O764)-1)*100</f>
        <v>-17.270194986072418</v>
      </c>
      <c r="S816" s="49">
        <f t="shared" ref="S816" si="16302">((P816/P764)-1)*100</f>
        <v>-28.182761449736983</v>
      </c>
      <c r="T816" s="45">
        <f t="shared" ref="T816" si="16303">((P816/Q816)-1)*100</f>
        <v>-10.41530276692929</v>
      </c>
      <c r="V816" s="45">
        <v>265000</v>
      </c>
      <c r="W816" s="36">
        <v>36850</v>
      </c>
      <c r="X816" s="36">
        <v>53200</v>
      </c>
      <c r="Y816" s="45">
        <v>355050</v>
      </c>
      <c r="Z816" s="48">
        <f t="shared" ref="Z816" si="16304">AVERAGE(Y813,Y814,Y815,Y816)</f>
        <v>259462.75</v>
      </c>
      <c r="AA816" s="48">
        <f t="shared" ref="AA816" si="16305">AVERAGE(Z764,Z712,Z660)</f>
        <v>167154.25</v>
      </c>
      <c r="AB816" s="45">
        <f t="shared" ref="AB816" si="16306">((Y816/Y764)-1)*100</f>
        <v>82.735708734566145</v>
      </c>
      <c r="AC816" s="45">
        <f t="shared" ref="AC816" si="16307">((Z816/Z764)-1)*100</f>
        <v>35.552153929944218</v>
      </c>
      <c r="AD816" s="45">
        <f t="shared" ref="AD816" si="16308">((Z816/AA816)-1)*100</f>
        <v>55.223543523422222</v>
      </c>
      <c r="AF816" s="36">
        <v>0</v>
      </c>
      <c r="AG816" s="1">
        <v>0</v>
      </c>
      <c r="AH816" s="36">
        <v>0</v>
      </c>
      <c r="AI816" s="36">
        <v>0</v>
      </c>
      <c r="AJ816" s="48">
        <f t="shared" ref="AJ816" si="16309">AVERAGE(AI813,AI814,AI815,AI816)</f>
        <v>1700</v>
      </c>
      <c r="AK816" s="48">
        <f t="shared" ref="AK816" si="16310">AVERAGE(AJ764,AJ712,AJ660)</f>
        <v>5183.333333333333</v>
      </c>
      <c r="AL816" s="45">
        <f t="shared" ref="AL816" si="16311">((AI816/AI764)-1)*100</f>
        <v>-100</v>
      </c>
      <c r="AM816" s="45">
        <f t="shared" ref="AM816" si="16312">((AJ816/AJ764)-1)*100</f>
        <v>-66.253101736972695</v>
      </c>
      <c r="AN816" s="45">
        <f t="shared" ref="AN816" si="16313">((AJ816/AK816)-1)*100</f>
        <v>-67.20257234726688</v>
      </c>
      <c r="AP816" s="41">
        <f t="shared" ref="AP816" si="16314">SUM(B816,L816,V816,AF816)</f>
        <v>1015700</v>
      </c>
      <c r="AQ816" s="41">
        <f t="shared" ref="AQ816" si="16315">SUM(C816,M816,W816,AG816)</f>
        <v>111830</v>
      </c>
      <c r="AR816" s="41">
        <f t="shared" ref="AR816" si="16316">SUM(D816,N816,X816,AH816)</f>
        <v>64400</v>
      </c>
      <c r="AS816" s="41">
        <f t="shared" ref="AS816" si="16317">SUM(E816,O816,Y816,AI816)</f>
        <v>1191930</v>
      </c>
      <c r="AT816" s="41">
        <f t="shared" ref="AT816" si="16318">SUM(F816,P816,Z816,AJ816)</f>
        <v>979174.5</v>
      </c>
      <c r="AU816" s="41">
        <f t="shared" ref="AU816" si="16319">SUM(G816,Q816,AA816,AK816)</f>
        <v>775405.16666666674</v>
      </c>
      <c r="AV816" s="45">
        <f t="shared" ref="AV816" si="16320">((AS816/AS764)-1)*100</f>
        <v>110.31077359033219</v>
      </c>
      <c r="AW816" s="45">
        <f t="shared" ref="AW816" si="16321">((AT816/AT764)-1)*100</f>
        <v>28.991715504735048</v>
      </c>
      <c r="AX816" s="45">
        <f t="shared" ref="AX816" si="16322">((AT816/AU816)-1)*100</f>
        <v>26.279078615029427</v>
      </c>
      <c r="AZ816" s="48">
        <f t="shared" ref="AZ816" si="16323">+E816/1000</f>
        <v>807.18</v>
      </c>
      <c r="BA816" s="36">
        <f t="shared" ref="BA816" si="16324">+O816/1000</f>
        <v>29.7</v>
      </c>
      <c r="BB816" s="36">
        <f t="shared" ref="BB816" si="16325">+Y816/1000</f>
        <v>355.05</v>
      </c>
      <c r="BC816" s="36">
        <f t="shared" ref="BC816" si="16326">+AI816/1000</f>
        <v>0</v>
      </c>
      <c r="BD816" s="36">
        <f t="shared" ref="BD816" si="16327">+AS816/1000</f>
        <v>1191.93</v>
      </c>
      <c r="BE816" s="45">
        <f t="shared" ref="BE816" si="16328">BE815+AZ816</f>
        <v>10483.744999999999</v>
      </c>
      <c r="BF816" s="45">
        <f t="shared" ref="BF816" si="16329">BF815+BA816</f>
        <v>709.98800000000006</v>
      </c>
      <c r="BG816" s="45">
        <f t="shared" ref="BG816" si="16330">BG815+BB816</f>
        <v>5135.9790000000003</v>
      </c>
      <c r="BH816" s="45">
        <f t="shared" ref="BH816" si="16331">BH815+BC816</f>
        <v>63.295000000000016</v>
      </c>
      <c r="BI816" s="45">
        <f t="shared" ref="BI816" si="16332">SUM(BE816:BH816)</f>
        <v>16393.006999999998</v>
      </c>
      <c r="BJ816" s="45">
        <v>24</v>
      </c>
      <c r="BK816" s="52">
        <f t="shared" si="13316"/>
        <v>43631</v>
      </c>
    </row>
    <row r="817" spans="1:63" x14ac:dyDescent="0.25">
      <c r="A817" s="33">
        <f t="shared" si="8721"/>
        <v>43274</v>
      </c>
      <c r="B817" s="91">
        <v>606820</v>
      </c>
      <c r="C817" s="91">
        <v>113054</v>
      </c>
      <c r="D817" s="45">
        <v>1400</v>
      </c>
      <c r="E817" s="45">
        <v>721274</v>
      </c>
      <c r="F817" s="45">
        <f t="shared" ref="F817" si="16333">AVERAGE(E814,E815,E816,E817)</f>
        <v>734316.75</v>
      </c>
      <c r="G817" s="92">
        <f t="shared" ref="G817" si="16334">AVERAGE(F765,F713,F661)</f>
        <v>564299</v>
      </c>
      <c r="H817" s="45">
        <f t="shared" ref="H817" si="16335">((E817/E765)-1)*100</f>
        <v>50.60427628831539</v>
      </c>
      <c r="I817" s="45">
        <f t="shared" ref="I817" si="16336">((F817/F765)-1)*100</f>
        <v>46.118292824885913</v>
      </c>
      <c r="J817" s="45">
        <f t="shared" ref="J817" si="16337">((F817/G817)-1)*100</f>
        <v>30.12901848133702</v>
      </c>
      <c r="L817" s="91">
        <v>13800</v>
      </c>
      <c r="M817" s="91">
        <v>5400</v>
      </c>
      <c r="N817" s="91">
        <v>22400</v>
      </c>
      <c r="O817" s="57">
        <v>41600</v>
      </c>
      <c r="P817" s="92">
        <f t="shared" ref="P817" si="16338">AVERAGE(O814,O815,O816,O817)</f>
        <v>32575</v>
      </c>
      <c r="Q817" s="92">
        <f t="shared" ref="Q817" si="16339">AVERAGE(P765,P713,P661)</f>
        <v>44504.916666666664</v>
      </c>
      <c r="R817" s="45">
        <f t="shared" ref="R817" si="16340">((O817/O765)-1)*100</f>
        <v>-46.632456703014761</v>
      </c>
      <c r="S817" s="94">
        <f t="shared" ref="S817" si="16341">((P817/P765)-1)*100</f>
        <v>-39.409439665194142</v>
      </c>
      <c r="T817" s="45">
        <f t="shared" ref="T817" si="16342">((P817/Q817)-1)*100</f>
        <v>-26.805839804216379</v>
      </c>
      <c r="V817" s="91">
        <v>236360</v>
      </c>
      <c r="W817" s="91">
        <v>51850</v>
      </c>
      <c r="X817" s="91">
        <v>16800</v>
      </c>
      <c r="Y817" s="45">
        <v>305010</v>
      </c>
      <c r="Z817" s="92">
        <f t="shared" ref="Z817" si="16343">AVERAGE(Y814,Y815,Y816,Y817)</f>
        <v>293497.25</v>
      </c>
      <c r="AA817" s="92">
        <f t="shared" ref="AA817" si="16344">AVERAGE(Z765,Z713,Z661)</f>
        <v>178786.66666666666</v>
      </c>
      <c r="AB817" s="45">
        <f t="shared" ref="AB817" si="16345">((Y817/Y765)-1)*100</f>
        <v>23.261264902000399</v>
      </c>
      <c r="AC817" s="45">
        <f t="shared" ref="AC817" si="16346">((Z817/Z765)-1)*100</f>
        <v>43.257266347527825</v>
      </c>
      <c r="AD817" s="45">
        <f t="shared" ref="AD817" si="16347">((Z817/AA817)-1)*100</f>
        <v>64.16059176672384</v>
      </c>
      <c r="AF817" s="93">
        <v>1600</v>
      </c>
      <c r="AG817" s="93">
        <v>0</v>
      </c>
      <c r="AH817" s="93">
        <v>0</v>
      </c>
      <c r="AI817" s="57">
        <v>1600</v>
      </c>
      <c r="AJ817" s="92">
        <f t="shared" ref="AJ817" si="16348">AVERAGE(AI814,AI815,AI816,AI817)</f>
        <v>1700</v>
      </c>
      <c r="AK817" s="92">
        <f t="shared" ref="AK817" si="16349">AVERAGE(AJ765,AJ713,AJ661)</f>
        <v>6754.166666666667</v>
      </c>
      <c r="AL817" s="45" t="e">
        <f t="shared" ref="AL817" si="16350">((AI817/AI765)-1)*100</f>
        <v>#DIV/0!</v>
      </c>
      <c r="AM817" s="45">
        <f t="shared" ref="AM817" si="16351">((AJ817/AJ765)-1)*100</f>
        <v>-35.545023696682463</v>
      </c>
      <c r="AN817" s="45">
        <f t="shared" ref="AN817" si="16352">((AJ817/AK817)-1)*100</f>
        <v>-74.830351634793345</v>
      </c>
      <c r="AP817" s="41">
        <f t="shared" ref="AP817" si="16353">SUM(B817,L817,V817,AF817)</f>
        <v>858580</v>
      </c>
      <c r="AQ817" s="41">
        <f t="shared" ref="AQ817" si="16354">SUM(C817,M817,W817,AG817)</f>
        <v>170304</v>
      </c>
      <c r="AR817" s="41">
        <f t="shared" ref="AR817" si="16355">SUM(D817,N817,X817,AH817)</f>
        <v>40600</v>
      </c>
      <c r="AS817" s="41">
        <f t="shared" ref="AS817" si="16356">SUM(E817,O817,Y817,AI817)</f>
        <v>1069484</v>
      </c>
      <c r="AT817" s="41">
        <f t="shared" ref="AT817" si="16357">SUM(F817,P817,Z817,AJ817)</f>
        <v>1062089</v>
      </c>
      <c r="AU817" s="41">
        <f t="shared" ref="AU817" si="16358">SUM(G817,Q817,AA817,AK817)</f>
        <v>794344.74999999988</v>
      </c>
      <c r="AV817" s="45">
        <f t="shared" ref="AV817" si="16359">((AS817/AS765)-1)*100</f>
        <v>32.967475631589416</v>
      </c>
      <c r="AW817" s="45">
        <f t="shared" ref="AW817" si="16360">((AT817/AT765)-1)*100</f>
        <v>39.04896253880559</v>
      </c>
      <c r="AX817" s="45">
        <f t="shared" ref="AX817" si="16361">((AT817/AU817)-1)*100</f>
        <v>33.706303214064178</v>
      </c>
      <c r="AZ817" s="92">
        <f t="shared" ref="AZ817" si="16362">+E817/1000</f>
        <v>721.274</v>
      </c>
      <c r="BA817" s="57">
        <f t="shared" ref="BA817" si="16363">+O817/1000</f>
        <v>41.6</v>
      </c>
      <c r="BB817" s="57">
        <f t="shared" ref="BB817" si="16364">+Y817/1000</f>
        <v>305.01</v>
      </c>
      <c r="BC817" s="57">
        <f t="shared" ref="BC817" si="16365">+AI817/1000</f>
        <v>1.6</v>
      </c>
      <c r="BD817" s="57">
        <f t="shared" ref="BD817" si="16366">+AS817/1000</f>
        <v>1069.4839999999999</v>
      </c>
      <c r="BE817" s="45">
        <f t="shared" ref="BE817" si="16367">BE816+AZ817</f>
        <v>11205.018999999998</v>
      </c>
      <c r="BF817" s="45">
        <f t="shared" ref="BF817" si="16368">BF816+BA817</f>
        <v>751.58800000000008</v>
      </c>
      <c r="BG817" s="45">
        <f t="shared" ref="BG817" si="16369">BG816+BB817</f>
        <v>5440.9890000000005</v>
      </c>
      <c r="BH817" s="45">
        <f t="shared" ref="BH817" si="16370">BH816+BC817</f>
        <v>64.89500000000001</v>
      </c>
      <c r="BI817" s="45">
        <f t="shared" ref="BI817" si="16371">SUM(BE817:BH817)</f>
        <v>17462.490999999998</v>
      </c>
      <c r="BJ817" s="45">
        <v>25</v>
      </c>
      <c r="BK817" s="52">
        <f t="shared" si="13316"/>
        <v>43638</v>
      </c>
    </row>
    <row r="818" spans="1:63" x14ac:dyDescent="0.25">
      <c r="A818" s="33">
        <f t="shared" si="8721"/>
        <v>43281</v>
      </c>
      <c r="B818" s="91">
        <v>532900</v>
      </c>
      <c r="C818" s="91">
        <v>84250</v>
      </c>
      <c r="D818" s="45">
        <v>0</v>
      </c>
      <c r="E818" s="45">
        <v>617150</v>
      </c>
      <c r="F818" s="45">
        <f t="shared" ref="F818" si="16372">AVERAGE(E815,E816,E817,E818)</f>
        <v>715032.75</v>
      </c>
      <c r="G818" s="92">
        <f t="shared" ref="G818" si="16373">AVERAGE(F766,F714,F662)</f>
        <v>540194.5</v>
      </c>
      <c r="H818" s="45">
        <f t="shared" ref="H818" si="16374">((E818/E766)-1)*100</f>
        <v>1.5884773662551366</v>
      </c>
      <c r="I818" s="45">
        <f t="shared" ref="I818" si="16375">((F818/F766)-1)*100</f>
        <v>48.418327474710352</v>
      </c>
      <c r="J818" s="45">
        <f t="shared" ref="J818" si="16376">((F818/G818)-1)*100</f>
        <v>32.365796023469315</v>
      </c>
      <c r="L818" s="91">
        <v>6200</v>
      </c>
      <c r="M818" s="91">
        <v>12885</v>
      </c>
      <c r="N818" s="91">
        <v>42000</v>
      </c>
      <c r="O818" s="57">
        <v>61085</v>
      </c>
      <c r="P818" s="92">
        <f t="shared" ref="P818" si="16377">AVERAGE(O815,O816,O817,O818)</f>
        <v>40496.25</v>
      </c>
      <c r="Q818" s="92">
        <f t="shared" ref="Q818" si="16378">AVERAGE(P766,P714,P662)</f>
        <v>50882.75</v>
      </c>
      <c r="R818" s="45">
        <f t="shared" ref="R818" si="16379">((O818/O766)-1)*100</f>
        <v>-12.735714285714284</v>
      </c>
      <c r="S818" s="94">
        <f t="shared" ref="S818" si="16380">((P818/P766)-1)*100</f>
        <v>-28.245847176079732</v>
      </c>
      <c r="T818" s="45">
        <f t="shared" ref="T818" si="16381">((P818/Q818)-1)*100</f>
        <v>-20.412615277279635</v>
      </c>
      <c r="V818" s="91">
        <v>196500</v>
      </c>
      <c r="W818" s="91">
        <v>38500</v>
      </c>
      <c r="X818" s="91">
        <v>14000</v>
      </c>
      <c r="Y818" s="45">
        <v>249000</v>
      </c>
      <c r="Z818" s="92">
        <f t="shared" ref="Z818" si="16382">AVERAGE(Y815,Y816,Y817,Y818)</f>
        <v>292766</v>
      </c>
      <c r="AA818" s="92">
        <f t="shared" ref="AA818" si="16383">AVERAGE(Z766,Z714,Z662)</f>
        <v>180826.58333333334</v>
      </c>
      <c r="AB818" s="45">
        <f t="shared" ref="AB818" si="16384">((Y818/Y766)-1)*100</f>
        <v>-7.0548712206047082</v>
      </c>
      <c r="AC818" s="45">
        <f t="shared" ref="AC818" si="16385">((Z818/Z766)-1)*100</f>
        <v>32.376416808060156</v>
      </c>
      <c r="AD818" s="45">
        <f t="shared" ref="AD818" si="16386">((Z818/AA818)-1)*100</f>
        <v>61.904292280034397</v>
      </c>
      <c r="AF818" s="93">
        <v>1600</v>
      </c>
      <c r="AG818" s="93">
        <v>0</v>
      </c>
      <c r="AH818" s="93">
        <v>0</v>
      </c>
      <c r="AI818" s="57">
        <v>1600</v>
      </c>
      <c r="AJ818" s="92">
        <f t="shared" ref="AJ818" si="16387">AVERAGE(AI815,AI816,AI817,AI818)</f>
        <v>1725</v>
      </c>
      <c r="AK818" s="92">
        <f t="shared" ref="AK818" si="16388">AVERAGE(AJ766,AJ714,AJ662)</f>
        <v>6304.166666666667</v>
      </c>
      <c r="AL818" s="45" t="e">
        <f t="shared" ref="AL818" si="16389">((AI818/AI766)-1)*100</f>
        <v>#DIV/0!</v>
      </c>
      <c r="AM818" s="45">
        <f t="shared" ref="AM818" si="16390">((AJ818/AJ766)-1)*100</f>
        <v>-0.7194244604316502</v>
      </c>
      <c r="AN818" s="45">
        <f t="shared" ref="AN818" si="16391">((AJ818/AK818)-1)*100</f>
        <v>-72.637144745538663</v>
      </c>
      <c r="AP818" s="41">
        <f t="shared" ref="AP818" si="16392">SUM(B818,L818,V818,AF818)</f>
        <v>737200</v>
      </c>
      <c r="AQ818" s="41">
        <f t="shared" ref="AQ818" si="16393">SUM(C818,M818,W818,AG818)</f>
        <v>135635</v>
      </c>
      <c r="AR818" s="41">
        <f t="shared" ref="AR818" si="16394">SUM(D818,N818,X818,AH818)</f>
        <v>56000</v>
      </c>
      <c r="AS818" s="41">
        <f t="shared" ref="AS818" si="16395">SUM(E818,O818,Y818,AI818)</f>
        <v>928835</v>
      </c>
      <c r="AT818" s="41">
        <f t="shared" ref="AT818" si="16396">SUM(F818,P818,Z818,AJ818)</f>
        <v>1050020</v>
      </c>
      <c r="AU818" s="41">
        <f t="shared" ref="AU818" si="16397">SUM(G818,Q818,AA818,AK818)</f>
        <v>778208</v>
      </c>
      <c r="AV818" s="45">
        <f t="shared" ref="AV818" si="16398">((AS818/AS766)-1)*100</f>
        <v>-1.7521683943304445</v>
      </c>
      <c r="AW818" s="45">
        <f t="shared" ref="AW818" si="16399">((AT818/AT766)-1)*100</f>
        <v>37.959894508676697</v>
      </c>
      <c r="AX818" s="45">
        <f t="shared" ref="AX818" si="16400">((AT818/AU818)-1)*100</f>
        <v>34.927937003988639</v>
      </c>
      <c r="AZ818" s="92">
        <f t="shared" ref="AZ818" si="16401">+E818/1000</f>
        <v>617.15</v>
      </c>
      <c r="BA818" s="57">
        <f t="shared" ref="BA818" si="16402">+O818/1000</f>
        <v>61.085000000000001</v>
      </c>
      <c r="BB818" s="57">
        <f t="shared" ref="BB818" si="16403">+Y818/1000</f>
        <v>249</v>
      </c>
      <c r="BC818" s="57">
        <f t="shared" ref="BC818" si="16404">+AI818/1000</f>
        <v>1.6</v>
      </c>
      <c r="BD818" s="57">
        <f t="shared" ref="BD818" si="16405">+AS818/1000</f>
        <v>928.83500000000004</v>
      </c>
      <c r="BE818" s="45">
        <f t="shared" ref="BE818" si="16406">BE817+AZ818</f>
        <v>11822.168999999998</v>
      </c>
      <c r="BF818" s="45">
        <f t="shared" ref="BF818" si="16407">BF817+BA818</f>
        <v>812.67300000000012</v>
      </c>
      <c r="BG818" s="45">
        <f t="shared" ref="BG818" si="16408">BG817+BB818</f>
        <v>5689.9890000000005</v>
      </c>
      <c r="BH818" s="45">
        <f t="shared" ref="BH818" si="16409">BH817+BC818</f>
        <v>66.495000000000005</v>
      </c>
      <c r="BI818" s="45">
        <f t="shared" ref="BI818" si="16410">SUM(BE818:BH818)</f>
        <v>18391.325999999997</v>
      </c>
      <c r="BJ818" s="45">
        <v>26</v>
      </c>
      <c r="BK818" s="52">
        <f t="shared" si="13316"/>
        <v>43645</v>
      </c>
    </row>
    <row r="819" spans="1:63" x14ac:dyDescent="0.25">
      <c r="A819" s="33">
        <f t="shared" si="8721"/>
        <v>43288</v>
      </c>
      <c r="B819" s="91">
        <v>673400</v>
      </c>
      <c r="C819" s="91">
        <v>97658</v>
      </c>
      <c r="D819" s="45">
        <v>0</v>
      </c>
      <c r="E819" s="45">
        <v>771058</v>
      </c>
      <c r="F819" s="45">
        <f t="shared" ref="F819" si="16411">AVERAGE(E816,E817,E818,E819)</f>
        <v>729165.5</v>
      </c>
      <c r="G819" s="92">
        <f t="shared" ref="G819" si="16412">AVERAGE(F767,F715,F663)</f>
        <v>525206.58333333337</v>
      </c>
      <c r="H819" s="45">
        <f t="shared" ref="H819" si="16413">((E819/E767)-1)*100</f>
        <v>49.881522806130874</v>
      </c>
      <c r="I819" s="45">
        <f t="shared" ref="I819" si="16414">((F819/F767)-1)*100</f>
        <v>50.960863117959285</v>
      </c>
      <c r="J819" s="45">
        <f t="shared" ref="J819" si="16415">((F819/G819)-1)*100</f>
        <v>38.834036575131783</v>
      </c>
      <c r="L819" s="91">
        <v>3100</v>
      </c>
      <c r="M819" s="91">
        <v>48048</v>
      </c>
      <c r="N819" s="91">
        <v>35000</v>
      </c>
      <c r="O819" s="57">
        <v>86148</v>
      </c>
      <c r="P819" s="92">
        <f t="shared" ref="P819" si="16416">AVERAGE(O816,O817,O818,O819)</f>
        <v>54633.25</v>
      </c>
      <c r="Q819" s="92">
        <f t="shared" ref="Q819" si="16417">AVERAGE(P767,P715,P663)</f>
        <v>56793.75</v>
      </c>
      <c r="R819" s="45">
        <f t="shared" ref="R819" si="16418">((O819/O767)-1)*100</f>
        <v>100.11149825783971</v>
      </c>
      <c r="S819" s="94">
        <f t="shared" ref="S819" si="16419">((P819/P767)-1)*100</f>
        <v>-3.6875275451740852</v>
      </c>
      <c r="T819" s="45">
        <f t="shared" ref="T819" si="16420">((P819/Q819)-1)*100</f>
        <v>-3.8041157697810024</v>
      </c>
      <c r="V819" s="91">
        <v>238000</v>
      </c>
      <c r="W819" s="91">
        <v>54800</v>
      </c>
      <c r="X819" s="91">
        <v>7000</v>
      </c>
      <c r="Y819" s="45">
        <v>299800</v>
      </c>
      <c r="Z819" s="92">
        <f t="shared" ref="Z819" si="16421">AVERAGE(Y816,Y817,Y818,Y819)</f>
        <v>302215</v>
      </c>
      <c r="AA819" s="92">
        <f t="shared" ref="AA819" si="16422">AVERAGE(Z767,Z715,Z663)</f>
        <v>198767.41666666666</v>
      </c>
      <c r="AB819" s="45">
        <f t="shared" ref="AB819" si="16423">((Y819/Y767)-1)*100</f>
        <v>26.661427835095107</v>
      </c>
      <c r="AC819" s="45">
        <f t="shared" ref="AC819" si="16424">((Z819/Z767)-1)*100</f>
        <v>27.740423378042365</v>
      </c>
      <c r="AD819" s="45">
        <f t="shared" ref="AD819" si="16425">((Z819/AA819)-1)*100</f>
        <v>52.044537816182988</v>
      </c>
      <c r="AF819" s="93">
        <v>0</v>
      </c>
      <c r="AG819" s="93">
        <v>0</v>
      </c>
      <c r="AH819" s="93">
        <v>0</v>
      </c>
      <c r="AI819" s="57">
        <v>0</v>
      </c>
      <c r="AJ819" s="92">
        <f t="shared" ref="AJ819" si="16426">AVERAGE(AI816,AI817,AI818,AI819)</f>
        <v>800</v>
      </c>
      <c r="AK819" s="92">
        <f t="shared" ref="AK819" si="16427">AVERAGE(AJ767,AJ715,AJ663)</f>
        <v>4412.5</v>
      </c>
      <c r="AL819" s="45">
        <f t="shared" ref="AL819" si="16428">((AI819/AI767)-1)*100</f>
        <v>-100</v>
      </c>
      <c r="AM819" s="45">
        <f t="shared" ref="AM819" si="16429">((AJ819/AJ767)-1)*100</f>
        <v>-55.244755244755254</v>
      </c>
      <c r="AN819" s="45">
        <f t="shared" ref="AN819" si="16430">((AJ819/AK819)-1)*100</f>
        <v>-81.869688385269129</v>
      </c>
      <c r="AP819" s="41">
        <f t="shared" ref="AP819" si="16431">SUM(B819,L819,V819,AF819)</f>
        <v>914500</v>
      </c>
      <c r="AQ819" s="41">
        <f t="shared" ref="AQ819" si="16432">SUM(C819,M819,W819,AG819)</f>
        <v>200506</v>
      </c>
      <c r="AR819" s="41">
        <f t="shared" ref="AR819" si="16433">SUM(D819,N819,X819,AH819)</f>
        <v>42000</v>
      </c>
      <c r="AS819" s="41">
        <f t="shared" ref="AS819" si="16434">SUM(E819,O819,Y819,AI819)</f>
        <v>1157006</v>
      </c>
      <c r="AT819" s="41">
        <f t="shared" ref="AT819" si="16435">SUM(F819,P819,Z819,AJ819)</f>
        <v>1086813.75</v>
      </c>
      <c r="AU819" s="41">
        <f t="shared" ref="AU819" si="16436">SUM(G819,Q819,AA819,AK819)</f>
        <v>785180.25</v>
      </c>
      <c r="AV819" s="45">
        <f t="shared" ref="AV819" si="16437">((AS819/AS767)-1)*100</f>
        <v>45.354521230821021</v>
      </c>
      <c r="AW819" s="45">
        <f t="shared" ref="AW819" si="16438">((AT819/AT767)-1)*100</f>
        <v>39.672817864734469</v>
      </c>
      <c r="AX819" s="45">
        <f t="shared" ref="AX819" si="16439">((AT819/AU819)-1)*100</f>
        <v>38.41582872213101</v>
      </c>
      <c r="AZ819" s="92">
        <f t="shared" ref="AZ819" si="16440">+E819/1000</f>
        <v>771.05799999999999</v>
      </c>
      <c r="BA819" s="57">
        <f t="shared" ref="BA819" si="16441">+O819/1000</f>
        <v>86.147999999999996</v>
      </c>
      <c r="BB819" s="57">
        <f t="shared" ref="BB819" si="16442">+Y819/1000</f>
        <v>299.8</v>
      </c>
      <c r="BC819" s="57">
        <f t="shared" ref="BC819" si="16443">+AI819/1000</f>
        <v>0</v>
      </c>
      <c r="BD819" s="57">
        <f t="shared" ref="BD819" si="16444">+AS819/1000</f>
        <v>1157.0060000000001</v>
      </c>
      <c r="BE819" s="45">
        <f t="shared" ref="BE819" si="16445">BE818+AZ819</f>
        <v>12593.226999999999</v>
      </c>
      <c r="BF819" s="45">
        <f t="shared" ref="BF819" si="16446">BF818+BA819</f>
        <v>898.82100000000014</v>
      </c>
      <c r="BG819" s="45">
        <f t="shared" ref="BG819" si="16447">BG818+BB819</f>
        <v>5989.7890000000007</v>
      </c>
      <c r="BH819" s="45">
        <f t="shared" ref="BH819" si="16448">BH818+BC819</f>
        <v>66.495000000000005</v>
      </c>
      <c r="BI819" s="45">
        <f t="shared" ref="BI819" si="16449">SUM(BE819:BH819)</f>
        <v>19548.331999999999</v>
      </c>
      <c r="BJ819" s="45">
        <v>27</v>
      </c>
      <c r="BK819" s="52">
        <f t="shared" si="13316"/>
        <v>43652</v>
      </c>
    </row>
    <row r="820" spans="1:63" x14ac:dyDescent="0.25">
      <c r="A820" s="33">
        <f t="shared" si="8721"/>
        <v>43295</v>
      </c>
      <c r="B820" s="91">
        <v>397500</v>
      </c>
      <c r="C820" s="91">
        <v>43950</v>
      </c>
      <c r="D820" s="45">
        <v>0</v>
      </c>
      <c r="E820" s="45">
        <v>441450</v>
      </c>
      <c r="F820" s="45">
        <f t="shared" ref="F820" si="16450">AVERAGE(E817,E818,E819,E820)</f>
        <v>637733</v>
      </c>
      <c r="G820" s="92">
        <f t="shared" ref="G820" si="16451">AVERAGE(F768,F716,F664)</f>
        <v>534926.08333333337</v>
      </c>
      <c r="H820" s="45">
        <f t="shared" ref="H820" si="16452">((E820/E768)-1)*100</f>
        <v>-21.217475104400897</v>
      </c>
      <c r="I820" s="45">
        <f t="shared" ref="I820" si="16453">((F820/F768)-1)*100</f>
        <v>18.032856670237194</v>
      </c>
      <c r="J820" s="45">
        <f t="shared" ref="J820" si="16454">((F820/G820)-1)*100</f>
        <v>19.218901427658295</v>
      </c>
      <c r="L820" s="91">
        <v>1600</v>
      </c>
      <c r="M820" s="91">
        <v>17650</v>
      </c>
      <c r="N820" s="91">
        <v>30800</v>
      </c>
      <c r="O820" s="57">
        <v>50050</v>
      </c>
      <c r="P820" s="92">
        <f t="shared" ref="P820" si="16455">AVERAGE(O817,O818,O819,O820)</f>
        <v>59720.75</v>
      </c>
      <c r="Q820" s="92">
        <f t="shared" ref="Q820" si="16456">AVERAGE(P768,P716,P664)</f>
        <v>72159.666666666672</v>
      </c>
      <c r="R820" s="45">
        <f t="shared" ref="R820" si="16457">((O820/O768)-1)*100</f>
        <v>-54.144830871843737</v>
      </c>
      <c r="S820" s="94">
        <f t="shared" ref="S820" si="16458">((P820/P768)-1)*100</f>
        <v>-20.411596945506883</v>
      </c>
      <c r="T820" s="45">
        <f t="shared" ref="T820" si="16459">((P820/Q820)-1)*100</f>
        <v>-17.238046184618373</v>
      </c>
      <c r="V820" s="91">
        <v>212900</v>
      </c>
      <c r="W820" s="91">
        <v>33350</v>
      </c>
      <c r="X820" s="91">
        <v>4200</v>
      </c>
      <c r="Y820" s="45">
        <v>250450</v>
      </c>
      <c r="Z820" s="92">
        <f t="shared" ref="Z820" si="16460">AVERAGE(Y817,Y818,Y819,Y820)</f>
        <v>276065</v>
      </c>
      <c r="AA820" s="92">
        <f t="shared" ref="AA820" si="16461">AVERAGE(Z768,Z716,Z664)</f>
        <v>223533.16666666666</v>
      </c>
      <c r="AB820" s="45">
        <f t="shared" ref="AB820" si="16462">((Y820/Y768)-1)*100</f>
        <v>1.7675741568468073</v>
      </c>
      <c r="AC820" s="45">
        <f t="shared" ref="AC820" si="16463">((Z820/Z768)-1)*100</f>
        <v>10.63133175173121</v>
      </c>
      <c r="AD820" s="45">
        <f t="shared" ref="AD820" si="16464">((Z820/AA820)-1)*100</f>
        <v>23.500688562994764</v>
      </c>
      <c r="AF820" s="93">
        <v>0</v>
      </c>
      <c r="AG820" s="93">
        <v>0</v>
      </c>
      <c r="AH820" s="93">
        <v>0</v>
      </c>
      <c r="AI820" s="57">
        <v>0</v>
      </c>
      <c r="AJ820" s="92">
        <f t="shared" ref="AJ820" si="16465">AVERAGE(AI817,AI818,AI819,AI820)</f>
        <v>800</v>
      </c>
      <c r="AK820" s="92">
        <f t="shared" ref="AK820" si="16466">AVERAGE(AJ768,AJ716,AJ664)</f>
        <v>4645.833333333333</v>
      </c>
      <c r="AL820" s="45">
        <f t="shared" ref="AL820" si="16467">((AI820/AI768)-1)*100</f>
        <v>-100</v>
      </c>
      <c r="AM820" s="45">
        <f t="shared" ref="AM820" si="16468">((AJ820/AJ768)-1)*100</f>
        <v>-51.879699248120303</v>
      </c>
      <c r="AN820" s="45">
        <f t="shared" ref="AN820" si="16469">((AJ820/AK820)-1)*100</f>
        <v>-82.780269058295957</v>
      </c>
      <c r="AP820" s="41">
        <f t="shared" ref="AP820" si="16470">SUM(B820,L820,V820,AF820)</f>
        <v>612000</v>
      </c>
      <c r="AQ820" s="41">
        <f t="shared" ref="AQ820" si="16471">SUM(C820,M820,W820,AG820)</f>
        <v>94950</v>
      </c>
      <c r="AR820" s="41">
        <f t="shared" ref="AR820" si="16472">SUM(D820,N820,X820,AH820)</f>
        <v>35000</v>
      </c>
      <c r="AS820" s="41">
        <f t="shared" ref="AS820" si="16473">SUM(E820,O820,Y820,AI820)</f>
        <v>741950</v>
      </c>
      <c r="AT820" s="41">
        <f t="shared" ref="AT820" si="16474">SUM(F820,P820,Z820,AJ820)</f>
        <v>974318.75</v>
      </c>
      <c r="AU820" s="41">
        <f t="shared" ref="AU820" si="16475">SUM(G820,Q820,AA820,AK820)</f>
        <v>835264.75</v>
      </c>
      <c r="AV820" s="45">
        <f t="shared" ref="AV820" si="16476">((AS820/AS768)-1)*100</f>
        <v>-19.391637459557298</v>
      </c>
      <c r="AW820" s="45">
        <f t="shared" ref="AW820" si="16477">((AT820/AT768)-1)*100</f>
        <v>12.438249156772629</v>
      </c>
      <c r="AX820" s="45">
        <f t="shared" ref="AX820" si="16478">((AT820/AU820)-1)*100</f>
        <v>16.647895173356719</v>
      </c>
      <c r="AZ820" s="92">
        <f t="shared" ref="AZ820" si="16479">+E820/1000</f>
        <v>441.45</v>
      </c>
      <c r="BA820" s="57">
        <f t="shared" ref="BA820" si="16480">+O820/1000</f>
        <v>50.05</v>
      </c>
      <c r="BB820" s="57">
        <f t="shared" ref="BB820" si="16481">+Y820/1000</f>
        <v>250.45</v>
      </c>
      <c r="BC820" s="57">
        <f t="shared" ref="BC820" si="16482">+AI820/1000</f>
        <v>0</v>
      </c>
      <c r="BD820" s="57">
        <f t="shared" ref="BD820" si="16483">+AS820/1000</f>
        <v>741.95</v>
      </c>
      <c r="BE820" s="45">
        <f t="shared" ref="BE820" si="16484">BE819+AZ820</f>
        <v>13034.677</v>
      </c>
      <c r="BF820" s="45">
        <f t="shared" ref="BF820" si="16485">BF819+BA820</f>
        <v>948.87100000000009</v>
      </c>
      <c r="BG820" s="45">
        <f t="shared" ref="BG820" si="16486">BG819+BB820</f>
        <v>6240.2390000000005</v>
      </c>
      <c r="BH820" s="45">
        <f t="shared" ref="BH820" si="16487">BH819+BC820</f>
        <v>66.495000000000005</v>
      </c>
      <c r="BI820" s="45">
        <f t="shared" ref="BI820" si="16488">SUM(BE820:BH820)</f>
        <v>20290.281999999999</v>
      </c>
      <c r="BJ820" s="45">
        <v>28</v>
      </c>
      <c r="BK820" s="52">
        <f t="shared" si="13316"/>
        <v>43659</v>
      </c>
    </row>
    <row r="821" spans="1:63" x14ac:dyDescent="0.25">
      <c r="A821" s="33">
        <f t="shared" si="8721"/>
        <v>43302</v>
      </c>
      <c r="B821" s="91">
        <v>343900</v>
      </c>
      <c r="C821" s="91">
        <v>47700</v>
      </c>
      <c r="D821" s="45">
        <v>0</v>
      </c>
      <c r="E821" s="45">
        <v>391600</v>
      </c>
      <c r="F821" s="45">
        <f t="shared" ref="F821" si="16489">AVERAGE(E818,E819,E820,E821)</f>
        <v>555314.5</v>
      </c>
      <c r="G821" s="92">
        <f t="shared" ref="G821" si="16490">AVERAGE(F769,F717,F665)</f>
        <v>546854.5</v>
      </c>
      <c r="H821" s="45">
        <f t="shared" ref="H821" si="16491">((E821/E769)-1)*100</f>
        <v>-41.881346524308618</v>
      </c>
      <c r="I821" s="45">
        <f t="shared" ref="I821" si="16492">((F821/F769)-1)*100</f>
        <v>-5.7222614352065442</v>
      </c>
      <c r="J821" s="45">
        <f t="shared" ref="J821" si="16493">((F821/G821)-1)*100</f>
        <v>1.5470294200742529</v>
      </c>
      <c r="L821" s="91">
        <v>4800</v>
      </c>
      <c r="M821" s="91">
        <v>25880</v>
      </c>
      <c r="N821" s="91">
        <v>28000</v>
      </c>
      <c r="O821" s="57">
        <v>58680</v>
      </c>
      <c r="P821" s="92">
        <f t="shared" ref="P821" si="16494">AVERAGE(O818,O819,O820,O821)</f>
        <v>63990.75</v>
      </c>
      <c r="Q821" s="92">
        <f t="shared" ref="Q821" si="16495">AVERAGE(P769,P717,P665)</f>
        <v>69590.916666666672</v>
      </c>
      <c r="R821" s="45">
        <f t="shared" ref="R821" si="16496">((O821/O769)-1)*100</f>
        <v>-35.551894563426686</v>
      </c>
      <c r="S821" s="94">
        <f t="shared" ref="S821" si="16497">((P821/P769)-1)*100</f>
        <v>-18.287427214220042</v>
      </c>
      <c r="T821" s="45">
        <f t="shared" ref="T821" si="16498">((P821/Q821)-1)*100</f>
        <v>-8.047266705065681</v>
      </c>
      <c r="V821" s="91">
        <v>143700</v>
      </c>
      <c r="W821" s="91">
        <v>50950</v>
      </c>
      <c r="X821" s="91">
        <v>7000</v>
      </c>
      <c r="Y821" s="45">
        <v>201650</v>
      </c>
      <c r="Z821" s="92">
        <f t="shared" ref="Z821" si="16499">AVERAGE(Y818,Y819,Y820,Y821)</f>
        <v>250225</v>
      </c>
      <c r="AA821" s="92">
        <f t="shared" ref="AA821" si="16500">AVERAGE(Z769,Z717,Z665)</f>
        <v>254548.66666666666</v>
      </c>
      <c r="AB821" s="45">
        <f t="shared" ref="AB821" si="16501">((Y821/Y769)-1)*100</f>
        <v>-55.527080732739044</v>
      </c>
      <c r="AC821" s="45">
        <f t="shared" ref="AC821" si="16502">((Z821/Z769)-1)*100</f>
        <v>-16.876779313620951</v>
      </c>
      <c r="AD821" s="45">
        <f t="shared" ref="AD821" si="16503">((Z821/AA821)-1)*100</f>
        <v>-1.6985618990998375</v>
      </c>
      <c r="AF821" s="93">
        <v>0</v>
      </c>
      <c r="AG821" s="93">
        <v>0</v>
      </c>
      <c r="AH821" s="93">
        <v>0</v>
      </c>
      <c r="AI821" s="57">
        <v>0</v>
      </c>
      <c r="AJ821" s="92">
        <f t="shared" ref="AJ821" si="16504">AVERAGE(AI818,AI819,AI820,AI821)</f>
        <v>400</v>
      </c>
      <c r="AK821" s="92">
        <f t="shared" ref="AK821" si="16505">AVERAGE(AJ769,AJ717,AJ665)</f>
        <v>3408.3333333333335</v>
      </c>
      <c r="AL821" s="45">
        <f t="shared" ref="AL821" si="16506">((AI821/AI769)-1)*100</f>
        <v>-100</v>
      </c>
      <c r="AM821" s="45">
        <f t="shared" ref="AM821" si="16507">((AJ821/AJ769)-1)*100</f>
        <v>-91.489361702127653</v>
      </c>
      <c r="AN821" s="45">
        <f t="shared" ref="AN821" si="16508">((AJ821/AK821)-1)*100</f>
        <v>-88.264058679706608</v>
      </c>
      <c r="AP821" s="41">
        <f t="shared" ref="AP821" si="16509">SUM(B821,L821,V821,AF821)</f>
        <v>492400</v>
      </c>
      <c r="AQ821" s="41">
        <f t="shared" ref="AQ821" si="16510">SUM(C821,M821,W821,AG821)</f>
        <v>124530</v>
      </c>
      <c r="AR821" s="41">
        <f t="shared" ref="AR821" si="16511">SUM(D821,N821,X821,AH821)</f>
        <v>35000</v>
      </c>
      <c r="AS821" s="41">
        <f t="shared" ref="AS821" si="16512">SUM(E821,O821,Y821,AI821)</f>
        <v>651930</v>
      </c>
      <c r="AT821" s="41">
        <f t="shared" ref="AT821" si="16513">SUM(F821,P821,Z821,AJ821)</f>
        <v>869930.25</v>
      </c>
      <c r="AU821" s="41">
        <f t="shared" ref="AU821" si="16514">SUM(G821,Q821,AA821,AK821)</f>
        <v>874402.41666666663</v>
      </c>
      <c r="AV821" s="45">
        <f t="shared" ref="AV821" si="16515">((AS821/AS769)-1)*100</f>
        <v>-47.015480943030653</v>
      </c>
      <c r="AW821" s="45">
        <f t="shared" ref="AW821" si="16516">((AT821/AT769)-1)*100</f>
        <v>-10.598567458403807</v>
      </c>
      <c r="AX821" s="45">
        <f t="shared" ref="AX821" si="16517">((AT821/AU821)-1)*100</f>
        <v>-0.51145406067324428</v>
      </c>
      <c r="AZ821" s="92">
        <f t="shared" ref="AZ821" si="16518">+E821/1000</f>
        <v>391.6</v>
      </c>
      <c r="BA821" s="57">
        <f t="shared" ref="BA821" si="16519">+O821/1000</f>
        <v>58.68</v>
      </c>
      <c r="BB821" s="57">
        <f t="shared" ref="BB821" si="16520">+Y821/1000</f>
        <v>201.65</v>
      </c>
      <c r="BC821" s="57">
        <f t="shared" ref="BC821" si="16521">+AI821/1000</f>
        <v>0</v>
      </c>
      <c r="BD821" s="57">
        <f t="shared" ref="BD821" si="16522">+AS821/1000</f>
        <v>651.92999999999995</v>
      </c>
      <c r="BE821" s="45">
        <f t="shared" ref="BE821" si="16523">BE820+AZ821</f>
        <v>13426.277</v>
      </c>
      <c r="BF821" s="45">
        <f t="shared" ref="BF821" si="16524">BF820+BA821</f>
        <v>1007.551</v>
      </c>
      <c r="BG821" s="45">
        <f t="shared" ref="BG821" si="16525">BG820+BB821</f>
        <v>6441.8890000000001</v>
      </c>
      <c r="BH821" s="45">
        <f t="shared" ref="BH821" si="16526">BH820+BC821</f>
        <v>66.495000000000005</v>
      </c>
      <c r="BI821" s="45">
        <f t="shared" ref="BI821" si="16527">SUM(BE821:BH821)</f>
        <v>20942.212</v>
      </c>
      <c r="BJ821" s="45">
        <v>29</v>
      </c>
      <c r="BK821" s="52">
        <f t="shared" si="13316"/>
        <v>43666</v>
      </c>
    </row>
    <row r="822" spans="1:63" x14ac:dyDescent="0.25">
      <c r="A822" s="33">
        <f t="shared" si="8721"/>
        <v>43309</v>
      </c>
      <c r="B822" s="91">
        <v>446200</v>
      </c>
      <c r="C822" s="91">
        <v>65950</v>
      </c>
      <c r="D822" s="45">
        <v>0</v>
      </c>
      <c r="E822" s="45">
        <v>512150</v>
      </c>
      <c r="F822" s="45">
        <f t="shared" ref="F822" si="16528">AVERAGE(E819,E820,E821,E822)</f>
        <v>529064.5</v>
      </c>
      <c r="G822" s="92">
        <f t="shared" ref="G822" si="16529">AVERAGE(F770,F718,F666)</f>
        <v>566178.16666666663</v>
      </c>
      <c r="H822" s="45">
        <f t="shared" ref="H822" si="16530">((E822/E770)-1)*100</f>
        <v>16.921749294565647</v>
      </c>
      <c r="I822" s="45">
        <f t="shared" ref="I822" si="16531">((F822/F770)-1)*100</f>
        <v>-3.2172676662975963</v>
      </c>
      <c r="J822" s="45">
        <f t="shared" ref="J822" si="16532">((F822/G822)-1)*100</f>
        <v>-6.5551214885538052</v>
      </c>
      <c r="L822" s="91">
        <v>0</v>
      </c>
      <c r="M822" s="91">
        <v>10700</v>
      </c>
      <c r="N822" s="91">
        <v>28000</v>
      </c>
      <c r="O822" s="57">
        <v>38700</v>
      </c>
      <c r="P822" s="92">
        <f t="shared" ref="P822" si="16533">AVERAGE(O819,O820,O821,O822)</f>
        <v>58394.5</v>
      </c>
      <c r="Q822" s="92">
        <f t="shared" ref="Q822" si="16534">AVERAGE(P770,P718,P666)</f>
        <v>68160.083333333328</v>
      </c>
      <c r="R822" s="45">
        <f t="shared" ref="R822" si="16535">((O822/O770)-1)*100</f>
        <v>-21.020408163265301</v>
      </c>
      <c r="S822" s="94">
        <f t="shared" ref="S822" si="16536">((P822/P770)-1)*100</f>
        <v>-20.075415400618656</v>
      </c>
      <c r="T822" s="45">
        <f t="shared" ref="T822" si="16537">((P822/Q822)-1)*100</f>
        <v>-14.327422819563251</v>
      </c>
      <c r="V822" s="91">
        <v>287600</v>
      </c>
      <c r="W822" s="91">
        <v>55322</v>
      </c>
      <c r="X822" s="91">
        <v>11200</v>
      </c>
      <c r="Y822" s="45">
        <v>354122</v>
      </c>
      <c r="Z822" s="92">
        <f t="shared" ref="Z822" si="16538">AVERAGE(Y819,Y820,Y821,Y822)</f>
        <v>276505.5</v>
      </c>
      <c r="AA822" s="92">
        <f t="shared" ref="AA822" si="16539">AVERAGE(Z770,Z718,Z666)</f>
        <v>288417.66666666669</v>
      </c>
      <c r="AB822" s="45">
        <f t="shared" ref="AB822" si="16540">((Y822/Y770)-1)*100</f>
        <v>9.6692474450294164</v>
      </c>
      <c r="AC822" s="45">
        <f t="shared" ref="AC822" si="16541">((Z822/Z770)-1)*100</f>
        <v>-12.15884795364367</v>
      </c>
      <c r="AD822" s="45">
        <f t="shared" ref="AD822" si="16542">((Z822/AA822)-1)*100</f>
        <v>-4.1301792654865217</v>
      </c>
      <c r="AF822" s="93">
        <v>0</v>
      </c>
      <c r="AG822" s="93">
        <v>0</v>
      </c>
      <c r="AH822" s="93">
        <v>0</v>
      </c>
      <c r="AI822" s="57">
        <v>0</v>
      </c>
      <c r="AJ822" s="92">
        <f t="shared" ref="AJ822" si="16543">AVERAGE(AI819,AI820,AI821,AI822)</f>
        <v>0</v>
      </c>
      <c r="AK822" s="92">
        <f t="shared" ref="AK822" si="16544">AVERAGE(AJ770,AJ718,AJ666)</f>
        <v>4079.1666666666665</v>
      </c>
      <c r="AL822" s="45">
        <f t="shared" ref="AL822" si="16545">((AI822/AI770)-1)*100</f>
        <v>-100</v>
      </c>
      <c r="AM822" s="45">
        <f t="shared" ref="AM822" si="16546">((AJ822/AJ770)-1)*100</f>
        <v>-100</v>
      </c>
      <c r="AN822" s="45">
        <f t="shared" ref="AN822" si="16547">((AJ822/AK822)-1)*100</f>
        <v>-100</v>
      </c>
      <c r="AP822" s="41">
        <f t="shared" ref="AP822" si="16548">SUM(B822,L822,V822,AF822)</f>
        <v>733800</v>
      </c>
      <c r="AQ822" s="41">
        <f t="shared" ref="AQ822" si="16549">SUM(C822,M822,W822,AG822)</f>
        <v>131972</v>
      </c>
      <c r="AR822" s="41">
        <f t="shared" ref="AR822" si="16550">SUM(D822,N822,X822,AH822)</f>
        <v>39200</v>
      </c>
      <c r="AS822" s="41">
        <f t="shared" ref="AS822" si="16551">SUM(E822,O822,Y822,AI822)</f>
        <v>904972</v>
      </c>
      <c r="AT822" s="41">
        <f t="shared" ref="AT822" si="16552">SUM(F822,P822,Z822,AJ822)</f>
        <v>863964.5</v>
      </c>
      <c r="AU822" s="41">
        <f t="shared" ref="AU822" si="16553">SUM(G822,Q822,AA822,AK822)</f>
        <v>926835.08333333337</v>
      </c>
      <c r="AV822" s="45">
        <f t="shared" ref="AV822" si="16554">((AS822/AS770)-1)*100</f>
        <v>10.64201249987773</v>
      </c>
      <c r="AW822" s="45">
        <f t="shared" ref="AW822" si="16555">((AT822/AT770)-1)*100</f>
        <v>-8.2053596354200504</v>
      </c>
      <c r="AX822" s="45">
        <f t="shared" ref="AX822" si="16556">((AT822/AU822)-1)*100</f>
        <v>-6.7833624842103868</v>
      </c>
      <c r="AZ822" s="92">
        <f t="shared" ref="AZ822" si="16557">+E822/1000</f>
        <v>512.15</v>
      </c>
      <c r="BA822" s="57">
        <f t="shared" ref="BA822" si="16558">+O822/1000</f>
        <v>38.700000000000003</v>
      </c>
      <c r="BB822" s="57">
        <f t="shared" ref="BB822" si="16559">+Y822/1000</f>
        <v>354.12200000000001</v>
      </c>
      <c r="BC822" s="57">
        <f t="shared" ref="BC822" si="16560">+AI822/1000</f>
        <v>0</v>
      </c>
      <c r="BD822" s="57">
        <f t="shared" ref="BD822" si="16561">+AS822/1000</f>
        <v>904.97199999999998</v>
      </c>
      <c r="BE822" s="45">
        <f t="shared" ref="BE822" si="16562">BE821+AZ822</f>
        <v>13938.427</v>
      </c>
      <c r="BF822" s="45">
        <f t="shared" ref="BF822" si="16563">BF821+BA822</f>
        <v>1046.251</v>
      </c>
      <c r="BG822" s="45">
        <f t="shared" ref="BG822" si="16564">BG821+BB822</f>
        <v>6796.0110000000004</v>
      </c>
      <c r="BH822" s="45">
        <f t="shared" ref="BH822" si="16565">BH821+BC822</f>
        <v>66.495000000000005</v>
      </c>
      <c r="BI822" s="45">
        <f t="shared" ref="BI822" si="16566">SUM(BE822:BH822)</f>
        <v>21847.183999999997</v>
      </c>
      <c r="BJ822" s="45">
        <v>30</v>
      </c>
      <c r="BK822" s="52">
        <f t="shared" si="13316"/>
        <v>43673</v>
      </c>
    </row>
    <row r="823" spans="1:63" x14ac:dyDescent="0.25">
      <c r="A823" s="33">
        <f t="shared" si="8721"/>
        <v>43316</v>
      </c>
      <c r="B823" s="91">
        <v>422200</v>
      </c>
      <c r="C823" s="91">
        <v>58100</v>
      </c>
      <c r="D823" s="45">
        <v>0</v>
      </c>
      <c r="E823" s="45">
        <v>480300</v>
      </c>
      <c r="F823" s="45">
        <f t="shared" ref="F823" si="16567">AVERAGE(E820,E821,E822,E823)</f>
        <v>456375</v>
      </c>
      <c r="G823" s="92">
        <f t="shared" ref="G823" si="16568">AVERAGE(F771,F719,F667)</f>
        <v>569046.66666666663</v>
      </c>
      <c r="H823" s="45">
        <f t="shared" ref="H823" si="16569">((E823/E771)-1)*100</f>
        <v>25.273865414710485</v>
      </c>
      <c r="I823" s="45">
        <f t="shared" ref="I823" si="16570">((F823/F771)-1)*100</f>
        <v>-11.192170316439009</v>
      </c>
      <c r="J823" s="45">
        <f t="shared" ref="J823" si="16571">((F823/G823)-1)*100</f>
        <v>-19.800074979204986</v>
      </c>
      <c r="L823" s="91">
        <v>3200</v>
      </c>
      <c r="M823" s="91">
        <v>17650</v>
      </c>
      <c r="N823" s="91">
        <v>19600</v>
      </c>
      <c r="O823" s="57">
        <v>40450</v>
      </c>
      <c r="P823" s="92">
        <f t="shared" ref="P823" si="16572">AVERAGE(O820,O821,O822,O823)</f>
        <v>46970</v>
      </c>
      <c r="Q823" s="92">
        <f t="shared" ref="Q823" si="16573">AVERAGE(P771,P719,P667)</f>
        <v>72892.25</v>
      </c>
      <c r="R823" s="45">
        <f t="shared" ref="R823" si="16574">((O823/O771)-1)*100</f>
        <v>-36.875780274656677</v>
      </c>
      <c r="S823" s="94">
        <f t="shared" ref="S823" si="16575">((P823/P771)-1)*100</f>
        <v>-40.027707020601511</v>
      </c>
      <c r="T823" s="45">
        <f t="shared" ref="T823" si="16576">((P823/Q823)-1)*100</f>
        <v>-35.562422616944879</v>
      </c>
      <c r="V823" s="91">
        <v>217900</v>
      </c>
      <c r="W823" s="91">
        <v>54313</v>
      </c>
      <c r="X823" s="91">
        <v>4200</v>
      </c>
      <c r="Y823" s="45">
        <v>276413</v>
      </c>
      <c r="Z823" s="92">
        <f t="shared" ref="Z823" si="16577">AVERAGE(Y820,Y821,Y822,Y823)</f>
        <v>270658.75</v>
      </c>
      <c r="AA823" s="92">
        <f t="shared" ref="AA823" si="16578">AVERAGE(Z771,Z719,Z667)</f>
        <v>307553.66666666669</v>
      </c>
      <c r="AB823" s="45">
        <f t="shared" ref="AB823" si="16579">((Y823/Y771)-1)*100</f>
        <v>-29.639047982690592</v>
      </c>
      <c r="AC823" s="45">
        <f t="shared" ref="AC823" si="16580">((Z823/Z771)-1)*100</f>
        <v>-23.50339722682283</v>
      </c>
      <c r="AD823" s="45">
        <f t="shared" ref="AD823" si="16581">((Z823/AA823)-1)*100</f>
        <v>-11.996253228433851</v>
      </c>
      <c r="AF823" s="93">
        <v>12800</v>
      </c>
      <c r="AG823" s="93">
        <v>0</v>
      </c>
      <c r="AH823" s="93">
        <v>0</v>
      </c>
      <c r="AI823" s="57">
        <v>12800</v>
      </c>
      <c r="AJ823" s="92">
        <f t="shared" ref="AJ823" si="16582">AVERAGE(AI820,AI821,AI822,AI823)</f>
        <v>3200</v>
      </c>
      <c r="AK823" s="92">
        <f t="shared" ref="AK823" si="16583">AVERAGE(AJ771,AJ719,AJ667)</f>
        <v>5116.666666666667</v>
      </c>
      <c r="AL823" s="45">
        <f t="shared" ref="AL823" si="16584">((AI823/AI771)-1)*100</f>
        <v>60.000000000000007</v>
      </c>
      <c r="AM823" s="45">
        <f t="shared" ref="AM823" si="16585">((AJ823/AJ771)-1)*100</f>
        <v>-61.212121212121204</v>
      </c>
      <c r="AN823" s="45">
        <f t="shared" ref="AN823" si="16586">((AJ823/AK823)-1)*100</f>
        <v>-37.459283387622158</v>
      </c>
      <c r="AP823" s="41">
        <f t="shared" ref="AP823" si="16587">SUM(B823,L823,V823,AF823)</f>
        <v>656100</v>
      </c>
      <c r="AQ823" s="41">
        <f t="shared" ref="AQ823" si="16588">SUM(C823,M823,W823,AG823)</f>
        <v>130063</v>
      </c>
      <c r="AR823" s="41">
        <f t="shared" ref="AR823" si="16589">SUM(D823,N823,X823,AH823)</f>
        <v>23800</v>
      </c>
      <c r="AS823" s="41">
        <f t="shared" ref="AS823" si="16590">SUM(E823,O823,Y823,AI823)</f>
        <v>809963</v>
      </c>
      <c r="AT823" s="41">
        <f t="shared" ref="AT823" si="16591">SUM(F823,P823,Z823,AJ823)</f>
        <v>777203.75</v>
      </c>
      <c r="AU823" s="41">
        <f t="shared" ref="AU823" si="16592">SUM(G823,Q823,AA823,AK823)</f>
        <v>954609.24999999988</v>
      </c>
      <c r="AV823" s="45">
        <f t="shared" ref="AV823" si="16593">((AS823/AS771)-1)*100</f>
        <v>-4.5226503836950265</v>
      </c>
      <c r="AW823" s="45">
        <f t="shared" ref="AW823" si="16594">((AT823/AT771)-1)*100</f>
        <v>-18.555834882497557</v>
      </c>
      <c r="AX823" s="45">
        <f t="shared" ref="AX823" si="16595">((AT823/AU823)-1)*100</f>
        <v>-18.584096058151534</v>
      </c>
      <c r="AZ823" s="92">
        <f t="shared" ref="AZ823" si="16596">+E823/1000</f>
        <v>480.3</v>
      </c>
      <c r="BA823" s="57">
        <f t="shared" ref="BA823" si="16597">+O823/1000</f>
        <v>40.450000000000003</v>
      </c>
      <c r="BB823" s="57">
        <f t="shared" ref="BB823" si="16598">+Y823/1000</f>
        <v>276.41300000000001</v>
      </c>
      <c r="BC823" s="57">
        <f t="shared" ref="BC823" si="16599">+AI823/1000</f>
        <v>12.8</v>
      </c>
      <c r="BD823" s="57">
        <f t="shared" ref="BD823" si="16600">+AS823/1000</f>
        <v>809.96299999999997</v>
      </c>
      <c r="BE823" s="45">
        <f t="shared" ref="BE823" si="16601">BE822+AZ823</f>
        <v>14418.726999999999</v>
      </c>
      <c r="BF823" s="45">
        <f t="shared" ref="BF823" si="16602">BF822+BA823</f>
        <v>1086.701</v>
      </c>
      <c r="BG823" s="45">
        <f t="shared" ref="BG823" si="16603">BG822+BB823</f>
        <v>7072.4240000000009</v>
      </c>
      <c r="BH823" s="45">
        <f t="shared" ref="BH823" si="16604">BH822+BC823</f>
        <v>79.295000000000002</v>
      </c>
      <c r="BI823" s="45">
        <f t="shared" ref="BI823" si="16605">SUM(BE823:BH823)</f>
        <v>22657.146999999997</v>
      </c>
      <c r="BJ823" s="45">
        <v>31</v>
      </c>
      <c r="BK823" s="52">
        <f t="shared" si="13316"/>
        <v>43680</v>
      </c>
    </row>
    <row r="824" spans="1:63" x14ac:dyDescent="0.25">
      <c r="A824" s="33">
        <f t="shared" si="8721"/>
        <v>43323</v>
      </c>
      <c r="B824" s="91">
        <v>503700</v>
      </c>
      <c r="C824" s="91">
        <v>47950</v>
      </c>
      <c r="D824" s="45">
        <v>0</v>
      </c>
      <c r="E824" s="45">
        <v>551650</v>
      </c>
      <c r="F824" s="45">
        <f t="shared" ref="F824" si="16606">AVERAGE(E821,E822,E823,E824)</f>
        <v>483925</v>
      </c>
      <c r="G824" s="92">
        <f t="shared" ref="G824" si="16607">AVERAGE(F772,F720,F668)</f>
        <v>555675.16666666663</v>
      </c>
      <c r="H824" s="45">
        <f t="shared" ref="H824" si="16608">((E824/E772)-1)*100</f>
        <v>27.104194795559589</v>
      </c>
      <c r="I824" s="45">
        <f t="shared" ref="I824" si="16609">((F824/F772)-1)*100</f>
        <v>0.33505491292926681</v>
      </c>
      <c r="J824" s="45">
        <f t="shared" ref="J824" si="16610">((F824/G824)-1)*100</f>
        <v>-12.912249992576596</v>
      </c>
      <c r="L824" s="91">
        <v>1500</v>
      </c>
      <c r="M824" s="91">
        <v>7300</v>
      </c>
      <c r="N824" s="91">
        <v>42000</v>
      </c>
      <c r="O824" s="57">
        <v>50800</v>
      </c>
      <c r="P824" s="92">
        <f t="shared" ref="P824" si="16611">AVERAGE(O821,O822,O823,O824)</f>
        <v>47157.5</v>
      </c>
      <c r="Q824" s="92">
        <f t="shared" ref="Q824" si="16612">AVERAGE(P772,P720,P668)</f>
        <v>68697.916666666672</v>
      </c>
      <c r="R824" s="45">
        <f t="shared" ref="R824" si="16613">((O824/O772)-1)*100</f>
        <v>-43.903974204662156</v>
      </c>
      <c r="S824" s="94">
        <f t="shared" ref="S824" si="16614">((P824/P772)-1)*100</f>
        <v>-35.990145543267651</v>
      </c>
      <c r="T824" s="45">
        <f t="shared" ref="T824" si="16615">((P824/Q824)-1)*100</f>
        <v>-31.355269143290375</v>
      </c>
      <c r="V824" s="91">
        <v>283900</v>
      </c>
      <c r="W824" s="91">
        <v>50022</v>
      </c>
      <c r="X824" s="91">
        <v>2800</v>
      </c>
      <c r="Y824" s="45">
        <v>336722</v>
      </c>
      <c r="Z824" s="92">
        <f t="shared" ref="Z824" si="16616">AVERAGE(Y821,Y822,Y823,Y824)</f>
        <v>292226.75</v>
      </c>
      <c r="AA824" s="92">
        <f t="shared" ref="AA824" si="16617">AVERAGE(Z772,Z720,Z668)</f>
        <v>324228.83333333331</v>
      </c>
      <c r="AB824" s="45">
        <f t="shared" ref="AB824" si="16618">((Y824/Y772)-1)*100</f>
        <v>-16.047849848412319</v>
      </c>
      <c r="AC824" s="45">
        <f t="shared" ref="AC824" si="16619">((Z824/Z772)-1)*100</f>
        <v>-25.559652541617318</v>
      </c>
      <c r="AD824" s="45">
        <f t="shared" ref="AD824" si="16620">((Z824/AA824)-1)*100</f>
        <v>-9.8702151206992106</v>
      </c>
      <c r="AF824" s="93">
        <v>3200</v>
      </c>
      <c r="AG824" s="93">
        <v>0</v>
      </c>
      <c r="AH824" s="93">
        <v>0</v>
      </c>
      <c r="AI824" s="57">
        <v>3200</v>
      </c>
      <c r="AJ824" s="92">
        <f t="shared" ref="AJ824" si="16621">AVERAGE(AI821,AI822,AI823,AI824)</f>
        <v>4000</v>
      </c>
      <c r="AK824" s="92">
        <f t="shared" ref="AK824" si="16622">AVERAGE(AJ772,AJ720,AJ668)</f>
        <v>6029.166666666667</v>
      </c>
      <c r="AL824" s="45">
        <f t="shared" ref="AL824" si="16623">((AI824/AI772)-1)*100</f>
        <v>-65.591397849462368</v>
      </c>
      <c r="AM824" s="45">
        <f t="shared" ref="AM824" si="16624">((AJ824/AJ772)-1)*100</f>
        <v>-57.276368491321762</v>
      </c>
      <c r="AN824" s="45">
        <f t="shared" ref="AN824" si="16625">((AJ824/AK824)-1)*100</f>
        <v>-33.655839668279199</v>
      </c>
      <c r="AP824" s="41">
        <f t="shared" ref="AP824" si="16626">SUM(B824,L824,V824,AF824)</f>
        <v>792300</v>
      </c>
      <c r="AQ824" s="41">
        <f t="shared" ref="AQ824" si="16627">SUM(C824,M824,W824,AG824)</f>
        <v>105272</v>
      </c>
      <c r="AR824" s="41">
        <f t="shared" ref="AR824" si="16628">SUM(D824,N824,X824,AH824)</f>
        <v>44800</v>
      </c>
      <c r="AS824" s="41">
        <f t="shared" ref="AS824" si="16629">SUM(E824,O824,Y824,AI824)</f>
        <v>942372</v>
      </c>
      <c r="AT824" s="41">
        <f t="shared" ref="AT824" si="16630">SUM(F824,P824,Z824,AJ824)</f>
        <v>827309.25</v>
      </c>
      <c r="AU824" s="41">
        <f t="shared" ref="AU824" si="16631">SUM(G824,Q824,AA824,AK824)</f>
        <v>954631.08333333314</v>
      </c>
      <c r="AV824" s="45">
        <f t="shared" ref="AV824" si="16632">((AS824/AS772)-1)*100</f>
        <v>0.79265338340315239</v>
      </c>
      <c r="AW824" s="45">
        <f t="shared" ref="AW824" si="16633">((AT824/AT772)-1)*100</f>
        <v>-13.633814285546508</v>
      </c>
      <c r="AX824" s="45">
        <f t="shared" ref="AX824" si="16634">((AT824/AU824)-1)*100</f>
        <v>-13.337281338960505</v>
      </c>
      <c r="AZ824" s="92">
        <f t="shared" ref="AZ824" si="16635">+E824/1000</f>
        <v>551.65</v>
      </c>
      <c r="BA824" s="57">
        <f t="shared" ref="BA824" si="16636">+O824/1000</f>
        <v>50.8</v>
      </c>
      <c r="BB824" s="57">
        <f t="shared" ref="BB824" si="16637">+Y824/1000</f>
        <v>336.72199999999998</v>
      </c>
      <c r="BC824" s="57">
        <f t="shared" ref="BC824" si="16638">+AI824/1000</f>
        <v>3.2</v>
      </c>
      <c r="BD824" s="57">
        <f t="shared" ref="BD824" si="16639">+AS824/1000</f>
        <v>942.37199999999996</v>
      </c>
      <c r="BE824" s="45">
        <f t="shared" ref="BE824" si="16640">BE823+AZ824</f>
        <v>14970.376999999999</v>
      </c>
      <c r="BF824" s="45">
        <f t="shared" ref="BF824" si="16641">BF823+BA824</f>
        <v>1137.501</v>
      </c>
      <c r="BG824" s="45">
        <f t="shared" ref="BG824" si="16642">BG823+BB824</f>
        <v>7409.1460000000006</v>
      </c>
      <c r="BH824" s="45">
        <f t="shared" ref="BH824" si="16643">BH823+BC824</f>
        <v>82.495000000000005</v>
      </c>
      <c r="BI824" s="45">
        <f t="shared" ref="BI824" si="16644">SUM(BE824:BH824)</f>
        <v>23599.518999999997</v>
      </c>
      <c r="BJ824" s="45">
        <v>32</v>
      </c>
      <c r="BK824" s="52">
        <f t="shared" si="13316"/>
        <v>43687</v>
      </c>
    </row>
    <row r="825" spans="1:63" x14ac:dyDescent="0.25">
      <c r="A825" s="33">
        <f t="shared" si="8721"/>
        <v>43330</v>
      </c>
      <c r="B825" s="91">
        <v>352300</v>
      </c>
      <c r="C825" s="91">
        <v>71936</v>
      </c>
      <c r="D825" s="45">
        <v>0</v>
      </c>
      <c r="E825" s="45">
        <v>424236</v>
      </c>
      <c r="F825" s="45">
        <f t="shared" ref="F825" si="16645">AVERAGE(E822,E823,E824,E825)</f>
        <v>492084</v>
      </c>
      <c r="G825" s="92">
        <f t="shared" ref="G825" si="16646">AVERAGE(F773,F721,F669)</f>
        <v>544939.25</v>
      </c>
      <c r="H825" s="45">
        <f t="shared" ref="H825" si="16647">((E825/E773)-1)*100</f>
        <v>-13.667887667887669</v>
      </c>
      <c r="I825" s="45">
        <f t="shared" ref="I825" si="16648">((F825/F773)-1)*100</f>
        <v>12.679681390761166</v>
      </c>
      <c r="J825" s="45">
        <f t="shared" ref="J825" si="16649">((F825/G825)-1)*100</f>
        <v>-9.6992921688059734</v>
      </c>
      <c r="L825" s="91">
        <v>1500</v>
      </c>
      <c r="M825" s="91">
        <v>10776</v>
      </c>
      <c r="N825" s="91">
        <v>29400</v>
      </c>
      <c r="O825" s="57">
        <v>41676</v>
      </c>
      <c r="P825" s="92">
        <f t="shared" ref="P825" si="16650">AVERAGE(O822,O823,O824,O825)</f>
        <v>42906.5</v>
      </c>
      <c r="Q825" s="92">
        <f t="shared" ref="Q825" si="16651">AVERAGE(P773,P721,P669)</f>
        <v>70187.25</v>
      </c>
      <c r="R825" s="45">
        <f t="shared" ref="R825" si="16652">((O825/O773)-1)*100</f>
        <v>-27.111826226870473</v>
      </c>
      <c r="S825" s="94">
        <f t="shared" ref="S825" si="16653">((P825/P773)-1)*100</f>
        <v>-34.19677398329096</v>
      </c>
      <c r="T825" s="45">
        <f t="shared" ref="T825" si="16654">((P825/Q825)-1)*100</f>
        <v>-38.868526691101302</v>
      </c>
      <c r="V825" s="91">
        <v>181700</v>
      </c>
      <c r="W825" s="91">
        <v>61386</v>
      </c>
      <c r="X825" s="91">
        <v>2800</v>
      </c>
      <c r="Y825" s="45">
        <v>245886</v>
      </c>
      <c r="Z825" s="92">
        <f t="shared" ref="Z825" si="16655">AVERAGE(Y822,Y823,Y824,Y825)</f>
        <v>303285.75</v>
      </c>
      <c r="AA825" s="92">
        <f t="shared" ref="AA825" si="16656">AVERAGE(Z773,Z721,Z669)</f>
        <v>319171.83333333331</v>
      </c>
      <c r="AB825" s="45">
        <f t="shared" ref="AB825" si="16657">((Y825/Y773)-1)*100</f>
        <v>-46.166174055829224</v>
      </c>
      <c r="AC825" s="45">
        <f t="shared" ref="AC825" si="16658">((Z825/Z773)-1)*100</f>
        <v>-22.905932175385168</v>
      </c>
      <c r="AD825" s="45">
        <f t="shared" ref="AD825" si="16659">((Z825/AA825)-1)*100</f>
        <v>-4.9772823520872418</v>
      </c>
      <c r="AF825" s="93">
        <v>0</v>
      </c>
      <c r="AG825" s="93">
        <v>0</v>
      </c>
      <c r="AH825" s="93">
        <v>0</v>
      </c>
      <c r="AI825" s="57">
        <v>0</v>
      </c>
      <c r="AJ825" s="92">
        <f t="shared" ref="AJ825" si="16660">AVERAGE(AI822,AI823,AI824,AI825)</f>
        <v>4000</v>
      </c>
      <c r="AK825" s="92">
        <f t="shared" ref="AK825" si="16661">AVERAGE(AJ773,AJ721,AJ669)</f>
        <v>5037.5</v>
      </c>
      <c r="AL825" s="45">
        <f t="shared" ref="AL825" si="16662">((AI825/AI773)-1)*100</f>
        <v>-100</v>
      </c>
      <c r="AM825" s="45">
        <f t="shared" ref="AM825" si="16663">((AJ825/AJ773)-1)*100</f>
        <v>-40.520446096654275</v>
      </c>
      <c r="AN825" s="45">
        <f t="shared" ref="AN825" si="16664">((AJ825/AK825)-1)*100</f>
        <v>-20.595533498759298</v>
      </c>
      <c r="AP825" s="41">
        <f t="shared" ref="AP825" si="16665">SUM(B825,L825,V825,AF825)</f>
        <v>535500</v>
      </c>
      <c r="AQ825" s="41">
        <f t="shared" ref="AQ825" si="16666">SUM(C825,M825,W825,AG825)</f>
        <v>144098</v>
      </c>
      <c r="AR825" s="41">
        <f t="shared" ref="AR825" si="16667">SUM(D825,N825,X825,AH825)</f>
        <v>32200</v>
      </c>
      <c r="AS825" s="41">
        <f t="shared" ref="AS825" si="16668">SUM(E825,O825,Y825,AI825)</f>
        <v>711798</v>
      </c>
      <c r="AT825" s="41">
        <f t="shared" ref="AT825" si="16669">SUM(F825,P825,Z825,AJ825)</f>
        <v>842276.25</v>
      </c>
      <c r="AU825" s="41">
        <f t="shared" ref="AU825" si="16670">SUM(G825,Q825,AA825,AK825)</f>
        <v>939335.83333333326</v>
      </c>
      <c r="AV825" s="45">
        <f t="shared" ref="AV825" si="16671">((AS825/AS773)-1)*100</f>
        <v>-29.30994073061828</v>
      </c>
      <c r="AW825" s="45">
        <f t="shared" ref="AW825" si="16672">((AT825/AT773)-1)*100</f>
        <v>-6.6250626706727882</v>
      </c>
      <c r="AX825" s="45">
        <f t="shared" ref="AX825" si="16673">((AT825/AU825)-1)*100</f>
        <v>-10.332788326503739</v>
      </c>
      <c r="AZ825" s="92">
        <f t="shared" ref="AZ825" si="16674">+E825/1000</f>
        <v>424.23599999999999</v>
      </c>
      <c r="BA825" s="57">
        <f t="shared" ref="BA825" si="16675">+O825/1000</f>
        <v>41.676000000000002</v>
      </c>
      <c r="BB825" s="57">
        <f t="shared" ref="BB825" si="16676">+Y825/1000</f>
        <v>245.886</v>
      </c>
      <c r="BC825" s="57">
        <f t="shared" ref="BC825" si="16677">+AI825/1000</f>
        <v>0</v>
      </c>
      <c r="BD825" s="57">
        <f t="shared" ref="BD825" si="16678">+AS825/1000</f>
        <v>711.798</v>
      </c>
      <c r="BE825" s="45">
        <f t="shared" ref="BE825" si="16679">BE824+AZ825</f>
        <v>15394.612999999999</v>
      </c>
      <c r="BF825" s="45">
        <f t="shared" ref="BF825" si="16680">BF824+BA825</f>
        <v>1179.1769999999999</v>
      </c>
      <c r="BG825" s="45">
        <f t="shared" ref="BG825" si="16681">BG824+BB825</f>
        <v>7655.0320000000011</v>
      </c>
      <c r="BH825" s="45">
        <f t="shared" ref="BH825" si="16682">BH824+BC825</f>
        <v>82.495000000000005</v>
      </c>
      <c r="BI825" s="45">
        <f t="shared" ref="BI825" si="16683">SUM(BE825:BH825)</f>
        <v>24311.316999999999</v>
      </c>
      <c r="BJ825" s="45">
        <v>33</v>
      </c>
      <c r="BK825" s="52">
        <f t="shared" si="13316"/>
        <v>43694</v>
      </c>
    </row>
    <row r="826" spans="1:63" x14ac:dyDescent="0.25">
      <c r="A826" s="33">
        <f t="shared" si="8721"/>
        <v>43337</v>
      </c>
      <c r="B826" s="91">
        <v>466300</v>
      </c>
      <c r="C826" s="91">
        <v>49950</v>
      </c>
      <c r="D826" s="45">
        <v>0</v>
      </c>
      <c r="E826" s="45">
        <v>516250</v>
      </c>
      <c r="F826" s="45">
        <f t="shared" ref="F826" si="16684">AVERAGE(E823,E824,E825,E826)</f>
        <v>493109</v>
      </c>
      <c r="G826" s="92">
        <f t="shared" ref="G826" si="16685">AVERAGE(F774,F722,F670)</f>
        <v>493818.08333333331</v>
      </c>
      <c r="H826" s="45">
        <f t="shared" ref="H826" si="16686">((E826/E774)-1)*100</f>
        <v>23.236494712468069</v>
      </c>
      <c r="I826" s="45">
        <f t="shared" ref="I826" si="16687">((F826/F774)-1)*100</f>
        <v>14.163836353491654</v>
      </c>
      <c r="J826" s="45">
        <f t="shared" ref="J826" si="16688">((F826/G826)-1)*100</f>
        <v>-0.14359201440070635</v>
      </c>
      <c r="L826" s="91">
        <v>3200</v>
      </c>
      <c r="M826" s="91">
        <v>18054</v>
      </c>
      <c r="N826" s="91">
        <v>18700</v>
      </c>
      <c r="O826" s="57">
        <v>39954</v>
      </c>
      <c r="P826" s="92">
        <f t="shared" ref="P826" si="16689">AVERAGE(O823,O824,O825,O826)</f>
        <v>43220</v>
      </c>
      <c r="Q826" s="92">
        <f t="shared" ref="Q826" si="16690">AVERAGE(P774,P722,P670)</f>
        <v>73934.166666666672</v>
      </c>
      <c r="R826" s="45">
        <f t="shared" ref="R826" si="16691">((O826/O774)-1)*100</f>
        <v>-46.442359249329755</v>
      </c>
      <c r="S826" s="94">
        <f t="shared" ref="S826" si="16692">((P826/P774)-1)*100</f>
        <v>-39.640454302642645</v>
      </c>
      <c r="T826" s="45">
        <f t="shared" ref="T826" si="16693">((P826/Q826)-1)*100</f>
        <v>-41.542588564150542</v>
      </c>
      <c r="V826" s="91">
        <v>285100</v>
      </c>
      <c r="W826" s="91">
        <v>31050</v>
      </c>
      <c r="X826" s="91">
        <v>1500</v>
      </c>
      <c r="Y826" s="45">
        <v>317650</v>
      </c>
      <c r="Z826" s="92">
        <f t="shared" ref="Z826" si="16694">AVERAGE(Y823,Y824,Y825,Y826)</f>
        <v>294167.75</v>
      </c>
      <c r="AA826" s="92">
        <f t="shared" ref="AA826" si="16695">AVERAGE(Z774,Z722,Z670)</f>
        <v>311441.5</v>
      </c>
      <c r="AB826" s="45">
        <f t="shared" ref="AB826" si="16696">((Y826/Y774)-1)*100</f>
        <v>-20.221315839704246</v>
      </c>
      <c r="AC826" s="45">
        <f t="shared" ref="AC826" si="16697">((Z826/Z774)-1)*100</f>
        <v>-28.636954681196368</v>
      </c>
      <c r="AD826" s="45">
        <f t="shared" ref="AD826" si="16698">((Z826/AA826)-1)*100</f>
        <v>-5.5463867211017153</v>
      </c>
      <c r="AF826" s="93">
        <v>0</v>
      </c>
      <c r="AG826" s="93">
        <v>3600</v>
      </c>
      <c r="AH826" s="93">
        <v>0</v>
      </c>
      <c r="AI826" s="57">
        <v>3600</v>
      </c>
      <c r="AJ826" s="92">
        <f t="shared" ref="AJ826" si="16699">AVERAGE(AI823,AI824,AI825,AI826)</f>
        <v>4900</v>
      </c>
      <c r="AK826" s="92">
        <f t="shared" ref="AK826" si="16700">AVERAGE(AJ774,AJ722,AJ670)</f>
        <v>5729.166666666667</v>
      </c>
      <c r="AL826" s="45">
        <f t="shared" ref="AL826" si="16701">((AI826/AI774)-1)*100</f>
        <v>-72.51908396946564</v>
      </c>
      <c r="AM826" s="45">
        <f t="shared" ref="AM826" si="16702">((AJ826/AJ774)-1)*100</f>
        <v>-38.749999999999993</v>
      </c>
      <c r="AN826" s="45">
        <f t="shared" ref="AN826" si="16703">((AJ826/AK826)-1)*100</f>
        <v>-14.472727272727282</v>
      </c>
      <c r="AP826" s="41">
        <f t="shared" ref="AP826" si="16704">SUM(B826,L826,V826,AF826)</f>
        <v>754600</v>
      </c>
      <c r="AQ826" s="41">
        <f t="shared" ref="AQ826" si="16705">SUM(C826,M826,W826,AG826)</f>
        <v>102654</v>
      </c>
      <c r="AR826" s="41">
        <f t="shared" ref="AR826" si="16706">SUM(D826,N826,X826,AH826)</f>
        <v>20200</v>
      </c>
      <c r="AS826" s="41">
        <f t="shared" ref="AS826" si="16707">SUM(E826,O826,Y826,AI826)</f>
        <v>877454</v>
      </c>
      <c r="AT826" s="41">
        <f t="shared" ref="AT826" si="16708">SUM(F826,P826,Z826,AJ826)</f>
        <v>835396.75</v>
      </c>
      <c r="AU826" s="41">
        <f t="shared" ref="AU826" si="16709">SUM(G826,Q826,AA826,AK826)</f>
        <v>884922.91666666663</v>
      </c>
      <c r="AV826" s="45">
        <f t="shared" ref="AV826" si="16710">((AS826/AS774)-1)*100</f>
        <v>-3.0195385809052899</v>
      </c>
      <c r="AW826" s="45">
        <f t="shared" ref="AW826" si="16711">((AT826/AT774)-1)*100</f>
        <v>-9.5644565497147056</v>
      </c>
      <c r="AX826" s="45">
        <f t="shared" ref="AX826" si="16712">((AT826/AU826)-1)*100</f>
        <v>-5.5966644929054565</v>
      </c>
      <c r="AZ826" s="92">
        <f t="shared" ref="AZ826" si="16713">+E826/1000</f>
        <v>516.25</v>
      </c>
      <c r="BA826" s="57">
        <f t="shared" ref="BA826" si="16714">+O826/1000</f>
        <v>39.954000000000001</v>
      </c>
      <c r="BB826" s="57">
        <f t="shared" ref="BB826" si="16715">+Y826/1000</f>
        <v>317.64999999999998</v>
      </c>
      <c r="BC826" s="57">
        <f t="shared" ref="BC826" si="16716">+AI826/1000</f>
        <v>3.6</v>
      </c>
      <c r="BD826" s="57">
        <f t="shared" ref="BD826" si="16717">+AS826/1000</f>
        <v>877.45399999999995</v>
      </c>
      <c r="BE826" s="45">
        <f t="shared" ref="BE826" si="16718">BE825+AZ826</f>
        <v>15910.862999999999</v>
      </c>
      <c r="BF826" s="45">
        <f t="shared" ref="BF826" si="16719">BF825+BA826</f>
        <v>1219.1309999999999</v>
      </c>
      <c r="BG826" s="45">
        <f t="shared" ref="BG826" si="16720">BG825+BB826</f>
        <v>7972.6820000000007</v>
      </c>
      <c r="BH826" s="45">
        <f t="shared" ref="BH826" si="16721">BH825+BC826</f>
        <v>86.094999999999999</v>
      </c>
      <c r="BI826" s="45">
        <f t="shared" ref="BI826" si="16722">SUM(BE826:BH826)</f>
        <v>25188.771000000001</v>
      </c>
      <c r="BJ826" s="45">
        <v>34</v>
      </c>
      <c r="BK826" s="52">
        <f t="shared" si="13316"/>
        <v>43701</v>
      </c>
    </row>
    <row r="827" spans="1:63" x14ac:dyDescent="0.25">
      <c r="A827" s="33">
        <f t="shared" si="8721"/>
        <v>43344</v>
      </c>
      <c r="B827" s="91">
        <v>555400</v>
      </c>
      <c r="C827" s="91">
        <v>31450</v>
      </c>
      <c r="D827" s="45">
        <v>0</v>
      </c>
      <c r="E827" s="45">
        <v>586850</v>
      </c>
      <c r="F827" s="45">
        <f t="shared" ref="F827" si="16723">AVERAGE(E824,E825,E826,E827)</f>
        <v>519746.5</v>
      </c>
      <c r="G827" s="92">
        <f t="shared" ref="G827" si="16724">AVERAGE(F775,F723,F671)</f>
        <v>433493.33333333331</v>
      </c>
      <c r="H827" s="45">
        <f t="shared" ref="H827" si="16725">((E827/E775)-1)*100</f>
        <v>129.44980528925103</v>
      </c>
      <c r="I827" s="45">
        <f t="shared" ref="I827" si="16726">((F827/F775)-1)*100</f>
        <v>29.929478878661662</v>
      </c>
      <c r="J827" s="45">
        <f t="shared" ref="J827" si="16727">((F827/G827)-1)*100</f>
        <v>19.897230253444896</v>
      </c>
      <c r="L827" s="91">
        <v>8000</v>
      </c>
      <c r="M827" s="91">
        <v>8750</v>
      </c>
      <c r="N827" s="91">
        <v>29400</v>
      </c>
      <c r="O827" s="57">
        <v>46150</v>
      </c>
      <c r="P827" s="92">
        <f t="shared" ref="P827" si="16728">AVERAGE(O824,O825,O826,O827)</f>
        <v>44645</v>
      </c>
      <c r="Q827" s="92">
        <f t="shared" ref="Q827" si="16729">AVERAGE(P775,P723,P671)</f>
        <v>62916.75</v>
      </c>
      <c r="R827" s="45">
        <f t="shared" ref="R827" si="16730">((O827/O775)-1)*100</f>
        <v>6.8757092239642326</v>
      </c>
      <c r="S827" s="94">
        <f t="shared" ref="S827" si="16731">((P827/P775)-1)*100</f>
        <v>-32.742789566055784</v>
      </c>
      <c r="T827" s="45">
        <f t="shared" ref="T827" si="16732">((P827/Q827)-1)*100</f>
        <v>-29.041153587876046</v>
      </c>
      <c r="V827" s="91">
        <v>382800</v>
      </c>
      <c r="W827" s="91">
        <v>18106</v>
      </c>
      <c r="X827" s="91">
        <v>2800</v>
      </c>
      <c r="Y827" s="45">
        <v>403706</v>
      </c>
      <c r="Z827" s="92">
        <f t="shared" ref="Z827" si="16733">AVERAGE(Y824,Y825,Y826,Y827)</f>
        <v>325991</v>
      </c>
      <c r="AA827" s="92">
        <f t="shared" ref="AA827" si="16734">AVERAGE(Z775,Z723,Z671)</f>
        <v>291041.5</v>
      </c>
      <c r="AB827" s="45">
        <f t="shared" ref="AB827" si="16735">((Y827/Y775)-1)*100</f>
        <v>34.838343353373411</v>
      </c>
      <c r="AC827" s="45">
        <f t="shared" ref="AC827" si="16736">((Z827/Z775)-1)*100</f>
        <v>-16.165467191118431</v>
      </c>
      <c r="AD827" s="45">
        <f t="shared" ref="AD827" si="16737">((Z827/AA827)-1)*100</f>
        <v>12.008424915347128</v>
      </c>
      <c r="AF827" s="93">
        <v>0</v>
      </c>
      <c r="AG827" s="93">
        <v>0</v>
      </c>
      <c r="AH827" s="93">
        <v>0</v>
      </c>
      <c r="AI827" s="57">
        <v>0</v>
      </c>
      <c r="AJ827" s="92">
        <f t="shared" ref="AJ827" si="16738">AVERAGE(AI824,AI825,AI826,AI827)</f>
        <v>1700</v>
      </c>
      <c r="AK827" s="92">
        <f t="shared" ref="AK827" si="16739">AVERAGE(AJ775,AJ723,AJ671)</f>
        <v>9020.8333333333339</v>
      </c>
      <c r="AL827" s="45" t="e">
        <f t="shared" ref="AL827" si="16740">((AI827/AI775)-1)*100</f>
        <v>#DIV/0!</v>
      </c>
      <c r="AM827" s="45">
        <f t="shared" ref="AM827" si="16741">((AJ827/AJ775)-1)*100</f>
        <v>-71.666666666666671</v>
      </c>
      <c r="AN827" s="45">
        <f t="shared" ref="AN827" si="16742">((AJ827/AK827)-1)*100</f>
        <v>-81.154734411085457</v>
      </c>
      <c r="AP827" s="41">
        <f t="shared" ref="AP827" si="16743">SUM(B827,L827,V827,AF827)</f>
        <v>946200</v>
      </c>
      <c r="AQ827" s="41">
        <f t="shared" ref="AQ827" si="16744">SUM(C827,M827,W827,AG827)</f>
        <v>58306</v>
      </c>
      <c r="AR827" s="41">
        <f t="shared" ref="AR827" si="16745">SUM(D827,N827,X827,AH827)</f>
        <v>32200</v>
      </c>
      <c r="AS827" s="41">
        <f t="shared" ref="AS827" si="16746">SUM(E827,O827,Y827,AI827)</f>
        <v>1036706</v>
      </c>
      <c r="AT827" s="41">
        <f t="shared" ref="AT827" si="16747">SUM(F827,P827,Z827,AJ827)</f>
        <v>892082.5</v>
      </c>
      <c r="AU827" s="41">
        <f t="shared" ref="AU827" si="16748">SUM(G827,Q827,AA827,AK827)</f>
        <v>796472.41666666663</v>
      </c>
      <c r="AV827" s="45">
        <f t="shared" ref="AV827" si="16749">((AS827/AS775)-1)*100</f>
        <v>73.262248368416209</v>
      </c>
      <c r="AW827" s="45">
        <f t="shared" ref="AW827" si="16750">((AT827/AT775)-1)*100</f>
        <v>3.5797304389423745</v>
      </c>
      <c r="AX827" s="45">
        <f t="shared" ref="AX827" si="16751">((AT827/AU827)-1)*100</f>
        <v>12.00419265408752</v>
      </c>
      <c r="AZ827" s="92">
        <f t="shared" ref="AZ827" si="16752">+E827/1000</f>
        <v>586.85</v>
      </c>
      <c r="BA827" s="57">
        <f t="shared" ref="BA827" si="16753">+O827/1000</f>
        <v>46.15</v>
      </c>
      <c r="BB827" s="57">
        <f t="shared" ref="BB827" si="16754">+Y827/1000</f>
        <v>403.70600000000002</v>
      </c>
      <c r="BC827" s="57">
        <f t="shared" ref="BC827" si="16755">+AI827/1000</f>
        <v>0</v>
      </c>
      <c r="BD827" s="57">
        <f t="shared" ref="BD827" si="16756">+AS827/1000</f>
        <v>1036.7059999999999</v>
      </c>
      <c r="BE827" s="45">
        <f t="shared" ref="BE827" si="16757">BE826+AZ827</f>
        <v>16497.713</v>
      </c>
      <c r="BF827" s="45">
        <f t="shared" ref="BF827" si="16758">BF826+BA827</f>
        <v>1265.2809999999999</v>
      </c>
      <c r="BG827" s="45">
        <f t="shared" ref="BG827" si="16759">BG826+BB827</f>
        <v>8376.3880000000008</v>
      </c>
      <c r="BH827" s="45">
        <f t="shared" ref="BH827" si="16760">BH826+BC827</f>
        <v>86.094999999999999</v>
      </c>
      <c r="BI827" s="45">
        <f t="shared" ref="BI827" si="16761">SUM(BE827:BH827)</f>
        <v>26225.476999999999</v>
      </c>
      <c r="BJ827" s="45">
        <v>35</v>
      </c>
      <c r="BK827" s="52">
        <f t="shared" si="13316"/>
        <v>43708</v>
      </c>
    </row>
    <row r="828" spans="1:63" x14ac:dyDescent="0.25">
      <c r="A828" s="33">
        <f t="shared" si="8721"/>
        <v>43351</v>
      </c>
      <c r="B828" s="91">
        <v>718700</v>
      </c>
      <c r="C828" s="91">
        <v>111150</v>
      </c>
      <c r="D828" s="45">
        <v>2800</v>
      </c>
      <c r="E828" s="45">
        <v>832650</v>
      </c>
      <c r="F828" s="45">
        <f t="shared" ref="F828" si="16762">AVERAGE(E825,E826,E827,E828)</f>
        <v>589996.5</v>
      </c>
      <c r="G828" s="92">
        <f t="shared" ref="G828" si="16763">AVERAGE(F776,F724,F672)</f>
        <v>392487.33333333331</v>
      </c>
      <c r="H828" s="45">
        <f t="shared" ref="H828" si="16764">((E828/E776)-1)*100</f>
        <v>90.27650822669105</v>
      </c>
      <c r="I828" s="45">
        <f t="shared" ref="I828" si="16765">((F828/F776)-1)*100</f>
        <v>47.161206080537575</v>
      </c>
      <c r="J828" s="45">
        <f t="shared" ref="J828" si="16766">((F828/G828)-1)*100</f>
        <v>50.322430787575321</v>
      </c>
      <c r="L828" s="91">
        <v>11100</v>
      </c>
      <c r="M828" s="91">
        <v>17850</v>
      </c>
      <c r="N828" s="91">
        <v>21000</v>
      </c>
      <c r="O828" s="57">
        <v>49950</v>
      </c>
      <c r="P828" s="92">
        <f t="shared" ref="P828" si="16767">AVERAGE(O825,O826,O827,O828)</f>
        <v>44432.5</v>
      </c>
      <c r="Q828" s="92">
        <f t="shared" ref="Q828" si="16768">AVERAGE(P776,P724,P672)</f>
        <v>55443.583333333336</v>
      </c>
      <c r="R828" s="45">
        <f t="shared" ref="R828" si="16769">((O828/O776)-1)*100</f>
        <v>2.4615384615384706</v>
      </c>
      <c r="S828" s="94">
        <f t="shared" ref="S828" si="16770">((P828/P776)-1)*100</f>
        <v>-20.553039886638448</v>
      </c>
      <c r="T828" s="45">
        <f t="shared" ref="T828" si="16771">((P828/Q828)-1)*100</f>
        <v>-19.859977785226125</v>
      </c>
      <c r="V828" s="91">
        <v>350864</v>
      </c>
      <c r="W828" s="91">
        <v>46250</v>
      </c>
      <c r="X828" s="91">
        <v>7000</v>
      </c>
      <c r="Y828" s="45">
        <v>404114</v>
      </c>
      <c r="Z828" s="92">
        <f t="shared" ref="Z828" si="16772">AVERAGE(Y825,Y826,Y827,Y828)</f>
        <v>342839</v>
      </c>
      <c r="AA828" s="92">
        <f t="shared" ref="AA828" si="16773">AVERAGE(Z776,Z724,Z672)</f>
        <v>268992.5</v>
      </c>
      <c r="AB828" s="45">
        <f t="shared" ref="AB828" si="16774">((Y828/Y776)-1)*100</f>
        <v>-15.191185729275968</v>
      </c>
      <c r="AC828" s="45">
        <f t="shared" ref="AC828" si="16775">((Z828/Z776)-1)*100</f>
        <v>-15.909723610417871</v>
      </c>
      <c r="AD828" s="45">
        <f t="shared" ref="AD828" si="16776">((Z828/AA828)-1)*100</f>
        <v>27.452995901372713</v>
      </c>
      <c r="AF828" s="93">
        <v>0</v>
      </c>
      <c r="AG828" s="93">
        <v>1750</v>
      </c>
      <c r="AH828" s="93">
        <v>0</v>
      </c>
      <c r="AI828" s="57">
        <v>1750</v>
      </c>
      <c r="AJ828" s="92">
        <f t="shared" ref="AJ828" si="16777">AVERAGE(AI825,AI826,AI827,AI828)</f>
        <v>1337.5</v>
      </c>
      <c r="AK828" s="92">
        <f t="shared" ref="AK828" si="16778">AVERAGE(AJ776,AJ724,AJ672)</f>
        <v>10637.5</v>
      </c>
      <c r="AL828" s="45">
        <f t="shared" ref="AL828" si="16779">((AI828/AI776)-1)*100</f>
        <v>-66.981132075471692</v>
      </c>
      <c r="AM828" s="45">
        <f t="shared" ref="AM828" si="16780">((AJ828/AJ776)-1)*100</f>
        <v>-73.25</v>
      </c>
      <c r="AN828" s="45">
        <f t="shared" ref="AN828" si="16781">((AJ828/AK828)-1)*100</f>
        <v>-87.42655699177439</v>
      </c>
      <c r="AP828" s="41">
        <f t="shared" ref="AP828" si="16782">SUM(B828,L828,V828,AF828)</f>
        <v>1080664</v>
      </c>
      <c r="AQ828" s="41">
        <f t="shared" ref="AQ828" si="16783">SUM(C828,M828,W828,AG828)</f>
        <v>177000</v>
      </c>
      <c r="AR828" s="41">
        <f t="shared" ref="AR828" si="16784">SUM(D828,N828,X828,AH828)</f>
        <v>30800</v>
      </c>
      <c r="AS828" s="41">
        <f t="shared" ref="AS828" si="16785">SUM(E828,O828,Y828,AI828)</f>
        <v>1288464</v>
      </c>
      <c r="AT828" s="41">
        <f t="shared" ref="AT828" si="16786">SUM(F828,P828,Z828,AJ828)</f>
        <v>978605.5</v>
      </c>
      <c r="AU828" s="41">
        <f t="shared" ref="AU828" si="16787">SUM(G828,Q828,AA828,AK828)</f>
        <v>727560.91666666663</v>
      </c>
      <c r="AV828" s="45">
        <f t="shared" ref="AV828" si="16788">((AS828/AS776)-1)*100</f>
        <v>33.085162423178225</v>
      </c>
      <c r="AW828" s="45">
        <f t="shared" ref="AW828" si="16789">((AT828/AT776)-1)*100</f>
        <v>12.54169904694875</v>
      </c>
      <c r="AX828" s="45">
        <f t="shared" ref="AX828" si="16790">((AT828/AU828)-1)*100</f>
        <v>34.504957259592594</v>
      </c>
      <c r="AZ828" s="92">
        <f t="shared" ref="AZ828" si="16791">+E828/1000</f>
        <v>832.65</v>
      </c>
      <c r="BA828" s="57">
        <f t="shared" ref="BA828" si="16792">+O828/1000</f>
        <v>49.95</v>
      </c>
      <c r="BB828" s="57">
        <f t="shared" ref="BB828" si="16793">+Y828/1000</f>
        <v>404.11399999999998</v>
      </c>
      <c r="BC828" s="57">
        <f t="shared" ref="BC828" si="16794">+AI828/1000</f>
        <v>1.75</v>
      </c>
      <c r="BD828" s="57">
        <f t="shared" ref="BD828" si="16795">+AS828/1000</f>
        <v>1288.4639999999999</v>
      </c>
      <c r="BE828" s="45">
        <f t="shared" ref="BE828" si="16796">BE827+AZ828</f>
        <v>17330.363000000001</v>
      </c>
      <c r="BF828" s="45">
        <f t="shared" ref="BF828" si="16797">BF827+BA828</f>
        <v>1315.231</v>
      </c>
      <c r="BG828" s="45">
        <f t="shared" ref="BG828" si="16798">BG827+BB828</f>
        <v>8780.5020000000004</v>
      </c>
      <c r="BH828" s="45">
        <f t="shared" ref="BH828" si="16799">BH827+BC828</f>
        <v>87.844999999999999</v>
      </c>
      <c r="BI828" s="45">
        <f t="shared" ref="BI828" si="16800">SUM(BE828:BH828)</f>
        <v>27513.941000000003</v>
      </c>
      <c r="BJ828" s="45">
        <v>36</v>
      </c>
      <c r="BK828" s="52">
        <f t="shared" si="13316"/>
        <v>43715</v>
      </c>
    </row>
    <row r="829" spans="1:63" x14ac:dyDescent="0.25">
      <c r="A829" s="33">
        <f t="shared" si="8721"/>
        <v>43358</v>
      </c>
      <c r="B829" s="91">
        <v>326100</v>
      </c>
      <c r="C829" s="91">
        <v>41600</v>
      </c>
      <c r="D829" s="45">
        <v>0</v>
      </c>
      <c r="E829" s="45">
        <v>367700</v>
      </c>
      <c r="F829" s="45">
        <f t="shared" ref="F829" si="16801">AVERAGE(E826,E827,E828,E829)</f>
        <v>575862.5</v>
      </c>
      <c r="G829" s="92">
        <f t="shared" ref="G829" si="16802">AVERAGE(F777,F725,F673)</f>
        <v>309505</v>
      </c>
      <c r="H829" s="45">
        <f t="shared" ref="H829" si="16803">((E829/E777)-1)*100</f>
        <v>42.188708430007729</v>
      </c>
      <c r="I829" s="45">
        <f t="shared" ref="I829" si="16804">((F829/F777)-1)*100</f>
        <v>68.027842091979267</v>
      </c>
      <c r="J829" s="45">
        <f t="shared" ref="J829" si="16805">((F829/G829)-1)*100</f>
        <v>86.0591912893168</v>
      </c>
      <c r="L829" s="91">
        <v>4700</v>
      </c>
      <c r="M829" s="91">
        <v>8750</v>
      </c>
      <c r="N829" s="91">
        <v>16800</v>
      </c>
      <c r="O829" s="57">
        <v>30250</v>
      </c>
      <c r="P829" s="92">
        <f t="shared" ref="P829" si="16806">AVERAGE(O826,O827,O828,O829)</f>
        <v>41576</v>
      </c>
      <c r="Q829" s="92">
        <f t="shared" ref="Q829" si="16807">AVERAGE(P777,P725,P673)</f>
        <v>48186.75</v>
      </c>
      <c r="R829" s="45">
        <f t="shared" ref="R829" si="16808">((O829/O777)-1)*100</f>
        <v>131.80076628352489</v>
      </c>
      <c r="S829" s="94">
        <f t="shared" ref="S829" si="16809">((P829/P777)-1)*100</f>
        <v>-7.3933211197175659</v>
      </c>
      <c r="T829" s="45">
        <f t="shared" ref="T829" si="16810">((P829/Q829)-1)*100</f>
        <v>-13.719020270094994</v>
      </c>
      <c r="V829" s="91">
        <v>127100</v>
      </c>
      <c r="W829" s="91">
        <v>12650</v>
      </c>
      <c r="X829" s="91">
        <v>2800</v>
      </c>
      <c r="Y829" s="45">
        <v>142550</v>
      </c>
      <c r="Z829" s="92">
        <f t="shared" ref="Z829" si="16811">AVERAGE(Y826,Y827,Y828,Y829)</f>
        <v>317005</v>
      </c>
      <c r="AA829" s="92">
        <f t="shared" ref="AA829" si="16812">AVERAGE(Z777,Z725,Z673)</f>
        <v>239190.5</v>
      </c>
      <c r="AB829" s="45">
        <f t="shared" ref="AB829" si="16813">((Y829/Y777)-1)*100</f>
        <v>-49.643566175171863</v>
      </c>
      <c r="AC829" s="45">
        <f t="shared" ref="AC829" si="16814">((Z829/Z777)-1)*100</f>
        <v>-12.979207299748962</v>
      </c>
      <c r="AD829" s="45">
        <f t="shared" ref="AD829" si="16815">((Z829/AA829)-1)*100</f>
        <v>32.53243753409938</v>
      </c>
      <c r="AF829" s="93">
        <v>0</v>
      </c>
      <c r="AG829" s="93">
        <v>0</v>
      </c>
      <c r="AH829" s="93">
        <v>0</v>
      </c>
      <c r="AI829" s="57">
        <v>0</v>
      </c>
      <c r="AJ829" s="92">
        <f t="shared" ref="AJ829" si="16816">AVERAGE(AI826,AI827,AI828,AI829)</f>
        <v>1337.5</v>
      </c>
      <c r="AK829" s="92">
        <f t="shared" ref="AK829" si="16817">AVERAGE(AJ777,AJ725,AJ673)</f>
        <v>11366.666666666666</v>
      </c>
      <c r="AL829" s="45">
        <f t="shared" ref="AL829" si="16818">((AI829/AI777)-1)*100</f>
        <v>-100</v>
      </c>
      <c r="AM829" s="45">
        <f t="shared" ref="AM829" si="16819">((AJ829/AJ777)-1)*100</f>
        <v>-75.116279069767444</v>
      </c>
      <c r="AN829" s="45">
        <f t="shared" ref="AN829" si="16820">((AJ829/AK829)-1)*100</f>
        <v>-88.233137829912025</v>
      </c>
      <c r="AP829" s="41">
        <f t="shared" ref="AP829" si="16821">SUM(B829,L829,V829,AF829)</f>
        <v>457900</v>
      </c>
      <c r="AQ829" s="41">
        <f t="shared" ref="AQ829" si="16822">SUM(C829,M829,W829,AG829)</f>
        <v>63000</v>
      </c>
      <c r="AR829" s="41">
        <f t="shared" ref="AR829" si="16823">SUM(D829,N829,X829,AH829)</f>
        <v>19600</v>
      </c>
      <c r="AS829" s="41">
        <f t="shared" ref="AS829" si="16824">SUM(E829,O829,Y829,AI829)</f>
        <v>540500</v>
      </c>
      <c r="AT829" s="41">
        <f t="shared" ref="AT829" si="16825">SUM(F829,P829,Z829,AJ829)</f>
        <v>935781</v>
      </c>
      <c r="AU829" s="41">
        <f t="shared" ref="AU829" si="16826">SUM(G829,Q829,AA829,AK829)</f>
        <v>608248.91666666663</v>
      </c>
      <c r="AV829" s="45">
        <f t="shared" ref="AV829" si="16827">((AS829/AS777)-1)*100</f>
        <v>-3.107028639447007</v>
      </c>
      <c r="AW829" s="45">
        <f t="shared" ref="AW829" si="16828">((AT829/AT777)-1)*100</f>
        <v>23.57210934861531</v>
      </c>
      <c r="AX829" s="45">
        <f t="shared" ref="AX829" si="16829">((AT829/AU829)-1)*100</f>
        <v>53.848362793357495</v>
      </c>
      <c r="AZ829" s="92">
        <f t="shared" ref="AZ829" si="16830">+E829/1000</f>
        <v>367.7</v>
      </c>
      <c r="BA829" s="57">
        <f t="shared" ref="BA829" si="16831">+O829/1000</f>
        <v>30.25</v>
      </c>
      <c r="BB829" s="57">
        <f t="shared" ref="BB829" si="16832">+Y829/1000</f>
        <v>142.55000000000001</v>
      </c>
      <c r="BC829" s="57">
        <f t="shared" ref="BC829" si="16833">+AI829/1000</f>
        <v>0</v>
      </c>
      <c r="BD829" s="57">
        <f t="shared" ref="BD829" si="16834">+AS829/1000</f>
        <v>540.5</v>
      </c>
      <c r="BE829" s="45">
        <f t="shared" ref="BE829" si="16835">BE828+AZ829</f>
        <v>17698.063000000002</v>
      </c>
      <c r="BF829" s="45">
        <f t="shared" ref="BF829" si="16836">BF828+BA829</f>
        <v>1345.481</v>
      </c>
      <c r="BG829" s="45">
        <f t="shared" ref="BG829" si="16837">BG828+BB829</f>
        <v>8923.0519999999997</v>
      </c>
      <c r="BH829" s="45">
        <f t="shared" ref="BH829" si="16838">BH828+BC829</f>
        <v>87.844999999999999</v>
      </c>
      <c r="BI829" s="45">
        <f t="shared" ref="BI829" si="16839">SUM(BE829:BH829)</f>
        <v>28054.441000000003</v>
      </c>
      <c r="BJ829" s="45">
        <v>37</v>
      </c>
      <c r="BK829" s="52">
        <f t="shared" si="13316"/>
        <v>43722</v>
      </c>
    </row>
    <row r="830" spans="1:63" x14ac:dyDescent="0.25">
      <c r="A830" s="33">
        <f t="shared" si="8721"/>
        <v>43365</v>
      </c>
      <c r="B830" s="91">
        <v>393200</v>
      </c>
      <c r="C830" s="91">
        <v>77550</v>
      </c>
      <c r="D830" s="45">
        <v>1400</v>
      </c>
      <c r="E830" s="45">
        <v>472150</v>
      </c>
      <c r="F830" s="45">
        <f t="shared" ref="F830" si="16840">AVERAGE(E827,E828,E829,E830)</f>
        <v>564837.5</v>
      </c>
      <c r="G830" s="92">
        <f t="shared" ref="G830" si="16841">AVERAGE(F778,F726,F674)</f>
        <v>269935.5</v>
      </c>
      <c r="H830" s="45">
        <f t="shared" ref="H830" si="16842">((E830/E778)-1)*100</f>
        <v>282.30769230769232</v>
      </c>
      <c r="I830" s="45">
        <f t="shared" ref="I830" si="16843">((F830/F778)-1)*100</f>
        <v>110.08141602136381</v>
      </c>
      <c r="J830" s="45">
        <f t="shared" ref="J830" si="16844">((F830/G830)-1)*100</f>
        <v>109.24906134984096</v>
      </c>
      <c r="L830" s="91">
        <v>20700</v>
      </c>
      <c r="M830" s="91">
        <v>0</v>
      </c>
      <c r="N830" s="91">
        <v>5600</v>
      </c>
      <c r="O830" s="57">
        <v>26300</v>
      </c>
      <c r="P830" s="92">
        <f t="shared" ref="P830" si="16845">AVERAGE(O827,O828,O829,O830)</f>
        <v>38162.5</v>
      </c>
      <c r="Q830" s="92">
        <f t="shared" ref="Q830" si="16846">AVERAGE(P778,P726,P674)</f>
        <v>41782.333333333336</v>
      </c>
      <c r="R830" s="45">
        <f t="shared" ref="R830" si="16847">((O830/O778)-1)*100</f>
        <v>-54.576856649395509</v>
      </c>
      <c r="S830" s="94">
        <f t="shared" ref="S830" si="16848">((P830/P778)-1)*100</f>
        <v>-6.2812728310852712</v>
      </c>
      <c r="T830" s="45">
        <f t="shared" ref="T830" si="16849">((P830/Q830)-1)*100</f>
        <v>-8.6635499852409819</v>
      </c>
      <c r="V830" s="91">
        <v>120200</v>
      </c>
      <c r="W830" s="91">
        <v>37400</v>
      </c>
      <c r="X830" s="91">
        <v>12600</v>
      </c>
      <c r="Y830" s="45">
        <v>170200</v>
      </c>
      <c r="Z830" s="92">
        <f t="shared" ref="Z830" si="16850">AVERAGE(Y827,Y828,Y829,Y830)</f>
        <v>280142.5</v>
      </c>
      <c r="AA830" s="92">
        <f t="shared" ref="AA830" si="16851">AVERAGE(Z778,Z726,Z674)</f>
        <v>211668.5</v>
      </c>
      <c r="AB830" s="45">
        <f t="shared" ref="AB830" si="16852">((Y830/Y778)-1)*100</f>
        <v>7.415588513726723</v>
      </c>
      <c r="AC830" s="45">
        <f t="shared" ref="AC830" si="16853">((Z830/Z778)-1)*100</f>
        <v>-7.956255462317408</v>
      </c>
      <c r="AD830" s="45">
        <f t="shared" ref="AD830" si="16854">((Z830/AA830)-1)*100</f>
        <v>32.349641066101007</v>
      </c>
      <c r="AF830" s="93">
        <v>0</v>
      </c>
      <c r="AG830" s="93">
        <v>0</v>
      </c>
      <c r="AH830" s="93">
        <v>0</v>
      </c>
      <c r="AI830" s="57">
        <v>0</v>
      </c>
      <c r="AJ830" s="92">
        <f t="shared" ref="AJ830" si="16855">AVERAGE(AI827,AI828,AI829,AI830)</f>
        <v>437.5</v>
      </c>
      <c r="AK830" s="92">
        <f t="shared" ref="AK830" si="16856">AVERAGE(AJ778,AJ726,AJ674)</f>
        <v>11737.5</v>
      </c>
      <c r="AL830" s="45">
        <f t="shared" ref="AL830" si="16857">((AI830/AI778)-1)*100</f>
        <v>-100</v>
      </c>
      <c r="AM830" s="45">
        <f t="shared" ref="AM830" si="16858">((AJ830/AJ778)-1)*100</f>
        <v>-85.169491525423723</v>
      </c>
      <c r="AN830" s="45">
        <f t="shared" ref="AN830" si="16859">((AJ830/AK830)-1)*100</f>
        <v>-96.272630457933971</v>
      </c>
      <c r="AP830" s="41">
        <f t="shared" ref="AP830" si="16860">SUM(B830,L830,V830,AF830)</f>
        <v>534100</v>
      </c>
      <c r="AQ830" s="41">
        <f t="shared" ref="AQ830" si="16861">SUM(C830,M830,W830,AG830)</f>
        <v>114950</v>
      </c>
      <c r="AR830" s="41">
        <f t="shared" ref="AR830" si="16862">SUM(D830,N830,X830,AH830)</f>
        <v>19600</v>
      </c>
      <c r="AS830" s="41">
        <f t="shared" ref="AS830" si="16863">SUM(E830,O830,Y830,AI830)</f>
        <v>668650</v>
      </c>
      <c r="AT830" s="41">
        <f t="shared" ref="AT830" si="16864">SUM(F830,P830,Z830,AJ830)</f>
        <v>883580</v>
      </c>
      <c r="AU830" s="41">
        <f t="shared" ref="AU830" si="16865">SUM(G830,Q830,AA830,AK830)</f>
        <v>535123.83333333326</v>
      </c>
      <c r="AV830" s="45">
        <f t="shared" ref="AV830" si="16866">((AS830/AS778)-1)*100</f>
        <v>94.799708667152217</v>
      </c>
      <c r="AW830" s="45">
        <f t="shared" ref="AW830" si="16867">((AT830/AT778)-1)*100</f>
        <v>43.230383489552707</v>
      </c>
      <c r="AX830" s="45">
        <f t="shared" ref="AX830" si="16868">((AT830/AU830)-1)*100</f>
        <v>65.1169215349843</v>
      </c>
      <c r="AZ830" s="92">
        <f t="shared" ref="AZ830" si="16869">+E830/1000</f>
        <v>472.15</v>
      </c>
      <c r="BA830" s="57">
        <f t="shared" ref="BA830" si="16870">+O830/1000</f>
        <v>26.3</v>
      </c>
      <c r="BB830" s="57">
        <f t="shared" ref="BB830" si="16871">+Y830/1000</f>
        <v>170.2</v>
      </c>
      <c r="BC830" s="57">
        <f t="shared" ref="BC830" si="16872">+AI830/1000</f>
        <v>0</v>
      </c>
      <c r="BD830" s="57">
        <f t="shared" ref="BD830" si="16873">+AS830/1000</f>
        <v>668.65</v>
      </c>
      <c r="BE830" s="45">
        <f t="shared" ref="BE830" si="16874">BE829+AZ830</f>
        <v>18170.213000000003</v>
      </c>
      <c r="BF830" s="45">
        <f t="shared" ref="BF830" si="16875">BF829+BA830</f>
        <v>1371.7809999999999</v>
      </c>
      <c r="BG830" s="45">
        <f t="shared" ref="BG830" si="16876">BG829+BB830</f>
        <v>9093.2520000000004</v>
      </c>
      <c r="BH830" s="45">
        <f t="shared" ref="BH830" si="16877">BH829+BC830</f>
        <v>87.844999999999999</v>
      </c>
      <c r="BI830" s="45">
        <f t="shared" ref="BI830" si="16878">SUM(BE830:BH830)</f>
        <v>28723.091000000004</v>
      </c>
      <c r="BJ830" s="45">
        <v>38</v>
      </c>
      <c r="BK830" s="52">
        <f t="shared" si="13316"/>
        <v>43729</v>
      </c>
    </row>
    <row r="831" spans="1:63" x14ac:dyDescent="0.25">
      <c r="A831" s="33">
        <f t="shared" si="8721"/>
        <v>43372</v>
      </c>
      <c r="B831" s="91">
        <v>161100</v>
      </c>
      <c r="C831" s="91">
        <v>108177</v>
      </c>
      <c r="D831" s="45">
        <v>0</v>
      </c>
      <c r="E831" s="45">
        <v>269277</v>
      </c>
      <c r="F831" s="45">
        <f t="shared" ref="F831" si="16879">AVERAGE(E828,E829,E830,E831)</f>
        <v>485444.25</v>
      </c>
      <c r="G831" s="92">
        <f t="shared" ref="G831" si="16880">AVERAGE(F779,F727,F675)</f>
        <v>276397.91666666669</v>
      </c>
      <c r="H831" s="45">
        <f t="shared" ref="H831" si="16881">((E831/E779)-1)*100</f>
        <v>-26.359041956779762</v>
      </c>
      <c r="I831" s="45">
        <f t="shared" ref="I831" si="16882">((F831/F779)-1)*100</f>
        <v>63.812995523730301</v>
      </c>
      <c r="J831" s="45">
        <f t="shared" ref="J831" si="16883">((F831/G831)-1)*100</f>
        <v>75.632383866858603</v>
      </c>
      <c r="L831" s="91">
        <v>4800</v>
      </c>
      <c r="M831" s="91">
        <v>1877</v>
      </c>
      <c r="N831" s="91">
        <v>8400</v>
      </c>
      <c r="O831" s="57">
        <v>15077</v>
      </c>
      <c r="P831" s="92">
        <f t="shared" ref="P831" si="16884">AVERAGE(O828,O829,O830,O831)</f>
        <v>30394.25</v>
      </c>
      <c r="Q831" s="92">
        <f t="shared" ref="Q831" si="16885">AVERAGE(P779,P727,P675)</f>
        <v>41633.75</v>
      </c>
      <c r="R831" s="45">
        <f t="shared" ref="R831" si="16886">((O831/O779)-1)*100</f>
        <v>-75.603559870550157</v>
      </c>
      <c r="S831" s="94">
        <f t="shared" ref="S831" si="16887">((P831/P779)-1)*100</f>
        <v>-33.015426997245179</v>
      </c>
      <c r="T831" s="45">
        <f t="shared" ref="T831" si="16888">((P831/Q831)-1)*100</f>
        <v>-26.996126940282828</v>
      </c>
      <c r="V831" s="91">
        <v>72600</v>
      </c>
      <c r="W831" s="91">
        <v>51054</v>
      </c>
      <c r="X831" s="91">
        <v>7000</v>
      </c>
      <c r="Y831" s="45">
        <v>130654</v>
      </c>
      <c r="Z831" s="92">
        <f t="shared" ref="Z831" si="16889">AVERAGE(Y828,Y829,Y830,Y831)</f>
        <v>211879.5</v>
      </c>
      <c r="AA831" s="92">
        <f t="shared" ref="AA831" si="16890">AVERAGE(Z779,Z727,Z675)</f>
        <v>252947.33333333334</v>
      </c>
      <c r="AB831" s="45">
        <f t="shared" ref="AB831" si="16891">((Y831/Y779)-1)*100</f>
        <v>-65.691943302190509</v>
      </c>
      <c r="AC831" s="45">
        <f t="shared" ref="AC831" si="16892">((Z831/Z779)-1)*100</f>
        <v>-34.748987187205991</v>
      </c>
      <c r="AD831" s="45">
        <f t="shared" ref="AD831" si="16893">((Z831/AA831)-1)*100</f>
        <v>-16.235724959873078</v>
      </c>
      <c r="AF831" s="93">
        <v>0</v>
      </c>
      <c r="AG831" s="93">
        <v>0</v>
      </c>
      <c r="AH831" s="93">
        <v>0</v>
      </c>
      <c r="AI831" s="57">
        <v>0</v>
      </c>
      <c r="AJ831" s="92">
        <f t="shared" ref="AJ831" si="16894">AVERAGE(AI828,AI829,AI830,AI831)</f>
        <v>437.5</v>
      </c>
      <c r="AK831" s="92">
        <f t="shared" ref="AK831" si="16895">AVERAGE(AJ779,AJ727,AJ675)</f>
        <v>9229.1666666666661</v>
      </c>
      <c r="AL831" s="45">
        <f t="shared" ref="AL831" si="16896">((AI831/AI779)-1)*100</f>
        <v>-100</v>
      </c>
      <c r="AM831" s="45">
        <f t="shared" ref="AM831" si="16897">((AJ831/AJ779)-1)*100</f>
        <v>-92.768595041322314</v>
      </c>
      <c r="AN831" s="45">
        <f t="shared" ref="AN831" si="16898">((AJ831/AK831)-1)*100</f>
        <v>-95.259593679458249</v>
      </c>
      <c r="AP831" s="41">
        <f t="shared" ref="AP831" si="16899">SUM(B831,L831,V831,AF831)</f>
        <v>238500</v>
      </c>
      <c r="AQ831" s="41">
        <f t="shared" ref="AQ831" si="16900">SUM(C831,M831,W831,AG831)</f>
        <v>161108</v>
      </c>
      <c r="AR831" s="41">
        <f t="shared" ref="AR831" si="16901">SUM(D831,N831,X831,AH831)</f>
        <v>15400</v>
      </c>
      <c r="AS831" s="41">
        <f t="shared" ref="AS831" si="16902">SUM(E831,O831,Y831,AI831)</f>
        <v>415008</v>
      </c>
      <c r="AT831" s="41">
        <f t="shared" ref="AT831" si="16903">SUM(F831,P831,Z831,AJ831)</f>
        <v>728155.5</v>
      </c>
      <c r="AU831" s="41">
        <f t="shared" ref="AU831" si="16904">SUM(G831,Q831,AA831,AK831)</f>
        <v>580208.16666666663</v>
      </c>
      <c r="AV831" s="45">
        <f t="shared" ref="AV831" si="16905">((AS831/AS779)-1)*100</f>
        <v>-49.431696332832942</v>
      </c>
      <c r="AW831" s="45">
        <f t="shared" ref="AW831" si="16906">((AT831/AT779)-1)*100</f>
        <v>8.2791309778729385</v>
      </c>
      <c r="AX831" s="45">
        <f t="shared" ref="AX831" si="16907">((AT831/AU831)-1)*100</f>
        <v>25.499009120002626</v>
      </c>
      <c r="AZ831" s="92">
        <f t="shared" ref="AZ831" si="16908">+E831/1000</f>
        <v>269.27699999999999</v>
      </c>
      <c r="BA831" s="57">
        <f t="shared" ref="BA831" si="16909">+O831/1000</f>
        <v>15.077</v>
      </c>
      <c r="BB831" s="57">
        <f t="shared" ref="BB831" si="16910">+Y831/1000</f>
        <v>130.654</v>
      </c>
      <c r="BC831" s="57">
        <f t="shared" ref="BC831" si="16911">+AI831/1000</f>
        <v>0</v>
      </c>
      <c r="BD831" s="57">
        <f t="shared" ref="BD831" si="16912">+AS831/1000</f>
        <v>415.00799999999998</v>
      </c>
      <c r="BE831" s="45">
        <f t="shared" ref="BE831" si="16913">BE830+AZ831</f>
        <v>18439.490000000002</v>
      </c>
      <c r="BF831" s="45">
        <f t="shared" ref="BF831" si="16914">BF830+BA831</f>
        <v>1386.8579999999999</v>
      </c>
      <c r="BG831" s="45">
        <f t="shared" ref="BG831" si="16915">BG830+BB831</f>
        <v>9223.9060000000009</v>
      </c>
      <c r="BH831" s="45">
        <f t="shared" ref="BH831" si="16916">BH830+BC831</f>
        <v>87.844999999999999</v>
      </c>
      <c r="BI831" s="45">
        <f t="shared" ref="BI831" si="16917">SUM(BE831:BH831)</f>
        <v>29138.099000000002</v>
      </c>
      <c r="BJ831" s="45">
        <v>39</v>
      </c>
      <c r="BK831" s="52">
        <f t="shared" si="13316"/>
        <v>43736</v>
      </c>
    </row>
    <row r="832" spans="1:63" x14ac:dyDescent="0.25">
      <c r="A832" s="33">
        <f t="shared" si="8721"/>
        <v>43379</v>
      </c>
      <c r="B832" s="91">
        <v>241300</v>
      </c>
      <c r="C832" s="91">
        <v>102100</v>
      </c>
      <c r="D832" s="45">
        <v>0</v>
      </c>
      <c r="E832" s="45">
        <v>343400</v>
      </c>
      <c r="F832" s="45">
        <f t="shared" ref="F832" si="16918">AVERAGE(E829,E830,E831,E832)</f>
        <v>363131.75</v>
      </c>
      <c r="G832" s="92">
        <f t="shared" ref="G832" si="16919">AVERAGE(F780,F728,F676)</f>
        <v>254522.08333333334</v>
      </c>
      <c r="H832" s="45">
        <f t="shared" ref="H832" si="16920">((E832/E780)-1)*100</f>
        <v>137.31203007518795</v>
      </c>
      <c r="I832" s="45">
        <f t="shared" ref="I832" si="16921">((F832/F780)-1)*100</f>
        <v>62.754323414001199</v>
      </c>
      <c r="J832" s="45">
        <f t="shared" ref="J832" si="16922">((F832/G832)-1)*100</f>
        <v>42.672001283451166</v>
      </c>
      <c r="L832" s="91">
        <v>4700</v>
      </c>
      <c r="M832" s="91">
        <v>0</v>
      </c>
      <c r="N832" s="91">
        <v>15400</v>
      </c>
      <c r="O832" s="57">
        <v>20100</v>
      </c>
      <c r="P832" s="92">
        <f t="shared" ref="P832" si="16923">AVERAGE(O829,O830,O831,O832)</f>
        <v>22931.75</v>
      </c>
      <c r="Q832" s="92">
        <f t="shared" ref="Q832" si="16924">AVERAGE(P780,P728,P676)</f>
        <v>36477</v>
      </c>
      <c r="R832" s="45">
        <f t="shared" ref="R832" si="16925">((O832/O780)-1)*100</f>
        <v>-34.313725490196077</v>
      </c>
      <c r="S832" s="94">
        <f t="shared" ref="S832" si="16926">((P832/P780)-1)*100</f>
        <v>-43.846342209978573</v>
      </c>
      <c r="T832" s="45">
        <f t="shared" ref="T832" si="16927">((P832/Q832)-1)*100</f>
        <v>-37.133673273569642</v>
      </c>
      <c r="V832" s="91">
        <v>110600</v>
      </c>
      <c r="W832" s="91">
        <v>43750</v>
      </c>
      <c r="X832" s="91">
        <v>23800</v>
      </c>
      <c r="Y832" s="45">
        <v>178150</v>
      </c>
      <c r="Z832" s="92">
        <f t="shared" ref="Z832" si="16928">AVERAGE(Y829,Y830,Y831,Y832)</f>
        <v>155388.5</v>
      </c>
      <c r="AA832" s="92">
        <f t="shared" ref="AA832" si="16929">AVERAGE(Z780,Z728,Z676)</f>
        <v>282924.66666666669</v>
      </c>
      <c r="AB832" s="45">
        <f t="shared" ref="AB832" si="16930">((Y832/Y780)-1)*100</f>
        <v>-57.007022709172958</v>
      </c>
      <c r="AC832" s="45">
        <f t="shared" ref="AC832" si="16931">((Z832/Z780)-1)*100</f>
        <v>-49.742061310166832</v>
      </c>
      <c r="AD832" s="45">
        <f t="shared" ref="AD832" si="16932">((Z832/AA832)-1)*100</f>
        <v>-45.077782778454576</v>
      </c>
      <c r="AF832" s="93">
        <v>0</v>
      </c>
      <c r="AG832" s="93">
        <v>0</v>
      </c>
      <c r="AH832" s="93">
        <v>0</v>
      </c>
      <c r="AI832" s="57">
        <v>0</v>
      </c>
      <c r="AJ832" s="92">
        <f t="shared" ref="AJ832" si="16933">AVERAGE(AI829,AI830,AI831,AI832)</f>
        <v>0</v>
      </c>
      <c r="AK832" s="92">
        <f t="shared" ref="AK832" si="16934">AVERAGE(AJ780,AJ728,AJ676)</f>
        <v>7695.833333333333</v>
      </c>
      <c r="AL832" s="45">
        <f t="shared" ref="AL832" si="16935">((AI832/AI780)-1)*100</f>
        <v>-100</v>
      </c>
      <c r="AM832" s="45">
        <f t="shared" ref="AM832" si="16936">((AJ832/AJ780)-1)*100</f>
        <v>-100</v>
      </c>
      <c r="AN832" s="45">
        <f t="shared" ref="AN832" si="16937">((AJ832/AK832)-1)*100</f>
        <v>-100</v>
      </c>
      <c r="AP832" s="41">
        <f t="shared" ref="AP832" si="16938">SUM(B832,L832,V832,AF832)</f>
        <v>356600</v>
      </c>
      <c r="AQ832" s="41">
        <f t="shared" ref="AQ832" si="16939">SUM(C832,M832,W832,AG832)</f>
        <v>145850</v>
      </c>
      <c r="AR832" s="41">
        <f t="shared" ref="AR832" si="16940">SUM(D832,N832,X832,AH832)</f>
        <v>39200</v>
      </c>
      <c r="AS832" s="41">
        <f t="shared" ref="AS832" si="16941">SUM(E832,O832,Y832,AI832)</f>
        <v>541650</v>
      </c>
      <c r="AT832" s="41">
        <f t="shared" ref="AT832" si="16942">SUM(F832,P832,Z832,AJ832)</f>
        <v>541452</v>
      </c>
      <c r="AU832" s="41">
        <f t="shared" ref="AU832" si="16943">SUM(G832,Q832,AA832,AK832)</f>
        <v>581619.58333333337</v>
      </c>
      <c r="AV832" s="45">
        <f t="shared" ref="AV832" si="16944">((AS832/AS780)-1)*100</f>
        <v>-9.0999103837388411</v>
      </c>
      <c r="AW832" s="45">
        <f t="shared" ref="AW832" si="16945">((AT832/AT780)-1)*100</f>
        <v>-6.5513081387823195</v>
      </c>
      <c r="AX832" s="45">
        <f t="shared" ref="AX832" si="16946">((AT832/AU832)-1)*100</f>
        <v>-6.9061607422377325</v>
      </c>
      <c r="AZ832" s="92">
        <f t="shared" ref="AZ832" si="16947">+E832/1000</f>
        <v>343.4</v>
      </c>
      <c r="BA832" s="57">
        <f t="shared" ref="BA832" si="16948">+O832/1000</f>
        <v>20.100000000000001</v>
      </c>
      <c r="BB832" s="57">
        <f t="shared" ref="BB832" si="16949">+Y832/1000</f>
        <v>178.15</v>
      </c>
      <c r="BC832" s="57">
        <f t="shared" ref="BC832" si="16950">+AI832/1000</f>
        <v>0</v>
      </c>
      <c r="BD832" s="57">
        <f t="shared" ref="BD832" si="16951">+AS832/1000</f>
        <v>541.65</v>
      </c>
      <c r="BE832" s="45">
        <f t="shared" ref="BE832" si="16952">BE831+AZ832</f>
        <v>18782.890000000003</v>
      </c>
      <c r="BF832" s="45">
        <f t="shared" ref="BF832" si="16953">BF831+BA832</f>
        <v>1406.9579999999999</v>
      </c>
      <c r="BG832" s="45">
        <f t="shared" ref="BG832" si="16954">BG831+BB832</f>
        <v>9402.0560000000005</v>
      </c>
      <c r="BH832" s="45">
        <f t="shared" ref="BH832" si="16955">BH831+BC832</f>
        <v>87.844999999999999</v>
      </c>
      <c r="BI832" s="45">
        <f t="shared" ref="BI832" si="16956">SUM(BE832:BH832)</f>
        <v>29679.749000000003</v>
      </c>
      <c r="BJ832" s="45">
        <v>40</v>
      </c>
      <c r="BK832" s="52">
        <f t="shared" si="13316"/>
        <v>43743</v>
      </c>
    </row>
    <row r="833" spans="1:63" x14ac:dyDescent="0.25">
      <c r="A833" s="33">
        <f t="shared" si="8721"/>
        <v>43386</v>
      </c>
      <c r="B833" s="91">
        <v>278000</v>
      </c>
      <c r="C833" s="91">
        <v>46354</v>
      </c>
      <c r="D833" s="45">
        <v>0</v>
      </c>
      <c r="E833" s="45">
        <v>324354</v>
      </c>
      <c r="F833" s="45">
        <f t="shared" ref="F833" si="16957">AVERAGE(E830,E831,E832,E833)</f>
        <v>352295.25</v>
      </c>
      <c r="G833" s="92">
        <f t="shared" ref="G833" si="16958">AVERAGE(F781,F729,F677)</f>
        <v>248429.16666666666</v>
      </c>
      <c r="H833" s="45">
        <f t="shared" ref="H833" si="16959">((E833/E781)-1)*100</f>
        <v>142.18716166269684</v>
      </c>
      <c r="I833" s="45">
        <f t="shared" ref="I833" si="16960">((F833/F781)-1)*100</f>
        <v>83.536578218347927</v>
      </c>
      <c r="J833" s="45">
        <f t="shared" ref="J833" si="16961">((F833/G833)-1)*100</f>
        <v>41.80913405900408</v>
      </c>
      <c r="L833" s="91">
        <v>1600</v>
      </c>
      <c r="M833" s="91">
        <v>0</v>
      </c>
      <c r="N833" s="91">
        <v>12600</v>
      </c>
      <c r="O833" s="57">
        <v>14200</v>
      </c>
      <c r="P833" s="92">
        <f t="shared" ref="P833" si="16962">AVERAGE(O830,O831,O832,O833)</f>
        <v>18919.25</v>
      </c>
      <c r="Q833" s="92">
        <f t="shared" ref="Q833" si="16963">AVERAGE(P781,P729,P677)</f>
        <v>30110.333333333332</v>
      </c>
      <c r="R833" s="45">
        <f t="shared" ref="R833" si="16964">((O833/O781)-1)*100</f>
        <v>-48.920863309352512</v>
      </c>
      <c r="S833" s="94">
        <f t="shared" ref="S833" si="16965">((P833/P781)-1)*100</f>
        <v>-57.508702975856266</v>
      </c>
      <c r="T833" s="45">
        <f t="shared" ref="T833" si="16966">((P833/Q833)-1)*100</f>
        <v>-37.166919440723554</v>
      </c>
      <c r="V833" s="91">
        <v>99300</v>
      </c>
      <c r="W833" s="91">
        <v>42254</v>
      </c>
      <c r="X833" s="91">
        <v>35000</v>
      </c>
      <c r="Y833" s="45">
        <v>176554</v>
      </c>
      <c r="Z833" s="92">
        <f t="shared" ref="Z833" si="16967">AVERAGE(Y830,Y831,Y832,Y833)</f>
        <v>163889.5</v>
      </c>
      <c r="AA833" s="92">
        <f t="shared" ref="AA833" si="16968">AVERAGE(Z781,Z729,Z677)</f>
        <v>358831.83333333331</v>
      </c>
      <c r="AB833" s="45">
        <f t="shared" ref="AB833" si="16969">((Y833/Y781)-1)*100</f>
        <v>-44.733958968515822</v>
      </c>
      <c r="AC833" s="45">
        <f t="shared" ref="AC833" si="16970">((Z833/Z781)-1)*100</f>
        <v>-48.507275109417272</v>
      </c>
      <c r="AD833" s="45">
        <f t="shared" ref="AD833" si="16971">((Z833/AA833)-1)*100</f>
        <v>-54.326934018767382</v>
      </c>
      <c r="AF833" s="93">
        <v>0</v>
      </c>
      <c r="AG833" s="93">
        <v>0</v>
      </c>
      <c r="AH833" s="93">
        <v>1400</v>
      </c>
      <c r="AI833" s="57">
        <v>1400</v>
      </c>
      <c r="AJ833" s="92">
        <f t="shared" ref="AJ833" si="16972">AVERAGE(AI830,AI831,AI832,AI833)</f>
        <v>350</v>
      </c>
      <c r="AK833" s="92">
        <f t="shared" ref="AK833" si="16973">AVERAGE(AJ781,AJ729,AJ677)</f>
        <v>9129.1666666666661</v>
      </c>
      <c r="AL833" s="45">
        <f t="shared" ref="AL833" si="16974">((AI833/AI781)-1)*100</f>
        <v>-70.833333333333329</v>
      </c>
      <c r="AM833" s="45">
        <f t="shared" ref="AM833" si="16975">((AJ833/AJ781)-1)*100</f>
        <v>-94.776119402985074</v>
      </c>
      <c r="AN833" s="45">
        <f t="shared" ref="AN833" si="16976">((AJ833/AK833)-1)*100</f>
        <v>-96.166134185303505</v>
      </c>
      <c r="AP833" s="41">
        <f t="shared" ref="AP833" si="16977">SUM(B833,L833,V833,AF833)</f>
        <v>378900</v>
      </c>
      <c r="AQ833" s="41">
        <f t="shared" ref="AQ833" si="16978">SUM(C833,M833,W833,AG833)</f>
        <v>88608</v>
      </c>
      <c r="AR833" s="41">
        <f t="shared" ref="AR833" si="16979">SUM(D833,N833,X833,AH833)</f>
        <v>49000</v>
      </c>
      <c r="AS833" s="41">
        <f t="shared" ref="AS833" si="16980">SUM(E833,O833,Y833,AI833)</f>
        <v>516508</v>
      </c>
      <c r="AT833" s="41">
        <f t="shared" ref="AT833" si="16981">SUM(F833,P833,Z833,AJ833)</f>
        <v>535454</v>
      </c>
      <c r="AU833" s="41">
        <f t="shared" ref="AU833" si="16982">SUM(G833,Q833,AA833,AK833)</f>
        <v>646500.49999999988</v>
      </c>
      <c r="AV833" s="45">
        <f t="shared" ref="AV833" si="16983">((AS833/AS781)-1)*100</f>
        <v>6.2797717643815032</v>
      </c>
      <c r="AW833" s="45">
        <f t="shared" ref="AW833" si="16984">((AT833/AT781)-1)*100</f>
        <v>-4.6301965312153692</v>
      </c>
      <c r="AX833" s="45">
        <f t="shared" ref="AX833" si="16985">((AT833/AU833)-1)*100</f>
        <v>-17.176552841026403</v>
      </c>
      <c r="AZ833" s="92">
        <f t="shared" ref="AZ833" si="16986">+E833/1000</f>
        <v>324.35399999999998</v>
      </c>
      <c r="BA833" s="57">
        <f t="shared" ref="BA833" si="16987">+O833/1000</f>
        <v>14.2</v>
      </c>
      <c r="BB833" s="57">
        <f t="shared" ref="BB833" si="16988">+Y833/1000</f>
        <v>176.554</v>
      </c>
      <c r="BC833" s="57">
        <f t="shared" ref="BC833" si="16989">+AI833/1000</f>
        <v>1.4</v>
      </c>
      <c r="BD833" s="57">
        <f t="shared" ref="BD833" si="16990">+AS833/1000</f>
        <v>516.50800000000004</v>
      </c>
      <c r="BE833" s="45">
        <f t="shared" ref="BE833" si="16991">BE832+AZ833</f>
        <v>19107.244000000002</v>
      </c>
      <c r="BF833" s="45">
        <f t="shared" ref="BF833" si="16992">BF832+BA833</f>
        <v>1421.1579999999999</v>
      </c>
      <c r="BG833" s="45">
        <f t="shared" ref="BG833" si="16993">BG832+BB833</f>
        <v>9578.61</v>
      </c>
      <c r="BH833" s="45">
        <f t="shared" ref="BH833" si="16994">BH832+BC833</f>
        <v>89.245000000000005</v>
      </c>
      <c r="BI833" s="45">
        <f t="shared" ref="BI833" si="16995">SUM(BE833:BH833)</f>
        <v>30196.257000000001</v>
      </c>
      <c r="BJ833" s="45">
        <v>41</v>
      </c>
      <c r="BK833" s="52">
        <f t="shared" si="13316"/>
        <v>43750</v>
      </c>
    </row>
    <row r="834" spans="1:63" x14ac:dyDescent="0.25">
      <c r="A834" s="33">
        <f t="shared" si="8721"/>
        <v>43393</v>
      </c>
      <c r="B834" s="91">
        <v>110000</v>
      </c>
      <c r="C834" s="91">
        <v>67150</v>
      </c>
      <c r="D834" s="45">
        <v>0</v>
      </c>
      <c r="E834" s="45">
        <v>177150</v>
      </c>
      <c r="F834" s="45">
        <f t="shared" ref="F834" si="16996">AVERAGE(E831,E832,E833,E834)</f>
        <v>278545.25</v>
      </c>
      <c r="G834" s="92">
        <f t="shared" ref="G834" si="16997">AVERAGE(F782,F730,F678)</f>
        <v>240718</v>
      </c>
      <c r="H834" s="45">
        <f t="shared" ref="H834" si="16998">((E834/E782)-1)*100</f>
        <v>0.39671294984415795</v>
      </c>
      <c r="I834" s="45">
        <f t="shared" ref="I834" si="16999">((F834/F782)-1)*100</f>
        <v>35.752726492946032</v>
      </c>
      <c r="J834" s="45">
        <f t="shared" ref="J834" si="17000">((F834/G834)-1)*100</f>
        <v>15.714342093237722</v>
      </c>
      <c r="L834" s="91">
        <v>0</v>
      </c>
      <c r="M834" s="91">
        <v>0</v>
      </c>
      <c r="N834" s="91">
        <v>5600</v>
      </c>
      <c r="O834" s="57">
        <v>5600</v>
      </c>
      <c r="P834" s="92">
        <f t="shared" ref="P834" si="17001">AVERAGE(O831,O832,O833,O834)</f>
        <v>13744.25</v>
      </c>
      <c r="Q834" s="92">
        <f t="shared" ref="Q834" si="17002">AVERAGE(P782,P730,P678)</f>
        <v>23608.333333333332</v>
      </c>
      <c r="R834" s="45">
        <f t="shared" ref="R834" si="17003">((O834/O782)-1)*100</f>
        <v>-71.501272264631041</v>
      </c>
      <c r="S834" s="94">
        <f t="shared" ref="S834" si="17004">((P834/P782)-1)*100</f>
        <v>-60.688594923131923</v>
      </c>
      <c r="T834" s="45">
        <f t="shared" ref="T834" si="17005">((P834/Q834)-1)*100</f>
        <v>-41.782209671726079</v>
      </c>
      <c r="V834" s="91">
        <v>12800</v>
      </c>
      <c r="W834" s="91">
        <v>67700</v>
      </c>
      <c r="X834" s="91">
        <v>19600</v>
      </c>
      <c r="Y834" s="45">
        <v>100100</v>
      </c>
      <c r="Z834" s="92">
        <f t="shared" ref="Z834" si="17006">AVERAGE(Y831,Y832,Y833,Y834)</f>
        <v>146364.5</v>
      </c>
      <c r="AA834" s="92">
        <f t="shared" ref="AA834" si="17007">AVERAGE(Z782,Z730,Z678)</f>
        <v>472198</v>
      </c>
      <c r="AB834" s="45">
        <f t="shared" ref="AB834" si="17008">((Y834/Y782)-1)*100</f>
        <v>-71.061000289100889</v>
      </c>
      <c r="AC834" s="45">
        <f t="shared" ref="AC834" si="17009">((Z834/Z782)-1)*100</f>
        <v>-59.91545696918574</v>
      </c>
      <c r="AD834" s="45">
        <f t="shared" ref="AD834" si="17010">((Z834/AA834)-1)*100</f>
        <v>-69.003574771600057</v>
      </c>
      <c r="AF834" s="93">
        <v>0</v>
      </c>
      <c r="AG834" s="93">
        <v>0</v>
      </c>
      <c r="AH834" s="93">
        <v>2800</v>
      </c>
      <c r="AI834" s="57">
        <v>2800</v>
      </c>
      <c r="AJ834" s="92">
        <f t="shared" ref="AJ834" si="17011">AVERAGE(AI831,AI832,AI833,AI834)</f>
        <v>1050</v>
      </c>
      <c r="AK834" s="92">
        <f t="shared" ref="AK834" si="17012">AVERAGE(AJ782,AJ730,AJ678)</f>
        <v>9208.3333333333339</v>
      </c>
      <c r="AL834" s="45">
        <f t="shared" ref="AL834" si="17013">((AI834/AI782)-1)*100</f>
        <v>-72.94685990338165</v>
      </c>
      <c r="AM834" s="45">
        <f t="shared" ref="AM834" si="17014">((AJ834/AJ782)-1)*100</f>
        <v>-87.555555555555557</v>
      </c>
      <c r="AN834" s="45">
        <f t="shared" ref="AN834" si="17015">((AJ834/AK834)-1)*100</f>
        <v>-88.597285067873301</v>
      </c>
      <c r="AP834" s="41">
        <f t="shared" ref="AP834" si="17016">SUM(B834,L834,V834,AF834)</f>
        <v>122800</v>
      </c>
      <c r="AQ834" s="41">
        <f t="shared" ref="AQ834" si="17017">SUM(C834,M834,W834,AG834)</f>
        <v>134850</v>
      </c>
      <c r="AR834" s="41">
        <f t="shared" ref="AR834" si="17018">SUM(D834,N834,X834,AH834)</f>
        <v>28000</v>
      </c>
      <c r="AS834" s="41">
        <f t="shared" ref="AS834" si="17019">SUM(E834,O834,Y834,AI834)</f>
        <v>285650</v>
      </c>
      <c r="AT834" s="41">
        <f t="shared" ref="AT834" si="17020">SUM(F834,P834,Z834,AJ834)</f>
        <v>439704</v>
      </c>
      <c r="AU834" s="41">
        <f t="shared" ref="AU834" si="17021">SUM(G834,Q834,AA834,AK834)</f>
        <v>745732.66666666663</v>
      </c>
      <c r="AV834" s="45">
        <f t="shared" ref="AV834" si="17022">((AS834/AS782)-1)*100</f>
        <v>-48.28460215443107</v>
      </c>
      <c r="AW834" s="45">
        <f t="shared" ref="AW834" si="17023">((AT834/AT782)-1)*100</f>
        <v>-28.354911257113834</v>
      </c>
      <c r="AX834" s="45">
        <f t="shared" ref="AX834" si="17024">((AT834/AU834)-1)*100</f>
        <v>-41.037315427601854</v>
      </c>
      <c r="AZ834" s="92">
        <f t="shared" ref="AZ834" si="17025">+E834/1000</f>
        <v>177.15</v>
      </c>
      <c r="BA834" s="57">
        <f t="shared" ref="BA834" si="17026">+O834/1000</f>
        <v>5.6</v>
      </c>
      <c r="BB834" s="57">
        <f t="shared" ref="BB834" si="17027">+Y834/1000</f>
        <v>100.1</v>
      </c>
      <c r="BC834" s="57">
        <f t="shared" ref="BC834" si="17028">+AI834/1000</f>
        <v>2.8</v>
      </c>
      <c r="BD834" s="57">
        <f t="shared" ref="BD834" si="17029">+AS834/1000</f>
        <v>285.64999999999998</v>
      </c>
      <c r="BE834" s="45">
        <f t="shared" ref="BE834" si="17030">BE833+AZ834</f>
        <v>19284.394000000004</v>
      </c>
      <c r="BF834" s="45">
        <f t="shared" ref="BF834" si="17031">BF833+BA834</f>
        <v>1426.7579999999998</v>
      </c>
      <c r="BG834" s="45">
        <f t="shared" ref="BG834" si="17032">BG833+BB834</f>
        <v>9678.7100000000009</v>
      </c>
      <c r="BH834" s="45">
        <f t="shared" ref="BH834" si="17033">BH833+BC834</f>
        <v>92.045000000000002</v>
      </c>
      <c r="BI834" s="45">
        <f t="shared" ref="BI834" si="17034">SUM(BE834:BH834)</f>
        <v>30481.906999999999</v>
      </c>
      <c r="BJ834" s="45">
        <v>42</v>
      </c>
      <c r="BK834" s="52">
        <f t="shared" si="13316"/>
        <v>43757</v>
      </c>
    </row>
    <row r="835" spans="1:63" x14ac:dyDescent="0.25">
      <c r="A835" s="33">
        <f t="shared" si="8721"/>
        <v>43400</v>
      </c>
      <c r="B835" s="91">
        <v>113400</v>
      </c>
      <c r="C835" s="91">
        <v>137296</v>
      </c>
      <c r="D835" s="45">
        <v>0</v>
      </c>
      <c r="E835" s="45">
        <v>250696</v>
      </c>
      <c r="F835" s="45">
        <f t="shared" ref="F835" si="17035">AVERAGE(E832,E833,E834,E835)</f>
        <v>273900</v>
      </c>
      <c r="G835" s="92">
        <f t="shared" ref="G835" si="17036">AVERAGE(F783,F731,F679)</f>
        <v>221706.08333333334</v>
      </c>
      <c r="H835" s="45">
        <f t="shared" ref="H835" si="17037">((E835/E783)-1)*100</f>
        <v>-18.691519069040339</v>
      </c>
      <c r="I835" s="45">
        <f t="shared" ref="I835" si="17038">((F835/F783)-1)*100</f>
        <v>43.514346194957355</v>
      </c>
      <c r="J835" s="45">
        <f t="shared" ref="J835" si="17039">((F835/G835)-1)*100</f>
        <v>23.541941602113603</v>
      </c>
      <c r="L835" s="91">
        <v>3200</v>
      </c>
      <c r="M835" s="91">
        <v>0</v>
      </c>
      <c r="N835" s="91">
        <v>2800</v>
      </c>
      <c r="O835" s="57">
        <v>6000</v>
      </c>
      <c r="P835" s="92">
        <f t="shared" ref="P835" si="17040">AVERAGE(O832,O833,O834,O835)</f>
        <v>11475</v>
      </c>
      <c r="Q835" s="92">
        <f t="shared" ref="Q835" si="17041">AVERAGE(P783,P731,P679)</f>
        <v>19445.833333333332</v>
      </c>
      <c r="R835" s="45">
        <f t="shared" ref="R835" si="17042">((O835/O783)-1)*100</f>
        <v>-63.190184049079754</v>
      </c>
      <c r="S835" s="94">
        <f t="shared" ref="S835" si="17043">((P835/P783)-1)*100</f>
        <v>-51.351351351351347</v>
      </c>
      <c r="T835" s="45">
        <f t="shared" ref="T835" si="17044">((P835/Q835)-1)*100</f>
        <v>-40.989929290764934</v>
      </c>
      <c r="V835" s="91">
        <v>44700</v>
      </c>
      <c r="W835" s="91">
        <v>80088</v>
      </c>
      <c r="X835" s="91">
        <v>12600</v>
      </c>
      <c r="Y835" s="45">
        <v>137388</v>
      </c>
      <c r="Z835" s="92">
        <f t="shared" ref="Z835" si="17045">AVERAGE(Y832,Y833,Y834,Y835)</f>
        <v>148048</v>
      </c>
      <c r="AA835" s="92">
        <f t="shared" ref="AA835" si="17046">AVERAGE(Z783,Z731,Z679)</f>
        <v>554873.25</v>
      </c>
      <c r="AB835" s="45">
        <f t="shared" ref="AB835" si="17047">((Y835/Y783)-1)*100</f>
        <v>-74.477997889699651</v>
      </c>
      <c r="AC835" s="45">
        <f t="shared" ref="AC835" si="17048">((Z835/Z783)-1)*100</f>
        <v>-63.400748063711497</v>
      </c>
      <c r="AD835" s="45">
        <f t="shared" ref="AD835" si="17049">((Z835/AA835)-1)*100</f>
        <v>-73.318591227816441</v>
      </c>
      <c r="AF835" s="93">
        <v>0</v>
      </c>
      <c r="AG835" s="93">
        <v>0</v>
      </c>
      <c r="AH835" s="93">
        <v>5600</v>
      </c>
      <c r="AI835" s="57">
        <v>5600</v>
      </c>
      <c r="AJ835" s="92">
        <f t="shared" ref="AJ835" si="17050">AVERAGE(AI832,AI833,AI834,AI835)</f>
        <v>2450</v>
      </c>
      <c r="AK835" s="92">
        <f t="shared" ref="AK835" si="17051">AVERAGE(AJ783,AJ731,AJ679)</f>
        <v>7970.833333333333</v>
      </c>
      <c r="AL835" s="45">
        <f t="shared" ref="AL835" si="17052">((AI835/AI783)-1)*100</f>
        <v>67.164179104477611</v>
      </c>
      <c r="AM835" s="45">
        <f t="shared" ref="AM835" si="17053">((AJ835/AJ783)-1)*100</f>
        <v>-60.323886639676118</v>
      </c>
      <c r="AN835" s="45">
        <f t="shared" ref="AN835" si="17054">((AJ835/AK835)-1)*100</f>
        <v>-69.262937794040781</v>
      </c>
      <c r="AP835" s="41">
        <f t="shared" ref="AP835" si="17055">SUM(B835,L835,V835,AF835)</f>
        <v>161300</v>
      </c>
      <c r="AQ835" s="41">
        <f t="shared" ref="AQ835" si="17056">SUM(C835,M835,W835,AG835)</f>
        <v>217384</v>
      </c>
      <c r="AR835" s="41">
        <f t="shared" ref="AR835" si="17057">SUM(D835,N835,X835,AH835)</f>
        <v>21000</v>
      </c>
      <c r="AS835" s="41">
        <f t="shared" ref="AS835" si="17058">SUM(E835,O835,Y835,AI835)</f>
        <v>399684</v>
      </c>
      <c r="AT835" s="41">
        <f t="shared" ref="AT835" si="17059">SUM(F835,P835,Z835,AJ835)</f>
        <v>435873</v>
      </c>
      <c r="AU835" s="41">
        <f t="shared" ref="AU835" si="17060">SUM(G835,Q835,AA835,AK835)</f>
        <v>803996.00000000012</v>
      </c>
      <c r="AV835" s="45">
        <f t="shared" ref="AV835" si="17061">((AS835/AS783)-1)*100</f>
        <v>-53.862510086125994</v>
      </c>
      <c r="AW835" s="45">
        <f t="shared" ref="AW835" si="17062">((AT835/AT783)-1)*100</f>
        <v>-30.274320916359997</v>
      </c>
      <c r="AX835" s="45">
        <f t="shared" ref="AX835" si="17063">((AT835/AU835)-1)*100</f>
        <v>-45.786670580450661</v>
      </c>
      <c r="AZ835" s="92">
        <f t="shared" ref="AZ835" si="17064">+E835/1000</f>
        <v>250.696</v>
      </c>
      <c r="BA835" s="57">
        <f t="shared" ref="BA835" si="17065">+O835/1000</f>
        <v>6</v>
      </c>
      <c r="BB835" s="57">
        <f t="shared" ref="BB835" si="17066">+Y835/1000</f>
        <v>137.38800000000001</v>
      </c>
      <c r="BC835" s="57">
        <f t="shared" ref="BC835" si="17067">+AI835/1000</f>
        <v>5.6</v>
      </c>
      <c r="BD835" s="57">
        <f t="shared" ref="BD835" si="17068">+AS835/1000</f>
        <v>399.68400000000003</v>
      </c>
      <c r="BE835" s="45">
        <f t="shared" ref="BE835" si="17069">BE834+AZ835</f>
        <v>19535.090000000004</v>
      </c>
      <c r="BF835" s="45">
        <f t="shared" ref="BF835" si="17070">BF834+BA835</f>
        <v>1432.7579999999998</v>
      </c>
      <c r="BG835" s="45">
        <f t="shared" ref="BG835" si="17071">BG834+BB835</f>
        <v>9816.0980000000018</v>
      </c>
      <c r="BH835" s="45">
        <f t="shared" ref="BH835" si="17072">BH834+BC835</f>
        <v>97.644999999999996</v>
      </c>
      <c r="BI835" s="45">
        <f t="shared" ref="BI835" si="17073">SUM(BE835:BH835)</f>
        <v>30881.591000000008</v>
      </c>
      <c r="BJ835" s="45">
        <v>43</v>
      </c>
      <c r="BK835" s="52">
        <f t="shared" si="13316"/>
        <v>43764</v>
      </c>
    </row>
    <row r="836" spans="1:63" x14ac:dyDescent="0.25">
      <c r="A836" s="33">
        <f t="shared" si="8721"/>
        <v>43407</v>
      </c>
      <c r="B836" s="91">
        <v>345400</v>
      </c>
      <c r="C836" s="91">
        <v>96056</v>
      </c>
      <c r="D836" s="45">
        <v>0</v>
      </c>
      <c r="E836" s="45">
        <v>441456</v>
      </c>
      <c r="F836" s="45">
        <f t="shared" ref="F836" si="17074">AVERAGE(E833,E834,E835,E836)</f>
        <v>298414</v>
      </c>
      <c r="G836" s="92">
        <f t="shared" ref="G836" si="17075">AVERAGE(F784,F732,F680)</f>
        <v>251363.91666666666</v>
      </c>
      <c r="H836" s="45">
        <f t="shared" ref="H836" si="17076">((E836/E784)-1)*100</f>
        <v>33.749822002599529</v>
      </c>
      <c r="I836" s="45">
        <f t="shared" ref="I836" si="17077">((F836/F784)-1)*100</f>
        <v>25.811555021527987</v>
      </c>
      <c r="J836" s="45">
        <f t="shared" ref="J836" si="17078">((F836/G836)-1)*100</f>
        <v>18.717914630414679</v>
      </c>
      <c r="L836" s="91">
        <v>20300</v>
      </c>
      <c r="M836" s="91">
        <v>5400</v>
      </c>
      <c r="N836" s="91">
        <v>7000</v>
      </c>
      <c r="O836" s="57">
        <v>32700</v>
      </c>
      <c r="P836" s="92">
        <f t="shared" ref="P836" si="17079">AVERAGE(O833,O834,O835,O836)</f>
        <v>14625</v>
      </c>
      <c r="Q836" s="92">
        <f t="shared" ref="Q836" si="17080">AVERAGE(P784,P732,P680)</f>
        <v>18141.666666666668</v>
      </c>
      <c r="R836" s="45">
        <f t="shared" ref="R836" si="17081">((O836/O784)-1)*100</f>
        <v>105.66037735849059</v>
      </c>
      <c r="S836" s="94">
        <f t="shared" ref="S836" si="17082">((P836/P784)-1)*100</f>
        <v>-26.55367231638418</v>
      </c>
      <c r="T836" s="45">
        <f t="shared" ref="T836" si="17083">((P836/Q836)-1)*100</f>
        <v>-19.384474046853473</v>
      </c>
      <c r="V836" s="91">
        <v>272540</v>
      </c>
      <c r="W836" s="91">
        <v>87181</v>
      </c>
      <c r="X836" s="91">
        <v>23800</v>
      </c>
      <c r="Y836" s="45">
        <v>383521</v>
      </c>
      <c r="Z836" s="92">
        <f t="shared" ref="Z836" si="17084">AVERAGE(Y833,Y834,Y835,Y836)</f>
        <v>199390.75</v>
      </c>
      <c r="AA836" s="92">
        <f t="shared" ref="AA836" si="17085">AVERAGE(Z784,Z732,Z680)</f>
        <v>609387.16666666663</v>
      </c>
      <c r="AB836" s="45">
        <f t="shared" ref="AB836" si="17086">((Y836/Y784)-1)*100</f>
        <v>-36.501779011799918</v>
      </c>
      <c r="AC836" s="45">
        <f t="shared" ref="AC836" si="17087">((Z836/Z784)-1)*100</f>
        <v>-55.878729474165787</v>
      </c>
      <c r="AD836" s="45">
        <f t="shared" ref="AD836" si="17088">((Z836/AA836)-1)*100</f>
        <v>-67.28011994563937</v>
      </c>
      <c r="AF836" s="93">
        <v>0</v>
      </c>
      <c r="AG836" s="93">
        <v>0</v>
      </c>
      <c r="AH836" s="93">
        <v>0</v>
      </c>
      <c r="AI836" s="57">
        <v>0</v>
      </c>
      <c r="AJ836" s="92">
        <f t="shared" ref="AJ836" si="17089">AVERAGE(AI833,AI834,AI835,AI836)</f>
        <v>2450</v>
      </c>
      <c r="AK836" s="92">
        <f t="shared" ref="AK836" si="17090">AVERAGE(AJ784,AJ732,AJ680)</f>
        <v>9987.5</v>
      </c>
      <c r="AL836" s="45">
        <f t="shared" ref="AL836" si="17091">((AI836/AI784)-1)*100</f>
        <v>-100</v>
      </c>
      <c r="AM836" s="45">
        <f t="shared" ref="AM836" si="17092">((AJ836/AJ784)-1)*100</f>
        <v>-70.658682634730539</v>
      </c>
      <c r="AN836" s="45">
        <f t="shared" ref="AN836" si="17093">((AJ836/AK836)-1)*100</f>
        <v>-75.469336670838544</v>
      </c>
      <c r="AP836" s="41">
        <f t="shared" ref="AP836" si="17094">SUM(B836,L836,V836,AF836)</f>
        <v>638240</v>
      </c>
      <c r="AQ836" s="41">
        <f t="shared" ref="AQ836" si="17095">SUM(C836,M836,W836,AG836)</f>
        <v>188637</v>
      </c>
      <c r="AR836" s="41">
        <f t="shared" ref="AR836" si="17096">SUM(D836,N836,X836,AH836)</f>
        <v>30800</v>
      </c>
      <c r="AS836" s="41">
        <f t="shared" ref="AS836" si="17097">SUM(E836,O836,Y836,AI836)</f>
        <v>857677</v>
      </c>
      <c r="AT836" s="41">
        <f t="shared" ref="AT836" si="17098">SUM(F836,P836,Z836,AJ836)</f>
        <v>514879.75</v>
      </c>
      <c r="AU836" s="41">
        <f t="shared" ref="AU836" si="17099">SUM(G836,Q836,AA836,AK836)</f>
        <v>888880.25</v>
      </c>
      <c r="AV836" s="45">
        <f t="shared" ref="AV836" si="17100">((AS836/AS784)-1)*100</f>
        <v>-11.107552692237533</v>
      </c>
      <c r="AW836" s="45">
        <f t="shared" ref="AW836" si="17101">((AT836/AT784)-1)*100</f>
        <v>-28.226651834690376</v>
      </c>
      <c r="AX836" s="45">
        <f t="shared" ref="AX836" si="17102">((AT836/AU836)-1)*100</f>
        <v>-42.075465170927131</v>
      </c>
      <c r="AZ836" s="92">
        <f t="shared" ref="AZ836" si="17103">+E836/1000</f>
        <v>441.45600000000002</v>
      </c>
      <c r="BA836" s="57">
        <f t="shared" ref="BA836" si="17104">+O836/1000</f>
        <v>32.700000000000003</v>
      </c>
      <c r="BB836" s="57">
        <f t="shared" ref="BB836" si="17105">+Y836/1000</f>
        <v>383.52100000000002</v>
      </c>
      <c r="BC836" s="57">
        <f t="shared" ref="BC836" si="17106">+AI836/1000</f>
        <v>0</v>
      </c>
      <c r="BD836" s="57">
        <f t="shared" ref="BD836" si="17107">+AS836/1000</f>
        <v>857.67700000000002</v>
      </c>
      <c r="BE836" s="45">
        <f t="shared" ref="BE836" si="17108">BE835+AZ836</f>
        <v>19976.546000000002</v>
      </c>
      <c r="BF836" s="45">
        <f t="shared" ref="BF836" si="17109">BF835+BA836</f>
        <v>1465.4579999999999</v>
      </c>
      <c r="BG836" s="45">
        <f t="shared" ref="BG836" si="17110">BG835+BB836</f>
        <v>10199.619000000002</v>
      </c>
      <c r="BH836" s="45">
        <f t="shared" ref="BH836" si="17111">BH835+BC836</f>
        <v>97.644999999999996</v>
      </c>
      <c r="BI836" s="45">
        <f t="shared" ref="BI836" si="17112">SUM(BE836:BH836)</f>
        <v>31739.268000000004</v>
      </c>
      <c r="BJ836" s="45">
        <v>44</v>
      </c>
      <c r="BK836" s="52">
        <f t="shared" si="13316"/>
        <v>43771</v>
      </c>
    </row>
    <row r="837" spans="1:63" x14ac:dyDescent="0.25">
      <c r="A837" s="33">
        <f t="shared" si="8721"/>
        <v>43414</v>
      </c>
      <c r="B837" s="91">
        <v>309200</v>
      </c>
      <c r="C837" s="91">
        <v>88400</v>
      </c>
      <c r="D837" s="45">
        <v>0</v>
      </c>
      <c r="E837" s="45">
        <v>397600</v>
      </c>
      <c r="F837" s="45">
        <f t="shared" ref="F837" si="17113">AVERAGE(E834,E835,E836,E837)</f>
        <v>316725.5</v>
      </c>
      <c r="G837" s="48">
        <f t="shared" ref="G837" si="17114">AVERAGE(F785,F733,F681)</f>
        <v>296376</v>
      </c>
      <c r="H837" s="45">
        <f t="shared" ref="H837" si="17115">((E837/E785)-1)*100</f>
        <v>3.2609260240388016</v>
      </c>
      <c r="I837" s="45">
        <f t="shared" ref="I837" si="17116">((F837/F785)-1)*100</f>
        <v>5.5855492456758249</v>
      </c>
      <c r="J837" s="45">
        <f t="shared" ref="J837" si="17117">((F837/G837)-1)*100</f>
        <v>6.8661092666072898</v>
      </c>
      <c r="L837" s="91">
        <v>4800</v>
      </c>
      <c r="M837" s="91">
        <v>3500</v>
      </c>
      <c r="N837" s="91">
        <v>16800</v>
      </c>
      <c r="O837" s="36">
        <v>25100</v>
      </c>
      <c r="P837" s="48">
        <f t="shared" ref="P837" si="17118">AVERAGE(O834,O835,O836,O837)</f>
        <v>17350</v>
      </c>
      <c r="Q837" s="48">
        <f t="shared" ref="Q837" si="17119">AVERAGE(P785,P733,P681)</f>
        <v>16137.5</v>
      </c>
      <c r="R837" s="45">
        <f t="shared" ref="R837" si="17120">((O837/O785)-1)*100</f>
        <v>232.45033112582783</v>
      </c>
      <c r="S837" s="49">
        <f t="shared" ref="S837" si="17121">((P837/P785)-1)*100</f>
        <v>16.835016835016823</v>
      </c>
      <c r="T837" s="45">
        <f t="shared" ref="T837" si="17122">((P837/Q837)-1)*100</f>
        <v>7.513555383423709</v>
      </c>
      <c r="V837" s="91">
        <v>406800</v>
      </c>
      <c r="W837" s="91">
        <v>111027</v>
      </c>
      <c r="X837" s="91">
        <v>29400</v>
      </c>
      <c r="Y837" s="45">
        <v>547227</v>
      </c>
      <c r="Z837" s="48">
        <f t="shared" ref="Z837" si="17123">AVERAGE(Y834,Y835,Y836,Y837)</f>
        <v>292059</v>
      </c>
      <c r="AA837" s="48">
        <f t="shared" ref="AA837" si="17124">AVERAGE(Z785,Z733,Z681)</f>
        <v>651948.16666666663</v>
      </c>
      <c r="AB837" s="45">
        <f t="shared" ref="AB837" si="17125">((Y837/Y785)-1)*100</f>
        <v>-20.667364465603921</v>
      </c>
      <c r="AC837" s="45">
        <f t="shared" ref="AC837" si="17126">((Z837/Z785)-1)*100</f>
        <v>-46.361663315713088</v>
      </c>
      <c r="AD837" s="45">
        <f t="shared" ref="AD837" si="17127">((Z837/AA837)-1)*100</f>
        <v>-55.202113460451471</v>
      </c>
      <c r="AF837" s="93">
        <v>0</v>
      </c>
      <c r="AG837" s="93">
        <v>3500</v>
      </c>
      <c r="AH837" s="93">
        <v>0</v>
      </c>
      <c r="AI837" s="36">
        <v>3500</v>
      </c>
      <c r="AJ837" s="48">
        <f t="shared" ref="AJ837" si="17128">AVERAGE(AI834,AI835,AI836,AI837)</f>
        <v>2975</v>
      </c>
      <c r="AK837" s="48">
        <f t="shared" ref="AK837" si="17129">AVERAGE(AJ785,AJ733,AJ681)</f>
        <v>10233.333333333334</v>
      </c>
      <c r="AL837" s="45">
        <f t="shared" ref="AL837" si="17130">((AI837/AI785)-1)*100</f>
        <v>-83.050847457627114</v>
      </c>
      <c r="AM837" s="45">
        <f t="shared" ref="AM837" si="17131">((AJ837/AJ785)-1)*100</f>
        <v>-75.837563451776646</v>
      </c>
      <c r="AN837" s="45">
        <f t="shared" ref="AN837" si="17132">((AJ837/AK837)-1)*100</f>
        <v>-70.928338762214977</v>
      </c>
      <c r="AP837" s="41">
        <f t="shared" ref="AP837" si="17133">SUM(B837,L837,V837,AF837)</f>
        <v>720800</v>
      </c>
      <c r="AQ837" s="41">
        <f t="shared" ref="AQ837" si="17134">SUM(C837,M837,W837,AG837)</f>
        <v>206427</v>
      </c>
      <c r="AR837" s="41">
        <f t="shared" ref="AR837" si="17135">SUM(D837,N837,X837,AH837)</f>
        <v>46200</v>
      </c>
      <c r="AS837" s="41">
        <f t="shared" ref="AS837" si="17136">SUM(E837,O837,Y837,AI837)</f>
        <v>973427</v>
      </c>
      <c r="AT837" s="41">
        <f t="shared" ref="AT837" si="17137">SUM(F837,P837,Z837,AJ837)</f>
        <v>629109.5</v>
      </c>
      <c r="AU837" s="41">
        <f t="shared" ref="AU837" si="17138">SUM(G837,Q837,AA837,AK837)</f>
        <v>974695</v>
      </c>
      <c r="AV837" s="45">
        <f t="shared" ref="AV837" si="17139">((AS837/AS785)-1)*100</f>
        <v>-11.749885769406509</v>
      </c>
      <c r="AW837" s="45">
        <f t="shared" ref="AW837" si="17140">((AT837/AT785)-1)*100</f>
        <v>-27.823769209346061</v>
      </c>
      <c r="AX837" s="45">
        <f t="shared" ref="AX837" si="17141">((AT837/AU837)-1)*100</f>
        <v>-35.455757955052604</v>
      </c>
      <c r="AZ837" s="48">
        <f t="shared" ref="AZ837" si="17142">+E837/1000</f>
        <v>397.6</v>
      </c>
      <c r="BA837" s="36">
        <f t="shared" ref="BA837" si="17143">+O837/1000</f>
        <v>25.1</v>
      </c>
      <c r="BB837" s="36">
        <f t="shared" ref="BB837" si="17144">+Y837/1000</f>
        <v>547.22699999999998</v>
      </c>
      <c r="BC837" s="36">
        <f t="shared" ref="BC837" si="17145">+AI837/1000</f>
        <v>3.5</v>
      </c>
      <c r="BD837" s="36">
        <f t="shared" ref="BD837" si="17146">+AS837/1000</f>
        <v>973.42700000000002</v>
      </c>
      <c r="BE837" s="45">
        <f t="shared" ref="BE837" si="17147">BE836+AZ837</f>
        <v>20374.146000000001</v>
      </c>
      <c r="BF837" s="45">
        <f t="shared" ref="BF837" si="17148">BF836+BA837</f>
        <v>1490.5579999999998</v>
      </c>
      <c r="BG837" s="45">
        <f t="shared" ref="BG837" si="17149">BG836+BB837</f>
        <v>10746.846000000003</v>
      </c>
      <c r="BH837" s="45">
        <f t="shared" ref="BH837" si="17150">BH836+BC837</f>
        <v>101.145</v>
      </c>
      <c r="BI837" s="45">
        <f t="shared" ref="BI837" si="17151">SUM(BE837:BH837)</f>
        <v>32712.695000000003</v>
      </c>
      <c r="BJ837" s="45">
        <v>45</v>
      </c>
      <c r="BK837" s="52">
        <f t="shared" si="13316"/>
        <v>43778</v>
      </c>
    </row>
    <row r="838" spans="1:63" x14ac:dyDescent="0.25">
      <c r="A838" s="33">
        <f t="shared" si="8721"/>
        <v>43421</v>
      </c>
      <c r="B838" s="91">
        <v>374380</v>
      </c>
      <c r="C838" s="91">
        <v>3550</v>
      </c>
      <c r="D838" s="45">
        <v>0</v>
      </c>
      <c r="E838" s="45">
        <v>377930</v>
      </c>
      <c r="F838" s="45">
        <f t="shared" ref="F838" si="17152">AVERAGE(E835,E836,E837,E838)</f>
        <v>366920.5</v>
      </c>
      <c r="G838" s="92">
        <f t="shared" ref="G838" si="17153">AVERAGE(F786,F734,F682)</f>
        <v>367744.66666666669</v>
      </c>
      <c r="H838" s="45">
        <f t="shared" ref="H838" si="17154">((E838/E786)-1)*100</f>
        <v>-13.470036312682875</v>
      </c>
      <c r="I838" s="45">
        <f t="shared" ref="I838" si="17155">((F838/F786)-1)*100</f>
        <v>0.51280857201165819</v>
      </c>
      <c r="J838" s="45">
        <f t="shared" ref="J838" si="17156">((F838/G838)-1)*100</f>
        <v>-0.22411383260487749</v>
      </c>
      <c r="L838" s="91">
        <v>8040</v>
      </c>
      <c r="M838" s="91">
        <v>0</v>
      </c>
      <c r="N838" s="91">
        <v>9800</v>
      </c>
      <c r="O838" s="57">
        <v>17840</v>
      </c>
      <c r="P838" s="92">
        <f t="shared" ref="P838" si="17157">AVERAGE(O835,O836,O837,O838)</f>
        <v>20410</v>
      </c>
      <c r="Q838" s="92">
        <f t="shared" ref="Q838" si="17158">AVERAGE(P786,P734,P682)</f>
        <v>15112.5</v>
      </c>
      <c r="R838" s="45">
        <f t="shared" ref="R838" si="17159">((O838/O786)-1)*100</f>
        <v>-10.576441102756895</v>
      </c>
      <c r="S838" s="94">
        <f t="shared" ref="S838" si="17160">((P838/P786)-1)*100</f>
        <v>36.750418760469003</v>
      </c>
      <c r="T838" s="45">
        <f t="shared" ref="T838" si="17161">((P838/Q838)-1)*100</f>
        <v>35.053763440860223</v>
      </c>
      <c r="V838" s="91">
        <v>300020</v>
      </c>
      <c r="W838" s="91">
        <v>16694</v>
      </c>
      <c r="X838" s="91">
        <v>19600</v>
      </c>
      <c r="Y838" s="45">
        <v>336314</v>
      </c>
      <c r="Z838" s="92">
        <f t="shared" ref="Z838" si="17162">AVERAGE(Y835,Y836,Y837,Y838)</f>
        <v>351112.5</v>
      </c>
      <c r="AA838" s="92">
        <f t="shared" ref="AA838" si="17163">AVERAGE(Z786,Z734,Z682)</f>
        <v>613297.33333333337</v>
      </c>
      <c r="AB838" s="45">
        <f t="shared" ref="AB838" si="17164">((Y838/Y786)-1)*100</f>
        <v>-20.84326772126127</v>
      </c>
      <c r="AC838" s="45">
        <f t="shared" ref="AC838" si="17165">((Z838/Z786)-1)*100</f>
        <v>-37.772435286788678</v>
      </c>
      <c r="AD838" s="45">
        <f t="shared" ref="AD838" si="17166">((Z838/AA838)-1)*100</f>
        <v>-42.750036415180894</v>
      </c>
      <c r="AF838" s="93">
        <v>0</v>
      </c>
      <c r="AG838" s="93">
        <v>0</v>
      </c>
      <c r="AH838" s="93">
        <v>0</v>
      </c>
      <c r="AI838" s="57">
        <v>0</v>
      </c>
      <c r="AJ838" s="92">
        <f t="shared" ref="AJ838" si="17167">AVERAGE(AI835,AI836,AI837,AI838)</f>
        <v>2275</v>
      </c>
      <c r="AK838" s="92">
        <f t="shared" ref="AK838" si="17168">AVERAGE(AJ786,AJ734,AJ682)</f>
        <v>9220.8333333333339</v>
      </c>
      <c r="AL838" s="45" t="e">
        <f t="shared" ref="AL838" si="17169">((AI838/AI786)-1)*100</f>
        <v>#DIV/0!</v>
      </c>
      <c r="AM838" s="45">
        <f t="shared" ref="AM838" si="17170">((AJ838/AJ786)-1)*100</f>
        <v>-76.606683804627252</v>
      </c>
      <c r="AN838" s="45">
        <f t="shared" ref="AN838" si="17171">((AJ838/AK838)-1)*100</f>
        <v>-75.327609579756</v>
      </c>
      <c r="AP838" s="41">
        <f t="shared" ref="AP838" si="17172">SUM(B838,L838,V838,AF838)</f>
        <v>682440</v>
      </c>
      <c r="AQ838" s="41">
        <f t="shared" ref="AQ838" si="17173">SUM(C838,M838,W838,AG838)</f>
        <v>20244</v>
      </c>
      <c r="AR838" s="41">
        <f t="shared" ref="AR838" si="17174">SUM(D838,N838,X838,AH838)</f>
        <v>29400</v>
      </c>
      <c r="AS838" s="41">
        <f t="shared" ref="AS838" si="17175">SUM(E838,O838,Y838,AI838)</f>
        <v>732084</v>
      </c>
      <c r="AT838" s="41">
        <f t="shared" ref="AT838" si="17176">SUM(F838,P838,Z838,AJ838)</f>
        <v>740718</v>
      </c>
      <c r="AU838" s="41">
        <f t="shared" ref="AU838" si="17177">SUM(G838,Q838,AA838,AK838)</f>
        <v>1005375.3333333334</v>
      </c>
      <c r="AV838" s="45">
        <f t="shared" ref="AV838" si="17178">((AS838/AS786)-1)*100</f>
        <v>-16.958017566128202</v>
      </c>
      <c r="AW838" s="45">
        <f t="shared" ref="AW838" si="17179">((AT838/AT786)-1)*100</f>
        <v>-22.351557438743399</v>
      </c>
      <c r="AX838" s="45">
        <f t="shared" ref="AX838" si="17180">((AT838/AU838)-1)*100</f>
        <v>-26.324231812596686</v>
      </c>
      <c r="AZ838" s="92">
        <f t="shared" ref="AZ838" si="17181">+E838/1000</f>
        <v>377.93</v>
      </c>
      <c r="BA838" s="57">
        <f t="shared" ref="BA838" si="17182">+O838/1000</f>
        <v>17.84</v>
      </c>
      <c r="BB838" s="57">
        <f t="shared" ref="BB838" si="17183">+Y838/1000</f>
        <v>336.31400000000002</v>
      </c>
      <c r="BC838" s="57">
        <f t="shared" ref="BC838" si="17184">+AI838/1000</f>
        <v>0</v>
      </c>
      <c r="BD838" s="57">
        <f t="shared" ref="BD838" si="17185">+AS838/1000</f>
        <v>732.08399999999995</v>
      </c>
      <c r="BE838" s="45">
        <f t="shared" ref="BE838" si="17186">BE837+AZ838</f>
        <v>20752.076000000001</v>
      </c>
      <c r="BF838" s="45">
        <f t="shared" ref="BF838" si="17187">BF837+BA838</f>
        <v>1508.3979999999997</v>
      </c>
      <c r="BG838" s="45">
        <f t="shared" ref="BG838" si="17188">BG837+BB838</f>
        <v>11083.160000000003</v>
      </c>
      <c r="BH838" s="45">
        <f t="shared" ref="BH838" si="17189">BH837+BC838</f>
        <v>101.145</v>
      </c>
      <c r="BI838" s="45">
        <f t="shared" ref="BI838" si="17190">SUM(BE838:BH838)</f>
        <v>33444.779000000002</v>
      </c>
      <c r="BJ838" s="45">
        <v>46</v>
      </c>
      <c r="BK838" s="52">
        <f t="shared" si="13316"/>
        <v>43785</v>
      </c>
    </row>
    <row r="839" spans="1:63" x14ac:dyDescent="0.25">
      <c r="A839" s="33">
        <f t="shared" si="8721"/>
        <v>43428</v>
      </c>
      <c r="B839" s="91">
        <v>414000</v>
      </c>
      <c r="C839" s="91">
        <v>99000</v>
      </c>
      <c r="D839" s="45">
        <v>0</v>
      </c>
      <c r="E839" s="45">
        <v>513000</v>
      </c>
      <c r="F839" s="45">
        <f t="shared" ref="F839" si="17191">AVERAGE(E836,E837,E838,E839)</f>
        <v>432496.5</v>
      </c>
      <c r="G839" s="92">
        <f t="shared" ref="G839" si="17192">AVERAGE(F787,F735,F683)</f>
        <v>431841</v>
      </c>
      <c r="H839" s="45">
        <f t="shared" ref="H839" si="17193">((E839/E787)-1)*100</f>
        <v>-6.0539356625120444</v>
      </c>
      <c r="I839" s="45">
        <f t="shared" ref="I839" si="17194">((F839/F787)-1)*100</f>
        <v>1.8882459472591595</v>
      </c>
      <c r="J839" s="45">
        <f t="shared" ref="J839" si="17195">((F839/G839)-1)*100</f>
        <v>0.15179197899226615</v>
      </c>
      <c r="L839" s="91">
        <v>17300</v>
      </c>
      <c r="M839" s="91">
        <v>5550</v>
      </c>
      <c r="N839" s="91">
        <v>4200</v>
      </c>
      <c r="O839" s="57">
        <v>27050</v>
      </c>
      <c r="P839" s="92">
        <f t="shared" ref="P839" si="17196">AVERAGE(O836,O837,O838,O839)</f>
        <v>25672.5</v>
      </c>
      <c r="Q839" s="92">
        <f t="shared" ref="Q839" si="17197">AVERAGE(P787,P735,P683)</f>
        <v>16033.333333333334</v>
      </c>
      <c r="R839" s="45">
        <f t="shared" ref="R839" si="17198">((O839/O787)-1)*100</f>
        <v>6.0784313725490202</v>
      </c>
      <c r="S839" s="94">
        <f t="shared" ref="S839" si="17199">((P839/P787)-1)*100</f>
        <v>49.0420899854862</v>
      </c>
      <c r="T839" s="45">
        <f t="shared" ref="T839" si="17200">((P839/Q839)-1)*100</f>
        <v>60.119542619542621</v>
      </c>
      <c r="V839" s="91">
        <v>225900</v>
      </c>
      <c r="W839" s="91">
        <v>106258</v>
      </c>
      <c r="X839" s="91">
        <v>44800</v>
      </c>
      <c r="Y839" s="45">
        <v>376958</v>
      </c>
      <c r="Z839" s="92">
        <f t="shared" ref="Z839" si="17201">AVERAGE(Y836,Y837,Y838,Y839)</f>
        <v>411005</v>
      </c>
      <c r="AA839" s="92">
        <f t="shared" ref="AA839" si="17202">AVERAGE(Z787,Z735,Z683)</f>
        <v>583670.83333333337</v>
      </c>
      <c r="AB839" s="45">
        <f t="shared" ref="AB839" si="17203">((Y839/Y787)-1)*100</f>
        <v>-37.806177838053657</v>
      </c>
      <c r="AC839" s="45">
        <f t="shared" ref="AC839" si="17204">((Z839/Z787)-1)*100</f>
        <v>-29.281797424925195</v>
      </c>
      <c r="AD839" s="45">
        <f t="shared" ref="AD839" si="17205">((Z839/AA839)-1)*100</f>
        <v>-29.582741413896251</v>
      </c>
      <c r="AF839" s="93">
        <v>0</v>
      </c>
      <c r="AG839" s="93">
        <v>0</v>
      </c>
      <c r="AH839" s="93">
        <v>0</v>
      </c>
      <c r="AI839" s="57">
        <v>0</v>
      </c>
      <c r="AJ839" s="92">
        <f t="shared" ref="AJ839" si="17206">AVERAGE(AI836,AI837,AI838,AI839)</f>
        <v>875</v>
      </c>
      <c r="AK839" s="92">
        <f t="shared" ref="AK839" si="17207">AVERAGE(AJ787,AJ735,AJ683)</f>
        <v>9508.3333333333339</v>
      </c>
      <c r="AL839" s="45" t="e">
        <f t="shared" ref="AL839" si="17208">((AI839/AI787)-1)*100</f>
        <v>#DIV/0!</v>
      </c>
      <c r="AM839" s="45">
        <f t="shared" ref="AM839" si="17209">((AJ839/AJ787)-1)*100</f>
        <v>-90.154711673699012</v>
      </c>
      <c r="AN839" s="45">
        <f t="shared" ref="AN839" si="17210">((AJ839/AK839)-1)*100</f>
        <v>-90.797546012269933</v>
      </c>
      <c r="AP839" s="41">
        <f t="shared" ref="AP839" si="17211">SUM(B839,L839,V839,AF839)</f>
        <v>657200</v>
      </c>
      <c r="AQ839" s="41">
        <f t="shared" ref="AQ839" si="17212">SUM(C839,M839,W839,AG839)</f>
        <v>210808</v>
      </c>
      <c r="AR839" s="41">
        <f t="shared" ref="AR839" si="17213">SUM(D839,N839,X839,AH839)</f>
        <v>49000</v>
      </c>
      <c r="AS839" s="41">
        <f t="shared" ref="AS839" si="17214">SUM(E839,O839,Y839,AI839)</f>
        <v>917008</v>
      </c>
      <c r="AT839" s="41">
        <f t="shared" ref="AT839" si="17215">SUM(F839,P839,Z839,AJ839)</f>
        <v>870049</v>
      </c>
      <c r="AU839" s="41">
        <f t="shared" ref="AU839" si="17216">SUM(G839,Q839,AA839,AK839)</f>
        <v>1041053.5000000001</v>
      </c>
      <c r="AV839" s="45">
        <f t="shared" ref="AV839" si="17217">((AS839/AS787)-1)*100</f>
        <v>-22.133043493028548</v>
      </c>
      <c r="AW839" s="45">
        <f t="shared" ref="AW839" si="17218">((AT839/AT787)-1)*100</f>
        <v>-15.675011382020843</v>
      </c>
      <c r="AX839" s="45">
        <f t="shared" ref="AX839" si="17219">((AT839/AU839)-1)*100</f>
        <v>-16.42610106012804</v>
      </c>
      <c r="AZ839" s="92">
        <f t="shared" ref="AZ839" si="17220">+E839/1000</f>
        <v>513</v>
      </c>
      <c r="BA839" s="57">
        <f t="shared" ref="BA839" si="17221">+O839/1000</f>
        <v>27.05</v>
      </c>
      <c r="BB839" s="57">
        <f t="shared" ref="BB839" si="17222">+Y839/1000</f>
        <v>376.95800000000003</v>
      </c>
      <c r="BC839" s="57">
        <f t="shared" ref="BC839" si="17223">+AI839/1000</f>
        <v>0</v>
      </c>
      <c r="BD839" s="57">
        <f t="shared" ref="BD839" si="17224">+AS839/1000</f>
        <v>917.00800000000004</v>
      </c>
      <c r="BE839" s="45">
        <f t="shared" ref="BE839" si="17225">BE838+AZ839</f>
        <v>21265.076000000001</v>
      </c>
      <c r="BF839" s="45">
        <f t="shared" ref="BF839" si="17226">BF838+BA839</f>
        <v>1535.4479999999996</v>
      </c>
      <c r="BG839" s="45">
        <f t="shared" ref="BG839" si="17227">BG838+BB839</f>
        <v>11460.118000000004</v>
      </c>
      <c r="BH839" s="45">
        <f t="shared" ref="BH839" si="17228">BH838+BC839</f>
        <v>101.145</v>
      </c>
      <c r="BI839" s="45">
        <f t="shared" ref="BI839" si="17229">SUM(BE839:BH839)</f>
        <v>34361.787000000004</v>
      </c>
      <c r="BJ839" s="45">
        <v>47</v>
      </c>
      <c r="BK839" s="52">
        <f t="shared" si="13316"/>
        <v>43792</v>
      </c>
    </row>
    <row r="840" spans="1:63" x14ac:dyDescent="0.25">
      <c r="A840" s="33">
        <f t="shared" si="8721"/>
        <v>43435</v>
      </c>
      <c r="B840" s="91">
        <v>349500</v>
      </c>
      <c r="C840" s="91">
        <v>33350</v>
      </c>
      <c r="D840" s="45">
        <v>0</v>
      </c>
      <c r="E840" s="45">
        <v>382850</v>
      </c>
      <c r="F840" s="45">
        <f t="shared" ref="F840" si="17230">AVERAGE(E837,E838,E839,E840)</f>
        <v>417845</v>
      </c>
      <c r="G840" s="92">
        <f t="shared" ref="G840" si="17231">AVERAGE(F788,F736,F684)</f>
        <v>453865.33333333331</v>
      </c>
      <c r="H840" s="45">
        <f t="shared" ref="H840" si="17232">((E840/E788)-1)*100</f>
        <v>-6.3052171487026909</v>
      </c>
      <c r="I840" s="45">
        <f t="shared" ref="I840" si="17233">((F840/F788)-1)*100</f>
        <v>-5.9160878997657207</v>
      </c>
      <c r="J840" s="45">
        <f t="shared" ref="J840" si="17234">((F840/G840)-1)*100</f>
        <v>-7.936348226639911</v>
      </c>
      <c r="L840" s="91">
        <v>15900</v>
      </c>
      <c r="M840" s="91">
        <v>0</v>
      </c>
      <c r="N840" s="91">
        <v>5600</v>
      </c>
      <c r="O840" s="57">
        <v>21500</v>
      </c>
      <c r="P840" s="92">
        <f t="shared" ref="P840" si="17235">AVERAGE(O837,O838,O839,O840)</f>
        <v>22872.5</v>
      </c>
      <c r="Q840" s="92">
        <f t="shared" ref="Q840" si="17236">AVERAGE(P788,P736,P684)</f>
        <v>13687.5</v>
      </c>
      <c r="R840" s="45">
        <f t="shared" ref="R840" si="17237">((O840/O788)-1)*100</f>
        <v>411.90476190476187</v>
      </c>
      <c r="S840" s="94">
        <f t="shared" ref="S840" si="17238">((P840/P788)-1)*100</f>
        <v>59.947552447552454</v>
      </c>
      <c r="T840" s="45">
        <f t="shared" ref="T840" si="17239">((P840/Q840)-1)*100</f>
        <v>67.105022831050221</v>
      </c>
      <c r="V840" s="91">
        <v>153280</v>
      </c>
      <c r="W840" s="91">
        <v>65704</v>
      </c>
      <c r="X840" s="91">
        <v>33600</v>
      </c>
      <c r="Y840" s="45">
        <v>252584</v>
      </c>
      <c r="Z840" s="92">
        <f t="shared" ref="Z840" si="17240">AVERAGE(Y837,Y838,Y839,Y840)</f>
        <v>378270.75</v>
      </c>
      <c r="AA840" s="92">
        <f t="shared" ref="AA840" si="17241">AVERAGE(Z788,Z736,Z684)</f>
        <v>532677.5</v>
      </c>
      <c r="AB840" s="45">
        <f t="shared" ref="AB840" si="17242">((Y840/Y788)-1)*100</f>
        <v>-7.6661000530057972</v>
      </c>
      <c r="AC840" s="45">
        <f t="shared" ref="AC840" si="17243">((Z840/Z788)-1)*100</f>
        <v>-24.130228108283745</v>
      </c>
      <c r="AD840" s="45">
        <f t="shared" ref="AD840" si="17244">((Z840/AA840)-1)*100</f>
        <v>-28.986910466464234</v>
      </c>
      <c r="AF840" s="93">
        <v>6400</v>
      </c>
      <c r="AG840" s="93">
        <v>7050</v>
      </c>
      <c r="AH840" s="93">
        <v>0</v>
      </c>
      <c r="AI840" s="57">
        <v>13450</v>
      </c>
      <c r="AJ840" s="92">
        <f t="shared" ref="AJ840" si="17245">AVERAGE(AI837,AI838,AI839,AI840)</f>
        <v>4237.5</v>
      </c>
      <c r="AK840" s="92">
        <f t="shared" ref="AK840" si="17246">AVERAGE(AJ788,AJ736,AJ684)</f>
        <v>8466.6666666666661</v>
      </c>
      <c r="AL840" s="45">
        <f t="shared" ref="AL840" si="17247">((AI840/AI788)-1)*100</f>
        <v>-41.137855579868713</v>
      </c>
      <c r="AM840" s="45">
        <f t="shared" ref="AM840" si="17248">((AJ840/AJ788)-1)*100</f>
        <v>-61.03448275862069</v>
      </c>
      <c r="AN840" s="45">
        <f t="shared" ref="AN840" si="17249">((AJ840/AK840)-1)*100</f>
        <v>-49.9507874015748</v>
      </c>
      <c r="AP840" s="41">
        <f t="shared" ref="AP840" si="17250">SUM(B840,L840,V840,AF840)</f>
        <v>525080</v>
      </c>
      <c r="AQ840" s="41">
        <f t="shared" ref="AQ840" si="17251">SUM(C840,M840,W840,AG840)</f>
        <v>106104</v>
      </c>
      <c r="AR840" s="41">
        <f t="shared" ref="AR840" si="17252">SUM(D840,N840,X840,AH840)</f>
        <v>39200</v>
      </c>
      <c r="AS840" s="41">
        <f t="shared" ref="AS840" si="17253">SUM(E840,O840,Y840,AI840)</f>
        <v>670384</v>
      </c>
      <c r="AT840" s="41">
        <f t="shared" ref="AT840" si="17254">SUM(F840,P840,Z840,AJ840)</f>
        <v>823225.75</v>
      </c>
      <c r="AU840" s="41">
        <f t="shared" ref="AU840" si="17255">SUM(G840,Q840,AA840,AK840)</f>
        <v>1008696.9999999999</v>
      </c>
      <c r="AV840" s="45">
        <f t="shared" ref="AV840" si="17256">((AS840/AS788)-1)*100</f>
        <v>-5.4757416256473679</v>
      </c>
      <c r="AW840" s="45">
        <f t="shared" ref="AW840" si="17257">((AT840/AT788)-1)*100</f>
        <v>-14.944902407184413</v>
      </c>
      <c r="AX840" s="45">
        <f t="shared" ref="AX840" si="17258">((AT840/AU840)-1)*100</f>
        <v>-18.387211422260584</v>
      </c>
      <c r="AZ840" s="92">
        <f t="shared" ref="AZ840" si="17259">+E840/1000</f>
        <v>382.85</v>
      </c>
      <c r="BA840" s="57">
        <f t="shared" ref="BA840" si="17260">+O840/1000</f>
        <v>21.5</v>
      </c>
      <c r="BB840" s="57">
        <f t="shared" ref="BB840" si="17261">+Y840/1000</f>
        <v>252.584</v>
      </c>
      <c r="BC840" s="57">
        <f t="shared" ref="BC840" si="17262">+AI840/1000</f>
        <v>13.45</v>
      </c>
      <c r="BD840" s="57">
        <f t="shared" ref="BD840" si="17263">+AS840/1000</f>
        <v>670.38400000000001</v>
      </c>
      <c r="BE840" s="45">
        <f t="shared" ref="BE840" si="17264">BE839+AZ840</f>
        <v>21647.925999999999</v>
      </c>
      <c r="BF840" s="45">
        <f t="shared" ref="BF840" si="17265">BF839+BA840</f>
        <v>1556.9479999999996</v>
      </c>
      <c r="BG840" s="45">
        <f t="shared" ref="BG840" si="17266">BG839+BB840</f>
        <v>11712.702000000005</v>
      </c>
      <c r="BH840" s="45">
        <f t="shared" ref="BH840" si="17267">BH839+BC840</f>
        <v>114.595</v>
      </c>
      <c r="BI840" s="45">
        <f t="shared" ref="BI840" si="17268">SUM(BE840:BH840)</f>
        <v>35032.171000000002</v>
      </c>
      <c r="BJ840" s="45">
        <v>48</v>
      </c>
      <c r="BK840" s="52">
        <f t="shared" si="13316"/>
        <v>43799</v>
      </c>
    </row>
    <row r="841" spans="1:63" x14ac:dyDescent="0.25">
      <c r="A841" s="33">
        <f t="shared" si="8721"/>
        <v>43442</v>
      </c>
      <c r="B841" s="91">
        <v>373000</v>
      </c>
      <c r="C841" s="91">
        <v>49250</v>
      </c>
      <c r="D841" s="45">
        <v>0</v>
      </c>
      <c r="E841" s="45">
        <v>422250</v>
      </c>
      <c r="F841" s="45">
        <f t="shared" ref="F841" si="17269">AVERAGE(E838,E839,E840,E841)</f>
        <v>424007.5</v>
      </c>
      <c r="G841" s="92">
        <f t="shared" ref="G841" si="17270">AVERAGE(F789,F737,F685)</f>
        <v>448724.16666666669</v>
      </c>
      <c r="H841" s="45">
        <f t="shared" ref="H841" si="17271">((E841/E789)-1)*100</f>
        <v>10.725055723089017</v>
      </c>
      <c r="I841" s="45">
        <f t="shared" ref="I841" si="17272">((F841/F789)-1)*100</f>
        <v>-4.3295742741360499</v>
      </c>
      <c r="J841" s="45">
        <f t="shared" ref="J841" si="17273">((F841/G841)-1)*100</f>
        <v>-5.5082093862413695</v>
      </c>
      <c r="L841" s="91">
        <v>1500</v>
      </c>
      <c r="M841" s="91">
        <v>18500</v>
      </c>
      <c r="N841" s="91">
        <v>4200</v>
      </c>
      <c r="O841" s="57">
        <v>24200</v>
      </c>
      <c r="P841" s="92">
        <f t="shared" ref="P841" si="17274">AVERAGE(O838,O839,O840,O841)</f>
        <v>22647.5</v>
      </c>
      <c r="Q841" s="92">
        <f t="shared" ref="Q841" si="17275">AVERAGE(P789,P737,P685)</f>
        <v>16087.583333333334</v>
      </c>
      <c r="R841" s="45">
        <f t="shared" ref="R841" si="17276">((O841/O789)-1)*100</f>
        <v>163.04347826086959</v>
      </c>
      <c r="S841" s="94">
        <f t="shared" ref="S841" si="17277">((P841/P789)-1)*100</f>
        <v>53.933729821580286</v>
      </c>
      <c r="T841" s="45">
        <f t="shared" ref="T841" si="17278">((P841/Q841)-1)*100</f>
        <v>40.776271555184884</v>
      </c>
      <c r="V841" s="91">
        <v>185600</v>
      </c>
      <c r="W841" s="91">
        <v>99522</v>
      </c>
      <c r="X841" s="91">
        <v>47500</v>
      </c>
      <c r="Y841" s="45">
        <v>332622</v>
      </c>
      <c r="Z841" s="92">
        <f t="shared" ref="Z841" si="17279">AVERAGE(Y838,Y839,Y840,Y841)</f>
        <v>324619.5</v>
      </c>
      <c r="AA841" s="92">
        <f t="shared" ref="AA841" si="17280">AVERAGE(Z789,Z737,Z685)</f>
        <v>493125.91666666669</v>
      </c>
      <c r="AB841" s="45">
        <f t="shared" ref="AB841" si="17281">((Y841/Y789)-1)*100</f>
        <v>-16.927987372690446</v>
      </c>
      <c r="AC841" s="45">
        <f t="shared" ref="AC841" si="17282">((Z841/Z789)-1)*100</f>
        <v>-23.839805739825092</v>
      </c>
      <c r="AD841" s="45">
        <f t="shared" ref="AD841" si="17283">((Z841/AA841)-1)*100</f>
        <v>-34.171072939281402</v>
      </c>
      <c r="AF841" s="93">
        <v>1600</v>
      </c>
      <c r="AG841" s="93">
        <v>0</v>
      </c>
      <c r="AH841" s="93">
        <v>0</v>
      </c>
      <c r="AI841" s="57">
        <v>1600</v>
      </c>
      <c r="AJ841" s="92">
        <f t="shared" ref="AJ841" si="17284">AVERAGE(AI838,AI839,AI840,AI841)</f>
        <v>3762.5</v>
      </c>
      <c r="AK841" s="92">
        <f t="shared" ref="AK841" si="17285">AVERAGE(AJ789,AJ737,AJ685)</f>
        <v>8200</v>
      </c>
      <c r="AL841" s="45">
        <f t="shared" ref="AL841" si="17286">((AI841/AI789)-1)*100</f>
        <v>-92.326139088729022</v>
      </c>
      <c r="AM841" s="45">
        <f t="shared" ref="AM841" si="17287">((AJ841/AJ789)-1)*100</f>
        <v>-65.560640732265441</v>
      </c>
      <c r="AN841" s="45">
        <f t="shared" ref="AN841" si="17288">((AJ841/AK841)-1)*100</f>
        <v>-54.115853658536587</v>
      </c>
      <c r="AP841" s="41">
        <f t="shared" ref="AP841" si="17289">SUM(B841,L841,V841,AF841)</f>
        <v>561700</v>
      </c>
      <c r="AQ841" s="41">
        <f t="shared" ref="AQ841" si="17290">SUM(C841,M841,W841,AG841)</f>
        <v>167272</v>
      </c>
      <c r="AR841" s="41">
        <f t="shared" ref="AR841" si="17291">SUM(D841,N841,X841,AH841)</f>
        <v>51700</v>
      </c>
      <c r="AS841" s="41">
        <f t="shared" ref="AS841" si="17292">SUM(E841,O841,Y841,AI841)</f>
        <v>780672</v>
      </c>
      <c r="AT841" s="41">
        <f t="shared" ref="AT841" si="17293">SUM(F841,P841,Z841,AJ841)</f>
        <v>775037</v>
      </c>
      <c r="AU841" s="41">
        <f t="shared" ref="AU841" si="17294">SUM(G841,Q841,AA841,AK841)</f>
        <v>966137.66666666674</v>
      </c>
      <c r="AV841" s="45">
        <f t="shared" ref="AV841" si="17295">((AS841/AS789)-1)*100</f>
        <v>-3.8346788995346159</v>
      </c>
      <c r="AW841" s="45">
        <f t="shared" ref="AW841" si="17296">((AT841/AT789)-1)*100</f>
        <v>-13.410072553308916</v>
      </c>
      <c r="AX841" s="45">
        <f t="shared" ref="AX841" si="17297">((AT841/AU841)-1)*100</f>
        <v>-19.779858839992791</v>
      </c>
      <c r="AZ841" s="92">
        <f t="shared" ref="AZ841" si="17298">+E841/1000</f>
        <v>422.25</v>
      </c>
      <c r="BA841" s="57">
        <f t="shared" ref="BA841" si="17299">+O841/1000</f>
        <v>24.2</v>
      </c>
      <c r="BB841" s="57">
        <f t="shared" ref="BB841" si="17300">+Y841/1000</f>
        <v>332.62200000000001</v>
      </c>
      <c r="BC841" s="57">
        <f t="shared" ref="BC841" si="17301">+AI841/1000</f>
        <v>1.6</v>
      </c>
      <c r="BD841" s="57">
        <f t="shared" ref="BD841" si="17302">+AS841/1000</f>
        <v>780.67200000000003</v>
      </c>
      <c r="BE841" s="45">
        <f t="shared" ref="BE841" si="17303">BE840+AZ841</f>
        <v>22070.175999999999</v>
      </c>
      <c r="BF841" s="45">
        <f t="shared" ref="BF841" si="17304">BF840+BA841</f>
        <v>1581.1479999999997</v>
      </c>
      <c r="BG841" s="45">
        <f t="shared" ref="BG841" si="17305">BG840+BB841</f>
        <v>12045.324000000004</v>
      </c>
      <c r="BH841" s="45">
        <f t="shared" ref="BH841" si="17306">BH840+BC841</f>
        <v>116.19499999999999</v>
      </c>
      <c r="BI841" s="45">
        <f t="shared" ref="BI841" si="17307">SUM(BE841:BH841)</f>
        <v>35812.843000000001</v>
      </c>
      <c r="BJ841" s="45">
        <v>49</v>
      </c>
      <c r="BK841" s="52">
        <f t="shared" si="13316"/>
        <v>43806</v>
      </c>
    </row>
    <row r="842" spans="1:63" x14ac:dyDescent="0.25">
      <c r="A842" s="33">
        <f t="shared" si="8721"/>
        <v>43449</v>
      </c>
      <c r="B842" s="91">
        <v>374100</v>
      </c>
      <c r="C842" s="91">
        <v>117700</v>
      </c>
      <c r="D842" s="45">
        <v>0</v>
      </c>
      <c r="E842" s="45">
        <v>491800</v>
      </c>
      <c r="F842" s="45">
        <f t="shared" ref="F842" si="17308">AVERAGE(E839,E840,E841,E842)</f>
        <v>452475</v>
      </c>
      <c r="G842" s="92">
        <f t="shared" ref="G842" si="17309">AVERAGE(F790,F738,F686)</f>
        <v>426648.41666666669</v>
      </c>
      <c r="H842" s="45">
        <f t="shared" ref="H842" si="17310">((E842/E790)-1)*100</f>
        <v>21.687492267722376</v>
      </c>
      <c r="I842" s="45">
        <f t="shared" ref="I842" si="17311">((F842/F790)-1)*100</f>
        <v>4.0069602315173425</v>
      </c>
      <c r="J842" s="45">
        <f t="shared" ref="J842" si="17312">((F842/G842)-1)*100</f>
        <v>6.0533643919534752</v>
      </c>
      <c r="L842" s="91">
        <v>14400</v>
      </c>
      <c r="M842" s="91">
        <v>15234</v>
      </c>
      <c r="N842" s="91">
        <v>8400</v>
      </c>
      <c r="O842" s="57">
        <v>38034</v>
      </c>
      <c r="P842" s="92">
        <f t="shared" ref="P842" si="17313">AVERAGE(O839,O840,O841,O842)</f>
        <v>27696</v>
      </c>
      <c r="Q842" s="92">
        <f t="shared" ref="Q842" si="17314">AVERAGE(P790,P738,P686)</f>
        <v>17240.583333333332</v>
      </c>
      <c r="R842" s="45">
        <f t="shared" ref="R842" si="17315">((O842/O790)-1)*100</f>
        <v>138.45768025078371</v>
      </c>
      <c r="S842" s="94">
        <f t="shared" ref="S842" si="17316">((P842/P790)-1)*100</f>
        <v>101.97629899726527</v>
      </c>
      <c r="T842" s="45">
        <f t="shared" ref="T842" si="17317">((P842/Q842)-1)*100</f>
        <v>60.644216407990847</v>
      </c>
      <c r="V842" s="91">
        <v>136300</v>
      </c>
      <c r="W842" s="91">
        <v>130308</v>
      </c>
      <c r="X842" s="91">
        <v>43474</v>
      </c>
      <c r="Y842" s="45">
        <v>310082</v>
      </c>
      <c r="Z842" s="92">
        <f t="shared" ref="Z842" si="17318">AVERAGE(Y839,Y840,Y841,Y842)</f>
        <v>318061.5</v>
      </c>
      <c r="AA842" s="92">
        <f t="shared" ref="AA842" si="17319">AVERAGE(Z790,Z738,Z686)</f>
        <v>487167.41666666669</v>
      </c>
      <c r="AB842" s="45">
        <f t="shared" ref="AB842" si="17320">((Y842/Y790)-1)*100</f>
        <v>-18.404627076184667</v>
      </c>
      <c r="AC842" s="45">
        <f t="shared" ref="AC842" si="17321">((Z842/Z790)-1)*100</f>
        <v>-23.362506573466511</v>
      </c>
      <c r="AD842" s="45">
        <f t="shared" ref="AD842" si="17322">((Z842/AA842)-1)*100</f>
        <v>-34.712074511004012</v>
      </c>
      <c r="AF842" s="93">
        <v>13700</v>
      </c>
      <c r="AG842" s="93">
        <v>0</v>
      </c>
      <c r="AH842" s="93">
        <v>0</v>
      </c>
      <c r="AI842" s="57">
        <v>13700</v>
      </c>
      <c r="AJ842" s="92">
        <f t="shared" ref="AJ842" si="17323">AVERAGE(AI839,AI840,AI841,AI842)</f>
        <v>7187.5</v>
      </c>
      <c r="AK842" s="92">
        <f t="shared" ref="AK842" si="17324">AVERAGE(AJ790,AJ738,AJ686)</f>
        <v>10104.166666666666</v>
      </c>
      <c r="AL842" s="45">
        <f t="shared" ref="AL842" si="17325">((AI842/AI790)-1)*100</f>
        <v>42.708333333333329</v>
      </c>
      <c r="AM842" s="45">
        <f t="shared" ref="AM842" si="17326">((AJ842/AJ790)-1)*100</f>
        <v>-46.060037523452159</v>
      </c>
      <c r="AN842" s="45">
        <f t="shared" ref="AN842" si="17327">((AJ842/AK842)-1)*100</f>
        <v>-28.865979381443296</v>
      </c>
      <c r="AP842" s="41">
        <f t="shared" ref="AP842" si="17328">SUM(B842,L842,V842,AF842)</f>
        <v>538500</v>
      </c>
      <c r="AQ842" s="41">
        <f t="shared" ref="AQ842" si="17329">SUM(C842,M842,W842,AG842)</f>
        <v>263242</v>
      </c>
      <c r="AR842" s="41">
        <f t="shared" ref="AR842" si="17330">SUM(D842,N842,X842,AH842)</f>
        <v>51874</v>
      </c>
      <c r="AS842" s="41">
        <f t="shared" ref="AS842" si="17331">SUM(E842,O842,Y842,AI842)</f>
        <v>853616</v>
      </c>
      <c r="AT842" s="41">
        <f t="shared" ref="AT842" si="17332">SUM(F842,P842,Z842,AJ842)</f>
        <v>805420</v>
      </c>
      <c r="AU842" s="41">
        <f t="shared" ref="AU842" si="17333">SUM(G842,Q842,AA842,AK842)</f>
        <v>941160.58333333337</v>
      </c>
      <c r="AV842" s="45">
        <f t="shared" ref="AV842" si="17334">((AS842/AS790)-1)*100</f>
        <v>5.4206124556021473</v>
      </c>
      <c r="AW842" s="45">
        <f t="shared" ref="AW842" si="17335">((AT842/AT790)-1)*100</f>
        <v>-8.1725171409800179</v>
      </c>
      <c r="AX842" s="45">
        <f t="shared" ref="AX842" si="17336">((AT842/AU842)-1)*100</f>
        <v>-14.422680437017178</v>
      </c>
      <c r="AZ842" s="92">
        <f t="shared" ref="AZ842" si="17337">+E842/1000</f>
        <v>491.8</v>
      </c>
      <c r="BA842" s="57">
        <f t="shared" ref="BA842" si="17338">+O842/1000</f>
        <v>38.033999999999999</v>
      </c>
      <c r="BB842" s="57">
        <f t="shared" ref="BB842" si="17339">+Y842/1000</f>
        <v>310.08199999999999</v>
      </c>
      <c r="BC842" s="57">
        <f t="shared" ref="BC842" si="17340">+AI842/1000</f>
        <v>13.7</v>
      </c>
      <c r="BD842" s="57">
        <f t="shared" ref="BD842" si="17341">+AS842/1000</f>
        <v>853.61599999999999</v>
      </c>
      <c r="BE842" s="45">
        <f t="shared" ref="BE842" si="17342">BE841+AZ842</f>
        <v>22561.975999999999</v>
      </c>
      <c r="BF842" s="45">
        <f t="shared" ref="BF842" si="17343">BF841+BA842</f>
        <v>1619.1819999999998</v>
      </c>
      <c r="BG842" s="45">
        <f t="shared" ref="BG842" si="17344">BG841+BB842</f>
        <v>12355.406000000004</v>
      </c>
      <c r="BH842" s="45">
        <f t="shared" ref="BH842" si="17345">BH841+BC842</f>
        <v>129.89499999999998</v>
      </c>
      <c r="BI842" s="45">
        <f t="shared" ref="BI842" si="17346">SUM(BE842:BH842)</f>
        <v>36666.459000000003</v>
      </c>
      <c r="BJ842" s="45">
        <v>50</v>
      </c>
      <c r="BK842" s="52">
        <f t="shared" si="13316"/>
        <v>43813</v>
      </c>
    </row>
    <row r="843" spans="1:63" x14ac:dyDescent="0.25">
      <c r="A843" s="33">
        <f t="shared" si="8721"/>
        <v>43456</v>
      </c>
      <c r="B843" s="91">
        <v>384000</v>
      </c>
      <c r="C843" s="91">
        <v>88150</v>
      </c>
      <c r="D843" s="45">
        <v>0</v>
      </c>
      <c r="E843" s="45">
        <v>472150</v>
      </c>
      <c r="F843" s="45">
        <f t="shared" ref="F843" si="17347">AVERAGE(E840,E841,E842,E843)</f>
        <v>442262.5</v>
      </c>
      <c r="G843" s="92">
        <f t="shared" ref="G843" si="17348">AVERAGE(F791,F739,F687)</f>
        <v>368652.83333333331</v>
      </c>
      <c r="H843" s="45">
        <f t="shared" ref="H843" si="17349">((E843/E791)-1)*100</f>
        <v>56.106899253768347</v>
      </c>
      <c r="I843" s="45">
        <f t="shared" ref="I843" si="17350">((F843/F791)-1)*100</f>
        <v>18.207203553198759</v>
      </c>
      <c r="J843" s="45">
        <f t="shared" ref="J843" si="17351">((F843/G843)-1)*100</f>
        <v>19.967204917725212</v>
      </c>
      <c r="L843" s="91">
        <v>11100</v>
      </c>
      <c r="M843" s="91">
        <v>1750</v>
      </c>
      <c r="N843" s="91">
        <v>2800</v>
      </c>
      <c r="O843" s="57">
        <v>15650</v>
      </c>
      <c r="P843" s="92">
        <f t="shared" ref="P843" si="17352">AVERAGE(O840,O841,O842,O843)</f>
        <v>24846</v>
      </c>
      <c r="Q843" s="92">
        <f t="shared" ref="Q843" si="17353">AVERAGE(P791,P739,P687)</f>
        <v>20705.583333333332</v>
      </c>
      <c r="R843" s="45">
        <f t="shared" ref="R843" si="17354">((O843/O791)-1)*100</f>
        <v>-64.064293915040182</v>
      </c>
      <c r="S843" s="94">
        <f t="shared" ref="S843" si="17355">((P843/P791)-1)*100</f>
        <v>36.329218106995874</v>
      </c>
      <c r="T843" s="45">
        <f t="shared" ref="T843" si="17356">((P843/Q843)-1)*100</f>
        <v>19.996619269359716</v>
      </c>
      <c r="V843" s="91">
        <v>85200</v>
      </c>
      <c r="W843" s="91">
        <v>143521</v>
      </c>
      <c r="X843" s="91">
        <v>18200</v>
      </c>
      <c r="Y843" s="45">
        <v>246921</v>
      </c>
      <c r="Z843" s="92">
        <f t="shared" ref="Z843" si="17357">AVERAGE(Y840,Y841,Y842,Y843)</f>
        <v>285552.25</v>
      </c>
      <c r="AA843" s="92">
        <f t="shared" ref="AA843" si="17358">AVERAGE(Z791,Z739,Z687)</f>
        <v>421862</v>
      </c>
      <c r="AB843" s="45">
        <f t="shared" ref="AB843" si="17359">((Y843/Y791)-1)*100</f>
        <v>-11.476591152714089</v>
      </c>
      <c r="AC843" s="45">
        <f t="shared" ref="AC843" si="17360">((Z843/Z791)-1)*100</f>
        <v>-14.307374669333505</v>
      </c>
      <c r="AD843" s="45">
        <f t="shared" ref="AD843" si="17361">((Z843/AA843)-1)*100</f>
        <v>-32.311454930759339</v>
      </c>
      <c r="AF843" s="93">
        <v>0</v>
      </c>
      <c r="AG843" s="93">
        <v>0</v>
      </c>
      <c r="AH843" s="93">
        <v>0</v>
      </c>
      <c r="AI843" s="57">
        <v>0</v>
      </c>
      <c r="AJ843" s="92">
        <f t="shared" ref="AJ843" si="17362">AVERAGE(AI840,AI841,AI842,AI843)</f>
        <v>7187.5</v>
      </c>
      <c r="AK843" s="92">
        <f t="shared" ref="AK843" si="17363">AVERAGE(AJ791,AJ739,AJ687)</f>
        <v>9970.8333333333339</v>
      </c>
      <c r="AL843" s="45">
        <f t="shared" ref="AL843" si="17364">((AI843/AI791)-1)*100</f>
        <v>-100</v>
      </c>
      <c r="AM843" s="45">
        <f t="shared" ref="AM843" si="17365">((AJ843/AJ791)-1)*100</f>
        <v>-50.896669513236546</v>
      </c>
      <c r="AN843" s="45">
        <f t="shared" ref="AN843" si="17366">((AJ843/AK843)-1)*100</f>
        <v>-27.914751358127877</v>
      </c>
      <c r="AP843" s="41">
        <f t="shared" ref="AP843" si="17367">SUM(B843,L843,V843,AF843)</f>
        <v>480300</v>
      </c>
      <c r="AQ843" s="41">
        <f t="shared" ref="AQ843" si="17368">SUM(C843,M843,W843,AG843)</f>
        <v>233421</v>
      </c>
      <c r="AR843" s="41">
        <f t="shared" ref="AR843" si="17369">SUM(D843,N843,X843,AH843)</f>
        <v>21000</v>
      </c>
      <c r="AS843" s="41">
        <f t="shared" ref="AS843" si="17370">SUM(E843,O843,Y843,AI843)</f>
        <v>734721</v>
      </c>
      <c r="AT843" s="41">
        <f t="shared" ref="AT843" si="17371">SUM(F843,P843,Z843,AJ843)</f>
        <v>759848.25</v>
      </c>
      <c r="AU843" s="41">
        <f t="shared" ref="AU843" si="17372">SUM(G843,Q843,AA843,AK843)</f>
        <v>821191.25</v>
      </c>
      <c r="AV843" s="45">
        <f t="shared" ref="AV843" si="17373">((AS843/AS791)-1)*100</f>
        <v>16.587959745218072</v>
      </c>
      <c r="AW843" s="45">
        <f t="shared" ref="AW843" si="17374">((AT843/AT791)-1)*100</f>
        <v>2.6499097749998146</v>
      </c>
      <c r="AX843" s="45">
        <f t="shared" ref="AX843" si="17375">((AT843/AU843)-1)*100</f>
        <v>-7.4700016591750078</v>
      </c>
      <c r="AZ843" s="92">
        <f t="shared" ref="AZ843" si="17376">+E843/1000</f>
        <v>472.15</v>
      </c>
      <c r="BA843" s="57">
        <f t="shared" ref="BA843" si="17377">+O843/1000</f>
        <v>15.65</v>
      </c>
      <c r="BB843" s="57">
        <f t="shared" ref="BB843" si="17378">+Y843/1000</f>
        <v>246.92099999999999</v>
      </c>
      <c r="BC843" s="57">
        <f t="shared" ref="BC843" si="17379">+AI843/1000</f>
        <v>0</v>
      </c>
      <c r="BD843" s="57">
        <f t="shared" ref="BD843" si="17380">+AS843/1000</f>
        <v>734.721</v>
      </c>
      <c r="BE843" s="45">
        <f t="shared" ref="BE843" si="17381">BE842+AZ843</f>
        <v>23034.126</v>
      </c>
      <c r="BF843" s="45">
        <f t="shared" ref="BF843" si="17382">BF842+BA843</f>
        <v>1634.8319999999999</v>
      </c>
      <c r="BG843" s="45">
        <f t="shared" ref="BG843" si="17383">BG842+BB843</f>
        <v>12602.327000000005</v>
      </c>
      <c r="BH843" s="45">
        <f t="shared" ref="BH843" si="17384">BH842+BC843</f>
        <v>129.89499999999998</v>
      </c>
      <c r="BI843" s="45">
        <f t="shared" ref="BI843" si="17385">SUM(BE843:BH843)</f>
        <v>37401.18</v>
      </c>
      <c r="BJ843" s="45">
        <v>51</v>
      </c>
      <c r="BK843" s="52">
        <f t="shared" si="13316"/>
        <v>43820</v>
      </c>
    </row>
    <row r="844" spans="1:63" x14ac:dyDescent="0.25">
      <c r="A844" s="33">
        <f t="shared" si="8721"/>
        <v>43463</v>
      </c>
      <c r="B844" s="91">
        <v>225700</v>
      </c>
      <c r="C844" s="91">
        <v>89492</v>
      </c>
      <c r="D844" s="45">
        <v>0</v>
      </c>
      <c r="E844" s="45">
        <v>315192</v>
      </c>
      <c r="F844" s="45">
        <f t="shared" ref="F844:F848" si="17386">AVERAGE(E841,E842,E843,E844)</f>
        <v>425348</v>
      </c>
      <c r="G844" s="92">
        <f t="shared" ref="G844:G848" si="17387">AVERAGE(F792,F740,F688)</f>
        <v>329485.83333333331</v>
      </c>
      <c r="H844" s="45">
        <f t="shared" ref="H844:H848" si="17388">((E844/E792)-1)*100</f>
        <v>-2.1598634176625775</v>
      </c>
      <c r="I844" s="45">
        <f t="shared" ref="I844:I848" si="17389">((F844/F792)-1)*100</f>
        <v>20.657285318873875</v>
      </c>
      <c r="J844" s="45">
        <f t="shared" ref="J844:J848" si="17390">((F844/G844)-1)*100</f>
        <v>29.094472954072394</v>
      </c>
      <c r="L844" s="91">
        <v>4700</v>
      </c>
      <c r="M844" s="91">
        <v>16100</v>
      </c>
      <c r="N844" s="91">
        <v>18200</v>
      </c>
      <c r="O844" s="57">
        <v>39000</v>
      </c>
      <c r="P844" s="92">
        <f t="shared" ref="P844:P848" si="17391">AVERAGE(O841,O842,O843,O844)</f>
        <v>29221</v>
      </c>
      <c r="Q844" s="92">
        <f t="shared" ref="Q844:Q848" si="17392">AVERAGE(P792,P740,P688)</f>
        <v>23738.916666666668</v>
      </c>
      <c r="R844" s="45">
        <f t="shared" ref="R844:R848" si="17393">((O844/O792)-1)*100</f>
        <v>41.81818181818182</v>
      </c>
      <c r="S844" s="94">
        <f t="shared" ref="S844:S848" si="17394">((P844/P792)-1)*100</f>
        <v>21.5010395010395</v>
      </c>
      <c r="T844" s="45">
        <f t="shared" ref="T844:T848" si="17395">((P844/Q844)-1)*100</f>
        <v>23.093232982409329</v>
      </c>
      <c r="V844" s="91">
        <v>89300</v>
      </c>
      <c r="W844" s="91">
        <v>93288</v>
      </c>
      <c r="X844" s="91">
        <v>33600</v>
      </c>
      <c r="Y844" s="45">
        <v>216188</v>
      </c>
      <c r="Z844" s="92">
        <f t="shared" ref="Z844:Z848" si="17396">AVERAGE(Y841,Y842,Y843,Y844)</f>
        <v>276453.25</v>
      </c>
      <c r="AA844" s="92">
        <f t="shared" ref="AA844:AA848" si="17397">AVERAGE(Z792,Z740,Z688)</f>
        <v>393253.83333333331</v>
      </c>
      <c r="AB844" s="45">
        <f t="shared" ref="AB844:AB848" si="17398">((Y844/Y792)-1)*100</f>
        <v>-18.315436292327568</v>
      </c>
      <c r="AC844" s="45">
        <f t="shared" ref="AC844:AC848" si="17399">((Z844/Z792)-1)*100</f>
        <v>-16.480705366455673</v>
      </c>
      <c r="AD844" s="45">
        <f t="shared" ref="AD844:AD848" si="17400">((Z844/AA844)-1)*100</f>
        <v>-29.701066698650525</v>
      </c>
      <c r="AF844" s="93">
        <v>3000</v>
      </c>
      <c r="AG844" s="93">
        <v>0</v>
      </c>
      <c r="AH844" s="93">
        <v>0</v>
      </c>
      <c r="AI844" s="57">
        <v>3000</v>
      </c>
      <c r="AJ844" s="92">
        <f t="shared" ref="AJ844:AJ848" si="17401">AVERAGE(AI841,AI842,AI843,AI844)</f>
        <v>4575</v>
      </c>
      <c r="AK844" s="92">
        <f t="shared" ref="AK844:AK848" si="17402">AVERAGE(AJ792,AJ740,AJ688)</f>
        <v>7100</v>
      </c>
      <c r="AL844" s="45">
        <f t="shared" ref="AL844:AL848" si="17403">((AI844/AI792)-1)*100</f>
        <v>71.428571428571416</v>
      </c>
      <c r="AM844" s="45">
        <f t="shared" ref="AM844:AM848" si="17404">((AJ844/AJ792)-1)*100</f>
        <v>-51.134846461949266</v>
      </c>
      <c r="AN844" s="45">
        <f t="shared" ref="AN844:AN848" si="17405">((AJ844/AK844)-1)*100</f>
        <v>-35.563380281690137</v>
      </c>
      <c r="AP844" s="41">
        <f t="shared" ref="AP844:AP848" si="17406">SUM(B844,L844,V844,AF844)</f>
        <v>322700</v>
      </c>
      <c r="AQ844" s="41">
        <f t="shared" ref="AQ844:AQ848" si="17407">SUM(C844,M844,W844,AG844)</f>
        <v>198880</v>
      </c>
      <c r="AR844" s="41">
        <f t="shared" ref="AR844:AR848" si="17408">SUM(D844,N844,X844,AH844)</f>
        <v>51800</v>
      </c>
      <c r="AS844" s="41">
        <f t="shared" ref="AS844:AS848" si="17409">SUM(E844,O844,Y844,AI844)</f>
        <v>573380</v>
      </c>
      <c r="AT844" s="41">
        <f t="shared" ref="AT844:AT848" si="17410">SUM(F844,P844,Z844,AJ844)</f>
        <v>735597.25</v>
      </c>
      <c r="AU844" s="41">
        <f t="shared" ref="AU844:AU848" si="17411">SUM(G844,Q844,AA844,AK844)</f>
        <v>753578.58333333326</v>
      </c>
      <c r="AV844" s="45">
        <f t="shared" ref="AV844:AV848" si="17412">((AS844/AS792)-1)*100</f>
        <v>-6.9281987851872007</v>
      </c>
      <c r="AW844" s="45">
        <f t="shared" ref="AW844:AW848" si="17413">((AT844/AT792)-1)*100</f>
        <v>2.6018437994067778</v>
      </c>
      <c r="AX844" s="45">
        <f t="shared" ref="AX844:AX848" si="17414">((AT844/AU844)-1)*100</f>
        <v>-2.3861258442080091</v>
      </c>
      <c r="AZ844" s="92">
        <f t="shared" ref="AZ844:AZ848" si="17415">+E844/1000</f>
        <v>315.19200000000001</v>
      </c>
      <c r="BA844" s="57">
        <f t="shared" ref="BA844:BA848" si="17416">+O844/1000</f>
        <v>39</v>
      </c>
      <c r="BB844" s="57">
        <f t="shared" ref="BB844:BB848" si="17417">+Y844/1000</f>
        <v>216.18799999999999</v>
      </c>
      <c r="BC844" s="57">
        <f t="shared" ref="BC844:BC848" si="17418">+AI844/1000</f>
        <v>3</v>
      </c>
      <c r="BD844" s="57">
        <f t="shared" ref="BD844:BD848" si="17419">+AS844/1000</f>
        <v>573.38</v>
      </c>
      <c r="BE844" s="45">
        <f t="shared" ref="BE844:BE848" si="17420">BE843+AZ844</f>
        <v>23349.317999999999</v>
      </c>
      <c r="BF844" s="45">
        <f t="shared" ref="BF844:BF848" si="17421">BF843+BA844</f>
        <v>1673.8319999999999</v>
      </c>
      <c r="BG844" s="45">
        <f t="shared" ref="BG844:BG848" si="17422">BG843+BB844</f>
        <v>12818.515000000005</v>
      </c>
      <c r="BH844" s="45">
        <f t="shared" ref="BH844:BH848" si="17423">BH843+BC844</f>
        <v>132.89499999999998</v>
      </c>
      <c r="BI844" s="45">
        <f t="shared" ref="BI844:BI848" si="17424">SUM(BE844:BH844)</f>
        <v>37974.559999999998</v>
      </c>
      <c r="BJ844" s="45">
        <v>52</v>
      </c>
      <c r="BK844" s="52">
        <f t="shared" si="13316"/>
        <v>43827</v>
      </c>
    </row>
    <row r="845" spans="1:63" x14ac:dyDescent="0.25">
      <c r="A845" s="33">
        <f t="shared" ref="A845:A942" si="17425">A844+7</f>
        <v>43470</v>
      </c>
      <c r="B845" s="91">
        <v>128100</v>
      </c>
      <c r="C845" s="91">
        <v>53450</v>
      </c>
      <c r="D845" s="45">
        <v>0</v>
      </c>
      <c r="E845" s="45">
        <v>181550</v>
      </c>
      <c r="F845" s="45">
        <f t="shared" si="17386"/>
        <v>365173</v>
      </c>
      <c r="G845" s="92">
        <f t="shared" si="17387"/>
        <v>286455.66666666669</v>
      </c>
      <c r="H845" s="45">
        <f t="shared" si="17388"/>
        <v>146.03604824501963</v>
      </c>
      <c r="I845" s="45">
        <f t="shared" si="17389"/>
        <v>32.483903122145797</v>
      </c>
      <c r="J845" s="45">
        <f t="shared" si="17390"/>
        <v>27.479761266141224</v>
      </c>
      <c r="L845" s="91">
        <v>15800</v>
      </c>
      <c r="M845" s="91">
        <v>17550</v>
      </c>
      <c r="N845" s="91">
        <v>14000</v>
      </c>
      <c r="O845" s="57">
        <v>47350</v>
      </c>
      <c r="P845" s="92">
        <f t="shared" si="17391"/>
        <v>35008.5</v>
      </c>
      <c r="Q845" s="92">
        <f t="shared" si="17392"/>
        <v>25866</v>
      </c>
      <c r="R845" s="45">
        <f t="shared" si="17393"/>
        <v>125.47619047619048</v>
      </c>
      <c r="S845" s="94">
        <f t="shared" si="17394"/>
        <v>29.661111111111115</v>
      </c>
      <c r="T845" s="45">
        <f t="shared" si="17395"/>
        <v>35.345627464625373</v>
      </c>
      <c r="V845" s="91">
        <v>60400</v>
      </c>
      <c r="W845" s="91">
        <v>66126</v>
      </c>
      <c r="X845" s="91">
        <v>15400</v>
      </c>
      <c r="Y845" s="45">
        <v>141926</v>
      </c>
      <c r="Z845" s="92">
        <f t="shared" si="17396"/>
        <v>228779.25</v>
      </c>
      <c r="AA845" s="92">
        <f t="shared" si="17397"/>
        <v>320839.16666666669</v>
      </c>
      <c r="AB845" s="45">
        <f t="shared" si="17398"/>
        <v>21.824892703862652</v>
      </c>
      <c r="AC845" s="45">
        <f t="shared" si="17399"/>
        <v>-12.018047934899755</v>
      </c>
      <c r="AD845" s="45">
        <f t="shared" si="17400"/>
        <v>-28.693478300394538</v>
      </c>
      <c r="AF845" s="93">
        <v>0</v>
      </c>
      <c r="AG845" s="93">
        <v>0</v>
      </c>
      <c r="AH845" s="93">
        <v>0</v>
      </c>
      <c r="AI845" s="57">
        <v>0</v>
      </c>
      <c r="AJ845" s="92">
        <f t="shared" si="17401"/>
        <v>4175</v>
      </c>
      <c r="AK845" s="92">
        <f t="shared" si="17402"/>
        <v>6454.166666666667</v>
      </c>
      <c r="AL845" s="45" t="e">
        <f t="shared" si="17403"/>
        <v>#DIV/0!</v>
      </c>
      <c r="AM845" s="45">
        <f t="shared" si="17404"/>
        <v>0.60240963855422436</v>
      </c>
      <c r="AN845" s="45">
        <f t="shared" si="17405"/>
        <v>-35.313105229180117</v>
      </c>
      <c r="AP845" s="41">
        <f t="shared" si="17406"/>
        <v>204300</v>
      </c>
      <c r="AQ845" s="41">
        <f t="shared" si="17407"/>
        <v>137126</v>
      </c>
      <c r="AR845" s="41">
        <f t="shared" si="17408"/>
        <v>29400</v>
      </c>
      <c r="AS845" s="41">
        <f t="shared" si="17409"/>
        <v>370826</v>
      </c>
      <c r="AT845" s="41">
        <f t="shared" si="17410"/>
        <v>633135.75</v>
      </c>
      <c r="AU845" s="41">
        <f t="shared" si="17411"/>
        <v>639615</v>
      </c>
      <c r="AV845" s="45">
        <f t="shared" si="17412"/>
        <v>75.505703062142089</v>
      </c>
      <c r="AW845" s="45">
        <f t="shared" si="17413"/>
        <v>11.70050042738775</v>
      </c>
      <c r="AX845" s="45">
        <f t="shared" si="17414"/>
        <v>-1.0129921906146699</v>
      </c>
      <c r="AZ845" s="92">
        <f t="shared" si="17415"/>
        <v>181.55</v>
      </c>
      <c r="BA845" s="57">
        <f t="shared" si="17416"/>
        <v>47.35</v>
      </c>
      <c r="BB845" s="57">
        <f t="shared" si="17417"/>
        <v>141.92599999999999</v>
      </c>
      <c r="BC845" s="57">
        <f t="shared" si="17418"/>
        <v>0</v>
      </c>
      <c r="BD845" s="57">
        <f t="shared" si="17419"/>
        <v>370.82600000000002</v>
      </c>
      <c r="BE845" s="45">
        <f>AZ845</f>
        <v>181.55</v>
      </c>
      <c r="BF845" s="45">
        <f>BA845</f>
        <v>47.35</v>
      </c>
      <c r="BG845" s="45">
        <f>BB845</f>
        <v>141.92599999999999</v>
      </c>
      <c r="BH845" s="45">
        <f>BC845</f>
        <v>0</v>
      </c>
      <c r="BI845" s="45">
        <f t="shared" si="17424"/>
        <v>370.82600000000002</v>
      </c>
      <c r="BJ845" s="45">
        <v>1</v>
      </c>
      <c r="BK845" s="52">
        <f t="shared" ref="BK845:BK873" si="17426">7+BK844</f>
        <v>43834</v>
      </c>
    </row>
    <row r="846" spans="1:63" x14ac:dyDescent="0.25">
      <c r="A846" s="33">
        <f t="shared" si="17425"/>
        <v>43477</v>
      </c>
      <c r="B846" s="91">
        <v>223000</v>
      </c>
      <c r="C846" s="91">
        <v>86184</v>
      </c>
      <c r="D846" s="45">
        <v>0</v>
      </c>
      <c r="E846" s="45">
        <v>309184</v>
      </c>
      <c r="F846" s="45">
        <f t="shared" si="17386"/>
        <v>319519</v>
      </c>
      <c r="G846" s="92">
        <f t="shared" si="17387"/>
        <v>244795.41666666666</v>
      </c>
      <c r="H846" s="45">
        <f t="shared" si="17388"/>
        <v>209.95889724310777</v>
      </c>
      <c r="I846" s="45">
        <f t="shared" si="17389"/>
        <v>60.131204558581608</v>
      </c>
      <c r="J846" s="45">
        <f t="shared" si="17390"/>
        <v>30.524911107744735</v>
      </c>
      <c r="L846" s="91">
        <v>10400</v>
      </c>
      <c r="M846" s="91">
        <v>1750</v>
      </c>
      <c r="N846" s="91">
        <v>19600</v>
      </c>
      <c r="O846" s="57">
        <v>31750</v>
      </c>
      <c r="P846" s="92">
        <f t="shared" si="17391"/>
        <v>33437.5</v>
      </c>
      <c r="Q846" s="92">
        <f t="shared" si="17392"/>
        <v>26881.666666666668</v>
      </c>
      <c r="R846" s="45">
        <f t="shared" si="17393"/>
        <v>142.36641221374046</v>
      </c>
      <c r="S846" s="94">
        <f t="shared" si="17394"/>
        <v>27.19923918212077</v>
      </c>
      <c r="T846" s="45">
        <f t="shared" si="17395"/>
        <v>24.387748775497542</v>
      </c>
      <c r="V846" s="91">
        <v>67900</v>
      </c>
      <c r="W846" s="91">
        <v>136570</v>
      </c>
      <c r="X846" s="91">
        <v>12600</v>
      </c>
      <c r="Y846" s="45">
        <v>217070</v>
      </c>
      <c r="Z846" s="92">
        <f t="shared" si="17396"/>
        <v>205526.25</v>
      </c>
      <c r="AA846" s="92">
        <f t="shared" si="17397"/>
        <v>281556.33333333331</v>
      </c>
      <c r="AB846" s="45">
        <f t="shared" si="17398"/>
        <v>26.372474820981552</v>
      </c>
      <c r="AC846" s="45">
        <f t="shared" si="17399"/>
        <v>-1.1732672969772762</v>
      </c>
      <c r="AD846" s="45">
        <f t="shared" si="17400"/>
        <v>-27.003506699073831</v>
      </c>
      <c r="AF846" s="93">
        <v>0</v>
      </c>
      <c r="AG846" s="93">
        <v>0</v>
      </c>
      <c r="AH846" s="93">
        <v>0</v>
      </c>
      <c r="AI846" s="57">
        <v>0</v>
      </c>
      <c r="AJ846" s="92">
        <f t="shared" si="17401"/>
        <v>750</v>
      </c>
      <c r="AK846" s="92">
        <f t="shared" si="17402"/>
        <v>5129.166666666667</v>
      </c>
      <c r="AL846" s="45" t="e">
        <f t="shared" si="17403"/>
        <v>#DIV/0!</v>
      </c>
      <c r="AM846" s="45">
        <f t="shared" si="17404"/>
        <v>-57.142857142857139</v>
      </c>
      <c r="AN846" s="45">
        <f t="shared" si="17405"/>
        <v>-85.377741673436233</v>
      </c>
      <c r="AP846" s="41">
        <f t="shared" si="17406"/>
        <v>301300</v>
      </c>
      <c r="AQ846" s="41">
        <f t="shared" si="17407"/>
        <v>224504</v>
      </c>
      <c r="AR846" s="41">
        <f t="shared" si="17408"/>
        <v>32200</v>
      </c>
      <c r="AS846" s="41">
        <f t="shared" si="17409"/>
        <v>558004</v>
      </c>
      <c r="AT846" s="41">
        <f t="shared" si="17410"/>
        <v>559232.75</v>
      </c>
      <c r="AU846" s="41">
        <f t="shared" si="17411"/>
        <v>558362.58333333326</v>
      </c>
      <c r="AV846" s="45">
        <f t="shared" si="17412"/>
        <v>96.052280233293502</v>
      </c>
      <c r="AW846" s="45">
        <f t="shared" si="17413"/>
        <v>28.400007347209598</v>
      </c>
      <c r="AX846" s="45">
        <f t="shared" si="17414"/>
        <v>0.15584258197818279</v>
      </c>
      <c r="AZ846" s="92">
        <f t="shared" si="17415"/>
        <v>309.18400000000003</v>
      </c>
      <c r="BA846" s="57">
        <f t="shared" si="17416"/>
        <v>31.75</v>
      </c>
      <c r="BB846" s="57">
        <f t="shared" si="17417"/>
        <v>217.07</v>
      </c>
      <c r="BC846" s="57">
        <f t="shared" si="17418"/>
        <v>0</v>
      </c>
      <c r="BD846" s="57">
        <f t="shared" si="17419"/>
        <v>558.00400000000002</v>
      </c>
      <c r="BE846" s="45">
        <f t="shared" si="17420"/>
        <v>490.73400000000004</v>
      </c>
      <c r="BF846" s="45">
        <f t="shared" si="17421"/>
        <v>79.099999999999994</v>
      </c>
      <c r="BG846" s="45">
        <f t="shared" si="17422"/>
        <v>358.99599999999998</v>
      </c>
      <c r="BH846" s="45">
        <f t="shared" si="17423"/>
        <v>0</v>
      </c>
      <c r="BI846" s="45">
        <f t="shared" si="17424"/>
        <v>928.83</v>
      </c>
      <c r="BJ846" s="45">
        <v>2</v>
      </c>
      <c r="BK846" s="52">
        <f t="shared" si="17426"/>
        <v>43841</v>
      </c>
    </row>
    <row r="847" spans="1:63" x14ac:dyDescent="0.25">
      <c r="A847" s="33">
        <f t="shared" si="17425"/>
        <v>43484</v>
      </c>
      <c r="B847" s="91">
        <v>138900</v>
      </c>
      <c r="C847" s="91">
        <v>123550</v>
      </c>
      <c r="D847" s="45">
        <v>0</v>
      </c>
      <c r="E847" s="45">
        <v>262450</v>
      </c>
      <c r="F847" s="45">
        <f t="shared" si="17386"/>
        <v>267094</v>
      </c>
      <c r="G847" s="92">
        <f t="shared" si="17387"/>
        <v>236513.33333333334</v>
      </c>
      <c r="H847" s="45">
        <f t="shared" si="17388"/>
        <v>36.644313472311893</v>
      </c>
      <c r="I847" s="45">
        <f t="shared" si="17389"/>
        <v>55.341849894875807</v>
      </c>
      <c r="J847" s="45">
        <f t="shared" si="17390"/>
        <v>12.929785494827639</v>
      </c>
      <c r="L847" s="91">
        <v>11100</v>
      </c>
      <c r="M847" s="91">
        <v>5350</v>
      </c>
      <c r="N847" s="91">
        <v>12600</v>
      </c>
      <c r="O847" s="57">
        <v>29050</v>
      </c>
      <c r="P847" s="92">
        <f t="shared" si="17391"/>
        <v>36787.5</v>
      </c>
      <c r="Q847" s="92">
        <f t="shared" si="17392"/>
        <v>22112.5</v>
      </c>
      <c r="R847" s="45">
        <f t="shared" si="17393"/>
        <v>70.882352941176464</v>
      </c>
      <c r="S847" s="94">
        <f t="shared" si="17394"/>
        <v>87.213740458015266</v>
      </c>
      <c r="T847" s="45">
        <f t="shared" si="17395"/>
        <v>66.365178066704345</v>
      </c>
      <c r="V847" s="91">
        <v>94000</v>
      </c>
      <c r="W847" s="91">
        <v>187830</v>
      </c>
      <c r="X847" s="91">
        <v>11200</v>
      </c>
      <c r="Y847" s="45">
        <v>293030</v>
      </c>
      <c r="Z847" s="92">
        <f t="shared" si="17396"/>
        <v>217053.5</v>
      </c>
      <c r="AA847" s="92">
        <f t="shared" si="17397"/>
        <v>274353.33333333331</v>
      </c>
      <c r="AB847" s="45">
        <f t="shared" si="17398"/>
        <v>1.6054091539528415</v>
      </c>
      <c r="AC847" s="45">
        <f t="shared" si="17399"/>
        <v>3.1951714661988317</v>
      </c>
      <c r="AD847" s="45">
        <f t="shared" si="17400"/>
        <v>-20.885415401064311</v>
      </c>
      <c r="AF847" s="93">
        <v>0</v>
      </c>
      <c r="AG847" s="93">
        <v>1768</v>
      </c>
      <c r="AH847" s="93">
        <v>0</v>
      </c>
      <c r="AI847" s="57">
        <v>1768</v>
      </c>
      <c r="AJ847" s="92">
        <f t="shared" si="17401"/>
        <v>1192</v>
      </c>
      <c r="AK847" s="92">
        <f t="shared" si="17402"/>
        <v>4870.833333333333</v>
      </c>
      <c r="AL847" s="45" t="e">
        <f t="shared" si="17403"/>
        <v>#DIV/0!</v>
      </c>
      <c r="AM847" s="45">
        <f t="shared" si="17404"/>
        <v>172.45714285714286</v>
      </c>
      <c r="AN847" s="45">
        <f t="shared" si="17405"/>
        <v>-75.527801539777585</v>
      </c>
      <c r="AP847" s="41">
        <f t="shared" si="17406"/>
        <v>244000</v>
      </c>
      <c r="AQ847" s="41">
        <f t="shared" si="17407"/>
        <v>318498</v>
      </c>
      <c r="AR847" s="41">
        <f t="shared" si="17408"/>
        <v>23800</v>
      </c>
      <c r="AS847" s="41">
        <f t="shared" si="17409"/>
        <v>586298</v>
      </c>
      <c r="AT847" s="41">
        <f t="shared" si="17410"/>
        <v>522127</v>
      </c>
      <c r="AU847" s="41">
        <f t="shared" si="17411"/>
        <v>537850</v>
      </c>
      <c r="AV847" s="45">
        <f t="shared" si="17412"/>
        <v>17.856424935875271</v>
      </c>
      <c r="AW847" s="45">
        <f t="shared" si="17413"/>
        <v>29.766129833979527</v>
      </c>
      <c r="AX847" s="45">
        <f t="shared" si="17414"/>
        <v>-2.9233057543924912</v>
      </c>
      <c r="AZ847" s="92">
        <f t="shared" si="17415"/>
        <v>262.45</v>
      </c>
      <c r="BA847" s="57">
        <f t="shared" si="17416"/>
        <v>29.05</v>
      </c>
      <c r="BB847" s="57">
        <f t="shared" si="17417"/>
        <v>293.02999999999997</v>
      </c>
      <c r="BC847" s="57">
        <f t="shared" si="17418"/>
        <v>1.768</v>
      </c>
      <c r="BD847" s="57">
        <f t="shared" si="17419"/>
        <v>586.298</v>
      </c>
      <c r="BE847" s="45">
        <f t="shared" si="17420"/>
        <v>753.18399999999997</v>
      </c>
      <c r="BF847" s="45">
        <f t="shared" si="17421"/>
        <v>108.14999999999999</v>
      </c>
      <c r="BG847" s="45">
        <f t="shared" si="17422"/>
        <v>652.02599999999995</v>
      </c>
      <c r="BH847" s="45">
        <f t="shared" si="17423"/>
        <v>1.768</v>
      </c>
      <c r="BI847" s="45">
        <f t="shared" si="17424"/>
        <v>1515.1279999999999</v>
      </c>
      <c r="BJ847" s="45">
        <v>3</v>
      </c>
      <c r="BK847" s="52">
        <f t="shared" si="17426"/>
        <v>43848</v>
      </c>
    </row>
    <row r="848" spans="1:63" x14ac:dyDescent="0.25">
      <c r="A848" s="33">
        <f t="shared" si="17425"/>
        <v>43491</v>
      </c>
      <c r="B848" s="91">
        <v>35500</v>
      </c>
      <c r="C848" s="91">
        <v>161136</v>
      </c>
      <c r="D848" s="45">
        <v>0</v>
      </c>
      <c r="E848" s="45">
        <v>196636</v>
      </c>
      <c r="F848" s="45">
        <f t="shared" si="17386"/>
        <v>237455</v>
      </c>
      <c r="G848" s="92">
        <f t="shared" si="17387"/>
        <v>233416.33333333334</v>
      </c>
      <c r="H848" s="45">
        <f t="shared" si="17388"/>
        <v>4.1228488218162607</v>
      </c>
      <c r="I848" s="45">
        <f t="shared" si="17389"/>
        <v>71.306032197208808</v>
      </c>
      <c r="J848" s="45">
        <f t="shared" si="17390"/>
        <v>1.7302416711769686</v>
      </c>
      <c r="L848" s="91">
        <v>6400</v>
      </c>
      <c r="M848" s="91">
        <v>28418</v>
      </c>
      <c r="N848" s="91">
        <v>5600</v>
      </c>
      <c r="O848" s="57">
        <v>40418</v>
      </c>
      <c r="P848" s="92">
        <f t="shared" si="17391"/>
        <v>37142</v>
      </c>
      <c r="Q848" s="92">
        <f t="shared" si="17392"/>
        <v>20704.166666666668</v>
      </c>
      <c r="R848" s="45">
        <f t="shared" si="17393"/>
        <v>254.54385964912282</v>
      </c>
      <c r="S848" s="94">
        <f t="shared" si="17394"/>
        <v>137.7088</v>
      </c>
      <c r="T848" s="45">
        <f t="shared" si="17395"/>
        <v>79.39384181927953</v>
      </c>
      <c r="V848" s="91">
        <v>62500</v>
      </c>
      <c r="W848" s="91">
        <v>142004</v>
      </c>
      <c r="X848" s="91">
        <v>9900</v>
      </c>
      <c r="Y848" s="45">
        <v>214404</v>
      </c>
      <c r="Z848" s="92">
        <f t="shared" si="17396"/>
        <v>216607.5</v>
      </c>
      <c r="AA848" s="92">
        <f t="shared" si="17397"/>
        <v>298484.66666666669</v>
      </c>
      <c r="AB848" s="45">
        <f t="shared" si="17398"/>
        <v>-34.433027522935774</v>
      </c>
      <c r="AC848" s="45">
        <f t="shared" si="17399"/>
        <v>-4.1209733641705437</v>
      </c>
      <c r="AD848" s="45">
        <f t="shared" si="17400"/>
        <v>-27.430945643215622</v>
      </c>
      <c r="AF848" s="93">
        <v>0</v>
      </c>
      <c r="AG848" s="93">
        <v>5304</v>
      </c>
      <c r="AH848" s="93">
        <v>0</v>
      </c>
      <c r="AI848" s="57">
        <v>5304</v>
      </c>
      <c r="AJ848" s="92">
        <f t="shared" si="17401"/>
        <v>1768</v>
      </c>
      <c r="AK848" s="92">
        <f t="shared" si="17402"/>
        <v>6358.333333333333</v>
      </c>
      <c r="AL848" s="45">
        <f t="shared" si="17403"/>
        <v>47.333333333333336</v>
      </c>
      <c r="AM848" s="45">
        <f t="shared" si="17404"/>
        <v>96.444444444444443</v>
      </c>
      <c r="AN848" s="45">
        <f t="shared" si="17405"/>
        <v>-72.193971166448236</v>
      </c>
      <c r="AP848" s="41">
        <f t="shared" si="17406"/>
        <v>104400</v>
      </c>
      <c r="AQ848" s="41">
        <f t="shared" si="17407"/>
        <v>336862</v>
      </c>
      <c r="AR848" s="41">
        <f t="shared" si="17408"/>
        <v>15500</v>
      </c>
      <c r="AS848" s="41">
        <f t="shared" si="17409"/>
        <v>456762</v>
      </c>
      <c r="AT848" s="41">
        <f t="shared" si="17410"/>
        <v>492972.5</v>
      </c>
      <c r="AU848" s="41">
        <f t="shared" si="17411"/>
        <v>558963.50000000012</v>
      </c>
      <c r="AV848" s="45">
        <f t="shared" si="17412"/>
        <v>-13.956484882735232</v>
      </c>
      <c r="AW848" s="45">
        <f t="shared" si="17413"/>
        <v>29.369753081559978</v>
      </c>
      <c r="AX848" s="45">
        <f t="shared" si="17414"/>
        <v>-11.805958707500597</v>
      </c>
      <c r="AZ848" s="92">
        <f t="shared" si="17415"/>
        <v>196.636</v>
      </c>
      <c r="BA848" s="57">
        <f t="shared" si="17416"/>
        <v>40.417999999999999</v>
      </c>
      <c r="BB848" s="57">
        <f t="shared" si="17417"/>
        <v>214.404</v>
      </c>
      <c r="BC848" s="57">
        <f t="shared" si="17418"/>
        <v>5.3040000000000003</v>
      </c>
      <c r="BD848" s="57">
        <f t="shared" si="17419"/>
        <v>456.762</v>
      </c>
      <c r="BE848" s="45">
        <f t="shared" si="17420"/>
        <v>949.81999999999994</v>
      </c>
      <c r="BF848" s="45">
        <f t="shared" si="17421"/>
        <v>148.56799999999998</v>
      </c>
      <c r="BG848" s="45">
        <f t="shared" si="17422"/>
        <v>866.43</v>
      </c>
      <c r="BH848" s="45">
        <f t="shared" si="17423"/>
        <v>7.0720000000000001</v>
      </c>
      <c r="BI848" s="45">
        <f t="shared" si="17424"/>
        <v>1971.8899999999996</v>
      </c>
      <c r="BJ848" s="45">
        <v>4</v>
      </c>
      <c r="BK848" s="52">
        <f t="shared" si="17426"/>
        <v>43855</v>
      </c>
    </row>
    <row r="849" spans="1:63" x14ac:dyDescent="0.25">
      <c r="A849" s="33">
        <f t="shared" si="17425"/>
        <v>43498</v>
      </c>
      <c r="B849" s="91">
        <v>56900</v>
      </c>
      <c r="C849" s="91">
        <v>39850</v>
      </c>
      <c r="D849" s="45">
        <v>0</v>
      </c>
      <c r="E849" s="45">
        <v>96750</v>
      </c>
      <c r="F849" s="45">
        <f t="shared" ref="F849" si="17427">AVERAGE(E846,E847,E848,E849)</f>
        <v>216255</v>
      </c>
      <c r="G849" s="92">
        <f t="shared" ref="G849" si="17428">AVERAGE(F797,F745,F693)</f>
        <v>274094.5</v>
      </c>
      <c r="H849" s="45">
        <f t="shared" ref="H849" si="17429">((E849/E797)-1)*100</f>
        <v>-62.79561622764853</v>
      </c>
      <c r="I849" s="45">
        <f t="shared" ref="I849" si="17430">((F849/F797)-1)*100</f>
        <v>16.781285185455186</v>
      </c>
      <c r="J849" s="45">
        <f t="shared" ref="J849" si="17431">((F849/G849)-1)*100</f>
        <v>-21.102028679889596</v>
      </c>
      <c r="L849" s="91">
        <v>11400</v>
      </c>
      <c r="M849" s="91">
        <v>7100</v>
      </c>
      <c r="N849" s="91">
        <v>21000</v>
      </c>
      <c r="O849" s="57">
        <v>39500</v>
      </c>
      <c r="P849" s="92">
        <f t="shared" ref="P849" si="17432">AVERAGE(O846,O847,O848,O849)</f>
        <v>35179.5</v>
      </c>
      <c r="Q849" s="92">
        <f t="shared" ref="Q849" si="17433">AVERAGE(P797,P745,P693)</f>
        <v>22105.25</v>
      </c>
      <c r="R849" s="45">
        <f t="shared" ref="R849" si="17434">((O849/O797)-1)*100</f>
        <v>-16.997625501691573</v>
      </c>
      <c r="S849" s="94">
        <f t="shared" ref="S849" si="17435">((P849/P797)-1)*100</f>
        <v>57.952160199351212</v>
      </c>
      <c r="T849" s="45">
        <f t="shared" ref="T849" si="17436">((P849/Q849)-1)*100</f>
        <v>59.145451872292789</v>
      </c>
      <c r="V849" s="91">
        <v>68200</v>
      </c>
      <c r="W849" s="91">
        <v>104651</v>
      </c>
      <c r="X849" s="91">
        <v>46200</v>
      </c>
      <c r="Y849" s="45">
        <v>219051</v>
      </c>
      <c r="Z849" s="92">
        <f t="shared" ref="Z849" si="17437">AVERAGE(Y846,Y847,Y848,Y849)</f>
        <v>235888.75</v>
      </c>
      <c r="AA849" s="92">
        <f t="shared" ref="AA849" si="17438">AVERAGE(Z797,Z745,Z693)</f>
        <v>346044.91666666669</v>
      </c>
      <c r="AB849" s="45">
        <f t="shared" ref="AB849" si="17439">((Y849/Y797)-1)*100</f>
        <v>-37.627847380410017</v>
      </c>
      <c r="AC849" s="45">
        <f t="shared" ref="AC849" si="17440">((Z849/Z797)-1)*100</f>
        <v>-17.113504396637303</v>
      </c>
      <c r="AD849" s="45">
        <f t="shared" ref="AD849" si="17441">((Z849/AA849)-1)*100</f>
        <v>-31.832909937751342</v>
      </c>
      <c r="AF849" s="93">
        <v>0</v>
      </c>
      <c r="AG849" s="93">
        <v>0</v>
      </c>
      <c r="AH849" s="93">
        <v>0</v>
      </c>
      <c r="AI849" s="57">
        <v>0</v>
      </c>
      <c r="AJ849" s="92">
        <f t="shared" ref="AJ849" si="17442">AVERAGE(AI846,AI847,AI848,AI849)</f>
        <v>1768</v>
      </c>
      <c r="AK849" s="92">
        <f t="shared" ref="AK849" si="17443">AVERAGE(AJ797,AJ745,AJ693)</f>
        <v>5851.666666666667</v>
      </c>
      <c r="AL849" s="45">
        <f t="shared" ref="AL849" si="17444">((AI849/AI797)-1)*100</f>
        <v>-100</v>
      </c>
      <c r="AM849" s="45">
        <f t="shared" ref="AM849" si="17445">((AJ849/AJ797)-1)*100</f>
        <v>-20.090395480225986</v>
      </c>
      <c r="AN849" s="45">
        <f t="shared" ref="AN849" si="17446">((AJ849/AK849)-1)*100</f>
        <v>-69.786385645115345</v>
      </c>
      <c r="AP849" s="41">
        <f t="shared" ref="AP849" si="17447">SUM(B849,L849,V849,AF849)</f>
        <v>136500</v>
      </c>
      <c r="AQ849" s="41">
        <f t="shared" ref="AQ849" si="17448">SUM(C849,M849,W849,AG849)</f>
        <v>151601</v>
      </c>
      <c r="AR849" s="41">
        <f t="shared" ref="AR849" si="17449">SUM(D849,N849,X849,AH849)</f>
        <v>67200</v>
      </c>
      <c r="AS849" s="41">
        <f t="shared" ref="AS849" si="17450">SUM(E849,O849,Y849,AI849)</f>
        <v>355301</v>
      </c>
      <c r="AT849" s="41">
        <f t="shared" ref="AT849" si="17451">SUM(F849,P849,Z849,AJ849)</f>
        <v>489091.25</v>
      </c>
      <c r="AU849" s="41">
        <f t="shared" ref="AU849" si="17452">SUM(G849,Q849,AA849,AK849)</f>
        <v>648096.33333333337</v>
      </c>
      <c r="AV849" s="45">
        <f t="shared" ref="AV849" si="17453">((AS849/AS797)-1)*100</f>
        <v>-46.497984456902621</v>
      </c>
      <c r="AW849" s="45">
        <f t="shared" ref="AW849" si="17454">((AT849/AT797)-1)*100</f>
        <v>-1.0451045939180448</v>
      </c>
      <c r="AX849" s="45">
        <f t="shared" ref="AX849" si="17455">((AT849/AU849)-1)*100</f>
        <v>-24.534174189125181</v>
      </c>
      <c r="AZ849" s="92">
        <f t="shared" ref="AZ849" si="17456">+E849/1000</f>
        <v>96.75</v>
      </c>
      <c r="BA849" s="57">
        <f t="shared" ref="BA849" si="17457">+O849/1000</f>
        <v>39.5</v>
      </c>
      <c r="BB849" s="57">
        <f t="shared" ref="BB849" si="17458">+Y849/1000</f>
        <v>219.05099999999999</v>
      </c>
      <c r="BC849" s="57">
        <f t="shared" ref="BC849" si="17459">+AI849/1000</f>
        <v>0</v>
      </c>
      <c r="BD849" s="57">
        <f t="shared" ref="BD849" si="17460">+AS849/1000</f>
        <v>355.30099999999999</v>
      </c>
      <c r="BE849" s="45">
        <f t="shared" ref="BE849" si="17461">BE848+AZ849</f>
        <v>1046.57</v>
      </c>
      <c r="BF849" s="45">
        <f t="shared" ref="BF849" si="17462">BF848+BA849</f>
        <v>188.06799999999998</v>
      </c>
      <c r="BG849" s="45">
        <f t="shared" ref="BG849" si="17463">BG848+BB849</f>
        <v>1085.481</v>
      </c>
      <c r="BH849" s="45">
        <f t="shared" ref="BH849" si="17464">BH848+BC849</f>
        <v>7.0720000000000001</v>
      </c>
      <c r="BI849" s="45">
        <f t="shared" ref="BI849" si="17465">SUM(BE849:BH849)</f>
        <v>2327.1909999999998</v>
      </c>
      <c r="BJ849" s="45">
        <v>5</v>
      </c>
      <c r="BK849" s="52">
        <f t="shared" si="17426"/>
        <v>43862</v>
      </c>
    </row>
    <row r="850" spans="1:63" x14ac:dyDescent="0.25">
      <c r="A850" s="33">
        <f t="shared" si="17425"/>
        <v>43505</v>
      </c>
      <c r="B850" s="91">
        <v>63700</v>
      </c>
      <c r="C850" s="91">
        <v>84696</v>
      </c>
      <c r="D850" s="45">
        <v>0</v>
      </c>
      <c r="E850" s="45">
        <v>148396</v>
      </c>
      <c r="F850" s="45">
        <f t="shared" ref="F850" si="17466">AVERAGE(E847,E848,E849,E850)</f>
        <v>176058</v>
      </c>
      <c r="G850" s="92">
        <f t="shared" ref="G850" si="17467">AVERAGE(F798,F746,F694)</f>
        <v>313854</v>
      </c>
      <c r="H850" s="45">
        <f t="shared" ref="H850" si="17468">((E850/E798)-1)*100</f>
        <v>-59.012291120011049</v>
      </c>
      <c r="I850" s="45">
        <f t="shared" ref="I850" si="17469">((F850/F798)-1)*100</f>
        <v>-29.788697710310284</v>
      </c>
      <c r="J850" s="45">
        <f t="shared" ref="J850" si="17470">((F850/G850)-1)*100</f>
        <v>-43.904490623028551</v>
      </c>
      <c r="L850" s="91">
        <v>0</v>
      </c>
      <c r="M850" s="91">
        <v>28700</v>
      </c>
      <c r="N850" s="91">
        <v>18200</v>
      </c>
      <c r="O850" s="57">
        <v>46900</v>
      </c>
      <c r="P850" s="92">
        <f t="shared" ref="P850" si="17471">AVERAGE(O847,O848,O849,O850)</f>
        <v>38967</v>
      </c>
      <c r="Q850" s="92">
        <f t="shared" ref="Q850" si="17472">AVERAGE(P798,P746,P694)</f>
        <v>24180.833333333332</v>
      </c>
      <c r="R850" s="45">
        <f t="shared" ref="R850" si="17473">((O850/O798)-1)*100</f>
        <v>39.45466979869763</v>
      </c>
      <c r="S850" s="94">
        <f t="shared" ref="S850" si="17474">((P850/P798)-1)*100</f>
        <v>42.189381499726331</v>
      </c>
      <c r="T850" s="45">
        <f t="shared" ref="T850" si="17475">((P850/Q850)-1)*100</f>
        <v>61.148292380328769</v>
      </c>
      <c r="V850" s="91">
        <v>31000</v>
      </c>
      <c r="W850" s="91">
        <v>136166</v>
      </c>
      <c r="X850" s="91">
        <v>46400</v>
      </c>
      <c r="Y850" s="45">
        <v>213566</v>
      </c>
      <c r="Z850" s="92">
        <f t="shared" ref="Z850:Z856" si="17476">AVERAGE(Y847,Y848,Y849,Y850)</f>
        <v>235012.75</v>
      </c>
      <c r="AA850" s="92">
        <f t="shared" ref="AA850:AA856" si="17477">AVERAGE(Z798,Z746,Z694)</f>
        <v>353784.91666666669</v>
      </c>
      <c r="AB850" s="45">
        <f t="shared" ref="AB850:AB856" si="17478">((Y850/Y798)-1)*100</f>
        <v>-40.361351577771579</v>
      </c>
      <c r="AC850" s="45">
        <f t="shared" ref="AC850:AC856" si="17479">((Z850/Z798)-1)*100</f>
        <v>-29.036687551898545</v>
      </c>
      <c r="AD850" s="45">
        <f t="shared" ref="AD850:AD856" si="17480">((Z850/AA850)-1)*100</f>
        <v>-33.571857100559455</v>
      </c>
      <c r="AF850" s="93">
        <v>1600</v>
      </c>
      <c r="AG850" s="93">
        <v>0</v>
      </c>
      <c r="AH850" s="93">
        <v>0</v>
      </c>
      <c r="AI850" s="57">
        <v>1600</v>
      </c>
      <c r="AJ850" s="92">
        <f t="shared" ref="AJ850:AJ856" si="17481">AVERAGE(AI847,AI848,AI849,AI850)</f>
        <v>2168</v>
      </c>
      <c r="AK850" s="92">
        <f t="shared" ref="AK850:AK856" si="17482">AVERAGE(AJ798,AJ746,AJ694)</f>
        <v>8014.166666666667</v>
      </c>
      <c r="AL850" s="45">
        <f t="shared" ref="AL850:AL856" si="17483">((AI850/AI798)-1)*100</f>
        <v>-84.834123222748815</v>
      </c>
      <c r="AM850" s="45">
        <f t="shared" ref="AM850:AM856" si="17484">((AJ850/AJ798)-1)*100</f>
        <v>-55.298969072164951</v>
      </c>
      <c r="AN850" s="45">
        <f t="shared" ref="AN850:AN856" si="17485">((AJ850/AK850)-1)*100</f>
        <v>-72.947904752001662</v>
      </c>
      <c r="AP850" s="41">
        <f t="shared" ref="AP850" si="17486">SUM(B850,L850,V850,AF850)</f>
        <v>96300</v>
      </c>
      <c r="AQ850" s="41">
        <f t="shared" ref="AQ850" si="17487">SUM(C850,M850,W850,AG850)</f>
        <v>249562</v>
      </c>
      <c r="AR850" s="41">
        <f t="shared" ref="AR850" si="17488">SUM(D850,N850,X850,AH850)</f>
        <v>64600</v>
      </c>
      <c r="AS850" s="41">
        <f t="shared" ref="AS850:AS856" si="17489">SUM(E850,O850,Y850,AI850)</f>
        <v>410462</v>
      </c>
      <c r="AT850" s="41">
        <f t="shared" ref="AT850:AT856" si="17490">SUM(F850,P850,Z850,AJ850)</f>
        <v>452205.75</v>
      </c>
      <c r="AU850" s="41">
        <f t="shared" ref="AU850:AU856" si="17491">SUM(G850,Q850,AA850,AK850)</f>
        <v>699833.91666666663</v>
      </c>
      <c r="AV850" s="45">
        <f t="shared" ref="AV850:AV856" si="17492">((AS850/AS798)-1)*100</f>
        <v>-46.297873565248558</v>
      </c>
      <c r="AW850" s="45">
        <f t="shared" ref="AW850:AW856" si="17493">((AT850/AT798)-1)*100</f>
        <v>-26.372979129235596</v>
      </c>
      <c r="AX850" s="45">
        <f t="shared" ref="AX850:AX856" si="17494">((AT850/AU850)-1)*100</f>
        <v>-35.383847620036512</v>
      </c>
      <c r="AZ850" s="92">
        <f t="shared" ref="AZ850:AZ856" si="17495">+E850/1000</f>
        <v>148.39599999999999</v>
      </c>
      <c r="BA850" s="57">
        <f t="shared" ref="BA850:BA856" si="17496">+O850/1000</f>
        <v>46.9</v>
      </c>
      <c r="BB850" s="57">
        <f t="shared" ref="BB850:BB856" si="17497">+Y850/1000</f>
        <v>213.566</v>
      </c>
      <c r="BC850" s="57">
        <f t="shared" ref="BC850:BC856" si="17498">+AI850/1000</f>
        <v>1.6</v>
      </c>
      <c r="BD850" s="57">
        <f t="shared" ref="BD850:BD856" si="17499">+AS850/1000</f>
        <v>410.46199999999999</v>
      </c>
      <c r="BE850" s="45">
        <f t="shared" ref="BE850:BE856" si="17500">BE849+AZ850</f>
        <v>1194.9659999999999</v>
      </c>
      <c r="BF850" s="45">
        <f t="shared" ref="BF850:BF856" si="17501">BF849+BA850</f>
        <v>234.96799999999999</v>
      </c>
      <c r="BG850" s="45">
        <f t="shared" ref="BG850:BG856" si="17502">BG849+BB850</f>
        <v>1299.047</v>
      </c>
      <c r="BH850" s="45">
        <f t="shared" ref="BH850:BH856" si="17503">BH849+BC850</f>
        <v>8.6720000000000006</v>
      </c>
      <c r="BI850" s="45">
        <f t="shared" ref="BI850:BI856" si="17504">SUM(BE850:BH850)</f>
        <v>2737.6529999999998</v>
      </c>
      <c r="BJ850" s="45">
        <v>6</v>
      </c>
      <c r="BK850" s="52">
        <f t="shared" si="17426"/>
        <v>43869</v>
      </c>
    </row>
    <row r="851" spans="1:63" x14ac:dyDescent="0.25">
      <c r="A851" s="33">
        <f t="shared" si="17425"/>
        <v>43512</v>
      </c>
      <c r="B851" s="91">
        <v>60600</v>
      </c>
      <c r="C851" s="91">
        <v>106142</v>
      </c>
      <c r="D851" s="45">
        <v>0</v>
      </c>
      <c r="E851" s="45">
        <v>166742</v>
      </c>
      <c r="F851" s="45">
        <f t="shared" ref="F851:F856" si="17505">AVERAGE(E848,E849,E850,E851)</f>
        <v>152131</v>
      </c>
      <c r="G851" s="92">
        <f t="shared" ref="G851:G856" si="17506">AVERAGE(F799,F747,F695)</f>
        <v>331239.16666666669</v>
      </c>
      <c r="H851" s="45">
        <f t="shared" ref="H851" si="17507">((E851/E799)-1)*100</f>
        <v>-43.774994773436916</v>
      </c>
      <c r="I851" s="45">
        <f t="shared" ref="I851" si="17508">((F851/F799)-1)*100</f>
        <v>-45.054861708044704</v>
      </c>
      <c r="J851" s="45">
        <f t="shared" ref="J851" si="17509">((F851/G851)-1)*100</f>
        <v>-54.072158334737999</v>
      </c>
      <c r="L851" s="91">
        <v>6400</v>
      </c>
      <c r="M851" s="91">
        <v>12500</v>
      </c>
      <c r="N851" s="91">
        <v>2800</v>
      </c>
      <c r="O851" s="57">
        <v>21700</v>
      </c>
      <c r="P851" s="92">
        <f t="shared" ref="P851" si="17510">AVERAGE(O848,O849,O850,O851)</f>
        <v>37129.5</v>
      </c>
      <c r="Q851" s="92">
        <f t="shared" ref="Q851" si="17511">AVERAGE(P799,P747,P695)</f>
        <v>27701.666666666668</v>
      </c>
      <c r="R851" s="45">
        <f t="shared" ref="R851" si="17512">((O851/O799)-1)*100</f>
        <v>-36.270190895741564</v>
      </c>
      <c r="S851" s="94">
        <f t="shared" ref="S851" si="17513">((P851/P799)-1)*100</f>
        <v>17.247967158758982</v>
      </c>
      <c r="T851" s="45">
        <f t="shared" ref="T851" si="17514">((P851/Q851)-1)*100</f>
        <v>34.033451657541661</v>
      </c>
      <c r="V851" s="91">
        <v>52122</v>
      </c>
      <c r="W851" s="91">
        <v>128684</v>
      </c>
      <c r="X851" s="91">
        <v>9800</v>
      </c>
      <c r="Y851" s="45">
        <v>190606</v>
      </c>
      <c r="Z851" s="92">
        <f t="shared" si="17476"/>
        <v>209406.75</v>
      </c>
      <c r="AA851" s="92">
        <f t="shared" si="17477"/>
        <v>319989.5</v>
      </c>
      <c r="AB851" s="45">
        <f t="shared" si="17478"/>
        <v>-19.586045707101608</v>
      </c>
      <c r="AC851" s="45">
        <f t="shared" si="17479"/>
        <v>-34.217654325544579</v>
      </c>
      <c r="AD851" s="45">
        <f t="shared" si="17480"/>
        <v>-34.558243317358851</v>
      </c>
      <c r="AF851" s="93">
        <v>0</v>
      </c>
      <c r="AG851" s="93">
        <v>0</v>
      </c>
      <c r="AH851" s="93">
        <v>0</v>
      </c>
      <c r="AI851" s="57">
        <v>0</v>
      </c>
      <c r="AJ851" s="92">
        <f t="shared" si="17481"/>
        <v>1726</v>
      </c>
      <c r="AK851" s="92">
        <f t="shared" si="17482"/>
        <v>8089.166666666667</v>
      </c>
      <c r="AL851" s="45">
        <f t="shared" si="17483"/>
        <v>-100</v>
      </c>
      <c r="AM851" s="45">
        <f t="shared" si="17484"/>
        <v>-69.982608695652175</v>
      </c>
      <c r="AN851" s="45">
        <f t="shared" si="17485"/>
        <v>-78.662820644895433</v>
      </c>
      <c r="AP851" s="41">
        <f t="shared" ref="AP851:AP856" si="17515">SUM(B851,L851,V851,AF851)</f>
        <v>119122</v>
      </c>
      <c r="AQ851" s="41">
        <f t="shared" ref="AQ851:AQ856" si="17516">SUM(C851,M851,W851,AG851)</f>
        <v>247326</v>
      </c>
      <c r="AR851" s="41">
        <f t="shared" ref="AR851:AR856" si="17517">SUM(D851,N851,X851,AH851)</f>
        <v>12600</v>
      </c>
      <c r="AS851" s="41">
        <f t="shared" si="17489"/>
        <v>379048</v>
      </c>
      <c r="AT851" s="41">
        <f t="shared" si="17490"/>
        <v>400393.25</v>
      </c>
      <c r="AU851" s="41">
        <f t="shared" si="17491"/>
        <v>687019.5</v>
      </c>
      <c r="AV851" s="45">
        <f t="shared" si="17492"/>
        <v>-33.645051230387068</v>
      </c>
      <c r="AW851" s="45">
        <f t="shared" si="17493"/>
        <v>-36.709552568985025</v>
      </c>
      <c r="AX851" s="45">
        <f t="shared" si="17494"/>
        <v>-41.720249570790934</v>
      </c>
      <c r="AZ851" s="92">
        <f t="shared" si="17495"/>
        <v>166.74199999999999</v>
      </c>
      <c r="BA851" s="57">
        <f t="shared" si="17496"/>
        <v>21.7</v>
      </c>
      <c r="BB851" s="57">
        <f t="shared" si="17497"/>
        <v>190.60599999999999</v>
      </c>
      <c r="BC851" s="57">
        <f t="shared" si="17498"/>
        <v>0</v>
      </c>
      <c r="BD851" s="57">
        <f t="shared" si="17499"/>
        <v>379.048</v>
      </c>
      <c r="BE851" s="45">
        <f t="shared" si="17500"/>
        <v>1361.7079999999999</v>
      </c>
      <c r="BF851" s="45">
        <f t="shared" si="17501"/>
        <v>256.66800000000001</v>
      </c>
      <c r="BG851" s="45">
        <f t="shared" si="17502"/>
        <v>1489.653</v>
      </c>
      <c r="BH851" s="45">
        <f t="shared" si="17503"/>
        <v>8.6720000000000006</v>
      </c>
      <c r="BI851" s="45">
        <f t="shared" si="17504"/>
        <v>3116.7009999999996</v>
      </c>
      <c r="BJ851" s="45">
        <v>7</v>
      </c>
      <c r="BK851" s="52">
        <f t="shared" si="17426"/>
        <v>43876</v>
      </c>
    </row>
    <row r="852" spans="1:63" x14ac:dyDescent="0.25">
      <c r="A852" s="33">
        <f t="shared" si="17425"/>
        <v>43519</v>
      </c>
      <c r="B852" s="91">
        <v>106000</v>
      </c>
      <c r="C852" s="91">
        <v>70900</v>
      </c>
      <c r="D852" s="45">
        <v>0</v>
      </c>
      <c r="E852" s="45">
        <v>176900</v>
      </c>
      <c r="F852" s="45">
        <f t="shared" si="17505"/>
        <v>147197</v>
      </c>
      <c r="G852" s="92">
        <f t="shared" si="17506"/>
        <v>336054.66666666669</v>
      </c>
      <c r="H852" s="45">
        <f t="shared" ref="H852:H856" si="17518">((E852/E800)-1)*100</f>
        <v>-35.81230633023462</v>
      </c>
      <c r="I852" s="45">
        <f t="shared" ref="I852:I856" si="17519">((F852/F800)-1)*100</f>
        <v>-50.698507862609475</v>
      </c>
      <c r="J852" s="45">
        <f t="shared" ref="J852:J856" si="17520">((F852/G852)-1)*100</f>
        <v>-56.198495482877789</v>
      </c>
      <c r="L852" s="91">
        <v>14200</v>
      </c>
      <c r="M852" s="91">
        <v>1750</v>
      </c>
      <c r="N852" s="91">
        <v>36700</v>
      </c>
      <c r="O852" s="57">
        <v>52650</v>
      </c>
      <c r="P852" s="92">
        <f t="shared" ref="P852:P856" si="17521">AVERAGE(O849,O850,O851,O852)</f>
        <v>40187.5</v>
      </c>
      <c r="Q852" s="92">
        <f t="shared" ref="Q852:Q856" si="17522">AVERAGE(P800,P748,P696)</f>
        <v>31201.666666666668</v>
      </c>
      <c r="R852" s="45">
        <f t="shared" ref="R852:R856" si="17523">((O852/O800)-1)*100</f>
        <v>108.92857142857144</v>
      </c>
      <c r="S852" s="94">
        <f t="shared" ref="S852:S856" si="17524">((P852/P800)-1)*100</f>
        <v>14.437246387128933</v>
      </c>
      <c r="T852" s="45">
        <f t="shared" ref="T852:T856" si="17525">((P852/Q852)-1)*100</f>
        <v>28.799209443939965</v>
      </c>
      <c r="V852" s="91">
        <v>75400</v>
      </c>
      <c r="W852" s="91">
        <v>42722</v>
      </c>
      <c r="X852" s="91">
        <v>42050</v>
      </c>
      <c r="Y852" s="45">
        <v>160172</v>
      </c>
      <c r="Z852" s="92">
        <f t="shared" si="17476"/>
        <v>195848.75</v>
      </c>
      <c r="AA852" s="92">
        <f t="shared" si="17477"/>
        <v>263496.08333333331</v>
      </c>
      <c r="AB852" s="45">
        <f t="shared" si="17478"/>
        <v>37.863008039111044</v>
      </c>
      <c r="AC852" s="45">
        <f t="shared" si="17479"/>
        <v>-26.269607995384526</v>
      </c>
      <c r="AD852" s="45">
        <f t="shared" si="17480"/>
        <v>-25.672993874355498</v>
      </c>
      <c r="AF852" s="93">
        <v>0</v>
      </c>
      <c r="AG852" s="93">
        <v>0</v>
      </c>
      <c r="AH852" s="93">
        <v>0</v>
      </c>
      <c r="AI852" s="57">
        <v>0</v>
      </c>
      <c r="AJ852" s="92">
        <f t="shared" si="17481"/>
        <v>400</v>
      </c>
      <c r="AK852" s="92">
        <f t="shared" si="17482"/>
        <v>7330.833333333333</v>
      </c>
      <c r="AL852" s="45">
        <f t="shared" si="17483"/>
        <v>-100</v>
      </c>
      <c r="AM852" s="45">
        <f t="shared" si="17484"/>
        <v>-92.344497607655512</v>
      </c>
      <c r="AN852" s="45">
        <f t="shared" si="17485"/>
        <v>-94.543594407184273</v>
      </c>
      <c r="AP852" s="41">
        <f t="shared" si="17515"/>
        <v>195600</v>
      </c>
      <c r="AQ852" s="41">
        <f t="shared" si="17516"/>
        <v>115372</v>
      </c>
      <c r="AR852" s="41">
        <f t="shared" si="17517"/>
        <v>78750</v>
      </c>
      <c r="AS852" s="41">
        <f t="shared" si="17489"/>
        <v>389722</v>
      </c>
      <c r="AT852" s="41">
        <f t="shared" si="17490"/>
        <v>383633.25</v>
      </c>
      <c r="AU852" s="41">
        <f t="shared" si="17491"/>
        <v>638083.25000000012</v>
      </c>
      <c r="AV852" s="45">
        <f t="shared" si="17492"/>
        <v>-6.8720129994264916</v>
      </c>
      <c r="AW852" s="45">
        <f t="shared" si="17493"/>
        <v>-36.540849734693111</v>
      </c>
      <c r="AX852" s="45">
        <f t="shared" si="17494"/>
        <v>-39.877241723552537</v>
      </c>
      <c r="AZ852" s="92">
        <f t="shared" si="17495"/>
        <v>176.9</v>
      </c>
      <c r="BA852" s="57">
        <f t="shared" si="17496"/>
        <v>52.65</v>
      </c>
      <c r="BB852" s="57">
        <f t="shared" si="17497"/>
        <v>160.172</v>
      </c>
      <c r="BC852" s="57">
        <f t="shared" si="17498"/>
        <v>0</v>
      </c>
      <c r="BD852" s="57">
        <f t="shared" si="17499"/>
        <v>389.72199999999998</v>
      </c>
      <c r="BE852" s="45">
        <f t="shared" si="17500"/>
        <v>1538.6079999999999</v>
      </c>
      <c r="BF852" s="45">
        <f t="shared" si="17501"/>
        <v>309.31799999999998</v>
      </c>
      <c r="BG852" s="45">
        <f t="shared" si="17502"/>
        <v>1649.825</v>
      </c>
      <c r="BH852" s="45">
        <f t="shared" si="17503"/>
        <v>8.6720000000000006</v>
      </c>
      <c r="BI852" s="45">
        <f t="shared" si="17504"/>
        <v>3506.4230000000002</v>
      </c>
      <c r="BJ852" s="45">
        <v>8</v>
      </c>
      <c r="BK852" s="52">
        <f t="shared" si="17426"/>
        <v>43883</v>
      </c>
    </row>
    <row r="853" spans="1:63" x14ac:dyDescent="0.25">
      <c r="A853" s="33">
        <v>43526</v>
      </c>
      <c r="B853" s="91">
        <v>106900</v>
      </c>
      <c r="C853" s="91">
        <v>0</v>
      </c>
      <c r="D853" s="45">
        <v>0</v>
      </c>
      <c r="E853" s="45">
        <v>106900</v>
      </c>
      <c r="F853" s="45">
        <f t="shared" si="17505"/>
        <v>149734.5</v>
      </c>
      <c r="G853" s="92">
        <f t="shared" si="17506"/>
        <v>338237.33333333331</v>
      </c>
      <c r="H853" s="45">
        <f t="shared" si="17518"/>
        <v>-60.439934572314613</v>
      </c>
      <c r="I853" s="45">
        <f t="shared" si="17519"/>
        <v>-50.272161483587283</v>
      </c>
      <c r="J853" s="45">
        <f t="shared" si="17520"/>
        <v>-55.730936462759871</v>
      </c>
      <c r="L853" s="91">
        <v>9300</v>
      </c>
      <c r="M853" s="91">
        <v>0</v>
      </c>
      <c r="N853" s="91">
        <v>22400</v>
      </c>
      <c r="O853" s="57">
        <v>31700</v>
      </c>
      <c r="P853" s="92">
        <f t="shared" si="17521"/>
        <v>38237.5</v>
      </c>
      <c r="Q853" s="92">
        <f t="shared" si="17522"/>
        <v>28998.416666666668</v>
      </c>
      <c r="R853" s="45">
        <f t="shared" si="17523"/>
        <v>192.16589861751152</v>
      </c>
      <c r="S853" s="94">
        <f t="shared" si="17524"/>
        <v>47.448689398540452</v>
      </c>
      <c r="T853" s="45">
        <f t="shared" si="17525"/>
        <v>31.860647564091128</v>
      </c>
      <c r="V853" s="91">
        <v>72200</v>
      </c>
      <c r="W853" s="91">
        <v>0</v>
      </c>
      <c r="X853" s="91">
        <v>26600</v>
      </c>
      <c r="Y853" s="45">
        <v>98800</v>
      </c>
      <c r="Z853" s="92">
        <f t="shared" si="17476"/>
        <v>165786</v>
      </c>
      <c r="AA853" s="92">
        <f t="shared" si="17477"/>
        <v>202486.58333333334</v>
      </c>
      <c r="AB853" s="45">
        <f t="shared" si="17478"/>
        <v>-6.3134138709249221</v>
      </c>
      <c r="AC853" s="45">
        <f t="shared" si="17479"/>
        <v>-18.809066433553589</v>
      </c>
      <c r="AD853" s="45">
        <f t="shared" si="17480"/>
        <v>-18.124945726856801</v>
      </c>
      <c r="AF853" s="93">
        <v>1600</v>
      </c>
      <c r="AG853" s="93">
        <v>0</v>
      </c>
      <c r="AH853" s="93">
        <v>0</v>
      </c>
      <c r="AI853" s="57">
        <v>1600</v>
      </c>
      <c r="AJ853" s="92">
        <f t="shared" si="17481"/>
        <v>800</v>
      </c>
      <c r="AK853" s="92">
        <f t="shared" si="17482"/>
        <v>7062.5</v>
      </c>
      <c r="AL853" s="45" t="e">
        <f t="shared" si="17483"/>
        <v>#DIV/0!</v>
      </c>
      <c r="AM853" s="45">
        <f t="shared" si="17484"/>
        <v>-79.552715654952081</v>
      </c>
      <c r="AN853" s="45">
        <f t="shared" si="17485"/>
        <v>-88.672566371681413</v>
      </c>
      <c r="AP853" s="41">
        <f t="shared" si="17515"/>
        <v>190000</v>
      </c>
      <c r="AQ853" s="41">
        <f t="shared" si="17516"/>
        <v>0</v>
      </c>
      <c r="AR853" s="41">
        <f t="shared" si="17517"/>
        <v>49000</v>
      </c>
      <c r="AS853" s="41">
        <f t="shared" si="17489"/>
        <v>239000</v>
      </c>
      <c r="AT853" s="41">
        <f t="shared" si="17490"/>
        <v>354558</v>
      </c>
      <c r="AU853" s="41">
        <f t="shared" si="17491"/>
        <v>576784.83333333337</v>
      </c>
      <c r="AV853" s="45">
        <f t="shared" si="17492"/>
        <v>-38.167800688174268</v>
      </c>
      <c r="AW853" s="45">
        <f t="shared" si="17493"/>
        <v>-33.745557287170222</v>
      </c>
      <c r="AX853" s="45">
        <f t="shared" si="17494"/>
        <v>-38.528550074565651</v>
      </c>
      <c r="AZ853" s="92">
        <f t="shared" si="17495"/>
        <v>106.9</v>
      </c>
      <c r="BA853" s="57">
        <f t="shared" si="17496"/>
        <v>31.7</v>
      </c>
      <c r="BB853" s="57">
        <f t="shared" si="17497"/>
        <v>98.8</v>
      </c>
      <c r="BC853" s="57">
        <f t="shared" si="17498"/>
        <v>1.6</v>
      </c>
      <c r="BD853" s="57">
        <f t="shared" si="17499"/>
        <v>239</v>
      </c>
      <c r="BE853" s="45">
        <f t="shared" si="17500"/>
        <v>1645.508</v>
      </c>
      <c r="BF853" s="45">
        <f t="shared" si="17501"/>
        <v>341.01799999999997</v>
      </c>
      <c r="BG853" s="45">
        <f t="shared" si="17502"/>
        <v>1748.625</v>
      </c>
      <c r="BH853" s="45">
        <f t="shared" si="17503"/>
        <v>10.272</v>
      </c>
      <c r="BI853" s="45">
        <f t="shared" si="17504"/>
        <v>3745.4229999999998</v>
      </c>
      <c r="BJ853" s="45">
        <v>9</v>
      </c>
      <c r="BK853" s="52">
        <f t="shared" si="17426"/>
        <v>43890</v>
      </c>
    </row>
    <row r="854" spans="1:63" x14ac:dyDescent="0.25">
      <c r="A854" s="33">
        <f t="shared" si="17425"/>
        <v>43533</v>
      </c>
      <c r="B854" s="91">
        <v>165500</v>
      </c>
      <c r="C854" s="91">
        <v>0</v>
      </c>
      <c r="D854" s="45">
        <v>0</v>
      </c>
      <c r="E854" s="45">
        <v>165500</v>
      </c>
      <c r="F854" s="45">
        <f t="shared" si="17505"/>
        <v>154010.5</v>
      </c>
      <c r="G854" s="92">
        <f t="shared" si="17506"/>
        <v>336578.66666666669</v>
      </c>
      <c r="H854" s="45">
        <f t="shared" si="17518"/>
        <v>-27.25722373128686</v>
      </c>
      <c r="I854" s="45">
        <f t="shared" si="17519"/>
        <v>-42.420384785063227</v>
      </c>
      <c r="J854" s="45">
        <f t="shared" si="17520"/>
        <v>-54.242346514336425</v>
      </c>
      <c r="L854" s="91">
        <v>20500</v>
      </c>
      <c r="M854" s="91">
        <v>0</v>
      </c>
      <c r="N854" s="91">
        <v>32200</v>
      </c>
      <c r="O854" s="57">
        <v>52700</v>
      </c>
      <c r="P854" s="92">
        <f t="shared" si="17521"/>
        <v>39687.5</v>
      </c>
      <c r="Q854" s="92">
        <f t="shared" si="17522"/>
        <v>33979.166666666664</v>
      </c>
      <c r="R854" s="45">
        <f t="shared" si="17523"/>
        <v>42.432432432432442</v>
      </c>
      <c r="S854" s="94">
        <f t="shared" si="17524"/>
        <v>48.225957049486468</v>
      </c>
      <c r="T854" s="45">
        <f t="shared" si="17525"/>
        <v>16.799509503372168</v>
      </c>
      <c r="V854" s="91">
        <v>77122</v>
      </c>
      <c r="W854" s="91">
        <v>0</v>
      </c>
      <c r="X854" s="91">
        <v>49000</v>
      </c>
      <c r="Y854" s="45">
        <v>126122</v>
      </c>
      <c r="Z854" s="92">
        <f t="shared" si="17476"/>
        <v>143925</v>
      </c>
      <c r="AA854" s="92">
        <f t="shared" si="17477"/>
        <v>161820.08333333334</v>
      </c>
      <c r="AB854" s="45">
        <f t="shared" si="17478"/>
        <v>37.507631923244666</v>
      </c>
      <c r="AC854" s="45">
        <f t="shared" si="17479"/>
        <v>4.5983673424892402</v>
      </c>
      <c r="AD854" s="45">
        <f t="shared" si="17480"/>
        <v>-11.05862941404575</v>
      </c>
      <c r="AF854" s="93">
        <v>17200</v>
      </c>
      <c r="AG854" s="93">
        <v>0</v>
      </c>
      <c r="AH854" s="93">
        <v>0</v>
      </c>
      <c r="AI854" s="57">
        <v>17200</v>
      </c>
      <c r="AJ854" s="92">
        <f t="shared" si="17481"/>
        <v>4700</v>
      </c>
      <c r="AK854" s="92">
        <f t="shared" si="17482"/>
        <v>3703.75</v>
      </c>
      <c r="AL854" s="45">
        <f t="shared" si="17483"/>
        <v>430.04622496147925</v>
      </c>
      <c r="AM854" s="45">
        <f t="shared" si="17484"/>
        <v>125.28460155781906</v>
      </c>
      <c r="AN854" s="45">
        <f t="shared" si="17485"/>
        <v>26.898413769827869</v>
      </c>
      <c r="AP854" s="41">
        <f t="shared" si="17515"/>
        <v>280322</v>
      </c>
      <c r="AQ854" s="41">
        <f t="shared" si="17516"/>
        <v>0</v>
      </c>
      <c r="AR854" s="41">
        <f t="shared" si="17517"/>
        <v>81200</v>
      </c>
      <c r="AS854" s="41">
        <f t="shared" si="17489"/>
        <v>361522</v>
      </c>
      <c r="AT854" s="41">
        <f t="shared" si="17490"/>
        <v>342323</v>
      </c>
      <c r="AU854" s="41">
        <f t="shared" si="17491"/>
        <v>536081.66666666674</v>
      </c>
      <c r="AV854" s="45">
        <f t="shared" si="17492"/>
        <v>0.56832248893536885</v>
      </c>
      <c r="AW854" s="45">
        <f t="shared" si="17493"/>
        <v>-21.111554087843054</v>
      </c>
      <c r="AX854" s="45">
        <f t="shared" si="17494"/>
        <v>-36.143498036679745</v>
      </c>
      <c r="AZ854" s="92">
        <f t="shared" si="17495"/>
        <v>165.5</v>
      </c>
      <c r="BA854" s="57">
        <f t="shared" si="17496"/>
        <v>52.7</v>
      </c>
      <c r="BB854" s="57">
        <f t="shared" si="17497"/>
        <v>126.122</v>
      </c>
      <c r="BC854" s="57">
        <f t="shared" si="17498"/>
        <v>17.2</v>
      </c>
      <c r="BD854" s="57">
        <f t="shared" si="17499"/>
        <v>361.52199999999999</v>
      </c>
      <c r="BE854" s="45">
        <f t="shared" si="17500"/>
        <v>1811.008</v>
      </c>
      <c r="BF854" s="45">
        <f t="shared" si="17501"/>
        <v>393.71799999999996</v>
      </c>
      <c r="BG854" s="45">
        <f t="shared" si="17502"/>
        <v>1874.7470000000001</v>
      </c>
      <c r="BH854" s="45">
        <f t="shared" si="17503"/>
        <v>27.472000000000001</v>
      </c>
      <c r="BI854" s="45">
        <f t="shared" si="17504"/>
        <v>4106.9449999999997</v>
      </c>
      <c r="BJ854" s="45">
        <v>10</v>
      </c>
      <c r="BK854" s="52">
        <f t="shared" si="17426"/>
        <v>43897</v>
      </c>
    </row>
    <row r="855" spans="1:63" x14ac:dyDescent="0.25">
      <c r="A855" s="33">
        <f t="shared" si="17425"/>
        <v>43540</v>
      </c>
      <c r="B855" s="91">
        <v>163900</v>
      </c>
      <c r="C855" s="91">
        <v>176650</v>
      </c>
      <c r="D855" s="45">
        <v>0</v>
      </c>
      <c r="E855" s="45">
        <v>340550</v>
      </c>
      <c r="F855" s="45">
        <f t="shared" si="17505"/>
        <v>197462.5</v>
      </c>
      <c r="G855" s="92">
        <f t="shared" si="17506"/>
        <v>384053</v>
      </c>
      <c r="H855" s="45">
        <f t="shared" si="17518"/>
        <v>-44.934917940011317</v>
      </c>
      <c r="I855" s="45">
        <f t="shared" si="17519"/>
        <v>-43.249096124111205</v>
      </c>
      <c r="J855" s="45">
        <f t="shared" si="17520"/>
        <v>-48.584570358778613</v>
      </c>
      <c r="L855" s="91">
        <v>3000</v>
      </c>
      <c r="M855" s="91">
        <v>56236</v>
      </c>
      <c r="N855" s="91">
        <v>5600</v>
      </c>
      <c r="O855" s="57">
        <v>64836</v>
      </c>
      <c r="P855" s="92">
        <f t="shared" si="17521"/>
        <v>50471.5</v>
      </c>
      <c r="Q855" s="92">
        <f t="shared" si="17522"/>
        <v>35766.666666666664</v>
      </c>
      <c r="R855" s="45">
        <f t="shared" si="17523"/>
        <v>102.6125</v>
      </c>
      <c r="S855" s="94">
        <f t="shared" si="17524"/>
        <v>92.180866254164684</v>
      </c>
      <c r="T855" s="45">
        <f t="shared" si="17525"/>
        <v>41.113233923578754</v>
      </c>
      <c r="V855" s="91">
        <v>44900</v>
      </c>
      <c r="W855" s="91">
        <v>194004</v>
      </c>
      <c r="X855" s="91">
        <v>15400</v>
      </c>
      <c r="Y855" s="45">
        <v>254304</v>
      </c>
      <c r="Z855" s="92">
        <f t="shared" si="17476"/>
        <v>159849.5</v>
      </c>
      <c r="AA855" s="92">
        <f t="shared" si="17477"/>
        <v>156885.33333333334</v>
      </c>
      <c r="AB855" s="45">
        <f t="shared" si="17478"/>
        <v>40.370709735822395</v>
      </c>
      <c r="AC855" s="45">
        <f t="shared" si="17479"/>
        <v>29.295123006677095</v>
      </c>
      <c r="AD855" s="45">
        <f t="shared" si="17480"/>
        <v>1.889384178678255</v>
      </c>
      <c r="AF855" s="93">
        <v>0</v>
      </c>
      <c r="AG855" s="93">
        <v>0</v>
      </c>
      <c r="AH855" s="93">
        <v>0</v>
      </c>
      <c r="AI855" s="57">
        <v>0</v>
      </c>
      <c r="AJ855" s="92">
        <f t="shared" si="17481"/>
        <v>4700</v>
      </c>
      <c r="AK855" s="92">
        <f t="shared" si="17482"/>
        <v>4595.416666666667</v>
      </c>
      <c r="AL855" s="45">
        <f t="shared" si="17483"/>
        <v>-100</v>
      </c>
      <c r="AM855" s="45">
        <f t="shared" si="17484"/>
        <v>56.731971654856196</v>
      </c>
      <c r="AN855" s="45">
        <f t="shared" si="17485"/>
        <v>2.2758182972164143</v>
      </c>
      <c r="AP855" s="41">
        <f t="shared" si="17515"/>
        <v>211800</v>
      </c>
      <c r="AQ855" s="41">
        <f t="shared" si="17516"/>
        <v>426890</v>
      </c>
      <c r="AR855" s="41">
        <f t="shared" si="17517"/>
        <v>21000</v>
      </c>
      <c r="AS855" s="41">
        <f t="shared" si="17489"/>
        <v>659690</v>
      </c>
      <c r="AT855" s="41">
        <f t="shared" si="17490"/>
        <v>412483.5</v>
      </c>
      <c r="AU855" s="41">
        <f t="shared" si="17491"/>
        <v>581300.41666666663</v>
      </c>
      <c r="AV855" s="45">
        <f t="shared" si="17492"/>
        <v>-21.359311260678105</v>
      </c>
      <c r="AW855" s="45">
        <f t="shared" si="17493"/>
        <v>-17.641456456793726</v>
      </c>
      <c r="AX855" s="45">
        <f t="shared" si="17494"/>
        <v>-29.04125161903519</v>
      </c>
      <c r="AZ855" s="92">
        <f t="shared" si="17495"/>
        <v>340.55</v>
      </c>
      <c r="BA855" s="57">
        <f t="shared" si="17496"/>
        <v>64.835999999999999</v>
      </c>
      <c r="BB855" s="57">
        <f t="shared" si="17497"/>
        <v>254.304</v>
      </c>
      <c r="BC855" s="57">
        <f t="shared" si="17498"/>
        <v>0</v>
      </c>
      <c r="BD855" s="57">
        <f t="shared" si="17499"/>
        <v>659.69</v>
      </c>
      <c r="BE855" s="45">
        <f t="shared" si="17500"/>
        <v>2151.558</v>
      </c>
      <c r="BF855" s="45">
        <f t="shared" si="17501"/>
        <v>458.55399999999997</v>
      </c>
      <c r="BG855" s="45">
        <f t="shared" si="17502"/>
        <v>2129.0509999999999</v>
      </c>
      <c r="BH855" s="45">
        <f t="shared" si="17503"/>
        <v>27.472000000000001</v>
      </c>
      <c r="BI855" s="45">
        <f t="shared" si="17504"/>
        <v>4766.6350000000002</v>
      </c>
      <c r="BJ855" s="45">
        <v>11</v>
      </c>
      <c r="BK855" s="52">
        <f t="shared" si="17426"/>
        <v>43904</v>
      </c>
    </row>
    <row r="856" spans="1:63" x14ac:dyDescent="0.25">
      <c r="A856" s="33">
        <f t="shared" si="17425"/>
        <v>43547</v>
      </c>
      <c r="B856" s="91">
        <v>198400</v>
      </c>
      <c r="C856" s="91">
        <v>214650</v>
      </c>
      <c r="D856" s="45">
        <v>0</v>
      </c>
      <c r="E856" s="45">
        <v>413050</v>
      </c>
      <c r="F856" s="45">
        <f t="shared" si="17505"/>
        <v>256500</v>
      </c>
      <c r="G856" s="92">
        <f t="shared" si="17506"/>
        <v>465425.33333333331</v>
      </c>
      <c r="H856" s="45">
        <f t="shared" si="17518"/>
        <v>-34.875837603468661</v>
      </c>
      <c r="I856" s="45">
        <f t="shared" si="17519"/>
        <v>-41.386031822928693</v>
      </c>
      <c r="J856" s="45">
        <f t="shared" si="17520"/>
        <v>-44.889119343167103</v>
      </c>
      <c r="L856" s="91">
        <v>1600</v>
      </c>
      <c r="M856" s="91">
        <v>14150</v>
      </c>
      <c r="N856" s="91">
        <v>44800</v>
      </c>
      <c r="O856" s="57">
        <v>60550</v>
      </c>
      <c r="P856" s="92">
        <f t="shared" si="17521"/>
        <v>52446.5</v>
      </c>
      <c r="Q856" s="92">
        <f t="shared" si="17522"/>
        <v>44079.166666666664</v>
      </c>
      <c r="R856" s="45">
        <f t="shared" si="17523"/>
        <v>-27.528426092160384</v>
      </c>
      <c r="S856" s="94">
        <f t="shared" si="17524"/>
        <v>28.388004895960826</v>
      </c>
      <c r="T856" s="45">
        <f t="shared" si="17525"/>
        <v>18.982512524813309</v>
      </c>
      <c r="V856" s="91">
        <v>47200</v>
      </c>
      <c r="W856" s="91">
        <v>130390</v>
      </c>
      <c r="X856" s="91">
        <v>39200</v>
      </c>
      <c r="Y856" s="45">
        <v>216790</v>
      </c>
      <c r="Z856" s="92">
        <f t="shared" si="17476"/>
        <v>174004</v>
      </c>
      <c r="AA856" s="92">
        <f t="shared" si="17477"/>
        <v>185248.66666666666</v>
      </c>
      <c r="AB856" s="45">
        <f t="shared" si="17478"/>
        <v>-13.758329189457985</v>
      </c>
      <c r="AC856" s="45">
        <f t="shared" si="17479"/>
        <v>10.528029168565656</v>
      </c>
      <c r="AD856" s="45">
        <f t="shared" si="17480"/>
        <v>-6.0700391905654687</v>
      </c>
      <c r="AF856" s="93">
        <v>0</v>
      </c>
      <c r="AG856" s="93">
        <v>7000</v>
      </c>
      <c r="AH856" s="93">
        <v>0</v>
      </c>
      <c r="AI856" s="57">
        <v>7000</v>
      </c>
      <c r="AJ856" s="92">
        <f t="shared" si="17481"/>
        <v>6450</v>
      </c>
      <c r="AK856" s="92">
        <f t="shared" si="17482"/>
        <v>4320.416666666667</v>
      </c>
      <c r="AL856" s="45">
        <f t="shared" si="17483"/>
        <v>-2.777777777777779</v>
      </c>
      <c r="AM856" s="45">
        <f t="shared" si="17484"/>
        <v>45.803899406612047</v>
      </c>
      <c r="AN856" s="45">
        <f t="shared" si="17485"/>
        <v>49.291156331372356</v>
      </c>
      <c r="AP856" s="41">
        <f t="shared" si="17515"/>
        <v>247200</v>
      </c>
      <c r="AQ856" s="41">
        <f t="shared" si="17516"/>
        <v>366190</v>
      </c>
      <c r="AR856" s="41">
        <f t="shared" si="17517"/>
        <v>84000</v>
      </c>
      <c r="AS856" s="41">
        <f t="shared" si="17489"/>
        <v>697390</v>
      </c>
      <c r="AT856" s="41">
        <f t="shared" si="17490"/>
        <v>489400.5</v>
      </c>
      <c r="AU856" s="41">
        <f t="shared" si="17491"/>
        <v>699073.58333333326</v>
      </c>
      <c r="AV856" s="45">
        <f t="shared" si="17492"/>
        <v>-28.573550121623349</v>
      </c>
      <c r="AW856" s="45">
        <f t="shared" si="17493"/>
        <v>-23.56849194729136</v>
      </c>
      <c r="AX856" s="45">
        <f t="shared" si="17494"/>
        <v>-29.992991915610212</v>
      </c>
      <c r="AZ856" s="92">
        <f t="shared" si="17495"/>
        <v>413.05</v>
      </c>
      <c r="BA856" s="57">
        <f t="shared" si="17496"/>
        <v>60.55</v>
      </c>
      <c r="BB856" s="57">
        <f t="shared" si="17497"/>
        <v>216.79</v>
      </c>
      <c r="BC856" s="57">
        <f t="shared" si="17498"/>
        <v>7</v>
      </c>
      <c r="BD856" s="57">
        <f t="shared" si="17499"/>
        <v>697.39</v>
      </c>
      <c r="BE856" s="45">
        <f t="shared" si="17500"/>
        <v>2564.6080000000002</v>
      </c>
      <c r="BF856" s="45">
        <f t="shared" si="17501"/>
        <v>519.10399999999993</v>
      </c>
      <c r="BG856" s="45">
        <f t="shared" si="17502"/>
        <v>2345.8409999999999</v>
      </c>
      <c r="BH856" s="45">
        <f t="shared" si="17503"/>
        <v>34.472000000000001</v>
      </c>
      <c r="BI856" s="45">
        <f t="shared" si="17504"/>
        <v>5464.0249999999996</v>
      </c>
      <c r="BJ856" s="45">
        <v>12</v>
      </c>
      <c r="BK856" s="52">
        <f t="shared" si="17426"/>
        <v>43911</v>
      </c>
    </row>
    <row r="857" spans="1:63" x14ac:dyDescent="0.25">
      <c r="A857" s="33">
        <f t="shared" si="17425"/>
        <v>43554</v>
      </c>
      <c r="B857" s="91">
        <v>165900</v>
      </c>
      <c r="C857" s="91">
        <v>166800</v>
      </c>
      <c r="D857" s="45">
        <v>0</v>
      </c>
      <c r="E857" s="45">
        <v>332700</v>
      </c>
      <c r="F857" s="45">
        <f t="shared" ref="F857" si="17526">AVERAGE(E854,E855,E856,E857)</f>
        <v>312950</v>
      </c>
      <c r="G857" s="92">
        <f t="shared" ref="G857" si="17527">AVERAGE(F805,F753,F701)</f>
        <v>507900.75</v>
      </c>
      <c r="H857" s="45">
        <f t="shared" ref="H857" si="17528">((E857/E805)-1)*100</f>
        <v>-36.700913242009136</v>
      </c>
      <c r="I857" s="45">
        <f t="shared" ref="I857" si="17529">((F857/F805)-1)*100</f>
        <v>-37.591421737010513</v>
      </c>
      <c r="J857" s="45">
        <f t="shared" ref="J857" si="17530">((F857/G857)-1)*100</f>
        <v>-38.383631053901766</v>
      </c>
      <c r="L857" s="91">
        <v>17500</v>
      </c>
      <c r="M857" s="91">
        <v>37346</v>
      </c>
      <c r="N857" s="91">
        <v>15400</v>
      </c>
      <c r="O857" s="57">
        <v>70246</v>
      </c>
      <c r="P857" s="92">
        <f t="shared" ref="P857" si="17531">AVERAGE(O854,O855,O856,O857)</f>
        <v>62083</v>
      </c>
      <c r="Q857" s="92">
        <f t="shared" ref="Q857" si="17532">AVERAGE(P805,P753,P701)</f>
        <v>44758.333333333336</v>
      </c>
      <c r="R857" s="45">
        <f t="shared" ref="R857" si="17533">((O857/O805)-1)*100</f>
        <v>849.27027027027032</v>
      </c>
      <c r="S857" s="94">
        <f t="shared" ref="S857" si="17534">((P857/P805)-1)*100</f>
        <v>55.256017505470467</v>
      </c>
      <c r="T857" s="45">
        <f t="shared" ref="T857" si="17535">((P857/Q857)-1)*100</f>
        <v>38.70713088810276</v>
      </c>
      <c r="V857" s="91">
        <v>93800</v>
      </c>
      <c r="W857" s="91">
        <v>147876</v>
      </c>
      <c r="X857" s="91">
        <v>22400</v>
      </c>
      <c r="Y857" s="45">
        <v>264076</v>
      </c>
      <c r="Z857" s="92">
        <f t="shared" ref="Z857" si="17536">AVERAGE(Y854,Y855,Y856,Y857)</f>
        <v>215323</v>
      </c>
      <c r="AA857" s="92">
        <f t="shared" ref="AA857" si="17537">AVERAGE(Z805,Z753,Z701)</f>
        <v>185914.75</v>
      </c>
      <c r="AB857" s="45">
        <f t="shared" ref="AB857" si="17538">((Y857/Y805)-1)*100</f>
        <v>64.277449455676503</v>
      </c>
      <c r="AC857" s="45">
        <f t="shared" ref="AC857" si="17539">((Z857/Z805)-1)*100</f>
        <v>25.734039307397993</v>
      </c>
      <c r="AD857" s="45">
        <f t="shared" ref="AD857" si="17540">((Z857/AA857)-1)*100</f>
        <v>15.81813707626749</v>
      </c>
      <c r="AF857" s="93">
        <v>0</v>
      </c>
      <c r="AG857" s="93">
        <v>3600</v>
      </c>
      <c r="AH857" s="93">
        <v>0</v>
      </c>
      <c r="AI857" s="57">
        <v>3600</v>
      </c>
      <c r="AJ857" s="92">
        <f t="shared" ref="AJ857" si="17541">AVERAGE(AI854,AI855,AI856,AI857)</f>
        <v>6950</v>
      </c>
      <c r="AK857" s="92">
        <f t="shared" ref="AK857" si="17542">AVERAGE(AJ805,AJ753,AJ701)</f>
        <v>3578.75</v>
      </c>
      <c r="AL857" s="45">
        <f t="shared" ref="AL857" si="17543">((AI857/AI805)-1)*100</f>
        <v>12.5</v>
      </c>
      <c r="AM857" s="45">
        <f t="shared" ref="AM857" si="17544">((AJ857/AJ805)-1)*100</f>
        <v>33.046183297439583</v>
      </c>
      <c r="AN857" s="45">
        <f t="shared" ref="AN857" si="17545">((AJ857/AK857)-1)*100</f>
        <v>94.201886133426484</v>
      </c>
      <c r="AP857" s="41">
        <f t="shared" ref="AP857" si="17546">SUM(B857,L857,V857,AF857)</f>
        <v>277200</v>
      </c>
      <c r="AQ857" s="41">
        <f t="shared" ref="AQ857" si="17547">SUM(C857,M857,W857,AG857)</f>
        <v>355622</v>
      </c>
      <c r="AR857" s="41">
        <f t="shared" ref="AR857" si="17548">SUM(D857,N857,X857,AH857)</f>
        <v>37800</v>
      </c>
      <c r="AS857" s="41">
        <f t="shared" ref="AS857" si="17549">SUM(E857,O857,Y857,AI857)</f>
        <v>670622</v>
      </c>
      <c r="AT857" s="41">
        <f t="shared" ref="AT857" si="17550">SUM(F857,P857,Z857,AJ857)</f>
        <v>597306</v>
      </c>
      <c r="AU857" s="41">
        <f t="shared" ref="AU857" si="17551">SUM(G857,Q857,AA857,AK857)</f>
        <v>742152.58333333337</v>
      </c>
      <c r="AV857" s="45">
        <f t="shared" ref="AV857" si="17552">((AS857/AS805)-1)*100</f>
        <v>-3.7776024105029005</v>
      </c>
      <c r="AW857" s="45">
        <f t="shared" ref="AW857" si="17553">((AT857/AT805)-1)*100</f>
        <v>-16.800189436808544</v>
      </c>
      <c r="AX857" s="45">
        <f t="shared" ref="AX857" si="17554">((AT857/AU857)-1)*100</f>
        <v>-19.51708942152619</v>
      </c>
      <c r="AZ857" s="92">
        <f t="shared" ref="AZ857" si="17555">+E857/1000</f>
        <v>332.7</v>
      </c>
      <c r="BA857" s="57">
        <f t="shared" ref="BA857" si="17556">+O857/1000</f>
        <v>70.245999999999995</v>
      </c>
      <c r="BB857" s="57">
        <f t="shared" ref="BB857" si="17557">+Y857/1000</f>
        <v>264.07600000000002</v>
      </c>
      <c r="BC857" s="57">
        <f t="shared" ref="BC857" si="17558">+AI857/1000</f>
        <v>3.6</v>
      </c>
      <c r="BD857" s="57">
        <f t="shared" ref="BD857" si="17559">+AS857/1000</f>
        <v>670.62199999999996</v>
      </c>
      <c r="BE857" s="45">
        <f t="shared" ref="BE857" si="17560">BE856+AZ857</f>
        <v>2897.308</v>
      </c>
      <c r="BF857" s="45">
        <f t="shared" ref="BF857" si="17561">BF856+BA857</f>
        <v>589.34999999999991</v>
      </c>
      <c r="BG857" s="45">
        <f t="shared" ref="BG857" si="17562">BG856+BB857</f>
        <v>2609.9169999999999</v>
      </c>
      <c r="BH857" s="45">
        <f t="shared" ref="BH857" si="17563">BH856+BC857</f>
        <v>38.072000000000003</v>
      </c>
      <c r="BI857" s="45">
        <f t="shared" ref="BI857" si="17564">SUM(BE857:BH857)</f>
        <v>6134.6469999999999</v>
      </c>
      <c r="BJ857" s="45">
        <v>13</v>
      </c>
      <c r="BK857" s="52">
        <f t="shared" si="17426"/>
        <v>43918</v>
      </c>
    </row>
    <row r="858" spans="1:63" x14ac:dyDescent="0.25">
      <c r="A858" s="33">
        <f t="shared" si="17425"/>
        <v>43561</v>
      </c>
      <c r="B858" s="91">
        <v>179300</v>
      </c>
      <c r="C858" s="91">
        <v>128750</v>
      </c>
      <c r="D858" s="45">
        <v>1400</v>
      </c>
      <c r="E858" s="45">
        <v>309450</v>
      </c>
      <c r="F858" s="45">
        <f t="shared" ref="F858" si="17565">AVERAGE(E855,E856,E857,E858)</f>
        <v>348937.5</v>
      </c>
      <c r="G858" s="92">
        <f t="shared" ref="G858" si="17566">AVERAGE(F806,F754,F702)</f>
        <v>536155.66666666663</v>
      </c>
      <c r="H858" s="45">
        <f t="shared" ref="H858" si="17567">((E858/E806)-1)*100</f>
        <v>-26.843971631205676</v>
      </c>
      <c r="I858" s="45">
        <f t="shared" ref="I858" si="17568">((F858/F806)-1)*100</f>
        <v>-36.594285195111972</v>
      </c>
      <c r="J858" s="45">
        <f t="shared" ref="J858" si="17569">((F858/G858)-1)*100</f>
        <v>-34.918621271061198</v>
      </c>
      <c r="L858" s="91">
        <v>11100</v>
      </c>
      <c r="M858" s="91">
        <v>12775</v>
      </c>
      <c r="N858" s="91">
        <v>25200</v>
      </c>
      <c r="O858" s="57">
        <v>49075</v>
      </c>
      <c r="P858" s="92">
        <f t="shared" ref="P858" si="17570">AVERAGE(O855,O856,O857,O858)</f>
        <v>61176.75</v>
      </c>
      <c r="Q858" s="92">
        <f t="shared" ref="Q858" si="17571">AVERAGE(P806,P754,P702)</f>
        <v>43445.833333333336</v>
      </c>
      <c r="R858" s="45">
        <f t="shared" ref="R858" si="17572">((O858/O806)-1)*100</f>
        <v>7.8571428571428514</v>
      </c>
      <c r="S858" s="94">
        <f t="shared" ref="S858" si="17573">((P858/P806)-1)*100</f>
        <v>45.26981300089048</v>
      </c>
      <c r="T858" s="45">
        <f t="shared" ref="T858" si="17574">((P858/Q858)-1)*100</f>
        <v>40.811546945430123</v>
      </c>
      <c r="V858" s="91">
        <v>28400</v>
      </c>
      <c r="W858" s="91">
        <v>77253</v>
      </c>
      <c r="X858" s="91">
        <v>39200</v>
      </c>
      <c r="Y858" s="45">
        <v>144853</v>
      </c>
      <c r="Z858" s="92">
        <f t="shared" ref="Z858" si="17575">AVERAGE(Y855,Y856,Y857,Y858)</f>
        <v>220005.75</v>
      </c>
      <c r="AA858" s="92">
        <f t="shared" ref="AA858" si="17576">AVERAGE(Z806,Z754,Z702)</f>
        <v>186549</v>
      </c>
      <c r="AB858" s="45">
        <f t="shared" ref="AB858" si="17577">((Y858/Y806)-1)*100</f>
        <v>-9.0975839347348657</v>
      </c>
      <c r="AC858" s="45">
        <f t="shared" ref="AC858" si="17578">((Z858/Z806)-1)*100</f>
        <v>16.924669264629479</v>
      </c>
      <c r="AD858" s="45">
        <f t="shared" ref="AD858" si="17579">((Z858/AA858)-1)*100</f>
        <v>17.934564109161677</v>
      </c>
      <c r="AF858" s="93">
        <v>1600</v>
      </c>
      <c r="AG858" s="93">
        <v>0</v>
      </c>
      <c r="AH858" s="93">
        <v>0</v>
      </c>
      <c r="AI858" s="57">
        <v>1600</v>
      </c>
      <c r="AJ858" s="92">
        <f t="shared" ref="AJ858" si="17580">AVERAGE(AI855,AI856,AI857,AI858)</f>
        <v>3050</v>
      </c>
      <c r="AK858" s="92">
        <f t="shared" ref="AK858" si="17581">AVERAGE(AJ806,AJ754,AJ702)</f>
        <v>3287.5</v>
      </c>
      <c r="AL858" s="45">
        <f t="shared" ref="AL858" si="17582">((AI858/AI806)-1)*100</f>
        <v>0</v>
      </c>
      <c r="AM858" s="45">
        <f t="shared" ref="AM858" si="17583">((AJ858/AJ806)-1)*100</f>
        <v>-36.623376623376622</v>
      </c>
      <c r="AN858" s="45">
        <f t="shared" ref="AN858" si="17584">((AJ858/AK858)-1)*100</f>
        <v>-7.2243346007604519</v>
      </c>
      <c r="AP858" s="41">
        <f t="shared" ref="AP858" si="17585">SUM(B858,L858,V858,AF858)</f>
        <v>220400</v>
      </c>
      <c r="AQ858" s="41">
        <f t="shared" ref="AQ858" si="17586">SUM(C858,M858,W858,AG858)</f>
        <v>218778</v>
      </c>
      <c r="AR858" s="41">
        <f t="shared" ref="AR858" si="17587">SUM(D858,N858,X858,AH858)</f>
        <v>65800</v>
      </c>
      <c r="AS858" s="41">
        <f t="shared" ref="AS858" si="17588">SUM(E858,O858,Y858,AI858)</f>
        <v>504978</v>
      </c>
      <c r="AT858" s="41">
        <f t="shared" ref="AT858" si="17589">SUM(F858,P858,Z858,AJ858)</f>
        <v>633170</v>
      </c>
      <c r="AU858" s="41">
        <f t="shared" ref="AU858" si="17590">SUM(G858,Q858,AA858,AK858)</f>
        <v>769438</v>
      </c>
      <c r="AV858" s="45">
        <f t="shared" ref="AV858" si="17591">((AS858/AS806)-1)*100</f>
        <v>-19.77472396536659</v>
      </c>
      <c r="AW858" s="45">
        <f t="shared" ref="AW858" si="17592">((AT858/AT806)-1)*100</f>
        <v>-19.383532364137089</v>
      </c>
      <c r="AX858" s="45">
        <f t="shared" ref="AX858" si="17593">((AT858/AU858)-1)*100</f>
        <v>-17.710068907436337</v>
      </c>
      <c r="AZ858" s="92">
        <f t="shared" ref="AZ858" si="17594">+E858/1000</f>
        <v>309.45</v>
      </c>
      <c r="BA858" s="57">
        <f t="shared" ref="BA858" si="17595">+O858/1000</f>
        <v>49.075000000000003</v>
      </c>
      <c r="BB858" s="57">
        <f t="shared" ref="BB858" si="17596">+Y858/1000</f>
        <v>144.85300000000001</v>
      </c>
      <c r="BC858" s="57">
        <f t="shared" ref="BC858" si="17597">+AI858/1000</f>
        <v>1.6</v>
      </c>
      <c r="BD858" s="57">
        <f t="shared" ref="BD858" si="17598">+AS858/1000</f>
        <v>504.97800000000001</v>
      </c>
      <c r="BE858" s="45">
        <f t="shared" ref="BE858" si="17599">BE857+AZ858</f>
        <v>3206.7579999999998</v>
      </c>
      <c r="BF858" s="45">
        <f t="shared" ref="BF858" si="17600">BF857+BA858</f>
        <v>638.42499999999995</v>
      </c>
      <c r="BG858" s="45">
        <f t="shared" ref="BG858" si="17601">BG857+BB858</f>
        <v>2754.77</v>
      </c>
      <c r="BH858" s="45">
        <f t="shared" ref="BH858" si="17602">BH857+BC858</f>
        <v>39.672000000000004</v>
      </c>
      <c r="BI858" s="45">
        <f t="shared" ref="BI858" si="17603">SUM(BE858:BH858)</f>
        <v>6639.6249999999991</v>
      </c>
      <c r="BJ858" s="45">
        <v>14</v>
      </c>
      <c r="BK858" s="52">
        <f t="shared" si="17426"/>
        <v>43925</v>
      </c>
    </row>
    <row r="859" spans="1:63" x14ac:dyDescent="0.25">
      <c r="A859" s="33">
        <f t="shared" si="17425"/>
        <v>43568</v>
      </c>
      <c r="B859" s="91">
        <v>88700</v>
      </c>
      <c r="C859" s="91">
        <v>158800</v>
      </c>
      <c r="D859" s="45">
        <v>0</v>
      </c>
      <c r="E859" s="45">
        <v>247500</v>
      </c>
      <c r="F859" s="45">
        <f t="shared" ref="F859" si="17604">AVERAGE(E856,E857,E858,E859)</f>
        <v>325675</v>
      </c>
      <c r="G859" s="92">
        <f t="shared" ref="G859" si="17605">AVERAGE(F807,F755,F703)</f>
        <v>516615.58333333331</v>
      </c>
      <c r="H859" s="45">
        <f t="shared" ref="H859" si="17606">((E859/E807)-1)*100</f>
        <v>-38.063063063063062</v>
      </c>
      <c r="I859" s="45">
        <f t="shared" ref="I859" si="17607">((F859/F807)-1)*100</f>
        <v>-34.288380539231753</v>
      </c>
      <c r="J859" s="45">
        <f t="shared" ref="J859" si="17608">((F859/G859)-1)*100</f>
        <v>-36.959896196188424</v>
      </c>
      <c r="L859" s="91">
        <v>11200</v>
      </c>
      <c r="M859" s="91">
        <v>10500</v>
      </c>
      <c r="N859" s="91">
        <v>29400</v>
      </c>
      <c r="O859" s="57">
        <v>51100</v>
      </c>
      <c r="P859" s="92">
        <f t="shared" ref="P859" si="17609">AVERAGE(O856,O857,O858,O859)</f>
        <v>57742.75</v>
      </c>
      <c r="Q859" s="92">
        <f t="shared" ref="Q859" si="17610">AVERAGE(P807,P755,P703)</f>
        <v>44512.5</v>
      </c>
      <c r="R859" s="45">
        <f t="shared" ref="R859" si="17611">((O859/O807)-1)*100</f>
        <v>112.91666666666669</v>
      </c>
      <c r="S859" s="94">
        <f t="shared" ref="S859" si="17612">((P859/P807)-1)*100</f>
        <v>43.952009971953878</v>
      </c>
      <c r="T859" s="45">
        <f t="shared" ref="T859" si="17613">((P859/Q859)-1)*100</f>
        <v>29.722549845549008</v>
      </c>
      <c r="V859" s="91">
        <v>35600</v>
      </c>
      <c r="W859" s="91">
        <v>60304</v>
      </c>
      <c r="X859" s="91">
        <v>32200</v>
      </c>
      <c r="Y859" s="45">
        <v>128104</v>
      </c>
      <c r="Z859" s="92">
        <f t="shared" ref="Z859" si="17614">AVERAGE(Y856,Y857,Y858,Y859)</f>
        <v>188455.75</v>
      </c>
      <c r="AA859" s="92">
        <f t="shared" ref="AA859" si="17615">AVERAGE(Z807,Z755,Z703)</f>
        <v>187546.58333333334</v>
      </c>
      <c r="AB859" s="45">
        <f t="shared" ref="AB859" si="17616">((Y859/Y807)-1)*100</f>
        <v>-34.187516054456715</v>
      </c>
      <c r="AC859" s="45">
        <f t="shared" ref="AC859" si="17617">((Z859/Z807)-1)*100</f>
        <v>-1.6057431881220441</v>
      </c>
      <c r="AD859" s="45">
        <f t="shared" ref="AD859" si="17618">((Z859/AA859)-1)*100</f>
        <v>0.48476845086042886</v>
      </c>
      <c r="AF859" s="93">
        <v>0</v>
      </c>
      <c r="AG859" s="93">
        <v>1877</v>
      </c>
      <c r="AH859" s="93">
        <v>0</v>
      </c>
      <c r="AI859" s="57">
        <v>1877</v>
      </c>
      <c r="AJ859" s="92">
        <f t="shared" ref="AJ859" si="17619">AVERAGE(AI856,AI857,AI858,AI859)</f>
        <v>3519.25</v>
      </c>
      <c r="AK859" s="92">
        <f t="shared" ref="AK859" si="17620">AVERAGE(AJ807,AJ755,AJ703)</f>
        <v>1279.1666666666667</v>
      </c>
      <c r="AL859" s="45" t="e">
        <f t="shared" ref="AL859" si="17621">((AI859/AI807)-1)*100</f>
        <v>#DIV/0!</v>
      </c>
      <c r="AM859" s="45">
        <f t="shared" ref="AM859" si="17622">((AJ859/AJ807)-1)*100</f>
        <v>17.308333333333326</v>
      </c>
      <c r="AN859" s="45">
        <f t="shared" ref="AN859" si="17623">((AJ859/AK859)-1)*100</f>
        <v>175.12052117263841</v>
      </c>
      <c r="AP859" s="41">
        <f t="shared" ref="AP859" si="17624">SUM(B859,L859,V859,AF859)</f>
        <v>135500</v>
      </c>
      <c r="AQ859" s="41">
        <f t="shared" ref="AQ859" si="17625">SUM(C859,M859,W859,AG859)</f>
        <v>231481</v>
      </c>
      <c r="AR859" s="41">
        <f t="shared" ref="AR859" si="17626">SUM(D859,N859,X859,AH859)</f>
        <v>61600</v>
      </c>
      <c r="AS859" s="41">
        <f t="shared" ref="AS859" si="17627">SUM(E859,O859,Y859,AI859)</f>
        <v>428581</v>
      </c>
      <c r="AT859" s="41">
        <f t="shared" ref="AT859" si="17628">SUM(F859,P859,Z859,AJ859)</f>
        <v>575392.75</v>
      </c>
      <c r="AU859" s="41">
        <f t="shared" ref="AU859" si="17629">SUM(G859,Q859,AA859,AK859)</f>
        <v>749953.83333333326</v>
      </c>
      <c r="AV859" s="45">
        <f t="shared" ref="AV859" si="17630">((AS859/AS807)-1)*100</f>
        <v>-30.678366356651843</v>
      </c>
      <c r="AW859" s="45">
        <f t="shared" ref="AW859" si="17631">((AT859/AT807)-1)*100</f>
        <v>-21.206733937573286</v>
      </c>
      <c r="AX859" s="45">
        <f t="shared" ref="AX859" si="17632">((AT859/AU859)-1)*100</f>
        <v>-23.276243893235193</v>
      </c>
      <c r="AZ859" s="92">
        <f t="shared" ref="AZ859" si="17633">+E859/1000</f>
        <v>247.5</v>
      </c>
      <c r="BA859" s="57">
        <f t="shared" ref="BA859" si="17634">+O859/1000</f>
        <v>51.1</v>
      </c>
      <c r="BB859" s="57">
        <f t="shared" ref="BB859" si="17635">+Y859/1000</f>
        <v>128.10400000000001</v>
      </c>
      <c r="BC859" s="57">
        <f t="shared" ref="BC859" si="17636">+AI859/1000</f>
        <v>1.877</v>
      </c>
      <c r="BD859" s="57">
        <f t="shared" ref="BD859" si="17637">+AS859/1000</f>
        <v>428.58100000000002</v>
      </c>
      <c r="BE859" s="45">
        <f t="shared" ref="BE859" si="17638">BE858+AZ859</f>
        <v>3454.2579999999998</v>
      </c>
      <c r="BF859" s="45">
        <f t="shared" ref="BF859" si="17639">BF858+BA859</f>
        <v>689.52499999999998</v>
      </c>
      <c r="BG859" s="45">
        <f t="shared" ref="BG859" si="17640">BG858+BB859</f>
        <v>2882.8739999999998</v>
      </c>
      <c r="BH859" s="45">
        <f t="shared" ref="BH859" si="17641">BH858+BC859</f>
        <v>41.549000000000007</v>
      </c>
      <c r="BI859" s="45">
        <f t="shared" ref="BI859" si="17642">SUM(BE859:BH859)</f>
        <v>7068.2059999999992</v>
      </c>
      <c r="BJ859" s="45">
        <v>15</v>
      </c>
      <c r="BK859" s="52">
        <f t="shared" si="17426"/>
        <v>43932</v>
      </c>
    </row>
    <row r="860" spans="1:63" x14ac:dyDescent="0.25">
      <c r="A860" s="33">
        <f t="shared" si="17425"/>
        <v>43575</v>
      </c>
      <c r="B860" s="91">
        <v>143100</v>
      </c>
      <c r="C860" s="91">
        <v>145500</v>
      </c>
      <c r="D860" s="45">
        <v>0</v>
      </c>
      <c r="E860" s="45">
        <v>288600</v>
      </c>
      <c r="F860" s="45">
        <f t="shared" ref="F860" si="17643">AVERAGE(E857,E858,E859,E860)</f>
        <v>294562.5</v>
      </c>
      <c r="G860" s="92">
        <f t="shared" ref="G860" si="17644">AVERAGE(F808,F756,F704)</f>
        <v>506598.66666666669</v>
      </c>
      <c r="H860" s="45">
        <f t="shared" ref="H860" si="17645">((E860/E808)-1)*100</f>
        <v>-31.877729257641917</v>
      </c>
      <c r="I860" s="45">
        <f t="shared" ref="I860" si="17646">((F860/F808)-1)*100</f>
        <v>-33.501707255128821</v>
      </c>
      <c r="J860" s="45">
        <f t="shared" ref="J860" si="17647">((F860/G860)-1)*100</f>
        <v>-41.854860783947323</v>
      </c>
      <c r="L860" s="91">
        <v>18900</v>
      </c>
      <c r="M860" s="91">
        <v>8950</v>
      </c>
      <c r="N860" s="91">
        <v>12600</v>
      </c>
      <c r="O860" s="57">
        <v>40450</v>
      </c>
      <c r="P860" s="92">
        <f t="shared" ref="P860" si="17648">AVERAGE(O857,O858,O859,O860)</f>
        <v>52717.75</v>
      </c>
      <c r="Q860" s="92">
        <f t="shared" ref="Q860" si="17649">AVERAGE(P808,P756,P704)</f>
        <v>40679.166666666664</v>
      </c>
      <c r="R860" s="45">
        <f t="shared" ref="R860" si="17650">((O860/O808)-1)*100</f>
        <v>35.058430717863097</v>
      </c>
      <c r="S860" s="94">
        <f t="shared" ref="S860" si="17651">((P860/P808)-1)*100</f>
        <v>97.352363125877403</v>
      </c>
      <c r="T860" s="45">
        <f t="shared" ref="T860" si="17652">((P860/Q860)-1)*100</f>
        <v>29.59397726108779</v>
      </c>
      <c r="V860" s="91">
        <v>58900</v>
      </c>
      <c r="W860" s="91">
        <v>64385</v>
      </c>
      <c r="X860" s="91">
        <v>12600</v>
      </c>
      <c r="Y860" s="45">
        <v>135885</v>
      </c>
      <c r="Z860" s="92">
        <f t="shared" ref="Z860" si="17653">AVERAGE(Y857,Y858,Y859,Y860)</f>
        <v>168229.5</v>
      </c>
      <c r="AA860" s="92">
        <f t="shared" ref="AA860" si="17654">AVERAGE(Z808,Z756,Z704)</f>
        <v>172942.75</v>
      </c>
      <c r="AB860" s="45">
        <f t="shared" ref="AB860" si="17655">((Y860/Y808)-1)*100</f>
        <v>-32.462723658051694</v>
      </c>
      <c r="AC860" s="45">
        <f t="shared" ref="AC860" si="17656">((Z860/Z808)-1)*100</f>
        <v>-6.0104755918709447</v>
      </c>
      <c r="AD860" s="45">
        <f t="shared" ref="AD860" si="17657">((Z860/AA860)-1)*100</f>
        <v>-2.7253238427167426</v>
      </c>
      <c r="AF860" s="93">
        <v>4800</v>
      </c>
      <c r="AG860" s="93">
        <v>0</v>
      </c>
      <c r="AH860" s="93">
        <v>0</v>
      </c>
      <c r="AI860" s="57">
        <v>4800</v>
      </c>
      <c r="AJ860" s="92">
        <f t="shared" ref="AJ860" si="17658">AVERAGE(AI857,AI858,AI859,AI860)</f>
        <v>2969.25</v>
      </c>
      <c r="AK860" s="92">
        <f t="shared" ref="AK860" si="17659">AVERAGE(AJ808,AJ756,AJ704)</f>
        <v>1333.3333333333333</v>
      </c>
      <c r="AL860" s="45" t="e">
        <f t="shared" ref="AL860" si="17660">((AI860/AI808)-1)*100</f>
        <v>#DIV/0!</v>
      </c>
      <c r="AM860" s="45">
        <f t="shared" ref="AM860" si="17661">((AJ860/AJ808)-1)*100</f>
        <v>147.43750000000003</v>
      </c>
      <c r="AN860" s="45">
        <f t="shared" ref="AN860" si="17662">((AJ860/AK860)-1)*100</f>
        <v>122.69374999999999</v>
      </c>
      <c r="AP860" s="41">
        <f t="shared" ref="AP860" si="17663">SUM(B860,L860,V860,AF860)</f>
        <v>225700</v>
      </c>
      <c r="AQ860" s="41">
        <f t="shared" ref="AQ860" si="17664">SUM(C860,M860,W860,AG860)</f>
        <v>218835</v>
      </c>
      <c r="AR860" s="41">
        <f t="shared" ref="AR860" si="17665">SUM(D860,N860,X860,AH860)</f>
        <v>25200</v>
      </c>
      <c r="AS860" s="41">
        <f t="shared" ref="AS860" si="17666">SUM(E860,O860,Y860,AI860)</f>
        <v>469735</v>
      </c>
      <c r="AT860" s="41">
        <f t="shared" ref="AT860" si="17667">SUM(F860,P860,Z860,AJ860)</f>
        <v>518479</v>
      </c>
      <c r="AU860" s="41">
        <f t="shared" ref="AU860" si="17668">SUM(G860,Q860,AA860,AK860)</f>
        <v>721553.91666666674</v>
      </c>
      <c r="AV860" s="45">
        <f t="shared" ref="AV860" si="17669">((AS860/AS808)-1)*100</f>
        <v>-28.262828344532686</v>
      </c>
      <c r="AW860" s="45">
        <f t="shared" ref="AW860" si="17670">((AT860/AT808)-1)*100</f>
        <v>-20.217122852911196</v>
      </c>
      <c r="AX860" s="45">
        <f t="shared" ref="AX860" si="17671">((AT860/AU860)-1)*100</f>
        <v>-28.144108427101845</v>
      </c>
      <c r="AZ860" s="92">
        <f t="shared" ref="AZ860" si="17672">+E860/1000</f>
        <v>288.60000000000002</v>
      </c>
      <c r="BA860" s="57">
        <f t="shared" ref="BA860" si="17673">+O860/1000</f>
        <v>40.450000000000003</v>
      </c>
      <c r="BB860" s="57">
        <f t="shared" ref="BB860" si="17674">+Y860/1000</f>
        <v>135.88499999999999</v>
      </c>
      <c r="BC860" s="57">
        <f t="shared" ref="BC860" si="17675">+AI860/1000</f>
        <v>4.8</v>
      </c>
      <c r="BD860" s="57">
        <f t="shared" ref="BD860" si="17676">+AS860/1000</f>
        <v>469.73500000000001</v>
      </c>
      <c r="BE860" s="45">
        <f t="shared" ref="BE860" si="17677">BE859+AZ860</f>
        <v>3742.8579999999997</v>
      </c>
      <c r="BF860" s="45">
        <f t="shared" ref="BF860" si="17678">BF859+BA860</f>
        <v>729.97500000000002</v>
      </c>
      <c r="BG860" s="45">
        <f t="shared" ref="BG860" si="17679">BG859+BB860</f>
        <v>3018.759</v>
      </c>
      <c r="BH860" s="45">
        <f t="shared" ref="BH860" si="17680">BH859+BC860</f>
        <v>46.349000000000004</v>
      </c>
      <c r="BI860" s="45">
        <f t="shared" ref="BI860" si="17681">SUM(BE860:BH860)</f>
        <v>7537.9409999999998</v>
      </c>
      <c r="BJ860" s="45">
        <v>16</v>
      </c>
      <c r="BK860" s="52">
        <f t="shared" si="17426"/>
        <v>43939</v>
      </c>
    </row>
    <row r="861" spans="1:63" x14ac:dyDescent="0.25">
      <c r="A861" s="33">
        <f t="shared" si="17425"/>
        <v>43582</v>
      </c>
      <c r="B861" s="91">
        <v>125500</v>
      </c>
      <c r="C861" s="91">
        <v>118350</v>
      </c>
      <c r="D861" s="45">
        <v>0</v>
      </c>
      <c r="E861" s="45">
        <v>243850</v>
      </c>
      <c r="F861" s="45">
        <f t="shared" ref="F861" si="17682">AVERAGE(E858,E859,E860,E861)</f>
        <v>272350</v>
      </c>
      <c r="G861" s="92">
        <f t="shared" ref="G861" si="17683">AVERAGE(F809,F757,F705)</f>
        <v>526906.91666666663</v>
      </c>
      <c r="H861" s="45">
        <f t="shared" ref="H861" si="17684">((E861/E809)-1)*100</f>
        <v>-53.55238095238095</v>
      </c>
      <c r="I861" s="45">
        <f t="shared" ref="I861" si="17685">((F861/F809)-1)*100</f>
        <v>-38.4954128440367</v>
      </c>
      <c r="J861" s="45">
        <f t="shared" ref="J861" si="17686">((F861/G861)-1)*100</f>
        <v>-48.311553448007814</v>
      </c>
      <c r="L861" s="91">
        <v>6300</v>
      </c>
      <c r="M861" s="91">
        <v>1750</v>
      </c>
      <c r="N861" s="91">
        <v>25200</v>
      </c>
      <c r="O861" s="57">
        <v>33250</v>
      </c>
      <c r="P861" s="92">
        <f t="shared" ref="P861" si="17687">AVERAGE(O858,O859,O860,O861)</f>
        <v>43468.75</v>
      </c>
      <c r="Q861" s="92">
        <f t="shared" ref="Q861" si="17688">AVERAGE(P809,P757,P705)</f>
        <v>44873.083333333336</v>
      </c>
      <c r="R861" s="45">
        <f t="shared" ref="R861" si="17689">((O861/O809)-1)*100</f>
        <v>14.457831325301207</v>
      </c>
      <c r="S861" s="94">
        <f t="shared" ref="S861" si="17690">((P861/P809)-1)*100</f>
        <v>35.311284046692613</v>
      </c>
      <c r="T861" s="45">
        <f t="shared" ref="T861" si="17691">((P861/Q861)-1)*100</f>
        <v>-3.129567279568124</v>
      </c>
      <c r="V861" s="91">
        <v>47000</v>
      </c>
      <c r="W861" s="91">
        <v>74400</v>
      </c>
      <c r="X861" s="91">
        <v>25400</v>
      </c>
      <c r="Y861" s="45">
        <v>146800</v>
      </c>
      <c r="Z861" s="92">
        <f t="shared" ref="Z861" si="17692">AVERAGE(Y858,Y859,Y860,Y861)</f>
        <v>138910.5</v>
      </c>
      <c r="AA861" s="92">
        <f t="shared" ref="AA861" si="17693">AVERAGE(Z809,Z757,Z705)</f>
        <v>172162.16666666666</v>
      </c>
      <c r="AB861" s="45">
        <f t="shared" ref="AB861" si="17694">((Y861/Y809)-1)*100</f>
        <v>-17.942984907769699</v>
      </c>
      <c r="AC861" s="45">
        <f t="shared" ref="AC861" si="17695">((Z861/Z809)-1)*100</f>
        <v>-24.309767061708211</v>
      </c>
      <c r="AD861" s="45">
        <f t="shared" ref="AD861" si="17696">((Z861/AA861)-1)*100</f>
        <v>-19.314154387384765</v>
      </c>
      <c r="AF861" s="93">
        <v>0</v>
      </c>
      <c r="AG861" s="93">
        <v>0</v>
      </c>
      <c r="AH861" s="93">
        <v>0</v>
      </c>
      <c r="AI861" s="57">
        <v>0</v>
      </c>
      <c r="AJ861" s="92">
        <f t="shared" ref="AJ861" si="17697">AVERAGE(AI858,AI859,AI860,AI861)</f>
        <v>2069.25</v>
      </c>
      <c r="AK861" s="92">
        <f t="shared" ref="AK861" si="17698">AVERAGE(AJ809,AJ757,AJ705)</f>
        <v>2375</v>
      </c>
      <c r="AL861" s="45">
        <f t="shared" ref="AL861" si="17699">((AI861/AI809)-1)*100</f>
        <v>-100</v>
      </c>
      <c r="AM861" s="45">
        <f t="shared" ref="AM861" si="17700">((AJ861/AJ809)-1)*100</f>
        <v>3.4624999999999906</v>
      </c>
      <c r="AN861" s="45">
        <f t="shared" ref="AN861" si="17701">((AJ861/AK861)-1)*100</f>
        <v>-12.873684210526315</v>
      </c>
      <c r="AP861" s="41">
        <f t="shared" ref="AP861" si="17702">SUM(B861,L861,V861,AF861)</f>
        <v>178800</v>
      </c>
      <c r="AQ861" s="41">
        <f t="shared" ref="AQ861" si="17703">SUM(C861,M861,W861,AG861)</f>
        <v>194500</v>
      </c>
      <c r="AR861" s="41">
        <f t="shared" ref="AR861" si="17704">SUM(D861,N861,X861,AH861)</f>
        <v>50600</v>
      </c>
      <c r="AS861" s="41">
        <f t="shared" ref="AS861" si="17705">SUM(E861,O861,Y861,AI861)</f>
        <v>423900</v>
      </c>
      <c r="AT861" s="41">
        <f t="shared" ref="AT861" si="17706">SUM(F861,P861,Z861,AJ861)</f>
        <v>456798.5</v>
      </c>
      <c r="AU861" s="41">
        <f t="shared" ref="AU861" si="17707">SUM(G861,Q861,AA861,AK861)</f>
        <v>746317.16666666663</v>
      </c>
      <c r="AV861" s="45">
        <f t="shared" ref="AV861" si="17708">((AS861/AS809)-1)*100</f>
        <v>-42.665855143031038</v>
      </c>
      <c r="AW861" s="45">
        <f t="shared" ref="AW861" si="17709">((AT861/AT809)-1)*100</f>
        <v>-30.836572856142475</v>
      </c>
      <c r="AX861" s="45">
        <f t="shared" ref="AX861" si="17710">((AT861/AU861)-1)*100</f>
        <v>-38.792979660345473</v>
      </c>
      <c r="AZ861" s="92">
        <f t="shared" ref="AZ861" si="17711">+E861/1000</f>
        <v>243.85</v>
      </c>
      <c r="BA861" s="57">
        <f t="shared" ref="BA861" si="17712">+O861/1000</f>
        <v>33.25</v>
      </c>
      <c r="BB861" s="57">
        <f t="shared" ref="BB861" si="17713">+Y861/1000</f>
        <v>146.80000000000001</v>
      </c>
      <c r="BC861" s="57">
        <f t="shared" ref="BC861" si="17714">+AI861/1000</f>
        <v>0</v>
      </c>
      <c r="BD861" s="57">
        <f t="shared" ref="BD861" si="17715">+AS861/1000</f>
        <v>423.9</v>
      </c>
      <c r="BE861" s="45">
        <f t="shared" ref="BE861" si="17716">BE860+AZ861</f>
        <v>3986.7079999999996</v>
      </c>
      <c r="BF861" s="45">
        <f t="shared" ref="BF861" si="17717">BF860+BA861</f>
        <v>763.22500000000002</v>
      </c>
      <c r="BG861" s="45">
        <f t="shared" ref="BG861" si="17718">BG860+BB861</f>
        <v>3165.5590000000002</v>
      </c>
      <c r="BH861" s="45">
        <f t="shared" ref="BH861" si="17719">BH860+BC861</f>
        <v>46.349000000000004</v>
      </c>
      <c r="BI861" s="45">
        <f t="shared" ref="BI861" si="17720">SUM(BE861:BH861)</f>
        <v>7961.8410000000003</v>
      </c>
      <c r="BJ861" s="45">
        <v>17</v>
      </c>
      <c r="BK861" s="52">
        <f t="shared" si="17426"/>
        <v>43946</v>
      </c>
    </row>
    <row r="862" spans="1:63" x14ac:dyDescent="0.25">
      <c r="A862" s="33">
        <f t="shared" si="17425"/>
        <v>43589</v>
      </c>
      <c r="B862" s="91">
        <v>212100</v>
      </c>
      <c r="C862" s="91">
        <v>122050</v>
      </c>
      <c r="D862" s="45">
        <v>0</v>
      </c>
      <c r="E862" s="45">
        <v>334150</v>
      </c>
      <c r="F862" s="45">
        <f t="shared" ref="F862" si="17721">AVERAGE(E859,E860,E861,E862)</f>
        <v>278525</v>
      </c>
      <c r="G862" s="92">
        <f t="shared" ref="G862" si="17722">AVERAGE(F810,F758,F706)</f>
        <v>544083.66666666663</v>
      </c>
      <c r="H862" s="45">
        <f t="shared" ref="H862" si="17723">((E862/E810)-1)*100</f>
        <v>-44.662859943959035</v>
      </c>
      <c r="I862" s="45">
        <f t="shared" ref="I862" si="17724">((F862/F810)-1)*100</f>
        <v>-42.927953264545657</v>
      </c>
      <c r="J862" s="45">
        <f t="shared" ref="J862" si="17725">((F862/G862)-1)*100</f>
        <v>-48.808424684683906</v>
      </c>
      <c r="L862" s="91">
        <v>12800</v>
      </c>
      <c r="M862" s="91">
        <v>10600</v>
      </c>
      <c r="N862" s="91">
        <v>15400</v>
      </c>
      <c r="O862" s="57">
        <v>38800</v>
      </c>
      <c r="P862" s="92">
        <f t="shared" ref="P862" si="17726">AVERAGE(O859,O860,O861,O862)</f>
        <v>40900</v>
      </c>
      <c r="Q862" s="92">
        <f t="shared" ref="Q862" si="17727">AVERAGE(P810,P758,P706)</f>
        <v>44431.416666666664</v>
      </c>
      <c r="R862" s="45">
        <f t="shared" ref="R862" si="17728">((O862/O810)-1)*100</f>
        <v>-25.741626794258377</v>
      </c>
      <c r="S862" s="94">
        <f t="shared" ref="S862" si="17729">((P862/P810)-1)*100</f>
        <v>20.96118299445471</v>
      </c>
      <c r="T862" s="45">
        <f t="shared" ref="T862" si="17730">((P862/Q862)-1)*100</f>
        <v>-7.9480172625600805</v>
      </c>
      <c r="V862" s="91">
        <v>48900</v>
      </c>
      <c r="W862" s="91">
        <v>49594</v>
      </c>
      <c r="X862" s="91">
        <v>22400</v>
      </c>
      <c r="Y862" s="45">
        <v>120894</v>
      </c>
      <c r="Z862" s="92">
        <f t="shared" ref="Z862" si="17731">AVERAGE(Y859,Y860,Y861,Y862)</f>
        <v>132920.75</v>
      </c>
      <c r="AA862" s="92">
        <f t="shared" ref="AA862" si="17732">AVERAGE(Z810,Z758,Z706)</f>
        <v>170155</v>
      </c>
      <c r="AB862" s="45">
        <f t="shared" ref="AB862" si="17733">((Y862/Y810)-1)*100</f>
        <v>-46.641184986405847</v>
      </c>
      <c r="AC862" s="45">
        <f t="shared" ref="AC862" si="17734">((Z862/Z810)-1)*100</f>
        <v>-33.648938374028795</v>
      </c>
      <c r="AD862" s="45">
        <f t="shared" ref="AD862" si="17735">((Z862/AA862)-1)*100</f>
        <v>-21.88254826481737</v>
      </c>
      <c r="AF862" s="93">
        <v>4800</v>
      </c>
      <c r="AG862" s="93">
        <v>0</v>
      </c>
      <c r="AH862" s="93">
        <v>0</v>
      </c>
      <c r="AI862" s="57">
        <v>4800</v>
      </c>
      <c r="AJ862" s="92">
        <f t="shared" ref="AJ862" si="17736">AVERAGE(AI859,AI860,AI861,AI862)</f>
        <v>2869.25</v>
      </c>
      <c r="AK862" s="92">
        <f t="shared" ref="AK862" si="17737">AVERAGE(AJ810,AJ758,AJ706)</f>
        <v>2900</v>
      </c>
      <c r="AL862" s="45">
        <f t="shared" ref="AL862" si="17738">((AI862/AI810)-1)*100</f>
        <v>220.00000000000003</v>
      </c>
      <c r="AM862" s="45">
        <f t="shared" ref="AM862" si="17739">((AJ862/AJ810)-1)*100</f>
        <v>45.278481012658233</v>
      </c>
      <c r="AN862" s="45">
        <f t="shared" ref="AN862" si="17740">((AJ862/AK862)-1)*100</f>
        <v>-1.0603448275862015</v>
      </c>
      <c r="AP862" s="41">
        <f t="shared" ref="AP862" si="17741">SUM(B862,L862,V862,AF862)</f>
        <v>278600</v>
      </c>
      <c r="AQ862" s="41">
        <f t="shared" ref="AQ862" si="17742">SUM(C862,M862,W862,AG862)</f>
        <v>182244</v>
      </c>
      <c r="AR862" s="41">
        <f t="shared" ref="AR862" si="17743">SUM(D862,N862,X862,AH862)</f>
        <v>37800</v>
      </c>
      <c r="AS862" s="41">
        <f t="shared" ref="AS862" si="17744">SUM(E862,O862,Y862,AI862)</f>
        <v>498644</v>
      </c>
      <c r="AT862" s="41">
        <f t="shared" ref="AT862" si="17745">SUM(F862,P862,Z862,AJ862)</f>
        <v>455215</v>
      </c>
      <c r="AU862" s="41">
        <f t="shared" ref="AU862" si="17746">SUM(G862,Q862,AA862,AK862)</f>
        <v>761570.08333333326</v>
      </c>
      <c r="AV862" s="45">
        <f t="shared" ref="AV862" si="17747">((AS862/AS810)-1)*100</f>
        <v>-43.602642954571671</v>
      </c>
      <c r="AW862" s="45">
        <f t="shared" ref="AW862" si="17748">((AT862/AT810)-1)*100</f>
        <v>-37.137199203745688</v>
      </c>
      <c r="AX862" s="45">
        <f t="shared" ref="AX862" si="17749">((AT862/AU862)-1)*100</f>
        <v>-40.226774926930005</v>
      </c>
      <c r="AZ862" s="92">
        <f t="shared" ref="AZ862" si="17750">+E862/1000</f>
        <v>334.15</v>
      </c>
      <c r="BA862" s="57">
        <f t="shared" ref="BA862" si="17751">+O862/1000</f>
        <v>38.799999999999997</v>
      </c>
      <c r="BB862" s="57">
        <f t="shared" ref="BB862" si="17752">+Y862/1000</f>
        <v>120.89400000000001</v>
      </c>
      <c r="BC862" s="57">
        <f t="shared" ref="BC862" si="17753">+AI862/1000</f>
        <v>4.8</v>
      </c>
      <c r="BD862" s="57">
        <f t="shared" ref="BD862" si="17754">+AS862/1000</f>
        <v>498.64400000000001</v>
      </c>
      <c r="BE862" s="45">
        <f t="shared" ref="BE862" si="17755">BE861+AZ862</f>
        <v>4320.8579999999993</v>
      </c>
      <c r="BF862" s="45">
        <f t="shared" ref="BF862" si="17756">BF861+BA862</f>
        <v>802.02499999999998</v>
      </c>
      <c r="BG862" s="45">
        <f t="shared" ref="BG862" si="17757">BG861+BB862</f>
        <v>3286.4530000000004</v>
      </c>
      <c r="BH862" s="45">
        <f t="shared" ref="BH862" si="17758">BH861+BC862</f>
        <v>51.149000000000001</v>
      </c>
      <c r="BI862" s="45">
        <f t="shared" ref="BI862" si="17759">SUM(BE862:BH862)</f>
        <v>8460.4849999999988</v>
      </c>
      <c r="BJ862" s="45">
        <v>18</v>
      </c>
      <c r="BK862" s="52">
        <f t="shared" si="17426"/>
        <v>43953</v>
      </c>
    </row>
    <row r="863" spans="1:63" x14ac:dyDescent="0.25">
      <c r="A863" s="33">
        <f t="shared" si="17425"/>
        <v>43596</v>
      </c>
      <c r="B863" s="91">
        <v>0</v>
      </c>
      <c r="C863" s="91">
        <v>222800</v>
      </c>
      <c r="D863" s="45">
        <v>0</v>
      </c>
      <c r="E863" s="45">
        <v>222800</v>
      </c>
      <c r="F863" s="45">
        <f t="shared" ref="F863" si="17760">AVERAGE(E860,E861,E862,E863)</f>
        <v>272350</v>
      </c>
      <c r="G863" s="92">
        <f t="shared" ref="G863" si="17761">AVERAGE(F811,F759,F707)</f>
        <v>600626.41666666663</v>
      </c>
      <c r="H863" s="45">
        <f t="shared" ref="H863" si="17762">((E863/E811)-1)*100</f>
        <v>-66.45588678109003</v>
      </c>
      <c r="I863" s="45">
        <f t="shared" ref="I863" si="17763">((F863/F811)-1)*100</f>
        <v>-50.854741340031595</v>
      </c>
      <c r="J863" s="45">
        <f t="shared" ref="J863" si="17764">((F863/G863)-1)*100</f>
        <v>-54.655674069169727</v>
      </c>
      <c r="L863" s="91">
        <v>0</v>
      </c>
      <c r="M863" s="91">
        <v>26600</v>
      </c>
      <c r="N863" s="91">
        <v>0</v>
      </c>
      <c r="O863" s="57">
        <v>26600</v>
      </c>
      <c r="P863" s="92">
        <f t="shared" ref="P863" si="17765">AVERAGE(O860,O861,O862,O863)</f>
        <v>34775</v>
      </c>
      <c r="Q863" s="92">
        <f t="shared" ref="Q863" si="17766">AVERAGE(P811,P759,P707)</f>
        <v>41802.5</v>
      </c>
      <c r="R863" s="45">
        <f t="shared" ref="R863" si="17767">((O863/O811)-1)*100</f>
        <v>111.64863144493955</v>
      </c>
      <c r="S863" s="94">
        <f t="shared" ref="S863" si="17768">((P863/P811)-1)*100</f>
        <v>12.342308872700247</v>
      </c>
      <c r="T863" s="45">
        <f t="shared" ref="T863" si="17769">((P863/Q863)-1)*100</f>
        <v>-16.811195502661324</v>
      </c>
      <c r="V863" s="91">
        <v>0</v>
      </c>
      <c r="W863" s="91">
        <v>111173</v>
      </c>
      <c r="X863" s="91">
        <v>0</v>
      </c>
      <c r="Y863" s="45">
        <v>111173</v>
      </c>
      <c r="Z863" s="92">
        <f t="shared" ref="Z863" si="17770">AVERAGE(Y860,Y861,Y862,Y863)</f>
        <v>128688</v>
      </c>
      <c r="AA863" s="92">
        <f t="shared" ref="AA863" si="17771">AVERAGE(Z811,Z759,Z707)</f>
        <v>169138</v>
      </c>
      <c r="AB863" s="45">
        <f t="shared" ref="AB863" si="17772">((Y863/Y811)-1)*100</f>
        <v>-28.872040946896995</v>
      </c>
      <c r="AC863" s="45">
        <f t="shared" ref="AC863" si="17773">((Z863/Z811)-1)*100</f>
        <v>-32.532950267901143</v>
      </c>
      <c r="AD863" s="45">
        <f t="shared" ref="AD863" si="17774">((Z863/AA863)-1)*100</f>
        <v>-23.9153827052466</v>
      </c>
      <c r="AF863" s="93">
        <v>0</v>
      </c>
      <c r="AG863" s="93">
        <v>9150</v>
      </c>
      <c r="AH863" s="93">
        <v>0</v>
      </c>
      <c r="AI863" s="57">
        <v>9150</v>
      </c>
      <c r="AJ863" s="92">
        <f t="shared" ref="AJ863" si="17775">AVERAGE(AI860,AI861,AI862,AI863)</f>
        <v>4687.5</v>
      </c>
      <c r="AK863" s="92">
        <f t="shared" ref="AK863" si="17776">AVERAGE(AJ811,AJ759,AJ707)</f>
        <v>5741.666666666667</v>
      </c>
      <c r="AL863" s="45">
        <f t="shared" ref="AL863" si="17777">((AI863/AI811)-1)*100</f>
        <v>471.875</v>
      </c>
      <c r="AM863" s="45">
        <f t="shared" ref="AM863" si="17778">((AJ863/AJ811)-1)*100</f>
        <v>97.368421052631575</v>
      </c>
      <c r="AN863" s="45">
        <f t="shared" ref="AN863" si="17779">((AJ863/AK863)-1)*100</f>
        <v>-18.359941944847613</v>
      </c>
      <c r="AP863" s="41">
        <f t="shared" ref="AP863" si="17780">SUM(B863,L863,V863,AF863)</f>
        <v>0</v>
      </c>
      <c r="AQ863" s="41">
        <f t="shared" ref="AQ863" si="17781">SUM(C863,M863,W863,AG863)</f>
        <v>369723</v>
      </c>
      <c r="AR863" s="41">
        <f t="shared" ref="AR863" si="17782">SUM(D863,N863,X863,AH863)</f>
        <v>0</v>
      </c>
      <c r="AS863" s="41">
        <f t="shared" ref="AS863" si="17783">SUM(E863,O863,Y863,AI863)</f>
        <v>369723</v>
      </c>
      <c r="AT863" s="41">
        <f t="shared" ref="AT863" si="17784">SUM(F863,P863,Z863,AJ863)</f>
        <v>440500.5</v>
      </c>
      <c r="AU863" s="41">
        <f t="shared" ref="AU863" si="17785">SUM(G863,Q863,AA863,AK863)</f>
        <v>817308.58333333326</v>
      </c>
      <c r="AV863" s="45">
        <f t="shared" ref="AV863" si="17786">((AS863/AS811)-1)*100</f>
        <v>-55.704184178619521</v>
      </c>
      <c r="AW863" s="45">
        <f t="shared" ref="AW863" si="17787">((AT863/AT811)-1)*100</f>
        <v>-43.398222924657404</v>
      </c>
      <c r="AX863" s="45">
        <f t="shared" ref="AX863" si="17788">((AT863/AU863)-1)*100</f>
        <v>-46.103526993017631</v>
      </c>
      <c r="AZ863" s="92">
        <f t="shared" ref="AZ863" si="17789">+E863/1000</f>
        <v>222.8</v>
      </c>
      <c r="BA863" s="57">
        <f t="shared" ref="BA863" si="17790">+O863/1000</f>
        <v>26.6</v>
      </c>
      <c r="BB863" s="57">
        <f t="shared" ref="BB863" si="17791">+Y863/1000</f>
        <v>111.173</v>
      </c>
      <c r="BC863" s="57">
        <f t="shared" ref="BC863" si="17792">+AI863/1000</f>
        <v>9.15</v>
      </c>
      <c r="BD863" s="57">
        <f t="shared" ref="BD863" si="17793">+AS863/1000</f>
        <v>369.72300000000001</v>
      </c>
      <c r="BE863" s="45">
        <f t="shared" ref="BE863" si="17794">BE862+AZ863</f>
        <v>4543.6579999999994</v>
      </c>
      <c r="BF863" s="45">
        <f t="shared" ref="BF863" si="17795">BF862+BA863</f>
        <v>828.625</v>
      </c>
      <c r="BG863" s="45">
        <f t="shared" ref="BG863" si="17796">BG862+BB863</f>
        <v>3397.6260000000002</v>
      </c>
      <c r="BH863" s="45">
        <f t="shared" ref="BH863" si="17797">BH862+BC863</f>
        <v>60.298999999999999</v>
      </c>
      <c r="BI863" s="45">
        <f t="shared" ref="BI863" si="17798">SUM(BE863:BH863)</f>
        <v>8830.2080000000005</v>
      </c>
      <c r="BJ863" s="45">
        <v>19</v>
      </c>
      <c r="BK863" s="52">
        <f t="shared" si="17426"/>
        <v>43960</v>
      </c>
    </row>
    <row r="864" spans="1:63" x14ac:dyDescent="0.25">
      <c r="A864" s="33">
        <f t="shared" si="17425"/>
        <v>43603</v>
      </c>
      <c r="B864" s="91">
        <v>44600</v>
      </c>
      <c r="C864" s="91">
        <v>184250</v>
      </c>
      <c r="D864" s="45">
        <v>0</v>
      </c>
      <c r="E864" s="45">
        <v>228850</v>
      </c>
      <c r="F864" s="45">
        <f t="shared" ref="F864" si="17799">AVERAGE(E861,E862,E863,E864)</f>
        <v>257412.5</v>
      </c>
      <c r="G864" s="92">
        <f t="shared" ref="G864" si="17800">AVERAGE(F812,F760,F708)</f>
        <v>601077.08333333337</v>
      </c>
      <c r="H864" s="45">
        <f t="shared" ref="H864" si="17801">((E864/E812)-1)*100</f>
        <v>-65.674216289185537</v>
      </c>
      <c r="I864" s="45">
        <f t="shared" ref="I864" si="17802">((F864/F812)-1)*100</f>
        <v>-58.139952775573398</v>
      </c>
      <c r="J864" s="45">
        <f t="shared" ref="J864" si="17803">((F864/G864)-1)*100</f>
        <v>-57.174793859633922</v>
      </c>
      <c r="L864" s="91">
        <v>6200</v>
      </c>
      <c r="M864" s="91">
        <v>1750</v>
      </c>
      <c r="N864" s="91">
        <v>0</v>
      </c>
      <c r="O864" s="57">
        <v>7950</v>
      </c>
      <c r="P864" s="92">
        <f t="shared" ref="P864" si="17804">AVERAGE(O861,O862,O863,O864)</f>
        <v>26650</v>
      </c>
      <c r="Q864" s="92">
        <f t="shared" ref="Q864" si="17805">AVERAGE(P812,P760,P708)</f>
        <v>38744.166666666664</v>
      </c>
      <c r="R864" s="45">
        <f t="shared" ref="R864" si="17806">((O864/O812)-1)*100</f>
        <v>-66.666666666666671</v>
      </c>
      <c r="S864" s="94">
        <f t="shared" ref="S864" si="17807">((P864/P812)-1)*100</f>
        <v>-9.4446049032433486</v>
      </c>
      <c r="T864" s="45">
        <f t="shared" ref="T864" si="17808">((P864/Q864)-1)*100</f>
        <v>-31.215451788441261</v>
      </c>
      <c r="V864" s="91">
        <v>9600</v>
      </c>
      <c r="W864" s="91">
        <v>117600</v>
      </c>
      <c r="X864" s="91">
        <v>0</v>
      </c>
      <c r="Y864" s="45">
        <v>127200</v>
      </c>
      <c r="Z864" s="92">
        <f t="shared" ref="Z864" si="17809">AVERAGE(Y861,Y862,Y863,Y864)</f>
        <v>126516.75</v>
      </c>
      <c r="AA864" s="92">
        <f t="shared" ref="AA864" si="17810">AVERAGE(Z812,Z760,Z708)</f>
        <v>165788.83333333334</v>
      </c>
      <c r="AB864" s="45">
        <f t="shared" ref="AB864" si="17811">((Y864/Y812)-1)*100</f>
        <v>-43.342776203966004</v>
      </c>
      <c r="AC864" s="45">
        <f t="shared" ref="AC864" si="17812">((Z864/Z812)-1)*100</f>
        <v>-35.637486073592484</v>
      </c>
      <c r="AD864" s="45">
        <f t="shared" ref="AD864" si="17813">((Z864/AA864)-1)*100</f>
        <v>-23.688014773813681</v>
      </c>
      <c r="AF864" s="93">
        <v>0</v>
      </c>
      <c r="AG864" s="93">
        <v>5250</v>
      </c>
      <c r="AH864" s="93">
        <v>0</v>
      </c>
      <c r="AI864" s="57">
        <v>5250</v>
      </c>
      <c r="AJ864" s="92">
        <f t="shared" ref="AJ864" si="17814">AVERAGE(AI861,AI862,AI863,AI864)</f>
        <v>4800</v>
      </c>
      <c r="AK864" s="92">
        <f t="shared" ref="AK864" si="17815">AVERAGE(AJ812,AJ760,AJ708)</f>
        <v>6645.833333333333</v>
      </c>
      <c r="AL864" s="45" t="e">
        <f t="shared" ref="AL864" si="17816">((AI864/AI812)-1)*100</f>
        <v>#DIV/0!</v>
      </c>
      <c r="AM864" s="45">
        <f t="shared" ref="AM864" si="17817">((AJ864/AJ812)-1)*100</f>
        <v>102.10526315789474</v>
      </c>
      <c r="AN864" s="45">
        <f t="shared" ref="AN864" si="17818">((AJ864/AK864)-1)*100</f>
        <v>-27.774294670846388</v>
      </c>
      <c r="AP864" s="41">
        <f t="shared" ref="AP864" si="17819">SUM(B864,L864,V864,AF864)</f>
        <v>60400</v>
      </c>
      <c r="AQ864" s="41">
        <f t="shared" ref="AQ864" si="17820">SUM(C864,M864,W864,AG864)</f>
        <v>308850</v>
      </c>
      <c r="AR864" s="41">
        <f t="shared" ref="AR864" si="17821">SUM(D864,N864,X864,AH864)</f>
        <v>0</v>
      </c>
      <c r="AS864" s="41">
        <f t="shared" ref="AS864" si="17822">SUM(E864,O864,Y864,AI864)</f>
        <v>369250</v>
      </c>
      <c r="AT864" s="41">
        <f t="shared" ref="AT864" si="17823">SUM(F864,P864,Z864,AJ864)</f>
        <v>415379.25</v>
      </c>
      <c r="AU864" s="41">
        <f t="shared" ref="AU864" si="17824">SUM(G864,Q864,AA864,AK864)</f>
        <v>812255.91666666674</v>
      </c>
      <c r="AV864" s="45">
        <f t="shared" ref="AV864" si="17825">((AS864/AS812)-1)*100</f>
        <v>-59.647366615012373</v>
      </c>
      <c r="AW864" s="45">
        <f t="shared" ref="AW864" si="17826">((AT864/AT812)-1)*100</f>
        <v>-50.744151465150097</v>
      </c>
      <c r="AX864" s="45">
        <f t="shared" ref="AX864" si="17827">((AT864/AU864)-1)*100</f>
        <v>-48.861037331112087</v>
      </c>
      <c r="AZ864" s="92">
        <f t="shared" ref="AZ864" si="17828">+E864/1000</f>
        <v>228.85</v>
      </c>
      <c r="BA864" s="57">
        <f t="shared" ref="BA864" si="17829">+O864/1000</f>
        <v>7.95</v>
      </c>
      <c r="BB864" s="57">
        <f t="shared" ref="BB864" si="17830">+Y864/1000</f>
        <v>127.2</v>
      </c>
      <c r="BC864" s="57">
        <f t="shared" ref="BC864" si="17831">+AI864/1000</f>
        <v>5.25</v>
      </c>
      <c r="BD864" s="57">
        <f t="shared" ref="BD864" si="17832">+AS864/1000</f>
        <v>369.25</v>
      </c>
      <c r="BE864" s="45">
        <f t="shared" ref="BE864" si="17833">BE863+AZ864</f>
        <v>4772.5079999999998</v>
      </c>
      <c r="BF864" s="45">
        <f t="shared" ref="BF864" si="17834">BF863+BA864</f>
        <v>836.57500000000005</v>
      </c>
      <c r="BG864" s="45">
        <f t="shared" ref="BG864" si="17835">BG863+BB864</f>
        <v>3524.826</v>
      </c>
      <c r="BH864" s="45">
        <f t="shared" ref="BH864" si="17836">BH863+BC864</f>
        <v>65.549000000000007</v>
      </c>
      <c r="BI864" s="45">
        <f t="shared" ref="BI864" si="17837">SUM(BE864:BH864)</f>
        <v>9199.4580000000005</v>
      </c>
      <c r="BJ864" s="45">
        <v>20</v>
      </c>
      <c r="BK864" s="52">
        <f t="shared" si="17426"/>
        <v>43967</v>
      </c>
    </row>
    <row r="865" spans="1:63" x14ac:dyDescent="0.25">
      <c r="A865" s="33">
        <f t="shared" si="17425"/>
        <v>43610</v>
      </c>
      <c r="B865" s="91">
        <v>171500</v>
      </c>
      <c r="C865" s="91">
        <v>145800</v>
      </c>
      <c r="D865" s="45">
        <v>0</v>
      </c>
      <c r="E865" s="45">
        <v>317300</v>
      </c>
      <c r="F865" s="45">
        <f t="shared" ref="F865" si="17838">AVERAGE(E862,E863,E864,E865)</f>
        <v>275775</v>
      </c>
      <c r="G865" s="92">
        <f t="shared" ref="G865" si="17839">AVERAGE(F813,F761,F709)</f>
        <v>594936</v>
      </c>
      <c r="H865" s="45">
        <f t="shared" ref="H865" si="17840">((E865/E813)-1)*100</f>
        <v>-40.912916849781375</v>
      </c>
      <c r="I865" s="45">
        <f t="shared" ref="I865" si="17841">((F865/F813)-1)*100</f>
        <v>-55.37166410168026</v>
      </c>
      <c r="J865" s="45">
        <f t="shared" ref="J865" si="17842">((F865/G865)-1)*100</f>
        <v>-53.646274557263297</v>
      </c>
      <c r="L865" s="91">
        <v>9500</v>
      </c>
      <c r="M865" s="91">
        <v>0</v>
      </c>
      <c r="N865" s="91">
        <v>0</v>
      </c>
      <c r="O865" s="57">
        <v>9500</v>
      </c>
      <c r="P865" s="92">
        <f t="shared" ref="P865" si="17843">AVERAGE(O862,O863,O864,O865)</f>
        <v>20712.5</v>
      </c>
      <c r="Q865" s="92">
        <f t="shared" ref="Q865" si="17844">AVERAGE(P813,P761,P709)</f>
        <v>36312.333333333336</v>
      </c>
      <c r="R865" s="45">
        <f t="shared" ref="R865" si="17845">((O865/O813)-1)*100</f>
        <v>-68.698517298187809</v>
      </c>
      <c r="S865" s="94">
        <f t="shared" ref="S865" si="17846">((P865/P813)-1)*100</f>
        <v>-30.388680703759096</v>
      </c>
      <c r="T865" s="45">
        <f t="shared" ref="T865" si="17847">((P865/Q865)-1)*100</f>
        <v>-42.960151280097683</v>
      </c>
      <c r="V865" s="91">
        <v>108500</v>
      </c>
      <c r="W865" s="91">
        <v>99100</v>
      </c>
      <c r="X865" s="91">
        <v>4200</v>
      </c>
      <c r="Y865" s="45">
        <v>211800</v>
      </c>
      <c r="Z865" s="92">
        <f t="shared" ref="Z865" si="17848">AVERAGE(Y862,Y863,Y864,Y865)</f>
        <v>142766.75</v>
      </c>
      <c r="AA865" s="92">
        <f t="shared" ref="AA865" si="17849">AVERAGE(Z813,Z761,Z709)</f>
        <v>167142.08333333334</v>
      </c>
      <c r="AB865" s="45">
        <f t="shared" ref="AB865" si="17850">((Y865/Y813)-1)*100</f>
        <v>25.420436780520149</v>
      </c>
      <c r="AC865" s="45">
        <f t="shared" ref="AC865" si="17851">((Z865/Z813)-1)*100</f>
        <v>-26.432403046449071</v>
      </c>
      <c r="AD865" s="45">
        <f t="shared" ref="AD865" si="17852">((Z865/AA865)-1)*100</f>
        <v>-14.583600280200738</v>
      </c>
      <c r="AF865" s="93">
        <v>0</v>
      </c>
      <c r="AG865" s="93">
        <v>3550</v>
      </c>
      <c r="AH865" s="93">
        <v>0</v>
      </c>
      <c r="AI865" s="57">
        <v>3550</v>
      </c>
      <c r="AJ865" s="92">
        <f t="shared" ref="AJ865" si="17853">AVERAGE(AI862,AI863,AI864,AI865)</f>
        <v>5687.5</v>
      </c>
      <c r="AK865" s="92">
        <f t="shared" ref="AK865" si="17854">AVERAGE(AJ813,AJ761,AJ709)</f>
        <v>6270.833333333333</v>
      </c>
      <c r="AL865" s="45">
        <f t="shared" ref="AL865" si="17855">((AI865/AI813)-1)*100</f>
        <v>121.875</v>
      </c>
      <c r="AM865" s="45">
        <f t="shared" ref="AM865" si="17856">((AJ865/AJ813)-1)*100</f>
        <v>384.04255319148933</v>
      </c>
      <c r="AN865" s="45">
        <f t="shared" ref="AN865" si="17857">((AJ865/AK865)-1)*100</f>
        <v>-9.302325581395344</v>
      </c>
      <c r="AP865" s="41">
        <f t="shared" ref="AP865" si="17858">SUM(B865,L865,V865,AF865)</f>
        <v>289500</v>
      </c>
      <c r="AQ865" s="41">
        <f t="shared" ref="AQ865" si="17859">SUM(C865,M865,W865,AG865)</f>
        <v>248450</v>
      </c>
      <c r="AR865" s="41">
        <f t="shared" ref="AR865" si="17860">SUM(D865,N865,X865,AH865)</f>
        <v>4200</v>
      </c>
      <c r="AS865" s="41">
        <f t="shared" ref="AS865" si="17861">SUM(E865,O865,Y865,AI865)</f>
        <v>542150</v>
      </c>
      <c r="AT865" s="41">
        <f t="shared" ref="AT865" si="17862">SUM(F865,P865,Z865,AJ865)</f>
        <v>444941.75</v>
      </c>
      <c r="AU865" s="41">
        <f t="shared" ref="AU865" si="17863">SUM(G865,Q865,AA865,AK865)</f>
        <v>804661.25000000012</v>
      </c>
      <c r="AV865" s="45">
        <f t="shared" ref="AV865" si="17864">((AS865/AS813)-1)*100</f>
        <v>-26.520615971787386</v>
      </c>
      <c r="AW865" s="45">
        <f t="shared" ref="AW865" si="17865">((AT865/AT813)-1)*100</f>
        <v>-47.214769698734827</v>
      </c>
      <c r="AX865" s="45">
        <f t="shared" ref="AX865" si="17866">((AT865/AU865)-1)*100</f>
        <v>-44.70446414562651</v>
      </c>
      <c r="AZ865" s="92">
        <f t="shared" ref="AZ865" si="17867">+E865/1000</f>
        <v>317.3</v>
      </c>
      <c r="BA865" s="57">
        <f t="shared" ref="BA865" si="17868">+O865/1000</f>
        <v>9.5</v>
      </c>
      <c r="BB865" s="57">
        <f t="shared" ref="BB865" si="17869">+Y865/1000</f>
        <v>211.8</v>
      </c>
      <c r="BC865" s="57">
        <f t="shared" ref="BC865" si="17870">+AI865/1000</f>
        <v>3.55</v>
      </c>
      <c r="BD865" s="57">
        <f t="shared" ref="BD865" si="17871">+AS865/1000</f>
        <v>542.15</v>
      </c>
      <c r="BE865" s="45">
        <f t="shared" ref="BE865" si="17872">BE864+AZ865</f>
        <v>5089.808</v>
      </c>
      <c r="BF865" s="45">
        <f t="shared" ref="BF865" si="17873">BF864+BA865</f>
        <v>846.07500000000005</v>
      </c>
      <c r="BG865" s="45">
        <f t="shared" ref="BG865" si="17874">BG864+BB865</f>
        <v>3736.6260000000002</v>
      </c>
      <c r="BH865" s="45">
        <f t="shared" ref="BH865" si="17875">BH864+BC865</f>
        <v>69.099000000000004</v>
      </c>
      <c r="BI865" s="45">
        <f t="shared" ref="BI865" si="17876">SUM(BE865:BH865)</f>
        <v>9741.6080000000002</v>
      </c>
      <c r="BJ865" s="45">
        <v>21</v>
      </c>
      <c r="BK865" s="52">
        <f t="shared" si="17426"/>
        <v>43974</v>
      </c>
    </row>
    <row r="866" spans="1:63" x14ac:dyDescent="0.25">
      <c r="A866" s="33">
        <f t="shared" si="17425"/>
        <v>43617</v>
      </c>
      <c r="B866" s="91">
        <v>0</v>
      </c>
      <c r="C866" s="91">
        <v>120250</v>
      </c>
      <c r="D866" s="45">
        <v>0</v>
      </c>
      <c r="E866" s="45">
        <v>120250</v>
      </c>
      <c r="F866" s="45">
        <f t="shared" ref="F866" si="17877">AVERAGE(E863,E864,E865,E866)</f>
        <v>222300</v>
      </c>
      <c r="G866" s="92">
        <f t="shared" ref="G866" si="17878">AVERAGE(F814,F762,F710)</f>
        <v>610669.66666666663</v>
      </c>
      <c r="H866" s="45">
        <f t="shared" ref="H866" si="17879">((E866/E814)-1)*100</f>
        <v>-82.680048279815523</v>
      </c>
      <c r="I866" s="45">
        <f t="shared" ref="I866" si="17880">((F866/F814)-1)*100</f>
        <v>-65.295313774544425</v>
      </c>
      <c r="J866" s="45">
        <f t="shared" ref="J866" si="17881">((F866/G866)-1)*100</f>
        <v>-63.597340406078786</v>
      </c>
      <c r="L866" s="91">
        <v>0</v>
      </c>
      <c r="M866" s="91">
        <v>8700</v>
      </c>
      <c r="N866" s="91">
        <v>0</v>
      </c>
      <c r="O866" s="57">
        <v>8700</v>
      </c>
      <c r="P866" s="92">
        <f t="shared" ref="P866" si="17882">AVERAGE(O863,O864,O865,O866)</f>
        <v>13187.5</v>
      </c>
      <c r="Q866" s="92">
        <f t="shared" ref="Q866" si="17883">AVERAGE(P814,P762,P710)</f>
        <v>35612.333333333336</v>
      </c>
      <c r="R866" s="45">
        <f t="shared" ref="R866" si="17884">((O866/O814)-1)*100</f>
        <v>-70.408163265306129</v>
      </c>
      <c r="S866" s="94">
        <f t="shared" ref="S866" si="17885">((P866/P814)-1)*100</f>
        <v>-45.14807420347725</v>
      </c>
      <c r="T866" s="45">
        <f t="shared" ref="T866" si="17886">((P866/Q866)-1)*100</f>
        <v>-62.969289665565299</v>
      </c>
      <c r="V866" s="91">
        <v>0</v>
      </c>
      <c r="W866" s="91">
        <v>144000</v>
      </c>
      <c r="X866" s="91">
        <v>0</v>
      </c>
      <c r="Y866" s="45">
        <v>144000</v>
      </c>
      <c r="Z866" s="92">
        <f t="shared" ref="Z866" si="17887">AVERAGE(Y863,Y864,Y865,Y866)</f>
        <v>148543.25</v>
      </c>
      <c r="AA866" s="92">
        <f t="shared" ref="AA866" si="17888">AVERAGE(Z814,Z762,Z710)</f>
        <v>179712.91666666666</v>
      </c>
      <c r="AB866" s="45">
        <f t="shared" ref="AB866" si="17889">((Y866/Y814)-1)*100</f>
        <v>-42.840130991366479</v>
      </c>
      <c r="AC866" s="45">
        <f t="shared" ref="AC866" si="17890">((Z866/Z814)-1)*100</f>
        <v>-25.877084100024327</v>
      </c>
      <c r="AD866" s="45">
        <f t="shared" ref="AD866" si="17891">((Z866/AA866)-1)*100</f>
        <v>-17.344143784879119</v>
      </c>
      <c r="AF866" s="93">
        <v>0</v>
      </c>
      <c r="AG866" s="93">
        <v>0</v>
      </c>
      <c r="AH866" s="93">
        <v>0</v>
      </c>
      <c r="AI866" s="57">
        <v>0</v>
      </c>
      <c r="AJ866" s="92">
        <f t="shared" ref="AJ866" si="17892">AVERAGE(AI863,AI864,AI865,AI866)</f>
        <v>4487.5</v>
      </c>
      <c r="AK866" s="92">
        <f t="shared" ref="AK866" si="17893">AVERAGE(AJ814,AJ762,AJ710)</f>
        <v>6283.333333333333</v>
      </c>
      <c r="AL866" s="45">
        <f t="shared" ref="AL866" si="17894">((AI866/AI814)-1)*100</f>
        <v>-100</v>
      </c>
      <c r="AM866" s="45">
        <f t="shared" ref="AM866" si="17895">((AJ866/AJ814)-1)*100</f>
        <v>281.91489361702128</v>
      </c>
      <c r="AN866" s="45">
        <f t="shared" ref="AN866" si="17896">((AJ866/AK866)-1)*100</f>
        <v>-28.580901856763919</v>
      </c>
      <c r="AP866" s="41">
        <f t="shared" ref="AP866" si="17897">SUM(B866,L866,V866,AF866)</f>
        <v>0</v>
      </c>
      <c r="AQ866" s="41">
        <f t="shared" ref="AQ866" si="17898">SUM(C866,M866,W866,AG866)</f>
        <v>272950</v>
      </c>
      <c r="AR866" s="41">
        <f t="shared" ref="AR866" si="17899">SUM(D866,N866,X866,AH866)</f>
        <v>0</v>
      </c>
      <c r="AS866" s="41">
        <f t="shared" ref="AS866" si="17900">SUM(E866,O866,Y866,AI866)</f>
        <v>272950</v>
      </c>
      <c r="AT866" s="41">
        <f t="shared" ref="AT866" si="17901">SUM(F866,P866,Z866,AJ866)</f>
        <v>388518.25</v>
      </c>
      <c r="AU866" s="41">
        <f t="shared" ref="AU866" si="17902">SUM(G866,Q866,AA866,AK866)</f>
        <v>832278.25</v>
      </c>
      <c r="AV866" s="45">
        <f t="shared" ref="AV866" si="17903">((AS866/AS814)-1)*100</f>
        <v>-72.065609741370224</v>
      </c>
      <c r="AW866" s="45">
        <f t="shared" ref="AW866" si="17904">((AT866/AT814)-1)*100</f>
        <v>-55.145045852944428</v>
      </c>
      <c r="AX866" s="45">
        <f t="shared" ref="AX866" si="17905">((AT866/AU866)-1)*100</f>
        <v>-53.318706814698089</v>
      </c>
      <c r="AZ866" s="92">
        <f t="shared" ref="AZ866" si="17906">+E866/1000</f>
        <v>120.25</v>
      </c>
      <c r="BA866" s="57">
        <f t="shared" ref="BA866" si="17907">+O866/1000</f>
        <v>8.6999999999999993</v>
      </c>
      <c r="BB866" s="57">
        <f t="shared" ref="BB866" si="17908">+Y866/1000</f>
        <v>144</v>
      </c>
      <c r="BC866" s="57">
        <f t="shared" ref="BC866" si="17909">+AI866/1000</f>
        <v>0</v>
      </c>
      <c r="BD866" s="57">
        <f t="shared" ref="BD866" si="17910">+AS866/1000</f>
        <v>272.95</v>
      </c>
      <c r="BE866" s="45">
        <f t="shared" ref="BE866" si="17911">BE865+AZ866</f>
        <v>5210.058</v>
      </c>
      <c r="BF866" s="45">
        <f t="shared" ref="BF866" si="17912">BF865+BA866</f>
        <v>854.77500000000009</v>
      </c>
      <c r="BG866" s="45">
        <f t="shared" ref="BG866" si="17913">BG865+BB866</f>
        <v>3880.6260000000002</v>
      </c>
      <c r="BH866" s="45">
        <f t="shared" ref="BH866" si="17914">BH865+BC866</f>
        <v>69.099000000000004</v>
      </c>
      <c r="BI866" s="45">
        <f t="shared" ref="BI866" si="17915">SUM(BE866:BH866)</f>
        <v>10014.558000000001</v>
      </c>
      <c r="BJ866" s="45">
        <v>22</v>
      </c>
      <c r="BK866" s="52">
        <f t="shared" si="17426"/>
        <v>43981</v>
      </c>
    </row>
    <row r="867" spans="1:63" x14ac:dyDescent="0.25">
      <c r="A867" s="33">
        <f t="shared" si="17425"/>
        <v>43624</v>
      </c>
      <c r="B867" s="91">
        <v>0</v>
      </c>
      <c r="C867" s="91">
        <v>131700</v>
      </c>
      <c r="D867" s="45">
        <v>0</v>
      </c>
      <c r="E867" s="45">
        <v>131700</v>
      </c>
      <c r="F867" s="45">
        <f t="shared" ref="F867" si="17916">AVERAGE(E864,E865,E866,E867)</f>
        <v>199525</v>
      </c>
      <c r="G867" s="92">
        <f t="shared" ref="G867" si="17917">AVERAGE(F815,F763,F711)</f>
        <v>598818.25</v>
      </c>
      <c r="H867" s="45">
        <f t="shared" ref="H867" si="17918">((E867/E815)-1)*100</f>
        <v>-81.568226253171687</v>
      </c>
      <c r="I867" s="45">
        <f t="shared" ref="I867" si="17919">((F867/F815)-1)*100</f>
        <v>-69.450916491643881</v>
      </c>
      <c r="J867" s="45">
        <f t="shared" ref="J867" si="17920">((F867/G867)-1)*100</f>
        <v>-66.680207224813202</v>
      </c>
      <c r="L867" s="91">
        <v>0</v>
      </c>
      <c r="M867" s="91">
        <v>3600</v>
      </c>
      <c r="N867" s="91">
        <v>0</v>
      </c>
      <c r="O867" s="57">
        <v>3600</v>
      </c>
      <c r="P867" s="92">
        <f t="shared" ref="P867" si="17921">AVERAGE(O864,O865,O866,O867)</f>
        <v>7437.5</v>
      </c>
      <c r="Q867" s="92">
        <f t="shared" ref="Q867" si="17922">AVERAGE(P815,P763,P711)</f>
        <v>38284.916666666664</v>
      </c>
      <c r="R867" s="45">
        <f t="shared" ref="R867" si="17923">((O867/O815)-1)*100</f>
        <v>-87.837837837837839</v>
      </c>
      <c r="S867" s="94">
        <f t="shared" ref="S867" si="17924">((P867/P815)-1)*100</f>
        <v>-73.719081272084807</v>
      </c>
      <c r="T867" s="45">
        <f t="shared" ref="T867" si="17925">((P867/Q867)-1)*100</f>
        <v>-80.573289306711303</v>
      </c>
      <c r="V867" s="91">
        <v>0</v>
      </c>
      <c r="W867" s="91">
        <v>120950</v>
      </c>
      <c r="X867" s="91">
        <v>0</v>
      </c>
      <c r="Y867" s="45">
        <v>120950</v>
      </c>
      <c r="Z867" s="92">
        <f t="shared" ref="Z867" si="17926">AVERAGE(Y864,Y865,Y866,Y867)</f>
        <v>150987.5</v>
      </c>
      <c r="AA867" s="92">
        <f t="shared" ref="AA867" si="17927">AVERAGE(Z815,Z763,Z711)</f>
        <v>188033.5</v>
      </c>
      <c r="AB867" s="45">
        <f t="shared" ref="AB867" si="17928">((Y867/Y815)-1)*100</f>
        <v>-53.836582647593168</v>
      </c>
      <c r="AC867" s="45">
        <f t="shared" ref="AC867" si="17929">((Z867/Z815)-1)*100</f>
        <v>-33.435025994451728</v>
      </c>
      <c r="AD867" s="45">
        <f t="shared" ref="AD867" si="17930">((Z867/AA867)-1)*100</f>
        <v>-19.701808454344572</v>
      </c>
      <c r="AF867" s="93">
        <v>0</v>
      </c>
      <c r="AG867" s="93">
        <v>0</v>
      </c>
      <c r="AH867" s="93">
        <v>0</v>
      </c>
      <c r="AI867" s="57">
        <v>0</v>
      </c>
      <c r="AJ867" s="92">
        <f t="shared" ref="AJ867" si="17931">AVERAGE(AI864,AI865,AI866,AI867)</f>
        <v>2200</v>
      </c>
      <c r="AK867" s="92">
        <f t="shared" ref="AK867" si="17932">AVERAGE(AJ815,AJ763,AJ711)</f>
        <v>5233.333333333333</v>
      </c>
      <c r="AL867" s="45">
        <f t="shared" ref="AL867" si="17933">((AI867/AI815)-1)*100</f>
        <v>-100</v>
      </c>
      <c r="AM867" s="45">
        <f t="shared" ref="AM867" si="17934">((AJ867/AJ815)-1)*100</f>
        <v>29.411764705882359</v>
      </c>
      <c r="AN867" s="45">
        <f t="shared" ref="AN867" si="17935">((AJ867/AK867)-1)*100</f>
        <v>-57.961783439490446</v>
      </c>
      <c r="AP867" s="41">
        <f t="shared" ref="AP867" si="17936">SUM(B867,L867,V867,AF867)</f>
        <v>0</v>
      </c>
      <c r="AQ867" s="41">
        <f t="shared" ref="AQ867" si="17937">SUM(C867,M867,W867,AG867)</f>
        <v>256250</v>
      </c>
      <c r="AR867" s="41">
        <f t="shared" ref="AR867" si="17938">SUM(D867,N867,X867,AH867)</f>
        <v>0</v>
      </c>
      <c r="AS867" s="41">
        <f t="shared" ref="AS867" si="17939">SUM(E867,O867,Y867,AI867)</f>
        <v>256250</v>
      </c>
      <c r="AT867" s="41">
        <f t="shared" ref="AT867" si="17940">SUM(F867,P867,Z867,AJ867)</f>
        <v>360150</v>
      </c>
      <c r="AU867" s="41">
        <f t="shared" ref="AU867" si="17941">SUM(G867,Q867,AA867,AK867)</f>
        <v>830370</v>
      </c>
      <c r="AV867" s="45">
        <f t="shared" ref="AV867" si="17942">((AS867/AS815)-1)*100</f>
        <v>-74.624466866238009</v>
      </c>
      <c r="AW867" s="45">
        <f t="shared" ref="AW867" si="17943">((AT867/AT815)-1)*100</f>
        <v>-60.421184968732021</v>
      </c>
      <c r="AX867" s="45">
        <f t="shared" ref="AX867" si="17944">((AT867/AU867)-1)*100</f>
        <v>-56.627768344232088</v>
      </c>
      <c r="AZ867" s="92">
        <f t="shared" ref="AZ867" si="17945">+E867/1000</f>
        <v>131.69999999999999</v>
      </c>
      <c r="BA867" s="57">
        <f t="shared" ref="BA867" si="17946">+O867/1000</f>
        <v>3.6</v>
      </c>
      <c r="BB867" s="57">
        <f t="shared" ref="BB867" si="17947">+Y867/1000</f>
        <v>120.95</v>
      </c>
      <c r="BC867" s="57">
        <f t="shared" ref="BC867" si="17948">+AI867/1000</f>
        <v>0</v>
      </c>
      <c r="BD867" s="57">
        <f t="shared" ref="BD867" si="17949">+AS867/1000</f>
        <v>256.25</v>
      </c>
      <c r="BE867" s="45">
        <f t="shared" ref="BE867" si="17950">BE866+AZ867</f>
        <v>5341.7579999999998</v>
      </c>
      <c r="BF867" s="45">
        <f t="shared" ref="BF867" si="17951">BF866+BA867</f>
        <v>858.37500000000011</v>
      </c>
      <c r="BG867" s="45">
        <f t="shared" ref="BG867" si="17952">BG866+BB867</f>
        <v>4001.576</v>
      </c>
      <c r="BH867" s="45">
        <f t="shared" ref="BH867" si="17953">BH866+BC867</f>
        <v>69.099000000000004</v>
      </c>
      <c r="BI867" s="45">
        <f t="shared" ref="BI867" si="17954">SUM(BE867:BH867)</f>
        <v>10270.807999999999</v>
      </c>
      <c r="BJ867" s="45">
        <v>23</v>
      </c>
      <c r="BK867" s="52">
        <f t="shared" si="17426"/>
        <v>43988</v>
      </c>
    </row>
    <row r="868" spans="1:63" x14ac:dyDescent="0.25">
      <c r="A868" s="33">
        <f t="shared" si="17425"/>
        <v>43631</v>
      </c>
      <c r="B868" s="91">
        <v>0</v>
      </c>
      <c r="C868" s="91">
        <v>180600</v>
      </c>
      <c r="D868" s="45">
        <v>0</v>
      </c>
      <c r="E868" s="45">
        <v>180600</v>
      </c>
      <c r="F868" s="45">
        <f t="shared" ref="F868" si="17955">AVERAGE(E865,E866,E867,E868)</f>
        <v>187462.5</v>
      </c>
      <c r="G868" s="92">
        <f t="shared" ref="G868" si="17956">AVERAGE(F816,F764,F712)</f>
        <v>602839.83333333337</v>
      </c>
      <c r="H868" s="45">
        <f t="shared" ref="H868" si="17957">((E868/E816)-1)*100</f>
        <v>-77.625808369880318</v>
      </c>
      <c r="I868" s="45">
        <f t="shared" ref="I868" si="17958">((F868/F816)-1)*100</f>
        <v>-72.762411292129997</v>
      </c>
      <c r="J868" s="45">
        <f t="shared" ref="J868" si="17959">((F868/G868)-1)*100</f>
        <v>-68.90343178494895</v>
      </c>
      <c r="L868" s="91">
        <v>0</v>
      </c>
      <c r="M868" s="91">
        <v>17200</v>
      </c>
      <c r="N868" s="91">
        <v>0</v>
      </c>
      <c r="O868" s="57">
        <v>17200</v>
      </c>
      <c r="P868" s="92">
        <f t="shared" ref="P868" si="17960">AVERAGE(O865,O866,O867,O868)</f>
        <v>9750</v>
      </c>
      <c r="Q868" s="92">
        <f t="shared" ref="Q868" si="17961">AVERAGE(P816,P764,P712)</f>
        <v>38422.416666666664</v>
      </c>
      <c r="R868" s="45">
        <f t="shared" ref="R868" si="17962">((O868/O816)-1)*100</f>
        <v>-42.087542087542083</v>
      </c>
      <c r="S868" s="94">
        <f t="shared" ref="S868" si="17963">((P868/P816)-1)*100</f>
        <v>-67.240655186896262</v>
      </c>
      <c r="T868" s="45">
        <f t="shared" ref="T868" si="17964">((P868/Q868)-1)*100</f>
        <v>-74.62418857047426</v>
      </c>
      <c r="V868" s="91">
        <v>0</v>
      </c>
      <c r="W868" s="91">
        <v>131586</v>
      </c>
      <c r="X868" s="91">
        <v>0</v>
      </c>
      <c r="Y868" s="45">
        <v>131586</v>
      </c>
      <c r="Z868" s="92">
        <f t="shared" ref="Z868" si="17965">AVERAGE(Y865,Y866,Y867,Y868)</f>
        <v>152084</v>
      </c>
      <c r="AA868" s="92">
        <f t="shared" ref="AA868" si="17966">AVERAGE(Z816,Z764,Z712)</f>
        <v>203557.75</v>
      </c>
      <c r="AB868" s="45">
        <f t="shared" ref="AB868" si="17967">((Y868/Y816)-1)*100</f>
        <v>-62.938741022391213</v>
      </c>
      <c r="AC868" s="45">
        <f t="shared" ref="AC868" si="17968">((Z868/Z816)-1)*100</f>
        <v>-41.385035038748342</v>
      </c>
      <c r="AD868" s="45">
        <f t="shared" ref="AD868" si="17969">((Z868/AA868)-1)*100</f>
        <v>-25.287049989499298</v>
      </c>
      <c r="AF868" s="93">
        <v>0</v>
      </c>
      <c r="AG868" s="93">
        <v>0</v>
      </c>
      <c r="AH868" s="93">
        <v>0</v>
      </c>
      <c r="AI868" s="57">
        <v>0</v>
      </c>
      <c r="AJ868" s="92">
        <f t="shared" ref="AJ868" si="17970">AVERAGE(AI865,AI866,AI867,AI868)</f>
        <v>887.5</v>
      </c>
      <c r="AK868" s="92">
        <f t="shared" ref="AK868" si="17971">AVERAGE(AJ816,AJ764,AJ712)</f>
        <v>4487.5</v>
      </c>
      <c r="AL868" s="45" t="e">
        <f t="shared" ref="AL868" si="17972">((AI868/AI816)-1)*100</f>
        <v>#DIV/0!</v>
      </c>
      <c r="AM868" s="45">
        <f t="shared" ref="AM868" si="17973">((AJ868/AJ816)-1)*100</f>
        <v>-47.794117647058819</v>
      </c>
      <c r="AN868" s="45">
        <f t="shared" ref="AN868" si="17974">((AJ868/AK868)-1)*100</f>
        <v>-80.222841225626738</v>
      </c>
      <c r="AP868" s="41">
        <f t="shared" ref="AP868" si="17975">SUM(B868,L868,V868,AF868)</f>
        <v>0</v>
      </c>
      <c r="AQ868" s="41">
        <f t="shared" ref="AQ868" si="17976">SUM(C868,M868,W868,AG868)</f>
        <v>329386</v>
      </c>
      <c r="AR868" s="41">
        <f t="shared" ref="AR868" si="17977">SUM(D868,N868,X868,AH868)</f>
        <v>0</v>
      </c>
      <c r="AS868" s="41">
        <f t="shared" ref="AS868" si="17978">SUM(E868,O868,Y868,AI868)</f>
        <v>329386</v>
      </c>
      <c r="AT868" s="41">
        <f t="shared" ref="AT868" si="17979">SUM(F868,P868,Z868,AJ868)</f>
        <v>350184</v>
      </c>
      <c r="AU868" s="41">
        <f t="shared" ref="AU868" si="17980">SUM(G868,Q868,AA868,AK868)</f>
        <v>849307.5</v>
      </c>
      <c r="AV868" s="45">
        <f t="shared" ref="AV868" si="17981">((AS868/AS816)-1)*100</f>
        <v>-72.365323466982119</v>
      </c>
      <c r="AW868" s="45">
        <f t="shared" ref="AW868" si="17982">((AT868/AT816)-1)*100</f>
        <v>-64.236813765064355</v>
      </c>
      <c r="AX868" s="45">
        <f t="shared" ref="AX868" si="17983">((AT868/AU868)-1)*100</f>
        <v>-58.768290636783505</v>
      </c>
      <c r="AZ868" s="92">
        <f t="shared" ref="AZ868" si="17984">+E868/1000</f>
        <v>180.6</v>
      </c>
      <c r="BA868" s="57">
        <f t="shared" ref="BA868" si="17985">+O868/1000</f>
        <v>17.2</v>
      </c>
      <c r="BB868" s="57">
        <f t="shared" ref="BB868" si="17986">+Y868/1000</f>
        <v>131.58600000000001</v>
      </c>
      <c r="BC868" s="57">
        <f t="shared" ref="BC868" si="17987">+AI868/1000</f>
        <v>0</v>
      </c>
      <c r="BD868" s="57">
        <f t="shared" ref="BD868" si="17988">+AS868/1000</f>
        <v>329.38600000000002</v>
      </c>
      <c r="BE868" s="45">
        <f t="shared" ref="BE868" si="17989">BE867+AZ868</f>
        <v>5522.3580000000002</v>
      </c>
      <c r="BF868" s="45">
        <f t="shared" ref="BF868" si="17990">BF867+BA868</f>
        <v>875.57500000000016</v>
      </c>
      <c r="BG868" s="45">
        <f t="shared" ref="BG868" si="17991">BG867+BB868</f>
        <v>4133.1620000000003</v>
      </c>
      <c r="BH868" s="45">
        <f t="shared" ref="BH868" si="17992">BH867+BC868</f>
        <v>69.099000000000004</v>
      </c>
      <c r="BI868" s="45">
        <f t="shared" ref="BI868" si="17993">SUM(BE868:BH868)</f>
        <v>10600.194000000001</v>
      </c>
      <c r="BJ868" s="45">
        <v>24</v>
      </c>
      <c r="BK868" s="52">
        <f t="shared" si="17426"/>
        <v>43995</v>
      </c>
    </row>
    <row r="869" spans="1:63" x14ac:dyDescent="0.25">
      <c r="A869" s="33">
        <f t="shared" si="17425"/>
        <v>43638</v>
      </c>
      <c r="B869" s="91">
        <v>0</v>
      </c>
      <c r="C869" s="91">
        <v>72700</v>
      </c>
      <c r="D869" s="45">
        <v>0</v>
      </c>
      <c r="E869" s="45">
        <v>72700</v>
      </c>
      <c r="F869" s="45">
        <f t="shared" ref="F869" si="17994">AVERAGE(E866,E867,E868,E869)</f>
        <v>126312.5</v>
      </c>
      <c r="G869" s="92">
        <f t="shared" ref="G869" si="17995">AVERAGE(F817,F765,F713)</f>
        <v>617013.75</v>
      </c>
      <c r="H869" s="45">
        <f t="shared" ref="H869" si="17996">((E869/E817)-1)*100</f>
        <v>-89.920612693650398</v>
      </c>
      <c r="I869" s="45">
        <f t="shared" ref="I869" si="17997">((F869/F817)-1)*100</f>
        <v>-82.798635602415445</v>
      </c>
      <c r="J869" s="45">
        <f t="shared" ref="J869" si="17998">((F869/G869)-1)*100</f>
        <v>-79.528414075051003</v>
      </c>
      <c r="L869" s="91">
        <v>0</v>
      </c>
      <c r="M869" s="91">
        <v>22062</v>
      </c>
      <c r="N869" s="91">
        <v>1400</v>
      </c>
      <c r="O869" s="57">
        <v>23462</v>
      </c>
      <c r="P869" s="92">
        <f t="shared" ref="P869" si="17999">AVERAGE(O866,O867,O868,O869)</f>
        <v>13240.5</v>
      </c>
      <c r="Q869" s="92">
        <f t="shared" ref="Q869" si="18000">AVERAGE(P817,P765,P713)</f>
        <v>46160.333333333336</v>
      </c>
      <c r="R869" s="45">
        <f t="shared" ref="R869" si="18001">((O869/O817)-1)*100</f>
        <v>-43.600961538461533</v>
      </c>
      <c r="S869" s="94">
        <f t="shared" ref="S869" si="18002">((P869/P817)-1)*100</f>
        <v>-59.353798925556411</v>
      </c>
      <c r="T869" s="45">
        <f t="shared" ref="T869" si="18003">((P869/Q869)-1)*100</f>
        <v>-71.316281655967245</v>
      </c>
      <c r="V869" s="91">
        <v>0</v>
      </c>
      <c r="W869" s="91">
        <v>60950</v>
      </c>
      <c r="X869" s="91">
        <v>2800</v>
      </c>
      <c r="Y869" s="45">
        <v>63750</v>
      </c>
      <c r="Z869" s="92">
        <f t="shared" ref="Z869" si="18004">AVERAGE(Y866,Y867,Y868,Y869)</f>
        <v>115071.5</v>
      </c>
      <c r="AA869" s="92">
        <f t="shared" ref="AA869" si="18005">AVERAGE(Z817,Z765,Z713)</f>
        <v>223190</v>
      </c>
      <c r="AB869" s="45">
        <f t="shared" ref="AB869" si="18006">((Y869/Y817)-1)*100</f>
        <v>-79.099045932920234</v>
      </c>
      <c r="AC869" s="45">
        <f t="shared" ref="AC869" si="18007">((Z869/Z817)-1)*100</f>
        <v>-60.792988690694713</v>
      </c>
      <c r="AD869" s="45">
        <f t="shared" ref="AD869" si="18008">((Z869/AA869)-1)*100</f>
        <v>-48.442358528607912</v>
      </c>
      <c r="AF869" s="93">
        <v>0</v>
      </c>
      <c r="AG869" s="93">
        <v>1750</v>
      </c>
      <c r="AH869" s="93">
        <v>0</v>
      </c>
      <c r="AI869" s="57">
        <v>1750</v>
      </c>
      <c r="AJ869" s="92">
        <f t="shared" ref="AJ869" si="18009">AVERAGE(AI866,AI867,AI868,AI869)</f>
        <v>437.5</v>
      </c>
      <c r="AK869" s="92">
        <f t="shared" ref="AK869" si="18010">AVERAGE(AJ817,AJ765,AJ713)</f>
        <v>5020.833333333333</v>
      </c>
      <c r="AL869" s="45">
        <f t="shared" ref="AL869" si="18011">((AI869/AI817)-1)*100</f>
        <v>9.375</v>
      </c>
      <c r="AM869" s="45">
        <f t="shared" ref="AM869" si="18012">((AJ869/AJ817)-1)*100</f>
        <v>-74.264705882352942</v>
      </c>
      <c r="AN869" s="45">
        <f t="shared" ref="AN869" si="18013">((AJ869/AK869)-1)*100</f>
        <v>-91.286307053941911</v>
      </c>
      <c r="AP869" s="41">
        <f t="shared" ref="AP869" si="18014">SUM(B869,L869,V869,AF869)</f>
        <v>0</v>
      </c>
      <c r="AQ869" s="41">
        <f t="shared" ref="AQ869" si="18015">SUM(C869,M869,W869,AG869)</f>
        <v>157462</v>
      </c>
      <c r="AR869" s="41">
        <f t="shared" ref="AR869" si="18016">SUM(D869,N869,X869,AH869)</f>
        <v>4200</v>
      </c>
      <c r="AS869" s="41">
        <f t="shared" ref="AS869" si="18017">SUM(E869,O869,Y869,AI869)</f>
        <v>161662</v>
      </c>
      <c r="AT869" s="41">
        <f t="shared" ref="AT869" si="18018">SUM(F869,P869,Z869,AJ869)</f>
        <v>255062</v>
      </c>
      <c r="AU869" s="41">
        <f t="shared" ref="AU869" si="18019">SUM(G869,Q869,AA869,AK869)</f>
        <v>891384.91666666674</v>
      </c>
      <c r="AV869" s="45">
        <f t="shared" ref="AV869" si="18020">((AS869/AS817)-1)*100</f>
        <v>-84.884112338286499</v>
      </c>
      <c r="AW869" s="45">
        <f t="shared" ref="AW869" si="18021">((AT869/AT817)-1)*100</f>
        <v>-75.984875090505597</v>
      </c>
      <c r="AX869" s="45">
        <f t="shared" ref="AX869" si="18022">((AT869/AU869)-1)*100</f>
        <v>-71.385874358991373</v>
      </c>
      <c r="AZ869" s="92">
        <f t="shared" ref="AZ869" si="18023">+E869/1000</f>
        <v>72.7</v>
      </c>
      <c r="BA869" s="57">
        <f t="shared" ref="BA869" si="18024">+O869/1000</f>
        <v>23.462</v>
      </c>
      <c r="BB869" s="57">
        <f t="shared" ref="BB869" si="18025">+Y869/1000</f>
        <v>63.75</v>
      </c>
      <c r="BC869" s="57">
        <f t="shared" ref="BC869" si="18026">+AI869/1000</f>
        <v>1.75</v>
      </c>
      <c r="BD869" s="57">
        <f t="shared" ref="BD869" si="18027">+AS869/1000</f>
        <v>161.66200000000001</v>
      </c>
      <c r="BE869" s="45">
        <f t="shared" ref="BE869" si="18028">BE868+AZ869</f>
        <v>5595.058</v>
      </c>
      <c r="BF869" s="45">
        <f t="shared" ref="BF869" si="18029">BF868+BA869</f>
        <v>899.03700000000015</v>
      </c>
      <c r="BG869" s="45">
        <f t="shared" ref="BG869" si="18030">BG868+BB869</f>
        <v>4196.9120000000003</v>
      </c>
      <c r="BH869" s="45">
        <f t="shared" ref="BH869" si="18031">BH868+BC869</f>
        <v>70.849000000000004</v>
      </c>
      <c r="BI869" s="45">
        <f t="shared" ref="BI869" si="18032">SUM(BE869:BH869)</f>
        <v>10761.856000000002</v>
      </c>
      <c r="BJ869" s="45">
        <v>25</v>
      </c>
      <c r="BK869" s="52">
        <f t="shared" si="17426"/>
        <v>44002</v>
      </c>
    </row>
    <row r="870" spans="1:63" x14ac:dyDescent="0.25">
      <c r="A870" s="33">
        <f t="shared" si="17425"/>
        <v>43645</v>
      </c>
      <c r="B870" s="91">
        <v>312000</v>
      </c>
      <c r="C870" s="91">
        <v>66994</v>
      </c>
      <c r="D870" s="45">
        <v>0</v>
      </c>
      <c r="E870" s="45">
        <v>378994</v>
      </c>
      <c r="F870" s="45">
        <f t="shared" ref="F870" si="18033">AVERAGE(E867,E868,E869,E870)</f>
        <v>190998.5</v>
      </c>
      <c r="G870" s="92">
        <f t="shared" ref="G870" si="18034">AVERAGE(F818,F766,F714)</f>
        <v>615230.58333333337</v>
      </c>
      <c r="H870" s="45">
        <f t="shared" ref="H870" si="18035">((E870/E818)-1)*100</f>
        <v>-38.589645953171839</v>
      </c>
      <c r="I870" s="45">
        <f t="shared" ref="I870" si="18036">((F870/F818)-1)*100</f>
        <v>-73.288146591886871</v>
      </c>
      <c r="J870" s="45">
        <f t="shared" ref="J870" si="18037">((F870/G870)-1)*100</f>
        <v>-68.95497311509358</v>
      </c>
      <c r="L870" s="91">
        <v>3100</v>
      </c>
      <c r="M870" s="91">
        <v>14400</v>
      </c>
      <c r="N870" s="91">
        <v>2800</v>
      </c>
      <c r="O870" s="57">
        <v>20300</v>
      </c>
      <c r="P870" s="92">
        <f t="shared" ref="P870" si="18038">AVERAGE(O867,O868,O869,O870)</f>
        <v>16140.5</v>
      </c>
      <c r="Q870" s="92">
        <f t="shared" ref="Q870" si="18039">AVERAGE(P818,P766,P714)</f>
        <v>52029.916666666664</v>
      </c>
      <c r="R870" s="45">
        <f t="shared" ref="R870" si="18040">((O870/O818)-1)*100</f>
        <v>-66.767618891708281</v>
      </c>
      <c r="S870" s="94">
        <f t="shared" ref="S870" si="18041">((P870/P818)-1)*100</f>
        <v>-60.143223137944865</v>
      </c>
      <c r="T870" s="45">
        <f t="shared" ref="T870" si="18042">((P870/Q870)-1)*100</f>
        <v>-68.978424271933292</v>
      </c>
      <c r="V870" s="91">
        <v>209150</v>
      </c>
      <c r="W870" s="91">
        <v>111544</v>
      </c>
      <c r="X870" s="91">
        <v>16800</v>
      </c>
      <c r="Y870" s="45">
        <v>337494</v>
      </c>
      <c r="Z870" s="92">
        <f t="shared" ref="Z870" si="18043">AVERAGE(Y867,Y868,Y869,Y870)</f>
        <v>163445</v>
      </c>
      <c r="AA870" s="92">
        <f t="shared" ref="AA870" si="18044">AVERAGE(Z818,Z766,Z714)</f>
        <v>228636.25</v>
      </c>
      <c r="AB870" s="45">
        <f t="shared" ref="AB870" si="18045">((Y870/Y818)-1)*100</f>
        <v>35.539759036144567</v>
      </c>
      <c r="AC870" s="45">
        <f t="shared" ref="AC870" si="18046">((Z870/Z818)-1)*100</f>
        <v>-44.172137474980019</v>
      </c>
      <c r="AD870" s="45">
        <f t="shared" ref="AD870" si="18047">((Z870/AA870)-1)*100</f>
        <v>-28.513085742090325</v>
      </c>
      <c r="AF870" s="93">
        <v>1600</v>
      </c>
      <c r="AG870" s="93">
        <v>0</v>
      </c>
      <c r="AH870" s="93">
        <v>1400</v>
      </c>
      <c r="AI870" s="57">
        <v>3000</v>
      </c>
      <c r="AJ870" s="92">
        <f t="shared" ref="AJ870" si="18048">AVERAGE(AI867,AI868,AI869,AI870)</f>
        <v>1187.5</v>
      </c>
      <c r="AK870" s="92">
        <f t="shared" ref="AK870" si="18049">AVERAGE(AJ818,AJ766,AJ714)</f>
        <v>4483.333333333333</v>
      </c>
      <c r="AL870" s="45">
        <f t="shared" ref="AL870" si="18050">((AI870/AI818)-1)*100</f>
        <v>87.5</v>
      </c>
      <c r="AM870" s="45">
        <f t="shared" ref="AM870" si="18051">((AJ870/AJ818)-1)*100</f>
        <v>-31.159420289855078</v>
      </c>
      <c r="AN870" s="45">
        <f t="shared" ref="AN870" si="18052">((AJ870/AK870)-1)*100</f>
        <v>-73.513011152416354</v>
      </c>
      <c r="AP870" s="41">
        <f t="shared" ref="AP870" si="18053">SUM(B870,L870,V870,AF870)</f>
        <v>525850</v>
      </c>
      <c r="AQ870" s="41">
        <f t="shared" ref="AQ870" si="18054">SUM(C870,M870,W870,AG870)</f>
        <v>192938</v>
      </c>
      <c r="AR870" s="41">
        <f t="shared" ref="AR870" si="18055">SUM(D870,N870,X870,AH870)</f>
        <v>21000</v>
      </c>
      <c r="AS870" s="41">
        <f t="shared" ref="AS870" si="18056">SUM(E870,O870,Y870,AI870)</f>
        <v>739788</v>
      </c>
      <c r="AT870" s="41">
        <f t="shared" ref="AT870" si="18057">SUM(F870,P870,Z870,AJ870)</f>
        <v>371771.5</v>
      </c>
      <c r="AU870" s="41">
        <f t="shared" ref="AU870" si="18058">SUM(G870,Q870,AA870,AK870)</f>
        <v>900380.08333333337</v>
      </c>
      <c r="AV870" s="45">
        <f t="shared" ref="AV870" si="18059">((AS870/AS818)-1)*100</f>
        <v>-20.353130534486752</v>
      </c>
      <c r="AW870" s="45">
        <f t="shared" ref="AW870" si="18060">((AT870/AT818)-1)*100</f>
        <v>-64.593864878764222</v>
      </c>
      <c r="AX870" s="45">
        <f t="shared" ref="AX870" si="18061">((AT870/AU870)-1)*100</f>
        <v>-58.709493148310244</v>
      </c>
      <c r="AZ870" s="92">
        <f t="shared" ref="AZ870" si="18062">+E870/1000</f>
        <v>378.99400000000003</v>
      </c>
      <c r="BA870" s="57">
        <f t="shared" ref="BA870" si="18063">+O870/1000</f>
        <v>20.3</v>
      </c>
      <c r="BB870" s="57">
        <f t="shared" ref="BB870" si="18064">+Y870/1000</f>
        <v>337.49400000000003</v>
      </c>
      <c r="BC870" s="57">
        <f t="shared" ref="BC870" si="18065">+AI870/1000</f>
        <v>3</v>
      </c>
      <c r="BD870" s="57">
        <f t="shared" ref="BD870" si="18066">+AS870/1000</f>
        <v>739.78800000000001</v>
      </c>
      <c r="BE870" s="45">
        <f t="shared" ref="BE870" si="18067">BE869+AZ870</f>
        <v>5974.0519999999997</v>
      </c>
      <c r="BF870" s="45">
        <f t="shared" ref="BF870" si="18068">BF869+BA870</f>
        <v>919.3370000000001</v>
      </c>
      <c r="BG870" s="45">
        <f t="shared" ref="BG870" si="18069">BG869+BB870</f>
        <v>4534.4059999999999</v>
      </c>
      <c r="BH870" s="45">
        <f t="shared" ref="BH870" si="18070">BH869+BC870</f>
        <v>73.849000000000004</v>
      </c>
      <c r="BI870" s="45">
        <f t="shared" ref="BI870" si="18071">SUM(BE870:BH870)</f>
        <v>11501.644</v>
      </c>
      <c r="BJ870" s="45">
        <v>26</v>
      </c>
      <c r="BK870" s="52">
        <f t="shared" si="17426"/>
        <v>44009</v>
      </c>
    </row>
    <row r="871" spans="1:63" x14ac:dyDescent="0.25">
      <c r="A871" s="33">
        <f t="shared" si="17425"/>
        <v>43652</v>
      </c>
      <c r="B871" s="91">
        <v>236800</v>
      </c>
      <c r="C871" s="91">
        <v>68450</v>
      </c>
      <c r="D871" s="45">
        <v>0</v>
      </c>
      <c r="E871" s="45">
        <v>305250</v>
      </c>
      <c r="F871" s="45">
        <v>234386</v>
      </c>
      <c r="G871" s="92">
        <v>624070.58333333337</v>
      </c>
      <c r="H871" s="45">
        <v>-60.411538431609557</v>
      </c>
      <c r="I871" s="45">
        <v>-67.855582854646855</v>
      </c>
      <c r="J871" s="45">
        <v>-62.442389329091654</v>
      </c>
      <c r="K871"/>
      <c r="L871" s="91">
        <v>9200</v>
      </c>
      <c r="M871" s="91">
        <v>57538</v>
      </c>
      <c r="N871" s="91">
        <v>0</v>
      </c>
      <c r="O871" s="57">
        <v>66738</v>
      </c>
      <c r="P871" s="92">
        <v>31925</v>
      </c>
      <c r="Q871" s="92">
        <v>58142.416666666664</v>
      </c>
      <c r="R871" s="45">
        <v>-22.530993174536839</v>
      </c>
      <c r="S871" s="94">
        <v>-41.564889513254286</v>
      </c>
      <c r="T871" s="45">
        <v>-45.091721620331683</v>
      </c>
      <c r="U871"/>
      <c r="V871" s="91">
        <v>259900</v>
      </c>
      <c r="W871" s="91">
        <v>119388</v>
      </c>
      <c r="X871" s="91">
        <v>28600</v>
      </c>
      <c r="Y871" s="45">
        <v>407888</v>
      </c>
      <c r="Z871" s="92">
        <v>235179.5</v>
      </c>
      <c r="AA871" s="92">
        <v>245943.41666666666</v>
      </c>
      <c r="AB871" s="45">
        <v>36.053368912608398</v>
      </c>
      <c r="AC871" s="45">
        <v>-22.181394040666412</v>
      </c>
      <c r="AD871" s="45">
        <v>-4.3765825540495236</v>
      </c>
      <c r="AE871"/>
      <c r="AF871" s="93">
        <v>0</v>
      </c>
      <c r="AG871" s="93">
        <v>0</v>
      </c>
      <c r="AH871" s="93">
        <v>0</v>
      </c>
      <c r="AI871" s="57">
        <v>0</v>
      </c>
      <c r="AJ871" s="92">
        <v>1187.5</v>
      </c>
      <c r="AK871" s="92">
        <v>3120.8333333333335</v>
      </c>
      <c r="AL871" s="45" t="e">
        <v>#DIV/0!</v>
      </c>
      <c r="AM871" s="45">
        <v>48.4375</v>
      </c>
      <c r="AN871" s="45">
        <v>-61.949265687583456</v>
      </c>
      <c r="AO871"/>
      <c r="AP871" s="41">
        <v>505900</v>
      </c>
      <c r="AQ871" s="41">
        <v>245376</v>
      </c>
      <c r="AR871" s="41">
        <v>28600</v>
      </c>
      <c r="AS871" s="41">
        <v>779876</v>
      </c>
      <c r="AT871" s="41">
        <v>502678</v>
      </c>
      <c r="AU871" s="41">
        <v>931277.25</v>
      </c>
      <c r="AV871" s="45">
        <v>-32.595336584252799</v>
      </c>
      <c r="AW871" s="45">
        <v>-53.747548740527073</v>
      </c>
      <c r="AX871" s="45">
        <v>-46.022733831412722</v>
      </c>
      <c r="AY871"/>
      <c r="AZ871" s="92">
        <v>305.25</v>
      </c>
      <c r="BA871" s="57">
        <v>66.738</v>
      </c>
      <c r="BB871" s="57">
        <v>407.88799999999998</v>
      </c>
      <c r="BC871" s="57">
        <v>0</v>
      </c>
      <c r="BD871" s="57">
        <v>779.87599999999998</v>
      </c>
      <c r="BE871" s="45">
        <v>6279.3019999999997</v>
      </c>
      <c r="BF871" s="45">
        <v>986.07500000000005</v>
      </c>
      <c r="BG871" s="45">
        <v>4942.2939999999999</v>
      </c>
      <c r="BH871" s="45">
        <v>73.849000000000004</v>
      </c>
      <c r="BI871" s="45">
        <v>12281.519999999999</v>
      </c>
      <c r="BJ871" s="45">
        <v>27</v>
      </c>
      <c r="BK871" s="52">
        <v>44016</v>
      </c>
    </row>
    <row r="872" spans="1:63" x14ac:dyDescent="0.25">
      <c r="A872" s="33">
        <f t="shared" si="17425"/>
        <v>43659</v>
      </c>
      <c r="B872" s="91">
        <v>264200</v>
      </c>
      <c r="C872" s="91">
        <v>71200</v>
      </c>
      <c r="D872" s="45">
        <v>0</v>
      </c>
      <c r="E872" s="45">
        <v>335400</v>
      </c>
      <c r="F872" s="45">
        <f t="shared" ref="F872" si="18072">AVERAGE(E869,E870,E871,E872)</f>
        <v>273086</v>
      </c>
      <c r="G872" s="92">
        <f t="shared" ref="G872" si="18073">AVERAGE(F820,F768,F716)</f>
        <v>607841.75</v>
      </c>
      <c r="H872" s="45">
        <f t="shared" ref="H872" si="18074">((E872/E820)-1)*100</f>
        <v>-24.023105674481826</v>
      </c>
      <c r="I872" s="45">
        <f t="shared" ref="I872" si="18075">((F872/F820)-1)*100</f>
        <v>-57.178631182642256</v>
      </c>
      <c r="J872" s="45">
        <f t="shared" ref="J872" si="18076">((F872/G872)-1)*100</f>
        <v>-55.072845851736908</v>
      </c>
      <c r="L872" s="91">
        <v>0</v>
      </c>
      <c r="M872" s="91">
        <v>26750</v>
      </c>
      <c r="N872" s="91">
        <v>0</v>
      </c>
      <c r="O872" s="57">
        <v>26750</v>
      </c>
      <c r="P872" s="92">
        <f t="shared" ref="P872" si="18077">AVERAGE(O869,O870,O871,O872)</f>
        <v>34312.5</v>
      </c>
      <c r="Q872" s="92">
        <f t="shared" ref="Q872" si="18078">AVERAGE(P820,P768,P716)</f>
        <v>70378.5</v>
      </c>
      <c r="R872" s="45">
        <f t="shared" ref="R872" si="18079">((O872/O820)-1)*100</f>
        <v>-46.553446553446555</v>
      </c>
      <c r="S872" s="94">
        <f t="shared" ref="S872" si="18080">((P872/P820)-1)*100</f>
        <v>-42.545095297698033</v>
      </c>
      <c r="T872" s="45">
        <f t="shared" ref="T872" si="18081">((P872/Q872)-1)*100</f>
        <v>-51.24576397621432</v>
      </c>
      <c r="V872" s="91">
        <v>238920</v>
      </c>
      <c r="W872" s="91">
        <v>59900</v>
      </c>
      <c r="X872" s="91">
        <v>14000</v>
      </c>
      <c r="Y872" s="45">
        <v>312820</v>
      </c>
      <c r="Z872" s="92">
        <f t="shared" ref="Z872" si="18082">AVERAGE(Y869,Y870,Y871,Y872)</f>
        <v>280488</v>
      </c>
      <c r="AA872" s="92">
        <f t="shared" ref="AA872" si="18083">AVERAGE(Z820,Z768,Z716)</f>
        <v>258672.66666666666</v>
      </c>
      <c r="AB872" s="45">
        <f t="shared" ref="AB872" si="18084">((Y872/Y820)-1)*100</f>
        <v>24.903174286284681</v>
      </c>
      <c r="AC872" s="45">
        <f t="shared" ref="AC872" si="18085">((Z872/Z820)-1)*100</f>
        <v>1.6021589118504709</v>
      </c>
      <c r="AD872" s="45">
        <f t="shared" ref="AD872" si="18086">((Z872/AA872)-1)*100</f>
        <v>8.4335672626150391</v>
      </c>
      <c r="AF872" s="93">
        <v>0</v>
      </c>
      <c r="AG872" s="93">
        <v>1800</v>
      </c>
      <c r="AH872" s="93">
        <v>0</v>
      </c>
      <c r="AI872" s="57">
        <v>1800</v>
      </c>
      <c r="AJ872" s="92">
        <f t="shared" ref="AJ872" si="18087">AVERAGE(AI869,AI870,AI871,AI872)</f>
        <v>1637.5</v>
      </c>
      <c r="AK872" s="92">
        <f t="shared" ref="AK872" si="18088">AVERAGE(AJ820,AJ768,AJ716)</f>
        <v>2712.5</v>
      </c>
      <c r="AL872" s="45" t="e">
        <f t="shared" ref="AL872" si="18089">((AI872/AI820)-1)*100</f>
        <v>#DIV/0!</v>
      </c>
      <c r="AM872" s="45">
        <f t="shared" ref="AM872" si="18090">((AJ872/AJ820)-1)*100</f>
        <v>104.6875</v>
      </c>
      <c r="AN872" s="45">
        <f t="shared" ref="AN872" si="18091">((AJ872/AK872)-1)*100</f>
        <v>-39.63133640552995</v>
      </c>
      <c r="AP872" s="41">
        <f t="shared" ref="AP872" si="18092">SUM(B872,L872,V872,AF872)</f>
        <v>503120</v>
      </c>
      <c r="AQ872" s="41">
        <f t="shared" ref="AQ872" si="18093">SUM(C872,M872,W872,AG872)</f>
        <v>159650</v>
      </c>
      <c r="AR872" s="41">
        <f t="shared" ref="AR872" si="18094">SUM(D872,N872,X872,AH872)</f>
        <v>14000</v>
      </c>
      <c r="AS872" s="41">
        <f t="shared" ref="AS872" si="18095">SUM(E872,O872,Y872,AI872)</f>
        <v>676770</v>
      </c>
      <c r="AT872" s="41">
        <f t="shared" ref="AT872" si="18096">SUM(F872,P872,Z872,AJ872)</f>
        <v>589524</v>
      </c>
      <c r="AU872" s="41">
        <f t="shared" ref="AU872" si="18097">SUM(G872,Q872,AA872,AK872)</f>
        <v>939605.41666666663</v>
      </c>
      <c r="AV872" s="45">
        <f t="shared" ref="AV872" si="18098">((AS872/AS820)-1)*100</f>
        <v>-8.7849585551587062</v>
      </c>
      <c r="AW872" s="45">
        <f t="shared" ref="AW872" si="18099">((AT872/AT820)-1)*100</f>
        <v>-39.49372317837463</v>
      </c>
      <c r="AX872" s="45">
        <f t="shared" ref="AX872" si="18100">((AT872/AU872)-1)*100</f>
        <v>-37.258343817196312</v>
      </c>
      <c r="AZ872" s="92">
        <f t="shared" ref="AZ872" si="18101">+E872/1000</f>
        <v>335.4</v>
      </c>
      <c r="BA872" s="57">
        <f t="shared" ref="BA872" si="18102">+O872/1000</f>
        <v>26.75</v>
      </c>
      <c r="BB872" s="57">
        <f t="shared" ref="BB872" si="18103">+Y872/1000</f>
        <v>312.82</v>
      </c>
      <c r="BC872" s="57">
        <f t="shared" ref="BC872" si="18104">+AI872/1000</f>
        <v>1.8</v>
      </c>
      <c r="BD872" s="57">
        <f t="shared" ref="BD872" si="18105">+AS872/1000</f>
        <v>676.77</v>
      </c>
      <c r="BE872" s="45">
        <f t="shared" ref="BE872" si="18106">BE871+AZ872</f>
        <v>6614.7019999999993</v>
      </c>
      <c r="BF872" s="45">
        <f t="shared" ref="BF872" si="18107">BF871+BA872</f>
        <v>1012.825</v>
      </c>
      <c r="BG872" s="45">
        <f t="shared" ref="BG872" si="18108">BG871+BB872</f>
        <v>5255.1139999999996</v>
      </c>
      <c r="BH872" s="45">
        <f t="shared" ref="BH872" si="18109">BH871+BC872</f>
        <v>75.649000000000001</v>
      </c>
      <c r="BI872" s="45">
        <f t="shared" ref="BI872" si="18110">SUM(BE872:BH872)</f>
        <v>12958.289999999999</v>
      </c>
      <c r="BJ872" s="45">
        <v>28</v>
      </c>
      <c r="BK872" s="52">
        <f t="shared" si="17426"/>
        <v>44023</v>
      </c>
    </row>
    <row r="873" spans="1:63" x14ac:dyDescent="0.25">
      <c r="A873" s="33">
        <f t="shared" si="17425"/>
        <v>43666</v>
      </c>
      <c r="B873" s="89">
        <v>362300</v>
      </c>
      <c r="C873" s="89">
        <v>22950</v>
      </c>
      <c r="D873" s="128">
        <v>0</v>
      </c>
      <c r="E873" s="45">
        <v>385250</v>
      </c>
      <c r="F873" s="45">
        <f t="shared" ref="F873" si="18111">AVERAGE(E870,E871,E872,E873)</f>
        <v>351223.5</v>
      </c>
      <c r="G873" s="92">
        <f t="shared" ref="G873" si="18112">AVERAGE(F821,F769,F717)</f>
        <v>579394.25</v>
      </c>
      <c r="H873" s="45">
        <f t="shared" ref="H873" si="18113">((E873/E821)-1)*100</f>
        <v>-1.6215526046986728</v>
      </c>
      <c r="I873" s="45">
        <f t="shared" ref="I873" si="18114">((F873/F821)-1)*100</f>
        <v>-36.752326834613534</v>
      </c>
      <c r="J873" s="45">
        <f t="shared" ref="J873" si="18115">((F873/G873)-1)*100</f>
        <v>-39.380913773307213</v>
      </c>
      <c r="L873" s="89">
        <v>9200</v>
      </c>
      <c r="M873" s="89">
        <v>29950</v>
      </c>
      <c r="N873" s="89">
        <v>2800</v>
      </c>
      <c r="O873" s="57">
        <v>41950</v>
      </c>
      <c r="P873" s="92">
        <f t="shared" ref="P873" si="18116">AVERAGE(O870,O871,O872,O873)</f>
        <v>38934.5</v>
      </c>
      <c r="Q873" s="92">
        <f t="shared" ref="Q873" si="18117">AVERAGE(P821,P769,P717)</f>
        <v>72218.5</v>
      </c>
      <c r="R873" s="45">
        <f t="shared" ref="R873" si="18118">((O873/O821)-1)*100</f>
        <v>-28.510565780504425</v>
      </c>
      <c r="S873" s="94">
        <f t="shared" ref="S873" si="18119">((P873/P821)-1)*100</f>
        <v>-39.156049897836795</v>
      </c>
      <c r="T873" s="45">
        <f t="shared" ref="T873" si="18120">((P873/Q873)-1)*100</f>
        <v>-46.087913761709252</v>
      </c>
      <c r="V873" s="89">
        <v>279400</v>
      </c>
      <c r="W873" s="89">
        <v>58168</v>
      </c>
      <c r="X873" s="89">
        <v>8400</v>
      </c>
      <c r="Y873" s="45">
        <v>345968</v>
      </c>
      <c r="Z873" s="92">
        <f t="shared" ref="Z873" si="18121">AVERAGE(Y870,Y871,Y872,Y873)</f>
        <v>351042.5</v>
      </c>
      <c r="AA873" s="92">
        <f t="shared" ref="AA873" si="18122">AVERAGE(Z821,Z769,Z717)</f>
        <v>282073.66666666669</v>
      </c>
      <c r="AB873" s="45">
        <f t="shared" ref="AB873" si="18123">((Y873/Y821)-1)*100</f>
        <v>71.568559385073144</v>
      </c>
      <c r="AC873" s="45">
        <f t="shared" ref="AC873" si="18124">((Z873/Z821)-1)*100</f>
        <v>40.290738335498055</v>
      </c>
      <c r="AD873" s="45">
        <f t="shared" ref="AD873" si="18125">((Z873/AA873)-1)*100</f>
        <v>24.450645871468545</v>
      </c>
      <c r="AF873" s="90">
        <v>0</v>
      </c>
      <c r="AG873" s="90">
        <v>0</v>
      </c>
      <c r="AH873" s="90">
        <v>0</v>
      </c>
      <c r="AI873" s="57">
        <v>0</v>
      </c>
      <c r="AJ873" s="92">
        <f t="shared" ref="AJ873" si="18126">AVERAGE(AI870,AI871,AI872,AI873)</f>
        <v>1200</v>
      </c>
      <c r="AK873" s="92">
        <f t="shared" ref="AK873" si="18127">AVERAGE(AJ821,AJ769,AJ717)</f>
        <v>2525</v>
      </c>
      <c r="AL873" s="45" t="e">
        <f t="shared" ref="AL873" si="18128">((AI873/AI821)-1)*100</f>
        <v>#DIV/0!</v>
      </c>
      <c r="AM873" s="45">
        <f t="shared" ref="AM873" si="18129">((AJ873/AJ821)-1)*100</f>
        <v>200</v>
      </c>
      <c r="AN873" s="45">
        <f t="shared" ref="AN873" si="18130">((AJ873/AK873)-1)*100</f>
        <v>-52.475247524752476</v>
      </c>
      <c r="AP873" s="41">
        <f t="shared" ref="AP873" si="18131">SUM(B873,L873,V873,AF873)</f>
        <v>650900</v>
      </c>
      <c r="AQ873" s="41">
        <f t="shared" ref="AQ873" si="18132">SUM(C873,M873,W873,AG873)</f>
        <v>111068</v>
      </c>
      <c r="AR873" s="41">
        <f t="shared" ref="AR873" si="18133">SUM(D873,N873,X873,AH873)</f>
        <v>11200</v>
      </c>
      <c r="AS873" s="41">
        <f t="shared" ref="AS873" si="18134">SUM(E873,O873,Y873,AI873)</f>
        <v>773168</v>
      </c>
      <c r="AT873" s="41">
        <f t="shared" ref="AT873" si="18135">SUM(F873,P873,Z873,AJ873)</f>
        <v>742400.5</v>
      </c>
      <c r="AU873" s="41">
        <f t="shared" ref="AU873" si="18136">SUM(G873,Q873,AA873,AK873)</f>
        <v>936211.41666666674</v>
      </c>
      <c r="AV873" s="45">
        <f t="shared" ref="AV873" si="18137">((AS873/AS821)-1)*100</f>
        <v>18.596781863083468</v>
      </c>
      <c r="AW873" s="45">
        <f t="shared" ref="AW873" si="18138">((AT873/AT821)-1)*100</f>
        <v>-14.659767262950108</v>
      </c>
      <c r="AX873" s="45">
        <f t="shared" ref="AX873" si="18139">((AT873/AU873)-1)*100</f>
        <v>-20.701618589177293</v>
      </c>
      <c r="AZ873" s="92">
        <f t="shared" ref="AZ873" si="18140">+E873/1000</f>
        <v>385.25</v>
      </c>
      <c r="BA873" s="57">
        <f t="shared" ref="BA873" si="18141">+O873/1000</f>
        <v>41.95</v>
      </c>
      <c r="BB873" s="57">
        <f t="shared" ref="BB873" si="18142">+Y873/1000</f>
        <v>345.96800000000002</v>
      </c>
      <c r="BC873" s="57">
        <f t="shared" ref="BC873" si="18143">+AI873/1000</f>
        <v>0</v>
      </c>
      <c r="BD873" s="57">
        <f t="shared" ref="BD873" si="18144">+AS873/1000</f>
        <v>773.16800000000001</v>
      </c>
      <c r="BE873" s="45">
        <f t="shared" ref="BE873" si="18145">BE872+AZ873</f>
        <v>6999.9519999999993</v>
      </c>
      <c r="BF873" s="45">
        <f t="shared" ref="BF873" si="18146">BF872+BA873</f>
        <v>1054.7750000000001</v>
      </c>
      <c r="BG873" s="45">
        <f t="shared" ref="BG873" si="18147">BG872+BB873</f>
        <v>5601.0819999999994</v>
      </c>
      <c r="BH873" s="45">
        <f t="shared" ref="BH873" si="18148">BH872+BC873</f>
        <v>75.649000000000001</v>
      </c>
      <c r="BI873" s="45">
        <f t="shared" ref="BI873" si="18149">SUM(BE873:BH873)</f>
        <v>13731.457999999997</v>
      </c>
      <c r="BJ873" s="45">
        <v>29</v>
      </c>
      <c r="BK873" s="52">
        <f t="shared" si="17426"/>
        <v>44030</v>
      </c>
    </row>
    <row r="874" spans="1:63" x14ac:dyDescent="0.25">
      <c r="A874" s="33">
        <v>43673</v>
      </c>
      <c r="B874" s="89">
        <v>335800</v>
      </c>
      <c r="C874" s="89">
        <v>17600</v>
      </c>
      <c r="D874" s="128">
        <v>0</v>
      </c>
      <c r="E874" s="45">
        <v>353400</v>
      </c>
      <c r="F874" s="45">
        <v>344825</v>
      </c>
      <c r="G874" s="92">
        <v>569225.75</v>
      </c>
      <c r="H874" s="45">
        <v>-30.99677828761105</v>
      </c>
      <c r="I874" s="45">
        <v>-34.823636815548952</v>
      </c>
      <c r="J874" s="45">
        <v>-39.422100985417472</v>
      </c>
      <c r="L874" s="89">
        <v>0</v>
      </c>
      <c r="M874" s="89">
        <v>6800</v>
      </c>
      <c r="N874" s="89">
        <v>4200</v>
      </c>
      <c r="O874" s="57">
        <v>11000</v>
      </c>
      <c r="P874" s="92">
        <v>36609.5</v>
      </c>
      <c r="Q874" s="92">
        <v>69442.083333333328</v>
      </c>
      <c r="R874" s="45">
        <v>-71.576227390180875</v>
      </c>
      <c r="S874" s="94">
        <v>-37.306595655412757</v>
      </c>
      <c r="T874" s="45">
        <v>-47.280527537936287</v>
      </c>
      <c r="V874" s="89">
        <v>329444</v>
      </c>
      <c r="W874" s="89">
        <v>84952</v>
      </c>
      <c r="X874" s="89">
        <v>4200</v>
      </c>
      <c r="Y874" s="45">
        <v>418596</v>
      </c>
      <c r="Z874" s="92">
        <v>371318</v>
      </c>
      <c r="AA874" s="92">
        <v>313440.33333333331</v>
      </c>
      <c r="AB874" s="45">
        <v>18.206719718063269</v>
      </c>
      <c r="AC874" s="45">
        <v>34.289553010699606</v>
      </c>
      <c r="AD874" s="45">
        <v>18.465290044569894</v>
      </c>
      <c r="AF874" s="90">
        <v>1600</v>
      </c>
      <c r="AG874" s="90">
        <v>0</v>
      </c>
      <c r="AH874" s="90">
        <v>0</v>
      </c>
      <c r="AI874" s="57">
        <v>1600</v>
      </c>
      <c r="AJ874" s="92">
        <v>850</v>
      </c>
      <c r="AK874" s="92">
        <v>2904.1666666666665</v>
      </c>
      <c r="AL874" s="45" t="e">
        <v>#DIV/0!</v>
      </c>
      <c r="AM874" s="45" t="e">
        <v>#DIV/0!</v>
      </c>
      <c r="AN874" s="45">
        <v>-70.731707317073173</v>
      </c>
      <c r="AP874" s="41">
        <v>666844</v>
      </c>
      <c r="AQ874" s="41">
        <v>109352</v>
      </c>
      <c r="AR874" s="41">
        <v>8400</v>
      </c>
      <c r="AS874" s="41">
        <v>784596</v>
      </c>
      <c r="AT874" s="41">
        <v>753602.5</v>
      </c>
      <c r="AU874" s="41">
        <v>955012.33333333337</v>
      </c>
      <c r="AV874" s="45">
        <v>-13.301627011664452</v>
      </c>
      <c r="AW874" s="45">
        <v>-12.773904483343934</v>
      </c>
      <c r="AX874" s="45">
        <v>-21.089762540588485</v>
      </c>
      <c r="AZ874" s="92">
        <v>353.4</v>
      </c>
      <c r="BA874" s="57">
        <v>11</v>
      </c>
      <c r="BB874" s="57">
        <v>418.596</v>
      </c>
      <c r="BC874" s="57">
        <v>1.6</v>
      </c>
      <c r="BD874" s="57">
        <v>784.596</v>
      </c>
      <c r="BE874" s="45">
        <v>7353.351999999999</v>
      </c>
      <c r="BF874" s="45">
        <v>1065.7750000000001</v>
      </c>
      <c r="BG874" s="45">
        <v>6019.6779999999999</v>
      </c>
      <c r="BH874" s="45">
        <v>77.248999999999995</v>
      </c>
      <c r="BI874" s="45">
        <v>14516.053999999998</v>
      </c>
      <c r="BJ874" s="45">
        <v>30</v>
      </c>
      <c r="BK874" s="52">
        <v>44037</v>
      </c>
    </row>
    <row r="875" spans="1:63" x14ac:dyDescent="0.25">
      <c r="A875" s="33">
        <v>43680</v>
      </c>
      <c r="B875" s="89">
        <v>281400</v>
      </c>
      <c r="C875" s="89">
        <v>14500</v>
      </c>
      <c r="D875" s="128">
        <v>0</v>
      </c>
      <c r="E875" s="45">
        <v>295900</v>
      </c>
      <c r="F875" s="45">
        <v>342487.5</v>
      </c>
      <c r="G875" s="92">
        <v>531051.25</v>
      </c>
      <c r="H875" s="45">
        <v>-38.392671247137208</v>
      </c>
      <c r="I875" s="45">
        <v>-24.954806902218575</v>
      </c>
      <c r="J875" s="45">
        <v>-35.507636974774094</v>
      </c>
      <c r="L875" s="89">
        <v>0</v>
      </c>
      <c r="M875" s="89">
        <v>23246</v>
      </c>
      <c r="N875" s="89">
        <v>1400</v>
      </c>
      <c r="O875" s="57">
        <v>24646</v>
      </c>
      <c r="P875" s="92">
        <v>26086.5</v>
      </c>
      <c r="Q875" s="92">
        <v>66625.916666666672</v>
      </c>
      <c r="R875" s="45">
        <v>-39.070457354758958</v>
      </c>
      <c r="S875" s="94">
        <v>-44.461358313817335</v>
      </c>
      <c r="T875" s="45">
        <v>-60.84631731145663</v>
      </c>
      <c r="V875" s="89">
        <v>264400</v>
      </c>
      <c r="W875" s="89">
        <v>64488</v>
      </c>
      <c r="X875" s="89">
        <v>5600</v>
      </c>
      <c r="Y875" s="45">
        <v>334488</v>
      </c>
      <c r="Z875" s="92">
        <v>352968</v>
      </c>
      <c r="AA875" s="92">
        <v>333469.25</v>
      </c>
      <c r="AB875" s="45">
        <v>21.010227449504914</v>
      </c>
      <c r="AC875" s="45">
        <v>30.410710904413762</v>
      </c>
      <c r="AD875" s="45">
        <v>5.8472407875688637</v>
      </c>
      <c r="AF875" s="90">
        <v>22400</v>
      </c>
      <c r="AG875" s="90">
        <v>0</v>
      </c>
      <c r="AH875" s="90">
        <v>0</v>
      </c>
      <c r="AI875" s="57">
        <v>22400</v>
      </c>
      <c r="AJ875" s="92">
        <v>6450</v>
      </c>
      <c r="AK875" s="92">
        <v>4741.666666666667</v>
      </c>
      <c r="AL875" s="45">
        <v>75</v>
      </c>
      <c r="AM875" s="45">
        <v>101.5625</v>
      </c>
      <c r="AN875" s="45">
        <v>36.028119507908606</v>
      </c>
      <c r="AP875" s="41">
        <v>568200</v>
      </c>
      <c r="AQ875" s="41">
        <v>102234</v>
      </c>
      <c r="AR875" s="41">
        <v>7000</v>
      </c>
      <c r="AS875" s="41">
        <v>677434</v>
      </c>
      <c r="AT875" s="41">
        <v>727992</v>
      </c>
      <c r="AU875" s="41">
        <v>935888.08333333326</v>
      </c>
      <c r="AV875" s="45">
        <v>-16.362352354366806</v>
      </c>
      <c r="AW875" s="45">
        <v>-6.3318981669864609</v>
      </c>
      <c r="AX875" s="45">
        <v>-22.213776095200831</v>
      </c>
      <c r="AZ875" s="92">
        <v>295.89999999999998</v>
      </c>
      <c r="BA875" s="57">
        <v>24.646000000000001</v>
      </c>
      <c r="BB875" s="57">
        <v>334.488</v>
      </c>
      <c r="BC875" s="57">
        <v>22.4</v>
      </c>
      <c r="BD875" s="57">
        <v>677.43399999999997</v>
      </c>
      <c r="BE875" s="45">
        <v>7649.2519999999986</v>
      </c>
      <c r="BF875" s="45">
        <v>1090.421</v>
      </c>
      <c r="BG875" s="45">
        <v>6354.1660000000002</v>
      </c>
      <c r="BH875" s="45">
        <v>99.649000000000001</v>
      </c>
      <c r="BI875" s="45">
        <v>15193.487999999999</v>
      </c>
      <c r="BJ875" s="45">
        <v>31</v>
      </c>
      <c r="BK875" s="52">
        <v>44044</v>
      </c>
    </row>
    <row r="876" spans="1:63" x14ac:dyDescent="0.25">
      <c r="A876" s="33">
        <v>43687</v>
      </c>
      <c r="B876" s="89">
        <v>241400</v>
      </c>
      <c r="C876" s="89">
        <v>7050</v>
      </c>
      <c r="D876" s="128">
        <v>0</v>
      </c>
      <c r="E876" s="45">
        <v>248450</v>
      </c>
      <c r="F876" s="45">
        <v>320750</v>
      </c>
      <c r="G876" s="92">
        <v>540608.91666666663</v>
      </c>
      <c r="H876" s="45">
        <v>-54.962385570561047</v>
      </c>
      <c r="I876" s="45">
        <v>-33.719068037402486</v>
      </c>
      <c r="J876" s="45">
        <v>-40.66875515525934</v>
      </c>
      <c r="L876" s="89">
        <v>14300</v>
      </c>
      <c r="M876" s="89">
        <v>12331</v>
      </c>
      <c r="N876" s="89">
        <v>0</v>
      </c>
      <c r="O876" s="57">
        <v>26631</v>
      </c>
      <c r="P876" s="92">
        <v>26056.75</v>
      </c>
      <c r="Q876" s="92">
        <v>62998.916666666664</v>
      </c>
      <c r="R876" s="45">
        <v>-47.576771653543304</v>
      </c>
      <c r="S876" s="94">
        <v>-44.745268515082437</v>
      </c>
      <c r="T876" s="45">
        <v>-58.639368137282787</v>
      </c>
      <c r="V876" s="89">
        <v>229464</v>
      </c>
      <c r="W876" s="89">
        <v>53949</v>
      </c>
      <c r="X876" s="89">
        <v>7000</v>
      </c>
      <c r="Y876" s="45">
        <v>290413</v>
      </c>
      <c r="Z876" s="92">
        <v>347366.25</v>
      </c>
      <c r="AA876" s="92">
        <v>359686.91666666669</v>
      </c>
      <c r="AB876" s="45">
        <v>-13.752888139177122</v>
      </c>
      <c r="AC876" s="45">
        <v>18.868738060427393</v>
      </c>
      <c r="AD876" s="45">
        <v>-3.4253863834821208</v>
      </c>
      <c r="AF876" s="90">
        <v>1600</v>
      </c>
      <c r="AG876" s="90">
        <v>0</v>
      </c>
      <c r="AH876" s="90">
        <v>0</v>
      </c>
      <c r="AI876" s="57">
        <v>1600</v>
      </c>
      <c r="AJ876" s="92">
        <v>6400</v>
      </c>
      <c r="AK876" s="92">
        <v>5504.166666666667</v>
      </c>
      <c r="AL876" s="45">
        <v>-50</v>
      </c>
      <c r="AM876" s="45">
        <v>60.000000000000007</v>
      </c>
      <c r="AN876" s="45">
        <v>16.275548826646478</v>
      </c>
      <c r="AP876" s="41">
        <v>486764</v>
      </c>
      <c r="AQ876" s="41">
        <v>73330</v>
      </c>
      <c r="AR876" s="41">
        <v>7000</v>
      </c>
      <c r="AS876" s="41">
        <v>567094</v>
      </c>
      <c r="AT876" s="41">
        <v>700573</v>
      </c>
      <c r="AU876" s="41">
        <v>968798.91666666663</v>
      </c>
      <c r="AV876" s="45">
        <v>-39.822702711880233</v>
      </c>
      <c r="AW876" s="45">
        <v>-15.31909017093669</v>
      </c>
      <c r="AX876" s="45">
        <v>-27.686438542845192</v>
      </c>
      <c r="AZ876" s="92">
        <v>248.45</v>
      </c>
      <c r="BA876" s="57">
        <v>26.631</v>
      </c>
      <c r="BB876" s="57">
        <v>290.41300000000001</v>
      </c>
      <c r="BC876" s="57">
        <v>1.6</v>
      </c>
      <c r="BD876" s="57">
        <v>567.09400000000005</v>
      </c>
      <c r="BE876" s="45">
        <v>7897.7019999999984</v>
      </c>
      <c r="BF876" s="45">
        <v>1117.0520000000001</v>
      </c>
      <c r="BG876" s="45">
        <v>6644.5789999999997</v>
      </c>
      <c r="BH876" s="45">
        <v>101.249</v>
      </c>
      <c r="BI876" s="45">
        <v>15760.581999999999</v>
      </c>
      <c r="BJ876" s="45">
        <v>32</v>
      </c>
      <c r="BK876" s="52">
        <v>44051</v>
      </c>
    </row>
    <row r="877" spans="1:63" x14ac:dyDescent="0.25">
      <c r="A877" s="33">
        <v>43694</v>
      </c>
      <c r="B877" s="89">
        <v>208000</v>
      </c>
      <c r="C877" s="89">
        <v>5250</v>
      </c>
      <c r="D877" s="128">
        <v>0</v>
      </c>
      <c r="E877" s="45">
        <v>213250</v>
      </c>
      <c r="F877" s="45">
        <v>277750</v>
      </c>
      <c r="G877" s="92">
        <v>541458.25</v>
      </c>
      <c r="H877" s="45">
        <v>-49.733167387963306</v>
      </c>
      <c r="I877" s="45">
        <v>-43.556384682290016</v>
      </c>
      <c r="J877" s="45">
        <v>-48.703339546493197</v>
      </c>
      <c r="L877" s="89">
        <v>6400</v>
      </c>
      <c r="M877" s="89">
        <v>17996</v>
      </c>
      <c r="N877" s="89">
        <v>0</v>
      </c>
      <c r="O877" s="57">
        <v>24396</v>
      </c>
      <c r="P877" s="92">
        <v>21668.25</v>
      </c>
      <c r="Q877" s="92">
        <v>58213.75</v>
      </c>
      <c r="R877" s="45">
        <v>-41.462712352433051</v>
      </c>
      <c r="S877" s="94">
        <v>-49.498910421497911</v>
      </c>
      <c r="T877" s="45">
        <v>-62.778123725064951</v>
      </c>
      <c r="V877" s="89">
        <v>241500</v>
      </c>
      <c r="W877" s="89">
        <v>46596</v>
      </c>
      <c r="X877" s="89">
        <v>16800</v>
      </c>
      <c r="Y877" s="45">
        <v>304896</v>
      </c>
      <c r="Z877" s="92">
        <v>337098.25</v>
      </c>
      <c r="AA877" s="92">
        <v>367767.25</v>
      </c>
      <c r="AB877" s="45">
        <v>23.998926331714699</v>
      </c>
      <c r="AC877" s="45">
        <v>11.148726901939842</v>
      </c>
      <c r="AD877" s="45">
        <v>-8.3392417350919619</v>
      </c>
      <c r="AF877" s="90">
        <v>4800</v>
      </c>
      <c r="AG877" s="90">
        <v>0</v>
      </c>
      <c r="AH877" s="90">
        <v>0</v>
      </c>
      <c r="AI877" s="57">
        <v>4800</v>
      </c>
      <c r="AJ877" s="92">
        <v>7600</v>
      </c>
      <c r="AK877" s="92">
        <v>4512.5</v>
      </c>
      <c r="AL877" s="45" t="e">
        <v>#DIV/0!</v>
      </c>
      <c r="AM877" s="45">
        <v>89.999999999999986</v>
      </c>
      <c r="AN877" s="45">
        <v>68.421052631578931</v>
      </c>
      <c r="AP877" s="41">
        <v>460700</v>
      </c>
      <c r="AQ877" s="41">
        <v>69842</v>
      </c>
      <c r="AR877" s="41">
        <v>16800</v>
      </c>
      <c r="AS877" s="41">
        <v>547342</v>
      </c>
      <c r="AT877" s="41">
        <v>644116.5</v>
      </c>
      <c r="AU877" s="41">
        <v>971951.75</v>
      </c>
      <c r="AV877" s="45">
        <v>-23.104307682797643</v>
      </c>
      <c r="AW877" s="45">
        <v>-23.526693290948188</v>
      </c>
      <c r="AX877" s="45">
        <v>-33.729580712211281</v>
      </c>
      <c r="AZ877" s="92">
        <v>213.25</v>
      </c>
      <c r="BA877" s="57">
        <v>24.396000000000001</v>
      </c>
      <c r="BB877" s="57">
        <v>304.89600000000002</v>
      </c>
      <c r="BC877" s="57">
        <v>4.8</v>
      </c>
      <c r="BD877" s="57">
        <v>547.34199999999998</v>
      </c>
      <c r="BE877" s="45">
        <v>8110.9519999999984</v>
      </c>
      <c r="BF877" s="45">
        <v>1141.4480000000001</v>
      </c>
      <c r="BG877" s="45">
        <v>6949.4749999999995</v>
      </c>
      <c r="BH877" s="45">
        <v>106.04899999999999</v>
      </c>
      <c r="BI877" s="45">
        <v>16307.923999999997</v>
      </c>
      <c r="BJ877" s="45">
        <v>33</v>
      </c>
      <c r="BK877" s="52">
        <v>44058</v>
      </c>
    </row>
    <row r="878" spans="1:63" x14ac:dyDescent="0.25">
      <c r="A878" s="33">
        <v>43701</v>
      </c>
      <c r="B878" s="89">
        <v>395649</v>
      </c>
      <c r="C878" s="89">
        <v>7000</v>
      </c>
      <c r="D878" s="128">
        <v>0</v>
      </c>
      <c r="E878" s="45">
        <v>402649</v>
      </c>
      <c r="F878" s="45">
        <v>290062.25</v>
      </c>
      <c r="G878" s="92">
        <v>518314.58333333331</v>
      </c>
      <c r="H878" s="45">
        <v>-22.005036319612593</v>
      </c>
      <c r="I878" s="45">
        <v>-41.176849337570395</v>
      </c>
      <c r="J878" s="45">
        <v>-44.037412928924283</v>
      </c>
      <c r="L878" s="89">
        <v>1600</v>
      </c>
      <c r="M878" s="89">
        <v>15800</v>
      </c>
      <c r="N878" s="89">
        <v>9800</v>
      </c>
      <c r="O878" s="57">
        <v>27200</v>
      </c>
      <c r="P878" s="92">
        <v>25718.25</v>
      </c>
      <c r="Q878" s="92">
        <v>60006.5</v>
      </c>
      <c r="R878" s="45">
        <v>-31.921709966461432</v>
      </c>
      <c r="S878" s="94">
        <v>-40.494562702452562</v>
      </c>
      <c r="T878" s="45">
        <v>-57.140893069917432</v>
      </c>
      <c r="V878" s="89">
        <v>395350</v>
      </c>
      <c r="W878" s="89">
        <v>30000</v>
      </c>
      <c r="X878" s="89">
        <v>22400</v>
      </c>
      <c r="Y878" s="45">
        <v>447750</v>
      </c>
      <c r="Z878" s="92">
        <v>344386.75</v>
      </c>
      <c r="AA878" s="92">
        <v>374118.41666666669</v>
      </c>
      <c r="AB878" s="45">
        <v>40.957028175665045</v>
      </c>
      <c r="AC878" s="45">
        <v>17.071551861140442</v>
      </c>
      <c r="AD878" s="45">
        <v>-7.9471272576129621</v>
      </c>
      <c r="AF878" s="90">
        <v>0</v>
      </c>
      <c r="AG878" s="90">
        <v>12600</v>
      </c>
      <c r="AH878" s="90">
        <v>0</v>
      </c>
      <c r="AI878" s="57">
        <v>12600</v>
      </c>
      <c r="AJ878" s="92">
        <v>10350</v>
      </c>
      <c r="AK878" s="92">
        <v>5412.5</v>
      </c>
      <c r="AL878" s="45">
        <v>250</v>
      </c>
      <c r="AM878" s="45">
        <v>111.22448979591834</v>
      </c>
      <c r="AN878" s="45">
        <v>91.224018475750569</v>
      </c>
      <c r="AP878" s="41">
        <v>792599</v>
      </c>
      <c r="AQ878" s="41">
        <v>65400</v>
      </c>
      <c r="AR878" s="41">
        <v>32200</v>
      </c>
      <c r="AS878" s="41">
        <v>890199</v>
      </c>
      <c r="AT878" s="41">
        <v>670517.25</v>
      </c>
      <c r="AU878" s="41">
        <v>957852</v>
      </c>
      <c r="AV878" s="45">
        <v>1.4524977947562023</v>
      </c>
      <c r="AW878" s="45">
        <v>-19.736670031335414</v>
      </c>
      <c r="AX878" s="45">
        <v>-29.997823254532019</v>
      </c>
      <c r="AZ878" s="92">
        <v>402.649</v>
      </c>
      <c r="BA878" s="57">
        <v>27.2</v>
      </c>
      <c r="BB878" s="57">
        <v>447.75</v>
      </c>
      <c r="BC878" s="57">
        <v>12.6</v>
      </c>
      <c r="BD878" s="57">
        <v>890.19899999999996</v>
      </c>
      <c r="BE878" s="45">
        <v>8513.6009999999987</v>
      </c>
      <c r="BF878" s="45">
        <v>1168.6480000000001</v>
      </c>
      <c r="BG878" s="45">
        <v>7397.2249999999995</v>
      </c>
      <c r="BH878" s="45">
        <v>118.64899999999999</v>
      </c>
      <c r="BI878" s="45">
        <v>17198.123</v>
      </c>
      <c r="BJ878" s="45">
        <v>34</v>
      </c>
      <c r="BK878" s="52">
        <v>44065</v>
      </c>
    </row>
    <row r="879" spans="1:63" x14ac:dyDescent="0.25">
      <c r="A879" s="33">
        <v>43708</v>
      </c>
      <c r="B879" s="89">
        <v>167700</v>
      </c>
      <c r="C879" s="89">
        <v>3600</v>
      </c>
      <c r="D879" s="128">
        <v>0</v>
      </c>
      <c r="E879" s="45">
        <v>171300</v>
      </c>
      <c r="F879" s="45">
        <v>258912.25</v>
      </c>
      <c r="G879" s="92">
        <v>501081.66666666669</v>
      </c>
      <c r="H879" s="45">
        <v>-70.810258157961997</v>
      </c>
      <c r="I879" s="45">
        <v>-50.184897829999819</v>
      </c>
      <c r="J879" s="45">
        <v>-48.329330880861079</v>
      </c>
      <c r="L879" s="89">
        <v>14000</v>
      </c>
      <c r="M879" s="89">
        <v>9100</v>
      </c>
      <c r="N879" s="89">
        <v>0</v>
      </c>
      <c r="O879" s="57">
        <v>23100</v>
      </c>
      <c r="P879" s="92">
        <v>25331.75</v>
      </c>
      <c r="Q879" s="92">
        <v>53960.75</v>
      </c>
      <c r="R879" s="45">
        <v>-49.945828819068261</v>
      </c>
      <c r="S879" s="94">
        <v>-43.259603539030124</v>
      </c>
      <c r="T879" s="45">
        <v>-53.055229958812653</v>
      </c>
      <c r="V879" s="89">
        <v>485500</v>
      </c>
      <c r="W879" s="89">
        <v>37100</v>
      </c>
      <c r="X879" s="89">
        <v>11200</v>
      </c>
      <c r="Y879" s="45">
        <v>533800</v>
      </c>
      <c r="Z879" s="92">
        <v>394214.75</v>
      </c>
      <c r="AA879" s="92">
        <v>371234.5</v>
      </c>
      <c r="AB879" s="45">
        <v>32.22493596825413</v>
      </c>
      <c r="AC879" s="45">
        <v>20.928108444711668</v>
      </c>
      <c r="AD879" s="45">
        <v>6.1902247770613927</v>
      </c>
      <c r="AF879" s="90">
        <v>0</v>
      </c>
      <c r="AG879" s="90">
        <v>0</v>
      </c>
      <c r="AH879" s="90">
        <v>0</v>
      </c>
      <c r="AI879" s="57">
        <v>0</v>
      </c>
      <c r="AJ879" s="92">
        <v>4750</v>
      </c>
      <c r="AK879" s="92">
        <v>6879.166666666667</v>
      </c>
      <c r="AL879" s="45" t="e">
        <v>#DIV/0!</v>
      </c>
      <c r="AM879" s="45">
        <v>179.41176470588235</v>
      </c>
      <c r="AN879" s="45">
        <v>-30.950938824954576</v>
      </c>
      <c r="AP879" s="41">
        <v>667200</v>
      </c>
      <c r="AQ879" s="41">
        <v>49800</v>
      </c>
      <c r="AR879" s="41">
        <v>11200</v>
      </c>
      <c r="AS879" s="41">
        <v>728200</v>
      </c>
      <c r="AT879" s="41">
        <v>683208.75</v>
      </c>
      <c r="AU879" s="41">
        <v>933156.08333333337</v>
      </c>
      <c r="AV879" s="45">
        <v>-29.758292129108931</v>
      </c>
      <c r="AW879" s="45">
        <v>-23.41417413748168</v>
      </c>
      <c r="AX879" s="45">
        <v>-26.785158217100701</v>
      </c>
      <c r="AZ879" s="92">
        <v>171.3</v>
      </c>
      <c r="BA879" s="57">
        <v>23.1</v>
      </c>
      <c r="BB879" s="57">
        <v>533.79999999999995</v>
      </c>
      <c r="BC879" s="57">
        <v>0</v>
      </c>
      <c r="BD879" s="57">
        <v>728.2</v>
      </c>
      <c r="BE879" s="45">
        <v>8684.900999999998</v>
      </c>
      <c r="BF879" s="45">
        <v>1191.748</v>
      </c>
      <c r="BG879" s="45">
        <v>7931.0249999999996</v>
      </c>
      <c r="BH879" s="45">
        <v>118.64899999999999</v>
      </c>
      <c r="BI879" s="45">
        <v>17926.323</v>
      </c>
      <c r="BJ879" s="45">
        <v>35</v>
      </c>
      <c r="BK879" s="52">
        <v>44072</v>
      </c>
    </row>
    <row r="880" spans="1:63" x14ac:dyDescent="0.25">
      <c r="A880" s="33">
        <v>43715</v>
      </c>
      <c r="B880" s="89">
        <v>64200</v>
      </c>
      <c r="C880" s="89">
        <v>1800</v>
      </c>
      <c r="D880" s="128">
        <v>0</v>
      </c>
      <c r="E880" s="45">
        <v>66000</v>
      </c>
      <c r="F880" s="45">
        <v>213299.75</v>
      </c>
      <c r="G880" s="92">
        <v>484996.5</v>
      </c>
      <c r="H880" s="45">
        <v>-92.073500270221587</v>
      </c>
      <c r="I880" s="45">
        <v>-63.847285534744699</v>
      </c>
      <c r="J880" s="45">
        <v>-56.020352724194922</v>
      </c>
      <c r="L880" s="89">
        <v>1600</v>
      </c>
      <c r="M880" s="89">
        <v>17862</v>
      </c>
      <c r="N880" s="89">
        <v>0</v>
      </c>
      <c r="O880" s="57">
        <v>19462</v>
      </c>
      <c r="P880" s="92">
        <v>23539.5</v>
      </c>
      <c r="Q880" s="92">
        <v>46812.583333333336</v>
      </c>
      <c r="R880" s="45">
        <v>-61.037037037037045</v>
      </c>
      <c r="S880" s="94">
        <v>-47.021887132166775</v>
      </c>
      <c r="T880" s="45">
        <v>-49.715443319193028</v>
      </c>
      <c r="V880" s="89">
        <v>208200</v>
      </c>
      <c r="W880" s="89">
        <v>56150</v>
      </c>
      <c r="X880" s="89">
        <v>4200</v>
      </c>
      <c r="Y880" s="45">
        <v>268550</v>
      </c>
      <c r="Z880" s="92">
        <v>388749</v>
      </c>
      <c r="AA880" s="92">
        <v>363684.83333333331</v>
      </c>
      <c r="AB880" s="45">
        <v>-33.545979599815887</v>
      </c>
      <c r="AC880" s="45">
        <v>13.391125280379423</v>
      </c>
      <c r="AD880" s="45">
        <v>6.8917272235255123</v>
      </c>
      <c r="AF880" s="90">
        <v>3200</v>
      </c>
      <c r="AG880" s="90">
        <v>0</v>
      </c>
      <c r="AH880" s="90">
        <v>0</v>
      </c>
      <c r="AI880" s="57">
        <v>3200</v>
      </c>
      <c r="AJ880" s="92">
        <v>5150</v>
      </c>
      <c r="AK880" s="92">
        <v>7900</v>
      </c>
      <c r="AL880" s="45">
        <v>82.857142857142847</v>
      </c>
      <c r="AM880" s="45">
        <v>285.04672897196264</v>
      </c>
      <c r="AN880" s="45">
        <v>-34.810126582278478</v>
      </c>
      <c r="AP880" s="41">
        <v>277200</v>
      </c>
      <c r="AQ880" s="41">
        <v>75812</v>
      </c>
      <c r="AR880" s="41">
        <v>4200</v>
      </c>
      <c r="AS880" s="41">
        <v>357212</v>
      </c>
      <c r="AT880" s="41">
        <v>630738.25</v>
      </c>
      <c r="AU880" s="41">
        <v>903393.91666666674</v>
      </c>
      <c r="AV880" s="45">
        <v>-72.27613654708243</v>
      </c>
      <c r="AW880" s="45">
        <v>-35.547240435497244</v>
      </c>
      <c r="AX880" s="45">
        <v>-30.181259983763088</v>
      </c>
      <c r="AZ880" s="92">
        <v>66</v>
      </c>
      <c r="BA880" s="57">
        <v>19.462</v>
      </c>
      <c r="BB880" s="57">
        <v>268.55</v>
      </c>
      <c r="BC880" s="57">
        <v>3.2</v>
      </c>
      <c r="BD880" s="57">
        <v>357.21199999999999</v>
      </c>
      <c r="BE880" s="45">
        <v>8750.900999999998</v>
      </c>
      <c r="BF880" s="45">
        <v>1211.21</v>
      </c>
      <c r="BG880" s="45">
        <v>8199.5749999999989</v>
      </c>
      <c r="BH880" s="45">
        <v>121.84899999999999</v>
      </c>
      <c r="BI880" s="45">
        <v>18283.534999999993</v>
      </c>
      <c r="BJ880" s="45">
        <v>36</v>
      </c>
      <c r="BK880" s="52">
        <v>44079</v>
      </c>
    </row>
    <row r="881" spans="1:63" x14ac:dyDescent="0.25">
      <c r="A881" s="33">
        <v>43722</v>
      </c>
      <c r="B881" s="89">
        <v>194850</v>
      </c>
      <c r="C881" s="89">
        <v>15850</v>
      </c>
      <c r="D881" s="128">
        <v>0</v>
      </c>
      <c r="E881" s="45">
        <v>210700</v>
      </c>
      <c r="F881" s="45">
        <v>212662.25</v>
      </c>
      <c r="G881" s="92">
        <v>425786.16666666669</v>
      </c>
      <c r="H881" s="45">
        <v>-42.697851509382645</v>
      </c>
      <c r="I881" s="45">
        <v>-63.070654887234369</v>
      </c>
      <c r="J881" s="45">
        <v>-50.054213441253957</v>
      </c>
      <c r="L881" s="89">
        <v>26700</v>
      </c>
      <c r="M881" s="89">
        <v>8850</v>
      </c>
      <c r="N881" s="89">
        <v>0</v>
      </c>
      <c r="O881" s="57">
        <v>35550</v>
      </c>
      <c r="P881" s="92">
        <v>26328</v>
      </c>
      <c r="Q881" s="92">
        <v>43166.083333333336</v>
      </c>
      <c r="R881" s="45">
        <v>17.520661157024797</v>
      </c>
      <c r="S881" s="94">
        <v>-36.675004810467584</v>
      </c>
      <c r="T881" s="45">
        <v>-39.007669987818375</v>
      </c>
      <c r="V881" s="89">
        <v>446100</v>
      </c>
      <c r="W881" s="89">
        <v>32027</v>
      </c>
      <c r="X881" s="89">
        <v>4200</v>
      </c>
      <c r="Y881" s="45">
        <v>482327</v>
      </c>
      <c r="Z881" s="92">
        <v>433106.75</v>
      </c>
      <c r="AA881" s="92">
        <v>322371.5</v>
      </c>
      <c r="AB881" s="45">
        <v>238.35636618730271</v>
      </c>
      <c r="AC881" s="45">
        <v>36.62458005394236</v>
      </c>
      <c r="AD881" s="45">
        <v>34.350198451165802</v>
      </c>
      <c r="AF881" s="90">
        <v>1600</v>
      </c>
      <c r="AG881" s="90">
        <v>5600</v>
      </c>
      <c r="AH881" s="90">
        <v>0</v>
      </c>
      <c r="AI881" s="57">
        <v>7200</v>
      </c>
      <c r="AJ881" s="92">
        <v>5750</v>
      </c>
      <c r="AK881" s="92">
        <v>8395.8333333333339</v>
      </c>
      <c r="AL881" s="45" t="e">
        <v>#DIV/0!</v>
      </c>
      <c r="AM881" s="45">
        <v>329.90654205607478</v>
      </c>
      <c r="AN881" s="45">
        <v>-31.51364764267991</v>
      </c>
      <c r="AP881" s="41">
        <v>669250</v>
      </c>
      <c r="AQ881" s="41">
        <v>62327</v>
      </c>
      <c r="AR881" s="41">
        <v>4200</v>
      </c>
      <c r="AS881" s="41">
        <v>735777</v>
      </c>
      <c r="AT881" s="41">
        <v>677847</v>
      </c>
      <c r="AU881" s="41">
        <v>799719.58333333337</v>
      </c>
      <c r="AV881" s="45">
        <v>36.128954671600376</v>
      </c>
      <c r="AW881" s="45">
        <v>-27.563500434396502</v>
      </c>
      <c r="AX881" s="45">
        <v>-15.239414648988948</v>
      </c>
      <c r="AZ881" s="92">
        <v>210.7</v>
      </c>
      <c r="BA881" s="57">
        <v>35.549999999999997</v>
      </c>
      <c r="BB881" s="57">
        <v>482.327</v>
      </c>
      <c r="BC881" s="57">
        <v>7.2</v>
      </c>
      <c r="BD881" s="57">
        <v>735.77700000000004</v>
      </c>
      <c r="BE881" s="45">
        <v>8961.6009999999987</v>
      </c>
      <c r="BF881" s="45">
        <v>1246.76</v>
      </c>
      <c r="BG881" s="45">
        <v>8681.9019999999982</v>
      </c>
      <c r="BH881" s="45">
        <v>129.04899999999998</v>
      </c>
      <c r="BI881" s="45">
        <v>19019.311999999998</v>
      </c>
      <c r="BJ881" s="45">
        <v>37</v>
      </c>
      <c r="BK881" s="52">
        <v>44086</v>
      </c>
    </row>
    <row r="882" spans="1:63" x14ac:dyDescent="0.25">
      <c r="A882" s="33">
        <v>43729</v>
      </c>
      <c r="B882" s="89">
        <v>165600</v>
      </c>
      <c r="C882" s="89">
        <v>22750</v>
      </c>
      <c r="D882" s="128">
        <v>0</v>
      </c>
      <c r="E882" s="45">
        <v>188350</v>
      </c>
      <c r="F882" s="45">
        <v>159087.5</v>
      </c>
      <c r="G882" s="92">
        <v>382073.33333333331</v>
      </c>
      <c r="H882" s="45">
        <v>-60.108016520173678</v>
      </c>
      <c r="I882" s="45">
        <v>-71.834819749042865</v>
      </c>
      <c r="J882" s="45">
        <v>-58.362050915182074</v>
      </c>
      <c r="L882" s="89">
        <v>25600</v>
      </c>
      <c r="M882" s="89">
        <v>10850</v>
      </c>
      <c r="N882" s="89">
        <v>1400</v>
      </c>
      <c r="O882" s="57">
        <v>37850</v>
      </c>
      <c r="P882" s="92">
        <v>28990.5</v>
      </c>
      <c r="Q882" s="92">
        <v>37809.333333333336</v>
      </c>
      <c r="R882" s="45">
        <v>43.916349809885922</v>
      </c>
      <c r="S882" s="94">
        <v>-24.034064854241734</v>
      </c>
      <c r="T882" s="45">
        <v>-23.324487780794868</v>
      </c>
      <c r="V882" s="89">
        <v>242309</v>
      </c>
      <c r="W882" s="89">
        <v>24800</v>
      </c>
      <c r="X882" s="89">
        <v>7000</v>
      </c>
      <c r="Y882" s="45">
        <v>274109</v>
      </c>
      <c r="Z882" s="92">
        <v>389696.5</v>
      </c>
      <c r="AA882" s="92">
        <v>268345.33333333331</v>
      </c>
      <c r="AB882" s="45">
        <v>61.05111633372502</v>
      </c>
      <c r="AC882" s="45">
        <v>39.1065261429451</v>
      </c>
      <c r="AD882" s="45">
        <v>45.222014916103134</v>
      </c>
      <c r="AF882" s="90">
        <v>1500</v>
      </c>
      <c r="AG882" s="90">
        <v>0</v>
      </c>
      <c r="AH882" s="90">
        <v>0</v>
      </c>
      <c r="AI882" s="57">
        <v>1500</v>
      </c>
      <c r="AJ882" s="92">
        <v>2975</v>
      </c>
      <c r="AK882" s="92">
        <v>7650</v>
      </c>
      <c r="AL882" s="45" t="e">
        <v>#DIV/0!</v>
      </c>
      <c r="AM882" s="45">
        <v>580</v>
      </c>
      <c r="AN882" s="45">
        <v>-61.111111111111114</v>
      </c>
      <c r="AP882" s="41">
        <v>435009</v>
      </c>
      <c r="AQ882" s="41">
        <v>58400</v>
      </c>
      <c r="AR882" s="41">
        <v>8400</v>
      </c>
      <c r="AS882" s="41">
        <v>501809</v>
      </c>
      <c r="AT882" s="41">
        <v>580749.5</v>
      </c>
      <c r="AU882" s="41">
        <v>695878</v>
      </c>
      <c r="AV882" s="45">
        <v>-24.951918043819632</v>
      </c>
      <c r="AW882" s="45">
        <v>-34.273127504017744</v>
      </c>
      <c r="AX882" s="45">
        <v>-16.544351165003057</v>
      </c>
      <c r="AZ882" s="92">
        <v>188.35</v>
      </c>
      <c r="BA882" s="57">
        <v>37.85</v>
      </c>
      <c r="BB882" s="57">
        <v>274.10899999999998</v>
      </c>
      <c r="BC882" s="57">
        <v>1.5</v>
      </c>
      <c r="BD882" s="57">
        <v>501.80900000000003</v>
      </c>
      <c r="BE882" s="45">
        <v>9149.9509999999991</v>
      </c>
      <c r="BF882" s="45">
        <v>1284.6099999999999</v>
      </c>
      <c r="BG882" s="45">
        <v>8956.0109999999986</v>
      </c>
      <c r="BH882" s="45">
        <v>130.54899999999998</v>
      </c>
      <c r="BI882" s="45">
        <v>19521.120999999999</v>
      </c>
      <c r="BJ882" s="45">
        <v>38</v>
      </c>
      <c r="BK882" s="52">
        <v>44093</v>
      </c>
    </row>
    <row r="883" spans="1:63" x14ac:dyDescent="0.25">
      <c r="A883" s="33">
        <v>43736</v>
      </c>
      <c r="B883" s="89">
        <v>155200</v>
      </c>
      <c r="C883" s="89">
        <v>48385</v>
      </c>
      <c r="D883" s="128">
        <v>0</v>
      </c>
      <c r="E883" s="45">
        <v>203585</v>
      </c>
      <c r="F883" s="45">
        <v>167158.75</v>
      </c>
      <c r="G883" s="92">
        <v>355229.66666666669</v>
      </c>
      <c r="H883" s="45">
        <v>-24.395696624665309</v>
      </c>
      <c r="I883" s="45">
        <v>-65.565819350007743</v>
      </c>
      <c r="J883" s="45">
        <v>-52.943471312925247</v>
      </c>
      <c r="L883" s="89">
        <v>7900</v>
      </c>
      <c r="M883" s="89">
        <v>3600</v>
      </c>
      <c r="N883" s="89">
        <v>1400</v>
      </c>
      <c r="O883" s="57">
        <v>12900</v>
      </c>
      <c r="P883" s="92">
        <v>26440.5</v>
      </c>
      <c r="Q883" s="92">
        <v>37821.5</v>
      </c>
      <c r="R883" s="45">
        <v>-14.439212044836502</v>
      </c>
      <c r="S883" s="94">
        <v>-13.008217014731404</v>
      </c>
      <c r="T883" s="45">
        <v>-30.091350157978923</v>
      </c>
      <c r="V883" s="89">
        <v>309100</v>
      </c>
      <c r="W883" s="89">
        <v>28050</v>
      </c>
      <c r="X883" s="89">
        <v>11200</v>
      </c>
      <c r="Y883" s="45">
        <v>348350</v>
      </c>
      <c r="Z883" s="92">
        <v>343334</v>
      </c>
      <c r="AA883" s="92">
        <v>250761.33333333334</v>
      </c>
      <c r="AB883" s="45">
        <v>166.62023359407289</v>
      </c>
      <c r="AC883" s="45">
        <v>62.042104120502458</v>
      </c>
      <c r="AD883" s="45">
        <v>36.916643182627837</v>
      </c>
      <c r="AF883" s="90">
        <v>0</v>
      </c>
      <c r="AG883" s="90">
        <v>0</v>
      </c>
      <c r="AH883" s="90">
        <v>0</v>
      </c>
      <c r="AI883" s="57">
        <v>0</v>
      </c>
      <c r="AJ883" s="92">
        <v>2975</v>
      </c>
      <c r="AK883" s="92">
        <v>5833.333333333333</v>
      </c>
      <c r="AL883" s="45" t="e">
        <v>#DIV/0!</v>
      </c>
      <c r="AM883" s="45">
        <v>580</v>
      </c>
      <c r="AN883" s="45">
        <v>-49</v>
      </c>
      <c r="AP883" s="41">
        <v>472200</v>
      </c>
      <c r="AQ883" s="41">
        <v>80035</v>
      </c>
      <c r="AR883" s="41">
        <v>12600</v>
      </c>
      <c r="AS883" s="41">
        <v>564835</v>
      </c>
      <c r="AT883" s="41">
        <v>539908.25</v>
      </c>
      <c r="AU883" s="41">
        <v>649645.83333333337</v>
      </c>
      <c r="AV883" s="45">
        <v>36.102195620325396</v>
      </c>
      <c r="AW883" s="45">
        <v>-25.852616645757674</v>
      </c>
      <c r="AX883" s="45">
        <v>-16.891909053009655</v>
      </c>
      <c r="AZ883" s="92">
        <v>203.58500000000001</v>
      </c>
      <c r="BA883" s="57">
        <v>12.9</v>
      </c>
      <c r="BB883" s="57">
        <v>348.35</v>
      </c>
      <c r="BC883" s="57">
        <v>0</v>
      </c>
      <c r="BD883" s="57">
        <v>564.83500000000004</v>
      </c>
      <c r="BE883" s="45">
        <v>9353.5359999999982</v>
      </c>
      <c r="BF883" s="45">
        <v>1297.51</v>
      </c>
      <c r="BG883" s="45">
        <v>9304.360999999999</v>
      </c>
      <c r="BH883" s="45">
        <v>130.54899999999998</v>
      </c>
      <c r="BI883" s="45">
        <v>20085.955999999998</v>
      </c>
      <c r="BJ883" s="45">
        <v>39</v>
      </c>
      <c r="BK883" s="52">
        <v>44100</v>
      </c>
    </row>
    <row r="884" spans="1:63" x14ac:dyDescent="0.25">
      <c r="A884" s="33">
        <v>43743</v>
      </c>
      <c r="B884" s="89">
        <v>131000</v>
      </c>
      <c r="C884" s="89">
        <v>102144</v>
      </c>
      <c r="D884" s="128">
        <v>0</v>
      </c>
      <c r="E884" s="45">
        <v>233144</v>
      </c>
      <c r="F884" s="45">
        <v>208944.75</v>
      </c>
      <c r="G884" s="92">
        <v>296129.66666666669</v>
      </c>
      <c r="H884" s="45">
        <v>-32.107163657542223</v>
      </c>
      <c r="I884" s="45">
        <v>-42.46034669235064</v>
      </c>
      <c r="J884" s="45">
        <v>-29.441466519734039</v>
      </c>
      <c r="L884" s="89">
        <v>7900</v>
      </c>
      <c r="M884" s="89">
        <v>0</v>
      </c>
      <c r="N884" s="89">
        <v>0</v>
      </c>
      <c r="O884" s="57">
        <v>7900</v>
      </c>
      <c r="P884" s="92">
        <v>23550</v>
      </c>
      <c r="Q884" s="92">
        <v>33702.25</v>
      </c>
      <c r="R884" s="45">
        <v>-60.696517412935322</v>
      </c>
      <c r="S884" s="94">
        <v>2.6960436948771926</v>
      </c>
      <c r="T884" s="45">
        <v>-30.123359716339415</v>
      </c>
      <c r="V884" s="89">
        <v>197300</v>
      </c>
      <c r="W884" s="89">
        <v>47154</v>
      </c>
      <c r="X884" s="89">
        <v>18200</v>
      </c>
      <c r="Y884" s="45">
        <v>262654</v>
      </c>
      <c r="Z884" s="92">
        <v>341860</v>
      </c>
      <c r="AA884" s="92">
        <v>230032.66666666666</v>
      </c>
      <c r="AB884" s="45">
        <v>47.434184675834977</v>
      </c>
      <c r="AC884" s="45">
        <v>120.00341080581896</v>
      </c>
      <c r="AD884" s="45">
        <v>48.613675159180289</v>
      </c>
      <c r="AF884" s="90">
        <v>0</v>
      </c>
      <c r="AG884" s="90">
        <v>3600</v>
      </c>
      <c r="AH884" s="90">
        <v>0</v>
      </c>
      <c r="AI884" s="57">
        <v>3600</v>
      </c>
      <c r="AJ884" s="92">
        <v>3075</v>
      </c>
      <c r="AK884" s="92">
        <v>4979.166666666667</v>
      </c>
      <c r="AL884" s="45" t="e">
        <v>#DIV/0!</v>
      </c>
      <c r="AM884" s="45" t="e">
        <v>#DIV/0!</v>
      </c>
      <c r="AN884" s="45">
        <v>-38.242677824267787</v>
      </c>
      <c r="AP884" s="41">
        <v>336200</v>
      </c>
      <c r="AQ884" s="41">
        <v>152898</v>
      </c>
      <c r="AR884" s="41">
        <v>18200</v>
      </c>
      <c r="AS884" s="41">
        <v>507298</v>
      </c>
      <c r="AT884" s="41">
        <v>577429.75</v>
      </c>
      <c r="AU884" s="41">
        <v>564843.75</v>
      </c>
      <c r="AV884" s="45">
        <v>-6.3421028339333496</v>
      </c>
      <c r="AW884" s="45">
        <v>6.6446794914415408</v>
      </c>
      <c r="AX884" s="45">
        <v>2.2282268326417665</v>
      </c>
      <c r="AZ884" s="92">
        <v>233.14400000000001</v>
      </c>
      <c r="BA884" s="57">
        <v>7.9</v>
      </c>
      <c r="BB884" s="57">
        <v>262.654</v>
      </c>
      <c r="BC884" s="57">
        <v>3.6</v>
      </c>
      <c r="BD884" s="57">
        <v>507.298</v>
      </c>
      <c r="BE884" s="45">
        <v>9586.6799999999985</v>
      </c>
      <c r="BF884" s="45">
        <v>1305.4100000000001</v>
      </c>
      <c r="BG884" s="45">
        <v>9567.0149999999994</v>
      </c>
      <c r="BH884" s="45">
        <v>134.14899999999997</v>
      </c>
      <c r="BI884" s="45">
        <v>20593.253999999997</v>
      </c>
      <c r="BJ884" s="45">
        <v>40</v>
      </c>
      <c r="BK884" s="52">
        <v>44107</v>
      </c>
    </row>
    <row r="885" spans="1:63" x14ac:dyDescent="0.25">
      <c r="A885" s="33">
        <v>43750</v>
      </c>
      <c r="B885" s="89">
        <v>135400</v>
      </c>
      <c r="C885" s="89">
        <v>78650</v>
      </c>
      <c r="D885" s="128">
        <v>0</v>
      </c>
      <c r="E885" s="45">
        <v>214050</v>
      </c>
      <c r="F885" s="45">
        <v>209782.25</v>
      </c>
      <c r="G885" s="92">
        <v>287153.75</v>
      </c>
      <c r="H885" s="45">
        <v>-34.007288333117522</v>
      </c>
      <c r="I885" s="45">
        <v>-40.452716861780004</v>
      </c>
      <c r="J885" s="45">
        <v>-26.944276367625353</v>
      </c>
      <c r="L885" s="89">
        <v>14300</v>
      </c>
      <c r="M885" s="89">
        <v>15500</v>
      </c>
      <c r="N885" s="89">
        <v>12600</v>
      </c>
      <c r="O885" s="57">
        <v>42400</v>
      </c>
      <c r="P885" s="92">
        <v>25262.5</v>
      </c>
      <c r="Q885" s="92">
        <v>29306.416666666668</v>
      </c>
      <c r="R885" s="45">
        <v>198.59154929577466</v>
      </c>
      <c r="S885" s="94">
        <v>33.52802040250009</v>
      </c>
      <c r="T885" s="45">
        <v>-13.798741458781782</v>
      </c>
      <c r="V885" s="89">
        <v>137200</v>
      </c>
      <c r="W885" s="89">
        <v>68806</v>
      </c>
      <c r="X885" s="89">
        <v>57400</v>
      </c>
      <c r="Y885" s="45">
        <v>263406</v>
      </c>
      <c r="Z885" s="92">
        <v>287129.75</v>
      </c>
      <c r="AA885" s="92">
        <v>266861</v>
      </c>
      <c r="AB885" s="45">
        <v>49.192881498011928</v>
      </c>
      <c r="AC885" s="45">
        <v>75.197160281775211</v>
      </c>
      <c r="AD885" s="45">
        <v>7.5952462143213051</v>
      </c>
      <c r="AF885" s="90">
        <v>0</v>
      </c>
      <c r="AG885" s="90">
        <v>0</v>
      </c>
      <c r="AH885" s="90">
        <v>0</v>
      </c>
      <c r="AI885" s="57">
        <v>0</v>
      </c>
      <c r="AJ885" s="92">
        <v>1275</v>
      </c>
      <c r="AK885" s="92">
        <v>5479.166666666667</v>
      </c>
      <c r="AL885" s="45">
        <v>-100</v>
      </c>
      <c r="AM885" s="45">
        <v>264.28571428571428</v>
      </c>
      <c r="AN885" s="45">
        <v>-76.730038022813687</v>
      </c>
      <c r="AP885" s="41">
        <v>286900</v>
      </c>
      <c r="AQ885" s="41">
        <v>162956</v>
      </c>
      <c r="AR885" s="41">
        <v>70000</v>
      </c>
      <c r="AS885" s="41">
        <v>519856</v>
      </c>
      <c r="AT885" s="41">
        <v>523449.5</v>
      </c>
      <c r="AU885" s="41">
        <v>588800.33333333337</v>
      </c>
      <c r="AV885" s="45">
        <v>0.64819905984030424</v>
      </c>
      <c r="AW885" s="45">
        <v>-2.2419292787055456</v>
      </c>
      <c r="AX885" s="45">
        <v>-11.098980356102617</v>
      </c>
      <c r="AZ885" s="92">
        <v>214.05</v>
      </c>
      <c r="BA885" s="57">
        <v>42.4</v>
      </c>
      <c r="BB885" s="57">
        <v>263.40600000000001</v>
      </c>
      <c r="BC885" s="57">
        <v>0</v>
      </c>
      <c r="BD885" s="57">
        <v>519.85599999999999</v>
      </c>
      <c r="BE885" s="45">
        <v>9800.7299999999977</v>
      </c>
      <c r="BF885" s="45">
        <v>1347.8100000000002</v>
      </c>
      <c r="BG885" s="45">
        <v>9830.4210000000003</v>
      </c>
      <c r="BH885" s="45">
        <v>134.14899999999997</v>
      </c>
      <c r="BI885" s="45">
        <v>21113.109999999997</v>
      </c>
      <c r="BJ885" s="45">
        <v>41</v>
      </c>
      <c r="BK885" s="52">
        <v>44114</v>
      </c>
    </row>
    <row r="886" spans="1:63" x14ac:dyDescent="0.25">
      <c r="A886" s="33">
        <v>43757</v>
      </c>
      <c r="B886" s="89">
        <v>53500</v>
      </c>
      <c r="C886" s="89">
        <v>75200</v>
      </c>
      <c r="D886" s="128">
        <v>0</v>
      </c>
      <c r="E886" s="45">
        <v>128700</v>
      </c>
      <c r="F886" s="45">
        <v>194869.75</v>
      </c>
      <c r="G886" s="92">
        <v>259153.25</v>
      </c>
      <c r="H886" s="45">
        <v>-27.349703640982213</v>
      </c>
      <c r="I886" s="45">
        <v>-30.040181981204128</v>
      </c>
      <c r="J886" s="45">
        <v>-24.80520695765922</v>
      </c>
      <c r="L886" s="89">
        <v>1600</v>
      </c>
      <c r="M886" s="89">
        <v>1750</v>
      </c>
      <c r="N886" s="89">
        <v>12600</v>
      </c>
      <c r="O886" s="57">
        <v>15950</v>
      </c>
      <c r="P886" s="92">
        <v>19787.5</v>
      </c>
      <c r="Q886" s="92">
        <v>23860.583333333332</v>
      </c>
      <c r="R886" s="45">
        <v>184.82142857142856</v>
      </c>
      <c r="S886" s="94">
        <v>43.969296251159577</v>
      </c>
      <c r="T886" s="45">
        <v>-17.070342650186664</v>
      </c>
      <c r="V886" s="89">
        <v>93200</v>
      </c>
      <c r="W886" s="89">
        <v>46811</v>
      </c>
      <c r="X886" s="89">
        <v>23800</v>
      </c>
      <c r="Y886" s="45">
        <v>163811</v>
      </c>
      <c r="Z886" s="92">
        <v>259555.25</v>
      </c>
      <c r="AA886" s="92">
        <v>328364</v>
      </c>
      <c r="AB886" s="45">
        <v>63.647352647352641</v>
      </c>
      <c r="AC886" s="45">
        <v>77.334838707473466</v>
      </c>
      <c r="AD886" s="45">
        <v>-20.955022475058172</v>
      </c>
      <c r="AF886" s="90">
        <v>1600</v>
      </c>
      <c r="AG886" s="90">
        <v>0</v>
      </c>
      <c r="AH886" s="90">
        <v>0</v>
      </c>
      <c r="AI886" s="57">
        <v>1600</v>
      </c>
      <c r="AJ886" s="92">
        <v>1300</v>
      </c>
      <c r="AK886" s="92">
        <v>5879.166666666667</v>
      </c>
      <c r="AL886" s="45">
        <v>-42.857142857142861</v>
      </c>
      <c r="AM886" s="45">
        <v>23.809523809523814</v>
      </c>
      <c r="AN886" s="45">
        <v>-77.888022678951103</v>
      </c>
      <c r="AP886" s="41">
        <v>149900</v>
      </c>
      <c r="AQ886" s="41">
        <v>123761</v>
      </c>
      <c r="AR886" s="41">
        <v>36400</v>
      </c>
      <c r="AS886" s="41">
        <v>310061</v>
      </c>
      <c r="AT886" s="41">
        <v>475512.5</v>
      </c>
      <c r="AU886" s="41">
        <v>617256.99999999988</v>
      </c>
      <c r="AV886" s="45">
        <v>8.5457727988797583</v>
      </c>
      <c r="AW886" s="45">
        <v>8.143773993413749</v>
      </c>
      <c r="AX886" s="45">
        <v>-22.963611591282064</v>
      </c>
      <c r="AZ886" s="92">
        <v>128.69999999999999</v>
      </c>
      <c r="BA886" s="57">
        <v>15.95</v>
      </c>
      <c r="BB886" s="57">
        <v>163.81100000000001</v>
      </c>
      <c r="BC886" s="57">
        <v>1.6</v>
      </c>
      <c r="BD886" s="57">
        <v>310.06099999999998</v>
      </c>
      <c r="BE886" s="45">
        <v>9929.4299999999985</v>
      </c>
      <c r="BF886" s="45">
        <v>1363.7600000000002</v>
      </c>
      <c r="BG886" s="45">
        <v>9994.232</v>
      </c>
      <c r="BH886" s="45">
        <v>135.74899999999997</v>
      </c>
      <c r="BI886" s="45">
        <v>21423.170999999998</v>
      </c>
      <c r="BJ886" s="45">
        <v>42</v>
      </c>
      <c r="BK886" s="52">
        <v>44121</v>
      </c>
    </row>
    <row r="887" spans="1:63" x14ac:dyDescent="0.25">
      <c r="A887" s="33">
        <v>43764</v>
      </c>
      <c r="B887" s="89">
        <v>98640</v>
      </c>
      <c r="C887" s="89">
        <v>104550</v>
      </c>
      <c r="D887" s="128">
        <v>0</v>
      </c>
      <c r="E887" s="45">
        <v>203190</v>
      </c>
      <c r="F887" s="45">
        <v>194771</v>
      </c>
      <c r="G887" s="92">
        <v>249690.91666666666</v>
      </c>
      <c r="H887" s="45">
        <v>-18.949644190573444</v>
      </c>
      <c r="I887" s="45">
        <v>-28.889740781307051</v>
      </c>
      <c r="J887" s="45">
        <v>-21.995160016166647</v>
      </c>
      <c r="L887" s="89">
        <v>22100</v>
      </c>
      <c r="M887" s="89">
        <v>0</v>
      </c>
      <c r="N887" s="89">
        <v>25200</v>
      </c>
      <c r="O887" s="57">
        <v>47300</v>
      </c>
      <c r="P887" s="92">
        <v>28387.5</v>
      </c>
      <c r="Q887" s="92">
        <v>20812.5</v>
      </c>
      <c r="R887" s="45">
        <v>688.33333333333337</v>
      </c>
      <c r="S887" s="94">
        <v>147.38562091503269</v>
      </c>
      <c r="T887" s="45">
        <v>36.396396396396405</v>
      </c>
      <c r="V887" s="89">
        <v>298862</v>
      </c>
      <c r="W887" s="89">
        <v>64250</v>
      </c>
      <c r="X887" s="89">
        <v>50400</v>
      </c>
      <c r="Y887" s="45">
        <v>413512</v>
      </c>
      <c r="Z887" s="92">
        <v>275845.75</v>
      </c>
      <c r="AA887" s="92">
        <v>392242.5</v>
      </c>
      <c r="AB887" s="45">
        <v>200.98116283809358</v>
      </c>
      <c r="AC887" s="45">
        <v>86.321834810331779</v>
      </c>
      <c r="AD887" s="45">
        <v>-29.674691039344282</v>
      </c>
      <c r="AF887" s="90">
        <v>0</v>
      </c>
      <c r="AG887" s="90">
        <v>0</v>
      </c>
      <c r="AH887" s="90">
        <v>0</v>
      </c>
      <c r="AI887" s="57">
        <v>0</v>
      </c>
      <c r="AJ887" s="92">
        <v>1300</v>
      </c>
      <c r="AK887" s="92">
        <v>5108.333333333333</v>
      </c>
      <c r="AL887" s="45">
        <v>-100</v>
      </c>
      <c r="AM887" s="45">
        <v>-46.938775510204081</v>
      </c>
      <c r="AN887" s="45">
        <v>-74.55138662316476</v>
      </c>
      <c r="AP887" s="41">
        <v>419602</v>
      </c>
      <c r="AQ887" s="41">
        <v>168800</v>
      </c>
      <c r="AR887" s="41">
        <v>75600</v>
      </c>
      <c r="AS887" s="41">
        <v>664002</v>
      </c>
      <c r="AT887" s="41">
        <v>500304.25</v>
      </c>
      <c r="AU887" s="41">
        <v>667854.25</v>
      </c>
      <c r="AV887" s="45">
        <v>66.13174407782148</v>
      </c>
      <c r="AW887" s="45">
        <v>14.782115432706311</v>
      </c>
      <c r="AX887" s="45">
        <v>-25.087809203879441</v>
      </c>
      <c r="AZ887" s="92">
        <v>203.19</v>
      </c>
      <c r="BA887" s="57">
        <v>47.3</v>
      </c>
      <c r="BB887" s="57">
        <v>413.512</v>
      </c>
      <c r="BC887" s="57">
        <v>0</v>
      </c>
      <c r="BD887" s="57">
        <v>664.00199999999995</v>
      </c>
      <c r="BE887" s="45">
        <v>10132.619999999999</v>
      </c>
      <c r="BF887" s="45">
        <v>1411.0600000000002</v>
      </c>
      <c r="BG887" s="45">
        <v>10407.744000000001</v>
      </c>
      <c r="BH887" s="45">
        <v>135.74899999999997</v>
      </c>
      <c r="BI887" s="45">
        <v>22087.172999999999</v>
      </c>
      <c r="BJ887" s="45">
        <v>43</v>
      </c>
      <c r="BK887" s="52">
        <v>44128</v>
      </c>
    </row>
    <row r="888" spans="1:63" x14ac:dyDescent="0.25">
      <c r="A888" s="33">
        <v>43771</v>
      </c>
      <c r="B888" s="89">
        <v>157500</v>
      </c>
      <c r="C888" s="89">
        <v>62250</v>
      </c>
      <c r="D888" s="128">
        <v>0</v>
      </c>
      <c r="E888" s="45">
        <v>219750</v>
      </c>
      <c r="F888" s="45">
        <v>191422.5</v>
      </c>
      <c r="G888" s="92">
        <v>278627.5</v>
      </c>
      <c r="H888" s="45">
        <v>-50.221539632488856</v>
      </c>
      <c r="I888" s="45">
        <v>-35.853378192712135</v>
      </c>
      <c r="J888" s="45">
        <v>-31.298059236794639</v>
      </c>
      <c r="L888" s="89">
        <v>15800</v>
      </c>
      <c r="M888" s="89">
        <v>0</v>
      </c>
      <c r="N888" s="89">
        <v>5600</v>
      </c>
      <c r="O888" s="57">
        <v>21400</v>
      </c>
      <c r="P888" s="92">
        <v>31762.5</v>
      </c>
      <c r="Q888" s="92">
        <v>20550</v>
      </c>
      <c r="R888" s="45">
        <v>-34.556574923547402</v>
      </c>
      <c r="S888" s="94">
        <v>117.17948717948717</v>
      </c>
      <c r="T888" s="45">
        <v>54.56204379562044</v>
      </c>
      <c r="V888" s="89">
        <v>279606</v>
      </c>
      <c r="W888" s="89">
        <v>109494</v>
      </c>
      <c r="X888" s="89">
        <v>32200</v>
      </c>
      <c r="Y888" s="45">
        <v>421300</v>
      </c>
      <c r="Z888" s="92">
        <v>315507.25</v>
      </c>
      <c r="AA888" s="92">
        <v>466870.66666666669</v>
      </c>
      <c r="AB888" s="45">
        <v>9.8505688084876688</v>
      </c>
      <c r="AC888" s="45">
        <v>58.23565034987832</v>
      </c>
      <c r="AD888" s="45">
        <v>-32.420845316190352</v>
      </c>
      <c r="AF888" s="90">
        <v>0</v>
      </c>
      <c r="AG888" s="90">
        <v>0</v>
      </c>
      <c r="AH888" s="90">
        <v>0</v>
      </c>
      <c r="AI888" s="57">
        <v>0</v>
      </c>
      <c r="AJ888" s="92">
        <v>400</v>
      </c>
      <c r="AK888" s="92">
        <v>5425</v>
      </c>
      <c r="AL888" s="45" t="e">
        <v>#DIV/0!</v>
      </c>
      <c r="AM888" s="45">
        <v>-83.673469387755105</v>
      </c>
      <c r="AN888" s="45">
        <v>-92.626728110599075</v>
      </c>
      <c r="AP888" s="41">
        <v>452906</v>
      </c>
      <c r="AQ888" s="41">
        <v>171744</v>
      </c>
      <c r="AR888" s="41">
        <v>37800</v>
      </c>
      <c r="AS888" s="41">
        <v>662450</v>
      </c>
      <c r="AT888" s="41">
        <v>539092.25</v>
      </c>
      <c r="AU888" s="41">
        <v>771473.16666666674</v>
      </c>
      <c r="AV888" s="45">
        <v>-22.762298627571919</v>
      </c>
      <c r="AW888" s="45">
        <v>4.7025543342887444</v>
      </c>
      <c r="AX888" s="45">
        <v>-30.121710865294737</v>
      </c>
      <c r="AZ888" s="92">
        <v>219.75</v>
      </c>
      <c r="BA888" s="57">
        <v>21.4</v>
      </c>
      <c r="BB888" s="57">
        <v>421.3</v>
      </c>
      <c r="BC888" s="57">
        <v>0</v>
      </c>
      <c r="BD888" s="57">
        <v>662.45</v>
      </c>
      <c r="BE888" s="45">
        <v>10352.369999999999</v>
      </c>
      <c r="BF888" s="45">
        <v>1432.4600000000003</v>
      </c>
      <c r="BG888" s="45">
        <v>10829.044</v>
      </c>
      <c r="BH888" s="45">
        <v>135.74899999999997</v>
      </c>
      <c r="BI888" s="45">
        <v>22749.623</v>
      </c>
      <c r="BJ888" s="45">
        <v>44</v>
      </c>
      <c r="BK888" s="52">
        <v>44135</v>
      </c>
    </row>
    <row r="889" spans="1:63" x14ac:dyDescent="0.25">
      <c r="A889" s="33">
        <v>43778</v>
      </c>
      <c r="B889" s="89">
        <v>164700</v>
      </c>
      <c r="C889" s="89">
        <v>63650</v>
      </c>
      <c r="D889" s="128">
        <v>0</v>
      </c>
      <c r="E889" s="45">
        <v>228350</v>
      </c>
      <c r="F889" s="45">
        <v>194997.5</v>
      </c>
      <c r="G889" s="92">
        <v>317485.25</v>
      </c>
      <c r="H889" s="45">
        <v>-42.567907444668009</v>
      </c>
      <c r="I889" s="45">
        <v>-38.433280553665561</v>
      </c>
      <c r="J889" s="45">
        <v>-38.580611225245896</v>
      </c>
      <c r="L889" s="89">
        <v>1600</v>
      </c>
      <c r="M889" s="89">
        <v>3568</v>
      </c>
      <c r="N889" s="89">
        <v>2500</v>
      </c>
      <c r="O889" s="57">
        <v>7668</v>
      </c>
      <c r="P889" s="92">
        <v>23079.5</v>
      </c>
      <c r="Q889" s="92">
        <v>19341.666666666668</v>
      </c>
      <c r="R889" s="45">
        <v>-69.450199203187253</v>
      </c>
      <c r="S889" s="94">
        <v>33.023054755043233</v>
      </c>
      <c r="T889" s="45">
        <v>19.325290822921136</v>
      </c>
      <c r="V889" s="89">
        <v>385848</v>
      </c>
      <c r="W889" s="89">
        <v>100300</v>
      </c>
      <c r="X889" s="89">
        <v>21400</v>
      </c>
      <c r="Y889" s="45">
        <v>507548</v>
      </c>
      <c r="Z889" s="92">
        <v>376542.75</v>
      </c>
      <c r="AA889" s="92">
        <v>551507.25</v>
      </c>
      <c r="AB889" s="45">
        <v>-7.2509214640359527</v>
      </c>
      <c r="AC889" s="45">
        <v>28.926946267706178</v>
      </c>
      <c r="AD889" s="45">
        <v>-31.724786936164485</v>
      </c>
      <c r="AF889" s="90">
        <v>0</v>
      </c>
      <c r="AG889" s="90">
        <v>1800</v>
      </c>
      <c r="AH889" s="90">
        <v>0</v>
      </c>
      <c r="AI889" s="57">
        <v>1800</v>
      </c>
      <c r="AJ889" s="92">
        <v>850</v>
      </c>
      <c r="AK889" s="92">
        <v>6437.5</v>
      </c>
      <c r="AL889" s="45">
        <v>-48.571428571428577</v>
      </c>
      <c r="AM889" s="45">
        <v>-71.428571428571431</v>
      </c>
      <c r="AN889" s="45">
        <v>-86.796116504854368</v>
      </c>
      <c r="AP889" s="41">
        <v>552148</v>
      </c>
      <c r="AQ889" s="41">
        <v>169318</v>
      </c>
      <c r="AR889" s="41">
        <v>23900</v>
      </c>
      <c r="AS889" s="41">
        <v>745366</v>
      </c>
      <c r="AT889" s="41">
        <v>595469.75</v>
      </c>
      <c r="AU889" s="41">
        <v>894771.66666666674</v>
      </c>
      <c r="AV889" s="45">
        <v>-23.428670049217871</v>
      </c>
      <c r="AW889" s="45">
        <v>-5.3472010834361932</v>
      </c>
      <c r="AX889" s="45">
        <v>-33.450088756349395</v>
      </c>
      <c r="AZ889" s="92">
        <v>228.35</v>
      </c>
      <c r="BA889" s="57">
        <v>7.6680000000000001</v>
      </c>
      <c r="BB889" s="57">
        <v>507.548</v>
      </c>
      <c r="BC889" s="57">
        <v>1.8</v>
      </c>
      <c r="BD889" s="57">
        <v>745.36599999999999</v>
      </c>
      <c r="BE889" s="45">
        <v>10580.72</v>
      </c>
      <c r="BF889" s="45">
        <v>1440.1280000000002</v>
      </c>
      <c r="BG889" s="45">
        <v>11336.592000000001</v>
      </c>
      <c r="BH889" s="45">
        <v>137.54899999999998</v>
      </c>
      <c r="BI889" s="45">
        <v>23494.989000000001</v>
      </c>
      <c r="BJ889" s="45">
        <v>45</v>
      </c>
      <c r="BK889" s="52">
        <v>44142</v>
      </c>
    </row>
    <row r="890" spans="1:63" x14ac:dyDescent="0.25">
      <c r="A890" s="33">
        <v>43785</v>
      </c>
      <c r="B890" s="89">
        <v>235920</v>
      </c>
      <c r="C890" s="89">
        <v>88850</v>
      </c>
      <c r="D890" s="128">
        <v>0</v>
      </c>
      <c r="E890" s="45">
        <v>324770</v>
      </c>
      <c r="F890" s="45">
        <v>244015</v>
      </c>
      <c r="G890" s="92">
        <v>389305.91666666669</v>
      </c>
      <c r="H890" s="45">
        <v>-14.066096896250624</v>
      </c>
      <c r="I890" s="45">
        <v>-33.496493109542804</v>
      </c>
      <c r="J890" s="45">
        <v>-37.320500523260314</v>
      </c>
      <c r="L890" s="89">
        <v>9100</v>
      </c>
      <c r="M890" s="89">
        <v>0</v>
      </c>
      <c r="N890" s="89">
        <v>19600</v>
      </c>
      <c r="O890" s="57">
        <v>28700</v>
      </c>
      <c r="P890" s="92">
        <v>26267</v>
      </c>
      <c r="Q890" s="92">
        <v>19028.333333333332</v>
      </c>
      <c r="R890" s="45">
        <v>60.874439461883398</v>
      </c>
      <c r="S890" s="94">
        <v>28.696717295443406</v>
      </c>
      <c r="T890" s="45">
        <v>38.041517035998965</v>
      </c>
      <c r="V890" s="89">
        <v>387940</v>
      </c>
      <c r="W890" s="89">
        <v>116366</v>
      </c>
      <c r="X890" s="89">
        <v>27600</v>
      </c>
      <c r="Y890" s="45">
        <v>531906</v>
      </c>
      <c r="Z890" s="92">
        <v>468566.5</v>
      </c>
      <c r="AA890" s="92">
        <v>559779.66666666663</v>
      </c>
      <c r="AB890" s="45">
        <v>58.157555141920938</v>
      </c>
      <c r="AC890" s="45">
        <v>33.451956281818497</v>
      </c>
      <c r="AD890" s="45">
        <v>-16.294476576795979</v>
      </c>
      <c r="AF890" s="90">
        <v>0</v>
      </c>
      <c r="AG890" s="90">
        <v>3600</v>
      </c>
      <c r="AH890" s="90">
        <v>0</v>
      </c>
      <c r="AI890" s="57">
        <v>3600</v>
      </c>
      <c r="AJ890" s="92">
        <v>1350</v>
      </c>
      <c r="AK890" s="92">
        <v>5483.333333333333</v>
      </c>
      <c r="AL890" s="45" t="e">
        <v>#DIV/0!</v>
      </c>
      <c r="AM890" s="45">
        <v>-40.659340659340657</v>
      </c>
      <c r="AN890" s="45">
        <v>-75.379939209726444</v>
      </c>
      <c r="AP890" s="41">
        <v>632960</v>
      </c>
      <c r="AQ890" s="41">
        <v>208816</v>
      </c>
      <c r="AR890" s="41">
        <v>47200</v>
      </c>
      <c r="AS890" s="41">
        <v>888976</v>
      </c>
      <c r="AT890" s="41">
        <v>740198.5</v>
      </c>
      <c r="AU890" s="41">
        <v>973597.25</v>
      </c>
      <c r="AV890" s="45">
        <v>21.43087405270434</v>
      </c>
      <c r="AW890" s="45">
        <v>-7.0134653133846481E-2</v>
      </c>
      <c r="AX890" s="45">
        <v>-23.972823464733494</v>
      </c>
      <c r="AZ890" s="92">
        <v>324.77</v>
      </c>
      <c r="BA890" s="57">
        <v>28.7</v>
      </c>
      <c r="BB890" s="57">
        <v>531.90599999999995</v>
      </c>
      <c r="BC890" s="57">
        <v>3.6</v>
      </c>
      <c r="BD890" s="57">
        <v>888.976</v>
      </c>
      <c r="BE890" s="45">
        <v>10905.49</v>
      </c>
      <c r="BF890" s="45">
        <v>1468.8280000000002</v>
      </c>
      <c r="BG890" s="45">
        <v>11868.498</v>
      </c>
      <c r="BH890" s="45">
        <v>141.14899999999997</v>
      </c>
      <c r="BI890" s="45">
        <v>24383.965</v>
      </c>
      <c r="BJ890" s="45">
        <v>46</v>
      </c>
      <c r="BK890" s="52">
        <v>44149</v>
      </c>
    </row>
    <row r="891" spans="1:63" x14ac:dyDescent="0.25">
      <c r="A891" s="33">
        <v>43792</v>
      </c>
      <c r="B891" s="89">
        <v>284900</v>
      </c>
      <c r="C891" s="89">
        <v>64900</v>
      </c>
      <c r="D891" s="128">
        <v>0</v>
      </c>
      <c r="E891" s="45">
        <v>349800</v>
      </c>
      <c r="F891" s="45">
        <v>280667.5</v>
      </c>
      <c r="G891" s="92">
        <v>454187.91666666669</v>
      </c>
      <c r="H891" s="45">
        <v>-31.812865497076025</v>
      </c>
      <c r="I891" s="45">
        <v>-35.1052551870362</v>
      </c>
      <c r="J891" s="45">
        <v>-38.204542723230382</v>
      </c>
      <c r="L891" s="89">
        <v>19200</v>
      </c>
      <c r="M891" s="89">
        <v>0</v>
      </c>
      <c r="N891" s="89">
        <v>2800</v>
      </c>
      <c r="O891" s="57">
        <v>22000</v>
      </c>
      <c r="P891" s="92">
        <v>19942</v>
      </c>
      <c r="Q891" s="92">
        <v>19620</v>
      </c>
      <c r="R891" s="45">
        <v>-18.669131238447324</v>
      </c>
      <c r="S891" s="94">
        <v>-22.321550297010418</v>
      </c>
      <c r="T891" s="45">
        <v>1.6411824668705499</v>
      </c>
      <c r="V891" s="89">
        <v>461980</v>
      </c>
      <c r="W891" s="89">
        <v>102550</v>
      </c>
      <c r="X891" s="89">
        <v>19933</v>
      </c>
      <c r="Y891" s="45">
        <v>584463</v>
      </c>
      <c r="Z891" s="92">
        <v>511304.25</v>
      </c>
      <c r="AA891" s="92">
        <v>562509</v>
      </c>
      <c r="AB891" s="45">
        <v>55.047246642862071</v>
      </c>
      <c r="AC891" s="45">
        <v>24.403413583776356</v>
      </c>
      <c r="AD891" s="45">
        <v>-9.1029210199303439</v>
      </c>
      <c r="AF891" s="90">
        <v>1600</v>
      </c>
      <c r="AG891" s="90">
        <v>0</v>
      </c>
      <c r="AH891" s="90">
        <v>0</v>
      </c>
      <c r="AI891" s="57">
        <v>1600</v>
      </c>
      <c r="AJ891" s="92">
        <v>1750</v>
      </c>
      <c r="AK891" s="92">
        <v>4337.5</v>
      </c>
      <c r="AL891" s="45" t="e">
        <v>#DIV/0!</v>
      </c>
      <c r="AM891" s="45">
        <v>100</v>
      </c>
      <c r="AN891" s="45">
        <v>-59.654178674351584</v>
      </c>
      <c r="AP891" s="41">
        <v>767680</v>
      </c>
      <c r="AQ891" s="41">
        <v>167450</v>
      </c>
      <c r="AR891" s="41">
        <v>22733</v>
      </c>
      <c r="AS891" s="41">
        <v>957863</v>
      </c>
      <c r="AT891" s="41">
        <v>813663.75</v>
      </c>
      <c r="AU891" s="41">
        <v>1040654.4166666667</v>
      </c>
      <c r="AV891" s="45">
        <v>4.4552501177743231</v>
      </c>
      <c r="AW891" s="45">
        <v>-6.4806982135488962</v>
      </c>
      <c r="AX891" s="45">
        <v>-21.812300320959899</v>
      </c>
      <c r="AZ891" s="92">
        <v>349.8</v>
      </c>
      <c r="BA891" s="57">
        <v>22</v>
      </c>
      <c r="BB891" s="57">
        <v>584.46299999999997</v>
      </c>
      <c r="BC891" s="57">
        <v>1.6</v>
      </c>
      <c r="BD891" s="57">
        <v>957.86300000000006</v>
      </c>
      <c r="BE891" s="45">
        <v>11255.289999999999</v>
      </c>
      <c r="BF891" s="45">
        <v>1490.8280000000002</v>
      </c>
      <c r="BG891" s="45">
        <v>12452.960999999999</v>
      </c>
      <c r="BH891" s="45">
        <v>142.74899999999997</v>
      </c>
      <c r="BI891" s="45">
        <v>25341.827999999998</v>
      </c>
      <c r="BJ891" s="45">
        <v>47</v>
      </c>
      <c r="BK891" s="52">
        <v>44156</v>
      </c>
    </row>
    <row r="892" spans="1:63" x14ac:dyDescent="0.25">
      <c r="A892" s="33">
        <v>43799</v>
      </c>
      <c r="B892" s="89">
        <v>406000</v>
      </c>
      <c r="C892" s="89">
        <v>12350</v>
      </c>
      <c r="D892" s="128">
        <v>0</v>
      </c>
      <c r="E892" s="45">
        <v>418350</v>
      </c>
      <c r="F892" s="45">
        <v>330317.5</v>
      </c>
      <c r="G892" s="92">
        <v>471740.33333333331</v>
      </c>
      <c r="H892" s="45">
        <v>9.2725610552435676</v>
      </c>
      <c r="I892" s="45">
        <v>-20.947360863478082</v>
      </c>
      <c r="J892" s="45">
        <v>-29.978957350124112</v>
      </c>
      <c r="L892" s="89">
        <v>14100</v>
      </c>
      <c r="M892" s="89">
        <v>3500</v>
      </c>
      <c r="N892" s="89">
        <v>15400</v>
      </c>
      <c r="O892" s="57">
        <v>33000</v>
      </c>
      <c r="P892" s="92">
        <v>22842</v>
      </c>
      <c r="Q892" s="92">
        <v>17382.5</v>
      </c>
      <c r="R892" s="45">
        <v>53.488372093023258</v>
      </c>
      <c r="S892" s="94">
        <v>-0.13334790687506981</v>
      </c>
      <c r="T892" s="45">
        <v>31.408025312814615</v>
      </c>
      <c r="V892" s="89">
        <v>414240</v>
      </c>
      <c r="W892" s="89">
        <v>117350</v>
      </c>
      <c r="X892" s="89">
        <v>37800</v>
      </c>
      <c r="Y892" s="45">
        <v>569390</v>
      </c>
      <c r="Z892" s="92">
        <v>548326.75</v>
      </c>
      <c r="AA892" s="92">
        <v>497897.66666666669</v>
      </c>
      <c r="AB892" s="45">
        <v>125.42599689608211</v>
      </c>
      <c r="AC892" s="45">
        <v>44.956159047454761</v>
      </c>
      <c r="AD892" s="45">
        <v>10.128403226098005</v>
      </c>
      <c r="AF892" s="90">
        <v>0</v>
      </c>
      <c r="AG892" s="90">
        <v>0</v>
      </c>
      <c r="AH892" s="90">
        <v>0</v>
      </c>
      <c r="AI892" s="57">
        <v>0</v>
      </c>
      <c r="AJ892" s="92">
        <v>1750</v>
      </c>
      <c r="AK892" s="92">
        <v>5845.833333333333</v>
      </c>
      <c r="AL892" s="45">
        <v>-100</v>
      </c>
      <c r="AM892" s="45">
        <v>-58.702064896755161</v>
      </c>
      <c r="AN892" s="45">
        <v>-70.06414825374199</v>
      </c>
      <c r="AP892" s="41">
        <v>834340</v>
      </c>
      <c r="AQ892" s="41">
        <v>133200</v>
      </c>
      <c r="AR892" s="41">
        <v>53200</v>
      </c>
      <c r="AS892" s="41">
        <v>1020740</v>
      </c>
      <c r="AT892" s="41">
        <v>903236.25</v>
      </c>
      <c r="AU892" s="41">
        <v>992866.33333333337</v>
      </c>
      <c r="AV892" s="45">
        <v>52.261987159598092</v>
      </c>
      <c r="AW892" s="45">
        <v>9.7191444752548151</v>
      </c>
      <c r="AX892" s="45">
        <v>-9.0274068446272953</v>
      </c>
      <c r="AZ892" s="92">
        <v>418.35</v>
      </c>
      <c r="BA892" s="57">
        <v>33</v>
      </c>
      <c r="BB892" s="57">
        <v>569.39</v>
      </c>
      <c r="BC892" s="57">
        <v>0</v>
      </c>
      <c r="BD892" s="57">
        <v>1020.74</v>
      </c>
      <c r="BE892" s="45">
        <v>11673.64</v>
      </c>
      <c r="BF892" s="45">
        <v>1523.8280000000002</v>
      </c>
      <c r="BG892" s="45">
        <v>13022.350999999999</v>
      </c>
      <c r="BH892" s="45">
        <v>142.74899999999997</v>
      </c>
      <c r="BI892" s="45">
        <v>26362.567999999996</v>
      </c>
      <c r="BJ892" s="45">
        <v>48</v>
      </c>
      <c r="BK892" s="52">
        <v>44163</v>
      </c>
    </row>
    <row r="893" spans="1:63" x14ac:dyDescent="0.25">
      <c r="A893" s="33">
        <v>43806</v>
      </c>
      <c r="B893" s="89">
        <v>386800</v>
      </c>
      <c r="C893" s="89">
        <v>32700</v>
      </c>
      <c r="D893" s="128">
        <v>0</v>
      </c>
      <c r="E893" s="45">
        <v>419500</v>
      </c>
      <c r="F893" s="45">
        <v>378105</v>
      </c>
      <c r="G893" s="92">
        <v>477585.41666666669</v>
      </c>
      <c r="H893" s="45">
        <v>-0.65127294256956958</v>
      </c>
      <c r="I893" s="45">
        <v>-10.825869825415824</v>
      </c>
      <c r="J893" s="45">
        <v>-20.829869002490831</v>
      </c>
      <c r="L893" s="89">
        <v>23400</v>
      </c>
      <c r="M893" s="89">
        <v>0</v>
      </c>
      <c r="N893" s="89">
        <v>14473</v>
      </c>
      <c r="O893" s="57">
        <v>37873</v>
      </c>
      <c r="P893" s="92">
        <v>30393.25</v>
      </c>
      <c r="Q893" s="92">
        <v>18630.583333333332</v>
      </c>
      <c r="R893" s="45">
        <v>56.499999999999993</v>
      </c>
      <c r="S893" s="94">
        <v>34.201346727011803</v>
      </c>
      <c r="T893" s="45">
        <v>63.136330496003445</v>
      </c>
      <c r="V893" s="89">
        <v>517000</v>
      </c>
      <c r="W893" s="89">
        <v>74750</v>
      </c>
      <c r="X893" s="89">
        <v>54573</v>
      </c>
      <c r="Y893" s="45">
        <v>646323</v>
      </c>
      <c r="Z893" s="92">
        <v>583020.5</v>
      </c>
      <c r="AA893" s="92">
        <v>429420.66666666669</v>
      </c>
      <c r="AB893" s="45">
        <v>94.311560870898489</v>
      </c>
      <c r="AC893" s="45">
        <v>79.601194629404574</v>
      </c>
      <c r="AD893" s="45">
        <v>35.769082686596356</v>
      </c>
      <c r="AF893" s="90">
        <v>0</v>
      </c>
      <c r="AG893" s="90">
        <v>0</v>
      </c>
      <c r="AH893" s="90">
        <v>0</v>
      </c>
      <c r="AI893" s="57">
        <v>0</v>
      </c>
      <c r="AJ893" s="92">
        <v>1300</v>
      </c>
      <c r="AK893" s="92">
        <v>5570.833333333333</v>
      </c>
      <c r="AL893" s="45">
        <v>-100</v>
      </c>
      <c r="AM893" s="45">
        <v>-65.448504983388702</v>
      </c>
      <c r="AN893" s="45">
        <v>-76.664173522812263</v>
      </c>
      <c r="AP893" s="41">
        <v>927200</v>
      </c>
      <c r="AQ893" s="41">
        <v>107450</v>
      </c>
      <c r="AR893" s="41">
        <v>69046</v>
      </c>
      <c r="AS893" s="41">
        <v>1103696</v>
      </c>
      <c r="AT893" s="41">
        <v>992818.75</v>
      </c>
      <c r="AU893" s="41">
        <v>931207.50000000012</v>
      </c>
      <c r="AV893" s="45">
        <v>41.377684866371546</v>
      </c>
      <c r="AW893" s="45">
        <v>28.099529441820192</v>
      </c>
      <c r="AX893" s="45">
        <v>6.6162751051725754</v>
      </c>
      <c r="AZ893" s="92">
        <v>419.5</v>
      </c>
      <c r="BA893" s="57">
        <v>37.872999999999998</v>
      </c>
      <c r="BB893" s="57">
        <v>646.32299999999998</v>
      </c>
      <c r="BC893" s="57">
        <v>0</v>
      </c>
      <c r="BD893" s="57">
        <v>1103.6959999999999</v>
      </c>
      <c r="BE893" s="45">
        <v>12093.14</v>
      </c>
      <c r="BF893" s="45">
        <v>1561.7010000000002</v>
      </c>
      <c r="BG893" s="45">
        <v>13668.673999999999</v>
      </c>
      <c r="BH893" s="45">
        <v>142.74899999999997</v>
      </c>
      <c r="BI893" s="45">
        <v>27466.263999999999</v>
      </c>
      <c r="BJ893" s="45">
        <v>49</v>
      </c>
      <c r="BK893" s="52">
        <v>44170</v>
      </c>
    </row>
    <row r="894" spans="1:63" x14ac:dyDescent="0.25">
      <c r="A894" s="33">
        <v>43813</v>
      </c>
      <c r="B894" s="89">
        <v>229700</v>
      </c>
      <c r="C894" s="89">
        <v>58000</v>
      </c>
      <c r="D894" s="128">
        <v>0</v>
      </c>
      <c r="E894" s="45">
        <v>287700</v>
      </c>
      <c r="F894" s="45">
        <v>368837.5</v>
      </c>
      <c r="G894" s="92">
        <v>465497.91666666669</v>
      </c>
      <c r="H894" s="45">
        <v>-41.500610004066694</v>
      </c>
      <c r="I894" s="45">
        <v>-18.484446654511299</v>
      </c>
      <c r="J894" s="45">
        <v>-20.764951508017848</v>
      </c>
      <c r="L894" s="89">
        <v>1600</v>
      </c>
      <c r="M894" s="89">
        <v>3500</v>
      </c>
      <c r="N894" s="89">
        <v>4200</v>
      </c>
      <c r="O894" s="57">
        <v>9300</v>
      </c>
      <c r="P894" s="92">
        <v>25543.25</v>
      </c>
      <c r="Q894" s="92">
        <v>20624.75</v>
      </c>
      <c r="R894" s="45">
        <v>-75.548193721407159</v>
      </c>
      <c r="S894" s="94">
        <v>-7.7727830733679948</v>
      </c>
      <c r="T894" s="45">
        <v>23.847561788627747</v>
      </c>
      <c r="V894" s="89">
        <v>259800</v>
      </c>
      <c r="W894" s="89">
        <v>123797</v>
      </c>
      <c r="X894" s="89">
        <v>28000</v>
      </c>
      <c r="Y894" s="45">
        <v>411597</v>
      </c>
      <c r="Z894" s="92">
        <v>552943.25</v>
      </c>
      <c r="AA894" s="92">
        <v>410323.75</v>
      </c>
      <c r="AB894" s="45">
        <v>32.738114434246434</v>
      </c>
      <c r="AC894" s="45">
        <v>73.847903628700735</v>
      </c>
      <c r="AD894" s="45">
        <v>34.7577979583195</v>
      </c>
      <c r="AF894" s="90">
        <v>0</v>
      </c>
      <c r="AG894" s="90">
        <v>0</v>
      </c>
      <c r="AH894" s="90">
        <v>0</v>
      </c>
      <c r="AI894" s="57">
        <v>0</v>
      </c>
      <c r="AJ894" s="92">
        <v>400</v>
      </c>
      <c r="AK894" s="92">
        <v>8550</v>
      </c>
      <c r="AL894" s="45">
        <v>-100</v>
      </c>
      <c r="AM894" s="45">
        <v>-94.434782608695656</v>
      </c>
      <c r="AN894" s="45">
        <v>-95.32163742690058</v>
      </c>
      <c r="AP894" s="41">
        <v>491100</v>
      </c>
      <c r="AQ894" s="41">
        <v>185297</v>
      </c>
      <c r="AR894" s="41">
        <v>32200</v>
      </c>
      <c r="AS894" s="41">
        <v>708597</v>
      </c>
      <c r="AT894" s="41">
        <v>947724</v>
      </c>
      <c r="AU894" s="41">
        <v>904996.41666666674</v>
      </c>
      <c r="AV894" s="45">
        <v>-16.98878652696294</v>
      </c>
      <c r="AW894" s="45">
        <v>17.668297285888102</v>
      </c>
      <c r="AX894" s="45">
        <v>4.7212986202431528</v>
      </c>
      <c r="AZ894" s="92">
        <v>287.7</v>
      </c>
      <c r="BA894" s="57">
        <v>9.3000000000000007</v>
      </c>
      <c r="BB894" s="57">
        <v>411.59699999999998</v>
      </c>
      <c r="BC894" s="57">
        <v>0</v>
      </c>
      <c r="BD894" s="57">
        <v>708.59699999999998</v>
      </c>
      <c r="BE894" s="45">
        <v>12380.84</v>
      </c>
      <c r="BF894" s="45">
        <v>1571.0010000000002</v>
      </c>
      <c r="BG894" s="45">
        <v>14080.270999999999</v>
      </c>
      <c r="BH894" s="45">
        <v>142.74899999999997</v>
      </c>
      <c r="BI894" s="45">
        <v>28174.861000000001</v>
      </c>
      <c r="BJ894" s="45">
        <v>50</v>
      </c>
      <c r="BK894" s="52">
        <v>44177</v>
      </c>
    </row>
    <row r="895" spans="1:63" x14ac:dyDescent="0.25">
      <c r="A895" s="33">
        <v>43820</v>
      </c>
      <c r="B895" s="89">
        <v>85900</v>
      </c>
      <c r="C895" s="89">
        <v>66300</v>
      </c>
      <c r="D895" s="128">
        <v>0</v>
      </c>
      <c r="E895" s="45">
        <v>152200</v>
      </c>
      <c r="F895" s="45">
        <v>319437.5</v>
      </c>
      <c r="G895" s="92">
        <v>411533.5</v>
      </c>
      <c r="H895" s="45">
        <v>-67.764481626601707</v>
      </c>
      <c r="I895" s="45">
        <v>-27.77196800542664</v>
      </c>
      <c r="J895" s="45">
        <v>-22.378737089447153</v>
      </c>
      <c r="L895" s="89">
        <v>15400</v>
      </c>
      <c r="M895" s="89">
        <v>9100</v>
      </c>
      <c r="N895" s="89">
        <v>19800</v>
      </c>
      <c r="O895" s="57">
        <v>44300</v>
      </c>
      <c r="P895" s="92">
        <v>31118.25</v>
      </c>
      <c r="Q895" s="92">
        <v>22948.083333333332</v>
      </c>
      <c r="R895" s="45">
        <v>183.06709265175721</v>
      </c>
      <c r="S895" s="94">
        <v>25.244506157932854</v>
      </c>
      <c r="T895" s="45">
        <v>35.602828122900611</v>
      </c>
      <c r="V895" s="89">
        <v>89900</v>
      </c>
      <c r="W895" s="89">
        <v>129822</v>
      </c>
      <c r="X895" s="89">
        <v>52806</v>
      </c>
      <c r="Y895" s="45">
        <v>272528</v>
      </c>
      <c r="Z895" s="92">
        <v>474959.5</v>
      </c>
      <c r="AA895" s="92">
        <v>349303.58333333331</v>
      </c>
      <c r="AB895" s="45">
        <v>10.370523365772865</v>
      </c>
      <c r="AC895" s="45">
        <v>66.330154989148227</v>
      </c>
      <c r="AD895" s="45">
        <v>35.973268715871079</v>
      </c>
      <c r="AF895" s="90">
        <v>0</v>
      </c>
      <c r="AG895" s="90">
        <v>9000</v>
      </c>
      <c r="AH895" s="90">
        <v>0</v>
      </c>
      <c r="AI895" s="57">
        <v>9000</v>
      </c>
      <c r="AJ895" s="92">
        <v>2250</v>
      </c>
      <c r="AK895" s="92">
        <v>9725</v>
      </c>
      <c r="AL895" s="45" t="e">
        <v>#DIV/0!</v>
      </c>
      <c r="AM895" s="45">
        <v>-68.695652173913047</v>
      </c>
      <c r="AN895" s="45">
        <v>-76.863753213367602</v>
      </c>
      <c r="AP895" s="41">
        <v>191200</v>
      </c>
      <c r="AQ895" s="41">
        <v>214222</v>
      </c>
      <c r="AR895" s="41">
        <v>72606</v>
      </c>
      <c r="AS895" s="41">
        <v>478028</v>
      </c>
      <c r="AT895" s="41">
        <v>827765.25</v>
      </c>
      <c r="AU895" s="41">
        <v>793510.16666666663</v>
      </c>
      <c r="AV895" s="45">
        <v>-34.937479669153326</v>
      </c>
      <c r="AW895" s="45">
        <v>8.9382320746280506</v>
      </c>
      <c r="AX895" s="45">
        <v>4.3169054124700512</v>
      </c>
      <c r="AZ895" s="92">
        <v>152.19999999999999</v>
      </c>
      <c r="BA895" s="57">
        <v>44.3</v>
      </c>
      <c r="BB895" s="57">
        <v>272.52800000000002</v>
      </c>
      <c r="BC895" s="57">
        <v>9</v>
      </c>
      <c r="BD895" s="57">
        <v>478.02800000000002</v>
      </c>
      <c r="BE895" s="45">
        <v>12533.04</v>
      </c>
      <c r="BF895" s="45">
        <v>1615.3010000000002</v>
      </c>
      <c r="BG895" s="45">
        <v>14352.798999999999</v>
      </c>
      <c r="BH895" s="45">
        <v>151.74899999999997</v>
      </c>
      <c r="BI895" s="45">
        <v>28652.888999999999</v>
      </c>
      <c r="BJ895" s="45">
        <v>51</v>
      </c>
      <c r="BK895" s="52">
        <v>44184</v>
      </c>
    </row>
    <row r="896" spans="1:63" x14ac:dyDescent="0.25">
      <c r="A896" s="33">
        <v>43827</v>
      </c>
      <c r="B896" s="89">
        <v>163600</v>
      </c>
      <c r="C896" s="89">
        <v>83400</v>
      </c>
      <c r="D896" s="128">
        <v>0</v>
      </c>
      <c r="E896" s="45">
        <v>247000</v>
      </c>
      <c r="F896" s="45">
        <v>276600</v>
      </c>
      <c r="G896" s="92">
        <v>385312.33333333331</v>
      </c>
      <c r="H896" s="45">
        <v>-21.635066879870045</v>
      </c>
      <c r="I896" s="45">
        <v>-34.970894420568563</v>
      </c>
      <c r="J896" s="45">
        <v>-28.214080871189338</v>
      </c>
      <c r="L896" s="89">
        <v>4500</v>
      </c>
      <c r="M896" s="89">
        <v>10900</v>
      </c>
      <c r="N896" s="89">
        <v>0</v>
      </c>
      <c r="O896" s="57">
        <v>15400</v>
      </c>
      <c r="P896" s="92">
        <v>26718.25</v>
      </c>
      <c r="Q896" s="92">
        <v>27160.583333333332</v>
      </c>
      <c r="R896" s="45">
        <v>-60.512820512820518</v>
      </c>
      <c r="S896" s="94">
        <v>-8.5649019540741218</v>
      </c>
      <c r="T896" s="45">
        <v>-1.628585542161276</v>
      </c>
      <c r="V896" s="89">
        <v>154300</v>
      </c>
      <c r="W896" s="89">
        <v>159222</v>
      </c>
      <c r="X896" s="89">
        <v>16800</v>
      </c>
      <c r="Y896" s="45">
        <v>330322</v>
      </c>
      <c r="Z896" s="92">
        <v>415192.5</v>
      </c>
      <c r="AA896" s="92">
        <v>334430.91666666669</v>
      </c>
      <c r="AB896" s="45">
        <v>52.79386459933022</v>
      </c>
      <c r="AC896" s="45">
        <v>50.185429181968374</v>
      </c>
      <c r="AD896" s="45">
        <v>24.148958516843667</v>
      </c>
      <c r="AF896" s="90">
        <v>0</v>
      </c>
      <c r="AG896" s="90">
        <v>1800</v>
      </c>
      <c r="AH896" s="90">
        <v>0</v>
      </c>
      <c r="AI896" s="57">
        <v>1800</v>
      </c>
      <c r="AJ896" s="92">
        <v>2700</v>
      </c>
      <c r="AK896" s="92">
        <v>6962.5</v>
      </c>
      <c r="AL896" s="45">
        <v>-40</v>
      </c>
      <c r="AM896" s="45">
        <v>-40.983606557377051</v>
      </c>
      <c r="AN896" s="45">
        <v>-61.220825852782767</v>
      </c>
      <c r="AP896" s="41">
        <v>322400</v>
      </c>
      <c r="AQ896" s="41">
        <v>255322</v>
      </c>
      <c r="AR896" s="41">
        <v>16800</v>
      </c>
      <c r="AS896" s="41">
        <v>594522</v>
      </c>
      <c r="AT896" s="41">
        <v>721210.75</v>
      </c>
      <c r="AU896" s="41">
        <v>753866.33333333326</v>
      </c>
      <c r="AV896" s="45">
        <v>3.6872580138825883</v>
      </c>
      <c r="AW896" s="45">
        <v>-1.9557577193226372</v>
      </c>
      <c r="AX896" s="45">
        <v>-4.3317471399660024</v>
      </c>
      <c r="AZ896" s="92">
        <v>247</v>
      </c>
      <c r="BA896" s="57">
        <v>15.4</v>
      </c>
      <c r="BB896" s="57">
        <v>330.322</v>
      </c>
      <c r="BC896" s="57">
        <v>1.8</v>
      </c>
      <c r="BD896" s="57">
        <v>594.52200000000005</v>
      </c>
      <c r="BE896" s="45">
        <v>12780.04</v>
      </c>
      <c r="BF896" s="45">
        <v>1630.7010000000002</v>
      </c>
      <c r="BG896" s="45">
        <v>14683.120999999999</v>
      </c>
      <c r="BH896" s="45">
        <v>153.54899999999998</v>
      </c>
      <c r="BI896" s="45">
        <v>29247.411</v>
      </c>
      <c r="BJ896" s="45">
        <v>52</v>
      </c>
      <c r="BK896" s="52">
        <v>44191</v>
      </c>
    </row>
    <row r="897" spans="1:63" x14ac:dyDescent="0.25">
      <c r="A897" s="33">
        <v>43834</v>
      </c>
      <c r="B897" s="89">
        <v>128300</v>
      </c>
      <c r="C897" s="89">
        <v>19850</v>
      </c>
      <c r="D897" s="128">
        <v>0</v>
      </c>
      <c r="E897" s="45">
        <v>148150</v>
      </c>
      <c r="F897" s="45">
        <v>208762.5</v>
      </c>
      <c r="G897" s="92">
        <v>322031.58333333331</v>
      </c>
      <c r="H897" s="45">
        <v>-18.397135775268524</v>
      </c>
      <c r="I897" s="45">
        <v>-42.831890638135896</v>
      </c>
      <c r="J897" s="45">
        <v>-35.173283986896728</v>
      </c>
      <c r="L897" s="89">
        <v>1600</v>
      </c>
      <c r="M897" s="89">
        <v>3600</v>
      </c>
      <c r="N897" s="89">
        <v>32200</v>
      </c>
      <c r="O897" s="57">
        <v>37400</v>
      </c>
      <c r="P897" s="92">
        <v>26600</v>
      </c>
      <c r="Q897" s="92">
        <v>31970.833333333332</v>
      </c>
      <c r="R897" s="45">
        <v>-21.013727560718053</v>
      </c>
      <c r="S897" s="94">
        <v>-24.018452661496493</v>
      </c>
      <c r="T897" s="45">
        <v>-16.799165906425127</v>
      </c>
      <c r="V897" s="89">
        <v>180400</v>
      </c>
      <c r="W897" s="89">
        <v>130077</v>
      </c>
      <c r="X897" s="89">
        <v>32600</v>
      </c>
      <c r="Y897" s="45">
        <v>343077</v>
      </c>
      <c r="Z897" s="92">
        <v>339381</v>
      </c>
      <c r="AA897" s="92">
        <v>276063.66666666669</v>
      </c>
      <c r="AB897" s="45">
        <v>141.72949283429395</v>
      </c>
      <c r="AC897" s="45">
        <v>48.344310071826889</v>
      </c>
      <c r="AD897" s="45">
        <v>22.935772062241668</v>
      </c>
      <c r="AF897" s="90">
        <v>0</v>
      </c>
      <c r="AG897" s="90">
        <v>0</v>
      </c>
      <c r="AH897" s="90">
        <v>0</v>
      </c>
      <c r="AI897" s="57">
        <v>0</v>
      </c>
      <c r="AJ897" s="92">
        <v>2700</v>
      </c>
      <c r="AK897" s="92">
        <v>6725</v>
      </c>
      <c r="AL897" s="45" t="e">
        <v>#DIV/0!</v>
      </c>
      <c r="AM897" s="45">
        <v>-35.32934131736527</v>
      </c>
      <c r="AN897" s="45">
        <v>-59.85130111524164</v>
      </c>
      <c r="AP897" s="41">
        <v>310300</v>
      </c>
      <c r="AQ897" s="41">
        <v>153527</v>
      </c>
      <c r="AR897" s="41">
        <v>64800</v>
      </c>
      <c r="AS897" s="41">
        <v>528627</v>
      </c>
      <c r="AT897" s="41">
        <v>577443.5</v>
      </c>
      <c r="AU897" s="41">
        <v>636791.08333333326</v>
      </c>
      <c r="AV897" s="45">
        <v>42.553920167410041</v>
      </c>
      <c r="AW897" s="45">
        <v>-8.7962573587102018</v>
      </c>
      <c r="AX897" s="45">
        <v>-9.319788685273922</v>
      </c>
      <c r="AZ897" s="92">
        <v>148.15</v>
      </c>
      <c r="BA897" s="57">
        <v>37.4</v>
      </c>
      <c r="BB897" s="57">
        <v>343.077</v>
      </c>
      <c r="BC897" s="57">
        <v>0</v>
      </c>
      <c r="BD897" s="57">
        <v>528.62699999999995</v>
      </c>
      <c r="BE897" s="45">
        <v>148</v>
      </c>
      <c r="BF897" s="45">
        <v>37</v>
      </c>
      <c r="BG897" s="45">
        <v>343</v>
      </c>
      <c r="BH897" s="45">
        <v>0</v>
      </c>
      <c r="BI897" s="45">
        <v>529</v>
      </c>
      <c r="BJ897" s="45">
        <v>1</v>
      </c>
      <c r="BK897" s="52">
        <v>44198</v>
      </c>
    </row>
    <row r="898" spans="1:63" x14ac:dyDescent="0.25">
      <c r="A898" s="33">
        <v>43841</v>
      </c>
      <c r="B898" s="89">
        <v>125000</v>
      </c>
      <c r="C898" s="89">
        <v>120150</v>
      </c>
      <c r="D898" s="128">
        <v>0</v>
      </c>
      <c r="E898" s="45">
        <v>245150</v>
      </c>
      <c r="F898" s="45">
        <v>198125</v>
      </c>
      <c r="G898" s="92">
        <v>270255.91666666669</v>
      </c>
      <c r="H898" s="45">
        <v>-20.710644794038501</v>
      </c>
      <c r="I898" s="45">
        <v>-37.992732826529874</v>
      </c>
      <c r="J898" s="45">
        <v>-26.689856620468689</v>
      </c>
      <c r="L898" s="89">
        <v>0</v>
      </c>
      <c r="M898" s="89">
        <v>7000</v>
      </c>
      <c r="N898" s="89">
        <v>7000</v>
      </c>
      <c r="O898" s="57">
        <v>14000</v>
      </c>
      <c r="P898" s="92">
        <v>27775</v>
      </c>
      <c r="Q898" s="92">
        <v>32723.333333333332</v>
      </c>
      <c r="R898" s="45">
        <v>-55.905511811023622</v>
      </c>
      <c r="S898" s="94">
        <v>-16.934579439252339</v>
      </c>
      <c r="T898" s="45">
        <v>-15.121727615361102</v>
      </c>
      <c r="V898" s="89">
        <v>114200</v>
      </c>
      <c r="W898" s="89">
        <v>118379</v>
      </c>
      <c r="X898" s="89">
        <v>29400</v>
      </c>
      <c r="Y898" s="45">
        <v>261979</v>
      </c>
      <c r="Z898" s="92">
        <v>301976.5</v>
      </c>
      <c r="AA898" s="92">
        <v>253883.83333333334</v>
      </c>
      <c r="AB898" s="45">
        <v>20.688717925093279</v>
      </c>
      <c r="AC898" s="45">
        <v>46.928433715887863</v>
      </c>
      <c r="AD898" s="45">
        <v>18.942784199860441</v>
      </c>
      <c r="AF898" s="90">
        <v>0</v>
      </c>
      <c r="AG898" s="90">
        <v>0</v>
      </c>
      <c r="AH898" s="90">
        <v>0</v>
      </c>
      <c r="AI898" s="57">
        <v>0</v>
      </c>
      <c r="AJ898" s="92">
        <v>2700</v>
      </c>
      <c r="AK898" s="92">
        <v>5254.166666666667</v>
      </c>
      <c r="AL898" s="45" t="e">
        <v>#DIV/0!</v>
      </c>
      <c r="AM898" s="45">
        <v>260</v>
      </c>
      <c r="AN898" s="45">
        <v>-48.612212529738308</v>
      </c>
      <c r="AP898" s="41">
        <v>239200</v>
      </c>
      <c r="AQ898" s="41">
        <v>245529</v>
      </c>
      <c r="AR898" s="41">
        <v>36400</v>
      </c>
      <c r="AS898" s="41">
        <v>521129</v>
      </c>
      <c r="AT898" s="41">
        <v>530576.5</v>
      </c>
      <c r="AU898" s="41">
        <v>562117.25</v>
      </c>
      <c r="AV898" s="45">
        <v>-6.6083755672002304</v>
      </c>
      <c r="AW898" s="45">
        <v>-5.1242081226466123</v>
      </c>
      <c r="AX898" s="45">
        <v>-5.6110624607232706</v>
      </c>
      <c r="AZ898" s="92">
        <v>245.15</v>
      </c>
      <c r="BA898" s="57">
        <v>14</v>
      </c>
      <c r="BB898" s="57">
        <v>261.97899999999998</v>
      </c>
      <c r="BC898" s="57">
        <v>0</v>
      </c>
      <c r="BD898" s="57">
        <v>521.12900000000002</v>
      </c>
      <c r="BE898" s="45">
        <v>393.15</v>
      </c>
      <c r="BF898" s="45">
        <v>51</v>
      </c>
      <c r="BG898" s="45">
        <v>604.97900000000004</v>
      </c>
      <c r="BH898" s="45">
        <v>0</v>
      </c>
      <c r="BI898" s="45">
        <v>1049.1289999999999</v>
      </c>
      <c r="BJ898" s="45">
        <v>2</v>
      </c>
      <c r="BK898" s="52">
        <v>44205</v>
      </c>
    </row>
    <row r="899" spans="1:63" x14ac:dyDescent="0.25">
      <c r="A899" s="33">
        <v>43848</v>
      </c>
      <c r="B899" s="89">
        <v>128000</v>
      </c>
      <c r="C899" s="89">
        <v>111150</v>
      </c>
      <c r="D899" s="128">
        <v>0</v>
      </c>
      <c r="E899" s="45">
        <v>239150</v>
      </c>
      <c r="F899" s="45">
        <v>219862.5</v>
      </c>
      <c r="G899" s="92">
        <v>253638.5</v>
      </c>
      <c r="H899" s="45">
        <v>-8.8778815012383276</v>
      </c>
      <c r="I899" s="45">
        <v>-17.683474731742386</v>
      </c>
      <c r="J899" s="45">
        <v>-13.316590344131507</v>
      </c>
      <c r="L899" s="89">
        <v>3000</v>
      </c>
      <c r="M899" s="89">
        <v>1750</v>
      </c>
      <c r="N899" s="89">
        <v>7098</v>
      </c>
      <c r="O899" s="57">
        <v>11848</v>
      </c>
      <c r="P899" s="92">
        <v>19662</v>
      </c>
      <c r="Q899" s="92">
        <v>30837.5</v>
      </c>
      <c r="R899" s="45">
        <v>-59.215146299483656</v>
      </c>
      <c r="S899" s="94">
        <v>-46.552497451580024</v>
      </c>
      <c r="T899" s="45">
        <v>-36.239967571949741</v>
      </c>
      <c r="V899" s="89">
        <v>194564</v>
      </c>
      <c r="W899" s="89">
        <v>117152</v>
      </c>
      <c r="X899" s="89">
        <v>12700</v>
      </c>
      <c r="Y899" s="45">
        <v>324416</v>
      </c>
      <c r="Z899" s="92">
        <v>314948.5</v>
      </c>
      <c r="AA899" s="92">
        <v>257097</v>
      </c>
      <c r="AB899" s="45">
        <v>10.71084871856125</v>
      </c>
      <c r="AC899" s="45">
        <v>45.101783661631799</v>
      </c>
      <c r="AD899" s="45">
        <v>22.501818379833296</v>
      </c>
      <c r="AF899" s="90">
        <v>0</v>
      </c>
      <c r="AG899" s="90">
        <v>0</v>
      </c>
      <c r="AH899" s="90">
        <v>0</v>
      </c>
      <c r="AI899" s="57">
        <v>0</v>
      </c>
      <c r="AJ899" s="92">
        <v>450</v>
      </c>
      <c r="AK899" s="92">
        <v>5109.833333333333</v>
      </c>
      <c r="AL899" s="45">
        <v>-100</v>
      </c>
      <c r="AM899" s="45">
        <v>-62.248322147651017</v>
      </c>
      <c r="AN899" s="45">
        <v>-91.193450536547189</v>
      </c>
      <c r="AP899" s="41">
        <v>325564</v>
      </c>
      <c r="AQ899" s="41">
        <v>230052</v>
      </c>
      <c r="AR899" s="41">
        <v>19798</v>
      </c>
      <c r="AS899" s="41">
        <v>575414</v>
      </c>
      <c r="AT899" s="41">
        <v>554923</v>
      </c>
      <c r="AU899" s="41">
        <v>546682.83333333337</v>
      </c>
      <c r="AV899" s="45">
        <v>-1.8563938474973507</v>
      </c>
      <c r="AW899" s="45">
        <v>6.2812304286121945</v>
      </c>
      <c r="AX899" s="45">
        <v>1.5073029852470832</v>
      </c>
      <c r="AZ899" s="92">
        <v>239.15</v>
      </c>
      <c r="BA899" s="57">
        <v>11.848000000000001</v>
      </c>
      <c r="BB899" s="57">
        <v>324.416</v>
      </c>
      <c r="BC899" s="57">
        <v>0</v>
      </c>
      <c r="BD899" s="57">
        <v>575.41399999999999</v>
      </c>
      <c r="BE899" s="45">
        <v>632.29999999999995</v>
      </c>
      <c r="BF899" s="45">
        <v>62.847999999999999</v>
      </c>
      <c r="BG899" s="45">
        <v>929.39499999999998</v>
      </c>
      <c r="BH899" s="45">
        <v>0</v>
      </c>
      <c r="BI899" s="45">
        <v>1624.5429999999999</v>
      </c>
      <c r="BJ899" s="45">
        <v>3</v>
      </c>
      <c r="BK899" s="52">
        <v>44212</v>
      </c>
    </row>
    <row r="900" spans="1:63" x14ac:dyDescent="0.25">
      <c r="A900" s="33">
        <f t="shared" si="17425"/>
        <v>43855</v>
      </c>
      <c r="B900" s="89">
        <v>81100</v>
      </c>
      <c r="C900" s="89">
        <v>127600</v>
      </c>
      <c r="D900" s="128">
        <v>0</v>
      </c>
      <c r="E900" s="45">
        <v>208700</v>
      </c>
      <c r="F900" s="45">
        <v>210287.5</v>
      </c>
      <c r="G900" s="92">
        <v>227404.16666666666</v>
      </c>
      <c r="H900" s="45">
        <v>6.1351939624483709</v>
      </c>
      <c r="I900" s="45">
        <v>-11.441115158661642</v>
      </c>
      <c r="J900" s="45">
        <v>-7.5269802297671102</v>
      </c>
      <c r="L900" s="89">
        <v>3200</v>
      </c>
      <c r="M900" s="89">
        <v>3500</v>
      </c>
      <c r="N900" s="89">
        <v>11200</v>
      </c>
      <c r="O900" s="57">
        <v>17900</v>
      </c>
      <c r="P900" s="92">
        <v>20287</v>
      </c>
      <c r="Q900" s="92">
        <v>28959.833333333332</v>
      </c>
      <c r="R900" s="45">
        <v>-55.712801227176016</v>
      </c>
      <c r="S900" s="94">
        <v>-45.379893382154968</v>
      </c>
      <c r="T900" s="45">
        <v>-29.94780126497044</v>
      </c>
      <c r="V900" s="89">
        <v>98900</v>
      </c>
      <c r="W900" s="89">
        <v>123172</v>
      </c>
      <c r="X900" s="89">
        <v>15400</v>
      </c>
      <c r="Y900" s="45">
        <v>237472</v>
      </c>
      <c r="Z900" s="92">
        <v>291736</v>
      </c>
      <c r="AA900" s="92">
        <v>262209.5</v>
      </c>
      <c r="AB900" s="45">
        <v>10.759127628215893</v>
      </c>
      <c r="AC900" s="45">
        <v>34.684163752409304</v>
      </c>
      <c r="AD900" s="45">
        <v>11.260652264696747</v>
      </c>
      <c r="AF900" s="90">
        <v>1600</v>
      </c>
      <c r="AG900" s="90">
        <v>4000</v>
      </c>
      <c r="AH900" s="90">
        <v>0</v>
      </c>
      <c r="AI900" s="57">
        <v>5600</v>
      </c>
      <c r="AJ900" s="92">
        <v>1400</v>
      </c>
      <c r="AK900" s="92">
        <v>6789.333333333333</v>
      </c>
      <c r="AL900" s="45">
        <v>5.580693815987936</v>
      </c>
      <c r="AM900" s="45">
        <v>-20.814479638009054</v>
      </c>
      <c r="AN900" s="45">
        <v>-79.379418695993721</v>
      </c>
      <c r="AP900" s="41">
        <v>184800</v>
      </c>
      <c r="AQ900" s="41">
        <v>258272</v>
      </c>
      <c r="AR900" s="41">
        <v>26600</v>
      </c>
      <c r="AS900" s="41">
        <v>469672</v>
      </c>
      <c r="AT900" s="41">
        <v>523710.5</v>
      </c>
      <c r="AU900" s="41">
        <v>525362.83333333337</v>
      </c>
      <c r="AV900" s="45">
        <v>2.8264172588787995</v>
      </c>
      <c r="AW900" s="45">
        <v>6.2352362454295207</v>
      </c>
      <c r="AX900" s="45">
        <v>-0.31451279544264521</v>
      </c>
      <c r="AZ900" s="48">
        <v>208.7</v>
      </c>
      <c r="BA900" s="36">
        <v>17.899999999999999</v>
      </c>
      <c r="BB900" s="36">
        <v>237.47200000000001</v>
      </c>
      <c r="BC900" s="36">
        <v>5.6</v>
      </c>
      <c r="BD900" s="36">
        <v>469.67200000000003</v>
      </c>
      <c r="BE900" s="45">
        <v>841</v>
      </c>
      <c r="BF900" s="45">
        <v>80.74799999999999</v>
      </c>
      <c r="BG900" s="45">
        <v>1166.867</v>
      </c>
      <c r="BH900" s="45">
        <v>5.6</v>
      </c>
      <c r="BI900" s="45">
        <v>2094.2149999999997</v>
      </c>
      <c r="BJ900" s="45">
        <v>4</v>
      </c>
      <c r="BK900" s="52">
        <v>44219</v>
      </c>
    </row>
    <row r="901" spans="1:63" x14ac:dyDescent="0.25">
      <c r="A901" s="33">
        <v>43862</v>
      </c>
      <c r="B901" s="89">
        <v>113700</v>
      </c>
      <c r="C901" s="89">
        <v>91100</v>
      </c>
      <c r="D901" s="128">
        <v>0</v>
      </c>
      <c r="E901" s="45">
        <v>204800</v>
      </c>
      <c r="F901" s="45">
        <v>224450</v>
      </c>
      <c r="G901" s="92">
        <v>242038.33333333334</v>
      </c>
      <c r="H901" s="45">
        <v>111.67958656330748</v>
      </c>
      <c r="I901" s="45">
        <v>3.7895077570460733</v>
      </c>
      <c r="J901" s="45">
        <v>-7.2667552660391266</v>
      </c>
      <c r="L901" s="89">
        <v>7700</v>
      </c>
      <c r="M901" s="89">
        <v>5268</v>
      </c>
      <c r="N901" s="89">
        <v>16800</v>
      </c>
      <c r="O901" s="57">
        <v>29768</v>
      </c>
      <c r="P901" s="92">
        <v>18379</v>
      </c>
      <c r="Q901" s="92">
        <v>28938.083333333332</v>
      </c>
      <c r="R901" s="45">
        <v>-24.637974683544307</v>
      </c>
      <c r="S901" s="94">
        <v>-47.756505919640702</v>
      </c>
      <c r="T901" s="45">
        <v>-36.488537308103218</v>
      </c>
      <c r="V901" s="89">
        <v>183300</v>
      </c>
      <c r="W901" s="89">
        <v>112034</v>
      </c>
      <c r="X901" s="89">
        <v>16800</v>
      </c>
      <c r="Y901" s="45">
        <v>312134</v>
      </c>
      <c r="Z901" s="92">
        <v>284000.25</v>
      </c>
      <c r="AA901" s="92">
        <v>291403.41666666669</v>
      </c>
      <c r="AB901" s="45">
        <v>42.493757161574244</v>
      </c>
      <c r="AC901" s="45">
        <v>20.395843379559221</v>
      </c>
      <c r="AD901" s="45">
        <v>-2.5405215736145959</v>
      </c>
      <c r="AF901" s="90">
        <v>0</v>
      </c>
      <c r="AG901" s="90">
        <v>0</v>
      </c>
      <c r="AH901" s="90">
        <v>0</v>
      </c>
      <c r="AI901" s="57">
        <v>0</v>
      </c>
      <c r="AJ901" s="92">
        <v>1400</v>
      </c>
      <c r="AK901" s="92">
        <v>5991</v>
      </c>
      <c r="AL901" s="45" t="e">
        <v>#DIV/0!</v>
      </c>
      <c r="AM901" s="45">
        <v>-20.814479638009054</v>
      </c>
      <c r="AN901" s="45">
        <v>-76.631614087798354</v>
      </c>
      <c r="AP901" s="41">
        <v>304700</v>
      </c>
      <c r="AQ901" s="41">
        <v>208402</v>
      </c>
      <c r="AR901" s="41">
        <v>33600</v>
      </c>
      <c r="AS901" s="41">
        <v>546702</v>
      </c>
      <c r="AT901" s="41">
        <v>528229.25</v>
      </c>
      <c r="AU901" s="41">
        <v>568370.83333333337</v>
      </c>
      <c r="AV901" s="45">
        <v>53.870098873912539</v>
      </c>
      <c r="AW901" s="45">
        <v>8.0021877308171128</v>
      </c>
      <c r="AX901" s="45">
        <v>-7.0625691853176908</v>
      </c>
      <c r="AZ901" s="48">
        <v>204.8</v>
      </c>
      <c r="BA901" s="36">
        <v>29.768000000000001</v>
      </c>
      <c r="BB901" s="36">
        <v>312.13400000000001</v>
      </c>
      <c r="BC901" s="36">
        <v>0</v>
      </c>
      <c r="BD901" s="57">
        <v>546.702</v>
      </c>
      <c r="BE901" s="47">
        <v>1045.8</v>
      </c>
      <c r="BF901" s="47">
        <v>110.51599999999999</v>
      </c>
      <c r="BG901" s="47">
        <v>1479.001</v>
      </c>
      <c r="BH901" s="47">
        <v>5.6</v>
      </c>
      <c r="BI901" s="47">
        <v>2640.9169999999995</v>
      </c>
      <c r="BJ901" s="45">
        <v>5</v>
      </c>
      <c r="BK901" s="52">
        <v>44226</v>
      </c>
    </row>
    <row r="902" spans="1:63" x14ac:dyDescent="0.25">
      <c r="A902" s="33">
        <v>43869</v>
      </c>
      <c r="B902" s="89">
        <v>126200</v>
      </c>
      <c r="C902" s="89">
        <v>144400</v>
      </c>
      <c r="D902" s="128">
        <v>0</v>
      </c>
      <c r="E902" s="45">
        <v>270600</v>
      </c>
      <c r="F902" s="45">
        <v>230812.5</v>
      </c>
      <c r="G902" s="92">
        <v>260878.33333333334</v>
      </c>
      <c r="H902" s="45">
        <v>82.349928569503234</v>
      </c>
      <c r="I902" s="45">
        <v>31.100262413522817</v>
      </c>
      <c r="J902" s="45">
        <v>-11.524848748139306</v>
      </c>
      <c r="L902" s="89">
        <v>8000</v>
      </c>
      <c r="M902" s="89">
        <v>0</v>
      </c>
      <c r="N902" s="89">
        <v>4200</v>
      </c>
      <c r="O902" s="57">
        <v>12200</v>
      </c>
      <c r="P902" s="92">
        <v>17929</v>
      </c>
      <c r="Q902" s="92">
        <v>30815.666666666668</v>
      </c>
      <c r="R902" s="45">
        <v>-73.987206823027719</v>
      </c>
      <c r="S902" s="94">
        <v>-53.989272974568223</v>
      </c>
      <c r="T902" s="45">
        <v>-41.81855549666296</v>
      </c>
      <c r="V902" s="89">
        <v>87420</v>
      </c>
      <c r="W902" s="89">
        <v>59061</v>
      </c>
      <c r="X902" s="89">
        <v>21077</v>
      </c>
      <c r="Y902" s="45">
        <v>167558</v>
      </c>
      <c r="Z902" s="92">
        <v>260395</v>
      </c>
      <c r="AA902" s="92">
        <v>295699.58333333331</v>
      </c>
      <c r="AB902" s="45">
        <v>-21.54275493290131</v>
      </c>
      <c r="AC902" s="45">
        <v>10.800371469207516</v>
      </c>
      <c r="AD902" s="45">
        <v>-11.939341589648267</v>
      </c>
      <c r="AF902" s="90">
        <v>0</v>
      </c>
      <c r="AG902" s="90">
        <v>0</v>
      </c>
      <c r="AH902" s="90">
        <v>0</v>
      </c>
      <c r="AI902" s="57">
        <v>0</v>
      </c>
      <c r="AJ902" s="92">
        <v>1400</v>
      </c>
      <c r="AK902" s="92">
        <v>7628.5</v>
      </c>
      <c r="AL902" s="45">
        <v>-100</v>
      </c>
      <c r="AM902" s="45">
        <v>-35.424354243542432</v>
      </c>
      <c r="AN902" s="45">
        <v>-81.647768237530315</v>
      </c>
      <c r="AP902" s="41">
        <v>221620</v>
      </c>
      <c r="AQ902" s="41">
        <v>203461</v>
      </c>
      <c r="AR902" s="41">
        <v>25277</v>
      </c>
      <c r="AS902" s="41">
        <v>450358</v>
      </c>
      <c r="AT902" s="41">
        <v>510536.5</v>
      </c>
      <c r="AU902" s="41">
        <v>595022.08333333326</v>
      </c>
      <c r="AV902" s="45">
        <v>9.7197791756606033</v>
      </c>
      <c r="AW902" s="45">
        <v>12.89916149894157</v>
      </c>
      <c r="AX902" s="45">
        <v>-14.19873071937805</v>
      </c>
      <c r="AZ902" s="48">
        <v>270.60000000000002</v>
      </c>
      <c r="BA902" s="36">
        <v>12.2</v>
      </c>
      <c r="BB902" s="36">
        <v>167.55799999999999</v>
      </c>
      <c r="BC902" s="36">
        <v>0</v>
      </c>
      <c r="BD902" s="57">
        <v>450.358</v>
      </c>
      <c r="BE902" s="47">
        <v>1316.4</v>
      </c>
      <c r="BF902" s="47">
        <v>122.71599999999999</v>
      </c>
      <c r="BG902" s="47">
        <v>1646.559</v>
      </c>
      <c r="BH902" s="47">
        <v>5.6</v>
      </c>
      <c r="BI902" s="47">
        <v>3091.2749999999996</v>
      </c>
      <c r="BJ902" s="45">
        <v>6</v>
      </c>
      <c r="BK902" s="52">
        <v>44233</v>
      </c>
    </row>
    <row r="903" spans="1:63" x14ac:dyDescent="0.25">
      <c r="A903" s="33">
        <v>43876</v>
      </c>
      <c r="B903" s="89">
        <v>161600</v>
      </c>
      <c r="C903" s="89">
        <v>157100</v>
      </c>
      <c r="D903" s="128">
        <v>0</v>
      </c>
      <c r="E903" s="45">
        <v>318700</v>
      </c>
      <c r="F903" s="45">
        <v>250700</v>
      </c>
      <c r="G903" s="92">
        <v>270837.83333333331</v>
      </c>
      <c r="H903" s="45">
        <v>91.133607609360581</v>
      </c>
      <c r="I903" s="45">
        <v>64.792185682076635</v>
      </c>
      <c r="J903" s="45">
        <v>-7.4353841505402585</v>
      </c>
      <c r="L903" s="89">
        <v>3000</v>
      </c>
      <c r="M903" s="89">
        <v>1750</v>
      </c>
      <c r="N903" s="89">
        <v>41000</v>
      </c>
      <c r="O903" s="57">
        <v>45750</v>
      </c>
      <c r="P903" s="92">
        <v>26404.5</v>
      </c>
      <c r="Q903" s="92">
        <v>33140.666666666664</v>
      </c>
      <c r="R903" s="45">
        <v>110.82949308755761</v>
      </c>
      <c r="S903" s="94">
        <v>-28.885387629782244</v>
      </c>
      <c r="T903" s="45">
        <v>-20.325984188610157</v>
      </c>
      <c r="V903" s="89">
        <v>113300</v>
      </c>
      <c r="W903" s="89">
        <v>44504</v>
      </c>
      <c r="X903" s="89">
        <v>30800</v>
      </c>
      <c r="Y903" s="45">
        <v>188604</v>
      </c>
      <c r="Z903" s="92">
        <v>226442</v>
      </c>
      <c r="AA903" s="92">
        <v>273410.5</v>
      </c>
      <c r="AB903" s="45">
        <v>-1.0503341972445734</v>
      </c>
      <c r="AC903" s="45">
        <v>8.1350051992115766</v>
      </c>
      <c r="AD903" s="45">
        <v>-17.17874770720217</v>
      </c>
      <c r="AF903" s="90">
        <v>0</v>
      </c>
      <c r="AG903" s="90">
        <v>0</v>
      </c>
      <c r="AH903" s="90">
        <v>0</v>
      </c>
      <c r="AI903" s="57">
        <v>0</v>
      </c>
      <c r="AJ903" s="92">
        <v>1400</v>
      </c>
      <c r="AK903" s="92">
        <v>6897.833333333333</v>
      </c>
      <c r="AL903" s="45" t="e">
        <v>#DIV/0!</v>
      </c>
      <c r="AM903" s="45">
        <v>-18.887601390498265</v>
      </c>
      <c r="AN903" s="45">
        <v>-79.703771715756162</v>
      </c>
      <c r="AP903" s="41">
        <v>277900</v>
      </c>
      <c r="AQ903" s="41">
        <v>203354</v>
      </c>
      <c r="AR903" s="41">
        <v>71800</v>
      </c>
      <c r="AS903" s="41">
        <v>553054</v>
      </c>
      <c r="AT903" s="41">
        <v>504946.5</v>
      </c>
      <c r="AU903" s="41">
        <v>584286.83333333337</v>
      </c>
      <c r="AV903" s="45">
        <v>45.906059390895095</v>
      </c>
      <c r="AW903" s="45">
        <v>26.112640510298313</v>
      </c>
      <c r="AX903" s="45">
        <v>-13.579004147791574</v>
      </c>
      <c r="AZ903" s="48">
        <v>318.7</v>
      </c>
      <c r="BA903" s="36">
        <v>45.75</v>
      </c>
      <c r="BB903" s="36">
        <v>188.60400000000001</v>
      </c>
      <c r="BC903" s="36">
        <v>0</v>
      </c>
      <c r="BD903" s="57">
        <v>553.05399999999997</v>
      </c>
      <c r="BE903" s="47">
        <v>1635.1000000000001</v>
      </c>
      <c r="BF903" s="47">
        <v>168.46600000000001</v>
      </c>
      <c r="BG903" s="47">
        <v>1835.163</v>
      </c>
      <c r="BH903" s="47">
        <v>5.6</v>
      </c>
      <c r="BI903" s="47">
        <v>3644.3289999999997</v>
      </c>
      <c r="BJ903" s="45">
        <v>7</v>
      </c>
      <c r="BK903" s="52">
        <v>44240</v>
      </c>
    </row>
    <row r="904" spans="1:63" x14ac:dyDescent="0.25">
      <c r="A904" s="33">
        <v>43883</v>
      </c>
      <c r="B904" s="89">
        <v>165100</v>
      </c>
      <c r="C904" s="89">
        <v>53500</v>
      </c>
      <c r="D904" s="128">
        <v>0</v>
      </c>
      <c r="E904" s="45">
        <v>218600</v>
      </c>
      <c r="F904" s="45">
        <v>253175</v>
      </c>
      <c r="G904" s="92">
        <v>275899.66666666669</v>
      </c>
      <c r="H904" s="45">
        <v>23.572639909553427</v>
      </c>
      <c r="I904" s="45">
        <v>71.997391251180389</v>
      </c>
      <c r="J904" s="45">
        <v>-8.2365690909376514</v>
      </c>
      <c r="L904" s="89">
        <v>16000</v>
      </c>
      <c r="M904" s="89">
        <v>0</v>
      </c>
      <c r="N904" s="89">
        <v>34060</v>
      </c>
      <c r="O904" s="57">
        <v>50060</v>
      </c>
      <c r="P904" s="92">
        <v>34444.5</v>
      </c>
      <c r="Q904" s="92">
        <v>36130.833333333336</v>
      </c>
      <c r="R904" s="45">
        <v>-4.9192782526115808</v>
      </c>
      <c r="S904" s="94">
        <v>-14.290513219284605</v>
      </c>
      <c r="T904" s="45">
        <v>-4.667297091588452</v>
      </c>
      <c r="V904" s="89">
        <v>64200</v>
      </c>
      <c r="W904" s="89">
        <v>44300</v>
      </c>
      <c r="X904" s="89">
        <v>19600</v>
      </c>
      <c r="Y904" s="45">
        <v>128100</v>
      </c>
      <c r="Z904" s="92">
        <v>199099</v>
      </c>
      <c r="AA904" s="92">
        <v>236548.33333333334</v>
      </c>
      <c r="AB904" s="45">
        <v>-20.023474764628023</v>
      </c>
      <c r="AC904" s="45">
        <v>1.6595714805430317</v>
      </c>
      <c r="AD904" s="45">
        <v>-15.831577760711346</v>
      </c>
      <c r="AF904" s="90">
        <v>0</v>
      </c>
      <c r="AG904" s="90">
        <v>0</v>
      </c>
      <c r="AH904" s="90">
        <v>0</v>
      </c>
      <c r="AI904" s="57">
        <v>0</v>
      </c>
      <c r="AJ904" s="92">
        <v>0</v>
      </c>
      <c r="AK904" s="92">
        <v>5697.5</v>
      </c>
      <c r="AL904" s="45" t="e">
        <v>#DIV/0!</v>
      </c>
      <c r="AM904" s="45">
        <v>-100</v>
      </c>
      <c r="AN904" s="45">
        <v>-100</v>
      </c>
      <c r="AP904" s="41">
        <v>245300</v>
      </c>
      <c r="AQ904" s="41">
        <v>97800</v>
      </c>
      <c r="AR904" s="41">
        <v>53660</v>
      </c>
      <c r="AS904" s="41">
        <v>396760</v>
      </c>
      <c r="AT904" s="41">
        <v>486718.5</v>
      </c>
      <c r="AU904" s="41">
        <v>554276.33333333337</v>
      </c>
      <c r="AV904" s="45">
        <v>1.8059026690820712</v>
      </c>
      <c r="AW904" s="45">
        <v>26.87078088252257</v>
      </c>
      <c r="AX904" s="45">
        <v>-12.188475182956282</v>
      </c>
      <c r="AZ904" s="48">
        <v>218.6</v>
      </c>
      <c r="BA904" s="36">
        <v>50.06</v>
      </c>
      <c r="BB904" s="36">
        <v>128.1</v>
      </c>
      <c r="BC904" s="36">
        <v>0</v>
      </c>
      <c r="BD904" s="57">
        <v>396.76</v>
      </c>
      <c r="BE904" s="47">
        <v>1853.7</v>
      </c>
      <c r="BF904" s="47">
        <v>218.52600000000001</v>
      </c>
      <c r="BG904" s="47">
        <v>1963.2629999999999</v>
      </c>
      <c r="BH904" s="47">
        <v>5.6</v>
      </c>
      <c r="BI904" s="47">
        <v>4041.0889999999999</v>
      </c>
      <c r="BJ904" s="45">
        <v>8</v>
      </c>
      <c r="BK904" s="52">
        <v>44247</v>
      </c>
    </row>
    <row r="905" spans="1:63" x14ac:dyDescent="0.25">
      <c r="A905" s="33">
        <v>43890</v>
      </c>
      <c r="B905" s="89">
        <v>137400</v>
      </c>
      <c r="C905" s="89">
        <v>41950</v>
      </c>
      <c r="D905" s="128">
        <v>0</v>
      </c>
      <c r="E905" s="45">
        <v>179350</v>
      </c>
      <c r="F905" s="45">
        <v>246812.5</v>
      </c>
      <c r="G905" s="92">
        <v>290164.83333333331</v>
      </c>
      <c r="H905" s="45">
        <v>67.77362020579983</v>
      </c>
      <c r="I905" s="45">
        <v>64.833421823293904</v>
      </c>
      <c r="J905" s="45">
        <v>-14.94058836672718</v>
      </c>
      <c r="L905" s="89">
        <v>9600</v>
      </c>
      <c r="M905" s="89">
        <v>3500</v>
      </c>
      <c r="N905" s="89">
        <v>36700</v>
      </c>
      <c r="O905" s="57">
        <v>49800</v>
      </c>
      <c r="P905" s="92">
        <v>39452.5</v>
      </c>
      <c r="Q905" s="92">
        <v>32473.416666666668</v>
      </c>
      <c r="R905" s="45">
        <v>57.097791798107252</v>
      </c>
      <c r="S905" s="94">
        <v>3.1775089898659736</v>
      </c>
      <c r="T905" s="45">
        <v>21.491681657560925</v>
      </c>
      <c r="V905" s="89">
        <v>100300</v>
      </c>
      <c r="W905" s="89">
        <v>52145</v>
      </c>
      <c r="X905" s="89">
        <v>21000</v>
      </c>
      <c r="Y905" s="45">
        <v>173445</v>
      </c>
      <c r="Z905" s="92">
        <v>164426.75</v>
      </c>
      <c r="AA905" s="92">
        <v>200103.08333333334</v>
      </c>
      <c r="AB905" s="45">
        <v>75.551619433198397</v>
      </c>
      <c r="AC905" s="45">
        <v>-0.81988225785047941</v>
      </c>
      <c r="AD905" s="45">
        <v>-17.828977314609094</v>
      </c>
      <c r="AF905" s="90">
        <v>6000</v>
      </c>
      <c r="AG905" s="90">
        <v>0</v>
      </c>
      <c r="AH905" s="90">
        <v>0</v>
      </c>
      <c r="AI905" s="57">
        <v>6000</v>
      </c>
      <c r="AJ905" s="92">
        <v>1500</v>
      </c>
      <c r="AK905" s="92">
        <v>4979.166666666667</v>
      </c>
      <c r="AL905" s="45">
        <v>275</v>
      </c>
      <c r="AM905" s="45">
        <v>87.5</v>
      </c>
      <c r="AN905" s="45">
        <v>-69.874476987447693</v>
      </c>
      <c r="AP905" s="41">
        <v>253300</v>
      </c>
      <c r="AQ905" s="41">
        <v>97595</v>
      </c>
      <c r="AR905" s="41">
        <v>57700</v>
      </c>
      <c r="AS905" s="41">
        <v>408595</v>
      </c>
      <c r="AT905" s="41">
        <v>452191.75</v>
      </c>
      <c r="AU905" s="41">
        <v>527720.5</v>
      </c>
      <c r="AV905" s="45">
        <v>70.960251046025107</v>
      </c>
      <c r="AW905" s="45">
        <v>27.536749981667306</v>
      </c>
      <c r="AX905" s="45">
        <v>-14.31226378357483</v>
      </c>
      <c r="AZ905" s="48">
        <v>179.35</v>
      </c>
      <c r="BA905" s="36">
        <v>49.8</v>
      </c>
      <c r="BB905" s="36">
        <v>173.44499999999999</v>
      </c>
      <c r="BC905" s="36">
        <v>6</v>
      </c>
      <c r="BD905" s="57">
        <v>408.59500000000003</v>
      </c>
      <c r="BE905" s="47">
        <v>2033.05</v>
      </c>
      <c r="BF905" s="47">
        <v>268.32600000000002</v>
      </c>
      <c r="BG905" s="47">
        <v>2136.7080000000001</v>
      </c>
      <c r="BH905" s="47">
        <v>11.6</v>
      </c>
      <c r="BI905" s="47">
        <v>4449.6840000000002</v>
      </c>
      <c r="BJ905" s="45">
        <v>9</v>
      </c>
      <c r="BK905" s="52">
        <v>44254</v>
      </c>
    </row>
    <row r="906" spans="1:63" x14ac:dyDescent="0.25">
      <c r="A906" s="33">
        <v>43897</v>
      </c>
      <c r="B906" s="89">
        <v>168699</v>
      </c>
      <c r="C906" s="89">
        <v>123050</v>
      </c>
      <c r="D906" s="128">
        <v>0</v>
      </c>
      <c r="E906" s="45">
        <v>291749</v>
      </c>
      <c r="F906" s="45">
        <v>252099.75</v>
      </c>
      <c r="G906" s="92">
        <v>297223.16666666669</v>
      </c>
      <c r="H906" s="45">
        <v>76.283383685800615</v>
      </c>
      <c r="I906" s="45">
        <v>63.689975683476121</v>
      </c>
      <c r="J906" s="45">
        <v>-15.181662039578569</v>
      </c>
      <c r="L906" s="89">
        <v>9300</v>
      </c>
      <c r="M906" s="89">
        <v>7000</v>
      </c>
      <c r="N906" s="89">
        <v>14000</v>
      </c>
      <c r="O906" s="57">
        <v>30300</v>
      </c>
      <c r="P906" s="92">
        <v>43977.5</v>
      </c>
      <c r="Q906" s="92">
        <v>37200</v>
      </c>
      <c r="R906" s="45">
        <v>-42.504743833017081</v>
      </c>
      <c r="S906" s="94">
        <v>10.809448818897627</v>
      </c>
      <c r="T906" s="45">
        <v>18.219086021505369</v>
      </c>
      <c r="V906" s="89">
        <v>126300</v>
      </c>
      <c r="W906" s="89">
        <v>62608</v>
      </c>
      <c r="X906" s="89">
        <v>21000</v>
      </c>
      <c r="Y906" s="45">
        <v>209908</v>
      </c>
      <c r="Z906" s="92">
        <v>175014.25</v>
      </c>
      <c r="AA906" s="92">
        <v>166007.58333333334</v>
      </c>
      <c r="AB906" s="45">
        <v>66.432501863275249</v>
      </c>
      <c r="AC906" s="45">
        <v>21.601007469167975</v>
      </c>
      <c r="AD906" s="45">
        <v>5.4254549616458148</v>
      </c>
      <c r="AF906" s="90">
        <v>0</v>
      </c>
      <c r="AG906" s="90">
        <v>0</v>
      </c>
      <c r="AH906" s="90">
        <v>0</v>
      </c>
      <c r="AI906" s="57">
        <v>0</v>
      </c>
      <c r="AJ906" s="92">
        <v>1500</v>
      </c>
      <c r="AK906" s="92">
        <v>3578.75</v>
      </c>
      <c r="AL906" s="45">
        <v>-100</v>
      </c>
      <c r="AM906" s="45">
        <v>-68.085106382978722</v>
      </c>
      <c r="AN906" s="45">
        <v>-58.085923856095015</v>
      </c>
      <c r="AP906" s="41">
        <v>304299</v>
      </c>
      <c r="AQ906" s="41">
        <v>192658</v>
      </c>
      <c r="AR906" s="41">
        <v>35000</v>
      </c>
      <c r="AS906" s="41">
        <v>531957</v>
      </c>
      <c r="AT906" s="41">
        <v>472591.5</v>
      </c>
      <c r="AU906" s="41">
        <v>504009.5</v>
      </c>
      <c r="AV906" s="45">
        <v>47.143742289542544</v>
      </c>
      <c r="AW906" s="45">
        <v>38.054264539630701</v>
      </c>
      <c r="AX906" s="45">
        <v>-6.2336126600788244</v>
      </c>
      <c r="AZ906" s="48">
        <v>291.74900000000002</v>
      </c>
      <c r="BA906" s="36">
        <v>30.3</v>
      </c>
      <c r="BB906" s="36">
        <v>209.90799999999999</v>
      </c>
      <c r="BC906" s="36">
        <v>0</v>
      </c>
      <c r="BD906" s="57">
        <v>531.95699999999999</v>
      </c>
      <c r="BE906" s="47">
        <v>2324.799</v>
      </c>
      <c r="BF906" s="47">
        <v>298.62600000000003</v>
      </c>
      <c r="BG906" s="47">
        <v>2346.616</v>
      </c>
      <c r="BH906" s="47">
        <v>11.6</v>
      </c>
      <c r="BI906" s="47">
        <v>4981.6410000000005</v>
      </c>
      <c r="BJ906" s="45">
        <v>10</v>
      </c>
      <c r="BK906" s="52">
        <v>44261</v>
      </c>
    </row>
    <row r="907" spans="1:63" x14ac:dyDescent="0.25">
      <c r="A907" s="33">
        <v>43904</v>
      </c>
      <c r="B907" s="89">
        <v>222200</v>
      </c>
      <c r="C907" s="89">
        <v>145750</v>
      </c>
      <c r="D907" s="128">
        <v>0</v>
      </c>
      <c r="E907" s="45">
        <v>367950</v>
      </c>
      <c r="F907" s="45">
        <v>264412.25</v>
      </c>
      <c r="G907" s="92">
        <v>352805.33333333331</v>
      </c>
      <c r="H907" s="45">
        <v>8.0458082513580997</v>
      </c>
      <c r="I907" s="45">
        <v>33.905045261758573</v>
      </c>
      <c r="J907" s="45">
        <v>-25.054350085410647</v>
      </c>
      <c r="L907" s="89">
        <v>14000</v>
      </c>
      <c r="M907" s="89">
        <v>7050</v>
      </c>
      <c r="N907" s="89">
        <v>32200</v>
      </c>
      <c r="O907" s="57">
        <v>53250</v>
      </c>
      <c r="P907" s="92">
        <v>45852.5</v>
      </c>
      <c r="Q907" s="92">
        <v>40173.833333333336</v>
      </c>
      <c r="R907" s="45">
        <v>-17.869702017397739</v>
      </c>
      <c r="S907" s="94">
        <v>-9.1516994739605515</v>
      </c>
      <c r="T907" s="45">
        <v>14.135237281314939</v>
      </c>
      <c r="V907" s="89">
        <v>97500</v>
      </c>
      <c r="W907" s="89">
        <v>30200</v>
      </c>
      <c r="X907" s="89">
        <v>11200</v>
      </c>
      <c r="Y907" s="45">
        <v>138900</v>
      </c>
      <c r="Z907" s="92">
        <v>162588.25</v>
      </c>
      <c r="AA907" s="92">
        <v>163739.5</v>
      </c>
      <c r="AB907" s="45">
        <v>-45.380332200830495</v>
      </c>
      <c r="AC907" s="45">
        <v>1.7133303513617415</v>
      </c>
      <c r="AD907" s="45">
        <v>-0.70309851929436507</v>
      </c>
      <c r="AF907" s="90">
        <v>0</v>
      </c>
      <c r="AG907" s="90">
        <v>0</v>
      </c>
      <c r="AH907" s="90">
        <v>0</v>
      </c>
      <c r="AI907" s="57">
        <v>0</v>
      </c>
      <c r="AJ907" s="92">
        <v>1500</v>
      </c>
      <c r="AK907" s="92">
        <v>4299.583333333333</v>
      </c>
      <c r="AL907" s="45" t="e">
        <v>#DIV/0!</v>
      </c>
      <c r="AM907" s="45">
        <v>-68.085106382978722</v>
      </c>
      <c r="AN907" s="45">
        <v>-65.112898536679907</v>
      </c>
      <c r="AP907" s="41">
        <v>333700</v>
      </c>
      <c r="AQ907" s="41">
        <v>183000</v>
      </c>
      <c r="AR907" s="41">
        <v>43400</v>
      </c>
      <c r="AS907" s="41">
        <v>560100</v>
      </c>
      <c r="AT907" s="41">
        <v>474353</v>
      </c>
      <c r="AU907" s="41">
        <v>561018.25</v>
      </c>
      <c r="AV907" s="45">
        <v>-15.096484712516489</v>
      </c>
      <c r="AW907" s="45">
        <v>14.999266637332154</v>
      </c>
      <c r="AX907" s="45">
        <v>-15.447848621680315</v>
      </c>
      <c r="AZ907" s="48">
        <v>367.95</v>
      </c>
      <c r="BA907" s="36">
        <v>53.25</v>
      </c>
      <c r="BB907" s="36">
        <v>138.9</v>
      </c>
      <c r="BC907" s="36">
        <v>0</v>
      </c>
      <c r="BD907" s="57">
        <v>560.1</v>
      </c>
      <c r="BE907" s="47">
        <v>2692.7489999999998</v>
      </c>
      <c r="BF907" s="47">
        <v>351.87600000000003</v>
      </c>
      <c r="BG907" s="47">
        <v>2485.5160000000001</v>
      </c>
      <c r="BH907" s="47">
        <v>11.6</v>
      </c>
      <c r="BI907" s="47">
        <v>5541.7410000000009</v>
      </c>
      <c r="BJ907" s="45">
        <v>11</v>
      </c>
      <c r="BK907" s="52">
        <v>44268</v>
      </c>
    </row>
    <row r="908" spans="1:63" x14ac:dyDescent="0.25">
      <c r="A908" s="33">
        <v>43911</v>
      </c>
      <c r="B908" s="89">
        <v>182500</v>
      </c>
      <c r="C908" s="89">
        <v>120336</v>
      </c>
      <c r="D908" s="128">
        <v>0</v>
      </c>
      <c r="E908" s="45">
        <v>302836</v>
      </c>
      <c r="F908" s="45">
        <v>285471.25</v>
      </c>
      <c r="G908" s="92">
        <v>432610.5</v>
      </c>
      <c r="H908" s="45">
        <v>-26.682968163660568</v>
      </c>
      <c r="I908" s="45">
        <v>11.294834307992208</v>
      </c>
      <c r="J908" s="45">
        <v>-34.011946080827904</v>
      </c>
      <c r="L908" s="89">
        <v>6000</v>
      </c>
      <c r="M908" s="89">
        <v>1800</v>
      </c>
      <c r="N908" s="89">
        <v>15400</v>
      </c>
      <c r="O908" s="57">
        <v>23200</v>
      </c>
      <c r="P908" s="92">
        <v>39137.5</v>
      </c>
      <c r="Q908" s="92">
        <v>47953</v>
      </c>
      <c r="R908" s="45">
        <v>-61.684558216350126</v>
      </c>
      <c r="S908" s="94">
        <v>-25.376335885140101</v>
      </c>
      <c r="T908" s="45">
        <v>-18.383625633432732</v>
      </c>
      <c r="V908" s="89">
        <v>85100</v>
      </c>
      <c r="W908" s="89">
        <v>15800</v>
      </c>
      <c r="X908" s="89">
        <v>18200</v>
      </c>
      <c r="Y908" s="45">
        <v>119100</v>
      </c>
      <c r="Z908" s="92">
        <v>160338.25</v>
      </c>
      <c r="AA908" s="92">
        <v>191971</v>
      </c>
      <c r="AB908" s="45">
        <v>-45.062041607085199</v>
      </c>
      <c r="AC908" s="45">
        <v>-7.8536987655456247</v>
      </c>
      <c r="AD908" s="45">
        <v>-16.477879471378486</v>
      </c>
      <c r="AF908" s="90">
        <v>0</v>
      </c>
      <c r="AG908" s="90">
        <v>0</v>
      </c>
      <c r="AH908" s="90">
        <v>0</v>
      </c>
      <c r="AI908" s="57">
        <v>0</v>
      </c>
      <c r="AJ908" s="92">
        <v>1500</v>
      </c>
      <c r="AK908" s="92">
        <v>4607.916666666667</v>
      </c>
      <c r="AL908" s="45">
        <v>-100</v>
      </c>
      <c r="AM908" s="45">
        <v>-76.744186046511629</v>
      </c>
      <c r="AN908" s="45">
        <v>-67.447327968170725</v>
      </c>
      <c r="AP908" s="41">
        <v>273600</v>
      </c>
      <c r="AQ908" s="41">
        <v>137936</v>
      </c>
      <c r="AR908" s="41">
        <v>33600</v>
      </c>
      <c r="AS908" s="41">
        <v>445136</v>
      </c>
      <c r="AT908" s="41">
        <v>486447</v>
      </c>
      <c r="AU908" s="41">
        <v>677142.41666666663</v>
      </c>
      <c r="AV908" s="45">
        <v>-36.171152439811294</v>
      </c>
      <c r="AW908" s="45">
        <v>-0.60349345781216535</v>
      </c>
      <c r="AX908" s="45">
        <v>-28.161788712837243</v>
      </c>
      <c r="AZ908" s="48">
        <v>302.83600000000001</v>
      </c>
      <c r="BA908" s="36">
        <v>23.2</v>
      </c>
      <c r="BB908" s="36">
        <v>119.1</v>
      </c>
      <c r="BC908" s="36">
        <v>0</v>
      </c>
      <c r="BD908" s="57">
        <v>445.13600000000002</v>
      </c>
      <c r="BE908" s="47">
        <v>2995.585</v>
      </c>
      <c r="BF908" s="47">
        <v>375.07600000000002</v>
      </c>
      <c r="BG908" s="47">
        <v>2604.616</v>
      </c>
      <c r="BH908" s="47">
        <v>11.6</v>
      </c>
      <c r="BI908" s="47">
        <v>5986.8770000000013</v>
      </c>
      <c r="BJ908" s="45">
        <v>12</v>
      </c>
      <c r="BK908" s="52">
        <v>44275</v>
      </c>
    </row>
    <row r="909" spans="1:63" x14ac:dyDescent="0.25">
      <c r="A909" s="33">
        <v>43918</v>
      </c>
      <c r="B909" s="89">
        <v>166100</v>
      </c>
      <c r="C909" s="89">
        <v>152550</v>
      </c>
      <c r="D909" s="128">
        <v>0</v>
      </c>
      <c r="E909" s="45">
        <v>318650</v>
      </c>
      <c r="F909" s="45">
        <v>320296.25</v>
      </c>
      <c r="G909" s="92">
        <v>482695.75</v>
      </c>
      <c r="H909" s="45">
        <v>-4.2230237451157171</v>
      </c>
      <c r="I909" s="45">
        <v>2.3474197156095222</v>
      </c>
      <c r="J909" s="45">
        <v>-33.644277994989601</v>
      </c>
      <c r="L909" s="89">
        <v>1600</v>
      </c>
      <c r="M909" s="89">
        <v>3500</v>
      </c>
      <c r="N909" s="89">
        <v>15400</v>
      </c>
      <c r="O909" s="57">
        <v>20500</v>
      </c>
      <c r="P909" s="92">
        <v>31812.5</v>
      </c>
      <c r="Q909" s="92">
        <v>50756.833333333336</v>
      </c>
      <c r="R909" s="45">
        <v>-70.816843663696162</v>
      </c>
      <c r="S909" s="94">
        <v>-48.758114137525567</v>
      </c>
      <c r="T909" s="45">
        <v>-37.3237101079986</v>
      </c>
      <c r="V909" s="89">
        <v>83800</v>
      </c>
      <c r="W909" s="89">
        <v>73954</v>
      </c>
      <c r="X909" s="89">
        <v>15400</v>
      </c>
      <c r="Y909" s="45">
        <v>173154</v>
      </c>
      <c r="Z909" s="92">
        <v>160265.5</v>
      </c>
      <c r="AA909" s="92">
        <v>203443.41666666666</v>
      </c>
      <c r="AB909" s="45">
        <v>-34.43023977945743</v>
      </c>
      <c r="AC909" s="45">
        <v>-25.56972548218258</v>
      </c>
      <c r="AD909" s="45">
        <v>-21.223550692432489</v>
      </c>
      <c r="AF909" s="90">
        <v>0</v>
      </c>
      <c r="AG909" s="90">
        <v>1800</v>
      </c>
      <c r="AH909" s="90">
        <v>0</v>
      </c>
      <c r="AI909" s="57">
        <v>1800</v>
      </c>
      <c r="AJ909" s="92">
        <v>450</v>
      </c>
      <c r="AK909" s="92">
        <v>4907.916666666667</v>
      </c>
      <c r="AL909" s="45">
        <v>-50</v>
      </c>
      <c r="AM909" s="45">
        <v>-93.525179856115102</v>
      </c>
      <c r="AN909" s="45">
        <v>-90.831140164699889</v>
      </c>
      <c r="AP909" s="41">
        <v>251500</v>
      </c>
      <c r="AQ909" s="41">
        <v>231804</v>
      </c>
      <c r="AR909" s="41">
        <v>30800</v>
      </c>
      <c r="AS909" s="41">
        <v>514104</v>
      </c>
      <c r="AT909" s="41">
        <v>512824.25</v>
      </c>
      <c r="AU909" s="41">
        <v>741803.91666666663</v>
      </c>
      <c r="AV909" s="45">
        <v>-23.339228358151086</v>
      </c>
      <c r="AW909" s="45">
        <v>-14.143797316618279</v>
      </c>
      <c r="AX909" s="45">
        <v>-30.867950616329765</v>
      </c>
      <c r="AZ909" s="48">
        <v>318.64999999999998</v>
      </c>
      <c r="BA909" s="36">
        <v>20.5</v>
      </c>
      <c r="BB909" s="36">
        <v>173.154</v>
      </c>
      <c r="BC909" s="36">
        <v>1.8</v>
      </c>
      <c r="BD909" s="57">
        <v>514.10400000000004</v>
      </c>
      <c r="BE909" s="47">
        <v>3314.2350000000001</v>
      </c>
      <c r="BF909" s="47">
        <v>395.57600000000002</v>
      </c>
      <c r="BG909" s="47">
        <v>2777.77</v>
      </c>
      <c r="BH909" s="47">
        <v>13.4</v>
      </c>
      <c r="BI909" s="47">
        <v>6500.9810000000016</v>
      </c>
      <c r="BJ909" s="45">
        <v>13</v>
      </c>
      <c r="BK909" s="52">
        <v>44282</v>
      </c>
    </row>
    <row r="910" spans="1:63" x14ac:dyDescent="0.25">
      <c r="A910" s="33">
        <v>43925</v>
      </c>
      <c r="B910" s="89">
        <v>205000</v>
      </c>
      <c r="C910" s="89">
        <v>56300</v>
      </c>
      <c r="D910" s="128">
        <v>1400</v>
      </c>
      <c r="E910" s="45">
        <v>262700</v>
      </c>
      <c r="F910" s="45">
        <v>313034</v>
      </c>
      <c r="G910" s="92">
        <v>504965.41666666669</v>
      </c>
      <c r="H910" s="45">
        <v>-15.107448699305214</v>
      </c>
      <c r="I910" s="45">
        <v>-10.289378470356436</v>
      </c>
      <c r="J910" s="45">
        <v>-38.008824036629576</v>
      </c>
      <c r="L910" s="89">
        <v>6400</v>
      </c>
      <c r="M910" s="89">
        <v>10450</v>
      </c>
      <c r="N910" s="89">
        <v>9800</v>
      </c>
      <c r="O910" s="57">
        <v>26650</v>
      </c>
      <c r="P910" s="92">
        <v>30900</v>
      </c>
      <c r="Q910" s="92">
        <v>49600.583333333336</v>
      </c>
      <c r="R910" s="45">
        <v>-45.695364238410598</v>
      </c>
      <c r="S910" s="94">
        <v>-49.490615307285857</v>
      </c>
      <c r="T910" s="45">
        <v>-37.7023455705326</v>
      </c>
      <c r="V910" s="89">
        <v>84500</v>
      </c>
      <c r="W910" s="89">
        <v>28018</v>
      </c>
      <c r="X910" s="89">
        <v>19600</v>
      </c>
      <c r="Y910" s="45">
        <v>132118</v>
      </c>
      <c r="Z910" s="92">
        <v>140818</v>
      </c>
      <c r="AA910" s="92">
        <v>206744.33333333334</v>
      </c>
      <c r="AB910" s="45">
        <v>-8.7916715566816013</v>
      </c>
      <c r="AC910" s="45">
        <v>-35.993491079210429</v>
      </c>
      <c r="AD910" s="45">
        <v>-31.887855048022274</v>
      </c>
      <c r="AF910" s="90">
        <v>0</v>
      </c>
      <c r="AG910" s="90">
        <v>0</v>
      </c>
      <c r="AH910" s="90">
        <v>0</v>
      </c>
      <c r="AI910" s="57">
        <v>0</v>
      </c>
      <c r="AJ910" s="92">
        <v>450</v>
      </c>
      <c r="AK910" s="92">
        <v>3183.3333333333335</v>
      </c>
      <c r="AL910" s="45">
        <v>-100</v>
      </c>
      <c r="AM910" s="45">
        <v>-85.245901639344268</v>
      </c>
      <c r="AN910" s="45">
        <v>-85.863874345549746</v>
      </c>
      <c r="AP910" s="41">
        <v>295900</v>
      </c>
      <c r="AQ910" s="41">
        <v>94768</v>
      </c>
      <c r="AR910" s="41">
        <v>30800</v>
      </c>
      <c r="AS910" s="41">
        <v>421468</v>
      </c>
      <c r="AT910" s="41">
        <v>485202</v>
      </c>
      <c r="AU910" s="41">
        <v>764493.66666666674</v>
      </c>
      <c r="AV910" s="45">
        <v>-16.537354102554957</v>
      </c>
      <c r="AW910" s="45">
        <v>-23.369395265094685</v>
      </c>
      <c r="AX910" s="45">
        <v>-36.532894756921905</v>
      </c>
      <c r="AZ910" s="48">
        <v>262.7</v>
      </c>
      <c r="BA910" s="36">
        <v>26.65</v>
      </c>
      <c r="BB910" s="36">
        <v>132.11799999999999</v>
      </c>
      <c r="BC910" s="36">
        <v>0</v>
      </c>
      <c r="BD910" s="57">
        <v>421.46800000000002</v>
      </c>
      <c r="BE910" s="47">
        <v>3576.9349999999999</v>
      </c>
      <c r="BF910" s="47">
        <v>422.226</v>
      </c>
      <c r="BG910" s="47">
        <v>2909.8879999999999</v>
      </c>
      <c r="BH910" s="47">
        <v>13.4</v>
      </c>
      <c r="BI910" s="47">
        <v>6922.4490000000014</v>
      </c>
      <c r="BJ910" s="45">
        <v>14</v>
      </c>
      <c r="BK910" s="52">
        <v>44289</v>
      </c>
    </row>
    <row r="911" spans="1:63" x14ac:dyDescent="0.25">
      <c r="A911" s="33">
        <v>43932</v>
      </c>
      <c r="B911" s="89">
        <v>346100</v>
      </c>
      <c r="C911" s="89">
        <v>81700</v>
      </c>
      <c r="D911" s="128">
        <v>0</v>
      </c>
      <c r="E911" s="45">
        <v>427800</v>
      </c>
      <c r="F911" s="45">
        <v>327996.5</v>
      </c>
      <c r="G911" s="92">
        <v>463834.83333333331</v>
      </c>
      <c r="H911" s="45">
        <v>72.848484848484844</v>
      </c>
      <c r="I911" s="45">
        <v>0.71282720503569319</v>
      </c>
      <c r="J911" s="45">
        <v>-29.285927569763516</v>
      </c>
      <c r="L911" s="89">
        <v>12600</v>
      </c>
      <c r="M911" s="89">
        <v>0</v>
      </c>
      <c r="N911" s="89">
        <v>33000</v>
      </c>
      <c r="O911" s="57">
        <v>45600</v>
      </c>
      <c r="P911" s="92">
        <v>28987.5</v>
      </c>
      <c r="Q911" s="92">
        <v>49968.416666666664</v>
      </c>
      <c r="R911" s="45">
        <v>-10.763209393346385</v>
      </c>
      <c r="S911" s="94">
        <v>-49.798892501656056</v>
      </c>
      <c r="T911" s="45">
        <v>-41.988355978192892</v>
      </c>
      <c r="V911" s="89">
        <v>133900</v>
      </c>
      <c r="W911" s="89">
        <v>36918</v>
      </c>
      <c r="X911" s="89">
        <v>16800</v>
      </c>
      <c r="Y911" s="45">
        <v>187618</v>
      </c>
      <c r="Z911" s="92">
        <v>152997.5</v>
      </c>
      <c r="AA911" s="92">
        <v>195629.25</v>
      </c>
      <c r="AB911" s="45">
        <v>46.457565727846116</v>
      </c>
      <c r="AC911" s="45">
        <v>-18.815159526838531</v>
      </c>
      <c r="AD911" s="45">
        <v>-21.792114420517382</v>
      </c>
      <c r="AF911" s="90">
        <v>0</v>
      </c>
      <c r="AG911" s="90">
        <v>0</v>
      </c>
      <c r="AH911" s="90">
        <v>0</v>
      </c>
      <c r="AI911" s="57">
        <v>0</v>
      </c>
      <c r="AJ911" s="92">
        <v>450</v>
      </c>
      <c r="AK911" s="92">
        <v>2318.9166666666665</v>
      </c>
      <c r="AL911" s="45">
        <v>-100</v>
      </c>
      <c r="AM911" s="45">
        <v>-87.213184627406406</v>
      </c>
      <c r="AN911" s="45">
        <v>-80.594386746684876</v>
      </c>
      <c r="AP911" s="41">
        <v>492600</v>
      </c>
      <c r="AQ911" s="41">
        <v>118618</v>
      </c>
      <c r="AR911" s="41">
        <v>49800</v>
      </c>
      <c r="AS911" s="41">
        <v>661018</v>
      </c>
      <c r="AT911" s="41">
        <v>510431.5</v>
      </c>
      <c r="AU911" s="41">
        <v>711751.41666666663</v>
      </c>
      <c r="AV911" s="45">
        <v>54.234088772017429</v>
      </c>
      <c r="AW911" s="45">
        <v>-11.28989720499607</v>
      </c>
      <c r="AX911" s="45">
        <v>-28.285144497429282</v>
      </c>
      <c r="AZ911" s="48">
        <v>427.8</v>
      </c>
      <c r="BA911" s="36">
        <v>45.6</v>
      </c>
      <c r="BB911" s="36">
        <v>187.61799999999999</v>
      </c>
      <c r="BC911" s="36">
        <v>0</v>
      </c>
      <c r="BD911" s="57">
        <v>661.01800000000003</v>
      </c>
      <c r="BE911" s="47">
        <v>4004.7350000000001</v>
      </c>
      <c r="BF911" s="47">
        <v>467.82600000000002</v>
      </c>
      <c r="BG911" s="47">
        <v>3097.5059999999999</v>
      </c>
      <c r="BH911" s="47">
        <v>13.4</v>
      </c>
      <c r="BI911" s="47">
        <v>7583.4670000000015</v>
      </c>
      <c r="BJ911" s="45">
        <v>15</v>
      </c>
      <c r="BK911" s="52">
        <v>44296</v>
      </c>
    </row>
    <row r="912" spans="1:63" x14ac:dyDescent="0.25">
      <c r="A912" s="33">
        <v>43939</v>
      </c>
      <c r="B912" s="89">
        <v>330200</v>
      </c>
      <c r="C912" s="89">
        <v>68900</v>
      </c>
      <c r="D912" s="128">
        <v>0</v>
      </c>
      <c r="E912" s="45">
        <v>399100</v>
      </c>
      <c r="F912" s="45">
        <v>352062.5</v>
      </c>
      <c r="G912" s="92">
        <v>434039.25</v>
      </c>
      <c r="H912" s="45">
        <v>38.2882882882883</v>
      </c>
      <c r="I912" s="45">
        <v>19.520475281137273</v>
      </c>
      <c r="J912" s="45">
        <v>-18.88694398029671</v>
      </c>
      <c r="L912" s="89">
        <v>12500</v>
      </c>
      <c r="M912" s="89">
        <v>3500</v>
      </c>
      <c r="N912" s="89">
        <v>5600</v>
      </c>
      <c r="O912" s="57">
        <v>21600</v>
      </c>
      <c r="P912" s="92">
        <v>28587.5</v>
      </c>
      <c r="Q912" s="92">
        <v>45714.25</v>
      </c>
      <c r="R912" s="45">
        <v>-46.600741656365884</v>
      </c>
      <c r="S912" s="94">
        <v>-45.772533918841376</v>
      </c>
      <c r="T912" s="45">
        <v>-37.464794894371011</v>
      </c>
      <c r="V912" s="89">
        <v>135700</v>
      </c>
      <c r="W912" s="89">
        <v>91827</v>
      </c>
      <c r="X912" s="89">
        <v>11200</v>
      </c>
      <c r="Y912" s="45">
        <v>238727</v>
      </c>
      <c r="Z912" s="92">
        <v>182904.25</v>
      </c>
      <c r="AA912" s="92">
        <v>181436</v>
      </c>
      <c r="AB912" s="45">
        <v>75.683114398204367</v>
      </c>
      <c r="AC912" s="45">
        <v>8.7230539233606574</v>
      </c>
      <c r="AD912" s="45">
        <v>0.80923851936771651</v>
      </c>
      <c r="AF912" s="90">
        <v>0</v>
      </c>
      <c r="AG912" s="90">
        <v>0</v>
      </c>
      <c r="AH912" s="90">
        <v>0</v>
      </c>
      <c r="AI912" s="57">
        <v>0</v>
      </c>
      <c r="AJ912" s="92">
        <v>450</v>
      </c>
      <c r="AK912" s="92">
        <v>1806.4166666666667</v>
      </c>
      <c r="AL912" s="45">
        <v>-100</v>
      </c>
      <c r="AM912" s="45">
        <v>-84.844657741854007</v>
      </c>
      <c r="AN912" s="45">
        <v>-75.088803801264021</v>
      </c>
      <c r="AP912" s="41">
        <v>478400</v>
      </c>
      <c r="AQ912" s="41">
        <v>164227</v>
      </c>
      <c r="AR912" s="41">
        <v>16800</v>
      </c>
      <c r="AS912" s="41">
        <v>659427</v>
      </c>
      <c r="AT912" s="41">
        <v>564004.25</v>
      </c>
      <c r="AU912" s="41">
        <v>662995.91666666663</v>
      </c>
      <c r="AV912" s="45">
        <v>40.382769008057728</v>
      </c>
      <c r="AW912" s="45">
        <v>8.780538845353437</v>
      </c>
      <c r="AX912" s="45">
        <v>-14.930961741720129</v>
      </c>
      <c r="AZ912" s="48">
        <v>399.1</v>
      </c>
      <c r="BA912" s="36">
        <v>21.6</v>
      </c>
      <c r="BB912" s="36">
        <v>238.727</v>
      </c>
      <c r="BC912" s="36">
        <v>0</v>
      </c>
      <c r="BD912" s="57">
        <v>659.42700000000002</v>
      </c>
      <c r="BE912" s="47">
        <v>4403.835</v>
      </c>
      <c r="BF912" s="47">
        <v>489.42600000000004</v>
      </c>
      <c r="BG912" s="47">
        <v>3336.2329999999997</v>
      </c>
      <c r="BH912" s="47">
        <v>13.4</v>
      </c>
      <c r="BI912" s="47">
        <v>8242.8940000000021</v>
      </c>
      <c r="BJ912" s="45">
        <v>16</v>
      </c>
      <c r="BK912" s="52">
        <v>44303</v>
      </c>
    </row>
    <row r="913" spans="1:63" x14ac:dyDescent="0.25">
      <c r="A913" s="33">
        <v>43946</v>
      </c>
      <c r="B913" s="89">
        <v>324800</v>
      </c>
      <c r="C913" s="89">
        <v>57700</v>
      </c>
      <c r="D913" s="128">
        <v>0</v>
      </c>
      <c r="E913" s="45">
        <v>382500</v>
      </c>
      <c r="F913" s="45">
        <v>368025</v>
      </c>
      <c r="G913" s="92">
        <v>424988.33333333331</v>
      </c>
      <c r="H913" s="45">
        <v>56.858724625794551</v>
      </c>
      <c r="I913" s="45">
        <v>35.1294290435102</v>
      </c>
      <c r="J913" s="45">
        <v>-13.403505194260234</v>
      </c>
      <c r="L913" s="89">
        <v>15300</v>
      </c>
      <c r="M913" s="89">
        <v>0</v>
      </c>
      <c r="N913" s="89">
        <v>18200</v>
      </c>
      <c r="O913" s="57">
        <v>33500</v>
      </c>
      <c r="P913" s="92">
        <v>31837.5</v>
      </c>
      <c r="Q913" s="92">
        <v>44975.166666666664</v>
      </c>
      <c r="R913" s="45">
        <v>0.75187969924812581</v>
      </c>
      <c r="S913" s="94">
        <v>-26.757728253055358</v>
      </c>
      <c r="T913" s="45">
        <v>-29.210934923346588</v>
      </c>
      <c r="V913" s="89">
        <v>172400</v>
      </c>
      <c r="W913" s="89">
        <v>44400</v>
      </c>
      <c r="X913" s="89">
        <v>23800</v>
      </c>
      <c r="Y913" s="45">
        <v>240600</v>
      </c>
      <c r="Z913" s="92">
        <v>199765.75</v>
      </c>
      <c r="AA913" s="92">
        <v>172453.41666666666</v>
      </c>
      <c r="AB913" s="45">
        <v>63.89645776566757</v>
      </c>
      <c r="AC913" s="45">
        <v>43.808963325306571</v>
      </c>
      <c r="AD913" s="45">
        <v>15.8375136087475</v>
      </c>
      <c r="AF913" s="90">
        <v>0</v>
      </c>
      <c r="AG913" s="90">
        <v>5400</v>
      </c>
      <c r="AH913" s="90">
        <v>0</v>
      </c>
      <c r="AI913" s="57">
        <v>5400</v>
      </c>
      <c r="AJ913" s="92">
        <v>1350</v>
      </c>
      <c r="AK913" s="92">
        <v>1898.0833333333333</v>
      </c>
      <c r="AL913" s="45" t="e">
        <v>#DIV/0!</v>
      </c>
      <c r="AM913" s="45">
        <v>-34.758970641536791</v>
      </c>
      <c r="AN913" s="45">
        <v>-28.875620143126834</v>
      </c>
      <c r="AP913" s="41">
        <v>512500</v>
      </c>
      <c r="AQ913" s="41">
        <v>107500</v>
      </c>
      <c r="AR913" s="41">
        <v>42000</v>
      </c>
      <c r="AS913" s="41">
        <v>662000</v>
      </c>
      <c r="AT913" s="41">
        <v>600978.25</v>
      </c>
      <c r="AU913" s="41">
        <v>644315</v>
      </c>
      <c r="AV913" s="45">
        <v>56.168907761264443</v>
      </c>
      <c r="AW913" s="45">
        <v>31.563096201060215</v>
      </c>
      <c r="AX913" s="45">
        <v>-6.7260191055617202</v>
      </c>
      <c r="AZ913" s="48">
        <v>382.5</v>
      </c>
      <c r="BA913" s="36">
        <v>33.5</v>
      </c>
      <c r="BB913" s="36">
        <v>240.6</v>
      </c>
      <c r="BC913" s="36">
        <v>5.4</v>
      </c>
      <c r="BD913" s="57">
        <v>662</v>
      </c>
      <c r="BE913" s="47">
        <v>4786.335</v>
      </c>
      <c r="BF913" s="47">
        <v>522.92600000000004</v>
      </c>
      <c r="BG913" s="47">
        <v>3576.8329999999996</v>
      </c>
      <c r="BH913" s="47">
        <v>18.8</v>
      </c>
      <c r="BI913" s="47">
        <v>8904.8940000000021</v>
      </c>
      <c r="BJ913" s="45">
        <v>17</v>
      </c>
      <c r="BK913" s="52">
        <v>44310</v>
      </c>
    </row>
    <row r="914" spans="1:63" x14ac:dyDescent="0.25">
      <c r="A914" s="33">
        <v>43953</v>
      </c>
      <c r="B914" s="89">
        <v>415170</v>
      </c>
      <c r="C914" s="89">
        <v>66468</v>
      </c>
      <c r="D914" s="128">
        <v>0</v>
      </c>
      <c r="E914" s="45">
        <v>481638</v>
      </c>
      <c r="F914" s="45">
        <v>422759.5</v>
      </c>
      <c r="G914" s="92">
        <v>421183.66666666669</v>
      </c>
      <c r="H914" s="45">
        <v>44.1382612599132</v>
      </c>
      <c r="I914" s="45">
        <v>51.785118032492591</v>
      </c>
      <c r="J914" s="45">
        <v>0.37414397994224302</v>
      </c>
      <c r="L914" s="89">
        <v>8000</v>
      </c>
      <c r="M914" s="89">
        <v>0</v>
      </c>
      <c r="N914" s="89">
        <v>26600</v>
      </c>
      <c r="O914" s="57">
        <v>34600</v>
      </c>
      <c r="P914" s="92">
        <v>33825</v>
      </c>
      <c r="Q914" s="92">
        <v>42564.75</v>
      </c>
      <c r="R914" s="45">
        <v>-10.824742268041232</v>
      </c>
      <c r="S914" s="94">
        <v>-17.298288508557459</v>
      </c>
      <c r="T914" s="45">
        <v>-20.532835268620165</v>
      </c>
      <c r="V914" s="89">
        <v>233300</v>
      </c>
      <c r="W914" s="89">
        <v>67986</v>
      </c>
      <c r="X914" s="89">
        <v>21000</v>
      </c>
      <c r="Y914" s="45">
        <v>322286</v>
      </c>
      <c r="Z914" s="92">
        <v>247307.75</v>
      </c>
      <c r="AA914" s="92">
        <v>167537.5</v>
      </c>
      <c r="AB914" s="45">
        <v>166.58560391748142</v>
      </c>
      <c r="AC914" s="45">
        <v>86.056541209705784</v>
      </c>
      <c r="AD914" s="45">
        <v>47.613370141013213</v>
      </c>
      <c r="AF914" s="90">
        <v>0</v>
      </c>
      <c r="AG914" s="90">
        <v>11100</v>
      </c>
      <c r="AH914" s="90">
        <v>0</v>
      </c>
      <c r="AI914" s="57">
        <v>11100</v>
      </c>
      <c r="AJ914" s="92">
        <v>4125</v>
      </c>
      <c r="AK914" s="92">
        <v>2010.5833333333333</v>
      </c>
      <c r="AL914" s="45">
        <v>131.25</v>
      </c>
      <c r="AM914" s="45">
        <v>43.765792454474159</v>
      </c>
      <c r="AN914" s="45">
        <v>105.1643387076719</v>
      </c>
      <c r="AP914" s="41">
        <v>656470</v>
      </c>
      <c r="AQ914" s="41">
        <v>145554</v>
      </c>
      <c r="AR914" s="41">
        <v>47600</v>
      </c>
      <c r="AS914" s="41">
        <v>849624</v>
      </c>
      <c r="AT914" s="41">
        <v>708017.25</v>
      </c>
      <c r="AU914" s="41">
        <v>633296.50000000012</v>
      </c>
      <c r="AV914" s="45">
        <v>70.38688924362873</v>
      </c>
      <c r="AW914" s="45">
        <v>55.534692398097604</v>
      </c>
      <c r="AX914" s="45">
        <v>11.798699345409268</v>
      </c>
      <c r="AZ914" s="48">
        <v>481.63799999999998</v>
      </c>
      <c r="BA914" s="36">
        <v>34.6</v>
      </c>
      <c r="BB914" s="36">
        <v>322.286</v>
      </c>
      <c r="BC914" s="36">
        <v>11.1</v>
      </c>
      <c r="BD914" s="57">
        <v>849.62400000000002</v>
      </c>
      <c r="BE914" s="47">
        <v>5267.973</v>
      </c>
      <c r="BF914" s="47">
        <v>557.52600000000007</v>
      </c>
      <c r="BG914" s="47">
        <v>3899.1189999999997</v>
      </c>
      <c r="BH914" s="47">
        <v>29.9</v>
      </c>
      <c r="BI914" s="47">
        <v>9754.5180000000018</v>
      </c>
      <c r="BJ914" s="45">
        <v>18</v>
      </c>
      <c r="BK914" s="52">
        <v>44317</v>
      </c>
    </row>
    <row r="915" spans="1:63" x14ac:dyDescent="0.25">
      <c r="A915" s="33">
        <v>43960</v>
      </c>
      <c r="B915" s="89">
        <v>436300</v>
      </c>
      <c r="C915" s="89">
        <v>74714</v>
      </c>
      <c r="D915" s="128">
        <v>0</v>
      </c>
      <c r="E915" s="45">
        <v>511014</v>
      </c>
      <c r="F915" s="45">
        <v>443563</v>
      </c>
      <c r="G915" s="92">
        <v>463476.75</v>
      </c>
      <c r="H915" s="45">
        <v>129.35996409335729</v>
      </c>
      <c r="I915" s="45">
        <v>62.86506333761703</v>
      </c>
      <c r="J915" s="45">
        <v>-4.2966017173461264</v>
      </c>
      <c r="L915" s="89">
        <v>4600</v>
      </c>
      <c r="M915" s="89">
        <v>1900</v>
      </c>
      <c r="N915" s="89">
        <v>26600</v>
      </c>
      <c r="O915" s="57">
        <v>33100</v>
      </c>
      <c r="P915" s="92">
        <v>30700</v>
      </c>
      <c r="Q915" s="92">
        <v>36287.75</v>
      </c>
      <c r="R915" s="45">
        <v>24.436090225563902</v>
      </c>
      <c r="S915" s="94">
        <v>-11.718188353702374</v>
      </c>
      <c r="T915" s="45">
        <v>-15.398447134363524</v>
      </c>
      <c r="V915" s="89">
        <v>201300</v>
      </c>
      <c r="W915" s="89">
        <v>24500</v>
      </c>
      <c r="X915" s="89">
        <v>12600</v>
      </c>
      <c r="Y915" s="45">
        <v>238400</v>
      </c>
      <c r="Z915" s="92">
        <v>260003.25</v>
      </c>
      <c r="AA915" s="92">
        <v>168168.33333333334</v>
      </c>
      <c r="AB915" s="45">
        <v>114.44055660996825</v>
      </c>
      <c r="AC915" s="45">
        <v>102.0415656471466</v>
      </c>
      <c r="AD915" s="45">
        <v>54.608923598378588</v>
      </c>
      <c r="AF915" s="90">
        <v>10800</v>
      </c>
      <c r="AG915" s="90">
        <v>0</v>
      </c>
      <c r="AH915" s="90">
        <v>0</v>
      </c>
      <c r="AI915" s="57">
        <v>10800</v>
      </c>
      <c r="AJ915" s="92">
        <v>6825</v>
      </c>
      <c r="AK915" s="92">
        <v>2900</v>
      </c>
      <c r="AL915" s="45">
        <v>18.032786885245898</v>
      </c>
      <c r="AM915" s="45">
        <v>45.599999999999994</v>
      </c>
      <c r="AN915" s="45">
        <v>135.34482758620689</v>
      </c>
      <c r="AP915" s="41">
        <v>653000</v>
      </c>
      <c r="AQ915" s="41">
        <v>101114</v>
      </c>
      <c r="AR915" s="41">
        <v>39200</v>
      </c>
      <c r="AS915" s="41">
        <v>793314</v>
      </c>
      <c r="AT915" s="41">
        <v>741091.25</v>
      </c>
      <c r="AU915" s="41">
        <v>670832.83333333337</v>
      </c>
      <c r="AV915" s="45">
        <v>114.56982659991399</v>
      </c>
      <c r="AW915" s="45">
        <v>68.238458299139282</v>
      </c>
      <c r="AX915" s="45">
        <v>10.473312154021475</v>
      </c>
      <c r="AZ915" s="48">
        <v>511.01400000000001</v>
      </c>
      <c r="BA915" s="36">
        <v>33.1</v>
      </c>
      <c r="BB915" s="36">
        <v>238.4</v>
      </c>
      <c r="BC915" s="36">
        <v>10.8</v>
      </c>
      <c r="BD915" s="57">
        <v>793.31399999999996</v>
      </c>
      <c r="BE915" s="47">
        <v>5778.9870000000001</v>
      </c>
      <c r="BF915" s="47">
        <v>590.62600000000009</v>
      </c>
      <c r="BG915" s="47">
        <v>4137.5189999999993</v>
      </c>
      <c r="BH915" s="47">
        <v>40.700000000000003</v>
      </c>
      <c r="BI915" s="47">
        <v>10547.832000000002</v>
      </c>
      <c r="BJ915" s="45">
        <v>19</v>
      </c>
      <c r="BK915" s="52">
        <v>44324</v>
      </c>
    </row>
    <row r="916" spans="1:63" x14ac:dyDescent="0.25">
      <c r="A916" s="33">
        <v>43967</v>
      </c>
      <c r="B916" s="89">
        <v>313800</v>
      </c>
      <c r="C916" s="89">
        <v>41750</v>
      </c>
      <c r="D916" s="128">
        <v>0</v>
      </c>
      <c r="E916" s="45">
        <v>355550</v>
      </c>
      <c r="F916" s="45">
        <v>432675.5</v>
      </c>
      <c r="G916" s="92">
        <v>458277.41666666669</v>
      </c>
      <c r="H916" s="45">
        <v>55.363775398732784</v>
      </c>
      <c r="I916" s="45">
        <v>68.086437138833574</v>
      </c>
      <c r="J916" s="45">
        <v>-5.5865542868957281</v>
      </c>
      <c r="L916" s="89">
        <v>12600</v>
      </c>
      <c r="M916" s="89">
        <v>3500</v>
      </c>
      <c r="N916" s="89">
        <v>46200</v>
      </c>
      <c r="O916" s="57">
        <v>62300</v>
      </c>
      <c r="P916" s="92">
        <v>40875</v>
      </c>
      <c r="Q916" s="92">
        <v>29296.083333333332</v>
      </c>
      <c r="R916" s="45">
        <v>683.64779874213832</v>
      </c>
      <c r="S916" s="94">
        <v>53.37711069418387</v>
      </c>
      <c r="T916" s="45">
        <v>39.523770242324787</v>
      </c>
      <c r="V916" s="89">
        <v>158100</v>
      </c>
      <c r="W916" s="89">
        <v>28400</v>
      </c>
      <c r="X916" s="89">
        <v>29400</v>
      </c>
      <c r="Y916" s="45">
        <v>215900</v>
      </c>
      <c r="Z916" s="92">
        <v>254296.5</v>
      </c>
      <c r="AA916" s="92">
        <v>162730.25</v>
      </c>
      <c r="AB916" s="45">
        <v>69.732704402515736</v>
      </c>
      <c r="AC916" s="45">
        <v>100.99828678811305</v>
      </c>
      <c r="AD916" s="45">
        <v>56.268733072062503</v>
      </c>
      <c r="AF916" s="90">
        <v>0</v>
      </c>
      <c r="AG916" s="90">
        <v>0</v>
      </c>
      <c r="AH916" s="90">
        <v>0</v>
      </c>
      <c r="AI916" s="57">
        <v>0</v>
      </c>
      <c r="AJ916" s="92">
        <v>6825</v>
      </c>
      <c r="AK916" s="92">
        <v>2666.6666666666665</v>
      </c>
      <c r="AL916" s="45">
        <v>-100</v>
      </c>
      <c r="AM916" s="45">
        <v>42.1875</v>
      </c>
      <c r="AN916" s="45">
        <v>155.93750000000003</v>
      </c>
      <c r="AP916" s="41">
        <v>484500</v>
      </c>
      <c r="AQ916" s="41">
        <v>73650</v>
      </c>
      <c r="AR916" s="41">
        <v>75600</v>
      </c>
      <c r="AS916" s="41">
        <v>633750</v>
      </c>
      <c r="AT916" s="41">
        <v>734672</v>
      </c>
      <c r="AU916" s="41">
        <v>652970.41666666663</v>
      </c>
      <c r="AV916" s="45">
        <v>71.63168584969533</v>
      </c>
      <c r="AW916" s="45">
        <v>76.867766023459282</v>
      </c>
      <c r="AX916" s="45">
        <v>12.512294775988453</v>
      </c>
      <c r="AZ916" s="48">
        <v>355.55</v>
      </c>
      <c r="BA916" s="36">
        <v>62.3</v>
      </c>
      <c r="BB916" s="36">
        <v>215.9</v>
      </c>
      <c r="BC916" s="36">
        <v>0</v>
      </c>
      <c r="BD916" s="57">
        <v>633.75</v>
      </c>
      <c r="BE916" s="47">
        <v>6134.5370000000003</v>
      </c>
      <c r="BF916" s="47">
        <v>652.92600000000004</v>
      </c>
      <c r="BG916" s="47">
        <v>4353.418999999999</v>
      </c>
      <c r="BH916" s="47">
        <v>40.700000000000003</v>
      </c>
      <c r="BI916" s="47">
        <v>11181.582000000002</v>
      </c>
      <c r="BJ916" s="45">
        <v>20</v>
      </c>
      <c r="BK916" s="52">
        <v>44331</v>
      </c>
    </row>
    <row r="917" spans="1:63" x14ac:dyDescent="0.25">
      <c r="A917" s="33">
        <v>43974</v>
      </c>
      <c r="B917" s="89">
        <v>504600</v>
      </c>
      <c r="C917" s="89">
        <v>36950</v>
      </c>
      <c r="D917" s="128">
        <v>0</v>
      </c>
      <c r="E917" s="45">
        <v>541550</v>
      </c>
      <c r="F917" s="45">
        <v>472438</v>
      </c>
      <c r="G917" s="92">
        <v>459263.75</v>
      </c>
      <c r="H917" s="45">
        <v>70.674440592499209</v>
      </c>
      <c r="I917" s="45">
        <v>71.312845616897832</v>
      </c>
      <c r="J917" s="45">
        <v>2.8685586441342226</v>
      </c>
      <c r="L917" s="89">
        <v>4800</v>
      </c>
      <c r="M917" s="89">
        <v>0</v>
      </c>
      <c r="N917" s="89">
        <v>1400</v>
      </c>
      <c r="O917" s="57">
        <v>6200</v>
      </c>
      <c r="P917" s="92">
        <v>34050</v>
      </c>
      <c r="Q917" s="92">
        <v>26587</v>
      </c>
      <c r="R917" s="45">
        <v>-34.736842105263158</v>
      </c>
      <c r="S917" s="94">
        <v>64.393482196741104</v>
      </c>
      <c r="T917" s="45">
        <v>28.070109451987825</v>
      </c>
      <c r="V917" s="89">
        <v>206100</v>
      </c>
      <c r="W917" s="89">
        <v>28368</v>
      </c>
      <c r="X917" s="89">
        <v>4200</v>
      </c>
      <c r="Y917" s="45">
        <v>238668</v>
      </c>
      <c r="Z917" s="92">
        <v>253813.5</v>
      </c>
      <c r="AA917" s="92">
        <v>169824.91666666666</v>
      </c>
      <c r="AB917" s="45">
        <v>12.685552407932011</v>
      </c>
      <c r="AC917" s="45">
        <v>77.781941523499</v>
      </c>
      <c r="AD917" s="45">
        <v>49.455983834331342</v>
      </c>
      <c r="AF917" s="90">
        <v>1500</v>
      </c>
      <c r="AG917" s="90">
        <v>3650</v>
      </c>
      <c r="AH917" s="90">
        <v>0</v>
      </c>
      <c r="AI917" s="57">
        <v>5150</v>
      </c>
      <c r="AJ917" s="92">
        <v>6762.5</v>
      </c>
      <c r="AK917" s="92">
        <v>3237.5</v>
      </c>
      <c r="AL917" s="45">
        <v>45.070422535211272</v>
      </c>
      <c r="AM917" s="45">
        <v>18.901098901098901</v>
      </c>
      <c r="AN917" s="45">
        <v>108.88030888030889</v>
      </c>
      <c r="AP917" s="41">
        <v>717000</v>
      </c>
      <c r="AQ917" s="41">
        <v>68968</v>
      </c>
      <c r="AR917" s="41">
        <v>5600</v>
      </c>
      <c r="AS917" s="41">
        <v>791568</v>
      </c>
      <c r="AT917" s="41">
        <v>767064</v>
      </c>
      <c r="AU917" s="41">
        <v>658913.16666666663</v>
      </c>
      <c r="AV917" s="45">
        <v>46.005349073134738</v>
      </c>
      <c r="AW917" s="45">
        <v>72.396499092296906</v>
      </c>
      <c r="AX917" s="45">
        <v>16.413518321458142</v>
      </c>
      <c r="AZ917" s="48">
        <v>541.54999999999995</v>
      </c>
      <c r="BA917" s="36">
        <v>6.2</v>
      </c>
      <c r="BB917" s="36">
        <v>238.66800000000001</v>
      </c>
      <c r="BC917" s="36">
        <v>5.15</v>
      </c>
      <c r="BD917" s="57">
        <v>791.56799999999998</v>
      </c>
      <c r="BE917" s="47">
        <v>6676.0870000000004</v>
      </c>
      <c r="BF917" s="47">
        <v>659.12600000000009</v>
      </c>
      <c r="BG917" s="47">
        <v>4592.0869999999986</v>
      </c>
      <c r="BH917" s="47">
        <v>45.85</v>
      </c>
      <c r="BI917" s="47">
        <v>11973.150000000001</v>
      </c>
      <c r="BJ917" s="45">
        <v>21</v>
      </c>
      <c r="BK917" s="52">
        <v>44338</v>
      </c>
    </row>
    <row r="918" spans="1:63" x14ac:dyDescent="0.25">
      <c r="A918" s="33">
        <v>43981</v>
      </c>
      <c r="B918" s="89">
        <v>448700</v>
      </c>
      <c r="C918" s="89">
        <v>58250</v>
      </c>
      <c r="D918" s="128">
        <v>0</v>
      </c>
      <c r="E918" s="45">
        <v>506950</v>
      </c>
      <c r="F918" s="45">
        <v>478766</v>
      </c>
      <c r="G918" s="92">
        <v>487523.41666666669</v>
      </c>
      <c r="H918" s="45">
        <v>321.58004158004161</v>
      </c>
      <c r="I918" s="45">
        <v>115.3693207377418</v>
      </c>
      <c r="J918" s="45">
        <v>-1.7963068782508085</v>
      </c>
      <c r="L918" s="89">
        <v>12600</v>
      </c>
      <c r="M918" s="89">
        <v>0</v>
      </c>
      <c r="N918" s="89">
        <v>17200</v>
      </c>
      <c r="O918" s="57">
        <v>29800</v>
      </c>
      <c r="P918" s="92">
        <v>32850</v>
      </c>
      <c r="Q918" s="92">
        <v>25020.333333333332</v>
      </c>
      <c r="R918" s="45">
        <v>242.52873563218392</v>
      </c>
      <c r="S918" s="94">
        <v>149.09952606635071</v>
      </c>
      <c r="T918" s="45">
        <v>31.293214851920446</v>
      </c>
      <c r="V918" s="89">
        <v>180460</v>
      </c>
      <c r="W918" s="89">
        <v>19950</v>
      </c>
      <c r="X918" s="89">
        <v>22400</v>
      </c>
      <c r="Y918" s="45">
        <v>222810</v>
      </c>
      <c r="Z918" s="92">
        <v>228944.5</v>
      </c>
      <c r="AA918" s="92">
        <v>184730.16666666666</v>
      </c>
      <c r="AB918" s="45">
        <v>54.729166666666671</v>
      </c>
      <c r="AC918" s="45">
        <v>54.126491779330266</v>
      </c>
      <c r="AD918" s="45">
        <v>23.934549581777386</v>
      </c>
      <c r="AF918" s="90">
        <v>3000</v>
      </c>
      <c r="AG918" s="90">
        <v>1750</v>
      </c>
      <c r="AH918" s="90">
        <v>0</v>
      </c>
      <c r="AI918" s="57">
        <v>4750</v>
      </c>
      <c r="AJ918" s="92">
        <v>5175</v>
      </c>
      <c r="AK918" s="92">
        <v>3137.5</v>
      </c>
      <c r="AL918" s="45" t="e">
        <v>#DIV/0!</v>
      </c>
      <c r="AM918" s="45">
        <v>15.320334261838431</v>
      </c>
      <c r="AN918" s="45">
        <v>64.940239043824704</v>
      </c>
      <c r="AP918" s="41">
        <v>644760</v>
      </c>
      <c r="AQ918" s="41">
        <v>79950</v>
      </c>
      <c r="AR918" s="41">
        <v>39600</v>
      </c>
      <c r="AS918" s="41">
        <v>764310</v>
      </c>
      <c r="AT918" s="41">
        <v>745735.5</v>
      </c>
      <c r="AU918" s="41">
        <v>700411.41666666663</v>
      </c>
      <c r="AV918" s="45">
        <v>180.01831837332847</v>
      </c>
      <c r="AW918" s="45">
        <v>91.943493001937497</v>
      </c>
      <c r="AX918" s="45">
        <v>6.471065755757599</v>
      </c>
      <c r="AZ918" s="48">
        <v>506.95</v>
      </c>
      <c r="BA918" s="36">
        <v>29.8</v>
      </c>
      <c r="BB918" s="36">
        <v>222.81</v>
      </c>
      <c r="BC918" s="36">
        <v>4.75</v>
      </c>
      <c r="BD918" s="57">
        <v>764.31</v>
      </c>
      <c r="BE918" s="47">
        <v>7183.0370000000003</v>
      </c>
      <c r="BF918" s="47">
        <v>688.92600000000004</v>
      </c>
      <c r="BG918" s="47">
        <v>4814.896999999999</v>
      </c>
      <c r="BH918" s="47">
        <v>50.6</v>
      </c>
      <c r="BI918" s="47">
        <v>12737.460000000001</v>
      </c>
      <c r="BJ918" s="45">
        <v>22</v>
      </c>
      <c r="BK918" s="52">
        <v>44345</v>
      </c>
    </row>
    <row r="919" spans="1:63" x14ac:dyDescent="0.25">
      <c r="A919" s="33">
        <v>43988</v>
      </c>
      <c r="B919" s="89">
        <v>580480</v>
      </c>
      <c r="C919" s="89">
        <v>30250</v>
      </c>
      <c r="D919" s="128">
        <v>0</v>
      </c>
      <c r="E919" s="45">
        <v>610730</v>
      </c>
      <c r="F919" s="45">
        <v>503695</v>
      </c>
      <c r="G919" s="92">
        <v>467068.16666666669</v>
      </c>
      <c r="H919" s="45">
        <v>363.72817008352314</v>
      </c>
      <c r="I919" s="45">
        <v>152.44706177170778</v>
      </c>
      <c r="J919" s="45">
        <v>7.8418603422983457</v>
      </c>
      <c r="L919" s="89">
        <v>7800</v>
      </c>
      <c r="M919" s="89">
        <v>0</v>
      </c>
      <c r="N919" s="89">
        <v>9800</v>
      </c>
      <c r="O919" s="57">
        <v>17600</v>
      </c>
      <c r="P919" s="92">
        <v>28975</v>
      </c>
      <c r="Q919" s="92">
        <v>25909.833333333332</v>
      </c>
      <c r="R919" s="45">
        <v>388.88888888888891</v>
      </c>
      <c r="S919" s="94">
        <v>289.57983193277312</v>
      </c>
      <c r="T919" s="45">
        <v>11.8301288442612</v>
      </c>
      <c r="V919" s="89">
        <v>142200</v>
      </c>
      <c r="W919" s="89">
        <v>18250</v>
      </c>
      <c r="X919" s="89">
        <v>7000</v>
      </c>
      <c r="Y919" s="45">
        <v>167450</v>
      </c>
      <c r="Z919" s="92">
        <v>211207</v>
      </c>
      <c r="AA919" s="92">
        <v>188350.58333333334</v>
      </c>
      <c r="AB919" s="45">
        <v>38.445638693675079</v>
      </c>
      <c r="AC919" s="45">
        <v>39.883765212352017</v>
      </c>
      <c r="AD919" s="45">
        <v>12.135038958821021</v>
      </c>
      <c r="AF919" s="90">
        <v>0</v>
      </c>
      <c r="AG919" s="90">
        <v>0</v>
      </c>
      <c r="AH919" s="90">
        <v>0</v>
      </c>
      <c r="AI919" s="57">
        <v>0</v>
      </c>
      <c r="AJ919" s="92">
        <v>2475</v>
      </c>
      <c r="AK919" s="92">
        <v>2533.3333333333335</v>
      </c>
      <c r="AL919" s="45" t="e">
        <v>#DIV/0!</v>
      </c>
      <c r="AM919" s="45">
        <v>12.5</v>
      </c>
      <c r="AN919" s="45">
        <v>-2.3026315789473784</v>
      </c>
      <c r="AP919" s="41">
        <v>730480</v>
      </c>
      <c r="AQ919" s="41">
        <v>48500</v>
      </c>
      <c r="AR919" s="41">
        <v>16800</v>
      </c>
      <c r="AS919" s="41">
        <v>795780</v>
      </c>
      <c r="AT919" s="41">
        <v>746352</v>
      </c>
      <c r="AU919" s="41">
        <v>683861.91666666674</v>
      </c>
      <c r="AV919" s="45">
        <v>210.54829268292684</v>
      </c>
      <c r="AW919" s="45">
        <v>107.23365264473136</v>
      </c>
      <c r="AX919" s="45">
        <v>9.1378218044261494</v>
      </c>
      <c r="AZ919" s="48">
        <v>610.73</v>
      </c>
      <c r="BA919" s="36">
        <v>17.600000000000001</v>
      </c>
      <c r="BB919" s="36">
        <v>167.45</v>
      </c>
      <c r="BC919" s="36">
        <v>0</v>
      </c>
      <c r="BD919" s="57">
        <v>795.78</v>
      </c>
      <c r="BE919" s="47">
        <v>7793.7669999999998</v>
      </c>
      <c r="BF919" s="47">
        <v>706.52600000000007</v>
      </c>
      <c r="BG919" s="47">
        <v>4982.3469999999988</v>
      </c>
      <c r="BH919" s="47">
        <v>50.6</v>
      </c>
      <c r="BI919" s="47">
        <v>13533.240000000002</v>
      </c>
      <c r="BJ919" s="45">
        <v>23</v>
      </c>
      <c r="BK919" s="52">
        <v>44352</v>
      </c>
    </row>
    <row r="920" spans="1:63" x14ac:dyDescent="0.25">
      <c r="A920" s="33">
        <v>43995</v>
      </c>
      <c r="B920" s="89">
        <v>538190</v>
      </c>
      <c r="C920" s="89">
        <v>46000</v>
      </c>
      <c r="D920" s="128">
        <v>0</v>
      </c>
      <c r="E920" s="45">
        <v>584190</v>
      </c>
      <c r="F920" s="45">
        <v>560855</v>
      </c>
      <c r="G920" s="92">
        <v>465639.75</v>
      </c>
      <c r="H920" s="45">
        <v>223.4717607973422</v>
      </c>
      <c r="I920" s="45">
        <v>199.1825031673001</v>
      </c>
      <c r="J920" s="45">
        <v>20.448264994558564</v>
      </c>
      <c r="L920" s="89">
        <v>20700</v>
      </c>
      <c r="M920" s="89">
        <v>0</v>
      </c>
      <c r="N920" s="89">
        <v>26600</v>
      </c>
      <c r="O920" s="57">
        <v>47300</v>
      </c>
      <c r="P920" s="92">
        <v>25225</v>
      </c>
      <c r="Q920" s="92">
        <v>26984.833333333332</v>
      </c>
      <c r="R920" s="45">
        <v>175</v>
      </c>
      <c r="S920" s="94">
        <v>158.71794871794873</v>
      </c>
      <c r="T920" s="45">
        <v>-6.5215645825741575</v>
      </c>
      <c r="V920" s="89">
        <v>241700</v>
      </c>
      <c r="W920" s="89">
        <v>37700</v>
      </c>
      <c r="X920" s="89">
        <v>32400</v>
      </c>
      <c r="Y920" s="45">
        <v>311800</v>
      </c>
      <c r="Z920" s="92">
        <v>235182</v>
      </c>
      <c r="AA920" s="92">
        <v>200986.16666666666</v>
      </c>
      <c r="AB920" s="45">
        <v>136.95529919596311</v>
      </c>
      <c r="AC920" s="45">
        <v>54.6395413061203</v>
      </c>
      <c r="AD920" s="45">
        <v>17.014023353182694</v>
      </c>
      <c r="AF920" s="90">
        <v>0</v>
      </c>
      <c r="AG920" s="90">
        <v>0</v>
      </c>
      <c r="AH920" s="90">
        <v>0</v>
      </c>
      <c r="AI920" s="57">
        <v>0</v>
      </c>
      <c r="AJ920" s="92">
        <v>2475</v>
      </c>
      <c r="AK920" s="92">
        <v>2541.6666666666665</v>
      </c>
      <c r="AL920" s="45" t="e">
        <v>#DIV/0!</v>
      </c>
      <c r="AM920" s="45">
        <v>178.87323943661971</v>
      </c>
      <c r="AN920" s="45">
        <v>-2.6229508196721207</v>
      </c>
      <c r="AP920" s="41">
        <v>800590</v>
      </c>
      <c r="AQ920" s="41">
        <v>83700</v>
      </c>
      <c r="AR920" s="41">
        <v>59000</v>
      </c>
      <c r="AS920" s="41">
        <v>943290</v>
      </c>
      <c r="AT920" s="41">
        <v>823737</v>
      </c>
      <c r="AU920" s="41">
        <v>696152.41666666663</v>
      </c>
      <c r="AV920" s="45">
        <v>186.37829173067468</v>
      </c>
      <c r="AW920" s="45">
        <v>135.22976492358305</v>
      </c>
      <c r="AX920" s="45">
        <v>18.327104852158229</v>
      </c>
      <c r="AZ920" s="48">
        <v>584.19000000000005</v>
      </c>
      <c r="BA920" s="36">
        <v>47.3</v>
      </c>
      <c r="BB920" s="36">
        <v>311.8</v>
      </c>
      <c r="BC920" s="36">
        <v>0</v>
      </c>
      <c r="BD920" s="57">
        <v>943.29</v>
      </c>
      <c r="BE920" s="47">
        <v>8377.9570000000003</v>
      </c>
      <c r="BF920" s="47">
        <v>753.82600000000002</v>
      </c>
      <c r="BG920" s="47">
        <v>5294.146999999999</v>
      </c>
      <c r="BH920" s="47">
        <v>50.6</v>
      </c>
      <c r="BI920" s="47">
        <v>14476.530000000002</v>
      </c>
      <c r="BJ920" s="45">
        <v>24</v>
      </c>
      <c r="BK920" s="52">
        <v>44359</v>
      </c>
    </row>
    <row r="921" spans="1:63" x14ac:dyDescent="0.25">
      <c r="A921" s="33">
        <v>44002</v>
      </c>
      <c r="B921" s="89">
        <v>610200</v>
      </c>
      <c r="C921" s="89">
        <v>21600</v>
      </c>
      <c r="D921" s="128">
        <v>0</v>
      </c>
      <c r="E921" s="45">
        <v>631800</v>
      </c>
      <c r="F921" s="45">
        <v>583417.5</v>
      </c>
      <c r="G921" s="92">
        <v>454392.91666666669</v>
      </c>
      <c r="H921" s="45">
        <v>769.05089408528193</v>
      </c>
      <c r="I921" s="45">
        <v>361.88421573478473</v>
      </c>
      <c r="J921" s="45">
        <v>28.394937201009029</v>
      </c>
      <c r="L921" s="89">
        <v>17241</v>
      </c>
      <c r="M921" s="89">
        <v>0</v>
      </c>
      <c r="N921" s="89">
        <v>52000</v>
      </c>
      <c r="O921" s="57">
        <v>69241</v>
      </c>
      <c r="P921" s="92">
        <v>40985.25</v>
      </c>
      <c r="Q921" s="92">
        <v>33192.666666666664</v>
      </c>
      <c r="R921" s="45">
        <v>195.11976813570882</v>
      </c>
      <c r="S921" s="94">
        <v>209.54457913220801</v>
      </c>
      <c r="T921" s="45">
        <v>23.476822189640288</v>
      </c>
      <c r="V921" s="89">
        <v>288500</v>
      </c>
      <c r="W921" s="89">
        <v>44100</v>
      </c>
      <c r="X921" s="89">
        <v>28000</v>
      </c>
      <c r="Y921" s="45">
        <v>360600</v>
      </c>
      <c r="Z921" s="92">
        <v>265665</v>
      </c>
      <c r="AA921" s="92">
        <v>204481</v>
      </c>
      <c r="AB921" s="45">
        <v>465.64705882352939</v>
      </c>
      <c r="AC921" s="45">
        <v>130.86950287429988</v>
      </c>
      <c r="AD921" s="45">
        <v>29.921606408419365</v>
      </c>
      <c r="AF921" s="90">
        <v>30100</v>
      </c>
      <c r="AG921" s="90">
        <v>0</v>
      </c>
      <c r="AH921" s="90">
        <v>0</v>
      </c>
      <c r="AI921" s="57">
        <v>30100</v>
      </c>
      <c r="AJ921" s="92">
        <v>8712.5</v>
      </c>
      <c r="AK921" s="92">
        <v>1591.6666666666667</v>
      </c>
      <c r="AL921" s="45">
        <v>1620</v>
      </c>
      <c r="AM921" s="45">
        <v>1891.4285714285716</v>
      </c>
      <c r="AN921" s="45">
        <v>447.38219895287961</v>
      </c>
      <c r="AP921" s="41">
        <v>946041</v>
      </c>
      <c r="AQ921" s="41">
        <v>65700</v>
      </c>
      <c r="AR921" s="41">
        <v>80000</v>
      </c>
      <c r="AS921" s="41">
        <v>1091741</v>
      </c>
      <c r="AT921" s="41">
        <v>898780.25</v>
      </c>
      <c r="AU921" s="41">
        <v>693658.25</v>
      </c>
      <c r="AV921" s="45">
        <v>575.3232052059235</v>
      </c>
      <c r="AW921" s="45">
        <v>252.37716712015117</v>
      </c>
      <c r="AX921" s="45">
        <v>29.571045972566456</v>
      </c>
      <c r="AZ921" s="48">
        <v>631.79999999999995</v>
      </c>
      <c r="BA921" s="36">
        <v>69.241</v>
      </c>
      <c r="BB921" s="36">
        <v>360.6</v>
      </c>
      <c r="BC921" s="36">
        <v>30.1</v>
      </c>
      <c r="BD921" s="57">
        <v>1091.741</v>
      </c>
      <c r="BE921" s="47">
        <v>9009.7569999999996</v>
      </c>
      <c r="BF921" s="47">
        <v>823.06700000000001</v>
      </c>
      <c r="BG921" s="47">
        <v>5654.7469999999994</v>
      </c>
      <c r="BH921" s="47">
        <v>80.7</v>
      </c>
      <c r="BI921" s="47">
        <v>15568.271000000002</v>
      </c>
      <c r="BJ921" s="45">
        <v>25</v>
      </c>
      <c r="BK921" s="52">
        <v>44366</v>
      </c>
    </row>
    <row r="922" spans="1:63" x14ac:dyDescent="0.25">
      <c r="A922" s="33">
        <v>44009</v>
      </c>
      <c r="B922" s="89">
        <v>452800</v>
      </c>
      <c r="C922" s="89">
        <v>16500</v>
      </c>
      <c r="D922" s="128">
        <v>1400</v>
      </c>
      <c r="E922" s="45">
        <v>470700</v>
      </c>
      <c r="F922" s="45">
        <v>574355</v>
      </c>
      <c r="G922" s="92">
        <v>462599.91666666669</v>
      </c>
      <c r="H922" s="45">
        <v>24.197216842482995</v>
      </c>
      <c r="I922" s="45">
        <v>200.71178569465204</v>
      </c>
      <c r="J922" s="45">
        <v>24.158042253574408</v>
      </c>
      <c r="L922" s="89">
        <v>3000</v>
      </c>
      <c r="M922" s="89">
        <v>3550</v>
      </c>
      <c r="N922" s="89">
        <v>23800</v>
      </c>
      <c r="O922" s="57">
        <v>30350</v>
      </c>
      <c r="P922" s="92">
        <v>41122.75</v>
      </c>
      <c r="Q922" s="92">
        <v>37691.416666666664</v>
      </c>
      <c r="R922" s="45">
        <v>49.507389162561566</v>
      </c>
      <c r="S922" s="94">
        <v>154.77990149004057</v>
      </c>
      <c r="T922" s="45">
        <v>9.103752622723583</v>
      </c>
      <c r="V922" s="89">
        <v>330940</v>
      </c>
      <c r="W922" s="89">
        <v>16050</v>
      </c>
      <c r="X922" s="89">
        <v>11200</v>
      </c>
      <c r="Y922" s="45">
        <v>358190</v>
      </c>
      <c r="Z922" s="92">
        <v>299510</v>
      </c>
      <c r="AA922" s="92">
        <v>225790.91666666666</v>
      </c>
      <c r="AB922" s="45">
        <v>6.1322571660533232</v>
      </c>
      <c r="AC922" s="45">
        <v>83.248187463672792</v>
      </c>
      <c r="AD922" s="45">
        <v>32.64926881100547</v>
      </c>
      <c r="AF922" s="90">
        <v>9600</v>
      </c>
      <c r="AG922" s="90">
        <v>0</v>
      </c>
      <c r="AH922" s="90">
        <v>0</v>
      </c>
      <c r="AI922" s="57">
        <v>9600</v>
      </c>
      <c r="AJ922" s="92">
        <v>9925</v>
      </c>
      <c r="AK922" s="92">
        <v>1550</v>
      </c>
      <c r="AL922" s="45">
        <v>220.00000000000003</v>
      </c>
      <c r="AM922" s="45">
        <v>735.78947368421052</v>
      </c>
      <c r="AN922" s="45">
        <v>540.32258064516134</v>
      </c>
      <c r="AP922" s="41">
        <v>796340</v>
      </c>
      <c r="AQ922" s="41">
        <v>36100</v>
      </c>
      <c r="AR922" s="41">
        <v>36400</v>
      </c>
      <c r="AS922" s="41">
        <v>868840</v>
      </c>
      <c r="AT922" s="41">
        <v>924912.75</v>
      </c>
      <c r="AU922" s="41">
        <v>727632.25</v>
      </c>
      <c r="AV922" s="45">
        <v>17.444457060671436</v>
      </c>
      <c r="AW922" s="45">
        <v>148.78527536403411</v>
      </c>
      <c r="AX922" s="45">
        <v>27.112665773129208</v>
      </c>
      <c r="AZ922" s="48">
        <v>470.7</v>
      </c>
      <c r="BA922" s="36">
        <v>30.35</v>
      </c>
      <c r="BB922" s="36">
        <v>358.19</v>
      </c>
      <c r="BC922" s="36">
        <v>9.6</v>
      </c>
      <c r="BD922" s="57">
        <v>868.84</v>
      </c>
      <c r="BE922" s="47">
        <v>9480.4570000000003</v>
      </c>
      <c r="BF922" s="47">
        <v>853.41700000000003</v>
      </c>
      <c r="BG922" s="47">
        <v>6012.936999999999</v>
      </c>
      <c r="BH922" s="47">
        <v>90.3</v>
      </c>
      <c r="BI922" s="47">
        <v>16437.111000000001</v>
      </c>
      <c r="BJ922" s="45">
        <v>26</v>
      </c>
      <c r="BK922" s="52">
        <v>44373</v>
      </c>
    </row>
    <row r="923" spans="1:63" x14ac:dyDescent="0.25">
      <c r="A923" s="33">
        <v>44016</v>
      </c>
      <c r="B923" s="89">
        <v>321006</v>
      </c>
      <c r="C923" s="89">
        <v>28550</v>
      </c>
      <c r="D923" s="128">
        <v>1400</v>
      </c>
      <c r="E923" s="45">
        <v>350956</v>
      </c>
      <c r="F923" s="45">
        <v>509411.5</v>
      </c>
      <c r="G923" s="92">
        <v>482189.25</v>
      </c>
      <c r="H923" s="45">
        <v>14.973300573300573</v>
      </c>
      <c r="I923" s="45">
        <v>117.3387062367206</v>
      </c>
      <c r="J923" s="45">
        <v>5.645553068634368</v>
      </c>
      <c r="L923" s="89">
        <v>1500</v>
      </c>
      <c r="M923" s="89">
        <v>19350</v>
      </c>
      <c r="N923" s="89">
        <v>74600</v>
      </c>
      <c r="O923" s="57">
        <v>95450</v>
      </c>
      <c r="P923" s="92">
        <v>60585.25</v>
      </c>
      <c r="Q923" s="92">
        <v>47761.083333333336</v>
      </c>
      <c r="R923" s="45">
        <v>43.021966495849441</v>
      </c>
      <c r="S923" s="94">
        <v>89.773688332028186</v>
      </c>
      <c r="T923" s="45">
        <v>26.850661190334524</v>
      </c>
      <c r="V923" s="89">
        <v>150900</v>
      </c>
      <c r="W923" s="89">
        <v>44750</v>
      </c>
      <c r="X923" s="89">
        <v>16800</v>
      </c>
      <c r="Y923" s="45">
        <v>212450</v>
      </c>
      <c r="Z923" s="92">
        <v>310760</v>
      </c>
      <c r="AA923" s="92">
        <v>257993.25</v>
      </c>
      <c r="AB923" s="45">
        <v>-47.914623622170794</v>
      </c>
      <c r="AC923" s="45">
        <v>32.137367415102091</v>
      </c>
      <c r="AD923" s="45">
        <v>20.452763783548612</v>
      </c>
      <c r="AF923" s="90">
        <v>0</v>
      </c>
      <c r="AG923" s="90">
        <v>0</v>
      </c>
      <c r="AH923" s="90">
        <v>0</v>
      </c>
      <c r="AI923" s="57">
        <v>0</v>
      </c>
      <c r="AJ923" s="92">
        <v>9925</v>
      </c>
      <c r="AK923" s="92">
        <v>1258.3333333333333</v>
      </c>
      <c r="AL923" s="45" t="e">
        <v>#DIV/0!</v>
      </c>
      <c r="AM923" s="45">
        <v>735.78947368421052</v>
      </c>
      <c r="AN923" s="45">
        <v>688.74172185430473</v>
      </c>
      <c r="AP923" s="41">
        <v>473406</v>
      </c>
      <c r="AQ923" s="41">
        <v>92650</v>
      </c>
      <c r="AR923" s="41">
        <v>92800</v>
      </c>
      <c r="AS923" s="41">
        <v>658856</v>
      </c>
      <c r="AT923" s="41">
        <v>890681.75</v>
      </c>
      <c r="AU923" s="41">
        <v>789201.91666666674</v>
      </c>
      <c r="AV923" s="45">
        <v>-15.517851555888374</v>
      </c>
      <c r="AW923" s="45">
        <v>77.187334635691229</v>
      </c>
      <c r="AX923" s="45">
        <v>12.858538631273376</v>
      </c>
      <c r="AZ923" s="48">
        <v>350.95600000000002</v>
      </c>
      <c r="BA923" s="36">
        <v>95.45</v>
      </c>
      <c r="BB923" s="36">
        <v>212.45</v>
      </c>
      <c r="BC923" s="36">
        <v>0</v>
      </c>
      <c r="BD923" s="57">
        <v>658.85599999999999</v>
      </c>
      <c r="BE923" s="47">
        <v>9831.4130000000005</v>
      </c>
      <c r="BF923" s="47">
        <v>948.86700000000008</v>
      </c>
      <c r="BG923" s="47">
        <v>6225.3869999999988</v>
      </c>
      <c r="BH923" s="47">
        <v>90.3</v>
      </c>
      <c r="BI923" s="47">
        <v>17095.967000000001</v>
      </c>
      <c r="BJ923" s="45">
        <v>27</v>
      </c>
      <c r="BK923" s="52">
        <v>44380</v>
      </c>
    </row>
    <row r="924" spans="1:63" x14ac:dyDescent="0.25">
      <c r="A924" s="33">
        <v>44023</v>
      </c>
      <c r="B924" s="89">
        <v>355200</v>
      </c>
      <c r="C924" s="89">
        <v>53550</v>
      </c>
      <c r="D924" s="128">
        <v>0</v>
      </c>
      <c r="E924" s="45">
        <v>408750</v>
      </c>
      <c r="F924" s="45">
        <v>465551.5</v>
      </c>
      <c r="G924" s="92">
        <v>483706.75</v>
      </c>
      <c r="H924" s="45">
        <v>21.86940966010733</v>
      </c>
      <c r="I924" s="45">
        <v>70.477981295269629</v>
      </c>
      <c r="J924" s="45">
        <v>-3.7533588274300533</v>
      </c>
      <c r="L924" s="89">
        <v>7900</v>
      </c>
      <c r="M924" s="89">
        <v>26286</v>
      </c>
      <c r="N924" s="89">
        <v>36400</v>
      </c>
      <c r="O924" s="57">
        <v>70586</v>
      </c>
      <c r="P924" s="92">
        <v>66406.75</v>
      </c>
      <c r="Q924" s="92">
        <v>56356.75</v>
      </c>
      <c r="R924" s="45">
        <v>163.8728971962617</v>
      </c>
      <c r="S924" s="94">
        <v>93.535154826958106</v>
      </c>
      <c r="T924" s="45">
        <v>17.832823929697874</v>
      </c>
      <c r="V924" s="89">
        <v>300080</v>
      </c>
      <c r="W924" s="89">
        <v>42350</v>
      </c>
      <c r="X924" s="89">
        <v>1400</v>
      </c>
      <c r="Y924" s="45">
        <v>343830</v>
      </c>
      <c r="Z924" s="92">
        <v>318767.5</v>
      </c>
      <c r="AA924" s="92">
        <v>268696.33333333331</v>
      </c>
      <c r="AB924" s="45">
        <v>9.9130490377853153</v>
      </c>
      <c r="AC924" s="45">
        <v>13.647464419155186</v>
      </c>
      <c r="AD924" s="45">
        <v>18.634852975291814</v>
      </c>
      <c r="AF924" s="90">
        <v>0</v>
      </c>
      <c r="AG924" s="90">
        <v>1750</v>
      </c>
      <c r="AH924" s="90">
        <v>0</v>
      </c>
      <c r="AI924" s="57">
        <v>1750</v>
      </c>
      <c r="AJ924" s="92">
        <v>10362.5</v>
      </c>
      <c r="AK924" s="92">
        <v>1366.6666666666667</v>
      </c>
      <c r="AL924" s="45">
        <v>-2.777777777777779</v>
      </c>
      <c r="AM924" s="45">
        <v>532.82442748091603</v>
      </c>
      <c r="AN924" s="45">
        <v>658.23170731707319</v>
      </c>
      <c r="AP924" s="41">
        <v>663180</v>
      </c>
      <c r="AQ924" s="41">
        <v>123936</v>
      </c>
      <c r="AR924" s="41">
        <v>37800</v>
      </c>
      <c r="AS924" s="41">
        <v>824916</v>
      </c>
      <c r="AT924" s="41">
        <v>861088.25</v>
      </c>
      <c r="AU924" s="41">
        <v>810126.49999999988</v>
      </c>
      <c r="AV924" s="45">
        <v>21.89015470543907</v>
      </c>
      <c r="AW924" s="45">
        <v>46.065003290790528</v>
      </c>
      <c r="AX924" s="45">
        <v>6.2905916545132223</v>
      </c>
      <c r="AZ924" s="48">
        <v>408.75</v>
      </c>
      <c r="BA924" s="36">
        <v>70.585999999999999</v>
      </c>
      <c r="BB924" s="36">
        <v>343.83</v>
      </c>
      <c r="BC924" s="36">
        <v>1.75</v>
      </c>
      <c r="BD924" s="57">
        <v>824.91600000000005</v>
      </c>
      <c r="BE924" s="47">
        <v>10240.163</v>
      </c>
      <c r="BF924" s="47">
        <v>1019.4530000000001</v>
      </c>
      <c r="BG924" s="47">
        <v>6569.2169999999987</v>
      </c>
      <c r="BH924" s="47">
        <v>92.05</v>
      </c>
      <c r="BI924" s="47">
        <v>17920.883000000002</v>
      </c>
      <c r="BJ924" s="45">
        <v>28</v>
      </c>
      <c r="BK924" s="52">
        <v>44387</v>
      </c>
    </row>
    <row r="925" spans="1:63" x14ac:dyDescent="0.25">
      <c r="A925" s="33">
        <v>44030</v>
      </c>
      <c r="B925" s="89">
        <v>305700</v>
      </c>
      <c r="C925" s="89">
        <v>35750</v>
      </c>
      <c r="D925" s="128">
        <v>1400</v>
      </c>
      <c r="E925" s="45">
        <v>342850</v>
      </c>
      <c r="F925" s="45">
        <v>393314</v>
      </c>
      <c r="G925" s="92">
        <v>498519.25</v>
      </c>
      <c r="H925" s="45">
        <v>-11.005840363400388</v>
      </c>
      <c r="I925" s="45">
        <v>11.983964626512744</v>
      </c>
      <c r="J925" s="45">
        <v>-21.103548157869533</v>
      </c>
      <c r="L925" s="89">
        <v>3100</v>
      </c>
      <c r="M925" s="89">
        <v>15720</v>
      </c>
      <c r="N925" s="89">
        <v>44800</v>
      </c>
      <c r="O925" s="57">
        <v>63620</v>
      </c>
      <c r="P925" s="92">
        <v>65001.5</v>
      </c>
      <c r="Q925" s="92">
        <v>60412.416666666664</v>
      </c>
      <c r="R925" s="45">
        <v>51.656734207389746</v>
      </c>
      <c r="S925" s="94">
        <v>66.950904724601571</v>
      </c>
      <c r="T925" s="45">
        <v>7.596258495425201</v>
      </c>
      <c r="V925" s="89">
        <v>273622</v>
      </c>
      <c r="W925" s="89">
        <v>39500</v>
      </c>
      <c r="X925" s="89">
        <v>22400</v>
      </c>
      <c r="Y925" s="45">
        <v>335522</v>
      </c>
      <c r="Z925" s="92">
        <v>312498</v>
      </c>
      <c r="AA925" s="92">
        <v>300765.5</v>
      </c>
      <c r="AB925" s="45">
        <v>-3.0193543911575582</v>
      </c>
      <c r="AC925" s="45">
        <v>-10.980009543004055</v>
      </c>
      <c r="AD925" s="45">
        <v>3.9008795889156067</v>
      </c>
      <c r="AF925" s="90">
        <v>4800</v>
      </c>
      <c r="AG925" s="90">
        <v>0</v>
      </c>
      <c r="AH925" s="90">
        <v>0</v>
      </c>
      <c r="AI925" s="57">
        <v>4800</v>
      </c>
      <c r="AJ925" s="92">
        <v>4037.5</v>
      </c>
      <c r="AK925" s="92">
        <v>2100</v>
      </c>
      <c r="AL925" s="45" t="e">
        <v>#DIV/0!</v>
      </c>
      <c r="AM925" s="45">
        <v>236.45833333333334</v>
      </c>
      <c r="AN925" s="45">
        <v>92.261904761904773</v>
      </c>
      <c r="AP925" s="41">
        <v>587222</v>
      </c>
      <c r="AQ925" s="41">
        <v>90970</v>
      </c>
      <c r="AR925" s="41">
        <v>68600</v>
      </c>
      <c r="AS925" s="41">
        <v>746792</v>
      </c>
      <c r="AT925" s="41">
        <v>774851</v>
      </c>
      <c r="AU925" s="41">
        <v>861797.16666666663</v>
      </c>
      <c r="AV925" s="45">
        <v>-3.4114189930260941</v>
      </c>
      <c r="AW925" s="45">
        <v>4.3710234570154549</v>
      </c>
      <c r="AX925" s="45">
        <v>-10.088936240410785</v>
      </c>
      <c r="AZ925" s="48">
        <v>342.85</v>
      </c>
      <c r="BA925" s="36">
        <v>63.62</v>
      </c>
      <c r="BB925" s="36">
        <v>335.52199999999999</v>
      </c>
      <c r="BC925" s="36">
        <v>4.8</v>
      </c>
      <c r="BD925" s="57">
        <v>746.79200000000003</v>
      </c>
      <c r="BE925" s="47">
        <v>10583.013000000001</v>
      </c>
      <c r="BF925" s="47">
        <v>1083.0730000000001</v>
      </c>
      <c r="BG925" s="47">
        <v>6904.7389999999987</v>
      </c>
      <c r="BH925" s="47">
        <v>96.85</v>
      </c>
      <c r="BI925" s="47">
        <v>18667.675000000003</v>
      </c>
      <c r="BJ925" s="45">
        <v>29</v>
      </c>
      <c r="BK925" s="52">
        <v>44394</v>
      </c>
    </row>
    <row r="926" spans="1:63" x14ac:dyDescent="0.25">
      <c r="A926" s="33">
        <v>44037</v>
      </c>
      <c r="B926" s="89">
        <v>404080</v>
      </c>
      <c r="C926" s="89">
        <v>24500</v>
      </c>
      <c r="D926" s="128">
        <v>1400</v>
      </c>
      <c r="E926" s="45">
        <v>429980</v>
      </c>
      <c r="F926" s="45">
        <v>383134</v>
      </c>
      <c r="G926" s="92">
        <v>473513.75</v>
      </c>
      <c r="H926" s="45">
        <v>21.66949632144879</v>
      </c>
      <c r="I926" s="45">
        <v>11.10969332269991</v>
      </c>
      <c r="J926" s="45">
        <v>-19.087038127192713</v>
      </c>
      <c r="L926" s="89">
        <v>1600</v>
      </c>
      <c r="M926" s="89">
        <v>16254</v>
      </c>
      <c r="N926" s="89">
        <v>15400</v>
      </c>
      <c r="O926" s="57">
        <v>33254</v>
      </c>
      <c r="P926" s="92">
        <v>65727.5</v>
      </c>
      <c r="Q926" s="92">
        <v>56022</v>
      </c>
      <c r="R926" s="45">
        <v>202.30909090909091</v>
      </c>
      <c r="S926" s="94">
        <v>79.536732268946579</v>
      </c>
      <c r="T926" s="45">
        <v>17.324443968440974</v>
      </c>
      <c r="V926" s="89">
        <v>315260</v>
      </c>
      <c r="W926" s="89">
        <v>50349</v>
      </c>
      <c r="X926" s="89">
        <v>9800</v>
      </c>
      <c r="Y926" s="45">
        <v>375409</v>
      </c>
      <c r="Z926" s="92">
        <v>316802.75</v>
      </c>
      <c r="AA926" s="92">
        <v>320867.5</v>
      </c>
      <c r="AB926" s="45">
        <v>-10.317107664669511</v>
      </c>
      <c r="AC926" s="45">
        <v>-14.681553277783465</v>
      </c>
      <c r="AD926" s="45">
        <v>-1.2668001589441147</v>
      </c>
      <c r="AF926" s="90">
        <v>0</v>
      </c>
      <c r="AG926" s="90">
        <v>0</v>
      </c>
      <c r="AH926" s="90">
        <v>0</v>
      </c>
      <c r="AI926" s="57">
        <v>0</v>
      </c>
      <c r="AJ926" s="92">
        <v>1637.5</v>
      </c>
      <c r="AK926" s="92">
        <v>2516.6666666666665</v>
      </c>
      <c r="AL926" s="45">
        <v>-100</v>
      </c>
      <c r="AM926" s="45">
        <v>92.64705882352942</v>
      </c>
      <c r="AN926" s="45">
        <v>-34.933774834437081</v>
      </c>
      <c r="AP926" s="41">
        <v>720940</v>
      </c>
      <c r="AQ926" s="41">
        <v>91103</v>
      </c>
      <c r="AR926" s="41">
        <v>26600</v>
      </c>
      <c r="AS926" s="41">
        <v>838643</v>
      </c>
      <c r="AT926" s="41">
        <v>767301.75</v>
      </c>
      <c r="AU926" s="41">
        <v>852919.91666666663</v>
      </c>
      <c r="AV926" s="45">
        <v>6.8885133240546681</v>
      </c>
      <c r="AW926" s="45">
        <v>1.8178349992204135</v>
      </c>
      <c r="AX926" s="45">
        <v>-10.038242160093381</v>
      </c>
      <c r="AZ926" s="48">
        <v>429.98</v>
      </c>
      <c r="BA926" s="36">
        <v>33.253999999999998</v>
      </c>
      <c r="BB926" s="36">
        <v>375.40899999999999</v>
      </c>
      <c r="BC926" s="36">
        <v>0</v>
      </c>
      <c r="BD926" s="57">
        <v>838.64300000000003</v>
      </c>
      <c r="BE926" s="47">
        <v>11012.993</v>
      </c>
      <c r="BF926" s="47">
        <v>1116.327</v>
      </c>
      <c r="BG926" s="47">
        <v>7280.1479999999983</v>
      </c>
      <c r="BH926" s="47">
        <v>96.85</v>
      </c>
      <c r="BI926" s="47">
        <v>19506.318000000003</v>
      </c>
      <c r="BJ926" s="45">
        <v>30</v>
      </c>
      <c r="BK926" s="52">
        <v>44401</v>
      </c>
    </row>
    <row r="927" spans="1:63" x14ac:dyDescent="0.25">
      <c r="A927" s="33">
        <v>44044</v>
      </c>
      <c r="B927" s="89">
        <v>409300</v>
      </c>
      <c r="C927" s="89">
        <v>53200</v>
      </c>
      <c r="D927" s="128">
        <v>2800</v>
      </c>
      <c r="E927" s="45">
        <v>465300</v>
      </c>
      <c r="F927" s="45">
        <v>411720</v>
      </c>
      <c r="G927" s="92">
        <v>437584.33333333331</v>
      </c>
      <c r="H927" s="45">
        <v>57.24907063197027</v>
      </c>
      <c r="I927" s="45">
        <v>20.214606372495346</v>
      </c>
      <c r="J927" s="45">
        <v>-5.9107082596649878</v>
      </c>
      <c r="L927" s="89">
        <v>7900</v>
      </c>
      <c r="M927" s="89">
        <v>26350</v>
      </c>
      <c r="N927" s="89">
        <v>28000</v>
      </c>
      <c r="O927" s="57">
        <v>62250</v>
      </c>
      <c r="P927" s="92">
        <v>57427.5</v>
      </c>
      <c r="Q927" s="92">
        <v>50458.666666666664</v>
      </c>
      <c r="R927" s="45">
        <v>152.57648299926964</v>
      </c>
      <c r="S927" s="94">
        <v>120.1426024955437</v>
      </c>
      <c r="T927" s="45">
        <v>13.810973998520248</v>
      </c>
      <c r="V927" s="89">
        <v>277200</v>
      </c>
      <c r="W927" s="89">
        <v>69900</v>
      </c>
      <c r="X927" s="89">
        <v>15400</v>
      </c>
      <c r="Y927" s="45">
        <v>362500</v>
      </c>
      <c r="Z927" s="92">
        <v>354315.25</v>
      </c>
      <c r="AA927" s="92">
        <v>325814.91666666669</v>
      </c>
      <c r="AB927" s="45">
        <v>8.3745904187893174</v>
      </c>
      <c r="AC927" s="45">
        <v>0.38169182475464858</v>
      </c>
      <c r="AD927" s="45">
        <v>8.7473997890929347</v>
      </c>
      <c r="AF927" s="90">
        <v>0</v>
      </c>
      <c r="AG927" s="90">
        <v>0</v>
      </c>
      <c r="AH927" s="90">
        <v>0</v>
      </c>
      <c r="AI927" s="57">
        <v>0</v>
      </c>
      <c r="AJ927" s="92">
        <v>1637.5</v>
      </c>
      <c r="AK927" s="92">
        <v>5966.666666666667</v>
      </c>
      <c r="AL927" s="45">
        <v>-100</v>
      </c>
      <c r="AM927" s="45">
        <v>-74.612403100775197</v>
      </c>
      <c r="AN927" s="45">
        <v>-72.555865921787714</v>
      </c>
      <c r="AP927" s="41">
        <v>694400</v>
      </c>
      <c r="AQ927" s="41">
        <v>149450</v>
      </c>
      <c r="AR927" s="41">
        <v>46200</v>
      </c>
      <c r="AS927" s="41">
        <v>890050</v>
      </c>
      <c r="AT927" s="41">
        <v>825100.25</v>
      </c>
      <c r="AU927" s="41">
        <v>819824.58333333337</v>
      </c>
      <c r="AV927" s="45">
        <v>31.385492904105796</v>
      </c>
      <c r="AW927" s="45">
        <v>13.339191914196856</v>
      </c>
      <c r="AX927" s="45">
        <v>0.64351164552984841</v>
      </c>
      <c r="AZ927" s="48">
        <v>465.3</v>
      </c>
      <c r="BA927" s="36">
        <v>62.25</v>
      </c>
      <c r="BB927" s="36">
        <v>362.5</v>
      </c>
      <c r="BC927" s="36">
        <v>0</v>
      </c>
      <c r="BD927" s="57">
        <v>890.05</v>
      </c>
      <c r="BE927" s="47">
        <v>11478.293</v>
      </c>
      <c r="BF927" s="47">
        <v>1178.577</v>
      </c>
      <c r="BG927" s="47">
        <v>7642.6479999999983</v>
      </c>
      <c r="BH927" s="47">
        <v>96.85</v>
      </c>
      <c r="BI927" s="47">
        <v>20396.368000000002</v>
      </c>
      <c r="BJ927" s="45">
        <v>31</v>
      </c>
      <c r="BK927" s="52">
        <v>44408</v>
      </c>
    </row>
    <row r="928" spans="1:63" x14ac:dyDescent="0.25">
      <c r="A928" s="33">
        <v>44051</v>
      </c>
      <c r="B928" s="89">
        <v>231100</v>
      </c>
      <c r="C928" s="89">
        <v>22568</v>
      </c>
      <c r="D928" s="128">
        <v>4200</v>
      </c>
      <c r="E928" s="45">
        <v>257868</v>
      </c>
      <c r="F928" s="45">
        <v>373999.5</v>
      </c>
      <c r="G928" s="92">
        <v>428994.66666666669</v>
      </c>
      <c r="H928" s="45">
        <v>3.7907023545985075</v>
      </c>
      <c r="I928" s="45">
        <v>16.601558846453624</v>
      </c>
      <c r="J928" s="45">
        <v>-12.819545542135725</v>
      </c>
      <c r="L928" s="89">
        <v>0</v>
      </c>
      <c r="M928" s="89">
        <v>29750</v>
      </c>
      <c r="N928" s="89">
        <v>16800</v>
      </c>
      <c r="O928" s="57">
        <v>46550</v>
      </c>
      <c r="P928" s="92">
        <v>51418.5</v>
      </c>
      <c r="Q928" s="92">
        <v>48962.166666666664</v>
      </c>
      <c r="R928" s="45">
        <v>74.796290037925715</v>
      </c>
      <c r="S928" s="94">
        <v>97.332744874168881</v>
      </c>
      <c r="T928" s="45">
        <v>5.0167986846987311</v>
      </c>
      <c r="V928" s="89">
        <v>250800</v>
      </c>
      <c r="W928" s="89">
        <v>50450</v>
      </c>
      <c r="X928" s="89">
        <v>15000</v>
      </c>
      <c r="Y928" s="45">
        <v>316250</v>
      </c>
      <c r="Z928" s="92">
        <v>347420.25</v>
      </c>
      <c r="AA928" s="92">
        <v>344052.66666666669</v>
      </c>
      <c r="AB928" s="45">
        <v>8.8966403019148608</v>
      </c>
      <c r="AC928" s="45">
        <v>1.5545551705153926E-2</v>
      </c>
      <c r="AD928" s="45">
        <v>0.97879878855755553</v>
      </c>
      <c r="AF928" s="90">
        <v>0</v>
      </c>
      <c r="AG928" s="90">
        <v>5400</v>
      </c>
      <c r="AH928" s="90">
        <v>0</v>
      </c>
      <c r="AI928" s="57">
        <v>5400</v>
      </c>
      <c r="AJ928" s="92">
        <v>2550</v>
      </c>
      <c r="AK928" s="92">
        <v>6587.5</v>
      </c>
      <c r="AL928" s="45">
        <v>237.5</v>
      </c>
      <c r="AM928" s="45">
        <v>-60.15625</v>
      </c>
      <c r="AN928" s="45">
        <v>-61.29032258064516</v>
      </c>
      <c r="AP928" s="41">
        <v>481900</v>
      </c>
      <c r="AQ928" s="41">
        <v>108168</v>
      </c>
      <c r="AR928" s="41">
        <v>36000</v>
      </c>
      <c r="AS928" s="41">
        <v>626068</v>
      </c>
      <c r="AT928" s="41">
        <v>775388.25</v>
      </c>
      <c r="AU928" s="41">
        <v>828597</v>
      </c>
      <c r="AV928" s="45">
        <v>10.399334149188677</v>
      </c>
      <c r="AW928" s="45">
        <v>10.679151209081716</v>
      </c>
      <c r="AX928" s="45">
        <v>-6.4215475074131279</v>
      </c>
      <c r="AZ928" s="48">
        <v>257.86799999999999</v>
      </c>
      <c r="BA928" s="36">
        <v>46.55</v>
      </c>
      <c r="BB928" s="36">
        <v>316.25</v>
      </c>
      <c r="BC928" s="36">
        <v>5.4</v>
      </c>
      <c r="BD928" s="57">
        <v>626.06799999999998</v>
      </c>
      <c r="BE928" s="47">
        <v>11736.161</v>
      </c>
      <c r="BF928" s="47">
        <v>1225.127</v>
      </c>
      <c r="BG928" s="47">
        <v>7958.8979999999983</v>
      </c>
      <c r="BH928" s="47">
        <v>102.25</v>
      </c>
      <c r="BI928" s="47">
        <v>21022.436000000002</v>
      </c>
      <c r="BJ928" s="45">
        <v>32</v>
      </c>
      <c r="BK928" s="52">
        <v>44415</v>
      </c>
    </row>
    <row r="929" spans="1:63" x14ac:dyDescent="0.25">
      <c r="A929" s="33">
        <v>44058</v>
      </c>
      <c r="B929" s="89">
        <v>316620</v>
      </c>
      <c r="C929" s="89">
        <v>35640</v>
      </c>
      <c r="D929" s="128">
        <v>0</v>
      </c>
      <c r="E929" s="45">
        <v>352260</v>
      </c>
      <c r="F929" s="45">
        <v>376352</v>
      </c>
      <c r="G929" s="92">
        <v>402181.5</v>
      </c>
      <c r="H929" s="45">
        <v>65.186400937866367</v>
      </c>
      <c r="I929" s="45">
        <v>35.500270027002692</v>
      </c>
      <c r="J929" s="45">
        <v>-6.42234911352213</v>
      </c>
      <c r="L929" s="89">
        <v>27000</v>
      </c>
      <c r="M929" s="89">
        <v>28300</v>
      </c>
      <c r="N929" s="89">
        <v>32200</v>
      </c>
      <c r="O929" s="57">
        <v>87500</v>
      </c>
      <c r="P929" s="92">
        <v>57388.5</v>
      </c>
      <c r="Q929" s="92">
        <v>43259.666666666664</v>
      </c>
      <c r="R929" s="45">
        <v>258.66535497622561</v>
      </c>
      <c r="S929" s="94">
        <v>164.85064552974973</v>
      </c>
      <c r="T929" s="45">
        <v>32.660522888911146</v>
      </c>
      <c r="V929" s="89">
        <v>371000</v>
      </c>
      <c r="W929" s="89">
        <v>86950</v>
      </c>
      <c r="X929" s="89">
        <v>19600</v>
      </c>
      <c r="Y929" s="45">
        <v>477550</v>
      </c>
      <c r="Z929" s="92">
        <v>382927.25</v>
      </c>
      <c r="AA929" s="92">
        <v>344593.66666666669</v>
      </c>
      <c r="AB929" s="45">
        <v>56.627177791771622</v>
      </c>
      <c r="AC929" s="45">
        <v>13.595146222206722</v>
      </c>
      <c r="AD929" s="45">
        <v>11.124285511147903</v>
      </c>
      <c r="AF929" s="90">
        <v>4500</v>
      </c>
      <c r="AG929" s="90">
        <v>0</v>
      </c>
      <c r="AH929" s="90">
        <v>0</v>
      </c>
      <c r="AI929" s="57">
        <v>4500</v>
      </c>
      <c r="AJ929" s="92">
        <v>2475</v>
      </c>
      <c r="AK929" s="92">
        <v>6108.333333333333</v>
      </c>
      <c r="AL929" s="45">
        <v>-6.25</v>
      </c>
      <c r="AM929" s="45">
        <v>-67.434210526315795</v>
      </c>
      <c r="AN929" s="45">
        <v>-59.481582537517056</v>
      </c>
      <c r="AP929" s="41">
        <v>719120</v>
      </c>
      <c r="AQ929" s="41">
        <v>150890</v>
      </c>
      <c r="AR929" s="41">
        <v>51800</v>
      </c>
      <c r="AS929" s="41">
        <v>921810</v>
      </c>
      <c r="AT929" s="41">
        <v>819142.75</v>
      </c>
      <c r="AU929" s="41">
        <v>796143.16666666674</v>
      </c>
      <c r="AV929" s="45">
        <v>68.415725451363144</v>
      </c>
      <c r="AW929" s="45">
        <v>27.173073504560129</v>
      </c>
      <c r="AX929" s="45">
        <v>2.8888753048812887</v>
      </c>
      <c r="AZ929" s="48">
        <v>352.26</v>
      </c>
      <c r="BA929" s="36">
        <v>87.5</v>
      </c>
      <c r="BB929" s="36">
        <v>477.55</v>
      </c>
      <c r="BC929" s="36">
        <v>4.5</v>
      </c>
      <c r="BD929" s="57">
        <v>921.81</v>
      </c>
      <c r="BE929" s="47">
        <v>12088.421</v>
      </c>
      <c r="BF929" s="47">
        <v>1312.627</v>
      </c>
      <c r="BG929" s="47">
        <v>8436.4479999999985</v>
      </c>
      <c r="BH929" s="47">
        <v>106.75</v>
      </c>
      <c r="BI929" s="47">
        <v>21944.246000000003</v>
      </c>
      <c r="BJ929" s="45">
        <v>33</v>
      </c>
      <c r="BK929" s="52">
        <v>44422</v>
      </c>
    </row>
    <row r="930" spans="1:63" x14ac:dyDescent="0.25">
      <c r="A930" s="33">
        <f t="shared" si="17425"/>
        <v>44065</v>
      </c>
      <c r="B930" s="89">
        <v>362944</v>
      </c>
      <c r="C930" s="89">
        <v>18000</v>
      </c>
      <c r="D930" s="128">
        <v>0</v>
      </c>
      <c r="E930" s="45">
        <v>380944</v>
      </c>
      <c r="F930" s="45">
        <v>364093</v>
      </c>
      <c r="G930" s="92">
        <v>405034.08333333331</v>
      </c>
      <c r="H930" s="45">
        <v>-5.390551075502481</v>
      </c>
      <c r="I930" s="45">
        <v>25.522366319643464</v>
      </c>
      <c r="J930" s="45">
        <v>-10.108058807396658</v>
      </c>
      <c r="L930" s="89">
        <v>6100</v>
      </c>
      <c r="M930" s="89">
        <v>7400</v>
      </c>
      <c r="N930" s="89">
        <v>15400</v>
      </c>
      <c r="O930" s="57">
        <v>28900</v>
      </c>
      <c r="P930" s="92">
        <v>56300</v>
      </c>
      <c r="Q930" s="92">
        <v>46847.5</v>
      </c>
      <c r="R930" s="45">
        <v>6.25</v>
      </c>
      <c r="S930" s="94">
        <v>118.91069571218881</v>
      </c>
      <c r="T930" s="45">
        <v>20.177170606755968</v>
      </c>
      <c r="V930" s="89">
        <v>450000</v>
      </c>
      <c r="W930" s="89">
        <v>47800</v>
      </c>
      <c r="X930" s="89">
        <v>14000</v>
      </c>
      <c r="Y930" s="45">
        <v>511800</v>
      </c>
      <c r="Z930" s="92">
        <v>417025</v>
      </c>
      <c r="AA930" s="92">
        <v>350255.83333333331</v>
      </c>
      <c r="AB930" s="45">
        <v>14.304857621440537</v>
      </c>
      <c r="AC930" s="45">
        <v>21.092057113114837</v>
      </c>
      <c r="AD930" s="45">
        <v>19.062970638128807</v>
      </c>
      <c r="AF930" s="90">
        <v>0</v>
      </c>
      <c r="AG930" s="90">
        <v>0</v>
      </c>
      <c r="AH930" s="90">
        <v>0</v>
      </c>
      <c r="AI930" s="57">
        <v>0</v>
      </c>
      <c r="AJ930" s="92">
        <v>2475</v>
      </c>
      <c r="AK930" s="92">
        <v>7750</v>
      </c>
      <c r="AL930" s="45">
        <v>-100</v>
      </c>
      <c r="AM930" s="45">
        <v>-76.08695652173914</v>
      </c>
      <c r="AN930" s="45">
        <v>-68.064516129032256</v>
      </c>
      <c r="AP930" s="41">
        <v>819044</v>
      </c>
      <c r="AQ930" s="41">
        <v>73200</v>
      </c>
      <c r="AR930" s="41">
        <v>29400</v>
      </c>
      <c r="AS930" s="41">
        <v>921644</v>
      </c>
      <c r="AT930" s="41">
        <v>839893</v>
      </c>
      <c r="AU930" s="41">
        <v>809887.41666666663</v>
      </c>
      <c r="AV930" s="45">
        <v>3.5323562484343318</v>
      </c>
      <c r="AW930" s="45">
        <v>25.260461233473119</v>
      </c>
      <c r="AX930" s="45">
        <v>3.7049079558280296</v>
      </c>
      <c r="AZ930" s="48">
        <v>380.94400000000002</v>
      </c>
      <c r="BA930" s="36">
        <v>28.9</v>
      </c>
      <c r="BB930" s="36">
        <v>511.8</v>
      </c>
      <c r="BC930" s="36">
        <v>0</v>
      </c>
      <c r="BD930" s="57">
        <v>921.64400000000001</v>
      </c>
      <c r="BE930" s="47">
        <v>12469.365</v>
      </c>
      <c r="BF930" s="47">
        <v>1341.527</v>
      </c>
      <c r="BG930" s="47">
        <v>8948.2479999999978</v>
      </c>
      <c r="BH930" s="47">
        <v>106.75</v>
      </c>
      <c r="BI930" s="47">
        <v>22865.890000000003</v>
      </c>
      <c r="BJ930" s="45">
        <v>34</v>
      </c>
      <c r="BK930" s="52">
        <v>44429</v>
      </c>
    </row>
    <row r="931" spans="1:63" x14ac:dyDescent="0.25">
      <c r="A931" s="33">
        <f t="shared" si="17425"/>
        <v>44072</v>
      </c>
      <c r="B931" s="89">
        <v>252500</v>
      </c>
      <c r="C931" s="89">
        <v>32300</v>
      </c>
      <c r="D931" s="128">
        <v>0</v>
      </c>
      <c r="E931" s="45">
        <v>284800</v>
      </c>
      <c r="F931" s="45">
        <v>318968</v>
      </c>
      <c r="G931" s="92">
        <v>392893.58333333331</v>
      </c>
      <c r="H931" s="45">
        <v>66.258026853473439</v>
      </c>
      <c r="I931" s="45">
        <v>23.19540693806492</v>
      </c>
      <c r="J931" s="45">
        <v>-18.81567591563703</v>
      </c>
      <c r="L931" s="89">
        <v>7900</v>
      </c>
      <c r="M931" s="89">
        <v>8600</v>
      </c>
      <c r="N931" s="89">
        <v>15400</v>
      </c>
      <c r="O931" s="57">
        <v>31900</v>
      </c>
      <c r="P931" s="92">
        <v>48712.5</v>
      </c>
      <c r="Q931" s="92">
        <v>45452.083333333336</v>
      </c>
      <c r="R931" s="45">
        <v>38.095238095238095</v>
      </c>
      <c r="S931" s="94">
        <v>92.29820284820434</v>
      </c>
      <c r="T931" s="45">
        <v>7.1733052206994552</v>
      </c>
      <c r="V931" s="89">
        <v>365540</v>
      </c>
      <c r="W931" s="89">
        <v>56500</v>
      </c>
      <c r="X931" s="89">
        <v>21000</v>
      </c>
      <c r="Y931" s="45">
        <v>443040</v>
      </c>
      <c r="Z931" s="92">
        <v>437160</v>
      </c>
      <c r="AA931" s="92">
        <v>369685.41666666669</v>
      </c>
      <c r="AB931" s="45">
        <v>-17.002622705133007</v>
      </c>
      <c r="AC931" s="45">
        <v>10.893871931478971</v>
      </c>
      <c r="AD931" s="45">
        <v>18.251892092939382</v>
      </c>
      <c r="AF931" s="90">
        <v>0</v>
      </c>
      <c r="AG931" s="90">
        <v>0</v>
      </c>
      <c r="AH931" s="90">
        <v>0</v>
      </c>
      <c r="AI931" s="57">
        <v>0</v>
      </c>
      <c r="AJ931" s="92">
        <v>2475</v>
      </c>
      <c r="AK931" s="92">
        <v>4150</v>
      </c>
      <c r="AL931" s="45" t="e">
        <v>#DIV/0!</v>
      </c>
      <c r="AM931" s="45">
        <v>-47.894736842105267</v>
      </c>
      <c r="AN931" s="45">
        <v>-40.361445783132531</v>
      </c>
      <c r="AP931" s="41">
        <v>625940</v>
      </c>
      <c r="AQ931" s="41">
        <v>97400</v>
      </c>
      <c r="AR931" s="41">
        <v>36400</v>
      </c>
      <c r="AS931" s="41">
        <v>759740</v>
      </c>
      <c r="AT931" s="41">
        <v>807315.5</v>
      </c>
      <c r="AU931" s="41">
        <v>812181.08333333326</v>
      </c>
      <c r="AV931" s="45">
        <v>4.3312276847019993</v>
      </c>
      <c r="AW931" s="45">
        <v>18.165275254451885</v>
      </c>
      <c r="AX931" s="45">
        <v>-0.59907617071848218</v>
      </c>
      <c r="AZ931" s="48">
        <v>284.8</v>
      </c>
      <c r="BA931" s="36">
        <v>31.9</v>
      </c>
      <c r="BB931" s="36">
        <v>443.04</v>
      </c>
      <c r="BC931" s="36">
        <v>0</v>
      </c>
      <c r="BD931" s="57">
        <v>759.74</v>
      </c>
      <c r="BE931" s="47">
        <v>12754.164999999999</v>
      </c>
      <c r="BF931" s="47">
        <v>1373.4270000000001</v>
      </c>
      <c r="BG931" s="47">
        <v>9391.2879999999986</v>
      </c>
      <c r="BH931" s="47">
        <v>106.75</v>
      </c>
      <c r="BI931" s="47">
        <v>23625.630000000005</v>
      </c>
      <c r="BJ931" s="45">
        <v>35</v>
      </c>
      <c r="BK931" s="52">
        <v>44436</v>
      </c>
    </row>
    <row r="932" spans="1:63" x14ac:dyDescent="0.25">
      <c r="A932" s="33">
        <f t="shared" si="17425"/>
        <v>44079</v>
      </c>
      <c r="B932" s="89">
        <v>232700</v>
      </c>
      <c r="C932" s="89">
        <v>42500</v>
      </c>
      <c r="D932" s="128">
        <v>0</v>
      </c>
      <c r="E932" s="45">
        <v>275200</v>
      </c>
      <c r="F932" s="45">
        <v>323301</v>
      </c>
      <c r="G932" s="92">
        <v>401404.91666666669</v>
      </c>
      <c r="H932" s="45">
        <v>316.969696969697</v>
      </c>
      <c r="I932" s="45">
        <v>51.571204373188429</v>
      </c>
      <c r="J932" s="45">
        <v>-19.457638265932221</v>
      </c>
      <c r="L932" s="89">
        <v>1600</v>
      </c>
      <c r="M932" s="89">
        <v>7150</v>
      </c>
      <c r="N932" s="89">
        <v>16200</v>
      </c>
      <c r="O932" s="57">
        <v>24950</v>
      </c>
      <c r="P932" s="92">
        <v>43312.5</v>
      </c>
      <c r="Q932" s="92">
        <v>41299.75</v>
      </c>
      <c r="R932" s="45">
        <v>28.198540746069266</v>
      </c>
      <c r="S932" s="94">
        <v>83.999235327853185</v>
      </c>
      <c r="T932" s="45">
        <v>4.8735161835120167</v>
      </c>
      <c r="V932" s="89">
        <v>411582</v>
      </c>
      <c r="W932" s="89">
        <v>55150</v>
      </c>
      <c r="X932" s="89">
        <v>22700</v>
      </c>
      <c r="Y932" s="45">
        <v>489432</v>
      </c>
      <c r="Z932" s="92">
        <v>480455.5</v>
      </c>
      <c r="AA932" s="92">
        <v>379763.83333333331</v>
      </c>
      <c r="AB932" s="45">
        <v>82.24986036119904</v>
      </c>
      <c r="AC932" s="45">
        <v>23.590157145098757</v>
      </c>
      <c r="AD932" s="45">
        <v>26.514285413346816</v>
      </c>
      <c r="AF932" s="90">
        <v>9600</v>
      </c>
      <c r="AG932" s="90">
        <v>0</v>
      </c>
      <c r="AH932" s="90">
        <v>0</v>
      </c>
      <c r="AI932" s="57">
        <v>9600</v>
      </c>
      <c r="AJ932" s="92">
        <v>3525</v>
      </c>
      <c r="AK932" s="92">
        <v>3829.1666666666665</v>
      </c>
      <c r="AL932" s="45">
        <v>200</v>
      </c>
      <c r="AM932" s="45">
        <v>-31.553398058252423</v>
      </c>
      <c r="AN932" s="45">
        <v>-7.9434167573449344</v>
      </c>
      <c r="AP932" s="41">
        <v>655482</v>
      </c>
      <c r="AQ932" s="41">
        <v>104800</v>
      </c>
      <c r="AR932" s="41">
        <v>38900</v>
      </c>
      <c r="AS932" s="41">
        <v>799182</v>
      </c>
      <c r="AT932" s="41">
        <v>850594</v>
      </c>
      <c r="AU932" s="41">
        <v>826297.66666666663</v>
      </c>
      <c r="AV932" s="45">
        <v>123.72764632767095</v>
      </c>
      <c r="AW932" s="45">
        <v>34.856891904050528</v>
      </c>
      <c r="AX932" s="45">
        <v>2.9403850831802858</v>
      </c>
      <c r="AZ932" s="48">
        <v>275.2</v>
      </c>
      <c r="BA932" s="36">
        <v>24.95</v>
      </c>
      <c r="BB932" s="36">
        <v>489.43200000000002</v>
      </c>
      <c r="BC932" s="36">
        <v>9.6</v>
      </c>
      <c r="BD932" s="57">
        <v>799.18200000000002</v>
      </c>
      <c r="BE932" s="47">
        <v>13029.365</v>
      </c>
      <c r="BF932" s="47">
        <v>1398.3770000000002</v>
      </c>
      <c r="BG932" s="47">
        <v>9880.7199999999993</v>
      </c>
      <c r="BH932" s="47">
        <v>116.35</v>
      </c>
      <c r="BI932" s="47">
        <v>24424.812000000005</v>
      </c>
      <c r="BJ932" s="45">
        <v>36</v>
      </c>
      <c r="BK932" s="52">
        <v>44443</v>
      </c>
    </row>
    <row r="933" spans="1:63" x14ac:dyDescent="0.25">
      <c r="A933" s="33">
        <f t="shared" si="17425"/>
        <v>44086</v>
      </c>
      <c r="B933" s="89">
        <v>237600</v>
      </c>
      <c r="C933" s="89">
        <v>10650</v>
      </c>
      <c r="D933" s="128">
        <v>0</v>
      </c>
      <c r="E933" s="45">
        <v>248250</v>
      </c>
      <c r="F933" s="45">
        <v>297298.5</v>
      </c>
      <c r="G933" s="92">
        <v>377081.08333333331</v>
      </c>
      <c r="H933" s="45">
        <v>17.82154722354057</v>
      </c>
      <c r="I933" s="45">
        <v>39.798436252790516</v>
      </c>
      <c r="J933" s="45">
        <v>-21.157938400958407</v>
      </c>
      <c r="L933" s="89">
        <v>22400</v>
      </c>
      <c r="M933" s="89">
        <v>1850</v>
      </c>
      <c r="N933" s="89">
        <v>28000</v>
      </c>
      <c r="O933" s="57">
        <v>52250</v>
      </c>
      <c r="P933" s="92">
        <v>34500</v>
      </c>
      <c r="Q933" s="92">
        <v>37599.75</v>
      </c>
      <c r="R933" s="45">
        <v>46.97609001406471</v>
      </c>
      <c r="S933" s="94">
        <v>31.039197812215136</v>
      </c>
      <c r="T933" s="45">
        <v>-8.2440707717471469</v>
      </c>
      <c r="V933" s="89">
        <v>441740</v>
      </c>
      <c r="W933" s="89">
        <v>44600</v>
      </c>
      <c r="X933" s="89">
        <v>16800</v>
      </c>
      <c r="Y933" s="45">
        <v>503140</v>
      </c>
      <c r="Z933" s="92">
        <v>486853</v>
      </c>
      <c r="AA933" s="92">
        <v>371466.08333333331</v>
      </c>
      <c r="AB933" s="45">
        <v>4.3151223132853911</v>
      </c>
      <c r="AC933" s="45">
        <v>12.409469489912128</v>
      </c>
      <c r="AD933" s="45">
        <v>31.062571212759906</v>
      </c>
      <c r="AF933" s="90">
        <v>0</v>
      </c>
      <c r="AG933" s="90">
        <v>0</v>
      </c>
      <c r="AH933" s="90">
        <v>0</v>
      </c>
      <c r="AI933" s="57">
        <v>0</v>
      </c>
      <c r="AJ933" s="92">
        <v>2400</v>
      </c>
      <c r="AK933" s="92">
        <v>4154.166666666667</v>
      </c>
      <c r="AL933" s="45">
        <v>-100</v>
      </c>
      <c r="AM933" s="45">
        <v>-58.260869565217391</v>
      </c>
      <c r="AN933" s="45">
        <v>-42.226680040120371</v>
      </c>
      <c r="AP933" s="41">
        <v>701740</v>
      </c>
      <c r="AQ933" s="41">
        <v>57100</v>
      </c>
      <c r="AR933" s="41">
        <v>44800</v>
      </c>
      <c r="AS933" s="41">
        <v>803640</v>
      </c>
      <c r="AT933" s="41">
        <v>821051.5</v>
      </c>
      <c r="AU933" s="41">
        <v>790301.08333333326</v>
      </c>
      <c r="AV933" s="45">
        <v>9.2233108672872266</v>
      </c>
      <c r="AW933" s="45">
        <v>21.126375125950258</v>
      </c>
      <c r="AX933" s="45">
        <v>3.8909748847828496</v>
      </c>
      <c r="AZ933" s="48">
        <v>248.25</v>
      </c>
      <c r="BA933" s="36">
        <v>52.25</v>
      </c>
      <c r="BB933" s="36">
        <v>503.14</v>
      </c>
      <c r="BC933" s="36">
        <v>0</v>
      </c>
      <c r="BD933" s="57">
        <v>803.64</v>
      </c>
      <c r="BE933" s="47">
        <v>13277.615</v>
      </c>
      <c r="BF933" s="47">
        <v>1450.6270000000002</v>
      </c>
      <c r="BG933" s="47">
        <v>10383.859999999999</v>
      </c>
      <c r="BH933" s="47">
        <v>116.35</v>
      </c>
      <c r="BI933" s="47">
        <v>25228.452000000005</v>
      </c>
      <c r="BJ933" s="45">
        <v>37</v>
      </c>
      <c r="BK933" s="52">
        <v>44450</v>
      </c>
    </row>
    <row r="934" spans="1:63" x14ac:dyDescent="0.25">
      <c r="A934" s="33">
        <f t="shared" si="17425"/>
        <v>44093</v>
      </c>
      <c r="B934" s="89">
        <v>168800</v>
      </c>
      <c r="C934" s="89">
        <v>54204</v>
      </c>
      <c r="D934" s="128">
        <v>0</v>
      </c>
      <c r="E934" s="45">
        <v>223004</v>
      </c>
      <c r="F934" s="45">
        <v>257813.5</v>
      </c>
      <c r="G934" s="92">
        <v>330930.33333333331</v>
      </c>
      <c r="H934" s="45">
        <v>18.398725776479964</v>
      </c>
      <c r="I934" s="45">
        <v>62.057672664414241</v>
      </c>
      <c r="J934" s="45">
        <v>-22.094328010628615</v>
      </c>
      <c r="L934" s="89">
        <v>6100</v>
      </c>
      <c r="M934" s="89">
        <v>5200</v>
      </c>
      <c r="N934" s="89">
        <v>23800</v>
      </c>
      <c r="O934" s="57">
        <v>35100</v>
      </c>
      <c r="P934" s="92">
        <v>36050</v>
      </c>
      <c r="Q934" s="92">
        <v>35957.75</v>
      </c>
      <c r="R934" s="45">
        <v>-7.2655217965653884</v>
      </c>
      <c r="S934" s="94">
        <v>24.351080526379331</v>
      </c>
      <c r="T934" s="45">
        <v>0.25655109121121011</v>
      </c>
      <c r="V934" s="89">
        <v>195500</v>
      </c>
      <c r="W934" s="89">
        <v>39320</v>
      </c>
      <c r="X934" s="89">
        <v>11200</v>
      </c>
      <c r="Y934" s="45">
        <v>246020</v>
      </c>
      <c r="Z934" s="92">
        <v>420408</v>
      </c>
      <c r="AA934" s="92">
        <v>324732.33333333331</v>
      </c>
      <c r="AB934" s="45">
        <v>-10.247383340204074</v>
      </c>
      <c r="AC934" s="45">
        <v>7.8808765282726512</v>
      </c>
      <c r="AD934" s="45">
        <v>29.462932035307034</v>
      </c>
      <c r="AF934" s="90">
        <v>0</v>
      </c>
      <c r="AG934" s="90">
        <v>0</v>
      </c>
      <c r="AH934" s="90">
        <v>0</v>
      </c>
      <c r="AI934" s="57">
        <v>0</v>
      </c>
      <c r="AJ934" s="92">
        <v>2400</v>
      </c>
      <c r="AK934" s="92">
        <v>2120.8333333333335</v>
      </c>
      <c r="AL934" s="45">
        <v>-100</v>
      </c>
      <c r="AM934" s="45">
        <v>-19.327731092436974</v>
      </c>
      <c r="AN934" s="45">
        <v>13.163064833005889</v>
      </c>
      <c r="AP934" s="41">
        <v>370400</v>
      </c>
      <c r="AQ934" s="41">
        <v>98724</v>
      </c>
      <c r="AR934" s="41">
        <v>35000</v>
      </c>
      <c r="AS934" s="41">
        <v>504124</v>
      </c>
      <c r="AT934" s="41">
        <v>716671.5</v>
      </c>
      <c r="AU934" s="41">
        <v>693741.25</v>
      </c>
      <c r="AV934" s="45">
        <v>0.46133090478648331</v>
      </c>
      <c r="AW934" s="45">
        <v>23.404583215310559</v>
      </c>
      <c r="AX934" s="45">
        <v>3.3053029497669417</v>
      </c>
      <c r="AZ934" s="48">
        <v>223.00399999999999</v>
      </c>
      <c r="BA934" s="36">
        <v>35.1</v>
      </c>
      <c r="BB934" s="36">
        <v>246.02</v>
      </c>
      <c r="BC934" s="36">
        <v>0</v>
      </c>
      <c r="BD934" s="57">
        <v>504.12400000000002</v>
      </c>
      <c r="BE934" s="47">
        <v>13500.619000000001</v>
      </c>
      <c r="BF934" s="47">
        <v>1485.7270000000001</v>
      </c>
      <c r="BG934" s="47">
        <v>10629.88</v>
      </c>
      <c r="BH934" s="47">
        <v>116.35</v>
      </c>
      <c r="BI934" s="47">
        <v>25732.576000000005</v>
      </c>
      <c r="BJ934" s="45">
        <v>38</v>
      </c>
      <c r="BK934" s="52">
        <v>44457</v>
      </c>
    </row>
    <row r="935" spans="1:63" x14ac:dyDescent="0.25">
      <c r="A935" s="33">
        <f t="shared" si="17425"/>
        <v>44100</v>
      </c>
      <c r="B935" s="89">
        <v>126100</v>
      </c>
      <c r="C935" s="89">
        <v>88350</v>
      </c>
      <c r="D935" s="128">
        <v>0</v>
      </c>
      <c r="E935" s="45">
        <v>214450</v>
      </c>
      <c r="F935" s="45">
        <v>240226</v>
      </c>
      <c r="G935" s="92">
        <v>316314.5</v>
      </c>
      <c r="H935" s="45">
        <v>5.336837193309929</v>
      </c>
      <c r="I935" s="45">
        <v>43.711292409161942</v>
      </c>
      <c r="J935" s="45">
        <v>-24.05469872547733</v>
      </c>
      <c r="L935" s="89">
        <v>1600</v>
      </c>
      <c r="M935" s="89">
        <v>0</v>
      </c>
      <c r="N935" s="89">
        <v>5600</v>
      </c>
      <c r="O935" s="57">
        <v>7200</v>
      </c>
      <c r="P935" s="92">
        <v>29875</v>
      </c>
      <c r="Q935" s="92">
        <v>34069.916666666664</v>
      </c>
      <c r="R935" s="45">
        <v>-44.186046511627907</v>
      </c>
      <c r="S935" s="94">
        <v>12.989542557818501</v>
      </c>
      <c r="T935" s="45">
        <v>-12.312670757926714</v>
      </c>
      <c r="V935" s="89">
        <v>153000</v>
      </c>
      <c r="W935" s="89">
        <v>122150</v>
      </c>
      <c r="X935" s="89">
        <v>8400</v>
      </c>
      <c r="Y935" s="45">
        <v>283550</v>
      </c>
      <c r="Z935" s="92">
        <v>380535.5</v>
      </c>
      <c r="AA935" s="92">
        <v>293309.33333333331</v>
      </c>
      <c r="AB935" s="45">
        <v>-18.601980766470504</v>
      </c>
      <c r="AC935" s="45">
        <v>10.835367309966394</v>
      </c>
      <c r="AD935" s="45">
        <v>29.738626342155271</v>
      </c>
      <c r="AF935" s="90">
        <v>3200</v>
      </c>
      <c r="AG935" s="90">
        <v>1800</v>
      </c>
      <c r="AH935" s="90">
        <v>0</v>
      </c>
      <c r="AI935" s="57">
        <v>5000</v>
      </c>
      <c r="AJ935" s="92">
        <v>3650</v>
      </c>
      <c r="AK935" s="92">
        <v>3154.1666666666665</v>
      </c>
      <c r="AL935" s="45" t="e">
        <v>#DIV/0!</v>
      </c>
      <c r="AM935" s="45">
        <v>22.689075630252109</v>
      </c>
      <c r="AN935" s="45">
        <v>15.719947159841485</v>
      </c>
      <c r="AP935" s="41">
        <v>283900</v>
      </c>
      <c r="AQ935" s="41">
        <v>212300</v>
      </c>
      <c r="AR935" s="41">
        <v>14000</v>
      </c>
      <c r="AS935" s="41">
        <v>510200</v>
      </c>
      <c r="AT935" s="41">
        <v>654286.5</v>
      </c>
      <c r="AU935" s="41">
        <v>646847.91666666663</v>
      </c>
      <c r="AV935" s="45">
        <v>-9.6727362858179848</v>
      </c>
      <c r="AW935" s="45">
        <v>21.184756854521126</v>
      </c>
      <c r="AX935" s="45">
        <v>1.1499740729885799</v>
      </c>
      <c r="AZ935" s="48">
        <v>214.45</v>
      </c>
      <c r="BA935" s="36">
        <v>7.2</v>
      </c>
      <c r="BB935" s="36">
        <v>283.55</v>
      </c>
      <c r="BC935" s="36">
        <v>5</v>
      </c>
      <c r="BD935" s="57">
        <v>510.2</v>
      </c>
      <c r="BE935" s="47">
        <v>13715.069000000001</v>
      </c>
      <c r="BF935" s="47">
        <v>1492.9270000000001</v>
      </c>
      <c r="BG935" s="47">
        <v>10913.429999999998</v>
      </c>
      <c r="BH935" s="47">
        <v>121.35</v>
      </c>
      <c r="BI935" s="47">
        <v>26242.776000000005</v>
      </c>
      <c r="BJ935" s="45">
        <v>39</v>
      </c>
      <c r="BK935" s="52">
        <v>44464</v>
      </c>
    </row>
    <row r="936" spans="1:63" x14ac:dyDescent="0.25">
      <c r="A936" s="33">
        <v>44107</v>
      </c>
      <c r="B936" s="89">
        <v>181000</v>
      </c>
      <c r="C936" s="89">
        <v>163700</v>
      </c>
      <c r="D936" s="128">
        <v>0</v>
      </c>
      <c r="E936" s="45">
        <v>344700</v>
      </c>
      <c r="F936" s="45">
        <v>257601</v>
      </c>
      <c r="G936" s="92">
        <v>265064.33333333331</v>
      </c>
      <c r="H936" s="45">
        <v>47.848539958137472</v>
      </c>
      <c r="I936" s="45">
        <v>23.286658315176624</v>
      </c>
      <c r="J936" s="45">
        <v>-2.8156686489946403</v>
      </c>
      <c r="L936" s="89">
        <v>1600</v>
      </c>
      <c r="M936" s="89">
        <v>0</v>
      </c>
      <c r="N936" s="89">
        <v>37800</v>
      </c>
      <c r="O936" s="57">
        <v>39400</v>
      </c>
      <c r="P936" s="92">
        <v>33487.5</v>
      </c>
      <c r="Q936" s="92">
        <v>29106.416666666668</v>
      </c>
      <c r="R936" s="45">
        <v>398.73417721518985</v>
      </c>
      <c r="S936" s="94">
        <v>42.197452229299358</v>
      </c>
      <c r="T936" s="45">
        <v>15.051950171353967</v>
      </c>
      <c r="V936" s="89">
        <v>326400</v>
      </c>
      <c r="W936" s="89">
        <v>84000</v>
      </c>
      <c r="X936" s="89">
        <v>18200</v>
      </c>
      <c r="Y936" s="45">
        <v>428600</v>
      </c>
      <c r="Z936" s="92">
        <v>365327.5</v>
      </c>
      <c r="AA936" s="92">
        <v>268810.16666666669</v>
      </c>
      <c r="AB936" s="45">
        <v>63.180457940865175</v>
      </c>
      <c r="AC936" s="45">
        <v>6.8646521968057206</v>
      </c>
      <c r="AD936" s="45">
        <v>35.905388003057915</v>
      </c>
      <c r="AF936" s="90">
        <v>0</v>
      </c>
      <c r="AG936" s="90">
        <v>0</v>
      </c>
      <c r="AH936" s="90">
        <v>0</v>
      </c>
      <c r="AI936" s="57">
        <v>0</v>
      </c>
      <c r="AJ936" s="92">
        <v>1250</v>
      </c>
      <c r="AK936" s="92">
        <v>3116.6666666666665</v>
      </c>
      <c r="AL936" s="45">
        <v>-100</v>
      </c>
      <c r="AM936" s="45">
        <v>-59.349593495934961</v>
      </c>
      <c r="AN936" s="45">
        <v>-59.893048128342244</v>
      </c>
      <c r="AP936" s="41">
        <v>509000</v>
      </c>
      <c r="AQ936" s="41">
        <v>247700</v>
      </c>
      <c r="AR936" s="41">
        <v>56000</v>
      </c>
      <c r="AS936" s="41">
        <v>812700</v>
      </c>
      <c r="AT936" s="41">
        <v>657666</v>
      </c>
      <c r="AU936" s="41">
        <v>566097.58333333337</v>
      </c>
      <c r="AV936" s="45">
        <v>60.201696044533982</v>
      </c>
      <c r="AW936" s="45">
        <v>13.895413251568689</v>
      </c>
      <c r="AX936" s="45">
        <v>16.175376712878254</v>
      </c>
      <c r="AZ936" s="48">
        <v>344.7</v>
      </c>
      <c r="BA936" s="36">
        <v>39.4</v>
      </c>
      <c r="BB936" s="36">
        <v>428.6</v>
      </c>
      <c r="BC936" s="36">
        <v>0</v>
      </c>
      <c r="BD936" s="57">
        <v>812.7</v>
      </c>
      <c r="BE936" s="47">
        <v>14059.769000000002</v>
      </c>
      <c r="BF936" s="47">
        <v>1532.3270000000002</v>
      </c>
      <c r="BG936" s="47">
        <v>11342.029999999999</v>
      </c>
      <c r="BH936" s="47">
        <v>121.35</v>
      </c>
      <c r="BI936" s="47">
        <v>27055.476000000006</v>
      </c>
      <c r="BJ936" s="45">
        <v>40</v>
      </c>
      <c r="BK936" s="52">
        <v>44471</v>
      </c>
    </row>
    <row r="937" spans="1:63" x14ac:dyDescent="0.25">
      <c r="A937" s="33">
        <f t="shared" si="17425"/>
        <v>44114</v>
      </c>
      <c r="B937" s="89">
        <v>169541</v>
      </c>
      <c r="C937" s="89">
        <v>117386</v>
      </c>
      <c r="D937" s="128">
        <v>7000</v>
      </c>
      <c r="E937" s="45">
        <v>293927</v>
      </c>
      <c r="F937" s="45">
        <v>269020.25</v>
      </c>
      <c r="G937" s="92">
        <v>251341.91666666666</v>
      </c>
      <c r="H937" s="45">
        <v>37.316982013548227</v>
      </c>
      <c r="I937" s="45">
        <v>28.237851391144876</v>
      </c>
      <c r="J937" s="45">
        <v>7.0335794235143911</v>
      </c>
      <c r="L937" s="89">
        <v>3200</v>
      </c>
      <c r="M937" s="89">
        <v>0</v>
      </c>
      <c r="N937" s="89">
        <v>21000</v>
      </c>
      <c r="O937" s="57">
        <v>24200</v>
      </c>
      <c r="P937" s="92">
        <v>26475</v>
      </c>
      <c r="Q937" s="92">
        <v>29568.916666666668</v>
      </c>
      <c r="R937" s="45">
        <v>-42.924528301886788</v>
      </c>
      <c r="S937" s="94">
        <v>4.7996041563582281</v>
      </c>
      <c r="T937" s="45">
        <v>-10.463408928858298</v>
      </c>
      <c r="V937" s="89">
        <v>289680</v>
      </c>
      <c r="W937" s="89">
        <v>106950</v>
      </c>
      <c r="X937" s="89">
        <v>36400</v>
      </c>
      <c r="Y937" s="45">
        <v>433030</v>
      </c>
      <c r="Z937" s="92">
        <v>347800</v>
      </c>
      <c r="AA937" s="92">
        <v>256432.08333333334</v>
      </c>
      <c r="AB937" s="45">
        <v>64.396407067416845</v>
      </c>
      <c r="AC937" s="45">
        <v>21.129907298007254</v>
      </c>
      <c r="AD937" s="45">
        <v>35.630454457564298</v>
      </c>
      <c r="AF937" s="90">
        <v>1600</v>
      </c>
      <c r="AG937" s="90">
        <v>1750</v>
      </c>
      <c r="AH937" s="90">
        <v>0</v>
      </c>
      <c r="AI937" s="57">
        <v>3350</v>
      </c>
      <c r="AJ937" s="92">
        <v>2087.5</v>
      </c>
      <c r="AK937" s="92">
        <v>2775</v>
      </c>
      <c r="AL937" s="45" t="e">
        <v>#DIV/0!</v>
      </c>
      <c r="AM937" s="45">
        <v>63.725490196078425</v>
      </c>
      <c r="AN937" s="45">
        <v>-24.774774774774777</v>
      </c>
      <c r="AP937" s="41">
        <v>464021</v>
      </c>
      <c r="AQ937" s="41">
        <v>226086</v>
      </c>
      <c r="AR937" s="41">
        <v>64400</v>
      </c>
      <c r="AS937" s="41">
        <v>754507</v>
      </c>
      <c r="AT937" s="41">
        <v>645382.75</v>
      </c>
      <c r="AU937" s="41">
        <v>540117.91666666663</v>
      </c>
      <c r="AV937" s="45">
        <v>45.13769197623958</v>
      </c>
      <c r="AW937" s="45">
        <v>23.294176420074898</v>
      </c>
      <c r="AX937" s="45">
        <v>19.489231903835822</v>
      </c>
      <c r="AZ937" s="48">
        <v>293.92700000000002</v>
      </c>
      <c r="BA937" s="36">
        <v>24.2</v>
      </c>
      <c r="BB937" s="36">
        <v>433.03</v>
      </c>
      <c r="BC937" s="36">
        <v>3.35</v>
      </c>
      <c r="BD937" s="57">
        <v>754.50699999999995</v>
      </c>
      <c r="BE937" s="47">
        <v>14353.696000000002</v>
      </c>
      <c r="BF937" s="47">
        <v>1556.5270000000003</v>
      </c>
      <c r="BG937" s="47">
        <v>11775.06</v>
      </c>
      <c r="BH937" s="47">
        <v>124.69999999999999</v>
      </c>
      <c r="BI937" s="47">
        <v>27809.983000000007</v>
      </c>
      <c r="BJ937" s="45">
        <v>41</v>
      </c>
      <c r="BK937" s="52">
        <v>44478</v>
      </c>
    </row>
    <row r="938" spans="1:63" x14ac:dyDescent="0.25">
      <c r="A938" s="33">
        <f t="shared" si="17425"/>
        <v>44121</v>
      </c>
      <c r="B938" s="89">
        <v>96200</v>
      </c>
      <c r="C938" s="89">
        <v>159634</v>
      </c>
      <c r="D938" s="128">
        <v>0</v>
      </c>
      <c r="E938" s="45">
        <v>255834</v>
      </c>
      <c r="F938" s="45">
        <v>277227.75</v>
      </c>
      <c r="G938" s="92">
        <v>226200.25</v>
      </c>
      <c r="H938" s="45">
        <v>98.783216783216773</v>
      </c>
      <c r="I938" s="45">
        <v>42.2631013792546</v>
      </c>
      <c r="J938" s="45">
        <v>22.558551548904116</v>
      </c>
      <c r="K938"/>
      <c r="L938" s="89">
        <v>3200</v>
      </c>
      <c r="M938" s="89">
        <v>0</v>
      </c>
      <c r="N938" s="89">
        <v>28000</v>
      </c>
      <c r="O938" s="57">
        <v>31200</v>
      </c>
      <c r="P938" s="48">
        <v>25500</v>
      </c>
      <c r="Q938" s="48">
        <v>22831.416666666668</v>
      </c>
      <c r="R938" s="45">
        <v>95.611285266457685</v>
      </c>
      <c r="S938" s="49">
        <v>28.869235628553369</v>
      </c>
      <c r="T938" s="45">
        <v>11.688207404271145</v>
      </c>
      <c r="U938"/>
      <c r="V938" s="89">
        <v>519800</v>
      </c>
      <c r="W938" s="89">
        <v>245850</v>
      </c>
      <c r="X938" s="89">
        <v>28000</v>
      </c>
      <c r="Y938" s="45">
        <v>793650</v>
      </c>
      <c r="Z938" s="48">
        <v>484707.5</v>
      </c>
      <c r="AA938" s="48">
        <v>257019.75</v>
      </c>
      <c r="AB938" s="45">
        <v>384.49127347980294</v>
      </c>
      <c r="AC938" s="45">
        <v>86.745403916892457</v>
      </c>
      <c r="AD938" s="45">
        <v>88.587647447326518</v>
      </c>
      <c r="AE938"/>
      <c r="AF938" s="90">
        <v>6400</v>
      </c>
      <c r="AG938" s="90">
        <v>28600</v>
      </c>
      <c r="AH938" s="90">
        <v>0</v>
      </c>
      <c r="AI938" s="57">
        <v>35000</v>
      </c>
      <c r="AJ938" s="48">
        <v>10837.5</v>
      </c>
      <c r="AK938" s="48">
        <v>3595.8333333333335</v>
      </c>
      <c r="AL938" s="45">
        <v>2087.5</v>
      </c>
      <c r="AM938" s="45">
        <v>733.65384615384619</v>
      </c>
      <c r="AN938" s="45">
        <v>201.39049826187713</v>
      </c>
      <c r="AO938"/>
      <c r="AP938" s="41">
        <v>625600</v>
      </c>
      <c r="AQ938" s="41">
        <v>434084</v>
      </c>
      <c r="AR938" s="41">
        <v>56000</v>
      </c>
      <c r="AS938" s="41">
        <v>1115684</v>
      </c>
      <c r="AT938" s="41">
        <v>798272.75</v>
      </c>
      <c r="AU938" s="41">
        <v>509647.24999999994</v>
      </c>
      <c r="AV938" s="45">
        <v>259.8272597972657</v>
      </c>
      <c r="AW938" s="45">
        <v>67.876291369837816</v>
      </c>
      <c r="AX938" s="45">
        <v>56.6324060416298</v>
      </c>
      <c r="AY938"/>
      <c r="AZ938" s="48">
        <v>255.834</v>
      </c>
      <c r="BA938" s="110">
        <v>31.2</v>
      </c>
      <c r="BB938" s="36">
        <v>793.65</v>
      </c>
      <c r="BC938" s="36">
        <v>35</v>
      </c>
      <c r="BD938" s="57">
        <v>1115.684</v>
      </c>
      <c r="BE938" s="47">
        <v>14609.530000000002</v>
      </c>
      <c r="BF938" s="47">
        <v>1587.7270000000003</v>
      </c>
      <c r="BG938" s="47">
        <v>12568.71</v>
      </c>
      <c r="BH938" s="47">
        <v>159.69999999999999</v>
      </c>
      <c r="BI938" s="47">
        <v>28925.667000000005</v>
      </c>
      <c r="BJ938" s="45">
        <v>42</v>
      </c>
      <c r="BK938" s="52">
        <v>44485</v>
      </c>
    </row>
    <row r="939" spans="1:63" x14ac:dyDescent="0.25">
      <c r="A939" s="33">
        <f t="shared" si="17425"/>
        <v>44128</v>
      </c>
      <c r="B939" s="89">
        <v>159000</v>
      </c>
      <c r="C939" s="89">
        <v>113577</v>
      </c>
      <c r="D939" s="128">
        <v>0</v>
      </c>
      <c r="E939" s="45">
        <v>272577</v>
      </c>
      <c r="F939" s="45">
        <v>291759.5</v>
      </c>
      <c r="G939" s="92">
        <v>219841</v>
      </c>
      <c r="H939" s="45">
        <v>34.148826221762874</v>
      </c>
      <c r="I939" s="45">
        <v>49.796170887863191</v>
      </c>
      <c r="J939" s="45">
        <v>32.713870479119002</v>
      </c>
      <c r="K939"/>
      <c r="L939" s="89">
        <v>14400</v>
      </c>
      <c r="M939" s="89">
        <v>5250</v>
      </c>
      <c r="N939" s="89">
        <v>14000</v>
      </c>
      <c r="O939" s="57">
        <v>33650</v>
      </c>
      <c r="P939" s="48">
        <v>32112.5</v>
      </c>
      <c r="Q939" s="48">
        <v>21150</v>
      </c>
      <c r="R939" s="45">
        <v>-28.858350951374213</v>
      </c>
      <c r="S939" s="49">
        <v>13.121972699251438</v>
      </c>
      <c r="T939" s="45">
        <v>51.832151300236418</v>
      </c>
      <c r="U939"/>
      <c r="V939" s="89">
        <v>710600</v>
      </c>
      <c r="W939" s="89">
        <v>115600</v>
      </c>
      <c r="X939" s="89">
        <v>42000</v>
      </c>
      <c r="Y939" s="45">
        <v>868200</v>
      </c>
      <c r="Z939" s="48">
        <v>630870</v>
      </c>
      <c r="AA939" s="48">
        <v>276134.91666666669</v>
      </c>
      <c r="AB939" s="45">
        <v>109.95763121747375</v>
      </c>
      <c r="AC939" s="45">
        <v>128.70390426533672</v>
      </c>
      <c r="AD939" s="45">
        <v>128.46440704257188</v>
      </c>
      <c r="AE939"/>
      <c r="AF939" s="90">
        <v>9600</v>
      </c>
      <c r="AG939" s="90">
        <v>1700</v>
      </c>
      <c r="AH939" s="90">
        <v>0</v>
      </c>
      <c r="AI939" s="57">
        <v>11300</v>
      </c>
      <c r="AJ939" s="48">
        <v>12412.5</v>
      </c>
      <c r="AK939" s="48">
        <v>3308.3333333333335</v>
      </c>
      <c r="AL939" s="45" t="e">
        <v>#DIV/0!</v>
      </c>
      <c r="AM939" s="45">
        <v>854.80769230769238</v>
      </c>
      <c r="AN939" s="45">
        <v>275.1889168765743</v>
      </c>
      <c r="AO939"/>
      <c r="AP939" s="41">
        <v>893600</v>
      </c>
      <c r="AQ939" s="41">
        <v>236127</v>
      </c>
      <c r="AR939" s="41">
        <v>56000</v>
      </c>
      <c r="AS939" s="41">
        <v>1185727</v>
      </c>
      <c r="AT939" s="41">
        <v>967154.5</v>
      </c>
      <c r="AU939" s="41">
        <v>520434.25</v>
      </c>
      <c r="AV939" s="45">
        <v>78.572805503597891</v>
      </c>
      <c r="AW939" s="45">
        <v>93.313268875889023</v>
      </c>
      <c r="AX939" s="45">
        <v>85.836059021864912</v>
      </c>
      <c r="AY939"/>
      <c r="AZ939" s="48">
        <v>272.577</v>
      </c>
      <c r="BA939" s="110">
        <v>33.65</v>
      </c>
      <c r="BB939" s="36">
        <v>868.2</v>
      </c>
      <c r="BC939" s="36">
        <v>11.3</v>
      </c>
      <c r="BD939" s="57">
        <v>1185.7270000000001</v>
      </c>
      <c r="BE939" s="47">
        <v>14882.107000000002</v>
      </c>
      <c r="BF939" s="47">
        <v>1621.3770000000004</v>
      </c>
      <c r="BG939" s="47">
        <v>13436.91</v>
      </c>
      <c r="BH939" s="47">
        <v>171</v>
      </c>
      <c r="BI939" s="47">
        <v>30111.394000000004</v>
      </c>
      <c r="BJ939" s="45">
        <v>43</v>
      </c>
      <c r="BK939" s="52">
        <v>44492</v>
      </c>
    </row>
    <row r="940" spans="1:63" x14ac:dyDescent="0.25">
      <c r="A940" s="33">
        <f t="shared" si="17425"/>
        <v>44135</v>
      </c>
      <c r="B940" s="89">
        <v>222300</v>
      </c>
      <c r="C940" s="89">
        <v>109556</v>
      </c>
      <c r="D940" s="128">
        <v>0</v>
      </c>
      <c r="E940" s="45">
        <v>331856</v>
      </c>
      <c r="F940" s="45">
        <v>288548.5</v>
      </c>
      <c r="G940" s="92">
        <v>242342.58333333334</v>
      </c>
      <c r="H940" s="45">
        <v>51.015244596131957</v>
      </c>
      <c r="I940" s="45">
        <v>50.739071948177461</v>
      </c>
      <c r="J940" s="45">
        <v>19.066363010215227</v>
      </c>
      <c r="K940"/>
      <c r="L940" s="89">
        <v>3100</v>
      </c>
      <c r="M940" s="89">
        <v>0</v>
      </c>
      <c r="N940" s="89">
        <v>8400</v>
      </c>
      <c r="O940" s="57">
        <v>11500</v>
      </c>
      <c r="P940" s="48">
        <v>25137.5</v>
      </c>
      <c r="Q940" s="48">
        <v>22100</v>
      </c>
      <c r="R940" s="45">
        <v>-46.261682242990652</v>
      </c>
      <c r="S940" s="49">
        <v>-20.857929948839036</v>
      </c>
      <c r="T940" s="45">
        <v>13.744343891402711</v>
      </c>
      <c r="U940"/>
      <c r="V940" s="89">
        <v>391200</v>
      </c>
      <c r="W940" s="89">
        <v>164286</v>
      </c>
      <c r="X940" s="89">
        <v>60200</v>
      </c>
      <c r="Y940" s="45">
        <v>615686</v>
      </c>
      <c r="Z940" s="48">
        <v>677641.5</v>
      </c>
      <c r="AA940" s="48">
        <v>322271.08333333331</v>
      </c>
      <c r="AB940" s="45">
        <v>46.13956800379777</v>
      </c>
      <c r="AC940" s="45">
        <v>114.77842426758814</v>
      </c>
      <c r="AD940" s="45">
        <v>110.27064947651475</v>
      </c>
      <c r="AE940"/>
      <c r="AF940" s="90">
        <v>0</v>
      </c>
      <c r="AG940" s="90">
        <v>0</v>
      </c>
      <c r="AH940" s="90">
        <v>1400</v>
      </c>
      <c r="AI940" s="57">
        <v>1400</v>
      </c>
      <c r="AJ940" s="48">
        <v>12762.5</v>
      </c>
      <c r="AK940" s="48">
        <v>3733.3333333333335</v>
      </c>
      <c r="AL940" s="45" t="e">
        <v>#DIV/0!</v>
      </c>
      <c r="AM940" s="45">
        <v>3090.625</v>
      </c>
      <c r="AN940" s="45">
        <v>241.85267857142856</v>
      </c>
      <c r="AO940"/>
      <c r="AP940" s="41">
        <v>616600</v>
      </c>
      <c r="AQ940" s="41">
        <v>273842</v>
      </c>
      <c r="AR940" s="41">
        <v>70000</v>
      </c>
      <c r="AS940" s="41">
        <v>960442</v>
      </c>
      <c r="AT940" s="41">
        <v>1004090</v>
      </c>
      <c r="AU940" s="41">
        <v>590447.00000000012</v>
      </c>
      <c r="AV940" s="45">
        <v>44.983319495811003</v>
      </c>
      <c r="AW940" s="45">
        <v>86.255691859788385</v>
      </c>
      <c r="AX940" s="45">
        <v>70.055906796037547</v>
      </c>
      <c r="AY940"/>
      <c r="AZ940" s="48">
        <v>331.85599999999999</v>
      </c>
      <c r="BA940" s="110">
        <v>11.5</v>
      </c>
      <c r="BB940" s="36">
        <v>615.68600000000004</v>
      </c>
      <c r="BC940" s="36">
        <v>1.4</v>
      </c>
      <c r="BD940" s="57">
        <v>960.44200000000001</v>
      </c>
      <c r="BE940" s="47">
        <v>15213.963000000002</v>
      </c>
      <c r="BF940" s="47">
        <v>1632.8770000000004</v>
      </c>
      <c r="BG940" s="47">
        <v>14052.596</v>
      </c>
      <c r="BH940" s="47">
        <v>172.4</v>
      </c>
      <c r="BI940" s="47">
        <v>31071.836000000003</v>
      </c>
      <c r="BJ940" s="45">
        <v>44</v>
      </c>
      <c r="BK940" s="52">
        <v>44499</v>
      </c>
    </row>
    <row r="941" spans="1:63" x14ac:dyDescent="0.25">
      <c r="A941" s="33">
        <v>44142</v>
      </c>
      <c r="B941" s="89">
        <v>334800</v>
      </c>
      <c r="C941" s="89">
        <v>135284</v>
      </c>
      <c r="D941" s="128">
        <v>0</v>
      </c>
      <c r="E941" s="45">
        <v>470084</v>
      </c>
      <c r="F941" s="45">
        <v>332587.75</v>
      </c>
      <c r="G941" s="92">
        <v>270564.5</v>
      </c>
      <c r="H941" s="45">
        <v>105.86117801620318</v>
      </c>
      <c r="I941" s="45">
        <v>70.560007179579216</v>
      </c>
      <c r="J941" s="45">
        <v>22.923646672050467</v>
      </c>
      <c r="K941"/>
      <c r="L941" s="89">
        <v>1600</v>
      </c>
      <c r="M941" s="89">
        <v>3500</v>
      </c>
      <c r="N941" s="89">
        <v>4200</v>
      </c>
      <c r="O941" s="57">
        <v>9300</v>
      </c>
      <c r="P941" s="48">
        <v>21412.5</v>
      </c>
      <c r="Q941" s="48">
        <v>18426.5</v>
      </c>
      <c r="R941" s="45">
        <v>21.283255086071982</v>
      </c>
      <c r="S941" s="49">
        <v>-7.2228601139539439</v>
      </c>
      <c r="T941" s="45">
        <v>16.20492225870349</v>
      </c>
      <c r="U941"/>
      <c r="V941" s="89">
        <v>254700</v>
      </c>
      <c r="W941" s="89">
        <v>105100</v>
      </c>
      <c r="X941" s="89">
        <v>56000</v>
      </c>
      <c r="Y941" s="45">
        <v>415800</v>
      </c>
      <c r="Z941" s="48">
        <v>673334</v>
      </c>
      <c r="AA941" s="48">
        <v>404366.16666666669</v>
      </c>
      <c r="AB941" s="45">
        <v>-18.07671392656458</v>
      </c>
      <c r="AC941" s="45">
        <v>78.820067575328423</v>
      </c>
      <c r="AD941" s="45">
        <v>66.515909466543732</v>
      </c>
      <c r="AE941"/>
      <c r="AF941" s="90">
        <v>30440</v>
      </c>
      <c r="AG941" s="90">
        <v>0</v>
      </c>
      <c r="AH941" s="90">
        <v>0</v>
      </c>
      <c r="AI941" s="57">
        <v>30440</v>
      </c>
      <c r="AJ941" s="48">
        <v>19535</v>
      </c>
      <c r="AK941" s="48">
        <v>5379.166666666667</v>
      </c>
      <c r="AL941" s="45">
        <v>1591.1111111111111</v>
      </c>
      <c r="AM941" s="45">
        <v>2198.2352941176468</v>
      </c>
      <c r="AN941" s="45">
        <v>263.16034082106893</v>
      </c>
      <c r="AO941"/>
      <c r="AP941" s="41">
        <v>621540</v>
      </c>
      <c r="AQ941" s="41">
        <v>243884</v>
      </c>
      <c r="AR941" s="41">
        <v>60200</v>
      </c>
      <c r="AS941" s="41">
        <v>925624</v>
      </c>
      <c r="AT941" s="41">
        <v>1046869.25</v>
      </c>
      <c r="AU941" s="41">
        <v>698736.33333333337</v>
      </c>
      <c r="AV941" s="45">
        <v>24.183823785898472</v>
      </c>
      <c r="AW941" s="45">
        <v>75.805613971154713</v>
      </c>
      <c r="AX941" s="45">
        <v>49.823216578117922</v>
      </c>
      <c r="AY941"/>
      <c r="AZ941" s="48">
        <v>470.084</v>
      </c>
      <c r="BA941" s="110">
        <v>9.3000000000000007</v>
      </c>
      <c r="BB941" s="36">
        <v>415.8</v>
      </c>
      <c r="BC941" s="36">
        <v>30.44</v>
      </c>
      <c r="BD941" s="57">
        <v>925.62400000000002</v>
      </c>
      <c r="BE941" s="47">
        <v>15684.047000000002</v>
      </c>
      <c r="BF941" s="47">
        <v>1642.1770000000004</v>
      </c>
      <c r="BG941" s="47">
        <v>14468.395999999999</v>
      </c>
      <c r="BH941" s="47">
        <v>202.84</v>
      </c>
      <c r="BI941" s="47">
        <v>31997.460000000003</v>
      </c>
      <c r="BJ941" s="45">
        <v>45</v>
      </c>
      <c r="BK941" s="52">
        <v>44506</v>
      </c>
    </row>
    <row r="942" spans="1:63" x14ac:dyDescent="0.25">
      <c r="A942" s="33">
        <f t="shared" si="17425"/>
        <v>44149</v>
      </c>
      <c r="B942" s="89">
        <v>437540</v>
      </c>
      <c r="C942" s="89">
        <v>59553</v>
      </c>
      <c r="D942" s="128">
        <v>0</v>
      </c>
      <c r="E942" s="45">
        <v>497093</v>
      </c>
      <c r="F942" s="45">
        <v>392902.5</v>
      </c>
      <c r="G942" s="92">
        <v>325328</v>
      </c>
      <c r="H942" s="45">
        <v>53.06001170058812</v>
      </c>
      <c r="I942" s="45">
        <v>61.015716246952032</v>
      </c>
      <c r="J942" s="45">
        <v>20.771190921162642</v>
      </c>
      <c r="K942"/>
      <c r="L942" s="89">
        <v>4800</v>
      </c>
      <c r="M942" s="89">
        <v>5958</v>
      </c>
      <c r="N942" s="89">
        <v>7000</v>
      </c>
      <c r="O942" s="57">
        <v>17758</v>
      </c>
      <c r="P942" s="48">
        <v>18052</v>
      </c>
      <c r="Q942" s="48">
        <v>20534</v>
      </c>
      <c r="R942" s="45">
        <v>-38.125435540069688</v>
      </c>
      <c r="S942" s="49">
        <v>-31.274983820002291</v>
      </c>
      <c r="T942" s="45">
        <v>-12.087269893834618</v>
      </c>
      <c r="U942"/>
      <c r="V942" s="89">
        <v>297900</v>
      </c>
      <c r="W942" s="89">
        <v>99884</v>
      </c>
      <c r="X942" s="89">
        <v>60200</v>
      </c>
      <c r="Y942" s="45">
        <v>457984</v>
      </c>
      <c r="Z942" s="48">
        <v>589417.5</v>
      </c>
      <c r="AA942" s="48">
        <v>461306.16666666669</v>
      </c>
      <c r="AB942" s="45">
        <v>-13.897568367343105</v>
      </c>
      <c r="AC942" s="45">
        <v>25.791643235271835</v>
      </c>
      <c r="AD942" s="45">
        <v>27.771433072106475</v>
      </c>
      <c r="AE942"/>
      <c r="AF942" s="90">
        <v>0</v>
      </c>
      <c r="AG942" s="90">
        <v>0</v>
      </c>
      <c r="AH942" s="90">
        <v>0</v>
      </c>
      <c r="AI942" s="57">
        <v>0</v>
      </c>
      <c r="AJ942" s="48">
        <v>10785</v>
      </c>
      <c r="AK942" s="48">
        <v>4450</v>
      </c>
      <c r="AL942" s="45">
        <v>-100</v>
      </c>
      <c r="AM942" s="45">
        <v>698.88888888888891</v>
      </c>
      <c r="AN942" s="45">
        <v>142.35955056179773</v>
      </c>
      <c r="AO942"/>
      <c r="AP942" s="41">
        <v>740240</v>
      </c>
      <c r="AQ942" s="41">
        <v>165395</v>
      </c>
      <c r="AR942" s="41">
        <v>67200</v>
      </c>
      <c r="AS942" s="41">
        <v>972835</v>
      </c>
      <c r="AT942" s="41">
        <v>1011157</v>
      </c>
      <c r="AU942" s="41">
        <v>811618.16666666674</v>
      </c>
      <c r="AV942" s="45">
        <v>9.433213045121569</v>
      </c>
      <c r="AW942" s="45">
        <v>36.606194149272127</v>
      </c>
      <c r="AX942" s="45">
        <v>24.585308896281056</v>
      </c>
      <c r="AY942"/>
      <c r="AZ942" s="48">
        <v>497.09300000000002</v>
      </c>
      <c r="BA942" s="110">
        <v>17.757999999999999</v>
      </c>
      <c r="BB942" s="36">
        <v>457.98399999999998</v>
      </c>
      <c r="BC942" s="36">
        <v>0</v>
      </c>
      <c r="BD942" s="57">
        <v>972.83500000000004</v>
      </c>
      <c r="BE942" s="47">
        <v>16181.140000000003</v>
      </c>
      <c r="BF942" s="47">
        <v>1659.9350000000004</v>
      </c>
      <c r="BG942" s="47">
        <v>14926.38</v>
      </c>
      <c r="BH942" s="47">
        <v>202.84</v>
      </c>
      <c r="BI942" s="47">
        <v>32970.294999999998</v>
      </c>
      <c r="BJ942" s="45">
        <v>46</v>
      </c>
      <c r="BK942" s="52">
        <v>44513</v>
      </c>
    </row>
    <row r="943" spans="1:63" x14ac:dyDescent="0.25">
      <c r="A943" s="33">
        <v>44156</v>
      </c>
      <c r="B943" s="89">
        <v>355700</v>
      </c>
      <c r="C943" s="89">
        <v>94958</v>
      </c>
      <c r="D943" s="128">
        <v>1400</v>
      </c>
      <c r="E943" s="45">
        <v>452058</v>
      </c>
      <c r="F943" s="45">
        <v>437772.75</v>
      </c>
      <c r="G943" s="92">
        <v>379215.08333333331</v>
      </c>
      <c r="H943" s="45">
        <v>29.233276157804468</v>
      </c>
      <c r="I943" s="45">
        <v>55.975576082018755</v>
      </c>
      <c r="J943" s="45">
        <v>15.441808419628188</v>
      </c>
      <c r="K943"/>
      <c r="L943" s="89">
        <v>0</v>
      </c>
      <c r="M943" s="89">
        <v>0</v>
      </c>
      <c r="N943" s="89">
        <v>5600</v>
      </c>
      <c r="O943" s="57">
        <v>5600</v>
      </c>
      <c r="P943" s="48">
        <v>11039.5</v>
      </c>
      <c r="Q943" s="48">
        <v>20946.5</v>
      </c>
      <c r="R943" s="45">
        <v>-74.545454545454547</v>
      </c>
      <c r="S943" s="49">
        <v>-44.641961688897801</v>
      </c>
      <c r="T943" s="45">
        <v>-47.296684410283341</v>
      </c>
      <c r="U943"/>
      <c r="V943" s="89">
        <v>536600</v>
      </c>
      <c r="W943" s="89">
        <v>217962</v>
      </c>
      <c r="X943" s="89">
        <v>58800</v>
      </c>
      <c r="Y943" s="45">
        <v>813362</v>
      </c>
      <c r="Z943" s="48">
        <v>575708</v>
      </c>
      <c r="AA943" s="48">
        <v>501165.41666666669</v>
      </c>
      <c r="AB943" s="45">
        <v>39.163984717595454</v>
      </c>
      <c r="AC943" s="45">
        <v>12.59597392354943</v>
      </c>
      <c r="AD943" s="45">
        <v>14.873848205474394</v>
      </c>
      <c r="AE943"/>
      <c r="AF943" s="90">
        <v>0</v>
      </c>
      <c r="AG943" s="90">
        <v>6288</v>
      </c>
      <c r="AH943" s="90">
        <v>0</v>
      </c>
      <c r="AI943" s="57">
        <v>6288</v>
      </c>
      <c r="AJ943" s="48">
        <v>9532</v>
      </c>
      <c r="AK943" s="48">
        <v>3837.5</v>
      </c>
      <c r="AL943" s="45">
        <v>293</v>
      </c>
      <c r="AM943" s="45">
        <v>444.68571428571425</v>
      </c>
      <c r="AN943" s="45">
        <v>148.39087947882734</v>
      </c>
      <c r="AO943"/>
      <c r="AP943" s="41">
        <v>892300</v>
      </c>
      <c r="AQ943" s="41">
        <v>319208</v>
      </c>
      <c r="AR943" s="41">
        <v>65800</v>
      </c>
      <c r="AS943" s="41">
        <v>1277308</v>
      </c>
      <c r="AT943" s="41">
        <v>1034052.25</v>
      </c>
      <c r="AU943" s="41">
        <v>905164.5</v>
      </c>
      <c r="AV943" s="45">
        <v>33.349758785964177</v>
      </c>
      <c r="AW943" s="45">
        <v>27.085943056944583</v>
      </c>
      <c r="AX943" s="45">
        <v>14.239152109920351</v>
      </c>
      <c r="AY943"/>
      <c r="AZ943" s="48">
        <v>452.05799999999999</v>
      </c>
      <c r="BA943" s="110">
        <v>5.6</v>
      </c>
      <c r="BB943" s="36">
        <v>813.36199999999997</v>
      </c>
      <c r="BC943" s="36">
        <v>6.2880000000000003</v>
      </c>
      <c r="BD943" s="57">
        <v>1277.308</v>
      </c>
      <c r="BE943" s="47">
        <v>16633.198000000004</v>
      </c>
      <c r="BF943" s="47">
        <v>1665.5350000000003</v>
      </c>
      <c r="BG943" s="47">
        <v>15739.741999999998</v>
      </c>
      <c r="BH943" s="47">
        <v>209.12800000000001</v>
      </c>
      <c r="BI943" s="47">
        <v>34247.603000000003</v>
      </c>
      <c r="BJ943" s="45">
        <v>47</v>
      </c>
      <c r="BK943" s="52">
        <v>44520</v>
      </c>
    </row>
    <row r="944" spans="1:63" x14ac:dyDescent="0.25">
      <c r="A944" s="33">
        <v>44163</v>
      </c>
      <c r="B944" s="89">
        <v>278700</v>
      </c>
      <c r="C944" s="89">
        <v>81250</v>
      </c>
      <c r="D944" s="128">
        <v>0</v>
      </c>
      <c r="E944" s="45">
        <v>359950</v>
      </c>
      <c r="F944" s="45">
        <v>444796.25</v>
      </c>
      <c r="G944" s="92">
        <v>397427.33333333331</v>
      </c>
      <c r="H944" s="45">
        <v>-13.959603203059634</v>
      </c>
      <c r="I944" s="45">
        <v>34.657185889333753</v>
      </c>
      <c r="J944" s="45">
        <v>11.918887477962436</v>
      </c>
      <c r="K944"/>
      <c r="L944" s="89">
        <v>0</v>
      </c>
      <c r="M944" s="89">
        <v>11984</v>
      </c>
      <c r="N944" s="89">
        <v>11200</v>
      </c>
      <c r="O944" s="57">
        <v>23184</v>
      </c>
      <c r="P944" s="48">
        <v>13960.5</v>
      </c>
      <c r="Q944" s="48">
        <v>20004.833333333332</v>
      </c>
      <c r="R944" s="45">
        <v>-29.745454545454542</v>
      </c>
      <c r="S944" s="49">
        <v>-38.882322038350402</v>
      </c>
      <c r="T944" s="45">
        <v>-30.21436486182505</v>
      </c>
      <c r="U944"/>
      <c r="V944" s="89">
        <v>561600</v>
      </c>
      <c r="W944" s="89">
        <v>135631</v>
      </c>
      <c r="X944" s="89">
        <v>35400</v>
      </c>
      <c r="Y944" s="45">
        <v>732631</v>
      </c>
      <c r="Z944" s="48">
        <v>604944.25</v>
      </c>
      <c r="AA944" s="48">
        <v>475058.83333333331</v>
      </c>
      <c r="AB944" s="45">
        <v>28.669453274556989</v>
      </c>
      <c r="AC944" s="45">
        <v>10.325503908025645</v>
      </c>
      <c r="AD944" s="45">
        <v>27.340911809870573</v>
      </c>
      <c r="AE944"/>
      <c r="AF944" s="90">
        <v>0</v>
      </c>
      <c r="AG944" s="90">
        <v>1800</v>
      </c>
      <c r="AH944" s="90">
        <v>0</v>
      </c>
      <c r="AI944" s="57">
        <v>1800</v>
      </c>
      <c r="AJ944" s="48">
        <v>9632</v>
      </c>
      <c r="AK944" s="48">
        <v>5620.833333333333</v>
      </c>
      <c r="AL944" s="45" t="e">
        <v>#DIV/0!</v>
      </c>
      <c r="AM944" s="45">
        <v>450.4</v>
      </c>
      <c r="AN944" s="45">
        <v>71.362490733876953</v>
      </c>
      <c r="AO944"/>
      <c r="AP944" s="41">
        <v>840300</v>
      </c>
      <c r="AQ944" s="41">
        <v>230665</v>
      </c>
      <c r="AR944" s="41">
        <v>46600</v>
      </c>
      <c r="AS944" s="41">
        <v>1117565</v>
      </c>
      <c r="AT944" s="41">
        <v>1073333</v>
      </c>
      <c r="AU944" s="41">
        <v>898111.83333333337</v>
      </c>
      <c r="AV944" s="45">
        <v>9.4857652291474803</v>
      </c>
      <c r="AW944" s="45">
        <v>18.831922434468275</v>
      </c>
      <c r="AX944" s="45">
        <v>19.509949670336148</v>
      </c>
      <c r="AY944"/>
      <c r="AZ944" s="48">
        <v>359.95</v>
      </c>
      <c r="BA944" s="110">
        <v>23.184000000000001</v>
      </c>
      <c r="BB944" s="36">
        <v>732.63099999999997</v>
      </c>
      <c r="BC944" s="36">
        <v>1.8</v>
      </c>
      <c r="BD944" s="57">
        <v>1117.5650000000001</v>
      </c>
      <c r="BE944" s="47">
        <v>16993.148000000005</v>
      </c>
      <c r="BF944" s="47">
        <v>1688.7190000000003</v>
      </c>
      <c r="BG944" s="47">
        <v>16472.373</v>
      </c>
      <c r="BH944" s="47">
        <v>210.92800000000003</v>
      </c>
      <c r="BI944" s="47">
        <v>35365.168000000005</v>
      </c>
      <c r="BJ944" s="45">
        <v>48</v>
      </c>
      <c r="BK944" s="52">
        <v>44527</v>
      </c>
    </row>
    <row r="945" spans="1:63" x14ac:dyDescent="0.25">
      <c r="A945" s="33">
        <v>44170</v>
      </c>
      <c r="B945" s="89">
        <v>176400</v>
      </c>
      <c r="C945" s="89">
        <v>53622</v>
      </c>
      <c r="D945" s="128">
        <v>2800</v>
      </c>
      <c r="E945" s="45">
        <v>232822</v>
      </c>
      <c r="F945" s="45">
        <v>385480.75</v>
      </c>
      <c r="G945" s="92">
        <v>415102.83333333331</v>
      </c>
      <c r="H945" s="45">
        <v>-44.500119189511324</v>
      </c>
      <c r="I945" s="45">
        <v>1.9507147485486875</v>
      </c>
      <c r="J945" s="45">
        <v>-7.1360831472683239</v>
      </c>
      <c r="K945"/>
      <c r="L945" s="89">
        <v>3200</v>
      </c>
      <c r="M945" s="89">
        <v>1800</v>
      </c>
      <c r="N945" s="89">
        <v>14000</v>
      </c>
      <c r="O945" s="57">
        <v>19000</v>
      </c>
      <c r="P945" s="48">
        <v>16385.5</v>
      </c>
      <c r="Q945" s="48">
        <v>22584.416666666668</v>
      </c>
      <c r="R945" s="45">
        <v>-49.832334380693368</v>
      </c>
      <c r="S945" s="49">
        <v>-46.088358434849837</v>
      </c>
      <c r="T945" s="45">
        <v>-27.447760808522105</v>
      </c>
      <c r="U945"/>
      <c r="V945" s="89">
        <v>397800</v>
      </c>
      <c r="W945" s="89">
        <v>150173</v>
      </c>
      <c r="X945" s="89">
        <v>15400</v>
      </c>
      <c r="Y945" s="45">
        <v>563373</v>
      </c>
      <c r="Z945" s="48">
        <v>641837.5</v>
      </c>
      <c r="AA945" s="48">
        <v>444624.16666666669</v>
      </c>
      <c r="AB945" s="45">
        <v>-12.83414020543907</v>
      </c>
      <c r="AC945" s="45">
        <v>10.0883245100301</v>
      </c>
      <c r="AD945" s="45">
        <v>44.355063921026925</v>
      </c>
      <c r="AE945"/>
      <c r="AF945" s="90">
        <v>4800</v>
      </c>
      <c r="AG945" s="90">
        <v>5400</v>
      </c>
      <c r="AH945" s="90">
        <v>0</v>
      </c>
      <c r="AI945" s="57">
        <v>10200</v>
      </c>
      <c r="AJ945" s="48">
        <v>4572</v>
      </c>
      <c r="AK945" s="48">
        <v>5329.166666666667</v>
      </c>
      <c r="AL945" s="45" t="e">
        <v>#DIV/0!</v>
      </c>
      <c r="AM945" s="45">
        <v>251.69230769230771</v>
      </c>
      <c r="AN945" s="45">
        <v>-14.207974980453486</v>
      </c>
      <c r="AO945"/>
      <c r="AP945" s="41">
        <v>582200</v>
      </c>
      <c r="AQ945" s="41">
        <v>210995</v>
      </c>
      <c r="AR945" s="41">
        <v>32200</v>
      </c>
      <c r="AS945" s="41">
        <v>825395</v>
      </c>
      <c r="AT945" s="41">
        <v>1048275.75</v>
      </c>
      <c r="AU945" s="41">
        <v>887640.58333333337</v>
      </c>
      <c r="AV945" s="45">
        <v>-25.215367275046752</v>
      </c>
      <c r="AW945" s="45">
        <v>5.5858131204713946</v>
      </c>
      <c r="AX945" s="45">
        <v>18.096870476948858</v>
      </c>
      <c r="AY945"/>
      <c r="AZ945" s="48">
        <v>232.822</v>
      </c>
      <c r="BA945" s="110">
        <v>19</v>
      </c>
      <c r="BB945" s="36">
        <v>563.37300000000005</v>
      </c>
      <c r="BC945" s="36">
        <v>10.199999999999999</v>
      </c>
      <c r="BD945" s="57">
        <v>825.39499999999998</v>
      </c>
      <c r="BE945" s="47">
        <v>17225.970000000005</v>
      </c>
      <c r="BF945" s="47">
        <v>1707.7190000000003</v>
      </c>
      <c r="BG945" s="47">
        <v>17035.745999999999</v>
      </c>
      <c r="BH945" s="47">
        <v>221.12800000000001</v>
      </c>
      <c r="BI945" s="47">
        <v>36190.563000000002</v>
      </c>
      <c r="BJ945" s="45">
        <v>49</v>
      </c>
      <c r="BK945" s="52">
        <v>44534</v>
      </c>
    </row>
    <row r="946" spans="1:63" x14ac:dyDescent="0.25">
      <c r="A946" s="33">
        <v>44177</v>
      </c>
      <c r="B946" s="89">
        <v>260740</v>
      </c>
      <c r="C946" s="89">
        <v>115120</v>
      </c>
      <c r="D946" s="128">
        <v>0</v>
      </c>
      <c r="E946" s="45">
        <v>375860</v>
      </c>
      <c r="F946" s="45">
        <v>355172.5</v>
      </c>
      <c r="G946" s="92">
        <v>418785.16666666669</v>
      </c>
      <c r="H946" s="45">
        <v>30.643030935001736</v>
      </c>
      <c r="I946" s="45">
        <v>-3.7048835869454733</v>
      </c>
      <c r="J946" s="45">
        <v>-15.189808935448612</v>
      </c>
      <c r="K946"/>
      <c r="L946" s="89">
        <v>6400</v>
      </c>
      <c r="M946" s="89">
        <v>8872</v>
      </c>
      <c r="N946" s="89">
        <v>5600</v>
      </c>
      <c r="O946" s="57">
        <v>20872</v>
      </c>
      <c r="P946" s="48">
        <v>17164</v>
      </c>
      <c r="Q946" s="48">
        <v>22317.25</v>
      </c>
      <c r="R946" s="45">
        <v>124.4301075268817</v>
      </c>
      <c r="S946" s="49">
        <v>-32.804165484031991</v>
      </c>
      <c r="T946" s="45">
        <v>-23.090882613225194</v>
      </c>
      <c r="U946"/>
      <c r="V946" s="89">
        <v>476900</v>
      </c>
      <c r="W946" s="89">
        <v>206577</v>
      </c>
      <c r="X946" s="89">
        <v>38500</v>
      </c>
      <c r="Y946" s="45">
        <v>721977</v>
      </c>
      <c r="Z946" s="48">
        <v>707835.75</v>
      </c>
      <c r="AA946" s="48">
        <v>428675.16666666669</v>
      </c>
      <c r="AB946" s="45">
        <v>75.40871289149338</v>
      </c>
      <c r="AC946" s="45">
        <v>28.012368357873974</v>
      </c>
      <c r="AD946" s="45">
        <v>65.121706373629436</v>
      </c>
      <c r="AE946"/>
      <c r="AF946" s="90">
        <v>0</v>
      </c>
      <c r="AG946" s="90">
        <v>1750</v>
      </c>
      <c r="AH946" s="90">
        <v>0</v>
      </c>
      <c r="AI946" s="57">
        <v>1750</v>
      </c>
      <c r="AJ946" s="48">
        <v>5009.5</v>
      </c>
      <c r="AK946" s="48">
        <v>6970.833333333333</v>
      </c>
      <c r="AL946" s="45" t="e">
        <v>#DIV/0!</v>
      </c>
      <c r="AM946" s="45">
        <v>1152.375</v>
      </c>
      <c r="AN946" s="45">
        <v>-28.136282127913926</v>
      </c>
      <c r="AO946"/>
      <c r="AP946" s="41">
        <v>744040</v>
      </c>
      <c r="AQ946" s="41">
        <v>332319</v>
      </c>
      <c r="AR946" s="41">
        <v>44100</v>
      </c>
      <c r="AS946" s="41">
        <v>1120459</v>
      </c>
      <c r="AT946" s="41">
        <v>1085181.75</v>
      </c>
      <c r="AU946" s="41">
        <v>876748.41666666674</v>
      </c>
      <c r="AV946" s="45">
        <v>58.123587878582605</v>
      </c>
      <c r="AW946" s="45">
        <v>14.503985337503323</v>
      </c>
      <c r="AX946" s="45">
        <v>23.773448502568328</v>
      </c>
      <c r="AY946"/>
      <c r="AZ946" s="48">
        <v>375.86</v>
      </c>
      <c r="BA946" s="110">
        <v>20.872</v>
      </c>
      <c r="BB946" s="36">
        <v>721.97699999999998</v>
      </c>
      <c r="BC946" s="36">
        <v>1.75</v>
      </c>
      <c r="BD946" s="57">
        <v>1120.4590000000001</v>
      </c>
      <c r="BE946" s="47">
        <v>17601.830000000005</v>
      </c>
      <c r="BF946" s="47">
        <v>1728.5910000000003</v>
      </c>
      <c r="BG946" s="47">
        <v>17757.722999999998</v>
      </c>
      <c r="BH946" s="47">
        <v>222.87800000000001</v>
      </c>
      <c r="BI946" s="47">
        <v>37311.021999999997</v>
      </c>
      <c r="BJ946" s="45">
        <v>50</v>
      </c>
      <c r="BK946" s="52">
        <v>44541</v>
      </c>
    </row>
    <row r="947" spans="1:63" x14ac:dyDescent="0.25">
      <c r="A947" s="33">
        <v>44184</v>
      </c>
      <c r="B947" s="89">
        <v>300600</v>
      </c>
      <c r="C947" s="89">
        <v>115916</v>
      </c>
      <c r="D947" s="128">
        <v>0</v>
      </c>
      <c r="E947" s="45">
        <v>416516</v>
      </c>
      <c r="F947" s="45">
        <v>346287</v>
      </c>
      <c r="G947" s="92">
        <v>378613.91666666669</v>
      </c>
      <c r="H947" s="45">
        <v>173.66360052562419</v>
      </c>
      <c r="I947" s="45">
        <v>8.4052435922520097</v>
      </c>
      <c r="J947" s="45">
        <v>-8.5382272662543066</v>
      </c>
      <c r="K947"/>
      <c r="L947" s="89">
        <v>1600</v>
      </c>
      <c r="M947" s="89">
        <v>5250</v>
      </c>
      <c r="N947" s="89">
        <v>4200</v>
      </c>
      <c r="O947" s="57">
        <v>11050</v>
      </c>
      <c r="P947" s="48">
        <v>18526.5</v>
      </c>
      <c r="Q947" s="48">
        <v>24729.75</v>
      </c>
      <c r="R947" s="45">
        <v>-75.056433408577888</v>
      </c>
      <c r="S947" s="49">
        <v>-40.464197054782971</v>
      </c>
      <c r="T947" s="45">
        <v>-25.084159767082159</v>
      </c>
      <c r="U947"/>
      <c r="V947" s="89">
        <v>293600</v>
      </c>
      <c r="W947" s="89">
        <v>239050</v>
      </c>
      <c r="X947" s="89">
        <v>35000</v>
      </c>
      <c r="Y947" s="45">
        <v>567650</v>
      </c>
      <c r="Z947" s="48">
        <v>646407.75</v>
      </c>
      <c r="AA947" s="48">
        <v>364580.08333333331</v>
      </c>
      <c r="AB947" s="45">
        <v>108.29052427640464</v>
      </c>
      <c r="AC947" s="45">
        <v>36.097446203307861</v>
      </c>
      <c r="AD947" s="45">
        <v>77.301991949185393</v>
      </c>
      <c r="AE947"/>
      <c r="AF947" s="90">
        <v>1600</v>
      </c>
      <c r="AG947" s="90">
        <v>0</v>
      </c>
      <c r="AH947" s="90">
        <v>0</v>
      </c>
      <c r="AI947" s="57">
        <v>1600</v>
      </c>
      <c r="AJ947" s="48">
        <v>3837.5</v>
      </c>
      <c r="AK947" s="48">
        <v>8025</v>
      </c>
      <c r="AL947" s="45">
        <v>-82.222222222222214</v>
      </c>
      <c r="AM947" s="45">
        <v>70.555555555555543</v>
      </c>
      <c r="AN947" s="45">
        <v>-52.180685358255452</v>
      </c>
      <c r="AO947"/>
      <c r="AP947" s="41">
        <v>597400</v>
      </c>
      <c r="AQ947" s="41">
        <v>360216</v>
      </c>
      <c r="AR947" s="41">
        <v>39200</v>
      </c>
      <c r="AS947" s="41">
        <v>996816</v>
      </c>
      <c r="AT947" s="41">
        <v>1015058.75</v>
      </c>
      <c r="AU947" s="41">
        <v>775948.75</v>
      </c>
      <c r="AV947" s="45">
        <v>108.52669718091828</v>
      </c>
      <c r="AW947" s="45">
        <v>22.626402835828152</v>
      </c>
      <c r="AX947" s="45">
        <v>30.815179481892319</v>
      </c>
      <c r="AY947"/>
      <c r="AZ947" s="48">
        <v>416.51600000000002</v>
      </c>
      <c r="BA947" s="110">
        <v>11.05</v>
      </c>
      <c r="BB947" s="36">
        <v>567.65</v>
      </c>
      <c r="BC947" s="36">
        <v>1.6</v>
      </c>
      <c r="BD947" s="57">
        <v>996.81600000000003</v>
      </c>
      <c r="BE947" s="47">
        <v>18018.346000000005</v>
      </c>
      <c r="BF947" s="47">
        <v>1739.6410000000003</v>
      </c>
      <c r="BG947" s="47">
        <v>18325.373</v>
      </c>
      <c r="BH947" s="47">
        <v>224.47800000000001</v>
      </c>
      <c r="BI947" s="47">
        <v>38307.838000000003</v>
      </c>
      <c r="BJ947" s="45">
        <v>51</v>
      </c>
      <c r="BK947" s="52">
        <v>44548</v>
      </c>
    </row>
    <row r="948" spans="1:63" x14ac:dyDescent="0.25">
      <c r="A948" s="33">
        <v>44191</v>
      </c>
      <c r="B948" s="89">
        <v>396500</v>
      </c>
      <c r="C948" s="89">
        <v>100477</v>
      </c>
      <c r="D948" s="128">
        <v>0</v>
      </c>
      <c r="E948" s="45">
        <v>496977</v>
      </c>
      <c r="F948" s="45">
        <v>380543.75</v>
      </c>
      <c r="G948" s="92">
        <v>351491.25</v>
      </c>
      <c r="H948" s="45">
        <v>101.20526315789475</v>
      </c>
      <c r="I948" s="45">
        <v>37.579085321764282</v>
      </c>
      <c r="J948" s="45">
        <v>8.2654973630211348</v>
      </c>
      <c r="K948"/>
      <c r="L948" s="89">
        <v>0</v>
      </c>
      <c r="M948" s="89">
        <v>0</v>
      </c>
      <c r="N948" s="89">
        <v>12600</v>
      </c>
      <c r="O948" s="57">
        <v>12600</v>
      </c>
      <c r="P948" s="48">
        <v>15880.5</v>
      </c>
      <c r="Q948" s="48">
        <v>26663.083333333332</v>
      </c>
      <c r="R948" s="45">
        <v>-18.181818181818176</v>
      </c>
      <c r="S948" s="49">
        <v>-40.563098256809482</v>
      </c>
      <c r="T948" s="45">
        <v>-40.440121641345549</v>
      </c>
      <c r="U948"/>
      <c r="V948" s="89">
        <v>288700</v>
      </c>
      <c r="W948" s="89">
        <v>165830</v>
      </c>
      <c r="X948" s="89">
        <v>27800</v>
      </c>
      <c r="Y948" s="45">
        <v>482330</v>
      </c>
      <c r="Z948" s="48">
        <v>583832.5</v>
      </c>
      <c r="AA948" s="48">
        <v>340883.66666666669</v>
      </c>
      <c r="AB948" s="45">
        <v>46.018127766240212</v>
      </c>
      <c r="AC948" s="45">
        <v>40.617304021628527</v>
      </c>
      <c r="AD948" s="45">
        <v>71.270306292175917</v>
      </c>
      <c r="AE948"/>
      <c r="AF948" s="90">
        <v>0</v>
      </c>
      <c r="AG948" s="90">
        <v>12600</v>
      </c>
      <c r="AH948" s="90">
        <v>0</v>
      </c>
      <c r="AI948" s="57">
        <v>12600</v>
      </c>
      <c r="AJ948" s="48">
        <v>6537.5</v>
      </c>
      <c r="AK948" s="48">
        <v>5545.833333333333</v>
      </c>
      <c r="AL948" s="45">
        <v>600</v>
      </c>
      <c r="AM948" s="45">
        <v>142.12962962962962</v>
      </c>
      <c r="AN948" s="45">
        <v>17.88129226145756</v>
      </c>
      <c r="AO948"/>
      <c r="AP948" s="41">
        <v>685200</v>
      </c>
      <c r="AQ948" s="41">
        <v>278907</v>
      </c>
      <c r="AR948" s="41">
        <v>40400</v>
      </c>
      <c r="AS948" s="41">
        <v>1004507</v>
      </c>
      <c r="AT948" s="41">
        <v>986794.25</v>
      </c>
      <c r="AU948" s="41">
        <v>724583.83333333337</v>
      </c>
      <c r="AV948" s="45">
        <v>68.960442170348628</v>
      </c>
      <c r="AW948" s="45">
        <v>36.824672954472739</v>
      </c>
      <c r="AX948" s="45">
        <v>36.187726609964386</v>
      </c>
      <c r="AY948"/>
      <c r="AZ948" s="48">
        <v>496.97699999999998</v>
      </c>
      <c r="BA948" s="110">
        <v>12.6</v>
      </c>
      <c r="BB948" s="36">
        <v>482.33</v>
      </c>
      <c r="BC948" s="36">
        <v>12.6</v>
      </c>
      <c r="BD948" s="57">
        <v>1004.5069999999999</v>
      </c>
      <c r="BE948" s="47">
        <v>18515.323000000004</v>
      </c>
      <c r="BF948" s="47">
        <v>1752.2410000000002</v>
      </c>
      <c r="BG948" s="47">
        <v>18807.703000000001</v>
      </c>
      <c r="BH948" s="47">
        <v>237.078</v>
      </c>
      <c r="BI948" s="47">
        <v>39312.345000000008</v>
      </c>
      <c r="BJ948" s="45">
        <v>52</v>
      </c>
      <c r="BK948" s="52">
        <v>44555</v>
      </c>
    </row>
    <row r="949" spans="1:63" x14ac:dyDescent="0.25">
      <c r="A949" s="33">
        <v>44198</v>
      </c>
      <c r="B949" s="89">
        <v>236900</v>
      </c>
      <c r="C949" s="89">
        <v>189804</v>
      </c>
      <c r="D949" s="128">
        <v>0</v>
      </c>
      <c r="E949" s="45">
        <v>426704</v>
      </c>
      <c r="F949" s="45">
        <v>429014.25</v>
      </c>
      <c r="G949" s="92">
        <v>283190.41666666669</v>
      </c>
      <c r="H949" s="45">
        <v>188.02159973000337</v>
      </c>
      <c r="I949" s="45">
        <v>105.50350278426444</v>
      </c>
      <c r="J949" s="45">
        <v>51.493209074577308</v>
      </c>
      <c r="K949"/>
      <c r="L949" s="89">
        <v>0</v>
      </c>
      <c r="M949" s="89">
        <v>3600</v>
      </c>
      <c r="N949" s="89">
        <v>8400</v>
      </c>
      <c r="O949" s="57">
        <v>12000</v>
      </c>
      <c r="P949" s="48">
        <v>14130.5</v>
      </c>
      <c r="Q949" s="48">
        <v>29536.166666666668</v>
      </c>
      <c r="R949" s="45">
        <v>-67.914438502673804</v>
      </c>
      <c r="S949" s="49">
        <v>-46.877819548872182</v>
      </c>
      <c r="T949" s="45">
        <v>-52.15865295090201</v>
      </c>
      <c r="U949"/>
      <c r="V949" s="89">
        <v>148400</v>
      </c>
      <c r="W949" s="89">
        <v>214200</v>
      </c>
      <c r="X949" s="89">
        <v>35000</v>
      </c>
      <c r="Y949" s="45">
        <v>397600</v>
      </c>
      <c r="Z949" s="48">
        <v>542389.25</v>
      </c>
      <c r="AA949" s="48">
        <v>276063.33333333331</v>
      </c>
      <c r="AB949" s="45">
        <v>15.892350696782366</v>
      </c>
      <c r="AC949" s="45">
        <v>59.817211334753573</v>
      </c>
      <c r="AD949" s="45">
        <v>96.472759873941996</v>
      </c>
      <c r="AE949"/>
      <c r="AF949" s="90">
        <v>0</v>
      </c>
      <c r="AG949" s="90">
        <v>0</v>
      </c>
      <c r="AH949" s="90">
        <v>0</v>
      </c>
      <c r="AI949" s="57">
        <v>0</v>
      </c>
      <c r="AJ949" s="48">
        <v>3987.5</v>
      </c>
      <c r="AK949" s="48">
        <v>3675</v>
      </c>
      <c r="AL949" s="45" t="e">
        <v>#DIV/0!</v>
      </c>
      <c r="AM949" s="45">
        <v>47.685185185185183</v>
      </c>
      <c r="AN949" s="45">
        <v>8.5034013605442169</v>
      </c>
      <c r="AO949"/>
      <c r="AP949" s="41">
        <v>385300</v>
      </c>
      <c r="AQ949" s="41">
        <v>407604</v>
      </c>
      <c r="AR949" s="41">
        <v>43400</v>
      </c>
      <c r="AS949" s="41">
        <v>836304</v>
      </c>
      <c r="AT949" s="41">
        <v>989521.5</v>
      </c>
      <c r="AU949" s="41">
        <v>592464.91666666674</v>
      </c>
      <c r="AV949" s="45">
        <v>58.203042977373464</v>
      </c>
      <c r="AW949" s="45">
        <v>71.362479619218149</v>
      </c>
      <c r="AX949" s="45">
        <v>67.01773761850032</v>
      </c>
      <c r="AY949"/>
      <c r="AZ949" s="48">
        <v>426.70400000000001</v>
      </c>
      <c r="BA949" s="110">
        <v>12</v>
      </c>
      <c r="BB949" s="36">
        <v>397.6</v>
      </c>
      <c r="BC949" s="36">
        <v>0</v>
      </c>
      <c r="BD949" s="57">
        <v>18942.177000000003</v>
      </c>
      <c r="BE949" s="47">
        <v>18942.177000000003</v>
      </c>
      <c r="BF949" s="47">
        <v>1764.6410000000001</v>
      </c>
      <c r="BG949" s="47">
        <v>19205.379999999997</v>
      </c>
      <c r="BH949" s="47">
        <v>237.078</v>
      </c>
      <c r="BI949" s="47">
        <v>40149.276000000005</v>
      </c>
      <c r="BJ949" s="45">
        <v>53</v>
      </c>
      <c r="BK949" s="52">
        <v>44562</v>
      </c>
    </row>
    <row r="950" spans="1:63" x14ac:dyDescent="0.25">
      <c r="A950" s="33">
        <f t="shared" ref="A950:A955" si="18150">A949+7</f>
        <v>44205</v>
      </c>
      <c r="B950" s="89">
        <v>192500</v>
      </c>
      <c r="C950" s="89">
        <v>127550</v>
      </c>
      <c r="D950" s="128">
        <v>0</v>
      </c>
      <c r="E950" s="45">
        <v>320050</v>
      </c>
      <c r="F950" s="45">
        <v>415061.75</v>
      </c>
      <c r="G950" s="92">
        <v>239059.91666666666</v>
      </c>
      <c r="H950" s="45">
        <v>30.552722822761581</v>
      </c>
      <c r="I950" s="45">
        <v>109.49488958990537</v>
      </c>
      <c r="J950" s="45">
        <v>73.622477489081376</v>
      </c>
      <c r="K950"/>
      <c r="L950" s="89">
        <v>4800</v>
      </c>
      <c r="M950" s="89">
        <v>1750</v>
      </c>
      <c r="N950" s="89">
        <v>7000</v>
      </c>
      <c r="O950" s="57">
        <v>13550</v>
      </c>
      <c r="P950" s="48">
        <v>12300</v>
      </c>
      <c r="Q950" s="48">
        <v>29166.666666666668</v>
      </c>
      <c r="R950" s="45">
        <v>-3.214285714285714</v>
      </c>
      <c r="S950" s="49">
        <v>-55.71557155715572</v>
      </c>
      <c r="T950" s="45">
        <v>-57.828571428571429</v>
      </c>
      <c r="U950"/>
      <c r="V950" s="89">
        <v>157900</v>
      </c>
      <c r="W950" s="89">
        <v>130662</v>
      </c>
      <c r="X950" s="89">
        <v>29400</v>
      </c>
      <c r="Y950" s="45">
        <v>317962</v>
      </c>
      <c r="Z950" s="48">
        <v>441385.5</v>
      </c>
      <c r="AA950" s="48">
        <v>238489.66666666666</v>
      </c>
      <c r="AB950" s="45">
        <v>21.369270055996846</v>
      </c>
      <c r="AC950" s="45">
        <v>46.165512879313454</v>
      </c>
      <c r="AD950" s="45">
        <v>85.075314234439233</v>
      </c>
      <c r="AE950"/>
      <c r="AF950" s="90">
        <v>0</v>
      </c>
      <c r="AG950" s="90">
        <v>1750</v>
      </c>
      <c r="AH950" s="90">
        <v>0</v>
      </c>
      <c r="AI950" s="57">
        <v>1750</v>
      </c>
      <c r="AJ950" s="48">
        <v>3987.5</v>
      </c>
      <c r="AK950" s="48">
        <v>1733.3333333333333</v>
      </c>
      <c r="AL950" s="45" t="e">
        <v>#DIV/0!</v>
      </c>
      <c r="AM950" s="45">
        <v>47.685185185185183</v>
      </c>
      <c r="AN950" s="45">
        <v>130.04807692307691</v>
      </c>
      <c r="AO950"/>
      <c r="AP950" s="41">
        <v>355200</v>
      </c>
      <c r="AQ950" s="41">
        <v>261712</v>
      </c>
      <c r="AR950" s="41">
        <v>36400</v>
      </c>
      <c r="AS950" s="41">
        <v>653312</v>
      </c>
      <c r="AT950" s="41">
        <v>872734.75</v>
      </c>
      <c r="AU950" s="41">
        <v>508449.58333333331</v>
      </c>
      <c r="AV950" s="45">
        <v>25.364736946130417</v>
      </c>
      <c r="AW950" s="45">
        <v>64.488014452204354</v>
      </c>
      <c r="AX950" s="45">
        <v>71.646271057684345</v>
      </c>
      <c r="AY950"/>
      <c r="AZ950" s="48">
        <v>320.05</v>
      </c>
      <c r="BA950" s="110">
        <v>13.55</v>
      </c>
      <c r="BB950" s="36">
        <v>317.96199999999999</v>
      </c>
      <c r="BC950" s="36">
        <v>1.75</v>
      </c>
      <c r="BD950" s="57">
        <v>653.31200000000001</v>
      </c>
      <c r="BE950" s="47">
        <v>320.05</v>
      </c>
      <c r="BF950" s="47">
        <v>13.55</v>
      </c>
      <c r="BG950" s="47">
        <v>317.96199999999999</v>
      </c>
      <c r="BH950" s="47">
        <v>1.75</v>
      </c>
      <c r="BI950" s="47">
        <v>653.31200000000001</v>
      </c>
      <c r="BJ950" s="45">
        <v>1</v>
      </c>
      <c r="BK950" s="52">
        <v>44569</v>
      </c>
    </row>
    <row r="951" spans="1:63" x14ac:dyDescent="0.25">
      <c r="A951" s="33">
        <f t="shared" si="18150"/>
        <v>44212</v>
      </c>
      <c r="B951" s="89">
        <v>253700</v>
      </c>
      <c r="C951" s="89">
        <v>174977</v>
      </c>
      <c r="D951" s="128">
        <v>0</v>
      </c>
      <c r="E951" s="45">
        <v>428677</v>
      </c>
      <c r="F951" s="45">
        <f t="shared" ref="F951:F956" si="18151">AVERAGE(E948,E949,E950,E951)</f>
        <v>418102</v>
      </c>
      <c r="G951" s="92">
        <f t="shared" ref="G951:G956" si="18152">AVERAGE(F899,F847,F795)</f>
        <v>219632</v>
      </c>
      <c r="H951" s="45">
        <f t="shared" ref="H951:I953" si="18153">((E951/E899)-1)*100</f>
        <v>79.250261342253808</v>
      </c>
      <c r="I951" s="45">
        <f t="shared" si="18153"/>
        <v>90.165216896924207</v>
      </c>
      <c r="J951" s="45">
        <f t="shared" ref="J951" si="18154">((F951/G951)-1)*100</f>
        <v>90.364792015735418</v>
      </c>
      <c r="K951"/>
      <c r="L951" s="89">
        <v>1500</v>
      </c>
      <c r="M951" s="89">
        <v>1750</v>
      </c>
      <c r="N951" s="89">
        <v>12699</v>
      </c>
      <c r="O951" s="57">
        <v>15949</v>
      </c>
      <c r="P951" s="48">
        <f t="shared" ref="P951:P956" si="18155">AVERAGE(O948,O949,O950,O951)</f>
        <v>13524.75</v>
      </c>
      <c r="Q951" s="48">
        <f t="shared" ref="Q951:Q956" si="18156">AVERAGE(P899,P847,P795)</f>
        <v>25366.5</v>
      </c>
      <c r="R951" s="45">
        <f t="shared" ref="R951:S953" si="18157">((O951/O899)-1)*100</f>
        <v>34.613436866981772</v>
      </c>
      <c r="S951" s="49">
        <f t="shared" si="18157"/>
        <v>-31.213762587732685</v>
      </c>
      <c r="T951" s="45">
        <f t="shared" ref="T951" si="18158">((P951/Q951)-1)*100</f>
        <v>-46.682632605996098</v>
      </c>
      <c r="U951"/>
      <c r="V951" s="89">
        <v>235900</v>
      </c>
      <c r="W951" s="89">
        <v>130755</v>
      </c>
      <c r="X951" s="89">
        <v>58800</v>
      </c>
      <c r="Y951" s="45">
        <v>425455</v>
      </c>
      <c r="Z951" s="48">
        <f t="shared" ref="Z951:Z956" si="18159">AVERAGE(Y948,Y949,Y950,Y951)</f>
        <v>405836.75</v>
      </c>
      <c r="AA951" s="48">
        <f t="shared" ref="AA951:AA956" si="18160">AVERAGE(Z899,Z847,Z795)</f>
        <v>247445</v>
      </c>
      <c r="AB951" s="45">
        <f t="shared" ref="AB951:AC953" si="18161">((Y951/Y899)-1)*100</f>
        <v>31.144888044979279</v>
      </c>
      <c r="AC951" s="45">
        <f t="shared" si="18161"/>
        <v>28.858130773761424</v>
      </c>
      <c r="AD951" s="45">
        <f t="shared" ref="AD951" si="18162">((Z951/AA951)-1)*100</f>
        <v>64.010891309179812</v>
      </c>
      <c r="AE951"/>
      <c r="AF951" s="90">
        <v>0</v>
      </c>
      <c r="AG951" s="90">
        <v>44750</v>
      </c>
      <c r="AH951" s="90">
        <v>0</v>
      </c>
      <c r="AI951" s="57">
        <v>44750</v>
      </c>
      <c r="AJ951" s="48">
        <f t="shared" ref="AJ951:AJ956" si="18163">AVERAGE(AI948,AI949,AI950,AI951)</f>
        <v>14775</v>
      </c>
      <c r="AK951" s="48">
        <f t="shared" ref="AK951:AK956" si="18164">AVERAGE(AJ899,AJ847,AJ795)</f>
        <v>693.16666666666663</v>
      </c>
      <c r="AL951" s="45" t="e">
        <f t="shared" ref="AL951:AM953" si="18165">((AI951/AI899)-1)*100</f>
        <v>#DIV/0!</v>
      </c>
      <c r="AM951" s="45">
        <f t="shared" si="18165"/>
        <v>3183.3333333333335</v>
      </c>
      <c r="AN951" s="45">
        <f t="shared" ref="AN951" si="18166">((AJ951/AK951)-1)*100</f>
        <v>2031.522000480885</v>
      </c>
      <c r="AO951"/>
      <c r="AP951" s="41">
        <f t="shared" ref="AP951" si="18167">SUM(B951,L951,V951,AF951)</f>
        <v>491100</v>
      </c>
      <c r="AQ951" s="41">
        <f t="shared" ref="AQ951" si="18168">SUM(C951,M951,W951,AG951)</f>
        <v>352232</v>
      </c>
      <c r="AR951" s="41">
        <f t="shared" ref="AR951" si="18169">SUM(D951,N951,X951,AH951)</f>
        <v>71499</v>
      </c>
      <c r="AS951" s="41">
        <f t="shared" ref="AS951" si="18170">SUM(E951,O951,Y951,AI951)</f>
        <v>914831</v>
      </c>
      <c r="AT951" s="41">
        <f t="shared" ref="AT951:AT956" si="18171">SUM(F951,P951,Z951,AJ951)</f>
        <v>852238.5</v>
      </c>
      <c r="AU951" s="41">
        <f t="shared" ref="AU951" si="18172">SUM(G951,Q951,AA951,AK951)</f>
        <v>493136.66666666669</v>
      </c>
      <c r="AV951" s="45">
        <f t="shared" ref="AV951:AW953" si="18173">((AS951/AS899)-1)*100</f>
        <v>58.986573145596033</v>
      </c>
      <c r="AW951" s="45">
        <f t="shared" si="18173"/>
        <v>53.577793675879363</v>
      </c>
      <c r="AX951" s="45">
        <f t="shared" ref="AX951" si="18174">((AT951/AU951)-1)*100</f>
        <v>72.819941733528907</v>
      </c>
      <c r="AY951"/>
      <c r="AZ951" s="48">
        <f t="shared" ref="AZ951" si="18175">+E951/1000</f>
        <v>428.67700000000002</v>
      </c>
      <c r="BA951" s="110">
        <f t="shared" ref="BA951:BA956" si="18176">+O951/1000</f>
        <v>15.949</v>
      </c>
      <c r="BB951" s="36">
        <f t="shared" ref="BB951" si="18177">+Y951/1000</f>
        <v>425.45499999999998</v>
      </c>
      <c r="BC951" s="36">
        <f t="shared" ref="BC951" si="18178">+AI951/1000</f>
        <v>44.75</v>
      </c>
      <c r="BD951" s="57">
        <f t="shared" ref="BD951" si="18179">+AS951/1000</f>
        <v>914.83100000000002</v>
      </c>
      <c r="BE951" s="47">
        <f t="shared" ref="BE951:BH952" si="18180">BE950+AZ951</f>
        <v>748.72700000000009</v>
      </c>
      <c r="BF951" s="47">
        <f t="shared" si="18180"/>
        <v>29.499000000000002</v>
      </c>
      <c r="BG951" s="47">
        <f t="shared" si="18180"/>
        <v>743.41699999999992</v>
      </c>
      <c r="BH951" s="47">
        <f t="shared" si="18180"/>
        <v>46.5</v>
      </c>
      <c r="BI951" s="47">
        <f t="shared" ref="BI951:BI956" si="18181">SUM(BE951:BH951)</f>
        <v>1568.143</v>
      </c>
      <c r="BJ951" s="45">
        <v>2</v>
      </c>
      <c r="BK951" s="52">
        <f t="shared" ref="BK951:BK1173" si="18182">7+BK950</f>
        <v>44576</v>
      </c>
    </row>
    <row r="952" spans="1:63" x14ac:dyDescent="0.25">
      <c r="A952" s="33">
        <f t="shared" si="18150"/>
        <v>44219</v>
      </c>
      <c r="B952" s="89">
        <v>319540</v>
      </c>
      <c r="C952" s="89">
        <v>325438</v>
      </c>
      <c r="D952" s="128">
        <v>0</v>
      </c>
      <c r="E952" s="45">
        <v>644978</v>
      </c>
      <c r="F952" s="45">
        <f t="shared" si="18151"/>
        <v>455102.25</v>
      </c>
      <c r="G952" s="92">
        <f t="shared" si="18152"/>
        <v>195452.33333333334</v>
      </c>
      <c r="H952" s="45">
        <f t="shared" si="18153"/>
        <v>209.04551988500239</v>
      </c>
      <c r="I952" s="45">
        <f t="shared" si="18153"/>
        <v>116.4190691315461</v>
      </c>
      <c r="J952" s="45">
        <f t="shared" ref="J952" si="18183">((F952/G952)-1)*100</f>
        <v>132.84564693522887</v>
      </c>
      <c r="K952"/>
      <c r="L952" s="89">
        <v>6400</v>
      </c>
      <c r="M952" s="89">
        <v>0</v>
      </c>
      <c r="N952" s="89">
        <v>7000</v>
      </c>
      <c r="O952" s="57">
        <v>13400</v>
      </c>
      <c r="P952" s="48">
        <f t="shared" si="18155"/>
        <v>13724.75</v>
      </c>
      <c r="Q952" s="48">
        <f t="shared" si="18156"/>
        <v>24351.333333333332</v>
      </c>
      <c r="R952" s="45">
        <f t="shared" si="18157"/>
        <v>-25.139664804469277</v>
      </c>
      <c r="S952" s="49">
        <f t="shared" si="18157"/>
        <v>-32.347069551929806</v>
      </c>
      <c r="T952" s="45">
        <f t="shared" ref="T952" si="18184">((P952/Q952)-1)*100</f>
        <v>-43.638609795493743</v>
      </c>
      <c r="U952"/>
      <c r="V952" s="89">
        <v>199200</v>
      </c>
      <c r="W952" s="89">
        <v>209200</v>
      </c>
      <c r="X952" s="89">
        <v>36400</v>
      </c>
      <c r="Y952" s="45">
        <v>444800</v>
      </c>
      <c r="Z952" s="48">
        <f t="shared" si="18159"/>
        <v>396454.25</v>
      </c>
      <c r="AA952" s="48">
        <f t="shared" si="18160"/>
        <v>244753.66666666666</v>
      </c>
      <c r="AB952" s="45">
        <f t="shared" si="18161"/>
        <v>87.306292952432287</v>
      </c>
      <c r="AC952" s="45">
        <f t="shared" si="18161"/>
        <v>35.894867277264389</v>
      </c>
      <c r="AD952" s="45">
        <f t="shared" ref="AD952" si="18185">((Z952/AA952)-1)*100</f>
        <v>61.98092367700314</v>
      </c>
      <c r="AE952"/>
      <c r="AF952" s="90">
        <v>0</v>
      </c>
      <c r="AG952" s="90">
        <v>5250</v>
      </c>
      <c r="AH952" s="90">
        <v>0</v>
      </c>
      <c r="AI952" s="57">
        <v>5250</v>
      </c>
      <c r="AJ952" s="48">
        <f t="shared" si="18163"/>
        <v>12937.5</v>
      </c>
      <c r="AK952" s="48">
        <f t="shared" si="18164"/>
        <v>1356</v>
      </c>
      <c r="AL952" s="45">
        <f t="shared" si="18165"/>
        <v>-6.25</v>
      </c>
      <c r="AM952" s="45">
        <f t="shared" si="18165"/>
        <v>824.10714285714289</v>
      </c>
      <c r="AN952" s="45">
        <f t="shared" ref="AN952" si="18186">((AJ952/AK952)-1)*100</f>
        <v>854.09292035398232</v>
      </c>
      <c r="AO952"/>
      <c r="AP952" s="41">
        <f t="shared" ref="AP952" si="18187">SUM(B952,L952,V952,AF952)</f>
        <v>525140</v>
      </c>
      <c r="AQ952" s="41">
        <f t="shared" ref="AQ952" si="18188">SUM(C952,M952,W952,AG952)</f>
        <v>539888</v>
      </c>
      <c r="AR952" s="41">
        <f t="shared" ref="AR952" si="18189">SUM(D952,N952,X952,AH952)</f>
        <v>43400</v>
      </c>
      <c r="AS952" s="41">
        <f t="shared" ref="AS952" si="18190">SUM(E952,O952,Y952,AI952)</f>
        <v>1108428</v>
      </c>
      <c r="AT952" s="41">
        <f t="shared" si="18171"/>
        <v>878218.75</v>
      </c>
      <c r="AU952" s="41">
        <f t="shared" ref="AU952" si="18191">SUM(G952,Q952,AA952,AK952)</f>
        <v>465913.33333333337</v>
      </c>
      <c r="AV952" s="45">
        <f t="shared" si="18173"/>
        <v>136.00044286225281</v>
      </c>
      <c r="AW952" s="45">
        <f t="shared" si="18173"/>
        <v>67.691644524980887</v>
      </c>
      <c r="AX952" s="45">
        <f t="shared" ref="AX952" si="18192">((AT952/AU952)-1)*100</f>
        <v>88.494015339047309</v>
      </c>
      <c r="AY952"/>
      <c r="AZ952" s="48">
        <f t="shared" ref="AZ952" si="18193">+E952/1000</f>
        <v>644.97799999999995</v>
      </c>
      <c r="BA952" s="110">
        <f t="shared" si="18176"/>
        <v>13.4</v>
      </c>
      <c r="BB952" s="36">
        <f t="shared" ref="BB952" si="18194">+Y952/1000</f>
        <v>444.8</v>
      </c>
      <c r="BC952" s="36">
        <f t="shared" ref="BC952" si="18195">+AI952/1000</f>
        <v>5.25</v>
      </c>
      <c r="BD952" s="57">
        <f t="shared" ref="BD952" si="18196">+AS952/1000</f>
        <v>1108.4280000000001</v>
      </c>
      <c r="BE952" s="47">
        <f t="shared" si="18180"/>
        <v>1393.7049999999999</v>
      </c>
      <c r="BF952" s="47">
        <f t="shared" si="18180"/>
        <v>42.899000000000001</v>
      </c>
      <c r="BG952" s="47">
        <f t="shared" si="18180"/>
        <v>1188.2169999999999</v>
      </c>
      <c r="BH952" s="47">
        <f t="shared" si="18180"/>
        <v>51.75</v>
      </c>
      <c r="BI952" s="47">
        <f t="shared" si="18181"/>
        <v>2676.5709999999999</v>
      </c>
      <c r="BJ952" s="45">
        <v>3</v>
      </c>
      <c r="BK952" s="52">
        <f t="shared" si="18182"/>
        <v>44583</v>
      </c>
    </row>
    <row r="953" spans="1:63" x14ac:dyDescent="0.25">
      <c r="A953" s="33">
        <f t="shared" si="18150"/>
        <v>44226</v>
      </c>
      <c r="B953" s="89">
        <v>308400</v>
      </c>
      <c r="C953" s="89">
        <v>318950</v>
      </c>
      <c r="D953" s="128">
        <v>0</v>
      </c>
      <c r="E953" s="45">
        <v>627350</v>
      </c>
      <c r="F953" s="45">
        <f t="shared" si="18151"/>
        <v>505263.75</v>
      </c>
      <c r="G953" s="92">
        <f t="shared" si="18152"/>
        <v>208628.16666666666</v>
      </c>
      <c r="H953" s="45">
        <f t="shared" si="18153"/>
        <v>206.3232421875</v>
      </c>
      <c r="I953" s="45">
        <f t="shared" si="18153"/>
        <v>125.11194029850748</v>
      </c>
      <c r="J953" s="45">
        <f t="shared" ref="J953" si="18197">((F953/G953)-1)*100</f>
        <v>142.18386139934768</v>
      </c>
      <c r="K953"/>
      <c r="L953" s="89">
        <v>0</v>
      </c>
      <c r="M953" s="89">
        <v>1750</v>
      </c>
      <c r="N953" s="89">
        <v>7000</v>
      </c>
      <c r="O953" s="57">
        <v>8750</v>
      </c>
      <c r="P953" s="48">
        <f t="shared" si="18155"/>
        <v>12912.25</v>
      </c>
      <c r="Q953" s="48">
        <f t="shared" si="18156"/>
        <v>25276.916666666668</v>
      </c>
      <c r="R953" s="45">
        <f t="shared" si="18157"/>
        <v>-70.606019887127118</v>
      </c>
      <c r="S953" s="49">
        <f t="shared" si="18157"/>
        <v>-29.74454540508189</v>
      </c>
      <c r="T953" s="45">
        <f t="shared" ref="T953" si="18198">((P953/Q953)-1)*100</f>
        <v>-48.916831232712319</v>
      </c>
      <c r="U953"/>
      <c r="V953" s="89">
        <v>135500</v>
      </c>
      <c r="W953" s="89">
        <v>188250</v>
      </c>
      <c r="X953" s="89">
        <v>58800</v>
      </c>
      <c r="Y953" s="45">
        <v>382550</v>
      </c>
      <c r="Z953" s="48">
        <f t="shared" si="18159"/>
        <v>392691.75</v>
      </c>
      <c r="AA953" s="48">
        <f t="shared" si="18160"/>
        <v>268160.5</v>
      </c>
      <c r="AB953" s="45">
        <f t="shared" si="18161"/>
        <v>22.559541735280362</v>
      </c>
      <c r="AC953" s="45">
        <f t="shared" si="18161"/>
        <v>38.271621239770035</v>
      </c>
      <c r="AD953" s="45">
        <f t="shared" ref="AD953" si="18199">((Z953/AA953)-1)*100</f>
        <v>46.43907286867379</v>
      </c>
      <c r="AE953"/>
      <c r="AF953" s="90">
        <v>9000</v>
      </c>
      <c r="AG953" s="90">
        <v>0</v>
      </c>
      <c r="AH953" s="90">
        <v>0</v>
      </c>
      <c r="AI953" s="57">
        <v>9000</v>
      </c>
      <c r="AJ953" s="48">
        <f t="shared" si="18163"/>
        <v>15187.5</v>
      </c>
      <c r="AK953" s="48">
        <f t="shared" si="18164"/>
        <v>1793.5</v>
      </c>
      <c r="AL953" s="45" t="e">
        <f t="shared" si="18165"/>
        <v>#DIV/0!</v>
      </c>
      <c r="AM953" s="45">
        <f t="shared" si="18165"/>
        <v>984.82142857142867</v>
      </c>
      <c r="AN953" s="45">
        <f t="shared" ref="AN953" si="18200">((AJ953/AK953)-1)*100</f>
        <v>746.8079174797881</v>
      </c>
      <c r="AO953"/>
      <c r="AP953" s="41">
        <f t="shared" ref="AP953" si="18201">SUM(B953,L953,V953,AF953)</f>
        <v>452900</v>
      </c>
      <c r="AQ953" s="41">
        <f t="shared" ref="AQ953" si="18202">SUM(C953,M953,W953,AG953)</f>
        <v>508950</v>
      </c>
      <c r="AR953" s="41">
        <f t="shared" ref="AR953" si="18203">SUM(D953,N953,X953,AH953)</f>
        <v>65800</v>
      </c>
      <c r="AS953" s="41">
        <f t="shared" ref="AS953" si="18204">SUM(E953,O953,Y953,AI953)</f>
        <v>1027650</v>
      </c>
      <c r="AT953" s="41">
        <f t="shared" si="18171"/>
        <v>926055.25</v>
      </c>
      <c r="AU953" s="41">
        <f t="shared" ref="AU953" si="18205">SUM(G953,Q953,AA953,AK953)</f>
        <v>503859.08333333331</v>
      </c>
      <c r="AV953" s="45">
        <f t="shared" si="18173"/>
        <v>87.972606648594649</v>
      </c>
      <c r="AW953" s="45">
        <f t="shared" si="18173"/>
        <v>75.313133454839914</v>
      </c>
      <c r="AX953" s="45">
        <f t="shared" ref="AX953" si="18206">((AT953/AU953)-1)*100</f>
        <v>83.792508785111707</v>
      </c>
      <c r="AY953"/>
      <c r="AZ953" s="48">
        <f t="shared" ref="AZ953" si="18207">+E953/1000</f>
        <v>627.35</v>
      </c>
      <c r="BA953" s="110">
        <f t="shared" si="18176"/>
        <v>8.75</v>
      </c>
      <c r="BB953" s="36">
        <f t="shared" ref="BB953" si="18208">+Y953/1000</f>
        <v>382.55</v>
      </c>
      <c r="BC953" s="36">
        <f t="shared" ref="BC953" si="18209">+AI953/1000</f>
        <v>9</v>
      </c>
      <c r="BD953" s="57">
        <f t="shared" ref="BD953" si="18210">+AS953/1000</f>
        <v>1027.6500000000001</v>
      </c>
      <c r="BE953" s="47">
        <f t="shared" ref="BE953" si="18211">BE952+AZ953</f>
        <v>2021.0549999999998</v>
      </c>
      <c r="BF953" s="47">
        <f t="shared" ref="BF953" si="18212">BF952+BA953</f>
        <v>51.649000000000001</v>
      </c>
      <c r="BG953" s="47">
        <f t="shared" ref="BG953" si="18213">BG952+BB953</f>
        <v>1570.7669999999998</v>
      </c>
      <c r="BH953" s="47">
        <f t="shared" ref="BH953" si="18214">BH952+BC953</f>
        <v>60.75</v>
      </c>
      <c r="BI953" s="47">
        <f t="shared" si="18181"/>
        <v>3704.2209999999995</v>
      </c>
      <c r="BJ953" s="45">
        <v>4</v>
      </c>
      <c r="BK953" s="52">
        <f t="shared" si="18182"/>
        <v>44590</v>
      </c>
    </row>
    <row r="954" spans="1:63" x14ac:dyDescent="0.25">
      <c r="A954" s="33">
        <f t="shared" si="18150"/>
        <v>44233</v>
      </c>
      <c r="B954" s="89">
        <v>181500</v>
      </c>
      <c r="C954" s="89">
        <v>331850</v>
      </c>
      <c r="D954" s="128">
        <v>0</v>
      </c>
      <c r="E954" s="45">
        <v>513350</v>
      </c>
      <c r="F954" s="45">
        <f t="shared" si="18151"/>
        <v>553588.75</v>
      </c>
      <c r="G954" s="92">
        <f t="shared" si="18152"/>
        <v>219208.33333333334</v>
      </c>
      <c r="H954" s="45">
        <f t="shared" ref="H954" si="18215">((E954/E902)-1)*100</f>
        <v>89.708056171470801</v>
      </c>
      <c r="I954" s="45">
        <f t="shared" ref="I954" si="18216">((F954/F902)-1)*100</f>
        <v>139.84348767939343</v>
      </c>
      <c r="J954" s="45">
        <f t="shared" ref="J954" si="18217">((F954/G954)-1)*100</f>
        <v>152.54001140467591</v>
      </c>
      <c r="K954"/>
      <c r="L954" s="89">
        <v>0</v>
      </c>
      <c r="M954" s="89">
        <v>7508</v>
      </c>
      <c r="N954" s="89">
        <v>11000</v>
      </c>
      <c r="O954" s="57">
        <v>18508</v>
      </c>
      <c r="P954" s="48">
        <f t="shared" si="18155"/>
        <v>14151.75</v>
      </c>
      <c r="Q954" s="48">
        <f t="shared" si="18156"/>
        <v>28100.333333333332</v>
      </c>
      <c r="R954" s="45">
        <f t="shared" ref="R954" si="18218">((O954/O902)-1)*100</f>
        <v>51.704918032786892</v>
      </c>
      <c r="S954" s="49">
        <f t="shared" ref="S954" si="18219">((P954/P902)-1)*100</f>
        <v>-21.067823079926374</v>
      </c>
      <c r="T954" s="45">
        <f t="shared" ref="T954" si="18220">((P954/Q954)-1)*100</f>
        <v>-49.638497763964843</v>
      </c>
      <c r="U954"/>
      <c r="V954" s="89">
        <v>90700</v>
      </c>
      <c r="W954" s="89">
        <v>129350</v>
      </c>
      <c r="X954" s="89">
        <v>16800</v>
      </c>
      <c r="Y954" s="45">
        <v>236850</v>
      </c>
      <c r="Z954" s="48">
        <f t="shared" si="18159"/>
        <v>372413.75</v>
      </c>
      <c r="AA954" s="48">
        <f t="shared" si="18160"/>
        <v>275527.58333333331</v>
      </c>
      <c r="AB954" s="45">
        <f t="shared" ref="AB954" si="18221">((Y954/Y902)-1)*100</f>
        <v>41.354038601558862</v>
      </c>
      <c r="AC954" s="45">
        <f t="shared" ref="AC954" si="18222">((Z954/Z902)-1)*100</f>
        <v>43.018779162426313</v>
      </c>
      <c r="AD954" s="45">
        <f t="shared" ref="AD954" si="18223">((Z954/AA954)-1)*100</f>
        <v>35.163871977730011</v>
      </c>
      <c r="AE954"/>
      <c r="AF954" s="90">
        <v>0</v>
      </c>
      <c r="AG954" s="90">
        <v>24500</v>
      </c>
      <c r="AH954" s="90">
        <v>0</v>
      </c>
      <c r="AI954" s="57">
        <v>24500</v>
      </c>
      <c r="AJ954" s="48">
        <f t="shared" si="18163"/>
        <v>20875</v>
      </c>
      <c r="AK954" s="48">
        <f t="shared" si="18164"/>
        <v>2806</v>
      </c>
      <c r="AL954" s="45" t="e">
        <f t="shared" ref="AL954" si="18224">((AI954/AI902)-1)*100</f>
        <v>#DIV/0!</v>
      </c>
      <c r="AM954" s="45">
        <f t="shared" ref="AM954" si="18225">((AJ954/AJ902)-1)*100</f>
        <v>1391.0714285714287</v>
      </c>
      <c r="AN954" s="45">
        <f t="shared" ref="AN954" si="18226">((AJ954/AK954)-1)*100</f>
        <v>643.94155381325731</v>
      </c>
      <c r="AO954"/>
      <c r="AP954" s="41">
        <f t="shared" ref="AP954" si="18227">SUM(B954,L954,V954,AF954)</f>
        <v>272200</v>
      </c>
      <c r="AQ954" s="41">
        <f t="shared" ref="AQ954" si="18228">SUM(C954,M954,W954,AG954)</f>
        <v>493208</v>
      </c>
      <c r="AR954" s="41">
        <f t="shared" ref="AR954" si="18229">SUM(D954,N954,X954,AH954)</f>
        <v>27800</v>
      </c>
      <c r="AS954" s="41">
        <f t="shared" ref="AS954" si="18230">SUM(E954,O954,Y954,AI954)</f>
        <v>793208</v>
      </c>
      <c r="AT954" s="41">
        <f t="shared" si="18171"/>
        <v>961029.25</v>
      </c>
      <c r="AU954" s="41">
        <f t="shared" ref="AU954" si="18231">SUM(G954,Q954,AA954,AK954)</f>
        <v>525642.25</v>
      </c>
      <c r="AV954" s="45">
        <f t="shared" ref="AV954" si="18232">((AS954/AS902)-1)*100</f>
        <v>76.128324577336244</v>
      </c>
      <c r="AW954" s="45">
        <f t="shared" ref="AW954" si="18233">((AT954/AT902)-1)*100</f>
        <v>88.23908770479683</v>
      </c>
      <c r="AX954" s="45">
        <f t="shared" ref="AX954" si="18234">((AT954/AU954)-1)*100</f>
        <v>82.82952901902388</v>
      </c>
      <c r="AY954"/>
      <c r="AZ954" s="48">
        <f t="shared" ref="AZ954" si="18235">+E954/1000</f>
        <v>513.35</v>
      </c>
      <c r="BA954" s="110">
        <f t="shared" si="18176"/>
        <v>18.507999999999999</v>
      </c>
      <c r="BB954" s="36">
        <f t="shared" ref="BB954" si="18236">+Y954/1000</f>
        <v>236.85</v>
      </c>
      <c r="BC954" s="36">
        <f t="shared" ref="BC954" si="18237">+AI954/1000</f>
        <v>24.5</v>
      </c>
      <c r="BD954" s="57">
        <f t="shared" ref="BD954" si="18238">+AS954/1000</f>
        <v>793.20799999999997</v>
      </c>
      <c r="BE954" s="47">
        <f t="shared" ref="BE954" si="18239">BE953+AZ954</f>
        <v>2534.4049999999997</v>
      </c>
      <c r="BF954" s="47">
        <f t="shared" ref="BF954" si="18240">BF953+BA954</f>
        <v>70.156999999999996</v>
      </c>
      <c r="BG954" s="47">
        <f t="shared" ref="BG954" si="18241">BG953+BB954</f>
        <v>1807.6169999999997</v>
      </c>
      <c r="BH954" s="47">
        <f t="shared" ref="BH954" si="18242">BH953+BC954</f>
        <v>85.25</v>
      </c>
      <c r="BI954" s="47">
        <f t="shared" si="18181"/>
        <v>4497.4290000000001</v>
      </c>
      <c r="BJ954" s="45">
        <v>5</v>
      </c>
      <c r="BK954" s="52">
        <f t="shared" si="18182"/>
        <v>44597</v>
      </c>
    </row>
    <row r="955" spans="1:63" x14ac:dyDescent="0.25">
      <c r="A955" s="33">
        <f t="shared" si="18150"/>
        <v>44240</v>
      </c>
      <c r="B955" s="89">
        <v>132000</v>
      </c>
      <c r="C955" s="89">
        <v>322431</v>
      </c>
      <c r="D955" s="128">
        <v>0</v>
      </c>
      <c r="E955" s="45">
        <v>454431</v>
      </c>
      <c r="F955" s="45">
        <f t="shared" si="18151"/>
        <v>560027.25</v>
      </c>
      <c r="G955" s="92">
        <f t="shared" si="18152"/>
        <v>226569.66666666666</v>
      </c>
      <c r="H955" s="45">
        <f t="shared" ref="H955" si="18243">((E955/E903)-1)*100</f>
        <v>42.588955130216497</v>
      </c>
      <c r="I955" s="45">
        <f t="shared" ref="I955" si="18244">((F955/F903)-1)*100</f>
        <v>123.38542082169926</v>
      </c>
      <c r="J955" s="45">
        <f t="shared" ref="J955" si="18245">((F955/G955)-1)*100</f>
        <v>147.17662264292514</v>
      </c>
      <c r="K955"/>
      <c r="L955" s="89">
        <v>0</v>
      </c>
      <c r="M955" s="89">
        <v>0</v>
      </c>
      <c r="N955" s="89">
        <v>25400</v>
      </c>
      <c r="O955" s="57">
        <v>25400</v>
      </c>
      <c r="P955" s="48">
        <f t="shared" si="18155"/>
        <v>16514.5</v>
      </c>
      <c r="Q955" s="48">
        <f t="shared" si="18156"/>
        <v>31733.833333333332</v>
      </c>
      <c r="R955" s="45">
        <f t="shared" ref="R955" si="18246">((O955/O903)-1)*100</f>
        <v>-44.480874316939889</v>
      </c>
      <c r="S955" s="49">
        <f t="shared" ref="S955" si="18247">((P955/P903)-1)*100</f>
        <v>-37.455736711545384</v>
      </c>
      <c r="T955" s="45">
        <f t="shared" ref="T955" si="18248">((P955/Q955)-1)*100</f>
        <v>-47.959328371926915</v>
      </c>
      <c r="U955"/>
      <c r="V955" s="89">
        <v>45900</v>
      </c>
      <c r="W955" s="89">
        <v>95650</v>
      </c>
      <c r="X955" s="89">
        <v>58300</v>
      </c>
      <c r="Y955" s="45">
        <v>199850</v>
      </c>
      <c r="Z955" s="48">
        <f t="shared" si="18159"/>
        <v>316012.5</v>
      </c>
      <c r="AA955" s="48">
        <f t="shared" si="18160"/>
        <v>251393.83333333334</v>
      </c>
      <c r="AB955" s="45">
        <f t="shared" ref="AB955" si="18249">((Y955/Y903)-1)*100</f>
        <v>5.9627579478696013</v>
      </c>
      <c r="AC955" s="45">
        <f t="shared" ref="AC955" si="18250">((Z955/Z903)-1)*100</f>
        <v>39.555603642433823</v>
      </c>
      <c r="AD955" s="45">
        <f t="shared" ref="AD955" si="18251">((Z955/AA955)-1)*100</f>
        <v>25.704157420992146</v>
      </c>
      <c r="AE955"/>
      <c r="AF955" s="90">
        <v>0</v>
      </c>
      <c r="AG955" s="90">
        <v>0</v>
      </c>
      <c r="AH955" s="90">
        <v>0</v>
      </c>
      <c r="AI955" s="57">
        <v>0</v>
      </c>
      <c r="AJ955" s="48">
        <f t="shared" si="18163"/>
        <v>9687.5</v>
      </c>
      <c r="AK955" s="48">
        <f t="shared" si="18164"/>
        <v>2958.6666666666665</v>
      </c>
      <c r="AL955" s="45" t="e">
        <f t="shared" ref="AL955" si="18252">((AI955/AI903)-1)*100</f>
        <v>#DIV/0!</v>
      </c>
      <c r="AM955" s="45">
        <f t="shared" ref="AM955" si="18253">((AJ955/AJ903)-1)*100</f>
        <v>591.96428571428567</v>
      </c>
      <c r="AN955" s="45">
        <f t="shared" ref="AN955" si="18254">((AJ955/AK955)-1)*100</f>
        <v>227.42789544840019</v>
      </c>
      <c r="AO955"/>
      <c r="AP955" s="41">
        <f t="shared" ref="AP955" si="18255">SUM(B955,L955,V955,AF955)</f>
        <v>177900</v>
      </c>
      <c r="AQ955" s="41">
        <f t="shared" ref="AQ955" si="18256">SUM(C955,M955,W955,AG955)</f>
        <v>418081</v>
      </c>
      <c r="AR955" s="41">
        <f t="shared" ref="AR955" si="18257">SUM(D955,N955,X955,AH955)</f>
        <v>83700</v>
      </c>
      <c r="AS955" s="41">
        <f t="shared" ref="AS955" si="18258">SUM(E955,O955,Y955,AI955)</f>
        <v>679681</v>
      </c>
      <c r="AT955" s="41">
        <f t="shared" si="18171"/>
        <v>902241.75</v>
      </c>
      <c r="AU955" s="41">
        <f t="shared" ref="AU955" si="18259">SUM(G955,Q955,AA955,AK955)</f>
        <v>512656.00000000006</v>
      </c>
      <c r="AV955" s="45">
        <f t="shared" ref="AV955" si="18260">((AS955/AS903)-1)*100</f>
        <v>22.895955910272782</v>
      </c>
      <c r="AW955" s="45">
        <f t="shared" ref="AW955" si="18261">((AT955/AT903)-1)*100</f>
        <v>78.680662208768666</v>
      </c>
      <c r="AX955" s="45">
        <f t="shared" ref="AX955" si="18262">((AT955/AU955)-1)*100</f>
        <v>75.993599996878984</v>
      </c>
      <c r="AY955"/>
      <c r="AZ955" s="48">
        <f t="shared" ref="AZ955" si="18263">+E955/1000</f>
        <v>454.43099999999998</v>
      </c>
      <c r="BA955" s="110">
        <f t="shared" si="18176"/>
        <v>25.4</v>
      </c>
      <c r="BB955" s="36">
        <f t="shared" ref="BB955" si="18264">+Y955/1000</f>
        <v>199.85</v>
      </c>
      <c r="BC955" s="36">
        <f t="shared" ref="BC955" si="18265">+AI955/1000</f>
        <v>0</v>
      </c>
      <c r="BD955" s="57">
        <f t="shared" ref="BD955" si="18266">+AS955/1000</f>
        <v>679.68100000000004</v>
      </c>
      <c r="BE955" s="47">
        <f t="shared" ref="BE955" si="18267">BE954+AZ955</f>
        <v>2988.8359999999998</v>
      </c>
      <c r="BF955" s="47">
        <f t="shared" ref="BF955" si="18268">BF954+BA955</f>
        <v>95.556999999999988</v>
      </c>
      <c r="BG955" s="47">
        <f t="shared" ref="BG955" si="18269">BG954+BB955</f>
        <v>2007.4669999999996</v>
      </c>
      <c r="BH955" s="47">
        <f t="shared" ref="BH955" si="18270">BH954+BC955</f>
        <v>85.25</v>
      </c>
      <c r="BI955" s="47">
        <f t="shared" si="18181"/>
        <v>5177.1099999999988</v>
      </c>
      <c r="BJ955" s="45">
        <v>6</v>
      </c>
      <c r="BK955" s="52">
        <f t="shared" si="18182"/>
        <v>44604</v>
      </c>
    </row>
    <row r="956" spans="1:63" x14ac:dyDescent="0.25">
      <c r="A956" s="33">
        <f t="shared" ref="A956:A1173" si="18271">A955+7</f>
        <v>44247</v>
      </c>
      <c r="B956" s="89">
        <v>127800</v>
      </c>
      <c r="C956" s="89">
        <v>221035</v>
      </c>
      <c r="D956" s="128">
        <v>0</v>
      </c>
      <c r="E956" s="45">
        <v>348835</v>
      </c>
      <c r="F956" s="45">
        <f t="shared" si="18151"/>
        <v>485991.5</v>
      </c>
      <c r="G956" s="92">
        <f t="shared" si="18152"/>
        <v>232979</v>
      </c>
      <c r="H956" s="45">
        <f t="shared" ref="H956" si="18272">((E956/E904)-1)*100</f>
        <v>59.576852698993598</v>
      </c>
      <c r="I956" s="45">
        <f t="shared" ref="I956" si="18273">((F956/F904)-1)*100</f>
        <v>91.958724202626655</v>
      </c>
      <c r="J956" s="45">
        <f t="shared" ref="J956" si="18274">((F956/G956)-1)*100</f>
        <v>108.59884367260571</v>
      </c>
      <c r="K956"/>
      <c r="L956" s="89">
        <v>1600</v>
      </c>
      <c r="M956" s="89">
        <v>1750</v>
      </c>
      <c r="N956" s="89">
        <v>4500</v>
      </c>
      <c r="O956" s="57">
        <v>7850</v>
      </c>
      <c r="P956" s="48">
        <f t="shared" si="18155"/>
        <v>15127</v>
      </c>
      <c r="Q956" s="48">
        <f t="shared" si="18156"/>
        <v>36583.166666666664</v>
      </c>
      <c r="R956" s="45">
        <f t="shared" ref="R956" si="18275">((O956/O904)-1)*100</f>
        <v>-84.318817419097087</v>
      </c>
      <c r="S956" s="49">
        <f t="shared" ref="S956" si="18276">((P956/P904)-1)*100</f>
        <v>-56.082974059719263</v>
      </c>
      <c r="T956" s="45">
        <f t="shared" ref="T956" si="18277">((P956/Q956)-1)*100</f>
        <v>-58.650381095130278</v>
      </c>
      <c r="U956"/>
      <c r="V956" s="89">
        <v>33500</v>
      </c>
      <c r="W956" s="89">
        <v>88277</v>
      </c>
      <c r="X956" s="89">
        <v>10000</v>
      </c>
      <c r="Y956" s="45">
        <v>131777</v>
      </c>
      <c r="Z956" s="48">
        <f t="shared" si="18159"/>
        <v>237756.75</v>
      </c>
      <c r="AA956" s="48">
        <f t="shared" si="18160"/>
        <v>220192</v>
      </c>
      <c r="AB956" s="45">
        <f t="shared" ref="AB956" si="18278">((Y956/Y904)-1)*100</f>
        <v>2.8704137392661977</v>
      </c>
      <c r="AC956" s="45">
        <f t="shared" ref="AC956" si="18279">((Z956/Z904)-1)*100</f>
        <v>19.416345637095112</v>
      </c>
      <c r="AD956" s="45">
        <f t="shared" ref="AD956" si="18280">((Z956/AA956)-1)*100</f>
        <v>7.9770155137334653</v>
      </c>
      <c r="AE956"/>
      <c r="AF956" s="90">
        <v>0</v>
      </c>
      <c r="AG956" s="90">
        <v>0</v>
      </c>
      <c r="AH956" s="90">
        <v>0</v>
      </c>
      <c r="AI956" s="57">
        <v>0</v>
      </c>
      <c r="AJ956" s="48">
        <f t="shared" si="18163"/>
        <v>8375</v>
      </c>
      <c r="AK956" s="48">
        <f t="shared" si="18164"/>
        <v>1875</v>
      </c>
      <c r="AL956" s="45" t="e">
        <f t="shared" ref="AL956" si="18281">((AI956/AI904)-1)*100</f>
        <v>#DIV/0!</v>
      </c>
      <c r="AM956" s="45" t="e">
        <f t="shared" ref="AM956" si="18282">((AJ956/AJ904)-1)*100</f>
        <v>#DIV/0!</v>
      </c>
      <c r="AN956" s="45">
        <f t="shared" ref="AN956" si="18283">((AJ956/AK956)-1)*100</f>
        <v>346.66666666666669</v>
      </c>
      <c r="AO956"/>
      <c r="AP956" s="41">
        <f t="shared" ref="AP956" si="18284">SUM(B956,L956,V956,AF956)</f>
        <v>162900</v>
      </c>
      <c r="AQ956" s="41">
        <f t="shared" ref="AQ956" si="18285">SUM(C956,M956,W956,AG956)</f>
        <v>311062</v>
      </c>
      <c r="AR956" s="41">
        <f t="shared" ref="AR956" si="18286">SUM(D956,N956,X956,AH956)</f>
        <v>14500</v>
      </c>
      <c r="AS956" s="41">
        <f t="shared" ref="AS956" si="18287">SUM(E956,O956,Y956,AI956)</f>
        <v>488462</v>
      </c>
      <c r="AT956" s="41">
        <f t="shared" si="18171"/>
        <v>747250.25</v>
      </c>
      <c r="AU956" s="41">
        <f t="shared" ref="AU956" si="18288">SUM(G956,Q956,AA956,AK956)</f>
        <v>491629.16666666669</v>
      </c>
      <c r="AV956" s="45">
        <f t="shared" ref="AV956" si="18289">((AS956/AS904)-1)*100</f>
        <v>23.112712975098294</v>
      </c>
      <c r="AW956" s="45">
        <f t="shared" ref="AW956" si="18290">((AT956/AT904)-1)*100</f>
        <v>53.528220110803268</v>
      </c>
      <c r="AX956" s="45">
        <f t="shared" ref="AX956" si="18291">((AT956/AU956)-1)*100</f>
        <v>51.994694510598258</v>
      </c>
      <c r="AY956"/>
      <c r="AZ956" s="48">
        <f t="shared" ref="AZ956" si="18292">+E956/1000</f>
        <v>348.83499999999998</v>
      </c>
      <c r="BA956" s="110">
        <f t="shared" si="18176"/>
        <v>7.85</v>
      </c>
      <c r="BB956" s="36">
        <f t="shared" ref="BB956" si="18293">+Y956/1000</f>
        <v>131.77699999999999</v>
      </c>
      <c r="BC956" s="36">
        <f t="shared" ref="BC956" si="18294">+AI956/1000</f>
        <v>0</v>
      </c>
      <c r="BD956" s="57">
        <f t="shared" ref="BD956" si="18295">+AS956/1000</f>
        <v>488.46199999999999</v>
      </c>
      <c r="BE956" s="47">
        <f t="shared" ref="BE956" si="18296">BE955+AZ956</f>
        <v>3337.6709999999998</v>
      </c>
      <c r="BF956" s="47">
        <f t="shared" ref="BF956" si="18297">BF955+BA956</f>
        <v>103.40699999999998</v>
      </c>
      <c r="BG956" s="47">
        <f t="shared" ref="BG956" si="18298">BG955+BB956</f>
        <v>2139.2439999999997</v>
      </c>
      <c r="BH956" s="47">
        <f t="shared" ref="BH956" si="18299">BH955+BC956</f>
        <v>85.25</v>
      </c>
      <c r="BI956" s="47">
        <f t="shared" si="18181"/>
        <v>5665.5720000000001</v>
      </c>
      <c r="BJ956" s="45">
        <v>7</v>
      </c>
      <c r="BK956" s="52">
        <f t="shared" si="18182"/>
        <v>44611</v>
      </c>
    </row>
    <row r="957" spans="1:63" x14ac:dyDescent="0.25">
      <c r="A957" s="33">
        <f t="shared" si="18271"/>
        <v>44254</v>
      </c>
      <c r="B957" s="89">
        <v>194700</v>
      </c>
      <c r="C957" s="89">
        <v>145050</v>
      </c>
      <c r="D957" s="128">
        <v>0</v>
      </c>
      <c r="E957" s="45">
        <v>339750</v>
      </c>
      <c r="F957" s="45">
        <f t="shared" ref="F957" si="18300">AVERAGE(E954,E955,E956,E957)</f>
        <v>414091.5</v>
      </c>
      <c r="G957" s="92">
        <f t="shared" ref="G957" si="18301">AVERAGE(F905,F853,F801)</f>
        <v>232551.66666666666</v>
      </c>
      <c r="H957" s="45">
        <f t="shared" ref="H957" si="18302">((E957/E905)-1)*100</f>
        <v>89.434067465848898</v>
      </c>
      <c r="I957" s="45">
        <f t="shared" ref="I957" si="18303">((F957/F905)-1)*100</f>
        <v>67.775740693846558</v>
      </c>
      <c r="J957" s="45">
        <f t="shared" ref="J957" si="18304">((F957/G957)-1)*100</f>
        <v>78.06430112304794</v>
      </c>
      <c r="K957"/>
      <c r="L957" s="89">
        <v>0</v>
      </c>
      <c r="M957" s="89">
        <v>0</v>
      </c>
      <c r="N957" s="89">
        <v>7000</v>
      </c>
      <c r="O957" s="57">
        <v>7000</v>
      </c>
      <c r="P957" s="48">
        <f t="shared" ref="P957" si="18305">AVERAGE(O954,O955,O956,O957)</f>
        <v>14689.5</v>
      </c>
      <c r="Q957" s="48">
        <f t="shared" ref="Q957" si="18306">AVERAGE(P905,P853,P801)</f>
        <v>34540.916666666664</v>
      </c>
      <c r="R957" s="45">
        <f t="shared" ref="R957" si="18307">((O957/O905)-1)*100</f>
        <v>-85.943775100401609</v>
      </c>
      <c r="S957" s="49">
        <f t="shared" ref="S957" si="18308">((P957/P905)-1)*100</f>
        <v>-62.766618085038971</v>
      </c>
      <c r="T957" s="45">
        <f t="shared" ref="T957" si="18309">((P957/Q957)-1)*100</f>
        <v>-57.47217671795044</v>
      </c>
      <c r="U957"/>
      <c r="V957" s="89">
        <v>29300</v>
      </c>
      <c r="W957" s="89">
        <v>51850</v>
      </c>
      <c r="X957" s="89">
        <v>11200</v>
      </c>
      <c r="Y957" s="45">
        <v>92350</v>
      </c>
      <c r="Z957" s="48">
        <f t="shared" ref="Z957" si="18310">AVERAGE(Y954,Y955,Y956,Y957)</f>
        <v>165206.75</v>
      </c>
      <c r="AA957" s="48">
        <f t="shared" ref="AA957" si="18311">AVERAGE(Z905,Z853,Z801)</f>
        <v>178135.16666666666</v>
      </c>
      <c r="AB957" s="45">
        <f t="shared" ref="AB957" si="18312">((Y957/Y905)-1)*100</f>
        <v>-46.755455619937159</v>
      </c>
      <c r="AC957" s="45">
        <f t="shared" ref="AC957" si="18313">((Z957/Z905)-1)*100</f>
        <v>0.47437536775494227</v>
      </c>
      <c r="AD957" s="45">
        <f t="shared" ref="AD957" si="18314">((Z957/AA957)-1)*100</f>
        <v>-7.2576442420596248</v>
      </c>
      <c r="AE957"/>
      <c r="AF957" s="90">
        <v>0</v>
      </c>
      <c r="AG957" s="90">
        <v>0</v>
      </c>
      <c r="AH957" s="90">
        <v>0</v>
      </c>
      <c r="AI957" s="57">
        <v>0</v>
      </c>
      <c r="AJ957" s="48">
        <f t="shared" ref="AJ957" si="18315">AVERAGE(AI954,AI955,AI956,AI957)</f>
        <v>6125</v>
      </c>
      <c r="AK957" s="48">
        <f t="shared" ref="AK957" si="18316">AVERAGE(AJ905,AJ853,AJ801)</f>
        <v>2070.8333333333335</v>
      </c>
      <c r="AL957" s="45">
        <f t="shared" ref="AL957" si="18317">((AI957/AI905)-1)*100</f>
        <v>-100</v>
      </c>
      <c r="AM957" s="45">
        <f t="shared" ref="AM957" si="18318">((AJ957/AJ905)-1)*100</f>
        <v>308.33333333333331</v>
      </c>
      <c r="AN957" s="45">
        <f t="shared" ref="AN957" si="18319">((AJ957/AK957)-1)*100</f>
        <v>195.77464788732391</v>
      </c>
      <c r="AO957"/>
      <c r="AP957" s="41">
        <f t="shared" ref="AP957" si="18320">SUM(B957,L957,V957,AF957)</f>
        <v>224000</v>
      </c>
      <c r="AQ957" s="41">
        <f t="shared" ref="AQ957" si="18321">SUM(C957,M957,W957,AG957)</f>
        <v>196900</v>
      </c>
      <c r="AR957" s="41">
        <f t="shared" ref="AR957" si="18322">SUM(D957,N957,X957,AH957)</f>
        <v>18200</v>
      </c>
      <c r="AS957" s="41">
        <f t="shared" ref="AS957" si="18323">SUM(E957,O957,Y957,AI957)</f>
        <v>439100</v>
      </c>
      <c r="AT957" s="41">
        <f t="shared" ref="AT957" si="18324">SUM(F957,P957,Z957,AJ957)</f>
        <v>600112.75</v>
      </c>
      <c r="AU957" s="41">
        <f t="shared" ref="AU957" si="18325">SUM(G957,Q957,AA957,AK957)</f>
        <v>447298.58333333331</v>
      </c>
      <c r="AV957" s="45">
        <f t="shared" ref="AV957" si="18326">((AS957/AS905)-1)*100</f>
        <v>7.4658280204114025</v>
      </c>
      <c r="AW957" s="45">
        <f t="shared" ref="AW957" si="18327">((AT957/AT905)-1)*100</f>
        <v>32.712007682581557</v>
      </c>
      <c r="AX957" s="45">
        <f t="shared" ref="AX957" si="18328">((AT957/AU957)-1)*100</f>
        <v>34.163794020511659</v>
      </c>
      <c r="AY957"/>
      <c r="AZ957" s="48">
        <f t="shared" ref="AZ957" si="18329">+E957/1000</f>
        <v>339.75</v>
      </c>
      <c r="BA957" s="110">
        <f t="shared" ref="BA957" si="18330">+O957/1000</f>
        <v>7</v>
      </c>
      <c r="BB957" s="36">
        <f t="shared" ref="BB957" si="18331">+Y957/1000</f>
        <v>92.35</v>
      </c>
      <c r="BC957" s="36">
        <f t="shared" ref="BC957" si="18332">+AI957/1000</f>
        <v>0</v>
      </c>
      <c r="BD957" s="57">
        <f t="shared" ref="BD957" si="18333">+AS957/1000</f>
        <v>439.1</v>
      </c>
      <c r="BE957" s="47">
        <f t="shared" ref="BE957" si="18334">BE956+AZ957</f>
        <v>3677.4209999999998</v>
      </c>
      <c r="BF957" s="47">
        <f t="shared" ref="BF957" si="18335">BF956+BA957</f>
        <v>110.40699999999998</v>
      </c>
      <c r="BG957" s="47">
        <f t="shared" ref="BG957" si="18336">BG956+BB957</f>
        <v>2231.5939999999996</v>
      </c>
      <c r="BH957" s="47">
        <f t="shared" ref="BH957" si="18337">BH956+BC957</f>
        <v>85.25</v>
      </c>
      <c r="BI957" s="47">
        <f t="shared" ref="BI957" si="18338">SUM(BE957:BH957)</f>
        <v>6104.6719999999996</v>
      </c>
      <c r="BJ957" s="45">
        <v>8</v>
      </c>
      <c r="BK957" s="52">
        <f t="shared" si="18182"/>
        <v>44618</v>
      </c>
    </row>
    <row r="958" spans="1:63" x14ac:dyDescent="0.25">
      <c r="A958" s="33">
        <f t="shared" si="18271"/>
        <v>44261</v>
      </c>
      <c r="B958" s="89">
        <v>358000</v>
      </c>
      <c r="C958" s="89">
        <v>305141</v>
      </c>
      <c r="D958" s="128">
        <v>0</v>
      </c>
      <c r="E958" s="45">
        <v>663141</v>
      </c>
      <c r="F958" s="45">
        <f t="shared" ref="F958" si="18339">AVERAGE(E955,E956,E957,E958)</f>
        <v>451539.25</v>
      </c>
      <c r="G958" s="92">
        <f t="shared" ref="G958" si="18340">AVERAGE(F906,F854,F802)</f>
        <v>224528.08333333334</v>
      </c>
      <c r="H958" s="45">
        <f t="shared" ref="H958" si="18341">((E958/E906)-1)*100</f>
        <v>127.29846546174963</v>
      </c>
      <c r="I958" s="45">
        <f t="shared" ref="I958" si="18342">((F958/F906)-1)*100</f>
        <v>79.111343823228708</v>
      </c>
      <c r="J958" s="45">
        <f t="shared" ref="J958" si="18343">((F958/G958)-1)*100</f>
        <v>101.10591214090886</v>
      </c>
      <c r="K958"/>
      <c r="L958" s="89">
        <v>0</v>
      </c>
      <c r="M958" s="89">
        <v>3650</v>
      </c>
      <c r="N958" s="89">
        <v>12900</v>
      </c>
      <c r="O958" s="57">
        <v>16550</v>
      </c>
      <c r="P958" s="48">
        <f t="shared" ref="P958" si="18344">AVERAGE(O955,O956,O957,O958)</f>
        <v>14200</v>
      </c>
      <c r="Q958" s="48">
        <f t="shared" ref="Q958" si="18345">AVERAGE(P906,P854,P802)</f>
        <v>36813.333333333336</v>
      </c>
      <c r="R958" s="45">
        <f t="shared" ref="R958" si="18346">((O958/O906)-1)*100</f>
        <v>-45.379537953795378</v>
      </c>
      <c r="S958" s="49">
        <f t="shared" ref="S958" si="18347">((P958/P906)-1)*100</f>
        <v>-67.710761184696722</v>
      </c>
      <c r="T958" s="45">
        <f t="shared" ref="T958" si="18348">((P958/Q958)-1)*100</f>
        <v>-61.427019195943501</v>
      </c>
      <c r="U958"/>
      <c r="V958" s="89">
        <v>79100</v>
      </c>
      <c r="W958" s="89">
        <v>60950</v>
      </c>
      <c r="X958" s="89">
        <v>26900</v>
      </c>
      <c r="Y958" s="45">
        <v>166950</v>
      </c>
      <c r="Z958" s="48">
        <f t="shared" ref="Z958" si="18349">AVERAGE(Y955,Y956,Y957,Y958)</f>
        <v>147731.75</v>
      </c>
      <c r="AA958" s="48">
        <f t="shared" ref="AA958" si="18350">AVERAGE(Z906,Z854,Z802)</f>
        <v>152179</v>
      </c>
      <c r="AB958" s="45">
        <f t="shared" ref="AB958" si="18351">((Y958/Y906)-1)*100</f>
        <v>-20.465156163652644</v>
      </c>
      <c r="AC958" s="45">
        <f t="shared" ref="AC958" si="18352">((Z958/Z906)-1)*100</f>
        <v>-15.588730631934256</v>
      </c>
      <c r="AD958" s="45">
        <f t="shared" ref="AD958" si="18353">((Z958/AA958)-1)*100</f>
        <v>-2.9223808804105689</v>
      </c>
      <c r="AE958"/>
      <c r="AF958" s="90">
        <v>0</v>
      </c>
      <c r="AG958" s="90">
        <v>1800</v>
      </c>
      <c r="AH958" s="90">
        <v>0</v>
      </c>
      <c r="AI958" s="57">
        <v>1800</v>
      </c>
      <c r="AJ958" s="48">
        <f t="shared" ref="AJ958" si="18354">AVERAGE(AI955,AI956,AI957,AI958)</f>
        <v>450</v>
      </c>
      <c r="AK958" s="48">
        <f t="shared" ref="AK958" si="18355">AVERAGE(AJ906,AJ854,AJ802)</f>
        <v>2762.0833333333335</v>
      </c>
      <c r="AL958" s="45" t="e">
        <f t="shared" ref="AL958" si="18356">((AI958/AI906)-1)*100</f>
        <v>#DIV/0!</v>
      </c>
      <c r="AM958" s="45">
        <f t="shared" ref="AM958" si="18357">((AJ958/AJ906)-1)*100</f>
        <v>-70</v>
      </c>
      <c r="AN958" s="45">
        <f t="shared" ref="AN958" si="18358">((AJ958/AK958)-1)*100</f>
        <v>-83.707949917031229</v>
      </c>
      <c r="AO958"/>
      <c r="AP958" s="41">
        <f t="shared" ref="AP958" si="18359">SUM(B958,L958,V958,AF958)</f>
        <v>437100</v>
      </c>
      <c r="AQ958" s="41">
        <f t="shared" ref="AQ958" si="18360">SUM(C958,M958,W958,AG958)</f>
        <v>371541</v>
      </c>
      <c r="AR958" s="41">
        <f t="shared" ref="AR958" si="18361">SUM(D958,N958,X958,AH958)</f>
        <v>39800</v>
      </c>
      <c r="AS958" s="41">
        <f t="shared" ref="AS958" si="18362">SUM(E958,O958,Y958,AI958)</f>
        <v>848441</v>
      </c>
      <c r="AT958" s="41">
        <f t="shared" ref="AT958" si="18363">SUM(F958,P958,Z958,AJ958)</f>
        <v>613921</v>
      </c>
      <c r="AU958" s="41">
        <f t="shared" ref="AU958" si="18364">SUM(G958,Q958,AA958,AK958)</f>
        <v>416282.5</v>
      </c>
      <c r="AV958" s="45">
        <f t="shared" ref="AV958" si="18365">((AS958/AS906)-1)*100</f>
        <v>59.494282432602638</v>
      </c>
      <c r="AW958" s="45">
        <f t="shared" ref="AW958" si="18366">((AT958/AT906)-1)*100</f>
        <v>29.905214122556156</v>
      </c>
      <c r="AX958" s="45">
        <f t="shared" ref="AX958" si="18367">((AT958/AU958)-1)*100</f>
        <v>47.477013806729794</v>
      </c>
      <c r="AY958"/>
      <c r="AZ958" s="48">
        <f t="shared" ref="AZ958" si="18368">+E958/1000</f>
        <v>663.14099999999996</v>
      </c>
      <c r="BA958" s="110">
        <f t="shared" ref="BA958" si="18369">+O958/1000</f>
        <v>16.55</v>
      </c>
      <c r="BB958" s="36">
        <f t="shared" ref="BB958" si="18370">+Y958/1000</f>
        <v>166.95</v>
      </c>
      <c r="BC958" s="36">
        <f t="shared" ref="BC958" si="18371">+AI958/1000</f>
        <v>1.8</v>
      </c>
      <c r="BD958" s="57">
        <f t="shared" ref="BD958" si="18372">+AS958/1000</f>
        <v>848.44100000000003</v>
      </c>
      <c r="BE958" s="47">
        <f t="shared" ref="BE958" si="18373">BE957+AZ958</f>
        <v>4340.5619999999999</v>
      </c>
      <c r="BF958" s="47">
        <f t="shared" ref="BF958" si="18374">BF957+BA958</f>
        <v>126.95699999999998</v>
      </c>
      <c r="BG958" s="47">
        <f t="shared" ref="BG958" si="18375">BG957+BB958</f>
        <v>2398.5439999999994</v>
      </c>
      <c r="BH958" s="47">
        <f t="shared" ref="BH958" si="18376">BH957+BC958</f>
        <v>87.05</v>
      </c>
      <c r="BI958" s="47">
        <f t="shared" ref="BI958" si="18377">SUM(BE958:BH958)</f>
        <v>6953.1130000000003</v>
      </c>
      <c r="BJ958" s="45">
        <v>9</v>
      </c>
      <c r="BK958" s="52">
        <f t="shared" si="18182"/>
        <v>44625</v>
      </c>
    </row>
    <row r="959" spans="1:63" x14ac:dyDescent="0.25">
      <c r="A959" s="33">
        <f t="shared" si="18271"/>
        <v>44268</v>
      </c>
      <c r="B959" s="89">
        <v>371500</v>
      </c>
      <c r="C959" s="89">
        <v>243950</v>
      </c>
      <c r="D959" s="128">
        <v>0</v>
      </c>
      <c r="E959" s="45">
        <v>615450</v>
      </c>
      <c r="F959" s="45">
        <f t="shared" ref="F959" si="18378">AVERAGE(E956,E957,E958,E959)</f>
        <v>491794</v>
      </c>
      <c r="G959" s="92">
        <f t="shared" ref="G959" si="18379">AVERAGE(F907,F855,F803)</f>
        <v>269940.25</v>
      </c>
      <c r="H959" s="45">
        <f t="shared" ref="H959" si="18380">((E959/E907)-1)*100</f>
        <v>67.264573991031384</v>
      </c>
      <c r="I959" s="45">
        <f t="shared" ref="I959" si="18381">((F959/F907)-1)*100</f>
        <v>85.995164747472927</v>
      </c>
      <c r="J959" s="45">
        <f t="shared" ref="J959" si="18382">((F959/G959)-1)*100</f>
        <v>82.186243066752724</v>
      </c>
      <c r="K959"/>
      <c r="L959" s="89">
        <v>3200</v>
      </c>
      <c r="M959" s="89">
        <v>0</v>
      </c>
      <c r="N959" s="89">
        <v>29400</v>
      </c>
      <c r="O959" s="57">
        <v>32600</v>
      </c>
      <c r="P959" s="48">
        <f t="shared" ref="P959" si="18383">AVERAGE(O956,O957,O958,O959)</f>
        <v>16000</v>
      </c>
      <c r="Q959" s="48">
        <f t="shared" ref="Q959" si="18384">AVERAGE(P907,P855,P803)</f>
        <v>40862.166666666664</v>
      </c>
      <c r="R959" s="45">
        <f t="shared" ref="R959" si="18385">((O959/O907)-1)*100</f>
        <v>-38.779342723004696</v>
      </c>
      <c r="S959" s="49">
        <f t="shared" ref="S959" si="18386">((P959/P907)-1)*100</f>
        <v>-65.10550133580503</v>
      </c>
      <c r="T959" s="45">
        <f t="shared" ref="T959" si="18387">((P959/Q959)-1)*100</f>
        <v>-60.843975478539633</v>
      </c>
      <c r="U959"/>
      <c r="V959" s="89">
        <v>73000</v>
      </c>
      <c r="W959" s="89">
        <v>55536</v>
      </c>
      <c r="X959" s="89">
        <v>33600</v>
      </c>
      <c r="Y959" s="45">
        <v>162136</v>
      </c>
      <c r="Z959" s="48">
        <f t="shared" ref="Z959" si="18388">AVERAGE(Y956,Y957,Y958,Y959)</f>
        <v>138303.25</v>
      </c>
      <c r="AA959" s="48">
        <f t="shared" ref="AA959" si="18389">AVERAGE(Z907,Z855,Z803)</f>
        <v>148689.75</v>
      </c>
      <c r="AB959" s="45">
        <f t="shared" ref="AB959" si="18390">((Y959/Y907)-1)*100</f>
        <v>16.728581713462919</v>
      </c>
      <c r="AC959" s="45">
        <f t="shared" ref="AC959" si="18391">((Z959/Z907)-1)*100</f>
        <v>-14.936503714136784</v>
      </c>
      <c r="AD959" s="45">
        <f t="shared" ref="AD959" si="18392">((Z959/AA959)-1)*100</f>
        <v>-6.9853503688048431</v>
      </c>
      <c r="AE959"/>
      <c r="AF959" s="90">
        <v>0</v>
      </c>
      <c r="AG959" s="90">
        <v>0</v>
      </c>
      <c r="AH959" s="90">
        <v>0</v>
      </c>
      <c r="AI959" s="57">
        <v>0</v>
      </c>
      <c r="AJ959" s="48">
        <f t="shared" ref="AJ959" si="18393">AVERAGE(AI956,AI957,AI958,AI959)</f>
        <v>450</v>
      </c>
      <c r="AK959" s="48">
        <f t="shared" ref="AK959" si="18394">AVERAGE(AJ907,AJ855,AJ803)</f>
        <v>3066.25</v>
      </c>
      <c r="AL959" s="45" t="e">
        <f t="shared" ref="AL959" si="18395">((AI959/AI907)-1)*100</f>
        <v>#DIV/0!</v>
      </c>
      <c r="AM959" s="45">
        <f t="shared" ref="AM959" si="18396">((AJ959/AJ907)-1)*100</f>
        <v>-70</v>
      </c>
      <c r="AN959" s="45">
        <f t="shared" ref="AN959" si="18397">((AJ959/AK959)-1)*100</f>
        <v>-85.32409294741133</v>
      </c>
      <c r="AO959"/>
      <c r="AP959" s="41">
        <f t="shared" ref="AP959" si="18398">SUM(B959,L959,V959,AF959)</f>
        <v>447700</v>
      </c>
      <c r="AQ959" s="41">
        <f t="shared" ref="AQ959" si="18399">SUM(C959,M959,W959,AG959)</f>
        <v>299486</v>
      </c>
      <c r="AR959" s="41">
        <f t="shared" ref="AR959" si="18400">SUM(D959,N959,X959,AH959)</f>
        <v>63000</v>
      </c>
      <c r="AS959" s="41">
        <f t="shared" ref="AS959" si="18401">SUM(E959,O959,Y959,AI959)</f>
        <v>810186</v>
      </c>
      <c r="AT959" s="41">
        <f t="shared" ref="AT959" si="18402">SUM(F959,P959,Z959,AJ959)</f>
        <v>646547.25</v>
      </c>
      <c r="AU959" s="41">
        <f t="shared" ref="AU959" si="18403">SUM(G959,Q959,AA959,AK959)</f>
        <v>462558.41666666669</v>
      </c>
      <c r="AV959" s="45">
        <f t="shared" ref="AV959" si="18404">((AS959/AS907)-1)*100</f>
        <v>44.650241028387796</v>
      </c>
      <c r="AW959" s="45">
        <f t="shared" ref="AW959" si="18405">((AT959/AT907)-1)*100</f>
        <v>36.300866654158391</v>
      </c>
      <c r="AX959" s="45">
        <f t="shared" ref="AX959" si="18406">((AT959/AU959)-1)*100</f>
        <v>39.776345366107812</v>
      </c>
      <c r="AY959"/>
      <c r="AZ959" s="48">
        <f t="shared" ref="AZ959" si="18407">+E959/1000</f>
        <v>615.45000000000005</v>
      </c>
      <c r="BA959" s="110">
        <f t="shared" ref="BA959" si="18408">+O959/1000</f>
        <v>32.6</v>
      </c>
      <c r="BB959" s="36">
        <f t="shared" ref="BB959" si="18409">+Y959/1000</f>
        <v>162.136</v>
      </c>
      <c r="BC959" s="36">
        <f t="shared" ref="BC959" si="18410">+AI959/1000</f>
        <v>0</v>
      </c>
      <c r="BD959" s="57">
        <f t="shared" ref="BD959" si="18411">+AS959/1000</f>
        <v>810.18600000000004</v>
      </c>
      <c r="BE959" s="47">
        <f t="shared" ref="BE959" si="18412">BE958+AZ959</f>
        <v>4956.0119999999997</v>
      </c>
      <c r="BF959" s="47">
        <f t="shared" ref="BF959" si="18413">BF958+BA959</f>
        <v>159.55699999999999</v>
      </c>
      <c r="BG959" s="47">
        <f t="shared" ref="BG959" si="18414">BG958+BB959</f>
        <v>2560.6799999999994</v>
      </c>
      <c r="BH959" s="47">
        <f t="shared" ref="BH959" si="18415">BH958+BC959</f>
        <v>87.05</v>
      </c>
      <c r="BI959" s="47">
        <f t="shared" ref="BI959" si="18416">SUM(BE959:BH959)</f>
        <v>7763.2989999999991</v>
      </c>
      <c r="BJ959" s="45">
        <v>10</v>
      </c>
      <c r="BK959" s="52">
        <f t="shared" si="18182"/>
        <v>44632</v>
      </c>
    </row>
    <row r="960" spans="1:63" x14ac:dyDescent="0.25">
      <c r="A960" s="33">
        <f t="shared" si="18271"/>
        <v>44275</v>
      </c>
      <c r="B960" s="89">
        <v>310800</v>
      </c>
      <c r="C960" s="89">
        <v>244850</v>
      </c>
      <c r="D960" s="128">
        <v>0</v>
      </c>
      <c r="E960" s="45">
        <v>555650</v>
      </c>
      <c r="F960" s="45">
        <f t="shared" ref="F960" si="18417">AVERAGE(E957,E958,E959,E960)</f>
        <v>543497.75</v>
      </c>
      <c r="G960" s="92">
        <f t="shared" ref="G960" si="18418">AVERAGE(F908,F856,F804)</f>
        <v>326526.75</v>
      </c>
      <c r="H960" s="45">
        <f t="shared" ref="H960" si="18419">((E960/E908)-1)*100</f>
        <v>83.482148753780933</v>
      </c>
      <c r="I960" s="45">
        <f t="shared" ref="I960" si="18420">((F960/F908)-1)*100</f>
        <v>90.386159727117871</v>
      </c>
      <c r="J960" s="45">
        <f t="shared" ref="J960" si="18421">((F960/G960)-1)*100</f>
        <v>66.448154707079894</v>
      </c>
      <c r="K960"/>
      <c r="L960" s="89">
        <v>1500</v>
      </c>
      <c r="M960" s="89">
        <v>1700</v>
      </c>
      <c r="N960" s="89">
        <v>8400</v>
      </c>
      <c r="O960" s="57">
        <v>11600</v>
      </c>
      <c r="P960" s="48">
        <f t="shared" ref="P960" si="18422">AVERAGE(O957,O958,O959,O960)</f>
        <v>16937.5</v>
      </c>
      <c r="Q960" s="48">
        <f t="shared" ref="Q960" si="18423">AVERAGE(P908,P856,P804)</f>
        <v>44144.666666666664</v>
      </c>
      <c r="R960" s="45">
        <f t="shared" ref="R960" si="18424">((O960/O908)-1)*100</f>
        <v>-50</v>
      </c>
      <c r="S960" s="49">
        <f t="shared" ref="S960" si="18425">((P960/P908)-1)*100</f>
        <v>-56.723091664005111</v>
      </c>
      <c r="T960" s="45">
        <f t="shared" ref="T960" si="18426">((P960/Q960)-1)*100</f>
        <v>-61.631831704849205</v>
      </c>
      <c r="U960"/>
      <c r="V960" s="89">
        <v>58800</v>
      </c>
      <c r="W960" s="89">
        <v>86972</v>
      </c>
      <c r="X960" s="89">
        <v>9800</v>
      </c>
      <c r="Y960" s="45">
        <v>155572</v>
      </c>
      <c r="Z960" s="48">
        <f t="shared" ref="Z960" si="18427">AVERAGE(Y957,Y958,Y959,Y960)</f>
        <v>144252</v>
      </c>
      <c r="AA960" s="48">
        <f t="shared" ref="AA960" si="18428">AVERAGE(Z908,Z856,Z804)</f>
        <v>163924</v>
      </c>
      <c r="AB960" s="45">
        <f t="shared" ref="AB960" si="18429">((Y960/Y908)-1)*100</f>
        <v>30.623005877413934</v>
      </c>
      <c r="AC960" s="45">
        <f t="shared" ref="AC960" si="18430">((Z960/Z908)-1)*100</f>
        <v>-10.032696502550076</v>
      </c>
      <c r="AD960" s="45">
        <f t="shared" ref="AD960" si="18431">((Z960/AA960)-1)*100</f>
        <v>-12.000683243454279</v>
      </c>
      <c r="AE960"/>
      <c r="AF960" s="90">
        <v>0</v>
      </c>
      <c r="AG960" s="90">
        <v>0</v>
      </c>
      <c r="AH960" s="90">
        <v>0</v>
      </c>
      <c r="AI960" s="57">
        <v>0</v>
      </c>
      <c r="AJ960" s="48">
        <f t="shared" ref="AJ960" si="18432">AVERAGE(AI957,AI958,AI959,AI960)</f>
        <v>450</v>
      </c>
      <c r="AK960" s="48">
        <f t="shared" ref="AK960" si="18433">AVERAGE(AJ908,AJ856,AJ804)</f>
        <v>4124.583333333333</v>
      </c>
      <c r="AL960" s="45" t="e">
        <f t="shared" ref="AL960" si="18434">((AI960/AI908)-1)*100</f>
        <v>#DIV/0!</v>
      </c>
      <c r="AM960" s="45">
        <f t="shared" ref="AM960" si="18435">((AJ960/AJ908)-1)*100</f>
        <v>-70</v>
      </c>
      <c r="AN960" s="45">
        <f t="shared" ref="AN960" si="18436">((AJ960/AK960)-1)*100</f>
        <v>-89.089807051217292</v>
      </c>
      <c r="AO960"/>
      <c r="AP960" s="41">
        <f t="shared" ref="AP960" si="18437">SUM(B960,L960,V960,AF960)</f>
        <v>371100</v>
      </c>
      <c r="AQ960" s="41">
        <f t="shared" ref="AQ960" si="18438">SUM(C960,M960,W960,AG960)</f>
        <v>333522</v>
      </c>
      <c r="AR960" s="41">
        <f t="shared" ref="AR960" si="18439">SUM(D960,N960,X960,AH960)</f>
        <v>18200</v>
      </c>
      <c r="AS960" s="41">
        <f t="shared" ref="AS960" si="18440">SUM(E960,O960,Y960,AI960)</f>
        <v>722822</v>
      </c>
      <c r="AT960" s="41">
        <f t="shared" ref="AT960" si="18441">SUM(F960,P960,Z960,AJ960)</f>
        <v>705137.25</v>
      </c>
      <c r="AU960" s="41">
        <f t="shared" ref="AU960" si="18442">SUM(G960,Q960,AA960,AK960)</f>
        <v>538720.00000000012</v>
      </c>
      <c r="AV960" s="45">
        <f t="shared" ref="AV960" si="18443">((AS960/AS908)-1)*100</f>
        <v>62.382283167391542</v>
      </c>
      <c r="AW960" s="45">
        <f t="shared" ref="AW960" si="18444">((AT960/AT908)-1)*100</f>
        <v>44.95664481433743</v>
      </c>
      <c r="AX960" s="45">
        <f t="shared" ref="AX960" si="18445">((AT960/AU960)-1)*100</f>
        <v>30.891232922482903</v>
      </c>
      <c r="AY960"/>
      <c r="AZ960" s="48">
        <f t="shared" ref="AZ960" si="18446">+E960/1000</f>
        <v>555.65</v>
      </c>
      <c r="BA960" s="110">
        <f t="shared" ref="BA960" si="18447">+O960/1000</f>
        <v>11.6</v>
      </c>
      <c r="BB960" s="36">
        <f t="shared" ref="BB960" si="18448">+Y960/1000</f>
        <v>155.572</v>
      </c>
      <c r="BC960" s="36">
        <f t="shared" ref="BC960" si="18449">+AI960/1000</f>
        <v>0</v>
      </c>
      <c r="BD960" s="57">
        <f t="shared" ref="BD960" si="18450">+AS960/1000</f>
        <v>722.822</v>
      </c>
      <c r="BE960" s="47">
        <f t="shared" ref="BE960" si="18451">BE959+AZ960</f>
        <v>5511.6619999999994</v>
      </c>
      <c r="BF960" s="47">
        <f t="shared" ref="BF960" si="18452">BF959+BA960</f>
        <v>171.15699999999998</v>
      </c>
      <c r="BG960" s="47">
        <f t="shared" ref="BG960" si="18453">BG959+BB960</f>
        <v>2716.2519999999995</v>
      </c>
      <c r="BH960" s="47">
        <f t="shared" ref="BH960" si="18454">BH959+BC960</f>
        <v>87.05</v>
      </c>
      <c r="BI960" s="47">
        <f t="shared" ref="BI960" si="18455">SUM(BE960:BH960)</f>
        <v>8486.1209999999992</v>
      </c>
      <c r="BJ960" s="45">
        <v>11</v>
      </c>
      <c r="BK960" s="52">
        <f t="shared" si="18182"/>
        <v>44639</v>
      </c>
    </row>
    <row r="961" spans="1:63" x14ac:dyDescent="0.25">
      <c r="A961" s="33">
        <f t="shared" si="18271"/>
        <v>44282</v>
      </c>
      <c r="B961" s="89">
        <v>487500</v>
      </c>
      <c r="C961" s="89">
        <v>177100</v>
      </c>
      <c r="D961" s="128">
        <v>5600</v>
      </c>
      <c r="E961" s="45">
        <v>670200</v>
      </c>
      <c r="F961" s="45">
        <f t="shared" ref="F961" si="18456">AVERAGE(E958,E959,E960,E961)</f>
        <v>626110.25</v>
      </c>
      <c r="G961" s="92">
        <f t="shared" ref="G961" si="18457">AVERAGE(F909,F857,F805)</f>
        <v>378233.25</v>
      </c>
      <c r="H961" s="45">
        <f t="shared" ref="H961" si="18458">((E961/E909)-1)*100</f>
        <v>110.32480778283383</v>
      </c>
      <c r="I961" s="45">
        <f t="shared" ref="I961" si="18459">((F961/F909)-1)*100</f>
        <v>95.478482810835288</v>
      </c>
      <c r="J961" s="45">
        <f t="shared" ref="J961" si="18460">((F961/G961)-1)*100</f>
        <v>65.535486369852464</v>
      </c>
      <c r="K961"/>
      <c r="L961" s="89">
        <v>3200</v>
      </c>
      <c r="M961" s="89">
        <v>7250</v>
      </c>
      <c r="N961" s="89">
        <v>34000</v>
      </c>
      <c r="O961" s="57">
        <v>44450</v>
      </c>
      <c r="P961" s="48">
        <f t="shared" ref="P961" si="18461">AVERAGE(O958,O959,O960,O961)</f>
        <v>26300</v>
      </c>
      <c r="Q961" s="48">
        <f t="shared" ref="Q961" si="18462">AVERAGE(P909,P857,P805)</f>
        <v>44627.666666666664</v>
      </c>
      <c r="R961" s="45">
        <f t="shared" ref="R961" si="18463">((O961/O909)-1)*100</f>
        <v>116.82926829268294</v>
      </c>
      <c r="S961" s="49">
        <f t="shared" ref="S961" si="18464">((P961/P909)-1)*100</f>
        <v>-17.328094302554032</v>
      </c>
      <c r="T961" s="45">
        <f t="shared" ref="T961" si="18465">((P961/Q961)-1)*100</f>
        <v>-41.067947386897508</v>
      </c>
      <c r="U961"/>
      <c r="V961" s="89">
        <v>52200</v>
      </c>
      <c r="W961" s="89">
        <v>46202</v>
      </c>
      <c r="X961" s="89">
        <v>23000</v>
      </c>
      <c r="Y961" s="45">
        <v>121402</v>
      </c>
      <c r="Z961" s="48">
        <f t="shared" ref="Z961" si="18466">AVERAGE(Y958,Y959,Y960,Y961)</f>
        <v>151515</v>
      </c>
      <c r="AA961" s="48">
        <f t="shared" ref="AA961" si="18467">AVERAGE(Z909,Z857,Z805)</f>
        <v>182280.41666666666</v>
      </c>
      <c r="AB961" s="45">
        <f t="shared" ref="AB961" si="18468">((Y961/Y909)-1)*100</f>
        <v>-29.887845501692134</v>
      </c>
      <c r="AC961" s="45">
        <f t="shared" ref="AC961" si="18469">((Z961/Z909)-1)*100</f>
        <v>-5.4600023086690541</v>
      </c>
      <c r="AD961" s="45">
        <f t="shared" ref="AD961" si="18470">((Z961/AA961)-1)*100</f>
        <v>-16.878070189474549</v>
      </c>
      <c r="AE961"/>
      <c r="AF961" s="90">
        <v>4600</v>
      </c>
      <c r="AG961" s="90">
        <v>10650</v>
      </c>
      <c r="AH961" s="90">
        <v>0</v>
      </c>
      <c r="AI961" s="57">
        <v>15250</v>
      </c>
      <c r="AJ961" s="48">
        <f t="shared" ref="AJ961" si="18471">AVERAGE(AI958,AI959,AI960,AI961)</f>
        <v>4262.5</v>
      </c>
      <c r="AK961" s="48">
        <f t="shared" ref="AK961" si="18472">AVERAGE(AJ909,AJ857,AJ805)</f>
        <v>4207.916666666667</v>
      </c>
      <c r="AL961" s="45">
        <f t="shared" ref="AL961" si="18473">((AI961/AI909)-1)*100</f>
        <v>747.22222222222217</v>
      </c>
      <c r="AM961" s="45">
        <f t="shared" ref="AM961" si="18474">((AJ961/AJ909)-1)*100</f>
        <v>847.22222222222217</v>
      </c>
      <c r="AN961" s="45">
        <f t="shared" ref="AN961" si="18475">((AJ961/AK961)-1)*100</f>
        <v>1.2971581344687566</v>
      </c>
      <c r="AO961"/>
      <c r="AP961" s="41">
        <f t="shared" ref="AP961" si="18476">SUM(B961,L961,V961,AF961)</f>
        <v>547500</v>
      </c>
      <c r="AQ961" s="41">
        <f t="shared" ref="AQ961" si="18477">SUM(C961,M961,W961,AG961)</f>
        <v>241202</v>
      </c>
      <c r="AR961" s="41">
        <f t="shared" ref="AR961" si="18478">SUM(D961,N961,X961,AH961)</f>
        <v>62600</v>
      </c>
      <c r="AS961" s="41">
        <f t="shared" ref="AS961" si="18479">SUM(E961,O961,Y961,AI961)</f>
        <v>851302</v>
      </c>
      <c r="AT961" s="41">
        <f t="shared" ref="AT961" si="18480">SUM(F961,P961,Z961,AJ961)</f>
        <v>808187.75</v>
      </c>
      <c r="AU961" s="41">
        <f t="shared" ref="AU961" si="18481">SUM(G961,Q961,AA961,AK961)</f>
        <v>609349.25</v>
      </c>
      <c r="AV961" s="45">
        <f t="shared" ref="AV961" si="18482">((AS961/AS909)-1)*100</f>
        <v>65.589452717738041</v>
      </c>
      <c r="AW961" s="45">
        <f t="shared" ref="AW961" si="18483">((AT961/AT909)-1)*100</f>
        <v>57.595462773065044</v>
      </c>
      <c r="AX961" s="45">
        <f t="shared" ref="AX961" si="18484">((AT961/AU961)-1)*100</f>
        <v>32.631286573340333</v>
      </c>
      <c r="AY961"/>
      <c r="AZ961" s="48">
        <f t="shared" ref="AZ961" si="18485">+E961/1000</f>
        <v>670.2</v>
      </c>
      <c r="BA961" s="110">
        <f t="shared" ref="BA961" si="18486">+O961/1000</f>
        <v>44.45</v>
      </c>
      <c r="BB961" s="36">
        <f t="shared" ref="BB961" si="18487">+Y961/1000</f>
        <v>121.402</v>
      </c>
      <c r="BC961" s="36">
        <f t="shared" ref="BC961" si="18488">+AI961/1000</f>
        <v>15.25</v>
      </c>
      <c r="BD961" s="57">
        <f t="shared" ref="BD961" si="18489">+AS961/1000</f>
        <v>851.30200000000002</v>
      </c>
      <c r="BE961" s="47">
        <f t="shared" ref="BE961" si="18490">BE960+AZ961</f>
        <v>6181.8619999999992</v>
      </c>
      <c r="BF961" s="47">
        <f t="shared" ref="BF961" si="18491">BF960+BA961</f>
        <v>215.60699999999997</v>
      </c>
      <c r="BG961" s="47">
        <f t="shared" ref="BG961" si="18492">BG960+BB961</f>
        <v>2837.6539999999995</v>
      </c>
      <c r="BH961" s="47">
        <f t="shared" ref="BH961" si="18493">BH960+BC961</f>
        <v>102.3</v>
      </c>
      <c r="BI961" s="47">
        <f t="shared" ref="BI961" si="18494">SUM(BE961:BH961)</f>
        <v>9337.4229999999989</v>
      </c>
      <c r="BJ961" s="45">
        <v>12</v>
      </c>
      <c r="BK961" s="52">
        <f t="shared" si="18182"/>
        <v>44646</v>
      </c>
    </row>
    <row r="962" spans="1:63" x14ac:dyDescent="0.25">
      <c r="A962" s="33">
        <f t="shared" si="18271"/>
        <v>44289</v>
      </c>
      <c r="B962" s="89">
        <v>414700</v>
      </c>
      <c r="C962" s="89">
        <v>260458</v>
      </c>
      <c r="D962" s="128">
        <v>0</v>
      </c>
      <c r="E962" s="45">
        <v>675158</v>
      </c>
      <c r="F962" s="45">
        <f t="shared" ref="F962" si="18495">AVERAGE(E959,E960,E961,E962)</f>
        <v>629114.5</v>
      </c>
      <c r="G962" s="92">
        <f t="shared" ref="G962" si="18496">AVERAGE(F910,F858,F806)</f>
        <v>404098.83333333331</v>
      </c>
      <c r="H962" s="45">
        <f t="shared" ref="H962" si="18497">((E962/E910)-1)*100</f>
        <v>157.00723258469736</v>
      </c>
      <c r="I962" s="45">
        <f t="shared" ref="I962" si="18498">((F962/F910)-1)*100</f>
        <v>100.97321696684705</v>
      </c>
      <c r="J962" s="45">
        <f t="shared" ref="J962" si="18499">((F962/G962)-1)*100</f>
        <v>55.683324995164149</v>
      </c>
      <c r="K962"/>
      <c r="L962" s="89">
        <v>0</v>
      </c>
      <c r="M962" s="89">
        <v>1750</v>
      </c>
      <c r="N962" s="89">
        <v>11500</v>
      </c>
      <c r="O962" s="57">
        <v>13250</v>
      </c>
      <c r="P962" s="48">
        <f t="shared" ref="P962" si="18500">AVERAGE(O959,O960,O961,O962)</f>
        <v>25475</v>
      </c>
      <c r="Q962" s="48">
        <f t="shared" ref="Q962" si="18501">AVERAGE(P910,P858,P806)</f>
        <v>44729.75</v>
      </c>
      <c r="R962" s="45">
        <f t="shared" ref="R962" si="18502">((O962/O910)-1)*100</f>
        <v>-50.281425891181982</v>
      </c>
      <c r="S962" s="49">
        <f t="shared" ref="S962" si="18503">((P962/P910)-1)*100</f>
        <v>-17.556634304207119</v>
      </c>
      <c r="T962" s="45">
        <f t="shared" ref="T962" si="18504">((P962/Q962)-1)*100</f>
        <v>-43.0468536041449</v>
      </c>
      <c r="U962"/>
      <c r="V962" s="89">
        <v>35200</v>
      </c>
      <c r="W962" s="89">
        <v>44300</v>
      </c>
      <c r="X962" s="89">
        <v>2800</v>
      </c>
      <c r="Y962" s="45">
        <v>82300</v>
      </c>
      <c r="Z962" s="48">
        <f t="shared" ref="Z962" si="18505">AVERAGE(Y959,Y960,Y961,Y962)</f>
        <v>130352.5</v>
      </c>
      <c r="AA962" s="48">
        <f t="shared" ref="AA962" si="18506">AVERAGE(Z910,Z858,Z806)</f>
        <v>182994.66666666666</v>
      </c>
      <c r="AB962" s="45">
        <f t="shared" ref="AB962" si="18507">((Y962/Y910)-1)*100</f>
        <v>-37.707201138376298</v>
      </c>
      <c r="AC962" s="45">
        <f t="shared" ref="AC962" si="18508">((Z962/Z910)-1)*100</f>
        <v>-7.4319334176028651</v>
      </c>
      <c r="AD962" s="45">
        <f t="shared" ref="AD962" si="18509">((Z962/AA962)-1)*100</f>
        <v>-28.767049677221923</v>
      </c>
      <c r="AE962"/>
      <c r="AF962" s="90">
        <v>0</v>
      </c>
      <c r="AG962" s="90">
        <v>5300</v>
      </c>
      <c r="AH962" s="90">
        <v>0</v>
      </c>
      <c r="AI962" s="57">
        <v>5300</v>
      </c>
      <c r="AJ962" s="48">
        <f t="shared" ref="AJ962" si="18510">AVERAGE(AI959,AI960,AI961,AI962)</f>
        <v>5137.5</v>
      </c>
      <c r="AK962" s="48">
        <f t="shared" ref="AK962" si="18511">AVERAGE(AJ910,AJ858,AJ806)</f>
        <v>2770.8333333333335</v>
      </c>
      <c r="AL962" s="45" t="e">
        <f t="shared" ref="AL962:AL967" si="18512">((AI962/AI910)-1)*100</f>
        <v>#DIV/0!</v>
      </c>
      <c r="AM962" s="45">
        <f t="shared" ref="AM962" si="18513">((AJ962/AJ910)-1)*100</f>
        <v>1041.6666666666665</v>
      </c>
      <c r="AN962" s="45">
        <f t="shared" ref="AN962" si="18514">((AJ962/AK962)-1)*100</f>
        <v>85.413533834586445</v>
      </c>
      <c r="AO962"/>
      <c r="AP962" s="41">
        <f t="shared" ref="AP962" si="18515">SUM(B962,L962,V962,AF962)</f>
        <v>449900</v>
      </c>
      <c r="AQ962" s="41">
        <f t="shared" ref="AQ962" si="18516">SUM(C962,M962,W962,AG962)</f>
        <v>311808</v>
      </c>
      <c r="AR962" s="41">
        <f t="shared" ref="AR962" si="18517">SUM(D962,N962,X962,AH962)</f>
        <v>14300</v>
      </c>
      <c r="AS962" s="41">
        <f t="shared" ref="AS962" si="18518">SUM(E962,O962,Y962,AI962)</f>
        <v>776008</v>
      </c>
      <c r="AT962" s="41">
        <f t="shared" ref="AT962" si="18519">SUM(F962,P962,Z962,AJ962)</f>
        <v>790079.5</v>
      </c>
      <c r="AU962" s="41">
        <f t="shared" ref="AU962" si="18520">SUM(G962,Q962,AA962,AK962)</f>
        <v>634594.08333333337</v>
      </c>
      <c r="AV962" s="45">
        <f t="shared" ref="AV962" si="18521">((AS962/AS910)-1)*100</f>
        <v>84.120265358224117</v>
      </c>
      <c r="AW962" s="45">
        <f t="shared" ref="AW962" si="18522">((AT962/AT910)-1)*100</f>
        <v>62.835169681905676</v>
      </c>
      <c r="AX962" s="45">
        <f t="shared" ref="AX962" si="18523">((AT962/AU962)-1)*100</f>
        <v>24.50155473400384</v>
      </c>
      <c r="AY962"/>
      <c r="AZ962" s="48">
        <f t="shared" ref="AZ962" si="18524">+E962/1000</f>
        <v>675.15800000000002</v>
      </c>
      <c r="BA962" s="110">
        <f t="shared" ref="BA962" si="18525">+O962/1000</f>
        <v>13.25</v>
      </c>
      <c r="BB962" s="36">
        <f t="shared" ref="BB962" si="18526">+Y962/1000</f>
        <v>82.3</v>
      </c>
      <c r="BC962" s="36">
        <f t="shared" ref="BC962" si="18527">+AI962/1000</f>
        <v>5.3</v>
      </c>
      <c r="BD962" s="57">
        <f t="shared" ref="BD962" si="18528">+AS962/1000</f>
        <v>776.00800000000004</v>
      </c>
      <c r="BE962" s="47">
        <f t="shared" ref="BE962" si="18529">BE961+AZ962</f>
        <v>6857.0199999999995</v>
      </c>
      <c r="BF962" s="47">
        <f t="shared" ref="BF962" si="18530">BF961+BA962</f>
        <v>228.85699999999997</v>
      </c>
      <c r="BG962" s="47">
        <f t="shared" ref="BG962" si="18531">BG961+BB962</f>
        <v>2919.9539999999997</v>
      </c>
      <c r="BH962" s="47">
        <f t="shared" ref="BH962" si="18532">BH961+BC962</f>
        <v>107.6</v>
      </c>
      <c r="BI962" s="47">
        <f t="shared" ref="BI962" si="18533">SUM(BE962:BH962)</f>
        <v>10113.430999999999</v>
      </c>
      <c r="BJ962" s="45">
        <v>13</v>
      </c>
      <c r="BK962" s="52">
        <f t="shared" si="18182"/>
        <v>44653</v>
      </c>
    </row>
    <row r="963" spans="1:63" x14ac:dyDescent="0.25">
      <c r="A963" s="33">
        <f t="shared" si="18271"/>
        <v>44296</v>
      </c>
      <c r="B963" s="89">
        <v>569900</v>
      </c>
      <c r="C963" s="89">
        <v>137627</v>
      </c>
      <c r="D963" s="128">
        <v>5600</v>
      </c>
      <c r="E963" s="45">
        <v>713127</v>
      </c>
      <c r="F963" s="45">
        <f t="shared" ref="F963" si="18534">AVERAGE(E960,E961,E962,E963)</f>
        <v>653533.75</v>
      </c>
      <c r="G963" s="92">
        <f t="shared" ref="G963" si="18535">AVERAGE(F911,F859,F807)</f>
        <v>383094.66666666669</v>
      </c>
      <c r="H963" s="45">
        <f t="shared" ref="H963" si="18536">((E963/E911)-1)*100</f>
        <v>66.696353436185134</v>
      </c>
      <c r="I963" s="45">
        <f t="shared" ref="I963" si="18537">((F963/F911)-1)*100</f>
        <v>99.250220657842391</v>
      </c>
      <c r="J963" s="45">
        <f t="shared" ref="J963" si="18538">((F963/G963)-1)*100</f>
        <v>70.593278075741054</v>
      </c>
      <c r="K963"/>
      <c r="L963" s="89">
        <v>3200</v>
      </c>
      <c r="M963" s="89">
        <v>5250</v>
      </c>
      <c r="N963" s="89">
        <v>30800</v>
      </c>
      <c r="O963" s="57">
        <v>39250</v>
      </c>
      <c r="P963" s="48">
        <f t="shared" ref="P963" si="18539">AVERAGE(O960,O961,O962,O963)</f>
        <v>27137.5</v>
      </c>
      <c r="Q963" s="48">
        <f t="shared" ref="Q963" si="18540">AVERAGE(P911,P859,P807)</f>
        <v>42280.916666666664</v>
      </c>
      <c r="R963" s="45">
        <f t="shared" ref="R963" si="18541">((O963/O911)-1)*100</f>
        <v>-13.925438596491224</v>
      </c>
      <c r="S963" s="49">
        <f t="shared" ref="S963" si="18542">((P963/P911)-1)*100</f>
        <v>-6.3820612332902149</v>
      </c>
      <c r="T963" s="45">
        <f t="shared" ref="T963" si="18543">((P963/Q963)-1)*100</f>
        <v>-35.816197614763155</v>
      </c>
      <c r="U963"/>
      <c r="V963" s="89">
        <v>51000</v>
      </c>
      <c r="W963" s="89">
        <v>68018</v>
      </c>
      <c r="X963" s="89">
        <v>25200</v>
      </c>
      <c r="Y963" s="45">
        <v>144218</v>
      </c>
      <c r="Z963" s="48">
        <f t="shared" ref="Z963" si="18544">AVERAGE(Y960,Y961,Y962,Y963)</f>
        <v>125873</v>
      </c>
      <c r="AA963" s="48">
        <f t="shared" ref="AA963" si="18545">AVERAGE(Z911,Z859,Z807)</f>
        <v>177661.5</v>
      </c>
      <c r="AB963" s="45">
        <f t="shared" ref="AB963" si="18546">((Y963/Y911)-1)*100</f>
        <v>-23.132108859491098</v>
      </c>
      <c r="AC963" s="45">
        <f t="shared" ref="AC963" si="18547">((Z963/Z911)-1)*100</f>
        <v>-17.728721057533626</v>
      </c>
      <c r="AD963" s="45">
        <f t="shared" ref="AD963" si="18548">((Z963/AA963)-1)*100</f>
        <v>-29.150097235473073</v>
      </c>
      <c r="AE963"/>
      <c r="AF963" s="90">
        <v>6400</v>
      </c>
      <c r="AG963" s="90">
        <v>0</v>
      </c>
      <c r="AH963" s="90">
        <v>0</v>
      </c>
      <c r="AI963" s="57">
        <v>6400</v>
      </c>
      <c r="AJ963" s="48">
        <f t="shared" ref="AJ963" si="18549">AVERAGE(AI960,AI961,AI962,AI963)</f>
        <v>6737.5</v>
      </c>
      <c r="AK963" s="48">
        <f t="shared" ref="AK963" si="18550">AVERAGE(AJ911,AJ859,AJ807)</f>
        <v>2323.0833333333335</v>
      </c>
      <c r="AL963" s="45" t="e">
        <f t="shared" si="18512"/>
        <v>#DIV/0!</v>
      </c>
      <c r="AM963" s="45">
        <f t="shared" ref="AM963" si="18551">((AJ963/AJ911)-1)*100</f>
        <v>1397.2222222222222</v>
      </c>
      <c r="AN963" s="45">
        <f t="shared" ref="AN963" si="18552">((AJ963/AK963)-1)*100</f>
        <v>190.02403415001612</v>
      </c>
      <c r="AO963"/>
      <c r="AP963" s="41">
        <f t="shared" ref="AP963" si="18553">SUM(B963,L963,V963,AF963)</f>
        <v>630500</v>
      </c>
      <c r="AQ963" s="41">
        <f t="shared" ref="AQ963" si="18554">SUM(C963,M963,W963,AG963)</f>
        <v>210895</v>
      </c>
      <c r="AR963" s="41">
        <f t="shared" ref="AR963" si="18555">SUM(D963,N963,X963,AH963)</f>
        <v>61600</v>
      </c>
      <c r="AS963" s="41">
        <f t="shared" ref="AS963" si="18556">SUM(E963,O963,Y963,AI963)</f>
        <v>902995</v>
      </c>
      <c r="AT963" s="41">
        <f t="shared" ref="AT963" si="18557">SUM(F963,P963,Z963,AJ963)</f>
        <v>813281.75</v>
      </c>
      <c r="AU963" s="41">
        <f t="shared" ref="AU963" si="18558">SUM(G963,Q963,AA963,AK963)</f>
        <v>605360.16666666674</v>
      </c>
      <c r="AV963" s="45">
        <f t="shared" ref="AV963" si="18559">((AS963/AS911)-1)*100</f>
        <v>36.606718727780475</v>
      </c>
      <c r="AW963" s="45">
        <f t="shared" ref="AW963" si="18560">((AT963/AT911)-1)*100</f>
        <v>59.332202264162781</v>
      </c>
      <c r="AX963" s="45">
        <f t="shared" ref="AX963" si="18561">((AT963/AU963)-1)*100</f>
        <v>34.346756655335462</v>
      </c>
      <c r="AY963"/>
      <c r="AZ963" s="48">
        <f t="shared" ref="AZ963" si="18562">+E963/1000</f>
        <v>713.12699999999995</v>
      </c>
      <c r="BA963" s="110">
        <f t="shared" ref="BA963" si="18563">+O963/1000</f>
        <v>39.25</v>
      </c>
      <c r="BB963" s="36">
        <f t="shared" ref="BB963" si="18564">+Y963/1000</f>
        <v>144.21799999999999</v>
      </c>
      <c r="BC963" s="36">
        <f t="shared" ref="BC963" si="18565">+AI963/1000</f>
        <v>6.4</v>
      </c>
      <c r="BD963" s="57">
        <f t="shared" ref="BD963" si="18566">+AS963/1000</f>
        <v>902.995</v>
      </c>
      <c r="BE963" s="47">
        <f t="shared" ref="BE963" si="18567">BE962+AZ963</f>
        <v>7570.146999999999</v>
      </c>
      <c r="BF963" s="47">
        <f t="shared" ref="BF963" si="18568">BF962+BA963</f>
        <v>268.10699999999997</v>
      </c>
      <c r="BG963" s="47">
        <f t="shared" ref="BG963" si="18569">BG962+BB963</f>
        <v>3064.1719999999996</v>
      </c>
      <c r="BH963" s="47">
        <f t="shared" ref="BH963" si="18570">BH962+BC963</f>
        <v>114</v>
      </c>
      <c r="BI963" s="47">
        <f t="shared" ref="BI963" si="18571">SUM(BE963:BH963)</f>
        <v>11016.425999999999</v>
      </c>
      <c r="BJ963" s="45">
        <v>14</v>
      </c>
      <c r="BK963" s="52">
        <f t="shared" si="18182"/>
        <v>44660</v>
      </c>
    </row>
    <row r="964" spans="1:63" x14ac:dyDescent="0.25">
      <c r="A964" s="33">
        <f t="shared" si="18271"/>
        <v>44303</v>
      </c>
      <c r="B964" s="89">
        <v>535000</v>
      </c>
      <c r="C964" s="89">
        <v>102650</v>
      </c>
      <c r="D964" s="128">
        <v>0</v>
      </c>
      <c r="E964" s="45">
        <v>637650</v>
      </c>
      <c r="F964" s="45">
        <f t="shared" ref="F964" si="18572">AVERAGE(E961,E962,E963,E964)</f>
        <v>674033.75</v>
      </c>
      <c r="G964" s="92">
        <f t="shared" ref="G964" si="18573">AVERAGE(F912,F860,F808)</f>
        <v>363195.83333333331</v>
      </c>
      <c r="H964" s="45">
        <f t="shared" ref="H964" si="18574">((E964/E912)-1)*100</f>
        <v>59.77198697068404</v>
      </c>
      <c r="I964" s="45">
        <f t="shared" ref="I964" si="18575">((F964/F912)-1)*100</f>
        <v>91.45286703355228</v>
      </c>
      <c r="J964" s="45">
        <f t="shared" ref="J964" si="18576">((F964/G964)-1)*100</f>
        <v>85.584108664976426</v>
      </c>
      <c r="K964"/>
      <c r="L964" s="89">
        <v>4800</v>
      </c>
      <c r="M964" s="89">
        <v>1750</v>
      </c>
      <c r="N964" s="89">
        <v>17000</v>
      </c>
      <c r="O964" s="57">
        <v>23550</v>
      </c>
      <c r="P964" s="48">
        <f t="shared" ref="P964" si="18577">AVERAGE(O961,O962,O963,O964)</f>
        <v>30125</v>
      </c>
      <c r="Q964" s="48">
        <f t="shared" ref="Q964" si="18578">AVERAGE(P912,P860,P808)</f>
        <v>36005.916666666664</v>
      </c>
      <c r="R964" s="45">
        <f t="shared" ref="R964" si="18579">((O964/O912)-1)*100</f>
        <v>9.0277777777777679</v>
      </c>
      <c r="S964" s="49">
        <f t="shared" ref="S964" si="18580">((P964/P912)-1)*100</f>
        <v>5.3782247485789192</v>
      </c>
      <c r="T964" s="45">
        <f t="shared" ref="T964" si="18581">((P964/Q964)-1)*100</f>
        <v>-16.333195238745478</v>
      </c>
      <c r="U964"/>
      <c r="V964" s="89">
        <v>100648</v>
      </c>
      <c r="W964" s="89">
        <v>30250</v>
      </c>
      <c r="X964" s="89">
        <v>4400</v>
      </c>
      <c r="Y964" s="45">
        <v>135298</v>
      </c>
      <c r="Z964" s="48">
        <f t="shared" ref="Z964" si="18582">AVERAGE(Y961,Y962,Y963,Y964)</f>
        <v>120804.5</v>
      </c>
      <c r="AA964" s="48">
        <f t="shared" ref="AA964" si="18583">AVERAGE(Z912,Z860,Z808)</f>
        <v>176707.08333333334</v>
      </c>
      <c r="AB964" s="45">
        <f t="shared" ref="AB964" si="18584">((Y964/Y912)-1)*100</f>
        <v>-43.325220858972799</v>
      </c>
      <c r="AC964" s="45">
        <f t="shared" ref="AC964" si="18585">((Z964/Z912)-1)*100</f>
        <v>-33.952054148550403</v>
      </c>
      <c r="AD964" s="45">
        <f t="shared" ref="AD964" si="18586">((Z964/AA964)-1)*100</f>
        <v>-31.635734277771366</v>
      </c>
      <c r="AE964"/>
      <c r="AF964" s="90">
        <v>0</v>
      </c>
      <c r="AG964" s="90">
        <v>1800</v>
      </c>
      <c r="AH964" s="90">
        <v>0</v>
      </c>
      <c r="AI964" s="57">
        <v>1800</v>
      </c>
      <c r="AJ964" s="48">
        <f t="shared" ref="AJ964" si="18587">AVERAGE(AI961,AI962,AI963,AI964)</f>
        <v>7187.5</v>
      </c>
      <c r="AK964" s="48">
        <f t="shared" ref="AK964" si="18588">AVERAGE(AJ912,AJ860,AJ808)</f>
        <v>1539.75</v>
      </c>
      <c r="AL964" s="45" t="e">
        <f t="shared" si="18512"/>
        <v>#DIV/0!</v>
      </c>
      <c r="AM964" s="45">
        <f t="shared" ref="AM964" si="18589">((AJ964/AJ912)-1)*100</f>
        <v>1497.2222222222222</v>
      </c>
      <c r="AN964" s="45">
        <f t="shared" ref="AN964" si="18590">((AJ964/AK964)-1)*100</f>
        <v>366.79655788277319</v>
      </c>
      <c r="AO964"/>
      <c r="AP964" s="41">
        <f t="shared" ref="AP964" si="18591">SUM(B964,L964,V964,AF964)</f>
        <v>640448</v>
      </c>
      <c r="AQ964" s="41">
        <f t="shared" ref="AQ964" si="18592">SUM(C964,M964,W964,AG964)</f>
        <v>136450</v>
      </c>
      <c r="AR964" s="41">
        <f t="shared" ref="AR964" si="18593">SUM(D964,N964,X964,AH964)</f>
        <v>21400</v>
      </c>
      <c r="AS964" s="41">
        <f t="shared" ref="AS964" si="18594">SUM(E964,O964,Y964,AI964)</f>
        <v>798298</v>
      </c>
      <c r="AT964" s="41">
        <f t="shared" ref="AT964" si="18595">SUM(F964,P964,Z964,AJ964)</f>
        <v>832150.75</v>
      </c>
      <c r="AU964" s="41">
        <f t="shared" ref="AU964" si="18596">SUM(G964,Q964,AA964,AK964)</f>
        <v>577448.58333333337</v>
      </c>
      <c r="AV964" s="45">
        <f t="shared" ref="AV964" si="18597">((AS964/AS912)-1)*100</f>
        <v>21.059343945577002</v>
      </c>
      <c r="AW964" s="45">
        <f t="shared" ref="AW964" si="18598">((AT964/AT912)-1)*100</f>
        <v>47.543347412718973</v>
      </c>
      <c r="AX964" s="45">
        <f t="shared" ref="AX964" si="18599">((AT964/AU964)-1)*100</f>
        <v>44.108198377835372</v>
      </c>
      <c r="AY964"/>
      <c r="AZ964" s="48">
        <f t="shared" ref="AZ964" si="18600">+E964/1000</f>
        <v>637.65</v>
      </c>
      <c r="BA964" s="110">
        <f t="shared" ref="BA964" si="18601">+O964/1000</f>
        <v>23.55</v>
      </c>
      <c r="BB964" s="36">
        <f t="shared" ref="BB964" si="18602">+Y964/1000</f>
        <v>135.298</v>
      </c>
      <c r="BC964" s="36">
        <f t="shared" ref="BC964" si="18603">+AI964/1000</f>
        <v>1.8</v>
      </c>
      <c r="BD964" s="57">
        <f t="shared" ref="BD964" si="18604">+AS964/1000</f>
        <v>798.298</v>
      </c>
      <c r="BE964" s="47">
        <f t="shared" ref="BE964" si="18605">BE963+AZ964</f>
        <v>8207.7969999999987</v>
      </c>
      <c r="BF964" s="47">
        <f t="shared" ref="BF964" si="18606">BF963+BA964</f>
        <v>291.65699999999998</v>
      </c>
      <c r="BG964" s="47">
        <f t="shared" ref="BG964" si="18607">BG963+BB964</f>
        <v>3199.4699999999993</v>
      </c>
      <c r="BH964" s="47">
        <f t="shared" ref="BH964" si="18608">BH963+BC964</f>
        <v>115.8</v>
      </c>
      <c r="BI964" s="47">
        <f t="shared" ref="BI964" si="18609">SUM(BE964:BH964)</f>
        <v>11814.723999999997</v>
      </c>
      <c r="BJ964" s="45">
        <v>15</v>
      </c>
      <c r="BK964" s="52">
        <f t="shared" si="18182"/>
        <v>44667</v>
      </c>
    </row>
    <row r="965" spans="1:63" x14ac:dyDescent="0.25">
      <c r="A965" s="33">
        <f t="shared" si="18271"/>
        <v>44310</v>
      </c>
      <c r="B965" s="89">
        <v>707700</v>
      </c>
      <c r="C965" s="89">
        <v>89250</v>
      </c>
      <c r="D965" s="128">
        <v>0</v>
      </c>
      <c r="E965" s="45">
        <v>796950</v>
      </c>
      <c r="F965" s="45">
        <f t="shared" ref="F965" si="18610">AVERAGE(E962,E963,E964,E965)</f>
        <v>705721.25</v>
      </c>
      <c r="G965" s="92">
        <f t="shared" ref="G965" si="18611">AVERAGE(F913,F861,F809)</f>
        <v>361062.5</v>
      </c>
      <c r="H965" s="45">
        <f t="shared" ref="H965" si="18612">((E965/E913)-1)*100</f>
        <v>108.35294117647058</v>
      </c>
      <c r="I965" s="45">
        <f t="shared" ref="I965" si="18613">((F965/F913)-1)*100</f>
        <v>91.759051694857703</v>
      </c>
      <c r="J965" s="45">
        <f t="shared" ref="J965" si="18614">((F965/G965)-1)*100</f>
        <v>95.456811493854943</v>
      </c>
      <c r="K965"/>
      <c r="L965" s="89">
        <v>12600</v>
      </c>
      <c r="M965" s="89">
        <v>0</v>
      </c>
      <c r="N965" s="89">
        <v>46200</v>
      </c>
      <c r="O965" s="57">
        <v>58800</v>
      </c>
      <c r="P965" s="48">
        <f t="shared" ref="P965" si="18615">AVERAGE(O962,O963,O964,O965)</f>
        <v>33712.5</v>
      </c>
      <c r="Q965" s="48">
        <f t="shared" ref="Q965" si="18616">AVERAGE(P913,P861,P809)</f>
        <v>35810.416666666664</v>
      </c>
      <c r="R965" s="45">
        <f t="shared" ref="R965" si="18617">((O965/O913)-1)*100</f>
        <v>75.522388059701484</v>
      </c>
      <c r="S965" s="49">
        <f t="shared" ref="S965" si="18618">((P965/P913)-1)*100</f>
        <v>5.8892815076560634</v>
      </c>
      <c r="T965" s="45">
        <f t="shared" ref="T965" si="18619">((P965/Q965)-1)*100</f>
        <v>-5.8583978125545393</v>
      </c>
      <c r="U965"/>
      <c r="V965" s="89">
        <v>38100</v>
      </c>
      <c r="W965" s="89">
        <v>41200</v>
      </c>
      <c r="X965" s="89">
        <v>12600</v>
      </c>
      <c r="Y965" s="45">
        <v>91900</v>
      </c>
      <c r="Z965" s="48">
        <f t="shared" ref="Z965" si="18620">AVERAGE(Y962,Y963,Y964,Y965)</f>
        <v>113429</v>
      </c>
      <c r="AA965" s="48">
        <f t="shared" ref="AA965" si="18621">AVERAGE(Z913,Z861,Z809)</f>
        <v>174067.08333333334</v>
      </c>
      <c r="AB965" s="45">
        <f t="shared" ref="AB965" si="18622">((Y965/Y913)-1)*100</f>
        <v>-61.803823773898593</v>
      </c>
      <c r="AC965" s="45">
        <f t="shared" ref="AC965" si="18623">((Z965/Z913)-1)*100</f>
        <v>-43.218995248184434</v>
      </c>
      <c r="AD965" s="45">
        <f t="shared" ref="AD965" si="18624">((Z965/AA965)-1)*100</f>
        <v>-34.836042617668959</v>
      </c>
      <c r="AE965"/>
      <c r="AF965" s="90">
        <v>0</v>
      </c>
      <c r="AG965" s="90">
        <v>9850</v>
      </c>
      <c r="AH965" s="90">
        <v>0</v>
      </c>
      <c r="AI965" s="57">
        <v>9850</v>
      </c>
      <c r="AJ965" s="48">
        <f t="shared" ref="AJ965" si="18625">AVERAGE(AI962,AI963,AI964,AI965)</f>
        <v>5837.5</v>
      </c>
      <c r="AK965" s="48">
        <f t="shared" ref="AK965" si="18626">AVERAGE(AJ913,AJ861,AJ809)</f>
        <v>1806.4166666666667</v>
      </c>
      <c r="AL965" s="45">
        <f t="shared" si="18512"/>
        <v>82.407407407407419</v>
      </c>
      <c r="AM965" s="45">
        <f t="shared" ref="AM965" si="18627">((AJ965/AJ913)-1)*100</f>
        <v>332.40740740740745</v>
      </c>
      <c r="AN965" s="45">
        <f t="shared" ref="AN965" si="18628">((AJ965/AK965)-1)*100</f>
        <v>223.15357291138071</v>
      </c>
      <c r="AO965"/>
      <c r="AP965" s="41">
        <f t="shared" ref="AP965" si="18629">SUM(B965,L965,V965,AF965)</f>
        <v>758400</v>
      </c>
      <c r="AQ965" s="41">
        <f t="shared" ref="AQ965" si="18630">SUM(C965,M965,W965,AG965)</f>
        <v>140300</v>
      </c>
      <c r="AR965" s="41">
        <f t="shared" ref="AR965" si="18631">SUM(D965,N965,X965,AH965)</f>
        <v>58800</v>
      </c>
      <c r="AS965" s="41">
        <f t="shared" ref="AS965" si="18632">SUM(E965,O965,Y965,AI965)</f>
        <v>957500</v>
      </c>
      <c r="AT965" s="41">
        <f t="shared" ref="AT965" si="18633">SUM(F965,P965,Z965,AJ965)</f>
        <v>858700.25</v>
      </c>
      <c r="AU965" s="41">
        <f t="shared" ref="AU965" si="18634">SUM(G965,Q965,AA965,AK965)</f>
        <v>572746.41666666663</v>
      </c>
      <c r="AV965" s="45">
        <f t="shared" ref="AV965" si="18635">((AS965/AS913)-1)*100</f>
        <v>44.637462235649551</v>
      </c>
      <c r="AW965" s="45">
        <f t="shared" ref="AW965" si="18636">((AT965/AT913)-1)*100</f>
        <v>42.883748288727588</v>
      </c>
      <c r="AX965" s="45">
        <f t="shared" ref="AX965" si="18637">((AT965/AU965)-1)*100</f>
        <v>49.926778241155901</v>
      </c>
      <c r="AY965"/>
      <c r="AZ965" s="48">
        <f t="shared" ref="AZ965" si="18638">+E965/1000</f>
        <v>796.95</v>
      </c>
      <c r="BA965" s="110">
        <f t="shared" ref="BA965" si="18639">+O965/1000</f>
        <v>58.8</v>
      </c>
      <c r="BB965" s="36">
        <f t="shared" ref="BB965" si="18640">+Y965/1000</f>
        <v>91.9</v>
      </c>
      <c r="BC965" s="36">
        <f t="shared" ref="BC965" si="18641">+AI965/1000</f>
        <v>9.85</v>
      </c>
      <c r="BD965" s="57">
        <f t="shared" ref="BD965" si="18642">+AS965/1000</f>
        <v>957.5</v>
      </c>
      <c r="BE965" s="47">
        <f t="shared" ref="BE965" si="18643">BE964+AZ965</f>
        <v>9004.7469999999994</v>
      </c>
      <c r="BF965" s="47">
        <f t="shared" ref="BF965" si="18644">BF964+BA965</f>
        <v>350.45699999999999</v>
      </c>
      <c r="BG965" s="47">
        <f t="shared" ref="BG965" si="18645">BG964+BB965</f>
        <v>3291.3699999999994</v>
      </c>
      <c r="BH965" s="47">
        <f t="shared" ref="BH965" si="18646">BH964+BC965</f>
        <v>125.64999999999999</v>
      </c>
      <c r="BI965" s="47">
        <f t="shared" ref="BI965" si="18647">SUM(BE965:BH965)</f>
        <v>12772.223999999998</v>
      </c>
      <c r="BJ965" s="45">
        <v>16</v>
      </c>
      <c r="BK965" s="52">
        <f t="shared" si="18182"/>
        <v>44674</v>
      </c>
    </row>
    <row r="966" spans="1:63" x14ac:dyDescent="0.25">
      <c r="A966" s="33">
        <f t="shared" si="18271"/>
        <v>44317</v>
      </c>
      <c r="B966" s="89">
        <v>486000</v>
      </c>
      <c r="C966" s="89">
        <v>114736</v>
      </c>
      <c r="D966" s="128">
        <v>0</v>
      </c>
      <c r="E966" s="45">
        <v>600736</v>
      </c>
      <c r="F966" s="45">
        <f t="shared" ref="F966" si="18648">AVERAGE(E963,E964,E965,E966)</f>
        <v>687115.75</v>
      </c>
      <c r="G966" s="92">
        <f t="shared" ref="G966" si="18649">AVERAGE(F914,F862,F810)</f>
        <v>396436</v>
      </c>
      <c r="H966" s="45">
        <f t="shared" ref="H966" si="18650">((E966/E914)-1)*100</f>
        <v>24.727700056889201</v>
      </c>
      <c r="I966" s="45">
        <f t="shared" ref="I966" si="18651">((F966/F914)-1)*100</f>
        <v>62.531119939350852</v>
      </c>
      <c r="J966" s="45">
        <f t="shared" ref="J966" si="18652">((F966/G966)-1)*100</f>
        <v>73.323247636440698</v>
      </c>
      <c r="K966"/>
      <c r="L966" s="89">
        <v>0</v>
      </c>
      <c r="M966" s="89">
        <v>0</v>
      </c>
      <c r="N966" s="89">
        <v>21000</v>
      </c>
      <c r="O966" s="57">
        <v>21000</v>
      </c>
      <c r="P966" s="48">
        <f t="shared" ref="P966" si="18653">AVERAGE(O963,O964,O965,O966)</f>
        <v>35650</v>
      </c>
      <c r="Q966" s="48">
        <f t="shared" ref="Q966" si="18654">AVERAGE(P914,P862,P810)</f>
        <v>36179.166666666664</v>
      </c>
      <c r="R966" s="45">
        <f t="shared" ref="R966" si="18655">((O966/O914)-1)*100</f>
        <v>-39.306358381502889</v>
      </c>
      <c r="S966" s="49">
        <f t="shared" ref="S966" si="18656">((P966/P914)-1)*100</f>
        <v>5.3954175905395418</v>
      </c>
      <c r="T966" s="45">
        <f t="shared" ref="T966" si="18657">((P966/Q966)-1)*100</f>
        <v>-1.4626281239202954</v>
      </c>
      <c r="U966"/>
      <c r="V966" s="89">
        <v>34800</v>
      </c>
      <c r="W966" s="89">
        <v>9400</v>
      </c>
      <c r="X966" s="89">
        <v>5600</v>
      </c>
      <c r="Y966" s="45">
        <v>49800</v>
      </c>
      <c r="Z966" s="48">
        <f t="shared" ref="Z966" si="18658">AVERAGE(Y963,Y964,Y965,Y966)</f>
        <v>105304</v>
      </c>
      <c r="AA966" s="48">
        <f t="shared" ref="AA966" si="18659">AVERAGE(Z914,Z862,Z810)</f>
        <v>193519.33333333334</v>
      </c>
      <c r="AB966" s="45">
        <f t="shared" ref="AB966" si="18660">((Y966/Y914)-1)*100</f>
        <v>-84.547886039108121</v>
      </c>
      <c r="AC966" s="45">
        <f t="shared" ref="AC966" si="18661">((Z966/Z914)-1)*100</f>
        <v>-57.419854412164597</v>
      </c>
      <c r="AD966" s="45">
        <f t="shared" ref="AD966" si="18662">((Z966/AA966)-1)*100</f>
        <v>-45.584765001946401</v>
      </c>
      <c r="AE966"/>
      <c r="AF966" s="90">
        <v>0</v>
      </c>
      <c r="AG966" s="90">
        <v>0</v>
      </c>
      <c r="AH966" s="90">
        <v>0</v>
      </c>
      <c r="AI966" s="57">
        <v>0</v>
      </c>
      <c r="AJ966" s="48">
        <f t="shared" ref="AJ966" si="18663">AVERAGE(AI963,AI964,AI965,AI966)</f>
        <v>4512.5</v>
      </c>
      <c r="AK966" s="48">
        <f t="shared" ref="AK966" si="18664">AVERAGE(AJ914,AJ862,AJ810)</f>
        <v>2989.75</v>
      </c>
      <c r="AL966" s="45">
        <f t="shared" si="18512"/>
        <v>-100</v>
      </c>
      <c r="AM966" s="45">
        <f t="shared" ref="AM966" si="18665">((AJ966/AJ914)-1)*100</f>
        <v>9.393939393939398</v>
      </c>
      <c r="AN966" s="45">
        <f t="shared" ref="AN966" si="18666">((AJ966/AK966)-1)*100</f>
        <v>50.932352203361475</v>
      </c>
      <c r="AO966"/>
      <c r="AP966" s="41">
        <f t="shared" ref="AP966" si="18667">SUM(B966,L966,V966,AF966)</f>
        <v>520800</v>
      </c>
      <c r="AQ966" s="41">
        <f t="shared" ref="AQ966" si="18668">SUM(C966,M966,W966,AG966)</f>
        <v>124136</v>
      </c>
      <c r="AR966" s="41">
        <f t="shared" ref="AR966" si="18669">SUM(D966,N966,X966,AH966)</f>
        <v>26600</v>
      </c>
      <c r="AS966" s="41">
        <f t="shared" ref="AS966" si="18670">SUM(E966,O966,Y966,AI966)</f>
        <v>671536</v>
      </c>
      <c r="AT966" s="41">
        <f t="shared" ref="AT966" si="18671">SUM(F966,P966,Z966,AJ966)</f>
        <v>832582.25</v>
      </c>
      <c r="AU966" s="41">
        <f t="shared" ref="AU966" si="18672">SUM(G966,Q966,AA966,AK966)</f>
        <v>629124.25</v>
      </c>
      <c r="AV966" s="45">
        <f t="shared" ref="AV966" si="18673">((AS966/AS914)-1)*100</f>
        <v>-20.960801483950554</v>
      </c>
      <c r="AW966" s="45">
        <f t="shared" ref="AW966" si="18674">((AT966/AT914)-1)*100</f>
        <v>17.593497898532839</v>
      </c>
      <c r="AX966" s="45">
        <f t="shared" ref="AX966" si="18675">((AT966/AU966)-1)*100</f>
        <v>32.339875628701328</v>
      </c>
      <c r="AY966"/>
      <c r="AZ966" s="48">
        <f t="shared" ref="AZ966" si="18676">+E966/1000</f>
        <v>600.73599999999999</v>
      </c>
      <c r="BA966" s="110">
        <f t="shared" ref="BA966" si="18677">+O966/1000</f>
        <v>21</v>
      </c>
      <c r="BB966" s="36">
        <f t="shared" ref="BB966" si="18678">+Y966/1000</f>
        <v>49.8</v>
      </c>
      <c r="BC966" s="36">
        <f t="shared" ref="BC966" si="18679">+AI966/1000</f>
        <v>0</v>
      </c>
      <c r="BD966" s="57">
        <f t="shared" ref="BD966" si="18680">+AS966/1000</f>
        <v>671.53599999999994</v>
      </c>
      <c r="BE966" s="47">
        <f t="shared" ref="BE966" si="18681">BE965+AZ966</f>
        <v>9605.4830000000002</v>
      </c>
      <c r="BF966" s="47">
        <f t="shared" ref="BF966" si="18682">BF965+BA966</f>
        <v>371.45699999999999</v>
      </c>
      <c r="BG966" s="47">
        <f t="shared" ref="BG966" si="18683">BG965+BB966</f>
        <v>3341.1699999999996</v>
      </c>
      <c r="BH966" s="47">
        <f t="shared" ref="BH966" si="18684">BH965+BC966</f>
        <v>125.64999999999999</v>
      </c>
      <c r="BI966" s="47">
        <f t="shared" ref="BI966" si="18685">SUM(BE966:BH966)</f>
        <v>13443.76</v>
      </c>
      <c r="BJ966" s="45">
        <v>17</v>
      </c>
      <c r="BK966" s="52">
        <f t="shared" si="18182"/>
        <v>44681</v>
      </c>
    </row>
    <row r="967" spans="1:63" x14ac:dyDescent="0.25">
      <c r="A967" s="33">
        <f t="shared" si="18271"/>
        <v>44324</v>
      </c>
      <c r="B967" s="89">
        <v>709200</v>
      </c>
      <c r="C967" s="89">
        <v>116386</v>
      </c>
      <c r="D967" s="128">
        <v>0</v>
      </c>
      <c r="E967" s="45">
        <v>825586</v>
      </c>
      <c r="F967" s="45">
        <f t="shared" ref="F967" si="18686">AVERAGE(E964,E965,E966,E967)</f>
        <v>715230.5</v>
      </c>
      <c r="G967" s="92">
        <f t="shared" ref="G967" si="18687">AVERAGE(F915,F863,F811)</f>
        <v>423362.16666666669</v>
      </c>
      <c r="H967" s="45">
        <f t="shared" ref="H967" si="18688">((E967/E915)-1)*100</f>
        <v>61.558391746605778</v>
      </c>
      <c r="I967" s="45">
        <f t="shared" ref="I967" si="18689">((F967/F915)-1)*100</f>
        <v>61.246654928386725</v>
      </c>
      <c r="J967" s="45">
        <f t="shared" ref="J967" si="18690">((F967/G967)-1)*100</f>
        <v>68.940580031360057</v>
      </c>
      <c r="K967"/>
      <c r="L967" s="89">
        <v>14400</v>
      </c>
      <c r="M967" s="89">
        <v>3600</v>
      </c>
      <c r="N967" s="89">
        <v>8400</v>
      </c>
      <c r="O967" s="57">
        <v>26400</v>
      </c>
      <c r="P967" s="48">
        <f t="shared" ref="P967" si="18691">AVERAGE(O964,O965,O966,O967)</f>
        <v>32437.5</v>
      </c>
      <c r="Q967" s="48">
        <f t="shared" ref="Q967" si="18692">AVERAGE(P915,P863,P811)</f>
        <v>32143.166666666668</v>
      </c>
      <c r="R967" s="45">
        <f t="shared" ref="R967" si="18693">((O967/O915)-1)*100</f>
        <v>-20.241691842900302</v>
      </c>
      <c r="S967" s="49">
        <f t="shared" ref="S967" si="18694">((P967/P915)-1)*100</f>
        <v>5.6596091205211696</v>
      </c>
      <c r="T967" s="45">
        <f t="shared" ref="T967" si="18695">((P967/Q967)-1)*100</f>
        <v>0.91569488590108605</v>
      </c>
      <c r="U967"/>
      <c r="V967" s="89">
        <v>111800</v>
      </c>
      <c r="W967" s="89">
        <v>14000</v>
      </c>
      <c r="X967" s="89">
        <v>14000</v>
      </c>
      <c r="Y967" s="45">
        <v>139800</v>
      </c>
      <c r="Z967" s="48">
        <f t="shared" ref="Z967" si="18696">AVERAGE(Y964,Y965,Y966,Y967)</f>
        <v>104199.5</v>
      </c>
      <c r="AA967" s="48">
        <f t="shared" ref="AA967" si="18697">AVERAGE(Z915,Z863,Z811)</f>
        <v>193144.41666666666</v>
      </c>
      <c r="AB967" s="45">
        <f t="shared" ref="AB967" si="18698">((Y967/Y915)-1)*100</f>
        <v>-41.35906040268457</v>
      </c>
      <c r="AC967" s="45">
        <f t="shared" ref="AC967" si="18699">((Z967/Z915)-1)*100</f>
        <v>-59.923770183641935</v>
      </c>
      <c r="AD967" s="45">
        <f t="shared" ref="AD967" si="18700">((Z967/AA967)-1)*100</f>
        <v>-46.050990342718514</v>
      </c>
      <c r="AE967"/>
      <c r="AF967" s="90">
        <v>12800</v>
      </c>
      <c r="AG967" s="90">
        <v>0</v>
      </c>
      <c r="AH967" s="90">
        <v>0</v>
      </c>
      <c r="AI967" s="57">
        <v>12800</v>
      </c>
      <c r="AJ967" s="48">
        <f t="shared" ref="AJ967" si="18701">AVERAGE(AI964,AI965,AI966,AI967)</f>
        <v>6112.5</v>
      </c>
      <c r="AK967" s="48">
        <f t="shared" ref="AK967" si="18702">AVERAGE(AJ915,AJ863,AJ811)</f>
        <v>4629.166666666667</v>
      </c>
      <c r="AL967" s="45">
        <f t="shared" si="18512"/>
        <v>18.518518518518512</v>
      </c>
      <c r="AM967" s="45">
        <f t="shared" ref="AM967" si="18703">((AJ967/AJ915)-1)*100</f>
        <v>-10.439560439560436</v>
      </c>
      <c r="AN967" s="45">
        <f t="shared" ref="AN967" si="18704">((AJ967/AK967)-1)*100</f>
        <v>32.043204320432039</v>
      </c>
      <c r="AO967"/>
      <c r="AP967" s="41">
        <f t="shared" ref="AP967" si="18705">SUM(B967,L967,V967,AF967)</f>
        <v>848200</v>
      </c>
      <c r="AQ967" s="41">
        <f t="shared" ref="AQ967" si="18706">SUM(C967,M967,W967,AG967)</f>
        <v>133986</v>
      </c>
      <c r="AR967" s="41">
        <f t="shared" ref="AR967" si="18707">SUM(D967,N967,X967,AH967)</f>
        <v>22400</v>
      </c>
      <c r="AS967" s="41">
        <f t="shared" ref="AS967" si="18708">SUM(E967,O967,Y967,AI967)</f>
        <v>1004586</v>
      </c>
      <c r="AT967" s="41">
        <f t="shared" ref="AT967" si="18709">SUM(F967,P967,Z967,AJ967)</f>
        <v>857980</v>
      </c>
      <c r="AU967" s="41">
        <f t="shared" ref="AU967" si="18710">SUM(G967,Q967,AA967,AK967)</f>
        <v>653278.91666666663</v>
      </c>
      <c r="AV967" s="45">
        <f t="shared" ref="AV967" si="18711">((AS967/AS915)-1)*100</f>
        <v>26.631573374477192</v>
      </c>
      <c r="AW967" s="45">
        <f t="shared" ref="AW967" si="18712">((AT967/AT915)-1)*100</f>
        <v>15.772517891690118</v>
      </c>
      <c r="AX967" s="45">
        <f t="shared" ref="AX967" si="18713">((AT967/AU967)-1)*100</f>
        <v>31.334408337837338</v>
      </c>
      <c r="AY967"/>
      <c r="AZ967" s="48">
        <f t="shared" ref="AZ967" si="18714">+E967/1000</f>
        <v>825.58600000000001</v>
      </c>
      <c r="BA967" s="110">
        <f t="shared" ref="BA967" si="18715">+O967/1000</f>
        <v>26.4</v>
      </c>
      <c r="BB967" s="36">
        <f t="shared" ref="BB967" si="18716">+Y967/1000</f>
        <v>139.80000000000001</v>
      </c>
      <c r="BC967" s="36">
        <f t="shared" ref="BC967" si="18717">+AI967/1000</f>
        <v>12.8</v>
      </c>
      <c r="BD967" s="57">
        <f t="shared" ref="BD967" si="18718">+AS967/1000</f>
        <v>1004.586</v>
      </c>
      <c r="BE967" s="47">
        <f t="shared" ref="BE967" si="18719">BE966+AZ967</f>
        <v>10431.069</v>
      </c>
      <c r="BF967" s="47">
        <f t="shared" ref="BF967" si="18720">BF966+BA967</f>
        <v>397.85699999999997</v>
      </c>
      <c r="BG967" s="47">
        <f t="shared" ref="BG967" si="18721">BG966+BB967</f>
        <v>3480.97</v>
      </c>
      <c r="BH967" s="47">
        <f t="shared" ref="BH967" si="18722">BH966+BC967</f>
        <v>138.44999999999999</v>
      </c>
      <c r="BI967" s="47">
        <f t="shared" ref="BI967" si="18723">SUM(BE967:BH967)</f>
        <v>14448.346</v>
      </c>
      <c r="BJ967" s="45">
        <v>18</v>
      </c>
      <c r="BK967" s="52">
        <f t="shared" si="18182"/>
        <v>44688</v>
      </c>
    </row>
    <row r="968" spans="1:63" x14ac:dyDescent="0.25">
      <c r="A968" s="33">
        <f t="shared" si="18271"/>
        <v>44331</v>
      </c>
      <c r="B968" s="89">
        <v>571600</v>
      </c>
      <c r="C968" s="89">
        <v>117625</v>
      </c>
      <c r="D968" s="128">
        <v>0</v>
      </c>
      <c r="E968" s="45">
        <v>689225</v>
      </c>
      <c r="F968" s="45">
        <f t="shared" ref="F968" si="18724">AVERAGE(E965,E966,E967,E968)</f>
        <v>728124.25</v>
      </c>
      <c r="G968" s="92">
        <f t="shared" ref="G968" si="18725">AVERAGE(F916,F864,F812)</f>
        <v>435008</v>
      </c>
      <c r="H968" s="45">
        <f t="shared" ref="H968" si="18726">((E968/E916)-1)*100</f>
        <v>93.84756011812685</v>
      </c>
      <c r="I968" s="45">
        <f t="shared" ref="I968" si="18727">((F968/F916)-1)*100</f>
        <v>68.28414134842393</v>
      </c>
      <c r="J968" s="45">
        <f t="shared" ref="J968" si="18728">((F968/G968)-1)*100</f>
        <v>67.38180677136971</v>
      </c>
      <c r="K968"/>
      <c r="L968" s="89">
        <v>17200</v>
      </c>
      <c r="M968" s="89">
        <v>12500</v>
      </c>
      <c r="N968" s="89">
        <v>22700</v>
      </c>
      <c r="O968" s="57">
        <v>52400</v>
      </c>
      <c r="P968" s="48">
        <f t="shared" ref="P968" si="18729">AVERAGE(O965,O966,O967,O968)</f>
        <v>39650</v>
      </c>
      <c r="Q968" s="48">
        <f t="shared" ref="Q968" si="18730">AVERAGE(P916,P864,P812)</f>
        <v>32318.166666666668</v>
      </c>
      <c r="R968" s="45">
        <f t="shared" ref="R968" si="18731">((O968/O916)-1)*100</f>
        <v>-15.8908507223114</v>
      </c>
      <c r="S968" s="49">
        <f t="shared" ref="S968" si="18732">((P968/P916)-1)*100</f>
        <v>-2.9969418960244631</v>
      </c>
      <c r="T968" s="45">
        <f t="shared" ref="T968" si="18733">((P968/Q968)-1)*100</f>
        <v>22.686414761563412</v>
      </c>
      <c r="U968"/>
      <c r="V968" s="89">
        <v>92300</v>
      </c>
      <c r="W968" s="89">
        <v>16050</v>
      </c>
      <c r="X968" s="89">
        <v>17000</v>
      </c>
      <c r="Y968" s="45">
        <v>125350</v>
      </c>
      <c r="Z968" s="48">
        <f t="shared" ref="Z968" si="18734">AVERAGE(Y965,Y966,Y967,Y968)</f>
        <v>101712.5</v>
      </c>
      <c r="AA968" s="48">
        <f t="shared" ref="AA968" si="18735">AVERAGE(Z916,Z864,Z812)</f>
        <v>192460.75</v>
      </c>
      <c r="AB968" s="45">
        <f t="shared" ref="AB968" si="18736">((Y968/Y916)-1)*100</f>
        <v>-41.940713293191287</v>
      </c>
      <c r="AC968" s="45">
        <f t="shared" ref="AC968" si="18737">((Z968/Z916)-1)*100</f>
        <v>-60.002398774658715</v>
      </c>
      <c r="AD968" s="45">
        <f t="shared" ref="AD968" si="18738">((Z968/AA968)-1)*100</f>
        <v>-47.151562071747101</v>
      </c>
      <c r="AE968"/>
      <c r="AF968" s="90">
        <v>3200</v>
      </c>
      <c r="AG968" s="90">
        <v>0</v>
      </c>
      <c r="AH968" s="90">
        <v>0</v>
      </c>
      <c r="AI968" s="57">
        <v>3200</v>
      </c>
      <c r="AJ968" s="48">
        <f t="shared" ref="AJ968" si="18739">AVERAGE(AI965,AI966,AI967,AI968)</f>
        <v>6462.5</v>
      </c>
      <c r="AK968" s="48">
        <f t="shared" ref="AK968" si="18740">AVERAGE(AJ916,AJ864,AJ812)</f>
        <v>4666.666666666667</v>
      </c>
      <c r="AL968" s="45" t="e">
        <f t="shared" ref="AL968" si="18741">((AI968/AI916)-1)*100</f>
        <v>#DIV/0!</v>
      </c>
      <c r="AM968" s="45">
        <f t="shared" ref="AM968" si="18742">((AJ968/AJ916)-1)*100</f>
        <v>-5.3113553113553147</v>
      </c>
      <c r="AN968" s="45">
        <f t="shared" ref="AN968" si="18743">((AJ968/AK968)-1)*100</f>
        <v>38.48214285714284</v>
      </c>
      <c r="AO968"/>
      <c r="AP968" s="41">
        <f t="shared" ref="AP968" si="18744">SUM(B968,L968,V968,AF968)</f>
        <v>684300</v>
      </c>
      <c r="AQ968" s="41">
        <f t="shared" ref="AQ968" si="18745">SUM(C968,M968,W968,AG968)</f>
        <v>146175</v>
      </c>
      <c r="AR968" s="41">
        <f t="shared" ref="AR968" si="18746">SUM(D968,N968,X968,AH968)</f>
        <v>39700</v>
      </c>
      <c r="AS968" s="41">
        <f t="shared" ref="AS968" si="18747">SUM(E968,O968,Y968,AI968)</f>
        <v>870175</v>
      </c>
      <c r="AT968" s="41">
        <f t="shared" ref="AT968" si="18748">SUM(F968,P968,Z968,AJ968)</f>
        <v>875949.25</v>
      </c>
      <c r="AU968" s="41">
        <f t="shared" ref="AU968" si="18749">SUM(G968,Q968,AA968,AK968)</f>
        <v>664453.58333333337</v>
      </c>
      <c r="AV968" s="45">
        <f t="shared" ref="AV968" si="18750">((AS968/AS916)-1)*100</f>
        <v>37.30571992110454</v>
      </c>
      <c r="AW968" s="45">
        <f t="shared" ref="AW968" si="18751">((AT968/AT916)-1)*100</f>
        <v>19.229976098177136</v>
      </c>
      <c r="AX968" s="45">
        <f t="shared" ref="AX968" si="18752">((AT968/AU968)-1)*100</f>
        <v>31.830013709259596</v>
      </c>
      <c r="AY968"/>
      <c r="AZ968" s="48">
        <f t="shared" ref="AZ968" si="18753">+E968/1000</f>
        <v>689.22500000000002</v>
      </c>
      <c r="BA968" s="110">
        <f t="shared" ref="BA968" si="18754">+O968/1000</f>
        <v>52.4</v>
      </c>
      <c r="BB968" s="36">
        <f t="shared" ref="BB968" si="18755">+Y968/1000</f>
        <v>125.35</v>
      </c>
      <c r="BC968" s="36">
        <f t="shared" ref="BC968" si="18756">+AI968/1000</f>
        <v>3.2</v>
      </c>
      <c r="BD968" s="57">
        <f t="shared" ref="BD968" si="18757">+AS968/1000</f>
        <v>870.17499999999995</v>
      </c>
      <c r="BE968" s="47">
        <f t="shared" ref="BE968" si="18758">BE967+AZ968</f>
        <v>11120.294</v>
      </c>
      <c r="BF968" s="47">
        <f t="shared" ref="BF968" si="18759">BF967+BA968</f>
        <v>450.25699999999995</v>
      </c>
      <c r="BG968" s="47">
        <f t="shared" ref="BG968" si="18760">BG967+BB968</f>
        <v>3606.3199999999997</v>
      </c>
      <c r="BH968" s="47">
        <f t="shared" ref="BH968" si="18761">BH967+BC968</f>
        <v>141.64999999999998</v>
      </c>
      <c r="BI968" s="47">
        <f t="shared" ref="BI968" si="18762">SUM(BE968:BH968)</f>
        <v>15318.520999999999</v>
      </c>
      <c r="BJ968" s="45">
        <v>19</v>
      </c>
      <c r="BK968" s="52">
        <f t="shared" si="18182"/>
        <v>44695</v>
      </c>
    </row>
    <row r="969" spans="1:63" x14ac:dyDescent="0.25">
      <c r="A969" s="33">
        <f t="shared" si="18271"/>
        <v>44338</v>
      </c>
      <c r="B969" s="89">
        <v>753120</v>
      </c>
      <c r="C969" s="89">
        <v>72450</v>
      </c>
      <c r="D969" s="128">
        <v>0</v>
      </c>
      <c r="E969" s="45">
        <v>825570</v>
      </c>
      <c r="F969" s="45">
        <f t="shared" ref="F969" si="18763">AVERAGE(E966,E967,E968,E969)</f>
        <v>735279.25</v>
      </c>
      <c r="G969" s="92">
        <f t="shared" ref="G969" si="18764">AVERAGE(F917,F865,F813)</f>
        <v>455383.33333333331</v>
      </c>
      <c r="H969" s="45">
        <f t="shared" ref="H969" si="18765">((E969/E917)-1)*100</f>
        <v>52.445757547779515</v>
      </c>
      <c r="I969" s="45">
        <f t="shared" ref="I969" si="18766">((F969/F917)-1)*100</f>
        <v>55.635078041986461</v>
      </c>
      <c r="J969" s="45">
        <f t="shared" ref="J969" si="18767">((F969/G969)-1)*100</f>
        <v>61.463803389086124</v>
      </c>
      <c r="K969"/>
      <c r="L969" s="89">
        <v>9500</v>
      </c>
      <c r="M969" s="89">
        <v>0</v>
      </c>
      <c r="N969" s="89">
        <v>52000</v>
      </c>
      <c r="O969" s="57">
        <v>61500</v>
      </c>
      <c r="P969" s="48">
        <f t="shared" ref="P969" si="18768">AVERAGE(O966,O967,O968,O969)</f>
        <v>40325</v>
      </c>
      <c r="Q969" s="48">
        <f t="shared" ref="Q969" si="18769">AVERAGE(P917,P865,P813)</f>
        <v>28172.333333333332</v>
      </c>
      <c r="R969" s="45">
        <f t="shared" ref="R969" si="18770">((O969/O917)-1)*100</f>
        <v>891.9354838709678</v>
      </c>
      <c r="S969" s="49">
        <f t="shared" ref="S969" si="18771">((P969/P917)-1)*100</f>
        <v>18.428781204111601</v>
      </c>
      <c r="T969" s="45">
        <f t="shared" ref="T969" si="18772">((P969/Q969)-1)*100</f>
        <v>43.136883703870232</v>
      </c>
      <c r="U969"/>
      <c r="V969" s="89">
        <v>94900</v>
      </c>
      <c r="W969" s="89">
        <v>22050</v>
      </c>
      <c r="X969" s="89">
        <v>11200</v>
      </c>
      <c r="Y969" s="45">
        <v>128150</v>
      </c>
      <c r="Z969" s="48">
        <f t="shared" ref="Z969" si="18773">AVERAGE(Y966,Y967,Y968,Y969)</f>
        <v>110775</v>
      </c>
      <c r="AA969" s="48">
        <f t="shared" ref="AA969" si="18774">AVERAGE(Z917,Z865,Z813)</f>
        <v>196880.75</v>
      </c>
      <c r="AB969" s="45">
        <f t="shared" ref="AB969" si="18775">((Y969/Y917)-1)*100</f>
        <v>-46.306165887341407</v>
      </c>
      <c r="AC969" s="45">
        <f t="shared" ref="AC969" si="18776">((Z969/Z917)-1)*100</f>
        <v>-56.35574939867265</v>
      </c>
      <c r="AD969" s="45">
        <f t="shared" ref="AD969" si="18777">((Z969/AA969)-1)*100</f>
        <v>-43.734976629254007</v>
      </c>
      <c r="AE969"/>
      <c r="AF969" s="90">
        <v>0</v>
      </c>
      <c r="AG969" s="90">
        <v>8000</v>
      </c>
      <c r="AH969" s="90">
        <v>0</v>
      </c>
      <c r="AI969" s="57">
        <v>8000</v>
      </c>
      <c r="AJ969" s="48">
        <f t="shared" ref="AJ969" si="18778">AVERAGE(AI966,AI967,AI968,AI969)</f>
        <v>6000</v>
      </c>
      <c r="AK969" s="48">
        <f t="shared" ref="AK969" si="18779">AVERAGE(AJ917,AJ865,AJ813)</f>
        <v>4541.666666666667</v>
      </c>
      <c r="AL969" s="45">
        <f t="shared" ref="AL969" si="18780">((AI969/AI917)-1)*100</f>
        <v>55.339805825242713</v>
      </c>
      <c r="AM969" s="45">
        <f t="shared" ref="AM969" si="18781">((AJ969/AJ917)-1)*100</f>
        <v>-11.275415896487983</v>
      </c>
      <c r="AN969" s="45">
        <f t="shared" ref="AN969" si="18782">((AJ969/AK969)-1)*100</f>
        <v>32.110091743119249</v>
      </c>
      <c r="AO969"/>
      <c r="AP969" s="41">
        <f t="shared" ref="AP969" si="18783">SUM(B969,L969,V969,AF969)</f>
        <v>857520</v>
      </c>
      <c r="AQ969" s="41">
        <f t="shared" ref="AQ969" si="18784">SUM(C969,M969,W969,AG969)</f>
        <v>102500</v>
      </c>
      <c r="AR969" s="41">
        <f t="shared" ref="AR969" si="18785">SUM(D969,N969,X969,AH969)</f>
        <v>63200</v>
      </c>
      <c r="AS969" s="41">
        <f t="shared" ref="AS969" si="18786">SUM(E969,O969,Y969,AI969)</f>
        <v>1023220</v>
      </c>
      <c r="AT969" s="41">
        <f t="shared" ref="AT969" si="18787">SUM(F969,P969,Z969,AJ969)</f>
        <v>892379.25</v>
      </c>
      <c r="AU969" s="41">
        <f t="shared" ref="AU969" si="18788">SUM(G969,Q969,AA969,AK969)</f>
        <v>684978.08333333326</v>
      </c>
      <c r="AV969" s="45">
        <f t="shared" ref="AV969" si="18789">((AS969/AS917)-1)*100</f>
        <v>29.264952600408311</v>
      </c>
      <c r="AW969" s="45">
        <f t="shared" ref="AW969" si="18790">((AT969/AT917)-1)*100</f>
        <v>16.337000563186386</v>
      </c>
      <c r="AX969" s="45">
        <f t="shared" ref="AX969" si="18791">((AT969/AU969)-1)*100</f>
        <v>30.278511344097758</v>
      </c>
      <c r="AY969"/>
      <c r="AZ969" s="48">
        <f t="shared" ref="AZ969" si="18792">+E969/1000</f>
        <v>825.57</v>
      </c>
      <c r="BA969" s="110">
        <f t="shared" ref="BA969" si="18793">+O969/1000</f>
        <v>61.5</v>
      </c>
      <c r="BB969" s="36">
        <f t="shared" ref="BB969" si="18794">+Y969/1000</f>
        <v>128.15</v>
      </c>
      <c r="BC969" s="36">
        <f t="shared" ref="BC969" si="18795">+AI969/1000</f>
        <v>8</v>
      </c>
      <c r="BD969" s="57">
        <f t="shared" ref="BD969" si="18796">+AS969/1000</f>
        <v>1023.22</v>
      </c>
      <c r="BE969" s="47">
        <f t="shared" ref="BE969" si="18797">BE968+AZ969</f>
        <v>11945.864</v>
      </c>
      <c r="BF969" s="47">
        <f t="shared" ref="BF969" si="18798">BF968+BA969</f>
        <v>511.75699999999995</v>
      </c>
      <c r="BG969" s="47">
        <f t="shared" ref="BG969" si="18799">BG968+BB969</f>
        <v>3734.47</v>
      </c>
      <c r="BH969" s="47">
        <f t="shared" ref="BH969" si="18800">BH968+BC969</f>
        <v>149.64999999999998</v>
      </c>
      <c r="BI969" s="47">
        <f t="shared" ref="BI969" si="18801">SUM(BE969:BH969)</f>
        <v>16341.740999999998</v>
      </c>
      <c r="BJ969" s="45">
        <v>20</v>
      </c>
      <c r="BK969" s="52">
        <f t="shared" si="18182"/>
        <v>44702</v>
      </c>
    </row>
    <row r="970" spans="1:63" x14ac:dyDescent="0.25">
      <c r="A970" s="33">
        <f t="shared" si="18271"/>
        <v>44345</v>
      </c>
      <c r="B970" s="89">
        <v>592500</v>
      </c>
      <c r="C970" s="89">
        <v>110450</v>
      </c>
      <c r="D970" s="128">
        <v>0</v>
      </c>
      <c r="E970" s="45">
        <v>702950</v>
      </c>
      <c r="F970" s="45">
        <f t="shared" ref="F970" si="18802">AVERAGE(E967,E968,E969,E970)</f>
        <v>760832.75</v>
      </c>
      <c r="G970" s="92">
        <f t="shared" ref="G970" si="18803">AVERAGE(F918,F866,F814)</f>
        <v>447204.5</v>
      </c>
      <c r="H970" s="45">
        <f t="shared" ref="H970" si="18804">((E970/E918)-1)*100</f>
        <v>38.662589999013704</v>
      </c>
      <c r="I970" s="45">
        <f t="shared" ref="I970" si="18805">((F970/F918)-1)*100</f>
        <v>58.915367841492497</v>
      </c>
      <c r="J970" s="45">
        <f t="shared" ref="J970" si="18806">((F970/G970)-1)*100</f>
        <v>70.130834998306142</v>
      </c>
      <c r="K970"/>
      <c r="L970" s="89">
        <v>4800</v>
      </c>
      <c r="M970" s="89">
        <v>1750</v>
      </c>
      <c r="N970" s="89">
        <v>18200</v>
      </c>
      <c r="O970" s="57">
        <v>24750</v>
      </c>
      <c r="P970" s="48">
        <f t="shared" ref="P970" si="18807">AVERAGE(O967,O968,O969,O970)</f>
        <v>41262.5</v>
      </c>
      <c r="Q970" s="48">
        <f t="shared" ref="Q970" si="18808">AVERAGE(P918,P866,P814)</f>
        <v>23359.833333333332</v>
      </c>
      <c r="R970" s="45">
        <f t="shared" ref="R970" si="18809">((O970/O918)-1)*100</f>
        <v>-16.946308724832214</v>
      </c>
      <c r="S970" s="49">
        <f t="shared" ref="S970" si="18810">((P970/P918)-1)*100</f>
        <v>25.608828006088281</v>
      </c>
      <c r="T970" s="45">
        <f t="shared" ref="T970" si="18811">((P970/Q970)-1)*100</f>
        <v>76.638674648078251</v>
      </c>
      <c r="U970"/>
      <c r="V970" s="89">
        <v>77000</v>
      </c>
      <c r="W970" s="89">
        <v>37660</v>
      </c>
      <c r="X970" s="89">
        <v>1400</v>
      </c>
      <c r="Y970" s="45">
        <v>116060</v>
      </c>
      <c r="Z970" s="48">
        <f t="shared" ref="Z970" si="18812">AVERAGE(Y967,Y968,Y969,Y970)</f>
        <v>127340</v>
      </c>
      <c r="AA970" s="48">
        <f t="shared" ref="AA970" si="18813">AVERAGE(Z918,Z866,Z814)</f>
        <v>192629.66666666666</v>
      </c>
      <c r="AB970" s="45">
        <f t="shared" ref="AB970" si="18814">((Y970/Y918)-1)*100</f>
        <v>-47.910775997486645</v>
      </c>
      <c r="AC970" s="45">
        <f t="shared" ref="AC970" si="18815">((Z970/Z918)-1)*100</f>
        <v>-44.379533030931071</v>
      </c>
      <c r="AD970" s="45">
        <f t="shared" ref="AD970" si="18816">((Z970/AA970)-1)*100</f>
        <v>-33.893879274393527</v>
      </c>
      <c r="AE970"/>
      <c r="AF970" s="90">
        <v>17000</v>
      </c>
      <c r="AG970" s="90">
        <v>0</v>
      </c>
      <c r="AH970" s="90">
        <v>0</v>
      </c>
      <c r="AI970" s="57">
        <f t="shared" ref="AI970" si="18817">SUM(AF970:AH970)</f>
        <v>17000</v>
      </c>
      <c r="AJ970" s="48">
        <f t="shared" ref="AJ970" si="18818">AVERAGE(AI967,AI968,AI969,AI970)</f>
        <v>10250</v>
      </c>
      <c r="AK970" s="48">
        <f t="shared" ref="AK970" si="18819">AVERAGE(AJ918,AJ866,AJ814)</f>
        <v>3612.5</v>
      </c>
      <c r="AL970" s="45">
        <f t="shared" ref="AL970" si="18820">((AI970/AI918)-1)*100</f>
        <v>257.89473684210526</v>
      </c>
      <c r="AM970" s="45">
        <f t="shared" ref="AM970" si="18821">((AJ970/AJ918)-1)*100</f>
        <v>98.067632850241537</v>
      </c>
      <c r="AN970" s="45">
        <f t="shared" ref="AN970" si="18822">((AJ970/AK970)-1)*100</f>
        <v>183.73702422145328</v>
      </c>
      <c r="AO970"/>
      <c r="AP970" s="41">
        <f t="shared" ref="AP970" si="18823">SUM(B970,L970,V970,AF970)</f>
        <v>691300</v>
      </c>
      <c r="AQ970" s="41">
        <f t="shared" ref="AQ970" si="18824">SUM(C970,M970,W970,AG970)</f>
        <v>149860</v>
      </c>
      <c r="AR970" s="41">
        <f t="shared" ref="AR970" si="18825">SUM(D970,N970,X970,AH970)</f>
        <v>19600</v>
      </c>
      <c r="AS970" s="41">
        <f t="shared" ref="AS970" si="18826">SUM(E970,O970,Y970,AI970)</f>
        <v>860760</v>
      </c>
      <c r="AT970" s="41">
        <f t="shared" ref="AT970" si="18827">SUM(F970,P970,Z970,AJ970)</f>
        <v>939685.25</v>
      </c>
      <c r="AU970" s="41">
        <f t="shared" ref="AU970" si="18828">SUM(G970,Q970,AA970,AK970)</f>
        <v>666806.5</v>
      </c>
      <c r="AV970" s="45">
        <f t="shared" ref="AV970" si="18829">((AS970/AS918)-1)*100</f>
        <v>12.61922518349885</v>
      </c>
      <c r="AW970" s="45">
        <f t="shared" ref="AW970" si="18830">((AT970/AT918)-1)*100</f>
        <v>26.007847286336784</v>
      </c>
      <c r="AX970" s="45">
        <f t="shared" ref="AX970" si="18831">((AT970/AU970)-1)*100</f>
        <v>40.923228852748124</v>
      </c>
      <c r="AY970"/>
      <c r="AZ970" s="48">
        <f t="shared" ref="AZ970" si="18832">+E970/1000</f>
        <v>702.95</v>
      </c>
      <c r="BA970" s="110">
        <f t="shared" ref="BA970" si="18833">+O970/1000</f>
        <v>24.75</v>
      </c>
      <c r="BB970" s="36">
        <f t="shared" ref="BB970" si="18834">+Y970/1000</f>
        <v>116.06</v>
      </c>
      <c r="BC970" s="36">
        <f t="shared" ref="BC970" si="18835">+AI970/1000</f>
        <v>17</v>
      </c>
      <c r="BD970" s="57">
        <f t="shared" ref="BD970" si="18836">+AS970/1000</f>
        <v>860.76</v>
      </c>
      <c r="BE970" s="47">
        <f t="shared" ref="BE970" si="18837">BE969+AZ970</f>
        <v>12648.814</v>
      </c>
      <c r="BF970" s="47">
        <f t="shared" ref="BF970" si="18838">BF969+BA970</f>
        <v>536.50699999999995</v>
      </c>
      <c r="BG970" s="47">
        <f t="shared" ref="BG970" si="18839">BG969+BB970</f>
        <v>3850.5299999999997</v>
      </c>
      <c r="BH970" s="47">
        <f t="shared" ref="BH970" si="18840">BH969+BC970</f>
        <v>166.64999999999998</v>
      </c>
      <c r="BI970" s="47">
        <f t="shared" ref="BI970" si="18841">SUM(BE970:BH970)</f>
        <v>17202.501</v>
      </c>
      <c r="BJ970" s="45">
        <v>21</v>
      </c>
      <c r="BK970" s="52">
        <f t="shared" si="18182"/>
        <v>44709</v>
      </c>
    </row>
    <row r="971" spans="1:63" x14ac:dyDescent="0.25">
      <c r="A971" s="33">
        <f t="shared" si="18271"/>
        <v>44352</v>
      </c>
      <c r="B971" s="89">
        <v>817700</v>
      </c>
      <c r="C971" s="89">
        <v>120636</v>
      </c>
      <c r="D971" s="128">
        <v>0</v>
      </c>
      <c r="E971" s="45">
        <f t="shared" ref="E971" si="18842">SUM(B971:D971)</f>
        <v>938336</v>
      </c>
      <c r="F971" s="45">
        <f t="shared" ref="F971" si="18843">AVERAGE(E968,E969,E970,E971)</f>
        <v>789020.25</v>
      </c>
      <c r="G971" s="92">
        <f t="shared" ref="G971" si="18844">AVERAGE(F919,F867,F815)</f>
        <v>452116.41666666669</v>
      </c>
      <c r="H971" s="45">
        <f t="shared" ref="H971" si="18845">((E971/E919)-1)*100</f>
        <v>53.641707464837161</v>
      </c>
      <c r="I971" s="45">
        <f t="shared" ref="I971" si="18846">((F971/F919)-1)*100</f>
        <v>56.64643286115605</v>
      </c>
      <c r="J971" s="45">
        <f t="shared" ref="J971" si="18847">((F971/G971)-1)*100</f>
        <v>74.51705377505094</v>
      </c>
      <c r="K971"/>
      <c r="L971" s="89">
        <v>4700</v>
      </c>
      <c r="M971" s="89">
        <v>1750</v>
      </c>
      <c r="N971" s="89">
        <v>25200</v>
      </c>
      <c r="O971" s="57">
        <f t="shared" ref="O971" si="18848">SUM(L971:N971)</f>
        <v>31650</v>
      </c>
      <c r="P971" s="48">
        <f t="shared" ref="P971" si="18849">AVERAGE(O968,O969,O970,O971)</f>
        <v>42575</v>
      </c>
      <c r="Q971" s="48">
        <f t="shared" ref="Q971" si="18850">AVERAGE(P919,P867,P815)</f>
        <v>21570.833333333332</v>
      </c>
      <c r="R971" s="45">
        <f t="shared" ref="R971" si="18851">((O971/O919)-1)*100</f>
        <v>79.829545454545453</v>
      </c>
      <c r="S971" s="49">
        <f t="shared" ref="S971" si="18852">((P971/P919)-1)*100</f>
        <v>46.937014667817081</v>
      </c>
      <c r="T971" s="45">
        <f t="shared" ref="T971" si="18853">((P971/Q971)-1)*100</f>
        <v>97.372995943596692</v>
      </c>
      <c r="U971"/>
      <c r="V971" s="89">
        <v>99400</v>
      </c>
      <c r="W971" s="89">
        <v>50336</v>
      </c>
      <c r="X971" s="89">
        <v>1400</v>
      </c>
      <c r="Y971" s="45">
        <f t="shared" ref="Y971" si="18854">SUM(V971:X971)</f>
        <v>151136</v>
      </c>
      <c r="Z971" s="48">
        <f t="shared" ref="Z971" si="18855">AVERAGE(Y968,Y969,Y970,Y971)</f>
        <v>130174</v>
      </c>
      <c r="AA971" s="48">
        <f t="shared" ref="AA971" si="18856">AVERAGE(Z919,Z867,Z815)</f>
        <v>196340.58333333334</v>
      </c>
      <c r="AB971" s="45">
        <f t="shared" ref="AB971" si="18857">((Y971/Y919)-1)*100</f>
        <v>-9.7426097342490294</v>
      </c>
      <c r="AC971" s="45">
        <f t="shared" ref="AC971" si="18858">((Z971/Z919)-1)*100</f>
        <v>-38.36662610614232</v>
      </c>
      <c r="AD971" s="45">
        <f t="shared" ref="AD971" si="18859">((Z971/AA971)-1)*100</f>
        <v>-33.699901574092983</v>
      </c>
      <c r="AE971"/>
      <c r="AF971" s="90">
        <v>1600</v>
      </c>
      <c r="AG971" s="90">
        <v>0</v>
      </c>
      <c r="AH971" s="90">
        <v>0</v>
      </c>
      <c r="AI971" s="57">
        <f t="shared" ref="AI971" si="18860">SUM(AF971:AH971)</f>
        <v>1600</v>
      </c>
      <c r="AJ971" s="48">
        <f t="shared" ref="AJ971" si="18861">AVERAGE(AI968,AI969,AI970,AI971)</f>
        <v>7450</v>
      </c>
      <c r="AK971" s="48">
        <f t="shared" ref="AK971" si="18862">AVERAGE(AJ919,AJ867,AJ815)</f>
        <v>2125</v>
      </c>
      <c r="AL971" s="45" t="e">
        <f t="shared" ref="AL971" si="18863">((AI971/AI919)-1)*100</f>
        <v>#DIV/0!</v>
      </c>
      <c r="AM971" s="45">
        <f t="shared" ref="AM971" si="18864">((AJ971/AJ919)-1)*100</f>
        <v>201.01010101010098</v>
      </c>
      <c r="AN971" s="45">
        <f t="shared" ref="AN971" si="18865">((AJ971/AK971)-1)*100</f>
        <v>250.58823529411765</v>
      </c>
      <c r="AO971"/>
      <c r="AP971" s="41">
        <f t="shared" ref="AP971" si="18866">SUM(B971,L971,V971,AF971)</f>
        <v>923400</v>
      </c>
      <c r="AQ971" s="41">
        <f t="shared" ref="AQ971" si="18867">SUM(C971,M971,W971,AG971)</f>
        <v>172722</v>
      </c>
      <c r="AR971" s="41">
        <f t="shared" ref="AR971" si="18868">SUM(D971,N971,X971,AH971)</f>
        <v>26600</v>
      </c>
      <c r="AS971" s="41">
        <f t="shared" ref="AS971" si="18869">SUM(E971,O971,Y971,AI971)</f>
        <v>1122722</v>
      </c>
      <c r="AT971" s="41">
        <f t="shared" ref="AT971" si="18870">SUM(F971,P971,Z971,AJ971)</f>
        <v>969219.25</v>
      </c>
      <c r="AU971" s="41">
        <f t="shared" ref="AU971" si="18871">SUM(G971,Q971,AA971,AK971)</f>
        <v>672152.83333333337</v>
      </c>
      <c r="AV971" s="45">
        <f t="shared" ref="AV971" si="18872">((AS971/AS919)-1)*100</f>
        <v>41.084470582321742</v>
      </c>
      <c r="AW971" s="45">
        <f t="shared" ref="AW971" si="18873">((AT971/AT919)-1)*100</f>
        <v>29.860876637297153</v>
      </c>
      <c r="AX971" s="45">
        <f t="shared" ref="AX971" si="18874">((AT971/AU971)-1)*100</f>
        <v>44.196260423906566</v>
      </c>
      <c r="AY971"/>
      <c r="AZ971" s="48">
        <f t="shared" ref="AZ971" si="18875">+E971/1000</f>
        <v>938.33600000000001</v>
      </c>
      <c r="BA971" s="110">
        <f t="shared" ref="BA971" si="18876">+O971/1000</f>
        <v>31.65</v>
      </c>
      <c r="BB971" s="36">
        <f t="shared" ref="BB971" si="18877">+Y971/1000</f>
        <v>151.136</v>
      </c>
      <c r="BC971" s="36">
        <f t="shared" ref="BC971" si="18878">+AI971/1000</f>
        <v>1.6</v>
      </c>
      <c r="BD971" s="57">
        <f t="shared" ref="BD971" si="18879">+AS971/1000</f>
        <v>1122.722</v>
      </c>
      <c r="BE971" s="47">
        <f t="shared" ref="BE971" si="18880">BE970+AZ971</f>
        <v>13587.15</v>
      </c>
      <c r="BF971" s="47">
        <f t="shared" ref="BF971" si="18881">BF970+BA971</f>
        <v>568.15699999999993</v>
      </c>
      <c r="BG971" s="47">
        <f t="shared" ref="BG971" si="18882">BG970+BB971</f>
        <v>4001.6659999999997</v>
      </c>
      <c r="BH971" s="47">
        <f t="shared" ref="BH971" si="18883">BH970+BC971</f>
        <v>168.24999999999997</v>
      </c>
      <c r="BI971" s="47">
        <f t="shared" ref="BI971" si="18884">SUM(BE971:BH971)</f>
        <v>18325.222999999998</v>
      </c>
      <c r="BJ971" s="45">
        <v>22</v>
      </c>
      <c r="BK971" s="52">
        <f t="shared" si="18182"/>
        <v>44716</v>
      </c>
    </row>
    <row r="972" spans="1:63" x14ac:dyDescent="0.25">
      <c r="A972" s="33">
        <f t="shared" si="18271"/>
        <v>44359</v>
      </c>
      <c r="B972" s="89">
        <v>636900</v>
      </c>
      <c r="C972" s="89">
        <v>40300</v>
      </c>
      <c r="D972" s="128">
        <v>0</v>
      </c>
      <c r="E972" s="45">
        <f t="shared" ref="E972" si="18885">SUM(B972:D972)</f>
        <v>677200</v>
      </c>
      <c r="F972" s="45">
        <f t="shared" ref="F972" si="18886">AVERAGE(E969,E970,E971,E972)</f>
        <v>786014</v>
      </c>
      <c r="G972" s="92">
        <f t="shared" ref="G972" si="18887">AVERAGE(F920,F868,F816)</f>
        <v>478855.58333333331</v>
      </c>
      <c r="H972" s="45">
        <f t="shared" ref="H972" si="18888">((E972/E920)-1)*100</f>
        <v>15.921190023793619</v>
      </c>
      <c r="I972" s="45">
        <f t="shared" ref="I972" si="18889">((F972/F920)-1)*100</f>
        <v>40.145670449581438</v>
      </c>
      <c r="J972" s="45">
        <f t="shared" ref="J972" si="18890">((F972/G972)-1)*100</f>
        <v>64.144269662373858</v>
      </c>
      <c r="K972"/>
      <c r="L972" s="89">
        <v>4200</v>
      </c>
      <c r="M972" s="89">
        <v>0</v>
      </c>
      <c r="N972" s="89">
        <v>16800</v>
      </c>
      <c r="O972" s="57">
        <f t="shared" ref="O972" si="18891">SUM(L972:N972)</f>
        <v>21000</v>
      </c>
      <c r="P972" s="48">
        <f t="shared" ref="P972" si="18892">AVERAGE(O969,O970,O971,O972)</f>
        <v>34725</v>
      </c>
      <c r="Q972" s="48">
        <f t="shared" ref="Q972" si="18893">AVERAGE(P920,P868,P816)</f>
        <v>21579.166666666668</v>
      </c>
      <c r="R972" s="45">
        <f t="shared" ref="R972" si="18894">((O972/O920)-1)*100</f>
        <v>-55.602536997885842</v>
      </c>
      <c r="S972" s="49">
        <f t="shared" ref="S972" si="18895">((P972/P920)-1)*100</f>
        <v>37.661050545094142</v>
      </c>
      <c r="T972" s="45">
        <f t="shared" ref="T972" si="18896">((P972/Q972)-1)*100</f>
        <v>60.919096350646825</v>
      </c>
      <c r="U972"/>
      <c r="V972" s="89">
        <v>103100</v>
      </c>
      <c r="W972" s="89">
        <v>16500</v>
      </c>
      <c r="X972" s="89">
        <v>1400</v>
      </c>
      <c r="Y972" s="45">
        <f t="shared" ref="Y972" si="18897">SUM(V972:X972)</f>
        <v>121000</v>
      </c>
      <c r="Z972" s="48">
        <f t="shared" ref="Z972" si="18898">AVERAGE(Y969,Y970,Y971,Y972)</f>
        <v>129086.5</v>
      </c>
      <c r="AA972" s="48">
        <f t="shared" ref="AA972" si="18899">AVERAGE(Z920,Z868,Z816)</f>
        <v>215576.25</v>
      </c>
      <c r="AB972" s="45">
        <f t="shared" ref="AB972" si="18900">((Y972/Y920)-1)*100</f>
        <v>-61.193072482360492</v>
      </c>
      <c r="AC972" s="45">
        <f t="shared" ref="AC972" si="18901">((Z972/Z920)-1)*100</f>
        <v>-45.112083407743789</v>
      </c>
      <c r="AD972" s="45">
        <f t="shared" ref="AD972" si="18902">((Z972/AA972)-1)*100</f>
        <v>-40.120259073065789</v>
      </c>
      <c r="AE972"/>
      <c r="AF972" s="90">
        <v>0</v>
      </c>
      <c r="AG972" s="90">
        <v>0</v>
      </c>
      <c r="AH972" s="90">
        <v>0</v>
      </c>
      <c r="AI972" s="57">
        <f t="shared" ref="AI972" si="18903">SUM(AF972:AH972)</f>
        <v>0</v>
      </c>
      <c r="AJ972" s="48">
        <f t="shared" ref="AJ972" si="18904">AVERAGE(AI969,AI970,AI971,AI972)</f>
        <v>6650</v>
      </c>
      <c r="AK972" s="48">
        <f t="shared" ref="AK972" si="18905">AVERAGE(AJ920,AJ868,AJ816)</f>
        <v>1687.5</v>
      </c>
      <c r="AL972" s="45" t="e">
        <f t="shared" ref="AL972" si="18906">((AI972/AI920)-1)*100</f>
        <v>#DIV/0!</v>
      </c>
      <c r="AM972" s="45">
        <f t="shared" ref="AM972" si="18907">((AJ972/AJ920)-1)*100</f>
        <v>168.68686868686868</v>
      </c>
      <c r="AN972" s="45">
        <f t="shared" ref="AN972" si="18908">((AJ972/AK972)-1)*100</f>
        <v>294.07407407407408</v>
      </c>
      <c r="AO972"/>
      <c r="AP972" s="41">
        <f t="shared" ref="AP972" si="18909">SUM(B972,L972,V972,AF972)</f>
        <v>744200</v>
      </c>
      <c r="AQ972" s="41">
        <f t="shared" ref="AQ972" si="18910">SUM(C972,M972,W972,AG972)</f>
        <v>56800</v>
      </c>
      <c r="AR972" s="41">
        <f t="shared" ref="AR972" si="18911">SUM(D972,N972,X972,AH972)</f>
        <v>18200</v>
      </c>
      <c r="AS972" s="41">
        <f t="shared" ref="AS972" si="18912">SUM(E972,O972,Y972,AI972)</f>
        <v>819200</v>
      </c>
      <c r="AT972" s="41">
        <f t="shared" ref="AT972" si="18913">SUM(F972,P972,Z972,AJ972)</f>
        <v>956475.5</v>
      </c>
      <c r="AU972" s="41">
        <f t="shared" ref="AU972" si="18914">SUM(G972,Q972,AA972,AK972)</f>
        <v>717698.5</v>
      </c>
      <c r="AV972" s="45">
        <f t="shared" ref="AV972" si="18915">((AS972/AS920)-1)*100</f>
        <v>-13.155021255393361</v>
      </c>
      <c r="AW972" s="45">
        <f t="shared" ref="AW972" si="18916">((AT972/AT920)-1)*100</f>
        <v>16.114184503063477</v>
      </c>
      <c r="AX972" s="45">
        <f t="shared" ref="AX972" si="18917">((AT972/AU972)-1)*100</f>
        <v>33.26982012641799</v>
      </c>
      <c r="AY972"/>
      <c r="AZ972" s="48">
        <f t="shared" ref="AZ972" si="18918">+E972/1000</f>
        <v>677.2</v>
      </c>
      <c r="BA972" s="110">
        <f t="shared" ref="BA972" si="18919">+O972/1000</f>
        <v>21</v>
      </c>
      <c r="BB972" s="36">
        <f t="shared" ref="BB972" si="18920">+Y972/1000</f>
        <v>121</v>
      </c>
      <c r="BC972" s="36">
        <f t="shared" ref="BC972" si="18921">+AI972/1000</f>
        <v>0</v>
      </c>
      <c r="BD972" s="57">
        <f t="shared" ref="BD972" si="18922">+AS972/1000</f>
        <v>819.2</v>
      </c>
      <c r="BE972" s="47">
        <f t="shared" ref="BE972" si="18923">BE971+AZ972</f>
        <v>14264.35</v>
      </c>
      <c r="BF972" s="47">
        <f t="shared" ref="BF972" si="18924">BF971+BA972</f>
        <v>589.15699999999993</v>
      </c>
      <c r="BG972" s="47">
        <f t="shared" ref="BG972" si="18925">BG971+BB972</f>
        <v>4122.6659999999993</v>
      </c>
      <c r="BH972" s="47">
        <f t="shared" ref="BH972" si="18926">BH971+BC972</f>
        <v>168.24999999999997</v>
      </c>
      <c r="BI972" s="47">
        <f t="shared" ref="BI972" si="18927">SUM(BE972:BH972)</f>
        <v>19144.422999999999</v>
      </c>
      <c r="BJ972" s="45">
        <v>23</v>
      </c>
      <c r="BK972" s="52">
        <f t="shared" si="18182"/>
        <v>44723</v>
      </c>
    </row>
    <row r="973" spans="1:63" x14ac:dyDescent="0.25">
      <c r="A973" s="33">
        <f t="shared" si="18271"/>
        <v>44366</v>
      </c>
      <c r="B973" s="89">
        <v>552260</v>
      </c>
      <c r="C973" s="89">
        <v>46900</v>
      </c>
      <c r="D973" s="128">
        <v>0</v>
      </c>
      <c r="E973" s="45">
        <f t="shared" ref="E973" si="18928">SUM(B973:D973)</f>
        <v>599160</v>
      </c>
      <c r="F973" s="45">
        <f t="shared" ref="F973" si="18929">AVERAGE(E970,E971,E972,E973)</f>
        <v>729411.5</v>
      </c>
      <c r="G973" s="92">
        <f t="shared" ref="G973" si="18930">AVERAGE(F921,F869,F817)</f>
        <v>481348.91666666669</v>
      </c>
      <c r="H973" s="45">
        <f t="shared" ref="H973" si="18931">((E973/E921)-1)*100</f>
        <v>-5.1661918328585017</v>
      </c>
      <c r="I973" s="45">
        <f t="shared" ref="I973" si="18932">((F973/F921)-1)*100</f>
        <v>25.023932261202319</v>
      </c>
      <c r="J973" s="45">
        <f t="shared" ref="J973" si="18933">((F973/G973)-1)*100</f>
        <v>51.534879324370905</v>
      </c>
      <c r="K973"/>
      <c r="L973" s="89">
        <v>3100</v>
      </c>
      <c r="M973" s="89">
        <v>5250</v>
      </c>
      <c r="N973" s="89">
        <v>35600</v>
      </c>
      <c r="O973" s="57">
        <f t="shared" ref="O973" si="18934">SUM(L973:N973)</f>
        <v>43950</v>
      </c>
      <c r="P973" s="48">
        <f t="shared" ref="P973" si="18935">AVERAGE(O970,O971,O972,O973)</f>
        <v>30337.5</v>
      </c>
      <c r="Q973" s="48">
        <f t="shared" ref="Q973" si="18936">AVERAGE(P921,P869,P817)</f>
        <v>28933.583333333332</v>
      </c>
      <c r="R973" s="45">
        <f t="shared" ref="R973" si="18937">((O973/O921)-1)*100</f>
        <v>-36.52604670643116</v>
      </c>
      <c r="S973" s="49">
        <f t="shared" ref="S973" si="18938">((P973/P921)-1)*100</f>
        <v>-25.979468223324243</v>
      </c>
      <c r="T973" s="45">
        <f t="shared" ref="T973" si="18939">((P973/Q973)-1)*100</f>
        <v>4.8522046180476508</v>
      </c>
      <c r="U973"/>
      <c r="V973" s="89">
        <v>84540</v>
      </c>
      <c r="W973" s="89">
        <v>44000</v>
      </c>
      <c r="X973" s="89">
        <v>5600</v>
      </c>
      <c r="Y973" s="45">
        <f t="shared" ref="Y973" si="18940">SUM(V973:X973)</f>
        <v>134140</v>
      </c>
      <c r="Z973" s="48">
        <f t="shared" ref="Z973" si="18941">AVERAGE(Y970,Y971,Y972,Y973)</f>
        <v>130584</v>
      </c>
      <c r="AA973" s="48">
        <f t="shared" ref="AA973" si="18942">AVERAGE(Z921,Z869,Z817)</f>
        <v>224744.58333333334</v>
      </c>
      <c r="AB973" s="45">
        <f t="shared" ref="AB973" si="18943">((Y973/Y921)-1)*100</f>
        <v>-62.800887409872445</v>
      </c>
      <c r="AC973" s="45">
        <f t="shared" ref="AC973" si="18944">((Z973/Z921)-1)*100</f>
        <v>-50.84636666478459</v>
      </c>
      <c r="AD973" s="45">
        <f t="shared" ref="AD973" si="18945">((Z973/AA973)-1)*100</f>
        <v>-41.896708671139649</v>
      </c>
      <c r="AE973"/>
      <c r="AF973" s="90">
        <v>3000</v>
      </c>
      <c r="AG973" s="90">
        <v>18000</v>
      </c>
      <c r="AH973" s="90">
        <v>0</v>
      </c>
      <c r="AI973" s="57">
        <f t="shared" ref="AI973" si="18946">SUM(AF973:AH973)</f>
        <v>21000</v>
      </c>
      <c r="AJ973" s="48">
        <f t="shared" ref="AJ973" si="18947">AVERAGE(AI970,AI971,AI972,AI973)</f>
        <v>9900</v>
      </c>
      <c r="AK973" s="48">
        <f t="shared" ref="AK973" si="18948">AVERAGE(AJ921,AJ869,AJ817)</f>
        <v>3616.6666666666665</v>
      </c>
      <c r="AL973" s="45">
        <f t="shared" ref="AL973" si="18949">((AI973/AI921)-1)*100</f>
        <v>-30.232558139534881</v>
      </c>
      <c r="AM973" s="45">
        <f t="shared" ref="AM973" si="18950">((AJ973/AJ921)-1)*100</f>
        <v>13.629842180774743</v>
      </c>
      <c r="AN973" s="45">
        <f t="shared" ref="AN973" si="18951">((AJ973/AK973)-1)*100</f>
        <v>173.7327188940092</v>
      </c>
      <c r="AO973"/>
      <c r="AP973" s="41">
        <f t="shared" ref="AP973" si="18952">SUM(B973,L973,V973,AF973)</f>
        <v>642900</v>
      </c>
      <c r="AQ973" s="41">
        <f t="shared" ref="AQ973" si="18953">SUM(C973,M973,W973,AG973)</f>
        <v>114150</v>
      </c>
      <c r="AR973" s="41">
        <f t="shared" ref="AR973" si="18954">SUM(D973,N973,X973,AH973)</f>
        <v>41200</v>
      </c>
      <c r="AS973" s="41">
        <f t="shared" ref="AS973" si="18955">SUM(E973,O973,Y973,AI973)</f>
        <v>798250</v>
      </c>
      <c r="AT973" s="41">
        <f t="shared" ref="AT973" si="18956">SUM(F973,P973,Z973,AJ973)</f>
        <v>900233</v>
      </c>
      <c r="AU973" s="41">
        <f t="shared" ref="AU973" si="18957">SUM(G973,Q973,AA973,AK973)</f>
        <v>738643.75</v>
      </c>
      <c r="AV973" s="45">
        <f t="shared" ref="AV973" si="18958">((AS973/AS921)-1)*100</f>
        <v>-26.882841259969169</v>
      </c>
      <c r="AW973" s="45">
        <f t="shared" ref="AW973" si="18959">((AT973/AT921)-1)*100</f>
        <v>0.16163572797689429</v>
      </c>
      <c r="AX973" s="45">
        <f t="shared" ref="AX973" si="18960">((AT973/AU973)-1)*100</f>
        <v>21.876479696741491</v>
      </c>
      <c r="AY973"/>
      <c r="AZ973" s="48">
        <f t="shared" ref="AZ973" si="18961">+E973/1000</f>
        <v>599.16</v>
      </c>
      <c r="BA973" s="110">
        <f t="shared" ref="BA973" si="18962">+O973/1000</f>
        <v>43.95</v>
      </c>
      <c r="BB973" s="36">
        <f t="shared" ref="BB973" si="18963">+Y973/1000</f>
        <v>134.13999999999999</v>
      </c>
      <c r="BC973" s="36">
        <f t="shared" ref="BC973" si="18964">+AI973/1000</f>
        <v>21</v>
      </c>
      <c r="BD973" s="57">
        <f t="shared" ref="BD973" si="18965">+AS973/1000</f>
        <v>798.25</v>
      </c>
      <c r="BE973" s="47">
        <f t="shared" ref="BE973" si="18966">BE972+AZ973</f>
        <v>14863.51</v>
      </c>
      <c r="BF973" s="47">
        <f t="shared" ref="BF973" si="18967">BF972+BA973</f>
        <v>633.10699999999997</v>
      </c>
      <c r="BG973" s="47">
        <f t="shared" ref="BG973" si="18968">BG972+BB973</f>
        <v>4256.8059999999996</v>
      </c>
      <c r="BH973" s="47">
        <f t="shared" ref="BH973" si="18969">BH972+BC973</f>
        <v>189.24999999999997</v>
      </c>
      <c r="BI973" s="47">
        <f t="shared" ref="BI973" si="18970">SUM(BE973:BH973)</f>
        <v>19942.672999999999</v>
      </c>
      <c r="BJ973" s="45">
        <v>24</v>
      </c>
      <c r="BK973" s="52">
        <f t="shared" si="18182"/>
        <v>44730</v>
      </c>
    </row>
    <row r="974" spans="1:63" x14ac:dyDescent="0.25">
      <c r="A974" s="33">
        <f t="shared" si="18271"/>
        <v>44373</v>
      </c>
      <c r="B974" s="89">
        <v>557300</v>
      </c>
      <c r="C974" s="89">
        <v>37786</v>
      </c>
      <c r="D974" s="128">
        <v>0</v>
      </c>
      <c r="E974" s="45">
        <f t="shared" ref="E974" si="18971">SUM(B974:D974)</f>
        <v>595086</v>
      </c>
      <c r="F974" s="45">
        <f t="shared" ref="F974" si="18972">AVERAGE(E971,E972,E973,E974)</f>
        <v>702445.5</v>
      </c>
      <c r="G974" s="92">
        <f t="shared" ref="G974" si="18973">AVERAGE(F922,F870,F818)</f>
        <v>493462.08333333331</v>
      </c>
      <c r="H974" s="45">
        <f t="shared" ref="H974" si="18974">((E974/E922)-1)*100</f>
        <v>26.425748884639887</v>
      </c>
      <c r="I974" s="45">
        <f t="shared" ref="I974" si="18975">((F974/F922)-1)*100</f>
        <v>22.301625301425076</v>
      </c>
      <c r="J974" s="45">
        <f t="shared" ref="J974" si="18976">((F974/G974)-1)*100</f>
        <v>42.350450769182714</v>
      </c>
      <c r="K974"/>
      <c r="L974" s="89">
        <v>4600</v>
      </c>
      <c r="M974" s="89">
        <v>3568</v>
      </c>
      <c r="N974" s="89">
        <v>16800</v>
      </c>
      <c r="O974" s="57">
        <f t="shared" ref="O974" si="18977">SUM(L974:N974)</f>
        <v>24968</v>
      </c>
      <c r="P974" s="48">
        <f t="shared" ref="P974" si="18978">AVERAGE(O971,O972,O973,O974)</f>
        <v>30392</v>
      </c>
      <c r="Q974" s="48">
        <f t="shared" ref="Q974" si="18979">AVERAGE(P922,P870,P818)</f>
        <v>32586.5</v>
      </c>
      <c r="R974" s="45">
        <f t="shared" ref="R974" si="18980">((O974/O922)-1)*100</f>
        <v>-17.733113673805601</v>
      </c>
      <c r="S974" s="49">
        <f t="shared" ref="S974" si="18981">((P974/P922)-1)*100</f>
        <v>-26.094436777696039</v>
      </c>
      <c r="T974" s="45">
        <f t="shared" ref="T974" si="18982">((P974/Q974)-1)*100</f>
        <v>-6.734383870621274</v>
      </c>
      <c r="U974"/>
      <c r="V974" s="89">
        <v>99880</v>
      </c>
      <c r="W974" s="89">
        <v>27550</v>
      </c>
      <c r="X974" s="89">
        <v>4200</v>
      </c>
      <c r="Y974" s="45">
        <f t="shared" ref="Y974" si="18983">SUM(V974:X974)</f>
        <v>131630</v>
      </c>
      <c r="Z974" s="48">
        <f t="shared" ref="Z974" si="18984">AVERAGE(Y971,Y972,Y973,Y974)</f>
        <v>134476.5</v>
      </c>
      <c r="AA974" s="48">
        <f t="shared" ref="AA974" si="18985">AVERAGE(Z922,Z870,Z818)</f>
        <v>251907</v>
      </c>
      <c r="AB974" s="45">
        <f t="shared" ref="AB974" si="18986">((Y974/Y922)-1)*100</f>
        <v>-63.251347050448082</v>
      </c>
      <c r="AC974" s="45">
        <f t="shared" ref="AC974" si="18987">((Z974/Z922)-1)*100</f>
        <v>-55.101165236553044</v>
      </c>
      <c r="AD974" s="45">
        <f t="shared" ref="AD974" si="18988">((Z974/AA974)-1)*100</f>
        <v>-46.616608510283555</v>
      </c>
      <c r="AE974"/>
      <c r="AF974" s="90">
        <v>0</v>
      </c>
      <c r="AG974" s="90">
        <v>1750</v>
      </c>
      <c r="AH974" s="90">
        <v>0</v>
      </c>
      <c r="AI974" s="57">
        <f t="shared" ref="AI974" si="18989">SUM(AF974:AH974)</f>
        <v>1750</v>
      </c>
      <c r="AJ974" s="48">
        <f t="shared" ref="AJ974" si="18990">AVERAGE(AI971,AI972,AI973,AI974)</f>
        <v>6087.5</v>
      </c>
      <c r="AK974" s="48">
        <f t="shared" ref="AK974" si="18991">AVERAGE(AJ922,AJ870,AJ818)</f>
        <v>4279.166666666667</v>
      </c>
      <c r="AL974" s="45">
        <f t="shared" ref="AL974" si="18992">((AI974/AI922)-1)*100</f>
        <v>-81.770833333333343</v>
      </c>
      <c r="AM974" s="45">
        <f t="shared" ref="AM974" si="18993">((AJ974/AJ922)-1)*100</f>
        <v>-38.664987405541559</v>
      </c>
      <c r="AN974" s="45">
        <f t="shared" ref="AN974" si="18994">((AJ974/AK974)-1)*100</f>
        <v>42.259006815968839</v>
      </c>
      <c r="AO974"/>
      <c r="AP974" s="41">
        <f t="shared" ref="AP974" si="18995">SUM(B974,L974,V974,AF974)</f>
        <v>661780</v>
      </c>
      <c r="AQ974" s="41">
        <f t="shared" ref="AQ974" si="18996">SUM(C974,M974,W974,AG974)</f>
        <v>70654</v>
      </c>
      <c r="AR974" s="41">
        <f t="shared" ref="AR974" si="18997">SUM(D974,N974,X974,AH974)</f>
        <v>21000</v>
      </c>
      <c r="AS974" s="41">
        <f t="shared" ref="AS974" si="18998">SUM(E974,O974,Y974,AI974)</f>
        <v>753434</v>
      </c>
      <c r="AT974" s="41">
        <f t="shared" ref="AT974" si="18999">SUM(F974,P974,Z974,AJ974)</f>
        <v>873401.5</v>
      </c>
      <c r="AU974" s="41">
        <f t="shared" ref="AU974" si="19000">SUM(G974,Q974,AA974,AK974)</f>
        <v>782234.74999999988</v>
      </c>
      <c r="AV974" s="45">
        <f t="shared" ref="AV974" si="19001">((AS974/AS922)-1)*100</f>
        <v>-13.282767828368858</v>
      </c>
      <c r="AW974" s="45">
        <f t="shared" ref="AW974" si="19002">((AT974/AT922)-1)*100</f>
        <v>-5.5693091051020716</v>
      </c>
      <c r="AX974" s="45">
        <f t="shared" ref="AX974" si="19003">((AT974/AU974)-1)*100</f>
        <v>11.654653542303016</v>
      </c>
      <c r="AY974"/>
      <c r="AZ974" s="48">
        <f t="shared" ref="AZ974" si="19004">+E974/1000</f>
        <v>595.08600000000001</v>
      </c>
      <c r="BA974" s="110">
        <f t="shared" ref="BA974" si="19005">+O974/1000</f>
        <v>24.968</v>
      </c>
      <c r="BB974" s="36">
        <f t="shared" ref="BB974" si="19006">+Y974/1000</f>
        <v>131.63</v>
      </c>
      <c r="BC974" s="36">
        <f t="shared" ref="BC974" si="19007">+AI974/1000</f>
        <v>1.75</v>
      </c>
      <c r="BD974" s="57">
        <f t="shared" ref="BD974" si="19008">+AS974/1000</f>
        <v>753.43399999999997</v>
      </c>
      <c r="BE974" s="47">
        <f t="shared" ref="BE974" si="19009">BE973+AZ974</f>
        <v>15458.596</v>
      </c>
      <c r="BF974" s="47">
        <f t="shared" ref="BF974" si="19010">BF973+BA974</f>
        <v>658.07499999999993</v>
      </c>
      <c r="BG974" s="47">
        <f t="shared" ref="BG974" si="19011">BG973+BB974</f>
        <v>4388.4359999999997</v>
      </c>
      <c r="BH974" s="47">
        <f t="shared" ref="BH974" si="19012">BH973+BC974</f>
        <v>190.99999999999997</v>
      </c>
      <c r="BI974" s="47">
        <f t="shared" ref="BI974" si="19013">SUM(BE974:BH974)</f>
        <v>20696.107</v>
      </c>
      <c r="BJ974" s="45">
        <v>25</v>
      </c>
      <c r="BK974" s="52">
        <f t="shared" si="18182"/>
        <v>44737</v>
      </c>
    </row>
    <row r="975" spans="1:63" x14ac:dyDescent="0.25">
      <c r="A975" s="33">
        <f t="shared" si="18271"/>
        <v>44380</v>
      </c>
      <c r="B975" s="89">
        <v>538000</v>
      </c>
      <c r="C975" s="89">
        <v>58204</v>
      </c>
      <c r="D975" s="128">
        <v>0</v>
      </c>
      <c r="E975" s="45">
        <f t="shared" ref="E975" si="19014">SUM(B975:D975)</f>
        <v>596204</v>
      </c>
      <c r="F975" s="45">
        <f t="shared" ref="F975" si="19015">AVERAGE(E972,E973,E974,E975)</f>
        <v>616912.5</v>
      </c>
      <c r="G975" s="92">
        <f t="shared" ref="G975" si="19016">AVERAGE(F923,F871,F819)</f>
        <v>490987.66666666669</v>
      </c>
      <c r="H975" s="45">
        <f t="shared" ref="H975" si="19017">((E975/E923)-1)*100</f>
        <v>69.879984955379015</v>
      </c>
      <c r="I975" s="45">
        <f t="shared" ref="I975" si="19018">((F975/F923)-1)*100</f>
        <v>21.102978633187508</v>
      </c>
      <c r="J975" s="45">
        <f t="shared" ref="J975" si="19019">((F975/G975)-1)*100</f>
        <v>25.647249795140816</v>
      </c>
      <c r="K975"/>
      <c r="L975" s="89">
        <v>0</v>
      </c>
      <c r="M975" s="89">
        <v>22850</v>
      </c>
      <c r="N975" s="89">
        <v>28000</v>
      </c>
      <c r="O975" s="57">
        <f t="shared" ref="O975" si="19020">SUM(L975:N975)</f>
        <v>50850</v>
      </c>
      <c r="P975" s="48">
        <f t="shared" ref="P975" si="19021">AVERAGE(O972,O973,O974,O975)</f>
        <v>35192</v>
      </c>
      <c r="Q975" s="48">
        <f t="shared" ref="Q975" si="19022">AVERAGE(P923,P871,P819)</f>
        <v>49047.833333333336</v>
      </c>
      <c r="R975" s="45">
        <f t="shared" ref="R975" si="19023">((O975/O923)-1)*100</f>
        <v>-46.726034573074905</v>
      </c>
      <c r="S975" s="49">
        <f t="shared" ref="S975" si="19024">((P975/P923)-1)*100</f>
        <v>-41.913254463751493</v>
      </c>
      <c r="T975" s="45">
        <f t="shared" ref="T975" si="19025">((P975/Q975)-1)*100</f>
        <v>-28.249633860822943</v>
      </c>
      <c r="U975"/>
      <c r="V975" s="89">
        <v>105800</v>
      </c>
      <c r="W975" s="89">
        <v>14418</v>
      </c>
      <c r="X975" s="89">
        <v>4200</v>
      </c>
      <c r="Y975" s="45">
        <f t="shared" ref="Y975" si="19026">SUM(V975:X975)</f>
        <v>124418</v>
      </c>
      <c r="Z975" s="48">
        <f t="shared" ref="Z975" si="19027">AVERAGE(Y972,Y973,Y974,Y975)</f>
        <v>127797</v>
      </c>
      <c r="AA975" s="48">
        <f t="shared" ref="AA975" si="19028">AVERAGE(Z923,Z871,Z819)</f>
        <v>282718.16666666669</v>
      </c>
      <c r="AB975" s="45">
        <f t="shared" ref="AB975" si="19029">((Y975/Y923)-1)*100</f>
        <v>-41.436573311367376</v>
      </c>
      <c r="AC975" s="45">
        <f t="shared" ref="AC975" si="19030">((Z975/Z923)-1)*100</f>
        <v>-58.875981464795977</v>
      </c>
      <c r="AD975" s="45">
        <f t="shared" ref="AD975" si="19031">((Z975/AA975)-1)*100</f>
        <v>-54.797032851915553</v>
      </c>
      <c r="AE975"/>
      <c r="AF975" s="90">
        <v>0</v>
      </c>
      <c r="AG975" s="90">
        <v>0</v>
      </c>
      <c r="AH975" s="90">
        <v>0</v>
      </c>
      <c r="AI975" s="57">
        <f t="shared" ref="AI975" si="19032">SUM(AF975:AH975)</f>
        <v>0</v>
      </c>
      <c r="AJ975" s="48">
        <f t="shared" ref="AJ975" si="19033">AVERAGE(AI972,AI973,AI974,AI975)</f>
        <v>5687.5</v>
      </c>
      <c r="AK975" s="48">
        <f t="shared" ref="AK975" si="19034">AVERAGE(AJ923,AJ871,AJ819)</f>
        <v>3970.8333333333335</v>
      </c>
      <c r="AL975" s="45" t="e">
        <f t="shared" ref="AL975" si="19035">((AI975/AI923)-1)*100</f>
        <v>#DIV/0!</v>
      </c>
      <c r="AM975" s="45">
        <f t="shared" ref="AM975" si="19036">((AJ975/AJ923)-1)*100</f>
        <v>-42.695214105793454</v>
      </c>
      <c r="AN975" s="45">
        <f t="shared" ref="AN975" si="19037">((AJ975/AK975)-1)*100</f>
        <v>43.231899265477438</v>
      </c>
      <c r="AO975"/>
      <c r="AP975" s="41">
        <f t="shared" ref="AP975" si="19038">SUM(B975,L975,V975,AF975)</f>
        <v>643800</v>
      </c>
      <c r="AQ975" s="41">
        <f t="shared" ref="AQ975" si="19039">SUM(C975,M975,W975,AG975)</f>
        <v>95472</v>
      </c>
      <c r="AR975" s="41">
        <f t="shared" ref="AR975" si="19040">SUM(D975,N975,X975,AH975)</f>
        <v>32200</v>
      </c>
      <c r="AS975" s="41">
        <f t="shared" ref="AS975" si="19041">SUM(E975,O975,Y975,AI975)</f>
        <v>771472</v>
      </c>
      <c r="AT975" s="41">
        <f t="shared" ref="AT975" si="19042">SUM(F975,P975,Z975,AJ975)</f>
        <v>785589</v>
      </c>
      <c r="AU975" s="41">
        <f t="shared" ref="AU975" si="19043">SUM(G975,Q975,AA975,AK975)</f>
        <v>826724.50000000012</v>
      </c>
      <c r="AV975" s="45">
        <f t="shared" ref="AV975" si="19044">((AS975/AS923)-1)*100</f>
        <v>17.092657576162317</v>
      </c>
      <c r="AW975" s="45">
        <f t="shared" ref="AW975" si="19045">((AT975/AT923)-1)*100</f>
        <v>-11.799135886639645</v>
      </c>
      <c r="AX975" s="45">
        <f t="shared" ref="AX975" si="19046">((AT975/AU975)-1)*100</f>
        <v>-4.9757204485895929</v>
      </c>
      <c r="AY975"/>
      <c r="AZ975" s="48">
        <f t="shared" ref="AZ975" si="19047">+E975/1000</f>
        <v>596.20399999999995</v>
      </c>
      <c r="BA975" s="110">
        <f t="shared" ref="BA975" si="19048">+O975/1000</f>
        <v>50.85</v>
      </c>
      <c r="BB975" s="36">
        <f t="shared" ref="BB975" si="19049">+Y975/1000</f>
        <v>124.41800000000001</v>
      </c>
      <c r="BC975" s="36">
        <f t="shared" ref="BC975" si="19050">+AI975/1000</f>
        <v>0</v>
      </c>
      <c r="BD975" s="57">
        <f t="shared" ref="BD975" si="19051">+AS975/1000</f>
        <v>771.47199999999998</v>
      </c>
      <c r="BE975" s="47">
        <f t="shared" ref="BE975" si="19052">BE974+AZ975</f>
        <v>16054.8</v>
      </c>
      <c r="BF975" s="47">
        <f t="shared" ref="BF975" si="19053">BF974+BA975</f>
        <v>708.92499999999995</v>
      </c>
      <c r="BG975" s="47">
        <f t="shared" ref="BG975" si="19054">BG974+BB975</f>
        <v>4512.8539999999994</v>
      </c>
      <c r="BH975" s="47">
        <f t="shared" ref="BH975" si="19055">BH974+BC975</f>
        <v>190.99999999999997</v>
      </c>
      <c r="BI975" s="47">
        <f t="shared" ref="BI975" si="19056">SUM(BE975:BH975)</f>
        <v>21467.578999999998</v>
      </c>
      <c r="BJ975" s="45">
        <v>26</v>
      </c>
      <c r="BK975" s="52">
        <f t="shared" si="18182"/>
        <v>44744</v>
      </c>
    </row>
    <row r="976" spans="1:63" x14ac:dyDescent="0.25">
      <c r="A976" s="33">
        <f t="shared" si="18271"/>
        <v>44387</v>
      </c>
      <c r="B976" s="89">
        <v>430100</v>
      </c>
      <c r="C976" s="89">
        <v>65450</v>
      </c>
      <c r="D976" s="128">
        <v>0</v>
      </c>
      <c r="E976" s="45">
        <f t="shared" ref="E976" si="19057">SUM(B976:D976)</f>
        <v>495550</v>
      </c>
      <c r="F976" s="45">
        <f t="shared" ref="F976" si="19058">AVERAGE(E973,E974,E975,E976)</f>
        <v>571500</v>
      </c>
      <c r="G976" s="92">
        <f t="shared" ref="G976" si="19059">AVERAGE(F924,F872,F820)</f>
        <v>458790.16666666669</v>
      </c>
      <c r="H976" s="45">
        <f t="shared" ref="H976" si="19060">((E976/E924)-1)*100</f>
        <v>21.235474006116206</v>
      </c>
      <c r="I976" s="45">
        <f t="shared" ref="I976" si="19061">((F976/F924)-1)*100</f>
        <v>22.757632614222057</v>
      </c>
      <c r="J976" s="45">
        <f t="shared" ref="J976" si="19062">((F976/G976)-1)*100</f>
        <v>24.566750013895234</v>
      </c>
      <c r="K976"/>
      <c r="L976" s="89">
        <v>4500</v>
      </c>
      <c r="M976" s="89">
        <v>35250</v>
      </c>
      <c r="N976" s="89">
        <v>25200</v>
      </c>
      <c r="O976" s="57">
        <f t="shared" ref="O976" si="19063">SUM(L976:N976)</f>
        <v>64950</v>
      </c>
      <c r="P976" s="48">
        <f t="shared" ref="P976" si="19064">AVERAGE(O973,O974,O975,O976)</f>
        <v>46179.5</v>
      </c>
      <c r="Q976" s="48">
        <f t="shared" ref="Q976" si="19065">AVERAGE(P924,P872,P820)</f>
        <v>53480</v>
      </c>
      <c r="R976" s="45">
        <f t="shared" ref="R976" si="19066">((O976/O924)-1)*100</f>
        <v>-7.9845861785623251</v>
      </c>
      <c r="S976" s="49">
        <f t="shared" ref="S976" si="19067">((P976/P924)-1)*100</f>
        <v>-30.459629480436856</v>
      </c>
      <c r="T976" s="45">
        <f t="shared" ref="T976" si="19068">((P976/Q976)-1)*100</f>
        <v>-13.650897531787587</v>
      </c>
      <c r="U976"/>
      <c r="V976" s="89">
        <v>101880</v>
      </c>
      <c r="W976" s="89">
        <v>34200</v>
      </c>
      <c r="X976" s="89">
        <v>0</v>
      </c>
      <c r="Y976" s="45">
        <f t="shared" ref="Y976" si="19069">SUM(V976:X976)</f>
        <v>136080</v>
      </c>
      <c r="Z976" s="48">
        <f t="shared" ref="Z976" si="19070">AVERAGE(Y973,Y974,Y975,Y976)</f>
        <v>131567</v>
      </c>
      <c r="AA976" s="48">
        <f t="shared" ref="AA976" si="19071">AVERAGE(Z924,Z872,Z820)</f>
        <v>291773.5</v>
      </c>
      <c r="AB976" s="45">
        <f t="shared" ref="AB976" si="19072">((Y976/Y924)-1)*100</f>
        <v>-60.422301718872703</v>
      </c>
      <c r="AC976" s="45">
        <f t="shared" ref="AC976" si="19073">((Z976/Z924)-1)*100</f>
        <v>-58.726344435991749</v>
      </c>
      <c r="AD976" s="45">
        <f t="shared" ref="AD976" si="19074">((Z976/AA976)-1)*100</f>
        <v>-54.907830903080644</v>
      </c>
      <c r="AE976"/>
      <c r="AF976" s="90">
        <v>0</v>
      </c>
      <c r="AG976" s="90">
        <v>1800</v>
      </c>
      <c r="AH976" s="90">
        <v>0</v>
      </c>
      <c r="AI976" s="57">
        <f t="shared" ref="AI976" si="19075">SUM(AF976:AH976)</f>
        <v>1800</v>
      </c>
      <c r="AJ976" s="48">
        <f t="shared" ref="AJ976" si="19076">AVERAGE(AI973,AI974,AI975,AI976)</f>
        <v>6137.5</v>
      </c>
      <c r="AK976" s="48">
        <f t="shared" ref="AK976" si="19077">AVERAGE(AJ924,AJ872,AJ820)</f>
        <v>4266.666666666667</v>
      </c>
      <c r="AL976" s="45">
        <f t="shared" ref="AL976" si="19078">((AI976/AI924)-1)*100</f>
        <v>2.857142857142847</v>
      </c>
      <c r="AM976" s="45">
        <f t="shared" ref="AM976" si="19079">((AJ976/AJ924)-1)*100</f>
        <v>-40.772014475271412</v>
      </c>
      <c r="AN976" s="45">
        <f t="shared" ref="AN976" si="19080">((AJ976/AK976)-1)*100</f>
        <v>43.84765625</v>
      </c>
      <c r="AO976"/>
      <c r="AP976" s="41">
        <f t="shared" ref="AP976" si="19081">SUM(B976,L976,V976,AF976)</f>
        <v>536480</v>
      </c>
      <c r="AQ976" s="41">
        <f t="shared" ref="AQ976" si="19082">SUM(C976,M976,W976,AG976)</f>
        <v>136700</v>
      </c>
      <c r="AR976" s="41">
        <f t="shared" ref="AR976" si="19083">SUM(D976,N976,X976,AH976)</f>
        <v>25200</v>
      </c>
      <c r="AS976" s="41">
        <f t="shared" ref="AS976" si="19084">SUM(E976,O976,Y976,AI976)</f>
        <v>698380</v>
      </c>
      <c r="AT976" s="41">
        <f t="shared" ref="AT976" si="19085">SUM(F976,P976,Z976,AJ976)</f>
        <v>755384</v>
      </c>
      <c r="AU976" s="41">
        <f t="shared" ref="AU976" si="19086">SUM(G976,Q976,AA976,AK976)</f>
        <v>808310.33333333337</v>
      </c>
      <c r="AV976" s="45">
        <f t="shared" ref="AV976" si="19087">((AS976/AS924)-1)*100</f>
        <v>-15.339258785136911</v>
      </c>
      <c r="AW976" s="45">
        <f t="shared" ref="AW976" si="19088">((AT976/AT924)-1)*100</f>
        <v>-12.275658156989133</v>
      </c>
      <c r="AX976" s="45">
        <f t="shared" ref="AX976" si="19089">((AT976/AU976)-1)*100</f>
        <v>-6.547773936660473</v>
      </c>
      <c r="AY976"/>
      <c r="AZ976" s="48">
        <f t="shared" ref="AZ976" si="19090">+E976/1000</f>
        <v>495.55</v>
      </c>
      <c r="BA976" s="110">
        <f t="shared" ref="BA976" si="19091">+O976/1000</f>
        <v>64.95</v>
      </c>
      <c r="BB976" s="36">
        <f t="shared" ref="BB976" si="19092">+Y976/1000</f>
        <v>136.08000000000001</v>
      </c>
      <c r="BC976" s="36">
        <f t="shared" ref="BC976" si="19093">+AI976/1000</f>
        <v>1.8</v>
      </c>
      <c r="BD976" s="57">
        <f t="shared" ref="BD976" si="19094">+AS976/1000</f>
        <v>698.38</v>
      </c>
      <c r="BE976" s="47">
        <f t="shared" ref="BE976" si="19095">BE975+AZ976</f>
        <v>16550.349999999999</v>
      </c>
      <c r="BF976" s="47">
        <f t="shared" ref="BF976" si="19096">BF975+BA976</f>
        <v>773.875</v>
      </c>
      <c r="BG976" s="47">
        <f t="shared" ref="BG976" si="19097">BG975+BB976</f>
        <v>4648.9339999999993</v>
      </c>
      <c r="BH976" s="47">
        <f t="shared" ref="BH976" si="19098">BH975+BC976</f>
        <v>192.79999999999998</v>
      </c>
      <c r="BI976" s="47">
        <f t="shared" ref="BI976" si="19099">SUM(BE976:BH976)</f>
        <v>22165.958999999999</v>
      </c>
      <c r="BJ976" s="45">
        <v>27</v>
      </c>
      <c r="BK976" s="52">
        <f t="shared" si="18182"/>
        <v>44751</v>
      </c>
    </row>
    <row r="977" spans="1:63" x14ac:dyDescent="0.25">
      <c r="A977" s="33">
        <f t="shared" si="18271"/>
        <v>44394</v>
      </c>
      <c r="B977" s="89">
        <v>459100</v>
      </c>
      <c r="C977" s="89">
        <v>62792</v>
      </c>
      <c r="D977" s="128">
        <v>0</v>
      </c>
      <c r="E977" s="45">
        <f t="shared" ref="E977" si="19100">SUM(B977:D977)</f>
        <v>521892</v>
      </c>
      <c r="F977" s="45">
        <f t="shared" ref="F977" si="19101">AVERAGE(E974,E975,E976,E977)</f>
        <v>552183</v>
      </c>
      <c r="G977" s="92">
        <f t="shared" ref="G977" si="19102">AVERAGE(F925,F873,F821)</f>
        <v>433284</v>
      </c>
      <c r="H977" s="45">
        <f t="shared" ref="H977" si="19103">((E977/E925)-1)*100</f>
        <v>52.221671284818427</v>
      </c>
      <c r="I977" s="45">
        <f t="shared" ref="I977" si="19104">((F977/F925)-1)*100</f>
        <v>40.392409118414285</v>
      </c>
      <c r="J977" s="45">
        <f t="shared" ref="J977" si="19105">((F977/G977)-1)*100</f>
        <v>27.441354861938127</v>
      </c>
      <c r="K977"/>
      <c r="L977" s="89">
        <v>7800</v>
      </c>
      <c r="M977" s="89">
        <v>18285</v>
      </c>
      <c r="N977" s="89">
        <v>33600</v>
      </c>
      <c r="O977" s="57">
        <f t="shared" ref="O977" si="19106">SUM(L977:N977)</f>
        <v>59685</v>
      </c>
      <c r="P977" s="48">
        <f t="shared" ref="P977" si="19107">AVERAGE(O974,O975,O976,O977)</f>
        <v>50113.25</v>
      </c>
      <c r="Q977" s="48">
        <f t="shared" ref="Q977" si="19108">AVERAGE(P925,P873,P821)</f>
        <v>55975.583333333336</v>
      </c>
      <c r="R977" s="45">
        <f t="shared" ref="R977" si="19109">((O977/O925)-1)*100</f>
        <v>-6.1851618987739716</v>
      </c>
      <c r="S977" s="49">
        <f t="shared" ref="S977" si="19110">((P977/P925)-1)*100</f>
        <v>-22.904471435274576</v>
      </c>
      <c r="T977" s="45">
        <f t="shared" ref="T977" si="19111">((P977/Q977)-1)*100</f>
        <v>-10.473018741802608</v>
      </c>
      <c r="U977"/>
      <c r="V977" s="89">
        <v>137100</v>
      </c>
      <c r="W977" s="89">
        <v>25300</v>
      </c>
      <c r="X977" s="89">
        <v>0</v>
      </c>
      <c r="Y977" s="45">
        <f t="shared" ref="Y977" si="19112">SUM(V977:X977)</f>
        <v>162400</v>
      </c>
      <c r="Z977" s="48">
        <f t="shared" ref="Z977" si="19113">AVERAGE(Y974,Y975,Y976,Y977)</f>
        <v>138632</v>
      </c>
      <c r="AA977" s="48">
        <f t="shared" ref="AA977" si="19114">AVERAGE(Z925,Z873,Z821)</f>
        <v>304588.5</v>
      </c>
      <c r="AB977" s="45">
        <f t="shared" ref="AB977" si="19115">((Y977/Y925)-1)*100</f>
        <v>-51.597808787501265</v>
      </c>
      <c r="AC977" s="45">
        <f t="shared" ref="AC977" si="19116">((Z977/Z925)-1)*100</f>
        <v>-55.637476079846905</v>
      </c>
      <c r="AD977" s="45">
        <f t="shared" ref="AD977" si="19117">((Z977/AA977)-1)*100</f>
        <v>-54.485477948116888</v>
      </c>
      <c r="AE977"/>
      <c r="AF977" s="90">
        <v>3200</v>
      </c>
      <c r="AG977" s="90">
        <v>1750</v>
      </c>
      <c r="AH977" s="90">
        <v>0</v>
      </c>
      <c r="AI977" s="57">
        <f t="shared" ref="AI977" si="19118">SUM(AF977:AH977)</f>
        <v>4950</v>
      </c>
      <c r="AJ977" s="48">
        <f t="shared" ref="AJ977" si="19119">AVERAGE(AI974,AI975,AI976,AI977)</f>
        <v>2125</v>
      </c>
      <c r="AK977" s="48">
        <f t="shared" ref="AK977" si="19120">AVERAGE(AJ925,AJ873,AJ821)</f>
        <v>1879.1666666666667</v>
      </c>
      <c r="AL977" s="45">
        <f t="shared" ref="AL977" si="19121">((AI977/AI925)-1)*100</f>
        <v>3.125</v>
      </c>
      <c r="AM977" s="45">
        <f t="shared" ref="AM977" si="19122">((AJ977/AJ925)-1)*100</f>
        <v>-47.368421052631582</v>
      </c>
      <c r="AN977" s="45">
        <f t="shared" ref="AN977" si="19123">((AJ977/AK977)-1)*100</f>
        <v>13.082039911308208</v>
      </c>
      <c r="AO977"/>
      <c r="AP977" s="41">
        <f t="shared" ref="AP977" si="19124">SUM(B977,L977,V977,AF977)</f>
        <v>607200</v>
      </c>
      <c r="AQ977" s="41">
        <f t="shared" ref="AQ977" si="19125">SUM(C977,M977,W977,AG977)</f>
        <v>108127</v>
      </c>
      <c r="AR977" s="41">
        <f t="shared" ref="AR977" si="19126">SUM(D977,N977,X977,AH977)</f>
        <v>33600</v>
      </c>
      <c r="AS977" s="41">
        <f t="shared" ref="AS977" si="19127">SUM(E977,O977,Y977,AI977)</f>
        <v>748927</v>
      </c>
      <c r="AT977" s="41">
        <f t="shared" ref="AT977" si="19128">SUM(F977,P977,Z977,AJ977)</f>
        <v>743053.25</v>
      </c>
      <c r="AU977" s="41">
        <f t="shared" ref="AU977" si="19129">SUM(G977,Q977,AA977,AK977)</f>
        <v>795727.24999999988</v>
      </c>
      <c r="AV977" s="45">
        <f t="shared" ref="AV977" si="19130">((AS977/AS925)-1)*100</f>
        <v>0.28588951140344765</v>
      </c>
      <c r="AW977" s="45">
        <f t="shared" ref="AW977" si="19131">((AT977/AT925)-1)*100</f>
        <v>-4.1037244579925636</v>
      </c>
      <c r="AX977" s="45">
        <f t="shared" ref="AX977" si="19132">((AT977/AU977)-1)*100</f>
        <v>-6.6196048960243452</v>
      </c>
      <c r="AY977"/>
      <c r="AZ977" s="48">
        <f t="shared" ref="AZ977" si="19133">+E977/1000</f>
        <v>521.89200000000005</v>
      </c>
      <c r="BA977" s="110">
        <f t="shared" ref="BA977" si="19134">+O977/1000</f>
        <v>59.685000000000002</v>
      </c>
      <c r="BB977" s="36">
        <f t="shared" ref="BB977" si="19135">+Y977/1000</f>
        <v>162.4</v>
      </c>
      <c r="BC977" s="36">
        <f t="shared" ref="BC977" si="19136">+AI977/1000</f>
        <v>4.95</v>
      </c>
      <c r="BD977" s="57">
        <f t="shared" ref="BD977" si="19137">+AS977/1000</f>
        <v>748.92700000000002</v>
      </c>
      <c r="BE977" s="47">
        <f t="shared" ref="BE977" si="19138">BE976+AZ977</f>
        <v>17072.241999999998</v>
      </c>
      <c r="BF977" s="47">
        <f t="shared" ref="BF977" si="19139">BF976+BA977</f>
        <v>833.56</v>
      </c>
      <c r="BG977" s="47">
        <f t="shared" ref="BG977" si="19140">BG976+BB977</f>
        <v>4811.3339999999989</v>
      </c>
      <c r="BH977" s="47">
        <f t="shared" ref="BH977" si="19141">BH976+BC977</f>
        <v>197.74999999999997</v>
      </c>
      <c r="BI977" s="47">
        <f t="shared" ref="BI977" si="19142">SUM(BE977:BH977)</f>
        <v>22914.885999999999</v>
      </c>
      <c r="BJ977" s="45">
        <v>28</v>
      </c>
      <c r="BK977" s="52">
        <f t="shared" si="18182"/>
        <v>44758</v>
      </c>
    </row>
    <row r="978" spans="1:63" x14ac:dyDescent="0.25">
      <c r="A978" s="33">
        <f t="shared" si="18271"/>
        <v>44401</v>
      </c>
      <c r="B978" s="89">
        <v>310700</v>
      </c>
      <c r="C978" s="89">
        <v>28300</v>
      </c>
      <c r="D978" s="128">
        <v>0</v>
      </c>
      <c r="E978" s="45">
        <f t="shared" ref="E978" si="19143">SUM(B978:D978)</f>
        <v>339000</v>
      </c>
      <c r="F978" s="45">
        <f t="shared" ref="F978" si="19144">AVERAGE(E975,E976,E977,E978)</f>
        <v>488161.5</v>
      </c>
      <c r="G978" s="92">
        <f t="shared" ref="G978" si="19145">AVERAGE(F926,F874,F822)</f>
        <v>419007.83333333331</v>
      </c>
      <c r="H978" s="45">
        <f t="shared" ref="H978" si="19146">((E978/E926)-1)*100</f>
        <v>-21.159123680171167</v>
      </c>
      <c r="I978" s="45">
        <f t="shared" ref="I978" si="19147">((F978/F926)-1)*100</f>
        <v>27.412732881968193</v>
      </c>
      <c r="J978" s="45">
        <f t="shared" ref="J978" si="19148">((F978/G978)-1)*100</f>
        <v>16.504146501636608</v>
      </c>
      <c r="K978"/>
      <c r="L978" s="89">
        <v>3100</v>
      </c>
      <c r="M978" s="89">
        <v>19522</v>
      </c>
      <c r="N978" s="89">
        <v>45200</v>
      </c>
      <c r="O978" s="57">
        <f t="shared" ref="O978" si="19149">SUM(L978:N978)</f>
        <v>67822</v>
      </c>
      <c r="P978" s="48">
        <f t="shared" ref="P978" si="19150">AVERAGE(O975,O976,O977,O978)</f>
        <v>60826.75</v>
      </c>
      <c r="Q978" s="48">
        <f t="shared" ref="Q978" si="19151">AVERAGE(P926,P874,P822)</f>
        <v>53577.166666666664</v>
      </c>
      <c r="R978" s="45">
        <f t="shared" ref="R978" si="19152">((O978/O926)-1)*100</f>
        <v>103.95140434233477</v>
      </c>
      <c r="S978" s="49">
        <f t="shared" ref="S978" si="19153">((P978/P926)-1)*100</f>
        <v>-7.4561637062112496</v>
      </c>
      <c r="T978" s="45">
        <f t="shared" ref="T978" si="19154">((P978/Q978)-1)*100</f>
        <v>13.531106223733369</v>
      </c>
      <c r="U978"/>
      <c r="V978" s="89">
        <v>85200</v>
      </c>
      <c r="W978" s="89">
        <v>19850</v>
      </c>
      <c r="X978" s="89">
        <v>0</v>
      </c>
      <c r="Y978" s="45">
        <f t="shared" ref="Y978" si="19155">SUM(V978:X978)</f>
        <v>105050</v>
      </c>
      <c r="Z978" s="48">
        <f t="shared" ref="Z978" si="19156">AVERAGE(Y975,Y976,Y977,Y978)</f>
        <v>131987</v>
      </c>
      <c r="AA978" s="48">
        <f t="shared" ref="AA978" si="19157">AVERAGE(Z926,Z874,Z822)</f>
        <v>321542.08333333331</v>
      </c>
      <c r="AB978" s="45">
        <f t="shared" ref="AB978" si="19158">((Y978/Y926)-1)*100</f>
        <v>-72.017186588494141</v>
      </c>
      <c r="AC978" s="45">
        <f t="shared" ref="AC978" si="19159">((Z978/Z926)-1)*100</f>
        <v>-58.337798519741391</v>
      </c>
      <c r="AD978" s="45">
        <f t="shared" ref="AD978" si="19160">((Z978/AA978)-1)*100</f>
        <v>-58.951873847513482</v>
      </c>
      <c r="AE978"/>
      <c r="AF978" s="90">
        <v>0</v>
      </c>
      <c r="AG978" s="90">
        <v>0</v>
      </c>
      <c r="AH978" s="90">
        <v>0</v>
      </c>
      <c r="AI978" s="57">
        <f t="shared" ref="AI978" si="19161">SUM(AF978:AH978)</f>
        <v>0</v>
      </c>
      <c r="AJ978" s="48">
        <f t="shared" ref="AJ978" si="19162">AVERAGE(AI975,AI976,AI977,AI978)</f>
        <v>1687.5</v>
      </c>
      <c r="AK978" s="48">
        <f t="shared" ref="AK978" si="19163">AVERAGE(AJ926,AJ874,AJ822)</f>
        <v>829.16666666666663</v>
      </c>
      <c r="AL978" s="45" t="e">
        <f t="shared" ref="AL978" si="19164">((AI978/AI926)-1)*100</f>
        <v>#DIV/0!</v>
      </c>
      <c r="AM978" s="45">
        <f t="shared" ref="AM978" si="19165">((AJ978/AJ926)-1)*100</f>
        <v>3.0534351145038219</v>
      </c>
      <c r="AN978" s="45">
        <f t="shared" ref="AN978" si="19166">((AJ978/AK978)-1)*100</f>
        <v>103.51758793969852</v>
      </c>
      <c r="AO978"/>
      <c r="AP978" s="41">
        <f t="shared" ref="AP978" si="19167">SUM(B978,L978,V978,AF978)</f>
        <v>399000</v>
      </c>
      <c r="AQ978" s="41">
        <f t="shared" ref="AQ978" si="19168">SUM(C978,M978,W978,AG978)</f>
        <v>67672</v>
      </c>
      <c r="AR978" s="41">
        <f t="shared" ref="AR978" si="19169">SUM(D978,N978,X978,AH978)</f>
        <v>45200</v>
      </c>
      <c r="AS978" s="41">
        <f t="shared" ref="AS978" si="19170">SUM(E978,O978,Y978,AI978)</f>
        <v>511872</v>
      </c>
      <c r="AT978" s="41">
        <f t="shared" ref="AT978" si="19171">SUM(F978,P978,Z978,AJ978)</f>
        <v>682662.75</v>
      </c>
      <c r="AU978" s="41">
        <f t="shared" ref="AU978" si="19172">SUM(G978,Q978,AA978,AK978)</f>
        <v>794956.24999999988</v>
      </c>
      <c r="AV978" s="45">
        <f t="shared" ref="AV978" si="19173">((AS978/AS926)-1)*100</f>
        <v>-38.96425535060807</v>
      </c>
      <c r="AW978" s="45">
        <f t="shared" ref="AW978" si="19174">((AT978/AT926)-1)*100</f>
        <v>-11.030732042511303</v>
      </c>
      <c r="AX978" s="45">
        <f t="shared" ref="AX978" si="19175">((AT978/AU978)-1)*100</f>
        <v>-14.125745913690203</v>
      </c>
      <c r="AY978"/>
      <c r="AZ978" s="48">
        <f t="shared" ref="AZ978" si="19176">+E978/1000</f>
        <v>339</v>
      </c>
      <c r="BA978" s="110">
        <f t="shared" ref="BA978" si="19177">+O978/1000</f>
        <v>67.822000000000003</v>
      </c>
      <c r="BB978" s="36">
        <f t="shared" ref="BB978" si="19178">+Y978/1000</f>
        <v>105.05</v>
      </c>
      <c r="BC978" s="36">
        <f t="shared" ref="BC978" si="19179">+AI978/1000</f>
        <v>0</v>
      </c>
      <c r="BD978" s="57">
        <f t="shared" ref="BD978" si="19180">+AS978/1000</f>
        <v>511.87200000000001</v>
      </c>
      <c r="BE978" s="47">
        <f t="shared" ref="BE978" si="19181">BE977+AZ978</f>
        <v>17411.241999999998</v>
      </c>
      <c r="BF978" s="47">
        <f t="shared" ref="BF978" si="19182">BF977+BA978</f>
        <v>901.38199999999995</v>
      </c>
      <c r="BG978" s="47">
        <f t="shared" ref="BG978" si="19183">BG977+BB978</f>
        <v>4916.3839999999991</v>
      </c>
      <c r="BH978" s="47">
        <f t="shared" ref="BH978" si="19184">BH977+BC978</f>
        <v>197.74999999999997</v>
      </c>
      <c r="BI978" s="47">
        <f t="shared" ref="BI978" si="19185">SUM(BE978:BH978)</f>
        <v>23426.757999999998</v>
      </c>
      <c r="BJ978" s="45">
        <v>29</v>
      </c>
      <c r="BK978" s="52">
        <f t="shared" si="18182"/>
        <v>44765</v>
      </c>
    </row>
    <row r="979" spans="1:63" x14ac:dyDescent="0.25">
      <c r="A979" s="33">
        <f t="shared" si="18271"/>
        <v>44408</v>
      </c>
      <c r="B979" s="89">
        <v>344000</v>
      </c>
      <c r="C979" s="89">
        <v>58388</v>
      </c>
      <c r="D979" s="128">
        <v>0</v>
      </c>
      <c r="E979" s="45">
        <f t="shared" ref="E979" si="19186">SUM(B979:D979)</f>
        <v>402388</v>
      </c>
      <c r="F979" s="45">
        <f t="shared" ref="F979" si="19187">AVERAGE(E976,E977,E978,E979)</f>
        <v>439707.5</v>
      </c>
      <c r="G979" s="92">
        <f t="shared" ref="G979" si="19188">AVERAGE(F927,F875,F823)</f>
        <v>403527.5</v>
      </c>
      <c r="H979" s="45">
        <f t="shared" ref="H979" si="19189">((E979/E927)-1)*100</f>
        <v>-13.520739307973351</v>
      </c>
      <c r="I979" s="45">
        <f t="shared" ref="I979" si="19190">((F979/F927)-1)*100</f>
        <v>6.7977023219663923</v>
      </c>
      <c r="J979" s="45">
        <f t="shared" ref="J979" si="19191">((F979/G979)-1)*100</f>
        <v>8.9659316899096009</v>
      </c>
      <c r="K979"/>
      <c r="L979" s="89">
        <v>3200</v>
      </c>
      <c r="M979" s="89">
        <v>26118</v>
      </c>
      <c r="N979" s="89">
        <v>30500</v>
      </c>
      <c r="O979" s="57">
        <f t="shared" ref="O979" si="19192">SUM(L979:N979)</f>
        <v>59818</v>
      </c>
      <c r="P979" s="48">
        <f t="shared" ref="P979" si="19193">AVERAGE(O976,O977,O978,O979)</f>
        <v>63068.75</v>
      </c>
      <c r="Q979" s="48">
        <f t="shared" ref="Q979" si="19194">AVERAGE(P927,P875,P823)</f>
        <v>43494.666666666664</v>
      </c>
      <c r="R979" s="45">
        <f t="shared" ref="R979" si="19195">((O979/O927)-1)*100</f>
        <v>-3.9068273092369488</v>
      </c>
      <c r="S979" s="49">
        <f t="shared" ref="S979" si="19196">((P979/P927)-1)*100</f>
        <v>9.8232554089939583</v>
      </c>
      <c r="T979" s="45">
        <f t="shared" ref="T979" si="19197">((P979/Q979)-1)*100</f>
        <v>45.0034103798167</v>
      </c>
      <c r="U979"/>
      <c r="V979" s="89">
        <v>146900</v>
      </c>
      <c r="W979" s="89">
        <v>37100</v>
      </c>
      <c r="X979" s="89">
        <v>0</v>
      </c>
      <c r="Y979" s="45">
        <f t="shared" ref="Y979" si="19198">SUM(V979:X979)</f>
        <v>184000</v>
      </c>
      <c r="Z979" s="48">
        <f t="shared" ref="Z979" si="19199">AVERAGE(Y976,Y977,Y978,Y979)</f>
        <v>146882.5</v>
      </c>
      <c r="AA979" s="48">
        <f t="shared" ref="AA979" si="19200">AVERAGE(Z927,Z875,Z823)</f>
        <v>325980.66666666669</v>
      </c>
      <c r="AB979" s="45">
        <f t="shared" ref="AB979" si="19201">((Y979/Y927)-1)*100</f>
        <v>-49.241379310344826</v>
      </c>
      <c r="AC979" s="45">
        <f t="shared" ref="AC979" si="19202">((Z979/Z927)-1)*100</f>
        <v>-58.544685841210622</v>
      </c>
      <c r="AD979" s="45">
        <f t="shared" ref="AD979" si="19203">((Z979/AA979)-1)*100</f>
        <v>-54.941346214806195</v>
      </c>
      <c r="AE979"/>
      <c r="AF979" s="90">
        <v>4800</v>
      </c>
      <c r="AG979" s="90">
        <v>0</v>
      </c>
      <c r="AH979" s="90">
        <v>0</v>
      </c>
      <c r="AI979" s="57">
        <f t="shared" ref="AI979" si="19204">SUM(AF979:AH979)</f>
        <v>4800</v>
      </c>
      <c r="AJ979" s="48">
        <f t="shared" ref="AJ979" si="19205">AVERAGE(AI976,AI977,AI978,AI979)</f>
        <v>2887.5</v>
      </c>
      <c r="AK979" s="48">
        <f t="shared" ref="AK979" si="19206">AVERAGE(AJ927,AJ875,AJ823)</f>
        <v>3762.5</v>
      </c>
      <c r="AL979" s="45" t="e">
        <f t="shared" ref="AL979" si="19207">((AI979/AI927)-1)*100</f>
        <v>#DIV/0!</v>
      </c>
      <c r="AM979" s="45">
        <f t="shared" ref="AM979" si="19208">((AJ979/AJ927)-1)*100</f>
        <v>76.33587786259541</v>
      </c>
      <c r="AN979" s="45">
        <f t="shared" ref="AN979" si="19209">((AJ979/AK979)-1)*100</f>
        <v>-23.255813953488371</v>
      </c>
      <c r="AO979"/>
      <c r="AP979" s="41">
        <f t="shared" ref="AP979" si="19210">SUM(B979,L979,V979,AF979)</f>
        <v>498900</v>
      </c>
      <c r="AQ979" s="41">
        <f t="shared" ref="AQ979" si="19211">SUM(C979,M979,W979,AG979)</f>
        <v>121606</v>
      </c>
      <c r="AR979" s="41">
        <f t="shared" ref="AR979" si="19212">SUM(D979,N979,X979,AH979)</f>
        <v>30500</v>
      </c>
      <c r="AS979" s="41">
        <f t="shared" ref="AS979" si="19213">SUM(E979,O979,Y979,AI979)</f>
        <v>651006</v>
      </c>
      <c r="AT979" s="41">
        <f t="shared" ref="AT979" si="19214">SUM(F979,P979,Z979,AJ979)</f>
        <v>652546.25</v>
      </c>
      <c r="AU979" s="41">
        <f t="shared" ref="AU979" si="19215">SUM(G979,Q979,AA979,AK979)</f>
        <v>776765.33333333337</v>
      </c>
      <c r="AV979" s="45">
        <f t="shared" ref="AV979" si="19216">((AS979/AS927)-1)*100</f>
        <v>-26.857367563620016</v>
      </c>
      <c r="AW979" s="45">
        <f t="shared" ref="AW979" si="19217">((AT979/AT927)-1)*100</f>
        <v>-20.913095105715939</v>
      </c>
      <c r="AX979" s="45">
        <f t="shared" ref="AX979" si="19218">((AT979/AU979)-1)*100</f>
        <v>-15.991841808937579</v>
      </c>
      <c r="AY979"/>
      <c r="AZ979" s="48">
        <f t="shared" ref="AZ979" si="19219">+E979/1000</f>
        <v>402.38799999999998</v>
      </c>
      <c r="BA979" s="110">
        <f t="shared" ref="BA979" si="19220">+O979/1000</f>
        <v>59.817999999999998</v>
      </c>
      <c r="BB979" s="36">
        <f t="shared" ref="BB979" si="19221">+Y979/1000</f>
        <v>184</v>
      </c>
      <c r="BC979" s="36">
        <f t="shared" ref="BC979" si="19222">+AI979/1000</f>
        <v>4.8</v>
      </c>
      <c r="BD979" s="57">
        <f t="shared" ref="BD979" si="19223">+AS979/1000</f>
        <v>651.00599999999997</v>
      </c>
      <c r="BE979" s="47">
        <f t="shared" ref="BE979" si="19224">BE978+AZ979</f>
        <v>17813.629999999997</v>
      </c>
      <c r="BF979" s="47">
        <f t="shared" ref="BF979" si="19225">BF978+BA979</f>
        <v>961.19999999999993</v>
      </c>
      <c r="BG979" s="47">
        <f t="shared" ref="BG979" si="19226">BG978+BB979</f>
        <v>5100.3839999999991</v>
      </c>
      <c r="BH979" s="47">
        <f t="shared" ref="BH979" si="19227">BH978+BC979</f>
        <v>202.54999999999998</v>
      </c>
      <c r="BI979" s="47">
        <f t="shared" ref="BI979" si="19228">SUM(BE979:BH979)</f>
        <v>24077.763999999996</v>
      </c>
      <c r="BJ979" s="45">
        <v>30</v>
      </c>
      <c r="BK979" s="52">
        <f t="shared" si="18182"/>
        <v>44772</v>
      </c>
    </row>
    <row r="980" spans="1:63" x14ac:dyDescent="0.25">
      <c r="A980" s="33">
        <f t="shared" si="18271"/>
        <v>44415</v>
      </c>
      <c r="B980" s="89">
        <v>331200</v>
      </c>
      <c r="C980" s="89">
        <v>40000</v>
      </c>
      <c r="D980" s="128">
        <v>0</v>
      </c>
      <c r="E980" s="45">
        <f t="shared" ref="E980" si="19229">SUM(B980:D980)</f>
        <v>371200</v>
      </c>
      <c r="F980" s="45">
        <f t="shared" ref="F980" si="19230">AVERAGE(E977,E978,E979,E980)</f>
        <v>408620</v>
      </c>
      <c r="G980" s="92">
        <f t="shared" ref="G980" si="19231">AVERAGE(F928,F876,F824)</f>
        <v>392891.5</v>
      </c>
      <c r="H980" s="45">
        <f t="shared" ref="H980" si="19232">((E980/E928)-1)*100</f>
        <v>43.949617633828161</v>
      </c>
      <c r="I980" s="45">
        <f t="shared" ref="I980" si="19233">((F980/F928)-1)*100</f>
        <v>9.2568305572600984</v>
      </c>
      <c r="J980" s="45">
        <f t="shared" ref="J980" si="19234">((F980/G980)-1)*100</f>
        <v>4.0032680778280927</v>
      </c>
      <c r="K980"/>
      <c r="L980" s="89">
        <v>0</v>
      </c>
      <c r="M980" s="89">
        <v>26418</v>
      </c>
      <c r="N980" s="89">
        <v>50400</v>
      </c>
      <c r="O980" s="57">
        <f t="shared" ref="O980" si="19235">SUM(L980:N980)</f>
        <v>76818</v>
      </c>
      <c r="P980" s="48">
        <f t="shared" ref="P980" si="19236">AVERAGE(O977,O978,O979,O980)</f>
        <v>66035.75</v>
      </c>
      <c r="Q980" s="48">
        <f t="shared" ref="Q980" si="19237">AVERAGE(P928,P876,P824)</f>
        <v>41544.25</v>
      </c>
      <c r="R980" s="45">
        <f t="shared" ref="R980" si="19238">((O980/O928)-1)*100</f>
        <v>65.022556390977442</v>
      </c>
      <c r="S980" s="49">
        <f t="shared" ref="S980" si="19239">((P980/P928)-1)*100</f>
        <v>28.427997705106133</v>
      </c>
      <c r="T980" s="45">
        <f t="shared" ref="T980" si="19240">((P980/Q980)-1)*100</f>
        <v>58.952803336201768</v>
      </c>
      <c r="U980"/>
      <c r="V980" s="89">
        <v>80500</v>
      </c>
      <c r="W980" s="89">
        <v>14500</v>
      </c>
      <c r="X980" s="89">
        <v>1400</v>
      </c>
      <c r="Y980" s="45">
        <f t="shared" ref="Y980" si="19241">SUM(V980:X980)</f>
        <v>96400</v>
      </c>
      <c r="Z980" s="48">
        <f t="shared" ref="Z980" si="19242">AVERAGE(Y977,Y978,Y979,Y980)</f>
        <v>136962.5</v>
      </c>
      <c r="AA980" s="48">
        <f t="shared" ref="AA980" si="19243">AVERAGE(Z928,Z876,Z824)</f>
        <v>329004.41666666669</v>
      </c>
      <c r="AB980" s="45">
        <f t="shared" ref="AB980" si="19244">((Y980/Y928)-1)*100</f>
        <v>-69.517786561264813</v>
      </c>
      <c r="AC980" s="45">
        <f t="shared" ref="AC980" si="19245">((Z980/Z928)-1)*100</f>
        <v>-60.577283563637984</v>
      </c>
      <c r="AD980" s="45">
        <f t="shared" ref="AD980" si="19246">((Z980/AA980)-1)*100</f>
        <v>-58.370619644670427</v>
      </c>
      <c r="AE980"/>
      <c r="AF980" s="90">
        <v>0</v>
      </c>
      <c r="AG980" s="90">
        <v>0</v>
      </c>
      <c r="AH980" s="90">
        <v>0</v>
      </c>
      <c r="AI980" s="57">
        <f t="shared" ref="AI980" si="19247">SUM(AF980:AH980)</f>
        <v>0</v>
      </c>
      <c r="AJ980" s="48">
        <f t="shared" ref="AJ980" si="19248">AVERAGE(AI977,AI978,AI979,AI980)</f>
        <v>2437.5</v>
      </c>
      <c r="AK980" s="48">
        <f t="shared" ref="AK980" si="19249">AVERAGE(AJ928,AJ876,AJ824)</f>
        <v>4316.666666666667</v>
      </c>
      <c r="AL980" s="45">
        <f t="shared" ref="AL980" si="19250">((AI980/AI928)-1)*100</f>
        <v>-100</v>
      </c>
      <c r="AM980" s="45">
        <f t="shared" ref="AM980" si="19251">((AJ980/AJ928)-1)*100</f>
        <v>-4.4117647058823479</v>
      </c>
      <c r="AN980" s="45">
        <f t="shared" ref="AN980" si="19252">((AJ980/AK980)-1)*100</f>
        <v>-43.532818532818538</v>
      </c>
      <c r="AO980"/>
      <c r="AP980" s="41">
        <f t="shared" ref="AP980" si="19253">SUM(B980,L980,V980,AF980)</f>
        <v>411700</v>
      </c>
      <c r="AQ980" s="41">
        <f t="shared" ref="AQ980" si="19254">SUM(C980,M980,W980,AG980)</f>
        <v>80918</v>
      </c>
      <c r="AR980" s="41">
        <f t="shared" ref="AR980" si="19255">SUM(D980,N980,X980,AH980)</f>
        <v>51800</v>
      </c>
      <c r="AS980" s="41">
        <f t="shared" ref="AS980" si="19256">SUM(E980,O980,Y980,AI980)</f>
        <v>544418</v>
      </c>
      <c r="AT980" s="41">
        <f t="shared" ref="AT980" si="19257">SUM(F980,P980,Z980,AJ980)</f>
        <v>614055.75</v>
      </c>
      <c r="AU980" s="41">
        <f t="shared" ref="AU980" si="19258">SUM(G980,Q980,AA980,AK980)</f>
        <v>767756.83333333337</v>
      </c>
      <c r="AV980" s="45">
        <f t="shared" ref="AV980" si="19259">((AS980/AS928)-1)*100</f>
        <v>-13.041714318572428</v>
      </c>
      <c r="AW980" s="45">
        <f t="shared" ref="AW980" si="19260">((AT980/AT928)-1)*100</f>
        <v>-20.806673302052225</v>
      </c>
      <c r="AX980" s="45">
        <f t="shared" ref="AX980" si="19261">((AT980/AU980)-1)*100</f>
        <v>-20.019500531960965</v>
      </c>
      <c r="AY980"/>
      <c r="AZ980" s="48">
        <f t="shared" ref="AZ980" si="19262">+E980/1000</f>
        <v>371.2</v>
      </c>
      <c r="BA980" s="110">
        <f t="shared" ref="BA980" si="19263">+O980/1000</f>
        <v>76.817999999999998</v>
      </c>
      <c r="BB980" s="36">
        <f t="shared" ref="BB980" si="19264">+Y980/1000</f>
        <v>96.4</v>
      </c>
      <c r="BC980" s="36">
        <f t="shared" ref="BC980" si="19265">+AI980/1000</f>
        <v>0</v>
      </c>
      <c r="BD980" s="57">
        <f t="shared" ref="BD980" si="19266">+AS980/1000</f>
        <v>544.41800000000001</v>
      </c>
      <c r="BE980" s="47">
        <f t="shared" ref="BE980" si="19267">BE979+AZ980</f>
        <v>18184.829999999998</v>
      </c>
      <c r="BF980" s="47">
        <f t="shared" ref="BF980" si="19268">BF979+BA980</f>
        <v>1038.018</v>
      </c>
      <c r="BG980" s="47">
        <f t="shared" ref="BG980" si="19269">BG979+BB980</f>
        <v>5196.7839999999987</v>
      </c>
      <c r="BH980" s="47">
        <f t="shared" ref="BH980" si="19270">BH979+BC980</f>
        <v>202.54999999999998</v>
      </c>
      <c r="BI980" s="47">
        <f t="shared" ref="BI980" si="19271">SUM(BE980:BH980)</f>
        <v>24622.181999999997</v>
      </c>
      <c r="BJ980" s="45">
        <v>31</v>
      </c>
      <c r="BK980" s="52">
        <f t="shared" si="18182"/>
        <v>44779</v>
      </c>
    </row>
    <row r="981" spans="1:63" x14ac:dyDescent="0.25">
      <c r="A981" s="33">
        <f t="shared" si="18271"/>
        <v>44422</v>
      </c>
      <c r="B981" s="89">
        <v>283500</v>
      </c>
      <c r="C981" s="89">
        <v>59354</v>
      </c>
      <c r="D981" s="128">
        <v>0</v>
      </c>
      <c r="E981" s="45">
        <f t="shared" ref="E981" si="19272">SUM(B981:D981)</f>
        <v>342854</v>
      </c>
      <c r="F981" s="45">
        <f t="shared" ref="F981" si="19273">AVERAGE(E978,E979,E980,E981)</f>
        <v>363860.5</v>
      </c>
      <c r="G981" s="92">
        <f t="shared" ref="G981" si="19274">AVERAGE(F929,F877,F825)</f>
        <v>382062</v>
      </c>
      <c r="H981" s="45">
        <f t="shared" ref="H981" si="19275">((E981/E929)-1)*100</f>
        <v>-2.6701867938454527</v>
      </c>
      <c r="I981" s="45">
        <f t="shared" ref="I981" si="19276">((F981/F929)-1)*100</f>
        <v>-3.3191002040642847</v>
      </c>
      <c r="J981" s="45">
        <f t="shared" ref="J981" si="19277">((F981/G981)-1)*100</f>
        <v>-4.7640173584392098</v>
      </c>
      <c r="K981"/>
      <c r="L981" s="89">
        <v>1600</v>
      </c>
      <c r="M981" s="89">
        <v>14108</v>
      </c>
      <c r="N981" s="89">
        <v>16200</v>
      </c>
      <c r="O981" s="57">
        <f t="shared" ref="O981" si="19278">SUM(L981:N981)</f>
        <v>31908</v>
      </c>
      <c r="P981" s="48">
        <f t="shared" ref="P981" si="19279">AVERAGE(O978,O979,O980,O981)</f>
        <v>59091.5</v>
      </c>
      <c r="Q981" s="48">
        <f t="shared" ref="Q981" si="19280">AVERAGE(P929,P877,P825)</f>
        <v>40654.416666666664</v>
      </c>
      <c r="R981" s="45">
        <f t="shared" ref="R981" si="19281">((O981/O929)-1)*100</f>
        <v>-63.533714285714282</v>
      </c>
      <c r="S981" s="49">
        <f t="shared" ref="S981" si="19282">((P981/P929)-1)*100</f>
        <v>2.9674934873711534</v>
      </c>
      <c r="T981" s="45">
        <f t="shared" ref="T981" si="19283">((P981/Q981)-1)*100</f>
        <v>45.350751148399212</v>
      </c>
      <c r="U981"/>
      <c r="V981" s="89">
        <v>113100</v>
      </c>
      <c r="W981" s="89">
        <v>45252</v>
      </c>
      <c r="X981" s="89">
        <v>5800</v>
      </c>
      <c r="Y981" s="45">
        <f t="shared" ref="Y981" si="19284">SUM(V981:X981)</f>
        <v>164152</v>
      </c>
      <c r="Z981" s="48">
        <f t="shared" ref="Z981" si="19285">AVERAGE(Y978,Y979,Y980,Y981)</f>
        <v>137400.5</v>
      </c>
      <c r="AA981" s="48">
        <f t="shared" ref="AA981" si="19286">AVERAGE(Z929,Z877,Z825)</f>
        <v>341103.75</v>
      </c>
      <c r="AB981" s="45">
        <f t="shared" ref="AB981" si="19287">((Y981/Y929)-1)*100</f>
        <v>-65.626217150036652</v>
      </c>
      <c r="AC981" s="45">
        <f t="shared" ref="AC981" si="19288">((Z981/Z929)-1)*100</f>
        <v>-64.118380188403933</v>
      </c>
      <c r="AD981" s="45">
        <f t="shared" ref="AD981" si="19289">((Z981/AA981)-1)*100</f>
        <v>-59.718853867774833</v>
      </c>
      <c r="AE981"/>
      <c r="AF981" s="90">
        <v>0</v>
      </c>
      <c r="AG981" s="90">
        <v>0</v>
      </c>
      <c r="AH981" s="90">
        <v>0</v>
      </c>
      <c r="AI981" s="57">
        <f t="shared" ref="AI981" si="19290">SUM(AF981:AH981)</f>
        <v>0</v>
      </c>
      <c r="AJ981" s="48">
        <f t="shared" ref="AJ981" si="19291">AVERAGE(AI978,AI979,AI980,AI981)</f>
        <v>1200</v>
      </c>
      <c r="AK981" s="48">
        <f t="shared" ref="AK981" si="19292">AVERAGE(AJ929,AJ877,AJ825)</f>
        <v>4691.666666666667</v>
      </c>
      <c r="AL981" s="45">
        <f t="shared" ref="AL981" si="19293">((AI981/AI929)-1)*100</f>
        <v>-100</v>
      </c>
      <c r="AM981" s="45">
        <f t="shared" ref="AM981" si="19294">((AJ981/AJ929)-1)*100</f>
        <v>-51.515151515151516</v>
      </c>
      <c r="AN981" s="45">
        <f t="shared" ref="AN981" si="19295">((AJ981/AK981)-1)*100</f>
        <v>-74.422735346358792</v>
      </c>
      <c r="AO981"/>
      <c r="AP981" s="41">
        <f t="shared" ref="AP981" si="19296">SUM(B981,L981,V981,AF981)</f>
        <v>398200</v>
      </c>
      <c r="AQ981" s="41">
        <f t="shared" ref="AQ981" si="19297">SUM(C981,M981,W981,AG981)</f>
        <v>118714</v>
      </c>
      <c r="AR981" s="41">
        <f t="shared" ref="AR981" si="19298">SUM(D981,N981,X981,AH981)</f>
        <v>22000</v>
      </c>
      <c r="AS981" s="41">
        <f t="shared" ref="AS981" si="19299">SUM(E981,O981,Y981,AI981)</f>
        <v>538914</v>
      </c>
      <c r="AT981" s="41">
        <f t="shared" ref="AT981" si="19300">SUM(F981,P981,Z981,AJ981)</f>
        <v>561552.5</v>
      </c>
      <c r="AU981" s="41">
        <f t="shared" ref="AU981" si="19301">SUM(G981,Q981,AA981,AK981)</f>
        <v>768511.83333333337</v>
      </c>
      <c r="AV981" s="45">
        <f t="shared" ref="AV981" si="19302">((AS981/AS929)-1)*100</f>
        <v>-41.537410095355874</v>
      </c>
      <c r="AW981" s="45">
        <f t="shared" ref="AW981" si="19303">((AT981/AT929)-1)*100</f>
        <v>-31.446319948507139</v>
      </c>
      <c r="AX981" s="45">
        <f t="shared" ref="AX981" si="19304">((AT981/AU981)-1)*100</f>
        <v>-26.929882450302767</v>
      </c>
      <c r="AY981"/>
      <c r="AZ981" s="48">
        <f t="shared" ref="AZ981" si="19305">+E981/1000</f>
        <v>342.85399999999998</v>
      </c>
      <c r="BA981" s="110">
        <f t="shared" ref="BA981" si="19306">+O981/1000</f>
        <v>31.908000000000001</v>
      </c>
      <c r="BB981" s="36">
        <f t="shared" ref="BB981" si="19307">+Y981/1000</f>
        <v>164.15199999999999</v>
      </c>
      <c r="BC981" s="36">
        <f t="shared" ref="BC981" si="19308">+AI981/1000</f>
        <v>0</v>
      </c>
      <c r="BD981" s="57">
        <f t="shared" ref="BD981" si="19309">+AS981/1000</f>
        <v>538.91399999999999</v>
      </c>
      <c r="BE981" s="47">
        <f t="shared" ref="BE981" si="19310">BE980+AZ981</f>
        <v>18527.683999999997</v>
      </c>
      <c r="BF981" s="47">
        <f t="shared" ref="BF981" si="19311">BF980+BA981</f>
        <v>1069.9259999999999</v>
      </c>
      <c r="BG981" s="47">
        <f t="shared" ref="BG981" si="19312">BG980+BB981</f>
        <v>5360.9359999999988</v>
      </c>
      <c r="BH981" s="47">
        <f t="shared" ref="BH981" si="19313">BH980+BC981</f>
        <v>202.54999999999998</v>
      </c>
      <c r="BI981" s="47">
        <f t="shared" ref="BI981" si="19314">SUM(BE981:BH981)</f>
        <v>25161.095999999994</v>
      </c>
      <c r="BJ981" s="45">
        <v>32</v>
      </c>
      <c r="BK981" s="52">
        <f t="shared" si="18182"/>
        <v>44786</v>
      </c>
    </row>
    <row r="982" spans="1:63" x14ac:dyDescent="0.25">
      <c r="A982" s="33">
        <f t="shared" si="18271"/>
        <v>44429</v>
      </c>
      <c r="B982" s="89">
        <v>121600</v>
      </c>
      <c r="C982" s="89">
        <v>7000</v>
      </c>
      <c r="D982" s="128">
        <v>0</v>
      </c>
      <c r="E982" s="45">
        <f t="shared" ref="E982" si="19315">SUM(B982:D982)</f>
        <v>128600</v>
      </c>
      <c r="F982" s="45">
        <f t="shared" ref="F982" si="19316">AVERAGE(E979,E980,E981,E982)</f>
        <v>311260.5</v>
      </c>
      <c r="G982" s="92">
        <f t="shared" ref="G982" si="19317">AVERAGE(F930,F878,F826)</f>
        <v>382421.41666666669</v>
      </c>
      <c r="H982" s="45">
        <f t="shared" ref="H982" si="19318">((E982/E930)-1)*100</f>
        <v>-66.241757318661016</v>
      </c>
      <c r="I982" s="45">
        <f t="shared" ref="I982" si="19319">((F982/F930)-1)*100</f>
        <v>-14.510715668798902</v>
      </c>
      <c r="J982" s="45">
        <f t="shared" ref="J982" si="19320">((F982/G982)-1)*100</f>
        <v>-18.607984167553383</v>
      </c>
      <c r="K982"/>
      <c r="L982" s="89">
        <v>4700</v>
      </c>
      <c r="M982" s="89">
        <v>34160</v>
      </c>
      <c r="N982" s="89">
        <v>39600</v>
      </c>
      <c r="O982" s="57">
        <f t="shared" ref="O982" si="19321">SUM(L982:N982)</f>
        <v>78460</v>
      </c>
      <c r="P982" s="48">
        <f t="shared" ref="P982" si="19322">AVERAGE(O979,O980,O981,O982)</f>
        <v>61751</v>
      </c>
      <c r="Q982" s="48">
        <f t="shared" ref="Q982" si="19323">AVERAGE(P930,P878,P826)</f>
        <v>41746.083333333336</v>
      </c>
      <c r="R982" s="45">
        <f t="shared" ref="R982" si="19324">((O982/O930)-1)*100</f>
        <v>171.48788927335642</v>
      </c>
      <c r="S982" s="49">
        <f t="shared" ref="S982" si="19325">((P982/P930)-1)*100</f>
        <v>9.682060390763759</v>
      </c>
      <c r="T982" s="45">
        <f t="shared" ref="T982" si="19326">((P982/Q982)-1)*100</f>
        <v>47.920463596385289</v>
      </c>
      <c r="U982"/>
      <c r="V982" s="89">
        <v>135800</v>
      </c>
      <c r="W982" s="89">
        <v>37118</v>
      </c>
      <c r="X982" s="89">
        <v>7100</v>
      </c>
      <c r="Y982" s="45">
        <f t="shared" ref="Y982" si="19327">SUM(V982:X982)</f>
        <v>180018</v>
      </c>
      <c r="Z982" s="48">
        <f t="shared" ref="Z982" si="19328">AVERAGE(Y979,Y980,Y981,Y982)</f>
        <v>156142.5</v>
      </c>
      <c r="AA982" s="48">
        <f t="shared" ref="AA982" si="19329">AVERAGE(Z930,Z878,Z826)</f>
        <v>351859.83333333331</v>
      </c>
      <c r="AB982" s="45">
        <f t="shared" ref="AB982" si="19330">((Y982/Y930)-1)*100</f>
        <v>-64.826494724501757</v>
      </c>
      <c r="AC982" s="45">
        <f t="shared" ref="AC982" si="19331">((Z982/Z930)-1)*100</f>
        <v>-62.558000119896896</v>
      </c>
      <c r="AD982" s="45">
        <f t="shared" ref="AD982" si="19332">((Z982/AA982)-1)*100</f>
        <v>-55.623664536872873</v>
      </c>
      <c r="AE982"/>
      <c r="AF982" s="90">
        <v>0</v>
      </c>
      <c r="AG982" s="90">
        <v>14400</v>
      </c>
      <c r="AH982" s="90">
        <v>0</v>
      </c>
      <c r="AI982" s="57">
        <f t="shared" ref="AI982" si="19333">SUM(AF982:AH982)</f>
        <v>14400</v>
      </c>
      <c r="AJ982" s="48">
        <f t="shared" ref="AJ982" si="19334">AVERAGE(AI979,AI980,AI981,AI982)</f>
        <v>4800</v>
      </c>
      <c r="AK982" s="48">
        <f t="shared" ref="AK982" si="19335">AVERAGE(AJ930,AJ878,AJ826)</f>
        <v>5908.333333333333</v>
      </c>
      <c r="AL982" s="45" t="e">
        <f t="shared" ref="AL982" si="19336">((AI982/AI930)-1)*100</f>
        <v>#DIV/0!</v>
      </c>
      <c r="AM982" s="45">
        <f t="shared" ref="AM982" si="19337">((AJ982/AJ930)-1)*100</f>
        <v>93.939393939393938</v>
      </c>
      <c r="AN982" s="45">
        <f t="shared" ref="AN982" si="19338">((AJ982/AK982)-1)*100</f>
        <v>-18.758815232722135</v>
      </c>
      <c r="AO982"/>
      <c r="AP982" s="41">
        <f t="shared" ref="AP982" si="19339">SUM(B982,L982,V982,AF982)</f>
        <v>262100</v>
      </c>
      <c r="AQ982" s="41">
        <f t="shared" ref="AQ982" si="19340">SUM(C982,M982,W982,AG982)</f>
        <v>92678</v>
      </c>
      <c r="AR982" s="41">
        <f t="shared" ref="AR982" si="19341">SUM(D982,N982,X982,AH982)</f>
        <v>46700</v>
      </c>
      <c r="AS982" s="41">
        <f t="shared" ref="AS982" si="19342">SUM(E982,O982,Y982,AI982)</f>
        <v>401478</v>
      </c>
      <c r="AT982" s="41">
        <f t="shared" ref="AT982" si="19343">SUM(F982,P982,Z982,AJ982)</f>
        <v>533954</v>
      </c>
      <c r="AU982" s="41">
        <f t="shared" ref="AU982" si="19344">SUM(G982,Q982,AA982,AK982)</f>
        <v>781935.66666666663</v>
      </c>
      <c r="AV982" s="45">
        <f t="shared" ref="AV982" si="19345">((AS982/AS930)-1)*100</f>
        <v>-56.438928696980618</v>
      </c>
      <c r="AW982" s="45">
        <f t="shared" ref="AW982" si="19346">((AT982/AT930)-1)*100</f>
        <v>-36.425949495947698</v>
      </c>
      <c r="AX982" s="45">
        <f t="shared" ref="AX982" si="19347">((AT982/AU982)-1)*100</f>
        <v>-31.713819593854055</v>
      </c>
      <c r="AY982"/>
      <c r="AZ982" s="48">
        <f t="shared" ref="AZ982" si="19348">+E982/1000</f>
        <v>128.6</v>
      </c>
      <c r="BA982" s="110">
        <f t="shared" ref="BA982" si="19349">+O982/1000</f>
        <v>78.459999999999994</v>
      </c>
      <c r="BB982" s="36">
        <f t="shared" ref="BB982" si="19350">+Y982/1000</f>
        <v>180.018</v>
      </c>
      <c r="BC982" s="36">
        <f t="shared" ref="BC982" si="19351">+AI982/1000</f>
        <v>14.4</v>
      </c>
      <c r="BD982" s="57">
        <f t="shared" ref="BD982" si="19352">+AS982/1000</f>
        <v>401.47800000000001</v>
      </c>
      <c r="BE982" s="47">
        <f t="shared" ref="BE982" si="19353">BE981+AZ982</f>
        <v>18656.283999999996</v>
      </c>
      <c r="BF982" s="47">
        <f t="shared" ref="BF982" si="19354">BF981+BA982</f>
        <v>1148.386</v>
      </c>
      <c r="BG982" s="47">
        <f t="shared" ref="BG982" si="19355">BG981+BB982</f>
        <v>5540.9539999999988</v>
      </c>
      <c r="BH982" s="47">
        <f t="shared" ref="BH982" si="19356">BH981+BC982</f>
        <v>216.95</v>
      </c>
      <c r="BI982" s="47">
        <f t="shared" ref="BI982" si="19357">SUM(BE982:BH982)</f>
        <v>25562.573999999993</v>
      </c>
      <c r="BJ982" s="45">
        <v>33</v>
      </c>
      <c r="BK982" s="52">
        <f t="shared" si="18182"/>
        <v>44793</v>
      </c>
    </row>
    <row r="983" spans="1:63" x14ac:dyDescent="0.25">
      <c r="A983" s="33">
        <f t="shared" si="18271"/>
        <v>44436</v>
      </c>
      <c r="B983" s="89">
        <v>56700</v>
      </c>
      <c r="C983" s="89">
        <v>8850</v>
      </c>
      <c r="D983" s="128">
        <v>0</v>
      </c>
      <c r="E983" s="45">
        <f t="shared" ref="E983" si="19358">SUM(B983:D983)</f>
        <v>65550</v>
      </c>
      <c r="F983" s="45">
        <f t="shared" ref="F983" si="19359">AVERAGE(E980,E981,E982,E983)</f>
        <v>227051</v>
      </c>
      <c r="G983" s="92">
        <f t="shared" ref="G983" si="19360">AVERAGE(F931,F879,F827)</f>
        <v>365875.58333333331</v>
      </c>
      <c r="H983" s="45">
        <f t="shared" ref="H983" si="19361">((E983/E931)-1)*100</f>
        <v>-76.983848314606746</v>
      </c>
      <c r="I983" s="45">
        <f t="shared" ref="I983" si="19362">((F983/F931)-1)*100</f>
        <v>-28.816997316345216</v>
      </c>
      <c r="J983" s="45">
        <f t="shared" ref="J983" si="19363">((F983/G983)-1)*100</f>
        <v>-37.943112264711111</v>
      </c>
      <c r="K983"/>
      <c r="L983" s="89">
        <v>7900</v>
      </c>
      <c r="M983" s="89">
        <v>27488</v>
      </c>
      <c r="N983" s="89">
        <v>41200</v>
      </c>
      <c r="O983" s="57">
        <f t="shared" ref="O983" si="19364">SUM(L983:N983)</f>
        <v>76588</v>
      </c>
      <c r="P983" s="48">
        <f t="shared" ref="P983" si="19365">AVERAGE(O980,O981,O982,O983)</f>
        <v>65943.5</v>
      </c>
      <c r="Q983" s="48">
        <f t="shared" ref="Q983" si="19366">AVERAGE(P931,P879,P827)</f>
        <v>39563.083333333336</v>
      </c>
      <c r="R983" s="45">
        <f t="shared" ref="R983" si="19367">((O983/O931)-1)*100</f>
        <v>140.08777429467085</v>
      </c>
      <c r="S983" s="49">
        <f t="shared" ref="S983" si="19368">((P983/P931)-1)*100</f>
        <v>35.372850910957141</v>
      </c>
      <c r="T983" s="45">
        <f t="shared" ref="T983" si="19369">((P983/Q983)-1)*100</f>
        <v>66.679374922328677</v>
      </c>
      <c r="U983"/>
      <c r="V983" s="89">
        <v>137000</v>
      </c>
      <c r="W983" s="89">
        <v>10800</v>
      </c>
      <c r="X983" s="89">
        <v>0</v>
      </c>
      <c r="Y983" s="45">
        <f t="shared" ref="Y983" si="19370">SUM(V983:X983)</f>
        <v>147800</v>
      </c>
      <c r="Z983" s="48">
        <f t="shared" ref="Z983" si="19371">AVERAGE(Y980,Y981,Y982,Y983)</f>
        <v>147092.5</v>
      </c>
      <c r="AA983" s="48">
        <f t="shared" ref="AA983" si="19372">AVERAGE(Z931,Z879,Z827)</f>
        <v>385788.58333333331</v>
      </c>
      <c r="AB983" s="45">
        <f t="shared" ref="AB983" si="19373">((Y983/Y931)-1)*100</f>
        <v>-66.639581076200798</v>
      </c>
      <c r="AC983" s="45">
        <f t="shared" ref="AC983" si="19374">((Z983/Z931)-1)*100</f>
        <v>-66.352708390520633</v>
      </c>
      <c r="AD983" s="45">
        <f t="shared" ref="AD983" si="19375">((Z983/AA983)-1)*100</f>
        <v>-61.872251706083404</v>
      </c>
      <c r="AE983"/>
      <c r="AF983" s="90">
        <v>0</v>
      </c>
      <c r="AG983" s="90">
        <v>0</v>
      </c>
      <c r="AH983" s="90">
        <v>0</v>
      </c>
      <c r="AI983" s="57">
        <f t="shared" ref="AI983" si="19376">SUM(AF983:AH983)</f>
        <v>0</v>
      </c>
      <c r="AJ983" s="48">
        <f t="shared" ref="AJ983" si="19377">AVERAGE(AI980,AI981,AI982,AI983)</f>
        <v>3600</v>
      </c>
      <c r="AK983" s="48">
        <f t="shared" ref="AK983" si="19378">AVERAGE(AJ931,AJ879,AJ827)</f>
        <v>2975</v>
      </c>
      <c r="AL983" s="45" t="e">
        <f t="shared" ref="AL983" si="19379">((AI983/AI931)-1)*100</f>
        <v>#DIV/0!</v>
      </c>
      <c r="AM983" s="45">
        <f t="shared" ref="AM983" si="19380">((AJ983/AJ931)-1)*100</f>
        <v>45.45454545454546</v>
      </c>
      <c r="AN983" s="45">
        <f t="shared" ref="AN983" si="19381">((AJ983/AK983)-1)*100</f>
        <v>21.008403361344531</v>
      </c>
      <c r="AO983"/>
      <c r="AP983" s="41">
        <f t="shared" ref="AP983" si="19382">SUM(B983,L983,V983,AF983)</f>
        <v>201600</v>
      </c>
      <c r="AQ983" s="41">
        <f t="shared" ref="AQ983" si="19383">SUM(C983,M983,W983,AG983)</f>
        <v>47138</v>
      </c>
      <c r="AR983" s="41">
        <f t="shared" ref="AR983" si="19384">SUM(D983,N983,X983,AH983)</f>
        <v>41200</v>
      </c>
      <c r="AS983" s="41">
        <f t="shared" ref="AS983" si="19385">SUM(E983,O983,Y983,AI983)</f>
        <v>289938</v>
      </c>
      <c r="AT983" s="41">
        <f t="shared" ref="AT983" si="19386">SUM(F983,P983,Z983,AJ983)</f>
        <v>443687</v>
      </c>
      <c r="AU983" s="41">
        <f t="shared" ref="AU983" si="19387">SUM(G983,Q983,AA983,AK983)</f>
        <v>794202.25</v>
      </c>
      <c r="AV983" s="45">
        <f t="shared" ref="AV983" si="19388">((AS983/AS931)-1)*100</f>
        <v>-61.837207465711955</v>
      </c>
      <c r="AW983" s="45">
        <f t="shared" ref="AW983" si="19389">((AT983/AT931)-1)*100</f>
        <v>-45.04168444678691</v>
      </c>
      <c r="AX983" s="45">
        <f t="shared" ref="AX983" si="19390">((AT983/AU983)-1)*100</f>
        <v>-44.134255474597303</v>
      </c>
      <c r="AY983"/>
      <c r="AZ983" s="48">
        <f t="shared" ref="AZ983" si="19391">+E983/1000</f>
        <v>65.55</v>
      </c>
      <c r="BA983" s="110">
        <f t="shared" ref="BA983" si="19392">+O983/1000</f>
        <v>76.587999999999994</v>
      </c>
      <c r="BB983" s="36">
        <f t="shared" ref="BB983" si="19393">+Y983/1000</f>
        <v>147.80000000000001</v>
      </c>
      <c r="BC983" s="36">
        <f t="shared" ref="BC983" si="19394">+AI983/1000</f>
        <v>0</v>
      </c>
      <c r="BD983" s="57">
        <f t="shared" ref="BD983" si="19395">+AS983/1000</f>
        <v>289.93799999999999</v>
      </c>
      <c r="BE983" s="47">
        <f t="shared" ref="BE983" si="19396">BE982+AZ983</f>
        <v>18721.833999999995</v>
      </c>
      <c r="BF983" s="47">
        <f t="shared" ref="BF983" si="19397">BF982+BA983</f>
        <v>1224.9739999999999</v>
      </c>
      <c r="BG983" s="47">
        <f t="shared" ref="BG983" si="19398">BG982+BB983</f>
        <v>5688.753999999999</v>
      </c>
      <c r="BH983" s="47">
        <f t="shared" ref="BH983" si="19399">BH982+BC983</f>
        <v>216.95</v>
      </c>
      <c r="BI983" s="47">
        <f t="shared" ref="BI983" si="19400">SUM(BE983:BH983)</f>
        <v>25852.511999999992</v>
      </c>
      <c r="BJ983" s="45">
        <v>34</v>
      </c>
      <c r="BK983" s="52">
        <f t="shared" si="18182"/>
        <v>44800</v>
      </c>
    </row>
    <row r="984" spans="1:63" x14ac:dyDescent="0.25">
      <c r="A984" s="33">
        <f t="shared" si="18271"/>
        <v>44443</v>
      </c>
      <c r="B984" s="89">
        <v>31600</v>
      </c>
      <c r="C984" s="89">
        <v>30642</v>
      </c>
      <c r="D984" s="128">
        <v>0</v>
      </c>
      <c r="E984" s="45">
        <f t="shared" ref="E984" si="19401">SUM(B984:D984)</f>
        <v>62242</v>
      </c>
      <c r="F984" s="45">
        <f t="shared" ref="F984" si="19402">AVERAGE(E981,E982,E983,E984)</f>
        <v>149811.5</v>
      </c>
      <c r="G984" s="92">
        <f t="shared" ref="G984" si="19403">AVERAGE(F932,F880,F828)</f>
        <v>375532.41666666669</v>
      </c>
      <c r="H984" s="45">
        <f t="shared" ref="H984" si="19404">((E984/E932)-1)*100</f>
        <v>-77.382994186046503</v>
      </c>
      <c r="I984" s="45">
        <f t="shared" ref="I984" si="19405">((F984/F932)-1)*100</f>
        <v>-53.661912583010874</v>
      </c>
      <c r="J984" s="45">
        <f t="shared" ref="J984" si="19406">((F984/G984)-1)*100</f>
        <v>-60.106905995021734</v>
      </c>
      <c r="K984"/>
      <c r="L984" s="89">
        <v>9600</v>
      </c>
      <c r="M984" s="89">
        <v>41438</v>
      </c>
      <c r="N984" s="89">
        <v>0</v>
      </c>
      <c r="O984" s="57">
        <f t="shared" ref="O984" si="19407">SUM(L984:N984)</f>
        <v>51038</v>
      </c>
      <c r="P984" s="48">
        <f t="shared" ref="P984" si="19408">AVERAGE(O981,O982,O983,O984)</f>
        <v>59498.5</v>
      </c>
      <c r="Q984" s="48">
        <f t="shared" ref="Q984" si="19409">AVERAGE(P932,P880,P828)</f>
        <v>37094.833333333336</v>
      </c>
      <c r="R984" s="45">
        <f t="shared" ref="R984" si="19410">((O984/O932)-1)*100</f>
        <v>104.56112224448897</v>
      </c>
      <c r="S984" s="49">
        <f t="shared" ref="S984" si="19411">((P984/P932)-1)*100</f>
        <v>37.370274170274165</v>
      </c>
      <c r="T984" s="45">
        <f t="shared" ref="T984" si="19412">((P984/Q984)-1)*100</f>
        <v>60.395652584142432</v>
      </c>
      <c r="U984"/>
      <c r="V984" s="89">
        <v>138600</v>
      </c>
      <c r="W984" s="89">
        <v>57150</v>
      </c>
      <c r="X984" s="89">
        <v>0</v>
      </c>
      <c r="Y984" s="45">
        <f t="shared" ref="Y984" si="19413">SUM(V984:X984)</f>
        <v>195750</v>
      </c>
      <c r="Z984" s="48">
        <f t="shared" ref="Z984" si="19414">AVERAGE(Y981,Y982,Y983,Y984)</f>
        <v>171930</v>
      </c>
      <c r="AA984" s="48">
        <f t="shared" ref="AA984" si="19415">AVERAGE(Z932,Z880,Z828)</f>
        <v>404014.5</v>
      </c>
      <c r="AB984" s="45">
        <f t="shared" ref="AB984" si="19416">((Y984/Y932)-1)*100</f>
        <v>-60.004658461236701</v>
      </c>
      <c r="AC984" s="45">
        <f t="shared" ref="AC984" si="19417">((Z984/Z932)-1)*100</f>
        <v>-64.215208276312794</v>
      </c>
      <c r="AD984" s="45">
        <f t="shared" ref="AD984" si="19418">((Z984/AA984)-1)*100</f>
        <v>-57.444596666703795</v>
      </c>
      <c r="AE984"/>
      <c r="AF984" s="90">
        <v>0</v>
      </c>
      <c r="AG984" s="90">
        <v>0</v>
      </c>
      <c r="AH984" s="90">
        <v>0</v>
      </c>
      <c r="AI984" s="57">
        <f t="shared" ref="AI984" si="19419">SUM(AF984:AH984)</f>
        <v>0</v>
      </c>
      <c r="AJ984" s="48">
        <f t="shared" ref="AJ984" si="19420">AVERAGE(AI981,AI982,AI983,AI984)</f>
        <v>3600</v>
      </c>
      <c r="AK984" s="48">
        <f t="shared" ref="AK984" si="19421">AVERAGE(AJ932,AJ880,AJ828)</f>
        <v>3337.5</v>
      </c>
      <c r="AL984" s="45">
        <f t="shared" ref="AL984" si="19422">((AI984/AI932)-1)*100</f>
        <v>-100</v>
      </c>
      <c r="AM984" s="45">
        <f t="shared" ref="AM984" si="19423">((AJ984/AJ932)-1)*100</f>
        <v>2.1276595744680771</v>
      </c>
      <c r="AN984" s="45">
        <f t="shared" ref="AN984" si="19424">((AJ984/AK984)-1)*100</f>
        <v>7.8651685393258397</v>
      </c>
      <c r="AO984"/>
      <c r="AP984" s="41">
        <f t="shared" ref="AP984" si="19425">SUM(B984,L984,V984,AF984)</f>
        <v>179800</v>
      </c>
      <c r="AQ984" s="41">
        <f t="shared" ref="AQ984" si="19426">SUM(C984,M984,W984,AG984)</f>
        <v>129230</v>
      </c>
      <c r="AR984" s="41">
        <f t="shared" ref="AR984" si="19427">SUM(D984,N984,X984,AH984)</f>
        <v>0</v>
      </c>
      <c r="AS984" s="41">
        <f t="shared" ref="AS984" si="19428">SUM(E984,O984,Y984,AI984)</f>
        <v>309030</v>
      </c>
      <c r="AT984" s="41">
        <f t="shared" ref="AT984" si="19429">SUM(F984,P984,Z984,AJ984)</f>
        <v>384840</v>
      </c>
      <c r="AU984" s="41">
        <f t="shared" ref="AU984" si="19430">SUM(G984,Q984,AA984,AK984)</f>
        <v>819979.25</v>
      </c>
      <c r="AV984" s="45">
        <f t="shared" ref="AV984" si="19431">((AS984/AS932)-1)*100</f>
        <v>-61.331711675187876</v>
      </c>
      <c r="AW984" s="45">
        <f t="shared" ref="AW984" si="19432">((AT984/AT932)-1)*100</f>
        <v>-54.756323228238145</v>
      </c>
      <c r="AX984" s="45">
        <f t="shared" ref="AX984" si="19433">((AT984/AU984)-1)*100</f>
        <v>-53.067105051743681</v>
      </c>
      <c r="AY984"/>
      <c r="AZ984" s="48">
        <f t="shared" ref="AZ984" si="19434">+E984/1000</f>
        <v>62.241999999999997</v>
      </c>
      <c r="BA984" s="110">
        <f t="shared" ref="BA984" si="19435">+O984/1000</f>
        <v>51.037999999999997</v>
      </c>
      <c r="BB984" s="36">
        <f t="shared" ref="BB984" si="19436">+Y984/1000</f>
        <v>195.75</v>
      </c>
      <c r="BC984" s="36">
        <f t="shared" ref="BC984" si="19437">+AI984/1000</f>
        <v>0</v>
      </c>
      <c r="BD984" s="57">
        <f t="shared" ref="BD984" si="19438">+AS984/1000</f>
        <v>309.02999999999997</v>
      </c>
      <c r="BE984" s="47">
        <f t="shared" ref="BE984" si="19439">BE983+AZ984</f>
        <v>18784.075999999994</v>
      </c>
      <c r="BF984" s="47">
        <f t="shared" ref="BF984" si="19440">BF983+BA984</f>
        <v>1276.0119999999999</v>
      </c>
      <c r="BG984" s="47">
        <f t="shared" ref="BG984" si="19441">BG983+BB984</f>
        <v>5884.503999999999</v>
      </c>
      <c r="BH984" s="47">
        <f t="shared" ref="BH984" si="19442">BH983+BC984</f>
        <v>216.95</v>
      </c>
      <c r="BI984" s="47">
        <f t="shared" ref="BI984" si="19443">SUM(BE984:BH984)</f>
        <v>26161.54199999999</v>
      </c>
      <c r="BJ984" s="45">
        <v>35</v>
      </c>
      <c r="BK984" s="52">
        <f t="shared" si="18182"/>
        <v>44807</v>
      </c>
    </row>
    <row r="985" spans="1:63" x14ac:dyDescent="0.25">
      <c r="A985" s="33">
        <f t="shared" si="18271"/>
        <v>44450</v>
      </c>
      <c r="B985" s="89">
        <v>14600</v>
      </c>
      <c r="C985" s="89">
        <v>5268</v>
      </c>
      <c r="D985" s="128">
        <v>8400</v>
      </c>
      <c r="E985" s="45">
        <f t="shared" ref="E985" si="19444">SUM(B985:D985)</f>
        <v>28268</v>
      </c>
      <c r="F985" s="45">
        <f t="shared" ref="F985" si="19445">AVERAGE(E982,E983,E984,E985)</f>
        <v>71165</v>
      </c>
      <c r="G985" s="92">
        <f t="shared" ref="G985" si="19446">AVERAGE(F933,F881,F829)</f>
        <v>361941.08333333331</v>
      </c>
      <c r="H985" s="45">
        <f t="shared" ref="H985" si="19447">((E985/E933)-1)*100</f>
        <v>-88.613091641490428</v>
      </c>
      <c r="I985" s="45">
        <f t="shared" ref="I985" si="19448">((F985/F933)-1)*100</f>
        <v>-76.062778655122713</v>
      </c>
      <c r="J985" s="45">
        <f t="shared" ref="J985" si="19449">((F985/G985)-1)*100</f>
        <v>-80.337960160643078</v>
      </c>
      <c r="K985"/>
      <c r="L985" s="89">
        <v>0</v>
      </c>
      <c r="M985" s="89">
        <v>19950</v>
      </c>
      <c r="N985" s="89">
        <v>37800</v>
      </c>
      <c r="O985" s="57">
        <f t="shared" ref="O985" si="19450">SUM(L985:N985)</f>
        <v>57750</v>
      </c>
      <c r="P985" s="48">
        <f t="shared" ref="P985" si="19451">AVERAGE(O982,O983,O984,O985)</f>
        <v>65959</v>
      </c>
      <c r="Q985" s="48">
        <f t="shared" ref="Q985" si="19452">AVERAGE(P933,P881,P829)</f>
        <v>34134.666666666664</v>
      </c>
      <c r="R985" s="45">
        <f t="shared" ref="R985" si="19453">((O985/O933)-1)*100</f>
        <v>10.526315789473696</v>
      </c>
      <c r="S985" s="49">
        <f t="shared" ref="S985" si="19454">((P985/P933)-1)*100</f>
        <v>91.185507246376815</v>
      </c>
      <c r="T985" s="45">
        <f t="shared" ref="T985" si="19455">((P985/Q985)-1)*100</f>
        <v>93.231709698839893</v>
      </c>
      <c r="U985"/>
      <c r="V985" s="89">
        <v>68500</v>
      </c>
      <c r="W985" s="89">
        <v>19300</v>
      </c>
      <c r="X985" s="89">
        <v>2800</v>
      </c>
      <c r="Y985" s="45">
        <f t="shared" ref="Y985" si="19456">SUM(V985:X985)</f>
        <v>90600</v>
      </c>
      <c r="Z985" s="48">
        <f t="shared" ref="Z985" si="19457">AVERAGE(Y982,Y983,Y984,Y985)</f>
        <v>153542</v>
      </c>
      <c r="AA985" s="48">
        <f t="shared" ref="AA985" si="19458">AVERAGE(Z933,Z881,Z829)</f>
        <v>412321.58333333331</v>
      </c>
      <c r="AB985" s="45">
        <f t="shared" ref="AB985" si="19459">((Y985/Y933)-1)*100</f>
        <v>-81.993083436021791</v>
      </c>
      <c r="AC985" s="45">
        <f t="shared" ref="AC985" si="19460">((Z985/Z933)-1)*100</f>
        <v>-68.462349004730385</v>
      </c>
      <c r="AD985" s="45">
        <f t="shared" ref="AD985" si="19461">((Z985/AA985)-1)*100</f>
        <v>-62.761590417188515</v>
      </c>
      <c r="AE985"/>
      <c r="AF985" s="90">
        <v>0</v>
      </c>
      <c r="AG985" s="90">
        <v>0</v>
      </c>
      <c r="AH985" s="90">
        <v>0</v>
      </c>
      <c r="AI985" s="57">
        <f t="shared" ref="AI985" si="19462">SUM(AF985:AH985)</f>
        <v>0</v>
      </c>
      <c r="AJ985" s="48">
        <f t="shared" ref="AJ985" si="19463">AVERAGE(AI982,AI983,AI984,AI985)</f>
        <v>3600</v>
      </c>
      <c r="AK985" s="48">
        <f t="shared" ref="AK985" si="19464">AVERAGE(AJ933,AJ881,AJ829)</f>
        <v>3162.5</v>
      </c>
      <c r="AL985" s="45" t="e">
        <f t="shared" ref="AL985" si="19465">((AI985/AI933)-1)*100</f>
        <v>#DIV/0!</v>
      </c>
      <c r="AM985" s="45">
        <f t="shared" ref="AM985" si="19466">((AJ985/AJ933)-1)*100</f>
        <v>50</v>
      </c>
      <c r="AN985" s="45">
        <f t="shared" ref="AN985" si="19467">((AJ985/AK985)-1)*100</f>
        <v>13.833992094861669</v>
      </c>
      <c r="AO985"/>
      <c r="AP985" s="41">
        <f t="shared" ref="AP985" si="19468">SUM(B985,L985,V985,AF985)</f>
        <v>83100</v>
      </c>
      <c r="AQ985" s="41">
        <f t="shared" ref="AQ985" si="19469">SUM(C985,M985,W985,AG985)</f>
        <v>44518</v>
      </c>
      <c r="AR985" s="41">
        <f t="shared" ref="AR985" si="19470">SUM(D985,N985,X985,AH985)</f>
        <v>49000</v>
      </c>
      <c r="AS985" s="41">
        <f t="shared" ref="AS985" si="19471">SUM(E985,O985,Y985,AI985)</f>
        <v>176618</v>
      </c>
      <c r="AT985" s="41">
        <f t="shared" ref="AT985" si="19472">SUM(F985,P985,Z985,AJ985)</f>
        <v>294266</v>
      </c>
      <c r="AU985" s="41">
        <f t="shared" ref="AU985" si="19473">SUM(G985,Q985,AA985,AK985)</f>
        <v>811559.83333333326</v>
      </c>
      <c r="AV985" s="45">
        <f t="shared" ref="AV985" si="19474">((AS985/AS933)-1)*100</f>
        <v>-78.022746503409493</v>
      </c>
      <c r="AW985" s="45">
        <f t="shared" ref="AW985" si="19475">((AT985/AT933)-1)*100</f>
        <v>-64.159860861346701</v>
      </c>
      <c r="AX985" s="45">
        <f t="shared" ref="AX985" si="19476">((AT985/AU985)-1)*100</f>
        <v>-63.740689482948376</v>
      </c>
      <c r="AY985"/>
      <c r="AZ985" s="48">
        <f t="shared" ref="AZ985" si="19477">+E985/1000</f>
        <v>28.268000000000001</v>
      </c>
      <c r="BA985" s="110">
        <f t="shared" ref="BA985" si="19478">+O985/1000</f>
        <v>57.75</v>
      </c>
      <c r="BB985" s="36">
        <f t="shared" ref="BB985" si="19479">+Y985/1000</f>
        <v>90.6</v>
      </c>
      <c r="BC985" s="36">
        <f t="shared" ref="BC985" si="19480">+AI985/1000</f>
        <v>0</v>
      </c>
      <c r="BD985" s="57">
        <f t="shared" ref="BD985" si="19481">+AS985/1000</f>
        <v>176.61799999999999</v>
      </c>
      <c r="BE985" s="47">
        <f t="shared" ref="BE985" si="19482">BE984+AZ985</f>
        <v>18812.343999999994</v>
      </c>
      <c r="BF985" s="47">
        <f t="shared" ref="BF985" si="19483">BF984+BA985</f>
        <v>1333.7619999999999</v>
      </c>
      <c r="BG985" s="47">
        <f t="shared" ref="BG985" si="19484">BG984+BB985</f>
        <v>5975.1039999999994</v>
      </c>
      <c r="BH985" s="47">
        <f t="shared" ref="BH985" si="19485">BH984+BC985</f>
        <v>216.95</v>
      </c>
      <c r="BI985" s="47">
        <f t="shared" ref="BI985" si="19486">SUM(BE985:BH985)</f>
        <v>26338.159999999993</v>
      </c>
      <c r="BJ985" s="45">
        <v>36</v>
      </c>
      <c r="BK985" s="52">
        <f t="shared" si="18182"/>
        <v>44814</v>
      </c>
    </row>
    <row r="986" spans="1:63" x14ac:dyDescent="0.25">
      <c r="A986" s="33">
        <f t="shared" si="18271"/>
        <v>44457</v>
      </c>
      <c r="B986" s="89">
        <v>12800</v>
      </c>
      <c r="C986" s="89">
        <v>19892</v>
      </c>
      <c r="D986" s="128">
        <v>15400</v>
      </c>
      <c r="E986" s="45">
        <f t="shared" ref="E986" si="19487">SUM(B986:D986)</f>
        <v>48092</v>
      </c>
      <c r="F986" s="45">
        <f t="shared" ref="F986" si="19488">AVERAGE(E983,E984,E985,E986)</f>
        <v>51038</v>
      </c>
      <c r="G986" s="92">
        <f t="shared" ref="G986" si="19489">AVERAGE(F934,F882,F830)</f>
        <v>327246.16666666669</v>
      </c>
      <c r="H986" s="45">
        <f t="shared" ref="H986" si="19490">((E986/E934)-1)*100</f>
        <v>-78.434467543183089</v>
      </c>
      <c r="I986" s="45">
        <f t="shared" ref="I986" si="19491">((F986/F934)-1)*100</f>
        <v>-80.203519210592162</v>
      </c>
      <c r="J986" s="45">
        <f t="shared" ref="J986" si="19492">((F986/G986)-1)*100</f>
        <v>-84.403789807570959</v>
      </c>
      <c r="K986"/>
      <c r="L986" s="89">
        <v>0</v>
      </c>
      <c r="M986" s="89">
        <v>23850</v>
      </c>
      <c r="N986" s="89">
        <v>30800</v>
      </c>
      <c r="O986" s="57">
        <f t="shared" ref="O986" si="19493">SUM(L986:N986)</f>
        <v>54650</v>
      </c>
      <c r="P986" s="48">
        <f t="shared" ref="P986" si="19494">AVERAGE(O983,O984,O985,O986)</f>
        <v>60006.5</v>
      </c>
      <c r="Q986" s="48">
        <f t="shared" ref="Q986" si="19495">AVERAGE(P934,P882,P830)</f>
        <v>34401</v>
      </c>
      <c r="R986" s="45">
        <f t="shared" ref="R986" si="19496">((O986/O934)-1)*100</f>
        <v>55.698005698005694</v>
      </c>
      <c r="S986" s="49">
        <f t="shared" ref="S986" si="19497">((P986/P934)-1)*100</f>
        <v>66.453536754507624</v>
      </c>
      <c r="T986" s="45">
        <f t="shared" ref="T986" si="19498">((P986/Q986)-1)*100</f>
        <v>74.43242928984624</v>
      </c>
      <c r="U986"/>
      <c r="V986" s="89">
        <v>31400</v>
      </c>
      <c r="W986" s="89">
        <v>23250</v>
      </c>
      <c r="X986" s="89">
        <v>7000</v>
      </c>
      <c r="Y986" s="45">
        <f t="shared" ref="Y986" si="19499">SUM(V986:X986)</f>
        <v>61650</v>
      </c>
      <c r="Z986" s="48">
        <f t="shared" ref="Z986" si="19500">AVERAGE(Y983,Y984,Y985,Y986)</f>
        <v>123950</v>
      </c>
      <c r="AA986" s="48">
        <f t="shared" ref="AA986" si="19501">AVERAGE(Z934,Z882,Z830)</f>
        <v>363415.66666666669</v>
      </c>
      <c r="AB986" s="45">
        <f t="shared" ref="AB986" si="19502">((Y986/Y934)-1)*100</f>
        <v>-74.94106170230063</v>
      </c>
      <c r="AC986" s="45">
        <f t="shared" ref="AC986" si="19503">((Z986/Z934)-1)*100</f>
        <v>-70.516736123004321</v>
      </c>
      <c r="AD986" s="45">
        <f t="shared" ref="AD986" si="19504">((Z986/AA986)-1)*100</f>
        <v>-65.893049923549427</v>
      </c>
      <c r="AE986"/>
      <c r="AF986" s="90">
        <v>900</v>
      </c>
      <c r="AG986" s="90">
        <v>3600</v>
      </c>
      <c r="AH986" s="90">
        <v>0</v>
      </c>
      <c r="AI986" s="57">
        <f t="shared" ref="AI986" si="19505">SUM(AF986:AH986)</f>
        <v>4500</v>
      </c>
      <c r="AJ986" s="48">
        <f t="shared" ref="AJ986" si="19506">AVERAGE(AI983,AI984,AI985,AI986)</f>
        <v>1125</v>
      </c>
      <c r="AK986" s="48">
        <f t="shared" ref="AK986" si="19507">AVERAGE(AJ934,AJ882,AJ830)</f>
        <v>1937.5</v>
      </c>
      <c r="AL986" s="45" t="e">
        <f t="shared" ref="AL986" si="19508">((AI986/AI934)-1)*100</f>
        <v>#DIV/0!</v>
      </c>
      <c r="AM986" s="45">
        <f t="shared" ref="AM986" si="19509">((AJ986/AJ934)-1)*100</f>
        <v>-53.125</v>
      </c>
      <c r="AN986" s="45">
        <f t="shared" ref="AN986" si="19510">((AJ986/AK986)-1)*100</f>
        <v>-41.935483870967737</v>
      </c>
      <c r="AO986"/>
      <c r="AP986" s="41">
        <f t="shared" ref="AP986" si="19511">SUM(B986,L986,V986,AF986)</f>
        <v>45100</v>
      </c>
      <c r="AQ986" s="41">
        <f t="shared" ref="AQ986" si="19512">SUM(C986,M986,W986,AG986)</f>
        <v>70592</v>
      </c>
      <c r="AR986" s="41">
        <f t="shared" ref="AR986" si="19513">SUM(D986,N986,X986,AH986)</f>
        <v>53200</v>
      </c>
      <c r="AS986" s="41">
        <f t="shared" ref="AS986" si="19514">SUM(E986,O986,Y986,AI986)</f>
        <v>168892</v>
      </c>
      <c r="AT986" s="41">
        <f t="shared" ref="AT986" si="19515">SUM(F986,P986,Z986,AJ986)</f>
        <v>236119.5</v>
      </c>
      <c r="AU986" s="41">
        <f t="shared" ref="AU986" si="19516">SUM(G986,Q986,AA986,AK986)</f>
        <v>727000.33333333337</v>
      </c>
      <c r="AV986" s="45">
        <f t="shared" ref="AV986" si="19517">((AS986/AS934)-1)*100</f>
        <v>-66.497925113662504</v>
      </c>
      <c r="AW986" s="45">
        <f t="shared" ref="AW986" si="19518">((AT986/AT934)-1)*100</f>
        <v>-67.053315221827575</v>
      </c>
      <c r="AX986" s="45">
        <f t="shared" ref="AX986" si="19519">((AT986/AU986)-1)*100</f>
        <v>-67.521404162584062</v>
      </c>
      <c r="AY986"/>
      <c r="AZ986" s="48">
        <f t="shared" ref="AZ986" si="19520">+E986/1000</f>
        <v>48.091999999999999</v>
      </c>
      <c r="BA986" s="110">
        <f t="shared" ref="BA986" si="19521">+O986/1000</f>
        <v>54.65</v>
      </c>
      <c r="BB986" s="36">
        <f t="shared" ref="BB986" si="19522">+Y986/1000</f>
        <v>61.65</v>
      </c>
      <c r="BC986" s="36">
        <f t="shared" ref="BC986" si="19523">+AI986/1000</f>
        <v>4.5</v>
      </c>
      <c r="BD986" s="57">
        <f t="shared" ref="BD986" si="19524">+AS986/1000</f>
        <v>168.892</v>
      </c>
      <c r="BE986" s="47">
        <f t="shared" ref="BE986" si="19525">BE985+AZ986</f>
        <v>18860.435999999994</v>
      </c>
      <c r="BF986" s="47">
        <f t="shared" ref="BF986" si="19526">BF985+BA986</f>
        <v>1388.412</v>
      </c>
      <c r="BG986" s="47">
        <f t="shared" ref="BG986" si="19527">BG985+BB986</f>
        <v>6036.753999999999</v>
      </c>
      <c r="BH986" s="47">
        <f t="shared" ref="BH986" si="19528">BH985+BC986</f>
        <v>221.45</v>
      </c>
      <c r="BI986" s="47">
        <f t="shared" ref="BI986" si="19529">SUM(BE986:BH986)</f>
        <v>26507.051999999992</v>
      </c>
      <c r="BJ986" s="45">
        <v>37</v>
      </c>
      <c r="BK986" s="52">
        <f t="shared" si="18182"/>
        <v>44821</v>
      </c>
    </row>
    <row r="987" spans="1:63" x14ac:dyDescent="0.25">
      <c r="A987" s="33">
        <f t="shared" si="18271"/>
        <v>44464</v>
      </c>
      <c r="B987" s="89">
        <v>19200</v>
      </c>
      <c r="C987" s="89">
        <v>72068</v>
      </c>
      <c r="D987" s="128">
        <v>19600</v>
      </c>
      <c r="E987" s="45">
        <f t="shared" ref="E987" si="19530">SUM(B987:D987)</f>
        <v>110868</v>
      </c>
      <c r="F987" s="45">
        <f t="shared" ref="F987" si="19531">AVERAGE(E984,E985,E986,E987)</f>
        <v>62367.5</v>
      </c>
      <c r="G987" s="92">
        <f t="shared" ref="G987" si="19532">AVERAGE(F935,F883,F831)</f>
        <v>297609.66666666669</v>
      </c>
      <c r="H987" s="45">
        <f t="shared" ref="H987" si="19533">((E987/E935)-1)*100</f>
        <v>-48.301235719281891</v>
      </c>
      <c r="I987" s="45">
        <f t="shared" ref="I987" si="19534">((F987/F935)-1)*100</f>
        <v>-74.037989226811419</v>
      </c>
      <c r="J987" s="45">
        <f t="shared" ref="J987" si="19535">((F987/G987)-1)*100</f>
        <v>-79.043859462450257</v>
      </c>
      <c r="K987"/>
      <c r="L987" s="89">
        <v>1600</v>
      </c>
      <c r="M987" s="89">
        <v>5722</v>
      </c>
      <c r="N987" s="89">
        <v>20200</v>
      </c>
      <c r="O987" s="57">
        <f t="shared" ref="O987" si="19536">SUM(L987:N987)</f>
        <v>27522</v>
      </c>
      <c r="P987" s="48">
        <f t="shared" ref="P987" si="19537">AVERAGE(O984,O985,O986,O987)</f>
        <v>47740</v>
      </c>
      <c r="Q987" s="48">
        <f t="shared" ref="Q987" si="19538">AVERAGE(P935,P883,P831)</f>
        <v>28903.25</v>
      </c>
      <c r="R987" s="45">
        <f t="shared" ref="R987" si="19539">((O987/O935)-1)*100</f>
        <v>282.25</v>
      </c>
      <c r="S987" s="49">
        <f t="shared" ref="S987" si="19540">((P987/P935)-1)*100</f>
        <v>59.799163179916313</v>
      </c>
      <c r="T987" s="45">
        <f t="shared" ref="T987" si="19541">((P987/Q987)-1)*100</f>
        <v>65.171736742407859</v>
      </c>
      <c r="U987"/>
      <c r="V987" s="89">
        <v>12600</v>
      </c>
      <c r="W987" s="89">
        <v>31900</v>
      </c>
      <c r="X987" s="89">
        <v>1500</v>
      </c>
      <c r="Y987" s="45">
        <f t="shared" ref="Y987" si="19542">SUM(V987:X987)</f>
        <v>46000</v>
      </c>
      <c r="Z987" s="48">
        <f t="shared" ref="Z987" si="19543">AVERAGE(Y984,Y985,Y986,Y987)</f>
        <v>98500</v>
      </c>
      <c r="AA987" s="48">
        <f t="shared" ref="AA987" si="19544">AVERAGE(Z935,Z883,Z831)</f>
        <v>311916.33333333331</v>
      </c>
      <c r="AB987" s="45">
        <f t="shared" ref="AB987" si="19545">((Y987/Y935)-1)*100</f>
        <v>-83.777111620525474</v>
      </c>
      <c r="AC987" s="45">
        <f t="shared" ref="AC987" si="19546">((Z987/Z935)-1)*100</f>
        <v>-74.115424185128589</v>
      </c>
      <c r="AD987" s="45">
        <f t="shared" ref="AD987" si="19547">((Z987/AA987)-1)*100</f>
        <v>-68.42101888433757</v>
      </c>
      <c r="AE987"/>
      <c r="AF987" s="90">
        <v>3200</v>
      </c>
      <c r="AG987" s="90">
        <v>0</v>
      </c>
      <c r="AH987" s="90">
        <v>0</v>
      </c>
      <c r="AI987" s="57">
        <f t="shared" ref="AI987" si="19548">SUM(AF987:AH987)</f>
        <v>3200</v>
      </c>
      <c r="AJ987" s="48">
        <f t="shared" ref="AJ987" si="19549">AVERAGE(AI984,AI985,AI986,AI987)</f>
        <v>1925</v>
      </c>
      <c r="AK987" s="48">
        <f t="shared" ref="AK987" si="19550">AVERAGE(AJ935,AJ883,AJ831)</f>
        <v>2354.1666666666665</v>
      </c>
      <c r="AL987" s="45">
        <f t="shared" ref="AL987" si="19551">((AI987/AI935)-1)*100</f>
        <v>-36</v>
      </c>
      <c r="AM987" s="45">
        <f t="shared" ref="AM987" si="19552">((AJ987/AJ935)-1)*100</f>
        <v>-47.260273972602739</v>
      </c>
      <c r="AN987" s="45">
        <f t="shared" ref="AN987" si="19553">((AJ987/AK987)-1)*100</f>
        <v>-18.230088495575213</v>
      </c>
      <c r="AO987"/>
      <c r="AP987" s="41">
        <f t="shared" ref="AP987" si="19554">SUM(B987,L987,V987,AF987)</f>
        <v>36600</v>
      </c>
      <c r="AQ987" s="41">
        <f t="shared" ref="AQ987" si="19555">SUM(C987,M987,W987,AG987)</f>
        <v>109690</v>
      </c>
      <c r="AR987" s="41">
        <f t="shared" ref="AR987" si="19556">SUM(D987,N987,X987,AH987)</f>
        <v>41300</v>
      </c>
      <c r="AS987" s="41">
        <f t="shared" ref="AS987" si="19557">SUM(E987,O987,Y987,AI987)</f>
        <v>187590</v>
      </c>
      <c r="AT987" s="41">
        <f t="shared" ref="AT987" si="19558">SUM(F987,P987,Z987,AJ987)</f>
        <v>210532.5</v>
      </c>
      <c r="AU987" s="41">
        <f t="shared" ref="AU987" si="19559">SUM(G987,Q987,AA987,AK987)</f>
        <v>640783.41666666663</v>
      </c>
      <c r="AV987" s="45">
        <f t="shared" ref="AV987" si="19560">((AS987/AS935)-1)*100</f>
        <v>-63.232065856526852</v>
      </c>
      <c r="AW987" s="45">
        <f t="shared" ref="AW987" si="19561">((AT987/AT935)-1)*100</f>
        <v>-67.822582309126062</v>
      </c>
      <c r="AX987" s="45">
        <f t="shared" ref="AX987" si="19562">((AT987/AU987)-1)*100</f>
        <v>-67.144514897844459</v>
      </c>
      <c r="AY987"/>
      <c r="AZ987" s="48">
        <f t="shared" ref="AZ987" si="19563">+E987/1000</f>
        <v>110.86799999999999</v>
      </c>
      <c r="BA987" s="110">
        <f t="shared" ref="BA987" si="19564">+O987/1000</f>
        <v>27.521999999999998</v>
      </c>
      <c r="BB987" s="36">
        <f t="shared" ref="BB987" si="19565">+Y987/1000</f>
        <v>46</v>
      </c>
      <c r="BC987" s="36">
        <f t="shared" ref="BC987" si="19566">+AI987/1000</f>
        <v>3.2</v>
      </c>
      <c r="BD987" s="57">
        <f t="shared" ref="BD987" si="19567">+AS987/1000</f>
        <v>187.59</v>
      </c>
      <c r="BE987" s="47">
        <f t="shared" ref="BE987" si="19568">BE986+AZ987</f>
        <v>18971.303999999993</v>
      </c>
      <c r="BF987" s="47">
        <f t="shared" ref="BF987" si="19569">BF986+BA987</f>
        <v>1415.934</v>
      </c>
      <c r="BG987" s="47">
        <f t="shared" ref="BG987" si="19570">BG986+BB987</f>
        <v>6082.753999999999</v>
      </c>
      <c r="BH987" s="47">
        <f t="shared" ref="BH987" si="19571">BH986+BC987</f>
        <v>224.64999999999998</v>
      </c>
      <c r="BI987" s="47">
        <f t="shared" ref="BI987" si="19572">SUM(BE987:BH987)</f>
        <v>26694.641999999993</v>
      </c>
      <c r="BJ987" s="45">
        <v>38</v>
      </c>
      <c r="BK987" s="52">
        <f t="shared" si="18182"/>
        <v>44828</v>
      </c>
    </row>
    <row r="988" spans="1:63" x14ac:dyDescent="0.25">
      <c r="A988" s="33">
        <f t="shared" si="18271"/>
        <v>44471</v>
      </c>
      <c r="B988" s="89">
        <v>73000</v>
      </c>
      <c r="C988" s="89">
        <v>225522</v>
      </c>
      <c r="D988" s="128">
        <v>9800</v>
      </c>
      <c r="E988" s="45">
        <f t="shared" ref="E988" si="19573">SUM(B988:D988)</f>
        <v>308322</v>
      </c>
      <c r="F988" s="45">
        <f t="shared" ref="F988" si="19574">AVERAGE(E985,E986,E987,E988)</f>
        <v>123887.5</v>
      </c>
      <c r="G988" s="92">
        <f t="shared" ref="G988" si="19575">AVERAGE(F936,F884,F832)</f>
        <v>276559.16666666669</v>
      </c>
      <c r="H988" s="45">
        <f t="shared" ref="H988" si="19576">((E988/E936)-1)*100</f>
        <v>-10.553524804177549</v>
      </c>
      <c r="I988" s="45">
        <f t="shared" ref="I988" si="19577">((F988/F936)-1)*100</f>
        <v>-51.90721309311688</v>
      </c>
      <c r="J988" s="45">
        <f t="shared" ref="J988" si="19578">((F988/G988)-1)*100</f>
        <v>-55.203979859644271</v>
      </c>
      <c r="K988"/>
      <c r="L988" s="89">
        <v>0</v>
      </c>
      <c r="M988" s="89">
        <v>7000</v>
      </c>
      <c r="N988" s="89">
        <v>18200</v>
      </c>
      <c r="O988" s="57">
        <f t="shared" ref="O988" si="19579">SUM(L988:N988)</f>
        <v>25200</v>
      </c>
      <c r="P988" s="48">
        <f t="shared" ref="P988" si="19580">AVERAGE(O985,O986,O987,O988)</f>
        <v>41280.5</v>
      </c>
      <c r="Q988" s="48">
        <f t="shared" ref="Q988" si="19581">AVERAGE(P936,P884,P832)</f>
        <v>26656.416666666668</v>
      </c>
      <c r="R988" s="45">
        <f t="shared" ref="R988" si="19582">((O988/O936)-1)*100</f>
        <v>-36.040609137055831</v>
      </c>
      <c r="S988" s="49">
        <f t="shared" ref="S988" si="19583">((P988/P936)-1)*100</f>
        <v>23.271369914147066</v>
      </c>
      <c r="T988" s="45">
        <f t="shared" ref="T988" si="19584">((P988/Q988)-1)*100</f>
        <v>54.861399850567551</v>
      </c>
      <c r="U988"/>
      <c r="V988" s="89">
        <v>91000</v>
      </c>
      <c r="W988" s="89">
        <v>53200</v>
      </c>
      <c r="X988" s="89">
        <v>14800</v>
      </c>
      <c r="Y988" s="45">
        <f t="shared" ref="Y988" si="19585">SUM(V988:X988)</f>
        <v>159000</v>
      </c>
      <c r="Z988" s="48">
        <f t="shared" ref="Z988" si="19586">AVERAGE(Y985,Y986,Y987,Y988)</f>
        <v>89312.5</v>
      </c>
      <c r="AA988" s="48">
        <f t="shared" ref="AA988" si="19587">AVERAGE(Z936,Z884,Z832)</f>
        <v>287525.33333333331</v>
      </c>
      <c r="AB988" s="45">
        <f t="shared" ref="AB988" si="19588">((Y988/Y936)-1)*100</f>
        <v>-62.90247316845543</v>
      </c>
      <c r="AC988" s="45">
        <f t="shared" ref="AC988" si="19589">((Z988/Z936)-1)*100</f>
        <v>-75.552757457349912</v>
      </c>
      <c r="AD988" s="45">
        <f t="shared" ref="AD988" si="19590">((Z988/AA988)-1)*100</f>
        <v>-68.937519708408303</v>
      </c>
      <c r="AE988"/>
      <c r="AF988" s="90">
        <v>0</v>
      </c>
      <c r="AG988" s="90">
        <v>0</v>
      </c>
      <c r="AH988" s="90">
        <v>0</v>
      </c>
      <c r="AI988" s="57">
        <f t="shared" ref="AI988" si="19591">SUM(AF988:AH988)</f>
        <v>0</v>
      </c>
      <c r="AJ988" s="48">
        <f t="shared" ref="AJ988" si="19592">AVERAGE(AI985,AI986,AI987,AI988)</f>
        <v>1925</v>
      </c>
      <c r="AK988" s="48">
        <f t="shared" ref="AK988" si="19593">AVERAGE(AJ936,AJ884,AJ832)</f>
        <v>1441.6666666666667</v>
      </c>
      <c r="AL988" s="45" t="e">
        <f t="shared" ref="AL988" si="19594">((AI988/AI936)-1)*100</f>
        <v>#DIV/0!</v>
      </c>
      <c r="AM988" s="45">
        <f t="shared" ref="AM988" si="19595">((AJ988/AJ936)-1)*100</f>
        <v>54</v>
      </c>
      <c r="AN988" s="45">
        <f t="shared" ref="AN988" si="19596">((AJ988/AK988)-1)*100</f>
        <v>33.526011560693632</v>
      </c>
      <c r="AO988"/>
      <c r="AP988" s="41">
        <f t="shared" ref="AP988" si="19597">SUM(B988,L988,V988,AF988)</f>
        <v>164000</v>
      </c>
      <c r="AQ988" s="41">
        <f t="shared" ref="AQ988" si="19598">SUM(C988,M988,W988,AG988)</f>
        <v>285722</v>
      </c>
      <c r="AR988" s="41">
        <f t="shared" ref="AR988" si="19599">SUM(D988,N988,X988,AH988)</f>
        <v>42800</v>
      </c>
      <c r="AS988" s="41">
        <f t="shared" ref="AS988" si="19600">SUM(E988,O988,Y988,AI988)</f>
        <v>492522</v>
      </c>
      <c r="AT988" s="41">
        <f t="shared" ref="AT988" si="19601">SUM(F988,P988,Z988,AJ988)</f>
        <v>256405.5</v>
      </c>
      <c r="AU988" s="41">
        <f t="shared" ref="AU988" si="19602">SUM(G988,Q988,AA988,AK988)</f>
        <v>592182.58333333337</v>
      </c>
      <c r="AV988" s="45">
        <f t="shared" ref="AV988" si="19603">((AS988/AS936)-1)*100</f>
        <v>-39.396825396825399</v>
      </c>
      <c r="AW988" s="45">
        <f t="shared" ref="AW988" si="19604">((AT988/AT936)-1)*100</f>
        <v>-61.012808933409971</v>
      </c>
      <c r="AX988" s="45">
        <f t="shared" ref="AX988" si="19605">((AT988/AU988)-1)*100</f>
        <v>-56.701614127737358</v>
      </c>
      <c r="AY988"/>
      <c r="AZ988" s="48">
        <f t="shared" ref="AZ988" si="19606">+E988/1000</f>
        <v>308.322</v>
      </c>
      <c r="BA988" s="110">
        <f t="shared" ref="BA988" si="19607">+O988/1000</f>
        <v>25.2</v>
      </c>
      <c r="BB988" s="36">
        <f t="shared" ref="BB988" si="19608">+Y988/1000</f>
        <v>159</v>
      </c>
      <c r="BC988" s="36">
        <f t="shared" ref="BC988" si="19609">+AI988/1000</f>
        <v>0</v>
      </c>
      <c r="BD988" s="57">
        <f t="shared" ref="BD988" si="19610">+AS988/1000</f>
        <v>492.52199999999999</v>
      </c>
      <c r="BE988" s="47">
        <f t="shared" ref="BE988" si="19611">BE987+AZ988</f>
        <v>19279.625999999993</v>
      </c>
      <c r="BF988" s="47">
        <f t="shared" ref="BF988" si="19612">BF987+BA988</f>
        <v>1441.134</v>
      </c>
      <c r="BG988" s="47">
        <f t="shared" ref="BG988" si="19613">BG987+BB988</f>
        <v>6241.753999999999</v>
      </c>
      <c r="BH988" s="47">
        <f t="shared" ref="BH988" si="19614">BH987+BC988</f>
        <v>224.64999999999998</v>
      </c>
      <c r="BI988" s="47">
        <f t="shared" ref="BI988" si="19615">SUM(BE988:BH988)</f>
        <v>27187.163999999997</v>
      </c>
      <c r="BJ988" s="45">
        <v>39</v>
      </c>
      <c r="BK988" s="52">
        <f t="shared" si="18182"/>
        <v>44835</v>
      </c>
    </row>
    <row r="989" spans="1:63" x14ac:dyDescent="0.25">
      <c r="A989" s="33">
        <f t="shared" si="18271"/>
        <v>44478</v>
      </c>
      <c r="B989" s="89">
        <v>148700</v>
      </c>
      <c r="C989" s="89">
        <v>132118</v>
      </c>
      <c r="D989" s="128">
        <v>0</v>
      </c>
      <c r="E989" s="45">
        <f t="shared" ref="E989" si="19616">SUM(B989:D989)</f>
        <v>280818</v>
      </c>
      <c r="F989" s="45">
        <f t="shared" ref="F989" si="19617">AVERAGE(E986,E987,E988,E989)</f>
        <v>187025</v>
      </c>
      <c r="G989" s="92">
        <f t="shared" ref="G989" si="19618">AVERAGE(F937,F885,F833)</f>
        <v>277032.58333333331</v>
      </c>
      <c r="H989" s="45">
        <f t="shared" ref="H989" si="19619">((E989/E937)-1)*100</f>
        <v>-4.4599509401994419</v>
      </c>
      <c r="I989" s="45">
        <f t="shared" ref="I989" si="19620">((F989/F937)-1)*100</f>
        <v>-30.479211137451546</v>
      </c>
      <c r="J989" s="45">
        <f t="shared" ref="J989" si="19621">((F989/G989)-1)*100</f>
        <v>-32.489890629591997</v>
      </c>
      <c r="K989"/>
      <c r="L989" s="89">
        <v>1600</v>
      </c>
      <c r="M989" s="89">
        <v>1768</v>
      </c>
      <c r="N989" s="89">
        <v>11800</v>
      </c>
      <c r="O989" s="57">
        <f t="shared" ref="O989" si="19622">SUM(L989:N989)</f>
        <v>15168</v>
      </c>
      <c r="P989" s="48">
        <f t="shared" ref="P989" si="19623">AVERAGE(O986,O987,O988,O989)</f>
        <v>30635</v>
      </c>
      <c r="Q989" s="48">
        <f t="shared" ref="Q989" si="19624">AVERAGE(P937,P885,P833)</f>
        <v>23552.25</v>
      </c>
      <c r="R989" s="45">
        <f t="shared" ref="R989" si="19625">((O989/O937)-1)*100</f>
        <v>-37.32231404958678</v>
      </c>
      <c r="S989" s="49">
        <f t="shared" ref="S989" si="19626">((P989/P937)-1)*100</f>
        <v>15.712936732766769</v>
      </c>
      <c r="T989" s="45">
        <f t="shared" ref="T989" si="19627">((P989/Q989)-1)*100</f>
        <v>30.072498381258693</v>
      </c>
      <c r="U989"/>
      <c r="V989" s="89">
        <v>158400</v>
      </c>
      <c r="W989" s="89">
        <v>129300</v>
      </c>
      <c r="X989" s="89">
        <v>7200</v>
      </c>
      <c r="Y989" s="45">
        <f t="shared" ref="Y989" si="19628">SUM(V989:X989)</f>
        <v>294900</v>
      </c>
      <c r="Z989" s="48">
        <f t="shared" ref="Z989" si="19629">AVERAGE(Y986,Y987,Y988,Y989)</f>
        <v>140387.5</v>
      </c>
      <c r="AA989" s="48">
        <f t="shared" ref="AA989" si="19630">AVERAGE(Z937,Z885,Z833)</f>
        <v>266273.08333333331</v>
      </c>
      <c r="AB989" s="45">
        <f t="shared" ref="AB989" si="19631">((Y989/Y937)-1)*100</f>
        <v>-31.898482784102722</v>
      </c>
      <c r="AC989" s="45">
        <f t="shared" ref="AC989" si="19632">((Z989/Z937)-1)*100</f>
        <v>-59.635566417481314</v>
      </c>
      <c r="AD989" s="45">
        <f t="shared" ref="AD989" si="19633">((Z989/AA989)-1)*100</f>
        <v>-47.276871457466754</v>
      </c>
      <c r="AE989"/>
      <c r="AF989" s="90">
        <v>0</v>
      </c>
      <c r="AG989" s="90">
        <v>0</v>
      </c>
      <c r="AH989" s="90">
        <v>0</v>
      </c>
      <c r="AI989" s="57">
        <f t="shared" ref="AI989" si="19634">SUM(AF989:AH989)</f>
        <v>0</v>
      </c>
      <c r="AJ989" s="48">
        <f t="shared" ref="AJ989" si="19635">AVERAGE(AI986,AI987,AI988,AI989)</f>
        <v>1925</v>
      </c>
      <c r="AK989" s="48">
        <f t="shared" ref="AK989" si="19636">AVERAGE(AJ937,AJ885,AJ833)</f>
        <v>1237.5</v>
      </c>
      <c r="AL989" s="45">
        <f t="shared" ref="AL989" si="19637">((AI989/AI937)-1)*100</f>
        <v>-100</v>
      </c>
      <c r="AM989" s="45">
        <f t="shared" ref="AM989" si="19638">((AJ989/AJ937)-1)*100</f>
        <v>-7.7844311377245461</v>
      </c>
      <c r="AN989" s="45">
        <f t="shared" ref="AN989" si="19639">((AJ989/AK989)-1)*100</f>
        <v>55.555555555555557</v>
      </c>
      <c r="AO989"/>
      <c r="AP989" s="41">
        <f t="shared" ref="AP989" si="19640">SUM(B989,L989,V989,AF989)</f>
        <v>308700</v>
      </c>
      <c r="AQ989" s="41">
        <f t="shared" ref="AQ989" si="19641">SUM(C989,M989,W989,AG989)</f>
        <v>263186</v>
      </c>
      <c r="AR989" s="41">
        <f t="shared" ref="AR989" si="19642">SUM(D989,N989,X989,AH989)</f>
        <v>19000</v>
      </c>
      <c r="AS989" s="41">
        <f t="shared" ref="AS989" si="19643">SUM(E989,O989,Y989,AI989)</f>
        <v>590886</v>
      </c>
      <c r="AT989" s="41">
        <f t="shared" ref="AT989" si="19644">SUM(F989,P989,Z989,AJ989)</f>
        <v>359972.5</v>
      </c>
      <c r="AU989" s="41">
        <f t="shared" ref="AU989" si="19645">SUM(G989,Q989,AA989,AK989)</f>
        <v>568095.41666666663</v>
      </c>
      <c r="AV989" s="45">
        <f t="shared" ref="AV989" si="19646">((AS989/AS937)-1)*100</f>
        <v>-21.68581603616666</v>
      </c>
      <c r="AW989" s="45">
        <f t="shared" ref="AW989" si="19647">((AT989/AT937)-1)*100</f>
        <v>-44.223408512235572</v>
      </c>
      <c r="AX989" s="45">
        <f t="shared" ref="AX989" si="19648">((AT989/AU989)-1)*100</f>
        <v>-36.635204326737949</v>
      </c>
      <c r="AY989"/>
      <c r="AZ989" s="48">
        <f t="shared" ref="AZ989" si="19649">+E989/1000</f>
        <v>280.81799999999998</v>
      </c>
      <c r="BA989" s="110">
        <f t="shared" ref="BA989" si="19650">+O989/1000</f>
        <v>15.167999999999999</v>
      </c>
      <c r="BB989" s="36">
        <f t="shared" ref="BB989" si="19651">+Y989/1000</f>
        <v>294.89999999999998</v>
      </c>
      <c r="BC989" s="36">
        <f t="shared" ref="BC989" si="19652">+AI989/1000</f>
        <v>0</v>
      </c>
      <c r="BD989" s="57">
        <f t="shared" ref="BD989" si="19653">+AS989/1000</f>
        <v>590.88599999999997</v>
      </c>
      <c r="BE989" s="47">
        <f t="shared" ref="BE989" si="19654">BE988+AZ989</f>
        <v>19560.443999999992</v>
      </c>
      <c r="BF989" s="47">
        <f t="shared" ref="BF989" si="19655">BF988+BA989</f>
        <v>1456.3019999999999</v>
      </c>
      <c r="BG989" s="47">
        <f t="shared" ref="BG989" si="19656">BG988+BB989</f>
        <v>6536.6539999999986</v>
      </c>
      <c r="BH989" s="47">
        <f t="shared" ref="BH989" si="19657">BH988+BC989</f>
        <v>224.64999999999998</v>
      </c>
      <c r="BI989" s="47">
        <f t="shared" ref="BI989" si="19658">SUM(BE989:BH989)</f>
        <v>27778.049999999992</v>
      </c>
      <c r="BJ989" s="45">
        <v>40</v>
      </c>
      <c r="BK989" s="52">
        <f t="shared" si="18182"/>
        <v>44842</v>
      </c>
    </row>
    <row r="990" spans="1:63" x14ac:dyDescent="0.25">
      <c r="A990" s="33">
        <f t="shared" si="18271"/>
        <v>44485</v>
      </c>
      <c r="B990" s="89">
        <v>158100</v>
      </c>
      <c r="C990" s="89">
        <v>185250</v>
      </c>
      <c r="D990" s="128">
        <v>0</v>
      </c>
      <c r="E990" s="45">
        <f t="shared" ref="E990" si="19659">SUM(B990:D990)</f>
        <v>343350</v>
      </c>
      <c r="F990" s="45">
        <f t="shared" ref="F990" si="19660">AVERAGE(E987,E988,E989,E990)</f>
        <v>260839.5</v>
      </c>
      <c r="G990" s="92">
        <f t="shared" ref="G990" si="19661">AVERAGE(F938,F886,F834)</f>
        <v>250214.25</v>
      </c>
      <c r="H990" s="45">
        <f t="shared" ref="H990" si="19662">((E990/E938)-1)*100</f>
        <v>34.208119327376352</v>
      </c>
      <c r="I990" s="45">
        <f t="shared" ref="I990" si="19663">((F990/F938)-1)*100</f>
        <v>-5.9114753122658126</v>
      </c>
      <c r="J990" s="45">
        <f t="shared" ref="J990" si="19664">((F990/G990)-1)*100</f>
        <v>4.2464607831088852</v>
      </c>
      <c r="K990"/>
      <c r="L990" s="89">
        <v>0</v>
      </c>
      <c r="M990" s="89">
        <v>1752</v>
      </c>
      <c r="N990" s="89">
        <v>11200</v>
      </c>
      <c r="O990" s="57">
        <f t="shared" ref="O990" si="19665">SUM(L990:N990)</f>
        <v>12952</v>
      </c>
      <c r="P990" s="48">
        <f t="shared" ref="P990" si="19666">AVERAGE(O987,O988,O989,O990)</f>
        <v>20210.5</v>
      </c>
      <c r="Q990" s="48">
        <f t="shared" ref="Q990" si="19667">AVERAGE(P938,P886,P834)</f>
        <v>19677.25</v>
      </c>
      <c r="R990" s="45">
        <f t="shared" ref="R990" si="19668">((O990/O938)-1)*100</f>
        <v>-58.487179487179489</v>
      </c>
      <c r="S990" s="49">
        <f t="shared" ref="S990" si="19669">((P990/P938)-1)*100</f>
        <v>-20.743137254901956</v>
      </c>
      <c r="T990" s="45">
        <f t="shared" ref="T990" si="19670">((P990/Q990)-1)*100</f>
        <v>2.7099823400119405</v>
      </c>
      <c r="U990"/>
      <c r="V990" s="89">
        <v>340000</v>
      </c>
      <c r="W990" s="89">
        <v>74800</v>
      </c>
      <c r="X990" s="89">
        <v>38000</v>
      </c>
      <c r="Y990" s="45">
        <f t="shared" ref="Y990" si="19671">SUM(V990:X990)</f>
        <v>452800</v>
      </c>
      <c r="Z990" s="48">
        <f t="shared" ref="Z990" si="19672">AVERAGE(Y987,Y988,Y989,Y990)</f>
        <v>238175</v>
      </c>
      <c r="AA990" s="48">
        <f t="shared" ref="AA990" si="19673">AVERAGE(Z938,Z886,Z834)</f>
        <v>296875.75</v>
      </c>
      <c r="AB990" s="45">
        <f t="shared" ref="AB990" si="19674">((Y990/Y938)-1)*100</f>
        <v>-42.94714294714295</v>
      </c>
      <c r="AC990" s="45">
        <f t="shared" ref="AC990" si="19675">((Z990/Z938)-1)*100</f>
        <v>-50.8621178752134</v>
      </c>
      <c r="AD990" s="45">
        <f t="shared" ref="AD990" si="19676">((Z990/AA990)-1)*100</f>
        <v>-19.772834258102922</v>
      </c>
      <c r="AE990"/>
      <c r="AF990" s="90">
        <v>0</v>
      </c>
      <c r="AG990" s="90">
        <v>1768</v>
      </c>
      <c r="AH990" s="90">
        <v>2800</v>
      </c>
      <c r="AI990" s="57">
        <f t="shared" ref="AI990" si="19677">SUM(AF990:AH990)</f>
        <v>4568</v>
      </c>
      <c r="AJ990" s="48">
        <f t="shared" ref="AJ990" si="19678">AVERAGE(AI987,AI988,AI989,AI990)</f>
        <v>1942</v>
      </c>
      <c r="AK990" s="48">
        <f t="shared" ref="AK990" si="19679">AVERAGE(AJ938,AJ886,AJ834)</f>
        <v>4395.833333333333</v>
      </c>
      <c r="AL990" s="45">
        <f t="shared" ref="AL990" si="19680">((AI990/AI938)-1)*100</f>
        <v>-86.948571428571427</v>
      </c>
      <c r="AM990" s="45">
        <f t="shared" ref="AM990" si="19681">((AJ990/AJ938)-1)*100</f>
        <v>-82.080738177623985</v>
      </c>
      <c r="AN990" s="45">
        <f t="shared" ref="AN990" si="19682">((AJ990/AK990)-1)*100</f>
        <v>-55.821800947867295</v>
      </c>
      <c r="AO990"/>
      <c r="AP990" s="41">
        <f t="shared" ref="AP990" si="19683">SUM(B990,L990,V990,AF990)</f>
        <v>498100</v>
      </c>
      <c r="AQ990" s="41">
        <f t="shared" ref="AQ990" si="19684">SUM(C990,M990,W990,AG990)</f>
        <v>263570</v>
      </c>
      <c r="AR990" s="41">
        <f t="shared" ref="AR990" si="19685">SUM(D990,N990,X990,AH990)</f>
        <v>52000</v>
      </c>
      <c r="AS990" s="41">
        <f t="shared" ref="AS990" si="19686">SUM(E990,O990,Y990,AI990)</f>
        <v>813670</v>
      </c>
      <c r="AT990" s="41">
        <f t="shared" ref="AT990" si="19687">SUM(F990,P990,Z990,AJ990)</f>
        <v>521167</v>
      </c>
      <c r="AU990" s="41">
        <f t="shared" ref="AU990" si="19688">SUM(G990,Q990,AA990,AK990)</f>
        <v>571163.08333333337</v>
      </c>
      <c r="AV990" s="45">
        <f t="shared" ref="AV990" si="19689">((AS990/AS938)-1)*100</f>
        <v>-27.069851319907791</v>
      </c>
      <c r="AW990" s="45">
        <f t="shared" ref="AW990" si="19690">((AT990/AT938)-1)*100</f>
        <v>-34.713166646362417</v>
      </c>
      <c r="AX990" s="45">
        <f t="shared" ref="AX990" si="19691">((AT990/AU990)-1)*100</f>
        <v>-8.7533814408231709</v>
      </c>
      <c r="AY990"/>
      <c r="AZ990" s="48">
        <f t="shared" ref="AZ990" si="19692">+E990/1000</f>
        <v>343.35</v>
      </c>
      <c r="BA990" s="110">
        <f t="shared" ref="BA990" si="19693">+O990/1000</f>
        <v>12.952</v>
      </c>
      <c r="BB990" s="36">
        <f t="shared" ref="BB990" si="19694">+Y990/1000</f>
        <v>452.8</v>
      </c>
      <c r="BC990" s="36">
        <f t="shared" ref="BC990" si="19695">+AI990/1000</f>
        <v>4.5679999999999996</v>
      </c>
      <c r="BD990" s="57">
        <f t="shared" ref="BD990" si="19696">+AS990/1000</f>
        <v>813.67</v>
      </c>
      <c r="BE990" s="47">
        <f t="shared" ref="BE990" si="19697">BE989+AZ990</f>
        <v>19903.793999999991</v>
      </c>
      <c r="BF990" s="47">
        <f t="shared" ref="BF990" si="19698">BF989+BA990</f>
        <v>1469.2539999999999</v>
      </c>
      <c r="BG990" s="47">
        <f t="shared" ref="BG990" si="19699">BG989+BB990</f>
        <v>6989.4539999999988</v>
      </c>
      <c r="BH990" s="47">
        <f t="shared" ref="BH990" si="19700">BH989+BC990</f>
        <v>229.21799999999999</v>
      </c>
      <c r="BI990" s="47">
        <f t="shared" ref="BI990" si="19701">SUM(BE990:BH990)</f>
        <v>28591.71999999999</v>
      </c>
      <c r="BJ990" s="45">
        <v>41</v>
      </c>
      <c r="BK990" s="52">
        <f t="shared" si="18182"/>
        <v>44849</v>
      </c>
    </row>
    <row r="991" spans="1:63" x14ac:dyDescent="0.25">
      <c r="A991" s="33">
        <f t="shared" si="18271"/>
        <v>44492</v>
      </c>
      <c r="B991" s="89">
        <v>168700</v>
      </c>
      <c r="C991" s="89">
        <v>113050</v>
      </c>
      <c r="D991" s="128">
        <v>0</v>
      </c>
      <c r="E991" s="45">
        <f t="shared" ref="E991" si="19702">SUM(B991:D991)</f>
        <v>281750</v>
      </c>
      <c r="F991" s="45">
        <f t="shared" ref="F991" si="19703">AVERAGE(E988,E989,E990,E991)</f>
        <v>303560</v>
      </c>
      <c r="G991" s="92">
        <f t="shared" ref="G991" si="19704">AVERAGE(F939,F887,F835)</f>
        <v>253476.83333333334</v>
      </c>
      <c r="H991" s="45">
        <f t="shared" ref="H991" si="19705">((E991/E939)-1)*100</f>
        <v>3.3652876068046789</v>
      </c>
      <c r="I991" s="45">
        <f t="shared" ref="I991" si="19706">((F991/F939)-1)*100</f>
        <v>4.0445983764024751</v>
      </c>
      <c r="J991" s="45">
        <f t="shared" ref="J991" si="19707">((F991/G991)-1)*100</f>
        <v>19.758478914246602</v>
      </c>
      <c r="K991"/>
      <c r="L991" s="89">
        <v>1500</v>
      </c>
      <c r="M991" s="89">
        <v>1800</v>
      </c>
      <c r="N991" s="89">
        <v>7000</v>
      </c>
      <c r="O991" s="57">
        <f t="shared" ref="O991" si="19708">SUM(L991:N991)</f>
        <v>10300</v>
      </c>
      <c r="P991" s="48">
        <f t="shared" ref="P991" si="19709">AVERAGE(O988,O989,O990,O991)</f>
        <v>15905</v>
      </c>
      <c r="Q991" s="48">
        <f t="shared" ref="Q991" si="19710">AVERAGE(P939,P887,P835)</f>
        <v>23991.666666666668</v>
      </c>
      <c r="R991" s="45">
        <f t="shared" ref="R991" si="19711">((O991/O939)-1)*100</f>
        <v>-69.390787518573546</v>
      </c>
      <c r="S991" s="49">
        <f t="shared" ref="S991" si="19712">((P991/P939)-1)*100</f>
        <v>-50.471000389256517</v>
      </c>
      <c r="T991" s="45">
        <f t="shared" ref="T991" si="19713">((P991/Q991)-1)*100</f>
        <v>-33.706147968044462</v>
      </c>
      <c r="U991"/>
      <c r="V991" s="89">
        <v>133500</v>
      </c>
      <c r="W991" s="89">
        <v>108954</v>
      </c>
      <c r="X991" s="89">
        <v>32200</v>
      </c>
      <c r="Y991" s="45">
        <f t="shared" ref="Y991" si="19714">SUM(V991:X991)</f>
        <v>274654</v>
      </c>
      <c r="Z991" s="48">
        <f t="shared" ref="Z991" si="19715">AVERAGE(Y988,Y989,Y990,Y991)</f>
        <v>295338.5</v>
      </c>
      <c r="AA991" s="48">
        <f t="shared" ref="AA991" si="19716">AVERAGE(Z939,Z887,Z835)</f>
        <v>351587.91666666669</v>
      </c>
      <c r="AB991" s="45">
        <f t="shared" ref="AB991" si="19717">((Y991/Y939)-1)*100</f>
        <v>-68.365123243492292</v>
      </c>
      <c r="AC991" s="45">
        <f t="shared" ref="AC991" si="19718">((Z991/Z939)-1)*100</f>
        <v>-53.185521581308357</v>
      </c>
      <c r="AD991" s="45">
        <f t="shared" ref="AD991" si="19719">((Z991/AA991)-1)*100</f>
        <v>-15.998677428950325</v>
      </c>
      <c r="AE991"/>
      <c r="AF991" s="90">
        <v>3200</v>
      </c>
      <c r="AG991" s="90">
        <v>7200</v>
      </c>
      <c r="AH991" s="90">
        <v>0</v>
      </c>
      <c r="AI991" s="57">
        <f t="shared" ref="AI991" si="19720">SUM(AF991:AH991)</f>
        <v>10400</v>
      </c>
      <c r="AJ991" s="48">
        <f t="shared" ref="AJ991" si="19721">AVERAGE(AI988,AI989,AI990,AI991)</f>
        <v>3742</v>
      </c>
      <c r="AK991" s="48">
        <f t="shared" ref="AK991" si="19722">AVERAGE(AJ939,AJ887,AJ835)</f>
        <v>5387.5</v>
      </c>
      <c r="AL991" s="45">
        <f t="shared" ref="AL991" si="19723">((AI991/AI939)-1)*100</f>
        <v>-7.9646017699115053</v>
      </c>
      <c r="AM991" s="45">
        <f t="shared" ref="AM991" si="19724">((AJ991/AJ939)-1)*100</f>
        <v>-69.852970795568979</v>
      </c>
      <c r="AN991" s="45">
        <f t="shared" ref="AN991" si="19725">((AJ991/AK991)-1)*100</f>
        <v>-30.542923433874712</v>
      </c>
      <c r="AO991"/>
      <c r="AP991" s="41">
        <f t="shared" ref="AP991" si="19726">SUM(B991,L991,V991,AF991)</f>
        <v>306900</v>
      </c>
      <c r="AQ991" s="41">
        <f t="shared" ref="AQ991" si="19727">SUM(C991,M991,W991,AG991)</f>
        <v>231004</v>
      </c>
      <c r="AR991" s="41">
        <f t="shared" ref="AR991" si="19728">SUM(D991,N991,X991,AH991)</f>
        <v>39200</v>
      </c>
      <c r="AS991" s="41">
        <f t="shared" ref="AS991" si="19729">SUM(E991,O991,Y991,AI991)</f>
        <v>577104</v>
      </c>
      <c r="AT991" s="41">
        <f t="shared" ref="AT991" si="19730">SUM(F991,P991,Z991,AJ991)</f>
        <v>618545.5</v>
      </c>
      <c r="AU991" s="41">
        <f t="shared" ref="AU991" si="19731">SUM(G991,Q991,AA991,AK991)</f>
        <v>634443.91666666674</v>
      </c>
      <c r="AV991" s="45">
        <f t="shared" ref="AV991" si="19732">((AS991/AS939)-1)*100</f>
        <v>-51.329100206033942</v>
      </c>
      <c r="AW991" s="45">
        <f t="shared" ref="AW991" si="19733">((AT991/AT939)-1)*100</f>
        <v>-36.04480980029561</v>
      </c>
      <c r="AX991" s="45">
        <f t="shared" ref="AX991" si="19734">((AT991/AU991)-1)*100</f>
        <v>-2.5058821196042302</v>
      </c>
      <c r="AY991"/>
      <c r="AZ991" s="48">
        <f t="shared" ref="AZ991" si="19735">+E991/1000</f>
        <v>281.75</v>
      </c>
      <c r="BA991" s="110">
        <f t="shared" ref="BA991" si="19736">+O991/1000</f>
        <v>10.3</v>
      </c>
      <c r="BB991" s="36">
        <f t="shared" ref="BB991" si="19737">+Y991/1000</f>
        <v>274.654</v>
      </c>
      <c r="BC991" s="36">
        <f t="shared" ref="BC991" si="19738">+AI991/1000</f>
        <v>10.4</v>
      </c>
      <c r="BD991" s="57">
        <f t="shared" ref="BD991" si="19739">+AS991/1000</f>
        <v>577.10400000000004</v>
      </c>
      <c r="BE991" s="47">
        <f t="shared" ref="BE991" si="19740">BE990+AZ991</f>
        <v>20185.543999999991</v>
      </c>
      <c r="BF991" s="47">
        <f t="shared" ref="BF991" si="19741">BF990+BA991</f>
        <v>1479.5539999999999</v>
      </c>
      <c r="BG991" s="47">
        <f t="shared" ref="BG991" si="19742">BG990+BB991</f>
        <v>7264.1079999999984</v>
      </c>
      <c r="BH991" s="47">
        <f t="shared" ref="BH991" si="19743">BH990+BC991</f>
        <v>239.61799999999999</v>
      </c>
      <c r="BI991" s="47">
        <f t="shared" ref="BI991" si="19744">SUM(BE991:BH991)</f>
        <v>29168.82399999999</v>
      </c>
      <c r="BJ991" s="45">
        <v>42</v>
      </c>
      <c r="BK991" s="52">
        <f t="shared" si="18182"/>
        <v>44856</v>
      </c>
    </row>
    <row r="992" spans="1:63" x14ac:dyDescent="0.25">
      <c r="A992" s="33">
        <f t="shared" si="18271"/>
        <v>44499</v>
      </c>
      <c r="B992" s="89">
        <v>163300</v>
      </c>
      <c r="C992" s="89">
        <v>141450</v>
      </c>
      <c r="D992" s="128">
        <v>0</v>
      </c>
      <c r="E992" s="45">
        <f t="shared" ref="E992" si="19745">SUM(B992:D992)</f>
        <v>304750</v>
      </c>
      <c r="F992" s="45">
        <f t="shared" ref="F992" si="19746">AVERAGE(E989,E990,E991,E992)</f>
        <v>302667</v>
      </c>
      <c r="G992" s="92">
        <f t="shared" ref="G992" si="19747">AVERAGE(F940,F888,F836)</f>
        <v>259461.66666666666</v>
      </c>
      <c r="H992" s="45">
        <f t="shared" ref="H992" si="19748">((E992/E940)-1)*100</f>
        <v>-8.1680005785641931</v>
      </c>
      <c r="I992" s="45">
        <f t="shared" ref="I992" si="19749">((F992/F940)-1)*100</f>
        <v>4.8929382755412032</v>
      </c>
      <c r="J992" s="45">
        <f t="shared" ref="J992" si="19750">((F992/G992)-1)*100</f>
        <v>16.651913898649127</v>
      </c>
      <c r="K992"/>
      <c r="L992" s="89">
        <v>0</v>
      </c>
      <c r="M992" s="89">
        <v>0</v>
      </c>
      <c r="N992" s="89">
        <v>12600</v>
      </c>
      <c r="O992" s="57">
        <f t="shared" ref="O992" si="19751">SUM(L992:N992)</f>
        <v>12600</v>
      </c>
      <c r="P992" s="48">
        <f t="shared" ref="P992" si="19752">AVERAGE(O989,O990,O991,O992)</f>
        <v>12755</v>
      </c>
      <c r="Q992" s="48">
        <f t="shared" ref="Q992" si="19753">AVERAGE(P940,P888,P836)</f>
        <v>23841.666666666668</v>
      </c>
      <c r="R992" s="45">
        <f t="shared" ref="R992" si="19754">((O992/O940)-1)*100</f>
        <v>9.565217391304337</v>
      </c>
      <c r="S992" s="49">
        <f t="shared" ref="S992" si="19755">((P992/P940)-1)*100</f>
        <v>-49.259075087021387</v>
      </c>
      <c r="T992" s="45">
        <f t="shared" ref="T992" si="19756">((P992/Q992)-1)*100</f>
        <v>-46.501223348479556</v>
      </c>
      <c r="U992"/>
      <c r="V992" s="89">
        <v>287300</v>
      </c>
      <c r="W992" s="89">
        <v>181800</v>
      </c>
      <c r="X992" s="89">
        <v>34400</v>
      </c>
      <c r="Y992" s="45">
        <f t="shared" ref="Y992" si="19757">SUM(V992:X992)</f>
        <v>503500</v>
      </c>
      <c r="Z992" s="48">
        <f t="shared" ref="Z992" si="19758">AVERAGE(Y989,Y990,Y991,Y992)</f>
        <v>381463.5</v>
      </c>
      <c r="AA992" s="48">
        <f t="shared" ref="AA992" si="19759">AVERAGE(Z940,Z888,Z836)</f>
        <v>397513.16666666669</v>
      </c>
      <c r="AB992" s="45">
        <f t="shared" ref="AB992" si="19760">((Y992/Y940)-1)*100</f>
        <v>-18.221301117777568</v>
      </c>
      <c r="AC992" s="45">
        <f t="shared" ref="AC992" si="19761">((Z992/Z940)-1)*100</f>
        <v>-43.707181452139523</v>
      </c>
      <c r="AD992" s="45">
        <f t="shared" ref="AD992" si="19762">((Z992/AA992)-1)*100</f>
        <v>-4.0375182541123378</v>
      </c>
      <c r="AE992"/>
      <c r="AF992" s="90">
        <v>0</v>
      </c>
      <c r="AG992" s="90">
        <v>5250</v>
      </c>
      <c r="AH992" s="90">
        <v>0</v>
      </c>
      <c r="AI992" s="57">
        <f t="shared" ref="AI992" si="19763">SUM(AF992:AH992)</f>
        <v>5250</v>
      </c>
      <c r="AJ992" s="48">
        <f t="shared" ref="AJ992" si="19764">AVERAGE(AI989,AI990,AI991,AI992)</f>
        <v>5054.5</v>
      </c>
      <c r="AK992" s="48">
        <f t="shared" ref="AK992" si="19765">AVERAGE(AJ940,AJ888,AJ836)</f>
        <v>5204.166666666667</v>
      </c>
      <c r="AL992" s="45">
        <f t="shared" ref="AL992" si="19766">((AI992/AI940)-1)*100</f>
        <v>275</v>
      </c>
      <c r="AM992" s="45">
        <f t="shared" ref="AM992" si="19767">((AJ992/AJ940)-1)*100</f>
        <v>-60.39569049951028</v>
      </c>
      <c r="AN992" s="45">
        <f t="shared" ref="AN992" si="19768">((AJ992/AK992)-1)*100</f>
        <v>-2.8759007205764631</v>
      </c>
      <c r="AO992"/>
      <c r="AP992" s="41">
        <f t="shared" ref="AP992" si="19769">SUM(B992,L992,V992,AF992)</f>
        <v>450600</v>
      </c>
      <c r="AQ992" s="41">
        <f t="shared" ref="AQ992" si="19770">SUM(C992,M992,W992,AG992)</f>
        <v>328500</v>
      </c>
      <c r="AR992" s="41">
        <f t="shared" ref="AR992" si="19771">SUM(D992,N992,X992,AH992)</f>
        <v>47000</v>
      </c>
      <c r="AS992" s="41">
        <f t="shared" ref="AS992" si="19772">SUM(E992,O992,Y992,AI992)</f>
        <v>826100</v>
      </c>
      <c r="AT992" s="41">
        <f t="shared" ref="AT992" si="19773">SUM(F992,P992,Z992,AJ992)</f>
        <v>701940</v>
      </c>
      <c r="AU992" s="41">
        <f t="shared" ref="AU992" si="19774">SUM(G992,Q992,AA992,AK992)</f>
        <v>686020.66666666663</v>
      </c>
      <c r="AV992" s="45">
        <f t="shared" ref="AV992" si="19775">((AS992/AS940)-1)*100</f>
        <v>-13.987518246807195</v>
      </c>
      <c r="AW992" s="45">
        <f t="shared" ref="AW992" si="19776">((AT992/AT940)-1)*100</f>
        <v>-30.091924030714377</v>
      </c>
      <c r="AX992" s="45">
        <f t="shared" ref="AX992" si="19777">((AT992/AU992)-1)*100</f>
        <v>2.3205326175790741</v>
      </c>
      <c r="AY992"/>
      <c r="AZ992" s="48">
        <f t="shared" ref="AZ992" si="19778">+E992/1000</f>
        <v>304.75</v>
      </c>
      <c r="BA992" s="110">
        <f t="shared" ref="BA992" si="19779">+O992/1000</f>
        <v>12.6</v>
      </c>
      <c r="BB992" s="36">
        <f t="shared" ref="BB992" si="19780">+Y992/1000</f>
        <v>503.5</v>
      </c>
      <c r="BC992" s="36">
        <f t="shared" ref="BC992" si="19781">+AI992/1000</f>
        <v>5.25</v>
      </c>
      <c r="BD992" s="57">
        <f t="shared" ref="BD992" si="19782">+AS992/1000</f>
        <v>826.1</v>
      </c>
      <c r="BE992" s="47">
        <f t="shared" ref="BE992" si="19783">BE991+AZ992</f>
        <v>20490.293999999991</v>
      </c>
      <c r="BF992" s="47">
        <f t="shared" ref="BF992" si="19784">BF991+BA992</f>
        <v>1492.1539999999998</v>
      </c>
      <c r="BG992" s="47">
        <f t="shared" ref="BG992" si="19785">BG991+BB992</f>
        <v>7767.6079999999984</v>
      </c>
      <c r="BH992" s="47">
        <f t="shared" ref="BH992" si="19786">BH991+BC992</f>
        <v>244.86799999999999</v>
      </c>
      <c r="BI992" s="47">
        <f t="shared" ref="BI992" si="19787">SUM(BE992:BH992)</f>
        <v>29994.923999999988</v>
      </c>
      <c r="BJ992" s="45">
        <v>43</v>
      </c>
      <c r="BK992" s="52">
        <f t="shared" si="18182"/>
        <v>44863</v>
      </c>
    </row>
    <row r="993" spans="1:63" x14ac:dyDescent="0.25">
      <c r="A993" s="33">
        <f t="shared" si="18271"/>
        <v>44506</v>
      </c>
      <c r="B993" s="89">
        <v>116600</v>
      </c>
      <c r="C993" s="89">
        <v>121392</v>
      </c>
      <c r="D993" s="128">
        <v>0</v>
      </c>
      <c r="E993" s="45">
        <f t="shared" ref="E993" si="19788">SUM(B993:D993)</f>
        <v>237992</v>
      </c>
      <c r="F993" s="45">
        <f t="shared" ref="F993" si="19789">AVERAGE(E990,E991,E992,E993)</f>
        <v>291960.5</v>
      </c>
      <c r="G993" s="92">
        <f t="shared" ref="G993" si="19790">AVERAGE(F941,F889,F837)</f>
        <v>281436.91666666669</v>
      </c>
      <c r="H993" s="45">
        <f t="shared" ref="H993" si="19791">((E993/E941)-1)*100</f>
        <v>-49.372452582942628</v>
      </c>
      <c r="I993" s="45">
        <f t="shared" ref="I993" si="19792">((F993/F941)-1)*100</f>
        <v>-12.215498015185467</v>
      </c>
      <c r="J993" s="45">
        <f t="shared" ref="J993" si="19793">((F993/G993)-1)*100</f>
        <v>3.7392334516645587</v>
      </c>
      <c r="K993"/>
      <c r="L993" s="89">
        <v>0</v>
      </c>
      <c r="M993" s="89">
        <v>5304</v>
      </c>
      <c r="N993" s="89">
        <v>4200</v>
      </c>
      <c r="O993" s="57">
        <f t="shared" ref="O993" si="19794">SUM(L993:N993)</f>
        <v>9504</v>
      </c>
      <c r="P993" s="48">
        <f t="shared" ref="P993" si="19795">AVERAGE(O990,O991,O992,O993)</f>
        <v>11339</v>
      </c>
      <c r="Q993" s="48">
        <f t="shared" ref="Q993" si="19796">AVERAGE(P941,P889,P837)</f>
        <v>20614</v>
      </c>
      <c r="R993" s="45">
        <f t="shared" ref="R993" si="19797">((O993/O941)-1)*100</f>
        <v>2.1935483870967776</v>
      </c>
      <c r="S993" s="49">
        <f t="shared" ref="S993" si="19798">((P993/P941)-1)*100</f>
        <v>-47.044950379451258</v>
      </c>
      <c r="T993" s="45">
        <f t="shared" ref="T993" si="19799">((P993/Q993)-1)*100</f>
        <v>-44.993693606286989</v>
      </c>
      <c r="U993"/>
      <c r="V993" s="89">
        <v>243100</v>
      </c>
      <c r="W993" s="89">
        <v>85200</v>
      </c>
      <c r="X993" s="89">
        <v>36200</v>
      </c>
      <c r="Y993" s="45">
        <f t="shared" ref="Y993" si="19800">SUM(V993:X993)</f>
        <v>364500</v>
      </c>
      <c r="Z993" s="48">
        <f t="shared" ref="Z993" si="19801">AVERAGE(Y990,Y991,Y992,Y993)</f>
        <v>398863.5</v>
      </c>
      <c r="AA993" s="48">
        <f t="shared" ref="AA993" si="19802">AVERAGE(Z941,Z889,Z837)</f>
        <v>447311.91666666669</v>
      </c>
      <c r="AB993" s="45">
        <f t="shared" ref="AB993" si="19803">((Y993/Y941)-1)*100</f>
        <v>-12.337662337662337</v>
      </c>
      <c r="AC993" s="45">
        <f t="shared" ref="AC993" si="19804">((Z993/Z941)-1)*100</f>
        <v>-40.762905185242396</v>
      </c>
      <c r="AD993" s="45">
        <f t="shared" ref="AD993" si="19805">((Z993/AA993)-1)*100</f>
        <v>-10.831014077983991</v>
      </c>
      <c r="AE993"/>
      <c r="AF993" s="90">
        <v>0</v>
      </c>
      <c r="AG993" s="90">
        <v>0</v>
      </c>
      <c r="AH993" s="90">
        <v>0</v>
      </c>
      <c r="AI993" s="57">
        <f t="shared" ref="AI993" si="19806">SUM(AF993:AH993)</f>
        <v>0</v>
      </c>
      <c r="AJ993" s="48">
        <f t="shared" ref="AJ993" si="19807">AVERAGE(AI990,AI991,AI992,AI993)</f>
        <v>5054.5</v>
      </c>
      <c r="AK993" s="48">
        <f t="shared" ref="AK993" si="19808">AVERAGE(AJ941,AJ889,AJ837)</f>
        <v>7786.666666666667</v>
      </c>
      <c r="AL993" s="45">
        <f t="shared" ref="AL993" si="19809">((AI993/AI941)-1)*100</f>
        <v>-100</v>
      </c>
      <c r="AM993" s="45">
        <f t="shared" ref="AM993" si="19810">((AJ993/AJ941)-1)*100</f>
        <v>-74.125927821858212</v>
      </c>
      <c r="AN993" s="45">
        <f t="shared" ref="AN993" si="19811">((AJ993/AK993)-1)*100</f>
        <v>-35.087756849315063</v>
      </c>
      <c r="AO993"/>
      <c r="AP993" s="41">
        <f t="shared" ref="AP993" si="19812">SUM(B993,L993,V993,AF993)</f>
        <v>359700</v>
      </c>
      <c r="AQ993" s="41">
        <f t="shared" ref="AQ993" si="19813">SUM(C993,M993,W993,AG993)</f>
        <v>211896</v>
      </c>
      <c r="AR993" s="41">
        <f t="shared" ref="AR993" si="19814">SUM(D993,N993,X993,AH993)</f>
        <v>40400</v>
      </c>
      <c r="AS993" s="41">
        <f t="shared" ref="AS993" si="19815">SUM(E993,O993,Y993,AI993)</f>
        <v>611996</v>
      </c>
      <c r="AT993" s="41">
        <f t="shared" ref="AT993" si="19816">SUM(F993,P993,Z993,AJ993)</f>
        <v>707217.5</v>
      </c>
      <c r="AU993" s="41">
        <f t="shared" ref="AU993" si="19817">SUM(G993,Q993,AA993,AK993)</f>
        <v>757149.5</v>
      </c>
      <c r="AV993" s="45">
        <f t="shared" ref="AV993" si="19818">((AS993/AS941)-1)*100</f>
        <v>-33.88287252707363</v>
      </c>
      <c r="AW993" s="45">
        <f t="shared" ref="AW993" si="19819">((AT993/AT941)-1)*100</f>
        <v>-32.444524471417992</v>
      </c>
      <c r="AX993" s="45">
        <f t="shared" ref="AX993" si="19820">((AT993/AU993)-1)*100</f>
        <v>-6.5947345933663026</v>
      </c>
      <c r="AY993"/>
      <c r="AZ993" s="48">
        <f t="shared" ref="AZ993" si="19821">+E993/1000</f>
        <v>237.99199999999999</v>
      </c>
      <c r="BA993" s="110">
        <f t="shared" ref="BA993" si="19822">+O993/1000</f>
        <v>9.5039999999999996</v>
      </c>
      <c r="BB993" s="36">
        <f t="shared" ref="BB993" si="19823">+Y993/1000</f>
        <v>364.5</v>
      </c>
      <c r="BC993" s="36">
        <f t="shared" ref="BC993" si="19824">+AI993/1000</f>
        <v>0</v>
      </c>
      <c r="BD993" s="57">
        <f t="shared" ref="BD993" si="19825">+AS993/1000</f>
        <v>611.99599999999998</v>
      </c>
      <c r="BE993" s="47">
        <f t="shared" ref="BE993" si="19826">BE992+AZ993</f>
        <v>20728.285999999989</v>
      </c>
      <c r="BF993" s="47">
        <f t="shared" ref="BF993" si="19827">BF992+BA993</f>
        <v>1501.6579999999997</v>
      </c>
      <c r="BG993" s="47">
        <f t="shared" ref="BG993" si="19828">BG992+BB993</f>
        <v>8132.1079999999984</v>
      </c>
      <c r="BH993" s="47">
        <f t="shared" ref="BH993" si="19829">BH992+BC993</f>
        <v>244.86799999999999</v>
      </c>
      <c r="BI993" s="47">
        <f t="shared" ref="BI993" si="19830">SUM(BE993:BH993)</f>
        <v>30606.919999999987</v>
      </c>
      <c r="BJ993" s="45">
        <v>44</v>
      </c>
      <c r="BK993" s="52">
        <f t="shared" si="18182"/>
        <v>44870</v>
      </c>
    </row>
    <row r="994" spans="1:63" x14ac:dyDescent="0.25">
      <c r="A994" s="33">
        <f t="shared" si="18271"/>
        <v>44513</v>
      </c>
      <c r="B994" s="89">
        <v>274600</v>
      </c>
      <c r="C994" s="89">
        <v>86450</v>
      </c>
      <c r="D994" s="128">
        <v>0</v>
      </c>
      <c r="E994" s="45">
        <f t="shared" ref="E994" si="19831">SUM(B994:D994)</f>
        <v>361050</v>
      </c>
      <c r="F994" s="45">
        <f t="shared" ref="F994" si="19832">AVERAGE(E991,E992,E993,E994)</f>
        <v>296385.5</v>
      </c>
      <c r="G994" s="92">
        <f t="shared" ref="G994" si="19833">AVERAGE(F942,F890,F838)</f>
        <v>334612.66666666669</v>
      </c>
      <c r="H994" s="45">
        <f t="shared" ref="H994" si="19834">((E994/E942)-1)*100</f>
        <v>-27.367715900244015</v>
      </c>
      <c r="I994" s="45">
        <f t="shared" ref="I994" si="19835">((F994/F942)-1)*100</f>
        <v>-24.565127480736315</v>
      </c>
      <c r="J994" s="45">
        <f t="shared" ref="J994" si="19836">((F994/G994)-1)*100</f>
        <v>-11.424303523078427</v>
      </c>
      <c r="K994"/>
      <c r="L994" s="89">
        <v>1600</v>
      </c>
      <c r="M994" s="89">
        <v>5304</v>
      </c>
      <c r="N994" s="89">
        <v>9800</v>
      </c>
      <c r="O994" s="57">
        <f t="shared" ref="O994" si="19837">SUM(L994:N994)</f>
        <v>16704</v>
      </c>
      <c r="P994" s="48">
        <f t="shared" ref="P994" si="19838">AVERAGE(O991,O992,O993,O994)</f>
        <v>12277</v>
      </c>
      <c r="Q994" s="48">
        <f t="shared" ref="Q994" si="19839">AVERAGE(P942,P890,P838)</f>
        <v>21576.333333333332</v>
      </c>
      <c r="R994" s="45">
        <f t="shared" ref="R994" si="19840">((O994/O942)-1)*100</f>
        <v>-5.9353530803018302</v>
      </c>
      <c r="S994" s="49">
        <f t="shared" ref="S994" si="19841">((P994/P942)-1)*100</f>
        <v>-31.990915134057161</v>
      </c>
      <c r="T994" s="45">
        <f t="shared" ref="T994" si="19842">((P994/Q994)-1)*100</f>
        <v>-43.099692564383808</v>
      </c>
      <c r="U994"/>
      <c r="V994" s="89">
        <v>301700</v>
      </c>
      <c r="W994" s="89">
        <v>168700</v>
      </c>
      <c r="X994" s="89">
        <v>40600</v>
      </c>
      <c r="Y994" s="45">
        <f t="shared" ref="Y994" si="19843">SUM(V994:X994)</f>
        <v>511000</v>
      </c>
      <c r="Z994" s="48">
        <f t="shared" ref="Z994" si="19844">AVERAGE(Y991,Y992,Y993,Y994)</f>
        <v>413413.5</v>
      </c>
      <c r="AA994" s="48">
        <f t="shared" ref="AA994" si="19845">AVERAGE(Z942,Z890,Z838)</f>
        <v>469698.83333333331</v>
      </c>
      <c r="AB994" s="45">
        <f t="shared" ref="AB994" si="19846">((Y994/Y942)-1)*100</f>
        <v>11.57595025153717</v>
      </c>
      <c r="AC994" s="45">
        <f t="shared" ref="AC994" si="19847">((Z994/Z942)-1)*100</f>
        <v>-29.860667523444761</v>
      </c>
      <c r="AD994" s="45">
        <f t="shared" ref="AD994" si="19848">((Z994/AA994)-1)*100</f>
        <v>-11.98328148568959</v>
      </c>
      <c r="AE994"/>
      <c r="AF994" s="90">
        <v>0</v>
      </c>
      <c r="AG994" s="90">
        <v>0</v>
      </c>
      <c r="AH994" s="90">
        <v>0</v>
      </c>
      <c r="AI994" s="57">
        <f t="shared" ref="AI994" si="19849">SUM(AF994:AH994)</f>
        <v>0</v>
      </c>
      <c r="AJ994" s="48">
        <f t="shared" ref="AJ994" si="19850">AVERAGE(AI991,AI992,AI993,AI994)</f>
        <v>3912.5</v>
      </c>
      <c r="AK994" s="48">
        <f t="shared" ref="AK994" si="19851">AVERAGE(AJ942,AJ890,AJ838)</f>
        <v>4803.333333333333</v>
      </c>
      <c r="AL994" s="45" t="e">
        <f t="shared" ref="AL994" si="19852">((AI994/AI942)-1)*100</f>
        <v>#DIV/0!</v>
      </c>
      <c r="AM994" s="45">
        <f t="shared" ref="AM994" si="19853">((AJ994/AJ942)-1)*100</f>
        <v>-63.722763096893843</v>
      </c>
      <c r="AN994" s="45">
        <f t="shared" ref="AN994" si="19854">((AJ994/AK994)-1)*100</f>
        <v>-18.546148507980565</v>
      </c>
      <c r="AO994"/>
      <c r="AP994" s="41">
        <f t="shared" ref="AP994" si="19855">SUM(B994,L994,V994,AF994)</f>
        <v>577900</v>
      </c>
      <c r="AQ994" s="41">
        <f t="shared" ref="AQ994" si="19856">SUM(C994,M994,W994,AG994)</f>
        <v>260454</v>
      </c>
      <c r="AR994" s="41">
        <f t="shared" ref="AR994" si="19857">SUM(D994,N994,X994,AH994)</f>
        <v>50400</v>
      </c>
      <c r="AS994" s="41">
        <f t="shared" ref="AS994" si="19858">SUM(E994,O994,Y994,AI994)</f>
        <v>888754</v>
      </c>
      <c r="AT994" s="41">
        <f t="shared" ref="AT994" si="19859">SUM(F994,P994,Z994,AJ994)</f>
        <v>725988.5</v>
      </c>
      <c r="AU994" s="41">
        <f t="shared" ref="AU994" si="19860">SUM(G994,Q994,AA994,AK994)</f>
        <v>830691.16666666663</v>
      </c>
      <c r="AV994" s="45">
        <f t="shared" ref="AV994" si="19861">((AS994/AS942)-1)*100</f>
        <v>-8.642883942292368</v>
      </c>
      <c r="AW994" s="45">
        <f t="shared" ref="AW994" si="19862">((AT994/AT942)-1)*100</f>
        <v>-28.202198076065343</v>
      </c>
      <c r="AX994" s="45">
        <f t="shared" ref="AX994" si="19863">((AT994/AU994)-1)*100</f>
        <v>-12.604283140124073</v>
      </c>
      <c r="AY994"/>
      <c r="AZ994" s="48">
        <f t="shared" ref="AZ994" si="19864">+E994/1000</f>
        <v>361.05</v>
      </c>
      <c r="BA994" s="110">
        <f t="shared" ref="BA994" si="19865">+O994/1000</f>
        <v>16.704000000000001</v>
      </c>
      <c r="BB994" s="36">
        <f t="shared" ref="BB994" si="19866">+Y994/1000</f>
        <v>511</v>
      </c>
      <c r="BC994" s="36">
        <f t="shared" ref="BC994" si="19867">+AI994/1000</f>
        <v>0</v>
      </c>
      <c r="BD994" s="57">
        <f t="shared" ref="BD994" si="19868">+AS994/1000</f>
        <v>888.75400000000002</v>
      </c>
      <c r="BE994" s="47">
        <f t="shared" ref="BE994" si="19869">BE993+AZ994</f>
        <v>21089.335999999988</v>
      </c>
      <c r="BF994" s="47">
        <f t="shared" ref="BF994" si="19870">BF993+BA994</f>
        <v>1518.3619999999996</v>
      </c>
      <c r="BG994" s="47">
        <f t="shared" ref="BG994" si="19871">BG993+BB994</f>
        <v>8643.1079999999984</v>
      </c>
      <c r="BH994" s="47">
        <f t="shared" ref="BH994" si="19872">BH993+BC994</f>
        <v>244.86799999999999</v>
      </c>
      <c r="BI994" s="47">
        <f t="shared" ref="BI994" si="19873">SUM(BE994:BH994)</f>
        <v>31495.673999999988</v>
      </c>
      <c r="BJ994" s="45">
        <v>45</v>
      </c>
      <c r="BK994" s="52">
        <f t="shared" si="18182"/>
        <v>44877</v>
      </c>
    </row>
    <row r="995" spans="1:63" x14ac:dyDescent="0.25">
      <c r="A995" s="33">
        <f t="shared" si="18271"/>
        <v>44520</v>
      </c>
      <c r="B995" s="89">
        <v>221645</v>
      </c>
      <c r="C995" s="89">
        <v>126950</v>
      </c>
      <c r="D995" s="128">
        <v>0</v>
      </c>
      <c r="E995" s="45">
        <f t="shared" ref="E995" si="19874">SUM(B995:D995)</f>
        <v>348595</v>
      </c>
      <c r="F995" s="45">
        <f t="shared" ref="F995" si="19875">AVERAGE(E992,E993,E994,E995)</f>
        <v>313096.75</v>
      </c>
      <c r="G995" s="92">
        <f t="shared" ref="G995" si="19876">AVERAGE(F943,F891,F839)</f>
        <v>383645.58333333331</v>
      </c>
      <c r="H995" s="45">
        <f t="shared" ref="H995" si="19877">((E995/E943)-1)*100</f>
        <v>-22.887107406571726</v>
      </c>
      <c r="I995" s="45">
        <f t="shared" ref="I995" si="19878">((F995/F943)-1)*100</f>
        <v>-28.479616421990627</v>
      </c>
      <c r="J995" s="45">
        <f t="shared" ref="J995" si="19879">((F995/G995)-1)*100</f>
        <v>-18.389064386031638</v>
      </c>
      <c r="K995"/>
      <c r="L995" s="89">
        <v>7600</v>
      </c>
      <c r="M995" s="89">
        <v>0</v>
      </c>
      <c r="N995" s="89">
        <v>2800</v>
      </c>
      <c r="O995" s="57">
        <f t="shared" ref="O995" si="19880">SUM(L995:N995)</f>
        <v>10400</v>
      </c>
      <c r="P995" s="48">
        <f t="shared" ref="P995" si="19881">AVERAGE(O992,O993,O994,O995)</f>
        <v>12302</v>
      </c>
      <c r="Q995" s="48">
        <f t="shared" ref="Q995" si="19882">AVERAGE(P943,P891,P839)</f>
        <v>18884.666666666668</v>
      </c>
      <c r="R995" s="45">
        <f t="shared" ref="R995" si="19883">((O995/O943)-1)*100</f>
        <v>85.714285714285722</v>
      </c>
      <c r="S995" s="49">
        <f t="shared" ref="S995" si="19884">((P995/P943)-1)*100</f>
        <v>11.436206349925261</v>
      </c>
      <c r="T995" s="45">
        <f t="shared" ref="T995" si="19885">((P995/Q995)-1)*100</f>
        <v>-34.857203374872036</v>
      </c>
      <c r="U995"/>
      <c r="V995" s="89">
        <v>259700</v>
      </c>
      <c r="W995" s="89">
        <v>183300</v>
      </c>
      <c r="X995" s="89">
        <v>12500</v>
      </c>
      <c r="Y995" s="45">
        <f t="shared" ref="Y995" si="19886">SUM(V995:X995)</f>
        <v>455500</v>
      </c>
      <c r="Z995" s="48">
        <f t="shared" ref="Z995" si="19887">AVERAGE(Y992,Y993,Y994,Y995)</f>
        <v>458625</v>
      </c>
      <c r="AA995" s="48">
        <f t="shared" ref="AA995" si="19888">AVERAGE(Z943,Z891,Z839)</f>
        <v>499339.08333333331</v>
      </c>
      <c r="AB995" s="45">
        <f t="shared" ref="AB995" si="19889">((Y995/Y943)-1)*100</f>
        <v>-43.997875484716516</v>
      </c>
      <c r="AC995" s="45">
        <f t="shared" ref="AC995" si="19890">((Z995/Z943)-1)*100</f>
        <v>-20.337219562694976</v>
      </c>
      <c r="AD995" s="45">
        <f t="shared" ref="AD995" si="19891">((Z995/AA995)-1)*100</f>
        <v>-8.1535943594775002</v>
      </c>
      <c r="AE995"/>
      <c r="AF995" s="90">
        <v>0</v>
      </c>
      <c r="AG995" s="90">
        <v>0</v>
      </c>
      <c r="AH995" s="90">
        <v>0</v>
      </c>
      <c r="AI995" s="57">
        <f t="shared" ref="AI995" si="19892">SUM(AF995:AH995)</f>
        <v>0</v>
      </c>
      <c r="AJ995" s="48">
        <f t="shared" ref="AJ995" si="19893">AVERAGE(AI992,AI993,AI994,AI995)</f>
        <v>1312.5</v>
      </c>
      <c r="AK995" s="48">
        <f t="shared" ref="AK995" si="19894">AVERAGE(AJ943,AJ891,AJ839)</f>
        <v>4052.3333333333335</v>
      </c>
      <c r="AL995" s="45">
        <f t="shared" ref="AL995" si="19895">((AI995/AI943)-1)*100</f>
        <v>-100</v>
      </c>
      <c r="AM995" s="45">
        <f t="shared" ref="AM995" si="19896">((AJ995/AJ943)-1)*100</f>
        <v>-86.230591691145619</v>
      </c>
      <c r="AN995" s="45">
        <f t="shared" ref="AN995" si="19897">((AJ995/AK995)-1)*100</f>
        <v>-67.611252776178333</v>
      </c>
      <c r="AO995"/>
      <c r="AP995" s="41">
        <f t="shared" ref="AP995" si="19898">SUM(B995,L995,V995,AF995)</f>
        <v>488945</v>
      </c>
      <c r="AQ995" s="41">
        <f t="shared" ref="AQ995" si="19899">SUM(C995,M995,W995,AG995)</f>
        <v>310250</v>
      </c>
      <c r="AR995" s="41">
        <f t="shared" ref="AR995" si="19900">SUM(D995,N995,X995,AH995)</f>
        <v>15300</v>
      </c>
      <c r="AS995" s="41">
        <f t="shared" ref="AS995" si="19901">SUM(E995,O995,Y995,AI995)</f>
        <v>814495</v>
      </c>
      <c r="AT995" s="41">
        <f t="shared" ref="AT995" si="19902">SUM(F995,P995,Z995,AJ995)</f>
        <v>785336.25</v>
      </c>
      <c r="AU995" s="41">
        <f t="shared" ref="AU995" si="19903">SUM(G995,Q995,AA995,AK995)</f>
        <v>905921.66666666663</v>
      </c>
      <c r="AV995" s="45">
        <f t="shared" ref="AV995" si="19904">((AS995/AS943)-1)*100</f>
        <v>-36.23346913978461</v>
      </c>
      <c r="AW995" s="45">
        <f t="shared" ref="AW995" si="19905">((AT995/AT943)-1)*100</f>
        <v>-24.052556338424868</v>
      </c>
      <c r="AX995" s="45">
        <f t="shared" ref="AX995" si="19906">((AT995/AU995)-1)*100</f>
        <v>-13.31079949885291</v>
      </c>
      <c r="AY995"/>
      <c r="AZ995" s="48">
        <f t="shared" ref="AZ995" si="19907">+E995/1000</f>
        <v>348.59500000000003</v>
      </c>
      <c r="BA995" s="110">
        <f t="shared" ref="BA995" si="19908">+O995/1000</f>
        <v>10.4</v>
      </c>
      <c r="BB995" s="36">
        <f t="shared" ref="BB995" si="19909">+Y995/1000</f>
        <v>455.5</v>
      </c>
      <c r="BC995" s="36">
        <f t="shared" ref="BC995" si="19910">+AI995/1000</f>
        <v>0</v>
      </c>
      <c r="BD995" s="57">
        <f t="shared" ref="BD995" si="19911">+AS995/1000</f>
        <v>814.495</v>
      </c>
      <c r="BE995" s="47">
        <f t="shared" ref="BE995" si="19912">BE994+AZ995</f>
        <v>21437.93099999999</v>
      </c>
      <c r="BF995" s="47">
        <f t="shared" ref="BF995" si="19913">BF994+BA995</f>
        <v>1528.7619999999997</v>
      </c>
      <c r="BG995" s="47">
        <f t="shared" ref="BG995" si="19914">BG994+BB995</f>
        <v>9098.6079999999984</v>
      </c>
      <c r="BH995" s="47">
        <f t="shared" ref="BH995" si="19915">BH994+BC995</f>
        <v>244.86799999999999</v>
      </c>
      <c r="BI995" s="47">
        <f t="shared" ref="BI995" si="19916">SUM(BE995:BH995)</f>
        <v>32310.168999999983</v>
      </c>
      <c r="BJ995" s="45">
        <v>46</v>
      </c>
      <c r="BK995" s="52">
        <f t="shared" si="18182"/>
        <v>44884</v>
      </c>
    </row>
    <row r="996" spans="1:63" x14ac:dyDescent="0.25">
      <c r="A996" s="33">
        <f t="shared" si="18271"/>
        <v>44527</v>
      </c>
      <c r="B996" s="89">
        <v>192200</v>
      </c>
      <c r="C996" s="89">
        <v>100700</v>
      </c>
      <c r="D996" s="128">
        <v>1400</v>
      </c>
      <c r="E996" s="45">
        <f t="shared" ref="E996" si="19917">SUM(B996:D996)</f>
        <v>294300</v>
      </c>
      <c r="F996" s="45">
        <f t="shared" ref="F996" si="19918">AVERAGE(E993,E994,E995,E996)</f>
        <v>310484.25</v>
      </c>
      <c r="G996" s="92">
        <f t="shared" ref="G996" si="19919">AVERAGE(F944,F892,F840)</f>
        <v>397652.91666666669</v>
      </c>
      <c r="H996" s="45">
        <f t="shared" ref="H996" si="19920">((E996/E944)-1)*100</f>
        <v>-18.238644256146685</v>
      </c>
      <c r="I996" s="45">
        <f t="shared" ref="I996" si="19921">((F996/F944)-1)*100</f>
        <v>-30.196297743067756</v>
      </c>
      <c r="J996" s="45">
        <f t="shared" ref="J996" si="19922">((F996/G996)-1)*100</f>
        <v>-21.920791477492418</v>
      </c>
      <c r="K996"/>
      <c r="L996" s="89">
        <v>4700</v>
      </c>
      <c r="M996" s="89">
        <v>0</v>
      </c>
      <c r="N996" s="89">
        <v>9600</v>
      </c>
      <c r="O996" s="57">
        <f t="shared" ref="O996" si="19923">SUM(L996:N996)</f>
        <v>14300</v>
      </c>
      <c r="P996" s="48">
        <f t="shared" ref="P996" si="19924">AVERAGE(O993,O994,O995,O996)</f>
        <v>12727</v>
      </c>
      <c r="Q996" s="48">
        <f t="shared" ref="Q996" si="19925">AVERAGE(P944,P892,P840)</f>
        <v>19891.666666666668</v>
      </c>
      <c r="R996" s="45">
        <f t="shared" ref="R996" si="19926">((O996/O944)-1)*100</f>
        <v>-38.31953071083506</v>
      </c>
      <c r="S996" s="49">
        <f t="shared" ref="S996" si="19927">((P996/P944)-1)*100</f>
        <v>-8.8356434225135168</v>
      </c>
      <c r="T996" s="45">
        <f t="shared" ref="T996" si="19928">((P996/Q996)-1)*100</f>
        <v>-36.018433179723509</v>
      </c>
      <c r="U996"/>
      <c r="V996" s="89">
        <v>189600</v>
      </c>
      <c r="W996" s="89">
        <v>143700</v>
      </c>
      <c r="X996" s="89">
        <v>35600</v>
      </c>
      <c r="Y996" s="45">
        <f t="shared" ref="Y996" si="19929">SUM(V996:X996)</f>
        <v>368900</v>
      </c>
      <c r="Z996" s="48">
        <f t="shared" ref="Z996" si="19930">AVERAGE(Y993,Y994,Y995,Y996)</f>
        <v>424975</v>
      </c>
      <c r="AA996" s="48">
        <f t="shared" ref="AA996" si="19931">AVERAGE(Z944,Z892,Z840)</f>
        <v>510513.91666666669</v>
      </c>
      <c r="AB996" s="45">
        <f t="shared" ref="AB996" si="19932">((Y996/Y944)-1)*100</f>
        <v>-49.647230324679136</v>
      </c>
      <c r="AC996" s="45">
        <f t="shared" ref="AC996" si="19933">((Z996/Z944)-1)*100</f>
        <v>-29.749724871341453</v>
      </c>
      <c r="AD996" s="45">
        <f t="shared" ref="AD996" si="19934">((Z996/AA996)-1)*100</f>
        <v>-16.755452471341382</v>
      </c>
      <c r="AE996"/>
      <c r="AF996" s="90">
        <v>3200</v>
      </c>
      <c r="AG996" s="90">
        <v>3600</v>
      </c>
      <c r="AH996" s="90">
        <v>0</v>
      </c>
      <c r="AI996" s="57">
        <f t="shared" ref="AI996" si="19935">SUM(AF996:AH996)</f>
        <v>6800</v>
      </c>
      <c r="AJ996" s="48">
        <f t="shared" ref="AJ996" si="19936">AVERAGE(AI993,AI994,AI995,AI996)</f>
        <v>1700</v>
      </c>
      <c r="AK996" s="48">
        <f t="shared" ref="AK996" si="19937">AVERAGE(AJ944,AJ892,AJ840)</f>
        <v>5206.5</v>
      </c>
      <c r="AL996" s="45">
        <f t="shared" ref="AL996" si="19938">((AI996/AI944)-1)*100</f>
        <v>277.77777777777777</v>
      </c>
      <c r="AM996" s="45">
        <f t="shared" ref="AM996" si="19939">((AJ996/AJ944)-1)*100</f>
        <v>-82.350498338870423</v>
      </c>
      <c r="AN996" s="45">
        <f t="shared" ref="AN996" si="19940">((AJ996/AK996)-1)*100</f>
        <v>-67.34850667434938</v>
      </c>
      <c r="AO996"/>
      <c r="AP996" s="41">
        <f t="shared" ref="AP996" si="19941">SUM(B996,L996,V996,AF996)</f>
        <v>389700</v>
      </c>
      <c r="AQ996" s="41">
        <f t="shared" ref="AQ996" si="19942">SUM(C996,M996,W996,AG996)</f>
        <v>248000</v>
      </c>
      <c r="AR996" s="41">
        <f t="shared" ref="AR996" si="19943">SUM(D996,N996,X996,AH996)</f>
        <v>46600</v>
      </c>
      <c r="AS996" s="41">
        <f t="shared" ref="AS996" si="19944">SUM(E996,O996,Y996,AI996)</f>
        <v>684300</v>
      </c>
      <c r="AT996" s="41">
        <f t="shared" ref="AT996" si="19945">SUM(F996,P996,Z996,AJ996)</f>
        <v>749886.25</v>
      </c>
      <c r="AU996" s="41">
        <f t="shared" ref="AU996" si="19946">SUM(G996,Q996,AA996,AK996)</f>
        <v>933265</v>
      </c>
      <c r="AV996" s="45">
        <f t="shared" ref="AV996" si="19947">((AS996/AS944)-1)*100</f>
        <v>-38.768662225463387</v>
      </c>
      <c r="AW996" s="45">
        <f t="shared" ref="AW996" si="19948">((AT996/AT944)-1)*100</f>
        <v>-30.134799731304263</v>
      </c>
      <c r="AX996" s="45">
        <f t="shared" ref="AX996" si="19949">((AT996/AU996)-1)*100</f>
        <v>-19.649161813632787</v>
      </c>
      <c r="AY996"/>
      <c r="AZ996" s="48">
        <f t="shared" ref="AZ996" si="19950">+E996/1000</f>
        <v>294.3</v>
      </c>
      <c r="BA996" s="110">
        <f t="shared" ref="BA996" si="19951">+O996/1000</f>
        <v>14.3</v>
      </c>
      <c r="BB996" s="36">
        <f t="shared" ref="BB996" si="19952">+Y996/1000</f>
        <v>368.9</v>
      </c>
      <c r="BC996" s="36">
        <f t="shared" ref="BC996" si="19953">+AI996/1000</f>
        <v>6.8</v>
      </c>
      <c r="BD996" s="57">
        <f t="shared" ref="BD996" si="19954">+AS996/1000</f>
        <v>684.3</v>
      </c>
      <c r="BE996" s="47">
        <f t="shared" ref="BE996" si="19955">BE995+AZ996</f>
        <v>21732.230999999989</v>
      </c>
      <c r="BF996" s="47">
        <f t="shared" ref="BF996" si="19956">BF995+BA996</f>
        <v>1543.0619999999997</v>
      </c>
      <c r="BG996" s="47">
        <f t="shared" ref="BG996" si="19957">BG995+BB996</f>
        <v>9467.507999999998</v>
      </c>
      <c r="BH996" s="47">
        <f t="shared" ref="BH996" si="19958">BH995+BC996</f>
        <v>251.66800000000001</v>
      </c>
      <c r="BI996" s="47">
        <f t="shared" ref="BI996" si="19959">SUM(BE996:BH996)</f>
        <v>32994.468999999983</v>
      </c>
      <c r="BJ996" s="45">
        <v>47</v>
      </c>
      <c r="BK996" s="52">
        <f t="shared" si="18182"/>
        <v>44891</v>
      </c>
    </row>
    <row r="997" spans="1:63" x14ac:dyDescent="0.25">
      <c r="A997" s="33">
        <f t="shared" si="18271"/>
        <v>44534</v>
      </c>
      <c r="B997" s="89">
        <v>363500</v>
      </c>
      <c r="C997" s="89">
        <v>69800</v>
      </c>
      <c r="D997" s="128">
        <v>1400</v>
      </c>
      <c r="E997" s="45">
        <f t="shared" ref="E997" si="19960">SUM(B997:D997)</f>
        <v>434700</v>
      </c>
      <c r="F997" s="45">
        <f t="shared" ref="F997" si="19961">AVERAGE(E994,E995,E996,E997)</f>
        <v>359661.25</v>
      </c>
      <c r="G997" s="92">
        <f t="shared" ref="G997" si="19962">AVERAGE(F945,F893,F841)</f>
        <v>395864.41666666669</v>
      </c>
      <c r="H997" s="45">
        <f t="shared" ref="H997" si="19963">((E997/E945)-1)*100</f>
        <v>86.709159787305339</v>
      </c>
      <c r="I997" s="45">
        <f t="shared" ref="I997" si="19964">((F997/F945)-1)*100</f>
        <v>-6.6979998352706289</v>
      </c>
      <c r="J997" s="45">
        <f t="shared" ref="J997" si="19965">((F997/G997)-1)*100</f>
        <v>-9.1453450076446678</v>
      </c>
      <c r="K997"/>
      <c r="L997" s="89">
        <v>4700</v>
      </c>
      <c r="M997" s="89">
        <v>0</v>
      </c>
      <c r="N997" s="89">
        <v>9800</v>
      </c>
      <c r="O997" s="57">
        <f t="shared" ref="O997" si="19966">SUM(L997:N997)</f>
        <v>14500</v>
      </c>
      <c r="P997" s="48">
        <f t="shared" ref="P997" si="19967">AVERAGE(O994,O995,O996,O997)</f>
        <v>13976</v>
      </c>
      <c r="Q997" s="48">
        <f t="shared" ref="Q997" si="19968">AVERAGE(P945,P893,P841)</f>
        <v>23142.083333333332</v>
      </c>
      <c r="R997" s="45">
        <f t="shared" ref="R997" si="19969">((O997/O945)-1)*100</f>
        <v>-23.684210526315784</v>
      </c>
      <c r="S997" s="49">
        <f t="shared" ref="S997" si="19970">((P997/P945)-1)*100</f>
        <v>-14.705074608647895</v>
      </c>
      <c r="T997" s="45">
        <f t="shared" ref="T997" si="19971">((P997/Q997)-1)*100</f>
        <v>-39.607857258601754</v>
      </c>
      <c r="U997"/>
      <c r="V997" s="89">
        <v>261000</v>
      </c>
      <c r="W997" s="89">
        <v>105902</v>
      </c>
      <c r="X997" s="89">
        <v>25200</v>
      </c>
      <c r="Y997" s="45">
        <f t="shared" ref="Y997" si="19972">SUM(V997:X997)</f>
        <v>392102</v>
      </c>
      <c r="Z997" s="48">
        <f t="shared" ref="Z997" si="19973">AVERAGE(Y994,Y995,Y996,Y997)</f>
        <v>431875.5</v>
      </c>
      <c r="AA997" s="48">
        <f t="shared" ref="AA997" si="19974">AVERAGE(Z945,Z893,Z841)</f>
        <v>516492.5</v>
      </c>
      <c r="AB997" s="45">
        <f t="shared" ref="AB997" si="19975">((Y997/Y945)-1)*100</f>
        <v>-30.400995432865972</v>
      </c>
      <c r="AC997" s="45">
        <f t="shared" ref="AC997" si="19976">((Z997/Z945)-1)*100</f>
        <v>-32.712641439616732</v>
      </c>
      <c r="AD997" s="45">
        <f t="shared" ref="AD997" si="19977">((Z997/AA997)-1)*100</f>
        <v>-16.38300652962047</v>
      </c>
      <c r="AE997"/>
      <c r="AF997" s="90">
        <v>22400</v>
      </c>
      <c r="AG997" s="90">
        <v>3500</v>
      </c>
      <c r="AH997" s="90">
        <v>0</v>
      </c>
      <c r="AI997" s="57">
        <f t="shared" ref="AI997" si="19978">SUM(AF997:AH997)</f>
        <v>25900</v>
      </c>
      <c r="AJ997" s="48">
        <f t="shared" ref="AJ997" si="19979">AVERAGE(AI994,AI995,AI996,AI997)</f>
        <v>8175</v>
      </c>
      <c r="AK997" s="48">
        <f t="shared" ref="AK997" si="19980">AVERAGE(AJ945,AJ893,AJ841)</f>
        <v>3211.5</v>
      </c>
      <c r="AL997" s="45">
        <f t="shared" ref="AL997" si="19981">((AI997/AI945)-1)*100</f>
        <v>153.92156862745097</v>
      </c>
      <c r="AM997" s="45">
        <f t="shared" ref="AM997" si="19982">((AJ997/AJ945)-1)*100</f>
        <v>78.805774278215225</v>
      </c>
      <c r="AN997" s="45">
        <f t="shared" ref="AN997" si="19983">((AJ997/AK997)-1)*100</f>
        <v>154.55394675385335</v>
      </c>
      <c r="AO997"/>
      <c r="AP997" s="41">
        <f t="shared" ref="AP997" si="19984">SUM(B997,L997,V997,AF997)</f>
        <v>651600</v>
      </c>
      <c r="AQ997" s="41">
        <f t="shared" ref="AQ997" si="19985">SUM(C997,M997,W997,AG997)</f>
        <v>179202</v>
      </c>
      <c r="AR997" s="41">
        <f t="shared" ref="AR997" si="19986">SUM(D997,N997,X997,AH997)</f>
        <v>36400</v>
      </c>
      <c r="AS997" s="41">
        <f t="shared" ref="AS997" si="19987">SUM(E997,O997,Y997,AI997)</f>
        <v>867202</v>
      </c>
      <c r="AT997" s="41">
        <f t="shared" ref="AT997" si="19988">SUM(F997,P997,Z997,AJ997)</f>
        <v>813687.75</v>
      </c>
      <c r="AU997" s="41">
        <f t="shared" ref="AU997" si="19989">SUM(G997,Q997,AA997,AK997)</f>
        <v>938710.5</v>
      </c>
      <c r="AV997" s="45">
        <f t="shared" ref="AV997" si="19990">((AS997/AS945)-1)*100</f>
        <v>5.0650900477952954</v>
      </c>
      <c r="AW997" s="45">
        <f t="shared" ref="AW997" si="19991">((AT997/AT945)-1)*100</f>
        <v>-22.378462918750152</v>
      </c>
      <c r="AX997" s="45">
        <f t="shared" ref="AX997" si="19992">((AT997/AU997)-1)*100</f>
        <v>-13.318563071362256</v>
      </c>
      <c r="AY997"/>
      <c r="AZ997" s="48">
        <f t="shared" ref="AZ997" si="19993">+E997/1000</f>
        <v>434.7</v>
      </c>
      <c r="BA997" s="110">
        <f t="shared" ref="BA997" si="19994">+O997/1000</f>
        <v>14.5</v>
      </c>
      <c r="BB997" s="36">
        <f t="shared" ref="BB997" si="19995">+Y997/1000</f>
        <v>392.10199999999998</v>
      </c>
      <c r="BC997" s="36">
        <f t="shared" ref="BC997" si="19996">+AI997/1000</f>
        <v>25.9</v>
      </c>
      <c r="BD997" s="57">
        <f t="shared" ref="BD997" si="19997">+AS997/1000</f>
        <v>867.202</v>
      </c>
      <c r="BE997" s="47">
        <f t="shared" ref="BE997" si="19998">BE996+AZ997</f>
        <v>22166.93099999999</v>
      </c>
      <c r="BF997" s="47">
        <f t="shared" ref="BF997" si="19999">BF996+BA997</f>
        <v>1557.5619999999997</v>
      </c>
      <c r="BG997" s="47">
        <f t="shared" ref="BG997" si="20000">BG996+BB997</f>
        <v>9859.6099999999988</v>
      </c>
      <c r="BH997" s="47">
        <f t="shared" ref="BH997" si="20001">BH996+BC997</f>
        <v>277.56799999999998</v>
      </c>
      <c r="BI997" s="47">
        <f t="shared" ref="BI997" si="20002">SUM(BE997:BH997)</f>
        <v>33861.670999999988</v>
      </c>
      <c r="BJ997" s="45">
        <v>48</v>
      </c>
      <c r="BK997" s="52">
        <f t="shared" si="18182"/>
        <v>44898</v>
      </c>
    </row>
    <row r="998" spans="1:63" x14ac:dyDescent="0.25">
      <c r="A998" s="33">
        <f t="shared" si="18271"/>
        <v>44541</v>
      </c>
      <c r="B998" s="89">
        <v>261200</v>
      </c>
      <c r="C998" s="89">
        <v>130490</v>
      </c>
      <c r="D998" s="128">
        <v>1400</v>
      </c>
      <c r="E998" s="45">
        <f t="shared" ref="E998" si="20003">SUM(B998:D998)</f>
        <v>393090</v>
      </c>
      <c r="F998" s="45">
        <f t="shared" ref="F998" si="20004">AVERAGE(E995,E996,E997,E998)</f>
        <v>367671.25</v>
      </c>
      <c r="G998" s="92">
        <f t="shared" ref="G998" si="20005">AVERAGE(F946,F894,F842)</f>
        <v>392161.66666666669</v>
      </c>
      <c r="H998" s="45">
        <f t="shared" ref="H998" si="20006">((E998/E946)-1)*100</f>
        <v>4.5841536742404099</v>
      </c>
      <c r="I998" s="45">
        <f t="shared" ref="I998" si="20007">((F998/F946)-1)*100</f>
        <v>3.5190646798386682</v>
      </c>
      <c r="J998" s="45">
        <f t="shared" ref="J998" si="20008">((F998/G998)-1)*100</f>
        <v>-6.2449797489980803</v>
      </c>
      <c r="K998"/>
      <c r="L998" s="89">
        <v>0</v>
      </c>
      <c r="M998" s="89">
        <v>7100</v>
      </c>
      <c r="N998" s="89">
        <v>4000</v>
      </c>
      <c r="O998" s="57">
        <f t="shared" ref="O998" si="20009">SUM(L998:N998)</f>
        <v>11100</v>
      </c>
      <c r="P998" s="48">
        <f t="shared" ref="P998" si="20010">AVERAGE(O995,O996,O997,O998)</f>
        <v>12575</v>
      </c>
      <c r="Q998" s="48">
        <f t="shared" ref="Q998" si="20011">AVERAGE(P946,P894,P842)</f>
        <v>23467.75</v>
      </c>
      <c r="R998" s="45">
        <f t="shared" ref="R998" si="20012">((O998/O946)-1)*100</f>
        <v>-46.818704484476811</v>
      </c>
      <c r="S998" s="49">
        <f t="shared" ref="S998" si="20013">((P998/P946)-1)*100</f>
        <v>-26.736192029829876</v>
      </c>
      <c r="T998" s="45">
        <f t="shared" ref="T998" si="20014">((P998/Q998)-1)*100</f>
        <v>-46.415825973942958</v>
      </c>
      <c r="U998"/>
      <c r="V998" s="89">
        <v>226500</v>
      </c>
      <c r="W998" s="89">
        <v>175700</v>
      </c>
      <c r="X998" s="89">
        <v>30400</v>
      </c>
      <c r="Y998" s="45">
        <f t="shared" ref="Y998" si="20015">SUM(V998:X998)</f>
        <v>432600</v>
      </c>
      <c r="Z998" s="48">
        <f t="shared" ref="Z998" si="20016">AVERAGE(Y995,Y996,Y997,Y998)</f>
        <v>412275.5</v>
      </c>
      <c r="AA998" s="48">
        <f t="shared" ref="AA998" si="20017">AVERAGE(Z946,Z894,Z842)</f>
        <v>526280.16666666663</v>
      </c>
      <c r="AB998" s="45">
        <f t="shared" ref="AB998" si="20018">((Y998/Y946)-1)*100</f>
        <v>-40.081193722237686</v>
      </c>
      <c r="AC998" s="45">
        <f t="shared" ref="AC998" si="20019">((Z998/Z946)-1)*100</f>
        <v>-41.7554849412452</v>
      </c>
      <c r="AD998" s="45">
        <f t="shared" ref="AD998" si="20020">((Z998/AA998)-1)*100</f>
        <v>-21.662352846915176</v>
      </c>
      <c r="AE998"/>
      <c r="AF998" s="90">
        <v>0</v>
      </c>
      <c r="AG998" s="90">
        <v>0</v>
      </c>
      <c r="AH998" s="90">
        <v>0</v>
      </c>
      <c r="AI998" s="57">
        <f t="shared" ref="AI998" si="20021">SUM(AF998:AH998)</f>
        <v>0</v>
      </c>
      <c r="AJ998" s="48">
        <f t="shared" ref="AJ998" si="20022">AVERAGE(AI995,AI996,AI997,AI998)</f>
        <v>8175</v>
      </c>
      <c r="AK998" s="48">
        <f t="shared" ref="AK998" si="20023">AVERAGE(AJ946,AJ894,AJ842)</f>
        <v>4199</v>
      </c>
      <c r="AL998" s="45">
        <f t="shared" ref="AL998" si="20024">((AI998/AI946)-1)*100</f>
        <v>-100</v>
      </c>
      <c r="AM998" s="45">
        <f t="shared" ref="AM998" si="20025">((AJ998/AJ946)-1)*100</f>
        <v>63.189939115680204</v>
      </c>
      <c r="AN998" s="45">
        <f t="shared" ref="AN998" si="20026">((AJ998/AK998)-1)*100</f>
        <v>94.689211717075494</v>
      </c>
      <c r="AO998"/>
      <c r="AP998" s="41">
        <f t="shared" ref="AP998" si="20027">SUM(B998,L998,V998,AF998)</f>
        <v>487700</v>
      </c>
      <c r="AQ998" s="41">
        <f t="shared" ref="AQ998" si="20028">SUM(C998,M998,W998,AG998)</f>
        <v>313290</v>
      </c>
      <c r="AR998" s="41">
        <f t="shared" ref="AR998" si="20029">SUM(D998,N998,X998,AH998)</f>
        <v>35800</v>
      </c>
      <c r="AS998" s="41">
        <f t="shared" ref="AS998" si="20030">SUM(E998,O998,Y998,AI998)</f>
        <v>836790</v>
      </c>
      <c r="AT998" s="41">
        <f t="shared" ref="AT998" si="20031">SUM(F998,P998,Z998,AJ998)</f>
        <v>800696.75</v>
      </c>
      <c r="AU998" s="41">
        <f t="shared" ref="AU998" si="20032">SUM(G998,Q998,AA998,AK998)</f>
        <v>946108.58333333326</v>
      </c>
      <c r="AV998" s="45">
        <f t="shared" ref="AV998" si="20033">((AS998/AS946)-1)*100</f>
        <v>-25.317213749008218</v>
      </c>
      <c r="AW998" s="45">
        <f t="shared" ref="AW998" si="20034">((AT998/AT946)-1)*100</f>
        <v>-26.215424282614407</v>
      </c>
      <c r="AX998" s="45">
        <f t="shared" ref="AX998" si="20035">((AT998/AU998)-1)*100</f>
        <v>-15.369465608378452</v>
      </c>
      <c r="AY998"/>
      <c r="AZ998" s="48">
        <f t="shared" ref="AZ998" si="20036">+E998/1000</f>
        <v>393.09</v>
      </c>
      <c r="BA998" s="110">
        <f t="shared" ref="BA998" si="20037">+O998/1000</f>
        <v>11.1</v>
      </c>
      <c r="BB998" s="36">
        <f t="shared" ref="BB998" si="20038">+Y998/1000</f>
        <v>432.6</v>
      </c>
      <c r="BC998" s="36">
        <f t="shared" ref="BC998" si="20039">+AI998/1000</f>
        <v>0</v>
      </c>
      <c r="BD998" s="57">
        <f t="shared" ref="BD998" si="20040">+AS998/1000</f>
        <v>836.79</v>
      </c>
      <c r="BE998" s="47">
        <f t="shared" ref="BE998" si="20041">BE997+AZ998</f>
        <v>22560.02099999999</v>
      </c>
      <c r="BF998" s="47">
        <f t="shared" ref="BF998" si="20042">BF997+BA998</f>
        <v>1568.6619999999996</v>
      </c>
      <c r="BG998" s="47">
        <f t="shared" ref="BG998" si="20043">BG997+BB998</f>
        <v>10292.209999999999</v>
      </c>
      <c r="BH998" s="47">
        <f t="shared" ref="BH998" si="20044">BH997+BC998</f>
        <v>277.56799999999998</v>
      </c>
      <c r="BI998" s="47">
        <f t="shared" ref="BI998" si="20045">SUM(BE998:BH998)</f>
        <v>34698.460999999988</v>
      </c>
      <c r="BJ998" s="45">
        <v>49</v>
      </c>
      <c r="BK998" s="52">
        <f t="shared" si="18182"/>
        <v>44905</v>
      </c>
    </row>
    <row r="999" spans="1:63" x14ac:dyDescent="0.25">
      <c r="A999" s="33">
        <f t="shared" si="18271"/>
        <v>44548</v>
      </c>
      <c r="B999" s="89">
        <v>273100</v>
      </c>
      <c r="C999" s="89">
        <v>117448</v>
      </c>
      <c r="D999" s="128">
        <v>0</v>
      </c>
      <c r="E999" s="45">
        <f t="shared" ref="E999" si="20046">SUM(B999:D999)</f>
        <v>390548</v>
      </c>
      <c r="F999" s="45">
        <f t="shared" ref="F999" si="20047">AVERAGE(E996,E997,E998,E999)</f>
        <v>378159.5</v>
      </c>
      <c r="G999" s="92">
        <f t="shared" ref="G999" si="20048">AVERAGE(F947,F895,F843)</f>
        <v>369329</v>
      </c>
      <c r="H999" s="45">
        <f t="shared" ref="H999" si="20049">((E999/E947)-1)*100</f>
        <v>-6.2345744221110388</v>
      </c>
      <c r="I999" s="45">
        <f t="shared" ref="I999" si="20050">((F999/F947)-1)*100</f>
        <v>9.2040706119490565</v>
      </c>
      <c r="J999" s="45">
        <f t="shared" ref="J999" si="20051">((F999/G999)-1)*100</f>
        <v>2.3909576556403689</v>
      </c>
      <c r="K999"/>
      <c r="L999" s="89">
        <v>3200</v>
      </c>
      <c r="M999" s="89">
        <v>18396</v>
      </c>
      <c r="N999" s="89">
        <v>19600</v>
      </c>
      <c r="O999" s="57">
        <f t="shared" ref="O999" si="20052">SUM(L999:N999)</f>
        <v>41196</v>
      </c>
      <c r="P999" s="48">
        <f t="shared" ref="P999" si="20053">AVERAGE(O996,O997,O998,O999)</f>
        <v>20274</v>
      </c>
      <c r="Q999" s="48">
        <f t="shared" ref="Q999" si="20054">AVERAGE(P947,P895,P843)</f>
        <v>24830.25</v>
      </c>
      <c r="R999" s="45">
        <f t="shared" ref="R999" si="20055">((O999/O947)-1)*100</f>
        <v>272.81447963800906</v>
      </c>
      <c r="S999" s="49">
        <f t="shared" ref="S999" si="20056">((P999/P947)-1)*100</f>
        <v>9.432434620678487</v>
      </c>
      <c r="T999" s="45">
        <f t="shared" ref="T999" si="20057">((P999/Q999)-1)*100</f>
        <v>-18.349593741504822</v>
      </c>
      <c r="U999"/>
      <c r="V999" s="89">
        <v>245480</v>
      </c>
      <c r="W999" s="89">
        <v>100302</v>
      </c>
      <c r="X999" s="89">
        <v>44800</v>
      </c>
      <c r="Y999" s="45">
        <f t="shared" ref="Y999" si="20058">SUM(V999:X999)</f>
        <v>390582</v>
      </c>
      <c r="Z999" s="48">
        <f t="shared" ref="Z999" si="20059">AVERAGE(Y996,Y997,Y998,Y999)</f>
        <v>396046</v>
      </c>
      <c r="AA999" s="48">
        <f t="shared" ref="AA999" si="20060">AVERAGE(Z947,Z895,Z843)</f>
        <v>468973.16666666669</v>
      </c>
      <c r="AB999" s="45">
        <f t="shared" ref="AB999" si="20061">((Y999/Y947)-1)*100</f>
        <v>-31.193164802254913</v>
      </c>
      <c r="AC999" s="45">
        <f t="shared" ref="AC999" si="20062">((Z999/Z947)-1)*100</f>
        <v>-38.731242006303304</v>
      </c>
      <c r="AD999" s="45">
        <f t="shared" ref="AD999" si="20063">((Z999/AA999)-1)*100</f>
        <v>-15.550392186617646</v>
      </c>
      <c r="AE999"/>
      <c r="AF999" s="90">
        <v>0</v>
      </c>
      <c r="AG999" s="90">
        <v>0</v>
      </c>
      <c r="AH999" s="90">
        <v>0</v>
      </c>
      <c r="AI999" s="57">
        <f t="shared" ref="AI999" si="20064">SUM(AF999:AH999)</f>
        <v>0</v>
      </c>
      <c r="AJ999" s="48">
        <f t="shared" ref="AJ999" si="20065">AVERAGE(AI996,AI997,AI998,AI999)</f>
        <v>8175</v>
      </c>
      <c r="AK999" s="48">
        <f t="shared" ref="AK999" si="20066">AVERAGE(AJ947,AJ895,AJ843)</f>
        <v>4425</v>
      </c>
      <c r="AL999" s="45">
        <f t="shared" ref="AL999" si="20067">((AI999/AI947)-1)*100</f>
        <v>-100</v>
      </c>
      <c r="AM999" s="45">
        <f t="shared" ref="AM999" si="20068">((AJ999/AJ947)-1)*100</f>
        <v>113.02931596091206</v>
      </c>
      <c r="AN999" s="45">
        <f t="shared" ref="AN999" si="20069">((AJ999/AK999)-1)*100</f>
        <v>84.745762711864401</v>
      </c>
      <c r="AO999"/>
      <c r="AP999" s="41">
        <f t="shared" ref="AP999" si="20070">SUM(B999,L999,V999,AF999)</f>
        <v>521780</v>
      </c>
      <c r="AQ999" s="41">
        <f t="shared" ref="AQ999" si="20071">SUM(C999,M999,W999,AG999)</f>
        <v>236146</v>
      </c>
      <c r="AR999" s="41">
        <f t="shared" ref="AR999" si="20072">SUM(D999,N999,X999,AH999)</f>
        <v>64400</v>
      </c>
      <c r="AS999" s="41">
        <f t="shared" ref="AS999" si="20073">SUM(E999,O999,Y999,AI999)</f>
        <v>822326</v>
      </c>
      <c r="AT999" s="41">
        <f t="shared" ref="AT999" si="20074">SUM(F999,P999,Z999,AJ999)</f>
        <v>802654.5</v>
      </c>
      <c r="AU999" s="41">
        <f t="shared" ref="AU999" si="20075">SUM(G999,Q999,AA999,AK999)</f>
        <v>867557.41666666674</v>
      </c>
      <c r="AV999" s="45">
        <f t="shared" ref="AV999" si="20076">((AS999/AS947)-1)*100</f>
        <v>-17.504735076483524</v>
      </c>
      <c r="AW999" s="45">
        <f t="shared" ref="AW999" si="20077">((AT999/AT947)-1)*100</f>
        <v>-20.925315899202879</v>
      </c>
      <c r="AX999" s="45">
        <f t="shared" ref="AX999" si="20078">((AT999/AU999)-1)*100</f>
        <v>-7.481109079331838</v>
      </c>
      <c r="AY999"/>
      <c r="AZ999" s="48">
        <f t="shared" ref="AZ999" si="20079">+E999/1000</f>
        <v>390.548</v>
      </c>
      <c r="BA999" s="110">
        <f t="shared" ref="BA999" si="20080">+O999/1000</f>
        <v>41.195999999999998</v>
      </c>
      <c r="BB999" s="36">
        <f t="shared" ref="BB999" si="20081">+Y999/1000</f>
        <v>390.58199999999999</v>
      </c>
      <c r="BC999" s="36">
        <f t="shared" ref="BC999" si="20082">+AI999/1000</f>
        <v>0</v>
      </c>
      <c r="BD999" s="57">
        <f t="shared" ref="BD999" si="20083">+AS999/1000</f>
        <v>822.32600000000002</v>
      </c>
      <c r="BE999" s="47">
        <f t="shared" ref="BE999" si="20084">BE998+AZ999</f>
        <v>22950.568999999989</v>
      </c>
      <c r="BF999" s="47">
        <f t="shared" ref="BF999" si="20085">BF998+BA999</f>
        <v>1609.8579999999995</v>
      </c>
      <c r="BG999" s="47">
        <f t="shared" ref="BG999" si="20086">BG998+BB999</f>
        <v>10682.791999999999</v>
      </c>
      <c r="BH999" s="47">
        <f t="shared" ref="BH999" si="20087">BH998+BC999</f>
        <v>277.56799999999998</v>
      </c>
      <c r="BI999" s="47">
        <f t="shared" ref="BI999" si="20088">SUM(BE999:BH999)</f>
        <v>35520.786999999989</v>
      </c>
      <c r="BJ999" s="45">
        <v>50</v>
      </c>
      <c r="BK999" s="52">
        <f t="shared" si="18182"/>
        <v>44912</v>
      </c>
    </row>
    <row r="1000" spans="1:63" x14ac:dyDescent="0.25">
      <c r="A1000" s="33">
        <f t="shared" si="18271"/>
        <v>44555</v>
      </c>
      <c r="B1000" s="89">
        <v>213500</v>
      </c>
      <c r="C1000" s="89">
        <v>119540</v>
      </c>
      <c r="D1000" s="128">
        <v>0</v>
      </c>
      <c r="E1000" s="45">
        <f t="shared" ref="E1000" si="20089">SUM(B1000:D1000)</f>
        <v>333040</v>
      </c>
      <c r="F1000" s="45">
        <f t="shared" ref="F1000" si="20090">AVERAGE(E997,E998,E999,E1000)</f>
        <v>387844.5</v>
      </c>
      <c r="G1000" s="92">
        <f t="shared" ref="G1000" si="20091">AVERAGE(F948,F896,F844)</f>
        <v>360830.58333333331</v>
      </c>
      <c r="H1000" s="45">
        <f t="shared" ref="H1000" si="20092">((E1000/E948)-1)*100</f>
        <v>-32.986838425118272</v>
      </c>
      <c r="I1000" s="45">
        <f t="shared" ref="I1000" si="20093">((F1000/F948)-1)*100</f>
        <v>1.9185047711334002</v>
      </c>
      <c r="J1000" s="45">
        <f t="shared" ref="J1000" si="20094">((F1000/G1000)-1)*100</f>
        <v>7.4865928539409321</v>
      </c>
      <c r="K1000"/>
      <c r="L1000" s="89">
        <v>0</v>
      </c>
      <c r="M1000" s="89">
        <v>0</v>
      </c>
      <c r="N1000" s="89">
        <v>8400</v>
      </c>
      <c r="O1000" s="57">
        <f t="shared" ref="O1000" si="20095">SUM(L1000:N1000)</f>
        <v>8400</v>
      </c>
      <c r="P1000" s="48">
        <f t="shared" ref="P1000" si="20096">AVERAGE(O997,O998,O999,O1000)</f>
        <v>18799</v>
      </c>
      <c r="Q1000" s="48">
        <f t="shared" ref="Q1000" si="20097">AVERAGE(P948,P896,P844)</f>
        <v>23939.916666666668</v>
      </c>
      <c r="R1000" s="45">
        <f t="shared" ref="R1000" si="20098">((O1000/O948)-1)*100</f>
        <v>-33.333333333333336</v>
      </c>
      <c r="S1000" s="49">
        <f t="shared" ref="S1000" si="20099">((P1000/P948)-1)*100</f>
        <v>18.377884827303937</v>
      </c>
      <c r="T1000" s="45">
        <f t="shared" ref="T1000" si="20100">((P1000/Q1000)-1)*100</f>
        <v>-21.474246290191768</v>
      </c>
      <c r="U1000"/>
      <c r="V1000" s="89">
        <v>174300</v>
      </c>
      <c r="W1000" s="89">
        <v>65850</v>
      </c>
      <c r="X1000" s="89">
        <v>30800</v>
      </c>
      <c r="Y1000" s="45">
        <f t="shared" ref="Y1000" si="20101">SUM(V1000:X1000)</f>
        <v>270950</v>
      </c>
      <c r="Z1000" s="48">
        <f t="shared" ref="Z1000" si="20102">AVERAGE(Y997,Y998,Y999,Y1000)</f>
        <v>371558.5</v>
      </c>
      <c r="AA1000" s="48">
        <f t="shared" ref="AA1000" si="20103">AVERAGE(Z948,Z896,Z844)</f>
        <v>425159.41666666669</v>
      </c>
      <c r="AB1000" s="45">
        <f t="shared" ref="AB1000" si="20104">((Y1000/Y948)-1)*100</f>
        <v>-43.824767275516763</v>
      </c>
      <c r="AC1000" s="45">
        <f t="shared" ref="AC1000" si="20105">((Z1000/Z948)-1)*100</f>
        <v>-36.358715898823725</v>
      </c>
      <c r="AD1000" s="45">
        <f t="shared" ref="AD1000" si="20106">((Z1000/AA1000)-1)*100</f>
        <v>-12.607251436862999</v>
      </c>
      <c r="AE1000"/>
      <c r="AF1000" s="90">
        <v>0</v>
      </c>
      <c r="AG1000" s="90">
        <v>12250</v>
      </c>
      <c r="AH1000" s="90">
        <v>0</v>
      </c>
      <c r="AI1000" s="57">
        <f t="shared" ref="AI1000" si="20107">SUM(AF1000:AH1000)</f>
        <v>12250</v>
      </c>
      <c r="AJ1000" s="48">
        <f t="shared" ref="AJ1000" si="20108">AVERAGE(AI997,AI998,AI999,AI1000)</f>
        <v>9537.5</v>
      </c>
      <c r="AK1000" s="48">
        <f t="shared" ref="AK1000" si="20109">AVERAGE(AJ948,AJ896,AJ844)</f>
        <v>4604.166666666667</v>
      </c>
      <c r="AL1000" s="45">
        <f t="shared" ref="AL1000" si="20110">((AI1000/AI948)-1)*100</f>
        <v>-2.777777777777779</v>
      </c>
      <c r="AM1000" s="45">
        <f t="shared" ref="AM1000" si="20111">((AJ1000/AJ948)-1)*100</f>
        <v>45.889101338432113</v>
      </c>
      <c r="AN1000" s="45">
        <f t="shared" ref="AN1000" si="20112">((AJ1000/AK1000)-1)*100</f>
        <v>107.1493212669683</v>
      </c>
      <c r="AO1000"/>
      <c r="AP1000" s="41">
        <f t="shared" ref="AP1000" si="20113">SUM(B1000,L1000,V1000,AF1000)</f>
        <v>387800</v>
      </c>
      <c r="AQ1000" s="41">
        <f t="shared" ref="AQ1000" si="20114">SUM(C1000,M1000,W1000,AG1000)</f>
        <v>197640</v>
      </c>
      <c r="AR1000" s="41">
        <f t="shared" ref="AR1000" si="20115">SUM(D1000,N1000,X1000,AH1000)</f>
        <v>39200</v>
      </c>
      <c r="AS1000" s="41">
        <f t="shared" ref="AS1000" si="20116">SUM(E1000,O1000,Y1000,AI1000)</f>
        <v>624640</v>
      </c>
      <c r="AT1000" s="41">
        <f t="shared" ref="AT1000" si="20117">SUM(F1000,P1000,Z1000,AJ1000)</f>
        <v>787739.5</v>
      </c>
      <c r="AU1000" s="41">
        <f t="shared" ref="AU1000" si="20118">SUM(G1000,Q1000,AA1000,AK1000)</f>
        <v>814534.08333333337</v>
      </c>
      <c r="AV1000" s="45">
        <f t="shared" ref="AV1000" si="20119">((AS1000/AS948)-1)*100</f>
        <v>-37.816262106685173</v>
      </c>
      <c r="AW1000" s="45">
        <f t="shared" ref="AW1000" si="20120">((AT1000/AT948)-1)*100</f>
        <v>-20.171859534041669</v>
      </c>
      <c r="AX1000" s="45">
        <f t="shared" ref="AX1000" si="20121">((AT1000/AU1000)-1)*100</f>
        <v>-3.2895595017560675</v>
      </c>
      <c r="AY1000"/>
      <c r="AZ1000" s="48">
        <f t="shared" ref="AZ1000" si="20122">+E1000/1000</f>
        <v>333.04</v>
      </c>
      <c r="BA1000" s="110">
        <f t="shared" ref="BA1000" si="20123">+O1000/1000</f>
        <v>8.4</v>
      </c>
      <c r="BB1000" s="36">
        <f t="shared" ref="BB1000" si="20124">+Y1000/1000</f>
        <v>270.95</v>
      </c>
      <c r="BC1000" s="36">
        <f t="shared" ref="BC1000" si="20125">+AI1000/1000</f>
        <v>12.25</v>
      </c>
      <c r="BD1000" s="57">
        <f t="shared" ref="BD1000" si="20126">+AS1000/1000</f>
        <v>624.64</v>
      </c>
      <c r="BE1000" s="47">
        <f t="shared" ref="BE1000" si="20127">BE999+AZ1000</f>
        <v>23283.608999999989</v>
      </c>
      <c r="BF1000" s="47">
        <f t="shared" ref="BF1000" si="20128">BF999+BA1000</f>
        <v>1618.2579999999996</v>
      </c>
      <c r="BG1000" s="47">
        <f t="shared" ref="BG1000" si="20129">BG999+BB1000</f>
        <v>10953.742</v>
      </c>
      <c r="BH1000" s="47">
        <f t="shared" ref="BH1000" si="20130">BH999+BC1000</f>
        <v>289.81799999999998</v>
      </c>
      <c r="BI1000" s="47">
        <f t="shared" ref="BI1000" si="20131">SUM(BE1000:BH1000)</f>
        <v>36145.426999999989</v>
      </c>
      <c r="BJ1000" s="45">
        <v>51</v>
      </c>
      <c r="BK1000" s="52">
        <f t="shared" si="18182"/>
        <v>44919</v>
      </c>
    </row>
    <row r="1001" spans="1:63" x14ac:dyDescent="0.25">
      <c r="A1001" s="33">
        <f t="shared" si="18271"/>
        <v>44562</v>
      </c>
      <c r="B1001" s="89">
        <v>149000</v>
      </c>
      <c r="C1001" s="89">
        <v>82926</v>
      </c>
      <c r="D1001" s="128">
        <v>0</v>
      </c>
      <c r="E1001" s="45">
        <f t="shared" ref="E1001" si="20132">SUM(B1001:D1001)</f>
        <v>231926</v>
      </c>
      <c r="F1001" s="45">
        <f t="shared" ref="F1001" si="20133">AVERAGE(E998,E999,E1000,E1001)</f>
        <v>337151</v>
      </c>
      <c r="G1001" s="92">
        <f t="shared" ref="G1001" si="20134">AVERAGE(F949,F897,F845)</f>
        <v>334316.58333333331</v>
      </c>
      <c r="H1001" s="45">
        <f t="shared" ref="H1001" si="20135">((E1001/E949)-1)*100</f>
        <v>-45.647099628782485</v>
      </c>
      <c r="I1001" s="45">
        <f t="shared" ref="I1001" si="20136">((F1001/F949)-1)*100</f>
        <v>-21.412633729532292</v>
      </c>
      <c r="J1001" s="45">
        <f t="shared" ref="J1001" si="20137">((F1001/G1001)-1)*100</f>
        <v>0.84782413077026941</v>
      </c>
      <c r="K1001"/>
      <c r="L1001" s="89">
        <v>0</v>
      </c>
      <c r="M1001" s="89">
        <v>0</v>
      </c>
      <c r="N1001" s="89">
        <v>15500</v>
      </c>
      <c r="O1001" s="57">
        <f t="shared" ref="O1001" si="20138">SUM(L1001:N1001)</f>
        <v>15500</v>
      </c>
      <c r="P1001" s="48">
        <f t="shared" ref="P1001" si="20139">AVERAGE(O998,O999,O1000,O1001)</f>
        <v>19049</v>
      </c>
      <c r="Q1001" s="48">
        <f t="shared" ref="Q1001" si="20140">AVERAGE(P949,P897,P845)</f>
        <v>25246.333333333332</v>
      </c>
      <c r="R1001" s="45">
        <f t="shared" ref="R1001" si="20141">((O1001/O949)-1)*100</f>
        <v>29.166666666666675</v>
      </c>
      <c r="S1001" s="49">
        <f t="shared" ref="S1001" si="20142">((P1001/P949)-1)*100</f>
        <v>34.807685502989983</v>
      </c>
      <c r="T1001" s="45">
        <f t="shared" ref="T1001" si="20143">((P1001/Q1001)-1)*100</f>
        <v>-24.547459036955853</v>
      </c>
      <c r="U1001"/>
      <c r="V1001" s="89">
        <v>201000</v>
      </c>
      <c r="W1001" s="89">
        <v>132000</v>
      </c>
      <c r="X1001" s="89">
        <v>38100</v>
      </c>
      <c r="Y1001" s="45">
        <f t="shared" ref="Y1001" si="20144">SUM(V1001:X1001)</f>
        <v>371100</v>
      </c>
      <c r="Z1001" s="48">
        <f t="shared" ref="Z1001" si="20145">AVERAGE(Y998,Y999,Y1000,Y1001)</f>
        <v>366308</v>
      </c>
      <c r="AA1001" s="48">
        <f t="shared" ref="AA1001" si="20146">AVERAGE(Z949,Z897,Z845)</f>
        <v>370183.16666666669</v>
      </c>
      <c r="AB1001" s="45">
        <f t="shared" ref="AB1001" si="20147">((Y1001/Y949)-1)*100</f>
        <v>-6.664989939637822</v>
      </c>
      <c r="AC1001" s="45">
        <f t="shared" ref="AC1001" si="20148">((Z1001/Z949)-1)*100</f>
        <v>-32.464000715353414</v>
      </c>
      <c r="AD1001" s="45">
        <f t="shared" ref="AD1001" si="20149">((Z1001/AA1001)-1)*100</f>
        <v>-1.046824117250067</v>
      </c>
      <c r="AE1001"/>
      <c r="AF1001" s="90">
        <v>1600</v>
      </c>
      <c r="AG1001" s="90">
        <v>5958</v>
      </c>
      <c r="AH1001" s="90">
        <v>0</v>
      </c>
      <c r="AI1001" s="57">
        <f t="shared" ref="AI1001" si="20150">SUM(AF1001:AH1001)</f>
        <v>7558</v>
      </c>
      <c r="AJ1001" s="48">
        <f t="shared" ref="AJ1001" si="20151">AVERAGE(AI998,AI999,AI1000,AI1001)</f>
        <v>4952</v>
      </c>
      <c r="AK1001" s="48">
        <f t="shared" ref="AK1001" si="20152">AVERAGE(AJ949,AJ897,AJ845)</f>
        <v>3620.8333333333335</v>
      </c>
      <c r="AL1001" s="45" t="e">
        <f t="shared" ref="AL1001" si="20153">((AI1001/AI949)-1)*100</f>
        <v>#DIV/0!</v>
      </c>
      <c r="AM1001" s="45">
        <f t="shared" ref="AM1001" si="20154">((AJ1001/AJ949)-1)*100</f>
        <v>24.188087774294665</v>
      </c>
      <c r="AN1001" s="45">
        <f t="shared" ref="AN1001" si="20155">((AJ1001/AK1001)-1)*100</f>
        <v>36.764096662830823</v>
      </c>
      <c r="AO1001"/>
      <c r="AP1001" s="41">
        <f t="shared" ref="AP1001" si="20156">SUM(B1001,L1001,V1001,AF1001)</f>
        <v>351600</v>
      </c>
      <c r="AQ1001" s="41">
        <f t="shared" ref="AQ1001" si="20157">SUM(C1001,M1001,W1001,AG1001)</f>
        <v>220884</v>
      </c>
      <c r="AR1001" s="41">
        <f t="shared" ref="AR1001" si="20158">SUM(D1001,N1001,X1001,AH1001)</f>
        <v>53600</v>
      </c>
      <c r="AS1001" s="41">
        <f t="shared" ref="AS1001" si="20159">SUM(E1001,O1001,Y1001,AI1001)</f>
        <v>626084</v>
      </c>
      <c r="AT1001" s="41">
        <f t="shared" ref="AT1001" si="20160">SUM(F1001,P1001,Z1001,AJ1001)</f>
        <v>727460</v>
      </c>
      <c r="AU1001" s="41">
        <f t="shared" ref="AU1001" si="20161">SUM(G1001,Q1001,AA1001,AK1001)</f>
        <v>733366.91666666663</v>
      </c>
      <c r="AV1001" s="45">
        <f t="shared" ref="AV1001" si="20162">((AS1001/AS949)-1)*100</f>
        <v>-25.136792362585858</v>
      </c>
      <c r="AW1001" s="45">
        <f t="shared" ref="AW1001" si="20163">((AT1001/AT949)-1)*100</f>
        <v>-26.483659021052098</v>
      </c>
      <c r="AX1001" s="45">
        <f t="shared" ref="AX1001" si="20164">((AT1001/AU1001)-1)*100</f>
        <v>-0.80545175033460703</v>
      </c>
      <c r="AY1001"/>
      <c r="AZ1001" s="48">
        <f t="shared" ref="AZ1001" si="20165">+E1001/1000</f>
        <v>231.92599999999999</v>
      </c>
      <c r="BA1001" s="110">
        <f t="shared" ref="BA1001" si="20166">+O1001/1000</f>
        <v>15.5</v>
      </c>
      <c r="BB1001" s="36">
        <f t="shared" ref="BB1001" si="20167">+Y1001/1000</f>
        <v>371.1</v>
      </c>
      <c r="BC1001" s="36">
        <f t="shared" ref="BC1001" si="20168">+AI1001/1000</f>
        <v>7.5579999999999998</v>
      </c>
      <c r="BD1001" s="57">
        <f t="shared" ref="BD1001" si="20169">+AS1001/1000</f>
        <v>626.08399999999995</v>
      </c>
      <c r="BE1001" s="47">
        <f t="shared" ref="BE1001" si="20170">BE1000+AZ1001</f>
        <v>23515.534999999989</v>
      </c>
      <c r="BF1001" s="47">
        <f t="shared" ref="BF1001" si="20171">BF1000+BA1001</f>
        <v>1633.7579999999996</v>
      </c>
      <c r="BG1001" s="47">
        <f t="shared" ref="BG1001" si="20172">BG1000+BB1001</f>
        <v>11324.842000000001</v>
      </c>
      <c r="BH1001" s="47">
        <f t="shared" ref="BH1001" si="20173">BH1000+BC1001</f>
        <v>297.37599999999998</v>
      </c>
      <c r="BI1001" s="47">
        <f t="shared" ref="BI1001" si="20174">SUM(BE1001:BH1001)</f>
        <v>36771.510999999984</v>
      </c>
      <c r="BJ1001" s="45">
        <v>52</v>
      </c>
      <c r="BK1001" s="52">
        <f t="shared" si="18182"/>
        <v>44926</v>
      </c>
    </row>
    <row r="1002" spans="1:63" x14ac:dyDescent="0.25">
      <c r="A1002" s="33">
        <f t="shared" si="18271"/>
        <v>44569</v>
      </c>
      <c r="B1002" s="89">
        <v>142300</v>
      </c>
      <c r="C1002" s="89">
        <v>124850</v>
      </c>
      <c r="D1002" s="128">
        <v>0</v>
      </c>
      <c r="E1002" s="45">
        <f t="shared" ref="E1002" si="20175">SUM(B1002:D1002)</f>
        <v>267150</v>
      </c>
      <c r="F1002" s="45">
        <f t="shared" ref="F1002" si="20176">AVERAGE(E999,E1000,E1001,E1002)</f>
        <v>305666</v>
      </c>
      <c r="G1002" s="92">
        <f t="shared" ref="G1002" si="20177">AVERAGE(F950,F898,F846)</f>
        <v>310901.91666666669</v>
      </c>
      <c r="H1002" s="45">
        <f t="shared" ref="H1002" si="20178">((E1002/E950)-1)*100</f>
        <v>-16.52866739571942</v>
      </c>
      <c r="I1002" s="45">
        <f t="shared" ref="I1002" si="20179">((F1002/F950)-1)*100</f>
        <v>-26.356499966571235</v>
      </c>
      <c r="J1002" s="45">
        <f t="shared" ref="J1002" si="20180">((F1002/G1002)-1)*100</f>
        <v>-1.684105624951926</v>
      </c>
      <c r="K1002"/>
      <c r="L1002" s="89">
        <v>1500</v>
      </c>
      <c r="M1002" s="89">
        <v>5485</v>
      </c>
      <c r="N1002" s="89">
        <v>14000</v>
      </c>
      <c r="O1002" s="57">
        <f t="shared" ref="O1002" si="20181">SUM(L1002:N1002)</f>
        <v>20985</v>
      </c>
      <c r="P1002" s="48">
        <f t="shared" ref="P1002" si="20182">AVERAGE(O999,O1000,O1001,O1002)</f>
        <v>21520.25</v>
      </c>
      <c r="Q1002" s="48">
        <f t="shared" ref="Q1002" si="20183">AVERAGE(P950,P898,P846)</f>
        <v>24504.166666666668</v>
      </c>
      <c r="R1002" s="45">
        <f t="shared" ref="R1002" si="20184">((O1002/O950)-1)*100</f>
        <v>54.870848708487088</v>
      </c>
      <c r="S1002" s="49">
        <f t="shared" ref="S1002" si="20185">((P1002/P950)-1)*100</f>
        <v>74.961382113821131</v>
      </c>
      <c r="T1002" s="45">
        <f t="shared" ref="T1002" si="20186">((P1002/Q1002)-1)*100</f>
        <v>-12.17718075157287</v>
      </c>
      <c r="U1002"/>
      <c r="V1002" s="89">
        <v>111700</v>
      </c>
      <c r="W1002" s="89">
        <v>118236</v>
      </c>
      <c r="X1002" s="89">
        <v>17200</v>
      </c>
      <c r="Y1002" s="45">
        <f t="shared" ref="Y1002" si="20187">SUM(V1002:X1002)</f>
        <v>247136</v>
      </c>
      <c r="Z1002" s="48">
        <f t="shared" ref="Z1002" si="20188">AVERAGE(Y999,Y1000,Y1001,Y1002)</f>
        <v>319942</v>
      </c>
      <c r="AA1002" s="48">
        <f t="shared" ref="AA1002" si="20189">AVERAGE(Z950,Z898,Z846)</f>
        <v>316296.08333333331</v>
      </c>
      <c r="AB1002" s="45">
        <f t="shared" ref="AB1002" si="20190">((Y1002/Y950)-1)*100</f>
        <v>-22.274988835143827</v>
      </c>
      <c r="AC1002" s="45">
        <f t="shared" ref="AC1002" si="20191">((Z1002/Z950)-1)*100</f>
        <v>-27.514157125687177</v>
      </c>
      <c r="AD1002" s="45">
        <f t="shared" ref="AD1002" si="20192">((Z1002/AA1002)-1)*100</f>
        <v>1.1526910571397764</v>
      </c>
      <c r="AE1002"/>
      <c r="AF1002" s="90">
        <v>0</v>
      </c>
      <c r="AG1002" s="90">
        <v>9385</v>
      </c>
      <c r="AH1002" s="90">
        <v>0</v>
      </c>
      <c r="AI1002" s="57">
        <f t="shared" ref="AI1002" si="20193">SUM(AF1002:AH1002)</f>
        <v>9385</v>
      </c>
      <c r="AJ1002" s="48">
        <f t="shared" ref="AJ1002" si="20194">AVERAGE(AI999,AI1000,AI1001,AI1002)</f>
        <v>7298.25</v>
      </c>
      <c r="AK1002" s="48">
        <f t="shared" ref="AK1002" si="20195">AVERAGE(AJ950,AJ898,AJ846)</f>
        <v>2479.1666666666665</v>
      </c>
      <c r="AL1002" s="45">
        <f t="shared" ref="AL1002" si="20196">((AI1002/AI950)-1)*100</f>
        <v>436.28571428571428</v>
      </c>
      <c r="AM1002" s="45">
        <f t="shared" ref="AM1002" si="20197">((AJ1002/AJ950)-1)*100</f>
        <v>83.028213166144198</v>
      </c>
      <c r="AN1002" s="45">
        <f t="shared" ref="AN1002" si="20198">((AJ1002/AK1002)-1)*100</f>
        <v>194.38319327731094</v>
      </c>
      <c r="AO1002"/>
      <c r="AP1002" s="41">
        <f t="shared" ref="AP1002" si="20199">SUM(B1002,L1002,V1002,AF1002)</f>
        <v>255500</v>
      </c>
      <c r="AQ1002" s="41">
        <f t="shared" ref="AQ1002" si="20200">SUM(C1002,M1002,W1002,AG1002)</f>
        <v>257956</v>
      </c>
      <c r="AR1002" s="41">
        <f t="shared" ref="AR1002" si="20201">SUM(D1002,N1002,X1002,AH1002)</f>
        <v>31200</v>
      </c>
      <c r="AS1002" s="41">
        <f t="shared" ref="AS1002" si="20202">SUM(E1002,O1002,Y1002,AI1002)</f>
        <v>544656</v>
      </c>
      <c r="AT1002" s="41">
        <f t="shared" ref="AT1002" si="20203">SUM(F1002,P1002,Z1002,AJ1002)</f>
        <v>654426.5</v>
      </c>
      <c r="AU1002" s="41">
        <f t="shared" ref="AU1002" si="20204">SUM(G1002,Q1002,AA1002,AK1002)</f>
        <v>654181.33333333337</v>
      </c>
      <c r="AV1002" s="45">
        <f t="shared" ref="AV1002" si="20205">((AS1002/AS950)-1)*100</f>
        <v>-16.631563479623821</v>
      </c>
      <c r="AW1002" s="45">
        <f t="shared" ref="AW1002" si="20206">((AT1002/AT950)-1)*100</f>
        <v>-25.014272664174307</v>
      </c>
      <c r="AX1002" s="45">
        <f t="shared" ref="AX1002" si="20207">((AT1002/AU1002)-1)*100</f>
        <v>3.7476866760677296E-2</v>
      </c>
      <c r="AY1002"/>
      <c r="AZ1002" s="48">
        <f t="shared" ref="AZ1002" si="20208">+E1002/1000</f>
        <v>267.14999999999998</v>
      </c>
      <c r="BA1002" s="110">
        <f t="shared" ref="BA1002" si="20209">+O1002/1000</f>
        <v>20.984999999999999</v>
      </c>
      <c r="BB1002" s="36">
        <f t="shared" ref="BB1002" si="20210">+Y1002/1000</f>
        <v>247.136</v>
      </c>
      <c r="BC1002" s="36">
        <f t="shared" ref="BC1002" si="20211">+AI1002/1000</f>
        <v>9.3849999999999998</v>
      </c>
      <c r="BD1002" s="57">
        <f t="shared" ref="BD1002" si="20212">+AS1002/1000</f>
        <v>544.65599999999995</v>
      </c>
      <c r="BE1002" s="47">
        <f>AZ1002</f>
        <v>267.14999999999998</v>
      </c>
      <c r="BF1002" s="47">
        <f t="shared" ref="BF1002:BI1002" si="20213">BA1002</f>
        <v>20.984999999999999</v>
      </c>
      <c r="BG1002" s="47">
        <f t="shared" si="20213"/>
        <v>247.136</v>
      </c>
      <c r="BH1002" s="47">
        <f t="shared" si="20213"/>
        <v>9.3849999999999998</v>
      </c>
      <c r="BI1002" s="47">
        <f t="shared" si="20213"/>
        <v>544.65599999999995</v>
      </c>
      <c r="BJ1002" s="45">
        <v>1</v>
      </c>
      <c r="BK1002" s="52">
        <f t="shared" si="18182"/>
        <v>44933</v>
      </c>
    </row>
    <row r="1003" spans="1:63" x14ac:dyDescent="0.25">
      <c r="A1003" s="33">
        <f t="shared" si="18271"/>
        <v>44576</v>
      </c>
      <c r="B1003" s="89">
        <v>85400</v>
      </c>
      <c r="C1003" s="89">
        <v>151950</v>
      </c>
      <c r="D1003" s="128">
        <v>0</v>
      </c>
      <c r="E1003" s="45">
        <f t="shared" ref="E1003" si="20214">SUM(B1003:D1003)</f>
        <v>237350</v>
      </c>
      <c r="F1003" s="45">
        <f t="shared" ref="F1003" si="20215">AVERAGE(E1000,E1001,E1002,E1003)</f>
        <v>267366.5</v>
      </c>
      <c r="G1003" s="92">
        <f t="shared" ref="G1003" si="20216">AVERAGE(F951,F899,F847)</f>
        <v>301686.16666666669</v>
      </c>
      <c r="H1003" s="45">
        <f t="shared" ref="H1003" si="20217">((E1003/E951)-1)*100</f>
        <v>-44.631972324150816</v>
      </c>
      <c r="I1003" s="45">
        <f t="shared" ref="I1003" si="20218">((F1003/F951)-1)*100</f>
        <v>-36.05232694414282</v>
      </c>
      <c r="J1003" s="45">
        <f t="shared" ref="J1003" si="20219">((F1003/G1003)-1)*100</f>
        <v>-11.375949731426205</v>
      </c>
      <c r="K1003"/>
      <c r="L1003" s="89">
        <v>0</v>
      </c>
      <c r="M1003" s="89">
        <v>11080</v>
      </c>
      <c r="N1003" s="89">
        <v>23800</v>
      </c>
      <c r="O1003" s="57">
        <f t="shared" ref="O1003" si="20220">SUM(L1003:N1003)</f>
        <v>34880</v>
      </c>
      <c r="P1003" s="48">
        <f t="shared" ref="P1003" si="20221">AVERAGE(O1000,O1001,O1002,O1003)</f>
        <v>19941.25</v>
      </c>
      <c r="Q1003" s="48">
        <f t="shared" ref="Q1003" si="20222">AVERAGE(P951,P899,P847)</f>
        <v>23324.75</v>
      </c>
      <c r="R1003" s="45">
        <f t="shared" ref="R1003" si="20223">((O1003/O951)-1)*100</f>
        <v>118.69709699667692</v>
      </c>
      <c r="S1003" s="49">
        <f t="shared" ref="S1003" si="20224">((P1003/P951)-1)*100</f>
        <v>47.442651435331527</v>
      </c>
      <c r="T1003" s="45">
        <f t="shared" ref="T1003" si="20225">((P1003/Q1003)-1)*100</f>
        <v>-14.506050439983277</v>
      </c>
      <c r="U1003"/>
      <c r="V1003" s="89">
        <v>114000</v>
      </c>
      <c r="W1003" s="89">
        <v>78308</v>
      </c>
      <c r="X1003" s="89">
        <v>25200</v>
      </c>
      <c r="Y1003" s="45">
        <f t="shared" ref="Y1003" si="20226">SUM(V1003:X1003)</f>
        <v>217508</v>
      </c>
      <c r="Z1003" s="48">
        <f t="shared" ref="Z1003" si="20227">AVERAGE(Y1000,Y1001,Y1002,Y1003)</f>
        <v>276673.5</v>
      </c>
      <c r="AA1003" s="48">
        <f t="shared" ref="AA1003" si="20228">AVERAGE(Z951,Z899,Z847)</f>
        <v>312612.91666666669</v>
      </c>
      <c r="AB1003" s="45">
        <f t="shared" ref="AB1003" si="20229">((Y1003/Y951)-1)*100</f>
        <v>-48.876379405577566</v>
      </c>
      <c r="AC1003" s="45">
        <f t="shared" ref="AC1003" si="20230">((Z1003/Z951)-1)*100</f>
        <v>-31.826405568248806</v>
      </c>
      <c r="AD1003" s="45">
        <f t="shared" ref="AD1003" si="20231">((Z1003/AA1003)-1)*100</f>
        <v>-11.496459279380389</v>
      </c>
      <c r="AE1003"/>
      <c r="AF1003" s="90">
        <v>0</v>
      </c>
      <c r="AG1003" s="90">
        <v>2250</v>
      </c>
      <c r="AH1003" s="90">
        <v>0</v>
      </c>
      <c r="AI1003" s="57">
        <f t="shared" ref="AI1003" si="20232">SUM(AF1003:AH1003)</f>
        <v>2250</v>
      </c>
      <c r="AJ1003" s="48">
        <f t="shared" ref="AJ1003" si="20233">AVERAGE(AI1000,AI1001,AI1002,AI1003)</f>
        <v>7860.75</v>
      </c>
      <c r="AK1003" s="48">
        <f t="shared" ref="AK1003" si="20234">AVERAGE(AJ951,AJ899,AJ847)</f>
        <v>5472.333333333333</v>
      </c>
      <c r="AL1003" s="45">
        <f t="shared" ref="AL1003" si="20235">((AI1003/AI951)-1)*100</f>
        <v>-94.97206703910615</v>
      </c>
      <c r="AM1003" s="45">
        <f t="shared" ref="AM1003" si="20236">((AJ1003/AJ951)-1)*100</f>
        <v>-46.796954314720807</v>
      </c>
      <c r="AN1003" s="45">
        <f t="shared" ref="AN1003" si="20237">((AJ1003/AK1003)-1)*100</f>
        <v>43.645306694280329</v>
      </c>
      <c r="AO1003"/>
      <c r="AP1003" s="41">
        <f t="shared" ref="AP1003" si="20238">SUM(B1003,L1003,V1003,AF1003)</f>
        <v>199400</v>
      </c>
      <c r="AQ1003" s="41">
        <f t="shared" ref="AQ1003" si="20239">SUM(C1003,M1003,W1003,AG1003)</f>
        <v>243588</v>
      </c>
      <c r="AR1003" s="41">
        <f t="shared" ref="AR1003" si="20240">SUM(D1003,N1003,X1003,AH1003)</f>
        <v>49000</v>
      </c>
      <c r="AS1003" s="41">
        <f t="shared" ref="AS1003" si="20241">SUM(E1003,O1003,Y1003,AI1003)</f>
        <v>491988</v>
      </c>
      <c r="AT1003" s="41">
        <f t="shared" ref="AT1003" si="20242">SUM(F1003,P1003,Z1003,AJ1003)</f>
        <v>571842</v>
      </c>
      <c r="AU1003" s="41">
        <f t="shared" ref="AU1003" si="20243">SUM(G1003,Q1003,AA1003,AK1003)</f>
        <v>643096.16666666674</v>
      </c>
      <c r="AV1003" s="45">
        <f t="shared" ref="AV1003" si="20244">((AS1003/AS951)-1)*100</f>
        <v>-46.220886699291995</v>
      </c>
      <c r="AW1003" s="45">
        <f t="shared" ref="AW1003" si="20245">((AT1003/AT951)-1)*100</f>
        <v>-32.901177311280819</v>
      </c>
      <c r="AX1003" s="45">
        <f t="shared" ref="AX1003" si="20246">((AT1003/AU1003)-1)*100</f>
        <v>-11.079861824708971</v>
      </c>
      <c r="AY1003"/>
      <c r="AZ1003" s="48">
        <f t="shared" ref="AZ1003" si="20247">+E1003/1000</f>
        <v>237.35</v>
      </c>
      <c r="BA1003" s="110">
        <f t="shared" ref="BA1003" si="20248">+O1003/1000</f>
        <v>34.880000000000003</v>
      </c>
      <c r="BB1003" s="36">
        <f t="shared" ref="BB1003" si="20249">+Y1003/1000</f>
        <v>217.50800000000001</v>
      </c>
      <c r="BC1003" s="36">
        <f t="shared" ref="BC1003" si="20250">+AI1003/1000</f>
        <v>2.25</v>
      </c>
      <c r="BD1003" s="57">
        <f t="shared" ref="BD1003:BD1008" si="20251">+AS1003/1000</f>
        <v>491.988</v>
      </c>
      <c r="BE1003" s="47">
        <f t="shared" ref="BE1003:BE1008" si="20252">BE1002+AZ1003</f>
        <v>504.5</v>
      </c>
      <c r="BF1003" s="47">
        <f t="shared" ref="BF1003:BI1003" si="20253">BF1002+BA1003</f>
        <v>55.865000000000002</v>
      </c>
      <c r="BG1003" s="47">
        <f t="shared" si="20253"/>
        <v>464.64400000000001</v>
      </c>
      <c r="BH1003" s="47">
        <f t="shared" si="20253"/>
        <v>11.635</v>
      </c>
      <c r="BI1003" s="47">
        <f t="shared" si="20253"/>
        <v>1036.644</v>
      </c>
      <c r="BJ1003" s="45">
        <v>2</v>
      </c>
      <c r="BK1003" s="52">
        <f t="shared" si="18182"/>
        <v>44940</v>
      </c>
    </row>
    <row r="1004" spans="1:63" x14ac:dyDescent="0.25">
      <c r="A1004" s="33">
        <f t="shared" si="18271"/>
        <v>44583</v>
      </c>
      <c r="B1004" s="89">
        <v>90100</v>
      </c>
      <c r="C1004" s="89">
        <v>218496</v>
      </c>
      <c r="D1004" s="128">
        <v>5600</v>
      </c>
      <c r="E1004" s="45">
        <f t="shared" ref="E1004" si="20254">SUM(B1004:D1004)</f>
        <v>314196</v>
      </c>
      <c r="F1004" s="45">
        <f t="shared" ref="F1004" si="20255">AVERAGE(E1001,E1002,E1003,E1004)</f>
        <v>262655.5</v>
      </c>
      <c r="G1004" s="92">
        <f t="shared" ref="G1004" si="20256">AVERAGE(F952,F900,F848)</f>
        <v>300948.25</v>
      </c>
      <c r="H1004" s="45">
        <f t="shared" ref="H1004" si="20257">((E1004/E952)-1)*100</f>
        <v>-51.28578029018044</v>
      </c>
      <c r="I1004" s="45">
        <f t="shared" ref="I1004" si="20258">((F1004/F952)-1)*100</f>
        <v>-42.286486168767567</v>
      </c>
      <c r="J1004" s="45">
        <f t="shared" ref="J1004" si="20259">((F1004/G1004)-1)*100</f>
        <v>-12.724031457235585</v>
      </c>
      <c r="K1004"/>
      <c r="L1004" s="89">
        <v>1600</v>
      </c>
      <c r="M1004" s="89">
        <v>11550</v>
      </c>
      <c r="N1004" s="89">
        <v>11200</v>
      </c>
      <c r="O1004" s="57">
        <f t="shared" ref="O1004" si="20260">SUM(L1004:N1004)</f>
        <v>24350</v>
      </c>
      <c r="P1004" s="48">
        <f t="shared" ref="P1004" si="20261">AVERAGE(O1001,O1002,O1003,O1004)</f>
        <v>23928.75</v>
      </c>
      <c r="Q1004" s="48">
        <f t="shared" ref="Q1004" si="20262">AVERAGE(P952,P900,P848)</f>
        <v>23717.916666666668</v>
      </c>
      <c r="R1004" s="45">
        <f t="shared" ref="R1004" si="20263">((O1004/O952)-1)*100</f>
        <v>81.716417910447774</v>
      </c>
      <c r="S1004" s="49">
        <f t="shared" ref="S1004" si="20264">((P1004/P952)-1)*100</f>
        <v>74.347438022550506</v>
      </c>
      <c r="T1004" s="45">
        <f t="shared" ref="T1004" si="20265">((P1004/Q1004)-1)*100</f>
        <v>0.88892012016232869</v>
      </c>
      <c r="U1004"/>
      <c r="V1004" s="89">
        <v>182700</v>
      </c>
      <c r="W1004" s="89">
        <v>228782</v>
      </c>
      <c r="X1004" s="89">
        <v>25200</v>
      </c>
      <c r="Y1004" s="45">
        <f t="shared" ref="Y1004" si="20266">SUM(V1004:X1004)</f>
        <v>436682</v>
      </c>
      <c r="Z1004" s="48">
        <f t="shared" ref="Z1004" si="20267">AVERAGE(Y1001,Y1002,Y1003,Y1004)</f>
        <v>318106.5</v>
      </c>
      <c r="AA1004" s="48">
        <f t="shared" ref="AA1004" si="20268">AVERAGE(Z952,Z900,Z848)</f>
        <v>301599.25</v>
      </c>
      <c r="AB1004" s="45">
        <f t="shared" ref="AB1004" si="20269">((Y1004/Y952)-1)*100</f>
        <v>-1.825089928057555</v>
      </c>
      <c r="AC1004" s="45">
        <f t="shared" ref="AC1004" si="20270">((Z1004/Z952)-1)*100</f>
        <v>-19.762116309763357</v>
      </c>
      <c r="AD1004" s="45">
        <f t="shared" ref="AD1004" si="20271">((Z1004/AA1004)-1)*100</f>
        <v>5.473239737830915</v>
      </c>
      <c r="AE1004"/>
      <c r="AF1004" s="90">
        <v>0</v>
      </c>
      <c r="AG1004" s="90">
        <v>0</v>
      </c>
      <c r="AH1004" s="90">
        <v>0</v>
      </c>
      <c r="AI1004" s="57">
        <f t="shared" ref="AI1004" si="20272">SUM(AF1004:AH1004)</f>
        <v>0</v>
      </c>
      <c r="AJ1004" s="48">
        <f t="shared" ref="AJ1004" si="20273">AVERAGE(AI1001,AI1002,AI1003,AI1004)</f>
        <v>4798.25</v>
      </c>
      <c r="AK1004" s="48">
        <f t="shared" ref="AK1004" si="20274">AVERAGE(AJ952,AJ900,AJ848)</f>
        <v>5368.5</v>
      </c>
      <c r="AL1004" s="45">
        <f t="shared" ref="AL1004" si="20275">((AI1004/AI952)-1)*100</f>
        <v>-100</v>
      </c>
      <c r="AM1004" s="45">
        <f t="shared" ref="AM1004" si="20276">((AJ1004/AJ952)-1)*100</f>
        <v>-62.912077294686</v>
      </c>
      <c r="AN1004" s="45">
        <f t="shared" ref="AN1004" si="20277">((AJ1004/AK1004)-1)*100</f>
        <v>-10.622147713514018</v>
      </c>
      <c r="AO1004"/>
      <c r="AP1004" s="41">
        <f t="shared" ref="AP1004" si="20278">SUM(B1004,L1004,V1004,AF1004)</f>
        <v>274400</v>
      </c>
      <c r="AQ1004" s="41">
        <f t="shared" ref="AQ1004" si="20279">SUM(C1004,M1004,W1004,AG1004)</f>
        <v>458828</v>
      </c>
      <c r="AR1004" s="41">
        <f t="shared" ref="AR1004" si="20280">SUM(D1004,N1004,X1004,AH1004)</f>
        <v>42000</v>
      </c>
      <c r="AS1004" s="41">
        <f t="shared" ref="AS1004" si="20281">SUM(E1004,O1004,Y1004,AI1004)</f>
        <v>775228</v>
      </c>
      <c r="AT1004" s="41">
        <f t="shared" ref="AT1004" si="20282">SUM(F1004,P1004,Z1004,AJ1004)</f>
        <v>609489</v>
      </c>
      <c r="AU1004" s="41">
        <f t="shared" ref="AU1004" si="20283">SUM(G1004,Q1004,AA1004,AK1004)</f>
        <v>631633.91666666674</v>
      </c>
      <c r="AV1004" s="45">
        <f t="shared" ref="AV1004" si="20284">((AS1004/AS952)-1)*100</f>
        <v>-30.060590313489012</v>
      </c>
      <c r="AW1004" s="45">
        <f t="shared" ref="AW1004" si="20285">((AT1004/AT952)-1)*100</f>
        <v>-30.599409315731418</v>
      </c>
      <c r="AX1004" s="45">
        <f t="shared" ref="AX1004" si="20286">((AT1004/AU1004)-1)*100</f>
        <v>-3.505973330807266</v>
      </c>
      <c r="AY1004"/>
      <c r="AZ1004" s="48">
        <f t="shared" ref="AZ1004" si="20287">+E1004/1000</f>
        <v>314.19600000000003</v>
      </c>
      <c r="BA1004" s="110">
        <f t="shared" ref="BA1004" si="20288">+O1004/1000</f>
        <v>24.35</v>
      </c>
      <c r="BB1004" s="36">
        <f t="shared" ref="BB1004" si="20289">+Y1004/1000</f>
        <v>436.68200000000002</v>
      </c>
      <c r="BC1004" s="36">
        <f t="shared" ref="BC1004" si="20290">+AI1004/1000</f>
        <v>0</v>
      </c>
      <c r="BD1004" s="57">
        <f t="shared" si="20251"/>
        <v>775.22799999999995</v>
      </c>
      <c r="BE1004" s="47">
        <f t="shared" si="20252"/>
        <v>818.69600000000003</v>
      </c>
      <c r="BF1004" s="47">
        <f t="shared" ref="BF1004" si="20291">BF1003+BA1004</f>
        <v>80.215000000000003</v>
      </c>
      <c r="BG1004" s="47">
        <f t="shared" ref="BG1004" si="20292">BG1003+BB1004</f>
        <v>901.32600000000002</v>
      </c>
      <c r="BH1004" s="47">
        <f t="shared" ref="BH1004" si="20293">BH1003+BC1004</f>
        <v>11.635</v>
      </c>
      <c r="BI1004" s="47">
        <f t="shared" ref="BI1004" si="20294">BI1003+BD1004</f>
        <v>1811.8719999999998</v>
      </c>
      <c r="BJ1004" s="45">
        <v>3</v>
      </c>
      <c r="BK1004" s="52">
        <f t="shared" si="18182"/>
        <v>44947</v>
      </c>
    </row>
    <row r="1005" spans="1:63" x14ac:dyDescent="0.25">
      <c r="A1005" s="33">
        <f t="shared" si="18271"/>
        <v>44590</v>
      </c>
      <c r="B1005" s="89">
        <v>44500</v>
      </c>
      <c r="C1005" s="89">
        <v>156431</v>
      </c>
      <c r="D1005" s="128">
        <v>1400</v>
      </c>
      <c r="E1005" s="45">
        <f t="shared" ref="E1005" si="20295">SUM(B1005:D1005)</f>
        <v>202331</v>
      </c>
      <c r="F1005" s="45">
        <f t="shared" ref="F1005" si="20296">AVERAGE(E1002,E1003,E1004,E1005)</f>
        <v>255256.75</v>
      </c>
      <c r="G1005" s="92">
        <f t="shared" ref="G1005" si="20297">AVERAGE(F953,F901,F849)</f>
        <v>315322.91666666669</v>
      </c>
      <c r="H1005" s="45">
        <f t="shared" ref="H1005" si="20298">((E1005/E953)-1)*100</f>
        <v>-67.748306368056106</v>
      </c>
      <c r="I1005" s="45">
        <f t="shared" ref="I1005" si="20299">((F1005/F953)-1)*100</f>
        <v>-49.48049409837931</v>
      </c>
      <c r="J1005" s="45">
        <f t="shared" ref="J1005" si="20300">((F1005/G1005)-1)*100</f>
        <v>-19.049096494995212</v>
      </c>
      <c r="K1005"/>
      <c r="L1005" s="89">
        <v>4800</v>
      </c>
      <c r="M1005" s="89">
        <v>0</v>
      </c>
      <c r="N1005" s="89">
        <v>16800</v>
      </c>
      <c r="O1005" s="57">
        <f t="shared" ref="O1005" si="20301">SUM(L1005:N1005)</f>
        <v>21600</v>
      </c>
      <c r="P1005" s="48">
        <f t="shared" ref="P1005" si="20302">AVERAGE(O1002,O1003,O1004,O1005)</f>
        <v>25453.75</v>
      </c>
      <c r="Q1005" s="48">
        <f t="shared" ref="Q1005" si="20303">AVERAGE(P953,P901,P849)</f>
        <v>22156.916666666668</v>
      </c>
      <c r="R1005" s="45">
        <f t="shared" ref="R1005" si="20304">((O1005/O953)-1)*100</f>
        <v>146.85714285714283</v>
      </c>
      <c r="S1005" s="49">
        <f t="shared" ref="S1005" si="20305">((P1005/P953)-1)*100</f>
        <v>97.128695618501808</v>
      </c>
      <c r="T1005" s="45">
        <f t="shared" ref="T1005" si="20306">((P1005/Q1005)-1)*100</f>
        <v>14.879477063219525</v>
      </c>
      <c r="U1005"/>
      <c r="V1005" s="89">
        <v>106700</v>
      </c>
      <c r="W1005" s="89">
        <v>139113</v>
      </c>
      <c r="X1005" s="89">
        <v>19600</v>
      </c>
      <c r="Y1005" s="45">
        <f t="shared" ref="Y1005" si="20307">SUM(V1005:X1005)</f>
        <v>265413</v>
      </c>
      <c r="Z1005" s="48">
        <f t="shared" ref="Z1005" si="20308">AVERAGE(Y1002,Y1003,Y1004,Y1005)</f>
        <v>291684.75</v>
      </c>
      <c r="AA1005" s="48">
        <f t="shared" ref="AA1005" si="20309">AVERAGE(Z953,Z901,Z849)</f>
        <v>304193.58333333331</v>
      </c>
      <c r="AB1005" s="45">
        <f t="shared" ref="AB1005" si="20310">((Y1005/Y953)-1)*100</f>
        <v>-30.620049666710237</v>
      </c>
      <c r="AC1005" s="45">
        <f t="shared" ref="AC1005" si="20311">((Z1005/Z953)-1)*100</f>
        <v>-25.721701563631015</v>
      </c>
      <c r="AD1005" s="45">
        <f t="shared" ref="AD1005" si="20312">((Z1005/AA1005)-1)*100</f>
        <v>-4.11212925541109</v>
      </c>
      <c r="AE1005"/>
      <c r="AF1005" s="90">
        <v>0</v>
      </c>
      <c r="AG1005" s="90">
        <v>0</v>
      </c>
      <c r="AH1005" s="90">
        <v>0</v>
      </c>
      <c r="AI1005" s="57">
        <f t="shared" ref="AI1005" si="20313">SUM(AF1005:AH1005)</f>
        <v>0</v>
      </c>
      <c r="AJ1005" s="48">
        <f t="shared" ref="AJ1005" si="20314">AVERAGE(AI1002,AI1003,AI1004,AI1005)</f>
        <v>2908.75</v>
      </c>
      <c r="AK1005" s="48">
        <f t="shared" ref="AK1005" si="20315">AVERAGE(AJ953,AJ901,AJ849)</f>
        <v>6118.5</v>
      </c>
      <c r="AL1005" s="45">
        <f t="shared" ref="AL1005" si="20316">((AI1005/AI953)-1)*100</f>
        <v>-100</v>
      </c>
      <c r="AM1005" s="45">
        <f t="shared" ref="AM1005" si="20317">((AJ1005/AJ953)-1)*100</f>
        <v>-80.847736625514401</v>
      </c>
      <c r="AN1005" s="45">
        <f t="shared" ref="AN1005" si="20318">((AJ1005/AK1005)-1)*100</f>
        <v>-52.459753207485491</v>
      </c>
      <c r="AO1005"/>
      <c r="AP1005" s="41">
        <f t="shared" ref="AP1005" si="20319">SUM(B1005,L1005,V1005,AF1005)</f>
        <v>156000</v>
      </c>
      <c r="AQ1005" s="41">
        <f t="shared" ref="AQ1005" si="20320">SUM(C1005,M1005,W1005,AG1005)</f>
        <v>295544</v>
      </c>
      <c r="AR1005" s="41">
        <f t="shared" ref="AR1005" si="20321">SUM(D1005,N1005,X1005,AH1005)</f>
        <v>37800</v>
      </c>
      <c r="AS1005" s="41">
        <f t="shared" ref="AS1005" si="20322">SUM(E1005,O1005,Y1005,AI1005)</f>
        <v>489344</v>
      </c>
      <c r="AT1005" s="41">
        <f t="shared" ref="AT1005" si="20323">SUM(F1005,P1005,Z1005,AJ1005)</f>
        <v>575304</v>
      </c>
      <c r="AU1005" s="41">
        <f t="shared" ref="AU1005" si="20324">SUM(G1005,Q1005,AA1005,AK1005)</f>
        <v>647791.91666666674</v>
      </c>
      <c r="AV1005" s="45">
        <f t="shared" ref="AV1005" si="20325">((AS1005/AS953)-1)*100</f>
        <v>-52.382231304432445</v>
      </c>
      <c r="AW1005" s="45">
        <f t="shared" ref="AW1005" si="20326">((AT1005/AT953)-1)*100</f>
        <v>-37.875844880745504</v>
      </c>
      <c r="AX1005" s="45">
        <f t="shared" ref="AX1005" si="20327">((AT1005/AU1005)-1)*100</f>
        <v>-11.19000018395826</v>
      </c>
      <c r="AY1005"/>
      <c r="AZ1005" s="48">
        <f t="shared" ref="AZ1005" si="20328">+E1005/1000</f>
        <v>202.33099999999999</v>
      </c>
      <c r="BA1005" s="110">
        <f t="shared" ref="BA1005" si="20329">+O1005/1000</f>
        <v>21.6</v>
      </c>
      <c r="BB1005" s="36">
        <f t="shared" ref="BB1005" si="20330">+Y1005/1000</f>
        <v>265.41300000000001</v>
      </c>
      <c r="BC1005" s="36">
        <f t="shared" ref="BC1005" si="20331">+AI1005/1000</f>
        <v>0</v>
      </c>
      <c r="BD1005" s="57">
        <f t="shared" si="20251"/>
        <v>489.34399999999999</v>
      </c>
      <c r="BE1005" s="47">
        <f t="shared" si="20252"/>
        <v>1021.027</v>
      </c>
      <c r="BF1005" s="47">
        <f t="shared" ref="BF1005" si="20332">BF1004+BA1005</f>
        <v>101.815</v>
      </c>
      <c r="BG1005" s="47">
        <f t="shared" ref="BG1005" si="20333">BG1004+BB1005</f>
        <v>1166.739</v>
      </c>
      <c r="BH1005" s="47">
        <f t="shared" ref="BH1005" si="20334">BH1004+BC1005</f>
        <v>11.635</v>
      </c>
      <c r="BI1005" s="47">
        <f t="shared" ref="BI1005" si="20335">BI1004+BD1005</f>
        <v>2301.2159999999999</v>
      </c>
      <c r="BJ1005" s="45">
        <v>4</v>
      </c>
      <c r="BK1005" s="52">
        <f t="shared" si="18182"/>
        <v>44954</v>
      </c>
    </row>
    <row r="1006" spans="1:63" x14ac:dyDescent="0.25">
      <c r="A1006" s="33">
        <f t="shared" si="18271"/>
        <v>44597</v>
      </c>
      <c r="B1006" s="89">
        <v>118850</v>
      </c>
      <c r="C1006" s="89">
        <v>180200</v>
      </c>
      <c r="D1006" s="128">
        <v>5600</v>
      </c>
      <c r="E1006" s="45">
        <f t="shared" ref="E1006" si="20336">SUM(B1006:D1006)</f>
        <v>304650</v>
      </c>
      <c r="F1006" s="45">
        <f t="shared" ref="F1006" si="20337">AVERAGE(E1003,E1004,E1005,E1006)</f>
        <v>264631.75</v>
      </c>
      <c r="G1006" s="92">
        <f t="shared" ref="G1006" si="20338">AVERAGE(F954,F902,F850)</f>
        <v>320153.08333333331</v>
      </c>
      <c r="H1006" s="45">
        <f t="shared" ref="H1006" si="20339">((E1006/E954)-1)*100</f>
        <v>-40.654524203759621</v>
      </c>
      <c r="I1006" s="45">
        <f t="shared" ref="I1006" si="20340">((F1006/F954)-1)*100</f>
        <v>-52.19705060841644</v>
      </c>
      <c r="J1006" s="45">
        <f t="shared" ref="J1006" si="20341">((F1006/G1006)-1)*100</f>
        <v>-17.342120449149711</v>
      </c>
      <c r="K1006"/>
      <c r="L1006" s="89">
        <v>0</v>
      </c>
      <c r="M1006" s="89">
        <v>0</v>
      </c>
      <c r="N1006" s="89">
        <v>26600</v>
      </c>
      <c r="O1006" s="57">
        <f t="shared" ref="O1006" si="20342">SUM(L1006:N1006)</f>
        <v>26600</v>
      </c>
      <c r="P1006" s="48">
        <f t="shared" ref="P1006" si="20343">AVERAGE(O1003,O1004,O1005,O1006)</f>
        <v>26857.5</v>
      </c>
      <c r="Q1006" s="48">
        <f t="shared" ref="Q1006" si="20344">AVERAGE(P954,P902,P850)</f>
        <v>23682.583333333332</v>
      </c>
      <c r="R1006" s="45">
        <f t="shared" ref="R1006" si="20345">((O1006/O954)-1)*100</f>
        <v>43.721633888048416</v>
      </c>
      <c r="S1006" s="49">
        <f t="shared" ref="S1006" si="20346">((P1006/P954)-1)*100</f>
        <v>89.782182415602321</v>
      </c>
      <c r="T1006" s="45">
        <f t="shared" ref="T1006" si="20347">((P1006/Q1006)-1)*100</f>
        <v>13.406124754126637</v>
      </c>
      <c r="U1006"/>
      <c r="V1006" s="89">
        <v>156022</v>
      </c>
      <c r="W1006" s="89">
        <v>69100</v>
      </c>
      <c r="X1006" s="89">
        <v>19600</v>
      </c>
      <c r="Y1006" s="45">
        <f t="shared" ref="Y1006" si="20348">SUM(V1006:X1006)</f>
        <v>244722</v>
      </c>
      <c r="Z1006" s="48">
        <f t="shared" ref="Z1006" si="20349">AVERAGE(Y1003,Y1004,Y1005,Y1006)</f>
        <v>291081.25</v>
      </c>
      <c r="AA1006" s="48">
        <f t="shared" ref="AA1006" si="20350">AVERAGE(Z954,Z902,Z850)</f>
        <v>289273.83333333331</v>
      </c>
      <c r="AB1006" s="45">
        <f t="shared" ref="AB1006" si="20351">((Y1006/Y954)-1)*100</f>
        <v>3.3236225459151392</v>
      </c>
      <c r="AC1006" s="45">
        <f t="shared" ref="AC1006" si="20352">((Z1006/Z954)-1)*100</f>
        <v>-21.83928493510242</v>
      </c>
      <c r="AD1006" s="45">
        <f t="shared" ref="AD1006" si="20353">((Z1006/AA1006)-1)*100</f>
        <v>0.62481166921999343</v>
      </c>
      <c r="AE1006"/>
      <c r="AF1006" s="90">
        <v>0</v>
      </c>
      <c r="AG1006" s="90">
        <v>5400</v>
      </c>
      <c r="AH1006" s="90">
        <v>0</v>
      </c>
      <c r="AI1006" s="57">
        <f t="shared" ref="AI1006" si="20354">SUM(AF1006:AH1006)</f>
        <v>5400</v>
      </c>
      <c r="AJ1006" s="48">
        <f t="shared" ref="AJ1006" si="20355">AVERAGE(AI1003,AI1004,AI1005,AI1006)</f>
        <v>1912.5</v>
      </c>
      <c r="AK1006" s="48">
        <f t="shared" ref="AK1006" si="20356">AVERAGE(AJ954,AJ902,AJ850)</f>
        <v>8147.666666666667</v>
      </c>
      <c r="AL1006" s="45">
        <f t="shared" ref="AL1006" si="20357">((AI1006/AI954)-1)*100</f>
        <v>-77.959183673469397</v>
      </c>
      <c r="AM1006" s="45">
        <f t="shared" ref="AM1006" si="20358">((AJ1006/AJ954)-1)*100</f>
        <v>-90.838323353293418</v>
      </c>
      <c r="AN1006" s="45">
        <f t="shared" ref="AN1006" si="20359">((AJ1006/AK1006)-1)*100</f>
        <v>-76.527022051303035</v>
      </c>
      <c r="AO1006"/>
      <c r="AP1006" s="41">
        <f t="shared" ref="AP1006" si="20360">SUM(B1006,L1006,V1006,AF1006)</f>
        <v>274872</v>
      </c>
      <c r="AQ1006" s="41">
        <f t="shared" ref="AQ1006" si="20361">SUM(C1006,M1006,W1006,AG1006)</f>
        <v>254700</v>
      </c>
      <c r="AR1006" s="41">
        <f t="shared" ref="AR1006" si="20362">SUM(D1006,N1006,X1006,AH1006)</f>
        <v>51800</v>
      </c>
      <c r="AS1006" s="41">
        <f t="shared" ref="AS1006" si="20363">SUM(E1006,O1006,Y1006,AI1006)</f>
        <v>581372</v>
      </c>
      <c r="AT1006" s="41">
        <f t="shared" ref="AT1006" si="20364">SUM(F1006,P1006,Z1006,AJ1006)</f>
        <v>584483</v>
      </c>
      <c r="AU1006" s="41">
        <f t="shared" ref="AU1006" si="20365">SUM(G1006,Q1006,AA1006,AK1006)</f>
        <v>641257.16666666663</v>
      </c>
      <c r="AV1006" s="45">
        <f t="shared" ref="AV1006" si="20366">((AS1006/AS954)-1)*100</f>
        <v>-26.706235943157409</v>
      </c>
      <c r="AW1006" s="45">
        <f t="shared" ref="AW1006" si="20367">((AT1006/AT954)-1)*100</f>
        <v>-39.181559770423227</v>
      </c>
      <c r="AX1006" s="45">
        <f t="shared" ref="AX1006" si="20368">((AT1006/AU1006)-1)*100</f>
        <v>-8.8535722667686834</v>
      </c>
      <c r="AY1006"/>
      <c r="AZ1006" s="48">
        <f t="shared" ref="AZ1006" si="20369">+E1006/1000</f>
        <v>304.64999999999998</v>
      </c>
      <c r="BA1006" s="110">
        <f t="shared" ref="BA1006" si="20370">+O1006/1000</f>
        <v>26.6</v>
      </c>
      <c r="BB1006" s="36">
        <f t="shared" ref="BB1006" si="20371">+Y1006/1000</f>
        <v>244.72200000000001</v>
      </c>
      <c r="BC1006" s="36">
        <f t="shared" ref="BC1006" si="20372">+AI1006/1000</f>
        <v>5.4</v>
      </c>
      <c r="BD1006" s="57">
        <f t="shared" si="20251"/>
        <v>581.37199999999996</v>
      </c>
      <c r="BE1006" s="47">
        <f t="shared" si="20252"/>
        <v>1325.6770000000001</v>
      </c>
      <c r="BF1006" s="47">
        <f t="shared" ref="BF1006" si="20373">BF1005+BA1006</f>
        <v>128.41499999999999</v>
      </c>
      <c r="BG1006" s="47">
        <f t="shared" ref="BG1006" si="20374">BG1005+BB1006</f>
        <v>1411.461</v>
      </c>
      <c r="BH1006" s="47">
        <f t="shared" ref="BH1006" si="20375">BH1005+BC1006</f>
        <v>17.035</v>
      </c>
      <c r="BI1006" s="47">
        <f t="shared" ref="BI1006" si="20376">BI1005+BD1006</f>
        <v>2882.5879999999997</v>
      </c>
      <c r="BJ1006" s="45">
        <v>5</v>
      </c>
      <c r="BK1006" s="52">
        <f t="shared" si="18182"/>
        <v>44961</v>
      </c>
    </row>
    <row r="1007" spans="1:63" x14ac:dyDescent="0.25">
      <c r="A1007" s="33">
        <f t="shared" si="18271"/>
        <v>44604</v>
      </c>
      <c r="B1007" s="89">
        <v>79300</v>
      </c>
      <c r="C1007" s="89">
        <v>113450</v>
      </c>
      <c r="D1007" s="128">
        <v>15400</v>
      </c>
      <c r="E1007" s="45">
        <f t="shared" ref="E1007" si="20377">SUM(B1007:D1007)</f>
        <v>208150</v>
      </c>
      <c r="F1007" s="45">
        <f t="shared" ref="F1007" si="20378">AVERAGE(E1004,E1005,E1006,E1007)</f>
        <v>257331.75</v>
      </c>
      <c r="G1007" s="92">
        <f t="shared" ref="G1007" si="20379">AVERAGE(F955,F903,F851)</f>
        <v>320952.75</v>
      </c>
      <c r="H1007" s="45">
        <f t="shared" ref="H1007" si="20380">((E1007/E955)-1)*100</f>
        <v>-54.19546641844417</v>
      </c>
      <c r="I1007" s="45">
        <f t="shared" ref="I1007" si="20381">((F1007/F955)-1)*100</f>
        <v>-54.05013773883325</v>
      </c>
      <c r="J1007" s="45">
        <f t="shared" ref="J1007" si="20382">((F1007/G1007)-1)*100</f>
        <v>-19.822543972594097</v>
      </c>
      <c r="K1007"/>
      <c r="L1007" s="89">
        <v>0</v>
      </c>
      <c r="M1007" s="89">
        <v>0</v>
      </c>
      <c r="N1007" s="89">
        <v>21500</v>
      </c>
      <c r="O1007" s="57">
        <f t="shared" ref="O1007" si="20383">SUM(L1007:N1007)</f>
        <v>21500</v>
      </c>
      <c r="P1007" s="48">
        <f t="shared" ref="P1007" si="20384">AVERAGE(O1004,O1005,O1006,O1007)</f>
        <v>23512.5</v>
      </c>
      <c r="Q1007" s="48">
        <f t="shared" ref="Q1007" si="20385">AVERAGE(P955,P903,P851)</f>
        <v>26682.833333333332</v>
      </c>
      <c r="R1007" s="45">
        <f t="shared" ref="R1007" si="20386">((O1007/O955)-1)*100</f>
        <v>-15.354330708661411</v>
      </c>
      <c r="S1007" s="49">
        <f t="shared" ref="S1007" si="20387">((P1007/P955)-1)*100</f>
        <v>42.374882678857986</v>
      </c>
      <c r="T1007" s="45">
        <f t="shared" ref="T1007" si="20388">((P1007/Q1007)-1)*100</f>
        <v>-11.88154681224507</v>
      </c>
      <c r="U1007"/>
      <c r="V1007" s="89">
        <v>96800</v>
      </c>
      <c r="W1007" s="89">
        <v>79266</v>
      </c>
      <c r="X1007" s="89">
        <v>11300</v>
      </c>
      <c r="Y1007" s="45">
        <f t="shared" ref="Y1007" si="20389">SUM(V1007:X1007)</f>
        <v>187366</v>
      </c>
      <c r="Z1007" s="48">
        <f t="shared" ref="Z1007" si="20390">AVERAGE(Y1004,Y1005,Y1006,Y1007)</f>
        <v>283545.75</v>
      </c>
      <c r="AA1007" s="48">
        <f t="shared" ref="AA1007" si="20391">AVERAGE(Z955,Z903,Z851)</f>
        <v>250620.41666666666</v>
      </c>
      <c r="AB1007" s="45">
        <f t="shared" ref="AB1007" si="20392">((Y1007/Y955)-1)*100</f>
        <v>-6.246685013760322</v>
      </c>
      <c r="AC1007" s="45">
        <f t="shared" ref="AC1007" si="20393">((Z1007/Z955)-1)*100</f>
        <v>-10.273881571140386</v>
      </c>
      <c r="AD1007" s="45">
        <f t="shared" ref="AD1007" si="20394">((Z1007/AA1007)-1)*100</f>
        <v>13.137530362151262</v>
      </c>
      <c r="AE1007"/>
      <c r="AF1007" s="90">
        <v>0</v>
      </c>
      <c r="AG1007" s="90">
        <v>9000</v>
      </c>
      <c r="AH1007" s="90">
        <v>0</v>
      </c>
      <c r="AI1007" s="57">
        <f t="shared" ref="AI1007" si="20395">SUM(AF1007:AH1007)</f>
        <v>9000</v>
      </c>
      <c r="AJ1007" s="48">
        <f t="shared" ref="AJ1007" si="20396">AVERAGE(AI1004,AI1005,AI1006,AI1007)</f>
        <v>3600</v>
      </c>
      <c r="AK1007" s="48">
        <f t="shared" ref="AK1007" si="20397">AVERAGE(AJ955,AJ903,AJ851)</f>
        <v>4271.166666666667</v>
      </c>
      <c r="AL1007" s="45" t="e">
        <f t="shared" ref="AL1007" si="20398">((AI1007/AI955)-1)*100</f>
        <v>#DIV/0!</v>
      </c>
      <c r="AM1007" s="45">
        <f t="shared" ref="AM1007" si="20399">((AJ1007/AJ955)-1)*100</f>
        <v>-62.838709677419359</v>
      </c>
      <c r="AN1007" s="45">
        <f t="shared" ref="AN1007" si="20400">((AJ1007/AK1007)-1)*100</f>
        <v>-15.713895500838969</v>
      </c>
      <c r="AO1007"/>
      <c r="AP1007" s="41">
        <f t="shared" ref="AP1007" si="20401">SUM(B1007,L1007,V1007,AF1007)</f>
        <v>176100</v>
      </c>
      <c r="AQ1007" s="41">
        <f t="shared" ref="AQ1007" si="20402">SUM(C1007,M1007,W1007,AG1007)</f>
        <v>201716</v>
      </c>
      <c r="AR1007" s="41">
        <f t="shared" ref="AR1007" si="20403">SUM(D1007,N1007,X1007,AH1007)</f>
        <v>48200</v>
      </c>
      <c r="AS1007" s="41">
        <f t="shared" ref="AS1007" si="20404">SUM(E1007,O1007,Y1007,AI1007)</f>
        <v>426016</v>
      </c>
      <c r="AT1007" s="41">
        <f t="shared" ref="AT1007" si="20405">SUM(F1007,P1007,Z1007,AJ1007)</f>
        <v>567990</v>
      </c>
      <c r="AU1007" s="41">
        <f t="shared" ref="AU1007" si="20406">SUM(G1007,Q1007,AA1007,AK1007)</f>
        <v>602527.16666666663</v>
      </c>
      <c r="AV1007" s="45">
        <f t="shared" ref="AV1007" si="20407">((AS1007/AS955)-1)*100</f>
        <v>-37.321184496844836</v>
      </c>
      <c r="AW1007" s="45">
        <f t="shared" ref="AW1007" si="20408">((AT1007/AT955)-1)*100</f>
        <v>-37.046805914268546</v>
      </c>
      <c r="AX1007" s="45">
        <f t="shared" ref="AX1007" si="20409">((AT1007/AU1007)-1)*100</f>
        <v>-5.7320513625526592</v>
      </c>
      <c r="AY1007"/>
      <c r="AZ1007" s="48">
        <f t="shared" ref="AZ1007" si="20410">+E1007/1000</f>
        <v>208.15</v>
      </c>
      <c r="BA1007" s="110">
        <f t="shared" ref="BA1007" si="20411">+O1007/1000</f>
        <v>21.5</v>
      </c>
      <c r="BB1007" s="36">
        <f t="shared" ref="BB1007" si="20412">+Y1007/1000</f>
        <v>187.36600000000001</v>
      </c>
      <c r="BC1007" s="36">
        <f t="shared" ref="BC1007" si="20413">+AI1007/1000</f>
        <v>9</v>
      </c>
      <c r="BD1007" s="57">
        <f t="shared" si="20251"/>
        <v>426.01600000000002</v>
      </c>
      <c r="BE1007" s="47">
        <f t="shared" si="20252"/>
        <v>1533.8270000000002</v>
      </c>
      <c r="BF1007" s="47">
        <f t="shared" ref="BF1007" si="20414">BF1006+BA1007</f>
        <v>149.91499999999999</v>
      </c>
      <c r="BG1007" s="47">
        <f t="shared" ref="BG1007" si="20415">BG1006+BB1007</f>
        <v>1598.827</v>
      </c>
      <c r="BH1007" s="47">
        <f t="shared" ref="BH1007" si="20416">BH1006+BC1007</f>
        <v>26.035</v>
      </c>
      <c r="BI1007" s="47">
        <f t="shared" ref="BI1007" si="20417">BI1006+BD1007</f>
        <v>3308.6039999999998</v>
      </c>
      <c r="BJ1007" s="45">
        <v>6</v>
      </c>
      <c r="BK1007" s="52">
        <f t="shared" si="18182"/>
        <v>44968</v>
      </c>
    </row>
    <row r="1008" spans="1:63" x14ac:dyDescent="0.25">
      <c r="A1008" s="33">
        <f t="shared" si="18271"/>
        <v>44611</v>
      </c>
      <c r="B1008" s="89">
        <v>96800</v>
      </c>
      <c r="C1008" s="89">
        <v>254300</v>
      </c>
      <c r="D1008" s="128">
        <v>12600</v>
      </c>
      <c r="E1008" s="45">
        <f t="shared" ref="E1008" si="20418">SUM(B1008:D1008)</f>
        <v>363700</v>
      </c>
      <c r="F1008" s="45">
        <f t="shared" ref="F1008" si="20419">AVERAGE(E1005,E1006,E1007,E1008)</f>
        <v>269707.75</v>
      </c>
      <c r="G1008" s="92">
        <f t="shared" ref="G1008" si="20420">AVERAGE(F956,F904,F852)</f>
        <v>295454.5</v>
      </c>
      <c r="H1008" s="45">
        <f t="shared" ref="H1008" si="20421">((E1008/E956)-1)*100</f>
        <v>4.2613269884042682</v>
      </c>
      <c r="I1008" s="45">
        <f t="shared" ref="I1008" si="20422">((F1008/F956)-1)*100</f>
        <v>-44.503607573383483</v>
      </c>
      <c r="J1008" s="45">
        <f t="shared" ref="J1008" si="20423">((F1008/G1008)-1)*100</f>
        <v>-8.7142859560439874</v>
      </c>
      <c r="K1008"/>
      <c r="L1008" s="89">
        <v>0</v>
      </c>
      <c r="M1008" s="89">
        <v>1750</v>
      </c>
      <c r="N1008" s="89">
        <v>14000</v>
      </c>
      <c r="O1008" s="57">
        <f t="shared" ref="O1008" si="20424">SUM(L1008:N1008)</f>
        <v>15750</v>
      </c>
      <c r="P1008" s="48">
        <f t="shared" ref="P1008" si="20425">AVERAGE(O1005,O1006,O1007,O1008)</f>
        <v>21362.5</v>
      </c>
      <c r="Q1008" s="48">
        <f t="shared" ref="Q1008" si="20426">AVERAGE(P956,P904,P852)</f>
        <v>29919.666666666668</v>
      </c>
      <c r="R1008" s="45">
        <f t="shared" ref="R1008" si="20427">((O1008/O956)-1)*100</f>
        <v>100.63694267515926</v>
      </c>
      <c r="S1008" s="49">
        <f t="shared" ref="S1008" si="20428">((P1008/P956)-1)*100</f>
        <v>41.220995570833608</v>
      </c>
      <c r="T1008" s="45">
        <f t="shared" ref="T1008" si="20429">((P1008/Q1008)-1)*100</f>
        <v>-28.600474604217961</v>
      </c>
      <c r="U1008"/>
      <c r="V1008" s="89">
        <v>53400</v>
      </c>
      <c r="W1008" s="89">
        <v>88600</v>
      </c>
      <c r="X1008" s="89">
        <v>18200</v>
      </c>
      <c r="Y1008" s="45">
        <f t="shared" ref="Y1008" si="20430">SUM(V1008:X1008)</f>
        <v>160200</v>
      </c>
      <c r="Z1008" s="48">
        <f t="shared" ref="Z1008" si="20431">AVERAGE(Y1005,Y1006,Y1007,Y1008)</f>
        <v>214425.25</v>
      </c>
      <c r="AA1008" s="48">
        <f t="shared" ref="AA1008" si="20432">AVERAGE(Z956,Z904,Z852)</f>
        <v>210901.5</v>
      </c>
      <c r="AB1008" s="45">
        <f t="shared" ref="AB1008" si="20433">((Y1008/Y956)-1)*100</f>
        <v>21.569014319646062</v>
      </c>
      <c r="AC1008" s="45">
        <f t="shared" ref="AC1008" si="20434">((Z1008/Z956)-1)*100</f>
        <v>-9.8131809086387634</v>
      </c>
      <c r="AD1008" s="45">
        <f t="shared" ref="AD1008" si="20435">((Z1008/AA1008)-1)*100</f>
        <v>1.6708036690113559</v>
      </c>
      <c r="AE1008"/>
      <c r="AF1008" s="90">
        <v>600</v>
      </c>
      <c r="AG1008" s="90">
        <v>0</v>
      </c>
      <c r="AH1008" s="90">
        <v>0</v>
      </c>
      <c r="AI1008" s="57">
        <f t="shared" ref="AI1008" si="20436">SUM(AF1008:AH1008)</f>
        <v>600</v>
      </c>
      <c r="AJ1008" s="48">
        <f t="shared" ref="AJ1008" si="20437">AVERAGE(AI1005,AI1006,AI1007,AI1008)</f>
        <v>3750</v>
      </c>
      <c r="AK1008" s="48">
        <f t="shared" ref="AK1008" si="20438">AVERAGE(AJ956,AJ904,AJ852)</f>
        <v>2925</v>
      </c>
      <c r="AL1008" s="45" t="e">
        <f t="shared" ref="AL1008" si="20439">((AI1008/AI956)-1)*100</f>
        <v>#DIV/0!</v>
      </c>
      <c r="AM1008" s="45">
        <f t="shared" ref="AM1008" si="20440">((AJ1008/AJ956)-1)*100</f>
        <v>-55.223880597014926</v>
      </c>
      <c r="AN1008" s="45">
        <f t="shared" ref="AN1008" si="20441">((AJ1008/AK1008)-1)*100</f>
        <v>28.205128205128215</v>
      </c>
      <c r="AO1008"/>
      <c r="AP1008" s="41">
        <f t="shared" ref="AP1008" si="20442">SUM(B1008,L1008,V1008,AF1008)</f>
        <v>150800</v>
      </c>
      <c r="AQ1008" s="41">
        <f t="shared" ref="AQ1008" si="20443">SUM(C1008,M1008,W1008,AG1008)</f>
        <v>344650</v>
      </c>
      <c r="AR1008" s="41">
        <f t="shared" ref="AR1008" si="20444">SUM(D1008,N1008,X1008,AH1008)</f>
        <v>44800</v>
      </c>
      <c r="AS1008" s="41">
        <f t="shared" ref="AS1008" si="20445">SUM(E1008,O1008,Y1008,AI1008)</f>
        <v>540250</v>
      </c>
      <c r="AT1008" s="41">
        <f t="shared" ref="AT1008" si="20446">SUM(F1008,P1008,Z1008,AJ1008)</f>
        <v>509245.5</v>
      </c>
      <c r="AU1008" s="41">
        <f t="shared" ref="AU1008" si="20447">SUM(G1008,Q1008,AA1008,AK1008)</f>
        <v>539200.66666666674</v>
      </c>
      <c r="AV1008" s="45">
        <f t="shared" ref="AV1008" si="20448">((AS1008/AS956)-1)*100</f>
        <v>10.602257698654149</v>
      </c>
      <c r="AW1008" s="45">
        <f t="shared" ref="AW1008" si="20449">((AT1008/AT956)-1)*100</f>
        <v>-31.850742104134454</v>
      </c>
      <c r="AX1008" s="45">
        <f t="shared" ref="AX1008" si="20450">((AT1008/AU1008)-1)*100</f>
        <v>-5.5554765634562848</v>
      </c>
      <c r="AY1008"/>
      <c r="AZ1008" s="48">
        <f t="shared" ref="AZ1008" si="20451">+E1008/1000</f>
        <v>363.7</v>
      </c>
      <c r="BA1008" s="110">
        <f t="shared" ref="BA1008" si="20452">+O1008/1000</f>
        <v>15.75</v>
      </c>
      <c r="BB1008" s="36">
        <f t="shared" ref="BB1008" si="20453">+Y1008/1000</f>
        <v>160.19999999999999</v>
      </c>
      <c r="BC1008" s="36">
        <f t="shared" ref="BC1008" si="20454">+AI1008/1000</f>
        <v>0.6</v>
      </c>
      <c r="BD1008" s="57">
        <f t="shared" si="20251"/>
        <v>540.25</v>
      </c>
      <c r="BE1008" s="47">
        <f t="shared" si="20252"/>
        <v>1897.5270000000003</v>
      </c>
      <c r="BF1008" s="47">
        <f t="shared" ref="BF1008" si="20455">BF1007+BA1008</f>
        <v>165.66499999999999</v>
      </c>
      <c r="BG1008" s="47">
        <f t="shared" ref="BG1008" si="20456">BG1007+BB1008</f>
        <v>1759.027</v>
      </c>
      <c r="BH1008" s="47">
        <f t="shared" ref="BH1008" si="20457">BH1007+BC1008</f>
        <v>26.635000000000002</v>
      </c>
      <c r="BI1008" s="47">
        <f t="shared" ref="BI1008" si="20458">BI1007+BD1008</f>
        <v>3848.8539999999998</v>
      </c>
      <c r="BJ1008" s="45">
        <v>7</v>
      </c>
      <c r="BK1008" s="52">
        <f t="shared" si="18182"/>
        <v>44975</v>
      </c>
    </row>
    <row r="1009" spans="1:63" x14ac:dyDescent="0.25">
      <c r="A1009" s="33">
        <f t="shared" si="18271"/>
        <v>44618</v>
      </c>
      <c r="B1009" s="89">
        <v>166044</v>
      </c>
      <c r="C1009" s="89">
        <v>157500</v>
      </c>
      <c r="D1009" s="128">
        <v>5600</v>
      </c>
      <c r="E1009" s="45">
        <f t="shared" ref="E1009" si="20459">SUM(B1009:D1009)</f>
        <v>329144</v>
      </c>
      <c r="F1009" s="45">
        <f t="shared" ref="F1009" si="20460">AVERAGE(E1006,E1007,E1008,E1009)</f>
        <v>301411</v>
      </c>
      <c r="G1009" s="92">
        <f t="shared" ref="G1009" si="20461">AVERAGE(F957,F905,F853)</f>
        <v>270212.83333333331</v>
      </c>
      <c r="H1009" s="45">
        <f t="shared" ref="H1009" si="20462">((E1009/E957)-1)*100</f>
        <v>-3.1217071376011818</v>
      </c>
      <c r="I1009" s="45">
        <f t="shared" ref="I1009" si="20463">((F1009/F957)-1)*100</f>
        <v>-27.21149794187999</v>
      </c>
      <c r="J1009" s="45">
        <f t="shared" ref="J1009" si="20464">((F1009/G1009)-1)*100</f>
        <v>11.545775336355234</v>
      </c>
      <c r="K1009"/>
      <c r="L1009" s="89">
        <v>1600</v>
      </c>
      <c r="M1009" s="89">
        <v>7050</v>
      </c>
      <c r="N1009" s="89">
        <v>29400</v>
      </c>
      <c r="O1009" s="57">
        <f t="shared" ref="O1009" si="20465">SUM(L1009:N1009)</f>
        <v>38050</v>
      </c>
      <c r="P1009" s="48">
        <f t="shared" ref="P1009" si="20466">AVERAGE(O1006,O1007,O1008,O1009)</f>
        <v>25475</v>
      </c>
      <c r="Q1009" s="48">
        <f t="shared" ref="Q1009" si="20467">AVERAGE(P957,P905,P853)</f>
        <v>30793.166666666668</v>
      </c>
      <c r="R1009" s="45">
        <f t="shared" ref="R1009" si="20468">((O1009/O957)-1)*100</f>
        <v>443.57142857142861</v>
      </c>
      <c r="S1009" s="49">
        <f t="shared" ref="S1009" si="20469">((P1009/P957)-1)*100</f>
        <v>73.42319343748936</v>
      </c>
      <c r="T1009" s="45">
        <f t="shared" ref="T1009" si="20470">((P1009/Q1009)-1)*100</f>
        <v>-17.270606573969339</v>
      </c>
      <c r="U1009"/>
      <c r="V1009" s="89">
        <v>39000</v>
      </c>
      <c r="W1009" s="89">
        <v>106550</v>
      </c>
      <c r="X1009" s="89">
        <v>21000</v>
      </c>
      <c r="Y1009" s="45">
        <f t="shared" ref="Y1009" si="20471">SUM(V1009:X1009)</f>
        <v>166550</v>
      </c>
      <c r="Z1009" s="48">
        <f t="shared" ref="Z1009" si="20472">AVERAGE(Y1006,Y1007,Y1008,Y1009)</f>
        <v>189709.5</v>
      </c>
      <c r="AA1009" s="48">
        <f t="shared" ref="AA1009" si="20473">AVERAGE(Z957,Z905,Z853)</f>
        <v>165139.83333333334</v>
      </c>
      <c r="AB1009" s="45">
        <f t="shared" ref="AB1009" si="20474">((Y1009/Y957)-1)*100</f>
        <v>80.3465078505685</v>
      </c>
      <c r="AC1009" s="45">
        <f t="shared" ref="AC1009" si="20475">((Z1009/Z957)-1)*100</f>
        <v>14.831567112118593</v>
      </c>
      <c r="AD1009" s="45">
        <f t="shared" ref="AD1009" si="20476">((Z1009/AA1009)-1)*100</f>
        <v>14.878098258142835</v>
      </c>
      <c r="AE1009"/>
      <c r="AF1009" s="90">
        <v>0</v>
      </c>
      <c r="AG1009" s="90">
        <v>0</v>
      </c>
      <c r="AH1009" s="90">
        <v>0</v>
      </c>
      <c r="AI1009" s="57">
        <f t="shared" ref="AI1009" si="20477">SUM(AF1009:AH1009)</f>
        <v>0</v>
      </c>
      <c r="AJ1009" s="48">
        <f t="shared" ref="AJ1009" si="20478">AVERAGE(AI1006,AI1007,AI1008,AI1009)</f>
        <v>3750</v>
      </c>
      <c r="AK1009" s="48">
        <f t="shared" ref="AK1009" si="20479">AVERAGE(AJ957,AJ905,AJ853)</f>
        <v>2808.3333333333335</v>
      </c>
      <c r="AL1009" s="45" t="e">
        <f t="shared" ref="AL1009" si="20480">((AI1009/AI957)-1)*100</f>
        <v>#DIV/0!</v>
      </c>
      <c r="AM1009" s="45">
        <f t="shared" ref="AM1009" si="20481">((AJ1009/AJ957)-1)*100</f>
        <v>-38.775510204081634</v>
      </c>
      <c r="AN1009" s="45">
        <f t="shared" ref="AN1009" si="20482">((AJ1009/AK1009)-1)*100</f>
        <v>33.531157270029667</v>
      </c>
      <c r="AO1009"/>
      <c r="AP1009" s="41">
        <f t="shared" ref="AP1009" si="20483">SUM(B1009,L1009,V1009,AF1009)</f>
        <v>206644</v>
      </c>
      <c r="AQ1009" s="41">
        <f t="shared" ref="AQ1009" si="20484">SUM(C1009,M1009,W1009,AG1009)</f>
        <v>271100</v>
      </c>
      <c r="AR1009" s="41">
        <f t="shared" ref="AR1009" si="20485">SUM(D1009,N1009,X1009,AH1009)</f>
        <v>56000</v>
      </c>
      <c r="AS1009" s="41">
        <f t="shared" ref="AS1009" si="20486">SUM(E1009,O1009,Y1009,AI1009)</f>
        <v>533744</v>
      </c>
      <c r="AT1009" s="41">
        <f t="shared" ref="AT1009" si="20487">SUM(F1009,P1009,Z1009,AJ1009)</f>
        <v>520345.5</v>
      </c>
      <c r="AU1009" s="41">
        <f t="shared" ref="AU1009" si="20488">SUM(G1009,Q1009,AA1009,AK1009)</f>
        <v>468954.16666666669</v>
      </c>
      <c r="AV1009" s="45">
        <f t="shared" ref="AV1009" si="20489">((AS1009/AS957)-1)*100</f>
        <v>21.554087907082664</v>
      </c>
      <c r="AW1009" s="45">
        <f t="shared" ref="AW1009" si="20490">((AT1009/AT957)-1)*100</f>
        <v>-13.29204387008941</v>
      </c>
      <c r="AX1009" s="45">
        <f t="shared" ref="AX1009" si="20491">((AT1009/AU1009)-1)*100</f>
        <v>10.958711316848646</v>
      </c>
      <c r="AY1009"/>
      <c r="AZ1009" s="48">
        <f t="shared" ref="AZ1009" si="20492">+E1009/1000</f>
        <v>329.14400000000001</v>
      </c>
      <c r="BA1009" s="110">
        <f t="shared" ref="BA1009" si="20493">+O1009/1000</f>
        <v>38.049999999999997</v>
      </c>
      <c r="BB1009" s="36">
        <f t="shared" ref="BB1009" si="20494">+Y1009/1000</f>
        <v>166.55</v>
      </c>
      <c r="BC1009" s="36">
        <f t="shared" ref="BC1009" si="20495">+AI1009/1000</f>
        <v>0</v>
      </c>
      <c r="BD1009" s="57">
        <f t="shared" ref="BD1009" si="20496">+AS1009/1000</f>
        <v>533.74400000000003</v>
      </c>
      <c r="BE1009" s="47">
        <f t="shared" ref="BE1009" si="20497">BE1008+AZ1009</f>
        <v>2226.6710000000003</v>
      </c>
      <c r="BF1009" s="47">
        <f t="shared" ref="BF1009" si="20498">BF1008+BA1009</f>
        <v>203.71499999999997</v>
      </c>
      <c r="BG1009" s="47">
        <f t="shared" ref="BG1009" si="20499">BG1008+BB1009</f>
        <v>1925.577</v>
      </c>
      <c r="BH1009" s="47">
        <f t="shared" ref="BH1009" si="20500">BH1008+BC1009</f>
        <v>26.635000000000002</v>
      </c>
      <c r="BI1009" s="47">
        <f t="shared" ref="BI1009" si="20501">BI1008+BD1009</f>
        <v>4382.598</v>
      </c>
      <c r="BJ1009" s="45">
        <v>8</v>
      </c>
      <c r="BK1009" s="52">
        <f t="shared" si="18182"/>
        <v>44982</v>
      </c>
    </row>
    <row r="1010" spans="1:63" x14ac:dyDescent="0.25">
      <c r="A1010" s="33">
        <f t="shared" si="18271"/>
        <v>44625</v>
      </c>
      <c r="B1010" s="89">
        <v>245200</v>
      </c>
      <c r="C1010" s="89">
        <v>173700</v>
      </c>
      <c r="D1010" s="128">
        <v>4200</v>
      </c>
      <c r="E1010" s="45">
        <f t="shared" ref="E1010" si="20502">SUM(B1010:D1010)</f>
        <v>423100</v>
      </c>
      <c r="F1010" s="45">
        <f t="shared" ref="F1010" si="20503">AVERAGE(E1007,E1008,E1009,E1010)</f>
        <v>331023.5</v>
      </c>
      <c r="G1010" s="92">
        <f t="shared" ref="G1010" si="20504">AVERAGE(F958,F906,F854)</f>
        <v>285883.16666666669</v>
      </c>
      <c r="H1010" s="45">
        <f t="shared" ref="H1010" si="20505">((E1010/E958)-1)*100</f>
        <v>-36.19758090662468</v>
      </c>
      <c r="I1010" s="45">
        <f t="shared" ref="I1010" si="20506">((F1010/F958)-1)*100</f>
        <v>-26.689983207439884</v>
      </c>
      <c r="J1010" s="45">
        <f t="shared" ref="J1010" si="20507">((F1010/G1010)-1)*100</f>
        <v>15.789783588750407</v>
      </c>
      <c r="K1010"/>
      <c r="L1010" s="89">
        <v>3000</v>
      </c>
      <c r="M1010" s="89">
        <v>3600</v>
      </c>
      <c r="N1010" s="89">
        <v>30800</v>
      </c>
      <c r="O1010" s="57">
        <f t="shared" ref="O1010" si="20508">SUM(L1010:N1010)</f>
        <v>37400</v>
      </c>
      <c r="P1010" s="48">
        <f t="shared" ref="P1010" si="20509">AVERAGE(O1007,O1008,O1009,O1010)</f>
        <v>28175</v>
      </c>
      <c r="Q1010" s="48">
        <f t="shared" ref="Q1010" si="20510">AVERAGE(P958,P906,P854)</f>
        <v>32621.666666666668</v>
      </c>
      <c r="R1010" s="45">
        <f t="shared" ref="R1010" si="20511">((O1010/O958)-1)*100</f>
        <v>125.98187311178246</v>
      </c>
      <c r="S1010" s="49">
        <f t="shared" ref="S1010" si="20512">((P1010/P958)-1)*100</f>
        <v>98.41549295774648</v>
      </c>
      <c r="T1010" s="45">
        <f t="shared" ref="T1010" si="20513">((P1010/Q1010)-1)*100</f>
        <v>-13.631022326674502</v>
      </c>
      <c r="U1010"/>
      <c r="V1010" s="89">
        <v>94900</v>
      </c>
      <c r="W1010" s="89">
        <v>65800</v>
      </c>
      <c r="X1010" s="89">
        <v>9400</v>
      </c>
      <c r="Y1010" s="45">
        <f t="shared" ref="Y1010" si="20514">SUM(V1010:X1010)</f>
        <v>170100</v>
      </c>
      <c r="Z1010" s="48">
        <f t="shared" ref="Z1010" si="20515">AVERAGE(Y1007,Y1008,Y1009,Y1010)</f>
        <v>171054</v>
      </c>
      <c r="AA1010" s="48">
        <f t="shared" ref="AA1010" si="20516">AVERAGE(Z958,Z906,Z854)</f>
        <v>155557</v>
      </c>
      <c r="AB1010" s="45">
        <f t="shared" ref="AB1010" si="20517">((Y1010/Y958)-1)*100</f>
        <v>1.8867924528301883</v>
      </c>
      <c r="AC1010" s="45">
        <f t="shared" ref="AC1010" si="20518">((Z1010/Z958)-1)*100</f>
        <v>15.786890766541383</v>
      </c>
      <c r="AD1010" s="45">
        <f t="shared" ref="AD1010" si="20519">((Z1010/AA1010)-1)*100</f>
        <v>9.9622646361140923</v>
      </c>
      <c r="AE1010"/>
      <c r="AF1010" s="90">
        <v>0</v>
      </c>
      <c r="AG1010" s="90">
        <v>3500</v>
      </c>
      <c r="AH1010" s="90">
        <v>0</v>
      </c>
      <c r="AI1010" s="57">
        <f t="shared" ref="AI1010" si="20520">SUM(AF1010:AH1010)</f>
        <v>3500</v>
      </c>
      <c r="AJ1010" s="48">
        <f t="shared" ref="AJ1010" si="20521">AVERAGE(AI1007,AI1008,AI1009,AI1010)</f>
        <v>3275</v>
      </c>
      <c r="AK1010" s="48">
        <f t="shared" ref="AK1010" si="20522">AVERAGE(AJ958,AJ906,AJ854)</f>
        <v>2216.6666666666665</v>
      </c>
      <c r="AL1010" s="45">
        <f t="shared" ref="AL1010" si="20523">((AI1010/AI958)-1)*100</f>
        <v>94.444444444444443</v>
      </c>
      <c r="AM1010" s="45">
        <f t="shared" ref="AM1010" si="20524">((AJ1010/AJ958)-1)*100</f>
        <v>627.77777777777771</v>
      </c>
      <c r="AN1010" s="45">
        <f t="shared" ref="AN1010" si="20525">((AJ1010/AK1010)-1)*100</f>
        <v>47.744360902255643</v>
      </c>
      <c r="AO1010"/>
      <c r="AP1010" s="41">
        <f t="shared" ref="AP1010" si="20526">SUM(B1010,L1010,V1010,AF1010)</f>
        <v>343100</v>
      </c>
      <c r="AQ1010" s="41">
        <f t="shared" ref="AQ1010" si="20527">SUM(C1010,M1010,W1010,AG1010)</f>
        <v>246600</v>
      </c>
      <c r="AR1010" s="41">
        <f t="shared" ref="AR1010" si="20528">SUM(D1010,N1010,X1010,AH1010)</f>
        <v>44400</v>
      </c>
      <c r="AS1010" s="41">
        <f t="shared" ref="AS1010" si="20529">SUM(E1010,O1010,Y1010,AI1010)</f>
        <v>634100</v>
      </c>
      <c r="AT1010" s="41">
        <f t="shared" ref="AT1010" si="20530">SUM(F1010,P1010,Z1010,AJ1010)</f>
        <v>533527.5</v>
      </c>
      <c r="AU1010" s="41">
        <f t="shared" ref="AU1010" si="20531">SUM(G1010,Q1010,AA1010,AK1010)</f>
        <v>476278.50000000006</v>
      </c>
      <c r="AV1010" s="45">
        <f t="shared" ref="AV1010" si="20532">((AS1010/AS958)-1)*100</f>
        <v>-25.262923408934746</v>
      </c>
      <c r="AW1010" s="45">
        <f t="shared" ref="AW1010" si="20533">((AT1010/AT958)-1)*100</f>
        <v>-13.095088781781373</v>
      </c>
      <c r="AX1010" s="45">
        <f t="shared" ref="AX1010" si="20534">((AT1010/AU1010)-1)*100</f>
        <v>12.020068090413471</v>
      </c>
      <c r="AY1010"/>
      <c r="AZ1010" s="48">
        <f t="shared" ref="AZ1010" si="20535">+E1010/1000</f>
        <v>423.1</v>
      </c>
      <c r="BA1010" s="110">
        <f t="shared" ref="BA1010" si="20536">+O1010/1000</f>
        <v>37.4</v>
      </c>
      <c r="BB1010" s="36">
        <f t="shared" ref="BB1010" si="20537">+Y1010/1000</f>
        <v>170.1</v>
      </c>
      <c r="BC1010" s="36">
        <f t="shared" ref="BC1010" si="20538">+AI1010/1000</f>
        <v>3.5</v>
      </c>
      <c r="BD1010" s="57">
        <f t="shared" ref="BD1010" si="20539">+AS1010/1000</f>
        <v>634.1</v>
      </c>
      <c r="BE1010" s="47">
        <f t="shared" ref="BE1010" si="20540">BE1009+AZ1010</f>
        <v>2649.7710000000002</v>
      </c>
      <c r="BF1010" s="47">
        <f t="shared" ref="BF1010" si="20541">BF1009+BA1010</f>
        <v>241.11499999999998</v>
      </c>
      <c r="BG1010" s="47">
        <f t="shared" ref="BG1010" si="20542">BG1009+BB1010</f>
        <v>2095.6770000000001</v>
      </c>
      <c r="BH1010" s="47">
        <f t="shared" ref="BH1010" si="20543">BH1009+BC1010</f>
        <v>30.135000000000002</v>
      </c>
      <c r="BI1010" s="47">
        <f t="shared" ref="BI1010" si="20544">BI1009+BD1010</f>
        <v>5016.6980000000003</v>
      </c>
      <c r="BJ1010" s="45">
        <v>9</v>
      </c>
      <c r="BK1010" s="52">
        <f t="shared" si="18182"/>
        <v>44989</v>
      </c>
    </row>
    <row r="1011" spans="1:63" x14ac:dyDescent="0.25">
      <c r="A1011" s="33">
        <f t="shared" si="18271"/>
        <v>44632</v>
      </c>
      <c r="B1011" s="89">
        <v>179122</v>
      </c>
      <c r="C1011" s="89">
        <v>166800</v>
      </c>
      <c r="D1011" s="128">
        <v>4200</v>
      </c>
      <c r="E1011" s="45">
        <f t="shared" ref="E1011" si="20545">SUM(B1011:D1011)</f>
        <v>350122</v>
      </c>
      <c r="F1011" s="45">
        <f t="shared" ref="F1011" si="20546">AVERAGE(E1008,E1009,E1010,E1011)</f>
        <v>366516.5</v>
      </c>
      <c r="G1011" s="92">
        <f t="shared" ref="G1011" si="20547">AVERAGE(F959,F907,F855)</f>
        <v>317889.58333333331</v>
      </c>
      <c r="H1011" s="45">
        <f t="shared" ref="H1011" si="20548">((E1011/E959)-1)*100</f>
        <v>-43.111219432935258</v>
      </c>
      <c r="I1011" s="45">
        <f t="shared" ref="I1011" si="20549">((F1011/F959)-1)*100</f>
        <v>-25.47357226806346</v>
      </c>
      <c r="J1011" s="45">
        <f t="shared" ref="J1011" si="20550">((F1011/G1011)-1)*100</f>
        <v>15.296794615530818</v>
      </c>
      <c r="K1011"/>
      <c r="L1011" s="89">
        <v>0</v>
      </c>
      <c r="M1011" s="89">
        <v>3650</v>
      </c>
      <c r="N1011" s="89">
        <v>14000</v>
      </c>
      <c r="O1011" s="57">
        <f t="shared" ref="O1011" si="20551">SUM(L1011:N1011)</f>
        <v>17650</v>
      </c>
      <c r="P1011" s="48">
        <f t="shared" ref="P1011" si="20552">AVERAGE(O1008,O1009,O1010,O1011)</f>
        <v>27212.5</v>
      </c>
      <c r="Q1011" s="48">
        <f t="shared" ref="Q1011" si="20553">AVERAGE(P959,P907,P855)</f>
        <v>37441.333333333336</v>
      </c>
      <c r="R1011" s="45">
        <f t="shared" ref="R1011" si="20554">((O1011/O959)-1)*100</f>
        <v>-45.858895705521476</v>
      </c>
      <c r="S1011" s="49">
        <f t="shared" ref="S1011" si="20555">((P1011/P959)-1)*100</f>
        <v>70.078124999999986</v>
      </c>
      <c r="T1011" s="45">
        <f t="shared" ref="T1011" si="20556">((P1011/Q1011)-1)*100</f>
        <v>-27.319628930593641</v>
      </c>
      <c r="U1011"/>
      <c r="V1011" s="89">
        <v>104300</v>
      </c>
      <c r="W1011" s="89">
        <v>81550</v>
      </c>
      <c r="X1011" s="89">
        <v>12200</v>
      </c>
      <c r="Y1011" s="45">
        <f t="shared" ref="Y1011" si="20557">SUM(V1011:X1011)</f>
        <v>198050</v>
      </c>
      <c r="Z1011" s="48">
        <f t="shared" ref="Z1011" si="20558">AVERAGE(Y1008,Y1009,Y1010,Y1011)</f>
        <v>173725</v>
      </c>
      <c r="AA1011" s="48">
        <f t="shared" ref="AA1011" si="20559">AVERAGE(Z959,Z907,Z855)</f>
        <v>153580.33333333334</v>
      </c>
      <c r="AB1011" s="45">
        <f t="shared" ref="AB1011" si="20560">((Y1011/Y959)-1)*100</f>
        <v>22.150540287166322</v>
      </c>
      <c r="AC1011" s="45">
        <f t="shared" ref="AC1011" si="20561">((Z1011/Z959)-1)*100</f>
        <v>25.611654100680937</v>
      </c>
      <c r="AD1011" s="45">
        <f t="shared" ref="AD1011" si="20562">((Z1011/AA1011)-1)*100</f>
        <v>13.116696799286354</v>
      </c>
      <c r="AE1011"/>
      <c r="AF1011" s="90">
        <v>0</v>
      </c>
      <c r="AG1011" s="90">
        <v>1700</v>
      </c>
      <c r="AH1011" s="90">
        <v>0</v>
      </c>
      <c r="AI1011" s="57">
        <f t="shared" ref="AI1011" si="20563">SUM(AF1011:AH1011)</f>
        <v>1700</v>
      </c>
      <c r="AJ1011" s="48">
        <f t="shared" ref="AJ1011" si="20564">AVERAGE(AI1008,AI1009,AI1010,AI1011)</f>
        <v>1450</v>
      </c>
      <c r="AK1011" s="48">
        <f t="shared" ref="AK1011" si="20565">AVERAGE(AJ959,AJ907,AJ855)</f>
        <v>2216.6666666666665</v>
      </c>
      <c r="AL1011" s="45" t="e">
        <f t="shared" ref="AL1011" si="20566">((AI1011/AI959)-1)*100</f>
        <v>#DIV/0!</v>
      </c>
      <c r="AM1011" s="45">
        <f t="shared" ref="AM1011" si="20567">((AJ1011/AJ959)-1)*100</f>
        <v>222.22222222222223</v>
      </c>
      <c r="AN1011" s="45">
        <f t="shared" ref="AN1011" si="20568">((AJ1011/AK1011)-1)*100</f>
        <v>-34.586466165413533</v>
      </c>
      <c r="AO1011"/>
      <c r="AP1011" s="41">
        <f t="shared" ref="AP1011" si="20569">SUM(B1011,L1011,V1011,AF1011)</f>
        <v>283422</v>
      </c>
      <c r="AQ1011" s="41">
        <f t="shared" ref="AQ1011" si="20570">SUM(C1011,M1011,W1011,AG1011)</f>
        <v>253700</v>
      </c>
      <c r="AR1011" s="41">
        <f t="shared" ref="AR1011" si="20571">SUM(D1011,N1011,X1011,AH1011)</f>
        <v>30400</v>
      </c>
      <c r="AS1011" s="41">
        <f t="shared" ref="AS1011" si="20572">SUM(E1011,O1011,Y1011,AI1011)</f>
        <v>567522</v>
      </c>
      <c r="AT1011" s="41">
        <f t="shared" ref="AT1011" si="20573">SUM(F1011,P1011,Z1011,AJ1011)</f>
        <v>568904</v>
      </c>
      <c r="AU1011" s="41">
        <f t="shared" ref="AU1011" si="20574">SUM(G1011,Q1011,AA1011,AK1011)</f>
        <v>511127.91666666669</v>
      </c>
      <c r="AV1011" s="45">
        <f t="shared" ref="AV1011" si="20575">((AS1011/AS959)-1)*100</f>
        <v>-29.951640734349894</v>
      </c>
      <c r="AW1011" s="45">
        <f t="shared" ref="AW1011" si="20576">((AT1011/AT959)-1)*100</f>
        <v>-12.008905768294586</v>
      </c>
      <c r="AX1011" s="45">
        <f t="shared" ref="AX1011" si="20577">((AT1011/AU1011)-1)*100</f>
        <v>11.303644635597564</v>
      </c>
      <c r="AY1011"/>
      <c r="AZ1011" s="48">
        <f t="shared" ref="AZ1011" si="20578">+E1011/1000</f>
        <v>350.12200000000001</v>
      </c>
      <c r="BA1011" s="110">
        <f t="shared" ref="BA1011" si="20579">+O1011/1000</f>
        <v>17.649999999999999</v>
      </c>
      <c r="BB1011" s="36">
        <f t="shared" ref="BB1011" si="20580">+Y1011/1000</f>
        <v>198.05</v>
      </c>
      <c r="BC1011" s="36">
        <f t="shared" ref="BC1011" si="20581">+AI1011/1000</f>
        <v>1.7</v>
      </c>
      <c r="BD1011" s="57">
        <f t="shared" ref="BD1011" si="20582">+AS1011/1000</f>
        <v>567.52200000000005</v>
      </c>
      <c r="BE1011" s="47">
        <f t="shared" ref="BE1011" si="20583">BE1010+AZ1011</f>
        <v>2999.893</v>
      </c>
      <c r="BF1011" s="47">
        <f t="shared" ref="BF1011" si="20584">BF1010+BA1011</f>
        <v>258.76499999999999</v>
      </c>
      <c r="BG1011" s="47">
        <f t="shared" ref="BG1011" si="20585">BG1010+BB1011</f>
        <v>2293.7270000000003</v>
      </c>
      <c r="BH1011" s="47">
        <f t="shared" ref="BH1011" si="20586">BH1010+BC1011</f>
        <v>31.835000000000001</v>
      </c>
      <c r="BI1011" s="47">
        <f t="shared" ref="BI1011" si="20587">BI1010+BD1011</f>
        <v>5584.22</v>
      </c>
      <c r="BJ1011" s="45">
        <v>10</v>
      </c>
      <c r="BK1011" s="52">
        <f t="shared" si="18182"/>
        <v>44996</v>
      </c>
    </row>
    <row r="1012" spans="1:63" x14ac:dyDescent="0.25">
      <c r="A1012" s="33">
        <f t="shared" si="18271"/>
        <v>44639</v>
      </c>
      <c r="B1012" s="89">
        <v>173100</v>
      </c>
      <c r="C1012" s="89">
        <v>238470</v>
      </c>
      <c r="D1012" s="128">
        <v>4200</v>
      </c>
      <c r="E1012" s="45">
        <f t="shared" ref="E1012" si="20588">SUM(B1012:D1012)</f>
        <v>415770</v>
      </c>
      <c r="F1012" s="45">
        <f t="shared" ref="F1012" si="20589">AVERAGE(E1009,E1010,E1011,E1012)</f>
        <v>379534</v>
      </c>
      <c r="G1012" s="92">
        <f t="shared" ref="G1012" si="20590">AVERAGE(F960,F908,F856)</f>
        <v>361823</v>
      </c>
      <c r="H1012" s="45">
        <f t="shared" ref="H1012" si="20591">((E1012/E960)-1)*100</f>
        <v>-25.174120399532086</v>
      </c>
      <c r="I1012" s="45">
        <f t="shared" ref="I1012" si="20592">((F1012/F960)-1)*100</f>
        <v>-30.168248166620749</v>
      </c>
      <c r="J1012" s="45">
        <f t="shared" ref="J1012" si="20593">((F1012/G1012)-1)*100</f>
        <v>4.8949348161946515</v>
      </c>
      <c r="K1012"/>
      <c r="L1012" s="89">
        <v>8000</v>
      </c>
      <c r="M1012" s="89">
        <v>0</v>
      </c>
      <c r="N1012" s="89">
        <v>22700</v>
      </c>
      <c r="O1012" s="57">
        <f t="shared" ref="O1012" si="20594">SUM(L1012:N1012)</f>
        <v>30700</v>
      </c>
      <c r="P1012" s="48">
        <f t="shared" ref="P1012" si="20595">AVERAGE(O1009,O1010,O1011,O1012)</f>
        <v>30950</v>
      </c>
      <c r="Q1012" s="48">
        <f t="shared" ref="Q1012" si="20596">AVERAGE(P960,P908,P856)</f>
        <v>36173.833333333336</v>
      </c>
      <c r="R1012" s="45">
        <f t="shared" ref="R1012" si="20597">((O1012/O960)-1)*100</f>
        <v>164.65517241379311</v>
      </c>
      <c r="S1012" s="49">
        <f t="shared" ref="S1012" si="20598">((P1012/P960)-1)*100</f>
        <v>82.73062730627305</v>
      </c>
      <c r="T1012" s="45">
        <f t="shared" ref="T1012" si="20599">((P1012/Q1012)-1)*100</f>
        <v>-14.440917237598082</v>
      </c>
      <c r="U1012"/>
      <c r="V1012" s="89">
        <v>141780</v>
      </c>
      <c r="W1012" s="89">
        <v>88550</v>
      </c>
      <c r="X1012" s="89">
        <v>12700</v>
      </c>
      <c r="Y1012" s="45">
        <f t="shared" ref="Y1012" si="20600">SUM(V1012:X1012)</f>
        <v>243030</v>
      </c>
      <c r="Z1012" s="48">
        <f t="shared" ref="Z1012" si="20601">AVERAGE(Y1009,Y1010,Y1011,Y1012)</f>
        <v>194432.5</v>
      </c>
      <c r="AA1012" s="48">
        <f t="shared" ref="AA1012" si="20602">AVERAGE(Z960,Z908,Z856)</f>
        <v>159531.41666666666</v>
      </c>
      <c r="AB1012" s="45">
        <f t="shared" ref="AB1012" si="20603">((Y1012/Y960)-1)*100</f>
        <v>56.217057053968574</v>
      </c>
      <c r="AC1012" s="45">
        <f t="shared" ref="AC1012" si="20604">((Z1012/Z960)-1)*100</f>
        <v>34.786692732163147</v>
      </c>
      <c r="AD1012" s="45">
        <f t="shared" ref="AD1012" si="20605">((Z1012/AA1012)-1)*100</f>
        <v>21.877247793929833</v>
      </c>
      <c r="AE1012"/>
      <c r="AF1012" s="90">
        <v>0</v>
      </c>
      <c r="AG1012" s="90">
        <v>3500</v>
      </c>
      <c r="AH1012" s="90">
        <v>0</v>
      </c>
      <c r="AI1012" s="57">
        <f t="shared" ref="AI1012" si="20606">SUM(AF1012:AH1012)</f>
        <v>3500</v>
      </c>
      <c r="AJ1012" s="48">
        <f t="shared" ref="AJ1012" si="20607">AVERAGE(AI1009,AI1010,AI1011,AI1012)</f>
        <v>2175</v>
      </c>
      <c r="AK1012" s="48">
        <f t="shared" ref="AK1012" si="20608">AVERAGE(AJ960,AJ908,AJ856)</f>
        <v>2800</v>
      </c>
      <c r="AL1012" s="45" t="e">
        <f t="shared" ref="AL1012" si="20609">((AI1012/AI960)-1)*100</f>
        <v>#DIV/0!</v>
      </c>
      <c r="AM1012" s="45">
        <f t="shared" ref="AM1012" si="20610">((AJ1012/AJ960)-1)*100</f>
        <v>383.33333333333331</v>
      </c>
      <c r="AN1012" s="45">
        <f t="shared" ref="AN1012" si="20611">((AJ1012/AK1012)-1)*100</f>
        <v>-22.321428571428569</v>
      </c>
      <c r="AO1012"/>
      <c r="AP1012" s="41">
        <f t="shared" ref="AP1012" si="20612">SUM(B1012,L1012,V1012,AF1012)</f>
        <v>322880</v>
      </c>
      <c r="AQ1012" s="41">
        <f t="shared" ref="AQ1012" si="20613">SUM(C1012,M1012,W1012,AG1012)</f>
        <v>330520</v>
      </c>
      <c r="AR1012" s="41">
        <f t="shared" ref="AR1012" si="20614">SUM(D1012,N1012,X1012,AH1012)</f>
        <v>39600</v>
      </c>
      <c r="AS1012" s="41">
        <f t="shared" ref="AS1012" si="20615">SUM(E1012,O1012,Y1012,AI1012)</f>
        <v>693000</v>
      </c>
      <c r="AT1012" s="41">
        <f t="shared" ref="AT1012" si="20616">SUM(F1012,P1012,Z1012,AJ1012)</f>
        <v>607091.5</v>
      </c>
      <c r="AU1012" s="41">
        <f t="shared" ref="AU1012" si="20617">SUM(G1012,Q1012,AA1012,AK1012)</f>
        <v>560328.25</v>
      </c>
      <c r="AV1012" s="45">
        <f t="shared" ref="AV1012" si="20618">((AS1012/AS960)-1)*100</f>
        <v>-4.1257737036227482</v>
      </c>
      <c r="AW1012" s="45">
        <f t="shared" ref="AW1012" si="20619">((AT1012/AT960)-1)*100</f>
        <v>-13.904491643293559</v>
      </c>
      <c r="AX1012" s="45">
        <f t="shared" ref="AX1012" si="20620">((AT1012/AU1012)-1)*100</f>
        <v>8.3456884424442315</v>
      </c>
      <c r="AY1012"/>
      <c r="AZ1012" s="48">
        <f t="shared" ref="AZ1012" si="20621">+E1012/1000</f>
        <v>415.77</v>
      </c>
      <c r="BA1012" s="110">
        <f t="shared" ref="BA1012" si="20622">+O1012/1000</f>
        <v>30.7</v>
      </c>
      <c r="BB1012" s="36">
        <f t="shared" ref="BB1012" si="20623">+Y1012/1000</f>
        <v>243.03</v>
      </c>
      <c r="BC1012" s="36">
        <f t="shared" ref="BC1012" si="20624">+AI1012/1000</f>
        <v>3.5</v>
      </c>
      <c r="BD1012" s="57">
        <f t="shared" ref="BD1012" si="20625">+AS1012/1000</f>
        <v>693</v>
      </c>
      <c r="BE1012" s="47">
        <f t="shared" ref="BE1012" si="20626">BE1011+AZ1012</f>
        <v>3415.663</v>
      </c>
      <c r="BF1012" s="47">
        <f t="shared" ref="BF1012" si="20627">BF1011+BA1012</f>
        <v>289.46499999999997</v>
      </c>
      <c r="BG1012" s="47">
        <f t="shared" ref="BG1012" si="20628">BG1011+BB1012</f>
        <v>2536.7570000000005</v>
      </c>
      <c r="BH1012" s="47">
        <f t="shared" ref="BH1012" si="20629">BH1011+BC1012</f>
        <v>35.335000000000001</v>
      </c>
      <c r="BI1012" s="47">
        <f t="shared" ref="BI1012" si="20630">BI1011+BD1012</f>
        <v>6277.22</v>
      </c>
      <c r="BJ1012" s="45">
        <v>11</v>
      </c>
      <c r="BK1012" s="52">
        <f t="shared" si="18182"/>
        <v>45003</v>
      </c>
    </row>
    <row r="1013" spans="1:63" x14ac:dyDescent="0.25">
      <c r="A1013" s="33">
        <f t="shared" si="18271"/>
        <v>44646</v>
      </c>
      <c r="B1013" s="89">
        <v>224900</v>
      </c>
      <c r="C1013" s="89">
        <v>228472</v>
      </c>
      <c r="D1013" s="128">
        <v>1400</v>
      </c>
      <c r="E1013" s="45">
        <f t="shared" ref="E1013" si="20631">SUM(B1013:D1013)</f>
        <v>454772</v>
      </c>
      <c r="F1013" s="45">
        <f t="shared" ref="F1013" si="20632">AVERAGE(E1010,E1011,E1012,E1013)</f>
        <v>410941</v>
      </c>
      <c r="G1013" s="92">
        <f t="shared" ref="G1013" si="20633">AVERAGE(F961,F909,F857)</f>
        <v>419785.5</v>
      </c>
      <c r="H1013" s="45">
        <f t="shared" ref="H1013" si="20634">((E1013/E961)-1)*100</f>
        <v>-32.143837660399875</v>
      </c>
      <c r="I1013" s="45">
        <f t="shared" ref="I1013" si="20635">((F1013/F961)-1)*100</f>
        <v>-34.366032180434679</v>
      </c>
      <c r="J1013" s="45">
        <f t="shared" ref="J1013" si="20636">((F1013/G1013)-1)*100</f>
        <v>-2.10690936204323</v>
      </c>
      <c r="K1013"/>
      <c r="L1013" s="89">
        <v>0</v>
      </c>
      <c r="M1013" s="89">
        <v>7050</v>
      </c>
      <c r="N1013" s="89">
        <v>32200</v>
      </c>
      <c r="O1013" s="57">
        <f t="shared" ref="O1013" si="20637">SUM(L1013:N1013)</f>
        <v>39250</v>
      </c>
      <c r="P1013" s="48">
        <f t="shared" ref="P1013" si="20638">AVERAGE(O1010,O1011,O1012,O1013)</f>
        <v>31250</v>
      </c>
      <c r="Q1013" s="48">
        <f t="shared" ref="Q1013" si="20639">AVERAGE(P961,P909,P857)</f>
        <v>40065.166666666664</v>
      </c>
      <c r="R1013" s="45">
        <f t="shared" ref="R1013" si="20640">((O1013/O961)-1)*100</f>
        <v>-11.698537682789656</v>
      </c>
      <c r="S1013" s="49">
        <f t="shared" ref="S1013" si="20641">((P1013/P961)-1)*100</f>
        <v>18.821292775665398</v>
      </c>
      <c r="T1013" s="45">
        <f t="shared" ref="T1013" si="20642">((P1013/Q1013)-1)*100</f>
        <v>-22.002071624977638</v>
      </c>
      <c r="U1013"/>
      <c r="V1013" s="89">
        <v>149000</v>
      </c>
      <c r="W1013" s="89">
        <v>126750</v>
      </c>
      <c r="X1013" s="89">
        <v>12600</v>
      </c>
      <c r="Y1013" s="45">
        <f t="shared" ref="Y1013" si="20643">SUM(V1013:X1013)</f>
        <v>288350</v>
      </c>
      <c r="Z1013" s="48">
        <f t="shared" ref="Z1013" si="20644">AVERAGE(Y1010,Y1011,Y1012,Y1013)</f>
        <v>224882.5</v>
      </c>
      <c r="AA1013" s="48">
        <f t="shared" ref="AA1013" si="20645">AVERAGE(Z961,Z909,Z857)</f>
        <v>175701.16666666666</v>
      </c>
      <c r="AB1013" s="45">
        <f t="shared" ref="AB1013" si="20646">((Y1013/Y961)-1)*100</f>
        <v>137.5166801205911</v>
      </c>
      <c r="AC1013" s="45">
        <f t="shared" ref="AC1013" si="20647">((Z1013/Z961)-1)*100</f>
        <v>48.422598422598419</v>
      </c>
      <c r="AD1013" s="45">
        <f t="shared" ref="AD1013" si="20648">((Z1013/AA1013)-1)*100</f>
        <v>27.991466571555691</v>
      </c>
      <c r="AE1013"/>
      <c r="AF1013" s="90">
        <v>0</v>
      </c>
      <c r="AG1013" s="90">
        <v>23000</v>
      </c>
      <c r="AH1013" s="90">
        <v>0</v>
      </c>
      <c r="AI1013" s="57">
        <f t="shared" ref="AI1013" si="20649">SUM(AF1013:AH1013)</f>
        <v>23000</v>
      </c>
      <c r="AJ1013" s="48">
        <f t="shared" ref="AJ1013" si="20650">AVERAGE(AI1010,AI1011,AI1012,AI1013)</f>
        <v>7925</v>
      </c>
      <c r="AK1013" s="48">
        <f t="shared" ref="AK1013" si="20651">AVERAGE(AJ961,AJ909,AJ857)</f>
        <v>3887.5</v>
      </c>
      <c r="AL1013" s="45">
        <f t="shared" ref="AL1013" si="20652">((AI1013/AI961)-1)*100</f>
        <v>50.819672131147527</v>
      </c>
      <c r="AM1013" s="45">
        <f t="shared" ref="AM1013" si="20653">((AJ1013/AJ961)-1)*100</f>
        <v>85.923753665689134</v>
      </c>
      <c r="AN1013" s="45">
        <f t="shared" ref="AN1013" si="20654">((AJ1013/AK1013)-1)*100</f>
        <v>103.85852090032155</v>
      </c>
      <c r="AO1013"/>
      <c r="AP1013" s="41">
        <f t="shared" ref="AP1013" si="20655">SUM(B1013,L1013,V1013,AF1013)</f>
        <v>373900</v>
      </c>
      <c r="AQ1013" s="41">
        <f t="shared" ref="AQ1013" si="20656">SUM(C1013,M1013,W1013,AG1013)</f>
        <v>385272</v>
      </c>
      <c r="AR1013" s="41">
        <f t="shared" ref="AR1013" si="20657">SUM(D1013,N1013,X1013,AH1013)</f>
        <v>46200</v>
      </c>
      <c r="AS1013" s="41">
        <f t="shared" ref="AS1013" si="20658">SUM(E1013,O1013,Y1013,AI1013)</f>
        <v>805372</v>
      </c>
      <c r="AT1013" s="41">
        <f t="shared" ref="AT1013" si="20659">SUM(F1013,P1013,Z1013,AJ1013)</f>
        <v>674998.5</v>
      </c>
      <c r="AU1013" s="41">
        <f t="shared" ref="AU1013" si="20660">SUM(G1013,Q1013,AA1013,AK1013)</f>
        <v>639439.33333333337</v>
      </c>
      <c r="AV1013" s="45">
        <f t="shared" ref="AV1013" si="20661">((AS1013/AS961)-1)*100</f>
        <v>-5.395265135051952</v>
      </c>
      <c r="AW1013" s="45">
        <f t="shared" ref="AW1013" si="20662">((AT1013/AT961)-1)*100</f>
        <v>-16.479988715493398</v>
      </c>
      <c r="AX1013" s="45">
        <f t="shared" ref="AX1013" si="20663">((AT1013/AU1013)-1)*100</f>
        <v>5.5609914518864878</v>
      </c>
      <c r="AY1013"/>
      <c r="AZ1013" s="48">
        <f t="shared" ref="AZ1013" si="20664">+E1013/1000</f>
        <v>454.77199999999999</v>
      </c>
      <c r="BA1013" s="110">
        <f t="shared" ref="BA1013" si="20665">+O1013/1000</f>
        <v>39.25</v>
      </c>
      <c r="BB1013" s="36">
        <f t="shared" ref="BB1013" si="20666">+Y1013/1000</f>
        <v>288.35000000000002</v>
      </c>
      <c r="BC1013" s="36">
        <f t="shared" ref="BC1013" si="20667">+AI1013/1000</f>
        <v>23</v>
      </c>
      <c r="BD1013" s="57">
        <f t="shared" ref="BD1013" si="20668">+AS1013/1000</f>
        <v>805.37199999999996</v>
      </c>
      <c r="BE1013" s="47">
        <f t="shared" ref="BE1013" si="20669">BE1012+AZ1013</f>
        <v>3870.4349999999999</v>
      </c>
      <c r="BF1013" s="47">
        <f t="shared" ref="BF1013" si="20670">BF1012+BA1013</f>
        <v>328.71499999999997</v>
      </c>
      <c r="BG1013" s="47">
        <f t="shared" ref="BG1013" si="20671">BG1012+BB1013</f>
        <v>2825.1070000000004</v>
      </c>
      <c r="BH1013" s="47">
        <f t="shared" ref="BH1013" si="20672">BH1012+BC1013</f>
        <v>58.335000000000001</v>
      </c>
      <c r="BI1013" s="47">
        <f t="shared" ref="BI1013" si="20673">BI1012+BD1013</f>
        <v>7082.5920000000006</v>
      </c>
      <c r="BJ1013" s="45">
        <v>12</v>
      </c>
      <c r="BK1013" s="52">
        <f t="shared" si="18182"/>
        <v>45010</v>
      </c>
    </row>
    <row r="1014" spans="1:63" x14ac:dyDescent="0.25">
      <c r="A1014" s="33">
        <f t="shared" si="18271"/>
        <v>44653</v>
      </c>
      <c r="B1014" s="89">
        <v>265900</v>
      </c>
      <c r="C1014" s="89">
        <v>139850</v>
      </c>
      <c r="D1014" s="128">
        <v>0</v>
      </c>
      <c r="E1014" s="45">
        <f t="shared" ref="E1014" si="20674">SUM(B1014:D1014)</f>
        <v>405750</v>
      </c>
      <c r="F1014" s="45">
        <f t="shared" ref="F1014" si="20675">AVERAGE(E1011,E1012,E1013,E1014)</f>
        <v>406603.5</v>
      </c>
      <c r="G1014" s="92">
        <f t="shared" ref="G1014" si="20676">AVERAGE(F962,F910,F858)</f>
        <v>430362</v>
      </c>
      <c r="H1014" s="45">
        <f t="shared" ref="H1014" si="20677">((E1014/E962)-1)*100</f>
        <v>-39.902956048806345</v>
      </c>
      <c r="I1014" s="45">
        <f t="shared" ref="I1014" si="20678">((F1014/F962)-1)*100</f>
        <v>-35.368919330265001</v>
      </c>
      <c r="J1014" s="45">
        <f t="shared" ref="J1014" si="20679">((F1014/G1014)-1)*100</f>
        <v>-5.5205849958871784</v>
      </c>
      <c r="K1014"/>
      <c r="L1014" s="89">
        <v>6400</v>
      </c>
      <c r="M1014" s="89">
        <v>7000</v>
      </c>
      <c r="N1014" s="89">
        <v>26800</v>
      </c>
      <c r="O1014" s="57">
        <f t="shared" ref="O1014" si="20680">SUM(L1014:N1014)</f>
        <v>40200</v>
      </c>
      <c r="P1014" s="48">
        <f t="shared" ref="P1014" si="20681">AVERAGE(O1011,O1012,O1013,O1014)</f>
        <v>31950</v>
      </c>
      <c r="Q1014" s="48">
        <f t="shared" ref="Q1014" si="20682">AVERAGE(P962,P910,P858)</f>
        <v>39183.916666666664</v>
      </c>
      <c r="R1014" s="45">
        <f t="shared" ref="R1014" si="20683">((O1014/O962)-1)*100</f>
        <v>203.39622641509436</v>
      </c>
      <c r="S1014" s="49">
        <f t="shared" ref="S1014" si="20684">((P1014/P962)-1)*100</f>
        <v>25.417075564278701</v>
      </c>
      <c r="T1014" s="45">
        <f t="shared" ref="T1014" si="20685">((P1014/Q1014)-1)*100</f>
        <v>-18.4614435769778</v>
      </c>
      <c r="U1014"/>
      <c r="V1014" s="89">
        <v>130200</v>
      </c>
      <c r="W1014" s="89">
        <v>50700</v>
      </c>
      <c r="X1014" s="89">
        <v>12900</v>
      </c>
      <c r="Y1014" s="45">
        <f t="shared" ref="Y1014" si="20686">SUM(V1014:X1014)</f>
        <v>193800</v>
      </c>
      <c r="Z1014" s="48">
        <f t="shared" ref="Z1014" si="20687">AVERAGE(Y1011,Y1012,Y1013,Y1014)</f>
        <v>230807.5</v>
      </c>
      <c r="AA1014" s="48">
        <f t="shared" ref="AA1014" si="20688">AVERAGE(Z962,Z910,Z858)</f>
        <v>163725.41666666666</v>
      </c>
      <c r="AB1014" s="45">
        <f t="shared" ref="AB1014" si="20689">((Y1014/Y962)-1)*100</f>
        <v>135.47995139732686</v>
      </c>
      <c r="AC1014" s="45">
        <f t="shared" ref="AC1014" si="20690">((Z1014/Z962)-1)*100</f>
        <v>77.064114612301267</v>
      </c>
      <c r="AD1014" s="45">
        <f t="shared" ref="AD1014" si="20691">((Z1014/AA1014)-1)*100</f>
        <v>40.972308819899169</v>
      </c>
      <c r="AE1014"/>
      <c r="AF1014" s="90">
        <v>1600</v>
      </c>
      <c r="AG1014" s="90">
        <v>19400</v>
      </c>
      <c r="AH1014" s="90">
        <v>0</v>
      </c>
      <c r="AI1014" s="57">
        <f t="shared" ref="AI1014" si="20692">SUM(AF1014:AH1014)</f>
        <v>21000</v>
      </c>
      <c r="AJ1014" s="48">
        <f t="shared" ref="AJ1014" si="20693">AVERAGE(AI1011,AI1012,AI1013,AI1014)</f>
        <v>12300</v>
      </c>
      <c r="AK1014" s="48">
        <f t="shared" ref="AK1014" si="20694">AVERAGE(AJ962,AJ910,AJ858)</f>
        <v>2879.1666666666665</v>
      </c>
      <c r="AL1014" s="45">
        <f t="shared" ref="AL1014" si="20695">((AI1014/AI962)-1)*100</f>
        <v>296.22641509433964</v>
      </c>
      <c r="AM1014" s="45">
        <f t="shared" ref="AM1014" si="20696">((AJ1014/AJ962)-1)*100</f>
        <v>139.41605839416061</v>
      </c>
      <c r="AN1014" s="45">
        <f t="shared" ref="AN1014" si="20697">((AJ1014/AK1014)-1)*100</f>
        <v>327.20694645441392</v>
      </c>
      <c r="AO1014"/>
      <c r="AP1014" s="41">
        <f t="shared" ref="AP1014" si="20698">SUM(B1014,L1014,V1014,AF1014)</f>
        <v>404100</v>
      </c>
      <c r="AQ1014" s="41">
        <f t="shared" ref="AQ1014" si="20699">SUM(C1014,M1014,W1014,AG1014)</f>
        <v>216950</v>
      </c>
      <c r="AR1014" s="41">
        <f t="shared" ref="AR1014" si="20700">SUM(D1014,N1014,X1014,AH1014)</f>
        <v>39700</v>
      </c>
      <c r="AS1014" s="41">
        <f t="shared" ref="AS1014" si="20701">SUM(E1014,O1014,Y1014,AI1014)</f>
        <v>660750</v>
      </c>
      <c r="AT1014" s="41">
        <f t="shared" ref="AT1014" si="20702">SUM(F1014,P1014,Z1014,AJ1014)</f>
        <v>681661</v>
      </c>
      <c r="AU1014" s="41">
        <f t="shared" ref="AU1014" si="20703">SUM(G1014,Q1014,AA1014,AK1014)</f>
        <v>636150.5</v>
      </c>
      <c r="AV1014" s="45">
        <f t="shared" ref="AV1014" si="20704">((AS1014/AS962)-1)*100</f>
        <v>-14.852681931114109</v>
      </c>
      <c r="AW1014" s="45">
        <f t="shared" ref="AW1014" si="20705">((AT1014/AT962)-1)*100</f>
        <v>-13.722479826397215</v>
      </c>
      <c r="AX1014" s="45">
        <f t="shared" ref="AX1014" si="20706">((AT1014/AU1014)-1)*100</f>
        <v>7.1540460944383488</v>
      </c>
      <c r="AY1014"/>
      <c r="AZ1014" s="48">
        <f t="shared" ref="AZ1014" si="20707">+E1014/1000</f>
        <v>405.75</v>
      </c>
      <c r="BA1014" s="110">
        <f t="shared" ref="BA1014" si="20708">+O1014/1000</f>
        <v>40.200000000000003</v>
      </c>
      <c r="BB1014" s="36">
        <f t="shared" ref="BB1014" si="20709">+Y1014/1000</f>
        <v>193.8</v>
      </c>
      <c r="BC1014" s="36">
        <f t="shared" ref="BC1014" si="20710">+AI1014/1000</f>
        <v>21</v>
      </c>
      <c r="BD1014" s="57">
        <f t="shared" ref="BD1014" si="20711">+AS1014/1000</f>
        <v>660.75</v>
      </c>
      <c r="BE1014" s="47">
        <f t="shared" ref="BE1014" si="20712">BE1013+AZ1014</f>
        <v>4276.1849999999995</v>
      </c>
      <c r="BF1014" s="47">
        <f t="shared" ref="BF1014" si="20713">BF1013+BA1014</f>
        <v>368.91499999999996</v>
      </c>
      <c r="BG1014" s="47">
        <f t="shared" ref="BG1014" si="20714">BG1013+BB1014</f>
        <v>3018.9070000000006</v>
      </c>
      <c r="BH1014" s="47">
        <f t="shared" ref="BH1014" si="20715">BH1013+BC1014</f>
        <v>79.335000000000008</v>
      </c>
      <c r="BI1014" s="47">
        <f t="shared" ref="BI1014" si="20716">BI1013+BD1014</f>
        <v>7743.3420000000006</v>
      </c>
      <c r="BJ1014" s="45">
        <v>13</v>
      </c>
      <c r="BK1014" s="52">
        <f t="shared" si="18182"/>
        <v>45017</v>
      </c>
    </row>
    <row r="1015" spans="1:63" x14ac:dyDescent="0.25">
      <c r="A1015" s="33">
        <f t="shared" si="18271"/>
        <v>44660</v>
      </c>
      <c r="B1015" s="89">
        <v>230200</v>
      </c>
      <c r="C1015" s="89">
        <v>214050</v>
      </c>
      <c r="D1015" s="128">
        <v>0</v>
      </c>
      <c r="E1015" s="45">
        <f t="shared" ref="E1015" si="20717">SUM(B1015:D1015)</f>
        <v>444250</v>
      </c>
      <c r="F1015" s="45">
        <f t="shared" ref="F1015" si="20718">AVERAGE(E1012,E1013,E1014,E1015)</f>
        <v>430135.5</v>
      </c>
      <c r="G1015" s="92">
        <f t="shared" ref="G1015" si="20719">AVERAGE(F963,F911,F859)</f>
        <v>435735.08333333331</v>
      </c>
      <c r="H1015" s="45">
        <f t="shared" ref="H1015" si="20720">((E1015/E963)-1)*100</f>
        <v>-37.703943336881082</v>
      </c>
      <c r="I1015" s="45">
        <f t="shared" ref="I1015" si="20721">((F1015/F963)-1)*100</f>
        <v>-34.18312367188382</v>
      </c>
      <c r="J1015" s="45">
        <f t="shared" ref="J1015" si="20722">((F1015/G1015)-1)*100</f>
        <v>-1.2850889330501047</v>
      </c>
      <c r="K1015"/>
      <c r="L1015" s="89">
        <v>3200</v>
      </c>
      <c r="M1015" s="89">
        <v>20550</v>
      </c>
      <c r="N1015" s="89">
        <v>22400</v>
      </c>
      <c r="O1015" s="57">
        <f t="shared" ref="O1015" si="20723">SUM(L1015:N1015)</f>
        <v>46150</v>
      </c>
      <c r="P1015" s="48">
        <f t="shared" ref="P1015" si="20724">AVERAGE(O1012,O1013,O1014,O1015)</f>
        <v>39075</v>
      </c>
      <c r="Q1015" s="48">
        <f t="shared" ref="Q1015" si="20725">AVERAGE(P963,P911,P859)</f>
        <v>37955.916666666664</v>
      </c>
      <c r="R1015" s="45">
        <f t="shared" ref="R1015" si="20726">((O1015/O963)-1)*100</f>
        <v>17.579617834394902</v>
      </c>
      <c r="S1015" s="49">
        <f t="shared" ref="S1015" si="20727">((P1015/P963)-1)*100</f>
        <v>43.988945186549969</v>
      </c>
      <c r="T1015" s="45">
        <f t="shared" ref="T1015" si="20728">((P1015/Q1015)-1)*100</f>
        <v>2.9483765157386488</v>
      </c>
      <c r="U1015"/>
      <c r="V1015" s="89">
        <v>166900</v>
      </c>
      <c r="W1015" s="89">
        <v>94400</v>
      </c>
      <c r="X1015" s="89">
        <v>11200</v>
      </c>
      <c r="Y1015" s="45">
        <f t="shared" ref="Y1015" si="20729">SUM(V1015:X1015)</f>
        <v>272500</v>
      </c>
      <c r="Z1015" s="48">
        <f t="shared" ref="Z1015" si="20730">AVERAGE(Y1012,Y1013,Y1014,Y1015)</f>
        <v>249420</v>
      </c>
      <c r="AA1015" s="48">
        <f t="shared" ref="AA1015" si="20731">AVERAGE(Z963,Z911,Z859)</f>
        <v>155775.41666666666</v>
      </c>
      <c r="AB1015" s="45">
        <f t="shared" ref="AB1015" si="20732">((Y1015/Y963)-1)*100</f>
        <v>88.95006171213025</v>
      </c>
      <c r="AC1015" s="45">
        <f t="shared" ref="AC1015" si="20733">((Z1015/Z963)-1)*100</f>
        <v>98.152105693834258</v>
      </c>
      <c r="AD1015" s="45">
        <f t="shared" ref="AD1015" si="20734">((Z1015/AA1015)-1)*100</f>
        <v>60.115123000259473</v>
      </c>
      <c r="AE1015"/>
      <c r="AF1015" s="90">
        <v>3000</v>
      </c>
      <c r="AG1015" s="90">
        <v>0</v>
      </c>
      <c r="AH1015" s="90">
        <v>0</v>
      </c>
      <c r="AI1015" s="57">
        <f t="shared" ref="AI1015" si="20735">SUM(AF1015:AH1015)</f>
        <v>3000</v>
      </c>
      <c r="AJ1015" s="48">
        <f t="shared" ref="AJ1015" si="20736">AVERAGE(AI1012,AI1013,AI1014,AI1015)</f>
        <v>12625</v>
      </c>
      <c r="AK1015" s="48">
        <f t="shared" ref="AK1015" si="20737">AVERAGE(AJ963,AJ911,AJ859)</f>
        <v>3568.9166666666665</v>
      </c>
      <c r="AL1015" s="45">
        <f t="shared" ref="AL1015" si="20738">((AI1015/AI963)-1)*100</f>
        <v>-53.125</v>
      </c>
      <c r="AM1015" s="45">
        <f t="shared" ref="AM1015" si="20739">((AJ1015/AJ963)-1)*100</f>
        <v>87.384044526901675</v>
      </c>
      <c r="AN1015" s="45">
        <f t="shared" ref="AN1015" si="20740">((AJ1015/AK1015)-1)*100</f>
        <v>253.74880332500527</v>
      </c>
      <c r="AO1015"/>
      <c r="AP1015" s="41">
        <f t="shared" ref="AP1015" si="20741">SUM(B1015,L1015,V1015,AF1015)</f>
        <v>403300</v>
      </c>
      <c r="AQ1015" s="41">
        <f t="shared" ref="AQ1015" si="20742">SUM(C1015,M1015,W1015,AG1015)</f>
        <v>329000</v>
      </c>
      <c r="AR1015" s="41">
        <f t="shared" ref="AR1015" si="20743">SUM(D1015,N1015,X1015,AH1015)</f>
        <v>33600</v>
      </c>
      <c r="AS1015" s="41">
        <f t="shared" ref="AS1015" si="20744">SUM(E1015,O1015,Y1015,AI1015)</f>
        <v>765900</v>
      </c>
      <c r="AT1015" s="41">
        <f t="shared" ref="AT1015" si="20745">SUM(F1015,P1015,Z1015,AJ1015)</f>
        <v>731255.5</v>
      </c>
      <c r="AU1015" s="41">
        <f t="shared" ref="AU1015" si="20746">SUM(G1015,Q1015,AA1015,AK1015)</f>
        <v>633035.33333333326</v>
      </c>
      <c r="AV1015" s="45">
        <f t="shared" ref="AV1015" si="20747">((AS1015/AS963)-1)*100</f>
        <v>-15.182254608275791</v>
      </c>
      <c r="AW1015" s="45">
        <f t="shared" ref="AW1015" si="20748">((AT1015/AT963)-1)*100</f>
        <v>-10.08583433723922</v>
      </c>
      <c r="AX1015" s="45">
        <f t="shared" ref="AX1015" si="20749">((AT1015/AU1015)-1)*100</f>
        <v>15.515747936134172</v>
      </c>
      <c r="AY1015"/>
      <c r="AZ1015" s="48">
        <f t="shared" ref="AZ1015" si="20750">+E1015/1000</f>
        <v>444.25</v>
      </c>
      <c r="BA1015" s="110">
        <f t="shared" ref="BA1015" si="20751">+O1015/1000</f>
        <v>46.15</v>
      </c>
      <c r="BB1015" s="36">
        <f t="shared" ref="BB1015" si="20752">+Y1015/1000</f>
        <v>272.5</v>
      </c>
      <c r="BC1015" s="36">
        <f t="shared" ref="BC1015" si="20753">+AI1015/1000</f>
        <v>3</v>
      </c>
      <c r="BD1015" s="57">
        <f t="shared" ref="BD1015" si="20754">+AS1015/1000</f>
        <v>765.9</v>
      </c>
      <c r="BE1015" s="47">
        <f t="shared" ref="BE1015" si="20755">BE1014+AZ1015</f>
        <v>4720.4349999999995</v>
      </c>
      <c r="BF1015" s="47">
        <f t="shared" ref="BF1015" si="20756">BF1014+BA1015</f>
        <v>415.06499999999994</v>
      </c>
      <c r="BG1015" s="47">
        <f t="shared" ref="BG1015" si="20757">BG1014+BB1015</f>
        <v>3291.4070000000006</v>
      </c>
      <c r="BH1015" s="47">
        <f t="shared" ref="BH1015" si="20758">BH1014+BC1015</f>
        <v>82.335000000000008</v>
      </c>
      <c r="BI1015" s="47">
        <f t="shared" ref="BI1015" si="20759">BI1014+BD1015</f>
        <v>8509.2420000000002</v>
      </c>
      <c r="BJ1015" s="45">
        <v>14</v>
      </c>
      <c r="BK1015" s="52">
        <f t="shared" si="18182"/>
        <v>45024</v>
      </c>
    </row>
    <row r="1016" spans="1:63" x14ac:dyDescent="0.25">
      <c r="A1016" s="33">
        <f t="shared" si="18271"/>
        <v>44667</v>
      </c>
      <c r="B1016" s="89">
        <v>400300</v>
      </c>
      <c r="C1016" s="89">
        <v>138868</v>
      </c>
      <c r="D1016" s="128">
        <v>0</v>
      </c>
      <c r="E1016" s="45">
        <f t="shared" ref="E1016" si="20760">SUM(B1016:D1016)</f>
        <v>539168</v>
      </c>
      <c r="F1016" s="45">
        <f t="shared" ref="F1016" si="20761">AVERAGE(E1013,E1014,E1015,E1016)</f>
        <v>460985</v>
      </c>
      <c r="G1016" s="92">
        <f t="shared" ref="G1016" si="20762">AVERAGE(F964,F912,F860)</f>
        <v>440219.58333333331</v>
      </c>
      <c r="H1016" s="45">
        <f t="shared" ref="H1016" si="20763">((E1016/E964)-1)*100</f>
        <v>-15.444522857366893</v>
      </c>
      <c r="I1016" s="45">
        <f t="shared" ref="I1016" si="20764">((F1016/F964)-1)*100</f>
        <v>-31.608024078912965</v>
      </c>
      <c r="J1016" s="45">
        <f t="shared" ref="J1016" si="20765">((F1016/G1016)-1)*100</f>
        <v>4.7170588162914973</v>
      </c>
      <c r="K1016"/>
      <c r="L1016" s="89">
        <v>7900</v>
      </c>
      <c r="M1016" s="89">
        <v>24450</v>
      </c>
      <c r="N1016" s="89">
        <v>32900</v>
      </c>
      <c r="O1016" s="57">
        <f t="shared" ref="O1016" si="20766">SUM(L1016:N1016)</f>
        <v>65250</v>
      </c>
      <c r="P1016" s="48">
        <f t="shared" ref="P1016" si="20767">AVERAGE(O1013,O1014,O1015,O1016)</f>
        <v>47712.5</v>
      </c>
      <c r="Q1016" s="48">
        <f t="shared" ref="Q1016" si="20768">AVERAGE(P964,P912,P860)</f>
        <v>37143.416666666664</v>
      </c>
      <c r="R1016" s="45">
        <f t="shared" ref="R1016" si="20769">((O1016/O964)-1)*100</f>
        <v>177.07006369426753</v>
      </c>
      <c r="S1016" s="49">
        <f t="shared" ref="S1016" si="20770">((P1016/P964)-1)*100</f>
        <v>58.381742738589203</v>
      </c>
      <c r="T1016" s="45">
        <f t="shared" ref="T1016" si="20771">((P1016/Q1016)-1)*100</f>
        <v>28.454795713013304</v>
      </c>
      <c r="U1016"/>
      <c r="V1016" s="89">
        <v>180100</v>
      </c>
      <c r="W1016" s="89">
        <v>62100</v>
      </c>
      <c r="X1016" s="89">
        <v>15400</v>
      </c>
      <c r="Y1016" s="45">
        <f t="shared" ref="Y1016" si="20772">SUM(V1016:X1016)</f>
        <v>257600</v>
      </c>
      <c r="Z1016" s="48">
        <f t="shared" ref="Z1016" si="20773">AVERAGE(Y1013,Y1014,Y1015,Y1016)</f>
        <v>253062.5</v>
      </c>
      <c r="AA1016" s="48">
        <f t="shared" ref="AA1016" si="20774">AVERAGE(Z964,Z912,Z860)</f>
        <v>157312.75</v>
      </c>
      <c r="AB1016" s="45">
        <f t="shared" ref="AB1016" si="20775">((Y1016/Y964)-1)*100</f>
        <v>90.394536504604645</v>
      </c>
      <c r="AC1016" s="45">
        <f t="shared" ref="AC1016" si="20776">((Z1016/Z964)-1)*100</f>
        <v>109.48102098845655</v>
      </c>
      <c r="AD1016" s="45">
        <f t="shared" ref="AD1016" si="20777">((Z1016/AA1016)-1)*100</f>
        <v>60.865854801978855</v>
      </c>
      <c r="AE1016"/>
      <c r="AF1016" s="90">
        <v>0</v>
      </c>
      <c r="AG1016" s="90">
        <v>8400</v>
      </c>
      <c r="AH1016" s="90">
        <v>0</v>
      </c>
      <c r="AI1016" s="57">
        <f t="shared" ref="AI1016" si="20778">SUM(AF1016:AH1016)</f>
        <v>8400</v>
      </c>
      <c r="AJ1016" s="48">
        <f t="shared" ref="AJ1016" si="20779">AVERAGE(AI1013,AI1014,AI1015,AI1016)</f>
        <v>13850</v>
      </c>
      <c r="AK1016" s="48">
        <f t="shared" ref="AK1016" si="20780">AVERAGE(AJ964,AJ912,AJ860)</f>
        <v>3535.5833333333335</v>
      </c>
      <c r="AL1016" s="45">
        <f t="shared" ref="AL1016" si="20781">((AI1016/AI964)-1)*100</f>
        <v>366.66666666666669</v>
      </c>
      <c r="AM1016" s="45">
        <f t="shared" ref="AM1016" si="20782">((AJ1016/AJ964)-1)*100</f>
        <v>92.695652173913047</v>
      </c>
      <c r="AN1016" s="45">
        <f t="shared" ref="AN1016" si="20783">((AJ1016/AK1016)-1)*100</f>
        <v>291.73168029792345</v>
      </c>
      <c r="AO1016"/>
      <c r="AP1016" s="41">
        <f t="shared" ref="AP1016" si="20784">SUM(B1016,L1016,V1016,AF1016)</f>
        <v>588300</v>
      </c>
      <c r="AQ1016" s="41">
        <f t="shared" ref="AQ1016" si="20785">SUM(C1016,M1016,W1016,AG1016)</f>
        <v>233818</v>
      </c>
      <c r="AR1016" s="41">
        <f t="shared" ref="AR1016" si="20786">SUM(D1016,N1016,X1016,AH1016)</f>
        <v>48300</v>
      </c>
      <c r="AS1016" s="41">
        <f t="shared" ref="AS1016" si="20787">SUM(E1016,O1016,Y1016,AI1016)</f>
        <v>870418</v>
      </c>
      <c r="AT1016" s="41">
        <f t="shared" ref="AT1016" si="20788">SUM(F1016,P1016,Z1016,AJ1016)</f>
        <v>775610</v>
      </c>
      <c r="AU1016" s="41">
        <f t="shared" ref="AU1016" si="20789">SUM(G1016,Q1016,AA1016,AK1016)</f>
        <v>638211.33333333337</v>
      </c>
      <c r="AV1016" s="45">
        <f t="shared" ref="AV1016" si="20790">((AS1016/AS964)-1)*100</f>
        <v>9.0342203036961166</v>
      </c>
      <c r="AW1016" s="45">
        <f t="shared" ref="AW1016" si="20791">((AT1016/AT964)-1)*100</f>
        <v>-6.7945321205322484</v>
      </c>
      <c r="AX1016" s="45">
        <f t="shared" ref="AX1016" si="20792">((AT1016/AU1016)-1)*100</f>
        <v>21.528709925761259</v>
      </c>
      <c r="AY1016"/>
      <c r="AZ1016" s="48">
        <f t="shared" ref="AZ1016" si="20793">+E1016/1000</f>
        <v>539.16800000000001</v>
      </c>
      <c r="BA1016" s="110">
        <f t="shared" ref="BA1016" si="20794">+O1016/1000</f>
        <v>65.25</v>
      </c>
      <c r="BB1016" s="36">
        <f t="shared" ref="BB1016" si="20795">+Y1016/1000</f>
        <v>257.60000000000002</v>
      </c>
      <c r="BC1016" s="36">
        <f t="shared" ref="BC1016" si="20796">+AI1016/1000</f>
        <v>8.4</v>
      </c>
      <c r="BD1016" s="57">
        <f t="shared" ref="BD1016" si="20797">+AS1016/1000</f>
        <v>870.41800000000001</v>
      </c>
      <c r="BE1016" s="47">
        <f t="shared" ref="BE1016" si="20798">BE1015+AZ1016</f>
        <v>5259.6029999999992</v>
      </c>
      <c r="BF1016" s="47">
        <f t="shared" ref="BF1016" si="20799">BF1015+BA1016</f>
        <v>480.31499999999994</v>
      </c>
      <c r="BG1016" s="47">
        <f t="shared" ref="BG1016" si="20800">BG1015+BB1016</f>
        <v>3549.0070000000005</v>
      </c>
      <c r="BH1016" s="47">
        <f t="shared" ref="BH1016" si="20801">BH1015+BC1016</f>
        <v>90.735000000000014</v>
      </c>
      <c r="BI1016" s="47">
        <f t="shared" ref="BI1016" si="20802">BI1015+BD1016</f>
        <v>9379.66</v>
      </c>
      <c r="BJ1016" s="45">
        <v>15</v>
      </c>
      <c r="BK1016" s="52">
        <f t="shared" si="18182"/>
        <v>45031</v>
      </c>
    </row>
    <row r="1017" spans="1:63" x14ac:dyDescent="0.25">
      <c r="A1017" s="33">
        <f t="shared" si="18271"/>
        <v>44674</v>
      </c>
      <c r="B1017" s="89">
        <v>414500</v>
      </c>
      <c r="C1017" s="89">
        <v>212850</v>
      </c>
      <c r="D1017" s="128">
        <v>0</v>
      </c>
      <c r="E1017" s="45">
        <f t="shared" ref="E1017" si="20803">SUM(B1017:D1017)</f>
        <v>627350</v>
      </c>
      <c r="F1017" s="45">
        <f t="shared" ref="F1017" si="20804">AVERAGE(E1014,E1015,E1016,E1017)</f>
        <v>504129.5</v>
      </c>
      <c r="G1017" s="92">
        <f t="shared" ref="G1017" si="20805">AVERAGE(F965,F913,F861)</f>
        <v>448698.75</v>
      </c>
      <c r="H1017" s="45">
        <f t="shared" ref="H1017" si="20806">((E1017/E965)-1)*100</f>
        <v>-21.281134324612584</v>
      </c>
      <c r="I1017" s="45">
        <f t="shared" ref="I1017" si="20807">((F1017/F965)-1)*100</f>
        <v>-28.565350696184932</v>
      </c>
      <c r="J1017" s="45">
        <f t="shared" ref="J1017" si="20808">((F1017/G1017)-1)*100</f>
        <v>12.353667131900847</v>
      </c>
      <c r="K1017"/>
      <c r="L1017" s="89">
        <v>3200</v>
      </c>
      <c r="M1017" s="89">
        <v>14150</v>
      </c>
      <c r="N1017" s="89">
        <v>29400</v>
      </c>
      <c r="O1017" s="57">
        <f t="shared" ref="O1017" si="20809">SUM(L1017:N1017)</f>
        <v>46750</v>
      </c>
      <c r="P1017" s="48">
        <f t="shared" ref="P1017" si="20810">AVERAGE(O1014,O1015,O1016,O1017)</f>
        <v>49587.5</v>
      </c>
      <c r="Q1017" s="48">
        <f t="shared" ref="Q1017" si="20811">AVERAGE(P965,P913,P861)</f>
        <v>36339.583333333336</v>
      </c>
      <c r="R1017" s="45">
        <f t="shared" ref="R1017" si="20812">((O1017/O965)-1)*100</f>
        <v>-20.493197278911566</v>
      </c>
      <c r="S1017" s="49">
        <f t="shared" ref="S1017" si="20813">((P1017/P965)-1)*100</f>
        <v>47.089358546533177</v>
      </c>
      <c r="T1017" s="45">
        <f t="shared" ref="T1017" si="20814">((P1017/Q1017)-1)*100</f>
        <v>36.455884882187696</v>
      </c>
      <c r="U1017"/>
      <c r="V1017" s="89">
        <v>142860</v>
      </c>
      <c r="W1017" s="89">
        <v>45207</v>
      </c>
      <c r="X1017" s="89">
        <v>18200</v>
      </c>
      <c r="Y1017" s="45">
        <f t="shared" ref="Y1017" si="20815">SUM(V1017:X1017)</f>
        <v>206267</v>
      </c>
      <c r="Z1017" s="48">
        <f t="shared" ref="Z1017" si="20816">AVERAGE(Y1014,Y1015,Y1016,Y1017)</f>
        <v>232541.75</v>
      </c>
      <c r="AA1017" s="48">
        <f t="shared" ref="AA1017" si="20817">AVERAGE(Z965,Z913,Z861)</f>
        <v>150701.75</v>
      </c>
      <c r="AB1017" s="45">
        <f t="shared" ref="AB1017" si="20818">((Y1017/Y965)-1)*100</f>
        <v>124.44722524483134</v>
      </c>
      <c r="AC1017" s="45">
        <f t="shared" ref="AC1017" si="20819">((Z1017/Z965)-1)*100</f>
        <v>105.01084378774385</v>
      </c>
      <c r="AD1017" s="45">
        <f t="shared" ref="AD1017" si="20820">((Z1017/AA1017)-1)*100</f>
        <v>54.305938716703686</v>
      </c>
      <c r="AE1017"/>
      <c r="AF1017" s="90">
        <v>11200</v>
      </c>
      <c r="AG1017" s="90">
        <v>3500</v>
      </c>
      <c r="AH1017" s="90">
        <v>0</v>
      </c>
      <c r="AI1017" s="57">
        <f t="shared" ref="AI1017" si="20821">SUM(AF1017:AH1017)</f>
        <v>14700</v>
      </c>
      <c r="AJ1017" s="48">
        <f t="shared" ref="AJ1017" si="20822">AVERAGE(AI1014,AI1015,AI1016,AI1017)</f>
        <v>11775</v>
      </c>
      <c r="AK1017" s="48">
        <f t="shared" ref="AK1017" si="20823">AVERAGE(AJ965,AJ913,AJ861)</f>
        <v>3085.5833333333335</v>
      </c>
      <c r="AL1017" s="45">
        <f t="shared" ref="AL1017" si="20824">((AI1017/AI965)-1)*100</f>
        <v>49.238578680203048</v>
      </c>
      <c r="AM1017" s="45">
        <f t="shared" ref="AM1017" si="20825">((AJ1017/AJ965)-1)*100</f>
        <v>101.71306209850108</v>
      </c>
      <c r="AN1017" s="45">
        <f t="shared" ref="AN1017" si="20826">((AJ1017/AK1017)-1)*100</f>
        <v>281.61341723607097</v>
      </c>
      <c r="AO1017"/>
      <c r="AP1017" s="41">
        <f t="shared" ref="AP1017" si="20827">SUM(B1017,L1017,V1017,AF1017)</f>
        <v>571760</v>
      </c>
      <c r="AQ1017" s="41">
        <f t="shared" ref="AQ1017" si="20828">SUM(C1017,M1017,W1017,AG1017)</f>
        <v>275707</v>
      </c>
      <c r="AR1017" s="41">
        <f t="shared" ref="AR1017" si="20829">SUM(D1017,N1017,X1017,AH1017)</f>
        <v>47600</v>
      </c>
      <c r="AS1017" s="41">
        <f t="shared" ref="AS1017" si="20830">SUM(E1017,O1017,Y1017,AI1017)</f>
        <v>895067</v>
      </c>
      <c r="AT1017" s="41">
        <f t="shared" ref="AT1017" si="20831">SUM(F1017,P1017,Z1017,AJ1017)</f>
        <v>798033.75</v>
      </c>
      <c r="AU1017" s="41">
        <f t="shared" ref="AU1017" si="20832">SUM(G1017,Q1017,AA1017,AK1017)</f>
        <v>638825.66666666663</v>
      </c>
      <c r="AV1017" s="45">
        <f t="shared" ref="AV1017" si="20833">((AS1017/AS965)-1)*100</f>
        <v>-6.5204177545691859</v>
      </c>
      <c r="AW1017" s="45">
        <f t="shared" ref="AW1017" si="20834">((AT1017/AT965)-1)*100</f>
        <v>-7.0649216650396918</v>
      </c>
      <c r="AX1017" s="45">
        <f t="shared" ref="AX1017" si="20835">((AT1017/AU1017)-1)*100</f>
        <v>24.921992280627435</v>
      </c>
      <c r="AY1017"/>
      <c r="AZ1017" s="48">
        <f t="shared" ref="AZ1017" si="20836">+E1017/1000</f>
        <v>627.35</v>
      </c>
      <c r="BA1017" s="110">
        <f t="shared" ref="BA1017" si="20837">+O1017/1000</f>
        <v>46.75</v>
      </c>
      <c r="BB1017" s="36">
        <f t="shared" ref="BB1017" si="20838">+Y1017/1000</f>
        <v>206.267</v>
      </c>
      <c r="BC1017" s="36">
        <f t="shared" ref="BC1017" si="20839">+AI1017/1000</f>
        <v>14.7</v>
      </c>
      <c r="BD1017" s="57">
        <f t="shared" ref="BD1017" si="20840">+AS1017/1000</f>
        <v>895.06700000000001</v>
      </c>
      <c r="BE1017" s="47">
        <f t="shared" ref="BE1017" si="20841">BE1016+AZ1017</f>
        <v>5886.9529999999995</v>
      </c>
      <c r="BF1017" s="47">
        <f t="shared" ref="BF1017" si="20842">BF1016+BA1017</f>
        <v>527.06499999999994</v>
      </c>
      <c r="BG1017" s="47">
        <f t="shared" ref="BG1017" si="20843">BG1016+BB1017</f>
        <v>3755.2740000000003</v>
      </c>
      <c r="BH1017" s="47">
        <f t="shared" ref="BH1017" si="20844">BH1016+BC1017</f>
        <v>105.43500000000002</v>
      </c>
      <c r="BI1017" s="47">
        <f t="shared" ref="BI1017" si="20845">BI1016+BD1017</f>
        <v>10274.726999999999</v>
      </c>
      <c r="BJ1017" s="45">
        <v>16</v>
      </c>
      <c r="BK1017" s="52">
        <f t="shared" si="18182"/>
        <v>45038</v>
      </c>
    </row>
    <row r="1018" spans="1:63" x14ac:dyDescent="0.25">
      <c r="A1018" s="33">
        <f t="shared" si="18271"/>
        <v>44681</v>
      </c>
      <c r="B1018" s="89">
        <v>387150</v>
      </c>
      <c r="C1018" s="89">
        <v>137522</v>
      </c>
      <c r="D1018" s="128">
        <v>0</v>
      </c>
      <c r="E1018" s="45">
        <f t="shared" ref="E1018" si="20846">SUM(B1018:D1018)</f>
        <v>524672</v>
      </c>
      <c r="F1018" s="45">
        <f t="shared" ref="F1018" si="20847">AVERAGE(E1015,E1016,E1017,E1018)</f>
        <v>533860</v>
      </c>
      <c r="G1018" s="92">
        <f t="shared" ref="G1018" si="20848">AVERAGE(F966,F914,F862)</f>
        <v>462800.08333333331</v>
      </c>
      <c r="H1018" s="45">
        <f t="shared" ref="H1018" si="20849">((E1018/E966)-1)*100</f>
        <v>-12.661801523464556</v>
      </c>
      <c r="I1018" s="45">
        <f t="shared" ref="I1018" si="20850">((F1018/F966)-1)*100</f>
        <v>-22.304211481107806</v>
      </c>
      <c r="J1018" s="45">
        <f t="shared" ref="J1018" si="20851">((F1018/G1018)-1)*100</f>
        <v>15.354343965293872</v>
      </c>
      <c r="K1018"/>
      <c r="L1018" s="89">
        <v>1600</v>
      </c>
      <c r="M1018" s="89">
        <v>17500</v>
      </c>
      <c r="N1018" s="89">
        <v>9800</v>
      </c>
      <c r="O1018" s="57">
        <f t="shared" ref="O1018" si="20852">SUM(L1018:N1018)</f>
        <v>28900</v>
      </c>
      <c r="P1018" s="48">
        <f t="shared" ref="P1018" si="20853">AVERAGE(O1015,O1016,O1017,O1018)</f>
        <v>46762.5</v>
      </c>
      <c r="Q1018" s="48">
        <f t="shared" ref="Q1018" si="20854">AVERAGE(P966,P914,P862)</f>
        <v>36791.666666666664</v>
      </c>
      <c r="R1018" s="45">
        <f t="shared" ref="R1018" si="20855">((O1018/O966)-1)*100</f>
        <v>37.61904761904762</v>
      </c>
      <c r="S1018" s="49">
        <f t="shared" ref="S1018" si="20856">((P1018/P966)-1)*100</f>
        <v>31.171107994389914</v>
      </c>
      <c r="T1018" s="45">
        <f t="shared" ref="T1018" si="20857">((P1018/Q1018)-1)*100</f>
        <v>27.100792751981896</v>
      </c>
      <c r="U1018"/>
      <c r="V1018" s="89">
        <v>157000</v>
      </c>
      <c r="W1018" s="89">
        <v>60900</v>
      </c>
      <c r="X1018" s="89">
        <v>7000</v>
      </c>
      <c r="Y1018" s="45">
        <f t="shared" ref="Y1018" si="20858">SUM(V1018:X1018)</f>
        <v>224900</v>
      </c>
      <c r="Z1018" s="48">
        <f t="shared" ref="Z1018" si="20859">AVERAGE(Y1015,Y1016,Y1017,Y1018)</f>
        <v>240316.75</v>
      </c>
      <c r="AA1018" s="48">
        <f t="shared" ref="AA1018" si="20860">AVERAGE(Z966,Z914,Z862)</f>
        <v>161844.16666666666</v>
      </c>
      <c r="AB1018" s="45">
        <f t="shared" ref="AB1018" si="20861">((Y1018/Y966)-1)*100</f>
        <v>351.60642570281129</v>
      </c>
      <c r="AC1018" s="45">
        <f t="shared" ref="AC1018" si="20862">((Z1018/Z966)-1)*100</f>
        <v>128.21236610195243</v>
      </c>
      <c r="AD1018" s="45">
        <f t="shared" ref="AD1018" si="20863">((Z1018/AA1018)-1)*100</f>
        <v>48.486507082430123</v>
      </c>
      <c r="AE1018"/>
      <c r="AF1018" s="90">
        <v>1600</v>
      </c>
      <c r="AG1018" s="90">
        <v>10500</v>
      </c>
      <c r="AH1018" s="90">
        <v>0</v>
      </c>
      <c r="AI1018" s="57">
        <f t="shared" ref="AI1018" si="20864">SUM(AF1018:AH1018)</f>
        <v>12100</v>
      </c>
      <c r="AJ1018" s="48">
        <f t="shared" ref="AJ1018" si="20865">AVERAGE(AI1015,AI1016,AI1017,AI1018)</f>
        <v>9550</v>
      </c>
      <c r="AK1018" s="48">
        <f t="shared" ref="AK1018" si="20866">AVERAGE(AJ966,AJ914,AJ862)</f>
        <v>3835.5833333333335</v>
      </c>
      <c r="AL1018" s="45" t="e">
        <f t="shared" ref="AL1018" si="20867">((AI1018/AI966)-1)*100</f>
        <v>#DIV/0!</v>
      </c>
      <c r="AM1018" s="45">
        <f t="shared" ref="AM1018" si="20868">((AJ1018/AJ966)-1)*100</f>
        <v>111.63434903047093</v>
      </c>
      <c r="AN1018" s="45">
        <f t="shared" ref="AN1018" si="20869">((AJ1018/AK1018)-1)*100</f>
        <v>148.98429182870925</v>
      </c>
      <c r="AO1018"/>
      <c r="AP1018" s="41">
        <f t="shared" ref="AP1018" si="20870">SUM(B1018,L1018,V1018,AF1018)</f>
        <v>547350</v>
      </c>
      <c r="AQ1018" s="41">
        <f t="shared" ref="AQ1018" si="20871">SUM(C1018,M1018,W1018,AG1018)</f>
        <v>226422</v>
      </c>
      <c r="AR1018" s="41">
        <f t="shared" ref="AR1018" si="20872">SUM(D1018,N1018,X1018,AH1018)</f>
        <v>16800</v>
      </c>
      <c r="AS1018" s="41">
        <f t="shared" ref="AS1018" si="20873">SUM(E1018,O1018,Y1018,AI1018)</f>
        <v>790572</v>
      </c>
      <c r="AT1018" s="41">
        <f t="shared" ref="AT1018" si="20874">SUM(F1018,P1018,Z1018,AJ1018)</f>
        <v>830489.25</v>
      </c>
      <c r="AU1018" s="41">
        <f t="shared" ref="AU1018" si="20875">SUM(G1018,Q1018,AA1018,AK1018)</f>
        <v>665271.5</v>
      </c>
      <c r="AV1018" s="45">
        <f t="shared" ref="AV1018" si="20876">((AS1018/AS966)-1)*100</f>
        <v>17.725929808677421</v>
      </c>
      <c r="AW1018" s="45">
        <f t="shared" ref="AW1018" si="20877">((AT1018/AT966)-1)*100</f>
        <v>-0.25138657471979187</v>
      </c>
      <c r="AX1018" s="45">
        <f t="shared" ref="AX1018" si="20878">((AT1018/AU1018)-1)*100</f>
        <v>24.834635182778754</v>
      </c>
      <c r="AY1018"/>
      <c r="AZ1018" s="48">
        <f t="shared" ref="AZ1018" si="20879">+E1018/1000</f>
        <v>524.67200000000003</v>
      </c>
      <c r="BA1018" s="110">
        <f t="shared" ref="BA1018" si="20880">+O1018/1000</f>
        <v>28.9</v>
      </c>
      <c r="BB1018" s="36">
        <f t="shared" ref="BB1018" si="20881">+Y1018/1000</f>
        <v>224.9</v>
      </c>
      <c r="BC1018" s="36">
        <f t="shared" ref="BC1018" si="20882">+AI1018/1000</f>
        <v>12.1</v>
      </c>
      <c r="BD1018" s="57">
        <f t="shared" ref="BD1018" si="20883">+AS1018/1000</f>
        <v>790.572</v>
      </c>
      <c r="BE1018" s="47">
        <f t="shared" ref="BE1018" si="20884">BE1017+AZ1018</f>
        <v>6411.625</v>
      </c>
      <c r="BF1018" s="47">
        <f t="shared" ref="BF1018" si="20885">BF1017+BA1018</f>
        <v>555.96499999999992</v>
      </c>
      <c r="BG1018" s="47">
        <f t="shared" ref="BG1018" si="20886">BG1017+BB1018</f>
        <v>3980.1740000000004</v>
      </c>
      <c r="BH1018" s="47">
        <f t="shared" ref="BH1018" si="20887">BH1017+BC1018</f>
        <v>117.53500000000001</v>
      </c>
      <c r="BI1018" s="47">
        <f t="shared" ref="BI1018" si="20888">BI1017+BD1018</f>
        <v>11065.298999999999</v>
      </c>
      <c r="BJ1018" s="45">
        <v>17</v>
      </c>
      <c r="BK1018" s="52">
        <f t="shared" si="18182"/>
        <v>45045</v>
      </c>
    </row>
    <row r="1019" spans="1:63" x14ac:dyDescent="0.25">
      <c r="A1019" s="33">
        <f t="shared" si="18271"/>
        <v>44688</v>
      </c>
      <c r="B1019" s="89">
        <v>428300</v>
      </c>
      <c r="C1019" s="89">
        <v>147450</v>
      </c>
      <c r="D1019" s="128">
        <v>0</v>
      </c>
      <c r="E1019" s="45">
        <f t="shared" ref="E1019" si="20889">SUM(B1019:D1019)</f>
        <v>575750</v>
      </c>
      <c r="F1019" s="45">
        <f t="shared" ref="F1019" si="20890">AVERAGE(E1016,E1017,E1018,E1019)</f>
        <v>566735</v>
      </c>
      <c r="G1019" s="92">
        <f t="shared" ref="G1019" si="20891">AVERAGE(F967,F915,F863)</f>
        <v>477047.83333333331</v>
      </c>
      <c r="H1019" s="45">
        <f t="shared" ref="H1019" si="20892">((E1019/E967)-1)*100</f>
        <v>-30.26165656878872</v>
      </c>
      <c r="I1019" s="45">
        <f t="shared" ref="I1019" si="20893">((F1019/F967)-1)*100</f>
        <v>-20.761908223992119</v>
      </c>
      <c r="J1019" s="45">
        <f t="shared" ref="J1019" si="20894">((F1019/G1019)-1)*100</f>
        <v>18.800455719499844</v>
      </c>
      <c r="K1019"/>
      <c r="L1019" s="89">
        <v>0</v>
      </c>
      <c r="M1019" s="89">
        <v>24750</v>
      </c>
      <c r="N1019" s="89">
        <v>7000</v>
      </c>
      <c r="O1019" s="57">
        <f t="shared" ref="O1019" si="20895">SUM(L1019:N1019)</f>
        <v>31750</v>
      </c>
      <c r="P1019" s="48">
        <f t="shared" ref="P1019" si="20896">AVERAGE(O1016,O1017,O1018,O1019)</f>
        <v>43162.5</v>
      </c>
      <c r="Q1019" s="48">
        <f t="shared" ref="Q1019" si="20897">AVERAGE(P967,P915,P863)</f>
        <v>32637.5</v>
      </c>
      <c r="R1019" s="45">
        <f t="shared" ref="R1019" si="20898">((O1019/O967)-1)*100</f>
        <v>20.265151515151516</v>
      </c>
      <c r="S1019" s="49">
        <f t="shared" ref="S1019" si="20899">((P1019/P967)-1)*100</f>
        <v>33.063583815028899</v>
      </c>
      <c r="T1019" s="45">
        <f t="shared" ref="T1019" si="20900">((P1019/Q1019)-1)*100</f>
        <v>32.248180773649949</v>
      </c>
      <c r="U1019"/>
      <c r="V1019" s="89">
        <v>207500</v>
      </c>
      <c r="W1019" s="89">
        <v>65600</v>
      </c>
      <c r="X1019" s="89">
        <v>8400</v>
      </c>
      <c r="Y1019" s="45">
        <f t="shared" ref="Y1019" si="20901">SUM(V1019:X1019)</f>
        <v>281500</v>
      </c>
      <c r="Z1019" s="48">
        <f t="shared" ref="Z1019" si="20902">AVERAGE(Y1016,Y1017,Y1018,Y1019)</f>
        <v>242566.75</v>
      </c>
      <c r="AA1019" s="48">
        <f t="shared" ref="AA1019" si="20903">AVERAGE(Z967,Z915,Z863)</f>
        <v>164296.91666666666</v>
      </c>
      <c r="AB1019" s="45">
        <f t="shared" ref="AB1019" si="20904">((Y1019/Y967)-1)*100</f>
        <v>101.35908440629468</v>
      </c>
      <c r="AC1019" s="45">
        <f t="shared" ref="AC1019" si="20905">((Z1019/Z967)-1)*100</f>
        <v>132.79070436998256</v>
      </c>
      <c r="AD1019" s="45">
        <f t="shared" ref="AD1019" si="20906">((Z1019/AA1019)-1)*100</f>
        <v>47.639258801265804</v>
      </c>
      <c r="AE1019"/>
      <c r="AF1019" s="90">
        <v>0</v>
      </c>
      <c r="AG1019" s="90">
        <v>5250</v>
      </c>
      <c r="AH1019" s="90">
        <v>0</v>
      </c>
      <c r="AI1019" s="57">
        <f t="shared" ref="AI1019" si="20907">SUM(AF1019:AH1019)</f>
        <v>5250</v>
      </c>
      <c r="AJ1019" s="48">
        <f t="shared" ref="AJ1019" si="20908">AVERAGE(AI1016,AI1017,AI1018,AI1019)</f>
        <v>10112.5</v>
      </c>
      <c r="AK1019" s="48">
        <f t="shared" ref="AK1019" si="20909">AVERAGE(AJ967,AJ915,AJ863)</f>
        <v>5875</v>
      </c>
      <c r="AL1019" s="45">
        <f t="shared" ref="AL1019" si="20910">((AI1019/AI967)-1)*100</f>
        <v>-58.984375</v>
      </c>
      <c r="AM1019" s="45">
        <f t="shared" ref="AM1019" si="20911">((AJ1019/AJ967)-1)*100</f>
        <v>65.439672801635979</v>
      </c>
      <c r="AN1019" s="45">
        <f t="shared" ref="AN1019" si="20912">((AJ1019/AK1019)-1)*100</f>
        <v>72.127659574468098</v>
      </c>
      <c r="AO1019"/>
      <c r="AP1019" s="41">
        <f t="shared" ref="AP1019" si="20913">SUM(B1019,L1019,V1019,AF1019)</f>
        <v>635800</v>
      </c>
      <c r="AQ1019" s="41">
        <f t="shared" ref="AQ1019" si="20914">SUM(C1019,M1019,W1019,AG1019)</f>
        <v>243050</v>
      </c>
      <c r="AR1019" s="41">
        <f t="shared" ref="AR1019" si="20915">SUM(D1019,N1019,X1019,AH1019)</f>
        <v>15400</v>
      </c>
      <c r="AS1019" s="41">
        <f t="shared" ref="AS1019" si="20916">SUM(E1019,O1019,Y1019,AI1019)</f>
        <v>894250</v>
      </c>
      <c r="AT1019" s="41">
        <f t="shared" ref="AT1019" si="20917">SUM(F1019,P1019,Z1019,AJ1019)</f>
        <v>862576.75</v>
      </c>
      <c r="AU1019" s="41">
        <f t="shared" ref="AU1019" si="20918">SUM(G1019,Q1019,AA1019,AK1019)</f>
        <v>679857.25</v>
      </c>
      <c r="AV1019" s="45">
        <f t="shared" ref="AV1019" si="20919">((AS1019/AS967)-1)*100</f>
        <v>-10.983230903078478</v>
      </c>
      <c r="AW1019" s="45">
        <f t="shared" ref="AW1019" si="20920">((AT1019/AT967)-1)*100</f>
        <v>0.5357642369286042</v>
      </c>
      <c r="AX1019" s="45">
        <f t="shared" ref="AX1019" si="20921">((AT1019/AU1019)-1)*100</f>
        <v>26.876156722606105</v>
      </c>
      <c r="AY1019"/>
      <c r="AZ1019" s="48">
        <f t="shared" ref="AZ1019" si="20922">+E1019/1000</f>
        <v>575.75</v>
      </c>
      <c r="BA1019" s="110">
        <f t="shared" ref="BA1019" si="20923">+O1019/1000</f>
        <v>31.75</v>
      </c>
      <c r="BB1019" s="36">
        <f t="shared" ref="BB1019" si="20924">+Y1019/1000</f>
        <v>281.5</v>
      </c>
      <c r="BC1019" s="36">
        <f t="shared" ref="BC1019" si="20925">+AI1019/1000</f>
        <v>5.25</v>
      </c>
      <c r="BD1019" s="57">
        <f t="shared" ref="BD1019" si="20926">+AS1019/1000</f>
        <v>894.25</v>
      </c>
      <c r="BE1019" s="47">
        <f t="shared" ref="BE1019" si="20927">BE1018+AZ1019</f>
        <v>6987.375</v>
      </c>
      <c r="BF1019" s="47">
        <f t="shared" ref="BF1019" si="20928">BF1018+BA1019</f>
        <v>587.71499999999992</v>
      </c>
      <c r="BG1019" s="47">
        <f t="shared" ref="BG1019" si="20929">BG1018+BB1019</f>
        <v>4261.6740000000009</v>
      </c>
      <c r="BH1019" s="47">
        <f t="shared" ref="BH1019" si="20930">BH1018+BC1019</f>
        <v>122.78500000000001</v>
      </c>
      <c r="BI1019" s="47">
        <f t="shared" ref="BI1019" si="20931">BI1018+BD1019</f>
        <v>11959.548999999999</v>
      </c>
      <c r="BJ1019" s="45">
        <v>18</v>
      </c>
      <c r="BK1019" s="52">
        <f t="shared" si="18182"/>
        <v>45052</v>
      </c>
    </row>
    <row r="1020" spans="1:63" x14ac:dyDescent="0.25">
      <c r="A1020" s="33">
        <f t="shared" si="18271"/>
        <v>44695</v>
      </c>
      <c r="B1020" s="89">
        <v>355800</v>
      </c>
      <c r="C1020" s="89">
        <v>107030</v>
      </c>
      <c r="D1020" s="128">
        <v>4200</v>
      </c>
      <c r="E1020" s="45">
        <f t="shared" ref="E1020" si="20932">SUM(B1020:D1020)</f>
        <v>467030</v>
      </c>
      <c r="F1020" s="45">
        <f t="shared" ref="F1020" si="20933">AVERAGE(E1017,E1018,E1019,E1020)</f>
        <v>548700.5</v>
      </c>
      <c r="G1020" s="92">
        <f t="shared" ref="G1020" si="20934">AVERAGE(F968,F916,F864)</f>
        <v>472737.41666666669</v>
      </c>
      <c r="H1020" s="45">
        <f t="shared" ref="H1020" si="20935">((E1020/E968)-1)*100</f>
        <v>-32.238383691827778</v>
      </c>
      <c r="I1020" s="45">
        <f t="shared" ref="I1020" si="20936">((F1020/F968)-1)*100</f>
        <v>-24.641913794245973</v>
      </c>
      <c r="J1020" s="45">
        <f t="shared" ref="J1020" si="20937">((F1020/G1020)-1)*100</f>
        <v>16.068768973050407</v>
      </c>
      <c r="K1020"/>
      <c r="L1020" s="89">
        <v>0</v>
      </c>
      <c r="M1020" s="89">
        <v>14000</v>
      </c>
      <c r="N1020" s="89">
        <v>9800</v>
      </c>
      <c r="O1020" s="57">
        <f t="shared" ref="O1020" si="20938">SUM(L1020:N1020)</f>
        <v>23800</v>
      </c>
      <c r="P1020" s="48">
        <f t="shared" ref="P1020" si="20939">AVERAGE(O1017,O1018,O1019,O1020)</f>
        <v>32800</v>
      </c>
      <c r="Q1020" s="48">
        <f t="shared" ref="Q1020" si="20940">AVERAGE(P968,P916,P864)</f>
        <v>35725</v>
      </c>
      <c r="R1020" s="45">
        <f t="shared" ref="R1020" si="20941">((O1020/O968)-1)*100</f>
        <v>-54.580152671755734</v>
      </c>
      <c r="S1020" s="49">
        <f t="shared" ref="S1020" si="20942">((P1020/P968)-1)*100</f>
        <v>-17.276166456494323</v>
      </c>
      <c r="T1020" s="45">
        <f t="shared" ref="T1020" si="20943">((P1020/Q1020)-1)*100</f>
        <v>-8.1875437368789328</v>
      </c>
      <c r="U1020"/>
      <c r="V1020" s="89">
        <v>241000</v>
      </c>
      <c r="W1020" s="89">
        <v>86750</v>
      </c>
      <c r="X1020" s="89">
        <v>15400</v>
      </c>
      <c r="Y1020" s="45">
        <f t="shared" ref="Y1020" si="20944">SUM(V1020:X1020)</f>
        <v>343150</v>
      </c>
      <c r="Z1020" s="48">
        <f t="shared" ref="Z1020" si="20945">AVERAGE(Y1017,Y1018,Y1019,Y1020)</f>
        <v>263954.25</v>
      </c>
      <c r="AA1020" s="48">
        <f t="shared" ref="AA1020" si="20946">AVERAGE(Z968,Z916,Z864)</f>
        <v>160841.91666666666</v>
      </c>
      <c r="AB1020" s="45">
        <f t="shared" ref="AB1020" si="20947">((Y1020/Y968)-1)*100</f>
        <v>173.75349022736339</v>
      </c>
      <c r="AC1020" s="45">
        <f t="shared" ref="AC1020" si="20948">((Z1020/Z968)-1)*100</f>
        <v>159.51013887182009</v>
      </c>
      <c r="AD1020" s="45">
        <f t="shared" ref="AD1020" si="20949">((Z1020/AA1020)-1)*100</f>
        <v>64.107874035737993</v>
      </c>
      <c r="AE1020"/>
      <c r="AF1020" s="90">
        <v>0</v>
      </c>
      <c r="AG1020" s="90">
        <v>1750</v>
      </c>
      <c r="AH1020" s="90">
        <v>0</v>
      </c>
      <c r="AI1020" s="57">
        <f t="shared" ref="AI1020" si="20950">SUM(AF1020:AH1020)</f>
        <v>1750</v>
      </c>
      <c r="AJ1020" s="48">
        <f t="shared" ref="AJ1020" si="20951">AVERAGE(AI1017,AI1018,AI1019,AI1020)</f>
        <v>8450</v>
      </c>
      <c r="AK1020" s="48">
        <f t="shared" ref="AK1020" si="20952">AVERAGE(AJ968,AJ916,AJ864)</f>
        <v>6029.166666666667</v>
      </c>
      <c r="AL1020" s="45">
        <f t="shared" ref="AL1020" si="20953">((AI1020/AI968)-1)*100</f>
        <v>-45.3125</v>
      </c>
      <c r="AM1020" s="45">
        <f t="shared" ref="AM1020" si="20954">((AJ1020/AJ968)-1)*100</f>
        <v>30.754352030947786</v>
      </c>
      <c r="AN1020" s="45">
        <f t="shared" ref="AN1020" si="20955">((AJ1020/AK1020)-1)*100</f>
        <v>40.152038700760187</v>
      </c>
      <c r="AO1020"/>
      <c r="AP1020" s="41">
        <f t="shared" ref="AP1020" si="20956">SUM(B1020,L1020,V1020,AF1020)</f>
        <v>596800</v>
      </c>
      <c r="AQ1020" s="41">
        <f t="shared" ref="AQ1020" si="20957">SUM(C1020,M1020,W1020,AG1020)</f>
        <v>209530</v>
      </c>
      <c r="AR1020" s="41">
        <f t="shared" ref="AR1020" si="20958">SUM(D1020,N1020,X1020,AH1020)</f>
        <v>29400</v>
      </c>
      <c r="AS1020" s="41">
        <f t="shared" ref="AS1020" si="20959">SUM(E1020,O1020,Y1020,AI1020)</f>
        <v>835730</v>
      </c>
      <c r="AT1020" s="41">
        <f t="shared" ref="AT1020" si="20960">SUM(F1020,P1020,Z1020,AJ1020)</f>
        <v>853904.75</v>
      </c>
      <c r="AU1020" s="41">
        <f t="shared" ref="AU1020" si="20961">SUM(G1020,Q1020,AA1020,AK1020)</f>
        <v>675333.5</v>
      </c>
      <c r="AV1020" s="45">
        <f t="shared" ref="AV1020" si="20962">((AS1020/AS968)-1)*100</f>
        <v>-3.9583991725802292</v>
      </c>
      <c r="AW1020" s="45">
        <f t="shared" ref="AW1020" si="20963">((AT1020/AT968)-1)*100</f>
        <v>-2.5166412323544995</v>
      </c>
      <c r="AX1020" s="45">
        <f t="shared" ref="AX1020" si="20964">((AT1020/AU1020)-1)*100</f>
        <v>26.441935725089905</v>
      </c>
      <c r="AY1020"/>
      <c r="AZ1020" s="48">
        <f t="shared" ref="AZ1020" si="20965">+E1020/1000</f>
        <v>467.03</v>
      </c>
      <c r="BA1020" s="110">
        <f t="shared" ref="BA1020" si="20966">+O1020/1000</f>
        <v>23.8</v>
      </c>
      <c r="BB1020" s="36">
        <f t="shared" ref="BB1020" si="20967">+Y1020/1000</f>
        <v>343.15</v>
      </c>
      <c r="BC1020" s="36">
        <f t="shared" ref="BC1020" si="20968">+AI1020/1000</f>
        <v>1.75</v>
      </c>
      <c r="BD1020" s="57">
        <f t="shared" ref="BD1020" si="20969">+AS1020/1000</f>
        <v>835.73</v>
      </c>
      <c r="BE1020" s="47">
        <f t="shared" ref="BE1020" si="20970">BE1019+AZ1020</f>
        <v>7454.4049999999997</v>
      </c>
      <c r="BF1020" s="47">
        <f t="shared" ref="BF1020" si="20971">BF1019+BA1020</f>
        <v>611.51499999999987</v>
      </c>
      <c r="BG1020" s="47">
        <f t="shared" ref="BG1020" si="20972">BG1019+BB1020</f>
        <v>4604.8240000000005</v>
      </c>
      <c r="BH1020" s="47">
        <f t="shared" ref="BH1020" si="20973">BH1019+BC1020</f>
        <v>124.53500000000001</v>
      </c>
      <c r="BI1020" s="47">
        <f t="shared" ref="BI1020" si="20974">BI1019+BD1020</f>
        <v>12795.278999999999</v>
      </c>
      <c r="BJ1020" s="45">
        <v>19</v>
      </c>
      <c r="BK1020" s="52">
        <f t="shared" si="18182"/>
        <v>45059</v>
      </c>
    </row>
    <row r="1021" spans="1:63" x14ac:dyDescent="0.25">
      <c r="A1021" s="33">
        <f t="shared" si="18271"/>
        <v>44702</v>
      </c>
      <c r="B1021" s="89">
        <v>406400</v>
      </c>
      <c r="C1021" s="89">
        <v>85850</v>
      </c>
      <c r="D1021" s="128">
        <v>0</v>
      </c>
      <c r="E1021" s="45">
        <f t="shared" ref="E1021" si="20975">SUM(B1021:D1021)</f>
        <v>492250</v>
      </c>
      <c r="F1021" s="45">
        <f t="shared" ref="F1021" si="20976">AVERAGE(E1018,E1019,E1020,E1021)</f>
        <v>514925.5</v>
      </c>
      <c r="G1021" s="92">
        <f t="shared" ref="G1021" si="20977">AVERAGE(F969,F917,F865)</f>
        <v>494497.41666666669</v>
      </c>
      <c r="H1021" s="45">
        <f t="shared" ref="H1021" si="20978">((E1021/E969)-1)*100</f>
        <v>-40.374529113218749</v>
      </c>
      <c r="I1021" s="45">
        <f t="shared" ref="I1021" si="20979">((F1021/F969)-1)*100</f>
        <v>-29.968715967436864</v>
      </c>
      <c r="J1021" s="45">
        <f t="shared" ref="J1021" si="20980">((F1021/G1021)-1)*100</f>
        <v>4.1310798893624101</v>
      </c>
      <c r="K1021"/>
      <c r="L1021" s="89">
        <v>1500</v>
      </c>
      <c r="M1021" s="89">
        <v>3700</v>
      </c>
      <c r="N1021" s="89">
        <v>16000</v>
      </c>
      <c r="O1021" s="57">
        <f t="shared" ref="O1021" si="20981">SUM(L1021:N1021)</f>
        <v>21200</v>
      </c>
      <c r="P1021" s="48">
        <f t="shared" ref="P1021" si="20982">AVERAGE(O1018,O1019,O1020,O1021)</f>
        <v>26412.5</v>
      </c>
      <c r="Q1021" s="48">
        <f t="shared" ref="Q1021" si="20983">AVERAGE(P969,P917,P865)</f>
        <v>31695.833333333332</v>
      </c>
      <c r="R1021" s="45">
        <f t="shared" ref="R1021" si="20984">((O1021/O969)-1)*100</f>
        <v>-65.528455284552848</v>
      </c>
      <c r="S1021" s="49">
        <f t="shared" ref="S1021" si="20985">((P1021/P969)-1)*100</f>
        <v>-34.500929944203349</v>
      </c>
      <c r="T1021" s="45">
        <f t="shared" ref="T1021" si="20986">((P1021/Q1021)-1)*100</f>
        <v>-16.668857631129221</v>
      </c>
      <c r="U1021"/>
      <c r="V1021" s="89">
        <v>184900</v>
      </c>
      <c r="W1021" s="89">
        <v>5650</v>
      </c>
      <c r="X1021" s="89">
        <v>7200</v>
      </c>
      <c r="Y1021" s="45">
        <f t="shared" ref="Y1021" si="20987">SUM(V1021:X1021)</f>
        <v>197750</v>
      </c>
      <c r="Z1021" s="48">
        <f t="shared" ref="Z1021" si="20988">AVERAGE(Y1018,Y1019,Y1020,Y1021)</f>
        <v>261825</v>
      </c>
      <c r="AA1021" s="48">
        <f t="shared" ref="AA1021" si="20989">AVERAGE(Z969,Z917,Z865)</f>
        <v>169118.41666666666</v>
      </c>
      <c r="AB1021" s="45">
        <f t="shared" ref="AB1021" si="20990">((Y1021/Y969)-1)*100</f>
        <v>54.311353882169321</v>
      </c>
      <c r="AC1021" s="45">
        <f t="shared" ref="AC1021" si="20991">((Z1021/Z969)-1)*100</f>
        <v>136.35748138117805</v>
      </c>
      <c r="AD1021" s="45">
        <f t="shared" ref="AD1021" si="20992">((Z1021/AA1021)-1)*100</f>
        <v>54.817556337497251</v>
      </c>
      <c r="AE1021"/>
      <c r="AF1021" s="90">
        <v>0</v>
      </c>
      <c r="AG1021" s="90">
        <v>0</v>
      </c>
      <c r="AH1021" s="90">
        <v>0</v>
      </c>
      <c r="AI1021" s="57">
        <f t="shared" ref="AI1021" si="20993">SUM(AF1021:AH1021)</f>
        <v>0</v>
      </c>
      <c r="AJ1021" s="48">
        <f t="shared" ref="AJ1021" si="20994">AVERAGE(AI1018,AI1019,AI1020,AI1021)</f>
        <v>4775</v>
      </c>
      <c r="AK1021" s="48">
        <f t="shared" ref="AK1021" si="20995">AVERAGE(AJ969,AJ917,AJ865)</f>
        <v>6150</v>
      </c>
      <c r="AL1021" s="45">
        <f t="shared" ref="AL1021" si="20996">((AI1021/AI969)-1)*100</f>
        <v>-100</v>
      </c>
      <c r="AM1021" s="45">
        <f t="shared" ref="AM1021" si="20997">((AJ1021/AJ969)-1)*100</f>
        <v>-20.416666666666671</v>
      </c>
      <c r="AN1021" s="45">
        <f t="shared" ref="AN1021" si="20998">((AJ1021/AK1021)-1)*100</f>
        <v>-22.357723577235777</v>
      </c>
      <c r="AO1021"/>
      <c r="AP1021" s="41">
        <f t="shared" ref="AP1021" si="20999">SUM(B1021,L1021,V1021,AF1021)</f>
        <v>592800</v>
      </c>
      <c r="AQ1021" s="41">
        <f t="shared" ref="AQ1021" si="21000">SUM(C1021,M1021,W1021,AG1021)</f>
        <v>95200</v>
      </c>
      <c r="AR1021" s="41">
        <f t="shared" ref="AR1021" si="21001">SUM(D1021,N1021,X1021,AH1021)</f>
        <v>23200</v>
      </c>
      <c r="AS1021" s="41">
        <f t="shared" ref="AS1021" si="21002">SUM(E1021,O1021,Y1021,AI1021)</f>
        <v>711200</v>
      </c>
      <c r="AT1021" s="41">
        <f t="shared" ref="AT1021" si="21003">SUM(F1021,P1021,Z1021,AJ1021)</f>
        <v>807938</v>
      </c>
      <c r="AU1021" s="41">
        <f t="shared" ref="AU1021" si="21004">SUM(G1021,Q1021,AA1021,AK1021)</f>
        <v>701461.66666666663</v>
      </c>
      <c r="AV1021" s="45">
        <f t="shared" ref="AV1021" si="21005">((AS1021/AS969)-1)*100</f>
        <v>-30.493930923945978</v>
      </c>
      <c r="AW1021" s="45">
        <f t="shared" ref="AW1021" si="21006">((AT1021/AT969)-1)*100</f>
        <v>-9.4624847003109913</v>
      </c>
      <c r="AX1021" s="45">
        <f t="shared" ref="AX1021" si="21007">((AT1021/AU1021)-1)*100</f>
        <v>15.179209127607351</v>
      </c>
      <c r="AY1021"/>
      <c r="AZ1021" s="48">
        <f t="shared" ref="AZ1021" si="21008">+E1021/1000</f>
        <v>492.25</v>
      </c>
      <c r="BA1021" s="110">
        <f t="shared" ref="BA1021" si="21009">+O1021/1000</f>
        <v>21.2</v>
      </c>
      <c r="BB1021" s="36">
        <f t="shared" ref="BB1021" si="21010">+Y1021/1000</f>
        <v>197.75</v>
      </c>
      <c r="BC1021" s="36">
        <f t="shared" ref="BC1021" si="21011">+AI1021/1000</f>
        <v>0</v>
      </c>
      <c r="BD1021" s="57">
        <f t="shared" ref="BD1021" si="21012">+AS1021/1000</f>
        <v>711.2</v>
      </c>
      <c r="BE1021" s="47">
        <f t="shared" ref="BE1021" si="21013">BE1020+AZ1021</f>
        <v>7946.6549999999997</v>
      </c>
      <c r="BF1021" s="47">
        <f t="shared" ref="BF1021" si="21014">BF1020+BA1021</f>
        <v>632.71499999999992</v>
      </c>
      <c r="BG1021" s="47">
        <f t="shared" ref="BG1021" si="21015">BG1020+BB1021</f>
        <v>4802.5740000000005</v>
      </c>
      <c r="BH1021" s="47">
        <f t="shared" ref="BH1021" si="21016">BH1020+BC1021</f>
        <v>124.53500000000001</v>
      </c>
      <c r="BI1021" s="47">
        <f t="shared" ref="BI1021" si="21017">BI1020+BD1021</f>
        <v>13506.478999999999</v>
      </c>
      <c r="BJ1021" s="45">
        <f>BJ1020+1</f>
        <v>20</v>
      </c>
      <c r="BK1021" s="52">
        <f t="shared" si="18182"/>
        <v>45066</v>
      </c>
    </row>
    <row r="1022" spans="1:63" x14ac:dyDescent="0.25">
      <c r="A1022" s="33">
        <f t="shared" si="18271"/>
        <v>44709</v>
      </c>
      <c r="B1022" s="89">
        <v>559000</v>
      </c>
      <c r="C1022" s="89">
        <v>89150</v>
      </c>
      <c r="D1022" s="128">
        <v>0</v>
      </c>
      <c r="E1022" s="45">
        <f t="shared" ref="E1022" si="21018">SUM(B1022:D1022)</f>
        <v>648150</v>
      </c>
      <c r="F1022" s="45">
        <f t="shared" ref="F1022" si="21019">AVERAGE(E1019,E1020,E1021,E1022)</f>
        <v>545795</v>
      </c>
      <c r="G1022" s="92">
        <f t="shared" ref="G1022" si="21020">AVERAGE(F970,F918,F866)</f>
        <v>487299.58333333331</v>
      </c>
      <c r="H1022" s="45">
        <f t="shared" ref="H1022" si="21021">((E1022/E970)-1)*100</f>
        <v>-7.795718045380184</v>
      </c>
      <c r="I1022" s="45">
        <f t="shared" ref="I1022" si="21022">((F1022/F970)-1)*100</f>
        <v>-28.263471833987165</v>
      </c>
      <c r="J1022" s="45">
        <f t="shared" ref="J1022" si="21023">((F1022/G1022)-1)*100</f>
        <v>12.003994804701756</v>
      </c>
      <c r="K1022"/>
      <c r="L1022" s="89">
        <v>25600</v>
      </c>
      <c r="M1022" s="89">
        <v>5300</v>
      </c>
      <c r="N1022" s="89">
        <v>25200</v>
      </c>
      <c r="O1022" s="57">
        <f t="shared" ref="O1022" si="21024">SUM(L1022:N1022)</f>
        <v>56100</v>
      </c>
      <c r="P1022" s="48">
        <f t="shared" ref="P1022" si="21025">AVERAGE(O1019,O1020,O1021,O1022)</f>
        <v>33212.5</v>
      </c>
      <c r="Q1022" s="48">
        <f t="shared" ref="Q1022" si="21026">AVERAGE(P970,P918,P866)</f>
        <v>29100</v>
      </c>
      <c r="R1022" s="45">
        <f t="shared" ref="R1022" si="21027">((O1022/O970)-1)*100</f>
        <v>126.66666666666666</v>
      </c>
      <c r="S1022" s="49">
        <f t="shared" ref="S1022" si="21028">((P1022/P970)-1)*100</f>
        <v>-19.509239624356255</v>
      </c>
      <c r="T1022" s="45">
        <f t="shared" ref="T1022" si="21029">((P1022/Q1022)-1)*100</f>
        <v>14.132302405498276</v>
      </c>
      <c r="U1022"/>
      <c r="V1022" s="89">
        <v>167100</v>
      </c>
      <c r="W1022" s="89">
        <v>67550</v>
      </c>
      <c r="X1022" s="89">
        <v>8400</v>
      </c>
      <c r="Y1022" s="45">
        <f t="shared" ref="Y1022" si="21030">SUM(V1022:X1022)</f>
        <v>243050</v>
      </c>
      <c r="Z1022" s="48">
        <f t="shared" ref="Z1022" si="21031">AVERAGE(Y1019,Y1020,Y1021,Y1022)</f>
        <v>266362.5</v>
      </c>
      <c r="AA1022" s="48">
        <f t="shared" ref="AA1022" si="21032">AVERAGE(Z970,Z918,Z866)</f>
        <v>168275.91666666666</v>
      </c>
      <c r="AB1022" s="45">
        <f t="shared" ref="AB1022" si="21033">((Y1022/Y970)-1)*100</f>
        <v>109.41754265035328</v>
      </c>
      <c r="AC1022" s="45">
        <f t="shared" ref="AC1022" si="21034">((Z1022/Z970)-1)*100</f>
        <v>109.17425789225695</v>
      </c>
      <c r="AD1022" s="45">
        <f t="shared" ref="AD1022" si="21035">((Z1022/AA1022)-1)*100</f>
        <v>58.289139216297059</v>
      </c>
      <c r="AE1022"/>
      <c r="AF1022" s="90">
        <v>0</v>
      </c>
      <c r="AG1022" s="90">
        <v>0</v>
      </c>
      <c r="AH1022" s="90">
        <v>0</v>
      </c>
      <c r="AI1022" s="57">
        <f t="shared" ref="AI1022" si="21036">SUM(AF1022:AH1022)</f>
        <v>0</v>
      </c>
      <c r="AJ1022" s="48">
        <f t="shared" ref="AJ1022" si="21037">AVERAGE(AI1019,AI1020,AI1021,AI1022)</f>
        <v>1750</v>
      </c>
      <c r="AK1022" s="48">
        <f t="shared" ref="AK1022" si="21038">AVERAGE(AJ970,AJ918,AJ866)</f>
        <v>6637.5</v>
      </c>
      <c r="AL1022" s="45">
        <f t="shared" ref="AL1022" si="21039">((AI1022/AI970)-1)*100</f>
        <v>-100</v>
      </c>
      <c r="AM1022" s="45">
        <f t="shared" ref="AM1022" si="21040">((AJ1022/AJ970)-1)*100</f>
        <v>-82.926829268292678</v>
      </c>
      <c r="AN1022" s="45">
        <f t="shared" ref="AN1022" si="21041">((AJ1022/AK1022)-1)*100</f>
        <v>-73.634651600753301</v>
      </c>
      <c r="AO1022"/>
      <c r="AP1022" s="41">
        <f t="shared" ref="AP1022" si="21042">SUM(B1022,L1022,V1022,AF1022)</f>
        <v>751700</v>
      </c>
      <c r="AQ1022" s="41">
        <f t="shared" ref="AQ1022" si="21043">SUM(C1022,M1022,W1022,AG1022)</f>
        <v>162000</v>
      </c>
      <c r="AR1022" s="41">
        <f t="shared" ref="AR1022" si="21044">SUM(D1022,N1022,X1022,AH1022)</f>
        <v>33600</v>
      </c>
      <c r="AS1022" s="41">
        <f t="shared" ref="AS1022" si="21045">SUM(E1022,O1022,Y1022,AI1022)</f>
        <v>947300</v>
      </c>
      <c r="AT1022" s="41">
        <f t="shared" ref="AT1022" si="21046">SUM(F1022,P1022,Z1022,AJ1022)</f>
        <v>847120</v>
      </c>
      <c r="AU1022" s="41">
        <f t="shared" ref="AU1022" si="21047">SUM(G1022,Q1022,AA1022,AK1022)</f>
        <v>691313</v>
      </c>
      <c r="AV1022" s="45">
        <f t="shared" ref="AV1022" si="21048">((AS1022/AS970)-1)*100</f>
        <v>10.053905850643607</v>
      </c>
      <c r="AW1022" s="45">
        <f t="shared" ref="AW1022" si="21049">((AT1022/AT970)-1)*100</f>
        <v>-9.8506654222783592</v>
      </c>
      <c r="AX1022" s="45">
        <f t="shared" ref="AX1022" si="21050">((AT1022/AU1022)-1)*100</f>
        <v>22.537837419519093</v>
      </c>
      <c r="AY1022"/>
      <c r="AZ1022" s="48">
        <f t="shared" ref="AZ1022" si="21051">+E1022/1000</f>
        <v>648.15</v>
      </c>
      <c r="BA1022" s="110">
        <f t="shared" ref="BA1022" si="21052">+O1022/1000</f>
        <v>56.1</v>
      </c>
      <c r="BB1022" s="36">
        <f t="shared" ref="BB1022" si="21053">+Y1022/1000</f>
        <v>243.05</v>
      </c>
      <c r="BC1022" s="36">
        <f t="shared" ref="BC1022" si="21054">+AI1022/1000</f>
        <v>0</v>
      </c>
      <c r="BD1022" s="57">
        <f t="shared" ref="BD1022" si="21055">+AS1022/1000</f>
        <v>947.3</v>
      </c>
      <c r="BE1022" s="47">
        <f t="shared" ref="BE1022" si="21056">BE1021+AZ1022</f>
        <v>8594.8050000000003</v>
      </c>
      <c r="BF1022" s="47">
        <f t="shared" ref="BF1022" si="21057">BF1021+BA1022</f>
        <v>688.81499999999994</v>
      </c>
      <c r="BG1022" s="47">
        <f t="shared" ref="BG1022" si="21058">BG1021+BB1022</f>
        <v>5045.6240000000007</v>
      </c>
      <c r="BH1022" s="47">
        <f t="shared" ref="BH1022" si="21059">BH1021+BC1022</f>
        <v>124.53500000000001</v>
      </c>
      <c r="BI1022" s="47">
        <f t="shared" ref="BI1022" si="21060">BI1021+BD1022</f>
        <v>14453.778999999999</v>
      </c>
      <c r="BJ1022" s="45">
        <f t="shared" ref="BJ1022:BJ1053" si="21061">BJ1021+1</f>
        <v>21</v>
      </c>
      <c r="BK1022" s="52">
        <f t="shared" si="18182"/>
        <v>45073</v>
      </c>
    </row>
    <row r="1023" spans="1:63" x14ac:dyDescent="0.25">
      <c r="A1023" s="33">
        <f t="shared" si="18271"/>
        <v>44716</v>
      </c>
      <c r="B1023" s="89">
        <v>288600</v>
      </c>
      <c r="C1023" s="89">
        <v>92151</v>
      </c>
      <c r="D1023" s="128">
        <v>0</v>
      </c>
      <c r="E1023" s="45">
        <f t="shared" ref="E1023" si="21062">SUM(B1023:D1023)</f>
        <v>380751</v>
      </c>
      <c r="F1023" s="45">
        <f t="shared" ref="F1023" si="21063">AVERAGE(E1020,E1021,E1022,E1023)</f>
        <v>497045.25</v>
      </c>
      <c r="G1023" s="92">
        <f t="shared" ref="G1023" si="21064">AVERAGE(F971,F919,F867)</f>
        <v>497413.41666666669</v>
      </c>
      <c r="H1023" s="45">
        <f t="shared" ref="H1023" si="21065">((E1023/E971)-1)*100</f>
        <v>-59.422744091668655</v>
      </c>
      <c r="I1023" s="45">
        <f t="shared" ref="I1023" si="21066">((F1023/F971)-1)*100</f>
        <v>-37.004753680276266</v>
      </c>
      <c r="J1023" s="45">
        <f t="shared" ref="J1023" si="21067">((F1023/G1023)-1)*100</f>
        <v>-7.4016231635631868E-2</v>
      </c>
      <c r="K1023"/>
      <c r="L1023" s="89">
        <v>3200</v>
      </c>
      <c r="M1023" s="89">
        <v>1750</v>
      </c>
      <c r="N1023" s="89">
        <v>24600</v>
      </c>
      <c r="O1023" s="57">
        <f t="shared" ref="O1023" si="21068">SUM(L1023:N1023)</f>
        <v>29550</v>
      </c>
      <c r="P1023" s="48">
        <f t="shared" ref="P1023" si="21069">AVERAGE(O1020,O1021,O1022,O1023)</f>
        <v>32662.5</v>
      </c>
      <c r="Q1023" s="48">
        <f t="shared" ref="Q1023" si="21070">AVERAGE(P971,P919,P867)</f>
        <v>26329.166666666668</v>
      </c>
      <c r="R1023" s="45">
        <f t="shared" ref="R1023" si="21071">((O1023/O971)-1)*100</f>
        <v>-6.6350710900473953</v>
      </c>
      <c r="S1023" s="49">
        <f t="shared" ref="S1023" si="21072">((P1023/P971)-1)*100</f>
        <v>-23.282442748091604</v>
      </c>
      <c r="T1023" s="45">
        <f t="shared" ref="T1023" si="21073">((P1023/Q1023)-1)*100</f>
        <v>24.054438993511628</v>
      </c>
      <c r="U1023"/>
      <c r="V1023" s="89">
        <v>145600</v>
      </c>
      <c r="W1023" s="89">
        <v>19250</v>
      </c>
      <c r="X1023" s="89">
        <v>8400</v>
      </c>
      <c r="Y1023" s="45">
        <f t="shared" ref="Y1023" si="21074">SUM(V1023:X1023)</f>
        <v>173250</v>
      </c>
      <c r="Z1023" s="48">
        <f t="shared" ref="Z1023" si="21075">AVERAGE(Y1020,Y1021,Y1022,Y1023)</f>
        <v>239300</v>
      </c>
      <c r="AA1023" s="48">
        <f t="shared" ref="AA1023" si="21076">AVERAGE(Z971,Z919,Z867)</f>
        <v>164122.83333333334</v>
      </c>
      <c r="AB1023" s="45">
        <f t="shared" ref="AB1023" si="21077">((Y1023/Y971)-1)*100</f>
        <v>14.63185475333475</v>
      </c>
      <c r="AC1023" s="45">
        <f t="shared" ref="AC1023" si="21078">((Z1023/Z971)-1)*100</f>
        <v>83.830872524467253</v>
      </c>
      <c r="AD1023" s="45">
        <f t="shared" ref="AD1023" si="21079">((Z1023/AA1023)-1)*100</f>
        <v>45.805428251401125</v>
      </c>
      <c r="AE1023"/>
      <c r="AF1023" s="90">
        <v>0</v>
      </c>
      <c r="AG1023" s="90">
        <v>0</v>
      </c>
      <c r="AH1023" s="90">
        <v>0</v>
      </c>
      <c r="AI1023" s="57">
        <f t="shared" ref="AI1023" si="21080">SUM(AF1023:AH1023)</f>
        <v>0</v>
      </c>
      <c r="AJ1023" s="48">
        <f t="shared" ref="AJ1023" si="21081">AVERAGE(AI1020,AI1021,AI1022,AI1023)</f>
        <v>437.5</v>
      </c>
      <c r="AK1023" s="48">
        <f t="shared" ref="AK1023" si="21082">AVERAGE(AJ971,AJ919,AJ867)</f>
        <v>4041.6666666666665</v>
      </c>
      <c r="AL1023" s="45">
        <f t="shared" ref="AL1023" si="21083">((AI1023/AI971)-1)*100</f>
        <v>-100</v>
      </c>
      <c r="AM1023" s="45">
        <f t="shared" ref="AM1023" si="21084">((AJ1023/AJ971)-1)*100</f>
        <v>-94.127516778523486</v>
      </c>
      <c r="AN1023" s="45">
        <f t="shared" ref="AN1023" si="21085">((AJ1023/AK1023)-1)*100</f>
        <v>-89.175257731958752</v>
      </c>
      <c r="AO1023"/>
      <c r="AP1023" s="41">
        <f t="shared" ref="AP1023" si="21086">SUM(B1023,L1023,V1023,AF1023)</f>
        <v>437400</v>
      </c>
      <c r="AQ1023" s="41">
        <f t="shared" ref="AQ1023" si="21087">SUM(C1023,M1023,W1023,AG1023)</f>
        <v>113151</v>
      </c>
      <c r="AR1023" s="41">
        <f t="shared" ref="AR1023" si="21088">SUM(D1023,N1023,X1023,AH1023)</f>
        <v>33000</v>
      </c>
      <c r="AS1023" s="41">
        <f t="shared" ref="AS1023" si="21089">SUM(E1023,O1023,Y1023,AI1023)</f>
        <v>583551</v>
      </c>
      <c r="AT1023" s="41">
        <f t="shared" ref="AT1023" si="21090">SUM(F1023,P1023,Z1023,AJ1023)</f>
        <v>769445.25</v>
      </c>
      <c r="AU1023" s="41">
        <f t="shared" ref="AU1023" si="21091">SUM(G1023,Q1023,AA1023,AK1023)</f>
        <v>691907.08333333337</v>
      </c>
      <c r="AV1023" s="45">
        <f t="shared" ref="AV1023" si="21092">((AS1023/AS971)-1)*100</f>
        <v>-48.023553470939376</v>
      </c>
      <c r="AW1023" s="45">
        <f t="shared" ref="AW1023" si="21093">((AT1023/AT971)-1)*100</f>
        <v>-20.61184814478252</v>
      </c>
      <c r="AX1023" s="45">
        <f t="shared" ref="AX1023" si="21094">((AT1023/AU1023)-1)*100</f>
        <v>11.206442098138169</v>
      </c>
      <c r="AY1023"/>
      <c r="AZ1023" s="48">
        <f t="shared" ref="AZ1023" si="21095">+E1023/1000</f>
        <v>380.75099999999998</v>
      </c>
      <c r="BA1023" s="110">
        <f t="shared" ref="BA1023" si="21096">+O1023/1000</f>
        <v>29.55</v>
      </c>
      <c r="BB1023" s="36">
        <f t="shared" ref="BB1023" si="21097">+Y1023/1000</f>
        <v>173.25</v>
      </c>
      <c r="BC1023" s="36">
        <f t="shared" ref="BC1023" si="21098">+AI1023/1000</f>
        <v>0</v>
      </c>
      <c r="BD1023" s="57">
        <f t="shared" ref="BD1023" si="21099">+AS1023/1000</f>
        <v>583.55100000000004</v>
      </c>
      <c r="BE1023" s="47">
        <f t="shared" ref="BE1023" si="21100">BE1022+AZ1023</f>
        <v>8975.5560000000005</v>
      </c>
      <c r="BF1023" s="47">
        <f t="shared" ref="BF1023" si="21101">BF1022+BA1023</f>
        <v>718.3649999999999</v>
      </c>
      <c r="BG1023" s="47">
        <f t="shared" ref="BG1023" si="21102">BG1022+BB1023</f>
        <v>5218.8740000000007</v>
      </c>
      <c r="BH1023" s="47">
        <f t="shared" ref="BH1023" si="21103">BH1022+BC1023</f>
        <v>124.53500000000001</v>
      </c>
      <c r="BI1023" s="47">
        <f t="shared" ref="BI1023" si="21104">BI1022+BD1023</f>
        <v>15037.329999999998</v>
      </c>
      <c r="BJ1023" s="45">
        <f t="shared" si="21061"/>
        <v>22</v>
      </c>
      <c r="BK1023" s="52">
        <f t="shared" si="18182"/>
        <v>45080</v>
      </c>
    </row>
    <row r="1024" spans="1:63" x14ac:dyDescent="0.25">
      <c r="A1024" s="33">
        <f t="shared" si="18271"/>
        <v>44723</v>
      </c>
      <c r="B1024" s="89">
        <v>441700</v>
      </c>
      <c r="C1024" s="89">
        <v>74400</v>
      </c>
      <c r="D1024" s="128">
        <v>0</v>
      </c>
      <c r="E1024" s="45">
        <f t="shared" ref="E1024" si="21105">SUM(B1024:D1024)</f>
        <v>516100</v>
      </c>
      <c r="F1024" s="45">
        <f t="shared" ref="F1024" si="21106">AVERAGE(E1021,E1022,E1023,E1024)</f>
        <v>509312.75</v>
      </c>
      <c r="G1024" s="92">
        <f t="shared" ref="G1024" si="21107">AVERAGE(F972,F920,F868)</f>
        <v>511443.83333333331</v>
      </c>
      <c r="H1024" s="45">
        <f t="shared" ref="H1024" si="21108">((E1024/E972)-1)*100</f>
        <v>-23.789131718842292</v>
      </c>
      <c r="I1024" s="45">
        <f t="shared" ref="I1024" si="21109">((F1024/F972)-1)*100</f>
        <v>-35.203094346920025</v>
      </c>
      <c r="J1024" s="45">
        <f t="shared" ref="J1024" si="21110">((F1024/G1024)-1)*100</f>
        <v>-0.41667983744060333</v>
      </c>
      <c r="K1024"/>
      <c r="L1024" s="89">
        <v>4800</v>
      </c>
      <c r="M1024" s="89">
        <v>1200</v>
      </c>
      <c r="N1024" s="89">
        <v>22400</v>
      </c>
      <c r="O1024" s="57">
        <f t="shared" ref="O1024" si="21111">SUM(L1024:N1024)</f>
        <v>28400</v>
      </c>
      <c r="P1024" s="48">
        <f t="shared" ref="P1024" si="21112">AVERAGE(O1021,O1022,O1023,O1024)</f>
        <v>33812.5</v>
      </c>
      <c r="Q1024" s="48">
        <f t="shared" ref="Q1024" si="21113">AVERAGE(P972,P920,P868)</f>
        <v>23233.333333333332</v>
      </c>
      <c r="R1024" s="45">
        <f t="shared" ref="R1024" si="21114">((O1024/O972)-1)*100</f>
        <v>35.238095238095248</v>
      </c>
      <c r="S1024" s="49">
        <f t="shared" ref="S1024" si="21115">((P1024/P972)-1)*100</f>
        <v>-2.6277897768178571</v>
      </c>
      <c r="T1024" s="45">
        <f t="shared" ref="T1024" si="21116">((P1024/Q1024)-1)*100</f>
        <v>45.534433285509323</v>
      </c>
      <c r="U1024"/>
      <c r="V1024" s="89">
        <v>248030</v>
      </c>
      <c r="W1024" s="89">
        <v>23800</v>
      </c>
      <c r="X1024" s="89">
        <v>5600</v>
      </c>
      <c r="Y1024" s="45">
        <f t="shared" ref="Y1024" si="21117">SUM(V1024:X1024)</f>
        <v>277430</v>
      </c>
      <c r="Z1024" s="48">
        <f t="shared" ref="Z1024" si="21118">AVERAGE(Y1021,Y1022,Y1023,Y1024)</f>
        <v>222870</v>
      </c>
      <c r="AA1024" s="48">
        <f t="shared" ref="AA1024" si="21119">AVERAGE(Z972,Z920,Z868)</f>
        <v>172117.5</v>
      </c>
      <c r="AB1024" s="45">
        <f t="shared" ref="AB1024" si="21120">((Y1024/Y972)-1)*100</f>
        <v>129.28099173553719</v>
      </c>
      <c r="AC1024" s="45">
        <f t="shared" ref="AC1024" si="21121">((Z1024/Z972)-1)*100</f>
        <v>72.651671553570665</v>
      </c>
      <c r="AD1024" s="45">
        <f t="shared" ref="AD1024" si="21122">((Z1024/AA1024)-1)*100</f>
        <v>29.48712362194432</v>
      </c>
      <c r="AE1024"/>
      <c r="AF1024" s="90">
        <v>0</v>
      </c>
      <c r="AG1024" s="90">
        <v>7000</v>
      </c>
      <c r="AH1024" s="90">
        <v>0</v>
      </c>
      <c r="AI1024" s="57">
        <f t="shared" ref="AI1024" si="21123">SUM(AF1024:AH1024)</f>
        <v>7000</v>
      </c>
      <c r="AJ1024" s="48">
        <f t="shared" ref="AJ1024" si="21124">AVERAGE(AI1021,AI1022,AI1023,AI1024)</f>
        <v>1750</v>
      </c>
      <c r="AK1024" s="48">
        <f t="shared" ref="AK1024" si="21125">AVERAGE(AJ972,AJ920,AJ868)</f>
        <v>3337.5</v>
      </c>
      <c r="AL1024" s="45" t="e">
        <f t="shared" ref="AL1024" si="21126">((AI1024/AI972)-1)*100</f>
        <v>#DIV/0!</v>
      </c>
      <c r="AM1024" s="45">
        <f t="shared" ref="AM1024" si="21127">((AJ1024/AJ972)-1)*100</f>
        <v>-73.684210526315795</v>
      </c>
      <c r="AN1024" s="45">
        <f t="shared" ref="AN1024" si="21128">((AJ1024/AK1024)-1)*100</f>
        <v>-47.565543071161052</v>
      </c>
      <c r="AO1024"/>
      <c r="AP1024" s="41">
        <f t="shared" ref="AP1024" si="21129">SUM(B1024,L1024,V1024,AF1024)</f>
        <v>694530</v>
      </c>
      <c r="AQ1024" s="41">
        <f t="shared" ref="AQ1024" si="21130">SUM(C1024,M1024,W1024,AG1024)</f>
        <v>106400</v>
      </c>
      <c r="AR1024" s="41">
        <f t="shared" ref="AR1024" si="21131">SUM(D1024,N1024,X1024,AH1024)</f>
        <v>28000</v>
      </c>
      <c r="AS1024" s="41">
        <f t="shared" ref="AS1024" si="21132">SUM(E1024,O1024,Y1024,AI1024)</f>
        <v>828930</v>
      </c>
      <c r="AT1024" s="41">
        <f t="shared" ref="AT1024" si="21133">SUM(F1024,P1024,Z1024,AJ1024)</f>
        <v>767745.25</v>
      </c>
      <c r="AU1024" s="41">
        <f t="shared" ref="AU1024" si="21134">SUM(G1024,Q1024,AA1024,AK1024)</f>
        <v>710132.16666666663</v>
      </c>
      <c r="AV1024" s="45">
        <f t="shared" ref="AV1024" si="21135">((AS1024/AS972)-1)*100</f>
        <v>1.1877441406249911</v>
      </c>
      <c r="AW1024" s="45">
        <f t="shared" ref="AW1024" si="21136">((AT1024/AT972)-1)*100</f>
        <v>-19.73184362798629</v>
      </c>
      <c r="AX1024" s="45">
        <f t="shared" ref="AX1024" si="21137">((AT1024/AU1024)-1)*100</f>
        <v>8.113008540898381</v>
      </c>
      <c r="AY1024"/>
      <c r="AZ1024" s="48">
        <f t="shared" ref="AZ1024" si="21138">+E1024/1000</f>
        <v>516.1</v>
      </c>
      <c r="BA1024" s="110">
        <f t="shared" ref="BA1024" si="21139">+O1024/1000</f>
        <v>28.4</v>
      </c>
      <c r="BB1024" s="36">
        <f t="shared" ref="BB1024" si="21140">+Y1024/1000</f>
        <v>277.43</v>
      </c>
      <c r="BC1024" s="36">
        <f t="shared" ref="BC1024" si="21141">+AI1024/1000</f>
        <v>7</v>
      </c>
      <c r="BD1024" s="57">
        <f t="shared" ref="BD1024" si="21142">+AS1024/1000</f>
        <v>828.93</v>
      </c>
      <c r="BE1024" s="47">
        <f t="shared" ref="BE1024" si="21143">BE1023+AZ1024</f>
        <v>9491.6560000000009</v>
      </c>
      <c r="BF1024" s="47">
        <f t="shared" ref="BF1024" si="21144">BF1023+BA1024</f>
        <v>746.76499999999987</v>
      </c>
      <c r="BG1024" s="47">
        <f t="shared" ref="BG1024" si="21145">BG1023+BB1024</f>
        <v>5496.304000000001</v>
      </c>
      <c r="BH1024" s="47">
        <f t="shared" ref="BH1024" si="21146">BH1023+BC1024</f>
        <v>131.53500000000003</v>
      </c>
      <c r="BI1024" s="47">
        <f t="shared" ref="BI1024" si="21147">BI1023+BD1024</f>
        <v>15866.259999999998</v>
      </c>
      <c r="BJ1024" s="45">
        <f t="shared" si="21061"/>
        <v>23</v>
      </c>
      <c r="BK1024" s="52">
        <f t="shared" si="18182"/>
        <v>45087</v>
      </c>
    </row>
    <row r="1025" spans="1:63" x14ac:dyDescent="0.25">
      <c r="A1025" s="33">
        <f t="shared" si="18271"/>
        <v>44730</v>
      </c>
      <c r="B1025" s="89">
        <v>369100</v>
      </c>
      <c r="C1025" s="89">
        <v>85800</v>
      </c>
      <c r="D1025" s="128">
        <v>0</v>
      </c>
      <c r="E1025" s="45">
        <f t="shared" ref="E1025" si="21148">SUM(B1025:D1025)</f>
        <v>454900</v>
      </c>
      <c r="F1025" s="45">
        <f t="shared" ref="F1025" si="21149">AVERAGE(E1022,E1023,E1024,E1025)</f>
        <v>499975.25</v>
      </c>
      <c r="G1025" s="92">
        <f t="shared" ref="G1025" si="21150">AVERAGE(F973,F921,F869)</f>
        <v>479713.83333333331</v>
      </c>
      <c r="H1025" s="45">
        <f t="shared" ref="H1025" si="21151">((E1025/E973)-1)*100</f>
        <v>-24.077041191000738</v>
      </c>
      <c r="I1025" s="45">
        <f t="shared" ref="I1025" si="21152">((F1025/F973)-1)*100</f>
        <v>-31.454981173178652</v>
      </c>
      <c r="J1025" s="45">
        <f t="shared" ref="J1025" si="21153">((F1025/G1025)-1)*100</f>
        <v>4.2236465281558555</v>
      </c>
      <c r="K1025"/>
      <c r="L1025" s="89">
        <v>1600</v>
      </c>
      <c r="M1025" s="89">
        <v>1750</v>
      </c>
      <c r="N1025" s="89">
        <v>25200</v>
      </c>
      <c r="O1025" s="57">
        <f t="shared" ref="O1025" si="21154">SUM(L1025:N1025)</f>
        <v>28550</v>
      </c>
      <c r="P1025" s="48">
        <f t="shared" ref="P1025" si="21155">AVERAGE(O1022,O1023,O1024,O1025)</f>
        <v>35650</v>
      </c>
      <c r="Q1025" s="48">
        <f t="shared" ref="Q1025" si="21156">AVERAGE(P973,P921,P869)</f>
        <v>28187.75</v>
      </c>
      <c r="R1025" s="45">
        <f t="shared" ref="R1025" si="21157">((O1025/O973)-1)*100</f>
        <v>-35.039817974971555</v>
      </c>
      <c r="S1025" s="49">
        <f t="shared" ref="S1025" si="21158">((P1025/P973)-1)*100</f>
        <v>17.511330861145446</v>
      </c>
      <c r="T1025" s="45">
        <f t="shared" ref="T1025" si="21159">((P1025/Q1025)-1)*100</f>
        <v>26.47337939353087</v>
      </c>
      <c r="U1025"/>
      <c r="V1025" s="89">
        <v>260800</v>
      </c>
      <c r="W1025" s="89">
        <v>21000</v>
      </c>
      <c r="X1025" s="89">
        <v>4200</v>
      </c>
      <c r="Y1025" s="45">
        <f t="shared" ref="Y1025" si="21160">SUM(V1025:X1025)</f>
        <v>286000</v>
      </c>
      <c r="Z1025" s="48">
        <f t="shared" ref="Z1025" si="21161">AVERAGE(Y1022,Y1023,Y1024,Y1025)</f>
        <v>244932.5</v>
      </c>
      <c r="AA1025" s="48">
        <f t="shared" ref="AA1025" si="21162">AVERAGE(Z973,Z921,Z869)</f>
        <v>170440.16666666666</v>
      </c>
      <c r="AB1025" s="45">
        <f t="shared" ref="AB1025" si="21163">((Y1025/Y973)-1)*100</f>
        <v>113.21007902191739</v>
      </c>
      <c r="AC1025" s="45">
        <f t="shared" ref="AC1025" si="21164">((Z1025/Z973)-1)*100</f>
        <v>87.567006677694053</v>
      </c>
      <c r="AD1025" s="45">
        <f t="shared" ref="AD1025" si="21165">((Z1025/AA1025)-1)*100</f>
        <v>43.705855720629238</v>
      </c>
      <c r="AE1025"/>
      <c r="AF1025" s="90">
        <v>0</v>
      </c>
      <c r="AG1025" s="90">
        <v>0</v>
      </c>
      <c r="AH1025" s="90">
        <v>0</v>
      </c>
      <c r="AI1025" s="57">
        <f t="shared" ref="AI1025" si="21166">SUM(AF1025:AH1025)</f>
        <v>0</v>
      </c>
      <c r="AJ1025" s="48">
        <f t="shared" ref="AJ1025" si="21167">AVERAGE(AI1022,AI1023,AI1024,AI1025)</f>
        <v>1750</v>
      </c>
      <c r="AK1025" s="48">
        <f t="shared" ref="AK1025" si="21168">AVERAGE(AJ973,AJ921,AJ869)</f>
        <v>6350</v>
      </c>
      <c r="AL1025" s="45">
        <f t="shared" ref="AL1025" si="21169">((AI1025/AI973)-1)*100</f>
        <v>-100</v>
      </c>
      <c r="AM1025" s="45">
        <f t="shared" ref="AM1025" si="21170">((AJ1025/AJ973)-1)*100</f>
        <v>-82.323232323232318</v>
      </c>
      <c r="AN1025" s="45">
        <f t="shared" ref="AN1025" si="21171">((AJ1025/AK1025)-1)*100</f>
        <v>-72.440944881889763</v>
      </c>
      <c r="AO1025"/>
      <c r="AP1025" s="41">
        <f t="shared" ref="AP1025" si="21172">SUM(B1025,L1025,V1025,AF1025)</f>
        <v>631500</v>
      </c>
      <c r="AQ1025" s="41">
        <f t="shared" ref="AQ1025" si="21173">SUM(C1025,M1025,W1025,AG1025)</f>
        <v>108550</v>
      </c>
      <c r="AR1025" s="41">
        <f t="shared" ref="AR1025" si="21174">SUM(D1025,N1025,X1025,AH1025)</f>
        <v>29400</v>
      </c>
      <c r="AS1025" s="41">
        <f t="shared" ref="AS1025" si="21175">SUM(E1025,O1025,Y1025,AI1025)</f>
        <v>769450</v>
      </c>
      <c r="AT1025" s="41">
        <f t="shared" ref="AT1025" si="21176">SUM(F1025,P1025,Z1025,AJ1025)</f>
        <v>782307.75</v>
      </c>
      <c r="AU1025" s="41">
        <f t="shared" ref="AU1025" si="21177">SUM(G1025,Q1025,AA1025,AK1025)</f>
        <v>684691.75</v>
      </c>
      <c r="AV1025" s="45">
        <f t="shared" ref="AV1025" si="21178">((AS1025/AS973)-1)*100</f>
        <v>-3.6078922643282163</v>
      </c>
      <c r="AW1025" s="45">
        <f t="shared" ref="AW1025" si="21179">((AT1025/AT973)-1)*100</f>
        <v>-13.099414262751974</v>
      </c>
      <c r="AX1025" s="45">
        <f t="shared" ref="AX1025" si="21180">((AT1025/AU1025)-1)*100</f>
        <v>14.25692656585975</v>
      </c>
      <c r="AY1025"/>
      <c r="AZ1025" s="48">
        <f t="shared" ref="AZ1025" si="21181">+E1025/1000</f>
        <v>454.9</v>
      </c>
      <c r="BA1025" s="110">
        <f t="shared" ref="BA1025" si="21182">+O1025/1000</f>
        <v>28.55</v>
      </c>
      <c r="BB1025" s="36">
        <f t="shared" ref="BB1025" si="21183">+Y1025/1000</f>
        <v>286</v>
      </c>
      <c r="BC1025" s="36">
        <f t="shared" ref="BC1025" si="21184">+AI1025/1000</f>
        <v>0</v>
      </c>
      <c r="BD1025" s="57">
        <f t="shared" ref="BD1025" si="21185">+AS1025/1000</f>
        <v>769.45</v>
      </c>
      <c r="BE1025" s="47">
        <f t="shared" ref="BE1025" si="21186">BE1024+AZ1025</f>
        <v>9946.5560000000005</v>
      </c>
      <c r="BF1025" s="47">
        <f t="shared" ref="BF1025" si="21187">BF1024+BA1025</f>
        <v>775.31499999999983</v>
      </c>
      <c r="BG1025" s="47">
        <f t="shared" ref="BG1025" si="21188">BG1024+BB1025</f>
        <v>5782.304000000001</v>
      </c>
      <c r="BH1025" s="47">
        <f t="shared" ref="BH1025" si="21189">BH1024+BC1025</f>
        <v>131.53500000000003</v>
      </c>
      <c r="BI1025" s="47">
        <f t="shared" ref="BI1025" si="21190">BI1024+BD1025</f>
        <v>16635.71</v>
      </c>
      <c r="BJ1025" s="45">
        <f t="shared" si="21061"/>
        <v>24</v>
      </c>
      <c r="BK1025" s="52">
        <f t="shared" si="18182"/>
        <v>45094</v>
      </c>
    </row>
    <row r="1026" spans="1:63" x14ac:dyDescent="0.25">
      <c r="A1026" s="33">
        <f t="shared" si="18271"/>
        <v>44737</v>
      </c>
      <c r="B1026" s="89">
        <v>301100</v>
      </c>
      <c r="C1026" s="89">
        <v>68150</v>
      </c>
      <c r="D1026" s="128">
        <v>0</v>
      </c>
      <c r="E1026" s="45">
        <f t="shared" ref="E1026" si="21191">SUM(B1026:D1026)</f>
        <v>369250</v>
      </c>
      <c r="F1026" s="45">
        <f t="shared" ref="F1026" si="21192">AVERAGE(E1023,E1024,E1025,E1026)</f>
        <v>430250.25</v>
      </c>
      <c r="G1026" s="92">
        <f t="shared" ref="G1026" si="21193">AVERAGE(F974,F922,F870)</f>
        <v>489266.33333333331</v>
      </c>
      <c r="H1026" s="45">
        <f t="shared" ref="H1026" si="21194">((E1026/E974)-1)*100</f>
        <v>-37.950145021055782</v>
      </c>
      <c r="I1026" s="45">
        <f t="shared" ref="I1026" si="21195">((F1026/F974)-1)*100</f>
        <v>-38.749661005729273</v>
      </c>
      <c r="J1026" s="45">
        <f t="shared" ref="J1026" si="21196">((F1026/G1026)-1)*100</f>
        <v>-12.062159055838029</v>
      </c>
      <c r="K1026"/>
      <c r="L1026" s="89">
        <v>9600</v>
      </c>
      <c r="M1026" s="89">
        <v>14340</v>
      </c>
      <c r="N1026" s="89">
        <v>12600</v>
      </c>
      <c r="O1026" s="57">
        <f t="shared" ref="O1026" si="21197">SUM(L1026:N1026)</f>
        <v>36540</v>
      </c>
      <c r="P1026" s="48">
        <f t="shared" ref="P1026" si="21198">AVERAGE(O1023,O1024,O1025,O1026)</f>
        <v>30760</v>
      </c>
      <c r="Q1026" s="48">
        <f t="shared" ref="Q1026" si="21199">AVERAGE(P974,P922,P870)</f>
        <v>29218.416666666668</v>
      </c>
      <c r="R1026" s="45">
        <f t="shared" ref="R1026" si="21200">((O1026/O974)-1)*100</f>
        <v>46.347324575456582</v>
      </c>
      <c r="S1026" s="49">
        <f t="shared" ref="S1026" si="21201">((P1026/P974)-1)*100</f>
        <v>1.2108449591997861</v>
      </c>
      <c r="T1026" s="45">
        <f t="shared" ref="T1026" si="21202">((P1026/Q1026)-1)*100</f>
        <v>5.2760673205541009</v>
      </c>
      <c r="U1026"/>
      <c r="V1026" s="89">
        <v>175620</v>
      </c>
      <c r="W1026" s="89">
        <v>21600</v>
      </c>
      <c r="X1026" s="89">
        <v>5600</v>
      </c>
      <c r="Y1026" s="45">
        <f t="shared" ref="Y1026" si="21203">SUM(V1026:X1026)</f>
        <v>202820</v>
      </c>
      <c r="Z1026" s="48">
        <f t="shared" ref="Z1026" si="21204">AVERAGE(Y1023,Y1024,Y1025,Y1026)</f>
        <v>234875</v>
      </c>
      <c r="AA1026" s="48">
        <f t="shared" ref="AA1026" si="21205">AVERAGE(Z974,Z922,Z870)</f>
        <v>199143.83333333334</v>
      </c>
      <c r="AB1026" s="45">
        <f t="shared" ref="AB1026" si="21206">((Y1026/Y974)-1)*100</f>
        <v>54.083415634733733</v>
      </c>
      <c r="AC1026" s="45">
        <f t="shared" ref="AC1026" si="21207">((Z1026/Z974)-1)*100</f>
        <v>74.658769376061997</v>
      </c>
      <c r="AD1026" s="45">
        <f t="shared" ref="AD1026" si="21208">((Z1026/AA1026)-1)*100</f>
        <v>17.942391721896133</v>
      </c>
      <c r="AE1026"/>
      <c r="AF1026" s="90">
        <v>0</v>
      </c>
      <c r="AG1026" s="90">
        <v>10600</v>
      </c>
      <c r="AH1026" s="90">
        <v>0</v>
      </c>
      <c r="AI1026" s="57">
        <f t="shared" ref="AI1026" si="21209">SUM(AF1026:AH1026)</f>
        <v>10600</v>
      </c>
      <c r="AJ1026" s="48">
        <f t="shared" ref="AJ1026" si="21210">AVERAGE(AI1023,AI1024,AI1025,AI1026)</f>
        <v>4400</v>
      </c>
      <c r="AK1026" s="48">
        <f t="shared" ref="AK1026" si="21211">AVERAGE(AJ974,AJ922,AJ870)</f>
        <v>5733.333333333333</v>
      </c>
      <c r="AL1026" s="45">
        <f t="shared" ref="AL1026" si="21212">((AI1026/AI974)-1)*100</f>
        <v>505.71428571428567</v>
      </c>
      <c r="AM1026" s="45">
        <f t="shared" ref="AM1026" si="21213">((AJ1026/AJ974)-1)*100</f>
        <v>-27.72073921971252</v>
      </c>
      <c r="AN1026" s="45">
        <f t="shared" ref="AN1026" si="21214">((AJ1026/AK1026)-1)*100</f>
        <v>-23.255813953488371</v>
      </c>
      <c r="AO1026"/>
      <c r="AP1026" s="41">
        <f t="shared" ref="AP1026" si="21215">SUM(B1026,L1026,V1026,AF1026)</f>
        <v>486320</v>
      </c>
      <c r="AQ1026" s="41">
        <f t="shared" ref="AQ1026" si="21216">SUM(C1026,M1026,W1026,AG1026)</f>
        <v>114690</v>
      </c>
      <c r="AR1026" s="41">
        <f t="shared" ref="AR1026" si="21217">SUM(D1026,N1026,X1026,AH1026)</f>
        <v>18200</v>
      </c>
      <c r="AS1026" s="41">
        <f t="shared" ref="AS1026" si="21218">SUM(E1026,O1026,Y1026,AI1026)</f>
        <v>619210</v>
      </c>
      <c r="AT1026" s="41">
        <f t="shared" ref="AT1026" si="21219">SUM(F1026,P1026,Z1026,AJ1026)</f>
        <v>700285.25</v>
      </c>
      <c r="AU1026" s="41">
        <f t="shared" ref="AU1026" si="21220">SUM(G1026,Q1026,AA1026,AK1026)</f>
        <v>723361.91666666674</v>
      </c>
      <c r="AV1026" s="45">
        <f t="shared" ref="AV1026" si="21221">((AS1026/AS974)-1)*100</f>
        <v>-17.814964548985046</v>
      </c>
      <c r="AW1026" s="45">
        <f t="shared" ref="AW1026" si="21222">((AT1026/AT974)-1)*100</f>
        <v>-19.820924282818385</v>
      </c>
      <c r="AX1026" s="45">
        <f t="shared" ref="AX1026" si="21223">((AT1026/AU1026)-1)*100</f>
        <v>-3.19019651642799</v>
      </c>
      <c r="AY1026"/>
      <c r="AZ1026" s="48">
        <f t="shared" ref="AZ1026" si="21224">+E1026/1000</f>
        <v>369.25</v>
      </c>
      <c r="BA1026" s="110">
        <f t="shared" ref="BA1026" si="21225">+O1026/1000</f>
        <v>36.54</v>
      </c>
      <c r="BB1026" s="36">
        <f t="shared" ref="BB1026" si="21226">+Y1026/1000</f>
        <v>202.82</v>
      </c>
      <c r="BC1026" s="36">
        <f t="shared" ref="BC1026" si="21227">+AI1026/1000</f>
        <v>10.6</v>
      </c>
      <c r="BD1026" s="57">
        <f t="shared" ref="BD1026" si="21228">+AS1026/1000</f>
        <v>619.21</v>
      </c>
      <c r="BE1026" s="47">
        <f t="shared" ref="BE1026" si="21229">BE1025+AZ1026</f>
        <v>10315.806</v>
      </c>
      <c r="BF1026" s="47">
        <f t="shared" ref="BF1026" si="21230">BF1025+BA1026</f>
        <v>811.85499999999979</v>
      </c>
      <c r="BG1026" s="47">
        <f t="shared" ref="BG1026" si="21231">BG1025+BB1026</f>
        <v>5985.1240000000007</v>
      </c>
      <c r="BH1026" s="47">
        <f t="shared" ref="BH1026" si="21232">BH1025+BC1026</f>
        <v>142.13500000000002</v>
      </c>
      <c r="BI1026" s="47">
        <f t="shared" ref="BI1026" si="21233">BI1025+BD1026</f>
        <v>17254.919999999998</v>
      </c>
      <c r="BJ1026" s="45">
        <f t="shared" si="21061"/>
        <v>25</v>
      </c>
      <c r="BK1026" s="52">
        <f t="shared" si="18182"/>
        <v>45101</v>
      </c>
    </row>
    <row r="1027" spans="1:63" x14ac:dyDescent="0.25">
      <c r="A1027" s="33">
        <f t="shared" si="18271"/>
        <v>44744</v>
      </c>
      <c r="B1027" s="89">
        <v>318800</v>
      </c>
      <c r="C1027" s="89">
        <v>84850</v>
      </c>
      <c r="D1027" s="128">
        <v>0</v>
      </c>
      <c r="E1027" s="45">
        <f t="shared" ref="E1027" si="21234">SUM(B1027:D1027)</f>
        <v>403650</v>
      </c>
      <c r="F1027" s="45">
        <f t="shared" ref="F1027" si="21235">AVERAGE(E1024,E1025,E1026,E1027)</f>
        <v>435975</v>
      </c>
      <c r="G1027" s="92">
        <f t="shared" ref="G1027" si="21236">AVERAGE(F975,F923,F871)</f>
        <v>453570</v>
      </c>
      <c r="H1027" s="45">
        <f t="shared" ref="H1027" si="21237">((E1027/E975)-1)*100</f>
        <v>-32.296663558110986</v>
      </c>
      <c r="I1027" s="45">
        <f t="shared" ref="I1027" si="21238">((F1027/F975)-1)*100</f>
        <v>-29.329524041091727</v>
      </c>
      <c r="J1027" s="45">
        <f t="shared" ref="J1027" si="21239">((F1027/G1027)-1)*100</f>
        <v>-3.8792248164561172</v>
      </c>
      <c r="K1027"/>
      <c r="L1027" s="89">
        <v>4800</v>
      </c>
      <c r="M1027" s="89">
        <v>14250</v>
      </c>
      <c r="N1027" s="89">
        <v>48300</v>
      </c>
      <c r="O1027" s="57">
        <f t="shared" ref="O1027" si="21240">SUM(L1027:N1027)</f>
        <v>67350</v>
      </c>
      <c r="P1027" s="48">
        <f t="shared" ref="P1027" si="21241">AVERAGE(O1024,O1025,O1026,O1027)</f>
        <v>40210</v>
      </c>
      <c r="Q1027" s="48">
        <f t="shared" ref="Q1027" si="21242">AVERAGE(P975,P923,P871)</f>
        <v>42567.416666666664</v>
      </c>
      <c r="R1027" s="45">
        <f t="shared" ref="R1027" si="21243">((O1027/O975)-1)*100</f>
        <v>32.448377581120937</v>
      </c>
      <c r="S1027" s="49">
        <f t="shared" ref="S1027" si="21244">((P1027/P975)-1)*100</f>
        <v>14.258922482382363</v>
      </c>
      <c r="T1027" s="45">
        <f t="shared" ref="T1027" si="21245">((P1027/Q1027)-1)*100</f>
        <v>-5.5380778333976028</v>
      </c>
      <c r="U1027"/>
      <c r="V1027" s="89">
        <v>393100</v>
      </c>
      <c r="W1027" s="89">
        <v>37650</v>
      </c>
      <c r="X1027" s="89">
        <v>27922</v>
      </c>
      <c r="Y1027" s="45">
        <f t="shared" ref="Y1027" si="21246">SUM(V1027:X1027)</f>
        <v>458672</v>
      </c>
      <c r="Z1027" s="48">
        <f t="shared" ref="Z1027" si="21247">AVERAGE(Y1024,Y1025,Y1026,Y1027)</f>
        <v>306230.5</v>
      </c>
      <c r="AA1027" s="48">
        <f t="shared" ref="AA1027" si="21248">AVERAGE(Z975,Z923,Z871)</f>
        <v>224578.83333333334</v>
      </c>
      <c r="AB1027" s="45">
        <f t="shared" ref="AB1027" si="21249">((Y1027/Y975)-1)*100</f>
        <v>268.65405327203462</v>
      </c>
      <c r="AC1027" s="45">
        <f t="shared" ref="AC1027" si="21250">((Z1027/Z975)-1)*100</f>
        <v>139.622604599482</v>
      </c>
      <c r="AD1027" s="45">
        <f t="shared" ref="AD1027" si="21251">((Z1027/AA1027)-1)*100</f>
        <v>36.357685831181776</v>
      </c>
      <c r="AE1027"/>
      <c r="AF1027" s="90">
        <v>3200</v>
      </c>
      <c r="AG1027" s="90">
        <v>0</v>
      </c>
      <c r="AH1027" s="90">
        <v>0</v>
      </c>
      <c r="AI1027" s="57">
        <f t="shared" ref="AI1027" si="21252">SUM(AF1027:AH1027)</f>
        <v>3200</v>
      </c>
      <c r="AJ1027" s="48">
        <f t="shared" ref="AJ1027" si="21253">AVERAGE(AI1024,AI1025,AI1026,AI1027)</f>
        <v>5200</v>
      </c>
      <c r="AK1027" s="48">
        <f t="shared" ref="AK1027" si="21254">AVERAGE(AJ975,AJ923,AJ871)</f>
        <v>5600</v>
      </c>
      <c r="AL1027" s="45" t="e">
        <f t="shared" ref="AL1027" si="21255">((AI1027/AI975)-1)*100</f>
        <v>#DIV/0!</v>
      </c>
      <c r="AM1027" s="45">
        <f t="shared" ref="AM1027" si="21256">((AJ1027/AJ975)-1)*100</f>
        <v>-8.5714285714285747</v>
      </c>
      <c r="AN1027" s="45">
        <f t="shared" ref="AN1027" si="21257">((AJ1027/AK1027)-1)*100</f>
        <v>-7.1428571428571397</v>
      </c>
      <c r="AO1027"/>
      <c r="AP1027" s="41">
        <f t="shared" ref="AP1027" si="21258">SUM(B1027,L1027,V1027,AF1027)</f>
        <v>719900</v>
      </c>
      <c r="AQ1027" s="41">
        <f t="shared" ref="AQ1027" si="21259">SUM(C1027,M1027,W1027,AG1027)</f>
        <v>136750</v>
      </c>
      <c r="AR1027" s="41">
        <f t="shared" ref="AR1027" si="21260">SUM(D1027,N1027,X1027,AH1027)</f>
        <v>76222</v>
      </c>
      <c r="AS1027" s="41">
        <f t="shared" ref="AS1027" si="21261">SUM(E1027,O1027,Y1027,AI1027)</f>
        <v>932872</v>
      </c>
      <c r="AT1027" s="41">
        <f t="shared" ref="AT1027" si="21262">SUM(F1027,P1027,Z1027,AJ1027)</f>
        <v>787615.5</v>
      </c>
      <c r="AU1027" s="41">
        <f t="shared" ref="AU1027" si="21263">SUM(G1027,Q1027,AA1027,AK1027)</f>
        <v>726316.25</v>
      </c>
      <c r="AV1027" s="45">
        <f t="shared" ref="AV1027" si="21264">((AS1027/AS975)-1)*100</f>
        <v>20.921044444905323</v>
      </c>
      <c r="AW1027" s="45">
        <f t="shared" ref="AW1027" si="21265">((AT1027/AT975)-1)*100</f>
        <v>0.25795931460343979</v>
      </c>
      <c r="AX1027" s="45">
        <f t="shared" ref="AX1027" si="21266">((AT1027/AU1027)-1)*100</f>
        <v>8.4397464603056971</v>
      </c>
      <c r="AY1027"/>
      <c r="AZ1027" s="48">
        <f t="shared" ref="AZ1027" si="21267">+E1027/1000</f>
        <v>403.65</v>
      </c>
      <c r="BA1027" s="110">
        <f t="shared" ref="BA1027" si="21268">+O1027/1000</f>
        <v>67.349999999999994</v>
      </c>
      <c r="BB1027" s="36">
        <f t="shared" ref="BB1027" si="21269">+Y1027/1000</f>
        <v>458.67200000000003</v>
      </c>
      <c r="BC1027" s="36">
        <f t="shared" ref="BC1027" si="21270">+AI1027/1000</f>
        <v>3.2</v>
      </c>
      <c r="BD1027" s="57">
        <f t="shared" ref="BD1027" si="21271">+AS1027/1000</f>
        <v>932.87199999999996</v>
      </c>
      <c r="BE1027" s="47">
        <f t="shared" ref="BE1027" si="21272">BE1026+AZ1027</f>
        <v>10719.456</v>
      </c>
      <c r="BF1027" s="47">
        <f t="shared" ref="BF1027" si="21273">BF1026+BA1027</f>
        <v>879.20499999999981</v>
      </c>
      <c r="BG1027" s="47">
        <f t="shared" ref="BG1027" si="21274">BG1026+BB1027</f>
        <v>6443.7960000000003</v>
      </c>
      <c r="BH1027" s="47">
        <f t="shared" ref="BH1027" si="21275">BH1026+BC1027</f>
        <v>145.33500000000001</v>
      </c>
      <c r="BI1027" s="47">
        <f t="shared" ref="BI1027" si="21276">BI1026+BD1027</f>
        <v>18187.791999999998</v>
      </c>
      <c r="BJ1027" s="45">
        <f t="shared" si="21061"/>
        <v>26</v>
      </c>
      <c r="BK1027" s="52">
        <f t="shared" si="18182"/>
        <v>45108</v>
      </c>
    </row>
    <row r="1028" spans="1:63" x14ac:dyDescent="0.25">
      <c r="A1028" s="33">
        <f t="shared" si="18271"/>
        <v>44751</v>
      </c>
      <c r="B1028" s="89">
        <v>339800</v>
      </c>
      <c r="C1028" s="89">
        <v>73650</v>
      </c>
      <c r="D1028" s="128">
        <v>0</v>
      </c>
      <c r="E1028" s="45">
        <f t="shared" ref="E1028" si="21277">SUM(B1028:D1028)</f>
        <v>413450</v>
      </c>
      <c r="F1028" s="45">
        <f t="shared" ref="F1028" si="21278">AVERAGE(E1025,E1026,E1027,E1028)</f>
        <v>410312.5</v>
      </c>
      <c r="G1028" s="92">
        <f t="shared" ref="G1028" si="21279">AVERAGE(F976,F924,F872)</f>
        <v>436712.5</v>
      </c>
      <c r="H1028" s="45">
        <f t="shared" ref="H1028" si="21280">((E1028/E976)-1)*100</f>
        <v>-16.567450307738874</v>
      </c>
      <c r="I1028" s="45">
        <f t="shared" ref="I1028" si="21281">((F1028/F976)-1)*100</f>
        <v>-28.204286964129487</v>
      </c>
      <c r="J1028" s="45">
        <f t="shared" ref="J1028" si="21282">((F1028/G1028)-1)*100</f>
        <v>-6.0451670149125558</v>
      </c>
      <c r="K1028"/>
      <c r="L1028" s="89">
        <v>1600</v>
      </c>
      <c r="M1028" s="89">
        <v>49050</v>
      </c>
      <c r="N1028" s="89">
        <v>30800</v>
      </c>
      <c r="O1028" s="57">
        <f t="shared" ref="O1028" si="21283">SUM(L1028:N1028)</f>
        <v>81450</v>
      </c>
      <c r="P1028" s="48">
        <f t="shared" ref="P1028" si="21284">AVERAGE(O1025,O1026,O1027,O1028)</f>
        <v>53472.5</v>
      </c>
      <c r="Q1028" s="48">
        <f t="shared" ref="Q1028" si="21285">AVERAGE(P976,P924,P872)</f>
        <v>48966.25</v>
      </c>
      <c r="R1028" s="45">
        <f t="shared" ref="R1028" si="21286">((O1028/O976)-1)*100</f>
        <v>25.404157043879906</v>
      </c>
      <c r="S1028" s="49">
        <f t="shared" ref="S1028" si="21287">((P1028/P976)-1)*100</f>
        <v>15.792721878755733</v>
      </c>
      <c r="T1028" s="45">
        <f t="shared" ref="T1028" si="21288">((P1028/Q1028)-1)*100</f>
        <v>9.2027672121103734</v>
      </c>
      <c r="U1028"/>
      <c r="V1028" s="89">
        <v>186300</v>
      </c>
      <c r="W1028" s="89">
        <v>26500</v>
      </c>
      <c r="X1028" s="89">
        <v>12600</v>
      </c>
      <c r="Y1028" s="45">
        <f t="shared" ref="Y1028" si="21289">SUM(V1028:X1028)</f>
        <v>225400</v>
      </c>
      <c r="Z1028" s="48">
        <f t="shared" ref="Z1028" si="21290">AVERAGE(Y1025,Y1026,Y1027,Y1028)</f>
        <v>293223</v>
      </c>
      <c r="AA1028" s="48">
        <f t="shared" ref="AA1028" si="21291">AVERAGE(Z976,Z924,Z872)</f>
        <v>243607.5</v>
      </c>
      <c r="AB1028" s="45">
        <f t="shared" ref="AB1028" si="21292">((Y1028/Y976)-1)*100</f>
        <v>65.637860082304528</v>
      </c>
      <c r="AC1028" s="45">
        <f t="shared" ref="AC1028" si="21293">((Z1028/Z976)-1)*100</f>
        <v>122.86971657026457</v>
      </c>
      <c r="AD1028" s="45">
        <f t="shared" ref="AD1028" si="21294">((Z1028/AA1028)-1)*100</f>
        <v>20.366983775130066</v>
      </c>
      <c r="AE1028"/>
      <c r="AF1028" s="90">
        <v>0</v>
      </c>
      <c r="AG1028" s="90">
        <v>7200</v>
      </c>
      <c r="AH1028" s="90">
        <v>0</v>
      </c>
      <c r="AI1028" s="57">
        <f t="shared" ref="AI1028" si="21295">SUM(AF1028:AH1028)</f>
        <v>7200</v>
      </c>
      <c r="AJ1028" s="48">
        <f t="shared" ref="AJ1028" si="21296">AVERAGE(AI1025,AI1026,AI1027,AI1028)</f>
        <v>5250</v>
      </c>
      <c r="AK1028" s="48">
        <f t="shared" ref="AK1028" si="21297">AVERAGE(AJ976,AJ924,AJ872)</f>
        <v>6045.833333333333</v>
      </c>
      <c r="AL1028" s="45">
        <f t="shared" ref="AL1028" si="21298">((AI1028/AI976)-1)*100</f>
        <v>300</v>
      </c>
      <c r="AM1028" s="45">
        <f t="shared" ref="AM1028" si="21299">((AJ1028/AJ976)-1)*100</f>
        <v>-14.460285132382889</v>
      </c>
      <c r="AN1028" s="45">
        <f t="shared" ref="AN1028" si="21300">((AJ1028/AK1028)-1)*100</f>
        <v>-13.163335630599581</v>
      </c>
      <c r="AO1028"/>
      <c r="AP1028" s="41">
        <f t="shared" ref="AP1028" si="21301">SUM(B1028,L1028,V1028,AF1028)</f>
        <v>527700</v>
      </c>
      <c r="AQ1028" s="41">
        <f t="shared" ref="AQ1028" si="21302">SUM(C1028,M1028,W1028,AG1028)</f>
        <v>156400</v>
      </c>
      <c r="AR1028" s="41">
        <f t="shared" ref="AR1028" si="21303">SUM(D1028,N1028,X1028,AH1028)</f>
        <v>43400</v>
      </c>
      <c r="AS1028" s="41">
        <f t="shared" ref="AS1028" si="21304">SUM(E1028,O1028,Y1028,AI1028)</f>
        <v>727500</v>
      </c>
      <c r="AT1028" s="41">
        <f t="shared" ref="AT1028" si="21305">SUM(F1028,P1028,Z1028,AJ1028)</f>
        <v>762258</v>
      </c>
      <c r="AU1028" s="41">
        <f t="shared" ref="AU1028" si="21306">SUM(G1028,Q1028,AA1028,AK1028)</f>
        <v>735332.08333333337</v>
      </c>
      <c r="AV1028" s="45">
        <f t="shared" ref="AV1028" si="21307">((AS1028/AS976)-1)*100</f>
        <v>4.1696497608751715</v>
      </c>
      <c r="AW1028" s="45">
        <f t="shared" ref="AW1028" si="21308">((AT1028/AT976)-1)*100</f>
        <v>0.91000074134479636</v>
      </c>
      <c r="AX1028" s="45">
        <f t="shared" ref="AX1028" si="21309">((AT1028/AU1028)-1)*100</f>
        <v>3.6617355990518963</v>
      </c>
      <c r="AY1028"/>
      <c r="AZ1028" s="48">
        <f t="shared" ref="AZ1028" si="21310">+E1028/1000</f>
        <v>413.45</v>
      </c>
      <c r="BA1028" s="110">
        <f t="shared" ref="BA1028" si="21311">+O1028/1000</f>
        <v>81.45</v>
      </c>
      <c r="BB1028" s="36">
        <f t="shared" ref="BB1028" si="21312">+Y1028/1000</f>
        <v>225.4</v>
      </c>
      <c r="BC1028" s="36">
        <f t="shared" ref="BC1028" si="21313">+AI1028/1000</f>
        <v>7.2</v>
      </c>
      <c r="BD1028" s="57">
        <f t="shared" ref="BD1028" si="21314">+AS1028/1000</f>
        <v>727.5</v>
      </c>
      <c r="BE1028" s="47">
        <f t="shared" ref="BE1028" si="21315">BE1027+AZ1028</f>
        <v>11132.906000000001</v>
      </c>
      <c r="BF1028" s="47">
        <f t="shared" ref="BF1028" si="21316">BF1027+BA1028</f>
        <v>960.65499999999986</v>
      </c>
      <c r="BG1028" s="47">
        <f t="shared" ref="BG1028" si="21317">BG1027+BB1028</f>
        <v>6669.1959999999999</v>
      </c>
      <c r="BH1028" s="47">
        <f t="shared" ref="BH1028" si="21318">BH1027+BC1028</f>
        <v>152.535</v>
      </c>
      <c r="BI1028" s="47">
        <f t="shared" ref="BI1028" si="21319">BI1027+BD1028</f>
        <v>18915.291999999998</v>
      </c>
      <c r="BJ1028" s="45">
        <f t="shared" si="21061"/>
        <v>27</v>
      </c>
      <c r="BK1028" s="52">
        <f t="shared" si="18182"/>
        <v>45115</v>
      </c>
    </row>
    <row r="1029" spans="1:63" x14ac:dyDescent="0.25">
      <c r="A1029" s="33">
        <f t="shared" si="18271"/>
        <v>44758</v>
      </c>
      <c r="B1029" s="89">
        <v>288000</v>
      </c>
      <c r="C1029" s="89">
        <v>64604</v>
      </c>
      <c r="D1029" s="128">
        <v>0</v>
      </c>
      <c r="E1029" s="45">
        <f t="shared" ref="E1029" si="21320">SUM(B1029:D1029)</f>
        <v>352604</v>
      </c>
      <c r="F1029" s="45">
        <f t="shared" ref="F1029" si="21321">AVERAGE(E1026,E1027,E1028,E1029)</f>
        <v>384738.5</v>
      </c>
      <c r="G1029" s="92">
        <f t="shared" ref="G1029" si="21322">AVERAGE(F977,F925,F873)</f>
        <v>432240.16666666669</v>
      </c>
      <c r="H1029" s="45">
        <f t="shared" ref="H1029" si="21323">((E1029/E977)-1)*100</f>
        <v>-32.437362519448463</v>
      </c>
      <c r="I1029" s="45">
        <f t="shared" ref="I1029" si="21324">((F1029/F977)-1)*100</f>
        <v>-30.32409545386222</v>
      </c>
      <c r="J1029" s="45">
        <f t="shared" ref="J1029" si="21325">((F1029/G1029)-1)*100</f>
        <v>-10.98964657379906</v>
      </c>
      <c r="K1029"/>
      <c r="L1029" s="89">
        <v>3200</v>
      </c>
      <c r="M1029" s="89">
        <v>26400</v>
      </c>
      <c r="N1029" s="89">
        <v>36400</v>
      </c>
      <c r="O1029" s="57">
        <f t="shared" ref="O1029" si="21326">SUM(L1029:N1029)</f>
        <v>66000</v>
      </c>
      <c r="P1029" s="48">
        <f t="shared" ref="P1029" si="21327">AVERAGE(O1026,O1027,O1028,O1029)</f>
        <v>62835</v>
      </c>
      <c r="Q1029" s="48">
        <f t="shared" ref="Q1029" si="21328">AVERAGE(P977,P925,P873)</f>
        <v>51349.75</v>
      </c>
      <c r="R1029" s="45">
        <f t="shared" ref="R1029" si="21329">((O1029/O977)-1)*100</f>
        <v>10.580547876350831</v>
      </c>
      <c r="S1029" s="49">
        <f t="shared" ref="S1029" si="21330">((P1029/P977)-1)*100</f>
        <v>25.386000708395496</v>
      </c>
      <c r="T1029" s="45">
        <f t="shared" ref="T1029" si="21331">((P1029/Q1029)-1)*100</f>
        <v>22.366710646108313</v>
      </c>
      <c r="U1029"/>
      <c r="V1029" s="89">
        <v>228000</v>
      </c>
      <c r="W1029" s="89">
        <v>47186</v>
      </c>
      <c r="X1029" s="89">
        <v>7000</v>
      </c>
      <c r="Y1029" s="45">
        <f t="shared" ref="Y1029" si="21332">SUM(V1029:X1029)</f>
        <v>282186</v>
      </c>
      <c r="Z1029" s="48">
        <f t="shared" ref="Z1029" si="21333">AVERAGE(Y1026,Y1027,Y1028,Y1029)</f>
        <v>292269.5</v>
      </c>
      <c r="AA1029" s="48">
        <f t="shared" ref="AA1029" si="21334">AVERAGE(Z977,Z925,Z873)</f>
        <v>267390.83333333331</v>
      </c>
      <c r="AB1029" s="45">
        <f t="shared" ref="AB1029" si="21335">((Y1029/Y977)-1)*100</f>
        <v>73.759852216748769</v>
      </c>
      <c r="AC1029" s="45">
        <f t="shared" ref="AC1029" si="21336">((Z1029/Z977)-1)*100</f>
        <v>110.82398003346992</v>
      </c>
      <c r="AD1029" s="45">
        <f t="shared" ref="AD1029" si="21337">((Z1029/AA1029)-1)*100</f>
        <v>9.3042331917386978</v>
      </c>
      <c r="AE1029"/>
      <c r="AF1029" s="90">
        <v>0</v>
      </c>
      <c r="AG1029" s="90">
        <v>9000</v>
      </c>
      <c r="AH1029" s="90">
        <v>0</v>
      </c>
      <c r="AI1029" s="57">
        <f t="shared" ref="AI1029" si="21338">SUM(AF1029:AH1029)</f>
        <v>9000</v>
      </c>
      <c r="AJ1029" s="48">
        <f t="shared" ref="AJ1029" si="21339">AVERAGE(AI1026,AI1027,AI1028,AI1029)</f>
        <v>7500</v>
      </c>
      <c r="AK1029" s="48">
        <f t="shared" ref="AK1029" si="21340">AVERAGE(AJ977,AJ925,AJ873)</f>
        <v>2454.1666666666665</v>
      </c>
      <c r="AL1029" s="45">
        <f t="shared" ref="AL1029" si="21341">((AI1029/AI977)-1)*100</f>
        <v>81.818181818181813</v>
      </c>
      <c r="AM1029" s="45">
        <f t="shared" ref="AM1029" si="21342">((AJ1029/AJ977)-1)*100</f>
        <v>252.94117647058823</v>
      </c>
      <c r="AN1029" s="45">
        <f t="shared" ref="AN1029" si="21343">((AJ1029/AK1029)-1)*100</f>
        <v>205.60271646859084</v>
      </c>
      <c r="AO1029"/>
      <c r="AP1029" s="41">
        <f t="shared" ref="AP1029" si="21344">SUM(B1029,L1029,V1029,AF1029)</f>
        <v>519200</v>
      </c>
      <c r="AQ1029" s="41">
        <f t="shared" ref="AQ1029" si="21345">SUM(C1029,M1029,W1029,AG1029)</f>
        <v>147190</v>
      </c>
      <c r="AR1029" s="41">
        <f t="shared" ref="AR1029" si="21346">SUM(D1029,N1029,X1029,AH1029)</f>
        <v>43400</v>
      </c>
      <c r="AS1029" s="41">
        <f t="shared" ref="AS1029" si="21347">SUM(E1029,O1029,Y1029,AI1029)</f>
        <v>709790</v>
      </c>
      <c r="AT1029" s="41">
        <f t="shared" ref="AT1029" si="21348">SUM(F1029,P1029,Z1029,AJ1029)</f>
        <v>747343</v>
      </c>
      <c r="AU1029" s="41">
        <f t="shared" ref="AU1029" si="21349">SUM(G1029,Q1029,AA1029,AK1029)</f>
        <v>753434.91666666663</v>
      </c>
      <c r="AV1029" s="45">
        <f t="shared" ref="AV1029" si="21350">((AS1029/AS977)-1)*100</f>
        <v>-5.2257429629323005</v>
      </c>
      <c r="AW1029" s="45">
        <f t="shared" ref="AW1029" si="21351">((AT1029/AT977)-1)*100</f>
        <v>0.57731394082456422</v>
      </c>
      <c r="AX1029" s="45">
        <f t="shared" ref="AX1029" si="21352">((AT1029/AU1029)-1)*100</f>
        <v>-0.80855247505894345</v>
      </c>
      <c r="AY1029"/>
      <c r="AZ1029" s="48">
        <f t="shared" ref="AZ1029" si="21353">+E1029/1000</f>
        <v>352.60399999999998</v>
      </c>
      <c r="BA1029" s="110">
        <f t="shared" ref="BA1029" si="21354">+O1029/1000</f>
        <v>66</v>
      </c>
      <c r="BB1029" s="36">
        <f t="shared" ref="BB1029" si="21355">+Y1029/1000</f>
        <v>282.18599999999998</v>
      </c>
      <c r="BC1029" s="36">
        <f t="shared" ref="BC1029" si="21356">+AI1029/1000</f>
        <v>9</v>
      </c>
      <c r="BD1029" s="57">
        <f t="shared" ref="BD1029" si="21357">+AS1029/1000</f>
        <v>709.79</v>
      </c>
      <c r="BE1029" s="47">
        <f t="shared" ref="BE1029" si="21358">BE1028+AZ1029</f>
        <v>11485.51</v>
      </c>
      <c r="BF1029" s="47">
        <f t="shared" ref="BF1029" si="21359">BF1028+BA1029</f>
        <v>1026.6549999999997</v>
      </c>
      <c r="BG1029" s="47">
        <f t="shared" ref="BG1029" si="21360">BG1028+BB1029</f>
        <v>6951.3819999999996</v>
      </c>
      <c r="BH1029" s="47">
        <f t="shared" ref="BH1029" si="21361">BH1028+BC1029</f>
        <v>161.535</v>
      </c>
      <c r="BI1029" s="47">
        <f t="shared" ref="BI1029" si="21362">BI1028+BD1029</f>
        <v>19625.081999999999</v>
      </c>
      <c r="BJ1029" s="45">
        <f t="shared" si="21061"/>
        <v>28</v>
      </c>
      <c r="BK1029" s="52">
        <f t="shared" si="18182"/>
        <v>45122</v>
      </c>
    </row>
    <row r="1030" spans="1:63" x14ac:dyDescent="0.25">
      <c r="A1030" s="33">
        <f t="shared" si="18271"/>
        <v>44765</v>
      </c>
      <c r="B1030" s="89">
        <v>248700</v>
      </c>
      <c r="C1030" s="89">
        <v>71800</v>
      </c>
      <c r="D1030" s="128">
        <v>2800</v>
      </c>
      <c r="E1030" s="45">
        <f t="shared" ref="E1030" si="21363">SUM(B1030:D1030)</f>
        <v>323300</v>
      </c>
      <c r="F1030" s="45">
        <f t="shared" ref="F1030" si="21364">AVERAGE(E1027,E1028,E1029,E1030)</f>
        <v>373251</v>
      </c>
      <c r="G1030" s="92">
        <f t="shared" ref="G1030" si="21365">AVERAGE(F978,F926,F874)</f>
        <v>405373.5</v>
      </c>
      <c r="H1030" s="45">
        <f t="shared" ref="H1030" si="21366">((E1030/E978)-1)*100</f>
        <v>-4.6312684365781731</v>
      </c>
      <c r="I1030" s="45">
        <f t="shared" ref="I1030" si="21367">((F1030/F978)-1)*100</f>
        <v>-23.539443401415305</v>
      </c>
      <c r="J1030" s="45">
        <f t="shared" ref="J1030" si="21368">((F1030/G1030)-1)*100</f>
        <v>-7.9241736324648704</v>
      </c>
      <c r="K1030"/>
      <c r="L1030" s="89">
        <v>0</v>
      </c>
      <c r="M1030" s="89">
        <v>16104</v>
      </c>
      <c r="N1030" s="89">
        <v>25200</v>
      </c>
      <c r="O1030" s="57">
        <f t="shared" ref="O1030" si="21369">SUM(L1030:N1030)</f>
        <v>41304</v>
      </c>
      <c r="P1030" s="48">
        <f t="shared" ref="P1030" si="21370">AVERAGE(O1027,O1028,O1029,O1030)</f>
        <v>64026</v>
      </c>
      <c r="Q1030" s="48">
        <f t="shared" ref="Q1030" si="21371">AVERAGE(P978,P926,P874)</f>
        <v>54387.916666666664</v>
      </c>
      <c r="R1030" s="45">
        <f t="shared" ref="R1030" si="21372">((O1030/O978)-1)*100</f>
        <v>-39.099407271976652</v>
      </c>
      <c r="S1030" s="49">
        <f t="shared" ref="S1030" si="21373">((P1030/P978)-1)*100</f>
        <v>5.2596102865926531</v>
      </c>
      <c r="T1030" s="45">
        <f t="shared" ref="T1030" si="21374">((P1030/Q1030)-1)*100</f>
        <v>17.721001141491289</v>
      </c>
      <c r="U1030"/>
      <c r="V1030" s="89">
        <v>173900</v>
      </c>
      <c r="W1030" s="89">
        <v>12268</v>
      </c>
      <c r="X1030" s="89">
        <v>4200</v>
      </c>
      <c r="Y1030" s="45">
        <f t="shared" ref="Y1030" si="21375">SUM(V1030:X1030)</f>
        <v>190368</v>
      </c>
      <c r="Z1030" s="48">
        <f t="shared" ref="Z1030" si="21376">AVERAGE(Y1027,Y1028,Y1029,Y1030)</f>
        <v>289156.5</v>
      </c>
      <c r="AA1030" s="48">
        <f t="shared" ref="AA1030" si="21377">AVERAGE(Z978,Z926,Z874)</f>
        <v>273369.25</v>
      </c>
      <c r="AB1030" s="45">
        <f t="shared" ref="AB1030" si="21378">((Y1030/Y978)-1)*100</f>
        <v>81.216563541170856</v>
      </c>
      <c r="AC1030" s="45">
        <f t="shared" ref="AC1030" si="21379">((Z1030/Z978)-1)*100</f>
        <v>119.07953055982787</v>
      </c>
      <c r="AD1030" s="45">
        <f t="shared" ref="AD1030" si="21380">((Z1030/AA1030)-1)*100</f>
        <v>5.7750643131954327</v>
      </c>
      <c r="AE1030"/>
      <c r="AF1030" s="90">
        <v>6200</v>
      </c>
      <c r="AG1030" s="90">
        <v>3500</v>
      </c>
      <c r="AH1030" s="90">
        <v>0</v>
      </c>
      <c r="AI1030" s="57">
        <f t="shared" ref="AI1030" si="21381">SUM(AF1030:AH1030)</f>
        <v>9700</v>
      </c>
      <c r="AJ1030" s="48">
        <f t="shared" ref="AJ1030" si="21382">AVERAGE(AI1027,AI1028,AI1029,AI1030)</f>
        <v>7275</v>
      </c>
      <c r="AK1030" s="48">
        <f t="shared" ref="AK1030" si="21383">AVERAGE(AJ978,AJ926,AJ874)</f>
        <v>1391.6666666666667</v>
      </c>
      <c r="AL1030" s="45" t="e">
        <f t="shared" ref="AL1030" si="21384">((AI1030/AI978)-1)*100</f>
        <v>#DIV/0!</v>
      </c>
      <c r="AM1030" s="45">
        <f t="shared" ref="AM1030" si="21385">((AJ1030/AJ978)-1)*100</f>
        <v>331.11111111111109</v>
      </c>
      <c r="AN1030" s="45">
        <f t="shared" ref="AN1030" si="21386">((AJ1030/AK1030)-1)*100</f>
        <v>422.75449101796403</v>
      </c>
      <c r="AO1030"/>
      <c r="AP1030" s="41">
        <f t="shared" ref="AP1030" si="21387">SUM(B1030,L1030,V1030,AF1030)</f>
        <v>428800</v>
      </c>
      <c r="AQ1030" s="41">
        <f t="shared" ref="AQ1030" si="21388">SUM(C1030,M1030,W1030,AG1030)</f>
        <v>103672</v>
      </c>
      <c r="AR1030" s="41">
        <f t="shared" ref="AR1030" si="21389">SUM(D1030,N1030,X1030,AH1030)</f>
        <v>32200</v>
      </c>
      <c r="AS1030" s="41">
        <f t="shared" ref="AS1030" si="21390">SUM(E1030,O1030,Y1030,AI1030)</f>
        <v>564672</v>
      </c>
      <c r="AT1030" s="41">
        <f t="shared" ref="AT1030" si="21391">SUM(F1030,P1030,Z1030,AJ1030)</f>
        <v>733708.5</v>
      </c>
      <c r="AU1030" s="41">
        <f t="shared" ref="AU1030" si="21392">SUM(G1030,Q1030,AA1030,AK1030)</f>
        <v>734522.33333333337</v>
      </c>
      <c r="AV1030" s="45">
        <f t="shared" ref="AV1030" si="21393">((AS1030/AS978)-1)*100</f>
        <v>10.31507876969242</v>
      </c>
      <c r="AW1030" s="45">
        <f t="shared" ref="AW1030" si="21394">((AT1030/AT978)-1)*100</f>
        <v>7.4774476855518968</v>
      </c>
      <c r="AX1030" s="45">
        <f t="shared" ref="AX1030" si="21395">((AT1030/AU1030)-1)*100</f>
        <v>-0.11079762947984184</v>
      </c>
      <c r="AY1030"/>
      <c r="AZ1030" s="48">
        <f t="shared" ref="AZ1030" si="21396">+E1030/1000</f>
        <v>323.3</v>
      </c>
      <c r="BA1030" s="110">
        <f t="shared" ref="BA1030" si="21397">+O1030/1000</f>
        <v>41.304000000000002</v>
      </c>
      <c r="BB1030" s="36">
        <f t="shared" ref="BB1030" si="21398">+Y1030/1000</f>
        <v>190.36799999999999</v>
      </c>
      <c r="BC1030" s="36">
        <f t="shared" ref="BC1030" si="21399">+AI1030/1000</f>
        <v>9.6999999999999993</v>
      </c>
      <c r="BD1030" s="57">
        <f t="shared" ref="BD1030" si="21400">+AS1030/1000</f>
        <v>564.67200000000003</v>
      </c>
      <c r="BE1030" s="47">
        <f t="shared" ref="BE1030" si="21401">BE1029+AZ1030</f>
        <v>11808.81</v>
      </c>
      <c r="BF1030" s="47">
        <f t="shared" ref="BF1030" si="21402">BF1029+BA1030</f>
        <v>1067.9589999999998</v>
      </c>
      <c r="BG1030" s="47">
        <f t="shared" ref="BG1030" si="21403">BG1029+BB1030</f>
        <v>7141.75</v>
      </c>
      <c r="BH1030" s="47">
        <f t="shared" ref="BH1030" si="21404">BH1029+BC1030</f>
        <v>171.23499999999999</v>
      </c>
      <c r="BI1030" s="47">
        <f t="shared" ref="BI1030" si="21405">BI1029+BD1030</f>
        <v>20189.753999999997</v>
      </c>
      <c r="BJ1030" s="45">
        <f t="shared" si="21061"/>
        <v>29</v>
      </c>
      <c r="BK1030" s="52">
        <f t="shared" si="18182"/>
        <v>45129</v>
      </c>
    </row>
    <row r="1031" spans="1:63" x14ac:dyDescent="0.25">
      <c r="A1031" s="33">
        <f t="shared" si="18271"/>
        <v>44772</v>
      </c>
      <c r="B1031" s="89">
        <v>262650</v>
      </c>
      <c r="C1031" s="89">
        <v>125500</v>
      </c>
      <c r="D1031" s="128">
        <v>0</v>
      </c>
      <c r="E1031" s="45">
        <f t="shared" ref="E1031" si="21406">SUM(B1031:D1031)</f>
        <v>388150</v>
      </c>
      <c r="F1031" s="45">
        <f t="shared" ref="F1031" si="21407">AVERAGE(E1028,E1029,E1030,E1031)</f>
        <v>369376</v>
      </c>
      <c r="G1031" s="92">
        <f t="shared" ref="G1031" si="21408">AVERAGE(F979,F927,F875)</f>
        <v>397971.66666666669</v>
      </c>
      <c r="H1031" s="45">
        <f t="shared" ref="H1031" si="21409">((E1031/E979)-1)*100</f>
        <v>-3.5383758959014688</v>
      </c>
      <c r="I1031" s="45">
        <f t="shared" ref="I1031" si="21410">((F1031/F979)-1)*100</f>
        <v>-15.99506490109902</v>
      </c>
      <c r="J1031" s="45">
        <f t="shared" ref="J1031" si="21411">((F1031/G1031)-1)*100</f>
        <v>-7.1853523910831214</v>
      </c>
      <c r="K1031"/>
      <c r="L1031" s="89">
        <v>1600</v>
      </c>
      <c r="M1031" s="89">
        <v>37000</v>
      </c>
      <c r="N1031" s="89">
        <v>32200</v>
      </c>
      <c r="O1031" s="57">
        <f t="shared" ref="O1031" si="21412">SUM(L1031:N1031)</f>
        <v>70800</v>
      </c>
      <c r="P1031" s="48">
        <f t="shared" ref="P1031" si="21413">AVERAGE(O1028,O1029,O1030,O1031)</f>
        <v>64888.5</v>
      </c>
      <c r="Q1031" s="48">
        <f t="shared" ref="Q1031" si="21414">AVERAGE(P979,P927,P875)</f>
        <v>48860.916666666664</v>
      </c>
      <c r="R1031" s="45">
        <f t="shared" ref="R1031" si="21415">((O1031/O979)-1)*100</f>
        <v>18.359022367849143</v>
      </c>
      <c r="S1031" s="49">
        <f t="shared" ref="S1031" si="21416">((P1031/P979)-1)*100</f>
        <v>2.8853433752848989</v>
      </c>
      <c r="T1031" s="45">
        <f t="shared" ref="T1031" si="21417">((P1031/Q1031)-1)*100</f>
        <v>32.80246140831715</v>
      </c>
      <c r="U1031"/>
      <c r="V1031" s="89">
        <v>213850</v>
      </c>
      <c r="W1031" s="89">
        <v>51475</v>
      </c>
      <c r="X1031" s="89">
        <v>7000</v>
      </c>
      <c r="Y1031" s="45">
        <f t="shared" ref="Y1031" si="21418">SUM(V1031:X1031)</f>
        <v>272325</v>
      </c>
      <c r="Z1031" s="48">
        <f t="shared" ref="Z1031" si="21419">AVERAGE(Y1028,Y1029,Y1030,Y1031)</f>
        <v>242569.75</v>
      </c>
      <c r="AA1031" s="48">
        <f t="shared" ref="AA1031" si="21420">AVERAGE(Z979,Z927,Z875)</f>
        <v>284721.91666666669</v>
      </c>
      <c r="AB1031" s="45">
        <f t="shared" ref="AB1031" si="21421">((Y1031/Y979)-1)*100</f>
        <v>48.002717391304351</v>
      </c>
      <c r="AC1031" s="45">
        <f t="shared" ref="AC1031" si="21422">((Z1031/Z979)-1)*100</f>
        <v>65.145439381818804</v>
      </c>
      <c r="AD1031" s="45">
        <f t="shared" ref="AD1031" si="21423">((Z1031/AA1031)-1)*100</f>
        <v>-14.804679302582668</v>
      </c>
      <c r="AE1031"/>
      <c r="AF1031" s="90">
        <v>0</v>
      </c>
      <c r="AG1031" s="90">
        <v>0</v>
      </c>
      <c r="AH1031" s="90">
        <v>0</v>
      </c>
      <c r="AI1031" s="57">
        <f t="shared" ref="AI1031" si="21424">SUM(AF1031:AH1031)</f>
        <v>0</v>
      </c>
      <c r="AJ1031" s="48">
        <f t="shared" ref="AJ1031" si="21425">AVERAGE(AI1028,AI1029,AI1030,AI1031)</f>
        <v>6475</v>
      </c>
      <c r="AK1031" s="48">
        <f t="shared" ref="AK1031" si="21426">AVERAGE(AJ979,AJ927,AJ875)</f>
        <v>3658.3333333333335</v>
      </c>
      <c r="AL1031" s="45">
        <f t="shared" ref="AL1031" si="21427">((AI1031/AI979)-1)*100</f>
        <v>-100</v>
      </c>
      <c r="AM1031" s="45">
        <f t="shared" ref="AM1031" si="21428">((AJ1031/AJ979)-1)*100</f>
        <v>124.24242424242422</v>
      </c>
      <c r="AN1031" s="45">
        <f t="shared" ref="AN1031" si="21429">((AJ1031/AK1031)-1)*100</f>
        <v>76.993166287015939</v>
      </c>
      <c r="AO1031"/>
      <c r="AP1031" s="41">
        <f t="shared" ref="AP1031" si="21430">SUM(B1031,L1031,V1031,AF1031)</f>
        <v>478100</v>
      </c>
      <c r="AQ1031" s="41">
        <f t="shared" ref="AQ1031" si="21431">SUM(C1031,M1031,W1031,AG1031)</f>
        <v>213975</v>
      </c>
      <c r="AR1031" s="41">
        <f t="shared" ref="AR1031" si="21432">SUM(D1031,N1031,X1031,AH1031)</f>
        <v>39200</v>
      </c>
      <c r="AS1031" s="41">
        <f t="shared" ref="AS1031" si="21433">SUM(E1031,O1031,Y1031,AI1031)</f>
        <v>731275</v>
      </c>
      <c r="AT1031" s="41">
        <f t="shared" ref="AT1031" si="21434">SUM(F1031,P1031,Z1031,AJ1031)</f>
        <v>683309.25</v>
      </c>
      <c r="AU1031" s="41">
        <f t="shared" ref="AU1031" si="21435">SUM(G1031,Q1031,AA1031,AK1031)</f>
        <v>735212.83333333337</v>
      </c>
      <c r="AV1031" s="45">
        <f t="shared" ref="AV1031" si="21436">((AS1031/AS979)-1)*100</f>
        <v>12.329993886385072</v>
      </c>
      <c r="AW1031" s="45">
        <f t="shared" ref="AW1031" si="21437">((AT1031/AT979)-1)*100</f>
        <v>4.7143018598298614</v>
      </c>
      <c r="AX1031" s="45">
        <f t="shared" ref="AX1031" si="21438">((AT1031/AU1031)-1)*100</f>
        <v>-7.0596677560715415</v>
      </c>
      <c r="AY1031"/>
      <c r="AZ1031" s="48">
        <f t="shared" ref="AZ1031" si="21439">+E1031/1000</f>
        <v>388.15</v>
      </c>
      <c r="BA1031" s="110">
        <f t="shared" ref="BA1031" si="21440">+O1031/1000</f>
        <v>70.8</v>
      </c>
      <c r="BB1031" s="36">
        <f t="shared" ref="BB1031" si="21441">+Y1031/1000</f>
        <v>272.32499999999999</v>
      </c>
      <c r="BC1031" s="36">
        <f t="shared" ref="BC1031" si="21442">+AI1031/1000</f>
        <v>0</v>
      </c>
      <c r="BD1031" s="57">
        <f t="shared" ref="BD1031" si="21443">+AS1031/1000</f>
        <v>731.27499999999998</v>
      </c>
      <c r="BE1031" s="47">
        <f t="shared" ref="BE1031" si="21444">BE1030+AZ1031</f>
        <v>12196.96</v>
      </c>
      <c r="BF1031" s="47">
        <f t="shared" ref="BF1031" si="21445">BF1030+BA1031</f>
        <v>1138.7589999999998</v>
      </c>
      <c r="BG1031" s="47">
        <f t="shared" ref="BG1031" si="21446">BG1030+BB1031</f>
        <v>7414.0749999999998</v>
      </c>
      <c r="BH1031" s="47">
        <f t="shared" ref="BH1031" si="21447">BH1030+BC1031</f>
        <v>171.23499999999999</v>
      </c>
      <c r="BI1031" s="47">
        <f t="shared" ref="BI1031" si="21448">BI1030+BD1031</f>
        <v>20921.028999999999</v>
      </c>
      <c r="BJ1031" s="45">
        <f t="shared" si="21061"/>
        <v>30</v>
      </c>
      <c r="BK1031" s="52">
        <f t="shared" si="18182"/>
        <v>45136</v>
      </c>
    </row>
    <row r="1032" spans="1:63" x14ac:dyDescent="0.25">
      <c r="A1032" s="33">
        <f t="shared" si="18271"/>
        <v>44779</v>
      </c>
      <c r="B1032" s="89">
        <v>295900</v>
      </c>
      <c r="C1032" s="89">
        <v>92150</v>
      </c>
      <c r="D1032" s="128">
        <v>0</v>
      </c>
      <c r="E1032" s="45">
        <f t="shared" ref="E1032" si="21449">SUM(B1032:D1032)</f>
        <v>388050</v>
      </c>
      <c r="F1032" s="45">
        <f t="shared" ref="F1032" si="21450">AVERAGE(E1029,E1030,E1031,E1032)</f>
        <v>363026</v>
      </c>
      <c r="G1032" s="92">
        <f t="shared" ref="G1032" si="21451">AVERAGE(F980,F928,F876)</f>
        <v>367789.83333333331</v>
      </c>
      <c r="H1032" s="45">
        <f t="shared" ref="H1032" si="21452">((E1032/E980)-1)*100</f>
        <v>4.5393318965517349</v>
      </c>
      <c r="I1032" s="45">
        <f t="shared" ref="I1032" si="21453">((F1032/F980)-1)*100</f>
        <v>-11.158044148597723</v>
      </c>
      <c r="J1032" s="45">
        <f t="shared" ref="J1032" si="21454">((F1032/G1032)-1)*100</f>
        <v>-1.2952596568964414</v>
      </c>
      <c r="K1032"/>
      <c r="L1032" s="89">
        <v>11200</v>
      </c>
      <c r="M1032" s="89">
        <v>15750</v>
      </c>
      <c r="N1032" s="89">
        <v>19600</v>
      </c>
      <c r="O1032" s="57">
        <f t="shared" ref="O1032" si="21455">SUM(L1032:N1032)</f>
        <v>46550</v>
      </c>
      <c r="P1032" s="48">
        <f t="shared" ref="P1032" si="21456">AVERAGE(O1029,O1030,O1031,O1032)</f>
        <v>56163.5</v>
      </c>
      <c r="Q1032" s="48">
        <f t="shared" ref="Q1032" si="21457">AVERAGE(P980,P928,P876)</f>
        <v>47837</v>
      </c>
      <c r="R1032" s="45">
        <f t="shared" ref="R1032" si="21458">((O1032/O980)-1)*100</f>
        <v>-39.402223437215234</v>
      </c>
      <c r="S1032" s="49">
        <f t="shared" ref="S1032" si="21459">((P1032/P980)-1)*100</f>
        <v>-14.949856706405241</v>
      </c>
      <c r="T1032" s="45">
        <f t="shared" ref="T1032" si="21460">((P1032/Q1032)-1)*100</f>
        <v>17.405982816648201</v>
      </c>
      <c r="U1032"/>
      <c r="V1032" s="89">
        <v>295140</v>
      </c>
      <c r="W1032" s="89">
        <v>19386</v>
      </c>
      <c r="X1032" s="89">
        <v>4200</v>
      </c>
      <c r="Y1032" s="45">
        <f t="shared" ref="Y1032" si="21461">SUM(V1032:X1032)</f>
        <v>318726</v>
      </c>
      <c r="Z1032" s="48">
        <f t="shared" ref="Z1032" si="21462">AVERAGE(Y1029,Y1030,Y1031,Y1032)</f>
        <v>265901.25</v>
      </c>
      <c r="AA1032" s="48">
        <f t="shared" ref="AA1032" si="21463">AVERAGE(Z980,Z928,Z876)</f>
        <v>277249.66666666669</v>
      </c>
      <c r="AB1032" s="45">
        <f t="shared" ref="AB1032" si="21464">((Y1032/Y980)-1)*100</f>
        <v>230.62863070539419</v>
      </c>
      <c r="AC1032" s="45">
        <f t="shared" ref="AC1032" si="21465">((Z1032/Z980)-1)*100</f>
        <v>94.141644610751115</v>
      </c>
      <c r="AD1032" s="45">
        <f t="shared" ref="AD1032" si="21466">((Z1032/AA1032)-1)*100</f>
        <v>-4.0932120146823241</v>
      </c>
      <c r="AE1032"/>
      <c r="AF1032" s="90">
        <v>0</v>
      </c>
      <c r="AG1032" s="90">
        <v>0</v>
      </c>
      <c r="AH1032" s="90">
        <v>0</v>
      </c>
      <c r="AI1032" s="57">
        <f t="shared" ref="AI1032" si="21467">SUM(AF1032:AH1032)</f>
        <v>0</v>
      </c>
      <c r="AJ1032" s="48">
        <f t="shared" ref="AJ1032" si="21468">AVERAGE(AI1029,AI1030,AI1031,AI1032)</f>
        <v>4675</v>
      </c>
      <c r="AK1032" s="48">
        <f t="shared" ref="AK1032" si="21469">AVERAGE(AJ980,AJ928,AJ876)</f>
        <v>3795.8333333333335</v>
      </c>
      <c r="AL1032" s="45" t="e">
        <f t="shared" ref="AL1032" si="21470">((AI1032/AI980)-1)*100</f>
        <v>#DIV/0!</v>
      </c>
      <c r="AM1032" s="45">
        <f t="shared" ref="AM1032" si="21471">((AJ1032/AJ980)-1)*100</f>
        <v>91.794871794871796</v>
      </c>
      <c r="AN1032" s="45">
        <f t="shared" ref="AN1032" si="21472">((AJ1032/AK1032)-1)*100</f>
        <v>23.161361141602633</v>
      </c>
      <c r="AO1032"/>
      <c r="AP1032" s="41">
        <f t="shared" ref="AP1032" si="21473">SUM(B1032,L1032,V1032,AF1032)</f>
        <v>602240</v>
      </c>
      <c r="AQ1032" s="41">
        <f t="shared" ref="AQ1032" si="21474">SUM(C1032,M1032,W1032,AG1032)</f>
        <v>127286</v>
      </c>
      <c r="AR1032" s="41">
        <f t="shared" ref="AR1032" si="21475">SUM(D1032,N1032,X1032,AH1032)</f>
        <v>23800</v>
      </c>
      <c r="AS1032" s="41">
        <f t="shared" ref="AS1032" si="21476">SUM(E1032,O1032,Y1032,AI1032)</f>
        <v>753326</v>
      </c>
      <c r="AT1032" s="41">
        <f t="shared" ref="AT1032" si="21477">SUM(F1032,P1032,Z1032,AJ1032)</f>
        <v>689765.75</v>
      </c>
      <c r="AU1032" s="41">
        <f t="shared" ref="AU1032" si="21478">SUM(G1032,Q1032,AA1032,AK1032)</f>
        <v>696672.33333333337</v>
      </c>
      <c r="AV1032" s="45">
        <f t="shared" ref="AV1032" si="21479">((AS1032/AS980)-1)*100</f>
        <v>38.372720960732387</v>
      </c>
      <c r="AW1032" s="45">
        <f t="shared" ref="AW1032" si="21480">((AT1032/AT980)-1)*100</f>
        <v>12.329499398059539</v>
      </c>
      <c r="AX1032" s="45">
        <f t="shared" ref="AX1032" si="21481">((AT1032/AU1032)-1)*100</f>
        <v>-0.99136753433106684</v>
      </c>
      <c r="AY1032"/>
      <c r="AZ1032" s="48">
        <f t="shared" ref="AZ1032" si="21482">+E1032/1000</f>
        <v>388.05</v>
      </c>
      <c r="BA1032" s="110">
        <f t="shared" ref="BA1032" si="21483">+O1032/1000</f>
        <v>46.55</v>
      </c>
      <c r="BB1032" s="36">
        <f t="shared" ref="BB1032" si="21484">+Y1032/1000</f>
        <v>318.726</v>
      </c>
      <c r="BC1032" s="36">
        <f t="shared" ref="BC1032" si="21485">+AI1032/1000</f>
        <v>0</v>
      </c>
      <c r="BD1032" s="57">
        <f t="shared" ref="BD1032" si="21486">+AS1032/1000</f>
        <v>753.32600000000002</v>
      </c>
      <c r="BE1032" s="47">
        <f t="shared" ref="BE1032" si="21487">BE1031+AZ1032</f>
        <v>12585.009999999998</v>
      </c>
      <c r="BF1032" s="47">
        <f t="shared" ref="BF1032" si="21488">BF1031+BA1032</f>
        <v>1185.3089999999997</v>
      </c>
      <c r="BG1032" s="47">
        <f t="shared" ref="BG1032" si="21489">BG1031+BB1032</f>
        <v>7732.8009999999995</v>
      </c>
      <c r="BH1032" s="47">
        <f t="shared" ref="BH1032" si="21490">BH1031+BC1032</f>
        <v>171.23499999999999</v>
      </c>
      <c r="BI1032" s="47">
        <f t="shared" ref="BI1032" si="21491">BI1031+BD1032</f>
        <v>21674.355</v>
      </c>
      <c r="BJ1032" s="45">
        <f t="shared" si="21061"/>
        <v>31</v>
      </c>
      <c r="BK1032" s="52">
        <f t="shared" si="18182"/>
        <v>45143</v>
      </c>
    </row>
    <row r="1033" spans="1:63" x14ac:dyDescent="0.25">
      <c r="A1033" s="33">
        <f t="shared" si="18271"/>
        <v>44786</v>
      </c>
      <c r="B1033" s="89">
        <v>163700</v>
      </c>
      <c r="C1033" s="89">
        <v>36100</v>
      </c>
      <c r="D1033" s="128">
        <v>0</v>
      </c>
      <c r="E1033" s="45">
        <f t="shared" ref="E1033" si="21492">SUM(B1033:D1033)</f>
        <v>199800</v>
      </c>
      <c r="F1033" s="45">
        <f t="shared" ref="F1033" si="21493">AVERAGE(E1030,E1031,E1032,E1033)</f>
        <v>324825</v>
      </c>
      <c r="G1033" s="92">
        <f t="shared" ref="G1033" si="21494">AVERAGE(F981,F929,F877)</f>
        <v>339320.83333333331</v>
      </c>
      <c r="H1033" s="45">
        <f t="shared" ref="H1033" si="21495">((E1033/E981)-1)*100</f>
        <v>-41.724465807603238</v>
      </c>
      <c r="I1033" s="45">
        <f t="shared" ref="I1033" si="21496">((F1033/F981)-1)*100</f>
        <v>-10.728149936582842</v>
      </c>
      <c r="J1033" s="45">
        <f t="shared" ref="J1033" si="21497">((F1033/G1033)-1)*100</f>
        <v>-4.2720139494332958</v>
      </c>
      <c r="K1033"/>
      <c r="L1033" s="89">
        <v>6400</v>
      </c>
      <c r="M1033" s="89">
        <v>62368</v>
      </c>
      <c r="N1033" s="89">
        <v>28000</v>
      </c>
      <c r="O1033" s="57">
        <f t="shared" ref="O1033" si="21498">SUM(L1033:N1033)</f>
        <v>96768</v>
      </c>
      <c r="P1033" s="48">
        <f t="shared" ref="P1033" si="21499">AVERAGE(O1030,O1031,O1032,O1033)</f>
        <v>63855.5</v>
      </c>
      <c r="Q1033" s="48">
        <f t="shared" ref="Q1033" si="21500">AVERAGE(P981,P929,P877)</f>
        <v>46049.416666666664</v>
      </c>
      <c r="R1033" s="45">
        <f t="shared" ref="R1033" si="21501">((O1033/O981)-1)*100</f>
        <v>203.27190673185407</v>
      </c>
      <c r="S1033" s="49">
        <f t="shared" ref="S1033" si="21502">((P1033/P981)-1)*100</f>
        <v>8.0620732254215852</v>
      </c>
      <c r="T1033" s="45">
        <f t="shared" ref="T1033" si="21503">((P1033/Q1033)-1)*100</f>
        <v>38.667337443652031</v>
      </c>
      <c r="U1033"/>
      <c r="V1033" s="89">
        <v>183400</v>
      </c>
      <c r="W1033" s="89">
        <v>46050</v>
      </c>
      <c r="X1033" s="89">
        <v>2800</v>
      </c>
      <c r="Y1033" s="45">
        <f t="shared" ref="Y1033" si="21504">SUM(V1033:X1033)</f>
        <v>232250</v>
      </c>
      <c r="Z1033" s="48">
        <f t="shared" ref="Z1033" si="21505">AVERAGE(Y1030,Y1031,Y1032,Y1033)</f>
        <v>253417.25</v>
      </c>
      <c r="AA1033" s="48">
        <f t="shared" ref="AA1033" si="21506">AVERAGE(Z981,Z929,Z877)</f>
        <v>285808.66666666669</v>
      </c>
      <c r="AB1033" s="45">
        <f t="shared" ref="AB1033" si="21507">((Y1033/Y981)-1)*100</f>
        <v>41.484721477654851</v>
      </c>
      <c r="AC1033" s="45">
        <f t="shared" ref="AC1033" si="21508">((Z1033/Z981)-1)*100</f>
        <v>84.436919807424275</v>
      </c>
      <c r="AD1033" s="45">
        <f t="shared" ref="AD1033" si="21509">((Z1033/AA1033)-1)*100</f>
        <v>-11.33325208239545</v>
      </c>
      <c r="AE1033"/>
      <c r="AF1033" s="90">
        <v>1600</v>
      </c>
      <c r="AG1033" s="90">
        <v>7200</v>
      </c>
      <c r="AH1033" s="90">
        <v>0</v>
      </c>
      <c r="AI1033" s="57">
        <f t="shared" ref="AI1033" si="21510">SUM(AF1033:AH1033)</f>
        <v>8800</v>
      </c>
      <c r="AJ1033" s="48">
        <f t="shared" ref="AJ1033" si="21511">AVERAGE(AI1030,AI1031,AI1032,AI1033)</f>
        <v>4625</v>
      </c>
      <c r="AK1033" s="48">
        <f t="shared" ref="AK1033" si="21512">AVERAGE(AJ981,AJ929,AJ877)</f>
        <v>3758.3333333333335</v>
      </c>
      <c r="AL1033" s="45" t="e">
        <f t="shared" ref="AL1033" si="21513">((AI1033/AI981)-1)*100</f>
        <v>#DIV/0!</v>
      </c>
      <c r="AM1033" s="45">
        <f t="shared" ref="AM1033" si="21514">((AJ1033/AJ981)-1)*100</f>
        <v>285.41666666666663</v>
      </c>
      <c r="AN1033" s="45">
        <f t="shared" ref="AN1033" si="21515">((AJ1033/AK1033)-1)*100</f>
        <v>23.059866962305975</v>
      </c>
      <c r="AO1033"/>
      <c r="AP1033" s="41">
        <f t="shared" ref="AP1033" si="21516">SUM(B1033,L1033,V1033,AF1033)</f>
        <v>355100</v>
      </c>
      <c r="AQ1033" s="41">
        <f t="shared" ref="AQ1033" si="21517">SUM(C1033,M1033,W1033,AG1033)</f>
        <v>151718</v>
      </c>
      <c r="AR1033" s="41">
        <f t="shared" ref="AR1033" si="21518">SUM(D1033,N1033,X1033,AH1033)</f>
        <v>30800</v>
      </c>
      <c r="AS1033" s="41">
        <f t="shared" ref="AS1033" si="21519">SUM(E1033,O1033,Y1033,AI1033)</f>
        <v>537618</v>
      </c>
      <c r="AT1033" s="41">
        <f t="shared" ref="AT1033" si="21520">SUM(F1033,P1033,Z1033,AJ1033)</f>
        <v>646722.75</v>
      </c>
      <c r="AU1033" s="41">
        <f t="shared" ref="AU1033" si="21521">SUM(G1033,Q1033,AA1033,AK1033)</f>
        <v>674937.25000000012</v>
      </c>
      <c r="AV1033" s="45">
        <f t="shared" ref="AV1033" si="21522">((AS1033/AS981)-1)*100</f>
        <v>-0.2404836393190779</v>
      </c>
      <c r="AW1033" s="45">
        <f t="shared" ref="AW1033" si="21523">((AT1033/AT981)-1)*100</f>
        <v>15.166925621380024</v>
      </c>
      <c r="AX1033" s="45">
        <f t="shared" ref="AX1033" si="21524">((AT1033/AU1033)-1)*100</f>
        <v>-4.1803145403517261</v>
      </c>
      <c r="AY1033"/>
      <c r="AZ1033" s="48">
        <f t="shared" ref="AZ1033" si="21525">+E1033/1000</f>
        <v>199.8</v>
      </c>
      <c r="BA1033" s="110">
        <f t="shared" ref="BA1033" si="21526">+O1033/1000</f>
        <v>96.768000000000001</v>
      </c>
      <c r="BB1033" s="36">
        <f t="shared" ref="BB1033" si="21527">+Y1033/1000</f>
        <v>232.25</v>
      </c>
      <c r="BC1033" s="36">
        <f t="shared" ref="BC1033" si="21528">+AI1033/1000</f>
        <v>8.8000000000000007</v>
      </c>
      <c r="BD1033" s="57">
        <f t="shared" ref="BD1033" si="21529">+AS1033/1000</f>
        <v>537.61800000000005</v>
      </c>
      <c r="BE1033" s="47">
        <f t="shared" ref="BE1033" si="21530">BE1032+AZ1033</f>
        <v>12784.809999999998</v>
      </c>
      <c r="BF1033" s="47">
        <f t="shared" ref="BF1033" si="21531">BF1032+BA1033</f>
        <v>1282.0769999999998</v>
      </c>
      <c r="BG1033" s="47">
        <f t="shared" ref="BG1033" si="21532">BG1032+BB1033</f>
        <v>7965.0509999999995</v>
      </c>
      <c r="BH1033" s="47">
        <f t="shared" ref="BH1033" si="21533">BH1032+BC1033</f>
        <v>180.035</v>
      </c>
      <c r="BI1033" s="47">
        <f t="shared" ref="BI1033" si="21534">BI1032+BD1033</f>
        <v>22211.972999999998</v>
      </c>
      <c r="BJ1033" s="45">
        <f t="shared" si="21061"/>
        <v>32</v>
      </c>
      <c r="BK1033" s="52">
        <f t="shared" si="18182"/>
        <v>45150</v>
      </c>
    </row>
    <row r="1034" spans="1:63" x14ac:dyDescent="0.25">
      <c r="A1034" s="33">
        <f t="shared" si="18271"/>
        <v>44793</v>
      </c>
      <c r="B1034" s="89">
        <v>96900</v>
      </c>
      <c r="C1034" s="89">
        <v>22750</v>
      </c>
      <c r="D1034" s="128">
        <v>0</v>
      </c>
      <c r="E1034" s="45">
        <f t="shared" ref="E1034" si="21535">SUM(B1034:D1034)</f>
        <v>119650</v>
      </c>
      <c r="F1034" s="45">
        <f t="shared" ref="F1034" si="21536">AVERAGE(E1031,E1032,E1033,E1034)</f>
        <v>273912.5</v>
      </c>
      <c r="G1034" s="92">
        <f t="shared" ref="G1034" si="21537">AVERAGE(F982,F930,F878)</f>
        <v>321805.25</v>
      </c>
      <c r="H1034" s="45">
        <f t="shared" ref="H1034" si="21538">((E1034/E982)-1)*100</f>
        <v>-6.9595645412130587</v>
      </c>
      <c r="I1034" s="45">
        <f t="shared" ref="I1034" si="21539">((F1034/F982)-1)*100</f>
        <v>-11.998952645774196</v>
      </c>
      <c r="J1034" s="45">
        <f t="shared" ref="J1034" si="21540">((F1034/G1034)-1)*100</f>
        <v>-14.882525999808893</v>
      </c>
      <c r="K1034"/>
      <c r="L1034" s="89">
        <v>0</v>
      </c>
      <c r="M1034" s="89">
        <v>18135</v>
      </c>
      <c r="N1034" s="89">
        <v>28800</v>
      </c>
      <c r="O1034" s="57">
        <f t="shared" ref="O1034" si="21541">SUM(L1034:N1034)</f>
        <v>46935</v>
      </c>
      <c r="P1034" s="48">
        <f t="shared" ref="P1034" si="21542">AVERAGE(O1031,O1032,O1033,O1034)</f>
        <v>65263.25</v>
      </c>
      <c r="Q1034" s="48">
        <f t="shared" ref="Q1034" si="21543">AVERAGE(P982,P930,P878)</f>
        <v>47923.083333333336</v>
      </c>
      <c r="R1034" s="45">
        <f t="shared" ref="R1034" si="21544">((O1034/O982)-1)*100</f>
        <v>-40.179709406066792</v>
      </c>
      <c r="S1034" s="49">
        <f t="shared" ref="S1034" si="21545">((P1034/P982)-1)*100</f>
        <v>5.6877621415037716</v>
      </c>
      <c r="T1034" s="45">
        <f t="shared" ref="T1034" si="21546">((P1034/Q1034)-1)*100</f>
        <v>36.18332849340176</v>
      </c>
      <c r="U1034"/>
      <c r="V1034" s="89">
        <v>162400</v>
      </c>
      <c r="W1034" s="89">
        <v>28500</v>
      </c>
      <c r="X1034" s="89">
        <v>1500</v>
      </c>
      <c r="Y1034" s="45">
        <f t="shared" ref="Y1034" si="21547">SUM(V1034:X1034)</f>
        <v>192400</v>
      </c>
      <c r="Z1034" s="48">
        <f t="shared" ref="Z1034" si="21548">AVERAGE(Y1031,Y1032,Y1033,Y1034)</f>
        <v>253925.25</v>
      </c>
      <c r="AA1034" s="48">
        <f t="shared" ref="AA1034" si="21549">AVERAGE(Z982,Z930,Z878)</f>
        <v>305851.41666666669</v>
      </c>
      <c r="AB1034" s="45">
        <f t="shared" ref="AB1034" si="21550">((Y1034/Y982)-1)*100</f>
        <v>6.8782010687820083</v>
      </c>
      <c r="AC1034" s="45">
        <f t="shared" ref="AC1034" si="21551">((Z1034/Z982)-1)*100</f>
        <v>62.624045343196123</v>
      </c>
      <c r="AD1034" s="45">
        <f t="shared" ref="AD1034" si="21552">((Z1034/AA1034)-1)*100</f>
        <v>-16.977579254850607</v>
      </c>
      <c r="AE1034"/>
      <c r="AF1034" s="90">
        <v>1600</v>
      </c>
      <c r="AG1034" s="90">
        <v>0</v>
      </c>
      <c r="AH1034" s="90">
        <v>0</v>
      </c>
      <c r="AI1034" s="57">
        <f t="shared" ref="AI1034" si="21553">SUM(AF1034:AH1034)</f>
        <v>1600</v>
      </c>
      <c r="AJ1034" s="48">
        <f t="shared" ref="AJ1034" si="21554">AVERAGE(AI1031,AI1032,AI1033,AI1034)</f>
        <v>2600</v>
      </c>
      <c r="AK1034" s="48">
        <f t="shared" ref="AK1034" si="21555">AVERAGE(AJ982,AJ930,AJ878)</f>
        <v>5875</v>
      </c>
      <c r="AL1034" s="45">
        <f t="shared" ref="AL1034" si="21556">((AI1034/AI982)-1)*100</f>
        <v>-88.888888888888886</v>
      </c>
      <c r="AM1034" s="45">
        <f t="shared" ref="AM1034" si="21557">((AJ1034/AJ982)-1)*100</f>
        <v>-45.833333333333336</v>
      </c>
      <c r="AN1034" s="45">
        <f t="shared" ref="AN1034" si="21558">((AJ1034/AK1034)-1)*100</f>
        <v>-55.744680851063833</v>
      </c>
      <c r="AO1034"/>
      <c r="AP1034" s="41">
        <f t="shared" ref="AP1034" si="21559">SUM(B1034,L1034,V1034,AF1034)</f>
        <v>260900</v>
      </c>
      <c r="AQ1034" s="41">
        <f t="shared" ref="AQ1034" si="21560">SUM(C1034,M1034,W1034,AG1034)</f>
        <v>69385</v>
      </c>
      <c r="AR1034" s="41">
        <f t="shared" ref="AR1034" si="21561">SUM(D1034,N1034,X1034,AH1034)</f>
        <v>30300</v>
      </c>
      <c r="AS1034" s="41">
        <f t="shared" ref="AS1034" si="21562">SUM(E1034,O1034,Y1034,AI1034)</f>
        <v>360585</v>
      </c>
      <c r="AT1034" s="41">
        <f t="shared" ref="AT1034" si="21563">SUM(F1034,P1034,Z1034,AJ1034)</f>
        <v>595701</v>
      </c>
      <c r="AU1034" s="41">
        <f t="shared" ref="AU1034" si="21564">SUM(G1034,Q1034,AA1034,AK1034)</f>
        <v>681454.75</v>
      </c>
      <c r="AV1034" s="45">
        <f t="shared" ref="AV1034" si="21565">((AS1034/AS982)-1)*100</f>
        <v>-10.185614155694712</v>
      </c>
      <c r="AW1034" s="45">
        <f t="shared" ref="AW1034" si="21566">((AT1034/AT982)-1)*100</f>
        <v>11.564104773070349</v>
      </c>
      <c r="AX1034" s="45">
        <f t="shared" ref="AX1034" si="21567">((AT1034/AU1034)-1)*100</f>
        <v>-12.583924317792194</v>
      </c>
      <c r="AY1034"/>
      <c r="AZ1034" s="48">
        <f t="shared" ref="AZ1034" si="21568">+E1034/1000</f>
        <v>119.65</v>
      </c>
      <c r="BA1034" s="110">
        <f t="shared" ref="BA1034" si="21569">+O1034/1000</f>
        <v>46.935000000000002</v>
      </c>
      <c r="BB1034" s="36">
        <f t="shared" ref="BB1034" si="21570">+Y1034/1000</f>
        <v>192.4</v>
      </c>
      <c r="BC1034" s="36">
        <f t="shared" ref="BC1034" si="21571">+AI1034/1000</f>
        <v>1.6</v>
      </c>
      <c r="BD1034" s="57">
        <f t="shared" ref="BD1034" si="21572">+AS1034/1000</f>
        <v>360.58499999999998</v>
      </c>
      <c r="BE1034" s="47">
        <f t="shared" ref="BE1034" si="21573">BE1033+AZ1034</f>
        <v>12904.459999999997</v>
      </c>
      <c r="BF1034" s="47">
        <f t="shared" ref="BF1034" si="21574">BF1033+BA1034</f>
        <v>1329.0119999999997</v>
      </c>
      <c r="BG1034" s="47">
        <f t="shared" ref="BG1034" si="21575">BG1033+BB1034</f>
        <v>8157.4509999999991</v>
      </c>
      <c r="BH1034" s="47">
        <f t="shared" ref="BH1034" si="21576">BH1033+BC1034</f>
        <v>181.63499999999999</v>
      </c>
      <c r="BI1034" s="47">
        <f t="shared" ref="BI1034" si="21577">BI1033+BD1034</f>
        <v>22572.557999999997</v>
      </c>
      <c r="BJ1034" s="45">
        <f t="shared" si="21061"/>
        <v>33</v>
      </c>
      <c r="BK1034" s="52">
        <f t="shared" si="18182"/>
        <v>45157</v>
      </c>
    </row>
    <row r="1035" spans="1:63" x14ac:dyDescent="0.25">
      <c r="A1035" s="33">
        <f t="shared" si="18271"/>
        <v>44800</v>
      </c>
      <c r="B1035" s="89">
        <v>48900</v>
      </c>
      <c r="C1035" s="89">
        <v>22800</v>
      </c>
      <c r="D1035" s="128">
        <v>0</v>
      </c>
      <c r="E1035" s="45">
        <f t="shared" ref="E1035" si="21578">SUM(B1035:D1035)</f>
        <v>71700</v>
      </c>
      <c r="F1035" s="45">
        <f t="shared" ref="F1035" si="21579">AVERAGE(E1032,E1033,E1034,E1035)</f>
        <v>194800</v>
      </c>
      <c r="G1035" s="92">
        <f t="shared" ref="G1035" si="21580">AVERAGE(F983,F931,F879)</f>
        <v>268310.41666666669</v>
      </c>
      <c r="H1035" s="45">
        <f t="shared" ref="H1035" si="21581">((E1035/E983)-1)*100</f>
        <v>9.382151029748286</v>
      </c>
      <c r="I1035" s="45">
        <f t="shared" ref="I1035" si="21582">((F1035/F983)-1)*100</f>
        <v>-14.204297712848657</v>
      </c>
      <c r="J1035" s="45">
        <f t="shared" ref="J1035" si="21583">((F1035/G1035)-1)*100</f>
        <v>-27.397526186242615</v>
      </c>
      <c r="K1035"/>
      <c r="L1035" s="89">
        <v>3200</v>
      </c>
      <c r="M1035" s="89">
        <v>13950</v>
      </c>
      <c r="N1035" s="89">
        <v>23800</v>
      </c>
      <c r="O1035" s="57">
        <f t="shared" ref="O1035" si="21584">SUM(L1035:N1035)</f>
        <v>40950</v>
      </c>
      <c r="P1035" s="48">
        <f t="shared" ref="P1035" si="21585">AVERAGE(O1032,O1033,O1034,O1035)</f>
        <v>57800.75</v>
      </c>
      <c r="Q1035" s="48">
        <f t="shared" ref="Q1035" si="21586">AVERAGE(P983,P931,P879)</f>
        <v>46662.583333333336</v>
      </c>
      <c r="R1035" s="45">
        <f t="shared" ref="R1035" si="21587">((O1035/O983)-1)*100</f>
        <v>-46.532093800595398</v>
      </c>
      <c r="S1035" s="49">
        <f t="shared" ref="S1035" si="21588">((P1035/P983)-1)*100</f>
        <v>-12.34807069688445</v>
      </c>
      <c r="T1035" s="45">
        <f t="shared" ref="T1035" si="21589">((P1035/Q1035)-1)*100</f>
        <v>23.869588589001523</v>
      </c>
      <c r="U1035"/>
      <c r="V1035" s="89">
        <v>191340</v>
      </c>
      <c r="W1035" s="89">
        <v>39050</v>
      </c>
      <c r="X1035" s="89">
        <v>2800</v>
      </c>
      <c r="Y1035" s="45">
        <f t="shared" ref="Y1035" si="21590">SUM(V1035:X1035)</f>
        <v>233190</v>
      </c>
      <c r="Z1035" s="48">
        <f t="shared" ref="Z1035" si="21591">AVERAGE(Y1032,Y1033,Y1034,Y1035)</f>
        <v>244141.5</v>
      </c>
      <c r="AA1035" s="48">
        <f t="shared" ref="AA1035" si="21592">AVERAGE(Z983,Z931,Z879)</f>
        <v>326155.75</v>
      </c>
      <c r="AB1035" s="45">
        <f t="shared" ref="AB1035" si="21593">((Y1035/Y983)-1)*100</f>
        <v>57.774018944519611</v>
      </c>
      <c r="AC1035" s="45">
        <f t="shared" ref="AC1035" si="21594">((Z1035/Z983)-1)*100</f>
        <v>65.978210989683376</v>
      </c>
      <c r="AD1035" s="45">
        <f t="shared" ref="AD1035" si="21595">((Z1035/AA1035)-1)*100</f>
        <v>-25.145731755457323</v>
      </c>
      <c r="AE1035"/>
      <c r="AF1035" s="90">
        <v>0</v>
      </c>
      <c r="AG1035" s="90">
        <v>0</v>
      </c>
      <c r="AH1035" s="90">
        <v>0</v>
      </c>
      <c r="AI1035" s="57">
        <f t="shared" ref="AI1035" si="21596">SUM(AF1035:AH1035)</f>
        <v>0</v>
      </c>
      <c r="AJ1035" s="48">
        <f t="shared" ref="AJ1035" si="21597">AVERAGE(AI1032,AI1033,AI1034,AI1035)</f>
        <v>2600</v>
      </c>
      <c r="AK1035" s="48">
        <f t="shared" ref="AK1035" si="21598">AVERAGE(AJ983,AJ931,AJ879)</f>
        <v>3608.3333333333335</v>
      </c>
      <c r="AL1035" s="45" t="e">
        <f t="shared" ref="AL1035" si="21599">((AI1035/AI983)-1)*100</f>
        <v>#DIV/0!</v>
      </c>
      <c r="AM1035" s="45">
        <f t="shared" ref="AM1035" si="21600">((AJ1035/AJ983)-1)*100</f>
        <v>-27.777777777777779</v>
      </c>
      <c r="AN1035" s="45">
        <f t="shared" ref="AN1035" si="21601">((AJ1035/AK1035)-1)*100</f>
        <v>-27.944572748267905</v>
      </c>
      <c r="AO1035"/>
      <c r="AP1035" s="41">
        <f t="shared" ref="AP1035" si="21602">SUM(B1035,L1035,V1035,AF1035)</f>
        <v>243440</v>
      </c>
      <c r="AQ1035" s="41">
        <f t="shared" ref="AQ1035" si="21603">SUM(C1035,M1035,W1035,AG1035)</f>
        <v>75800</v>
      </c>
      <c r="AR1035" s="41">
        <f t="shared" ref="AR1035" si="21604">SUM(D1035,N1035,X1035,AH1035)</f>
        <v>26600</v>
      </c>
      <c r="AS1035" s="41">
        <f t="shared" ref="AS1035" si="21605">SUM(E1035,O1035,Y1035,AI1035)</f>
        <v>345840</v>
      </c>
      <c r="AT1035" s="41">
        <f t="shared" ref="AT1035" si="21606">SUM(F1035,P1035,Z1035,AJ1035)</f>
        <v>499342.25</v>
      </c>
      <c r="AU1035" s="41">
        <f t="shared" ref="AU1035" si="21607">SUM(G1035,Q1035,AA1035,AK1035)</f>
        <v>644737.08333333337</v>
      </c>
      <c r="AV1035" s="45">
        <f t="shared" ref="AV1035" si="21608">((AS1035/AS983)-1)*100</f>
        <v>19.280673799226044</v>
      </c>
      <c r="AW1035" s="45">
        <f t="shared" ref="AW1035" si="21609">((AT1035/AT983)-1)*100</f>
        <v>12.543809036550545</v>
      </c>
      <c r="AX1035" s="45">
        <f t="shared" ref="AX1035" si="21610">((AT1035/AU1035)-1)*100</f>
        <v>-22.551026936690612</v>
      </c>
      <c r="AY1035"/>
      <c r="AZ1035" s="48">
        <f t="shared" ref="AZ1035" si="21611">+E1035/1000</f>
        <v>71.7</v>
      </c>
      <c r="BA1035" s="110">
        <f t="shared" ref="BA1035" si="21612">+O1035/1000</f>
        <v>40.950000000000003</v>
      </c>
      <c r="BB1035" s="36">
        <f t="shared" ref="BB1035" si="21613">+Y1035/1000</f>
        <v>233.19</v>
      </c>
      <c r="BC1035" s="36">
        <f t="shared" ref="BC1035" si="21614">+AI1035/1000</f>
        <v>0</v>
      </c>
      <c r="BD1035" s="57">
        <f t="shared" ref="BD1035" si="21615">+AS1035/1000</f>
        <v>345.84</v>
      </c>
      <c r="BE1035" s="47">
        <f t="shared" ref="BE1035" si="21616">BE1034+AZ1035</f>
        <v>12976.159999999998</v>
      </c>
      <c r="BF1035" s="47">
        <f t="shared" ref="BF1035" si="21617">BF1034+BA1035</f>
        <v>1369.9619999999998</v>
      </c>
      <c r="BG1035" s="47">
        <f t="shared" ref="BG1035" si="21618">BG1034+BB1035</f>
        <v>8390.6409999999996</v>
      </c>
      <c r="BH1035" s="47">
        <f t="shared" ref="BH1035" si="21619">BH1034+BC1035</f>
        <v>181.63499999999999</v>
      </c>
      <c r="BI1035" s="47">
        <f t="shared" ref="BI1035" si="21620">BI1034+BD1035</f>
        <v>22918.397999999997</v>
      </c>
      <c r="BJ1035" s="45">
        <f t="shared" si="21061"/>
        <v>34</v>
      </c>
      <c r="BK1035" s="52">
        <f t="shared" si="18182"/>
        <v>45164</v>
      </c>
    </row>
    <row r="1036" spans="1:63" x14ac:dyDescent="0.25">
      <c r="A1036" s="33">
        <f t="shared" si="18271"/>
        <v>44807</v>
      </c>
      <c r="B1036" s="89">
        <v>80100</v>
      </c>
      <c r="C1036" s="89">
        <v>8750</v>
      </c>
      <c r="D1036" s="128">
        <v>0</v>
      </c>
      <c r="E1036" s="45">
        <f t="shared" ref="E1036" si="21621">SUM(B1036:D1036)</f>
        <v>88850</v>
      </c>
      <c r="F1036" s="45">
        <f t="shared" ref="F1036" si="21622">AVERAGE(E1033,E1034,E1035,E1036)</f>
        <v>120000</v>
      </c>
      <c r="G1036" s="92">
        <f t="shared" ref="G1036" si="21623">AVERAGE(F984,F932,F880)</f>
        <v>228804.08333333334</v>
      </c>
      <c r="H1036" s="45">
        <f t="shared" ref="H1036" si="21624">((E1036/E984)-1)*100</f>
        <v>42.749268982359176</v>
      </c>
      <c r="I1036" s="45">
        <f t="shared" ref="I1036" si="21625">((F1036/F984)-1)*100</f>
        <v>-19.899340170814661</v>
      </c>
      <c r="J1036" s="45">
        <f t="shared" ref="J1036" si="21626">((F1036/G1036)-1)*100</f>
        <v>-47.553383553396664</v>
      </c>
      <c r="K1036"/>
      <c r="L1036" s="89">
        <v>4700</v>
      </c>
      <c r="M1036" s="89">
        <v>10450</v>
      </c>
      <c r="N1036" s="89">
        <v>8400</v>
      </c>
      <c r="O1036" s="57">
        <f t="shared" ref="O1036" si="21627">SUM(L1036:N1036)</f>
        <v>23550</v>
      </c>
      <c r="P1036" s="48">
        <f t="shared" ref="P1036" si="21628">AVERAGE(O1033,O1034,O1035,O1036)</f>
        <v>52050.75</v>
      </c>
      <c r="Q1036" s="48">
        <f t="shared" ref="Q1036" si="21629">AVERAGE(P984,P932,P880)</f>
        <v>42116.833333333336</v>
      </c>
      <c r="R1036" s="45">
        <f t="shared" ref="R1036" si="21630">((O1036/O984)-1)*100</f>
        <v>-53.857909792703474</v>
      </c>
      <c r="S1036" s="49">
        <f t="shared" ref="S1036" si="21631">((P1036/P984)-1)*100</f>
        <v>-12.517542459053587</v>
      </c>
      <c r="T1036" s="45">
        <f t="shared" ref="T1036" si="21632">((P1036/Q1036)-1)*100</f>
        <v>23.586570690262398</v>
      </c>
      <c r="U1036"/>
      <c r="V1036" s="89">
        <v>103500</v>
      </c>
      <c r="W1036" s="89">
        <v>24600</v>
      </c>
      <c r="X1036" s="89">
        <v>0</v>
      </c>
      <c r="Y1036" s="45">
        <f t="shared" ref="Y1036" si="21633">SUM(V1036:X1036)</f>
        <v>128100</v>
      </c>
      <c r="Z1036" s="48">
        <f t="shared" ref="Z1036" si="21634">AVERAGE(Y1033,Y1034,Y1035,Y1036)</f>
        <v>196485</v>
      </c>
      <c r="AA1036" s="48">
        <f t="shared" ref="AA1036" si="21635">AVERAGE(Z984,Z932,Z880)</f>
        <v>347044.83333333331</v>
      </c>
      <c r="AB1036" s="45">
        <f t="shared" ref="AB1036" si="21636">((Y1036/Y984)-1)*100</f>
        <v>-34.559386973180075</v>
      </c>
      <c r="AC1036" s="45">
        <f t="shared" ref="AC1036" si="21637">((Z1036/Z984)-1)*100</f>
        <v>14.281975222474252</v>
      </c>
      <c r="AD1036" s="45">
        <f t="shared" ref="AD1036" si="21638">((Z1036/AA1036)-1)*100</f>
        <v>-43.38339570919991</v>
      </c>
      <c r="AE1036"/>
      <c r="AF1036" s="90">
        <v>0</v>
      </c>
      <c r="AG1036" s="90">
        <v>0</v>
      </c>
      <c r="AH1036" s="90">
        <v>0</v>
      </c>
      <c r="AI1036" s="57">
        <f t="shared" ref="AI1036" si="21639">SUM(AF1036:AH1036)</f>
        <v>0</v>
      </c>
      <c r="AJ1036" s="48">
        <f t="shared" ref="AJ1036" si="21640">AVERAGE(AI1033,AI1034,AI1035,AI1036)</f>
        <v>2600</v>
      </c>
      <c r="AK1036" s="48">
        <f t="shared" ref="AK1036" si="21641">AVERAGE(AJ984,AJ932,AJ880)</f>
        <v>4091.6666666666665</v>
      </c>
      <c r="AL1036" s="45" t="e">
        <f t="shared" ref="AL1036" si="21642">((AI1036/AI984)-1)*100</f>
        <v>#DIV/0!</v>
      </c>
      <c r="AM1036" s="45">
        <f t="shared" ref="AM1036" si="21643">((AJ1036/AJ984)-1)*100</f>
        <v>-27.777777777777779</v>
      </c>
      <c r="AN1036" s="45">
        <f t="shared" ref="AN1036" si="21644">((AJ1036/AK1036)-1)*100</f>
        <v>-36.456211812627295</v>
      </c>
      <c r="AO1036"/>
      <c r="AP1036" s="41">
        <f t="shared" ref="AP1036" si="21645">SUM(B1036,L1036,V1036,AF1036)</f>
        <v>188300</v>
      </c>
      <c r="AQ1036" s="41">
        <f t="shared" ref="AQ1036" si="21646">SUM(C1036,M1036,W1036,AG1036)</f>
        <v>43800</v>
      </c>
      <c r="AR1036" s="41">
        <f t="shared" ref="AR1036" si="21647">SUM(D1036,N1036,X1036,AH1036)</f>
        <v>8400</v>
      </c>
      <c r="AS1036" s="41">
        <f t="shared" ref="AS1036" si="21648">SUM(E1036,O1036,Y1036,AI1036)</f>
        <v>240500</v>
      </c>
      <c r="AT1036" s="41">
        <f t="shared" ref="AT1036" si="21649">SUM(F1036,P1036,Z1036,AJ1036)</f>
        <v>371135.75</v>
      </c>
      <c r="AU1036" s="41">
        <f t="shared" ref="AU1036" si="21650">SUM(G1036,Q1036,AA1036,AK1036)</f>
        <v>622057.41666666663</v>
      </c>
      <c r="AV1036" s="45">
        <f t="shared" ref="AV1036" si="21651">((AS1036/AS984)-1)*100</f>
        <v>-22.175840533281555</v>
      </c>
      <c r="AW1036" s="45">
        <f t="shared" ref="AW1036" si="21652">((AT1036/AT984)-1)*100</f>
        <v>-3.561025361189063</v>
      </c>
      <c r="AX1036" s="45">
        <f t="shared" ref="AX1036" si="21653">((AT1036/AU1036)-1)*100</f>
        <v>-40.337380432058175</v>
      </c>
      <c r="AY1036"/>
      <c r="AZ1036" s="48">
        <f t="shared" ref="AZ1036" si="21654">+E1036/1000</f>
        <v>88.85</v>
      </c>
      <c r="BA1036" s="110">
        <f t="shared" ref="BA1036" si="21655">+O1036/1000</f>
        <v>23.55</v>
      </c>
      <c r="BB1036" s="36">
        <f t="shared" ref="BB1036" si="21656">+Y1036/1000</f>
        <v>128.1</v>
      </c>
      <c r="BC1036" s="36">
        <f t="shared" ref="BC1036" si="21657">+AI1036/1000</f>
        <v>0</v>
      </c>
      <c r="BD1036" s="57">
        <f t="shared" ref="BD1036" si="21658">+AS1036/1000</f>
        <v>240.5</v>
      </c>
      <c r="BE1036" s="47">
        <f t="shared" ref="BE1036" si="21659">BE1035+AZ1036</f>
        <v>13065.009999999998</v>
      </c>
      <c r="BF1036" s="47">
        <f t="shared" ref="BF1036" si="21660">BF1035+BA1036</f>
        <v>1393.5119999999997</v>
      </c>
      <c r="BG1036" s="47">
        <f t="shared" ref="BG1036" si="21661">BG1035+BB1036</f>
        <v>8518.741</v>
      </c>
      <c r="BH1036" s="47">
        <f t="shared" ref="BH1036" si="21662">BH1035+BC1036</f>
        <v>181.63499999999999</v>
      </c>
      <c r="BI1036" s="47">
        <f t="shared" ref="BI1036" si="21663">BI1035+BD1036</f>
        <v>23158.897999999997</v>
      </c>
      <c r="BJ1036" s="45">
        <f t="shared" si="21061"/>
        <v>35</v>
      </c>
      <c r="BK1036" s="52">
        <f t="shared" si="18182"/>
        <v>45171</v>
      </c>
    </row>
    <row r="1037" spans="1:63" x14ac:dyDescent="0.25">
      <c r="A1037" s="33">
        <f t="shared" si="18271"/>
        <v>44814</v>
      </c>
      <c r="B1037" s="89">
        <v>21900</v>
      </c>
      <c r="C1037" s="89">
        <v>18177</v>
      </c>
      <c r="D1037" s="128">
        <v>4200</v>
      </c>
      <c r="E1037" s="45">
        <f t="shared" ref="E1037" si="21664">SUM(B1037:D1037)</f>
        <v>44277</v>
      </c>
      <c r="F1037" s="45">
        <f t="shared" ref="F1037" si="21665">AVERAGE(E1034,E1035,E1036,E1037)</f>
        <v>81119.25</v>
      </c>
      <c r="G1037" s="92">
        <f t="shared" ref="G1037" si="21666">AVERAGE(F985,F933,F881)</f>
        <v>193708.58333333334</v>
      </c>
      <c r="H1037" s="45">
        <f t="shared" ref="H1037" si="21667">((E1037/E985)-1)*100</f>
        <v>56.632941842365938</v>
      </c>
      <c r="I1037" s="45">
        <f t="shared" ref="I1037" si="21668">((F1037/F985)-1)*100</f>
        <v>13.987564111571693</v>
      </c>
      <c r="J1037" s="45">
        <f t="shared" ref="J1037" si="21669">((F1037/G1037)-1)*100</f>
        <v>-58.123048238698772</v>
      </c>
      <c r="K1037"/>
      <c r="L1037" s="89">
        <v>0</v>
      </c>
      <c r="M1037" s="89">
        <v>18000</v>
      </c>
      <c r="N1037" s="89">
        <v>19600</v>
      </c>
      <c r="O1037" s="57">
        <f t="shared" ref="O1037" si="21670">SUM(L1037:N1037)</f>
        <v>37600</v>
      </c>
      <c r="P1037" s="48">
        <f t="shared" ref="P1037" si="21671">AVERAGE(O1034,O1035,O1036,O1037)</f>
        <v>37258.75</v>
      </c>
      <c r="Q1037" s="48">
        <f t="shared" ref="Q1037" si="21672">AVERAGE(P985,P933,P881)</f>
        <v>42262.333333333336</v>
      </c>
      <c r="R1037" s="45">
        <f t="shared" ref="R1037" si="21673">((O1037/O985)-1)*100</f>
        <v>-34.891774891774894</v>
      </c>
      <c r="S1037" s="49">
        <f t="shared" ref="S1037" si="21674">((P1037/P985)-1)*100</f>
        <v>-43.512257614578751</v>
      </c>
      <c r="T1037" s="45">
        <f t="shared" ref="T1037" si="21675">((P1037/Q1037)-1)*100</f>
        <v>-11.839344727771783</v>
      </c>
      <c r="U1037"/>
      <c r="V1037" s="89">
        <v>127200</v>
      </c>
      <c r="W1037" s="89">
        <v>34250</v>
      </c>
      <c r="X1037" s="89">
        <v>2800</v>
      </c>
      <c r="Y1037" s="45">
        <f t="shared" ref="Y1037" si="21676">SUM(V1037:X1037)</f>
        <v>164250</v>
      </c>
      <c r="Z1037" s="48">
        <f t="shared" ref="Z1037" si="21677">AVERAGE(Y1034,Y1035,Y1036,Y1037)</f>
        <v>179485</v>
      </c>
      <c r="AA1037" s="48">
        <f t="shared" ref="AA1037" si="21678">AVERAGE(Z985,Z933,Z881)</f>
        <v>357833.91666666669</v>
      </c>
      <c r="AB1037" s="45">
        <f t="shared" ref="AB1037" si="21679">((Y1037/Y985)-1)*100</f>
        <v>81.291390728476813</v>
      </c>
      <c r="AC1037" s="45">
        <f t="shared" ref="AC1037" si="21680">((Z1037/Z985)-1)*100</f>
        <v>16.896354092039957</v>
      </c>
      <c r="AD1037" s="45">
        <f t="shared" ref="AD1037" si="21681">((Z1037/AA1037)-1)*100</f>
        <v>-49.841255498651961</v>
      </c>
      <c r="AE1037"/>
      <c r="AF1037" s="90">
        <v>0</v>
      </c>
      <c r="AG1037" s="90">
        <v>3600</v>
      </c>
      <c r="AH1037" s="90">
        <v>0</v>
      </c>
      <c r="AI1037" s="57">
        <f t="shared" ref="AI1037" si="21682">SUM(AF1037:AH1037)</f>
        <v>3600</v>
      </c>
      <c r="AJ1037" s="48">
        <f t="shared" ref="AJ1037" si="21683">AVERAGE(AI1034,AI1035,AI1036,AI1037)</f>
        <v>1300</v>
      </c>
      <c r="AK1037" s="48">
        <f t="shared" ref="AK1037" si="21684">AVERAGE(AJ985,AJ933,AJ881)</f>
        <v>3916.6666666666665</v>
      </c>
      <c r="AL1037" s="45" t="e">
        <f t="shared" ref="AL1037" si="21685">((AI1037/AI985)-1)*100</f>
        <v>#DIV/0!</v>
      </c>
      <c r="AM1037" s="45">
        <f t="shared" ref="AM1037" si="21686">((AJ1037/AJ985)-1)*100</f>
        <v>-63.888888888888886</v>
      </c>
      <c r="AN1037" s="45">
        <f t="shared" ref="AN1037" si="21687">((AJ1037/AK1037)-1)*100</f>
        <v>-66.808510638297875</v>
      </c>
      <c r="AO1037"/>
      <c r="AP1037" s="41">
        <f t="shared" ref="AP1037" si="21688">SUM(B1037,L1037,V1037,AF1037)</f>
        <v>149100</v>
      </c>
      <c r="AQ1037" s="41">
        <f t="shared" ref="AQ1037" si="21689">SUM(C1037,M1037,W1037,AG1037)</f>
        <v>74027</v>
      </c>
      <c r="AR1037" s="41">
        <f t="shared" ref="AR1037" si="21690">SUM(D1037,N1037,X1037,AH1037)</f>
        <v>26600</v>
      </c>
      <c r="AS1037" s="41">
        <f t="shared" ref="AS1037" si="21691">SUM(E1037,O1037,Y1037,AI1037)</f>
        <v>249727</v>
      </c>
      <c r="AT1037" s="41">
        <f t="shared" ref="AT1037" si="21692">SUM(F1037,P1037,Z1037,AJ1037)</f>
        <v>299163</v>
      </c>
      <c r="AU1037" s="41">
        <f t="shared" ref="AU1037" si="21693">SUM(G1037,Q1037,AA1037,AK1037)</f>
        <v>597721.5</v>
      </c>
      <c r="AV1037" s="45">
        <f t="shared" ref="AV1037" si="21694">((AS1037/AS985)-1)*100</f>
        <v>41.393855665900418</v>
      </c>
      <c r="AW1037" s="45">
        <f t="shared" ref="AW1037" si="21695">((AT1037/AT985)-1)*100</f>
        <v>1.6641406074775933</v>
      </c>
      <c r="AX1037" s="45">
        <f t="shared" ref="AX1037" si="21696">((AT1037/AU1037)-1)*100</f>
        <v>-49.949432971710074</v>
      </c>
      <c r="AY1037"/>
      <c r="AZ1037" s="48">
        <f t="shared" ref="AZ1037" si="21697">+E1037/1000</f>
        <v>44.277000000000001</v>
      </c>
      <c r="BA1037" s="110">
        <f t="shared" ref="BA1037" si="21698">+O1037/1000</f>
        <v>37.6</v>
      </c>
      <c r="BB1037" s="36">
        <f t="shared" ref="BB1037" si="21699">+Y1037/1000</f>
        <v>164.25</v>
      </c>
      <c r="BC1037" s="36">
        <f t="shared" ref="BC1037" si="21700">+AI1037/1000</f>
        <v>3.6</v>
      </c>
      <c r="BD1037" s="57">
        <f t="shared" ref="BD1037" si="21701">+AS1037/1000</f>
        <v>249.727</v>
      </c>
      <c r="BE1037" s="47">
        <f t="shared" ref="BE1037" si="21702">BE1036+AZ1037</f>
        <v>13109.286999999998</v>
      </c>
      <c r="BF1037" s="47">
        <f t="shared" ref="BF1037" si="21703">BF1036+BA1037</f>
        <v>1431.1119999999996</v>
      </c>
      <c r="BG1037" s="47">
        <f t="shared" ref="BG1037" si="21704">BG1036+BB1037</f>
        <v>8682.991</v>
      </c>
      <c r="BH1037" s="47">
        <f t="shared" ref="BH1037" si="21705">BH1036+BC1037</f>
        <v>185.23499999999999</v>
      </c>
      <c r="BI1037" s="47">
        <f t="shared" ref="BI1037" si="21706">BI1036+BD1037</f>
        <v>23408.624999999996</v>
      </c>
      <c r="BJ1037" s="45">
        <f t="shared" si="21061"/>
        <v>36</v>
      </c>
      <c r="BK1037" s="52">
        <f t="shared" si="18182"/>
        <v>45178</v>
      </c>
    </row>
    <row r="1038" spans="1:63" x14ac:dyDescent="0.25">
      <c r="A1038" s="33">
        <f t="shared" si="18271"/>
        <v>44821</v>
      </c>
      <c r="B1038" s="89">
        <v>39000</v>
      </c>
      <c r="C1038" s="89">
        <v>31750</v>
      </c>
      <c r="D1038" s="128">
        <v>11200</v>
      </c>
      <c r="E1038" s="45">
        <f t="shared" ref="E1038" si="21707">SUM(B1038:D1038)</f>
        <v>81950</v>
      </c>
      <c r="F1038" s="45">
        <f t="shared" ref="F1038" si="21708">AVERAGE(E1035,E1036,E1037,E1038)</f>
        <v>71694.25</v>
      </c>
      <c r="G1038" s="92">
        <f t="shared" ref="G1038" si="21709">AVERAGE(F986,F934,F882)</f>
        <v>155979.66666666666</v>
      </c>
      <c r="H1038" s="45">
        <f t="shared" ref="H1038" si="21710">((E1038/E986)-1)*100</f>
        <v>70.402561756633133</v>
      </c>
      <c r="I1038" s="45">
        <f t="shared" ref="I1038" si="21711">((F1038/F986)-1)*100</f>
        <v>40.472295152631375</v>
      </c>
      <c r="J1038" s="45">
        <f t="shared" ref="J1038" si="21712">((F1038/G1038)-1)*100</f>
        <v>-54.036156422097747</v>
      </c>
      <c r="K1038"/>
      <c r="L1038" s="89">
        <v>6400</v>
      </c>
      <c r="M1038" s="89">
        <v>12500</v>
      </c>
      <c r="N1038" s="89">
        <v>11200</v>
      </c>
      <c r="O1038" s="57">
        <f t="shared" ref="O1038" si="21713">SUM(L1038:N1038)</f>
        <v>30100</v>
      </c>
      <c r="P1038" s="48">
        <f t="shared" ref="P1038" si="21714">AVERAGE(O1035,O1036,O1037,O1038)</f>
        <v>33050</v>
      </c>
      <c r="Q1038" s="48">
        <f t="shared" ref="Q1038" si="21715">AVERAGE(P986,P934,P882)</f>
        <v>41682.333333333336</v>
      </c>
      <c r="R1038" s="45">
        <f t="shared" ref="R1038" si="21716">((O1038/O986)-1)*100</f>
        <v>-44.922232387923145</v>
      </c>
      <c r="S1038" s="49">
        <f t="shared" ref="S1038" si="21717">((P1038/P986)-1)*100</f>
        <v>-44.922633381383683</v>
      </c>
      <c r="T1038" s="45">
        <f t="shared" ref="T1038" si="21718">((P1038/Q1038)-1)*100</f>
        <v>-20.709813110270549</v>
      </c>
      <c r="U1038"/>
      <c r="V1038" s="89">
        <v>68000</v>
      </c>
      <c r="W1038" s="89">
        <v>26350</v>
      </c>
      <c r="X1038" s="89">
        <v>0</v>
      </c>
      <c r="Y1038" s="45">
        <f t="shared" ref="Y1038" si="21719">SUM(V1038:X1038)</f>
        <v>94350</v>
      </c>
      <c r="Z1038" s="48">
        <f t="shared" ref="Z1038" si="21720">AVERAGE(Y1035,Y1036,Y1037,Y1038)</f>
        <v>154972.5</v>
      </c>
      <c r="AA1038" s="48">
        <f t="shared" ref="AA1038" si="21721">AVERAGE(Z986,Z934,Z882)</f>
        <v>311351.5</v>
      </c>
      <c r="AB1038" s="45">
        <f t="shared" ref="AB1038" si="21722">((Y1038/Y986)-1)*100</f>
        <v>53.041362530413629</v>
      </c>
      <c r="AC1038" s="45">
        <f t="shared" ref="AC1038" si="21723">((Z1038/Z986)-1)*100</f>
        <v>25.028237192416292</v>
      </c>
      <c r="AD1038" s="45">
        <f t="shared" ref="AD1038" si="21724">((Z1038/AA1038)-1)*100</f>
        <v>-50.225870117857156</v>
      </c>
      <c r="AE1038"/>
      <c r="AF1038" s="90">
        <v>3200</v>
      </c>
      <c r="AG1038" s="90">
        <v>0</v>
      </c>
      <c r="AH1038" s="90">
        <v>0</v>
      </c>
      <c r="AI1038" s="57">
        <f t="shared" ref="AI1038" si="21725">SUM(AF1038:AH1038)</f>
        <v>3200</v>
      </c>
      <c r="AJ1038" s="48">
        <f t="shared" ref="AJ1038" si="21726">AVERAGE(AI1035,AI1036,AI1037,AI1038)</f>
        <v>1700</v>
      </c>
      <c r="AK1038" s="48">
        <f t="shared" ref="AK1038" si="21727">AVERAGE(AJ986,AJ934,AJ882)</f>
        <v>2166.6666666666665</v>
      </c>
      <c r="AL1038" s="45">
        <f t="shared" ref="AL1038" si="21728">((AI1038/AI986)-1)*100</f>
        <v>-28.888888888888886</v>
      </c>
      <c r="AM1038" s="45">
        <f t="shared" ref="AM1038" si="21729">((AJ1038/AJ986)-1)*100</f>
        <v>51.111111111111107</v>
      </c>
      <c r="AN1038" s="45">
        <f t="shared" ref="AN1038" si="21730">((AJ1038/AK1038)-1)*100</f>
        <v>-21.538461538461529</v>
      </c>
      <c r="AO1038"/>
      <c r="AP1038" s="41">
        <f t="shared" ref="AP1038" si="21731">SUM(B1038,L1038,V1038,AF1038)</f>
        <v>116600</v>
      </c>
      <c r="AQ1038" s="41">
        <f t="shared" ref="AQ1038" si="21732">SUM(C1038,M1038,W1038,AG1038)</f>
        <v>70600</v>
      </c>
      <c r="AR1038" s="41">
        <f t="shared" ref="AR1038" si="21733">SUM(D1038,N1038,X1038,AH1038)</f>
        <v>22400</v>
      </c>
      <c r="AS1038" s="41">
        <f t="shared" ref="AS1038" si="21734">SUM(E1038,O1038,Y1038,AI1038)</f>
        <v>209600</v>
      </c>
      <c r="AT1038" s="41">
        <f t="shared" ref="AT1038" si="21735">SUM(F1038,P1038,Z1038,AJ1038)</f>
        <v>261416.75</v>
      </c>
      <c r="AU1038" s="41">
        <f t="shared" ref="AU1038" si="21736">SUM(G1038,Q1038,AA1038,AK1038)</f>
        <v>511180.16666666669</v>
      </c>
      <c r="AV1038" s="45">
        <f t="shared" ref="AV1038" si="21737">((AS1038/AS986)-1)*100</f>
        <v>24.102977050422748</v>
      </c>
      <c r="AW1038" s="45">
        <f t="shared" ref="AW1038" si="21738">((AT1038/AT986)-1)*100</f>
        <v>10.713748758573516</v>
      </c>
      <c r="AX1038" s="45">
        <f t="shared" ref="AX1038" si="21739">((AT1038/AU1038)-1)*100</f>
        <v>-48.860154003105883</v>
      </c>
      <c r="AY1038"/>
      <c r="AZ1038" s="48">
        <f t="shared" ref="AZ1038" si="21740">+E1038/1000</f>
        <v>81.95</v>
      </c>
      <c r="BA1038" s="110">
        <f t="shared" ref="BA1038" si="21741">+O1038/1000</f>
        <v>30.1</v>
      </c>
      <c r="BB1038" s="36">
        <f t="shared" ref="BB1038" si="21742">+Y1038/1000</f>
        <v>94.35</v>
      </c>
      <c r="BC1038" s="36">
        <f t="shared" ref="BC1038" si="21743">+AI1038/1000</f>
        <v>3.2</v>
      </c>
      <c r="BD1038" s="57">
        <f t="shared" ref="BD1038" si="21744">+AS1038/1000</f>
        <v>209.6</v>
      </c>
      <c r="BE1038" s="47">
        <f t="shared" ref="BE1038" si="21745">BE1037+AZ1038</f>
        <v>13191.236999999999</v>
      </c>
      <c r="BF1038" s="47">
        <f t="shared" ref="BF1038" si="21746">BF1037+BA1038</f>
        <v>1461.2119999999995</v>
      </c>
      <c r="BG1038" s="47">
        <f t="shared" ref="BG1038" si="21747">BG1037+BB1038</f>
        <v>8777.3410000000003</v>
      </c>
      <c r="BH1038" s="47">
        <f t="shared" ref="BH1038" si="21748">BH1037+BC1038</f>
        <v>188.43499999999997</v>
      </c>
      <c r="BI1038" s="47">
        <f t="shared" ref="BI1038" si="21749">BI1037+BD1038</f>
        <v>23618.224999999995</v>
      </c>
      <c r="BJ1038" s="45">
        <f t="shared" si="21061"/>
        <v>37</v>
      </c>
      <c r="BK1038" s="52">
        <f t="shared" si="18182"/>
        <v>45185</v>
      </c>
    </row>
    <row r="1039" spans="1:63" x14ac:dyDescent="0.25">
      <c r="A1039" s="33">
        <f t="shared" si="18271"/>
        <v>44828</v>
      </c>
      <c r="B1039" s="89">
        <v>23900</v>
      </c>
      <c r="C1039" s="89">
        <v>68350</v>
      </c>
      <c r="D1039" s="128">
        <v>12600</v>
      </c>
      <c r="E1039" s="45">
        <f t="shared" ref="E1039" si="21750">SUM(B1039:D1039)</f>
        <v>104850</v>
      </c>
      <c r="F1039" s="45">
        <f t="shared" ref="F1039" si="21751">AVERAGE(E1036,E1037,E1038,E1039)</f>
        <v>79981.75</v>
      </c>
      <c r="G1039" s="92">
        <f t="shared" ref="G1039" si="21752">AVERAGE(F987,F935,F883)</f>
        <v>156584.08333333334</v>
      </c>
      <c r="H1039" s="45">
        <f t="shared" ref="H1039" si="21753">((E1039/E987)-1)*100</f>
        <v>-5.4280766316700984</v>
      </c>
      <c r="I1039" s="45">
        <f t="shared" ref="I1039" si="21754">((F1039/F987)-1)*100</f>
        <v>28.242674469876139</v>
      </c>
      <c r="J1039" s="45">
        <f t="shared" ref="J1039" si="21755">((F1039/G1039)-1)*100</f>
        <v>-48.920893939305245</v>
      </c>
      <c r="K1039"/>
      <c r="L1039" s="89">
        <v>3100</v>
      </c>
      <c r="M1039" s="89">
        <v>0</v>
      </c>
      <c r="N1039" s="89">
        <v>4200</v>
      </c>
      <c r="O1039" s="57">
        <f t="shared" ref="O1039" si="21756">SUM(L1039:N1039)</f>
        <v>7300</v>
      </c>
      <c r="P1039" s="48">
        <f t="shared" ref="P1039" si="21757">AVERAGE(O1036,O1037,O1038,O1039)</f>
        <v>24637.5</v>
      </c>
      <c r="Q1039" s="48">
        <f t="shared" ref="Q1039" si="21758">AVERAGE(P987,P935,P883)</f>
        <v>34685.166666666664</v>
      </c>
      <c r="R1039" s="45">
        <f t="shared" ref="R1039" si="21759">((O1039/O987)-1)*100</f>
        <v>-73.47576484267131</v>
      </c>
      <c r="S1039" s="49">
        <f t="shared" ref="S1039" si="21760">((P1039/P987)-1)*100</f>
        <v>-48.392333472978635</v>
      </c>
      <c r="T1039" s="45">
        <f t="shared" ref="T1039" si="21761">((P1039/Q1039)-1)*100</f>
        <v>-28.968194857551978</v>
      </c>
      <c r="U1039"/>
      <c r="V1039" s="89">
        <v>31600</v>
      </c>
      <c r="W1039" s="89">
        <v>44000</v>
      </c>
      <c r="X1039" s="89">
        <v>30800</v>
      </c>
      <c r="Y1039" s="45">
        <f t="shared" ref="Y1039" si="21762">SUM(V1039:X1039)</f>
        <v>106400</v>
      </c>
      <c r="Z1039" s="48">
        <f t="shared" ref="Z1039" si="21763">AVERAGE(Y1036,Y1037,Y1038,Y1039)</f>
        <v>123275</v>
      </c>
      <c r="AA1039" s="48">
        <f t="shared" ref="AA1039" si="21764">AVERAGE(Z987,Z935,Z883)</f>
        <v>274123.16666666669</v>
      </c>
      <c r="AB1039" s="45">
        <f t="shared" ref="AB1039" si="21765">((Y1039/Y987)-1)*100</f>
        <v>131.30434782608694</v>
      </c>
      <c r="AC1039" s="45">
        <f t="shared" ref="AC1039" si="21766">((Z1039/Z987)-1)*100</f>
        <v>25.152284263959391</v>
      </c>
      <c r="AD1039" s="45">
        <f t="shared" ref="AD1039" si="21767">((Z1039/AA1039)-1)*100</f>
        <v>-55.029339001507239</v>
      </c>
      <c r="AE1039"/>
      <c r="AF1039" s="90">
        <v>0</v>
      </c>
      <c r="AG1039" s="90">
        <v>1750</v>
      </c>
      <c r="AH1039" s="90">
        <v>0</v>
      </c>
      <c r="AI1039" s="57">
        <f t="shared" ref="AI1039" si="21768">SUM(AF1039:AH1039)</f>
        <v>1750</v>
      </c>
      <c r="AJ1039" s="48">
        <f t="shared" ref="AJ1039" si="21769">AVERAGE(AI1036,AI1037,AI1038,AI1039)</f>
        <v>2137.5</v>
      </c>
      <c r="AK1039" s="48">
        <f t="shared" ref="AK1039" si="21770">AVERAGE(AJ987,AJ935,AJ883)</f>
        <v>2850</v>
      </c>
      <c r="AL1039" s="45">
        <f t="shared" ref="AL1039" si="21771">((AI1039/AI987)-1)*100</f>
        <v>-45.3125</v>
      </c>
      <c r="AM1039" s="45">
        <f t="shared" ref="AM1039" si="21772">((AJ1039/AJ987)-1)*100</f>
        <v>11.038961038961048</v>
      </c>
      <c r="AN1039" s="45">
        <f t="shared" ref="AN1039" si="21773">((AJ1039/AK1039)-1)*100</f>
        <v>-25</v>
      </c>
      <c r="AO1039"/>
      <c r="AP1039" s="41">
        <f t="shared" ref="AP1039" si="21774">SUM(B1039,L1039,V1039,AF1039)</f>
        <v>58600</v>
      </c>
      <c r="AQ1039" s="41">
        <f t="shared" ref="AQ1039" si="21775">SUM(C1039,M1039,W1039,AG1039)</f>
        <v>114100</v>
      </c>
      <c r="AR1039" s="41">
        <f t="shared" ref="AR1039" si="21776">SUM(D1039,N1039,X1039,AH1039)</f>
        <v>47600</v>
      </c>
      <c r="AS1039" s="41">
        <f t="shared" ref="AS1039" si="21777">SUM(E1039,O1039,Y1039,AI1039)</f>
        <v>220300</v>
      </c>
      <c r="AT1039" s="41">
        <f t="shared" ref="AT1039" si="21778">SUM(F1039,P1039,Z1039,AJ1039)</f>
        <v>230031.75</v>
      </c>
      <c r="AU1039" s="41">
        <f t="shared" ref="AU1039" si="21779">SUM(G1039,Q1039,AA1039,AK1039)</f>
        <v>468242.41666666669</v>
      </c>
      <c r="AV1039" s="45">
        <f t="shared" ref="AV1039" si="21780">((AS1039/AS987)-1)*100</f>
        <v>17.43696359080975</v>
      </c>
      <c r="AW1039" s="45">
        <f t="shared" ref="AW1039" si="21781">((AT1039/AT987)-1)*100</f>
        <v>9.2618716825193292</v>
      </c>
      <c r="AX1039" s="45">
        <f t="shared" ref="AX1039" si="21782">((AT1039/AU1039)-1)*100</f>
        <v>-50.873363494585867</v>
      </c>
      <c r="AY1039"/>
      <c r="AZ1039" s="48">
        <f t="shared" ref="AZ1039" si="21783">+E1039/1000</f>
        <v>104.85</v>
      </c>
      <c r="BA1039" s="110">
        <f t="shared" ref="BA1039" si="21784">+O1039/1000</f>
        <v>7.3</v>
      </c>
      <c r="BB1039" s="36">
        <f t="shared" ref="BB1039" si="21785">+Y1039/1000</f>
        <v>106.4</v>
      </c>
      <c r="BC1039" s="36">
        <f t="shared" ref="BC1039" si="21786">+AI1039/1000</f>
        <v>1.75</v>
      </c>
      <c r="BD1039" s="57">
        <f t="shared" ref="BD1039" si="21787">+AS1039/1000</f>
        <v>220.3</v>
      </c>
      <c r="BE1039" s="47">
        <f t="shared" ref="BE1039" si="21788">BE1038+AZ1039</f>
        <v>13296.087</v>
      </c>
      <c r="BF1039" s="47">
        <f t="shared" ref="BF1039" si="21789">BF1038+BA1039</f>
        <v>1468.5119999999995</v>
      </c>
      <c r="BG1039" s="47">
        <f t="shared" ref="BG1039" si="21790">BG1038+BB1039</f>
        <v>8883.741</v>
      </c>
      <c r="BH1039" s="47">
        <f t="shared" ref="BH1039" si="21791">BH1038+BC1039</f>
        <v>190.18499999999997</v>
      </c>
      <c r="BI1039" s="47">
        <f t="shared" ref="BI1039" si="21792">BI1038+BD1039</f>
        <v>23838.524999999994</v>
      </c>
      <c r="BJ1039" s="45">
        <f t="shared" si="21061"/>
        <v>38</v>
      </c>
      <c r="BK1039" s="52">
        <f t="shared" si="18182"/>
        <v>45192</v>
      </c>
    </row>
    <row r="1040" spans="1:63" x14ac:dyDescent="0.25">
      <c r="A1040" s="33">
        <f t="shared" si="18271"/>
        <v>44835</v>
      </c>
      <c r="B1040" s="89">
        <v>97100</v>
      </c>
      <c r="C1040" s="89">
        <v>54550</v>
      </c>
      <c r="D1040" s="128">
        <v>2800</v>
      </c>
      <c r="E1040" s="45">
        <f t="shared" ref="E1040" si="21793">SUM(B1040:D1040)</f>
        <v>154450</v>
      </c>
      <c r="F1040" s="45">
        <f t="shared" ref="F1040" si="21794">AVERAGE(E1037,E1038,E1039,E1040)</f>
        <v>96381.75</v>
      </c>
      <c r="G1040" s="92">
        <f t="shared" ref="G1040" si="21795">AVERAGE(F988,F936,F884)</f>
        <v>196811.08333333334</v>
      </c>
      <c r="H1040" s="45">
        <f t="shared" ref="H1040" si="21796">((E1040/E988)-1)*100</f>
        <v>-49.906266824942755</v>
      </c>
      <c r="I1040" s="45">
        <f t="shared" ref="I1040" si="21797">((F1040/F988)-1)*100</f>
        <v>-22.202199576228431</v>
      </c>
      <c r="J1040" s="45">
        <f t="shared" ref="J1040" si="21798">((F1040/G1040)-1)*100</f>
        <v>-51.028291513054192</v>
      </c>
      <c r="K1040"/>
      <c r="L1040" s="89">
        <v>1600</v>
      </c>
      <c r="M1040" s="89">
        <v>1750</v>
      </c>
      <c r="N1040" s="89">
        <v>19800</v>
      </c>
      <c r="O1040" s="57">
        <f t="shared" ref="O1040" si="21799">SUM(L1040:N1040)</f>
        <v>23150</v>
      </c>
      <c r="P1040" s="48">
        <f t="shared" ref="P1040" si="21800">AVERAGE(O1037,O1038,O1039,O1040)</f>
        <v>24537.5</v>
      </c>
      <c r="Q1040" s="48">
        <f t="shared" ref="Q1040" si="21801">AVERAGE(P988,P936,P884)</f>
        <v>32772.666666666664</v>
      </c>
      <c r="R1040" s="45">
        <f t="shared" ref="R1040" si="21802">((O1040/O988)-1)*100</f>
        <v>-8.1349206349206398</v>
      </c>
      <c r="S1040" s="49">
        <f t="shared" ref="S1040" si="21803">((P1040/P988)-1)*100</f>
        <v>-40.559101755065953</v>
      </c>
      <c r="T1040" s="45">
        <f t="shared" ref="T1040" si="21804">((P1040/Q1040)-1)*100</f>
        <v>-25.128155576801802</v>
      </c>
      <c r="U1040"/>
      <c r="V1040" s="89">
        <v>72400</v>
      </c>
      <c r="W1040" s="89">
        <v>45850</v>
      </c>
      <c r="X1040" s="89">
        <v>21000</v>
      </c>
      <c r="Y1040" s="45">
        <f t="shared" ref="Y1040" si="21805">SUM(V1040:X1040)</f>
        <v>139250</v>
      </c>
      <c r="Z1040" s="48">
        <f t="shared" ref="Z1040" si="21806">AVERAGE(Y1037,Y1038,Y1039,Y1040)</f>
        <v>126062.5</v>
      </c>
      <c r="AA1040" s="48">
        <f t="shared" ref="AA1040" si="21807">AVERAGE(Z988,Z936,Z884)</f>
        <v>265500</v>
      </c>
      <c r="AB1040" s="45">
        <f t="shared" ref="AB1040" si="21808">((Y1040/Y988)-1)*100</f>
        <v>-12.421383647798745</v>
      </c>
      <c r="AC1040" s="45">
        <f t="shared" ref="AC1040" si="21809">((Z1040/Z988)-1)*100</f>
        <v>41.147655703289018</v>
      </c>
      <c r="AD1040" s="45">
        <f t="shared" ref="AD1040" si="21810">((Z1040/AA1040)-1)*100</f>
        <v>-52.518832391713758</v>
      </c>
      <c r="AE1040"/>
      <c r="AF1040" s="90">
        <v>0</v>
      </c>
      <c r="AG1040" s="90">
        <v>0</v>
      </c>
      <c r="AH1040" s="90">
        <v>0</v>
      </c>
      <c r="AI1040" s="57">
        <f t="shared" ref="AI1040" si="21811">SUM(AF1040:AH1040)</f>
        <v>0</v>
      </c>
      <c r="AJ1040" s="48">
        <f t="shared" ref="AJ1040" si="21812">AVERAGE(AI1037,AI1038,AI1039,AI1040)</f>
        <v>2137.5</v>
      </c>
      <c r="AK1040" s="48">
        <f t="shared" ref="AK1040" si="21813">AVERAGE(AJ988,AJ936,AJ884)</f>
        <v>2083.3333333333335</v>
      </c>
      <c r="AL1040" s="45" t="e">
        <f t="shared" ref="AL1040" si="21814">((AI1040/AI988)-1)*100</f>
        <v>#DIV/0!</v>
      </c>
      <c r="AM1040" s="45">
        <f t="shared" ref="AM1040" si="21815">((AJ1040/AJ988)-1)*100</f>
        <v>11.038961038961048</v>
      </c>
      <c r="AN1040" s="45">
        <f t="shared" ref="AN1040" si="21816">((AJ1040/AK1040)-1)*100</f>
        <v>2.6000000000000023</v>
      </c>
      <c r="AO1040"/>
      <c r="AP1040" s="41">
        <f t="shared" ref="AP1040" si="21817">SUM(B1040,L1040,V1040,AF1040)</f>
        <v>171100</v>
      </c>
      <c r="AQ1040" s="41">
        <f t="shared" ref="AQ1040" si="21818">SUM(C1040,M1040,W1040,AG1040)</f>
        <v>102150</v>
      </c>
      <c r="AR1040" s="41">
        <f t="shared" ref="AR1040" si="21819">SUM(D1040,N1040,X1040,AH1040)</f>
        <v>43600</v>
      </c>
      <c r="AS1040" s="41">
        <f t="shared" ref="AS1040" si="21820">SUM(E1040,O1040,Y1040,AI1040)</f>
        <v>316850</v>
      </c>
      <c r="AT1040" s="41">
        <f t="shared" ref="AT1040" si="21821">SUM(F1040,P1040,Z1040,AJ1040)</f>
        <v>249119.25</v>
      </c>
      <c r="AU1040" s="41">
        <f t="shared" ref="AU1040" si="21822">SUM(G1040,Q1040,AA1040,AK1040)</f>
        <v>497167.08333333331</v>
      </c>
      <c r="AV1040" s="45">
        <f t="shared" ref="AV1040" si="21823">((AS1040/AS988)-1)*100</f>
        <v>-35.667848339769591</v>
      </c>
      <c r="AW1040" s="45">
        <f t="shared" ref="AW1040" si="21824">((AT1040/AT988)-1)*100</f>
        <v>-2.8416902133534538</v>
      </c>
      <c r="AX1040" s="45">
        <f t="shared" ref="AX1040" si="21825">((AT1040/AU1040)-1)*100</f>
        <v>-49.892247827482535</v>
      </c>
      <c r="AY1040"/>
      <c r="AZ1040" s="48">
        <f t="shared" ref="AZ1040" si="21826">+E1040/1000</f>
        <v>154.44999999999999</v>
      </c>
      <c r="BA1040" s="110">
        <f t="shared" ref="BA1040" si="21827">+O1040/1000</f>
        <v>23.15</v>
      </c>
      <c r="BB1040" s="36">
        <f t="shared" ref="BB1040" si="21828">+Y1040/1000</f>
        <v>139.25</v>
      </c>
      <c r="BC1040" s="36">
        <f t="shared" ref="BC1040" si="21829">+AI1040/1000</f>
        <v>0</v>
      </c>
      <c r="BD1040" s="57">
        <f t="shared" ref="BD1040" si="21830">+AS1040/1000</f>
        <v>316.85000000000002</v>
      </c>
      <c r="BE1040" s="47">
        <f t="shared" ref="BE1040" si="21831">BE1039+AZ1040</f>
        <v>13450.537</v>
      </c>
      <c r="BF1040" s="47">
        <f t="shared" ref="BF1040" si="21832">BF1039+BA1040</f>
        <v>1491.6619999999996</v>
      </c>
      <c r="BG1040" s="47">
        <f t="shared" ref="BG1040" si="21833">BG1039+BB1040</f>
        <v>9022.991</v>
      </c>
      <c r="BH1040" s="47">
        <f t="shared" ref="BH1040" si="21834">BH1039+BC1040</f>
        <v>190.18499999999997</v>
      </c>
      <c r="BI1040" s="47">
        <f t="shared" ref="BI1040" si="21835">BI1039+BD1040</f>
        <v>24155.374999999993</v>
      </c>
      <c r="BJ1040" s="45">
        <f t="shared" si="21061"/>
        <v>39</v>
      </c>
      <c r="BK1040" s="52">
        <f t="shared" si="18182"/>
        <v>45199</v>
      </c>
    </row>
    <row r="1041" spans="1:63" x14ac:dyDescent="0.25">
      <c r="A1041" s="33">
        <f t="shared" si="18271"/>
        <v>44842</v>
      </c>
      <c r="B1041" s="89">
        <v>110700</v>
      </c>
      <c r="C1041" s="89">
        <v>132050</v>
      </c>
      <c r="D1041" s="128">
        <v>0</v>
      </c>
      <c r="E1041" s="45">
        <f t="shared" ref="E1041" si="21836">SUM(B1041:D1041)</f>
        <v>242750</v>
      </c>
      <c r="F1041" s="45">
        <f t="shared" ref="F1041" si="21837">AVERAGE(E1038,E1039,E1040,E1041)</f>
        <v>146000</v>
      </c>
      <c r="G1041" s="92">
        <f t="shared" ref="G1041" si="21838">AVERAGE(F989,F937,F885)</f>
        <v>221942.5</v>
      </c>
      <c r="H1041" s="45">
        <f t="shared" ref="H1041" si="21839">((E1041/E989)-1)*100</f>
        <v>-13.556111075500855</v>
      </c>
      <c r="I1041" s="45">
        <f t="shared" ref="I1041" si="21840">((F1041/F989)-1)*100</f>
        <v>-21.935570110947733</v>
      </c>
      <c r="J1041" s="45">
        <f t="shared" ref="J1041" si="21841">((F1041/G1041)-1)*100</f>
        <v>-34.217195895333255</v>
      </c>
      <c r="K1041"/>
      <c r="L1041" s="89">
        <v>1600</v>
      </c>
      <c r="M1041" s="89">
        <v>1713</v>
      </c>
      <c r="N1041" s="89">
        <v>0</v>
      </c>
      <c r="O1041" s="57">
        <f t="shared" ref="O1041" si="21842">SUM(L1041:N1041)</f>
        <v>3313</v>
      </c>
      <c r="P1041" s="48">
        <f t="shared" ref="P1041" si="21843">AVERAGE(O1038,O1039,O1040,O1041)</f>
        <v>15965.75</v>
      </c>
      <c r="Q1041" s="48">
        <f t="shared" ref="Q1041" si="21844">AVERAGE(P989,P937,P885)</f>
        <v>27457.5</v>
      </c>
      <c r="R1041" s="45">
        <f t="shared" ref="R1041" si="21845">((O1041/O989)-1)*100</f>
        <v>-78.157964135021103</v>
      </c>
      <c r="S1041" s="49">
        <f t="shared" ref="S1041" si="21846">((P1041/P989)-1)*100</f>
        <v>-47.883956259180671</v>
      </c>
      <c r="T1041" s="45">
        <f t="shared" ref="T1041" si="21847">((P1041/Q1041)-1)*100</f>
        <v>-41.85286351634344</v>
      </c>
      <c r="U1041"/>
      <c r="V1041" s="89">
        <v>164400</v>
      </c>
      <c r="W1041" s="89">
        <v>220800</v>
      </c>
      <c r="X1041" s="89">
        <v>16800</v>
      </c>
      <c r="Y1041" s="45">
        <f t="shared" ref="Y1041" si="21848">SUM(V1041:X1041)</f>
        <v>402000</v>
      </c>
      <c r="Z1041" s="48">
        <f t="shared" ref="Z1041" si="21849">AVERAGE(Y1038,Y1039,Y1040,Y1041)</f>
        <v>185500</v>
      </c>
      <c r="AA1041" s="48">
        <f t="shared" ref="AA1041" si="21850">AVERAGE(Z989,Z937,Z885)</f>
        <v>258439.08333333334</v>
      </c>
      <c r="AB1041" s="45">
        <f t="shared" ref="AB1041" si="21851">((Y1041/Y989)-1)*100</f>
        <v>36.317395727365209</v>
      </c>
      <c r="AC1041" s="45">
        <f t="shared" ref="AC1041" si="21852">((Z1041/Z989)-1)*100</f>
        <v>32.134271213605189</v>
      </c>
      <c r="AD1041" s="45">
        <f t="shared" ref="AD1041" si="21853">((Z1041/AA1041)-1)*100</f>
        <v>-28.222930677732251</v>
      </c>
      <c r="AE1041"/>
      <c r="AF1041" s="90">
        <v>0</v>
      </c>
      <c r="AG1041" s="90">
        <v>0</v>
      </c>
      <c r="AH1041" s="90">
        <v>0</v>
      </c>
      <c r="AI1041" s="57">
        <f t="shared" ref="AI1041" si="21854">SUM(AF1041:AH1041)</f>
        <v>0</v>
      </c>
      <c r="AJ1041" s="48">
        <f t="shared" ref="AJ1041" si="21855">AVERAGE(AI1038,AI1039,AI1040,AI1041)</f>
        <v>1237.5</v>
      </c>
      <c r="AK1041" s="48">
        <f t="shared" ref="AK1041" si="21856">AVERAGE(AJ989,AJ937,AJ885)</f>
        <v>1762.5</v>
      </c>
      <c r="AL1041" s="45" t="e">
        <f t="shared" ref="AL1041" si="21857">((AI1041/AI989)-1)*100</f>
        <v>#DIV/0!</v>
      </c>
      <c r="AM1041" s="45">
        <f t="shared" ref="AM1041" si="21858">((AJ1041/AJ989)-1)*100</f>
        <v>-35.714285714285708</v>
      </c>
      <c r="AN1041" s="45">
        <f t="shared" ref="AN1041" si="21859">((AJ1041/AK1041)-1)*100</f>
        <v>-29.787234042553191</v>
      </c>
      <c r="AO1041"/>
      <c r="AP1041" s="41">
        <f t="shared" ref="AP1041" si="21860">SUM(B1041,L1041,V1041,AF1041)</f>
        <v>276700</v>
      </c>
      <c r="AQ1041" s="41">
        <f t="shared" ref="AQ1041" si="21861">SUM(C1041,M1041,W1041,AG1041)</f>
        <v>354563</v>
      </c>
      <c r="AR1041" s="41">
        <f t="shared" ref="AR1041" si="21862">SUM(D1041,N1041,X1041,AH1041)</f>
        <v>16800</v>
      </c>
      <c r="AS1041" s="41">
        <f t="shared" ref="AS1041" si="21863">SUM(E1041,O1041,Y1041,AI1041)</f>
        <v>648063</v>
      </c>
      <c r="AT1041" s="41">
        <f t="shared" ref="AT1041" si="21864">SUM(F1041,P1041,Z1041,AJ1041)</f>
        <v>348703.25</v>
      </c>
      <c r="AU1041" s="41">
        <f t="shared" ref="AU1041" si="21865">SUM(G1041,Q1041,AA1041,AK1041)</f>
        <v>509601.58333333337</v>
      </c>
      <c r="AV1041" s="45">
        <f t="shared" ref="AV1041" si="21866">((AS1041/AS989)-1)*100</f>
        <v>9.6764858195997228</v>
      </c>
      <c r="AW1041" s="45">
        <f t="shared" ref="AW1041" si="21867">((AT1041/AT989)-1)*100</f>
        <v>-3.1305863642361542</v>
      </c>
      <c r="AX1041" s="45">
        <f t="shared" ref="AX1041" si="21868">((AT1041/AU1041)-1)*100</f>
        <v>-31.573358206795209</v>
      </c>
      <c r="AY1041"/>
      <c r="AZ1041" s="48">
        <f t="shared" ref="AZ1041" si="21869">+E1041/1000</f>
        <v>242.75</v>
      </c>
      <c r="BA1041" s="110">
        <f t="shared" ref="BA1041" si="21870">+O1041/1000</f>
        <v>3.3130000000000002</v>
      </c>
      <c r="BB1041" s="36">
        <f t="shared" ref="BB1041" si="21871">+Y1041/1000</f>
        <v>402</v>
      </c>
      <c r="BC1041" s="36">
        <f t="shared" ref="BC1041" si="21872">+AI1041/1000</f>
        <v>0</v>
      </c>
      <c r="BD1041" s="57">
        <f t="shared" ref="BD1041" si="21873">+AS1041/1000</f>
        <v>648.06299999999999</v>
      </c>
      <c r="BE1041" s="47">
        <f t="shared" ref="BE1041" si="21874">BE1040+AZ1041</f>
        <v>13693.287</v>
      </c>
      <c r="BF1041" s="47">
        <f t="shared" ref="BF1041" si="21875">BF1040+BA1041</f>
        <v>1494.9749999999997</v>
      </c>
      <c r="BG1041" s="47">
        <f t="shared" ref="BG1041" si="21876">BG1040+BB1041</f>
        <v>9424.991</v>
      </c>
      <c r="BH1041" s="47">
        <f t="shared" ref="BH1041" si="21877">BH1040+BC1041</f>
        <v>190.18499999999997</v>
      </c>
      <c r="BI1041" s="47">
        <f t="shared" ref="BI1041" si="21878">BI1040+BD1041</f>
        <v>24803.437999999991</v>
      </c>
      <c r="BJ1041" s="45">
        <f t="shared" si="21061"/>
        <v>40</v>
      </c>
      <c r="BK1041" s="52">
        <f t="shared" si="18182"/>
        <v>45206</v>
      </c>
    </row>
    <row r="1042" spans="1:63" x14ac:dyDescent="0.25">
      <c r="A1042" s="33">
        <f t="shared" si="18271"/>
        <v>44849</v>
      </c>
      <c r="B1042" s="89">
        <v>101000</v>
      </c>
      <c r="C1042" s="89">
        <v>94050</v>
      </c>
      <c r="D1042" s="128">
        <v>0</v>
      </c>
      <c r="E1042" s="45">
        <f t="shared" ref="E1042" si="21879">SUM(B1042:D1042)</f>
        <v>195050</v>
      </c>
      <c r="F1042" s="45">
        <f t="shared" ref="F1042" si="21880">AVERAGE(E1039,E1040,E1041,E1042)</f>
        <v>174275</v>
      </c>
      <c r="G1042" s="92">
        <f t="shared" ref="G1042" si="21881">AVERAGE(F990,F938,F886)</f>
        <v>244312.33333333334</v>
      </c>
      <c r="H1042" s="45">
        <f t="shared" ref="H1042" si="21882">((E1042/E990)-1)*100</f>
        <v>-43.19207805446338</v>
      </c>
      <c r="I1042" s="45">
        <f t="shared" ref="I1042" si="21883">((F1042/F990)-1)*100</f>
        <v>-33.1868831216131</v>
      </c>
      <c r="J1042" s="45">
        <f t="shared" ref="J1042" si="21884">((F1042/G1042)-1)*100</f>
        <v>-28.667129644157686</v>
      </c>
      <c r="K1042"/>
      <c r="L1042" s="89">
        <v>0</v>
      </c>
      <c r="M1042" s="89">
        <v>0</v>
      </c>
      <c r="N1042" s="89">
        <v>2800</v>
      </c>
      <c r="O1042" s="57">
        <f t="shared" ref="O1042" si="21885">SUM(L1042:N1042)</f>
        <v>2800</v>
      </c>
      <c r="P1042" s="48">
        <f t="shared" ref="P1042" si="21886">AVERAGE(O1039,O1040,O1041,O1042)</f>
        <v>9140.75</v>
      </c>
      <c r="Q1042" s="48">
        <f t="shared" ref="Q1042" si="21887">AVERAGE(P990,P938,P886)</f>
        <v>21832.666666666668</v>
      </c>
      <c r="R1042" s="45">
        <f t="shared" ref="R1042" si="21888">((O1042/O990)-1)*100</f>
        <v>-78.381717109326743</v>
      </c>
      <c r="S1042" s="49">
        <f t="shared" ref="S1042" si="21889">((P1042/P990)-1)*100</f>
        <v>-54.772271838895627</v>
      </c>
      <c r="T1042" s="45">
        <f t="shared" ref="T1042" si="21890">((P1042/Q1042)-1)*100</f>
        <v>-58.132691074536623</v>
      </c>
      <c r="U1042"/>
      <c r="V1042" s="89">
        <v>320600</v>
      </c>
      <c r="W1042" s="89">
        <v>90168</v>
      </c>
      <c r="X1042" s="89">
        <v>15400</v>
      </c>
      <c r="Y1042" s="45">
        <f t="shared" ref="Y1042" si="21891">SUM(V1042:X1042)</f>
        <v>426168</v>
      </c>
      <c r="Z1042" s="48">
        <f t="shared" ref="Z1042" si="21892">AVERAGE(Y1039,Y1040,Y1041,Y1042)</f>
        <v>268454.5</v>
      </c>
      <c r="AA1042" s="48">
        <f t="shared" ref="AA1042" si="21893">AVERAGE(Z990,Z938,Z886)</f>
        <v>327479.25</v>
      </c>
      <c r="AB1042" s="45">
        <f t="shared" ref="AB1042" si="21894">((Y1042/Y990)-1)*100</f>
        <v>-5.881625441696114</v>
      </c>
      <c r="AC1042" s="45">
        <f t="shared" ref="AC1042" si="21895">((Z1042/Z990)-1)*100</f>
        <v>12.713131101081142</v>
      </c>
      <c r="AD1042" s="45">
        <f t="shared" ref="AD1042" si="21896">((Z1042/AA1042)-1)*100</f>
        <v>-18.023966403978264</v>
      </c>
      <c r="AE1042"/>
      <c r="AF1042" s="90">
        <v>0</v>
      </c>
      <c r="AG1042" s="90">
        <v>15750</v>
      </c>
      <c r="AH1042" s="90">
        <v>0</v>
      </c>
      <c r="AI1042" s="57">
        <f t="shared" ref="AI1042" si="21897">SUM(AF1042:AH1042)</f>
        <v>15750</v>
      </c>
      <c r="AJ1042" s="48">
        <f t="shared" ref="AJ1042" si="21898">AVERAGE(AI1039,AI1040,AI1041,AI1042)</f>
        <v>4375</v>
      </c>
      <c r="AK1042" s="48">
        <f t="shared" ref="AK1042" si="21899">AVERAGE(AJ990,AJ938,AJ886)</f>
        <v>4693.166666666667</v>
      </c>
      <c r="AL1042" s="45">
        <f t="shared" ref="AL1042" si="21900">((AI1042/AI990)-1)*100</f>
        <v>244.78984238178634</v>
      </c>
      <c r="AM1042" s="45">
        <f t="shared" ref="AM1042" si="21901">((AJ1042/AJ990)-1)*100</f>
        <v>125.2832131822863</v>
      </c>
      <c r="AN1042" s="45">
        <f t="shared" ref="AN1042" si="21902">((AJ1042/AK1042)-1)*100</f>
        <v>-6.7793600625022261</v>
      </c>
      <c r="AO1042"/>
      <c r="AP1042" s="41">
        <f t="shared" ref="AP1042" si="21903">SUM(B1042,L1042,V1042,AF1042)</f>
        <v>421600</v>
      </c>
      <c r="AQ1042" s="41">
        <f t="shared" ref="AQ1042" si="21904">SUM(C1042,M1042,W1042,AG1042)</f>
        <v>199968</v>
      </c>
      <c r="AR1042" s="41">
        <f t="shared" ref="AR1042" si="21905">SUM(D1042,N1042,X1042,AH1042)</f>
        <v>18200</v>
      </c>
      <c r="AS1042" s="41">
        <f t="shared" ref="AS1042" si="21906">SUM(E1042,O1042,Y1042,AI1042)</f>
        <v>639768</v>
      </c>
      <c r="AT1042" s="41">
        <f t="shared" ref="AT1042" si="21907">SUM(F1042,P1042,Z1042,AJ1042)</f>
        <v>456245.25</v>
      </c>
      <c r="AU1042" s="41">
        <f t="shared" ref="AU1042" si="21908">SUM(G1042,Q1042,AA1042,AK1042)</f>
        <v>598317.41666666663</v>
      </c>
      <c r="AV1042" s="45">
        <f t="shared" ref="AV1042" si="21909">((AS1042/AS990)-1)*100</f>
        <v>-21.372546609804953</v>
      </c>
      <c r="AW1042" s="45">
        <f t="shared" ref="AW1042" si="21910">((AT1042/AT990)-1)*100</f>
        <v>-12.456995550370609</v>
      </c>
      <c r="AX1042" s="45">
        <f t="shared" ref="AX1042" si="21911">((AT1042/AU1042)-1)*100</f>
        <v>-23.745283474811096</v>
      </c>
      <c r="AY1042"/>
      <c r="AZ1042" s="48">
        <f t="shared" ref="AZ1042" si="21912">+E1042/1000</f>
        <v>195.05</v>
      </c>
      <c r="BA1042" s="110">
        <f t="shared" ref="BA1042" si="21913">+O1042/1000</f>
        <v>2.8</v>
      </c>
      <c r="BB1042" s="36">
        <f t="shared" ref="BB1042" si="21914">+Y1042/1000</f>
        <v>426.16800000000001</v>
      </c>
      <c r="BC1042" s="36">
        <f t="shared" ref="BC1042" si="21915">+AI1042/1000</f>
        <v>15.75</v>
      </c>
      <c r="BD1042" s="57">
        <f t="shared" ref="BD1042" si="21916">+AS1042/1000</f>
        <v>639.76800000000003</v>
      </c>
      <c r="BE1042" s="47">
        <f t="shared" ref="BE1042" si="21917">BE1041+AZ1042</f>
        <v>13888.337</v>
      </c>
      <c r="BF1042" s="47">
        <f t="shared" ref="BF1042" si="21918">BF1041+BA1042</f>
        <v>1497.7749999999996</v>
      </c>
      <c r="BG1042" s="47">
        <f t="shared" ref="BG1042" si="21919">BG1041+BB1042</f>
        <v>9851.1589999999997</v>
      </c>
      <c r="BH1042" s="47">
        <f t="shared" ref="BH1042" si="21920">BH1041+BC1042</f>
        <v>205.93499999999997</v>
      </c>
      <c r="BI1042" s="47">
        <f t="shared" ref="BI1042" si="21921">BI1041+BD1042</f>
        <v>25443.205999999991</v>
      </c>
      <c r="BJ1042" s="45">
        <f t="shared" si="21061"/>
        <v>41</v>
      </c>
      <c r="BK1042" s="52">
        <f t="shared" si="18182"/>
        <v>45213</v>
      </c>
    </row>
    <row r="1043" spans="1:63" x14ac:dyDescent="0.25">
      <c r="A1043" s="33">
        <f t="shared" si="18271"/>
        <v>44856</v>
      </c>
      <c r="B1043" s="89">
        <v>80100</v>
      </c>
      <c r="C1043" s="89">
        <v>52550</v>
      </c>
      <c r="D1043" s="128">
        <v>0</v>
      </c>
      <c r="E1043" s="45">
        <f t="shared" ref="E1043" si="21922">SUM(B1043:D1043)</f>
        <v>132650</v>
      </c>
      <c r="F1043" s="45">
        <f t="shared" ref="F1043" si="21923">AVERAGE(E1040,E1041,E1042,E1043)</f>
        <v>181225</v>
      </c>
      <c r="G1043" s="92">
        <f t="shared" ref="G1043" si="21924">AVERAGE(F991,F939,F887)</f>
        <v>263363.5</v>
      </c>
      <c r="H1043" s="45">
        <f t="shared" ref="H1043" si="21925">((E1043/E991)-1)*100</f>
        <v>-52.919254658385093</v>
      </c>
      <c r="I1043" s="45">
        <f t="shared" ref="I1043" si="21926">((F1043/F991)-1)*100</f>
        <v>-40.300105415733299</v>
      </c>
      <c r="J1043" s="45">
        <f t="shared" ref="J1043" si="21927">((F1043/G1043)-1)*100</f>
        <v>-31.18826261042248</v>
      </c>
      <c r="K1043"/>
      <c r="L1043" s="89">
        <v>0</v>
      </c>
      <c r="M1043" s="89">
        <v>0</v>
      </c>
      <c r="N1043" s="89">
        <v>1400</v>
      </c>
      <c r="O1043" s="57">
        <f t="shared" ref="O1043" si="21928">SUM(L1043:N1043)</f>
        <v>1400</v>
      </c>
      <c r="P1043" s="48">
        <f t="shared" ref="P1043" si="21929">AVERAGE(O1040,O1041,O1042,O1043)</f>
        <v>7665.75</v>
      </c>
      <c r="Q1043" s="48">
        <f t="shared" ref="Q1043" si="21930">AVERAGE(P991,P939,P887)</f>
        <v>25468.333333333332</v>
      </c>
      <c r="R1043" s="45">
        <f t="shared" ref="R1043" si="21931">((O1043/O991)-1)*100</f>
        <v>-86.407766990291265</v>
      </c>
      <c r="S1043" s="49">
        <f t="shared" ref="S1043" si="21932">((P1043/P991)-1)*100</f>
        <v>-51.802892172272877</v>
      </c>
      <c r="T1043" s="45">
        <f t="shared" ref="T1043" si="21933">((P1043/Q1043)-1)*100</f>
        <v>-69.900857273738623</v>
      </c>
      <c r="U1043"/>
      <c r="V1043" s="89">
        <v>232022</v>
      </c>
      <c r="W1043" s="89">
        <v>132650</v>
      </c>
      <c r="X1043" s="89">
        <v>23800</v>
      </c>
      <c r="Y1043" s="45">
        <f t="shared" ref="Y1043" si="21934">SUM(V1043:X1043)</f>
        <v>388472</v>
      </c>
      <c r="Z1043" s="48">
        <f t="shared" ref="Z1043" si="21935">AVERAGE(Y1040,Y1041,Y1042,Y1043)</f>
        <v>338972.5</v>
      </c>
      <c r="AA1043" s="48">
        <f t="shared" ref="AA1043" si="21936">AVERAGE(Z991,Z939,Z887)</f>
        <v>400684.75</v>
      </c>
      <c r="AB1043" s="45">
        <f t="shared" ref="AB1043" si="21937">((Y1043/Y991)-1)*100</f>
        <v>41.44050332418243</v>
      </c>
      <c r="AC1043" s="45">
        <f t="shared" ref="AC1043" si="21938">((Z1043/Z991)-1)*100</f>
        <v>14.774233633610256</v>
      </c>
      <c r="AD1043" s="45">
        <f t="shared" ref="AD1043" si="21939">((Z1043/AA1043)-1)*100</f>
        <v>-15.401696720426717</v>
      </c>
      <c r="AE1043"/>
      <c r="AF1043" s="90">
        <v>3200</v>
      </c>
      <c r="AG1043" s="90">
        <v>0</v>
      </c>
      <c r="AH1043" s="90">
        <v>0</v>
      </c>
      <c r="AI1043" s="57">
        <f t="shared" ref="AI1043" si="21940">SUM(AF1043:AH1043)</f>
        <v>3200</v>
      </c>
      <c r="AJ1043" s="48">
        <f t="shared" ref="AJ1043" si="21941">AVERAGE(AI1040,AI1041,AI1042,AI1043)</f>
        <v>4737.5</v>
      </c>
      <c r="AK1043" s="48">
        <f t="shared" ref="AK1043" si="21942">AVERAGE(AJ991,AJ939,AJ887)</f>
        <v>5818.166666666667</v>
      </c>
      <c r="AL1043" s="45">
        <f t="shared" ref="AL1043" si="21943">((AI1043/AI991)-1)*100</f>
        <v>-69.230769230769226</v>
      </c>
      <c r="AM1043" s="45">
        <f t="shared" ref="AM1043" si="21944">((AJ1043/AJ991)-1)*100</f>
        <v>26.603420630678777</v>
      </c>
      <c r="AN1043" s="45">
        <f t="shared" ref="AN1043" si="21945">((AJ1043/AK1043)-1)*100</f>
        <v>-18.574006703142466</v>
      </c>
      <c r="AO1043"/>
      <c r="AP1043" s="41">
        <f t="shared" ref="AP1043" si="21946">SUM(B1043,L1043,V1043,AF1043)</f>
        <v>315322</v>
      </c>
      <c r="AQ1043" s="41">
        <f t="shared" ref="AQ1043" si="21947">SUM(C1043,M1043,W1043,AG1043)</f>
        <v>185200</v>
      </c>
      <c r="AR1043" s="41">
        <f t="shared" ref="AR1043" si="21948">SUM(D1043,N1043,X1043,AH1043)</f>
        <v>25200</v>
      </c>
      <c r="AS1043" s="41">
        <f t="shared" ref="AS1043" si="21949">SUM(E1043,O1043,Y1043,AI1043)</f>
        <v>525722</v>
      </c>
      <c r="AT1043" s="41">
        <f t="shared" ref="AT1043" si="21950">SUM(F1043,P1043,Z1043,AJ1043)</f>
        <v>532600.75</v>
      </c>
      <c r="AU1043" s="41">
        <f t="shared" ref="AU1043" si="21951">SUM(G1043,Q1043,AA1043,AK1043)</f>
        <v>695334.74999999988</v>
      </c>
      <c r="AV1043" s="45">
        <f t="shared" ref="AV1043" si="21952">((AS1043/AS991)-1)*100</f>
        <v>-8.9034212204386005</v>
      </c>
      <c r="AW1043" s="45">
        <f t="shared" ref="AW1043" si="21953">((AT1043/AT991)-1)*100</f>
        <v>-13.894652859005518</v>
      </c>
      <c r="AX1043" s="45">
        <f t="shared" ref="AX1043" si="21954">((AT1043/AU1043)-1)*100</f>
        <v>-23.403691531309189</v>
      </c>
      <c r="AY1043"/>
      <c r="AZ1043" s="48">
        <f t="shared" ref="AZ1043" si="21955">+E1043/1000</f>
        <v>132.65</v>
      </c>
      <c r="BA1043" s="110">
        <f t="shared" ref="BA1043" si="21956">+O1043/1000</f>
        <v>1.4</v>
      </c>
      <c r="BB1043" s="36">
        <f t="shared" ref="BB1043" si="21957">+Y1043/1000</f>
        <v>388.47199999999998</v>
      </c>
      <c r="BC1043" s="36">
        <f t="shared" ref="BC1043" si="21958">+AI1043/1000</f>
        <v>3.2</v>
      </c>
      <c r="BD1043" s="57">
        <f t="shared" ref="BD1043" si="21959">+AS1043/1000</f>
        <v>525.72199999999998</v>
      </c>
      <c r="BE1043" s="47">
        <f t="shared" ref="BE1043" si="21960">BE1042+AZ1043</f>
        <v>14020.986999999999</v>
      </c>
      <c r="BF1043" s="47">
        <f t="shared" ref="BF1043" si="21961">BF1042+BA1043</f>
        <v>1499.1749999999997</v>
      </c>
      <c r="BG1043" s="47">
        <f t="shared" ref="BG1043" si="21962">BG1042+BB1043</f>
        <v>10239.630999999999</v>
      </c>
      <c r="BH1043" s="47">
        <f t="shared" ref="BH1043" si="21963">BH1042+BC1043</f>
        <v>209.13499999999996</v>
      </c>
      <c r="BI1043" s="47">
        <f t="shared" ref="BI1043" si="21964">BI1042+BD1043</f>
        <v>25968.927999999993</v>
      </c>
      <c r="BJ1043" s="45">
        <f t="shared" si="21061"/>
        <v>42</v>
      </c>
      <c r="BK1043" s="52">
        <f t="shared" si="18182"/>
        <v>45220</v>
      </c>
    </row>
    <row r="1044" spans="1:63" x14ac:dyDescent="0.25">
      <c r="A1044" s="33">
        <f t="shared" si="18271"/>
        <v>44863</v>
      </c>
      <c r="B1044" s="89">
        <v>80600</v>
      </c>
      <c r="C1044" s="89">
        <v>42200</v>
      </c>
      <c r="D1044" s="128">
        <v>0</v>
      </c>
      <c r="E1044" s="45">
        <f t="shared" ref="E1044" si="21965">SUM(B1044:D1044)</f>
        <v>122800</v>
      </c>
      <c r="F1044" s="45">
        <f t="shared" ref="F1044" si="21966">AVERAGE(E1041,E1042,E1043,E1044)</f>
        <v>173312.5</v>
      </c>
      <c r="G1044" s="92">
        <f t="shared" ref="G1044" si="21967">AVERAGE(F992,F940,F888)</f>
        <v>260879.33333333334</v>
      </c>
      <c r="H1044" s="45">
        <f t="shared" ref="H1044" si="21968">((E1044/E992)-1)*100</f>
        <v>-59.70467596390484</v>
      </c>
      <c r="I1044" s="45">
        <f t="shared" ref="I1044" si="21969">((F1044/F992)-1)*100</f>
        <v>-42.738223856581655</v>
      </c>
      <c r="J1044" s="45">
        <f t="shared" ref="J1044" si="21970">((F1044/G1044)-1)*100</f>
        <v>-33.566029249793651</v>
      </c>
      <c r="K1044"/>
      <c r="L1044" s="89">
        <v>0</v>
      </c>
      <c r="M1044" s="89">
        <v>0</v>
      </c>
      <c r="N1044" s="89">
        <v>0</v>
      </c>
      <c r="O1044" s="57">
        <f t="shared" ref="O1044" si="21971">SUM(L1044:N1044)</f>
        <v>0</v>
      </c>
      <c r="P1044" s="48">
        <f t="shared" ref="P1044" si="21972">AVERAGE(O1041,O1042,O1043,O1044)</f>
        <v>1878.25</v>
      </c>
      <c r="Q1044" s="48">
        <f t="shared" ref="Q1044" si="21973">AVERAGE(P992,P940,P888)</f>
        <v>23218.333333333332</v>
      </c>
      <c r="R1044" s="45">
        <f t="shared" ref="R1044" si="21974">((O1044/O992)-1)*100</f>
        <v>-100</v>
      </c>
      <c r="S1044" s="49">
        <f t="shared" ref="S1044" si="21975">((P1044/P992)-1)*100</f>
        <v>-85.274402195217561</v>
      </c>
      <c r="T1044" s="45">
        <f t="shared" ref="T1044" si="21976">((P1044/Q1044)-1)*100</f>
        <v>-91.910487402196537</v>
      </c>
      <c r="U1044"/>
      <c r="V1044" s="89">
        <v>261200</v>
      </c>
      <c r="W1044" s="89">
        <v>131800</v>
      </c>
      <c r="X1044" s="89">
        <v>23800</v>
      </c>
      <c r="Y1044" s="45">
        <f t="shared" ref="Y1044" si="21977">SUM(V1044:X1044)</f>
        <v>416800</v>
      </c>
      <c r="Z1044" s="48">
        <f t="shared" ref="Z1044" si="21978">AVERAGE(Y1041,Y1042,Y1043,Y1044)</f>
        <v>408360</v>
      </c>
      <c r="AA1044" s="48">
        <f t="shared" ref="AA1044" si="21979">AVERAGE(Z992,Z940,Z888)</f>
        <v>458204.08333333331</v>
      </c>
      <c r="AB1044" s="45">
        <f t="shared" ref="AB1044" si="21980">((Y1044/Y992)-1)*100</f>
        <v>-17.219463753723929</v>
      </c>
      <c r="AC1044" s="45">
        <f t="shared" ref="AC1044" si="21981">((Z1044/Z992)-1)*100</f>
        <v>7.0508711842679483</v>
      </c>
      <c r="AD1044" s="45">
        <f t="shared" ref="AD1044" si="21982">((Z1044/AA1044)-1)*100</f>
        <v>-10.878140362855049</v>
      </c>
      <c r="AE1044"/>
      <c r="AF1044" s="90">
        <v>0</v>
      </c>
      <c r="AG1044" s="90">
        <v>0</v>
      </c>
      <c r="AH1044" s="90">
        <v>0</v>
      </c>
      <c r="AI1044" s="57">
        <f t="shared" ref="AI1044" si="21983">SUM(AF1044:AH1044)</f>
        <v>0</v>
      </c>
      <c r="AJ1044" s="48">
        <f t="shared" ref="AJ1044" si="21984">AVERAGE(AI1041,AI1042,AI1043,AI1044)</f>
        <v>4737.5</v>
      </c>
      <c r="AK1044" s="48">
        <f t="shared" ref="AK1044" si="21985">AVERAGE(AJ992,AJ940,AJ888)</f>
        <v>6072.333333333333</v>
      </c>
      <c r="AL1044" s="45">
        <f t="shared" ref="AL1044" si="21986">((AI1044/AI992)-1)*100</f>
        <v>-100</v>
      </c>
      <c r="AM1044" s="45">
        <f t="shared" ref="AM1044" si="21987">((AJ1044/AJ992)-1)*100</f>
        <v>-6.2716391334454391</v>
      </c>
      <c r="AN1044" s="45">
        <f t="shared" ref="AN1044" si="21988">((AJ1044/AK1044)-1)*100</f>
        <v>-21.98221441510676</v>
      </c>
      <c r="AO1044"/>
      <c r="AP1044" s="41">
        <f t="shared" ref="AP1044" si="21989">SUM(B1044,L1044,V1044,AF1044)</f>
        <v>341800</v>
      </c>
      <c r="AQ1044" s="41">
        <f t="shared" ref="AQ1044" si="21990">SUM(C1044,M1044,W1044,AG1044)</f>
        <v>174000</v>
      </c>
      <c r="AR1044" s="41">
        <f t="shared" ref="AR1044" si="21991">SUM(D1044,N1044,X1044,AH1044)</f>
        <v>23800</v>
      </c>
      <c r="AS1044" s="41">
        <f t="shared" ref="AS1044" si="21992">SUM(E1044,O1044,Y1044,AI1044)</f>
        <v>539600</v>
      </c>
      <c r="AT1044" s="41">
        <f t="shared" ref="AT1044" si="21993">SUM(F1044,P1044,Z1044,AJ1044)</f>
        <v>588288.25</v>
      </c>
      <c r="AU1044" s="41">
        <f t="shared" ref="AU1044" si="21994">SUM(G1044,Q1044,AA1044,AK1044)</f>
        <v>748374.08333333337</v>
      </c>
      <c r="AV1044" s="45">
        <f t="shared" ref="AV1044" si="21995">((AS1044/AS992)-1)*100</f>
        <v>-34.68103135213655</v>
      </c>
      <c r="AW1044" s="45">
        <f t="shared" ref="AW1044" si="21996">((AT1044/AT992)-1)*100</f>
        <v>-16.191091831210645</v>
      </c>
      <c r="AX1044" s="45">
        <f t="shared" ref="AX1044" si="21997">((AT1044/AU1044)-1)*100</f>
        <v>-21.391151417255795</v>
      </c>
      <c r="AY1044"/>
      <c r="AZ1044" s="48">
        <f t="shared" ref="AZ1044" si="21998">+E1044/1000</f>
        <v>122.8</v>
      </c>
      <c r="BA1044" s="110">
        <f t="shared" ref="BA1044" si="21999">+O1044/1000</f>
        <v>0</v>
      </c>
      <c r="BB1044" s="36">
        <f t="shared" ref="BB1044" si="22000">+Y1044/1000</f>
        <v>416.8</v>
      </c>
      <c r="BC1044" s="36">
        <f t="shared" ref="BC1044" si="22001">+AI1044/1000</f>
        <v>0</v>
      </c>
      <c r="BD1044" s="57">
        <f t="shared" ref="BD1044" si="22002">+AS1044/1000</f>
        <v>539.6</v>
      </c>
      <c r="BE1044" s="47">
        <f t="shared" ref="BE1044" si="22003">BE1043+AZ1044</f>
        <v>14143.786999999998</v>
      </c>
      <c r="BF1044" s="47">
        <f t="shared" ref="BF1044" si="22004">BF1043+BA1044</f>
        <v>1499.1749999999997</v>
      </c>
      <c r="BG1044" s="47">
        <f t="shared" ref="BG1044" si="22005">BG1043+BB1044</f>
        <v>10656.430999999999</v>
      </c>
      <c r="BH1044" s="47">
        <f t="shared" ref="BH1044" si="22006">BH1043+BC1044</f>
        <v>209.13499999999996</v>
      </c>
      <c r="BI1044" s="47">
        <f t="shared" ref="BI1044" si="22007">BI1043+BD1044</f>
        <v>26508.527999999991</v>
      </c>
      <c r="BJ1044" s="45">
        <f t="shared" si="21061"/>
        <v>43</v>
      </c>
      <c r="BK1044" s="52">
        <f t="shared" si="18182"/>
        <v>45227</v>
      </c>
    </row>
    <row r="1045" spans="1:63" x14ac:dyDescent="0.25">
      <c r="A1045" s="33">
        <f t="shared" si="18271"/>
        <v>44870</v>
      </c>
      <c r="B1045" s="89">
        <v>158700</v>
      </c>
      <c r="C1045" s="89">
        <v>36550</v>
      </c>
      <c r="D1045" s="128">
        <v>1400</v>
      </c>
      <c r="E1045" s="45">
        <f t="shared" ref="E1045" si="22008">SUM(B1045:D1045)</f>
        <v>196650</v>
      </c>
      <c r="F1045" s="45">
        <f t="shared" ref="F1045" si="22009">AVERAGE(E1042,E1043,E1044,E1045)</f>
        <v>161787.5</v>
      </c>
      <c r="G1045" s="92">
        <f t="shared" ref="G1045" si="22010">AVERAGE(F993,F941,F889)</f>
        <v>273181.91666666669</v>
      </c>
      <c r="H1045" s="45">
        <f t="shared" ref="H1045" si="22011">((E1045/E993)-1)*100</f>
        <v>-17.371172140240009</v>
      </c>
      <c r="I1045" s="45">
        <f t="shared" ref="I1045" si="22012">((F1045/F993)-1)*100</f>
        <v>-44.585825822328708</v>
      </c>
      <c r="J1045" s="45">
        <f t="shared" ref="J1045" si="22013">((F1045/G1045)-1)*100</f>
        <v>-40.776643646800679</v>
      </c>
      <c r="K1045"/>
      <c r="L1045" s="89">
        <v>0</v>
      </c>
      <c r="M1045" s="89">
        <v>0</v>
      </c>
      <c r="N1045" s="89">
        <v>0</v>
      </c>
      <c r="O1045" s="57">
        <f t="shared" ref="O1045" si="22014">SUM(L1045:N1045)</f>
        <v>0</v>
      </c>
      <c r="P1045" s="48">
        <f t="shared" ref="P1045" si="22015">AVERAGE(O1042,O1043,O1044,O1045)</f>
        <v>1050</v>
      </c>
      <c r="Q1045" s="48">
        <f t="shared" ref="Q1045" si="22016">AVERAGE(P993,P941,P889)</f>
        <v>18610.333333333332</v>
      </c>
      <c r="R1045" s="45">
        <f t="shared" ref="R1045" si="22017">((O1045/O993)-1)*100</f>
        <v>-100</v>
      </c>
      <c r="S1045" s="49">
        <f t="shared" ref="S1045" si="22018">((P1045/P993)-1)*100</f>
        <v>-90.73992415556927</v>
      </c>
      <c r="T1045" s="45">
        <f t="shared" ref="T1045" si="22019">((P1045/Q1045)-1)*100</f>
        <v>-94.357973169027957</v>
      </c>
      <c r="U1045"/>
      <c r="V1045" s="89">
        <v>250000</v>
      </c>
      <c r="W1045" s="89">
        <v>146350</v>
      </c>
      <c r="X1045" s="89">
        <v>28000</v>
      </c>
      <c r="Y1045" s="45">
        <f t="shared" ref="Y1045" si="22020">SUM(V1045:X1045)</f>
        <v>424350</v>
      </c>
      <c r="Z1045" s="48">
        <f t="shared" ref="Z1045" si="22021">AVERAGE(Y1042,Y1043,Y1044,Y1045)</f>
        <v>413947.5</v>
      </c>
      <c r="AA1045" s="48">
        <f t="shared" ref="AA1045" si="22022">AVERAGE(Z993,Z941,Z889)</f>
        <v>482913.41666666669</v>
      </c>
      <c r="AB1045" s="45">
        <f t="shared" ref="AB1045" si="22023">((Y1045/Y993)-1)*100</f>
        <v>16.419753086419764</v>
      </c>
      <c r="AC1045" s="45">
        <f t="shared" ref="AC1045" si="22024">((Z1045/Z993)-1)*100</f>
        <v>3.7817448826478195</v>
      </c>
      <c r="AD1045" s="45">
        <f t="shared" ref="AD1045" si="22025">((Z1045/AA1045)-1)*100</f>
        <v>-14.281217768333565</v>
      </c>
      <c r="AE1045"/>
      <c r="AF1045" s="90">
        <v>18133</v>
      </c>
      <c r="AG1045" s="90">
        <v>0</v>
      </c>
      <c r="AH1045" s="90">
        <v>0</v>
      </c>
      <c r="AI1045" s="57">
        <f t="shared" ref="AI1045" si="22026">SUM(AF1045:AH1045)</f>
        <v>18133</v>
      </c>
      <c r="AJ1045" s="48">
        <f t="shared" ref="AJ1045" si="22027">AVERAGE(AI1042,AI1043,AI1044,AI1045)</f>
        <v>9270.75</v>
      </c>
      <c r="AK1045" s="48">
        <f t="shared" ref="AK1045" si="22028">AVERAGE(AJ993,AJ941,AJ889)</f>
        <v>8479.8333333333339</v>
      </c>
      <c r="AL1045" s="45" t="e">
        <f t="shared" ref="AL1045" si="22029">((AI1045/AI993)-1)*100</f>
        <v>#DIV/0!</v>
      </c>
      <c r="AM1045" s="45">
        <f t="shared" ref="AM1045" si="22030">((AJ1045/AJ993)-1)*100</f>
        <v>83.415768127411226</v>
      </c>
      <c r="AN1045" s="45">
        <f t="shared" ref="AN1045" si="22031">((AJ1045/AK1045)-1)*100</f>
        <v>9.3270307985612746</v>
      </c>
      <c r="AO1045"/>
      <c r="AP1045" s="41">
        <f t="shared" ref="AP1045" si="22032">SUM(B1045,L1045,V1045,AF1045)</f>
        <v>426833</v>
      </c>
      <c r="AQ1045" s="41">
        <f t="shared" ref="AQ1045" si="22033">SUM(C1045,M1045,W1045,AG1045)</f>
        <v>182900</v>
      </c>
      <c r="AR1045" s="41">
        <f t="shared" ref="AR1045" si="22034">SUM(D1045,N1045,X1045,AH1045)</f>
        <v>29400</v>
      </c>
      <c r="AS1045" s="41">
        <f t="shared" ref="AS1045" si="22035">SUM(E1045,O1045,Y1045,AI1045)</f>
        <v>639133</v>
      </c>
      <c r="AT1045" s="41">
        <f t="shared" ref="AT1045" si="22036">SUM(F1045,P1045,Z1045,AJ1045)</f>
        <v>586055.75</v>
      </c>
      <c r="AU1045" s="41">
        <f t="shared" ref="AU1045" si="22037">SUM(G1045,Q1045,AA1045,AK1045)</f>
        <v>783185.50000000012</v>
      </c>
      <c r="AV1045" s="45">
        <f t="shared" ref="AV1045" si="22038">((AS1045/AS993)-1)*100</f>
        <v>4.4341793083614967</v>
      </c>
      <c r="AW1045" s="45">
        <f t="shared" ref="AW1045" si="22039">((AT1045/AT993)-1)*100</f>
        <v>-17.13217645208157</v>
      </c>
      <c r="AX1045" s="45">
        <f t="shared" ref="AX1045" si="22040">((AT1045/AU1045)-1)*100</f>
        <v>-25.170250215306599</v>
      </c>
      <c r="AY1045"/>
      <c r="AZ1045" s="48">
        <f t="shared" ref="AZ1045" si="22041">+E1045/1000</f>
        <v>196.65</v>
      </c>
      <c r="BA1045" s="110">
        <f t="shared" ref="BA1045" si="22042">+O1045/1000</f>
        <v>0</v>
      </c>
      <c r="BB1045" s="36">
        <f t="shared" ref="BB1045" si="22043">+Y1045/1000</f>
        <v>424.35</v>
      </c>
      <c r="BC1045" s="36">
        <f t="shared" ref="BC1045" si="22044">+AI1045/1000</f>
        <v>18.132999999999999</v>
      </c>
      <c r="BD1045" s="57">
        <f t="shared" ref="BD1045" si="22045">+AS1045/1000</f>
        <v>639.13300000000004</v>
      </c>
      <c r="BE1045" s="47">
        <f t="shared" ref="BE1045" si="22046">BE1044+AZ1045</f>
        <v>14340.436999999998</v>
      </c>
      <c r="BF1045" s="47">
        <f t="shared" ref="BF1045" si="22047">BF1044+BA1045</f>
        <v>1499.1749999999997</v>
      </c>
      <c r="BG1045" s="47">
        <f t="shared" ref="BG1045" si="22048">BG1044+BB1045</f>
        <v>11080.780999999999</v>
      </c>
      <c r="BH1045" s="47">
        <f t="shared" ref="BH1045" si="22049">BH1044+BC1045</f>
        <v>227.26799999999997</v>
      </c>
      <c r="BI1045" s="47">
        <f t="shared" ref="BI1045" si="22050">BI1044+BD1045</f>
        <v>27147.660999999993</v>
      </c>
      <c r="BJ1045" s="45">
        <f t="shared" si="21061"/>
        <v>44</v>
      </c>
      <c r="BK1045" s="52">
        <f t="shared" si="18182"/>
        <v>45234</v>
      </c>
    </row>
    <row r="1046" spans="1:63" x14ac:dyDescent="0.25">
      <c r="A1046" s="33">
        <f t="shared" si="18271"/>
        <v>44877</v>
      </c>
      <c r="B1046" s="89">
        <v>180000</v>
      </c>
      <c r="C1046" s="89">
        <v>58700</v>
      </c>
      <c r="D1046" s="128">
        <v>0</v>
      </c>
      <c r="E1046" s="45">
        <f t="shared" ref="E1046" si="22051">SUM(B1046:D1046)</f>
        <v>238700</v>
      </c>
      <c r="F1046" s="45">
        <f t="shared" ref="F1046" si="22052">AVERAGE(E1043,E1044,E1045,E1046)</f>
        <v>172700</v>
      </c>
      <c r="G1046" s="92">
        <f t="shared" ref="G1046" si="22053">AVERAGE(F994,F942,F890)</f>
        <v>311101</v>
      </c>
      <c r="H1046" s="45">
        <f t="shared" ref="H1046" si="22054">((E1046/E994)-1)*100</f>
        <v>-33.887273230854454</v>
      </c>
      <c r="I1046" s="45">
        <f t="shared" ref="I1046" si="22055">((F1046/F994)-1)*100</f>
        <v>-41.731292522744866</v>
      </c>
      <c r="J1046" s="45">
        <f t="shared" ref="J1046" si="22056">((F1046/G1046)-1)*100</f>
        <v>-44.487481557436325</v>
      </c>
      <c r="K1046"/>
      <c r="L1046" s="89">
        <v>0</v>
      </c>
      <c r="M1046" s="89">
        <v>0</v>
      </c>
      <c r="N1046" s="89">
        <v>0</v>
      </c>
      <c r="O1046" s="57">
        <f t="shared" ref="O1046" si="22057">SUM(L1046:N1046)</f>
        <v>0</v>
      </c>
      <c r="P1046" s="48">
        <f t="shared" ref="P1046" si="22058">AVERAGE(O1043,O1044,O1045,O1046)</f>
        <v>350</v>
      </c>
      <c r="Q1046" s="48">
        <f t="shared" ref="Q1046" si="22059">AVERAGE(P994,P942,P890)</f>
        <v>18865.333333333332</v>
      </c>
      <c r="R1046" s="45">
        <f t="shared" ref="R1046" si="22060">((O1046/O994)-1)*100</f>
        <v>-100</v>
      </c>
      <c r="S1046" s="49">
        <f t="shared" ref="S1046" si="22061">((P1046/P994)-1)*100</f>
        <v>-97.149140669544678</v>
      </c>
      <c r="T1046" s="45">
        <f t="shared" ref="T1046" si="22062">((P1046/Q1046)-1)*100</f>
        <v>-98.144745211675726</v>
      </c>
      <c r="U1046"/>
      <c r="V1046" s="89">
        <v>260100</v>
      </c>
      <c r="W1046" s="89">
        <v>79200</v>
      </c>
      <c r="X1046" s="89">
        <v>14000</v>
      </c>
      <c r="Y1046" s="45">
        <f t="shared" ref="Y1046" si="22063">SUM(V1046:X1046)</f>
        <v>353300</v>
      </c>
      <c r="Z1046" s="48">
        <f t="shared" ref="Z1046" si="22064">AVERAGE(Y1043,Y1044,Y1045,Y1046)</f>
        <v>395730.5</v>
      </c>
      <c r="AA1046" s="48">
        <f t="shared" ref="AA1046" si="22065">AVERAGE(Z994,Z942,Z890)</f>
        <v>490465.83333333331</v>
      </c>
      <c r="AB1046" s="45">
        <f t="shared" ref="AB1046" si="22066">((Y1046/Y994)-1)*100</f>
        <v>-30.861056751467707</v>
      </c>
      <c r="AC1046" s="45">
        <f t="shared" ref="AC1046" si="22067">((Z1046/Z994)-1)*100</f>
        <v>-4.2773155690368103</v>
      </c>
      <c r="AD1046" s="45">
        <f t="shared" ref="AD1046" si="22068">((Z1046/AA1046)-1)*100</f>
        <v>-19.315378747075485</v>
      </c>
      <c r="AE1046"/>
      <c r="AF1046" s="90">
        <v>0</v>
      </c>
      <c r="AG1046" s="90">
        <v>0</v>
      </c>
      <c r="AH1046" s="90">
        <v>0</v>
      </c>
      <c r="AI1046" s="57">
        <f t="shared" ref="AI1046" si="22069">SUM(AF1046:AH1046)</f>
        <v>0</v>
      </c>
      <c r="AJ1046" s="48">
        <f t="shared" ref="AJ1046" si="22070">AVERAGE(AI1043,AI1044,AI1045,AI1046)</f>
        <v>5333.25</v>
      </c>
      <c r="AK1046" s="48">
        <f t="shared" ref="AK1046" si="22071">AVERAGE(AJ994,AJ942,AJ890)</f>
        <v>5349.166666666667</v>
      </c>
      <c r="AL1046" s="45" t="e">
        <f t="shared" ref="AL1046" si="22072">((AI1046/AI994)-1)*100</f>
        <v>#DIV/0!</v>
      </c>
      <c r="AM1046" s="45">
        <f t="shared" ref="AM1046" si="22073">((AJ1046/AJ994)-1)*100</f>
        <v>36.313099041533548</v>
      </c>
      <c r="AN1046" s="45">
        <f t="shared" ref="AN1046" si="22074">((AJ1046/AK1046)-1)*100</f>
        <v>-0.29755413615828452</v>
      </c>
      <c r="AO1046"/>
      <c r="AP1046" s="41">
        <f t="shared" ref="AP1046" si="22075">SUM(B1046,L1046,V1046,AF1046)</f>
        <v>440100</v>
      </c>
      <c r="AQ1046" s="41">
        <f t="shared" ref="AQ1046" si="22076">SUM(C1046,M1046,W1046,AG1046)</f>
        <v>137900</v>
      </c>
      <c r="AR1046" s="41">
        <f t="shared" ref="AR1046" si="22077">SUM(D1046,N1046,X1046,AH1046)</f>
        <v>14000</v>
      </c>
      <c r="AS1046" s="41">
        <f t="shared" ref="AS1046" si="22078">SUM(E1046,O1046,Y1046,AI1046)</f>
        <v>592000</v>
      </c>
      <c r="AT1046" s="41">
        <f t="shared" ref="AT1046" si="22079">SUM(F1046,P1046,Z1046,AJ1046)</f>
        <v>574113.75</v>
      </c>
      <c r="AU1046" s="41">
        <f t="shared" ref="AU1046" si="22080">SUM(G1046,Q1046,AA1046,AK1046)</f>
        <v>825781.33333333326</v>
      </c>
      <c r="AV1046" s="45">
        <f t="shared" ref="AV1046" si="22081">((AS1046/AS994)-1)*100</f>
        <v>-33.389891916098271</v>
      </c>
      <c r="AW1046" s="45">
        <f t="shared" ref="AW1046" si="22082">((AT1046/AT994)-1)*100</f>
        <v>-20.919718425291855</v>
      </c>
      <c r="AX1046" s="45">
        <f t="shared" ref="AX1046" si="22083">((AT1046/AU1046)-1)*100</f>
        <v>-30.476298406680701</v>
      </c>
      <c r="AY1046"/>
      <c r="AZ1046" s="48">
        <f t="shared" ref="AZ1046" si="22084">+E1046/1000</f>
        <v>238.7</v>
      </c>
      <c r="BA1046" s="110">
        <f t="shared" ref="BA1046" si="22085">+O1046/1000</f>
        <v>0</v>
      </c>
      <c r="BB1046" s="36">
        <f t="shared" ref="BB1046" si="22086">+Y1046/1000</f>
        <v>353.3</v>
      </c>
      <c r="BC1046" s="36">
        <f t="shared" ref="BC1046" si="22087">+AI1046/1000</f>
        <v>0</v>
      </c>
      <c r="BD1046" s="57">
        <f t="shared" ref="BD1046" si="22088">+AS1046/1000</f>
        <v>592</v>
      </c>
      <c r="BE1046" s="47">
        <f t="shared" ref="BE1046" si="22089">BE1045+AZ1046</f>
        <v>14579.136999999999</v>
      </c>
      <c r="BF1046" s="47">
        <f t="shared" ref="BF1046" si="22090">BF1045+BA1046</f>
        <v>1499.1749999999997</v>
      </c>
      <c r="BG1046" s="47">
        <f t="shared" ref="BG1046" si="22091">BG1045+BB1046</f>
        <v>11434.080999999998</v>
      </c>
      <c r="BH1046" s="47">
        <f t="shared" ref="BH1046" si="22092">BH1045+BC1046</f>
        <v>227.26799999999997</v>
      </c>
      <c r="BI1046" s="47">
        <f t="shared" ref="BI1046" si="22093">BI1045+BD1046</f>
        <v>27739.660999999993</v>
      </c>
      <c r="BJ1046" s="45">
        <f t="shared" si="21061"/>
        <v>45</v>
      </c>
      <c r="BK1046" s="52">
        <f t="shared" si="18182"/>
        <v>45241</v>
      </c>
    </row>
    <row r="1047" spans="1:63" x14ac:dyDescent="0.25">
      <c r="A1047" s="33">
        <f t="shared" si="18271"/>
        <v>44884</v>
      </c>
      <c r="B1047" s="89">
        <v>279044</v>
      </c>
      <c r="C1047" s="89">
        <v>84100</v>
      </c>
      <c r="D1047" s="128">
        <v>1400</v>
      </c>
      <c r="E1047" s="45">
        <f t="shared" ref="E1047" si="22094">SUM(B1047:D1047)</f>
        <v>364544</v>
      </c>
      <c r="F1047" s="45">
        <f t="shared" ref="F1047" si="22095">AVERAGE(E1044,E1045,E1046,E1047)</f>
        <v>230673.5</v>
      </c>
      <c r="G1047" s="92">
        <f t="shared" ref="G1047" si="22096">AVERAGE(F995,F943,F891)</f>
        <v>343845.66666666669</v>
      </c>
      <c r="H1047" s="45">
        <f t="shared" ref="H1047" si="22097">((E1047/E995)-1)*100</f>
        <v>4.5752233967784939</v>
      </c>
      <c r="I1047" s="45">
        <f t="shared" ref="I1047" si="22098">((F1047/F995)-1)*100</f>
        <v>-26.325169456406051</v>
      </c>
      <c r="J1047" s="45">
        <f t="shared" ref="J1047" si="22099">((F1047/G1047)-1)*100</f>
        <v>-32.913652152079862</v>
      </c>
      <c r="K1047"/>
      <c r="L1047" s="89">
        <v>0</v>
      </c>
      <c r="M1047" s="89">
        <v>0</v>
      </c>
      <c r="N1047" s="89">
        <v>0</v>
      </c>
      <c r="O1047" s="57">
        <f t="shared" ref="O1047" si="22100">SUM(L1047:N1047)</f>
        <v>0</v>
      </c>
      <c r="P1047" s="48">
        <f t="shared" ref="P1047" si="22101">AVERAGE(O1044,O1045,O1046,O1047)</f>
        <v>0</v>
      </c>
      <c r="Q1047" s="48">
        <f t="shared" ref="Q1047" si="22102">AVERAGE(P995,P943,P891)</f>
        <v>14427.833333333334</v>
      </c>
      <c r="R1047" s="45">
        <f t="shared" ref="R1047" si="22103">((O1047/O995)-1)*100</f>
        <v>-100</v>
      </c>
      <c r="S1047" s="49">
        <f t="shared" ref="S1047" si="22104">((P1047/P995)-1)*100</f>
        <v>-100</v>
      </c>
      <c r="T1047" s="45">
        <f t="shared" ref="T1047" si="22105">((P1047/Q1047)-1)*100</f>
        <v>-100</v>
      </c>
      <c r="U1047"/>
      <c r="V1047" s="89">
        <v>261800</v>
      </c>
      <c r="W1047" s="89">
        <v>194850</v>
      </c>
      <c r="X1047" s="89">
        <v>19600</v>
      </c>
      <c r="Y1047" s="45">
        <f t="shared" ref="Y1047" si="22106">SUM(V1047:X1047)</f>
        <v>476250</v>
      </c>
      <c r="Z1047" s="48">
        <f t="shared" ref="Z1047" si="22107">AVERAGE(Y1044,Y1045,Y1046,Y1047)</f>
        <v>417675</v>
      </c>
      <c r="AA1047" s="48">
        <f t="shared" ref="AA1047" si="22108">AVERAGE(Z995,Z943,Z891)</f>
        <v>515212.41666666669</v>
      </c>
      <c r="AB1047" s="45">
        <f t="shared" ref="AB1047" si="22109">((Y1047/Y995)-1)*100</f>
        <v>4.5554335894621323</v>
      </c>
      <c r="AC1047" s="45">
        <f t="shared" ref="AC1047" si="22110">((Z1047/Z995)-1)*100</f>
        <v>-8.9288634505314768</v>
      </c>
      <c r="AD1047" s="45">
        <f t="shared" ref="AD1047" si="22111">((Z1047/AA1047)-1)*100</f>
        <v>-18.931495730967928</v>
      </c>
      <c r="AE1047"/>
      <c r="AF1047" s="90">
        <v>0</v>
      </c>
      <c r="AG1047" s="90">
        <v>0</v>
      </c>
      <c r="AH1047" s="90">
        <v>0</v>
      </c>
      <c r="AI1047" s="57">
        <f t="shared" ref="AI1047" si="22112">SUM(AF1047:AH1047)</f>
        <v>0</v>
      </c>
      <c r="AJ1047" s="48">
        <f t="shared" ref="AJ1047" si="22113">AVERAGE(AI1044,AI1045,AI1046,AI1047)</f>
        <v>4533.25</v>
      </c>
      <c r="AK1047" s="48">
        <f t="shared" ref="AK1047" si="22114">AVERAGE(AJ995,AJ943,AJ891)</f>
        <v>4198.166666666667</v>
      </c>
      <c r="AL1047" s="45" t="e">
        <f t="shared" ref="AL1047" si="22115">((AI1047/AI995)-1)*100</f>
        <v>#DIV/0!</v>
      </c>
      <c r="AM1047" s="45">
        <f t="shared" ref="AM1047" si="22116">((AJ1047/AJ995)-1)*100</f>
        <v>245.39047619047619</v>
      </c>
      <c r="AN1047" s="45">
        <f t="shared" ref="AN1047" si="22117">((AJ1047/AK1047)-1)*100</f>
        <v>7.9816586605264028</v>
      </c>
      <c r="AO1047"/>
      <c r="AP1047" s="41">
        <f t="shared" ref="AP1047" si="22118">SUM(B1047,L1047,V1047,AF1047)</f>
        <v>540844</v>
      </c>
      <c r="AQ1047" s="41">
        <f t="shared" ref="AQ1047" si="22119">SUM(C1047,M1047,W1047,AG1047)</f>
        <v>278950</v>
      </c>
      <c r="AR1047" s="41">
        <f t="shared" ref="AR1047" si="22120">SUM(D1047,N1047,X1047,AH1047)</f>
        <v>21000</v>
      </c>
      <c r="AS1047" s="41">
        <f t="shared" ref="AS1047" si="22121">SUM(E1047,O1047,Y1047,AI1047)</f>
        <v>840794</v>
      </c>
      <c r="AT1047" s="41">
        <f t="shared" ref="AT1047" si="22122">SUM(F1047,P1047,Z1047,AJ1047)</f>
        <v>652881.75</v>
      </c>
      <c r="AU1047" s="41">
        <f t="shared" ref="AU1047" si="22123">SUM(G1047,Q1047,AA1047,AK1047)</f>
        <v>877684.08333333337</v>
      </c>
      <c r="AV1047" s="45">
        <f t="shared" ref="AV1047" si="22124">((AS1047/AS995)-1)*100</f>
        <v>3.2288718776665393</v>
      </c>
      <c r="AW1047" s="45">
        <f t="shared" ref="AW1047" si="22125">((AT1047/AT995)-1)*100</f>
        <v>-16.86596028134446</v>
      </c>
      <c r="AX1047" s="45">
        <f t="shared" ref="AX1047" si="22126">((AT1047/AU1047)-1)*100</f>
        <v>-25.613126363139969</v>
      </c>
      <c r="AY1047"/>
      <c r="AZ1047" s="48">
        <f t="shared" ref="AZ1047" si="22127">+E1047/1000</f>
        <v>364.54399999999998</v>
      </c>
      <c r="BA1047" s="110">
        <f t="shared" ref="BA1047" si="22128">+O1047/1000</f>
        <v>0</v>
      </c>
      <c r="BB1047" s="36">
        <f t="shared" ref="BB1047" si="22129">+Y1047/1000</f>
        <v>476.25</v>
      </c>
      <c r="BC1047" s="36">
        <f t="shared" ref="BC1047" si="22130">+AI1047/1000</f>
        <v>0</v>
      </c>
      <c r="BD1047" s="57">
        <f t="shared" ref="BD1047" si="22131">+AS1047/1000</f>
        <v>840.79399999999998</v>
      </c>
      <c r="BE1047" s="47">
        <f t="shared" ref="BE1047" si="22132">BE1046+AZ1047</f>
        <v>14943.680999999999</v>
      </c>
      <c r="BF1047" s="47">
        <f t="shared" ref="BF1047" si="22133">BF1046+BA1047</f>
        <v>1499.1749999999997</v>
      </c>
      <c r="BG1047" s="47">
        <f t="shared" ref="BG1047" si="22134">BG1046+BB1047</f>
        <v>11910.330999999998</v>
      </c>
      <c r="BH1047" s="47">
        <f t="shared" ref="BH1047" si="22135">BH1046+BC1047</f>
        <v>227.26799999999997</v>
      </c>
      <c r="BI1047" s="47">
        <f t="shared" ref="BI1047" si="22136">BI1046+BD1047</f>
        <v>28580.454999999994</v>
      </c>
      <c r="BJ1047" s="45">
        <f t="shared" si="21061"/>
        <v>46</v>
      </c>
      <c r="BK1047" s="52">
        <f t="shared" si="18182"/>
        <v>45248</v>
      </c>
    </row>
    <row r="1048" spans="1:63" x14ac:dyDescent="0.25">
      <c r="A1048" s="33">
        <f t="shared" si="18271"/>
        <v>44891</v>
      </c>
      <c r="B1048" s="89">
        <v>181500</v>
      </c>
      <c r="C1048" s="89">
        <v>68050</v>
      </c>
      <c r="D1048" s="128">
        <v>0</v>
      </c>
      <c r="E1048" s="45">
        <f t="shared" ref="E1048" si="22137">SUM(B1048:D1048)</f>
        <v>249550</v>
      </c>
      <c r="F1048" s="45">
        <f t="shared" ref="F1048" si="22138">AVERAGE(E1045,E1046,E1047,E1048)</f>
        <v>262361</v>
      </c>
      <c r="G1048" s="92">
        <f t="shared" ref="G1048" si="22139">AVERAGE(F996,F944,F892)</f>
        <v>361866</v>
      </c>
      <c r="H1048" s="45">
        <f t="shared" ref="H1048" si="22140">((E1048/E996)-1)*100</f>
        <v>-15.205572545022083</v>
      </c>
      <c r="I1048" s="45">
        <f t="shared" ref="I1048" si="22141">((F1048/F996)-1)*100</f>
        <v>-15.499417442269614</v>
      </c>
      <c r="J1048" s="45">
        <f t="shared" ref="J1048" si="22142">((F1048/G1048)-1)*100</f>
        <v>-27.497747785091718</v>
      </c>
      <c r="K1048"/>
      <c r="L1048" s="89">
        <v>0</v>
      </c>
      <c r="M1048" s="89">
        <v>0</v>
      </c>
      <c r="N1048" s="89">
        <v>1400</v>
      </c>
      <c r="O1048" s="57">
        <f t="shared" ref="O1048" si="22143">SUM(L1048:N1048)</f>
        <v>1400</v>
      </c>
      <c r="P1048" s="48">
        <f t="shared" ref="P1048" si="22144">AVERAGE(O1045,O1046,O1047,O1048)</f>
        <v>350</v>
      </c>
      <c r="Q1048" s="48">
        <f t="shared" ref="Q1048" si="22145">AVERAGE(P996,P944,P892)</f>
        <v>16509.833333333332</v>
      </c>
      <c r="R1048" s="45">
        <f t="shared" ref="R1048" si="22146">((O1048/O996)-1)*100</f>
        <v>-90.209790209790214</v>
      </c>
      <c r="S1048" s="49">
        <f t="shared" ref="S1048" si="22147">((P1048/P996)-1)*100</f>
        <v>-97.249941070165789</v>
      </c>
      <c r="T1048" s="45">
        <f t="shared" ref="T1048" si="22148">((P1048/Q1048)-1)*100</f>
        <v>-97.880051282568971</v>
      </c>
      <c r="U1048"/>
      <c r="V1048" s="89">
        <v>322800</v>
      </c>
      <c r="W1048" s="89">
        <v>150800</v>
      </c>
      <c r="X1048" s="89">
        <v>26000</v>
      </c>
      <c r="Y1048" s="45">
        <f t="shared" ref="Y1048" si="22149">SUM(V1048:X1048)</f>
        <v>499600</v>
      </c>
      <c r="Z1048" s="48">
        <f t="shared" ref="Z1048" si="22150">AVERAGE(Y1045,Y1046,Y1047,Y1048)</f>
        <v>438375</v>
      </c>
      <c r="AA1048" s="48">
        <f t="shared" ref="AA1048" si="22151">AVERAGE(Z996,Z944,Z892)</f>
        <v>526082</v>
      </c>
      <c r="AB1048" s="45">
        <f t="shared" ref="AB1048" si="22152">((Y1048/Y996)-1)*100</f>
        <v>35.429655733261043</v>
      </c>
      <c r="AC1048" s="45">
        <f t="shared" ref="AC1048" si="22153">((Z1048/Z996)-1)*100</f>
        <v>3.1531266545090864</v>
      </c>
      <c r="AD1048" s="45">
        <f t="shared" ref="AD1048" si="22154">((Z1048/AA1048)-1)*100</f>
        <v>-16.671735584946834</v>
      </c>
      <c r="AE1048"/>
      <c r="AF1048" s="90">
        <v>0</v>
      </c>
      <c r="AG1048" s="90">
        <v>0</v>
      </c>
      <c r="AH1048" s="90">
        <v>0</v>
      </c>
      <c r="AI1048" s="57">
        <f t="shared" ref="AI1048" si="22155">SUM(AF1048:AH1048)</f>
        <v>0</v>
      </c>
      <c r="AJ1048" s="48">
        <f t="shared" ref="AJ1048" si="22156">AVERAGE(AI1045,AI1046,AI1047,AI1048)</f>
        <v>4533.25</v>
      </c>
      <c r="AK1048" s="48">
        <f t="shared" ref="AK1048" si="22157">AVERAGE(AJ996,AJ944,AJ892)</f>
        <v>4360.666666666667</v>
      </c>
      <c r="AL1048" s="45">
        <f t="shared" ref="AL1048" si="22158">((AI1048/AI996)-1)*100</f>
        <v>-100</v>
      </c>
      <c r="AM1048" s="45">
        <f t="shared" ref="AM1048" si="22159">((AJ1048/AJ996)-1)*100</f>
        <v>166.66176470588235</v>
      </c>
      <c r="AN1048" s="45">
        <f t="shared" ref="AN1048" si="22160">((AJ1048/AK1048)-1)*100</f>
        <v>3.9577281761198568</v>
      </c>
      <c r="AO1048"/>
      <c r="AP1048" s="41">
        <f t="shared" ref="AP1048" si="22161">SUM(B1048,L1048,V1048,AF1048)</f>
        <v>504300</v>
      </c>
      <c r="AQ1048" s="41">
        <f t="shared" ref="AQ1048" si="22162">SUM(C1048,M1048,W1048,AG1048)</f>
        <v>218850</v>
      </c>
      <c r="AR1048" s="41">
        <f t="shared" ref="AR1048" si="22163">SUM(D1048,N1048,X1048,AH1048)</f>
        <v>27400</v>
      </c>
      <c r="AS1048" s="41">
        <f t="shared" ref="AS1048" si="22164">SUM(E1048,O1048,Y1048,AI1048)</f>
        <v>750550</v>
      </c>
      <c r="AT1048" s="41">
        <f t="shared" ref="AT1048" si="22165">SUM(F1048,P1048,Z1048,AJ1048)</f>
        <v>705619.25</v>
      </c>
      <c r="AU1048" s="41">
        <f t="shared" ref="AU1048" si="22166">SUM(G1048,Q1048,AA1048,AK1048)</f>
        <v>908818.49999999988</v>
      </c>
      <c r="AV1048" s="45">
        <f t="shared" ref="AV1048" si="22167">((AS1048/AS996)-1)*100</f>
        <v>9.6814262750255722</v>
      </c>
      <c r="AW1048" s="45">
        <f t="shared" ref="AW1048" si="22168">((AT1048/AT996)-1)*100</f>
        <v>-5.9031619795668959</v>
      </c>
      <c r="AX1048" s="45">
        <f t="shared" ref="AX1048" si="22169">((AT1048/AU1048)-1)*100</f>
        <v>-22.358617259661852</v>
      </c>
      <c r="AY1048"/>
      <c r="AZ1048" s="48">
        <f t="shared" ref="AZ1048" si="22170">+E1048/1000</f>
        <v>249.55</v>
      </c>
      <c r="BA1048" s="110">
        <f t="shared" ref="BA1048" si="22171">+O1048/1000</f>
        <v>1.4</v>
      </c>
      <c r="BB1048" s="36">
        <f t="shared" ref="BB1048" si="22172">+Y1048/1000</f>
        <v>499.6</v>
      </c>
      <c r="BC1048" s="36">
        <f t="shared" ref="BC1048" si="22173">+AI1048/1000</f>
        <v>0</v>
      </c>
      <c r="BD1048" s="57">
        <f t="shared" ref="BD1048" si="22174">+AS1048/1000</f>
        <v>750.55</v>
      </c>
      <c r="BE1048" s="47">
        <f t="shared" ref="BE1048" si="22175">BE1047+AZ1048</f>
        <v>15193.230999999998</v>
      </c>
      <c r="BF1048" s="47">
        <f t="shared" ref="BF1048" si="22176">BF1047+BA1048</f>
        <v>1500.5749999999998</v>
      </c>
      <c r="BG1048" s="47">
        <f t="shared" ref="BG1048" si="22177">BG1047+BB1048</f>
        <v>12409.930999999999</v>
      </c>
      <c r="BH1048" s="47">
        <f t="shared" ref="BH1048" si="22178">BH1047+BC1048</f>
        <v>227.26799999999997</v>
      </c>
      <c r="BI1048" s="47">
        <f t="shared" ref="BI1048" si="22179">BI1047+BD1048</f>
        <v>29331.004999999994</v>
      </c>
      <c r="BJ1048" s="45">
        <f t="shared" si="21061"/>
        <v>47</v>
      </c>
      <c r="BK1048" s="52">
        <f t="shared" si="18182"/>
        <v>45255</v>
      </c>
    </row>
    <row r="1049" spans="1:63" x14ac:dyDescent="0.25">
      <c r="A1049" s="33">
        <f t="shared" si="18271"/>
        <v>44898</v>
      </c>
      <c r="B1049" s="89">
        <v>193800</v>
      </c>
      <c r="C1049" s="89">
        <v>89800</v>
      </c>
      <c r="D1049" s="128">
        <v>0</v>
      </c>
      <c r="E1049" s="45">
        <f t="shared" ref="E1049" si="22180">SUM(B1049:D1049)</f>
        <v>283600</v>
      </c>
      <c r="F1049" s="45">
        <f t="shared" ref="F1049" si="22181">AVERAGE(E1046,E1047,E1048,E1049)</f>
        <v>284098.5</v>
      </c>
      <c r="G1049" s="92">
        <f t="shared" ref="G1049" si="22182">AVERAGE(F997,F945,F893)</f>
        <v>374415.66666666669</v>
      </c>
      <c r="H1049" s="45">
        <f t="shared" ref="H1049" si="22183">((E1049/E997)-1)*100</f>
        <v>-34.759604324821716</v>
      </c>
      <c r="I1049" s="45">
        <f t="shared" ref="I1049" si="22184">((F1049/F997)-1)*100</f>
        <v>-21.0094220603415</v>
      </c>
      <c r="J1049" s="45">
        <f t="shared" ref="J1049" si="22185">((F1049/G1049)-1)*100</f>
        <v>-24.122165472064474</v>
      </c>
      <c r="K1049"/>
      <c r="L1049" s="89">
        <v>0</v>
      </c>
      <c r="M1049" s="89">
        <v>0</v>
      </c>
      <c r="N1049" s="89">
        <v>5600</v>
      </c>
      <c r="O1049" s="57">
        <f t="shared" ref="O1049" si="22186">SUM(L1049:N1049)</f>
        <v>5600</v>
      </c>
      <c r="P1049" s="48">
        <f t="shared" ref="P1049" si="22187">AVERAGE(O1046,O1047,O1048,O1049)</f>
        <v>1750</v>
      </c>
      <c r="Q1049" s="48">
        <f t="shared" ref="Q1049" si="22188">AVERAGE(P997,P945,P893)</f>
        <v>20251.583333333332</v>
      </c>
      <c r="R1049" s="45">
        <f t="shared" ref="R1049" si="22189">((O1049/O997)-1)*100</f>
        <v>-61.379310344827587</v>
      </c>
      <c r="S1049" s="49">
        <f t="shared" ref="S1049" si="22190">((P1049/P997)-1)*100</f>
        <v>-87.47853463079565</v>
      </c>
      <c r="T1049" s="45">
        <f t="shared" ref="T1049" si="22191">((P1049/Q1049)-1)*100</f>
        <v>-91.358700348532423</v>
      </c>
      <c r="U1049"/>
      <c r="V1049" s="89">
        <v>373200</v>
      </c>
      <c r="W1049" s="89">
        <v>124768</v>
      </c>
      <c r="X1049" s="89">
        <v>21000</v>
      </c>
      <c r="Y1049" s="45">
        <f t="shared" ref="Y1049" si="22192">SUM(V1049:X1049)</f>
        <v>518968</v>
      </c>
      <c r="Z1049" s="48">
        <f t="shared" ref="Z1049" si="22193">AVERAGE(Y1046,Y1047,Y1048,Y1049)</f>
        <v>462029.5</v>
      </c>
      <c r="AA1049" s="48">
        <f t="shared" ref="AA1049" si="22194">AVERAGE(Z997,Z945,Z893)</f>
        <v>552244.5</v>
      </c>
      <c r="AB1049" s="45">
        <f t="shared" ref="AB1049" si="22195">((Y1049/Y997)-1)*100</f>
        <v>32.355356514376354</v>
      </c>
      <c r="AC1049" s="45">
        <f t="shared" ref="AC1049" si="22196">((Z1049/Z997)-1)*100</f>
        <v>6.9821047964054417</v>
      </c>
      <c r="AD1049" s="45">
        <f t="shared" ref="AD1049" si="22197">((Z1049/AA1049)-1)*100</f>
        <v>-16.33606129169236</v>
      </c>
      <c r="AE1049"/>
      <c r="AF1049" s="90">
        <v>0</v>
      </c>
      <c r="AG1049" s="90">
        <v>0</v>
      </c>
      <c r="AH1049" s="90">
        <v>0</v>
      </c>
      <c r="AI1049" s="57">
        <f t="shared" ref="AI1049" si="22198">SUM(AF1049:AH1049)</f>
        <v>0</v>
      </c>
      <c r="AJ1049" s="48">
        <f t="shared" ref="AJ1049" si="22199">AVERAGE(AI1046,AI1047,AI1048,AI1049)</f>
        <v>0</v>
      </c>
      <c r="AK1049" s="48">
        <f t="shared" ref="AK1049" si="22200">AVERAGE(AJ997,AJ945,AJ893)</f>
        <v>4682.333333333333</v>
      </c>
      <c r="AL1049" s="45">
        <f t="shared" ref="AL1049" si="22201">((AI1049/AI997)-1)*100</f>
        <v>-100</v>
      </c>
      <c r="AM1049" s="45">
        <f t="shared" ref="AM1049" si="22202">((AJ1049/AJ997)-1)*100</f>
        <v>-100</v>
      </c>
      <c r="AN1049" s="45">
        <f t="shared" ref="AN1049" si="22203">((AJ1049/AK1049)-1)*100</f>
        <v>-100</v>
      </c>
      <c r="AO1049"/>
      <c r="AP1049" s="41">
        <f t="shared" ref="AP1049" si="22204">SUM(B1049,L1049,V1049,AF1049)</f>
        <v>567000</v>
      </c>
      <c r="AQ1049" s="41">
        <f t="shared" ref="AQ1049" si="22205">SUM(C1049,M1049,W1049,AG1049)</f>
        <v>214568</v>
      </c>
      <c r="AR1049" s="41">
        <f t="shared" ref="AR1049" si="22206">SUM(D1049,N1049,X1049,AH1049)</f>
        <v>26600</v>
      </c>
      <c r="AS1049" s="41">
        <f t="shared" ref="AS1049" si="22207">SUM(E1049,O1049,Y1049,AI1049)</f>
        <v>808168</v>
      </c>
      <c r="AT1049" s="41">
        <f t="shared" ref="AT1049" si="22208">SUM(F1049,P1049,Z1049,AJ1049)</f>
        <v>747878</v>
      </c>
      <c r="AU1049" s="41">
        <f t="shared" ref="AU1049" si="22209">SUM(G1049,Q1049,AA1049,AK1049)</f>
        <v>951594.08333333337</v>
      </c>
      <c r="AV1049" s="45">
        <f t="shared" ref="AV1049" si="22210">((AS1049/AS997)-1)*100</f>
        <v>-6.8074104995145319</v>
      </c>
      <c r="AW1049" s="45">
        <f t="shared" ref="AW1049" si="22211">((AT1049/AT997)-1)*100</f>
        <v>-8.0878383630575748</v>
      </c>
      <c r="AX1049" s="45">
        <f t="shared" ref="AX1049" si="22212">((AT1049/AU1049)-1)*100</f>
        <v>-21.407876204918963</v>
      </c>
      <c r="AY1049"/>
      <c r="AZ1049" s="48">
        <f t="shared" ref="AZ1049" si="22213">+E1049/1000</f>
        <v>283.60000000000002</v>
      </c>
      <c r="BA1049" s="110">
        <f t="shared" ref="BA1049" si="22214">+O1049/1000</f>
        <v>5.6</v>
      </c>
      <c r="BB1049" s="36">
        <f t="shared" ref="BB1049" si="22215">+Y1049/1000</f>
        <v>518.96799999999996</v>
      </c>
      <c r="BC1049" s="36">
        <f t="shared" ref="BC1049" si="22216">+AI1049/1000</f>
        <v>0</v>
      </c>
      <c r="BD1049" s="57">
        <f t="shared" ref="BD1049" si="22217">+AS1049/1000</f>
        <v>808.16800000000001</v>
      </c>
      <c r="BE1049" s="47">
        <f t="shared" ref="BE1049" si="22218">BE1048+AZ1049</f>
        <v>15476.830999999998</v>
      </c>
      <c r="BF1049" s="47">
        <f t="shared" ref="BF1049" si="22219">BF1048+BA1049</f>
        <v>1506.1749999999997</v>
      </c>
      <c r="BG1049" s="47">
        <f t="shared" ref="BG1049" si="22220">BG1048+BB1049</f>
        <v>12928.898999999999</v>
      </c>
      <c r="BH1049" s="47">
        <f t="shared" ref="BH1049" si="22221">BH1048+BC1049</f>
        <v>227.26799999999997</v>
      </c>
      <c r="BI1049" s="47">
        <f t="shared" ref="BI1049" si="22222">BI1048+BD1049</f>
        <v>30139.172999999995</v>
      </c>
      <c r="BJ1049" s="45">
        <f t="shared" si="21061"/>
        <v>48</v>
      </c>
      <c r="BK1049" s="52">
        <f t="shared" si="18182"/>
        <v>45262</v>
      </c>
    </row>
    <row r="1050" spans="1:63" x14ac:dyDescent="0.25">
      <c r="A1050" s="33">
        <f t="shared" si="18271"/>
        <v>44905</v>
      </c>
      <c r="B1050" s="89">
        <v>175100</v>
      </c>
      <c r="C1050" s="89">
        <v>80550</v>
      </c>
      <c r="D1050" s="128">
        <v>0</v>
      </c>
      <c r="E1050" s="45">
        <f t="shared" ref="E1050" si="22223">SUM(B1050:D1050)</f>
        <v>255650</v>
      </c>
      <c r="F1050" s="45">
        <f t="shared" ref="F1050" si="22224">AVERAGE(E1047,E1048,E1049,E1050)</f>
        <v>288336</v>
      </c>
      <c r="G1050" s="92">
        <f t="shared" ref="G1050" si="22225">AVERAGE(F998,F946,F894)</f>
        <v>363893.75</v>
      </c>
      <c r="H1050" s="45">
        <f t="shared" ref="H1050" si="22226">((E1050/E998)-1)*100</f>
        <v>-34.964003154493881</v>
      </c>
      <c r="I1050" s="45">
        <f t="shared" ref="I1050" si="22227">((F1050/F998)-1)*100</f>
        <v>-21.577768182853564</v>
      </c>
      <c r="J1050" s="45">
        <f t="shared" ref="J1050" si="22228">((F1050/G1050)-1)*100</f>
        <v>-20.763684454596977</v>
      </c>
      <c r="K1050"/>
      <c r="L1050" s="89">
        <v>0</v>
      </c>
      <c r="M1050" s="89">
        <v>15750</v>
      </c>
      <c r="N1050" s="89">
        <v>2800</v>
      </c>
      <c r="O1050" s="57">
        <f t="shared" ref="O1050" si="22229">SUM(L1050:N1050)</f>
        <v>18550</v>
      </c>
      <c r="P1050" s="48">
        <f t="shared" ref="P1050" si="22230">AVERAGE(O1047,O1048,O1049,O1050)</f>
        <v>6387.5</v>
      </c>
      <c r="Q1050" s="48">
        <f t="shared" ref="Q1050" si="22231">AVERAGE(P998,P946,P894)</f>
        <v>18427.416666666668</v>
      </c>
      <c r="R1050" s="45">
        <f t="shared" ref="R1050" si="22232">((O1050/O998)-1)*100</f>
        <v>67.117117117117118</v>
      </c>
      <c r="S1050" s="49">
        <f t="shared" ref="S1050" si="22233">((P1050/P998)-1)*100</f>
        <v>-49.204771371769382</v>
      </c>
      <c r="T1050" s="45">
        <f t="shared" ref="T1050" si="22234">((P1050/Q1050)-1)*100</f>
        <v>-65.336975249741101</v>
      </c>
      <c r="U1050"/>
      <c r="V1050" s="89">
        <v>289600</v>
      </c>
      <c r="W1050" s="89">
        <v>188290</v>
      </c>
      <c r="X1050" s="89">
        <v>15400</v>
      </c>
      <c r="Y1050" s="45">
        <f t="shared" ref="Y1050" si="22235">SUM(V1050:X1050)</f>
        <v>493290</v>
      </c>
      <c r="Z1050" s="48">
        <f t="shared" ref="Z1050" si="22236">AVERAGE(Y1047,Y1048,Y1049,Y1050)</f>
        <v>497027</v>
      </c>
      <c r="AA1050" s="48">
        <f t="shared" ref="AA1050" si="22237">AVERAGE(Z998,Z946,Z894)</f>
        <v>557684.83333333337</v>
      </c>
      <c r="AB1050" s="45">
        <f t="shared" ref="AB1050" si="22238">((Y1050/Y998)-1)*100</f>
        <v>14.029126213592225</v>
      </c>
      <c r="AC1050" s="45">
        <f t="shared" ref="AC1050" si="22239">((Z1050/Z998)-1)*100</f>
        <v>20.557006176694959</v>
      </c>
      <c r="AD1050" s="45">
        <f t="shared" ref="AD1050" si="22240">((Z1050/AA1050)-1)*100</f>
        <v>-10.876722784583537</v>
      </c>
      <c r="AE1050"/>
      <c r="AF1050" s="90">
        <v>1600</v>
      </c>
      <c r="AG1050" s="90">
        <v>0</v>
      </c>
      <c r="AH1050" s="90">
        <v>0</v>
      </c>
      <c r="AI1050" s="57">
        <f t="shared" ref="AI1050" si="22241">SUM(AF1050:AH1050)</f>
        <v>1600</v>
      </c>
      <c r="AJ1050" s="48">
        <f t="shared" ref="AJ1050" si="22242">AVERAGE(AI1047,AI1048,AI1049,AI1050)</f>
        <v>400</v>
      </c>
      <c r="AK1050" s="48">
        <f t="shared" ref="AK1050" si="22243">AVERAGE(AJ998,AJ946,AJ894)</f>
        <v>4528.166666666667</v>
      </c>
      <c r="AL1050" s="45" t="e">
        <f t="shared" ref="AL1050" si="22244">((AI1050/AI998)-1)*100</f>
        <v>#DIV/0!</v>
      </c>
      <c r="AM1050" s="45">
        <f t="shared" ref="AM1050" si="22245">((AJ1050/AJ998)-1)*100</f>
        <v>-95.107033639143737</v>
      </c>
      <c r="AN1050" s="45">
        <f t="shared" ref="AN1050" si="22246">((AJ1050/AK1050)-1)*100</f>
        <v>-91.16640288564173</v>
      </c>
      <c r="AO1050"/>
      <c r="AP1050" s="41">
        <f t="shared" ref="AP1050" si="22247">SUM(B1050,L1050,V1050,AF1050)</f>
        <v>466300</v>
      </c>
      <c r="AQ1050" s="41">
        <f t="shared" ref="AQ1050" si="22248">SUM(C1050,M1050,W1050,AG1050)</f>
        <v>284590</v>
      </c>
      <c r="AR1050" s="41">
        <f t="shared" ref="AR1050" si="22249">SUM(D1050,N1050,X1050,AH1050)</f>
        <v>18200</v>
      </c>
      <c r="AS1050" s="41">
        <f t="shared" ref="AS1050" si="22250">SUM(E1050,O1050,Y1050,AI1050)</f>
        <v>769090</v>
      </c>
      <c r="AT1050" s="41">
        <f t="shared" ref="AT1050" si="22251">SUM(F1050,P1050,Z1050,AJ1050)</f>
        <v>792150.5</v>
      </c>
      <c r="AU1050" s="41">
        <f t="shared" ref="AU1050" si="22252">SUM(G1050,Q1050,AA1050,AK1050)</f>
        <v>944534.16666666663</v>
      </c>
      <c r="AV1050" s="45">
        <f t="shared" ref="AV1050" si="22253">((AS1050/AS998)-1)*100</f>
        <v>-8.0904408513486015</v>
      </c>
      <c r="AW1050" s="45">
        <f t="shared" ref="AW1050" si="22254">((AT1050/AT998)-1)*100</f>
        <v>-1.0673516534193461</v>
      </c>
      <c r="AX1050" s="45">
        <f t="shared" ref="AX1050" si="22255">((AT1050/AU1050)-1)*100</f>
        <v>-16.133208521661025</v>
      </c>
      <c r="AY1050"/>
      <c r="AZ1050" s="48">
        <f t="shared" ref="AZ1050" si="22256">+E1050/1000</f>
        <v>255.65</v>
      </c>
      <c r="BA1050" s="110">
        <f t="shared" ref="BA1050" si="22257">+O1050/1000</f>
        <v>18.55</v>
      </c>
      <c r="BB1050" s="36">
        <f t="shared" ref="BB1050" si="22258">+Y1050/1000</f>
        <v>493.29</v>
      </c>
      <c r="BC1050" s="36">
        <f t="shared" ref="BC1050" si="22259">+AI1050/1000</f>
        <v>1.6</v>
      </c>
      <c r="BD1050" s="57">
        <f t="shared" ref="BD1050" si="22260">+AS1050/1000</f>
        <v>769.09</v>
      </c>
      <c r="BE1050" s="47">
        <f t="shared" ref="BE1050" si="22261">BE1049+AZ1050</f>
        <v>15732.480999999998</v>
      </c>
      <c r="BF1050" s="47">
        <f t="shared" ref="BF1050" si="22262">BF1049+BA1050</f>
        <v>1524.7249999999997</v>
      </c>
      <c r="BG1050" s="47">
        <f t="shared" ref="BG1050" si="22263">BG1049+BB1050</f>
        <v>13422.189</v>
      </c>
      <c r="BH1050" s="47">
        <f t="shared" ref="BH1050" si="22264">BH1049+BC1050</f>
        <v>228.86799999999997</v>
      </c>
      <c r="BI1050" s="47">
        <f t="shared" ref="BI1050" si="22265">BI1049+BD1050</f>
        <v>30908.262999999995</v>
      </c>
      <c r="BJ1050" s="45">
        <f t="shared" si="21061"/>
        <v>49</v>
      </c>
      <c r="BK1050" s="52">
        <f t="shared" si="18182"/>
        <v>45269</v>
      </c>
    </row>
    <row r="1051" spans="1:63" x14ac:dyDescent="0.25">
      <c r="A1051" s="33">
        <f t="shared" si="18271"/>
        <v>44912</v>
      </c>
      <c r="B1051" s="89">
        <v>229600</v>
      </c>
      <c r="C1051" s="89">
        <v>78918</v>
      </c>
      <c r="D1051" s="128">
        <v>0</v>
      </c>
      <c r="E1051" s="45">
        <f t="shared" ref="E1051" si="22266">SUM(B1051:D1051)</f>
        <v>308518</v>
      </c>
      <c r="F1051" s="45">
        <f t="shared" ref="F1051" si="22267">AVERAGE(E1048,E1049,E1050,E1051)</f>
        <v>274329.5</v>
      </c>
      <c r="G1051" s="92">
        <f t="shared" ref="G1051" si="22268">AVERAGE(F999,F947,F895)</f>
        <v>347961.33333333331</v>
      </c>
      <c r="H1051" s="45">
        <f t="shared" ref="H1051" si="22269">((E1051/E999)-1)*100</f>
        <v>-21.00382027305222</v>
      </c>
      <c r="I1051" s="45">
        <f t="shared" ref="I1051" si="22270">((F1051/F999)-1)*100</f>
        <v>-27.456668416369279</v>
      </c>
      <c r="J1051" s="45">
        <f t="shared" ref="J1051" si="22271">((F1051/G1051)-1)*100</f>
        <v>-21.160924010713835</v>
      </c>
      <c r="K1051"/>
      <c r="L1051" s="89">
        <v>19900</v>
      </c>
      <c r="M1051" s="89">
        <v>1850</v>
      </c>
      <c r="N1051" s="89">
        <v>9800</v>
      </c>
      <c r="O1051" s="57">
        <f t="shared" ref="O1051" si="22272">SUM(L1051:N1051)</f>
        <v>31550</v>
      </c>
      <c r="P1051" s="48">
        <f t="shared" ref="P1051" si="22273">AVERAGE(O1048,O1049,O1050,O1051)</f>
        <v>14275</v>
      </c>
      <c r="Q1051" s="48">
        <f t="shared" ref="Q1051" si="22274">AVERAGE(P999,P947,P895)</f>
        <v>23306.25</v>
      </c>
      <c r="R1051" s="45">
        <f t="shared" ref="R1051" si="22275">((O1051/O999)-1)*100</f>
        <v>-23.414894649966012</v>
      </c>
      <c r="S1051" s="49">
        <f t="shared" ref="S1051" si="22276">((P1051/P999)-1)*100</f>
        <v>-29.589622176186246</v>
      </c>
      <c r="T1051" s="45">
        <f t="shared" ref="T1051" si="22277">((P1051/Q1051)-1)*100</f>
        <v>-38.750335210512198</v>
      </c>
      <c r="U1051"/>
      <c r="V1051" s="89">
        <v>304100</v>
      </c>
      <c r="W1051" s="89">
        <v>132200</v>
      </c>
      <c r="X1051" s="89">
        <v>14000</v>
      </c>
      <c r="Y1051" s="45">
        <f t="shared" ref="Y1051" si="22278">SUM(V1051:X1051)</f>
        <v>450300</v>
      </c>
      <c r="Z1051" s="48">
        <f t="shared" ref="Z1051" si="22279">AVERAGE(Y1048,Y1049,Y1050,Y1051)</f>
        <v>490539.5</v>
      </c>
      <c r="AA1051" s="48">
        <f t="shared" ref="AA1051" si="22280">AVERAGE(Z999,Z947,Z895)</f>
        <v>505804.41666666669</v>
      </c>
      <c r="AB1051" s="45">
        <f t="shared" ref="AB1051" si="22281">((Y1051/Y999)-1)*100</f>
        <v>15.289491067176675</v>
      </c>
      <c r="AC1051" s="45">
        <f t="shared" ref="AC1051" si="22282">((Z1051/Z999)-1)*100</f>
        <v>23.859223423541721</v>
      </c>
      <c r="AD1051" s="45">
        <f t="shared" ref="AD1051" si="22283">((Z1051/AA1051)-1)*100</f>
        <v>-3.0179484725074146</v>
      </c>
      <c r="AE1051"/>
      <c r="AF1051" s="90">
        <v>0</v>
      </c>
      <c r="AG1051" s="90">
        <v>0</v>
      </c>
      <c r="AH1051" s="90">
        <v>0</v>
      </c>
      <c r="AI1051" s="57">
        <f t="shared" ref="AI1051" si="22284">SUM(AF1051:AH1051)</f>
        <v>0</v>
      </c>
      <c r="AJ1051" s="48">
        <f t="shared" ref="AJ1051" si="22285">AVERAGE(AI1048,AI1049,AI1050,AI1051)</f>
        <v>400</v>
      </c>
      <c r="AK1051" s="48">
        <f t="shared" ref="AK1051" si="22286">AVERAGE(AJ999,AJ947,AJ895)</f>
        <v>4754.166666666667</v>
      </c>
      <c r="AL1051" s="45" t="e">
        <f t="shared" ref="AL1051" si="22287">((AI1051/AI999)-1)*100</f>
        <v>#DIV/0!</v>
      </c>
      <c r="AM1051" s="45">
        <f t="shared" ref="AM1051" si="22288">((AJ1051/AJ999)-1)*100</f>
        <v>-95.107033639143737</v>
      </c>
      <c r="AN1051" s="45">
        <f t="shared" ref="AN1051" si="22289">((AJ1051/AK1051)-1)*100</f>
        <v>-91.586327782646805</v>
      </c>
      <c r="AO1051"/>
      <c r="AP1051" s="41">
        <f t="shared" ref="AP1051" si="22290">SUM(B1051,L1051,V1051,AF1051)</f>
        <v>553600</v>
      </c>
      <c r="AQ1051" s="41">
        <f t="shared" ref="AQ1051" si="22291">SUM(C1051,M1051,W1051,AG1051)</f>
        <v>212968</v>
      </c>
      <c r="AR1051" s="41">
        <f t="shared" ref="AR1051" si="22292">SUM(D1051,N1051,X1051,AH1051)</f>
        <v>23800</v>
      </c>
      <c r="AS1051" s="41">
        <f t="shared" ref="AS1051" si="22293">SUM(E1051,O1051,Y1051,AI1051)</f>
        <v>790368</v>
      </c>
      <c r="AT1051" s="41">
        <f t="shared" ref="AT1051" si="22294">SUM(F1051,P1051,Z1051,AJ1051)</f>
        <v>779544</v>
      </c>
      <c r="AU1051" s="41">
        <f t="shared" ref="AU1051" si="22295">SUM(G1051,Q1051,AA1051,AK1051)</f>
        <v>881826.16666666663</v>
      </c>
      <c r="AV1051" s="45">
        <f t="shared" ref="AV1051" si="22296">((AS1051/AS999)-1)*100</f>
        <v>-3.8862932705520659</v>
      </c>
      <c r="AW1051" s="45">
        <f t="shared" ref="AW1051" si="22297">((AT1051/AT999)-1)*100</f>
        <v>-2.8792587595285357</v>
      </c>
      <c r="AX1051" s="45">
        <f t="shared" ref="AX1051" si="22298">((AT1051/AU1051)-1)*100</f>
        <v>-11.59890356319282</v>
      </c>
      <c r="AY1051"/>
      <c r="AZ1051" s="48">
        <f t="shared" ref="AZ1051" si="22299">+E1051/1000</f>
        <v>308.51799999999997</v>
      </c>
      <c r="BA1051" s="110">
        <f t="shared" ref="BA1051" si="22300">+O1051/1000</f>
        <v>31.55</v>
      </c>
      <c r="BB1051" s="36">
        <f t="shared" ref="BB1051" si="22301">+Y1051/1000</f>
        <v>450.3</v>
      </c>
      <c r="BC1051" s="36">
        <f t="shared" ref="BC1051" si="22302">+AI1051/1000</f>
        <v>0</v>
      </c>
      <c r="BD1051" s="57">
        <f t="shared" ref="BD1051" si="22303">+AS1051/1000</f>
        <v>790.36800000000005</v>
      </c>
      <c r="BE1051" s="47">
        <f t="shared" ref="BE1051" si="22304">BE1050+AZ1051</f>
        <v>16040.998999999998</v>
      </c>
      <c r="BF1051" s="47">
        <f t="shared" ref="BF1051" si="22305">BF1050+BA1051</f>
        <v>1556.2749999999996</v>
      </c>
      <c r="BG1051" s="47">
        <f t="shared" ref="BG1051" si="22306">BG1050+BB1051</f>
        <v>13872.489</v>
      </c>
      <c r="BH1051" s="47">
        <f t="shared" ref="BH1051" si="22307">BH1050+BC1051</f>
        <v>228.86799999999997</v>
      </c>
      <c r="BI1051" s="47">
        <f t="shared" ref="BI1051" si="22308">BI1050+BD1051</f>
        <v>31698.630999999994</v>
      </c>
      <c r="BJ1051" s="45">
        <f t="shared" si="21061"/>
        <v>50</v>
      </c>
      <c r="BK1051" s="52">
        <f t="shared" si="18182"/>
        <v>45276</v>
      </c>
    </row>
    <row r="1052" spans="1:63" x14ac:dyDescent="0.25">
      <c r="A1052" s="33">
        <f t="shared" si="18271"/>
        <v>44919</v>
      </c>
      <c r="B1052" s="89">
        <v>155700</v>
      </c>
      <c r="C1052" s="89">
        <v>89200</v>
      </c>
      <c r="D1052" s="128">
        <v>0</v>
      </c>
      <c r="E1052" s="45">
        <f t="shared" ref="E1052" si="22309">SUM(B1052:D1052)</f>
        <v>244900</v>
      </c>
      <c r="F1052" s="45">
        <f t="shared" ref="F1052" si="22310">AVERAGE(E1049,E1050,E1051,E1052)</f>
        <v>273167</v>
      </c>
      <c r="G1052" s="92">
        <f t="shared" ref="G1052" si="22311">AVERAGE(F1000,F948,F896)</f>
        <v>348329.41666666669</v>
      </c>
      <c r="H1052" s="45">
        <f t="shared" ref="H1052" si="22312">((E1052/E1000)-1)*100</f>
        <v>-26.465289454720153</v>
      </c>
      <c r="I1052" s="45">
        <f t="shared" ref="I1052" si="22313">((F1052/F1000)-1)*100</f>
        <v>-29.567906725504677</v>
      </c>
      <c r="J1052" s="45">
        <f t="shared" ref="J1052" si="22314">((F1052/G1052)-1)*100</f>
        <v>-21.57796989583376</v>
      </c>
      <c r="K1052"/>
      <c r="L1052" s="89">
        <v>20800</v>
      </c>
      <c r="M1052" s="89">
        <v>0</v>
      </c>
      <c r="N1052" s="89">
        <v>5600</v>
      </c>
      <c r="O1052" s="57">
        <f t="shared" ref="O1052" si="22315">SUM(L1052:N1052)</f>
        <v>26400</v>
      </c>
      <c r="P1052" s="48">
        <f t="shared" ref="P1052" si="22316">AVERAGE(O1049,O1050,O1051,O1052)</f>
        <v>20525</v>
      </c>
      <c r="Q1052" s="48">
        <f t="shared" ref="Q1052" si="22317">AVERAGE(P1000,P948,P896)</f>
        <v>20465.916666666668</v>
      </c>
      <c r="R1052" s="45">
        <f t="shared" ref="R1052" si="22318">((O1052/O1000)-1)*100</f>
        <v>214.28571428571428</v>
      </c>
      <c r="S1052" s="49">
        <f t="shared" ref="S1052" si="22319">((P1052/P1000)-1)*100</f>
        <v>9.1813394329485654</v>
      </c>
      <c r="T1052" s="45">
        <f t="shared" ref="T1052" si="22320">((P1052/Q1052)-1)*100</f>
        <v>0.28869136083975455</v>
      </c>
      <c r="U1052"/>
      <c r="V1052" s="89">
        <v>166700</v>
      </c>
      <c r="W1052" s="89">
        <v>180904</v>
      </c>
      <c r="X1052" s="89">
        <v>5600</v>
      </c>
      <c r="Y1052" s="45">
        <f t="shared" ref="Y1052" si="22321">SUM(V1052:X1052)</f>
        <v>353204</v>
      </c>
      <c r="Z1052" s="48">
        <f t="shared" ref="Z1052" si="22322">AVERAGE(Y1049,Y1050,Y1051,Y1052)</f>
        <v>453940.5</v>
      </c>
      <c r="AA1052" s="48">
        <f t="shared" ref="AA1052" si="22323">AVERAGE(Z1000,Z948,Z896)</f>
        <v>456861.16666666669</v>
      </c>
      <c r="AB1052" s="45">
        <f t="shared" ref="AB1052" si="22324">((Y1052/Y1000)-1)*100</f>
        <v>30.357630559143757</v>
      </c>
      <c r="AC1052" s="45">
        <f t="shared" ref="AC1052" si="22325">((Z1052/Z1000)-1)*100</f>
        <v>22.172013289966451</v>
      </c>
      <c r="AD1052" s="45">
        <f t="shared" ref="AD1052" si="22326">((Z1052/AA1052)-1)*100</f>
        <v>-0.6392897623530458</v>
      </c>
      <c r="AE1052"/>
      <c r="AF1052" s="90">
        <v>0</v>
      </c>
      <c r="AG1052" s="90">
        <v>1750</v>
      </c>
      <c r="AH1052" s="90">
        <v>0</v>
      </c>
      <c r="AI1052" s="57">
        <f t="shared" ref="AI1052" si="22327">SUM(AF1052:AH1052)</f>
        <v>1750</v>
      </c>
      <c r="AJ1052" s="48">
        <f t="shared" ref="AJ1052" si="22328">AVERAGE(AI1049,AI1050,AI1051,AI1052)</f>
        <v>837.5</v>
      </c>
      <c r="AK1052" s="48">
        <f t="shared" ref="AK1052" si="22329">AVERAGE(AJ1000,AJ948,AJ896)</f>
        <v>6258.333333333333</v>
      </c>
      <c r="AL1052" s="45">
        <f t="shared" ref="AL1052" si="22330">((AI1052/AI1000)-1)*100</f>
        <v>-85.714285714285722</v>
      </c>
      <c r="AM1052" s="45">
        <f t="shared" ref="AM1052" si="22331">((AJ1052/AJ1000)-1)*100</f>
        <v>-91.218872870249015</v>
      </c>
      <c r="AN1052" s="45">
        <f t="shared" ref="AN1052" si="22332">((AJ1052/AK1052)-1)*100</f>
        <v>-86.617842876165113</v>
      </c>
      <c r="AO1052"/>
      <c r="AP1052" s="41">
        <f t="shared" ref="AP1052" si="22333">SUM(B1052,L1052,V1052,AF1052)</f>
        <v>343200</v>
      </c>
      <c r="AQ1052" s="41">
        <f t="shared" ref="AQ1052" si="22334">SUM(C1052,M1052,W1052,AG1052)</f>
        <v>271854</v>
      </c>
      <c r="AR1052" s="41">
        <f t="shared" ref="AR1052" si="22335">SUM(D1052,N1052,X1052,AH1052)</f>
        <v>11200</v>
      </c>
      <c r="AS1052" s="41">
        <f t="shared" ref="AS1052" si="22336">SUM(E1052,O1052,Y1052,AI1052)</f>
        <v>626254</v>
      </c>
      <c r="AT1052" s="41">
        <f t="shared" ref="AT1052" si="22337">SUM(F1052,P1052,Z1052,AJ1052)</f>
        <v>748470</v>
      </c>
      <c r="AU1052" s="41">
        <f t="shared" ref="AU1052" si="22338">SUM(G1052,Q1052,AA1052,AK1052)</f>
        <v>831914.83333333337</v>
      </c>
      <c r="AV1052" s="45">
        <f t="shared" ref="AV1052" si="22339">((AS1052/AS1000)-1)*100</f>
        <v>0.25838883196720452</v>
      </c>
      <c r="AW1052" s="45">
        <f t="shared" ref="AW1052" si="22340">((AT1052/AT1000)-1)*100</f>
        <v>-4.9850870751054099</v>
      </c>
      <c r="AX1052" s="45">
        <f t="shared" ref="AX1052" si="22341">((AT1052/AU1052)-1)*100</f>
        <v>-10.030453838523945</v>
      </c>
      <c r="AY1052"/>
      <c r="AZ1052" s="48">
        <f t="shared" ref="AZ1052" si="22342">+E1052/1000</f>
        <v>244.9</v>
      </c>
      <c r="BA1052" s="110">
        <f t="shared" ref="BA1052" si="22343">+O1052/1000</f>
        <v>26.4</v>
      </c>
      <c r="BB1052" s="36">
        <f t="shared" ref="BB1052" si="22344">+Y1052/1000</f>
        <v>353.20400000000001</v>
      </c>
      <c r="BC1052" s="36">
        <f t="shared" ref="BC1052" si="22345">+AI1052/1000</f>
        <v>1.75</v>
      </c>
      <c r="BD1052" s="57">
        <f t="shared" ref="BD1052" si="22346">+AS1052/1000</f>
        <v>626.25400000000002</v>
      </c>
      <c r="BE1052" s="47">
        <f t="shared" ref="BE1052" si="22347">BE1051+AZ1052</f>
        <v>16285.898999999998</v>
      </c>
      <c r="BF1052" s="47">
        <f t="shared" ref="BF1052" si="22348">BF1051+BA1052</f>
        <v>1582.6749999999997</v>
      </c>
      <c r="BG1052" s="47">
        <f t="shared" ref="BG1052" si="22349">BG1051+BB1052</f>
        <v>14225.692999999999</v>
      </c>
      <c r="BH1052" s="47">
        <f t="shared" ref="BH1052" si="22350">BH1051+BC1052</f>
        <v>230.61799999999997</v>
      </c>
      <c r="BI1052" s="47">
        <f t="shared" ref="BI1052" si="22351">BI1051+BD1052</f>
        <v>32324.884999999995</v>
      </c>
      <c r="BJ1052" s="45">
        <f t="shared" si="21061"/>
        <v>51</v>
      </c>
      <c r="BK1052" s="52">
        <f t="shared" si="18182"/>
        <v>45283</v>
      </c>
    </row>
    <row r="1053" spans="1:63" x14ac:dyDescent="0.25">
      <c r="A1053" s="33">
        <f t="shared" si="18271"/>
        <v>44926</v>
      </c>
      <c r="B1053" s="89">
        <v>73200</v>
      </c>
      <c r="C1053" s="89">
        <v>77750</v>
      </c>
      <c r="D1053" s="128">
        <v>0</v>
      </c>
      <c r="E1053" s="45">
        <f t="shared" ref="E1053" si="22352">SUM(B1053:D1053)</f>
        <v>150950</v>
      </c>
      <c r="F1053" s="45">
        <f t="shared" ref="F1053" si="22353">AVERAGE(E1050,E1051,E1052,E1053)</f>
        <v>240004.5</v>
      </c>
      <c r="G1053" s="92">
        <f t="shared" ref="G1053" si="22354">AVERAGE(F1001,F949,F897)</f>
        <v>324975.91666666669</v>
      </c>
      <c r="H1053" s="45">
        <f t="shared" ref="H1053" si="22355">((E1053/E1001)-1)*100</f>
        <v>-34.914584824469877</v>
      </c>
      <c r="I1053" s="45">
        <f t="shared" ref="I1053" si="22356">((F1053/F1001)-1)*100</f>
        <v>-28.813943900507489</v>
      </c>
      <c r="J1053" s="45">
        <f t="shared" ref="J1053" si="22357">((F1053/G1053)-1)*100</f>
        <v>-26.146988840967968</v>
      </c>
      <c r="K1053"/>
      <c r="L1053" s="89">
        <v>0</v>
      </c>
      <c r="M1053" s="89">
        <v>1800</v>
      </c>
      <c r="N1053" s="89">
        <v>9800</v>
      </c>
      <c r="O1053" s="57">
        <f t="shared" ref="O1053" si="22358">SUM(L1053:N1053)</f>
        <v>11600</v>
      </c>
      <c r="P1053" s="48">
        <f t="shared" ref="P1053" si="22359">AVERAGE(O1050,O1051,O1052,O1053)</f>
        <v>22025</v>
      </c>
      <c r="Q1053" s="48">
        <f t="shared" ref="Q1053" si="22360">AVERAGE(P1001,P949,P897)</f>
        <v>19926.5</v>
      </c>
      <c r="R1053" s="45">
        <f t="shared" ref="R1053" si="22361">((O1053/O1001)-1)*100</f>
        <v>-25.161290322580644</v>
      </c>
      <c r="S1053" s="49">
        <f t="shared" ref="S1053" si="22362">((P1053/P1001)-1)*100</f>
        <v>15.622867342117686</v>
      </c>
      <c r="T1053" s="45">
        <f t="shared" ref="T1053" si="22363">((P1053/Q1053)-1)*100</f>
        <v>10.53120216796728</v>
      </c>
      <c r="U1053"/>
      <c r="V1053" s="89">
        <v>74500</v>
      </c>
      <c r="W1053" s="89">
        <v>148450</v>
      </c>
      <c r="X1053" s="89">
        <v>15400</v>
      </c>
      <c r="Y1053" s="45">
        <f t="shared" ref="Y1053" si="22364">SUM(V1053:X1053)</f>
        <v>238350</v>
      </c>
      <c r="Z1053" s="48">
        <f t="shared" ref="Z1053" si="22365">AVERAGE(Y1050,Y1051,Y1052,Y1053)</f>
        <v>383786</v>
      </c>
      <c r="AA1053" s="48">
        <f t="shared" ref="AA1053" si="22366">AVERAGE(Z1001,Z949,Z897)</f>
        <v>416026.08333333331</v>
      </c>
      <c r="AB1053" s="45">
        <f t="shared" ref="AB1053" si="22367">((Y1053/Y1001)-1)*100</f>
        <v>-35.772029102667744</v>
      </c>
      <c r="AC1053" s="45">
        <f t="shared" ref="AC1053" si="22368">((Z1053/Z1001)-1)*100</f>
        <v>4.7713945641372879</v>
      </c>
      <c r="AD1053" s="45">
        <f t="shared" ref="AD1053" si="22369">((Z1053/AA1053)-1)*100</f>
        <v>-7.749534133777269</v>
      </c>
      <c r="AE1053"/>
      <c r="AF1053" s="90">
        <v>0</v>
      </c>
      <c r="AG1053" s="90">
        <v>0</v>
      </c>
      <c r="AH1053" s="90">
        <v>1400</v>
      </c>
      <c r="AI1053" s="57">
        <f t="shared" ref="AI1053" si="22370">SUM(AF1053:AH1053)</f>
        <v>1400</v>
      </c>
      <c r="AJ1053" s="48">
        <f t="shared" ref="AJ1053" si="22371">AVERAGE(AI1050,AI1051,AI1052,AI1053)</f>
        <v>1187.5</v>
      </c>
      <c r="AK1053" s="48">
        <f t="shared" ref="AK1053" si="22372">AVERAGE(AJ1001,AJ949,AJ897)</f>
        <v>3879.8333333333335</v>
      </c>
      <c r="AL1053" s="45">
        <f t="shared" ref="AL1053" si="22373">((AI1053/AI1001)-1)*100</f>
        <v>-81.476581106112732</v>
      </c>
      <c r="AM1053" s="45">
        <f t="shared" ref="AM1053" si="22374">((AJ1053/AJ1001)-1)*100</f>
        <v>-76.019789983844916</v>
      </c>
      <c r="AN1053" s="45">
        <f t="shared" ref="AN1053" si="22375">((AJ1053/AK1053)-1)*100</f>
        <v>-69.393015163881614</v>
      </c>
      <c r="AO1053"/>
      <c r="AP1053" s="41">
        <f t="shared" ref="AP1053" si="22376">SUM(B1053,L1053,V1053,AF1053)</f>
        <v>147700</v>
      </c>
      <c r="AQ1053" s="41">
        <f t="shared" ref="AQ1053" si="22377">SUM(C1053,M1053,W1053,AG1053)</f>
        <v>228000</v>
      </c>
      <c r="AR1053" s="41">
        <f t="shared" ref="AR1053" si="22378">SUM(D1053,N1053,X1053,AH1053)</f>
        <v>26600</v>
      </c>
      <c r="AS1053" s="41">
        <f t="shared" ref="AS1053" si="22379">SUM(E1053,O1053,Y1053,AI1053)</f>
        <v>402300</v>
      </c>
      <c r="AT1053" s="41">
        <f t="shared" ref="AT1053" si="22380">SUM(F1053,P1053,Z1053,AJ1053)</f>
        <v>647003</v>
      </c>
      <c r="AU1053" s="41">
        <f t="shared" ref="AU1053" si="22381">SUM(G1053,Q1053,AA1053,AK1053)</f>
        <v>764808.33333333337</v>
      </c>
      <c r="AV1053" s="45">
        <f t="shared" ref="AV1053" si="22382">((AS1053/AS1001)-1)*100</f>
        <v>-35.743446566275452</v>
      </c>
      <c r="AW1053" s="45">
        <f t="shared" ref="AW1053" si="22383">((AT1053/AT1001)-1)*100</f>
        <v>-11.059989552690187</v>
      </c>
      <c r="AX1053" s="45">
        <f t="shared" ref="AX1053" si="22384">((AT1053/AU1053)-1)*100</f>
        <v>-15.403249180077804</v>
      </c>
      <c r="AY1053"/>
      <c r="AZ1053" s="48">
        <f t="shared" ref="AZ1053" si="22385">+E1053/1000</f>
        <v>150.94999999999999</v>
      </c>
      <c r="BA1053" s="110">
        <f t="shared" ref="BA1053" si="22386">+O1053/1000</f>
        <v>11.6</v>
      </c>
      <c r="BB1053" s="36">
        <f t="shared" ref="BB1053" si="22387">+Y1053/1000</f>
        <v>238.35</v>
      </c>
      <c r="BC1053" s="36">
        <f t="shared" ref="BC1053" si="22388">+AI1053/1000</f>
        <v>1.4</v>
      </c>
      <c r="BD1053" s="57">
        <f t="shared" ref="BD1053" si="22389">+AS1053/1000</f>
        <v>402.3</v>
      </c>
      <c r="BE1053" s="47">
        <f t="shared" ref="BE1053" si="22390">BE1052+AZ1053</f>
        <v>16436.848999999998</v>
      </c>
      <c r="BF1053" s="47">
        <f t="shared" ref="BF1053" si="22391">BF1052+BA1053</f>
        <v>1594.2749999999996</v>
      </c>
      <c r="BG1053" s="47">
        <f t="shared" ref="BG1053" si="22392">BG1052+BB1053</f>
        <v>14464.043</v>
      </c>
      <c r="BH1053" s="47">
        <f t="shared" ref="BH1053" si="22393">BH1052+BC1053</f>
        <v>232.01799999999997</v>
      </c>
      <c r="BI1053" s="47">
        <f t="shared" ref="BI1053" si="22394">BI1052+BD1053</f>
        <v>32727.184999999994</v>
      </c>
      <c r="BJ1053" s="45">
        <f t="shared" si="21061"/>
        <v>52</v>
      </c>
      <c r="BK1053" s="52">
        <f t="shared" si="18182"/>
        <v>45290</v>
      </c>
    </row>
    <row r="1054" spans="1:63" x14ac:dyDescent="0.25">
      <c r="A1054" s="33">
        <f t="shared" si="18271"/>
        <v>44933</v>
      </c>
      <c r="B1054" s="89">
        <v>39500</v>
      </c>
      <c r="C1054" s="89">
        <v>56600</v>
      </c>
      <c r="D1054" s="128">
        <v>0</v>
      </c>
      <c r="E1054" s="45">
        <f t="shared" ref="E1054" si="22395">SUM(B1054:D1054)</f>
        <v>96100</v>
      </c>
      <c r="F1054" s="45">
        <f t="shared" ref="F1054" si="22396">AVERAGE(E1051,E1052,E1053,E1054)</f>
        <v>200117</v>
      </c>
      <c r="G1054" s="92">
        <f t="shared" ref="G1054" si="22397">AVERAGE(F1002,F950,F898)</f>
        <v>306284.25</v>
      </c>
      <c r="H1054" s="45">
        <f t="shared" ref="H1054" si="22398">((E1054/E1002)-1)*100</f>
        <v>-64.027699794123151</v>
      </c>
      <c r="I1054" s="45">
        <f t="shared" ref="I1054" si="22399">((F1054/F1002)-1)*100</f>
        <v>-34.530827766254667</v>
      </c>
      <c r="J1054" s="45">
        <f t="shared" ref="J1054" si="22400">((F1054/G1054)-1)*100</f>
        <v>-34.66298054829786</v>
      </c>
      <c r="K1054"/>
      <c r="L1054" s="89">
        <v>0</v>
      </c>
      <c r="M1054" s="89">
        <v>0</v>
      </c>
      <c r="N1054" s="89">
        <v>1400</v>
      </c>
      <c r="O1054" s="57">
        <f t="shared" ref="O1054" si="22401">SUM(L1054:N1054)</f>
        <v>1400</v>
      </c>
      <c r="P1054" s="48">
        <f t="shared" ref="P1054" si="22402">AVERAGE(O1051,O1052,O1053,O1054)</f>
        <v>17737.5</v>
      </c>
      <c r="Q1054" s="48">
        <f t="shared" ref="Q1054" si="22403">AVERAGE(P1002,P950,P898)</f>
        <v>20531.75</v>
      </c>
      <c r="R1054" s="45">
        <f t="shared" ref="R1054" si="22404">((O1054/O1002)-1)*100</f>
        <v>-93.328568024779599</v>
      </c>
      <c r="S1054" s="49">
        <f t="shared" ref="S1054" si="22405">((P1054/P1002)-1)*100</f>
        <v>-17.577630371394381</v>
      </c>
      <c r="T1054" s="45">
        <f t="shared" ref="T1054" si="22406">((P1054/Q1054)-1)*100</f>
        <v>-13.609409816503703</v>
      </c>
      <c r="U1054"/>
      <c r="V1054" s="89">
        <v>52400</v>
      </c>
      <c r="W1054" s="89">
        <v>190000</v>
      </c>
      <c r="X1054" s="89">
        <v>2800</v>
      </c>
      <c r="Y1054" s="45">
        <f t="shared" ref="Y1054" si="22407">SUM(V1054:X1054)</f>
        <v>245200</v>
      </c>
      <c r="Z1054" s="48">
        <f t="shared" ref="Z1054" si="22408">AVERAGE(Y1051,Y1052,Y1053,Y1054)</f>
        <v>321763.5</v>
      </c>
      <c r="AA1054" s="48">
        <f t="shared" ref="AA1054" si="22409">AVERAGE(Z1002,Z950,Z898)</f>
        <v>354434.66666666669</v>
      </c>
      <c r="AB1054" s="45">
        <f t="shared" ref="AB1054" si="22410">((Y1054/Y1002)-1)*100</f>
        <v>-0.78337433639776854</v>
      </c>
      <c r="AC1054" s="45">
        <f t="shared" ref="AC1054" si="22411">((Z1054/Z1002)-1)*100</f>
        <v>0.56932193960155253</v>
      </c>
      <c r="AD1054" s="45">
        <f t="shared" ref="AD1054" si="22412">((Z1054/AA1054)-1)*100</f>
        <v>-9.2178248177379185</v>
      </c>
      <c r="AE1054"/>
      <c r="AF1054" s="90">
        <v>12000</v>
      </c>
      <c r="AG1054" s="90">
        <v>0</v>
      </c>
      <c r="AH1054" s="90">
        <v>0</v>
      </c>
      <c r="AI1054" s="57">
        <f t="shared" ref="AI1054" si="22413">SUM(AF1054:AH1054)</f>
        <v>12000</v>
      </c>
      <c r="AJ1054" s="48">
        <f t="shared" ref="AJ1054" si="22414">AVERAGE(AI1051,AI1052,AI1053,AI1054)</f>
        <v>3787.5</v>
      </c>
      <c r="AK1054" s="48">
        <f t="shared" ref="AK1054" si="22415">AVERAGE(AJ1002,AJ950,AJ898)</f>
        <v>4661.916666666667</v>
      </c>
      <c r="AL1054" s="45">
        <f t="shared" ref="AL1054" si="22416">((AI1054/AI1002)-1)*100</f>
        <v>27.86361214704316</v>
      </c>
      <c r="AM1054" s="45">
        <f t="shared" ref="AM1054" si="22417">((AJ1054/AJ1002)-1)*100</f>
        <v>-48.103997533655331</v>
      </c>
      <c r="AN1054" s="45">
        <f t="shared" ref="AN1054" si="22418">((AJ1054/AK1054)-1)*100</f>
        <v>-18.756591530665144</v>
      </c>
      <c r="AO1054"/>
      <c r="AP1054" s="41">
        <f t="shared" ref="AP1054" si="22419">SUM(B1054,L1054,V1054,AF1054)</f>
        <v>103900</v>
      </c>
      <c r="AQ1054" s="41">
        <f t="shared" ref="AQ1054" si="22420">SUM(C1054,M1054,W1054,AG1054)</f>
        <v>246600</v>
      </c>
      <c r="AR1054" s="41">
        <f t="shared" ref="AR1054" si="22421">SUM(D1054,N1054,X1054,AH1054)</f>
        <v>4200</v>
      </c>
      <c r="AS1054" s="41">
        <f t="shared" ref="AS1054" si="22422">SUM(E1054,O1054,Y1054,AI1054)</f>
        <v>354700</v>
      </c>
      <c r="AT1054" s="41">
        <f t="shared" ref="AT1054" si="22423">SUM(F1054,P1054,Z1054,AJ1054)</f>
        <v>543405.5</v>
      </c>
      <c r="AU1054" s="41">
        <f t="shared" ref="AU1054" si="22424">SUM(G1054,Q1054,AA1054,AK1054)</f>
        <v>685912.58333333337</v>
      </c>
      <c r="AV1054" s="45">
        <f t="shared" ref="AV1054" si="22425">((AS1054/AS1002)-1)*100</f>
        <v>-34.876325607355838</v>
      </c>
      <c r="AW1054" s="45">
        <f t="shared" ref="AW1054" si="22426">((AT1054/AT1002)-1)*100</f>
        <v>-16.96462475159548</v>
      </c>
      <c r="AX1054" s="45">
        <f t="shared" ref="AX1054" si="22427">((AT1054/AU1054)-1)*100</f>
        <v>-20.776274819276665</v>
      </c>
      <c r="AY1054"/>
      <c r="AZ1054" s="48">
        <f t="shared" ref="AZ1054" si="22428">+E1054/1000</f>
        <v>96.1</v>
      </c>
      <c r="BA1054" s="110">
        <f t="shared" ref="BA1054" si="22429">+O1054/1000</f>
        <v>1.4</v>
      </c>
      <c r="BB1054" s="36">
        <f t="shared" ref="BB1054" si="22430">+Y1054/1000</f>
        <v>245.2</v>
      </c>
      <c r="BC1054" s="36">
        <f t="shared" ref="BC1054" si="22431">+AI1054/1000</f>
        <v>12</v>
      </c>
      <c r="BD1054" s="57">
        <f t="shared" ref="BD1054" si="22432">+AS1054/1000</f>
        <v>354.7</v>
      </c>
      <c r="BE1054" s="47">
        <f>AZ1054</f>
        <v>96.1</v>
      </c>
      <c r="BF1054" s="47">
        <f t="shared" ref="BF1054:BI1054" si="22433">BA1054</f>
        <v>1.4</v>
      </c>
      <c r="BG1054" s="47">
        <f t="shared" si="22433"/>
        <v>245.2</v>
      </c>
      <c r="BH1054" s="47">
        <f t="shared" si="22433"/>
        <v>12</v>
      </c>
      <c r="BI1054" s="47">
        <f t="shared" si="22433"/>
        <v>354.7</v>
      </c>
      <c r="BJ1054" s="45">
        <v>1</v>
      </c>
      <c r="BK1054" s="52">
        <f t="shared" si="18182"/>
        <v>45297</v>
      </c>
    </row>
    <row r="1055" spans="1:63" x14ac:dyDescent="0.25">
      <c r="A1055" s="33">
        <f t="shared" si="18271"/>
        <v>44940</v>
      </c>
      <c r="B1055" s="89">
        <v>70100</v>
      </c>
      <c r="C1055" s="89">
        <v>98400</v>
      </c>
      <c r="D1055" s="128">
        <v>0</v>
      </c>
      <c r="E1055" s="45">
        <f t="shared" ref="E1055" si="22434">SUM(B1055:D1055)</f>
        <v>168500</v>
      </c>
      <c r="F1055" s="45">
        <f t="shared" ref="F1055" si="22435">AVERAGE(E1052,E1053,E1054,E1055)</f>
        <v>165112.5</v>
      </c>
      <c r="G1055" s="92">
        <f t="shared" ref="G1055" si="22436">AVERAGE(F1003,F951,F899)</f>
        <v>301777</v>
      </c>
      <c r="H1055" s="45">
        <f t="shared" ref="H1055" si="22437">((E1055/E1003)-1)*100</f>
        <v>-29.007794396460916</v>
      </c>
      <c r="I1055" s="45">
        <f t="shared" ref="I1055" si="22438">((F1055/F1003)-1)*100</f>
        <v>-38.244881090188933</v>
      </c>
      <c r="J1055" s="45">
        <f t="shared" ref="J1055" si="22439">((F1055/G1055)-1)*100</f>
        <v>-45.286585790169568</v>
      </c>
      <c r="K1055"/>
      <c r="L1055" s="89">
        <v>3200</v>
      </c>
      <c r="M1055" s="89">
        <v>0</v>
      </c>
      <c r="N1055" s="89">
        <v>11200</v>
      </c>
      <c r="O1055" s="57">
        <f t="shared" ref="O1055" si="22440">SUM(L1055:N1055)</f>
        <v>14400</v>
      </c>
      <c r="P1055" s="48">
        <f t="shared" ref="P1055" si="22441">AVERAGE(O1052,O1053,O1054,O1055)</f>
        <v>13450</v>
      </c>
      <c r="Q1055" s="48">
        <f t="shared" ref="Q1055" si="22442">AVERAGE(P1003,P951,P899)</f>
        <v>17709.333333333332</v>
      </c>
      <c r="R1055" s="45">
        <f t="shared" ref="R1055" si="22443">((O1055/O1003)-1)*100</f>
        <v>-58.715596330275233</v>
      </c>
      <c r="S1055" s="49">
        <f t="shared" ref="S1055" si="22444">((P1055/P1003)-1)*100</f>
        <v>-32.551871121419175</v>
      </c>
      <c r="T1055" s="45">
        <f t="shared" ref="T1055" si="22445">((P1055/Q1055)-1)*100</f>
        <v>-24.051347688601112</v>
      </c>
      <c r="U1055"/>
      <c r="V1055" s="89">
        <v>189400</v>
      </c>
      <c r="W1055" s="89">
        <v>146450</v>
      </c>
      <c r="X1055" s="89">
        <v>21200</v>
      </c>
      <c r="Y1055" s="45">
        <f t="shared" ref="Y1055" si="22446">SUM(V1055:X1055)</f>
        <v>357050</v>
      </c>
      <c r="Z1055" s="48">
        <f t="shared" ref="Z1055" si="22447">AVERAGE(Y1052,Y1053,Y1054,Y1055)</f>
        <v>298451</v>
      </c>
      <c r="AA1055" s="48">
        <f t="shared" ref="AA1055" si="22448">AVERAGE(Z1003,Z951,Z899)</f>
        <v>332486.25</v>
      </c>
      <c r="AB1055" s="45">
        <f t="shared" ref="AB1055" si="22449">((Y1055/Y1003)-1)*100</f>
        <v>64.154881659525159</v>
      </c>
      <c r="AC1055" s="45">
        <f t="shared" ref="AC1055" si="22450">((Z1055/Z1003)-1)*100</f>
        <v>7.871191133231048</v>
      </c>
      <c r="AD1055" s="45">
        <f t="shared" ref="AD1055" si="22451">((Z1055/AA1055)-1)*100</f>
        <v>-10.236588731112938</v>
      </c>
      <c r="AE1055"/>
      <c r="AF1055" s="90">
        <v>0</v>
      </c>
      <c r="AG1055" s="90">
        <v>5300</v>
      </c>
      <c r="AH1055" s="90">
        <v>1400</v>
      </c>
      <c r="AI1055" s="57">
        <f t="shared" ref="AI1055" si="22452">SUM(AF1055:AH1055)</f>
        <v>6700</v>
      </c>
      <c r="AJ1055" s="48">
        <f t="shared" ref="AJ1055" si="22453">AVERAGE(AI1052,AI1053,AI1054,AI1055)</f>
        <v>5462.5</v>
      </c>
      <c r="AK1055" s="48">
        <f t="shared" ref="AK1055" si="22454">AVERAGE(AJ1003,AJ951,AJ899)</f>
        <v>7695.25</v>
      </c>
      <c r="AL1055" s="45">
        <f t="shared" ref="AL1055" si="22455">((AI1055/AI1003)-1)*100</f>
        <v>197.77777777777777</v>
      </c>
      <c r="AM1055" s="45">
        <f t="shared" ref="AM1055" si="22456">((AJ1055/AJ1003)-1)*100</f>
        <v>-30.509175333142512</v>
      </c>
      <c r="AN1055" s="45">
        <f t="shared" ref="AN1055" si="22457">((AJ1055/AK1055)-1)*100</f>
        <v>-29.014651895649912</v>
      </c>
      <c r="AO1055"/>
      <c r="AP1055" s="41">
        <f t="shared" ref="AP1055" si="22458">SUM(B1055,L1055,V1055,AF1055)</f>
        <v>262700</v>
      </c>
      <c r="AQ1055" s="41">
        <f t="shared" ref="AQ1055" si="22459">SUM(C1055,M1055,W1055,AG1055)</f>
        <v>250150</v>
      </c>
      <c r="AR1055" s="41">
        <f t="shared" ref="AR1055" si="22460">SUM(D1055,N1055,X1055,AH1055)</f>
        <v>33800</v>
      </c>
      <c r="AS1055" s="41">
        <f t="shared" ref="AS1055" si="22461">SUM(E1055,O1055,Y1055,AI1055)</f>
        <v>546650</v>
      </c>
      <c r="AT1055" s="41">
        <f t="shared" ref="AT1055" si="22462">SUM(F1055,P1055,Z1055,AJ1055)</f>
        <v>482476</v>
      </c>
      <c r="AU1055" s="41">
        <f t="shared" ref="AU1055" si="22463">SUM(G1055,Q1055,AA1055,AK1055)</f>
        <v>659667.83333333326</v>
      </c>
      <c r="AV1055" s="45">
        <f t="shared" ref="AV1055" si="22464">((AS1055/AS1003)-1)*100</f>
        <v>11.110433587811075</v>
      </c>
      <c r="AW1055" s="45">
        <f t="shared" ref="AW1055" si="22465">((AT1055/AT1003)-1)*100</f>
        <v>-15.627743327702404</v>
      </c>
      <c r="AX1055" s="45">
        <f t="shared" ref="AX1055" si="22466">((AT1055/AU1055)-1)*100</f>
        <v>-26.860766037048435</v>
      </c>
      <c r="AY1055"/>
      <c r="AZ1055" s="48">
        <f t="shared" ref="AZ1055" si="22467">+E1055/1000</f>
        <v>168.5</v>
      </c>
      <c r="BA1055" s="110">
        <f t="shared" ref="BA1055" si="22468">+O1055/1000</f>
        <v>14.4</v>
      </c>
      <c r="BB1055" s="36">
        <f t="shared" ref="BB1055" si="22469">+Y1055/1000</f>
        <v>357.05</v>
      </c>
      <c r="BC1055" s="36">
        <f t="shared" ref="BC1055" si="22470">+AI1055/1000</f>
        <v>6.7</v>
      </c>
      <c r="BD1055" s="57">
        <f t="shared" ref="BD1055" si="22471">+AS1055/1000</f>
        <v>546.65</v>
      </c>
      <c r="BE1055" s="47">
        <f t="shared" ref="BE1055:BE1060" si="22472">AZ1055+BE1054</f>
        <v>264.60000000000002</v>
      </c>
      <c r="BF1055" s="47">
        <f t="shared" ref="BF1055:BI1055" si="22473">BA1055+BF1054</f>
        <v>15.8</v>
      </c>
      <c r="BG1055" s="47">
        <f t="shared" si="22473"/>
        <v>602.25</v>
      </c>
      <c r="BH1055" s="47">
        <f t="shared" si="22473"/>
        <v>18.7</v>
      </c>
      <c r="BI1055" s="47">
        <f t="shared" si="22473"/>
        <v>901.34999999999991</v>
      </c>
      <c r="BJ1055" s="45">
        <f t="shared" ref="BJ1055:BJ1060" si="22474">BJ1054+1</f>
        <v>2</v>
      </c>
      <c r="BK1055" s="52">
        <f t="shared" si="18182"/>
        <v>45304</v>
      </c>
    </row>
    <row r="1056" spans="1:63" x14ac:dyDescent="0.25">
      <c r="A1056" s="33">
        <f t="shared" si="18271"/>
        <v>44947</v>
      </c>
      <c r="B1056" s="89">
        <v>109700</v>
      </c>
      <c r="C1056" s="89">
        <v>151135</v>
      </c>
      <c r="D1056" s="128">
        <v>0</v>
      </c>
      <c r="E1056" s="45">
        <f t="shared" ref="E1056" si="22475">SUM(B1056:D1056)</f>
        <v>260835</v>
      </c>
      <c r="F1056" s="45">
        <f t="shared" ref="F1056" si="22476">AVERAGE(E1053,E1054,E1055,E1056)</f>
        <v>169096.25</v>
      </c>
      <c r="G1056" s="92">
        <f t="shared" ref="G1056" si="22477">AVERAGE(F1004,F952,F900)</f>
        <v>309348.41666666669</v>
      </c>
      <c r="H1056" s="45">
        <f t="shared" ref="H1056" si="22478">((E1056/E1004)-1)*100</f>
        <v>-16.983347973876185</v>
      </c>
      <c r="I1056" s="45">
        <f t="shared" ref="I1056" si="22479">((F1056/F1004)-1)*100</f>
        <v>-35.620518131164204</v>
      </c>
      <c r="J1056" s="45">
        <f t="shared" ref="J1056" si="22480">((F1056/G1056)-1)*100</f>
        <v>-45.337929373594662</v>
      </c>
      <c r="K1056"/>
      <c r="L1056" s="89">
        <v>1600</v>
      </c>
      <c r="M1056" s="89">
        <v>3350</v>
      </c>
      <c r="N1056" s="89">
        <v>8400</v>
      </c>
      <c r="O1056" s="57">
        <f t="shared" ref="O1056" si="22481">SUM(L1056:N1056)</f>
        <v>13350</v>
      </c>
      <c r="P1056" s="48">
        <f t="shared" ref="P1056" si="22482">AVERAGE(O1053,O1054,O1055,O1056)</f>
        <v>10187.5</v>
      </c>
      <c r="Q1056" s="48">
        <f t="shared" ref="Q1056" si="22483">AVERAGE(P1004,P952,P900)</f>
        <v>19313.5</v>
      </c>
      <c r="R1056" s="45">
        <f t="shared" ref="R1056" si="22484">((O1056/O1004)-1)*100</f>
        <v>-45.174537987679678</v>
      </c>
      <c r="S1056" s="49">
        <f t="shared" ref="S1056" si="22485">((P1056/P1004)-1)*100</f>
        <v>-57.425690853053332</v>
      </c>
      <c r="T1056" s="45">
        <f t="shared" ref="T1056" si="22486">((P1056/Q1056)-1)*100</f>
        <v>-47.251922230564112</v>
      </c>
      <c r="U1056"/>
      <c r="V1056" s="89">
        <v>174500</v>
      </c>
      <c r="W1056" s="89">
        <v>184050</v>
      </c>
      <c r="X1056" s="89">
        <v>9800</v>
      </c>
      <c r="Y1056" s="45">
        <f t="shared" ref="Y1056" si="22487">SUM(V1056:X1056)</f>
        <v>368350</v>
      </c>
      <c r="Z1056" s="48">
        <f t="shared" ref="Z1056" si="22488">AVERAGE(Y1053,Y1054,Y1055,Y1056)</f>
        <v>302237.5</v>
      </c>
      <c r="AA1056" s="48">
        <f t="shared" ref="AA1056" si="22489">AVERAGE(Z1004,Z952,Z900)</f>
        <v>335432.25</v>
      </c>
      <c r="AB1056" s="45">
        <f t="shared" ref="AB1056" si="22490">((Y1056/Y1004)-1)*100</f>
        <v>-15.648000146559738</v>
      </c>
      <c r="AC1056" s="45">
        <f t="shared" ref="AC1056" si="22491">((Z1056/Z1004)-1)*100</f>
        <v>-4.9885808683569843</v>
      </c>
      <c r="AD1056" s="45">
        <f t="shared" ref="AD1056" si="22492">((Z1056/AA1056)-1)*100</f>
        <v>-9.8961116589117442</v>
      </c>
      <c r="AE1056"/>
      <c r="AF1056" s="90">
        <v>20700</v>
      </c>
      <c r="AG1056" s="90">
        <v>5400</v>
      </c>
      <c r="AH1056" s="90">
        <v>0</v>
      </c>
      <c r="AI1056" s="57">
        <f t="shared" ref="AI1056" si="22493">SUM(AF1056:AH1056)</f>
        <v>26100</v>
      </c>
      <c r="AJ1056" s="48">
        <f t="shared" ref="AJ1056" si="22494">AVERAGE(AI1053,AI1054,AI1055,AI1056)</f>
        <v>11550</v>
      </c>
      <c r="AK1056" s="48">
        <f t="shared" ref="AK1056" si="22495">AVERAGE(AJ1004,AJ952,AJ900)</f>
        <v>6378.583333333333</v>
      </c>
      <c r="AL1056" s="45" t="e">
        <f t="shared" ref="AL1056" si="22496">((AI1056/AI1004)-1)*100</f>
        <v>#DIV/0!</v>
      </c>
      <c r="AM1056" s="45">
        <f t="shared" ref="AM1056" si="22497">((AJ1056/AJ1004)-1)*100</f>
        <v>140.71275986036576</v>
      </c>
      <c r="AN1056" s="45">
        <f t="shared" ref="AN1056" si="22498">((AJ1056/AK1056)-1)*100</f>
        <v>81.074690043504958</v>
      </c>
      <c r="AO1056"/>
      <c r="AP1056" s="41">
        <f t="shared" ref="AP1056" si="22499">SUM(B1056,L1056,V1056,AF1056)</f>
        <v>306500</v>
      </c>
      <c r="AQ1056" s="41">
        <f t="shared" ref="AQ1056" si="22500">SUM(C1056,M1056,W1056,AG1056)</f>
        <v>343935</v>
      </c>
      <c r="AR1056" s="41">
        <f t="shared" ref="AR1056" si="22501">SUM(D1056,N1056,X1056,AH1056)</f>
        <v>18200</v>
      </c>
      <c r="AS1056" s="41">
        <f t="shared" ref="AS1056" si="22502">SUM(E1056,O1056,Y1056,AI1056)</f>
        <v>668635</v>
      </c>
      <c r="AT1056" s="41">
        <f t="shared" ref="AT1056" si="22503">SUM(F1056,P1056,Z1056,AJ1056)</f>
        <v>493071.25</v>
      </c>
      <c r="AU1056" s="41">
        <f t="shared" ref="AU1056" si="22504">SUM(G1056,Q1056,AA1056,AK1056)</f>
        <v>670472.75000000012</v>
      </c>
      <c r="AV1056" s="45">
        <f t="shared" ref="AV1056" si="22505">((AS1056/AS1004)-1)*100</f>
        <v>-13.749890354837547</v>
      </c>
      <c r="AW1056" s="45">
        <f t="shared" ref="AW1056" si="22506">((AT1056/AT1004)-1)*100</f>
        <v>-19.100877948576599</v>
      </c>
      <c r="AX1056" s="45">
        <f t="shared" ref="AX1056" si="22507">((AT1056/AU1056)-1)*100</f>
        <v>-26.459166312128279</v>
      </c>
      <c r="AY1056"/>
      <c r="AZ1056" s="48">
        <f t="shared" ref="AZ1056" si="22508">+E1056/1000</f>
        <v>260.83499999999998</v>
      </c>
      <c r="BA1056" s="110">
        <f t="shared" ref="BA1056" si="22509">+O1056/1000</f>
        <v>13.35</v>
      </c>
      <c r="BB1056" s="36">
        <f t="shared" ref="BB1056" si="22510">+Y1056/1000</f>
        <v>368.35</v>
      </c>
      <c r="BC1056" s="36">
        <f t="shared" ref="BC1056" si="22511">+AI1056/1000</f>
        <v>26.1</v>
      </c>
      <c r="BD1056" s="57">
        <f t="shared" ref="BD1056" si="22512">+AS1056/1000</f>
        <v>668.63499999999999</v>
      </c>
      <c r="BE1056" s="47">
        <f t="shared" si="22472"/>
        <v>525.43499999999995</v>
      </c>
      <c r="BF1056" s="47">
        <f t="shared" ref="BF1056" si="22513">BA1056+BF1055</f>
        <v>29.15</v>
      </c>
      <c r="BG1056" s="47">
        <f t="shared" ref="BG1056" si="22514">BB1056+BG1055</f>
        <v>970.6</v>
      </c>
      <c r="BH1056" s="47">
        <f t="shared" ref="BH1056" si="22515">BC1056+BH1055</f>
        <v>44.8</v>
      </c>
      <c r="BI1056" s="47">
        <f t="shared" ref="BI1056" si="22516">BD1056+BI1055</f>
        <v>1569.9849999999999</v>
      </c>
      <c r="BJ1056" s="45">
        <f t="shared" si="22474"/>
        <v>3</v>
      </c>
      <c r="BK1056" s="52">
        <f t="shared" si="18182"/>
        <v>45311</v>
      </c>
    </row>
    <row r="1057" spans="1:63" x14ac:dyDescent="0.25">
      <c r="A1057" s="33">
        <f t="shared" si="18271"/>
        <v>44954</v>
      </c>
      <c r="B1057" s="89">
        <v>71400</v>
      </c>
      <c r="C1057" s="89">
        <v>65250</v>
      </c>
      <c r="D1057" s="128">
        <v>0</v>
      </c>
      <c r="E1057" s="45">
        <f t="shared" ref="E1057" si="22517">SUM(B1057:D1057)</f>
        <v>136650</v>
      </c>
      <c r="F1057" s="45">
        <f t="shared" ref="F1057" si="22518">AVERAGE(E1054,E1055,E1056,E1057)</f>
        <v>165521.25</v>
      </c>
      <c r="G1057" s="92">
        <f t="shared" ref="G1057" si="22519">AVERAGE(F1005,F953,F901)</f>
        <v>328323.5</v>
      </c>
      <c r="H1057" s="45">
        <f t="shared" ref="H1057" si="22520">((E1057/E1005)-1)*100</f>
        <v>-32.462153599794398</v>
      </c>
      <c r="I1057" s="45">
        <f t="shared" ref="I1057" si="22521">((F1057/F1005)-1)*100</f>
        <v>-35.154995901185771</v>
      </c>
      <c r="J1057" s="45">
        <f t="shared" ref="J1057" si="22522">((F1057/G1057)-1)*100</f>
        <v>-49.585926685113925</v>
      </c>
      <c r="K1057"/>
      <c r="L1057" s="89">
        <v>6000</v>
      </c>
      <c r="M1057" s="89">
        <v>10650</v>
      </c>
      <c r="N1057" s="89">
        <v>5600</v>
      </c>
      <c r="O1057" s="57">
        <f t="shared" ref="O1057" si="22523">SUM(L1057:N1057)</f>
        <v>22250</v>
      </c>
      <c r="P1057" s="48">
        <f t="shared" ref="P1057" si="22524">AVERAGE(O1054,O1055,O1056,O1057)</f>
        <v>12850</v>
      </c>
      <c r="Q1057" s="48">
        <f t="shared" ref="Q1057" si="22525">AVERAGE(P1005,P953,P901)</f>
        <v>18915</v>
      </c>
      <c r="R1057" s="45">
        <f t="shared" ref="R1057" si="22526">((O1057/O1005)-1)*100</f>
        <v>3.009259259259256</v>
      </c>
      <c r="S1057" s="49">
        <f t="shared" ref="S1057" si="22527">((P1057/P1005)-1)*100</f>
        <v>-49.516279526592342</v>
      </c>
      <c r="T1057" s="45">
        <f t="shared" ref="T1057" si="22528">((P1057/Q1057)-1)*100</f>
        <v>-32.064499074808353</v>
      </c>
      <c r="U1057"/>
      <c r="V1057" s="89">
        <v>239200</v>
      </c>
      <c r="W1057" s="89">
        <v>205850</v>
      </c>
      <c r="X1057" s="89">
        <v>5600</v>
      </c>
      <c r="Y1057" s="45">
        <f t="shared" ref="Y1057" si="22529">SUM(V1057:X1057)</f>
        <v>450650</v>
      </c>
      <c r="Z1057" s="48">
        <f t="shared" ref="Z1057" si="22530">AVERAGE(Y1054,Y1055,Y1056,Y1057)</f>
        <v>355312.5</v>
      </c>
      <c r="AA1057" s="48">
        <f t="shared" ref="AA1057" si="22531">AVERAGE(Z1005,Z953,Z901)</f>
        <v>322792.25</v>
      </c>
      <c r="AB1057" s="45">
        <f t="shared" ref="AB1057" si="22532">((Y1057/Y1005)-1)*100</f>
        <v>69.791984567447713</v>
      </c>
      <c r="AC1057" s="45">
        <f t="shared" ref="AC1057" si="22533">((Z1057/Z1005)-1)*100</f>
        <v>21.813876111109675</v>
      </c>
      <c r="AD1057" s="45">
        <f t="shared" ref="AD1057" si="22534">((Z1057/AA1057)-1)*100</f>
        <v>10.074668769154149</v>
      </c>
      <c r="AE1057"/>
      <c r="AF1057" s="90">
        <v>3200</v>
      </c>
      <c r="AG1057" s="90">
        <v>14300</v>
      </c>
      <c r="AH1057" s="90">
        <v>0</v>
      </c>
      <c r="AI1057" s="57">
        <f t="shared" ref="AI1057" si="22535">SUM(AF1057:AH1057)</f>
        <v>17500</v>
      </c>
      <c r="AJ1057" s="48">
        <f t="shared" ref="AJ1057" si="22536">AVERAGE(AI1054,AI1055,AI1056,AI1057)</f>
        <v>15575</v>
      </c>
      <c r="AK1057" s="48">
        <f t="shared" ref="AK1057" si="22537">AVERAGE(AJ1005,AJ953,AJ901)</f>
        <v>6498.75</v>
      </c>
      <c r="AL1057" s="45" t="e">
        <f t="shared" ref="AL1057" si="22538">((AI1057/AI1005)-1)*100</f>
        <v>#DIV/0!</v>
      </c>
      <c r="AM1057" s="45">
        <f t="shared" ref="AM1057" si="22539">((AJ1057/AJ1005)-1)*100</f>
        <v>435.45337344220025</v>
      </c>
      <c r="AN1057" s="45">
        <f t="shared" ref="AN1057" si="22540">((AJ1057/AK1057)-1)*100</f>
        <v>139.6614733602616</v>
      </c>
      <c r="AO1057"/>
      <c r="AP1057" s="41">
        <f t="shared" ref="AP1057" si="22541">SUM(B1057,L1057,V1057,AF1057)</f>
        <v>319800</v>
      </c>
      <c r="AQ1057" s="41">
        <f t="shared" ref="AQ1057" si="22542">SUM(C1057,M1057,W1057,AG1057)</f>
        <v>296050</v>
      </c>
      <c r="AR1057" s="41">
        <f t="shared" ref="AR1057" si="22543">SUM(D1057,N1057,X1057,AH1057)</f>
        <v>11200</v>
      </c>
      <c r="AS1057" s="41">
        <f t="shared" ref="AS1057" si="22544">SUM(E1057,O1057,Y1057,AI1057)</f>
        <v>627050</v>
      </c>
      <c r="AT1057" s="41">
        <f t="shared" ref="AT1057" si="22545">SUM(F1057,P1057,Z1057,AJ1057)</f>
        <v>549258.75</v>
      </c>
      <c r="AU1057" s="41">
        <f t="shared" ref="AU1057" si="22546">SUM(G1057,Q1057,AA1057,AK1057)</f>
        <v>676529.5</v>
      </c>
      <c r="AV1057" s="45">
        <f t="shared" ref="AV1057" si="22547">((AS1057/AS1005)-1)*100</f>
        <v>28.140939707036349</v>
      </c>
      <c r="AW1057" s="45">
        <f t="shared" ref="AW1057" si="22548">((AT1057/AT1005)-1)*100</f>
        <v>-4.5272151766718167</v>
      </c>
      <c r="AX1057" s="45">
        <f t="shared" ref="AX1057" si="22549">((AT1057/AU1057)-1)*100</f>
        <v>-18.812298650687076</v>
      </c>
      <c r="AY1057"/>
      <c r="AZ1057" s="48">
        <f t="shared" ref="AZ1057" si="22550">+E1057/1000</f>
        <v>136.65</v>
      </c>
      <c r="BA1057" s="110">
        <f t="shared" ref="BA1057" si="22551">+O1057/1000</f>
        <v>22.25</v>
      </c>
      <c r="BB1057" s="36">
        <f t="shared" ref="BB1057" si="22552">+Y1057/1000</f>
        <v>450.65</v>
      </c>
      <c r="BC1057" s="36">
        <f t="shared" ref="BC1057" si="22553">+AI1057/1000</f>
        <v>17.5</v>
      </c>
      <c r="BD1057" s="57">
        <f t="shared" ref="BD1057" si="22554">+AS1057/1000</f>
        <v>627.04999999999995</v>
      </c>
      <c r="BE1057" s="47">
        <f t="shared" si="22472"/>
        <v>662.08499999999992</v>
      </c>
      <c r="BF1057" s="47">
        <f t="shared" ref="BF1057" si="22555">BA1057+BF1056</f>
        <v>51.4</v>
      </c>
      <c r="BG1057" s="47">
        <f t="shared" ref="BG1057" si="22556">BB1057+BG1056</f>
        <v>1421.25</v>
      </c>
      <c r="BH1057" s="47">
        <f t="shared" ref="BH1057" si="22557">BC1057+BH1056</f>
        <v>62.3</v>
      </c>
      <c r="BI1057" s="47">
        <f t="shared" ref="BI1057" si="22558">BD1057+BI1056</f>
        <v>2197.0349999999999</v>
      </c>
      <c r="BJ1057" s="45">
        <f t="shared" si="22474"/>
        <v>4</v>
      </c>
      <c r="BK1057" s="52">
        <f t="shared" si="18182"/>
        <v>45318</v>
      </c>
    </row>
    <row r="1058" spans="1:63" x14ac:dyDescent="0.25">
      <c r="A1058" s="33">
        <f t="shared" si="18271"/>
        <v>44961</v>
      </c>
      <c r="B1058" s="89">
        <v>23400</v>
      </c>
      <c r="C1058" s="89">
        <v>78950</v>
      </c>
      <c r="D1058" s="128">
        <v>0</v>
      </c>
      <c r="E1058" s="45">
        <f t="shared" ref="E1058" si="22559">SUM(B1058:D1058)</f>
        <v>102350</v>
      </c>
      <c r="F1058" s="45">
        <f t="shared" ref="F1058" si="22560">AVERAGE(E1055,E1056,E1057,E1058)</f>
        <v>167083.75</v>
      </c>
      <c r="G1058" s="92">
        <f t="shared" ref="G1058" si="22561">AVERAGE(F1006,F954,F902)</f>
        <v>349677.66666666669</v>
      </c>
      <c r="H1058" s="45">
        <f t="shared" ref="H1058" si="22562">((E1058/E1006)-1)*100</f>
        <v>-66.404070244542908</v>
      </c>
      <c r="I1058" s="45">
        <f t="shared" ref="I1058" si="22563">((F1058/F1006)-1)*100</f>
        <v>-36.861790015748298</v>
      </c>
      <c r="J1058" s="45">
        <f t="shared" ref="J1058" si="22564">((F1058/G1058)-1)*100</f>
        <v>-52.217780565530347</v>
      </c>
      <c r="K1058"/>
      <c r="L1058" s="89">
        <v>0</v>
      </c>
      <c r="M1058" s="89">
        <v>10500</v>
      </c>
      <c r="N1058" s="89">
        <v>18600</v>
      </c>
      <c r="O1058" s="57">
        <f t="shared" ref="O1058" si="22565">SUM(L1058:N1058)</f>
        <v>29100</v>
      </c>
      <c r="P1058" s="48">
        <f t="shared" ref="P1058" si="22566">AVERAGE(O1055,O1056,O1057,O1058)</f>
        <v>19775</v>
      </c>
      <c r="Q1058" s="48">
        <f t="shared" ref="Q1058" si="22567">AVERAGE(P1006,P954,P902)</f>
        <v>19646.083333333332</v>
      </c>
      <c r="R1058" s="45">
        <f t="shared" ref="R1058" si="22568">((O1058/O1006)-1)*100</f>
        <v>9.3984962406014958</v>
      </c>
      <c r="S1058" s="49">
        <f t="shared" ref="S1058" si="22569">((P1058/P1006)-1)*100</f>
        <v>-26.370659964628128</v>
      </c>
      <c r="T1058" s="45">
        <f t="shared" ref="T1058" si="22570">((P1058/Q1058)-1)*100</f>
        <v>0.65619525520355104</v>
      </c>
      <c r="U1058"/>
      <c r="V1058" s="89">
        <v>244400</v>
      </c>
      <c r="W1058" s="89">
        <v>188575</v>
      </c>
      <c r="X1058" s="89">
        <v>4200</v>
      </c>
      <c r="Y1058" s="45">
        <f t="shared" ref="Y1058" si="22571">SUM(V1058:X1058)</f>
        <v>437175</v>
      </c>
      <c r="Z1058" s="48">
        <f t="shared" ref="Z1058" si="22572">AVERAGE(Y1055,Y1056,Y1057,Y1058)</f>
        <v>403306.25</v>
      </c>
      <c r="AA1058" s="48">
        <f t="shared" ref="AA1058" si="22573">AVERAGE(Z1006,Z954,Z902)</f>
        <v>307963.33333333331</v>
      </c>
      <c r="AB1058" s="45">
        <f t="shared" ref="AB1058" si="22574">((Y1058/Y1006)-1)*100</f>
        <v>78.641478902591516</v>
      </c>
      <c r="AC1058" s="45">
        <f t="shared" ref="AC1058" si="22575">((Z1058/Z1006)-1)*100</f>
        <v>38.554527301226038</v>
      </c>
      <c r="AD1058" s="45">
        <f t="shared" ref="AD1058" si="22576">((Z1058/AA1058)-1)*100</f>
        <v>30.959178040675852</v>
      </c>
      <c r="AE1058"/>
      <c r="AF1058" s="90">
        <v>0</v>
      </c>
      <c r="AG1058" s="90">
        <v>0</v>
      </c>
      <c r="AH1058" s="90">
        <v>0</v>
      </c>
      <c r="AI1058" s="57">
        <f t="shared" ref="AI1058" si="22577">SUM(AF1058:AH1058)</f>
        <v>0</v>
      </c>
      <c r="AJ1058" s="48">
        <f t="shared" ref="AJ1058" si="22578">AVERAGE(AI1055,AI1056,AI1057,AI1058)</f>
        <v>12575</v>
      </c>
      <c r="AK1058" s="48">
        <f t="shared" ref="AK1058" si="22579">AVERAGE(AJ1006,AJ954,AJ902)</f>
        <v>8062.5</v>
      </c>
      <c r="AL1058" s="45">
        <f t="shared" ref="AL1058" si="22580">((AI1058/AI1006)-1)*100</f>
        <v>-100</v>
      </c>
      <c r="AM1058" s="45">
        <f t="shared" ref="AM1058" si="22581">((AJ1058/AJ1006)-1)*100</f>
        <v>557.51633986928107</v>
      </c>
      <c r="AN1058" s="45">
        <f t="shared" ref="AN1058" si="22582">((AJ1058/AK1058)-1)*100</f>
        <v>55.968992248062023</v>
      </c>
      <c r="AO1058"/>
      <c r="AP1058" s="41">
        <f t="shared" ref="AP1058" si="22583">SUM(B1058,L1058,V1058,AF1058)</f>
        <v>267800</v>
      </c>
      <c r="AQ1058" s="41">
        <f t="shared" ref="AQ1058" si="22584">SUM(C1058,M1058,W1058,AG1058)</f>
        <v>278025</v>
      </c>
      <c r="AR1058" s="41">
        <f t="shared" ref="AR1058" si="22585">SUM(D1058,N1058,X1058,AH1058)</f>
        <v>22800</v>
      </c>
      <c r="AS1058" s="41">
        <f t="shared" ref="AS1058" si="22586">SUM(E1058,O1058,Y1058,AI1058)</f>
        <v>568625</v>
      </c>
      <c r="AT1058" s="41">
        <f t="shared" ref="AT1058" si="22587">SUM(F1058,P1058,Z1058,AJ1058)</f>
        <v>602740</v>
      </c>
      <c r="AU1058" s="41">
        <f t="shared" ref="AU1058" si="22588">SUM(G1058,Q1058,AA1058,AK1058)</f>
        <v>685349.58333333326</v>
      </c>
      <c r="AV1058" s="45">
        <f t="shared" ref="AV1058" si="22589">((AS1058/AS1006)-1)*100</f>
        <v>-2.1925720536936755</v>
      </c>
      <c r="AW1058" s="45">
        <f t="shared" ref="AW1058" si="22590">((AT1058/AT1006)-1)*100</f>
        <v>3.1236152291854502</v>
      </c>
      <c r="AX1058" s="45">
        <f t="shared" ref="AX1058" si="22591">((AT1058/AU1058)-1)*100</f>
        <v>-12.05364172420521</v>
      </c>
      <c r="AY1058"/>
      <c r="AZ1058" s="48">
        <f t="shared" ref="AZ1058" si="22592">+E1058/1000</f>
        <v>102.35</v>
      </c>
      <c r="BA1058" s="110">
        <f t="shared" ref="BA1058" si="22593">+O1058/1000</f>
        <v>29.1</v>
      </c>
      <c r="BB1058" s="36">
        <f t="shared" ref="BB1058" si="22594">+Y1058/1000</f>
        <v>437.17500000000001</v>
      </c>
      <c r="BC1058" s="36">
        <f t="shared" ref="BC1058" si="22595">+AI1058/1000</f>
        <v>0</v>
      </c>
      <c r="BD1058" s="57">
        <f t="shared" ref="BD1058" si="22596">+AS1058/1000</f>
        <v>568.625</v>
      </c>
      <c r="BE1058" s="47">
        <f t="shared" si="22472"/>
        <v>764.43499999999995</v>
      </c>
      <c r="BF1058" s="47">
        <f t="shared" ref="BF1058" si="22597">BA1058+BF1057</f>
        <v>80.5</v>
      </c>
      <c r="BG1058" s="47">
        <f t="shared" ref="BG1058" si="22598">BB1058+BG1057</f>
        <v>1858.425</v>
      </c>
      <c r="BH1058" s="47">
        <f t="shared" ref="BH1058" si="22599">BC1058+BH1057</f>
        <v>62.3</v>
      </c>
      <c r="BI1058" s="47">
        <f t="shared" ref="BI1058" si="22600">BD1058+BI1057</f>
        <v>2765.66</v>
      </c>
      <c r="BJ1058" s="45">
        <f t="shared" si="22474"/>
        <v>5</v>
      </c>
      <c r="BK1058" s="52">
        <f t="shared" si="18182"/>
        <v>45325</v>
      </c>
    </row>
    <row r="1059" spans="1:63" x14ac:dyDescent="0.25">
      <c r="A1059" s="33">
        <f t="shared" si="18271"/>
        <v>44968</v>
      </c>
      <c r="B1059" s="89">
        <v>57300</v>
      </c>
      <c r="C1059" s="89">
        <v>156450</v>
      </c>
      <c r="D1059" s="128">
        <v>0</v>
      </c>
      <c r="E1059" s="45">
        <f t="shared" ref="E1059" si="22601">SUM(B1059:D1059)</f>
        <v>213750</v>
      </c>
      <c r="F1059" s="45">
        <f t="shared" ref="F1059" si="22602">AVERAGE(E1056,E1057,E1058,E1059)</f>
        <v>178396.25</v>
      </c>
      <c r="G1059" s="92">
        <f t="shared" ref="G1059" si="22603">AVERAGE(F1007,F955,F903)</f>
        <v>356019.66666666669</v>
      </c>
      <c r="H1059" s="45">
        <f t="shared" ref="H1059" si="22604">((E1059/E1007)-1)*100</f>
        <v>2.6903675234206004</v>
      </c>
      <c r="I1059" s="45">
        <f t="shared" ref="I1059" si="22605">((F1059/F1007)-1)*100</f>
        <v>-30.674605834686165</v>
      </c>
      <c r="J1059" s="45">
        <f t="shared" ref="J1059" si="22606">((F1059/G1059)-1)*100</f>
        <v>-49.891461988523112</v>
      </c>
      <c r="K1059"/>
      <c r="L1059" s="89">
        <v>0</v>
      </c>
      <c r="M1059" s="89">
        <v>15750</v>
      </c>
      <c r="N1059" s="89">
        <v>9800</v>
      </c>
      <c r="O1059" s="57">
        <f t="shared" ref="O1059" si="22607">SUM(L1059:N1059)</f>
        <v>25550</v>
      </c>
      <c r="P1059" s="48">
        <f t="shared" ref="P1059" si="22608">AVERAGE(O1056,O1057,O1058,O1059)</f>
        <v>22562.5</v>
      </c>
      <c r="Q1059" s="48">
        <f t="shared" ref="Q1059" si="22609">AVERAGE(P1007,P955,P903)</f>
        <v>22143.833333333332</v>
      </c>
      <c r="R1059" s="45">
        <f t="shared" ref="R1059" si="22610">((O1059/O1007)-1)*100</f>
        <v>18.837209302325576</v>
      </c>
      <c r="S1059" s="49">
        <f t="shared" ref="S1059" si="22611">((P1059/P1007)-1)*100</f>
        <v>-4.0404040404040442</v>
      </c>
      <c r="T1059" s="45">
        <f t="shared" ref="T1059" si="22612">((P1059/Q1059)-1)*100</f>
        <v>1.8906693360830396</v>
      </c>
      <c r="U1059"/>
      <c r="V1059" s="89">
        <v>178400</v>
      </c>
      <c r="W1059" s="89">
        <v>112550</v>
      </c>
      <c r="X1059" s="89">
        <v>8400</v>
      </c>
      <c r="Y1059" s="45">
        <f t="shared" ref="Y1059" si="22613">SUM(V1059:X1059)</f>
        <v>299350</v>
      </c>
      <c r="Z1059" s="48">
        <f t="shared" ref="Z1059" si="22614">AVERAGE(Y1056,Y1057,Y1058,Y1059)</f>
        <v>388881.25</v>
      </c>
      <c r="AA1059" s="48">
        <f t="shared" ref="AA1059" si="22615">AVERAGE(Z1007,Z955,Z903)</f>
        <v>275333.41666666669</v>
      </c>
      <c r="AB1059" s="45">
        <f t="shared" ref="AB1059" si="22616">((Y1059/Y1007)-1)*100</f>
        <v>59.767513849898066</v>
      </c>
      <c r="AC1059" s="45">
        <f t="shared" ref="AC1059" si="22617">((Z1059/Z1007)-1)*100</f>
        <v>37.14938418227041</v>
      </c>
      <c r="AD1059" s="45">
        <f t="shared" ref="AD1059" si="22618">((Z1059/AA1059)-1)*100</f>
        <v>41.240120690036107</v>
      </c>
      <c r="AE1059"/>
      <c r="AF1059" s="90">
        <v>0</v>
      </c>
      <c r="AG1059" s="90">
        <v>0</v>
      </c>
      <c r="AH1059" s="90">
        <v>0</v>
      </c>
      <c r="AI1059" s="57">
        <f t="shared" ref="AI1059" si="22619">SUM(AF1059:AH1059)</f>
        <v>0</v>
      </c>
      <c r="AJ1059" s="48">
        <f t="shared" ref="AJ1059" si="22620">AVERAGE(AI1056,AI1057,AI1058,AI1059)</f>
        <v>10900</v>
      </c>
      <c r="AK1059" s="48">
        <f t="shared" ref="AK1059" si="22621">AVERAGE(AJ1007,AJ955,AJ903)</f>
        <v>4895.833333333333</v>
      </c>
      <c r="AL1059" s="45">
        <f t="shared" ref="AL1059" si="22622">((AI1059/AI1007)-1)*100</f>
        <v>-100</v>
      </c>
      <c r="AM1059" s="45">
        <f t="shared" ref="AM1059" si="22623">((AJ1059/AJ1007)-1)*100</f>
        <v>202.77777777777777</v>
      </c>
      <c r="AN1059" s="45">
        <f t="shared" ref="AN1059" si="22624">((AJ1059/AK1059)-1)*100</f>
        <v>122.63829787234042</v>
      </c>
      <c r="AO1059"/>
      <c r="AP1059" s="41">
        <f t="shared" ref="AP1059" si="22625">SUM(B1059,L1059,V1059,AF1059)</f>
        <v>235700</v>
      </c>
      <c r="AQ1059" s="41">
        <f t="shared" ref="AQ1059" si="22626">SUM(C1059,M1059,W1059,AG1059)</f>
        <v>284750</v>
      </c>
      <c r="AR1059" s="41">
        <f t="shared" ref="AR1059" si="22627">SUM(D1059,N1059,X1059,AH1059)</f>
        <v>18200</v>
      </c>
      <c r="AS1059" s="41">
        <f t="shared" ref="AS1059" si="22628">SUM(E1059,O1059,Y1059,AI1059)</f>
        <v>538650</v>
      </c>
      <c r="AT1059" s="41">
        <f t="shared" ref="AT1059" si="22629">SUM(F1059,P1059,Z1059,AJ1059)</f>
        <v>600740</v>
      </c>
      <c r="AU1059" s="41">
        <f t="shared" ref="AU1059" si="22630">SUM(G1059,Q1059,AA1059,AK1059)</f>
        <v>658392.75000000012</v>
      </c>
      <c r="AV1059" s="45">
        <f t="shared" ref="AV1059" si="22631">((AS1059/AS1007)-1)*100</f>
        <v>26.43891309246602</v>
      </c>
      <c r="AW1059" s="45">
        <f t="shared" ref="AW1059" si="22632">((AT1059/AT1007)-1)*100</f>
        <v>5.7659465835666168</v>
      </c>
      <c r="AX1059" s="45">
        <f t="shared" ref="AX1059" si="22633">((AT1059/AU1059)-1)*100</f>
        <v>-8.7565894369280528</v>
      </c>
      <c r="AY1059"/>
      <c r="AZ1059" s="48">
        <f t="shared" ref="AZ1059" si="22634">+E1059/1000</f>
        <v>213.75</v>
      </c>
      <c r="BA1059" s="110">
        <f t="shared" ref="BA1059" si="22635">+O1059/1000</f>
        <v>25.55</v>
      </c>
      <c r="BB1059" s="36">
        <f t="shared" ref="BB1059" si="22636">+Y1059/1000</f>
        <v>299.35000000000002</v>
      </c>
      <c r="BC1059" s="36">
        <f t="shared" ref="BC1059" si="22637">+AI1059/1000</f>
        <v>0</v>
      </c>
      <c r="BD1059" s="57">
        <f t="shared" ref="BD1059" si="22638">+AS1059/1000</f>
        <v>538.65</v>
      </c>
      <c r="BE1059" s="47">
        <f t="shared" si="22472"/>
        <v>978.18499999999995</v>
      </c>
      <c r="BF1059" s="47">
        <f t="shared" ref="BF1059" si="22639">BA1059+BF1058</f>
        <v>106.05</v>
      </c>
      <c r="BG1059" s="47">
        <f t="shared" ref="BG1059" si="22640">BB1059+BG1058</f>
        <v>2157.7750000000001</v>
      </c>
      <c r="BH1059" s="47">
        <f t="shared" ref="BH1059" si="22641">BC1059+BH1058</f>
        <v>62.3</v>
      </c>
      <c r="BI1059" s="47">
        <f t="shared" ref="BI1059" si="22642">BD1059+BI1058</f>
        <v>3304.31</v>
      </c>
      <c r="BJ1059" s="45">
        <f t="shared" si="22474"/>
        <v>6</v>
      </c>
      <c r="BK1059" s="52">
        <f t="shared" si="18182"/>
        <v>45332</v>
      </c>
    </row>
    <row r="1060" spans="1:63" x14ac:dyDescent="0.25">
      <c r="A1060" s="33">
        <f t="shared" si="18271"/>
        <v>44975</v>
      </c>
      <c r="B1060" s="89">
        <v>75000</v>
      </c>
      <c r="C1060" s="89">
        <v>289800</v>
      </c>
      <c r="D1060" s="128">
        <v>0</v>
      </c>
      <c r="E1060" s="45">
        <f t="shared" ref="E1060" si="22643">SUM(B1060:D1060)</f>
        <v>364800</v>
      </c>
      <c r="F1060" s="45">
        <f t="shared" ref="F1060" si="22644">AVERAGE(E1057,E1058,E1059,E1060)</f>
        <v>204387.5</v>
      </c>
      <c r="G1060" s="92">
        <f t="shared" ref="G1060" si="22645">AVERAGE(F1008,F956,F904)</f>
        <v>336291.41666666669</v>
      </c>
      <c r="H1060" s="45">
        <f t="shared" ref="H1060" si="22646">((E1060/E1008)-1)*100</f>
        <v>0.30244707176243502</v>
      </c>
      <c r="I1060" s="45">
        <f t="shared" ref="I1060" si="22647">((F1060/F1008)-1)*100</f>
        <v>-24.218899901838199</v>
      </c>
      <c r="J1060" s="45">
        <f t="shared" ref="J1060" si="22648">((F1060/G1060)-1)*100</f>
        <v>-39.223099410060279</v>
      </c>
      <c r="K1060"/>
      <c r="L1060" s="89">
        <v>6400</v>
      </c>
      <c r="M1060" s="89">
        <v>0</v>
      </c>
      <c r="N1060" s="89">
        <v>32200</v>
      </c>
      <c r="O1060" s="57">
        <f t="shared" ref="O1060" si="22649">SUM(L1060:N1060)</f>
        <v>38600</v>
      </c>
      <c r="P1060" s="48">
        <f t="shared" ref="P1060" si="22650">AVERAGE(O1057,O1058,O1059,O1060)</f>
        <v>28875</v>
      </c>
      <c r="Q1060" s="48">
        <f t="shared" ref="Q1060" si="22651">AVERAGE(P1008,P956,P904)</f>
        <v>23644.666666666668</v>
      </c>
      <c r="R1060" s="45">
        <f t="shared" ref="R1060" si="22652">((O1060/O1008)-1)*100</f>
        <v>145.07936507936509</v>
      </c>
      <c r="S1060" s="49">
        <f t="shared" ref="S1060" si="22653">((P1060/P1008)-1)*100</f>
        <v>35.166764189584555</v>
      </c>
      <c r="T1060" s="45">
        <f t="shared" ref="T1060" si="22654">((P1060/Q1060)-1)*100</f>
        <v>22.120562776665629</v>
      </c>
      <c r="U1060"/>
      <c r="V1060" s="89">
        <v>177361</v>
      </c>
      <c r="W1060" s="89">
        <v>124000</v>
      </c>
      <c r="X1060" s="89">
        <v>8400</v>
      </c>
      <c r="Y1060" s="45">
        <f t="shared" ref="Y1060" si="22655">SUM(V1060:X1060)</f>
        <v>309761</v>
      </c>
      <c r="Z1060" s="48">
        <f t="shared" ref="Z1060" si="22656">AVERAGE(Y1057,Y1058,Y1059,Y1060)</f>
        <v>374234</v>
      </c>
      <c r="AA1060" s="48">
        <f t="shared" ref="AA1060" si="22657">AVERAGE(Z1008,Z956,Z904)</f>
        <v>217093.66666666666</v>
      </c>
      <c r="AB1060" s="45">
        <f t="shared" ref="AB1060" si="22658">((Y1060/Y1008)-1)*100</f>
        <v>93.358926342072408</v>
      </c>
      <c r="AC1060" s="45">
        <f t="shared" ref="AC1060" si="22659">((Z1060/Z1008)-1)*100</f>
        <v>74.528885940438443</v>
      </c>
      <c r="AD1060" s="45">
        <f t="shared" ref="AD1060" si="22660">((Z1060/AA1060)-1)*100</f>
        <v>72.383656209838776</v>
      </c>
      <c r="AE1060"/>
      <c r="AF1060" s="90">
        <v>0</v>
      </c>
      <c r="AG1060" s="90">
        <v>1750</v>
      </c>
      <c r="AH1060" s="90">
        <v>0</v>
      </c>
      <c r="AI1060" s="57">
        <f t="shared" ref="AI1060" si="22661">SUM(AF1060:AH1060)</f>
        <v>1750</v>
      </c>
      <c r="AJ1060" s="48">
        <f t="shared" ref="AJ1060" si="22662">AVERAGE(AI1057,AI1058,AI1059,AI1060)</f>
        <v>4812.5</v>
      </c>
      <c r="AK1060" s="48">
        <f t="shared" ref="AK1060" si="22663">AVERAGE(AJ1008,AJ956,AJ904)</f>
        <v>4041.6666666666665</v>
      </c>
      <c r="AL1060" s="45">
        <f t="shared" ref="AL1060" si="22664">((AI1060/AI1008)-1)*100</f>
        <v>191.66666666666666</v>
      </c>
      <c r="AM1060" s="45">
        <f t="shared" ref="AM1060" si="22665">((AJ1060/AJ1008)-1)*100</f>
        <v>28.333333333333343</v>
      </c>
      <c r="AN1060" s="45">
        <f t="shared" ref="AN1060" si="22666">((AJ1060/AK1060)-1)*100</f>
        <v>19.072164948453608</v>
      </c>
      <c r="AO1060"/>
      <c r="AP1060" s="41">
        <f t="shared" ref="AP1060" si="22667">SUM(B1060,L1060,V1060,AF1060)</f>
        <v>258761</v>
      </c>
      <c r="AQ1060" s="41">
        <f t="shared" ref="AQ1060" si="22668">SUM(C1060,M1060,W1060,AG1060)</f>
        <v>415550</v>
      </c>
      <c r="AR1060" s="41">
        <f t="shared" ref="AR1060" si="22669">SUM(D1060,N1060,X1060,AH1060)</f>
        <v>40600</v>
      </c>
      <c r="AS1060" s="41">
        <f t="shared" ref="AS1060" si="22670">SUM(E1060,O1060,Y1060,AI1060)</f>
        <v>714911</v>
      </c>
      <c r="AT1060" s="41">
        <f t="shared" ref="AT1060" si="22671">SUM(F1060,P1060,Z1060,AJ1060)</f>
        <v>612309</v>
      </c>
      <c r="AU1060" s="41">
        <f t="shared" ref="AU1060" si="22672">SUM(G1060,Q1060,AA1060,AK1060)</f>
        <v>581071.41666666663</v>
      </c>
      <c r="AV1060" s="45">
        <f t="shared" ref="AV1060" si="22673">((AS1060/AS1008)-1)*100</f>
        <v>32.329662193428966</v>
      </c>
      <c r="AW1060" s="45">
        <f t="shared" ref="AW1060" si="22674">((AT1060/AT1008)-1)*100</f>
        <v>20.238470443037791</v>
      </c>
      <c r="AX1060" s="45">
        <f t="shared" ref="AX1060" si="22675">((AT1060/AU1060)-1)*100</f>
        <v>5.3758595651681951</v>
      </c>
      <c r="AY1060"/>
      <c r="AZ1060" s="48">
        <f t="shared" ref="AZ1060" si="22676">+E1060/1000</f>
        <v>364.8</v>
      </c>
      <c r="BA1060" s="110">
        <f t="shared" ref="BA1060" si="22677">+O1060/1000</f>
        <v>38.6</v>
      </c>
      <c r="BB1060" s="36">
        <f t="shared" ref="BB1060" si="22678">+Y1060/1000</f>
        <v>309.76100000000002</v>
      </c>
      <c r="BC1060" s="36">
        <f t="shared" ref="BC1060" si="22679">+AI1060/1000</f>
        <v>1.75</v>
      </c>
      <c r="BD1060" s="57">
        <f t="shared" ref="BD1060" si="22680">+AS1060/1000</f>
        <v>714.91099999999994</v>
      </c>
      <c r="BE1060" s="47">
        <f t="shared" si="22472"/>
        <v>1342.9849999999999</v>
      </c>
      <c r="BF1060" s="47">
        <f t="shared" ref="BF1060" si="22681">BA1060+BF1059</f>
        <v>144.65</v>
      </c>
      <c r="BG1060" s="47">
        <f t="shared" ref="BG1060" si="22682">BB1060+BG1059</f>
        <v>2467.5360000000001</v>
      </c>
      <c r="BH1060" s="47">
        <f t="shared" ref="BH1060" si="22683">BC1060+BH1059</f>
        <v>64.05</v>
      </c>
      <c r="BI1060" s="47">
        <f t="shared" ref="BI1060" si="22684">BD1060+BI1059</f>
        <v>4019.221</v>
      </c>
      <c r="BJ1060" s="45">
        <f t="shared" si="22474"/>
        <v>7</v>
      </c>
      <c r="BK1060" s="52">
        <f t="shared" si="18182"/>
        <v>45339</v>
      </c>
    </row>
    <row r="1061" spans="1:63" x14ac:dyDescent="0.25">
      <c r="A1061" s="33">
        <f t="shared" si="18271"/>
        <v>44982</v>
      </c>
      <c r="B1061" s="89">
        <v>51100</v>
      </c>
      <c r="C1061" s="89">
        <v>126550</v>
      </c>
      <c r="D1061" s="128">
        <v>0</v>
      </c>
      <c r="E1061" s="45">
        <f t="shared" ref="E1061" si="22685">SUM(B1061:D1061)</f>
        <v>177650</v>
      </c>
      <c r="F1061" s="45">
        <f t="shared" ref="F1061" si="22686">AVERAGE(E1058,E1059,E1060,E1061)</f>
        <v>214637.5</v>
      </c>
      <c r="G1061" s="92">
        <f t="shared" ref="G1061" si="22687">AVERAGE(F1009,F957,F905)</f>
        <v>320771.66666666669</v>
      </c>
      <c r="H1061" s="45">
        <f t="shared" ref="H1061" si="22688">((E1061/E1009)-1)*100</f>
        <v>-46.02666310186423</v>
      </c>
      <c r="I1061" s="45">
        <f t="shared" ref="I1061" si="22689">((F1061/F1009)-1)*100</f>
        <v>-28.789095288493115</v>
      </c>
      <c r="J1061" s="45">
        <f t="shared" ref="J1061" si="22690">((F1061/G1061)-1)*100</f>
        <v>-33.087138826683571</v>
      </c>
      <c r="K1061"/>
      <c r="L1061" s="89">
        <v>0</v>
      </c>
      <c r="M1061" s="89">
        <v>25050</v>
      </c>
      <c r="N1061" s="89">
        <v>14000</v>
      </c>
      <c r="O1061" s="57">
        <f t="shared" ref="O1061" si="22691">SUM(L1061:N1061)</f>
        <v>39050</v>
      </c>
      <c r="P1061" s="48">
        <f t="shared" ref="P1061" si="22692">AVERAGE(O1058,O1059,O1060,O1061)</f>
        <v>33075</v>
      </c>
      <c r="Q1061" s="48">
        <f t="shared" ref="Q1061" si="22693">AVERAGE(P1009,P957,P905)</f>
        <v>26539</v>
      </c>
      <c r="R1061" s="45">
        <f t="shared" ref="R1061" si="22694">((O1061/O1009)-1)*100</f>
        <v>2.6281208935611033</v>
      </c>
      <c r="S1061" s="49">
        <f t="shared" ref="S1061" si="22695">((P1061/P1009)-1)*100</f>
        <v>29.833169774288514</v>
      </c>
      <c r="T1061" s="45">
        <f t="shared" ref="T1061" si="22696">((P1061/Q1061)-1)*100</f>
        <v>24.627906100455931</v>
      </c>
      <c r="U1061"/>
      <c r="V1061" s="89">
        <v>132800</v>
      </c>
      <c r="W1061" s="89">
        <v>53050</v>
      </c>
      <c r="X1061" s="89">
        <v>4200</v>
      </c>
      <c r="Y1061" s="45">
        <f t="shared" ref="Y1061" si="22697">SUM(V1061:X1061)</f>
        <v>190050</v>
      </c>
      <c r="Z1061" s="48">
        <f t="shared" ref="Z1061" si="22698">AVERAGE(Y1058,Y1059,Y1060,Y1061)</f>
        <v>309084</v>
      </c>
      <c r="AA1061" s="48">
        <f t="shared" ref="AA1061" si="22699">AVERAGE(Z1009,Z957,Z905)</f>
        <v>173114.33333333334</v>
      </c>
      <c r="AB1061" s="45">
        <f t="shared" ref="AB1061" si="22700">((Y1061/Y1009)-1)*100</f>
        <v>14.109876913839692</v>
      </c>
      <c r="AC1061" s="45">
        <f t="shared" ref="AC1061" si="22701">((Z1061/Z1009)-1)*100</f>
        <v>62.924893060178853</v>
      </c>
      <c r="AD1061" s="45">
        <f t="shared" ref="AD1061" si="22702">((Z1061/AA1061)-1)*100</f>
        <v>78.543274868439525</v>
      </c>
      <c r="AE1061"/>
      <c r="AF1061" s="90">
        <v>0</v>
      </c>
      <c r="AG1061" s="90">
        <v>5400</v>
      </c>
      <c r="AH1061" s="90">
        <v>0</v>
      </c>
      <c r="AI1061" s="57">
        <f t="shared" ref="AI1061" si="22703">SUM(AF1061:AH1061)</f>
        <v>5400</v>
      </c>
      <c r="AJ1061" s="48">
        <f t="shared" ref="AJ1061" si="22704">AVERAGE(AI1058,AI1059,AI1060,AI1061)</f>
        <v>1787.5</v>
      </c>
      <c r="AK1061" s="48">
        <f t="shared" ref="AK1061" si="22705">AVERAGE(AJ1009,AJ957,AJ905)</f>
        <v>3791.6666666666665</v>
      </c>
      <c r="AL1061" s="45" t="e">
        <f t="shared" ref="AL1061" si="22706">((AI1061/AI1009)-1)*100</f>
        <v>#DIV/0!</v>
      </c>
      <c r="AM1061" s="45">
        <f t="shared" ref="AM1061" si="22707">((AJ1061/AJ1009)-1)*100</f>
        <v>-52.333333333333329</v>
      </c>
      <c r="AN1061" s="45">
        <f t="shared" ref="AN1061" si="22708">((AJ1061/AK1061)-1)*100</f>
        <v>-52.857142857142847</v>
      </c>
      <c r="AO1061"/>
      <c r="AP1061" s="41">
        <f t="shared" ref="AP1061" si="22709">SUM(B1061,L1061,V1061,AF1061)</f>
        <v>183900</v>
      </c>
      <c r="AQ1061" s="41">
        <f t="shared" ref="AQ1061" si="22710">SUM(C1061,M1061,W1061,AG1061)</f>
        <v>210050</v>
      </c>
      <c r="AR1061" s="41">
        <f t="shared" ref="AR1061" si="22711">SUM(D1061,N1061,X1061,AH1061)</f>
        <v>18200</v>
      </c>
      <c r="AS1061" s="41">
        <f t="shared" ref="AS1061" si="22712">SUM(E1061,O1061,Y1061,AI1061)</f>
        <v>412150</v>
      </c>
      <c r="AT1061" s="41">
        <f t="shared" ref="AT1061" si="22713">SUM(F1061,P1061,Z1061,AJ1061)</f>
        <v>558584</v>
      </c>
      <c r="AU1061" s="41">
        <f t="shared" ref="AU1061" si="22714">SUM(G1061,Q1061,AA1061,AK1061)</f>
        <v>524216.66666666669</v>
      </c>
      <c r="AV1061" s="45">
        <f t="shared" ref="AV1061" si="22715">((AS1061/AS1009)-1)*100</f>
        <v>-22.781333373302559</v>
      </c>
      <c r="AW1061" s="45">
        <f t="shared" ref="AW1061" si="22716">((AT1061/AT1009)-1)*100</f>
        <v>7.3486750630110231</v>
      </c>
      <c r="AX1061" s="45">
        <f t="shared" ref="AX1061" si="22717">((AT1061/AU1061)-1)*100</f>
        <v>6.5559406097987383</v>
      </c>
      <c r="AY1061"/>
      <c r="AZ1061" s="48">
        <f t="shared" ref="AZ1061" si="22718">+E1061/1000</f>
        <v>177.65</v>
      </c>
      <c r="BA1061" s="110">
        <f t="shared" ref="BA1061" si="22719">+O1061/1000</f>
        <v>39.049999999999997</v>
      </c>
      <c r="BB1061" s="36">
        <f t="shared" ref="BB1061" si="22720">+Y1061/1000</f>
        <v>190.05</v>
      </c>
      <c r="BC1061" s="36">
        <f t="shared" ref="BC1061" si="22721">+AI1061/1000</f>
        <v>5.4</v>
      </c>
      <c r="BD1061" s="57">
        <f t="shared" ref="BD1061" si="22722">+AS1061/1000</f>
        <v>412.15</v>
      </c>
      <c r="BE1061" s="47">
        <f t="shared" ref="BE1061" si="22723">AZ1061+BE1060</f>
        <v>1520.635</v>
      </c>
      <c r="BF1061" s="47">
        <f t="shared" ref="BF1061" si="22724">BA1061+BF1060</f>
        <v>183.7</v>
      </c>
      <c r="BG1061" s="47">
        <f t="shared" ref="BG1061" si="22725">BB1061+BG1060</f>
        <v>2657.5860000000002</v>
      </c>
      <c r="BH1061" s="47">
        <f t="shared" ref="BH1061" si="22726">BC1061+BH1060</f>
        <v>69.45</v>
      </c>
      <c r="BI1061" s="47">
        <f t="shared" ref="BI1061" si="22727">BD1061+BI1060</f>
        <v>4431.3710000000001</v>
      </c>
      <c r="BJ1061" s="45">
        <f t="shared" ref="BJ1061:BJ1105" si="22728">BJ1060+1</f>
        <v>8</v>
      </c>
      <c r="BK1061" s="52">
        <f t="shared" si="18182"/>
        <v>45346</v>
      </c>
    </row>
    <row r="1062" spans="1:63" x14ac:dyDescent="0.25">
      <c r="A1062" s="33">
        <f t="shared" si="18271"/>
        <v>44989</v>
      </c>
      <c r="B1062" s="89">
        <v>49400</v>
      </c>
      <c r="C1062" s="89">
        <v>127300</v>
      </c>
      <c r="D1062" s="128">
        <v>0</v>
      </c>
      <c r="E1062" s="45">
        <f t="shared" ref="E1062" si="22729">SUM(B1062:D1062)</f>
        <v>176700</v>
      </c>
      <c r="F1062" s="45">
        <f t="shared" ref="F1062" si="22730">AVERAGE(E1059,E1060,E1061,E1062)</f>
        <v>233225</v>
      </c>
      <c r="G1062" s="92">
        <f t="shared" ref="G1062" si="22731">AVERAGE(F1010,F958,F906)</f>
        <v>344887.5</v>
      </c>
      <c r="H1062" s="45">
        <f t="shared" ref="H1062" si="22732">((E1062/E1010)-1)*100</f>
        <v>-58.236823445993856</v>
      </c>
      <c r="I1062" s="45">
        <f t="shared" ref="I1062" si="22733">((F1062/F1010)-1)*100</f>
        <v>-29.544277067942303</v>
      </c>
      <c r="J1062" s="45">
        <f t="shared" ref="J1062" si="22734">((F1062/G1062)-1)*100</f>
        <v>-32.376499583197415</v>
      </c>
      <c r="K1062"/>
      <c r="L1062" s="89">
        <v>0</v>
      </c>
      <c r="M1062" s="89">
        <v>10600</v>
      </c>
      <c r="N1062" s="89">
        <v>29400</v>
      </c>
      <c r="O1062" s="57">
        <f t="shared" ref="O1062" si="22735">SUM(L1062:N1062)</f>
        <v>40000</v>
      </c>
      <c r="P1062" s="48">
        <f t="shared" ref="P1062" si="22736">AVERAGE(O1059,O1060,O1061,O1062)</f>
        <v>35800</v>
      </c>
      <c r="Q1062" s="48">
        <f t="shared" ref="Q1062" si="22737">AVERAGE(P1010,P958,P906)</f>
        <v>28784.166666666668</v>
      </c>
      <c r="R1062" s="45">
        <f t="shared" ref="R1062" si="22738">((O1062/O1010)-1)*100</f>
        <v>6.9518716577540163</v>
      </c>
      <c r="S1062" s="49">
        <f t="shared" ref="S1062" si="22739">((P1062/P1010)-1)*100</f>
        <v>27.062999112688544</v>
      </c>
      <c r="T1062" s="45">
        <f t="shared" ref="T1062" si="22740">((P1062/Q1062)-1)*100</f>
        <v>24.373932428128885</v>
      </c>
      <c r="U1062"/>
      <c r="V1062" s="89">
        <v>85700</v>
      </c>
      <c r="W1062" s="89">
        <v>81950</v>
      </c>
      <c r="X1062" s="89">
        <v>11200</v>
      </c>
      <c r="Y1062" s="45">
        <f t="shared" ref="Y1062" si="22741">SUM(V1062:X1062)</f>
        <v>178850</v>
      </c>
      <c r="Z1062" s="48">
        <f t="shared" ref="Z1062" si="22742">AVERAGE(Y1059,Y1060,Y1061,Y1062)</f>
        <v>244502.75</v>
      </c>
      <c r="AA1062" s="48">
        <f t="shared" ref="AA1062" si="22743">AVERAGE(Z1010,Z958,Z906)</f>
        <v>164600</v>
      </c>
      <c r="AB1062" s="45">
        <f t="shared" ref="AB1062" si="22744">((Y1062/Y1010)-1)*100</f>
        <v>5.1440329218106928</v>
      </c>
      <c r="AC1062" s="45">
        <f t="shared" ref="AC1062" si="22745">((Z1062/Z1010)-1)*100</f>
        <v>42.938925719363482</v>
      </c>
      <c r="AD1062" s="45">
        <f t="shared" ref="AD1062" si="22746">((Z1062/AA1062)-1)*100</f>
        <v>48.543590522478738</v>
      </c>
      <c r="AE1062"/>
      <c r="AF1062" s="90">
        <v>0</v>
      </c>
      <c r="AG1062" s="90">
        <v>7100</v>
      </c>
      <c r="AH1062" s="90">
        <v>0</v>
      </c>
      <c r="AI1062" s="57">
        <f t="shared" ref="AI1062" si="22747">SUM(AF1062:AH1062)</f>
        <v>7100</v>
      </c>
      <c r="AJ1062" s="48">
        <f t="shared" ref="AJ1062" si="22748">AVERAGE(AI1059,AI1060,AI1061,AI1062)</f>
        <v>3562.5</v>
      </c>
      <c r="AK1062" s="48">
        <f t="shared" ref="AK1062" si="22749">AVERAGE(AJ1010,AJ958,AJ906)</f>
        <v>1741.6666666666667</v>
      </c>
      <c r="AL1062" s="45">
        <f t="shared" ref="AL1062" si="22750">((AI1062/AI1010)-1)*100</f>
        <v>102.85714285714285</v>
      </c>
      <c r="AM1062" s="45">
        <f t="shared" ref="AM1062" si="22751">((AJ1062/AJ1010)-1)*100</f>
        <v>8.7786259541984712</v>
      </c>
      <c r="AN1062" s="45">
        <f t="shared" ref="AN1062" si="22752">((AJ1062/AK1062)-1)*100</f>
        <v>104.54545454545455</v>
      </c>
      <c r="AO1062"/>
      <c r="AP1062" s="41">
        <f t="shared" ref="AP1062" si="22753">SUM(B1062,L1062,V1062,AF1062)</f>
        <v>135100</v>
      </c>
      <c r="AQ1062" s="41">
        <f t="shared" ref="AQ1062" si="22754">SUM(C1062,M1062,W1062,AG1062)</f>
        <v>226950</v>
      </c>
      <c r="AR1062" s="41">
        <f t="shared" ref="AR1062" si="22755">SUM(D1062,N1062,X1062,AH1062)</f>
        <v>40600</v>
      </c>
      <c r="AS1062" s="41">
        <f t="shared" ref="AS1062" si="22756">SUM(E1062,O1062,Y1062,AI1062)</f>
        <v>402650</v>
      </c>
      <c r="AT1062" s="41">
        <f t="shared" ref="AT1062" si="22757">SUM(F1062,P1062,Z1062,AJ1062)</f>
        <v>517090.25</v>
      </c>
      <c r="AU1062" s="41">
        <f t="shared" ref="AU1062" si="22758">SUM(G1062,Q1062,AA1062,AK1062)</f>
        <v>540013.33333333337</v>
      </c>
      <c r="AV1062" s="45">
        <f t="shared" ref="AV1062" si="22759">((AS1062/AS1010)-1)*100</f>
        <v>-36.500551963412711</v>
      </c>
      <c r="AW1062" s="45">
        <f t="shared" ref="AW1062" si="22760">((AT1062/AT1010)-1)*100</f>
        <v>-3.080862748405655</v>
      </c>
      <c r="AX1062" s="45">
        <f t="shared" ref="AX1062" si="22761">((AT1062/AU1062)-1)*100</f>
        <v>-4.2449106194908826</v>
      </c>
      <c r="AY1062"/>
      <c r="AZ1062" s="48">
        <f t="shared" ref="AZ1062" si="22762">+E1062/1000</f>
        <v>176.7</v>
      </c>
      <c r="BA1062" s="110">
        <f t="shared" ref="BA1062" si="22763">+O1062/1000</f>
        <v>40</v>
      </c>
      <c r="BB1062" s="36">
        <f t="shared" ref="BB1062" si="22764">+Y1062/1000</f>
        <v>178.85</v>
      </c>
      <c r="BC1062" s="36">
        <f t="shared" ref="BC1062" si="22765">+AI1062/1000</f>
        <v>7.1</v>
      </c>
      <c r="BD1062" s="57">
        <f t="shared" ref="BD1062" si="22766">+AS1062/1000</f>
        <v>402.65</v>
      </c>
      <c r="BE1062" s="47">
        <f t="shared" ref="BE1062" si="22767">AZ1062+BE1061</f>
        <v>1697.335</v>
      </c>
      <c r="BF1062" s="47">
        <f t="shared" ref="BF1062" si="22768">BA1062+BF1061</f>
        <v>223.7</v>
      </c>
      <c r="BG1062" s="47">
        <f t="shared" ref="BG1062" si="22769">BB1062+BG1061</f>
        <v>2836.4360000000001</v>
      </c>
      <c r="BH1062" s="47">
        <f t="shared" ref="BH1062" si="22770">BC1062+BH1061</f>
        <v>76.55</v>
      </c>
      <c r="BI1062" s="47">
        <f t="shared" ref="BI1062" si="22771">BD1062+BI1061</f>
        <v>4834.0209999999997</v>
      </c>
      <c r="BJ1062" s="45">
        <f t="shared" si="22728"/>
        <v>9</v>
      </c>
      <c r="BK1062" s="52">
        <f t="shared" si="18182"/>
        <v>45353</v>
      </c>
    </row>
    <row r="1063" spans="1:63" x14ac:dyDescent="0.25">
      <c r="A1063" s="33">
        <f t="shared" si="18271"/>
        <v>44996</v>
      </c>
      <c r="B1063" s="89">
        <v>102800</v>
      </c>
      <c r="C1063" s="89">
        <v>178800</v>
      </c>
      <c r="D1063" s="128">
        <v>0</v>
      </c>
      <c r="E1063" s="45">
        <f t="shared" ref="E1063" si="22772">SUM(B1063:D1063)</f>
        <v>281600</v>
      </c>
      <c r="F1063" s="45">
        <f t="shared" ref="F1063" si="22773">AVERAGE(E1060,E1061,E1062,E1063)</f>
        <v>250187.5</v>
      </c>
      <c r="G1063" s="92">
        <f t="shared" ref="G1063" si="22774">AVERAGE(F1011,F959,F907)</f>
        <v>374240.91666666669</v>
      </c>
      <c r="H1063" s="45">
        <f t="shared" ref="H1063" si="22775">((E1063/E1011)-1)*100</f>
        <v>-19.570892431780919</v>
      </c>
      <c r="I1063" s="45">
        <f t="shared" ref="I1063" si="22776">((F1063/F1011)-1)*100</f>
        <v>-31.739089508930707</v>
      </c>
      <c r="J1063" s="45">
        <f t="shared" ref="J1063" si="22777">((F1063/G1063)-1)*100</f>
        <v>-33.148010049676117</v>
      </c>
      <c r="K1063"/>
      <c r="L1063" s="89">
        <v>1500</v>
      </c>
      <c r="M1063" s="89">
        <v>3600</v>
      </c>
      <c r="N1063" s="89">
        <v>9800</v>
      </c>
      <c r="O1063" s="57">
        <f t="shared" ref="O1063" si="22778">SUM(L1063:N1063)</f>
        <v>14900</v>
      </c>
      <c r="P1063" s="48">
        <f t="shared" ref="P1063" si="22779">AVERAGE(O1060,O1061,O1062,O1063)</f>
        <v>33137.5</v>
      </c>
      <c r="Q1063" s="48">
        <f t="shared" ref="Q1063" si="22780">AVERAGE(P1011,P959,P907)</f>
        <v>29688.333333333332</v>
      </c>
      <c r="R1063" s="45">
        <f t="shared" ref="R1063" si="22781">((O1063/O1011)-1)*100</f>
        <v>-15.580736543909346</v>
      </c>
      <c r="S1063" s="49">
        <f t="shared" ref="S1063" si="22782">((P1063/P1011)-1)*100</f>
        <v>21.773082223242991</v>
      </c>
      <c r="T1063" s="45">
        <f t="shared" ref="T1063" si="22783">((P1063/Q1063)-1)*100</f>
        <v>11.617919496996576</v>
      </c>
      <c r="U1063"/>
      <c r="V1063" s="89">
        <v>79400</v>
      </c>
      <c r="W1063" s="89">
        <v>55900</v>
      </c>
      <c r="X1063" s="89">
        <v>2800</v>
      </c>
      <c r="Y1063" s="45">
        <f t="shared" ref="Y1063" si="22784">SUM(V1063:X1063)</f>
        <v>138100</v>
      </c>
      <c r="Z1063" s="48">
        <f t="shared" ref="Z1063" si="22785">AVERAGE(Y1060,Y1061,Y1062,Y1063)</f>
        <v>204190.25</v>
      </c>
      <c r="AA1063" s="48">
        <f t="shared" ref="AA1063" si="22786">AVERAGE(Z1011,Z959,Z907)</f>
        <v>158205.5</v>
      </c>
      <c r="AB1063" s="45">
        <f t="shared" ref="AB1063" si="22787">((Y1063/Y1011)-1)*100</f>
        <v>-30.270133804594799</v>
      </c>
      <c r="AC1063" s="45">
        <f t="shared" ref="AC1063" si="22788">((Z1063/Z1011)-1)*100</f>
        <v>17.536480069074688</v>
      </c>
      <c r="AD1063" s="45">
        <f t="shared" ref="AD1063" si="22789">((Z1063/AA1063)-1)*100</f>
        <v>29.066467347848214</v>
      </c>
      <c r="AE1063"/>
      <c r="AF1063" s="90">
        <v>0</v>
      </c>
      <c r="AG1063" s="90">
        <v>3650</v>
      </c>
      <c r="AH1063" s="90">
        <v>0</v>
      </c>
      <c r="AI1063" s="57">
        <f t="shared" ref="AI1063" si="22790">SUM(AF1063:AH1063)</f>
        <v>3650</v>
      </c>
      <c r="AJ1063" s="48">
        <f t="shared" ref="AJ1063" si="22791">AVERAGE(AI1060,AI1061,AI1062,AI1063)</f>
        <v>4475</v>
      </c>
      <c r="AK1063" s="48">
        <f t="shared" ref="AK1063" si="22792">AVERAGE(AJ1011,AJ959,AJ907)</f>
        <v>1133.3333333333333</v>
      </c>
      <c r="AL1063" s="45">
        <f t="shared" ref="AL1063" si="22793">((AI1063/AI1011)-1)*100</f>
        <v>114.70588235294117</v>
      </c>
      <c r="AM1063" s="45">
        <f t="shared" ref="AM1063" si="22794">((AJ1063/AJ1011)-1)*100</f>
        <v>208.62068965517241</v>
      </c>
      <c r="AN1063" s="45">
        <f t="shared" ref="AN1063" si="22795">((AJ1063/AK1063)-1)*100</f>
        <v>294.85294117647061</v>
      </c>
      <c r="AO1063"/>
      <c r="AP1063" s="41">
        <f t="shared" ref="AP1063" si="22796">SUM(B1063,L1063,V1063,AF1063)</f>
        <v>183700</v>
      </c>
      <c r="AQ1063" s="41">
        <f t="shared" ref="AQ1063" si="22797">SUM(C1063,M1063,W1063,AG1063)</f>
        <v>241950</v>
      </c>
      <c r="AR1063" s="41">
        <f t="shared" ref="AR1063" si="22798">SUM(D1063,N1063,X1063,AH1063)</f>
        <v>12600</v>
      </c>
      <c r="AS1063" s="41">
        <f t="shared" ref="AS1063" si="22799">SUM(E1063,O1063,Y1063,AI1063)</f>
        <v>438250</v>
      </c>
      <c r="AT1063" s="41">
        <f t="shared" ref="AT1063" si="22800">SUM(F1063,P1063,Z1063,AJ1063)</f>
        <v>491990.25</v>
      </c>
      <c r="AU1063" s="41">
        <f t="shared" ref="AU1063" si="22801">SUM(G1063,Q1063,AA1063,AK1063)</f>
        <v>563268.08333333337</v>
      </c>
      <c r="AV1063" s="45">
        <f t="shared" ref="AV1063" si="22802">((AS1063/AS1011)-1)*100</f>
        <v>-22.778324012108786</v>
      </c>
      <c r="AW1063" s="45">
        <f t="shared" ref="AW1063" si="22803">((AT1063/AT1011)-1)*100</f>
        <v>-13.519636001856206</v>
      </c>
      <c r="AX1063" s="45">
        <f t="shared" ref="AX1063" si="22804">((AT1063/AU1063)-1)*100</f>
        <v>-12.654335553955443</v>
      </c>
      <c r="AY1063"/>
      <c r="AZ1063" s="48">
        <f t="shared" ref="AZ1063" si="22805">+E1063/1000</f>
        <v>281.60000000000002</v>
      </c>
      <c r="BA1063" s="110">
        <f t="shared" ref="BA1063" si="22806">+O1063/1000</f>
        <v>14.9</v>
      </c>
      <c r="BB1063" s="36">
        <f t="shared" ref="BB1063" si="22807">+Y1063/1000</f>
        <v>138.1</v>
      </c>
      <c r="BC1063" s="36">
        <f t="shared" ref="BC1063" si="22808">+AI1063/1000</f>
        <v>3.65</v>
      </c>
      <c r="BD1063" s="57">
        <f t="shared" ref="BD1063" si="22809">+AS1063/1000</f>
        <v>438.25</v>
      </c>
      <c r="BE1063" s="47">
        <f t="shared" ref="BE1063" si="22810">AZ1063+BE1062</f>
        <v>1978.9349999999999</v>
      </c>
      <c r="BF1063" s="47">
        <f t="shared" ref="BF1063" si="22811">BA1063+BF1062</f>
        <v>238.6</v>
      </c>
      <c r="BG1063" s="47">
        <f t="shared" ref="BG1063" si="22812">BB1063+BG1062</f>
        <v>2974.5360000000001</v>
      </c>
      <c r="BH1063" s="47">
        <f t="shared" ref="BH1063" si="22813">BC1063+BH1062</f>
        <v>80.2</v>
      </c>
      <c r="BI1063" s="47">
        <f t="shared" ref="BI1063" si="22814">BD1063+BI1062</f>
        <v>5272.2709999999997</v>
      </c>
      <c r="BJ1063" s="45">
        <f t="shared" si="22728"/>
        <v>10</v>
      </c>
      <c r="BK1063" s="52">
        <f t="shared" si="18182"/>
        <v>45360</v>
      </c>
    </row>
    <row r="1064" spans="1:63" x14ac:dyDescent="0.25">
      <c r="A1064" s="33">
        <f t="shared" si="18271"/>
        <v>45003</v>
      </c>
      <c r="B1064" s="89">
        <v>158500</v>
      </c>
      <c r="C1064" s="89">
        <v>115950</v>
      </c>
      <c r="D1064" s="128">
        <v>0</v>
      </c>
      <c r="E1064" s="45">
        <f t="shared" ref="E1064" si="22815">SUM(B1064:D1064)</f>
        <v>274450</v>
      </c>
      <c r="F1064" s="45">
        <f t="shared" ref="F1064" si="22816">AVERAGE(E1061,E1062,E1063,E1064)</f>
        <v>227600</v>
      </c>
      <c r="G1064" s="92">
        <f t="shared" ref="G1064" si="22817">AVERAGE(F1012,F960,F908)</f>
        <v>402834.33333333331</v>
      </c>
      <c r="H1064" s="45">
        <f t="shared" ref="H1064" si="22818">((E1064/E1012)-1)*100</f>
        <v>-33.989946364576575</v>
      </c>
      <c r="I1064" s="45">
        <f t="shared" ref="I1064" si="22819">((F1064/F1012)-1)*100</f>
        <v>-40.031723113080773</v>
      </c>
      <c r="J1064" s="45">
        <f t="shared" ref="J1064" si="22820">((F1064/G1064)-1)*100</f>
        <v>-43.500347123672832</v>
      </c>
      <c r="K1064"/>
      <c r="L1064" s="89">
        <v>0</v>
      </c>
      <c r="M1064" s="89">
        <v>3500</v>
      </c>
      <c r="N1064" s="89">
        <v>24000</v>
      </c>
      <c r="O1064" s="57">
        <f t="shared" ref="O1064" si="22821">SUM(L1064:N1064)</f>
        <v>27500</v>
      </c>
      <c r="P1064" s="48">
        <f t="shared" ref="P1064" si="22822">AVERAGE(O1061,O1062,O1063,O1064)</f>
        <v>30362.5</v>
      </c>
      <c r="Q1064" s="48">
        <f t="shared" ref="Q1064" si="22823">AVERAGE(P1012,P960,P908)</f>
        <v>29008.333333333332</v>
      </c>
      <c r="R1064" s="45">
        <f t="shared" ref="R1064" si="22824">((O1064/O1012)-1)*100</f>
        <v>-10.423452768729646</v>
      </c>
      <c r="S1064" s="49">
        <f t="shared" ref="S1064" si="22825">((P1064/P1012)-1)*100</f>
        <v>-1.8982229402261686</v>
      </c>
      <c r="T1064" s="45">
        <f t="shared" ref="T1064" si="22826">((P1064/Q1064)-1)*100</f>
        <v>4.6681987934501734</v>
      </c>
      <c r="U1064"/>
      <c r="V1064" s="89">
        <v>200500</v>
      </c>
      <c r="W1064" s="89">
        <v>70175</v>
      </c>
      <c r="X1064" s="89">
        <v>5800</v>
      </c>
      <c r="Y1064" s="45">
        <f t="shared" ref="Y1064" si="22827">SUM(V1064:X1064)</f>
        <v>276475</v>
      </c>
      <c r="Z1064" s="48">
        <f t="shared" ref="Z1064" si="22828">AVERAGE(Y1061,Y1062,Y1063,Y1064)</f>
        <v>195868.75</v>
      </c>
      <c r="AA1064" s="48">
        <f t="shared" ref="AA1064" si="22829">AVERAGE(Z1012,Z960,Z908)</f>
        <v>166340.91666666666</v>
      </c>
      <c r="AB1064" s="45">
        <f t="shared" ref="AB1064" si="22830">((Y1064/Y1012)-1)*100</f>
        <v>13.761675513311111</v>
      </c>
      <c r="AC1064" s="45">
        <f t="shared" ref="AC1064" si="22831">((Z1064/Z1012)-1)*100</f>
        <v>0.73868823370577541</v>
      </c>
      <c r="AD1064" s="45">
        <f t="shared" ref="AD1064" si="22832">((Z1064/AA1064)-1)*100</f>
        <v>17.751395101726342</v>
      </c>
      <c r="AE1064"/>
      <c r="AF1064" s="90">
        <v>0</v>
      </c>
      <c r="AG1064" s="90">
        <v>0</v>
      </c>
      <c r="AH1064" s="90">
        <v>0</v>
      </c>
      <c r="AI1064" s="57">
        <f t="shared" ref="AI1064" si="22833">SUM(AF1064:AH1064)</f>
        <v>0</v>
      </c>
      <c r="AJ1064" s="48">
        <f t="shared" ref="AJ1064" si="22834">AVERAGE(AI1061,AI1062,AI1063,AI1064)</f>
        <v>4037.5</v>
      </c>
      <c r="AK1064" s="48">
        <f t="shared" ref="AK1064" si="22835">AVERAGE(AJ1012,AJ960,AJ908)</f>
        <v>1375</v>
      </c>
      <c r="AL1064" s="45">
        <f t="shared" ref="AL1064" si="22836">((AI1064/AI1012)-1)*100</f>
        <v>-100</v>
      </c>
      <c r="AM1064" s="45">
        <f t="shared" ref="AM1064" si="22837">((AJ1064/AJ1012)-1)*100</f>
        <v>85.63218390804596</v>
      </c>
      <c r="AN1064" s="45">
        <f t="shared" ref="AN1064" si="22838">((AJ1064/AK1064)-1)*100</f>
        <v>193.63636363636365</v>
      </c>
      <c r="AO1064"/>
      <c r="AP1064" s="41">
        <f t="shared" ref="AP1064" si="22839">SUM(B1064,L1064,V1064,AF1064)</f>
        <v>359000</v>
      </c>
      <c r="AQ1064" s="41">
        <f t="shared" ref="AQ1064" si="22840">SUM(C1064,M1064,W1064,AG1064)</f>
        <v>189625</v>
      </c>
      <c r="AR1064" s="41">
        <f t="shared" ref="AR1064" si="22841">SUM(D1064,N1064,X1064,AH1064)</f>
        <v>29800</v>
      </c>
      <c r="AS1064" s="41">
        <f t="shared" ref="AS1064" si="22842">SUM(E1064,O1064,Y1064,AI1064)</f>
        <v>578425</v>
      </c>
      <c r="AT1064" s="41">
        <f t="shared" ref="AT1064" si="22843">SUM(F1064,P1064,Z1064,AJ1064)</f>
        <v>457868.75</v>
      </c>
      <c r="AU1064" s="41">
        <f t="shared" ref="AU1064" si="22844">SUM(G1064,Q1064,AA1064,AK1064)</f>
        <v>599558.58333333326</v>
      </c>
      <c r="AV1064" s="45">
        <f t="shared" ref="AV1064" si="22845">((AS1064/AS1012)-1)*100</f>
        <v>-16.533189033189032</v>
      </c>
      <c r="AW1064" s="45">
        <f t="shared" ref="AW1064" si="22846">((AT1064/AT1012)-1)*100</f>
        <v>-24.579943879958787</v>
      </c>
      <c r="AX1064" s="45">
        <f t="shared" ref="AX1064" si="22847">((AT1064/AU1064)-1)*100</f>
        <v>-23.632358417018729</v>
      </c>
      <c r="AY1064"/>
      <c r="AZ1064" s="48">
        <f t="shared" ref="AZ1064" si="22848">+E1064/1000</f>
        <v>274.45</v>
      </c>
      <c r="BA1064" s="110">
        <f t="shared" ref="BA1064" si="22849">+O1064/1000</f>
        <v>27.5</v>
      </c>
      <c r="BB1064" s="36">
        <f t="shared" ref="BB1064" si="22850">+Y1064/1000</f>
        <v>276.47500000000002</v>
      </c>
      <c r="BC1064" s="36">
        <f t="shared" ref="BC1064" si="22851">+AI1064/1000</f>
        <v>0</v>
      </c>
      <c r="BD1064" s="57">
        <f t="shared" ref="BD1064" si="22852">+AS1064/1000</f>
        <v>578.42499999999995</v>
      </c>
      <c r="BE1064" s="47">
        <f t="shared" ref="BE1064" si="22853">AZ1064+BE1063</f>
        <v>2253.3849999999998</v>
      </c>
      <c r="BF1064" s="47">
        <f t="shared" ref="BF1064" si="22854">BA1064+BF1063</f>
        <v>266.10000000000002</v>
      </c>
      <c r="BG1064" s="47">
        <f t="shared" ref="BG1064" si="22855">BB1064+BG1063</f>
        <v>3251.011</v>
      </c>
      <c r="BH1064" s="47">
        <f t="shared" ref="BH1064" si="22856">BC1064+BH1063</f>
        <v>80.2</v>
      </c>
      <c r="BI1064" s="47">
        <f t="shared" ref="BI1064" si="22857">BD1064+BI1063</f>
        <v>5850.6959999999999</v>
      </c>
      <c r="BJ1064" s="45">
        <f t="shared" si="22728"/>
        <v>11</v>
      </c>
      <c r="BK1064" s="52">
        <f t="shared" si="18182"/>
        <v>45367</v>
      </c>
    </row>
    <row r="1065" spans="1:63" x14ac:dyDescent="0.25">
      <c r="A1065" s="33">
        <f t="shared" si="18271"/>
        <v>45010</v>
      </c>
      <c r="B1065" s="89">
        <v>180700</v>
      </c>
      <c r="C1065" s="89">
        <v>186500</v>
      </c>
      <c r="D1065" s="128">
        <v>0</v>
      </c>
      <c r="E1065" s="45">
        <f t="shared" ref="E1065" si="22858">SUM(B1065:D1065)</f>
        <v>367200</v>
      </c>
      <c r="F1065" s="45">
        <f t="shared" ref="F1065" si="22859">AVERAGE(E1062,E1063,E1064,E1065)</f>
        <v>274987.5</v>
      </c>
      <c r="G1065" s="92">
        <f t="shared" ref="G1065" si="22860">AVERAGE(F1013,F961,F909)</f>
        <v>452449.16666666669</v>
      </c>
      <c r="H1065" s="45">
        <f t="shared" ref="H1065" si="22861">((E1065/E1013)-1)*100</f>
        <v>-19.256242688643976</v>
      </c>
      <c r="I1065" s="45">
        <f t="shared" ref="I1065" si="22862">((F1065/F1013)-1)*100</f>
        <v>-33.083459669392937</v>
      </c>
      <c r="J1065" s="45">
        <f t="shared" ref="J1065" si="22863">((F1065/G1065)-1)*100</f>
        <v>-39.222454087844127</v>
      </c>
      <c r="K1065"/>
      <c r="L1065" s="89">
        <v>4500</v>
      </c>
      <c r="M1065" s="89">
        <v>0</v>
      </c>
      <c r="N1065" s="89">
        <v>15400</v>
      </c>
      <c r="O1065" s="57">
        <f t="shared" ref="O1065" si="22864">SUM(L1065:N1065)</f>
        <v>19900</v>
      </c>
      <c r="P1065" s="48">
        <f t="shared" ref="P1065" si="22865">AVERAGE(O1062,O1063,O1064,O1065)</f>
        <v>25575</v>
      </c>
      <c r="Q1065" s="48">
        <f t="shared" ref="Q1065" si="22866">AVERAGE(P1013,P961,P909)</f>
        <v>29787.5</v>
      </c>
      <c r="R1065" s="45">
        <f t="shared" ref="R1065" si="22867">((O1065/O1013)-1)*100</f>
        <v>-49.29936305732484</v>
      </c>
      <c r="S1065" s="49">
        <f t="shared" ref="S1065" si="22868">((P1065/P1013)-1)*100</f>
        <v>-18.159999999999997</v>
      </c>
      <c r="T1065" s="45">
        <f t="shared" ref="T1065" si="22869">((P1065/Q1065)-1)*100</f>
        <v>-14.1418380193034</v>
      </c>
      <c r="U1065"/>
      <c r="V1065" s="89">
        <v>176900</v>
      </c>
      <c r="W1065" s="89">
        <v>70450</v>
      </c>
      <c r="X1065" s="89">
        <v>5600</v>
      </c>
      <c r="Y1065" s="45">
        <f t="shared" ref="Y1065" si="22870">SUM(V1065:X1065)</f>
        <v>252950</v>
      </c>
      <c r="Z1065" s="48">
        <f t="shared" ref="Z1065" si="22871">AVERAGE(Y1062,Y1063,Y1064,Y1065)</f>
        <v>211593.75</v>
      </c>
      <c r="AA1065" s="48">
        <f t="shared" ref="AA1065" si="22872">AVERAGE(Z1013,Z961,Z909)</f>
        <v>178887.66666666666</v>
      </c>
      <c r="AB1065" s="45">
        <f t="shared" ref="AB1065" si="22873">((Y1065/Y1013)-1)*100</f>
        <v>-12.276747008843426</v>
      </c>
      <c r="AC1065" s="45">
        <f t="shared" ref="AC1065" si="22874">((Z1065/Z1013)-1)*100</f>
        <v>-5.9091970251131105</v>
      </c>
      <c r="AD1065" s="45">
        <f t="shared" ref="AD1065" si="22875">((Z1065/AA1065)-1)*100</f>
        <v>18.283028641810596</v>
      </c>
      <c r="AE1065"/>
      <c r="AF1065" s="90">
        <v>0</v>
      </c>
      <c r="AG1065" s="90">
        <v>10750</v>
      </c>
      <c r="AH1065" s="90">
        <v>0</v>
      </c>
      <c r="AI1065" s="57">
        <f t="shared" ref="AI1065" si="22876">SUM(AF1065:AH1065)</f>
        <v>10750</v>
      </c>
      <c r="AJ1065" s="48">
        <f t="shared" ref="AJ1065" si="22877">AVERAGE(AI1062,AI1063,AI1064,AI1065)</f>
        <v>5375</v>
      </c>
      <c r="AK1065" s="48">
        <f t="shared" ref="AK1065" si="22878">AVERAGE(AJ1013,AJ961,AJ909)</f>
        <v>4212.5</v>
      </c>
      <c r="AL1065" s="45">
        <f t="shared" ref="AL1065" si="22879">((AI1065/AI1013)-1)*100</f>
        <v>-53.260869565217384</v>
      </c>
      <c r="AM1065" s="45">
        <f t="shared" ref="AM1065" si="22880">((AJ1065/AJ1013)-1)*100</f>
        <v>-32.176656151419557</v>
      </c>
      <c r="AN1065" s="45">
        <f t="shared" ref="AN1065" si="22881">((AJ1065/AK1065)-1)*100</f>
        <v>27.596439169139476</v>
      </c>
      <c r="AO1065"/>
      <c r="AP1065" s="41">
        <f t="shared" ref="AP1065" si="22882">SUM(B1065,L1065,V1065,AF1065)</f>
        <v>362100</v>
      </c>
      <c r="AQ1065" s="41">
        <f t="shared" ref="AQ1065" si="22883">SUM(C1065,M1065,W1065,AG1065)</f>
        <v>267700</v>
      </c>
      <c r="AR1065" s="41">
        <f t="shared" ref="AR1065" si="22884">SUM(D1065,N1065,X1065,AH1065)</f>
        <v>21000</v>
      </c>
      <c r="AS1065" s="41">
        <f t="shared" ref="AS1065" si="22885">SUM(E1065,O1065,Y1065,AI1065)</f>
        <v>650800</v>
      </c>
      <c r="AT1065" s="41">
        <f t="shared" ref="AT1065" si="22886">SUM(F1065,P1065,Z1065,AJ1065)</f>
        <v>517531.25</v>
      </c>
      <c r="AU1065" s="41">
        <f t="shared" ref="AU1065" si="22887">SUM(G1065,Q1065,AA1065,AK1065)</f>
        <v>665336.83333333337</v>
      </c>
      <c r="AV1065" s="45">
        <f t="shared" ref="AV1065" si="22888">((AS1065/AS1013)-1)*100</f>
        <v>-19.192621546316481</v>
      </c>
      <c r="AW1065" s="45">
        <f t="shared" ref="AW1065" si="22889">((AT1065/AT1013)-1)*100</f>
        <v>-23.328533322666644</v>
      </c>
      <c r="AX1065" s="45">
        <f t="shared" ref="AX1065" si="22890">((AT1065/AU1065)-1)*100</f>
        <v>-22.215151172801949</v>
      </c>
      <c r="AY1065"/>
      <c r="AZ1065" s="48">
        <f t="shared" ref="AZ1065" si="22891">+E1065/1000</f>
        <v>367.2</v>
      </c>
      <c r="BA1065" s="110">
        <f t="shared" ref="BA1065" si="22892">+O1065/1000</f>
        <v>19.899999999999999</v>
      </c>
      <c r="BB1065" s="36">
        <f t="shared" ref="BB1065" si="22893">+Y1065/1000</f>
        <v>252.95</v>
      </c>
      <c r="BC1065" s="36">
        <f t="shared" ref="BC1065" si="22894">+AI1065/1000</f>
        <v>10.75</v>
      </c>
      <c r="BD1065" s="57">
        <f t="shared" ref="BD1065" si="22895">+AS1065/1000</f>
        <v>650.79999999999995</v>
      </c>
      <c r="BE1065" s="47">
        <f t="shared" ref="BE1065" si="22896">AZ1065+BE1064</f>
        <v>2620.5849999999996</v>
      </c>
      <c r="BF1065" s="47">
        <f t="shared" ref="BF1065" si="22897">BA1065+BF1064</f>
        <v>286</v>
      </c>
      <c r="BG1065" s="47">
        <f t="shared" ref="BG1065" si="22898">BB1065+BG1064</f>
        <v>3503.9609999999998</v>
      </c>
      <c r="BH1065" s="47">
        <f t="shared" ref="BH1065" si="22899">BC1065+BH1064</f>
        <v>90.95</v>
      </c>
      <c r="BI1065" s="47">
        <f t="shared" ref="BI1065" si="22900">BD1065+BI1064</f>
        <v>6501.4960000000001</v>
      </c>
      <c r="BJ1065" s="45">
        <f t="shared" si="22728"/>
        <v>12</v>
      </c>
      <c r="BK1065" s="52">
        <f t="shared" si="18182"/>
        <v>45374</v>
      </c>
    </row>
    <row r="1066" spans="1:63" x14ac:dyDescent="0.25">
      <c r="A1066" s="33">
        <f t="shared" si="18271"/>
        <v>45017</v>
      </c>
      <c r="B1066" s="89">
        <v>199300</v>
      </c>
      <c r="C1066" s="89">
        <v>201900</v>
      </c>
      <c r="D1066" s="128">
        <v>0</v>
      </c>
      <c r="E1066" s="45">
        <f t="shared" ref="E1066" si="22901">SUM(B1066:D1066)</f>
        <v>401200</v>
      </c>
      <c r="F1066" s="45">
        <f t="shared" ref="F1066" si="22902">AVERAGE(E1063,E1064,E1065,E1066)</f>
        <v>331112.5</v>
      </c>
      <c r="G1066" s="92">
        <f t="shared" ref="G1066" si="22903">AVERAGE(F1014,F962,F910)</f>
        <v>449584</v>
      </c>
      <c r="H1066" s="45">
        <f t="shared" ref="H1066" si="22904">((E1066/E1014)-1)*100</f>
        <v>-1.1213801601971607</v>
      </c>
      <c r="I1066" s="45">
        <f t="shared" ref="I1066" si="22905">((F1066/F1014)-1)*100</f>
        <v>-18.566244510930186</v>
      </c>
      <c r="J1066" s="45">
        <f t="shared" ref="J1066" si="22906">((F1066/G1066)-1)*100</f>
        <v>-26.351360368696398</v>
      </c>
      <c r="K1066"/>
      <c r="L1066" s="89">
        <v>4800</v>
      </c>
      <c r="M1066" s="89">
        <v>10750</v>
      </c>
      <c r="N1066" s="89">
        <v>11200</v>
      </c>
      <c r="O1066" s="57">
        <f t="shared" ref="O1066" si="22907">SUM(L1066:N1066)</f>
        <v>26750</v>
      </c>
      <c r="P1066" s="48">
        <f t="shared" ref="P1066" si="22908">AVERAGE(O1063,O1064,O1065,O1066)</f>
        <v>22262.5</v>
      </c>
      <c r="Q1066" s="48">
        <f t="shared" ref="Q1066" si="22909">AVERAGE(P1014,P962,P910)</f>
        <v>29441.666666666668</v>
      </c>
      <c r="R1066" s="45">
        <f t="shared" ref="R1066" si="22910">((O1066/O1014)-1)*100</f>
        <v>-33.457711442786064</v>
      </c>
      <c r="S1066" s="49">
        <f t="shared" ref="S1066" si="22911">((P1066/P1014)-1)*100</f>
        <v>-30.320813771517997</v>
      </c>
      <c r="T1066" s="45">
        <f t="shared" ref="T1066" si="22912">((P1066/Q1066)-1)*100</f>
        <v>-24.384375884517407</v>
      </c>
      <c r="U1066"/>
      <c r="V1066" s="89">
        <v>191500</v>
      </c>
      <c r="W1066" s="89">
        <v>66377</v>
      </c>
      <c r="X1066" s="89">
        <v>1400</v>
      </c>
      <c r="Y1066" s="45">
        <f t="shared" ref="Y1066" si="22913">SUM(V1066:X1066)</f>
        <v>259277</v>
      </c>
      <c r="Z1066" s="48">
        <f t="shared" ref="Z1066" si="22914">AVERAGE(Y1063,Y1064,Y1065,Y1066)</f>
        <v>231700.5</v>
      </c>
      <c r="AA1066" s="48">
        <f t="shared" ref="AA1066" si="22915">AVERAGE(Z1014,Z962,Z910)</f>
        <v>167326</v>
      </c>
      <c r="AB1066" s="45">
        <f t="shared" ref="AB1066" si="22916">((Y1066/Y1014)-1)*100</f>
        <v>33.785861713106293</v>
      </c>
      <c r="AC1066" s="45">
        <f t="shared" ref="AC1066" si="22917">((Z1066/Z1014)-1)*100</f>
        <v>0.38690250533452986</v>
      </c>
      <c r="AD1066" s="45">
        <f t="shared" ref="AD1066" si="22918">((Z1066/AA1066)-1)*100</f>
        <v>38.472502779006248</v>
      </c>
      <c r="AE1066"/>
      <c r="AF1066" s="90">
        <v>6400</v>
      </c>
      <c r="AG1066" s="90">
        <v>20900</v>
      </c>
      <c r="AH1066" s="90">
        <v>0</v>
      </c>
      <c r="AI1066" s="57">
        <f t="shared" ref="AI1066" si="22919">SUM(AF1066:AH1066)</f>
        <v>27300</v>
      </c>
      <c r="AJ1066" s="48">
        <f t="shared" ref="AJ1066" si="22920">AVERAGE(AI1063,AI1064,AI1065,AI1066)</f>
        <v>10425</v>
      </c>
      <c r="AK1066" s="48">
        <f t="shared" ref="AK1066" si="22921">AVERAGE(AJ1014,AJ962,AJ910)</f>
        <v>5962.5</v>
      </c>
      <c r="AL1066" s="45">
        <f t="shared" ref="AL1066" si="22922">((AI1066/AI1014)-1)*100</f>
        <v>30.000000000000004</v>
      </c>
      <c r="AM1066" s="45">
        <f t="shared" ref="AM1066" si="22923">((AJ1066/AJ1014)-1)*100</f>
        <v>-15.243902439024392</v>
      </c>
      <c r="AN1066" s="45">
        <f t="shared" ref="AN1066" si="22924">((AJ1066/AK1066)-1)*100</f>
        <v>74.842767295597497</v>
      </c>
      <c r="AO1066"/>
      <c r="AP1066" s="41">
        <f t="shared" ref="AP1066" si="22925">SUM(B1066,L1066,V1066,AF1066)</f>
        <v>402000</v>
      </c>
      <c r="AQ1066" s="41">
        <f t="shared" ref="AQ1066" si="22926">SUM(C1066,M1066,W1066,AG1066)</f>
        <v>299927</v>
      </c>
      <c r="AR1066" s="41">
        <f t="shared" ref="AR1066" si="22927">SUM(D1066,N1066,X1066,AH1066)</f>
        <v>12600</v>
      </c>
      <c r="AS1066" s="41">
        <f t="shared" ref="AS1066" si="22928">SUM(E1066,O1066,Y1066,AI1066)</f>
        <v>714527</v>
      </c>
      <c r="AT1066" s="41">
        <f t="shared" ref="AT1066" si="22929">SUM(F1066,P1066,Z1066,AJ1066)</f>
        <v>595500.5</v>
      </c>
      <c r="AU1066" s="41">
        <f t="shared" ref="AU1066" si="22930">SUM(G1066,Q1066,AA1066,AK1066)</f>
        <v>652314.16666666674</v>
      </c>
      <c r="AV1066" s="45">
        <f t="shared" ref="AV1066" si="22931">((AS1066/AS1014)-1)*100</f>
        <v>8.1387816874763494</v>
      </c>
      <c r="AW1066" s="45">
        <f t="shared" ref="AW1066" si="22932">((AT1066/AT1014)-1)*100</f>
        <v>-12.639787225615073</v>
      </c>
      <c r="AX1066" s="45">
        <f t="shared" ref="AX1066" si="22933">((AT1066/AU1066)-1)*100</f>
        <v>-8.7095558505168249</v>
      </c>
      <c r="AY1066"/>
      <c r="AZ1066" s="48">
        <f t="shared" ref="AZ1066" si="22934">+E1066/1000</f>
        <v>401.2</v>
      </c>
      <c r="BA1066" s="110">
        <f t="shared" ref="BA1066" si="22935">+O1066/1000</f>
        <v>26.75</v>
      </c>
      <c r="BB1066" s="36">
        <f t="shared" ref="BB1066" si="22936">+Y1066/1000</f>
        <v>259.27699999999999</v>
      </c>
      <c r="BC1066" s="36">
        <f t="shared" ref="BC1066" si="22937">+AI1066/1000</f>
        <v>27.3</v>
      </c>
      <c r="BD1066" s="57">
        <f t="shared" ref="BD1066" si="22938">+AS1066/1000</f>
        <v>714.52700000000004</v>
      </c>
      <c r="BE1066" s="47">
        <f t="shared" ref="BE1066" si="22939">AZ1066+BE1065</f>
        <v>3021.7849999999994</v>
      </c>
      <c r="BF1066" s="47">
        <f t="shared" ref="BF1066" si="22940">BA1066+BF1065</f>
        <v>312.75</v>
      </c>
      <c r="BG1066" s="47">
        <f t="shared" ref="BG1066" si="22941">BB1066+BG1065</f>
        <v>3763.2379999999998</v>
      </c>
      <c r="BH1066" s="47">
        <f t="shared" ref="BH1066" si="22942">BC1066+BH1065</f>
        <v>118.25</v>
      </c>
      <c r="BI1066" s="47">
        <f t="shared" ref="BI1066" si="22943">BD1066+BI1065</f>
        <v>7216.0230000000001</v>
      </c>
      <c r="BJ1066" s="45">
        <f t="shared" si="22728"/>
        <v>13</v>
      </c>
      <c r="BK1066" s="52">
        <f t="shared" si="18182"/>
        <v>45381</v>
      </c>
    </row>
    <row r="1067" spans="1:63" x14ac:dyDescent="0.25">
      <c r="A1067" s="33">
        <f t="shared" si="18271"/>
        <v>45024</v>
      </c>
      <c r="B1067" s="89">
        <v>236600</v>
      </c>
      <c r="C1067" s="89">
        <v>146350</v>
      </c>
      <c r="D1067" s="128">
        <v>0</v>
      </c>
      <c r="E1067" s="45">
        <f t="shared" ref="E1067" si="22944">SUM(B1067:D1067)</f>
        <v>382950</v>
      </c>
      <c r="F1067" s="45">
        <f t="shared" ref="F1067" si="22945">AVERAGE(E1064,E1065,E1066,E1067)</f>
        <v>356450</v>
      </c>
      <c r="G1067" s="92">
        <f t="shared" ref="G1067" si="22946">AVERAGE(F1015,F963,F911)</f>
        <v>470555.25</v>
      </c>
      <c r="H1067" s="45">
        <f t="shared" ref="H1067" si="22947">((E1067/E1015)-1)*100</f>
        <v>-13.798536859876197</v>
      </c>
      <c r="I1067" s="45">
        <f t="shared" ref="I1067" si="22948">((F1067/F1015)-1)*100</f>
        <v>-17.130764607896808</v>
      </c>
      <c r="J1067" s="45">
        <f t="shared" ref="J1067" si="22949">((F1067/G1067)-1)*100</f>
        <v>-24.24906533292318</v>
      </c>
      <c r="K1067"/>
      <c r="L1067" s="89">
        <v>1600</v>
      </c>
      <c r="M1067" s="89">
        <v>16750</v>
      </c>
      <c r="N1067" s="89">
        <v>32600</v>
      </c>
      <c r="O1067" s="57">
        <f t="shared" ref="O1067" si="22950">SUM(L1067:N1067)</f>
        <v>50950</v>
      </c>
      <c r="P1067" s="48">
        <f t="shared" ref="P1067" si="22951">AVERAGE(O1064,O1065,O1066,O1067)</f>
        <v>31275</v>
      </c>
      <c r="Q1067" s="48">
        <f t="shared" ref="Q1067" si="22952">AVERAGE(P1015,P963,P911)</f>
        <v>31733.333333333332</v>
      </c>
      <c r="R1067" s="45">
        <f t="shared" ref="R1067" si="22953">((O1067/O1015)-1)*100</f>
        <v>10.400866738894909</v>
      </c>
      <c r="S1067" s="49">
        <f t="shared" ref="S1067" si="22954">((P1067/P1015)-1)*100</f>
        <v>-19.961612284069098</v>
      </c>
      <c r="T1067" s="45">
        <f t="shared" ref="T1067" si="22955">((P1067/Q1067)-1)*100</f>
        <v>-1.4443277310924318</v>
      </c>
      <c r="U1067"/>
      <c r="V1067" s="89">
        <v>190183</v>
      </c>
      <c r="W1067" s="89">
        <v>50200</v>
      </c>
      <c r="X1067" s="89">
        <v>4200</v>
      </c>
      <c r="Y1067" s="45">
        <f t="shared" ref="Y1067" si="22956">SUM(V1067:X1067)</f>
        <v>244583</v>
      </c>
      <c r="Z1067" s="48">
        <f t="shared" ref="Z1067" si="22957">AVERAGE(Y1064,Y1065,Y1066,Y1067)</f>
        <v>258321.25</v>
      </c>
      <c r="AA1067" s="48">
        <f t="shared" ref="AA1067" si="22958">AVERAGE(Z1015,Z963,Z911)</f>
        <v>176096.83333333334</v>
      </c>
      <c r="AB1067" s="45">
        <f t="shared" ref="AB1067" si="22959">((Y1067/Y1015)-1)*100</f>
        <v>-10.244770642201839</v>
      </c>
      <c r="AC1067" s="45">
        <f t="shared" ref="AC1067" si="22960">((Z1067/Z1015)-1)*100</f>
        <v>3.5687795685991563</v>
      </c>
      <c r="AD1067" s="45">
        <f t="shared" ref="AD1067" si="22961">((Z1067/AA1067)-1)*100</f>
        <v>46.692728716492148</v>
      </c>
      <c r="AE1067"/>
      <c r="AF1067" s="90">
        <v>0</v>
      </c>
      <c r="AG1067" s="90">
        <v>5250</v>
      </c>
      <c r="AH1067" s="90">
        <v>0</v>
      </c>
      <c r="AI1067" s="57">
        <f t="shared" ref="AI1067" si="22962">SUM(AF1067:AH1067)</f>
        <v>5250</v>
      </c>
      <c r="AJ1067" s="48">
        <f t="shared" ref="AJ1067" si="22963">AVERAGE(AI1064,AI1065,AI1066,AI1067)</f>
        <v>10825</v>
      </c>
      <c r="AK1067" s="48">
        <f t="shared" ref="AK1067" si="22964">AVERAGE(AJ1015,AJ963,AJ911)</f>
        <v>6604.166666666667</v>
      </c>
      <c r="AL1067" s="45">
        <f t="shared" ref="AL1067" si="22965">((AI1067/AI1015)-1)*100</f>
        <v>75</v>
      </c>
      <c r="AM1067" s="45">
        <f t="shared" ref="AM1067" si="22966">((AJ1067/AJ1015)-1)*100</f>
        <v>-14.257425742574259</v>
      </c>
      <c r="AN1067" s="45">
        <f t="shared" ref="AN1067" si="22967">((AJ1067/AK1067)-1)*100</f>
        <v>63.911671924290218</v>
      </c>
      <c r="AO1067"/>
      <c r="AP1067" s="41">
        <f t="shared" ref="AP1067" si="22968">SUM(B1067,L1067,V1067,AF1067)</f>
        <v>428383</v>
      </c>
      <c r="AQ1067" s="41">
        <f t="shared" ref="AQ1067" si="22969">SUM(C1067,M1067,W1067,AG1067)</f>
        <v>218550</v>
      </c>
      <c r="AR1067" s="41">
        <f t="shared" ref="AR1067" si="22970">SUM(D1067,N1067,X1067,AH1067)</f>
        <v>36800</v>
      </c>
      <c r="AS1067" s="41">
        <f t="shared" ref="AS1067" si="22971">SUM(E1067,O1067,Y1067,AI1067)</f>
        <v>683733</v>
      </c>
      <c r="AT1067" s="41">
        <f t="shared" ref="AT1067" si="22972">SUM(F1067,P1067,Z1067,AJ1067)</f>
        <v>656871.25</v>
      </c>
      <c r="AU1067" s="41">
        <f t="shared" ref="AU1067" si="22973">SUM(G1067,Q1067,AA1067,AK1067)</f>
        <v>684989.58333333326</v>
      </c>
      <c r="AV1067" s="45">
        <f t="shared" ref="AV1067" si="22974">((AS1067/AS1015)-1)*100</f>
        <v>-10.728162945554253</v>
      </c>
      <c r="AW1067" s="45">
        <f t="shared" ref="AW1067" si="22975">((AT1067/AT1015)-1)*100</f>
        <v>-10.1721286198873</v>
      </c>
      <c r="AX1067" s="45">
        <f t="shared" ref="AX1067" si="22976">((AT1067/AU1067)-1)*100</f>
        <v>-4.1049286029288705</v>
      </c>
      <c r="AY1067"/>
      <c r="AZ1067" s="48">
        <f t="shared" ref="AZ1067" si="22977">+E1067/1000</f>
        <v>382.95</v>
      </c>
      <c r="BA1067" s="110">
        <f t="shared" ref="BA1067" si="22978">+O1067/1000</f>
        <v>50.95</v>
      </c>
      <c r="BB1067" s="36">
        <f t="shared" ref="BB1067" si="22979">+Y1067/1000</f>
        <v>244.583</v>
      </c>
      <c r="BC1067" s="36">
        <f t="shared" ref="BC1067" si="22980">+AI1067/1000</f>
        <v>5.25</v>
      </c>
      <c r="BD1067" s="57">
        <f t="shared" ref="BD1067" si="22981">+AS1067/1000</f>
        <v>683.73299999999995</v>
      </c>
      <c r="BE1067" s="47">
        <f t="shared" ref="BE1067" si="22982">AZ1067+BE1066</f>
        <v>3404.7349999999992</v>
      </c>
      <c r="BF1067" s="47">
        <f t="shared" ref="BF1067" si="22983">BA1067+BF1066</f>
        <v>363.7</v>
      </c>
      <c r="BG1067" s="47">
        <f t="shared" ref="BG1067" si="22984">BB1067+BG1066</f>
        <v>4007.8209999999999</v>
      </c>
      <c r="BH1067" s="47">
        <f t="shared" ref="BH1067" si="22985">BC1067+BH1066</f>
        <v>123.5</v>
      </c>
      <c r="BI1067" s="47">
        <f t="shared" ref="BI1067" si="22986">BD1067+BI1066</f>
        <v>7899.7560000000003</v>
      </c>
      <c r="BJ1067" s="45">
        <f t="shared" si="22728"/>
        <v>14</v>
      </c>
      <c r="BK1067" s="52">
        <f t="shared" si="18182"/>
        <v>45388</v>
      </c>
    </row>
    <row r="1068" spans="1:63" x14ac:dyDescent="0.25">
      <c r="A1068" s="33">
        <f t="shared" si="18271"/>
        <v>45031</v>
      </c>
      <c r="B1068" s="89">
        <v>235700</v>
      </c>
      <c r="C1068" s="89">
        <v>187050</v>
      </c>
      <c r="D1068" s="128">
        <v>0</v>
      </c>
      <c r="E1068" s="45">
        <f t="shared" ref="E1068" si="22987">SUM(B1068:D1068)</f>
        <v>422750</v>
      </c>
      <c r="F1068" s="45">
        <f t="shared" ref="F1068" si="22988">AVERAGE(E1065,E1066,E1067,E1068)</f>
        <v>393525</v>
      </c>
      <c r="G1068" s="92">
        <f t="shared" ref="G1068" si="22989">AVERAGE(F1016,F964,F912)</f>
        <v>495693.75</v>
      </c>
      <c r="H1068" s="45">
        <f t="shared" ref="H1068" si="22990">((E1068/E1016)-1)*100</f>
        <v>-21.592156804558137</v>
      </c>
      <c r="I1068" s="45">
        <f t="shared" ref="I1068" si="22991">((F1068/F1016)-1)*100</f>
        <v>-14.633881796587744</v>
      </c>
      <c r="J1068" s="45">
        <f t="shared" ref="J1068" si="22992">((F1068/G1068)-1)*100</f>
        <v>-20.611264515640958</v>
      </c>
      <c r="K1068"/>
      <c r="L1068" s="89">
        <v>4800</v>
      </c>
      <c r="M1068" s="89">
        <v>12850</v>
      </c>
      <c r="N1068" s="89">
        <v>7000</v>
      </c>
      <c r="O1068" s="57">
        <f t="shared" ref="O1068" si="22993">SUM(L1068:N1068)</f>
        <v>24650</v>
      </c>
      <c r="P1068" s="48">
        <f t="shared" ref="P1068" si="22994">AVERAGE(O1065,O1066,O1067,O1068)</f>
        <v>30562.5</v>
      </c>
      <c r="Q1068" s="48">
        <f t="shared" ref="Q1068" si="22995">AVERAGE(P1016,P964,P912)</f>
        <v>35475</v>
      </c>
      <c r="R1068" s="45">
        <f t="shared" ref="R1068" si="22996">((O1068/O1016)-1)*100</f>
        <v>-62.222222222222221</v>
      </c>
      <c r="S1068" s="49">
        <f t="shared" ref="S1068" si="22997">((P1068/P1016)-1)*100</f>
        <v>-35.944458999214049</v>
      </c>
      <c r="T1068" s="45">
        <f t="shared" ref="T1068" si="22998">((P1068/Q1068)-1)*100</f>
        <v>-13.847780126849896</v>
      </c>
      <c r="U1068"/>
      <c r="V1068" s="89">
        <v>197522</v>
      </c>
      <c r="W1068" s="89">
        <v>99500</v>
      </c>
      <c r="X1068" s="89">
        <v>1400</v>
      </c>
      <c r="Y1068" s="45">
        <f t="shared" ref="Y1068" si="22999">SUM(V1068:X1068)</f>
        <v>298422</v>
      </c>
      <c r="Z1068" s="48">
        <f t="shared" ref="Z1068" si="23000">AVERAGE(Y1065,Y1066,Y1067,Y1068)</f>
        <v>263808</v>
      </c>
      <c r="AA1068" s="48">
        <f t="shared" ref="AA1068" si="23001">AVERAGE(Z1016,Z964,Z912)</f>
        <v>185590.41666666666</v>
      </c>
      <c r="AB1068" s="45">
        <f t="shared" ref="AB1068" si="23002">((Y1068/Y1016)-1)*100</f>
        <v>15.847049689440995</v>
      </c>
      <c r="AC1068" s="45">
        <f t="shared" ref="AC1068" si="23003">((Z1068/Z1016)-1)*100</f>
        <v>4.2461842430229657</v>
      </c>
      <c r="AD1068" s="45">
        <f t="shared" ref="AD1068" si="23004">((Z1068/AA1068)-1)*100</f>
        <v>42.145270611584216</v>
      </c>
      <c r="AE1068"/>
      <c r="AF1068" s="90">
        <v>6400</v>
      </c>
      <c r="AG1068" s="90">
        <v>3600</v>
      </c>
      <c r="AH1068" s="90">
        <v>0</v>
      </c>
      <c r="AI1068" s="57">
        <f t="shared" ref="AI1068" si="23005">SUM(AF1068:AH1068)</f>
        <v>10000</v>
      </c>
      <c r="AJ1068" s="48">
        <f t="shared" ref="AJ1068" si="23006">AVERAGE(AI1065,AI1066,AI1067,AI1068)</f>
        <v>13325</v>
      </c>
      <c r="AK1068" s="48">
        <f t="shared" ref="AK1068" si="23007">AVERAGE(AJ1016,AJ964,AJ912)</f>
        <v>7162.5</v>
      </c>
      <c r="AL1068" s="45">
        <f t="shared" ref="AL1068" si="23008">((AI1068/AI1016)-1)*100</f>
        <v>19.047619047619047</v>
      </c>
      <c r="AM1068" s="45">
        <f t="shared" ref="AM1068" si="23009">((AJ1068/AJ1016)-1)*100</f>
        <v>-3.7906137184115507</v>
      </c>
      <c r="AN1068" s="45">
        <f t="shared" ref="AN1068" si="23010">((AJ1068/AK1068)-1)*100</f>
        <v>86.038394415357772</v>
      </c>
      <c r="AO1068"/>
      <c r="AP1068" s="41">
        <f t="shared" ref="AP1068" si="23011">SUM(B1068,L1068,V1068,AF1068)</f>
        <v>444422</v>
      </c>
      <c r="AQ1068" s="41">
        <f t="shared" ref="AQ1068" si="23012">SUM(C1068,M1068,W1068,AG1068)</f>
        <v>303000</v>
      </c>
      <c r="AR1068" s="41">
        <f t="shared" ref="AR1068" si="23013">SUM(D1068,N1068,X1068,AH1068)</f>
        <v>8400</v>
      </c>
      <c r="AS1068" s="41">
        <f t="shared" ref="AS1068" si="23014">SUM(E1068,O1068,Y1068,AI1068)</f>
        <v>755822</v>
      </c>
      <c r="AT1068" s="41">
        <f t="shared" ref="AT1068" si="23015">SUM(F1068,P1068,Z1068,AJ1068)</f>
        <v>701220.5</v>
      </c>
      <c r="AU1068" s="41">
        <f t="shared" ref="AU1068" si="23016">SUM(G1068,Q1068,AA1068,AK1068)</f>
        <v>723921.66666666663</v>
      </c>
      <c r="AV1068" s="45">
        <f t="shared" ref="AV1068" si="23017">((AS1068/AS1016)-1)*100</f>
        <v>-13.165628468161273</v>
      </c>
      <c r="AW1068" s="45">
        <f t="shared" ref="AW1068" si="23018">((AT1068/AT1016)-1)*100</f>
        <v>-9.5910960405358399</v>
      </c>
      <c r="AX1068" s="45">
        <f t="shared" ref="AX1068" si="23019">((AT1068/AU1068)-1)*100</f>
        <v>-3.1358595428142455</v>
      </c>
      <c r="AY1068"/>
      <c r="AZ1068" s="48">
        <f t="shared" ref="AZ1068" si="23020">+E1068/1000</f>
        <v>422.75</v>
      </c>
      <c r="BA1068" s="110">
        <f t="shared" ref="BA1068" si="23021">+O1068/1000</f>
        <v>24.65</v>
      </c>
      <c r="BB1068" s="36">
        <f t="shared" ref="BB1068" si="23022">+Y1068/1000</f>
        <v>298.42200000000003</v>
      </c>
      <c r="BC1068" s="36">
        <f t="shared" ref="BC1068" si="23023">+AI1068/1000</f>
        <v>10</v>
      </c>
      <c r="BD1068" s="57">
        <f t="shared" ref="BD1068" si="23024">+AS1068/1000</f>
        <v>755.822</v>
      </c>
      <c r="BE1068" s="47">
        <f t="shared" ref="BE1068" si="23025">AZ1068+BE1067</f>
        <v>3827.4849999999992</v>
      </c>
      <c r="BF1068" s="47">
        <f t="shared" ref="BF1068" si="23026">BA1068+BF1067</f>
        <v>388.34999999999997</v>
      </c>
      <c r="BG1068" s="47">
        <f t="shared" ref="BG1068" si="23027">BB1068+BG1067</f>
        <v>4306.2430000000004</v>
      </c>
      <c r="BH1068" s="47">
        <f t="shared" ref="BH1068" si="23028">BC1068+BH1067</f>
        <v>133.5</v>
      </c>
      <c r="BI1068" s="47">
        <f t="shared" ref="BI1068" si="23029">BD1068+BI1067</f>
        <v>8655.5779999999995</v>
      </c>
      <c r="BJ1068" s="45">
        <f t="shared" si="22728"/>
        <v>15</v>
      </c>
      <c r="BK1068" s="52">
        <f t="shared" si="18182"/>
        <v>45395</v>
      </c>
    </row>
    <row r="1069" spans="1:63" x14ac:dyDescent="0.25">
      <c r="A1069" s="33">
        <f t="shared" si="18271"/>
        <v>45038</v>
      </c>
      <c r="B1069" s="89">
        <v>329000</v>
      </c>
      <c r="C1069" s="89">
        <v>97650</v>
      </c>
      <c r="D1069" s="128">
        <v>0</v>
      </c>
      <c r="E1069" s="45">
        <f t="shared" ref="E1069" si="23030">SUM(B1069:D1069)</f>
        <v>426650</v>
      </c>
      <c r="F1069" s="45">
        <f t="shared" ref="F1069" si="23031">AVERAGE(E1066,E1067,E1068,E1069)</f>
        <v>408387.5</v>
      </c>
      <c r="G1069" s="92">
        <f t="shared" ref="G1069" si="23032">AVERAGE(F1017,F965,F913)</f>
        <v>525958.58333333337</v>
      </c>
      <c r="H1069" s="45">
        <f t="shared" ref="H1069" si="23033">((E1069/E1017)-1)*100</f>
        <v>-31.991711166015779</v>
      </c>
      <c r="I1069" s="45">
        <f t="shared" ref="I1069" si="23034">((F1069/F1017)-1)*100</f>
        <v>-18.991548798473413</v>
      </c>
      <c r="J1069" s="45">
        <f t="shared" ref="J1069" si="23035">((F1069/G1069)-1)*100</f>
        <v>-22.353677087692112</v>
      </c>
      <c r="K1069"/>
      <c r="L1069" s="89">
        <v>0</v>
      </c>
      <c r="M1069" s="89">
        <v>3500</v>
      </c>
      <c r="N1069" s="89">
        <v>22400</v>
      </c>
      <c r="O1069" s="57">
        <f t="shared" ref="O1069" si="23036">SUM(L1069:N1069)</f>
        <v>25900</v>
      </c>
      <c r="P1069" s="48">
        <f t="shared" ref="P1069" si="23037">AVERAGE(O1066,O1067,O1068,O1069)</f>
        <v>32062.5</v>
      </c>
      <c r="Q1069" s="48">
        <f t="shared" ref="Q1069" si="23038">AVERAGE(P1017,P965,P913)</f>
        <v>38379.166666666664</v>
      </c>
      <c r="R1069" s="45">
        <f t="shared" ref="R1069" si="23039">((O1069/O1017)-1)*100</f>
        <v>-44.598930481283425</v>
      </c>
      <c r="S1069" s="49">
        <f t="shared" ref="S1069" si="23040">((P1069/P1017)-1)*100</f>
        <v>-35.341567935467609</v>
      </c>
      <c r="T1069" s="45">
        <f t="shared" ref="T1069" si="23041">((P1069/Q1069)-1)*100</f>
        <v>-16.45858213006187</v>
      </c>
      <c r="U1069"/>
      <c r="V1069" s="89">
        <v>170900</v>
      </c>
      <c r="W1069" s="89">
        <v>22904</v>
      </c>
      <c r="X1069" s="89">
        <v>4200</v>
      </c>
      <c r="Y1069" s="45">
        <f t="shared" ref="Y1069" si="23042">SUM(V1069:X1069)</f>
        <v>198004</v>
      </c>
      <c r="Z1069" s="48">
        <f t="shared" ref="Z1069" si="23043">AVERAGE(Y1066,Y1067,Y1068,Y1069)</f>
        <v>250071.5</v>
      </c>
      <c r="AA1069" s="48">
        <f t="shared" ref="AA1069" si="23044">AVERAGE(Z1017,Z965,Z913)</f>
        <v>181912.16666666666</v>
      </c>
      <c r="AB1069" s="45">
        <f t="shared" ref="AB1069" si="23045">((Y1069/Y1017)-1)*100</f>
        <v>-4.0059728410264395</v>
      </c>
      <c r="AC1069" s="45">
        <f t="shared" ref="AC1069" si="23046">((Z1069/Z1017)-1)*100</f>
        <v>7.5383237633672273</v>
      </c>
      <c r="AD1069" s="45">
        <f t="shared" ref="AD1069" si="23047">((Z1069/AA1069)-1)*100</f>
        <v>37.468265362496368</v>
      </c>
      <c r="AE1069"/>
      <c r="AF1069" s="90">
        <v>6300</v>
      </c>
      <c r="AG1069" s="90">
        <v>0</v>
      </c>
      <c r="AH1069" s="90">
        <v>0</v>
      </c>
      <c r="AI1069" s="57">
        <f t="shared" ref="AI1069" si="23048">SUM(AF1069:AH1069)</f>
        <v>6300</v>
      </c>
      <c r="AJ1069" s="48">
        <f t="shared" ref="AJ1069" si="23049">AVERAGE(AI1066,AI1067,AI1068,AI1069)</f>
        <v>12212.5</v>
      </c>
      <c r="AK1069" s="48">
        <f t="shared" ref="AK1069" si="23050">AVERAGE(AJ1017,AJ965,AJ913)</f>
        <v>6320.833333333333</v>
      </c>
      <c r="AL1069" s="45">
        <f t="shared" ref="AL1069" si="23051">((AI1069/AI1017)-1)*100</f>
        <v>-57.142857142857139</v>
      </c>
      <c r="AM1069" s="45">
        <f t="shared" ref="AM1069" si="23052">((AJ1069/AJ1017)-1)*100</f>
        <v>3.715498938428885</v>
      </c>
      <c r="AN1069" s="45">
        <f t="shared" ref="AN1069" si="23053">((AJ1069/AK1069)-1)*100</f>
        <v>93.210283454185898</v>
      </c>
      <c r="AO1069"/>
      <c r="AP1069" s="41">
        <f t="shared" ref="AP1069" si="23054">SUM(B1069,L1069,V1069,AF1069)</f>
        <v>506200</v>
      </c>
      <c r="AQ1069" s="41">
        <f t="shared" ref="AQ1069" si="23055">SUM(C1069,M1069,W1069,AG1069)</f>
        <v>124054</v>
      </c>
      <c r="AR1069" s="41">
        <f t="shared" ref="AR1069" si="23056">SUM(D1069,N1069,X1069,AH1069)</f>
        <v>26600</v>
      </c>
      <c r="AS1069" s="41">
        <f t="shared" ref="AS1069" si="23057">SUM(E1069,O1069,Y1069,AI1069)</f>
        <v>656854</v>
      </c>
      <c r="AT1069" s="41">
        <f t="shared" ref="AT1069" si="23058">SUM(F1069,P1069,Z1069,AJ1069)</f>
        <v>702734</v>
      </c>
      <c r="AU1069" s="41">
        <f t="shared" ref="AU1069" si="23059">SUM(G1069,Q1069,AA1069,AK1069)</f>
        <v>752570.75</v>
      </c>
      <c r="AV1069" s="45">
        <f t="shared" ref="AV1069" si="23060">((AS1069/AS1017)-1)*100</f>
        <v>-26.613985321769206</v>
      </c>
      <c r="AW1069" s="45">
        <f t="shared" ref="AW1069" si="23061">((AT1069/AT1017)-1)*100</f>
        <v>-11.94181950324783</v>
      </c>
      <c r="AX1069" s="45">
        <f t="shared" ref="AX1069" si="23062">((AT1069/AU1069)-1)*100</f>
        <v>-6.6222013013394481</v>
      </c>
      <c r="AY1069"/>
      <c r="AZ1069" s="48">
        <f t="shared" ref="AZ1069" si="23063">+E1069/1000</f>
        <v>426.65</v>
      </c>
      <c r="BA1069" s="110">
        <f t="shared" ref="BA1069" si="23064">+O1069/1000</f>
        <v>25.9</v>
      </c>
      <c r="BB1069" s="36">
        <f t="shared" ref="BB1069" si="23065">+Y1069/1000</f>
        <v>198.00399999999999</v>
      </c>
      <c r="BC1069" s="36">
        <f t="shared" ref="BC1069" si="23066">+AI1069/1000</f>
        <v>6.3</v>
      </c>
      <c r="BD1069" s="57">
        <f t="shared" ref="BD1069" si="23067">+AS1069/1000</f>
        <v>656.85400000000004</v>
      </c>
      <c r="BE1069" s="47">
        <f t="shared" ref="BE1069" si="23068">AZ1069+BE1068</f>
        <v>4254.1349999999993</v>
      </c>
      <c r="BF1069" s="47">
        <f t="shared" ref="BF1069" si="23069">BA1069+BF1068</f>
        <v>414.24999999999994</v>
      </c>
      <c r="BG1069" s="47">
        <f t="shared" ref="BG1069" si="23070">BB1069+BG1068</f>
        <v>4504.2470000000003</v>
      </c>
      <c r="BH1069" s="47">
        <f t="shared" ref="BH1069" si="23071">BC1069+BH1068</f>
        <v>139.80000000000001</v>
      </c>
      <c r="BI1069" s="47">
        <f t="shared" ref="BI1069" si="23072">BD1069+BI1068</f>
        <v>9312.4319999999989</v>
      </c>
      <c r="BJ1069" s="45">
        <f t="shared" si="22728"/>
        <v>16</v>
      </c>
      <c r="BK1069" s="52">
        <f t="shared" si="18182"/>
        <v>45402</v>
      </c>
    </row>
    <row r="1070" spans="1:63" x14ac:dyDescent="0.25">
      <c r="A1070" s="33">
        <f t="shared" si="18271"/>
        <v>45045</v>
      </c>
      <c r="B1070" s="89">
        <v>216800</v>
      </c>
      <c r="C1070" s="89">
        <v>125850</v>
      </c>
      <c r="D1070" s="128">
        <v>0</v>
      </c>
      <c r="E1070" s="45">
        <f t="shared" ref="E1070" si="23073">SUM(B1070:D1070)</f>
        <v>342650</v>
      </c>
      <c r="F1070" s="45">
        <f t="shared" ref="F1070" si="23074">AVERAGE(E1067,E1068,E1069,E1070)</f>
        <v>393750</v>
      </c>
      <c r="G1070" s="92">
        <f t="shared" ref="G1070" si="23075">AVERAGE(F1018,F966,F914)</f>
        <v>547911.75</v>
      </c>
      <c r="H1070" s="45">
        <f t="shared" ref="H1070" si="23076">((E1070/E1018)-1)*100</f>
        <v>-34.692531715052453</v>
      </c>
      <c r="I1070" s="45">
        <f t="shared" ref="I1070" si="23077">((F1070/F1018)-1)*100</f>
        <v>-26.244708350503878</v>
      </c>
      <c r="J1070" s="45">
        <f t="shared" ref="J1070" si="23078">((F1070/G1070)-1)*100</f>
        <v>-28.1362372681367</v>
      </c>
      <c r="K1070"/>
      <c r="L1070" s="89">
        <v>7800</v>
      </c>
      <c r="M1070" s="89">
        <v>9000</v>
      </c>
      <c r="N1070" s="89">
        <v>14000</v>
      </c>
      <c r="O1070" s="57">
        <f t="shared" ref="O1070" si="23079">SUM(L1070:N1070)</f>
        <v>30800</v>
      </c>
      <c r="P1070" s="48">
        <f t="shared" ref="P1070" si="23080">AVERAGE(O1067,O1068,O1069,O1070)</f>
        <v>33075</v>
      </c>
      <c r="Q1070" s="48">
        <f t="shared" ref="Q1070" si="23081">AVERAGE(P1018,P966,P914)</f>
        <v>38745.833333333336</v>
      </c>
      <c r="R1070" s="45">
        <f t="shared" ref="R1070" si="23082">((O1070/O1018)-1)*100</f>
        <v>6.5743944636678098</v>
      </c>
      <c r="S1070" s="49">
        <f t="shared" ref="S1070" si="23083">((P1070/P1018)-1)*100</f>
        <v>-29.270248596631919</v>
      </c>
      <c r="T1070" s="45">
        <f t="shared" ref="T1070" si="23084">((P1070/Q1070)-1)*100</f>
        <v>-14.635982363695021</v>
      </c>
      <c r="U1070"/>
      <c r="V1070" s="89">
        <v>171200</v>
      </c>
      <c r="W1070" s="89">
        <v>44100</v>
      </c>
      <c r="X1070" s="89">
        <v>1400</v>
      </c>
      <c r="Y1070" s="45">
        <f t="shared" ref="Y1070" si="23085">SUM(V1070:X1070)</f>
        <v>216700</v>
      </c>
      <c r="Z1070" s="48">
        <f t="shared" ref="Z1070" si="23086">AVERAGE(Y1067,Y1068,Y1069,Y1070)</f>
        <v>239427.25</v>
      </c>
      <c r="AA1070" s="48">
        <f t="shared" ref="AA1070" si="23087">AVERAGE(Z1018,Z966,Z914)</f>
        <v>197642.83333333334</v>
      </c>
      <c r="AB1070" s="45">
        <f t="shared" ref="AB1070" si="23088">((Y1070/Y1018)-1)*100</f>
        <v>-3.6460649177412208</v>
      </c>
      <c r="AC1070" s="45">
        <f t="shared" ref="AC1070" si="23089">((Z1070/Z1018)-1)*100</f>
        <v>-0.37013649693581341</v>
      </c>
      <c r="AD1070" s="45">
        <f t="shared" ref="AD1070" si="23090">((Z1070/AA1070)-1)*100</f>
        <v>21.141377080035785</v>
      </c>
      <c r="AE1070"/>
      <c r="AF1070" s="90">
        <v>4800</v>
      </c>
      <c r="AG1070" s="90">
        <v>0</v>
      </c>
      <c r="AH1070" s="90">
        <v>0</v>
      </c>
      <c r="AI1070" s="57">
        <f t="shared" ref="AI1070" si="23091">SUM(AF1070:AH1070)</f>
        <v>4800</v>
      </c>
      <c r="AJ1070" s="48">
        <f t="shared" ref="AJ1070" si="23092">AVERAGE(AI1067,AI1068,AI1069,AI1070)</f>
        <v>6587.5</v>
      </c>
      <c r="AK1070" s="48">
        <f t="shared" ref="AK1070" si="23093">AVERAGE(AJ1018,AJ966,AJ914)</f>
        <v>6062.5</v>
      </c>
      <c r="AL1070" s="45">
        <f t="shared" ref="AL1070" si="23094">((AI1070/AI1018)-1)*100</f>
        <v>-60.330578512396691</v>
      </c>
      <c r="AM1070" s="45">
        <f t="shared" ref="AM1070" si="23095">((AJ1070/AJ1018)-1)*100</f>
        <v>-31.02094240837696</v>
      </c>
      <c r="AN1070" s="45">
        <f t="shared" ref="AN1070" si="23096">((AJ1070/AK1070)-1)*100</f>
        <v>8.6597938144329802</v>
      </c>
      <c r="AO1070"/>
      <c r="AP1070" s="41">
        <f t="shared" ref="AP1070" si="23097">SUM(B1070,L1070,V1070,AF1070)</f>
        <v>400600</v>
      </c>
      <c r="AQ1070" s="41">
        <f t="shared" ref="AQ1070" si="23098">SUM(C1070,M1070,W1070,AG1070)</f>
        <v>178950</v>
      </c>
      <c r="AR1070" s="41">
        <f t="shared" ref="AR1070" si="23099">SUM(D1070,N1070,X1070,AH1070)</f>
        <v>15400</v>
      </c>
      <c r="AS1070" s="41">
        <f t="shared" ref="AS1070" si="23100">SUM(E1070,O1070,Y1070,AI1070)</f>
        <v>594950</v>
      </c>
      <c r="AT1070" s="41">
        <f t="shared" ref="AT1070" si="23101">SUM(F1070,P1070,Z1070,AJ1070)</f>
        <v>672839.75</v>
      </c>
      <c r="AU1070" s="41">
        <f t="shared" ref="AU1070" si="23102">SUM(G1070,Q1070,AA1070,AK1070)</f>
        <v>790362.91666666674</v>
      </c>
      <c r="AV1070" s="45">
        <f t="shared" ref="AV1070" si="23103">((AS1070/AS1018)-1)*100</f>
        <v>-24.744362309821245</v>
      </c>
      <c r="AW1070" s="45">
        <f t="shared" ref="AW1070" si="23104">((AT1070/AT1018)-1)*100</f>
        <v>-18.9827261460639</v>
      </c>
      <c r="AX1070" s="45">
        <f t="shared" ref="AX1070" si="23105">((AT1070/AU1070)-1)*100</f>
        <v>-14.869519329464165</v>
      </c>
      <c r="AY1070"/>
      <c r="AZ1070" s="48">
        <f t="shared" ref="AZ1070" si="23106">+E1070/1000</f>
        <v>342.65</v>
      </c>
      <c r="BA1070" s="110">
        <f t="shared" ref="BA1070" si="23107">+O1070/1000</f>
        <v>30.8</v>
      </c>
      <c r="BB1070" s="36">
        <f t="shared" ref="BB1070" si="23108">+Y1070/1000</f>
        <v>216.7</v>
      </c>
      <c r="BC1070" s="36">
        <f t="shared" ref="BC1070" si="23109">+AI1070/1000</f>
        <v>4.8</v>
      </c>
      <c r="BD1070" s="57">
        <f t="shared" ref="BD1070" si="23110">+AS1070/1000</f>
        <v>594.95000000000005</v>
      </c>
      <c r="BE1070" s="47">
        <f t="shared" ref="BE1070" si="23111">AZ1070+BE1069</f>
        <v>4596.7849999999989</v>
      </c>
      <c r="BF1070" s="47">
        <f t="shared" ref="BF1070" si="23112">BA1070+BF1069</f>
        <v>445.04999999999995</v>
      </c>
      <c r="BG1070" s="47">
        <f t="shared" ref="BG1070" si="23113">BB1070+BG1069</f>
        <v>4720.9470000000001</v>
      </c>
      <c r="BH1070" s="47">
        <f t="shared" ref="BH1070" si="23114">BC1070+BH1069</f>
        <v>144.60000000000002</v>
      </c>
      <c r="BI1070" s="47">
        <f t="shared" ref="BI1070" si="23115">BD1070+BI1069</f>
        <v>9907.3819999999996</v>
      </c>
      <c r="BJ1070" s="45">
        <f t="shared" si="22728"/>
        <v>17</v>
      </c>
      <c r="BK1070" s="52">
        <f t="shared" si="18182"/>
        <v>45409</v>
      </c>
    </row>
    <row r="1071" spans="1:63" x14ac:dyDescent="0.25">
      <c r="A1071" s="33">
        <f t="shared" si="18271"/>
        <v>45052</v>
      </c>
      <c r="B1071" s="89">
        <v>189400</v>
      </c>
      <c r="C1071" s="89">
        <v>109131</v>
      </c>
      <c r="D1071" s="128">
        <v>0</v>
      </c>
      <c r="E1071" s="45">
        <f t="shared" ref="E1071" si="23116">SUM(B1071:D1071)</f>
        <v>298531</v>
      </c>
      <c r="F1071" s="45">
        <f t="shared" ref="F1071" si="23117">AVERAGE(E1068,E1069,E1070,E1071)</f>
        <v>372645.25</v>
      </c>
      <c r="G1071" s="92">
        <f t="shared" ref="G1071" si="23118">AVERAGE(F1019,F967,F915)</f>
        <v>575176.16666666663</v>
      </c>
      <c r="H1071" s="45">
        <f t="shared" ref="H1071" si="23119">((E1071/E1019)-1)*100</f>
        <v>-48.149196699956576</v>
      </c>
      <c r="I1071" s="45">
        <f t="shared" ref="I1071" si="23120">((F1071/F1019)-1)*100</f>
        <v>-34.247002567337468</v>
      </c>
      <c r="J1071" s="45">
        <f t="shared" ref="J1071" si="23121">((F1071/G1071)-1)*100</f>
        <v>-35.211979981785291</v>
      </c>
      <c r="K1071"/>
      <c r="L1071" s="89">
        <v>3200</v>
      </c>
      <c r="M1071" s="89">
        <v>14150</v>
      </c>
      <c r="N1071" s="89">
        <v>22800</v>
      </c>
      <c r="O1071" s="57">
        <f t="shared" ref="O1071" si="23122">SUM(L1071:N1071)</f>
        <v>40150</v>
      </c>
      <c r="P1071" s="48">
        <f t="shared" ref="P1071" si="23123">AVERAGE(O1068,O1069,O1070,O1071)</f>
        <v>30375</v>
      </c>
      <c r="Q1071" s="48">
        <f t="shared" ref="Q1071" si="23124">AVERAGE(P1019,P967,P915)</f>
        <v>35433.333333333336</v>
      </c>
      <c r="R1071" s="45">
        <f t="shared" ref="R1071" si="23125">((O1071/O1019)-1)*100</f>
        <v>26.456692913385837</v>
      </c>
      <c r="S1071" s="49">
        <f t="shared" ref="S1071" si="23126">((P1071/P1019)-1)*100</f>
        <v>-29.626411815812336</v>
      </c>
      <c r="T1071" s="45">
        <f t="shared" ref="T1071" si="23127">((P1071/Q1071)-1)*100</f>
        <v>-14.275634995296338</v>
      </c>
      <c r="U1071"/>
      <c r="V1071" s="89">
        <v>44632</v>
      </c>
      <c r="W1071" s="89">
        <v>70817</v>
      </c>
      <c r="X1071" s="89">
        <v>1400</v>
      </c>
      <c r="Y1071" s="45">
        <f t="shared" ref="Y1071" si="23128">SUM(V1071:X1071)</f>
        <v>116849</v>
      </c>
      <c r="Z1071" s="48">
        <f t="shared" ref="Z1071" si="23129">AVERAGE(Y1068,Y1069,Y1070,Y1071)</f>
        <v>207493.75</v>
      </c>
      <c r="AA1071" s="48">
        <f t="shared" ref="AA1071" si="23130">AVERAGE(Z1019,Z967,Z915)</f>
        <v>202256.5</v>
      </c>
      <c r="AB1071" s="45">
        <f t="shared" ref="AB1071" si="23131">((Y1071/Y1019)-1)*100</f>
        <v>-58.490586145648308</v>
      </c>
      <c r="AC1071" s="45">
        <f t="shared" ref="AC1071" si="23132">((Z1071/Z1019)-1)*100</f>
        <v>-14.459112800909434</v>
      </c>
      <c r="AD1071" s="45">
        <f t="shared" ref="AD1071" si="23133">((Z1071/AA1071)-1)*100</f>
        <v>2.5894099818794425</v>
      </c>
      <c r="AE1071"/>
      <c r="AF1071" s="90">
        <v>0</v>
      </c>
      <c r="AG1071" s="90">
        <v>7200</v>
      </c>
      <c r="AH1071" s="90">
        <v>0</v>
      </c>
      <c r="AI1071" s="57">
        <f t="shared" ref="AI1071" si="23134">SUM(AF1071:AH1071)</f>
        <v>7200</v>
      </c>
      <c r="AJ1071" s="48">
        <f t="shared" ref="AJ1071" si="23135">AVERAGE(AI1068,AI1069,AI1070,AI1071)</f>
        <v>7075</v>
      </c>
      <c r="AK1071" s="48">
        <f t="shared" ref="AK1071" si="23136">AVERAGE(AJ1019,AJ967,AJ915)</f>
        <v>7683.333333333333</v>
      </c>
      <c r="AL1071" s="45">
        <f t="shared" ref="AL1071" si="23137">((AI1071/AI1019)-1)*100</f>
        <v>37.142857142857146</v>
      </c>
      <c r="AM1071" s="45">
        <f t="shared" ref="AM1071" si="23138">((AJ1071/AJ1019)-1)*100</f>
        <v>-30.037082818294191</v>
      </c>
      <c r="AN1071" s="45">
        <f t="shared" ref="AN1071" si="23139">((AJ1071/AK1071)-1)*100</f>
        <v>-7.9175704989153939</v>
      </c>
      <c r="AO1071"/>
      <c r="AP1071" s="41">
        <f t="shared" ref="AP1071" si="23140">SUM(B1071,L1071,V1071,AF1071)</f>
        <v>237232</v>
      </c>
      <c r="AQ1071" s="41">
        <f t="shared" ref="AQ1071" si="23141">SUM(C1071,M1071,W1071,AG1071)</f>
        <v>201298</v>
      </c>
      <c r="AR1071" s="41">
        <f t="shared" ref="AR1071" si="23142">SUM(D1071,N1071,X1071,AH1071)</f>
        <v>24200</v>
      </c>
      <c r="AS1071" s="41">
        <f t="shared" ref="AS1071" si="23143">SUM(E1071,O1071,Y1071,AI1071)</f>
        <v>462730</v>
      </c>
      <c r="AT1071" s="41">
        <f t="shared" ref="AT1071" si="23144">SUM(F1071,P1071,Z1071,AJ1071)</f>
        <v>617589</v>
      </c>
      <c r="AU1071" s="41">
        <f t="shared" ref="AU1071" si="23145">SUM(G1071,Q1071,AA1071,AK1071)</f>
        <v>820549.33333333337</v>
      </c>
      <c r="AV1071" s="45">
        <f t="shared" ref="AV1071" si="23146">((AS1071/AS1019)-1)*100</f>
        <v>-48.254962258876155</v>
      </c>
      <c r="AW1071" s="45">
        <f t="shared" ref="AW1071" si="23147">((AT1071/AT1019)-1)*100</f>
        <v>-28.401849458613391</v>
      </c>
      <c r="AX1071" s="45">
        <f t="shared" ref="AX1071" si="23148">((AT1071/AU1071)-1)*100</f>
        <v>-24.73468993129806</v>
      </c>
      <c r="AY1071"/>
      <c r="AZ1071" s="48">
        <f t="shared" ref="AZ1071" si="23149">+E1071/1000</f>
        <v>298.53100000000001</v>
      </c>
      <c r="BA1071" s="110">
        <f t="shared" ref="BA1071" si="23150">+O1071/1000</f>
        <v>40.15</v>
      </c>
      <c r="BB1071" s="36">
        <f t="shared" ref="BB1071" si="23151">+Y1071/1000</f>
        <v>116.849</v>
      </c>
      <c r="BC1071" s="36">
        <f t="shared" ref="BC1071" si="23152">+AI1071/1000</f>
        <v>7.2</v>
      </c>
      <c r="BD1071" s="57">
        <f t="shared" ref="BD1071" si="23153">+AS1071/1000</f>
        <v>462.73</v>
      </c>
      <c r="BE1071" s="47">
        <f t="shared" ref="BE1071" si="23154">AZ1071+BE1070</f>
        <v>4895.3159999999989</v>
      </c>
      <c r="BF1071" s="47">
        <f t="shared" ref="BF1071" si="23155">BA1071+BF1070</f>
        <v>485.19999999999993</v>
      </c>
      <c r="BG1071" s="47">
        <f t="shared" ref="BG1071" si="23156">BB1071+BG1070</f>
        <v>4837.7960000000003</v>
      </c>
      <c r="BH1071" s="47">
        <f t="shared" ref="BH1071" si="23157">BC1071+BH1070</f>
        <v>151.80000000000001</v>
      </c>
      <c r="BI1071" s="47">
        <f t="shared" ref="BI1071" si="23158">BD1071+BI1070</f>
        <v>10370.111999999999</v>
      </c>
      <c r="BJ1071" s="45">
        <f t="shared" si="22728"/>
        <v>18</v>
      </c>
      <c r="BK1071" s="52">
        <f t="shared" si="18182"/>
        <v>45416</v>
      </c>
    </row>
    <row r="1072" spans="1:63" x14ac:dyDescent="0.25">
      <c r="A1072" s="33">
        <f t="shared" si="18271"/>
        <v>45059</v>
      </c>
      <c r="B1072" s="89">
        <v>139300</v>
      </c>
      <c r="C1072" s="89">
        <v>86450</v>
      </c>
      <c r="D1072" s="128">
        <v>1400</v>
      </c>
      <c r="E1072" s="45">
        <f t="shared" ref="E1072" si="23159">SUM(B1072:D1072)</f>
        <v>227150</v>
      </c>
      <c r="F1072" s="45">
        <f t="shared" ref="F1072" si="23160">AVERAGE(E1069,E1070,E1071,E1072)</f>
        <v>323745.25</v>
      </c>
      <c r="G1072" s="92">
        <f t="shared" ref="G1072" si="23161">AVERAGE(F1020,F968,F916)</f>
        <v>569833.41666666663</v>
      </c>
      <c r="H1072" s="45">
        <f t="shared" ref="H1072" si="23162">((E1072/E1020)-1)*100</f>
        <v>-51.362867481746356</v>
      </c>
      <c r="I1072" s="45">
        <f t="shared" ref="I1072" si="23163">((F1072/F1020)-1)*100</f>
        <v>-40.99782121576343</v>
      </c>
      <c r="J1072" s="45">
        <f t="shared" ref="J1072" si="23164">((F1072/G1072)-1)*100</f>
        <v>-43.18598373998482</v>
      </c>
      <c r="K1072"/>
      <c r="L1072" s="89">
        <v>0</v>
      </c>
      <c r="M1072" s="89">
        <v>1750</v>
      </c>
      <c r="N1072" s="89">
        <v>18200</v>
      </c>
      <c r="O1072" s="57">
        <f t="shared" ref="O1072" si="23165">SUM(L1072:N1072)</f>
        <v>19950</v>
      </c>
      <c r="P1072" s="48">
        <f t="shared" ref="P1072" si="23166">AVERAGE(O1069,O1070,O1071,O1072)</f>
        <v>29200</v>
      </c>
      <c r="Q1072" s="48">
        <f t="shared" ref="Q1072" si="23167">AVERAGE(P1020,P968,P916)</f>
        <v>37775</v>
      </c>
      <c r="R1072" s="45">
        <f t="shared" ref="R1072" si="23168">((O1072/O1020)-1)*100</f>
        <v>-16.176470588235293</v>
      </c>
      <c r="S1072" s="49">
        <f t="shared" ref="S1072" si="23169">((P1072/P1020)-1)*100</f>
        <v>-10.97560975609756</v>
      </c>
      <c r="T1072" s="45">
        <f t="shared" ref="T1072" si="23170">((P1072/Q1072)-1)*100</f>
        <v>-22.700198544010586</v>
      </c>
      <c r="U1072"/>
      <c r="V1072" s="89">
        <v>34561</v>
      </c>
      <c r="W1072" s="89">
        <v>7018</v>
      </c>
      <c r="X1072" s="89">
        <v>4200</v>
      </c>
      <c r="Y1072" s="45">
        <f t="shared" ref="Y1072" si="23171">SUM(V1072:X1072)</f>
        <v>45779</v>
      </c>
      <c r="Z1072" s="48">
        <f t="shared" ref="Z1072" si="23172">AVERAGE(Y1069,Y1070,Y1071,Y1072)</f>
        <v>144333</v>
      </c>
      <c r="AA1072" s="48">
        <f t="shared" ref="AA1072" si="23173">AVERAGE(Z1020,Z968,Z916)</f>
        <v>206654.41666666666</v>
      </c>
      <c r="AB1072" s="45">
        <f t="shared" ref="AB1072" si="23174">((Y1072/Y1020)-1)*100</f>
        <v>-86.659186944484929</v>
      </c>
      <c r="AC1072" s="45">
        <f t="shared" ref="AC1072" si="23175">((Z1072/Z1020)-1)*100</f>
        <v>-45.318933110567464</v>
      </c>
      <c r="AD1072" s="45">
        <f t="shared" ref="AD1072" si="23176">((Z1072/AA1072)-1)*100</f>
        <v>-30.157311743881586</v>
      </c>
      <c r="AE1072"/>
      <c r="AF1072" s="90">
        <v>0</v>
      </c>
      <c r="AG1072" s="90">
        <v>0</v>
      </c>
      <c r="AH1072" s="90">
        <v>0</v>
      </c>
      <c r="AI1072" s="57">
        <f t="shared" ref="AI1072" si="23177">SUM(AF1072:AH1072)</f>
        <v>0</v>
      </c>
      <c r="AJ1072" s="48">
        <f t="shared" ref="AJ1072" si="23178">AVERAGE(AI1069,AI1070,AI1071,AI1072)</f>
        <v>4575</v>
      </c>
      <c r="AK1072" s="48">
        <f t="shared" ref="AK1072" si="23179">AVERAGE(AJ1020,AJ968,AJ916)</f>
        <v>7245.833333333333</v>
      </c>
      <c r="AL1072" s="45">
        <f t="shared" ref="AL1072" si="23180">((AI1072/AI1020)-1)*100</f>
        <v>-100</v>
      </c>
      <c r="AM1072" s="45">
        <f t="shared" ref="AM1072" si="23181">((AJ1072/AJ1020)-1)*100</f>
        <v>-45.857988165680474</v>
      </c>
      <c r="AN1072" s="45">
        <f t="shared" ref="AN1072" si="23182">((AJ1072/AK1072)-1)*100</f>
        <v>-36.860264519838978</v>
      </c>
      <c r="AO1072"/>
      <c r="AP1072" s="41">
        <f t="shared" ref="AP1072" si="23183">SUM(B1072,L1072,V1072,AF1072)</f>
        <v>173861</v>
      </c>
      <c r="AQ1072" s="41">
        <f t="shared" ref="AQ1072" si="23184">SUM(C1072,M1072,W1072,AG1072)</f>
        <v>95218</v>
      </c>
      <c r="AR1072" s="41">
        <f t="shared" ref="AR1072" si="23185">SUM(D1072,N1072,X1072,AH1072)</f>
        <v>23800</v>
      </c>
      <c r="AS1072" s="41">
        <f t="shared" ref="AS1072" si="23186">SUM(E1072,O1072,Y1072,AI1072)</f>
        <v>292879</v>
      </c>
      <c r="AT1072" s="41">
        <f t="shared" ref="AT1072" si="23187">SUM(F1072,P1072,Z1072,AJ1072)</f>
        <v>501853.25</v>
      </c>
      <c r="AU1072" s="41">
        <f t="shared" ref="AU1072" si="23188">SUM(G1072,Q1072,AA1072,AK1072)</f>
        <v>821508.66666666663</v>
      </c>
      <c r="AV1072" s="45">
        <f t="shared" ref="AV1072" si="23189">((AS1072/AS1020)-1)*100</f>
        <v>-64.955308532660069</v>
      </c>
      <c r="AW1072" s="45">
        <f t="shared" ref="AW1072" si="23190">((AT1072/AT1020)-1)*100</f>
        <v>-41.228427409497371</v>
      </c>
      <c r="AX1072" s="45">
        <f t="shared" ref="AX1072" si="23191">((AT1072/AU1072)-1)*100</f>
        <v>-38.910778380913811</v>
      </c>
      <c r="AY1072"/>
      <c r="AZ1072" s="48">
        <f t="shared" ref="AZ1072" si="23192">+E1072/1000</f>
        <v>227.15</v>
      </c>
      <c r="BA1072" s="110">
        <f t="shared" ref="BA1072" si="23193">+O1072/1000</f>
        <v>19.95</v>
      </c>
      <c r="BB1072" s="36">
        <f t="shared" ref="BB1072" si="23194">+Y1072/1000</f>
        <v>45.779000000000003</v>
      </c>
      <c r="BC1072" s="36">
        <f t="shared" ref="BC1072" si="23195">+AI1072/1000</f>
        <v>0</v>
      </c>
      <c r="BD1072" s="57">
        <f t="shared" ref="BD1072" si="23196">+AS1072/1000</f>
        <v>292.87900000000002</v>
      </c>
      <c r="BE1072" s="47">
        <f t="shared" ref="BE1072" si="23197">AZ1072+BE1071</f>
        <v>5122.4659999999985</v>
      </c>
      <c r="BF1072" s="47">
        <f t="shared" ref="BF1072" si="23198">BA1072+BF1071</f>
        <v>505.14999999999992</v>
      </c>
      <c r="BG1072" s="47">
        <f t="shared" ref="BG1072" si="23199">BB1072+BG1071</f>
        <v>4883.5750000000007</v>
      </c>
      <c r="BH1072" s="47">
        <f t="shared" ref="BH1072" si="23200">BC1072+BH1071</f>
        <v>151.80000000000001</v>
      </c>
      <c r="BI1072" s="47">
        <f t="shared" ref="BI1072" si="23201">BD1072+BI1071</f>
        <v>10662.991</v>
      </c>
      <c r="BJ1072" s="45">
        <f t="shared" si="22728"/>
        <v>19</v>
      </c>
      <c r="BK1072" s="52">
        <f t="shared" si="18182"/>
        <v>45423</v>
      </c>
    </row>
    <row r="1073" spans="1:63" x14ac:dyDescent="0.25">
      <c r="A1073" s="33">
        <f t="shared" si="18271"/>
        <v>45066</v>
      </c>
      <c r="B1073" s="89">
        <v>271644</v>
      </c>
      <c r="C1073" s="89">
        <v>144050</v>
      </c>
      <c r="D1073" s="128">
        <v>1400</v>
      </c>
      <c r="E1073" s="45">
        <f t="shared" ref="E1073" si="23202">SUM(B1073:D1073)</f>
        <v>417094</v>
      </c>
      <c r="F1073" s="45">
        <f t="shared" ref="F1073" si="23203">AVERAGE(E1070,E1071,E1072,E1073)</f>
        <v>321356.25</v>
      </c>
      <c r="G1073" s="92">
        <f t="shared" ref="G1073" si="23204">AVERAGE(F1021,F969,F917)</f>
        <v>574214.25</v>
      </c>
      <c r="H1073" s="45">
        <f t="shared" ref="H1073" si="23205">((E1073/E1021)-1)*100</f>
        <v>-15.267851701371249</v>
      </c>
      <c r="I1073" s="45">
        <f t="shared" ref="I1073" si="23206">((F1073/F1021)-1)*100</f>
        <v>-37.591700158566631</v>
      </c>
      <c r="J1073" s="45">
        <f t="shared" ref="J1073" si="23207">((F1073/G1073)-1)*100</f>
        <v>-44.035479788249766</v>
      </c>
      <c r="K1073"/>
      <c r="L1073" s="89">
        <v>0</v>
      </c>
      <c r="M1073" s="89">
        <v>0</v>
      </c>
      <c r="N1073" s="89">
        <v>12600</v>
      </c>
      <c r="O1073" s="57">
        <f t="shared" ref="O1073" si="23208">SUM(L1073:N1073)</f>
        <v>12600</v>
      </c>
      <c r="P1073" s="48">
        <f t="shared" ref="P1073" si="23209">AVERAGE(O1070,O1071,O1072,O1073)</f>
        <v>25875</v>
      </c>
      <c r="Q1073" s="48">
        <f t="shared" ref="Q1073" si="23210">AVERAGE(P1021,P969,P917)</f>
        <v>33595.833333333336</v>
      </c>
      <c r="R1073" s="45">
        <f t="shared" ref="R1073" si="23211">((O1073/O1021)-1)*100</f>
        <v>-40.566037735849058</v>
      </c>
      <c r="S1073" s="49">
        <f t="shared" ref="S1073" si="23212">((P1073/P1021)-1)*100</f>
        <v>-2.0350212967344961</v>
      </c>
      <c r="T1073" s="45">
        <f t="shared" ref="T1073" si="23213">((P1073/Q1073)-1)*100</f>
        <v>-22.981520525858869</v>
      </c>
      <c r="U1073"/>
      <c r="V1073" s="89">
        <v>45800</v>
      </c>
      <c r="W1073" s="89">
        <v>30200</v>
      </c>
      <c r="X1073" s="89">
        <v>0</v>
      </c>
      <c r="Y1073" s="45">
        <f t="shared" ref="Y1073" si="23214">SUM(V1073:X1073)</f>
        <v>76000</v>
      </c>
      <c r="Z1073" s="48">
        <f t="shared" ref="Z1073" si="23215">AVERAGE(Y1070,Y1071,Y1072,Y1073)</f>
        <v>113832</v>
      </c>
      <c r="AA1073" s="48">
        <f t="shared" ref="AA1073" si="23216">AVERAGE(Z1021,Z969,Z917)</f>
        <v>208804.5</v>
      </c>
      <c r="AB1073" s="45">
        <f t="shared" ref="AB1073" si="23217">((Y1073/Y1021)-1)*100</f>
        <v>-61.567635903919097</v>
      </c>
      <c r="AC1073" s="45">
        <f t="shared" ref="AC1073" si="23218">((Z1073/Z1021)-1)*100</f>
        <v>-56.5236321970782</v>
      </c>
      <c r="AD1073" s="45">
        <f t="shared" ref="AD1073" si="23219">((Z1073/AA1073)-1)*100</f>
        <v>-45.483933535915178</v>
      </c>
      <c r="AE1073"/>
      <c r="AF1073" s="90">
        <v>0</v>
      </c>
      <c r="AG1073" s="90">
        <v>0</v>
      </c>
      <c r="AH1073" s="90">
        <v>0</v>
      </c>
      <c r="AI1073" s="57">
        <f t="shared" ref="AI1073" si="23220">SUM(AF1073:AH1073)</f>
        <v>0</v>
      </c>
      <c r="AJ1073" s="48">
        <f t="shared" ref="AJ1073" si="23221">AVERAGE(AI1070,AI1071,AI1072,AI1073)</f>
        <v>3000</v>
      </c>
      <c r="AK1073" s="48">
        <f t="shared" ref="AK1073" si="23222">AVERAGE(AJ1021,AJ969,AJ917)</f>
        <v>5845.833333333333</v>
      </c>
      <c r="AL1073" s="45" t="e">
        <f t="shared" ref="AL1073" si="23223">((AI1073/AI1021)-1)*100</f>
        <v>#DIV/0!</v>
      </c>
      <c r="AM1073" s="45">
        <f t="shared" ref="AM1073" si="23224">((AJ1073/AJ1021)-1)*100</f>
        <v>-37.172774869109951</v>
      </c>
      <c r="AN1073" s="45">
        <f t="shared" ref="AN1073" si="23225">((AJ1073/AK1073)-1)*100</f>
        <v>-48.681397006414826</v>
      </c>
      <c r="AO1073"/>
      <c r="AP1073" s="41">
        <f t="shared" ref="AP1073" si="23226">SUM(B1073,L1073,V1073,AF1073)</f>
        <v>317444</v>
      </c>
      <c r="AQ1073" s="41">
        <f t="shared" ref="AQ1073" si="23227">SUM(C1073,M1073,W1073,AG1073)</f>
        <v>174250</v>
      </c>
      <c r="AR1073" s="41">
        <f t="shared" ref="AR1073" si="23228">SUM(D1073,N1073,X1073,AH1073)</f>
        <v>14000</v>
      </c>
      <c r="AS1073" s="41">
        <f t="shared" ref="AS1073" si="23229">SUM(E1073,O1073,Y1073,AI1073)</f>
        <v>505694</v>
      </c>
      <c r="AT1073" s="41">
        <f t="shared" ref="AT1073" si="23230">SUM(F1073,P1073,Z1073,AJ1073)</f>
        <v>464063.25</v>
      </c>
      <c r="AU1073" s="41">
        <f t="shared" ref="AU1073" si="23231">SUM(G1073,Q1073,AA1073,AK1073)</f>
        <v>822460.41666666674</v>
      </c>
      <c r="AV1073" s="45">
        <f t="shared" ref="AV1073" si="23232">((AS1073/AS1021)-1)*100</f>
        <v>-28.895669291338589</v>
      </c>
      <c r="AW1073" s="45">
        <f t="shared" ref="AW1073" si="23233">((AT1073/AT1021)-1)*100</f>
        <v>-42.562022085853123</v>
      </c>
      <c r="AX1073" s="45">
        <f t="shared" ref="AX1073" si="23234">((AT1073/AU1073)-1)*100</f>
        <v>-43.576220740106542</v>
      </c>
      <c r="AY1073"/>
      <c r="AZ1073" s="48">
        <f t="shared" ref="AZ1073" si="23235">+E1073/1000</f>
        <v>417.09399999999999</v>
      </c>
      <c r="BA1073" s="110">
        <f t="shared" ref="BA1073" si="23236">+O1073/1000</f>
        <v>12.6</v>
      </c>
      <c r="BB1073" s="36">
        <f t="shared" ref="BB1073" si="23237">+Y1073/1000</f>
        <v>76</v>
      </c>
      <c r="BC1073" s="36">
        <f t="shared" ref="BC1073" si="23238">+AI1073/1000</f>
        <v>0</v>
      </c>
      <c r="BD1073" s="57">
        <f t="shared" ref="BD1073" si="23239">+AS1073/1000</f>
        <v>505.69400000000002</v>
      </c>
      <c r="BE1073" s="47">
        <f t="shared" ref="BE1073" si="23240">AZ1073+BE1072</f>
        <v>5539.5599999999986</v>
      </c>
      <c r="BF1073" s="47">
        <f t="shared" ref="BF1073" si="23241">BA1073+BF1072</f>
        <v>517.74999999999989</v>
      </c>
      <c r="BG1073" s="47">
        <f t="shared" ref="BG1073" si="23242">BB1073+BG1072</f>
        <v>4959.5750000000007</v>
      </c>
      <c r="BH1073" s="47">
        <f t="shared" ref="BH1073" si="23243">BC1073+BH1072</f>
        <v>151.80000000000001</v>
      </c>
      <c r="BI1073" s="47">
        <f t="shared" ref="BI1073" si="23244">BD1073+BI1072</f>
        <v>11168.684999999999</v>
      </c>
      <c r="BJ1073" s="45">
        <f t="shared" si="22728"/>
        <v>20</v>
      </c>
      <c r="BK1073" s="52">
        <f t="shared" si="18182"/>
        <v>45430</v>
      </c>
    </row>
    <row r="1074" spans="1:63" x14ac:dyDescent="0.25">
      <c r="A1074" s="33">
        <f t="shared" si="18271"/>
        <v>45073</v>
      </c>
      <c r="B1074" s="89">
        <v>520883</v>
      </c>
      <c r="C1074" s="89">
        <v>109650</v>
      </c>
      <c r="D1074" s="128">
        <v>1400</v>
      </c>
      <c r="E1074" s="45">
        <f t="shared" ref="E1074" si="23245">SUM(B1074:D1074)</f>
        <v>631933</v>
      </c>
      <c r="F1074" s="45">
        <f t="shared" ref="F1074" si="23246">AVERAGE(E1071,E1072,E1073,E1074)</f>
        <v>393677</v>
      </c>
      <c r="G1074" s="92">
        <f t="shared" ref="G1074" si="23247">AVERAGE(F1022,F970,F918)</f>
        <v>595131.25</v>
      </c>
      <c r="H1074" s="45">
        <f t="shared" ref="H1074" si="23248">((E1074/E1022)-1)*100</f>
        <v>-2.5020442798734832</v>
      </c>
      <c r="I1074" s="45">
        <f t="shared" ref="I1074" si="23249">((F1074/F1022)-1)*100</f>
        <v>-27.870903910809009</v>
      </c>
      <c r="J1074" s="45">
        <f t="shared" ref="J1074" si="23250">((F1074/G1074)-1)*100</f>
        <v>-33.850390145031028</v>
      </c>
      <c r="K1074"/>
      <c r="L1074" s="89">
        <v>0</v>
      </c>
      <c r="M1074" s="89">
        <v>0</v>
      </c>
      <c r="N1074" s="89">
        <v>13300</v>
      </c>
      <c r="O1074" s="57">
        <f t="shared" ref="O1074" si="23251">SUM(L1074:N1074)</f>
        <v>13300</v>
      </c>
      <c r="P1074" s="48">
        <f t="shared" ref="P1074" si="23252">AVERAGE(O1071,O1072,O1073,O1074)</f>
        <v>21500</v>
      </c>
      <c r="Q1074" s="48">
        <f t="shared" ref="Q1074" si="23253">AVERAGE(P1022,P970,P918)</f>
        <v>35775</v>
      </c>
      <c r="R1074" s="45">
        <f t="shared" ref="R1074" si="23254">((O1074/O1022)-1)*100</f>
        <v>-76.292335115864532</v>
      </c>
      <c r="S1074" s="49">
        <f t="shared" ref="S1074" si="23255">((P1074/P1022)-1)*100</f>
        <v>-35.265336846066994</v>
      </c>
      <c r="T1074" s="45">
        <f t="shared" ref="T1074" si="23256">((P1074/Q1074)-1)*100</f>
        <v>-39.902166317260658</v>
      </c>
      <c r="U1074"/>
      <c r="V1074" s="89">
        <v>132955</v>
      </c>
      <c r="W1074" s="89">
        <v>24654</v>
      </c>
      <c r="X1074" s="89">
        <v>1600</v>
      </c>
      <c r="Y1074" s="45">
        <f t="shared" ref="Y1074" si="23257">SUM(V1074:X1074)</f>
        <v>159209</v>
      </c>
      <c r="Z1074" s="48">
        <f t="shared" ref="Z1074" si="23258">AVERAGE(Y1071,Y1072,Y1073,Y1074)</f>
        <v>99459.25</v>
      </c>
      <c r="AA1074" s="48">
        <f t="shared" ref="AA1074" si="23259">AVERAGE(Z1022,Z970,Z918)</f>
        <v>207549</v>
      </c>
      <c r="AB1074" s="45">
        <f t="shared" ref="AB1074" si="23260">((Y1074/Y1022)-1)*100</f>
        <v>-34.495371322773096</v>
      </c>
      <c r="AC1074" s="45">
        <f t="shared" ref="AC1074" si="23261">((Z1074/Z1022)-1)*100</f>
        <v>-62.660190529823076</v>
      </c>
      <c r="AD1074" s="45">
        <f t="shared" ref="AD1074" si="23262">((Z1074/AA1074)-1)*100</f>
        <v>-52.079147574789573</v>
      </c>
      <c r="AE1074"/>
      <c r="AF1074" s="90">
        <v>0</v>
      </c>
      <c r="AG1074" s="90">
        <v>0</v>
      </c>
      <c r="AH1074" s="90">
        <v>0</v>
      </c>
      <c r="AI1074" s="57">
        <f t="shared" ref="AI1074" si="23263">SUM(AF1074:AH1074)</f>
        <v>0</v>
      </c>
      <c r="AJ1074" s="48">
        <f t="shared" ref="AJ1074" si="23264">AVERAGE(AI1071,AI1072,AI1073,AI1074)</f>
        <v>1800</v>
      </c>
      <c r="AK1074" s="48">
        <f t="shared" ref="AK1074" si="23265">AVERAGE(AJ1022,AJ970,AJ918)</f>
        <v>5725</v>
      </c>
      <c r="AL1074" s="45" t="e">
        <f t="shared" ref="AL1074" si="23266">((AI1074/AI1022)-1)*100</f>
        <v>#DIV/0!</v>
      </c>
      <c r="AM1074" s="45">
        <f t="shared" ref="AM1074" si="23267">((AJ1074/AJ1022)-1)*100</f>
        <v>2.857142857142847</v>
      </c>
      <c r="AN1074" s="45">
        <f t="shared" ref="AN1074" si="23268">((AJ1074/AK1074)-1)*100</f>
        <v>-68.558951965065489</v>
      </c>
      <c r="AO1074"/>
      <c r="AP1074" s="41">
        <f t="shared" ref="AP1074" si="23269">SUM(B1074,L1074,V1074,AF1074)</f>
        <v>653838</v>
      </c>
      <c r="AQ1074" s="41">
        <f t="shared" ref="AQ1074" si="23270">SUM(C1074,M1074,W1074,AG1074)</f>
        <v>134304</v>
      </c>
      <c r="AR1074" s="41">
        <f t="shared" ref="AR1074" si="23271">SUM(D1074,N1074,X1074,AH1074)</f>
        <v>16300</v>
      </c>
      <c r="AS1074" s="41">
        <f t="shared" ref="AS1074" si="23272">SUM(E1074,O1074,Y1074,AI1074)</f>
        <v>804442</v>
      </c>
      <c r="AT1074" s="41">
        <f t="shared" ref="AT1074" si="23273">SUM(F1074,P1074,Z1074,AJ1074)</f>
        <v>516436.25</v>
      </c>
      <c r="AU1074" s="41">
        <f t="shared" ref="AU1074" si="23274">SUM(G1074,Q1074,AA1074,AK1074)</f>
        <v>844180.25</v>
      </c>
      <c r="AV1074" s="45">
        <f t="shared" ref="AV1074" si="23275">((AS1074/AS1022)-1)*100</f>
        <v>-15.080544706006549</v>
      </c>
      <c r="AW1074" s="45">
        <f t="shared" ref="AW1074" si="23276">((AT1074/AT1022)-1)*100</f>
        <v>-39.036234535839078</v>
      </c>
      <c r="AX1074" s="45">
        <f t="shared" ref="AX1074" si="23277">((AT1074/AU1074)-1)*100</f>
        <v>-38.823936001819511</v>
      </c>
      <c r="AY1074"/>
      <c r="AZ1074" s="48">
        <f t="shared" ref="AZ1074" si="23278">+E1074/1000</f>
        <v>631.93299999999999</v>
      </c>
      <c r="BA1074" s="110">
        <f t="shared" ref="BA1074" si="23279">+O1074/1000</f>
        <v>13.3</v>
      </c>
      <c r="BB1074" s="36">
        <f t="shared" ref="BB1074" si="23280">+Y1074/1000</f>
        <v>159.209</v>
      </c>
      <c r="BC1074" s="36">
        <f t="shared" ref="BC1074" si="23281">+AI1074/1000</f>
        <v>0</v>
      </c>
      <c r="BD1074" s="57">
        <f t="shared" ref="BD1074" si="23282">+AS1074/1000</f>
        <v>804.44200000000001</v>
      </c>
      <c r="BE1074" s="47">
        <f t="shared" ref="BE1074" si="23283">AZ1074+BE1073</f>
        <v>6171.4929999999986</v>
      </c>
      <c r="BF1074" s="47">
        <f t="shared" ref="BF1074" si="23284">BA1074+BF1073</f>
        <v>531.04999999999984</v>
      </c>
      <c r="BG1074" s="47">
        <f t="shared" ref="BG1074" si="23285">BB1074+BG1073</f>
        <v>5118.7840000000006</v>
      </c>
      <c r="BH1074" s="47">
        <f t="shared" ref="BH1074" si="23286">BC1074+BH1073</f>
        <v>151.80000000000001</v>
      </c>
      <c r="BI1074" s="47">
        <f t="shared" ref="BI1074" si="23287">BD1074+BI1073</f>
        <v>11973.127</v>
      </c>
      <c r="BJ1074" s="45">
        <f t="shared" si="22728"/>
        <v>21</v>
      </c>
      <c r="BK1074" s="52">
        <f t="shared" si="18182"/>
        <v>45437</v>
      </c>
    </row>
    <row r="1075" spans="1:63" x14ac:dyDescent="0.25">
      <c r="A1075" s="33">
        <f t="shared" si="18271"/>
        <v>45080</v>
      </c>
      <c r="B1075" s="89">
        <v>351300</v>
      </c>
      <c r="C1075" s="89">
        <v>47800</v>
      </c>
      <c r="D1075" s="128">
        <v>0</v>
      </c>
      <c r="E1075" s="45">
        <f t="shared" ref="E1075" si="23288">SUM(B1075:D1075)</f>
        <v>399100</v>
      </c>
      <c r="F1075" s="45">
        <f t="shared" ref="F1075" si="23289">AVERAGE(E1072,E1073,E1074,E1075)</f>
        <v>418819.25</v>
      </c>
      <c r="G1075" s="92">
        <f t="shared" ref="G1075" si="23290">AVERAGE(F1023,F971,F919)</f>
        <v>596586.83333333337</v>
      </c>
      <c r="H1075" s="45">
        <f t="shared" ref="H1075" si="23291">((E1075/E1023)-1)*100</f>
        <v>4.8191600284700487</v>
      </c>
      <c r="I1075" s="45">
        <f t="shared" ref="I1075" si="23292">((F1075/F1023)-1)*100</f>
        <v>-15.738204921986476</v>
      </c>
      <c r="J1075" s="45">
        <f t="shared" ref="J1075" si="23293">((F1075/G1075)-1)*100</f>
        <v>-29.797436584392166</v>
      </c>
      <c r="K1075"/>
      <c r="L1075" s="89">
        <v>0</v>
      </c>
      <c r="M1075" s="89">
        <v>0</v>
      </c>
      <c r="N1075" s="89">
        <v>7000</v>
      </c>
      <c r="O1075" s="57">
        <f t="shared" ref="O1075" si="23294">SUM(L1075:N1075)</f>
        <v>7000</v>
      </c>
      <c r="P1075" s="48">
        <f t="shared" ref="P1075" si="23295">AVERAGE(O1072,O1073,O1074,O1075)</f>
        <v>13212.5</v>
      </c>
      <c r="Q1075" s="48">
        <f t="shared" ref="Q1075" si="23296">AVERAGE(P1023,P971,P919)</f>
        <v>34737.5</v>
      </c>
      <c r="R1075" s="45">
        <f t="shared" ref="R1075" si="23297">((O1075/O1023)-1)*100</f>
        <v>-76.311336717428091</v>
      </c>
      <c r="S1075" s="49">
        <f t="shared" ref="S1075" si="23298">((P1075/P1023)-1)*100</f>
        <v>-59.548411787217759</v>
      </c>
      <c r="T1075" s="45">
        <f t="shared" ref="T1075" si="23299">((P1075/Q1075)-1)*100</f>
        <v>-61.964735516372805</v>
      </c>
      <c r="U1075"/>
      <c r="V1075" s="89">
        <v>101800</v>
      </c>
      <c r="W1075" s="89">
        <v>16650</v>
      </c>
      <c r="X1075" s="89">
        <v>0</v>
      </c>
      <c r="Y1075" s="45">
        <f t="shared" ref="Y1075" si="23300">SUM(V1075:X1075)</f>
        <v>118450</v>
      </c>
      <c r="Z1075" s="48">
        <f t="shared" ref="Z1075" si="23301">AVERAGE(Y1072,Y1073,Y1074,Y1075)</f>
        <v>99859.5</v>
      </c>
      <c r="AA1075" s="48">
        <f t="shared" ref="AA1075" si="23302">AVERAGE(Z1023,Z971,Z919)</f>
        <v>193560.33333333334</v>
      </c>
      <c r="AB1075" s="45">
        <f t="shared" ref="AB1075" si="23303">((Y1075/Y1023)-1)*100</f>
        <v>-31.630591630591631</v>
      </c>
      <c r="AC1075" s="45">
        <f t="shared" ref="AC1075" si="23304">((Z1075/Z1023)-1)*100</f>
        <v>-58.270162975344753</v>
      </c>
      <c r="AD1075" s="45">
        <f t="shared" ref="AD1075" si="23305">((Z1075/AA1075)-1)*100</f>
        <v>-48.409109304420163</v>
      </c>
      <c r="AE1075"/>
      <c r="AF1075" s="90">
        <v>0</v>
      </c>
      <c r="AG1075" s="90">
        <v>0</v>
      </c>
      <c r="AH1075" s="90">
        <v>0</v>
      </c>
      <c r="AI1075" s="57">
        <f t="shared" ref="AI1075" si="23306">SUM(AF1075:AH1075)</f>
        <v>0</v>
      </c>
      <c r="AJ1075" s="48">
        <f t="shared" ref="AJ1075" si="23307">AVERAGE(AI1072,AI1073,AI1074,AI1075)</f>
        <v>0</v>
      </c>
      <c r="AK1075" s="48">
        <f t="shared" ref="AK1075" si="23308">AVERAGE(AJ1023,AJ971,AJ919)</f>
        <v>3454.1666666666665</v>
      </c>
      <c r="AL1075" s="45" t="e">
        <f t="shared" ref="AL1075" si="23309">((AI1075/AI1023)-1)*100</f>
        <v>#DIV/0!</v>
      </c>
      <c r="AM1075" s="45">
        <f t="shared" ref="AM1075" si="23310">((AJ1075/AJ1023)-1)*100</f>
        <v>-100</v>
      </c>
      <c r="AN1075" s="45">
        <f t="shared" ref="AN1075" si="23311">((AJ1075/AK1075)-1)*100</f>
        <v>-100</v>
      </c>
      <c r="AO1075"/>
      <c r="AP1075" s="41">
        <f t="shared" ref="AP1075" si="23312">SUM(B1075,L1075,V1075,AF1075)</f>
        <v>453100</v>
      </c>
      <c r="AQ1075" s="41">
        <f t="shared" ref="AQ1075" si="23313">SUM(C1075,M1075,W1075,AG1075)</f>
        <v>64450</v>
      </c>
      <c r="AR1075" s="41">
        <f t="shared" ref="AR1075" si="23314">SUM(D1075,N1075,X1075,AH1075)</f>
        <v>7000</v>
      </c>
      <c r="AS1075" s="41">
        <f t="shared" ref="AS1075" si="23315">SUM(E1075,O1075,Y1075,AI1075)</f>
        <v>524550</v>
      </c>
      <c r="AT1075" s="41">
        <f t="shared" ref="AT1075" si="23316">SUM(F1075,P1075,Z1075,AJ1075)</f>
        <v>531891.25</v>
      </c>
      <c r="AU1075" s="41">
        <f t="shared" ref="AU1075" si="23317">SUM(G1075,Q1075,AA1075,AK1075)</f>
        <v>828338.83333333337</v>
      </c>
      <c r="AV1075" s="45">
        <f t="shared" ref="AV1075" si="23318">((AS1075/AS1023)-1)*100</f>
        <v>-10.110684413187531</v>
      </c>
      <c r="AW1075" s="45">
        <f t="shared" ref="AW1075" si="23319">((AT1075/AT1023)-1)*100</f>
        <v>-30.873411720976897</v>
      </c>
      <c r="AX1075" s="45">
        <f t="shared" ref="AX1075" si="23320">((AT1075/AU1075)-1)*100</f>
        <v>-35.78820301595583</v>
      </c>
      <c r="AY1075"/>
      <c r="AZ1075" s="48">
        <f t="shared" ref="AZ1075" si="23321">+E1075/1000</f>
        <v>399.1</v>
      </c>
      <c r="BA1075" s="110">
        <f t="shared" ref="BA1075" si="23322">+O1075/1000</f>
        <v>7</v>
      </c>
      <c r="BB1075" s="36">
        <f t="shared" ref="BB1075" si="23323">+Y1075/1000</f>
        <v>118.45</v>
      </c>
      <c r="BC1075" s="36">
        <f t="shared" ref="BC1075" si="23324">+AI1075/1000</f>
        <v>0</v>
      </c>
      <c r="BD1075" s="57">
        <f t="shared" ref="BD1075" si="23325">+AS1075/1000</f>
        <v>524.54999999999995</v>
      </c>
      <c r="BE1075" s="47">
        <f t="shared" ref="BE1075" si="23326">AZ1075+BE1074</f>
        <v>6570.5929999999989</v>
      </c>
      <c r="BF1075" s="47">
        <f t="shared" ref="BF1075" si="23327">BA1075+BF1074</f>
        <v>538.04999999999984</v>
      </c>
      <c r="BG1075" s="47">
        <f t="shared" ref="BG1075" si="23328">BB1075+BG1074</f>
        <v>5237.2340000000004</v>
      </c>
      <c r="BH1075" s="47">
        <f t="shared" ref="BH1075" si="23329">BC1075+BH1074</f>
        <v>151.80000000000001</v>
      </c>
      <c r="BI1075" s="47">
        <f t="shared" ref="BI1075" si="23330">BD1075+BI1074</f>
        <v>12497.677</v>
      </c>
      <c r="BJ1075" s="45">
        <f t="shared" si="22728"/>
        <v>22</v>
      </c>
      <c r="BK1075" s="52">
        <f t="shared" si="18182"/>
        <v>45444</v>
      </c>
    </row>
    <row r="1076" spans="1:63" x14ac:dyDescent="0.25">
      <c r="A1076" s="33">
        <f t="shared" si="18271"/>
        <v>45087</v>
      </c>
      <c r="B1076" s="89">
        <v>274700</v>
      </c>
      <c r="C1076" s="89">
        <v>33600</v>
      </c>
      <c r="D1076" s="128">
        <v>0</v>
      </c>
      <c r="E1076" s="45">
        <f t="shared" ref="E1076" si="23331">SUM(B1076:D1076)</f>
        <v>308300</v>
      </c>
      <c r="F1076" s="45">
        <f t="shared" ref="F1076" si="23332">AVERAGE(E1073,E1074,E1075,E1076)</f>
        <v>439106.75</v>
      </c>
      <c r="G1076" s="92">
        <f t="shared" ref="G1076" si="23333">AVERAGE(F1024,F972,F920)</f>
        <v>618727.25</v>
      </c>
      <c r="H1076" s="45">
        <f t="shared" ref="H1076" si="23334">((E1076/E1024)-1)*100</f>
        <v>-40.263514822708778</v>
      </c>
      <c r="I1076" s="45">
        <f t="shared" ref="I1076" si="23335">((F1076/F1024)-1)*100</f>
        <v>-13.784457585246003</v>
      </c>
      <c r="J1076" s="45">
        <f t="shared" ref="J1076" si="23336">((F1076/G1076)-1)*100</f>
        <v>-29.030643146879342</v>
      </c>
      <c r="K1076"/>
      <c r="L1076" s="89">
        <v>0</v>
      </c>
      <c r="M1076" s="89">
        <v>0</v>
      </c>
      <c r="N1076" s="89">
        <v>4200</v>
      </c>
      <c r="O1076" s="57">
        <f t="shared" ref="O1076" si="23337">SUM(L1076:N1076)</f>
        <v>4200</v>
      </c>
      <c r="P1076" s="48">
        <f t="shared" ref="P1076" si="23338">AVERAGE(O1073,O1074,O1075,O1076)</f>
        <v>9275</v>
      </c>
      <c r="Q1076" s="48">
        <f t="shared" ref="Q1076" si="23339">AVERAGE(P1024,P972,P920)</f>
        <v>31254.166666666668</v>
      </c>
      <c r="R1076" s="45">
        <f t="shared" ref="R1076" si="23340">((O1076/O1024)-1)*100</f>
        <v>-85.211267605633793</v>
      </c>
      <c r="S1076" s="49">
        <f t="shared" ref="S1076" si="23341">((P1076/P1024)-1)*100</f>
        <v>-72.569316081330868</v>
      </c>
      <c r="T1076" s="45">
        <f t="shared" ref="T1076" si="23342">((P1076/Q1076)-1)*100</f>
        <v>-70.323956805759238</v>
      </c>
      <c r="U1076"/>
      <c r="V1076" s="89">
        <v>85500</v>
      </c>
      <c r="W1076" s="89">
        <v>21150</v>
      </c>
      <c r="X1076" s="89">
        <v>0</v>
      </c>
      <c r="Y1076" s="45">
        <f t="shared" ref="Y1076" si="23343">SUM(V1076:X1076)</f>
        <v>106650</v>
      </c>
      <c r="Z1076" s="48">
        <f t="shared" ref="Z1076" si="23344">AVERAGE(Y1073,Y1074,Y1075,Y1076)</f>
        <v>115077.25</v>
      </c>
      <c r="AA1076" s="48">
        <f t="shared" ref="AA1076" si="23345">AVERAGE(Z1024,Z972,Z920)</f>
        <v>195712.83333333334</v>
      </c>
      <c r="AB1076" s="45">
        <f t="shared" ref="AB1076" si="23346">((Y1076/Y1024)-1)*100</f>
        <v>-61.557870453808164</v>
      </c>
      <c r="AC1076" s="45">
        <f t="shared" ref="AC1076" si="23347">((Z1076/Z1024)-1)*100</f>
        <v>-48.365751334858885</v>
      </c>
      <c r="AD1076" s="45">
        <f t="shared" ref="AD1076" si="23348">((Z1076/AA1076)-1)*100</f>
        <v>-41.200968766313231</v>
      </c>
      <c r="AE1076"/>
      <c r="AF1076" s="90">
        <v>0</v>
      </c>
      <c r="AG1076" s="90">
        <v>0</v>
      </c>
      <c r="AH1076" s="90">
        <v>0</v>
      </c>
      <c r="AI1076" s="57">
        <f t="shared" ref="AI1076" si="23349">SUM(AF1076:AH1076)</f>
        <v>0</v>
      </c>
      <c r="AJ1076" s="48">
        <f t="shared" ref="AJ1076" si="23350">AVERAGE(AI1073,AI1074,AI1075,AI1076)</f>
        <v>0</v>
      </c>
      <c r="AK1076" s="48">
        <f t="shared" ref="AK1076" si="23351">AVERAGE(AJ1024,AJ972,AJ920)</f>
        <v>3625</v>
      </c>
      <c r="AL1076" s="45">
        <f t="shared" ref="AL1076" si="23352">((AI1076/AI1024)-1)*100</f>
        <v>-100</v>
      </c>
      <c r="AM1076" s="45">
        <f t="shared" ref="AM1076" si="23353">((AJ1076/AJ1024)-1)*100</f>
        <v>-100</v>
      </c>
      <c r="AN1076" s="45">
        <f t="shared" ref="AN1076" si="23354">((AJ1076/AK1076)-1)*100</f>
        <v>-100</v>
      </c>
      <c r="AO1076"/>
      <c r="AP1076" s="41">
        <f t="shared" ref="AP1076" si="23355">SUM(B1076,L1076,V1076,AF1076)</f>
        <v>360200</v>
      </c>
      <c r="AQ1076" s="41">
        <f t="shared" ref="AQ1076" si="23356">SUM(C1076,M1076,W1076,AG1076)</f>
        <v>54750</v>
      </c>
      <c r="AR1076" s="41">
        <f t="shared" ref="AR1076" si="23357">SUM(D1076,N1076,X1076,AH1076)</f>
        <v>4200</v>
      </c>
      <c r="AS1076" s="41">
        <f t="shared" ref="AS1076" si="23358">SUM(E1076,O1076,Y1076,AI1076)</f>
        <v>419150</v>
      </c>
      <c r="AT1076" s="41">
        <f t="shared" ref="AT1076" si="23359">SUM(F1076,P1076,Z1076,AJ1076)</f>
        <v>563459</v>
      </c>
      <c r="AU1076" s="41">
        <f t="shared" ref="AU1076" si="23360">SUM(G1076,Q1076,AA1076,AK1076)</f>
        <v>849319.25</v>
      </c>
      <c r="AV1076" s="45">
        <f t="shared" ref="AV1076" si="23361">((AS1076/AS1024)-1)*100</f>
        <v>-49.434813554823684</v>
      </c>
      <c r="AW1076" s="45">
        <f t="shared" ref="AW1076" si="23362">((AT1076/AT1024)-1)*100</f>
        <v>-26.608598359937751</v>
      </c>
      <c r="AX1076" s="45">
        <f t="shared" ref="AX1076" si="23363">((AT1076/AU1076)-1)*100</f>
        <v>-33.657573403640619</v>
      </c>
      <c r="AY1076"/>
      <c r="AZ1076" s="48">
        <f t="shared" ref="AZ1076" si="23364">+E1076/1000</f>
        <v>308.3</v>
      </c>
      <c r="BA1076" s="110">
        <f t="shared" ref="BA1076" si="23365">+O1076/1000</f>
        <v>4.2</v>
      </c>
      <c r="BB1076" s="36">
        <f t="shared" ref="BB1076" si="23366">+Y1076/1000</f>
        <v>106.65</v>
      </c>
      <c r="BC1076" s="36">
        <f t="shared" ref="BC1076" si="23367">+AI1076/1000</f>
        <v>0</v>
      </c>
      <c r="BD1076" s="57">
        <f t="shared" ref="BD1076" si="23368">+AS1076/1000</f>
        <v>419.15</v>
      </c>
      <c r="BE1076" s="47">
        <f t="shared" ref="BE1076" si="23369">AZ1076+BE1075</f>
        <v>6878.8929999999991</v>
      </c>
      <c r="BF1076" s="47">
        <f t="shared" ref="BF1076" si="23370">BA1076+BF1075</f>
        <v>542.24999999999989</v>
      </c>
      <c r="BG1076" s="47">
        <f t="shared" ref="BG1076" si="23371">BB1076+BG1075</f>
        <v>5343.884</v>
      </c>
      <c r="BH1076" s="47">
        <f t="shared" ref="BH1076" si="23372">BC1076+BH1075</f>
        <v>151.80000000000001</v>
      </c>
      <c r="BI1076" s="47">
        <f t="shared" ref="BI1076" si="23373">BD1076+BI1075</f>
        <v>12916.826999999999</v>
      </c>
      <c r="BJ1076" s="45">
        <f t="shared" si="22728"/>
        <v>23</v>
      </c>
      <c r="BK1076" s="52">
        <f t="shared" si="18182"/>
        <v>45451</v>
      </c>
    </row>
    <row r="1077" spans="1:63" x14ac:dyDescent="0.25">
      <c r="A1077" s="33">
        <f t="shared" si="18271"/>
        <v>45094</v>
      </c>
      <c r="B1077" s="89">
        <v>271700</v>
      </c>
      <c r="C1077" s="89">
        <v>45550</v>
      </c>
      <c r="D1077" s="128">
        <v>0</v>
      </c>
      <c r="E1077" s="45">
        <f t="shared" ref="E1077" si="23374">SUM(B1077:D1077)</f>
        <v>317250</v>
      </c>
      <c r="F1077" s="45">
        <f t="shared" ref="F1077" si="23375">AVERAGE(E1074,E1075,E1076,E1077)</f>
        <v>414145.75</v>
      </c>
      <c r="G1077" s="92">
        <f t="shared" ref="G1077" si="23376">AVERAGE(F1025,F973,F921)</f>
        <v>604268.08333333337</v>
      </c>
      <c r="H1077" s="45">
        <f t="shared" ref="H1077" si="23377">((E1077/E1025)-1)*100</f>
        <v>-30.259397669817545</v>
      </c>
      <c r="I1077" s="45">
        <f t="shared" ref="I1077" si="23378">((F1077/F1025)-1)*100</f>
        <v>-17.166749754112832</v>
      </c>
      <c r="J1077" s="45">
        <f t="shared" ref="J1077" si="23379">((F1077/G1077)-1)*100</f>
        <v>-31.463242652922951</v>
      </c>
      <c r="K1077"/>
      <c r="L1077" s="89">
        <v>0</v>
      </c>
      <c r="M1077" s="89">
        <v>0</v>
      </c>
      <c r="N1077" s="89">
        <v>16400</v>
      </c>
      <c r="O1077" s="57">
        <f t="shared" ref="O1077" si="23380">SUM(L1077:N1077)</f>
        <v>16400</v>
      </c>
      <c r="P1077" s="48">
        <f t="shared" ref="P1077" si="23381">AVERAGE(O1074,O1075,O1076,O1077)</f>
        <v>10225</v>
      </c>
      <c r="Q1077" s="48">
        <f t="shared" ref="Q1077" si="23382">AVERAGE(P1025,P973,P921)</f>
        <v>35657.583333333336</v>
      </c>
      <c r="R1077" s="45">
        <f t="shared" ref="R1077" si="23383">((O1077/O1025)-1)*100</f>
        <v>-42.556917688266203</v>
      </c>
      <c r="S1077" s="49">
        <f t="shared" ref="S1077" si="23384">((P1077/P1025)-1)*100</f>
        <v>-71.318373071528754</v>
      </c>
      <c r="T1077" s="45">
        <f t="shared" ref="T1077" si="23385">((P1077/Q1077)-1)*100</f>
        <v>-71.324472821349374</v>
      </c>
      <c r="U1077"/>
      <c r="V1077" s="89">
        <v>129800</v>
      </c>
      <c r="W1077" s="89">
        <v>23750</v>
      </c>
      <c r="X1077" s="89">
        <v>1400</v>
      </c>
      <c r="Y1077" s="45">
        <f t="shared" ref="Y1077" si="23386">SUM(V1077:X1077)</f>
        <v>154950</v>
      </c>
      <c r="Z1077" s="48">
        <f t="shared" ref="Z1077" si="23387">AVERAGE(Y1074,Y1075,Y1076,Y1077)</f>
        <v>134814.75</v>
      </c>
      <c r="AA1077" s="48">
        <f t="shared" ref="AA1077" si="23388">AVERAGE(Z1025,Z973,Z921)</f>
        <v>213727.16666666666</v>
      </c>
      <c r="AB1077" s="45">
        <f t="shared" ref="AB1077" si="23389">((Y1077/Y1025)-1)*100</f>
        <v>-45.82167832167832</v>
      </c>
      <c r="AC1077" s="45">
        <f t="shared" ref="AC1077" si="23390">((Z1077/Z1025)-1)*100</f>
        <v>-44.95840690802568</v>
      </c>
      <c r="AD1077" s="45">
        <f t="shared" ref="AD1077" si="23391">((Z1077/AA1077)-1)*100</f>
        <v>-36.922033776707529</v>
      </c>
      <c r="AE1077"/>
      <c r="AF1077" s="90">
        <v>0</v>
      </c>
      <c r="AG1077" s="90">
        <v>0</v>
      </c>
      <c r="AH1077" s="90">
        <v>0</v>
      </c>
      <c r="AI1077" s="57">
        <f t="shared" ref="AI1077" si="23392">SUM(AF1077:AH1077)</f>
        <v>0</v>
      </c>
      <c r="AJ1077" s="48">
        <f t="shared" ref="AJ1077" si="23393">AVERAGE(AI1074,AI1075,AI1076,AI1077)</f>
        <v>0</v>
      </c>
      <c r="AK1077" s="48">
        <f t="shared" ref="AK1077" si="23394">AVERAGE(AJ1025,AJ973,AJ921)</f>
        <v>6787.5</v>
      </c>
      <c r="AL1077" s="45" t="e">
        <f t="shared" ref="AL1077" si="23395">((AI1077/AI1025)-1)*100</f>
        <v>#DIV/0!</v>
      </c>
      <c r="AM1077" s="45">
        <f t="shared" ref="AM1077" si="23396">((AJ1077/AJ1025)-1)*100</f>
        <v>-100</v>
      </c>
      <c r="AN1077" s="45">
        <f t="shared" ref="AN1077" si="23397">((AJ1077/AK1077)-1)*100</f>
        <v>-100</v>
      </c>
      <c r="AO1077"/>
      <c r="AP1077" s="41">
        <f t="shared" ref="AP1077" si="23398">SUM(B1077,L1077,V1077,AF1077)</f>
        <v>401500</v>
      </c>
      <c r="AQ1077" s="41">
        <f t="shared" ref="AQ1077" si="23399">SUM(C1077,M1077,W1077,AG1077)</f>
        <v>69300</v>
      </c>
      <c r="AR1077" s="41">
        <f t="shared" ref="AR1077" si="23400">SUM(D1077,N1077,X1077,AH1077)</f>
        <v>17800</v>
      </c>
      <c r="AS1077" s="41">
        <f t="shared" ref="AS1077" si="23401">SUM(E1077,O1077,Y1077,AI1077)</f>
        <v>488600</v>
      </c>
      <c r="AT1077" s="41">
        <f t="shared" ref="AT1077" si="23402">SUM(F1077,P1077,Z1077,AJ1077)</f>
        <v>559185.5</v>
      </c>
      <c r="AU1077" s="41">
        <f t="shared" ref="AU1077" si="23403">SUM(G1077,Q1077,AA1077,AK1077)</f>
        <v>860440.33333333337</v>
      </c>
      <c r="AV1077" s="45">
        <f t="shared" ref="AV1077" si="23404">((AS1077/AS1025)-1)*100</f>
        <v>-36.500097472220418</v>
      </c>
      <c r="AW1077" s="45">
        <f t="shared" ref="AW1077" si="23405">((AT1077/AT1025)-1)*100</f>
        <v>-28.521032803266998</v>
      </c>
      <c r="AX1077" s="45">
        <f t="shared" ref="AX1077" si="23406">((AT1077/AU1077)-1)*100</f>
        <v>-35.011705247042116</v>
      </c>
      <c r="AY1077"/>
      <c r="AZ1077" s="48">
        <f t="shared" ref="AZ1077" si="23407">+E1077/1000</f>
        <v>317.25</v>
      </c>
      <c r="BA1077" s="110">
        <f t="shared" ref="BA1077" si="23408">+O1077/1000</f>
        <v>16.399999999999999</v>
      </c>
      <c r="BB1077" s="36">
        <f t="shared" ref="BB1077" si="23409">+Y1077/1000</f>
        <v>154.94999999999999</v>
      </c>
      <c r="BC1077" s="36">
        <f t="shared" ref="BC1077" si="23410">+AI1077/1000</f>
        <v>0</v>
      </c>
      <c r="BD1077" s="57">
        <f t="shared" ref="BD1077" si="23411">+AS1077/1000</f>
        <v>488.6</v>
      </c>
      <c r="BE1077" s="47">
        <f t="shared" ref="BE1077" si="23412">AZ1077+BE1076</f>
        <v>7196.1429999999991</v>
      </c>
      <c r="BF1077" s="47">
        <f t="shared" ref="BF1077" si="23413">BA1077+BF1076</f>
        <v>558.64999999999986</v>
      </c>
      <c r="BG1077" s="47">
        <f t="shared" ref="BG1077" si="23414">BB1077+BG1076</f>
        <v>5498.8339999999998</v>
      </c>
      <c r="BH1077" s="47">
        <f t="shared" ref="BH1077" si="23415">BC1077+BH1076</f>
        <v>151.80000000000001</v>
      </c>
      <c r="BI1077" s="47">
        <f t="shared" ref="BI1077" si="23416">BD1077+BI1076</f>
        <v>13405.427</v>
      </c>
      <c r="BJ1077" s="45">
        <f t="shared" si="22728"/>
        <v>24</v>
      </c>
      <c r="BK1077" s="52">
        <f t="shared" si="18182"/>
        <v>45458</v>
      </c>
    </row>
    <row r="1078" spans="1:63" x14ac:dyDescent="0.25">
      <c r="A1078" s="33">
        <f t="shared" si="18271"/>
        <v>45101</v>
      </c>
      <c r="B1078" s="89">
        <v>154740</v>
      </c>
      <c r="C1078" s="89">
        <v>40568</v>
      </c>
      <c r="D1078" s="128">
        <v>0</v>
      </c>
      <c r="E1078" s="45">
        <f t="shared" ref="E1078" si="23417">SUM(B1078:D1078)</f>
        <v>195308</v>
      </c>
      <c r="F1078" s="45">
        <f t="shared" ref="F1078" si="23418">AVERAGE(E1075,E1076,E1077,E1078)</f>
        <v>304989.5</v>
      </c>
      <c r="G1078" s="92">
        <f t="shared" ref="G1078" si="23419">AVERAGE(F1026,F974,F922)</f>
        <v>569016.91666666663</v>
      </c>
      <c r="H1078" s="45">
        <f t="shared" ref="H1078" si="23420">((E1078/E1026)-1)*100</f>
        <v>-47.106838185511165</v>
      </c>
      <c r="I1078" s="45">
        <f t="shared" ref="I1078" si="23421">((F1078/F1026)-1)*100</f>
        <v>-29.113463617975821</v>
      </c>
      <c r="J1078" s="45">
        <f t="shared" ref="J1078" si="23422">((F1078/G1078)-1)*100</f>
        <v>-46.40062692922281</v>
      </c>
      <c r="K1078"/>
      <c r="L1078" s="89">
        <v>0</v>
      </c>
      <c r="M1078" s="89">
        <v>8886</v>
      </c>
      <c r="N1078" s="89">
        <v>15400</v>
      </c>
      <c r="O1078" s="57">
        <f t="shared" ref="O1078" si="23423">SUM(L1078:N1078)</f>
        <v>24286</v>
      </c>
      <c r="P1078" s="48">
        <f t="shared" ref="P1078" si="23424">AVERAGE(O1075,O1076,O1077,O1078)</f>
        <v>12971.5</v>
      </c>
      <c r="Q1078" s="48">
        <f t="shared" ref="Q1078" si="23425">AVERAGE(P1026,P974,P922)</f>
        <v>34091.583333333336</v>
      </c>
      <c r="R1078" s="45">
        <f t="shared" ref="R1078" si="23426">((O1078/O1026)-1)*100</f>
        <v>-33.535851122058013</v>
      </c>
      <c r="S1078" s="49">
        <f t="shared" ref="S1078" si="23427">((P1078/P1026)-1)*100</f>
        <v>-57.829973992197658</v>
      </c>
      <c r="T1078" s="45">
        <f t="shared" ref="T1078" si="23428">((P1078/Q1078)-1)*100</f>
        <v>-61.95101919095378</v>
      </c>
      <c r="U1078"/>
      <c r="V1078" s="89">
        <v>148400</v>
      </c>
      <c r="W1078" s="89">
        <v>28900</v>
      </c>
      <c r="X1078" s="89">
        <v>1400</v>
      </c>
      <c r="Y1078" s="45">
        <f t="shared" ref="Y1078" si="23429">SUM(V1078:X1078)</f>
        <v>178700</v>
      </c>
      <c r="Z1078" s="48">
        <f t="shared" ref="Z1078" si="23430">AVERAGE(Y1075,Y1076,Y1077,Y1078)</f>
        <v>139687.5</v>
      </c>
      <c r="AA1078" s="48">
        <f t="shared" ref="AA1078" si="23431">AVERAGE(Z1026,Z974,Z922)</f>
        <v>222953.83333333334</v>
      </c>
      <c r="AB1078" s="45">
        <f t="shared" ref="AB1078" si="23432">((Y1078/Y1026)-1)*100</f>
        <v>-11.892318311803574</v>
      </c>
      <c r="AC1078" s="45">
        <f t="shared" ref="AC1078" si="23433">((Z1078/Z1026)-1)*100</f>
        <v>-40.526875997871201</v>
      </c>
      <c r="AD1078" s="45">
        <f t="shared" ref="AD1078" si="23434">((Z1078/AA1078)-1)*100</f>
        <v>-37.346894685970121</v>
      </c>
      <c r="AE1078"/>
      <c r="AF1078" s="90">
        <v>0</v>
      </c>
      <c r="AG1078" s="90">
        <v>1800</v>
      </c>
      <c r="AH1078" s="90">
        <v>0</v>
      </c>
      <c r="AI1078" s="57">
        <f t="shared" ref="AI1078" si="23435">SUM(AF1078:AH1078)</f>
        <v>1800</v>
      </c>
      <c r="AJ1078" s="48">
        <f t="shared" ref="AJ1078" si="23436">AVERAGE(AI1075,AI1076,AI1077,AI1078)</f>
        <v>450</v>
      </c>
      <c r="AK1078" s="48">
        <f t="shared" ref="AK1078" si="23437">AVERAGE(AJ1026,AJ974,AJ922)</f>
        <v>6804.166666666667</v>
      </c>
      <c r="AL1078" s="45">
        <f t="shared" ref="AL1078" si="23438">((AI1078/AI1026)-1)*100</f>
        <v>-83.018867924528308</v>
      </c>
      <c r="AM1078" s="45">
        <f t="shared" ref="AM1078" si="23439">((AJ1078/AJ1026)-1)*100</f>
        <v>-89.772727272727266</v>
      </c>
      <c r="AN1078" s="45">
        <f t="shared" ref="AN1078" si="23440">((AJ1078/AK1078)-1)*100</f>
        <v>-93.386405388854868</v>
      </c>
      <c r="AO1078"/>
      <c r="AP1078" s="41">
        <f t="shared" ref="AP1078" si="23441">SUM(B1078,L1078,V1078,AF1078)</f>
        <v>303140</v>
      </c>
      <c r="AQ1078" s="41">
        <f t="shared" ref="AQ1078" si="23442">SUM(C1078,M1078,W1078,AG1078)</f>
        <v>80154</v>
      </c>
      <c r="AR1078" s="41">
        <f t="shared" ref="AR1078" si="23443">SUM(D1078,N1078,X1078,AH1078)</f>
        <v>16800</v>
      </c>
      <c r="AS1078" s="41">
        <f t="shared" ref="AS1078" si="23444">SUM(E1078,O1078,Y1078,AI1078)</f>
        <v>400094</v>
      </c>
      <c r="AT1078" s="41">
        <f t="shared" ref="AT1078" si="23445">SUM(F1078,P1078,Z1078,AJ1078)</f>
        <v>458098.5</v>
      </c>
      <c r="AU1078" s="41">
        <f t="shared" ref="AU1078" si="23446">SUM(G1078,Q1078,AA1078,AK1078)</f>
        <v>832866.5</v>
      </c>
      <c r="AV1078" s="45">
        <f t="shared" ref="AV1078" si="23447">((AS1078/AS1026)-1)*100</f>
        <v>-35.386379418937032</v>
      </c>
      <c r="AW1078" s="45">
        <f t="shared" ref="AW1078" si="23448">((AT1078/AT1026)-1)*100</f>
        <v>-34.584014157088127</v>
      </c>
      <c r="AX1078" s="45">
        <f t="shared" ref="AX1078" si="23449">((AT1078/AU1078)-1)*100</f>
        <v>-44.997367525287672</v>
      </c>
      <c r="AY1078"/>
      <c r="AZ1078" s="48">
        <f t="shared" ref="AZ1078" si="23450">+E1078/1000</f>
        <v>195.30799999999999</v>
      </c>
      <c r="BA1078" s="110">
        <f t="shared" ref="BA1078" si="23451">+O1078/1000</f>
        <v>24.286000000000001</v>
      </c>
      <c r="BB1078" s="36">
        <f t="shared" ref="BB1078" si="23452">+Y1078/1000</f>
        <v>178.7</v>
      </c>
      <c r="BC1078" s="36">
        <f t="shared" ref="BC1078" si="23453">+AI1078/1000</f>
        <v>1.8</v>
      </c>
      <c r="BD1078" s="57">
        <f t="shared" ref="BD1078" si="23454">+AS1078/1000</f>
        <v>400.09399999999999</v>
      </c>
      <c r="BE1078" s="47">
        <f t="shared" ref="BE1078" si="23455">AZ1078+BE1077</f>
        <v>7391.4509999999991</v>
      </c>
      <c r="BF1078" s="47">
        <f t="shared" ref="BF1078" si="23456">BA1078+BF1077</f>
        <v>582.93599999999992</v>
      </c>
      <c r="BG1078" s="47">
        <f t="shared" ref="BG1078" si="23457">BB1078+BG1077</f>
        <v>5677.5339999999997</v>
      </c>
      <c r="BH1078" s="47">
        <f t="shared" ref="BH1078" si="23458">BC1078+BH1077</f>
        <v>153.60000000000002</v>
      </c>
      <c r="BI1078" s="47">
        <f t="shared" ref="BI1078" si="23459">BD1078+BI1077</f>
        <v>13805.520999999999</v>
      </c>
      <c r="BJ1078" s="45">
        <f t="shared" si="22728"/>
        <v>25</v>
      </c>
      <c r="BK1078" s="52">
        <f t="shared" si="18182"/>
        <v>45465</v>
      </c>
    </row>
    <row r="1079" spans="1:63" x14ac:dyDescent="0.25">
      <c r="A1079" s="33">
        <f t="shared" si="18271"/>
        <v>45108</v>
      </c>
      <c r="B1079" s="89">
        <v>211600</v>
      </c>
      <c r="C1079" s="89">
        <v>46050</v>
      </c>
      <c r="D1079" s="128">
        <v>0</v>
      </c>
      <c r="E1079" s="45">
        <f t="shared" ref="E1079" si="23460">SUM(B1079:D1079)</f>
        <v>257650</v>
      </c>
      <c r="F1079" s="45">
        <f t="shared" ref="F1079" si="23461">AVERAGE(E1076,E1077,E1078,E1079)</f>
        <v>269627</v>
      </c>
      <c r="G1079" s="92">
        <f t="shared" ref="G1079" si="23462">AVERAGE(F1027,F975,F923)</f>
        <v>520766.33333333331</v>
      </c>
      <c r="H1079" s="45">
        <f t="shared" ref="H1079" si="23463">((E1079/E1027)-1)*100</f>
        <v>-36.169949213427479</v>
      </c>
      <c r="I1079" s="45">
        <f t="shared" ref="I1079" si="23464">((F1079/F1027)-1)*100</f>
        <v>-38.155398818739606</v>
      </c>
      <c r="J1079" s="45">
        <f t="shared" ref="J1079" si="23465">((F1079/G1079)-1)*100</f>
        <v>-48.224955658295876</v>
      </c>
      <c r="K1079"/>
      <c r="L1079" s="89">
        <v>0</v>
      </c>
      <c r="M1079" s="89">
        <v>8750</v>
      </c>
      <c r="N1079" s="89">
        <v>25900</v>
      </c>
      <c r="O1079" s="57">
        <f t="shared" ref="O1079" si="23466">SUM(L1079:N1079)</f>
        <v>34650</v>
      </c>
      <c r="P1079" s="48">
        <f t="shared" ref="P1079" si="23467">AVERAGE(O1076,O1077,O1078,O1079)</f>
        <v>19884</v>
      </c>
      <c r="Q1079" s="48">
        <f t="shared" ref="Q1079" si="23468">AVERAGE(P1027,P975,P923)</f>
        <v>45329.083333333336</v>
      </c>
      <c r="R1079" s="45">
        <f t="shared" ref="R1079" si="23469">((O1079/O1027)-1)*100</f>
        <v>-48.55233853006682</v>
      </c>
      <c r="S1079" s="49">
        <f t="shared" ref="S1079" si="23470">((P1079/P1027)-1)*100</f>
        <v>-50.549614523750307</v>
      </c>
      <c r="T1079" s="45">
        <f t="shared" ref="T1079" si="23471">((P1079/Q1079)-1)*100</f>
        <v>-56.134122868136537</v>
      </c>
      <c r="U1079"/>
      <c r="V1079" s="89">
        <v>85200</v>
      </c>
      <c r="W1079" s="89">
        <v>25000</v>
      </c>
      <c r="X1079" s="89">
        <v>0</v>
      </c>
      <c r="Y1079" s="45">
        <f t="shared" ref="Y1079" si="23472">SUM(V1079:X1079)</f>
        <v>110200</v>
      </c>
      <c r="Z1079" s="48">
        <f t="shared" ref="Z1079" si="23473">AVERAGE(Y1076,Y1077,Y1078,Y1079)</f>
        <v>137625</v>
      </c>
      <c r="AA1079" s="48">
        <f t="shared" ref="AA1079" si="23474">AVERAGE(Z1027,Z975,Z923)</f>
        <v>248262.5</v>
      </c>
      <c r="AB1079" s="45">
        <f t="shared" ref="AB1079" si="23475">((Y1079/Y1027)-1)*100</f>
        <v>-75.974116580039762</v>
      </c>
      <c r="AC1079" s="45">
        <f t="shared" ref="AC1079" si="23476">((Z1079/Z1027)-1)*100</f>
        <v>-55.058362899841782</v>
      </c>
      <c r="AD1079" s="45">
        <f t="shared" ref="AD1079" si="23477">((Z1079/AA1079)-1)*100</f>
        <v>-44.564724837621469</v>
      </c>
      <c r="AE1079"/>
      <c r="AF1079" s="90">
        <v>0</v>
      </c>
      <c r="AG1079" s="90">
        <v>0</v>
      </c>
      <c r="AH1079" s="90">
        <v>0</v>
      </c>
      <c r="AI1079" s="57">
        <f t="shared" ref="AI1079" si="23478">SUM(AF1079:AH1079)</f>
        <v>0</v>
      </c>
      <c r="AJ1079" s="48">
        <f t="shared" ref="AJ1079" si="23479">AVERAGE(AI1076,AI1077,AI1078,AI1079)</f>
        <v>450</v>
      </c>
      <c r="AK1079" s="48">
        <f t="shared" ref="AK1079" si="23480">AVERAGE(AJ1027,AJ975,AJ923)</f>
        <v>6937.5</v>
      </c>
      <c r="AL1079" s="45">
        <f t="shared" ref="AL1079" si="23481">((AI1079/AI1027)-1)*100</f>
        <v>-100</v>
      </c>
      <c r="AM1079" s="45">
        <f t="shared" ref="AM1079" si="23482">((AJ1079/AJ1027)-1)*100</f>
        <v>-91.34615384615384</v>
      </c>
      <c r="AN1079" s="45">
        <f t="shared" ref="AN1079" si="23483">((AJ1079/AK1079)-1)*100</f>
        <v>-93.513513513513516</v>
      </c>
      <c r="AO1079"/>
      <c r="AP1079" s="41">
        <f t="shared" ref="AP1079" si="23484">SUM(B1079,L1079,V1079,AF1079)</f>
        <v>296800</v>
      </c>
      <c r="AQ1079" s="41">
        <f t="shared" ref="AQ1079" si="23485">SUM(C1079,M1079,W1079,AG1079)</f>
        <v>79800</v>
      </c>
      <c r="AR1079" s="41">
        <f t="shared" ref="AR1079" si="23486">SUM(D1079,N1079,X1079,AH1079)</f>
        <v>25900</v>
      </c>
      <c r="AS1079" s="41">
        <f t="shared" ref="AS1079" si="23487">SUM(E1079,O1079,Y1079,AI1079)</f>
        <v>402500</v>
      </c>
      <c r="AT1079" s="41">
        <f t="shared" ref="AT1079" si="23488">SUM(F1079,P1079,Z1079,AJ1079)</f>
        <v>427586</v>
      </c>
      <c r="AU1079" s="41">
        <f t="shared" ref="AU1079" si="23489">SUM(G1079,Q1079,AA1079,AK1079)</f>
        <v>821295.41666666663</v>
      </c>
      <c r="AV1079" s="45">
        <f t="shared" ref="AV1079" si="23490">((AS1079/AS1027)-1)*100</f>
        <v>-56.853673387131352</v>
      </c>
      <c r="AW1079" s="45">
        <f t="shared" ref="AW1079" si="23491">((AT1079/AT1027)-1)*100</f>
        <v>-45.711327418010441</v>
      </c>
      <c r="AX1079" s="45">
        <f t="shared" ref="AX1079" si="23492">((AT1079/AU1079)-1)*100</f>
        <v>-47.937612785492831</v>
      </c>
      <c r="AY1079"/>
      <c r="AZ1079" s="48">
        <f t="shared" ref="AZ1079" si="23493">+E1079/1000</f>
        <v>257.64999999999998</v>
      </c>
      <c r="BA1079" s="110">
        <f t="shared" ref="BA1079" si="23494">+O1079/1000</f>
        <v>34.65</v>
      </c>
      <c r="BB1079" s="36">
        <f t="shared" ref="BB1079" si="23495">+Y1079/1000</f>
        <v>110.2</v>
      </c>
      <c r="BC1079" s="36">
        <f t="shared" ref="BC1079" si="23496">+AI1079/1000</f>
        <v>0</v>
      </c>
      <c r="BD1079" s="57">
        <f t="shared" ref="BD1079" si="23497">+AS1079/1000</f>
        <v>402.5</v>
      </c>
      <c r="BE1079" s="47">
        <f t="shared" ref="BE1079" si="23498">AZ1079+BE1078</f>
        <v>7649.1009999999987</v>
      </c>
      <c r="BF1079" s="47">
        <f t="shared" ref="BF1079" si="23499">BA1079+BF1078</f>
        <v>617.5859999999999</v>
      </c>
      <c r="BG1079" s="47">
        <f t="shared" ref="BG1079" si="23500">BB1079+BG1078</f>
        <v>5787.7339999999995</v>
      </c>
      <c r="BH1079" s="47">
        <f t="shared" ref="BH1079" si="23501">BC1079+BH1078</f>
        <v>153.60000000000002</v>
      </c>
      <c r="BI1079" s="47">
        <f t="shared" ref="BI1079" si="23502">BD1079+BI1078</f>
        <v>14208.020999999999</v>
      </c>
      <c r="BJ1079" s="45">
        <f t="shared" si="22728"/>
        <v>26</v>
      </c>
      <c r="BK1079" s="52">
        <f t="shared" si="18182"/>
        <v>45472</v>
      </c>
    </row>
    <row r="1080" spans="1:63" x14ac:dyDescent="0.25">
      <c r="A1080" s="33">
        <f t="shared" si="18271"/>
        <v>45115</v>
      </c>
      <c r="B1080" s="89">
        <v>159200</v>
      </c>
      <c r="C1080" s="89">
        <v>52300</v>
      </c>
      <c r="D1080" s="128">
        <v>0</v>
      </c>
      <c r="E1080" s="45">
        <f t="shared" ref="E1080" si="23503">SUM(B1080:D1080)</f>
        <v>211500</v>
      </c>
      <c r="F1080" s="45">
        <f t="shared" ref="F1080" si="23504">AVERAGE(E1077,E1078,E1079,E1080)</f>
        <v>245427</v>
      </c>
      <c r="G1080" s="92">
        <f t="shared" ref="G1080" si="23505">AVERAGE(F1028,F976,F924)</f>
        <v>482454.66666666669</v>
      </c>
      <c r="H1080" s="45">
        <f t="shared" ref="H1080" si="23506">((E1080/E1028)-1)*100</f>
        <v>-48.845084048857181</v>
      </c>
      <c r="I1080" s="45">
        <f t="shared" ref="I1080" si="23507">((F1080/F1028)-1)*100</f>
        <v>-40.185346534653462</v>
      </c>
      <c r="J1080" s="45">
        <f t="shared" ref="J1080" si="23508">((F1080/G1080)-1)*100</f>
        <v>-49.129520977445893</v>
      </c>
      <c r="K1080"/>
      <c r="L1080" s="89">
        <v>0</v>
      </c>
      <c r="M1080" s="89">
        <v>43268</v>
      </c>
      <c r="N1080" s="89">
        <v>28000</v>
      </c>
      <c r="O1080" s="57">
        <f t="shared" ref="O1080" si="23509">SUM(L1080:N1080)</f>
        <v>71268</v>
      </c>
      <c r="P1080" s="48">
        <f t="shared" ref="P1080" si="23510">AVERAGE(O1077,O1078,O1079,O1080)</f>
        <v>36651</v>
      </c>
      <c r="Q1080" s="48">
        <f t="shared" ref="Q1080" si="23511">AVERAGE(P1028,P976,P924)</f>
        <v>55352.916666666664</v>
      </c>
      <c r="R1080" s="45">
        <f t="shared" ref="R1080" si="23512">((O1080/O1028)-1)*100</f>
        <v>-12.500920810313076</v>
      </c>
      <c r="S1080" s="49">
        <f t="shared" ref="S1080" si="23513">((P1080/P1028)-1)*100</f>
        <v>-31.458226191032779</v>
      </c>
      <c r="T1080" s="45">
        <f t="shared" ref="T1080" si="23514">((P1080/Q1080)-1)*100</f>
        <v>-33.786686940615894</v>
      </c>
      <c r="U1080"/>
      <c r="V1080" s="89">
        <v>197248</v>
      </c>
      <c r="W1080" s="89">
        <v>25827</v>
      </c>
      <c r="X1080" s="89">
        <v>0</v>
      </c>
      <c r="Y1080" s="45">
        <f t="shared" ref="Y1080" si="23515">SUM(V1080:X1080)</f>
        <v>223075</v>
      </c>
      <c r="Z1080" s="48">
        <f t="shared" ref="Z1080" si="23516">AVERAGE(Y1077,Y1078,Y1079,Y1080)</f>
        <v>166731.25</v>
      </c>
      <c r="AA1080" s="48">
        <f t="shared" ref="AA1080" si="23517">AVERAGE(Z1028,Z976,Z924)</f>
        <v>247852.5</v>
      </c>
      <c r="AB1080" s="45">
        <f t="shared" ref="AB1080" si="23518">((Y1080/Y1028)-1)*100</f>
        <v>-1.031499556344273</v>
      </c>
      <c r="AC1080" s="45">
        <f t="shared" ref="AC1080" si="23519">((Z1080/Z1028)-1)*100</f>
        <v>-43.138413425959079</v>
      </c>
      <c r="AD1080" s="45">
        <f t="shared" ref="AD1080" si="23520">((Z1080/AA1080)-1)*100</f>
        <v>-32.729647673515494</v>
      </c>
      <c r="AE1080"/>
      <c r="AF1080" s="90">
        <v>3200</v>
      </c>
      <c r="AG1080" s="90">
        <v>1750</v>
      </c>
      <c r="AH1080" s="90">
        <v>0</v>
      </c>
      <c r="AI1080" s="57">
        <f t="shared" ref="AI1080" si="23521">SUM(AF1080:AH1080)</f>
        <v>4950</v>
      </c>
      <c r="AJ1080" s="48">
        <f t="shared" ref="AJ1080" si="23522">AVERAGE(AI1077,AI1078,AI1079,AI1080)</f>
        <v>1687.5</v>
      </c>
      <c r="AK1080" s="48">
        <f t="shared" ref="AK1080" si="23523">AVERAGE(AJ1028,AJ976,AJ924)</f>
        <v>7250</v>
      </c>
      <c r="AL1080" s="45">
        <f t="shared" ref="AL1080" si="23524">((AI1080/AI1028)-1)*100</f>
        <v>-31.25</v>
      </c>
      <c r="AM1080" s="45">
        <f t="shared" ref="AM1080" si="23525">((AJ1080/AJ1028)-1)*100</f>
        <v>-67.857142857142861</v>
      </c>
      <c r="AN1080" s="45">
        <f t="shared" ref="AN1080" si="23526">((AJ1080/AK1080)-1)*100</f>
        <v>-76.724137931034491</v>
      </c>
      <c r="AO1080"/>
      <c r="AP1080" s="41">
        <f t="shared" ref="AP1080" si="23527">SUM(B1080,L1080,V1080,AF1080)</f>
        <v>359648</v>
      </c>
      <c r="AQ1080" s="41">
        <f t="shared" ref="AQ1080" si="23528">SUM(C1080,M1080,W1080,AG1080)</f>
        <v>123145</v>
      </c>
      <c r="AR1080" s="41">
        <f t="shared" ref="AR1080" si="23529">SUM(D1080,N1080,X1080,AH1080)</f>
        <v>28000</v>
      </c>
      <c r="AS1080" s="41">
        <f t="shared" ref="AS1080" si="23530">SUM(E1080,O1080,Y1080,AI1080)</f>
        <v>510793</v>
      </c>
      <c r="AT1080" s="41">
        <f t="shared" ref="AT1080" si="23531">SUM(F1080,P1080,Z1080,AJ1080)</f>
        <v>450496.75</v>
      </c>
      <c r="AU1080" s="41">
        <f t="shared" ref="AU1080" si="23532">SUM(G1080,Q1080,AA1080,AK1080)</f>
        <v>792910.08333333337</v>
      </c>
      <c r="AV1080" s="45">
        <f t="shared" ref="AV1080" si="23533">((AS1080/AS1028)-1)*100</f>
        <v>-29.787903780068724</v>
      </c>
      <c r="AW1080" s="45">
        <f t="shared" ref="AW1080" si="23534">((AT1080/AT1028)-1)*100</f>
        <v>-40.899701938188905</v>
      </c>
      <c r="AX1080" s="45">
        <f t="shared" ref="AX1080" si="23535">((AT1080/AU1080)-1)*100</f>
        <v>-43.184383769450108</v>
      </c>
      <c r="AY1080"/>
      <c r="AZ1080" s="48">
        <f t="shared" ref="AZ1080" si="23536">+E1080/1000</f>
        <v>211.5</v>
      </c>
      <c r="BA1080" s="110">
        <f t="shared" ref="BA1080" si="23537">+O1080/1000</f>
        <v>71.268000000000001</v>
      </c>
      <c r="BB1080" s="36">
        <f t="shared" ref="BB1080" si="23538">+Y1080/1000</f>
        <v>223.07499999999999</v>
      </c>
      <c r="BC1080" s="36">
        <f t="shared" ref="BC1080" si="23539">+AI1080/1000</f>
        <v>4.95</v>
      </c>
      <c r="BD1080" s="57">
        <f t="shared" ref="BD1080" si="23540">+AS1080/1000</f>
        <v>510.79300000000001</v>
      </c>
      <c r="BE1080" s="47">
        <f t="shared" ref="BE1080" si="23541">AZ1080+BE1079</f>
        <v>7860.6009999999987</v>
      </c>
      <c r="BF1080" s="47">
        <f t="shared" ref="BF1080" si="23542">BA1080+BF1079</f>
        <v>688.85399999999993</v>
      </c>
      <c r="BG1080" s="47">
        <f t="shared" ref="BG1080" si="23543">BB1080+BG1079</f>
        <v>6010.8089999999993</v>
      </c>
      <c r="BH1080" s="47">
        <f t="shared" ref="BH1080" si="23544">BC1080+BH1079</f>
        <v>158.55000000000001</v>
      </c>
      <c r="BI1080" s="47">
        <f t="shared" ref="BI1080" si="23545">BD1080+BI1079</f>
        <v>14718.813999999998</v>
      </c>
      <c r="BJ1080" s="45">
        <f t="shared" si="22728"/>
        <v>27</v>
      </c>
      <c r="BK1080" s="52">
        <f t="shared" si="18182"/>
        <v>45479</v>
      </c>
    </row>
    <row r="1081" spans="1:63" x14ac:dyDescent="0.25">
      <c r="A1081" s="33">
        <f t="shared" si="18271"/>
        <v>45122</v>
      </c>
      <c r="B1081" s="89">
        <v>132800</v>
      </c>
      <c r="C1081" s="89">
        <v>38936</v>
      </c>
      <c r="D1081" s="128">
        <v>0</v>
      </c>
      <c r="E1081" s="45">
        <f t="shared" ref="E1081" si="23546">SUM(B1081:D1081)</f>
        <v>171736</v>
      </c>
      <c r="F1081" s="45">
        <f t="shared" ref="F1081" si="23547">AVERAGE(E1078,E1079,E1080,E1081)</f>
        <v>209048.5</v>
      </c>
      <c r="G1081" s="92">
        <f t="shared" ref="G1081" si="23548">AVERAGE(F1029,F977,F925)</f>
        <v>443411.83333333331</v>
      </c>
      <c r="H1081" s="45">
        <f t="shared" ref="H1081" si="23549">((E1081/E1029)-1)*100</f>
        <v>-51.294937096572923</v>
      </c>
      <c r="I1081" s="45">
        <f t="shared" ref="I1081" si="23550">((F1081/F1029)-1)*100</f>
        <v>-45.664782703056751</v>
      </c>
      <c r="J1081" s="45">
        <f t="shared" ref="J1081" si="23551">((F1081/G1081)-1)*100</f>
        <v>-52.854550942295553</v>
      </c>
      <c r="K1081"/>
      <c r="L1081" s="89">
        <v>0</v>
      </c>
      <c r="M1081" s="89">
        <v>21268</v>
      </c>
      <c r="N1081" s="89">
        <v>22300</v>
      </c>
      <c r="O1081" s="57">
        <f t="shared" ref="O1081" si="23552">SUM(L1081:N1081)</f>
        <v>43568</v>
      </c>
      <c r="P1081" s="48">
        <f t="shared" ref="P1081" si="23553">AVERAGE(O1078,O1079,O1080,O1081)</f>
        <v>43443</v>
      </c>
      <c r="Q1081" s="48">
        <f t="shared" ref="Q1081" si="23554">AVERAGE(P1029,P977,P925)</f>
        <v>59316.583333333336</v>
      </c>
      <c r="R1081" s="45">
        <f t="shared" ref="R1081" si="23555">((O1081/O1029)-1)*100</f>
        <v>-33.987878787878792</v>
      </c>
      <c r="S1081" s="49">
        <f t="shared" ref="S1081" si="23556">((P1081/P1029)-1)*100</f>
        <v>-30.861780854619237</v>
      </c>
      <c r="T1081" s="45">
        <f t="shared" ref="T1081" si="23557">((P1081/Q1081)-1)*100</f>
        <v>-26.760784996888166</v>
      </c>
      <c r="U1081"/>
      <c r="V1081" s="89">
        <v>146400</v>
      </c>
      <c r="W1081" s="89">
        <v>52650</v>
      </c>
      <c r="X1081" s="89">
        <v>0</v>
      </c>
      <c r="Y1081" s="45">
        <f t="shared" ref="Y1081" si="23558">SUM(V1081:X1081)</f>
        <v>199050</v>
      </c>
      <c r="Z1081" s="48">
        <f t="shared" ref="Z1081" si="23559">AVERAGE(Y1078,Y1079,Y1080,Y1081)</f>
        <v>177756.25</v>
      </c>
      <c r="AA1081" s="48">
        <f t="shared" ref="AA1081" si="23560">AVERAGE(Z1029,Z977,Z925)</f>
        <v>247799.83333333334</v>
      </c>
      <c r="AB1081" s="45">
        <f t="shared" ref="AB1081" si="23561">((Y1081/Y1029)-1)*100</f>
        <v>-29.461419064021598</v>
      </c>
      <c r="AC1081" s="45">
        <f t="shared" ref="AC1081" si="23562">((Z1081/Z1029)-1)*100</f>
        <v>-39.180704794718565</v>
      </c>
      <c r="AD1081" s="45">
        <f t="shared" ref="AD1081" si="23563">((Z1081/AA1081)-1)*100</f>
        <v>-28.266194690741653</v>
      </c>
      <c r="AE1081"/>
      <c r="AF1081" s="90">
        <v>0</v>
      </c>
      <c r="AG1081" s="90">
        <v>0</v>
      </c>
      <c r="AH1081" s="90">
        <v>0</v>
      </c>
      <c r="AI1081" s="57">
        <f t="shared" ref="AI1081" si="23564">SUM(AF1081:AH1081)</f>
        <v>0</v>
      </c>
      <c r="AJ1081" s="48">
        <f t="shared" ref="AJ1081" si="23565">AVERAGE(AI1078,AI1079,AI1080,AI1081)</f>
        <v>1687.5</v>
      </c>
      <c r="AK1081" s="48">
        <f t="shared" ref="AK1081" si="23566">AVERAGE(AJ1029,AJ977,AJ925)</f>
        <v>4554.166666666667</v>
      </c>
      <c r="AL1081" s="45">
        <f t="shared" ref="AL1081" si="23567">((AI1081/AI1029)-1)*100</f>
        <v>-100</v>
      </c>
      <c r="AM1081" s="45">
        <f t="shared" ref="AM1081" si="23568">((AJ1081/AJ1029)-1)*100</f>
        <v>-77.5</v>
      </c>
      <c r="AN1081" s="45">
        <f t="shared" ref="AN1081" si="23569">((AJ1081/AK1081)-1)*100</f>
        <v>-62.946020128087831</v>
      </c>
      <c r="AO1081"/>
      <c r="AP1081" s="41">
        <f t="shared" ref="AP1081" si="23570">SUM(B1081,L1081,V1081,AF1081)</f>
        <v>279200</v>
      </c>
      <c r="AQ1081" s="41">
        <f t="shared" ref="AQ1081" si="23571">SUM(C1081,M1081,W1081,AG1081)</f>
        <v>112854</v>
      </c>
      <c r="AR1081" s="41">
        <f t="shared" ref="AR1081" si="23572">SUM(D1081,N1081,X1081,AH1081)</f>
        <v>22300</v>
      </c>
      <c r="AS1081" s="41">
        <f t="shared" ref="AS1081" si="23573">SUM(E1081,O1081,Y1081,AI1081)</f>
        <v>414354</v>
      </c>
      <c r="AT1081" s="41">
        <f t="shared" ref="AT1081" si="23574">SUM(F1081,P1081,Z1081,AJ1081)</f>
        <v>431935.25</v>
      </c>
      <c r="AU1081" s="41">
        <f t="shared" ref="AU1081" si="23575">SUM(G1081,Q1081,AA1081,AK1081)</f>
        <v>755082.41666666663</v>
      </c>
      <c r="AV1081" s="45">
        <f t="shared" ref="AV1081" si="23576">((AS1081/AS1029)-1)*100</f>
        <v>-41.623015258034066</v>
      </c>
      <c r="AW1081" s="45">
        <f t="shared" ref="AW1081" si="23577">((AT1081/AT1029)-1)*100</f>
        <v>-42.203880948908335</v>
      </c>
      <c r="AX1081" s="45">
        <f t="shared" ref="AX1081" si="23578">((AT1081/AU1081)-1)*100</f>
        <v>-42.796277536591198</v>
      </c>
      <c r="AY1081"/>
      <c r="AZ1081" s="48">
        <f t="shared" ref="AZ1081" si="23579">+E1081/1000</f>
        <v>171.73599999999999</v>
      </c>
      <c r="BA1081" s="110">
        <f t="shared" ref="BA1081" si="23580">+O1081/1000</f>
        <v>43.567999999999998</v>
      </c>
      <c r="BB1081" s="36">
        <f t="shared" ref="BB1081" si="23581">+Y1081/1000</f>
        <v>199.05</v>
      </c>
      <c r="BC1081" s="36">
        <f t="shared" ref="BC1081" si="23582">+AI1081/1000</f>
        <v>0</v>
      </c>
      <c r="BD1081" s="57">
        <f t="shared" ref="BD1081" si="23583">+AS1081/1000</f>
        <v>414.35399999999998</v>
      </c>
      <c r="BE1081" s="47">
        <f t="shared" ref="BE1081" si="23584">AZ1081+BE1080</f>
        <v>8032.3369999999986</v>
      </c>
      <c r="BF1081" s="47">
        <f t="shared" ref="BF1081" si="23585">BA1081+BF1080</f>
        <v>732.42199999999991</v>
      </c>
      <c r="BG1081" s="47">
        <f t="shared" ref="BG1081" si="23586">BB1081+BG1080</f>
        <v>6209.8589999999995</v>
      </c>
      <c r="BH1081" s="47">
        <f t="shared" ref="BH1081" si="23587">BC1081+BH1080</f>
        <v>158.55000000000001</v>
      </c>
      <c r="BI1081" s="47">
        <f t="shared" ref="BI1081" si="23588">BD1081+BI1080</f>
        <v>15133.167999999998</v>
      </c>
      <c r="BJ1081" s="45">
        <f t="shared" si="22728"/>
        <v>28</v>
      </c>
      <c r="BK1081" s="52">
        <f t="shared" si="18182"/>
        <v>45486</v>
      </c>
    </row>
    <row r="1082" spans="1:63" x14ac:dyDescent="0.25">
      <c r="A1082" s="33">
        <f t="shared" si="18271"/>
        <v>45129</v>
      </c>
      <c r="B1082" s="89">
        <v>131500</v>
      </c>
      <c r="C1082" s="89">
        <v>37600</v>
      </c>
      <c r="D1082" s="128">
        <v>0</v>
      </c>
      <c r="E1082" s="45">
        <f t="shared" ref="E1082" si="23589">SUM(B1082:D1082)</f>
        <v>169100</v>
      </c>
      <c r="F1082" s="45">
        <f t="shared" ref="F1082" si="23590">AVERAGE(E1079,E1080,E1081,E1082)</f>
        <v>202496.5</v>
      </c>
      <c r="G1082" s="92">
        <f t="shared" ref="G1082" si="23591">AVERAGE(F1030,F978,F926)</f>
        <v>414848.83333333331</v>
      </c>
      <c r="H1082" s="45">
        <f t="shared" ref="H1082" si="23592">((E1082/E1030)-1)*100</f>
        <v>-47.695638725641821</v>
      </c>
      <c r="I1082" s="45">
        <f t="shared" ref="I1082" si="23593">((F1082/F1030)-1)*100</f>
        <v>-45.747901546144554</v>
      </c>
      <c r="J1082" s="45">
        <f t="shared" ref="J1082" si="23594">((F1082/G1082)-1)*100</f>
        <v>-51.187882493743707</v>
      </c>
      <c r="K1082"/>
      <c r="L1082" s="89">
        <v>1500</v>
      </c>
      <c r="M1082" s="89">
        <v>24472</v>
      </c>
      <c r="N1082" s="89">
        <v>16800</v>
      </c>
      <c r="O1082" s="57">
        <f t="shared" ref="O1082" si="23595">SUM(L1082:N1082)</f>
        <v>42772</v>
      </c>
      <c r="P1082" s="48">
        <f t="shared" ref="P1082" si="23596">AVERAGE(O1079,O1080,O1081,O1082)</f>
        <v>48064.5</v>
      </c>
      <c r="Q1082" s="48">
        <f t="shared" ref="Q1082" si="23597">AVERAGE(P1030,P978,P926)</f>
        <v>63526.75</v>
      </c>
      <c r="R1082" s="45">
        <f t="shared" ref="R1082" si="23598">((O1082/O1030)-1)*100</f>
        <v>3.5541351927174114</v>
      </c>
      <c r="S1082" s="49">
        <f t="shared" ref="S1082" si="23599">((P1082/P1030)-1)*100</f>
        <v>-24.929716052853522</v>
      </c>
      <c r="T1082" s="45">
        <f t="shared" ref="T1082" si="23600">((P1082/Q1082)-1)*100</f>
        <v>-24.339746642162552</v>
      </c>
      <c r="U1082"/>
      <c r="V1082" s="89">
        <v>150900</v>
      </c>
      <c r="W1082" s="89">
        <v>21100</v>
      </c>
      <c r="X1082" s="89">
        <v>0</v>
      </c>
      <c r="Y1082" s="45">
        <f t="shared" ref="Y1082" si="23601">SUM(V1082:X1082)</f>
        <v>172000</v>
      </c>
      <c r="Z1082" s="48">
        <f t="shared" ref="Z1082" si="23602">AVERAGE(Y1079,Y1080,Y1081,Y1082)</f>
        <v>176081.25</v>
      </c>
      <c r="AA1082" s="48">
        <f t="shared" ref="AA1082" si="23603">AVERAGE(Z1030,Z978,Z926)</f>
        <v>245982.08333333334</v>
      </c>
      <c r="AB1082" s="45">
        <f t="shared" ref="AB1082" si="23604">((Y1082/Y1030)-1)*100</f>
        <v>-9.648680450495883</v>
      </c>
      <c r="AC1082" s="45">
        <f t="shared" ref="AC1082" si="23605">((Z1082/Z1030)-1)*100</f>
        <v>-39.105207733528381</v>
      </c>
      <c r="AD1082" s="45">
        <f t="shared" ref="AD1082" si="23606">((Z1082/AA1082)-1)*100</f>
        <v>-28.417042569157314</v>
      </c>
      <c r="AE1082"/>
      <c r="AF1082" s="90">
        <v>1600</v>
      </c>
      <c r="AG1082" s="90">
        <v>17500</v>
      </c>
      <c r="AH1082" s="90">
        <v>0</v>
      </c>
      <c r="AI1082" s="57">
        <f t="shared" ref="AI1082" si="23607">SUM(AF1082:AH1082)</f>
        <v>19100</v>
      </c>
      <c r="AJ1082" s="48">
        <f t="shared" ref="AJ1082" si="23608">AVERAGE(AI1079,AI1080,AI1081,AI1082)</f>
        <v>6012.5</v>
      </c>
      <c r="AK1082" s="48">
        <f t="shared" ref="AK1082" si="23609">AVERAGE(AJ1030,AJ978,AJ926)</f>
        <v>3533.3333333333335</v>
      </c>
      <c r="AL1082" s="45">
        <f t="shared" ref="AL1082" si="23610">((AI1082/AI1030)-1)*100</f>
        <v>96.907216494845372</v>
      </c>
      <c r="AM1082" s="45">
        <f t="shared" ref="AM1082" si="23611">((AJ1082/AJ1030)-1)*100</f>
        <v>-17.35395189003437</v>
      </c>
      <c r="AN1082" s="45">
        <f t="shared" ref="AN1082" si="23612">((AJ1082/AK1082)-1)*100</f>
        <v>70.165094339622641</v>
      </c>
      <c r="AO1082"/>
      <c r="AP1082" s="41">
        <f t="shared" ref="AP1082" si="23613">SUM(B1082,L1082,V1082,AF1082)</f>
        <v>285500</v>
      </c>
      <c r="AQ1082" s="41">
        <f t="shared" ref="AQ1082" si="23614">SUM(C1082,M1082,W1082,AG1082)</f>
        <v>100672</v>
      </c>
      <c r="AR1082" s="41">
        <f t="shared" ref="AR1082" si="23615">SUM(D1082,N1082,X1082,AH1082)</f>
        <v>16800</v>
      </c>
      <c r="AS1082" s="41">
        <f t="shared" ref="AS1082" si="23616">SUM(E1082,O1082,Y1082,AI1082)</f>
        <v>402972</v>
      </c>
      <c r="AT1082" s="41">
        <f t="shared" ref="AT1082" si="23617">SUM(F1082,P1082,Z1082,AJ1082)</f>
        <v>432654.75</v>
      </c>
      <c r="AU1082" s="41">
        <f t="shared" ref="AU1082" si="23618">SUM(G1082,Q1082,AA1082,AK1082)</f>
        <v>727891</v>
      </c>
      <c r="AV1082" s="45">
        <f t="shared" ref="AV1082" si="23619">((AS1082/AS1030)-1)*100</f>
        <v>-28.636093165589937</v>
      </c>
      <c r="AW1082" s="45">
        <f t="shared" ref="AW1082" si="23620">((AT1082/AT1030)-1)*100</f>
        <v>-41.031792598831828</v>
      </c>
      <c r="AX1082" s="45">
        <f t="shared" ref="AX1082" si="23621">((AT1082/AU1082)-1)*100</f>
        <v>-40.560502877491281</v>
      </c>
      <c r="AY1082"/>
      <c r="AZ1082" s="48">
        <f t="shared" ref="AZ1082" si="23622">+E1082/1000</f>
        <v>169.1</v>
      </c>
      <c r="BA1082" s="110">
        <f t="shared" ref="BA1082" si="23623">+O1082/1000</f>
        <v>42.771999999999998</v>
      </c>
      <c r="BB1082" s="36">
        <f t="shared" ref="BB1082" si="23624">+Y1082/1000</f>
        <v>172</v>
      </c>
      <c r="BC1082" s="36">
        <f t="shared" ref="BC1082" si="23625">+AI1082/1000</f>
        <v>19.100000000000001</v>
      </c>
      <c r="BD1082" s="57">
        <f t="shared" ref="BD1082" si="23626">+AS1082/1000</f>
        <v>402.97199999999998</v>
      </c>
      <c r="BE1082" s="47">
        <f t="shared" ref="BE1082" si="23627">AZ1082+BE1081</f>
        <v>8201.4369999999981</v>
      </c>
      <c r="BF1082" s="47">
        <f t="shared" ref="BF1082" si="23628">BA1082+BF1081</f>
        <v>775.19399999999996</v>
      </c>
      <c r="BG1082" s="47">
        <f t="shared" ref="BG1082" si="23629">BB1082+BG1081</f>
        <v>6381.8589999999995</v>
      </c>
      <c r="BH1082" s="47">
        <f t="shared" ref="BH1082" si="23630">BC1082+BH1081</f>
        <v>177.65</v>
      </c>
      <c r="BI1082" s="47">
        <f t="shared" ref="BI1082" si="23631">BD1082+BI1081</f>
        <v>15536.139999999998</v>
      </c>
      <c r="BJ1082" s="45">
        <f t="shared" si="22728"/>
        <v>29</v>
      </c>
      <c r="BK1082" s="52">
        <f t="shared" si="18182"/>
        <v>45493</v>
      </c>
    </row>
    <row r="1083" spans="1:63" x14ac:dyDescent="0.25">
      <c r="A1083" s="33">
        <f t="shared" si="18271"/>
        <v>45136</v>
      </c>
      <c r="B1083" s="89">
        <v>133100</v>
      </c>
      <c r="C1083" s="89">
        <v>45650</v>
      </c>
      <c r="D1083" s="128">
        <v>0</v>
      </c>
      <c r="E1083" s="45">
        <f t="shared" ref="E1083" si="23632">SUM(B1083:D1083)</f>
        <v>178750</v>
      </c>
      <c r="F1083" s="45">
        <f t="shared" ref="F1083" si="23633">AVERAGE(E1080,E1081,E1082,E1083)</f>
        <v>182771.5</v>
      </c>
      <c r="G1083" s="92">
        <f t="shared" ref="G1083" si="23634">AVERAGE(F1031,F979,F927)</f>
        <v>406934.5</v>
      </c>
      <c r="H1083" s="45">
        <f t="shared" ref="H1083" si="23635">((E1083/E1031)-1)*100</f>
        <v>-53.948215895916526</v>
      </c>
      <c r="I1083" s="45">
        <f t="shared" ref="I1083" si="23636">((F1083/F1031)-1)*100</f>
        <v>-50.518848003118762</v>
      </c>
      <c r="J1083" s="45">
        <f t="shared" ref="J1083" si="23637">((F1083/G1083)-1)*100</f>
        <v>-55.08576933142804</v>
      </c>
      <c r="K1083"/>
      <c r="L1083" s="89">
        <v>1600</v>
      </c>
      <c r="M1083" s="89">
        <v>24000</v>
      </c>
      <c r="N1083" s="89">
        <v>25900</v>
      </c>
      <c r="O1083" s="57">
        <f t="shared" ref="O1083" si="23638">SUM(L1083:N1083)</f>
        <v>51500</v>
      </c>
      <c r="P1083" s="48">
        <f t="shared" ref="P1083" si="23639">AVERAGE(O1080,O1081,O1082,O1083)</f>
        <v>52277</v>
      </c>
      <c r="Q1083" s="48">
        <f t="shared" ref="Q1083" si="23640">AVERAGE(P1031,P979,P927)</f>
        <v>61794.916666666664</v>
      </c>
      <c r="R1083" s="45">
        <f t="shared" ref="R1083" si="23641">((O1083/O1031)-1)*100</f>
        <v>-27.25988700564972</v>
      </c>
      <c r="S1083" s="49">
        <f t="shared" ref="S1083" si="23642">((P1083/P1031)-1)*100</f>
        <v>-19.435647302680749</v>
      </c>
      <c r="T1083" s="45">
        <f t="shared" ref="T1083" si="23643">((P1083/Q1083)-1)*100</f>
        <v>-15.402426575001449</v>
      </c>
      <c r="U1083"/>
      <c r="V1083" s="89">
        <v>179300</v>
      </c>
      <c r="W1083" s="89">
        <v>26850</v>
      </c>
      <c r="X1083" s="89">
        <v>1400</v>
      </c>
      <c r="Y1083" s="45">
        <f t="shared" ref="Y1083" si="23644">SUM(V1083:X1083)</f>
        <v>207550</v>
      </c>
      <c r="Z1083" s="48">
        <f t="shared" ref="Z1083" si="23645">AVERAGE(Y1080,Y1081,Y1082,Y1083)</f>
        <v>200418.75</v>
      </c>
      <c r="AA1083" s="48">
        <f t="shared" ref="AA1083" si="23646">AVERAGE(Z1031,Z979,Z927)</f>
        <v>247922.5</v>
      </c>
      <c r="AB1083" s="45">
        <f t="shared" ref="AB1083" si="23647">((Y1083/Y1031)-1)*100</f>
        <v>-23.785917561736891</v>
      </c>
      <c r="AC1083" s="45">
        <f t="shared" ref="AC1083" si="23648">((Z1083/Z1031)-1)*100</f>
        <v>-17.376857584261852</v>
      </c>
      <c r="AD1083" s="45">
        <f t="shared" ref="AD1083" si="23649">((Z1083/AA1083)-1)*100</f>
        <v>-19.160725629985176</v>
      </c>
      <c r="AE1083"/>
      <c r="AF1083" s="90">
        <v>4800</v>
      </c>
      <c r="AG1083" s="90">
        <v>8750</v>
      </c>
      <c r="AH1083" s="90">
        <v>0</v>
      </c>
      <c r="AI1083" s="57">
        <f t="shared" ref="AI1083" si="23650">SUM(AF1083:AH1083)</f>
        <v>13550</v>
      </c>
      <c r="AJ1083" s="48">
        <f t="shared" ref="AJ1083" si="23651">AVERAGE(AI1080,AI1081,AI1082,AI1083)</f>
        <v>9400</v>
      </c>
      <c r="AK1083" s="48">
        <f t="shared" ref="AK1083" si="23652">AVERAGE(AJ1031,AJ979,AJ927)</f>
        <v>3666.6666666666665</v>
      </c>
      <c r="AL1083" s="45" t="e">
        <f t="shared" ref="AL1083" si="23653">((AI1083/AI1031)-1)*100</f>
        <v>#DIV/0!</v>
      </c>
      <c r="AM1083" s="45">
        <f t="shared" ref="AM1083" si="23654">((AJ1083/AJ1031)-1)*100</f>
        <v>45.173745173745175</v>
      </c>
      <c r="AN1083" s="45">
        <f t="shared" ref="AN1083" si="23655">((AJ1083/AK1083)-1)*100</f>
        <v>156.3636363636364</v>
      </c>
      <c r="AO1083"/>
      <c r="AP1083" s="41">
        <f t="shared" ref="AP1083" si="23656">SUM(B1083,L1083,V1083,AF1083)</f>
        <v>318800</v>
      </c>
      <c r="AQ1083" s="41">
        <f t="shared" ref="AQ1083" si="23657">SUM(C1083,M1083,W1083,AG1083)</f>
        <v>105250</v>
      </c>
      <c r="AR1083" s="41">
        <f t="shared" ref="AR1083" si="23658">SUM(D1083,N1083,X1083,AH1083)</f>
        <v>27300</v>
      </c>
      <c r="AS1083" s="41">
        <f t="shared" ref="AS1083" si="23659">SUM(E1083,O1083,Y1083,AI1083)</f>
        <v>451350</v>
      </c>
      <c r="AT1083" s="41">
        <f t="shared" ref="AT1083" si="23660">SUM(F1083,P1083,Z1083,AJ1083)</f>
        <v>444867.25</v>
      </c>
      <c r="AU1083" s="41">
        <f t="shared" ref="AU1083" si="23661">SUM(G1083,Q1083,AA1083,AK1083)</f>
        <v>720318.58333333337</v>
      </c>
      <c r="AV1083" s="45">
        <f t="shared" ref="AV1083" si="23662">((AS1083/AS1031)-1)*100</f>
        <v>-38.27903319544631</v>
      </c>
      <c r="AW1083" s="45">
        <f t="shared" ref="AW1083" si="23663">((AT1083/AT1031)-1)*100</f>
        <v>-34.895181061869131</v>
      </c>
      <c r="AX1083" s="45">
        <f t="shared" ref="AX1083" si="23664">((AT1083/AU1083)-1)*100</f>
        <v>-38.240209222238818</v>
      </c>
      <c r="AY1083"/>
      <c r="AZ1083" s="48">
        <f t="shared" ref="AZ1083" si="23665">+E1083/1000</f>
        <v>178.75</v>
      </c>
      <c r="BA1083" s="110">
        <f t="shared" ref="BA1083" si="23666">+O1083/1000</f>
        <v>51.5</v>
      </c>
      <c r="BB1083" s="36">
        <f t="shared" ref="BB1083" si="23667">+Y1083/1000</f>
        <v>207.55</v>
      </c>
      <c r="BC1083" s="36">
        <f t="shared" ref="BC1083" si="23668">+AI1083/1000</f>
        <v>13.55</v>
      </c>
      <c r="BD1083" s="57">
        <f t="shared" ref="BD1083" si="23669">+AS1083/1000</f>
        <v>451.35</v>
      </c>
      <c r="BE1083" s="47">
        <f t="shared" ref="BE1083" si="23670">AZ1083+BE1082</f>
        <v>8380.1869999999981</v>
      </c>
      <c r="BF1083" s="47">
        <f t="shared" ref="BF1083" si="23671">BA1083+BF1082</f>
        <v>826.69399999999996</v>
      </c>
      <c r="BG1083" s="47">
        <f t="shared" ref="BG1083" si="23672">BB1083+BG1082</f>
        <v>6589.4089999999997</v>
      </c>
      <c r="BH1083" s="47">
        <f t="shared" ref="BH1083" si="23673">BC1083+BH1082</f>
        <v>191.20000000000002</v>
      </c>
      <c r="BI1083" s="47">
        <f t="shared" ref="BI1083" si="23674">BD1083+BI1082</f>
        <v>15987.489999999998</v>
      </c>
      <c r="BJ1083" s="45">
        <f t="shared" si="22728"/>
        <v>30</v>
      </c>
      <c r="BK1083" s="52">
        <f t="shared" si="18182"/>
        <v>45500</v>
      </c>
    </row>
    <row r="1084" spans="1:63" x14ac:dyDescent="0.25">
      <c r="A1084" s="33">
        <f t="shared" si="18271"/>
        <v>45143</v>
      </c>
      <c r="B1084" s="89">
        <v>112100</v>
      </c>
      <c r="C1084" s="89">
        <v>32050</v>
      </c>
      <c r="D1084" s="128">
        <v>0</v>
      </c>
      <c r="E1084" s="45">
        <f t="shared" ref="E1084" si="23675">SUM(B1084:D1084)</f>
        <v>144150</v>
      </c>
      <c r="F1084" s="45">
        <f t="shared" ref="F1084" si="23676">AVERAGE(E1081,E1082,E1083,E1084)</f>
        <v>165934</v>
      </c>
      <c r="G1084" s="92">
        <f t="shared" ref="G1084" si="23677">AVERAGE(F1032,F980,F928)</f>
        <v>381881.83333333331</v>
      </c>
      <c r="H1084" s="45">
        <f t="shared" ref="H1084" si="23678">((E1084/E1032)-1)*100</f>
        <v>-62.852725164282951</v>
      </c>
      <c r="I1084" s="45">
        <f t="shared" ref="I1084" si="23679">((F1084/F1032)-1)*100</f>
        <v>-54.291428162170206</v>
      </c>
      <c r="J1084" s="45">
        <f t="shared" ref="J1084" si="23680">((F1084/G1084)-1)*100</f>
        <v>-56.548338905883192</v>
      </c>
      <c r="K1084"/>
      <c r="L1084" s="89">
        <v>1600</v>
      </c>
      <c r="M1084" s="89">
        <v>19250</v>
      </c>
      <c r="N1084" s="89">
        <v>30400</v>
      </c>
      <c r="O1084" s="57">
        <f t="shared" ref="O1084" si="23681">SUM(L1084:N1084)</f>
        <v>51250</v>
      </c>
      <c r="P1084" s="48">
        <f t="shared" ref="P1084" si="23682">AVERAGE(O1081,O1082,O1083,O1084)</f>
        <v>47272.5</v>
      </c>
      <c r="Q1084" s="48">
        <f t="shared" ref="Q1084" si="23683">AVERAGE(P1032,P980,P928)</f>
        <v>57872.583333333336</v>
      </c>
      <c r="R1084" s="45">
        <f t="shared" ref="R1084" si="23684">((O1084/O1032)-1)*100</f>
        <v>10.096670247046191</v>
      </c>
      <c r="S1084" s="49">
        <f t="shared" ref="S1084" si="23685">((P1084/P1032)-1)*100</f>
        <v>-15.830566115003519</v>
      </c>
      <c r="T1084" s="45">
        <f t="shared" ref="T1084" si="23686">((P1084/Q1084)-1)*100</f>
        <v>-18.316243586845239</v>
      </c>
      <c r="U1084"/>
      <c r="V1084" s="89">
        <v>118500</v>
      </c>
      <c r="W1084" s="89">
        <v>13000</v>
      </c>
      <c r="X1084" s="89">
        <v>1500</v>
      </c>
      <c r="Y1084" s="45">
        <f t="shared" ref="Y1084" si="23687">SUM(V1084:X1084)</f>
        <v>133000</v>
      </c>
      <c r="Z1084" s="48">
        <f t="shared" ref="Z1084" si="23688">AVERAGE(Y1081,Y1082,Y1083,Y1084)</f>
        <v>177900</v>
      </c>
      <c r="AA1084" s="48">
        <f t="shared" ref="AA1084" si="23689">AVERAGE(Z1032,Z980,Z928)</f>
        <v>250094.66666666666</v>
      </c>
      <c r="AB1084" s="45">
        <f t="shared" ref="AB1084" si="23690">((Y1084/Y1032)-1)*100</f>
        <v>-58.271367883385729</v>
      </c>
      <c r="AC1084" s="45">
        <f t="shared" ref="AC1084" si="23691">((Z1084/Z1032)-1)*100</f>
        <v>-33.095463071346977</v>
      </c>
      <c r="AD1084" s="45">
        <f t="shared" ref="AD1084" si="23692">((Z1084/AA1084)-1)*100</f>
        <v>-28.866935720340557</v>
      </c>
      <c r="AE1084"/>
      <c r="AF1084" s="90">
        <v>0</v>
      </c>
      <c r="AG1084" s="90">
        <v>0</v>
      </c>
      <c r="AH1084" s="90">
        <v>0</v>
      </c>
      <c r="AI1084" s="57">
        <f t="shared" ref="AI1084" si="23693">SUM(AF1084:AH1084)</f>
        <v>0</v>
      </c>
      <c r="AJ1084" s="48">
        <f t="shared" ref="AJ1084" si="23694">AVERAGE(AI1081,AI1082,AI1083,AI1084)</f>
        <v>8162.5</v>
      </c>
      <c r="AK1084" s="48">
        <f t="shared" ref="AK1084" si="23695">AVERAGE(AJ1032,AJ980,AJ928)</f>
        <v>3220.8333333333335</v>
      </c>
      <c r="AL1084" s="45" t="e">
        <f t="shared" ref="AL1084" si="23696">((AI1084/AI1032)-1)*100</f>
        <v>#DIV/0!</v>
      </c>
      <c r="AM1084" s="45">
        <f t="shared" ref="AM1084" si="23697">((AJ1084/AJ1032)-1)*100</f>
        <v>74.598930481283432</v>
      </c>
      <c r="AN1084" s="45">
        <f t="shared" ref="AN1084" si="23698">((AJ1084/AK1084)-1)*100</f>
        <v>153.42820181112549</v>
      </c>
      <c r="AO1084"/>
      <c r="AP1084" s="41">
        <f t="shared" ref="AP1084" si="23699">SUM(B1084,L1084,V1084,AF1084)</f>
        <v>232200</v>
      </c>
      <c r="AQ1084" s="41">
        <f t="shared" ref="AQ1084" si="23700">SUM(C1084,M1084,W1084,AG1084)</f>
        <v>64300</v>
      </c>
      <c r="AR1084" s="41">
        <f t="shared" ref="AR1084" si="23701">SUM(D1084,N1084,X1084,AH1084)</f>
        <v>31900</v>
      </c>
      <c r="AS1084" s="41">
        <f t="shared" ref="AS1084" si="23702">SUM(E1084,O1084,Y1084,AI1084)</f>
        <v>328400</v>
      </c>
      <c r="AT1084" s="41">
        <f t="shared" ref="AT1084" si="23703">SUM(F1084,P1084,Z1084,AJ1084)</f>
        <v>399269</v>
      </c>
      <c r="AU1084" s="41">
        <f t="shared" ref="AU1084" si="23704">SUM(G1084,Q1084,AA1084,AK1084)</f>
        <v>693069.91666666663</v>
      </c>
      <c r="AV1084" s="45">
        <f t="shared" ref="AV1084" si="23705">((AS1084/AS1032)-1)*100</f>
        <v>-56.406655286024908</v>
      </c>
      <c r="AW1084" s="45">
        <f t="shared" ref="AW1084" si="23706">((AT1084/AT1032)-1)*100</f>
        <v>-42.115276091919604</v>
      </c>
      <c r="AX1084" s="45">
        <f t="shared" ref="AX1084" si="23707">((AT1084/AU1084)-1)*100</f>
        <v>-42.39123782485148</v>
      </c>
      <c r="AY1084"/>
      <c r="AZ1084" s="48">
        <f t="shared" ref="AZ1084" si="23708">+E1084/1000</f>
        <v>144.15</v>
      </c>
      <c r="BA1084" s="110">
        <f t="shared" ref="BA1084" si="23709">+O1084/1000</f>
        <v>51.25</v>
      </c>
      <c r="BB1084" s="36">
        <f t="shared" ref="BB1084" si="23710">+Y1084/1000</f>
        <v>133</v>
      </c>
      <c r="BC1084" s="36">
        <f t="shared" ref="BC1084" si="23711">+AI1084/1000</f>
        <v>0</v>
      </c>
      <c r="BD1084" s="57">
        <f t="shared" ref="BD1084" si="23712">+AS1084/1000</f>
        <v>328.4</v>
      </c>
      <c r="BE1084" s="47">
        <f t="shared" ref="BE1084" si="23713">AZ1084+BE1083</f>
        <v>8524.3369999999977</v>
      </c>
      <c r="BF1084" s="47">
        <f t="shared" ref="BF1084" si="23714">BA1084+BF1083</f>
        <v>877.94399999999996</v>
      </c>
      <c r="BG1084" s="47">
        <f t="shared" ref="BG1084" si="23715">BB1084+BG1083</f>
        <v>6722.4089999999997</v>
      </c>
      <c r="BH1084" s="47">
        <f t="shared" ref="BH1084" si="23716">BC1084+BH1083</f>
        <v>191.20000000000002</v>
      </c>
      <c r="BI1084" s="47">
        <f t="shared" ref="BI1084" si="23717">BD1084+BI1083</f>
        <v>16315.889999999998</v>
      </c>
      <c r="BJ1084" s="45">
        <f t="shared" si="22728"/>
        <v>31</v>
      </c>
      <c r="BK1084" s="52">
        <f t="shared" si="18182"/>
        <v>45507</v>
      </c>
    </row>
    <row r="1085" spans="1:63" x14ac:dyDescent="0.25">
      <c r="A1085" s="33">
        <f t="shared" si="18271"/>
        <v>45150</v>
      </c>
      <c r="B1085" s="89">
        <v>98200</v>
      </c>
      <c r="C1085" s="89">
        <v>50854</v>
      </c>
      <c r="D1085" s="128">
        <v>0</v>
      </c>
      <c r="E1085" s="45">
        <f t="shared" ref="E1085" si="23718">SUM(B1085:D1085)</f>
        <v>149054</v>
      </c>
      <c r="F1085" s="45">
        <f t="shared" ref="F1085" si="23719">AVERAGE(E1082,E1083,E1084,E1085)</f>
        <v>160263.5</v>
      </c>
      <c r="G1085" s="92">
        <f t="shared" ref="G1085" si="23720">AVERAGE(F1033,F981,F929)</f>
        <v>355012.5</v>
      </c>
      <c r="H1085" s="45">
        <f t="shared" ref="H1085" si="23721">((E1085/E1033)-1)*100</f>
        <v>-25.398398398398403</v>
      </c>
      <c r="I1085" s="45">
        <f t="shared" ref="I1085" si="23722">((F1085/F1033)-1)*100</f>
        <v>-50.661587008389134</v>
      </c>
      <c r="J1085" s="45">
        <f t="shared" ref="J1085" si="23723">((F1085/G1085)-1)*100</f>
        <v>-54.856941656983913</v>
      </c>
      <c r="K1085"/>
      <c r="L1085" s="89">
        <v>0</v>
      </c>
      <c r="M1085" s="89">
        <v>31300</v>
      </c>
      <c r="N1085" s="89">
        <v>18200</v>
      </c>
      <c r="O1085" s="57">
        <f t="shared" ref="O1085" si="23724">SUM(L1085:N1085)</f>
        <v>49500</v>
      </c>
      <c r="P1085" s="48">
        <f t="shared" ref="P1085" si="23725">AVERAGE(O1082,O1083,O1084,O1085)</f>
        <v>48755.5</v>
      </c>
      <c r="Q1085" s="48">
        <f t="shared" ref="Q1085" si="23726">AVERAGE(P1033,P981,P929)</f>
        <v>60111.833333333336</v>
      </c>
      <c r="R1085" s="45">
        <f t="shared" ref="R1085" si="23727">((O1085/O1033)-1)*100</f>
        <v>-48.84672619047619</v>
      </c>
      <c r="S1085" s="49">
        <f t="shared" ref="S1085" si="23728">((P1085/P1033)-1)*100</f>
        <v>-23.647140810110322</v>
      </c>
      <c r="T1085" s="45">
        <f t="shared" ref="T1085" si="23729">((P1085/Q1085)-1)*100</f>
        <v>-18.892009615411276</v>
      </c>
      <c r="U1085"/>
      <c r="V1085" s="89">
        <v>117700</v>
      </c>
      <c r="W1085" s="89">
        <v>38950</v>
      </c>
      <c r="X1085" s="89">
        <v>0</v>
      </c>
      <c r="Y1085" s="45">
        <f t="shared" ref="Y1085" si="23730">SUM(V1085:X1085)</f>
        <v>156650</v>
      </c>
      <c r="Z1085" s="48">
        <f t="shared" ref="Z1085" si="23731">AVERAGE(Y1082,Y1083,Y1084,Y1085)</f>
        <v>167300</v>
      </c>
      <c r="AA1085" s="48">
        <f t="shared" ref="AA1085" si="23732">AVERAGE(Z1033,Z981,Z929)</f>
        <v>257915</v>
      </c>
      <c r="AB1085" s="45">
        <f t="shared" ref="AB1085" si="23733">((Y1085/Y1033)-1)*100</f>
        <v>-32.551130247578044</v>
      </c>
      <c r="AC1085" s="45">
        <f t="shared" ref="AC1085" si="23734">((Z1085/Z1033)-1)*100</f>
        <v>-33.982394647562465</v>
      </c>
      <c r="AD1085" s="45">
        <f t="shared" ref="AD1085" si="23735">((Z1085/AA1085)-1)*100</f>
        <v>-35.133668068937439</v>
      </c>
      <c r="AE1085"/>
      <c r="AF1085" s="90">
        <v>0</v>
      </c>
      <c r="AG1085" s="90">
        <v>0</v>
      </c>
      <c r="AH1085" s="90">
        <v>0</v>
      </c>
      <c r="AI1085" s="57">
        <f t="shared" ref="AI1085" si="23736">SUM(AF1085:AH1085)</f>
        <v>0</v>
      </c>
      <c r="AJ1085" s="48">
        <f t="shared" ref="AJ1085" si="23737">AVERAGE(AI1082,AI1083,AI1084,AI1085)</f>
        <v>8162.5</v>
      </c>
      <c r="AK1085" s="48">
        <f t="shared" ref="AK1085" si="23738">AVERAGE(AJ1033,AJ981,AJ929)</f>
        <v>2766.6666666666665</v>
      </c>
      <c r="AL1085" s="45">
        <f t="shared" ref="AL1085" si="23739">((AI1085/AI1033)-1)*100</f>
        <v>-100</v>
      </c>
      <c r="AM1085" s="45">
        <f t="shared" ref="AM1085" si="23740">((AJ1085/AJ1033)-1)*100</f>
        <v>76.486486486486484</v>
      </c>
      <c r="AN1085" s="45">
        <f t="shared" ref="AN1085" si="23741">((AJ1085/AK1085)-1)*100</f>
        <v>195.03012048192772</v>
      </c>
      <c r="AO1085"/>
      <c r="AP1085" s="41">
        <f t="shared" ref="AP1085" si="23742">SUM(B1085,L1085,V1085,AF1085)</f>
        <v>215900</v>
      </c>
      <c r="AQ1085" s="41">
        <f t="shared" ref="AQ1085" si="23743">SUM(C1085,M1085,W1085,AG1085)</f>
        <v>121104</v>
      </c>
      <c r="AR1085" s="41">
        <f t="shared" ref="AR1085" si="23744">SUM(D1085,N1085,X1085,AH1085)</f>
        <v>18200</v>
      </c>
      <c r="AS1085" s="41">
        <f t="shared" ref="AS1085" si="23745">SUM(E1085,O1085,Y1085,AI1085)</f>
        <v>355204</v>
      </c>
      <c r="AT1085" s="41">
        <f t="shared" ref="AT1085" si="23746">SUM(F1085,P1085,Z1085,AJ1085)</f>
        <v>384481.5</v>
      </c>
      <c r="AU1085" s="41">
        <f t="shared" ref="AU1085" si="23747">SUM(G1085,Q1085,AA1085,AK1085)</f>
        <v>675805.99999999988</v>
      </c>
      <c r="AV1085" s="45">
        <f t="shared" ref="AV1085" si="23748">((AS1085/AS1033)-1)*100</f>
        <v>-33.93003954480691</v>
      </c>
      <c r="AW1085" s="45">
        <f t="shared" ref="AW1085" si="23749">((AT1085/AT1033)-1)*100</f>
        <v>-40.549253911355365</v>
      </c>
      <c r="AX1085" s="45">
        <f t="shared" ref="AX1085" si="23750">((AT1085/AU1085)-1)*100</f>
        <v>-43.107711384628125</v>
      </c>
      <c r="AY1085"/>
      <c r="AZ1085" s="48">
        <f t="shared" ref="AZ1085" si="23751">+E1085/1000</f>
        <v>149.054</v>
      </c>
      <c r="BA1085" s="110">
        <f t="shared" ref="BA1085" si="23752">+O1085/1000</f>
        <v>49.5</v>
      </c>
      <c r="BB1085" s="36">
        <f t="shared" ref="BB1085" si="23753">+Y1085/1000</f>
        <v>156.65</v>
      </c>
      <c r="BC1085" s="36">
        <f t="shared" ref="BC1085" si="23754">+AI1085/1000</f>
        <v>0</v>
      </c>
      <c r="BD1085" s="57">
        <f t="shared" ref="BD1085" si="23755">+AS1085/1000</f>
        <v>355.20400000000001</v>
      </c>
      <c r="BE1085" s="47">
        <f t="shared" ref="BE1085" si="23756">AZ1085+BE1084</f>
        <v>8673.3909999999978</v>
      </c>
      <c r="BF1085" s="47">
        <f t="shared" ref="BF1085" si="23757">BA1085+BF1084</f>
        <v>927.44399999999996</v>
      </c>
      <c r="BG1085" s="47">
        <f t="shared" ref="BG1085" si="23758">BB1085+BG1084</f>
        <v>6879.0589999999993</v>
      </c>
      <c r="BH1085" s="47">
        <f t="shared" ref="BH1085" si="23759">BC1085+BH1084</f>
        <v>191.20000000000002</v>
      </c>
      <c r="BI1085" s="47">
        <f t="shared" ref="BI1085" si="23760">BD1085+BI1084</f>
        <v>16671.093999999997</v>
      </c>
      <c r="BJ1085" s="45">
        <f t="shared" si="22728"/>
        <v>32</v>
      </c>
      <c r="BK1085" s="52">
        <f t="shared" si="18182"/>
        <v>45514</v>
      </c>
    </row>
    <row r="1086" spans="1:63" x14ac:dyDescent="0.25">
      <c r="A1086" s="33">
        <f t="shared" si="18271"/>
        <v>45157</v>
      </c>
      <c r="B1086" s="89">
        <v>36500</v>
      </c>
      <c r="C1086" s="89">
        <v>5250</v>
      </c>
      <c r="D1086" s="128">
        <v>0</v>
      </c>
      <c r="E1086" s="45">
        <f t="shared" ref="E1086" si="23761">SUM(B1086:D1086)</f>
        <v>41750</v>
      </c>
      <c r="F1086" s="45">
        <f t="shared" ref="F1086" si="23762">AVERAGE(E1083,E1084,E1085,E1086)</f>
        <v>128426</v>
      </c>
      <c r="G1086" s="92">
        <f t="shared" ref="G1086" si="23763">AVERAGE(F1034,F982,F930)</f>
        <v>316422</v>
      </c>
      <c r="H1086" s="45">
        <f t="shared" ref="H1086" si="23764">((E1086/E1034)-1)*100</f>
        <v>-65.106560802340169</v>
      </c>
      <c r="I1086" s="45">
        <f t="shared" ref="I1086" si="23765">((F1086/F1034)-1)*100</f>
        <v>-53.11422443298499</v>
      </c>
      <c r="J1086" s="45">
        <f t="shared" ref="J1086" si="23766">((F1086/G1086)-1)*100</f>
        <v>-59.41306230287401</v>
      </c>
      <c r="K1086"/>
      <c r="L1086" s="89">
        <v>0</v>
      </c>
      <c r="M1086" s="89">
        <v>18045</v>
      </c>
      <c r="N1086" s="89">
        <v>4500</v>
      </c>
      <c r="O1086" s="57">
        <f t="shared" ref="O1086" si="23767">SUM(L1086:N1086)</f>
        <v>22545</v>
      </c>
      <c r="P1086" s="48">
        <f t="shared" ref="P1086" si="23768">AVERAGE(O1083,O1084,O1085,O1086)</f>
        <v>43698.75</v>
      </c>
      <c r="Q1086" s="48">
        <f t="shared" ref="Q1086" si="23769">AVERAGE(P1034,P982,P930)</f>
        <v>61104.75</v>
      </c>
      <c r="R1086" s="45">
        <f t="shared" ref="R1086" si="23770">((O1086/O1034)-1)*100</f>
        <v>-51.965484180249291</v>
      </c>
      <c r="S1086" s="49">
        <f t="shared" ref="S1086" si="23771">((P1086/P1034)-1)*100</f>
        <v>-33.042332399934118</v>
      </c>
      <c r="T1086" s="45">
        <f t="shared" ref="T1086" si="23772">((P1086/Q1086)-1)*100</f>
        <v>-28.485510537233193</v>
      </c>
      <c r="U1086"/>
      <c r="V1086" s="89">
        <v>104100</v>
      </c>
      <c r="W1086" s="89">
        <v>10750</v>
      </c>
      <c r="X1086" s="89">
        <v>1500</v>
      </c>
      <c r="Y1086" s="45">
        <f t="shared" ref="Y1086" si="23773">SUM(V1086:X1086)</f>
        <v>116350</v>
      </c>
      <c r="Z1086" s="48">
        <f t="shared" ref="Z1086" si="23774">AVERAGE(Y1083,Y1084,Y1085,Y1086)</f>
        <v>153387.5</v>
      </c>
      <c r="AA1086" s="48">
        <f t="shared" ref="AA1086" si="23775">AVERAGE(Z1034,Z982,Z930)</f>
        <v>275697.58333333331</v>
      </c>
      <c r="AB1086" s="45">
        <f t="shared" ref="AB1086" si="23776">((Y1086/Y1034)-1)*100</f>
        <v>-39.527027027027032</v>
      </c>
      <c r="AC1086" s="45">
        <f t="shared" ref="AC1086" si="23777">((Z1086/Z1034)-1)*100</f>
        <v>-39.593443346024074</v>
      </c>
      <c r="AD1086" s="45">
        <f t="shared" ref="AD1086" si="23778">((Z1086/AA1086)-1)*100</f>
        <v>-44.36385762056311</v>
      </c>
      <c r="AE1086"/>
      <c r="AF1086" s="90">
        <v>0</v>
      </c>
      <c r="AG1086" s="90">
        <v>8850</v>
      </c>
      <c r="AH1086" s="90">
        <v>0</v>
      </c>
      <c r="AI1086" s="57">
        <f t="shared" ref="AI1086" si="23779">SUM(AF1086:AH1086)</f>
        <v>8850</v>
      </c>
      <c r="AJ1086" s="48">
        <f t="shared" ref="AJ1086" si="23780">AVERAGE(AI1083,AI1084,AI1085,AI1086)</f>
        <v>5600</v>
      </c>
      <c r="AK1086" s="48">
        <f t="shared" ref="AK1086" si="23781">AVERAGE(AJ1034,AJ982,AJ930)</f>
        <v>3291.6666666666665</v>
      </c>
      <c r="AL1086" s="45">
        <f t="shared" ref="AL1086" si="23782">((AI1086/AI1034)-1)*100</f>
        <v>453.125</v>
      </c>
      <c r="AM1086" s="45">
        <f t="shared" ref="AM1086" si="23783">((AJ1086/AJ1034)-1)*100</f>
        <v>115.38461538461537</v>
      </c>
      <c r="AN1086" s="45">
        <f t="shared" ref="AN1086" si="23784">((AJ1086/AK1086)-1)*100</f>
        <v>70.126582278481038</v>
      </c>
      <c r="AO1086"/>
      <c r="AP1086" s="41">
        <f t="shared" ref="AP1086" si="23785">SUM(B1086,L1086,V1086,AF1086)</f>
        <v>140600</v>
      </c>
      <c r="AQ1086" s="41">
        <f t="shared" ref="AQ1086" si="23786">SUM(C1086,M1086,W1086,AG1086)</f>
        <v>42895</v>
      </c>
      <c r="AR1086" s="41">
        <f t="shared" ref="AR1086" si="23787">SUM(D1086,N1086,X1086,AH1086)</f>
        <v>6000</v>
      </c>
      <c r="AS1086" s="41">
        <f t="shared" ref="AS1086" si="23788">SUM(E1086,O1086,Y1086,AI1086)</f>
        <v>189495</v>
      </c>
      <c r="AT1086" s="41">
        <f t="shared" ref="AT1086" si="23789">SUM(F1086,P1086,Z1086,AJ1086)</f>
        <v>331112.25</v>
      </c>
      <c r="AU1086" s="41">
        <f t="shared" ref="AU1086" si="23790">SUM(G1086,Q1086,AA1086,AK1086)</f>
        <v>656515.99999999988</v>
      </c>
      <c r="AV1086" s="45">
        <f t="shared" ref="AV1086" si="23791">((AS1086/AS1034)-1)*100</f>
        <v>-47.447897167103456</v>
      </c>
      <c r="AW1086" s="45">
        <f t="shared" ref="AW1086" si="23792">((AT1086/AT1034)-1)*100</f>
        <v>-44.416368278717009</v>
      </c>
      <c r="AX1086" s="45">
        <f t="shared" ref="AX1086" si="23793">((AT1086/AU1086)-1)*100</f>
        <v>-49.565242888215963</v>
      </c>
      <c r="AY1086"/>
      <c r="AZ1086" s="48">
        <f t="shared" ref="AZ1086" si="23794">+E1086/1000</f>
        <v>41.75</v>
      </c>
      <c r="BA1086" s="110">
        <f t="shared" ref="BA1086" si="23795">+O1086/1000</f>
        <v>22.545000000000002</v>
      </c>
      <c r="BB1086" s="36">
        <f t="shared" ref="BB1086" si="23796">+Y1086/1000</f>
        <v>116.35</v>
      </c>
      <c r="BC1086" s="36">
        <f t="shared" ref="BC1086" si="23797">+AI1086/1000</f>
        <v>8.85</v>
      </c>
      <c r="BD1086" s="57">
        <f t="shared" ref="BD1086" si="23798">+AS1086/1000</f>
        <v>189.495</v>
      </c>
      <c r="BE1086" s="47">
        <f t="shared" ref="BE1086" si="23799">AZ1086+BE1085</f>
        <v>8715.1409999999978</v>
      </c>
      <c r="BF1086" s="47">
        <f t="shared" ref="BF1086" si="23800">BA1086+BF1085</f>
        <v>949.98899999999992</v>
      </c>
      <c r="BG1086" s="47">
        <f t="shared" ref="BG1086" si="23801">BB1086+BG1085</f>
        <v>6995.4089999999997</v>
      </c>
      <c r="BH1086" s="47">
        <f t="shared" ref="BH1086" si="23802">BC1086+BH1085</f>
        <v>200.05</v>
      </c>
      <c r="BI1086" s="47">
        <f t="shared" ref="BI1086" si="23803">BD1086+BI1085</f>
        <v>16860.588999999996</v>
      </c>
      <c r="BJ1086" s="45">
        <f t="shared" si="22728"/>
        <v>33</v>
      </c>
      <c r="BK1086" s="52">
        <f t="shared" si="18182"/>
        <v>45521</v>
      </c>
    </row>
    <row r="1087" spans="1:63" x14ac:dyDescent="0.25">
      <c r="A1087" s="33">
        <f t="shared" si="18271"/>
        <v>45164</v>
      </c>
      <c r="B1087" s="89">
        <v>39900</v>
      </c>
      <c r="C1087" s="89">
        <v>3200</v>
      </c>
      <c r="D1087" s="128">
        <v>0</v>
      </c>
      <c r="E1087" s="45">
        <f t="shared" ref="E1087" si="23804">SUM(B1087:D1087)</f>
        <v>43100</v>
      </c>
      <c r="F1087" s="45">
        <f t="shared" ref="F1087" si="23805">AVERAGE(E1084,E1085,E1086,E1087)</f>
        <v>94513.5</v>
      </c>
      <c r="G1087" s="92">
        <f t="shared" ref="G1087" si="23806">AVERAGE(F1035,F983,F931)</f>
        <v>246939.66666666666</v>
      </c>
      <c r="H1087" s="45">
        <f t="shared" ref="H1087" si="23807">((E1087/E1035)-1)*100</f>
        <v>-39.888423988842405</v>
      </c>
      <c r="I1087" s="45">
        <f t="shared" ref="I1087" si="23808">((F1087/F1035)-1)*100</f>
        <v>-51.481776180698155</v>
      </c>
      <c r="J1087" s="45">
        <f t="shared" ref="J1087" si="23809">((F1087/G1087)-1)*100</f>
        <v>-61.72607614005581</v>
      </c>
      <c r="K1087"/>
      <c r="L1087" s="89">
        <v>1600</v>
      </c>
      <c r="M1087" s="89">
        <v>36918</v>
      </c>
      <c r="N1087" s="89">
        <v>5800</v>
      </c>
      <c r="O1087" s="57">
        <f t="shared" ref="O1087" si="23810">SUM(L1087:N1087)</f>
        <v>44318</v>
      </c>
      <c r="P1087" s="48">
        <f t="shared" ref="P1087" si="23811">AVERAGE(O1084,O1085,O1086,O1087)</f>
        <v>41903.25</v>
      </c>
      <c r="Q1087" s="48">
        <f t="shared" ref="Q1087" si="23812">AVERAGE(P1035,P983,P931)</f>
        <v>57485.583333333336</v>
      </c>
      <c r="R1087" s="45">
        <f t="shared" ref="R1087" si="23813">((O1087/O1035)-1)*100</f>
        <v>8.2246642246642345</v>
      </c>
      <c r="S1087" s="49">
        <f t="shared" ref="S1087" si="23814">((P1087/P1035)-1)*100</f>
        <v>-27.503968374112798</v>
      </c>
      <c r="T1087" s="45">
        <f t="shared" ref="T1087" si="23815">((P1087/Q1087)-1)*100</f>
        <v>-27.106506413926979</v>
      </c>
      <c r="U1087"/>
      <c r="V1087" s="89">
        <v>91800</v>
      </c>
      <c r="W1087" s="89">
        <v>21400</v>
      </c>
      <c r="X1087" s="89">
        <v>1400</v>
      </c>
      <c r="Y1087" s="45">
        <f t="shared" ref="Y1087" si="23816">SUM(V1087:X1087)</f>
        <v>114600</v>
      </c>
      <c r="Z1087" s="48">
        <f t="shared" ref="Z1087" si="23817">AVERAGE(Y1084,Y1085,Y1086,Y1087)</f>
        <v>130150</v>
      </c>
      <c r="AA1087" s="48">
        <f t="shared" ref="AA1087" si="23818">AVERAGE(Z1035,Z983,Z931)</f>
        <v>276131.33333333331</v>
      </c>
      <c r="AB1087" s="45">
        <f t="shared" ref="AB1087" si="23819">((Y1087/Y1035)-1)*100</f>
        <v>-50.855525537115653</v>
      </c>
      <c r="AC1087" s="45">
        <f t="shared" ref="AC1087" si="23820">((Z1087/Z1035)-1)*100</f>
        <v>-46.690751060348198</v>
      </c>
      <c r="AD1087" s="45">
        <f t="shared" ref="AD1087" si="23821">((Z1087/AA1087)-1)*100</f>
        <v>-52.86663109583121</v>
      </c>
      <c r="AE1087"/>
      <c r="AF1087" s="90">
        <v>0</v>
      </c>
      <c r="AG1087" s="90">
        <v>0</v>
      </c>
      <c r="AH1087" s="90">
        <v>0</v>
      </c>
      <c r="AI1087" s="57">
        <f t="shared" ref="AI1087" si="23822">SUM(AF1087:AH1087)</f>
        <v>0</v>
      </c>
      <c r="AJ1087" s="48">
        <f t="shared" ref="AJ1087" si="23823">AVERAGE(AI1084,AI1085,AI1086,AI1087)</f>
        <v>2212.5</v>
      </c>
      <c r="AK1087" s="48">
        <f t="shared" ref="AK1087" si="23824">AVERAGE(AJ1035,AJ983,AJ931)</f>
        <v>2891.6666666666665</v>
      </c>
      <c r="AL1087" s="45" t="e">
        <f t="shared" ref="AL1087" si="23825">((AI1087/AI1035)-1)*100</f>
        <v>#DIV/0!</v>
      </c>
      <c r="AM1087" s="45">
        <f t="shared" ref="AM1087" si="23826">((AJ1087/AJ1035)-1)*100</f>
        <v>-14.903846153846157</v>
      </c>
      <c r="AN1087" s="45">
        <f t="shared" ref="AN1087" si="23827">((AJ1087/AK1087)-1)*100</f>
        <v>-23.487031700288185</v>
      </c>
      <c r="AO1087"/>
      <c r="AP1087" s="41">
        <f t="shared" ref="AP1087" si="23828">SUM(B1087,L1087,V1087,AF1087)</f>
        <v>133300</v>
      </c>
      <c r="AQ1087" s="41">
        <f t="shared" ref="AQ1087" si="23829">SUM(C1087,M1087,W1087,AG1087)</f>
        <v>61518</v>
      </c>
      <c r="AR1087" s="41">
        <f t="shared" ref="AR1087" si="23830">SUM(D1087,N1087,X1087,AH1087)</f>
        <v>7200</v>
      </c>
      <c r="AS1087" s="41">
        <f t="shared" ref="AS1087" si="23831">SUM(E1087,O1087,Y1087,AI1087)</f>
        <v>202018</v>
      </c>
      <c r="AT1087" s="41">
        <f t="shared" ref="AT1087" si="23832">SUM(F1087,P1087,Z1087,AJ1087)</f>
        <v>268779.25</v>
      </c>
      <c r="AU1087" s="41">
        <f t="shared" ref="AU1087" si="23833">SUM(G1087,Q1087,AA1087,AK1087)</f>
        <v>583448.24999999988</v>
      </c>
      <c r="AV1087" s="45">
        <f t="shared" ref="AV1087" si="23834">((AS1087/AS1035)-1)*100</f>
        <v>-41.586282674068933</v>
      </c>
      <c r="AW1087" s="45">
        <f t="shared" ref="AW1087" si="23835">((AT1087/AT1035)-1)*100</f>
        <v>-46.173341030125123</v>
      </c>
      <c r="AX1087" s="45">
        <f t="shared" ref="AX1087" si="23836">((AT1087/AU1087)-1)*100</f>
        <v>-53.932632414271517</v>
      </c>
      <c r="AY1087"/>
      <c r="AZ1087" s="48">
        <f t="shared" ref="AZ1087" si="23837">+E1087/1000</f>
        <v>43.1</v>
      </c>
      <c r="BA1087" s="110">
        <f t="shared" ref="BA1087" si="23838">+O1087/1000</f>
        <v>44.317999999999998</v>
      </c>
      <c r="BB1087" s="36">
        <f t="shared" ref="BB1087" si="23839">+Y1087/1000</f>
        <v>114.6</v>
      </c>
      <c r="BC1087" s="36">
        <f t="shared" ref="BC1087" si="23840">+AI1087/1000</f>
        <v>0</v>
      </c>
      <c r="BD1087" s="57">
        <f t="shared" ref="BD1087" si="23841">+AS1087/1000</f>
        <v>202.018</v>
      </c>
      <c r="BE1087" s="47">
        <f t="shared" ref="BE1087" si="23842">AZ1087+BE1086</f>
        <v>8758.2409999999982</v>
      </c>
      <c r="BF1087" s="47">
        <f t="shared" ref="BF1087" si="23843">BA1087+BF1086</f>
        <v>994.3069999999999</v>
      </c>
      <c r="BG1087" s="47">
        <f t="shared" ref="BG1087" si="23844">BB1087+BG1086</f>
        <v>7110.009</v>
      </c>
      <c r="BH1087" s="47">
        <f t="shared" ref="BH1087" si="23845">BC1087+BH1086</f>
        <v>200.05</v>
      </c>
      <c r="BI1087" s="47">
        <f t="shared" ref="BI1087" si="23846">BD1087+BI1086</f>
        <v>17062.606999999996</v>
      </c>
      <c r="BJ1087" s="45">
        <f t="shared" si="22728"/>
        <v>34</v>
      </c>
      <c r="BK1087" s="52">
        <f t="shared" si="18182"/>
        <v>45528</v>
      </c>
    </row>
    <row r="1088" spans="1:63" x14ac:dyDescent="0.25">
      <c r="A1088" s="33">
        <f t="shared" si="18271"/>
        <v>45171</v>
      </c>
      <c r="B1088" s="89">
        <v>12700</v>
      </c>
      <c r="C1088" s="89">
        <v>14000</v>
      </c>
      <c r="D1088" s="128">
        <v>0</v>
      </c>
      <c r="E1088" s="45">
        <f t="shared" ref="E1088" si="23847">SUM(B1088:D1088)</f>
        <v>26700</v>
      </c>
      <c r="F1088" s="45">
        <f t="shared" ref="F1088" si="23848">AVERAGE(E1085,E1086,E1087,E1088)</f>
        <v>65151</v>
      </c>
      <c r="G1088" s="92">
        <f t="shared" ref="G1088" si="23849">AVERAGE(F1036,F984,F932)</f>
        <v>197704.16666666666</v>
      </c>
      <c r="H1088" s="45">
        <f t="shared" ref="H1088" si="23850">((E1088/E1036)-1)*100</f>
        <v>-69.949352841868318</v>
      </c>
      <c r="I1088" s="45">
        <f t="shared" ref="I1088" si="23851">((F1088/F1036)-1)*100</f>
        <v>-45.707500000000003</v>
      </c>
      <c r="J1088" s="45">
        <f t="shared" ref="J1088" si="23852">((F1088/G1088)-1)*100</f>
        <v>-67.046218044637399</v>
      </c>
      <c r="K1088"/>
      <c r="L1088" s="89">
        <v>6200</v>
      </c>
      <c r="M1088" s="89">
        <v>31300</v>
      </c>
      <c r="N1088" s="89">
        <v>0</v>
      </c>
      <c r="O1088" s="57">
        <f t="shared" ref="O1088" si="23853">SUM(L1088:N1088)</f>
        <v>37500</v>
      </c>
      <c r="P1088" s="48">
        <f t="shared" ref="P1088" si="23854">AVERAGE(O1085,O1086,O1087,O1088)</f>
        <v>38465.75</v>
      </c>
      <c r="Q1088" s="48">
        <f t="shared" ref="Q1088" si="23855">AVERAGE(P1036,P984,P932)</f>
        <v>51620.583333333336</v>
      </c>
      <c r="R1088" s="45">
        <f t="shared" ref="R1088" si="23856">((O1088/O1036)-1)*100</f>
        <v>59.235668789808926</v>
      </c>
      <c r="S1088" s="49">
        <f t="shared" ref="S1088" si="23857">((P1088/P1036)-1)*100</f>
        <v>-26.099527864632112</v>
      </c>
      <c r="T1088" s="45">
        <f t="shared" ref="T1088" si="23858">((P1088/Q1088)-1)*100</f>
        <v>-25.483697556045961</v>
      </c>
      <c r="U1088"/>
      <c r="V1088" s="89">
        <v>4800</v>
      </c>
      <c r="W1088" s="89">
        <v>37900</v>
      </c>
      <c r="X1088" s="89">
        <v>15400</v>
      </c>
      <c r="Y1088" s="45">
        <f t="shared" ref="Y1088" si="23859">SUM(V1088:X1088)</f>
        <v>58100</v>
      </c>
      <c r="Z1088" s="48">
        <f t="shared" ref="Z1088" si="23860">AVERAGE(Y1085,Y1086,Y1087,Y1088)</f>
        <v>111425</v>
      </c>
      <c r="AA1088" s="48">
        <f t="shared" ref="AA1088" si="23861">AVERAGE(Z1036,Z984,Z932)</f>
        <v>282956.83333333331</v>
      </c>
      <c r="AB1088" s="45">
        <f t="shared" ref="AB1088" si="23862">((Y1088/Y1036)-1)*100</f>
        <v>-54.644808743169392</v>
      </c>
      <c r="AC1088" s="45">
        <f t="shared" ref="AC1088" si="23863">((Z1088/Z1036)-1)*100</f>
        <v>-43.290836450619643</v>
      </c>
      <c r="AD1088" s="45">
        <f t="shared" ref="AD1088" si="23864">((Z1088/AA1088)-1)*100</f>
        <v>-60.62120193834042</v>
      </c>
      <c r="AE1088"/>
      <c r="AF1088" s="90">
        <v>0</v>
      </c>
      <c r="AG1088" s="90">
        <v>0</v>
      </c>
      <c r="AH1088" s="90">
        <v>0</v>
      </c>
      <c r="AI1088" s="57">
        <f t="shared" ref="AI1088" si="23865">SUM(AF1088:AH1088)</f>
        <v>0</v>
      </c>
      <c r="AJ1088" s="48">
        <f t="shared" ref="AJ1088" si="23866">AVERAGE(AI1085,AI1086,AI1087,AI1088)</f>
        <v>2212.5</v>
      </c>
      <c r="AK1088" s="48">
        <f t="shared" ref="AK1088" si="23867">AVERAGE(AJ1036,AJ984,AJ932)</f>
        <v>3241.6666666666665</v>
      </c>
      <c r="AL1088" s="45" t="e">
        <f t="shared" ref="AL1088" si="23868">((AI1088/AI1036)-1)*100</f>
        <v>#DIV/0!</v>
      </c>
      <c r="AM1088" s="45">
        <f t="shared" ref="AM1088" si="23869">((AJ1088/AJ1036)-1)*100</f>
        <v>-14.903846153846157</v>
      </c>
      <c r="AN1088" s="45">
        <f t="shared" ref="AN1088" si="23870">((AJ1088/AK1088)-1)*100</f>
        <v>-31.748071979434446</v>
      </c>
      <c r="AO1088"/>
      <c r="AP1088" s="41">
        <f t="shared" ref="AP1088" si="23871">SUM(B1088,L1088,V1088,AF1088)</f>
        <v>23700</v>
      </c>
      <c r="AQ1088" s="41">
        <f t="shared" ref="AQ1088" si="23872">SUM(C1088,M1088,W1088,AG1088)</f>
        <v>83200</v>
      </c>
      <c r="AR1088" s="41">
        <f t="shared" ref="AR1088" si="23873">SUM(D1088,N1088,X1088,AH1088)</f>
        <v>15400</v>
      </c>
      <c r="AS1088" s="41">
        <f t="shared" ref="AS1088" si="23874">SUM(E1088,O1088,Y1088,AI1088)</f>
        <v>122300</v>
      </c>
      <c r="AT1088" s="41">
        <f t="shared" ref="AT1088" si="23875">SUM(F1088,P1088,Z1088,AJ1088)</f>
        <v>217254.25</v>
      </c>
      <c r="AU1088" s="41">
        <f t="shared" ref="AU1088" si="23876">SUM(G1088,Q1088,AA1088,AK1088)</f>
        <v>535523.24999999988</v>
      </c>
      <c r="AV1088" s="45">
        <f t="shared" ref="AV1088" si="23877">((AS1088/AS1036)-1)*100</f>
        <v>-49.147609147609153</v>
      </c>
      <c r="AW1088" s="45">
        <f t="shared" ref="AW1088" si="23878">((AT1088/AT1036)-1)*100</f>
        <v>-41.462322074874223</v>
      </c>
      <c r="AX1088" s="45">
        <f t="shared" ref="AX1088" si="23879">((AT1088/AU1088)-1)*100</f>
        <v>-59.431406572917233</v>
      </c>
      <c r="AY1088"/>
      <c r="AZ1088" s="48">
        <f t="shared" ref="AZ1088" si="23880">+E1088/1000</f>
        <v>26.7</v>
      </c>
      <c r="BA1088" s="110">
        <f t="shared" ref="BA1088" si="23881">+O1088/1000</f>
        <v>37.5</v>
      </c>
      <c r="BB1088" s="36">
        <f t="shared" ref="BB1088" si="23882">+Y1088/1000</f>
        <v>58.1</v>
      </c>
      <c r="BC1088" s="36">
        <f t="shared" ref="BC1088" si="23883">+AI1088/1000</f>
        <v>0</v>
      </c>
      <c r="BD1088" s="57">
        <f t="shared" ref="BD1088" si="23884">+AS1088/1000</f>
        <v>122.3</v>
      </c>
      <c r="BE1088" s="47">
        <f t="shared" ref="BE1088" si="23885">AZ1088+BE1087</f>
        <v>8784.9409999999989</v>
      </c>
      <c r="BF1088" s="47">
        <f t="shared" ref="BF1088" si="23886">BA1088+BF1087</f>
        <v>1031.8069999999998</v>
      </c>
      <c r="BG1088" s="47">
        <f t="shared" ref="BG1088" si="23887">BB1088+BG1087</f>
        <v>7168.1090000000004</v>
      </c>
      <c r="BH1088" s="47">
        <f t="shared" ref="BH1088" si="23888">BC1088+BH1087</f>
        <v>200.05</v>
      </c>
      <c r="BI1088" s="47">
        <f t="shared" ref="BI1088" si="23889">BD1088+BI1087</f>
        <v>17184.906999999996</v>
      </c>
      <c r="BJ1088" s="45">
        <f t="shared" si="22728"/>
        <v>35</v>
      </c>
      <c r="BK1088" s="52">
        <f t="shared" si="18182"/>
        <v>45535</v>
      </c>
    </row>
    <row r="1089" spans="1:63" x14ac:dyDescent="0.25">
      <c r="A1089" s="33">
        <f t="shared" si="18271"/>
        <v>45178</v>
      </c>
      <c r="B1089" s="89">
        <v>25100</v>
      </c>
      <c r="C1089" s="89">
        <v>12750</v>
      </c>
      <c r="D1089" s="128">
        <v>1400</v>
      </c>
      <c r="E1089" s="45">
        <f t="shared" ref="E1089" si="23890">SUM(B1089:D1089)</f>
        <v>39250</v>
      </c>
      <c r="F1089" s="45">
        <f t="shared" ref="F1089" si="23891">AVERAGE(E1086,E1087,E1088,E1089)</f>
        <v>37700</v>
      </c>
      <c r="G1089" s="92">
        <f t="shared" ref="G1089" si="23892">AVERAGE(F1037,F985,F933)</f>
        <v>149860.91666666666</v>
      </c>
      <c r="H1089" s="45">
        <f t="shared" ref="H1089" si="23893">((E1089/E1037)-1)*100</f>
        <v>-11.35352440318902</v>
      </c>
      <c r="I1089" s="45">
        <f t="shared" ref="I1089" si="23894">((F1089/F1037)-1)*100</f>
        <v>-53.525211340094984</v>
      </c>
      <c r="J1089" s="45">
        <f t="shared" ref="J1089" si="23895">((F1089/G1089)-1)*100</f>
        <v>-74.843340853268941</v>
      </c>
      <c r="K1089"/>
      <c r="L1089" s="89">
        <v>16000</v>
      </c>
      <c r="M1089" s="89">
        <v>31550</v>
      </c>
      <c r="N1089" s="89">
        <v>8400</v>
      </c>
      <c r="O1089" s="57">
        <f t="shared" ref="O1089" si="23896">SUM(L1089:N1089)</f>
        <v>55950</v>
      </c>
      <c r="P1089" s="48">
        <f t="shared" ref="P1089" si="23897">AVERAGE(O1086,O1087,O1088,O1089)</f>
        <v>40078.25</v>
      </c>
      <c r="Q1089" s="48">
        <f t="shared" ref="Q1089" si="23898">AVERAGE(P1037,P985,P933)</f>
        <v>45905.916666666664</v>
      </c>
      <c r="R1089" s="45">
        <f t="shared" ref="R1089" si="23899">((O1089/O1037)-1)*100</f>
        <v>48.803191489361694</v>
      </c>
      <c r="S1089" s="49">
        <f t="shared" ref="S1089" si="23900">((P1089/P1037)-1)*100</f>
        <v>7.5673499513537079</v>
      </c>
      <c r="T1089" s="45">
        <f t="shared" ref="T1089" si="23901">((P1089/Q1089)-1)*100</f>
        <v>-12.694805135866648</v>
      </c>
      <c r="U1089"/>
      <c r="V1089" s="89">
        <v>41100</v>
      </c>
      <c r="W1089" s="89">
        <v>25250</v>
      </c>
      <c r="X1089" s="89">
        <v>11800</v>
      </c>
      <c r="Y1089" s="45">
        <f t="shared" ref="Y1089" si="23902">SUM(V1089:X1089)</f>
        <v>78150</v>
      </c>
      <c r="Z1089" s="48">
        <f t="shared" ref="Z1089" si="23903">AVERAGE(Y1086,Y1087,Y1088,Y1089)</f>
        <v>91800</v>
      </c>
      <c r="AA1089" s="48">
        <f t="shared" ref="AA1089" si="23904">AVERAGE(Z1037,Z985,Z933)</f>
        <v>273293.33333333331</v>
      </c>
      <c r="AB1089" s="45">
        <f t="shared" ref="AB1089" si="23905">((Y1089/Y1037)-1)*100</f>
        <v>-52.420091324200911</v>
      </c>
      <c r="AC1089" s="45">
        <f t="shared" ref="AC1089" si="23906">((Z1089/Z1037)-1)*100</f>
        <v>-48.853664651642205</v>
      </c>
      <c r="AD1089" s="45">
        <f t="shared" ref="AD1089" si="23907">((Z1089/AA1089)-1)*100</f>
        <v>-66.409718495389569</v>
      </c>
      <c r="AE1089"/>
      <c r="AF1089" s="90">
        <v>0</v>
      </c>
      <c r="AG1089" s="90">
        <v>0</v>
      </c>
      <c r="AH1089" s="90">
        <v>0</v>
      </c>
      <c r="AI1089" s="57">
        <f t="shared" ref="AI1089" si="23908">SUM(AF1089:AH1089)</f>
        <v>0</v>
      </c>
      <c r="AJ1089" s="48">
        <f t="shared" ref="AJ1089" si="23909">AVERAGE(AI1086,AI1087,AI1088,AI1089)</f>
        <v>2212.5</v>
      </c>
      <c r="AK1089" s="48">
        <f t="shared" ref="AK1089" si="23910">AVERAGE(AJ1037,AJ985,AJ933)</f>
        <v>2433.3333333333335</v>
      </c>
      <c r="AL1089" s="45">
        <f t="shared" ref="AL1089" si="23911">((AI1089/AI1037)-1)*100</f>
        <v>-100</v>
      </c>
      <c r="AM1089" s="45">
        <f t="shared" ref="AM1089" si="23912">((AJ1089/AJ1037)-1)*100</f>
        <v>70.192307692307693</v>
      </c>
      <c r="AN1089" s="45">
        <f t="shared" ref="AN1089" si="23913">((AJ1089/AK1089)-1)*100</f>
        <v>-9.0753424657534332</v>
      </c>
      <c r="AO1089"/>
      <c r="AP1089" s="41">
        <f t="shared" ref="AP1089" si="23914">SUM(B1089,L1089,V1089,AF1089)</f>
        <v>82200</v>
      </c>
      <c r="AQ1089" s="41">
        <f t="shared" ref="AQ1089" si="23915">SUM(C1089,M1089,W1089,AG1089)</f>
        <v>69550</v>
      </c>
      <c r="AR1089" s="41">
        <f t="shared" ref="AR1089" si="23916">SUM(D1089,N1089,X1089,AH1089)</f>
        <v>21600</v>
      </c>
      <c r="AS1089" s="41">
        <f t="shared" ref="AS1089" si="23917">SUM(E1089,O1089,Y1089,AI1089)</f>
        <v>173350</v>
      </c>
      <c r="AT1089" s="41">
        <f t="shared" ref="AT1089" si="23918">SUM(F1089,P1089,Z1089,AJ1089)</f>
        <v>171790.75</v>
      </c>
      <c r="AU1089" s="41">
        <f t="shared" ref="AU1089" si="23919">SUM(G1089,Q1089,AA1089,AK1089)</f>
        <v>471493.49999999994</v>
      </c>
      <c r="AV1089" s="45">
        <f t="shared" ref="AV1089" si="23920">((AS1089/AS1037)-1)*100</f>
        <v>-30.584197944155022</v>
      </c>
      <c r="AW1089" s="45">
        <f t="shared" ref="AW1089" si="23921">((AT1089/AT1037)-1)*100</f>
        <v>-42.576204276598375</v>
      </c>
      <c r="AX1089" s="45">
        <f t="shared" ref="AX1089" si="23922">((AT1089/AU1089)-1)*100</f>
        <v>-63.564556033116034</v>
      </c>
      <c r="AY1089"/>
      <c r="AZ1089" s="48">
        <f t="shared" ref="AZ1089" si="23923">+E1089/1000</f>
        <v>39.25</v>
      </c>
      <c r="BA1089" s="110">
        <f t="shared" ref="BA1089" si="23924">+O1089/1000</f>
        <v>55.95</v>
      </c>
      <c r="BB1089" s="36">
        <f t="shared" ref="BB1089" si="23925">+Y1089/1000</f>
        <v>78.150000000000006</v>
      </c>
      <c r="BC1089" s="36">
        <f t="shared" ref="BC1089" si="23926">+AI1089/1000</f>
        <v>0</v>
      </c>
      <c r="BD1089" s="57">
        <f t="shared" ref="BD1089" si="23927">+AS1089/1000</f>
        <v>173.35</v>
      </c>
      <c r="BE1089" s="47">
        <f t="shared" ref="BE1089" si="23928">AZ1089+BE1088</f>
        <v>8824.1909999999989</v>
      </c>
      <c r="BF1089" s="47">
        <f t="shared" ref="BF1089" si="23929">BA1089+BF1088</f>
        <v>1087.7569999999998</v>
      </c>
      <c r="BG1089" s="47">
        <f t="shared" ref="BG1089" si="23930">BB1089+BG1088</f>
        <v>7246.259</v>
      </c>
      <c r="BH1089" s="47">
        <f t="shared" ref="BH1089" si="23931">BC1089+BH1088</f>
        <v>200.05</v>
      </c>
      <c r="BI1089" s="47">
        <f t="shared" ref="BI1089" si="23932">BD1089+BI1088</f>
        <v>17358.256999999994</v>
      </c>
      <c r="BJ1089" s="45">
        <f t="shared" si="22728"/>
        <v>36</v>
      </c>
      <c r="BK1089" s="52">
        <f t="shared" si="18182"/>
        <v>45542</v>
      </c>
    </row>
    <row r="1090" spans="1:63" x14ac:dyDescent="0.25">
      <c r="A1090" s="33">
        <f t="shared" si="18271"/>
        <v>45185</v>
      </c>
      <c r="B1090" s="89">
        <v>26600</v>
      </c>
      <c r="C1090" s="89">
        <v>15500</v>
      </c>
      <c r="D1090" s="128">
        <v>1400</v>
      </c>
      <c r="E1090" s="45">
        <f t="shared" ref="E1090" si="23933">SUM(B1090:D1090)</f>
        <v>43500</v>
      </c>
      <c r="F1090" s="45">
        <f t="shared" ref="F1090" si="23934">AVERAGE(E1087,E1088,E1089,E1090)</f>
        <v>38137.5</v>
      </c>
      <c r="G1090" s="92">
        <f t="shared" ref="G1090" si="23935">AVERAGE(F1038,F986,F934)</f>
        <v>126848.58333333333</v>
      </c>
      <c r="H1090" s="45">
        <f t="shared" ref="H1090" si="23936">((E1090/E1038)-1)*100</f>
        <v>-46.918852959121416</v>
      </c>
      <c r="I1090" s="45">
        <f t="shared" ref="I1090" si="23937">((F1090/F1038)-1)*100</f>
        <v>-46.805357472879628</v>
      </c>
      <c r="J1090" s="45">
        <f t="shared" ref="J1090" si="23938">((F1090/G1090)-1)*100</f>
        <v>-69.934626782719292</v>
      </c>
      <c r="K1090"/>
      <c r="L1090" s="89">
        <v>1600</v>
      </c>
      <c r="M1090" s="89">
        <v>8000</v>
      </c>
      <c r="N1090" s="89">
        <v>1400</v>
      </c>
      <c r="O1090" s="57">
        <f t="shared" ref="O1090" si="23939">SUM(L1090:N1090)</f>
        <v>11000</v>
      </c>
      <c r="P1090" s="48">
        <f t="shared" ref="P1090" si="23940">AVERAGE(O1087,O1088,O1089,O1090)</f>
        <v>37192</v>
      </c>
      <c r="Q1090" s="48">
        <f t="shared" ref="Q1090" si="23941">AVERAGE(P1038,P986,P934)</f>
        <v>43035.5</v>
      </c>
      <c r="R1090" s="45">
        <f t="shared" ref="R1090" si="23942">((O1090/O1038)-1)*100</f>
        <v>-63.455149501661133</v>
      </c>
      <c r="S1090" s="49">
        <f t="shared" ref="S1090" si="23943">((P1090/P1038)-1)*100</f>
        <v>12.53252647503782</v>
      </c>
      <c r="T1090" s="45">
        <f t="shared" ref="T1090" si="23944">((P1090/Q1090)-1)*100</f>
        <v>-13.578324871327164</v>
      </c>
      <c r="U1090"/>
      <c r="V1090" s="89">
        <v>40700</v>
      </c>
      <c r="W1090" s="89">
        <v>16100</v>
      </c>
      <c r="X1090" s="89">
        <v>16800</v>
      </c>
      <c r="Y1090" s="45">
        <f t="shared" ref="Y1090" si="23945">SUM(V1090:X1090)</f>
        <v>73600</v>
      </c>
      <c r="Z1090" s="48">
        <f t="shared" ref="Z1090" si="23946">AVERAGE(Y1087,Y1088,Y1089,Y1090)</f>
        <v>81112.5</v>
      </c>
      <c r="AA1090" s="48">
        <f t="shared" ref="AA1090" si="23947">AVERAGE(Z1038,Z986,Z934)</f>
        <v>233110.16666666666</v>
      </c>
      <c r="AB1090" s="45">
        <f t="shared" ref="AB1090" si="23948">((Y1090/Y1038)-1)*100</f>
        <v>-21.99258081611023</v>
      </c>
      <c r="AC1090" s="45">
        <f t="shared" ref="AC1090" si="23949">((Z1090/Z1038)-1)*100</f>
        <v>-47.660068721870005</v>
      </c>
      <c r="AD1090" s="45">
        <f t="shared" ref="AD1090" si="23950">((Z1090/AA1090)-1)*100</f>
        <v>-65.20422032215096</v>
      </c>
      <c r="AE1090"/>
      <c r="AF1090" s="90">
        <v>0</v>
      </c>
      <c r="AG1090" s="90">
        <v>1800</v>
      </c>
      <c r="AH1090" s="90">
        <v>0</v>
      </c>
      <c r="AI1090" s="57">
        <f t="shared" ref="AI1090" si="23951">SUM(AF1090:AH1090)</f>
        <v>1800</v>
      </c>
      <c r="AJ1090" s="48">
        <f t="shared" ref="AJ1090" si="23952">AVERAGE(AI1087,AI1088,AI1089,AI1090)</f>
        <v>450</v>
      </c>
      <c r="AK1090" s="48">
        <f t="shared" ref="AK1090" si="23953">AVERAGE(AJ1038,AJ986,AJ934)</f>
        <v>1741.6666666666667</v>
      </c>
      <c r="AL1090" s="45">
        <f t="shared" ref="AL1090" si="23954">((AI1090/AI1038)-1)*100</f>
        <v>-43.75</v>
      </c>
      <c r="AM1090" s="45">
        <f t="shared" ref="AM1090" si="23955">((AJ1090/AJ1038)-1)*100</f>
        <v>-73.529411764705884</v>
      </c>
      <c r="AN1090" s="45">
        <f t="shared" ref="AN1090" si="23956">((AJ1090/AK1090)-1)*100</f>
        <v>-74.162679425837325</v>
      </c>
      <c r="AO1090"/>
      <c r="AP1090" s="41">
        <f t="shared" ref="AP1090" si="23957">SUM(B1090,L1090,V1090,AF1090)</f>
        <v>68900</v>
      </c>
      <c r="AQ1090" s="41">
        <f t="shared" ref="AQ1090" si="23958">SUM(C1090,M1090,W1090,AG1090)</f>
        <v>41400</v>
      </c>
      <c r="AR1090" s="41">
        <f t="shared" ref="AR1090" si="23959">SUM(D1090,N1090,X1090,AH1090)</f>
        <v>19600</v>
      </c>
      <c r="AS1090" s="41">
        <f t="shared" ref="AS1090" si="23960">SUM(E1090,O1090,Y1090,AI1090)</f>
        <v>129900</v>
      </c>
      <c r="AT1090" s="41">
        <f t="shared" ref="AT1090" si="23961">SUM(F1090,P1090,Z1090,AJ1090)</f>
        <v>156892</v>
      </c>
      <c r="AU1090" s="41">
        <f t="shared" ref="AU1090" si="23962">SUM(G1090,Q1090,AA1090,AK1090)</f>
        <v>404735.91666666669</v>
      </c>
      <c r="AV1090" s="45">
        <f t="shared" ref="AV1090" si="23963">((AS1090/AS1038)-1)*100</f>
        <v>-38.024809160305338</v>
      </c>
      <c r="AW1090" s="45">
        <f t="shared" ref="AW1090" si="23964">((AT1090/AT1038)-1)*100</f>
        <v>-39.983952826282177</v>
      </c>
      <c r="AX1090" s="45">
        <f t="shared" ref="AX1090" si="23965">((AT1090/AU1090)-1)*100</f>
        <v>-61.235958179314864</v>
      </c>
      <c r="AY1090"/>
      <c r="AZ1090" s="48">
        <f t="shared" ref="AZ1090" si="23966">+E1090/1000</f>
        <v>43.5</v>
      </c>
      <c r="BA1090" s="110">
        <f t="shared" ref="BA1090" si="23967">+O1090/1000</f>
        <v>11</v>
      </c>
      <c r="BB1090" s="36">
        <f t="shared" ref="BB1090" si="23968">+Y1090/1000</f>
        <v>73.599999999999994</v>
      </c>
      <c r="BC1090" s="36">
        <f t="shared" ref="BC1090" si="23969">+AI1090/1000</f>
        <v>1.8</v>
      </c>
      <c r="BD1090" s="57">
        <f t="shared" ref="BD1090" si="23970">+AS1090/1000</f>
        <v>129.9</v>
      </c>
      <c r="BE1090" s="47">
        <f t="shared" ref="BE1090" si="23971">AZ1090+BE1089</f>
        <v>8867.6909999999989</v>
      </c>
      <c r="BF1090" s="47">
        <f t="shared" ref="BF1090" si="23972">BA1090+BF1089</f>
        <v>1098.7569999999998</v>
      </c>
      <c r="BG1090" s="47">
        <f t="shared" ref="BG1090" si="23973">BB1090+BG1089</f>
        <v>7319.8590000000004</v>
      </c>
      <c r="BH1090" s="47">
        <f t="shared" ref="BH1090" si="23974">BC1090+BH1089</f>
        <v>201.85000000000002</v>
      </c>
      <c r="BI1090" s="47">
        <f t="shared" ref="BI1090" si="23975">BD1090+BI1089</f>
        <v>17488.156999999996</v>
      </c>
      <c r="BJ1090" s="45">
        <f t="shared" si="22728"/>
        <v>37</v>
      </c>
      <c r="BK1090" s="52">
        <f t="shared" si="18182"/>
        <v>45549</v>
      </c>
    </row>
    <row r="1091" spans="1:63" x14ac:dyDescent="0.25">
      <c r="A1091" s="33">
        <f t="shared" si="18271"/>
        <v>45192</v>
      </c>
      <c r="B1091" s="89">
        <v>20500</v>
      </c>
      <c r="C1091" s="89">
        <v>46650</v>
      </c>
      <c r="D1091" s="128">
        <v>0</v>
      </c>
      <c r="E1091" s="45">
        <f t="shared" ref="E1091" si="23976">SUM(B1091:D1091)</f>
        <v>67150</v>
      </c>
      <c r="F1091" s="45">
        <f t="shared" ref="F1091" si="23977">AVERAGE(E1088,E1089,E1090,E1091)</f>
        <v>44150</v>
      </c>
      <c r="G1091" s="92">
        <f t="shared" ref="G1091" si="23978">AVERAGE(F1039,F987,F935)</f>
        <v>127525.08333333333</v>
      </c>
      <c r="H1091" s="45">
        <f t="shared" ref="H1091" si="23979">((E1091/E1039)-1)*100</f>
        <v>-35.956127801621363</v>
      </c>
      <c r="I1091" s="45">
        <f t="shared" ref="I1091" si="23980">((F1091/F1039)-1)*100</f>
        <v>-44.799907478893616</v>
      </c>
      <c r="J1091" s="45">
        <f t="shared" ref="J1091" si="23981">((F1091/G1091)-1)*100</f>
        <v>-65.379360008259809</v>
      </c>
      <c r="K1091"/>
      <c r="L1091" s="89">
        <v>0</v>
      </c>
      <c r="M1091" s="89">
        <v>14500</v>
      </c>
      <c r="N1091" s="89">
        <v>4200</v>
      </c>
      <c r="O1091" s="57">
        <f t="shared" ref="O1091" si="23982">SUM(L1091:N1091)</f>
        <v>18700</v>
      </c>
      <c r="P1091" s="48">
        <f t="shared" ref="P1091" si="23983">AVERAGE(O1088,O1089,O1090,O1091)</f>
        <v>30787.5</v>
      </c>
      <c r="Q1091" s="48">
        <f t="shared" ref="Q1091" si="23984">AVERAGE(P1039,P987,P935)</f>
        <v>34084.166666666664</v>
      </c>
      <c r="R1091" s="45">
        <f t="shared" ref="R1091" si="23985">((O1091/O1039)-1)*100</f>
        <v>156.16438356164383</v>
      </c>
      <c r="S1091" s="49">
        <f t="shared" ref="S1091" si="23986">((P1091/P1039)-1)*100</f>
        <v>24.961948249619482</v>
      </c>
      <c r="T1091" s="45">
        <f t="shared" ref="T1091" si="23987">((P1091/Q1091)-1)*100</f>
        <v>-9.6721351556196655</v>
      </c>
      <c r="U1091"/>
      <c r="V1091" s="89">
        <v>27600</v>
      </c>
      <c r="W1091" s="89">
        <v>40750</v>
      </c>
      <c r="X1091" s="89">
        <v>42300</v>
      </c>
      <c r="Y1091" s="45">
        <f t="shared" ref="Y1091" si="23988">SUM(V1091:X1091)</f>
        <v>110650</v>
      </c>
      <c r="Z1091" s="48">
        <f t="shared" ref="Z1091" si="23989">AVERAGE(Y1088,Y1089,Y1090,Y1091)</f>
        <v>80125</v>
      </c>
      <c r="AA1091" s="48">
        <f t="shared" ref="AA1091" si="23990">AVERAGE(Z1039,Z987,Z935)</f>
        <v>200770.16666666666</v>
      </c>
      <c r="AB1091" s="45">
        <f t="shared" ref="AB1091" si="23991">((Y1091/Y1039)-1)*100</f>
        <v>3.9943609022556448</v>
      </c>
      <c r="AC1091" s="45">
        <f t="shared" ref="AC1091" si="23992">((Z1091/Z1039)-1)*100</f>
        <v>-35.003041979314546</v>
      </c>
      <c r="AD1091" s="45">
        <f t="shared" ref="AD1091" si="23993">((Z1091/AA1091)-1)*100</f>
        <v>-60.09118220585561</v>
      </c>
      <c r="AE1091"/>
      <c r="AF1091" s="90">
        <v>0</v>
      </c>
      <c r="AG1091" s="90">
        <v>0</v>
      </c>
      <c r="AH1091" s="90">
        <v>0</v>
      </c>
      <c r="AI1091" s="57">
        <f t="shared" ref="AI1091" si="23994">SUM(AF1091:AH1091)</f>
        <v>0</v>
      </c>
      <c r="AJ1091" s="48">
        <f t="shared" ref="AJ1091" si="23995">AVERAGE(AI1088,AI1089,AI1090,AI1091)</f>
        <v>450</v>
      </c>
      <c r="AK1091" s="48">
        <f t="shared" ref="AK1091" si="23996">AVERAGE(AJ1039,AJ987,AJ935)</f>
        <v>2570.8333333333335</v>
      </c>
      <c r="AL1091" s="45">
        <f t="shared" ref="AL1091" si="23997">((AI1091/AI1039)-1)*100</f>
        <v>-100</v>
      </c>
      <c r="AM1091" s="45">
        <f t="shared" ref="AM1091" si="23998">((AJ1091/AJ1039)-1)*100</f>
        <v>-78.94736842105263</v>
      </c>
      <c r="AN1091" s="45">
        <f t="shared" ref="AN1091" si="23999">((AJ1091/AK1091)-1)*100</f>
        <v>-82.49594813614263</v>
      </c>
      <c r="AO1091"/>
      <c r="AP1091" s="41">
        <f t="shared" ref="AP1091" si="24000">SUM(B1091,L1091,V1091,AF1091)</f>
        <v>48100</v>
      </c>
      <c r="AQ1091" s="41">
        <f t="shared" ref="AQ1091" si="24001">SUM(C1091,M1091,W1091,AG1091)</f>
        <v>101900</v>
      </c>
      <c r="AR1091" s="41">
        <f t="shared" ref="AR1091" si="24002">SUM(D1091,N1091,X1091,AH1091)</f>
        <v>46500</v>
      </c>
      <c r="AS1091" s="41">
        <f t="shared" ref="AS1091" si="24003">SUM(E1091,O1091,Y1091,AI1091)</f>
        <v>196500</v>
      </c>
      <c r="AT1091" s="41">
        <f t="shared" ref="AT1091" si="24004">SUM(F1091,P1091,Z1091,AJ1091)</f>
        <v>155512.5</v>
      </c>
      <c r="AU1091" s="41">
        <f t="shared" ref="AU1091" si="24005">SUM(G1091,Q1091,AA1091,AK1091)</f>
        <v>364950.24999999994</v>
      </c>
      <c r="AV1091" s="45">
        <f t="shared" ref="AV1091" si="24006">((AS1091/AS1039)-1)*100</f>
        <v>-10.803449841125733</v>
      </c>
      <c r="AW1091" s="45">
        <f t="shared" ref="AW1091" si="24007">((AT1091/AT1039)-1)*100</f>
        <v>-32.395201966685036</v>
      </c>
      <c r="AX1091" s="45">
        <f t="shared" ref="AX1091" si="24008">((AT1091/AU1091)-1)*100</f>
        <v>-57.388027546220336</v>
      </c>
      <c r="AY1091"/>
      <c r="AZ1091" s="48">
        <f t="shared" ref="AZ1091" si="24009">+E1091/1000</f>
        <v>67.150000000000006</v>
      </c>
      <c r="BA1091" s="110">
        <f t="shared" ref="BA1091" si="24010">+O1091/1000</f>
        <v>18.7</v>
      </c>
      <c r="BB1091" s="36">
        <f t="shared" ref="BB1091" si="24011">+Y1091/1000</f>
        <v>110.65</v>
      </c>
      <c r="BC1091" s="36">
        <f t="shared" ref="BC1091" si="24012">+AI1091/1000</f>
        <v>0</v>
      </c>
      <c r="BD1091" s="57">
        <f t="shared" ref="BD1091" si="24013">+AS1091/1000</f>
        <v>196.5</v>
      </c>
      <c r="BE1091" s="47">
        <f t="shared" ref="BE1091" si="24014">AZ1091+BE1090</f>
        <v>8934.8409999999985</v>
      </c>
      <c r="BF1091" s="47">
        <f t="shared" ref="BF1091" si="24015">BA1091+BF1090</f>
        <v>1117.4569999999999</v>
      </c>
      <c r="BG1091" s="47">
        <f t="shared" ref="BG1091" si="24016">BB1091+BG1090</f>
        <v>7430.509</v>
      </c>
      <c r="BH1091" s="47">
        <f t="shared" ref="BH1091" si="24017">BC1091+BH1090</f>
        <v>201.85000000000002</v>
      </c>
      <c r="BI1091" s="47">
        <f t="shared" ref="BI1091" si="24018">BD1091+BI1090</f>
        <v>17684.656999999996</v>
      </c>
      <c r="BJ1091" s="45">
        <f t="shared" si="22728"/>
        <v>38</v>
      </c>
      <c r="BK1091" s="52">
        <f t="shared" si="18182"/>
        <v>45556</v>
      </c>
    </row>
    <row r="1092" spans="1:63" x14ac:dyDescent="0.25">
      <c r="A1092" s="33">
        <f t="shared" si="18271"/>
        <v>45199</v>
      </c>
      <c r="B1092" s="89">
        <v>90300</v>
      </c>
      <c r="C1092" s="89">
        <v>119350</v>
      </c>
      <c r="D1092" s="128">
        <v>0</v>
      </c>
      <c r="E1092" s="45">
        <f t="shared" ref="E1092" si="24019">SUM(B1092:D1092)</f>
        <v>209650</v>
      </c>
      <c r="F1092" s="45">
        <f t="shared" ref="F1092" si="24020">AVERAGE(E1089,E1090,E1091,E1092)</f>
        <v>89887.5</v>
      </c>
      <c r="G1092" s="92">
        <f t="shared" ref="G1092" si="24021">AVERAGE(F1040,F988,F936)</f>
        <v>159290.08333333334</v>
      </c>
      <c r="H1092" s="45">
        <f t="shared" ref="H1092" si="24022">((E1092/E1040)-1)*100</f>
        <v>35.739721592748452</v>
      </c>
      <c r="I1092" s="45">
        <f t="shared" ref="I1092" si="24023">((F1092/F1040)-1)*100</f>
        <v>-6.7380494751340336</v>
      </c>
      <c r="J1092" s="45">
        <f t="shared" ref="J1092" si="24024">((F1092/G1092)-1)*100</f>
        <v>-43.569933470434705</v>
      </c>
      <c r="K1092"/>
      <c r="L1092" s="89">
        <v>1600</v>
      </c>
      <c r="M1092" s="89">
        <v>12200</v>
      </c>
      <c r="N1092" s="89">
        <v>8400</v>
      </c>
      <c r="O1092" s="57">
        <f t="shared" ref="O1092" si="24025">SUM(L1092:N1092)</f>
        <v>22200</v>
      </c>
      <c r="P1092" s="48">
        <f t="shared" ref="P1092" si="24026">AVERAGE(O1089,O1090,O1091,O1092)</f>
        <v>26962.5</v>
      </c>
      <c r="Q1092" s="48">
        <f t="shared" ref="Q1092" si="24027">AVERAGE(P1040,P988,P936)</f>
        <v>33101.833333333336</v>
      </c>
      <c r="R1092" s="45">
        <f t="shared" ref="R1092" si="24028">((O1092/O1040)-1)*100</f>
        <v>-4.1036717062635013</v>
      </c>
      <c r="S1092" s="49">
        <f t="shared" ref="S1092" si="24029">((P1092/P1040)-1)*100</f>
        <v>9.8828323993886968</v>
      </c>
      <c r="T1092" s="45">
        <f t="shared" ref="T1092" si="24030">((P1092/Q1092)-1)*100</f>
        <v>-18.546807578633619</v>
      </c>
      <c r="U1092"/>
      <c r="V1092" s="89">
        <v>18737</v>
      </c>
      <c r="W1092" s="89">
        <v>102200</v>
      </c>
      <c r="X1092" s="89">
        <v>24000</v>
      </c>
      <c r="Y1092" s="45">
        <f t="shared" ref="Y1092" si="24031">SUM(V1092:X1092)</f>
        <v>144937</v>
      </c>
      <c r="Z1092" s="48">
        <f t="shared" ref="Z1092" si="24032">AVERAGE(Y1089,Y1090,Y1091,Y1092)</f>
        <v>101834.25</v>
      </c>
      <c r="AA1092" s="48">
        <f t="shared" ref="AA1092" si="24033">AVERAGE(Z1040,Z988,Z936)</f>
        <v>193567.5</v>
      </c>
      <c r="AB1092" s="45">
        <f t="shared" ref="AB1092" si="24034">((Y1092/Y1040)-1)*100</f>
        <v>4.0840215439856387</v>
      </c>
      <c r="AC1092" s="45">
        <f t="shared" ref="AC1092" si="24035">((Z1092/Z1040)-1)*100</f>
        <v>-19.219236489836391</v>
      </c>
      <c r="AD1092" s="45">
        <f t="shared" ref="AD1092" si="24036">((Z1092/AA1092)-1)*100</f>
        <v>-47.390832655275297</v>
      </c>
      <c r="AE1092"/>
      <c r="AF1092" s="90">
        <v>0</v>
      </c>
      <c r="AG1092" s="90">
        <v>0</v>
      </c>
      <c r="AH1092" s="90">
        <v>0</v>
      </c>
      <c r="AI1092" s="57">
        <f t="shared" ref="AI1092" si="24037">SUM(AF1092:AH1092)</f>
        <v>0</v>
      </c>
      <c r="AJ1092" s="48">
        <f t="shared" ref="AJ1092" si="24038">AVERAGE(AI1089,AI1090,AI1091,AI1092)</f>
        <v>450</v>
      </c>
      <c r="AK1092" s="48">
        <f t="shared" ref="AK1092" si="24039">AVERAGE(AJ1040,AJ988,AJ936)</f>
        <v>1770.8333333333333</v>
      </c>
      <c r="AL1092" s="45" t="e">
        <f t="shared" ref="AL1092" si="24040">((AI1092/AI1040)-1)*100</f>
        <v>#DIV/0!</v>
      </c>
      <c r="AM1092" s="45">
        <f t="shared" ref="AM1092" si="24041">((AJ1092/AJ1040)-1)*100</f>
        <v>-78.94736842105263</v>
      </c>
      <c r="AN1092" s="45">
        <f t="shared" ref="AN1092" si="24042">((AJ1092/AK1092)-1)*100</f>
        <v>-74.588235294117638</v>
      </c>
      <c r="AO1092"/>
      <c r="AP1092" s="41">
        <f t="shared" ref="AP1092" si="24043">SUM(B1092,L1092,V1092,AF1092)</f>
        <v>110637</v>
      </c>
      <c r="AQ1092" s="41">
        <f t="shared" ref="AQ1092" si="24044">SUM(C1092,M1092,W1092,AG1092)</f>
        <v>233750</v>
      </c>
      <c r="AR1092" s="41">
        <f t="shared" ref="AR1092" si="24045">SUM(D1092,N1092,X1092,AH1092)</f>
        <v>32400</v>
      </c>
      <c r="AS1092" s="41">
        <f t="shared" ref="AS1092" si="24046">SUM(E1092,O1092,Y1092,AI1092)</f>
        <v>376787</v>
      </c>
      <c r="AT1092" s="41">
        <f t="shared" ref="AT1092" si="24047">SUM(F1092,P1092,Z1092,AJ1092)</f>
        <v>219134.25</v>
      </c>
      <c r="AU1092" s="41">
        <f t="shared" ref="AU1092" si="24048">SUM(G1092,Q1092,AA1092,AK1092)</f>
        <v>387730.25</v>
      </c>
      <c r="AV1092" s="45">
        <f t="shared" ref="AV1092" si="24049">((AS1092/AS1040)-1)*100</f>
        <v>18.916522013571079</v>
      </c>
      <c r="AW1092" s="45">
        <f t="shared" ref="AW1092" si="24050">((AT1092/AT1040)-1)*100</f>
        <v>-12.036404252180432</v>
      </c>
      <c r="AX1092" s="45">
        <f t="shared" ref="AX1092" si="24051">((AT1092/AU1092)-1)*100</f>
        <v>-43.48280795733632</v>
      </c>
      <c r="AY1092"/>
      <c r="AZ1092" s="48">
        <f t="shared" ref="AZ1092" si="24052">+E1092/1000</f>
        <v>209.65</v>
      </c>
      <c r="BA1092" s="110">
        <f t="shared" ref="BA1092" si="24053">+O1092/1000</f>
        <v>22.2</v>
      </c>
      <c r="BB1092" s="36">
        <f t="shared" ref="BB1092" si="24054">+Y1092/1000</f>
        <v>144.93700000000001</v>
      </c>
      <c r="BC1092" s="36">
        <f t="shared" ref="BC1092" si="24055">+AI1092/1000</f>
        <v>0</v>
      </c>
      <c r="BD1092" s="57">
        <f t="shared" ref="BD1092" si="24056">+AS1092/1000</f>
        <v>376.78699999999998</v>
      </c>
      <c r="BE1092" s="47">
        <f t="shared" ref="BE1092" si="24057">AZ1092+BE1091</f>
        <v>9144.4909999999982</v>
      </c>
      <c r="BF1092" s="47">
        <f t="shared" ref="BF1092" si="24058">BA1092+BF1091</f>
        <v>1139.6569999999999</v>
      </c>
      <c r="BG1092" s="47">
        <f t="shared" ref="BG1092" si="24059">BB1092+BG1091</f>
        <v>7575.4459999999999</v>
      </c>
      <c r="BH1092" s="47">
        <f t="shared" ref="BH1092" si="24060">BC1092+BH1091</f>
        <v>201.85000000000002</v>
      </c>
      <c r="BI1092" s="47">
        <f t="shared" ref="BI1092" si="24061">BD1092+BI1091</f>
        <v>18061.443999999996</v>
      </c>
      <c r="BJ1092" s="45">
        <f t="shared" si="22728"/>
        <v>39</v>
      </c>
      <c r="BK1092" s="52">
        <f t="shared" si="18182"/>
        <v>45563</v>
      </c>
    </row>
    <row r="1093" spans="1:63" x14ac:dyDescent="0.25">
      <c r="A1093" s="33">
        <f t="shared" si="18271"/>
        <v>45206</v>
      </c>
      <c r="B1093" s="89">
        <v>34800</v>
      </c>
      <c r="C1093" s="89">
        <v>118850</v>
      </c>
      <c r="D1093" s="128">
        <v>0</v>
      </c>
      <c r="E1093" s="45">
        <f t="shared" ref="E1093" si="24062">SUM(B1093:D1093)</f>
        <v>153650</v>
      </c>
      <c r="F1093" s="45">
        <f t="shared" ref="F1093" si="24063">AVERAGE(E1090,E1091,E1092,E1093)</f>
        <v>118487.5</v>
      </c>
      <c r="G1093" s="92">
        <f t="shared" ref="G1093" si="24064">AVERAGE(F1041,F989,F937)</f>
        <v>200681.75</v>
      </c>
      <c r="H1093" s="45">
        <f t="shared" ref="H1093" si="24065">((E1093/E1041)-1)*100</f>
        <v>-36.704428424304837</v>
      </c>
      <c r="I1093" s="45">
        <f t="shared" ref="I1093" si="24066">((F1093/F1041)-1)*100</f>
        <v>-18.844178082191775</v>
      </c>
      <c r="J1093" s="45">
        <f t="shared" ref="J1093" si="24067">((F1093/G1093)-1)*100</f>
        <v>-40.957511084092104</v>
      </c>
      <c r="K1093"/>
      <c r="L1093" s="89">
        <v>0</v>
      </c>
      <c r="M1093" s="89">
        <v>5500</v>
      </c>
      <c r="N1093" s="89">
        <v>4200</v>
      </c>
      <c r="O1093" s="57">
        <f t="shared" ref="O1093" si="24068">SUM(L1093:N1093)</f>
        <v>9700</v>
      </c>
      <c r="P1093" s="48">
        <f t="shared" ref="P1093" si="24069">AVERAGE(O1090,O1091,O1092,O1093)</f>
        <v>15400</v>
      </c>
      <c r="Q1093" s="48">
        <f t="shared" ref="Q1093" si="24070">AVERAGE(P1041,P989,P937)</f>
        <v>24358.583333333332</v>
      </c>
      <c r="R1093" s="45">
        <f t="shared" ref="R1093" si="24071">((O1093/O1041)-1)*100</f>
        <v>192.78599456685782</v>
      </c>
      <c r="S1093" s="49">
        <f t="shared" ref="S1093" si="24072">((P1093/P1041)-1)*100</f>
        <v>-3.5435228536085051</v>
      </c>
      <c r="T1093" s="45">
        <f t="shared" ref="T1093" si="24073">((P1093/Q1093)-1)*100</f>
        <v>-36.777932487863616</v>
      </c>
      <c r="U1093"/>
      <c r="V1093" s="89">
        <v>88800</v>
      </c>
      <c r="W1093" s="89">
        <v>101350</v>
      </c>
      <c r="X1093" s="89">
        <v>32200</v>
      </c>
      <c r="Y1093" s="45">
        <f t="shared" ref="Y1093" si="24074">SUM(V1093:X1093)</f>
        <v>222350</v>
      </c>
      <c r="Z1093" s="48">
        <f t="shared" ref="Z1093" si="24075">AVERAGE(Y1090,Y1091,Y1092,Y1093)</f>
        <v>137884.25</v>
      </c>
      <c r="AA1093" s="48">
        <f t="shared" ref="AA1093" si="24076">AVERAGE(Z1041,Z989,Z937)</f>
        <v>224562.5</v>
      </c>
      <c r="AB1093" s="45">
        <f t="shared" ref="AB1093" si="24077">((Y1093/Y1041)-1)*100</f>
        <v>-44.689054726368163</v>
      </c>
      <c r="AC1093" s="45">
        <f t="shared" ref="AC1093" si="24078">((Z1093/Z1041)-1)*100</f>
        <v>-25.668867924528303</v>
      </c>
      <c r="AD1093" s="45">
        <f t="shared" ref="AD1093" si="24079">((Z1093/AA1093)-1)*100</f>
        <v>-38.598719732813805</v>
      </c>
      <c r="AE1093"/>
      <c r="AF1093" s="90">
        <v>0</v>
      </c>
      <c r="AG1093" s="90">
        <v>0</v>
      </c>
      <c r="AH1093" s="90">
        <v>0</v>
      </c>
      <c r="AI1093" s="57">
        <f t="shared" ref="AI1093" si="24080">SUM(AF1093:AH1093)</f>
        <v>0</v>
      </c>
      <c r="AJ1093" s="48">
        <f t="shared" ref="AJ1093" si="24081">AVERAGE(AI1090,AI1091,AI1092,AI1093)</f>
        <v>450</v>
      </c>
      <c r="AK1093" s="48">
        <f t="shared" ref="AK1093" si="24082">AVERAGE(AJ1041,AJ989,AJ937)</f>
        <v>1750</v>
      </c>
      <c r="AL1093" s="45" t="e">
        <f t="shared" ref="AL1093" si="24083">((AI1093/AI1041)-1)*100</f>
        <v>#DIV/0!</v>
      </c>
      <c r="AM1093" s="45">
        <f t="shared" ref="AM1093" si="24084">((AJ1093/AJ1041)-1)*100</f>
        <v>-63.636363636363633</v>
      </c>
      <c r="AN1093" s="45">
        <f t="shared" ref="AN1093" si="24085">((AJ1093/AK1093)-1)*100</f>
        <v>-74.285714285714292</v>
      </c>
      <c r="AO1093"/>
      <c r="AP1093" s="41">
        <f t="shared" ref="AP1093" si="24086">SUM(B1093,L1093,V1093,AF1093)</f>
        <v>123600</v>
      </c>
      <c r="AQ1093" s="41">
        <f t="shared" ref="AQ1093" si="24087">SUM(C1093,M1093,W1093,AG1093)</f>
        <v>225700</v>
      </c>
      <c r="AR1093" s="41">
        <f t="shared" ref="AR1093" si="24088">SUM(D1093,N1093,X1093,AH1093)</f>
        <v>36400</v>
      </c>
      <c r="AS1093" s="41">
        <f t="shared" ref="AS1093" si="24089">SUM(E1093,O1093,Y1093,AI1093)</f>
        <v>385700</v>
      </c>
      <c r="AT1093" s="41">
        <f t="shared" ref="AT1093" si="24090">SUM(F1093,P1093,Z1093,AJ1093)</f>
        <v>272221.75</v>
      </c>
      <c r="AU1093" s="41">
        <f t="shared" ref="AU1093" si="24091">SUM(G1093,Q1093,AA1093,AK1093)</f>
        <v>451352.83333333337</v>
      </c>
      <c r="AV1093" s="45">
        <f t="shared" ref="AV1093" si="24092">((AS1093/AS1041)-1)*100</f>
        <v>-40.484181321877657</v>
      </c>
      <c r="AW1093" s="45">
        <f t="shared" ref="AW1093" si="24093">((AT1093/AT1041)-1)*100</f>
        <v>-21.933119350049079</v>
      </c>
      <c r="AX1093" s="45">
        <f t="shared" ref="AX1093" si="24094">((AT1093/AU1093)-1)*100</f>
        <v>-39.687594738336642</v>
      </c>
      <c r="AY1093"/>
      <c r="AZ1093" s="48">
        <f t="shared" ref="AZ1093" si="24095">+E1093/1000</f>
        <v>153.65</v>
      </c>
      <c r="BA1093" s="110">
        <f t="shared" ref="BA1093" si="24096">+O1093/1000</f>
        <v>9.6999999999999993</v>
      </c>
      <c r="BB1093" s="36">
        <f t="shared" ref="BB1093" si="24097">+Y1093/1000</f>
        <v>222.35</v>
      </c>
      <c r="BC1093" s="36">
        <f t="shared" ref="BC1093" si="24098">+AI1093/1000</f>
        <v>0</v>
      </c>
      <c r="BD1093" s="57">
        <f t="shared" ref="BD1093" si="24099">+AS1093/1000</f>
        <v>385.7</v>
      </c>
      <c r="BE1093" s="47">
        <f t="shared" ref="BE1093" si="24100">AZ1093+BE1092</f>
        <v>9298.1409999999978</v>
      </c>
      <c r="BF1093" s="47">
        <f t="shared" ref="BF1093" si="24101">BA1093+BF1092</f>
        <v>1149.357</v>
      </c>
      <c r="BG1093" s="47">
        <f t="shared" ref="BG1093" si="24102">BB1093+BG1092</f>
        <v>7797.7960000000003</v>
      </c>
      <c r="BH1093" s="47">
        <f t="shared" ref="BH1093" si="24103">BC1093+BH1092</f>
        <v>201.85000000000002</v>
      </c>
      <c r="BI1093" s="47">
        <f t="shared" ref="BI1093" si="24104">BD1093+BI1092</f>
        <v>18447.143999999997</v>
      </c>
      <c r="BJ1093" s="45">
        <f t="shared" si="22728"/>
        <v>40</v>
      </c>
      <c r="BK1093" s="52">
        <f t="shared" si="18182"/>
        <v>45570</v>
      </c>
    </row>
    <row r="1094" spans="1:63" x14ac:dyDescent="0.25">
      <c r="A1094" s="33">
        <f t="shared" si="18271"/>
        <v>45213</v>
      </c>
      <c r="B1094" s="89">
        <v>62700</v>
      </c>
      <c r="C1094" s="89">
        <v>70300</v>
      </c>
      <c r="D1094" s="128">
        <v>4200</v>
      </c>
      <c r="E1094" s="45">
        <f t="shared" ref="E1094" si="24105">SUM(B1094:D1094)</f>
        <v>137200</v>
      </c>
      <c r="F1094" s="45">
        <f t="shared" ref="F1094" si="24106">AVERAGE(E1091,E1092,E1093,E1094)</f>
        <v>141912.5</v>
      </c>
      <c r="G1094" s="92">
        <f t="shared" ref="G1094" si="24107">AVERAGE(F1042,F990,F938)</f>
        <v>237447.41666666666</v>
      </c>
      <c r="H1094" s="45">
        <f t="shared" ref="H1094" si="24108">((E1094/E1042)-1)*100</f>
        <v>-29.659061779031013</v>
      </c>
      <c r="I1094" s="45">
        <f t="shared" ref="I1094" si="24109">((F1094/F1042)-1)*100</f>
        <v>-18.569789126380719</v>
      </c>
      <c r="J1094" s="45">
        <f t="shared" ref="J1094" si="24110">((F1094/G1094)-1)*100</f>
        <v>-40.2341360490691</v>
      </c>
      <c r="K1094"/>
      <c r="L1094" s="89">
        <v>0</v>
      </c>
      <c r="M1094" s="89">
        <v>0</v>
      </c>
      <c r="N1094" s="89">
        <v>2800</v>
      </c>
      <c r="O1094" s="57">
        <f t="shared" ref="O1094" si="24111">SUM(L1094:N1094)</f>
        <v>2800</v>
      </c>
      <c r="P1094" s="48">
        <f t="shared" ref="P1094" si="24112">AVERAGE(O1091,O1092,O1093,O1094)</f>
        <v>13350</v>
      </c>
      <c r="Q1094" s="48">
        <f t="shared" ref="Q1094" si="24113">AVERAGE(P1042,P990,P938)</f>
        <v>18283.75</v>
      </c>
      <c r="R1094" s="45">
        <f t="shared" ref="R1094" si="24114">((O1094/O1042)-1)*100</f>
        <v>0</v>
      </c>
      <c r="S1094" s="49">
        <f t="shared" ref="S1094" si="24115">((P1094/P1042)-1)*100</f>
        <v>46.049284796105347</v>
      </c>
      <c r="T1094" s="45">
        <f t="shared" ref="T1094" si="24116">((P1094/Q1094)-1)*100</f>
        <v>-26.984344021330418</v>
      </c>
      <c r="U1094"/>
      <c r="V1094" s="89">
        <v>203106</v>
      </c>
      <c r="W1094" s="89">
        <v>135408</v>
      </c>
      <c r="X1094" s="89">
        <v>14100</v>
      </c>
      <c r="Y1094" s="45">
        <f t="shared" ref="Y1094" si="24117">SUM(V1094:X1094)</f>
        <v>352614</v>
      </c>
      <c r="Z1094" s="48">
        <f t="shared" ref="Z1094" si="24118">AVERAGE(Y1091,Y1092,Y1093,Y1094)</f>
        <v>207637.75</v>
      </c>
      <c r="AA1094" s="48">
        <f t="shared" ref="AA1094" si="24119">AVERAGE(Z1042,Z990,Z938)</f>
        <v>330445.66666666669</v>
      </c>
      <c r="AB1094" s="45">
        <f t="shared" ref="AB1094" si="24120">((Y1094/Y1042)-1)*100</f>
        <v>-17.259390662837191</v>
      </c>
      <c r="AC1094" s="45">
        <f t="shared" ref="AC1094" si="24121">((Z1094/Z1042)-1)*100</f>
        <v>-22.654397672603732</v>
      </c>
      <c r="AD1094" s="45">
        <f t="shared" ref="AD1094" si="24122">((Z1094/AA1094)-1)*100</f>
        <v>-37.164329587214041</v>
      </c>
      <c r="AE1094"/>
      <c r="AF1094" s="90">
        <v>0</v>
      </c>
      <c r="AG1094" s="90">
        <v>3600</v>
      </c>
      <c r="AH1094" s="90">
        <v>0</v>
      </c>
      <c r="AI1094" s="57">
        <f t="shared" ref="AI1094" si="24123">SUM(AF1094:AH1094)</f>
        <v>3600</v>
      </c>
      <c r="AJ1094" s="48">
        <f t="shared" ref="AJ1094" si="24124">AVERAGE(AI1091,AI1092,AI1093,AI1094)</f>
        <v>900</v>
      </c>
      <c r="AK1094" s="48">
        <f t="shared" ref="AK1094" si="24125">AVERAGE(AJ1042,AJ990,AJ938)</f>
        <v>5718.166666666667</v>
      </c>
      <c r="AL1094" s="45">
        <f t="shared" ref="AL1094" si="24126">((AI1094/AI1042)-1)*100</f>
        <v>-77.142857142857153</v>
      </c>
      <c r="AM1094" s="45">
        <f t="shared" ref="AM1094" si="24127">((AJ1094/AJ1042)-1)*100</f>
        <v>-79.428571428571431</v>
      </c>
      <c r="AN1094" s="45">
        <f t="shared" ref="AN1094" si="24128">((AJ1094/AK1094)-1)*100</f>
        <v>-84.260689614969834</v>
      </c>
      <c r="AO1094"/>
      <c r="AP1094" s="41">
        <f t="shared" ref="AP1094" si="24129">SUM(B1094,L1094,V1094,AF1094)</f>
        <v>265806</v>
      </c>
      <c r="AQ1094" s="41">
        <f t="shared" ref="AQ1094" si="24130">SUM(C1094,M1094,W1094,AG1094)</f>
        <v>209308</v>
      </c>
      <c r="AR1094" s="41">
        <f t="shared" ref="AR1094" si="24131">SUM(D1094,N1094,X1094,AH1094)</f>
        <v>21100</v>
      </c>
      <c r="AS1094" s="41">
        <f t="shared" ref="AS1094" si="24132">SUM(E1094,O1094,Y1094,AI1094)</f>
        <v>496214</v>
      </c>
      <c r="AT1094" s="41">
        <f t="shared" ref="AT1094" si="24133">SUM(F1094,P1094,Z1094,AJ1094)</f>
        <v>363800.25</v>
      </c>
      <c r="AU1094" s="41">
        <f t="shared" ref="AU1094" si="24134">SUM(G1094,Q1094,AA1094,AK1094)</f>
        <v>591895</v>
      </c>
      <c r="AV1094" s="45">
        <f t="shared" ref="AV1094" si="24135">((AS1094/AS1042)-1)*100</f>
        <v>-22.438446436833349</v>
      </c>
      <c r="AW1094" s="45">
        <f t="shared" ref="AW1094" si="24136">((AT1094/AT1042)-1)*100</f>
        <v>-20.26212875640897</v>
      </c>
      <c r="AX1094" s="45">
        <f t="shared" ref="AX1094" si="24137">((AT1094/AU1094)-1)*100</f>
        <v>-38.536353576225515</v>
      </c>
      <c r="AY1094"/>
      <c r="AZ1094" s="48">
        <f t="shared" ref="AZ1094" si="24138">+E1094/1000</f>
        <v>137.19999999999999</v>
      </c>
      <c r="BA1094" s="110">
        <f t="shared" ref="BA1094" si="24139">+O1094/1000</f>
        <v>2.8</v>
      </c>
      <c r="BB1094" s="36">
        <f t="shared" ref="BB1094" si="24140">+Y1094/1000</f>
        <v>352.61399999999998</v>
      </c>
      <c r="BC1094" s="36">
        <f t="shared" ref="BC1094" si="24141">+AI1094/1000</f>
        <v>3.6</v>
      </c>
      <c r="BD1094" s="57">
        <f t="shared" ref="BD1094" si="24142">+AS1094/1000</f>
        <v>496.214</v>
      </c>
      <c r="BE1094" s="47">
        <f t="shared" ref="BE1094" si="24143">AZ1094+BE1093</f>
        <v>9435.3409999999985</v>
      </c>
      <c r="BF1094" s="47">
        <f t="shared" ref="BF1094" si="24144">BA1094+BF1093</f>
        <v>1152.1569999999999</v>
      </c>
      <c r="BG1094" s="47">
        <f t="shared" ref="BG1094" si="24145">BB1094+BG1093</f>
        <v>8150.41</v>
      </c>
      <c r="BH1094" s="47">
        <f t="shared" ref="BH1094" si="24146">BC1094+BH1093</f>
        <v>205.45000000000002</v>
      </c>
      <c r="BI1094" s="47">
        <f t="shared" ref="BI1094" si="24147">BD1094+BI1093</f>
        <v>18943.357999999997</v>
      </c>
      <c r="BJ1094" s="45">
        <f t="shared" si="22728"/>
        <v>41</v>
      </c>
      <c r="BK1094" s="52">
        <f t="shared" si="18182"/>
        <v>45577</v>
      </c>
    </row>
    <row r="1095" spans="1:63" x14ac:dyDescent="0.25">
      <c r="A1095" s="33">
        <f t="shared" si="18271"/>
        <v>45220</v>
      </c>
      <c r="B1095" s="89">
        <v>52600</v>
      </c>
      <c r="C1095" s="89">
        <v>98250</v>
      </c>
      <c r="D1095" s="128">
        <v>0</v>
      </c>
      <c r="E1095" s="45">
        <f t="shared" ref="E1095" si="24148">SUM(B1095:D1095)</f>
        <v>150850</v>
      </c>
      <c r="F1095" s="45">
        <f t="shared" ref="F1095" si="24149">AVERAGE(E1092,E1093,E1094,E1095)</f>
        <v>162837.5</v>
      </c>
      <c r="G1095" s="92">
        <f t="shared" ref="G1095" si="24150">AVERAGE(F1043,F991,F939)</f>
        <v>258848.16666666666</v>
      </c>
      <c r="H1095" s="45">
        <f t="shared" ref="H1095" si="24151">((E1095/E1043)-1)*100</f>
        <v>13.720316622691286</v>
      </c>
      <c r="I1095" s="45">
        <f t="shared" ref="I1095" si="24152">((F1095/F1043)-1)*100</f>
        <v>-10.146227065802183</v>
      </c>
      <c r="J1095" s="45">
        <f t="shared" ref="J1095" si="24153">((F1095/G1095)-1)*100</f>
        <v>-37.091499585664437</v>
      </c>
      <c r="K1095"/>
      <c r="L1095" s="89">
        <v>0</v>
      </c>
      <c r="M1095" s="89">
        <v>12550</v>
      </c>
      <c r="N1095" s="89">
        <v>0</v>
      </c>
      <c r="O1095" s="57">
        <f t="shared" ref="O1095" si="24154">SUM(L1095:N1095)</f>
        <v>12550</v>
      </c>
      <c r="P1095" s="48">
        <f t="shared" ref="P1095" si="24155">AVERAGE(O1092,O1093,O1094,O1095)</f>
        <v>11812.5</v>
      </c>
      <c r="Q1095" s="48">
        <f t="shared" ref="Q1095" si="24156">AVERAGE(P1043,P991,P939)</f>
        <v>18561.083333333332</v>
      </c>
      <c r="R1095" s="45">
        <f t="shared" ref="R1095" si="24157">((O1095/O1043)-1)*100</f>
        <v>796.42857142857133</v>
      </c>
      <c r="S1095" s="49">
        <f t="shared" ref="S1095" si="24158">((P1095/P1043)-1)*100</f>
        <v>54.094511300264173</v>
      </c>
      <c r="T1095" s="45">
        <f t="shared" ref="T1095" si="24159">((P1095/Q1095)-1)*100</f>
        <v>-36.358779345673966</v>
      </c>
      <c r="U1095"/>
      <c r="V1095" s="89">
        <v>273700</v>
      </c>
      <c r="W1095" s="89">
        <v>124900</v>
      </c>
      <c r="X1095" s="89">
        <v>0</v>
      </c>
      <c r="Y1095" s="45">
        <f t="shared" ref="Y1095" si="24160">SUM(V1095:X1095)</f>
        <v>398600</v>
      </c>
      <c r="Z1095" s="48">
        <f t="shared" ref="Z1095" si="24161">AVERAGE(Y1092,Y1093,Y1094,Y1095)</f>
        <v>279625.25</v>
      </c>
      <c r="AA1095" s="48">
        <f t="shared" ref="AA1095" si="24162">AVERAGE(Z1043,Z991,Z939)</f>
        <v>421727</v>
      </c>
      <c r="AB1095" s="45">
        <f t="shared" ref="AB1095" si="24163">((Y1095/Y1043)-1)*100</f>
        <v>2.6071377087666603</v>
      </c>
      <c r="AC1095" s="45">
        <f t="shared" ref="AC1095" si="24164">((Z1095/Z1043)-1)*100</f>
        <v>-17.507983685992222</v>
      </c>
      <c r="AD1095" s="45">
        <f t="shared" ref="AD1095" si="24165">((Z1095/AA1095)-1)*100</f>
        <v>-33.695198552618166</v>
      </c>
      <c r="AE1095"/>
      <c r="AF1095" s="90">
        <v>0</v>
      </c>
      <c r="AG1095" s="90">
        <v>0</v>
      </c>
      <c r="AH1095" s="90">
        <v>0</v>
      </c>
      <c r="AI1095" s="57">
        <f t="shared" ref="AI1095" si="24166">SUM(AF1095:AH1095)</f>
        <v>0</v>
      </c>
      <c r="AJ1095" s="48">
        <f t="shared" ref="AJ1095" si="24167">AVERAGE(AI1092,AI1093,AI1094,AI1095)</f>
        <v>900</v>
      </c>
      <c r="AK1095" s="48">
        <f t="shared" ref="AK1095" si="24168">AVERAGE(AJ1043,AJ991,AJ939)</f>
        <v>6964</v>
      </c>
      <c r="AL1095" s="45">
        <f t="shared" ref="AL1095" si="24169">((AI1095/AI1043)-1)*100</f>
        <v>-100</v>
      </c>
      <c r="AM1095" s="45">
        <f t="shared" ref="AM1095" si="24170">((AJ1095/AJ1043)-1)*100</f>
        <v>-81.002638522427446</v>
      </c>
      <c r="AN1095" s="45">
        <f t="shared" ref="AN1095" si="24171">((AJ1095/AK1095)-1)*100</f>
        <v>-87.076392877656517</v>
      </c>
      <c r="AO1095"/>
      <c r="AP1095" s="41">
        <f t="shared" ref="AP1095" si="24172">SUM(B1095,L1095,V1095,AF1095)</f>
        <v>326300</v>
      </c>
      <c r="AQ1095" s="41">
        <f t="shared" ref="AQ1095" si="24173">SUM(C1095,M1095,W1095,AG1095)</f>
        <v>235700</v>
      </c>
      <c r="AR1095" s="41">
        <f t="shared" ref="AR1095" si="24174">SUM(D1095,N1095,X1095,AH1095)</f>
        <v>0</v>
      </c>
      <c r="AS1095" s="41">
        <f t="shared" ref="AS1095" si="24175">SUM(E1095,O1095,Y1095,AI1095)</f>
        <v>562000</v>
      </c>
      <c r="AT1095" s="41">
        <f t="shared" ref="AT1095" si="24176">SUM(F1095,P1095,Z1095,AJ1095)</f>
        <v>455175.25</v>
      </c>
      <c r="AU1095" s="41">
        <f t="shared" ref="AU1095" si="24177">SUM(G1095,Q1095,AA1095,AK1095)</f>
        <v>706100.25</v>
      </c>
      <c r="AV1095" s="45">
        <f t="shared" ref="AV1095" si="24178">((AS1095/AS1043)-1)*100</f>
        <v>6.900605262857562</v>
      </c>
      <c r="AW1095" s="45">
        <f t="shared" ref="AW1095" si="24179">((AT1095/AT1043)-1)*100</f>
        <v>-14.537249525089857</v>
      </c>
      <c r="AX1095" s="45">
        <f t="shared" ref="AX1095" si="24180">((AT1095/AU1095)-1)*100</f>
        <v>-35.536738586340967</v>
      </c>
      <c r="AY1095"/>
      <c r="AZ1095" s="48">
        <f t="shared" ref="AZ1095" si="24181">+E1095/1000</f>
        <v>150.85</v>
      </c>
      <c r="BA1095" s="110">
        <f t="shared" ref="BA1095" si="24182">+O1095/1000</f>
        <v>12.55</v>
      </c>
      <c r="BB1095" s="36">
        <f t="shared" ref="BB1095" si="24183">+Y1095/1000</f>
        <v>398.6</v>
      </c>
      <c r="BC1095" s="36">
        <f t="shared" ref="BC1095" si="24184">+AI1095/1000</f>
        <v>0</v>
      </c>
      <c r="BD1095" s="57">
        <f t="shared" ref="BD1095" si="24185">+AS1095/1000</f>
        <v>562</v>
      </c>
      <c r="BE1095" s="47">
        <f t="shared" ref="BE1095" si="24186">AZ1095+BE1094</f>
        <v>9586.1909999999989</v>
      </c>
      <c r="BF1095" s="47">
        <f t="shared" ref="BF1095" si="24187">BA1095+BF1094</f>
        <v>1164.7069999999999</v>
      </c>
      <c r="BG1095" s="47">
        <f t="shared" ref="BG1095" si="24188">BB1095+BG1094</f>
        <v>8549.01</v>
      </c>
      <c r="BH1095" s="47">
        <f t="shared" ref="BH1095" si="24189">BC1095+BH1094</f>
        <v>205.45000000000002</v>
      </c>
      <c r="BI1095" s="47">
        <f t="shared" ref="BI1095" si="24190">BD1095+BI1094</f>
        <v>19505.357999999997</v>
      </c>
      <c r="BJ1095" s="45">
        <f t="shared" si="22728"/>
        <v>42</v>
      </c>
      <c r="BK1095" s="52">
        <f t="shared" si="18182"/>
        <v>45584</v>
      </c>
    </row>
    <row r="1096" spans="1:63" x14ac:dyDescent="0.25">
      <c r="A1096" s="33">
        <f t="shared" si="18271"/>
        <v>45227</v>
      </c>
      <c r="B1096" s="89">
        <v>201300</v>
      </c>
      <c r="C1096" s="89">
        <v>136200</v>
      </c>
      <c r="D1096" s="128">
        <v>2800</v>
      </c>
      <c r="E1096" s="45">
        <f t="shared" ref="E1096" si="24191">SUM(B1096:D1096)</f>
        <v>340300</v>
      </c>
      <c r="F1096" s="45">
        <f t="shared" ref="F1096" si="24192">AVERAGE(E1093,E1094,E1095,E1096)</f>
        <v>195500</v>
      </c>
      <c r="G1096" s="92">
        <f t="shared" ref="G1096" si="24193">AVERAGE(F1044,F992,F940)</f>
        <v>254842.66666666666</v>
      </c>
      <c r="H1096" s="45">
        <f t="shared" ref="H1096" si="24194">((E1096/E1044)-1)*100</f>
        <v>177.11726384364817</v>
      </c>
      <c r="I1096" s="45">
        <f t="shared" ref="I1096" si="24195">((F1096/F1044)-1)*100</f>
        <v>12.802019473494418</v>
      </c>
      <c r="J1096" s="45">
        <f t="shared" ref="J1096" si="24196">((F1096/G1096)-1)*100</f>
        <v>-23.286001297532589</v>
      </c>
      <c r="K1096"/>
      <c r="L1096" s="89">
        <v>0</v>
      </c>
      <c r="M1096" s="89">
        <v>0</v>
      </c>
      <c r="N1096" s="89">
        <v>14000</v>
      </c>
      <c r="O1096" s="57">
        <f t="shared" ref="O1096" si="24197">SUM(L1096:N1096)</f>
        <v>14000</v>
      </c>
      <c r="P1096" s="48">
        <f t="shared" ref="P1096" si="24198">AVERAGE(O1093,O1094,O1095,O1096)</f>
        <v>9762.5</v>
      </c>
      <c r="Q1096" s="48">
        <f t="shared" ref="Q1096" si="24199">AVERAGE(P1044,P992,P940)</f>
        <v>13256.916666666666</v>
      </c>
      <c r="R1096" s="45" t="e">
        <f t="shared" ref="R1096" si="24200">((O1096/O1044)-1)*100</f>
        <v>#DIV/0!</v>
      </c>
      <c r="S1096" s="49">
        <f t="shared" ref="S1096" si="24201">((P1096/P1044)-1)*100</f>
        <v>419.7657393850659</v>
      </c>
      <c r="T1096" s="45">
        <f t="shared" ref="T1096" si="24202">((P1096/Q1096)-1)*100</f>
        <v>-26.359196142893961</v>
      </c>
      <c r="U1096"/>
      <c r="V1096" s="89">
        <v>227200</v>
      </c>
      <c r="W1096" s="89">
        <v>197050</v>
      </c>
      <c r="X1096" s="89">
        <v>22400</v>
      </c>
      <c r="Y1096" s="45">
        <f t="shared" ref="Y1096" si="24203">SUM(V1096:X1096)</f>
        <v>446650</v>
      </c>
      <c r="Z1096" s="48">
        <f t="shared" ref="Z1096" si="24204">AVERAGE(Y1093,Y1094,Y1095,Y1096)</f>
        <v>355053.5</v>
      </c>
      <c r="AA1096" s="48">
        <f t="shared" ref="AA1096" si="24205">AVERAGE(Z1044,Z992,Z940)</f>
        <v>489155</v>
      </c>
      <c r="AB1096" s="45">
        <f t="shared" ref="AB1096" si="24206">((Y1096/Y1044)-1)*100</f>
        <v>7.1617082533589338</v>
      </c>
      <c r="AC1096" s="45">
        <f t="shared" ref="AC1096" si="24207">((Z1096/Z1044)-1)*100</f>
        <v>-13.053800568126162</v>
      </c>
      <c r="AD1096" s="45">
        <f t="shared" ref="AD1096" si="24208">((Z1096/AA1096)-1)*100</f>
        <v>-27.414929827968638</v>
      </c>
      <c r="AE1096"/>
      <c r="AF1096" s="90">
        <v>0</v>
      </c>
      <c r="AG1096" s="90">
        <v>0</v>
      </c>
      <c r="AH1096" s="90">
        <v>0</v>
      </c>
      <c r="AI1096" s="57">
        <f t="shared" ref="AI1096" si="24209">SUM(AF1096:AH1096)</f>
        <v>0</v>
      </c>
      <c r="AJ1096" s="48">
        <f t="shared" ref="AJ1096" si="24210">AVERAGE(AI1093,AI1094,AI1095,AI1096)</f>
        <v>900</v>
      </c>
      <c r="AK1096" s="48">
        <f t="shared" ref="AK1096" si="24211">AVERAGE(AJ1044,AJ992,AJ940)</f>
        <v>7518.166666666667</v>
      </c>
      <c r="AL1096" s="45" t="e">
        <f t="shared" ref="AL1096" si="24212">((AI1096/AI1044)-1)*100</f>
        <v>#DIV/0!</v>
      </c>
      <c r="AM1096" s="45">
        <f t="shared" ref="AM1096" si="24213">((AJ1096/AJ1044)-1)*100</f>
        <v>-81.002638522427446</v>
      </c>
      <c r="AN1096" s="45">
        <f t="shared" ref="AN1096" si="24214">((AJ1096/AK1096)-1)*100</f>
        <v>-88.028996430867451</v>
      </c>
      <c r="AO1096"/>
      <c r="AP1096" s="41">
        <f t="shared" ref="AP1096" si="24215">SUM(B1096,L1096,V1096,AF1096)</f>
        <v>428500</v>
      </c>
      <c r="AQ1096" s="41">
        <f t="shared" ref="AQ1096" si="24216">SUM(C1096,M1096,W1096,AG1096)</f>
        <v>333250</v>
      </c>
      <c r="AR1096" s="41">
        <f t="shared" ref="AR1096" si="24217">SUM(D1096,N1096,X1096,AH1096)</f>
        <v>39200</v>
      </c>
      <c r="AS1096" s="41">
        <f t="shared" ref="AS1096" si="24218">SUM(E1096,O1096,Y1096,AI1096)</f>
        <v>800950</v>
      </c>
      <c r="AT1096" s="41">
        <f t="shared" ref="AT1096" si="24219">SUM(F1096,P1096,Z1096,AJ1096)</f>
        <v>561216</v>
      </c>
      <c r="AU1096" s="41">
        <f t="shared" ref="AU1096" si="24220">SUM(G1096,Q1096,AA1096,AK1096)</f>
        <v>764772.74999999988</v>
      </c>
      <c r="AV1096" s="45">
        <f t="shared" ref="AV1096" si="24221">((AS1096/AS1044)-1)*100</f>
        <v>48.434025203854716</v>
      </c>
      <c r="AW1096" s="45">
        <f t="shared" ref="AW1096" si="24222">((AT1096/AT1044)-1)*100</f>
        <v>-4.6018682168137754</v>
      </c>
      <c r="AX1096" s="45">
        <f t="shared" ref="AX1096" si="24223">((AT1096/AU1096)-1)*100</f>
        <v>-26.616632195642421</v>
      </c>
      <c r="AY1096"/>
      <c r="AZ1096" s="48">
        <f t="shared" ref="AZ1096" si="24224">+E1096/1000</f>
        <v>340.3</v>
      </c>
      <c r="BA1096" s="110">
        <f t="shared" ref="BA1096" si="24225">+O1096/1000</f>
        <v>14</v>
      </c>
      <c r="BB1096" s="36">
        <f t="shared" ref="BB1096" si="24226">+Y1096/1000</f>
        <v>446.65</v>
      </c>
      <c r="BC1096" s="36">
        <f t="shared" ref="BC1096" si="24227">+AI1096/1000</f>
        <v>0</v>
      </c>
      <c r="BD1096" s="57">
        <f t="shared" ref="BD1096" si="24228">+AS1096/1000</f>
        <v>800.95</v>
      </c>
      <c r="BE1096" s="47">
        <f t="shared" ref="BE1096" si="24229">AZ1096+BE1095</f>
        <v>9926.4909999999982</v>
      </c>
      <c r="BF1096" s="47">
        <f t="shared" ref="BF1096" si="24230">BA1096+BF1095</f>
        <v>1178.7069999999999</v>
      </c>
      <c r="BG1096" s="47">
        <f t="shared" ref="BG1096" si="24231">BB1096+BG1095</f>
        <v>8995.66</v>
      </c>
      <c r="BH1096" s="47">
        <f t="shared" ref="BH1096" si="24232">BC1096+BH1095</f>
        <v>205.45000000000002</v>
      </c>
      <c r="BI1096" s="47">
        <f t="shared" ref="BI1096" si="24233">BD1096+BI1095</f>
        <v>20306.307999999997</v>
      </c>
      <c r="BJ1096" s="45">
        <f t="shared" si="22728"/>
        <v>43</v>
      </c>
      <c r="BK1096" s="52">
        <f t="shared" si="18182"/>
        <v>45591</v>
      </c>
    </row>
    <row r="1097" spans="1:63" x14ac:dyDescent="0.25">
      <c r="A1097" s="33">
        <f t="shared" si="18271"/>
        <v>45234</v>
      </c>
      <c r="B1097" s="89">
        <v>156000</v>
      </c>
      <c r="C1097" s="89">
        <v>119050</v>
      </c>
      <c r="D1097" s="128">
        <v>0</v>
      </c>
      <c r="E1097" s="45">
        <f t="shared" ref="E1097" si="24234">SUM(B1097:D1097)</f>
        <v>275050</v>
      </c>
      <c r="F1097" s="45">
        <f t="shared" ref="F1097" si="24235">AVERAGE(E1094,E1095,E1096,E1097)</f>
        <v>225850</v>
      </c>
      <c r="G1097" s="92">
        <f t="shared" ref="G1097" si="24236">AVERAGE(F1045,F993,F941)</f>
        <v>262111.91666666666</v>
      </c>
      <c r="H1097" s="45">
        <f t="shared" ref="H1097" si="24237">((E1097/E1045)-1)*100</f>
        <v>39.867785405542833</v>
      </c>
      <c r="I1097" s="45">
        <f t="shared" ref="I1097" si="24238">((F1097/F1045)-1)*100</f>
        <v>39.596693193231872</v>
      </c>
      <c r="J1097" s="45">
        <f t="shared" ref="J1097" si="24239">((F1097/G1097)-1)*100</f>
        <v>-13.834516617106619</v>
      </c>
      <c r="K1097"/>
      <c r="L1097" s="89">
        <v>0</v>
      </c>
      <c r="M1097" s="89">
        <v>3500</v>
      </c>
      <c r="N1097" s="89">
        <v>0</v>
      </c>
      <c r="O1097" s="57">
        <f t="shared" ref="O1097" si="24240">SUM(L1097:N1097)</f>
        <v>3500</v>
      </c>
      <c r="P1097" s="48">
        <f t="shared" ref="P1097" si="24241">AVERAGE(O1094,O1095,O1096,O1097)</f>
        <v>8212.5</v>
      </c>
      <c r="Q1097" s="48">
        <f t="shared" ref="Q1097" si="24242">AVERAGE(P1045,P993,P941)</f>
        <v>11267.166666666666</v>
      </c>
      <c r="R1097" s="45" t="e">
        <f t="shared" ref="R1097" si="24243">((O1097/O1045)-1)*100</f>
        <v>#DIV/0!</v>
      </c>
      <c r="S1097" s="49">
        <f t="shared" ref="S1097" si="24244">((P1097/P1045)-1)*100</f>
        <v>682.14285714285711</v>
      </c>
      <c r="T1097" s="45">
        <f t="shared" ref="T1097" si="24245">((P1097/Q1097)-1)*100</f>
        <v>-27.111222874724493</v>
      </c>
      <c r="U1097"/>
      <c r="V1097" s="89">
        <v>220700</v>
      </c>
      <c r="W1097" s="89">
        <v>130450</v>
      </c>
      <c r="X1097" s="89">
        <v>32400</v>
      </c>
      <c r="Y1097" s="45">
        <f t="shared" ref="Y1097" si="24246">SUM(V1097:X1097)</f>
        <v>383550</v>
      </c>
      <c r="Z1097" s="48">
        <f t="shared" ref="Z1097" si="24247">AVERAGE(Y1094,Y1095,Y1096,Y1097)</f>
        <v>395353.5</v>
      </c>
      <c r="AA1097" s="48">
        <f t="shared" ref="AA1097" si="24248">AVERAGE(Z1045,Z993,Z941)</f>
        <v>495381.66666666669</v>
      </c>
      <c r="AB1097" s="45">
        <f t="shared" ref="AB1097" si="24249">((Y1097/Y1045)-1)*100</f>
        <v>-9.6147048427006059</v>
      </c>
      <c r="AC1097" s="45">
        <f t="shared" ref="AC1097" si="24250">((Z1097/Z1045)-1)*100</f>
        <v>-4.491873969525118</v>
      </c>
      <c r="AD1097" s="45">
        <f t="shared" ref="AD1097" si="24251">((Z1097/AA1097)-1)*100</f>
        <v>-20.192141412850027</v>
      </c>
      <c r="AE1097"/>
      <c r="AF1097" s="90">
        <v>0</v>
      </c>
      <c r="AG1097" s="90">
        <v>7200</v>
      </c>
      <c r="AH1097" s="90">
        <v>0</v>
      </c>
      <c r="AI1097" s="57">
        <f t="shared" ref="AI1097" si="24252">SUM(AF1097:AH1097)</f>
        <v>7200</v>
      </c>
      <c r="AJ1097" s="48">
        <f t="shared" ref="AJ1097" si="24253">AVERAGE(AI1094,AI1095,AI1096,AI1097)</f>
        <v>2700</v>
      </c>
      <c r="AK1097" s="48">
        <f t="shared" ref="AK1097" si="24254">AVERAGE(AJ1045,AJ993,AJ941)</f>
        <v>11286.75</v>
      </c>
      <c r="AL1097" s="45">
        <f t="shared" ref="AL1097" si="24255">((AI1097/AI1045)-1)*100</f>
        <v>-60.293387746098269</v>
      </c>
      <c r="AM1097" s="45">
        <f t="shared" ref="AM1097" si="24256">((AJ1097/AJ1045)-1)*100</f>
        <v>-70.876142706900737</v>
      </c>
      <c r="AN1097" s="45">
        <f t="shared" ref="AN1097" si="24257">((AJ1097/AK1097)-1)*100</f>
        <v>-76.078144727224412</v>
      </c>
      <c r="AO1097"/>
      <c r="AP1097" s="41">
        <f t="shared" ref="AP1097" si="24258">SUM(B1097,L1097,V1097,AF1097)</f>
        <v>376700</v>
      </c>
      <c r="AQ1097" s="41">
        <f t="shared" ref="AQ1097" si="24259">SUM(C1097,M1097,W1097,AG1097)</f>
        <v>260200</v>
      </c>
      <c r="AR1097" s="41">
        <f t="shared" ref="AR1097" si="24260">SUM(D1097,N1097,X1097,AH1097)</f>
        <v>32400</v>
      </c>
      <c r="AS1097" s="41">
        <f t="shared" ref="AS1097" si="24261">SUM(E1097,O1097,Y1097,AI1097)</f>
        <v>669300</v>
      </c>
      <c r="AT1097" s="41">
        <f t="shared" ref="AT1097" si="24262">SUM(F1097,P1097,Z1097,AJ1097)</f>
        <v>632116</v>
      </c>
      <c r="AU1097" s="41">
        <f t="shared" ref="AU1097" si="24263">SUM(G1097,Q1097,AA1097,AK1097)</f>
        <v>780047.5</v>
      </c>
      <c r="AV1097" s="45">
        <f t="shared" ref="AV1097" si="24264">((AS1097/AS1045)-1)*100</f>
        <v>4.7199878585521216</v>
      </c>
      <c r="AW1097" s="45">
        <f t="shared" ref="AW1097" si="24265">((AT1097/AT1045)-1)*100</f>
        <v>7.8593632090462329</v>
      </c>
      <c r="AX1097" s="45">
        <f t="shared" ref="AX1097" si="24266">((AT1097/AU1097)-1)*100</f>
        <v>-18.964422038401509</v>
      </c>
      <c r="AY1097"/>
      <c r="AZ1097" s="48">
        <f t="shared" ref="AZ1097" si="24267">+E1097/1000</f>
        <v>275.05</v>
      </c>
      <c r="BA1097" s="110">
        <f t="shared" ref="BA1097" si="24268">+O1097/1000</f>
        <v>3.5</v>
      </c>
      <c r="BB1097" s="36">
        <f t="shared" ref="BB1097" si="24269">+Y1097/1000</f>
        <v>383.55</v>
      </c>
      <c r="BC1097" s="36">
        <f t="shared" ref="BC1097" si="24270">+AI1097/1000</f>
        <v>7.2</v>
      </c>
      <c r="BD1097" s="57">
        <f t="shared" ref="BD1097" si="24271">+AS1097/1000</f>
        <v>669.3</v>
      </c>
      <c r="BE1097" s="47">
        <f t="shared" ref="BE1097" si="24272">AZ1097+BE1096</f>
        <v>10201.540999999997</v>
      </c>
      <c r="BF1097" s="47">
        <f t="shared" ref="BF1097" si="24273">BA1097+BF1096</f>
        <v>1182.2069999999999</v>
      </c>
      <c r="BG1097" s="47">
        <f t="shared" ref="BG1097" si="24274">BB1097+BG1096</f>
        <v>9379.2099999999991</v>
      </c>
      <c r="BH1097" s="47">
        <f t="shared" ref="BH1097" si="24275">BC1097+BH1096</f>
        <v>212.65</v>
      </c>
      <c r="BI1097" s="47">
        <f t="shared" ref="BI1097" si="24276">BD1097+BI1096</f>
        <v>20975.607999999997</v>
      </c>
      <c r="BJ1097" s="45">
        <f t="shared" si="22728"/>
        <v>44</v>
      </c>
      <c r="BK1097" s="52">
        <f t="shared" si="18182"/>
        <v>45598</v>
      </c>
    </row>
    <row r="1098" spans="1:63" x14ac:dyDescent="0.25">
      <c r="A1098" s="33">
        <f t="shared" si="18271"/>
        <v>45241</v>
      </c>
      <c r="B1098" s="89">
        <v>214500</v>
      </c>
      <c r="C1098" s="89">
        <v>134450</v>
      </c>
      <c r="D1098" s="128">
        <v>0</v>
      </c>
      <c r="E1098" s="45">
        <f t="shared" ref="E1098" si="24277">SUM(B1098:D1098)</f>
        <v>348950</v>
      </c>
      <c r="F1098" s="45">
        <f t="shared" ref="F1098" si="24278">AVERAGE(E1095,E1096,E1097,E1098)</f>
        <v>278787.5</v>
      </c>
      <c r="G1098" s="92">
        <f t="shared" ref="G1098" si="24279">AVERAGE(F1046,F994,F942)</f>
        <v>287329.33333333331</v>
      </c>
      <c r="H1098" s="45">
        <f t="shared" ref="H1098" si="24280">((E1098/E1046)-1)*100</f>
        <v>46.187683284457478</v>
      </c>
      <c r="I1098" s="45">
        <f t="shared" ref="I1098" si="24281">((F1098/F1046)-1)*100</f>
        <v>61.428778228141276</v>
      </c>
      <c r="J1098" s="45">
        <f t="shared" ref="J1098" si="24282">((F1098/G1098)-1)*100</f>
        <v>-2.972837208870649</v>
      </c>
      <c r="K1098"/>
      <c r="L1098" s="89">
        <v>0</v>
      </c>
      <c r="M1098" s="89">
        <v>3500</v>
      </c>
      <c r="N1098" s="89">
        <v>5600</v>
      </c>
      <c r="O1098" s="57">
        <f t="shared" ref="O1098" si="24283">SUM(L1098:N1098)</f>
        <v>9100</v>
      </c>
      <c r="P1098" s="48">
        <f t="shared" ref="P1098" si="24284">AVERAGE(O1095,O1096,O1097,O1098)</f>
        <v>9787.5</v>
      </c>
      <c r="Q1098" s="48">
        <f t="shared" ref="Q1098" si="24285">AVERAGE(P1046,P994,P942)</f>
        <v>10226.333333333334</v>
      </c>
      <c r="R1098" s="45" t="e">
        <f t="shared" ref="R1098" si="24286">((O1098/O1046)-1)*100</f>
        <v>#DIV/0!</v>
      </c>
      <c r="S1098" s="49">
        <f t="shared" ref="S1098" si="24287">((P1098/P1046)-1)*100</f>
        <v>2696.4285714285716</v>
      </c>
      <c r="T1098" s="45">
        <f t="shared" ref="T1098" si="24288">((P1098/Q1098)-1)*100</f>
        <v>-4.2912089703054264</v>
      </c>
      <c r="U1098"/>
      <c r="V1098" s="89">
        <v>175311</v>
      </c>
      <c r="W1098" s="89">
        <v>162700</v>
      </c>
      <c r="X1098" s="89">
        <v>26600</v>
      </c>
      <c r="Y1098" s="45">
        <f t="shared" ref="Y1098" si="24289">SUM(V1098:X1098)</f>
        <v>364611</v>
      </c>
      <c r="Z1098" s="48">
        <f t="shared" ref="Z1098" si="24290">AVERAGE(Y1095,Y1096,Y1097,Y1098)</f>
        <v>398352.75</v>
      </c>
      <c r="AA1098" s="48">
        <f t="shared" ref="AA1098" si="24291">AVERAGE(Z1046,Z994,Z942)</f>
        <v>466187.16666666669</v>
      </c>
      <c r="AB1098" s="45">
        <f t="shared" ref="AB1098" si="24292">((Y1098/Y1046)-1)*100</f>
        <v>3.2015284460798155</v>
      </c>
      <c r="AC1098" s="45">
        <f t="shared" ref="AC1098" si="24293">((Z1098/Z1046)-1)*100</f>
        <v>0.66263530357149047</v>
      </c>
      <c r="AD1098" s="45">
        <f t="shared" ref="AD1098" si="24294">((Z1098/AA1098)-1)*100</f>
        <v>-14.550897475727743</v>
      </c>
      <c r="AE1098"/>
      <c r="AF1098" s="90">
        <v>0</v>
      </c>
      <c r="AG1098" s="90">
        <v>0</v>
      </c>
      <c r="AH1098" s="90">
        <v>0</v>
      </c>
      <c r="AI1098" s="57">
        <f t="shared" ref="AI1098" si="24295">SUM(AF1098:AH1098)</f>
        <v>0</v>
      </c>
      <c r="AJ1098" s="48">
        <f t="shared" ref="AJ1098" si="24296">AVERAGE(AI1095,AI1096,AI1097,AI1098)</f>
        <v>1800</v>
      </c>
      <c r="AK1098" s="48">
        <f t="shared" ref="AK1098" si="24297">AVERAGE(AJ1046,AJ994,AJ942)</f>
        <v>6676.916666666667</v>
      </c>
      <c r="AL1098" s="45" t="e">
        <f t="shared" ref="AL1098" si="24298">((AI1098/AI1046)-1)*100</f>
        <v>#DIV/0!</v>
      </c>
      <c r="AM1098" s="45">
        <f t="shared" ref="AM1098" si="24299">((AJ1098/AJ1046)-1)*100</f>
        <v>-66.249472648010126</v>
      </c>
      <c r="AN1098" s="45">
        <f t="shared" ref="AN1098" si="24300">((AJ1098/AK1098)-1)*100</f>
        <v>-73.041448772512268</v>
      </c>
      <c r="AO1098"/>
      <c r="AP1098" s="41">
        <f t="shared" ref="AP1098" si="24301">SUM(B1098,L1098,V1098,AF1098)</f>
        <v>389811</v>
      </c>
      <c r="AQ1098" s="41">
        <f t="shared" ref="AQ1098" si="24302">SUM(C1098,M1098,W1098,AG1098)</f>
        <v>300650</v>
      </c>
      <c r="AR1098" s="41">
        <f t="shared" ref="AR1098" si="24303">SUM(D1098,N1098,X1098,AH1098)</f>
        <v>32200</v>
      </c>
      <c r="AS1098" s="41">
        <f t="shared" ref="AS1098" si="24304">SUM(E1098,O1098,Y1098,AI1098)</f>
        <v>722661</v>
      </c>
      <c r="AT1098" s="41">
        <f t="shared" ref="AT1098" si="24305">SUM(F1098,P1098,Z1098,AJ1098)</f>
        <v>688727.75</v>
      </c>
      <c r="AU1098" s="41">
        <f t="shared" ref="AU1098" si="24306">SUM(G1098,Q1098,AA1098,AK1098)</f>
        <v>770419.74999999988</v>
      </c>
      <c r="AV1098" s="45">
        <f t="shared" ref="AV1098" si="24307">((AS1098/AS1046)-1)*100</f>
        <v>22.07111486486486</v>
      </c>
      <c r="AW1098" s="45">
        <f t="shared" ref="AW1098" si="24308">((AT1098/AT1046)-1)*100</f>
        <v>19.96363960974632</v>
      </c>
      <c r="AX1098" s="45">
        <f t="shared" ref="AX1098" si="24309">((AT1098/AU1098)-1)*100</f>
        <v>-10.603570326435674</v>
      </c>
      <c r="AY1098"/>
      <c r="AZ1098" s="48">
        <f t="shared" ref="AZ1098" si="24310">+E1098/1000</f>
        <v>348.95</v>
      </c>
      <c r="BA1098" s="110">
        <f t="shared" ref="BA1098" si="24311">+O1098/1000</f>
        <v>9.1</v>
      </c>
      <c r="BB1098" s="36">
        <f t="shared" ref="BB1098" si="24312">+Y1098/1000</f>
        <v>364.61099999999999</v>
      </c>
      <c r="BC1098" s="36">
        <f t="shared" ref="BC1098" si="24313">+AI1098/1000</f>
        <v>0</v>
      </c>
      <c r="BD1098" s="57">
        <f t="shared" ref="BD1098" si="24314">+AS1098/1000</f>
        <v>722.66099999999994</v>
      </c>
      <c r="BE1098" s="47">
        <f t="shared" ref="BE1098" si="24315">AZ1098+BE1097</f>
        <v>10550.490999999998</v>
      </c>
      <c r="BF1098" s="47">
        <f t="shared" ref="BF1098" si="24316">BA1098+BF1097</f>
        <v>1191.3069999999998</v>
      </c>
      <c r="BG1098" s="47">
        <f t="shared" ref="BG1098" si="24317">BB1098+BG1097</f>
        <v>9743.8209999999999</v>
      </c>
      <c r="BH1098" s="47">
        <f t="shared" ref="BH1098" si="24318">BC1098+BH1097</f>
        <v>212.65</v>
      </c>
      <c r="BI1098" s="47">
        <f t="shared" ref="BI1098" si="24319">BD1098+BI1097</f>
        <v>21698.268999999997</v>
      </c>
      <c r="BJ1098" s="45">
        <f t="shared" si="22728"/>
        <v>45</v>
      </c>
      <c r="BK1098" s="52">
        <f t="shared" si="18182"/>
        <v>45605</v>
      </c>
    </row>
    <row r="1099" spans="1:63" x14ac:dyDescent="0.25">
      <c r="A1099" s="33">
        <f t="shared" si="18271"/>
        <v>45248</v>
      </c>
      <c r="B1099" s="89">
        <v>208464</v>
      </c>
      <c r="C1099" s="89">
        <v>143550</v>
      </c>
      <c r="D1099" s="128">
        <v>0</v>
      </c>
      <c r="E1099" s="45">
        <f t="shared" ref="E1099" si="24320">SUM(B1099:D1099)</f>
        <v>352014</v>
      </c>
      <c r="F1099" s="45">
        <f t="shared" ref="F1099" si="24321">AVERAGE(E1096,E1097,E1098,E1099)</f>
        <v>329078.5</v>
      </c>
      <c r="G1099" s="92">
        <f t="shared" ref="G1099" si="24322">AVERAGE(F1047,F995,F943)</f>
        <v>327181</v>
      </c>
      <c r="H1099" s="45">
        <f t="shared" ref="H1099" si="24323">((E1099/E1047)-1)*100</f>
        <v>-3.4371708216292096</v>
      </c>
      <c r="I1099" s="45">
        <f t="shared" ref="I1099" si="24324">((F1099/F1047)-1)*100</f>
        <v>42.659863400000432</v>
      </c>
      <c r="J1099" s="45">
        <f t="shared" ref="J1099" si="24325">((F1099/G1099)-1)*100</f>
        <v>0.57995421494525523</v>
      </c>
      <c r="K1099"/>
      <c r="L1099" s="89">
        <v>12600</v>
      </c>
      <c r="M1099" s="89">
        <v>0</v>
      </c>
      <c r="N1099" s="89">
        <v>3000</v>
      </c>
      <c r="O1099" s="57">
        <f t="shared" ref="O1099" si="24326">SUM(L1099:N1099)</f>
        <v>15600</v>
      </c>
      <c r="P1099" s="48">
        <f t="shared" ref="P1099" si="24327">AVERAGE(O1096,O1097,O1098,O1099)</f>
        <v>10550</v>
      </c>
      <c r="Q1099" s="48">
        <f t="shared" ref="Q1099" si="24328">AVERAGE(P1047,P995,P943)</f>
        <v>7780.5</v>
      </c>
      <c r="R1099" s="45" t="e">
        <f t="shared" ref="R1099" si="24329">((O1099/O1047)-1)*100</f>
        <v>#DIV/0!</v>
      </c>
      <c r="S1099" s="49" t="e">
        <f t="shared" ref="S1099" si="24330">((P1099/P1047)-1)*100</f>
        <v>#DIV/0!</v>
      </c>
      <c r="T1099" s="45">
        <f t="shared" ref="T1099" si="24331">((P1099/Q1099)-1)*100</f>
        <v>35.595398753293495</v>
      </c>
      <c r="U1099"/>
      <c r="V1099" s="89">
        <v>202800</v>
      </c>
      <c r="W1099" s="89">
        <v>150100</v>
      </c>
      <c r="X1099" s="89">
        <v>18800</v>
      </c>
      <c r="Y1099" s="45">
        <f t="shared" ref="Y1099" si="24332">SUM(V1099:X1099)</f>
        <v>371700</v>
      </c>
      <c r="Z1099" s="48">
        <f t="shared" ref="Z1099" si="24333">AVERAGE(Y1096,Y1097,Y1098,Y1099)</f>
        <v>391627.75</v>
      </c>
      <c r="AA1099" s="48">
        <f t="shared" ref="AA1099" si="24334">AVERAGE(Z1047,Z995,Z943)</f>
        <v>484002.66666666669</v>
      </c>
      <c r="AB1099" s="45">
        <f t="shared" ref="AB1099" si="24335">((Y1099/Y1047)-1)*100</f>
        <v>-21.952755905511811</v>
      </c>
      <c r="AC1099" s="45">
        <f t="shared" ref="AC1099" si="24336">((Z1099/Z1047)-1)*100</f>
        <v>-6.2362482791644247</v>
      </c>
      <c r="AD1099" s="45">
        <f t="shared" ref="AD1099" si="24337">((Z1099/AA1099)-1)*100</f>
        <v>-19.085621429083044</v>
      </c>
      <c r="AE1099"/>
      <c r="AF1099" s="90">
        <v>0</v>
      </c>
      <c r="AG1099" s="90">
        <v>3500</v>
      </c>
      <c r="AH1099" s="90">
        <v>0</v>
      </c>
      <c r="AI1099" s="57">
        <f t="shared" ref="AI1099" si="24338">SUM(AF1099:AH1099)</f>
        <v>3500</v>
      </c>
      <c r="AJ1099" s="48">
        <f t="shared" ref="AJ1099" si="24339">AVERAGE(AI1096,AI1097,AI1098,AI1099)</f>
        <v>2675</v>
      </c>
      <c r="AK1099" s="48">
        <f t="shared" ref="AK1099" si="24340">AVERAGE(AJ1047,AJ995,AJ943)</f>
        <v>5125.916666666667</v>
      </c>
      <c r="AL1099" s="45" t="e">
        <f t="shared" ref="AL1099" si="24341">((AI1099/AI1047)-1)*100</f>
        <v>#DIV/0!</v>
      </c>
      <c r="AM1099" s="45">
        <f t="shared" ref="AM1099" si="24342">((AJ1099/AJ1047)-1)*100</f>
        <v>-40.991562344896046</v>
      </c>
      <c r="AN1099" s="45">
        <f t="shared" ref="AN1099" si="24343">((AJ1099/AK1099)-1)*100</f>
        <v>-47.814212092146121</v>
      </c>
      <c r="AO1099"/>
      <c r="AP1099" s="41">
        <f t="shared" ref="AP1099" si="24344">SUM(B1099,L1099,V1099,AF1099)</f>
        <v>423864</v>
      </c>
      <c r="AQ1099" s="41">
        <f t="shared" ref="AQ1099" si="24345">SUM(C1099,M1099,W1099,AG1099)</f>
        <v>297150</v>
      </c>
      <c r="AR1099" s="41">
        <f t="shared" ref="AR1099" si="24346">SUM(D1099,N1099,X1099,AH1099)</f>
        <v>21800</v>
      </c>
      <c r="AS1099" s="41">
        <f t="shared" ref="AS1099" si="24347">SUM(E1099,O1099,Y1099,AI1099)</f>
        <v>742814</v>
      </c>
      <c r="AT1099" s="41">
        <f t="shared" ref="AT1099" si="24348">SUM(F1099,P1099,Z1099,AJ1099)</f>
        <v>733931.25</v>
      </c>
      <c r="AU1099" s="41">
        <f t="shared" ref="AU1099" si="24349">SUM(G1099,Q1099,AA1099,AK1099)</f>
        <v>824090.08333333337</v>
      </c>
      <c r="AV1099" s="45">
        <f t="shared" ref="AV1099" si="24350">((AS1099/AS1047)-1)*100</f>
        <v>-11.653270598981436</v>
      </c>
      <c r="AW1099" s="45">
        <f t="shared" ref="AW1099" si="24351">((AT1099/AT1047)-1)*100</f>
        <v>12.414116338831649</v>
      </c>
      <c r="AX1099" s="45">
        <f t="shared" ref="AX1099" si="24352">((AT1099/AU1099)-1)*100</f>
        <v>-10.940409932935125</v>
      </c>
      <c r="AY1099"/>
      <c r="AZ1099" s="48">
        <f t="shared" ref="AZ1099" si="24353">+E1099/1000</f>
        <v>352.01400000000001</v>
      </c>
      <c r="BA1099" s="110">
        <f t="shared" ref="BA1099" si="24354">+O1099/1000</f>
        <v>15.6</v>
      </c>
      <c r="BB1099" s="36">
        <f t="shared" ref="BB1099" si="24355">+Y1099/1000</f>
        <v>371.7</v>
      </c>
      <c r="BC1099" s="36">
        <f t="shared" ref="BC1099" si="24356">+AI1099/1000</f>
        <v>3.5</v>
      </c>
      <c r="BD1099" s="57">
        <f t="shared" ref="BD1099" si="24357">+AS1099/1000</f>
        <v>742.81399999999996</v>
      </c>
      <c r="BE1099" s="47">
        <f t="shared" ref="BE1099" si="24358">AZ1099+BE1098</f>
        <v>10902.504999999997</v>
      </c>
      <c r="BF1099" s="47">
        <f t="shared" ref="BF1099" si="24359">BA1099+BF1098</f>
        <v>1206.9069999999997</v>
      </c>
      <c r="BG1099" s="47">
        <f t="shared" ref="BG1099" si="24360">BB1099+BG1098</f>
        <v>10115.521000000001</v>
      </c>
      <c r="BH1099" s="47">
        <f t="shared" ref="BH1099" si="24361">BC1099+BH1098</f>
        <v>216.15</v>
      </c>
      <c r="BI1099" s="47">
        <f t="shared" ref="BI1099" si="24362">BD1099+BI1098</f>
        <v>22441.082999999995</v>
      </c>
      <c r="BJ1099" s="45">
        <f t="shared" si="22728"/>
        <v>46</v>
      </c>
      <c r="BK1099" s="52">
        <f t="shared" si="18182"/>
        <v>45612</v>
      </c>
    </row>
    <row r="1100" spans="1:63" x14ac:dyDescent="0.25">
      <c r="A1100" s="33">
        <f t="shared" si="18271"/>
        <v>45255</v>
      </c>
      <c r="B1100" s="89">
        <v>357100</v>
      </c>
      <c r="C1100" s="89">
        <v>166400</v>
      </c>
      <c r="D1100" s="128">
        <v>0</v>
      </c>
      <c r="E1100" s="45">
        <f t="shared" ref="E1100" si="24363">SUM(B1100:D1100)</f>
        <v>523500</v>
      </c>
      <c r="F1100" s="45">
        <f t="shared" ref="F1100" si="24364">AVERAGE(E1097,E1098,E1099,E1100)</f>
        <v>374878.5</v>
      </c>
      <c r="G1100" s="92">
        <f t="shared" ref="G1100" si="24365">AVERAGE(F1048,F996,F944)</f>
        <v>339213.83333333331</v>
      </c>
      <c r="H1100" s="45">
        <f t="shared" ref="H1100" si="24366">((E1100/E1048)-1)*100</f>
        <v>109.77759967942298</v>
      </c>
      <c r="I1100" s="45">
        <f t="shared" ref="I1100" si="24367">((F1100/F1048)-1)*100</f>
        <v>42.886518956704698</v>
      </c>
      <c r="J1100" s="45">
        <f t="shared" ref="J1100" si="24368">((F1100/G1100)-1)*100</f>
        <v>10.513918703197556</v>
      </c>
      <c r="K1100"/>
      <c r="L1100" s="89">
        <v>12400</v>
      </c>
      <c r="M1100" s="89">
        <v>0</v>
      </c>
      <c r="N1100" s="89">
        <v>2800</v>
      </c>
      <c r="O1100" s="57">
        <f t="shared" ref="O1100" si="24369">SUM(L1100:N1100)</f>
        <v>15200</v>
      </c>
      <c r="P1100" s="48">
        <f t="shared" ref="P1100" si="24370">AVERAGE(O1097,O1098,O1099,O1100)</f>
        <v>10850</v>
      </c>
      <c r="Q1100" s="48">
        <f t="shared" ref="Q1100" si="24371">AVERAGE(P1048,P996,P944)</f>
        <v>9012.5</v>
      </c>
      <c r="R1100" s="45">
        <f t="shared" ref="R1100" si="24372">((O1100/O1048)-1)*100</f>
        <v>985.71428571428578</v>
      </c>
      <c r="S1100" s="49">
        <f t="shared" ref="S1100" si="24373">((P1100/P1048)-1)*100</f>
        <v>3000</v>
      </c>
      <c r="T1100" s="45">
        <f t="shared" ref="T1100" si="24374">((P1100/Q1100)-1)*100</f>
        <v>20.388349514563096</v>
      </c>
      <c r="U1100"/>
      <c r="V1100" s="89">
        <v>185000</v>
      </c>
      <c r="W1100" s="89">
        <v>161800</v>
      </c>
      <c r="X1100" s="89">
        <v>39200</v>
      </c>
      <c r="Y1100" s="45">
        <f t="shared" ref="Y1100" si="24375">SUM(V1100:X1100)</f>
        <v>386000</v>
      </c>
      <c r="Z1100" s="48">
        <f t="shared" ref="Z1100" si="24376">AVERAGE(Y1097,Y1098,Y1099,Y1100)</f>
        <v>376465.25</v>
      </c>
      <c r="AA1100" s="48">
        <f t="shared" ref="AA1100" si="24377">AVERAGE(Z1048,Z996,Z944)</f>
        <v>489431.41666666669</v>
      </c>
      <c r="AB1100" s="45">
        <f t="shared" ref="AB1100" si="24378">((Y1100/Y1048)-1)*100</f>
        <v>-22.738190552441949</v>
      </c>
      <c r="AC1100" s="45">
        <f t="shared" ref="AC1100" si="24379">((Z1100/Z1048)-1)*100</f>
        <v>-14.122554890219563</v>
      </c>
      <c r="AD1100" s="45">
        <f t="shared" ref="AD1100" si="24380">((Z1100/AA1100)-1)*100</f>
        <v>-23.081102442511103</v>
      </c>
      <c r="AE1100"/>
      <c r="AF1100" s="90">
        <v>1600</v>
      </c>
      <c r="AG1100" s="90">
        <v>1750</v>
      </c>
      <c r="AH1100" s="90">
        <v>0</v>
      </c>
      <c r="AI1100" s="57">
        <f t="shared" ref="AI1100" si="24381">SUM(AF1100:AH1100)</f>
        <v>3350</v>
      </c>
      <c r="AJ1100" s="48">
        <f t="shared" ref="AJ1100" si="24382">AVERAGE(AI1097,AI1098,AI1099,AI1100)</f>
        <v>3512.5</v>
      </c>
      <c r="AK1100" s="48">
        <f t="shared" ref="AK1100" si="24383">AVERAGE(AJ1048,AJ996,AJ944)</f>
        <v>5288.416666666667</v>
      </c>
      <c r="AL1100" s="45" t="e">
        <f t="shared" ref="AL1100" si="24384">((AI1100/AI1048)-1)*100</f>
        <v>#DIV/0!</v>
      </c>
      <c r="AM1100" s="45">
        <f t="shared" ref="AM1100" si="24385">((AJ1100/AJ1048)-1)*100</f>
        <v>-22.516958032316769</v>
      </c>
      <c r="AN1100" s="45">
        <f t="shared" ref="AN1100" si="24386">((AJ1100/AK1100)-1)*100</f>
        <v>-33.581254628827161</v>
      </c>
      <c r="AO1100"/>
      <c r="AP1100" s="41">
        <f t="shared" ref="AP1100" si="24387">SUM(B1100,L1100,V1100,AF1100)</f>
        <v>556100</v>
      </c>
      <c r="AQ1100" s="41">
        <f t="shared" ref="AQ1100" si="24388">SUM(C1100,M1100,W1100,AG1100)</f>
        <v>329950</v>
      </c>
      <c r="AR1100" s="41">
        <f t="shared" ref="AR1100" si="24389">SUM(D1100,N1100,X1100,AH1100)</f>
        <v>42000</v>
      </c>
      <c r="AS1100" s="41">
        <f t="shared" ref="AS1100" si="24390">SUM(E1100,O1100,Y1100,AI1100)</f>
        <v>928050</v>
      </c>
      <c r="AT1100" s="41">
        <f t="shared" ref="AT1100" si="24391">SUM(F1100,P1100,Z1100,AJ1100)</f>
        <v>765706.25</v>
      </c>
      <c r="AU1100" s="41">
        <f t="shared" ref="AU1100" si="24392">SUM(G1100,Q1100,AA1100,AK1100)</f>
        <v>842946.16666666663</v>
      </c>
      <c r="AV1100" s="45">
        <f t="shared" ref="AV1100" si="24393">((AS1100/AS1048)-1)*100</f>
        <v>23.649323829191914</v>
      </c>
      <c r="AW1100" s="45">
        <f t="shared" ref="AW1100" si="24394">((AT1100/AT1048)-1)*100</f>
        <v>8.5154989748366319</v>
      </c>
      <c r="AX1100" s="45">
        <f t="shared" ref="AX1100" si="24395">((AT1100/AU1100)-1)*100</f>
        <v>-9.1630900905692485</v>
      </c>
      <c r="AY1100"/>
      <c r="AZ1100" s="48">
        <f t="shared" ref="AZ1100" si="24396">+E1100/1000</f>
        <v>523.5</v>
      </c>
      <c r="BA1100" s="110">
        <f t="shared" ref="BA1100" si="24397">+O1100/1000</f>
        <v>15.2</v>
      </c>
      <c r="BB1100" s="36">
        <f t="shared" ref="BB1100" si="24398">+Y1100/1000</f>
        <v>386</v>
      </c>
      <c r="BC1100" s="36">
        <f t="shared" ref="BC1100" si="24399">+AI1100/1000</f>
        <v>3.35</v>
      </c>
      <c r="BD1100" s="57">
        <f t="shared" ref="BD1100" si="24400">+AS1100/1000</f>
        <v>928.05</v>
      </c>
      <c r="BE1100" s="47">
        <f t="shared" ref="BE1100" si="24401">AZ1100+BE1099</f>
        <v>11426.004999999997</v>
      </c>
      <c r="BF1100" s="47">
        <f t="shared" ref="BF1100" si="24402">BA1100+BF1099</f>
        <v>1222.1069999999997</v>
      </c>
      <c r="BG1100" s="47">
        <f t="shared" ref="BG1100" si="24403">BB1100+BG1099</f>
        <v>10501.521000000001</v>
      </c>
      <c r="BH1100" s="47">
        <f t="shared" ref="BH1100" si="24404">BC1100+BH1099</f>
        <v>219.5</v>
      </c>
      <c r="BI1100" s="47">
        <f t="shared" ref="BI1100" si="24405">BD1100+BI1099</f>
        <v>23369.132999999994</v>
      </c>
      <c r="BJ1100" s="45">
        <f t="shared" si="22728"/>
        <v>47</v>
      </c>
      <c r="BK1100" s="52">
        <f t="shared" si="18182"/>
        <v>45619</v>
      </c>
    </row>
    <row r="1101" spans="1:63" x14ac:dyDescent="0.25">
      <c r="A1101" s="33">
        <f t="shared" si="18271"/>
        <v>45262</v>
      </c>
      <c r="B1101" s="89">
        <v>250600</v>
      </c>
      <c r="C1101" s="89">
        <v>134100</v>
      </c>
      <c r="D1101" s="128">
        <v>0</v>
      </c>
      <c r="E1101" s="45">
        <f t="shared" ref="E1101" si="24406">SUM(B1101:D1101)</f>
        <v>384700</v>
      </c>
      <c r="F1101" s="45">
        <f t="shared" ref="F1101" si="24407">AVERAGE(E1098,E1099,E1100,E1101)</f>
        <v>402291</v>
      </c>
      <c r="G1101" s="92">
        <f t="shared" ref="G1101" si="24408">AVERAGE(F1049,F997,F945)</f>
        <v>343080.16666666669</v>
      </c>
      <c r="H1101" s="45">
        <f t="shared" ref="H1101" si="24409">((E1101/E1049)-1)*100</f>
        <v>35.648801128349781</v>
      </c>
      <c r="I1101" s="45">
        <f t="shared" ref="I1101" si="24410">((F1101/F1049)-1)*100</f>
        <v>41.602648377235354</v>
      </c>
      <c r="J1101" s="45">
        <f t="shared" ref="J1101" si="24411">((F1101/G1101)-1)*100</f>
        <v>17.258599909350636</v>
      </c>
      <c r="K1101"/>
      <c r="L1101" s="89">
        <v>12700</v>
      </c>
      <c r="M1101" s="89">
        <v>10950</v>
      </c>
      <c r="N1101" s="89">
        <v>8400</v>
      </c>
      <c r="O1101" s="57">
        <f t="shared" ref="O1101" si="24412">SUM(L1101:N1101)</f>
        <v>32050</v>
      </c>
      <c r="P1101" s="48">
        <f t="shared" ref="P1101" si="24413">AVERAGE(O1098,O1099,O1100,O1101)</f>
        <v>17987.5</v>
      </c>
      <c r="Q1101" s="48">
        <f t="shared" ref="Q1101" si="24414">AVERAGE(P1049,P997,P945)</f>
        <v>10703.833333333334</v>
      </c>
      <c r="R1101" s="45">
        <f t="shared" ref="R1101" si="24415">((O1101/O1049)-1)*100</f>
        <v>472.32142857142856</v>
      </c>
      <c r="S1101" s="49">
        <f t="shared" ref="S1101" si="24416">((P1101/P1049)-1)*100</f>
        <v>927.85714285714289</v>
      </c>
      <c r="T1101" s="45">
        <f t="shared" ref="T1101" si="24417">((P1101/Q1101)-1)*100</f>
        <v>68.047272783893618</v>
      </c>
      <c r="U1101"/>
      <c r="V1101" s="89">
        <v>159500</v>
      </c>
      <c r="W1101" s="89">
        <v>100804</v>
      </c>
      <c r="X1101" s="89">
        <v>18200</v>
      </c>
      <c r="Y1101" s="45">
        <f t="shared" ref="Y1101" si="24418">SUM(V1101:X1101)</f>
        <v>278504</v>
      </c>
      <c r="Z1101" s="48">
        <f t="shared" ref="Z1101" si="24419">AVERAGE(Y1098,Y1099,Y1100,Y1101)</f>
        <v>350203.75</v>
      </c>
      <c r="AA1101" s="48">
        <f t="shared" ref="AA1101" si="24420">AVERAGE(Z1049,Z997,Z945)</f>
        <v>511914.16666666669</v>
      </c>
      <c r="AB1101" s="45">
        <f t="shared" ref="AB1101" si="24421">((Y1101/Y1049)-1)*100</f>
        <v>-46.33503414468715</v>
      </c>
      <c r="AC1101" s="45">
        <f t="shared" ref="AC1101" si="24422">((Z1101/Z1049)-1)*100</f>
        <v>-24.203162352187469</v>
      </c>
      <c r="AD1101" s="45">
        <f t="shared" ref="AD1101" si="24423">((Z1101/AA1101)-1)*100</f>
        <v>-31.589361497777134</v>
      </c>
      <c r="AE1101"/>
      <c r="AF1101" s="90">
        <v>0</v>
      </c>
      <c r="AG1101" s="90">
        <v>21500</v>
      </c>
      <c r="AH1101" s="90">
        <v>0</v>
      </c>
      <c r="AI1101" s="57">
        <f t="shared" ref="AI1101" si="24424">SUM(AF1101:AH1101)</f>
        <v>21500</v>
      </c>
      <c r="AJ1101" s="48">
        <f t="shared" ref="AJ1101" si="24425">AVERAGE(AI1098,AI1099,AI1100,AI1101)</f>
        <v>7087.5</v>
      </c>
      <c r="AK1101" s="48">
        <f t="shared" ref="AK1101" si="24426">AVERAGE(AJ1049,AJ997,AJ945)</f>
        <v>4249</v>
      </c>
      <c r="AL1101" s="45" t="e">
        <f t="shared" ref="AL1101" si="24427">((AI1101/AI1049)-1)*100</f>
        <v>#DIV/0!</v>
      </c>
      <c r="AM1101" s="45" t="e">
        <f t="shared" ref="AM1101" si="24428">((AJ1101/AJ1049)-1)*100</f>
        <v>#DIV/0!</v>
      </c>
      <c r="AN1101" s="45">
        <f t="shared" ref="AN1101" si="24429">((AJ1101/AK1101)-1)*100</f>
        <v>66.803953871499175</v>
      </c>
      <c r="AO1101"/>
      <c r="AP1101" s="41">
        <f t="shared" ref="AP1101" si="24430">SUM(B1101,L1101,V1101,AF1101)</f>
        <v>422800</v>
      </c>
      <c r="AQ1101" s="41">
        <f t="shared" ref="AQ1101" si="24431">SUM(C1101,M1101,W1101,AG1101)</f>
        <v>267354</v>
      </c>
      <c r="AR1101" s="41">
        <f t="shared" ref="AR1101" si="24432">SUM(D1101,N1101,X1101,AH1101)</f>
        <v>26600</v>
      </c>
      <c r="AS1101" s="41">
        <f t="shared" ref="AS1101" si="24433">SUM(E1101,O1101,Y1101,AI1101)</f>
        <v>716754</v>
      </c>
      <c r="AT1101" s="41">
        <f t="shared" ref="AT1101" si="24434">SUM(F1101,P1101,Z1101,AJ1101)</f>
        <v>777569.75</v>
      </c>
      <c r="AU1101" s="41">
        <f t="shared" ref="AU1101" si="24435">SUM(G1101,Q1101,AA1101,AK1101)</f>
        <v>869947.16666666674</v>
      </c>
      <c r="AV1101" s="45">
        <f t="shared" ref="AV1101" si="24436">((AS1101/AS1049)-1)*100</f>
        <v>-11.311262014828605</v>
      </c>
      <c r="AW1101" s="45">
        <f t="shared" ref="AW1101" si="24437">((AT1101/AT1049)-1)*100</f>
        <v>3.970132829151285</v>
      </c>
      <c r="AX1101" s="45">
        <f t="shared" ref="AX1101" si="24438">((AT1101/AU1101)-1)*100</f>
        <v>-10.618738724171573</v>
      </c>
      <c r="AY1101"/>
      <c r="AZ1101" s="48">
        <f t="shared" ref="AZ1101" si="24439">+E1101/1000</f>
        <v>384.7</v>
      </c>
      <c r="BA1101" s="110">
        <f t="shared" ref="BA1101" si="24440">+O1101/1000</f>
        <v>32.049999999999997</v>
      </c>
      <c r="BB1101" s="36">
        <f t="shared" ref="BB1101" si="24441">+Y1101/1000</f>
        <v>278.50400000000002</v>
      </c>
      <c r="BC1101" s="36">
        <f t="shared" ref="BC1101" si="24442">+AI1101/1000</f>
        <v>21.5</v>
      </c>
      <c r="BD1101" s="57">
        <f t="shared" ref="BD1101" si="24443">+AS1101/1000</f>
        <v>716.75400000000002</v>
      </c>
      <c r="BE1101" s="47">
        <f t="shared" ref="BE1101" si="24444">AZ1101+BE1100</f>
        <v>11810.704999999998</v>
      </c>
      <c r="BF1101" s="47">
        <f t="shared" ref="BF1101" si="24445">BA1101+BF1100</f>
        <v>1254.1569999999997</v>
      </c>
      <c r="BG1101" s="47">
        <f t="shared" ref="BG1101" si="24446">BB1101+BG1100</f>
        <v>10780.025000000001</v>
      </c>
      <c r="BH1101" s="47">
        <f t="shared" ref="BH1101" si="24447">BC1101+BH1100</f>
        <v>241</v>
      </c>
      <c r="BI1101" s="47">
        <f t="shared" ref="BI1101" si="24448">BD1101+BI1100</f>
        <v>24085.886999999995</v>
      </c>
      <c r="BJ1101" s="45">
        <f t="shared" si="22728"/>
        <v>48</v>
      </c>
      <c r="BK1101" s="52">
        <f t="shared" si="18182"/>
        <v>45626</v>
      </c>
    </row>
    <row r="1102" spans="1:63" x14ac:dyDescent="0.25">
      <c r="A1102" s="33">
        <f t="shared" si="18271"/>
        <v>45269</v>
      </c>
      <c r="B1102" s="89">
        <v>193111</v>
      </c>
      <c r="C1102" s="89">
        <v>122300</v>
      </c>
      <c r="D1102" s="128">
        <v>0</v>
      </c>
      <c r="E1102" s="45">
        <f t="shared" ref="E1102" si="24449">SUM(B1102:D1102)</f>
        <v>315411</v>
      </c>
      <c r="F1102" s="45">
        <f t="shared" ref="F1102" si="24450">AVERAGE(E1099,E1100,E1101,E1102)</f>
        <v>393906.25</v>
      </c>
      <c r="G1102" s="92">
        <f t="shared" ref="G1102" si="24451">AVERAGE(F1050,F998,F946)</f>
        <v>337059.91666666669</v>
      </c>
      <c r="H1102" s="45">
        <f t="shared" ref="H1102" si="24452">((E1102/E1050)-1)*100</f>
        <v>23.376100136905919</v>
      </c>
      <c r="I1102" s="45">
        <f t="shared" ref="I1102" si="24453">((F1102/F1050)-1)*100</f>
        <v>36.613620914488656</v>
      </c>
      <c r="J1102" s="45">
        <f t="shared" ref="J1102" si="24454">((F1102/G1102)-1)*100</f>
        <v>16.865349607723058</v>
      </c>
      <c r="K1102"/>
      <c r="L1102" s="89">
        <v>8000</v>
      </c>
      <c r="M1102" s="89">
        <v>1750</v>
      </c>
      <c r="N1102" s="89">
        <v>8400</v>
      </c>
      <c r="O1102" s="57">
        <f t="shared" ref="O1102" si="24455">SUM(L1102:N1102)</f>
        <v>18150</v>
      </c>
      <c r="P1102" s="48">
        <f t="shared" ref="P1102" si="24456">AVERAGE(O1099,O1100,O1101,O1102)</f>
        <v>20250</v>
      </c>
      <c r="Q1102" s="48">
        <f t="shared" ref="Q1102" si="24457">AVERAGE(P1050,P998,P946)</f>
        <v>12042.166666666666</v>
      </c>
      <c r="R1102" s="45">
        <f t="shared" ref="R1102" si="24458">((O1102/O1050)-1)*100</f>
        <v>-2.1563342318059342</v>
      </c>
      <c r="S1102" s="49">
        <f t="shared" ref="S1102" si="24459">((P1102/P1050)-1)*100</f>
        <v>217.02544031311155</v>
      </c>
      <c r="T1102" s="45">
        <f t="shared" ref="T1102" si="24460">((P1102/Q1102)-1)*100</f>
        <v>68.159107580308103</v>
      </c>
      <c r="U1102"/>
      <c r="V1102" s="89">
        <v>180600</v>
      </c>
      <c r="W1102" s="89">
        <v>65300</v>
      </c>
      <c r="X1102" s="89">
        <v>19600</v>
      </c>
      <c r="Y1102" s="45">
        <f t="shared" ref="Y1102" si="24461">SUM(V1102:X1102)</f>
        <v>265500</v>
      </c>
      <c r="Z1102" s="48">
        <f t="shared" ref="Z1102" si="24462">AVERAGE(Y1099,Y1100,Y1101,Y1102)</f>
        <v>325426</v>
      </c>
      <c r="AA1102" s="48">
        <f t="shared" ref="AA1102" si="24463">AVERAGE(Z1050,Z998,Z946)</f>
        <v>539046.08333333337</v>
      </c>
      <c r="AB1102" s="45">
        <f t="shared" ref="AB1102" si="24464">((Y1102/Y1050)-1)*100</f>
        <v>-46.177704798394458</v>
      </c>
      <c r="AC1102" s="45">
        <f t="shared" ref="AC1102" si="24465">((Z1102/Z1050)-1)*100</f>
        <v>-34.525488554947714</v>
      </c>
      <c r="AD1102" s="45">
        <f t="shared" ref="AD1102" si="24466">((Z1102/AA1102)-1)*100</f>
        <v>-39.62928030426589</v>
      </c>
      <c r="AE1102"/>
      <c r="AF1102" s="90">
        <v>6000</v>
      </c>
      <c r="AG1102" s="90">
        <v>0</v>
      </c>
      <c r="AH1102" s="90">
        <v>0</v>
      </c>
      <c r="AI1102" s="57">
        <f t="shared" ref="AI1102" si="24467">SUM(AF1102:AH1102)</f>
        <v>6000</v>
      </c>
      <c r="AJ1102" s="48">
        <f t="shared" ref="AJ1102" si="24468">AVERAGE(AI1099,AI1100,AI1101,AI1102)</f>
        <v>8587.5</v>
      </c>
      <c r="AK1102" s="48">
        <f t="shared" ref="AK1102" si="24469">AVERAGE(AJ1050,AJ998,AJ946)</f>
        <v>4528.166666666667</v>
      </c>
      <c r="AL1102" s="45">
        <f t="shared" ref="AL1102" si="24470">((AI1102/AI1050)-1)*100</f>
        <v>275</v>
      </c>
      <c r="AM1102" s="45">
        <f t="shared" ref="AM1102" si="24471">((AJ1102/AJ1050)-1)*100</f>
        <v>2046.875</v>
      </c>
      <c r="AN1102" s="45">
        <f t="shared" ref="AN1102" si="24472">((AJ1102/AK1102)-1)*100</f>
        <v>89.646288048879214</v>
      </c>
      <c r="AO1102"/>
      <c r="AP1102" s="41">
        <f t="shared" ref="AP1102" si="24473">SUM(B1102,L1102,V1102,AF1102)</f>
        <v>387711</v>
      </c>
      <c r="AQ1102" s="41">
        <f t="shared" ref="AQ1102" si="24474">SUM(C1102,M1102,W1102,AG1102)</f>
        <v>189350</v>
      </c>
      <c r="AR1102" s="41">
        <f t="shared" ref="AR1102" si="24475">SUM(D1102,N1102,X1102,AH1102)</f>
        <v>28000</v>
      </c>
      <c r="AS1102" s="41">
        <f t="shared" ref="AS1102" si="24476">SUM(E1102,O1102,Y1102,AI1102)</f>
        <v>605061</v>
      </c>
      <c r="AT1102" s="41">
        <f t="shared" ref="AT1102" si="24477">SUM(F1102,P1102,Z1102,AJ1102)</f>
        <v>748169.75</v>
      </c>
      <c r="AU1102" s="41">
        <f t="shared" ref="AU1102" si="24478">SUM(G1102,Q1102,AA1102,AK1102)</f>
        <v>892676.33333333337</v>
      </c>
      <c r="AV1102" s="45">
        <f t="shared" ref="AV1102" si="24479">((AS1102/AS1050)-1)*100</f>
        <v>-21.327672964152445</v>
      </c>
      <c r="AW1102" s="45">
        <f t="shared" ref="AW1102" si="24480">((AT1102/AT1050)-1)*100</f>
        <v>-5.5520699665025823</v>
      </c>
      <c r="AX1102" s="45">
        <f t="shared" ref="AX1102" si="24481">((AT1102/AU1102)-1)*100</f>
        <v>-16.188015514395104</v>
      </c>
      <c r="AY1102"/>
      <c r="AZ1102" s="48">
        <f t="shared" ref="AZ1102" si="24482">+E1102/1000</f>
        <v>315.411</v>
      </c>
      <c r="BA1102" s="110">
        <f t="shared" ref="BA1102" si="24483">+O1102/1000</f>
        <v>18.149999999999999</v>
      </c>
      <c r="BB1102" s="36">
        <f t="shared" ref="BB1102" si="24484">+Y1102/1000</f>
        <v>265.5</v>
      </c>
      <c r="BC1102" s="36">
        <f t="shared" ref="BC1102" si="24485">+AI1102/1000</f>
        <v>6</v>
      </c>
      <c r="BD1102" s="57">
        <f t="shared" ref="BD1102" si="24486">+AS1102/1000</f>
        <v>605.06100000000004</v>
      </c>
      <c r="BE1102" s="47">
        <f t="shared" ref="BE1102" si="24487">AZ1102+BE1101</f>
        <v>12126.115999999998</v>
      </c>
      <c r="BF1102" s="47">
        <f t="shared" ref="BF1102" si="24488">BA1102+BF1101</f>
        <v>1272.3069999999998</v>
      </c>
      <c r="BG1102" s="47">
        <f t="shared" ref="BG1102" si="24489">BB1102+BG1101</f>
        <v>11045.525000000001</v>
      </c>
      <c r="BH1102" s="47">
        <f t="shared" ref="BH1102" si="24490">BC1102+BH1101</f>
        <v>247</v>
      </c>
      <c r="BI1102" s="47">
        <f t="shared" ref="BI1102" si="24491">BD1102+BI1101</f>
        <v>24690.947999999997</v>
      </c>
      <c r="BJ1102" s="45">
        <f t="shared" si="22728"/>
        <v>49</v>
      </c>
      <c r="BK1102" s="52">
        <f t="shared" si="18182"/>
        <v>45633</v>
      </c>
    </row>
    <row r="1103" spans="1:63" x14ac:dyDescent="0.25">
      <c r="A1103" s="33">
        <f t="shared" si="18271"/>
        <v>45276</v>
      </c>
      <c r="B1103" s="89">
        <v>196700</v>
      </c>
      <c r="C1103" s="89">
        <v>150168</v>
      </c>
      <c r="D1103" s="128">
        <v>0</v>
      </c>
      <c r="E1103" s="45">
        <f t="shared" ref="E1103" si="24492">SUM(B1103:D1103)</f>
        <v>346868</v>
      </c>
      <c r="F1103" s="45">
        <f t="shared" ref="F1103" si="24493">AVERAGE(E1100,E1101,E1102,E1103)</f>
        <v>392619.75</v>
      </c>
      <c r="G1103" s="92">
        <f t="shared" ref="G1103" si="24494">AVERAGE(F1051,F999,F947)</f>
        <v>332925.33333333331</v>
      </c>
      <c r="H1103" s="45">
        <f t="shared" ref="H1103" si="24495">((E1103/E1051)-1)*100</f>
        <v>12.430393040276421</v>
      </c>
      <c r="I1103" s="45">
        <f t="shared" ref="I1103" si="24496">((F1103/F1051)-1)*100</f>
        <v>43.119770203350363</v>
      </c>
      <c r="J1103" s="45">
        <f t="shared" ref="J1103" si="24497">((F1103/G1103)-1)*100</f>
        <v>17.930271652502672</v>
      </c>
      <c r="K1103"/>
      <c r="L1103" s="89">
        <v>4800</v>
      </c>
      <c r="M1103" s="89">
        <v>12550</v>
      </c>
      <c r="N1103" s="89">
        <v>16800</v>
      </c>
      <c r="O1103" s="57">
        <f t="shared" ref="O1103" si="24498">SUM(L1103:N1103)</f>
        <v>34150</v>
      </c>
      <c r="P1103" s="48">
        <f t="shared" ref="P1103" si="24499">AVERAGE(O1100,O1101,O1102,O1103)</f>
        <v>24887.5</v>
      </c>
      <c r="Q1103" s="48">
        <f t="shared" ref="Q1103" si="24500">AVERAGE(P1051,P999,P947)</f>
        <v>17691.833333333332</v>
      </c>
      <c r="R1103" s="45">
        <f t="shared" ref="R1103" si="24501">((O1103/O1051)-1)*100</f>
        <v>8.2408874801901852</v>
      </c>
      <c r="S1103" s="49">
        <f t="shared" ref="S1103" si="24502">((P1103/P1051)-1)*100</f>
        <v>74.343257443082322</v>
      </c>
      <c r="T1103" s="45">
        <f t="shared" ref="T1103" si="24503">((P1103/Q1103)-1)*100</f>
        <v>40.672249908149723</v>
      </c>
      <c r="U1103"/>
      <c r="V1103" s="89">
        <v>161000</v>
      </c>
      <c r="W1103" s="89">
        <v>109340</v>
      </c>
      <c r="X1103" s="89">
        <v>5600</v>
      </c>
      <c r="Y1103" s="45">
        <f t="shared" ref="Y1103" si="24504">SUM(V1103:X1103)</f>
        <v>275940</v>
      </c>
      <c r="Z1103" s="48">
        <f t="shared" ref="Z1103" si="24505">AVERAGE(Y1100,Y1101,Y1102,Y1103)</f>
        <v>301486</v>
      </c>
      <c r="AA1103" s="48">
        <f t="shared" ref="AA1103" si="24506">AVERAGE(Z1051,Z999,Z947)</f>
        <v>510997.75</v>
      </c>
      <c r="AB1103" s="45">
        <f t="shared" ref="AB1103" si="24507">((Y1103/Y1051)-1)*100</f>
        <v>-38.720852764823455</v>
      </c>
      <c r="AC1103" s="45">
        <f t="shared" ref="AC1103" si="24508">((Z1103/Z1051)-1)*100</f>
        <v>-38.539913707254968</v>
      </c>
      <c r="AD1103" s="45">
        <f t="shared" ref="AD1103" si="24509">((Z1103/AA1103)-1)*100</f>
        <v>-41.000522996431975</v>
      </c>
      <c r="AE1103"/>
      <c r="AF1103" s="90">
        <v>0</v>
      </c>
      <c r="AG1103" s="90">
        <v>0</v>
      </c>
      <c r="AH1103" s="90">
        <v>0</v>
      </c>
      <c r="AI1103" s="57">
        <f t="shared" ref="AI1103" si="24510">SUM(AF1103:AH1103)</f>
        <v>0</v>
      </c>
      <c r="AJ1103" s="48">
        <f t="shared" ref="AJ1103" si="24511">AVERAGE(AI1100,AI1101,AI1102,AI1103)</f>
        <v>7712.5</v>
      </c>
      <c r="AK1103" s="48">
        <f t="shared" ref="AK1103" si="24512">AVERAGE(AJ1051,AJ999,AJ947)</f>
        <v>4137.5</v>
      </c>
      <c r="AL1103" s="45" t="e">
        <f t="shared" ref="AL1103" si="24513">((AI1103/AI1051)-1)*100</f>
        <v>#DIV/0!</v>
      </c>
      <c r="AM1103" s="45">
        <f t="shared" ref="AM1103" si="24514">((AJ1103/AJ1051)-1)*100</f>
        <v>1828.125</v>
      </c>
      <c r="AN1103" s="45">
        <f t="shared" ref="AN1103" si="24515">((AJ1103/AK1103)-1)*100</f>
        <v>86.404833836858003</v>
      </c>
      <c r="AO1103"/>
      <c r="AP1103" s="41">
        <f t="shared" ref="AP1103" si="24516">SUM(B1103,L1103,V1103,AF1103)</f>
        <v>362500</v>
      </c>
      <c r="AQ1103" s="41">
        <f t="shared" ref="AQ1103" si="24517">SUM(C1103,M1103,W1103,AG1103)</f>
        <v>272058</v>
      </c>
      <c r="AR1103" s="41">
        <f t="shared" ref="AR1103" si="24518">SUM(D1103,N1103,X1103,AH1103)</f>
        <v>22400</v>
      </c>
      <c r="AS1103" s="41">
        <f t="shared" ref="AS1103" si="24519">SUM(E1103,O1103,Y1103,AI1103)</f>
        <v>656958</v>
      </c>
      <c r="AT1103" s="41">
        <f t="shared" ref="AT1103" si="24520">SUM(F1103,P1103,Z1103,AJ1103)</f>
        <v>726705.75</v>
      </c>
      <c r="AU1103" s="41">
        <f t="shared" ref="AU1103" si="24521">SUM(G1103,Q1103,AA1103,AK1103)</f>
        <v>865752.41666666663</v>
      </c>
      <c r="AV1103" s="45">
        <f t="shared" ref="AV1103" si="24522">((AS1103/AS1051)-1)*100</f>
        <v>-16.879478926272316</v>
      </c>
      <c r="AW1103" s="45">
        <f t="shared" ref="AW1103" si="24523">((AT1103/AT1051)-1)*100</f>
        <v>-6.7780971952833946</v>
      </c>
      <c r="AX1103" s="45">
        <f t="shared" ref="AX1103" si="24524">((AT1103/AU1103)-1)*100</f>
        <v>-16.060788741661991</v>
      </c>
      <c r="AY1103"/>
      <c r="AZ1103" s="48">
        <f t="shared" ref="AZ1103" si="24525">+E1103/1000</f>
        <v>346.86799999999999</v>
      </c>
      <c r="BA1103" s="110">
        <f t="shared" ref="BA1103" si="24526">+O1103/1000</f>
        <v>34.15</v>
      </c>
      <c r="BB1103" s="36">
        <f t="shared" ref="BB1103" si="24527">+Y1103/1000</f>
        <v>275.94</v>
      </c>
      <c r="BC1103" s="36">
        <f t="shared" ref="BC1103" si="24528">+AI1103/1000</f>
        <v>0</v>
      </c>
      <c r="BD1103" s="57">
        <f t="shared" ref="BD1103" si="24529">+AS1103/1000</f>
        <v>656.95799999999997</v>
      </c>
      <c r="BE1103" s="47">
        <f t="shared" ref="BE1103" si="24530">AZ1103+BE1102</f>
        <v>12472.983999999999</v>
      </c>
      <c r="BF1103" s="47">
        <f t="shared" ref="BF1103" si="24531">BA1103+BF1102</f>
        <v>1306.4569999999999</v>
      </c>
      <c r="BG1103" s="47">
        <f t="shared" ref="BG1103" si="24532">BB1103+BG1102</f>
        <v>11321.465000000002</v>
      </c>
      <c r="BH1103" s="47">
        <f t="shared" ref="BH1103" si="24533">BC1103+BH1102</f>
        <v>247</v>
      </c>
      <c r="BI1103" s="47">
        <f t="shared" ref="BI1103" si="24534">BD1103+BI1102</f>
        <v>25347.905999999995</v>
      </c>
      <c r="BJ1103" s="45">
        <f t="shared" si="22728"/>
        <v>50</v>
      </c>
      <c r="BK1103" s="52">
        <f t="shared" si="18182"/>
        <v>45640</v>
      </c>
    </row>
    <row r="1104" spans="1:63" x14ac:dyDescent="0.25">
      <c r="A1104" s="33">
        <f t="shared" si="18271"/>
        <v>45283</v>
      </c>
      <c r="B1104" s="89">
        <v>111000</v>
      </c>
      <c r="C1104" s="89">
        <v>101200</v>
      </c>
      <c r="D1104" s="128">
        <v>0</v>
      </c>
      <c r="E1104" s="45">
        <f t="shared" ref="E1104" si="24535">SUM(B1104:D1104)</f>
        <v>212200</v>
      </c>
      <c r="F1104" s="45">
        <f t="shared" ref="F1104" si="24536">AVERAGE(E1101,E1102,E1103,E1104)</f>
        <v>314794.75</v>
      </c>
      <c r="G1104" s="92">
        <f t="shared" ref="G1104" si="24537">AVERAGE(F1052,F1000,F948)</f>
        <v>347185.08333333331</v>
      </c>
      <c r="H1104" s="45">
        <f t="shared" ref="H1104" si="24538">((E1104/E1052)-1)*100</f>
        <v>-13.352388730093912</v>
      </c>
      <c r="I1104" s="45">
        <f t="shared" ref="I1104" si="24539">((F1104/F1052)-1)*100</f>
        <v>15.23893808549348</v>
      </c>
      <c r="J1104" s="45">
        <f t="shared" ref="J1104" si="24540">((F1104/G1104)-1)*100</f>
        <v>-9.3294138741079724</v>
      </c>
      <c r="K1104"/>
      <c r="L1104" s="89">
        <v>4800</v>
      </c>
      <c r="M1104" s="89">
        <v>1750</v>
      </c>
      <c r="N1104" s="89">
        <v>14000</v>
      </c>
      <c r="O1104" s="57">
        <f t="shared" ref="O1104" si="24541">SUM(L1104:N1104)</f>
        <v>20550</v>
      </c>
      <c r="P1104" s="48">
        <f t="shared" ref="P1104" si="24542">AVERAGE(O1101,O1102,O1103,O1104)</f>
        <v>26225</v>
      </c>
      <c r="Q1104" s="48">
        <f t="shared" ref="Q1104" si="24543">AVERAGE(P1052,P1000,P948)</f>
        <v>18401.5</v>
      </c>
      <c r="R1104" s="45">
        <f t="shared" ref="R1104" si="24544">((O1104/O1052)-1)*100</f>
        <v>-22.159090909090907</v>
      </c>
      <c r="S1104" s="49">
        <f t="shared" ref="S1104" si="24545">((P1104/P1052)-1)*100</f>
        <v>27.771010962241171</v>
      </c>
      <c r="T1104" s="45">
        <f t="shared" ref="T1104" si="24546">((P1104/Q1104)-1)*100</f>
        <v>42.515555797081753</v>
      </c>
      <c r="U1104"/>
      <c r="V1104" s="89">
        <v>173900</v>
      </c>
      <c r="W1104" s="89">
        <v>81936</v>
      </c>
      <c r="X1104" s="89">
        <v>16800</v>
      </c>
      <c r="Y1104" s="45">
        <f t="shared" ref="Y1104" si="24547">SUM(V1104:X1104)</f>
        <v>272636</v>
      </c>
      <c r="Z1104" s="48">
        <f t="shared" ref="Z1104" si="24548">AVERAGE(Y1101,Y1102,Y1103,Y1104)</f>
        <v>273145</v>
      </c>
      <c r="AA1104" s="48">
        <f t="shared" ref="AA1104" si="24549">AVERAGE(Z1052,Z1000,Z948)</f>
        <v>469777.16666666669</v>
      </c>
      <c r="AB1104" s="45">
        <f t="shared" ref="AB1104" si="24550">((Y1104/Y1052)-1)*100</f>
        <v>-22.810613696334126</v>
      </c>
      <c r="AC1104" s="45">
        <f t="shared" ref="AC1104" si="24551">((Z1104/Z1052)-1)*100</f>
        <v>-39.828017107968996</v>
      </c>
      <c r="AD1104" s="45">
        <f t="shared" ref="AD1104" si="24552">((Z1104/AA1104)-1)*100</f>
        <v>-41.856475924933214</v>
      </c>
      <c r="AE1104"/>
      <c r="AF1104" s="90">
        <v>0</v>
      </c>
      <c r="AG1104" s="90">
        <v>3560</v>
      </c>
      <c r="AH1104" s="90">
        <v>0</v>
      </c>
      <c r="AI1104" s="57">
        <f t="shared" ref="AI1104" si="24553">SUM(AF1104:AH1104)</f>
        <v>3560</v>
      </c>
      <c r="AJ1104" s="48">
        <f t="shared" ref="AJ1104" si="24554">AVERAGE(AI1101,AI1102,AI1103,AI1104)</f>
        <v>7765</v>
      </c>
      <c r="AK1104" s="48">
        <f t="shared" ref="AK1104" si="24555">AVERAGE(AJ1052,AJ1000,AJ948)</f>
        <v>5637.5</v>
      </c>
      <c r="AL1104" s="45">
        <f t="shared" ref="AL1104" si="24556">((AI1104/AI1052)-1)*100</f>
        <v>103.42857142857143</v>
      </c>
      <c r="AM1104" s="45">
        <f t="shared" ref="AM1104" si="24557">((AJ1104/AJ1052)-1)*100</f>
        <v>827.16417910447751</v>
      </c>
      <c r="AN1104" s="45">
        <f t="shared" ref="AN1104" si="24558">((AJ1104/AK1104)-1)*100</f>
        <v>37.738359201773839</v>
      </c>
      <c r="AO1104"/>
      <c r="AP1104" s="41">
        <f t="shared" ref="AP1104" si="24559">SUM(B1104,L1104,V1104,AF1104)</f>
        <v>289700</v>
      </c>
      <c r="AQ1104" s="41">
        <f t="shared" ref="AQ1104" si="24560">SUM(C1104,M1104,W1104,AG1104)</f>
        <v>188446</v>
      </c>
      <c r="AR1104" s="41">
        <f t="shared" ref="AR1104" si="24561">SUM(D1104,N1104,X1104,AH1104)</f>
        <v>30800</v>
      </c>
      <c r="AS1104" s="41">
        <f t="shared" ref="AS1104" si="24562">SUM(E1104,O1104,Y1104,AI1104)</f>
        <v>508946</v>
      </c>
      <c r="AT1104" s="41">
        <f t="shared" ref="AT1104" si="24563">SUM(F1104,P1104,Z1104,AJ1104)</f>
        <v>621929.75</v>
      </c>
      <c r="AU1104" s="41">
        <f t="shared" ref="AU1104" si="24564">SUM(G1104,Q1104,AA1104,AK1104)</f>
        <v>841001.25</v>
      </c>
      <c r="AV1104" s="45">
        <f t="shared" ref="AV1104" si="24565">((AS1104/AS1052)-1)*100</f>
        <v>-18.731696723693581</v>
      </c>
      <c r="AW1104" s="45">
        <f t="shared" ref="AW1104" si="24566">((AT1104/AT1052)-1)*100</f>
        <v>-16.906522639517952</v>
      </c>
      <c r="AX1104" s="45">
        <f t="shared" ref="AX1104" si="24567">((AT1104/AU1104)-1)*100</f>
        <v>-26.048891128283103</v>
      </c>
      <c r="AY1104"/>
      <c r="AZ1104" s="48">
        <f t="shared" ref="AZ1104" si="24568">+E1104/1000</f>
        <v>212.2</v>
      </c>
      <c r="BA1104" s="110">
        <f t="shared" ref="BA1104" si="24569">+O1104/1000</f>
        <v>20.55</v>
      </c>
      <c r="BB1104" s="36">
        <f t="shared" ref="BB1104" si="24570">+Y1104/1000</f>
        <v>272.63600000000002</v>
      </c>
      <c r="BC1104" s="36">
        <f t="shared" ref="BC1104" si="24571">+AI1104/1000</f>
        <v>3.56</v>
      </c>
      <c r="BD1104" s="57">
        <f t="shared" ref="BD1104" si="24572">+AS1104/1000</f>
        <v>508.94600000000003</v>
      </c>
      <c r="BE1104" s="47">
        <f t="shared" ref="BE1104" si="24573">AZ1104+BE1103</f>
        <v>12685.183999999999</v>
      </c>
      <c r="BF1104" s="47">
        <f t="shared" ref="BF1104" si="24574">BA1104+BF1103</f>
        <v>1327.0069999999998</v>
      </c>
      <c r="BG1104" s="47">
        <f t="shared" ref="BG1104" si="24575">BB1104+BG1103</f>
        <v>11594.101000000002</v>
      </c>
      <c r="BH1104" s="47">
        <f t="shared" ref="BH1104" si="24576">BC1104+BH1103</f>
        <v>250.56</v>
      </c>
      <c r="BI1104" s="47">
        <f t="shared" ref="BI1104" si="24577">BD1104+BI1103</f>
        <v>25856.851999999995</v>
      </c>
      <c r="BJ1104" s="45">
        <f t="shared" si="22728"/>
        <v>51</v>
      </c>
      <c r="BK1104" s="52">
        <f t="shared" si="18182"/>
        <v>45647</v>
      </c>
    </row>
    <row r="1105" spans="1:63" x14ac:dyDescent="0.25">
      <c r="A1105" s="33">
        <f t="shared" si="18271"/>
        <v>45290</v>
      </c>
      <c r="B1105" s="89">
        <v>71266</v>
      </c>
      <c r="C1105" s="89">
        <v>100500</v>
      </c>
      <c r="D1105" s="128">
        <v>0</v>
      </c>
      <c r="E1105" s="45">
        <f t="shared" ref="E1105" si="24578">SUM(B1105:D1105)</f>
        <v>171766</v>
      </c>
      <c r="F1105" s="45">
        <f t="shared" ref="F1105" si="24579">AVERAGE(E1102,E1103,E1104,E1105)</f>
        <v>261561.25</v>
      </c>
      <c r="G1105" s="92">
        <f t="shared" ref="G1105" si="24580">AVERAGE(F1053,F1001,F949)</f>
        <v>335389.91666666669</v>
      </c>
      <c r="H1105" s="45">
        <f t="shared" ref="H1105" si="24581">((E1105/E1053)-1)*100</f>
        <v>13.789996687644912</v>
      </c>
      <c r="I1105" s="45">
        <f t="shared" ref="I1105" si="24582">((F1105/F1053)-1)*100</f>
        <v>8.9818107577149586</v>
      </c>
      <c r="J1105" s="45">
        <f t="shared" ref="J1105" si="24583">((F1105/G1105)-1)*100</f>
        <v>-22.012786609814107</v>
      </c>
      <c r="K1105"/>
      <c r="L1105" s="89">
        <v>3200</v>
      </c>
      <c r="M1105" s="89">
        <v>7800</v>
      </c>
      <c r="N1105" s="89">
        <v>8400</v>
      </c>
      <c r="O1105" s="57">
        <f t="shared" ref="O1105" si="24584">SUM(L1105:N1105)</f>
        <v>19400</v>
      </c>
      <c r="P1105" s="48">
        <f t="shared" ref="P1105" si="24585">AVERAGE(O1102,O1103,O1104,O1105)</f>
        <v>23062.5</v>
      </c>
      <c r="Q1105" s="48">
        <f t="shared" ref="Q1105" si="24586">AVERAGE(P1053,P1001,P949)</f>
        <v>18401.5</v>
      </c>
      <c r="R1105" s="45">
        <f t="shared" ref="R1105" si="24587">((O1105/O1053)-1)*100</f>
        <v>67.241379310344811</v>
      </c>
      <c r="S1105" s="49">
        <f t="shared" ref="S1105" si="24588">((P1105/P1053)-1)*100</f>
        <v>4.7105561861521039</v>
      </c>
      <c r="T1105" s="45">
        <f t="shared" ref="T1105" si="24589">((P1105/Q1105)-1)*100</f>
        <v>25.329456837757803</v>
      </c>
      <c r="U1105"/>
      <c r="V1105" s="89">
        <v>98500</v>
      </c>
      <c r="W1105" s="89">
        <v>120571</v>
      </c>
      <c r="X1105" s="89">
        <v>11200</v>
      </c>
      <c r="Y1105" s="45">
        <f t="shared" ref="Y1105" si="24590">SUM(V1105:X1105)</f>
        <v>230271</v>
      </c>
      <c r="Z1105" s="48">
        <f t="shared" ref="Z1105" si="24591">AVERAGE(Y1102,Y1103,Y1104,Y1105)</f>
        <v>261086.75</v>
      </c>
      <c r="AA1105" s="48">
        <f t="shared" ref="AA1105" si="24592">AVERAGE(Z1053,Z1001,Z949)</f>
        <v>430827.75</v>
      </c>
      <c r="AB1105" s="45">
        <f t="shared" ref="AB1105" si="24593">((Y1105/Y1053)-1)*100</f>
        <v>-3.3895531780994359</v>
      </c>
      <c r="AC1105" s="45">
        <f t="shared" ref="AC1105" si="24594">((Z1105/Z1053)-1)*100</f>
        <v>-31.970746718223175</v>
      </c>
      <c r="AD1105" s="45">
        <f t="shared" ref="AD1105" si="24595">((Z1105/AA1105)-1)*100</f>
        <v>-39.398808456511915</v>
      </c>
      <c r="AE1105"/>
      <c r="AF1105" s="90">
        <v>16000</v>
      </c>
      <c r="AG1105" s="90">
        <v>0</v>
      </c>
      <c r="AH1105" s="90">
        <v>0</v>
      </c>
      <c r="AI1105" s="57">
        <f t="shared" ref="AI1105" si="24596">SUM(AF1105:AH1105)</f>
        <v>16000</v>
      </c>
      <c r="AJ1105" s="48">
        <f t="shared" ref="AJ1105" si="24597">AVERAGE(AI1102,AI1103,AI1104,AI1105)</f>
        <v>6390</v>
      </c>
      <c r="AK1105" s="48">
        <f t="shared" ref="AK1105" si="24598">AVERAGE(AJ1053,AJ1001,AJ949)</f>
        <v>3375.6666666666665</v>
      </c>
      <c r="AL1105" s="45">
        <f t="shared" ref="AL1105" si="24599">((AI1105/AI1053)-1)*100</f>
        <v>1042.8571428571429</v>
      </c>
      <c r="AM1105" s="45">
        <f t="shared" ref="AM1105" si="24600">((AJ1105/AJ1053)-1)*100</f>
        <v>438.1052631578948</v>
      </c>
      <c r="AN1105" s="45">
        <f t="shared" ref="AN1105" si="24601">((AJ1105/AK1105)-1)*100</f>
        <v>89.295941542411384</v>
      </c>
      <c r="AO1105"/>
      <c r="AP1105" s="41">
        <f t="shared" ref="AP1105" si="24602">SUM(B1105,L1105,V1105,AF1105)</f>
        <v>188966</v>
      </c>
      <c r="AQ1105" s="41">
        <f t="shared" ref="AQ1105" si="24603">SUM(C1105,M1105,W1105,AG1105)</f>
        <v>228871</v>
      </c>
      <c r="AR1105" s="41">
        <f t="shared" ref="AR1105" si="24604">SUM(D1105,N1105,X1105,AH1105)</f>
        <v>19600</v>
      </c>
      <c r="AS1105" s="41">
        <f t="shared" ref="AS1105" si="24605">SUM(E1105,O1105,Y1105,AI1105)</f>
        <v>437437</v>
      </c>
      <c r="AT1105" s="41">
        <f t="shared" ref="AT1105" si="24606">SUM(F1105,P1105,Z1105,AJ1105)</f>
        <v>552100.5</v>
      </c>
      <c r="AU1105" s="41">
        <f t="shared" ref="AU1105" si="24607">SUM(G1105,Q1105,AA1105,AK1105)</f>
        <v>787994.83333333337</v>
      </c>
      <c r="AV1105" s="45">
        <f t="shared" ref="AV1105" si="24608">((AS1105/AS1053)-1)*100</f>
        <v>8.7340293313447717</v>
      </c>
      <c r="AW1105" s="45">
        <f t="shared" ref="AW1105" si="24609">((AT1105/AT1053)-1)*100</f>
        <v>-14.668015449696526</v>
      </c>
      <c r="AX1105" s="45">
        <f t="shared" ref="AX1105" si="24610">((AT1105/AU1105)-1)*100</f>
        <v>-29.9360253842612</v>
      </c>
      <c r="AY1105"/>
      <c r="AZ1105" s="48">
        <f t="shared" ref="AZ1105" si="24611">+E1105/1000</f>
        <v>171.76599999999999</v>
      </c>
      <c r="BA1105" s="110">
        <f t="shared" ref="BA1105" si="24612">+O1105/1000</f>
        <v>19.399999999999999</v>
      </c>
      <c r="BB1105" s="36">
        <f t="shared" ref="BB1105" si="24613">+Y1105/1000</f>
        <v>230.27099999999999</v>
      </c>
      <c r="BC1105" s="36">
        <f t="shared" ref="BC1105" si="24614">+AI1105/1000</f>
        <v>16</v>
      </c>
      <c r="BD1105" s="57">
        <f t="shared" ref="BD1105" si="24615">+AS1105/1000</f>
        <v>437.43700000000001</v>
      </c>
      <c r="BE1105" s="47">
        <f t="shared" ref="BE1105" si="24616">AZ1105+BE1104</f>
        <v>12856.949999999999</v>
      </c>
      <c r="BF1105" s="47">
        <f t="shared" ref="BF1105" si="24617">BA1105+BF1104</f>
        <v>1346.4069999999999</v>
      </c>
      <c r="BG1105" s="47">
        <f t="shared" ref="BG1105" si="24618">BB1105+BG1104</f>
        <v>11824.372000000003</v>
      </c>
      <c r="BH1105" s="47">
        <f t="shared" ref="BH1105" si="24619">BC1105+BH1104</f>
        <v>266.56</v>
      </c>
      <c r="BI1105" s="47">
        <f t="shared" ref="BI1105" si="24620">BD1105+BI1104</f>
        <v>26294.288999999997</v>
      </c>
      <c r="BJ1105" s="45">
        <f t="shared" si="22728"/>
        <v>52</v>
      </c>
      <c r="BK1105" s="52">
        <f t="shared" si="18182"/>
        <v>45654</v>
      </c>
    </row>
    <row r="1106" spans="1:63" x14ac:dyDescent="0.25">
      <c r="A1106" s="33">
        <f t="shared" si="18271"/>
        <v>45297</v>
      </c>
      <c r="B1106" s="89">
        <v>90700</v>
      </c>
      <c r="C1106" s="89">
        <v>87350</v>
      </c>
      <c r="D1106" s="128">
        <v>0</v>
      </c>
      <c r="E1106" s="45">
        <f t="shared" ref="E1106" si="24621">SUM(B1106:D1106)</f>
        <v>178050</v>
      </c>
      <c r="F1106" s="45">
        <f t="shared" ref="F1106" si="24622">AVERAGE(E1103,E1104,E1105,E1106)</f>
        <v>227221</v>
      </c>
      <c r="G1106" s="92">
        <f t="shared" ref="G1106" si="24623">AVERAGE(F1054,F1002,F950)</f>
        <v>306948.25</v>
      </c>
      <c r="H1106" s="45">
        <f t="shared" ref="H1106" si="24624">((E1106/E1054)-1)*100</f>
        <v>85.275754422476595</v>
      </c>
      <c r="I1106" s="45">
        <f t="shared" ref="I1106" si="24625">((F1106/F1054)-1)*100</f>
        <v>13.544076715121655</v>
      </c>
      <c r="J1106" s="45">
        <f t="shared" ref="J1106" si="24626">((F1106/G1106)-1)*100</f>
        <v>-25.97416665512835</v>
      </c>
      <c r="K1106"/>
      <c r="L1106" s="89">
        <v>1600</v>
      </c>
      <c r="M1106" s="89">
        <v>17550</v>
      </c>
      <c r="N1106" s="89">
        <v>7000</v>
      </c>
      <c r="O1106" s="57">
        <f t="shared" ref="O1106" si="24627">SUM(L1106:N1106)</f>
        <v>26150</v>
      </c>
      <c r="P1106" s="48">
        <f t="shared" ref="P1106" si="24628">AVERAGE(O1103,O1104,O1105,O1106)</f>
        <v>25062.5</v>
      </c>
      <c r="Q1106" s="48">
        <f t="shared" ref="Q1106" si="24629">AVERAGE(P1054,P1002,P950)</f>
        <v>17185.916666666668</v>
      </c>
      <c r="R1106" s="45">
        <f t="shared" ref="R1106" si="24630">((O1106/O1054)-1)*100</f>
        <v>1767.8571428571427</v>
      </c>
      <c r="S1106" s="49">
        <f t="shared" ref="S1106" si="24631">((P1106/P1054)-1)*100</f>
        <v>41.296687808315724</v>
      </c>
      <c r="T1106" s="45">
        <f t="shared" ref="T1106" si="24632">((P1106/Q1106)-1)*100</f>
        <v>45.831616003413636</v>
      </c>
      <c r="U1106"/>
      <c r="V1106" s="89">
        <v>116500</v>
      </c>
      <c r="W1106" s="89">
        <v>51200</v>
      </c>
      <c r="X1106" s="89">
        <v>8400</v>
      </c>
      <c r="Y1106" s="45">
        <f t="shared" ref="Y1106" si="24633">SUM(V1106:X1106)</f>
        <v>176100</v>
      </c>
      <c r="Z1106" s="48">
        <f t="shared" ref="Z1106" si="24634">AVERAGE(Y1103,Y1104,Y1105,Y1106)</f>
        <v>238736.75</v>
      </c>
      <c r="AA1106" s="48">
        <f t="shared" ref="AA1106" si="24635">AVERAGE(Z1054,Z1002,Z950)</f>
        <v>361030.33333333331</v>
      </c>
      <c r="AB1106" s="45">
        <f t="shared" ref="AB1106" si="24636">((Y1106/Y1054)-1)*100</f>
        <v>-28.1810766721044</v>
      </c>
      <c r="AC1106" s="45">
        <f t="shared" ref="AC1106" si="24637">((Z1106/Z1054)-1)*100</f>
        <v>-25.80365703381521</v>
      </c>
      <c r="AD1106" s="45">
        <f t="shared" ref="AD1106" si="24638">((Z1106/AA1106)-1)*100</f>
        <v>-33.873492624350121</v>
      </c>
      <c r="AE1106"/>
      <c r="AF1106" s="90">
        <v>8000</v>
      </c>
      <c r="AG1106" s="90">
        <v>1750</v>
      </c>
      <c r="AH1106" s="90">
        <v>0</v>
      </c>
      <c r="AI1106" s="57">
        <f t="shared" ref="AI1106" si="24639">SUM(AF1106:AH1106)</f>
        <v>9750</v>
      </c>
      <c r="AJ1106" s="48">
        <f t="shared" ref="AJ1106" si="24640">AVERAGE(AI1103,AI1104,AI1105,AI1106)</f>
        <v>7327.5</v>
      </c>
      <c r="AK1106" s="48">
        <f t="shared" ref="AK1106" si="24641">AVERAGE(AJ1054,AJ1002,AJ950)</f>
        <v>5024.416666666667</v>
      </c>
      <c r="AL1106" s="45">
        <f t="shared" ref="AL1106" si="24642">((AI1106/AI1054)-1)*100</f>
        <v>-18.75</v>
      </c>
      <c r="AM1106" s="45">
        <f t="shared" ref="AM1106" si="24643">((AJ1106/AJ1054)-1)*100</f>
        <v>93.465346534653463</v>
      </c>
      <c r="AN1106" s="45">
        <f t="shared" ref="AN1106" si="24644">((AJ1106/AK1106)-1)*100</f>
        <v>45.8378252865175</v>
      </c>
      <c r="AO1106"/>
      <c r="AP1106" s="41">
        <f t="shared" ref="AP1106" si="24645">SUM(B1106,L1106,V1106,AF1106)</f>
        <v>216800</v>
      </c>
      <c r="AQ1106" s="41">
        <f t="shared" ref="AQ1106" si="24646">SUM(C1106,M1106,W1106,AG1106)</f>
        <v>157850</v>
      </c>
      <c r="AR1106" s="41">
        <f t="shared" ref="AR1106" si="24647">SUM(D1106,N1106,X1106,AH1106)</f>
        <v>15400</v>
      </c>
      <c r="AS1106" s="41">
        <f t="shared" ref="AS1106" si="24648">SUM(E1106,O1106,Y1106,AI1106)</f>
        <v>390050</v>
      </c>
      <c r="AT1106" s="41">
        <f t="shared" ref="AT1106" si="24649">SUM(F1106,P1106,Z1106,AJ1106)</f>
        <v>498347.75</v>
      </c>
      <c r="AU1106" s="41">
        <f t="shared" ref="AU1106" si="24650">SUM(G1106,Q1106,AA1106,AK1106)</f>
        <v>690188.91666666663</v>
      </c>
      <c r="AV1106" s="45">
        <f t="shared" ref="AV1106" si="24651">((AS1106/AS1054)-1)*100</f>
        <v>9.9661685931773381</v>
      </c>
      <c r="AW1106" s="45">
        <f t="shared" ref="AW1106" si="24652">((AT1106/AT1054)-1)*100</f>
        <v>-8.2917360976287551</v>
      </c>
      <c r="AX1106" s="45">
        <f t="shared" ref="AX1106" si="24653">((AT1106/AU1106)-1)*100</f>
        <v>-27.79545745144415</v>
      </c>
      <c r="AY1106"/>
      <c r="AZ1106" s="48">
        <f t="shared" ref="AZ1106" si="24654">+E1106/1000</f>
        <v>178.05</v>
      </c>
      <c r="BA1106" s="110">
        <f t="shared" ref="BA1106" si="24655">+O1106/1000</f>
        <v>26.15</v>
      </c>
      <c r="BB1106" s="36">
        <f t="shared" ref="BB1106" si="24656">+Y1106/1000</f>
        <v>176.1</v>
      </c>
      <c r="BC1106" s="36">
        <f t="shared" ref="BC1106" si="24657">+AI1106/1000</f>
        <v>9.75</v>
      </c>
      <c r="BD1106" s="57">
        <f t="shared" ref="BD1106" si="24658">+AS1106/1000</f>
        <v>390.05</v>
      </c>
      <c r="BE1106" s="47">
        <f>AZ1106</f>
        <v>178.05</v>
      </c>
      <c r="BF1106" s="47">
        <f t="shared" ref="BF1106:BI1106" si="24659">BA1106</f>
        <v>26.15</v>
      </c>
      <c r="BG1106" s="47">
        <f t="shared" si="24659"/>
        <v>176.1</v>
      </c>
      <c r="BH1106" s="47">
        <f t="shared" si="24659"/>
        <v>9.75</v>
      </c>
      <c r="BI1106" s="47">
        <f t="shared" si="24659"/>
        <v>390.05</v>
      </c>
      <c r="BJ1106" s="45">
        <v>1</v>
      </c>
      <c r="BK1106" s="52">
        <f t="shared" si="18182"/>
        <v>45661</v>
      </c>
    </row>
    <row r="1107" spans="1:63" x14ac:dyDescent="0.25">
      <c r="A1107" s="33">
        <f t="shared" si="18271"/>
        <v>45304</v>
      </c>
      <c r="B1107" s="89">
        <v>97300</v>
      </c>
      <c r="C1107" s="89">
        <v>131900</v>
      </c>
      <c r="D1107" s="128">
        <v>0</v>
      </c>
      <c r="E1107" s="45">
        <f t="shared" ref="E1107" si="24660">SUM(B1107:D1107)</f>
        <v>229200</v>
      </c>
      <c r="F1107" s="45">
        <f t="shared" ref="F1107" si="24661">AVERAGE(E1104,E1105,E1106,E1107)</f>
        <v>197804</v>
      </c>
      <c r="G1107" s="92">
        <f t="shared" ref="G1107" si="24662">AVERAGE(F1055,F1003,F951)</f>
        <v>283527</v>
      </c>
      <c r="H1107" s="45">
        <f t="shared" ref="H1107" si="24663">((E1107/E1055)-1)*100</f>
        <v>36.023738872403555</v>
      </c>
      <c r="I1107" s="45">
        <f t="shared" ref="I1107" si="24664">((F1107/F1055)-1)*100</f>
        <v>19.799530623060036</v>
      </c>
      <c r="J1107" s="45">
        <f t="shared" ref="J1107" si="24665">((F1107/G1107)-1)*100</f>
        <v>-30.234510293552287</v>
      </c>
      <c r="K1107"/>
      <c r="L1107" s="89">
        <v>0</v>
      </c>
      <c r="M1107" s="89">
        <v>3550</v>
      </c>
      <c r="N1107" s="89">
        <v>4200</v>
      </c>
      <c r="O1107" s="57">
        <f t="shared" ref="O1107" si="24666">SUM(L1107:N1107)</f>
        <v>7750</v>
      </c>
      <c r="P1107" s="48">
        <f t="shared" ref="P1107" si="24667">AVERAGE(O1104,O1105,O1106,O1107)</f>
        <v>18462.5</v>
      </c>
      <c r="Q1107" s="48">
        <f t="shared" ref="Q1107" si="24668">AVERAGE(P1055,P1003,P951)</f>
        <v>15638.666666666666</v>
      </c>
      <c r="R1107" s="45">
        <f t="shared" ref="R1107" si="24669">((O1107/O1055)-1)*100</f>
        <v>-46.180555555555557</v>
      </c>
      <c r="S1107" s="49">
        <f t="shared" ref="S1107" si="24670">((P1107/P1055)-1)*100</f>
        <v>37.267657992565063</v>
      </c>
      <c r="T1107" s="45">
        <f t="shared" ref="T1107" si="24671">((P1107/Q1107)-1)*100</f>
        <v>18.056739705004698</v>
      </c>
      <c r="U1107"/>
      <c r="V1107" s="89">
        <v>260800</v>
      </c>
      <c r="W1107" s="89">
        <v>188950</v>
      </c>
      <c r="X1107" s="89">
        <v>11200</v>
      </c>
      <c r="Y1107" s="45">
        <f t="shared" ref="Y1107" si="24672">SUM(V1107:X1107)</f>
        <v>460950</v>
      </c>
      <c r="Z1107" s="48">
        <f t="shared" ref="Z1107" si="24673">AVERAGE(Y1104,Y1105,Y1106,Y1107)</f>
        <v>284989.25</v>
      </c>
      <c r="AA1107" s="48">
        <f t="shared" ref="AA1107" si="24674">AVERAGE(Z1055,Z1003,Z951)</f>
        <v>326987.08333333331</v>
      </c>
      <c r="AB1107" s="45">
        <f t="shared" ref="AB1107" si="24675">((Y1107/Y1055)-1)*100</f>
        <v>29.099565887130652</v>
      </c>
      <c r="AC1107" s="45">
        <f t="shared" ref="AC1107" si="24676">((Z1107/Z1055)-1)*100</f>
        <v>-4.5105394185310121</v>
      </c>
      <c r="AD1107" s="45">
        <f t="shared" ref="AD1107" si="24677">((Z1107/AA1107)-1)*100</f>
        <v>-12.843881447916516</v>
      </c>
      <c r="AE1107"/>
      <c r="AF1107" s="90">
        <v>0</v>
      </c>
      <c r="AG1107" s="90">
        <v>0</v>
      </c>
      <c r="AH1107" s="90">
        <v>0</v>
      </c>
      <c r="AI1107" s="57">
        <f t="shared" ref="AI1107" si="24678">SUM(AF1107:AH1107)</f>
        <v>0</v>
      </c>
      <c r="AJ1107" s="48">
        <f t="shared" ref="AJ1107" si="24679">AVERAGE(AI1104,AI1105,AI1106,AI1107)</f>
        <v>7327.5</v>
      </c>
      <c r="AK1107" s="48">
        <f t="shared" ref="AK1107" si="24680">AVERAGE(AJ1055,AJ1003,AJ951)</f>
        <v>9366.0833333333339</v>
      </c>
      <c r="AL1107" s="45">
        <f t="shared" ref="AL1107" si="24681">((AI1107/AI1055)-1)*100</f>
        <v>-100</v>
      </c>
      <c r="AM1107" s="45">
        <f t="shared" ref="AM1107" si="24682">((AJ1107/AJ1055)-1)*100</f>
        <v>34.14187643020594</v>
      </c>
      <c r="AN1107" s="45">
        <f t="shared" ref="AN1107" si="24683">((AJ1107/AK1107)-1)*100</f>
        <v>-21.765590383742762</v>
      </c>
      <c r="AO1107"/>
      <c r="AP1107" s="41">
        <f t="shared" ref="AP1107" si="24684">SUM(B1107,L1107,V1107,AF1107)</f>
        <v>358100</v>
      </c>
      <c r="AQ1107" s="41">
        <f t="shared" ref="AQ1107" si="24685">SUM(C1107,M1107,W1107,AG1107)</f>
        <v>324400</v>
      </c>
      <c r="AR1107" s="41">
        <f t="shared" ref="AR1107" si="24686">SUM(D1107,N1107,X1107,AH1107)</f>
        <v>15400</v>
      </c>
      <c r="AS1107" s="41">
        <f t="shared" ref="AS1107" si="24687">SUM(E1107,O1107,Y1107,AI1107)</f>
        <v>697900</v>
      </c>
      <c r="AT1107" s="41">
        <f t="shared" ref="AT1107" si="24688">SUM(F1107,P1107,Z1107,AJ1107)</f>
        <v>508583.25</v>
      </c>
      <c r="AU1107" s="41">
        <f t="shared" ref="AU1107" si="24689">SUM(G1107,Q1107,AA1107,AK1107)</f>
        <v>635518.83333333337</v>
      </c>
      <c r="AV1107" s="45">
        <f t="shared" ref="AV1107" si="24690">((AS1107/AS1055)-1)*100</f>
        <v>27.668526479465825</v>
      </c>
      <c r="AW1107" s="45">
        <f t="shared" ref="AW1107" si="24691">((AT1107/AT1055)-1)*100</f>
        <v>5.4110981686135595</v>
      </c>
      <c r="AX1107" s="45">
        <f t="shared" ref="AX1107" si="24692">((AT1107/AU1107)-1)*100</f>
        <v>-19.97353605833344</v>
      </c>
      <c r="AY1107"/>
      <c r="AZ1107" s="48">
        <f t="shared" ref="AZ1107" si="24693">+E1107/1000</f>
        <v>229.2</v>
      </c>
      <c r="BA1107" s="110">
        <f t="shared" ref="BA1107" si="24694">+O1107/1000</f>
        <v>7.75</v>
      </c>
      <c r="BB1107" s="36">
        <f t="shared" ref="BB1107" si="24695">+Y1107/1000</f>
        <v>460.95</v>
      </c>
      <c r="BC1107" s="36">
        <f t="shared" ref="BC1107" si="24696">+AI1107/1000</f>
        <v>0</v>
      </c>
      <c r="BD1107" s="57">
        <f t="shared" ref="BD1107" si="24697">+AS1107/1000</f>
        <v>697.9</v>
      </c>
      <c r="BE1107" s="47">
        <f>AZ1107+BE1106</f>
        <v>407.25</v>
      </c>
      <c r="BF1107" s="47">
        <f>BA1107+BF1106</f>
        <v>33.9</v>
      </c>
      <c r="BG1107" s="47">
        <f>BB1107+BG1106</f>
        <v>637.04999999999995</v>
      </c>
      <c r="BH1107" s="47">
        <f>BC1107+BH1106</f>
        <v>9.75</v>
      </c>
      <c r="BI1107" s="47">
        <f>BD1107+BI1106</f>
        <v>1087.95</v>
      </c>
      <c r="BJ1107" s="45">
        <v>2</v>
      </c>
      <c r="BK1107" s="52">
        <f t="shared" si="18182"/>
        <v>45668</v>
      </c>
    </row>
    <row r="1108" spans="1:63" x14ac:dyDescent="0.25">
      <c r="A1108" s="33">
        <f t="shared" si="18271"/>
        <v>45311</v>
      </c>
      <c r="B1108" s="89">
        <v>46800</v>
      </c>
      <c r="C1108" s="89">
        <v>59000</v>
      </c>
      <c r="D1108" s="128">
        <v>0</v>
      </c>
      <c r="E1108" s="45">
        <f t="shared" ref="E1108" si="24698">SUM(B1108:D1108)</f>
        <v>105800</v>
      </c>
      <c r="F1108" s="45">
        <f t="shared" ref="F1108" si="24699">AVERAGE(E1105,E1106,E1107,E1108)</f>
        <v>171204</v>
      </c>
      <c r="G1108" s="92">
        <f t="shared" ref="G1108" si="24700">AVERAGE(F1056,F1004,F952)</f>
        <v>295618</v>
      </c>
      <c r="H1108" s="45">
        <f t="shared" ref="H1108" si="24701">((E1108/E1056)-1)*100</f>
        <v>-59.437958862882667</v>
      </c>
      <c r="I1108" s="45">
        <f t="shared" ref="I1108" si="24702">((F1108/F1056)-1)*100</f>
        <v>1.246479445877724</v>
      </c>
      <c r="J1108" s="45">
        <f t="shared" ref="J1108" si="24703">((F1108/G1108)-1)*100</f>
        <v>-42.08607053697677</v>
      </c>
      <c r="K1108"/>
      <c r="L1108" s="89">
        <v>0</v>
      </c>
      <c r="M1108" s="89">
        <v>0</v>
      </c>
      <c r="N1108" s="89">
        <v>8400</v>
      </c>
      <c r="O1108" s="57">
        <f t="shared" ref="O1108" si="24704">SUM(L1108:N1108)</f>
        <v>8400</v>
      </c>
      <c r="P1108" s="48">
        <f t="shared" ref="P1108" si="24705">AVERAGE(O1105,O1106,O1107,O1108)</f>
        <v>15425</v>
      </c>
      <c r="Q1108" s="48">
        <f t="shared" ref="Q1108" si="24706">AVERAGE(P1056,P1004,P952)</f>
        <v>15947</v>
      </c>
      <c r="R1108" s="45">
        <f t="shared" ref="R1108" si="24707">((O1108/O1056)-1)*100</f>
        <v>-37.078651685393261</v>
      </c>
      <c r="S1108" s="49">
        <f t="shared" ref="S1108" si="24708">((P1108/P1056)-1)*100</f>
        <v>51.411042944785265</v>
      </c>
      <c r="T1108" s="45">
        <f t="shared" ref="T1108" si="24709">((P1108/Q1108)-1)*100</f>
        <v>-3.2733429485169663</v>
      </c>
      <c r="U1108"/>
      <c r="V1108" s="89">
        <v>70600</v>
      </c>
      <c r="W1108" s="89">
        <v>125342</v>
      </c>
      <c r="X1108" s="89">
        <v>23800</v>
      </c>
      <c r="Y1108" s="45">
        <f t="shared" ref="Y1108" si="24710">SUM(V1108:X1108)</f>
        <v>219742</v>
      </c>
      <c r="Z1108" s="48">
        <f t="shared" ref="Z1108" si="24711">AVERAGE(Y1105,Y1106,Y1107,Y1108)</f>
        <v>271765.75</v>
      </c>
      <c r="AA1108" s="48">
        <f t="shared" ref="AA1108" si="24712">AVERAGE(Z1056,Z1004,Z952)</f>
        <v>338932.75</v>
      </c>
      <c r="AB1108" s="45">
        <f t="shared" ref="AB1108" si="24713">((Y1108/Y1056)-1)*100</f>
        <v>-40.34423781729334</v>
      </c>
      <c r="AC1108" s="45">
        <f t="shared" ref="AC1108" si="24714">((Z1108/Z1056)-1)*100</f>
        <v>-10.082054675544894</v>
      </c>
      <c r="AD1108" s="45">
        <f t="shared" ref="AD1108" si="24715">((Z1108/AA1108)-1)*100</f>
        <v>-19.817205625599765</v>
      </c>
      <c r="AE1108"/>
      <c r="AF1108" s="90">
        <v>0</v>
      </c>
      <c r="AG1108" s="90">
        <v>0</v>
      </c>
      <c r="AH1108" s="90">
        <v>0</v>
      </c>
      <c r="AI1108" s="57">
        <f t="shared" ref="AI1108" si="24716">SUM(AF1108:AH1108)</f>
        <v>0</v>
      </c>
      <c r="AJ1108" s="48">
        <f t="shared" ref="AJ1108" si="24717">AVERAGE(AI1105,AI1106,AI1107,AI1108)</f>
        <v>6437.5</v>
      </c>
      <c r="AK1108" s="48">
        <f t="shared" ref="AK1108" si="24718">AVERAGE(AJ1056,AJ1004,AJ952)</f>
        <v>9761.9166666666661</v>
      </c>
      <c r="AL1108" s="45">
        <f t="shared" ref="AL1108" si="24719">((AI1108/AI1056)-1)*100</f>
        <v>-100</v>
      </c>
      <c r="AM1108" s="45">
        <f t="shared" ref="AM1108" si="24720">((AJ1108/AJ1056)-1)*100</f>
        <v>-44.264069264069263</v>
      </c>
      <c r="AN1108" s="45">
        <f t="shared" ref="AN1108" si="24721">((AJ1108/AK1108)-1)*100</f>
        <v>-34.054958469562834</v>
      </c>
      <c r="AO1108"/>
      <c r="AP1108" s="41">
        <f t="shared" ref="AP1108" si="24722">SUM(B1108,L1108,V1108,AF1108)</f>
        <v>117400</v>
      </c>
      <c r="AQ1108" s="41">
        <f t="shared" ref="AQ1108" si="24723">SUM(C1108,M1108,W1108,AG1108)</f>
        <v>184342</v>
      </c>
      <c r="AR1108" s="41">
        <f t="shared" ref="AR1108" si="24724">SUM(D1108,N1108,X1108,AH1108)</f>
        <v>32200</v>
      </c>
      <c r="AS1108" s="41">
        <f t="shared" ref="AS1108" si="24725">SUM(E1108,O1108,Y1108,AI1108)</f>
        <v>333942</v>
      </c>
      <c r="AT1108" s="41">
        <f t="shared" ref="AT1108" si="24726">SUM(F1108,P1108,Z1108,AJ1108)</f>
        <v>464832.25</v>
      </c>
      <c r="AU1108" s="41">
        <f t="shared" ref="AU1108" si="24727">SUM(G1108,Q1108,AA1108,AK1108)</f>
        <v>660259.66666666663</v>
      </c>
      <c r="AV1108" s="45">
        <f t="shared" ref="AV1108" si="24728">((AS1108/AS1056)-1)*100</f>
        <v>-50.056159189991554</v>
      </c>
      <c r="AW1108" s="45">
        <f t="shared" ref="AW1108" si="24729">((AT1108/AT1056)-1)*100</f>
        <v>-5.7271641775909714</v>
      </c>
      <c r="AX1108" s="45">
        <f t="shared" ref="AX1108" si="24730">((AT1108/AU1108)-1)*100</f>
        <v>-29.598569552686083</v>
      </c>
      <c r="AY1108"/>
      <c r="AZ1108" s="48">
        <f t="shared" ref="AZ1108" si="24731">+E1108/1000</f>
        <v>105.8</v>
      </c>
      <c r="BA1108" s="110">
        <f t="shared" ref="BA1108" si="24732">+O1108/1000</f>
        <v>8.4</v>
      </c>
      <c r="BB1108" s="36">
        <f t="shared" ref="BB1108" si="24733">+Y1108/1000</f>
        <v>219.74199999999999</v>
      </c>
      <c r="BC1108" s="36">
        <f t="shared" ref="BC1108" si="24734">+AI1108/1000</f>
        <v>0</v>
      </c>
      <c r="BD1108" s="57">
        <f t="shared" ref="BD1108" si="24735">+AS1108/1000</f>
        <v>333.94200000000001</v>
      </c>
      <c r="BE1108" s="47">
        <f t="shared" ref="BE1108:BE1109" si="24736">AZ1108+BE1107</f>
        <v>513.04999999999995</v>
      </c>
      <c r="BF1108" s="47">
        <f t="shared" ref="BF1108:BF1109" si="24737">BA1108+BF1107</f>
        <v>42.3</v>
      </c>
      <c r="BG1108" s="47">
        <f t="shared" ref="BG1108:BG1109" si="24738">BB1108+BG1107</f>
        <v>856.79199999999992</v>
      </c>
      <c r="BH1108" s="47">
        <f t="shared" ref="BH1108:BH1109" si="24739">BC1108+BH1107</f>
        <v>9.75</v>
      </c>
      <c r="BI1108" s="47">
        <f t="shared" ref="BI1108:BI1109" si="24740">BD1108+BI1107</f>
        <v>1421.8920000000001</v>
      </c>
      <c r="BJ1108" s="45">
        <v>3</v>
      </c>
      <c r="BK1108" s="52">
        <f t="shared" si="18182"/>
        <v>45675</v>
      </c>
    </row>
    <row r="1109" spans="1:63" x14ac:dyDescent="0.25">
      <c r="A1109" s="33">
        <f t="shared" si="18271"/>
        <v>45318</v>
      </c>
      <c r="B1109" s="89">
        <v>52100</v>
      </c>
      <c r="C1109" s="89">
        <v>59500</v>
      </c>
      <c r="D1109" s="128">
        <v>0</v>
      </c>
      <c r="E1109" s="45">
        <f t="shared" ref="E1109" si="24741">SUM(B1109:D1109)</f>
        <v>111600</v>
      </c>
      <c r="F1109" s="45">
        <f t="shared" ref="F1109" si="24742">AVERAGE(E1106,E1107,E1108,E1109)</f>
        <v>156162.5</v>
      </c>
      <c r="G1109" s="92">
        <f t="shared" ref="G1109" si="24743">AVERAGE(F1057,F1005,F953)</f>
        <v>308680.58333333331</v>
      </c>
      <c r="H1109" s="45">
        <f t="shared" ref="H1109" si="24744">((E1109/E1057)-1)*100</f>
        <v>-18.331503841931941</v>
      </c>
      <c r="I1109" s="45">
        <f t="shared" ref="I1109" si="24745">((F1109/F1057)-1)*100</f>
        <v>-5.6541078562420193</v>
      </c>
      <c r="J1109" s="45">
        <f t="shared" ref="J1109" si="24746">((F1109/G1109)-1)*100</f>
        <v>-49.409678343336026</v>
      </c>
      <c r="K1109"/>
      <c r="L1109" s="89">
        <v>0</v>
      </c>
      <c r="M1109" s="89">
        <v>0</v>
      </c>
      <c r="N1109" s="89">
        <v>2800</v>
      </c>
      <c r="O1109" s="57">
        <f t="shared" ref="O1109" si="24747">SUM(L1109:N1109)</f>
        <v>2800</v>
      </c>
      <c r="P1109" s="48">
        <f t="shared" ref="P1109" si="24748">AVERAGE(O1106,O1107,O1108,O1109)</f>
        <v>11275</v>
      </c>
      <c r="Q1109" s="48">
        <f t="shared" ref="Q1109" si="24749">AVERAGE(P1057,P1005,P953)</f>
        <v>17072</v>
      </c>
      <c r="R1109" s="45">
        <f t="shared" ref="R1109" si="24750">((O1109/O1057)-1)*100</f>
        <v>-87.415730337078656</v>
      </c>
      <c r="S1109" s="49">
        <f t="shared" ref="S1109" si="24751">((P1109/P1057)-1)*100</f>
        <v>-12.256809338521402</v>
      </c>
      <c r="T1109" s="45">
        <f t="shared" ref="T1109" si="24752">((P1109/Q1109)-1)*100</f>
        <v>-33.956185567010309</v>
      </c>
      <c r="U1109"/>
      <c r="V1109" s="89">
        <v>100336</v>
      </c>
      <c r="W1109" s="89">
        <v>106218</v>
      </c>
      <c r="X1109" s="89">
        <v>21000</v>
      </c>
      <c r="Y1109" s="45">
        <f t="shared" ref="Y1109" si="24753">SUM(V1109:X1109)</f>
        <v>227554</v>
      </c>
      <c r="Z1109" s="48">
        <f t="shared" ref="Z1109" si="24754">AVERAGE(Y1106,Y1107,Y1108,Y1109)</f>
        <v>271086.5</v>
      </c>
      <c r="AA1109" s="48">
        <f t="shared" ref="AA1109" si="24755">AVERAGE(Z1057,Z1005,Z953)</f>
        <v>346563</v>
      </c>
      <c r="AB1109" s="45">
        <f t="shared" ref="AB1109" si="24756">((Y1109/Y1057)-1)*100</f>
        <v>-49.505381116165537</v>
      </c>
      <c r="AC1109" s="45">
        <f t="shared" ref="AC1109" si="24757">((Z1109/Z1057)-1)*100</f>
        <v>-23.704766930518907</v>
      </c>
      <c r="AD1109" s="45">
        <f t="shared" ref="AD1109" si="24758">((Z1109/AA1109)-1)*100</f>
        <v>-21.778579940732278</v>
      </c>
      <c r="AE1109"/>
      <c r="AF1109" s="90">
        <v>0</v>
      </c>
      <c r="AG1109" s="90">
        <v>0</v>
      </c>
      <c r="AH1109" s="90">
        <v>0</v>
      </c>
      <c r="AI1109" s="57">
        <f t="shared" ref="AI1109" si="24759">SUM(AF1109:AH1109)</f>
        <v>0</v>
      </c>
      <c r="AJ1109" s="48">
        <f t="shared" ref="AJ1109" si="24760">AVERAGE(AI1106,AI1107,AI1108,AI1109)</f>
        <v>2437.5</v>
      </c>
      <c r="AK1109" s="48">
        <f t="shared" ref="AK1109" si="24761">AVERAGE(AJ1057,AJ1005,AJ953)</f>
        <v>11223.75</v>
      </c>
      <c r="AL1109" s="45">
        <f t="shared" ref="AL1109" si="24762">((AI1109/AI1057)-1)*100</f>
        <v>-100</v>
      </c>
      <c r="AM1109" s="45">
        <f t="shared" ref="AM1109" si="24763">((AJ1109/AJ1057)-1)*100</f>
        <v>-84.349919743178177</v>
      </c>
      <c r="AN1109" s="45">
        <f t="shared" ref="AN1109" si="24764">((AJ1109/AK1109)-1)*100</f>
        <v>-78.282659538924165</v>
      </c>
      <c r="AO1109"/>
      <c r="AP1109" s="41">
        <f t="shared" ref="AP1109" si="24765">SUM(B1109,L1109,V1109,AF1109)</f>
        <v>152436</v>
      </c>
      <c r="AQ1109" s="41">
        <f t="shared" ref="AQ1109" si="24766">SUM(C1109,M1109,W1109,AG1109)</f>
        <v>165718</v>
      </c>
      <c r="AR1109" s="41">
        <f t="shared" ref="AR1109" si="24767">SUM(D1109,N1109,X1109,AH1109)</f>
        <v>23800</v>
      </c>
      <c r="AS1109" s="41">
        <f t="shared" ref="AS1109" si="24768">SUM(E1109,O1109,Y1109,AI1109)</f>
        <v>341954</v>
      </c>
      <c r="AT1109" s="41">
        <f t="shared" ref="AT1109" si="24769">SUM(F1109,P1109,Z1109,AJ1109)</f>
        <v>440961.5</v>
      </c>
      <c r="AU1109" s="41">
        <f t="shared" ref="AU1109" si="24770">SUM(G1109,Q1109,AA1109,AK1109)</f>
        <v>683539.33333333326</v>
      </c>
      <c r="AV1109" s="45">
        <f t="shared" ref="AV1109" si="24771">((AS1109/AS1057)-1)*100</f>
        <v>-45.466230763097037</v>
      </c>
      <c r="AW1109" s="45">
        <f t="shared" ref="AW1109" si="24772">((AT1109/AT1057)-1)*100</f>
        <v>-19.716982205563404</v>
      </c>
      <c r="AX1109" s="45">
        <f t="shared" ref="AX1109" si="24773">((AT1109/AU1109)-1)*100</f>
        <v>-35.488496638574318</v>
      </c>
      <c r="AY1109"/>
      <c r="AZ1109" s="48">
        <f t="shared" ref="AZ1109" si="24774">+E1109/1000</f>
        <v>111.6</v>
      </c>
      <c r="BA1109" s="110">
        <f t="shared" ref="BA1109" si="24775">+O1109/1000</f>
        <v>2.8</v>
      </c>
      <c r="BB1109" s="36">
        <f t="shared" ref="BB1109" si="24776">+Y1109/1000</f>
        <v>227.554</v>
      </c>
      <c r="BC1109" s="36">
        <f t="shared" ref="BC1109" si="24777">+AI1109/1000</f>
        <v>0</v>
      </c>
      <c r="BD1109" s="57">
        <f t="shared" ref="BD1109" si="24778">+AS1109/1000</f>
        <v>341.95400000000001</v>
      </c>
      <c r="BE1109" s="47">
        <f t="shared" si="24736"/>
        <v>624.65</v>
      </c>
      <c r="BF1109" s="47">
        <f t="shared" si="24737"/>
        <v>45.099999999999994</v>
      </c>
      <c r="BG1109" s="47">
        <f t="shared" si="24738"/>
        <v>1084.346</v>
      </c>
      <c r="BH1109" s="47">
        <f t="shared" si="24739"/>
        <v>9.75</v>
      </c>
      <c r="BI1109" s="47">
        <f t="shared" si="24740"/>
        <v>1763.846</v>
      </c>
      <c r="BJ1109" s="45">
        <v>4</v>
      </c>
      <c r="BK1109" s="52">
        <f t="shared" si="18182"/>
        <v>45682</v>
      </c>
    </row>
    <row r="1110" spans="1:63" x14ac:dyDescent="0.25">
      <c r="A1110" s="33">
        <f t="shared" si="18271"/>
        <v>45325</v>
      </c>
      <c r="B1110" s="89">
        <v>41300</v>
      </c>
      <c r="C1110" s="89">
        <v>110800</v>
      </c>
      <c r="D1110" s="128">
        <v>0</v>
      </c>
      <c r="E1110" s="45">
        <f t="shared" ref="E1110" si="24779">SUM(B1110:D1110)</f>
        <v>152100</v>
      </c>
      <c r="F1110" s="45">
        <f t="shared" ref="F1110" si="24780">AVERAGE(E1107,E1108,E1109,E1110)</f>
        <v>149675</v>
      </c>
      <c r="G1110" s="92">
        <f t="shared" ref="G1110" si="24781">AVERAGE(F1058,F1006,F954)</f>
        <v>328434.75</v>
      </c>
      <c r="H1110" s="45">
        <f t="shared" ref="H1110" si="24782">((E1110/E1058)-1)*100</f>
        <v>48.607718612603804</v>
      </c>
      <c r="I1110" s="45">
        <f t="shared" ref="I1110" si="24783">((F1110/F1058)-1)*100</f>
        <v>-10.419176012029896</v>
      </c>
      <c r="J1110" s="45">
        <f t="shared" ref="J1110" si="24784">((F1110/G1110)-1)*100</f>
        <v>-54.427782078479822</v>
      </c>
      <c r="K1110"/>
      <c r="L1110" s="89">
        <v>0</v>
      </c>
      <c r="M1110" s="89">
        <v>7200</v>
      </c>
      <c r="N1110" s="89">
        <v>18700</v>
      </c>
      <c r="O1110" s="57">
        <f t="shared" ref="O1110" si="24785">SUM(L1110:N1110)</f>
        <v>25900</v>
      </c>
      <c r="P1110" s="48">
        <f t="shared" ref="P1110" si="24786">AVERAGE(O1107,O1108,O1109,O1110)</f>
        <v>11212.5</v>
      </c>
      <c r="Q1110" s="48">
        <f t="shared" ref="Q1110" si="24787">AVERAGE(P1058,P1006,P954)</f>
        <v>20261.416666666668</v>
      </c>
      <c r="R1110" s="45">
        <f t="shared" ref="R1110" si="24788">((O1110/O1058)-1)*100</f>
        <v>-10.996563573883167</v>
      </c>
      <c r="S1110" s="49">
        <f t="shared" ref="S1110" si="24789">((P1110/P1058)-1)*100</f>
        <v>-43.299620733249057</v>
      </c>
      <c r="T1110" s="45">
        <f t="shared" ref="T1110" si="24790">((P1110/Q1110)-1)*100</f>
        <v>-44.660829079901454</v>
      </c>
      <c r="U1110"/>
      <c r="V1110" s="89">
        <v>207700</v>
      </c>
      <c r="W1110" s="89">
        <v>195100</v>
      </c>
      <c r="X1110" s="89">
        <v>12600</v>
      </c>
      <c r="Y1110" s="45">
        <f t="shared" ref="Y1110" si="24791">SUM(V1110:X1110)</f>
        <v>415400</v>
      </c>
      <c r="Z1110" s="48">
        <f t="shared" ref="Z1110" si="24792">AVERAGE(Y1107,Y1108,Y1109,Y1110)</f>
        <v>330911.5</v>
      </c>
      <c r="AA1110" s="48">
        <f t="shared" ref="AA1110" si="24793">AVERAGE(Z1058,Z1006,Z954)</f>
        <v>355600.41666666669</v>
      </c>
      <c r="AB1110" s="45">
        <f t="shared" ref="AB1110" si="24794">((Y1110/Y1058)-1)*100</f>
        <v>-4.9808429118773923</v>
      </c>
      <c r="AC1110" s="45">
        <f t="shared" ref="AC1110" si="24795">((Z1110/Z1058)-1)*100</f>
        <v>-17.950316911776099</v>
      </c>
      <c r="AD1110" s="45">
        <f t="shared" ref="AD1110" si="24796">((Z1110/AA1110)-1)*100</f>
        <v>-6.9428818160833679</v>
      </c>
      <c r="AE1110"/>
      <c r="AF1110" s="90">
        <v>0</v>
      </c>
      <c r="AG1110" s="90">
        <v>4500</v>
      </c>
      <c r="AH1110" s="90">
        <v>0</v>
      </c>
      <c r="AI1110" s="57">
        <f t="shared" ref="AI1110" si="24797">SUM(AF1110:AH1110)</f>
        <v>4500</v>
      </c>
      <c r="AJ1110" s="48">
        <f t="shared" ref="AJ1110" si="24798">AVERAGE(AI1107,AI1108,AI1109,AI1110)</f>
        <v>1125</v>
      </c>
      <c r="AK1110" s="48">
        <f t="shared" ref="AK1110" si="24799">AVERAGE(AJ1058,AJ1006,AJ954)</f>
        <v>11787.5</v>
      </c>
      <c r="AL1110" s="45" t="e">
        <f t="shared" ref="AL1110" si="24800">((AI1110/AI1058)-1)*100</f>
        <v>#DIV/0!</v>
      </c>
      <c r="AM1110" s="45">
        <f t="shared" ref="AM1110" si="24801">((AJ1110/AJ1058)-1)*100</f>
        <v>-91.053677932405563</v>
      </c>
      <c r="AN1110" s="45">
        <f t="shared" ref="AN1110" si="24802">((AJ1110/AK1110)-1)*100</f>
        <v>-90.45599151643691</v>
      </c>
      <c r="AO1110"/>
      <c r="AP1110" s="41">
        <f t="shared" ref="AP1110" si="24803">SUM(B1110,L1110,V1110,AF1110)</f>
        <v>249000</v>
      </c>
      <c r="AQ1110" s="41">
        <f t="shared" ref="AQ1110" si="24804">SUM(C1110,M1110,W1110,AG1110)</f>
        <v>317600</v>
      </c>
      <c r="AR1110" s="41">
        <f t="shared" ref="AR1110" si="24805">SUM(D1110,N1110,X1110,AH1110)</f>
        <v>31300</v>
      </c>
      <c r="AS1110" s="41">
        <f t="shared" ref="AS1110" si="24806">SUM(E1110,O1110,Y1110,AI1110)</f>
        <v>597900</v>
      </c>
      <c r="AT1110" s="41">
        <f t="shared" ref="AT1110" si="24807">SUM(F1110,P1110,Z1110,AJ1110)</f>
        <v>492924</v>
      </c>
      <c r="AU1110" s="41">
        <f t="shared" ref="AU1110" si="24808">SUM(G1110,Q1110,AA1110,AK1110)</f>
        <v>716084.08333333337</v>
      </c>
      <c r="AV1110" s="45">
        <f t="shared" ref="AV1110" si="24809">((AS1110/AS1058)-1)*100</f>
        <v>5.1483842602769947</v>
      </c>
      <c r="AW1110" s="45">
        <f t="shared" ref="AW1110" si="24810">((AT1110/AT1058)-1)*100</f>
        <v>-18.219464445697973</v>
      </c>
      <c r="AX1110" s="45">
        <f t="shared" ref="AX1110" si="24811">((AT1110/AU1110)-1)*100</f>
        <v>-31.163949671180379</v>
      </c>
      <c r="AY1110"/>
      <c r="AZ1110" s="48">
        <f t="shared" ref="AZ1110" si="24812">+E1110/1000</f>
        <v>152.1</v>
      </c>
      <c r="BA1110" s="110">
        <f t="shared" ref="BA1110" si="24813">+O1110/1000</f>
        <v>25.9</v>
      </c>
      <c r="BB1110" s="36">
        <f t="shared" ref="BB1110" si="24814">+Y1110/1000</f>
        <v>415.4</v>
      </c>
      <c r="BC1110" s="36">
        <f t="shared" ref="BC1110" si="24815">+AI1110/1000</f>
        <v>4.5</v>
      </c>
      <c r="BD1110" s="57">
        <f t="shared" ref="BD1110" si="24816">+AS1110/1000</f>
        <v>597.9</v>
      </c>
      <c r="BE1110" s="47">
        <f t="shared" ref="BE1110" si="24817">AZ1110+BE1109</f>
        <v>776.75</v>
      </c>
      <c r="BF1110" s="47">
        <f t="shared" ref="BF1110" si="24818">BA1110+BF1109</f>
        <v>71</v>
      </c>
      <c r="BG1110" s="47">
        <f t="shared" ref="BG1110" si="24819">BB1110+BG1109</f>
        <v>1499.7460000000001</v>
      </c>
      <c r="BH1110" s="47">
        <f t="shared" ref="BH1110" si="24820">BC1110+BH1109</f>
        <v>14.25</v>
      </c>
      <c r="BI1110" s="47">
        <f t="shared" ref="BI1110" si="24821">BD1110+BI1109</f>
        <v>2361.7460000000001</v>
      </c>
      <c r="BJ1110" s="45">
        <v>5</v>
      </c>
      <c r="BK1110" s="52">
        <f t="shared" si="18182"/>
        <v>45689</v>
      </c>
    </row>
    <row r="1111" spans="1:63" x14ac:dyDescent="0.25">
      <c r="A1111" s="33">
        <f t="shared" si="18271"/>
        <v>45332</v>
      </c>
      <c r="B1111" s="89">
        <v>38701</v>
      </c>
      <c r="C1111" s="89">
        <v>174400</v>
      </c>
      <c r="D1111" s="128">
        <v>0</v>
      </c>
      <c r="E1111" s="45">
        <f t="shared" ref="E1111" si="24822">SUM(B1111:D1111)</f>
        <v>213101</v>
      </c>
      <c r="F1111" s="45">
        <f t="shared" ref="F1111" si="24823">AVERAGE(E1108,E1109,E1110,E1111)</f>
        <v>145650.25</v>
      </c>
      <c r="G1111" s="92">
        <f t="shared" ref="G1111" si="24824">AVERAGE(F1059,F1007,F955)</f>
        <v>331918.41666666669</v>
      </c>
      <c r="H1111" s="45">
        <f t="shared" ref="H1111" si="24825">((E1111/E1059)-1)*100</f>
        <v>-0.30362573099415036</v>
      </c>
      <c r="I1111" s="45">
        <f t="shared" ref="I1111" si="24826">((F1111/F1059)-1)*100</f>
        <v>-18.355767007434299</v>
      </c>
      <c r="J1111" s="45">
        <f t="shared" ref="J1111" si="24827">((F1111/G1111)-1)*100</f>
        <v>-56.118659680679571</v>
      </c>
      <c r="K1111"/>
      <c r="L1111" s="89">
        <v>0</v>
      </c>
      <c r="M1111" s="89">
        <v>11500</v>
      </c>
      <c r="N1111" s="89">
        <v>15400</v>
      </c>
      <c r="O1111" s="57">
        <f t="shared" ref="O1111" si="24828">SUM(L1111:N1111)</f>
        <v>26900</v>
      </c>
      <c r="P1111" s="48">
        <f t="shared" ref="P1111" si="24829">AVERAGE(O1108,O1109,O1110,O1111)</f>
        <v>16000</v>
      </c>
      <c r="Q1111" s="48">
        <f t="shared" ref="Q1111" si="24830">AVERAGE(P1059,P1007,P955)</f>
        <v>20863.166666666668</v>
      </c>
      <c r="R1111" s="45">
        <f t="shared" ref="R1111" si="24831">((O1111/O1059)-1)*100</f>
        <v>5.2837573385518644</v>
      </c>
      <c r="S1111" s="49">
        <f t="shared" ref="S1111" si="24832">((P1111/P1059)-1)*100</f>
        <v>-29.085872576177284</v>
      </c>
      <c r="T1111" s="45">
        <f t="shared" ref="T1111" si="24833">((P1111/Q1111)-1)*100</f>
        <v>-23.309820337277021</v>
      </c>
      <c r="U1111"/>
      <c r="V1111" s="89">
        <v>145300</v>
      </c>
      <c r="W1111" s="89">
        <v>178631</v>
      </c>
      <c r="X1111" s="89">
        <v>20200</v>
      </c>
      <c r="Y1111" s="45">
        <f t="shared" ref="Y1111" si="24834">SUM(V1111:X1111)</f>
        <v>344131</v>
      </c>
      <c r="Z1111" s="48">
        <f t="shared" ref="Z1111" si="24835">AVERAGE(Y1108,Y1109,Y1110,Y1111)</f>
        <v>301706.75</v>
      </c>
      <c r="AA1111" s="48">
        <f t="shared" ref="AA1111" si="24836">AVERAGE(Z1059,Z1007,Z955)</f>
        <v>329479.83333333331</v>
      </c>
      <c r="AB1111" s="45">
        <f t="shared" ref="AB1111" si="24837">((Y1111/Y1059)-1)*100</f>
        <v>14.959412059462164</v>
      </c>
      <c r="AC1111" s="45">
        <f t="shared" ref="AC1111" si="24838">((Z1111/Z1059)-1)*100</f>
        <v>-22.416740328827888</v>
      </c>
      <c r="AD1111" s="45">
        <f t="shared" ref="AD1111" si="24839">((Z1111/AA1111)-1)*100</f>
        <v>-8.4293727638363301</v>
      </c>
      <c r="AE1111"/>
      <c r="AF1111" s="90">
        <v>0</v>
      </c>
      <c r="AG1111" s="90">
        <v>0</v>
      </c>
      <c r="AH1111" s="90">
        <v>0</v>
      </c>
      <c r="AI1111" s="57">
        <f t="shared" ref="AI1111" si="24840">SUM(AF1111:AH1111)</f>
        <v>0</v>
      </c>
      <c r="AJ1111" s="48">
        <f t="shared" ref="AJ1111" si="24841">AVERAGE(AI1108,AI1109,AI1110,AI1111)</f>
        <v>1125</v>
      </c>
      <c r="AK1111" s="48">
        <f t="shared" ref="AK1111" si="24842">AVERAGE(AJ1059,AJ1007,AJ955)</f>
        <v>8062.5</v>
      </c>
      <c r="AL1111" s="45" t="e">
        <f t="shared" ref="AL1111" si="24843">((AI1111/AI1059)-1)*100</f>
        <v>#DIV/0!</v>
      </c>
      <c r="AM1111" s="45">
        <f t="shared" ref="AM1111" si="24844">((AJ1111/AJ1059)-1)*100</f>
        <v>-89.678899082568805</v>
      </c>
      <c r="AN1111" s="45">
        <f t="shared" ref="AN1111" si="24845">((AJ1111/AK1111)-1)*100</f>
        <v>-86.04651162790698</v>
      </c>
      <c r="AO1111"/>
      <c r="AP1111" s="41">
        <f t="shared" ref="AP1111" si="24846">SUM(B1111,L1111,V1111,AF1111)</f>
        <v>184001</v>
      </c>
      <c r="AQ1111" s="41">
        <f t="shared" ref="AQ1111" si="24847">SUM(C1111,M1111,W1111,AG1111)</f>
        <v>364531</v>
      </c>
      <c r="AR1111" s="41">
        <f t="shared" ref="AR1111" si="24848">SUM(D1111,N1111,X1111,AH1111)</f>
        <v>35600</v>
      </c>
      <c r="AS1111" s="41">
        <f t="shared" ref="AS1111" si="24849">SUM(E1111,O1111,Y1111,AI1111)</f>
        <v>584132</v>
      </c>
      <c r="AT1111" s="41">
        <f t="shared" ref="AT1111" si="24850">SUM(F1111,P1111,Z1111,AJ1111)</f>
        <v>464482</v>
      </c>
      <c r="AU1111" s="41">
        <f t="shared" ref="AU1111" si="24851">SUM(G1111,Q1111,AA1111,AK1111)</f>
        <v>690323.91666666674</v>
      </c>
      <c r="AV1111" s="45">
        <f t="shared" ref="AV1111" si="24852">((AS1111/AS1059)-1)*100</f>
        <v>8.4437018472106153</v>
      </c>
      <c r="AW1111" s="45">
        <f t="shared" ref="AW1111" si="24853">((AT1111/AT1059)-1)*100</f>
        <v>-22.681692579152379</v>
      </c>
      <c r="AX1111" s="45">
        <f t="shared" ref="AX1111" si="24854">((AT1111/AU1111)-1)*100</f>
        <v>-32.715354518959529</v>
      </c>
      <c r="AY1111"/>
      <c r="AZ1111" s="48">
        <f t="shared" ref="AZ1111" si="24855">+E1111/1000</f>
        <v>213.101</v>
      </c>
      <c r="BA1111" s="110">
        <f t="shared" ref="BA1111" si="24856">+O1111/1000</f>
        <v>26.9</v>
      </c>
      <c r="BB1111" s="36">
        <f t="shared" ref="BB1111" si="24857">+Y1111/1000</f>
        <v>344.13099999999997</v>
      </c>
      <c r="BC1111" s="36">
        <f t="shared" ref="BC1111" si="24858">+AI1111/1000</f>
        <v>0</v>
      </c>
      <c r="BD1111" s="57">
        <f t="shared" ref="BD1111" si="24859">+AS1111/1000</f>
        <v>584.13199999999995</v>
      </c>
      <c r="BE1111" s="47">
        <f t="shared" ref="BE1111" si="24860">AZ1111+BE1110</f>
        <v>989.851</v>
      </c>
      <c r="BF1111" s="47">
        <f t="shared" ref="BF1111" si="24861">BA1111+BF1110</f>
        <v>97.9</v>
      </c>
      <c r="BG1111" s="47">
        <f t="shared" ref="BG1111" si="24862">BB1111+BG1110</f>
        <v>1843.877</v>
      </c>
      <c r="BH1111" s="47">
        <f t="shared" ref="BH1111" si="24863">BC1111+BH1110</f>
        <v>14.25</v>
      </c>
      <c r="BI1111" s="47">
        <f t="shared" ref="BI1111" si="24864">BD1111+BI1110</f>
        <v>2945.8780000000002</v>
      </c>
      <c r="BJ1111" s="45">
        <v>6</v>
      </c>
      <c r="BK1111" s="52">
        <f t="shared" si="18182"/>
        <v>45696</v>
      </c>
    </row>
    <row r="1112" spans="1:63" x14ac:dyDescent="0.25">
      <c r="A1112" s="33">
        <f t="shared" si="18271"/>
        <v>45339</v>
      </c>
      <c r="B1112" s="89">
        <v>91700</v>
      </c>
      <c r="C1112" s="89">
        <v>169050</v>
      </c>
      <c r="D1112" s="128">
        <v>0</v>
      </c>
      <c r="E1112" s="45">
        <f t="shared" ref="E1112" si="24865">SUM(B1112:D1112)</f>
        <v>260750</v>
      </c>
      <c r="F1112" s="45">
        <f t="shared" ref="F1112" si="24866">AVERAGE(E1109,E1110,E1111,E1112)</f>
        <v>184387.75</v>
      </c>
      <c r="G1112" s="92">
        <f t="shared" ref="G1112" si="24867">AVERAGE(F1060,F1008,F956)</f>
        <v>320028.91666666669</v>
      </c>
      <c r="H1112" s="45">
        <f t="shared" ref="H1112" si="24868">((E1112/E1060)-1)*100</f>
        <v>-28.522478070175438</v>
      </c>
      <c r="I1112" s="45">
        <f t="shared" ref="I1112" si="24869">((F1112/F1060)-1)*100</f>
        <v>-9.7852119136444209</v>
      </c>
      <c r="J1112" s="45">
        <f t="shared" ref="J1112" si="24870">((F1112/G1112)-1)*100</f>
        <v>-42.384034567709641</v>
      </c>
      <c r="K1112"/>
      <c r="L1112" s="89">
        <v>0</v>
      </c>
      <c r="M1112" s="89">
        <v>14350</v>
      </c>
      <c r="N1112" s="89">
        <v>17300</v>
      </c>
      <c r="O1112" s="57">
        <f t="shared" ref="O1112" si="24871">SUM(L1112:N1112)</f>
        <v>31650</v>
      </c>
      <c r="P1112" s="48">
        <f t="shared" ref="P1112" si="24872">AVERAGE(O1109,O1110,O1111,O1112)</f>
        <v>21812.5</v>
      </c>
      <c r="Q1112" s="48">
        <f t="shared" ref="Q1112" si="24873">AVERAGE(P1060,P1008,P956)</f>
        <v>21788.166666666668</v>
      </c>
      <c r="R1112" s="45">
        <f t="shared" ref="R1112" si="24874">((O1112/O1060)-1)*100</f>
        <v>-18.005181347150256</v>
      </c>
      <c r="S1112" s="49">
        <f t="shared" ref="S1112" si="24875">((P1112/P1060)-1)*100</f>
        <v>-24.458874458874458</v>
      </c>
      <c r="T1112" s="45">
        <f t="shared" ref="T1112" si="24876">((P1112/Q1112)-1)*100</f>
        <v>0.11168141728308267</v>
      </c>
      <c r="U1112"/>
      <c r="V1112" s="89">
        <v>109600</v>
      </c>
      <c r="W1112" s="89">
        <v>101050</v>
      </c>
      <c r="X1112" s="89">
        <v>21200</v>
      </c>
      <c r="Y1112" s="45">
        <f t="shared" ref="Y1112" si="24877">SUM(V1112:X1112)</f>
        <v>231850</v>
      </c>
      <c r="Z1112" s="48">
        <f t="shared" ref="Z1112" si="24878">AVERAGE(Y1109,Y1110,Y1111,Y1112)</f>
        <v>304733.75</v>
      </c>
      <c r="AA1112" s="48">
        <f t="shared" ref="AA1112" si="24879">AVERAGE(Z1060,Z1008,Z956)</f>
        <v>275472</v>
      </c>
      <c r="AB1112" s="45">
        <f t="shared" ref="AB1112" si="24880">((Y1112/Y1060)-1)*100</f>
        <v>-25.15197200422261</v>
      </c>
      <c r="AC1112" s="45">
        <f t="shared" ref="AC1112" si="24881">((Z1112/Z1060)-1)*100</f>
        <v>-18.571335047056113</v>
      </c>
      <c r="AD1112" s="45">
        <f t="shared" ref="AD1112" si="24882">((Z1112/AA1112)-1)*100</f>
        <v>10.622404454899236</v>
      </c>
      <c r="AE1112"/>
      <c r="AF1112" s="90">
        <v>0</v>
      </c>
      <c r="AG1112" s="90">
        <v>10600</v>
      </c>
      <c r="AH1112" s="90">
        <v>0</v>
      </c>
      <c r="AI1112" s="57">
        <f t="shared" ref="AI1112" si="24883">SUM(AF1112:AH1112)</f>
        <v>10600</v>
      </c>
      <c r="AJ1112" s="48">
        <f t="shared" ref="AJ1112" si="24884">AVERAGE(AI1109,AI1110,AI1111,AI1112)</f>
        <v>3775</v>
      </c>
      <c r="AK1112" s="48">
        <f t="shared" ref="AK1112" si="24885">AVERAGE(AJ1060,AJ1008,AJ956)</f>
        <v>5645.833333333333</v>
      </c>
      <c r="AL1112" s="45">
        <f t="shared" ref="AL1112" si="24886">((AI1112/AI1060)-1)*100</f>
        <v>505.71428571428567</v>
      </c>
      <c r="AM1112" s="45">
        <f t="shared" ref="AM1112" si="24887">((AJ1112/AJ1060)-1)*100</f>
        <v>-21.558441558441555</v>
      </c>
      <c r="AN1112" s="45">
        <f t="shared" ref="AN1112" si="24888">((AJ1112/AK1112)-1)*100</f>
        <v>-33.136531365313651</v>
      </c>
      <c r="AO1112"/>
      <c r="AP1112" s="41">
        <f t="shared" ref="AP1112" si="24889">SUM(B1112,L1112,V1112,AF1112)</f>
        <v>201300</v>
      </c>
      <c r="AQ1112" s="41">
        <f t="shared" ref="AQ1112" si="24890">SUM(C1112,M1112,W1112,AG1112)</f>
        <v>295050</v>
      </c>
      <c r="AR1112" s="41">
        <f t="shared" ref="AR1112" si="24891">SUM(D1112,N1112,X1112,AH1112)</f>
        <v>38500</v>
      </c>
      <c r="AS1112" s="41">
        <f t="shared" ref="AS1112" si="24892">SUM(E1112,O1112,Y1112,AI1112)</f>
        <v>534850</v>
      </c>
      <c r="AT1112" s="41">
        <f t="shared" ref="AT1112" si="24893">SUM(F1112,P1112,Z1112,AJ1112)</f>
        <v>514709</v>
      </c>
      <c r="AU1112" s="41">
        <f t="shared" ref="AU1112" si="24894">SUM(G1112,Q1112,AA1112,AK1112)</f>
        <v>622934.91666666674</v>
      </c>
      <c r="AV1112" s="45">
        <f t="shared" ref="AV1112" si="24895">((AS1112/AS1060)-1)*100</f>
        <v>-25.186491745126315</v>
      </c>
      <c r="AW1112" s="45">
        <f t="shared" ref="AW1112" si="24896">((AT1112/AT1060)-1)*100</f>
        <v>-15.939664450465374</v>
      </c>
      <c r="AX1112" s="45">
        <f t="shared" ref="AX1112" si="24897">((AT1112/AU1112)-1)*100</f>
        <v>-17.373551196292723</v>
      </c>
      <c r="AY1112"/>
      <c r="AZ1112" s="48">
        <f t="shared" ref="AZ1112" si="24898">+E1112/1000</f>
        <v>260.75</v>
      </c>
      <c r="BA1112" s="110">
        <f t="shared" ref="BA1112" si="24899">+O1112/1000</f>
        <v>31.65</v>
      </c>
      <c r="BB1112" s="36">
        <f t="shared" ref="BB1112" si="24900">+Y1112/1000</f>
        <v>231.85</v>
      </c>
      <c r="BC1112" s="36">
        <f t="shared" ref="BC1112" si="24901">+AI1112/1000</f>
        <v>10.6</v>
      </c>
      <c r="BD1112" s="57">
        <f t="shared" ref="BD1112" si="24902">+AS1112/1000</f>
        <v>534.85</v>
      </c>
      <c r="BE1112" s="47">
        <f t="shared" ref="BE1112" si="24903">AZ1112+BE1111</f>
        <v>1250.6010000000001</v>
      </c>
      <c r="BF1112" s="47">
        <f t="shared" ref="BF1112" si="24904">BA1112+BF1111</f>
        <v>129.55000000000001</v>
      </c>
      <c r="BG1112" s="47">
        <f t="shared" ref="BG1112" si="24905">BB1112+BG1111</f>
        <v>2075.7269999999999</v>
      </c>
      <c r="BH1112" s="47">
        <f t="shared" ref="BH1112" si="24906">BC1112+BH1111</f>
        <v>24.85</v>
      </c>
      <c r="BI1112" s="47">
        <f t="shared" ref="BI1112" si="24907">BD1112+BI1111</f>
        <v>3480.7280000000001</v>
      </c>
      <c r="BJ1112" s="45">
        <v>7</v>
      </c>
      <c r="BK1112" s="52">
        <f t="shared" si="18182"/>
        <v>45703</v>
      </c>
    </row>
    <row r="1113" spans="1:63" x14ac:dyDescent="0.25">
      <c r="A1113" s="33">
        <f t="shared" si="18271"/>
        <v>45346</v>
      </c>
      <c r="B1113" s="89">
        <v>54000</v>
      </c>
      <c r="C1113" s="89">
        <v>218700</v>
      </c>
      <c r="D1113" s="128">
        <v>1400</v>
      </c>
      <c r="E1113" s="45">
        <f t="shared" ref="E1113" si="24908">SUM(B1113:D1113)</f>
        <v>274100</v>
      </c>
      <c r="F1113" s="45">
        <f t="shared" ref="F1113" si="24909">AVERAGE(E1110,E1111,E1112,E1113)</f>
        <v>225012.75</v>
      </c>
      <c r="G1113" s="92">
        <f t="shared" ref="G1113" si="24910">AVERAGE(F1061,F1009,F957)</f>
        <v>310046.66666666669</v>
      </c>
      <c r="H1113" s="45">
        <f t="shared" ref="H1113" si="24911">((E1113/E1061)-1)*100</f>
        <v>54.292147481001976</v>
      </c>
      <c r="I1113" s="45">
        <f t="shared" ref="I1113" si="24912">((F1113/F1061)-1)*100</f>
        <v>4.8338477665831991</v>
      </c>
      <c r="J1113" s="45">
        <f t="shared" ref="J1113" si="24913">((F1113/G1113)-1)*100</f>
        <v>-27.426167028619354</v>
      </c>
      <c r="K1113"/>
      <c r="L1113" s="89">
        <v>1600</v>
      </c>
      <c r="M1113" s="89">
        <v>14200</v>
      </c>
      <c r="N1113" s="89">
        <v>17600</v>
      </c>
      <c r="O1113" s="57">
        <f t="shared" ref="O1113" si="24914">SUM(L1113:N1113)</f>
        <v>33400</v>
      </c>
      <c r="P1113" s="48">
        <f t="shared" ref="P1113" si="24915">AVERAGE(O1110,O1111,O1112,O1113)</f>
        <v>29462.5</v>
      </c>
      <c r="Q1113" s="48">
        <f t="shared" ref="Q1113" si="24916">AVERAGE(P1061,P1009,P957)</f>
        <v>24413.166666666668</v>
      </c>
      <c r="R1113" s="45">
        <f t="shared" ref="R1113" si="24917">((O1113/O1061)-1)*100</f>
        <v>-14.468629961587709</v>
      </c>
      <c r="S1113" s="49">
        <f t="shared" ref="S1113" si="24918">((P1113/P1061)-1)*100</f>
        <v>-10.92214663643235</v>
      </c>
      <c r="T1113" s="45">
        <f t="shared" ref="T1113" si="24919">((P1113/Q1113)-1)*100</f>
        <v>20.682828255244768</v>
      </c>
      <c r="U1113"/>
      <c r="V1113" s="89">
        <v>209200</v>
      </c>
      <c r="W1113" s="89">
        <v>98200</v>
      </c>
      <c r="X1113" s="89">
        <v>14000</v>
      </c>
      <c r="Y1113" s="45">
        <f t="shared" ref="Y1113" si="24920">SUM(V1113:X1113)</f>
        <v>321400</v>
      </c>
      <c r="Z1113" s="48">
        <f t="shared" ref="Z1113" si="24921">AVERAGE(Y1110,Y1111,Y1112,Y1113)</f>
        <v>328195.25</v>
      </c>
      <c r="AA1113" s="48">
        <f t="shared" ref="AA1113" si="24922">AVERAGE(Z1061,Z1009,Z957)</f>
        <v>221333.41666666666</v>
      </c>
      <c r="AB1113" s="45">
        <f t="shared" ref="AB1113" si="24923">((Y1113/Y1061)-1)*100</f>
        <v>69.113391212838721</v>
      </c>
      <c r="AC1113" s="45">
        <f t="shared" ref="AC1113" si="24924">((Z1113/Z1061)-1)*100</f>
        <v>6.1831896830635058</v>
      </c>
      <c r="AD1113" s="45">
        <f t="shared" ref="AD1113" si="24925">((Z1113/AA1113)-1)*100</f>
        <v>48.280930617119509</v>
      </c>
      <c r="AE1113"/>
      <c r="AF1113" s="90">
        <v>0</v>
      </c>
      <c r="AG1113" s="90">
        <v>14050</v>
      </c>
      <c r="AH1113" s="90">
        <v>0</v>
      </c>
      <c r="AI1113" s="57">
        <f t="shared" ref="AI1113" si="24926">SUM(AF1113:AH1113)</f>
        <v>14050</v>
      </c>
      <c r="AJ1113" s="48">
        <f t="shared" ref="AJ1113" si="24927">AVERAGE(AI1110,AI1111,AI1112,AI1113)</f>
        <v>7287.5</v>
      </c>
      <c r="AK1113" s="48">
        <f t="shared" ref="AK1113" si="24928">AVERAGE(AJ1061,AJ1009,AJ957)</f>
        <v>3887.5</v>
      </c>
      <c r="AL1113" s="45">
        <f t="shared" ref="AL1113" si="24929">((AI1113/AI1061)-1)*100</f>
        <v>160.18518518518516</v>
      </c>
      <c r="AM1113" s="45">
        <f t="shared" ref="AM1113" si="24930">((AJ1113/AJ1061)-1)*100</f>
        <v>307.69230769230768</v>
      </c>
      <c r="AN1113" s="45">
        <f t="shared" ref="AN1113" si="24931">((AJ1113/AK1113)-1)*100</f>
        <v>87.459807073954977</v>
      </c>
      <c r="AO1113"/>
      <c r="AP1113" s="41">
        <f t="shared" ref="AP1113" si="24932">SUM(B1113,L1113,V1113,AF1113)</f>
        <v>264800</v>
      </c>
      <c r="AQ1113" s="41">
        <f t="shared" ref="AQ1113" si="24933">SUM(C1113,M1113,W1113,AG1113)</f>
        <v>345150</v>
      </c>
      <c r="AR1113" s="41">
        <f t="shared" ref="AR1113" si="24934">SUM(D1113,N1113,X1113,AH1113)</f>
        <v>33000</v>
      </c>
      <c r="AS1113" s="41">
        <f t="shared" ref="AS1113" si="24935">SUM(E1113,O1113,Y1113,AI1113)</f>
        <v>642950</v>
      </c>
      <c r="AT1113" s="41">
        <f t="shared" ref="AT1113" si="24936">SUM(F1113,P1113,Z1113,AJ1113)</f>
        <v>589958</v>
      </c>
      <c r="AU1113" s="41">
        <f t="shared" ref="AU1113" si="24937">SUM(G1113,Q1113,AA1113,AK1113)</f>
        <v>559680.75</v>
      </c>
      <c r="AV1113" s="45">
        <f t="shared" ref="AV1113" si="24938">((AS1113/AS1061)-1)*100</f>
        <v>55.999029479558416</v>
      </c>
      <c r="AW1113" s="45">
        <f t="shared" ref="AW1113" si="24939">((AT1113/AT1061)-1)*100</f>
        <v>5.6167022327886285</v>
      </c>
      <c r="AX1113" s="45">
        <f t="shared" ref="AX1113" si="24940">((AT1113/AU1113)-1)*100</f>
        <v>5.4097358181427468</v>
      </c>
      <c r="AY1113"/>
      <c r="AZ1113" s="48">
        <f t="shared" ref="AZ1113" si="24941">+E1113/1000</f>
        <v>274.10000000000002</v>
      </c>
      <c r="BA1113" s="110">
        <f t="shared" ref="BA1113" si="24942">+O1113/1000</f>
        <v>33.4</v>
      </c>
      <c r="BB1113" s="36">
        <f t="shared" ref="BB1113" si="24943">+Y1113/1000</f>
        <v>321.39999999999998</v>
      </c>
      <c r="BC1113" s="36">
        <f t="shared" ref="BC1113" si="24944">+AI1113/1000</f>
        <v>14.05</v>
      </c>
      <c r="BD1113" s="57">
        <f t="shared" ref="BD1113" si="24945">+AS1113/1000</f>
        <v>642.95000000000005</v>
      </c>
      <c r="BE1113" s="47">
        <f t="shared" ref="BE1113" si="24946">AZ1113+BE1112</f>
        <v>1524.701</v>
      </c>
      <c r="BF1113" s="47">
        <f t="shared" ref="BF1113" si="24947">BA1113+BF1112</f>
        <v>162.95000000000002</v>
      </c>
      <c r="BG1113" s="47">
        <f t="shared" ref="BG1113" si="24948">BB1113+BG1112</f>
        <v>2397.127</v>
      </c>
      <c r="BH1113" s="47">
        <f t="shared" ref="BH1113" si="24949">BC1113+BH1112</f>
        <v>38.900000000000006</v>
      </c>
      <c r="BI1113" s="47">
        <f t="shared" ref="BI1113" si="24950">BD1113+BI1112</f>
        <v>4123.6779999999999</v>
      </c>
      <c r="BJ1113" s="45">
        <v>8</v>
      </c>
      <c r="BK1113" s="52">
        <f t="shared" si="18182"/>
        <v>45710</v>
      </c>
    </row>
    <row r="1114" spans="1:63" x14ac:dyDescent="0.25">
      <c r="A1114" s="33">
        <f t="shared" si="18271"/>
        <v>45353</v>
      </c>
      <c r="B1114" s="89">
        <v>68900</v>
      </c>
      <c r="C1114" s="89">
        <v>101200</v>
      </c>
      <c r="D1114" s="128">
        <v>0</v>
      </c>
      <c r="E1114" s="45">
        <f t="shared" ref="E1114" si="24951">SUM(B1114:D1114)</f>
        <v>170100</v>
      </c>
      <c r="F1114" s="45">
        <f t="shared" ref="F1114" si="24952">AVERAGE(E1111,E1112,E1113,E1114)</f>
        <v>229512.75</v>
      </c>
      <c r="G1114" s="92">
        <f t="shared" ref="G1114" si="24953">AVERAGE(F1062,F1010,F958)</f>
        <v>338595.91666666669</v>
      </c>
      <c r="H1114" s="45">
        <f t="shared" ref="H1114" si="24954">((E1114/E1062)-1)*100</f>
        <v>-3.7351443123938899</v>
      </c>
      <c r="I1114" s="45">
        <f t="shared" ref="I1114" si="24955">((F1114/F1062)-1)*100</f>
        <v>-1.5917032908135953</v>
      </c>
      <c r="J1114" s="45">
        <f t="shared" ref="J1114" si="24956">((F1114/G1114)-1)*100</f>
        <v>-32.216326688326383</v>
      </c>
      <c r="K1114"/>
      <c r="L1114" s="89">
        <v>11100</v>
      </c>
      <c r="M1114" s="89">
        <v>7150</v>
      </c>
      <c r="N1114" s="89">
        <v>16800</v>
      </c>
      <c r="O1114" s="57">
        <f t="shared" ref="O1114" si="24957">SUM(L1114:N1114)</f>
        <v>35050</v>
      </c>
      <c r="P1114" s="48">
        <f t="shared" ref="P1114" si="24958">AVERAGE(O1111,O1112,O1113,O1114)</f>
        <v>31750</v>
      </c>
      <c r="Q1114" s="48">
        <f t="shared" ref="Q1114" si="24959">AVERAGE(P1062,P1010,P958)</f>
        <v>26058.333333333332</v>
      </c>
      <c r="R1114" s="45">
        <f t="shared" ref="R1114" si="24960">((O1114/O1062)-1)*100</f>
        <v>-12.375000000000004</v>
      </c>
      <c r="S1114" s="49">
        <f t="shared" ref="S1114" si="24961">((P1114/P1062)-1)*100</f>
        <v>-11.312849162011174</v>
      </c>
      <c r="T1114" s="45">
        <f t="shared" ref="T1114" si="24962">((P1114/Q1114)-1)*100</f>
        <v>21.842021106491849</v>
      </c>
      <c r="U1114"/>
      <c r="V1114" s="89">
        <v>97600</v>
      </c>
      <c r="W1114" s="89">
        <v>97672</v>
      </c>
      <c r="X1114" s="89">
        <v>19600</v>
      </c>
      <c r="Y1114" s="45">
        <f t="shared" ref="Y1114" si="24963">SUM(V1114:X1114)</f>
        <v>214872</v>
      </c>
      <c r="Z1114" s="48">
        <f t="shared" ref="Z1114" si="24964">AVERAGE(Y1111,Y1112,Y1113,Y1114)</f>
        <v>278063.25</v>
      </c>
      <c r="AA1114" s="48">
        <f t="shared" ref="AA1114" si="24965">AVERAGE(Z1062,Z1010,Z958)</f>
        <v>187762.83333333334</v>
      </c>
      <c r="AB1114" s="45">
        <f t="shared" ref="AB1114" si="24966">((Y1114/Y1062)-1)*100</f>
        <v>20.140900195694723</v>
      </c>
      <c r="AC1114" s="45">
        <f t="shared" ref="AC1114" si="24967">((Z1114/Z1062)-1)*100</f>
        <v>13.726021486465889</v>
      </c>
      <c r="AD1114" s="45">
        <f t="shared" ref="AD1114" si="24968">((Z1114/AA1114)-1)*100</f>
        <v>48.092806794386874</v>
      </c>
      <c r="AE1114"/>
      <c r="AF1114" s="90">
        <v>0</v>
      </c>
      <c r="AG1114" s="90">
        <v>9000</v>
      </c>
      <c r="AH1114" s="90">
        <v>0</v>
      </c>
      <c r="AI1114" s="57">
        <f t="shared" ref="AI1114" si="24969">SUM(AF1114:AH1114)</f>
        <v>9000</v>
      </c>
      <c r="AJ1114" s="48">
        <f t="shared" ref="AJ1114" si="24970">AVERAGE(AI1111,AI1112,AI1113,AI1114)</f>
        <v>8412.5</v>
      </c>
      <c r="AK1114" s="48">
        <f t="shared" ref="AK1114" si="24971">AVERAGE(AJ1062,AJ1010,AJ958)</f>
        <v>2429.1666666666665</v>
      </c>
      <c r="AL1114" s="45">
        <f t="shared" ref="AL1114" si="24972">((AI1114/AI1062)-1)*100</f>
        <v>26.760563380281699</v>
      </c>
      <c r="AM1114" s="45">
        <f t="shared" ref="AM1114" si="24973">((AJ1114/AJ1062)-1)*100</f>
        <v>136.14035087719296</v>
      </c>
      <c r="AN1114" s="45">
        <f t="shared" ref="AN1114" si="24974">((AJ1114/AK1114)-1)*100</f>
        <v>246.31217838765011</v>
      </c>
      <c r="AO1114"/>
      <c r="AP1114" s="41">
        <f t="shared" ref="AP1114" si="24975">SUM(B1114,L1114,V1114,AF1114)</f>
        <v>177600</v>
      </c>
      <c r="AQ1114" s="41">
        <f t="shared" ref="AQ1114" si="24976">SUM(C1114,M1114,W1114,AG1114)</f>
        <v>215022</v>
      </c>
      <c r="AR1114" s="41">
        <f t="shared" ref="AR1114" si="24977">SUM(D1114,N1114,X1114,AH1114)</f>
        <v>36400</v>
      </c>
      <c r="AS1114" s="41">
        <f t="shared" ref="AS1114" si="24978">SUM(E1114,O1114,Y1114,AI1114)</f>
        <v>429022</v>
      </c>
      <c r="AT1114" s="41">
        <f t="shared" ref="AT1114" si="24979">SUM(F1114,P1114,Z1114,AJ1114)</f>
        <v>547738.5</v>
      </c>
      <c r="AU1114" s="41">
        <f t="shared" ref="AU1114" si="24980">SUM(G1114,Q1114,AA1114,AK1114)</f>
        <v>554846.25</v>
      </c>
      <c r="AV1114" s="45">
        <f t="shared" ref="AV1114" si="24981">((AS1114/AS1062)-1)*100</f>
        <v>6.5496088414255471</v>
      </c>
      <c r="AW1114" s="45">
        <f t="shared" ref="AW1114" si="24982">((AT1114/AT1062)-1)*100</f>
        <v>5.9270601215165142</v>
      </c>
      <c r="AX1114" s="45">
        <f t="shared" ref="AX1114" si="24983">((AT1114/AU1114)-1)*100</f>
        <v>-1.2810305557620638</v>
      </c>
      <c r="AY1114"/>
      <c r="AZ1114" s="48">
        <f t="shared" ref="AZ1114" si="24984">+E1114/1000</f>
        <v>170.1</v>
      </c>
      <c r="BA1114" s="110">
        <f t="shared" ref="BA1114" si="24985">+O1114/1000</f>
        <v>35.049999999999997</v>
      </c>
      <c r="BB1114" s="36">
        <f t="shared" ref="BB1114" si="24986">+Y1114/1000</f>
        <v>214.87200000000001</v>
      </c>
      <c r="BC1114" s="36">
        <f t="shared" ref="BC1114" si="24987">+AI1114/1000</f>
        <v>9</v>
      </c>
      <c r="BD1114" s="57">
        <f t="shared" ref="BD1114" si="24988">+AS1114/1000</f>
        <v>429.02199999999999</v>
      </c>
      <c r="BE1114" s="47">
        <f t="shared" ref="BE1114" si="24989">AZ1114+BE1113</f>
        <v>1694.8009999999999</v>
      </c>
      <c r="BF1114" s="47">
        <f t="shared" ref="BF1114" si="24990">BA1114+BF1113</f>
        <v>198</v>
      </c>
      <c r="BG1114" s="47">
        <f t="shared" ref="BG1114" si="24991">BB1114+BG1113</f>
        <v>2611.9989999999998</v>
      </c>
      <c r="BH1114" s="47">
        <f t="shared" ref="BH1114" si="24992">BC1114+BH1113</f>
        <v>47.900000000000006</v>
      </c>
      <c r="BI1114" s="47">
        <f t="shared" ref="BI1114" si="24993">BD1114+BI1113</f>
        <v>4552.7</v>
      </c>
      <c r="BJ1114" s="45">
        <v>9</v>
      </c>
      <c r="BK1114" s="52">
        <f t="shared" si="18182"/>
        <v>45717</v>
      </c>
    </row>
    <row r="1115" spans="1:63" x14ac:dyDescent="0.25">
      <c r="A1115" s="33">
        <f t="shared" si="18271"/>
        <v>45360</v>
      </c>
      <c r="B1115" s="89">
        <v>82100</v>
      </c>
      <c r="C1115" s="89">
        <v>221300</v>
      </c>
      <c r="D1115" s="128">
        <v>0</v>
      </c>
      <c r="E1115" s="45">
        <f t="shared" ref="E1115" si="24994">SUM(B1115:D1115)</f>
        <v>303400</v>
      </c>
      <c r="F1115" s="45">
        <f t="shared" ref="F1115" si="24995">AVERAGE(E1112,E1113,E1114,E1115)</f>
        <v>252087.5</v>
      </c>
      <c r="G1115" s="92">
        <f t="shared" ref="G1115" si="24996">AVERAGE(F1063,F1011,F959)</f>
        <v>369499.33333333331</v>
      </c>
      <c r="H1115" s="45">
        <f t="shared" ref="H1115" si="24997">((E1115/E1063)-1)*100</f>
        <v>7.7414772727272707</v>
      </c>
      <c r="I1115" s="45">
        <f t="shared" ref="I1115" si="24998">((F1115/F1063)-1)*100</f>
        <v>0.75943042717960818</v>
      </c>
      <c r="J1115" s="45">
        <f t="shared" ref="J1115" si="24999">((F1115/G1115)-1)*100</f>
        <v>-31.775925621877533</v>
      </c>
      <c r="K1115"/>
      <c r="L1115" s="89">
        <v>9300</v>
      </c>
      <c r="M1115" s="89">
        <v>33000</v>
      </c>
      <c r="N1115" s="89">
        <v>20100</v>
      </c>
      <c r="O1115" s="57">
        <f t="shared" ref="O1115" si="25000">SUM(L1115:N1115)</f>
        <v>62400</v>
      </c>
      <c r="P1115" s="48">
        <f t="shared" ref="P1115" si="25001">AVERAGE(O1112,O1113,O1114,O1115)</f>
        <v>40625</v>
      </c>
      <c r="Q1115" s="48">
        <f t="shared" ref="Q1115" si="25002">AVERAGE(P1063,P1011,P959)</f>
        <v>25450</v>
      </c>
      <c r="R1115" s="45">
        <f t="shared" ref="R1115" si="25003">((O1115/O1063)-1)*100</f>
        <v>318.79194630872485</v>
      </c>
      <c r="S1115" s="49">
        <f t="shared" ref="S1115" si="25004">((P1115/P1063)-1)*100</f>
        <v>22.595247076574875</v>
      </c>
      <c r="T1115" s="45">
        <f t="shared" ref="T1115" si="25005">((P1115/Q1115)-1)*100</f>
        <v>59.626719056974451</v>
      </c>
      <c r="U1115"/>
      <c r="V1115" s="89">
        <v>133700</v>
      </c>
      <c r="W1115" s="89">
        <v>86400</v>
      </c>
      <c r="X1115" s="89">
        <v>7100</v>
      </c>
      <c r="Y1115" s="45">
        <f t="shared" ref="Y1115" si="25006">SUM(V1115:X1115)</f>
        <v>227200</v>
      </c>
      <c r="Z1115" s="48">
        <f t="shared" ref="Z1115" si="25007">AVERAGE(Y1112,Y1113,Y1114,Y1115)</f>
        <v>248830.5</v>
      </c>
      <c r="AA1115" s="48">
        <f t="shared" ref="AA1115" si="25008">AVERAGE(Z1063,Z1011,Z959)</f>
        <v>172072.83333333334</v>
      </c>
      <c r="AB1115" s="45">
        <f t="shared" ref="AB1115" si="25009">((Y1115/Y1063)-1)*100</f>
        <v>64.51846488052135</v>
      </c>
      <c r="AC1115" s="45">
        <f t="shared" ref="AC1115" si="25010">((Z1115/Z1063)-1)*100</f>
        <v>21.862086950772628</v>
      </c>
      <c r="AD1115" s="45">
        <f t="shared" ref="AD1115" si="25011">((Z1115/AA1115)-1)*100</f>
        <v>44.607661290713118</v>
      </c>
      <c r="AE1115"/>
      <c r="AF1115" s="90">
        <v>0</v>
      </c>
      <c r="AG1115" s="90">
        <v>0</v>
      </c>
      <c r="AH1115" s="90">
        <v>0</v>
      </c>
      <c r="AI1115" s="57">
        <f t="shared" ref="AI1115" si="25012">SUM(AF1115:AH1115)</f>
        <v>0</v>
      </c>
      <c r="AJ1115" s="48">
        <f t="shared" ref="AJ1115" si="25013">AVERAGE(AI1112,AI1113,AI1114,AI1115)</f>
        <v>8412.5</v>
      </c>
      <c r="AK1115" s="48">
        <f t="shared" ref="AK1115" si="25014">AVERAGE(AJ1063,AJ1011,AJ959)</f>
        <v>2125</v>
      </c>
      <c r="AL1115" s="45">
        <f t="shared" ref="AL1115" si="25015">((AI1115/AI1063)-1)*100</f>
        <v>-100</v>
      </c>
      <c r="AM1115" s="45">
        <f t="shared" ref="AM1115" si="25016">((AJ1115/AJ1063)-1)*100</f>
        <v>87.988826815642469</v>
      </c>
      <c r="AN1115" s="45">
        <f t="shared" ref="AN1115" si="25017">((AJ1115/AK1115)-1)*100</f>
        <v>295.88235294117646</v>
      </c>
      <c r="AO1115"/>
      <c r="AP1115" s="41">
        <f t="shared" ref="AP1115" si="25018">SUM(B1115,L1115,V1115,AF1115)</f>
        <v>225100</v>
      </c>
      <c r="AQ1115" s="41">
        <f t="shared" ref="AQ1115" si="25019">SUM(C1115,M1115,W1115,AG1115)</f>
        <v>340700</v>
      </c>
      <c r="AR1115" s="41">
        <f t="shared" ref="AR1115" si="25020">SUM(D1115,N1115,X1115,AH1115)</f>
        <v>27200</v>
      </c>
      <c r="AS1115" s="41">
        <f t="shared" ref="AS1115" si="25021">SUM(E1115,O1115,Y1115,AI1115)</f>
        <v>593000</v>
      </c>
      <c r="AT1115" s="41">
        <f t="shared" ref="AT1115" si="25022">SUM(F1115,P1115,Z1115,AJ1115)</f>
        <v>549955.5</v>
      </c>
      <c r="AU1115" s="41">
        <f t="shared" ref="AU1115" si="25023">SUM(G1115,Q1115,AA1115,AK1115)</f>
        <v>569147.16666666663</v>
      </c>
      <c r="AV1115" s="45">
        <f t="shared" ref="AV1115" si="25024">((AS1115/AS1063)-1)*100</f>
        <v>35.310895607529957</v>
      </c>
      <c r="AW1115" s="45">
        <f t="shared" ref="AW1115" si="25025">((AT1115/AT1063)-1)*100</f>
        <v>11.781788358610768</v>
      </c>
      <c r="AX1115" s="45">
        <f t="shared" ref="AX1115" si="25026">((AT1115/AU1115)-1)*100</f>
        <v>-3.3720042531471761</v>
      </c>
      <c r="AY1115"/>
      <c r="AZ1115" s="48">
        <f t="shared" ref="AZ1115" si="25027">+E1115/1000</f>
        <v>303.39999999999998</v>
      </c>
      <c r="BA1115" s="110">
        <f t="shared" ref="BA1115" si="25028">+O1115/1000</f>
        <v>62.4</v>
      </c>
      <c r="BB1115" s="36">
        <f t="shared" ref="BB1115" si="25029">+Y1115/1000</f>
        <v>227.2</v>
      </c>
      <c r="BC1115" s="36">
        <f t="shared" ref="BC1115" si="25030">+AI1115/1000</f>
        <v>0</v>
      </c>
      <c r="BD1115" s="57">
        <f t="shared" ref="BD1115" si="25031">+AS1115/1000</f>
        <v>593</v>
      </c>
      <c r="BE1115" s="47">
        <f t="shared" ref="BE1115" si="25032">AZ1115+BE1114</f>
        <v>1998.201</v>
      </c>
      <c r="BF1115" s="47">
        <f t="shared" ref="BF1115" si="25033">BA1115+BF1114</f>
        <v>260.39999999999998</v>
      </c>
      <c r="BG1115" s="47">
        <f t="shared" ref="BG1115" si="25034">BB1115+BG1114</f>
        <v>2839.1989999999996</v>
      </c>
      <c r="BH1115" s="47">
        <f t="shared" ref="BH1115" si="25035">BC1115+BH1114</f>
        <v>47.900000000000006</v>
      </c>
      <c r="BI1115" s="47">
        <f t="shared" ref="BI1115" si="25036">BD1115+BI1114</f>
        <v>5145.7</v>
      </c>
      <c r="BJ1115" s="45">
        <v>10</v>
      </c>
      <c r="BK1115" s="52">
        <f t="shared" si="18182"/>
        <v>45724</v>
      </c>
    </row>
    <row r="1116" spans="1:63" x14ac:dyDescent="0.25">
      <c r="A1116" s="33">
        <f t="shared" si="18271"/>
        <v>45367</v>
      </c>
      <c r="B1116" s="89">
        <v>91400</v>
      </c>
      <c r="C1116" s="89">
        <v>157500</v>
      </c>
      <c r="D1116" s="128">
        <v>0</v>
      </c>
      <c r="E1116" s="45">
        <f t="shared" ref="E1116" si="25037">SUM(B1116:D1116)</f>
        <v>248900</v>
      </c>
      <c r="F1116" s="45">
        <f t="shared" ref="F1116" si="25038">AVERAGE(E1113,E1114,E1115,E1116)</f>
        <v>249125</v>
      </c>
      <c r="G1116" s="92">
        <f t="shared" ref="G1116" si="25039">AVERAGE(F1064,F1012,F960)</f>
        <v>383543.91666666669</v>
      </c>
      <c r="H1116" s="45">
        <f t="shared" ref="H1116" si="25040">((E1116/E1064)-1)*100</f>
        <v>-9.3095281472034941</v>
      </c>
      <c r="I1116" s="45">
        <f t="shared" ref="I1116" si="25041">((F1116/F1064)-1)*100</f>
        <v>9.4573813708260133</v>
      </c>
      <c r="J1116" s="45">
        <f t="shared" ref="J1116" si="25042">((F1116/G1116)-1)*100</f>
        <v>-35.046551600892293</v>
      </c>
      <c r="K1116"/>
      <c r="L1116" s="89">
        <v>11200</v>
      </c>
      <c r="M1116" s="89">
        <v>12250</v>
      </c>
      <c r="N1116" s="89">
        <v>14000</v>
      </c>
      <c r="O1116" s="57">
        <f t="shared" ref="O1116" si="25043">SUM(L1116:N1116)</f>
        <v>37450</v>
      </c>
      <c r="P1116" s="48">
        <f t="shared" ref="P1116" si="25044">AVERAGE(O1113,O1114,O1115,O1116)</f>
        <v>42075</v>
      </c>
      <c r="Q1116" s="48">
        <f t="shared" ref="Q1116" si="25045">AVERAGE(P1064,P1012,P960)</f>
        <v>26083.333333333332</v>
      </c>
      <c r="R1116" s="45">
        <f t="shared" ref="R1116" si="25046">((O1116/O1064)-1)*100</f>
        <v>36.18181818181818</v>
      </c>
      <c r="S1116" s="49">
        <f t="shared" ref="S1116" si="25047">((P1116/P1064)-1)*100</f>
        <v>38.575545491971994</v>
      </c>
      <c r="T1116" s="45">
        <f t="shared" ref="T1116" si="25048">((P1116/Q1116)-1)*100</f>
        <v>61.309904153354644</v>
      </c>
      <c r="U1116"/>
      <c r="V1116" s="89">
        <v>87500</v>
      </c>
      <c r="W1116" s="89">
        <v>69150</v>
      </c>
      <c r="X1116" s="89">
        <v>14000</v>
      </c>
      <c r="Y1116" s="45">
        <f t="shared" ref="Y1116" si="25049">SUM(V1116:X1116)</f>
        <v>170650</v>
      </c>
      <c r="Z1116" s="48">
        <f t="shared" ref="Z1116" si="25050">AVERAGE(Y1113,Y1114,Y1115,Y1116)</f>
        <v>233530.5</v>
      </c>
      <c r="AA1116" s="48">
        <f t="shared" ref="AA1116" si="25051">AVERAGE(Z1064,Z1012,Z960)</f>
        <v>178184.41666666666</v>
      </c>
      <c r="AB1116" s="45">
        <f t="shared" ref="AB1116" si="25052">((Y1116/Y1064)-1)*100</f>
        <v>-38.276516864092592</v>
      </c>
      <c r="AC1116" s="45">
        <f t="shared" ref="AC1116" si="25053">((Z1116/Z1064)-1)*100</f>
        <v>19.228054500781777</v>
      </c>
      <c r="AD1116" s="45">
        <f t="shared" ref="AD1116" si="25054">((Z1116/AA1116)-1)*100</f>
        <v>31.061124406221463</v>
      </c>
      <c r="AE1116"/>
      <c r="AF1116" s="90">
        <v>0</v>
      </c>
      <c r="AG1116" s="90">
        <v>7200</v>
      </c>
      <c r="AH1116" s="90">
        <v>0</v>
      </c>
      <c r="AI1116" s="57">
        <f t="shared" ref="AI1116" si="25055">SUM(AF1116:AH1116)</f>
        <v>7200</v>
      </c>
      <c r="AJ1116" s="48">
        <f t="shared" ref="AJ1116" si="25056">AVERAGE(AI1113,AI1114,AI1115,AI1116)</f>
        <v>7562.5</v>
      </c>
      <c r="AK1116" s="48">
        <f t="shared" ref="AK1116" si="25057">AVERAGE(AJ1064,AJ1012,AJ960)</f>
        <v>2220.8333333333335</v>
      </c>
      <c r="AL1116" s="45" t="e">
        <f t="shared" ref="AL1116" si="25058">((AI1116/AI1064)-1)*100</f>
        <v>#DIV/0!</v>
      </c>
      <c r="AM1116" s="45">
        <f t="shared" ref="AM1116" si="25059">((AJ1116/AJ1064)-1)*100</f>
        <v>87.306501547987622</v>
      </c>
      <c r="AN1116" s="45">
        <f t="shared" ref="AN1116" si="25060">((AJ1116/AK1116)-1)*100</f>
        <v>240.52532833020638</v>
      </c>
      <c r="AO1116"/>
      <c r="AP1116" s="41">
        <f t="shared" ref="AP1116" si="25061">SUM(B1116,L1116,V1116,AF1116)</f>
        <v>190100</v>
      </c>
      <c r="AQ1116" s="41">
        <f t="shared" ref="AQ1116" si="25062">SUM(C1116,M1116,W1116,AG1116)</f>
        <v>246100</v>
      </c>
      <c r="AR1116" s="41">
        <f t="shared" ref="AR1116" si="25063">SUM(D1116,N1116,X1116,AH1116)</f>
        <v>28000</v>
      </c>
      <c r="AS1116" s="41">
        <f t="shared" ref="AS1116" si="25064">SUM(E1116,O1116,Y1116,AI1116)</f>
        <v>464200</v>
      </c>
      <c r="AT1116" s="41">
        <f t="shared" ref="AT1116" si="25065">SUM(F1116,P1116,Z1116,AJ1116)</f>
        <v>532293</v>
      </c>
      <c r="AU1116" s="41">
        <f t="shared" ref="AU1116" si="25066">SUM(G1116,Q1116,AA1116,AK1116)</f>
        <v>590032.5</v>
      </c>
      <c r="AV1116" s="45">
        <f t="shared" ref="AV1116" si="25067">((AS1116/AS1064)-1)*100</f>
        <v>-19.747590439555683</v>
      </c>
      <c r="AW1116" s="45">
        <f t="shared" ref="AW1116" si="25068">((AT1116/AT1064)-1)*100</f>
        <v>16.254494328341917</v>
      </c>
      <c r="AX1116" s="45">
        <f t="shared" ref="AX1116" si="25069">((AT1116/AU1116)-1)*100</f>
        <v>-9.7858168829683123</v>
      </c>
      <c r="AY1116"/>
      <c r="AZ1116" s="48">
        <f t="shared" ref="AZ1116" si="25070">+E1116/1000</f>
        <v>248.9</v>
      </c>
      <c r="BA1116" s="110">
        <f t="shared" ref="BA1116" si="25071">+O1116/1000</f>
        <v>37.450000000000003</v>
      </c>
      <c r="BB1116" s="36">
        <f t="shared" ref="BB1116" si="25072">+Y1116/1000</f>
        <v>170.65</v>
      </c>
      <c r="BC1116" s="36">
        <f t="shared" ref="BC1116" si="25073">+AI1116/1000</f>
        <v>7.2</v>
      </c>
      <c r="BD1116" s="57">
        <f t="shared" ref="BD1116" si="25074">+AS1116/1000</f>
        <v>464.2</v>
      </c>
      <c r="BE1116" s="47">
        <f t="shared" ref="BE1116" si="25075">AZ1116+BE1115</f>
        <v>2247.1010000000001</v>
      </c>
      <c r="BF1116" s="47">
        <f t="shared" ref="BF1116" si="25076">BA1116+BF1115</f>
        <v>297.84999999999997</v>
      </c>
      <c r="BG1116" s="47">
        <f t="shared" ref="BG1116" si="25077">BB1116+BG1115</f>
        <v>3009.8489999999997</v>
      </c>
      <c r="BH1116" s="47">
        <f t="shared" ref="BH1116" si="25078">BC1116+BH1115</f>
        <v>55.100000000000009</v>
      </c>
      <c r="BI1116" s="47">
        <f t="shared" ref="BI1116" si="25079">BD1116+BI1115</f>
        <v>5609.9</v>
      </c>
      <c r="BJ1116" s="45">
        <v>11</v>
      </c>
      <c r="BK1116" s="52">
        <f t="shared" si="18182"/>
        <v>45731</v>
      </c>
    </row>
    <row r="1117" spans="1:63" x14ac:dyDescent="0.25">
      <c r="A1117" s="33">
        <f t="shared" si="18271"/>
        <v>45374</v>
      </c>
      <c r="B1117" s="89">
        <v>164300</v>
      </c>
      <c r="C1117" s="89">
        <v>249350</v>
      </c>
      <c r="D1117" s="128">
        <v>0</v>
      </c>
      <c r="E1117" s="45">
        <f t="shared" ref="E1117" si="25080">SUM(B1117:D1117)</f>
        <v>413650</v>
      </c>
      <c r="F1117" s="45">
        <f t="shared" ref="F1117" si="25081">AVERAGE(E1114,E1115,E1116,E1117)</f>
        <v>284012.5</v>
      </c>
      <c r="G1117" s="92">
        <f t="shared" ref="G1117" si="25082">AVERAGE(F1065,F1013,F961)</f>
        <v>437346.25</v>
      </c>
      <c r="H1117" s="45">
        <f t="shared" ref="H1117" si="25083">((E1117/E1065)-1)*100</f>
        <v>12.64978213507626</v>
      </c>
      <c r="I1117" s="45">
        <f t="shared" ref="I1117" si="25084">((F1117/F1065)-1)*100</f>
        <v>3.2819673621528267</v>
      </c>
      <c r="J1117" s="45">
        <f t="shared" ref="J1117" si="25085">((F1117/G1117)-1)*100</f>
        <v>-35.060035383863472</v>
      </c>
      <c r="K1117"/>
      <c r="L1117" s="89">
        <v>0</v>
      </c>
      <c r="M1117" s="89">
        <v>46250</v>
      </c>
      <c r="N1117" s="89">
        <v>26600</v>
      </c>
      <c r="O1117" s="57">
        <f t="shared" ref="O1117" si="25086">SUM(L1117:N1117)</f>
        <v>72850</v>
      </c>
      <c r="P1117" s="48">
        <f t="shared" ref="P1117" si="25087">AVERAGE(O1114,O1115,O1116,O1117)</f>
        <v>51937.5</v>
      </c>
      <c r="Q1117" s="48">
        <f t="shared" ref="Q1117" si="25088">AVERAGE(P1065,P1013,P961)</f>
        <v>27708.333333333332</v>
      </c>
      <c r="R1117" s="45">
        <f t="shared" ref="R1117" si="25089">((O1117/O1065)-1)*100</f>
        <v>266.08040201005025</v>
      </c>
      <c r="S1117" s="49">
        <f t="shared" ref="S1117" si="25090">((P1117/P1065)-1)*100</f>
        <v>103.0791788856305</v>
      </c>
      <c r="T1117" s="45">
        <f t="shared" ref="T1117" si="25091">((P1117/Q1117)-1)*100</f>
        <v>87.443609022556387</v>
      </c>
      <c r="U1117"/>
      <c r="V1117" s="89">
        <v>249000</v>
      </c>
      <c r="W1117" s="89">
        <v>88902</v>
      </c>
      <c r="X1117" s="89">
        <v>8800</v>
      </c>
      <c r="Y1117" s="45">
        <f t="shared" ref="Y1117" si="25092">SUM(V1117:X1117)</f>
        <v>346702</v>
      </c>
      <c r="Z1117" s="48">
        <f t="shared" ref="Z1117" si="25093">AVERAGE(Y1114,Y1115,Y1116,Y1117)</f>
        <v>239856</v>
      </c>
      <c r="AA1117" s="48">
        <f t="shared" ref="AA1117" si="25094">AVERAGE(Z1065,Z1013,Z961)</f>
        <v>195997.08333333334</v>
      </c>
      <c r="AB1117" s="45">
        <f t="shared" ref="AB1117" si="25095">((Y1117/Y1065)-1)*100</f>
        <v>37.063451274955518</v>
      </c>
      <c r="AC1117" s="45">
        <f t="shared" ref="AC1117" si="25096">((Z1117/Z1065)-1)*100</f>
        <v>13.356845369960112</v>
      </c>
      <c r="AD1117" s="45">
        <f t="shared" ref="AD1117" si="25097">((Z1117/AA1117)-1)*100</f>
        <v>22.377331295321135</v>
      </c>
      <c r="AE1117"/>
      <c r="AF1117" s="90">
        <v>0</v>
      </c>
      <c r="AG1117" s="90">
        <v>10800</v>
      </c>
      <c r="AH1117" s="90">
        <v>0</v>
      </c>
      <c r="AI1117" s="57">
        <f t="shared" ref="AI1117" si="25098">SUM(AF1117:AH1117)</f>
        <v>10800</v>
      </c>
      <c r="AJ1117" s="48">
        <f t="shared" ref="AJ1117" si="25099">AVERAGE(AI1114,AI1115,AI1116,AI1117)</f>
        <v>6750</v>
      </c>
      <c r="AK1117" s="48">
        <f t="shared" ref="AK1117" si="25100">AVERAGE(AJ1065,AJ1013,AJ961)</f>
        <v>5854.166666666667</v>
      </c>
      <c r="AL1117" s="45">
        <f t="shared" ref="AL1117" si="25101">((AI1117/AI1065)-1)*100</f>
        <v>0.46511627906977715</v>
      </c>
      <c r="AM1117" s="45">
        <f t="shared" ref="AM1117" si="25102">((AJ1117/AJ1065)-1)*100</f>
        <v>25.581395348837212</v>
      </c>
      <c r="AN1117" s="45">
        <f t="shared" ref="AN1117" si="25103">((AJ1117/AK1117)-1)*100</f>
        <v>15.302491103202831</v>
      </c>
      <c r="AO1117"/>
      <c r="AP1117" s="41">
        <f t="shared" ref="AP1117" si="25104">SUM(B1117,L1117,V1117,AF1117)</f>
        <v>413300</v>
      </c>
      <c r="AQ1117" s="41">
        <f t="shared" ref="AQ1117" si="25105">SUM(C1117,M1117,W1117,AG1117)</f>
        <v>395302</v>
      </c>
      <c r="AR1117" s="41">
        <f t="shared" ref="AR1117" si="25106">SUM(D1117,N1117,X1117,AH1117)</f>
        <v>35400</v>
      </c>
      <c r="AS1117" s="41">
        <f t="shared" ref="AS1117" si="25107">SUM(E1117,O1117,Y1117,AI1117)</f>
        <v>844002</v>
      </c>
      <c r="AT1117" s="41">
        <f t="shared" ref="AT1117" si="25108">SUM(F1117,P1117,Z1117,AJ1117)</f>
        <v>582556</v>
      </c>
      <c r="AU1117" s="41">
        <f t="shared" ref="AU1117" si="25109">SUM(G1117,Q1117,AA1117,AK1117)</f>
        <v>666905.83333333326</v>
      </c>
      <c r="AV1117" s="45">
        <f t="shared" ref="AV1117" si="25110">((AS1117/AS1065)-1)*100</f>
        <v>29.686846957590653</v>
      </c>
      <c r="AW1117" s="45">
        <f t="shared" ref="AW1117" si="25111">((AT1117/AT1065)-1)*100</f>
        <v>12.564410361693135</v>
      </c>
      <c r="AX1117" s="45">
        <f t="shared" ref="AX1117" si="25112">((AT1117/AU1117)-1)*100</f>
        <v>-12.647937552403066</v>
      </c>
      <c r="AY1117"/>
      <c r="AZ1117" s="48">
        <f t="shared" ref="AZ1117" si="25113">+E1117/1000</f>
        <v>413.65</v>
      </c>
      <c r="BA1117" s="110">
        <f t="shared" ref="BA1117" si="25114">+O1117/1000</f>
        <v>72.849999999999994</v>
      </c>
      <c r="BB1117" s="36">
        <f t="shared" ref="BB1117" si="25115">+Y1117/1000</f>
        <v>346.702</v>
      </c>
      <c r="BC1117" s="36">
        <f t="shared" ref="BC1117" si="25116">+AI1117/1000</f>
        <v>10.8</v>
      </c>
      <c r="BD1117" s="57">
        <f t="shared" ref="BD1117" si="25117">+AS1117/1000</f>
        <v>844.00199999999995</v>
      </c>
      <c r="BE1117" s="47">
        <f t="shared" ref="BE1117" si="25118">AZ1117+BE1116</f>
        <v>2660.7510000000002</v>
      </c>
      <c r="BF1117" s="47">
        <f t="shared" ref="BF1117" si="25119">BA1117+BF1116</f>
        <v>370.69999999999993</v>
      </c>
      <c r="BG1117" s="47">
        <f t="shared" ref="BG1117" si="25120">BB1117+BG1116</f>
        <v>3356.5509999999995</v>
      </c>
      <c r="BH1117" s="47">
        <f t="shared" ref="BH1117" si="25121">BC1117+BH1116</f>
        <v>65.900000000000006</v>
      </c>
      <c r="BI1117" s="47">
        <f t="shared" ref="BI1117" si="25122">BD1117+BI1116</f>
        <v>6453.902</v>
      </c>
      <c r="BJ1117" s="45">
        <v>12</v>
      </c>
      <c r="BK1117" s="52">
        <f t="shared" si="18182"/>
        <v>45738</v>
      </c>
    </row>
    <row r="1118" spans="1:63" x14ac:dyDescent="0.25">
      <c r="A1118" s="33">
        <f t="shared" si="18271"/>
        <v>45381</v>
      </c>
      <c r="B1118" s="89">
        <v>207700</v>
      </c>
      <c r="C1118" s="89">
        <v>166100</v>
      </c>
      <c r="D1118" s="128">
        <v>0</v>
      </c>
      <c r="E1118" s="45">
        <f t="shared" ref="E1118" si="25123">SUM(B1118:D1118)</f>
        <v>373800</v>
      </c>
      <c r="F1118" s="45">
        <f t="shared" ref="F1118" si="25124">AVERAGE(E1115,E1116,E1117,E1118)</f>
        <v>334937.5</v>
      </c>
      <c r="G1118" s="92">
        <f t="shared" ref="G1118" si="25125">AVERAGE(F1066,F1014,F962)</f>
        <v>455610.16666666669</v>
      </c>
      <c r="H1118" s="45">
        <f t="shared" ref="H1118" si="25126">((E1118/E1066)-1)*100</f>
        <v>-6.8295114656031881</v>
      </c>
      <c r="I1118" s="45">
        <f t="shared" ref="I1118" si="25127">((F1118/F1066)-1)*100</f>
        <v>1.1551964966589834</v>
      </c>
      <c r="J1118" s="45">
        <f t="shared" ref="J1118" si="25128">((F1118/G1118)-1)*100</f>
        <v>-26.485946867588929</v>
      </c>
      <c r="K1118"/>
      <c r="L1118" s="89">
        <v>4800</v>
      </c>
      <c r="M1118" s="89">
        <v>14650</v>
      </c>
      <c r="N1118" s="89">
        <v>39300</v>
      </c>
      <c r="O1118" s="57">
        <f t="shared" ref="O1118" si="25129">SUM(L1118:N1118)</f>
        <v>58750</v>
      </c>
      <c r="P1118" s="48">
        <f t="shared" ref="P1118" si="25130">AVERAGE(O1115,O1116,O1117,O1118)</f>
        <v>57862.5</v>
      </c>
      <c r="Q1118" s="48">
        <f t="shared" ref="Q1118" si="25131">AVERAGE(P1066,P1014,P962)</f>
        <v>26562.5</v>
      </c>
      <c r="R1118" s="45">
        <f t="shared" ref="R1118" si="25132">((O1118/O1066)-1)*100</f>
        <v>119.62616822429908</v>
      </c>
      <c r="S1118" s="49">
        <f t="shared" ref="S1118" si="25133">((P1118/P1066)-1)*100</f>
        <v>159.91016282987087</v>
      </c>
      <c r="T1118" s="45">
        <f t="shared" ref="T1118" si="25134">((P1118/Q1118)-1)*100</f>
        <v>117.83529411764704</v>
      </c>
      <c r="U1118"/>
      <c r="V1118" s="89">
        <v>154700</v>
      </c>
      <c r="W1118" s="89">
        <v>64500</v>
      </c>
      <c r="X1118" s="89">
        <v>7000</v>
      </c>
      <c r="Y1118" s="45">
        <f t="shared" ref="Y1118" si="25135">SUM(V1118:X1118)</f>
        <v>226200</v>
      </c>
      <c r="Z1118" s="48">
        <f t="shared" ref="Z1118" si="25136">AVERAGE(Y1115,Y1116,Y1117,Y1118)</f>
        <v>242688</v>
      </c>
      <c r="AA1118" s="48">
        <f t="shared" ref="AA1118" si="25137">AVERAGE(Z1066,Z1014,Z962)</f>
        <v>197620.16666666666</v>
      </c>
      <c r="AB1118" s="45">
        <f t="shared" ref="AB1118" si="25138">((Y1118/Y1066)-1)*100</f>
        <v>-12.757398458019797</v>
      </c>
      <c r="AC1118" s="45">
        <f t="shared" ref="AC1118" si="25139">((Z1118/Z1066)-1)*100</f>
        <v>4.7421132021726375</v>
      </c>
      <c r="AD1118" s="45">
        <f t="shared" ref="AD1118" si="25140">((Z1118/AA1118)-1)*100</f>
        <v>22.80528050021886</v>
      </c>
      <c r="AE1118"/>
      <c r="AF1118" s="90">
        <v>0</v>
      </c>
      <c r="AG1118" s="90">
        <v>0</v>
      </c>
      <c r="AH1118" s="90">
        <v>0</v>
      </c>
      <c r="AI1118" s="57">
        <f t="shared" ref="AI1118" si="25141">SUM(AF1118:AH1118)</f>
        <v>0</v>
      </c>
      <c r="AJ1118" s="48">
        <f t="shared" ref="AJ1118" si="25142">AVERAGE(AI1115,AI1116,AI1117,AI1118)</f>
        <v>4500</v>
      </c>
      <c r="AK1118" s="48">
        <f t="shared" ref="AK1118" si="25143">AVERAGE(AJ1066,AJ1014,AJ962)</f>
        <v>9287.5</v>
      </c>
      <c r="AL1118" s="45">
        <f t="shared" ref="AL1118" si="25144">((AI1118/AI1066)-1)*100</f>
        <v>-100</v>
      </c>
      <c r="AM1118" s="45">
        <f t="shared" ref="AM1118" si="25145">((AJ1118/AJ1066)-1)*100</f>
        <v>-56.834532374100718</v>
      </c>
      <c r="AN1118" s="45">
        <f t="shared" ref="AN1118" si="25146">((AJ1118/AK1118)-1)*100</f>
        <v>-51.54777927321669</v>
      </c>
      <c r="AO1118"/>
      <c r="AP1118" s="41">
        <f t="shared" ref="AP1118" si="25147">SUM(B1118,L1118,V1118,AF1118)</f>
        <v>367200</v>
      </c>
      <c r="AQ1118" s="41">
        <f t="shared" ref="AQ1118" si="25148">SUM(C1118,M1118,W1118,AG1118)</f>
        <v>245250</v>
      </c>
      <c r="AR1118" s="41">
        <f t="shared" ref="AR1118" si="25149">SUM(D1118,N1118,X1118,AH1118)</f>
        <v>46300</v>
      </c>
      <c r="AS1118" s="41">
        <f t="shared" ref="AS1118" si="25150">SUM(E1118,O1118,Y1118,AI1118)</f>
        <v>658750</v>
      </c>
      <c r="AT1118" s="41">
        <f t="shared" ref="AT1118" si="25151">SUM(F1118,P1118,Z1118,AJ1118)</f>
        <v>639988</v>
      </c>
      <c r="AU1118" s="41">
        <f t="shared" ref="AU1118" si="25152">SUM(G1118,Q1118,AA1118,AK1118)</f>
        <v>689080.33333333337</v>
      </c>
      <c r="AV1118" s="45">
        <f t="shared" ref="AV1118" si="25153">((AS1118/AS1066)-1)*100</f>
        <v>-7.8061430848659352</v>
      </c>
      <c r="AW1118" s="45">
        <f t="shared" ref="AW1118" si="25154">((AT1118/AT1066)-1)*100</f>
        <v>7.4706066577610031</v>
      </c>
      <c r="AX1118" s="45">
        <f t="shared" ref="AX1118" si="25155">((AT1118/AU1118)-1)*100</f>
        <v>-7.1243265782751086</v>
      </c>
      <c r="AY1118"/>
      <c r="AZ1118" s="48">
        <f t="shared" ref="AZ1118" si="25156">+E1118/1000</f>
        <v>373.8</v>
      </c>
      <c r="BA1118" s="110">
        <f t="shared" ref="BA1118" si="25157">+O1118/1000</f>
        <v>58.75</v>
      </c>
      <c r="BB1118" s="36">
        <f t="shared" ref="BB1118" si="25158">+Y1118/1000</f>
        <v>226.2</v>
      </c>
      <c r="BC1118" s="36">
        <f t="shared" ref="BC1118" si="25159">+AI1118/1000</f>
        <v>0</v>
      </c>
      <c r="BD1118" s="57">
        <f t="shared" ref="BD1118" si="25160">+AS1118/1000</f>
        <v>658.75</v>
      </c>
      <c r="BE1118" s="47">
        <f t="shared" ref="BE1118" si="25161">AZ1118+BE1117</f>
        <v>3034.5510000000004</v>
      </c>
      <c r="BF1118" s="47">
        <f t="shared" ref="BF1118" si="25162">BA1118+BF1117</f>
        <v>429.44999999999993</v>
      </c>
      <c r="BG1118" s="47">
        <f t="shared" ref="BG1118" si="25163">BB1118+BG1117</f>
        <v>3582.7509999999993</v>
      </c>
      <c r="BH1118" s="47">
        <f t="shared" ref="BH1118" si="25164">BC1118+BH1117</f>
        <v>65.900000000000006</v>
      </c>
      <c r="BI1118" s="47">
        <f t="shared" ref="BI1118" si="25165">BD1118+BI1117</f>
        <v>7112.652</v>
      </c>
      <c r="BJ1118" s="45">
        <v>13</v>
      </c>
      <c r="BK1118" s="52">
        <f t="shared" si="18182"/>
        <v>45745</v>
      </c>
    </row>
    <row r="1119" spans="1:63" x14ac:dyDescent="0.25">
      <c r="A1119" s="33">
        <f t="shared" si="18271"/>
        <v>45388</v>
      </c>
      <c r="B1119" s="89">
        <v>128200</v>
      </c>
      <c r="C1119" s="89">
        <v>110300</v>
      </c>
      <c r="D1119" s="128">
        <v>0</v>
      </c>
      <c r="E1119" s="45">
        <f t="shared" ref="E1119" si="25166">SUM(B1119:D1119)</f>
        <v>238500</v>
      </c>
      <c r="F1119" s="45">
        <f t="shared" ref="F1119" si="25167">AVERAGE(E1116,E1117,E1118,E1119)</f>
        <v>318712.5</v>
      </c>
      <c r="G1119" s="92">
        <f t="shared" ref="G1119" si="25168">AVERAGE(F1067,F1015,F963)</f>
        <v>480039.75</v>
      </c>
      <c r="H1119" s="45">
        <f t="shared" ref="H1119" si="25169">((E1119/E1067)-1)*100</f>
        <v>-37.720329024676843</v>
      </c>
      <c r="I1119" s="45">
        <f t="shared" ref="I1119" si="25170">((F1119/F1067)-1)*100</f>
        <v>-10.587038855379438</v>
      </c>
      <c r="J1119" s="45">
        <f t="shared" ref="J1119" si="25171">((F1119/G1119)-1)*100</f>
        <v>-33.607060665288657</v>
      </c>
      <c r="K1119"/>
      <c r="L1119" s="89">
        <v>1737</v>
      </c>
      <c r="M1119" s="89">
        <v>8900</v>
      </c>
      <c r="N1119" s="89">
        <v>1400</v>
      </c>
      <c r="O1119" s="57">
        <f t="shared" ref="O1119" si="25172">SUM(L1119:N1119)</f>
        <v>12037</v>
      </c>
      <c r="P1119" s="48">
        <f t="shared" ref="P1119" si="25173">AVERAGE(O1116,O1117,O1118,O1119)</f>
        <v>45271.75</v>
      </c>
      <c r="Q1119" s="48">
        <f t="shared" ref="Q1119" si="25174">AVERAGE(P1067,P1015,P963)</f>
        <v>32495.833333333332</v>
      </c>
      <c r="R1119" s="45">
        <f t="shared" ref="R1119" si="25175">((O1119/O1067)-1)*100</f>
        <v>-76.374877330716402</v>
      </c>
      <c r="S1119" s="49">
        <f t="shared" ref="S1119" si="25176">((P1119/P1067)-1)*100</f>
        <v>44.753796962430044</v>
      </c>
      <c r="T1119" s="45">
        <f t="shared" ref="T1119" si="25177">((P1119/Q1119)-1)*100</f>
        <v>39.315553276061046</v>
      </c>
      <c r="U1119"/>
      <c r="V1119" s="89">
        <v>122345</v>
      </c>
      <c r="W1119" s="89">
        <v>46900</v>
      </c>
      <c r="X1119" s="89">
        <v>4200</v>
      </c>
      <c r="Y1119" s="45">
        <f t="shared" ref="Y1119" si="25178">SUM(V1119:X1119)</f>
        <v>173445</v>
      </c>
      <c r="Z1119" s="48">
        <f t="shared" ref="Z1119" si="25179">AVERAGE(Y1116,Y1117,Y1118,Y1119)</f>
        <v>229249.25</v>
      </c>
      <c r="AA1119" s="48">
        <f t="shared" ref="AA1119" si="25180">AVERAGE(Z1067,Z1015,Z963)</f>
        <v>211204.75</v>
      </c>
      <c r="AB1119" s="45">
        <f t="shared" ref="AB1119" si="25181">((Y1119/Y1067)-1)*100</f>
        <v>-29.085422944358353</v>
      </c>
      <c r="AC1119" s="45">
        <f t="shared" ref="AC1119" si="25182">((Z1119/Z1067)-1)*100</f>
        <v>-11.254203825662811</v>
      </c>
      <c r="AD1119" s="45">
        <f t="shared" ref="AD1119" si="25183">((Z1119/AA1119)-1)*100</f>
        <v>8.5436051982732408</v>
      </c>
      <c r="AE1119"/>
      <c r="AF1119" s="90">
        <v>0</v>
      </c>
      <c r="AG1119" s="90">
        <v>0</v>
      </c>
      <c r="AH1119" s="90">
        <v>0</v>
      </c>
      <c r="AI1119" s="57">
        <f t="shared" ref="AI1119" si="25184">SUM(AF1119:AH1119)</f>
        <v>0</v>
      </c>
      <c r="AJ1119" s="48">
        <f t="shared" ref="AJ1119" si="25185">AVERAGE(AI1116,AI1117,AI1118,AI1119)</f>
        <v>4500</v>
      </c>
      <c r="AK1119" s="48">
        <f t="shared" ref="AK1119" si="25186">AVERAGE(AJ1067,AJ1015,AJ963)</f>
        <v>10062.5</v>
      </c>
      <c r="AL1119" s="45">
        <f t="shared" ref="AL1119" si="25187">((AI1119/AI1067)-1)*100</f>
        <v>-100</v>
      </c>
      <c r="AM1119" s="45">
        <f t="shared" ref="AM1119" si="25188">((AJ1119/AJ1067)-1)*100</f>
        <v>-58.429561200923786</v>
      </c>
      <c r="AN1119" s="45">
        <f t="shared" ref="AN1119" si="25189">((AJ1119/AK1119)-1)*100</f>
        <v>-55.279503105590067</v>
      </c>
      <c r="AO1119"/>
      <c r="AP1119" s="41">
        <f t="shared" ref="AP1119" si="25190">SUM(B1119,L1119,V1119,AF1119)</f>
        <v>252282</v>
      </c>
      <c r="AQ1119" s="41">
        <f t="shared" ref="AQ1119" si="25191">SUM(C1119,M1119,W1119,AG1119)</f>
        <v>166100</v>
      </c>
      <c r="AR1119" s="41">
        <f t="shared" ref="AR1119" si="25192">SUM(D1119,N1119,X1119,AH1119)</f>
        <v>5600</v>
      </c>
      <c r="AS1119" s="41">
        <f t="shared" ref="AS1119" si="25193">SUM(E1119,O1119,Y1119,AI1119)</f>
        <v>423982</v>
      </c>
      <c r="AT1119" s="41">
        <f t="shared" ref="AT1119" si="25194">SUM(F1119,P1119,Z1119,AJ1119)</f>
        <v>597733.5</v>
      </c>
      <c r="AU1119" s="41">
        <f t="shared" ref="AU1119" si="25195">SUM(G1119,Q1119,AA1119,AK1119)</f>
        <v>733802.83333333326</v>
      </c>
      <c r="AV1119" s="45">
        <f t="shared" ref="AV1119" si="25196">((AS1119/AS1067)-1)*100</f>
        <v>-37.990121875059415</v>
      </c>
      <c r="AW1119" s="45">
        <f t="shared" ref="AW1119" si="25197">((AT1119/AT1067)-1)*100</f>
        <v>-9.00294387979379</v>
      </c>
      <c r="AX1119" s="45">
        <f t="shared" ref="AX1119" si="25198">((AT1119/AU1119)-1)*100</f>
        <v>-18.543037332689494</v>
      </c>
      <c r="AY1119"/>
      <c r="AZ1119" s="48">
        <f t="shared" ref="AZ1119" si="25199">+E1119/1000</f>
        <v>238.5</v>
      </c>
      <c r="BA1119" s="110">
        <f t="shared" ref="BA1119" si="25200">+O1119/1000</f>
        <v>12.037000000000001</v>
      </c>
      <c r="BB1119" s="36">
        <f t="shared" ref="BB1119" si="25201">+Y1119/1000</f>
        <v>173.44499999999999</v>
      </c>
      <c r="BC1119" s="36">
        <f t="shared" ref="BC1119" si="25202">+AI1119/1000</f>
        <v>0</v>
      </c>
      <c r="BD1119" s="57">
        <f t="shared" ref="BD1119" si="25203">+AS1119/1000</f>
        <v>423.98200000000003</v>
      </c>
      <c r="BE1119" s="47">
        <f t="shared" ref="BE1119" si="25204">AZ1119+BE1118</f>
        <v>3273.0510000000004</v>
      </c>
      <c r="BF1119" s="47">
        <f t="shared" ref="BF1119" si="25205">BA1119+BF1118</f>
        <v>441.48699999999991</v>
      </c>
      <c r="BG1119" s="47">
        <f t="shared" ref="BG1119" si="25206">BB1119+BG1118</f>
        <v>3756.1959999999995</v>
      </c>
      <c r="BH1119" s="47">
        <f t="shared" ref="BH1119" si="25207">BC1119+BH1118</f>
        <v>65.900000000000006</v>
      </c>
      <c r="BI1119" s="47">
        <f t="shared" ref="BI1119" si="25208">BD1119+BI1118</f>
        <v>7536.634</v>
      </c>
      <c r="BJ1119" s="45">
        <v>14</v>
      </c>
      <c r="BK1119" s="52">
        <f t="shared" si="18182"/>
        <v>45752</v>
      </c>
    </row>
    <row r="1120" spans="1:63" x14ac:dyDescent="0.25">
      <c r="A1120" s="33">
        <f t="shared" si="18271"/>
        <v>45395</v>
      </c>
      <c r="B1120" s="89">
        <v>150700</v>
      </c>
      <c r="C1120" s="89">
        <v>91600</v>
      </c>
      <c r="D1120" s="128">
        <v>0</v>
      </c>
      <c r="E1120" s="45">
        <f t="shared" ref="E1120" si="25209">SUM(B1120:D1120)</f>
        <v>242300</v>
      </c>
      <c r="F1120" s="45">
        <f t="shared" ref="F1120" si="25210">AVERAGE(E1117,E1118,E1119,E1120)</f>
        <v>317062.5</v>
      </c>
      <c r="G1120" s="92">
        <f t="shared" ref="G1120" si="25211">AVERAGE(F1068,F1016,F964)</f>
        <v>509514.58333333331</v>
      </c>
      <c r="H1120" s="45">
        <f t="shared" ref="H1120" si="25212">((E1120/E1068)-1)*100</f>
        <v>-42.684801892371382</v>
      </c>
      <c r="I1120" s="45">
        <f t="shared" ref="I1120" si="25213">((F1120/F1068)-1)*100</f>
        <v>-19.430150562226032</v>
      </c>
      <c r="J1120" s="45">
        <f t="shared" ref="J1120" si="25214">((F1120/G1120)-1)*100</f>
        <v>-37.771653575502825</v>
      </c>
      <c r="K1120"/>
      <c r="L1120" s="89">
        <v>6000</v>
      </c>
      <c r="M1120" s="89">
        <v>49758</v>
      </c>
      <c r="N1120" s="89">
        <v>33800</v>
      </c>
      <c r="O1120" s="57">
        <f t="shared" ref="O1120" si="25215">SUM(L1120:N1120)</f>
        <v>89558</v>
      </c>
      <c r="P1120" s="48">
        <f t="shared" ref="P1120" si="25216">AVERAGE(O1117,O1118,O1119,O1120)</f>
        <v>58298.75</v>
      </c>
      <c r="Q1120" s="48">
        <f t="shared" ref="Q1120" si="25217">AVERAGE(P1068,P1016,P964)</f>
        <v>36133.333333333336</v>
      </c>
      <c r="R1120" s="45">
        <f t="shared" ref="R1120" si="25218">((O1120/O1068)-1)*100</f>
        <v>263.31845841784991</v>
      </c>
      <c r="S1120" s="49">
        <f t="shared" ref="S1120" si="25219">((P1120/P1068)-1)*100</f>
        <v>90.752556237218812</v>
      </c>
      <c r="T1120" s="45">
        <f t="shared" ref="T1120" si="25220">((P1120/Q1120)-1)*100</f>
        <v>61.343404059040573</v>
      </c>
      <c r="U1120"/>
      <c r="V1120" s="89">
        <v>116300</v>
      </c>
      <c r="W1120" s="89">
        <v>44150</v>
      </c>
      <c r="X1120" s="89">
        <v>5700</v>
      </c>
      <c r="Y1120" s="45">
        <f t="shared" ref="Y1120" si="25221">SUM(V1120:X1120)</f>
        <v>166150</v>
      </c>
      <c r="Z1120" s="48">
        <f t="shared" ref="Z1120" si="25222">AVERAGE(Y1117,Y1118,Y1119,Y1120)</f>
        <v>228124.25</v>
      </c>
      <c r="AA1120" s="48">
        <f t="shared" ref="AA1120" si="25223">AVERAGE(Z1068,Z1016,Z964)</f>
        <v>212558.33333333334</v>
      </c>
      <c r="AB1120" s="45">
        <f t="shared" ref="AB1120" si="25224">((Y1120/Y1068)-1)*100</f>
        <v>-44.323809906776312</v>
      </c>
      <c r="AC1120" s="45">
        <f t="shared" ref="AC1120" si="25225">((Z1120/Z1068)-1)*100</f>
        <v>-13.526409358321201</v>
      </c>
      <c r="AD1120" s="45">
        <f t="shared" ref="AD1120" si="25226">((Z1120/AA1120)-1)*100</f>
        <v>7.3231269847492841</v>
      </c>
      <c r="AE1120"/>
      <c r="AF1120" s="90">
        <v>1600</v>
      </c>
      <c r="AG1120" s="90">
        <v>0</v>
      </c>
      <c r="AH1120" s="90">
        <v>0</v>
      </c>
      <c r="AI1120" s="57">
        <f t="shared" ref="AI1120" si="25227">SUM(AF1120:AH1120)</f>
        <v>1600</v>
      </c>
      <c r="AJ1120" s="48">
        <f t="shared" ref="AJ1120" si="25228">AVERAGE(AI1117,AI1118,AI1119,AI1120)</f>
        <v>3100</v>
      </c>
      <c r="AK1120" s="48">
        <f t="shared" ref="AK1120" si="25229">AVERAGE(AJ1068,AJ1016,AJ964)</f>
        <v>11454.166666666666</v>
      </c>
      <c r="AL1120" s="45">
        <f t="shared" ref="AL1120" si="25230">((AI1120/AI1068)-1)*100</f>
        <v>-84</v>
      </c>
      <c r="AM1120" s="45">
        <f t="shared" ref="AM1120" si="25231">((AJ1120/AJ1068)-1)*100</f>
        <v>-76.735459662288932</v>
      </c>
      <c r="AN1120" s="45">
        <f t="shared" ref="AN1120" si="25232">((AJ1120/AK1120)-1)*100</f>
        <v>-72.935612950163687</v>
      </c>
      <c r="AO1120"/>
      <c r="AP1120" s="41">
        <f t="shared" ref="AP1120" si="25233">SUM(B1120,L1120,V1120,AF1120)</f>
        <v>274600</v>
      </c>
      <c r="AQ1120" s="41">
        <f t="shared" ref="AQ1120" si="25234">SUM(C1120,M1120,W1120,AG1120)</f>
        <v>185508</v>
      </c>
      <c r="AR1120" s="41">
        <f t="shared" ref="AR1120" si="25235">SUM(D1120,N1120,X1120,AH1120)</f>
        <v>39500</v>
      </c>
      <c r="AS1120" s="41">
        <f t="shared" ref="AS1120" si="25236">SUM(E1120,O1120,Y1120,AI1120)</f>
        <v>499608</v>
      </c>
      <c r="AT1120" s="41">
        <f t="shared" ref="AT1120" si="25237">SUM(F1120,P1120,Z1120,AJ1120)</f>
        <v>606585.5</v>
      </c>
      <c r="AU1120" s="41">
        <f t="shared" ref="AU1120" si="25238">SUM(G1120,Q1120,AA1120,AK1120)</f>
        <v>769660.41666666663</v>
      </c>
      <c r="AV1120" s="45">
        <f t="shared" ref="AV1120" si="25239">((AS1120/AS1068)-1)*100</f>
        <v>-33.898722185911502</v>
      </c>
      <c r="AW1120" s="45">
        <f t="shared" ref="AW1120" si="25240">((AT1120/AT1068)-1)*100</f>
        <v>-13.495754901632228</v>
      </c>
      <c r="AX1120" s="45">
        <f t="shared" ref="AX1120" si="25241">((AT1120/AU1120)-1)*100</f>
        <v>-21.187904838984718</v>
      </c>
      <c r="AY1120"/>
      <c r="AZ1120" s="48">
        <f t="shared" ref="AZ1120" si="25242">+E1120/1000</f>
        <v>242.3</v>
      </c>
      <c r="BA1120" s="110">
        <f t="shared" ref="BA1120" si="25243">+O1120/1000</f>
        <v>89.558000000000007</v>
      </c>
      <c r="BB1120" s="36">
        <f t="shared" ref="BB1120" si="25244">+Y1120/1000</f>
        <v>166.15</v>
      </c>
      <c r="BC1120" s="36">
        <f t="shared" ref="BC1120" si="25245">+AI1120/1000</f>
        <v>1.6</v>
      </c>
      <c r="BD1120" s="57">
        <f t="shared" ref="BD1120" si="25246">+AS1120/1000</f>
        <v>499.608</v>
      </c>
      <c r="BE1120" s="47">
        <f t="shared" ref="BE1120" si="25247">AZ1120+BE1119</f>
        <v>3515.3510000000006</v>
      </c>
      <c r="BF1120" s="47">
        <f t="shared" ref="BF1120" si="25248">BA1120+BF1119</f>
        <v>531.04499999999996</v>
      </c>
      <c r="BG1120" s="47">
        <f t="shared" ref="BG1120" si="25249">BB1120+BG1119</f>
        <v>3922.3459999999995</v>
      </c>
      <c r="BH1120" s="47">
        <f t="shared" ref="BH1120" si="25250">BC1120+BH1119</f>
        <v>67.5</v>
      </c>
      <c r="BI1120" s="47">
        <f t="shared" ref="BI1120" si="25251">BD1120+BI1119</f>
        <v>8036.2420000000002</v>
      </c>
      <c r="BJ1120" s="45">
        <v>15</v>
      </c>
      <c r="BK1120" s="52">
        <f t="shared" si="18182"/>
        <v>45759</v>
      </c>
    </row>
    <row r="1121" spans="1:63" x14ac:dyDescent="0.25">
      <c r="A1121" s="33">
        <f t="shared" si="18271"/>
        <v>45402</v>
      </c>
      <c r="B1121" s="89">
        <v>159574</v>
      </c>
      <c r="C1121" s="89">
        <v>82550</v>
      </c>
      <c r="D1121" s="128">
        <v>0</v>
      </c>
      <c r="E1121" s="45">
        <f t="shared" ref="E1121" si="25252">SUM(B1121:D1121)</f>
        <v>242124</v>
      </c>
      <c r="F1121" s="45">
        <f t="shared" ref="F1121" si="25253">AVERAGE(E1118,E1119,E1120,E1121)</f>
        <v>274181</v>
      </c>
      <c r="G1121" s="92">
        <f t="shared" ref="G1121" si="25254">AVERAGE(F1069,F1017,F965)</f>
        <v>539412.75</v>
      </c>
      <c r="H1121" s="45">
        <f t="shared" ref="H1121" si="25255">((E1121/E1069)-1)*100</f>
        <v>-43.249970701980544</v>
      </c>
      <c r="I1121" s="45">
        <f t="shared" ref="I1121" si="25256">((F1121/F1069)-1)*100</f>
        <v>-32.862538642833094</v>
      </c>
      <c r="J1121" s="45">
        <f t="shared" ref="J1121" si="25257">((F1121/G1121)-1)*100</f>
        <v>-49.170463619927403</v>
      </c>
      <c r="K1121"/>
      <c r="L1121" s="89">
        <v>4700</v>
      </c>
      <c r="M1121" s="89">
        <v>20950</v>
      </c>
      <c r="N1121" s="89">
        <v>8400</v>
      </c>
      <c r="O1121" s="57">
        <f t="shared" ref="O1121" si="25258">SUM(L1121:N1121)</f>
        <v>34050</v>
      </c>
      <c r="P1121" s="48">
        <f t="shared" ref="P1121" si="25259">AVERAGE(O1118,O1119,O1120,O1121)</f>
        <v>48598.75</v>
      </c>
      <c r="Q1121" s="48">
        <f t="shared" ref="Q1121" si="25260">AVERAGE(P1069,P1017,P965)</f>
        <v>38454.166666666664</v>
      </c>
      <c r="R1121" s="45">
        <f t="shared" ref="R1121" si="25261">((O1121/O1069)-1)*100</f>
        <v>31.467181467181462</v>
      </c>
      <c r="S1121" s="49">
        <f t="shared" ref="S1121" si="25262">((P1121/P1069)-1)*100</f>
        <v>51.575048732943472</v>
      </c>
      <c r="T1121" s="45">
        <f t="shared" ref="T1121" si="25263">((P1121/Q1121)-1)*100</f>
        <v>26.380973019828801</v>
      </c>
      <c r="U1121"/>
      <c r="V1121" s="89">
        <v>115800</v>
      </c>
      <c r="W1121" s="89">
        <v>65952</v>
      </c>
      <c r="X1121" s="89">
        <v>1400</v>
      </c>
      <c r="Y1121" s="45">
        <f t="shared" ref="Y1121" si="25264">SUM(V1121:X1121)</f>
        <v>183152</v>
      </c>
      <c r="Z1121" s="48">
        <f t="shared" ref="Z1121" si="25265">AVERAGE(Y1118,Y1119,Y1120,Y1121)</f>
        <v>187236.75</v>
      </c>
      <c r="AA1121" s="48">
        <f t="shared" ref="AA1121" si="25266">AVERAGE(Z1069,Z1017,Z965)</f>
        <v>198680.75</v>
      </c>
      <c r="AB1121" s="45">
        <f t="shared" ref="AB1121" si="25267">((Y1121/Y1069)-1)*100</f>
        <v>-7.5008585685137685</v>
      </c>
      <c r="AC1121" s="45">
        <f t="shared" ref="AC1121" si="25268">((Z1121/Z1069)-1)*100</f>
        <v>-25.126713759864682</v>
      </c>
      <c r="AD1121" s="45">
        <f t="shared" ref="AD1121" si="25269">((Z1121/AA1121)-1)*100</f>
        <v>-5.7599943628157231</v>
      </c>
      <c r="AE1121"/>
      <c r="AF1121" s="90">
        <v>0</v>
      </c>
      <c r="AG1121" s="90">
        <v>3500</v>
      </c>
      <c r="AH1121" s="90">
        <v>0</v>
      </c>
      <c r="AI1121" s="57">
        <f t="shared" ref="AI1121" si="25270">SUM(AF1121:AH1121)</f>
        <v>3500</v>
      </c>
      <c r="AJ1121" s="48">
        <f t="shared" ref="AJ1121" si="25271">AVERAGE(AI1118,AI1119,AI1120,AI1121)</f>
        <v>1275</v>
      </c>
      <c r="AK1121" s="48">
        <f t="shared" ref="AK1121" si="25272">AVERAGE(AJ1069,AJ1017,AJ965)</f>
        <v>9941.6666666666661</v>
      </c>
      <c r="AL1121" s="45">
        <f t="shared" ref="AL1121" si="25273">((AI1121/AI1069)-1)*100</f>
        <v>-44.444444444444443</v>
      </c>
      <c r="AM1121" s="45">
        <f t="shared" ref="AM1121" si="25274">((AJ1121/AJ1069)-1)*100</f>
        <v>-89.559877175025591</v>
      </c>
      <c r="AN1121" s="45">
        <f t="shared" ref="AN1121" si="25275">((AJ1121/AK1121)-1)*100</f>
        <v>-87.175188600167644</v>
      </c>
      <c r="AO1121"/>
      <c r="AP1121" s="41">
        <f t="shared" ref="AP1121" si="25276">SUM(B1121,L1121,V1121,AF1121)</f>
        <v>280074</v>
      </c>
      <c r="AQ1121" s="41">
        <f t="shared" ref="AQ1121" si="25277">SUM(C1121,M1121,W1121,AG1121)</f>
        <v>172952</v>
      </c>
      <c r="AR1121" s="41">
        <f t="shared" ref="AR1121" si="25278">SUM(D1121,N1121,X1121,AH1121)</f>
        <v>9800</v>
      </c>
      <c r="AS1121" s="41">
        <f t="shared" ref="AS1121" si="25279">SUM(E1121,O1121,Y1121,AI1121)</f>
        <v>462826</v>
      </c>
      <c r="AT1121" s="41">
        <f t="shared" ref="AT1121" si="25280">SUM(F1121,P1121,Z1121,AJ1121)</f>
        <v>511291.5</v>
      </c>
      <c r="AU1121" s="41">
        <f t="shared" ref="AU1121" si="25281">SUM(G1121,Q1121,AA1121,AK1121)</f>
        <v>786489.33333333326</v>
      </c>
      <c r="AV1121" s="45">
        <f t="shared" ref="AV1121" si="25282">((AS1121/AS1069)-1)*100</f>
        <v>-29.538984310059767</v>
      </c>
      <c r="AW1121" s="45">
        <f t="shared" ref="AW1121" si="25283">((AT1121/AT1069)-1)*100</f>
        <v>-27.242527044372412</v>
      </c>
      <c r="AX1121" s="45">
        <f t="shared" ref="AX1121" si="25284">((AT1121/AU1121)-1)*100</f>
        <v>-34.99066314948962</v>
      </c>
      <c r="AY1121"/>
      <c r="AZ1121" s="48">
        <f t="shared" ref="AZ1121" si="25285">+E1121/1000</f>
        <v>242.124</v>
      </c>
      <c r="BA1121" s="110">
        <f t="shared" ref="BA1121" si="25286">+O1121/1000</f>
        <v>34.049999999999997</v>
      </c>
      <c r="BB1121" s="36">
        <f t="shared" ref="BB1121" si="25287">+Y1121/1000</f>
        <v>183.15199999999999</v>
      </c>
      <c r="BC1121" s="36">
        <f t="shared" ref="BC1121" si="25288">+AI1121/1000</f>
        <v>3.5</v>
      </c>
      <c r="BD1121" s="57">
        <f t="shared" ref="BD1121" si="25289">+AS1121/1000</f>
        <v>462.82600000000002</v>
      </c>
      <c r="BE1121" s="47">
        <f t="shared" ref="BE1121" si="25290">AZ1121+BE1120</f>
        <v>3757.4750000000004</v>
      </c>
      <c r="BF1121" s="47">
        <f t="shared" ref="BF1121" si="25291">BA1121+BF1120</f>
        <v>565.09499999999991</v>
      </c>
      <c r="BG1121" s="47">
        <f t="shared" ref="BG1121" si="25292">BB1121+BG1120</f>
        <v>4105.4979999999996</v>
      </c>
      <c r="BH1121" s="47">
        <f t="shared" ref="BH1121" si="25293">BC1121+BH1120</f>
        <v>71</v>
      </c>
      <c r="BI1121" s="47">
        <f t="shared" ref="BI1121" si="25294">BD1121+BI1120</f>
        <v>8499.0679999999993</v>
      </c>
      <c r="BJ1121" s="45">
        <v>16</v>
      </c>
      <c r="BK1121" s="52">
        <f t="shared" si="18182"/>
        <v>45766</v>
      </c>
    </row>
    <row r="1122" spans="1:63" x14ac:dyDescent="0.25">
      <c r="A1122" s="33">
        <f t="shared" si="18271"/>
        <v>45409</v>
      </c>
      <c r="B1122" s="89">
        <v>211400</v>
      </c>
      <c r="C1122" s="89">
        <v>108162</v>
      </c>
      <c r="D1122" s="128">
        <v>0</v>
      </c>
      <c r="E1122" s="45">
        <f t="shared" ref="E1122" si="25295">SUM(B1122:D1122)</f>
        <v>319562</v>
      </c>
      <c r="F1122" s="45">
        <f t="shared" ref="F1122" si="25296">AVERAGE(E1119,E1120,E1121,E1122)</f>
        <v>260621.5</v>
      </c>
      <c r="G1122" s="92">
        <f t="shared" ref="G1122" si="25297">AVERAGE(F1070,F1018,F966)</f>
        <v>538241.91666666663</v>
      </c>
      <c r="H1122" s="45">
        <f t="shared" ref="H1122" si="25298">((E1122/E1070)-1)*100</f>
        <v>-6.7380709178461951</v>
      </c>
      <c r="I1122" s="45">
        <f t="shared" ref="I1122" si="25299">((F1122/F1070)-1)*100</f>
        <v>-33.810412698412698</v>
      </c>
      <c r="J1122" s="45">
        <f t="shared" ref="J1122" si="25300">((F1122/G1122)-1)*100</f>
        <v>-51.579114905425882</v>
      </c>
      <c r="K1122"/>
      <c r="L1122" s="89">
        <v>1600</v>
      </c>
      <c r="M1122" s="89">
        <v>8750</v>
      </c>
      <c r="N1122" s="89">
        <v>8400</v>
      </c>
      <c r="O1122" s="57">
        <f t="shared" ref="O1122" si="25301">SUM(L1122:N1122)</f>
        <v>18750</v>
      </c>
      <c r="P1122" s="48">
        <f t="shared" ref="P1122" si="25302">AVERAGE(O1119,O1120,O1121,O1122)</f>
        <v>38598.75</v>
      </c>
      <c r="Q1122" s="48">
        <f t="shared" ref="Q1122" si="25303">AVERAGE(P1070,P1018,P966)</f>
        <v>38495.833333333336</v>
      </c>
      <c r="R1122" s="45">
        <f t="shared" ref="R1122" si="25304">((O1122/O1070)-1)*100</f>
        <v>-39.123376623376629</v>
      </c>
      <c r="S1122" s="49">
        <f t="shared" ref="S1122" si="25305">((P1122/P1070)-1)*100</f>
        <v>16.700680272108848</v>
      </c>
      <c r="T1122" s="45">
        <f t="shared" ref="T1122" si="25306">((P1122/Q1122)-1)*100</f>
        <v>0.26734495075224629</v>
      </c>
      <c r="U1122"/>
      <c r="V1122" s="89">
        <v>78000</v>
      </c>
      <c r="W1122" s="89">
        <v>14450</v>
      </c>
      <c r="X1122" s="89">
        <v>4200</v>
      </c>
      <c r="Y1122" s="45">
        <f t="shared" ref="Y1122" si="25307">SUM(V1122:X1122)</f>
        <v>96650</v>
      </c>
      <c r="Z1122" s="48">
        <f t="shared" ref="Z1122" si="25308">AVERAGE(Y1119,Y1120,Y1121,Y1122)</f>
        <v>154849.25</v>
      </c>
      <c r="AA1122" s="48">
        <f t="shared" ref="AA1122" si="25309">AVERAGE(Z1070,Z1018,Z966)</f>
        <v>195016</v>
      </c>
      <c r="AB1122" s="45">
        <f t="shared" ref="AB1122" si="25310">((Y1122/Y1070)-1)*100</f>
        <v>-55.399169358560215</v>
      </c>
      <c r="AC1122" s="45">
        <f t="shared" ref="AC1122" si="25311">((Z1122/Z1070)-1)*100</f>
        <v>-35.325135296838603</v>
      </c>
      <c r="AD1122" s="45">
        <f t="shared" ref="AD1122" si="25312">((Z1122/AA1122)-1)*100</f>
        <v>-20.596643352340315</v>
      </c>
      <c r="AE1122"/>
      <c r="AF1122" s="90">
        <v>0</v>
      </c>
      <c r="AG1122" s="90">
        <v>7200</v>
      </c>
      <c r="AH1122" s="90">
        <v>0</v>
      </c>
      <c r="AI1122" s="57">
        <f t="shared" ref="AI1122" si="25313">SUM(AF1122:AH1122)</f>
        <v>7200</v>
      </c>
      <c r="AJ1122" s="48">
        <f t="shared" ref="AJ1122" si="25314">AVERAGE(AI1119,AI1120,AI1121,AI1122)</f>
        <v>3075</v>
      </c>
      <c r="AK1122" s="48">
        <f t="shared" ref="AK1122" si="25315">AVERAGE(AJ1070,AJ1018,AJ966)</f>
        <v>6883.333333333333</v>
      </c>
      <c r="AL1122" s="45">
        <f t="shared" ref="AL1122" si="25316">((AI1122/AI1070)-1)*100</f>
        <v>50</v>
      </c>
      <c r="AM1122" s="45">
        <f t="shared" ref="AM1122" si="25317">((AJ1122/AJ1070)-1)*100</f>
        <v>-53.320683111954459</v>
      </c>
      <c r="AN1122" s="45">
        <f t="shared" ref="AN1122" si="25318">((AJ1122/AK1122)-1)*100</f>
        <v>-55.326876513317188</v>
      </c>
      <c r="AO1122"/>
      <c r="AP1122" s="41">
        <f t="shared" ref="AP1122" si="25319">SUM(B1122,L1122,V1122,AF1122)</f>
        <v>291000</v>
      </c>
      <c r="AQ1122" s="41">
        <f t="shared" ref="AQ1122" si="25320">SUM(C1122,M1122,W1122,AG1122)</f>
        <v>138562</v>
      </c>
      <c r="AR1122" s="41">
        <f t="shared" ref="AR1122" si="25321">SUM(D1122,N1122,X1122,AH1122)</f>
        <v>12600</v>
      </c>
      <c r="AS1122" s="41">
        <f t="shared" ref="AS1122" si="25322">SUM(E1122,O1122,Y1122,AI1122)</f>
        <v>442162</v>
      </c>
      <c r="AT1122" s="41">
        <f t="shared" ref="AT1122" si="25323">SUM(F1122,P1122,Z1122,AJ1122)</f>
        <v>457144.5</v>
      </c>
      <c r="AU1122" s="41">
        <f t="shared" ref="AU1122" si="25324">SUM(G1122,Q1122,AA1122,AK1122)</f>
        <v>778637.08333333337</v>
      </c>
      <c r="AV1122" s="45">
        <f t="shared" ref="AV1122" si="25325">((AS1122/AS1070)-1)*100</f>
        <v>-25.680813513740652</v>
      </c>
      <c r="AW1122" s="45">
        <f t="shared" ref="AW1122" si="25326">((AT1122/AT1070)-1)*100</f>
        <v>-32.057447557163499</v>
      </c>
      <c r="AX1122" s="45">
        <f t="shared" ref="AX1122" si="25327">((AT1122/AU1122)-1)*100</f>
        <v>-41.289143583687093</v>
      </c>
      <c r="AY1122"/>
      <c r="AZ1122" s="48">
        <f t="shared" ref="AZ1122" si="25328">+E1122/1000</f>
        <v>319.56200000000001</v>
      </c>
      <c r="BA1122" s="110">
        <f t="shared" ref="BA1122" si="25329">+O1122/1000</f>
        <v>18.75</v>
      </c>
      <c r="BB1122" s="36">
        <f t="shared" ref="BB1122" si="25330">+Y1122/1000</f>
        <v>96.65</v>
      </c>
      <c r="BC1122" s="36">
        <f t="shared" ref="BC1122" si="25331">+AI1122/1000</f>
        <v>7.2</v>
      </c>
      <c r="BD1122" s="57">
        <f t="shared" ref="BD1122" si="25332">+AS1122/1000</f>
        <v>442.16199999999998</v>
      </c>
      <c r="BE1122" s="47">
        <f t="shared" ref="BE1122" si="25333">AZ1122+BE1121</f>
        <v>4077.0370000000003</v>
      </c>
      <c r="BF1122" s="47">
        <f t="shared" ref="BF1122" si="25334">BA1122+BF1121</f>
        <v>583.84499999999991</v>
      </c>
      <c r="BG1122" s="47">
        <f t="shared" ref="BG1122" si="25335">BB1122+BG1121</f>
        <v>4202.1479999999992</v>
      </c>
      <c r="BH1122" s="47">
        <f t="shared" ref="BH1122" si="25336">BC1122+BH1121</f>
        <v>78.2</v>
      </c>
      <c r="BI1122" s="47">
        <f t="shared" ref="BI1122" si="25337">BD1122+BI1121</f>
        <v>8941.23</v>
      </c>
      <c r="BJ1122" s="45">
        <v>17</v>
      </c>
      <c r="BK1122" s="52">
        <f t="shared" si="18182"/>
        <v>45773</v>
      </c>
    </row>
    <row r="1123" spans="1:63" x14ac:dyDescent="0.25">
      <c r="A1123" s="33">
        <f t="shared" si="18271"/>
        <v>45416</v>
      </c>
      <c r="B1123" s="89">
        <v>224400</v>
      </c>
      <c r="C1123" s="89">
        <v>113300</v>
      </c>
      <c r="D1123" s="128">
        <v>0</v>
      </c>
      <c r="E1123" s="45">
        <f t="shared" ref="E1123" si="25338">SUM(B1123:D1123)</f>
        <v>337700</v>
      </c>
      <c r="F1123" s="45">
        <f t="shared" ref="F1123" si="25339">AVERAGE(E1120,E1121,E1122,E1123)</f>
        <v>285421.5</v>
      </c>
      <c r="G1123" s="92">
        <f t="shared" ref="G1123" si="25340">AVERAGE(F1071,F1019,F967)</f>
        <v>551536.91666666663</v>
      </c>
      <c r="H1123" s="45">
        <f t="shared" ref="H1123" si="25341">((E1123/E1071)-1)*100</f>
        <v>13.120580442232121</v>
      </c>
      <c r="I1123" s="45">
        <f t="shared" ref="I1123" si="25342">((F1123/F1071)-1)*100</f>
        <v>-23.406644791527597</v>
      </c>
      <c r="J1123" s="45">
        <f t="shared" ref="J1123" si="25343">((F1123/G1123)-1)*100</f>
        <v>-48.249792284983037</v>
      </c>
      <c r="K1123"/>
      <c r="L1123" s="89">
        <v>0</v>
      </c>
      <c r="M1123" s="89">
        <v>20600</v>
      </c>
      <c r="N1123" s="89">
        <v>8400</v>
      </c>
      <c r="O1123" s="57">
        <f t="shared" ref="O1123" si="25344">SUM(L1123:N1123)</f>
        <v>29000</v>
      </c>
      <c r="P1123" s="48">
        <f t="shared" ref="P1123" si="25345">AVERAGE(O1120,O1121,O1122,O1123)</f>
        <v>42839.5</v>
      </c>
      <c r="Q1123" s="48">
        <f t="shared" ref="Q1123" si="25346">AVERAGE(P1071,P1019,P967)</f>
        <v>35325</v>
      </c>
      <c r="R1123" s="45">
        <f t="shared" ref="R1123" si="25347">((O1123/O1071)-1)*100</f>
        <v>-27.770859277708592</v>
      </c>
      <c r="S1123" s="49">
        <f t="shared" ref="S1123" si="25348">((P1123/P1071)-1)*100</f>
        <v>41.035390946502062</v>
      </c>
      <c r="T1123" s="45">
        <f t="shared" ref="T1123" si="25349">((P1123/Q1123)-1)*100</f>
        <v>21.272469922151458</v>
      </c>
      <c r="U1123"/>
      <c r="V1123" s="89">
        <v>42100</v>
      </c>
      <c r="W1123" s="89">
        <v>12400</v>
      </c>
      <c r="X1123" s="89">
        <v>0</v>
      </c>
      <c r="Y1123" s="45">
        <f t="shared" ref="Y1123" si="25350">SUM(V1123:X1123)</f>
        <v>54500</v>
      </c>
      <c r="Z1123" s="48">
        <f t="shared" ref="Z1123" si="25351">AVERAGE(Y1120,Y1121,Y1122,Y1123)</f>
        <v>125113</v>
      </c>
      <c r="AA1123" s="48">
        <f t="shared" ref="AA1123" si="25352">AVERAGE(Z1071,Z1019,Z967)</f>
        <v>184753.33333333334</v>
      </c>
      <c r="AB1123" s="45">
        <f t="shared" ref="AB1123" si="25353">((Y1123/Y1071)-1)*100</f>
        <v>-53.358608118169606</v>
      </c>
      <c r="AC1123" s="45">
        <f t="shared" ref="AC1123" si="25354">((Z1123/Z1071)-1)*100</f>
        <v>-39.702762131389505</v>
      </c>
      <c r="AD1123" s="45">
        <f t="shared" ref="AD1123" si="25355">((Z1123/AA1123)-1)*100</f>
        <v>-32.281059430592137</v>
      </c>
      <c r="AE1123"/>
      <c r="AF1123" s="90">
        <v>0</v>
      </c>
      <c r="AG1123" s="90">
        <v>0</v>
      </c>
      <c r="AH1123" s="90">
        <v>0</v>
      </c>
      <c r="AI1123" s="57">
        <f t="shared" ref="AI1123" si="25356">SUM(AF1123:AH1123)</f>
        <v>0</v>
      </c>
      <c r="AJ1123" s="48">
        <f t="shared" ref="AJ1123" si="25357">AVERAGE(AI1120,AI1121,AI1122,AI1123)</f>
        <v>3075</v>
      </c>
      <c r="AK1123" s="48">
        <f t="shared" ref="AK1123" si="25358">AVERAGE(AJ1071,AJ1019,AJ967)</f>
        <v>7766.666666666667</v>
      </c>
      <c r="AL1123" s="45">
        <f t="shared" ref="AL1123" si="25359">((AI1123/AI1071)-1)*100</f>
        <v>-100</v>
      </c>
      <c r="AM1123" s="45">
        <f t="shared" ref="AM1123" si="25360">((AJ1123/AJ1071)-1)*100</f>
        <v>-56.537102473498237</v>
      </c>
      <c r="AN1123" s="45">
        <f t="shared" ref="AN1123" si="25361">((AJ1123/AK1123)-1)*100</f>
        <v>-60.407725321888407</v>
      </c>
      <c r="AO1123"/>
      <c r="AP1123" s="41">
        <f t="shared" ref="AP1123" si="25362">SUM(B1123,L1123,V1123,AF1123)</f>
        <v>266500</v>
      </c>
      <c r="AQ1123" s="41">
        <f t="shared" ref="AQ1123" si="25363">SUM(C1123,M1123,W1123,AG1123)</f>
        <v>146300</v>
      </c>
      <c r="AR1123" s="41">
        <f t="shared" ref="AR1123" si="25364">SUM(D1123,N1123,X1123,AH1123)</f>
        <v>8400</v>
      </c>
      <c r="AS1123" s="41">
        <f t="shared" ref="AS1123" si="25365">SUM(E1123,O1123,Y1123,AI1123)</f>
        <v>421200</v>
      </c>
      <c r="AT1123" s="41">
        <f t="shared" ref="AT1123" si="25366">SUM(F1123,P1123,Z1123,AJ1123)</f>
        <v>456449</v>
      </c>
      <c r="AU1123" s="41">
        <f t="shared" ref="AU1123" si="25367">SUM(G1123,Q1123,AA1123,AK1123)</f>
        <v>779381.91666666663</v>
      </c>
      <c r="AV1123" s="45">
        <f t="shared" ref="AV1123" si="25368">((AS1123/AS1071)-1)*100</f>
        <v>-8.9749962180969423</v>
      </c>
      <c r="AW1123" s="45">
        <f t="shared" ref="AW1123" si="25369">((AT1123/AT1071)-1)*100</f>
        <v>-26.091785961213688</v>
      </c>
      <c r="AX1123" s="45">
        <f t="shared" ref="AX1123" si="25370">((AT1123/AU1123)-1)*100</f>
        <v>-41.434489274246481</v>
      </c>
      <c r="AY1123"/>
      <c r="AZ1123" s="48">
        <f t="shared" ref="AZ1123" si="25371">+E1123/1000</f>
        <v>337.7</v>
      </c>
      <c r="BA1123" s="110">
        <f t="shared" ref="BA1123" si="25372">+O1123/1000</f>
        <v>29</v>
      </c>
      <c r="BB1123" s="36">
        <f t="shared" ref="BB1123" si="25373">+Y1123/1000</f>
        <v>54.5</v>
      </c>
      <c r="BC1123" s="36">
        <f t="shared" ref="BC1123" si="25374">+AI1123/1000</f>
        <v>0</v>
      </c>
      <c r="BD1123" s="57">
        <f t="shared" ref="BD1123" si="25375">+AS1123/1000</f>
        <v>421.2</v>
      </c>
      <c r="BE1123" s="47">
        <f t="shared" ref="BE1123" si="25376">AZ1123+BE1122</f>
        <v>4414.7370000000001</v>
      </c>
      <c r="BF1123" s="47">
        <f t="shared" ref="BF1123" si="25377">BA1123+BF1122</f>
        <v>612.84499999999991</v>
      </c>
      <c r="BG1123" s="47">
        <f t="shared" ref="BG1123" si="25378">BB1123+BG1122</f>
        <v>4256.6479999999992</v>
      </c>
      <c r="BH1123" s="47">
        <f t="shared" ref="BH1123" si="25379">BC1123+BH1122</f>
        <v>78.2</v>
      </c>
      <c r="BI1123" s="47">
        <f t="shared" ref="BI1123" si="25380">BD1123+BI1122</f>
        <v>9362.43</v>
      </c>
      <c r="BJ1123" s="45">
        <v>18</v>
      </c>
      <c r="BK1123" s="52">
        <f t="shared" si="18182"/>
        <v>45780</v>
      </c>
    </row>
    <row r="1124" spans="1:63" x14ac:dyDescent="0.25">
      <c r="A1124" s="33">
        <f t="shared" si="18271"/>
        <v>45423</v>
      </c>
      <c r="B1124" s="89">
        <v>199022</v>
      </c>
      <c r="C1124" s="89">
        <v>185000</v>
      </c>
      <c r="D1124" s="128">
        <v>0</v>
      </c>
      <c r="E1124" s="45">
        <f t="shared" ref="E1124" si="25381">SUM(B1124:D1124)</f>
        <v>384022</v>
      </c>
      <c r="F1124" s="45">
        <f t="shared" ref="F1124" si="25382">AVERAGE(E1121,E1122,E1123,E1124)</f>
        <v>320852</v>
      </c>
      <c r="G1124" s="92">
        <f t="shared" ref="G1124" si="25383">AVERAGE(F1072,F1020,F968)</f>
        <v>533523.33333333337</v>
      </c>
      <c r="H1124" s="45">
        <f t="shared" ref="H1124" si="25384">((E1124/E1072)-1)*100</f>
        <v>69.060972925379716</v>
      </c>
      <c r="I1124" s="45">
        <f t="shared" ref="I1124" si="25385">((F1124/F1072)-1)*100</f>
        <v>-0.89368106559092331</v>
      </c>
      <c r="J1124" s="45">
        <f t="shared" ref="J1124" si="25386">((F1124/G1124)-1)*100</f>
        <v>-39.861674278538274</v>
      </c>
      <c r="K1124"/>
      <c r="L1124" s="89">
        <v>1500</v>
      </c>
      <c r="M1124" s="89">
        <v>14650</v>
      </c>
      <c r="N1124" s="89">
        <v>0</v>
      </c>
      <c r="O1124" s="57">
        <f t="shared" ref="O1124" si="25387">SUM(L1124:N1124)</f>
        <v>16150</v>
      </c>
      <c r="P1124" s="48">
        <f t="shared" ref="P1124" si="25388">AVERAGE(O1121,O1122,O1123,O1124)</f>
        <v>24487.5</v>
      </c>
      <c r="Q1124" s="48">
        <f t="shared" ref="Q1124" si="25389">AVERAGE(P1072,P1020,P968)</f>
        <v>33883.333333333336</v>
      </c>
      <c r="R1124" s="45">
        <f t="shared" ref="R1124" si="25390">((O1124/O1072)-1)*100</f>
        <v>-19.047619047619047</v>
      </c>
      <c r="S1124" s="49">
        <f t="shared" ref="S1124" si="25391">((P1124/P1072)-1)*100</f>
        <v>-16.138698630136982</v>
      </c>
      <c r="T1124" s="45">
        <f t="shared" ref="T1124" si="25392">((P1124/Q1124)-1)*100</f>
        <v>-27.729955730447621</v>
      </c>
      <c r="U1124"/>
      <c r="V1124" s="89">
        <v>64800</v>
      </c>
      <c r="W1124" s="89">
        <v>24800</v>
      </c>
      <c r="X1124" s="89">
        <v>0</v>
      </c>
      <c r="Y1124" s="45">
        <f t="shared" ref="Y1124" si="25393">SUM(V1124:X1124)</f>
        <v>89600</v>
      </c>
      <c r="Z1124" s="48">
        <f t="shared" ref="Z1124" si="25394">AVERAGE(Y1121,Y1122,Y1123,Y1124)</f>
        <v>105975.5</v>
      </c>
      <c r="AA1124" s="48">
        <f t="shared" ref="AA1124" si="25395">AVERAGE(Z1072,Z1020,Z968)</f>
        <v>169999.91666666666</v>
      </c>
      <c r="AB1124" s="45">
        <f t="shared" ref="AB1124" si="25396">((Y1124/Y1072)-1)*100</f>
        <v>95.722929727604367</v>
      </c>
      <c r="AC1124" s="45">
        <f t="shared" ref="AC1124" si="25397">((Z1124/Z1072)-1)*100</f>
        <v>-26.575696479668544</v>
      </c>
      <c r="AD1124" s="45">
        <f t="shared" ref="AD1124" si="25398">((Z1124/AA1124)-1)*100</f>
        <v>-37.661440030117653</v>
      </c>
      <c r="AE1124"/>
      <c r="AF1124" s="90">
        <v>0</v>
      </c>
      <c r="AG1124" s="90">
        <v>0</v>
      </c>
      <c r="AH1124" s="90">
        <v>0</v>
      </c>
      <c r="AI1124" s="57">
        <f t="shared" ref="AI1124" si="25399">SUM(AF1124:AH1124)</f>
        <v>0</v>
      </c>
      <c r="AJ1124" s="48">
        <f t="shared" ref="AJ1124" si="25400">AVERAGE(AI1121,AI1122,AI1123,AI1124)</f>
        <v>2675</v>
      </c>
      <c r="AK1124" s="48">
        <f t="shared" ref="AK1124" si="25401">AVERAGE(AJ1072,AJ1020,AJ968)</f>
        <v>6495.833333333333</v>
      </c>
      <c r="AL1124" s="45" t="e">
        <f t="shared" ref="AL1124" si="25402">((AI1124/AI1072)-1)*100</f>
        <v>#DIV/0!</v>
      </c>
      <c r="AM1124" s="45">
        <f t="shared" ref="AM1124" si="25403">((AJ1124/AJ1072)-1)*100</f>
        <v>-41.530054644808743</v>
      </c>
      <c r="AN1124" s="45">
        <f t="shared" ref="AN1124" si="25404">((AJ1124/AK1124)-1)*100</f>
        <v>-58.819756254008972</v>
      </c>
      <c r="AO1124"/>
      <c r="AP1124" s="41">
        <f t="shared" ref="AP1124" si="25405">SUM(B1124,L1124,V1124,AF1124)</f>
        <v>265322</v>
      </c>
      <c r="AQ1124" s="41">
        <f t="shared" ref="AQ1124" si="25406">SUM(C1124,M1124,W1124,AG1124)</f>
        <v>224450</v>
      </c>
      <c r="AR1124" s="41">
        <f t="shared" ref="AR1124" si="25407">SUM(D1124,N1124,X1124,AH1124)</f>
        <v>0</v>
      </c>
      <c r="AS1124" s="41">
        <f t="shared" ref="AS1124" si="25408">SUM(E1124,O1124,Y1124,AI1124)</f>
        <v>489772</v>
      </c>
      <c r="AT1124" s="41">
        <f t="shared" ref="AT1124" si="25409">SUM(F1124,P1124,Z1124,AJ1124)</f>
        <v>453990</v>
      </c>
      <c r="AU1124" s="41">
        <f t="shared" ref="AU1124" si="25410">SUM(G1124,Q1124,AA1124,AK1124)</f>
        <v>743902.41666666674</v>
      </c>
      <c r="AV1124" s="45">
        <f t="shared" ref="AV1124" si="25411">((AS1124/AS1072)-1)*100</f>
        <v>67.22673868730773</v>
      </c>
      <c r="AW1124" s="45">
        <f t="shared" ref="AW1124" si="25412">((AT1124/AT1072)-1)*100</f>
        <v>-9.537299997559046</v>
      </c>
      <c r="AX1124" s="45">
        <f t="shared" ref="AX1124" si="25413">((AT1124/AU1124)-1)*100</f>
        <v>-38.971834231393935</v>
      </c>
      <c r="AY1124"/>
      <c r="AZ1124" s="48">
        <f t="shared" ref="AZ1124" si="25414">+E1124/1000</f>
        <v>384.02199999999999</v>
      </c>
      <c r="BA1124" s="110">
        <f t="shared" ref="BA1124" si="25415">+O1124/1000</f>
        <v>16.149999999999999</v>
      </c>
      <c r="BB1124" s="36">
        <f t="shared" ref="BB1124" si="25416">+Y1124/1000</f>
        <v>89.6</v>
      </c>
      <c r="BC1124" s="36">
        <f t="shared" ref="BC1124" si="25417">+AI1124/1000</f>
        <v>0</v>
      </c>
      <c r="BD1124" s="57">
        <f t="shared" ref="BD1124" si="25418">+AS1124/1000</f>
        <v>489.77199999999999</v>
      </c>
      <c r="BE1124" s="47">
        <f t="shared" ref="BE1124" si="25419">AZ1124+BE1123</f>
        <v>4798.759</v>
      </c>
      <c r="BF1124" s="47">
        <f t="shared" ref="BF1124" si="25420">BA1124+BF1123</f>
        <v>628.99499999999989</v>
      </c>
      <c r="BG1124" s="47">
        <f t="shared" ref="BG1124" si="25421">BB1124+BG1123</f>
        <v>4346.2479999999996</v>
      </c>
      <c r="BH1124" s="47">
        <f t="shared" ref="BH1124" si="25422">BC1124+BH1123</f>
        <v>78.2</v>
      </c>
      <c r="BI1124" s="47">
        <f t="shared" ref="BI1124" si="25423">BD1124+BI1123</f>
        <v>9852.2020000000011</v>
      </c>
      <c r="BJ1124" s="45">
        <v>19</v>
      </c>
      <c r="BK1124" s="52">
        <f t="shared" si="18182"/>
        <v>45787</v>
      </c>
    </row>
    <row r="1125" spans="1:63" x14ac:dyDescent="0.25">
      <c r="A1125" s="33">
        <f t="shared" si="18271"/>
        <v>45430</v>
      </c>
      <c r="B1125" s="89">
        <v>281600</v>
      </c>
      <c r="C1125" s="89">
        <v>202010</v>
      </c>
      <c r="D1125" s="128">
        <v>0</v>
      </c>
      <c r="E1125" s="45">
        <f t="shared" ref="E1125" si="25424">SUM(B1125:D1125)</f>
        <v>483610</v>
      </c>
      <c r="F1125" s="45">
        <f t="shared" ref="F1125" si="25425">AVERAGE(E1122,E1123,E1124,E1125)</f>
        <v>381223.5</v>
      </c>
      <c r="G1125" s="92">
        <f t="shared" ref="G1125" si="25426">AVERAGE(F1073,F1021,F969)</f>
        <v>523853.66666666669</v>
      </c>
      <c r="H1125" s="45">
        <f t="shared" ref="H1125" si="25427">((E1125/E1073)-1)*100</f>
        <v>15.947484260142808</v>
      </c>
      <c r="I1125" s="45">
        <f t="shared" ref="I1125" si="25428">((F1125/F1073)-1)*100</f>
        <v>18.629558317288051</v>
      </c>
      <c r="J1125" s="45">
        <f t="shared" ref="J1125" si="25429">((F1125/G1125)-1)*100</f>
        <v>-27.227100952492457</v>
      </c>
      <c r="K1125"/>
      <c r="L1125" s="89">
        <v>1600</v>
      </c>
      <c r="M1125" s="89">
        <v>5250</v>
      </c>
      <c r="N1125" s="89">
        <v>0</v>
      </c>
      <c r="O1125" s="57">
        <f t="shared" ref="O1125" si="25430">SUM(L1125:N1125)</f>
        <v>6850</v>
      </c>
      <c r="P1125" s="48">
        <f t="shared" ref="P1125" si="25431">AVERAGE(O1122,O1123,O1124,O1125)</f>
        <v>17687.5</v>
      </c>
      <c r="Q1125" s="48">
        <f t="shared" ref="Q1125" si="25432">AVERAGE(P1073,P1021,P969)</f>
        <v>30870.833333333332</v>
      </c>
      <c r="R1125" s="45">
        <f t="shared" ref="R1125" si="25433">((O1125/O1073)-1)*100</f>
        <v>-45.63492063492064</v>
      </c>
      <c r="S1125" s="49">
        <f t="shared" ref="S1125" si="25434">((P1125/P1073)-1)*100</f>
        <v>-31.642512077294683</v>
      </c>
      <c r="T1125" s="45">
        <f t="shared" ref="T1125" si="25435">((P1125/Q1125)-1)*100</f>
        <v>-42.70481846403024</v>
      </c>
      <c r="U1125"/>
      <c r="V1125" s="89">
        <v>137100</v>
      </c>
      <c r="W1125" s="89">
        <v>71700</v>
      </c>
      <c r="X1125" s="89">
        <v>0</v>
      </c>
      <c r="Y1125" s="45">
        <f t="shared" ref="Y1125" si="25436">SUM(V1125:X1125)</f>
        <v>208800</v>
      </c>
      <c r="Z1125" s="48">
        <f t="shared" ref="Z1125" si="25437">AVERAGE(Y1122,Y1123,Y1124,Y1125)</f>
        <v>112387.5</v>
      </c>
      <c r="AA1125" s="48">
        <f t="shared" ref="AA1125" si="25438">AVERAGE(Z1073,Z1021,Z969)</f>
        <v>162144</v>
      </c>
      <c r="AB1125" s="45">
        <f t="shared" ref="AB1125" si="25439">((Y1125/Y1073)-1)*100</f>
        <v>174.73684210526318</v>
      </c>
      <c r="AC1125" s="45">
        <f t="shared" ref="AC1125" si="25440">((Z1125/Z1073)-1)*100</f>
        <v>-1.2689753320683117</v>
      </c>
      <c r="AD1125" s="45">
        <f t="shared" ref="AD1125" si="25441">((Z1125/AA1125)-1)*100</f>
        <v>-30.686611900532856</v>
      </c>
      <c r="AE1125"/>
      <c r="AF1125" s="90">
        <v>0</v>
      </c>
      <c r="AG1125" s="90">
        <v>10400</v>
      </c>
      <c r="AH1125" s="90">
        <v>0</v>
      </c>
      <c r="AI1125" s="57">
        <f t="shared" ref="AI1125" si="25442">SUM(AF1125:AH1125)</f>
        <v>10400</v>
      </c>
      <c r="AJ1125" s="48">
        <f t="shared" ref="AJ1125" si="25443">AVERAGE(AI1122,AI1123,AI1124,AI1125)</f>
        <v>4400</v>
      </c>
      <c r="AK1125" s="48">
        <f t="shared" ref="AK1125" si="25444">AVERAGE(AJ1073,AJ1021,AJ969)</f>
        <v>4591.666666666667</v>
      </c>
      <c r="AL1125" s="45" t="e">
        <f t="shared" ref="AL1125" si="25445">((AI1125/AI1073)-1)*100</f>
        <v>#DIV/0!</v>
      </c>
      <c r="AM1125" s="45">
        <f t="shared" ref="AM1125" si="25446">((AJ1125/AJ1073)-1)*100</f>
        <v>46.666666666666657</v>
      </c>
      <c r="AN1125" s="45">
        <f t="shared" ref="AN1125" si="25447">((AJ1125/AK1125)-1)*100</f>
        <v>-4.1742286751361268</v>
      </c>
      <c r="AO1125"/>
      <c r="AP1125" s="41">
        <f t="shared" ref="AP1125" si="25448">SUM(B1125,L1125,V1125,AF1125)</f>
        <v>420300</v>
      </c>
      <c r="AQ1125" s="41">
        <f t="shared" ref="AQ1125" si="25449">SUM(C1125,M1125,W1125,AG1125)</f>
        <v>289360</v>
      </c>
      <c r="AR1125" s="41">
        <f t="shared" ref="AR1125" si="25450">SUM(D1125,N1125,X1125,AH1125)</f>
        <v>0</v>
      </c>
      <c r="AS1125" s="41">
        <f t="shared" ref="AS1125" si="25451">SUM(E1125,O1125,Y1125,AI1125)</f>
        <v>709660</v>
      </c>
      <c r="AT1125" s="41">
        <f t="shared" ref="AT1125" si="25452">SUM(F1125,P1125,Z1125,AJ1125)</f>
        <v>515698.5</v>
      </c>
      <c r="AU1125" s="41">
        <f t="shared" ref="AU1125" si="25453">SUM(G1125,Q1125,AA1125,AK1125)</f>
        <v>721460.16666666663</v>
      </c>
      <c r="AV1125" s="45">
        <f t="shared" ref="AV1125" si="25454">((AS1125/AS1073)-1)*100</f>
        <v>40.333877799617945</v>
      </c>
      <c r="AW1125" s="45">
        <f t="shared" ref="AW1125" si="25455">((AT1125/AT1073)-1)*100</f>
        <v>11.126769896129463</v>
      </c>
      <c r="AX1125" s="45">
        <f t="shared" ref="AX1125" si="25456">((AT1125/AU1125)-1)*100</f>
        <v>-28.520170090240594</v>
      </c>
      <c r="AY1125"/>
      <c r="AZ1125" s="48">
        <f t="shared" ref="AZ1125" si="25457">+E1125/1000</f>
        <v>483.61</v>
      </c>
      <c r="BA1125" s="110">
        <f t="shared" ref="BA1125" si="25458">+O1125/1000</f>
        <v>6.85</v>
      </c>
      <c r="BB1125" s="36">
        <f t="shared" ref="BB1125" si="25459">+Y1125/1000</f>
        <v>208.8</v>
      </c>
      <c r="BC1125" s="36">
        <f t="shared" ref="BC1125" si="25460">+AI1125/1000</f>
        <v>10.4</v>
      </c>
      <c r="BD1125" s="57">
        <f t="shared" ref="BD1125" si="25461">+AS1125/1000</f>
        <v>709.66</v>
      </c>
      <c r="BE1125" s="47">
        <f t="shared" ref="BE1125" si="25462">AZ1125+BE1124</f>
        <v>5282.3689999999997</v>
      </c>
      <c r="BF1125" s="47">
        <f t="shared" ref="BF1125" si="25463">BA1125+BF1124</f>
        <v>635.84499999999991</v>
      </c>
      <c r="BG1125" s="47">
        <f t="shared" ref="BG1125" si="25464">BB1125+BG1124</f>
        <v>4555.0479999999998</v>
      </c>
      <c r="BH1125" s="47">
        <f t="shared" ref="BH1125" si="25465">BC1125+BH1124</f>
        <v>88.600000000000009</v>
      </c>
      <c r="BI1125" s="47">
        <f t="shared" ref="BI1125" si="25466">BD1125+BI1124</f>
        <v>10561.862000000001</v>
      </c>
      <c r="BJ1125" s="45">
        <v>20</v>
      </c>
      <c r="BK1125" s="52">
        <f t="shared" si="18182"/>
        <v>45794</v>
      </c>
    </row>
    <row r="1126" spans="1:63" x14ac:dyDescent="0.25">
      <c r="A1126" s="33">
        <f t="shared" si="18271"/>
        <v>45437</v>
      </c>
      <c r="B1126" s="89">
        <v>198700</v>
      </c>
      <c r="C1126" s="89">
        <v>143450</v>
      </c>
      <c r="D1126" s="128">
        <v>0</v>
      </c>
      <c r="E1126" s="45">
        <f t="shared" ref="E1126" si="25467">SUM(B1126:D1126)</f>
        <v>342150</v>
      </c>
      <c r="F1126" s="45">
        <f t="shared" ref="F1126" si="25468">AVERAGE(E1123,E1124,E1125,E1126)</f>
        <v>386870.5</v>
      </c>
      <c r="G1126" s="92">
        <f t="shared" ref="G1126" si="25469">AVERAGE(F1074,F1022,F970)</f>
        <v>566768.25</v>
      </c>
      <c r="H1126" s="45">
        <f t="shared" ref="H1126" si="25470">((E1126/E1074)-1)*100</f>
        <v>-45.856601886592408</v>
      </c>
      <c r="I1126" s="45">
        <f t="shared" ref="I1126" si="25471">((F1126/F1074)-1)*100</f>
        <v>-1.7289554634891013</v>
      </c>
      <c r="J1126" s="45">
        <f t="shared" ref="J1126" si="25472">((F1126/G1126)-1)*100</f>
        <v>-31.740971728744505</v>
      </c>
      <c r="K1126"/>
      <c r="L1126" s="89">
        <v>1600</v>
      </c>
      <c r="M1126" s="89">
        <v>3400</v>
      </c>
      <c r="N1126" s="89">
        <v>24100</v>
      </c>
      <c r="O1126" s="57">
        <f t="shared" ref="O1126" si="25473">SUM(L1126:N1126)</f>
        <v>29100</v>
      </c>
      <c r="P1126" s="48">
        <f t="shared" ref="P1126" si="25474">AVERAGE(O1123,O1124,O1125,O1126)</f>
        <v>20275</v>
      </c>
      <c r="Q1126" s="48">
        <f t="shared" ref="Q1126" si="25475">AVERAGE(P1074,P1022,P970)</f>
        <v>31991.666666666668</v>
      </c>
      <c r="R1126" s="45">
        <f t="shared" ref="R1126" si="25476">((O1126/O1074)-1)*100</f>
        <v>118.79699248120299</v>
      </c>
      <c r="S1126" s="49">
        <f t="shared" ref="S1126" si="25477">((P1126/P1074)-1)*100</f>
        <v>-5.697674418604648</v>
      </c>
      <c r="T1126" s="45">
        <f t="shared" ref="T1126" si="25478">((P1126/Q1126)-1)*100</f>
        <v>-36.624120864808553</v>
      </c>
      <c r="U1126"/>
      <c r="V1126" s="89">
        <v>122800</v>
      </c>
      <c r="W1126" s="89">
        <v>49600</v>
      </c>
      <c r="X1126" s="89">
        <v>4200</v>
      </c>
      <c r="Y1126" s="45">
        <f t="shared" ref="Y1126" si="25479">SUM(V1126:X1126)</f>
        <v>176600</v>
      </c>
      <c r="Z1126" s="48">
        <f t="shared" ref="Z1126" si="25480">AVERAGE(Y1123,Y1124,Y1125,Y1126)</f>
        <v>132375</v>
      </c>
      <c r="AA1126" s="48">
        <f t="shared" ref="AA1126" si="25481">AVERAGE(Z1074,Z1022,Z970)</f>
        <v>164387.25</v>
      </c>
      <c r="AB1126" s="45">
        <f t="shared" ref="AB1126" si="25482">((Y1126/Y1074)-1)*100</f>
        <v>10.923377447254868</v>
      </c>
      <c r="AC1126" s="45">
        <f t="shared" ref="AC1126" si="25483">((Z1126/Z1074)-1)*100</f>
        <v>33.09470964239123</v>
      </c>
      <c r="AD1126" s="45">
        <f t="shared" ref="AD1126" si="25484">((Z1126/AA1126)-1)*100</f>
        <v>-19.473681809264409</v>
      </c>
      <c r="AE1126"/>
      <c r="AF1126" s="90">
        <v>0</v>
      </c>
      <c r="AG1126" s="90">
        <v>0</v>
      </c>
      <c r="AH1126" s="90">
        <v>0</v>
      </c>
      <c r="AI1126" s="57">
        <f t="shared" ref="AI1126" si="25485">SUM(AF1126:AH1126)</f>
        <v>0</v>
      </c>
      <c r="AJ1126" s="48">
        <f t="shared" ref="AJ1126" si="25486">AVERAGE(AI1123,AI1124,AI1125,AI1126)</f>
        <v>2600</v>
      </c>
      <c r="AK1126" s="48">
        <f t="shared" ref="AK1126" si="25487">AVERAGE(AJ1074,AJ1022,AJ970)</f>
        <v>4600</v>
      </c>
      <c r="AL1126" s="45" t="e">
        <f t="shared" ref="AL1126" si="25488">((AI1126/AI1074)-1)*100</f>
        <v>#DIV/0!</v>
      </c>
      <c r="AM1126" s="45">
        <f t="shared" ref="AM1126" si="25489">((AJ1126/AJ1074)-1)*100</f>
        <v>44.444444444444443</v>
      </c>
      <c r="AN1126" s="45">
        <f t="shared" ref="AN1126" si="25490">((AJ1126/AK1126)-1)*100</f>
        <v>-43.478260869565219</v>
      </c>
      <c r="AO1126"/>
      <c r="AP1126" s="41">
        <f t="shared" ref="AP1126" si="25491">SUM(B1126,L1126,V1126,AF1126)</f>
        <v>323100</v>
      </c>
      <c r="AQ1126" s="41">
        <f t="shared" ref="AQ1126" si="25492">SUM(C1126,M1126,W1126,AG1126)</f>
        <v>196450</v>
      </c>
      <c r="AR1126" s="41">
        <f t="shared" ref="AR1126" si="25493">SUM(D1126,N1126,X1126,AH1126)</f>
        <v>28300</v>
      </c>
      <c r="AS1126" s="41">
        <f t="shared" ref="AS1126" si="25494">SUM(E1126,O1126,Y1126,AI1126)</f>
        <v>547850</v>
      </c>
      <c r="AT1126" s="41">
        <f t="shared" ref="AT1126" si="25495">SUM(F1126,P1126,Z1126,AJ1126)</f>
        <v>542120.5</v>
      </c>
      <c r="AU1126" s="41">
        <f t="shared" ref="AU1126" si="25496">SUM(G1126,Q1126,AA1126,AK1126)</f>
        <v>767747.16666666663</v>
      </c>
      <c r="AV1126" s="45">
        <f t="shared" ref="AV1126" si="25497">((AS1126/AS1074)-1)*100</f>
        <v>-31.89689250436949</v>
      </c>
      <c r="AW1126" s="45">
        <f t="shared" ref="AW1126" si="25498">((AT1126/AT1074)-1)*100</f>
        <v>4.9733631208111362</v>
      </c>
      <c r="AX1126" s="45">
        <f t="shared" ref="AX1126" si="25499">((AT1126/AU1126)-1)*100</f>
        <v>-29.388147096168595</v>
      </c>
      <c r="AY1126"/>
      <c r="AZ1126" s="48">
        <f t="shared" ref="AZ1126" si="25500">+E1126/1000</f>
        <v>342.15</v>
      </c>
      <c r="BA1126" s="110">
        <f t="shared" ref="BA1126" si="25501">+O1126/1000</f>
        <v>29.1</v>
      </c>
      <c r="BB1126" s="36">
        <f t="shared" ref="BB1126" si="25502">+Y1126/1000</f>
        <v>176.6</v>
      </c>
      <c r="BC1126" s="36">
        <f t="shared" ref="BC1126" si="25503">+AI1126/1000</f>
        <v>0</v>
      </c>
      <c r="BD1126" s="57">
        <f t="shared" ref="BD1126" si="25504">+AS1126/1000</f>
        <v>547.85</v>
      </c>
      <c r="BE1126" s="47">
        <f t="shared" ref="BE1126" si="25505">AZ1126+BE1125</f>
        <v>5624.5189999999993</v>
      </c>
      <c r="BF1126" s="47">
        <f t="shared" ref="BF1126" si="25506">BA1126+BF1125</f>
        <v>664.94499999999994</v>
      </c>
      <c r="BG1126" s="47">
        <f t="shared" ref="BG1126" si="25507">BB1126+BG1125</f>
        <v>4731.6480000000001</v>
      </c>
      <c r="BH1126" s="47">
        <f t="shared" ref="BH1126" si="25508">BC1126+BH1125</f>
        <v>88.600000000000009</v>
      </c>
      <c r="BI1126" s="47">
        <f t="shared" ref="BI1126" si="25509">BD1126+BI1125</f>
        <v>11109.712000000001</v>
      </c>
      <c r="BJ1126" s="45">
        <v>21</v>
      </c>
      <c r="BK1126" s="52">
        <f t="shared" si="18182"/>
        <v>45801</v>
      </c>
    </row>
    <row r="1127" spans="1:63" x14ac:dyDescent="0.25">
      <c r="A1127" s="33">
        <f t="shared" si="18271"/>
        <v>45444</v>
      </c>
      <c r="B1127" s="89">
        <v>281100</v>
      </c>
      <c r="C1127" s="89">
        <v>125035</v>
      </c>
      <c r="D1127" s="128">
        <v>0</v>
      </c>
      <c r="E1127" s="45">
        <f t="shared" ref="E1127" si="25510">SUM(B1127:D1127)</f>
        <v>406135</v>
      </c>
      <c r="F1127" s="45">
        <f t="shared" ref="F1127" si="25511">AVERAGE(E1124,E1125,E1126,E1127)</f>
        <v>403979.25</v>
      </c>
      <c r="G1127" s="92">
        <f t="shared" ref="G1127" si="25512">AVERAGE(F1075,F1023,F971)</f>
        <v>568294.91666666663</v>
      </c>
      <c r="H1127" s="45">
        <f t="shared" ref="H1127" si="25513">((E1127/E1075)-1)*100</f>
        <v>1.7627161112503176</v>
      </c>
      <c r="I1127" s="45">
        <f t="shared" ref="I1127" si="25514">((F1127/F1075)-1)*100</f>
        <v>-3.5432946312759062</v>
      </c>
      <c r="J1127" s="45">
        <f t="shared" ref="J1127" si="25515">((F1127/G1127)-1)*100</f>
        <v>-28.913801944676898</v>
      </c>
      <c r="K1127"/>
      <c r="L1127" s="89">
        <v>0</v>
      </c>
      <c r="M1127" s="89">
        <v>0</v>
      </c>
      <c r="N1127" s="89">
        <v>11500</v>
      </c>
      <c r="O1127" s="57">
        <f t="shared" ref="O1127" si="25516">SUM(L1127:N1127)</f>
        <v>11500</v>
      </c>
      <c r="P1127" s="48">
        <f t="shared" ref="P1127" si="25517">AVERAGE(O1124,O1125,O1126,O1127)</f>
        <v>15900</v>
      </c>
      <c r="Q1127" s="48">
        <f t="shared" ref="Q1127" si="25518">AVERAGE(P1075,P1023,P971)</f>
        <v>29483.333333333332</v>
      </c>
      <c r="R1127" s="45">
        <f t="shared" ref="R1127" si="25519">((O1127/O1075)-1)*100</f>
        <v>64.285714285714278</v>
      </c>
      <c r="S1127" s="49">
        <f t="shared" ref="S1127" si="25520">((P1127/P1075)-1)*100</f>
        <v>20.340586565752126</v>
      </c>
      <c r="T1127" s="45">
        <f t="shared" ref="T1127" si="25521">((P1127/Q1127)-1)*100</f>
        <v>-46.071226681741095</v>
      </c>
      <c r="U1127"/>
      <c r="V1127" s="89">
        <v>127800</v>
      </c>
      <c r="W1127" s="89">
        <v>54512</v>
      </c>
      <c r="X1127" s="89">
        <v>4200</v>
      </c>
      <c r="Y1127" s="45">
        <f t="shared" ref="Y1127" si="25522">SUM(V1127:X1127)</f>
        <v>186512</v>
      </c>
      <c r="Z1127" s="48">
        <f t="shared" ref="Z1127" si="25523">AVERAGE(Y1124,Y1125,Y1126,Y1127)</f>
        <v>165378</v>
      </c>
      <c r="AA1127" s="48">
        <f t="shared" ref="AA1127" si="25524">AVERAGE(Z1075,Z1023,Z971)</f>
        <v>156444.5</v>
      </c>
      <c r="AB1127" s="45">
        <f t="shared" ref="AB1127" si="25525">((Y1127/Y1075)-1)*100</f>
        <v>57.460531869987342</v>
      </c>
      <c r="AC1127" s="45">
        <f t="shared" ref="AC1127" si="25526">((Z1127/Z1075)-1)*100</f>
        <v>65.610683009628531</v>
      </c>
      <c r="AD1127" s="45">
        <f t="shared" ref="AD1127" si="25527">((Z1127/AA1127)-1)*100</f>
        <v>5.7103317790015096</v>
      </c>
      <c r="AE1127"/>
      <c r="AF1127" s="90">
        <v>0</v>
      </c>
      <c r="AG1127" s="90">
        <v>0</v>
      </c>
      <c r="AH1127" s="90">
        <v>0</v>
      </c>
      <c r="AI1127" s="57">
        <f t="shared" ref="AI1127" si="25528">SUM(AF1127:AH1127)</f>
        <v>0</v>
      </c>
      <c r="AJ1127" s="48">
        <f t="shared" ref="AJ1127" si="25529">AVERAGE(AI1124,AI1125,AI1126,AI1127)</f>
        <v>2600</v>
      </c>
      <c r="AK1127" s="48">
        <f t="shared" ref="AK1127" si="25530">AVERAGE(AJ1075,AJ1023,AJ971)</f>
        <v>2629.1666666666665</v>
      </c>
      <c r="AL1127" s="45" t="e">
        <f t="shared" ref="AL1127" si="25531">((AI1127/AI1075)-1)*100</f>
        <v>#DIV/0!</v>
      </c>
      <c r="AM1127" s="45" t="e">
        <f t="shared" ref="AM1127" si="25532">((AJ1127/AJ1075)-1)*100</f>
        <v>#DIV/0!</v>
      </c>
      <c r="AN1127" s="45">
        <f t="shared" ref="AN1127" si="25533">((AJ1127/AK1127)-1)*100</f>
        <v>-1.1093502377178988</v>
      </c>
      <c r="AO1127"/>
      <c r="AP1127" s="41">
        <f t="shared" ref="AP1127" si="25534">SUM(B1127,L1127,V1127,AF1127)</f>
        <v>408900</v>
      </c>
      <c r="AQ1127" s="41">
        <f t="shared" ref="AQ1127" si="25535">SUM(C1127,M1127,W1127,AG1127)</f>
        <v>179547</v>
      </c>
      <c r="AR1127" s="41">
        <f t="shared" ref="AR1127" si="25536">SUM(D1127,N1127,X1127,AH1127)</f>
        <v>15700</v>
      </c>
      <c r="AS1127" s="41">
        <f t="shared" ref="AS1127" si="25537">SUM(E1127,O1127,Y1127,AI1127)</f>
        <v>604147</v>
      </c>
      <c r="AT1127" s="41">
        <f t="shared" ref="AT1127" si="25538">SUM(F1127,P1127,Z1127,AJ1127)</f>
        <v>587857.25</v>
      </c>
      <c r="AU1127" s="41">
        <f t="shared" ref="AU1127" si="25539">SUM(G1127,Q1127,AA1127,AK1127)</f>
        <v>756851.91666666663</v>
      </c>
      <c r="AV1127" s="45">
        <f t="shared" ref="AV1127" si="25540">((AS1127/AS1075)-1)*100</f>
        <v>15.174339910399382</v>
      </c>
      <c r="AW1127" s="45">
        <f t="shared" ref="AW1127" si="25541">((AT1127/AT1075)-1)*100</f>
        <v>10.522075706265133</v>
      </c>
      <c r="AX1127" s="45">
        <f t="shared" ref="AX1127" si="25542">((AT1127/AU1127)-1)*100</f>
        <v>-22.328630336427548</v>
      </c>
      <c r="AY1127"/>
      <c r="AZ1127" s="48">
        <f t="shared" ref="AZ1127" si="25543">+E1127/1000</f>
        <v>406.13499999999999</v>
      </c>
      <c r="BA1127" s="110">
        <f t="shared" ref="BA1127" si="25544">+O1127/1000</f>
        <v>11.5</v>
      </c>
      <c r="BB1127" s="36">
        <f t="shared" ref="BB1127" si="25545">+Y1127/1000</f>
        <v>186.512</v>
      </c>
      <c r="BC1127" s="36">
        <f t="shared" ref="BC1127" si="25546">+AI1127/1000</f>
        <v>0</v>
      </c>
      <c r="BD1127" s="57">
        <f t="shared" ref="BD1127" si="25547">+AS1127/1000</f>
        <v>604.14700000000005</v>
      </c>
      <c r="BE1127" s="47">
        <f t="shared" ref="BE1127" si="25548">AZ1127+BE1126</f>
        <v>6030.6539999999995</v>
      </c>
      <c r="BF1127" s="47">
        <f t="shared" ref="BF1127" si="25549">BA1127+BF1126</f>
        <v>676.44499999999994</v>
      </c>
      <c r="BG1127" s="47">
        <f t="shared" ref="BG1127" si="25550">BB1127+BG1126</f>
        <v>4918.16</v>
      </c>
      <c r="BH1127" s="47">
        <f t="shared" ref="BH1127" si="25551">BC1127+BH1126</f>
        <v>88.600000000000009</v>
      </c>
      <c r="BI1127" s="47">
        <f t="shared" ref="BI1127" si="25552">BD1127+BI1126</f>
        <v>11713.859000000002</v>
      </c>
      <c r="BJ1127" s="45">
        <v>22</v>
      </c>
      <c r="BK1127" s="52">
        <f t="shared" si="18182"/>
        <v>45808</v>
      </c>
    </row>
    <row r="1128" spans="1:63" x14ac:dyDescent="0.25">
      <c r="A1128" s="33">
        <f t="shared" si="18271"/>
        <v>45451</v>
      </c>
      <c r="B1128" s="89">
        <v>172200</v>
      </c>
      <c r="C1128" s="89">
        <v>73050</v>
      </c>
      <c r="D1128" s="128">
        <v>0</v>
      </c>
      <c r="E1128" s="45">
        <f t="shared" ref="E1128" si="25553">SUM(B1128:D1128)</f>
        <v>245250</v>
      </c>
      <c r="F1128" s="45">
        <f t="shared" ref="F1128" si="25554">AVERAGE(E1125,E1126,E1127,E1128)</f>
        <v>369286.25</v>
      </c>
      <c r="G1128" s="92">
        <f t="shared" ref="G1128" si="25555">AVERAGE(F1076,F1024,F972)</f>
        <v>578144.5</v>
      </c>
      <c r="H1128" s="45">
        <f t="shared" ref="H1128" si="25556">((E1128/E1076)-1)*100</f>
        <v>-20.450859552384038</v>
      </c>
      <c r="I1128" s="45">
        <f t="shared" ref="I1128" si="25557">((F1128/F1076)-1)*100</f>
        <v>-15.900575429551012</v>
      </c>
      <c r="J1128" s="45">
        <f t="shared" ref="J1128" si="25558">((F1128/G1128)-1)*100</f>
        <v>-36.125613925238412</v>
      </c>
      <c r="K1128"/>
      <c r="L1128" s="89">
        <v>0</v>
      </c>
      <c r="M1128" s="89">
        <v>2000</v>
      </c>
      <c r="N1128" s="89">
        <v>0</v>
      </c>
      <c r="O1128" s="57">
        <f t="shared" ref="O1128" si="25559">SUM(L1128:N1128)</f>
        <v>2000</v>
      </c>
      <c r="P1128" s="48">
        <f t="shared" ref="P1128" si="25560">AVERAGE(O1125,O1126,O1127,O1128)</f>
        <v>12362.5</v>
      </c>
      <c r="Q1128" s="48">
        <f t="shared" ref="Q1128" si="25561">AVERAGE(P1076,P1024,P972)</f>
        <v>25937.5</v>
      </c>
      <c r="R1128" s="45">
        <f t="shared" ref="R1128" si="25562">((O1128/O1076)-1)*100</f>
        <v>-52.380952380952387</v>
      </c>
      <c r="S1128" s="49">
        <f t="shared" ref="S1128" si="25563">((P1128/P1076)-1)*100</f>
        <v>33.288409703504044</v>
      </c>
      <c r="T1128" s="45">
        <f t="shared" ref="T1128" si="25564">((P1128/Q1128)-1)*100</f>
        <v>-52.337349397590359</v>
      </c>
      <c r="U1128"/>
      <c r="V1128" s="89">
        <v>89000</v>
      </c>
      <c r="W1128" s="89">
        <v>28250</v>
      </c>
      <c r="X1128" s="89">
        <v>1400</v>
      </c>
      <c r="Y1128" s="45">
        <f t="shared" ref="Y1128" si="25565">SUM(V1128:X1128)</f>
        <v>118650</v>
      </c>
      <c r="Z1128" s="48">
        <f t="shared" ref="Z1128" si="25566">AVERAGE(Y1125,Y1126,Y1127,Y1128)</f>
        <v>172640.5</v>
      </c>
      <c r="AA1128" s="48">
        <f t="shared" ref="AA1128" si="25567">AVERAGE(Z1076,Z1024,Z972)</f>
        <v>155677.91666666666</v>
      </c>
      <c r="AB1128" s="45">
        <f t="shared" ref="AB1128" si="25568">((Y1128/Y1076)-1)*100</f>
        <v>11.251758087201136</v>
      </c>
      <c r="AC1128" s="45">
        <f t="shared" ref="AC1128" si="25569">((Z1128/Z1076)-1)*100</f>
        <v>50.021398669154848</v>
      </c>
      <c r="AD1128" s="45">
        <f t="shared" ref="AD1128" si="25570">((Z1128/AA1128)-1)*100</f>
        <v>10.895947027382924</v>
      </c>
      <c r="AE1128"/>
      <c r="AF1128" s="90">
        <v>0</v>
      </c>
      <c r="AG1128" s="90">
        <v>0</v>
      </c>
      <c r="AH1128" s="90">
        <v>0</v>
      </c>
      <c r="AI1128" s="57">
        <f t="shared" ref="AI1128" si="25571">SUM(AF1128:AH1128)</f>
        <v>0</v>
      </c>
      <c r="AJ1128" s="48">
        <f t="shared" ref="AJ1128" si="25572">AVERAGE(AI1125,AI1126,AI1127,AI1128)</f>
        <v>2600</v>
      </c>
      <c r="AK1128" s="48">
        <f t="shared" ref="AK1128" si="25573">AVERAGE(AJ1076,AJ1024,AJ972)</f>
        <v>2800</v>
      </c>
      <c r="AL1128" s="45" t="e">
        <f t="shared" ref="AL1128" si="25574">((AI1128/AI1076)-1)*100</f>
        <v>#DIV/0!</v>
      </c>
      <c r="AM1128" s="45" t="e">
        <f t="shared" ref="AM1128" si="25575">((AJ1128/AJ1076)-1)*100</f>
        <v>#DIV/0!</v>
      </c>
      <c r="AN1128" s="45">
        <f t="shared" ref="AN1128" si="25576">((AJ1128/AK1128)-1)*100</f>
        <v>-7.1428571428571397</v>
      </c>
      <c r="AO1128"/>
      <c r="AP1128" s="41">
        <f t="shared" ref="AP1128" si="25577">SUM(B1128,L1128,V1128,AF1128)</f>
        <v>261200</v>
      </c>
      <c r="AQ1128" s="41">
        <f t="shared" ref="AQ1128" si="25578">SUM(C1128,M1128,W1128,AG1128)</f>
        <v>103300</v>
      </c>
      <c r="AR1128" s="41">
        <f t="shared" ref="AR1128" si="25579">SUM(D1128,N1128,X1128,AH1128)</f>
        <v>1400</v>
      </c>
      <c r="AS1128" s="41">
        <f t="shared" ref="AS1128" si="25580">SUM(E1128,O1128,Y1128,AI1128)</f>
        <v>365900</v>
      </c>
      <c r="AT1128" s="41">
        <f t="shared" ref="AT1128" si="25581">SUM(F1128,P1128,Z1128,AJ1128)</f>
        <v>556889.25</v>
      </c>
      <c r="AU1128" s="41">
        <f t="shared" ref="AU1128" si="25582">SUM(G1128,Q1128,AA1128,AK1128)</f>
        <v>762559.91666666663</v>
      </c>
      <c r="AV1128" s="45">
        <f t="shared" ref="AV1128" si="25583">((AS1128/AS1076)-1)*100</f>
        <v>-12.704282476440421</v>
      </c>
      <c r="AW1128" s="45">
        <f t="shared" ref="AW1128" si="25584">((AT1128/AT1076)-1)*100</f>
        <v>-1.1659677101616972</v>
      </c>
      <c r="AX1128" s="45">
        <f t="shared" ref="AX1128" si="25585">((AT1128/AU1128)-1)*100</f>
        <v>-26.971082818738068</v>
      </c>
      <c r="AY1128"/>
      <c r="AZ1128" s="48">
        <f t="shared" ref="AZ1128" si="25586">+E1128/1000</f>
        <v>245.25</v>
      </c>
      <c r="BA1128" s="110">
        <f t="shared" ref="BA1128" si="25587">+O1128/1000</f>
        <v>2</v>
      </c>
      <c r="BB1128" s="36">
        <f t="shared" ref="BB1128" si="25588">+Y1128/1000</f>
        <v>118.65</v>
      </c>
      <c r="BC1128" s="36">
        <f t="shared" ref="BC1128" si="25589">+AI1128/1000</f>
        <v>0</v>
      </c>
      <c r="BD1128" s="57">
        <f t="shared" ref="BD1128" si="25590">+AS1128/1000</f>
        <v>365.9</v>
      </c>
      <c r="BE1128" s="47">
        <f t="shared" ref="BE1128" si="25591">AZ1128+BE1127</f>
        <v>6275.9039999999995</v>
      </c>
      <c r="BF1128" s="47">
        <f t="shared" ref="BF1128" si="25592">BA1128+BF1127</f>
        <v>678.44499999999994</v>
      </c>
      <c r="BG1128" s="47">
        <f t="shared" ref="BG1128" si="25593">BB1128+BG1127</f>
        <v>5036.8099999999995</v>
      </c>
      <c r="BH1128" s="47">
        <f t="shared" ref="BH1128" si="25594">BC1128+BH1127</f>
        <v>88.600000000000009</v>
      </c>
      <c r="BI1128" s="47">
        <f t="shared" ref="BI1128" si="25595">BD1128+BI1127</f>
        <v>12079.759000000002</v>
      </c>
      <c r="BJ1128" s="45">
        <v>23</v>
      </c>
      <c r="BK1128" s="52">
        <f t="shared" si="18182"/>
        <v>45815</v>
      </c>
    </row>
    <row r="1129" spans="1:63" x14ac:dyDescent="0.25">
      <c r="A1129" s="33">
        <f t="shared" si="18271"/>
        <v>45458</v>
      </c>
      <c r="B1129" s="89">
        <v>159200</v>
      </c>
      <c r="C1129" s="89">
        <v>100550</v>
      </c>
      <c r="D1129" s="128">
        <v>0</v>
      </c>
      <c r="E1129" s="45">
        <f t="shared" ref="E1129" si="25596">SUM(B1129:D1129)</f>
        <v>259750</v>
      </c>
      <c r="F1129" s="45">
        <f t="shared" ref="F1129" si="25597">AVERAGE(E1126,E1127,E1128,E1129)</f>
        <v>313321.25</v>
      </c>
      <c r="G1129" s="92">
        <f t="shared" ref="G1129" si="25598">AVERAGE(F1077,F1025,F973)</f>
        <v>547844.16666666663</v>
      </c>
      <c r="H1129" s="45">
        <f t="shared" ref="H1129" si="25599">((E1129/E1077)-1)*100</f>
        <v>-18.124507486209616</v>
      </c>
      <c r="I1129" s="45">
        <f t="shared" ref="I1129" si="25600">((F1129/F1077)-1)*100</f>
        <v>-24.345173166693122</v>
      </c>
      <c r="J1129" s="45">
        <f t="shared" ref="J1129" si="25601">((F1129/G1129)-1)*100</f>
        <v>-42.808325968607249</v>
      </c>
      <c r="K1129"/>
      <c r="L1129" s="89">
        <v>6300</v>
      </c>
      <c r="M1129" s="89">
        <v>0</v>
      </c>
      <c r="N1129" s="89">
        <v>11200</v>
      </c>
      <c r="O1129" s="57">
        <f t="shared" ref="O1129" si="25602">SUM(L1129:N1129)</f>
        <v>17500</v>
      </c>
      <c r="P1129" s="48">
        <f t="shared" ref="P1129" si="25603">AVERAGE(O1126,O1127,O1128,O1129)</f>
        <v>15025</v>
      </c>
      <c r="Q1129" s="48">
        <f t="shared" ref="Q1129" si="25604">AVERAGE(P1077,P1025,P973)</f>
        <v>25404.166666666668</v>
      </c>
      <c r="R1129" s="45">
        <f t="shared" ref="R1129" si="25605">((O1129/O1077)-1)*100</f>
        <v>6.7073170731707377</v>
      </c>
      <c r="S1129" s="49">
        <f t="shared" ref="S1129" si="25606">((P1129/P1077)-1)*100</f>
        <v>46.94376528117359</v>
      </c>
      <c r="T1129" s="45">
        <f t="shared" ref="T1129" si="25607">((P1129/Q1129)-1)*100</f>
        <v>-40.856158766606534</v>
      </c>
      <c r="U1129"/>
      <c r="V1129" s="89">
        <v>198437</v>
      </c>
      <c r="W1129" s="89">
        <v>14500</v>
      </c>
      <c r="X1129" s="89">
        <v>2800</v>
      </c>
      <c r="Y1129" s="45">
        <f t="shared" ref="Y1129" si="25608">SUM(V1129:X1129)</f>
        <v>215737</v>
      </c>
      <c r="Z1129" s="48">
        <f t="shared" ref="Z1129" si="25609">AVERAGE(Y1126,Y1127,Y1128,Y1129)</f>
        <v>174374.75</v>
      </c>
      <c r="AA1129" s="48">
        <f t="shared" ref="AA1129" si="25610">AVERAGE(Z1077,Z1025,Z973)</f>
        <v>170110.41666666666</v>
      </c>
      <c r="AB1129" s="45">
        <f t="shared" ref="AB1129" si="25611">((Y1129/Y1077)-1)*100</f>
        <v>39.230074217489516</v>
      </c>
      <c r="AC1129" s="45">
        <f t="shared" ref="AC1129" si="25612">((Z1129/Z1077)-1)*100</f>
        <v>29.343970151633989</v>
      </c>
      <c r="AD1129" s="45">
        <f t="shared" ref="AD1129" si="25613">((Z1129/AA1129)-1)*100</f>
        <v>2.5068031793075596</v>
      </c>
      <c r="AE1129"/>
      <c r="AF1129" s="90">
        <v>6400</v>
      </c>
      <c r="AG1129" s="90">
        <v>30250</v>
      </c>
      <c r="AH1129" s="90">
        <v>0</v>
      </c>
      <c r="AI1129" s="57">
        <f t="shared" ref="AI1129" si="25614">SUM(AF1129:AH1129)</f>
        <v>36650</v>
      </c>
      <c r="AJ1129" s="48">
        <f t="shared" ref="AJ1129" si="25615">AVERAGE(AI1126,AI1127,AI1128,AI1129)</f>
        <v>9162.5</v>
      </c>
      <c r="AK1129" s="48">
        <f t="shared" ref="AK1129" si="25616">AVERAGE(AJ1077,AJ1025,AJ973)</f>
        <v>3883.3333333333335</v>
      </c>
      <c r="AL1129" s="45" t="e">
        <f t="shared" ref="AL1129" si="25617">((AI1129/AI1077)-1)*100</f>
        <v>#DIV/0!</v>
      </c>
      <c r="AM1129" s="45" t="e">
        <f t="shared" ref="AM1129" si="25618">((AJ1129/AJ1077)-1)*100</f>
        <v>#DIV/0!</v>
      </c>
      <c r="AN1129" s="45">
        <f t="shared" ref="AN1129" si="25619">((AJ1129/AK1129)-1)*100</f>
        <v>135.94420600858368</v>
      </c>
      <c r="AO1129"/>
      <c r="AP1129" s="41">
        <f t="shared" ref="AP1129" si="25620">SUM(B1129,L1129,V1129,AF1129)</f>
        <v>370337</v>
      </c>
      <c r="AQ1129" s="41">
        <f t="shared" ref="AQ1129" si="25621">SUM(C1129,M1129,W1129,AG1129)</f>
        <v>145300</v>
      </c>
      <c r="AR1129" s="41">
        <f t="shared" ref="AR1129" si="25622">SUM(D1129,N1129,X1129,AH1129)</f>
        <v>14000</v>
      </c>
      <c r="AS1129" s="41">
        <f t="shared" ref="AS1129" si="25623">SUM(E1129,O1129,Y1129,AI1129)</f>
        <v>529637</v>
      </c>
      <c r="AT1129" s="41">
        <f t="shared" ref="AT1129" si="25624">SUM(F1129,P1129,Z1129,AJ1129)</f>
        <v>511883.5</v>
      </c>
      <c r="AU1129" s="41">
        <f t="shared" ref="AU1129" si="25625">SUM(G1129,Q1129,AA1129,AK1129)</f>
        <v>747242.08333333326</v>
      </c>
      <c r="AV1129" s="45">
        <f t="shared" ref="AV1129" si="25626">((AS1129/AS1077)-1)*100</f>
        <v>8.3988948014735989</v>
      </c>
      <c r="AW1129" s="45">
        <f t="shared" ref="AW1129" si="25627">((AT1129/AT1077)-1)*100</f>
        <v>-8.4590891573547609</v>
      </c>
      <c r="AX1129" s="45">
        <f t="shared" ref="AX1129" si="25628">((AT1129/AU1129)-1)*100</f>
        <v>-31.496965786968858</v>
      </c>
      <c r="AY1129"/>
      <c r="AZ1129" s="48">
        <f t="shared" ref="AZ1129" si="25629">+E1129/1000</f>
        <v>259.75</v>
      </c>
      <c r="BA1129" s="110">
        <f t="shared" ref="BA1129" si="25630">+O1129/1000</f>
        <v>17.5</v>
      </c>
      <c r="BB1129" s="36">
        <f t="shared" ref="BB1129" si="25631">+Y1129/1000</f>
        <v>215.73699999999999</v>
      </c>
      <c r="BC1129" s="36">
        <f t="shared" ref="BC1129" si="25632">+AI1129/1000</f>
        <v>36.65</v>
      </c>
      <c r="BD1129" s="57">
        <f t="shared" ref="BD1129" si="25633">+AS1129/1000</f>
        <v>529.63699999999994</v>
      </c>
      <c r="BE1129" s="47">
        <f t="shared" ref="BE1129" si="25634">AZ1129+BE1128</f>
        <v>6535.6539999999995</v>
      </c>
      <c r="BF1129" s="47">
        <f t="shared" ref="BF1129" si="25635">BA1129+BF1128</f>
        <v>695.94499999999994</v>
      </c>
      <c r="BG1129" s="47">
        <f t="shared" ref="BG1129" si="25636">BB1129+BG1128</f>
        <v>5252.5469999999996</v>
      </c>
      <c r="BH1129" s="47">
        <f t="shared" ref="BH1129" si="25637">BC1129+BH1128</f>
        <v>125.25</v>
      </c>
      <c r="BI1129" s="47">
        <f t="shared" ref="BI1129" si="25638">BD1129+BI1128</f>
        <v>12609.396000000002</v>
      </c>
      <c r="BJ1129" s="45">
        <v>24</v>
      </c>
      <c r="BK1129" s="52">
        <f t="shared" si="18182"/>
        <v>45822</v>
      </c>
    </row>
    <row r="1130" spans="1:63" x14ac:dyDescent="0.25">
      <c r="A1130" s="33">
        <f t="shared" si="18271"/>
        <v>45465</v>
      </c>
      <c r="B1130" s="89">
        <v>196300</v>
      </c>
      <c r="C1130" s="89">
        <v>62500</v>
      </c>
      <c r="D1130" s="128">
        <v>0</v>
      </c>
      <c r="E1130" s="45">
        <f t="shared" ref="E1130" si="25639">SUM(B1130:D1130)</f>
        <v>258800</v>
      </c>
      <c r="F1130" s="45">
        <f t="shared" ref="F1130" si="25640">AVERAGE(E1127,E1128,E1129,E1130)</f>
        <v>292483.75</v>
      </c>
      <c r="G1130" s="92">
        <f t="shared" ref="G1130" si="25641">AVERAGE(F1078,F1026,F974)</f>
        <v>479228.41666666669</v>
      </c>
      <c r="H1130" s="45">
        <f t="shared" ref="H1130" si="25642">((E1130/E1078)-1)*100</f>
        <v>32.508652999365097</v>
      </c>
      <c r="I1130" s="45">
        <f t="shared" ref="I1130" si="25643">((F1130/F1078)-1)*100</f>
        <v>-4.1003870625054279</v>
      </c>
      <c r="J1130" s="45">
        <f t="shared" ref="J1130" si="25644">((F1130/G1130)-1)*100</f>
        <v>-38.967778239360804</v>
      </c>
      <c r="K1130"/>
      <c r="L1130" s="89">
        <v>1600</v>
      </c>
      <c r="M1130" s="89">
        <v>16150</v>
      </c>
      <c r="N1130" s="89">
        <v>31700</v>
      </c>
      <c r="O1130" s="57">
        <f t="shared" ref="O1130" si="25645">SUM(L1130:N1130)</f>
        <v>49450</v>
      </c>
      <c r="P1130" s="48">
        <f t="shared" ref="P1130" si="25646">AVERAGE(O1127,O1128,O1129,O1130)</f>
        <v>20112.5</v>
      </c>
      <c r="Q1130" s="48">
        <f t="shared" ref="Q1130" si="25647">AVERAGE(P1078,P1026,P974)</f>
        <v>24707.833333333332</v>
      </c>
      <c r="R1130" s="45">
        <f t="shared" ref="R1130" si="25648">((O1130/O1078)-1)*100</f>
        <v>103.61525158527547</v>
      </c>
      <c r="S1130" s="49">
        <f t="shared" ref="S1130" si="25649">((P1130/P1078)-1)*100</f>
        <v>55.051458967736956</v>
      </c>
      <c r="T1130" s="45">
        <f t="shared" ref="T1130" si="25650">((P1130/Q1130)-1)*100</f>
        <v>-18.598690024081431</v>
      </c>
      <c r="U1130"/>
      <c r="V1130" s="89">
        <v>57000</v>
      </c>
      <c r="W1130" s="89">
        <v>33600</v>
      </c>
      <c r="X1130" s="89">
        <v>5600</v>
      </c>
      <c r="Y1130" s="45">
        <f t="shared" ref="Y1130" si="25651">SUM(V1130:X1130)</f>
        <v>96200</v>
      </c>
      <c r="Z1130" s="48">
        <f t="shared" ref="Z1130" si="25652">AVERAGE(Y1127,Y1128,Y1129,Y1130)</f>
        <v>154274.75</v>
      </c>
      <c r="AA1130" s="48">
        <f t="shared" ref="AA1130" si="25653">AVERAGE(Z1078,Z1026,Z974)</f>
        <v>169679.66666666666</v>
      </c>
      <c r="AB1130" s="45">
        <f t="shared" ref="AB1130" si="25654">((Y1130/Y1078)-1)*100</f>
        <v>-46.166759932848343</v>
      </c>
      <c r="AC1130" s="45">
        <f t="shared" ref="AC1130" si="25655">((Z1130/Z1078)-1)*100</f>
        <v>10.442774049217007</v>
      </c>
      <c r="AD1130" s="45">
        <f t="shared" ref="AD1130" si="25656">((Z1130/AA1130)-1)*100</f>
        <v>-9.0788230371346756</v>
      </c>
      <c r="AE1130"/>
      <c r="AF1130" s="90">
        <v>14400</v>
      </c>
      <c r="AG1130" s="90">
        <v>0</v>
      </c>
      <c r="AH1130" s="90">
        <v>0</v>
      </c>
      <c r="AI1130" s="57">
        <f t="shared" ref="AI1130" si="25657">SUM(AF1130:AH1130)</f>
        <v>14400</v>
      </c>
      <c r="AJ1130" s="48">
        <f t="shared" ref="AJ1130" si="25658">AVERAGE(AI1127,AI1128,AI1129,AI1130)</f>
        <v>12762.5</v>
      </c>
      <c r="AK1130" s="48">
        <f t="shared" ref="AK1130" si="25659">AVERAGE(AJ1078,AJ1026,AJ974)</f>
        <v>3645.8333333333335</v>
      </c>
      <c r="AL1130" s="45">
        <f t="shared" ref="AL1130" si="25660">((AI1130/AI1078)-1)*100</f>
        <v>700</v>
      </c>
      <c r="AM1130" s="45">
        <f t="shared" ref="AM1130" si="25661">((AJ1130/AJ1078)-1)*100</f>
        <v>2736.1111111111109</v>
      </c>
      <c r="AN1130" s="45">
        <f t="shared" ref="AN1130" si="25662">((AJ1130/AK1130)-1)*100</f>
        <v>250.05714285714285</v>
      </c>
      <c r="AO1130"/>
      <c r="AP1130" s="41">
        <f t="shared" ref="AP1130" si="25663">SUM(B1130,L1130,V1130,AF1130)</f>
        <v>269300</v>
      </c>
      <c r="AQ1130" s="41">
        <f t="shared" ref="AQ1130" si="25664">SUM(C1130,M1130,W1130,AG1130)</f>
        <v>112250</v>
      </c>
      <c r="AR1130" s="41">
        <f t="shared" ref="AR1130" si="25665">SUM(D1130,N1130,X1130,AH1130)</f>
        <v>37300</v>
      </c>
      <c r="AS1130" s="41">
        <f t="shared" ref="AS1130" si="25666">SUM(E1130,O1130,Y1130,AI1130)</f>
        <v>418850</v>
      </c>
      <c r="AT1130" s="41">
        <f t="shared" ref="AT1130" si="25667">SUM(F1130,P1130,Z1130,AJ1130)</f>
        <v>479633.5</v>
      </c>
      <c r="AU1130" s="41">
        <f t="shared" ref="AU1130" si="25668">SUM(G1130,Q1130,AA1130,AK1130)</f>
        <v>677261.75</v>
      </c>
      <c r="AV1130" s="45">
        <f t="shared" ref="AV1130" si="25669">((AS1130/AS1078)-1)*100</f>
        <v>4.6878983438891852</v>
      </c>
      <c r="AW1130" s="45">
        <f t="shared" ref="AW1130" si="25670">((AT1130/AT1078)-1)*100</f>
        <v>4.7009540524581395</v>
      </c>
      <c r="AX1130" s="45">
        <f t="shared" ref="AX1130" si="25671">((AT1130/AU1130)-1)*100</f>
        <v>-29.180483025949712</v>
      </c>
      <c r="AY1130"/>
      <c r="AZ1130" s="48">
        <f t="shared" ref="AZ1130" si="25672">+E1130/1000</f>
        <v>258.8</v>
      </c>
      <c r="BA1130" s="110">
        <f t="shared" ref="BA1130" si="25673">+O1130/1000</f>
        <v>49.45</v>
      </c>
      <c r="BB1130" s="36">
        <f t="shared" ref="BB1130" si="25674">+Y1130/1000</f>
        <v>96.2</v>
      </c>
      <c r="BC1130" s="36">
        <f t="shared" ref="BC1130" si="25675">+AI1130/1000</f>
        <v>14.4</v>
      </c>
      <c r="BD1130" s="57">
        <f t="shared" ref="BD1130" si="25676">+AS1130/1000</f>
        <v>418.85</v>
      </c>
      <c r="BE1130" s="47">
        <f t="shared" ref="BE1130" si="25677">AZ1130+BE1129</f>
        <v>6794.4539999999997</v>
      </c>
      <c r="BF1130" s="47">
        <f t="shared" ref="BF1130" si="25678">BA1130+BF1129</f>
        <v>745.39499999999998</v>
      </c>
      <c r="BG1130" s="47">
        <f t="shared" ref="BG1130" si="25679">BB1130+BG1129</f>
        <v>5348.7469999999994</v>
      </c>
      <c r="BH1130" s="47">
        <f t="shared" ref="BH1130" si="25680">BC1130+BH1129</f>
        <v>139.65</v>
      </c>
      <c r="BI1130" s="47">
        <f t="shared" ref="BI1130" si="25681">BD1130+BI1129</f>
        <v>13028.246000000003</v>
      </c>
      <c r="BJ1130" s="45">
        <v>25</v>
      </c>
      <c r="BK1130" s="52">
        <f t="shared" si="18182"/>
        <v>45829</v>
      </c>
    </row>
    <row r="1131" spans="1:63" x14ac:dyDescent="0.25">
      <c r="A1131" s="33">
        <f t="shared" si="18271"/>
        <v>45472</v>
      </c>
      <c r="B1131" s="89">
        <v>235000</v>
      </c>
      <c r="C1131" s="89">
        <v>64400</v>
      </c>
      <c r="D1131" s="128">
        <v>0</v>
      </c>
      <c r="E1131" s="45">
        <f t="shared" ref="E1131" si="25682">SUM(B1131:D1131)</f>
        <v>299400</v>
      </c>
      <c r="F1131" s="45">
        <f t="shared" ref="F1131" si="25683">AVERAGE(E1128,E1129,E1130,E1131)</f>
        <v>265800</v>
      </c>
      <c r="G1131" s="92">
        <f t="shared" ref="G1131" si="25684">AVERAGE(F1079,F1027,F975)</f>
        <v>440838.16666666669</v>
      </c>
      <c r="H1131" s="45">
        <f t="shared" ref="H1131" si="25685">((E1131/E1079)-1)*100</f>
        <v>16.204152920628758</v>
      </c>
      <c r="I1131" s="45">
        <f t="shared" ref="I1131" si="25686">((F1131/F1079)-1)*100</f>
        <v>-1.4193682383440875</v>
      </c>
      <c r="J1131" s="45">
        <f t="shared" ref="J1131" si="25687">((F1131/G1131)-1)*100</f>
        <v>-39.705765040761378</v>
      </c>
      <c r="K1131"/>
      <c r="L1131" s="89">
        <v>3200</v>
      </c>
      <c r="M1131" s="89">
        <v>33400</v>
      </c>
      <c r="N1131" s="89">
        <v>38700</v>
      </c>
      <c r="O1131" s="57">
        <f t="shared" ref="O1131" si="25688">SUM(L1131:N1131)</f>
        <v>75300</v>
      </c>
      <c r="P1131" s="48">
        <f t="shared" ref="P1131" si="25689">AVERAGE(O1128,O1129,O1130,O1131)</f>
        <v>36062.5</v>
      </c>
      <c r="Q1131" s="48">
        <f t="shared" ref="Q1131" si="25690">AVERAGE(P1079,P1027,P975)</f>
        <v>31762</v>
      </c>
      <c r="R1131" s="45">
        <f t="shared" ref="R1131" si="25691">((O1131/O1079)-1)*100</f>
        <v>117.31601731601731</v>
      </c>
      <c r="S1131" s="49">
        <f t="shared" ref="S1131" si="25692">((P1131/P1079)-1)*100</f>
        <v>81.364413598873469</v>
      </c>
      <c r="T1131" s="45">
        <f t="shared" ref="T1131" si="25693">((P1131/Q1131)-1)*100</f>
        <v>13.539764498457284</v>
      </c>
      <c r="U1131"/>
      <c r="V1131" s="89">
        <v>130700</v>
      </c>
      <c r="W1131" s="89">
        <v>15750</v>
      </c>
      <c r="X1131" s="89">
        <v>8400</v>
      </c>
      <c r="Y1131" s="45">
        <f t="shared" ref="Y1131" si="25694">SUM(V1131:X1131)</f>
        <v>154850</v>
      </c>
      <c r="Z1131" s="48">
        <f t="shared" ref="Z1131" si="25695">AVERAGE(Y1128,Y1129,Y1130,Y1131)</f>
        <v>146359.25</v>
      </c>
      <c r="AA1131" s="48">
        <f t="shared" ref="AA1131" si="25696">AVERAGE(Z1079,Z1027,Z975)</f>
        <v>190550.83333333334</v>
      </c>
      <c r="AB1131" s="45">
        <f t="shared" ref="AB1131" si="25697">((Y1131/Y1079)-1)*100</f>
        <v>40.517241379310342</v>
      </c>
      <c r="AC1131" s="45">
        <f t="shared" ref="AC1131" si="25698">((Z1131/Z1079)-1)*100</f>
        <v>6.3464123524068938</v>
      </c>
      <c r="AD1131" s="45">
        <f t="shared" ref="AD1131" si="25699">((Z1131/AA1131)-1)*100</f>
        <v>-23.191493083647853</v>
      </c>
      <c r="AE1131"/>
      <c r="AF1131" s="90">
        <v>0</v>
      </c>
      <c r="AG1131" s="90">
        <v>0</v>
      </c>
      <c r="AH1131" s="90">
        <v>0</v>
      </c>
      <c r="AI1131" s="57">
        <f t="shared" ref="AI1131" si="25700">SUM(AF1131:AH1131)</f>
        <v>0</v>
      </c>
      <c r="AJ1131" s="48">
        <f t="shared" ref="AJ1131" si="25701">AVERAGE(AI1128,AI1129,AI1130,AI1131)</f>
        <v>12762.5</v>
      </c>
      <c r="AK1131" s="48">
        <f t="shared" ref="AK1131" si="25702">AVERAGE(AJ1079,AJ1027,AJ975)</f>
        <v>3779.1666666666665</v>
      </c>
      <c r="AL1131" s="45" t="e">
        <f t="shared" ref="AL1131" si="25703">((AI1131/AI1079)-1)*100</f>
        <v>#DIV/0!</v>
      </c>
      <c r="AM1131" s="45">
        <f t="shared" ref="AM1131" si="25704">((AJ1131/AJ1079)-1)*100</f>
        <v>2736.1111111111109</v>
      </c>
      <c r="AN1131" s="45">
        <f t="shared" ref="AN1131" si="25705">((AJ1131/AK1131)-1)*100</f>
        <v>237.70672546857776</v>
      </c>
      <c r="AO1131"/>
      <c r="AP1131" s="41">
        <f t="shared" ref="AP1131" si="25706">SUM(B1131,L1131,V1131,AF1131)</f>
        <v>368900</v>
      </c>
      <c r="AQ1131" s="41">
        <f t="shared" ref="AQ1131" si="25707">SUM(C1131,M1131,W1131,AG1131)</f>
        <v>113550</v>
      </c>
      <c r="AR1131" s="41">
        <f t="shared" ref="AR1131" si="25708">SUM(D1131,N1131,X1131,AH1131)</f>
        <v>47100</v>
      </c>
      <c r="AS1131" s="41">
        <f t="shared" ref="AS1131" si="25709">SUM(E1131,O1131,Y1131,AI1131)</f>
        <v>529550</v>
      </c>
      <c r="AT1131" s="41">
        <f t="shared" ref="AT1131" si="25710">SUM(F1131,P1131,Z1131,AJ1131)</f>
        <v>460984.25</v>
      </c>
      <c r="AU1131" s="41">
        <f t="shared" ref="AU1131" si="25711">SUM(G1131,Q1131,AA1131,AK1131)</f>
        <v>666930.16666666663</v>
      </c>
      <c r="AV1131" s="45">
        <f t="shared" ref="AV1131" si="25712">((AS1131/AS1079)-1)*100</f>
        <v>31.565217391304358</v>
      </c>
      <c r="AW1131" s="45">
        <f t="shared" ref="AW1131" si="25713">((AT1131/AT1079)-1)*100</f>
        <v>7.8108848278474863</v>
      </c>
      <c r="AX1131" s="45">
        <f t="shared" ref="AX1131" si="25714">((AT1131/AU1131)-1)*100</f>
        <v>-30.879682305568721</v>
      </c>
      <c r="AY1131"/>
      <c r="AZ1131" s="48">
        <f t="shared" ref="AZ1131" si="25715">+E1131/1000</f>
        <v>299.39999999999998</v>
      </c>
      <c r="BA1131" s="110">
        <f t="shared" ref="BA1131" si="25716">+O1131/1000</f>
        <v>75.3</v>
      </c>
      <c r="BB1131" s="36">
        <f t="shared" ref="BB1131" si="25717">+Y1131/1000</f>
        <v>154.85</v>
      </c>
      <c r="BC1131" s="36">
        <f t="shared" ref="BC1131" si="25718">+AI1131/1000</f>
        <v>0</v>
      </c>
      <c r="BD1131" s="57">
        <f t="shared" ref="BD1131" si="25719">+AS1131/1000</f>
        <v>529.54999999999995</v>
      </c>
      <c r="BE1131" s="47">
        <f t="shared" ref="BE1131" si="25720">AZ1131+BE1130</f>
        <v>7093.8539999999994</v>
      </c>
      <c r="BF1131" s="47">
        <f t="shared" ref="BF1131" si="25721">BA1131+BF1130</f>
        <v>820.69499999999994</v>
      </c>
      <c r="BG1131" s="47">
        <f t="shared" ref="BG1131" si="25722">BB1131+BG1130</f>
        <v>5503.5969999999998</v>
      </c>
      <c r="BH1131" s="47">
        <f t="shared" ref="BH1131" si="25723">BC1131+BH1130</f>
        <v>139.65</v>
      </c>
      <c r="BI1131" s="47">
        <f t="shared" ref="BI1131" si="25724">BD1131+BI1130</f>
        <v>13557.796000000002</v>
      </c>
      <c r="BJ1131" s="45">
        <v>26</v>
      </c>
      <c r="BK1131" s="52">
        <f t="shared" si="18182"/>
        <v>45836</v>
      </c>
    </row>
    <row r="1132" spans="1:63" x14ac:dyDescent="0.25">
      <c r="A1132" s="33">
        <f t="shared" si="18271"/>
        <v>45479</v>
      </c>
      <c r="B1132" s="89">
        <v>173600</v>
      </c>
      <c r="C1132" s="89">
        <v>77750</v>
      </c>
      <c r="D1132" s="128">
        <v>0</v>
      </c>
      <c r="E1132" s="45">
        <f t="shared" ref="E1132" si="25725">SUM(B1132:D1132)</f>
        <v>251350</v>
      </c>
      <c r="F1132" s="45">
        <f t="shared" ref="F1132" si="25726">AVERAGE(E1129,E1130,E1131,E1132)</f>
        <v>267325</v>
      </c>
      <c r="G1132" s="92">
        <f t="shared" ref="G1132" si="25727">AVERAGE(F1080,F1028,F976)</f>
        <v>409079.83333333331</v>
      </c>
      <c r="H1132" s="45">
        <f t="shared" ref="H1132" si="25728">((E1132/E1080)-1)*100</f>
        <v>18.841607565011831</v>
      </c>
      <c r="I1132" s="45">
        <f t="shared" ref="I1132" si="25729">((F1132/F1080)-1)*100</f>
        <v>8.9224086999393002</v>
      </c>
      <c r="J1132" s="45">
        <f t="shared" ref="J1132" si="25730">((F1132/G1132)-1)*100</f>
        <v>-34.652119655535849</v>
      </c>
      <c r="K1132"/>
      <c r="L1132" s="89">
        <v>1600</v>
      </c>
      <c r="M1132" s="89">
        <v>12750</v>
      </c>
      <c r="N1132" s="89">
        <v>26600</v>
      </c>
      <c r="O1132" s="57">
        <f t="shared" ref="O1132" si="25731">SUM(L1132:N1132)</f>
        <v>40950</v>
      </c>
      <c r="P1132" s="48">
        <f t="shared" ref="P1132" si="25732">AVERAGE(O1129,O1130,O1131,O1132)</f>
        <v>45800</v>
      </c>
      <c r="Q1132" s="48">
        <f t="shared" ref="Q1132" si="25733">AVERAGE(P1080,P1028,P976)</f>
        <v>45434.333333333336</v>
      </c>
      <c r="R1132" s="45">
        <f t="shared" ref="R1132" si="25734">((O1132/O1080)-1)*100</f>
        <v>-42.54083178986361</v>
      </c>
      <c r="S1132" s="49">
        <f t="shared" ref="S1132" si="25735">((P1132/P1080)-1)*100</f>
        <v>24.962483970423733</v>
      </c>
      <c r="T1132" s="45">
        <f t="shared" ref="T1132" si="25736">((P1132/Q1132)-1)*100</f>
        <v>0.80482454531447534</v>
      </c>
      <c r="U1132"/>
      <c r="V1132" s="89">
        <v>117800</v>
      </c>
      <c r="W1132" s="89">
        <v>23100</v>
      </c>
      <c r="X1132" s="89">
        <v>5600</v>
      </c>
      <c r="Y1132" s="45">
        <f t="shared" ref="Y1132" si="25737">SUM(V1132:X1132)</f>
        <v>146500</v>
      </c>
      <c r="Z1132" s="48">
        <f t="shared" ref="Z1132" si="25738">AVERAGE(Y1129,Y1130,Y1131,Y1132)</f>
        <v>153321.75</v>
      </c>
      <c r="AA1132" s="48">
        <f t="shared" ref="AA1132" si="25739">AVERAGE(Z1080,Z1028,Z976)</f>
        <v>197173.75</v>
      </c>
      <c r="AB1132" s="45">
        <f t="shared" ref="AB1132" si="25740">((Y1132/Y1080)-1)*100</f>
        <v>-34.327020060517768</v>
      </c>
      <c r="AC1132" s="45">
        <f t="shared" ref="AC1132" si="25741">((Z1132/Z1080)-1)*100</f>
        <v>-8.0425834988941745</v>
      </c>
      <c r="AD1132" s="45">
        <f t="shared" ref="AD1132" si="25742">((Z1132/AA1132)-1)*100</f>
        <v>-22.240282999131477</v>
      </c>
      <c r="AE1132"/>
      <c r="AF1132" s="90">
        <v>0</v>
      </c>
      <c r="AG1132" s="90">
        <v>0</v>
      </c>
      <c r="AH1132" s="90">
        <v>0</v>
      </c>
      <c r="AI1132" s="57">
        <f t="shared" ref="AI1132" si="25743">SUM(AF1132:AH1132)</f>
        <v>0</v>
      </c>
      <c r="AJ1132" s="48">
        <f t="shared" ref="AJ1132" si="25744">AVERAGE(AI1129,AI1130,AI1131,AI1132)</f>
        <v>12762.5</v>
      </c>
      <c r="AK1132" s="48">
        <f t="shared" ref="AK1132" si="25745">AVERAGE(AJ1080,AJ1028,AJ976)</f>
        <v>4358.333333333333</v>
      </c>
      <c r="AL1132" s="45">
        <f t="shared" ref="AL1132" si="25746">((AI1132/AI1080)-1)*100</f>
        <v>-100</v>
      </c>
      <c r="AM1132" s="45">
        <f t="shared" ref="AM1132" si="25747">((AJ1132/AJ1080)-1)*100</f>
        <v>656.2962962962963</v>
      </c>
      <c r="AN1132" s="45">
        <f t="shared" ref="AN1132" si="25748">((AJ1132/AK1132)-1)*100</f>
        <v>192.82982791587</v>
      </c>
      <c r="AO1132"/>
      <c r="AP1132" s="41">
        <f t="shared" ref="AP1132" si="25749">SUM(B1132,L1132,V1132,AF1132)</f>
        <v>293000</v>
      </c>
      <c r="AQ1132" s="41">
        <f t="shared" ref="AQ1132" si="25750">SUM(C1132,M1132,W1132,AG1132)</f>
        <v>113600</v>
      </c>
      <c r="AR1132" s="41">
        <f t="shared" ref="AR1132" si="25751">SUM(D1132,N1132,X1132,AH1132)</f>
        <v>32200</v>
      </c>
      <c r="AS1132" s="41">
        <f t="shared" ref="AS1132" si="25752">SUM(E1132,O1132,Y1132,AI1132)</f>
        <v>438800</v>
      </c>
      <c r="AT1132" s="41">
        <f t="shared" ref="AT1132" si="25753">SUM(F1132,P1132,Z1132,AJ1132)</f>
        <v>479209.25</v>
      </c>
      <c r="AU1132" s="41">
        <f t="shared" ref="AU1132" si="25754">SUM(G1132,Q1132,AA1132,AK1132)</f>
        <v>656046.25</v>
      </c>
      <c r="AV1132" s="45">
        <f t="shared" ref="AV1132" si="25755">((AS1132/AS1080)-1)*100</f>
        <v>-14.094359163105208</v>
      </c>
      <c r="AW1132" s="45">
        <f t="shared" ref="AW1132" si="25756">((AT1132/AT1080)-1)*100</f>
        <v>6.3735198977573182</v>
      </c>
      <c r="AX1132" s="45">
        <f t="shared" ref="AX1132" si="25757">((AT1132/AU1132)-1)*100</f>
        <v>-26.95495934928368</v>
      </c>
      <c r="AY1132"/>
      <c r="AZ1132" s="48">
        <f t="shared" ref="AZ1132" si="25758">+E1132/1000</f>
        <v>251.35</v>
      </c>
      <c r="BA1132" s="110">
        <f t="shared" ref="BA1132" si="25759">+O1132/1000</f>
        <v>40.950000000000003</v>
      </c>
      <c r="BB1132" s="36">
        <f t="shared" ref="BB1132" si="25760">+Y1132/1000</f>
        <v>146.5</v>
      </c>
      <c r="BC1132" s="36">
        <f t="shared" ref="BC1132" si="25761">+AI1132/1000</f>
        <v>0</v>
      </c>
      <c r="BD1132" s="57">
        <f t="shared" ref="BD1132" si="25762">+AS1132/1000</f>
        <v>438.8</v>
      </c>
      <c r="BE1132" s="47">
        <f t="shared" ref="BE1132" si="25763">AZ1132+BE1131</f>
        <v>7345.2039999999997</v>
      </c>
      <c r="BF1132" s="47">
        <f t="shared" ref="BF1132" si="25764">BA1132+BF1131</f>
        <v>861.64499999999998</v>
      </c>
      <c r="BG1132" s="47">
        <f t="shared" ref="BG1132" si="25765">BB1132+BG1131</f>
        <v>5650.0969999999998</v>
      </c>
      <c r="BH1132" s="47">
        <f t="shared" ref="BH1132" si="25766">BC1132+BH1131</f>
        <v>139.65</v>
      </c>
      <c r="BI1132" s="47">
        <f t="shared" ref="BI1132" si="25767">BD1132+BI1131</f>
        <v>13996.596000000001</v>
      </c>
      <c r="BJ1132" s="45">
        <v>27</v>
      </c>
      <c r="BK1132" s="52">
        <f t="shared" si="18182"/>
        <v>45843</v>
      </c>
    </row>
    <row r="1133" spans="1:63" x14ac:dyDescent="0.25">
      <c r="A1133" s="33">
        <f t="shared" si="18271"/>
        <v>45486</v>
      </c>
      <c r="B1133" s="89">
        <v>45800</v>
      </c>
      <c r="C1133" s="89">
        <v>132800</v>
      </c>
      <c r="D1133" s="128">
        <v>0</v>
      </c>
      <c r="E1133" s="45">
        <f t="shared" ref="E1133" si="25768">SUM(B1133:D1133)</f>
        <v>178600</v>
      </c>
      <c r="F1133" s="45">
        <f t="shared" ref="F1133" si="25769">AVERAGE(E1130,E1131,E1132,E1133)</f>
        <v>247037.5</v>
      </c>
      <c r="G1133" s="92">
        <f t="shared" ref="G1133" si="25770">AVERAGE(F1081,F1029,F977)</f>
        <v>381990</v>
      </c>
      <c r="H1133" s="45">
        <f t="shared" ref="H1133" si="25771">((E1133/E1081)-1)*100</f>
        <v>3.9968323473237977</v>
      </c>
      <c r="I1133" s="45">
        <f t="shared" ref="I1133" si="25772">((F1133/F1081)-1)*100</f>
        <v>18.172337998120057</v>
      </c>
      <c r="J1133" s="45">
        <f t="shared" ref="J1133" si="25773">((F1133/G1133)-1)*100</f>
        <v>-35.328804418963841</v>
      </c>
      <c r="K1133"/>
      <c r="L1133" s="89">
        <v>0</v>
      </c>
      <c r="M1133" s="89">
        <v>12300</v>
      </c>
      <c r="N1133" s="89">
        <v>15400</v>
      </c>
      <c r="O1133" s="57">
        <f t="shared" ref="O1133" si="25774">SUM(L1133:N1133)</f>
        <v>27700</v>
      </c>
      <c r="P1133" s="48">
        <f t="shared" ref="P1133" si="25775">AVERAGE(O1130,O1131,O1132,O1133)</f>
        <v>48350</v>
      </c>
      <c r="Q1133" s="48">
        <f t="shared" ref="Q1133" si="25776">AVERAGE(P1081,P1029,P977)</f>
        <v>52130.416666666664</v>
      </c>
      <c r="R1133" s="45">
        <f t="shared" ref="R1133" si="25777">((O1133/O1081)-1)*100</f>
        <v>-36.421226588321709</v>
      </c>
      <c r="S1133" s="49">
        <f t="shared" ref="S1133" si="25778">((P1133/P1081)-1)*100</f>
        <v>11.295260456229993</v>
      </c>
      <c r="T1133" s="45">
        <f t="shared" ref="T1133" si="25779">((P1133/Q1133)-1)*100</f>
        <v>-7.2518443327232118</v>
      </c>
      <c r="U1133"/>
      <c r="V1133" s="89">
        <v>26500</v>
      </c>
      <c r="W1133" s="89">
        <v>38768</v>
      </c>
      <c r="X1133" s="89">
        <v>4200</v>
      </c>
      <c r="Y1133" s="45">
        <f t="shared" ref="Y1133" si="25780">SUM(V1133:X1133)</f>
        <v>69468</v>
      </c>
      <c r="Z1133" s="48">
        <f t="shared" ref="Z1133" si="25781">AVERAGE(Y1130,Y1131,Y1132,Y1133)</f>
        <v>116754.5</v>
      </c>
      <c r="AA1133" s="48">
        <f t="shared" ref="AA1133" si="25782">AVERAGE(Z1081,Z1029,Z977)</f>
        <v>202885.91666666666</v>
      </c>
      <c r="AB1133" s="45">
        <f t="shared" ref="AB1133" si="25783">((Y1133/Y1081)-1)*100</f>
        <v>-65.100226073850791</v>
      </c>
      <c r="AC1133" s="45">
        <f t="shared" ref="AC1133" si="25784">((Z1133/Z1081)-1)*100</f>
        <v>-34.317640026721982</v>
      </c>
      <c r="AD1133" s="45">
        <f t="shared" ref="AD1133" si="25785">((Z1133/AA1133)-1)*100</f>
        <v>-42.453127393843246</v>
      </c>
      <c r="AE1133"/>
      <c r="AF1133" s="90">
        <v>0</v>
      </c>
      <c r="AG1133" s="90">
        <v>1800</v>
      </c>
      <c r="AH1133" s="90">
        <v>0</v>
      </c>
      <c r="AI1133" s="57">
        <f t="shared" ref="AI1133" si="25786">SUM(AF1133:AH1133)</f>
        <v>1800</v>
      </c>
      <c r="AJ1133" s="48">
        <f t="shared" ref="AJ1133" si="25787">AVERAGE(AI1130,AI1131,AI1132,AI1133)</f>
        <v>4050</v>
      </c>
      <c r="AK1133" s="48">
        <f t="shared" ref="AK1133" si="25788">AVERAGE(AJ1081,AJ1029,AJ977)</f>
        <v>3770.8333333333335</v>
      </c>
      <c r="AL1133" s="45" t="e">
        <f t="shared" ref="AL1133" si="25789">((AI1133/AI1081)-1)*100</f>
        <v>#DIV/0!</v>
      </c>
      <c r="AM1133" s="45">
        <f t="shared" ref="AM1133" si="25790">((AJ1133/AJ1081)-1)*100</f>
        <v>140</v>
      </c>
      <c r="AN1133" s="45">
        <f t="shared" ref="AN1133" si="25791">((AJ1133/AK1133)-1)*100</f>
        <v>7.4033149171270685</v>
      </c>
      <c r="AO1133"/>
      <c r="AP1133" s="41">
        <f t="shared" ref="AP1133" si="25792">SUM(B1133,L1133,V1133,AF1133)</f>
        <v>72300</v>
      </c>
      <c r="AQ1133" s="41">
        <f t="shared" ref="AQ1133" si="25793">SUM(C1133,M1133,W1133,AG1133)</f>
        <v>185668</v>
      </c>
      <c r="AR1133" s="41">
        <f t="shared" ref="AR1133" si="25794">SUM(D1133,N1133,X1133,AH1133)</f>
        <v>19600</v>
      </c>
      <c r="AS1133" s="41">
        <f t="shared" ref="AS1133" si="25795">SUM(E1133,O1133,Y1133,AI1133)</f>
        <v>277568</v>
      </c>
      <c r="AT1133" s="41">
        <f t="shared" ref="AT1133" si="25796">SUM(F1133,P1133,Z1133,AJ1133)</f>
        <v>416192</v>
      </c>
      <c r="AU1133" s="41">
        <f t="shared" ref="AU1133" si="25797">SUM(G1133,Q1133,AA1133,AK1133)</f>
        <v>640777.16666666674</v>
      </c>
      <c r="AV1133" s="45">
        <f t="shared" ref="AV1133" si="25798">((AS1133/AS1081)-1)*100</f>
        <v>-33.011869078131262</v>
      </c>
      <c r="AW1133" s="45">
        <f t="shared" ref="AW1133" si="25799">((AT1133/AT1081)-1)*100</f>
        <v>-3.6448171340496049</v>
      </c>
      <c r="AX1133" s="45">
        <f t="shared" ref="AX1133" si="25800">((AT1133/AU1133)-1)*100</f>
        <v>-35.048871643626512</v>
      </c>
      <c r="AY1133"/>
      <c r="AZ1133" s="48">
        <f t="shared" ref="AZ1133" si="25801">+E1133/1000</f>
        <v>178.6</v>
      </c>
      <c r="BA1133" s="110">
        <f t="shared" ref="BA1133" si="25802">+O1133/1000</f>
        <v>27.7</v>
      </c>
      <c r="BB1133" s="36">
        <f t="shared" ref="BB1133" si="25803">+Y1133/1000</f>
        <v>69.468000000000004</v>
      </c>
      <c r="BC1133" s="36">
        <f t="shared" ref="BC1133" si="25804">+AI1133/1000</f>
        <v>1.8</v>
      </c>
      <c r="BD1133" s="57">
        <f t="shared" ref="BD1133" si="25805">+AS1133/1000</f>
        <v>277.56799999999998</v>
      </c>
      <c r="BE1133" s="47">
        <f t="shared" ref="BE1133" si="25806">AZ1133+BE1132</f>
        <v>7523.8040000000001</v>
      </c>
      <c r="BF1133" s="47">
        <f t="shared" ref="BF1133" si="25807">BA1133+BF1132</f>
        <v>889.34500000000003</v>
      </c>
      <c r="BG1133" s="47">
        <f t="shared" ref="BG1133" si="25808">BB1133+BG1132</f>
        <v>5719.5649999999996</v>
      </c>
      <c r="BH1133" s="47">
        <f t="shared" ref="BH1133" si="25809">BC1133+BH1132</f>
        <v>141.45000000000002</v>
      </c>
      <c r="BI1133" s="47">
        <f t="shared" ref="BI1133" si="25810">BD1133+BI1132</f>
        <v>14274.164000000001</v>
      </c>
      <c r="BJ1133" s="45">
        <v>28</v>
      </c>
      <c r="BK1133" s="52">
        <f t="shared" si="18182"/>
        <v>45850</v>
      </c>
    </row>
    <row r="1134" spans="1:63" x14ac:dyDescent="0.25">
      <c r="A1134" s="33">
        <f t="shared" si="18271"/>
        <v>45493</v>
      </c>
      <c r="B1134" s="89">
        <v>72700</v>
      </c>
      <c r="C1134" s="89">
        <v>113850</v>
      </c>
      <c r="D1134" s="128">
        <v>0</v>
      </c>
      <c r="E1134" s="45">
        <f t="shared" ref="E1134" si="25811">SUM(B1134:D1134)</f>
        <v>186550</v>
      </c>
      <c r="F1134" s="45">
        <f t="shared" ref="F1134" si="25812">AVERAGE(E1131,E1132,E1133,E1134)</f>
        <v>228975</v>
      </c>
      <c r="G1134" s="92">
        <f t="shared" ref="G1134" si="25813">AVERAGE(F1082,F1030,F978)</f>
        <v>354636.33333333331</v>
      </c>
      <c r="H1134" s="45">
        <f t="shared" ref="H1134" si="25814">((E1134/E1082)-1)*100</f>
        <v>10.319337670017736</v>
      </c>
      <c r="I1134" s="45">
        <f t="shared" ref="I1134" si="25815">((F1134/F1082)-1)*100</f>
        <v>13.076028474566236</v>
      </c>
      <c r="J1134" s="45">
        <f t="shared" ref="J1134" si="25816">((F1134/G1134)-1)*100</f>
        <v>-35.433857594963477</v>
      </c>
      <c r="K1134"/>
      <c r="L1134" s="89">
        <v>1600</v>
      </c>
      <c r="M1134" s="89">
        <v>19900</v>
      </c>
      <c r="N1134" s="89">
        <v>26400</v>
      </c>
      <c r="O1134" s="57">
        <f t="shared" ref="O1134" si="25817">SUM(L1134:N1134)</f>
        <v>47900</v>
      </c>
      <c r="P1134" s="48">
        <f t="shared" ref="P1134" si="25818">AVERAGE(O1131,O1132,O1133,O1134)</f>
        <v>47962.5</v>
      </c>
      <c r="Q1134" s="48">
        <f t="shared" ref="Q1134" si="25819">AVERAGE(P1082,P1030,P978)</f>
        <v>57639.083333333336</v>
      </c>
      <c r="R1134" s="45">
        <f t="shared" ref="R1134" si="25820">((O1134/O1082)-1)*100</f>
        <v>11.98915178153932</v>
      </c>
      <c r="S1134" s="49">
        <f t="shared" ref="S1134" si="25821">((P1134/P1082)-1)*100</f>
        <v>-0.21221483631370663</v>
      </c>
      <c r="T1134" s="45">
        <f t="shared" ref="T1134" si="25822">((P1134/Q1134)-1)*100</f>
        <v>-16.788232521625236</v>
      </c>
      <c r="U1134"/>
      <c r="V1134" s="89">
        <v>53500</v>
      </c>
      <c r="W1134" s="89">
        <v>20150</v>
      </c>
      <c r="X1134" s="89">
        <v>5600</v>
      </c>
      <c r="Y1134" s="45">
        <f t="shared" ref="Y1134" si="25823">SUM(V1134:X1134)</f>
        <v>79250</v>
      </c>
      <c r="Z1134" s="48">
        <f t="shared" ref="Z1134" si="25824">AVERAGE(Y1131,Y1132,Y1133,Y1134)</f>
        <v>112517</v>
      </c>
      <c r="AA1134" s="48">
        <f t="shared" ref="AA1134" si="25825">AVERAGE(Z1082,Z1030,Z978)</f>
        <v>199074.91666666666</v>
      </c>
      <c r="AB1134" s="45">
        <f t="shared" ref="AB1134" si="25826">((Y1134/Y1082)-1)*100</f>
        <v>-53.924418604651159</v>
      </c>
      <c r="AC1134" s="45">
        <f t="shared" ref="AC1134" si="25827">((Z1134/Z1082)-1)*100</f>
        <v>-36.099385936889931</v>
      </c>
      <c r="AD1134" s="45">
        <f t="shared" ref="AD1134" si="25828">((Z1134/AA1134)-1)*100</f>
        <v>-43.480071782021753</v>
      </c>
      <c r="AE1134"/>
      <c r="AF1134" s="90">
        <v>3200</v>
      </c>
      <c r="AG1134" s="90">
        <v>0</v>
      </c>
      <c r="AH1134" s="90">
        <v>0</v>
      </c>
      <c r="AI1134" s="57">
        <f t="shared" ref="AI1134" si="25829">SUM(AF1134:AH1134)</f>
        <v>3200</v>
      </c>
      <c r="AJ1134" s="48">
        <f t="shared" ref="AJ1134" si="25830">AVERAGE(AI1131,AI1132,AI1133,AI1134)</f>
        <v>1250</v>
      </c>
      <c r="AK1134" s="48">
        <f t="shared" ref="AK1134" si="25831">AVERAGE(AJ1082,AJ1030,AJ978)</f>
        <v>4991.666666666667</v>
      </c>
      <c r="AL1134" s="45">
        <f t="shared" ref="AL1134" si="25832">((AI1134/AI1082)-1)*100</f>
        <v>-83.246073298429323</v>
      </c>
      <c r="AM1134" s="45">
        <f t="shared" ref="AM1134" si="25833">((AJ1134/AJ1082)-1)*100</f>
        <v>-79.20997920997921</v>
      </c>
      <c r="AN1134" s="45">
        <f t="shared" ref="AN1134" si="25834">((AJ1134/AK1134)-1)*100</f>
        <v>-74.958263772954922</v>
      </c>
      <c r="AO1134"/>
      <c r="AP1134" s="41">
        <f t="shared" ref="AP1134" si="25835">SUM(B1134,L1134,V1134,AF1134)</f>
        <v>131000</v>
      </c>
      <c r="AQ1134" s="41">
        <f t="shared" ref="AQ1134" si="25836">SUM(C1134,M1134,W1134,AG1134)</f>
        <v>153900</v>
      </c>
      <c r="AR1134" s="41">
        <f t="shared" ref="AR1134" si="25837">SUM(D1134,N1134,X1134,AH1134)</f>
        <v>32000</v>
      </c>
      <c r="AS1134" s="41">
        <f t="shared" ref="AS1134" si="25838">SUM(E1134,O1134,Y1134,AI1134)</f>
        <v>316900</v>
      </c>
      <c r="AT1134" s="41">
        <f t="shared" ref="AT1134" si="25839">SUM(F1134,P1134,Z1134,AJ1134)</f>
        <v>390704.5</v>
      </c>
      <c r="AU1134" s="41">
        <f t="shared" ref="AU1134" si="25840">SUM(G1134,Q1134,AA1134,AK1134)</f>
        <v>616341.99999999988</v>
      </c>
      <c r="AV1134" s="45">
        <f t="shared" ref="AV1134" si="25841">((AS1134/AS1082)-1)*100</f>
        <v>-21.359300398042546</v>
      </c>
      <c r="AW1134" s="45">
        <f t="shared" ref="AW1134" si="25842">((AT1134/AT1082)-1)*100</f>
        <v>-9.6960105026005152</v>
      </c>
      <c r="AX1134" s="45">
        <f t="shared" ref="AX1134" si="25843">((AT1134/AU1134)-1)*100</f>
        <v>-36.609139081873366</v>
      </c>
      <c r="AY1134"/>
      <c r="AZ1134" s="48">
        <f t="shared" ref="AZ1134" si="25844">+E1134/1000</f>
        <v>186.55</v>
      </c>
      <c r="BA1134" s="110">
        <f t="shared" ref="BA1134" si="25845">+O1134/1000</f>
        <v>47.9</v>
      </c>
      <c r="BB1134" s="36">
        <f t="shared" ref="BB1134" si="25846">+Y1134/1000</f>
        <v>79.25</v>
      </c>
      <c r="BC1134" s="36">
        <f t="shared" ref="BC1134" si="25847">+AI1134/1000</f>
        <v>3.2</v>
      </c>
      <c r="BD1134" s="57">
        <f t="shared" ref="BD1134" si="25848">+AS1134/1000</f>
        <v>316.89999999999998</v>
      </c>
      <c r="BE1134" s="47">
        <f t="shared" ref="BE1134" si="25849">AZ1134+BE1133</f>
        <v>7710.3540000000003</v>
      </c>
      <c r="BF1134" s="47">
        <f t="shared" ref="BF1134" si="25850">BA1134+BF1133</f>
        <v>937.245</v>
      </c>
      <c r="BG1134" s="47">
        <f t="shared" ref="BG1134" si="25851">BB1134+BG1133</f>
        <v>5798.8149999999996</v>
      </c>
      <c r="BH1134" s="47">
        <f t="shared" ref="BH1134" si="25852">BC1134+BH1133</f>
        <v>144.65</v>
      </c>
      <c r="BI1134" s="47">
        <f t="shared" ref="BI1134" si="25853">BD1134+BI1133</f>
        <v>14591.064</v>
      </c>
      <c r="BJ1134" s="45">
        <v>29</v>
      </c>
      <c r="BK1134" s="52">
        <f t="shared" si="18182"/>
        <v>45857</v>
      </c>
    </row>
    <row r="1135" spans="1:63" x14ac:dyDescent="0.25">
      <c r="A1135" s="33">
        <f t="shared" si="18271"/>
        <v>45500</v>
      </c>
      <c r="B1135" s="89">
        <v>244600</v>
      </c>
      <c r="C1135" s="89">
        <v>166350</v>
      </c>
      <c r="D1135" s="128">
        <v>0</v>
      </c>
      <c r="E1135" s="45">
        <f t="shared" ref="E1135" si="25854">SUM(B1135:D1135)</f>
        <v>410950</v>
      </c>
      <c r="F1135" s="45">
        <f t="shared" ref="F1135" si="25855">AVERAGE(E1132,E1133,E1134,E1135)</f>
        <v>256862.5</v>
      </c>
      <c r="G1135" s="92">
        <f t="shared" ref="G1135" si="25856">AVERAGE(F1083,F1031,F979)</f>
        <v>330618.33333333331</v>
      </c>
      <c r="H1135" s="45">
        <f t="shared" ref="H1135" si="25857">((E1135/E1083)-1)*100</f>
        <v>129.90209790209789</v>
      </c>
      <c r="I1135" s="45">
        <f t="shared" ref="I1135" si="25858">((F1135/F1083)-1)*100</f>
        <v>40.537501743980876</v>
      </c>
      <c r="J1135" s="45">
        <f t="shared" ref="J1135" si="25859">((F1135/G1135)-1)*100</f>
        <v>-22.308452344344687</v>
      </c>
      <c r="K1135"/>
      <c r="L1135" s="89">
        <v>3100</v>
      </c>
      <c r="M1135" s="89">
        <v>23036</v>
      </c>
      <c r="N1135" s="89">
        <v>23100</v>
      </c>
      <c r="O1135" s="57">
        <f t="shared" ref="O1135" si="25860">SUM(L1135:N1135)</f>
        <v>49236</v>
      </c>
      <c r="P1135" s="48">
        <f t="shared" ref="P1135" si="25861">AVERAGE(O1132,O1133,O1134,O1135)</f>
        <v>41446.5</v>
      </c>
      <c r="Q1135" s="48">
        <f t="shared" ref="Q1135" si="25862">AVERAGE(P1083,P1031,P979)</f>
        <v>60078.083333333336</v>
      </c>
      <c r="R1135" s="45">
        <f t="shared" ref="R1135" si="25863">((O1135/O1083)-1)*100</f>
        <v>-4.3961165048543638</v>
      </c>
      <c r="S1135" s="49">
        <f t="shared" ref="S1135" si="25864">((P1135/P1083)-1)*100</f>
        <v>-20.717523958911187</v>
      </c>
      <c r="T1135" s="45">
        <f t="shared" ref="T1135" si="25865">((P1135/Q1135)-1)*100</f>
        <v>-31.012279852469771</v>
      </c>
      <c r="U1135"/>
      <c r="V1135" s="89">
        <v>133000</v>
      </c>
      <c r="W1135" s="89">
        <v>62722</v>
      </c>
      <c r="X1135" s="89">
        <v>2800</v>
      </c>
      <c r="Y1135" s="45">
        <f t="shared" ref="Y1135" si="25866">SUM(V1135:X1135)</f>
        <v>198522</v>
      </c>
      <c r="Z1135" s="48">
        <f t="shared" ref="Z1135" si="25867">AVERAGE(Y1132,Y1133,Y1134,Y1135)</f>
        <v>123435</v>
      </c>
      <c r="AA1135" s="48">
        <f t="shared" ref="AA1135" si="25868">AVERAGE(Z1083,Z1031,Z979)</f>
        <v>196623.66666666666</v>
      </c>
      <c r="AB1135" s="45">
        <f t="shared" ref="AB1135" si="25869">((Y1135/Y1083)-1)*100</f>
        <v>-4.3497952300650455</v>
      </c>
      <c r="AC1135" s="45">
        <f t="shared" ref="AC1135" si="25870">((Z1135/Z1083)-1)*100</f>
        <v>-38.41145102441763</v>
      </c>
      <c r="AD1135" s="45">
        <f t="shared" ref="AD1135" si="25871">((Z1135/AA1135)-1)*100</f>
        <v>-37.222714796964077</v>
      </c>
      <c r="AE1135"/>
      <c r="AF1135" s="90">
        <v>0</v>
      </c>
      <c r="AG1135" s="90">
        <v>0</v>
      </c>
      <c r="AH1135" s="90">
        <v>0</v>
      </c>
      <c r="AI1135" s="57">
        <f t="shared" ref="AI1135" si="25872">SUM(AF1135:AH1135)</f>
        <v>0</v>
      </c>
      <c r="AJ1135" s="48">
        <f t="shared" ref="AJ1135" si="25873">AVERAGE(AI1132,AI1133,AI1134,AI1135)</f>
        <v>1250</v>
      </c>
      <c r="AK1135" s="48">
        <f t="shared" ref="AK1135" si="25874">AVERAGE(AJ1083,AJ1031,AJ979)</f>
        <v>6254.166666666667</v>
      </c>
      <c r="AL1135" s="45">
        <f t="shared" ref="AL1135" si="25875">((AI1135/AI1083)-1)*100</f>
        <v>-100</v>
      </c>
      <c r="AM1135" s="45">
        <f t="shared" ref="AM1135" si="25876">((AJ1135/AJ1083)-1)*100</f>
        <v>-86.702127659574472</v>
      </c>
      <c r="AN1135" s="45">
        <f t="shared" ref="AN1135" si="25877">((AJ1135/AK1135)-1)*100</f>
        <v>-80.013324450366412</v>
      </c>
      <c r="AO1135"/>
      <c r="AP1135" s="41">
        <f t="shared" ref="AP1135" si="25878">SUM(B1135,L1135,V1135,AF1135)</f>
        <v>380700</v>
      </c>
      <c r="AQ1135" s="41">
        <f t="shared" ref="AQ1135" si="25879">SUM(C1135,M1135,W1135,AG1135)</f>
        <v>252108</v>
      </c>
      <c r="AR1135" s="41">
        <f t="shared" ref="AR1135" si="25880">SUM(D1135,N1135,X1135,AH1135)</f>
        <v>25900</v>
      </c>
      <c r="AS1135" s="41">
        <f t="shared" ref="AS1135" si="25881">SUM(E1135,O1135,Y1135,AI1135)</f>
        <v>658708</v>
      </c>
      <c r="AT1135" s="41">
        <f t="shared" ref="AT1135" si="25882">SUM(F1135,P1135,Z1135,AJ1135)</f>
        <v>422994</v>
      </c>
      <c r="AU1135" s="41">
        <f t="shared" ref="AU1135" si="25883">SUM(G1135,Q1135,AA1135,AK1135)</f>
        <v>593574.24999999988</v>
      </c>
      <c r="AV1135" s="45">
        <f t="shared" ref="AV1135" si="25884">((AS1135/AS1083)-1)*100</f>
        <v>45.94173036446216</v>
      </c>
      <c r="AW1135" s="45">
        <f t="shared" ref="AW1135" si="25885">((AT1135/AT1083)-1)*100</f>
        <v>-4.9168038330535735</v>
      </c>
      <c r="AX1135" s="45">
        <f t="shared" ref="AX1135" si="25886">((AT1135/AU1135)-1)*100</f>
        <v>-28.737811655407885</v>
      </c>
      <c r="AY1135"/>
      <c r="AZ1135" s="48">
        <f t="shared" ref="AZ1135" si="25887">+E1135/1000</f>
        <v>410.95</v>
      </c>
      <c r="BA1135" s="110">
        <f t="shared" ref="BA1135" si="25888">+O1135/1000</f>
        <v>49.235999999999997</v>
      </c>
      <c r="BB1135" s="36">
        <f t="shared" ref="BB1135" si="25889">+Y1135/1000</f>
        <v>198.52199999999999</v>
      </c>
      <c r="BC1135" s="36">
        <f t="shared" ref="BC1135" si="25890">+AI1135/1000</f>
        <v>0</v>
      </c>
      <c r="BD1135" s="57">
        <f t="shared" ref="BD1135" si="25891">+AS1135/1000</f>
        <v>658.70799999999997</v>
      </c>
      <c r="BE1135" s="47">
        <f t="shared" ref="BE1135" si="25892">AZ1135+BE1134</f>
        <v>8121.3040000000001</v>
      </c>
      <c r="BF1135" s="47">
        <f t="shared" ref="BF1135" si="25893">BA1135+BF1134</f>
        <v>986.48099999999999</v>
      </c>
      <c r="BG1135" s="47">
        <f t="shared" ref="BG1135" si="25894">BB1135+BG1134</f>
        <v>5997.3369999999995</v>
      </c>
      <c r="BH1135" s="47">
        <f t="shared" ref="BH1135" si="25895">BC1135+BH1134</f>
        <v>144.65</v>
      </c>
      <c r="BI1135" s="47">
        <f t="shared" ref="BI1135" si="25896">BD1135+BI1134</f>
        <v>15249.772000000001</v>
      </c>
      <c r="BJ1135" s="45">
        <v>30</v>
      </c>
      <c r="BK1135" s="52">
        <f t="shared" si="18182"/>
        <v>45864</v>
      </c>
    </row>
    <row r="1136" spans="1:63" x14ac:dyDescent="0.25">
      <c r="A1136" s="33">
        <f t="shared" si="18271"/>
        <v>45507</v>
      </c>
      <c r="B1136" s="89">
        <v>238700</v>
      </c>
      <c r="C1136" s="89">
        <v>120000</v>
      </c>
      <c r="D1136" s="128">
        <v>0</v>
      </c>
      <c r="E1136" s="45">
        <f t="shared" ref="E1136" si="25897">SUM(B1136:D1136)</f>
        <v>358700</v>
      </c>
      <c r="F1136" s="45">
        <f t="shared" ref="F1136" si="25898">AVERAGE(E1133,E1134,E1135,E1136)</f>
        <v>283700</v>
      </c>
      <c r="G1136" s="92">
        <f t="shared" ref="G1136" si="25899">AVERAGE(F1084,F1032,F980)</f>
        <v>312526.66666666669</v>
      </c>
      <c r="H1136" s="45">
        <f t="shared" ref="H1136" si="25900">((E1136/E1084)-1)*100</f>
        <v>148.8380159556018</v>
      </c>
      <c r="I1136" s="45">
        <f t="shared" ref="I1136" si="25901">((F1136/F1084)-1)*100</f>
        <v>70.971591114539521</v>
      </c>
      <c r="J1136" s="45">
        <f t="shared" ref="J1136" si="25902">((F1136/G1136)-1)*100</f>
        <v>-9.2237462403208283</v>
      </c>
      <c r="K1136"/>
      <c r="L1136" s="89">
        <v>0</v>
      </c>
      <c r="M1136" s="89">
        <v>23350</v>
      </c>
      <c r="N1136" s="89">
        <v>18200</v>
      </c>
      <c r="O1136" s="57">
        <f t="shared" ref="O1136" si="25903">SUM(L1136:N1136)</f>
        <v>41550</v>
      </c>
      <c r="P1136" s="48">
        <f t="shared" ref="P1136" si="25904">AVERAGE(O1133,O1134,O1135,O1136)</f>
        <v>41596.5</v>
      </c>
      <c r="Q1136" s="48">
        <f t="shared" ref="Q1136" si="25905">AVERAGE(P1084,P1032,P980)</f>
        <v>56490.583333333336</v>
      </c>
      <c r="R1136" s="45">
        <f t="shared" ref="R1136" si="25906">((O1136/O1084)-1)*100</f>
        <v>-18.926829268292678</v>
      </c>
      <c r="S1136" s="49">
        <f t="shared" ref="S1136" si="25907">((P1136/P1084)-1)*100</f>
        <v>-12.006980802792322</v>
      </c>
      <c r="T1136" s="45">
        <f t="shared" ref="T1136" si="25908">((P1136/Q1136)-1)*100</f>
        <v>-26.36560370681249</v>
      </c>
      <c r="U1136"/>
      <c r="V1136" s="89">
        <v>177300</v>
      </c>
      <c r="W1136" s="89">
        <v>42900</v>
      </c>
      <c r="X1136" s="89">
        <v>1400</v>
      </c>
      <c r="Y1136" s="45">
        <f t="shared" ref="Y1136" si="25909">SUM(V1136:X1136)</f>
        <v>221600</v>
      </c>
      <c r="Z1136" s="48">
        <f t="shared" ref="Z1136" si="25910">AVERAGE(Y1133,Y1134,Y1135,Y1136)</f>
        <v>142210</v>
      </c>
      <c r="AA1136" s="48">
        <f t="shared" ref="AA1136" si="25911">AVERAGE(Z1084,Z1032,Z980)</f>
        <v>193587.91666666666</v>
      </c>
      <c r="AB1136" s="45">
        <f t="shared" ref="AB1136" si="25912">((Y1136/Y1084)-1)*100</f>
        <v>66.616541353383468</v>
      </c>
      <c r="AC1136" s="45">
        <f t="shared" ref="AC1136" si="25913">((Z1136/Z1084)-1)*100</f>
        <v>-20.061832490163013</v>
      </c>
      <c r="AD1136" s="45">
        <f t="shared" ref="AD1136" si="25914">((Z1136/AA1136)-1)*100</f>
        <v>-26.539836551437645</v>
      </c>
      <c r="AE1136"/>
      <c r="AF1136" s="90">
        <v>0</v>
      </c>
      <c r="AG1136" s="90">
        <v>0</v>
      </c>
      <c r="AH1136" s="90">
        <v>0</v>
      </c>
      <c r="AI1136" s="57">
        <f t="shared" ref="AI1136" si="25915">SUM(AF1136:AH1136)</f>
        <v>0</v>
      </c>
      <c r="AJ1136" s="48">
        <f t="shared" ref="AJ1136" si="25916">AVERAGE(AI1133,AI1134,AI1135,AI1136)</f>
        <v>1250</v>
      </c>
      <c r="AK1136" s="48">
        <f t="shared" ref="AK1136" si="25917">AVERAGE(AJ1084,AJ1032,AJ980)</f>
        <v>5091.666666666667</v>
      </c>
      <c r="AL1136" s="45" t="e">
        <f t="shared" ref="AL1136" si="25918">((AI1136/AI1084)-1)*100</f>
        <v>#DIV/0!</v>
      </c>
      <c r="AM1136" s="45">
        <f t="shared" ref="AM1136" si="25919">((AJ1136/AJ1084)-1)*100</f>
        <v>-84.686064318529858</v>
      </c>
      <c r="AN1136" s="45">
        <f t="shared" ref="AN1136" si="25920">((AJ1136/AK1136)-1)*100</f>
        <v>-75.450081833060551</v>
      </c>
      <c r="AO1136"/>
      <c r="AP1136" s="41">
        <f t="shared" ref="AP1136" si="25921">SUM(B1136,L1136,V1136,AF1136)</f>
        <v>416000</v>
      </c>
      <c r="AQ1136" s="41">
        <f t="shared" ref="AQ1136" si="25922">SUM(C1136,M1136,W1136,AG1136)</f>
        <v>186250</v>
      </c>
      <c r="AR1136" s="41">
        <f t="shared" ref="AR1136" si="25923">SUM(D1136,N1136,X1136,AH1136)</f>
        <v>19600</v>
      </c>
      <c r="AS1136" s="41">
        <f t="shared" ref="AS1136" si="25924">SUM(E1136,O1136,Y1136,AI1136)</f>
        <v>621850</v>
      </c>
      <c r="AT1136" s="41">
        <f t="shared" ref="AT1136" si="25925">SUM(F1136,P1136,Z1136,AJ1136)</f>
        <v>468756.5</v>
      </c>
      <c r="AU1136" s="41">
        <f t="shared" ref="AU1136" si="25926">SUM(G1136,Q1136,AA1136,AK1136)</f>
        <v>567696.83333333326</v>
      </c>
      <c r="AV1136" s="45">
        <f t="shared" ref="AV1136" si="25927">((AS1136/AS1084)-1)*100</f>
        <v>89.357490864799033</v>
      </c>
      <c r="AW1136" s="45">
        <f t="shared" ref="AW1136" si="25928">((AT1136/AT1084)-1)*100</f>
        <v>17.403680225612316</v>
      </c>
      <c r="AX1136" s="45">
        <f t="shared" ref="AX1136" si="25929">((AT1136/AU1136)-1)*100</f>
        <v>-17.428375062863644</v>
      </c>
      <c r="AY1136"/>
      <c r="AZ1136" s="48">
        <f t="shared" ref="AZ1136" si="25930">+E1136/1000</f>
        <v>358.7</v>
      </c>
      <c r="BA1136" s="110">
        <f t="shared" ref="BA1136" si="25931">+O1136/1000</f>
        <v>41.55</v>
      </c>
      <c r="BB1136" s="36">
        <f t="shared" ref="BB1136" si="25932">+Y1136/1000</f>
        <v>221.6</v>
      </c>
      <c r="BC1136" s="36">
        <f t="shared" ref="BC1136" si="25933">+AI1136/1000</f>
        <v>0</v>
      </c>
      <c r="BD1136" s="57">
        <f t="shared" ref="BD1136" si="25934">+AS1136/1000</f>
        <v>621.85</v>
      </c>
      <c r="BE1136" s="47">
        <f t="shared" ref="BE1136" si="25935">AZ1136+BE1135</f>
        <v>8480.0040000000008</v>
      </c>
      <c r="BF1136" s="47">
        <f t="shared" ref="BF1136" si="25936">BA1136+BF1135</f>
        <v>1028.0309999999999</v>
      </c>
      <c r="BG1136" s="47">
        <f t="shared" ref="BG1136" si="25937">BB1136+BG1135</f>
        <v>6218.9369999999999</v>
      </c>
      <c r="BH1136" s="47">
        <f t="shared" ref="BH1136" si="25938">BC1136+BH1135</f>
        <v>144.65</v>
      </c>
      <c r="BI1136" s="47">
        <f t="shared" ref="BI1136" si="25939">BD1136+BI1135</f>
        <v>15871.622000000001</v>
      </c>
      <c r="BJ1136" s="45">
        <v>31</v>
      </c>
      <c r="BK1136" s="52">
        <f t="shared" si="18182"/>
        <v>45871</v>
      </c>
    </row>
    <row r="1137" spans="1:63" x14ac:dyDescent="0.25">
      <c r="A1137" s="33">
        <f t="shared" si="18271"/>
        <v>45514</v>
      </c>
      <c r="B1137" s="89">
        <v>320400</v>
      </c>
      <c r="C1137" s="89">
        <v>118772</v>
      </c>
      <c r="D1137" s="128">
        <v>0</v>
      </c>
      <c r="E1137" s="45">
        <f t="shared" ref="E1137" si="25940">SUM(B1137:D1137)</f>
        <v>439172</v>
      </c>
      <c r="F1137" s="45">
        <f t="shared" ref="F1137" si="25941">AVERAGE(E1134,E1135,E1136,E1137)</f>
        <v>348843</v>
      </c>
      <c r="G1137" s="92">
        <f t="shared" ref="G1137" si="25942">AVERAGE(F1085,F1033,F981)</f>
        <v>282983</v>
      </c>
      <c r="H1137" s="45">
        <f t="shared" ref="H1137" si="25943">((E1137/E1085)-1)*100</f>
        <v>194.63952661451555</v>
      </c>
      <c r="I1137" s="45">
        <f t="shared" ref="I1137" si="25944">((F1137/F1085)-1)*100</f>
        <v>117.66840234988005</v>
      </c>
      <c r="J1137" s="45">
        <f t="shared" ref="J1137" si="25945">((F1137/G1137)-1)*100</f>
        <v>23.273482859394392</v>
      </c>
      <c r="K1137"/>
      <c r="L1137" s="89">
        <v>4800</v>
      </c>
      <c r="M1137" s="89">
        <v>37550</v>
      </c>
      <c r="N1137" s="89">
        <v>18200</v>
      </c>
      <c r="O1137" s="57">
        <f t="shared" ref="O1137" si="25946">SUM(L1137:N1137)</f>
        <v>60550</v>
      </c>
      <c r="P1137" s="48">
        <f t="shared" ref="P1137" si="25947">AVERAGE(O1134,O1135,O1136,O1137)</f>
        <v>49809</v>
      </c>
      <c r="Q1137" s="48">
        <f t="shared" ref="Q1137" si="25948">AVERAGE(P1085,P1033,P981)</f>
        <v>57234.166666666664</v>
      </c>
      <c r="R1137" s="45">
        <f t="shared" ref="R1137" si="25949">((O1137/O1085)-1)*100</f>
        <v>22.323232323232322</v>
      </c>
      <c r="S1137" s="49">
        <f t="shared" ref="S1137" si="25950">((P1137/P1085)-1)*100</f>
        <v>2.1607818605080542</v>
      </c>
      <c r="T1137" s="45">
        <f t="shared" ref="T1137" si="25951">((P1137/Q1137)-1)*100</f>
        <v>-12.973311396164878</v>
      </c>
      <c r="U1137"/>
      <c r="V1137" s="89">
        <v>219300</v>
      </c>
      <c r="W1137" s="89">
        <v>57750</v>
      </c>
      <c r="X1137" s="89">
        <v>1400</v>
      </c>
      <c r="Y1137" s="45">
        <f t="shared" ref="Y1137" si="25952">SUM(V1137:X1137)</f>
        <v>278450</v>
      </c>
      <c r="Z1137" s="48">
        <f t="shared" ref="Z1137" si="25953">AVERAGE(Y1134,Y1135,Y1136,Y1137)</f>
        <v>194455.5</v>
      </c>
      <c r="AA1137" s="48">
        <f t="shared" ref="AA1137" si="25954">AVERAGE(Z1085,Z1033,Z981)</f>
        <v>186039.25</v>
      </c>
      <c r="AB1137" s="45">
        <f t="shared" ref="AB1137" si="25955">((Y1137/Y1085)-1)*100</f>
        <v>77.752952441749116</v>
      </c>
      <c r="AC1137" s="45">
        <f t="shared" ref="AC1137" si="25956">((Z1137/Z1085)-1)*100</f>
        <v>16.231619844590561</v>
      </c>
      <c r="AD1137" s="45">
        <f t="shared" ref="AD1137" si="25957">((Z1137/AA1137)-1)*100</f>
        <v>4.5239109488992346</v>
      </c>
      <c r="AE1137"/>
      <c r="AF1137" s="90">
        <v>7800</v>
      </c>
      <c r="AG1137" s="90">
        <v>5250</v>
      </c>
      <c r="AH1137" s="90">
        <v>0</v>
      </c>
      <c r="AI1137" s="57">
        <f t="shared" ref="AI1137" si="25958">SUM(AF1137:AH1137)</f>
        <v>13050</v>
      </c>
      <c r="AJ1137" s="48">
        <f t="shared" ref="AJ1137" si="25959">AVERAGE(AI1134,AI1135,AI1136,AI1137)</f>
        <v>4062.5</v>
      </c>
      <c r="AK1137" s="48">
        <f t="shared" ref="AK1137" si="25960">AVERAGE(AJ1085,AJ1033,AJ981)</f>
        <v>4662.5</v>
      </c>
      <c r="AL1137" s="45" t="e">
        <f t="shared" ref="AL1137" si="25961">((AI1137/AI1085)-1)*100</f>
        <v>#DIV/0!</v>
      </c>
      <c r="AM1137" s="45">
        <f t="shared" ref="AM1137" si="25962">((AJ1137/AJ1085)-1)*100</f>
        <v>-50.229709035222058</v>
      </c>
      <c r="AN1137" s="45">
        <f t="shared" ref="AN1137" si="25963">((AJ1137/AK1137)-1)*100</f>
        <v>-12.868632707774797</v>
      </c>
      <c r="AO1137"/>
      <c r="AP1137" s="41">
        <f t="shared" ref="AP1137" si="25964">SUM(B1137,L1137,V1137,AF1137)</f>
        <v>552300</v>
      </c>
      <c r="AQ1137" s="41">
        <f t="shared" ref="AQ1137" si="25965">SUM(C1137,M1137,W1137,AG1137)</f>
        <v>219322</v>
      </c>
      <c r="AR1137" s="41">
        <f t="shared" ref="AR1137" si="25966">SUM(D1137,N1137,X1137,AH1137)</f>
        <v>19600</v>
      </c>
      <c r="AS1137" s="41">
        <f t="shared" ref="AS1137" si="25967">SUM(E1137,O1137,Y1137,AI1137)</f>
        <v>791222</v>
      </c>
      <c r="AT1137" s="41">
        <f t="shared" ref="AT1137" si="25968">SUM(F1137,P1137,Z1137,AJ1137)</f>
        <v>597170</v>
      </c>
      <c r="AU1137" s="41">
        <f t="shared" ref="AU1137" si="25969">SUM(G1137,Q1137,AA1137,AK1137)</f>
        <v>530918.91666666674</v>
      </c>
      <c r="AV1137" s="45">
        <f t="shared" ref="AV1137" si="25970">((AS1137/AS1085)-1)*100</f>
        <v>122.75143297935833</v>
      </c>
      <c r="AW1137" s="45">
        <f t="shared" ref="AW1137" si="25971">((AT1137/AT1085)-1)*100</f>
        <v>55.318266288495032</v>
      </c>
      <c r="AX1137" s="45">
        <f t="shared" ref="AX1137" si="25972">((AT1137/AU1137)-1)*100</f>
        <v>12.478568996803796</v>
      </c>
      <c r="AY1137"/>
      <c r="AZ1137" s="48">
        <f t="shared" ref="AZ1137" si="25973">+E1137/1000</f>
        <v>439.17200000000003</v>
      </c>
      <c r="BA1137" s="110">
        <f t="shared" ref="BA1137" si="25974">+O1137/1000</f>
        <v>60.55</v>
      </c>
      <c r="BB1137" s="36">
        <f t="shared" ref="BB1137" si="25975">+Y1137/1000</f>
        <v>278.45</v>
      </c>
      <c r="BC1137" s="36">
        <f t="shared" ref="BC1137" si="25976">+AI1137/1000</f>
        <v>13.05</v>
      </c>
      <c r="BD1137" s="57">
        <f t="shared" ref="BD1137" si="25977">+AS1137/1000</f>
        <v>791.22199999999998</v>
      </c>
      <c r="BE1137" s="47">
        <f t="shared" ref="BE1137" si="25978">AZ1137+BE1136</f>
        <v>8919.1760000000013</v>
      </c>
      <c r="BF1137" s="47">
        <f t="shared" ref="BF1137" si="25979">BA1137+BF1136</f>
        <v>1088.5809999999999</v>
      </c>
      <c r="BG1137" s="47">
        <f t="shared" ref="BG1137" si="25980">BB1137+BG1136</f>
        <v>6497.3869999999997</v>
      </c>
      <c r="BH1137" s="47">
        <f t="shared" ref="BH1137" si="25981">BC1137+BH1136</f>
        <v>157.70000000000002</v>
      </c>
      <c r="BI1137" s="47">
        <f t="shared" ref="BI1137" si="25982">BD1137+BI1136</f>
        <v>16662.844000000001</v>
      </c>
      <c r="BJ1137" s="45">
        <v>32</v>
      </c>
      <c r="BK1137" s="52">
        <f t="shared" si="18182"/>
        <v>45878</v>
      </c>
    </row>
    <row r="1138" spans="1:63" x14ac:dyDescent="0.25">
      <c r="A1138" s="33">
        <f t="shared" si="18271"/>
        <v>45521</v>
      </c>
      <c r="B1138" s="89">
        <v>295200</v>
      </c>
      <c r="C1138" s="89">
        <v>192150</v>
      </c>
      <c r="D1138" s="128">
        <v>3200</v>
      </c>
      <c r="E1138" s="45">
        <f t="shared" ref="E1138" si="25983">SUM(B1138:D1138)</f>
        <v>490550</v>
      </c>
      <c r="F1138" s="45">
        <f t="shared" ref="F1138" si="25984">AVERAGE(E1135,E1136,E1137,E1138)</f>
        <v>424843</v>
      </c>
      <c r="G1138" s="92">
        <f t="shared" ref="G1138" si="25985">AVERAGE(F1086,F1034,F982)</f>
        <v>237866.33333333334</v>
      </c>
      <c r="H1138" s="45">
        <f t="shared" ref="H1138" si="25986">((E1138/E1086)-1)*100</f>
        <v>1074.9700598802394</v>
      </c>
      <c r="I1138" s="45">
        <f t="shared" ref="I1138" si="25987">((F1138/F1086)-1)*100</f>
        <v>230.80762462429726</v>
      </c>
      <c r="J1138" s="45">
        <f t="shared" ref="J1138" si="25988">((F1138/G1138)-1)*100</f>
        <v>78.605771588805467</v>
      </c>
      <c r="K1138"/>
      <c r="L1138" s="89">
        <v>4800</v>
      </c>
      <c r="M1138" s="89">
        <v>17700</v>
      </c>
      <c r="N1138" s="89">
        <v>25600</v>
      </c>
      <c r="O1138" s="57">
        <f t="shared" ref="O1138" si="25989">SUM(L1138:N1138)</f>
        <v>48100</v>
      </c>
      <c r="P1138" s="48">
        <f t="shared" ref="P1138" si="25990">AVERAGE(O1135,O1136,O1137,O1138)</f>
        <v>49859</v>
      </c>
      <c r="Q1138" s="48">
        <f t="shared" ref="Q1138" si="25991">AVERAGE(P1086,P1034,P982)</f>
        <v>56904.333333333336</v>
      </c>
      <c r="R1138" s="45">
        <f t="shared" ref="R1138" si="25992">((O1138/O1086)-1)*100</f>
        <v>113.3510756265247</v>
      </c>
      <c r="S1138" s="49">
        <f t="shared" ref="S1138" si="25993">((P1138/P1086)-1)*100</f>
        <v>14.097085156898071</v>
      </c>
      <c r="T1138" s="45">
        <f t="shared" ref="T1138" si="25994">((P1138/Q1138)-1)*100</f>
        <v>-12.381013748220704</v>
      </c>
      <c r="U1138"/>
      <c r="V1138" s="89">
        <v>129600</v>
      </c>
      <c r="W1138" s="89">
        <v>26900</v>
      </c>
      <c r="X1138" s="89">
        <v>4200</v>
      </c>
      <c r="Y1138" s="45">
        <f t="shared" ref="Y1138" si="25995">SUM(V1138:X1138)</f>
        <v>160700</v>
      </c>
      <c r="Z1138" s="48">
        <f t="shared" ref="Z1138" si="25996">AVERAGE(Y1135,Y1136,Y1137,Y1138)</f>
        <v>214818</v>
      </c>
      <c r="AA1138" s="48">
        <f t="shared" ref="AA1138" si="25997">AVERAGE(Z1086,Z1034,Z982)</f>
        <v>187818.41666666666</v>
      </c>
      <c r="AB1138" s="45">
        <f t="shared" ref="AB1138" si="25998">((Y1138/Y1086)-1)*100</f>
        <v>38.117748173614089</v>
      </c>
      <c r="AC1138" s="45">
        <f t="shared" ref="AC1138" si="25999">((Z1138/Z1086)-1)*100</f>
        <v>40.049221742319283</v>
      </c>
      <c r="AD1138" s="45">
        <f t="shared" ref="AD1138" si="26000">((Z1138/AA1138)-1)*100</f>
        <v>14.375365213120306</v>
      </c>
      <c r="AE1138"/>
      <c r="AF1138" s="90">
        <v>1600</v>
      </c>
      <c r="AG1138" s="90">
        <v>5100</v>
      </c>
      <c r="AH1138" s="90">
        <v>0</v>
      </c>
      <c r="AI1138" s="57">
        <f t="shared" ref="AI1138" si="26001">SUM(AF1138:AH1138)</f>
        <v>6700</v>
      </c>
      <c r="AJ1138" s="48">
        <f t="shared" ref="AJ1138" si="26002">AVERAGE(AI1135,AI1136,AI1137,AI1138)</f>
        <v>4937.5</v>
      </c>
      <c r="AK1138" s="48">
        <f t="shared" ref="AK1138" si="26003">AVERAGE(AJ1086,AJ1034,AJ982)</f>
        <v>4333.333333333333</v>
      </c>
      <c r="AL1138" s="45">
        <f t="shared" ref="AL1138" si="26004">((AI1138/AI1086)-1)*100</f>
        <v>-24.29378531073446</v>
      </c>
      <c r="AM1138" s="45">
        <f t="shared" ref="AM1138" si="26005">((AJ1138/AJ1086)-1)*100</f>
        <v>-11.830357142857139</v>
      </c>
      <c r="AN1138" s="45">
        <f t="shared" ref="AN1138" si="26006">((AJ1138/AK1138)-1)*100</f>
        <v>13.942307692307709</v>
      </c>
      <c r="AO1138"/>
      <c r="AP1138" s="41">
        <f t="shared" ref="AP1138" si="26007">SUM(B1138,L1138,V1138,AF1138)</f>
        <v>431200</v>
      </c>
      <c r="AQ1138" s="41">
        <f t="shared" ref="AQ1138" si="26008">SUM(C1138,M1138,W1138,AG1138)</f>
        <v>241850</v>
      </c>
      <c r="AR1138" s="41">
        <f t="shared" ref="AR1138" si="26009">SUM(D1138,N1138,X1138,AH1138)</f>
        <v>33000</v>
      </c>
      <c r="AS1138" s="41">
        <f t="shared" ref="AS1138" si="26010">SUM(E1138,O1138,Y1138,AI1138)</f>
        <v>706050</v>
      </c>
      <c r="AT1138" s="41">
        <f t="shared" ref="AT1138" si="26011">SUM(F1138,P1138,Z1138,AJ1138)</f>
        <v>694457.5</v>
      </c>
      <c r="AU1138" s="41">
        <f t="shared" ref="AU1138" si="26012">SUM(G1138,Q1138,AA1138,AK1138)</f>
        <v>486922.41666666669</v>
      </c>
      <c r="AV1138" s="45">
        <f t="shared" ref="AV1138" si="26013">((AS1138/AS1086)-1)*100</f>
        <v>272.59558299691287</v>
      </c>
      <c r="AW1138" s="45">
        <f t="shared" ref="AW1138" si="26014">((AT1138/AT1086)-1)*100</f>
        <v>109.73476517404595</v>
      </c>
      <c r="AX1138" s="45">
        <f t="shared" ref="AX1138" si="26015">((AT1138/AU1138)-1)*100</f>
        <v>42.621796867365425</v>
      </c>
      <c r="AY1138"/>
      <c r="AZ1138" s="48">
        <f t="shared" ref="AZ1138" si="26016">+E1138/1000</f>
        <v>490.55</v>
      </c>
      <c r="BA1138" s="110">
        <f t="shared" ref="BA1138" si="26017">+O1138/1000</f>
        <v>48.1</v>
      </c>
      <c r="BB1138" s="36">
        <f t="shared" ref="BB1138" si="26018">+Y1138/1000</f>
        <v>160.69999999999999</v>
      </c>
      <c r="BC1138" s="36">
        <f t="shared" ref="BC1138" si="26019">+AI1138/1000</f>
        <v>6.7</v>
      </c>
      <c r="BD1138" s="57">
        <f t="shared" ref="BD1138" si="26020">+AS1138/1000</f>
        <v>706.05</v>
      </c>
      <c r="BE1138" s="47">
        <f t="shared" ref="BE1138" si="26021">AZ1138+BE1137</f>
        <v>9409.7260000000006</v>
      </c>
      <c r="BF1138" s="47">
        <f t="shared" ref="BF1138" si="26022">BA1138+BF1137</f>
        <v>1136.6809999999998</v>
      </c>
      <c r="BG1138" s="47">
        <f t="shared" ref="BG1138" si="26023">BB1138+BG1137</f>
        <v>6658.0869999999995</v>
      </c>
      <c r="BH1138" s="47">
        <f t="shared" ref="BH1138" si="26024">BC1138+BH1137</f>
        <v>164.4</v>
      </c>
      <c r="BI1138" s="47">
        <f t="shared" ref="BI1138" si="26025">BD1138+BI1137</f>
        <v>17368.894</v>
      </c>
      <c r="BJ1138" s="45">
        <v>33</v>
      </c>
      <c r="BK1138" s="52">
        <f t="shared" si="18182"/>
        <v>45885</v>
      </c>
    </row>
    <row r="1139" spans="1:63" x14ac:dyDescent="0.25">
      <c r="A1139" s="33">
        <f t="shared" si="18271"/>
        <v>45528</v>
      </c>
      <c r="B1139" s="89">
        <v>238700</v>
      </c>
      <c r="C1139" s="89">
        <v>99550</v>
      </c>
      <c r="D1139" s="128">
        <v>0</v>
      </c>
      <c r="E1139" s="45">
        <f t="shared" ref="E1139" si="26026">SUM(B1139:D1139)</f>
        <v>338250</v>
      </c>
      <c r="F1139" s="45">
        <f t="shared" ref="F1139" si="26027">AVERAGE(E1136,E1137,E1138,E1139)</f>
        <v>406668</v>
      </c>
      <c r="G1139" s="92">
        <f t="shared" ref="G1139" si="26028">AVERAGE(F1087,F1035,F983)</f>
        <v>172121.5</v>
      </c>
      <c r="H1139" s="45">
        <f t="shared" ref="H1139" si="26029">((E1139/E1087)-1)*100</f>
        <v>684.80278422273784</v>
      </c>
      <c r="I1139" s="45">
        <f t="shared" ref="I1139" si="26030">((F1139/F1087)-1)*100</f>
        <v>330.2750400736403</v>
      </c>
      <c r="J1139" s="45">
        <f t="shared" ref="J1139" si="26031">((F1139/G1139)-1)*100</f>
        <v>136.26798511516574</v>
      </c>
      <c r="K1139"/>
      <c r="L1139" s="89">
        <v>1600</v>
      </c>
      <c r="M1139" s="89">
        <v>28400</v>
      </c>
      <c r="N1139" s="89">
        <v>28000</v>
      </c>
      <c r="O1139" s="57">
        <f t="shared" ref="O1139" si="26032">SUM(L1139:N1139)</f>
        <v>58000</v>
      </c>
      <c r="P1139" s="48">
        <f t="shared" ref="P1139" si="26033">AVERAGE(O1136,O1137,O1138,O1139)</f>
        <v>52050</v>
      </c>
      <c r="Q1139" s="48">
        <f t="shared" ref="Q1139" si="26034">AVERAGE(P1087,P1035,P983)</f>
        <v>55215.833333333336</v>
      </c>
      <c r="R1139" s="45">
        <f t="shared" ref="R1139" si="26035">((O1139/O1087)-1)*100</f>
        <v>30.872331783925276</v>
      </c>
      <c r="S1139" s="49">
        <f t="shared" ref="S1139" si="26036">((P1139/P1087)-1)*100</f>
        <v>24.214708882962533</v>
      </c>
      <c r="T1139" s="45">
        <f t="shared" ref="T1139" si="26037">((P1139/Q1139)-1)*100</f>
        <v>-5.7335607238262032</v>
      </c>
      <c r="U1139"/>
      <c r="V1139" s="89">
        <v>143700</v>
      </c>
      <c r="W1139" s="89">
        <v>33950</v>
      </c>
      <c r="X1139" s="89">
        <v>6000</v>
      </c>
      <c r="Y1139" s="45">
        <f t="shared" ref="Y1139" si="26038">SUM(V1139:X1139)</f>
        <v>183650</v>
      </c>
      <c r="Z1139" s="48">
        <f t="shared" ref="Z1139" si="26039">AVERAGE(Y1136,Y1137,Y1138,Y1139)</f>
        <v>211100</v>
      </c>
      <c r="AA1139" s="48">
        <f t="shared" ref="AA1139" si="26040">AVERAGE(Z1087,Z1035,Z983)</f>
        <v>173794.66666666666</v>
      </c>
      <c r="AB1139" s="45">
        <f t="shared" ref="AB1139" si="26041">((Y1139/Y1087)-1)*100</f>
        <v>60.253054101221636</v>
      </c>
      <c r="AC1139" s="45">
        <f t="shared" ref="AC1139" si="26042">((Z1139/Z1087)-1)*100</f>
        <v>62.1974644640799</v>
      </c>
      <c r="AD1139" s="45">
        <f t="shared" ref="AD1139" si="26043">((Z1139/AA1139)-1)*100</f>
        <v>21.465177297347072</v>
      </c>
      <c r="AE1139"/>
      <c r="AF1139" s="90">
        <v>0</v>
      </c>
      <c r="AG1139" s="90">
        <v>0</v>
      </c>
      <c r="AH1139" s="90">
        <v>0</v>
      </c>
      <c r="AI1139" s="57">
        <f t="shared" ref="AI1139" si="26044">SUM(AF1139:AH1139)</f>
        <v>0</v>
      </c>
      <c r="AJ1139" s="48">
        <f t="shared" ref="AJ1139" si="26045">AVERAGE(AI1136,AI1137,AI1138,AI1139)</f>
        <v>4937.5</v>
      </c>
      <c r="AK1139" s="48">
        <f t="shared" ref="AK1139" si="26046">AVERAGE(AJ1087,AJ1035,AJ983)</f>
        <v>2804.1666666666665</v>
      </c>
      <c r="AL1139" s="45" t="e">
        <f t="shared" ref="AL1139" si="26047">((AI1139/AI1087)-1)*100</f>
        <v>#DIV/0!</v>
      </c>
      <c r="AM1139" s="45">
        <f t="shared" ref="AM1139" si="26048">((AJ1139/AJ1087)-1)*100</f>
        <v>123.16384180790961</v>
      </c>
      <c r="AN1139" s="45">
        <f t="shared" ref="AN1139" si="26049">((AJ1139/AK1139)-1)*100</f>
        <v>76.0772659732541</v>
      </c>
      <c r="AO1139"/>
      <c r="AP1139" s="41">
        <f t="shared" ref="AP1139" si="26050">SUM(B1139,L1139,V1139,AF1139)</f>
        <v>384000</v>
      </c>
      <c r="AQ1139" s="41">
        <f t="shared" ref="AQ1139" si="26051">SUM(C1139,M1139,W1139,AG1139)</f>
        <v>161900</v>
      </c>
      <c r="AR1139" s="41">
        <f t="shared" ref="AR1139" si="26052">SUM(D1139,N1139,X1139,AH1139)</f>
        <v>34000</v>
      </c>
      <c r="AS1139" s="41">
        <f t="shared" ref="AS1139" si="26053">SUM(E1139,O1139,Y1139,AI1139)</f>
        <v>579900</v>
      </c>
      <c r="AT1139" s="41">
        <f t="shared" ref="AT1139" si="26054">SUM(F1139,P1139,Z1139,AJ1139)</f>
        <v>674755.5</v>
      </c>
      <c r="AU1139" s="41">
        <f t="shared" ref="AU1139" si="26055">SUM(G1139,Q1139,AA1139,AK1139)</f>
        <v>403936.16666666669</v>
      </c>
      <c r="AV1139" s="45">
        <f t="shared" ref="AV1139" si="26056">((AS1139/AS1087)-1)*100</f>
        <v>187.05362888455483</v>
      </c>
      <c r="AW1139" s="45">
        <f t="shared" ref="AW1139" si="26057">((AT1139/AT1087)-1)*100</f>
        <v>151.04449097168029</v>
      </c>
      <c r="AX1139" s="45">
        <f t="shared" ref="AX1139" si="26058">((AT1139/AU1139)-1)*100</f>
        <v>67.045081793039074</v>
      </c>
      <c r="AY1139"/>
      <c r="AZ1139" s="48">
        <f t="shared" ref="AZ1139" si="26059">+E1139/1000</f>
        <v>338.25</v>
      </c>
      <c r="BA1139" s="110">
        <f t="shared" ref="BA1139" si="26060">+O1139/1000</f>
        <v>58</v>
      </c>
      <c r="BB1139" s="36">
        <f t="shared" ref="BB1139" si="26061">+Y1139/1000</f>
        <v>183.65</v>
      </c>
      <c r="BC1139" s="36">
        <f t="shared" ref="BC1139" si="26062">+AI1139/1000</f>
        <v>0</v>
      </c>
      <c r="BD1139" s="57">
        <f t="shared" ref="BD1139" si="26063">+AS1139/1000</f>
        <v>579.9</v>
      </c>
      <c r="BE1139" s="47">
        <f t="shared" ref="BE1139" si="26064">AZ1139+BE1138</f>
        <v>9747.9760000000006</v>
      </c>
      <c r="BF1139" s="47">
        <f t="shared" ref="BF1139" si="26065">BA1139+BF1138</f>
        <v>1194.6809999999998</v>
      </c>
      <c r="BG1139" s="47">
        <f t="shared" ref="BG1139" si="26066">BB1139+BG1138</f>
        <v>6841.7369999999992</v>
      </c>
      <c r="BH1139" s="47">
        <f t="shared" ref="BH1139" si="26067">BC1139+BH1138</f>
        <v>164.4</v>
      </c>
      <c r="BI1139" s="47">
        <f t="shared" ref="BI1139" si="26068">BD1139+BI1138</f>
        <v>17948.794000000002</v>
      </c>
      <c r="BJ1139" s="45">
        <v>34</v>
      </c>
      <c r="BK1139" s="52">
        <f t="shared" si="18182"/>
        <v>45892</v>
      </c>
    </row>
    <row r="1140" spans="1:63" x14ac:dyDescent="0.25">
      <c r="A1140" s="33">
        <f t="shared" si="18271"/>
        <v>45535</v>
      </c>
      <c r="B1140" s="89">
        <v>205600</v>
      </c>
      <c r="C1140" s="89">
        <v>99700</v>
      </c>
      <c r="D1140" s="128">
        <v>0</v>
      </c>
      <c r="E1140" s="45">
        <f t="shared" ref="E1140" si="26069">SUM(B1140:D1140)</f>
        <v>305300</v>
      </c>
      <c r="F1140" s="45">
        <f t="shared" ref="F1140" si="26070">AVERAGE(E1137,E1138,E1139,E1140)</f>
        <v>393318</v>
      </c>
      <c r="G1140" s="92">
        <f t="shared" ref="G1140" si="26071">AVERAGE(F1088,F1036,F984)</f>
        <v>111654.16666666667</v>
      </c>
      <c r="H1140" s="45">
        <f t="shared" ref="H1140" si="26072">((E1140/E1088)-1)*100</f>
        <v>1043.4456928838952</v>
      </c>
      <c r="I1140" s="45">
        <f t="shared" ref="I1140" si="26073">((F1140/F1088)-1)*100</f>
        <v>503.70216880784636</v>
      </c>
      <c r="J1140" s="45">
        <f t="shared" ref="J1140" si="26074">((F1140/G1140)-1)*100</f>
        <v>252.26450722095754</v>
      </c>
      <c r="K1140"/>
      <c r="L1140" s="89">
        <v>4800</v>
      </c>
      <c r="M1140" s="89">
        <v>23900</v>
      </c>
      <c r="N1140" s="89">
        <v>0</v>
      </c>
      <c r="O1140" s="57">
        <f t="shared" ref="O1140" si="26075">SUM(L1140:N1140)</f>
        <v>28700</v>
      </c>
      <c r="P1140" s="48">
        <f t="shared" ref="P1140" si="26076">AVERAGE(O1137,O1138,O1139,O1140)</f>
        <v>48837.5</v>
      </c>
      <c r="Q1140" s="48">
        <f t="shared" ref="Q1140" si="26077">AVERAGE(P1088,P1036,P984)</f>
        <v>50005</v>
      </c>
      <c r="R1140" s="45">
        <f t="shared" ref="R1140" si="26078">((O1140/O1088)-1)*100</f>
        <v>-23.466666666666669</v>
      </c>
      <c r="S1140" s="49">
        <f t="shared" ref="S1140" si="26079">((P1140/P1088)-1)*100</f>
        <v>26.963597486075287</v>
      </c>
      <c r="T1140" s="45">
        <f t="shared" ref="T1140" si="26080">((P1140/Q1140)-1)*100</f>
        <v>-2.3347665233476644</v>
      </c>
      <c r="U1140"/>
      <c r="V1140" s="89">
        <v>90000</v>
      </c>
      <c r="W1140" s="89">
        <v>31750</v>
      </c>
      <c r="X1140" s="89">
        <v>19600</v>
      </c>
      <c r="Y1140" s="45">
        <f t="shared" ref="Y1140" si="26081">SUM(V1140:X1140)</f>
        <v>141350</v>
      </c>
      <c r="Z1140" s="48">
        <f t="shared" ref="Z1140" si="26082">AVERAGE(Y1137,Y1138,Y1139,Y1140)</f>
        <v>191037.5</v>
      </c>
      <c r="AA1140" s="48">
        <f t="shared" ref="AA1140" si="26083">AVERAGE(Z1088,Z1036,Z984)</f>
        <v>159946.66666666666</v>
      </c>
      <c r="AB1140" s="45">
        <f t="shared" ref="AB1140" si="26084">((Y1140/Y1088)-1)*100</f>
        <v>143.28743545611013</v>
      </c>
      <c r="AC1140" s="45">
        <f t="shared" ref="AC1140" si="26085">((Z1140/Z1088)-1)*100</f>
        <v>71.449405429661212</v>
      </c>
      <c r="AD1140" s="45">
        <f t="shared" ref="AD1140" si="26086">((Z1140/AA1140)-1)*100</f>
        <v>19.438250250083367</v>
      </c>
      <c r="AE1140"/>
      <c r="AF1140" s="90">
        <v>0</v>
      </c>
      <c r="AG1140" s="90">
        <v>5400</v>
      </c>
      <c r="AH1140" s="90">
        <v>0</v>
      </c>
      <c r="AI1140" s="57">
        <f t="shared" ref="AI1140" si="26087">SUM(AF1140:AH1140)</f>
        <v>5400</v>
      </c>
      <c r="AJ1140" s="48">
        <f t="shared" ref="AJ1140" si="26088">AVERAGE(AI1137,AI1138,AI1139,AI1140)</f>
        <v>6287.5</v>
      </c>
      <c r="AK1140" s="48">
        <f t="shared" ref="AK1140" si="26089">AVERAGE(AJ1088,AJ1036,AJ984)</f>
        <v>2804.1666666666665</v>
      </c>
      <c r="AL1140" s="45" t="e">
        <f t="shared" ref="AL1140" si="26090">((AI1140/AI1088)-1)*100</f>
        <v>#DIV/0!</v>
      </c>
      <c r="AM1140" s="45">
        <f t="shared" ref="AM1140" si="26091">((AJ1140/AJ1088)-1)*100</f>
        <v>184.18079096045199</v>
      </c>
      <c r="AN1140" s="45">
        <f t="shared" ref="AN1140" si="26092">((AJ1140/AK1140)-1)*100</f>
        <v>124.21991084695394</v>
      </c>
      <c r="AO1140"/>
      <c r="AP1140" s="41">
        <f t="shared" ref="AP1140" si="26093">SUM(B1140,L1140,V1140,AF1140)</f>
        <v>300400</v>
      </c>
      <c r="AQ1140" s="41">
        <f t="shared" ref="AQ1140" si="26094">SUM(C1140,M1140,W1140,AG1140)</f>
        <v>160750</v>
      </c>
      <c r="AR1140" s="41">
        <f t="shared" ref="AR1140" si="26095">SUM(D1140,N1140,X1140,AH1140)</f>
        <v>19600</v>
      </c>
      <c r="AS1140" s="41">
        <f t="shared" ref="AS1140" si="26096">SUM(E1140,O1140,Y1140,AI1140)</f>
        <v>480750</v>
      </c>
      <c r="AT1140" s="41">
        <f t="shared" ref="AT1140" si="26097">SUM(F1140,P1140,Z1140,AJ1140)</f>
        <v>639480.5</v>
      </c>
      <c r="AU1140" s="41">
        <f t="shared" ref="AU1140" si="26098">SUM(G1140,Q1140,AA1140,AK1140)</f>
        <v>324410.00000000006</v>
      </c>
      <c r="AV1140" s="45">
        <f t="shared" ref="AV1140" si="26099">((AS1140/AS1088)-1)*100</f>
        <v>293.09076042518399</v>
      </c>
      <c r="AW1140" s="45">
        <f t="shared" ref="AW1140" si="26100">((AT1140/AT1088)-1)*100</f>
        <v>194.34660081448351</v>
      </c>
      <c r="AX1140" s="45">
        <f t="shared" ref="AX1140" si="26101">((AT1140/AU1140)-1)*100</f>
        <v>97.12108134767729</v>
      </c>
      <c r="AY1140"/>
      <c r="AZ1140" s="48">
        <f t="shared" ref="AZ1140" si="26102">+E1140/1000</f>
        <v>305.3</v>
      </c>
      <c r="BA1140" s="110">
        <f t="shared" ref="BA1140" si="26103">+O1140/1000</f>
        <v>28.7</v>
      </c>
      <c r="BB1140" s="36">
        <f t="shared" ref="BB1140" si="26104">+Y1140/1000</f>
        <v>141.35</v>
      </c>
      <c r="BC1140" s="36">
        <f t="shared" ref="BC1140" si="26105">+AI1140/1000</f>
        <v>5.4</v>
      </c>
      <c r="BD1140" s="57">
        <f t="shared" ref="BD1140" si="26106">+AS1140/1000</f>
        <v>480.75</v>
      </c>
      <c r="BE1140" s="47">
        <f t="shared" ref="BE1140" si="26107">AZ1140+BE1139</f>
        <v>10053.276</v>
      </c>
      <c r="BF1140" s="47">
        <f t="shared" ref="BF1140" si="26108">BA1140+BF1139</f>
        <v>1223.3809999999999</v>
      </c>
      <c r="BG1140" s="47">
        <f t="shared" ref="BG1140" si="26109">BB1140+BG1139</f>
        <v>6983.0869999999995</v>
      </c>
      <c r="BH1140" s="47">
        <f t="shared" ref="BH1140" si="26110">BC1140+BH1139</f>
        <v>169.8</v>
      </c>
      <c r="BI1140" s="47">
        <f t="shared" ref="BI1140" si="26111">BD1140+BI1139</f>
        <v>18429.544000000002</v>
      </c>
      <c r="BJ1140" s="45">
        <v>35</v>
      </c>
      <c r="BK1140" s="52">
        <f t="shared" si="18182"/>
        <v>45899</v>
      </c>
    </row>
    <row r="1141" spans="1:63" x14ac:dyDescent="0.25">
      <c r="A1141" s="33">
        <f t="shared" si="18271"/>
        <v>45542</v>
      </c>
      <c r="B1141" s="89">
        <v>191000</v>
      </c>
      <c r="C1141" s="89">
        <v>56100</v>
      </c>
      <c r="D1141" s="128">
        <v>0</v>
      </c>
      <c r="E1141" s="45">
        <f t="shared" ref="E1141" si="26112">SUM(B1141:D1141)</f>
        <v>247100</v>
      </c>
      <c r="F1141" s="45">
        <f t="shared" ref="F1141" si="26113">AVERAGE(E1138,E1139,E1140,E1141)</f>
        <v>345300</v>
      </c>
      <c r="G1141" s="92">
        <f t="shared" ref="G1141" si="26114">AVERAGE(F1089,F1037,F985)</f>
        <v>63328.083333333336</v>
      </c>
      <c r="H1141" s="45">
        <f t="shared" ref="H1141" si="26115">((E1141/E1089)-1)*100</f>
        <v>529.55414012738856</v>
      </c>
      <c r="I1141" s="45">
        <f t="shared" ref="I1141" si="26116">((F1141/F1089)-1)*100</f>
        <v>815.91511936339532</v>
      </c>
      <c r="J1141" s="45">
        <f t="shared" ref="J1141" si="26117">((F1141/G1141)-1)*100</f>
        <v>445.25572514563709</v>
      </c>
      <c r="K1141"/>
      <c r="L1141" s="89">
        <v>17600</v>
      </c>
      <c r="M1141" s="89">
        <v>10258</v>
      </c>
      <c r="N1141" s="89">
        <v>16600</v>
      </c>
      <c r="O1141" s="57">
        <f t="shared" ref="O1141" si="26118">SUM(L1141:N1141)</f>
        <v>44458</v>
      </c>
      <c r="P1141" s="48">
        <f t="shared" ref="P1141" si="26119">AVERAGE(O1138,O1139,O1140,O1141)</f>
        <v>44814.5</v>
      </c>
      <c r="Q1141" s="48">
        <f t="shared" ref="Q1141" si="26120">AVERAGE(P1089,P1037,P985)</f>
        <v>47765.333333333336</v>
      </c>
      <c r="R1141" s="45">
        <f t="shared" ref="R1141" si="26121">((O1141/O1089)-1)*100</f>
        <v>-20.539767649687224</v>
      </c>
      <c r="S1141" s="49">
        <f t="shared" ref="S1141" si="26122">((P1141/P1089)-1)*100</f>
        <v>11.817507001927474</v>
      </c>
      <c r="T1141" s="45">
        <f t="shared" ref="T1141" si="26123">((P1141/Q1141)-1)*100</f>
        <v>-6.1777718847699887</v>
      </c>
      <c r="U1141"/>
      <c r="V1141" s="89">
        <v>74100</v>
      </c>
      <c r="W1141" s="89">
        <v>27536</v>
      </c>
      <c r="X1141" s="89">
        <v>1400</v>
      </c>
      <c r="Y1141" s="45">
        <f t="shared" ref="Y1141" si="26124">SUM(V1141:X1141)</f>
        <v>103036</v>
      </c>
      <c r="Z1141" s="48">
        <f t="shared" ref="Z1141" si="26125">AVERAGE(Y1138,Y1139,Y1140,Y1141)</f>
        <v>147184</v>
      </c>
      <c r="AA1141" s="48">
        <f t="shared" ref="AA1141" si="26126">AVERAGE(Z1089,Z1037,Z985)</f>
        <v>141609</v>
      </c>
      <c r="AB1141" s="45">
        <f t="shared" ref="AB1141" si="26127">((Y1141/Y1089)-1)*100</f>
        <v>31.843889955214323</v>
      </c>
      <c r="AC1141" s="45">
        <f t="shared" ref="AC1141" si="26128">((Z1141/Z1089)-1)*100</f>
        <v>60.331154684095864</v>
      </c>
      <c r="AD1141" s="45">
        <f t="shared" ref="AD1141" si="26129">((Z1141/AA1141)-1)*100</f>
        <v>3.9368966661723404</v>
      </c>
      <c r="AE1141"/>
      <c r="AF1141" s="90">
        <v>0</v>
      </c>
      <c r="AG1141" s="90">
        <v>0</v>
      </c>
      <c r="AH1141" s="90">
        <v>0</v>
      </c>
      <c r="AI1141" s="57">
        <f t="shared" ref="AI1141" si="26130">SUM(AF1141:AH1141)</f>
        <v>0</v>
      </c>
      <c r="AJ1141" s="48">
        <f t="shared" ref="AJ1141" si="26131">AVERAGE(AI1138,AI1139,AI1140,AI1141)</f>
        <v>3025</v>
      </c>
      <c r="AK1141" s="48">
        <f t="shared" ref="AK1141" si="26132">AVERAGE(AJ1089,AJ1037,AJ985)</f>
        <v>2370.8333333333335</v>
      </c>
      <c r="AL1141" s="45" t="e">
        <f t="shared" ref="AL1141" si="26133">((AI1141/AI1089)-1)*100</f>
        <v>#DIV/0!</v>
      </c>
      <c r="AM1141" s="45">
        <f t="shared" ref="AM1141" si="26134">((AJ1141/AJ1089)-1)*100</f>
        <v>36.723163841807917</v>
      </c>
      <c r="AN1141" s="45">
        <f t="shared" ref="AN1141" si="26135">((AJ1141/AK1141)-1)*100</f>
        <v>27.592267135325123</v>
      </c>
      <c r="AO1141"/>
      <c r="AP1141" s="41">
        <f t="shared" ref="AP1141" si="26136">SUM(B1141,L1141,V1141,AF1141)</f>
        <v>282700</v>
      </c>
      <c r="AQ1141" s="41">
        <f t="shared" ref="AQ1141" si="26137">SUM(C1141,M1141,W1141,AG1141)</f>
        <v>93894</v>
      </c>
      <c r="AR1141" s="41">
        <f t="shared" ref="AR1141" si="26138">SUM(D1141,N1141,X1141,AH1141)</f>
        <v>18000</v>
      </c>
      <c r="AS1141" s="41">
        <f t="shared" ref="AS1141" si="26139">SUM(E1141,O1141,Y1141,AI1141)</f>
        <v>394594</v>
      </c>
      <c r="AT1141" s="41">
        <f t="shared" ref="AT1141" si="26140">SUM(F1141,P1141,Z1141,AJ1141)</f>
        <v>540323.5</v>
      </c>
      <c r="AU1141" s="41">
        <f t="shared" ref="AU1141" si="26141">SUM(G1141,Q1141,AA1141,AK1141)</f>
        <v>255073.25000000003</v>
      </c>
      <c r="AV1141" s="45">
        <f t="shared" ref="AV1141" si="26142">((AS1141/AS1089)-1)*100</f>
        <v>127.62849725987886</v>
      </c>
      <c r="AW1141" s="45">
        <f t="shared" ref="AW1141" si="26143">((AT1141/AT1089)-1)*100</f>
        <v>214.52421041295878</v>
      </c>
      <c r="AX1141" s="45">
        <f t="shared" ref="AX1141" si="26144">((AT1141/AU1141)-1)*100</f>
        <v>111.83071921497057</v>
      </c>
      <c r="AY1141"/>
      <c r="AZ1141" s="48">
        <f t="shared" ref="AZ1141" si="26145">+E1141/1000</f>
        <v>247.1</v>
      </c>
      <c r="BA1141" s="110">
        <f t="shared" ref="BA1141" si="26146">+O1141/1000</f>
        <v>44.457999999999998</v>
      </c>
      <c r="BB1141" s="36">
        <f t="shared" ref="BB1141" si="26147">+Y1141/1000</f>
        <v>103.036</v>
      </c>
      <c r="BC1141" s="36">
        <f t="shared" ref="BC1141" si="26148">+AI1141/1000</f>
        <v>0</v>
      </c>
      <c r="BD1141" s="57">
        <f t="shared" ref="BD1141" si="26149">+AS1141/1000</f>
        <v>394.59399999999999</v>
      </c>
      <c r="BE1141" s="47">
        <f t="shared" ref="BE1141" si="26150">AZ1141+BE1140</f>
        <v>10300.376</v>
      </c>
      <c r="BF1141" s="47">
        <f t="shared" ref="BF1141" si="26151">BA1141+BF1140</f>
        <v>1267.8389999999999</v>
      </c>
      <c r="BG1141" s="47">
        <f t="shared" ref="BG1141" si="26152">BB1141+BG1140</f>
        <v>7086.1229999999996</v>
      </c>
      <c r="BH1141" s="47">
        <f t="shared" ref="BH1141" si="26153">BC1141+BH1140</f>
        <v>169.8</v>
      </c>
      <c r="BI1141" s="47">
        <f t="shared" ref="BI1141" si="26154">BD1141+BI1140</f>
        <v>18824.138000000003</v>
      </c>
      <c r="BJ1141" s="45">
        <v>36</v>
      </c>
      <c r="BK1141" s="52">
        <f t="shared" si="18182"/>
        <v>45906</v>
      </c>
    </row>
    <row r="1142" spans="1:63" x14ac:dyDescent="0.25">
      <c r="A1142" s="33">
        <f t="shared" si="18271"/>
        <v>45549</v>
      </c>
      <c r="B1142" s="89">
        <v>90700</v>
      </c>
      <c r="C1142" s="89">
        <v>124500</v>
      </c>
      <c r="D1142" s="128">
        <v>0</v>
      </c>
      <c r="E1142" s="45">
        <f t="shared" ref="E1142" si="26155">SUM(B1142:D1142)</f>
        <v>215200</v>
      </c>
      <c r="F1142" s="45">
        <f t="shared" ref="F1142" si="26156">AVERAGE(E1139,E1140,E1141,E1142)</f>
        <v>276462.5</v>
      </c>
      <c r="G1142" s="92">
        <f t="shared" ref="G1142" si="26157">AVERAGE(F1090,F1038,F986)</f>
        <v>53623.25</v>
      </c>
      <c r="H1142" s="45">
        <f t="shared" ref="H1142" si="26158">((E1142/E1090)-1)*100</f>
        <v>394.71264367816093</v>
      </c>
      <c r="I1142" s="45">
        <f t="shared" ref="I1142" si="26159">((F1142/F1090)-1)*100</f>
        <v>624.90986561783018</v>
      </c>
      <c r="J1142" s="45">
        <f t="shared" ref="J1142" si="26160">((F1142/G1142)-1)*100</f>
        <v>415.56461050010955</v>
      </c>
      <c r="K1142"/>
      <c r="L1142" s="89">
        <v>12300</v>
      </c>
      <c r="M1142" s="89">
        <v>10568</v>
      </c>
      <c r="N1142" s="89">
        <v>12600</v>
      </c>
      <c r="O1142" s="57">
        <f t="shared" ref="O1142" si="26161">SUM(L1142:N1142)</f>
        <v>35468</v>
      </c>
      <c r="P1142" s="48">
        <f t="shared" ref="P1142" si="26162">AVERAGE(O1139,O1140,O1141,O1142)</f>
        <v>41656.5</v>
      </c>
      <c r="Q1142" s="48">
        <f t="shared" ref="Q1142" si="26163">AVERAGE(P1090,P1038,P986)</f>
        <v>43416.166666666664</v>
      </c>
      <c r="R1142" s="45">
        <f t="shared" ref="R1142" si="26164">((O1142/O1090)-1)*100</f>
        <v>222.43636363636364</v>
      </c>
      <c r="S1142" s="49">
        <f t="shared" ref="S1142" si="26165">((P1142/P1090)-1)*100</f>
        <v>12.003925575392561</v>
      </c>
      <c r="T1142" s="45">
        <f t="shared" ref="T1142" si="26166">((P1142/Q1142)-1)*100</f>
        <v>-4.0530217238586186</v>
      </c>
      <c r="U1142"/>
      <c r="V1142" s="89">
        <v>42500</v>
      </c>
      <c r="W1142" s="89">
        <v>51900</v>
      </c>
      <c r="X1142" s="89">
        <v>22400</v>
      </c>
      <c r="Y1142" s="45">
        <f t="shared" ref="Y1142" si="26167">SUM(V1142:X1142)</f>
        <v>116800</v>
      </c>
      <c r="Z1142" s="48">
        <f t="shared" ref="Z1142" si="26168">AVERAGE(Y1139,Y1140,Y1141,Y1142)</f>
        <v>136209</v>
      </c>
      <c r="AA1142" s="48">
        <f t="shared" ref="AA1142" si="26169">AVERAGE(Z1090,Z1038,Z986)</f>
        <v>120011.66666666667</v>
      </c>
      <c r="AB1142" s="45">
        <f t="shared" ref="AB1142" si="26170">((Y1142/Y1090)-1)*100</f>
        <v>58.695652173913039</v>
      </c>
      <c r="AC1142" s="45">
        <f t="shared" ref="AC1142" si="26171">((Z1142/Z1090)-1)*100</f>
        <v>67.926028663892751</v>
      </c>
      <c r="AD1142" s="45">
        <f t="shared" ref="AD1142" si="26172">((Z1142/AA1142)-1)*100</f>
        <v>13.496465621397924</v>
      </c>
      <c r="AE1142"/>
      <c r="AF1142" s="90">
        <v>0</v>
      </c>
      <c r="AG1142" s="90">
        <v>0</v>
      </c>
      <c r="AH1142" s="90">
        <v>0</v>
      </c>
      <c r="AI1142" s="57">
        <f t="shared" ref="AI1142" si="26173">SUM(AF1142:AH1142)</f>
        <v>0</v>
      </c>
      <c r="AJ1142" s="48">
        <f t="shared" ref="AJ1142" si="26174">AVERAGE(AI1139,AI1140,AI1141,AI1142)</f>
        <v>1350</v>
      </c>
      <c r="AK1142" s="48">
        <f t="shared" ref="AK1142" si="26175">AVERAGE(AJ1090,AJ1038,AJ986)</f>
        <v>1091.6666666666667</v>
      </c>
      <c r="AL1142" s="45">
        <f t="shared" ref="AL1142" si="26176">((AI1142/AI1090)-1)*100</f>
        <v>-100</v>
      </c>
      <c r="AM1142" s="45">
        <f t="shared" ref="AM1142" si="26177">((AJ1142/AJ1090)-1)*100</f>
        <v>200</v>
      </c>
      <c r="AN1142" s="45">
        <f t="shared" ref="AN1142" si="26178">((AJ1142/AK1142)-1)*100</f>
        <v>23.664122137404565</v>
      </c>
      <c r="AO1142"/>
      <c r="AP1142" s="41">
        <f t="shared" ref="AP1142" si="26179">SUM(B1142,L1142,V1142,AF1142)</f>
        <v>145500</v>
      </c>
      <c r="AQ1142" s="41">
        <f t="shared" ref="AQ1142" si="26180">SUM(C1142,M1142,W1142,AG1142)</f>
        <v>186968</v>
      </c>
      <c r="AR1142" s="41">
        <f t="shared" ref="AR1142" si="26181">SUM(D1142,N1142,X1142,AH1142)</f>
        <v>35000</v>
      </c>
      <c r="AS1142" s="41">
        <f t="shared" ref="AS1142" si="26182">SUM(E1142,O1142,Y1142,AI1142)</f>
        <v>367468</v>
      </c>
      <c r="AT1142" s="41">
        <f t="shared" ref="AT1142" si="26183">SUM(F1142,P1142,Z1142,AJ1142)</f>
        <v>455678</v>
      </c>
      <c r="AU1142" s="41">
        <f t="shared" ref="AU1142" si="26184">SUM(G1142,Q1142,AA1142,AK1142)</f>
        <v>218142.74999999997</v>
      </c>
      <c r="AV1142" s="45">
        <f t="shared" ref="AV1142" si="26185">((AS1142/AS1090)-1)*100</f>
        <v>182.88529638183221</v>
      </c>
      <c r="AW1142" s="45">
        <f t="shared" ref="AW1142" si="26186">((AT1142/AT1090)-1)*100</f>
        <v>190.44055783596357</v>
      </c>
      <c r="AX1142" s="45">
        <f t="shared" ref="AX1142" si="26187">((AT1142/AU1142)-1)*100</f>
        <v>108.88982100023954</v>
      </c>
      <c r="AY1142"/>
      <c r="AZ1142" s="48">
        <f t="shared" ref="AZ1142" si="26188">+E1142/1000</f>
        <v>215.2</v>
      </c>
      <c r="BA1142" s="110">
        <f t="shared" ref="BA1142" si="26189">+O1142/1000</f>
        <v>35.468000000000004</v>
      </c>
      <c r="BB1142" s="36">
        <f t="shared" ref="BB1142" si="26190">+Y1142/1000</f>
        <v>116.8</v>
      </c>
      <c r="BC1142" s="36">
        <f t="shared" ref="BC1142" si="26191">+AI1142/1000</f>
        <v>0</v>
      </c>
      <c r="BD1142" s="57">
        <f t="shared" ref="BD1142" si="26192">+AS1142/1000</f>
        <v>367.46800000000002</v>
      </c>
      <c r="BE1142" s="47">
        <f t="shared" ref="BE1142" si="26193">AZ1142+BE1141</f>
        <v>10515.576000000001</v>
      </c>
      <c r="BF1142" s="47">
        <f t="shared" ref="BF1142" si="26194">BA1142+BF1141</f>
        <v>1303.307</v>
      </c>
      <c r="BG1142" s="47">
        <f t="shared" ref="BG1142" si="26195">BB1142+BG1141</f>
        <v>7202.9229999999998</v>
      </c>
      <c r="BH1142" s="47">
        <f t="shared" ref="BH1142" si="26196">BC1142+BH1141</f>
        <v>169.8</v>
      </c>
      <c r="BI1142" s="47">
        <f t="shared" ref="BI1142" si="26197">BD1142+BI1141</f>
        <v>19191.606000000003</v>
      </c>
      <c r="BJ1142" s="45">
        <v>37</v>
      </c>
      <c r="BK1142" s="52">
        <f t="shared" si="18182"/>
        <v>45913</v>
      </c>
    </row>
    <row r="1143" spans="1:63" x14ac:dyDescent="0.25">
      <c r="A1143" s="33">
        <f t="shared" si="18271"/>
        <v>45556</v>
      </c>
      <c r="B1143" s="89">
        <v>151500</v>
      </c>
      <c r="C1143" s="89">
        <v>181200</v>
      </c>
      <c r="D1143" s="128">
        <v>0</v>
      </c>
      <c r="E1143" s="45">
        <f t="shared" ref="E1143" si="26198">SUM(B1143:D1143)</f>
        <v>332700</v>
      </c>
      <c r="F1143" s="45">
        <f t="shared" ref="F1143" si="26199">AVERAGE(E1140,E1141,E1142,E1143)</f>
        <v>275075</v>
      </c>
      <c r="G1143" s="92">
        <f t="shared" ref="G1143" si="26200">AVERAGE(F1091,F1039,F987)</f>
        <v>62166.416666666664</v>
      </c>
      <c r="H1143" s="45">
        <f t="shared" ref="H1143" si="26201">((E1143/E1091)-1)*100</f>
        <v>395.45793000744601</v>
      </c>
      <c r="I1143" s="45">
        <f t="shared" ref="I1143" si="26202">((F1143/F1091)-1)*100</f>
        <v>523.04643261608157</v>
      </c>
      <c r="J1143" s="45">
        <f t="shared" ref="J1143" si="26203">((F1143/G1143)-1)*100</f>
        <v>342.48167217830633</v>
      </c>
      <c r="K1143"/>
      <c r="L1143" s="89">
        <v>17500</v>
      </c>
      <c r="M1143" s="89">
        <v>5750</v>
      </c>
      <c r="N1143" s="89">
        <v>11800</v>
      </c>
      <c r="O1143" s="57">
        <f t="shared" ref="O1143" si="26204">SUM(L1143:N1143)</f>
        <v>35050</v>
      </c>
      <c r="P1143" s="48">
        <f t="shared" ref="P1143" si="26205">AVERAGE(O1140,O1141,O1142,O1143)</f>
        <v>35919</v>
      </c>
      <c r="Q1143" s="48">
        <f t="shared" ref="Q1143" si="26206">AVERAGE(P1091,P1039,P987)</f>
        <v>34388.333333333336</v>
      </c>
      <c r="R1143" s="45">
        <f t="shared" ref="R1143" si="26207">((O1143/O1091)-1)*100</f>
        <v>87.433155080213893</v>
      </c>
      <c r="S1143" s="49">
        <f t="shared" ref="S1143" si="26208">((P1143/P1091)-1)*100</f>
        <v>16.667478684531069</v>
      </c>
      <c r="T1143" s="45">
        <f t="shared" ref="T1143" si="26209">((P1143/Q1143)-1)*100</f>
        <v>4.4511219890466691</v>
      </c>
      <c r="U1143"/>
      <c r="V1143" s="89">
        <v>61300</v>
      </c>
      <c r="W1143" s="89">
        <v>58618</v>
      </c>
      <c r="X1143" s="89">
        <v>14000</v>
      </c>
      <c r="Y1143" s="45">
        <f t="shared" ref="Y1143" si="26210">SUM(V1143:X1143)</f>
        <v>133918</v>
      </c>
      <c r="Z1143" s="48">
        <f t="shared" ref="Z1143" si="26211">AVERAGE(Y1140,Y1141,Y1142,Y1143)</f>
        <v>123776</v>
      </c>
      <c r="AA1143" s="48">
        <f t="shared" ref="AA1143" si="26212">AVERAGE(Z1091,Z1039,Z987)</f>
        <v>100633.33333333333</v>
      </c>
      <c r="AB1143" s="45">
        <f t="shared" ref="AB1143" si="26213">((Y1143/Y1091)-1)*100</f>
        <v>21.028468142792601</v>
      </c>
      <c r="AC1143" s="45">
        <f t="shared" ref="AC1143" si="26214">((Z1143/Z1091)-1)*100</f>
        <v>54.478627145085802</v>
      </c>
      <c r="AD1143" s="45">
        <f t="shared" ref="AD1143" si="26215">((Z1143/AA1143)-1)*100</f>
        <v>22.99701888042398</v>
      </c>
      <c r="AE1143"/>
      <c r="AF1143" s="90">
        <v>0</v>
      </c>
      <c r="AG1143" s="90">
        <v>0</v>
      </c>
      <c r="AH1143" s="90">
        <v>0</v>
      </c>
      <c r="AI1143" s="57">
        <f t="shared" ref="AI1143" si="26216">SUM(AF1143:AH1143)</f>
        <v>0</v>
      </c>
      <c r="AJ1143" s="48">
        <f t="shared" ref="AJ1143" si="26217">AVERAGE(AI1140,AI1141,AI1142,AI1143)</f>
        <v>1350</v>
      </c>
      <c r="AK1143" s="48">
        <f t="shared" ref="AK1143" si="26218">AVERAGE(AJ1091,AJ1039,AJ987)</f>
        <v>1504.1666666666667</v>
      </c>
      <c r="AL1143" s="45" t="e">
        <f t="shared" ref="AL1143" si="26219">((AI1143/AI1091)-1)*100</f>
        <v>#DIV/0!</v>
      </c>
      <c r="AM1143" s="45">
        <f t="shared" ref="AM1143" si="26220">((AJ1143/AJ1091)-1)*100</f>
        <v>200</v>
      </c>
      <c r="AN1143" s="45">
        <f t="shared" ref="AN1143" si="26221">((AJ1143/AK1143)-1)*100</f>
        <v>-10.249307479224379</v>
      </c>
      <c r="AO1143"/>
      <c r="AP1143" s="41">
        <f t="shared" ref="AP1143" si="26222">SUM(B1143,L1143,V1143,AF1143)</f>
        <v>230300</v>
      </c>
      <c r="AQ1143" s="41">
        <f t="shared" ref="AQ1143" si="26223">SUM(C1143,M1143,W1143,AG1143)</f>
        <v>245568</v>
      </c>
      <c r="AR1143" s="41">
        <f t="shared" ref="AR1143" si="26224">SUM(D1143,N1143,X1143,AH1143)</f>
        <v>25800</v>
      </c>
      <c r="AS1143" s="41">
        <f t="shared" ref="AS1143" si="26225">SUM(E1143,O1143,Y1143,AI1143)</f>
        <v>501668</v>
      </c>
      <c r="AT1143" s="41">
        <f t="shared" ref="AT1143" si="26226">SUM(F1143,P1143,Z1143,AJ1143)</f>
        <v>436120</v>
      </c>
      <c r="AU1143" s="41">
        <f t="shared" ref="AU1143" si="26227">SUM(G1143,Q1143,AA1143,AK1143)</f>
        <v>198692.24999999997</v>
      </c>
      <c r="AV1143" s="45">
        <f t="shared" ref="AV1143" si="26228">((AS1143/AS1091)-1)*100</f>
        <v>155.30178117048345</v>
      </c>
      <c r="AW1143" s="45">
        <f t="shared" ref="AW1143" si="26229">((AT1143/AT1091)-1)*100</f>
        <v>180.4404790611687</v>
      </c>
      <c r="AX1143" s="45">
        <f t="shared" ref="AX1143" si="26230">((AT1143/AU1143)-1)*100</f>
        <v>119.49522439853597</v>
      </c>
      <c r="AY1143"/>
      <c r="AZ1143" s="48">
        <f t="shared" ref="AZ1143" si="26231">+E1143/1000</f>
        <v>332.7</v>
      </c>
      <c r="BA1143" s="110">
        <f t="shared" ref="BA1143" si="26232">+O1143/1000</f>
        <v>35.049999999999997</v>
      </c>
      <c r="BB1143" s="36">
        <f t="shared" ref="BB1143" si="26233">+Y1143/1000</f>
        <v>133.91800000000001</v>
      </c>
      <c r="BC1143" s="36">
        <f t="shared" ref="BC1143" si="26234">+AI1143/1000</f>
        <v>0</v>
      </c>
      <c r="BD1143" s="57">
        <f t="shared" ref="BD1143" si="26235">+AS1143/1000</f>
        <v>501.66800000000001</v>
      </c>
      <c r="BE1143" s="47">
        <f t="shared" ref="BE1143" si="26236">AZ1143+BE1142</f>
        <v>10848.276000000002</v>
      </c>
      <c r="BF1143" s="47">
        <f t="shared" ref="BF1143" si="26237">BA1143+BF1142</f>
        <v>1338.357</v>
      </c>
      <c r="BG1143" s="47">
        <f t="shared" ref="BG1143" si="26238">BB1143+BG1142</f>
        <v>7336.8409999999994</v>
      </c>
      <c r="BH1143" s="47">
        <f t="shared" ref="BH1143" si="26239">BC1143+BH1142</f>
        <v>169.8</v>
      </c>
      <c r="BI1143" s="47">
        <f t="shared" ref="BI1143" si="26240">BD1143+BI1142</f>
        <v>19693.274000000005</v>
      </c>
      <c r="BJ1143" s="45">
        <v>38</v>
      </c>
      <c r="BK1143" s="52">
        <f t="shared" si="18182"/>
        <v>45920</v>
      </c>
    </row>
    <row r="1144" spans="1:63" x14ac:dyDescent="0.25">
      <c r="A1144" s="33">
        <f t="shared" si="18271"/>
        <v>45563</v>
      </c>
      <c r="B1144" s="89">
        <v>84100</v>
      </c>
      <c r="C1144" s="89">
        <v>126800</v>
      </c>
      <c r="D1144" s="128">
        <v>0</v>
      </c>
      <c r="E1144" s="45">
        <f t="shared" ref="E1144" si="26241">SUM(B1144:D1144)</f>
        <v>210900</v>
      </c>
      <c r="F1144" s="45">
        <f t="shared" ref="F1144" si="26242">AVERAGE(E1141,E1142,E1143,E1144)</f>
        <v>251475</v>
      </c>
      <c r="G1144" s="92">
        <f t="shared" ref="G1144" si="26243">AVERAGE(F1092,F1040,F988)</f>
        <v>103385.58333333333</v>
      </c>
      <c r="H1144" s="45">
        <f t="shared" ref="H1144" si="26244">((E1144/E1092)-1)*100</f>
        <v>0.59623181492964861</v>
      </c>
      <c r="I1144" s="45">
        <f t="shared" ref="I1144" si="26245">((F1144/F1092)-1)*100</f>
        <v>179.76637463496036</v>
      </c>
      <c r="J1144" s="45">
        <f t="shared" ref="J1144" si="26246">((F1144/G1144)-1)*100</f>
        <v>143.23991014221039</v>
      </c>
      <c r="K1144"/>
      <c r="L1144" s="89">
        <v>6300</v>
      </c>
      <c r="M1144" s="89">
        <v>5158</v>
      </c>
      <c r="N1144" s="89">
        <v>16200</v>
      </c>
      <c r="O1144" s="57">
        <f t="shared" ref="O1144" si="26247">SUM(L1144:N1144)</f>
        <v>27658</v>
      </c>
      <c r="P1144" s="48">
        <f t="shared" ref="P1144" si="26248">AVERAGE(O1141,O1142,O1143,O1144)</f>
        <v>35658.5</v>
      </c>
      <c r="Q1144" s="48">
        <f t="shared" ref="Q1144" si="26249">AVERAGE(P1092,P1040,P988)</f>
        <v>30926.833333333332</v>
      </c>
      <c r="R1144" s="45">
        <f t="shared" ref="R1144" si="26250">((O1144/O1092)-1)*100</f>
        <v>24.585585585585591</v>
      </c>
      <c r="S1144" s="49">
        <f t="shared" ref="S1144" si="26251">((P1144/P1092)-1)*100</f>
        <v>32.25220213259157</v>
      </c>
      <c r="T1144" s="45">
        <f t="shared" ref="T1144" si="26252">((P1144/Q1144)-1)*100</f>
        <v>15.299551091015907</v>
      </c>
      <c r="U1144"/>
      <c r="V1144" s="89">
        <v>72700</v>
      </c>
      <c r="W1144" s="89">
        <v>69250</v>
      </c>
      <c r="X1144" s="89">
        <v>16800</v>
      </c>
      <c r="Y1144" s="45">
        <f t="shared" ref="Y1144" si="26253">SUM(V1144:X1144)</f>
        <v>158750</v>
      </c>
      <c r="Z1144" s="48">
        <f t="shared" ref="Z1144" si="26254">AVERAGE(Y1141,Y1142,Y1143,Y1144)</f>
        <v>128126</v>
      </c>
      <c r="AA1144" s="48">
        <f t="shared" ref="AA1144" si="26255">AVERAGE(Z1092,Z1040,Z988)</f>
        <v>105736.41666666667</v>
      </c>
      <c r="AB1144" s="45">
        <f t="shared" ref="AB1144" si="26256">((Y1144/Y1092)-1)*100</f>
        <v>9.5303476682972565</v>
      </c>
      <c r="AC1144" s="45">
        <f t="shared" ref="AC1144" si="26257">((Z1144/Z1092)-1)*100</f>
        <v>25.818180032749293</v>
      </c>
      <c r="AD1144" s="45">
        <f t="shared" ref="AD1144" si="26258">((Z1144/AA1144)-1)*100</f>
        <v>21.174902686475882</v>
      </c>
      <c r="AE1144"/>
      <c r="AF1144" s="90">
        <v>1500</v>
      </c>
      <c r="AG1144" s="90">
        <v>0</v>
      </c>
      <c r="AH1144" s="90">
        <v>0</v>
      </c>
      <c r="AI1144" s="57">
        <f t="shared" ref="AI1144" si="26259">SUM(AF1144:AH1144)</f>
        <v>1500</v>
      </c>
      <c r="AJ1144" s="48">
        <f t="shared" ref="AJ1144" si="26260">AVERAGE(AI1141,AI1142,AI1143,AI1144)</f>
        <v>375</v>
      </c>
      <c r="AK1144" s="48">
        <f t="shared" ref="AK1144" si="26261">AVERAGE(AJ1092,AJ1040,AJ988)</f>
        <v>1504.1666666666667</v>
      </c>
      <c r="AL1144" s="45" t="e">
        <f t="shared" ref="AL1144" si="26262">((AI1144/AI1092)-1)*100</f>
        <v>#DIV/0!</v>
      </c>
      <c r="AM1144" s="45">
        <f t="shared" ref="AM1144" si="26263">((AJ1144/AJ1092)-1)*100</f>
        <v>-16.666666666666664</v>
      </c>
      <c r="AN1144" s="45">
        <f t="shared" ref="AN1144" si="26264">((AJ1144/AK1144)-1)*100</f>
        <v>-75.069252077562325</v>
      </c>
      <c r="AO1144"/>
      <c r="AP1144" s="41">
        <f t="shared" ref="AP1144" si="26265">SUM(B1144,L1144,V1144,AF1144)</f>
        <v>164600</v>
      </c>
      <c r="AQ1144" s="41">
        <f t="shared" ref="AQ1144" si="26266">SUM(C1144,M1144,W1144,AG1144)</f>
        <v>201208</v>
      </c>
      <c r="AR1144" s="41">
        <f t="shared" ref="AR1144" si="26267">SUM(D1144,N1144,X1144,AH1144)</f>
        <v>33000</v>
      </c>
      <c r="AS1144" s="41">
        <f t="shared" ref="AS1144" si="26268">SUM(E1144,O1144,Y1144,AI1144)</f>
        <v>398808</v>
      </c>
      <c r="AT1144" s="41">
        <f t="shared" ref="AT1144" si="26269">SUM(F1144,P1144,Z1144,AJ1144)</f>
        <v>415634.5</v>
      </c>
      <c r="AU1144" s="41">
        <f t="shared" ref="AU1144" si="26270">SUM(G1144,Q1144,AA1144,AK1144)</f>
        <v>241552.99999999997</v>
      </c>
      <c r="AV1144" s="45">
        <f t="shared" ref="AV1144" si="26271">((AS1144/AS1092)-1)*100</f>
        <v>5.8444160759261843</v>
      </c>
      <c r="AW1144" s="45">
        <f t="shared" ref="AW1144" si="26272">((AT1144/AT1092)-1)*100</f>
        <v>89.671171895767102</v>
      </c>
      <c r="AX1144" s="45">
        <f t="shared" ref="AX1144" si="26273">((AT1144/AU1144)-1)*100</f>
        <v>72.067620770596946</v>
      </c>
      <c r="AY1144"/>
      <c r="AZ1144" s="48">
        <f t="shared" ref="AZ1144" si="26274">+E1144/1000</f>
        <v>210.9</v>
      </c>
      <c r="BA1144" s="110">
        <f t="shared" ref="BA1144" si="26275">+O1144/1000</f>
        <v>27.658000000000001</v>
      </c>
      <c r="BB1144" s="36">
        <f t="shared" ref="BB1144" si="26276">+Y1144/1000</f>
        <v>158.75</v>
      </c>
      <c r="BC1144" s="36">
        <f t="shared" ref="BC1144" si="26277">+AI1144/1000</f>
        <v>1.5</v>
      </c>
      <c r="BD1144" s="57">
        <f t="shared" ref="BD1144" si="26278">+AS1144/1000</f>
        <v>398.80799999999999</v>
      </c>
      <c r="BE1144" s="47">
        <f t="shared" ref="BE1144" si="26279">AZ1144+BE1143</f>
        <v>11059.176000000001</v>
      </c>
      <c r="BF1144" s="47">
        <f t="shared" ref="BF1144" si="26280">BA1144+BF1143</f>
        <v>1366.0149999999999</v>
      </c>
      <c r="BG1144" s="47">
        <f t="shared" ref="BG1144" si="26281">BB1144+BG1143</f>
        <v>7495.5909999999994</v>
      </c>
      <c r="BH1144" s="47">
        <f t="shared" ref="BH1144" si="26282">BC1144+BH1143</f>
        <v>171.3</v>
      </c>
      <c r="BI1144" s="47">
        <f t="shared" ref="BI1144" si="26283">BD1144+BI1143</f>
        <v>20092.082000000006</v>
      </c>
      <c r="BJ1144" s="45">
        <v>39</v>
      </c>
      <c r="BK1144" s="52">
        <f t="shared" si="18182"/>
        <v>45927</v>
      </c>
    </row>
    <row r="1145" spans="1:63" x14ac:dyDescent="0.25">
      <c r="A1145" s="33">
        <f t="shared" si="18271"/>
        <v>45570</v>
      </c>
      <c r="B1145" s="89">
        <v>106800</v>
      </c>
      <c r="C1145" s="89">
        <v>92250</v>
      </c>
      <c r="D1145" s="128">
        <v>0</v>
      </c>
      <c r="E1145" s="45">
        <f t="shared" ref="E1145" si="26284">SUM(B1145:D1145)</f>
        <v>199050</v>
      </c>
      <c r="F1145" s="45">
        <f t="shared" ref="F1145" si="26285">AVERAGE(E1142,E1143,E1144,E1145)</f>
        <v>239462.5</v>
      </c>
      <c r="G1145" s="92">
        <f t="shared" ref="G1145" si="26286">AVERAGE(F1093,F1041,F989)</f>
        <v>150504.16666666666</v>
      </c>
      <c r="H1145" s="45">
        <f t="shared" ref="H1145" si="26287">((E1145/E1093)-1)*100</f>
        <v>29.547673283436371</v>
      </c>
      <c r="I1145" s="45">
        <f t="shared" ref="I1145" si="26288">((F1145/F1093)-1)*100</f>
        <v>102.09937757147381</v>
      </c>
      <c r="J1145" s="45">
        <f t="shared" ref="J1145" si="26289">((F1145/G1145)-1)*100</f>
        <v>59.106890728385153</v>
      </c>
      <c r="K1145"/>
      <c r="L1145" s="89">
        <v>1600</v>
      </c>
      <c r="M1145" s="89">
        <v>3500</v>
      </c>
      <c r="N1145" s="89">
        <v>11200</v>
      </c>
      <c r="O1145" s="57">
        <f t="shared" ref="O1145" si="26290">SUM(L1145:N1145)</f>
        <v>16300</v>
      </c>
      <c r="P1145" s="48">
        <f t="shared" ref="P1145" si="26291">AVERAGE(O1142,O1143,O1144,O1145)</f>
        <v>28619</v>
      </c>
      <c r="Q1145" s="48">
        <f t="shared" ref="Q1145" si="26292">AVERAGE(P1093,P1041,P989)</f>
        <v>20666.916666666668</v>
      </c>
      <c r="R1145" s="45">
        <f t="shared" ref="R1145" si="26293">((O1145/O1093)-1)*100</f>
        <v>68.041237113402062</v>
      </c>
      <c r="S1145" s="49">
        <f t="shared" ref="S1145" si="26294">((P1145/P1093)-1)*100</f>
        <v>85.837662337662351</v>
      </c>
      <c r="T1145" s="45">
        <f t="shared" ref="T1145" si="26295">((P1145/Q1145)-1)*100</f>
        <v>38.477357128744401</v>
      </c>
      <c r="U1145"/>
      <c r="V1145" s="89">
        <v>87900</v>
      </c>
      <c r="W1145" s="89">
        <v>38500</v>
      </c>
      <c r="X1145" s="89">
        <v>21000</v>
      </c>
      <c r="Y1145" s="45">
        <f t="shared" ref="Y1145" si="26296">SUM(V1145:X1145)</f>
        <v>147400</v>
      </c>
      <c r="Z1145" s="48">
        <f t="shared" ref="Z1145" si="26297">AVERAGE(Y1142,Y1143,Y1144,Y1145)</f>
        <v>139217</v>
      </c>
      <c r="AA1145" s="48">
        <f t="shared" ref="AA1145" si="26298">AVERAGE(Z1093,Z1041,Z989)</f>
        <v>154590.58333333334</v>
      </c>
      <c r="AB1145" s="45">
        <f t="shared" ref="AB1145" si="26299">((Y1145/Y1093)-1)*100</f>
        <v>-33.708117832246451</v>
      </c>
      <c r="AC1145" s="45">
        <f t="shared" ref="AC1145" si="26300">((Z1145/Z1093)-1)*100</f>
        <v>0.96657159900424006</v>
      </c>
      <c r="AD1145" s="45">
        <f t="shared" ref="AD1145" si="26301">((Z1145/AA1145)-1)*100</f>
        <v>-9.944708792633449</v>
      </c>
      <c r="AE1145"/>
      <c r="AF1145" s="90">
        <v>0</v>
      </c>
      <c r="AG1145" s="90">
        <v>7150</v>
      </c>
      <c r="AH1145" s="90">
        <v>0</v>
      </c>
      <c r="AI1145" s="57">
        <f t="shared" ref="AI1145" si="26302">SUM(AF1145:AH1145)</f>
        <v>7150</v>
      </c>
      <c r="AJ1145" s="48">
        <f t="shared" ref="AJ1145" si="26303">AVERAGE(AI1142,AI1143,AI1144,AI1145)</f>
        <v>2162.5</v>
      </c>
      <c r="AK1145" s="48">
        <f t="shared" ref="AK1145" si="26304">AVERAGE(AJ1093,AJ1041,AJ989)</f>
        <v>1204.1666666666667</v>
      </c>
      <c r="AL1145" s="45" t="e">
        <f t="shared" ref="AL1145" si="26305">((AI1145/AI1093)-1)*100</f>
        <v>#DIV/0!</v>
      </c>
      <c r="AM1145" s="45">
        <f t="shared" ref="AM1145" si="26306">((AJ1145/AJ1093)-1)*100</f>
        <v>380.55555555555554</v>
      </c>
      <c r="AN1145" s="45">
        <f t="shared" ref="AN1145" si="26307">((AJ1145/AK1145)-1)*100</f>
        <v>79.584775086505189</v>
      </c>
      <c r="AO1145"/>
      <c r="AP1145" s="41">
        <f t="shared" ref="AP1145" si="26308">SUM(B1145,L1145,V1145,AF1145)</f>
        <v>196300</v>
      </c>
      <c r="AQ1145" s="41">
        <f t="shared" ref="AQ1145" si="26309">SUM(C1145,M1145,W1145,AG1145)</f>
        <v>141400</v>
      </c>
      <c r="AR1145" s="41">
        <f t="shared" ref="AR1145" si="26310">SUM(D1145,N1145,X1145,AH1145)</f>
        <v>32200</v>
      </c>
      <c r="AS1145" s="41">
        <f t="shared" ref="AS1145" si="26311">SUM(E1145,O1145,Y1145,AI1145)</f>
        <v>369900</v>
      </c>
      <c r="AT1145" s="41">
        <f t="shared" ref="AT1145" si="26312">SUM(F1145,P1145,Z1145,AJ1145)</f>
        <v>409461</v>
      </c>
      <c r="AU1145" s="41">
        <f t="shared" ref="AU1145" si="26313">SUM(G1145,Q1145,AA1145,AK1145)</f>
        <v>326965.83333333331</v>
      </c>
      <c r="AV1145" s="45">
        <f t="shared" ref="AV1145" si="26314">((AS1145/AS1093)-1)*100</f>
        <v>-4.0964480165932127</v>
      </c>
      <c r="AW1145" s="45">
        <f t="shared" ref="AW1145" si="26315">((AT1145/AT1093)-1)*100</f>
        <v>50.414505821081534</v>
      </c>
      <c r="AX1145" s="45">
        <f t="shared" ref="AX1145" si="26316">((AT1145/AU1145)-1)*100</f>
        <v>25.230515930563602</v>
      </c>
      <c r="AY1145"/>
      <c r="AZ1145" s="48">
        <f t="shared" ref="AZ1145" si="26317">+E1145/1000</f>
        <v>199.05</v>
      </c>
      <c r="BA1145" s="110">
        <f t="shared" ref="BA1145" si="26318">+O1145/1000</f>
        <v>16.3</v>
      </c>
      <c r="BB1145" s="36">
        <f t="shared" ref="BB1145" si="26319">+Y1145/1000</f>
        <v>147.4</v>
      </c>
      <c r="BC1145" s="36">
        <f t="shared" ref="BC1145" si="26320">+AI1145/1000</f>
        <v>7.15</v>
      </c>
      <c r="BD1145" s="57">
        <f t="shared" ref="BD1145" si="26321">+AS1145/1000</f>
        <v>369.9</v>
      </c>
      <c r="BE1145" s="47">
        <f t="shared" ref="BE1145" si="26322">AZ1145+BE1144</f>
        <v>11258.226000000001</v>
      </c>
      <c r="BF1145" s="47">
        <f t="shared" ref="BF1145" si="26323">BA1145+BF1144</f>
        <v>1382.3149999999998</v>
      </c>
      <c r="BG1145" s="47">
        <f t="shared" ref="BG1145" si="26324">BB1145+BG1144</f>
        <v>7642.9909999999991</v>
      </c>
      <c r="BH1145" s="47">
        <f t="shared" ref="BH1145" si="26325">BC1145+BH1144</f>
        <v>178.45000000000002</v>
      </c>
      <c r="BI1145" s="47">
        <f t="shared" ref="BI1145" si="26326">BD1145+BI1144</f>
        <v>20461.982000000007</v>
      </c>
      <c r="BJ1145" s="45">
        <v>40</v>
      </c>
      <c r="BK1145" s="52">
        <f t="shared" si="18182"/>
        <v>45934</v>
      </c>
    </row>
    <row r="1146" spans="1:63" x14ac:dyDescent="0.25">
      <c r="A1146" s="33">
        <f t="shared" si="18271"/>
        <v>45577</v>
      </c>
      <c r="B1146" s="89">
        <v>128800</v>
      </c>
      <c r="C1146" s="89">
        <v>95400</v>
      </c>
      <c r="D1146" s="128">
        <v>0</v>
      </c>
      <c r="E1146" s="45">
        <f t="shared" ref="E1146" si="26327">SUM(B1146:D1146)</f>
        <v>224200</v>
      </c>
      <c r="F1146" s="45">
        <f t="shared" ref="F1146" si="26328">AVERAGE(E1143,E1144,E1145,E1146)</f>
        <v>241712.5</v>
      </c>
      <c r="G1146" s="92">
        <f t="shared" ref="G1146" si="26329">AVERAGE(F1094,F1042,F990)</f>
        <v>192342.33333333334</v>
      </c>
      <c r="H1146" s="45">
        <f t="shared" ref="H1146" si="26330">((E1146/E1094)-1)*100</f>
        <v>63.411078717201178</v>
      </c>
      <c r="I1146" s="45">
        <f t="shared" ref="I1146" si="26331">((F1146/F1094)-1)*100</f>
        <v>70.325024222672411</v>
      </c>
      <c r="J1146" s="45">
        <f t="shared" ref="J1146" si="26332">((F1146/G1146)-1)*100</f>
        <v>25.667863028939706</v>
      </c>
      <c r="K1146"/>
      <c r="L1146" s="89">
        <v>0</v>
      </c>
      <c r="M1146" s="89">
        <v>9004</v>
      </c>
      <c r="N1146" s="89">
        <v>8400</v>
      </c>
      <c r="O1146" s="57">
        <f t="shared" ref="O1146" si="26333">SUM(L1146:N1146)</f>
        <v>17404</v>
      </c>
      <c r="P1146" s="48">
        <f t="shared" ref="P1146" si="26334">AVERAGE(O1143,O1144,O1145,O1146)</f>
        <v>24103</v>
      </c>
      <c r="Q1146" s="48">
        <f t="shared" ref="Q1146" si="26335">AVERAGE(P1094,P1042,P990)</f>
        <v>14233.75</v>
      </c>
      <c r="R1146" s="45">
        <f t="shared" ref="R1146" si="26336">((O1146/O1094)-1)*100</f>
        <v>521.57142857142856</v>
      </c>
      <c r="S1146" s="49">
        <f t="shared" ref="S1146" si="26337">((P1146/P1094)-1)*100</f>
        <v>80.546816479400746</v>
      </c>
      <c r="T1146" s="45">
        <f t="shared" ref="T1146" si="26338">((P1146/Q1146)-1)*100</f>
        <v>69.336963203653283</v>
      </c>
      <c r="U1146"/>
      <c r="V1146" s="89">
        <v>214200</v>
      </c>
      <c r="W1146" s="89">
        <v>83150</v>
      </c>
      <c r="X1146" s="89">
        <v>29500</v>
      </c>
      <c r="Y1146" s="45">
        <f t="shared" ref="Y1146" si="26339">SUM(V1146:X1146)</f>
        <v>326850</v>
      </c>
      <c r="Z1146" s="48">
        <f t="shared" ref="Z1146" si="26340">AVERAGE(Y1143,Y1144,Y1145,Y1146)</f>
        <v>191729.5</v>
      </c>
      <c r="AA1146" s="48">
        <f t="shared" ref="AA1146" si="26341">AVERAGE(Z1094,Z1042,Z990)</f>
        <v>238089.08333333334</v>
      </c>
      <c r="AB1146" s="45">
        <f t="shared" ref="AB1146" si="26342">((Y1146/Y1094)-1)*100</f>
        <v>-7.3065731933502409</v>
      </c>
      <c r="AC1146" s="45">
        <f t="shared" ref="AC1146" si="26343">((Z1146/Z1094)-1)*100</f>
        <v>-7.6615403509236675</v>
      </c>
      <c r="AD1146" s="45">
        <f t="shared" ref="AD1146" si="26344">((Z1146/AA1146)-1)*100</f>
        <v>-19.47152833900757</v>
      </c>
      <c r="AE1146"/>
      <c r="AF1146" s="90">
        <v>0</v>
      </c>
      <c r="AG1146" s="90">
        <v>0</v>
      </c>
      <c r="AH1146" s="90">
        <v>0</v>
      </c>
      <c r="AI1146" s="57">
        <f t="shared" ref="AI1146" si="26345">SUM(AF1146:AH1146)</f>
        <v>0</v>
      </c>
      <c r="AJ1146" s="48">
        <f t="shared" ref="AJ1146" si="26346">AVERAGE(AI1143,AI1144,AI1145,AI1146)</f>
        <v>2162.5</v>
      </c>
      <c r="AK1146" s="48">
        <f t="shared" ref="AK1146" si="26347">AVERAGE(AJ1094,AJ1042,AJ990)</f>
        <v>2405.6666666666665</v>
      </c>
      <c r="AL1146" s="45">
        <f t="shared" ref="AL1146" si="26348">((AI1146/AI1094)-1)*100</f>
        <v>-100</v>
      </c>
      <c r="AM1146" s="45">
        <f t="shared" ref="AM1146" si="26349">((AJ1146/AJ1094)-1)*100</f>
        <v>140.27777777777777</v>
      </c>
      <c r="AN1146" s="45">
        <f t="shared" ref="AN1146" si="26350">((AJ1146/AK1146)-1)*100</f>
        <v>-10.108078148815292</v>
      </c>
      <c r="AO1146"/>
      <c r="AP1146" s="41">
        <f t="shared" ref="AP1146" si="26351">SUM(B1146,L1146,V1146,AF1146)</f>
        <v>343000</v>
      </c>
      <c r="AQ1146" s="41">
        <f t="shared" ref="AQ1146" si="26352">SUM(C1146,M1146,W1146,AG1146)</f>
        <v>187554</v>
      </c>
      <c r="AR1146" s="41">
        <f t="shared" ref="AR1146" si="26353">SUM(D1146,N1146,X1146,AH1146)</f>
        <v>37900</v>
      </c>
      <c r="AS1146" s="41">
        <f t="shared" ref="AS1146" si="26354">SUM(E1146,O1146,Y1146,AI1146)</f>
        <v>568454</v>
      </c>
      <c r="AT1146" s="41">
        <f t="shared" ref="AT1146" si="26355">SUM(F1146,P1146,Z1146,AJ1146)</f>
        <v>459707.5</v>
      </c>
      <c r="AU1146" s="41">
        <f t="shared" ref="AU1146" si="26356">SUM(G1146,Q1146,AA1146,AK1146)</f>
        <v>447070.83333333337</v>
      </c>
      <c r="AV1146" s="45">
        <f t="shared" ref="AV1146" si="26357">((AS1146/AS1094)-1)*100</f>
        <v>14.558234955079863</v>
      </c>
      <c r="AW1146" s="45">
        <f t="shared" ref="AW1146" si="26358">((AT1146/AT1094)-1)*100</f>
        <v>26.362612450101388</v>
      </c>
      <c r="AX1146" s="45">
        <f t="shared" ref="AX1146" si="26359">((AT1146/AU1146)-1)*100</f>
        <v>2.8265468745631184</v>
      </c>
      <c r="AY1146"/>
      <c r="AZ1146" s="48">
        <f t="shared" ref="AZ1146" si="26360">+E1146/1000</f>
        <v>224.2</v>
      </c>
      <c r="BA1146" s="110">
        <f t="shared" ref="BA1146" si="26361">+O1146/1000</f>
        <v>17.404</v>
      </c>
      <c r="BB1146" s="36">
        <f t="shared" ref="BB1146" si="26362">+Y1146/1000</f>
        <v>326.85000000000002</v>
      </c>
      <c r="BC1146" s="36">
        <f t="shared" ref="BC1146" si="26363">+AI1146/1000</f>
        <v>0</v>
      </c>
      <c r="BD1146" s="57">
        <f t="shared" ref="BD1146" si="26364">+AS1146/1000</f>
        <v>568.45399999999995</v>
      </c>
      <c r="BE1146" s="47">
        <f t="shared" ref="BE1146" si="26365">AZ1146+BE1145</f>
        <v>11482.426000000001</v>
      </c>
      <c r="BF1146" s="47">
        <f t="shared" ref="BF1146" si="26366">BA1146+BF1145</f>
        <v>1399.7189999999998</v>
      </c>
      <c r="BG1146" s="47">
        <f t="shared" ref="BG1146" si="26367">BB1146+BG1145</f>
        <v>7969.8409999999994</v>
      </c>
      <c r="BH1146" s="47">
        <f t="shared" ref="BH1146" si="26368">BC1146+BH1145</f>
        <v>178.45000000000002</v>
      </c>
      <c r="BI1146" s="47">
        <f t="shared" ref="BI1146" si="26369">BD1146+BI1145</f>
        <v>21030.436000000009</v>
      </c>
      <c r="BJ1146" s="45">
        <v>41</v>
      </c>
      <c r="BK1146" s="52">
        <f t="shared" si="18182"/>
        <v>45941</v>
      </c>
    </row>
    <row r="1147" spans="1:63" x14ac:dyDescent="0.25">
      <c r="A1147" s="33">
        <f t="shared" si="18271"/>
        <v>45584</v>
      </c>
      <c r="B1147" s="89">
        <v>123999</v>
      </c>
      <c r="C1147" s="89">
        <v>95800</v>
      </c>
      <c r="D1147" s="128">
        <v>0</v>
      </c>
      <c r="E1147" s="45">
        <f t="shared" ref="E1147" si="26370">SUM(B1147:D1147)</f>
        <v>219799</v>
      </c>
      <c r="F1147" s="45">
        <f t="shared" ref="F1147" si="26371">AVERAGE(E1144,E1145,E1146,E1147)</f>
        <v>213487.25</v>
      </c>
      <c r="G1147" s="92">
        <f t="shared" ref="G1147" si="26372">AVERAGE(F1095,F1043,F991)</f>
        <v>215874.16666666666</v>
      </c>
      <c r="H1147" s="45">
        <f t="shared" ref="H1147" si="26373">((E1147/E1095)-1)*100</f>
        <v>45.706993702353337</v>
      </c>
      <c r="I1147" s="45">
        <f t="shared" ref="I1147" si="26374">((F1147/F1095)-1)*100</f>
        <v>31.104475320488213</v>
      </c>
      <c r="J1147" s="45">
        <f t="shared" ref="J1147" si="26375">((F1147/G1147)-1)*100</f>
        <v>-1.105698149770884</v>
      </c>
      <c r="K1147"/>
      <c r="L1147" s="89">
        <v>0</v>
      </c>
      <c r="M1147" s="89">
        <v>0</v>
      </c>
      <c r="N1147" s="89">
        <v>7000</v>
      </c>
      <c r="O1147" s="57">
        <f t="shared" ref="O1147" si="26376">SUM(L1147:N1147)</f>
        <v>7000</v>
      </c>
      <c r="P1147" s="48">
        <f t="shared" ref="P1147" si="26377">AVERAGE(O1144,O1145,O1146,O1147)</f>
        <v>17090.5</v>
      </c>
      <c r="Q1147" s="48">
        <f t="shared" ref="Q1147" si="26378">AVERAGE(P1095,P1043,P991)</f>
        <v>11794.416666666666</v>
      </c>
      <c r="R1147" s="45">
        <f t="shared" ref="R1147" si="26379">((O1147/O1095)-1)*100</f>
        <v>-44.223107569721122</v>
      </c>
      <c r="S1147" s="49">
        <f t="shared" ref="S1147" si="26380">((P1147/P1095)-1)*100</f>
        <v>44.681481481481477</v>
      </c>
      <c r="T1147" s="45">
        <f t="shared" ref="T1147" si="26381">((P1147/Q1147)-1)*100</f>
        <v>44.903308768979677</v>
      </c>
      <c r="U1147"/>
      <c r="V1147" s="89">
        <v>142400</v>
      </c>
      <c r="W1147" s="89">
        <v>104116</v>
      </c>
      <c r="X1147" s="89">
        <v>12600</v>
      </c>
      <c r="Y1147" s="45">
        <f t="shared" ref="Y1147" si="26382">SUM(V1147:X1147)</f>
        <v>259116</v>
      </c>
      <c r="Z1147" s="48">
        <f t="shared" ref="Z1147" si="26383">AVERAGE(Y1144,Y1145,Y1146,Y1147)</f>
        <v>223029</v>
      </c>
      <c r="AA1147" s="48">
        <f t="shared" ref="AA1147" si="26384">AVERAGE(Z1095,Z1043,Z991)</f>
        <v>304645.41666666669</v>
      </c>
      <c r="AB1147" s="45">
        <f t="shared" ref="AB1147" si="26385">((Y1147/Y1095)-1)*100</f>
        <v>-34.993477170095332</v>
      </c>
      <c r="AC1147" s="45">
        <f t="shared" ref="AC1147" si="26386">((Z1147/Z1095)-1)*100</f>
        <v>-20.240035547576618</v>
      </c>
      <c r="AD1147" s="45">
        <f t="shared" ref="AD1147" si="26387">((Z1147/AA1147)-1)*100</f>
        <v>-26.790626807942019</v>
      </c>
      <c r="AE1147"/>
      <c r="AF1147" s="90">
        <v>0</v>
      </c>
      <c r="AG1147" s="90">
        <v>0</v>
      </c>
      <c r="AH1147" s="90">
        <v>0</v>
      </c>
      <c r="AI1147" s="57">
        <f t="shared" ref="AI1147" si="26388">SUM(AF1147:AH1147)</f>
        <v>0</v>
      </c>
      <c r="AJ1147" s="48">
        <f t="shared" ref="AJ1147" si="26389">AVERAGE(AI1144,AI1145,AI1146,AI1147)</f>
        <v>2162.5</v>
      </c>
      <c r="AK1147" s="48">
        <f t="shared" ref="AK1147" si="26390">AVERAGE(AJ1095,AJ1043,AJ991)</f>
        <v>3126.5</v>
      </c>
      <c r="AL1147" s="45" t="e">
        <f t="shared" ref="AL1147" si="26391">((AI1147/AI1095)-1)*100</f>
        <v>#DIV/0!</v>
      </c>
      <c r="AM1147" s="45">
        <f t="shared" ref="AM1147" si="26392">((AJ1147/AJ1095)-1)*100</f>
        <v>140.27777777777777</v>
      </c>
      <c r="AN1147" s="45">
        <f t="shared" ref="AN1147" si="26393">((AJ1147/AK1147)-1)*100</f>
        <v>-30.83320006396929</v>
      </c>
      <c r="AO1147"/>
      <c r="AP1147" s="41">
        <f t="shared" ref="AP1147" si="26394">SUM(B1147,L1147,V1147,AF1147)</f>
        <v>266399</v>
      </c>
      <c r="AQ1147" s="41">
        <f t="shared" ref="AQ1147" si="26395">SUM(C1147,M1147,W1147,AG1147)</f>
        <v>199916</v>
      </c>
      <c r="AR1147" s="41">
        <f t="shared" ref="AR1147" si="26396">SUM(D1147,N1147,X1147,AH1147)</f>
        <v>19600</v>
      </c>
      <c r="AS1147" s="41">
        <f t="shared" ref="AS1147" si="26397">SUM(E1147,O1147,Y1147,AI1147)</f>
        <v>485915</v>
      </c>
      <c r="AT1147" s="41">
        <f t="shared" ref="AT1147" si="26398">SUM(F1147,P1147,Z1147,AJ1147)</f>
        <v>455769.25</v>
      </c>
      <c r="AU1147" s="41">
        <f t="shared" ref="AU1147" si="26399">SUM(G1147,Q1147,AA1147,AK1147)</f>
        <v>535440.5</v>
      </c>
      <c r="AV1147" s="45">
        <f t="shared" ref="AV1147" si="26400">((AS1147/AS1095)-1)*100</f>
        <v>-13.538256227758005</v>
      </c>
      <c r="AW1147" s="45">
        <f t="shared" ref="AW1147" si="26401">((AT1147/AT1095)-1)*100</f>
        <v>0.13049918685166251</v>
      </c>
      <c r="AX1147" s="45">
        <f t="shared" ref="AX1147" si="26402">((AT1147/AU1147)-1)*100</f>
        <v>-14.879571119480129</v>
      </c>
      <c r="AY1147"/>
      <c r="AZ1147" s="48">
        <f t="shared" ref="AZ1147" si="26403">+E1147/1000</f>
        <v>219.79900000000001</v>
      </c>
      <c r="BA1147" s="110">
        <f t="shared" ref="BA1147" si="26404">+O1147/1000</f>
        <v>7</v>
      </c>
      <c r="BB1147" s="36">
        <f t="shared" ref="BB1147" si="26405">+Y1147/1000</f>
        <v>259.11599999999999</v>
      </c>
      <c r="BC1147" s="36">
        <f t="shared" ref="BC1147" si="26406">+AI1147/1000</f>
        <v>0</v>
      </c>
      <c r="BD1147" s="57">
        <f t="shared" ref="BD1147" si="26407">+AS1147/1000</f>
        <v>485.91500000000002</v>
      </c>
      <c r="BE1147" s="47">
        <f t="shared" ref="BE1147" si="26408">AZ1147+BE1146</f>
        <v>11702.225000000002</v>
      </c>
      <c r="BF1147" s="47">
        <f t="shared" ref="BF1147" si="26409">BA1147+BF1146</f>
        <v>1406.7189999999998</v>
      </c>
      <c r="BG1147" s="47">
        <f t="shared" ref="BG1147" si="26410">BB1147+BG1146</f>
        <v>8228.9569999999985</v>
      </c>
      <c r="BH1147" s="47">
        <f t="shared" ref="BH1147" si="26411">BC1147+BH1146</f>
        <v>178.45000000000002</v>
      </c>
      <c r="BI1147" s="47">
        <f t="shared" ref="BI1147" si="26412">BD1147+BI1146</f>
        <v>21516.35100000001</v>
      </c>
      <c r="BJ1147" s="45">
        <v>42</v>
      </c>
      <c r="BK1147" s="52">
        <f t="shared" si="18182"/>
        <v>45948</v>
      </c>
    </row>
    <row r="1148" spans="1:63" x14ac:dyDescent="0.25">
      <c r="A1148" s="33">
        <f t="shared" si="18271"/>
        <v>45591</v>
      </c>
      <c r="B1148" s="89">
        <v>133500</v>
      </c>
      <c r="C1148" s="89">
        <v>50750</v>
      </c>
      <c r="D1148" s="128">
        <v>0</v>
      </c>
      <c r="E1148" s="45">
        <f t="shared" ref="E1148" si="26413">SUM(B1148:D1148)</f>
        <v>184250</v>
      </c>
      <c r="F1148" s="45">
        <f t="shared" ref="F1148" si="26414">AVERAGE(E1145,E1146,E1147,E1148)</f>
        <v>206824.75</v>
      </c>
      <c r="G1148" s="92">
        <f t="shared" ref="G1148" si="26415">AVERAGE(F1096,F1044,F992)</f>
        <v>223826.5</v>
      </c>
      <c r="H1148" s="45">
        <f t="shared" ref="H1148" si="26416">((E1148/E1096)-1)*100</f>
        <v>-45.85659712018807</v>
      </c>
      <c r="I1148" s="45">
        <f t="shared" ref="I1148" si="26417">((F1148/F1096)-1)*100</f>
        <v>5.7927109974424518</v>
      </c>
      <c r="J1148" s="45">
        <f t="shared" ref="J1148" si="26418">((F1148/G1148)-1)*100</f>
        <v>-7.5959504348234059</v>
      </c>
      <c r="K1148"/>
      <c r="L1148" s="89">
        <v>1500</v>
      </c>
      <c r="M1148" s="89">
        <v>0</v>
      </c>
      <c r="N1148" s="89">
        <v>8700</v>
      </c>
      <c r="O1148" s="57">
        <f t="shared" ref="O1148" si="26419">SUM(L1148:N1148)</f>
        <v>10200</v>
      </c>
      <c r="P1148" s="48">
        <f t="shared" ref="P1148" si="26420">AVERAGE(O1145,O1146,O1147,O1148)</f>
        <v>12726</v>
      </c>
      <c r="Q1148" s="48">
        <f t="shared" ref="Q1148" si="26421">AVERAGE(P1096,P1044,P992)</f>
        <v>8131.916666666667</v>
      </c>
      <c r="R1148" s="45">
        <f t="shared" ref="R1148" si="26422">((O1148/O1096)-1)*100</f>
        <v>-27.142857142857146</v>
      </c>
      <c r="S1148" s="49">
        <f t="shared" ref="S1148" si="26423">((P1148/P1096)-1)*100</f>
        <v>30.355953905249677</v>
      </c>
      <c r="T1148" s="45">
        <f t="shared" ref="T1148" si="26424">((P1148/Q1148)-1)*100</f>
        <v>56.494471373087521</v>
      </c>
      <c r="U1148"/>
      <c r="V1148" s="89">
        <v>346000</v>
      </c>
      <c r="W1148" s="89">
        <v>159908</v>
      </c>
      <c r="X1148" s="89">
        <v>38000</v>
      </c>
      <c r="Y1148" s="45">
        <f t="shared" ref="Y1148" si="26425">SUM(V1148:X1148)</f>
        <v>543908</v>
      </c>
      <c r="Z1148" s="48">
        <f t="shared" ref="Z1148" si="26426">AVERAGE(Y1145,Y1146,Y1147,Y1148)</f>
        <v>319318.5</v>
      </c>
      <c r="AA1148" s="48">
        <f t="shared" ref="AA1148" si="26427">AVERAGE(Z1096,Z1044,Z992)</f>
        <v>381625.66666666669</v>
      </c>
      <c r="AB1148" s="45">
        <f t="shared" ref="AB1148" si="26428">((Y1148/Y1096)-1)*100</f>
        <v>21.774991604164342</v>
      </c>
      <c r="AC1148" s="45">
        <f t="shared" ref="AC1148" si="26429">((Z1148/Z1096)-1)*100</f>
        <v>-10.064680393236515</v>
      </c>
      <c r="AD1148" s="45">
        <f t="shared" ref="AD1148" si="26430">((Z1148/AA1148)-1)*100</f>
        <v>-16.326775714771113</v>
      </c>
      <c r="AE1148"/>
      <c r="AF1148" s="90">
        <v>0</v>
      </c>
      <c r="AG1148" s="90">
        <v>0</v>
      </c>
      <c r="AH1148" s="90">
        <v>0</v>
      </c>
      <c r="AI1148" s="57">
        <f t="shared" ref="AI1148" si="26431">SUM(AF1148:AH1148)</f>
        <v>0</v>
      </c>
      <c r="AJ1148" s="48">
        <f t="shared" ref="AJ1148" si="26432">AVERAGE(AI1145,AI1146,AI1147,AI1148)</f>
        <v>1787.5</v>
      </c>
      <c r="AK1148" s="48">
        <f t="shared" ref="AK1148" si="26433">AVERAGE(AJ1096,AJ1044,AJ992)</f>
        <v>3564</v>
      </c>
      <c r="AL1148" s="45" t="e">
        <f t="shared" ref="AL1148" si="26434">((AI1148/AI1096)-1)*100</f>
        <v>#DIV/0!</v>
      </c>
      <c r="AM1148" s="45">
        <f t="shared" ref="AM1148" si="26435">((AJ1148/AJ1096)-1)*100</f>
        <v>98.611111111111114</v>
      </c>
      <c r="AN1148" s="45">
        <f t="shared" ref="AN1148" si="26436">((AJ1148/AK1148)-1)*100</f>
        <v>-49.845679012345677</v>
      </c>
      <c r="AO1148"/>
      <c r="AP1148" s="41">
        <f t="shared" ref="AP1148" si="26437">SUM(B1148,L1148,V1148,AF1148)</f>
        <v>481000</v>
      </c>
      <c r="AQ1148" s="41">
        <f t="shared" ref="AQ1148" si="26438">SUM(C1148,M1148,W1148,AG1148)</f>
        <v>210658</v>
      </c>
      <c r="AR1148" s="41">
        <f t="shared" ref="AR1148" si="26439">SUM(D1148,N1148,X1148,AH1148)</f>
        <v>46700</v>
      </c>
      <c r="AS1148" s="41">
        <f t="shared" ref="AS1148" si="26440">SUM(E1148,O1148,Y1148,AI1148)</f>
        <v>738358</v>
      </c>
      <c r="AT1148" s="41">
        <f t="shared" ref="AT1148" si="26441">SUM(F1148,P1148,Z1148,AJ1148)</f>
        <v>540656.75</v>
      </c>
      <c r="AU1148" s="41">
        <f t="shared" ref="AU1148" si="26442">SUM(G1148,Q1148,AA1148,AK1148)</f>
        <v>617148.08333333337</v>
      </c>
      <c r="AV1148" s="45">
        <f t="shared" ref="AV1148" si="26443">((AS1148/AS1096)-1)*100</f>
        <v>-7.8147200199762734</v>
      </c>
      <c r="AW1148" s="45">
        <f t="shared" ref="AW1148" si="26444">((AT1148/AT1096)-1)*100</f>
        <v>-3.6633399617972406</v>
      </c>
      <c r="AX1148" s="45">
        <f t="shared" ref="AX1148" si="26445">((AT1148/AU1148)-1)*100</f>
        <v>-12.394324052695627</v>
      </c>
      <c r="AY1148"/>
      <c r="AZ1148" s="48">
        <f t="shared" ref="AZ1148" si="26446">+E1148/1000</f>
        <v>184.25</v>
      </c>
      <c r="BA1148" s="110">
        <f t="shared" ref="BA1148" si="26447">+O1148/1000</f>
        <v>10.199999999999999</v>
      </c>
      <c r="BB1148" s="36">
        <f t="shared" ref="BB1148" si="26448">+Y1148/1000</f>
        <v>543.90800000000002</v>
      </c>
      <c r="BC1148" s="36">
        <f t="shared" ref="BC1148" si="26449">+AI1148/1000</f>
        <v>0</v>
      </c>
      <c r="BD1148" s="57">
        <f t="shared" ref="BD1148" si="26450">+AS1148/1000</f>
        <v>738.35799999999995</v>
      </c>
      <c r="BE1148" s="47">
        <f t="shared" ref="BE1148" si="26451">AZ1148+BE1147</f>
        <v>11886.475000000002</v>
      </c>
      <c r="BF1148" s="47">
        <f t="shared" ref="BF1148" si="26452">BA1148+BF1147</f>
        <v>1416.9189999999999</v>
      </c>
      <c r="BG1148" s="47">
        <f t="shared" ref="BG1148" si="26453">BB1148+BG1147</f>
        <v>8772.864999999998</v>
      </c>
      <c r="BH1148" s="47">
        <f t="shared" ref="BH1148" si="26454">BC1148+BH1147</f>
        <v>178.45000000000002</v>
      </c>
      <c r="BI1148" s="47">
        <f t="shared" ref="BI1148" si="26455">BD1148+BI1147</f>
        <v>22254.70900000001</v>
      </c>
      <c r="BJ1148" s="45">
        <v>43</v>
      </c>
      <c r="BK1148" s="52">
        <f t="shared" si="18182"/>
        <v>45955</v>
      </c>
    </row>
    <row r="1149" spans="1:63" x14ac:dyDescent="0.25">
      <c r="A1149" s="33">
        <f t="shared" si="18271"/>
        <v>45598</v>
      </c>
      <c r="B1149" s="89">
        <v>242700</v>
      </c>
      <c r="C1149" s="89">
        <v>53950</v>
      </c>
      <c r="D1149" s="128">
        <v>0</v>
      </c>
      <c r="E1149" s="45">
        <f t="shared" ref="E1149" si="26456">SUM(B1149:D1149)</f>
        <v>296650</v>
      </c>
      <c r="F1149" s="45">
        <f t="shared" ref="F1149" si="26457">AVERAGE(E1146,E1147,E1148,E1149)</f>
        <v>231224.75</v>
      </c>
      <c r="G1149" s="92">
        <f t="shared" ref="G1149" si="26458">AVERAGE(F1097,F1045,F993)</f>
        <v>226532.66666666666</v>
      </c>
      <c r="H1149" s="45">
        <f t="shared" ref="H1149" si="26459">((E1149/E1097)-1)*100</f>
        <v>7.8531176149790882</v>
      </c>
      <c r="I1149" s="45">
        <f t="shared" ref="I1149" si="26460">((F1149/F1097)-1)*100</f>
        <v>2.3797874695594468</v>
      </c>
      <c r="J1149" s="45">
        <f t="shared" ref="J1149" si="26461">((F1149/G1149)-1)*100</f>
        <v>2.0712612456187385</v>
      </c>
      <c r="K1149"/>
      <c r="L1149" s="89">
        <v>0</v>
      </c>
      <c r="M1149" s="89">
        <v>0</v>
      </c>
      <c r="N1149" s="89">
        <v>8400</v>
      </c>
      <c r="O1149" s="57">
        <f t="shared" ref="O1149" si="26462">SUM(L1149:N1149)</f>
        <v>8400</v>
      </c>
      <c r="P1149" s="48">
        <f t="shared" ref="P1149" si="26463">AVERAGE(O1146,O1147,O1148,O1149)</f>
        <v>10751</v>
      </c>
      <c r="Q1149" s="48">
        <f t="shared" ref="Q1149" si="26464">AVERAGE(P1097,P1045,P993)</f>
        <v>6867.166666666667</v>
      </c>
      <c r="R1149" s="45">
        <f t="shared" ref="R1149" si="26465">((O1149/O1097)-1)*100</f>
        <v>140</v>
      </c>
      <c r="S1149" s="49">
        <f t="shared" ref="S1149" si="26466">((P1149/P1097)-1)*100</f>
        <v>30.910197869101985</v>
      </c>
      <c r="T1149" s="45">
        <f t="shared" ref="T1149" si="26467">((P1149/Q1149)-1)*100</f>
        <v>56.556561415430906</v>
      </c>
      <c r="U1149"/>
      <c r="V1149" s="89">
        <v>244360</v>
      </c>
      <c r="W1149" s="89">
        <v>185700</v>
      </c>
      <c r="X1149" s="89">
        <v>32200</v>
      </c>
      <c r="Y1149" s="45">
        <f t="shared" ref="Y1149" si="26468">SUM(V1149:X1149)</f>
        <v>462260</v>
      </c>
      <c r="Z1149" s="48">
        <f t="shared" ref="Z1149" si="26469">AVERAGE(Y1146,Y1147,Y1148,Y1149)</f>
        <v>398033.5</v>
      </c>
      <c r="AA1149" s="48">
        <f t="shared" ref="AA1149" si="26470">AVERAGE(Z1097,Z1045,Z993)</f>
        <v>402721.5</v>
      </c>
      <c r="AB1149" s="45">
        <f t="shared" ref="AB1149" si="26471">((Y1149/Y1097)-1)*100</f>
        <v>20.521444400990752</v>
      </c>
      <c r="AC1149" s="45">
        <f t="shared" ref="AC1149" si="26472">((Z1149/Z1097)-1)*100</f>
        <v>0.67787435801125451</v>
      </c>
      <c r="AD1149" s="45">
        <f t="shared" ref="AD1149" si="26473">((Z1149/AA1149)-1)*100</f>
        <v>-1.1640798914386297</v>
      </c>
      <c r="AE1149"/>
      <c r="AF1149" s="90">
        <v>0</v>
      </c>
      <c r="AG1149" s="90">
        <v>0</v>
      </c>
      <c r="AH1149" s="90">
        <v>0</v>
      </c>
      <c r="AI1149" s="57">
        <f t="shared" ref="AI1149" si="26474">SUM(AF1149:AH1149)</f>
        <v>0</v>
      </c>
      <c r="AJ1149" s="48">
        <f t="shared" ref="AJ1149" si="26475">AVERAGE(AI1146,AI1147,AI1148,AI1149)</f>
        <v>0</v>
      </c>
      <c r="AK1149" s="48">
        <f t="shared" ref="AK1149" si="26476">AVERAGE(AJ1097,AJ1045,AJ993)</f>
        <v>5675.083333333333</v>
      </c>
      <c r="AL1149" s="45">
        <f t="shared" ref="AL1149" si="26477">((AI1149/AI1097)-1)*100</f>
        <v>-100</v>
      </c>
      <c r="AM1149" s="45">
        <f t="shared" ref="AM1149" si="26478">((AJ1149/AJ1097)-1)*100</f>
        <v>-100</v>
      </c>
      <c r="AN1149" s="45">
        <f t="shared" ref="AN1149" si="26479">((AJ1149/AK1149)-1)*100</f>
        <v>-100</v>
      </c>
      <c r="AO1149"/>
      <c r="AP1149" s="41">
        <f t="shared" ref="AP1149" si="26480">SUM(B1149,L1149,V1149,AF1149)</f>
        <v>487060</v>
      </c>
      <c r="AQ1149" s="41">
        <f t="shared" ref="AQ1149" si="26481">SUM(C1149,M1149,W1149,AG1149)</f>
        <v>239650</v>
      </c>
      <c r="AR1149" s="41">
        <f t="shared" ref="AR1149" si="26482">SUM(D1149,N1149,X1149,AH1149)</f>
        <v>40600</v>
      </c>
      <c r="AS1149" s="41">
        <f t="shared" ref="AS1149" si="26483">SUM(E1149,O1149,Y1149,AI1149)</f>
        <v>767310</v>
      </c>
      <c r="AT1149" s="41">
        <f t="shared" ref="AT1149" si="26484">SUM(F1149,P1149,Z1149,AJ1149)</f>
        <v>640009.25</v>
      </c>
      <c r="AU1149" s="41">
        <f t="shared" ref="AU1149" si="26485">SUM(G1149,Q1149,AA1149,AK1149)</f>
        <v>641796.41666666663</v>
      </c>
      <c r="AV1149" s="45">
        <f t="shared" ref="AV1149" si="26486">((AS1149/AS1097)-1)*100</f>
        <v>14.643657552666966</v>
      </c>
      <c r="AW1149" s="45">
        <f t="shared" ref="AW1149" si="26487">((AT1149/AT1097)-1)*100</f>
        <v>1.2487027697448028</v>
      </c>
      <c r="AX1149" s="45">
        <f t="shared" ref="AX1149" si="26488">((AT1149/AU1149)-1)*100</f>
        <v>-0.27846317309603297</v>
      </c>
      <c r="AY1149"/>
      <c r="AZ1149" s="48">
        <f t="shared" ref="AZ1149" si="26489">+E1149/1000</f>
        <v>296.64999999999998</v>
      </c>
      <c r="BA1149" s="110">
        <f t="shared" ref="BA1149" si="26490">+O1149/1000</f>
        <v>8.4</v>
      </c>
      <c r="BB1149" s="36">
        <f t="shared" ref="BB1149" si="26491">+Y1149/1000</f>
        <v>462.26</v>
      </c>
      <c r="BC1149" s="36">
        <f t="shared" ref="BC1149" si="26492">+AI1149/1000</f>
        <v>0</v>
      </c>
      <c r="BD1149" s="57">
        <f t="shared" ref="BD1149" si="26493">+AS1149/1000</f>
        <v>767.31</v>
      </c>
      <c r="BE1149" s="47">
        <f t="shared" ref="BE1149" si="26494">AZ1149+BE1148</f>
        <v>12183.125000000002</v>
      </c>
      <c r="BF1149" s="47">
        <f t="shared" ref="BF1149" si="26495">BA1149+BF1148</f>
        <v>1425.319</v>
      </c>
      <c r="BG1149" s="47">
        <f t="shared" ref="BG1149" si="26496">BB1149+BG1148</f>
        <v>9235.1249999999982</v>
      </c>
      <c r="BH1149" s="47">
        <f t="shared" ref="BH1149" si="26497">BC1149+BH1148</f>
        <v>178.45000000000002</v>
      </c>
      <c r="BI1149" s="47">
        <f t="shared" ref="BI1149" si="26498">BD1149+BI1148</f>
        <v>23022.019000000011</v>
      </c>
      <c r="BJ1149" s="45">
        <v>44</v>
      </c>
      <c r="BK1149" s="52">
        <f t="shared" si="18182"/>
        <v>45962</v>
      </c>
    </row>
    <row r="1150" spans="1:63" x14ac:dyDescent="0.25">
      <c r="A1150" s="33">
        <f t="shared" si="18271"/>
        <v>45605</v>
      </c>
      <c r="B1150" s="89">
        <v>258300</v>
      </c>
      <c r="C1150" s="89">
        <v>56500</v>
      </c>
      <c r="D1150" s="128">
        <v>0</v>
      </c>
      <c r="E1150" s="45">
        <f t="shared" ref="E1150" si="26499">SUM(B1150:D1150)</f>
        <v>314800</v>
      </c>
      <c r="F1150" s="45">
        <f t="shared" ref="F1150" si="26500">AVERAGE(E1147,E1148,E1149,E1150)</f>
        <v>253874.75</v>
      </c>
      <c r="G1150" s="92">
        <f t="shared" ref="G1150" si="26501">AVERAGE(F1098,F1046,F994)</f>
        <v>249291</v>
      </c>
      <c r="H1150" s="45">
        <f t="shared" ref="H1150" si="26502">((E1150/E1098)-1)*100</f>
        <v>-9.7865023642355613</v>
      </c>
      <c r="I1150" s="45">
        <f t="shared" ref="I1150" si="26503">((F1150/F1098)-1)*100</f>
        <v>-8.936107250145719</v>
      </c>
      <c r="J1150" s="45">
        <f t="shared" ref="J1150" si="26504">((F1150/G1150)-1)*100</f>
        <v>1.8387145945902628</v>
      </c>
      <c r="K1150"/>
      <c r="L1150" s="89">
        <v>11200</v>
      </c>
      <c r="M1150" s="89">
        <v>0</v>
      </c>
      <c r="N1150" s="89">
        <v>2800</v>
      </c>
      <c r="O1150" s="57">
        <f t="shared" ref="O1150" si="26505">SUM(L1150:N1150)</f>
        <v>14000</v>
      </c>
      <c r="P1150" s="48">
        <f t="shared" ref="P1150" si="26506">AVERAGE(O1147,O1148,O1149,O1150)</f>
        <v>9900</v>
      </c>
      <c r="Q1150" s="48">
        <f t="shared" ref="Q1150" si="26507">AVERAGE(P1098,P1046,P994)</f>
        <v>7471.5</v>
      </c>
      <c r="R1150" s="45">
        <f t="shared" ref="R1150" si="26508">((O1150/O1098)-1)*100</f>
        <v>53.846153846153854</v>
      </c>
      <c r="S1150" s="49">
        <f t="shared" ref="S1150" si="26509">((P1150/P1098)-1)*100</f>
        <v>1.1494252873563315</v>
      </c>
      <c r="T1150" s="45">
        <f t="shared" ref="T1150" si="26510">((P1150/Q1150)-1)*100</f>
        <v>32.503513350732781</v>
      </c>
      <c r="U1150"/>
      <c r="V1150" s="89">
        <v>185500</v>
      </c>
      <c r="W1150" s="89">
        <v>223995</v>
      </c>
      <c r="X1150" s="89">
        <v>22400</v>
      </c>
      <c r="Y1150" s="45">
        <f t="shared" ref="Y1150" si="26511">SUM(V1150:X1150)</f>
        <v>431895</v>
      </c>
      <c r="Z1150" s="48">
        <f t="shared" ref="Z1150" si="26512">AVERAGE(Y1147,Y1148,Y1149,Y1150)</f>
        <v>424294.75</v>
      </c>
      <c r="AA1150" s="48">
        <f t="shared" ref="AA1150" si="26513">AVERAGE(Z1098,Z1046,Z994)</f>
        <v>402498.91666666669</v>
      </c>
      <c r="AB1150" s="45">
        <f t="shared" ref="AB1150" si="26514">((Y1150/Y1098)-1)*100</f>
        <v>18.453639632375317</v>
      </c>
      <c r="AC1150" s="45">
        <f t="shared" ref="AC1150" si="26515">((Z1150/Z1098)-1)*100</f>
        <v>6.5123185417949259</v>
      </c>
      <c r="AD1150" s="45">
        <f t="shared" ref="AD1150" si="26516">((Z1150/AA1150)-1)*100</f>
        <v>5.4151284465154825</v>
      </c>
      <c r="AE1150"/>
      <c r="AF1150" s="90">
        <v>0</v>
      </c>
      <c r="AG1150" s="90">
        <v>5400</v>
      </c>
      <c r="AH1150" s="90">
        <v>0</v>
      </c>
      <c r="AI1150" s="57">
        <f t="shared" ref="AI1150" si="26517">SUM(AF1150:AH1150)</f>
        <v>5400</v>
      </c>
      <c r="AJ1150" s="48">
        <f t="shared" ref="AJ1150" si="26518">AVERAGE(AI1147,AI1148,AI1149,AI1150)</f>
        <v>1350</v>
      </c>
      <c r="AK1150" s="48">
        <f t="shared" ref="AK1150" si="26519">AVERAGE(AJ1098,AJ1046,AJ994)</f>
        <v>3681.9166666666665</v>
      </c>
      <c r="AL1150" s="45" t="e">
        <f t="shared" ref="AL1150" si="26520">((AI1150/AI1098)-1)*100</f>
        <v>#DIV/0!</v>
      </c>
      <c r="AM1150" s="45">
        <f t="shared" ref="AM1150" si="26521">((AJ1150/AJ1098)-1)*100</f>
        <v>-25</v>
      </c>
      <c r="AN1150" s="45">
        <f t="shared" ref="AN1150" si="26522">((AJ1150/AK1150)-1)*100</f>
        <v>-63.334314102709179</v>
      </c>
      <c r="AO1150"/>
      <c r="AP1150" s="41">
        <f t="shared" ref="AP1150" si="26523">SUM(B1150,L1150,V1150,AF1150)</f>
        <v>455000</v>
      </c>
      <c r="AQ1150" s="41">
        <f t="shared" ref="AQ1150" si="26524">SUM(C1150,M1150,W1150,AG1150)</f>
        <v>285895</v>
      </c>
      <c r="AR1150" s="41">
        <f t="shared" ref="AR1150" si="26525">SUM(D1150,N1150,X1150,AH1150)</f>
        <v>25200</v>
      </c>
      <c r="AS1150" s="41">
        <f t="shared" ref="AS1150" si="26526">SUM(E1150,O1150,Y1150,AI1150)</f>
        <v>766095</v>
      </c>
      <c r="AT1150" s="41">
        <f t="shared" ref="AT1150" si="26527">SUM(F1150,P1150,Z1150,AJ1150)</f>
        <v>689419.5</v>
      </c>
      <c r="AU1150" s="41">
        <f t="shared" ref="AU1150" si="26528">SUM(G1150,Q1150,AA1150,AK1150)</f>
        <v>662943.33333333337</v>
      </c>
      <c r="AV1150" s="45">
        <f t="shared" ref="AV1150" si="26529">((AS1150/AS1098)-1)*100</f>
        <v>6.0102869810326087</v>
      </c>
      <c r="AW1150" s="45">
        <f t="shared" ref="AW1150" si="26530">((AT1150/AT1098)-1)*100</f>
        <v>0.10043881635377616</v>
      </c>
      <c r="AX1150" s="45">
        <f t="shared" ref="AX1150" si="26531">((AT1150/AU1150)-1)*100</f>
        <v>3.9937299819491789</v>
      </c>
      <c r="AY1150"/>
      <c r="AZ1150" s="48">
        <f t="shared" ref="AZ1150" si="26532">+E1150/1000</f>
        <v>314.8</v>
      </c>
      <c r="BA1150" s="110">
        <f t="shared" ref="BA1150" si="26533">+O1150/1000</f>
        <v>14</v>
      </c>
      <c r="BB1150" s="36">
        <f t="shared" ref="BB1150" si="26534">+Y1150/1000</f>
        <v>431.89499999999998</v>
      </c>
      <c r="BC1150" s="36">
        <f t="shared" ref="BC1150" si="26535">+AI1150/1000</f>
        <v>5.4</v>
      </c>
      <c r="BD1150" s="57">
        <f t="shared" ref="BD1150" si="26536">+AS1150/1000</f>
        <v>766.09500000000003</v>
      </c>
      <c r="BE1150" s="47">
        <f t="shared" ref="BE1150" si="26537">AZ1150+BE1149</f>
        <v>12497.925000000001</v>
      </c>
      <c r="BF1150" s="47">
        <f t="shared" ref="BF1150" si="26538">BA1150+BF1149</f>
        <v>1439.319</v>
      </c>
      <c r="BG1150" s="47">
        <f t="shared" ref="BG1150" si="26539">BB1150+BG1149</f>
        <v>9667.0199999999986</v>
      </c>
      <c r="BH1150" s="47">
        <f t="shared" ref="BH1150" si="26540">BC1150+BH1149</f>
        <v>183.85000000000002</v>
      </c>
      <c r="BI1150" s="47">
        <f t="shared" ref="BI1150" si="26541">BD1150+BI1149</f>
        <v>23788.114000000012</v>
      </c>
      <c r="BJ1150" s="45">
        <v>45</v>
      </c>
      <c r="BK1150" s="52">
        <f t="shared" si="18182"/>
        <v>45969</v>
      </c>
    </row>
    <row r="1151" spans="1:63" x14ac:dyDescent="0.25">
      <c r="A1151" s="33">
        <f t="shared" si="18271"/>
        <v>45612</v>
      </c>
      <c r="B1151" s="89">
        <v>274200</v>
      </c>
      <c r="C1151" s="89">
        <v>95800</v>
      </c>
      <c r="D1151" s="128">
        <v>0</v>
      </c>
      <c r="E1151" s="45">
        <f t="shared" ref="E1151" si="26542">SUM(B1151:D1151)</f>
        <v>370000</v>
      </c>
      <c r="F1151" s="45">
        <f t="shared" ref="F1151" si="26543">AVERAGE(E1148,E1149,E1150,E1151)</f>
        <v>291425</v>
      </c>
      <c r="G1151" s="92">
        <f t="shared" ref="G1151" si="26544">AVERAGE(F1099,F1047,F995)</f>
        <v>290949.58333333331</v>
      </c>
      <c r="H1151" s="45">
        <f t="shared" ref="H1151" si="26545">((E1151/E1099)-1)*100</f>
        <v>5.1094558739141149</v>
      </c>
      <c r="I1151" s="45">
        <f t="shared" ref="I1151" si="26546">((F1151/F1099)-1)*100</f>
        <v>-11.442102720171633</v>
      </c>
      <c r="J1151" s="45">
        <f t="shared" ref="J1151" si="26547">((F1151/G1151)-1)*100</f>
        <v>0.16340173483666565</v>
      </c>
      <c r="K1151"/>
      <c r="L1151" s="89">
        <v>0</v>
      </c>
      <c r="M1151" s="89">
        <v>0</v>
      </c>
      <c r="N1151" s="89">
        <v>11200</v>
      </c>
      <c r="O1151" s="57">
        <f t="shared" ref="O1151" si="26548">SUM(L1151:N1151)</f>
        <v>11200</v>
      </c>
      <c r="P1151" s="48">
        <f t="shared" ref="P1151" si="26549">AVERAGE(O1148,O1149,O1150,O1151)</f>
        <v>10950</v>
      </c>
      <c r="Q1151" s="48">
        <f t="shared" ref="Q1151" si="26550">AVERAGE(P1099,P1047,P995)</f>
        <v>7617.333333333333</v>
      </c>
      <c r="R1151" s="45">
        <f t="shared" ref="R1151" si="26551">((O1151/O1099)-1)*100</f>
        <v>-28.205128205128204</v>
      </c>
      <c r="S1151" s="49">
        <f t="shared" ref="S1151" si="26552">((P1151/P1099)-1)*100</f>
        <v>3.7914691943127909</v>
      </c>
      <c r="T1151" s="45">
        <f t="shared" ref="T1151" si="26553">((P1151/Q1151)-1)*100</f>
        <v>43.751093996149137</v>
      </c>
      <c r="U1151"/>
      <c r="V1151" s="89">
        <v>212300</v>
      </c>
      <c r="W1151" s="89">
        <v>142750</v>
      </c>
      <c r="X1151" s="89">
        <v>45300</v>
      </c>
      <c r="Y1151" s="45">
        <f t="shared" ref="Y1151" si="26554">SUM(V1151:X1151)</f>
        <v>400350</v>
      </c>
      <c r="Z1151" s="48">
        <f t="shared" ref="Z1151" si="26555">AVERAGE(Y1148,Y1149,Y1150,Y1151)</f>
        <v>459603.25</v>
      </c>
      <c r="AA1151" s="48">
        <f t="shared" ref="AA1151" si="26556">AVERAGE(Z1099,Z1047,Z995)</f>
        <v>422642.58333333331</v>
      </c>
      <c r="AB1151" s="45">
        <f t="shared" ref="AB1151" si="26557">((Y1151/Y1099)-1)*100</f>
        <v>7.707828894269575</v>
      </c>
      <c r="AC1151" s="45">
        <f t="shared" ref="AC1151" si="26558">((Z1151/Z1099)-1)*100</f>
        <v>17.357171446609687</v>
      </c>
      <c r="AD1151" s="45">
        <f t="shared" ref="AD1151" si="26559">((Z1151/AA1151)-1)*100</f>
        <v>8.7451355173826073</v>
      </c>
      <c r="AE1151"/>
      <c r="AF1151" s="90">
        <v>0</v>
      </c>
      <c r="AG1151" s="90">
        <v>0</v>
      </c>
      <c r="AH1151" s="90">
        <v>0</v>
      </c>
      <c r="AI1151" s="57">
        <f t="shared" ref="AI1151" si="26560">SUM(AF1151:AH1151)</f>
        <v>0</v>
      </c>
      <c r="AJ1151" s="48">
        <f t="shared" ref="AJ1151" si="26561">AVERAGE(AI1148,AI1149,AI1150,AI1151)</f>
        <v>1350</v>
      </c>
      <c r="AK1151" s="48">
        <f t="shared" ref="AK1151" si="26562">AVERAGE(AJ1099,AJ1047,AJ995)</f>
        <v>2840.25</v>
      </c>
      <c r="AL1151" s="45">
        <f t="shared" ref="AL1151" si="26563">((AI1151/AI1099)-1)*100</f>
        <v>-100</v>
      </c>
      <c r="AM1151" s="45">
        <f t="shared" ref="AM1151" si="26564">((AJ1151/AJ1099)-1)*100</f>
        <v>-49.532710280373834</v>
      </c>
      <c r="AN1151" s="45">
        <f t="shared" ref="AN1151" si="26565">((AJ1151/AK1151)-1)*100</f>
        <v>-52.468972801689993</v>
      </c>
      <c r="AO1151"/>
      <c r="AP1151" s="41">
        <f t="shared" ref="AP1151" si="26566">SUM(B1151,L1151,V1151,AF1151)</f>
        <v>486500</v>
      </c>
      <c r="AQ1151" s="41">
        <f t="shared" ref="AQ1151" si="26567">SUM(C1151,M1151,W1151,AG1151)</f>
        <v>238550</v>
      </c>
      <c r="AR1151" s="41">
        <f t="shared" ref="AR1151" si="26568">SUM(D1151,N1151,X1151,AH1151)</f>
        <v>56500</v>
      </c>
      <c r="AS1151" s="41">
        <f t="shared" ref="AS1151" si="26569">SUM(E1151,O1151,Y1151,AI1151)</f>
        <v>781550</v>
      </c>
      <c r="AT1151" s="41">
        <f t="shared" ref="AT1151" si="26570">SUM(F1151,P1151,Z1151,AJ1151)</f>
        <v>763328.25</v>
      </c>
      <c r="AU1151" s="41">
        <f t="shared" ref="AU1151" si="26571">SUM(G1151,Q1151,AA1151,AK1151)</f>
        <v>724049.75</v>
      </c>
      <c r="AV1151" s="45">
        <f t="shared" ref="AV1151" si="26572">((AS1151/AS1099)-1)*100</f>
        <v>5.2147643959322254</v>
      </c>
      <c r="AW1151" s="45">
        <f t="shared" ref="AW1151" si="26573">((AT1151/AT1099)-1)*100</f>
        <v>4.0054160386276072</v>
      </c>
      <c r="AX1151" s="45">
        <f t="shared" ref="AX1151" si="26574">((AT1151/AU1151)-1)*100</f>
        <v>5.424834412276236</v>
      </c>
      <c r="AY1151"/>
      <c r="AZ1151" s="48">
        <f t="shared" ref="AZ1151" si="26575">+E1151/1000</f>
        <v>370</v>
      </c>
      <c r="BA1151" s="110">
        <f t="shared" ref="BA1151" si="26576">+O1151/1000</f>
        <v>11.2</v>
      </c>
      <c r="BB1151" s="36">
        <f t="shared" ref="BB1151" si="26577">+Y1151/1000</f>
        <v>400.35</v>
      </c>
      <c r="BC1151" s="36">
        <f t="shared" ref="BC1151" si="26578">+AI1151/1000</f>
        <v>0</v>
      </c>
      <c r="BD1151" s="57">
        <f t="shared" ref="BD1151" si="26579">+AS1151/1000</f>
        <v>781.55</v>
      </c>
      <c r="BE1151" s="47">
        <f t="shared" ref="BE1151" si="26580">AZ1151+BE1150</f>
        <v>12867.925000000001</v>
      </c>
      <c r="BF1151" s="47">
        <f t="shared" ref="BF1151" si="26581">BA1151+BF1150</f>
        <v>1450.519</v>
      </c>
      <c r="BG1151" s="47">
        <f t="shared" ref="BG1151" si="26582">BB1151+BG1150</f>
        <v>10067.369999999999</v>
      </c>
      <c r="BH1151" s="47">
        <f t="shared" ref="BH1151" si="26583">BC1151+BH1150</f>
        <v>183.85000000000002</v>
      </c>
      <c r="BI1151" s="47">
        <f t="shared" ref="BI1151" si="26584">BD1151+BI1150</f>
        <v>24569.664000000012</v>
      </c>
      <c r="BJ1151" s="45">
        <v>46</v>
      </c>
      <c r="BK1151" s="52">
        <f t="shared" si="18182"/>
        <v>45976</v>
      </c>
    </row>
    <row r="1152" spans="1:63" x14ac:dyDescent="0.25">
      <c r="A1152" s="33">
        <f t="shared" si="18271"/>
        <v>45619</v>
      </c>
      <c r="B1152" s="89">
        <v>388750</v>
      </c>
      <c r="C1152" s="89">
        <v>73350</v>
      </c>
      <c r="D1152" s="128">
        <v>0</v>
      </c>
      <c r="E1152" s="45">
        <f t="shared" ref="E1152" si="26585">SUM(B1152:D1152)</f>
        <v>462100</v>
      </c>
      <c r="F1152" s="45">
        <f t="shared" ref="F1152" si="26586">AVERAGE(E1149,E1150,E1151,E1152)</f>
        <v>360887.5</v>
      </c>
      <c r="G1152" s="92">
        <f t="shared" ref="G1152" si="26587">AVERAGE(F1100,F1048,F996)</f>
        <v>315907.91666666669</v>
      </c>
      <c r="H1152" s="45">
        <f t="shared" ref="H1152" si="26588">((E1152/E1100)-1)*100</f>
        <v>-11.728748806112698</v>
      </c>
      <c r="I1152" s="45">
        <f t="shared" ref="I1152" si="26589">((F1152/F1100)-1)*100</f>
        <v>-3.7321425475187242</v>
      </c>
      <c r="J1152" s="45">
        <f t="shared" ref="J1152" si="26590">((F1152/G1152)-1)*100</f>
        <v>14.238194410554762</v>
      </c>
      <c r="K1152"/>
      <c r="L1152" s="89">
        <v>8000</v>
      </c>
      <c r="M1152" s="89">
        <v>1986</v>
      </c>
      <c r="N1152" s="89">
        <v>4100</v>
      </c>
      <c r="O1152" s="57">
        <f t="shared" ref="O1152" si="26591">SUM(L1152:N1152)</f>
        <v>14086</v>
      </c>
      <c r="P1152" s="48">
        <f t="shared" ref="P1152" si="26592">AVERAGE(O1149,O1150,O1151,O1152)</f>
        <v>11921.5</v>
      </c>
      <c r="Q1152" s="48">
        <f t="shared" ref="Q1152" si="26593">AVERAGE(P1100,P1048,P996)</f>
        <v>7975.666666666667</v>
      </c>
      <c r="R1152" s="45">
        <f t="shared" ref="R1152" si="26594">((O1152/O1100)-1)*100</f>
        <v>-7.3289473684210567</v>
      </c>
      <c r="S1152" s="49">
        <f t="shared" ref="S1152" si="26595">((P1152/P1100)-1)*100</f>
        <v>9.8755760368663523</v>
      </c>
      <c r="T1152" s="45">
        <f t="shared" ref="T1152" si="26596">((P1152/Q1152)-1)*100</f>
        <v>49.473398253019596</v>
      </c>
      <c r="U1152"/>
      <c r="V1152" s="89">
        <v>250200</v>
      </c>
      <c r="W1152" s="89">
        <v>129989</v>
      </c>
      <c r="X1152" s="89">
        <v>34900</v>
      </c>
      <c r="Y1152" s="45">
        <f t="shared" ref="Y1152" si="26597">SUM(V1152:X1152)</f>
        <v>415089</v>
      </c>
      <c r="Z1152" s="48">
        <f t="shared" ref="Z1152" si="26598">AVERAGE(Y1149,Y1150,Y1151,Y1152)</f>
        <v>427398.5</v>
      </c>
      <c r="AA1152" s="48">
        <f t="shared" ref="AA1152" si="26599">AVERAGE(Z1100,Z1048,Z996)</f>
        <v>413271.75</v>
      </c>
      <c r="AB1152" s="45">
        <f t="shared" ref="AB1152" si="26600">((Y1152/Y1100)-1)*100</f>
        <v>7.5360103626942898</v>
      </c>
      <c r="AC1152" s="45">
        <f t="shared" ref="AC1152" si="26601">((Z1152/Z1100)-1)*100</f>
        <v>13.529336373011859</v>
      </c>
      <c r="AD1152" s="45">
        <f t="shared" ref="AD1152" si="26602">((Z1152/AA1152)-1)*100</f>
        <v>3.4182713916448337</v>
      </c>
      <c r="AE1152"/>
      <c r="AF1152" s="90">
        <v>0</v>
      </c>
      <c r="AG1152" s="90">
        <v>1500</v>
      </c>
      <c r="AH1152" s="90">
        <v>0</v>
      </c>
      <c r="AI1152" s="57">
        <f t="shared" ref="AI1152" si="26603">SUM(AF1152:AH1152)</f>
        <v>1500</v>
      </c>
      <c r="AJ1152" s="48">
        <f t="shared" ref="AJ1152" si="26604">AVERAGE(AI1149,AI1150,AI1151,AI1152)</f>
        <v>1725</v>
      </c>
      <c r="AK1152" s="48">
        <f t="shared" ref="AK1152" si="26605">AVERAGE(AJ1100,AJ1048,AJ996)</f>
        <v>3248.5833333333335</v>
      </c>
      <c r="AL1152" s="45">
        <f t="shared" ref="AL1152" si="26606">((AI1152/AI1100)-1)*100</f>
        <v>-55.223880597014926</v>
      </c>
      <c r="AM1152" s="45">
        <f t="shared" ref="AM1152" si="26607">((AJ1152/AJ1100)-1)*100</f>
        <v>-50.889679715302492</v>
      </c>
      <c r="AN1152" s="45">
        <f t="shared" ref="AN1152" si="26608">((AJ1152/AK1152)-1)*100</f>
        <v>-46.899930739040094</v>
      </c>
      <c r="AO1152"/>
      <c r="AP1152" s="41">
        <f t="shared" ref="AP1152" si="26609">SUM(B1152,L1152,V1152,AF1152)</f>
        <v>646950</v>
      </c>
      <c r="AQ1152" s="41">
        <f t="shared" ref="AQ1152" si="26610">SUM(C1152,M1152,W1152,AG1152)</f>
        <v>206825</v>
      </c>
      <c r="AR1152" s="41">
        <f t="shared" ref="AR1152" si="26611">SUM(D1152,N1152,X1152,AH1152)</f>
        <v>39000</v>
      </c>
      <c r="AS1152" s="41">
        <f t="shared" ref="AS1152" si="26612">SUM(E1152,O1152,Y1152,AI1152)</f>
        <v>892775</v>
      </c>
      <c r="AT1152" s="41">
        <f t="shared" ref="AT1152" si="26613">SUM(F1152,P1152,Z1152,AJ1152)</f>
        <v>801932.5</v>
      </c>
      <c r="AU1152" s="41">
        <f t="shared" ref="AU1152" si="26614">SUM(G1152,Q1152,AA1152,AK1152)</f>
        <v>740403.91666666674</v>
      </c>
      <c r="AV1152" s="45">
        <f t="shared" ref="AV1152" si="26615">((AS1152/AS1100)-1)*100</f>
        <v>-3.8009805506168837</v>
      </c>
      <c r="AW1152" s="45">
        <f t="shared" ref="AW1152" si="26616">((AT1152/AT1100)-1)*100</f>
        <v>4.731089761902818</v>
      </c>
      <c r="AX1152" s="45">
        <f t="shared" ref="AX1152" si="26617">((AT1152/AU1152)-1)*100</f>
        <v>8.3101374733858471</v>
      </c>
      <c r="AY1152"/>
      <c r="AZ1152" s="48">
        <f t="shared" ref="AZ1152" si="26618">+E1152/1000</f>
        <v>462.1</v>
      </c>
      <c r="BA1152" s="110">
        <f t="shared" ref="BA1152" si="26619">+O1152/1000</f>
        <v>14.086</v>
      </c>
      <c r="BB1152" s="36">
        <f t="shared" ref="BB1152" si="26620">+Y1152/1000</f>
        <v>415.089</v>
      </c>
      <c r="BC1152" s="36">
        <f t="shared" ref="BC1152" si="26621">+AI1152/1000</f>
        <v>1.5</v>
      </c>
      <c r="BD1152" s="57">
        <f t="shared" ref="BD1152" si="26622">+AS1152/1000</f>
        <v>892.77499999999998</v>
      </c>
      <c r="BE1152" s="47">
        <f t="shared" ref="BE1152" si="26623">AZ1152+BE1151</f>
        <v>13330.025000000001</v>
      </c>
      <c r="BF1152" s="47">
        <f t="shared" ref="BF1152" si="26624">BA1152+BF1151</f>
        <v>1464.605</v>
      </c>
      <c r="BG1152" s="47">
        <f t="shared" ref="BG1152" si="26625">BB1152+BG1151</f>
        <v>10482.458999999999</v>
      </c>
      <c r="BH1152" s="47">
        <f t="shared" ref="BH1152" si="26626">BC1152+BH1151</f>
        <v>185.35000000000002</v>
      </c>
      <c r="BI1152" s="47">
        <f t="shared" ref="BI1152" si="26627">BD1152+BI1151</f>
        <v>25462.439000000013</v>
      </c>
      <c r="BJ1152" s="45">
        <v>47</v>
      </c>
      <c r="BK1152" s="52">
        <f t="shared" si="18182"/>
        <v>45983</v>
      </c>
    </row>
    <row r="1153" spans="1:63" x14ac:dyDescent="0.25">
      <c r="A1153" s="33">
        <f t="shared" si="18271"/>
        <v>45626</v>
      </c>
      <c r="B1153" s="89">
        <v>214200</v>
      </c>
      <c r="C1153" s="89">
        <v>88750</v>
      </c>
      <c r="D1153" s="128">
        <v>0</v>
      </c>
      <c r="E1153" s="45">
        <f t="shared" ref="E1153" si="26628">SUM(B1153:D1153)</f>
        <v>302950</v>
      </c>
      <c r="F1153" s="45">
        <f t="shared" ref="F1153" si="26629">AVERAGE(E1150,E1151,E1152,E1153)</f>
        <v>362462.5</v>
      </c>
      <c r="G1153" s="92">
        <f t="shared" ref="G1153" si="26630">AVERAGE(F1101,F1049,F997)</f>
        <v>348683.58333333331</v>
      </c>
      <c r="H1153" s="45">
        <f t="shared" ref="H1153" si="26631">((E1153/E1101)-1)*100</f>
        <v>-21.250324928515731</v>
      </c>
      <c r="I1153" s="45">
        <f t="shared" ref="I1153" si="26632">((F1153/F1101)-1)*100</f>
        <v>-9.9004203424884025</v>
      </c>
      <c r="J1153" s="45">
        <f t="shared" ref="J1153" si="26633">((F1153/G1153)-1)*100</f>
        <v>3.9516964162589652</v>
      </c>
      <c r="K1153"/>
      <c r="L1153" s="89">
        <v>7900</v>
      </c>
      <c r="M1153" s="89">
        <v>0</v>
      </c>
      <c r="N1153" s="89">
        <v>11200</v>
      </c>
      <c r="O1153" s="57">
        <f t="shared" ref="O1153" si="26634">SUM(L1153:N1153)</f>
        <v>19100</v>
      </c>
      <c r="P1153" s="48">
        <f t="shared" ref="P1153" si="26635">AVERAGE(O1150,O1151,O1152,O1153)</f>
        <v>14596.5</v>
      </c>
      <c r="Q1153" s="48">
        <f t="shared" ref="Q1153" si="26636">AVERAGE(P1101,P1049,P997)</f>
        <v>11237.833333333334</v>
      </c>
      <c r="R1153" s="45">
        <f t="shared" ref="R1153" si="26637">((O1153/O1101)-1)*100</f>
        <v>-40.405616224648988</v>
      </c>
      <c r="S1153" s="49">
        <f t="shared" ref="S1153" si="26638">((P1153/P1101)-1)*100</f>
        <v>-18.851980542043091</v>
      </c>
      <c r="T1153" s="45">
        <f t="shared" ref="T1153" si="26639">((P1153/Q1153)-1)*100</f>
        <v>29.887137200231351</v>
      </c>
      <c r="U1153"/>
      <c r="V1153" s="89">
        <v>323500</v>
      </c>
      <c r="W1153" s="89">
        <v>113800</v>
      </c>
      <c r="X1153" s="89">
        <v>33600</v>
      </c>
      <c r="Y1153" s="45">
        <f t="shared" ref="Y1153" si="26640">SUM(V1153:X1153)</f>
        <v>470900</v>
      </c>
      <c r="Z1153" s="48">
        <f t="shared" ref="Z1153" si="26641">AVERAGE(Y1150,Y1151,Y1152,Y1153)</f>
        <v>429558.5</v>
      </c>
      <c r="AA1153" s="48">
        <f t="shared" ref="AA1153" si="26642">AVERAGE(Z1101,Z1049,Z997)</f>
        <v>414702.91666666669</v>
      </c>
      <c r="AB1153" s="45">
        <f t="shared" ref="AB1153" si="26643">((Y1153/Y1101)-1)*100</f>
        <v>69.081952144313902</v>
      </c>
      <c r="AC1153" s="45">
        <f t="shared" ref="AC1153" si="26644">((Z1153/Z1101)-1)*100</f>
        <v>22.65959459314757</v>
      </c>
      <c r="AD1153" s="45">
        <f t="shared" ref="AD1153" si="26645">((Z1153/AA1153)-1)*100</f>
        <v>3.5822230170794889</v>
      </c>
      <c r="AE1153"/>
      <c r="AF1153" s="90">
        <v>0</v>
      </c>
      <c r="AG1153" s="90">
        <v>0</v>
      </c>
      <c r="AH1153" s="90">
        <v>0</v>
      </c>
      <c r="AI1153" s="57">
        <f t="shared" ref="AI1153" si="26646">SUM(AF1153:AH1153)</f>
        <v>0</v>
      </c>
      <c r="AJ1153" s="48">
        <f t="shared" ref="AJ1153" si="26647">AVERAGE(AI1150,AI1151,AI1152,AI1153)</f>
        <v>1725</v>
      </c>
      <c r="AK1153" s="48">
        <f t="shared" ref="AK1153" si="26648">AVERAGE(AJ1101,AJ1049,AJ997)</f>
        <v>5087.5</v>
      </c>
      <c r="AL1153" s="45">
        <f t="shared" ref="AL1153" si="26649">((AI1153/AI1101)-1)*100</f>
        <v>-100</v>
      </c>
      <c r="AM1153" s="45">
        <f t="shared" ref="AM1153" si="26650">((AJ1153/AJ1101)-1)*100</f>
        <v>-75.661375661375658</v>
      </c>
      <c r="AN1153" s="45">
        <f t="shared" ref="AN1153" si="26651">((AJ1153/AK1153)-1)*100</f>
        <v>-66.093366093366086</v>
      </c>
      <c r="AO1153"/>
      <c r="AP1153" s="41">
        <f t="shared" ref="AP1153" si="26652">SUM(B1153,L1153,V1153,AF1153)</f>
        <v>545600</v>
      </c>
      <c r="AQ1153" s="41">
        <f t="shared" ref="AQ1153" si="26653">SUM(C1153,M1153,W1153,AG1153)</f>
        <v>202550</v>
      </c>
      <c r="AR1153" s="41">
        <f t="shared" ref="AR1153" si="26654">SUM(D1153,N1153,X1153,AH1153)</f>
        <v>44800</v>
      </c>
      <c r="AS1153" s="41">
        <f t="shared" ref="AS1153" si="26655">SUM(E1153,O1153,Y1153,AI1153)</f>
        <v>792950</v>
      </c>
      <c r="AT1153" s="41">
        <f t="shared" ref="AT1153" si="26656">SUM(F1153,P1153,Z1153,AJ1153)</f>
        <v>808342.5</v>
      </c>
      <c r="AU1153" s="41">
        <f t="shared" ref="AU1153" si="26657">SUM(G1153,Q1153,AA1153,AK1153)</f>
        <v>779711.83333333326</v>
      </c>
      <c r="AV1153" s="45">
        <f t="shared" ref="AV1153" si="26658">((AS1153/AS1101)-1)*100</f>
        <v>10.630704537400559</v>
      </c>
      <c r="AW1153" s="45">
        <f t="shared" ref="AW1153" si="26659">((AT1153/AT1101)-1)*100</f>
        <v>3.9575549331748006</v>
      </c>
      <c r="AX1153" s="45">
        <f t="shared" ref="AX1153" si="26660">((AT1153/AU1153)-1)*100</f>
        <v>3.6719548739267305</v>
      </c>
      <c r="AY1153"/>
      <c r="AZ1153" s="48">
        <f t="shared" ref="AZ1153" si="26661">+E1153/1000</f>
        <v>302.95</v>
      </c>
      <c r="BA1153" s="110">
        <f t="shared" ref="BA1153" si="26662">+O1153/1000</f>
        <v>19.100000000000001</v>
      </c>
      <c r="BB1153" s="36">
        <f t="shared" ref="BB1153" si="26663">+Y1153/1000</f>
        <v>470.9</v>
      </c>
      <c r="BC1153" s="36">
        <f t="shared" ref="BC1153" si="26664">+AI1153/1000</f>
        <v>0</v>
      </c>
      <c r="BD1153" s="57">
        <f t="shared" ref="BD1153" si="26665">+AS1153/1000</f>
        <v>792.95</v>
      </c>
      <c r="BE1153" s="47">
        <f t="shared" ref="BE1153" si="26666">AZ1153+BE1152</f>
        <v>13632.975000000002</v>
      </c>
      <c r="BF1153" s="47">
        <f t="shared" ref="BF1153" si="26667">BA1153+BF1152</f>
        <v>1483.7049999999999</v>
      </c>
      <c r="BG1153" s="47">
        <f t="shared" ref="BG1153" si="26668">BB1153+BG1152</f>
        <v>10953.358999999999</v>
      </c>
      <c r="BH1153" s="47">
        <f t="shared" ref="BH1153" si="26669">BC1153+BH1152</f>
        <v>185.35000000000002</v>
      </c>
      <c r="BI1153" s="47">
        <f t="shared" ref="BI1153" si="26670">BD1153+BI1152</f>
        <v>26255.389000000014</v>
      </c>
      <c r="BJ1153" s="45">
        <v>48</v>
      </c>
      <c r="BK1153" s="52">
        <f t="shared" si="18182"/>
        <v>45990</v>
      </c>
    </row>
    <row r="1154" spans="1:63" x14ac:dyDescent="0.25">
      <c r="A1154" s="33">
        <f t="shared" si="18271"/>
        <v>45633</v>
      </c>
      <c r="B1154" s="89">
        <v>178100</v>
      </c>
      <c r="C1154" s="89">
        <v>46750</v>
      </c>
      <c r="D1154" s="128">
        <v>0</v>
      </c>
      <c r="E1154" s="45">
        <f t="shared" ref="E1154" si="26671">SUM(B1154:D1154)</f>
        <v>224850</v>
      </c>
      <c r="F1154" s="45">
        <f t="shared" ref="F1154" si="26672">AVERAGE(E1151,E1152,E1153,E1154)</f>
        <v>339975</v>
      </c>
      <c r="G1154" s="92">
        <f t="shared" ref="G1154" si="26673">AVERAGE(F1102,F1050,F998)</f>
        <v>349971.16666666669</v>
      </c>
      <c r="H1154" s="45">
        <f t="shared" ref="H1154" si="26674">((E1154/E1102)-1)*100</f>
        <v>-28.712061405594604</v>
      </c>
      <c r="I1154" s="45">
        <f t="shared" ref="I1154" si="26675">((F1154/F1102)-1)*100</f>
        <v>-13.691392304641015</v>
      </c>
      <c r="J1154" s="45">
        <f t="shared" ref="J1154" si="26676">((F1154/G1154)-1)*100</f>
        <v>-2.8562829223550357</v>
      </c>
      <c r="K1154"/>
      <c r="L1154" s="89">
        <v>1500</v>
      </c>
      <c r="M1154" s="89">
        <v>0</v>
      </c>
      <c r="N1154" s="89">
        <v>5600</v>
      </c>
      <c r="O1154" s="57">
        <f t="shared" ref="O1154" si="26677">SUM(L1154:N1154)</f>
        <v>7100</v>
      </c>
      <c r="P1154" s="48">
        <f t="shared" ref="P1154" si="26678">AVERAGE(O1151,O1152,O1153,O1154)</f>
        <v>12871.5</v>
      </c>
      <c r="Q1154" s="48">
        <f t="shared" ref="Q1154" si="26679">AVERAGE(P1102,P1050,P998)</f>
        <v>13070.833333333334</v>
      </c>
      <c r="R1154" s="45">
        <f t="shared" ref="R1154" si="26680">((O1154/O1102)-1)*100</f>
        <v>-60.88154269972452</v>
      </c>
      <c r="S1154" s="49">
        <f t="shared" ref="S1154" si="26681">((P1154/P1102)-1)*100</f>
        <v>-36.437037037037037</v>
      </c>
      <c r="T1154" s="45">
        <f t="shared" ref="T1154" si="26682">((P1154/Q1154)-1)*100</f>
        <v>-1.5250239081925465</v>
      </c>
      <c r="U1154"/>
      <c r="V1154" s="89">
        <v>361000</v>
      </c>
      <c r="W1154" s="89">
        <v>112600</v>
      </c>
      <c r="X1154" s="89">
        <v>15400</v>
      </c>
      <c r="Y1154" s="45">
        <f t="shared" ref="Y1154" si="26683">SUM(V1154:X1154)</f>
        <v>489000</v>
      </c>
      <c r="Z1154" s="48">
        <f t="shared" ref="Z1154" si="26684">AVERAGE(Y1151,Y1152,Y1153,Y1154)</f>
        <v>443834.75</v>
      </c>
      <c r="AA1154" s="48">
        <f t="shared" ref="AA1154" si="26685">AVERAGE(Z1102,Z1050,Z998)</f>
        <v>411576.16666666669</v>
      </c>
      <c r="AB1154" s="45">
        <f t="shared" ref="AB1154" si="26686">((Y1154/Y1102)-1)*100</f>
        <v>84.180790960451972</v>
      </c>
      <c r="AC1154" s="45">
        <f t="shared" ref="AC1154" si="26687">((Z1154/Z1102)-1)*100</f>
        <v>36.385768193076153</v>
      </c>
      <c r="AD1154" s="45">
        <f t="shared" ref="AD1154" si="26688">((Z1154/AA1154)-1)*100</f>
        <v>7.8378161676838198</v>
      </c>
      <c r="AE1154"/>
      <c r="AF1154" s="90">
        <v>0</v>
      </c>
      <c r="AG1154" s="90">
        <v>7050</v>
      </c>
      <c r="AH1154" s="90">
        <v>0</v>
      </c>
      <c r="AI1154" s="57">
        <f t="shared" ref="AI1154" si="26689">SUM(AF1154:AH1154)</f>
        <v>7050</v>
      </c>
      <c r="AJ1154" s="48">
        <f t="shared" ref="AJ1154" si="26690">AVERAGE(AI1151,AI1152,AI1153,AI1154)</f>
        <v>2137.5</v>
      </c>
      <c r="AK1154" s="48">
        <f t="shared" ref="AK1154" si="26691">AVERAGE(AJ1102,AJ1050,AJ998)</f>
        <v>5720.833333333333</v>
      </c>
      <c r="AL1154" s="45">
        <f t="shared" ref="AL1154" si="26692">((AI1154/AI1102)-1)*100</f>
        <v>17.500000000000004</v>
      </c>
      <c r="AM1154" s="45">
        <f t="shared" ref="AM1154" si="26693">((AJ1154/AJ1102)-1)*100</f>
        <v>-75.109170305676855</v>
      </c>
      <c r="AN1154" s="45">
        <f t="shared" ref="AN1154" si="26694">((AJ1154/AK1154)-1)*100</f>
        <v>-62.636562272396212</v>
      </c>
      <c r="AO1154"/>
      <c r="AP1154" s="41">
        <f t="shared" ref="AP1154" si="26695">SUM(B1154,L1154,V1154,AF1154)</f>
        <v>540600</v>
      </c>
      <c r="AQ1154" s="41">
        <f t="shared" ref="AQ1154" si="26696">SUM(C1154,M1154,W1154,AG1154)</f>
        <v>166400</v>
      </c>
      <c r="AR1154" s="41">
        <f t="shared" ref="AR1154" si="26697">SUM(D1154,N1154,X1154,AH1154)</f>
        <v>21000</v>
      </c>
      <c r="AS1154" s="41">
        <f t="shared" ref="AS1154" si="26698">SUM(E1154,O1154,Y1154,AI1154)</f>
        <v>728000</v>
      </c>
      <c r="AT1154" s="41">
        <f t="shared" ref="AT1154" si="26699">SUM(F1154,P1154,Z1154,AJ1154)</f>
        <v>798818.75</v>
      </c>
      <c r="AU1154" s="41">
        <f t="shared" ref="AU1154" si="26700">SUM(G1154,Q1154,AA1154,AK1154)</f>
        <v>780339.00000000012</v>
      </c>
      <c r="AV1154" s="45">
        <f t="shared" ref="AV1154" si="26701">((AS1154/AS1102)-1)*100</f>
        <v>20.318447230940361</v>
      </c>
      <c r="AW1154" s="45">
        <f t="shared" ref="AW1154" si="26702">((AT1154/AT1102)-1)*100</f>
        <v>6.769720374286714</v>
      </c>
      <c r="AX1154" s="45">
        <f t="shared" ref="AX1154" si="26703">((AT1154/AU1154)-1)*100</f>
        <v>2.3681694750614657</v>
      </c>
      <c r="AY1154"/>
      <c r="AZ1154" s="48">
        <f t="shared" ref="AZ1154" si="26704">+E1154/1000</f>
        <v>224.85</v>
      </c>
      <c r="BA1154" s="110">
        <f t="shared" ref="BA1154" si="26705">+O1154/1000</f>
        <v>7.1</v>
      </c>
      <c r="BB1154" s="36">
        <f t="shared" ref="BB1154" si="26706">+Y1154/1000</f>
        <v>489</v>
      </c>
      <c r="BC1154" s="36">
        <f t="shared" ref="BC1154" si="26707">+AI1154/1000</f>
        <v>7.05</v>
      </c>
      <c r="BD1154" s="57">
        <f t="shared" ref="BD1154" si="26708">+AS1154/1000</f>
        <v>728</v>
      </c>
      <c r="BE1154" s="47">
        <f t="shared" ref="BE1154" si="26709">AZ1154+BE1153</f>
        <v>13857.825000000003</v>
      </c>
      <c r="BF1154" s="47">
        <f t="shared" ref="BF1154" si="26710">BA1154+BF1153</f>
        <v>1490.8049999999998</v>
      </c>
      <c r="BG1154" s="47">
        <f t="shared" ref="BG1154" si="26711">BB1154+BG1153</f>
        <v>11442.358999999999</v>
      </c>
      <c r="BH1154" s="47">
        <f t="shared" ref="BH1154" si="26712">BC1154+BH1153</f>
        <v>192.40000000000003</v>
      </c>
      <c r="BI1154" s="47">
        <f t="shared" ref="BI1154" si="26713">BD1154+BI1153</f>
        <v>26983.389000000014</v>
      </c>
      <c r="BJ1154" s="45">
        <v>49</v>
      </c>
      <c r="BK1154" s="52">
        <f t="shared" si="18182"/>
        <v>45997</v>
      </c>
    </row>
    <row r="1155" spans="1:63" x14ac:dyDescent="0.25">
      <c r="A1155" s="33">
        <f t="shared" si="18271"/>
        <v>45640</v>
      </c>
      <c r="B1155" s="89">
        <v>304300</v>
      </c>
      <c r="C1155" s="89">
        <v>167700</v>
      </c>
      <c r="D1155" s="128">
        <v>0</v>
      </c>
      <c r="E1155" s="45">
        <f t="shared" ref="E1155" si="26714">SUM(B1155:D1155)</f>
        <v>472000</v>
      </c>
      <c r="F1155" s="45">
        <f t="shared" ref="F1155" si="26715">AVERAGE(E1152,E1153,E1154,E1155)</f>
        <v>365475</v>
      </c>
      <c r="G1155" s="92">
        <f t="shared" ref="G1155" si="26716">AVERAGE(F1103,F1051,F999)</f>
        <v>348369.58333333331</v>
      </c>
      <c r="H1155" s="45">
        <f t="shared" ref="H1155" si="26717">((E1155/E1103)-1)*100</f>
        <v>36.074818086419036</v>
      </c>
      <c r="I1155" s="45">
        <f t="shared" ref="I1155" si="26718">((F1155/F1103)-1)*100</f>
        <v>-6.913750518154016</v>
      </c>
      <c r="J1155" s="45">
        <f t="shared" ref="J1155" si="26719">((F1155/G1155)-1)*100</f>
        <v>4.910134950070999</v>
      </c>
      <c r="K1155"/>
      <c r="L1155" s="89">
        <v>0</v>
      </c>
      <c r="M1155" s="89">
        <v>1800</v>
      </c>
      <c r="N1155" s="89">
        <v>14000</v>
      </c>
      <c r="O1155" s="57">
        <f t="shared" ref="O1155" si="26720">SUM(L1155:N1155)</f>
        <v>15800</v>
      </c>
      <c r="P1155" s="48">
        <f t="shared" ref="P1155" si="26721">AVERAGE(O1152,O1153,O1154,O1155)</f>
        <v>14021.5</v>
      </c>
      <c r="Q1155" s="48">
        <f t="shared" ref="Q1155" si="26722">AVERAGE(P1103,P1051,P999)</f>
        <v>19812.166666666668</v>
      </c>
      <c r="R1155" s="45">
        <f t="shared" ref="R1155" si="26723">((O1155/O1103)-1)*100</f>
        <v>-53.733528550512446</v>
      </c>
      <c r="S1155" s="49">
        <f t="shared" ref="S1155" si="26724">((P1155/P1103)-1)*100</f>
        <v>-43.660472124560521</v>
      </c>
      <c r="T1155" s="45">
        <f t="shared" ref="T1155" si="26725">((P1155/Q1155)-1)*100</f>
        <v>-29.227831383072701</v>
      </c>
      <c r="U1155"/>
      <c r="V1155" s="89">
        <v>232500</v>
      </c>
      <c r="W1155" s="89">
        <v>165200</v>
      </c>
      <c r="X1155" s="89">
        <v>16800</v>
      </c>
      <c r="Y1155" s="45">
        <f t="shared" ref="Y1155" si="26726">SUM(V1155:X1155)</f>
        <v>414500</v>
      </c>
      <c r="Z1155" s="48">
        <f t="shared" ref="Z1155" si="26727">AVERAGE(Y1152,Y1153,Y1154,Y1155)</f>
        <v>447372.25</v>
      </c>
      <c r="AA1155" s="48">
        <f t="shared" ref="AA1155" si="26728">AVERAGE(Z1103,Z1051,Z999)</f>
        <v>396023.83333333331</v>
      </c>
      <c r="AB1155" s="45">
        <f t="shared" ref="AB1155" si="26729">((Y1155/Y1103)-1)*100</f>
        <v>50.213814597376242</v>
      </c>
      <c r="AC1155" s="45">
        <f t="shared" ref="AC1155" si="26730">((Z1155/Z1103)-1)*100</f>
        <v>48.389062842055687</v>
      </c>
      <c r="AD1155" s="45">
        <f t="shared" ref="AD1155" si="26731">((Z1155/AA1155)-1)*100</f>
        <v>12.965991524920861</v>
      </c>
      <c r="AE1155"/>
      <c r="AF1155" s="90">
        <v>0</v>
      </c>
      <c r="AG1155" s="90">
        <v>0</v>
      </c>
      <c r="AH1155" s="90">
        <v>0</v>
      </c>
      <c r="AI1155" s="57">
        <f t="shared" ref="AI1155" si="26732">SUM(AF1155:AH1155)</f>
        <v>0</v>
      </c>
      <c r="AJ1155" s="48">
        <f t="shared" ref="AJ1155" si="26733">AVERAGE(AI1152,AI1153,AI1154,AI1155)</f>
        <v>2137.5</v>
      </c>
      <c r="AK1155" s="48">
        <f t="shared" ref="AK1155" si="26734">AVERAGE(AJ1103,AJ1051,AJ999)</f>
        <v>5429.166666666667</v>
      </c>
      <c r="AL1155" s="45" t="e">
        <f t="shared" ref="AL1155" si="26735">((AI1155/AI1103)-1)*100</f>
        <v>#DIV/0!</v>
      </c>
      <c r="AM1155" s="45">
        <f t="shared" ref="AM1155" si="26736">((AJ1155/AJ1103)-1)*100</f>
        <v>-72.285251215559157</v>
      </c>
      <c r="AN1155" s="45">
        <f t="shared" ref="AN1155" si="26737">((AJ1155/AK1155)-1)*100</f>
        <v>-60.629316960859555</v>
      </c>
      <c r="AO1155"/>
      <c r="AP1155" s="41">
        <f t="shared" ref="AP1155" si="26738">SUM(B1155,L1155,V1155,AF1155)</f>
        <v>536800</v>
      </c>
      <c r="AQ1155" s="41">
        <f t="shared" ref="AQ1155" si="26739">SUM(C1155,M1155,W1155,AG1155)</f>
        <v>334700</v>
      </c>
      <c r="AR1155" s="41">
        <f t="shared" ref="AR1155" si="26740">SUM(D1155,N1155,X1155,AH1155)</f>
        <v>30800</v>
      </c>
      <c r="AS1155" s="41">
        <f t="shared" ref="AS1155" si="26741">SUM(E1155,O1155,Y1155,AI1155)</f>
        <v>902300</v>
      </c>
      <c r="AT1155" s="41">
        <f t="shared" ref="AT1155" si="26742">SUM(F1155,P1155,Z1155,AJ1155)</f>
        <v>829006.25</v>
      </c>
      <c r="AU1155" s="41">
        <f t="shared" ref="AU1155" si="26743">SUM(G1155,Q1155,AA1155,AK1155)</f>
        <v>769634.74999999988</v>
      </c>
      <c r="AV1155" s="45">
        <f t="shared" ref="AV1155" si="26744">((AS1155/AS1103)-1)*100</f>
        <v>37.34515752909622</v>
      </c>
      <c r="AW1155" s="45">
        <f t="shared" ref="AW1155" si="26745">((AT1155/AT1103)-1)*100</f>
        <v>14.077293319889094</v>
      </c>
      <c r="AX1155" s="45">
        <f t="shared" ref="AX1155" si="26746">((AT1155/AU1155)-1)*100</f>
        <v>7.7142436720795349</v>
      </c>
      <c r="AY1155"/>
      <c r="AZ1155" s="48">
        <f t="shared" ref="AZ1155" si="26747">+E1155/1000</f>
        <v>472</v>
      </c>
      <c r="BA1155" s="110">
        <f t="shared" ref="BA1155" si="26748">+O1155/1000</f>
        <v>15.8</v>
      </c>
      <c r="BB1155" s="36">
        <f t="shared" ref="BB1155" si="26749">+Y1155/1000</f>
        <v>414.5</v>
      </c>
      <c r="BC1155" s="36">
        <f t="shared" ref="BC1155" si="26750">+AI1155/1000</f>
        <v>0</v>
      </c>
      <c r="BD1155" s="57">
        <f t="shared" ref="BD1155" si="26751">+AS1155/1000</f>
        <v>902.3</v>
      </c>
      <c r="BE1155" s="47">
        <f t="shared" ref="BE1155" si="26752">AZ1155+BE1154</f>
        <v>14329.825000000003</v>
      </c>
      <c r="BF1155" s="47">
        <f t="shared" ref="BF1155" si="26753">BA1155+BF1154</f>
        <v>1506.6049999999998</v>
      </c>
      <c r="BG1155" s="47">
        <f t="shared" ref="BG1155" si="26754">BB1155+BG1154</f>
        <v>11856.858999999999</v>
      </c>
      <c r="BH1155" s="47">
        <f t="shared" ref="BH1155" si="26755">BC1155+BH1154</f>
        <v>192.40000000000003</v>
      </c>
      <c r="BI1155" s="47">
        <f t="shared" ref="BI1155" si="26756">BD1155+BI1154</f>
        <v>27885.689000000013</v>
      </c>
      <c r="BJ1155" s="45">
        <v>50</v>
      </c>
      <c r="BK1155" s="52">
        <f t="shared" si="18182"/>
        <v>46004</v>
      </c>
    </row>
    <row r="1156" spans="1:63" x14ac:dyDescent="0.25">
      <c r="A1156" s="33">
        <f t="shared" si="18271"/>
        <v>45647</v>
      </c>
      <c r="B1156" s="89">
        <v>300700</v>
      </c>
      <c r="C1156" s="89">
        <v>120300</v>
      </c>
      <c r="D1156" s="128">
        <v>0</v>
      </c>
      <c r="E1156" s="45">
        <f t="shared" ref="E1156" si="26757">SUM(B1156:D1156)</f>
        <v>421000</v>
      </c>
      <c r="F1156" s="45">
        <f t="shared" ref="F1156" si="26758">AVERAGE(E1153,E1154,E1155,E1156)</f>
        <v>355200</v>
      </c>
      <c r="G1156" s="92">
        <f t="shared" ref="G1156" si="26759">AVERAGE(F1104,F1052,F1000)</f>
        <v>325268.75</v>
      </c>
      <c r="H1156" s="45">
        <f t="shared" ref="H1156" si="26760">((E1156/E1104)-1)*100</f>
        <v>98.397737983034887</v>
      </c>
      <c r="I1156" s="45">
        <f t="shared" ref="I1156" si="26761">((F1156/F1104)-1)*100</f>
        <v>12.835426893237578</v>
      </c>
      <c r="J1156" s="45">
        <f t="shared" ref="J1156" si="26762">((F1156/G1156)-1)*100</f>
        <v>9.2020060334723208</v>
      </c>
      <c r="K1156"/>
      <c r="L1156" s="89">
        <v>0</v>
      </c>
      <c r="M1156" s="89">
        <v>25350</v>
      </c>
      <c r="N1156" s="89">
        <v>11200</v>
      </c>
      <c r="O1156" s="57">
        <f t="shared" ref="O1156" si="26763">SUM(L1156:N1156)</f>
        <v>36550</v>
      </c>
      <c r="P1156" s="48">
        <f t="shared" ref="P1156" si="26764">AVERAGE(O1153,O1154,O1155,O1156)</f>
        <v>19637.5</v>
      </c>
      <c r="Q1156" s="48">
        <f t="shared" ref="Q1156" si="26765">AVERAGE(P1104,P1052,P1000)</f>
        <v>21849.666666666668</v>
      </c>
      <c r="R1156" s="45">
        <f t="shared" ref="R1156" si="26766">((O1156/O1104)-1)*100</f>
        <v>77.858880778588798</v>
      </c>
      <c r="S1156" s="49">
        <f t="shared" ref="S1156" si="26767">((P1156/P1104)-1)*100</f>
        <v>-25.119161105815056</v>
      </c>
      <c r="T1156" s="45">
        <f t="shared" ref="T1156" si="26768">((P1156/Q1156)-1)*100</f>
        <v>-10.124487024973694</v>
      </c>
      <c r="U1156"/>
      <c r="V1156" s="89">
        <v>199600</v>
      </c>
      <c r="W1156" s="89">
        <v>117150</v>
      </c>
      <c r="X1156" s="89">
        <v>14000</v>
      </c>
      <c r="Y1156" s="45">
        <f t="shared" ref="Y1156" si="26769">SUM(V1156:X1156)</f>
        <v>330750</v>
      </c>
      <c r="Z1156" s="48">
        <f t="shared" ref="Z1156" si="26770">AVERAGE(Y1153,Y1154,Y1155,Y1156)</f>
        <v>426287.5</v>
      </c>
      <c r="AA1156" s="48">
        <f t="shared" ref="AA1156" si="26771">AVERAGE(Z1104,Z1052,Z1000)</f>
        <v>366214.66666666669</v>
      </c>
      <c r="AB1156" s="45">
        <f t="shared" ref="AB1156" si="26772">((Y1156/Y1104)-1)*100</f>
        <v>21.315600287562898</v>
      </c>
      <c r="AC1156" s="45">
        <f t="shared" ref="AC1156" si="26773">((Z1156/Z1104)-1)*100</f>
        <v>56.066375002288169</v>
      </c>
      <c r="AD1156" s="45">
        <f t="shared" ref="AD1156" si="26774">((Z1156/AA1156)-1)*100</f>
        <v>16.403721314638766</v>
      </c>
      <c r="AE1156"/>
      <c r="AF1156" s="90">
        <v>0</v>
      </c>
      <c r="AG1156" s="90">
        <v>7400</v>
      </c>
      <c r="AH1156" s="90">
        <v>0</v>
      </c>
      <c r="AI1156" s="57">
        <f t="shared" ref="AI1156" si="26775">SUM(AF1156:AH1156)</f>
        <v>7400</v>
      </c>
      <c r="AJ1156" s="48">
        <f t="shared" ref="AJ1156" si="26776">AVERAGE(AI1153,AI1154,AI1155,AI1156)</f>
        <v>3612.5</v>
      </c>
      <c r="AK1156" s="48">
        <f t="shared" ref="AK1156" si="26777">AVERAGE(AJ1104,AJ1052,AJ1000)</f>
        <v>6046.666666666667</v>
      </c>
      <c r="AL1156" s="45">
        <f t="shared" ref="AL1156" si="26778">((AI1156/AI1104)-1)*100</f>
        <v>107.86516853932584</v>
      </c>
      <c r="AM1156" s="45">
        <f t="shared" ref="AM1156" si="26779">((AJ1156/AJ1104)-1)*100</f>
        <v>-53.477141017385698</v>
      </c>
      <c r="AN1156" s="45">
        <f t="shared" ref="AN1156" si="26780">((AJ1156/AK1156)-1)*100</f>
        <v>-40.256339581036386</v>
      </c>
      <c r="AO1156"/>
      <c r="AP1156" s="41">
        <f t="shared" ref="AP1156" si="26781">SUM(B1156,L1156,V1156,AF1156)</f>
        <v>500300</v>
      </c>
      <c r="AQ1156" s="41">
        <f t="shared" ref="AQ1156" si="26782">SUM(C1156,M1156,W1156,AG1156)</f>
        <v>270200</v>
      </c>
      <c r="AR1156" s="41">
        <f t="shared" ref="AR1156" si="26783">SUM(D1156,N1156,X1156,AH1156)</f>
        <v>25200</v>
      </c>
      <c r="AS1156" s="41">
        <f t="shared" ref="AS1156" si="26784">SUM(E1156,O1156,Y1156,AI1156)</f>
        <v>795700</v>
      </c>
      <c r="AT1156" s="41">
        <f t="shared" ref="AT1156" si="26785">SUM(F1156,P1156,Z1156,AJ1156)</f>
        <v>804737.5</v>
      </c>
      <c r="AU1156" s="41">
        <f t="shared" ref="AU1156" si="26786">SUM(G1156,Q1156,AA1156,AK1156)</f>
        <v>719379.75</v>
      </c>
      <c r="AV1156" s="45">
        <f t="shared" ref="AV1156" si="26787">((AS1156/AS1104)-1)*100</f>
        <v>56.342716123125044</v>
      </c>
      <c r="AW1156" s="45">
        <f t="shared" ref="AW1156" si="26788">((AT1156/AT1104)-1)*100</f>
        <v>29.393633284145039</v>
      </c>
      <c r="AX1156" s="45">
        <f t="shared" ref="AX1156" si="26789">((AT1156/AU1156)-1)*100</f>
        <v>11.865464658964896</v>
      </c>
      <c r="AY1156"/>
      <c r="AZ1156" s="48">
        <f t="shared" ref="AZ1156" si="26790">+E1156/1000</f>
        <v>421</v>
      </c>
      <c r="BA1156" s="110">
        <f t="shared" ref="BA1156" si="26791">+O1156/1000</f>
        <v>36.549999999999997</v>
      </c>
      <c r="BB1156" s="36">
        <f t="shared" ref="BB1156" si="26792">+Y1156/1000</f>
        <v>330.75</v>
      </c>
      <c r="BC1156" s="36">
        <f t="shared" ref="BC1156" si="26793">+AI1156/1000</f>
        <v>7.4</v>
      </c>
      <c r="BD1156" s="57">
        <f t="shared" ref="BD1156" si="26794">+AS1156/1000</f>
        <v>795.7</v>
      </c>
      <c r="BE1156" s="47">
        <f t="shared" ref="BE1156" si="26795">AZ1156+BE1155</f>
        <v>14750.825000000003</v>
      </c>
      <c r="BF1156" s="47">
        <f t="shared" ref="BF1156" si="26796">BA1156+BF1155</f>
        <v>1543.1549999999997</v>
      </c>
      <c r="BG1156" s="47">
        <f t="shared" ref="BG1156" si="26797">BB1156+BG1155</f>
        <v>12187.608999999999</v>
      </c>
      <c r="BH1156" s="47">
        <f t="shared" ref="BH1156" si="26798">BC1156+BH1155</f>
        <v>199.80000000000004</v>
      </c>
      <c r="BI1156" s="47">
        <f t="shared" ref="BI1156" si="26799">BD1156+BI1155</f>
        <v>28681.389000000014</v>
      </c>
      <c r="BJ1156" s="45">
        <v>51</v>
      </c>
      <c r="BK1156" s="52">
        <f t="shared" si="18182"/>
        <v>46011</v>
      </c>
    </row>
    <row r="1157" spans="1:63" x14ac:dyDescent="0.25">
      <c r="A1157" s="33">
        <f t="shared" si="18271"/>
        <v>45654</v>
      </c>
      <c r="B1157" s="89">
        <v>376500</v>
      </c>
      <c r="C1157" s="89">
        <v>123400</v>
      </c>
      <c r="D1157" s="128">
        <v>0</v>
      </c>
      <c r="E1157" s="45">
        <f t="shared" ref="E1157" si="26800">SUM(B1157:D1157)</f>
        <v>499900</v>
      </c>
      <c r="F1157" s="45">
        <f t="shared" ref="F1157" si="26801">AVERAGE(E1154,E1155,E1156,E1157)</f>
        <v>404437.5</v>
      </c>
      <c r="G1157" s="92">
        <f t="shared" ref="G1157" si="26802">AVERAGE(F1105,F1053,F1001)</f>
        <v>279572.25</v>
      </c>
      <c r="H1157" s="45">
        <f t="shared" ref="H1157" si="26803">((E1157/E1105)-1)*100</f>
        <v>191.03547849981953</v>
      </c>
      <c r="I1157" s="45">
        <f t="shared" ref="I1157" si="26804">((F1157/F1105)-1)*100</f>
        <v>54.624394859712602</v>
      </c>
      <c r="J1157" s="45">
        <f t="shared" ref="J1157" si="26805">((F1157/G1157)-1)*100</f>
        <v>44.662962794054131</v>
      </c>
      <c r="K1157"/>
      <c r="L1157" s="89">
        <v>8000</v>
      </c>
      <c r="M1157" s="89">
        <v>5350</v>
      </c>
      <c r="N1157" s="89">
        <v>7000</v>
      </c>
      <c r="O1157" s="57">
        <f t="shared" ref="O1157" si="26806">SUM(L1157:N1157)</f>
        <v>20350</v>
      </c>
      <c r="P1157" s="48">
        <f t="shared" ref="P1157" si="26807">AVERAGE(O1154,O1155,O1156,O1157)</f>
        <v>19950</v>
      </c>
      <c r="Q1157" s="48">
        <f t="shared" ref="Q1157" si="26808">AVERAGE(P1105,P1053,P1001)</f>
        <v>21378.833333333332</v>
      </c>
      <c r="R1157" s="45">
        <f t="shared" ref="R1157" si="26809">((O1157/O1105)-1)*100</f>
        <v>4.8969072164948502</v>
      </c>
      <c r="S1157" s="49">
        <f t="shared" ref="S1157" si="26810">((P1157/P1105)-1)*100</f>
        <v>-13.495934959349597</v>
      </c>
      <c r="T1157" s="45">
        <f t="shared" ref="T1157" si="26811">((P1157/Q1157)-1)*100</f>
        <v>-6.6834018070833228</v>
      </c>
      <c r="U1157"/>
      <c r="V1157" s="89">
        <v>283200</v>
      </c>
      <c r="W1157" s="89">
        <v>103100</v>
      </c>
      <c r="X1157" s="89">
        <v>23800</v>
      </c>
      <c r="Y1157" s="45">
        <f t="shared" ref="Y1157" si="26812">SUM(V1157:X1157)</f>
        <v>410100</v>
      </c>
      <c r="Z1157" s="48">
        <f t="shared" ref="Z1157" si="26813">AVERAGE(Y1154,Y1155,Y1156,Y1157)</f>
        <v>411087.5</v>
      </c>
      <c r="AA1157" s="48">
        <f t="shared" ref="AA1157" si="26814">AVERAGE(Z1105,Z1053,Z1001)</f>
        <v>337060.25</v>
      </c>
      <c r="AB1157" s="45">
        <f t="shared" ref="AB1157" si="26815">((Y1157/Y1105)-1)*100</f>
        <v>78.094506038537205</v>
      </c>
      <c r="AC1157" s="45">
        <f t="shared" ref="AC1157" si="26816">((Z1157/Z1105)-1)*100</f>
        <v>57.452455936580463</v>
      </c>
      <c r="AD1157" s="45">
        <f t="shared" ref="AD1157" si="26817">((Z1157/AA1157)-1)*100</f>
        <v>21.96261647583777</v>
      </c>
      <c r="AE1157"/>
      <c r="AF1157" s="90">
        <v>0</v>
      </c>
      <c r="AG1157" s="90">
        <v>9000</v>
      </c>
      <c r="AH1157" s="90">
        <v>5600</v>
      </c>
      <c r="AI1157" s="57">
        <f t="shared" ref="AI1157" si="26818">SUM(AF1157:AH1157)</f>
        <v>14600</v>
      </c>
      <c r="AJ1157" s="48">
        <f t="shared" ref="AJ1157" si="26819">AVERAGE(AI1154,AI1155,AI1156,AI1157)</f>
        <v>7262.5</v>
      </c>
      <c r="AK1157" s="48">
        <f t="shared" ref="AK1157" si="26820">AVERAGE(AJ1105,AJ1053,AJ1001)</f>
        <v>4176.5</v>
      </c>
      <c r="AL1157" s="45">
        <f t="shared" ref="AL1157" si="26821">((AI1157/AI1105)-1)*100</f>
        <v>-8.7500000000000018</v>
      </c>
      <c r="AM1157" s="45">
        <f t="shared" ref="AM1157" si="26822">((AJ1157/AJ1105)-1)*100</f>
        <v>13.654147104851333</v>
      </c>
      <c r="AN1157" s="45">
        <f t="shared" ref="AN1157" si="26823">((AJ1157/AK1157)-1)*100</f>
        <v>73.889620495630311</v>
      </c>
      <c r="AO1157"/>
      <c r="AP1157" s="41">
        <f t="shared" ref="AP1157" si="26824">SUM(B1157,L1157,V1157,AF1157)</f>
        <v>667700</v>
      </c>
      <c r="AQ1157" s="41">
        <f t="shared" ref="AQ1157" si="26825">SUM(C1157,M1157,W1157,AG1157)</f>
        <v>240850</v>
      </c>
      <c r="AR1157" s="41">
        <f t="shared" ref="AR1157" si="26826">SUM(D1157,N1157,X1157,AH1157)</f>
        <v>36400</v>
      </c>
      <c r="AS1157" s="41">
        <f t="shared" ref="AS1157" si="26827">SUM(E1157,O1157,Y1157,AI1157)</f>
        <v>944950</v>
      </c>
      <c r="AT1157" s="41">
        <f t="shared" ref="AT1157" si="26828">SUM(F1157,P1157,Z1157,AJ1157)</f>
        <v>842737.5</v>
      </c>
      <c r="AU1157" s="41">
        <f t="shared" ref="AU1157" si="26829">SUM(G1157,Q1157,AA1157,AK1157)</f>
        <v>642187.83333333326</v>
      </c>
      <c r="AV1157" s="45">
        <f t="shared" ref="AV1157" si="26830">((AS1157/AS1105)-1)*100</f>
        <v>116.01967826224117</v>
      </c>
      <c r="AW1157" s="45">
        <f t="shared" ref="AW1157" si="26831">((AT1157/AT1105)-1)*100</f>
        <v>52.642046149206536</v>
      </c>
      <c r="AX1157" s="45">
        <f t="shared" ref="AX1157" si="26832">((AT1157/AU1157)-1)*100</f>
        <v>31.229128964604612</v>
      </c>
      <c r="AY1157"/>
      <c r="AZ1157" s="48">
        <f t="shared" ref="AZ1157" si="26833">+E1157/1000</f>
        <v>499.9</v>
      </c>
      <c r="BA1157" s="110">
        <f t="shared" ref="BA1157" si="26834">+O1157/1000</f>
        <v>20.350000000000001</v>
      </c>
      <c r="BB1157" s="36">
        <f t="shared" ref="BB1157" si="26835">+Y1157/1000</f>
        <v>410.1</v>
      </c>
      <c r="BC1157" s="36">
        <f t="shared" ref="BC1157" si="26836">+AI1157/1000</f>
        <v>14.6</v>
      </c>
      <c r="BD1157" s="57">
        <f t="shared" ref="BD1157" si="26837">+AS1157/1000</f>
        <v>944.95</v>
      </c>
      <c r="BE1157" s="47">
        <f t="shared" ref="BE1157" si="26838">AZ1157+BE1156</f>
        <v>15250.725000000002</v>
      </c>
      <c r="BF1157" s="47">
        <f t="shared" ref="BF1157" si="26839">BA1157+BF1156</f>
        <v>1563.5049999999997</v>
      </c>
      <c r="BG1157" s="47">
        <f t="shared" ref="BG1157" si="26840">BB1157+BG1156</f>
        <v>12597.708999999999</v>
      </c>
      <c r="BH1157" s="47">
        <f t="shared" ref="BH1157" si="26841">BC1157+BH1156</f>
        <v>214.40000000000003</v>
      </c>
      <c r="BI1157" s="47">
        <f t="shared" ref="BI1157" si="26842">BD1157+BI1156</f>
        <v>29626.339000000014</v>
      </c>
      <c r="BJ1157" s="45">
        <v>52</v>
      </c>
      <c r="BK1157" s="52">
        <f t="shared" si="18182"/>
        <v>46018</v>
      </c>
    </row>
    <row r="1158" spans="1:63" x14ac:dyDescent="0.25">
      <c r="A1158" s="33">
        <f t="shared" si="18271"/>
        <v>45661</v>
      </c>
      <c r="B1158" s="89">
        <v>203149</v>
      </c>
      <c r="C1158" s="89">
        <v>119300</v>
      </c>
      <c r="D1158" s="128">
        <v>0</v>
      </c>
      <c r="E1158" s="45">
        <f t="shared" ref="E1158" si="26843">SUM(B1158:D1158)</f>
        <v>322449</v>
      </c>
      <c r="F1158" s="45">
        <f t="shared" ref="F1158" si="26844">AVERAGE(E1155,E1156,E1157,E1158)</f>
        <v>428837.25</v>
      </c>
      <c r="G1158" s="92">
        <f t="shared" ref="G1158" si="26845">AVERAGE(F1106,F1054,F1002)</f>
        <v>244334.66666666666</v>
      </c>
      <c r="H1158" s="45">
        <f t="shared" ref="H1158" si="26846">((E1158/E1106)-1)*100</f>
        <v>81.10025273799495</v>
      </c>
      <c r="I1158" s="45">
        <f t="shared" ref="I1158" si="26847">((F1158/F1106)-1)*100</f>
        <v>88.731345254179843</v>
      </c>
      <c r="J1158" s="45">
        <f t="shared" ref="J1158" si="26848">((F1158/G1158)-1)*100</f>
        <v>75.512241406595336</v>
      </c>
      <c r="K1158"/>
      <c r="L1158" s="89">
        <v>1500</v>
      </c>
      <c r="M1158" s="89">
        <v>3500</v>
      </c>
      <c r="N1158" s="89">
        <v>1400</v>
      </c>
      <c r="O1158" s="57">
        <f t="shared" ref="O1158" si="26849">SUM(L1158:N1158)</f>
        <v>6400</v>
      </c>
      <c r="P1158" s="48">
        <f t="shared" ref="P1158" si="26850">AVERAGE(O1155,O1156,O1157,O1158)</f>
        <v>19775</v>
      </c>
      <c r="Q1158" s="48">
        <f t="shared" ref="Q1158" si="26851">AVERAGE(P1106,P1054,P1002)</f>
        <v>21440.083333333332</v>
      </c>
      <c r="R1158" s="45">
        <f t="shared" ref="R1158" si="26852">((O1158/O1106)-1)*100</f>
        <v>-75.525812619502858</v>
      </c>
      <c r="S1158" s="49">
        <f t="shared" ref="S1158" si="26853">((P1158/P1106)-1)*100</f>
        <v>-21.097256857855363</v>
      </c>
      <c r="T1158" s="45">
        <f t="shared" ref="T1158" si="26854">((P1158/Q1158)-1)*100</f>
        <v>-7.7662167046925301</v>
      </c>
      <c r="U1158"/>
      <c r="V1158" s="89">
        <v>225300</v>
      </c>
      <c r="W1158" s="89">
        <v>135850</v>
      </c>
      <c r="X1158" s="89">
        <v>12600</v>
      </c>
      <c r="Y1158" s="45">
        <f t="shared" ref="Y1158" si="26855">SUM(V1158:X1158)</f>
        <v>373750</v>
      </c>
      <c r="Z1158" s="48">
        <f t="shared" ref="Z1158" si="26856">AVERAGE(Y1155,Y1156,Y1157,Y1158)</f>
        <v>382275</v>
      </c>
      <c r="AA1158" s="48">
        <f t="shared" ref="AA1158" si="26857">AVERAGE(Z1106,Z1054,Z1002)</f>
        <v>293480.75</v>
      </c>
      <c r="AB1158" s="45">
        <f t="shared" ref="AB1158" si="26858">((Y1158/Y1106)-1)*100</f>
        <v>112.23736513344691</v>
      </c>
      <c r="AC1158" s="45">
        <f t="shared" ref="AC1158" si="26859">((Z1158/Z1106)-1)*100</f>
        <v>60.124069712769398</v>
      </c>
      <c r="AD1158" s="45">
        <f t="shared" ref="AD1158" si="26860">((Z1158/AA1158)-1)*100</f>
        <v>30.255561906530492</v>
      </c>
      <c r="AE1158"/>
      <c r="AF1158" s="90">
        <v>0</v>
      </c>
      <c r="AG1158" s="90">
        <v>0</v>
      </c>
      <c r="AH1158" s="90">
        <v>0</v>
      </c>
      <c r="AI1158" s="57">
        <f t="shared" ref="AI1158" si="26861">SUM(AF1158:AH1158)</f>
        <v>0</v>
      </c>
      <c r="AJ1158" s="48">
        <f t="shared" ref="AJ1158" si="26862">AVERAGE(AI1155,AI1156,AI1157,AI1158)</f>
        <v>5500</v>
      </c>
      <c r="AK1158" s="48">
        <f t="shared" ref="AK1158" si="26863">AVERAGE(AJ1106,AJ1054,AJ1002)</f>
        <v>6137.75</v>
      </c>
      <c r="AL1158" s="45">
        <f t="shared" ref="AL1158" si="26864">((AI1158/AI1106)-1)*100</f>
        <v>-100</v>
      </c>
      <c r="AM1158" s="45">
        <f t="shared" ref="AM1158" si="26865">((AJ1158/AJ1106)-1)*100</f>
        <v>-24.940293415216651</v>
      </c>
      <c r="AN1158" s="45">
        <f t="shared" ref="AN1158" si="26866">((AJ1158/AK1158)-1)*100</f>
        <v>-10.390615453545681</v>
      </c>
      <c r="AO1158"/>
      <c r="AP1158" s="41">
        <f t="shared" ref="AP1158" si="26867">SUM(B1158,L1158,V1158,AF1158)</f>
        <v>429949</v>
      </c>
      <c r="AQ1158" s="41">
        <f t="shared" ref="AQ1158" si="26868">SUM(C1158,M1158,W1158,AG1158)</f>
        <v>258650</v>
      </c>
      <c r="AR1158" s="41">
        <f t="shared" ref="AR1158" si="26869">SUM(D1158,N1158,X1158,AH1158)</f>
        <v>14000</v>
      </c>
      <c r="AS1158" s="41">
        <f t="shared" ref="AS1158" si="26870">SUM(E1158,O1158,Y1158,AI1158)</f>
        <v>702599</v>
      </c>
      <c r="AT1158" s="41">
        <f t="shared" ref="AT1158" si="26871">SUM(F1158,P1158,Z1158,AJ1158)</f>
        <v>836387.25</v>
      </c>
      <c r="AU1158" s="41">
        <f t="shared" ref="AU1158" si="26872">SUM(G1158,Q1158,AA1158,AK1158)</f>
        <v>565393.25</v>
      </c>
      <c r="AV1158" s="45">
        <f t="shared" ref="AV1158" si="26873">((AS1158/AS1106)-1)*100</f>
        <v>80.130496090244833</v>
      </c>
      <c r="AW1158" s="45">
        <f t="shared" ref="AW1158" si="26874">((AT1158/AT1106)-1)*100</f>
        <v>67.832051012571043</v>
      </c>
      <c r="AX1158" s="45">
        <f t="shared" ref="AX1158" si="26875">((AT1158/AU1158)-1)*100</f>
        <v>47.930179569706574</v>
      </c>
      <c r="AY1158"/>
      <c r="AZ1158" s="48">
        <f t="shared" ref="AZ1158" si="26876">+E1158/1000</f>
        <v>322.44900000000001</v>
      </c>
      <c r="BA1158" s="110">
        <f t="shared" ref="BA1158" si="26877">+O1158/1000</f>
        <v>6.4</v>
      </c>
      <c r="BB1158" s="36">
        <f t="shared" ref="BB1158" si="26878">+Y1158/1000</f>
        <v>373.75</v>
      </c>
      <c r="BC1158" s="36">
        <f t="shared" ref="BC1158" si="26879">+AI1158/1000</f>
        <v>0</v>
      </c>
      <c r="BD1158" s="57">
        <f t="shared" ref="BD1158" si="26880">+AS1158/1000</f>
        <v>702.59900000000005</v>
      </c>
      <c r="BE1158" s="47">
        <f>AZ1158</f>
        <v>322.44900000000001</v>
      </c>
      <c r="BF1158" s="47">
        <f t="shared" ref="BF1158:BI1158" si="26881">BA1158</f>
        <v>6.4</v>
      </c>
      <c r="BG1158" s="47">
        <f t="shared" si="26881"/>
        <v>373.75</v>
      </c>
      <c r="BH1158" s="47">
        <f t="shared" si="26881"/>
        <v>0</v>
      </c>
      <c r="BI1158" s="47">
        <f t="shared" si="26881"/>
        <v>702.59900000000005</v>
      </c>
      <c r="BJ1158" s="45">
        <v>1</v>
      </c>
      <c r="BK1158" s="52">
        <f t="shared" si="18182"/>
        <v>46025</v>
      </c>
    </row>
    <row r="1159" spans="1:63" x14ac:dyDescent="0.25">
      <c r="A1159" s="33">
        <f t="shared" si="18271"/>
        <v>45668</v>
      </c>
      <c r="B1159" s="89">
        <v>130100</v>
      </c>
      <c r="C1159" s="89">
        <v>88700</v>
      </c>
      <c r="D1159" s="128">
        <v>0</v>
      </c>
      <c r="E1159" s="45">
        <f t="shared" ref="E1159" si="26882">SUM(B1159:D1159)</f>
        <v>218800</v>
      </c>
      <c r="F1159" s="45">
        <f t="shared" ref="F1159" si="26883">AVERAGE(E1156,E1157,E1158,E1159)</f>
        <v>365537.25</v>
      </c>
      <c r="G1159" s="92">
        <f t="shared" ref="G1159" si="26884">AVERAGE(F1107,F1055,F1003)</f>
        <v>210094.33333333334</v>
      </c>
      <c r="H1159" s="45">
        <f t="shared" ref="H1159" si="26885">((E1159/E1107)-1)*100</f>
        <v>-4.5375218150087271</v>
      </c>
      <c r="I1159" s="45">
        <f t="shared" ref="I1159" si="26886">((F1159/F1107)-1)*100</f>
        <v>84.797703787587707</v>
      </c>
      <c r="J1159" s="45">
        <f t="shared" ref="J1159" si="26887">((F1159/G1159)-1)*100</f>
        <v>73.987200987492912</v>
      </c>
      <c r="K1159"/>
      <c r="L1159" s="89">
        <v>1500</v>
      </c>
      <c r="M1159" s="89">
        <v>0</v>
      </c>
      <c r="N1159" s="89">
        <v>4300</v>
      </c>
      <c r="O1159" s="57">
        <f t="shared" ref="O1159" si="26888">SUM(L1159:N1159)</f>
        <v>5800</v>
      </c>
      <c r="P1159" s="48">
        <f t="shared" ref="P1159" si="26889">AVERAGE(O1156,O1157,O1158,O1159)</f>
        <v>17275</v>
      </c>
      <c r="Q1159" s="48">
        <f t="shared" ref="Q1159" si="26890">AVERAGE(P1107,P1055,P1003)</f>
        <v>17284.583333333332</v>
      </c>
      <c r="R1159" s="45">
        <f t="shared" ref="R1159" si="26891">((O1159/O1107)-1)*100</f>
        <v>-25.161290322580644</v>
      </c>
      <c r="S1159" s="49">
        <f t="shared" ref="S1159" si="26892">((P1159/P1107)-1)*100</f>
        <v>-6.4319566689234886</v>
      </c>
      <c r="T1159" s="45">
        <f t="shared" ref="T1159" si="26893">((P1159/Q1159)-1)*100</f>
        <v>-5.5444398910386994E-2</v>
      </c>
      <c r="U1159"/>
      <c r="V1159" s="89">
        <v>127200</v>
      </c>
      <c r="W1159" s="89">
        <v>83640</v>
      </c>
      <c r="X1159" s="89">
        <v>16900</v>
      </c>
      <c r="Y1159" s="45">
        <f t="shared" ref="Y1159" si="26894">SUM(V1159:X1159)</f>
        <v>227740</v>
      </c>
      <c r="Z1159" s="48">
        <f t="shared" ref="Z1159" si="26895">AVERAGE(Y1156,Y1157,Y1158,Y1159)</f>
        <v>335585</v>
      </c>
      <c r="AA1159" s="48">
        <f t="shared" ref="AA1159" si="26896">AVERAGE(Z1107,Z1055,Z1003)</f>
        <v>286704.58333333331</v>
      </c>
      <c r="AB1159" s="45">
        <f t="shared" ref="AB1159" si="26897">((Y1159/Y1107)-1)*100</f>
        <v>-50.593339841631412</v>
      </c>
      <c r="AC1159" s="45">
        <f t="shared" ref="AC1159" si="26898">((Z1159/Z1107)-1)*100</f>
        <v>17.753564388832221</v>
      </c>
      <c r="AD1159" s="45">
        <f t="shared" ref="AD1159" si="26899">((Z1159/AA1159)-1)*100</f>
        <v>17.049053104894575</v>
      </c>
      <c r="AE1159"/>
      <c r="AF1159" s="90">
        <v>0</v>
      </c>
      <c r="AG1159" s="90">
        <v>0</v>
      </c>
      <c r="AH1159" s="90">
        <v>0</v>
      </c>
      <c r="AI1159" s="57">
        <f t="shared" ref="AI1159" si="26900">SUM(AF1159:AH1159)</f>
        <v>0</v>
      </c>
      <c r="AJ1159" s="48">
        <f t="shared" ref="AJ1159" si="26901">AVERAGE(AI1156,AI1157,AI1158,AI1159)</f>
        <v>5500</v>
      </c>
      <c r="AK1159" s="48">
        <f t="shared" ref="AK1159" si="26902">AVERAGE(AJ1107,AJ1055,AJ1003)</f>
        <v>6883.583333333333</v>
      </c>
      <c r="AL1159" s="45" t="e">
        <f t="shared" ref="AL1159" si="26903">((AI1159/AI1107)-1)*100</f>
        <v>#DIV/0!</v>
      </c>
      <c r="AM1159" s="45">
        <f t="shared" ref="AM1159" si="26904">((AJ1159/AJ1107)-1)*100</f>
        <v>-24.940293415216651</v>
      </c>
      <c r="AN1159" s="45">
        <f t="shared" ref="AN1159" si="26905">((AJ1159/AK1159)-1)*100</f>
        <v>-20.09975424621382</v>
      </c>
      <c r="AO1159"/>
      <c r="AP1159" s="41">
        <f t="shared" ref="AP1159" si="26906">SUM(B1159,L1159,V1159,AF1159)</f>
        <v>258800</v>
      </c>
      <c r="AQ1159" s="41">
        <f t="shared" ref="AQ1159" si="26907">SUM(C1159,M1159,W1159,AG1159)</f>
        <v>172340</v>
      </c>
      <c r="AR1159" s="41">
        <f t="shared" ref="AR1159" si="26908">SUM(D1159,N1159,X1159,AH1159)</f>
        <v>21200</v>
      </c>
      <c r="AS1159" s="41">
        <f t="shared" ref="AS1159" si="26909">SUM(E1159,O1159,Y1159,AI1159)</f>
        <v>452340</v>
      </c>
      <c r="AT1159" s="41">
        <f t="shared" ref="AT1159" si="26910">SUM(F1159,P1159,Z1159,AJ1159)</f>
        <v>723897.25</v>
      </c>
      <c r="AU1159" s="41">
        <f t="shared" ref="AU1159" si="26911">SUM(G1159,Q1159,AA1159,AK1159)</f>
        <v>520967.08333333331</v>
      </c>
      <c r="AV1159" s="45">
        <f t="shared" ref="AV1159" si="26912">((AS1159/AS1107)-1)*100</f>
        <v>-35.18555667001003</v>
      </c>
      <c r="AW1159" s="45">
        <f t="shared" ref="AW1159" si="26913">((AT1159/AT1107)-1)*100</f>
        <v>42.336038396860289</v>
      </c>
      <c r="AX1159" s="45">
        <f t="shared" ref="AX1159" si="26914">((AT1159/AU1159)-1)*100</f>
        <v>38.952588975151194</v>
      </c>
      <c r="AY1159"/>
      <c r="AZ1159" s="48">
        <f t="shared" ref="AZ1159" si="26915">+E1159/1000</f>
        <v>218.8</v>
      </c>
      <c r="BA1159" s="110">
        <f t="shared" ref="BA1159" si="26916">+O1159/1000</f>
        <v>5.8</v>
      </c>
      <c r="BB1159" s="36">
        <f t="shared" ref="BB1159" si="26917">+Y1159/1000</f>
        <v>227.74</v>
      </c>
      <c r="BC1159" s="36">
        <f t="shared" ref="BC1159" si="26918">+AI1159/1000</f>
        <v>0</v>
      </c>
      <c r="BD1159" s="57">
        <f t="shared" ref="BD1159" si="26919">+AS1159/1000</f>
        <v>452.34</v>
      </c>
      <c r="BE1159" s="47">
        <f t="shared" ref="BE1159:BE1164" si="26920">BE1158+AZ1159</f>
        <v>541.24900000000002</v>
      </c>
      <c r="BF1159" s="47">
        <f t="shared" ref="BF1159:BI1159" si="26921">BF1158+BA1159</f>
        <v>12.2</v>
      </c>
      <c r="BG1159" s="47">
        <f t="shared" si="26921"/>
        <v>601.49</v>
      </c>
      <c r="BH1159" s="47">
        <f t="shared" si="26921"/>
        <v>0</v>
      </c>
      <c r="BI1159" s="47">
        <f t="shared" si="26921"/>
        <v>1154.9390000000001</v>
      </c>
      <c r="BJ1159" s="45">
        <v>2</v>
      </c>
      <c r="BK1159" s="52">
        <f t="shared" si="18182"/>
        <v>46032</v>
      </c>
    </row>
    <row r="1160" spans="1:63" x14ac:dyDescent="0.25">
      <c r="A1160" s="33">
        <f t="shared" si="18271"/>
        <v>45675</v>
      </c>
      <c r="B1160" s="89">
        <v>103300</v>
      </c>
      <c r="C1160" s="89">
        <v>82850</v>
      </c>
      <c r="D1160" s="128">
        <v>0</v>
      </c>
      <c r="E1160" s="45">
        <f t="shared" ref="E1160" si="26922">SUM(B1160:D1160)</f>
        <v>186150</v>
      </c>
      <c r="F1160" s="45">
        <f t="shared" ref="F1160" si="26923">AVERAGE(E1157,E1158,E1159,E1160)</f>
        <v>306824.75</v>
      </c>
      <c r="G1160" s="92">
        <f t="shared" ref="G1160" si="26924">AVERAGE(F1108,F1056,F1004)</f>
        <v>200985.25</v>
      </c>
      <c r="H1160" s="45">
        <f t="shared" ref="H1160" si="26925">((E1160/E1108)-1)*100</f>
        <v>75.945179584120993</v>
      </c>
      <c r="I1160" s="45">
        <f t="shared" ref="I1160" si="26926">((F1160/F1108)-1)*100</f>
        <v>79.215876965491461</v>
      </c>
      <c r="J1160" s="45">
        <f t="shared" ref="J1160" si="26927">((F1160/G1160)-1)*100</f>
        <v>52.660332039291433</v>
      </c>
      <c r="K1160"/>
      <c r="L1160" s="89">
        <v>0</v>
      </c>
      <c r="M1160" s="89">
        <v>3600</v>
      </c>
      <c r="N1160" s="89">
        <v>5400</v>
      </c>
      <c r="O1160" s="57">
        <f t="shared" ref="O1160" si="26928">SUM(L1160:N1160)</f>
        <v>9000</v>
      </c>
      <c r="P1160" s="48">
        <f t="shared" ref="P1160" si="26929">AVERAGE(O1157,O1158,O1159,O1160)</f>
        <v>10387.5</v>
      </c>
      <c r="Q1160" s="48">
        <f t="shared" ref="Q1160" si="26930">AVERAGE(P1108,P1056,P1004)</f>
        <v>16513.75</v>
      </c>
      <c r="R1160" s="45">
        <f t="shared" ref="R1160" si="26931">((O1160/O1108)-1)*100</f>
        <v>7.1428571428571397</v>
      </c>
      <c r="S1160" s="49">
        <f t="shared" ref="S1160" si="26932">((P1160/P1108)-1)*100</f>
        <v>-32.658022690437605</v>
      </c>
      <c r="T1160" s="45">
        <f t="shared" ref="T1160" si="26933">((P1160/Q1160)-1)*100</f>
        <v>-37.097872984634016</v>
      </c>
      <c r="U1160"/>
      <c r="V1160" s="89">
        <v>155500</v>
      </c>
      <c r="W1160" s="89">
        <v>58950</v>
      </c>
      <c r="X1160" s="89">
        <v>9700</v>
      </c>
      <c r="Y1160" s="45">
        <f t="shared" ref="Y1160" si="26934">SUM(V1160:X1160)</f>
        <v>224150</v>
      </c>
      <c r="Z1160" s="48">
        <f t="shared" ref="Z1160" si="26935">AVERAGE(Y1157,Y1158,Y1159,Y1160)</f>
        <v>308935</v>
      </c>
      <c r="AA1160" s="48">
        <f t="shared" ref="AA1160" si="26936">AVERAGE(Z1108,Z1056,Z1004)</f>
        <v>297369.91666666669</v>
      </c>
      <c r="AB1160" s="45">
        <f t="shared" ref="AB1160" si="26937">((Y1160/Y1108)-1)*100</f>
        <v>2.0059888414595273</v>
      </c>
      <c r="AC1160" s="45">
        <f t="shared" ref="AC1160" si="26938">((Z1160/Z1108)-1)*100</f>
        <v>13.676944206545528</v>
      </c>
      <c r="AD1160" s="45">
        <f t="shared" ref="AD1160" si="26939">((Z1160/AA1160)-1)*100</f>
        <v>3.8891235075056541</v>
      </c>
      <c r="AE1160"/>
      <c r="AF1160" s="90">
        <v>0</v>
      </c>
      <c r="AG1160" s="90">
        <v>9000</v>
      </c>
      <c r="AH1160" s="90">
        <v>0</v>
      </c>
      <c r="AI1160" s="57">
        <f t="shared" ref="AI1160" si="26940">SUM(AF1160:AH1160)</f>
        <v>9000</v>
      </c>
      <c r="AJ1160" s="48">
        <f t="shared" ref="AJ1160" si="26941">AVERAGE(AI1157,AI1158,AI1159,AI1160)</f>
        <v>5900</v>
      </c>
      <c r="AK1160" s="48">
        <f t="shared" ref="AK1160" si="26942">AVERAGE(AJ1108,AJ1056,AJ1004)</f>
        <v>7595.25</v>
      </c>
      <c r="AL1160" s="45" t="e">
        <f t="shared" ref="AL1160" si="26943">((AI1160/AI1108)-1)*100</f>
        <v>#DIV/0!</v>
      </c>
      <c r="AM1160" s="45">
        <f t="shared" ref="AM1160" si="26944">((AJ1160/AJ1108)-1)*100</f>
        <v>-8.3495145631067977</v>
      </c>
      <c r="AN1160" s="45">
        <f t="shared" ref="AN1160" si="26945">((AJ1160/AK1160)-1)*100</f>
        <v>-22.319870971989076</v>
      </c>
      <c r="AO1160"/>
      <c r="AP1160" s="41">
        <f t="shared" ref="AP1160" si="26946">SUM(B1160,L1160,V1160,AF1160)</f>
        <v>258800</v>
      </c>
      <c r="AQ1160" s="41">
        <f t="shared" ref="AQ1160" si="26947">SUM(C1160,M1160,W1160,AG1160)</f>
        <v>154400</v>
      </c>
      <c r="AR1160" s="41">
        <f t="shared" ref="AR1160" si="26948">SUM(D1160,N1160,X1160,AH1160)</f>
        <v>15100</v>
      </c>
      <c r="AS1160" s="41">
        <f t="shared" ref="AS1160" si="26949">SUM(E1160,O1160,Y1160,AI1160)</f>
        <v>428300</v>
      </c>
      <c r="AT1160" s="41">
        <f t="shared" ref="AT1160" si="26950">SUM(F1160,P1160,Z1160,AJ1160)</f>
        <v>632047.25</v>
      </c>
      <c r="AU1160" s="41">
        <f t="shared" ref="AU1160" si="26951">SUM(G1160,Q1160,AA1160,AK1160)</f>
        <v>522464.16666666669</v>
      </c>
      <c r="AV1160" s="45">
        <f t="shared" ref="AV1160" si="26952">((AS1160/AS1108)-1)*100</f>
        <v>28.255804900252144</v>
      </c>
      <c r="AW1160" s="45">
        <f t="shared" ref="AW1160" si="26953">((AT1160/AT1108)-1)*100</f>
        <v>35.973192479652603</v>
      </c>
      <c r="AX1160" s="45">
        <f t="shared" ref="AX1160" si="26954">((AT1160/AU1160)-1)*100</f>
        <v>20.974277342784276</v>
      </c>
      <c r="AY1160"/>
      <c r="AZ1160" s="48">
        <f t="shared" ref="AZ1160" si="26955">+E1160/1000</f>
        <v>186.15</v>
      </c>
      <c r="BA1160" s="110">
        <f t="shared" ref="BA1160" si="26956">+O1160/1000</f>
        <v>9</v>
      </c>
      <c r="BB1160" s="36">
        <f t="shared" ref="BB1160" si="26957">+Y1160/1000</f>
        <v>224.15</v>
      </c>
      <c r="BC1160" s="36">
        <f t="shared" ref="BC1160" si="26958">+AI1160/1000</f>
        <v>9</v>
      </c>
      <c r="BD1160" s="57">
        <f t="shared" ref="BD1160" si="26959">+AS1160/1000</f>
        <v>428.3</v>
      </c>
      <c r="BE1160" s="47">
        <f t="shared" si="26920"/>
        <v>727.399</v>
      </c>
      <c r="BF1160" s="47">
        <f t="shared" ref="BF1160" si="26960">BF1159+BA1160</f>
        <v>21.2</v>
      </c>
      <c r="BG1160" s="47">
        <f t="shared" ref="BG1160" si="26961">BG1159+BB1160</f>
        <v>825.64</v>
      </c>
      <c r="BH1160" s="47">
        <f t="shared" ref="BH1160" si="26962">BH1159+BC1160</f>
        <v>9</v>
      </c>
      <c r="BI1160" s="47">
        <f t="shared" ref="BI1160" si="26963">BI1159+BD1160</f>
        <v>1583.239</v>
      </c>
      <c r="BJ1160" s="45">
        <v>3</v>
      </c>
      <c r="BK1160" s="52">
        <f t="shared" si="18182"/>
        <v>46039</v>
      </c>
    </row>
    <row r="1161" spans="1:63" x14ac:dyDescent="0.25">
      <c r="A1161" s="33">
        <f t="shared" si="18271"/>
        <v>45682</v>
      </c>
      <c r="B1161" s="89">
        <v>95100</v>
      </c>
      <c r="C1161" s="89">
        <v>209600</v>
      </c>
      <c r="D1161" s="128">
        <v>0</v>
      </c>
      <c r="E1161" s="45">
        <f t="shared" ref="E1161" si="26964">SUM(B1161:D1161)</f>
        <v>304700</v>
      </c>
      <c r="F1161" s="45">
        <f t="shared" ref="F1161" si="26965">AVERAGE(E1158,E1159,E1160,E1161)</f>
        <v>258024.75</v>
      </c>
      <c r="G1161" s="92">
        <f t="shared" ref="G1161" si="26966">AVERAGE(F1109,F1057,F1005)</f>
        <v>192313.5</v>
      </c>
      <c r="H1161" s="45">
        <f t="shared" ref="H1161" si="26967">((E1161/E1109)-1)*100</f>
        <v>173.02867383512543</v>
      </c>
      <c r="I1161" s="45">
        <f t="shared" ref="I1161" si="26968">((F1161/F1109)-1)*100</f>
        <v>65.228367886016159</v>
      </c>
      <c r="J1161" s="45">
        <f t="shared" ref="J1161" si="26969">((F1161/G1161)-1)*100</f>
        <v>34.168818101693319</v>
      </c>
      <c r="K1161"/>
      <c r="L1161" s="89">
        <v>0</v>
      </c>
      <c r="M1161" s="89">
        <v>3500</v>
      </c>
      <c r="N1161" s="89">
        <v>5800</v>
      </c>
      <c r="O1161" s="57">
        <f t="shared" ref="O1161" si="26970">SUM(L1161:N1161)</f>
        <v>9300</v>
      </c>
      <c r="P1161" s="48">
        <f t="shared" ref="P1161" si="26971">AVERAGE(O1158,O1159,O1160,O1161)</f>
        <v>7625</v>
      </c>
      <c r="Q1161" s="48">
        <f t="shared" ref="Q1161" si="26972">AVERAGE(P1109,P1057,P1005)</f>
        <v>16526.25</v>
      </c>
      <c r="R1161" s="45">
        <f t="shared" ref="R1161" si="26973">((O1161/O1109)-1)*100</f>
        <v>232.14285714285717</v>
      </c>
      <c r="S1161" s="49">
        <f t="shared" ref="S1161" si="26974">((P1161/P1109)-1)*100</f>
        <v>-32.372505543237253</v>
      </c>
      <c r="T1161" s="45">
        <f t="shared" ref="T1161" si="26975">((P1161/Q1161)-1)*100</f>
        <v>-53.861281294909617</v>
      </c>
      <c r="U1161"/>
      <c r="V1161" s="89">
        <v>177800</v>
      </c>
      <c r="W1161" s="89">
        <v>113450</v>
      </c>
      <c r="X1161" s="89">
        <v>38300</v>
      </c>
      <c r="Y1161" s="45">
        <f t="shared" ref="Y1161" si="26976">SUM(V1161:X1161)</f>
        <v>329550</v>
      </c>
      <c r="Z1161" s="48">
        <f t="shared" ref="Z1161" si="26977">AVERAGE(Y1158,Y1159,Y1160,Y1161)</f>
        <v>288797.5</v>
      </c>
      <c r="AA1161" s="48">
        <f t="shared" ref="AA1161" si="26978">AVERAGE(Z1109,Z1057,Z1005)</f>
        <v>306027.91666666669</v>
      </c>
      <c r="AB1161" s="45">
        <f t="shared" ref="AB1161" si="26979">((Y1161/Y1109)-1)*100</f>
        <v>44.822767343136128</v>
      </c>
      <c r="AC1161" s="45">
        <f t="shared" ref="AC1161" si="26980">((Z1161/Z1109)-1)*100</f>
        <v>6.5333389895845029</v>
      </c>
      <c r="AD1161" s="45">
        <f t="shared" ref="AD1161" si="26981">((Z1161/AA1161)-1)*100</f>
        <v>-5.6303414584998439</v>
      </c>
      <c r="AE1161"/>
      <c r="AF1161" s="90">
        <v>0</v>
      </c>
      <c r="AG1161" s="90">
        <v>9000</v>
      </c>
      <c r="AH1161" s="90">
        <v>0</v>
      </c>
      <c r="AI1161" s="57">
        <f t="shared" ref="AI1161" si="26982">SUM(AF1161:AH1161)</f>
        <v>9000</v>
      </c>
      <c r="AJ1161" s="48">
        <f t="shared" ref="AJ1161" si="26983">AVERAGE(AI1158,AI1159,AI1160,AI1161)</f>
        <v>4500</v>
      </c>
      <c r="AK1161" s="48">
        <f t="shared" ref="AK1161" si="26984">AVERAGE(AJ1109,AJ1057,AJ1005)</f>
        <v>6973.75</v>
      </c>
      <c r="AL1161" s="45" t="e">
        <f t="shared" ref="AL1161" si="26985">((AI1161/AI1109)-1)*100</f>
        <v>#DIV/0!</v>
      </c>
      <c r="AM1161" s="45">
        <f t="shared" ref="AM1161" si="26986">((AJ1161/AJ1109)-1)*100</f>
        <v>84.615384615384627</v>
      </c>
      <c r="AN1161" s="45">
        <f t="shared" ref="AN1161" si="26987">((AJ1161/AK1161)-1)*100</f>
        <v>-35.47230686502958</v>
      </c>
      <c r="AO1161"/>
      <c r="AP1161" s="41">
        <f t="shared" ref="AP1161" si="26988">SUM(B1161,L1161,V1161,AF1161)</f>
        <v>272900</v>
      </c>
      <c r="AQ1161" s="41">
        <f t="shared" ref="AQ1161" si="26989">SUM(C1161,M1161,W1161,AG1161)</f>
        <v>335550</v>
      </c>
      <c r="AR1161" s="41">
        <f t="shared" ref="AR1161" si="26990">SUM(D1161,N1161,X1161,AH1161)</f>
        <v>44100</v>
      </c>
      <c r="AS1161" s="41">
        <f t="shared" ref="AS1161" si="26991">SUM(E1161,O1161,Y1161,AI1161)</f>
        <v>652550</v>
      </c>
      <c r="AT1161" s="41">
        <f t="shared" ref="AT1161" si="26992">SUM(F1161,P1161,Z1161,AJ1161)</f>
        <v>558947.25</v>
      </c>
      <c r="AU1161" s="41">
        <f t="shared" ref="AU1161" si="26993">SUM(G1161,Q1161,AA1161,AK1161)</f>
        <v>521841.41666666669</v>
      </c>
      <c r="AV1161" s="45">
        <f t="shared" ref="AV1161" si="26994">((AS1161/AS1109)-1)*100</f>
        <v>90.829760728051127</v>
      </c>
      <c r="AW1161" s="45">
        <f t="shared" ref="AW1161" si="26995">((AT1161/AT1109)-1)*100</f>
        <v>26.756474204664116</v>
      </c>
      <c r="AX1161" s="45">
        <f t="shared" ref="AX1161" si="26996">((AT1161/AU1161)-1)*100</f>
        <v>7.1105573739914885</v>
      </c>
      <c r="AY1161"/>
      <c r="AZ1161" s="48">
        <f t="shared" ref="AZ1161" si="26997">+E1161/1000</f>
        <v>304.7</v>
      </c>
      <c r="BA1161" s="110">
        <f t="shared" ref="BA1161" si="26998">+O1161/1000</f>
        <v>9.3000000000000007</v>
      </c>
      <c r="BB1161" s="36">
        <f t="shared" ref="BB1161" si="26999">+Y1161/1000</f>
        <v>329.55</v>
      </c>
      <c r="BC1161" s="36">
        <f t="shared" ref="BC1161" si="27000">+AI1161/1000</f>
        <v>9</v>
      </c>
      <c r="BD1161" s="57">
        <f t="shared" ref="BD1161" si="27001">+AS1161/1000</f>
        <v>652.54999999999995</v>
      </c>
      <c r="BE1161" s="47">
        <f t="shared" si="26920"/>
        <v>1032.0989999999999</v>
      </c>
      <c r="BF1161" s="47">
        <f t="shared" ref="BF1161" si="27002">BF1160+BA1161</f>
        <v>30.5</v>
      </c>
      <c r="BG1161" s="47">
        <f t="shared" ref="BG1161" si="27003">BG1160+BB1161</f>
        <v>1155.19</v>
      </c>
      <c r="BH1161" s="47">
        <f t="shared" ref="BH1161" si="27004">BH1160+BC1161</f>
        <v>18</v>
      </c>
      <c r="BI1161" s="47">
        <f t="shared" ref="BI1161" si="27005">BI1160+BD1161</f>
        <v>2235.7889999999998</v>
      </c>
      <c r="BJ1161" s="45">
        <v>4</v>
      </c>
      <c r="BK1161" s="52">
        <f t="shared" si="18182"/>
        <v>46046</v>
      </c>
    </row>
    <row r="1162" spans="1:63" x14ac:dyDescent="0.25">
      <c r="A1162" s="33">
        <f t="shared" si="18271"/>
        <v>45689</v>
      </c>
      <c r="B1162" s="89">
        <v>169400</v>
      </c>
      <c r="C1162" s="89">
        <v>204250</v>
      </c>
      <c r="D1162" s="128">
        <v>0</v>
      </c>
      <c r="E1162" s="45">
        <f t="shared" ref="E1162" si="27006">SUM(B1162:D1162)</f>
        <v>373650</v>
      </c>
      <c r="F1162" s="45">
        <f t="shared" ref="F1162" si="27007">AVERAGE(E1159,E1160,E1161,E1162)</f>
        <v>270825</v>
      </c>
      <c r="G1162" s="92">
        <f t="shared" ref="G1162" si="27008">AVERAGE(F1110,F1058,F1006)</f>
        <v>193796.83333333334</v>
      </c>
      <c r="H1162" s="45">
        <f t="shared" ref="H1162" si="27009">((E1162/E1110)-1)*100</f>
        <v>145.66074950690333</v>
      </c>
      <c r="I1162" s="45">
        <f t="shared" ref="I1162" si="27010">((F1162/F1110)-1)*100</f>
        <v>80.942041089026233</v>
      </c>
      <c r="J1162" s="45">
        <f t="shared" ref="J1162" si="27011">((F1162/G1162)-1)*100</f>
        <v>39.746865488858177</v>
      </c>
      <c r="K1162"/>
      <c r="L1162" s="89">
        <v>4800</v>
      </c>
      <c r="M1162" s="89">
        <v>3550</v>
      </c>
      <c r="N1162" s="89">
        <v>9900</v>
      </c>
      <c r="O1162" s="57">
        <f t="shared" ref="O1162" si="27012">SUM(L1162:N1162)</f>
        <v>18250</v>
      </c>
      <c r="P1162" s="48">
        <f t="shared" ref="P1162" si="27013">AVERAGE(O1159,O1160,O1161,O1162)</f>
        <v>10587.5</v>
      </c>
      <c r="Q1162" s="48">
        <f t="shared" ref="Q1162" si="27014">AVERAGE(P1110,P1058,P1006)</f>
        <v>19281.666666666668</v>
      </c>
      <c r="R1162" s="45">
        <f t="shared" ref="R1162" si="27015">((O1162/O1110)-1)*100</f>
        <v>-29.536679536679532</v>
      </c>
      <c r="S1162" s="49">
        <f t="shared" ref="S1162" si="27016">((P1162/P1110)-1)*100</f>
        <v>-5.574136008918618</v>
      </c>
      <c r="T1162" s="45">
        <f t="shared" ref="T1162" si="27017">((P1162/Q1162)-1)*100</f>
        <v>-45.09032759961967</v>
      </c>
      <c r="U1162"/>
      <c r="V1162" s="89">
        <v>105400</v>
      </c>
      <c r="W1162" s="89">
        <v>97600</v>
      </c>
      <c r="X1162" s="89">
        <v>21600</v>
      </c>
      <c r="Y1162" s="45">
        <f t="shared" ref="Y1162" si="27018">SUM(V1162:X1162)</f>
        <v>224600</v>
      </c>
      <c r="Z1162" s="48">
        <f t="shared" ref="Z1162" si="27019">AVERAGE(Y1159,Y1160,Y1161,Y1162)</f>
        <v>251510</v>
      </c>
      <c r="AA1162" s="48">
        <f t="shared" ref="AA1162" si="27020">AVERAGE(Z1110,Z1058,Z1006)</f>
        <v>341766.33333333331</v>
      </c>
      <c r="AB1162" s="45">
        <f t="shared" ref="AB1162" si="27021">((Y1162/Y1110)-1)*100</f>
        <v>-45.931632161771788</v>
      </c>
      <c r="AC1162" s="45">
        <f t="shared" ref="AC1162" si="27022">((Z1162/Z1110)-1)*100</f>
        <v>-23.994784103906941</v>
      </c>
      <c r="AD1162" s="45">
        <f t="shared" ref="AD1162" si="27023">((Z1162/AA1162)-1)*100</f>
        <v>-26.408784169300858</v>
      </c>
      <c r="AE1162"/>
      <c r="AF1162" s="90">
        <v>0</v>
      </c>
      <c r="AG1162" s="90">
        <v>0</v>
      </c>
      <c r="AH1162" s="90">
        <v>0</v>
      </c>
      <c r="AI1162" s="57">
        <f t="shared" ref="AI1162" si="27024">SUM(AF1162:AH1162)</f>
        <v>0</v>
      </c>
      <c r="AJ1162" s="48">
        <f t="shared" ref="AJ1162" si="27025">AVERAGE(AI1159,AI1160,AI1161,AI1162)</f>
        <v>4500</v>
      </c>
      <c r="AK1162" s="48">
        <f t="shared" ref="AK1162" si="27026">AVERAGE(AJ1110,AJ1058,AJ1006)</f>
        <v>5204.166666666667</v>
      </c>
      <c r="AL1162" s="45">
        <f t="shared" ref="AL1162" si="27027">((AI1162/AI1110)-1)*100</f>
        <v>-100</v>
      </c>
      <c r="AM1162" s="45">
        <f t="shared" ref="AM1162" si="27028">((AJ1162/AJ1110)-1)*100</f>
        <v>300</v>
      </c>
      <c r="AN1162" s="45">
        <f t="shared" ref="AN1162" si="27029">((AJ1162/AK1162)-1)*100</f>
        <v>-13.530824659727791</v>
      </c>
      <c r="AO1162"/>
      <c r="AP1162" s="41">
        <f t="shared" ref="AP1162" si="27030">SUM(B1162,L1162,V1162,AF1162)</f>
        <v>279600</v>
      </c>
      <c r="AQ1162" s="41">
        <f t="shared" ref="AQ1162" si="27031">SUM(C1162,M1162,W1162,AG1162)</f>
        <v>305400</v>
      </c>
      <c r="AR1162" s="41">
        <f t="shared" ref="AR1162" si="27032">SUM(D1162,N1162,X1162,AH1162)</f>
        <v>31500</v>
      </c>
      <c r="AS1162" s="41">
        <f t="shared" ref="AS1162" si="27033">SUM(E1162,O1162,Y1162,AI1162)</f>
        <v>616500</v>
      </c>
      <c r="AT1162" s="41">
        <f t="shared" ref="AT1162" si="27034">SUM(F1162,P1162,Z1162,AJ1162)</f>
        <v>537422.5</v>
      </c>
      <c r="AU1162" s="41">
        <f t="shared" ref="AU1162" si="27035">SUM(G1162,Q1162,AA1162,AK1162)</f>
        <v>560048.99999999988</v>
      </c>
      <c r="AV1162" s="45">
        <f t="shared" ref="AV1162" si="27036">((AS1162/AS1110)-1)*100</f>
        <v>3.1108881083793172</v>
      </c>
      <c r="AW1162" s="45">
        <f t="shared" ref="AW1162" si="27037">((AT1162/AT1110)-1)*100</f>
        <v>9.0274565653122973</v>
      </c>
      <c r="AX1162" s="45">
        <f t="shared" ref="AX1162" si="27038">((AT1162/AU1162)-1)*100</f>
        <v>-4.0400929204408742</v>
      </c>
      <c r="AY1162"/>
      <c r="AZ1162" s="48">
        <f t="shared" ref="AZ1162" si="27039">+E1162/1000</f>
        <v>373.65</v>
      </c>
      <c r="BA1162" s="110">
        <f t="shared" ref="BA1162" si="27040">+O1162/1000</f>
        <v>18.25</v>
      </c>
      <c r="BB1162" s="36">
        <f t="shared" ref="BB1162" si="27041">+Y1162/1000</f>
        <v>224.6</v>
      </c>
      <c r="BC1162" s="36">
        <f t="shared" ref="BC1162" si="27042">+AI1162/1000</f>
        <v>0</v>
      </c>
      <c r="BD1162" s="57">
        <f t="shared" ref="BD1162" si="27043">+AS1162/1000</f>
        <v>616.5</v>
      </c>
      <c r="BE1162" s="47">
        <f t="shared" si="26920"/>
        <v>1405.7489999999998</v>
      </c>
      <c r="BF1162" s="47">
        <f t="shared" ref="BF1162" si="27044">BF1161+BA1162</f>
        <v>48.75</v>
      </c>
      <c r="BG1162" s="47">
        <f t="shared" ref="BG1162" si="27045">BG1161+BB1162</f>
        <v>1379.79</v>
      </c>
      <c r="BH1162" s="47">
        <f t="shared" ref="BH1162" si="27046">BH1161+BC1162</f>
        <v>18</v>
      </c>
      <c r="BI1162" s="47">
        <f t="shared" ref="BI1162" si="27047">BI1161+BD1162</f>
        <v>2852.2889999999998</v>
      </c>
      <c r="BJ1162" s="45">
        <v>5</v>
      </c>
      <c r="BK1162" s="52">
        <f t="shared" si="18182"/>
        <v>46053</v>
      </c>
    </row>
    <row r="1163" spans="1:63" x14ac:dyDescent="0.25">
      <c r="A1163" s="33">
        <f t="shared" si="18271"/>
        <v>45696</v>
      </c>
      <c r="B1163" s="89">
        <v>172400</v>
      </c>
      <c r="C1163" s="89">
        <v>150200</v>
      </c>
      <c r="D1163" s="128">
        <v>0</v>
      </c>
      <c r="E1163" s="45">
        <f t="shared" ref="E1163" si="27048">SUM(B1163:D1163)</f>
        <v>322600</v>
      </c>
      <c r="F1163" s="45">
        <f t="shared" ref="F1163" si="27049">AVERAGE(E1160,E1161,E1162,E1163)</f>
        <v>296775</v>
      </c>
      <c r="G1163" s="92">
        <f t="shared" ref="G1163" si="27050">AVERAGE(F1111,F1059,F1007)</f>
        <v>193792.75</v>
      </c>
      <c r="H1163" s="45">
        <f t="shared" ref="H1163" si="27051">((E1163/E1111)-1)*100</f>
        <v>51.383616219539086</v>
      </c>
      <c r="I1163" s="45">
        <f t="shared" ref="I1163" si="27052">((F1163/F1111)-1)*100</f>
        <v>103.75866158829115</v>
      </c>
      <c r="J1163" s="45">
        <f t="shared" ref="J1163" si="27053">((F1163/G1163)-1)*100</f>
        <v>53.140403859277498</v>
      </c>
      <c r="K1163"/>
      <c r="L1163" s="89">
        <v>40000</v>
      </c>
      <c r="M1163" s="89">
        <v>1750</v>
      </c>
      <c r="N1163" s="89">
        <v>0</v>
      </c>
      <c r="O1163" s="57">
        <f t="shared" ref="O1163" si="27054">SUM(L1163:N1163)</f>
        <v>41750</v>
      </c>
      <c r="P1163" s="48">
        <f t="shared" ref="P1163" si="27055">AVERAGE(O1160,O1161,O1162,O1163)</f>
        <v>19575</v>
      </c>
      <c r="Q1163" s="48">
        <f t="shared" ref="Q1163" si="27056">AVERAGE(P1111,P1059,P1007)</f>
        <v>20691.666666666668</v>
      </c>
      <c r="R1163" s="45">
        <f t="shared" ref="R1163" si="27057">((O1163/O1111)-1)*100</f>
        <v>55.204460966542747</v>
      </c>
      <c r="S1163" s="49">
        <f t="shared" ref="S1163" si="27058">((P1163/P1111)-1)*100</f>
        <v>22.343749999999996</v>
      </c>
      <c r="T1163" s="45">
        <f t="shared" ref="T1163" si="27059">((P1163/Q1163)-1)*100</f>
        <v>-5.3966975432944047</v>
      </c>
      <c r="U1163"/>
      <c r="V1163" s="89">
        <v>169966</v>
      </c>
      <c r="W1163" s="89">
        <v>65550</v>
      </c>
      <c r="X1163" s="89">
        <v>21000</v>
      </c>
      <c r="Y1163" s="45">
        <f t="shared" ref="Y1163" si="27060">SUM(V1163:X1163)</f>
        <v>256516</v>
      </c>
      <c r="Z1163" s="48">
        <f t="shared" ref="Z1163" si="27061">AVERAGE(Y1160,Y1161,Y1162,Y1163)</f>
        <v>258704</v>
      </c>
      <c r="AA1163" s="48">
        <f t="shared" ref="AA1163" si="27062">AVERAGE(Z1111,Z1059,Z1007)</f>
        <v>324711.25</v>
      </c>
      <c r="AB1163" s="45">
        <f t="shared" ref="AB1163" si="27063">((Y1163/Y1111)-1)*100</f>
        <v>-25.459781304212637</v>
      </c>
      <c r="AC1163" s="45">
        <f t="shared" ref="AC1163" si="27064">((Z1163/Z1111)-1)*100</f>
        <v>-14.253161389329206</v>
      </c>
      <c r="AD1163" s="45">
        <f t="shared" ref="AD1163" si="27065">((Z1163/AA1163)-1)*100</f>
        <v>-20.327983708602648</v>
      </c>
      <c r="AE1163"/>
      <c r="AF1163" s="90">
        <v>0</v>
      </c>
      <c r="AG1163" s="90">
        <v>2250</v>
      </c>
      <c r="AH1163" s="90">
        <v>0</v>
      </c>
      <c r="AI1163" s="57">
        <f t="shared" ref="AI1163" si="27066">SUM(AF1163:AH1163)</f>
        <v>2250</v>
      </c>
      <c r="AJ1163" s="48">
        <f t="shared" ref="AJ1163" si="27067">AVERAGE(AI1160,AI1161,AI1162,AI1163)</f>
        <v>5062.5</v>
      </c>
      <c r="AK1163" s="48">
        <f t="shared" ref="AK1163" si="27068">AVERAGE(AJ1111,AJ1059,AJ1007)</f>
        <v>5208.333333333333</v>
      </c>
      <c r="AL1163" s="45" t="e">
        <f t="shared" ref="AL1163" si="27069">((AI1163/AI1111)-1)*100</f>
        <v>#DIV/0!</v>
      </c>
      <c r="AM1163" s="45">
        <f t="shared" ref="AM1163" si="27070">((AJ1163/AJ1111)-1)*100</f>
        <v>350</v>
      </c>
      <c r="AN1163" s="45">
        <f t="shared" ref="AN1163" si="27071">((AJ1163/AK1163)-1)*100</f>
        <v>-2.7999999999999914</v>
      </c>
      <c r="AO1163"/>
      <c r="AP1163" s="41">
        <f t="shared" ref="AP1163" si="27072">SUM(B1163,L1163,V1163,AF1163)</f>
        <v>382366</v>
      </c>
      <c r="AQ1163" s="41">
        <f t="shared" ref="AQ1163" si="27073">SUM(C1163,M1163,W1163,AG1163)</f>
        <v>219750</v>
      </c>
      <c r="AR1163" s="41">
        <f t="shared" ref="AR1163" si="27074">SUM(D1163,N1163,X1163,AH1163)</f>
        <v>21000</v>
      </c>
      <c r="AS1163" s="41">
        <f t="shared" ref="AS1163" si="27075">SUM(E1163,O1163,Y1163,AI1163)</f>
        <v>623116</v>
      </c>
      <c r="AT1163" s="41">
        <f t="shared" ref="AT1163" si="27076">SUM(F1163,P1163,Z1163,AJ1163)</f>
        <v>580116.5</v>
      </c>
      <c r="AU1163" s="41">
        <f t="shared" ref="AU1163" si="27077">SUM(G1163,Q1163,AA1163,AK1163)</f>
        <v>544404</v>
      </c>
      <c r="AV1163" s="45">
        <f t="shared" ref="AV1163" si="27078">((AS1163/AS1111)-1)*100</f>
        <v>6.6738339964254711</v>
      </c>
      <c r="AW1163" s="45">
        <f t="shared" ref="AW1163" si="27079">((AT1163/AT1111)-1)*100</f>
        <v>24.895367312403916</v>
      </c>
      <c r="AX1163" s="45">
        <f t="shared" ref="AX1163" si="27080">((AT1163/AU1163)-1)*100</f>
        <v>6.5599260843050455</v>
      </c>
      <c r="AY1163"/>
      <c r="AZ1163" s="48">
        <f t="shared" ref="AZ1163" si="27081">+E1163/1000</f>
        <v>322.60000000000002</v>
      </c>
      <c r="BA1163" s="110">
        <f t="shared" ref="BA1163" si="27082">+O1163/1000</f>
        <v>41.75</v>
      </c>
      <c r="BB1163" s="36">
        <f t="shared" ref="BB1163" si="27083">+Y1163/1000</f>
        <v>256.51600000000002</v>
      </c>
      <c r="BC1163" s="36">
        <f t="shared" ref="BC1163" si="27084">+AI1163/1000</f>
        <v>2.25</v>
      </c>
      <c r="BD1163" s="57">
        <f t="shared" ref="BD1163" si="27085">+AS1163/1000</f>
        <v>623.11599999999999</v>
      </c>
      <c r="BE1163" s="47">
        <f t="shared" si="26920"/>
        <v>1728.3489999999997</v>
      </c>
      <c r="BF1163" s="47">
        <f t="shared" ref="BF1163" si="27086">BF1162+BA1163</f>
        <v>90.5</v>
      </c>
      <c r="BG1163" s="47">
        <f t="shared" ref="BG1163" si="27087">BG1162+BB1163</f>
        <v>1636.306</v>
      </c>
      <c r="BH1163" s="47">
        <f t="shared" ref="BH1163" si="27088">BH1162+BC1163</f>
        <v>20.25</v>
      </c>
      <c r="BI1163" s="47">
        <f t="shared" ref="BI1163" si="27089">BI1162+BD1163</f>
        <v>3475.4049999999997</v>
      </c>
      <c r="BJ1163" s="45">
        <v>6</v>
      </c>
      <c r="BK1163" s="52">
        <f t="shared" si="18182"/>
        <v>46060</v>
      </c>
    </row>
    <row r="1164" spans="1:63" x14ac:dyDescent="0.25">
      <c r="A1164" s="33">
        <f t="shared" si="18271"/>
        <v>45703</v>
      </c>
      <c r="B1164" s="89">
        <v>179700</v>
      </c>
      <c r="C1164" s="89">
        <v>204500</v>
      </c>
      <c r="D1164" s="128">
        <v>0</v>
      </c>
      <c r="E1164" s="45">
        <f t="shared" ref="E1164" si="27090">SUM(B1164:D1164)</f>
        <v>384200</v>
      </c>
      <c r="F1164" s="45">
        <f t="shared" ref="F1164" si="27091">AVERAGE(E1161,E1162,E1163,E1164)</f>
        <v>346287.5</v>
      </c>
      <c r="G1164" s="92">
        <f t="shared" ref="G1164" si="27092">AVERAGE(F1112,F1060,F1008)</f>
        <v>219494.33333333334</v>
      </c>
      <c r="H1164" s="45">
        <f t="shared" ref="H1164" si="27093">((E1164/E1112)-1)*100</f>
        <v>47.344199424736331</v>
      </c>
      <c r="I1164" s="45">
        <f t="shared" ref="I1164" si="27094">((F1164/F1112)-1)*100</f>
        <v>87.803962031100212</v>
      </c>
      <c r="J1164" s="45">
        <f t="shared" ref="J1164" si="27095">((F1164/G1164)-1)*100</f>
        <v>57.766031924894023</v>
      </c>
      <c r="K1164"/>
      <c r="L1164" s="89">
        <v>0</v>
      </c>
      <c r="M1164" s="89">
        <v>1750</v>
      </c>
      <c r="N1164" s="89">
        <v>12900</v>
      </c>
      <c r="O1164" s="57">
        <f t="shared" ref="O1164" si="27096">SUM(L1164:N1164)</f>
        <v>14650</v>
      </c>
      <c r="P1164" s="48">
        <f t="shared" ref="P1164" si="27097">AVERAGE(O1161,O1162,O1163,O1164)</f>
        <v>20987.5</v>
      </c>
      <c r="Q1164" s="48">
        <f t="shared" ref="Q1164" si="27098">AVERAGE(P1112,P1060,P1008)</f>
        <v>24016.666666666668</v>
      </c>
      <c r="R1164" s="45">
        <f t="shared" ref="R1164" si="27099">((O1164/O1112)-1)*100</f>
        <v>-53.712480252764607</v>
      </c>
      <c r="S1164" s="49">
        <f t="shared" ref="S1164" si="27100">((P1164/P1112)-1)*100</f>
        <v>-3.7822349570200586</v>
      </c>
      <c r="T1164" s="45">
        <f t="shared" ref="T1164" si="27101">((P1164/Q1164)-1)*100</f>
        <v>-12.612768910478833</v>
      </c>
      <c r="U1164"/>
      <c r="V1164" s="89">
        <v>156300</v>
      </c>
      <c r="W1164" s="89">
        <v>81600</v>
      </c>
      <c r="X1164" s="89">
        <v>33800</v>
      </c>
      <c r="Y1164" s="45">
        <f t="shared" ref="Y1164" si="27102">SUM(V1164:X1164)</f>
        <v>271700</v>
      </c>
      <c r="Z1164" s="48">
        <f t="shared" ref="Z1164" si="27103">AVERAGE(Y1161,Y1162,Y1163,Y1164)</f>
        <v>270591.5</v>
      </c>
      <c r="AA1164" s="48">
        <f t="shared" ref="AA1164" si="27104">AVERAGE(Z1112,Z1060,Z1008)</f>
        <v>297797.66666666669</v>
      </c>
      <c r="AB1164" s="45">
        <f t="shared" ref="AB1164" si="27105">((Y1164/Y1112)-1)*100</f>
        <v>17.187836963554016</v>
      </c>
      <c r="AC1164" s="45">
        <f t="shared" ref="AC1164" si="27106">((Z1164/Z1112)-1)*100</f>
        <v>-11.203960834663052</v>
      </c>
      <c r="AD1164" s="45">
        <f t="shared" ref="AD1164" si="27107">((Z1164/AA1164)-1)*100</f>
        <v>-9.135789064834853</v>
      </c>
      <c r="AE1164"/>
      <c r="AF1164" s="90">
        <v>0</v>
      </c>
      <c r="AG1164" s="90">
        <v>0</v>
      </c>
      <c r="AH1164" s="90">
        <v>0</v>
      </c>
      <c r="AI1164" s="57">
        <f t="shared" ref="AI1164" si="27108">SUM(AF1164:AH1164)</f>
        <v>0</v>
      </c>
      <c r="AJ1164" s="48">
        <f t="shared" ref="AJ1164" si="27109">AVERAGE(AI1161,AI1162,AI1163,AI1164)</f>
        <v>2812.5</v>
      </c>
      <c r="AK1164" s="48">
        <f t="shared" ref="AK1164" si="27110">AVERAGE(AJ1112,AJ1060,AJ1008)</f>
        <v>4112.5</v>
      </c>
      <c r="AL1164" s="45">
        <f t="shared" ref="AL1164" si="27111">((AI1164/AI1112)-1)*100</f>
        <v>-100</v>
      </c>
      <c r="AM1164" s="45">
        <f t="shared" ref="AM1164" si="27112">((AJ1164/AJ1112)-1)*100</f>
        <v>-25.496688741721851</v>
      </c>
      <c r="AN1164" s="45">
        <f t="shared" ref="AN1164" si="27113">((AJ1164/AK1164)-1)*100</f>
        <v>-31.610942249240125</v>
      </c>
      <c r="AO1164"/>
      <c r="AP1164" s="41">
        <f t="shared" ref="AP1164" si="27114">SUM(B1164,L1164,V1164,AF1164)</f>
        <v>336000</v>
      </c>
      <c r="AQ1164" s="41">
        <f t="shared" ref="AQ1164" si="27115">SUM(C1164,M1164,W1164,AG1164)</f>
        <v>287850</v>
      </c>
      <c r="AR1164" s="41">
        <f t="shared" ref="AR1164" si="27116">SUM(D1164,N1164,X1164,AH1164)</f>
        <v>46700</v>
      </c>
      <c r="AS1164" s="41">
        <f t="shared" ref="AS1164" si="27117">SUM(E1164,O1164,Y1164,AI1164)</f>
        <v>670550</v>
      </c>
      <c r="AT1164" s="41">
        <f t="shared" ref="AT1164" si="27118">SUM(F1164,P1164,Z1164,AJ1164)</f>
        <v>640679</v>
      </c>
      <c r="AU1164" s="41">
        <f t="shared" ref="AU1164" si="27119">SUM(G1164,Q1164,AA1164,AK1164)</f>
        <v>545421.16666666674</v>
      </c>
      <c r="AV1164" s="45">
        <f t="shared" ref="AV1164" si="27120">((AS1164/AS1112)-1)*100</f>
        <v>25.371599513882394</v>
      </c>
      <c r="AW1164" s="45">
        <f t="shared" ref="AW1164" si="27121">((AT1164/AT1112)-1)*100</f>
        <v>24.474023185916693</v>
      </c>
      <c r="AX1164" s="45">
        <f t="shared" ref="AX1164" si="27122">((AT1164/AU1164)-1)*100</f>
        <v>17.465004872381474</v>
      </c>
      <c r="AY1164"/>
      <c r="AZ1164" s="48">
        <f t="shared" ref="AZ1164" si="27123">+E1164/1000</f>
        <v>384.2</v>
      </c>
      <c r="BA1164" s="110">
        <f t="shared" ref="BA1164" si="27124">+O1164/1000</f>
        <v>14.65</v>
      </c>
      <c r="BB1164" s="36">
        <f t="shared" ref="BB1164" si="27125">+Y1164/1000</f>
        <v>271.7</v>
      </c>
      <c r="BC1164" s="36">
        <f t="shared" ref="BC1164" si="27126">+AI1164/1000</f>
        <v>0</v>
      </c>
      <c r="BD1164" s="57">
        <f t="shared" ref="BD1164" si="27127">+AS1164/1000</f>
        <v>670.55</v>
      </c>
      <c r="BE1164" s="47">
        <f t="shared" si="26920"/>
        <v>2112.5489999999995</v>
      </c>
      <c r="BF1164" s="47">
        <f t="shared" ref="BF1164" si="27128">BF1163+BA1164</f>
        <v>105.15</v>
      </c>
      <c r="BG1164" s="47">
        <f t="shared" ref="BG1164" si="27129">BG1163+BB1164</f>
        <v>1908.0060000000001</v>
      </c>
      <c r="BH1164" s="47">
        <f t="shared" ref="BH1164" si="27130">BH1163+BC1164</f>
        <v>20.25</v>
      </c>
      <c r="BI1164" s="47">
        <f t="shared" ref="BI1164" si="27131">BI1163+BD1164</f>
        <v>4145.9549999999999</v>
      </c>
      <c r="BJ1164" s="45">
        <v>7</v>
      </c>
      <c r="BK1164" s="52">
        <f t="shared" si="18182"/>
        <v>46067</v>
      </c>
    </row>
    <row r="1165" spans="1:63" x14ac:dyDescent="0.25">
      <c r="A1165" s="33">
        <f t="shared" si="18271"/>
        <v>45710</v>
      </c>
      <c r="B1165" s="89">
        <v>126900</v>
      </c>
      <c r="C1165" s="89">
        <v>99850</v>
      </c>
      <c r="D1165" s="128">
        <v>0</v>
      </c>
      <c r="E1165" s="45">
        <f t="shared" ref="E1165" si="27132">SUM(B1165:D1165)</f>
        <v>226750</v>
      </c>
      <c r="F1165" s="45">
        <f t="shared" ref="F1165" si="27133">AVERAGE(E1162,E1163,E1164,E1165)</f>
        <v>326800</v>
      </c>
      <c r="G1165" s="92">
        <f t="shared" ref="G1165" si="27134">AVERAGE(F1113,F1061,F1009)</f>
        <v>247020.41666666666</v>
      </c>
      <c r="H1165" s="45">
        <f t="shared" ref="H1165" si="27135">((E1165/E1113)-1)*100</f>
        <v>-17.274717256475736</v>
      </c>
      <c r="I1165" s="45">
        <f t="shared" ref="I1165" si="27136">((F1165/F1113)-1)*100</f>
        <v>45.236214392295551</v>
      </c>
      <c r="J1165" s="45">
        <f t="shared" ref="J1165" si="27137">((F1165/G1165)-1)*100</f>
        <v>32.296756847021754</v>
      </c>
      <c r="K1165"/>
      <c r="L1165" s="89">
        <v>6400</v>
      </c>
      <c r="M1165" s="89">
        <v>0</v>
      </c>
      <c r="N1165" s="89">
        <v>8800</v>
      </c>
      <c r="O1165" s="57">
        <f t="shared" ref="O1165" si="27138">SUM(L1165:N1165)</f>
        <v>15200</v>
      </c>
      <c r="P1165" s="48">
        <f t="shared" ref="P1165" si="27139">AVERAGE(O1162,O1163,O1164,O1165)</f>
        <v>22462.5</v>
      </c>
      <c r="Q1165" s="48">
        <f t="shared" ref="Q1165" si="27140">AVERAGE(P1113,P1061,P1009)</f>
        <v>29337.5</v>
      </c>
      <c r="R1165" s="45">
        <f t="shared" ref="R1165" si="27141">((O1165/O1113)-1)*100</f>
        <v>-54.491017964071851</v>
      </c>
      <c r="S1165" s="49">
        <f t="shared" ref="S1165" si="27142">((P1165/P1113)-1)*100</f>
        <v>-23.759015697921082</v>
      </c>
      <c r="T1165" s="45">
        <f t="shared" ref="T1165" si="27143">((P1165/Q1165)-1)*100</f>
        <v>-23.434171282488279</v>
      </c>
      <c r="U1165"/>
      <c r="V1165" s="89">
        <v>83100</v>
      </c>
      <c r="W1165" s="89">
        <v>62400</v>
      </c>
      <c r="X1165" s="89">
        <v>22400</v>
      </c>
      <c r="Y1165" s="45">
        <f t="shared" ref="Y1165" si="27144">SUM(V1165:X1165)</f>
        <v>167900</v>
      </c>
      <c r="Z1165" s="48">
        <f t="shared" ref="Z1165" si="27145">AVERAGE(Y1162,Y1163,Y1164,Y1165)</f>
        <v>230179</v>
      </c>
      <c r="AA1165" s="48">
        <f t="shared" ref="AA1165" si="27146">AVERAGE(Z1113,Z1061,Z1009)</f>
        <v>275662.91666666669</v>
      </c>
      <c r="AB1165" s="45">
        <f t="shared" ref="AB1165" si="27147">((Y1165/Y1113)-1)*100</f>
        <v>-47.759800871188553</v>
      </c>
      <c r="AC1165" s="45">
        <f t="shared" ref="AC1165" si="27148">((Z1165/Z1113)-1)*100</f>
        <v>-29.865225045152233</v>
      </c>
      <c r="AD1165" s="45">
        <f t="shared" ref="AD1165" si="27149">((Z1165/AA1165)-1)*100</f>
        <v>-16.49983146687304</v>
      </c>
      <c r="AE1165"/>
      <c r="AF1165" s="90">
        <v>0</v>
      </c>
      <c r="AG1165" s="90">
        <v>0</v>
      </c>
      <c r="AH1165" s="90">
        <v>0</v>
      </c>
      <c r="AI1165" s="57">
        <f t="shared" ref="AI1165" si="27150">SUM(AF1165:AH1165)</f>
        <v>0</v>
      </c>
      <c r="AJ1165" s="48">
        <f t="shared" ref="AJ1165" si="27151">AVERAGE(AI1162,AI1163,AI1164,AI1165)</f>
        <v>562.5</v>
      </c>
      <c r="AK1165" s="48">
        <f t="shared" ref="AK1165" si="27152">AVERAGE(AJ1113,AJ1061,AJ1009)</f>
        <v>4275</v>
      </c>
      <c r="AL1165" s="45">
        <f t="shared" ref="AL1165" si="27153">((AI1165/AI1113)-1)*100</f>
        <v>-100</v>
      </c>
      <c r="AM1165" s="45">
        <f t="shared" ref="AM1165" si="27154">((AJ1165/AJ1113)-1)*100</f>
        <v>-92.281303602058316</v>
      </c>
      <c r="AN1165" s="45">
        <f t="shared" ref="AN1165" si="27155">((AJ1165/AK1165)-1)*100</f>
        <v>-86.842105263157904</v>
      </c>
      <c r="AO1165"/>
      <c r="AP1165" s="41">
        <f t="shared" ref="AP1165" si="27156">SUM(B1165,L1165,V1165,AF1165)</f>
        <v>216400</v>
      </c>
      <c r="AQ1165" s="41">
        <f t="shared" ref="AQ1165" si="27157">SUM(C1165,M1165,W1165,AG1165)</f>
        <v>162250</v>
      </c>
      <c r="AR1165" s="41">
        <f t="shared" ref="AR1165" si="27158">SUM(D1165,N1165,X1165,AH1165)</f>
        <v>31200</v>
      </c>
      <c r="AS1165" s="41">
        <f t="shared" ref="AS1165" si="27159">SUM(E1165,O1165,Y1165,AI1165)</f>
        <v>409850</v>
      </c>
      <c r="AT1165" s="41">
        <f t="shared" ref="AT1165" si="27160">SUM(F1165,P1165,Z1165,AJ1165)</f>
        <v>580004</v>
      </c>
      <c r="AU1165" s="41">
        <f t="shared" ref="AU1165" si="27161">SUM(G1165,Q1165,AA1165,AK1165)</f>
        <v>556295.83333333326</v>
      </c>
      <c r="AV1165" s="45">
        <f t="shared" ref="AV1165" si="27162">((AS1165/AS1113)-1)*100</f>
        <v>-36.25476320087099</v>
      </c>
      <c r="AW1165" s="45">
        <f t="shared" ref="AW1165" si="27163">((AT1165/AT1113)-1)*100</f>
        <v>-1.6872387525891708</v>
      </c>
      <c r="AX1165" s="45">
        <f t="shared" ref="AX1165" si="27164">((AT1165/AU1165)-1)*100</f>
        <v>4.2617911632749417</v>
      </c>
      <c r="AY1165"/>
      <c r="AZ1165" s="48">
        <f t="shared" ref="AZ1165" si="27165">+E1165/1000</f>
        <v>226.75</v>
      </c>
      <c r="BA1165" s="110">
        <f t="shared" ref="BA1165" si="27166">+O1165/1000</f>
        <v>15.2</v>
      </c>
      <c r="BB1165" s="36">
        <f t="shared" ref="BB1165" si="27167">+Y1165/1000</f>
        <v>167.9</v>
      </c>
      <c r="BC1165" s="36">
        <f t="shared" ref="BC1165" si="27168">+AI1165/1000</f>
        <v>0</v>
      </c>
      <c r="BD1165" s="57">
        <f t="shared" ref="BD1165" si="27169">+AS1165/1000</f>
        <v>409.85</v>
      </c>
      <c r="BE1165" s="47">
        <f t="shared" ref="BE1165" si="27170">BE1164+AZ1165</f>
        <v>2339.2989999999995</v>
      </c>
      <c r="BF1165" s="47">
        <f t="shared" ref="BF1165" si="27171">BF1164+BA1165</f>
        <v>120.35000000000001</v>
      </c>
      <c r="BG1165" s="47">
        <f t="shared" ref="BG1165" si="27172">BG1164+BB1165</f>
        <v>2075.9059999999999</v>
      </c>
      <c r="BH1165" s="47">
        <f t="shared" ref="BH1165" si="27173">BH1164+BC1165</f>
        <v>20.25</v>
      </c>
      <c r="BI1165" s="47">
        <f t="shared" ref="BI1165" si="27174">BI1164+BD1165</f>
        <v>4555.8050000000003</v>
      </c>
      <c r="BJ1165" s="45">
        <v>8</v>
      </c>
      <c r="BK1165" s="52">
        <f t="shared" si="18182"/>
        <v>46074</v>
      </c>
    </row>
    <row r="1166" spans="1:63" x14ac:dyDescent="0.25">
      <c r="A1166" s="33">
        <f t="shared" si="18271"/>
        <v>45717</v>
      </c>
      <c r="B1166" s="89">
        <v>77400</v>
      </c>
      <c r="C1166" s="89">
        <v>156350</v>
      </c>
      <c r="D1166" s="128">
        <v>0</v>
      </c>
      <c r="E1166" s="45">
        <f t="shared" ref="E1166" si="27175">SUM(B1166:D1166)</f>
        <v>233750</v>
      </c>
      <c r="F1166" s="45">
        <f t="shared" ref="F1166" si="27176">AVERAGE(E1163,E1164,E1165,E1166)</f>
        <v>291825</v>
      </c>
      <c r="G1166" s="92">
        <f t="shared" ref="G1166" si="27177">AVERAGE(F1114,F1062,F1010)</f>
        <v>264587.08333333331</v>
      </c>
      <c r="H1166" s="45">
        <f t="shared" ref="H1166" si="27178">((E1166/E1114)-1)*100</f>
        <v>37.41916519694297</v>
      </c>
      <c r="I1166" s="45">
        <f t="shared" ref="I1166" si="27179">((F1166/F1114)-1)*100</f>
        <v>27.149798867383179</v>
      </c>
      <c r="J1166" s="45">
        <f t="shared" ref="J1166" si="27180">((F1166/G1166)-1)*100</f>
        <v>10.294499762995502</v>
      </c>
      <c r="K1166"/>
      <c r="L1166" s="89">
        <v>3200</v>
      </c>
      <c r="M1166" s="89">
        <v>0</v>
      </c>
      <c r="N1166" s="89">
        <v>23600</v>
      </c>
      <c r="O1166" s="57">
        <f t="shared" ref="O1166" si="27181">SUM(L1166:N1166)</f>
        <v>26800</v>
      </c>
      <c r="P1166" s="48">
        <f t="shared" ref="P1166" si="27182">AVERAGE(O1163,O1164,O1165,O1166)</f>
        <v>24600</v>
      </c>
      <c r="Q1166" s="48">
        <f t="shared" ref="Q1166" si="27183">AVERAGE(P1114,P1062,P1010)</f>
        <v>31908.333333333332</v>
      </c>
      <c r="R1166" s="45">
        <f t="shared" ref="R1166" si="27184">((O1166/O1114)-1)*100</f>
        <v>-23.537803138373746</v>
      </c>
      <c r="S1166" s="49">
        <f t="shared" ref="S1166" si="27185">((P1166/P1114)-1)*100</f>
        <v>-22.519685039370074</v>
      </c>
      <c r="T1166" s="45">
        <f t="shared" ref="T1166" si="27186">((P1166/Q1166)-1)*100</f>
        <v>-22.904152520240274</v>
      </c>
      <c r="U1166"/>
      <c r="V1166" s="89">
        <v>80500</v>
      </c>
      <c r="W1166" s="89">
        <v>65300</v>
      </c>
      <c r="X1166" s="89">
        <v>15900</v>
      </c>
      <c r="Y1166" s="45">
        <f t="shared" ref="Y1166" si="27187">SUM(V1166:X1166)</f>
        <v>161700</v>
      </c>
      <c r="Z1166" s="48">
        <f t="shared" ref="Z1166" si="27188">AVERAGE(Y1163,Y1164,Y1165,Y1166)</f>
        <v>214454</v>
      </c>
      <c r="AA1166" s="48">
        <f t="shared" ref="AA1166" si="27189">AVERAGE(Z1114,Z1062,Z1010)</f>
        <v>231206.66666666666</v>
      </c>
      <c r="AB1166" s="45">
        <f t="shared" ref="AB1166" si="27190">((Y1166/Y1114)-1)*100</f>
        <v>-24.745895230648941</v>
      </c>
      <c r="AC1166" s="45">
        <f t="shared" ref="AC1166" si="27191">((Z1166/Z1114)-1)*100</f>
        <v>-22.875820519252365</v>
      </c>
      <c r="AD1166" s="45">
        <f t="shared" ref="AD1166" si="27192">((Z1166/AA1166)-1)*100</f>
        <v>-7.2457541593379577</v>
      </c>
      <c r="AE1166"/>
      <c r="AF1166" s="90">
        <v>0</v>
      </c>
      <c r="AG1166" s="90">
        <v>0</v>
      </c>
      <c r="AH1166" s="90">
        <v>0</v>
      </c>
      <c r="AI1166" s="57">
        <f t="shared" ref="AI1166" si="27193">SUM(AF1166:AH1166)</f>
        <v>0</v>
      </c>
      <c r="AJ1166" s="48">
        <f t="shared" ref="AJ1166" si="27194">AVERAGE(AI1163,AI1164,AI1165,AI1166)</f>
        <v>562.5</v>
      </c>
      <c r="AK1166" s="48">
        <f t="shared" ref="AK1166" si="27195">AVERAGE(AJ1114,AJ1062,AJ1010)</f>
        <v>5083.333333333333</v>
      </c>
      <c r="AL1166" s="45">
        <f t="shared" ref="AL1166" si="27196">((AI1166/AI1114)-1)*100</f>
        <v>-100</v>
      </c>
      <c r="AM1166" s="45">
        <f t="shared" ref="AM1166" si="27197">((AJ1166/AJ1114)-1)*100</f>
        <v>-93.31352154531946</v>
      </c>
      <c r="AN1166" s="45">
        <f t="shared" ref="AN1166" si="27198">((AJ1166/AK1166)-1)*100</f>
        <v>-88.934426229508205</v>
      </c>
      <c r="AO1166"/>
      <c r="AP1166" s="41">
        <f t="shared" ref="AP1166" si="27199">SUM(B1166,L1166,V1166,AF1166)</f>
        <v>161100</v>
      </c>
      <c r="AQ1166" s="41">
        <f t="shared" ref="AQ1166" si="27200">SUM(C1166,M1166,W1166,AG1166)</f>
        <v>221650</v>
      </c>
      <c r="AR1166" s="41">
        <f t="shared" ref="AR1166" si="27201">SUM(D1166,N1166,X1166,AH1166)</f>
        <v>39500</v>
      </c>
      <c r="AS1166" s="41">
        <f t="shared" ref="AS1166" si="27202">SUM(E1166,O1166,Y1166,AI1166)</f>
        <v>422250</v>
      </c>
      <c r="AT1166" s="41">
        <f t="shared" ref="AT1166" si="27203">SUM(F1166,P1166,Z1166,AJ1166)</f>
        <v>531441.5</v>
      </c>
      <c r="AU1166" s="41">
        <f t="shared" ref="AU1166" si="27204">SUM(G1166,Q1166,AA1166,AK1166)</f>
        <v>532785.41666666663</v>
      </c>
      <c r="AV1166" s="45">
        <f t="shared" ref="AV1166" si="27205">((AS1166/AS1114)-1)*100</f>
        <v>-1.5784738311788171</v>
      </c>
      <c r="AW1166" s="45">
        <f t="shared" ref="AW1166" si="27206">((AT1166/AT1114)-1)*100</f>
        <v>-2.9753249041285179</v>
      </c>
      <c r="AX1166" s="45">
        <f t="shared" ref="AX1166" si="27207">((AT1166/AU1166)-1)*100</f>
        <v>-0.25224351579942184</v>
      </c>
      <c r="AY1166"/>
      <c r="AZ1166" s="48">
        <f t="shared" ref="AZ1166" si="27208">+E1166/1000</f>
        <v>233.75</v>
      </c>
      <c r="BA1166" s="110">
        <f t="shared" ref="BA1166" si="27209">+O1166/1000</f>
        <v>26.8</v>
      </c>
      <c r="BB1166" s="36">
        <f t="shared" ref="BB1166" si="27210">+Y1166/1000</f>
        <v>161.69999999999999</v>
      </c>
      <c r="BC1166" s="36">
        <f t="shared" ref="BC1166" si="27211">+AI1166/1000</f>
        <v>0</v>
      </c>
      <c r="BD1166" s="57">
        <f t="shared" ref="BD1166" si="27212">+AS1166/1000</f>
        <v>422.25</v>
      </c>
      <c r="BE1166" s="47">
        <f t="shared" ref="BE1166" si="27213">BE1165+AZ1166</f>
        <v>2573.0489999999995</v>
      </c>
      <c r="BF1166" s="47">
        <f t="shared" ref="BF1166" si="27214">BF1165+BA1166</f>
        <v>147.15</v>
      </c>
      <c r="BG1166" s="47">
        <f t="shared" ref="BG1166" si="27215">BG1165+BB1166</f>
        <v>2237.6059999999998</v>
      </c>
      <c r="BH1166" s="47">
        <f t="shared" ref="BH1166" si="27216">BH1165+BC1166</f>
        <v>20.25</v>
      </c>
      <c r="BI1166" s="47">
        <f t="shared" ref="BI1166" si="27217">BI1165+BD1166</f>
        <v>4978.0550000000003</v>
      </c>
      <c r="BJ1166" s="45">
        <v>9</v>
      </c>
      <c r="BK1166" s="52">
        <f t="shared" si="18182"/>
        <v>46081</v>
      </c>
    </row>
    <row r="1167" spans="1:63" x14ac:dyDescent="0.25">
      <c r="A1167" s="33">
        <f t="shared" si="18271"/>
        <v>45724</v>
      </c>
      <c r="B1167" s="89">
        <v>119400</v>
      </c>
      <c r="C1167" s="89">
        <v>125950</v>
      </c>
      <c r="D1167" s="128">
        <v>0</v>
      </c>
      <c r="E1167" s="45">
        <f t="shared" ref="E1167" si="27218">SUM(B1167:D1167)</f>
        <v>245350</v>
      </c>
      <c r="F1167" s="45">
        <f t="shared" ref="F1167" si="27219">AVERAGE(E1164,E1165,E1166,E1167)</f>
        <v>272512.5</v>
      </c>
      <c r="G1167" s="92">
        <f t="shared" ref="G1167" si="27220">AVERAGE(F1115,F1063,F1011)</f>
        <v>289597.16666666669</v>
      </c>
      <c r="H1167" s="45">
        <f t="shared" ref="H1167" si="27221">((E1167/E1115)-1)*100</f>
        <v>-19.13315754779169</v>
      </c>
      <c r="I1167" s="45">
        <f t="shared" ref="I1167" si="27222">((F1167/F1115)-1)*100</f>
        <v>8.102345415778256</v>
      </c>
      <c r="J1167" s="45">
        <f t="shared" ref="J1167" si="27223">((F1167/G1167)-1)*100</f>
        <v>-5.8994591913019478</v>
      </c>
      <c r="K1167"/>
      <c r="L1167" s="89">
        <v>0</v>
      </c>
      <c r="M1167" s="89">
        <v>1750</v>
      </c>
      <c r="N1167" s="89">
        <v>19100</v>
      </c>
      <c r="O1167" s="57">
        <f t="shared" ref="O1167" si="27224">SUM(L1167:N1167)</f>
        <v>20850</v>
      </c>
      <c r="P1167" s="48">
        <f t="shared" ref="P1167" si="27225">AVERAGE(O1164,O1165,O1166,O1167)</f>
        <v>19375</v>
      </c>
      <c r="Q1167" s="48">
        <f t="shared" ref="Q1167" si="27226">AVERAGE(P1115,P1063,P1011)</f>
        <v>33658.333333333336</v>
      </c>
      <c r="R1167" s="45">
        <f t="shared" ref="R1167" si="27227">((O1167/O1115)-1)*100</f>
        <v>-66.586538461538453</v>
      </c>
      <c r="S1167" s="49">
        <f t="shared" ref="S1167" si="27228">((P1167/P1115)-1)*100</f>
        <v>-52.307692307692299</v>
      </c>
      <c r="T1167" s="45">
        <f t="shared" ref="T1167" si="27229">((P1167/Q1167)-1)*100</f>
        <v>-42.436246595692005</v>
      </c>
      <c r="U1167"/>
      <c r="V1167" s="89">
        <v>31500</v>
      </c>
      <c r="W1167" s="89">
        <v>64800</v>
      </c>
      <c r="X1167" s="89">
        <v>21000</v>
      </c>
      <c r="Y1167" s="45">
        <f t="shared" ref="Y1167" si="27230">SUM(V1167:X1167)</f>
        <v>117300</v>
      </c>
      <c r="Z1167" s="48">
        <f t="shared" ref="Z1167" si="27231">AVERAGE(Y1164,Y1165,Y1166,Y1167)</f>
        <v>179650</v>
      </c>
      <c r="AA1167" s="48">
        <f t="shared" ref="AA1167" si="27232">AVERAGE(Z1115,Z1063,Z1011)</f>
        <v>208915.25</v>
      </c>
      <c r="AB1167" s="45">
        <f t="shared" ref="AB1167" si="27233">((Y1167/Y1115)-1)*100</f>
        <v>-48.37147887323944</v>
      </c>
      <c r="AC1167" s="45">
        <f t="shared" ref="AC1167" si="27234">((Z1167/Z1115)-1)*100</f>
        <v>-27.802258967449735</v>
      </c>
      <c r="AD1167" s="45">
        <f t="shared" ref="AD1167" si="27235">((Z1167/AA1167)-1)*100</f>
        <v>-14.008192317219548</v>
      </c>
      <c r="AE1167"/>
      <c r="AF1167" s="90">
        <v>0</v>
      </c>
      <c r="AG1167" s="90">
        <v>0</v>
      </c>
      <c r="AH1167" s="90">
        <v>0</v>
      </c>
      <c r="AI1167" s="57">
        <f t="shared" ref="AI1167" si="27236">SUM(AF1167:AH1167)</f>
        <v>0</v>
      </c>
      <c r="AJ1167" s="48">
        <f t="shared" ref="AJ1167" si="27237">AVERAGE(AI1164,AI1165,AI1166,AI1167)</f>
        <v>0</v>
      </c>
      <c r="AK1167" s="48">
        <f t="shared" ref="AK1167" si="27238">AVERAGE(AJ1115,AJ1063,AJ1011)</f>
        <v>4779.166666666667</v>
      </c>
      <c r="AL1167" s="45" t="e">
        <f t="shared" ref="AL1167" si="27239">((AI1167/AI1115)-1)*100</f>
        <v>#DIV/0!</v>
      </c>
      <c r="AM1167" s="45">
        <f t="shared" ref="AM1167" si="27240">((AJ1167/AJ1115)-1)*100</f>
        <v>-100</v>
      </c>
      <c r="AN1167" s="45">
        <f t="shared" ref="AN1167" si="27241">((AJ1167/AK1167)-1)*100</f>
        <v>-100</v>
      </c>
      <c r="AO1167"/>
      <c r="AP1167" s="41">
        <f t="shared" ref="AP1167" si="27242">SUM(B1167,L1167,V1167,AF1167)</f>
        <v>150900</v>
      </c>
      <c r="AQ1167" s="41">
        <f t="shared" ref="AQ1167" si="27243">SUM(C1167,M1167,W1167,AG1167)</f>
        <v>192500</v>
      </c>
      <c r="AR1167" s="41">
        <f t="shared" ref="AR1167" si="27244">SUM(D1167,N1167,X1167,AH1167)</f>
        <v>40100</v>
      </c>
      <c r="AS1167" s="41">
        <f t="shared" ref="AS1167" si="27245">SUM(E1167,O1167,Y1167,AI1167)</f>
        <v>383500</v>
      </c>
      <c r="AT1167" s="41">
        <f t="shared" ref="AT1167" si="27246">SUM(F1167,P1167,Z1167,AJ1167)</f>
        <v>471537.5</v>
      </c>
      <c r="AU1167" s="41">
        <f t="shared" ref="AU1167" si="27247">SUM(G1167,Q1167,AA1167,AK1167)</f>
        <v>536949.91666666663</v>
      </c>
      <c r="AV1167" s="45">
        <f t="shared" ref="AV1167" si="27248">((AS1167/AS1115)-1)*100</f>
        <v>-35.328836424957842</v>
      </c>
      <c r="AW1167" s="45">
        <f t="shared" ref="AW1167" si="27249">((AT1167/AT1115)-1)*100</f>
        <v>-14.258971862268854</v>
      </c>
      <c r="AX1167" s="45">
        <f t="shared" ref="AX1167" si="27250">((AT1167/AU1167)-1)*100</f>
        <v>-12.182219353480972</v>
      </c>
      <c r="AY1167"/>
      <c r="AZ1167" s="48">
        <f t="shared" ref="AZ1167" si="27251">+E1167/1000</f>
        <v>245.35</v>
      </c>
      <c r="BA1167" s="110">
        <f t="shared" ref="BA1167" si="27252">+O1167/1000</f>
        <v>20.85</v>
      </c>
      <c r="BB1167" s="36">
        <f t="shared" ref="BB1167" si="27253">+Y1167/1000</f>
        <v>117.3</v>
      </c>
      <c r="BC1167" s="36">
        <f t="shared" ref="BC1167" si="27254">+AI1167/1000</f>
        <v>0</v>
      </c>
      <c r="BD1167" s="57">
        <f t="shared" ref="BD1167" si="27255">+AS1167/1000</f>
        <v>383.5</v>
      </c>
      <c r="BE1167" s="47">
        <f t="shared" ref="BE1167" si="27256">BE1166+AZ1167</f>
        <v>2818.3989999999994</v>
      </c>
      <c r="BF1167" s="47">
        <f t="shared" ref="BF1167" si="27257">BF1166+BA1167</f>
        <v>168</v>
      </c>
      <c r="BG1167" s="47">
        <f t="shared" ref="BG1167" si="27258">BG1166+BB1167</f>
        <v>2354.9059999999999</v>
      </c>
      <c r="BH1167" s="47">
        <f t="shared" ref="BH1167" si="27259">BH1166+BC1167</f>
        <v>20.25</v>
      </c>
      <c r="BI1167" s="47">
        <f t="shared" ref="BI1167" si="27260">BI1166+BD1167</f>
        <v>5361.5550000000003</v>
      </c>
      <c r="BJ1167" s="45">
        <v>10</v>
      </c>
      <c r="BK1167" s="52">
        <f t="shared" si="18182"/>
        <v>46088</v>
      </c>
    </row>
    <row r="1168" spans="1:63" x14ac:dyDescent="0.25">
      <c r="A1168" s="33">
        <f t="shared" si="18271"/>
        <v>45731</v>
      </c>
      <c r="B1168" s="89">
        <v>254500</v>
      </c>
      <c r="C1168" s="89">
        <v>190600</v>
      </c>
      <c r="D1168" s="128">
        <v>0</v>
      </c>
      <c r="E1168" s="45">
        <f t="shared" ref="E1168" si="27261">SUM(B1168:D1168)</f>
        <v>445100</v>
      </c>
      <c r="F1168" s="45">
        <f t="shared" ref="F1168" si="27262">AVERAGE(E1165,E1166,E1167,E1168)</f>
        <v>287737.5</v>
      </c>
      <c r="G1168" s="92">
        <f t="shared" ref="G1168" si="27263">AVERAGE(F1116,F1064,F1012)</f>
        <v>285419.66666666669</v>
      </c>
      <c r="H1168" s="45">
        <f t="shared" ref="H1168" si="27264">((E1168/E1116)-1)*100</f>
        <v>78.826838087585372</v>
      </c>
      <c r="I1168" s="45">
        <f t="shared" ref="I1168" si="27265">((F1168/F1116)-1)*100</f>
        <v>15.499247365780233</v>
      </c>
      <c r="J1168" s="45">
        <f t="shared" ref="J1168" si="27266">((F1168/G1168)-1)*100</f>
        <v>0.81207905551941018</v>
      </c>
      <c r="K1168"/>
      <c r="L1168" s="89">
        <v>1600</v>
      </c>
      <c r="M1168" s="89">
        <v>8950</v>
      </c>
      <c r="N1168" s="89">
        <v>23100</v>
      </c>
      <c r="O1168" s="57">
        <f t="shared" ref="O1168" si="27267">SUM(L1168:N1168)</f>
        <v>33650</v>
      </c>
      <c r="P1168" s="48">
        <f t="shared" ref="P1168" si="27268">AVERAGE(O1165,O1166,O1167,O1168)</f>
        <v>24125</v>
      </c>
      <c r="Q1168" s="48">
        <f t="shared" ref="Q1168" si="27269">AVERAGE(P1116,P1064,P1012)</f>
        <v>34462.5</v>
      </c>
      <c r="R1168" s="45">
        <f t="shared" ref="R1168" si="27270">((O1168/O1116)-1)*100</f>
        <v>-10.146862483311081</v>
      </c>
      <c r="S1168" s="49">
        <f t="shared" ref="S1168" si="27271">((P1168/P1116)-1)*100</f>
        <v>-42.661913250148544</v>
      </c>
      <c r="T1168" s="45">
        <f t="shared" ref="T1168" si="27272">((P1168/Q1168)-1)*100</f>
        <v>-29.996372869060572</v>
      </c>
      <c r="U1168"/>
      <c r="V1168" s="89">
        <v>87600</v>
      </c>
      <c r="W1168" s="89">
        <v>129200</v>
      </c>
      <c r="X1168" s="89">
        <v>11500</v>
      </c>
      <c r="Y1168" s="45">
        <f t="shared" ref="Y1168" si="27273">SUM(V1168:X1168)</f>
        <v>228300</v>
      </c>
      <c r="Z1168" s="48">
        <f t="shared" ref="Z1168" si="27274">AVERAGE(Y1165,Y1166,Y1167,Y1168)</f>
        <v>168800</v>
      </c>
      <c r="AA1168" s="48">
        <f t="shared" ref="AA1168" si="27275">AVERAGE(Z1116,Z1064,Z1012)</f>
        <v>207943.91666666666</v>
      </c>
      <c r="AB1168" s="45">
        <f t="shared" ref="AB1168" si="27276">((Y1168/Y1116)-1)*100</f>
        <v>33.782595956636399</v>
      </c>
      <c r="AC1168" s="45">
        <f t="shared" ref="AC1168" si="27277">((Z1168/Z1116)-1)*100</f>
        <v>-27.718220960431296</v>
      </c>
      <c r="AD1168" s="45">
        <f t="shared" ref="AD1168" si="27278">((Z1168/AA1168)-1)*100</f>
        <v>-18.824266318602735</v>
      </c>
      <c r="AE1168"/>
      <c r="AF1168" s="90">
        <v>24000</v>
      </c>
      <c r="AG1168" s="90">
        <v>7386</v>
      </c>
      <c r="AH1168" s="90">
        <v>0</v>
      </c>
      <c r="AI1168" s="57">
        <f t="shared" ref="AI1168" si="27279">SUM(AF1168:AH1168)</f>
        <v>31386</v>
      </c>
      <c r="AJ1168" s="48">
        <f t="shared" ref="AJ1168" si="27280">AVERAGE(AI1165,AI1166,AI1167,AI1168)</f>
        <v>7846.5</v>
      </c>
      <c r="AK1168" s="48">
        <f t="shared" ref="AK1168" si="27281">AVERAGE(AJ1116,AJ1064,AJ1012)</f>
        <v>4591.666666666667</v>
      </c>
      <c r="AL1168" s="45">
        <f t="shared" ref="AL1168" si="27282">((AI1168/AI1116)-1)*100</f>
        <v>335.91666666666669</v>
      </c>
      <c r="AM1168" s="45">
        <f t="shared" ref="AM1168" si="27283">((AJ1168/AJ1116)-1)*100</f>
        <v>3.755371900826443</v>
      </c>
      <c r="AN1168" s="45">
        <f t="shared" ref="AN1168" si="27284">((AJ1168/AK1168)-1)*100</f>
        <v>70.885662431941924</v>
      </c>
      <c r="AO1168"/>
      <c r="AP1168" s="41">
        <f t="shared" ref="AP1168" si="27285">SUM(B1168,L1168,V1168,AF1168)</f>
        <v>367700</v>
      </c>
      <c r="AQ1168" s="41">
        <f t="shared" ref="AQ1168" si="27286">SUM(C1168,M1168,W1168,AG1168)</f>
        <v>336136</v>
      </c>
      <c r="AR1168" s="41">
        <f t="shared" ref="AR1168" si="27287">SUM(D1168,N1168,X1168,AH1168)</f>
        <v>34600</v>
      </c>
      <c r="AS1168" s="41">
        <f t="shared" ref="AS1168" si="27288">SUM(E1168,O1168,Y1168,AI1168)</f>
        <v>738436</v>
      </c>
      <c r="AT1168" s="41">
        <f t="shared" ref="AT1168" si="27289">SUM(F1168,P1168,Z1168,AJ1168)</f>
        <v>488509</v>
      </c>
      <c r="AU1168" s="41">
        <f t="shared" ref="AU1168" si="27290">SUM(G1168,Q1168,AA1168,AK1168)</f>
        <v>532417.75</v>
      </c>
      <c r="AV1168" s="45">
        <f t="shared" ref="AV1168" si="27291">((AS1168/AS1116)-1)*100</f>
        <v>59.077121930202495</v>
      </c>
      <c r="AW1168" s="45">
        <f t="shared" ref="AW1168" si="27292">((AT1168/AT1116)-1)*100</f>
        <v>-8.2255449536251639</v>
      </c>
      <c r="AX1168" s="45">
        <f t="shared" ref="AX1168" si="27293">((AT1168/AU1168)-1)*100</f>
        <v>-8.2470484877711137</v>
      </c>
      <c r="AY1168"/>
      <c r="AZ1168" s="48">
        <f t="shared" ref="AZ1168" si="27294">+E1168/1000</f>
        <v>445.1</v>
      </c>
      <c r="BA1168" s="110">
        <f t="shared" ref="BA1168" si="27295">+O1168/1000</f>
        <v>33.65</v>
      </c>
      <c r="BB1168" s="36">
        <f t="shared" ref="BB1168" si="27296">+Y1168/1000</f>
        <v>228.3</v>
      </c>
      <c r="BC1168" s="36">
        <f t="shared" ref="BC1168" si="27297">+AI1168/1000</f>
        <v>31.385999999999999</v>
      </c>
      <c r="BD1168" s="57">
        <f>+AS1168/1000</f>
        <v>738.43600000000004</v>
      </c>
      <c r="BE1168" s="47">
        <f t="shared" ref="BE1168" si="27298">BE1167+AZ1168</f>
        <v>3263.4989999999993</v>
      </c>
      <c r="BF1168" s="47">
        <f t="shared" ref="BF1168" si="27299">BF1167+BA1168</f>
        <v>201.65</v>
      </c>
      <c r="BG1168" s="47">
        <f t="shared" ref="BG1168" si="27300">BG1167+BB1168</f>
        <v>2583.2060000000001</v>
      </c>
      <c r="BH1168" s="47">
        <f t="shared" ref="BH1168" si="27301">BH1167+BC1168</f>
        <v>51.635999999999996</v>
      </c>
      <c r="BI1168" s="47">
        <f t="shared" ref="BI1168" si="27302">BI1167+BD1168</f>
        <v>6099.991</v>
      </c>
      <c r="BJ1168" s="45">
        <v>11</v>
      </c>
      <c r="BK1168" s="52">
        <f t="shared" si="18182"/>
        <v>46095</v>
      </c>
    </row>
    <row r="1169" spans="1:63" x14ac:dyDescent="0.25">
      <c r="A1169" s="33">
        <f t="shared" si="18271"/>
        <v>45738</v>
      </c>
      <c r="B1169" s="89">
        <v>262200</v>
      </c>
      <c r="C1169" s="89">
        <v>138550</v>
      </c>
      <c r="D1169" s="128">
        <v>1400</v>
      </c>
      <c r="E1169" s="45">
        <f t="shared" ref="E1169" si="27303">SUM(B1169:D1169)</f>
        <v>402150</v>
      </c>
      <c r="F1169" s="45">
        <f t="shared" ref="F1169" si="27304">AVERAGE(E1166,E1167,E1168,E1169)</f>
        <v>331587.5</v>
      </c>
      <c r="G1169" s="92">
        <f t="shared" ref="G1169" si="27305">AVERAGE(F1117,F1065,F1013)</f>
        <v>323313.66666666669</v>
      </c>
      <c r="H1169" s="45">
        <f t="shared" ref="H1169" si="27306">((E1169/E1117)-1)*100</f>
        <v>-2.7801281276441436</v>
      </c>
      <c r="I1169" s="45">
        <f t="shared" ref="I1169" si="27307">((F1169/F1117)-1)*100</f>
        <v>16.751023282425948</v>
      </c>
      <c r="J1169" s="45">
        <f t="shared" ref="J1169" si="27308">((F1169/G1169)-1)*100</f>
        <v>2.5590731807398459</v>
      </c>
      <c r="K1169"/>
      <c r="L1169" s="89">
        <v>0</v>
      </c>
      <c r="M1169" s="89">
        <v>7100</v>
      </c>
      <c r="N1169" s="89">
        <v>18200</v>
      </c>
      <c r="O1169" s="57">
        <f t="shared" ref="O1169" si="27309">SUM(L1169:N1169)</f>
        <v>25300</v>
      </c>
      <c r="P1169" s="48">
        <f t="shared" ref="P1169" si="27310">AVERAGE(O1166,O1167,O1168,O1169)</f>
        <v>26650</v>
      </c>
      <c r="Q1169" s="48">
        <f t="shared" ref="Q1169" si="27311">AVERAGE(P1117,P1065,P1013)</f>
        <v>36254.166666666664</v>
      </c>
      <c r="R1169" s="45">
        <f t="shared" ref="R1169" si="27312">((O1169/O1117)-1)*100</f>
        <v>-65.27110501029513</v>
      </c>
      <c r="S1169" s="49">
        <f t="shared" ref="S1169" si="27313">((P1169/P1117)-1)*100</f>
        <v>-48.688327316486159</v>
      </c>
      <c r="T1169" s="45">
        <f t="shared" ref="T1169" si="27314">((P1169/Q1169)-1)*100</f>
        <v>-26.491207907137102</v>
      </c>
      <c r="U1169"/>
      <c r="V1169" s="89">
        <v>96000</v>
      </c>
      <c r="W1169" s="89">
        <v>116300</v>
      </c>
      <c r="X1169" s="89">
        <v>18200</v>
      </c>
      <c r="Y1169" s="45">
        <f t="shared" ref="Y1169" si="27315">SUM(V1169:X1169)</f>
        <v>230500</v>
      </c>
      <c r="Z1169" s="48">
        <f t="shared" ref="Z1169" si="27316">AVERAGE(Y1166,Y1167,Y1168,Y1169)</f>
        <v>184450</v>
      </c>
      <c r="AA1169" s="48">
        <f t="shared" ref="AA1169" si="27317">AVERAGE(Z1117,Z1065,Z1013)</f>
        <v>225444.08333333334</v>
      </c>
      <c r="AB1169" s="45">
        <f t="shared" ref="AB1169" si="27318">((Y1169/Y1117)-1)*100</f>
        <v>-33.516391598548608</v>
      </c>
      <c r="AC1169" s="45">
        <f t="shared" ref="AC1169" si="27319">((Z1169/Z1117)-1)*100</f>
        <v>-23.099693149222865</v>
      </c>
      <c r="AD1169" s="45">
        <f t="shared" ref="AD1169" si="27320">((Z1169/AA1169)-1)*100</f>
        <v>-18.183703349943759</v>
      </c>
      <c r="AE1169"/>
      <c r="AF1169" s="90">
        <v>0</v>
      </c>
      <c r="AG1169" s="90">
        <v>12450</v>
      </c>
      <c r="AH1169" s="90">
        <v>0</v>
      </c>
      <c r="AI1169" s="57">
        <f t="shared" ref="AI1169" si="27321">SUM(AF1169:AH1169)</f>
        <v>12450</v>
      </c>
      <c r="AJ1169" s="48">
        <f t="shared" ref="AJ1169" si="27322">AVERAGE(AI1166,AI1167,AI1168,AI1169)</f>
        <v>10959</v>
      </c>
      <c r="AK1169" s="48">
        <f t="shared" ref="AK1169" si="27323">AVERAGE(AJ1117,AJ1065,AJ1013)</f>
        <v>6683.333333333333</v>
      </c>
      <c r="AL1169" s="45">
        <f t="shared" ref="AL1169" si="27324">((AI1169/AI1117)-1)*100</f>
        <v>15.277777777777768</v>
      </c>
      <c r="AM1169" s="45">
        <f t="shared" ref="AM1169" si="27325">((AJ1169/AJ1117)-1)*100</f>
        <v>62.355555555555561</v>
      </c>
      <c r="AN1169" s="45">
        <f t="shared" ref="AN1169" si="27326">((AJ1169/AK1169)-1)*100</f>
        <v>63.975062344139658</v>
      </c>
      <c r="AO1169"/>
      <c r="AP1169" s="41">
        <f t="shared" ref="AP1169" si="27327">SUM(B1169,L1169,V1169,AF1169)</f>
        <v>358200</v>
      </c>
      <c r="AQ1169" s="41">
        <f t="shared" ref="AQ1169" si="27328">SUM(C1169,M1169,W1169,AG1169)</f>
        <v>274400</v>
      </c>
      <c r="AR1169" s="41">
        <f t="shared" ref="AR1169" si="27329">SUM(D1169,N1169,X1169,AH1169)</f>
        <v>37800</v>
      </c>
      <c r="AS1169" s="41">
        <f t="shared" ref="AS1169" si="27330">SUM(E1169,O1169,Y1169,AI1169)</f>
        <v>670400</v>
      </c>
      <c r="AT1169" s="41">
        <f t="shared" ref="AT1169" si="27331">SUM(F1169,P1169,Z1169,AJ1169)</f>
        <v>553646.5</v>
      </c>
      <c r="AU1169" s="41">
        <f t="shared" ref="AU1169" si="27332">SUM(G1169,Q1169,AA1169,AK1169)</f>
        <v>591695.25000000012</v>
      </c>
      <c r="AV1169" s="45">
        <f t="shared" ref="AV1169" si="27333">((AS1169/AS1117)-1)*100</f>
        <v>-20.568908604481983</v>
      </c>
      <c r="AW1169" s="45">
        <f t="shared" ref="AW1169" si="27334">((AT1169/AT1117)-1)*100</f>
        <v>-4.9625272076847526</v>
      </c>
      <c r="AX1169" s="45">
        <f t="shared" ref="AX1169" si="27335">((AT1169/AU1169)-1)*100</f>
        <v>-6.4304639930775398</v>
      </c>
      <c r="AY1169"/>
      <c r="AZ1169" s="48">
        <f t="shared" ref="AZ1169" si="27336">+E1169/1000</f>
        <v>402.15</v>
      </c>
      <c r="BA1169" s="110">
        <f t="shared" ref="BA1169" si="27337">+O1169/1000</f>
        <v>25.3</v>
      </c>
      <c r="BB1169" s="36">
        <f t="shared" ref="BB1169" si="27338">+Y1169/1000</f>
        <v>230.5</v>
      </c>
      <c r="BC1169" s="36">
        <f t="shared" ref="BC1169" si="27339">+AI1169/1000</f>
        <v>12.45</v>
      </c>
      <c r="BD1169" s="57">
        <f t="shared" ref="BD1169" si="27340">+AS1169/1000</f>
        <v>670.4</v>
      </c>
      <c r="BE1169" s="47">
        <f t="shared" ref="BE1169" si="27341">BE1168+AZ1169</f>
        <v>3665.6489999999994</v>
      </c>
      <c r="BF1169" s="47">
        <f t="shared" ref="BF1169" si="27342">BF1168+BA1169</f>
        <v>226.95000000000002</v>
      </c>
      <c r="BG1169" s="47">
        <f t="shared" ref="BG1169" si="27343">BG1168+BB1169</f>
        <v>2813.7060000000001</v>
      </c>
      <c r="BH1169" s="47">
        <f t="shared" ref="BH1169" si="27344">BH1168+BC1169</f>
        <v>64.085999999999999</v>
      </c>
      <c r="BI1169" s="47">
        <f t="shared" ref="BI1169" si="27345">BI1168+BD1169</f>
        <v>6770.3909999999996</v>
      </c>
      <c r="BJ1169" s="45">
        <v>12</v>
      </c>
      <c r="BK1169" s="52">
        <f t="shared" si="18182"/>
        <v>46102</v>
      </c>
    </row>
    <row r="1170" spans="1:63" x14ac:dyDescent="0.25">
      <c r="A1170" s="33">
        <f t="shared" si="18271"/>
        <v>45745</v>
      </c>
      <c r="B1170" s="89">
        <v>249400</v>
      </c>
      <c r="C1170" s="89">
        <v>151350</v>
      </c>
      <c r="D1170" s="128">
        <v>0</v>
      </c>
      <c r="E1170" s="45">
        <f t="shared" ref="E1170" si="27346">SUM(B1170:D1170)</f>
        <v>400750</v>
      </c>
      <c r="F1170" s="45">
        <f t="shared" ref="F1170" si="27347">AVERAGE(E1167,E1168,E1169,E1170)</f>
        <v>373337.5</v>
      </c>
      <c r="G1170" s="92">
        <f t="shared" ref="G1170" si="27348">AVERAGE(F1118,F1066,F1014)</f>
        <v>357551.16666666669</v>
      </c>
      <c r="H1170" s="45">
        <f t="shared" ref="H1170" si="27349">((E1170/E1118)-1)*100</f>
        <v>7.2097378277153457</v>
      </c>
      <c r="I1170" s="45">
        <f t="shared" ref="I1170" si="27350">((F1170/F1118)-1)*100</f>
        <v>11.46482552715058</v>
      </c>
      <c r="J1170" s="45">
        <f t="shared" ref="J1170" si="27351">((F1170/G1170)-1)*100</f>
        <v>4.4151256673287342</v>
      </c>
      <c r="K1170"/>
      <c r="L1170" s="89">
        <v>0</v>
      </c>
      <c r="M1170" s="89">
        <v>7286</v>
      </c>
      <c r="N1170" s="89">
        <v>14400</v>
      </c>
      <c r="O1170" s="57">
        <f t="shared" ref="O1170" si="27352">SUM(L1170:N1170)</f>
        <v>21686</v>
      </c>
      <c r="P1170" s="48">
        <f t="shared" ref="P1170" si="27353">AVERAGE(O1167,O1168,O1169,O1170)</f>
        <v>25371.5</v>
      </c>
      <c r="Q1170" s="48">
        <f t="shared" ref="Q1170" si="27354">AVERAGE(P1118,P1066,P1014)</f>
        <v>37358.333333333336</v>
      </c>
      <c r="R1170" s="45">
        <f t="shared" ref="R1170" si="27355">((O1170/O1118)-1)*100</f>
        <v>-63.087659574468091</v>
      </c>
      <c r="S1170" s="49">
        <f t="shared" ref="S1170" si="27356">((P1170/P1118)-1)*100</f>
        <v>-56.152084683516954</v>
      </c>
      <c r="T1170" s="45">
        <f t="shared" ref="T1170" si="27357">((P1170/Q1170)-1)*100</f>
        <v>-32.086103055989298</v>
      </c>
      <c r="U1170"/>
      <c r="V1170" s="89">
        <v>120000</v>
      </c>
      <c r="W1170" s="89">
        <v>108150</v>
      </c>
      <c r="X1170" s="89">
        <v>28200</v>
      </c>
      <c r="Y1170" s="45">
        <f t="shared" ref="Y1170" si="27358">SUM(V1170:X1170)</f>
        <v>256350</v>
      </c>
      <c r="Z1170" s="48">
        <f t="shared" ref="Z1170" si="27359">AVERAGE(Y1167,Y1168,Y1169,Y1170)</f>
        <v>208112.5</v>
      </c>
      <c r="AA1170" s="48">
        <f t="shared" ref="AA1170" si="27360">AVERAGE(Z1118,Z1066,Z1014)</f>
        <v>235065.33333333334</v>
      </c>
      <c r="AB1170" s="45">
        <f t="shared" ref="AB1170" si="27361">((Y1170/Y1118)-1)*100</f>
        <v>13.328912466843512</v>
      </c>
      <c r="AC1170" s="45">
        <f t="shared" ref="AC1170" si="27362">((Z1170/Z1118)-1)*100</f>
        <v>-14.246893130274263</v>
      </c>
      <c r="AD1170" s="45">
        <f t="shared" ref="AD1170" si="27363">((Z1170/AA1170)-1)*100</f>
        <v>-11.466103040856733</v>
      </c>
      <c r="AE1170"/>
      <c r="AF1170" s="90">
        <v>0</v>
      </c>
      <c r="AG1170" s="90">
        <v>7200</v>
      </c>
      <c r="AH1170" s="90">
        <v>0</v>
      </c>
      <c r="AI1170" s="57">
        <f t="shared" ref="AI1170" si="27364">SUM(AF1170:AH1170)</f>
        <v>7200</v>
      </c>
      <c r="AJ1170" s="48">
        <f t="shared" ref="AJ1170" si="27365">AVERAGE(AI1167,AI1168,AI1169,AI1170)</f>
        <v>12759</v>
      </c>
      <c r="AK1170" s="48">
        <f t="shared" ref="AK1170" si="27366">AVERAGE(AJ1118,AJ1066,AJ1014)</f>
        <v>9075</v>
      </c>
      <c r="AL1170" s="45" t="e">
        <f t="shared" ref="AL1170" si="27367">((AI1170/AI1118)-1)*100</f>
        <v>#DIV/0!</v>
      </c>
      <c r="AM1170" s="45">
        <f t="shared" ref="AM1170" si="27368">((AJ1170/AJ1118)-1)*100</f>
        <v>183.53333333333333</v>
      </c>
      <c r="AN1170" s="45">
        <f t="shared" ref="AN1170" si="27369">((AJ1170/AK1170)-1)*100</f>
        <v>40.595041322314039</v>
      </c>
      <c r="AO1170"/>
      <c r="AP1170" s="41">
        <f t="shared" ref="AP1170" si="27370">SUM(B1170,L1170,V1170,AF1170)</f>
        <v>369400</v>
      </c>
      <c r="AQ1170" s="41">
        <f t="shared" ref="AQ1170" si="27371">SUM(C1170,M1170,W1170,AG1170)</f>
        <v>273986</v>
      </c>
      <c r="AR1170" s="41">
        <f t="shared" ref="AR1170" si="27372">SUM(D1170,N1170,X1170,AH1170)</f>
        <v>42600</v>
      </c>
      <c r="AS1170" s="41">
        <f t="shared" ref="AS1170" si="27373">SUM(E1170,O1170,Y1170,AI1170)</f>
        <v>685986</v>
      </c>
      <c r="AT1170" s="41">
        <f t="shared" ref="AT1170" si="27374">SUM(F1170,P1170,Z1170,AJ1170)</f>
        <v>619580.5</v>
      </c>
      <c r="AU1170" s="41">
        <f t="shared" ref="AU1170" si="27375">SUM(G1170,Q1170,AA1170,AK1170)</f>
        <v>639049.83333333337</v>
      </c>
      <c r="AV1170" s="45">
        <f t="shared" ref="AV1170" si="27376">((AS1170/AS1118)-1)*100</f>
        <v>4.1344971537002007</v>
      </c>
      <c r="AW1170" s="45">
        <f t="shared" ref="AW1170" si="27377">((AT1170/AT1118)-1)*100</f>
        <v>-3.1887316637186913</v>
      </c>
      <c r="AX1170" s="45">
        <f t="shared" ref="AX1170" si="27378">((AT1170/AU1170)-1)*100</f>
        <v>-3.0466064331446274</v>
      </c>
      <c r="AY1170"/>
      <c r="AZ1170" s="48">
        <f t="shared" ref="AZ1170" si="27379">+E1170/1000</f>
        <v>400.75</v>
      </c>
      <c r="BA1170" s="110">
        <f t="shared" ref="BA1170" si="27380">+O1170/1000</f>
        <v>21.686</v>
      </c>
      <c r="BB1170" s="36">
        <f t="shared" ref="BB1170" si="27381">+Y1170/1000</f>
        <v>256.35000000000002</v>
      </c>
      <c r="BC1170" s="36">
        <f t="shared" ref="BC1170" si="27382">+AI1170/1000</f>
        <v>7.2</v>
      </c>
      <c r="BD1170" s="57">
        <f t="shared" ref="BD1170" si="27383">+AS1170/1000</f>
        <v>685.98599999999999</v>
      </c>
      <c r="BE1170" s="47">
        <f t="shared" ref="BE1170" si="27384">BE1169+AZ1170</f>
        <v>4066.3989999999994</v>
      </c>
      <c r="BF1170" s="47">
        <f t="shared" ref="BF1170" si="27385">BF1169+BA1170</f>
        <v>248.63600000000002</v>
      </c>
      <c r="BG1170" s="47">
        <f t="shared" ref="BG1170" si="27386">BG1169+BB1170</f>
        <v>3070.056</v>
      </c>
      <c r="BH1170" s="47">
        <f t="shared" ref="BH1170" si="27387">BH1169+BC1170</f>
        <v>71.286000000000001</v>
      </c>
      <c r="BI1170" s="47">
        <f t="shared" ref="BI1170" si="27388">BI1169+BD1170</f>
        <v>7456.3769999999995</v>
      </c>
      <c r="BJ1170" s="45">
        <v>13</v>
      </c>
      <c r="BK1170" s="52">
        <f t="shared" si="18182"/>
        <v>46109</v>
      </c>
    </row>
    <row r="1171" spans="1:63" x14ac:dyDescent="0.25">
      <c r="A1171" s="33">
        <f t="shared" si="18271"/>
        <v>45752</v>
      </c>
      <c r="B1171" s="89">
        <v>142200</v>
      </c>
      <c r="C1171" s="89">
        <v>78700</v>
      </c>
      <c r="D1171" s="128">
        <v>0</v>
      </c>
      <c r="E1171" s="45">
        <f t="shared" ref="E1171" si="27389">SUM(B1171:D1171)</f>
        <v>220900</v>
      </c>
      <c r="F1171" s="45">
        <f t="shared" ref="F1171" si="27390">AVERAGE(E1168,E1169,E1170,E1171)</f>
        <v>367225</v>
      </c>
      <c r="G1171" s="92">
        <f t="shared" ref="G1171" si="27391">AVERAGE(F1119,F1067,F1015)</f>
        <v>368432.66666666669</v>
      </c>
      <c r="H1171" s="45">
        <f t="shared" ref="H1171" si="27392">((E1171/E1119)-1)*100</f>
        <v>-7.3794549266247405</v>
      </c>
      <c r="I1171" s="45">
        <f t="shared" ref="I1171" si="27393">((F1171/F1119)-1)*100</f>
        <v>15.22139859591325</v>
      </c>
      <c r="J1171" s="45">
        <f t="shared" ref="J1171" si="27394">((F1171/G1171)-1)*100</f>
        <v>-0.32778490506633062</v>
      </c>
      <c r="K1171"/>
      <c r="L1171" s="89">
        <v>0</v>
      </c>
      <c r="M1171" s="89">
        <v>0</v>
      </c>
      <c r="N1171" s="89">
        <v>16800</v>
      </c>
      <c r="O1171" s="57">
        <f t="shared" ref="O1171" si="27395">SUM(L1171:N1171)</f>
        <v>16800</v>
      </c>
      <c r="P1171" s="48">
        <f t="shared" ref="P1171" si="27396">AVERAGE(O1168,O1169,O1170,O1171)</f>
        <v>24359</v>
      </c>
      <c r="Q1171" s="48">
        <f t="shared" ref="Q1171" si="27397">AVERAGE(P1119,P1067,P1015)</f>
        <v>38540.583333333336</v>
      </c>
      <c r="R1171" s="45">
        <f t="shared" ref="R1171" si="27398">((O1171/O1119)-1)*100</f>
        <v>39.569660214339123</v>
      </c>
      <c r="S1171" s="49">
        <f t="shared" ref="S1171" si="27399">((P1171/P1119)-1)*100</f>
        <v>-46.193818440859914</v>
      </c>
      <c r="T1171" s="45">
        <f t="shared" ref="T1171" si="27400">((P1171/Q1171)-1)*100</f>
        <v>-36.796493739283484</v>
      </c>
      <c r="U1171"/>
      <c r="V1171" s="89">
        <v>61700</v>
      </c>
      <c r="W1171" s="89">
        <v>52850</v>
      </c>
      <c r="X1171" s="89">
        <v>11200</v>
      </c>
      <c r="Y1171" s="45">
        <f t="shared" ref="Y1171" si="27401">SUM(V1171:X1171)</f>
        <v>125750</v>
      </c>
      <c r="Z1171" s="48">
        <f t="shared" ref="Z1171" si="27402">AVERAGE(Y1168,Y1169,Y1170,Y1171)</f>
        <v>210225</v>
      </c>
      <c r="AA1171" s="48">
        <f t="shared" ref="AA1171" si="27403">AVERAGE(Z1119,Z1067,Z1015)</f>
        <v>245663.5</v>
      </c>
      <c r="AB1171" s="45">
        <f t="shared" ref="AB1171" si="27404">((Y1171/Y1119)-1)*100</f>
        <v>-27.498630689844038</v>
      </c>
      <c r="AC1171" s="45">
        <f t="shared" ref="AC1171" si="27405">((Z1171/Z1119)-1)*100</f>
        <v>-8.2985004312991162</v>
      </c>
      <c r="AD1171" s="45">
        <f t="shared" ref="AD1171" si="27406">((Z1171/AA1171)-1)*100</f>
        <v>-14.425626924634717</v>
      </c>
      <c r="AE1171"/>
      <c r="AF1171" s="90">
        <v>0</v>
      </c>
      <c r="AG1171" s="90">
        <v>3500</v>
      </c>
      <c r="AH1171" s="90">
        <v>0</v>
      </c>
      <c r="AI1171" s="57">
        <f t="shared" ref="AI1171" si="27407">SUM(AF1171:AH1171)</f>
        <v>3500</v>
      </c>
      <c r="AJ1171" s="48">
        <f t="shared" ref="AJ1171" si="27408">AVERAGE(AI1168,AI1169,AI1170,AI1171)</f>
        <v>13634</v>
      </c>
      <c r="AK1171" s="48">
        <f t="shared" ref="AK1171" si="27409">AVERAGE(AJ1119,AJ1067,AJ1015)</f>
        <v>9316.6666666666661</v>
      </c>
      <c r="AL1171" s="45" t="e">
        <f t="shared" ref="AL1171" si="27410">((AI1171/AI1119)-1)*100</f>
        <v>#DIV/0!</v>
      </c>
      <c r="AM1171" s="45">
        <f t="shared" ref="AM1171" si="27411">((AJ1171/AJ1119)-1)*100</f>
        <v>202.97777777777779</v>
      </c>
      <c r="AN1171" s="45">
        <f t="shared" ref="AN1171" si="27412">((AJ1171/AK1171)-1)*100</f>
        <v>46.339892665474068</v>
      </c>
      <c r="AO1171"/>
      <c r="AP1171" s="41">
        <f t="shared" ref="AP1171" si="27413">SUM(B1171,L1171,V1171,AF1171)</f>
        <v>203900</v>
      </c>
      <c r="AQ1171" s="41">
        <f t="shared" ref="AQ1171" si="27414">SUM(C1171,M1171,W1171,AG1171)</f>
        <v>135050</v>
      </c>
      <c r="AR1171" s="41">
        <f t="shared" ref="AR1171" si="27415">SUM(D1171,N1171,X1171,AH1171)</f>
        <v>28000</v>
      </c>
      <c r="AS1171" s="41">
        <f t="shared" ref="AS1171" si="27416">SUM(E1171,O1171,Y1171,AI1171)</f>
        <v>366950</v>
      </c>
      <c r="AT1171" s="41">
        <f t="shared" ref="AT1171" si="27417">SUM(F1171,P1171,Z1171,AJ1171)</f>
        <v>615443</v>
      </c>
      <c r="AU1171" s="41">
        <f t="shared" ref="AU1171" si="27418">SUM(G1171,Q1171,AA1171,AK1171)</f>
        <v>661953.41666666663</v>
      </c>
      <c r="AV1171" s="45">
        <f t="shared" ref="AV1171" si="27419">((AS1171/AS1119)-1)*100</f>
        <v>-13.451514451085188</v>
      </c>
      <c r="AW1171" s="45">
        <f t="shared" ref="AW1171" si="27420">((AT1171/AT1119)-1)*100</f>
        <v>2.9627752167144639</v>
      </c>
      <c r="AX1171" s="45">
        <f t="shared" ref="AX1171" si="27421">((AT1171/AU1171)-1)*100</f>
        <v>-7.0262371181456391</v>
      </c>
      <c r="AY1171"/>
      <c r="AZ1171" s="48">
        <f t="shared" ref="AZ1171" si="27422">+E1171/1000</f>
        <v>220.9</v>
      </c>
      <c r="BA1171" s="110">
        <f t="shared" ref="BA1171" si="27423">+O1171/1000</f>
        <v>16.8</v>
      </c>
      <c r="BB1171" s="36">
        <f t="shared" ref="BB1171" si="27424">+Y1171/1000</f>
        <v>125.75</v>
      </c>
      <c r="BC1171" s="36">
        <f t="shared" ref="BC1171" si="27425">+AI1171/1000</f>
        <v>3.5</v>
      </c>
      <c r="BD1171" s="57">
        <f t="shared" ref="BD1171" si="27426">+AS1171/1000</f>
        <v>366.95</v>
      </c>
      <c r="BE1171" s="47">
        <f t="shared" ref="BE1171" si="27427">BE1170+AZ1171</f>
        <v>4287.2989999999991</v>
      </c>
      <c r="BF1171" s="47">
        <f t="shared" ref="BF1171" si="27428">BF1170+BA1171</f>
        <v>265.43600000000004</v>
      </c>
      <c r="BG1171" s="47">
        <f t="shared" ref="BG1171" si="27429">BG1170+BB1171</f>
        <v>3195.806</v>
      </c>
      <c r="BH1171" s="47">
        <f t="shared" ref="BH1171" si="27430">BH1170+BC1171</f>
        <v>74.786000000000001</v>
      </c>
      <c r="BI1171" s="47">
        <f t="shared" ref="BI1171" si="27431">BI1170+BD1171</f>
        <v>7823.3269999999993</v>
      </c>
      <c r="BJ1171" s="45">
        <v>14</v>
      </c>
      <c r="BK1171" s="52">
        <f t="shared" si="18182"/>
        <v>46116</v>
      </c>
    </row>
    <row r="1172" spans="1:63" x14ac:dyDescent="0.25">
      <c r="A1172" s="33">
        <f t="shared" si="18271"/>
        <v>45759</v>
      </c>
      <c r="B1172" s="89">
        <v>312400</v>
      </c>
      <c r="C1172" s="89">
        <v>65500</v>
      </c>
      <c r="D1172" s="128">
        <v>0</v>
      </c>
      <c r="E1172" s="45">
        <f t="shared" ref="E1172" si="27432">SUM(B1172:D1172)</f>
        <v>377900</v>
      </c>
      <c r="F1172" s="45">
        <f t="shared" ref="F1172" si="27433">AVERAGE(E1169,E1170,E1171,E1172)</f>
        <v>350425</v>
      </c>
      <c r="G1172" s="92">
        <f t="shared" ref="G1172" si="27434">AVERAGE(F1120,F1068,F1016)</f>
        <v>390524.16666666669</v>
      </c>
      <c r="H1172" s="45">
        <f t="shared" ref="H1172" si="27435">((E1172/E1120)-1)*100</f>
        <v>55.963681386710682</v>
      </c>
      <c r="I1172" s="45">
        <f t="shared" ref="I1172" si="27436">((F1172/F1120)-1)*100</f>
        <v>10.522373349103088</v>
      </c>
      <c r="J1172" s="45">
        <f t="shared" ref="J1172" si="27437">((F1172/G1172)-1)*100</f>
        <v>-10.268037189333146</v>
      </c>
      <c r="K1172"/>
      <c r="L1172" s="89">
        <v>0</v>
      </c>
      <c r="M1172" s="89">
        <v>0</v>
      </c>
      <c r="N1172" s="89">
        <v>0</v>
      </c>
      <c r="O1172" s="57">
        <f t="shared" ref="O1172" si="27438">SUM(L1172:N1172)</f>
        <v>0</v>
      </c>
      <c r="P1172" s="48">
        <f t="shared" ref="P1172" si="27439">AVERAGE(O1169,O1170,O1171,O1172)</f>
        <v>15946.5</v>
      </c>
      <c r="Q1172" s="48">
        <f t="shared" ref="Q1172" si="27440">AVERAGE(P1120,P1068,P1016)</f>
        <v>45524.583333333336</v>
      </c>
      <c r="R1172" s="45">
        <f t="shared" ref="R1172" si="27441">((O1172/O1120)-1)*100</f>
        <v>-100</v>
      </c>
      <c r="S1172" s="49">
        <f t="shared" ref="S1172" si="27442">((P1172/P1120)-1)*100</f>
        <v>-72.646926392075301</v>
      </c>
      <c r="T1172" s="45">
        <f t="shared" ref="T1172" si="27443">((P1172/Q1172)-1)*100</f>
        <v>-64.971672814138884</v>
      </c>
      <c r="U1172"/>
      <c r="V1172" s="89">
        <v>134400</v>
      </c>
      <c r="W1172" s="89">
        <v>50100</v>
      </c>
      <c r="X1172" s="89">
        <v>0</v>
      </c>
      <c r="Y1172" s="45">
        <f t="shared" ref="Y1172" si="27444">SUM(V1172:X1172)</f>
        <v>184500</v>
      </c>
      <c r="Z1172" s="48">
        <f t="shared" ref="Z1172" si="27445">AVERAGE(Y1169,Y1170,Y1171,Y1172)</f>
        <v>199275</v>
      </c>
      <c r="AA1172" s="48">
        <f t="shared" ref="AA1172" si="27446">AVERAGE(Z1120,Z1068,Z1016)</f>
        <v>248331.58333333334</v>
      </c>
      <c r="AB1172" s="45">
        <f t="shared" ref="AB1172" si="27447">((Y1172/Y1120)-1)*100</f>
        <v>11.044237135118863</v>
      </c>
      <c r="AC1172" s="45">
        <f t="shared" ref="AC1172" si="27448">((Z1172/Z1120)-1)*100</f>
        <v>-12.64628815218023</v>
      </c>
      <c r="AD1172" s="45">
        <f t="shared" ref="AD1172" si="27449">((Z1172/AA1172)-1)*100</f>
        <v>-19.754468068399145</v>
      </c>
      <c r="AE1172"/>
      <c r="AF1172" s="90">
        <v>0</v>
      </c>
      <c r="AG1172" s="90">
        <v>0</v>
      </c>
      <c r="AH1172" s="90">
        <v>0</v>
      </c>
      <c r="AI1172" s="57">
        <f t="shared" ref="AI1172" si="27450">SUM(AF1172:AH1172)</f>
        <v>0</v>
      </c>
      <c r="AJ1172" s="48">
        <f t="shared" ref="AJ1172" si="27451">AVERAGE(AI1169,AI1170,AI1171,AI1172)</f>
        <v>5787.5</v>
      </c>
      <c r="AK1172" s="48">
        <f t="shared" ref="AK1172" si="27452">AVERAGE(AJ1120,AJ1068,AJ1016)</f>
        <v>10091.666666666666</v>
      </c>
      <c r="AL1172" s="45">
        <f t="shared" ref="AL1172" si="27453">((AI1172/AI1120)-1)*100</f>
        <v>-100</v>
      </c>
      <c r="AM1172" s="45">
        <f t="shared" ref="AM1172" si="27454">((AJ1172/AJ1120)-1)*100</f>
        <v>86.693548387096769</v>
      </c>
      <c r="AN1172" s="45">
        <f t="shared" ref="AN1172" si="27455">((AJ1172/AK1172)-1)*100</f>
        <v>-42.650701899256802</v>
      </c>
      <c r="AO1172"/>
      <c r="AP1172" s="41">
        <f t="shared" ref="AP1172" si="27456">SUM(B1172,L1172,V1172,AF1172)</f>
        <v>446800</v>
      </c>
      <c r="AQ1172" s="41">
        <f t="shared" ref="AQ1172" si="27457">SUM(C1172,M1172,W1172,AG1172)</f>
        <v>115600</v>
      </c>
      <c r="AR1172" s="41">
        <f t="shared" ref="AR1172" si="27458">SUM(D1172,N1172,X1172,AH1172)</f>
        <v>0</v>
      </c>
      <c r="AS1172" s="41">
        <f t="shared" ref="AS1172" si="27459">SUM(E1172,O1172,Y1172,AI1172)</f>
        <v>562400</v>
      </c>
      <c r="AT1172" s="41">
        <f t="shared" ref="AT1172" si="27460">SUM(F1172,P1172,Z1172,AJ1172)</f>
        <v>571434</v>
      </c>
      <c r="AU1172" s="41">
        <f t="shared" ref="AU1172" si="27461">SUM(G1172,Q1172,AA1172,AK1172)</f>
        <v>694472</v>
      </c>
      <c r="AV1172" s="45">
        <f t="shared" ref="AV1172" si="27462">((AS1172/AS1120)-1)*100</f>
        <v>12.568253510752436</v>
      </c>
      <c r="AW1172" s="45">
        <f t="shared" ref="AW1172" si="27463">((AT1172/AT1120)-1)*100</f>
        <v>-5.7949786138969728</v>
      </c>
      <c r="AX1172" s="45">
        <f t="shared" ref="AX1172" si="27464">((AT1172/AU1172)-1)*100</f>
        <v>-17.716768998606135</v>
      </c>
      <c r="AY1172"/>
      <c r="AZ1172" s="48">
        <f t="shared" ref="AZ1172" si="27465">+E1172/1000</f>
        <v>377.9</v>
      </c>
      <c r="BA1172" s="110">
        <f t="shared" ref="BA1172" si="27466">+O1172/1000</f>
        <v>0</v>
      </c>
      <c r="BB1172" s="36">
        <f t="shared" ref="BB1172" si="27467">+Y1172/1000</f>
        <v>184.5</v>
      </c>
      <c r="BC1172" s="36">
        <f t="shared" ref="BC1172" si="27468">+AI1172/1000</f>
        <v>0</v>
      </c>
      <c r="BD1172" s="57">
        <f t="shared" ref="BD1172" si="27469">+AS1172/1000</f>
        <v>562.4</v>
      </c>
      <c r="BE1172" s="47">
        <f t="shared" ref="BE1172" si="27470">BE1171+AZ1172</f>
        <v>4665.1989999999987</v>
      </c>
      <c r="BF1172" s="47">
        <f t="shared" ref="BF1172" si="27471">BF1171+BA1172</f>
        <v>265.43600000000004</v>
      </c>
      <c r="BG1172" s="47">
        <f t="shared" ref="BG1172" si="27472">BG1171+BB1172</f>
        <v>3380.306</v>
      </c>
      <c r="BH1172" s="47">
        <f t="shared" ref="BH1172" si="27473">BH1171+BC1172</f>
        <v>74.786000000000001</v>
      </c>
      <c r="BI1172" s="47">
        <f t="shared" ref="BI1172" si="27474">BI1171+BD1172</f>
        <v>8385.726999999999</v>
      </c>
      <c r="BJ1172" s="45">
        <v>15</v>
      </c>
      <c r="BK1172" s="52">
        <f t="shared" si="18182"/>
        <v>46123</v>
      </c>
    </row>
    <row r="1173" spans="1:63" x14ac:dyDescent="0.25">
      <c r="A1173" s="33">
        <f t="shared" si="18271"/>
        <v>45766</v>
      </c>
      <c r="B1173" s="89">
        <v>301900</v>
      </c>
      <c r="C1173" s="89">
        <v>11250</v>
      </c>
      <c r="D1173" s="128">
        <v>0</v>
      </c>
      <c r="E1173" s="45">
        <f t="shared" ref="E1173" si="27475">SUM(B1173:D1173)</f>
        <v>313150</v>
      </c>
      <c r="F1173" s="45">
        <f t="shared" ref="F1173" si="27476">AVERAGE(E1170,E1171,E1172,E1173)</f>
        <v>328175</v>
      </c>
      <c r="G1173" s="92">
        <f t="shared" ref="G1173" si="27477">AVERAGE(F1121,F1069,F1017)</f>
        <v>395566</v>
      </c>
      <c r="H1173" s="45">
        <f t="shared" ref="H1173" si="27478">((E1173/E1121)-1)*100</f>
        <v>29.334555847417022</v>
      </c>
      <c r="I1173" s="45">
        <f t="shared" ref="I1173" si="27479">((F1173/F1121)-1)*100</f>
        <v>19.692830648367309</v>
      </c>
      <c r="J1173" s="45">
        <f t="shared" ref="J1173" si="27480">((F1173/G1173)-1)*100</f>
        <v>-17.036600718969787</v>
      </c>
      <c r="K1173"/>
      <c r="L1173" s="89">
        <v>0</v>
      </c>
      <c r="M1173" s="89">
        <v>1750</v>
      </c>
      <c r="N1173" s="89">
        <v>31800</v>
      </c>
      <c r="O1173" s="57">
        <f t="shared" ref="O1173" si="27481">SUM(L1173:N1173)</f>
        <v>33550</v>
      </c>
      <c r="P1173" s="48">
        <f t="shared" ref="P1173" si="27482">AVERAGE(O1170,O1171,O1172,O1173)</f>
        <v>18009</v>
      </c>
      <c r="Q1173" s="48">
        <f t="shared" ref="Q1173" si="27483">AVERAGE(P1121,P1069,P1017)</f>
        <v>43416.25</v>
      </c>
      <c r="R1173" s="45">
        <f t="shared" ref="R1173" si="27484">((O1173/O1121)-1)*100</f>
        <v>-1.4684287812041119</v>
      </c>
      <c r="S1173" s="49">
        <f t="shared" ref="S1173" si="27485">((P1173/P1121)-1)*100</f>
        <v>-62.943491344941989</v>
      </c>
      <c r="T1173" s="45">
        <f t="shared" ref="T1173" si="27486">((P1173/Q1173)-1)*100</f>
        <v>-58.520139348746149</v>
      </c>
      <c r="U1173"/>
      <c r="V1173" s="89">
        <v>88600</v>
      </c>
      <c r="W1173" s="89">
        <v>14768</v>
      </c>
      <c r="X1173" s="89">
        <v>19400</v>
      </c>
      <c r="Y1173" s="45">
        <f t="shared" ref="Y1173" si="27487">SUM(V1173:X1173)</f>
        <v>122768</v>
      </c>
      <c r="Z1173" s="48">
        <f t="shared" ref="Z1173" si="27488">AVERAGE(Y1170,Y1171,Y1172,Y1173)</f>
        <v>172342</v>
      </c>
      <c r="AA1173" s="48">
        <f t="shared" ref="AA1173" si="27489">AVERAGE(Z1121,Z1069,Z1017)</f>
        <v>223283.33333333334</v>
      </c>
      <c r="AB1173" s="45">
        <f t="shared" ref="AB1173" si="27490">((Y1173/Y1121)-1)*100</f>
        <v>-32.96933694417752</v>
      </c>
      <c r="AC1173" s="45">
        <f t="shared" ref="AC1173" si="27491">((Z1173/Z1121)-1)*100</f>
        <v>-7.9550355365599952</v>
      </c>
      <c r="AD1173" s="45">
        <f t="shared" ref="AD1173" si="27492">((Z1173/AA1173)-1)*100</f>
        <v>-22.814659998507135</v>
      </c>
      <c r="AE1173"/>
      <c r="AF1173" s="90">
        <v>0</v>
      </c>
      <c r="AG1173" s="90">
        <v>0</v>
      </c>
      <c r="AH1173" s="90">
        <v>0</v>
      </c>
      <c r="AI1173" s="57">
        <f t="shared" ref="AI1173" si="27493">SUM(AF1173:AH1173)</f>
        <v>0</v>
      </c>
      <c r="AJ1173" s="48">
        <f t="shared" ref="AJ1173" si="27494">AVERAGE(AI1170,AI1171,AI1172,AI1173)</f>
        <v>2675</v>
      </c>
      <c r="AK1173" s="48">
        <f t="shared" ref="AK1173" si="27495">AVERAGE(AJ1121,AJ1069,AJ1017)</f>
        <v>8420.8333333333339</v>
      </c>
      <c r="AL1173" s="45">
        <f t="shared" ref="AL1173" si="27496">((AI1173/AI1121)-1)*100</f>
        <v>-100</v>
      </c>
      <c r="AM1173" s="45">
        <f t="shared" ref="AM1173" si="27497">((AJ1173/AJ1121)-1)*100</f>
        <v>109.80392156862746</v>
      </c>
      <c r="AN1173" s="45">
        <f t="shared" ref="AN1173" si="27498">((AJ1173/AK1173)-1)*100</f>
        <v>-68.233547748639296</v>
      </c>
      <c r="AO1173"/>
      <c r="AP1173" s="41">
        <f t="shared" ref="AP1173" si="27499">SUM(B1173,L1173,V1173,AF1173)</f>
        <v>390500</v>
      </c>
      <c r="AQ1173" s="41">
        <f t="shared" ref="AQ1173" si="27500">SUM(C1173,M1173,W1173,AG1173)</f>
        <v>27768</v>
      </c>
      <c r="AR1173" s="41">
        <f t="shared" ref="AR1173" si="27501">SUM(D1173,N1173,X1173,AH1173)</f>
        <v>51200</v>
      </c>
      <c r="AS1173" s="41">
        <f t="shared" ref="AS1173" si="27502">SUM(E1173,O1173,Y1173,AI1173)</f>
        <v>469468</v>
      </c>
      <c r="AT1173" s="41">
        <f t="shared" ref="AT1173" si="27503">SUM(F1173,P1173,Z1173,AJ1173)</f>
        <v>521201</v>
      </c>
      <c r="AU1173" s="41">
        <f t="shared" ref="AU1173" si="27504">SUM(G1173,Q1173,AA1173,AK1173)</f>
        <v>670686.41666666674</v>
      </c>
      <c r="AV1173" s="45">
        <f t="shared" ref="AV1173" si="27505">((AS1173/AS1121)-1)*100</f>
        <v>1.4350965589660092</v>
      </c>
      <c r="AW1173" s="45">
        <f t="shared" ref="AW1173" si="27506">((AT1173/AT1121)-1)*100</f>
        <v>1.9381311834834047</v>
      </c>
      <c r="AX1173" s="45">
        <f t="shared" ref="AX1173" si="27507">((AT1173/AU1173)-1)*100</f>
        <v>-22.28842167545514</v>
      </c>
      <c r="AY1173"/>
      <c r="AZ1173" s="48">
        <f t="shared" ref="AZ1173" si="27508">+E1173/1000</f>
        <v>313.14999999999998</v>
      </c>
      <c r="BA1173" s="110">
        <f t="shared" ref="BA1173" si="27509">+O1173/1000</f>
        <v>33.549999999999997</v>
      </c>
      <c r="BB1173" s="36">
        <f t="shared" ref="BB1173" si="27510">+Y1173/1000</f>
        <v>122.768</v>
      </c>
      <c r="BC1173" s="36">
        <f t="shared" ref="BC1173" si="27511">+AI1173/1000</f>
        <v>0</v>
      </c>
      <c r="BD1173" s="57">
        <f t="shared" ref="BD1173" si="27512">+AS1173/1000</f>
        <v>469.46800000000002</v>
      </c>
      <c r="BE1173" s="47">
        <f t="shared" ref="BE1173" si="27513">BE1172+AZ1173</f>
        <v>4978.3489999999983</v>
      </c>
      <c r="BF1173" s="47">
        <f t="shared" ref="BF1173" si="27514">BF1172+BA1173</f>
        <v>298.98600000000005</v>
      </c>
      <c r="BG1173" s="47">
        <f t="shared" ref="BG1173" si="27515">BG1172+BB1173</f>
        <v>3503.0740000000001</v>
      </c>
      <c r="BH1173" s="47">
        <f t="shared" ref="BH1173" si="27516">BH1172+BC1173</f>
        <v>74.786000000000001</v>
      </c>
      <c r="BI1173" s="47">
        <f t="shared" ref="BI1173" si="27517">BI1172+BD1173</f>
        <v>8855.1949999999997</v>
      </c>
      <c r="BJ1173" s="45">
        <v>16</v>
      </c>
      <c r="BK1173" s="52">
        <f t="shared" si="18182"/>
        <v>46130</v>
      </c>
    </row>
    <row r="1174" spans="1:63" x14ac:dyDescent="0.25">
      <c r="BE1174" s="45"/>
      <c r="BF1174" s="45"/>
      <c r="BG1174" s="45"/>
    </row>
    <row r="1175" spans="1:63" x14ac:dyDescent="0.25">
      <c r="BE1175" s="133"/>
      <c r="BF1175" s="133"/>
    </row>
  </sheetData>
  <mergeCells count="7">
    <mergeCell ref="B3:C4"/>
    <mergeCell ref="D3:F4"/>
    <mergeCell ref="AP6:AS6"/>
    <mergeCell ref="AF6:AI6"/>
    <mergeCell ref="B6:E6"/>
    <mergeCell ref="L6:O6"/>
    <mergeCell ref="V6:Y6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BE219:BI219 BE323:BI323 BE115:BI115 BE63:BI63 BE167:BI167 BE376:BI376 BE532:BI532 BE584:BI58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24138-32DA-4782-827A-64E565516D13}">
  <dimension ref="A1:Z644"/>
  <sheetViews>
    <sheetView workbookViewId="0">
      <pane xSplit="2" ySplit="2" topLeftCell="C627" activePane="bottomRight" state="frozen"/>
      <selection pane="topRight" activeCell="C1" sqref="C1"/>
      <selection pane="bottomLeft" activeCell="A3" sqref="A3"/>
      <selection pane="bottomRight" activeCell="C644" sqref="C644:Z644"/>
    </sheetView>
  </sheetViews>
  <sheetFormatPr defaultRowHeight="13.2" x14ac:dyDescent="0.25"/>
  <cols>
    <col min="1" max="1" width="13" style="59" customWidth="1"/>
    <col min="2" max="2" width="6.5546875" customWidth="1"/>
    <col min="3" max="3" width="15.44140625" style="134" customWidth="1"/>
    <col min="4" max="4" width="15.88671875" style="134" customWidth="1"/>
    <col min="5" max="5" width="16.44140625" style="134" customWidth="1"/>
    <col min="6" max="6" width="15.33203125" style="134" customWidth="1"/>
    <col min="7" max="7" width="11.44140625" style="135" customWidth="1"/>
    <col min="8" max="8" width="14.88671875" style="134" customWidth="1"/>
    <col min="9" max="9" width="16.88671875" style="134" customWidth="1"/>
    <col min="10" max="10" width="16.6640625" style="134" customWidth="1"/>
    <col min="11" max="11" width="16.33203125" style="134" customWidth="1"/>
    <col min="12" max="12" width="10.6640625" style="135" customWidth="1"/>
    <col min="13" max="13" width="15.109375" style="134" customWidth="1"/>
    <col min="14" max="15" width="15.33203125" style="134" customWidth="1"/>
    <col min="16" max="16" width="15.6640625" style="134" customWidth="1"/>
    <col min="17" max="17" width="10.5546875" style="135" customWidth="1"/>
    <col min="18" max="18" width="14.44140625" style="134" customWidth="1"/>
    <col min="19" max="19" width="17.6640625" style="134" customWidth="1"/>
    <col min="20" max="20" width="16.6640625" style="134" customWidth="1"/>
    <col min="21" max="21" width="15.88671875" style="134" customWidth="1"/>
    <col min="22" max="22" width="9.109375" style="135"/>
    <col min="23" max="23" width="15" style="134" customWidth="1"/>
    <col min="24" max="25" width="15.44140625" style="134" customWidth="1"/>
    <col min="26" max="26" width="15.6640625" style="134" customWidth="1"/>
  </cols>
  <sheetData>
    <row r="1" spans="1:26" x14ac:dyDescent="0.25">
      <c r="C1" s="144" t="s">
        <v>96</v>
      </c>
      <c r="D1" s="144"/>
      <c r="E1" s="144"/>
      <c r="F1" s="144"/>
      <c r="G1" s="134"/>
      <c r="H1" s="144" t="s">
        <v>97</v>
      </c>
      <c r="I1" s="144"/>
      <c r="J1" s="144"/>
      <c r="K1" s="144"/>
      <c r="L1" s="134"/>
      <c r="M1" s="144" t="s">
        <v>98</v>
      </c>
      <c r="N1" s="144"/>
      <c r="O1" s="144"/>
      <c r="P1" s="144"/>
      <c r="Q1" s="134"/>
      <c r="R1" s="144" t="s">
        <v>99</v>
      </c>
      <c r="S1" s="144"/>
      <c r="T1" s="144"/>
      <c r="U1" s="144"/>
      <c r="W1" s="144" t="s">
        <v>100</v>
      </c>
      <c r="X1" s="144"/>
      <c r="Y1" s="144"/>
      <c r="Z1" s="144"/>
    </row>
    <row r="2" spans="1:26" ht="39.6" x14ac:dyDescent="0.25">
      <c r="A2" s="59" t="s">
        <v>86</v>
      </c>
      <c r="B2" t="s">
        <v>101</v>
      </c>
      <c r="C2" s="140" t="s">
        <v>102</v>
      </c>
      <c r="D2" s="140" t="s">
        <v>103</v>
      </c>
      <c r="E2" s="140" t="s">
        <v>104</v>
      </c>
      <c r="F2" s="140" t="s">
        <v>105</v>
      </c>
      <c r="G2" s="140"/>
      <c r="H2" s="140" t="s">
        <v>102</v>
      </c>
      <c r="I2" s="140" t="s">
        <v>103</v>
      </c>
      <c r="J2" s="140" t="s">
        <v>104</v>
      </c>
      <c r="K2" s="140" t="s">
        <v>105</v>
      </c>
      <c r="L2" s="140"/>
      <c r="M2" s="140" t="s">
        <v>102</v>
      </c>
      <c r="N2" s="140" t="s">
        <v>103</v>
      </c>
      <c r="O2" s="140" t="s">
        <v>104</v>
      </c>
      <c r="P2" s="140" t="s">
        <v>105</v>
      </c>
      <c r="Q2" s="136"/>
      <c r="R2" s="140" t="s">
        <v>102</v>
      </c>
      <c r="S2" s="140" t="s">
        <v>103</v>
      </c>
      <c r="T2" s="140" t="s">
        <v>104</v>
      </c>
      <c r="U2" s="140" t="s">
        <v>105</v>
      </c>
      <c r="V2" s="137"/>
      <c r="W2" s="140" t="s">
        <v>102</v>
      </c>
      <c r="X2" s="140" t="s">
        <v>103</v>
      </c>
      <c r="Y2" s="140" t="s">
        <v>104</v>
      </c>
      <c r="Z2" s="140" t="s">
        <v>105</v>
      </c>
    </row>
    <row r="3" spans="1:26" s="66" customFormat="1" x14ac:dyDescent="0.25">
      <c r="A3" s="59">
        <v>41279</v>
      </c>
      <c r="B3" s="66">
        <v>1</v>
      </c>
      <c r="C3" s="139">
        <v>29600</v>
      </c>
      <c r="D3" s="139">
        <v>0</v>
      </c>
      <c r="E3" s="139">
        <v>0</v>
      </c>
      <c r="F3" s="139">
        <v>42200</v>
      </c>
      <c r="G3" s="138"/>
      <c r="H3" s="139">
        <v>1600</v>
      </c>
      <c r="I3" s="139">
        <v>0</v>
      </c>
      <c r="J3" s="139">
        <v>0</v>
      </c>
      <c r="K3" s="139">
        <v>1600</v>
      </c>
      <c r="L3" s="138"/>
      <c r="M3" s="139">
        <v>74500</v>
      </c>
      <c r="N3" s="139">
        <v>0</v>
      </c>
      <c r="O3" s="139">
        <v>19500</v>
      </c>
      <c r="P3" s="139">
        <v>75700</v>
      </c>
      <c r="Q3" s="138"/>
      <c r="R3" s="139">
        <v>0</v>
      </c>
      <c r="S3" s="139">
        <v>0</v>
      </c>
      <c r="T3" s="139">
        <v>0</v>
      </c>
      <c r="U3" s="139">
        <v>0</v>
      </c>
      <c r="V3" s="138"/>
      <c r="W3" s="139">
        <v>105700</v>
      </c>
      <c r="X3" s="139">
        <v>0</v>
      </c>
      <c r="Y3" s="139">
        <v>19500</v>
      </c>
      <c r="Z3" s="139">
        <v>119500</v>
      </c>
    </row>
    <row r="4" spans="1:26" s="66" customFormat="1" x14ac:dyDescent="0.25">
      <c r="A4" s="59">
        <v>41286</v>
      </c>
      <c r="B4" s="66">
        <v>2</v>
      </c>
      <c r="C4" s="139">
        <v>64700</v>
      </c>
      <c r="D4" s="139">
        <v>0</v>
      </c>
      <c r="E4" s="139">
        <v>0</v>
      </c>
      <c r="F4" s="139">
        <v>28838</v>
      </c>
      <c r="G4" s="138"/>
      <c r="H4" s="139">
        <v>13400</v>
      </c>
      <c r="I4" s="139">
        <v>0</v>
      </c>
      <c r="J4" s="139">
        <v>0</v>
      </c>
      <c r="K4" s="139">
        <v>13300</v>
      </c>
      <c r="L4" s="138"/>
      <c r="M4" s="139">
        <v>116700</v>
      </c>
      <c r="N4" s="139">
        <v>0</v>
      </c>
      <c r="O4" s="139">
        <v>24900</v>
      </c>
      <c r="P4" s="139">
        <v>161422</v>
      </c>
      <c r="Q4" s="138"/>
      <c r="R4" s="139">
        <v>0</v>
      </c>
      <c r="S4" s="139">
        <v>0</v>
      </c>
      <c r="T4" s="139">
        <v>0</v>
      </c>
      <c r="U4" s="139">
        <v>0</v>
      </c>
      <c r="V4" s="138"/>
      <c r="W4" s="139">
        <v>194800</v>
      </c>
      <c r="X4" s="139">
        <v>0</v>
      </c>
      <c r="Y4" s="139">
        <v>24900</v>
      </c>
      <c r="Z4" s="139">
        <v>203560</v>
      </c>
    </row>
    <row r="5" spans="1:26" s="66" customFormat="1" x14ac:dyDescent="0.25">
      <c r="A5" s="59">
        <v>41293</v>
      </c>
      <c r="B5" s="66">
        <v>3</v>
      </c>
      <c r="C5" s="139">
        <v>23650</v>
      </c>
      <c r="D5" s="139">
        <v>0</v>
      </c>
      <c r="E5" s="139">
        <v>1500</v>
      </c>
      <c r="F5" s="139">
        <v>74800</v>
      </c>
      <c r="G5" s="138"/>
      <c r="H5" s="139">
        <v>3100</v>
      </c>
      <c r="I5" s="139">
        <v>0</v>
      </c>
      <c r="J5" s="139">
        <v>7700</v>
      </c>
      <c r="K5" s="139">
        <v>10800</v>
      </c>
      <c r="L5" s="138"/>
      <c r="M5" s="139">
        <v>131000</v>
      </c>
      <c r="N5" s="139">
        <v>0</v>
      </c>
      <c r="O5" s="139">
        <v>16800</v>
      </c>
      <c r="P5" s="139">
        <v>149600</v>
      </c>
      <c r="Q5" s="138"/>
      <c r="R5" s="139">
        <v>0</v>
      </c>
      <c r="S5" s="139">
        <v>0</v>
      </c>
      <c r="T5" s="139">
        <v>0</v>
      </c>
      <c r="U5" s="139">
        <v>0</v>
      </c>
      <c r="V5" s="138"/>
      <c r="W5" s="139">
        <v>157750</v>
      </c>
      <c r="X5" s="139">
        <v>0</v>
      </c>
      <c r="Y5" s="139">
        <v>26000</v>
      </c>
      <c r="Z5" s="139">
        <v>235200</v>
      </c>
    </row>
    <row r="6" spans="1:26" s="66" customFormat="1" x14ac:dyDescent="0.25">
      <c r="A6" s="59">
        <v>41300</v>
      </c>
      <c r="B6" s="66">
        <v>4</v>
      </c>
      <c r="C6" s="139">
        <v>41550</v>
      </c>
      <c r="D6" s="139">
        <v>0</v>
      </c>
      <c r="E6" s="139">
        <v>0</v>
      </c>
      <c r="F6" s="139">
        <v>33600</v>
      </c>
      <c r="G6" s="138"/>
      <c r="H6" s="139">
        <v>0</v>
      </c>
      <c r="I6" s="139">
        <v>0</v>
      </c>
      <c r="J6" s="139">
        <v>1500</v>
      </c>
      <c r="K6" s="139">
        <v>1500</v>
      </c>
      <c r="L6" s="138"/>
      <c r="M6" s="139">
        <v>126050</v>
      </c>
      <c r="N6" s="139">
        <v>0</v>
      </c>
      <c r="O6" s="139">
        <v>9000</v>
      </c>
      <c r="P6" s="139">
        <v>151550</v>
      </c>
      <c r="Q6" s="138"/>
      <c r="R6" s="139">
        <v>0</v>
      </c>
      <c r="S6" s="139">
        <v>0</v>
      </c>
      <c r="T6" s="139">
        <v>0</v>
      </c>
      <c r="U6" s="139">
        <v>0</v>
      </c>
      <c r="V6" s="138"/>
      <c r="W6" s="139">
        <v>167600</v>
      </c>
      <c r="X6" s="139">
        <v>0</v>
      </c>
      <c r="Y6" s="139">
        <v>10500</v>
      </c>
      <c r="Z6" s="139">
        <v>186650</v>
      </c>
    </row>
    <row r="7" spans="1:26" s="66" customFormat="1" x14ac:dyDescent="0.25">
      <c r="A7" s="59">
        <v>41307</v>
      </c>
      <c r="B7" s="66">
        <v>5</v>
      </c>
      <c r="C7" s="139">
        <v>26700</v>
      </c>
      <c r="D7" s="139">
        <v>0</v>
      </c>
      <c r="E7" s="139">
        <v>0</v>
      </c>
      <c r="F7" s="139">
        <v>58800</v>
      </c>
      <c r="G7" s="138"/>
      <c r="H7" s="139">
        <v>0</v>
      </c>
      <c r="I7" s="139">
        <v>0</v>
      </c>
      <c r="J7" s="139">
        <v>0</v>
      </c>
      <c r="K7" s="139">
        <v>0</v>
      </c>
      <c r="L7" s="138"/>
      <c r="M7" s="139">
        <v>86800</v>
      </c>
      <c r="N7" s="139">
        <v>0</v>
      </c>
      <c r="O7" s="139">
        <v>1500</v>
      </c>
      <c r="P7" s="139">
        <v>94200</v>
      </c>
      <c r="Q7" s="138"/>
      <c r="R7" s="139">
        <v>0</v>
      </c>
      <c r="S7" s="139">
        <v>0</v>
      </c>
      <c r="T7" s="139">
        <v>0</v>
      </c>
      <c r="U7" s="139">
        <v>0</v>
      </c>
      <c r="V7" s="138"/>
      <c r="W7" s="139">
        <v>113500</v>
      </c>
      <c r="X7" s="139">
        <v>0</v>
      </c>
      <c r="Y7" s="139">
        <v>1500</v>
      </c>
      <c r="Z7" s="139">
        <v>153000</v>
      </c>
    </row>
    <row r="8" spans="1:26" s="66" customFormat="1" x14ac:dyDescent="0.25">
      <c r="A8" s="59">
        <v>41314</v>
      </c>
      <c r="B8" s="66">
        <v>6</v>
      </c>
      <c r="C8" s="139">
        <v>74000</v>
      </c>
      <c r="D8" s="139">
        <v>0</v>
      </c>
      <c r="E8" s="139">
        <v>0</v>
      </c>
      <c r="F8" s="139">
        <v>42300</v>
      </c>
      <c r="G8" s="138"/>
      <c r="H8" s="139">
        <v>27000</v>
      </c>
      <c r="I8" s="139">
        <v>0</v>
      </c>
      <c r="J8" s="139">
        <v>0</v>
      </c>
      <c r="K8" s="139">
        <v>14400</v>
      </c>
      <c r="L8" s="138"/>
      <c r="M8" s="139">
        <v>109950</v>
      </c>
      <c r="N8" s="139">
        <v>0</v>
      </c>
      <c r="O8" s="139">
        <v>0</v>
      </c>
      <c r="P8" s="139">
        <v>119825</v>
      </c>
      <c r="Q8" s="138"/>
      <c r="R8" s="139">
        <v>0</v>
      </c>
      <c r="S8" s="139">
        <v>0</v>
      </c>
      <c r="T8" s="139">
        <v>0</v>
      </c>
      <c r="U8" s="139">
        <v>0</v>
      </c>
      <c r="V8" s="138"/>
      <c r="W8" s="139">
        <v>210950</v>
      </c>
      <c r="X8" s="139">
        <v>0</v>
      </c>
      <c r="Y8" s="139">
        <v>0</v>
      </c>
      <c r="Z8" s="139">
        <v>176525</v>
      </c>
    </row>
    <row r="9" spans="1:26" s="66" customFormat="1" x14ac:dyDescent="0.25">
      <c r="A9" s="59">
        <v>41321</v>
      </c>
      <c r="B9" s="66">
        <v>7</v>
      </c>
      <c r="C9" s="139">
        <v>33500</v>
      </c>
      <c r="D9" s="139">
        <v>0</v>
      </c>
      <c r="E9" s="139">
        <v>0</v>
      </c>
      <c r="F9" s="139">
        <v>107400</v>
      </c>
      <c r="G9" s="138"/>
      <c r="H9" s="139">
        <v>32200</v>
      </c>
      <c r="I9" s="139">
        <v>0</v>
      </c>
      <c r="J9" s="139">
        <v>3200</v>
      </c>
      <c r="K9" s="139">
        <v>43500</v>
      </c>
      <c r="L9" s="138"/>
      <c r="M9" s="139">
        <v>42000</v>
      </c>
      <c r="N9" s="139">
        <v>0</v>
      </c>
      <c r="O9" s="139">
        <v>0</v>
      </c>
      <c r="P9" s="139">
        <v>102100</v>
      </c>
      <c r="Q9" s="138"/>
      <c r="R9" s="139">
        <v>0</v>
      </c>
      <c r="S9" s="139">
        <v>0</v>
      </c>
      <c r="T9" s="139">
        <v>0</v>
      </c>
      <c r="U9" s="139">
        <v>0</v>
      </c>
      <c r="V9" s="138"/>
      <c r="W9" s="139">
        <v>107700</v>
      </c>
      <c r="X9" s="139">
        <v>0</v>
      </c>
      <c r="Y9" s="139">
        <v>3200</v>
      </c>
      <c r="Z9" s="139">
        <v>253000</v>
      </c>
    </row>
    <row r="10" spans="1:26" s="66" customFormat="1" x14ac:dyDescent="0.25">
      <c r="A10" s="59">
        <v>41328</v>
      </c>
      <c r="B10" s="66">
        <v>8</v>
      </c>
      <c r="C10" s="139">
        <v>49537</v>
      </c>
      <c r="D10" s="139">
        <v>0</v>
      </c>
      <c r="E10" s="139">
        <v>0</v>
      </c>
      <c r="F10" s="139">
        <v>58437</v>
      </c>
      <c r="G10" s="138"/>
      <c r="H10" s="139">
        <v>60286</v>
      </c>
      <c r="I10" s="139">
        <v>0</v>
      </c>
      <c r="J10" s="139">
        <v>0</v>
      </c>
      <c r="K10" s="139">
        <v>52200</v>
      </c>
      <c r="L10" s="138"/>
      <c r="M10" s="139">
        <v>25300</v>
      </c>
      <c r="N10" s="139">
        <v>0</v>
      </c>
      <c r="O10" s="139">
        <v>0</v>
      </c>
      <c r="P10" s="139">
        <v>38000</v>
      </c>
      <c r="Q10" s="138"/>
      <c r="R10" s="139">
        <v>0</v>
      </c>
      <c r="S10" s="139">
        <v>0</v>
      </c>
      <c r="T10" s="139">
        <v>0</v>
      </c>
      <c r="U10" s="139">
        <v>0</v>
      </c>
      <c r="V10" s="138"/>
      <c r="W10" s="139">
        <v>135123</v>
      </c>
      <c r="X10" s="139">
        <v>0</v>
      </c>
      <c r="Y10" s="139">
        <v>0</v>
      </c>
      <c r="Z10" s="139">
        <v>148637</v>
      </c>
    </row>
    <row r="11" spans="1:26" s="66" customFormat="1" x14ac:dyDescent="0.25">
      <c r="A11" s="59">
        <v>41335</v>
      </c>
      <c r="B11" s="66">
        <v>9</v>
      </c>
      <c r="C11" s="139">
        <v>35400</v>
      </c>
      <c r="D11" s="139">
        <v>4500</v>
      </c>
      <c r="E11" s="139">
        <v>20200</v>
      </c>
      <c r="F11" s="139">
        <v>56600</v>
      </c>
      <c r="G11" s="138"/>
      <c r="H11" s="139">
        <v>32900</v>
      </c>
      <c r="I11" s="139">
        <v>0</v>
      </c>
      <c r="J11" s="139">
        <v>8000</v>
      </c>
      <c r="K11" s="139">
        <v>47200</v>
      </c>
      <c r="L11" s="138"/>
      <c r="M11" s="139">
        <v>31100</v>
      </c>
      <c r="N11" s="139">
        <v>3100</v>
      </c>
      <c r="O11" s="139">
        <v>1500</v>
      </c>
      <c r="P11" s="139">
        <v>43400</v>
      </c>
      <c r="Q11" s="138"/>
      <c r="R11" s="139">
        <v>0</v>
      </c>
      <c r="S11" s="139">
        <v>0</v>
      </c>
      <c r="T11" s="139">
        <v>0</v>
      </c>
      <c r="U11" s="139">
        <v>0</v>
      </c>
      <c r="V11" s="138"/>
      <c r="W11" s="139">
        <v>99400</v>
      </c>
      <c r="X11" s="139">
        <v>7600</v>
      </c>
      <c r="Y11" s="139">
        <v>29700</v>
      </c>
      <c r="Z11" s="139">
        <v>147200</v>
      </c>
    </row>
    <row r="12" spans="1:26" s="66" customFormat="1" x14ac:dyDescent="0.25">
      <c r="A12" s="59">
        <v>41342</v>
      </c>
      <c r="B12" s="66">
        <v>10</v>
      </c>
      <c r="C12" s="139">
        <v>63600</v>
      </c>
      <c r="D12" s="139">
        <v>0</v>
      </c>
      <c r="E12" s="139">
        <v>33900</v>
      </c>
      <c r="F12" s="139">
        <v>113200</v>
      </c>
      <c r="G12" s="138"/>
      <c r="H12" s="139">
        <v>76050</v>
      </c>
      <c r="I12" s="139">
        <v>0</v>
      </c>
      <c r="J12" s="139">
        <v>3100</v>
      </c>
      <c r="K12" s="139">
        <v>87150</v>
      </c>
      <c r="L12" s="138"/>
      <c r="M12" s="139">
        <v>31000</v>
      </c>
      <c r="N12" s="139">
        <v>0</v>
      </c>
      <c r="O12" s="139">
        <v>6300</v>
      </c>
      <c r="P12" s="139">
        <v>45200</v>
      </c>
      <c r="Q12" s="138"/>
      <c r="R12" s="139">
        <v>0</v>
      </c>
      <c r="S12" s="139">
        <v>0</v>
      </c>
      <c r="T12" s="139">
        <v>0</v>
      </c>
      <c r="U12" s="139">
        <v>0</v>
      </c>
      <c r="V12" s="138"/>
      <c r="W12" s="139">
        <v>170650</v>
      </c>
      <c r="X12" s="139">
        <v>0</v>
      </c>
      <c r="Y12" s="139">
        <v>43300</v>
      </c>
      <c r="Z12" s="139">
        <v>245550</v>
      </c>
    </row>
    <row r="13" spans="1:26" s="66" customFormat="1" x14ac:dyDescent="0.25">
      <c r="A13" s="59">
        <v>41349</v>
      </c>
      <c r="B13" s="66">
        <v>11</v>
      </c>
      <c r="C13" s="139">
        <v>62150</v>
      </c>
      <c r="D13" s="139">
        <v>0</v>
      </c>
      <c r="E13" s="139">
        <v>28400</v>
      </c>
      <c r="F13" s="139">
        <v>89650</v>
      </c>
      <c r="G13" s="138"/>
      <c r="H13" s="139">
        <v>38300</v>
      </c>
      <c r="I13" s="139">
        <v>0</v>
      </c>
      <c r="J13" s="139">
        <v>1600</v>
      </c>
      <c r="K13" s="139">
        <v>39600</v>
      </c>
      <c r="L13" s="138"/>
      <c r="M13" s="139">
        <v>20500</v>
      </c>
      <c r="N13" s="139">
        <v>6000</v>
      </c>
      <c r="O13" s="139">
        <v>48700</v>
      </c>
      <c r="P13" s="139">
        <v>104300</v>
      </c>
      <c r="Q13" s="138"/>
      <c r="R13" s="139">
        <v>0</v>
      </c>
      <c r="S13" s="139">
        <v>0</v>
      </c>
      <c r="T13" s="139">
        <v>0</v>
      </c>
      <c r="U13" s="139">
        <v>0</v>
      </c>
      <c r="V13" s="138"/>
      <c r="W13" s="139">
        <v>120950</v>
      </c>
      <c r="X13" s="139">
        <v>6000</v>
      </c>
      <c r="Y13" s="139">
        <v>78700</v>
      </c>
      <c r="Z13" s="139">
        <v>233550</v>
      </c>
    </row>
    <row r="14" spans="1:26" s="66" customFormat="1" x14ac:dyDescent="0.25">
      <c r="A14" s="59">
        <v>41356</v>
      </c>
      <c r="B14" s="66">
        <v>12</v>
      </c>
      <c r="C14" s="139">
        <v>44200</v>
      </c>
      <c r="D14" s="139">
        <v>9749</v>
      </c>
      <c r="E14" s="139">
        <v>68100</v>
      </c>
      <c r="F14" s="139">
        <v>120100</v>
      </c>
      <c r="G14" s="138"/>
      <c r="H14" s="139">
        <v>13900</v>
      </c>
      <c r="I14" s="139">
        <v>0</v>
      </c>
      <c r="J14" s="139">
        <v>9400</v>
      </c>
      <c r="K14" s="139">
        <v>40300</v>
      </c>
      <c r="L14" s="138"/>
      <c r="M14" s="139">
        <v>4650</v>
      </c>
      <c r="N14" s="139">
        <v>12500</v>
      </c>
      <c r="O14" s="139">
        <v>39000</v>
      </c>
      <c r="P14" s="139">
        <v>42250</v>
      </c>
      <c r="Q14" s="138"/>
      <c r="R14" s="139">
        <v>4800</v>
      </c>
      <c r="S14" s="139">
        <v>0</v>
      </c>
      <c r="T14" s="139">
        <v>0</v>
      </c>
      <c r="U14" s="139">
        <v>4800</v>
      </c>
      <c r="V14" s="138"/>
      <c r="W14" s="139">
        <v>67550</v>
      </c>
      <c r="X14" s="139">
        <v>22249</v>
      </c>
      <c r="Y14" s="139">
        <v>116500</v>
      </c>
      <c r="Z14" s="139">
        <v>207450</v>
      </c>
    </row>
    <row r="15" spans="1:26" s="66" customFormat="1" x14ac:dyDescent="0.25">
      <c r="A15" s="59">
        <v>41363</v>
      </c>
      <c r="B15" s="66">
        <v>13</v>
      </c>
      <c r="C15" s="139">
        <v>91700</v>
      </c>
      <c r="D15" s="139">
        <v>10900</v>
      </c>
      <c r="E15" s="139">
        <v>67200</v>
      </c>
      <c r="F15" s="139">
        <v>146110</v>
      </c>
      <c r="G15" s="138"/>
      <c r="H15" s="139">
        <v>33200</v>
      </c>
      <c r="I15" s="139">
        <v>1500</v>
      </c>
      <c r="J15" s="139">
        <v>4600</v>
      </c>
      <c r="K15" s="139">
        <v>54700</v>
      </c>
      <c r="L15" s="138"/>
      <c r="M15" s="139">
        <v>8000</v>
      </c>
      <c r="N15" s="139">
        <v>6300</v>
      </c>
      <c r="O15" s="139">
        <v>24800</v>
      </c>
      <c r="P15" s="139">
        <v>37300</v>
      </c>
      <c r="Q15" s="138"/>
      <c r="R15" s="139">
        <v>4800</v>
      </c>
      <c r="S15" s="139">
        <v>0</v>
      </c>
      <c r="T15" s="139">
        <v>0</v>
      </c>
      <c r="U15" s="139">
        <v>4800</v>
      </c>
      <c r="V15" s="138"/>
      <c r="W15" s="139">
        <v>137700</v>
      </c>
      <c r="X15" s="139">
        <v>18700</v>
      </c>
      <c r="Y15" s="139">
        <v>96600</v>
      </c>
      <c r="Z15" s="139">
        <v>242910</v>
      </c>
    </row>
    <row r="16" spans="1:26" s="66" customFormat="1" x14ac:dyDescent="0.25">
      <c r="A16" s="59">
        <v>41370</v>
      </c>
      <c r="B16" s="66">
        <v>14</v>
      </c>
      <c r="C16" s="139">
        <v>4700</v>
      </c>
      <c r="D16" s="139">
        <v>6000</v>
      </c>
      <c r="E16" s="139">
        <v>29700</v>
      </c>
      <c r="F16" s="139">
        <v>77300</v>
      </c>
      <c r="G16" s="138"/>
      <c r="H16" s="139">
        <v>10900</v>
      </c>
      <c r="I16" s="139">
        <v>0</v>
      </c>
      <c r="J16" s="139">
        <v>3000</v>
      </c>
      <c r="K16" s="139">
        <v>11000</v>
      </c>
      <c r="L16" s="138"/>
      <c r="M16" s="139">
        <v>4600</v>
      </c>
      <c r="N16" s="139">
        <v>1500</v>
      </c>
      <c r="O16" s="139">
        <v>38000</v>
      </c>
      <c r="P16" s="139">
        <v>44200</v>
      </c>
      <c r="Q16" s="138"/>
      <c r="R16" s="139">
        <v>0</v>
      </c>
      <c r="S16" s="139">
        <v>0</v>
      </c>
      <c r="T16" s="139">
        <v>0</v>
      </c>
      <c r="U16" s="139">
        <v>0</v>
      </c>
      <c r="V16" s="138"/>
      <c r="W16" s="139">
        <v>20200</v>
      </c>
      <c r="X16" s="139">
        <v>7500</v>
      </c>
      <c r="Y16" s="139">
        <v>70700</v>
      </c>
      <c r="Z16" s="139">
        <v>132500</v>
      </c>
    </row>
    <row r="17" spans="1:26" s="66" customFormat="1" x14ac:dyDescent="0.25">
      <c r="A17" s="59">
        <v>41377</v>
      </c>
      <c r="B17" s="66">
        <v>15</v>
      </c>
      <c r="C17" s="139">
        <v>54200</v>
      </c>
      <c r="D17" s="139">
        <v>18600</v>
      </c>
      <c r="E17" s="139">
        <v>69600</v>
      </c>
      <c r="F17" s="139">
        <v>126900</v>
      </c>
      <c r="G17" s="138"/>
      <c r="H17" s="139">
        <v>17600</v>
      </c>
      <c r="I17" s="139">
        <v>1600</v>
      </c>
      <c r="J17" s="139">
        <v>3200</v>
      </c>
      <c r="K17" s="139">
        <v>30100</v>
      </c>
      <c r="L17" s="138"/>
      <c r="M17" s="139">
        <v>21500</v>
      </c>
      <c r="N17" s="139">
        <v>15300</v>
      </c>
      <c r="O17" s="139">
        <v>20100</v>
      </c>
      <c r="P17" s="139">
        <v>45000</v>
      </c>
      <c r="Q17" s="138"/>
      <c r="R17" s="139">
        <v>0</v>
      </c>
      <c r="S17" s="139">
        <v>0</v>
      </c>
      <c r="T17" s="139">
        <v>0</v>
      </c>
      <c r="U17" s="139">
        <v>0</v>
      </c>
      <c r="V17" s="138"/>
      <c r="W17" s="139">
        <v>93300</v>
      </c>
      <c r="X17" s="139">
        <v>35500</v>
      </c>
      <c r="Y17" s="139">
        <v>92900</v>
      </c>
      <c r="Z17" s="139">
        <v>202000</v>
      </c>
    </row>
    <row r="18" spans="1:26" s="66" customFormat="1" x14ac:dyDescent="0.25">
      <c r="A18" s="59">
        <v>41384</v>
      </c>
      <c r="B18" s="66">
        <v>16</v>
      </c>
      <c r="C18" s="139">
        <v>29200</v>
      </c>
      <c r="D18" s="139">
        <v>48600</v>
      </c>
      <c r="E18" s="139">
        <v>18600</v>
      </c>
      <c r="F18" s="139">
        <v>65200</v>
      </c>
      <c r="G18" s="138"/>
      <c r="H18" s="139">
        <v>19000</v>
      </c>
      <c r="I18" s="139">
        <v>0</v>
      </c>
      <c r="J18" s="139">
        <v>1600</v>
      </c>
      <c r="K18" s="139">
        <v>25200</v>
      </c>
      <c r="L18" s="138"/>
      <c r="M18" s="139">
        <v>17300</v>
      </c>
      <c r="N18" s="139">
        <v>26600</v>
      </c>
      <c r="O18" s="139">
        <v>4600</v>
      </c>
      <c r="P18" s="139">
        <v>26500</v>
      </c>
      <c r="Q18" s="138"/>
      <c r="R18" s="139">
        <v>0</v>
      </c>
      <c r="S18" s="139">
        <v>0</v>
      </c>
      <c r="T18" s="139">
        <v>0</v>
      </c>
      <c r="U18" s="139">
        <v>0</v>
      </c>
      <c r="V18" s="138"/>
      <c r="W18" s="139">
        <v>65500</v>
      </c>
      <c r="X18" s="139">
        <v>75200</v>
      </c>
      <c r="Y18" s="139">
        <v>24800</v>
      </c>
      <c r="Z18" s="139">
        <v>116900</v>
      </c>
    </row>
    <row r="19" spans="1:26" s="66" customFormat="1" x14ac:dyDescent="0.25">
      <c r="A19" s="59">
        <v>41391</v>
      </c>
      <c r="B19" s="66">
        <v>17</v>
      </c>
      <c r="C19" s="139">
        <v>9500</v>
      </c>
      <c r="D19" s="139">
        <v>55600</v>
      </c>
      <c r="E19" s="139">
        <v>0</v>
      </c>
      <c r="F19" s="139">
        <v>22300</v>
      </c>
      <c r="G19" s="138"/>
      <c r="H19" s="139">
        <v>0</v>
      </c>
      <c r="I19" s="139">
        <v>15700</v>
      </c>
      <c r="J19" s="139">
        <v>0</v>
      </c>
      <c r="K19" s="139">
        <v>3200</v>
      </c>
      <c r="L19" s="138"/>
      <c r="M19" s="139">
        <v>4600</v>
      </c>
      <c r="N19" s="139">
        <v>4700</v>
      </c>
      <c r="O19" s="139">
        <v>0</v>
      </c>
      <c r="P19" s="139">
        <v>12424</v>
      </c>
      <c r="Q19" s="138"/>
      <c r="R19" s="139">
        <v>0</v>
      </c>
      <c r="S19" s="139">
        <v>0</v>
      </c>
      <c r="T19" s="139">
        <v>0</v>
      </c>
      <c r="U19" s="139">
        <v>0</v>
      </c>
      <c r="V19" s="138"/>
      <c r="W19" s="139">
        <v>14100</v>
      </c>
      <c r="X19" s="139">
        <v>76000</v>
      </c>
      <c r="Y19" s="139">
        <v>0</v>
      </c>
      <c r="Z19" s="139">
        <v>37924</v>
      </c>
    </row>
    <row r="20" spans="1:26" s="66" customFormat="1" x14ac:dyDescent="0.25">
      <c r="A20" s="59">
        <v>41398</v>
      </c>
      <c r="B20" s="66">
        <v>18</v>
      </c>
      <c r="C20" s="139">
        <v>0</v>
      </c>
      <c r="D20" s="139">
        <v>181500</v>
      </c>
      <c r="E20" s="139">
        <v>210500</v>
      </c>
      <c r="F20" s="139">
        <v>214499</v>
      </c>
      <c r="G20" s="138"/>
      <c r="H20" s="139">
        <v>0</v>
      </c>
      <c r="I20" s="139">
        <v>18700</v>
      </c>
      <c r="J20" s="139">
        <v>32900</v>
      </c>
      <c r="K20" s="139">
        <v>27911</v>
      </c>
      <c r="L20" s="138"/>
      <c r="M20" s="139">
        <v>6000</v>
      </c>
      <c r="N20" s="139">
        <v>13800</v>
      </c>
      <c r="O20" s="139">
        <v>42133</v>
      </c>
      <c r="P20" s="139">
        <v>58048</v>
      </c>
      <c r="Q20" s="138"/>
      <c r="R20" s="139">
        <v>0</v>
      </c>
      <c r="S20" s="139">
        <v>0</v>
      </c>
      <c r="T20" s="139">
        <v>12800</v>
      </c>
      <c r="U20" s="139">
        <v>12800</v>
      </c>
      <c r="V20" s="138"/>
      <c r="W20" s="139">
        <v>6000</v>
      </c>
      <c r="X20" s="139">
        <v>214000</v>
      </c>
      <c r="Y20" s="139">
        <v>298333</v>
      </c>
      <c r="Z20" s="139">
        <v>313258</v>
      </c>
    </row>
    <row r="21" spans="1:26" s="66" customFormat="1" x14ac:dyDescent="0.25">
      <c r="A21" s="59">
        <v>41405</v>
      </c>
      <c r="B21" s="66">
        <v>19</v>
      </c>
      <c r="C21" s="139">
        <v>29800</v>
      </c>
      <c r="D21" s="139">
        <v>107900</v>
      </c>
      <c r="E21" s="139">
        <v>125400</v>
      </c>
      <c r="F21" s="139">
        <v>137924</v>
      </c>
      <c r="G21" s="138"/>
      <c r="H21" s="139">
        <v>1600</v>
      </c>
      <c r="I21" s="139">
        <v>13800</v>
      </c>
      <c r="J21" s="139">
        <v>16900</v>
      </c>
      <c r="K21" s="139">
        <v>21124</v>
      </c>
      <c r="L21" s="138"/>
      <c r="M21" s="139">
        <v>0</v>
      </c>
      <c r="N21" s="139">
        <v>25100</v>
      </c>
      <c r="O21" s="139">
        <v>26400</v>
      </c>
      <c r="P21" s="139">
        <v>39872</v>
      </c>
      <c r="Q21" s="138"/>
      <c r="R21" s="139">
        <v>0</v>
      </c>
      <c r="S21" s="139">
        <v>1600</v>
      </c>
      <c r="T21" s="139">
        <v>1600</v>
      </c>
      <c r="U21" s="139">
        <v>0</v>
      </c>
      <c r="V21" s="138"/>
      <c r="W21" s="139">
        <v>31400</v>
      </c>
      <c r="X21" s="139">
        <v>148400</v>
      </c>
      <c r="Y21" s="139">
        <v>170300</v>
      </c>
      <c r="Z21" s="139">
        <v>198920</v>
      </c>
    </row>
    <row r="22" spans="1:26" s="66" customFormat="1" x14ac:dyDescent="0.25">
      <c r="A22" s="59">
        <v>41412</v>
      </c>
      <c r="B22" s="66">
        <v>20</v>
      </c>
      <c r="C22" s="139">
        <v>45700</v>
      </c>
      <c r="D22" s="139">
        <v>102600</v>
      </c>
      <c r="E22" s="139">
        <v>81400</v>
      </c>
      <c r="F22" s="139">
        <v>218099</v>
      </c>
      <c r="G22" s="138"/>
      <c r="H22" s="139">
        <v>12600</v>
      </c>
      <c r="I22" s="139">
        <v>12500</v>
      </c>
      <c r="J22" s="139">
        <v>1500</v>
      </c>
      <c r="K22" s="139">
        <v>17224</v>
      </c>
      <c r="L22" s="138"/>
      <c r="M22" s="139">
        <v>20800</v>
      </c>
      <c r="N22" s="139">
        <v>15300</v>
      </c>
      <c r="O22" s="139">
        <v>30900</v>
      </c>
      <c r="P22" s="139">
        <v>52072</v>
      </c>
      <c r="Q22" s="138"/>
      <c r="R22" s="139">
        <v>0</v>
      </c>
      <c r="S22" s="139">
        <v>0</v>
      </c>
      <c r="T22" s="139">
        <v>0</v>
      </c>
      <c r="U22" s="139">
        <v>0</v>
      </c>
      <c r="V22" s="138"/>
      <c r="W22" s="139">
        <v>79100</v>
      </c>
      <c r="X22" s="139">
        <v>130400</v>
      </c>
      <c r="Y22" s="139">
        <v>113800</v>
      </c>
      <c r="Z22" s="139">
        <v>287395</v>
      </c>
    </row>
    <row r="23" spans="1:26" s="66" customFormat="1" x14ac:dyDescent="0.25">
      <c r="A23" s="59">
        <v>41419</v>
      </c>
      <c r="B23" s="66">
        <v>21</v>
      </c>
      <c r="C23" s="139">
        <v>65600</v>
      </c>
      <c r="D23" s="139">
        <v>94800</v>
      </c>
      <c r="E23" s="139">
        <v>130800</v>
      </c>
      <c r="F23" s="139">
        <v>212248</v>
      </c>
      <c r="G23" s="138"/>
      <c r="H23" s="139">
        <v>29400</v>
      </c>
      <c r="I23" s="139">
        <v>9600</v>
      </c>
      <c r="J23" s="139">
        <v>6200</v>
      </c>
      <c r="K23" s="139">
        <v>47072</v>
      </c>
      <c r="L23" s="138"/>
      <c r="M23" s="139">
        <v>24800</v>
      </c>
      <c r="N23" s="139">
        <v>26663</v>
      </c>
      <c r="O23" s="139">
        <v>35500</v>
      </c>
      <c r="P23" s="139">
        <v>70218</v>
      </c>
      <c r="Q23" s="138"/>
      <c r="R23" s="139">
        <v>0</v>
      </c>
      <c r="S23" s="139">
        <v>0</v>
      </c>
      <c r="T23" s="139">
        <v>0</v>
      </c>
      <c r="U23" s="139">
        <v>0</v>
      </c>
      <c r="V23" s="138"/>
      <c r="W23" s="139">
        <v>119800</v>
      </c>
      <c r="X23" s="139">
        <v>131063</v>
      </c>
      <c r="Y23" s="139">
        <v>172500</v>
      </c>
      <c r="Z23" s="139">
        <v>329538</v>
      </c>
    </row>
    <row r="24" spans="1:26" s="66" customFormat="1" x14ac:dyDescent="0.25">
      <c r="A24" s="59">
        <v>41426</v>
      </c>
      <c r="B24" s="66">
        <v>22</v>
      </c>
      <c r="C24" s="139">
        <v>31200</v>
      </c>
      <c r="D24" s="139">
        <v>60900</v>
      </c>
      <c r="E24" s="139">
        <v>116100</v>
      </c>
      <c r="F24" s="139">
        <v>158594</v>
      </c>
      <c r="G24" s="138"/>
      <c r="H24" s="139">
        <v>7600</v>
      </c>
      <c r="I24" s="139">
        <v>12700</v>
      </c>
      <c r="J24" s="139">
        <v>12600</v>
      </c>
      <c r="K24" s="139">
        <v>17124</v>
      </c>
      <c r="L24" s="138"/>
      <c r="M24" s="139">
        <v>21500</v>
      </c>
      <c r="N24" s="139">
        <v>9300</v>
      </c>
      <c r="O24" s="139">
        <v>32500</v>
      </c>
      <c r="P24" s="139">
        <v>57096</v>
      </c>
      <c r="Q24" s="138"/>
      <c r="R24" s="139">
        <v>4800</v>
      </c>
      <c r="S24" s="139">
        <v>0</v>
      </c>
      <c r="T24" s="139">
        <v>0</v>
      </c>
      <c r="U24" s="139">
        <v>0</v>
      </c>
      <c r="V24" s="138"/>
      <c r="W24" s="139">
        <v>65100</v>
      </c>
      <c r="X24" s="139">
        <v>82900</v>
      </c>
      <c r="Y24" s="139">
        <v>161200</v>
      </c>
      <c r="Z24" s="139">
        <v>232814</v>
      </c>
    </row>
    <row r="25" spans="1:26" s="66" customFormat="1" x14ac:dyDescent="0.25">
      <c r="A25" s="59">
        <v>41433</v>
      </c>
      <c r="B25" s="66">
        <v>23</v>
      </c>
      <c r="C25" s="139">
        <v>74800</v>
      </c>
      <c r="D25" s="139">
        <v>97800</v>
      </c>
      <c r="E25" s="139">
        <v>0</v>
      </c>
      <c r="F25" s="139">
        <v>11000</v>
      </c>
      <c r="G25" s="138"/>
      <c r="H25" s="139">
        <v>9500</v>
      </c>
      <c r="I25" s="139">
        <v>10800</v>
      </c>
      <c r="J25" s="139">
        <v>0</v>
      </c>
      <c r="K25" s="139">
        <v>0</v>
      </c>
      <c r="L25" s="138"/>
      <c r="M25" s="139">
        <v>15600</v>
      </c>
      <c r="N25" s="139">
        <v>32600</v>
      </c>
      <c r="O25" s="139">
        <v>0</v>
      </c>
      <c r="P25" s="139">
        <v>6300</v>
      </c>
      <c r="Q25" s="138"/>
      <c r="R25" s="139">
        <v>0</v>
      </c>
      <c r="S25" s="139">
        <v>0</v>
      </c>
      <c r="T25" s="139">
        <v>0</v>
      </c>
      <c r="U25" s="139">
        <v>4800</v>
      </c>
      <c r="V25" s="138"/>
      <c r="W25" s="139">
        <v>99900</v>
      </c>
      <c r="X25" s="139">
        <v>141200</v>
      </c>
      <c r="Y25" s="139">
        <v>0</v>
      </c>
      <c r="Z25" s="139">
        <v>22100</v>
      </c>
    </row>
    <row r="26" spans="1:26" s="66" customFormat="1" x14ac:dyDescent="0.25">
      <c r="A26" s="59">
        <v>41440</v>
      </c>
      <c r="B26" s="66">
        <v>24</v>
      </c>
      <c r="C26" s="139">
        <v>45100</v>
      </c>
      <c r="D26" s="139">
        <v>87724</v>
      </c>
      <c r="E26" s="139">
        <v>235700</v>
      </c>
      <c r="F26" s="139">
        <v>256300</v>
      </c>
      <c r="G26" s="138"/>
      <c r="H26" s="139">
        <v>3200</v>
      </c>
      <c r="I26" s="139">
        <v>18600</v>
      </c>
      <c r="J26" s="139">
        <v>35800</v>
      </c>
      <c r="K26" s="139">
        <v>36900</v>
      </c>
      <c r="L26" s="138"/>
      <c r="M26" s="139">
        <v>12600</v>
      </c>
      <c r="N26" s="139">
        <v>21200</v>
      </c>
      <c r="O26" s="139">
        <v>52500</v>
      </c>
      <c r="P26" s="139">
        <v>67300</v>
      </c>
      <c r="Q26" s="138"/>
      <c r="R26" s="139">
        <v>0</v>
      </c>
      <c r="S26" s="139">
        <v>0</v>
      </c>
      <c r="T26" s="139">
        <v>0</v>
      </c>
      <c r="U26" s="139">
        <v>0</v>
      </c>
      <c r="V26" s="138"/>
      <c r="W26" s="139">
        <v>60900</v>
      </c>
      <c r="X26" s="139">
        <v>127524</v>
      </c>
      <c r="Y26" s="139">
        <v>324000</v>
      </c>
      <c r="Z26" s="139">
        <v>360500</v>
      </c>
    </row>
    <row r="27" spans="1:26" s="66" customFormat="1" x14ac:dyDescent="0.25">
      <c r="A27" s="59">
        <v>41447</v>
      </c>
      <c r="B27" s="66">
        <v>25</v>
      </c>
      <c r="C27" s="139">
        <v>111300</v>
      </c>
      <c r="D27" s="139">
        <v>50600</v>
      </c>
      <c r="E27" s="139">
        <v>90300</v>
      </c>
      <c r="F27" s="139">
        <v>201000</v>
      </c>
      <c r="G27" s="138"/>
      <c r="H27" s="139">
        <v>0</v>
      </c>
      <c r="I27" s="139">
        <v>6100</v>
      </c>
      <c r="J27" s="139">
        <v>9200</v>
      </c>
      <c r="K27" s="139">
        <v>13700</v>
      </c>
      <c r="L27" s="138"/>
      <c r="M27" s="139">
        <v>13861</v>
      </c>
      <c r="N27" s="139">
        <v>23300</v>
      </c>
      <c r="O27" s="139">
        <v>21900</v>
      </c>
      <c r="P27" s="139">
        <v>34200</v>
      </c>
      <c r="Q27" s="138"/>
      <c r="R27" s="139">
        <v>0</v>
      </c>
      <c r="S27" s="139">
        <v>0</v>
      </c>
      <c r="T27" s="139">
        <v>0</v>
      </c>
      <c r="U27" s="139">
        <v>0</v>
      </c>
      <c r="V27" s="138"/>
      <c r="W27" s="139">
        <v>125161</v>
      </c>
      <c r="X27" s="139">
        <v>80000</v>
      </c>
      <c r="Y27" s="139">
        <v>121400</v>
      </c>
      <c r="Z27" s="139">
        <v>248900</v>
      </c>
    </row>
    <row r="28" spans="1:26" s="66" customFormat="1" x14ac:dyDescent="0.25">
      <c r="A28" s="59">
        <v>41454</v>
      </c>
      <c r="B28" s="66">
        <v>26</v>
      </c>
      <c r="C28" s="139">
        <v>53800</v>
      </c>
      <c r="D28" s="139">
        <v>133000</v>
      </c>
      <c r="E28" s="139">
        <v>180400</v>
      </c>
      <c r="F28" s="139">
        <v>244700</v>
      </c>
      <c r="G28" s="138"/>
      <c r="H28" s="139">
        <v>0</v>
      </c>
      <c r="I28" s="139">
        <v>11000</v>
      </c>
      <c r="J28" s="139">
        <v>4600</v>
      </c>
      <c r="K28" s="139">
        <v>3100</v>
      </c>
      <c r="L28" s="138"/>
      <c r="M28" s="139">
        <v>6200</v>
      </c>
      <c r="N28" s="139">
        <v>28000</v>
      </c>
      <c r="O28" s="139">
        <v>69000</v>
      </c>
      <c r="P28" s="139">
        <v>56561</v>
      </c>
      <c r="Q28" s="138"/>
      <c r="R28" s="139">
        <v>0</v>
      </c>
      <c r="S28" s="139">
        <v>0</v>
      </c>
      <c r="T28" s="139">
        <v>0</v>
      </c>
      <c r="U28" s="139">
        <v>0</v>
      </c>
      <c r="V28" s="138"/>
      <c r="W28" s="139">
        <v>60000</v>
      </c>
      <c r="X28" s="139">
        <v>172000</v>
      </c>
      <c r="Y28" s="139">
        <v>254000</v>
      </c>
      <c r="Z28" s="139">
        <v>304361</v>
      </c>
    </row>
    <row r="29" spans="1:26" s="66" customFormat="1" x14ac:dyDescent="0.25">
      <c r="A29" s="59">
        <v>41461</v>
      </c>
      <c r="B29" s="66">
        <v>27</v>
      </c>
      <c r="C29" s="139">
        <v>38900</v>
      </c>
      <c r="D29" s="139">
        <v>99700</v>
      </c>
      <c r="E29" s="139">
        <v>23600</v>
      </c>
      <c r="F29" s="139">
        <v>95500</v>
      </c>
      <c r="G29" s="138"/>
      <c r="H29" s="139">
        <v>0</v>
      </c>
      <c r="I29" s="139">
        <v>6300</v>
      </c>
      <c r="J29" s="139">
        <v>0</v>
      </c>
      <c r="K29" s="139">
        <v>1500</v>
      </c>
      <c r="L29" s="138"/>
      <c r="M29" s="139">
        <v>7900</v>
      </c>
      <c r="N29" s="139">
        <v>29800</v>
      </c>
      <c r="O29" s="139">
        <v>17400</v>
      </c>
      <c r="P29" s="139">
        <v>42200</v>
      </c>
      <c r="Q29" s="138"/>
      <c r="R29" s="139">
        <v>0</v>
      </c>
      <c r="S29" s="139">
        <v>0</v>
      </c>
      <c r="T29" s="139">
        <v>0</v>
      </c>
      <c r="U29" s="139">
        <v>0</v>
      </c>
      <c r="V29" s="138"/>
      <c r="W29" s="139">
        <v>46800</v>
      </c>
      <c r="X29" s="139">
        <v>135800</v>
      </c>
      <c r="Y29" s="139">
        <v>41000</v>
      </c>
      <c r="Z29" s="139">
        <v>139200</v>
      </c>
    </row>
    <row r="30" spans="1:26" s="66" customFormat="1" x14ac:dyDescent="0.25">
      <c r="A30" s="59">
        <v>41468</v>
      </c>
      <c r="B30" s="66">
        <v>28</v>
      </c>
      <c r="C30" s="139">
        <v>52600</v>
      </c>
      <c r="D30" s="139">
        <v>57100</v>
      </c>
      <c r="E30" s="139">
        <v>197500</v>
      </c>
      <c r="F30" s="139">
        <v>267000</v>
      </c>
      <c r="G30" s="138"/>
      <c r="H30" s="139">
        <v>0</v>
      </c>
      <c r="I30" s="139">
        <v>3200</v>
      </c>
      <c r="J30" s="139">
        <v>17100</v>
      </c>
      <c r="K30" s="139">
        <v>12424</v>
      </c>
      <c r="L30" s="138"/>
      <c r="M30" s="139">
        <v>29700</v>
      </c>
      <c r="N30" s="139">
        <v>26500</v>
      </c>
      <c r="O30" s="139">
        <v>61300</v>
      </c>
      <c r="P30" s="139">
        <v>108072</v>
      </c>
      <c r="Q30" s="138"/>
      <c r="R30" s="139">
        <v>0</v>
      </c>
      <c r="S30" s="139">
        <v>0</v>
      </c>
      <c r="T30" s="139">
        <v>1600</v>
      </c>
      <c r="U30" s="139">
        <v>1600</v>
      </c>
      <c r="V30" s="138"/>
      <c r="W30" s="139">
        <v>82300</v>
      </c>
      <c r="X30" s="139">
        <v>86800</v>
      </c>
      <c r="Y30" s="139">
        <v>277500</v>
      </c>
      <c r="Z30" s="139">
        <v>389096</v>
      </c>
    </row>
    <row r="31" spans="1:26" s="66" customFormat="1" x14ac:dyDescent="0.25">
      <c r="A31" s="59">
        <v>41475</v>
      </c>
      <c r="B31" s="66">
        <v>29</v>
      </c>
      <c r="C31" s="139">
        <v>25200</v>
      </c>
      <c r="D31" s="139">
        <v>78300</v>
      </c>
      <c r="E31" s="139">
        <v>95800</v>
      </c>
      <c r="F31" s="139">
        <v>117000</v>
      </c>
      <c r="G31" s="138"/>
      <c r="H31" s="139">
        <v>17000</v>
      </c>
      <c r="I31" s="139">
        <v>9400</v>
      </c>
      <c r="J31" s="139">
        <v>4800</v>
      </c>
      <c r="K31" s="139">
        <v>10600</v>
      </c>
      <c r="L31" s="138"/>
      <c r="M31" s="139">
        <v>25100</v>
      </c>
      <c r="N31" s="139">
        <v>31000</v>
      </c>
      <c r="O31" s="139">
        <v>40300</v>
      </c>
      <c r="P31" s="139">
        <v>56100</v>
      </c>
      <c r="Q31" s="138"/>
      <c r="R31" s="139">
        <v>0</v>
      </c>
      <c r="S31" s="139">
        <v>1500</v>
      </c>
      <c r="T31" s="139">
        <v>0</v>
      </c>
      <c r="U31" s="139">
        <v>0</v>
      </c>
      <c r="V31" s="138"/>
      <c r="W31" s="139">
        <v>67300</v>
      </c>
      <c r="X31" s="139">
        <v>120200</v>
      </c>
      <c r="Y31" s="139">
        <v>140900</v>
      </c>
      <c r="Z31" s="139">
        <v>183700</v>
      </c>
    </row>
    <row r="32" spans="1:26" s="66" customFormat="1" x14ac:dyDescent="0.25">
      <c r="A32" s="59">
        <v>41482</v>
      </c>
      <c r="B32" s="66">
        <v>30</v>
      </c>
      <c r="C32" s="139">
        <v>22000</v>
      </c>
      <c r="D32" s="139">
        <v>72500</v>
      </c>
      <c r="E32" s="139">
        <v>140500</v>
      </c>
      <c r="F32" s="139">
        <v>160940</v>
      </c>
      <c r="G32" s="138"/>
      <c r="H32" s="139">
        <v>4633</v>
      </c>
      <c r="I32" s="139">
        <v>14000</v>
      </c>
      <c r="J32" s="139">
        <v>25100</v>
      </c>
      <c r="K32" s="139">
        <v>37757</v>
      </c>
      <c r="L32" s="138"/>
      <c r="M32" s="139">
        <v>15400</v>
      </c>
      <c r="N32" s="139">
        <v>30000</v>
      </c>
      <c r="O32" s="139">
        <v>47700</v>
      </c>
      <c r="P32" s="139">
        <v>66324</v>
      </c>
      <c r="Q32" s="138"/>
      <c r="R32" s="139">
        <v>0</v>
      </c>
      <c r="S32" s="139">
        <v>0</v>
      </c>
      <c r="T32" s="139">
        <v>9300</v>
      </c>
      <c r="U32" s="139">
        <v>9300</v>
      </c>
      <c r="V32" s="138"/>
      <c r="W32" s="139">
        <v>42033</v>
      </c>
      <c r="X32" s="139">
        <v>116500</v>
      </c>
      <c r="Y32" s="139">
        <v>222600</v>
      </c>
      <c r="Z32" s="139">
        <v>274321</v>
      </c>
    </row>
    <row r="33" spans="1:26" s="66" customFormat="1" x14ac:dyDescent="0.25">
      <c r="A33" s="59">
        <v>41489</v>
      </c>
      <c r="B33" s="66">
        <v>31</v>
      </c>
      <c r="C33" s="139">
        <v>28000</v>
      </c>
      <c r="D33" s="139">
        <v>68800</v>
      </c>
      <c r="E33" s="139">
        <v>109700</v>
      </c>
      <c r="F33" s="139">
        <v>122200</v>
      </c>
      <c r="G33" s="138"/>
      <c r="H33" s="139">
        <v>9500</v>
      </c>
      <c r="I33" s="139">
        <v>9300</v>
      </c>
      <c r="J33" s="139">
        <v>6100</v>
      </c>
      <c r="K33" s="139">
        <v>15600</v>
      </c>
      <c r="L33" s="138"/>
      <c r="M33" s="139">
        <v>24700</v>
      </c>
      <c r="N33" s="139">
        <v>24900</v>
      </c>
      <c r="O33" s="139">
        <v>62700</v>
      </c>
      <c r="P33" s="139">
        <v>76300</v>
      </c>
      <c r="Q33" s="138"/>
      <c r="R33" s="139">
        <v>0</v>
      </c>
      <c r="S33" s="139">
        <v>0</v>
      </c>
      <c r="T33" s="139">
        <v>0</v>
      </c>
      <c r="U33" s="139">
        <v>0</v>
      </c>
      <c r="V33" s="138"/>
      <c r="W33" s="139">
        <v>62200</v>
      </c>
      <c r="X33" s="139">
        <v>103000</v>
      </c>
      <c r="Y33" s="139">
        <v>178500</v>
      </c>
      <c r="Z33" s="139">
        <v>214100</v>
      </c>
    </row>
    <row r="34" spans="1:26" s="66" customFormat="1" x14ac:dyDescent="0.25">
      <c r="A34" s="59">
        <v>41496</v>
      </c>
      <c r="B34" s="66">
        <v>32</v>
      </c>
      <c r="C34" s="139">
        <v>10900</v>
      </c>
      <c r="D34" s="139">
        <v>56000</v>
      </c>
      <c r="E34" s="139">
        <v>90700</v>
      </c>
      <c r="F34" s="139">
        <v>89500</v>
      </c>
      <c r="G34" s="138"/>
      <c r="H34" s="139">
        <v>0</v>
      </c>
      <c r="I34" s="139">
        <v>16800</v>
      </c>
      <c r="J34" s="139">
        <v>29100</v>
      </c>
      <c r="K34" s="139">
        <v>26200</v>
      </c>
      <c r="L34" s="138"/>
      <c r="M34" s="139">
        <v>4800</v>
      </c>
      <c r="N34" s="139">
        <v>20100</v>
      </c>
      <c r="O34" s="139">
        <v>72000</v>
      </c>
      <c r="P34" s="139">
        <v>91124</v>
      </c>
      <c r="Q34" s="138"/>
      <c r="R34" s="139">
        <v>1500</v>
      </c>
      <c r="S34" s="139">
        <v>1600</v>
      </c>
      <c r="T34" s="139">
        <v>0</v>
      </c>
      <c r="U34" s="139">
        <v>1500</v>
      </c>
      <c r="V34" s="138"/>
      <c r="W34" s="139">
        <v>17200</v>
      </c>
      <c r="X34" s="139">
        <v>94500</v>
      </c>
      <c r="Y34" s="139">
        <v>191800</v>
      </c>
      <c r="Z34" s="139">
        <v>208324</v>
      </c>
    </row>
    <row r="35" spans="1:26" s="66" customFormat="1" x14ac:dyDescent="0.25">
      <c r="A35" s="59">
        <v>41503</v>
      </c>
      <c r="B35" s="66">
        <v>33</v>
      </c>
      <c r="C35" s="139">
        <v>3100</v>
      </c>
      <c r="D35" s="139">
        <v>16800</v>
      </c>
      <c r="E35" s="139">
        <v>31000</v>
      </c>
      <c r="F35" s="139">
        <v>51524</v>
      </c>
      <c r="G35" s="138"/>
      <c r="H35" s="139">
        <v>1600</v>
      </c>
      <c r="I35" s="139">
        <v>12400</v>
      </c>
      <c r="J35" s="139">
        <v>3000</v>
      </c>
      <c r="K35" s="139">
        <v>12472</v>
      </c>
      <c r="L35" s="138"/>
      <c r="M35" s="139">
        <v>3200</v>
      </c>
      <c r="N35" s="139">
        <v>12880</v>
      </c>
      <c r="O35" s="139">
        <v>7900</v>
      </c>
      <c r="P35" s="139">
        <v>17500</v>
      </c>
      <c r="Q35" s="138"/>
      <c r="R35" s="139">
        <v>0</v>
      </c>
      <c r="S35" s="139">
        <v>0</v>
      </c>
      <c r="T35" s="139">
        <v>0</v>
      </c>
      <c r="U35" s="139">
        <v>0</v>
      </c>
      <c r="V35" s="138"/>
      <c r="W35" s="139">
        <v>7900</v>
      </c>
      <c r="X35" s="139">
        <v>42080</v>
      </c>
      <c r="Y35" s="139">
        <v>41900</v>
      </c>
      <c r="Z35" s="139">
        <v>81496</v>
      </c>
    </row>
    <row r="36" spans="1:26" s="66" customFormat="1" x14ac:dyDescent="0.25">
      <c r="A36" s="59">
        <v>41510</v>
      </c>
      <c r="B36" s="66">
        <v>34</v>
      </c>
      <c r="C36" s="139">
        <v>3200</v>
      </c>
      <c r="D36" s="139">
        <v>6400</v>
      </c>
      <c r="E36" s="139">
        <v>25000</v>
      </c>
      <c r="F36" s="139">
        <v>28248</v>
      </c>
      <c r="G36" s="138"/>
      <c r="H36" s="139">
        <v>4700</v>
      </c>
      <c r="I36" s="139">
        <v>0</v>
      </c>
      <c r="J36" s="139">
        <v>14200</v>
      </c>
      <c r="K36" s="139">
        <v>20400</v>
      </c>
      <c r="L36" s="138"/>
      <c r="M36" s="139">
        <v>9600</v>
      </c>
      <c r="N36" s="139">
        <v>9500</v>
      </c>
      <c r="O36" s="139">
        <v>22300</v>
      </c>
      <c r="P36" s="139">
        <v>28600</v>
      </c>
      <c r="Q36" s="138"/>
      <c r="R36" s="139">
        <v>0</v>
      </c>
      <c r="S36" s="139">
        <v>0</v>
      </c>
      <c r="T36" s="139">
        <v>0</v>
      </c>
      <c r="U36" s="139">
        <v>0</v>
      </c>
      <c r="V36" s="138"/>
      <c r="W36" s="139">
        <v>17500</v>
      </c>
      <c r="X36" s="139">
        <v>15900</v>
      </c>
      <c r="Y36" s="139">
        <v>61500</v>
      </c>
      <c r="Z36" s="139">
        <v>77248</v>
      </c>
    </row>
    <row r="37" spans="1:26" s="66" customFormat="1" x14ac:dyDescent="0.25">
      <c r="A37" s="59">
        <v>41517</v>
      </c>
      <c r="B37" s="66">
        <v>35</v>
      </c>
      <c r="C37" s="139">
        <v>1500</v>
      </c>
      <c r="D37" s="139">
        <v>15800</v>
      </c>
      <c r="E37" s="139">
        <v>9400</v>
      </c>
      <c r="F37" s="139">
        <v>18776</v>
      </c>
      <c r="G37" s="138"/>
      <c r="H37" s="139">
        <v>0</v>
      </c>
      <c r="I37" s="139">
        <v>14000</v>
      </c>
      <c r="J37" s="139">
        <v>7700</v>
      </c>
      <c r="K37" s="139">
        <v>14024</v>
      </c>
      <c r="L37" s="138"/>
      <c r="M37" s="139">
        <v>6100</v>
      </c>
      <c r="N37" s="139">
        <v>6100</v>
      </c>
      <c r="O37" s="139">
        <v>11100</v>
      </c>
      <c r="P37" s="139">
        <v>18800</v>
      </c>
      <c r="Q37" s="138"/>
      <c r="R37" s="139">
        <v>0</v>
      </c>
      <c r="S37" s="139">
        <v>0</v>
      </c>
      <c r="T37" s="139">
        <v>0</v>
      </c>
      <c r="U37" s="139">
        <v>0</v>
      </c>
      <c r="V37" s="138"/>
      <c r="W37" s="139">
        <v>7600</v>
      </c>
      <c r="X37" s="139">
        <v>35900</v>
      </c>
      <c r="Y37" s="139">
        <v>28200</v>
      </c>
      <c r="Z37" s="139">
        <v>51600</v>
      </c>
    </row>
    <row r="38" spans="1:26" s="66" customFormat="1" x14ac:dyDescent="0.25">
      <c r="A38" s="59">
        <v>41524</v>
      </c>
      <c r="B38" s="66">
        <v>36</v>
      </c>
      <c r="C38" s="139">
        <v>1500</v>
      </c>
      <c r="D38" s="139">
        <v>4600</v>
      </c>
      <c r="E38" s="139">
        <v>34500</v>
      </c>
      <c r="F38" s="139">
        <v>36000</v>
      </c>
      <c r="G38" s="138"/>
      <c r="H38" s="139">
        <v>6000</v>
      </c>
      <c r="I38" s="139">
        <v>4600</v>
      </c>
      <c r="J38" s="139">
        <v>10800</v>
      </c>
      <c r="K38" s="139">
        <v>16800</v>
      </c>
      <c r="L38" s="138"/>
      <c r="M38" s="139">
        <v>3200</v>
      </c>
      <c r="N38" s="139">
        <v>6200</v>
      </c>
      <c r="O38" s="139">
        <v>14100</v>
      </c>
      <c r="P38" s="139">
        <v>17300</v>
      </c>
      <c r="Q38" s="138"/>
      <c r="R38" s="139">
        <v>0</v>
      </c>
      <c r="S38" s="139">
        <v>0</v>
      </c>
      <c r="T38" s="139">
        <v>0</v>
      </c>
      <c r="U38" s="139">
        <v>0</v>
      </c>
      <c r="V38" s="138"/>
      <c r="W38" s="139">
        <v>10700</v>
      </c>
      <c r="X38" s="139">
        <v>15400</v>
      </c>
      <c r="Y38" s="139">
        <v>59400</v>
      </c>
      <c r="Z38" s="139">
        <v>70100</v>
      </c>
    </row>
    <row r="39" spans="1:26" s="66" customFormat="1" x14ac:dyDescent="0.25">
      <c r="A39" s="59">
        <v>41531</v>
      </c>
      <c r="B39" s="66">
        <v>37</v>
      </c>
      <c r="C39" s="139">
        <v>25400</v>
      </c>
      <c r="D39" s="139">
        <v>0</v>
      </c>
      <c r="E39" s="139">
        <v>15600</v>
      </c>
      <c r="F39" s="139">
        <v>18700</v>
      </c>
      <c r="G39" s="138"/>
      <c r="H39" s="139">
        <v>0</v>
      </c>
      <c r="I39" s="139">
        <v>22100</v>
      </c>
      <c r="J39" s="139">
        <v>28300</v>
      </c>
      <c r="K39" s="139">
        <v>29500</v>
      </c>
      <c r="L39" s="138"/>
      <c r="M39" s="139">
        <v>6400</v>
      </c>
      <c r="N39" s="139">
        <v>3000</v>
      </c>
      <c r="O39" s="139">
        <v>15600</v>
      </c>
      <c r="P39" s="139">
        <v>22000</v>
      </c>
      <c r="Q39" s="138"/>
      <c r="R39" s="139">
        <v>0</v>
      </c>
      <c r="S39" s="139">
        <v>0</v>
      </c>
      <c r="T39" s="139">
        <v>0</v>
      </c>
      <c r="U39" s="139">
        <v>0</v>
      </c>
      <c r="V39" s="138"/>
      <c r="W39" s="139">
        <v>31800</v>
      </c>
      <c r="X39" s="139">
        <v>25100</v>
      </c>
      <c r="Y39" s="139">
        <v>59500</v>
      </c>
      <c r="Z39" s="139">
        <v>70200</v>
      </c>
    </row>
    <row r="40" spans="1:26" s="66" customFormat="1" x14ac:dyDescent="0.25">
      <c r="A40" s="59">
        <v>41538</v>
      </c>
      <c r="B40" s="66">
        <v>38</v>
      </c>
      <c r="C40" s="139">
        <v>25200</v>
      </c>
      <c r="D40" s="139">
        <v>0</v>
      </c>
      <c r="E40" s="139">
        <v>6300</v>
      </c>
      <c r="F40" s="139">
        <v>31624</v>
      </c>
      <c r="G40" s="138"/>
      <c r="H40" s="139">
        <v>1500</v>
      </c>
      <c r="I40" s="139">
        <v>28444</v>
      </c>
      <c r="J40" s="139">
        <v>51000</v>
      </c>
      <c r="K40" s="139">
        <v>40000</v>
      </c>
      <c r="L40" s="138"/>
      <c r="M40" s="139">
        <v>0</v>
      </c>
      <c r="N40" s="139">
        <v>0</v>
      </c>
      <c r="O40" s="139">
        <v>1500</v>
      </c>
      <c r="P40" s="139">
        <v>1500</v>
      </c>
      <c r="Q40" s="138"/>
      <c r="R40" s="139">
        <v>0</v>
      </c>
      <c r="S40" s="139">
        <v>0</v>
      </c>
      <c r="T40" s="139">
        <v>0</v>
      </c>
      <c r="U40" s="139">
        <v>0</v>
      </c>
      <c r="V40" s="138"/>
      <c r="W40" s="139">
        <v>26700</v>
      </c>
      <c r="X40" s="139">
        <v>28444</v>
      </c>
      <c r="Y40" s="139">
        <v>58800</v>
      </c>
      <c r="Z40" s="139">
        <v>73124</v>
      </c>
    </row>
    <row r="41" spans="1:26" s="66" customFormat="1" x14ac:dyDescent="0.25">
      <c r="A41" s="59">
        <v>41545</v>
      </c>
      <c r="B41" s="66">
        <v>39</v>
      </c>
      <c r="C41" s="139">
        <v>3000</v>
      </c>
      <c r="D41" s="139">
        <v>9200</v>
      </c>
      <c r="E41" s="139">
        <v>9200</v>
      </c>
      <c r="F41" s="139">
        <v>15124</v>
      </c>
      <c r="G41" s="138"/>
      <c r="H41" s="139">
        <v>0</v>
      </c>
      <c r="I41" s="139">
        <v>11100</v>
      </c>
      <c r="J41" s="139">
        <v>4600</v>
      </c>
      <c r="K41" s="139">
        <v>10900</v>
      </c>
      <c r="L41" s="138"/>
      <c r="M41" s="139">
        <v>2300</v>
      </c>
      <c r="N41" s="139">
        <v>1500</v>
      </c>
      <c r="O41" s="139">
        <v>1500</v>
      </c>
      <c r="P41" s="139">
        <v>1500</v>
      </c>
      <c r="Q41" s="138"/>
      <c r="R41" s="139">
        <v>0</v>
      </c>
      <c r="S41" s="139">
        <v>0</v>
      </c>
      <c r="T41" s="139">
        <v>0</v>
      </c>
      <c r="U41" s="139">
        <v>0</v>
      </c>
      <c r="V41" s="138"/>
      <c r="W41" s="139">
        <v>5300</v>
      </c>
      <c r="X41" s="139">
        <v>21800</v>
      </c>
      <c r="Y41" s="139">
        <v>15300</v>
      </c>
      <c r="Z41" s="139">
        <v>27524</v>
      </c>
    </row>
    <row r="42" spans="1:26" s="66" customFormat="1" x14ac:dyDescent="0.25">
      <c r="A42" s="59">
        <v>41552</v>
      </c>
      <c r="B42" s="66">
        <v>40</v>
      </c>
      <c r="C42" s="139">
        <v>18800</v>
      </c>
      <c r="D42" s="139">
        <v>4700</v>
      </c>
      <c r="E42" s="139">
        <v>25400</v>
      </c>
      <c r="F42" s="139">
        <v>37600</v>
      </c>
      <c r="G42" s="138"/>
      <c r="H42" s="139">
        <v>0</v>
      </c>
      <c r="I42" s="139">
        <v>3000</v>
      </c>
      <c r="J42" s="139">
        <v>12500</v>
      </c>
      <c r="K42" s="139">
        <v>12500</v>
      </c>
      <c r="L42" s="138"/>
      <c r="M42" s="139">
        <v>3200</v>
      </c>
      <c r="N42" s="139">
        <v>12444</v>
      </c>
      <c r="O42" s="139">
        <v>18500</v>
      </c>
      <c r="P42" s="139">
        <v>20100</v>
      </c>
      <c r="Q42" s="138"/>
      <c r="R42" s="139">
        <v>0</v>
      </c>
      <c r="S42" s="139">
        <v>0</v>
      </c>
      <c r="T42" s="139">
        <v>0</v>
      </c>
      <c r="U42" s="139">
        <v>0</v>
      </c>
      <c r="V42" s="138"/>
      <c r="W42" s="139">
        <v>22000</v>
      </c>
      <c r="X42" s="139">
        <v>20144</v>
      </c>
      <c r="Y42" s="139">
        <v>56400</v>
      </c>
      <c r="Z42" s="139">
        <v>70200</v>
      </c>
    </row>
    <row r="43" spans="1:26" s="66" customFormat="1" x14ac:dyDescent="0.25">
      <c r="A43" s="59">
        <v>41559</v>
      </c>
      <c r="B43" s="66">
        <v>41</v>
      </c>
      <c r="C43" s="139">
        <v>33300</v>
      </c>
      <c r="D43" s="139">
        <v>30500</v>
      </c>
      <c r="E43" s="139">
        <v>27700</v>
      </c>
      <c r="F43" s="139">
        <v>67076</v>
      </c>
      <c r="G43" s="138"/>
      <c r="H43" s="139">
        <v>0</v>
      </c>
      <c r="I43" s="139">
        <v>0</v>
      </c>
      <c r="J43" s="139">
        <v>1500</v>
      </c>
      <c r="K43" s="139">
        <v>3000</v>
      </c>
      <c r="L43" s="138"/>
      <c r="M43" s="139">
        <v>13180</v>
      </c>
      <c r="N43" s="139">
        <v>37200</v>
      </c>
      <c r="O43" s="139">
        <v>90600</v>
      </c>
      <c r="P43" s="139">
        <v>115400</v>
      </c>
      <c r="Q43" s="138"/>
      <c r="R43" s="139">
        <v>0</v>
      </c>
      <c r="S43" s="139">
        <v>0</v>
      </c>
      <c r="T43" s="139">
        <v>0</v>
      </c>
      <c r="U43" s="139">
        <v>0</v>
      </c>
      <c r="V43" s="138"/>
      <c r="W43" s="139">
        <v>46480</v>
      </c>
      <c r="X43" s="139">
        <v>67700</v>
      </c>
      <c r="Y43" s="139">
        <v>119800</v>
      </c>
      <c r="Z43" s="139">
        <v>185476</v>
      </c>
    </row>
    <row r="44" spans="1:26" s="66" customFormat="1" x14ac:dyDescent="0.25">
      <c r="A44" s="59">
        <v>41566</v>
      </c>
      <c r="B44" s="66">
        <v>42</v>
      </c>
      <c r="C44" s="139">
        <v>50200</v>
      </c>
      <c r="D44" s="139">
        <v>25330</v>
      </c>
      <c r="E44" s="139">
        <v>55500</v>
      </c>
      <c r="F44" s="139">
        <v>93000</v>
      </c>
      <c r="G44" s="138"/>
      <c r="H44" s="139">
        <v>0</v>
      </c>
      <c r="I44" s="139">
        <v>7900</v>
      </c>
      <c r="J44" s="139">
        <v>3200</v>
      </c>
      <c r="K44" s="139">
        <v>3200</v>
      </c>
      <c r="L44" s="138"/>
      <c r="M44" s="139">
        <v>60600</v>
      </c>
      <c r="N44" s="139">
        <v>190460</v>
      </c>
      <c r="O44" s="139">
        <v>190500</v>
      </c>
      <c r="P44" s="139">
        <v>221000</v>
      </c>
      <c r="Q44" s="138"/>
      <c r="R44" s="139">
        <v>0</v>
      </c>
      <c r="S44" s="139">
        <v>0</v>
      </c>
      <c r="T44" s="139">
        <v>0</v>
      </c>
      <c r="U44" s="139">
        <v>0</v>
      </c>
      <c r="V44" s="138"/>
      <c r="W44" s="139">
        <v>110800</v>
      </c>
      <c r="X44" s="139">
        <v>223690</v>
      </c>
      <c r="Y44" s="139">
        <v>249200</v>
      </c>
      <c r="Z44" s="139">
        <v>317200</v>
      </c>
    </row>
    <row r="45" spans="1:26" s="66" customFormat="1" x14ac:dyDescent="0.25">
      <c r="A45" s="59">
        <v>41573</v>
      </c>
      <c r="B45" s="66">
        <v>43</v>
      </c>
      <c r="C45" s="139">
        <v>46900</v>
      </c>
      <c r="D45" s="139">
        <v>20700</v>
      </c>
      <c r="E45" s="139">
        <v>49700</v>
      </c>
      <c r="F45" s="139">
        <v>141075</v>
      </c>
      <c r="G45" s="138"/>
      <c r="H45" s="139">
        <v>1600</v>
      </c>
      <c r="I45" s="139">
        <v>1600</v>
      </c>
      <c r="J45" s="139">
        <v>4700</v>
      </c>
      <c r="K45" s="139">
        <v>6300</v>
      </c>
      <c r="L45" s="138"/>
      <c r="M45" s="139">
        <v>73600</v>
      </c>
      <c r="N45" s="139">
        <v>171088</v>
      </c>
      <c r="O45" s="139">
        <v>251700</v>
      </c>
      <c r="P45" s="139">
        <v>334023</v>
      </c>
      <c r="Q45" s="138"/>
      <c r="R45" s="139">
        <v>0</v>
      </c>
      <c r="S45" s="139">
        <v>0</v>
      </c>
      <c r="T45" s="139">
        <v>0</v>
      </c>
      <c r="U45" s="139">
        <v>0</v>
      </c>
      <c r="V45" s="138"/>
      <c r="W45" s="139">
        <v>122100</v>
      </c>
      <c r="X45" s="139">
        <v>193388</v>
      </c>
      <c r="Y45" s="139">
        <v>306100</v>
      </c>
      <c r="Z45" s="139">
        <v>481398</v>
      </c>
    </row>
    <row r="46" spans="1:26" s="66" customFormat="1" x14ac:dyDescent="0.25">
      <c r="A46" s="59">
        <v>41580</v>
      </c>
      <c r="B46" s="66">
        <v>44</v>
      </c>
      <c r="C46" s="139">
        <v>60800</v>
      </c>
      <c r="D46" s="139">
        <v>11200</v>
      </c>
      <c r="E46" s="139">
        <v>78700</v>
      </c>
      <c r="F46" s="139">
        <v>120700</v>
      </c>
      <c r="G46" s="138"/>
      <c r="H46" s="139">
        <v>3100</v>
      </c>
      <c r="I46" s="139">
        <v>0</v>
      </c>
      <c r="J46" s="139">
        <v>3100</v>
      </c>
      <c r="K46" s="139">
        <v>6200</v>
      </c>
      <c r="L46" s="138"/>
      <c r="M46" s="139">
        <v>66400</v>
      </c>
      <c r="N46" s="139">
        <v>61441</v>
      </c>
      <c r="O46" s="139">
        <v>225900</v>
      </c>
      <c r="P46" s="139">
        <v>337376</v>
      </c>
      <c r="Q46" s="138"/>
      <c r="R46" s="139">
        <v>0</v>
      </c>
      <c r="S46" s="139">
        <v>0</v>
      </c>
      <c r="T46" s="139">
        <v>0</v>
      </c>
      <c r="U46" s="139">
        <v>0</v>
      </c>
      <c r="V46" s="138"/>
      <c r="W46" s="139">
        <v>130300</v>
      </c>
      <c r="X46" s="139">
        <v>72641</v>
      </c>
      <c r="Y46" s="139">
        <v>307700</v>
      </c>
      <c r="Z46" s="139">
        <v>464276</v>
      </c>
    </row>
    <row r="47" spans="1:26" s="66" customFormat="1" x14ac:dyDescent="0.25">
      <c r="A47" s="59">
        <v>41587</v>
      </c>
      <c r="B47" s="66">
        <v>45</v>
      </c>
      <c r="C47" s="139">
        <v>68300</v>
      </c>
      <c r="D47" s="139">
        <v>18900</v>
      </c>
      <c r="E47" s="139">
        <v>81500</v>
      </c>
      <c r="F47" s="139">
        <v>183700</v>
      </c>
      <c r="G47" s="138"/>
      <c r="H47" s="139">
        <v>0</v>
      </c>
      <c r="I47" s="139">
        <v>0</v>
      </c>
      <c r="J47" s="139">
        <v>6400</v>
      </c>
      <c r="K47" s="139">
        <v>6300</v>
      </c>
      <c r="L47" s="138"/>
      <c r="M47" s="139">
        <v>52800</v>
      </c>
      <c r="N47" s="139">
        <v>88900</v>
      </c>
      <c r="O47" s="139">
        <v>164500</v>
      </c>
      <c r="P47" s="139">
        <v>230200</v>
      </c>
      <c r="Q47" s="138"/>
      <c r="R47" s="139">
        <v>0</v>
      </c>
      <c r="S47" s="139">
        <v>0</v>
      </c>
      <c r="T47" s="139">
        <v>3200</v>
      </c>
      <c r="U47" s="139">
        <v>3200</v>
      </c>
      <c r="V47" s="138"/>
      <c r="W47" s="139">
        <v>121100</v>
      </c>
      <c r="X47" s="139">
        <v>107800</v>
      </c>
      <c r="Y47" s="139">
        <v>255600</v>
      </c>
      <c r="Z47" s="139">
        <v>423400</v>
      </c>
    </row>
    <row r="48" spans="1:26" s="66" customFormat="1" x14ac:dyDescent="0.25">
      <c r="A48" s="59">
        <v>41594</v>
      </c>
      <c r="B48" s="66">
        <v>46</v>
      </c>
      <c r="C48" s="139">
        <v>141600</v>
      </c>
      <c r="D48" s="139">
        <v>44300</v>
      </c>
      <c r="E48" s="139">
        <v>80648</v>
      </c>
      <c r="F48" s="139">
        <v>228800</v>
      </c>
      <c r="G48" s="138"/>
      <c r="H48" s="139">
        <v>0</v>
      </c>
      <c r="I48" s="139">
        <v>3200</v>
      </c>
      <c r="J48" s="139">
        <v>7600</v>
      </c>
      <c r="K48" s="139">
        <v>7600</v>
      </c>
      <c r="L48" s="138"/>
      <c r="M48" s="139">
        <v>33100</v>
      </c>
      <c r="N48" s="139">
        <v>127991</v>
      </c>
      <c r="O48" s="139">
        <v>174360</v>
      </c>
      <c r="P48" s="139">
        <v>192160</v>
      </c>
      <c r="Q48" s="138"/>
      <c r="R48" s="139">
        <v>0</v>
      </c>
      <c r="S48" s="139">
        <v>0</v>
      </c>
      <c r="T48" s="139">
        <v>0</v>
      </c>
      <c r="U48" s="139">
        <v>0</v>
      </c>
      <c r="V48" s="138"/>
      <c r="W48" s="139">
        <v>174700</v>
      </c>
      <c r="X48" s="139">
        <v>175491</v>
      </c>
      <c r="Y48" s="139">
        <v>262608</v>
      </c>
      <c r="Z48" s="139">
        <v>428560</v>
      </c>
    </row>
    <row r="49" spans="1:26" s="66" customFormat="1" x14ac:dyDescent="0.25">
      <c r="A49" s="59">
        <v>41601</v>
      </c>
      <c r="B49" s="66">
        <v>47</v>
      </c>
      <c r="C49" s="139">
        <v>104900</v>
      </c>
      <c r="D49" s="139">
        <v>37100</v>
      </c>
      <c r="E49" s="139">
        <v>93000</v>
      </c>
      <c r="F49" s="139">
        <v>262448</v>
      </c>
      <c r="G49" s="138"/>
      <c r="H49" s="139">
        <v>9400</v>
      </c>
      <c r="I49" s="139">
        <v>3100</v>
      </c>
      <c r="J49" s="139">
        <v>4800</v>
      </c>
      <c r="K49" s="139">
        <v>4800</v>
      </c>
      <c r="L49" s="138"/>
      <c r="M49" s="139">
        <v>38800</v>
      </c>
      <c r="N49" s="139">
        <v>48200</v>
      </c>
      <c r="O49" s="139">
        <v>153300</v>
      </c>
      <c r="P49" s="139">
        <v>174200</v>
      </c>
      <c r="Q49" s="138"/>
      <c r="R49" s="139">
        <v>0</v>
      </c>
      <c r="S49" s="139">
        <v>3200</v>
      </c>
      <c r="T49" s="139">
        <v>0</v>
      </c>
      <c r="U49" s="139">
        <v>0</v>
      </c>
      <c r="V49" s="138"/>
      <c r="W49" s="139">
        <v>153100</v>
      </c>
      <c r="X49" s="139">
        <v>91600</v>
      </c>
      <c r="Y49" s="139">
        <v>251100</v>
      </c>
      <c r="Z49" s="139">
        <v>441448</v>
      </c>
    </row>
    <row r="50" spans="1:26" s="66" customFormat="1" x14ac:dyDescent="0.25">
      <c r="A50" s="59">
        <v>41608</v>
      </c>
      <c r="B50" s="66">
        <v>48</v>
      </c>
      <c r="C50" s="139">
        <v>114400</v>
      </c>
      <c r="D50" s="139">
        <v>80150</v>
      </c>
      <c r="E50" s="139">
        <v>162400</v>
      </c>
      <c r="F50" s="139">
        <v>304600</v>
      </c>
      <c r="G50" s="138"/>
      <c r="H50" s="139">
        <v>12600</v>
      </c>
      <c r="I50" s="139">
        <v>4500</v>
      </c>
      <c r="J50" s="139">
        <v>4600</v>
      </c>
      <c r="K50" s="139">
        <v>17100</v>
      </c>
      <c r="L50" s="138"/>
      <c r="M50" s="139">
        <v>49300</v>
      </c>
      <c r="N50" s="139">
        <v>198944</v>
      </c>
      <c r="O50" s="139">
        <v>217500</v>
      </c>
      <c r="P50" s="139">
        <v>260100</v>
      </c>
      <c r="Q50" s="138"/>
      <c r="R50" s="139">
        <v>0</v>
      </c>
      <c r="S50" s="139">
        <v>0</v>
      </c>
      <c r="T50" s="139">
        <v>0</v>
      </c>
      <c r="U50" s="139">
        <v>0</v>
      </c>
      <c r="V50" s="138"/>
      <c r="W50" s="139">
        <v>176300</v>
      </c>
      <c r="X50" s="139">
        <v>283594</v>
      </c>
      <c r="Y50" s="139">
        <v>384500</v>
      </c>
      <c r="Z50" s="139">
        <v>581800</v>
      </c>
    </row>
    <row r="51" spans="1:26" s="66" customFormat="1" x14ac:dyDescent="0.25">
      <c r="A51" s="59">
        <v>41615</v>
      </c>
      <c r="B51" s="66">
        <v>49</v>
      </c>
      <c r="C51" s="139">
        <v>95000</v>
      </c>
      <c r="D51" s="139">
        <v>29600</v>
      </c>
      <c r="E51" s="139">
        <v>89100</v>
      </c>
      <c r="F51" s="139">
        <v>185900</v>
      </c>
      <c r="G51" s="138"/>
      <c r="H51" s="139">
        <v>3100</v>
      </c>
      <c r="I51" s="139">
        <v>0</v>
      </c>
      <c r="J51" s="139">
        <v>1600</v>
      </c>
      <c r="K51" s="139">
        <v>6300</v>
      </c>
      <c r="L51" s="138"/>
      <c r="M51" s="139">
        <v>45300</v>
      </c>
      <c r="N51" s="139">
        <v>121300</v>
      </c>
      <c r="O51" s="139">
        <v>197700</v>
      </c>
      <c r="P51" s="139">
        <v>234800</v>
      </c>
      <c r="Q51" s="138"/>
      <c r="R51" s="139">
        <v>3200</v>
      </c>
      <c r="S51" s="139">
        <v>0</v>
      </c>
      <c r="T51" s="139">
        <v>6400</v>
      </c>
      <c r="U51" s="139">
        <v>9600</v>
      </c>
      <c r="V51" s="138"/>
      <c r="W51" s="139">
        <v>146600</v>
      </c>
      <c r="X51" s="139">
        <v>150900</v>
      </c>
      <c r="Y51" s="139">
        <v>294800</v>
      </c>
      <c r="Z51" s="139">
        <v>436600</v>
      </c>
    </row>
    <row r="52" spans="1:26" s="66" customFormat="1" x14ac:dyDescent="0.25">
      <c r="A52" s="59">
        <v>41622</v>
      </c>
      <c r="B52" s="66">
        <v>50</v>
      </c>
      <c r="C52" s="139">
        <v>75700</v>
      </c>
      <c r="D52" s="139">
        <v>0</v>
      </c>
      <c r="E52" s="139">
        <v>37600</v>
      </c>
      <c r="F52" s="139">
        <v>133648</v>
      </c>
      <c r="G52" s="138"/>
      <c r="H52" s="139">
        <v>1600</v>
      </c>
      <c r="I52" s="139">
        <v>0</v>
      </c>
      <c r="J52" s="139">
        <v>0</v>
      </c>
      <c r="K52" s="139">
        <v>1600</v>
      </c>
      <c r="L52" s="138"/>
      <c r="M52" s="139">
        <v>83200</v>
      </c>
      <c r="N52" s="139">
        <v>1500</v>
      </c>
      <c r="O52" s="139">
        <v>264700</v>
      </c>
      <c r="P52" s="139">
        <v>386576</v>
      </c>
      <c r="Q52" s="138"/>
      <c r="R52" s="139">
        <v>0</v>
      </c>
      <c r="S52" s="139">
        <v>0</v>
      </c>
      <c r="T52" s="139">
        <v>0</v>
      </c>
      <c r="U52" s="139">
        <v>0</v>
      </c>
      <c r="V52" s="138"/>
      <c r="W52" s="139">
        <v>160500</v>
      </c>
      <c r="X52" s="139">
        <v>1500</v>
      </c>
      <c r="Y52" s="139">
        <v>302300</v>
      </c>
      <c r="Z52" s="139">
        <v>521824</v>
      </c>
    </row>
    <row r="53" spans="1:26" s="66" customFormat="1" x14ac:dyDescent="0.25">
      <c r="A53" s="59">
        <v>41629</v>
      </c>
      <c r="B53" s="66">
        <v>51</v>
      </c>
      <c r="C53" s="139">
        <v>115500</v>
      </c>
      <c r="D53" s="139">
        <v>0</v>
      </c>
      <c r="E53" s="139">
        <v>10500</v>
      </c>
      <c r="F53" s="139">
        <v>158648</v>
      </c>
      <c r="G53" s="138"/>
      <c r="H53" s="139">
        <v>6000</v>
      </c>
      <c r="I53" s="139">
        <v>0</v>
      </c>
      <c r="J53" s="139">
        <v>0</v>
      </c>
      <c r="K53" s="139">
        <v>6000</v>
      </c>
      <c r="L53" s="138"/>
      <c r="M53" s="139">
        <v>143100</v>
      </c>
      <c r="N53" s="139">
        <v>0</v>
      </c>
      <c r="O53" s="139">
        <v>28000</v>
      </c>
      <c r="P53" s="139">
        <v>159500</v>
      </c>
      <c r="Q53" s="138"/>
      <c r="R53" s="139">
        <v>3200</v>
      </c>
      <c r="S53" s="139">
        <v>0</v>
      </c>
      <c r="T53" s="139">
        <v>0</v>
      </c>
      <c r="U53" s="139">
        <v>3200</v>
      </c>
      <c r="V53" s="138"/>
      <c r="W53" s="139">
        <v>267800</v>
      </c>
      <c r="X53" s="139">
        <v>0</v>
      </c>
      <c r="Y53" s="139">
        <v>38500</v>
      </c>
      <c r="Z53" s="139">
        <v>327348</v>
      </c>
    </row>
    <row r="54" spans="1:26" s="66" customFormat="1" x14ac:dyDescent="0.25">
      <c r="A54" s="59">
        <v>41636</v>
      </c>
      <c r="B54" s="66">
        <v>52</v>
      </c>
      <c r="C54" s="139">
        <v>85600</v>
      </c>
      <c r="D54" s="139">
        <v>0</v>
      </c>
      <c r="E54" s="139">
        <v>7700</v>
      </c>
      <c r="F54" s="139">
        <v>68800</v>
      </c>
      <c r="G54" s="138"/>
      <c r="H54" s="139">
        <v>7800</v>
      </c>
      <c r="I54" s="139">
        <v>0</v>
      </c>
      <c r="J54" s="139">
        <v>0</v>
      </c>
      <c r="K54" s="139">
        <v>4800</v>
      </c>
      <c r="L54" s="138"/>
      <c r="M54" s="139">
        <v>207000</v>
      </c>
      <c r="N54" s="139">
        <v>0</v>
      </c>
      <c r="O54" s="139">
        <v>0</v>
      </c>
      <c r="P54" s="139">
        <v>188200</v>
      </c>
      <c r="Q54" s="138"/>
      <c r="R54" s="139">
        <v>9600</v>
      </c>
      <c r="S54" s="139">
        <v>0</v>
      </c>
      <c r="T54" s="139">
        <v>0</v>
      </c>
      <c r="U54" s="139">
        <v>9600</v>
      </c>
      <c r="V54" s="138"/>
      <c r="W54" s="139">
        <v>310000</v>
      </c>
      <c r="X54" s="139">
        <v>0</v>
      </c>
      <c r="Y54" s="139">
        <v>7700</v>
      </c>
      <c r="Z54" s="139">
        <v>271400</v>
      </c>
    </row>
    <row r="55" spans="1:26" s="66" customFormat="1" x14ac:dyDescent="0.25">
      <c r="A55" s="59">
        <v>41643</v>
      </c>
      <c r="B55" s="66">
        <v>1</v>
      </c>
      <c r="C55" s="139">
        <v>58500</v>
      </c>
      <c r="D55" s="139">
        <v>0</v>
      </c>
      <c r="E55" s="139">
        <v>0</v>
      </c>
      <c r="F55" s="139">
        <v>85600</v>
      </c>
      <c r="G55" s="138"/>
      <c r="H55" s="139">
        <v>4400</v>
      </c>
      <c r="I55" s="139">
        <v>0</v>
      </c>
      <c r="J55" s="139">
        <v>0</v>
      </c>
      <c r="K55" s="139">
        <v>3000</v>
      </c>
      <c r="L55" s="138"/>
      <c r="M55" s="139">
        <v>142700</v>
      </c>
      <c r="N55" s="139">
        <v>0</v>
      </c>
      <c r="O55" s="139">
        <v>0</v>
      </c>
      <c r="P55" s="139">
        <v>185226</v>
      </c>
      <c r="Q55" s="138"/>
      <c r="R55" s="139">
        <v>4500</v>
      </c>
      <c r="S55" s="139">
        <v>0</v>
      </c>
      <c r="T55" s="139">
        <v>0</v>
      </c>
      <c r="U55" s="139">
        <v>0</v>
      </c>
      <c r="V55" s="138"/>
      <c r="W55" s="139">
        <v>210100</v>
      </c>
      <c r="X55" s="139">
        <v>0</v>
      </c>
      <c r="Y55" s="139">
        <v>0</v>
      </c>
      <c r="Z55" s="139">
        <v>273826</v>
      </c>
    </row>
    <row r="56" spans="1:26" s="66" customFormat="1" x14ac:dyDescent="0.25">
      <c r="A56" s="59">
        <v>41650</v>
      </c>
      <c r="B56" s="66">
        <v>2</v>
      </c>
      <c r="C56" s="139">
        <v>4500</v>
      </c>
      <c r="D56" s="139">
        <v>0</v>
      </c>
      <c r="E56" s="139">
        <v>1500</v>
      </c>
      <c r="F56" s="139">
        <v>38200</v>
      </c>
      <c r="G56" s="138"/>
      <c r="H56" s="139">
        <v>0</v>
      </c>
      <c r="I56" s="139">
        <v>0</v>
      </c>
      <c r="J56" s="139">
        <v>0</v>
      </c>
      <c r="K56" s="139">
        <v>4400</v>
      </c>
      <c r="L56" s="138"/>
      <c r="M56" s="139">
        <v>12400</v>
      </c>
      <c r="N56" s="139">
        <v>0</v>
      </c>
      <c r="O56" s="139">
        <v>13500</v>
      </c>
      <c r="P56" s="139">
        <v>66676</v>
      </c>
      <c r="Q56" s="138"/>
      <c r="R56" s="139">
        <v>0</v>
      </c>
      <c r="S56" s="139">
        <v>0</v>
      </c>
      <c r="T56" s="139">
        <v>0</v>
      </c>
      <c r="U56" s="139">
        <v>4500</v>
      </c>
      <c r="V56" s="138"/>
      <c r="W56" s="139">
        <v>16900</v>
      </c>
      <c r="X56" s="139">
        <v>0</v>
      </c>
      <c r="Y56" s="139">
        <v>15000</v>
      </c>
      <c r="Z56" s="139">
        <v>113776</v>
      </c>
    </row>
    <row r="57" spans="1:26" s="66" customFormat="1" x14ac:dyDescent="0.25">
      <c r="A57" s="59">
        <v>41657</v>
      </c>
      <c r="B57" s="66">
        <v>3</v>
      </c>
      <c r="C57" s="139">
        <v>42500</v>
      </c>
      <c r="D57" s="139">
        <v>0</v>
      </c>
      <c r="E57" s="139">
        <v>0</v>
      </c>
      <c r="F57" s="139">
        <v>25000</v>
      </c>
      <c r="G57" s="138"/>
      <c r="H57" s="139">
        <v>0</v>
      </c>
      <c r="I57" s="139">
        <v>0</v>
      </c>
      <c r="J57" s="139">
        <v>0</v>
      </c>
      <c r="K57" s="139">
        <v>0</v>
      </c>
      <c r="L57" s="138"/>
      <c r="M57" s="139">
        <v>120500</v>
      </c>
      <c r="N57" s="139">
        <v>0</v>
      </c>
      <c r="O57" s="139">
        <v>0</v>
      </c>
      <c r="P57" s="139">
        <v>70400</v>
      </c>
      <c r="Q57" s="138"/>
      <c r="R57" s="139">
        <v>0</v>
      </c>
      <c r="S57" s="139">
        <v>0</v>
      </c>
      <c r="T57" s="139">
        <v>0</v>
      </c>
      <c r="U57" s="139">
        <v>0</v>
      </c>
      <c r="V57" s="138"/>
      <c r="W57" s="139">
        <v>163000</v>
      </c>
      <c r="X57" s="139">
        <v>0</v>
      </c>
      <c r="Y57" s="139">
        <v>0</v>
      </c>
      <c r="Z57" s="139">
        <v>95400</v>
      </c>
    </row>
    <row r="58" spans="1:26" s="66" customFormat="1" x14ac:dyDescent="0.25">
      <c r="A58" s="59">
        <v>41664</v>
      </c>
      <c r="B58" s="66">
        <v>4</v>
      </c>
      <c r="C58" s="139">
        <v>31300</v>
      </c>
      <c r="D58" s="139">
        <v>0</v>
      </c>
      <c r="E58" s="139">
        <v>0</v>
      </c>
      <c r="F58" s="139">
        <v>76948</v>
      </c>
      <c r="G58" s="138"/>
      <c r="H58" s="139">
        <v>6400</v>
      </c>
      <c r="I58" s="139">
        <v>0</v>
      </c>
      <c r="J58" s="139">
        <v>0</v>
      </c>
      <c r="K58" s="139">
        <v>6400</v>
      </c>
      <c r="L58" s="138"/>
      <c r="M58" s="139">
        <v>137200</v>
      </c>
      <c r="N58" s="139">
        <v>0</v>
      </c>
      <c r="O58" s="139">
        <v>0</v>
      </c>
      <c r="P58" s="139">
        <v>203400</v>
      </c>
      <c r="Q58" s="138"/>
      <c r="R58" s="139">
        <v>0</v>
      </c>
      <c r="S58" s="139">
        <v>0</v>
      </c>
      <c r="T58" s="139">
        <v>0</v>
      </c>
      <c r="U58" s="139">
        <v>0</v>
      </c>
      <c r="V58" s="138"/>
      <c r="W58" s="139">
        <v>174900</v>
      </c>
      <c r="X58" s="139">
        <v>0</v>
      </c>
      <c r="Y58" s="139">
        <v>0</v>
      </c>
      <c r="Z58" s="139">
        <v>286748</v>
      </c>
    </row>
    <row r="59" spans="1:26" s="66" customFormat="1" x14ac:dyDescent="0.25">
      <c r="A59" s="59">
        <v>41671</v>
      </c>
      <c r="B59" s="66">
        <v>5</v>
      </c>
      <c r="C59" s="139">
        <v>39000</v>
      </c>
      <c r="D59" s="139">
        <v>0</v>
      </c>
      <c r="E59" s="139">
        <v>0</v>
      </c>
      <c r="F59" s="139">
        <v>90500</v>
      </c>
      <c r="G59" s="138"/>
      <c r="H59" s="139">
        <v>0</v>
      </c>
      <c r="I59" s="139">
        <v>0</v>
      </c>
      <c r="J59" s="139">
        <v>0</v>
      </c>
      <c r="K59" s="139">
        <v>0</v>
      </c>
      <c r="L59" s="138"/>
      <c r="M59" s="139">
        <v>113600</v>
      </c>
      <c r="N59" s="139">
        <v>0</v>
      </c>
      <c r="O59" s="139">
        <v>0</v>
      </c>
      <c r="P59" s="139">
        <v>149800</v>
      </c>
      <c r="Q59" s="138"/>
      <c r="R59" s="139">
        <v>0</v>
      </c>
      <c r="S59" s="139">
        <v>0</v>
      </c>
      <c r="T59" s="139">
        <v>0</v>
      </c>
      <c r="U59" s="139">
        <v>0</v>
      </c>
      <c r="V59" s="138"/>
      <c r="W59" s="139">
        <v>152600</v>
      </c>
      <c r="X59" s="139">
        <v>0</v>
      </c>
      <c r="Y59" s="139">
        <v>0</v>
      </c>
      <c r="Z59" s="139">
        <v>240300</v>
      </c>
    </row>
    <row r="60" spans="1:26" s="66" customFormat="1" x14ac:dyDescent="0.25">
      <c r="A60" s="59">
        <v>41678</v>
      </c>
      <c r="B60" s="66">
        <v>6</v>
      </c>
      <c r="C60" s="139">
        <v>20700</v>
      </c>
      <c r="D60" s="139">
        <v>0</v>
      </c>
      <c r="E60" s="139">
        <v>0</v>
      </c>
      <c r="F60" s="139">
        <v>9600</v>
      </c>
      <c r="G60" s="138"/>
      <c r="H60" s="139">
        <v>0</v>
      </c>
      <c r="I60" s="139">
        <v>0</v>
      </c>
      <c r="J60" s="139">
        <v>0</v>
      </c>
      <c r="K60" s="139">
        <v>0</v>
      </c>
      <c r="L60" s="138"/>
      <c r="M60" s="139">
        <v>67000</v>
      </c>
      <c r="N60" s="139">
        <v>0</v>
      </c>
      <c r="O60" s="139">
        <v>0</v>
      </c>
      <c r="P60" s="139">
        <v>47100</v>
      </c>
      <c r="Q60" s="138"/>
      <c r="R60" s="139">
        <v>0</v>
      </c>
      <c r="S60" s="139">
        <v>0</v>
      </c>
      <c r="T60" s="139">
        <v>0</v>
      </c>
      <c r="U60" s="139">
        <v>0</v>
      </c>
      <c r="V60" s="138"/>
      <c r="W60" s="139">
        <v>87700</v>
      </c>
      <c r="X60" s="139">
        <v>0</v>
      </c>
      <c r="Y60" s="139">
        <v>0</v>
      </c>
      <c r="Z60" s="139">
        <v>56700</v>
      </c>
    </row>
    <row r="61" spans="1:26" s="66" customFormat="1" x14ac:dyDescent="0.25">
      <c r="A61" s="59">
        <v>41685</v>
      </c>
      <c r="B61" s="66">
        <v>7</v>
      </c>
      <c r="C61" s="139">
        <v>40500</v>
      </c>
      <c r="D61" s="139">
        <v>0</v>
      </c>
      <c r="E61" s="139">
        <v>0</v>
      </c>
      <c r="F61" s="139">
        <v>59200</v>
      </c>
      <c r="G61" s="138"/>
      <c r="H61" s="139">
        <v>0</v>
      </c>
      <c r="I61" s="139">
        <v>0</v>
      </c>
      <c r="J61" s="139">
        <v>0</v>
      </c>
      <c r="K61" s="139">
        <v>0</v>
      </c>
      <c r="L61" s="138"/>
      <c r="M61" s="139">
        <v>22000</v>
      </c>
      <c r="N61" s="139">
        <v>0</v>
      </c>
      <c r="O61" s="139">
        <v>0</v>
      </c>
      <c r="P61" s="139">
        <v>66400</v>
      </c>
      <c r="Q61" s="138"/>
      <c r="R61" s="139">
        <v>0</v>
      </c>
      <c r="S61" s="139">
        <v>0</v>
      </c>
      <c r="T61" s="139">
        <v>0</v>
      </c>
      <c r="U61" s="139">
        <v>0</v>
      </c>
      <c r="V61" s="138"/>
      <c r="W61" s="139">
        <v>62500</v>
      </c>
      <c r="X61" s="139">
        <v>0</v>
      </c>
      <c r="Y61" s="139">
        <v>0</v>
      </c>
      <c r="Z61" s="139">
        <v>125600</v>
      </c>
    </row>
    <row r="62" spans="1:26" s="66" customFormat="1" x14ac:dyDescent="0.25">
      <c r="A62" s="59">
        <v>41692</v>
      </c>
      <c r="B62" s="66">
        <v>8</v>
      </c>
      <c r="C62" s="139">
        <v>25800</v>
      </c>
      <c r="D62" s="139">
        <v>0</v>
      </c>
      <c r="E62" s="139">
        <v>0</v>
      </c>
      <c r="F62" s="139">
        <v>53772</v>
      </c>
      <c r="G62" s="138"/>
      <c r="H62" s="139">
        <v>0</v>
      </c>
      <c r="I62" s="139">
        <v>0</v>
      </c>
      <c r="J62" s="139">
        <v>0</v>
      </c>
      <c r="K62" s="139">
        <v>0</v>
      </c>
      <c r="L62" s="138"/>
      <c r="M62" s="139">
        <v>61300</v>
      </c>
      <c r="N62" s="139">
        <v>0</v>
      </c>
      <c r="O62" s="139">
        <v>0</v>
      </c>
      <c r="P62" s="139">
        <v>45400</v>
      </c>
      <c r="Q62" s="138"/>
      <c r="R62" s="139">
        <v>0</v>
      </c>
      <c r="S62" s="139">
        <v>0</v>
      </c>
      <c r="T62" s="139">
        <v>0</v>
      </c>
      <c r="U62" s="139">
        <v>0</v>
      </c>
      <c r="V62" s="138"/>
      <c r="W62" s="139">
        <v>87100</v>
      </c>
      <c r="X62" s="139">
        <v>0</v>
      </c>
      <c r="Y62" s="139">
        <v>0</v>
      </c>
      <c r="Z62" s="139">
        <v>99172</v>
      </c>
    </row>
    <row r="63" spans="1:26" s="66" customFormat="1" x14ac:dyDescent="0.25">
      <c r="A63" s="59">
        <v>41699</v>
      </c>
      <c r="B63" s="66">
        <v>9</v>
      </c>
      <c r="C63" s="139">
        <v>50400</v>
      </c>
      <c r="D63" s="139">
        <v>0</v>
      </c>
      <c r="E63" s="139">
        <v>0</v>
      </c>
      <c r="F63" s="139">
        <v>94116</v>
      </c>
      <c r="G63" s="138"/>
      <c r="H63" s="139">
        <v>1500</v>
      </c>
      <c r="I63" s="139">
        <v>0</v>
      </c>
      <c r="J63" s="139">
        <v>0</v>
      </c>
      <c r="K63" s="139">
        <v>1500</v>
      </c>
      <c r="L63" s="138"/>
      <c r="M63" s="139">
        <v>68900</v>
      </c>
      <c r="N63" s="139">
        <v>0</v>
      </c>
      <c r="O63" s="139">
        <v>0</v>
      </c>
      <c r="P63" s="139">
        <v>104390</v>
      </c>
      <c r="Q63" s="138"/>
      <c r="R63" s="139">
        <v>0</v>
      </c>
      <c r="S63" s="139">
        <v>0</v>
      </c>
      <c r="T63" s="139">
        <v>0</v>
      </c>
      <c r="U63" s="139">
        <v>0</v>
      </c>
      <c r="V63" s="138"/>
      <c r="W63" s="139">
        <v>120800</v>
      </c>
      <c r="X63" s="139">
        <v>0</v>
      </c>
      <c r="Y63" s="139">
        <v>0</v>
      </c>
      <c r="Z63" s="139">
        <v>200006</v>
      </c>
    </row>
    <row r="64" spans="1:26" s="66" customFormat="1" x14ac:dyDescent="0.25">
      <c r="A64" s="59">
        <v>41706</v>
      </c>
      <c r="B64" s="66">
        <v>10</v>
      </c>
      <c r="C64" s="139">
        <v>107600</v>
      </c>
      <c r="D64" s="139">
        <v>0</v>
      </c>
      <c r="E64" s="139">
        <v>3200</v>
      </c>
      <c r="F64" s="139">
        <v>137091</v>
      </c>
      <c r="G64" s="138"/>
      <c r="H64" s="139">
        <v>0</v>
      </c>
      <c r="I64" s="139">
        <v>0</v>
      </c>
      <c r="J64" s="139">
        <v>0</v>
      </c>
      <c r="K64" s="139">
        <v>0</v>
      </c>
      <c r="L64" s="138"/>
      <c r="M64" s="139">
        <v>35600</v>
      </c>
      <c r="N64" s="139">
        <v>0</v>
      </c>
      <c r="O64" s="139">
        <v>6000</v>
      </c>
      <c r="P64" s="139">
        <v>69848</v>
      </c>
      <c r="Q64" s="138"/>
      <c r="R64" s="139">
        <v>0</v>
      </c>
      <c r="S64" s="139">
        <v>0</v>
      </c>
      <c r="T64" s="139">
        <v>0</v>
      </c>
      <c r="U64" s="139">
        <v>0</v>
      </c>
      <c r="V64" s="138"/>
      <c r="W64" s="139">
        <v>143200</v>
      </c>
      <c r="X64" s="139">
        <v>0</v>
      </c>
      <c r="Y64" s="139">
        <v>9200</v>
      </c>
      <c r="Z64" s="139">
        <v>206939</v>
      </c>
    </row>
    <row r="65" spans="1:26" s="66" customFormat="1" x14ac:dyDescent="0.25">
      <c r="A65" s="59">
        <v>41713</v>
      </c>
      <c r="B65" s="66">
        <v>11</v>
      </c>
      <c r="C65" s="139">
        <v>140200</v>
      </c>
      <c r="D65" s="139">
        <v>0</v>
      </c>
      <c r="E65" s="139">
        <v>1600</v>
      </c>
      <c r="F65" s="139">
        <v>213200</v>
      </c>
      <c r="G65" s="138"/>
      <c r="H65" s="139">
        <v>0</v>
      </c>
      <c r="I65" s="139">
        <v>0</v>
      </c>
      <c r="J65" s="139">
        <v>0</v>
      </c>
      <c r="K65" s="139">
        <v>0</v>
      </c>
      <c r="L65" s="138"/>
      <c r="M65" s="139">
        <v>56100</v>
      </c>
      <c r="N65" s="139">
        <v>0</v>
      </c>
      <c r="O65" s="139">
        <v>0</v>
      </c>
      <c r="P65" s="139">
        <v>63448</v>
      </c>
      <c r="Q65" s="138"/>
      <c r="R65" s="139">
        <v>0</v>
      </c>
      <c r="S65" s="139">
        <v>0</v>
      </c>
      <c r="T65" s="139">
        <v>0</v>
      </c>
      <c r="U65" s="139">
        <v>0</v>
      </c>
      <c r="V65" s="138"/>
      <c r="W65" s="139">
        <v>196300</v>
      </c>
      <c r="X65" s="139">
        <v>0</v>
      </c>
      <c r="Y65" s="139">
        <v>1600</v>
      </c>
      <c r="Z65" s="139">
        <v>276648</v>
      </c>
    </row>
    <row r="66" spans="1:26" s="66" customFormat="1" x14ac:dyDescent="0.25">
      <c r="A66" s="59">
        <v>41720</v>
      </c>
      <c r="B66" s="66">
        <v>12</v>
      </c>
      <c r="C66" s="139">
        <v>146900</v>
      </c>
      <c r="D66" s="139">
        <v>0</v>
      </c>
      <c r="E66" s="139">
        <v>4600</v>
      </c>
      <c r="F66" s="139">
        <v>158300</v>
      </c>
      <c r="G66" s="138"/>
      <c r="H66" s="139">
        <v>0</v>
      </c>
      <c r="I66" s="139">
        <v>0</v>
      </c>
      <c r="J66" s="139">
        <v>0</v>
      </c>
      <c r="K66" s="139">
        <v>0</v>
      </c>
      <c r="L66" s="138"/>
      <c r="M66" s="139">
        <v>19350</v>
      </c>
      <c r="N66" s="139">
        <v>0</v>
      </c>
      <c r="O66" s="139">
        <v>0</v>
      </c>
      <c r="P66" s="139">
        <v>46250</v>
      </c>
      <c r="Q66" s="138"/>
      <c r="R66" s="139">
        <v>0</v>
      </c>
      <c r="S66" s="139">
        <v>0</v>
      </c>
      <c r="T66" s="139">
        <v>0</v>
      </c>
      <c r="U66" s="139">
        <v>0</v>
      </c>
      <c r="V66" s="138"/>
      <c r="W66" s="139">
        <v>166250</v>
      </c>
      <c r="X66" s="139">
        <v>0</v>
      </c>
      <c r="Y66" s="139">
        <v>4600</v>
      </c>
      <c r="Z66" s="139">
        <v>204550</v>
      </c>
    </row>
    <row r="67" spans="1:26" s="66" customFormat="1" x14ac:dyDescent="0.25">
      <c r="A67" s="59">
        <v>41727</v>
      </c>
      <c r="B67" s="66">
        <v>13</v>
      </c>
      <c r="C67" s="139">
        <v>112500</v>
      </c>
      <c r="D67" s="139">
        <v>3000</v>
      </c>
      <c r="E67" s="139">
        <v>50300</v>
      </c>
      <c r="F67" s="139">
        <v>285116</v>
      </c>
      <c r="G67" s="138"/>
      <c r="H67" s="139">
        <v>12000</v>
      </c>
      <c r="I67" s="139">
        <v>0</v>
      </c>
      <c r="J67" s="139">
        <v>0</v>
      </c>
      <c r="K67" s="139">
        <v>15000</v>
      </c>
      <c r="L67" s="138"/>
      <c r="M67" s="139">
        <v>12100</v>
      </c>
      <c r="N67" s="139">
        <v>0</v>
      </c>
      <c r="O67" s="139">
        <v>43900</v>
      </c>
      <c r="P67" s="139">
        <v>76700</v>
      </c>
      <c r="Q67" s="138"/>
      <c r="R67" s="139">
        <v>0</v>
      </c>
      <c r="S67" s="139">
        <v>0</v>
      </c>
      <c r="T67" s="139">
        <v>0</v>
      </c>
      <c r="U67" s="139">
        <v>9500</v>
      </c>
      <c r="V67" s="138"/>
      <c r="W67" s="139">
        <v>136600</v>
      </c>
      <c r="X67" s="139">
        <v>3000</v>
      </c>
      <c r="Y67" s="139">
        <v>94200</v>
      </c>
      <c r="Z67" s="139">
        <v>386316</v>
      </c>
    </row>
    <row r="68" spans="1:26" s="66" customFormat="1" x14ac:dyDescent="0.25">
      <c r="A68" s="59">
        <v>41734</v>
      </c>
      <c r="B68" s="66">
        <v>14</v>
      </c>
      <c r="C68" s="139">
        <v>131100</v>
      </c>
      <c r="D68" s="139">
        <v>11200</v>
      </c>
      <c r="E68" s="139">
        <v>35100</v>
      </c>
      <c r="F68" s="139">
        <v>307000</v>
      </c>
      <c r="G68" s="138"/>
      <c r="H68" s="139">
        <v>15900</v>
      </c>
      <c r="I68" s="139">
        <v>0</v>
      </c>
      <c r="J68" s="139">
        <v>0</v>
      </c>
      <c r="K68" s="139">
        <v>18700</v>
      </c>
      <c r="L68" s="138"/>
      <c r="M68" s="139">
        <v>9200</v>
      </c>
      <c r="N68" s="139">
        <v>10800</v>
      </c>
      <c r="O68" s="139">
        <v>25200</v>
      </c>
      <c r="P68" s="139">
        <v>34400</v>
      </c>
      <c r="Q68" s="138"/>
      <c r="R68" s="139">
        <v>0</v>
      </c>
      <c r="S68" s="139">
        <v>0</v>
      </c>
      <c r="T68" s="139">
        <v>0</v>
      </c>
      <c r="U68" s="139">
        <v>0</v>
      </c>
      <c r="V68" s="138"/>
      <c r="W68" s="139">
        <v>156200</v>
      </c>
      <c r="X68" s="139">
        <v>22000</v>
      </c>
      <c r="Y68" s="139">
        <v>60300</v>
      </c>
      <c r="Z68" s="139">
        <v>360100</v>
      </c>
    </row>
    <row r="69" spans="1:26" s="66" customFormat="1" x14ac:dyDescent="0.25">
      <c r="A69" s="59">
        <v>41741</v>
      </c>
      <c r="B69" s="66">
        <v>15</v>
      </c>
      <c r="C69" s="139">
        <v>171200</v>
      </c>
      <c r="D69" s="139">
        <v>17200</v>
      </c>
      <c r="E69" s="139">
        <v>127100</v>
      </c>
      <c r="F69" s="139">
        <v>261100</v>
      </c>
      <c r="G69" s="138"/>
      <c r="H69" s="139">
        <v>6300</v>
      </c>
      <c r="I69" s="139">
        <v>0</v>
      </c>
      <c r="J69" s="139">
        <v>0</v>
      </c>
      <c r="K69" s="139">
        <v>17644</v>
      </c>
      <c r="L69" s="138"/>
      <c r="M69" s="139">
        <v>30900</v>
      </c>
      <c r="N69" s="139">
        <v>12500</v>
      </c>
      <c r="O69" s="139">
        <v>112700</v>
      </c>
      <c r="P69" s="139">
        <v>139076</v>
      </c>
      <c r="Q69" s="138"/>
      <c r="R69" s="139">
        <v>1600</v>
      </c>
      <c r="S69" s="139">
        <v>0</v>
      </c>
      <c r="T69" s="139">
        <v>1600</v>
      </c>
      <c r="U69" s="139">
        <v>3200</v>
      </c>
      <c r="V69" s="138"/>
      <c r="W69" s="139">
        <v>210000</v>
      </c>
      <c r="X69" s="139">
        <v>29700</v>
      </c>
      <c r="Y69" s="139">
        <v>241400</v>
      </c>
      <c r="Z69" s="139">
        <v>421020</v>
      </c>
    </row>
    <row r="70" spans="1:26" s="66" customFormat="1" x14ac:dyDescent="0.25">
      <c r="A70" s="59">
        <v>41748</v>
      </c>
      <c r="B70" s="66">
        <v>16</v>
      </c>
      <c r="C70" s="139">
        <v>191200</v>
      </c>
      <c r="D70" s="139">
        <v>34900</v>
      </c>
      <c r="E70" s="139">
        <v>132125</v>
      </c>
      <c r="F70" s="139">
        <v>358379</v>
      </c>
      <c r="G70" s="138"/>
      <c r="H70" s="139">
        <v>3000</v>
      </c>
      <c r="I70" s="139">
        <v>0</v>
      </c>
      <c r="J70" s="139">
        <v>0</v>
      </c>
      <c r="K70" s="139">
        <v>1600</v>
      </c>
      <c r="L70" s="138"/>
      <c r="M70" s="139">
        <v>6000</v>
      </c>
      <c r="N70" s="139">
        <v>56800</v>
      </c>
      <c r="O70" s="139">
        <v>63800</v>
      </c>
      <c r="P70" s="139">
        <v>92200</v>
      </c>
      <c r="Q70" s="138"/>
      <c r="R70" s="139">
        <v>0</v>
      </c>
      <c r="S70" s="139">
        <v>0</v>
      </c>
      <c r="T70" s="139">
        <v>0</v>
      </c>
      <c r="U70" s="139">
        <v>0</v>
      </c>
      <c r="V70" s="138"/>
      <c r="W70" s="139">
        <v>200200</v>
      </c>
      <c r="X70" s="139">
        <v>91700</v>
      </c>
      <c r="Y70" s="139">
        <v>195925</v>
      </c>
      <c r="Z70" s="139">
        <v>452179</v>
      </c>
    </row>
    <row r="71" spans="1:26" s="66" customFormat="1" x14ac:dyDescent="0.25">
      <c r="A71" s="59">
        <v>41755</v>
      </c>
      <c r="B71" s="66">
        <v>17</v>
      </c>
      <c r="C71" s="139">
        <v>117900</v>
      </c>
      <c r="D71" s="139">
        <v>56500</v>
      </c>
      <c r="E71" s="139">
        <v>120000</v>
      </c>
      <c r="F71" s="139">
        <v>307748</v>
      </c>
      <c r="G71" s="138"/>
      <c r="H71" s="139">
        <v>4500</v>
      </c>
      <c r="I71" s="139">
        <v>0</v>
      </c>
      <c r="J71" s="139">
        <v>0</v>
      </c>
      <c r="K71" s="139">
        <v>9124</v>
      </c>
      <c r="L71" s="138"/>
      <c r="M71" s="139">
        <v>4800</v>
      </c>
      <c r="N71" s="139">
        <v>14000</v>
      </c>
      <c r="O71" s="139">
        <v>50700</v>
      </c>
      <c r="P71" s="139">
        <v>63300</v>
      </c>
      <c r="Q71" s="138"/>
      <c r="R71" s="139">
        <v>6000</v>
      </c>
      <c r="S71" s="139">
        <v>0</v>
      </c>
      <c r="T71" s="139">
        <v>0</v>
      </c>
      <c r="U71" s="139">
        <v>6000</v>
      </c>
      <c r="V71" s="138"/>
      <c r="W71" s="139">
        <v>133200</v>
      </c>
      <c r="X71" s="139">
        <v>70500</v>
      </c>
      <c r="Y71" s="139">
        <v>170700</v>
      </c>
      <c r="Z71" s="139">
        <v>386172</v>
      </c>
    </row>
    <row r="72" spans="1:26" s="66" customFormat="1" x14ac:dyDescent="0.25">
      <c r="A72" s="59">
        <v>41762</v>
      </c>
      <c r="B72" s="66">
        <v>18</v>
      </c>
      <c r="C72" s="139">
        <v>275600</v>
      </c>
      <c r="D72" s="139">
        <v>120300</v>
      </c>
      <c r="E72" s="139">
        <v>229400</v>
      </c>
      <c r="F72" s="139">
        <v>465100</v>
      </c>
      <c r="G72" s="138"/>
      <c r="H72" s="139">
        <v>11100</v>
      </c>
      <c r="I72" s="139">
        <v>4700</v>
      </c>
      <c r="J72" s="139">
        <v>6400</v>
      </c>
      <c r="K72" s="139">
        <v>17500</v>
      </c>
      <c r="L72" s="138"/>
      <c r="M72" s="139">
        <v>10700</v>
      </c>
      <c r="N72" s="139">
        <v>52000</v>
      </c>
      <c r="O72" s="139">
        <v>47700</v>
      </c>
      <c r="P72" s="139">
        <v>67400</v>
      </c>
      <c r="Q72" s="138"/>
      <c r="R72" s="139">
        <v>0</v>
      </c>
      <c r="S72" s="139">
        <v>0</v>
      </c>
      <c r="T72" s="139">
        <v>0</v>
      </c>
      <c r="U72" s="139">
        <v>0</v>
      </c>
      <c r="V72" s="138"/>
      <c r="W72" s="139">
        <v>297400</v>
      </c>
      <c r="X72" s="139">
        <v>177000</v>
      </c>
      <c r="Y72" s="139">
        <v>283500</v>
      </c>
      <c r="Z72" s="139">
        <v>550000</v>
      </c>
    </row>
    <row r="73" spans="1:26" s="66" customFormat="1" x14ac:dyDescent="0.25">
      <c r="A73" s="59">
        <v>41769</v>
      </c>
      <c r="B73" s="66">
        <v>19</v>
      </c>
      <c r="C73" s="139">
        <v>236600</v>
      </c>
      <c r="D73" s="139">
        <v>114900</v>
      </c>
      <c r="E73" s="139">
        <v>137300</v>
      </c>
      <c r="F73" s="139">
        <v>436600</v>
      </c>
      <c r="G73" s="138"/>
      <c r="H73" s="139">
        <v>6300</v>
      </c>
      <c r="I73" s="139">
        <v>1500</v>
      </c>
      <c r="J73" s="139">
        <v>6000</v>
      </c>
      <c r="K73" s="139">
        <v>12300</v>
      </c>
      <c r="L73" s="138"/>
      <c r="M73" s="139">
        <v>25400</v>
      </c>
      <c r="N73" s="139">
        <v>43400</v>
      </c>
      <c r="O73" s="139">
        <v>51700</v>
      </c>
      <c r="P73" s="139">
        <v>93000</v>
      </c>
      <c r="Q73" s="138"/>
      <c r="R73" s="139">
        <v>0</v>
      </c>
      <c r="S73" s="139">
        <v>0</v>
      </c>
      <c r="T73" s="139">
        <v>0</v>
      </c>
      <c r="U73" s="139">
        <v>0</v>
      </c>
      <c r="V73" s="138"/>
      <c r="W73" s="139">
        <v>268300</v>
      </c>
      <c r="X73" s="139">
        <v>159800</v>
      </c>
      <c r="Y73" s="139">
        <v>195000</v>
      </c>
      <c r="Z73" s="139">
        <v>541900</v>
      </c>
    </row>
    <row r="74" spans="1:26" s="66" customFormat="1" x14ac:dyDescent="0.25">
      <c r="A74" s="59">
        <v>41776</v>
      </c>
      <c r="B74" s="66">
        <v>20</v>
      </c>
      <c r="C74" s="139">
        <v>121600</v>
      </c>
      <c r="D74" s="139">
        <v>54800</v>
      </c>
      <c r="E74" s="139">
        <v>261100</v>
      </c>
      <c r="F74" s="139">
        <v>447600</v>
      </c>
      <c r="G74" s="138"/>
      <c r="H74" s="139">
        <v>6400</v>
      </c>
      <c r="I74" s="139">
        <v>3100</v>
      </c>
      <c r="J74" s="139">
        <v>0</v>
      </c>
      <c r="K74" s="139">
        <v>4800</v>
      </c>
      <c r="L74" s="138"/>
      <c r="M74" s="139">
        <v>11000</v>
      </c>
      <c r="N74" s="139">
        <v>14200</v>
      </c>
      <c r="O74" s="139">
        <v>62200</v>
      </c>
      <c r="P74" s="139">
        <v>70100</v>
      </c>
      <c r="Q74" s="138"/>
      <c r="R74" s="139">
        <v>0</v>
      </c>
      <c r="S74" s="139">
        <v>0</v>
      </c>
      <c r="T74" s="139">
        <v>1600</v>
      </c>
      <c r="U74" s="139">
        <v>1600</v>
      </c>
      <c r="V74" s="138"/>
      <c r="W74" s="139">
        <v>139000</v>
      </c>
      <c r="X74" s="139">
        <v>72100</v>
      </c>
      <c r="Y74" s="139">
        <v>324900</v>
      </c>
      <c r="Z74" s="139">
        <v>524100</v>
      </c>
    </row>
    <row r="75" spans="1:26" s="66" customFormat="1" x14ac:dyDescent="0.25">
      <c r="A75" s="59">
        <v>41783</v>
      </c>
      <c r="B75" s="66">
        <v>21</v>
      </c>
      <c r="C75" s="139">
        <v>302700</v>
      </c>
      <c r="D75" s="139">
        <v>193000</v>
      </c>
      <c r="E75" s="139">
        <v>244600</v>
      </c>
      <c r="F75" s="139">
        <v>470912</v>
      </c>
      <c r="G75" s="138"/>
      <c r="H75" s="139">
        <v>9500</v>
      </c>
      <c r="I75" s="139">
        <v>7600</v>
      </c>
      <c r="J75" s="139">
        <v>7800</v>
      </c>
      <c r="K75" s="139">
        <v>18900</v>
      </c>
      <c r="L75" s="138"/>
      <c r="M75" s="139">
        <v>1500</v>
      </c>
      <c r="N75" s="139">
        <v>25800</v>
      </c>
      <c r="O75" s="139">
        <v>37100</v>
      </c>
      <c r="P75" s="139">
        <v>54300</v>
      </c>
      <c r="Q75" s="138"/>
      <c r="R75" s="139">
        <v>1500</v>
      </c>
      <c r="S75" s="139">
        <v>0</v>
      </c>
      <c r="T75" s="139">
        <v>4600</v>
      </c>
      <c r="U75" s="139">
        <v>6100</v>
      </c>
      <c r="V75" s="138"/>
      <c r="W75" s="139">
        <v>315200</v>
      </c>
      <c r="X75" s="139">
        <v>226400</v>
      </c>
      <c r="Y75" s="139">
        <v>294100</v>
      </c>
      <c r="Z75" s="139">
        <v>550212</v>
      </c>
    </row>
    <row r="76" spans="1:26" s="66" customFormat="1" x14ac:dyDescent="0.25">
      <c r="A76" s="59">
        <v>41790</v>
      </c>
      <c r="B76" s="66">
        <v>22</v>
      </c>
      <c r="C76" s="139">
        <v>145400</v>
      </c>
      <c r="D76" s="139">
        <v>134800</v>
      </c>
      <c r="E76" s="139">
        <v>189000</v>
      </c>
      <c r="F76" s="139">
        <v>515800</v>
      </c>
      <c r="G76" s="138"/>
      <c r="H76" s="139">
        <v>1600</v>
      </c>
      <c r="I76" s="139">
        <v>9300</v>
      </c>
      <c r="J76" s="139">
        <v>12500</v>
      </c>
      <c r="K76" s="139">
        <v>15600</v>
      </c>
      <c r="L76" s="138"/>
      <c r="M76" s="139">
        <v>4600</v>
      </c>
      <c r="N76" s="139">
        <v>42400</v>
      </c>
      <c r="O76" s="139">
        <v>36100</v>
      </c>
      <c r="P76" s="139">
        <v>75800</v>
      </c>
      <c r="Q76" s="138"/>
      <c r="R76" s="139">
        <v>0</v>
      </c>
      <c r="S76" s="139">
        <v>0</v>
      </c>
      <c r="T76" s="139">
        <v>0</v>
      </c>
      <c r="U76" s="139">
        <v>10600</v>
      </c>
      <c r="V76" s="138"/>
      <c r="W76" s="139">
        <v>151600</v>
      </c>
      <c r="X76" s="139">
        <v>186500</v>
      </c>
      <c r="Y76" s="139">
        <v>237600</v>
      </c>
      <c r="Z76" s="139">
        <v>617800</v>
      </c>
    </row>
    <row r="77" spans="1:26" s="66" customFormat="1" x14ac:dyDescent="0.25">
      <c r="A77" s="59">
        <v>41797</v>
      </c>
      <c r="B77" s="66">
        <v>23</v>
      </c>
      <c r="C77" s="139">
        <v>192700</v>
      </c>
      <c r="D77" s="139">
        <v>145000</v>
      </c>
      <c r="E77" s="139">
        <v>234200</v>
      </c>
      <c r="F77" s="139">
        <v>433976</v>
      </c>
      <c r="G77" s="138"/>
      <c r="H77" s="139">
        <v>4800</v>
      </c>
      <c r="I77" s="139">
        <v>3100</v>
      </c>
      <c r="J77" s="139">
        <v>4700</v>
      </c>
      <c r="K77" s="139">
        <v>6300</v>
      </c>
      <c r="L77" s="138"/>
      <c r="M77" s="139">
        <v>3200</v>
      </c>
      <c r="N77" s="139">
        <v>36100</v>
      </c>
      <c r="O77" s="139">
        <v>90600</v>
      </c>
      <c r="P77" s="139">
        <v>109624</v>
      </c>
      <c r="Q77" s="138"/>
      <c r="R77" s="139">
        <v>0</v>
      </c>
      <c r="S77" s="139">
        <v>1500</v>
      </c>
      <c r="T77" s="139">
        <v>0</v>
      </c>
      <c r="U77" s="139">
        <v>0</v>
      </c>
      <c r="V77" s="138"/>
      <c r="W77" s="139">
        <v>200700</v>
      </c>
      <c r="X77" s="139">
        <v>185700</v>
      </c>
      <c r="Y77" s="139">
        <v>329500</v>
      </c>
      <c r="Z77" s="139">
        <v>549900</v>
      </c>
    </row>
    <row r="78" spans="1:26" s="66" customFormat="1" x14ac:dyDescent="0.25">
      <c r="A78" s="59">
        <v>41804</v>
      </c>
      <c r="B78" s="66">
        <v>24</v>
      </c>
      <c r="C78" s="139">
        <v>239200</v>
      </c>
      <c r="D78" s="139">
        <v>240470</v>
      </c>
      <c r="E78" s="139">
        <v>271900</v>
      </c>
      <c r="F78" s="139">
        <v>496916</v>
      </c>
      <c r="G78" s="138"/>
      <c r="H78" s="139">
        <v>11000</v>
      </c>
      <c r="I78" s="139">
        <v>1500</v>
      </c>
      <c r="J78" s="139">
        <v>4700</v>
      </c>
      <c r="K78" s="139">
        <v>12600</v>
      </c>
      <c r="L78" s="138"/>
      <c r="M78" s="139">
        <v>0</v>
      </c>
      <c r="N78" s="139">
        <v>29600</v>
      </c>
      <c r="O78" s="139">
        <v>58900</v>
      </c>
      <c r="P78" s="139">
        <v>52900</v>
      </c>
      <c r="Q78" s="138"/>
      <c r="R78" s="139">
        <v>0</v>
      </c>
      <c r="S78" s="139">
        <v>0</v>
      </c>
      <c r="T78" s="139">
        <v>1500</v>
      </c>
      <c r="U78" s="139">
        <v>1500</v>
      </c>
      <c r="V78" s="138"/>
      <c r="W78" s="139">
        <v>250200</v>
      </c>
      <c r="X78" s="139">
        <v>271570</v>
      </c>
      <c r="Y78" s="139">
        <v>337000</v>
      </c>
      <c r="Z78" s="139">
        <v>563916</v>
      </c>
    </row>
    <row r="79" spans="1:26" s="66" customFormat="1" x14ac:dyDescent="0.25">
      <c r="A79" s="59">
        <v>41811</v>
      </c>
      <c r="B79" s="66">
        <v>25</v>
      </c>
      <c r="C79" s="139">
        <v>178100</v>
      </c>
      <c r="D79" s="139">
        <v>126200</v>
      </c>
      <c r="E79" s="139">
        <v>267400</v>
      </c>
      <c r="F79" s="139">
        <v>591460</v>
      </c>
      <c r="G79" s="138"/>
      <c r="H79" s="139">
        <v>3100</v>
      </c>
      <c r="I79" s="139">
        <v>3200</v>
      </c>
      <c r="J79" s="139">
        <v>3100</v>
      </c>
      <c r="K79" s="139">
        <v>7900</v>
      </c>
      <c r="L79" s="138"/>
      <c r="M79" s="139">
        <v>0</v>
      </c>
      <c r="N79" s="139">
        <v>22800</v>
      </c>
      <c r="O79" s="139">
        <v>33800</v>
      </c>
      <c r="P79" s="139">
        <v>36600</v>
      </c>
      <c r="Q79" s="138"/>
      <c r="R79" s="139">
        <v>1500</v>
      </c>
      <c r="S79" s="139">
        <v>0</v>
      </c>
      <c r="T79" s="139">
        <v>0</v>
      </c>
      <c r="U79" s="139">
        <v>1500</v>
      </c>
      <c r="V79" s="138"/>
      <c r="W79" s="139">
        <v>182700</v>
      </c>
      <c r="X79" s="139">
        <v>152200</v>
      </c>
      <c r="Y79" s="139">
        <v>304300</v>
      </c>
      <c r="Z79" s="139">
        <v>637460</v>
      </c>
    </row>
    <row r="80" spans="1:26" s="66" customFormat="1" x14ac:dyDescent="0.25">
      <c r="A80" s="59">
        <v>41818</v>
      </c>
      <c r="B80" s="66">
        <v>26</v>
      </c>
      <c r="C80" s="139">
        <v>212900</v>
      </c>
      <c r="D80" s="139">
        <v>130300</v>
      </c>
      <c r="E80" s="139">
        <v>198400</v>
      </c>
      <c r="F80" s="139">
        <v>446436</v>
      </c>
      <c r="G80" s="138"/>
      <c r="H80" s="139">
        <v>0</v>
      </c>
      <c r="I80" s="139">
        <v>0</v>
      </c>
      <c r="J80" s="139">
        <v>0</v>
      </c>
      <c r="K80" s="139">
        <v>0</v>
      </c>
      <c r="L80" s="138"/>
      <c r="M80" s="139">
        <v>24700</v>
      </c>
      <c r="N80" s="139">
        <v>9300</v>
      </c>
      <c r="O80" s="139">
        <v>20100</v>
      </c>
      <c r="P80" s="139">
        <v>79248</v>
      </c>
      <c r="Q80" s="138"/>
      <c r="R80" s="139">
        <v>0</v>
      </c>
      <c r="S80" s="139">
        <v>0</v>
      </c>
      <c r="T80" s="139">
        <v>0</v>
      </c>
      <c r="U80" s="139">
        <v>0</v>
      </c>
      <c r="V80" s="138"/>
      <c r="W80" s="139">
        <v>237600</v>
      </c>
      <c r="X80" s="139">
        <v>139600</v>
      </c>
      <c r="Y80" s="139">
        <v>218500</v>
      </c>
      <c r="Z80" s="139">
        <v>525684</v>
      </c>
    </row>
    <row r="81" spans="1:26" s="66" customFormat="1" x14ac:dyDescent="0.25">
      <c r="A81" s="59">
        <v>41825</v>
      </c>
      <c r="B81" s="66">
        <v>27</v>
      </c>
      <c r="C81" s="139">
        <v>203200</v>
      </c>
      <c r="D81" s="139">
        <v>20400</v>
      </c>
      <c r="E81" s="139">
        <v>128000</v>
      </c>
      <c r="F81" s="139">
        <v>456375</v>
      </c>
      <c r="G81" s="138"/>
      <c r="H81" s="139">
        <v>0</v>
      </c>
      <c r="I81" s="139">
        <v>0</v>
      </c>
      <c r="J81" s="139">
        <v>0</v>
      </c>
      <c r="K81" s="139">
        <v>0</v>
      </c>
      <c r="L81" s="138"/>
      <c r="M81" s="139">
        <v>3100</v>
      </c>
      <c r="N81" s="139">
        <v>0</v>
      </c>
      <c r="O81" s="139">
        <v>15200</v>
      </c>
      <c r="P81" s="139">
        <v>28000</v>
      </c>
      <c r="Q81" s="138"/>
      <c r="R81" s="139">
        <v>0</v>
      </c>
      <c r="S81" s="139">
        <v>0</v>
      </c>
      <c r="T81" s="139">
        <v>4700</v>
      </c>
      <c r="U81" s="139">
        <v>4700</v>
      </c>
      <c r="V81" s="138"/>
      <c r="W81" s="139">
        <v>206300</v>
      </c>
      <c r="X81" s="139">
        <v>20400</v>
      </c>
      <c r="Y81" s="139">
        <v>147900</v>
      </c>
      <c r="Z81" s="139">
        <v>489075</v>
      </c>
    </row>
    <row r="82" spans="1:26" s="66" customFormat="1" x14ac:dyDescent="0.25">
      <c r="A82" s="59">
        <v>41832</v>
      </c>
      <c r="B82" s="66">
        <v>28</v>
      </c>
      <c r="C82" s="139">
        <v>166000</v>
      </c>
      <c r="D82" s="139">
        <v>52000</v>
      </c>
      <c r="E82" s="139">
        <v>0</v>
      </c>
      <c r="F82" s="139">
        <v>249440</v>
      </c>
      <c r="G82" s="138"/>
      <c r="H82" s="139">
        <v>0</v>
      </c>
      <c r="I82" s="139">
        <v>1500</v>
      </c>
      <c r="J82" s="139">
        <v>0</v>
      </c>
      <c r="K82" s="139">
        <v>0</v>
      </c>
      <c r="L82" s="138"/>
      <c r="M82" s="139">
        <v>12600</v>
      </c>
      <c r="N82" s="139">
        <v>3100</v>
      </c>
      <c r="O82" s="139">
        <v>0</v>
      </c>
      <c r="P82" s="139">
        <v>34348</v>
      </c>
      <c r="Q82" s="138"/>
      <c r="R82" s="139">
        <v>0</v>
      </c>
      <c r="S82" s="139">
        <v>0</v>
      </c>
      <c r="T82" s="139">
        <v>0</v>
      </c>
      <c r="U82" s="139">
        <v>0</v>
      </c>
      <c r="V82" s="138"/>
      <c r="W82" s="139">
        <v>178600</v>
      </c>
      <c r="X82" s="139">
        <v>56600</v>
      </c>
      <c r="Y82" s="139">
        <v>0</v>
      </c>
      <c r="Z82" s="139">
        <v>283788</v>
      </c>
    </row>
    <row r="83" spans="1:26" s="66" customFormat="1" x14ac:dyDescent="0.25">
      <c r="A83" s="59">
        <v>41839</v>
      </c>
      <c r="B83" s="66">
        <v>29</v>
      </c>
      <c r="C83" s="139">
        <v>183100</v>
      </c>
      <c r="D83" s="139">
        <v>90200</v>
      </c>
      <c r="E83" s="139">
        <v>104000</v>
      </c>
      <c r="F83" s="139">
        <v>209346</v>
      </c>
      <c r="G83" s="138"/>
      <c r="H83" s="139">
        <v>0</v>
      </c>
      <c r="I83" s="139">
        <v>0</v>
      </c>
      <c r="J83" s="139">
        <v>0</v>
      </c>
      <c r="K83" s="139">
        <v>0</v>
      </c>
      <c r="L83" s="138"/>
      <c r="M83" s="139">
        <v>37700</v>
      </c>
      <c r="N83" s="139">
        <v>12300</v>
      </c>
      <c r="O83" s="139">
        <v>12500</v>
      </c>
      <c r="P83" s="139">
        <v>68016</v>
      </c>
      <c r="Q83" s="138"/>
      <c r="R83" s="139">
        <v>0</v>
      </c>
      <c r="S83" s="139">
        <v>0</v>
      </c>
      <c r="T83" s="139">
        <v>0</v>
      </c>
      <c r="U83" s="139">
        <v>0</v>
      </c>
      <c r="V83" s="138"/>
      <c r="W83" s="139">
        <v>220800</v>
      </c>
      <c r="X83" s="139">
        <v>102500</v>
      </c>
      <c r="Y83" s="139">
        <v>116500</v>
      </c>
      <c r="Z83" s="139">
        <v>277362</v>
      </c>
    </row>
    <row r="84" spans="1:26" s="66" customFormat="1" x14ac:dyDescent="0.25">
      <c r="A84" s="59">
        <v>41846</v>
      </c>
      <c r="B84" s="66">
        <v>30</v>
      </c>
      <c r="C84" s="139">
        <v>152300</v>
      </c>
      <c r="D84" s="139">
        <v>207599</v>
      </c>
      <c r="E84" s="139">
        <v>315200</v>
      </c>
      <c r="F84" s="139">
        <v>493500</v>
      </c>
      <c r="G84" s="138"/>
      <c r="H84" s="139">
        <v>0</v>
      </c>
      <c r="I84" s="139">
        <v>1500</v>
      </c>
      <c r="J84" s="139">
        <v>0</v>
      </c>
      <c r="K84" s="139">
        <v>0</v>
      </c>
      <c r="L84" s="138"/>
      <c r="M84" s="139">
        <v>3000</v>
      </c>
      <c r="N84" s="139">
        <v>15640</v>
      </c>
      <c r="O84" s="139">
        <v>30700</v>
      </c>
      <c r="P84" s="139">
        <v>54600</v>
      </c>
      <c r="Q84" s="138"/>
      <c r="R84" s="139">
        <v>0</v>
      </c>
      <c r="S84" s="139">
        <v>6400</v>
      </c>
      <c r="T84" s="139">
        <v>0</v>
      </c>
      <c r="U84" s="139">
        <v>0</v>
      </c>
      <c r="V84" s="138"/>
      <c r="W84" s="139">
        <v>155300</v>
      </c>
      <c r="X84" s="139">
        <v>231139</v>
      </c>
      <c r="Y84" s="139">
        <v>345900</v>
      </c>
      <c r="Z84" s="139">
        <v>548100</v>
      </c>
    </row>
    <row r="85" spans="1:26" s="66" customFormat="1" x14ac:dyDescent="0.25">
      <c r="A85" s="59">
        <v>41853</v>
      </c>
      <c r="B85" s="66">
        <v>31</v>
      </c>
      <c r="C85" s="139">
        <v>166100</v>
      </c>
      <c r="D85" s="139">
        <v>126522</v>
      </c>
      <c r="E85" s="139">
        <v>366620</v>
      </c>
      <c r="F85" s="139">
        <v>500220</v>
      </c>
      <c r="G85" s="138"/>
      <c r="H85" s="139">
        <v>1600</v>
      </c>
      <c r="I85" s="139">
        <v>0</v>
      </c>
      <c r="J85" s="139">
        <v>1500</v>
      </c>
      <c r="K85" s="139">
        <v>4700</v>
      </c>
      <c r="L85" s="138"/>
      <c r="M85" s="139">
        <v>17400</v>
      </c>
      <c r="N85" s="139">
        <v>24940</v>
      </c>
      <c r="O85" s="139">
        <v>41800</v>
      </c>
      <c r="P85" s="139">
        <v>57900</v>
      </c>
      <c r="Q85" s="138"/>
      <c r="R85" s="139">
        <v>0</v>
      </c>
      <c r="S85" s="139">
        <v>0</v>
      </c>
      <c r="T85" s="139">
        <v>6400</v>
      </c>
      <c r="U85" s="139">
        <v>6400</v>
      </c>
      <c r="V85" s="138"/>
      <c r="W85" s="139">
        <v>185100</v>
      </c>
      <c r="X85" s="139">
        <v>151462</v>
      </c>
      <c r="Y85" s="139">
        <v>416320</v>
      </c>
      <c r="Z85" s="139">
        <v>569220</v>
      </c>
    </row>
    <row r="86" spans="1:26" s="66" customFormat="1" x14ac:dyDescent="0.25">
      <c r="A86" s="59">
        <v>41860</v>
      </c>
      <c r="B86" s="66">
        <v>32</v>
      </c>
      <c r="C86" s="139">
        <v>152400</v>
      </c>
      <c r="D86" s="139">
        <v>42660</v>
      </c>
      <c r="E86" s="139">
        <v>149500</v>
      </c>
      <c r="F86" s="139">
        <v>423900</v>
      </c>
      <c r="G86" s="138"/>
      <c r="H86" s="139">
        <v>0</v>
      </c>
      <c r="I86" s="139">
        <v>0</v>
      </c>
      <c r="J86" s="139">
        <v>3600</v>
      </c>
      <c r="K86" s="139">
        <v>3600</v>
      </c>
      <c r="L86" s="138"/>
      <c r="M86" s="139">
        <v>37600</v>
      </c>
      <c r="N86" s="139">
        <v>1500</v>
      </c>
      <c r="O86" s="139">
        <v>28400</v>
      </c>
      <c r="P86" s="139">
        <v>72000</v>
      </c>
      <c r="Q86" s="138"/>
      <c r="R86" s="139">
        <v>0</v>
      </c>
      <c r="S86" s="139">
        <v>3200</v>
      </c>
      <c r="T86" s="139">
        <v>1600</v>
      </c>
      <c r="U86" s="139">
        <v>0</v>
      </c>
      <c r="V86" s="138"/>
      <c r="W86" s="139">
        <v>190000</v>
      </c>
      <c r="X86" s="139">
        <v>47360</v>
      </c>
      <c r="Y86" s="139">
        <v>183100</v>
      </c>
      <c r="Z86" s="139">
        <v>499500</v>
      </c>
    </row>
    <row r="87" spans="1:26" s="66" customFormat="1" x14ac:dyDescent="0.25">
      <c r="A87" s="59">
        <v>41867</v>
      </c>
      <c r="B87" s="66">
        <v>33</v>
      </c>
      <c r="C87" s="139">
        <v>144100</v>
      </c>
      <c r="D87" s="139">
        <v>160900</v>
      </c>
      <c r="E87" s="139">
        <v>157500</v>
      </c>
      <c r="F87" s="139">
        <v>269900</v>
      </c>
      <c r="G87" s="138"/>
      <c r="H87" s="139">
        <v>0</v>
      </c>
      <c r="I87" s="139">
        <v>3200</v>
      </c>
      <c r="J87" s="139">
        <v>0</v>
      </c>
      <c r="K87" s="139">
        <v>1600</v>
      </c>
      <c r="L87" s="138"/>
      <c r="M87" s="139">
        <v>15800</v>
      </c>
      <c r="N87" s="139">
        <v>38300</v>
      </c>
      <c r="O87" s="139">
        <v>12600</v>
      </c>
      <c r="P87" s="139">
        <v>20500</v>
      </c>
      <c r="Q87" s="138"/>
      <c r="R87" s="139">
        <v>0</v>
      </c>
      <c r="S87" s="139">
        <v>0</v>
      </c>
      <c r="T87" s="139">
        <v>3200</v>
      </c>
      <c r="U87" s="139">
        <v>3200</v>
      </c>
      <c r="V87" s="138"/>
      <c r="W87" s="139">
        <v>159900</v>
      </c>
      <c r="X87" s="139">
        <v>202400</v>
      </c>
      <c r="Y87" s="139">
        <v>173300</v>
      </c>
      <c r="Z87" s="139">
        <v>295200</v>
      </c>
    </row>
    <row r="88" spans="1:26" s="66" customFormat="1" x14ac:dyDescent="0.25">
      <c r="A88" s="59">
        <v>41874</v>
      </c>
      <c r="B88" s="66">
        <v>34</v>
      </c>
      <c r="C88" s="139">
        <v>93300</v>
      </c>
      <c r="D88" s="139">
        <v>265700</v>
      </c>
      <c r="E88" s="139">
        <v>329000</v>
      </c>
      <c r="F88" s="139">
        <v>447600</v>
      </c>
      <c r="G88" s="138"/>
      <c r="H88" s="139">
        <v>1500</v>
      </c>
      <c r="I88" s="139">
        <v>7900</v>
      </c>
      <c r="J88" s="139">
        <v>6400</v>
      </c>
      <c r="K88" s="139">
        <v>4700</v>
      </c>
      <c r="L88" s="138"/>
      <c r="M88" s="139">
        <v>3000</v>
      </c>
      <c r="N88" s="139">
        <v>26300</v>
      </c>
      <c r="O88" s="139">
        <v>36000</v>
      </c>
      <c r="P88" s="139">
        <v>48424</v>
      </c>
      <c r="Q88" s="138"/>
      <c r="R88" s="139">
        <v>0</v>
      </c>
      <c r="S88" s="139">
        <v>0</v>
      </c>
      <c r="T88" s="139">
        <v>0</v>
      </c>
      <c r="U88" s="139">
        <v>0</v>
      </c>
      <c r="V88" s="138"/>
      <c r="W88" s="139">
        <v>97800</v>
      </c>
      <c r="X88" s="139">
        <v>299900</v>
      </c>
      <c r="Y88" s="139">
        <v>371400</v>
      </c>
      <c r="Z88" s="139">
        <v>500724</v>
      </c>
    </row>
    <row r="89" spans="1:26" s="66" customFormat="1" x14ac:dyDescent="0.25">
      <c r="A89" s="59">
        <v>41881</v>
      </c>
      <c r="B89" s="66">
        <v>35</v>
      </c>
      <c r="C89" s="139">
        <v>31800</v>
      </c>
      <c r="D89" s="139">
        <v>119300</v>
      </c>
      <c r="E89" s="139">
        <v>317600</v>
      </c>
      <c r="F89" s="139">
        <v>429915</v>
      </c>
      <c r="G89" s="138"/>
      <c r="H89" s="139">
        <v>0</v>
      </c>
      <c r="I89" s="139">
        <v>15600</v>
      </c>
      <c r="J89" s="139">
        <v>15500</v>
      </c>
      <c r="K89" s="139">
        <v>18700</v>
      </c>
      <c r="L89" s="138"/>
      <c r="M89" s="139">
        <v>0</v>
      </c>
      <c r="N89" s="139">
        <v>9200</v>
      </c>
      <c r="O89" s="139">
        <v>27800</v>
      </c>
      <c r="P89" s="139">
        <v>33900</v>
      </c>
      <c r="Q89" s="138"/>
      <c r="R89" s="139">
        <v>0</v>
      </c>
      <c r="S89" s="139">
        <v>0</v>
      </c>
      <c r="T89" s="139">
        <v>0</v>
      </c>
      <c r="U89" s="139">
        <v>0</v>
      </c>
      <c r="V89" s="138"/>
      <c r="W89" s="139">
        <v>31800</v>
      </c>
      <c r="X89" s="139">
        <v>144100</v>
      </c>
      <c r="Y89" s="139">
        <v>360900</v>
      </c>
      <c r="Z89" s="139">
        <v>482515</v>
      </c>
    </row>
    <row r="90" spans="1:26" s="66" customFormat="1" x14ac:dyDescent="0.25">
      <c r="A90" s="59">
        <v>41888</v>
      </c>
      <c r="B90" s="66">
        <v>36</v>
      </c>
      <c r="C90" s="139">
        <v>82600</v>
      </c>
      <c r="D90" s="139">
        <v>81920</v>
      </c>
      <c r="E90" s="139">
        <v>98400</v>
      </c>
      <c r="F90" s="139">
        <v>196300</v>
      </c>
      <c r="G90" s="138"/>
      <c r="H90" s="139">
        <v>4800</v>
      </c>
      <c r="I90" s="139">
        <v>9300</v>
      </c>
      <c r="J90" s="139">
        <v>11100</v>
      </c>
      <c r="K90" s="139">
        <v>12700</v>
      </c>
      <c r="L90" s="138"/>
      <c r="M90" s="139">
        <v>1600</v>
      </c>
      <c r="N90" s="139">
        <v>1500</v>
      </c>
      <c r="O90" s="139">
        <v>3100</v>
      </c>
      <c r="P90" s="139">
        <v>6300</v>
      </c>
      <c r="Q90" s="138"/>
      <c r="R90" s="139">
        <v>0</v>
      </c>
      <c r="S90" s="139">
        <v>4800</v>
      </c>
      <c r="T90" s="139">
        <v>6400</v>
      </c>
      <c r="U90" s="139">
        <v>6400</v>
      </c>
      <c r="V90" s="138"/>
      <c r="W90" s="139">
        <v>89000</v>
      </c>
      <c r="X90" s="139">
        <v>97520</v>
      </c>
      <c r="Y90" s="139">
        <v>119000</v>
      </c>
      <c r="Z90" s="139">
        <v>221700</v>
      </c>
    </row>
    <row r="91" spans="1:26" s="66" customFormat="1" x14ac:dyDescent="0.25">
      <c r="A91" s="59">
        <v>41895</v>
      </c>
      <c r="B91" s="66">
        <v>37</v>
      </c>
      <c r="C91" s="139">
        <v>18700</v>
      </c>
      <c r="D91" s="139">
        <v>65800</v>
      </c>
      <c r="E91" s="139">
        <v>130900</v>
      </c>
      <c r="F91" s="139">
        <v>143500</v>
      </c>
      <c r="G91" s="138"/>
      <c r="H91" s="139">
        <v>1600</v>
      </c>
      <c r="I91" s="139">
        <v>6400</v>
      </c>
      <c r="J91" s="139">
        <v>10900</v>
      </c>
      <c r="K91" s="139">
        <v>14100</v>
      </c>
      <c r="L91" s="138"/>
      <c r="M91" s="139">
        <v>1500</v>
      </c>
      <c r="N91" s="139">
        <v>0</v>
      </c>
      <c r="O91" s="139">
        <v>3000</v>
      </c>
      <c r="P91" s="139">
        <v>4500</v>
      </c>
      <c r="Q91" s="138"/>
      <c r="R91" s="139">
        <v>0</v>
      </c>
      <c r="S91" s="139">
        <v>0</v>
      </c>
      <c r="T91" s="139">
        <v>1600</v>
      </c>
      <c r="U91" s="139">
        <v>3200</v>
      </c>
      <c r="V91" s="138"/>
      <c r="W91" s="139">
        <v>21800</v>
      </c>
      <c r="X91" s="139">
        <v>72200</v>
      </c>
      <c r="Y91" s="139">
        <v>146400</v>
      </c>
      <c r="Z91" s="139">
        <v>165300</v>
      </c>
    </row>
    <row r="92" spans="1:26" s="66" customFormat="1" x14ac:dyDescent="0.25">
      <c r="A92" s="59">
        <v>41902</v>
      </c>
      <c r="B92" s="66">
        <v>38</v>
      </c>
      <c r="C92" s="139">
        <v>20800</v>
      </c>
      <c r="D92" s="139">
        <v>26900</v>
      </c>
      <c r="E92" s="139">
        <v>44600</v>
      </c>
      <c r="F92" s="139">
        <v>96800</v>
      </c>
      <c r="G92" s="138"/>
      <c r="H92" s="139">
        <v>0</v>
      </c>
      <c r="I92" s="139">
        <v>4600</v>
      </c>
      <c r="J92" s="139">
        <v>6200</v>
      </c>
      <c r="K92" s="139">
        <v>6300</v>
      </c>
      <c r="L92" s="138"/>
      <c r="M92" s="139">
        <v>0</v>
      </c>
      <c r="N92" s="139">
        <v>0</v>
      </c>
      <c r="O92" s="139">
        <v>0</v>
      </c>
      <c r="P92" s="139">
        <v>0</v>
      </c>
      <c r="Q92" s="138"/>
      <c r="R92" s="139">
        <v>0</v>
      </c>
      <c r="S92" s="139">
        <v>0</v>
      </c>
      <c r="T92" s="139">
        <v>0</v>
      </c>
      <c r="U92" s="139">
        <v>0</v>
      </c>
      <c r="V92" s="138"/>
      <c r="W92" s="139">
        <v>20800</v>
      </c>
      <c r="X92" s="139">
        <v>31500</v>
      </c>
      <c r="Y92" s="139">
        <v>50800</v>
      </c>
      <c r="Z92" s="139">
        <v>103100</v>
      </c>
    </row>
    <row r="93" spans="1:26" s="66" customFormat="1" x14ac:dyDescent="0.25">
      <c r="A93" s="59">
        <v>41909</v>
      </c>
      <c r="B93" s="66">
        <v>39</v>
      </c>
      <c r="C93" s="139">
        <v>21900</v>
      </c>
      <c r="D93" s="139">
        <v>27900</v>
      </c>
      <c r="E93" s="139">
        <v>46100</v>
      </c>
      <c r="F93" s="139">
        <v>98200</v>
      </c>
      <c r="G93" s="138"/>
      <c r="H93" s="139">
        <v>0</v>
      </c>
      <c r="I93" s="139">
        <v>4500</v>
      </c>
      <c r="J93" s="139">
        <v>4600</v>
      </c>
      <c r="K93" s="139">
        <v>6100</v>
      </c>
      <c r="L93" s="138"/>
      <c r="M93" s="139">
        <v>0</v>
      </c>
      <c r="N93" s="139">
        <v>0</v>
      </c>
      <c r="O93" s="139">
        <v>1600</v>
      </c>
      <c r="P93" s="139">
        <v>4800</v>
      </c>
      <c r="Q93" s="138"/>
      <c r="R93" s="139">
        <v>0</v>
      </c>
      <c r="S93" s="139">
        <v>0</v>
      </c>
      <c r="T93" s="139">
        <v>1500</v>
      </c>
      <c r="U93" s="139">
        <v>1500</v>
      </c>
      <c r="V93" s="138"/>
      <c r="W93" s="139">
        <v>21900</v>
      </c>
      <c r="X93" s="139">
        <v>32400</v>
      </c>
      <c r="Y93" s="139">
        <v>53800</v>
      </c>
      <c r="Z93" s="139">
        <v>110600</v>
      </c>
    </row>
    <row r="94" spans="1:26" s="66" customFormat="1" x14ac:dyDescent="0.25">
      <c r="A94" s="59">
        <v>41916</v>
      </c>
      <c r="B94" s="66">
        <v>40</v>
      </c>
      <c r="C94" s="139">
        <v>45800</v>
      </c>
      <c r="D94" s="139">
        <v>37200</v>
      </c>
      <c r="E94" s="139">
        <v>83100</v>
      </c>
      <c r="F94" s="139">
        <v>156296</v>
      </c>
      <c r="G94" s="138"/>
      <c r="H94" s="139">
        <v>0</v>
      </c>
      <c r="I94" s="139">
        <v>10800</v>
      </c>
      <c r="J94" s="139">
        <v>6100</v>
      </c>
      <c r="K94" s="139">
        <v>4600</v>
      </c>
      <c r="L94" s="138"/>
      <c r="M94" s="139">
        <v>7800</v>
      </c>
      <c r="N94" s="139">
        <v>19900</v>
      </c>
      <c r="O94" s="139">
        <v>36700</v>
      </c>
      <c r="P94" s="139">
        <v>58400</v>
      </c>
      <c r="Q94" s="138"/>
      <c r="R94" s="139">
        <v>0</v>
      </c>
      <c r="S94" s="139">
        <v>0</v>
      </c>
      <c r="T94" s="139">
        <v>4700</v>
      </c>
      <c r="U94" s="139">
        <v>4700</v>
      </c>
      <c r="V94" s="138"/>
      <c r="W94" s="139">
        <v>53600</v>
      </c>
      <c r="X94" s="139">
        <v>67900</v>
      </c>
      <c r="Y94" s="139">
        <v>130600</v>
      </c>
      <c r="Z94" s="139">
        <v>223996</v>
      </c>
    </row>
    <row r="95" spans="1:26" s="66" customFormat="1" x14ac:dyDescent="0.25">
      <c r="A95" s="59">
        <v>41923</v>
      </c>
      <c r="B95" s="66">
        <v>41</v>
      </c>
      <c r="C95" s="139">
        <v>74100</v>
      </c>
      <c r="D95" s="139">
        <v>22900</v>
      </c>
      <c r="E95" s="139">
        <v>92800</v>
      </c>
      <c r="F95" s="139">
        <v>148775</v>
      </c>
      <c r="G95" s="138"/>
      <c r="H95" s="139">
        <v>0</v>
      </c>
      <c r="I95" s="139">
        <v>3200</v>
      </c>
      <c r="J95" s="139">
        <v>7800</v>
      </c>
      <c r="K95" s="139">
        <v>9300</v>
      </c>
      <c r="L95" s="138"/>
      <c r="M95" s="139">
        <v>49800</v>
      </c>
      <c r="N95" s="139">
        <v>38700</v>
      </c>
      <c r="O95" s="139">
        <v>110400</v>
      </c>
      <c r="P95" s="139">
        <v>160000</v>
      </c>
      <c r="Q95" s="138"/>
      <c r="R95" s="139">
        <v>0</v>
      </c>
      <c r="S95" s="139">
        <v>0</v>
      </c>
      <c r="T95" s="139">
        <v>0</v>
      </c>
      <c r="U95" s="139">
        <v>0</v>
      </c>
      <c r="V95" s="138"/>
      <c r="W95" s="139">
        <v>123900</v>
      </c>
      <c r="X95" s="139">
        <v>64800</v>
      </c>
      <c r="Y95" s="139">
        <v>211000</v>
      </c>
      <c r="Z95" s="139">
        <v>318075</v>
      </c>
    </row>
    <row r="96" spans="1:26" s="66" customFormat="1" x14ac:dyDescent="0.25">
      <c r="A96" s="59">
        <v>41930</v>
      </c>
      <c r="B96" s="66">
        <v>42</v>
      </c>
      <c r="C96" s="139">
        <v>23600</v>
      </c>
      <c r="D96" s="139">
        <v>6200</v>
      </c>
      <c r="E96" s="139">
        <v>43700</v>
      </c>
      <c r="F96" s="139">
        <v>105824</v>
      </c>
      <c r="G96" s="138"/>
      <c r="H96" s="139">
        <v>0</v>
      </c>
      <c r="I96" s="139">
        <v>1600</v>
      </c>
      <c r="J96" s="139">
        <v>3200</v>
      </c>
      <c r="K96" s="139">
        <v>3200</v>
      </c>
      <c r="L96" s="138"/>
      <c r="M96" s="139">
        <v>24900</v>
      </c>
      <c r="N96" s="139">
        <v>170700</v>
      </c>
      <c r="O96" s="139">
        <v>127400</v>
      </c>
      <c r="P96" s="139">
        <v>178900</v>
      </c>
      <c r="Q96" s="138"/>
      <c r="R96" s="139">
        <v>0</v>
      </c>
      <c r="S96" s="139">
        <v>0</v>
      </c>
      <c r="T96" s="139">
        <v>0</v>
      </c>
      <c r="U96" s="139">
        <v>0</v>
      </c>
      <c r="V96" s="138"/>
      <c r="W96" s="139">
        <v>48500</v>
      </c>
      <c r="X96" s="139">
        <v>178500</v>
      </c>
      <c r="Y96" s="139">
        <v>174300</v>
      </c>
      <c r="Z96" s="139">
        <v>287924</v>
      </c>
    </row>
    <row r="97" spans="1:26" s="66" customFormat="1" x14ac:dyDescent="0.25">
      <c r="A97" s="59">
        <v>41937</v>
      </c>
      <c r="B97" s="66">
        <v>43</v>
      </c>
      <c r="C97" s="139">
        <v>26100</v>
      </c>
      <c r="D97" s="139">
        <v>21300</v>
      </c>
      <c r="E97" s="139">
        <v>66900</v>
      </c>
      <c r="F97" s="139">
        <v>94648</v>
      </c>
      <c r="G97" s="138"/>
      <c r="H97" s="139">
        <v>1600</v>
      </c>
      <c r="I97" s="139">
        <v>0</v>
      </c>
      <c r="J97" s="139">
        <v>1600</v>
      </c>
      <c r="K97" s="139">
        <v>3200</v>
      </c>
      <c r="L97" s="138"/>
      <c r="M97" s="139">
        <v>72400</v>
      </c>
      <c r="N97" s="139">
        <v>154300</v>
      </c>
      <c r="O97" s="139">
        <v>328500</v>
      </c>
      <c r="P97" s="139">
        <v>410400</v>
      </c>
      <c r="Q97" s="138"/>
      <c r="R97" s="139">
        <v>1500</v>
      </c>
      <c r="S97" s="139">
        <v>0</v>
      </c>
      <c r="T97" s="139">
        <v>1600</v>
      </c>
      <c r="U97" s="139">
        <v>3100</v>
      </c>
      <c r="V97" s="138"/>
      <c r="W97" s="139">
        <v>101600</v>
      </c>
      <c r="X97" s="139">
        <v>175600</v>
      </c>
      <c r="Y97" s="139">
        <v>398600</v>
      </c>
      <c r="Z97" s="139">
        <v>511348</v>
      </c>
    </row>
    <row r="98" spans="1:26" s="66" customFormat="1" x14ac:dyDescent="0.25">
      <c r="A98" s="59">
        <v>41944</v>
      </c>
      <c r="B98" s="66">
        <v>44</v>
      </c>
      <c r="C98" s="139">
        <v>26900</v>
      </c>
      <c r="D98" s="139">
        <v>30400</v>
      </c>
      <c r="E98" s="139">
        <v>38800</v>
      </c>
      <c r="F98" s="139">
        <v>79500</v>
      </c>
      <c r="G98" s="138"/>
      <c r="H98" s="139">
        <v>0</v>
      </c>
      <c r="I98" s="139">
        <v>0</v>
      </c>
      <c r="J98" s="139">
        <v>0</v>
      </c>
      <c r="K98" s="139">
        <v>0</v>
      </c>
      <c r="L98" s="138"/>
      <c r="M98" s="139">
        <v>56000</v>
      </c>
      <c r="N98" s="139">
        <v>182430</v>
      </c>
      <c r="O98" s="139">
        <v>297120</v>
      </c>
      <c r="P98" s="139">
        <v>365320</v>
      </c>
      <c r="Q98" s="138"/>
      <c r="R98" s="139">
        <v>0</v>
      </c>
      <c r="S98" s="139">
        <v>17100</v>
      </c>
      <c r="T98" s="139">
        <v>18700</v>
      </c>
      <c r="U98" s="139">
        <v>18700</v>
      </c>
      <c r="V98" s="138"/>
      <c r="W98" s="139">
        <v>82900</v>
      </c>
      <c r="X98" s="139">
        <v>229930</v>
      </c>
      <c r="Y98" s="139">
        <v>354620</v>
      </c>
      <c r="Z98" s="139">
        <v>463520</v>
      </c>
    </row>
    <row r="99" spans="1:26" s="66" customFormat="1" x14ac:dyDescent="0.25">
      <c r="A99" s="59">
        <v>41951</v>
      </c>
      <c r="B99" s="66">
        <v>45</v>
      </c>
      <c r="C99" s="139">
        <v>59400</v>
      </c>
      <c r="D99" s="139">
        <v>38000</v>
      </c>
      <c r="E99" s="139">
        <v>110700</v>
      </c>
      <c r="F99" s="139">
        <v>156700</v>
      </c>
      <c r="G99" s="138"/>
      <c r="H99" s="139">
        <v>3200</v>
      </c>
      <c r="I99" s="139">
        <v>0</v>
      </c>
      <c r="J99" s="139">
        <v>0</v>
      </c>
      <c r="K99" s="139">
        <v>3200</v>
      </c>
      <c r="L99" s="138"/>
      <c r="M99" s="139">
        <v>62500</v>
      </c>
      <c r="N99" s="139">
        <v>149730</v>
      </c>
      <c r="O99" s="139">
        <v>339000</v>
      </c>
      <c r="P99" s="139">
        <v>417100</v>
      </c>
      <c r="Q99" s="138"/>
      <c r="R99" s="139">
        <v>0</v>
      </c>
      <c r="S99" s="139">
        <v>0</v>
      </c>
      <c r="T99" s="139">
        <v>1600</v>
      </c>
      <c r="U99" s="139">
        <v>0</v>
      </c>
      <c r="V99" s="138"/>
      <c r="W99" s="139">
        <v>125100</v>
      </c>
      <c r="X99" s="139">
        <v>187730</v>
      </c>
      <c r="Y99" s="139">
        <v>451300</v>
      </c>
      <c r="Z99" s="139">
        <v>577000</v>
      </c>
    </row>
    <row r="100" spans="1:26" s="66" customFormat="1" x14ac:dyDescent="0.25">
      <c r="A100" s="59">
        <v>41958</v>
      </c>
      <c r="B100" s="66">
        <v>46</v>
      </c>
      <c r="C100" s="139">
        <v>116600</v>
      </c>
      <c r="D100" s="139">
        <v>53300</v>
      </c>
      <c r="E100" s="139">
        <v>153200</v>
      </c>
      <c r="F100" s="139">
        <v>274846</v>
      </c>
      <c r="G100" s="138"/>
      <c r="H100" s="139">
        <v>0</v>
      </c>
      <c r="I100" s="139">
        <v>0</v>
      </c>
      <c r="J100" s="139">
        <v>0</v>
      </c>
      <c r="K100" s="139">
        <v>0</v>
      </c>
      <c r="L100" s="138"/>
      <c r="M100" s="139">
        <v>45600</v>
      </c>
      <c r="N100" s="139">
        <v>96100</v>
      </c>
      <c r="O100" s="139">
        <v>294488</v>
      </c>
      <c r="P100" s="139">
        <v>326900</v>
      </c>
      <c r="Q100" s="138"/>
      <c r="R100" s="139">
        <v>0</v>
      </c>
      <c r="S100" s="139">
        <v>0</v>
      </c>
      <c r="T100" s="139">
        <v>1600</v>
      </c>
      <c r="U100" s="139">
        <v>1600</v>
      </c>
      <c r="V100" s="138"/>
      <c r="W100" s="139">
        <v>162200</v>
      </c>
      <c r="X100" s="139">
        <v>149400</v>
      </c>
      <c r="Y100" s="139">
        <v>449288</v>
      </c>
      <c r="Z100" s="139">
        <v>603346</v>
      </c>
    </row>
    <row r="101" spans="1:26" s="66" customFormat="1" x14ac:dyDescent="0.25">
      <c r="A101" s="59">
        <v>41965</v>
      </c>
      <c r="B101" s="66">
        <v>47</v>
      </c>
      <c r="C101" s="139">
        <v>81200</v>
      </c>
      <c r="D101" s="139">
        <v>74500</v>
      </c>
      <c r="E101" s="139">
        <v>191100</v>
      </c>
      <c r="F101" s="139">
        <v>343800</v>
      </c>
      <c r="G101" s="138"/>
      <c r="H101" s="139">
        <v>0</v>
      </c>
      <c r="I101" s="139">
        <v>0</v>
      </c>
      <c r="J101" s="139">
        <v>0</v>
      </c>
      <c r="K101" s="139">
        <v>0</v>
      </c>
      <c r="L101" s="138"/>
      <c r="M101" s="139">
        <v>12700</v>
      </c>
      <c r="N101" s="139">
        <v>76300</v>
      </c>
      <c r="O101" s="139">
        <v>148800</v>
      </c>
      <c r="P101" s="139">
        <v>204800</v>
      </c>
      <c r="Q101" s="138"/>
      <c r="R101" s="139">
        <v>0</v>
      </c>
      <c r="S101" s="139">
        <v>1600</v>
      </c>
      <c r="T101" s="139">
        <v>3200</v>
      </c>
      <c r="U101" s="139">
        <v>1600</v>
      </c>
      <c r="V101" s="138"/>
      <c r="W101" s="139">
        <v>93900</v>
      </c>
      <c r="X101" s="139">
        <v>152400</v>
      </c>
      <c r="Y101" s="139">
        <v>343100</v>
      </c>
      <c r="Z101" s="139">
        <v>550200</v>
      </c>
    </row>
    <row r="102" spans="1:26" s="66" customFormat="1" x14ac:dyDescent="0.25">
      <c r="A102" s="59">
        <v>41972</v>
      </c>
      <c r="B102" s="66">
        <v>48</v>
      </c>
      <c r="C102" s="139">
        <v>59000</v>
      </c>
      <c r="D102" s="139">
        <v>71746</v>
      </c>
      <c r="E102" s="139">
        <v>161300</v>
      </c>
      <c r="F102" s="139">
        <v>275776</v>
      </c>
      <c r="G102" s="138"/>
      <c r="H102" s="139">
        <v>13000</v>
      </c>
      <c r="I102" s="139">
        <v>1600</v>
      </c>
      <c r="J102" s="139">
        <v>0</v>
      </c>
      <c r="K102" s="139">
        <v>13000</v>
      </c>
      <c r="L102" s="138"/>
      <c r="M102" s="139">
        <v>14300</v>
      </c>
      <c r="N102" s="139">
        <v>197968</v>
      </c>
      <c r="O102" s="139">
        <v>171300</v>
      </c>
      <c r="P102" s="139">
        <v>269300</v>
      </c>
      <c r="Q102" s="138"/>
      <c r="R102" s="139">
        <v>0</v>
      </c>
      <c r="S102" s="139">
        <v>0</v>
      </c>
      <c r="T102" s="139">
        <v>0</v>
      </c>
      <c r="U102" s="139">
        <v>0</v>
      </c>
      <c r="V102" s="138"/>
      <c r="W102" s="139">
        <v>86300</v>
      </c>
      <c r="X102" s="139">
        <v>271314</v>
      </c>
      <c r="Y102" s="139">
        <v>332600</v>
      </c>
      <c r="Z102" s="139">
        <v>558076</v>
      </c>
    </row>
    <row r="103" spans="1:26" s="66" customFormat="1" x14ac:dyDescent="0.25">
      <c r="A103" s="59">
        <v>41979</v>
      </c>
      <c r="B103" s="66">
        <v>49</v>
      </c>
      <c r="C103" s="139">
        <v>130000</v>
      </c>
      <c r="D103" s="139">
        <v>27146</v>
      </c>
      <c r="E103" s="139">
        <v>88446</v>
      </c>
      <c r="F103" s="139">
        <v>222546</v>
      </c>
      <c r="G103" s="138"/>
      <c r="H103" s="139">
        <v>0</v>
      </c>
      <c r="I103" s="139">
        <v>0</v>
      </c>
      <c r="J103" s="139">
        <v>1500</v>
      </c>
      <c r="K103" s="139">
        <v>1500</v>
      </c>
      <c r="L103" s="138"/>
      <c r="M103" s="139">
        <v>55622</v>
      </c>
      <c r="N103" s="139">
        <v>37700</v>
      </c>
      <c r="O103" s="139">
        <v>241220</v>
      </c>
      <c r="P103" s="139">
        <v>318446</v>
      </c>
      <c r="Q103" s="138"/>
      <c r="R103" s="139">
        <v>0</v>
      </c>
      <c r="S103" s="139">
        <v>0</v>
      </c>
      <c r="T103" s="139">
        <v>3200</v>
      </c>
      <c r="U103" s="139">
        <v>1600</v>
      </c>
      <c r="V103" s="138"/>
      <c r="W103" s="139">
        <v>185622</v>
      </c>
      <c r="X103" s="139">
        <v>64846</v>
      </c>
      <c r="Y103" s="139">
        <v>334366</v>
      </c>
      <c r="Z103" s="139">
        <v>544092</v>
      </c>
    </row>
    <row r="104" spans="1:26" s="66" customFormat="1" x14ac:dyDescent="0.25">
      <c r="A104" s="59">
        <v>41986</v>
      </c>
      <c r="B104" s="66">
        <v>50</v>
      </c>
      <c r="C104" s="139">
        <v>128200</v>
      </c>
      <c r="D104" s="139">
        <v>18000</v>
      </c>
      <c r="E104" s="139">
        <v>97000</v>
      </c>
      <c r="F104" s="139">
        <v>310500</v>
      </c>
      <c r="G104" s="138"/>
      <c r="H104" s="139">
        <v>0</v>
      </c>
      <c r="I104" s="139">
        <v>0</v>
      </c>
      <c r="J104" s="139">
        <v>0</v>
      </c>
      <c r="K104" s="139">
        <v>4500</v>
      </c>
      <c r="L104" s="138"/>
      <c r="M104" s="139">
        <v>103700</v>
      </c>
      <c r="N104" s="139">
        <v>3200</v>
      </c>
      <c r="O104" s="139">
        <v>177800</v>
      </c>
      <c r="P104" s="139">
        <v>302700</v>
      </c>
      <c r="Q104" s="138"/>
      <c r="R104" s="139">
        <v>0</v>
      </c>
      <c r="S104" s="139">
        <v>0</v>
      </c>
      <c r="T104" s="139">
        <v>12500</v>
      </c>
      <c r="U104" s="139">
        <v>12500</v>
      </c>
      <c r="V104" s="138"/>
      <c r="W104" s="139">
        <v>231900</v>
      </c>
      <c r="X104" s="139">
        <v>21200</v>
      </c>
      <c r="Y104" s="139">
        <v>287300</v>
      </c>
      <c r="Z104" s="139">
        <v>630200</v>
      </c>
    </row>
    <row r="105" spans="1:26" s="66" customFormat="1" x14ac:dyDescent="0.25">
      <c r="A105" s="59">
        <v>41993</v>
      </c>
      <c r="B105" s="66">
        <v>51</v>
      </c>
      <c r="C105" s="139">
        <v>191900</v>
      </c>
      <c r="D105" s="139">
        <v>0</v>
      </c>
      <c r="E105" s="139">
        <v>50900</v>
      </c>
      <c r="F105" s="139">
        <v>279600</v>
      </c>
      <c r="G105" s="138"/>
      <c r="H105" s="139">
        <v>0</v>
      </c>
      <c r="I105" s="139">
        <v>0</v>
      </c>
      <c r="J105" s="139">
        <v>0</v>
      </c>
      <c r="K105" s="139">
        <v>0</v>
      </c>
      <c r="L105" s="138"/>
      <c r="M105" s="139">
        <v>123000</v>
      </c>
      <c r="N105" s="139">
        <v>4600</v>
      </c>
      <c r="O105" s="139">
        <v>58300</v>
      </c>
      <c r="P105" s="139">
        <v>178600</v>
      </c>
      <c r="Q105" s="138"/>
      <c r="R105" s="139">
        <v>0</v>
      </c>
      <c r="S105" s="139">
        <v>0</v>
      </c>
      <c r="T105" s="139">
        <v>3200</v>
      </c>
      <c r="U105" s="139">
        <v>3200</v>
      </c>
      <c r="V105" s="138"/>
      <c r="W105" s="139">
        <v>314900</v>
      </c>
      <c r="X105" s="139">
        <v>4600</v>
      </c>
      <c r="Y105" s="139">
        <v>112400</v>
      </c>
      <c r="Z105" s="139">
        <v>461400</v>
      </c>
    </row>
    <row r="106" spans="1:26" s="66" customFormat="1" x14ac:dyDescent="0.25">
      <c r="A106" s="59">
        <v>42000</v>
      </c>
      <c r="B106" s="66">
        <v>52</v>
      </c>
      <c r="C106" s="139">
        <v>83500</v>
      </c>
      <c r="D106" s="139">
        <v>0</v>
      </c>
      <c r="E106" s="139">
        <v>7500</v>
      </c>
      <c r="F106" s="139">
        <v>104644</v>
      </c>
      <c r="G106" s="138"/>
      <c r="H106" s="139">
        <v>0</v>
      </c>
      <c r="I106" s="139">
        <v>0</v>
      </c>
      <c r="J106" s="139">
        <v>0</v>
      </c>
      <c r="K106" s="139">
        <v>0</v>
      </c>
      <c r="L106" s="138"/>
      <c r="M106" s="139">
        <v>133800</v>
      </c>
      <c r="N106" s="139">
        <v>0</v>
      </c>
      <c r="O106" s="139">
        <v>3000</v>
      </c>
      <c r="P106" s="139">
        <v>145700</v>
      </c>
      <c r="Q106" s="138"/>
      <c r="R106" s="139">
        <v>9600</v>
      </c>
      <c r="S106" s="139">
        <v>0</v>
      </c>
      <c r="T106" s="139">
        <v>0</v>
      </c>
      <c r="U106" s="139">
        <v>9600</v>
      </c>
      <c r="V106" s="138"/>
      <c r="W106" s="139">
        <v>226900</v>
      </c>
      <c r="X106" s="139">
        <v>0</v>
      </c>
      <c r="Y106" s="139">
        <v>10500</v>
      </c>
      <c r="Z106" s="139">
        <v>259944</v>
      </c>
    </row>
    <row r="107" spans="1:26" s="66" customFormat="1" x14ac:dyDescent="0.25">
      <c r="A107" s="59">
        <v>42007</v>
      </c>
      <c r="B107" s="66">
        <v>53</v>
      </c>
      <c r="C107" s="139">
        <v>71000</v>
      </c>
      <c r="D107" s="139">
        <v>0</v>
      </c>
      <c r="E107" s="139">
        <v>0</v>
      </c>
      <c r="F107" s="139">
        <v>92400</v>
      </c>
      <c r="G107" s="138"/>
      <c r="H107" s="139">
        <v>13900</v>
      </c>
      <c r="I107" s="139">
        <v>0</v>
      </c>
      <c r="J107" s="139">
        <v>0</v>
      </c>
      <c r="K107" s="139">
        <v>7900</v>
      </c>
      <c r="L107" s="138"/>
      <c r="M107" s="139">
        <v>93100</v>
      </c>
      <c r="N107" s="139">
        <v>0</v>
      </c>
      <c r="O107" s="139">
        <v>0</v>
      </c>
      <c r="P107" s="139">
        <v>115400</v>
      </c>
      <c r="Q107" s="138"/>
      <c r="R107" s="139">
        <v>1600</v>
      </c>
      <c r="S107" s="139">
        <v>0</v>
      </c>
      <c r="T107" s="139">
        <v>0</v>
      </c>
      <c r="U107" s="139">
        <v>0</v>
      </c>
      <c r="V107" s="138"/>
      <c r="W107" s="139">
        <v>179600</v>
      </c>
      <c r="X107" s="139">
        <v>0</v>
      </c>
      <c r="Y107" s="139">
        <v>0</v>
      </c>
      <c r="Z107" s="139">
        <v>215700</v>
      </c>
    </row>
    <row r="108" spans="1:26" s="66" customFormat="1" x14ac:dyDescent="0.25">
      <c r="A108" s="59">
        <v>42014</v>
      </c>
      <c r="B108" s="66">
        <v>1</v>
      </c>
      <c r="C108" s="139">
        <v>63700</v>
      </c>
      <c r="D108" s="139">
        <v>0</v>
      </c>
      <c r="E108" s="139">
        <v>1600</v>
      </c>
      <c r="F108" s="139">
        <v>69000</v>
      </c>
      <c r="G108" s="138"/>
      <c r="H108" s="139">
        <v>0</v>
      </c>
      <c r="I108" s="139">
        <v>0</v>
      </c>
      <c r="J108" s="139">
        <v>0</v>
      </c>
      <c r="K108" s="139">
        <v>6000</v>
      </c>
      <c r="L108" s="138"/>
      <c r="M108" s="139">
        <v>75800</v>
      </c>
      <c r="N108" s="139">
        <v>0</v>
      </c>
      <c r="O108" s="139">
        <v>27100</v>
      </c>
      <c r="P108" s="139">
        <v>110400</v>
      </c>
      <c r="Q108" s="138"/>
      <c r="R108" s="139">
        <v>0</v>
      </c>
      <c r="S108" s="139">
        <v>0</v>
      </c>
      <c r="T108" s="139">
        <v>0</v>
      </c>
      <c r="U108" s="139">
        <v>1600</v>
      </c>
      <c r="V108" s="138"/>
      <c r="W108" s="139">
        <v>139500</v>
      </c>
      <c r="X108" s="139">
        <v>0</v>
      </c>
      <c r="Y108" s="139">
        <v>28700</v>
      </c>
      <c r="Z108" s="139">
        <v>187000</v>
      </c>
    </row>
    <row r="109" spans="1:26" s="66" customFormat="1" x14ac:dyDescent="0.25">
      <c r="A109" s="59">
        <v>42021</v>
      </c>
      <c r="B109" s="66">
        <v>2</v>
      </c>
      <c r="C109" s="139">
        <v>17300</v>
      </c>
      <c r="D109" s="139">
        <v>0</v>
      </c>
      <c r="E109" s="139">
        <v>0</v>
      </c>
      <c r="F109" s="139">
        <v>33800</v>
      </c>
      <c r="G109" s="138"/>
      <c r="H109" s="139">
        <v>3000</v>
      </c>
      <c r="I109" s="139">
        <v>0</v>
      </c>
      <c r="J109" s="139">
        <v>0</v>
      </c>
      <c r="K109" s="139">
        <v>3000</v>
      </c>
      <c r="L109" s="138"/>
      <c r="M109" s="139">
        <v>35000</v>
      </c>
      <c r="N109" s="139">
        <v>0</v>
      </c>
      <c r="O109" s="139">
        <v>0</v>
      </c>
      <c r="P109" s="139">
        <v>53500</v>
      </c>
      <c r="Q109" s="138"/>
      <c r="R109" s="139">
        <v>0</v>
      </c>
      <c r="S109" s="139">
        <v>0</v>
      </c>
      <c r="T109" s="139">
        <v>0</v>
      </c>
      <c r="U109" s="139">
        <v>0</v>
      </c>
      <c r="V109" s="138"/>
      <c r="W109" s="139">
        <v>55300</v>
      </c>
      <c r="X109" s="139">
        <v>0</v>
      </c>
      <c r="Y109" s="139">
        <v>0</v>
      </c>
      <c r="Z109" s="139">
        <v>90300</v>
      </c>
    </row>
    <row r="110" spans="1:26" s="66" customFormat="1" x14ac:dyDescent="0.25">
      <c r="A110" s="59">
        <v>42028</v>
      </c>
      <c r="B110" s="66">
        <v>3</v>
      </c>
      <c r="C110" s="139">
        <v>56500</v>
      </c>
      <c r="D110" s="139">
        <v>0</v>
      </c>
      <c r="E110" s="139">
        <v>0</v>
      </c>
      <c r="F110" s="139">
        <v>64900</v>
      </c>
      <c r="G110" s="138"/>
      <c r="H110" s="139">
        <v>6000</v>
      </c>
      <c r="I110" s="139">
        <v>0</v>
      </c>
      <c r="J110" s="139">
        <v>0</v>
      </c>
      <c r="K110" s="139">
        <v>0</v>
      </c>
      <c r="L110" s="138"/>
      <c r="M110" s="139">
        <v>55000</v>
      </c>
      <c r="N110" s="139">
        <v>0</v>
      </c>
      <c r="O110" s="139">
        <v>0</v>
      </c>
      <c r="P110" s="139">
        <v>76696</v>
      </c>
      <c r="Q110" s="138"/>
      <c r="R110" s="139">
        <v>0</v>
      </c>
      <c r="S110" s="139">
        <v>0</v>
      </c>
      <c r="T110" s="139">
        <v>0</v>
      </c>
      <c r="U110" s="139">
        <v>0</v>
      </c>
      <c r="V110" s="138"/>
      <c r="W110" s="139">
        <v>117500</v>
      </c>
      <c r="X110" s="139">
        <v>0</v>
      </c>
      <c r="Y110" s="139">
        <v>0</v>
      </c>
      <c r="Z110" s="139">
        <v>141596</v>
      </c>
    </row>
    <row r="111" spans="1:26" s="66" customFormat="1" x14ac:dyDescent="0.25">
      <c r="A111" s="59">
        <v>42035</v>
      </c>
      <c r="B111" s="66">
        <v>4</v>
      </c>
      <c r="C111" s="139">
        <v>114500</v>
      </c>
      <c r="D111" s="139">
        <v>0</v>
      </c>
      <c r="E111" s="139">
        <v>9400</v>
      </c>
      <c r="F111" s="139">
        <v>106124</v>
      </c>
      <c r="G111" s="138"/>
      <c r="H111" s="139">
        <v>0</v>
      </c>
      <c r="I111" s="139">
        <v>0</v>
      </c>
      <c r="J111" s="139">
        <v>0</v>
      </c>
      <c r="K111" s="139">
        <v>6000</v>
      </c>
      <c r="L111" s="138"/>
      <c r="M111" s="139">
        <v>96500</v>
      </c>
      <c r="N111" s="139">
        <v>0</v>
      </c>
      <c r="O111" s="139">
        <v>16500</v>
      </c>
      <c r="P111" s="139">
        <v>79800</v>
      </c>
      <c r="Q111" s="138"/>
      <c r="R111" s="139">
        <v>11200</v>
      </c>
      <c r="S111" s="139">
        <v>0</v>
      </c>
      <c r="T111" s="139">
        <v>0</v>
      </c>
      <c r="U111" s="139">
        <v>11200</v>
      </c>
      <c r="V111" s="138"/>
      <c r="W111" s="139">
        <v>222200</v>
      </c>
      <c r="X111" s="139">
        <v>0</v>
      </c>
      <c r="Y111" s="139">
        <v>25900</v>
      </c>
      <c r="Z111" s="139">
        <v>203124</v>
      </c>
    </row>
    <row r="112" spans="1:26" s="66" customFormat="1" x14ac:dyDescent="0.25">
      <c r="A112" s="59">
        <v>42042</v>
      </c>
      <c r="B112" s="66">
        <v>5</v>
      </c>
      <c r="C112" s="139">
        <v>53800</v>
      </c>
      <c r="D112" s="139">
        <v>0</v>
      </c>
      <c r="E112" s="139">
        <v>0</v>
      </c>
      <c r="F112" s="139">
        <v>61400</v>
      </c>
      <c r="G112" s="138"/>
      <c r="H112" s="139">
        <v>0</v>
      </c>
      <c r="I112" s="139">
        <v>0</v>
      </c>
      <c r="J112" s="139">
        <v>0</v>
      </c>
      <c r="K112" s="139">
        <v>0</v>
      </c>
      <c r="L112" s="138"/>
      <c r="M112" s="139">
        <v>78300</v>
      </c>
      <c r="N112" s="139">
        <v>0</v>
      </c>
      <c r="O112" s="139">
        <v>3100</v>
      </c>
      <c r="P112" s="139">
        <v>78900</v>
      </c>
      <c r="Q112" s="138"/>
      <c r="R112" s="139">
        <v>0</v>
      </c>
      <c r="S112" s="139">
        <v>0</v>
      </c>
      <c r="T112" s="139">
        <v>0</v>
      </c>
      <c r="U112" s="139">
        <v>0</v>
      </c>
      <c r="V112" s="138"/>
      <c r="W112" s="139">
        <v>132100</v>
      </c>
      <c r="X112" s="139">
        <v>0</v>
      </c>
      <c r="Y112" s="139">
        <v>3100</v>
      </c>
      <c r="Z112" s="139">
        <v>140300</v>
      </c>
    </row>
    <row r="113" spans="1:26" s="66" customFormat="1" x14ac:dyDescent="0.25">
      <c r="A113" s="59">
        <v>42049</v>
      </c>
      <c r="B113" s="66">
        <v>6</v>
      </c>
      <c r="C113" s="139">
        <v>83844</v>
      </c>
      <c r="D113" s="139">
        <v>0</v>
      </c>
      <c r="E113" s="139">
        <v>3200</v>
      </c>
      <c r="F113" s="139">
        <v>96544</v>
      </c>
      <c r="G113" s="138"/>
      <c r="H113" s="139">
        <v>0</v>
      </c>
      <c r="I113" s="139">
        <v>0</v>
      </c>
      <c r="J113" s="139">
        <v>0</v>
      </c>
      <c r="K113" s="139">
        <v>0</v>
      </c>
      <c r="L113" s="138"/>
      <c r="M113" s="139">
        <v>88300</v>
      </c>
      <c r="N113" s="139">
        <v>0</v>
      </c>
      <c r="O113" s="139">
        <v>0</v>
      </c>
      <c r="P113" s="139">
        <v>105000</v>
      </c>
      <c r="Q113" s="138"/>
      <c r="R113" s="139">
        <v>0</v>
      </c>
      <c r="S113" s="139">
        <v>0</v>
      </c>
      <c r="T113" s="139">
        <v>0</v>
      </c>
      <c r="U113" s="139">
        <v>0</v>
      </c>
      <c r="V113" s="138"/>
      <c r="W113" s="139">
        <v>172144</v>
      </c>
      <c r="X113" s="139">
        <v>0</v>
      </c>
      <c r="Y113" s="139">
        <v>3200</v>
      </c>
      <c r="Z113" s="139">
        <v>201544</v>
      </c>
    </row>
    <row r="114" spans="1:26" s="66" customFormat="1" x14ac:dyDescent="0.25">
      <c r="A114" s="59">
        <v>42056</v>
      </c>
      <c r="B114" s="66">
        <v>7</v>
      </c>
      <c r="C114" s="139">
        <v>39250</v>
      </c>
      <c r="D114" s="139">
        <v>0</v>
      </c>
      <c r="E114" s="139">
        <v>0</v>
      </c>
      <c r="F114" s="139">
        <v>52237</v>
      </c>
      <c r="G114" s="138"/>
      <c r="H114" s="139">
        <v>1500</v>
      </c>
      <c r="I114" s="139">
        <v>0</v>
      </c>
      <c r="J114" s="139">
        <v>0</v>
      </c>
      <c r="K114" s="139">
        <v>1500</v>
      </c>
      <c r="L114" s="138"/>
      <c r="M114" s="139">
        <v>49900</v>
      </c>
      <c r="N114" s="139">
        <v>0</v>
      </c>
      <c r="O114" s="139">
        <v>1600</v>
      </c>
      <c r="P114" s="139">
        <v>80900</v>
      </c>
      <c r="Q114" s="138"/>
      <c r="R114" s="139">
        <v>0</v>
      </c>
      <c r="S114" s="139">
        <v>0</v>
      </c>
      <c r="T114" s="139">
        <v>0</v>
      </c>
      <c r="U114" s="139">
        <v>0</v>
      </c>
      <c r="V114" s="138"/>
      <c r="W114" s="139">
        <v>90650</v>
      </c>
      <c r="X114" s="139">
        <v>0</v>
      </c>
      <c r="Y114" s="139">
        <v>1600</v>
      </c>
      <c r="Z114" s="139">
        <v>134637</v>
      </c>
    </row>
    <row r="115" spans="1:26" s="66" customFormat="1" x14ac:dyDescent="0.25">
      <c r="A115" s="59">
        <v>42063</v>
      </c>
      <c r="B115" s="66">
        <v>8</v>
      </c>
      <c r="C115" s="139">
        <v>47600</v>
      </c>
      <c r="D115" s="139">
        <v>0</v>
      </c>
      <c r="E115" s="139">
        <v>0</v>
      </c>
      <c r="F115" s="139">
        <v>83354</v>
      </c>
      <c r="G115" s="138"/>
      <c r="H115" s="139">
        <v>0</v>
      </c>
      <c r="I115" s="139">
        <v>0</v>
      </c>
      <c r="J115" s="139">
        <v>0</v>
      </c>
      <c r="K115" s="139">
        <v>0</v>
      </c>
      <c r="L115" s="138"/>
      <c r="M115" s="139">
        <v>101200</v>
      </c>
      <c r="N115" s="139">
        <v>0</v>
      </c>
      <c r="O115" s="139">
        <v>0</v>
      </c>
      <c r="P115" s="139">
        <v>137896</v>
      </c>
      <c r="Q115" s="138"/>
      <c r="R115" s="139">
        <v>0</v>
      </c>
      <c r="S115" s="139">
        <v>0</v>
      </c>
      <c r="T115" s="139">
        <v>0</v>
      </c>
      <c r="U115" s="139">
        <v>0</v>
      </c>
      <c r="V115" s="138"/>
      <c r="W115" s="139">
        <v>148800</v>
      </c>
      <c r="X115" s="139">
        <v>0</v>
      </c>
      <c r="Y115" s="139">
        <v>0</v>
      </c>
      <c r="Z115" s="139">
        <v>221250</v>
      </c>
    </row>
    <row r="116" spans="1:26" s="66" customFormat="1" x14ac:dyDescent="0.25">
      <c r="A116" s="59">
        <v>42070</v>
      </c>
      <c r="B116" s="66">
        <v>9</v>
      </c>
      <c r="C116" s="139">
        <v>71966</v>
      </c>
      <c r="D116" s="139">
        <v>0</v>
      </c>
      <c r="E116" s="139">
        <v>0</v>
      </c>
      <c r="F116" s="139">
        <v>53866</v>
      </c>
      <c r="G116" s="138"/>
      <c r="H116" s="139">
        <v>4800</v>
      </c>
      <c r="I116" s="139">
        <v>0</v>
      </c>
      <c r="J116" s="139">
        <v>0</v>
      </c>
      <c r="K116" s="139">
        <v>0</v>
      </c>
      <c r="L116" s="138"/>
      <c r="M116" s="139">
        <v>108700</v>
      </c>
      <c r="N116" s="139">
        <v>0</v>
      </c>
      <c r="O116" s="139">
        <v>0</v>
      </c>
      <c r="P116" s="139">
        <v>133700</v>
      </c>
      <c r="Q116" s="138"/>
      <c r="R116" s="139">
        <v>0</v>
      </c>
      <c r="S116" s="139">
        <v>0</v>
      </c>
      <c r="T116" s="139">
        <v>0</v>
      </c>
      <c r="U116" s="139">
        <v>0</v>
      </c>
      <c r="V116" s="138"/>
      <c r="W116" s="139">
        <v>185466</v>
      </c>
      <c r="X116" s="139">
        <v>0</v>
      </c>
      <c r="Y116" s="139">
        <v>0</v>
      </c>
      <c r="Z116" s="139">
        <v>187566</v>
      </c>
    </row>
    <row r="117" spans="1:26" s="66" customFormat="1" x14ac:dyDescent="0.25">
      <c r="A117" s="59">
        <v>42077</v>
      </c>
      <c r="B117" s="66">
        <v>10</v>
      </c>
      <c r="C117" s="139">
        <v>53100</v>
      </c>
      <c r="D117" s="139">
        <v>0</v>
      </c>
      <c r="E117" s="139">
        <v>7700</v>
      </c>
      <c r="F117" s="139">
        <v>159775</v>
      </c>
      <c r="G117" s="138"/>
      <c r="H117" s="139">
        <v>0</v>
      </c>
      <c r="I117" s="139">
        <v>0</v>
      </c>
      <c r="J117" s="139">
        <v>0</v>
      </c>
      <c r="K117" s="139">
        <v>4800</v>
      </c>
      <c r="L117" s="138"/>
      <c r="M117" s="139">
        <v>70900</v>
      </c>
      <c r="N117" s="139">
        <v>0</v>
      </c>
      <c r="O117" s="139">
        <v>0</v>
      </c>
      <c r="P117" s="139">
        <v>57200</v>
      </c>
      <c r="Q117" s="138"/>
      <c r="R117" s="139">
        <v>0</v>
      </c>
      <c r="S117" s="139">
        <v>0</v>
      </c>
      <c r="T117" s="139">
        <v>0</v>
      </c>
      <c r="U117" s="139">
        <v>0</v>
      </c>
      <c r="V117" s="138"/>
      <c r="W117" s="139">
        <v>124000</v>
      </c>
      <c r="X117" s="139">
        <v>0</v>
      </c>
      <c r="Y117" s="139">
        <v>7700</v>
      </c>
      <c r="Z117" s="139">
        <v>221775</v>
      </c>
    </row>
    <row r="118" spans="1:26" s="66" customFormat="1" x14ac:dyDescent="0.25">
      <c r="A118" s="59">
        <v>42084</v>
      </c>
      <c r="B118" s="66">
        <v>11</v>
      </c>
      <c r="C118" s="139">
        <v>134600</v>
      </c>
      <c r="D118" s="139">
        <v>3000</v>
      </c>
      <c r="E118" s="139">
        <v>39200</v>
      </c>
      <c r="F118" s="139">
        <v>154423</v>
      </c>
      <c r="G118" s="138"/>
      <c r="H118" s="139">
        <v>4800</v>
      </c>
      <c r="I118" s="139">
        <v>0</v>
      </c>
      <c r="J118" s="139">
        <v>7600</v>
      </c>
      <c r="K118" s="139">
        <v>12400</v>
      </c>
      <c r="L118" s="138"/>
      <c r="M118" s="139">
        <v>57900</v>
      </c>
      <c r="N118" s="139">
        <v>1500</v>
      </c>
      <c r="O118" s="139">
        <v>15600</v>
      </c>
      <c r="P118" s="139">
        <v>94000</v>
      </c>
      <c r="Q118" s="138"/>
      <c r="R118" s="139">
        <v>0</v>
      </c>
      <c r="S118" s="139">
        <v>0</v>
      </c>
      <c r="T118" s="139">
        <v>0</v>
      </c>
      <c r="U118" s="139">
        <v>0</v>
      </c>
      <c r="V118" s="138"/>
      <c r="W118" s="139">
        <v>197300</v>
      </c>
      <c r="X118" s="139">
        <v>4500</v>
      </c>
      <c r="Y118" s="139">
        <v>62400</v>
      </c>
      <c r="Z118" s="139">
        <v>260823</v>
      </c>
    </row>
    <row r="119" spans="1:26" s="66" customFormat="1" x14ac:dyDescent="0.25">
      <c r="A119" s="59">
        <v>42091</v>
      </c>
      <c r="B119" s="66">
        <v>12</v>
      </c>
      <c r="C119" s="139">
        <v>150800</v>
      </c>
      <c r="D119" s="139">
        <v>10500</v>
      </c>
      <c r="E119" s="139">
        <v>72700</v>
      </c>
      <c r="F119" s="139">
        <v>226716</v>
      </c>
      <c r="G119" s="138"/>
      <c r="H119" s="139">
        <v>3200</v>
      </c>
      <c r="I119" s="139">
        <v>0</v>
      </c>
      <c r="J119" s="139">
        <v>0</v>
      </c>
      <c r="K119" s="139">
        <v>3200</v>
      </c>
      <c r="L119" s="138"/>
      <c r="M119" s="139">
        <v>21800</v>
      </c>
      <c r="N119" s="139">
        <v>1500</v>
      </c>
      <c r="O119" s="139">
        <v>98600</v>
      </c>
      <c r="P119" s="139">
        <v>111000</v>
      </c>
      <c r="Q119" s="138"/>
      <c r="R119" s="139">
        <v>0</v>
      </c>
      <c r="S119" s="139">
        <v>0</v>
      </c>
      <c r="T119" s="139">
        <v>0</v>
      </c>
      <c r="U119" s="139">
        <v>0</v>
      </c>
      <c r="V119" s="138"/>
      <c r="W119" s="139">
        <v>175800</v>
      </c>
      <c r="X119" s="139">
        <v>12000</v>
      </c>
      <c r="Y119" s="139">
        <v>171300</v>
      </c>
      <c r="Z119" s="139">
        <v>340916</v>
      </c>
    </row>
    <row r="120" spans="1:26" s="66" customFormat="1" x14ac:dyDescent="0.25">
      <c r="A120" s="59">
        <v>42098</v>
      </c>
      <c r="B120" s="66">
        <v>13</v>
      </c>
      <c r="C120" s="139">
        <v>88100</v>
      </c>
      <c r="D120" s="139">
        <v>20080</v>
      </c>
      <c r="E120" s="139">
        <v>99300</v>
      </c>
      <c r="F120" s="139">
        <v>231160</v>
      </c>
      <c r="G120" s="138"/>
      <c r="H120" s="139">
        <v>18100</v>
      </c>
      <c r="I120" s="139">
        <v>0</v>
      </c>
      <c r="J120" s="139">
        <v>1600</v>
      </c>
      <c r="K120" s="139">
        <v>19500</v>
      </c>
      <c r="L120" s="138"/>
      <c r="M120" s="139">
        <v>23600</v>
      </c>
      <c r="N120" s="139">
        <v>38900</v>
      </c>
      <c r="O120" s="139">
        <v>107200</v>
      </c>
      <c r="P120" s="139">
        <v>143464</v>
      </c>
      <c r="Q120" s="138"/>
      <c r="R120" s="139">
        <v>0</v>
      </c>
      <c r="S120" s="139">
        <v>0</v>
      </c>
      <c r="T120" s="139">
        <v>1600</v>
      </c>
      <c r="U120" s="139">
        <v>1600</v>
      </c>
      <c r="V120" s="138"/>
      <c r="W120" s="139">
        <v>129800</v>
      </c>
      <c r="X120" s="139">
        <v>58980</v>
      </c>
      <c r="Y120" s="139">
        <v>209700</v>
      </c>
      <c r="Z120" s="139">
        <v>395724</v>
      </c>
    </row>
    <row r="121" spans="1:26" s="66" customFormat="1" x14ac:dyDescent="0.25">
      <c r="A121" s="59">
        <v>42105</v>
      </c>
      <c r="B121" s="66">
        <v>14</v>
      </c>
      <c r="C121" s="139">
        <v>76300</v>
      </c>
      <c r="D121" s="139">
        <v>75800</v>
      </c>
      <c r="E121" s="139">
        <v>137100</v>
      </c>
      <c r="F121" s="139">
        <v>258500</v>
      </c>
      <c r="G121" s="138"/>
      <c r="H121" s="139">
        <v>6400</v>
      </c>
      <c r="I121" s="139">
        <v>0</v>
      </c>
      <c r="J121" s="139">
        <v>3200</v>
      </c>
      <c r="K121" s="139">
        <v>8000</v>
      </c>
      <c r="L121" s="138"/>
      <c r="M121" s="139">
        <v>11000</v>
      </c>
      <c r="N121" s="139">
        <v>59700</v>
      </c>
      <c r="O121" s="139">
        <v>127200</v>
      </c>
      <c r="P121" s="139">
        <v>149600</v>
      </c>
      <c r="Q121" s="138"/>
      <c r="R121" s="139">
        <v>0</v>
      </c>
      <c r="S121" s="139">
        <v>0</v>
      </c>
      <c r="T121" s="139">
        <v>0</v>
      </c>
      <c r="U121" s="139">
        <v>0</v>
      </c>
      <c r="V121" s="138"/>
      <c r="W121" s="139">
        <v>93700</v>
      </c>
      <c r="X121" s="139">
        <v>135500</v>
      </c>
      <c r="Y121" s="139">
        <v>267500</v>
      </c>
      <c r="Z121" s="139">
        <v>416100</v>
      </c>
    </row>
    <row r="122" spans="1:26" s="66" customFormat="1" x14ac:dyDescent="0.25">
      <c r="A122" s="59">
        <v>42112</v>
      </c>
      <c r="B122" s="66">
        <v>15</v>
      </c>
      <c r="C122" s="139">
        <v>124300</v>
      </c>
      <c r="D122" s="139">
        <v>58472</v>
      </c>
      <c r="E122" s="139">
        <v>199900</v>
      </c>
      <c r="F122" s="139">
        <v>325900</v>
      </c>
      <c r="G122" s="138"/>
      <c r="H122" s="139">
        <v>12600</v>
      </c>
      <c r="I122" s="139">
        <v>0</v>
      </c>
      <c r="J122" s="139">
        <v>1600</v>
      </c>
      <c r="K122" s="139">
        <v>16000</v>
      </c>
      <c r="L122" s="138"/>
      <c r="M122" s="139">
        <v>26500</v>
      </c>
      <c r="N122" s="139">
        <v>51588</v>
      </c>
      <c r="O122" s="139">
        <v>87600</v>
      </c>
      <c r="P122" s="139">
        <v>120200</v>
      </c>
      <c r="Q122" s="138"/>
      <c r="R122" s="139">
        <v>0</v>
      </c>
      <c r="S122" s="139">
        <v>0</v>
      </c>
      <c r="T122" s="139">
        <v>5200</v>
      </c>
      <c r="U122" s="139">
        <v>3600</v>
      </c>
      <c r="V122" s="138"/>
      <c r="W122" s="139">
        <v>163400</v>
      </c>
      <c r="X122" s="139">
        <v>110060</v>
      </c>
      <c r="Y122" s="139">
        <v>294300</v>
      </c>
      <c r="Z122" s="139">
        <v>465700</v>
      </c>
    </row>
    <row r="123" spans="1:26" s="66" customFormat="1" x14ac:dyDescent="0.25">
      <c r="A123" s="59">
        <v>42119</v>
      </c>
      <c r="B123" s="66">
        <v>16</v>
      </c>
      <c r="C123" s="139">
        <v>77600</v>
      </c>
      <c r="D123" s="139">
        <v>84000</v>
      </c>
      <c r="E123" s="139">
        <v>165100</v>
      </c>
      <c r="F123" s="139">
        <v>255400</v>
      </c>
      <c r="G123" s="138"/>
      <c r="H123" s="139">
        <v>0</v>
      </c>
      <c r="I123" s="139">
        <v>10800</v>
      </c>
      <c r="J123" s="139">
        <v>11000</v>
      </c>
      <c r="K123" s="139">
        <v>11000</v>
      </c>
      <c r="L123" s="138"/>
      <c r="M123" s="139">
        <v>1600</v>
      </c>
      <c r="N123" s="139">
        <v>61100</v>
      </c>
      <c r="O123" s="139">
        <v>94600</v>
      </c>
      <c r="P123" s="139">
        <v>94600</v>
      </c>
      <c r="Q123" s="138"/>
      <c r="R123" s="139">
        <v>10600</v>
      </c>
      <c r="S123" s="139">
        <v>0</v>
      </c>
      <c r="T123" s="139">
        <v>0</v>
      </c>
      <c r="U123" s="139">
        <v>10600</v>
      </c>
      <c r="V123" s="138"/>
      <c r="W123" s="139">
        <v>89800</v>
      </c>
      <c r="X123" s="139">
        <v>155900</v>
      </c>
      <c r="Y123" s="139">
        <v>270700</v>
      </c>
      <c r="Z123" s="139">
        <v>371600</v>
      </c>
    </row>
    <row r="124" spans="1:26" s="66" customFormat="1" x14ac:dyDescent="0.25">
      <c r="A124" s="59">
        <v>42126</v>
      </c>
      <c r="B124" s="66">
        <v>17</v>
      </c>
      <c r="C124" s="139">
        <v>95200</v>
      </c>
      <c r="D124" s="139">
        <v>142400</v>
      </c>
      <c r="E124" s="139">
        <v>302100</v>
      </c>
      <c r="F124" s="139">
        <v>412100</v>
      </c>
      <c r="G124" s="138"/>
      <c r="H124" s="139">
        <v>4800</v>
      </c>
      <c r="I124" s="139">
        <v>3100</v>
      </c>
      <c r="J124" s="139">
        <v>9300</v>
      </c>
      <c r="K124" s="139">
        <v>15700</v>
      </c>
      <c r="L124" s="138"/>
      <c r="M124" s="139">
        <v>12800</v>
      </c>
      <c r="N124" s="139">
        <v>82100</v>
      </c>
      <c r="O124" s="139">
        <v>96700</v>
      </c>
      <c r="P124" s="139">
        <v>106100</v>
      </c>
      <c r="Q124" s="138"/>
      <c r="R124" s="139">
        <v>0</v>
      </c>
      <c r="S124" s="139">
        <v>0</v>
      </c>
      <c r="T124" s="139">
        <v>4800</v>
      </c>
      <c r="U124" s="139">
        <v>4800</v>
      </c>
      <c r="V124" s="138"/>
      <c r="W124" s="139">
        <v>112800</v>
      </c>
      <c r="X124" s="139">
        <v>227600</v>
      </c>
      <c r="Y124" s="139">
        <v>412900</v>
      </c>
      <c r="Z124" s="139">
        <v>538700</v>
      </c>
    </row>
    <row r="125" spans="1:26" s="66" customFormat="1" x14ac:dyDescent="0.25">
      <c r="A125" s="59">
        <v>42133</v>
      </c>
      <c r="B125" s="66">
        <v>18</v>
      </c>
      <c r="C125" s="139">
        <v>164300</v>
      </c>
      <c r="D125" s="139">
        <v>88900</v>
      </c>
      <c r="E125" s="139">
        <v>224700</v>
      </c>
      <c r="F125" s="139">
        <v>377900</v>
      </c>
      <c r="G125" s="138"/>
      <c r="H125" s="139">
        <v>3200</v>
      </c>
      <c r="I125" s="139">
        <v>6200</v>
      </c>
      <c r="J125" s="139">
        <v>6200</v>
      </c>
      <c r="K125" s="139">
        <v>9400</v>
      </c>
      <c r="L125" s="138"/>
      <c r="M125" s="139">
        <v>18400</v>
      </c>
      <c r="N125" s="139">
        <v>65800</v>
      </c>
      <c r="O125" s="139">
        <v>80200</v>
      </c>
      <c r="P125" s="139">
        <v>100300</v>
      </c>
      <c r="Q125" s="138"/>
      <c r="R125" s="139">
        <v>0</v>
      </c>
      <c r="S125" s="139">
        <v>0</v>
      </c>
      <c r="T125" s="139">
        <v>1600</v>
      </c>
      <c r="U125" s="139">
        <v>0</v>
      </c>
      <c r="V125" s="138"/>
      <c r="W125" s="139">
        <v>185900</v>
      </c>
      <c r="X125" s="139">
        <v>160900</v>
      </c>
      <c r="Y125" s="139">
        <v>312700</v>
      </c>
      <c r="Z125" s="139">
        <v>487600</v>
      </c>
    </row>
    <row r="126" spans="1:26" s="66" customFormat="1" x14ac:dyDescent="0.25">
      <c r="A126" s="59">
        <v>42140</v>
      </c>
      <c r="B126" s="66">
        <v>19</v>
      </c>
      <c r="C126" s="139">
        <v>195300</v>
      </c>
      <c r="D126" s="139">
        <v>91600</v>
      </c>
      <c r="E126" s="139">
        <v>181200</v>
      </c>
      <c r="F126" s="139">
        <v>483000</v>
      </c>
      <c r="G126" s="138"/>
      <c r="H126" s="139">
        <v>1500</v>
      </c>
      <c r="I126" s="139">
        <v>1600</v>
      </c>
      <c r="J126" s="139">
        <v>1600</v>
      </c>
      <c r="K126" s="139">
        <v>3100</v>
      </c>
      <c r="L126" s="138"/>
      <c r="M126" s="139">
        <v>18701</v>
      </c>
      <c r="N126" s="139">
        <v>34100</v>
      </c>
      <c r="O126" s="139">
        <v>80900</v>
      </c>
      <c r="P126" s="139">
        <v>115201</v>
      </c>
      <c r="Q126" s="138"/>
      <c r="R126" s="139">
        <v>0</v>
      </c>
      <c r="S126" s="139">
        <v>0</v>
      </c>
      <c r="T126" s="139">
        <v>0</v>
      </c>
      <c r="U126" s="139">
        <v>1600</v>
      </c>
      <c r="V126" s="138"/>
      <c r="W126" s="139">
        <v>215501</v>
      </c>
      <c r="X126" s="139">
        <v>127300</v>
      </c>
      <c r="Y126" s="139">
        <v>263700</v>
      </c>
      <c r="Z126" s="139">
        <v>602901</v>
      </c>
    </row>
    <row r="127" spans="1:26" s="66" customFormat="1" x14ac:dyDescent="0.25">
      <c r="A127" s="59">
        <v>42147</v>
      </c>
      <c r="B127" s="66">
        <v>20</v>
      </c>
      <c r="C127" s="139">
        <v>168200</v>
      </c>
      <c r="D127" s="139">
        <v>171440</v>
      </c>
      <c r="E127" s="139">
        <v>295800</v>
      </c>
      <c r="F127" s="139">
        <v>437800</v>
      </c>
      <c r="G127" s="138"/>
      <c r="H127" s="139">
        <v>7900</v>
      </c>
      <c r="I127" s="139">
        <v>4800</v>
      </c>
      <c r="J127" s="139">
        <v>8000</v>
      </c>
      <c r="K127" s="139">
        <v>4800</v>
      </c>
      <c r="L127" s="138"/>
      <c r="M127" s="139">
        <v>20500</v>
      </c>
      <c r="N127" s="139">
        <v>84390</v>
      </c>
      <c r="O127" s="139">
        <v>94240</v>
      </c>
      <c r="P127" s="139">
        <v>139640</v>
      </c>
      <c r="Q127" s="138"/>
      <c r="R127" s="139">
        <v>0</v>
      </c>
      <c r="S127" s="139">
        <v>0</v>
      </c>
      <c r="T127" s="139">
        <v>3200</v>
      </c>
      <c r="U127" s="139">
        <v>3200</v>
      </c>
      <c r="V127" s="138"/>
      <c r="W127" s="139">
        <v>196600</v>
      </c>
      <c r="X127" s="139">
        <v>260630</v>
      </c>
      <c r="Y127" s="139">
        <v>401240</v>
      </c>
      <c r="Z127" s="139">
        <v>585440</v>
      </c>
    </row>
    <row r="128" spans="1:26" s="66" customFormat="1" x14ac:dyDescent="0.25">
      <c r="A128" s="59">
        <v>42154</v>
      </c>
      <c r="B128" s="66">
        <v>21</v>
      </c>
      <c r="C128" s="139">
        <v>190317</v>
      </c>
      <c r="D128" s="139">
        <v>126200</v>
      </c>
      <c r="E128" s="139">
        <v>223700</v>
      </c>
      <c r="F128" s="139">
        <v>393217</v>
      </c>
      <c r="G128" s="138"/>
      <c r="H128" s="139">
        <v>1600</v>
      </c>
      <c r="I128" s="139">
        <v>4600</v>
      </c>
      <c r="J128" s="139">
        <v>4600</v>
      </c>
      <c r="K128" s="139">
        <v>14200</v>
      </c>
      <c r="L128" s="138"/>
      <c r="M128" s="139">
        <v>15700</v>
      </c>
      <c r="N128" s="139">
        <v>48300</v>
      </c>
      <c r="O128" s="139">
        <v>89100</v>
      </c>
      <c r="P128" s="139">
        <v>109900</v>
      </c>
      <c r="Q128" s="138"/>
      <c r="R128" s="139">
        <v>0</v>
      </c>
      <c r="S128" s="139">
        <v>0</v>
      </c>
      <c r="T128" s="139">
        <v>0</v>
      </c>
      <c r="U128" s="139">
        <v>0</v>
      </c>
      <c r="V128" s="138"/>
      <c r="W128" s="139">
        <v>207617</v>
      </c>
      <c r="X128" s="139">
        <v>179100</v>
      </c>
      <c r="Y128" s="139">
        <v>317400</v>
      </c>
      <c r="Z128" s="139">
        <v>517317</v>
      </c>
    </row>
    <row r="129" spans="1:26" s="66" customFormat="1" x14ac:dyDescent="0.25">
      <c r="A129" s="59">
        <v>42161</v>
      </c>
      <c r="B129" s="66">
        <v>22</v>
      </c>
      <c r="C129" s="139">
        <v>168400</v>
      </c>
      <c r="D129" s="139">
        <v>141403</v>
      </c>
      <c r="E129" s="139">
        <v>269100</v>
      </c>
      <c r="F129" s="139">
        <v>529292</v>
      </c>
      <c r="G129" s="138"/>
      <c r="H129" s="139">
        <v>6200</v>
      </c>
      <c r="I129" s="139">
        <v>1600</v>
      </c>
      <c r="J129" s="139">
        <v>0</v>
      </c>
      <c r="K129" s="139">
        <v>6200</v>
      </c>
      <c r="L129" s="138"/>
      <c r="M129" s="139">
        <v>15900</v>
      </c>
      <c r="N129" s="139">
        <v>77140</v>
      </c>
      <c r="O129" s="139">
        <v>78000</v>
      </c>
      <c r="P129" s="139">
        <v>117100</v>
      </c>
      <c r="Q129" s="138"/>
      <c r="R129" s="139">
        <v>0</v>
      </c>
      <c r="S129" s="139">
        <v>0</v>
      </c>
      <c r="T129" s="139">
        <v>0</v>
      </c>
      <c r="U129" s="139">
        <v>0</v>
      </c>
      <c r="V129" s="138"/>
      <c r="W129" s="139">
        <v>190500</v>
      </c>
      <c r="X129" s="139">
        <v>220143</v>
      </c>
      <c r="Y129" s="139">
        <v>347100</v>
      </c>
      <c r="Z129" s="139">
        <v>652592</v>
      </c>
    </row>
    <row r="130" spans="1:26" s="66" customFormat="1" x14ac:dyDescent="0.25">
      <c r="A130" s="59">
        <v>42168</v>
      </c>
      <c r="B130" s="66">
        <v>23</v>
      </c>
      <c r="C130" s="139">
        <v>210100</v>
      </c>
      <c r="D130" s="139">
        <v>179300</v>
      </c>
      <c r="E130" s="139">
        <v>351200</v>
      </c>
      <c r="F130" s="139">
        <v>558524</v>
      </c>
      <c r="G130" s="138"/>
      <c r="H130" s="139">
        <v>3200</v>
      </c>
      <c r="I130" s="139">
        <v>0</v>
      </c>
      <c r="J130" s="139">
        <v>3200</v>
      </c>
      <c r="K130" s="139">
        <v>6400</v>
      </c>
      <c r="L130" s="138"/>
      <c r="M130" s="139">
        <v>33000</v>
      </c>
      <c r="N130" s="139">
        <v>53300</v>
      </c>
      <c r="O130" s="139">
        <v>54600</v>
      </c>
      <c r="P130" s="139">
        <v>122100</v>
      </c>
      <c r="Q130" s="138"/>
      <c r="R130" s="139">
        <v>0</v>
      </c>
      <c r="S130" s="139">
        <v>0</v>
      </c>
      <c r="T130" s="139">
        <v>6400</v>
      </c>
      <c r="U130" s="139">
        <v>6400</v>
      </c>
      <c r="V130" s="138"/>
      <c r="W130" s="139">
        <v>246300</v>
      </c>
      <c r="X130" s="139">
        <v>232600</v>
      </c>
      <c r="Y130" s="139">
        <v>415400</v>
      </c>
      <c r="Z130" s="139">
        <v>693424</v>
      </c>
    </row>
    <row r="131" spans="1:26" s="66" customFormat="1" x14ac:dyDescent="0.25">
      <c r="A131" s="59">
        <v>42175</v>
      </c>
      <c r="B131" s="66">
        <v>24</v>
      </c>
      <c r="C131" s="139">
        <v>117080</v>
      </c>
      <c r="D131" s="139">
        <v>175500</v>
      </c>
      <c r="E131" s="139">
        <v>288400</v>
      </c>
      <c r="F131" s="139">
        <v>366600</v>
      </c>
      <c r="G131" s="138"/>
      <c r="H131" s="139">
        <v>0</v>
      </c>
      <c r="I131" s="139">
        <v>0</v>
      </c>
      <c r="J131" s="139">
        <v>1400</v>
      </c>
      <c r="K131" s="139">
        <v>1400</v>
      </c>
      <c r="L131" s="138"/>
      <c r="M131" s="139">
        <v>24900</v>
      </c>
      <c r="N131" s="139">
        <v>76600</v>
      </c>
      <c r="O131" s="139">
        <v>97300</v>
      </c>
      <c r="P131" s="139">
        <v>108000</v>
      </c>
      <c r="Q131" s="138"/>
      <c r="R131" s="139">
        <v>0</v>
      </c>
      <c r="S131" s="139">
        <v>1500</v>
      </c>
      <c r="T131" s="139">
        <v>1500</v>
      </c>
      <c r="U131" s="139">
        <v>0</v>
      </c>
      <c r="V131" s="138"/>
      <c r="W131" s="139">
        <v>141980</v>
      </c>
      <c r="X131" s="139">
        <v>253600</v>
      </c>
      <c r="Y131" s="139">
        <v>388600</v>
      </c>
      <c r="Z131" s="139">
        <v>476000</v>
      </c>
    </row>
    <row r="132" spans="1:26" s="66" customFormat="1" x14ac:dyDescent="0.25">
      <c r="A132" s="59">
        <v>42182</v>
      </c>
      <c r="B132" s="66">
        <v>25</v>
      </c>
      <c r="C132" s="139">
        <v>4800</v>
      </c>
      <c r="D132" s="139">
        <v>198900</v>
      </c>
      <c r="E132" s="139">
        <v>267400</v>
      </c>
      <c r="F132" s="139">
        <v>377500</v>
      </c>
      <c r="G132" s="138"/>
      <c r="H132" s="139">
        <v>0</v>
      </c>
      <c r="I132" s="139">
        <v>1600</v>
      </c>
      <c r="J132" s="139">
        <v>0</v>
      </c>
      <c r="K132" s="139">
        <v>0</v>
      </c>
      <c r="L132" s="138"/>
      <c r="M132" s="139">
        <v>0</v>
      </c>
      <c r="N132" s="139">
        <v>61388</v>
      </c>
      <c r="O132" s="139">
        <v>102200</v>
      </c>
      <c r="P132" s="139">
        <v>179248</v>
      </c>
      <c r="Q132" s="138"/>
      <c r="R132" s="139">
        <v>0</v>
      </c>
      <c r="S132" s="139">
        <v>9500</v>
      </c>
      <c r="T132" s="139">
        <v>14300</v>
      </c>
      <c r="U132" s="139">
        <v>15800</v>
      </c>
      <c r="V132" s="138"/>
      <c r="W132" s="139">
        <v>4800</v>
      </c>
      <c r="X132" s="139">
        <v>271388</v>
      </c>
      <c r="Y132" s="139">
        <v>383900</v>
      </c>
      <c r="Z132" s="139">
        <v>572548</v>
      </c>
    </row>
    <row r="133" spans="1:26" s="66" customFormat="1" x14ac:dyDescent="0.25">
      <c r="A133" s="59">
        <v>42189</v>
      </c>
      <c r="B133" s="66">
        <v>26</v>
      </c>
      <c r="C133" s="139">
        <v>0</v>
      </c>
      <c r="D133" s="139">
        <v>142950</v>
      </c>
      <c r="E133" s="139">
        <v>196300</v>
      </c>
      <c r="F133" s="139">
        <v>135600</v>
      </c>
      <c r="G133" s="138"/>
      <c r="H133" s="139">
        <v>0</v>
      </c>
      <c r="I133" s="139">
        <v>1500</v>
      </c>
      <c r="J133" s="139">
        <v>1600</v>
      </c>
      <c r="K133" s="139">
        <v>1600</v>
      </c>
      <c r="L133" s="138"/>
      <c r="M133" s="139">
        <v>0</v>
      </c>
      <c r="N133" s="139">
        <v>98660</v>
      </c>
      <c r="O133" s="139">
        <v>64400</v>
      </c>
      <c r="P133" s="139">
        <v>36500</v>
      </c>
      <c r="Q133" s="138"/>
      <c r="R133" s="139">
        <v>0</v>
      </c>
      <c r="S133" s="139">
        <v>1600</v>
      </c>
      <c r="T133" s="139">
        <v>1300</v>
      </c>
      <c r="U133" s="139">
        <v>1300</v>
      </c>
      <c r="V133" s="138"/>
      <c r="W133" s="139">
        <v>0</v>
      </c>
      <c r="X133" s="139">
        <v>244710</v>
      </c>
      <c r="Y133" s="139">
        <v>263600</v>
      </c>
      <c r="Z133" s="139">
        <v>175000</v>
      </c>
    </row>
    <row r="134" spans="1:26" s="66" customFormat="1" x14ac:dyDescent="0.25">
      <c r="A134" s="59">
        <v>42196</v>
      </c>
      <c r="B134" s="66">
        <v>27</v>
      </c>
      <c r="C134" s="139">
        <v>0</v>
      </c>
      <c r="D134" s="139">
        <v>82300</v>
      </c>
      <c r="E134" s="139">
        <v>300644</v>
      </c>
      <c r="F134" s="139">
        <v>388744</v>
      </c>
      <c r="G134" s="138"/>
      <c r="H134" s="139">
        <v>0</v>
      </c>
      <c r="I134" s="139">
        <v>4700</v>
      </c>
      <c r="J134" s="139">
        <v>6200</v>
      </c>
      <c r="K134" s="139">
        <v>6200</v>
      </c>
      <c r="L134" s="138"/>
      <c r="M134" s="139">
        <v>0</v>
      </c>
      <c r="N134" s="139">
        <v>57581</v>
      </c>
      <c r="O134" s="139">
        <v>127441</v>
      </c>
      <c r="P134" s="139">
        <v>158441</v>
      </c>
      <c r="Q134" s="138"/>
      <c r="R134" s="139">
        <v>0</v>
      </c>
      <c r="S134" s="139">
        <v>4500</v>
      </c>
      <c r="T134" s="139">
        <v>3100</v>
      </c>
      <c r="U134" s="139">
        <v>3100</v>
      </c>
      <c r="V134" s="138"/>
      <c r="W134" s="139">
        <v>0</v>
      </c>
      <c r="X134" s="139">
        <v>149081</v>
      </c>
      <c r="Y134" s="139">
        <v>437385</v>
      </c>
      <c r="Z134" s="139">
        <v>556485</v>
      </c>
    </row>
    <row r="135" spans="1:26" s="66" customFormat="1" x14ac:dyDescent="0.25">
      <c r="A135" s="59">
        <v>42203</v>
      </c>
      <c r="B135" s="66">
        <v>28</v>
      </c>
      <c r="C135" s="139">
        <v>0</v>
      </c>
      <c r="D135" s="139">
        <v>221000</v>
      </c>
      <c r="E135" s="139">
        <v>285600</v>
      </c>
      <c r="F135" s="139">
        <v>332500</v>
      </c>
      <c r="G135" s="138"/>
      <c r="H135" s="139">
        <v>0</v>
      </c>
      <c r="I135" s="139">
        <v>1600</v>
      </c>
      <c r="J135" s="139">
        <v>3200</v>
      </c>
      <c r="K135" s="139">
        <v>0</v>
      </c>
      <c r="L135" s="138"/>
      <c r="M135" s="139">
        <v>0</v>
      </c>
      <c r="N135" s="139">
        <v>60100</v>
      </c>
      <c r="O135" s="139">
        <v>83340</v>
      </c>
      <c r="P135" s="139">
        <v>149488</v>
      </c>
      <c r="Q135" s="138"/>
      <c r="R135" s="139">
        <v>0</v>
      </c>
      <c r="S135" s="139">
        <v>0</v>
      </c>
      <c r="T135" s="139">
        <v>6200</v>
      </c>
      <c r="U135" s="139">
        <v>6200</v>
      </c>
      <c r="V135" s="138"/>
      <c r="W135" s="139">
        <v>0</v>
      </c>
      <c r="X135" s="139">
        <v>282700</v>
      </c>
      <c r="Y135" s="139">
        <v>378340</v>
      </c>
      <c r="Z135" s="139">
        <v>488188</v>
      </c>
    </row>
    <row r="136" spans="1:26" s="66" customFormat="1" x14ac:dyDescent="0.25">
      <c r="A136" s="59">
        <v>42210</v>
      </c>
      <c r="B136" s="66">
        <v>29</v>
      </c>
      <c r="C136" s="139">
        <v>0</v>
      </c>
      <c r="D136" s="139">
        <v>172900</v>
      </c>
      <c r="E136" s="139">
        <v>435900</v>
      </c>
      <c r="F136" s="139">
        <v>551432</v>
      </c>
      <c r="G136" s="138"/>
      <c r="H136" s="139">
        <v>0</v>
      </c>
      <c r="I136" s="139">
        <v>4600</v>
      </c>
      <c r="J136" s="139">
        <v>1500</v>
      </c>
      <c r="K136" s="139">
        <v>4700</v>
      </c>
      <c r="L136" s="138"/>
      <c r="M136" s="139">
        <v>0</v>
      </c>
      <c r="N136" s="139">
        <v>45500</v>
      </c>
      <c r="O136" s="139">
        <v>58140</v>
      </c>
      <c r="P136" s="139">
        <v>131812</v>
      </c>
      <c r="Q136" s="138"/>
      <c r="R136" s="139">
        <v>0</v>
      </c>
      <c r="S136" s="139">
        <v>1600</v>
      </c>
      <c r="T136" s="139">
        <v>3200</v>
      </c>
      <c r="U136" s="139">
        <v>1600</v>
      </c>
      <c r="V136" s="138"/>
      <c r="W136" s="139">
        <v>0</v>
      </c>
      <c r="X136" s="139">
        <v>224600</v>
      </c>
      <c r="Y136" s="139">
        <v>498740</v>
      </c>
      <c r="Z136" s="139">
        <v>689544</v>
      </c>
    </row>
    <row r="137" spans="1:26" s="66" customFormat="1" x14ac:dyDescent="0.25">
      <c r="A137" s="59">
        <v>42217</v>
      </c>
      <c r="B137" s="66">
        <v>30</v>
      </c>
      <c r="C137" s="139">
        <v>52300</v>
      </c>
      <c r="D137" s="139">
        <v>109400</v>
      </c>
      <c r="E137" s="139">
        <v>251700</v>
      </c>
      <c r="F137" s="139">
        <v>445956</v>
      </c>
      <c r="G137" s="138"/>
      <c r="H137" s="139">
        <v>0</v>
      </c>
      <c r="I137" s="139">
        <v>0</v>
      </c>
      <c r="J137" s="139">
        <v>1600</v>
      </c>
      <c r="K137" s="139">
        <v>4600</v>
      </c>
      <c r="L137" s="138"/>
      <c r="M137" s="139">
        <v>22300</v>
      </c>
      <c r="N137" s="139">
        <v>43700</v>
      </c>
      <c r="O137" s="139">
        <v>62800</v>
      </c>
      <c r="P137" s="139">
        <v>218016</v>
      </c>
      <c r="Q137" s="138"/>
      <c r="R137" s="139">
        <v>0</v>
      </c>
      <c r="S137" s="139">
        <v>0</v>
      </c>
      <c r="T137" s="139">
        <v>1600</v>
      </c>
      <c r="U137" s="139">
        <v>3200</v>
      </c>
      <c r="V137" s="138"/>
      <c r="W137" s="139">
        <v>74600</v>
      </c>
      <c r="X137" s="139">
        <v>153100</v>
      </c>
      <c r="Y137" s="139">
        <v>317700</v>
      </c>
      <c r="Z137" s="139">
        <v>671772</v>
      </c>
    </row>
    <row r="138" spans="1:26" s="66" customFormat="1" x14ac:dyDescent="0.25">
      <c r="A138" s="59">
        <v>42224</v>
      </c>
      <c r="B138" s="66">
        <v>31</v>
      </c>
      <c r="C138" s="139">
        <v>175250</v>
      </c>
      <c r="D138" s="139">
        <v>274400</v>
      </c>
      <c r="E138" s="139">
        <v>337100</v>
      </c>
      <c r="F138" s="139">
        <v>637252</v>
      </c>
      <c r="G138" s="138"/>
      <c r="H138" s="139">
        <v>3200</v>
      </c>
      <c r="I138" s="139">
        <v>4600</v>
      </c>
      <c r="J138" s="139">
        <v>4600</v>
      </c>
      <c r="K138" s="139">
        <v>6200</v>
      </c>
      <c r="L138" s="138"/>
      <c r="M138" s="139">
        <v>31200</v>
      </c>
      <c r="N138" s="139">
        <v>89300</v>
      </c>
      <c r="O138" s="139">
        <v>85400</v>
      </c>
      <c r="P138" s="139">
        <v>171148</v>
      </c>
      <c r="Q138" s="138"/>
      <c r="R138" s="139">
        <v>0</v>
      </c>
      <c r="S138" s="139">
        <v>4800</v>
      </c>
      <c r="T138" s="139">
        <v>4800</v>
      </c>
      <c r="U138" s="139">
        <v>4800</v>
      </c>
      <c r="V138" s="138"/>
      <c r="W138" s="139">
        <v>209650</v>
      </c>
      <c r="X138" s="139">
        <v>373100</v>
      </c>
      <c r="Y138" s="139">
        <v>431900</v>
      </c>
      <c r="Z138" s="139">
        <v>819400</v>
      </c>
    </row>
    <row r="139" spans="1:26" s="66" customFormat="1" x14ac:dyDescent="0.25">
      <c r="A139" s="59">
        <v>42231</v>
      </c>
      <c r="B139" s="66">
        <v>32</v>
      </c>
      <c r="C139" s="139">
        <v>95700</v>
      </c>
      <c r="D139" s="139">
        <v>101600</v>
      </c>
      <c r="E139" s="139">
        <v>212100</v>
      </c>
      <c r="F139" s="139">
        <v>280600</v>
      </c>
      <c r="G139" s="138"/>
      <c r="H139" s="139">
        <v>1450</v>
      </c>
      <c r="I139" s="139">
        <v>0</v>
      </c>
      <c r="J139" s="139">
        <v>3100</v>
      </c>
      <c r="K139" s="139">
        <v>7650</v>
      </c>
      <c r="L139" s="138"/>
      <c r="M139" s="139">
        <v>0</v>
      </c>
      <c r="N139" s="139">
        <v>12600</v>
      </c>
      <c r="O139" s="139">
        <v>42100</v>
      </c>
      <c r="P139" s="139">
        <v>87000</v>
      </c>
      <c r="Q139" s="138"/>
      <c r="R139" s="139">
        <v>0</v>
      </c>
      <c r="S139" s="139">
        <v>0</v>
      </c>
      <c r="T139" s="139">
        <v>12700</v>
      </c>
      <c r="U139" s="139">
        <v>12700</v>
      </c>
      <c r="V139" s="138"/>
      <c r="W139" s="139">
        <v>97150</v>
      </c>
      <c r="X139" s="139">
        <v>114200</v>
      </c>
      <c r="Y139" s="139">
        <v>270000</v>
      </c>
      <c r="Z139" s="139">
        <v>387950</v>
      </c>
    </row>
    <row r="140" spans="1:26" s="66" customFormat="1" x14ac:dyDescent="0.25">
      <c r="A140" s="59">
        <v>42238</v>
      </c>
      <c r="B140" s="66">
        <v>33</v>
      </c>
      <c r="C140" s="139">
        <v>131400</v>
      </c>
      <c r="D140" s="139">
        <v>79200</v>
      </c>
      <c r="E140" s="139">
        <v>241900</v>
      </c>
      <c r="F140" s="139">
        <v>426500</v>
      </c>
      <c r="G140" s="138"/>
      <c r="H140" s="139">
        <v>0</v>
      </c>
      <c r="I140" s="139">
        <v>18600</v>
      </c>
      <c r="J140" s="139">
        <v>26600</v>
      </c>
      <c r="K140" s="139">
        <v>29800</v>
      </c>
      <c r="L140" s="138"/>
      <c r="M140" s="139">
        <v>14200</v>
      </c>
      <c r="N140" s="139">
        <v>20400</v>
      </c>
      <c r="O140" s="139">
        <v>26700</v>
      </c>
      <c r="P140" s="139">
        <v>44100</v>
      </c>
      <c r="Q140" s="138"/>
      <c r="R140" s="139">
        <v>0</v>
      </c>
      <c r="S140" s="139">
        <v>0</v>
      </c>
      <c r="T140" s="139">
        <v>0</v>
      </c>
      <c r="U140" s="139">
        <v>0</v>
      </c>
      <c r="V140" s="138"/>
      <c r="W140" s="139">
        <v>145600</v>
      </c>
      <c r="X140" s="139">
        <v>118200</v>
      </c>
      <c r="Y140" s="139">
        <v>295200</v>
      </c>
      <c r="Z140" s="139">
        <v>500400</v>
      </c>
    </row>
    <row r="141" spans="1:26" s="66" customFormat="1" x14ac:dyDescent="0.25">
      <c r="A141" s="59">
        <v>42245</v>
      </c>
      <c r="B141" s="66">
        <v>34</v>
      </c>
      <c r="C141" s="139">
        <v>59800</v>
      </c>
      <c r="D141" s="139">
        <v>109900</v>
      </c>
      <c r="E141" s="139">
        <v>166400</v>
      </c>
      <c r="F141" s="139">
        <v>232376</v>
      </c>
      <c r="G141" s="138"/>
      <c r="H141" s="139">
        <v>3200</v>
      </c>
      <c r="I141" s="139">
        <v>26300</v>
      </c>
      <c r="J141" s="139">
        <v>20100</v>
      </c>
      <c r="K141" s="139">
        <v>23300</v>
      </c>
      <c r="L141" s="138"/>
      <c r="M141" s="139">
        <v>11200</v>
      </c>
      <c r="N141" s="139">
        <v>15500</v>
      </c>
      <c r="O141" s="139">
        <v>28300</v>
      </c>
      <c r="P141" s="139">
        <v>36300</v>
      </c>
      <c r="Q141" s="138"/>
      <c r="R141" s="139">
        <v>0</v>
      </c>
      <c r="S141" s="139">
        <v>6200</v>
      </c>
      <c r="T141" s="139">
        <v>3100</v>
      </c>
      <c r="U141" s="139">
        <v>3100</v>
      </c>
      <c r="V141" s="138"/>
      <c r="W141" s="139">
        <v>74200</v>
      </c>
      <c r="X141" s="139">
        <v>157900</v>
      </c>
      <c r="Y141" s="139">
        <v>217900</v>
      </c>
      <c r="Z141" s="139">
        <v>295076</v>
      </c>
    </row>
    <row r="142" spans="1:26" s="66" customFormat="1" x14ac:dyDescent="0.25">
      <c r="A142" s="59">
        <v>42252</v>
      </c>
      <c r="B142" s="66">
        <v>35</v>
      </c>
      <c r="C142" s="139">
        <v>99600</v>
      </c>
      <c r="D142" s="139">
        <v>80900</v>
      </c>
      <c r="E142" s="139">
        <v>107100</v>
      </c>
      <c r="F142" s="139">
        <v>189300</v>
      </c>
      <c r="G142" s="138"/>
      <c r="H142" s="139">
        <v>3200</v>
      </c>
      <c r="I142" s="139">
        <v>15500</v>
      </c>
      <c r="J142" s="139">
        <v>13900</v>
      </c>
      <c r="K142" s="139">
        <v>34784</v>
      </c>
      <c r="L142" s="138"/>
      <c r="M142" s="139">
        <v>22400</v>
      </c>
      <c r="N142" s="139">
        <v>9200</v>
      </c>
      <c r="O142" s="139">
        <v>17300</v>
      </c>
      <c r="P142" s="139">
        <v>68948</v>
      </c>
      <c r="Q142" s="138"/>
      <c r="R142" s="139">
        <v>0</v>
      </c>
      <c r="S142" s="139">
        <v>14100</v>
      </c>
      <c r="T142" s="139">
        <v>13900</v>
      </c>
      <c r="U142" s="139">
        <v>13900</v>
      </c>
      <c r="V142" s="138"/>
      <c r="W142" s="139">
        <v>125200</v>
      </c>
      <c r="X142" s="139">
        <v>119700</v>
      </c>
      <c r="Y142" s="139">
        <v>152200</v>
      </c>
      <c r="Z142" s="139">
        <v>306932</v>
      </c>
    </row>
    <row r="143" spans="1:26" s="66" customFormat="1" x14ac:dyDescent="0.25">
      <c r="A143" s="59">
        <v>42259</v>
      </c>
      <c r="B143" s="66">
        <v>36</v>
      </c>
      <c r="C143" s="139">
        <v>88600</v>
      </c>
      <c r="D143" s="139">
        <v>94400</v>
      </c>
      <c r="E143" s="139">
        <v>160800</v>
      </c>
      <c r="F143" s="139">
        <v>265800</v>
      </c>
      <c r="G143" s="138"/>
      <c r="H143" s="139">
        <v>0</v>
      </c>
      <c r="I143" s="139">
        <v>9500</v>
      </c>
      <c r="J143" s="139">
        <v>15500</v>
      </c>
      <c r="K143" s="139">
        <v>13900</v>
      </c>
      <c r="L143" s="138"/>
      <c r="M143" s="139">
        <v>12600</v>
      </c>
      <c r="N143" s="139">
        <v>1500</v>
      </c>
      <c r="O143" s="139">
        <v>10900</v>
      </c>
      <c r="P143" s="139">
        <v>26700</v>
      </c>
      <c r="Q143" s="138"/>
      <c r="R143" s="139">
        <v>0</v>
      </c>
      <c r="S143" s="139">
        <v>0</v>
      </c>
      <c r="T143" s="139">
        <v>14200</v>
      </c>
      <c r="U143" s="139">
        <v>14200</v>
      </c>
      <c r="V143" s="138"/>
      <c r="W143" s="139">
        <v>101200</v>
      </c>
      <c r="X143" s="139">
        <v>105400</v>
      </c>
      <c r="Y143" s="139">
        <v>201400</v>
      </c>
      <c r="Z143" s="139">
        <v>320600</v>
      </c>
    </row>
    <row r="144" spans="1:26" s="66" customFormat="1" x14ac:dyDescent="0.25">
      <c r="A144" s="59">
        <v>42266</v>
      </c>
      <c r="B144" s="66">
        <v>37</v>
      </c>
      <c r="C144" s="139">
        <v>16000</v>
      </c>
      <c r="D144" s="139">
        <v>45700</v>
      </c>
      <c r="E144" s="139">
        <v>111700</v>
      </c>
      <c r="F144" s="139">
        <v>127700</v>
      </c>
      <c r="G144" s="138"/>
      <c r="H144" s="139">
        <v>0</v>
      </c>
      <c r="I144" s="139">
        <v>6400</v>
      </c>
      <c r="J144" s="139">
        <v>11000</v>
      </c>
      <c r="K144" s="139">
        <v>11000</v>
      </c>
      <c r="L144" s="138"/>
      <c r="M144" s="139">
        <v>4700</v>
      </c>
      <c r="N144" s="139">
        <v>1600</v>
      </c>
      <c r="O144" s="139">
        <v>14100</v>
      </c>
      <c r="P144" s="139">
        <v>41300</v>
      </c>
      <c r="Q144" s="138"/>
      <c r="R144" s="139">
        <v>0</v>
      </c>
      <c r="S144" s="139">
        <v>0</v>
      </c>
      <c r="T144" s="139">
        <v>0</v>
      </c>
      <c r="U144" s="139">
        <v>0</v>
      </c>
      <c r="V144" s="138"/>
      <c r="W144" s="139">
        <v>20700</v>
      </c>
      <c r="X144" s="139">
        <v>53700</v>
      </c>
      <c r="Y144" s="139">
        <v>136800</v>
      </c>
      <c r="Z144" s="139">
        <v>180000</v>
      </c>
    </row>
    <row r="145" spans="1:26" s="66" customFormat="1" x14ac:dyDescent="0.25">
      <c r="A145" s="59">
        <v>42273</v>
      </c>
      <c r="B145" s="66">
        <v>38</v>
      </c>
      <c r="C145" s="139">
        <v>9100</v>
      </c>
      <c r="D145" s="139">
        <v>21800</v>
      </c>
      <c r="E145" s="139">
        <v>82700</v>
      </c>
      <c r="F145" s="139">
        <v>134300</v>
      </c>
      <c r="G145" s="138"/>
      <c r="H145" s="139">
        <v>0</v>
      </c>
      <c r="I145" s="139">
        <v>6200</v>
      </c>
      <c r="J145" s="139">
        <v>7800</v>
      </c>
      <c r="K145" s="139">
        <v>11000</v>
      </c>
      <c r="L145" s="138"/>
      <c r="M145" s="139">
        <v>6400</v>
      </c>
      <c r="N145" s="139">
        <v>6100</v>
      </c>
      <c r="O145" s="139">
        <v>23300</v>
      </c>
      <c r="P145" s="139">
        <v>171800</v>
      </c>
      <c r="Q145" s="138"/>
      <c r="R145" s="139">
        <v>0</v>
      </c>
      <c r="S145" s="139">
        <v>1600</v>
      </c>
      <c r="T145" s="139">
        <v>1600</v>
      </c>
      <c r="U145" s="139">
        <v>3100</v>
      </c>
      <c r="V145" s="138"/>
      <c r="W145" s="139">
        <v>15500</v>
      </c>
      <c r="X145" s="139">
        <v>35700</v>
      </c>
      <c r="Y145" s="139">
        <v>115400</v>
      </c>
      <c r="Z145" s="139">
        <v>320200</v>
      </c>
    </row>
    <row r="146" spans="1:26" s="66" customFormat="1" x14ac:dyDescent="0.25">
      <c r="A146" s="59">
        <v>42280</v>
      </c>
      <c r="B146" s="66">
        <v>39</v>
      </c>
      <c r="C146" s="139">
        <v>41600</v>
      </c>
      <c r="D146" s="139">
        <v>9600</v>
      </c>
      <c r="E146" s="139">
        <v>106100</v>
      </c>
      <c r="F146" s="139">
        <v>123500</v>
      </c>
      <c r="G146" s="138"/>
      <c r="H146" s="139">
        <v>0</v>
      </c>
      <c r="I146" s="139">
        <v>4800</v>
      </c>
      <c r="J146" s="139">
        <v>6400</v>
      </c>
      <c r="K146" s="139">
        <v>6400</v>
      </c>
      <c r="L146" s="138"/>
      <c r="M146" s="139">
        <v>75800</v>
      </c>
      <c r="N146" s="139">
        <v>40000</v>
      </c>
      <c r="O146" s="139">
        <v>105200</v>
      </c>
      <c r="P146" s="139">
        <v>261800</v>
      </c>
      <c r="Q146" s="138"/>
      <c r="R146" s="139">
        <v>0</v>
      </c>
      <c r="S146" s="139">
        <v>0</v>
      </c>
      <c r="T146" s="139">
        <v>0</v>
      </c>
      <c r="U146" s="139">
        <v>0</v>
      </c>
      <c r="V146" s="138"/>
      <c r="W146" s="139">
        <v>117400</v>
      </c>
      <c r="X146" s="139">
        <v>54400</v>
      </c>
      <c r="Y146" s="139">
        <v>217700</v>
      </c>
      <c r="Z146" s="139">
        <v>391700</v>
      </c>
    </row>
    <row r="147" spans="1:26" s="66" customFormat="1" x14ac:dyDescent="0.25">
      <c r="A147" s="59">
        <v>42287</v>
      </c>
      <c r="B147" s="66">
        <v>40</v>
      </c>
      <c r="C147" s="139">
        <v>12700</v>
      </c>
      <c r="D147" s="139">
        <v>58200</v>
      </c>
      <c r="E147" s="139">
        <v>78700</v>
      </c>
      <c r="F147" s="139">
        <v>136900</v>
      </c>
      <c r="G147" s="138"/>
      <c r="H147" s="139">
        <v>0</v>
      </c>
      <c r="I147" s="139">
        <v>1600</v>
      </c>
      <c r="J147" s="139">
        <v>1600</v>
      </c>
      <c r="K147" s="139">
        <v>1600</v>
      </c>
      <c r="L147" s="138"/>
      <c r="M147" s="139">
        <v>67000</v>
      </c>
      <c r="N147" s="139">
        <v>179940</v>
      </c>
      <c r="O147" s="139">
        <v>211640</v>
      </c>
      <c r="P147" s="139">
        <v>278640</v>
      </c>
      <c r="Q147" s="138"/>
      <c r="R147" s="139">
        <v>0</v>
      </c>
      <c r="S147" s="139">
        <v>6300</v>
      </c>
      <c r="T147" s="139">
        <v>1500</v>
      </c>
      <c r="U147" s="139">
        <v>1500</v>
      </c>
      <c r="V147" s="138"/>
      <c r="W147" s="139">
        <v>79700</v>
      </c>
      <c r="X147" s="139">
        <v>246040</v>
      </c>
      <c r="Y147" s="139">
        <v>293440</v>
      </c>
      <c r="Z147" s="139">
        <v>418640</v>
      </c>
    </row>
    <row r="148" spans="1:26" s="66" customFormat="1" x14ac:dyDescent="0.25">
      <c r="A148" s="59">
        <v>42294</v>
      </c>
      <c r="B148" s="66">
        <v>41</v>
      </c>
      <c r="C148" s="139">
        <v>54700</v>
      </c>
      <c r="D148" s="139">
        <v>13500</v>
      </c>
      <c r="E148" s="139">
        <v>39700</v>
      </c>
      <c r="F148" s="139">
        <v>72900</v>
      </c>
      <c r="G148" s="138"/>
      <c r="H148" s="139">
        <v>0</v>
      </c>
      <c r="I148" s="139">
        <v>0</v>
      </c>
      <c r="J148" s="139">
        <v>1600</v>
      </c>
      <c r="K148" s="139">
        <v>3200</v>
      </c>
      <c r="L148" s="138"/>
      <c r="M148" s="139">
        <v>51900</v>
      </c>
      <c r="N148" s="139">
        <v>247000</v>
      </c>
      <c r="O148" s="139">
        <v>322600</v>
      </c>
      <c r="P148" s="139">
        <v>427900</v>
      </c>
      <c r="Q148" s="138"/>
      <c r="R148" s="139">
        <v>0</v>
      </c>
      <c r="S148" s="139">
        <v>0</v>
      </c>
      <c r="T148" s="139">
        <v>12600</v>
      </c>
      <c r="U148" s="139">
        <v>12600</v>
      </c>
      <c r="V148" s="138"/>
      <c r="W148" s="139">
        <v>106600</v>
      </c>
      <c r="X148" s="139">
        <v>260500</v>
      </c>
      <c r="Y148" s="139">
        <v>376500</v>
      </c>
      <c r="Z148" s="139">
        <v>516600</v>
      </c>
    </row>
    <row r="149" spans="1:26" s="66" customFormat="1" x14ac:dyDescent="0.25">
      <c r="A149" s="59">
        <v>42301</v>
      </c>
      <c r="B149" s="66">
        <v>42</v>
      </c>
      <c r="C149" s="139">
        <v>31500</v>
      </c>
      <c r="D149" s="139">
        <v>32800</v>
      </c>
      <c r="E149" s="139">
        <v>31000</v>
      </c>
      <c r="F149" s="139">
        <v>89900</v>
      </c>
      <c r="G149" s="138"/>
      <c r="H149" s="139">
        <v>0</v>
      </c>
      <c r="I149" s="139">
        <v>0</v>
      </c>
      <c r="J149" s="139">
        <v>300</v>
      </c>
      <c r="K149" s="139">
        <v>300</v>
      </c>
      <c r="L149" s="138"/>
      <c r="M149" s="139">
        <v>67700</v>
      </c>
      <c r="N149" s="139">
        <v>219000</v>
      </c>
      <c r="O149" s="139">
        <v>301000</v>
      </c>
      <c r="P149" s="139">
        <v>383000</v>
      </c>
      <c r="Q149" s="138"/>
      <c r="R149" s="139">
        <v>0</v>
      </c>
      <c r="S149" s="139">
        <v>1600</v>
      </c>
      <c r="T149" s="139">
        <v>3100</v>
      </c>
      <c r="U149" s="139">
        <v>3100</v>
      </c>
      <c r="V149" s="138"/>
      <c r="W149" s="139">
        <v>99200</v>
      </c>
      <c r="X149" s="139">
        <v>253400</v>
      </c>
      <c r="Y149" s="139">
        <v>335400</v>
      </c>
      <c r="Z149" s="139">
        <v>476300</v>
      </c>
    </row>
    <row r="150" spans="1:26" s="66" customFormat="1" x14ac:dyDescent="0.25">
      <c r="A150" s="59">
        <v>42308</v>
      </c>
      <c r="B150" s="66">
        <v>43</v>
      </c>
      <c r="C150" s="139">
        <v>32000</v>
      </c>
      <c r="D150" s="139">
        <v>81640</v>
      </c>
      <c r="E150" s="139">
        <v>91940</v>
      </c>
      <c r="F150" s="139">
        <v>123440</v>
      </c>
      <c r="G150" s="138"/>
      <c r="H150" s="139">
        <v>0</v>
      </c>
      <c r="I150" s="139">
        <v>1600</v>
      </c>
      <c r="J150" s="139">
        <v>1600</v>
      </c>
      <c r="K150" s="139">
        <v>1600</v>
      </c>
      <c r="L150" s="138"/>
      <c r="M150" s="139">
        <v>12800</v>
      </c>
      <c r="N150" s="139">
        <v>206702</v>
      </c>
      <c r="O150" s="139">
        <v>370400</v>
      </c>
      <c r="P150" s="139">
        <v>379800</v>
      </c>
      <c r="Q150" s="138"/>
      <c r="R150" s="139">
        <v>0</v>
      </c>
      <c r="S150" s="139">
        <v>0</v>
      </c>
      <c r="T150" s="139">
        <v>0</v>
      </c>
      <c r="U150" s="139">
        <v>0</v>
      </c>
      <c r="V150" s="138"/>
      <c r="W150" s="139">
        <v>44800</v>
      </c>
      <c r="X150" s="139">
        <v>289942</v>
      </c>
      <c r="Y150" s="139">
        <v>463940</v>
      </c>
      <c r="Z150" s="139">
        <v>504840</v>
      </c>
    </row>
    <row r="151" spans="1:26" s="66" customFormat="1" x14ac:dyDescent="0.25">
      <c r="A151" s="59">
        <v>42315</v>
      </c>
      <c r="B151" s="66">
        <v>44</v>
      </c>
      <c r="C151" s="139">
        <v>97000</v>
      </c>
      <c r="D151" s="139">
        <v>114100</v>
      </c>
      <c r="E151" s="139">
        <v>148900</v>
      </c>
      <c r="F151" s="139">
        <v>257700</v>
      </c>
      <c r="G151" s="138"/>
      <c r="H151" s="139">
        <v>0</v>
      </c>
      <c r="I151" s="139">
        <v>3200</v>
      </c>
      <c r="J151" s="139">
        <v>3100</v>
      </c>
      <c r="K151" s="139">
        <v>3100</v>
      </c>
      <c r="L151" s="138"/>
      <c r="M151" s="139">
        <v>29500</v>
      </c>
      <c r="N151" s="139">
        <v>170420</v>
      </c>
      <c r="O151" s="139">
        <v>161200</v>
      </c>
      <c r="P151" s="139">
        <v>181400</v>
      </c>
      <c r="Q151" s="138"/>
      <c r="R151" s="139">
        <v>0</v>
      </c>
      <c r="S151" s="139">
        <v>0</v>
      </c>
      <c r="T151" s="139">
        <v>26100</v>
      </c>
      <c r="U151" s="139">
        <v>26100</v>
      </c>
      <c r="V151" s="138"/>
      <c r="W151" s="139">
        <v>126500</v>
      </c>
      <c r="X151" s="139">
        <v>287720</v>
      </c>
      <c r="Y151" s="139">
        <v>339300</v>
      </c>
      <c r="Z151" s="139">
        <v>468300</v>
      </c>
    </row>
    <row r="152" spans="1:26" s="66" customFormat="1" x14ac:dyDescent="0.25">
      <c r="A152" s="59">
        <v>42322</v>
      </c>
      <c r="B152" s="66">
        <v>45</v>
      </c>
      <c r="C152" s="139">
        <v>69800</v>
      </c>
      <c r="D152" s="139">
        <v>168594</v>
      </c>
      <c r="E152" s="139">
        <v>184800</v>
      </c>
      <c r="F152" s="139">
        <v>262348</v>
      </c>
      <c r="G152" s="138"/>
      <c r="H152" s="139">
        <v>0</v>
      </c>
      <c r="I152" s="139">
        <v>0</v>
      </c>
      <c r="J152" s="139">
        <v>3200</v>
      </c>
      <c r="K152" s="139">
        <v>3200</v>
      </c>
      <c r="L152" s="138"/>
      <c r="M152" s="139">
        <v>29700</v>
      </c>
      <c r="N152" s="139">
        <v>125580</v>
      </c>
      <c r="O152" s="139">
        <v>178400</v>
      </c>
      <c r="P152" s="139">
        <v>226800</v>
      </c>
      <c r="Q152" s="138"/>
      <c r="R152" s="139">
        <v>0</v>
      </c>
      <c r="S152" s="139">
        <v>4500</v>
      </c>
      <c r="T152" s="139">
        <v>0</v>
      </c>
      <c r="U152" s="139">
        <v>0</v>
      </c>
      <c r="V152" s="138"/>
      <c r="W152" s="139">
        <v>99500</v>
      </c>
      <c r="X152" s="139">
        <v>298674</v>
      </c>
      <c r="Y152" s="139">
        <v>366400</v>
      </c>
      <c r="Z152" s="139">
        <v>492348</v>
      </c>
    </row>
    <row r="153" spans="1:26" s="66" customFormat="1" x14ac:dyDescent="0.25">
      <c r="A153" s="59">
        <v>42329</v>
      </c>
      <c r="B153" s="66">
        <v>46</v>
      </c>
      <c r="C153" s="139">
        <v>52000</v>
      </c>
      <c r="D153" s="139">
        <v>135600</v>
      </c>
      <c r="E153" s="139">
        <v>219200</v>
      </c>
      <c r="F153" s="139">
        <v>268616</v>
      </c>
      <c r="G153" s="138"/>
      <c r="H153" s="139">
        <v>0</v>
      </c>
      <c r="I153" s="139">
        <v>4800</v>
      </c>
      <c r="J153" s="139">
        <v>15900</v>
      </c>
      <c r="K153" s="139">
        <v>4700</v>
      </c>
      <c r="L153" s="138"/>
      <c r="M153" s="139">
        <v>71701</v>
      </c>
      <c r="N153" s="139">
        <v>97500</v>
      </c>
      <c r="O153" s="139">
        <v>147300</v>
      </c>
      <c r="P153" s="139">
        <v>209224</v>
      </c>
      <c r="Q153" s="138"/>
      <c r="R153" s="139">
        <v>0</v>
      </c>
      <c r="S153" s="139">
        <v>3200</v>
      </c>
      <c r="T153" s="139">
        <v>7700</v>
      </c>
      <c r="U153" s="139">
        <v>4500</v>
      </c>
      <c r="V153" s="138"/>
      <c r="W153" s="139">
        <v>123701</v>
      </c>
      <c r="X153" s="139">
        <v>241100</v>
      </c>
      <c r="Y153" s="139">
        <v>390100</v>
      </c>
      <c r="Z153" s="139">
        <v>487040</v>
      </c>
    </row>
    <row r="154" spans="1:26" s="66" customFormat="1" x14ac:dyDescent="0.25">
      <c r="A154" s="59">
        <v>42336</v>
      </c>
      <c r="B154" s="66">
        <v>47</v>
      </c>
      <c r="C154" s="139">
        <v>71500</v>
      </c>
      <c r="D154" s="139">
        <v>272444</v>
      </c>
      <c r="E154" s="139">
        <v>301300</v>
      </c>
      <c r="F154" s="139">
        <v>365000</v>
      </c>
      <c r="G154" s="138"/>
      <c r="H154" s="139">
        <v>0</v>
      </c>
      <c r="I154" s="139">
        <v>4800</v>
      </c>
      <c r="J154" s="139">
        <v>17500</v>
      </c>
      <c r="K154" s="139">
        <v>17500</v>
      </c>
      <c r="L154" s="138"/>
      <c r="M154" s="139">
        <v>103700</v>
      </c>
      <c r="N154" s="139">
        <v>223280</v>
      </c>
      <c r="O154" s="139">
        <v>261440</v>
      </c>
      <c r="P154" s="139">
        <v>373264</v>
      </c>
      <c r="Q154" s="138"/>
      <c r="R154" s="139">
        <v>0</v>
      </c>
      <c r="S154" s="139">
        <v>0</v>
      </c>
      <c r="T154" s="139">
        <v>0</v>
      </c>
      <c r="U154" s="139">
        <v>0</v>
      </c>
      <c r="V154" s="138"/>
      <c r="W154" s="139">
        <v>175200</v>
      </c>
      <c r="X154" s="139">
        <v>500524</v>
      </c>
      <c r="Y154" s="139">
        <v>580240</v>
      </c>
      <c r="Z154" s="139">
        <v>755764</v>
      </c>
    </row>
    <row r="155" spans="1:26" s="66" customFormat="1" x14ac:dyDescent="0.25">
      <c r="A155" s="59">
        <v>42343</v>
      </c>
      <c r="B155" s="66">
        <v>48</v>
      </c>
      <c r="C155" s="139">
        <v>103800</v>
      </c>
      <c r="D155" s="139">
        <v>109100</v>
      </c>
      <c r="E155" s="139">
        <v>248944</v>
      </c>
      <c r="F155" s="139">
        <v>332214</v>
      </c>
      <c r="G155" s="138"/>
      <c r="H155" s="139">
        <v>0</v>
      </c>
      <c r="I155" s="139">
        <v>9300</v>
      </c>
      <c r="J155" s="139">
        <v>7700</v>
      </c>
      <c r="K155" s="139">
        <v>7700</v>
      </c>
      <c r="L155" s="138"/>
      <c r="M155" s="139">
        <v>85000</v>
      </c>
      <c r="N155" s="139">
        <v>146840</v>
      </c>
      <c r="O155" s="139">
        <v>291500</v>
      </c>
      <c r="P155" s="139">
        <v>336644</v>
      </c>
      <c r="Q155" s="138"/>
      <c r="R155" s="139">
        <v>0</v>
      </c>
      <c r="S155" s="139">
        <v>0</v>
      </c>
      <c r="T155" s="139">
        <v>6400</v>
      </c>
      <c r="U155" s="139">
        <v>6400</v>
      </c>
      <c r="V155" s="138"/>
      <c r="W155" s="139">
        <v>188800</v>
      </c>
      <c r="X155" s="139">
        <v>265240</v>
      </c>
      <c r="Y155" s="139">
        <v>554544</v>
      </c>
      <c r="Z155" s="139">
        <v>682958</v>
      </c>
    </row>
    <row r="156" spans="1:26" s="66" customFormat="1" x14ac:dyDescent="0.25">
      <c r="A156" s="59">
        <v>42350</v>
      </c>
      <c r="B156" s="66">
        <v>49</v>
      </c>
      <c r="C156" s="139">
        <v>72444</v>
      </c>
      <c r="D156" s="139">
        <v>37700</v>
      </c>
      <c r="E156" s="139">
        <v>67200</v>
      </c>
      <c r="F156" s="139">
        <v>133267</v>
      </c>
      <c r="G156" s="138"/>
      <c r="H156" s="139">
        <v>0</v>
      </c>
      <c r="I156" s="139">
        <v>0</v>
      </c>
      <c r="J156" s="139">
        <v>6200</v>
      </c>
      <c r="K156" s="139">
        <v>6124</v>
      </c>
      <c r="L156" s="138"/>
      <c r="M156" s="139">
        <v>96100</v>
      </c>
      <c r="N156" s="139">
        <v>32900</v>
      </c>
      <c r="O156" s="139">
        <v>255700</v>
      </c>
      <c r="P156" s="139">
        <v>329192</v>
      </c>
      <c r="Q156" s="138"/>
      <c r="R156" s="139">
        <v>0</v>
      </c>
      <c r="S156" s="139">
        <v>0</v>
      </c>
      <c r="T156" s="139">
        <v>3200</v>
      </c>
      <c r="U156" s="139">
        <v>0</v>
      </c>
      <c r="V156" s="138"/>
      <c r="W156" s="139">
        <v>168544</v>
      </c>
      <c r="X156" s="139">
        <v>70600</v>
      </c>
      <c r="Y156" s="139">
        <v>332300</v>
      </c>
      <c r="Z156" s="139">
        <v>468583</v>
      </c>
    </row>
    <row r="157" spans="1:26" s="66" customFormat="1" x14ac:dyDescent="0.25">
      <c r="A157" s="59">
        <v>42357</v>
      </c>
      <c r="B157" s="66">
        <v>50</v>
      </c>
      <c r="C157" s="139">
        <v>145400</v>
      </c>
      <c r="D157" s="139">
        <v>0</v>
      </c>
      <c r="E157" s="139">
        <v>111615</v>
      </c>
      <c r="F157" s="139">
        <v>313135</v>
      </c>
      <c r="G157" s="138"/>
      <c r="H157" s="139">
        <v>3200</v>
      </c>
      <c r="I157" s="139">
        <v>0</v>
      </c>
      <c r="J157" s="139">
        <v>6400</v>
      </c>
      <c r="K157" s="139">
        <v>6400</v>
      </c>
      <c r="L157" s="138"/>
      <c r="M157" s="139">
        <v>173300</v>
      </c>
      <c r="N157" s="139">
        <v>0</v>
      </c>
      <c r="O157" s="139">
        <v>119545</v>
      </c>
      <c r="P157" s="139">
        <v>313093</v>
      </c>
      <c r="Q157" s="138"/>
      <c r="R157" s="139">
        <v>0</v>
      </c>
      <c r="S157" s="139">
        <v>0</v>
      </c>
      <c r="T157" s="139">
        <v>3200</v>
      </c>
      <c r="U157" s="139">
        <v>3200</v>
      </c>
      <c r="V157" s="138"/>
      <c r="W157" s="139">
        <v>321900</v>
      </c>
      <c r="X157" s="139">
        <v>0</v>
      </c>
      <c r="Y157" s="139">
        <v>240760</v>
      </c>
      <c r="Z157" s="139">
        <v>635828</v>
      </c>
    </row>
    <row r="158" spans="1:26" s="66" customFormat="1" x14ac:dyDescent="0.25">
      <c r="A158" s="59">
        <v>42364</v>
      </c>
      <c r="B158" s="66">
        <v>51</v>
      </c>
      <c r="C158" s="139">
        <v>191100</v>
      </c>
      <c r="D158" s="139">
        <v>0</v>
      </c>
      <c r="E158" s="139">
        <v>43300</v>
      </c>
      <c r="F158" s="139">
        <v>266176</v>
      </c>
      <c r="G158" s="138"/>
      <c r="H158" s="139">
        <v>20000</v>
      </c>
      <c r="I158" s="139">
        <v>0</v>
      </c>
      <c r="J158" s="139">
        <v>0</v>
      </c>
      <c r="K158" s="139">
        <v>23200</v>
      </c>
      <c r="L158" s="138"/>
      <c r="M158" s="139">
        <v>155400</v>
      </c>
      <c r="N158" s="139">
        <v>0</v>
      </c>
      <c r="O158" s="139">
        <v>20700</v>
      </c>
      <c r="P158" s="139">
        <v>216300</v>
      </c>
      <c r="Q158" s="138"/>
      <c r="R158" s="139">
        <v>0</v>
      </c>
      <c r="S158" s="139">
        <v>0</v>
      </c>
      <c r="T158" s="139">
        <v>0</v>
      </c>
      <c r="U158" s="139">
        <v>0</v>
      </c>
      <c r="V158" s="138"/>
      <c r="W158" s="139">
        <v>366500</v>
      </c>
      <c r="X158" s="139">
        <v>0</v>
      </c>
      <c r="Y158" s="139">
        <v>64000</v>
      </c>
      <c r="Z158" s="139">
        <v>505676</v>
      </c>
    </row>
    <row r="159" spans="1:26" s="66" customFormat="1" x14ac:dyDescent="0.25">
      <c r="A159" s="59">
        <v>42371</v>
      </c>
      <c r="B159" s="66">
        <v>52</v>
      </c>
      <c r="C159" s="139">
        <v>45900</v>
      </c>
      <c r="D159" s="139">
        <v>0</v>
      </c>
      <c r="E159" s="139">
        <v>28700</v>
      </c>
      <c r="F159" s="139">
        <v>30400</v>
      </c>
      <c r="G159" s="138"/>
      <c r="H159" s="139">
        <v>0</v>
      </c>
      <c r="I159" s="139">
        <v>0</v>
      </c>
      <c r="J159" s="139">
        <v>0</v>
      </c>
      <c r="K159" s="139">
        <v>0</v>
      </c>
      <c r="L159" s="138"/>
      <c r="M159" s="139">
        <v>43300</v>
      </c>
      <c r="N159" s="139">
        <v>0</v>
      </c>
      <c r="O159" s="139">
        <v>1500</v>
      </c>
      <c r="P159" s="139">
        <v>9600</v>
      </c>
      <c r="Q159" s="138"/>
      <c r="R159" s="139">
        <v>0</v>
      </c>
      <c r="S159" s="139">
        <v>0</v>
      </c>
      <c r="T159" s="139">
        <v>0</v>
      </c>
      <c r="U159" s="139">
        <v>0</v>
      </c>
      <c r="V159" s="138"/>
      <c r="W159" s="139">
        <v>89200</v>
      </c>
      <c r="X159" s="139">
        <v>0</v>
      </c>
      <c r="Y159" s="139">
        <v>30200</v>
      </c>
      <c r="Z159" s="139">
        <v>40000</v>
      </c>
    </row>
    <row r="160" spans="1:26" s="66" customFormat="1" x14ac:dyDescent="0.25">
      <c r="A160" s="59">
        <v>42378</v>
      </c>
      <c r="B160" s="66">
        <v>1</v>
      </c>
      <c r="C160" s="139">
        <v>19000</v>
      </c>
      <c r="D160" s="139">
        <v>0</v>
      </c>
      <c r="E160" s="139">
        <v>11700</v>
      </c>
      <c r="F160" s="139">
        <v>125516</v>
      </c>
      <c r="G160" s="138"/>
      <c r="H160" s="139">
        <v>0</v>
      </c>
      <c r="I160" s="139">
        <v>0</v>
      </c>
      <c r="J160" s="139">
        <v>0</v>
      </c>
      <c r="K160" s="139">
        <v>4876</v>
      </c>
      <c r="L160" s="138"/>
      <c r="M160" s="139">
        <v>8000</v>
      </c>
      <c r="N160" s="139">
        <v>0</v>
      </c>
      <c r="O160" s="139">
        <v>33600</v>
      </c>
      <c r="P160" s="139">
        <v>95201</v>
      </c>
      <c r="Q160" s="138"/>
      <c r="R160" s="139">
        <v>0</v>
      </c>
      <c r="S160" s="139">
        <v>0</v>
      </c>
      <c r="T160" s="139">
        <v>0</v>
      </c>
      <c r="U160" s="139">
        <v>0</v>
      </c>
      <c r="V160" s="138"/>
      <c r="W160" s="139">
        <v>27000</v>
      </c>
      <c r="X160" s="139">
        <v>0</v>
      </c>
      <c r="Y160" s="139">
        <v>45300</v>
      </c>
      <c r="Z160" s="139">
        <v>225593</v>
      </c>
    </row>
    <row r="161" spans="1:26" s="66" customFormat="1" x14ac:dyDescent="0.25">
      <c r="A161" s="59">
        <v>42385</v>
      </c>
      <c r="B161" s="66">
        <v>2</v>
      </c>
      <c r="C161" s="139">
        <v>69600</v>
      </c>
      <c r="D161" s="139">
        <v>0</v>
      </c>
      <c r="E161" s="139">
        <v>18300</v>
      </c>
      <c r="F161" s="139">
        <v>71600</v>
      </c>
      <c r="G161" s="138"/>
      <c r="H161" s="139">
        <v>0</v>
      </c>
      <c r="I161" s="139">
        <v>0</v>
      </c>
      <c r="J161" s="139">
        <v>0</v>
      </c>
      <c r="K161" s="139">
        <v>11224</v>
      </c>
      <c r="L161" s="138"/>
      <c r="M161" s="139">
        <v>117100</v>
      </c>
      <c r="N161" s="139">
        <v>0</v>
      </c>
      <c r="O161" s="139">
        <v>1500</v>
      </c>
      <c r="P161" s="139">
        <v>63224</v>
      </c>
      <c r="Q161" s="138"/>
      <c r="R161" s="139">
        <v>0</v>
      </c>
      <c r="S161" s="139">
        <v>0</v>
      </c>
      <c r="T161" s="139">
        <v>0</v>
      </c>
      <c r="U161" s="139">
        <v>0</v>
      </c>
      <c r="V161" s="138"/>
      <c r="W161" s="139">
        <v>186700</v>
      </c>
      <c r="X161" s="139">
        <v>0</v>
      </c>
      <c r="Y161" s="139">
        <v>19800</v>
      </c>
      <c r="Z161" s="139">
        <v>146048</v>
      </c>
    </row>
    <row r="162" spans="1:26" s="66" customFormat="1" x14ac:dyDescent="0.25">
      <c r="A162" s="59">
        <v>42392</v>
      </c>
      <c r="B162" s="66">
        <v>3</v>
      </c>
      <c r="C162" s="139">
        <v>65100</v>
      </c>
      <c r="D162" s="139">
        <v>0</v>
      </c>
      <c r="E162" s="139">
        <v>0</v>
      </c>
      <c r="F162" s="139">
        <v>107924</v>
      </c>
      <c r="G162" s="138"/>
      <c r="H162" s="139">
        <v>1600</v>
      </c>
      <c r="I162" s="139">
        <v>0</v>
      </c>
      <c r="J162" s="139">
        <v>0</v>
      </c>
      <c r="K162" s="139">
        <v>1600</v>
      </c>
      <c r="L162" s="138"/>
      <c r="M162" s="139">
        <v>136100</v>
      </c>
      <c r="N162" s="139">
        <v>0</v>
      </c>
      <c r="O162" s="139">
        <v>0</v>
      </c>
      <c r="P162" s="139">
        <v>209642</v>
      </c>
      <c r="Q162" s="138"/>
      <c r="R162" s="139">
        <v>0</v>
      </c>
      <c r="S162" s="139">
        <v>0</v>
      </c>
      <c r="T162" s="139">
        <v>0</v>
      </c>
      <c r="U162" s="139">
        <v>0</v>
      </c>
      <c r="V162" s="138"/>
      <c r="W162" s="139">
        <v>202800</v>
      </c>
      <c r="X162" s="139">
        <v>0</v>
      </c>
      <c r="Y162" s="139">
        <v>0</v>
      </c>
      <c r="Z162" s="139">
        <v>319166</v>
      </c>
    </row>
    <row r="163" spans="1:26" s="66" customFormat="1" x14ac:dyDescent="0.25">
      <c r="A163" s="59">
        <v>42399</v>
      </c>
      <c r="B163" s="66">
        <v>4</v>
      </c>
      <c r="C163" s="139">
        <v>85600</v>
      </c>
      <c r="D163" s="139">
        <v>0</v>
      </c>
      <c r="E163" s="139">
        <v>0</v>
      </c>
      <c r="F163" s="139">
        <v>107692</v>
      </c>
      <c r="G163" s="138"/>
      <c r="H163" s="139">
        <v>3200</v>
      </c>
      <c r="I163" s="139">
        <v>0</v>
      </c>
      <c r="J163" s="139">
        <v>0</v>
      </c>
      <c r="K163" s="139">
        <v>3200</v>
      </c>
      <c r="L163" s="138"/>
      <c r="M163" s="139">
        <v>204100</v>
      </c>
      <c r="N163" s="139">
        <v>0</v>
      </c>
      <c r="O163" s="139">
        <v>0</v>
      </c>
      <c r="P163" s="139">
        <v>252516</v>
      </c>
      <c r="Q163" s="138"/>
      <c r="R163" s="139">
        <v>0</v>
      </c>
      <c r="S163" s="139">
        <v>0</v>
      </c>
      <c r="T163" s="139">
        <v>0</v>
      </c>
      <c r="U163" s="139">
        <v>0</v>
      </c>
      <c r="V163" s="138"/>
      <c r="W163" s="139">
        <v>292900</v>
      </c>
      <c r="X163" s="139">
        <v>0</v>
      </c>
      <c r="Y163" s="139">
        <v>0</v>
      </c>
      <c r="Z163" s="139">
        <v>363408</v>
      </c>
    </row>
    <row r="164" spans="1:26" s="66" customFormat="1" x14ac:dyDescent="0.25">
      <c r="A164" s="59">
        <v>42406</v>
      </c>
      <c r="B164" s="66">
        <v>5</v>
      </c>
      <c r="C164" s="139">
        <v>204300</v>
      </c>
      <c r="D164" s="139">
        <v>0</v>
      </c>
      <c r="E164" s="139">
        <v>18800</v>
      </c>
      <c r="F164" s="139">
        <v>230348</v>
      </c>
      <c r="G164" s="138"/>
      <c r="H164" s="139">
        <v>0</v>
      </c>
      <c r="I164" s="139">
        <v>0</v>
      </c>
      <c r="J164" s="139">
        <v>0</v>
      </c>
      <c r="K164" s="139">
        <v>0</v>
      </c>
      <c r="L164" s="138"/>
      <c r="M164" s="139">
        <v>175000</v>
      </c>
      <c r="N164" s="139">
        <v>0</v>
      </c>
      <c r="O164" s="139">
        <v>0</v>
      </c>
      <c r="P164" s="139">
        <v>234800</v>
      </c>
      <c r="Q164" s="138"/>
      <c r="R164" s="139">
        <v>0</v>
      </c>
      <c r="S164" s="139">
        <v>0</v>
      </c>
      <c r="T164" s="139">
        <v>0</v>
      </c>
      <c r="U164" s="139">
        <v>0</v>
      </c>
      <c r="V164" s="138"/>
      <c r="W164" s="139">
        <v>379300</v>
      </c>
      <c r="X164" s="139">
        <v>0</v>
      </c>
      <c r="Y164" s="139">
        <v>18800</v>
      </c>
      <c r="Z164" s="139">
        <v>465148</v>
      </c>
    </row>
    <row r="165" spans="1:26" s="66" customFormat="1" x14ac:dyDescent="0.25">
      <c r="A165" s="59">
        <v>42413</v>
      </c>
      <c r="B165" s="66">
        <v>6</v>
      </c>
      <c r="C165" s="139">
        <v>138700</v>
      </c>
      <c r="D165" s="139">
        <v>0</v>
      </c>
      <c r="E165" s="139">
        <v>0</v>
      </c>
      <c r="F165" s="139">
        <v>204900</v>
      </c>
      <c r="G165" s="138"/>
      <c r="H165" s="139">
        <v>1600</v>
      </c>
      <c r="I165" s="139">
        <v>0</v>
      </c>
      <c r="J165" s="139">
        <v>0</v>
      </c>
      <c r="K165" s="139">
        <v>3100</v>
      </c>
      <c r="L165" s="138"/>
      <c r="M165" s="139">
        <v>74300</v>
      </c>
      <c r="N165" s="139">
        <v>0</v>
      </c>
      <c r="O165" s="139">
        <v>0</v>
      </c>
      <c r="P165" s="139">
        <v>100800</v>
      </c>
      <c r="Q165" s="138"/>
      <c r="R165" s="139">
        <v>0</v>
      </c>
      <c r="S165" s="139">
        <v>0</v>
      </c>
      <c r="T165" s="139">
        <v>0</v>
      </c>
      <c r="U165" s="139">
        <v>0</v>
      </c>
      <c r="V165" s="138"/>
      <c r="W165" s="139">
        <v>214600</v>
      </c>
      <c r="X165" s="139">
        <v>0</v>
      </c>
      <c r="Y165" s="139">
        <v>0</v>
      </c>
      <c r="Z165" s="139">
        <v>308800</v>
      </c>
    </row>
    <row r="166" spans="1:26" s="66" customFormat="1" x14ac:dyDescent="0.25">
      <c r="A166" s="59">
        <v>42420</v>
      </c>
      <c r="B166" s="66">
        <v>7</v>
      </c>
      <c r="C166" s="139">
        <v>117800</v>
      </c>
      <c r="D166" s="139">
        <v>0</v>
      </c>
      <c r="E166" s="139">
        <v>7900</v>
      </c>
      <c r="F166" s="139">
        <v>148000</v>
      </c>
      <c r="G166" s="138"/>
      <c r="H166" s="139">
        <v>3100</v>
      </c>
      <c r="I166" s="139">
        <v>0</v>
      </c>
      <c r="J166" s="139">
        <v>0</v>
      </c>
      <c r="K166" s="139">
        <v>3100</v>
      </c>
      <c r="L166" s="138"/>
      <c r="M166" s="139">
        <v>20600</v>
      </c>
      <c r="N166" s="139">
        <v>0</v>
      </c>
      <c r="O166" s="139">
        <v>0</v>
      </c>
      <c r="P166" s="139">
        <v>26800</v>
      </c>
      <c r="Q166" s="138"/>
      <c r="R166" s="139">
        <v>1600</v>
      </c>
      <c r="S166" s="139">
        <v>0</v>
      </c>
      <c r="T166" s="139">
        <v>0</v>
      </c>
      <c r="U166" s="139">
        <v>6400</v>
      </c>
      <c r="V166" s="138"/>
      <c r="W166" s="139">
        <v>143100</v>
      </c>
      <c r="X166" s="139">
        <v>0</v>
      </c>
      <c r="Y166" s="139">
        <v>7900</v>
      </c>
      <c r="Z166" s="139">
        <v>184300</v>
      </c>
    </row>
    <row r="167" spans="1:26" s="66" customFormat="1" x14ac:dyDescent="0.25">
      <c r="A167" s="59">
        <v>42427</v>
      </c>
      <c r="B167" s="66">
        <v>8</v>
      </c>
      <c r="C167" s="139">
        <v>138600</v>
      </c>
      <c r="D167" s="139">
        <v>0</v>
      </c>
      <c r="E167" s="139">
        <v>0</v>
      </c>
      <c r="F167" s="139">
        <v>156300</v>
      </c>
      <c r="G167" s="138"/>
      <c r="H167" s="139">
        <v>4700</v>
      </c>
      <c r="I167" s="139">
        <v>0</v>
      </c>
      <c r="J167" s="139">
        <v>0</v>
      </c>
      <c r="K167" s="139">
        <v>10700</v>
      </c>
      <c r="L167" s="138"/>
      <c r="M167" s="139">
        <v>18900</v>
      </c>
      <c r="N167" s="139">
        <v>0</v>
      </c>
      <c r="O167" s="139">
        <v>0</v>
      </c>
      <c r="P167" s="139">
        <v>31100</v>
      </c>
      <c r="Q167" s="138"/>
      <c r="R167" s="139">
        <v>0</v>
      </c>
      <c r="S167" s="139">
        <v>0</v>
      </c>
      <c r="T167" s="139">
        <v>0</v>
      </c>
      <c r="U167" s="139">
        <v>0</v>
      </c>
      <c r="V167" s="138"/>
      <c r="W167" s="139">
        <v>162200</v>
      </c>
      <c r="X167" s="139">
        <v>0</v>
      </c>
      <c r="Y167" s="139">
        <v>0</v>
      </c>
      <c r="Z167" s="139">
        <v>198100</v>
      </c>
    </row>
    <row r="168" spans="1:26" s="66" customFormat="1" x14ac:dyDescent="0.25">
      <c r="A168" s="59">
        <v>42434</v>
      </c>
      <c r="B168" s="66">
        <v>9</v>
      </c>
      <c r="C168" s="139">
        <v>70400</v>
      </c>
      <c r="D168" s="139">
        <v>0</v>
      </c>
      <c r="E168" s="139">
        <v>0</v>
      </c>
      <c r="F168" s="139">
        <v>137100</v>
      </c>
      <c r="G168" s="138"/>
      <c r="H168" s="139">
        <v>0</v>
      </c>
      <c r="I168" s="139">
        <v>0</v>
      </c>
      <c r="J168" s="139">
        <v>0</v>
      </c>
      <c r="K168" s="139">
        <v>0</v>
      </c>
      <c r="L168" s="138"/>
      <c r="M168" s="139">
        <v>23700</v>
      </c>
      <c r="N168" s="139">
        <v>0</v>
      </c>
      <c r="O168" s="139">
        <v>0</v>
      </c>
      <c r="P168" s="139">
        <v>32300</v>
      </c>
      <c r="Q168" s="138"/>
      <c r="R168" s="139">
        <v>0</v>
      </c>
      <c r="S168" s="139">
        <v>0</v>
      </c>
      <c r="T168" s="139">
        <v>0</v>
      </c>
      <c r="U168" s="139">
        <v>0</v>
      </c>
      <c r="V168" s="138"/>
      <c r="W168" s="139">
        <v>94100</v>
      </c>
      <c r="X168" s="139">
        <v>0</v>
      </c>
      <c r="Y168" s="139">
        <v>0</v>
      </c>
      <c r="Z168" s="139">
        <v>169400</v>
      </c>
    </row>
    <row r="169" spans="1:26" s="66" customFormat="1" x14ac:dyDescent="0.25">
      <c r="A169" s="59">
        <v>42441</v>
      </c>
      <c r="B169" s="66">
        <v>10</v>
      </c>
      <c r="C169" s="139">
        <v>109400</v>
      </c>
      <c r="D169" s="139">
        <v>27300</v>
      </c>
      <c r="E169" s="139">
        <v>61800</v>
      </c>
      <c r="F169" s="139">
        <v>145500</v>
      </c>
      <c r="G169" s="138"/>
      <c r="H169" s="139">
        <v>3100</v>
      </c>
      <c r="I169" s="139">
        <v>1500</v>
      </c>
      <c r="J169" s="139">
        <v>0</v>
      </c>
      <c r="K169" s="139">
        <v>0</v>
      </c>
      <c r="L169" s="138"/>
      <c r="M169" s="139">
        <v>15900</v>
      </c>
      <c r="N169" s="139">
        <v>20400</v>
      </c>
      <c r="O169" s="139">
        <v>22300</v>
      </c>
      <c r="P169" s="139">
        <v>25400</v>
      </c>
      <c r="Q169" s="138"/>
      <c r="R169" s="139">
        <v>0</v>
      </c>
      <c r="S169" s="139">
        <v>0</v>
      </c>
      <c r="T169" s="139">
        <v>0</v>
      </c>
      <c r="U169" s="139">
        <v>0</v>
      </c>
      <c r="V169" s="138"/>
      <c r="W169" s="139">
        <v>128400</v>
      </c>
      <c r="X169" s="139">
        <v>49200</v>
      </c>
      <c r="Y169" s="139">
        <v>84100</v>
      </c>
      <c r="Z169" s="139">
        <v>170900</v>
      </c>
    </row>
    <row r="170" spans="1:26" s="66" customFormat="1" x14ac:dyDescent="0.25">
      <c r="A170" s="59">
        <v>42448</v>
      </c>
      <c r="B170" s="66">
        <v>11</v>
      </c>
      <c r="C170" s="139">
        <v>152900</v>
      </c>
      <c r="D170" s="139">
        <v>54000</v>
      </c>
      <c r="E170" s="139">
        <v>139500</v>
      </c>
      <c r="F170" s="139">
        <v>260276</v>
      </c>
      <c r="G170" s="138"/>
      <c r="H170" s="139">
        <v>3200</v>
      </c>
      <c r="I170" s="139">
        <v>1500</v>
      </c>
      <c r="J170" s="139">
        <v>4700</v>
      </c>
      <c r="K170" s="139">
        <v>14200</v>
      </c>
      <c r="L170" s="138"/>
      <c r="M170" s="139">
        <v>37200</v>
      </c>
      <c r="N170" s="139">
        <v>18800</v>
      </c>
      <c r="O170" s="139">
        <v>47600</v>
      </c>
      <c r="P170" s="139">
        <v>80100</v>
      </c>
      <c r="Q170" s="138"/>
      <c r="R170" s="139">
        <v>0</v>
      </c>
      <c r="S170" s="139">
        <v>1600</v>
      </c>
      <c r="T170" s="139">
        <v>3100</v>
      </c>
      <c r="U170" s="139">
        <v>3100</v>
      </c>
      <c r="V170" s="138"/>
      <c r="W170" s="139">
        <v>193300</v>
      </c>
      <c r="X170" s="139">
        <v>75900</v>
      </c>
      <c r="Y170" s="139">
        <v>194900</v>
      </c>
      <c r="Z170" s="139">
        <v>357676</v>
      </c>
    </row>
    <row r="171" spans="1:26" s="66" customFormat="1" x14ac:dyDescent="0.25">
      <c r="A171" s="59">
        <v>42455</v>
      </c>
      <c r="B171" s="66">
        <v>12</v>
      </c>
      <c r="C171" s="139">
        <v>75200</v>
      </c>
      <c r="D171" s="139">
        <v>74000</v>
      </c>
      <c r="E171" s="139">
        <v>198400</v>
      </c>
      <c r="F171" s="139">
        <v>380376</v>
      </c>
      <c r="G171" s="138"/>
      <c r="H171" s="139">
        <v>3200</v>
      </c>
      <c r="I171" s="139">
        <v>6200</v>
      </c>
      <c r="J171" s="139">
        <v>7700</v>
      </c>
      <c r="K171" s="139">
        <v>10900</v>
      </c>
      <c r="L171" s="138"/>
      <c r="M171" s="139">
        <v>27800</v>
      </c>
      <c r="N171" s="139">
        <v>28300</v>
      </c>
      <c r="O171" s="139">
        <v>87900</v>
      </c>
      <c r="P171" s="139">
        <v>159000</v>
      </c>
      <c r="Q171" s="138"/>
      <c r="R171" s="139">
        <v>0</v>
      </c>
      <c r="S171" s="139">
        <v>0</v>
      </c>
      <c r="T171" s="139">
        <v>0</v>
      </c>
      <c r="U171" s="139">
        <v>0</v>
      </c>
      <c r="V171" s="138"/>
      <c r="W171" s="139">
        <v>106200</v>
      </c>
      <c r="X171" s="139">
        <v>108500</v>
      </c>
      <c r="Y171" s="139">
        <v>294000</v>
      </c>
      <c r="Z171" s="139">
        <v>550276</v>
      </c>
    </row>
    <row r="172" spans="1:26" s="66" customFormat="1" x14ac:dyDescent="0.25">
      <c r="A172" s="59">
        <v>42462</v>
      </c>
      <c r="B172" s="66">
        <v>13</v>
      </c>
      <c r="C172" s="139">
        <v>117100</v>
      </c>
      <c r="D172" s="139">
        <v>117000</v>
      </c>
      <c r="E172" s="139">
        <v>138400</v>
      </c>
      <c r="F172" s="139">
        <v>261240</v>
      </c>
      <c r="G172" s="138"/>
      <c r="H172" s="139">
        <v>4800</v>
      </c>
      <c r="I172" s="139">
        <v>13800</v>
      </c>
      <c r="J172" s="139">
        <v>7800</v>
      </c>
      <c r="K172" s="139">
        <v>12600</v>
      </c>
      <c r="L172" s="138"/>
      <c r="M172" s="139">
        <v>18700</v>
      </c>
      <c r="N172" s="139">
        <v>50400</v>
      </c>
      <c r="O172" s="139">
        <v>60500</v>
      </c>
      <c r="P172" s="139">
        <v>80800</v>
      </c>
      <c r="Q172" s="138"/>
      <c r="R172" s="139">
        <v>0</v>
      </c>
      <c r="S172" s="139">
        <v>0</v>
      </c>
      <c r="T172" s="139">
        <v>1600</v>
      </c>
      <c r="U172" s="139">
        <v>0</v>
      </c>
      <c r="V172" s="138"/>
      <c r="W172" s="139">
        <v>140600</v>
      </c>
      <c r="X172" s="139">
        <v>181200</v>
      </c>
      <c r="Y172" s="139">
        <v>208300</v>
      </c>
      <c r="Z172" s="139">
        <v>354640</v>
      </c>
    </row>
    <row r="173" spans="1:26" s="66" customFormat="1" x14ac:dyDescent="0.25">
      <c r="A173" s="59">
        <v>42469</v>
      </c>
      <c r="B173" s="66">
        <v>14</v>
      </c>
      <c r="C173" s="139">
        <v>130757</v>
      </c>
      <c r="D173" s="139">
        <v>197500</v>
      </c>
      <c r="E173" s="139">
        <v>245700</v>
      </c>
      <c r="F173" s="139">
        <v>395905</v>
      </c>
      <c r="G173" s="138"/>
      <c r="H173" s="139">
        <v>8000</v>
      </c>
      <c r="I173" s="139">
        <v>6000</v>
      </c>
      <c r="J173" s="139">
        <v>10700</v>
      </c>
      <c r="K173" s="139">
        <v>15500</v>
      </c>
      <c r="L173" s="138"/>
      <c r="M173" s="139">
        <v>27854</v>
      </c>
      <c r="N173" s="139">
        <v>37500</v>
      </c>
      <c r="O173" s="139">
        <v>37900</v>
      </c>
      <c r="P173" s="139">
        <v>65754</v>
      </c>
      <c r="Q173" s="138"/>
      <c r="R173" s="139">
        <v>0</v>
      </c>
      <c r="S173" s="139">
        <v>0</v>
      </c>
      <c r="T173" s="139">
        <v>0</v>
      </c>
      <c r="U173" s="139">
        <v>1600</v>
      </c>
      <c r="V173" s="138"/>
      <c r="W173" s="139">
        <v>166611</v>
      </c>
      <c r="X173" s="139">
        <v>241000</v>
      </c>
      <c r="Y173" s="139">
        <v>294300</v>
      </c>
      <c r="Z173" s="139">
        <v>478759</v>
      </c>
    </row>
    <row r="174" spans="1:26" s="66" customFormat="1" x14ac:dyDescent="0.25">
      <c r="A174" s="59">
        <v>42476</v>
      </c>
      <c r="B174" s="66">
        <v>15</v>
      </c>
      <c r="C174" s="139">
        <v>162560</v>
      </c>
      <c r="D174" s="139">
        <v>159900</v>
      </c>
      <c r="E174" s="139">
        <v>332100</v>
      </c>
      <c r="F174" s="139">
        <v>441800</v>
      </c>
      <c r="G174" s="138"/>
      <c r="H174" s="139">
        <v>6550</v>
      </c>
      <c r="I174" s="139">
        <v>18900</v>
      </c>
      <c r="J174" s="139">
        <v>11000</v>
      </c>
      <c r="K174" s="139">
        <v>20750</v>
      </c>
      <c r="L174" s="138"/>
      <c r="M174" s="139">
        <v>3200</v>
      </c>
      <c r="N174" s="139">
        <v>66100</v>
      </c>
      <c r="O174" s="139">
        <v>73300</v>
      </c>
      <c r="P174" s="139">
        <v>93900</v>
      </c>
      <c r="Q174" s="138"/>
      <c r="R174" s="139">
        <v>0</v>
      </c>
      <c r="S174" s="139">
        <v>0</v>
      </c>
      <c r="T174" s="139">
        <v>0</v>
      </c>
      <c r="U174" s="139">
        <v>0</v>
      </c>
      <c r="V174" s="138"/>
      <c r="W174" s="139">
        <v>172310</v>
      </c>
      <c r="X174" s="139">
        <v>244900</v>
      </c>
      <c r="Y174" s="139">
        <v>416400</v>
      </c>
      <c r="Z174" s="139">
        <v>556450</v>
      </c>
    </row>
    <row r="175" spans="1:26" s="66" customFormat="1" x14ac:dyDescent="0.25">
      <c r="A175" s="59">
        <v>42483</v>
      </c>
      <c r="B175" s="66">
        <v>16</v>
      </c>
      <c r="C175" s="139">
        <v>132500</v>
      </c>
      <c r="D175" s="139">
        <v>296700</v>
      </c>
      <c r="E175" s="139">
        <v>401300</v>
      </c>
      <c r="F175" s="139">
        <v>562400</v>
      </c>
      <c r="G175" s="138"/>
      <c r="H175" s="139">
        <v>3200</v>
      </c>
      <c r="I175" s="139">
        <v>14200</v>
      </c>
      <c r="J175" s="139">
        <v>18800</v>
      </c>
      <c r="K175" s="139">
        <v>18900</v>
      </c>
      <c r="L175" s="138"/>
      <c r="M175" s="139">
        <v>11200</v>
      </c>
      <c r="N175" s="139">
        <v>67700</v>
      </c>
      <c r="O175" s="139">
        <v>99200</v>
      </c>
      <c r="P175" s="139">
        <v>117100</v>
      </c>
      <c r="Q175" s="138"/>
      <c r="R175" s="139">
        <v>0</v>
      </c>
      <c r="S175" s="139">
        <v>0</v>
      </c>
      <c r="T175" s="139">
        <v>1500</v>
      </c>
      <c r="U175" s="139">
        <v>4600</v>
      </c>
      <c r="V175" s="138"/>
      <c r="W175" s="139">
        <v>146900</v>
      </c>
      <c r="X175" s="139">
        <v>378600</v>
      </c>
      <c r="Y175" s="139">
        <v>520800</v>
      </c>
      <c r="Z175" s="139">
        <v>703000</v>
      </c>
    </row>
    <row r="176" spans="1:26" s="66" customFormat="1" x14ac:dyDescent="0.25">
      <c r="A176" s="59">
        <v>42490</v>
      </c>
      <c r="B176" s="66">
        <v>17</v>
      </c>
      <c r="C176" s="139">
        <v>150400</v>
      </c>
      <c r="D176" s="139">
        <v>202400</v>
      </c>
      <c r="E176" s="139">
        <v>364900</v>
      </c>
      <c r="F176" s="139">
        <v>586400</v>
      </c>
      <c r="G176" s="138"/>
      <c r="H176" s="139">
        <v>0</v>
      </c>
      <c r="I176" s="139">
        <v>28200</v>
      </c>
      <c r="J176" s="139">
        <v>17600</v>
      </c>
      <c r="K176" s="139">
        <v>22200</v>
      </c>
      <c r="L176" s="138"/>
      <c r="M176" s="139">
        <v>3200</v>
      </c>
      <c r="N176" s="139">
        <v>94380</v>
      </c>
      <c r="O176" s="139">
        <v>76400</v>
      </c>
      <c r="P176" s="139">
        <v>79548</v>
      </c>
      <c r="Q176" s="138"/>
      <c r="R176" s="139">
        <v>0</v>
      </c>
      <c r="S176" s="139">
        <v>4800</v>
      </c>
      <c r="T176" s="139">
        <v>7800</v>
      </c>
      <c r="U176" s="139">
        <v>7800</v>
      </c>
      <c r="V176" s="138"/>
      <c r="W176" s="139">
        <v>153600</v>
      </c>
      <c r="X176" s="139">
        <v>329780</v>
      </c>
      <c r="Y176" s="139">
        <v>466700</v>
      </c>
      <c r="Z176" s="139">
        <v>695948</v>
      </c>
    </row>
    <row r="177" spans="1:26" s="66" customFormat="1" x14ac:dyDescent="0.25">
      <c r="A177" s="59">
        <v>42497</v>
      </c>
      <c r="B177" s="66">
        <v>18</v>
      </c>
      <c r="C177" s="139">
        <v>253500</v>
      </c>
      <c r="D177" s="139">
        <v>207400</v>
      </c>
      <c r="E177" s="139">
        <v>428100</v>
      </c>
      <c r="F177" s="139">
        <v>668100</v>
      </c>
      <c r="G177" s="138"/>
      <c r="H177" s="139">
        <v>3200</v>
      </c>
      <c r="I177" s="139">
        <v>7700</v>
      </c>
      <c r="J177" s="139">
        <v>30800</v>
      </c>
      <c r="K177" s="139">
        <v>30800</v>
      </c>
      <c r="L177" s="138"/>
      <c r="M177" s="139">
        <v>4700</v>
      </c>
      <c r="N177" s="139">
        <v>61000</v>
      </c>
      <c r="O177" s="139">
        <v>78400</v>
      </c>
      <c r="P177" s="139">
        <v>92400</v>
      </c>
      <c r="Q177" s="138"/>
      <c r="R177" s="139">
        <v>3000</v>
      </c>
      <c r="S177" s="139">
        <v>4800</v>
      </c>
      <c r="T177" s="139">
        <v>8000</v>
      </c>
      <c r="U177" s="139">
        <v>8000</v>
      </c>
      <c r="V177" s="138"/>
      <c r="W177" s="139">
        <v>264400</v>
      </c>
      <c r="X177" s="139">
        <v>280900</v>
      </c>
      <c r="Y177" s="139">
        <v>545300</v>
      </c>
      <c r="Z177" s="139">
        <v>799300</v>
      </c>
    </row>
    <row r="178" spans="1:26" s="66" customFormat="1" x14ac:dyDescent="0.25">
      <c r="A178" s="59">
        <v>42504</v>
      </c>
      <c r="B178" s="66">
        <v>19</v>
      </c>
      <c r="C178" s="139">
        <v>197200</v>
      </c>
      <c r="D178" s="139">
        <v>306000</v>
      </c>
      <c r="E178" s="139">
        <v>322840</v>
      </c>
      <c r="F178" s="139">
        <v>573708</v>
      </c>
      <c r="G178" s="138"/>
      <c r="H178" s="139">
        <v>9600</v>
      </c>
      <c r="I178" s="139">
        <v>7800</v>
      </c>
      <c r="J178" s="139">
        <v>4600</v>
      </c>
      <c r="K178" s="139">
        <v>17400</v>
      </c>
      <c r="L178" s="138"/>
      <c r="M178" s="139">
        <v>6100</v>
      </c>
      <c r="N178" s="139">
        <v>72100</v>
      </c>
      <c r="O178" s="139">
        <v>62900</v>
      </c>
      <c r="P178" s="139">
        <v>76600</v>
      </c>
      <c r="Q178" s="138"/>
      <c r="R178" s="139">
        <v>1500</v>
      </c>
      <c r="S178" s="139">
        <v>0</v>
      </c>
      <c r="T178" s="139">
        <v>6400</v>
      </c>
      <c r="U178" s="139">
        <v>10900</v>
      </c>
      <c r="V178" s="138"/>
      <c r="W178" s="139">
        <v>214400</v>
      </c>
      <c r="X178" s="139">
        <v>385900</v>
      </c>
      <c r="Y178" s="139">
        <v>396740</v>
      </c>
      <c r="Z178" s="139">
        <v>678608</v>
      </c>
    </row>
    <row r="179" spans="1:26" s="66" customFormat="1" x14ac:dyDescent="0.25">
      <c r="A179" s="59">
        <v>42511</v>
      </c>
      <c r="B179" s="66">
        <v>20</v>
      </c>
      <c r="C179" s="139">
        <v>225900</v>
      </c>
      <c r="D179" s="139">
        <v>198300</v>
      </c>
      <c r="E179" s="139">
        <v>366600</v>
      </c>
      <c r="F179" s="139">
        <v>607674</v>
      </c>
      <c r="G179" s="138"/>
      <c r="H179" s="139">
        <v>6400</v>
      </c>
      <c r="I179" s="139">
        <v>10900</v>
      </c>
      <c r="J179" s="139">
        <v>9400</v>
      </c>
      <c r="K179" s="139">
        <v>15800</v>
      </c>
      <c r="L179" s="138"/>
      <c r="M179" s="139">
        <v>12700</v>
      </c>
      <c r="N179" s="139">
        <v>87500</v>
      </c>
      <c r="O179" s="139">
        <v>91600</v>
      </c>
      <c r="P179" s="139">
        <v>117100</v>
      </c>
      <c r="Q179" s="138"/>
      <c r="R179" s="139">
        <v>0</v>
      </c>
      <c r="S179" s="139">
        <v>18700</v>
      </c>
      <c r="T179" s="139">
        <v>18700</v>
      </c>
      <c r="U179" s="139">
        <v>18700</v>
      </c>
      <c r="V179" s="138"/>
      <c r="W179" s="139">
        <v>245000</v>
      </c>
      <c r="X179" s="139">
        <v>315400</v>
      </c>
      <c r="Y179" s="139">
        <v>486300</v>
      </c>
      <c r="Z179" s="139">
        <v>759274</v>
      </c>
    </row>
    <row r="180" spans="1:26" s="66" customFormat="1" x14ac:dyDescent="0.25">
      <c r="A180" s="59">
        <v>42518</v>
      </c>
      <c r="B180" s="66">
        <v>21</v>
      </c>
      <c r="C180" s="139">
        <v>168300</v>
      </c>
      <c r="D180" s="139">
        <v>314388</v>
      </c>
      <c r="E180" s="139">
        <v>406000</v>
      </c>
      <c r="F180" s="139">
        <v>577020</v>
      </c>
      <c r="G180" s="138"/>
      <c r="H180" s="139">
        <v>4800</v>
      </c>
      <c r="I180" s="139">
        <v>3100</v>
      </c>
      <c r="J180" s="139">
        <v>9300</v>
      </c>
      <c r="K180" s="139">
        <v>14100</v>
      </c>
      <c r="L180" s="138"/>
      <c r="M180" s="139">
        <v>9400</v>
      </c>
      <c r="N180" s="139">
        <v>68420</v>
      </c>
      <c r="O180" s="139">
        <v>79900</v>
      </c>
      <c r="P180" s="139">
        <v>76624</v>
      </c>
      <c r="Q180" s="138"/>
      <c r="R180" s="139">
        <v>0</v>
      </c>
      <c r="S180" s="139">
        <v>0</v>
      </c>
      <c r="T180" s="139">
        <v>0</v>
      </c>
      <c r="U180" s="139">
        <v>0</v>
      </c>
      <c r="V180" s="138"/>
      <c r="W180" s="139">
        <v>182500</v>
      </c>
      <c r="X180" s="139">
        <v>385908</v>
      </c>
      <c r="Y180" s="139">
        <v>495200</v>
      </c>
      <c r="Z180" s="139">
        <v>667744</v>
      </c>
    </row>
    <row r="181" spans="1:26" s="66" customFormat="1" x14ac:dyDescent="0.25">
      <c r="A181" s="59">
        <v>42525</v>
      </c>
      <c r="B181" s="66">
        <v>22</v>
      </c>
      <c r="C181" s="139">
        <v>120300</v>
      </c>
      <c r="D181" s="139">
        <v>289300</v>
      </c>
      <c r="E181" s="139">
        <v>278088</v>
      </c>
      <c r="F181" s="139">
        <v>428488</v>
      </c>
      <c r="G181" s="138"/>
      <c r="H181" s="139">
        <v>17500</v>
      </c>
      <c r="I181" s="139">
        <v>12700</v>
      </c>
      <c r="J181" s="139">
        <v>1600</v>
      </c>
      <c r="K181" s="139">
        <v>17100</v>
      </c>
      <c r="L181" s="138"/>
      <c r="M181" s="139">
        <v>7800</v>
      </c>
      <c r="N181" s="139">
        <v>64400</v>
      </c>
      <c r="O181" s="139">
        <v>76020</v>
      </c>
      <c r="P181" s="139">
        <v>117620</v>
      </c>
      <c r="Q181" s="138"/>
      <c r="R181" s="139">
        <v>0</v>
      </c>
      <c r="S181" s="139">
        <v>11100</v>
      </c>
      <c r="T181" s="139">
        <v>1500</v>
      </c>
      <c r="U181" s="139">
        <v>6300</v>
      </c>
      <c r="V181" s="138"/>
      <c r="W181" s="139">
        <v>145600</v>
      </c>
      <c r="X181" s="139">
        <v>377500</v>
      </c>
      <c r="Y181" s="139">
        <v>357208</v>
      </c>
      <c r="Z181" s="139">
        <v>569508</v>
      </c>
    </row>
    <row r="182" spans="1:26" s="66" customFormat="1" x14ac:dyDescent="0.25">
      <c r="A182" s="59">
        <v>42532</v>
      </c>
      <c r="B182" s="66">
        <v>23</v>
      </c>
      <c r="C182" s="139">
        <v>115700</v>
      </c>
      <c r="D182" s="139">
        <v>356100</v>
      </c>
      <c r="E182" s="139">
        <v>463000</v>
      </c>
      <c r="F182" s="139">
        <v>546392</v>
      </c>
      <c r="G182" s="138"/>
      <c r="H182" s="139">
        <v>6000</v>
      </c>
      <c r="I182" s="139">
        <v>12700</v>
      </c>
      <c r="J182" s="139">
        <v>17400</v>
      </c>
      <c r="K182" s="139">
        <v>20624</v>
      </c>
      <c r="L182" s="138"/>
      <c r="M182" s="139">
        <v>31500</v>
      </c>
      <c r="N182" s="139">
        <v>98900</v>
      </c>
      <c r="O182" s="139">
        <v>106500</v>
      </c>
      <c r="P182" s="139">
        <v>121124</v>
      </c>
      <c r="Q182" s="138"/>
      <c r="R182" s="139">
        <v>0</v>
      </c>
      <c r="S182" s="139">
        <v>0</v>
      </c>
      <c r="T182" s="139">
        <v>12700</v>
      </c>
      <c r="U182" s="139">
        <v>14300</v>
      </c>
      <c r="V182" s="138"/>
      <c r="W182" s="139">
        <v>153200</v>
      </c>
      <c r="X182" s="139">
        <v>467700</v>
      </c>
      <c r="Y182" s="139">
        <v>599600</v>
      </c>
      <c r="Z182" s="139">
        <v>702440</v>
      </c>
    </row>
    <row r="183" spans="1:26" s="66" customFormat="1" x14ac:dyDescent="0.25">
      <c r="A183" s="59">
        <v>42539</v>
      </c>
      <c r="B183" s="66">
        <v>24</v>
      </c>
      <c r="C183" s="139">
        <v>199500</v>
      </c>
      <c r="D183" s="139">
        <v>265520</v>
      </c>
      <c r="E183" s="139">
        <v>410700</v>
      </c>
      <c r="F183" s="139">
        <v>637300</v>
      </c>
      <c r="G183" s="138"/>
      <c r="H183" s="139">
        <v>3100</v>
      </c>
      <c r="I183" s="139">
        <v>4700</v>
      </c>
      <c r="J183" s="139">
        <v>8000</v>
      </c>
      <c r="K183" s="139">
        <v>11100</v>
      </c>
      <c r="L183" s="138"/>
      <c r="M183" s="139">
        <v>39600</v>
      </c>
      <c r="N183" s="139">
        <v>103300</v>
      </c>
      <c r="O183" s="139">
        <v>115000</v>
      </c>
      <c r="P183" s="139">
        <v>168900</v>
      </c>
      <c r="Q183" s="138"/>
      <c r="R183" s="139">
        <v>0</v>
      </c>
      <c r="S183" s="139">
        <v>16000</v>
      </c>
      <c r="T183" s="139">
        <v>0</v>
      </c>
      <c r="U183" s="139">
        <v>0</v>
      </c>
      <c r="V183" s="138"/>
      <c r="W183" s="139">
        <v>242200</v>
      </c>
      <c r="X183" s="139">
        <v>389520</v>
      </c>
      <c r="Y183" s="139">
        <v>533700</v>
      </c>
      <c r="Z183" s="139">
        <v>817300</v>
      </c>
    </row>
    <row r="184" spans="1:26" s="66" customFormat="1" x14ac:dyDescent="0.25">
      <c r="A184" s="59">
        <v>42546</v>
      </c>
      <c r="B184" s="66">
        <v>25</v>
      </c>
      <c r="C184" s="139">
        <v>192100</v>
      </c>
      <c r="D184" s="139">
        <v>287200</v>
      </c>
      <c r="E184" s="139">
        <v>510220</v>
      </c>
      <c r="F184" s="139">
        <v>733020</v>
      </c>
      <c r="G184" s="138"/>
      <c r="H184" s="139">
        <v>1500</v>
      </c>
      <c r="I184" s="139">
        <v>0</v>
      </c>
      <c r="J184" s="139">
        <v>1500</v>
      </c>
      <c r="K184" s="139">
        <v>3000</v>
      </c>
      <c r="L184" s="138"/>
      <c r="M184" s="139">
        <v>39000</v>
      </c>
      <c r="N184" s="139">
        <v>68700</v>
      </c>
      <c r="O184" s="139">
        <v>100600</v>
      </c>
      <c r="P184" s="139">
        <v>144100</v>
      </c>
      <c r="Q184" s="138"/>
      <c r="R184" s="139">
        <v>0</v>
      </c>
      <c r="S184" s="139">
        <v>0</v>
      </c>
      <c r="T184" s="139">
        <v>16000</v>
      </c>
      <c r="U184" s="139">
        <v>16000</v>
      </c>
      <c r="V184" s="138"/>
      <c r="W184" s="139">
        <v>232600</v>
      </c>
      <c r="X184" s="139">
        <v>355900</v>
      </c>
      <c r="Y184" s="139">
        <v>628320</v>
      </c>
      <c r="Z184" s="139">
        <v>896120</v>
      </c>
    </row>
    <row r="185" spans="1:26" s="66" customFormat="1" x14ac:dyDescent="0.25">
      <c r="A185" s="59">
        <v>42553</v>
      </c>
      <c r="B185" s="66">
        <v>26</v>
      </c>
      <c r="C185" s="139">
        <v>187400</v>
      </c>
      <c r="D185" s="139">
        <v>383800</v>
      </c>
      <c r="E185" s="139">
        <v>457500</v>
      </c>
      <c r="F185" s="139">
        <v>549000</v>
      </c>
      <c r="G185" s="138"/>
      <c r="H185" s="139">
        <v>0</v>
      </c>
      <c r="I185" s="139">
        <v>9400</v>
      </c>
      <c r="J185" s="139">
        <v>3000</v>
      </c>
      <c r="K185" s="139">
        <v>0</v>
      </c>
      <c r="L185" s="138"/>
      <c r="M185" s="139">
        <v>17000</v>
      </c>
      <c r="N185" s="139">
        <v>117580</v>
      </c>
      <c r="O185" s="139">
        <v>116400</v>
      </c>
      <c r="P185" s="139">
        <v>121500</v>
      </c>
      <c r="Q185" s="138"/>
      <c r="R185" s="139">
        <v>0</v>
      </c>
      <c r="S185" s="139">
        <v>1600</v>
      </c>
      <c r="T185" s="139">
        <v>1600</v>
      </c>
      <c r="U185" s="139">
        <v>1600</v>
      </c>
      <c r="V185" s="138"/>
      <c r="W185" s="139">
        <v>204400</v>
      </c>
      <c r="X185" s="139">
        <v>512380</v>
      </c>
      <c r="Y185" s="139">
        <v>578500</v>
      </c>
      <c r="Z185" s="139">
        <v>672100</v>
      </c>
    </row>
    <row r="186" spans="1:26" s="66" customFormat="1" x14ac:dyDescent="0.25">
      <c r="A186" s="59">
        <v>42560</v>
      </c>
      <c r="B186" s="66">
        <v>27</v>
      </c>
      <c r="C186" s="139">
        <v>157500</v>
      </c>
      <c r="D186" s="139">
        <v>323044</v>
      </c>
      <c r="E186" s="139">
        <v>400900</v>
      </c>
      <c r="F186" s="139">
        <v>637500</v>
      </c>
      <c r="G186" s="138"/>
      <c r="H186" s="139">
        <v>0</v>
      </c>
      <c r="I186" s="139">
        <v>11000</v>
      </c>
      <c r="J186" s="139">
        <v>12600</v>
      </c>
      <c r="K186" s="139">
        <v>14000</v>
      </c>
      <c r="L186" s="138"/>
      <c r="M186" s="139">
        <v>66220</v>
      </c>
      <c r="N186" s="139">
        <v>156000</v>
      </c>
      <c r="O186" s="139">
        <v>188000</v>
      </c>
      <c r="P186" s="139">
        <v>231320</v>
      </c>
      <c r="Q186" s="138"/>
      <c r="R186" s="139">
        <v>0</v>
      </c>
      <c r="S186" s="139">
        <v>0</v>
      </c>
      <c r="T186" s="139">
        <v>1600</v>
      </c>
      <c r="U186" s="139">
        <v>1600</v>
      </c>
      <c r="V186" s="138"/>
      <c r="W186" s="139">
        <v>223720</v>
      </c>
      <c r="X186" s="139">
        <v>490044</v>
      </c>
      <c r="Y186" s="139">
        <v>603100</v>
      </c>
      <c r="Z186" s="139">
        <v>884420</v>
      </c>
    </row>
    <row r="187" spans="1:26" s="66" customFormat="1" x14ac:dyDescent="0.25">
      <c r="A187" s="59">
        <v>42567</v>
      </c>
      <c r="B187" s="66">
        <v>28</v>
      </c>
      <c r="C187" s="139">
        <v>163800</v>
      </c>
      <c r="D187" s="139">
        <v>227250</v>
      </c>
      <c r="E187" s="139">
        <v>418144</v>
      </c>
      <c r="F187" s="139">
        <v>596844</v>
      </c>
      <c r="G187" s="138"/>
      <c r="H187" s="139">
        <v>1600</v>
      </c>
      <c r="I187" s="139">
        <v>1500</v>
      </c>
      <c r="J187" s="139">
        <v>6400</v>
      </c>
      <c r="K187" s="139">
        <v>9600</v>
      </c>
      <c r="L187" s="138"/>
      <c r="M187" s="139">
        <v>90500</v>
      </c>
      <c r="N187" s="139">
        <v>153700</v>
      </c>
      <c r="O187" s="139">
        <v>229500</v>
      </c>
      <c r="P187" s="139">
        <v>356748</v>
      </c>
      <c r="Q187" s="138"/>
      <c r="R187" s="139">
        <v>0</v>
      </c>
      <c r="S187" s="139">
        <v>0</v>
      </c>
      <c r="T187" s="139">
        <v>1600</v>
      </c>
      <c r="U187" s="139">
        <v>1600</v>
      </c>
      <c r="V187" s="138"/>
      <c r="W187" s="139">
        <v>255900</v>
      </c>
      <c r="X187" s="139">
        <v>382450</v>
      </c>
      <c r="Y187" s="139">
        <v>655644</v>
      </c>
      <c r="Z187" s="139">
        <v>964792</v>
      </c>
    </row>
    <row r="188" spans="1:26" s="66" customFormat="1" x14ac:dyDescent="0.25">
      <c r="A188" s="59">
        <v>42574</v>
      </c>
      <c r="B188" s="66">
        <v>29</v>
      </c>
      <c r="C188" s="139">
        <v>157800</v>
      </c>
      <c r="D188" s="139">
        <v>394200</v>
      </c>
      <c r="E188" s="139">
        <v>371000</v>
      </c>
      <c r="F188" s="139">
        <v>490900</v>
      </c>
      <c r="G188" s="138"/>
      <c r="H188" s="139">
        <v>6400</v>
      </c>
      <c r="I188" s="139">
        <v>1600</v>
      </c>
      <c r="J188" s="139">
        <v>0</v>
      </c>
      <c r="K188" s="139">
        <v>0</v>
      </c>
      <c r="L188" s="138"/>
      <c r="M188" s="139">
        <v>107000</v>
      </c>
      <c r="N188" s="139">
        <v>165900</v>
      </c>
      <c r="O188" s="139">
        <v>237500</v>
      </c>
      <c r="P188" s="139">
        <v>303800</v>
      </c>
      <c r="Q188" s="138"/>
      <c r="R188" s="139">
        <v>0</v>
      </c>
      <c r="S188" s="139">
        <v>1600</v>
      </c>
      <c r="T188" s="139">
        <v>4800</v>
      </c>
      <c r="U188" s="139">
        <v>1600</v>
      </c>
      <c r="V188" s="138"/>
      <c r="W188" s="139">
        <v>271200</v>
      </c>
      <c r="X188" s="139">
        <v>563300</v>
      </c>
      <c r="Y188" s="139">
        <v>613300</v>
      </c>
      <c r="Z188" s="139">
        <v>796300</v>
      </c>
    </row>
    <row r="189" spans="1:26" s="66" customFormat="1" x14ac:dyDescent="0.25">
      <c r="A189" s="59">
        <v>42581</v>
      </c>
      <c r="B189" s="66">
        <v>30</v>
      </c>
      <c r="C189" s="139">
        <v>145600</v>
      </c>
      <c r="D189" s="139">
        <v>288300</v>
      </c>
      <c r="E189" s="139">
        <v>450800</v>
      </c>
      <c r="F189" s="139">
        <v>648300</v>
      </c>
      <c r="G189" s="138"/>
      <c r="H189" s="139">
        <v>1600</v>
      </c>
      <c r="I189" s="139">
        <v>7500</v>
      </c>
      <c r="J189" s="139">
        <v>1600</v>
      </c>
      <c r="K189" s="139">
        <v>9600</v>
      </c>
      <c r="L189" s="138"/>
      <c r="M189" s="139">
        <v>82750</v>
      </c>
      <c r="N189" s="139">
        <v>207500</v>
      </c>
      <c r="O189" s="139">
        <v>227800</v>
      </c>
      <c r="P189" s="139">
        <v>356210</v>
      </c>
      <c r="Q189" s="138"/>
      <c r="R189" s="139">
        <v>0</v>
      </c>
      <c r="S189" s="139">
        <v>4800</v>
      </c>
      <c r="T189" s="139">
        <v>6300</v>
      </c>
      <c r="U189" s="139">
        <v>1500</v>
      </c>
      <c r="V189" s="138"/>
      <c r="W189" s="139">
        <v>229950</v>
      </c>
      <c r="X189" s="139">
        <v>508100</v>
      </c>
      <c r="Y189" s="139">
        <v>686500</v>
      </c>
      <c r="Z189" s="139">
        <v>1015610</v>
      </c>
    </row>
    <row r="190" spans="1:26" s="66" customFormat="1" x14ac:dyDescent="0.25">
      <c r="A190" s="59">
        <v>42588</v>
      </c>
      <c r="B190" s="66">
        <v>31</v>
      </c>
      <c r="C190" s="139">
        <v>209300</v>
      </c>
      <c r="D190" s="139">
        <v>256700</v>
      </c>
      <c r="E190" s="139">
        <v>326600</v>
      </c>
      <c r="F190" s="139">
        <v>597659</v>
      </c>
      <c r="G190" s="138"/>
      <c r="H190" s="139">
        <v>0</v>
      </c>
      <c r="I190" s="139">
        <v>1600</v>
      </c>
      <c r="J190" s="139">
        <v>7600</v>
      </c>
      <c r="K190" s="139">
        <v>7600</v>
      </c>
      <c r="L190" s="138"/>
      <c r="M190" s="139">
        <v>89800</v>
      </c>
      <c r="N190" s="139">
        <v>220300</v>
      </c>
      <c r="O190" s="139">
        <v>228600</v>
      </c>
      <c r="P190" s="139">
        <v>335748</v>
      </c>
      <c r="Q190" s="138"/>
      <c r="R190" s="139">
        <v>0</v>
      </c>
      <c r="S190" s="139">
        <v>0</v>
      </c>
      <c r="T190" s="139">
        <v>0</v>
      </c>
      <c r="U190" s="139">
        <v>4800</v>
      </c>
      <c r="V190" s="138"/>
      <c r="W190" s="139">
        <v>299100</v>
      </c>
      <c r="X190" s="139">
        <v>478600</v>
      </c>
      <c r="Y190" s="139">
        <v>562800</v>
      </c>
      <c r="Z190" s="139">
        <v>945807</v>
      </c>
    </row>
    <row r="191" spans="1:26" s="66" customFormat="1" x14ac:dyDescent="0.25">
      <c r="A191" s="59">
        <v>42595</v>
      </c>
      <c r="B191" s="66">
        <v>32</v>
      </c>
      <c r="C191" s="139">
        <v>179600</v>
      </c>
      <c r="D191" s="139">
        <v>244100</v>
      </c>
      <c r="E191" s="139">
        <v>443700</v>
      </c>
      <c r="F191" s="139">
        <v>636644</v>
      </c>
      <c r="G191" s="138"/>
      <c r="H191" s="139">
        <v>0</v>
      </c>
      <c r="I191" s="139">
        <v>9400</v>
      </c>
      <c r="J191" s="139">
        <v>6200</v>
      </c>
      <c r="K191" s="139">
        <v>6200</v>
      </c>
      <c r="L191" s="138"/>
      <c r="M191" s="139">
        <v>71200</v>
      </c>
      <c r="N191" s="139">
        <v>240100</v>
      </c>
      <c r="O191" s="139">
        <v>363000</v>
      </c>
      <c r="P191" s="139">
        <v>407100</v>
      </c>
      <c r="Q191" s="138"/>
      <c r="R191" s="139">
        <v>0</v>
      </c>
      <c r="S191" s="139">
        <v>1500</v>
      </c>
      <c r="T191" s="139">
        <v>1500</v>
      </c>
      <c r="U191" s="139">
        <v>1500</v>
      </c>
      <c r="V191" s="138"/>
      <c r="W191" s="139">
        <v>250800</v>
      </c>
      <c r="X191" s="139">
        <v>495100</v>
      </c>
      <c r="Y191" s="139">
        <v>814400</v>
      </c>
      <c r="Z191" s="139">
        <v>1051444</v>
      </c>
    </row>
    <row r="192" spans="1:26" s="66" customFormat="1" x14ac:dyDescent="0.25">
      <c r="A192" s="59">
        <v>42602</v>
      </c>
      <c r="B192" s="66">
        <v>33</v>
      </c>
      <c r="C192" s="139">
        <v>170300</v>
      </c>
      <c r="D192" s="139">
        <v>168944</v>
      </c>
      <c r="E192" s="139">
        <v>414644</v>
      </c>
      <c r="F192" s="139">
        <v>635044</v>
      </c>
      <c r="G192" s="138"/>
      <c r="H192" s="139">
        <v>1600</v>
      </c>
      <c r="I192" s="139">
        <v>14300</v>
      </c>
      <c r="J192" s="139">
        <v>14300</v>
      </c>
      <c r="K192" s="139">
        <v>15900</v>
      </c>
      <c r="L192" s="138"/>
      <c r="M192" s="139">
        <v>53000</v>
      </c>
      <c r="N192" s="139">
        <v>172840</v>
      </c>
      <c r="O192" s="139">
        <v>287000</v>
      </c>
      <c r="P192" s="139">
        <v>359000</v>
      </c>
      <c r="Q192" s="138"/>
      <c r="R192" s="139">
        <v>0</v>
      </c>
      <c r="S192" s="139">
        <v>4800</v>
      </c>
      <c r="T192" s="139">
        <v>0</v>
      </c>
      <c r="U192" s="139">
        <v>0</v>
      </c>
      <c r="V192" s="138"/>
      <c r="W192" s="139">
        <v>224900</v>
      </c>
      <c r="X192" s="139">
        <v>360884</v>
      </c>
      <c r="Y192" s="139">
        <v>715944</v>
      </c>
      <c r="Z192" s="139">
        <v>1009944</v>
      </c>
    </row>
    <row r="193" spans="1:26" s="66" customFormat="1" x14ac:dyDescent="0.25">
      <c r="A193" s="59">
        <v>42609</v>
      </c>
      <c r="B193" s="66">
        <v>34</v>
      </c>
      <c r="C193" s="139">
        <v>174800</v>
      </c>
      <c r="D193" s="139">
        <v>226400</v>
      </c>
      <c r="E193" s="139">
        <v>267200</v>
      </c>
      <c r="F193" s="139">
        <v>473900</v>
      </c>
      <c r="G193" s="138"/>
      <c r="H193" s="139">
        <v>0</v>
      </c>
      <c r="I193" s="139">
        <v>12200</v>
      </c>
      <c r="J193" s="139">
        <v>12800</v>
      </c>
      <c r="K193" s="139">
        <v>15800</v>
      </c>
      <c r="L193" s="138"/>
      <c r="M193" s="139">
        <v>75500</v>
      </c>
      <c r="N193" s="139">
        <v>284800</v>
      </c>
      <c r="O193" s="139">
        <v>274800</v>
      </c>
      <c r="P193" s="139">
        <v>372800</v>
      </c>
      <c r="Q193" s="138"/>
      <c r="R193" s="139">
        <v>0</v>
      </c>
      <c r="S193" s="139">
        <v>1600</v>
      </c>
      <c r="T193" s="139">
        <v>0</v>
      </c>
      <c r="U193" s="139">
        <v>41600</v>
      </c>
      <c r="V193" s="138"/>
      <c r="W193" s="139">
        <v>250300</v>
      </c>
      <c r="X193" s="139">
        <v>525000</v>
      </c>
      <c r="Y193" s="139">
        <v>554800</v>
      </c>
      <c r="Z193" s="139">
        <v>904100</v>
      </c>
    </row>
    <row r="194" spans="1:26" s="66" customFormat="1" x14ac:dyDescent="0.25">
      <c r="A194" s="59">
        <v>42616</v>
      </c>
      <c r="B194" s="66">
        <v>35</v>
      </c>
      <c r="C194" s="139">
        <v>61900</v>
      </c>
      <c r="D194" s="139">
        <v>187960</v>
      </c>
      <c r="E194" s="139">
        <v>327700</v>
      </c>
      <c r="F194" s="139">
        <v>396500</v>
      </c>
      <c r="G194" s="138"/>
      <c r="H194" s="139">
        <v>0</v>
      </c>
      <c r="I194" s="139">
        <v>7600</v>
      </c>
      <c r="J194" s="139">
        <v>7500</v>
      </c>
      <c r="K194" s="139">
        <v>4500</v>
      </c>
      <c r="L194" s="138"/>
      <c r="M194" s="139">
        <v>49300</v>
      </c>
      <c r="N194" s="139">
        <v>161266</v>
      </c>
      <c r="O194" s="139">
        <v>203800</v>
      </c>
      <c r="P194" s="139">
        <v>291448</v>
      </c>
      <c r="Q194" s="138"/>
      <c r="R194" s="139">
        <v>0</v>
      </c>
      <c r="S194" s="139">
        <v>6400</v>
      </c>
      <c r="T194" s="139">
        <v>3200</v>
      </c>
      <c r="U194" s="139">
        <v>1600</v>
      </c>
      <c r="V194" s="138"/>
      <c r="W194" s="139">
        <v>111200</v>
      </c>
      <c r="X194" s="139">
        <v>363226</v>
      </c>
      <c r="Y194" s="139">
        <v>542200</v>
      </c>
      <c r="Z194" s="139">
        <v>694048</v>
      </c>
    </row>
    <row r="195" spans="1:26" s="66" customFormat="1" x14ac:dyDescent="0.25">
      <c r="A195" s="59">
        <v>42623</v>
      </c>
      <c r="B195" s="66">
        <v>36</v>
      </c>
      <c r="C195" s="139">
        <v>45600</v>
      </c>
      <c r="D195" s="139">
        <v>68500</v>
      </c>
      <c r="E195" s="139">
        <v>162400</v>
      </c>
      <c r="F195" s="139">
        <v>218400</v>
      </c>
      <c r="G195" s="138"/>
      <c r="H195" s="139">
        <v>4800</v>
      </c>
      <c r="I195" s="139">
        <v>9400</v>
      </c>
      <c r="J195" s="139">
        <v>9500</v>
      </c>
      <c r="K195" s="139">
        <v>14300</v>
      </c>
      <c r="L195" s="138"/>
      <c r="M195" s="139">
        <v>30150</v>
      </c>
      <c r="N195" s="139">
        <v>97340</v>
      </c>
      <c r="O195" s="139">
        <v>166500</v>
      </c>
      <c r="P195" s="139">
        <v>218850</v>
      </c>
      <c r="Q195" s="138"/>
      <c r="R195" s="139">
        <v>0</v>
      </c>
      <c r="S195" s="139">
        <v>7900</v>
      </c>
      <c r="T195" s="139">
        <v>12800</v>
      </c>
      <c r="U195" s="139">
        <v>19200</v>
      </c>
      <c r="V195" s="138"/>
      <c r="W195" s="139">
        <v>80550</v>
      </c>
      <c r="X195" s="139">
        <v>183140</v>
      </c>
      <c r="Y195" s="139">
        <v>351200</v>
      </c>
      <c r="Z195" s="139">
        <v>470750</v>
      </c>
    </row>
    <row r="196" spans="1:26" s="66" customFormat="1" x14ac:dyDescent="0.25">
      <c r="A196" s="59">
        <v>42630</v>
      </c>
      <c r="B196" s="66">
        <v>37</v>
      </c>
      <c r="C196" s="139">
        <v>47800</v>
      </c>
      <c r="D196" s="139">
        <v>72600</v>
      </c>
      <c r="E196" s="139">
        <v>108800</v>
      </c>
      <c r="F196" s="139">
        <v>167312</v>
      </c>
      <c r="G196" s="138"/>
      <c r="H196" s="139">
        <v>0</v>
      </c>
      <c r="I196" s="139">
        <v>3200</v>
      </c>
      <c r="J196" s="139">
        <v>4700</v>
      </c>
      <c r="K196" s="139">
        <v>1500</v>
      </c>
      <c r="L196" s="138"/>
      <c r="M196" s="139">
        <v>7900</v>
      </c>
      <c r="N196" s="139">
        <v>64500</v>
      </c>
      <c r="O196" s="139">
        <v>80100</v>
      </c>
      <c r="P196" s="139">
        <v>123544</v>
      </c>
      <c r="Q196" s="138"/>
      <c r="R196" s="139">
        <v>0</v>
      </c>
      <c r="S196" s="139">
        <v>1600</v>
      </c>
      <c r="T196" s="139">
        <v>6300</v>
      </c>
      <c r="U196" s="139">
        <v>6300</v>
      </c>
      <c r="V196" s="138"/>
      <c r="W196" s="139">
        <v>55700</v>
      </c>
      <c r="X196" s="139">
        <v>141900</v>
      </c>
      <c r="Y196" s="139">
        <v>199900</v>
      </c>
      <c r="Z196" s="139">
        <v>298656</v>
      </c>
    </row>
    <row r="197" spans="1:26" s="66" customFormat="1" x14ac:dyDescent="0.25">
      <c r="A197" s="59">
        <v>42637</v>
      </c>
      <c r="B197" s="66">
        <v>38</v>
      </c>
      <c r="C197" s="139">
        <v>46300</v>
      </c>
      <c r="D197" s="139">
        <v>60300</v>
      </c>
      <c r="E197" s="139">
        <v>93700</v>
      </c>
      <c r="F197" s="139">
        <v>184500</v>
      </c>
      <c r="G197" s="138"/>
      <c r="H197" s="139">
        <v>0</v>
      </c>
      <c r="I197" s="139">
        <v>10900</v>
      </c>
      <c r="J197" s="139">
        <v>3100</v>
      </c>
      <c r="K197" s="139">
        <v>6300</v>
      </c>
      <c r="L197" s="138"/>
      <c r="M197" s="139">
        <v>15800</v>
      </c>
      <c r="N197" s="139">
        <v>38900</v>
      </c>
      <c r="O197" s="139">
        <v>61300</v>
      </c>
      <c r="P197" s="139">
        <v>91700</v>
      </c>
      <c r="Q197" s="138"/>
      <c r="R197" s="139">
        <v>0</v>
      </c>
      <c r="S197" s="139">
        <v>6400</v>
      </c>
      <c r="T197" s="139">
        <v>4800</v>
      </c>
      <c r="U197" s="139">
        <v>4800</v>
      </c>
      <c r="V197" s="138"/>
      <c r="W197" s="139">
        <v>62100</v>
      </c>
      <c r="X197" s="139">
        <v>116500</v>
      </c>
      <c r="Y197" s="139">
        <v>162900</v>
      </c>
      <c r="Z197" s="139">
        <v>287300</v>
      </c>
    </row>
    <row r="198" spans="1:26" s="66" customFormat="1" x14ac:dyDescent="0.25">
      <c r="A198" s="59">
        <v>42644</v>
      </c>
      <c r="B198" s="66">
        <v>39</v>
      </c>
      <c r="C198" s="139">
        <v>38200</v>
      </c>
      <c r="D198" s="139">
        <v>24700</v>
      </c>
      <c r="E198" s="139">
        <v>127200</v>
      </c>
      <c r="F198" s="139">
        <v>206620</v>
      </c>
      <c r="G198" s="138"/>
      <c r="H198" s="139">
        <v>0</v>
      </c>
      <c r="I198" s="139">
        <v>3200</v>
      </c>
      <c r="J198" s="139">
        <v>6300</v>
      </c>
      <c r="K198" s="139">
        <v>6300</v>
      </c>
      <c r="L198" s="138"/>
      <c r="M198" s="139">
        <v>97100</v>
      </c>
      <c r="N198" s="139">
        <v>14300</v>
      </c>
      <c r="O198" s="139">
        <v>98800</v>
      </c>
      <c r="P198" s="139">
        <v>188244</v>
      </c>
      <c r="Q198" s="138"/>
      <c r="R198" s="139">
        <v>0</v>
      </c>
      <c r="S198" s="139">
        <v>0</v>
      </c>
      <c r="T198" s="139">
        <v>6400</v>
      </c>
      <c r="U198" s="139">
        <v>6400</v>
      </c>
      <c r="V198" s="138"/>
      <c r="W198" s="139">
        <v>135300</v>
      </c>
      <c r="X198" s="139">
        <v>42200</v>
      </c>
      <c r="Y198" s="139">
        <v>238700</v>
      </c>
      <c r="Z198" s="139">
        <v>407564</v>
      </c>
    </row>
    <row r="199" spans="1:26" s="66" customFormat="1" x14ac:dyDescent="0.25">
      <c r="A199" s="59">
        <v>42651</v>
      </c>
      <c r="B199" s="66">
        <v>40</v>
      </c>
      <c r="C199" s="139">
        <v>44100</v>
      </c>
      <c r="D199" s="139">
        <v>35900</v>
      </c>
      <c r="E199" s="139">
        <v>82300</v>
      </c>
      <c r="F199" s="139">
        <v>166000</v>
      </c>
      <c r="G199" s="138"/>
      <c r="H199" s="139">
        <v>0</v>
      </c>
      <c r="I199" s="139">
        <v>1600</v>
      </c>
      <c r="J199" s="139">
        <v>4800</v>
      </c>
      <c r="K199" s="139">
        <v>1600</v>
      </c>
      <c r="L199" s="138"/>
      <c r="M199" s="139">
        <v>49600</v>
      </c>
      <c r="N199" s="139">
        <v>53200</v>
      </c>
      <c r="O199" s="139">
        <v>96800</v>
      </c>
      <c r="P199" s="139">
        <v>200600</v>
      </c>
      <c r="Q199" s="138"/>
      <c r="R199" s="139">
        <v>0</v>
      </c>
      <c r="S199" s="139">
        <v>3200</v>
      </c>
      <c r="T199" s="139">
        <v>3200</v>
      </c>
      <c r="U199" s="139">
        <v>0</v>
      </c>
      <c r="V199" s="138"/>
      <c r="W199" s="139">
        <v>93700</v>
      </c>
      <c r="X199" s="139">
        <v>93900</v>
      </c>
      <c r="Y199" s="139">
        <v>187100</v>
      </c>
      <c r="Z199" s="139">
        <v>368200</v>
      </c>
    </row>
    <row r="200" spans="1:26" s="66" customFormat="1" x14ac:dyDescent="0.25">
      <c r="A200" s="59">
        <v>42658</v>
      </c>
      <c r="B200" s="66">
        <v>41</v>
      </c>
      <c r="C200" s="139">
        <v>44200</v>
      </c>
      <c r="D200" s="139">
        <v>24300</v>
      </c>
      <c r="E200" s="139">
        <v>126100</v>
      </c>
      <c r="F200" s="139">
        <v>217320</v>
      </c>
      <c r="G200" s="138"/>
      <c r="H200" s="139">
        <v>0</v>
      </c>
      <c r="I200" s="139">
        <v>0</v>
      </c>
      <c r="J200" s="139">
        <v>1600</v>
      </c>
      <c r="K200" s="139">
        <v>4800</v>
      </c>
      <c r="L200" s="138"/>
      <c r="M200" s="139">
        <v>40700</v>
      </c>
      <c r="N200" s="139">
        <v>178300</v>
      </c>
      <c r="O200" s="139">
        <v>245000</v>
      </c>
      <c r="P200" s="139">
        <v>259400</v>
      </c>
      <c r="Q200" s="138"/>
      <c r="R200" s="139">
        <v>0</v>
      </c>
      <c r="S200" s="139">
        <v>0</v>
      </c>
      <c r="T200" s="139">
        <v>0</v>
      </c>
      <c r="U200" s="139">
        <v>3200</v>
      </c>
      <c r="V200" s="138"/>
      <c r="W200" s="139">
        <v>84900</v>
      </c>
      <c r="X200" s="139">
        <v>202600</v>
      </c>
      <c r="Y200" s="139">
        <v>372700</v>
      </c>
      <c r="Z200" s="139">
        <v>484720</v>
      </c>
    </row>
    <row r="201" spans="1:26" s="66" customFormat="1" x14ac:dyDescent="0.25">
      <c r="A201" s="59">
        <v>42665</v>
      </c>
      <c r="B201" s="66">
        <v>42</v>
      </c>
      <c r="C201" s="139">
        <v>80200</v>
      </c>
      <c r="D201" s="139">
        <v>60800</v>
      </c>
      <c r="E201" s="139">
        <v>100500</v>
      </c>
      <c r="F201" s="139">
        <v>188444</v>
      </c>
      <c r="G201" s="138"/>
      <c r="H201" s="139">
        <v>0</v>
      </c>
      <c r="I201" s="139">
        <v>0</v>
      </c>
      <c r="J201" s="139">
        <v>0</v>
      </c>
      <c r="K201" s="139">
        <v>0</v>
      </c>
      <c r="L201" s="138"/>
      <c r="M201" s="139">
        <v>101800</v>
      </c>
      <c r="N201" s="139">
        <v>390900</v>
      </c>
      <c r="O201" s="139">
        <v>356720</v>
      </c>
      <c r="P201" s="139">
        <v>492536</v>
      </c>
      <c r="Q201" s="138"/>
      <c r="R201" s="139">
        <v>0</v>
      </c>
      <c r="S201" s="139">
        <v>12600</v>
      </c>
      <c r="T201" s="139">
        <v>3000</v>
      </c>
      <c r="U201" s="139">
        <v>3000</v>
      </c>
      <c r="V201" s="138"/>
      <c r="W201" s="139">
        <v>182000</v>
      </c>
      <c r="X201" s="139">
        <v>464300</v>
      </c>
      <c r="Y201" s="139">
        <v>460220</v>
      </c>
      <c r="Z201" s="139">
        <v>683980</v>
      </c>
    </row>
    <row r="202" spans="1:26" s="66" customFormat="1" x14ac:dyDescent="0.25">
      <c r="A202" s="59">
        <v>42672</v>
      </c>
      <c r="B202" s="66">
        <v>43</v>
      </c>
      <c r="C202" s="139">
        <v>61300</v>
      </c>
      <c r="D202" s="139">
        <v>61600</v>
      </c>
      <c r="E202" s="139">
        <v>135301</v>
      </c>
      <c r="F202" s="139">
        <v>226869</v>
      </c>
      <c r="G202" s="138"/>
      <c r="H202" s="139">
        <v>0</v>
      </c>
      <c r="I202" s="139">
        <v>1600</v>
      </c>
      <c r="J202" s="139">
        <v>4700</v>
      </c>
      <c r="K202" s="139">
        <v>4700</v>
      </c>
      <c r="L202" s="138"/>
      <c r="M202" s="139">
        <v>73000</v>
      </c>
      <c r="N202" s="139">
        <v>308200</v>
      </c>
      <c r="O202" s="139">
        <v>537600</v>
      </c>
      <c r="P202" s="139">
        <v>625948</v>
      </c>
      <c r="Q202" s="138"/>
      <c r="R202" s="139">
        <v>0</v>
      </c>
      <c r="S202" s="139">
        <v>1500</v>
      </c>
      <c r="T202" s="139">
        <v>3100</v>
      </c>
      <c r="U202" s="139">
        <v>1600</v>
      </c>
      <c r="V202" s="138"/>
      <c r="W202" s="139">
        <v>134300</v>
      </c>
      <c r="X202" s="139">
        <v>372900</v>
      </c>
      <c r="Y202" s="139">
        <v>680701</v>
      </c>
      <c r="Z202" s="139">
        <v>859117</v>
      </c>
    </row>
    <row r="203" spans="1:26" s="66" customFormat="1" x14ac:dyDescent="0.25">
      <c r="A203" s="59">
        <v>42679</v>
      </c>
      <c r="B203" s="66">
        <v>44</v>
      </c>
      <c r="C203" s="139">
        <v>130100</v>
      </c>
      <c r="D203" s="139">
        <v>54400</v>
      </c>
      <c r="E203" s="139">
        <v>209300</v>
      </c>
      <c r="F203" s="139">
        <v>329976</v>
      </c>
      <c r="G203" s="138"/>
      <c r="H203" s="139">
        <v>0</v>
      </c>
      <c r="I203" s="139">
        <v>3200</v>
      </c>
      <c r="J203" s="139">
        <v>4800</v>
      </c>
      <c r="K203" s="139">
        <v>4800</v>
      </c>
      <c r="L203" s="138"/>
      <c r="M203" s="139">
        <v>120900</v>
      </c>
      <c r="N203" s="139">
        <v>151100</v>
      </c>
      <c r="O203" s="139">
        <v>376800</v>
      </c>
      <c r="P203" s="139">
        <v>537500</v>
      </c>
      <c r="Q203" s="138"/>
      <c r="R203" s="139">
        <v>0</v>
      </c>
      <c r="S203" s="139">
        <v>0</v>
      </c>
      <c r="T203" s="139">
        <v>1600</v>
      </c>
      <c r="U203" s="139">
        <v>3100</v>
      </c>
      <c r="V203" s="138"/>
      <c r="W203" s="139">
        <v>251000</v>
      </c>
      <c r="X203" s="139">
        <v>208700</v>
      </c>
      <c r="Y203" s="139">
        <v>592500</v>
      </c>
      <c r="Z203" s="139">
        <v>875376</v>
      </c>
    </row>
    <row r="204" spans="1:26" s="66" customFormat="1" x14ac:dyDescent="0.25">
      <c r="A204" s="59">
        <v>42686</v>
      </c>
      <c r="B204" s="66">
        <v>45</v>
      </c>
      <c r="C204" s="139">
        <v>113900</v>
      </c>
      <c r="D204" s="139">
        <v>255100</v>
      </c>
      <c r="E204" s="139">
        <v>293000</v>
      </c>
      <c r="F204" s="139">
        <v>404500</v>
      </c>
      <c r="G204" s="138"/>
      <c r="H204" s="139">
        <v>0</v>
      </c>
      <c r="I204" s="139">
        <v>3100</v>
      </c>
      <c r="J204" s="139">
        <v>3100</v>
      </c>
      <c r="K204" s="139">
        <v>3100</v>
      </c>
      <c r="L204" s="138"/>
      <c r="M204" s="139">
        <v>33800</v>
      </c>
      <c r="N204" s="139">
        <v>260300</v>
      </c>
      <c r="O204" s="139">
        <v>414000</v>
      </c>
      <c r="P204" s="139">
        <v>447600</v>
      </c>
      <c r="Q204" s="138"/>
      <c r="R204" s="139">
        <v>0</v>
      </c>
      <c r="S204" s="139">
        <v>1600</v>
      </c>
      <c r="T204" s="139">
        <v>1600</v>
      </c>
      <c r="U204" s="139">
        <v>1600</v>
      </c>
      <c r="V204" s="138"/>
      <c r="W204" s="139">
        <v>147700</v>
      </c>
      <c r="X204" s="139">
        <v>520100</v>
      </c>
      <c r="Y204" s="139">
        <v>711700</v>
      </c>
      <c r="Z204" s="139">
        <v>856800</v>
      </c>
    </row>
    <row r="205" spans="1:26" s="66" customFormat="1" x14ac:dyDescent="0.25">
      <c r="A205" s="59">
        <v>42693</v>
      </c>
      <c r="B205" s="66">
        <v>46</v>
      </c>
      <c r="C205" s="139">
        <v>132800</v>
      </c>
      <c r="D205" s="139">
        <v>249600</v>
      </c>
      <c r="E205" s="139">
        <v>385400</v>
      </c>
      <c r="F205" s="139">
        <v>526300</v>
      </c>
      <c r="G205" s="138"/>
      <c r="H205" s="139">
        <v>4800</v>
      </c>
      <c r="I205" s="139">
        <v>0</v>
      </c>
      <c r="J205" s="139">
        <v>1600</v>
      </c>
      <c r="K205" s="139">
        <v>4800</v>
      </c>
      <c r="L205" s="138"/>
      <c r="M205" s="139">
        <v>22800</v>
      </c>
      <c r="N205" s="139">
        <v>177720</v>
      </c>
      <c r="O205" s="139">
        <v>325320</v>
      </c>
      <c r="P205" s="139">
        <v>349420</v>
      </c>
      <c r="Q205" s="138"/>
      <c r="R205" s="139">
        <v>0</v>
      </c>
      <c r="S205" s="139">
        <v>3100</v>
      </c>
      <c r="T205" s="139">
        <v>3100</v>
      </c>
      <c r="U205" s="139">
        <v>3100</v>
      </c>
      <c r="V205" s="138"/>
      <c r="W205" s="139">
        <v>160400</v>
      </c>
      <c r="X205" s="139">
        <v>430420</v>
      </c>
      <c r="Y205" s="139">
        <v>715420</v>
      </c>
      <c r="Z205" s="139">
        <v>883620</v>
      </c>
    </row>
    <row r="206" spans="1:26" s="66" customFormat="1" x14ac:dyDescent="0.25">
      <c r="A206" s="59">
        <v>42700</v>
      </c>
      <c r="B206" s="66">
        <v>47</v>
      </c>
      <c r="C206" s="139">
        <v>97000</v>
      </c>
      <c r="D206" s="139">
        <v>368560</v>
      </c>
      <c r="E206" s="139">
        <v>420260</v>
      </c>
      <c r="F206" s="139">
        <v>552768</v>
      </c>
      <c r="G206" s="138"/>
      <c r="H206" s="139">
        <v>0</v>
      </c>
      <c r="I206" s="139">
        <v>3100</v>
      </c>
      <c r="J206" s="139">
        <v>10800</v>
      </c>
      <c r="K206" s="139">
        <v>9200</v>
      </c>
      <c r="L206" s="138"/>
      <c r="M206" s="139">
        <v>52000</v>
      </c>
      <c r="N206" s="139">
        <v>190133</v>
      </c>
      <c r="O206" s="139">
        <v>301533</v>
      </c>
      <c r="P206" s="139">
        <v>344456</v>
      </c>
      <c r="Q206" s="138"/>
      <c r="R206" s="139">
        <v>0</v>
      </c>
      <c r="S206" s="139">
        <v>0</v>
      </c>
      <c r="T206" s="139">
        <v>0</v>
      </c>
      <c r="U206" s="139">
        <v>0</v>
      </c>
      <c r="V206" s="138"/>
      <c r="W206" s="139">
        <v>149000</v>
      </c>
      <c r="X206" s="139">
        <v>561793</v>
      </c>
      <c r="Y206" s="139">
        <v>732593</v>
      </c>
      <c r="Z206" s="139">
        <v>906424</v>
      </c>
    </row>
    <row r="207" spans="1:26" s="66" customFormat="1" x14ac:dyDescent="0.25">
      <c r="A207" s="59">
        <v>42707</v>
      </c>
      <c r="B207" s="66">
        <v>48</v>
      </c>
      <c r="C207" s="139">
        <v>105100</v>
      </c>
      <c r="D207" s="139">
        <v>150700</v>
      </c>
      <c r="E207" s="139">
        <v>358800</v>
      </c>
      <c r="F207" s="139">
        <v>539408</v>
      </c>
      <c r="G207" s="138"/>
      <c r="H207" s="139">
        <v>0</v>
      </c>
      <c r="I207" s="139">
        <v>10500</v>
      </c>
      <c r="J207" s="139">
        <v>15200</v>
      </c>
      <c r="K207" s="139">
        <v>16800</v>
      </c>
      <c r="L207" s="138"/>
      <c r="M207" s="139">
        <v>15800</v>
      </c>
      <c r="N207" s="139">
        <v>99000</v>
      </c>
      <c r="O207" s="139">
        <v>266000</v>
      </c>
      <c r="P207" s="139">
        <v>320133</v>
      </c>
      <c r="Q207" s="138"/>
      <c r="R207" s="139">
        <v>0</v>
      </c>
      <c r="S207" s="139">
        <v>0</v>
      </c>
      <c r="T207" s="139">
        <v>1600</v>
      </c>
      <c r="U207" s="139">
        <v>1600</v>
      </c>
      <c r="V207" s="138"/>
      <c r="W207" s="139">
        <v>120900</v>
      </c>
      <c r="X207" s="139">
        <v>260200</v>
      </c>
      <c r="Y207" s="139">
        <v>641600</v>
      </c>
      <c r="Z207" s="139">
        <v>877941</v>
      </c>
    </row>
    <row r="208" spans="1:26" s="66" customFormat="1" x14ac:dyDescent="0.25">
      <c r="A208" s="59">
        <v>42714</v>
      </c>
      <c r="B208" s="66">
        <v>49</v>
      </c>
      <c r="C208" s="139">
        <v>182300</v>
      </c>
      <c r="D208" s="139">
        <v>132700</v>
      </c>
      <c r="E208" s="139">
        <v>293800</v>
      </c>
      <c r="F208" s="139">
        <v>456200</v>
      </c>
      <c r="G208" s="138"/>
      <c r="H208" s="139">
        <v>0</v>
      </c>
      <c r="I208" s="139">
        <v>7900</v>
      </c>
      <c r="J208" s="139">
        <v>7900</v>
      </c>
      <c r="K208" s="139">
        <v>7900</v>
      </c>
      <c r="L208" s="138"/>
      <c r="M208" s="139">
        <v>68100</v>
      </c>
      <c r="N208" s="139">
        <v>77100</v>
      </c>
      <c r="O208" s="139">
        <v>242500</v>
      </c>
      <c r="P208" s="139">
        <v>321276</v>
      </c>
      <c r="Q208" s="138"/>
      <c r="R208" s="139">
        <v>0</v>
      </c>
      <c r="S208" s="139">
        <v>0</v>
      </c>
      <c r="T208" s="139">
        <v>0</v>
      </c>
      <c r="U208" s="139">
        <v>0</v>
      </c>
      <c r="V208" s="138"/>
      <c r="W208" s="139">
        <v>250400</v>
      </c>
      <c r="X208" s="139">
        <v>217700</v>
      </c>
      <c r="Y208" s="139">
        <v>544200</v>
      </c>
      <c r="Z208" s="139">
        <v>785376</v>
      </c>
    </row>
    <row r="209" spans="1:26" s="66" customFormat="1" x14ac:dyDescent="0.25">
      <c r="A209" s="59">
        <v>42721</v>
      </c>
      <c r="B209" s="66">
        <v>50</v>
      </c>
      <c r="C209" s="139">
        <v>146300</v>
      </c>
      <c r="D209" s="139">
        <v>6300</v>
      </c>
      <c r="E209" s="139">
        <v>97540</v>
      </c>
      <c r="F209" s="139">
        <v>297332</v>
      </c>
      <c r="G209" s="138"/>
      <c r="H209" s="139">
        <v>1600</v>
      </c>
      <c r="I209" s="139">
        <v>0</v>
      </c>
      <c r="J209" s="139">
        <v>1600</v>
      </c>
      <c r="K209" s="139">
        <v>3200</v>
      </c>
      <c r="L209" s="138"/>
      <c r="M209" s="139">
        <v>51000</v>
      </c>
      <c r="N209" s="139">
        <v>0</v>
      </c>
      <c r="O209" s="139">
        <v>149100</v>
      </c>
      <c r="P209" s="139">
        <v>208592</v>
      </c>
      <c r="Q209" s="138"/>
      <c r="R209" s="139">
        <v>9000</v>
      </c>
      <c r="S209" s="139">
        <v>0</v>
      </c>
      <c r="T209" s="139">
        <v>6400</v>
      </c>
      <c r="U209" s="139">
        <v>15400</v>
      </c>
      <c r="V209" s="138"/>
      <c r="W209" s="139">
        <v>207900</v>
      </c>
      <c r="X209" s="139">
        <v>6300</v>
      </c>
      <c r="Y209" s="139">
        <v>254640</v>
      </c>
      <c r="Z209" s="139">
        <v>524524</v>
      </c>
    </row>
    <row r="210" spans="1:26" s="66" customFormat="1" x14ac:dyDescent="0.25">
      <c r="A210" s="59">
        <v>42728</v>
      </c>
      <c r="B210" s="66">
        <v>51</v>
      </c>
      <c r="C210" s="139">
        <v>183400</v>
      </c>
      <c r="D210" s="139">
        <v>0</v>
      </c>
      <c r="E210" s="139">
        <v>21000</v>
      </c>
      <c r="F210" s="139">
        <v>180000</v>
      </c>
      <c r="G210" s="138"/>
      <c r="H210" s="139">
        <v>6000</v>
      </c>
      <c r="I210" s="139">
        <v>0</v>
      </c>
      <c r="J210" s="139">
        <v>0</v>
      </c>
      <c r="K210" s="139">
        <v>6000</v>
      </c>
      <c r="L210" s="138"/>
      <c r="M210" s="139">
        <v>67600</v>
      </c>
      <c r="N210" s="139">
        <v>0</v>
      </c>
      <c r="O210" s="139">
        <v>7600</v>
      </c>
      <c r="P210" s="139">
        <v>137700</v>
      </c>
      <c r="Q210" s="138"/>
      <c r="R210" s="139">
        <v>0</v>
      </c>
      <c r="S210" s="139">
        <v>0</v>
      </c>
      <c r="T210" s="139">
        <v>0</v>
      </c>
      <c r="U210" s="139">
        <v>0</v>
      </c>
      <c r="V210" s="138"/>
      <c r="W210" s="139">
        <v>257000</v>
      </c>
      <c r="X210" s="139">
        <v>0</v>
      </c>
      <c r="Y210" s="139">
        <v>28600</v>
      </c>
      <c r="Z210" s="139">
        <v>323700</v>
      </c>
    </row>
    <row r="211" spans="1:26" s="66" customFormat="1" x14ac:dyDescent="0.25">
      <c r="A211" s="59">
        <v>42735</v>
      </c>
      <c r="B211" s="66">
        <v>52</v>
      </c>
      <c r="C211" s="139">
        <v>296350</v>
      </c>
      <c r="D211" s="139">
        <v>0</v>
      </c>
      <c r="E211" s="139">
        <v>9500</v>
      </c>
      <c r="F211" s="139">
        <v>367726</v>
      </c>
      <c r="G211" s="138"/>
      <c r="H211" s="139">
        <v>17000</v>
      </c>
      <c r="I211" s="139">
        <v>0</v>
      </c>
      <c r="J211" s="139">
        <v>0</v>
      </c>
      <c r="K211" s="139">
        <v>4700</v>
      </c>
      <c r="L211" s="138"/>
      <c r="M211" s="139">
        <v>127050</v>
      </c>
      <c r="N211" s="139">
        <v>0</v>
      </c>
      <c r="O211" s="139">
        <v>31200</v>
      </c>
      <c r="P211" s="139">
        <v>173450</v>
      </c>
      <c r="Q211" s="138"/>
      <c r="R211" s="139">
        <v>0</v>
      </c>
      <c r="S211" s="139">
        <v>0</v>
      </c>
      <c r="T211" s="139">
        <v>0</v>
      </c>
      <c r="U211" s="139">
        <v>0</v>
      </c>
      <c r="V211" s="138"/>
      <c r="W211" s="139">
        <v>440400</v>
      </c>
      <c r="X211" s="139">
        <v>0</v>
      </c>
      <c r="Y211" s="139">
        <v>40700</v>
      </c>
      <c r="Z211" s="139">
        <v>545876</v>
      </c>
    </row>
    <row r="212" spans="1:26" s="66" customFormat="1" x14ac:dyDescent="0.25">
      <c r="A212" s="59">
        <v>42742</v>
      </c>
      <c r="B212" s="66">
        <v>1</v>
      </c>
      <c r="C212" s="139">
        <v>127000</v>
      </c>
      <c r="D212" s="139">
        <v>0</v>
      </c>
      <c r="E212" s="139">
        <v>18800</v>
      </c>
      <c r="F212" s="139">
        <v>198200</v>
      </c>
      <c r="G212" s="138"/>
      <c r="H212" s="139">
        <v>6300</v>
      </c>
      <c r="I212" s="139">
        <v>0</v>
      </c>
      <c r="J212" s="139">
        <v>0</v>
      </c>
      <c r="K212" s="139">
        <v>17000</v>
      </c>
      <c r="L212" s="138"/>
      <c r="M212" s="139">
        <v>117600</v>
      </c>
      <c r="N212" s="139">
        <v>0</v>
      </c>
      <c r="O212" s="139">
        <v>30800</v>
      </c>
      <c r="P212" s="139">
        <v>157600</v>
      </c>
      <c r="Q212" s="138"/>
      <c r="R212" s="139">
        <v>0</v>
      </c>
      <c r="S212" s="139">
        <v>0</v>
      </c>
      <c r="T212" s="139">
        <v>0</v>
      </c>
      <c r="U212" s="139">
        <v>0</v>
      </c>
      <c r="V212" s="138"/>
      <c r="W212" s="139">
        <v>250900</v>
      </c>
      <c r="X212" s="139">
        <v>0</v>
      </c>
      <c r="Y212" s="139">
        <v>49600</v>
      </c>
      <c r="Z212" s="139">
        <v>372800</v>
      </c>
    </row>
    <row r="213" spans="1:26" s="66" customFormat="1" x14ac:dyDescent="0.25">
      <c r="A213" s="59">
        <v>42749</v>
      </c>
      <c r="B213" s="66">
        <v>2</v>
      </c>
      <c r="C213" s="139">
        <v>163800</v>
      </c>
      <c r="D213" s="139">
        <v>0</v>
      </c>
      <c r="E213" s="139">
        <v>9500</v>
      </c>
      <c r="F213" s="139">
        <v>134900</v>
      </c>
      <c r="G213" s="138"/>
      <c r="H213" s="139">
        <v>13700</v>
      </c>
      <c r="I213" s="139">
        <v>0</v>
      </c>
      <c r="J213" s="139">
        <v>0</v>
      </c>
      <c r="K213" s="139">
        <v>15300</v>
      </c>
      <c r="L213" s="138"/>
      <c r="M213" s="139">
        <v>109100</v>
      </c>
      <c r="N213" s="139">
        <v>0</v>
      </c>
      <c r="O213" s="139">
        <v>1600</v>
      </c>
      <c r="P213" s="139">
        <v>152900</v>
      </c>
      <c r="Q213" s="138"/>
      <c r="R213" s="139">
        <v>0</v>
      </c>
      <c r="S213" s="139">
        <v>0</v>
      </c>
      <c r="T213" s="139">
        <v>3200</v>
      </c>
      <c r="U213" s="139">
        <v>19200</v>
      </c>
      <c r="V213" s="138"/>
      <c r="W213" s="139">
        <v>286600</v>
      </c>
      <c r="X213" s="139">
        <v>0</v>
      </c>
      <c r="Y213" s="139">
        <v>14300</v>
      </c>
      <c r="Z213" s="139">
        <v>322300</v>
      </c>
    </row>
    <row r="214" spans="1:26" s="66" customFormat="1" x14ac:dyDescent="0.25">
      <c r="A214" s="59">
        <v>42756</v>
      </c>
      <c r="B214" s="66">
        <v>3</v>
      </c>
      <c r="C214" s="139">
        <v>206200</v>
      </c>
      <c r="D214" s="139">
        <v>0</v>
      </c>
      <c r="E214" s="139">
        <v>4800</v>
      </c>
      <c r="F214" s="139">
        <v>223276</v>
      </c>
      <c r="G214" s="138"/>
      <c r="H214" s="139">
        <v>3200</v>
      </c>
      <c r="I214" s="139">
        <v>0</v>
      </c>
      <c r="J214" s="139">
        <v>0</v>
      </c>
      <c r="K214" s="139">
        <v>3200</v>
      </c>
      <c r="L214" s="138"/>
      <c r="M214" s="139">
        <v>73200</v>
      </c>
      <c r="N214" s="139">
        <v>0</v>
      </c>
      <c r="O214" s="139">
        <v>1600</v>
      </c>
      <c r="P214" s="139">
        <v>138876</v>
      </c>
      <c r="Q214" s="138"/>
      <c r="R214" s="139">
        <v>0</v>
      </c>
      <c r="S214" s="139">
        <v>0</v>
      </c>
      <c r="T214" s="139">
        <v>0</v>
      </c>
      <c r="U214" s="139">
        <v>10600</v>
      </c>
      <c r="V214" s="138"/>
      <c r="W214" s="139">
        <v>282600</v>
      </c>
      <c r="X214" s="139">
        <v>0</v>
      </c>
      <c r="Y214" s="139">
        <v>6400</v>
      </c>
      <c r="Z214" s="139">
        <v>375952</v>
      </c>
    </row>
    <row r="215" spans="1:26" s="66" customFormat="1" x14ac:dyDescent="0.25">
      <c r="A215" s="59">
        <v>42763</v>
      </c>
      <c r="B215" s="66">
        <v>4</v>
      </c>
      <c r="C215" s="139">
        <v>156600</v>
      </c>
      <c r="D215" s="139">
        <v>0</v>
      </c>
      <c r="E215" s="139">
        <v>19200</v>
      </c>
      <c r="F215" s="139">
        <v>227700</v>
      </c>
      <c r="G215" s="138"/>
      <c r="H215" s="139">
        <v>3200</v>
      </c>
      <c r="I215" s="139">
        <v>0</v>
      </c>
      <c r="J215" s="139">
        <v>0</v>
      </c>
      <c r="K215" s="139">
        <v>3200</v>
      </c>
      <c r="L215" s="138"/>
      <c r="M215" s="139">
        <v>41000</v>
      </c>
      <c r="N215" s="139">
        <v>0</v>
      </c>
      <c r="O215" s="139">
        <v>31200</v>
      </c>
      <c r="P215" s="139">
        <v>107046</v>
      </c>
      <c r="Q215" s="138"/>
      <c r="R215" s="139">
        <v>0</v>
      </c>
      <c r="S215" s="139">
        <v>0</v>
      </c>
      <c r="T215" s="139">
        <v>0</v>
      </c>
      <c r="U215" s="139">
        <v>0</v>
      </c>
      <c r="V215" s="138"/>
      <c r="W215" s="139">
        <v>200800</v>
      </c>
      <c r="X215" s="139">
        <v>0</v>
      </c>
      <c r="Y215" s="139">
        <v>50400</v>
      </c>
      <c r="Z215" s="139">
        <v>337946</v>
      </c>
    </row>
    <row r="216" spans="1:26" s="66" customFormat="1" x14ac:dyDescent="0.25">
      <c r="A216" s="59">
        <v>42770</v>
      </c>
      <c r="B216" s="66">
        <v>5</v>
      </c>
      <c r="C216" s="139">
        <v>165700</v>
      </c>
      <c r="D216" s="139">
        <v>0</v>
      </c>
      <c r="E216" s="139">
        <v>3200</v>
      </c>
      <c r="F216" s="139">
        <v>202876</v>
      </c>
      <c r="G216" s="138"/>
      <c r="H216" s="139">
        <v>10600</v>
      </c>
      <c r="I216" s="139">
        <v>0</v>
      </c>
      <c r="J216" s="139">
        <v>0</v>
      </c>
      <c r="K216" s="139">
        <v>10600</v>
      </c>
      <c r="L216" s="138"/>
      <c r="M216" s="139">
        <v>60200</v>
      </c>
      <c r="N216" s="139">
        <v>0</v>
      </c>
      <c r="O216" s="139">
        <v>0</v>
      </c>
      <c r="P216" s="139">
        <v>102000</v>
      </c>
      <c r="Q216" s="138"/>
      <c r="R216" s="139">
        <v>3200</v>
      </c>
      <c r="S216" s="139">
        <v>0</v>
      </c>
      <c r="T216" s="139">
        <v>0</v>
      </c>
      <c r="U216" s="139">
        <v>3200</v>
      </c>
      <c r="V216" s="138"/>
      <c r="W216" s="139">
        <v>239700</v>
      </c>
      <c r="X216" s="139">
        <v>0</v>
      </c>
      <c r="Y216" s="139">
        <v>3200</v>
      </c>
      <c r="Z216" s="139">
        <v>318676</v>
      </c>
    </row>
    <row r="217" spans="1:26" s="66" customFormat="1" x14ac:dyDescent="0.25">
      <c r="A217" s="59">
        <v>42777</v>
      </c>
      <c r="B217" s="66">
        <v>6</v>
      </c>
      <c r="C217" s="139">
        <v>191800</v>
      </c>
      <c r="D217" s="139">
        <v>0</v>
      </c>
      <c r="E217" s="139">
        <v>46200</v>
      </c>
      <c r="F217" s="139">
        <v>239868</v>
      </c>
      <c r="G217" s="138"/>
      <c r="H217" s="139">
        <v>0</v>
      </c>
      <c r="I217" s="139">
        <v>0</v>
      </c>
      <c r="J217" s="139">
        <v>0</v>
      </c>
      <c r="K217" s="139">
        <v>0</v>
      </c>
      <c r="L217" s="138"/>
      <c r="M217" s="139">
        <v>37900</v>
      </c>
      <c r="N217" s="139">
        <v>0</v>
      </c>
      <c r="O217" s="139">
        <v>3100</v>
      </c>
      <c r="P217" s="139">
        <v>45972</v>
      </c>
      <c r="Q217" s="138"/>
      <c r="R217" s="139">
        <v>0</v>
      </c>
      <c r="S217" s="139">
        <v>0</v>
      </c>
      <c r="T217" s="139">
        <v>0</v>
      </c>
      <c r="U217" s="139">
        <v>0</v>
      </c>
      <c r="V217" s="138"/>
      <c r="W217" s="139">
        <v>229700</v>
      </c>
      <c r="X217" s="139">
        <v>0</v>
      </c>
      <c r="Y217" s="139">
        <v>49300</v>
      </c>
      <c r="Z217" s="139">
        <v>285840</v>
      </c>
    </row>
    <row r="218" spans="1:26" s="66" customFormat="1" x14ac:dyDescent="0.25">
      <c r="A218" s="59">
        <v>42784</v>
      </c>
      <c r="B218" s="66">
        <v>7</v>
      </c>
      <c r="C218" s="139">
        <v>223700</v>
      </c>
      <c r="D218" s="139">
        <v>0</v>
      </c>
      <c r="E218" s="139">
        <v>1600</v>
      </c>
      <c r="F218" s="139">
        <v>293304</v>
      </c>
      <c r="G218" s="138"/>
      <c r="H218" s="139">
        <v>1600</v>
      </c>
      <c r="I218" s="139">
        <v>0</v>
      </c>
      <c r="J218" s="139">
        <v>0</v>
      </c>
      <c r="K218" s="139">
        <v>1600</v>
      </c>
      <c r="L218" s="138"/>
      <c r="M218" s="139">
        <v>55000</v>
      </c>
      <c r="N218" s="139">
        <v>0</v>
      </c>
      <c r="O218" s="139">
        <v>0</v>
      </c>
      <c r="P218" s="139">
        <v>81000</v>
      </c>
      <c r="Q218" s="138"/>
      <c r="R218" s="139">
        <v>0</v>
      </c>
      <c r="S218" s="139">
        <v>0</v>
      </c>
      <c r="T218" s="139">
        <v>0</v>
      </c>
      <c r="U218" s="139">
        <v>0</v>
      </c>
      <c r="V218" s="138"/>
      <c r="W218" s="139">
        <v>280300</v>
      </c>
      <c r="X218" s="139">
        <v>0</v>
      </c>
      <c r="Y218" s="139">
        <v>1600</v>
      </c>
      <c r="Z218" s="139">
        <v>375904</v>
      </c>
    </row>
    <row r="219" spans="1:26" s="66" customFormat="1" x14ac:dyDescent="0.25">
      <c r="A219" s="59">
        <v>42791</v>
      </c>
      <c r="B219" s="66">
        <v>8</v>
      </c>
      <c r="C219" s="139">
        <v>210000</v>
      </c>
      <c r="D219" s="139">
        <v>0</v>
      </c>
      <c r="E219" s="139">
        <v>19700</v>
      </c>
      <c r="F219" s="139">
        <v>224800</v>
      </c>
      <c r="G219" s="138"/>
      <c r="H219" s="139">
        <v>0</v>
      </c>
      <c r="I219" s="139">
        <v>0</v>
      </c>
      <c r="J219" s="139">
        <v>0</v>
      </c>
      <c r="K219" s="139">
        <v>4500</v>
      </c>
      <c r="L219" s="138"/>
      <c r="M219" s="139">
        <v>44400</v>
      </c>
      <c r="N219" s="139">
        <v>0</v>
      </c>
      <c r="O219" s="139">
        <v>9300</v>
      </c>
      <c r="P219" s="139">
        <v>54800</v>
      </c>
      <c r="Q219" s="138"/>
      <c r="R219" s="139">
        <v>1600</v>
      </c>
      <c r="S219" s="139">
        <v>0</v>
      </c>
      <c r="T219" s="139">
        <v>0</v>
      </c>
      <c r="U219" s="139">
        <v>0</v>
      </c>
      <c r="V219" s="138"/>
      <c r="W219" s="139">
        <v>256000</v>
      </c>
      <c r="X219" s="139">
        <v>0</v>
      </c>
      <c r="Y219" s="139">
        <v>29000</v>
      </c>
      <c r="Z219" s="139">
        <v>284100</v>
      </c>
    </row>
    <row r="220" spans="1:26" s="66" customFormat="1" x14ac:dyDescent="0.25">
      <c r="A220" s="59">
        <v>42798</v>
      </c>
      <c r="B220" s="66">
        <v>9</v>
      </c>
      <c r="C220" s="139">
        <v>212000</v>
      </c>
      <c r="D220" s="139">
        <v>0</v>
      </c>
      <c r="E220" s="139">
        <v>58700</v>
      </c>
      <c r="F220" s="139">
        <v>377236</v>
      </c>
      <c r="G220" s="138"/>
      <c r="H220" s="139">
        <v>0</v>
      </c>
      <c r="I220" s="139">
        <v>0</v>
      </c>
      <c r="J220" s="139">
        <v>0</v>
      </c>
      <c r="K220" s="139">
        <v>0</v>
      </c>
      <c r="L220" s="138"/>
      <c r="M220" s="139">
        <v>62100</v>
      </c>
      <c r="N220" s="139">
        <v>0</v>
      </c>
      <c r="O220" s="139">
        <v>24800</v>
      </c>
      <c r="P220" s="139">
        <v>78900</v>
      </c>
      <c r="Q220" s="138"/>
      <c r="R220" s="139">
        <v>0</v>
      </c>
      <c r="S220" s="139">
        <v>0</v>
      </c>
      <c r="T220" s="139">
        <v>0</v>
      </c>
      <c r="U220" s="139">
        <v>1600</v>
      </c>
      <c r="V220" s="138"/>
      <c r="W220" s="139">
        <v>274100</v>
      </c>
      <c r="X220" s="139">
        <v>0</v>
      </c>
      <c r="Y220" s="139">
        <v>83500</v>
      </c>
      <c r="Z220" s="139">
        <v>457736</v>
      </c>
    </row>
    <row r="221" spans="1:26" s="66" customFormat="1" x14ac:dyDescent="0.25">
      <c r="A221" s="59">
        <v>42805</v>
      </c>
      <c r="B221" s="66">
        <v>10</v>
      </c>
      <c r="C221" s="139">
        <v>182900</v>
      </c>
      <c r="D221" s="139">
        <v>42300</v>
      </c>
      <c r="E221" s="139">
        <v>138500</v>
      </c>
      <c r="F221" s="139">
        <v>360000</v>
      </c>
      <c r="G221" s="138"/>
      <c r="H221" s="139">
        <v>3000</v>
      </c>
      <c r="I221" s="139">
        <v>0</v>
      </c>
      <c r="J221" s="139">
        <v>1500</v>
      </c>
      <c r="K221" s="139">
        <v>7700</v>
      </c>
      <c r="L221" s="138"/>
      <c r="M221" s="139">
        <v>17400</v>
      </c>
      <c r="N221" s="139">
        <v>4600</v>
      </c>
      <c r="O221" s="139">
        <v>36200</v>
      </c>
      <c r="P221" s="139">
        <v>59900</v>
      </c>
      <c r="Q221" s="138"/>
      <c r="R221" s="139">
        <v>0</v>
      </c>
      <c r="S221" s="139">
        <v>0</v>
      </c>
      <c r="T221" s="139">
        <v>1600</v>
      </c>
      <c r="U221" s="139">
        <v>1600</v>
      </c>
      <c r="V221" s="138"/>
      <c r="W221" s="139">
        <v>203300</v>
      </c>
      <c r="X221" s="139">
        <v>46900</v>
      </c>
      <c r="Y221" s="139">
        <v>177800</v>
      </c>
      <c r="Z221" s="139">
        <v>429200</v>
      </c>
    </row>
    <row r="222" spans="1:26" s="66" customFormat="1" x14ac:dyDescent="0.25">
      <c r="A222" s="59">
        <v>42812</v>
      </c>
      <c r="B222" s="66">
        <v>11</v>
      </c>
      <c r="C222" s="139">
        <v>229400</v>
      </c>
      <c r="D222" s="139">
        <v>60341</v>
      </c>
      <c r="E222" s="139">
        <v>293800</v>
      </c>
      <c r="F222" s="139">
        <v>532244</v>
      </c>
      <c r="G222" s="138"/>
      <c r="H222" s="139">
        <v>9500</v>
      </c>
      <c r="I222" s="139">
        <v>0</v>
      </c>
      <c r="J222" s="139">
        <v>0</v>
      </c>
      <c r="K222" s="139">
        <v>9500</v>
      </c>
      <c r="L222" s="138"/>
      <c r="M222" s="139">
        <v>39000</v>
      </c>
      <c r="N222" s="139">
        <v>15400</v>
      </c>
      <c r="O222" s="139">
        <v>47100</v>
      </c>
      <c r="P222" s="139">
        <v>91100</v>
      </c>
      <c r="Q222" s="138"/>
      <c r="R222" s="139">
        <v>0</v>
      </c>
      <c r="S222" s="139">
        <v>0</v>
      </c>
      <c r="T222" s="139">
        <v>3200</v>
      </c>
      <c r="U222" s="139">
        <v>3200</v>
      </c>
      <c r="V222" s="138"/>
      <c r="W222" s="139">
        <v>277900</v>
      </c>
      <c r="X222" s="139">
        <v>75741</v>
      </c>
      <c r="Y222" s="139">
        <v>344100</v>
      </c>
      <c r="Z222" s="139">
        <v>636044</v>
      </c>
    </row>
    <row r="223" spans="1:26" s="66" customFormat="1" x14ac:dyDescent="0.25">
      <c r="A223" s="59">
        <v>42819</v>
      </c>
      <c r="B223" s="66">
        <v>12</v>
      </c>
      <c r="C223" s="139">
        <v>257200</v>
      </c>
      <c r="D223" s="139">
        <v>165000</v>
      </c>
      <c r="E223" s="139">
        <v>258400</v>
      </c>
      <c r="F223" s="139">
        <v>534644</v>
      </c>
      <c r="G223" s="138"/>
      <c r="H223" s="139">
        <v>9600</v>
      </c>
      <c r="I223" s="139">
        <v>1500</v>
      </c>
      <c r="J223" s="139">
        <v>3100</v>
      </c>
      <c r="K223" s="139">
        <v>12700</v>
      </c>
      <c r="L223" s="138"/>
      <c r="M223" s="139">
        <v>45700</v>
      </c>
      <c r="N223" s="139">
        <v>69900</v>
      </c>
      <c r="O223" s="139">
        <v>96900</v>
      </c>
      <c r="P223" s="139">
        <v>150400</v>
      </c>
      <c r="Q223" s="138"/>
      <c r="R223" s="139">
        <v>0</v>
      </c>
      <c r="S223" s="139">
        <v>1500</v>
      </c>
      <c r="T223" s="139">
        <v>0</v>
      </c>
      <c r="U223" s="139">
        <v>0</v>
      </c>
      <c r="V223" s="138"/>
      <c r="W223" s="139">
        <v>312500</v>
      </c>
      <c r="X223" s="139">
        <v>237900</v>
      </c>
      <c r="Y223" s="139">
        <v>358400</v>
      </c>
      <c r="Z223" s="139">
        <v>697744</v>
      </c>
    </row>
    <row r="224" spans="1:26" s="66" customFormat="1" x14ac:dyDescent="0.25">
      <c r="A224" s="59">
        <v>42826</v>
      </c>
      <c r="B224" s="66">
        <v>13</v>
      </c>
      <c r="C224" s="139">
        <v>156500</v>
      </c>
      <c r="D224" s="139">
        <v>100800</v>
      </c>
      <c r="E224" s="139">
        <v>323500</v>
      </c>
      <c r="F224" s="139">
        <v>542700</v>
      </c>
      <c r="G224" s="138"/>
      <c r="H224" s="139">
        <v>3000</v>
      </c>
      <c r="I224" s="139">
        <v>9400</v>
      </c>
      <c r="J224" s="139">
        <v>3200</v>
      </c>
      <c r="K224" s="139">
        <v>3000</v>
      </c>
      <c r="L224" s="138"/>
      <c r="M224" s="139">
        <v>25000</v>
      </c>
      <c r="N224" s="139">
        <v>44400</v>
      </c>
      <c r="O224" s="139">
        <v>86200</v>
      </c>
      <c r="P224" s="139">
        <v>105324</v>
      </c>
      <c r="Q224" s="138"/>
      <c r="R224" s="139">
        <v>0</v>
      </c>
      <c r="S224" s="139">
        <v>0</v>
      </c>
      <c r="T224" s="139">
        <v>0</v>
      </c>
      <c r="U224" s="139">
        <v>0</v>
      </c>
      <c r="V224" s="138"/>
      <c r="W224" s="139">
        <v>184500</v>
      </c>
      <c r="X224" s="139">
        <v>154600</v>
      </c>
      <c r="Y224" s="139">
        <v>412900</v>
      </c>
      <c r="Z224" s="139">
        <v>651024</v>
      </c>
    </row>
    <row r="225" spans="1:26" s="66" customFormat="1" x14ac:dyDescent="0.25">
      <c r="A225" s="59">
        <v>42833</v>
      </c>
      <c r="B225" s="66">
        <v>14</v>
      </c>
      <c r="C225" s="139">
        <v>122200</v>
      </c>
      <c r="D225" s="139">
        <v>130200</v>
      </c>
      <c r="E225" s="139">
        <v>266600</v>
      </c>
      <c r="F225" s="139">
        <v>393100</v>
      </c>
      <c r="G225" s="138"/>
      <c r="H225" s="139">
        <v>1500</v>
      </c>
      <c r="I225" s="139">
        <v>3000</v>
      </c>
      <c r="J225" s="139">
        <v>9200</v>
      </c>
      <c r="K225" s="139">
        <v>13900</v>
      </c>
      <c r="L225" s="138"/>
      <c r="M225" s="139">
        <v>25500</v>
      </c>
      <c r="N225" s="139">
        <v>71400</v>
      </c>
      <c r="O225" s="139">
        <v>98800</v>
      </c>
      <c r="P225" s="139">
        <v>118900</v>
      </c>
      <c r="Q225" s="138"/>
      <c r="R225" s="139">
        <v>0</v>
      </c>
      <c r="S225" s="139">
        <v>0</v>
      </c>
      <c r="T225" s="139">
        <v>0</v>
      </c>
      <c r="U225" s="139">
        <v>0</v>
      </c>
      <c r="V225" s="138"/>
      <c r="W225" s="139">
        <v>149200</v>
      </c>
      <c r="X225" s="139">
        <v>204600</v>
      </c>
      <c r="Y225" s="139">
        <v>374600</v>
      </c>
      <c r="Z225" s="139">
        <v>525900</v>
      </c>
    </row>
    <row r="226" spans="1:26" s="66" customFormat="1" x14ac:dyDescent="0.25">
      <c r="A226" s="59">
        <v>42840</v>
      </c>
      <c r="B226" s="66">
        <v>15</v>
      </c>
      <c r="C226" s="139">
        <v>33200</v>
      </c>
      <c r="D226" s="139">
        <v>301400</v>
      </c>
      <c r="E226" s="139">
        <v>354300</v>
      </c>
      <c r="F226" s="139">
        <v>406000</v>
      </c>
      <c r="G226" s="138"/>
      <c r="H226" s="139">
        <v>0</v>
      </c>
      <c r="I226" s="139">
        <v>14100</v>
      </c>
      <c r="J226" s="139">
        <v>1500</v>
      </c>
      <c r="K226" s="139">
        <v>1500</v>
      </c>
      <c r="L226" s="138"/>
      <c r="M226" s="139">
        <v>12800</v>
      </c>
      <c r="N226" s="139">
        <v>91800</v>
      </c>
      <c r="O226" s="139">
        <v>109400</v>
      </c>
      <c r="P226" s="139">
        <v>122635</v>
      </c>
      <c r="Q226" s="138"/>
      <c r="R226" s="139">
        <v>0</v>
      </c>
      <c r="S226" s="139">
        <v>0</v>
      </c>
      <c r="T226" s="139">
        <v>0</v>
      </c>
      <c r="U226" s="139">
        <v>0</v>
      </c>
      <c r="V226" s="138"/>
      <c r="W226" s="139">
        <v>46000</v>
      </c>
      <c r="X226" s="139">
        <v>407300</v>
      </c>
      <c r="Y226" s="139">
        <v>465200</v>
      </c>
      <c r="Z226" s="139">
        <v>530135</v>
      </c>
    </row>
    <row r="227" spans="1:26" s="66" customFormat="1" x14ac:dyDescent="0.25">
      <c r="A227" s="59">
        <v>42847</v>
      </c>
      <c r="B227" s="66">
        <v>16</v>
      </c>
      <c r="C227" s="139">
        <v>150700</v>
      </c>
      <c r="D227" s="139">
        <v>269200</v>
      </c>
      <c r="E227" s="139">
        <v>390100</v>
      </c>
      <c r="F227" s="139">
        <v>636948</v>
      </c>
      <c r="G227" s="138"/>
      <c r="H227" s="139">
        <v>9500</v>
      </c>
      <c r="I227" s="139">
        <v>9400</v>
      </c>
      <c r="J227" s="139">
        <v>23300</v>
      </c>
      <c r="K227" s="139">
        <v>32800</v>
      </c>
      <c r="L227" s="138"/>
      <c r="M227" s="139">
        <v>20800</v>
      </c>
      <c r="N227" s="139">
        <v>129200</v>
      </c>
      <c r="O227" s="139">
        <v>165500</v>
      </c>
      <c r="P227" s="139">
        <v>209778</v>
      </c>
      <c r="Q227" s="138"/>
      <c r="R227" s="139">
        <v>0</v>
      </c>
      <c r="S227" s="139">
        <v>0</v>
      </c>
      <c r="T227" s="139">
        <v>1500</v>
      </c>
      <c r="U227" s="139">
        <v>1500</v>
      </c>
      <c r="V227" s="138"/>
      <c r="W227" s="139">
        <v>181000</v>
      </c>
      <c r="X227" s="139">
        <v>407800</v>
      </c>
      <c r="Y227" s="139">
        <v>580400</v>
      </c>
      <c r="Z227" s="139">
        <v>881026</v>
      </c>
    </row>
    <row r="228" spans="1:26" s="66" customFormat="1" x14ac:dyDescent="0.25">
      <c r="A228" s="59">
        <v>42854</v>
      </c>
      <c r="B228" s="66">
        <v>17</v>
      </c>
      <c r="C228" s="139">
        <v>148528</v>
      </c>
      <c r="D228" s="139">
        <v>271800</v>
      </c>
      <c r="E228" s="139">
        <v>351300</v>
      </c>
      <c r="F228" s="139">
        <v>542120</v>
      </c>
      <c r="G228" s="138"/>
      <c r="H228" s="139">
        <v>18800</v>
      </c>
      <c r="I228" s="139">
        <v>11000</v>
      </c>
      <c r="J228" s="139">
        <v>7800</v>
      </c>
      <c r="K228" s="139">
        <v>23400</v>
      </c>
      <c r="L228" s="138"/>
      <c r="M228" s="139">
        <v>46299</v>
      </c>
      <c r="N228" s="139">
        <v>72200</v>
      </c>
      <c r="O228" s="139">
        <v>94800</v>
      </c>
      <c r="P228" s="139">
        <v>133875</v>
      </c>
      <c r="Q228" s="138"/>
      <c r="R228" s="139">
        <v>0</v>
      </c>
      <c r="S228" s="139">
        <v>1500</v>
      </c>
      <c r="T228" s="139">
        <v>1500</v>
      </c>
      <c r="U228" s="139">
        <v>1500</v>
      </c>
      <c r="V228" s="138"/>
      <c r="W228" s="139">
        <v>213627</v>
      </c>
      <c r="X228" s="139">
        <v>356500</v>
      </c>
      <c r="Y228" s="139">
        <v>455400</v>
      </c>
      <c r="Z228" s="139">
        <v>700895</v>
      </c>
    </row>
    <row r="229" spans="1:26" s="66" customFormat="1" x14ac:dyDescent="0.25">
      <c r="A229" s="59">
        <v>42861</v>
      </c>
      <c r="B229" s="66">
        <v>18</v>
      </c>
      <c r="C229" s="139">
        <v>52500</v>
      </c>
      <c r="D229" s="139">
        <v>251400</v>
      </c>
      <c r="E229" s="139">
        <v>304700</v>
      </c>
      <c r="F229" s="139">
        <v>176800</v>
      </c>
      <c r="G229" s="138"/>
      <c r="H229" s="139">
        <v>3200</v>
      </c>
      <c r="I229" s="139">
        <v>4800</v>
      </c>
      <c r="J229" s="139">
        <v>14300</v>
      </c>
      <c r="K229" s="139">
        <v>12700</v>
      </c>
      <c r="L229" s="138"/>
      <c r="M229" s="139">
        <v>35900</v>
      </c>
      <c r="N229" s="139">
        <v>85700</v>
      </c>
      <c r="O229" s="139">
        <v>71300</v>
      </c>
      <c r="P229" s="139">
        <v>48500</v>
      </c>
      <c r="Q229" s="138"/>
      <c r="R229" s="139">
        <v>0</v>
      </c>
      <c r="S229" s="139">
        <v>0</v>
      </c>
      <c r="T229" s="139">
        <v>0</v>
      </c>
      <c r="U229" s="139">
        <v>0</v>
      </c>
      <c r="V229" s="138"/>
      <c r="W229" s="139">
        <v>91600</v>
      </c>
      <c r="X229" s="139">
        <v>341900</v>
      </c>
      <c r="Y229" s="139">
        <v>390300</v>
      </c>
      <c r="Z229" s="139">
        <v>238000</v>
      </c>
    </row>
    <row r="230" spans="1:26" s="66" customFormat="1" x14ac:dyDescent="0.25">
      <c r="A230" s="59">
        <v>42868</v>
      </c>
      <c r="B230" s="66">
        <v>19</v>
      </c>
      <c r="C230" s="139">
        <v>66800</v>
      </c>
      <c r="D230" s="139">
        <v>203600</v>
      </c>
      <c r="E230" s="139">
        <v>305600</v>
      </c>
      <c r="F230" s="139">
        <v>648352</v>
      </c>
      <c r="G230" s="138"/>
      <c r="H230" s="139">
        <v>3200</v>
      </c>
      <c r="I230" s="139">
        <v>0</v>
      </c>
      <c r="J230" s="139">
        <v>0</v>
      </c>
      <c r="K230" s="139">
        <v>11200</v>
      </c>
      <c r="L230" s="138"/>
      <c r="M230" s="139">
        <v>17200</v>
      </c>
      <c r="N230" s="139">
        <v>77500</v>
      </c>
      <c r="O230" s="139">
        <v>121600</v>
      </c>
      <c r="P230" s="139">
        <v>201548</v>
      </c>
      <c r="Q230" s="138"/>
      <c r="R230" s="139">
        <v>0</v>
      </c>
      <c r="S230" s="139">
        <v>0</v>
      </c>
      <c r="T230" s="139">
        <v>0</v>
      </c>
      <c r="U230" s="139">
        <v>0</v>
      </c>
      <c r="V230" s="138"/>
      <c r="W230" s="139">
        <v>87200</v>
      </c>
      <c r="X230" s="139">
        <v>281100</v>
      </c>
      <c r="Y230" s="139">
        <v>427200</v>
      </c>
      <c r="Z230" s="139">
        <v>861100</v>
      </c>
    </row>
    <row r="231" spans="1:26" s="66" customFormat="1" x14ac:dyDescent="0.25">
      <c r="A231" s="59">
        <v>42875</v>
      </c>
      <c r="B231" s="66">
        <v>20</v>
      </c>
      <c r="C231" s="139">
        <v>125200</v>
      </c>
      <c r="D231" s="139">
        <v>160700</v>
      </c>
      <c r="E231" s="139">
        <v>259460</v>
      </c>
      <c r="F231" s="139">
        <v>378676</v>
      </c>
      <c r="G231" s="138"/>
      <c r="H231" s="139">
        <v>0</v>
      </c>
      <c r="I231" s="139">
        <v>4800</v>
      </c>
      <c r="J231" s="139">
        <v>4800</v>
      </c>
      <c r="K231" s="139">
        <v>6400</v>
      </c>
      <c r="L231" s="138"/>
      <c r="M231" s="139">
        <v>60800</v>
      </c>
      <c r="N231" s="139">
        <v>60100</v>
      </c>
      <c r="O231" s="139">
        <v>89100</v>
      </c>
      <c r="P231" s="139">
        <v>150300</v>
      </c>
      <c r="Q231" s="138"/>
      <c r="R231" s="139">
        <v>0</v>
      </c>
      <c r="S231" s="139">
        <v>3200</v>
      </c>
      <c r="T231" s="139">
        <v>0</v>
      </c>
      <c r="U231" s="139">
        <v>0</v>
      </c>
      <c r="V231" s="138"/>
      <c r="W231" s="139">
        <v>186000</v>
      </c>
      <c r="X231" s="139">
        <v>228800</v>
      </c>
      <c r="Y231" s="139">
        <v>353360</v>
      </c>
      <c r="Z231" s="139">
        <v>535376</v>
      </c>
    </row>
    <row r="232" spans="1:26" s="66" customFormat="1" x14ac:dyDescent="0.25">
      <c r="A232" s="59">
        <v>42882</v>
      </c>
      <c r="B232" s="66">
        <v>21</v>
      </c>
      <c r="C232" s="139">
        <v>116500</v>
      </c>
      <c r="D232" s="139">
        <v>297960</v>
      </c>
      <c r="E232" s="139">
        <v>437040</v>
      </c>
      <c r="F232" s="139">
        <v>513852</v>
      </c>
      <c r="G232" s="138"/>
      <c r="H232" s="139">
        <v>21900</v>
      </c>
      <c r="I232" s="139">
        <v>31400</v>
      </c>
      <c r="J232" s="139">
        <v>26600</v>
      </c>
      <c r="K232" s="139">
        <v>26400</v>
      </c>
      <c r="L232" s="138"/>
      <c r="M232" s="139">
        <v>62700</v>
      </c>
      <c r="N232" s="139">
        <v>91300</v>
      </c>
      <c r="O232" s="139">
        <v>93500</v>
      </c>
      <c r="P232" s="139">
        <v>134500</v>
      </c>
      <c r="Q232" s="138"/>
      <c r="R232" s="139">
        <v>0</v>
      </c>
      <c r="S232" s="139">
        <v>3200</v>
      </c>
      <c r="T232" s="139">
        <v>9600</v>
      </c>
      <c r="U232" s="139">
        <v>9600</v>
      </c>
      <c r="V232" s="138"/>
      <c r="W232" s="139">
        <v>201100</v>
      </c>
      <c r="X232" s="139">
        <v>423860</v>
      </c>
      <c r="Y232" s="139">
        <v>566740</v>
      </c>
      <c r="Z232" s="139">
        <v>684352</v>
      </c>
    </row>
    <row r="233" spans="1:26" s="66" customFormat="1" x14ac:dyDescent="0.25">
      <c r="A233" s="59">
        <v>42889</v>
      </c>
      <c r="B233" s="66">
        <v>22</v>
      </c>
      <c r="C233" s="139">
        <v>132700</v>
      </c>
      <c r="D233" s="139">
        <v>278340</v>
      </c>
      <c r="E233" s="139">
        <v>479900</v>
      </c>
      <c r="F233" s="139">
        <v>631202</v>
      </c>
      <c r="G233" s="138"/>
      <c r="H233" s="139">
        <v>3200</v>
      </c>
      <c r="I233" s="139">
        <v>9300</v>
      </c>
      <c r="J233" s="139">
        <v>21900</v>
      </c>
      <c r="K233" s="139">
        <v>45300</v>
      </c>
      <c r="L233" s="138"/>
      <c r="M233" s="139">
        <v>31700</v>
      </c>
      <c r="N233" s="139">
        <v>93700</v>
      </c>
      <c r="O233" s="139">
        <v>124000</v>
      </c>
      <c r="P233" s="139">
        <v>170900</v>
      </c>
      <c r="Q233" s="138"/>
      <c r="R233" s="139">
        <v>0</v>
      </c>
      <c r="S233" s="139">
        <v>0</v>
      </c>
      <c r="T233" s="139">
        <v>0</v>
      </c>
      <c r="U233" s="139">
        <v>0</v>
      </c>
      <c r="V233" s="138"/>
      <c r="W233" s="139">
        <v>167600</v>
      </c>
      <c r="X233" s="139">
        <v>381340</v>
      </c>
      <c r="Y233" s="139">
        <v>625800</v>
      </c>
      <c r="Z233" s="139">
        <v>847402</v>
      </c>
    </row>
    <row r="234" spans="1:26" s="66" customFormat="1" x14ac:dyDescent="0.25">
      <c r="A234" s="59">
        <v>42896</v>
      </c>
      <c r="B234" s="66">
        <v>23</v>
      </c>
      <c r="C234" s="139">
        <v>158100</v>
      </c>
      <c r="D234" s="139">
        <v>190200</v>
      </c>
      <c r="E234" s="139">
        <v>325000</v>
      </c>
      <c r="F234" s="139">
        <v>461676</v>
      </c>
      <c r="G234" s="138"/>
      <c r="H234" s="139">
        <v>12800</v>
      </c>
      <c r="I234" s="139">
        <v>15900</v>
      </c>
      <c r="J234" s="139">
        <v>9500</v>
      </c>
      <c r="K234" s="139">
        <v>19200</v>
      </c>
      <c r="L234" s="138"/>
      <c r="M234" s="139">
        <v>47000</v>
      </c>
      <c r="N234" s="139">
        <v>72400</v>
      </c>
      <c r="O234" s="139">
        <v>96700</v>
      </c>
      <c r="P234" s="139">
        <v>138700</v>
      </c>
      <c r="Q234" s="138"/>
      <c r="R234" s="139">
        <v>0</v>
      </c>
      <c r="S234" s="139">
        <v>1600</v>
      </c>
      <c r="T234" s="139">
        <v>1600</v>
      </c>
      <c r="U234" s="139">
        <v>1600</v>
      </c>
      <c r="V234" s="138"/>
      <c r="W234" s="139">
        <v>217900</v>
      </c>
      <c r="X234" s="139">
        <v>280100</v>
      </c>
      <c r="Y234" s="139">
        <v>432800</v>
      </c>
      <c r="Z234" s="139">
        <v>621176</v>
      </c>
    </row>
    <row r="235" spans="1:26" s="66" customFormat="1" x14ac:dyDescent="0.25">
      <c r="A235" s="59">
        <v>42903</v>
      </c>
      <c r="B235" s="66">
        <v>24</v>
      </c>
      <c r="C235" s="139">
        <v>69900</v>
      </c>
      <c r="D235" s="139">
        <v>284580</v>
      </c>
      <c r="E235" s="139">
        <v>349220</v>
      </c>
      <c r="F235" s="139">
        <v>321400</v>
      </c>
      <c r="G235" s="138"/>
      <c r="H235" s="139">
        <v>9600</v>
      </c>
      <c r="I235" s="139">
        <v>20100</v>
      </c>
      <c r="J235" s="139">
        <v>32800</v>
      </c>
      <c r="K235" s="139">
        <v>14200</v>
      </c>
      <c r="L235" s="138"/>
      <c r="M235" s="139">
        <v>40800</v>
      </c>
      <c r="N235" s="139">
        <v>137121</v>
      </c>
      <c r="O235" s="139">
        <v>118780</v>
      </c>
      <c r="P235" s="139">
        <v>129172</v>
      </c>
      <c r="Q235" s="138"/>
      <c r="R235" s="139">
        <v>0</v>
      </c>
      <c r="S235" s="139">
        <v>0</v>
      </c>
      <c r="T235" s="139">
        <v>0</v>
      </c>
      <c r="U235" s="139">
        <v>0</v>
      </c>
      <c r="V235" s="138"/>
      <c r="W235" s="139">
        <v>120300</v>
      </c>
      <c r="X235" s="139">
        <v>441801</v>
      </c>
      <c r="Y235" s="139">
        <v>500800</v>
      </c>
      <c r="Z235" s="139">
        <v>464772</v>
      </c>
    </row>
    <row r="236" spans="1:26" s="66" customFormat="1" x14ac:dyDescent="0.25">
      <c r="A236" s="59">
        <v>42910</v>
      </c>
      <c r="B236" s="66">
        <v>25</v>
      </c>
      <c r="C236" s="139">
        <v>104900</v>
      </c>
      <c r="D236" s="139">
        <v>333900</v>
      </c>
      <c r="E236" s="139">
        <v>387520</v>
      </c>
      <c r="F236" s="139">
        <v>487220</v>
      </c>
      <c r="G236" s="138"/>
      <c r="H236" s="139">
        <v>1600</v>
      </c>
      <c r="I236" s="139">
        <v>20300</v>
      </c>
      <c r="J236" s="139">
        <v>6000</v>
      </c>
      <c r="K236" s="139">
        <v>7800</v>
      </c>
      <c r="L236" s="138"/>
      <c r="M236" s="139">
        <v>67500</v>
      </c>
      <c r="N236" s="139">
        <v>149640</v>
      </c>
      <c r="O236" s="139">
        <v>153000</v>
      </c>
      <c r="P236" s="139">
        <v>212600</v>
      </c>
      <c r="Q236" s="138"/>
      <c r="R236" s="139">
        <v>0</v>
      </c>
      <c r="S236" s="139">
        <v>0</v>
      </c>
      <c r="T236" s="139">
        <v>0</v>
      </c>
      <c r="U236" s="139">
        <v>0</v>
      </c>
      <c r="V236" s="138"/>
      <c r="W236" s="139">
        <v>174000</v>
      </c>
      <c r="X236" s="139">
        <v>503840</v>
      </c>
      <c r="Y236" s="139">
        <v>546520</v>
      </c>
      <c r="Z236" s="139">
        <v>707620</v>
      </c>
    </row>
    <row r="237" spans="1:26" s="66" customFormat="1" x14ac:dyDescent="0.25">
      <c r="A237" s="59">
        <v>42917</v>
      </c>
      <c r="B237" s="66">
        <v>26</v>
      </c>
      <c r="C237" s="139">
        <v>73900</v>
      </c>
      <c r="D237" s="139">
        <v>273500</v>
      </c>
      <c r="E237" s="139">
        <v>417500</v>
      </c>
      <c r="F237" s="139">
        <v>583100</v>
      </c>
      <c r="G237" s="138"/>
      <c r="H237" s="139">
        <v>1500</v>
      </c>
      <c r="I237" s="139">
        <v>4800</v>
      </c>
      <c r="J237" s="139">
        <v>20700</v>
      </c>
      <c r="K237" s="139">
        <v>25200</v>
      </c>
      <c r="L237" s="138"/>
      <c r="M237" s="139">
        <v>36300</v>
      </c>
      <c r="N237" s="139">
        <v>112000</v>
      </c>
      <c r="O237" s="139">
        <v>185700</v>
      </c>
      <c r="P237" s="139">
        <v>237800</v>
      </c>
      <c r="Q237" s="138"/>
      <c r="R237" s="139">
        <v>0</v>
      </c>
      <c r="S237" s="139">
        <v>0</v>
      </c>
      <c r="T237" s="139">
        <v>0</v>
      </c>
      <c r="U237" s="139">
        <v>0</v>
      </c>
      <c r="V237" s="138"/>
      <c r="W237" s="139">
        <v>111700</v>
      </c>
      <c r="X237" s="139">
        <v>390300</v>
      </c>
      <c r="Y237" s="139">
        <v>623900</v>
      </c>
      <c r="Z237" s="139">
        <v>846100</v>
      </c>
    </row>
    <row r="238" spans="1:26" s="66" customFormat="1" x14ac:dyDescent="0.25">
      <c r="A238" s="59">
        <v>42924</v>
      </c>
      <c r="B238" s="66">
        <v>27</v>
      </c>
      <c r="C238" s="139">
        <v>107400</v>
      </c>
      <c r="D238" s="139">
        <v>359100</v>
      </c>
      <c r="E238" s="139">
        <v>373745</v>
      </c>
      <c r="F238" s="139">
        <v>476545</v>
      </c>
      <c r="G238" s="138"/>
      <c r="H238" s="139">
        <v>1600</v>
      </c>
      <c r="I238" s="139">
        <v>1500</v>
      </c>
      <c r="J238" s="139">
        <v>1600</v>
      </c>
      <c r="K238" s="139">
        <v>1600</v>
      </c>
      <c r="L238" s="138"/>
      <c r="M238" s="139">
        <v>27900</v>
      </c>
      <c r="N238" s="139">
        <v>173561</v>
      </c>
      <c r="O238" s="139">
        <v>178400</v>
      </c>
      <c r="P238" s="139">
        <v>181976</v>
      </c>
      <c r="Q238" s="138"/>
      <c r="R238" s="139">
        <v>0</v>
      </c>
      <c r="S238" s="139">
        <v>3200</v>
      </c>
      <c r="T238" s="139">
        <v>0</v>
      </c>
      <c r="U238" s="139">
        <v>0</v>
      </c>
      <c r="V238" s="138"/>
      <c r="W238" s="139">
        <v>136900</v>
      </c>
      <c r="X238" s="139">
        <v>537361</v>
      </c>
      <c r="Y238" s="139">
        <v>553745</v>
      </c>
      <c r="Z238" s="139">
        <v>660121</v>
      </c>
    </row>
    <row r="239" spans="1:26" s="66" customFormat="1" x14ac:dyDescent="0.25">
      <c r="A239" s="59">
        <v>42931</v>
      </c>
      <c r="B239" s="66">
        <v>28</v>
      </c>
      <c r="C239" s="139">
        <v>110400</v>
      </c>
      <c r="D239" s="139">
        <v>336340</v>
      </c>
      <c r="E239" s="139">
        <v>475440</v>
      </c>
      <c r="F239" s="139">
        <v>541440</v>
      </c>
      <c r="G239" s="138"/>
      <c r="H239" s="139">
        <v>6300</v>
      </c>
      <c r="I239" s="139">
        <v>1600</v>
      </c>
      <c r="J239" s="139">
        <v>1500</v>
      </c>
      <c r="K239" s="139">
        <v>13700</v>
      </c>
      <c r="L239" s="138"/>
      <c r="M239" s="139">
        <v>56522</v>
      </c>
      <c r="N239" s="139">
        <v>190500</v>
      </c>
      <c r="O239" s="139">
        <v>176400</v>
      </c>
      <c r="P239" s="139">
        <v>205700</v>
      </c>
      <c r="Q239" s="138"/>
      <c r="R239" s="139">
        <v>3100</v>
      </c>
      <c r="S239" s="139">
        <v>1600</v>
      </c>
      <c r="T239" s="139">
        <v>3200</v>
      </c>
      <c r="U239" s="139">
        <v>3100</v>
      </c>
      <c r="V239" s="138"/>
      <c r="W239" s="139">
        <v>176322</v>
      </c>
      <c r="X239" s="139">
        <v>530040</v>
      </c>
      <c r="Y239" s="139">
        <v>656540</v>
      </c>
      <c r="Z239" s="139">
        <v>763940</v>
      </c>
    </row>
    <row r="240" spans="1:26" s="66" customFormat="1" x14ac:dyDescent="0.25">
      <c r="A240" s="59">
        <v>42938</v>
      </c>
      <c r="B240" s="66">
        <v>29</v>
      </c>
      <c r="C240" s="139">
        <v>94100</v>
      </c>
      <c r="D240" s="139">
        <v>323100</v>
      </c>
      <c r="E240" s="139">
        <v>458000</v>
      </c>
      <c r="F240" s="139">
        <v>660980</v>
      </c>
      <c r="G240" s="138"/>
      <c r="H240" s="139">
        <v>19200</v>
      </c>
      <c r="I240" s="139">
        <v>14200</v>
      </c>
      <c r="J240" s="139">
        <v>6200</v>
      </c>
      <c r="K240" s="139">
        <v>25400</v>
      </c>
      <c r="L240" s="138"/>
      <c r="M240" s="139">
        <v>77700</v>
      </c>
      <c r="N240" s="139">
        <v>178700</v>
      </c>
      <c r="O240" s="139">
        <v>222600</v>
      </c>
      <c r="P240" s="139">
        <v>381122</v>
      </c>
      <c r="Q240" s="138"/>
      <c r="R240" s="139">
        <v>0</v>
      </c>
      <c r="S240" s="139">
        <v>8000</v>
      </c>
      <c r="T240" s="139">
        <v>3200</v>
      </c>
      <c r="U240" s="139">
        <v>3200</v>
      </c>
      <c r="V240" s="138"/>
      <c r="W240" s="139">
        <v>191000</v>
      </c>
      <c r="X240" s="139">
        <v>524000</v>
      </c>
      <c r="Y240" s="139">
        <v>690000</v>
      </c>
      <c r="Z240" s="139">
        <v>1070702</v>
      </c>
    </row>
    <row r="241" spans="1:26" s="66" customFormat="1" x14ac:dyDescent="0.25">
      <c r="A241" s="59">
        <v>42945</v>
      </c>
      <c r="B241" s="66">
        <v>30</v>
      </c>
      <c r="C241" s="139">
        <v>72600</v>
      </c>
      <c r="D241" s="139">
        <v>255400</v>
      </c>
      <c r="E241" s="139">
        <v>375300</v>
      </c>
      <c r="F241" s="139">
        <v>435678</v>
      </c>
      <c r="G241" s="138"/>
      <c r="H241" s="139">
        <v>1600</v>
      </c>
      <c r="I241" s="139">
        <v>7900</v>
      </c>
      <c r="J241" s="139">
        <v>14400</v>
      </c>
      <c r="K241" s="139">
        <v>14400</v>
      </c>
      <c r="L241" s="138"/>
      <c r="M241" s="139">
        <v>108000</v>
      </c>
      <c r="N241" s="139">
        <v>138200</v>
      </c>
      <c r="O241" s="139">
        <v>227500</v>
      </c>
      <c r="P241" s="139">
        <v>307100</v>
      </c>
      <c r="Q241" s="138"/>
      <c r="R241" s="139">
        <v>0</v>
      </c>
      <c r="S241" s="139">
        <v>8000</v>
      </c>
      <c r="T241" s="139">
        <v>8000</v>
      </c>
      <c r="U241" s="139">
        <v>8000</v>
      </c>
      <c r="V241" s="138"/>
      <c r="W241" s="139">
        <v>182200</v>
      </c>
      <c r="X241" s="139">
        <v>409500</v>
      </c>
      <c r="Y241" s="139">
        <v>625200</v>
      </c>
      <c r="Z241" s="139">
        <v>765178</v>
      </c>
    </row>
    <row r="242" spans="1:26" s="66" customFormat="1" x14ac:dyDescent="0.25">
      <c r="A242" s="59">
        <v>42952</v>
      </c>
      <c r="B242" s="66">
        <v>31</v>
      </c>
      <c r="C242" s="139">
        <v>90300</v>
      </c>
      <c r="D242" s="139">
        <v>339520</v>
      </c>
      <c r="E242" s="139">
        <v>294300</v>
      </c>
      <c r="F242" s="139">
        <v>404400</v>
      </c>
      <c r="G242" s="138"/>
      <c r="H242" s="139">
        <v>3200</v>
      </c>
      <c r="I242" s="139">
        <v>12600</v>
      </c>
      <c r="J242" s="139">
        <v>6200</v>
      </c>
      <c r="K242" s="139">
        <v>9500</v>
      </c>
      <c r="L242" s="138"/>
      <c r="M242" s="139">
        <v>107600</v>
      </c>
      <c r="N242" s="139">
        <v>262481</v>
      </c>
      <c r="O242" s="139">
        <v>214400</v>
      </c>
      <c r="P242" s="139">
        <v>375400</v>
      </c>
      <c r="Q242" s="138"/>
      <c r="R242" s="139">
        <v>0</v>
      </c>
      <c r="S242" s="139">
        <v>9300</v>
      </c>
      <c r="T242" s="139">
        <v>8000</v>
      </c>
      <c r="U242" s="139">
        <v>8000</v>
      </c>
      <c r="V242" s="138"/>
      <c r="W242" s="139">
        <v>201100</v>
      </c>
      <c r="X242" s="139">
        <v>623901</v>
      </c>
      <c r="Y242" s="139">
        <v>522900</v>
      </c>
      <c r="Z242" s="139">
        <v>797300</v>
      </c>
    </row>
    <row r="243" spans="1:26" s="66" customFormat="1" x14ac:dyDescent="0.25">
      <c r="A243" s="59">
        <v>42959</v>
      </c>
      <c r="B243" s="66">
        <v>32</v>
      </c>
      <c r="C243" s="139">
        <v>54200</v>
      </c>
      <c r="D243" s="139">
        <v>280600</v>
      </c>
      <c r="E243" s="139">
        <v>387520</v>
      </c>
      <c r="F243" s="139">
        <v>395408</v>
      </c>
      <c r="G243" s="138"/>
      <c r="H243" s="139">
        <v>0</v>
      </c>
      <c r="I243" s="139">
        <v>12600</v>
      </c>
      <c r="J243" s="139">
        <v>17400</v>
      </c>
      <c r="K243" s="139">
        <v>20500</v>
      </c>
      <c r="L243" s="138"/>
      <c r="M243" s="139">
        <v>99700</v>
      </c>
      <c r="N243" s="139">
        <v>198400</v>
      </c>
      <c r="O243" s="139">
        <v>293260</v>
      </c>
      <c r="P243" s="139">
        <v>334638</v>
      </c>
      <c r="Q243" s="138"/>
      <c r="R243" s="139">
        <v>0</v>
      </c>
      <c r="S243" s="139">
        <v>8000</v>
      </c>
      <c r="T243" s="139">
        <v>9300</v>
      </c>
      <c r="U243" s="139">
        <v>9300</v>
      </c>
      <c r="V243" s="138"/>
      <c r="W243" s="139">
        <v>153900</v>
      </c>
      <c r="X243" s="139">
        <v>499600</v>
      </c>
      <c r="Y243" s="139">
        <v>707480</v>
      </c>
      <c r="Z243" s="139">
        <v>759846</v>
      </c>
    </row>
    <row r="244" spans="1:26" s="66" customFormat="1" x14ac:dyDescent="0.25">
      <c r="A244" s="59">
        <v>42966</v>
      </c>
      <c r="B244" s="66">
        <v>33</v>
      </c>
      <c r="C244" s="139">
        <v>61200</v>
      </c>
      <c r="D244" s="139">
        <v>258300</v>
      </c>
      <c r="E244" s="139">
        <v>383500</v>
      </c>
      <c r="F244" s="139">
        <v>446700</v>
      </c>
      <c r="G244" s="138"/>
      <c r="H244" s="139">
        <v>0</v>
      </c>
      <c r="I244" s="139">
        <v>6400</v>
      </c>
      <c r="J244" s="139">
        <v>12600</v>
      </c>
      <c r="K244" s="139">
        <v>7800</v>
      </c>
      <c r="L244" s="138"/>
      <c r="M244" s="139">
        <v>81200</v>
      </c>
      <c r="N244" s="139">
        <v>211700</v>
      </c>
      <c r="O244" s="139">
        <v>289600</v>
      </c>
      <c r="P244" s="139">
        <v>409900</v>
      </c>
      <c r="Q244" s="138"/>
      <c r="R244" s="139">
        <v>0</v>
      </c>
      <c r="S244" s="139">
        <v>4800</v>
      </c>
      <c r="T244" s="139">
        <v>6400</v>
      </c>
      <c r="U244" s="139">
        <v>1600</v>
      </c>
      <c r="V244" s="138"/>
      <c r="W244" s="139">
        <v>142400</v>
      </c>
      <c r="X244" s="139">
        <v>481200</v>
      </c>
      <c r="Y244" s="139">
        <v>692100</v>
      </c>
      <c r="Z244" s="139">
        <v>866000</v>
      </c>
    </row>
    <row r="245" spans="1:26" s="66" customFormat="1" x14ac:dyDescent="0.25">
      <c r="A245" s="59">
        <v>42973</v>
      </c>
      <c r="B245" s="66">
        <v>34</v>
      </c>
      <c r="C245" s="139">
        <v>31600</v>
      </c>
      <c r="D245" s="139">
        <v>240400</v>
      </c>
      <c r="E245" s="139">
        <v>339300</v>
      </c>
      <c r="F245" s="139">
        <v>388960</v>
      </c>
      <c r="G245" s="138"/>
      <c r="H245" s="139">
        <v>1600</v>
      </c>
      <c r="I245" s="139">
        <v>6400</v>
      </c>
      <c r="J245" s="139">
        <v>8000</v>
      </c>
      <c r="K245" s="139">
        <v>9600</v>
      </c>
      <c r="L245" s="138"/>
      <c r="M245" s="139">
        <v>77000</v>
      </c>
      <c r="N245" s="139">
        <v>233900</v>
      </c>
      <c r="O245" s="139">
        <v>272400</v>
      </c>
      <c r="P245" s="139">
        <v>348014</v>
      </c>
      <c r="Q245" s="138"/>
      <c r="R245" s="139">
        <v>1600</v>
      </c>
      <c r="S245" s="139">
        <v>1600</v>
      </c>
      <c r="T245" s="139">
        <v>8000</v>
      </c>
      <c r="U245" s="139">
        <v>9600</v>
      </c>
      <c r="V245" s="138"/>
      <c r="W245" s="139">
        <v>111800</v>
      </c>
      <c r="X245" s="139">
        <v>482300</v>
      </c>
      <c r="Y245" s="139">
        <v>627700</v>
      </c>
      <c r="Z245" s="139">
        <v>756174</v>
      </c>
    </row>
    <row r="246" spans="1:26" s="66" customFormat="1" x14ac:dyDescent="0.25">
      <c r="A246" s="59">
        <v>42980</v>
      </c>
      <c r="B246" s="66">
        <v>35</v>
      </c>
      <c r="C246" s="139">
        <v>42500</v>
      </c>
      <c r="D246" s="139">
        <v>191000</v>
      </c>
      <c r="E246" s="139">
        <v>292164</v>
      </c>
      <c r="F246" s="139">
        <v>252864</v>
      </c>
      <c r="G246" s="138"/>
      <c r="H246" s="139">
        <v>0</v>
      </c>
      <c r="I246" s="139">
        <v>15700</v>
      </c>
      <c r="J246" s="139">
        <v>9500</v>
      </c>
      <c r="K246" s="139">
        <v>7900</v>
      </c>
      <c r="L246" s="138"/>
      <c r="M246" s="139">
        <v>96600</v>
      </c>
      <c r="N246" s="139">
        <v>235800</v>
      </c>
      <c r="O246" s="139">
        <v>306000</v>
      </c>
      <c r="P246" s="139">
        <v>267100</v>
      </c>
      <c r="Q246" s="138"/>
      <c r="R246" s="139">
        <v>0</v>
      </c>
      <c r="S246" s="139">
        <v>0</v>
      </c>
      <c r="T246" s="139">
        <v>0</v>
      </c>
      <c r="U246" s="139">
        <v>0</v>
      </c>
      <c r="V246" s="138"/>
      <c r="W246" s="139">
        <v>139100</v>
      </c>
      <c r="X246" s="139">
        <v>442500</v>
      </c>
      <c r="Y246" s="139">
        <v>607664</v>
      </c>
      <c r="Z246" s="139">
        <v>527864</v>
      </c>
    </row>
    <row r="247" spans="1:26" s="66" customFormat="1" x14ac:dyDescent="0.25">
      <c r="A247" s="59">
        <v>42987</v>
      </c>
      <c r="B247" s="66">
        <v>36</v>
      </c>
      <c r="C247" s="139">
        <v>64700</v>
      </c>
      <c r="D247" s="139">
        <v>141100</v>
      </c>
      <c r="E247" s="139">
        <v>277300</v>
      </c>
      <c r="F247" s="139">
        <v>414500</v>
      </c>
      <c r="G247" s="138"/>
      <c r="H247" s="139">
        <v>0</v>
      </c>
      <c r="I247" s="139">
        <v>7700</v>
      </c>
      <c r="J247" s="139">
        <v>11000</v>
      </c>
      <c r="K247" s="139">
        <v>12600</v>
      </c>
      <c r="L247" s="138"/>
      <c r="M247" s="139">
        <v>62000</v>
      </c>
      <c r="N247" s="139">
        <v>136900</v>
      </c>
      <c r="O247" s="139">
        <v>240100</v>
      </c>
      <c r="P247" s="139">
        <v>423900</v>
      </c>
      <c r="Q247" s="138"/>
      <c r="R247" s="139">
        <v>0</v>
      </c>
      <c r="S247" s="139">
        <v>1600</v>
      </c>
      <c r="T247" s="139">
        <v>3200</v>
      </c>
      <c r="U247" s="139">
        <v>1600</v>
      </c>
      <c r="V247" s="138"/>
      <c r="W247" s="139">
        <v>126700</v>
      </c>
      <c r="X247" s="139">
        <v>287300</v>
      </c>
      <c r="Y247" s="139">
        <v>531600</v>
      </c>
      <c r="Z247" s="139">
        <v>852600</v>
      </c>
    </row>
    <row r="248" spans="1:26" s="66" customFormat="1" x14ac:dyDescent="0.25">
      <c r="A248" s="59">
        <v>42994</v>
      </c>
      <c r="B248" s="66">
        <v>37</v>
      </c>
      <c r="C248" s="139">
        <v>70700</v>
      </c>
      <c r="D248" s="139">
        <v>75100</v>
      </c>
      <c r="E248" s="139">
        <v>157400</v>
      </c>
      <c r="F248" s="139">
        <v>251400</v>
      </c>
      <c r="G248" s="138"/>
      <c r="H248" s="139">
        <v>0</v>
      </c>
      <c r="I248" s="139">
        <v>1600</v>
      </c>
      <c r="J248" s="139">
        <v>6200</v>
      </c>
      <c r="K248" s="139">
        <v>7800</v>
      </c>
      <c r="L248" s="138"/>
      <c r="M248" s="139">
        <v>78800</v>
      </c>
      <c r="N248" s="139">
        <v>45382</v>
      </c>
      <c r="O248" s="139">
        <v>148782</v>
      </c>
      <c r="P248" s="139">
        <v>247782</v>
      </c>
      <c r="Q248" s="138"/>
      <c r="R248" s="139">
        <v>0</v>
      </c>
      <c r="S248" s="139">
        <v>0</v>
      </c>
      <c r="T248" s="139">
        <v>0</v>
      </c>
      <c r="U248" s="139">
        <v>1600</v>
      </c>
      <c r="V248" s="138"/>
      <c r="W248" s="139">
        <v>149500</v>
      </c>
      <c r="X248" s="139">
        <v>122082</v>
      </c>
      <c r="Y248" s="139">
        <v>312382</v>
      </c>
      <c r="Z248" s="139">
        <v>508582</v>
      </c>
    </row>
    <row r="249" spans="1:26" s="66" customFormat="1" x14ac:dyDescent="0.25">
      <c r="A249" s="59">
        <v>43001</v>
      </c>
      <c r="B249" s="66">
        <v>38</v>
      </c>
      <c r="C249" s="139">
        <v>46500</v>
      </c>
      <c r="D249" s="139">
        <v>115900</v>
      </c>
      <c r="E249" s="139">
        <v>81800</v>
      </c>
      <c r="F249" s="139">
        <v>104200</v>
      </c>
      <c r="G249" s="138"/>
      <c r="H249" s="139">
        <v>0</v>
      </c>
      <c r="I249" s="139">
        <v>13900</v>
      </c>
      <c r="J249" s="139">
        <v>9500</v>
      </c>
      <c r="K249" s="139">
        <v>9500</v>
      </c>
      <c r="L249" s="138"/>
      <c r="M249" s="139">
        <v>46500</v>
      </c>
      <c r="N249" s="139">
        <v>72300</v>
      </c>
      <c r="O249" s="139">
        <v>67700</v>
      </c>
      <c r="P249" s="139">
        <v>70900</v>
      </c>
      <c r="Q249" s="138"/>
      <c r="R249" s="139">
        <v>10800</v>
      </c>
      <c r="S249" s="139">
        <v>1600</v>
      </c>
      <c r="T249" s="139">
        <v>3200</v>
      </c>
      <c r="U249" s="139">
        <v>1600</v>
      </c>
      <c r="V249" s="138"/>
      <c r="W249" s="139">
        <v>103800</v>
      </c>
      <c r="X249" s="139">
        <v>203700</v>
      </c>
      <c r="Y249" s="139">
        <v>162200</v>
      </c>
      <c r="Z249" s="139">
        <v>186200</v>
      </c>
    </row>
    <row r="250" spans="1:26" s="66" customFormat="1" x14ac:dyDescent="0.25">
      <c r="A250" s="59">
        <v>43008</v>
      </c>
      <c r="B250" s="66">
        <v>39</v>
      </c>
      <c r="C250" s="139">
        <v>70100</v>
      </c>
      <c r="D250" s="139">
        <v>33000</v>
      </c>
      <c r="E250" s="139">
        <v>133700</v>
      </c>
      <c r="F250" s="139">
        <v>290712</v>
      </c>
      <c r="G250" s="138"/>
      <c r="H250" s="139">
        <v>0</v>
      </c>
      <c r="I250" s="139">
        <v>9300</v>
      </c>
      <c r="J250" s="139">
        <v>17000</v>
      </c>
      <c r="K250" s="139">
        <v>17000</v>
      </c>
      <c r="L250" s="138"/>
      <c r="M250" s="139">
        <v>57900</v>
      </c>
      <c r="N250" s="139">
        <v>50500</v>
      </c>
      <c r="O250" s="139">
        <v>129600</v>
      </c>
      <c r="P250" s="139">
        <v>227526</v>
      </c>
      <c r="Q250" s="138"/>
      <c r="R250" s="139">
        <v>0</v>
      </c>
      <c r="S250" s="139">
        <v>0</v>
      </c>
      <c r="T250" s="139">
        <v>0</v>
      </c>
      <c r="U250" s="139">
        <v>12400</v>
      </c>
      <c r="V250" s="138"/>
      <c r="W250" s="139">
        <v>128000</v>
      </c>
      <c r="X250" s="139">
        <v>92800</v>
      </c>
      <c r="Y250" s="139">
        <v>280300</v>
      </c>
      <c r="Z250" s="139">
        <v>547638</v>
      </c>
    </row>
    <row r="251" spans="1:26" s="66" customFormat="1" x14ac:dyDescent="0.25">
      <c r="A251" s="59">
        <v>43015</v>
      </c>
      <c r="B251" s="66">
        <v>40</v>
      </c>
      <c r="C251" s="139">
        <v>23000</v>
      </c>
      <c r="D251" s="139">
        <v>42300</v>
      </c>
      <c r="E251" s="139">
        <v>58500</v>
      </c>
      <c r="F251" s="139">
        <v>117800</v>
      </c>
      <c r="G251" s="138"/>
      <c r="H251" s="139">
        <v>0</v>
      </c>
      <c r="I251" s="139">
        <v>7900</v>
      </c>
      <c r="J251" s="139">
        <v>12600</v>
      </c>
      <c r="K251" s="139">
        <v>11000</v>
      </c>
      <c r="L251" s="138"/>
      <c r="M251" s="139">
        <v>53300</v>
      </c>
      <c r="N251" s="139">
        <v>76600</v>
      </c>
      <c r="O251" s="139">
        <v>208100</v>
      </c>
      <c r="P251" s="139">
        <v>268076</v>
      </c>
      <c r="Q251" s="138"/>
      <c r="R251" s="139">
        <v>0</v>
      </c>
      <c r="S251" s="139">
        <v>1600</v>
      </c>
      <c r="T251" s="139">
        <v>6200</v>
      </c>
      <c r="U251" s="139">
        <v>6200</v>
      </c>
      <c r="V251" s="138"/>
      <c r="W251" s="139">
        <v>76300</v>
      </c>
      <c r="X251" s="139">
        <v>128400</v>
      </c>
      <c r="Y251" s="139">
        <v>285400</v>
      </c>
      <c r="Z251" s="139">
        <v>403076</v>
      </c>
    </row>
    <row r="252" spans="1:26" s="66" customFormat="1" x14ac:dyDescent="0.25">
      <c r="A252" s="59">
        <v>43022</v>
      </c>
      <c r="B252" s="66">
        <v>41</v>
      </c>
      <c r="C252" s="139">
        <v>11000</v>
      </c>
      <c r="D252" s="139">
        <v>23100</v>
      </c>
      <c r="E252" s="139">
        <v>103900</v>
      </c>
      <c r="F252" s="139">
        <v>113400</v>
      </c>
      <c r="G252" s="138"/>
      <c r="H252" s="139">
        <v>0</v>
      </c>
      <c r="I252" s="139">
        <v>0</v>
      </c>
      <c r="J252" s="139">
        <v>0</v>
      </c>
      <c r="K252" s="139">
        <v>9600</v>
      </c>
      <c r="L252" s="138"/>
      <c r="M252" s="139">
        <v>51300</v>
      </c>
      <c r="N252" s="139">
        <v>89000</v>
      </c>
      <c r="O252" s="139">
        <v>134100</v>
      </c>
      <c r="P252" s="139">
        <v>203600</v>
      </c>
      <c r="Q252" s="138"/>
      <c r="R252" s="139">
        <v>0</v>
      </c>
      <c r="S252" s="139">
        <v>0</v>
      </c>
      <c r="T252" s="139">
        <v>4800</v>
      </c>
      <c r="U252" s="139">
        <v>4800</v>
      </c>
      <c r="V252" s="138"/>
      <c r="W252" s="139">
        <v>62300</v>
      </c>
      <c r="X252" s="139">
        <v>112100</v>
      </c>
      <c r="Y252" s="139">
        <v>242800</v>
      </c>
      <c r="Z252" s="139">
        <v>331400</v>
      </c>
    </row>
    <row r="253" spans="1:26" s="66" customFormat="1" x14ac:dyDescent="0.25">
      <c r="A253" s="59">
        <v>43029</v>
      </c>
      <c r="B253" s="66">
        <v>42</v>
      </c>
      <c r="C253" s="139">
        <v>49600</v>
      </c>
      <c r="D253" s="139">
        <v>11000</v>
      </c>
      <c r="E253" s="139">
        <v>126800</v>
      </c>
      <c r="F253" s="139">
        <v>148800</v>
      </c>
      <c r="G253" s="138"/>
      <c r="H253" s="139">
        <v>0</v>
      </c>
      <c r="I253" s="139">
        <v>9200</v>
      </c>
      <c r="J253" s="139">
        <v>6000</v>
      </c>
      <c r="K253" s="139">
        <v>6000</v>
      </c>
      <c r="L253" s="138"/>
      <c r="M253" s="139">
        <v>22000</v>
      </c>
      <c r="N253" s="139">
        <v>52800</v>
      </c>
      <c r="O253" s="139">
        <v>129400</v>
      </c>
      <c r="P253" s="139">
        <v>146200</v>
      </c>
      <c r="Q253" s="138"/>
      <c r="R253" s="139">
        <v>1600</v>
      </c>
      <c r="S253" s="139">
        <v>0</v>
      </c>
      <c r="T253" s="139">
        <v>0</v>
      </c>
      <c r="U253" s="139">
        <v>1600</v>
      </c>
      <c r="V253" s="138"/>
      <c r="W253" s="139">
        <v>73200</v>
      </c>
      <c r="X253" s="139">
        <v>73000</v>
      </c>
      <c r="Y253" s="139">
        <v>262200</v>
      </c>
      <c r="Z253" s="139">
        <v>302600</v>
      </c>
    </row>
    <row r="254" spans="1:26" s="66" customFormat="1" x14ac:dyDescent="0.25">
      <c r="A254" s="59">
        <v>43036</v>
      </c>
      <c r="B254" s="66">
        <v>43</v>
      </c>
      <c r="C254" s="139">
        <v>68200</v>
      </c>
      <c r="D254" s="139">
        <v>23400</v>
      </c>
      <c r="E254" s="139">
        <v>96000</v>
      </c>
      <c r="F254" s="139">
        <v>246000</v>
      </c>
      <c r="G254" s="138"/>
      <c r="H254" s="139">
        <v>4800</v>
      </c>
      <c r="I254" s="139">
        <v>3100</v>
      </c>
      <c r="J254" s="139">
        <v>3100</v>
      </c>
      <c r="K254" s="139">
        <v>7900</v>
      </c>
      <c r="L254" s="138"/>
      <c r="M254" s="139">
        <v>106200</v>
      </c>
      <c r="N254" s="139">
        <v>204700</v>
      </c>
      <c r="O254" s="139">
        <v>234200</v>
      </c>
      <c r="P254" s="139">
        <v>348600</v>
      </c>
      <c r="Q254" s="138"/>
      <c r="R254" s="139">
        <v>0</v>
      </c>
      <c r="S254" s="139">
        <v>0</v>
      </c>
      <c r="T254" s="139">
        <v>1600</v>
      </c>
      <c r="U254" s="139">
        <v>1600</v>
      </c>
      <c r="V254" s="138"/>
      <c r="W254" s="139">
        <v>179200</v>
      </c>
      <c r="X254" s="139">
        <v>231200</v>
      </c>
      <c r="Y254" s="139">
        <v>334900</v>
      </c>
      <c r="Z254" s="139">
        <v>604100</v>
      </c>
    </row>
    <row r="255" spans="1:26" s="66" customFormat="1" x14ac:dyDescent="0.25">
      <c r="A255" s="59">
        <v>43043</v>
      </c>
      <c r="B255" s="66">
        <v>44</v>
      </c>
      <c r="C255" s="139">
        <v>60900</v>
      </c>
      <c r="D255" s="139">
        <v>33600</v>
      </c>
      <c r="E255" s="139">
        <v>121300</v>
      </c>
      <c r="F255" s="139">
        <v>195780</v>
      </c>
      <c r="G255" s="138"/>
      <c r="H255" s="139">
        <v>0</v>
      </c>
      <c r="I255" s="139">
        <v>6000</v>
      </c>
      <c r="J255" s="139">
        <v>6100</v>
      </c>
      <c r="K255" s="139">
        <v>6100</v>
      </c>
      <c r="L255" s="138"/>
      <c r="M255" s="139">
        <v>61000</v>
      </c>
      <c r="N255" s="139">
        <v>198340</v>
      </c>
      <c r="O255" s="139">
        <v>251240</v>
      </c>
      <c r="P255" s="139">
        <v>345712</v>
      </c>
      <c r="Q255" s="138"/>
      <c r="R255" s="139">
        <v>0</v>
      </c>
      <c r="S255" s="139">
        <v>7900</v>
      </c>
      <c r="T255" s="139">
        <v>7900</v>
      </c>
      <c r="U255" s="139">
        <v>7900</v>
      </c>
      <c r="V255" s="138"/>
      <c r="W255" s="139">
        <v>121900</v>
      </c>
      <c r="X255" s="139">
        <v>245840</v>
      </c>
      <c r="Y255" s="139">
        <v>386540</v>
      </c>
      <c r="Z255" s="139">
        <v>555492</v>
      </c>
    </row>
    <row r="256" spans="1:26" s="66" customFormat="1" x14ac:dyDescent="0.25">
      <c r="A256" s="59">
        <v>43050</v>
      </c>
      <c r="B256" s="66">
        <v>45</v>
      </c>
      <c r="C256" s="139">
        <v>63000</v>
      </c>
      <c r="D256" s="139">
        <v>119600</v>
      </c>
      <c r="E256" s="139">
        <v>182300</v>
      </c>
      <c r="F256" s="139">
        <v>344444</v>
      </c>
      <c r="G256" s="138"/>
      <c r="H256" s="139">
        <v>0</v>
      </c>
      <c r="I256" s="139">
        <v>4500</v>
      </c>
      <c r="J256" s="139">
        <v>3000</v>
      </c>
      <c r="K256" s="139">
        <v>3000</v>
      </c>
      <c r="L256" s="138"/>
      <c r="M256" s="139">
        <v>45100</v>
      </c>
      <c r="N256" s="139">
        <v>224680</v>
      </c>
      <c r="O256" s="139">
        <v>403200</v>
      </c>
      <c r="P256" s="139">
        <v>502088</v>
      </c>
      <c r="Q256" s="138"/>
      <c r="R256" s="139">
        <v>0</v>
      </c>
      <c r="S256" s="139">
        <v>10800</v>
      </c>
      <c r="T256" s="139">
        <v>15400</v>
      </c>
      <c r="U256" s="139">
        <v>15400</v>
      </c>
      <c r="V256" s="138"/>
      <c r="W256" s="139">
        <v>108100</v>
      </c>
      <c r="X256" s="139">
        <v>359580</v>
      </c>
      <c r="Y256" s="139">
        <v>603900</v>
      </c>
      <c r="Z256" s="139">
        <v>864932</v>
      </c>
    </row>
    <row r="257" spans="1:26" s="66" customFormat="1" x14ac:dyDescent="0.25">
      <c r="A257" s="59">
        <v>43057</v>
      </c>
      <c r="B257" s="66">
        <v>46</v>
      </c>
      <c r="C257" s="139">
        <v>147800</v>
      </c>
      <c r="D257" s="139">
        <v>227000</v>
      </c>
      <c r="E257" s="139">
        <v>315500</v>
      </c>
      <c r="F257" s="139">
        <v>431276</v>
      </c>
      <c r="G257" s="138"/>
      <c r="H257" s="139">
        <v>4800</v>
      </c>
      <c r="I257" s="139">
        <v>11100</v>
      </c>
      <c r="J257" s="139">
        <v>6000</v>
      </c>
      <c r="K257" s="139">
        <v>10800</v>
      </c>
      <c r="L257" s="138"/>
      <c r="M257" s="139">
        <v>9300</v>
      </c>
      <c r="N257" s="139">
        <v>136000</v>
      </c>
      <c r="O257" s="139">
        <v>220600</v>
      </c>
      <c r="P257" s="139">
        <v>214416</v>
      </c>
      <c r="Q257" s="138"/>
      <c r="R257" s="139">
        <v>0</v>
      </c>
      <c r="S257" s="139">
        <v>0</v>
      </c>
      <c r="T257" s="139">
        <v>0</v>
      </c>
      <c r="U257" s="139">
        <v>0</v>
      </c>
      <c r="V257" s="138"/>
      <c r="W257" s="139">
        <v>161900</v>
      </c>
      <c r="X257" s="139">
        <v>374100</v>
      </c>
      <c r="Y257" s="139">
        <v>542100</v>
      </c>
      <c r="Z257" s="139">
        <v>656492</v>
      </c>
    </row>
    <row r="258" spans="1:26" s="66" customFormat="1" x14ac:dyDescent="0.25">
      <c r="A258" s="59">
        <v>43064</v>
      </c>
      <c r="B258" s="66">
        <v>47</v>
      </c>
      <c r="C258" s="139">
        <v>156500</v>
      </c>
      <c r="D258" s="139">
        <v>280700</v>
      </c>
      <c r="E258" s="139">
        <v>389300</v>
      </c>
      <c r="F258" s="139">
        <v>535976</v>
      </c>
      <c r="G258" s="138"/>
      <c r="H258" s="139">
        <v>0</v>
      </c>
      <c r="I258" s="139">
        <v>10800</v>
      </c>
      <c r="J258" s="139">
        <v>17100</v>
      </c>
      <c r="K258" s="139">
        <v>17100</v>
      </c>
      <c r="L258" s="138"/>
      <c r="M258" s="139">
        <v>15100</v>
      </c>
      <c r="N258" s="139">
        <v>206700</v>
      </c>
      <c r="O258" s="139">
        <v>281500</v>
      </c>
      <c r="P258" s="139">
        <v>376440</v>
      </c>
      <c r="Q258" s="138"/>
      <c r="R258" s="139">
        <v>0</v>
      </c>
      <c r="S258" s="139">
        <v>16000</v>
      </c>
      <c r="T258" s="139">
        <v>8000</v>
      </c>
      <c r="U258" s="139">
        <v>0</v>
      </c>
      <c r="V258" s="138"/>
      <c r="W258" s="139">
        <v>171600</v>
      </c>
      <c r="X258" s="139">
        <v>514200</v>
      </c>
      <c r="Y258" s="139">
        <v>695900</v>
      </c>
      <c r="Z258" s="139">
        <v>929516</v>
      </c>
    </row>
    <row r="259" spans="1:26" s="66" customFormat="1" x14ac:dyDescent="0.25">
      <c r="A259" s="59">
        <v>43071</v>
      </c>
      <c r="B259" s="66">
        <v>48</v>
      </c>
      <c r="C259" s="139">
        <v>115300</v>
      </c>
      <c r="D259" s="139">
        <v>118900</v>
      </c>
      <c r="E259" s="139">
        <v>277314</v>
      </c>
      <c r="F259" s="139">
        <v>373814</v>
      </c>
      <c r="G259" s="138"/>
      <c r="H259" s="139">
        <v>0</v>
      </c>
      <c r="I259" s="139">
        <v>0</v>
      </c>
      <c r="J259" s="139">
        <v>0</v>
      </c>
      <c r="K259" s="139">
        <v>0</v>
      </c>
      <c r="L259" s="138"/>
      <c r="M259" s="139">
        <v>14200</v>
      </c>
      <c r="N259" s="139">
        <v>73780</v>
      </c>
      <c r="O259" s="139">
        <v>163505</v>
      </c>
      <c r="P259" s="139">
        <v>173005</v>
      </c>
      <c r="Q259" s="138"/>
      <c r="R259" s="139">
        <v>0</v>
      </c>
      <c r="S259" s="139">
        <v>11100</v>
      </c>
      <c r="T259" s="139">
        <v>20700</v>
      </c>
      <c r="U259" s="139">
        <v>28700</v>
      </c>
      <c r="V259" s="138"/>
      <c r="W259" s="139">
        <v>129500</v>
      </c>
      <c r="X259" s="139">
        <v>203780</v>
      </c>
      <c r="Y259" s="139">
        <v>461519</v>
      </c>
      <c r="Z259" s="139">
        <v>575519</v>
      </c>
    </row>
    <row r="260" spans="1:26" s="66" customFormat="1" x14ac:dyDescent="0.25">
      <c r="A260" s="59">
        <v>43078</v>
      </c>
      <c r="B260" s="66">
        <v>49</v>
      </c>
      <c r="C260" s="139">
        <v>205400</v>
      </c>
      <c r="D260" s="139">
        <v>119600</v>
      </c>
      <c r="E260" s="139">
        <v>150100</v>
      </c>
      <c r="F260" s="139">
        <v>391388</v>
      </c>
      <c r="G260" s="138"/>
      <c r="H260" s="139">
        <v>0</v>
      </c>
      <c r="I260" s="139">
        <v>0</v>
      </c>
      <c r="J260" s="139">
        <v>0</v>
      </c>
      <c r="K260" s="139">
        <v>0</v>
      </c>
      <c r="L260" s="138"/>
      <c r="M260" s="139">
        <v>37600</v>
      </c>
      <c r="N260" s="139">
        <v>78500</v>
      </c>
      <c r="O260" s="139">
        <v>169500</v>
      </c>
      <c r="P260" s="139">
        <v>219976</v>
      </c>
      <c r="Q260" s="138"/>
      <c r="R260" s="139">
        <v>0</v>
      </c>
      <c r="S260" s="139">
        <v>0</v>
      </c>
      <c r="T260" s="139">
        <v>8000</v>
      </c>
      <c r="U260" s="139">
        <v>8000</v>
      </c>
      <c r="V260" s="138"/>
      <c r="W260" s="139">
        <v>243000</v>
      </c>
      <c r="X260" s="139">
        <v>198100</v>
      </c>
      <c r="Y260" s="139">
        <v>327600</v>
      </c>
      <c r="Z260" s="139">
        <v>619364</v>
      </c>
    </row>
    <row r="261" spans="1:26" s="66" customFormat="1" x14ac:dyDescent="0.25">
      <c r="A261" s="59">
        <v>43085</v>
      </c>
      <c r="B261" s="66">
        <v>50</v>
      </c>
      <c r="C261" s="139">
        <v>158400</v>
      </c>
      <c r="D261" s="139">
        <v>9000</v>
      </c>
      <c r="E261" s="139">
        <v>163800</v>
      </c>
      <c r="F261" s="139">
        <v>363800</v>
      </c>
      <c r="G261" s="138"/>
      <c r="H261" s="139">
        <v>0</v>
      </c>
      <c r="I261" s="139">
        <v>0</v>
      </c>
      <c r="J261" s="139">
        <v>0</v>
      </c>
      <c r="K261" s="139">
        <v>0</v>
      </c>
      <c r="L261" s="138"/>
      <c r="M261" s="139">
        <v>31200</v>
      </c>
      <c r="N261" s="139">
        <v>3000</v>
      </c>
      <c r="O261" s="139">
        <v>128800</v>
      </c>
      <c r="P261" s="139">
        <v>156900</v>
      </c>
      <c r="Q261" s="138"/>
      <c r="R261" s="139">
        <v>0</v>
      </c>
      <c r="S261" s="139">
        <v>0</v>
      </c>
      <c r="T261" s="139">
        <v>9600</v>
      </c>
      <c r="U261" s="139">
        <v>9600</v>
      </c>
      <c r="V261" s="138"/>
      <c r="W261" s="139">
        <v>189600</v>
      </c>
      <c r="X261" s="139">
        <v>12000</v>
      </c>
      <c r="Y261" s="139">
        <v>302200</v>
      </c>
      <c r="Z261" s="139">
        <v>530300</v>
      </c>
    </row>
    <row r="262" spans="1:26" s="66" customFormat="1" x14ac:dyDescent="0.25">
      <c r="A262" s="59">
        <v>43092</v>
      </c>
      <c r="B262" s="66">
        <v>51</v>
      </c>
      <c r="C262" s="139">
        <v>207003</v>
      </c>
      <c r="D262" s="139">
        <v>0</v>
      </c>
      <c r="E262" s="139">
        <v>66100</v>
      </c>
      <c r="F262" s="139">
        <v>268603</v>
      </c>
      <c r="G262" s="138"/>
      <c r="H262" s="139">
        <v>3100</v>
      </c>
      <c r="I262" s="139">
        <v>0</v>
      </c>
      <c r="J262" s="139">
        <v>4800</v>
      </c>
      <c r="K262" s="139">
        <v>6300</v>
      </c>
      <c r="L262" s="138"/>
      <c r="M262" s="139">
        <v>63401</v>
      </c>
      <c r="N262" s="139">
        <v>0</v>
      </c>
      <c r="O262" s="139">
        <v>17600</v>
      </c>
      <c r="P262" s="139">
        <v>97045</v>
      </c>
      <c r="Q262" s="138"/>
      <c r="R262" s="139">
        <v>0</v>
      </c>
      <c r="S262" s="139">
        <v>0</v>
      </c>
      <c r="T262" s="139">
        <v>0</v>
      </c>
      <c r="U262" s="139">
        <v>0</v>
      </c>
      <c r="V262" s="138"/>
      <c r="W262" s="139">
        <v>273504</v>
      </c>
      <c r="X262" s="139">
        <v>0</v>
      </c>
      <c r="Y262" s="139">
        <v>88500</v>
      </c>
      <c r="Z262" s="139">
        <v>371948</v>
      </c>
    </row>
    <row r="263" spans="1:26" s="66" customFormat="1" x14ac:dyDescent="0.25">
      <c r="A263" s="59">
        <v>43099</v>
      </c>
      <c r="B263" s="66">
        <v>52</v>
      </c>
      <c r="C263" s="139">
        <v>165000</v>
      </c>
      <c r="D263" s="139">
        <v>0</v>
      </c>
      <c r="E263" s="139">
        <v>17600</v>
      </c>
      <c r="F263" s="139">
        <v>214000</v>
      </c>
      <c r="G263" s="138"/>
      <c r="H263" s="139">
        <v>1500</v>
      </c>
      <c r="I263" s="139">
        <v>0</v>
      </c>
      <c r="J263" s="139">
        <v>1600</v>
      </c>
      <c r="K263" s="139">
        <v>4700</v>
      </c>
      <c r="L263" s="138"/>
      <c r="M263" s="139">
        <v>22700</v>
      </c>
      <c r="N263" s="139">
        <v>0</v>
      </c>
      <c r="O263" s="139">
        <v>6400</v>
      </c>
      <c r="P263" s="139">
        <v>32300</v>
      </c>
      <c r="Q263" s="138"/>
      <c r="R263" s="139">
        <v>0</v>
      </c>
      <c r="S263" s="139">
        <v>0</v>
      </c>
      <c r="T263" s="139">
        <v>0</v>
      </c>
      <c r="U263" s="139">
        <v>0</v>
      </c>
      <c r="V263" s="138"/>
      <c r="W263" s="139">
        <v>189200</v>
      </c>
      <c r="X263" s="139">
        <v>0</v>
      </c>
      <c r="Y263" s="139">
        <v>25600</v>
      </c>
      <c r="Z263" s="139">
        <v>251000</v>
      </c>
    </row>
    <row r="264" spans="1:26" s="66" customFormat="1" x14ac:dyDescent="0.25">
      <c r="A264" s="59">
        <v>43106</v>
      </c>
      <c r="B264" s="66">
        <v>1</v>
      </c>
      <c r="C264" s="139">
        <v>44300</v>
      </c>
      <c r="D264" s="139">
        <v>0</v>
      </c>
      <c r="E264" s="139">
        <v>0</v>
      </c>
      <c r="F264" s="139">
        <v>50140</v>
      </c>
      <c r="G264" s="138"/>
      <c r="H264" s="139">
        <v>7800</v>
      </c>
      <c r="I264" s="139">
        <v>0</v>
      </c>
      <c r="J264" s="139">
        <v>1600</v>
      </c>
      <c r="K264" s="139">
        <v>3000</v>
      </c>
      <c r="L264" s="138"/>
      <c r="M264" s="139">
        <v>14000</v>
      </c>
      <c r="N264" s="139">
        <v>0</v>
      </c>
      <c r="O264" s="139">
        <v>1600</v>
      </c>
      <c r="P264" s="139">
        <v>3200</v>
      </c>
      <c r="Q264" s="138"/>
      <c r="R264" s="139">
        <v>0</v>
      </c>
      <c r="S264" s="139">
        <v>0</v>
      </c>
      <c r="T264" s="139">
        <v>0</v>
      </c>
      <c r="U264" s="139">
        <v>0</v>
      </c>
      <c r="V264" s="138"/>
      <c r="W264" s="139">
        <v>66100</v>
      </c>
      <c r="X264" s="139">
        <v>0</v>
      </c>
      <c r="Y264" s="139">
        <v>3200</v>
      </c>
      <c r="Z264" s="139">
        <v>56340</v>
      </c>
    </row>
    <row r="265" spans="1:26" s="66" customFormat="1" x14ac:dyDescent="0.25">
      <c r="A265" s="59">
        <v>43113</v>
      </c>
      <c r="B265" s="66">
        <v>2</v>
      </c>
      <c r="C265" s="139">
        <v>50400</v>
      </c>
      <c r="D265" s="139">
        <v>0</v>
      </c>
      <c r="E265" s="139">
        <v>0</v>
      </c>
      <c r="F265" s="139">
        <v>36000</v>
      </c>
      <c r="G265" s="138"/>
      <c r="H265" s="139">
        <v>0</v>
      </c>
      <c r="I265" s="139">
        <v>0</v>
      </c>
      <c r="J265" s="139">
        <v>4500</v>
      </c>
      <c r="K265" s="139">
        <v>6100</v>
      </c>
      <c r="L265" s="138"/>
      <c r="M265" s="139">
        <v>17400</v>
      </c>
      <c r="N265" s="139">
        <v>0</v>
      </c>
      <c r="O265" s="139">
        <v>0</v>
      </c>
      <c r="P265" s="139">
        <v>29800</v>
      </c>
      <c r="Q265" s="138"/>
      <c r="R265" s="139">
        <v>0</v>
      </c>
      <c r="S265" s="139">
        <v>0</v>
      </c>
      <c r="T265" s="139">
        <v>0</v>
      </c>
      <c r="U265" s="139">
        <v>0</v>
      </c>
      <c r="V265" s="138"/>
      <c r="W265" s="139">
        <v>67800</v>
      </c>
      <c r="X265" s="139">
        <v>0</v>
      </c>
      <c r="Y265" s="139">
        <v>4500</v>
      </c>
      <c r="Z265" s="139">
        <v>71900</v>
      </c>
    </row>
    <row r="266" spans="1:26" s="66" customFormat="1" x14ac:dyDescent="0.25">
      <c r="A266" s="59">
        <v>43120</v>
      </c>
      <c r="B266" s="66">
        <v>3</v>
      </c>
      <c r="C266" s="139">
        <v>72400</v>
      </c>
      <c r="D266" s="139">
        <v>0</v>
      </c>
      <c r="E266" s="139">
        <v>0</v>
      </c>
      <c r="F266" s="139">
        <v>39376</v>
      </c>
      <c r="G266" s="138"/>
      <c r="H266" s="139">
        <v>0</v>
      </c>
      <c r="I266" s="139">
        <v>0</v>
      </c>
      <c r="J266" s="139">
        <v>0</v>
      </c>
      <c r="K266" s="139">
        <v>0</v>
      </c>
      <c r="L266" s="138"/>
      <c r="M266" s="139">
        <v>47400</v>
      </c>
      <c r="N266" s="139">
        <v>0</v>
      </c>
      <c r="O266" s="139">
        <v>0</v>
      </c>
      <c r="P266" s="139">
        <v>17500</v>
      </c>
      <c r="Q266" s="138"/>
      <c r="R266" s="139">
        <v>0</v>
      </c>
      <c r="S266" s="139">
        <v>0</v>
      </c>
      <c r="T266" s="139">
        <v>0</v>
      </c>
      <c r="U266" s="139">
        <v>0</v>
      </c>
      <c r="V266" s="138"/>
      <c r="W266" s="139">
        <v>119800</v>
      </c>
      <c r="X266" s="139">
        <v>0</v>
      </c>
      <c r="Y266" s="139">
        <v>0</v>
      </c>
      <c r="Z266" s="139">
        <v>56876</v>
      </c>
    </row>
    <row r="267" spans="1:26" s="66" customFormat="1" x14ac:dyDescent="0.25">
      <c r="A267" s="59">
        <v>43127</v>
      </c>
      <c r="B267" s="66">
        <v>4</v>
      </c>
      <c r="C267" s="139">
        <v>80100</v>
      </c>
      <c r="D267" s="139">
        <v>0</v>
      </c>
      <c r="E267" s="139">
        <v>11200</v>
      </c>
      <c r="F267" s="139">
        <v>119700</v>
      </c>
      <c r="G267" s="138"/>
      <c r="H267" s="139">
        <v>0</v>
      </c>
      <c r="I267" s="139">
        <v>0</v>
      </c>
      <c r="J267" s="139">
        <v>1600</v>
      </c>
      <c r="K267" s="139">
        <v>1600</v>
      </c>
      <c r="L267" s="138"/>
      <c r="M267" s="139">
        <v>39900</v>
      </c>
      <c r="N267" s="139">
        <v>0</v>
      </c>
      <c r="O267" s="139">
        <v>8400</v>
      </c>
      <c r="P267" s="139">
        <v>65900</v>
      </c>
      <c r="Q267" s="138"/>
      <c r="R267" s="139">
        <v>0</v>
      </c>
      <c r="S267" s="139">
        <v>0</v>
      </c>
      <c r="T267" s="139">
        <v>0</v>
      </c>
      <c r="U267" s="139">
        <v>0</v>
      </c>
      <c r="V267" s="138"/>
      <c r="W267" s="139">
        <v>120000</v>
      </c>
      <c r="X267" s="139">
        <v>0</v>
      </c>
      <c r="Y267" s="139">
        <v>21200</v>
      </c>
      <c r="Z267" s="139">
        <v>187200</v>
      </c>
    </row>
    <row r="268" spans="1:26" s="66" customFormat="1" x14ac:dyDescent="0.25">
      <c r="A268" s="59">
        <v>43134</v>
      </c>
      <c r="B268" s="66">
        <v>5</v>
      </c>
      <c r="C268" s="139">
        <v>146700</v>
      </c>
      <c r="D268" s="139">
        <v>0</v>
      </c>
      <c r="E268" s="139">
        <v>3200</v>
      </c>
      <c r="F268" s="139">
        <v>129000</v>
      </c>
      <c r="G268" s="138"/>
      <c r="H268" s="139">
        <v>0</v>
      </c>
      <c r="I268" s="139">
        <v>0</v>
      </c>
      <c r="J268" s="139">
        <v>0</v>
      </c>
      <c r="K268" s="139">
        <v>0</v>
      </c>
      <c r="L268" s="138"/>
      <c r="M268" s="139">
        <v>97900</v>
      </c>
      <c r="N268" s="139">
        <v>0</v>
      </c>
      <c r="O268" s="139">
        <v>1600</v>
      </c>
      <c r="P268" s="139">
        <v>69700</v>
      </c>
      <c r="Q268" s="138"/>
      <c r="R268" s="139">
        <v>0</v>
      </c>
      <c r="S268" s="139">
        <v>0</v>
      </c>
      <c r="T268" s="139">
        <v>0</v>
      </c>
      <c r="U268" s="139">
        <v>0</v>
      </c>
      <c r="V268" s="138"/>
      <c r="W268" s="139">
        <v>244600</v>
      </c>
      <c r="X268" s="139">
        <v>0</v>
      </c>
      <c r="Y268" s="139">
        <v>4800</v>
      </c>
      <c r="Z268" s="139">
        <v>198700</v>
      </c>
    </row>
    <row r="269" spans="1:26" s="66" customFormat="1" x14ac:dyDescent="0.25">
      <c r="A269" s="59">
        <v>43141</v>
      </c>
      <c r="B269" s="66">
        <v>6</v>
      </c>
      <c r="C269" s="139">
        <v>175300</v>
      </c>
      <c r="D269" s="139">
        <v>0</v>
      </c>
      <c r="E269" s="139">
        <v>3200</v>
      </c>
      <c r="F269" s="139">
        <v>216300</v>
      </c>
      <c r="G269" s="138"/>
      <c r="H269" s="139">
        <v>0</v>
      </c>
      <c r="I269" s="139">
        <v>0</v>
      </c>
      <c r="J269" s="139">
        <v>0</v>
      </c>
      <c r="K269" s="139">
        <v>0</v>
      </c>
      <c r="L269" s="138"/>
      <c r="M269" s="139">
        <v>94600</v>
      </c>
      <c r="N269" s="139">
        <v>0</v>
      </c>
      <c r="O269" s="139">
        <v>0</v>
      </c>
      <c r="P269" s="139">
        <v>119300</v>
      </c>
      <c r="Q269" s="138"/>
      <c r="R269" s="139">
        <v>0</v>
      </c>
      <c r="S269" s="139">
        <v>0</v>
      </c>
      <c r="T269" s="139">
        <v>0</v>
      </c>
      <c r="U269" s="139">
        <v>0</v>
      </c>
      <c r="V269" s="138"/>
      <c r="W269" s="139">
        <v>269900</v>
      </c>
      <c r="X269" s="139">
        <v>0</v>
      </c>
      <c r="Y269" s="139">
        <v>3200</v>
      </c>
      <c r="Z269" s="139">
        <v>335600</v>
      </c>
    </row>
    <row r="270" spans="1:26" s="66" customFormat="1" x14ac:dyDescent="0.25">
      <c r="A270" s="59">
        <v>43148</v>
      </c>
      <c r="B270" s="66">
        <v>7</v>
      </c>
      <c r="C270" s="139">
        <v>88468</v>
      </c>
      <c r="D270" s="139">
        <v>0</v>
      </c>
      <c r="E270" s="139">
        <v>11200</v>
      </c>
      <c r="F270" s="139">
        <v>173190</v>
      </c>
      <c r="G270" s="138"/>
      <c r="H270" s="139">
        <v>4800</v>
      </c>
      <c r="I270" s="139">
        <v>0</v>
      </c>
      <c r="J270" s="139">
        <v>0</v>
      </c>
      <c r="K270" s="139">
        <v>4800</v>
      </c>
      <c r="L270" s="138"/>
      <c r="M270" s="139">
        <v>47500</v>
      </c>
      <c r="N270" s="139">
        <v>0</v>
      </c>
      <c r="O270" s="139">
        <v>0</v>
      </c>
      <c r="P270" s="139">
        <v>66048</v>
      </c>
      <c r="Q270" s="138"/>
      <c r="R270" s="139">
        <v>0</v>
      </c>
      <c r="S270" s="139">
        <v>0</v>
      </c>
      <c r="T270" s="139">
        <v>0</v>
      </c>
      <c r="U270" s="139">
        <v>0</v>
      </c>
      <c r="V270" s="138"/>
      <c r="W270" s="139">
        <v>140768</v>
      </c>
      <c r="X270" s="139">
        <v>0</v>
      </c>
      <c r="Y270" s="139">
        <v>11200</v>
      </c>
      <c r="Z270" s="139">
        <v>244038</v>
      </c>
    </row>
    <row r="271" spans="1:26" s="66" customFormat="1" x14ac:dyDescent="0.25">
      <c r="A271" s="59">
        <v>43155</v>
      </c>
      <c r="B271" s="66">
        <v>8</v>
      </c>
      <c r="C271" s="139">
        <v>213000</v>
      </c>
      <c r="D271" s="139">
        <v>0</v>
      </c>
      <c r="E271" s="139">
        <v>25500</v>
      </c>
      <c r="F271" s="139">
        <v>200580</v>
      </c>
      <c r="G271" s="138"/>
      <c r="H271" s="139">
        <v>8000</v>
      </c>
      <c r="I271" s="139">
        <v>0</v>
      </c>
      <c r="J271" s="139">
        <v>0</v>
      </c>
      <c r="K271" s="139">
        <v>4800</v>
      </c>
      <c r="L271" s="138"/>
      <c r="M271" s="139">
        <v>74500</v>
      </c>
      <c r="N271" s="139">
        <v>0</v>
      </c>
      <c r="O271" s="139">
        <v>9600</v>
      </c>
      <c r="P271" s="139">
        <v>66524</v>
      </c>
      <c r="Q271" s="138"/>
      <c r="R271" s="139">
        <v>0</v>
      </c>
      <c r="S271" s="139">
        <v>0</v>
      </c>
      <c r="T271" s="139">
        <v>0</v>
      </c>
      <c r="U271" s="139">
        <v>1500</v>
      </c>
      <c r="V271" s="138"/>
      <c r="W271" s="139">
        <v>295500</v>
      </c>
      <c r="X271" s="139">
        <v>0</v>
      </c>
      <c r="Y271" s="139">
        <v>35100</v>
      </c>
      <c r="Z271" s="139">
        <v>273404</v>
      </c>
    </row>
    <row r="272" spans="1:26" s="66" customFormat="1" x14ac:dyDescent="0.25">
      <c r="A272" s="59">
        <v>43162</v>
      </c>
      <c r="B272" s="66">
        <v>9</v>
      </c>
      <c r="C272" s="139">
        <v>93100</v>
      </c>
      <c r="D272" s="139">
        <v>0</v>
      </c>
      <c r="E272" s="139">
        <v>56000</v>
      </c>
      <c r="F272" s="139">
        <v>227684</v>
      </c>
      <c r="G272" s="138"/>
      <c r="H272" s="139">
        <v>0</v>
      </c>
      <c r="I272" s="139">
        <v>0</v>
      </c>
      <c r="J272" s="139">
        <v>0</v>
      </c>
      <c r="K272" s="139">
        <v>3200</v>
      </c>
      <c r="L272" s="138"/>
      <c r="M272" s="139">
        <v>6100</v>
      </c>
      <c r="N272" s="139">
        <v>0</v>
      </c>
      <c r="O272" s="139">
        <v>9600</v>
      </c>
      <c r="P272" s="139">
        <v>55324</v>
      </c>
      <c r="Q272" s="138"/>
      <c r="R272" s="139">
        <v>0</v>
      </c>
      <c r="S272" s="139">
        <v>0</v>
      </c>
      <c r="T272" s="139">
        <v>0</v>
      </c>
      <c r="U272" s="139">
        <v>0</v>
      </c>
      <c r="V272" s="138"/>
      <c r="W272" s="139">
        <v>99200</v>
      </c>
      <c r="X272" s="139">
        <v>0</v>
      </c>
      <c r="Y272" s="139">
        <v>65600</v>
      </c>
      <c r="Z272" s="139">
        <v>286208</v>
      </c>
    </row>
    <row r="273" spans="1:26" s="66" customFormat="1" x14ac:dyDescent="0.25">
      <c r="A273" s="59">
        <v>43169</v>
      </c>
      <c r="B273" s="66">
        <v>10</v>
      </c>
      <c r="C273" s="139">
        <v>97200</v>
      </c>
      <c r="D273" s="139">
        <v>16500</v>
      </c>
      <c r="E273" s="139">
        <v>109700</v>
      </c>
      <c r="F273" s="139">
        <v>202164</v>
      </c>
      <c r="G273" s="138"/>
      <c r="H273" s="139">
        <v>0</v>
      </c>
      <c r="I273" s="139">
        <v>0</v>
      </c>
      <c r="J273" s="139">
        <v>0</v>
      </c>
      <c r="K273" s="139">
        <v>0</v>
      </c>
      <c r="L273" s="138"/>
      <c r="M273" s="139">
        <v>3070</v>
      </c>
      <c r="N273" s="139">
        <v>0</v>
      </c>
      <c r="O273" s="139">
        <v>9600</v>
      </c>
      <c r="P273" s="139">
        <v>15770</v>
      </c>
      <c r="Q273" s="138"/>
      <c r="R273" s="139">
        <v>0</v>
      </c>
      <c r="S273" s="139">
        <v>0</v>
      </c>
      <c r="T273" s="139">
        <v>0</v>
      </c>
      <c r="U273" s="139">
        <v>3245</v>
      </c>
      <c r="V273" s="138"/>
      <c r="W273" s="139">
        <v>100270</v>
      </c>
      <c r="X273" s="139">
        <v>16500</v>
      </c>
      <c r="Y273" s="139">
        <v>119300</v>
      </c>
      <c r="Z273" s="139">
        <v>221179</v>
      </c>
    </row>
    <row r="274" spans="1:26" s="66" customFormat="1" x14ac:dyDescent="0.25">
      <c r="A274" s="59">
        <v>43176</v>
      </c>
      <c r="B274" s="66">
        <v>11</v>
      </c>
      <c r="C274" s="139">
        <v>251000</v>
      </c>
      <c r="D274" s="139">
        <v>46520</v>
      </c>
      <c r="E274" s="139">
        <v>219900</v>
      </c>
      <c r="F274" s="139">
        <v>506500</v>
      </c>
      <c r="G274" s="138"/>
      <c r="H274" s="139">
        <v>8000</v>
      </c>
      <c r="I274" s="139">
        <v>0</v>
      </c>
      <c r="J274" s="139">
        <v>0</v>
      </c>
      <c r="K274" s="139">
        <v>6400</v>
      </c>
      <c r="L274" s="138"/>
      <c r="M274" s="139">
        <v>40800</v>
      </c>
      <c r="N274" s="139">
        <v>4922</v>
      </c>
      <c r="O274" s="139">
        <v>41222</v>
      </c>
      <c r="P274" s="139">
        <v>88522</v>
      </c>
      <c r="Q274" s="138"/>
      <c r="R274" s="139">
        <v>0</v>
      </c>
      <c r="S274" s="139">
        <v>0</v>
      </c>
      <c r="T274" s="139">
        <v>0</v>
      </c>
      <c r="U274" s="139">
        <v>0</v>
      </c>
      <c r="V274" s="138"/>
      <c r="W274" s="139">
        <v>299800</v>
      </c>
      <c r="X274" s="139">
        <v>51442</v>
      </c>
      <c r="Y274" s="139">
        <v>261122</v>
      </c>
      <c r="Z274" s="139">
        <v>601422</v>
      </c>
    </row>
    <row r="275" spans="1:26" s="66" customFormat="1" x14ac:dyDescent="0.25">
      <c r="A275" s="59">
        <v>43183</v>
      </c>
      <c r="B275" s="66">
        <v>12</v>
      </c>
      <c r="C275" s="139">
        <v>222300</v>
      </c>
      <c r="D275" s="139">
        <v>27600</v>
      </c>
      <c r="E275" s="139">
        <v>144500</v>
      </c>
      <c r="F275" s="139">
        <v>419800</v>
      </c>
      <c r="G275" s="138"/>
      <c r="H275" s="139">
        <v>0</v>
      </c>
      <c r="I275" s="139">
        <v>0</v>
      </c>
      <c r="J275" s="139">
        <v>3100</v>
      </c>
      <c r="K275" s="139">
        <v>3100</v>
      </c>
      <c r="L275" s="138"/>
      <c r="M275" s="139">
        <v>15900</v>
      </c>
      <c r="N275" s="139">
        <v>6300</v>
      </c>
      <c r="O275" s="139">
        <v>43700</v>
      </c>
      <c r="P275" s="139">
        <v>53200</v>
      </c>
      <c r="Q275" s="138"/>
      <c r="R275" s="139">
        <v>0</v>
      </c>
      <c r="S275" s="139">
        <v>0</v>
      </c>
      <c r="T275" s="139">
        <v>0</v>
      </c>
      <c r="U275" s="139">
        <v>0</v>
      </c>
      <c r="V275" s="138"/>
      <c r="W275" s="139">
        <v>238200</v>
      </c>
      <c r="X275" s="139">
        <v>33900</v>
      </c>
      <c r="Y275" s="139">
        <v>191300</v>
      </c>
      <c r="Z275" s="139">
        <v>476100</v>
      </c>
    </row>
    <row r="276" spans="1:26" s="66" customFormat="1" x14ac:dyDescent="0.25">
      <c r="A276" s="59">
        <v>43190</v>
      </c>
      <c r="B276" s="66">
        <v>13</v>
      </c>
      <c r="C276" s="139">
        <v>246100</v>
      </c>
      <c r="D276" s="139">
        <v>40400</v>
      </c>
      <c r="E276" s="139">
        <v>120700</v>
      </c>
      <c r="F276" s="139">
        <v>402600</v>
      </c>
      <c r="G276" s="138"/>
      <c r="H276" s="139">
        <v>0</v>
      </c>
      <c r="I276" s="139">
        <v>4500</v>
      </c>
      <c r="J276" s="139">
        <v>0</v>
      </c>
      <c r="K276" s="139">
        <v>0</v>
      </c>
      <c r="L276" s="138"/>
      <c r="M276" s="139">
        <v>33100</v>
      </c>
      <c r="N276" s="139">
        <v>9200</v>
      </c>
      <c r="O276" s="139">
        <v>25300</v>
      </c>
      <c r="P276" s="139">
        <v>63200</v>
      </c>
      <c r="Q276" s="138"/>
      <c r="R276" s="139">
        <v>0</v>
      </c>
      <c r="S276" s="139">
        <v>0</v>
      </c>
      <c r="T276" s="139">
        <v>0</v>
      </c>
      <c r="U276" s="139">
        <v>0</v>
      </c>
      <c r="V276" s="138"/>
      <c r="W276" s="139">
        <v>279200</v>
      </c>
      <c r="X276" s="139">
        <v>54100</v>
      </c>
      <c r="Y276" s="139">
        <v>146000</v>
      </c>
      <c r="Z276" s="139">
        <v>465800</v>
      </c>
    </row>
    <row r="277" spans="1:26" s="66" customFormat="1" x14ac:dyDescent="0.25">
      <c r="A277" s="59">
        <v>43197</v>
      </c>
      <c r="B277" s="66">
        <v>14</v>
      </c>
      <c r="C277" s="139">
        <v>115800</v>
      </c>
      <c r="D277" s="139">
        <v>56440</v>
      </c>
      <c r="E277" s="139">
        <v>88600</v>
      </c>
      <c r="F277" s="139">
        <v>292800</v>
      </c>
      <c r="G277" s="138"/>
      <c r="H277" s="139">
        <v>3200</v>
      </c>
      <c r="I277" s="139">
        <v>0</v>
      </c>
      <c r="J277" s="139">
        <v>4500</v>
      </c>
      <c r="K277" s="139">
        <v>7700</v>
      </c>
      <c r="L277" s="138"/>
      <c r="M277" s="139">
        <v>12600</v>
      </c>
      <c r="N277" s="139">
        <v>7700</v>
      </c>
      <c r="O277" s="139">
        <v>18800</v>
      </c>
      <c r="P277" s="139">
        <v>43500</v>
      </c>
      <c r="Q277" s="138"/>
      <c r="R277" s="139">
        <v>0</v>
      </c>
      <c r="S277" s="139">
        <v>0</v>
      </c>
      <c r="T277" s="139">
        <v>1600</v>
      </c>
      <c r="U277" s="139">
        <v>1600</v>
      </c>
      <c r="V277" s="138"/>
      <c r="W277" s="139">
        <v>131600</v>
      </c>
      <c r="X277" s="139">
        <v>64140</v>
      </c>
      <c r="Y277" s="139">
        <v>113500</v>
      </c>
      <c r="Z277" s="139">
        <v>345600</v>
      </c>
    </row>
    <row r="278" spans="1:26" s="66" customFormat="1" x14ac:dyDescent="0.25">
      <c r="A278" s="59">
        <v>43204</v>
      </c>
      <c r="B278" s="66">
        <v>15</v>
      </c>
      <c r="C278" s="139">
        <v>131000</v>
      </c>
      <c r="D278" s="139">
        <v>71341</v>
      </c>
      <c r="E278" s="139">
        <v>228200</v>
      </c>
      <c r="F278" s="139">
        <v>315600</v>
      </c>
      <c r="G278" s="138"/>
      <c r="H278" s="139">
        <v>0</v>
      </c>
      <c r="I278" s="139">
        <v>0</v>
      </c>
      <c r="J278" s="139">
        <v>11100</v>
      </c>
      <c r="K278" s="139">
        <v>11100</v>
      </c>
      <c r="L278" s="138"/>
      <c r="M278" s="139">
        <v>54900</v>
      </c>
      <c r="N278" s="139">
        <v>27900</v>
      </c>
      <c r="O278" s="139">
        <v>62600</v>
      </c>
      <c r="P278" s="139">
        <v>103100</v>
      </c>
      <c r="Q278" s="138"/>
      <c r="R278" s="139">
        <v>0</v>
      </c>
      <c r="S278" s="139">
        <v>0</v>
      </c>
      <c r="T278" s="139">
        <v>0</v>
      </c>
      <c r="U278" s="139">
        <v>0</v>
      </c>
      <c r="V278" s="138"/>
      <c r="W278" s="139">
        <v>185900</v>
      </c>
      <c r="X278" s="139">
        <v>99241</v>
      </c>
      <c r="Y278" s="139">
        <v>301900</v>
      </c>
      <c r="Z278" s="139">
        <v>429800</v>
      </c>
    </row>
    <row r="279" spans="1:26" s="66" customFormat="1" x14ac:dyDescent="0.25">
      <c r="A279" s="59">
        <v>43211</v>
      </c>
      <c r="B279" s="66">
        <v>16</v>
      </c>
      <c r="C279" s="139">
        <v>105100</v>
      </c>
      <c r="D279" s="139">
        <v>148800</v>
      </c>
      <c r="E279" s="139">
        <v>144900</v>
      </c>
      <c r="F279" s="139">
        <v>286100</v>
      </c>
      <c r="G279" s="138"/>
      <c r="H279" s="139">
        <v>1600</v>
      </c>
      <c r="I279" s="139">
        <v>0</v>
      </c>
      <c r="J279" s="139">
        <v>0</v>
      </c>
      <c r="K279" s="139">
        <v>0</v>
      </c>
      <c r="L279" s="138"/>
      <c r="M279" s="139">
        <v>29200</v>
      </c>
      <c r="N279" s="139">
        <v>59280</v>
      </c>
      <c r="O279" s="139">
        <v>81800</v>
      </c>
      <c r="P279" s="139">
        <v>103400</v>
      </c>
      <c r="Q279" s="138"/>
      <c r="R279" s="139">
        <v>0</v>
      </c>
      <c r="S279" s="139">
        <v>3200</v>
      </c>
      <c r="T279" s="139">
        <v>0</v>
      </c>
      <c r="U279" s="139">
        <v>0</v>
      </c>
      <c r="V279" s="138"/>
      <c r="W279" s="139">
        <v>135900</v>
      </c>
      <c r="X279" s="139">
        <v>211280</v>
      </c>
      <c r="Y279" s="139">
        <v>226700</v>
      </c>
      <c r="Z279" s="139">
        <v>389500</v>
      </c>
    </row>
    <row r="280" spans="1:26" s="66" customFormat="1" x14ac:dyDescent="0.25">
      <c r="A280" s="59">
        <v>43218</v>
      </c>
      <c r="B280" s="66">
        <v>17</v>
      </c>
      <c r="C280" s="139">
        <v>88224</v>
      </c>
      <c r="D280" s="139">
        <v>232520</v>
      </c>
      <c r="E280" s="139">
        <v>273800</v>
      </c>
      <c r="F280" s="139">
        <v>394100</v>
      </c>
      <c r="G280" s="138"/>
      <c r="H280" s="139">
        <v>3200</v>
      </c>
      <c r="I280" s="139">
        <v>4700</v>
      </c>
      <c r="J280" s="139">
        <v>4800</v>
      </c>
      <c r="K280" s="139">
        <v>9600</v>
      </c>
      <c r="L280" s="138"/>
      <c r="M280" s="139">
        <v>35000</v>
      </c>
      <c r="N280" s="139">
        <v>37300</v>
      </c>
      <c r="O280" s="139">
        <v>77150</v>
      </c>
      <c r="P280" s="139">
        <v>127850</v>
      </c>
      <c r="Q280" s="138"/>
      <c r="R280" s="139">
        <v>0</v>
      </c>
      <c r="S280" s="139">
        <v>0</v>
      </c>
      <c r="T280" s="139">
        <v>6400</v>
      </c>
      <c r="U280" s="139">
        <v>6400</v>
      </c>
      <c r="V280" s="138"/>
      <c r="W280" s="139">
        <v>126424</v>
      </c>
      <c r="X280" s="139">
        <v>274520</v>
      </c>
      <c r="Y280" s="139">
        <v>362150</v>
      </c>
      <c r="Z280" s="139">
        <v>537950</v>
      </c>
    </row>
    <row r="281" spans="1:26" s="66" customFormat="1" x14ac:dyDescent="0.25">
      <c r="A281" s="59">
        <v>43225</v>
      </c>
      <c r="B281" s="66">
        <v>18</v>
      </c>
      <c r="C281" s="139">
        <v>119000</v>
      </c>
      <c r="D281" s="139">
        <v>224600</v>
      </c>
      <c r="E281" s="139">
        <v>384670</v>
      </c>
      <c r="F281" s="139">
        <v>504494</v>
      </c>
      <c r="G281" s="138"/>
      <c r="H281" s="139">
        <v>0</v>
      </c>
      <c r="I281" s="139">
        <v>3200</v>
      </c>
      <c r="J281" s="139">
        <v>7900</v>
      </c>
      <c r="K281" s="139">
        <v>7900</v>
      </c>
      <c r="L281" s="138"/>
      <c r="M281" s="139">
        <v>42800</v>
      </c>
      <c r="N281" s="139">
        <v>56400</v>
      </c>
      <c r="O281" s="139">
        <v>69100</v>
      </c>
      <c r="P281" s="139">
        <v>104000</v>
      </c>
      <c r="Q281" s="138"/>
      <c r="R281" s="139">
        <v>0</v>
      </c>
      <c r="S281" s="139">
        <v>1500</v>
      </c>
      <c r="T281" s="139">
        <v>1500</v>
      </c>
      <c r="U281" s="139">
        <v>1500</v>
      </c>
      <c r="V281" s="138"/>
      <c r="W281" s="139">
        <v>161800</v>
      </c>
      <c r="X281" s="139">
        <v>285700</v>
      </c>
      <c r="Y281" s="139">
        <v>463170</v>
      </c>
      <c r="Z281" s="139">
        <v>617894</v>
      </c>
    </row>
    <row r="282" spans="1:26" s="66" customFormat="1" x14ac:dyDescent="0.25">
      <c r="A282" s="59">
        <v>43232</v>
      </c>
      <c r="B282" s="66">
        <v>19</v>
      </c>
      <c r="C282" s="139">
        <v>116900</v>
      </c>
      <c r="D282" s="139">
        <v>198600</v>
      </c>
      <c r="E282" s="139">
        <v>350500</v>
      </c>
      <c r="F282" s="139">
        <v>521400</v>
      </c>
      <c r="G282" s="138"/>
      <c r="H282" s="139">
        <v>0</v>
      </c>
      <c r="I282" s="139">
        <v>3000</v>
      </c>
      <c r="J282" s="139">
        <v>4700</v>
      </c>
      <c r="K282" s="139">
        <v>4700</v>
      </c>
      <c r="L282" s="138"/>
      <c r="M282" s="139">
        <v>24000</v>
      </c>
      <c r="N282" s="139">
        <v>32600</v>
      </c>
      <c r="O282" s="139">
        <v>51300</v>
      </c>
      <c r="P282" s="139">
        <v>84300</v>
      </c>
      <c r="Q282" s="138"/>
      <c r="R282" s="139">
        <v>0</v>
      </c>
      <c r="S282" s="139">
        <v>0</v>
      </c>
      <c r="T282" s="139">
        <v>1600</v>
      </c>
      <c r="U282" s="139">
        <v>1600</v>
      </c>
      <c r="V282" s="138"/>
      <c r="W282" s="139">
        <v>140900</v>
      </c>
      <c r="X282" s="139">
        <v>234200</v>
      </c>
      <c r="Y282" s="139">
        <v>408100</v>
      </c>
      <c r="Z282" s="139">
        <v>612000</v>
      </c>
    </row>
    <row r="283" spans="1:26" s="66" customFormat="1" x14ac:dyDescent="0.25">
      <c r="A283" s="59">
        <v>43239</v>
      </c>
      <c r="B283" s="66">
        <v>20</v>
      </c>
      <c r="C283" s="139">
        <v>204100</v>
      </c>
      <c r="D283" s="139">
        <v>170100</v>
      </c>
      <c r="E283" s="139">
        <v>300800</v>
      </c>
      <c r="F283" s="139">
        <v>484400</v>
      </c>
      <c r="G283" s="138"/>
      <c r="H283" s="139">
        <v>3200</v>
      </c>
      <c r="I283" s="139">
        <v>1500</v>
      </c>
      <c r="J283" s="139">
        <v>1600</v>
      </c>
      <c r="K283" s="139">
        <v>4800</v>
      </c>
      <c r="L283" s="138"/>
      <c r="M283" s="139">
        <v>48900</v>
      </c>
      <c r="N283" s="139">
        <v>45800</v>
      </c>
      <c r="O283" s="139">
        <v>41264</v>
      </c>
      <c r="P283" s="139">
        <v>91864</v>
      </c>
      <c r="Q283" s="138"/>
      <c r="R283" s="139">
        <v>0</v>
      </c>
      <c r="S283" s="139">
        <v>0</v>
      </c>
      <c r="T283" s="139">
        <v>0</v>
      </c>
      <c r="U283" s="139">
        <v>0</v>
      </c>
      <c r="V283" s="138"/>
      <c r="W283" s="139">
        <v>256200</v>
      </c>
      <c r="X283" s="139">
        <v>217400</v>
      </c>
      <c r="Y283" s="139">
        <v>343664</v>
      </c>
      <c r="Z283" s="139">
        <v>581064</v>
      </c>
    </row>
    <row r="284" spans="1:26" s="66" customFormat="1" x14ac:dyDescent="0.25">
      <c r="A284" s="59">
        <v>43246</v>
      </c>
      <c r="B284" s="66">
        <v>21</v>
      </c>
      <c r="C284" s="139">
        <v>243900</v>
      </c>
      <c r="D284" s="139">
        <v>192200</v>
      </c>
      <c r="E284" s="139">
        <v>197100</v>
      </c>
      <c r="F284" s="139">
        <v>495100</v>
      </c>
      <c r="G284" s="138"/>
      <c r="H284" s="139">
        <v>0</v>
      </c>
      <c r="I284" s="139">
        <v>1500</v>
      </c>
      <c r="J284" s="139">
        <v>4700</v>
      </c>
      <c r="K284" s="139">
        <v>4700</v>
      </c>
      <c r="L284" s="138"/>
      <c r="M284" s="139">
        <v>44100</v>
      </c>
      <c r="N284" s="139">
        <v>41000</v>
      </c>
      <c r="O284" s="139">
        <v>75400</v>
      </c>
      <c r="P284" s="139">
        <v>105500</v>
      </c>
      <c r="Q284" s="138"/>
      <c r="R284" s="139">
        <v>0</v>
      </c>
      <c r="S284" s="139">
        <v>3100</v>
      </c>
      <c r="T284" s="139">
        <v>1600</v>
      </c>
      <c r="U284" s="139">
        <v>1600</v>
      </c>
      <c r="V284" s="138"/>
      <c r="W284" s="139">
        <v>288000</v>
      </c>
      <c r="X284" s="139">
        <v>237800</v>
      </c>
      <c r="Y284" s="139">
        <v>278800</v>
      </c>
      <c r="Z284" s="139">
        <v>606900</v>
      </c>
    </row>
    <row r="285" spans="1:26" s="66" customFormat="1" x14ac:dyDescent="0.25">
      <c r="A285" s="59">
        <v>43253</v>
      </c>
      <c r="B285" s="66">
        <v>22</v>
      </c>
      <c r="C285" s="139">
        <v>175000</v>
      </c>
      <c r="D285" s="139">
        <v>326240</v>
      </c>
      <c r="E285" s="139">
        <v>438400</v>
      </c>
      <c r="F285" s="139">
        <v>602750</v>
      </c>
      <c r="G285" s="138"/>
      <c r="H285" s="139">
        <v>0</v>
      </c>
      <c r="I285" s="139">
        <v>3100</v>
      </c>
      <c r="J285" s="139">
        <v>4600</v>
      </c>
      <c r="K285" s="139">
        <v>4600</v>
      </c>
      <c r="L285" s="138"/>
      <c r="M285" s="139">
        <v>42900</v>
      </c>
      <c r="N285" s="139">
        <v>111600</v>
      </c>
      <c r="O285" s="139">
        <v>104500</v>
      </c>
      <c r="P285" s="139">
        <v>156600</v>
      </c>
      <c r="Q285" s="138"/>
      <c r="R285" s="139">
        <v>0</v>
      </c>
      <c r="S285" s="139">
        <v>0</v>
      </c>
      <c r="T285" s="139">
        <v>1500</v>
      </c>
      <c r="U285" s="139">
        <v>1500</v>
      </c>
      <c r="V285" s="138"/>
      <c r="W285" s="139">
        <v>217900</v>
      </c>
      <c r="X285" s="139">
        <v>440940</v>
      </c>
      <c r="Y285" s="139">
        <v>549000</v>
      </c>
      <c r="Z285" s="139">
        <v>765450</v>
      </c>
    </row>
    <row r="286" spans="1:26" s="66" customFormat="1" x14ac:dyDescent="0.25">
      <c r="A286" s="59">
        <v>43260</v>
      </c>
      <c r="B286" s="66">
        <v>23</v>
      </c>
      <c r="C286" s="139">
        <v>177100</v>
      </c>
      <c r="D286" s="139">
        <v>256200</v>
      </c>
      <c r="E286" s="139">
        <v>433200</v>
      </c>
      <c r="F286" s="139">
        <v>632100</v>
      </c>
      <c r="G286" s="138"/>
      <c r="H286" s="139">
        <v>1600</v>
      </c>
      <c r="I286" s="139">
        <v>3100</v>
      </c>
      <c r="J286" s="139">
        <v>4700</v>
      </c>
      <c r="K286" s="139">
        <v>4800</v>
      </c>
      <c r="L286" s="138"/>
      <c r="M286" s="139">
        <v>57400</v>
      </c>
      <c r="N286" s="139">
        <v>80900</v>
      </c>
      <c r="O286" s="139">
        <v>141100</v>
      </c>
      <c r="P286" s="139">
        <v>203600</v>
      </c>
      <c r="Q286" s="138"/>
      <c r="R286" s="139">
        <v>0</v>
      </c>
      <c r="S286" s="139">
        <v>0</v>
      </c>
      <c r="T286" s="139">
        <v>0</v>
      </c>
      <c r="U286" s="139">
        <v>0</v>
      </c>
      <c r="V286" s="138"/>
      <c r="W286" s="139">
        <v>236100</v>
      </c>
      <c r="X286" s="139">
        <v>340200</v>
      </c>
      <c r="Y286" s="139">
        <v>579000</v>
      </c>
      <c r="Z286" s="139">
        <v>840500</v>
      </c>
    </row>
    <row r="287" spans="1:26" s="66" customFormat="1" x14ac:dyDescent="0.25">
      <c r="A287" s="59">
        <v>43267</v>
      </c>
      <c r="B287" s="66">
        <v>24</v>
      </c>
      <c r="C287" s="139">
        <v>157900</v>
      </c>
      <c r="D287" s="139">
        <v>322700</v>
      </c>
      <c r="E287" s="139">
        <v>487300</v>
      </c>
      <c r="F287" s="139">
        <v>709100</v>
      </c>
      <c r="G287" s="138"/>
      <c r="H287" s="139">
        <v>0</v>
      </c>
      <c r="I287" s="139">
        <v>4800</v>
      </c>
      <c r="J287" s="139">
        <v>6300</v>
      </c>
      <c r="K287" s="139">
        <v>6200</v>
      </c>
      <c r="L287" s="138"/>
      <c r="M287" s="139">
        <v>39300</v>
      </c>
      <c r="N287" s="139">
        <v>137700</v>
      </c>
      <c r="O287" s="139">
        <v>206800</v>
      </c>
      <c r="P287" s="139">
        <v>257000</v>
      </c>
      <c r="Q287" s="138"/>
      <c r="R287" s="139">
        <v>0</v>
      </c>
      <c r="S287" s="139">
        <v>1500</v>
      </c>
      <c r="T287" s="139">
        <v>0</v>
      </c>
      <c r="U287" s="139">
        <v>0</v>
      </c>
      <c r="V287" s="138"/>
      <c r="W287" s="139">
        <v>197200</v>
      </c>
      <c r="X287" s="139">
        <v>466700</v>
      </c>
      <c r="Y287" s="139">
        <v>700400</v>
      </c>
      <c r="Z287" s="139">
        <v>972300</v>
      </c>
    </row>
    <row r="288" spans="1:26" s="66" customFormat="1" x14ac:dyDescent="0.25">
      <c r="A288" s="59">
        <v>43274</v>
      </c>
      <c r="B288" s="66">
        <v>25</v>
      </c>
      <c r="C288" s="139">
        <v>132200</v>
      </c>
      <c r="D288" s="139">
        <v>272280</v>
      </c>
      <c r="E288" s="139">
        <v>472320</v>
      </c>
      <c r="F288" s="139">
        <v>580020</v>
      </c>
      <c r="G288" s="138"/>
      <c r="H288" s="139">
        <v>1500</v>
      </c>
      <c r="I288" s="139">
        <v>9200</v>
      </c>
      <c r="J288" s="139">
        <v>9400</v>
      </c>
      <c r="K288" s="139">
        <v>13800</v>
      </c>
      <c r="L288" s="138"/>
      <c r="M288" s="139">
        <v>46300</v>
      </c>
      <c r="N288" s="139">
        <v>135700</v>
      </c>
      <c r="O288" s="139">
        <v>151460</v>
      </c>
      <c r="P288" s="139">
        <v>212760</v>
      </c>
      <c r="Q288" s="138"/>
      <c r="R288" s="139">
        <v>0</v>
      </c>
      <c r="S288" s="139">
        <v>1600</v>
      </c>
      <c r="T288" s="139">
        <v>1600</v>
      </c>
      <c r="U288" s="139">
        <v>1600</v>
      </c>
      <c r="V288" s="138"/>
      <c r="W288" s="139">
        <v>180000</v>
      </c>
      <c r="X288" s="139">
        <v>418780</v>
      </c>
      <c r="Y288" s="139">
        <v>634780</v>
      </c>
      <c r="Z288" s="139">
        <v>808180</v>
      </c>
    </row>
    <row r="289" spans="1:26" s="66" customFormat="1" x14ac:dyDescent="0.25">
      <c r="A289" s="59">
        <v>43281</v>
      </c>
      <c r="B289" s="66">
        <v>26</v>
      </c>
      <c r="C289" s="139">
        <v>111400</v>
      </c>
      <c r="D289" s="139">
        <v>280000</v>
      </c>
      <c r="E289" s="139">
        <v>413800</v>
      </c>
      <c r="F289" s="139">
        <v>604500</v>
      </c>
      <c r="G289" s="138"/>
      <c r="H289" s="139">
        <v>1600</v>
      </c>
      <c r="I289" s="139">
        <v>0</v>
      </c>
      <c r="J289" s="139">
        <v>4600</v>
      </c>
      <c r="K289" s="139">
        <v>6200</v>
      </c>
      <c r="L289" s="138"/>
      <c r="M289" s="139">
        <v>88000</v>
      </c>
      <c r="N289" s="139">
        <v>102200</v>
      </c>
      <c r="O289" s="139">
        <v>147700</v>
      </c>
      <c r="P289" s="139">
        <v>214000</v>
      </c>
      <c r="Q289" s="138"/>
      <c r="R289" s="139">
        <v>0</v>
      </c>
      <c r="S289" s="139">
        <v>0</v>
      </c>
      <c r="T289" s="139">
        <v>1600</v>
      </c>
      <c r="U289" s="139">
        <v>1600</v>
      </c>
      <c r="V289" s="138"/>
      <c r="W289" s="139">
        <v>201000</v>
      </c>
      <c r="X289" s="139">
        <v>382200</v>
      </c>
      <c r="Y289" s="139">
        <v>567700</v>
      </c>
      <c r="Z289" s="139">
        <v>826300</v>
      </c>
    </row>
    <row r="290" spans="1:26" s="66" customFormat="1" x14ac:dyDescent="0.25">
      <c r="A290" s="59">
        <v>43288</v>
      </c>
      <c r="B290" s="66">
        <v>27</v>
      </c>
      <c r="C290" s="139">
        <v>191500</v>
      </c>
      <c r="D290" s="139">
        <v>195500</v>
      </c>
      <c r="E290" s="139">
        <v>445700</v>
      </c>
      <c r="F290" s="139">
        <v>624700</v>
      </c>
      <c r="G290" s="138"/>
      <c r="H290" s="139">
        <v>3100</v>
      </c>
      <c r="I290" s="139">
        <v>0</v>
      </c>
      <c r="J290" s="139">
        <v>0</v>
      </c>
      <c r="K290" s="139">
        <v>3100</v>
      </c>
      <c r="L290" s="138"/>
      <c r="M290" s="139">
        <v>69200</v>
      </c>
      <c r="N290" s="139">
        <v>105300</v>
      </c>
      <c r="O290" s="139">
        <v>176600</v>
      </c>
      <c r="P290" s="139">
        <v>234000</v>
      </c>
      <c r="Q290" s="138"/>
      <c r="R290" s="139">
        <v>0</v>
      </c>
      <c r="S290" s="139">
        <v>0</v>
      </c>
      <c r="T290" s="139">
        <v>0</v>
      </c>
      <c r="U290" s="139">
        <v>0</v>
      </c>
      <c r="V290" s="138"/>
      <c r="W290" s="139">
        <v>263800</v>
      </c>
      <c r="X290" s="139">
        <v>300800</v>
      </c>
      <c r="Y290" s="139">
        <v>622300</v>
      </c>
      <c r="Z290" s="139">
        <v>861800</v>
      </c>
    </row>
    <row r="291" spans="1:26" s="66" customFormat="1" x14ac:dyDescent="0.25">
      <c r="A291" s="59">
        <v>43295</v>
      </c>
      <c r="B291" s="66">
        <v>28</v>
      </c>
      <c r="C291" s="139">
        <v>153400</v>
      </c>
      <c r="D291" s="139">
        <v>156900</v>
      </c>
      <c r="E291" s="139">
        <v>220900</v>
      </c>
      <c r="F291" s="139">
        <v>385100</v>
      </c>
      <c r="G291" s="138"/>
      <c r="H291" s="139">
        <v>0</v>
      </c>
      <c r="I291" s="139">
        <v>0</v>
      </c>
      <c r="J291" s="139">
        <v>1600</v>
      </c>
      <c r="K291" s="139">
        <v>1600</v>
      </c>
      <c r="L291" s="138"/>
      <c r="M291" s="139">
        <v>80800</v>
      </c>
      <c r="N291" s="139">
        <v>56900</v>
      </c>
      <c r="O291" s="139">
        <v>100000</v>
      </c>
      <c r="P291" s="139">
        <v>199400</v>
      </c>
      <c r="Q291" s="138"/>
      <c r="R291" s="139">
        <v>0</v>
      </c>
      <c r="S291" s="139">
        <v>0</v>
      </c>
      <c r="T291" s="139">
        <v>0</v>
      </c>
      <c r="U291" s="139">
        <v>0</v>
      </c>
      <c r="V291" s="138"/>
      <c r="W291" s="139">
        <v>234200</v>
      </c>
      <c r="X291" s="139">
        <v>213800</v>
      </c>
      <c r="Y291" s="139">
        <v>322500</v>
      </c>
      <c r="Z291" s="139">
        <v>586100</v>
      </c>
    </row>
    <row r="292" spans="1:26" s="66" customFormat="1" x14ac:dyDescent="0.25">
      <c r="A292" s="59">
        <v>43302</v>
      </c>
      <c r="B292" s="66">
        <v>29</v>
      </c>
      <c r="C292" s="139">
        <v>136800</v>
      </c>
      <c r="D292" s="139">
        <v>180380</v>
      </c>
      <c r="E292" s="139">
        <v>296400</v>
      </c>
      <c r="F292" s="139">
        <v>342800</v>
      </c>
      <c r="G292" s="138"/>
      <c r="H292" s="139">
        <v>3200</v>
      </c>
      <c r="I292" s="139">
        <v>0</v>
      </c>
      <c r="J292" s="139">
        <v>0</v>
      </c>
      <c r="K292" s="139">
        <v>3200</v>
      </c>
      <c r="L292" s="138"/>
      <c r="M292" s="139">
        <v>72700</v>
      </c>
      <c r="N292" s="139">
        <v>121600</v>
      </c>
      <c r="O292" s="139">
        <v>165200</v>
      </c>
      <c r="P292" s="139">
        <v>153400</v>
      </c>
      <c r="Q292" s="138"/>
      <c r="R292" s="139">
        <v>0</v>
      </c>
      <c r="S292" s="139">
        <v>0</v>
      </c>
      <c r="T292" s="139">
        <v>0</v>
      </c>
      <c r="U292" s="139">
        <v>0</v>
      </c>
      <c r="V292" s="138"/>
      <c r="W292" s="139">
        <v>212700</v>
      </c>
      <c r="X292" s="139">
        <v>301980</v>
      </c>
      <c r="Y292" s="139">
        <v>461600</v>
      </c>
      <c r="Z292" s="139">
        <v>499400</v>
      </c>
    </row>
    <row r="293" spans="1:26" s="66" customFormat="1" x14ac:dyDescent="0.25">
      <c r="A293" s="59">
        <v>43309</v>
      </c>
      <c r="B293" s="66">
        <v>30</v>
      </c>
      <c r="C293" s="139">
        <v>140900</v>
      </c>
      <c r="D293" s="139">
        <v>254700</v>
      </c>
      <c r="E293" s="139">
        <v>299400</v>
      </c>
      <c r="F293" s="139">
        <v>442800</v>
      </c>
      <c r="G293" s="138"/>
      <c r="H293" s="139">
        <v>0</v>
      </c>
      <c r="I293" s="139">
        <v>1600</v>
      </c>
      <c r="J293" s="139">
        <v>0</v>
      </c>
      <c r="K293" s="139">
        <v>0</v>
      </c>
      <c r="L293" s="138"/>
      <c r="M293" s="139">
        <v>85700</v>
      </c>
      <c r="N293" s="139">
        <v>123700</v>
      </c>
      <c r="O293" s="139">
        <v>172700</v>
      </c>
      <c r="P293" s="139">
        <v>276400</v>
      </c>
      <c r="Q293" s="138"/>
      <c r="R293" s="139">
        <v>0</v>
      </c>
      <c r="S293" s="139">
        <v>12800</v>
      </c>
      <c r="T293" s="139">
        <v>12800</v>
      </c>
      <c r="U293" s="139">
        <v>0</v>
      </c>
      <c r="V293" s="138"/>
      <c r="W293" s="139">
        <v>226600</v>
      </c>
      <c r="X293" s="139">
        <v>392800</v>
      </c>
      <c r="Y293" s="139">
        <v>484900</v>
      </c>
      <c r="Z293" s="139">
        <v>719200</v>
      </c>
    </row>
    <row r="294" spans="1:26" s="66" customFormat="1" x14ac:dyDescent="0.25">
      <c r="A294" s="59">
        <v>43316</v>
      </c>
      <c r="B294" s="66">
        <v>31</v>
      </c>
      <c r="C294" s="139">
        <v>131300</v>
      </c>
      <c r="D294" s="139">
        <v>189300</v>
      </c>
      <c r="E294" s="139">
        <v>314100</v>
      </c>
      <c r="F294" s="139">
        <v>432900</v>
      </c>
      <c r="G294" s="138"/>
      <c r="H294" s="139">
        <v>0</v>
      </c>
      <c r="I294" s="139">
        <v>0</v>
      </c>
      <c r="J294" s="139">
        <v>3200</v>
      </c>
      <c r="K294" s="139">
        <v>3200</v>
      </c>
      <c r="L294" s="138"/>
      <c r="M294" s="139">
        <v>92900</v>
      </c>
      <c r="N294" s="139">
        <v>102800</v>
      </c>
      <c r="O294" s="139">
        <v>158600</v>
      </c>
      <c r="P294" s="139">
        <v>212600</v>
      </c>
      <c r="Q294" s="138"/>
      <c r="R294" s="139">
        <v>0</v>
      </c>
      <c r="S294" s="139">
        <v>0</v>
      </c>
      <c r="T294" s="139">
        <v>1600</v>
      </c>
      <c r="U294" s="139">
        <v>12800</v>
      </c>
      <c r="V294" s="138"/>
      <c r="W294" s="139">
        <v>224200</v>
      </c>
      <c r="X294" s="139">
        <v>292100</v>
      </c>
      <c r="Y294" s="139">
        <v>477500</v>
      </c>
      <c r="Z294" s="139">
        <v>661500</v>
      </c>
    </row>
    <row r="295" spans="1:26" s="66" customFormat="1" x14ac:dyDescent="0.25">
      <c r="A295" s="59">
        <v>43323</v>
      </c>
      <c r="B295" s="66">
        <v>32</v>
      </c>
      <c r="C295" s="139">
        <v>87900</v>
      </c>
      <c r="D295" s="139">
        <v>153300</v>
      </c>
      <c r="E295" s="139">
        <v>300300</v>
      </c>
      <c r="F295" s="139">
        <v>571800</v>
      </c>
      <c r="G295" s="138"/>
      <c r="H295" s="139">
        <v>0</v>
      </c>
      <c r="I295" s="139">
        <v>3000</v>
      </c>
      <c r="J295" s="139">
        <v>1500</v>
      </c>
      <c r="K295" s="139">
        <v>1500</v>
      </c>
      <c r="L295" s="138"/>
      <c r="M295" s="139">
        <v>50500</v>
      </c>
      <c r="N295" s="139">
        <v>86600</v>
      </c>
      <c r="O295" s="139">
        <v>134700</v>
      </c>
      <c r="P295" s="139">
        <v>296600</v>
      </c>
      <c r="Q295" s="138"/>
      <c r="R295" s="139">
        <v>0</v>
      </c>
      <c r="S295" s="139">
        <v>1600</v>
      </c>
      <c r="T295" s="139">
        <v>1600</v>
      </c>
      <c r="U295" s="139">
        <v>3200</v>
      </c>
      <c r="V295" s="138"/>
      <c r="W295" s="139">
        <v>138400</v>
      </c>
      <c r="X295" s="139">
        <v>244500</v>
      </c>
      <c r="Y295" s="139">
        <v>438100</v>
      </c>
      <c r="Z295" s="139">
        <v>873100</v>
      </c>
    </row>
    <row r="296" spans="1:26" s="66" customFormat="1" x14ac:dyDescent="0.25">
      <c r="A296" s="59">
        <v>43330</v>
      </c>
      <c r="B296" s="66">
        <v>33</v>
      </c>
      <c r="C296" s="139">
        <v>92600</v>
      </c>
      <c r="D296" s="139">
        <v>277000</v>
      </c>
      <c r="E296" s="139">
        <v>268300</v>
      </c>
      <c r="F296" s="139">
        <v>304400</v>
      </c>
      <c r="G296" s="138"/>
      <c r="H296" s="139">
        <v>0</v>
      </c>
      <c r="I296" s="139">
        <v>0</v>
      </c>
      <c r="J296" s="139">
        <v>1500</v>
      </c>
      <c r="K296" s="139">
        <v>1500</v>
      </c>
      <c r="L296" s="138"/>
      <c r="M296" s="139">
        <v>89000</v>
      </c>
      <c r="N296" s="139">
        <v>123940</v>
      </c>
      <c r="O296" s="139">
        <v>150100</v>
      </c>
      <c r="P296" s="139">
        <v>181800</v>
      </c>
      <c r="Q296" s="138"/>
      <c r="R296" s="139">
        <v>0</v>
      </c>
      <c r="S296" s="139">
        <v>0</v>
      </c>
      <c r="T296" s="139">
        <v>0</v>
      </c>
      <c r="U296" s="139">
        <v>0</v>
      </c>
      <c r="V296" s="138"/>
      <c r="W296" s="139">
        <v>181600</v>
      </c>
      <c r="X296" s="139">
        <v>400940</v>
      </c>
      <c r="Y296" s="139">
        <v>419900</v>
      </c>
      <c r="Z296" s="139">
        <v>487700</v>
      </c>
    </row>
    <row r="297" spans="1:26" s="66" customFormat="1" x14ac:dyDescent="0.25">
      <c r="A297" s="59">
        <v>43337</v>
      </c>
      <c r="B297" s="66">
        <v>34</v>
      </c>
      <c r="C297" s="139">
        <v>97300</v>
      </c>
      <c r="D297" s="139">
        <v>214400</v>
      </c>
      <c r="E297" s="139">
        <v>387400</v>
      </c>
      <c r="F297" s="139">
        <v>480800</v>
      </c>
      <c r="G297" s="138"/>
      <c r="H297" s="139">
        <v>0</v>
      </c>
      <c r="I297" s="139">
        <v>9600</v>
      </c>
      <c r="J297" s="139">
        <v>3200</v>
      </c>
      <c r="K297" s="139">
        <v>3200</v>
      </c>
      <c r="L297" s="138"/>
      <c r="M297" s="139">
        <v>65600</v>
      </c>
      <c r="N297" s="139">
        <v>191100</v>
      </c>
      <c r="O297" s="139">
        <v>216600</v>
      </c>
      <c r="P297" s="139">
        <v>294700</v>
      </c>
      <c r="Q297" s="138"/>
      <c r="R297" s="139">
        <v>0</v>
      </c>
      <c r="S297" s="139">
        <v>0</v>
      </c>
      <c r="T297" s="139">
        <v>0</v>
      </c>
      <c r="U297" s="139">
        <v>0</v>
      </c>
      <c r="V297" s="138"/>
      <c r="W297" s="139">
        <v>162900</v>
      </c>
      <c r="X297" s="139">
        <v>415100</v>
      </c>
      <c r="Y297" s="139">
        <v>607200</v>
      </c>
      <c r="Z297" s="139">
        <v>778700</v>
      </c>
    </row>
    <row r="298" spans="1:26" s="66" customFormat="1" x14ac:dyDescent="0.25">
      <c r="A298" s="59">
        <v>43344</v>
      </c>
      <c r="B298" s="66">
        <v>35</v>
      </c>
      <c r="C298" s="139">
        <v>287000</v>
      </c>
      <c r="D298" s="139">
        <v>206400</v>
      </c>
      <c r="E298" s="139">
        <v>397600</v>
      </c>
      <c r="F298" s="139">
        <v>614400</v>
      </c>
      <c r="G298" s="138"/>
      <c r="H298" s="139">
        <v>0</v>
      </c>
      <c r="I298" s="139">
        <v>4800</v>
      </c>
      <c r="J298" s="139">
        <v>11100</v>
      </c>
      <c r="K298" s="139">
        <v>8000</v>
      </c>
      <c r="L298" s="138"/>
      <c r="M298" s="139">
        <v>114000</v>
      </c>
      <c r="N298" s="139">
        <v>84100</v>
      </c>
      <c r="O298" s="139">
        <v>263000</v>
      </c>
      <c r="P298" s="139">
        <v>391400</v>
      </c>
      <c r="Q298" s="138"/>
      <c r="R298" s="139">
        <v>0</v>
      </c>
      <c r="S298" s="139">
        <v>0</v>
      </c>
      <c r="T298" s="139">
        <v>0</v>
      </c>
      <c r="U298" s="139">
        <v>0</v>
      </c>
      <c r="V298" s="138"/>
      <c r="W298" s="139">
        <v>401000</v>
      </c>
      <c r="X298" s="139">
        <v>295300</v>
      </c>
      <c r="Y298" s="139">
        <v>671700</v>
      </c>
      <c r="Z298" s="139">
        <v>1013800</v>
      </c>
    </row>
    <row r="299" spans="1:26" s="66" customFormat="1" x14ac:dyDescent="0.25">
      <c r="A299" s="59">
        <v>43351</v>
      </c>
      <c r="B299" s="66">
        <v>36</v>
      </c>
      <c r="C299" s="139">
        <v>185300</v>
      </c>
      <c r="D299" s="139">
        <v>192661</v>
      </c>
      <c r="E299" s="139">
        <v>331700</v>
      </c>
      <c r="F299" s="139">
        <v>605100</v>
      </c>
      <c r="G299" s="138"/>
      <c r="H299" s="139">
        <v>0</v>
      </c>
      <c r="I299" s="139">
        <v>4800</v>
      </c>
      <c r="J299" s="139">
        <v>8000</v>
      </c>
      <c r="K299" s="139">
        <v>11100</v>
      </c>
      <c r="L299" s="138"/>
      <c r="M299" s="139">
        <v>87100</v>
      </c>
      <c r="N299" s="139">
        <v>126940</v>
      </c>
      <c r="O299" s="139">
        <v>180664</v>
      </c>
      <c r="P299" s="139">
        <v>327364</v>
      </c>
      <c r="Q299" s="138"/>
      <c r="R299" s="139">
        <v>0</v>
      </c>
      <c r="S299" s="139">
        <v>0</v>
      </c>
      <c r="T299" s="139">
        <v>0</v>
      </c>
      <c r="U299" s="139">
        <v>0</v>
      </c>
      <c r="V299" s="138"/>
      <c r="W299" s="139">
        <v>272400</v>
      </c>
      <c r="X299" s="139">
        <v>324401</v>
      </c>
      <c r="Y299" s="139">
        <v>520364</v>
      </c>
      <c r="Z299" s="139">
        <v>943564</v>
      </c>
    </row>
    <row r="300" spans="1:26" s="66" customFormat="1" x14ac:dyDescent="0.25">
      <c r="A300" s="59">
        <v>43358</v>
      </c>
      <c r="B300" s="66">
        <v>37</v>
      </c>
      <c r="C300" s="139">
        <v>137200</v>
      </c>
      <c r="D300" s="139">
        <v>103700</v>
      </c>
      <c r="E300" s="139">
        <v>221900</v>
      </c>
      <c r="F300" s="139">
        <v>333700</v>
      </c>
      <c r="G300" s="138"/>
      <c r="H300" s="139">
        <v>3100</v>
      </c>
      <c r="I300" s="139">
        <v>1500</v>
      </c>
      <c r="J300" s="139">
        <v>1600</v>
      </c>
      <c r="K300" s="139">
        <v>4700</v>
      </c>
      <c r="L300" s="138"/>
      <c r="M300" s="139">
        <v>14300</v>
      </c>
      <c r="N300" s="139">
        <v>62800</v>
      </c>
      <c r="O300" s="139">
        <v>96900</v>
      </c>
      <c r="P300" s="139">
        <v>127300</v>
      </c>
      <c r="Q300" s="138"/>
      <c r="R300" s="139">
        <v>0</v>
      </c>
      <c r="S300" s="139">
        <v>0</v>
      </c>
      <c r="T300" s="139">
        <v>0</v>
      </c>
      <c r="U300" s="139">
        <v>0</v>
      </c>
      <c r="V300" s="138"/>
      <c r="W300" s="139">
        <v>154600</v>
      </c>
      <c r="X300" s="139">
        <v>168000</v>
      </c>
      <c r="Y300" s="139">
        <v>320400</v>
      </c>
      <c r="Z300" s="139">
        <v>465700</v>
      </c>
    </row>
    <row r="301" spans="1:26" s="66" customFormat="1" x14ac:dyDescent="0.25">
      <c r="A301" s="59">
        <v>43365</v>
      </c>
      <c r="B301" s="66">
        <v>38</v>
      </c>
      <c r="C301" s="139">
        <v>73300</v>
      </c>
      <c r="D301" s="139">
        <v>132900</v>
      </c>
      <c r="E301" s="139">
        <v>256800</v>
      </c>
      <c r="F301" s="139">
        <v>404700</v>
      </c>
      <c r="G301" s="138"/>
      <c r="H301" s="139">
        <v>1600</v>
      </c>
      <c r="I301" s="139">
        <v>9500</v>
      </c>
      <c r="J301" s="139">
        <v>17400</v>
      </c>
      <c r="K301" s="139">
        <v>22200</v>
      </c>
      <c r="L301" s="138"/>
      <c r="M301" s="139">
        <v>9300</v>
      </c>
      <c r="N301" s="139">
        <v>31000</v>
      </c>
      <c r="O301" s="139">
        <v>92000</v>
      </c>
      <c r="P301" s="139">
        <v>113900</v>
      </c>
      <c r="Q301" s="138"/>
      <c r="R301" s="139">
        <v>0</v>
      </c>
      <c r="S301" s="139">
        <v>0</v>
      </c>
      <c r="T301" s="139">
        <v>0</v>
      </c>
      <c r="U301" s="139">
        <v>0</v>
      </c>
      <c r="V301" s="138"/>
      <c r="W301" s="139">
        <v>84200</v>
      </c>
      <c r="X301" s="139">
        <v>173400</v>
      </c>
      <c r="Y301" s="139">
        <v>366200</v>
      </c>
      <c r="Z301" s="139">
        <v>540800</v>
      </c>
    </row>
    <row r="302" spans="1:26" s="66" customFormat="1" x14ac:dyDescent="0.25">
      <c r="A302" s="59">
        <v>43372</v>
      </c>
      <c r="B302" s="66">
        <v>39</v>
      </c>
      <c r="C302" s="139">
        <v>42900</v>
      </c>
      <c r="D302" s="139">
        <v>93500</v>
      </c>
      <c r="E302" s="139">
        <v>142880</v>
      </c>
      <c r="F302" s="139">
        <v>174800</v>
      </c>
      <c r="G302" s="138"/>
      <c r="H302" s="139">
        <v>0</v>
      </c>
      <c r="I302" s="139">
        <v>6400</v>
      </c>
      <c r="J302" s="139">
        <v>9600</v>
      </c>
      <c r="K302" s="139">
        <v>6400</v>
      </c>
      <c r="L302" s="138"/>
      <c r="M302" s="139">
        <v>16000</v>
      </c>
      <c r="N302" s="139">
        <v>33300</v>
      </c>
      <c r="O302" s="139">
        <v>70500</v>
      </c>
      <c r="P302" s="139">
        <v>86500</v>
      </c>
      <c r="Q302" s="138"/>
      <c r="R302" s="139">
        <v>0</v>
      </c>
      <c r="S302" s="139">
        <v>0</v>
      </c>
      <c r="T302" s="139">
        <v>0</v>
      </c>
      <c r="U302" s="139">
        <v>0</v>
      </c>
      <c r="V302" s="138"/>
      <c r="W302" s="139">
        <v>58900</v>
      </c>
      <c r="X302" s="139">
        <v>133200</v>
      </c>
      <c r="Y302" s="139">
        <v>222980</v>
      </c>
      <c r="Z302" s="139">
        <v>267700</v>
      </c>
    </row>
    <row r="303" spans="1:26" s="66" customFormat="1" x14ac:dyDescent="0.25">
      <c r="A303" s="59">
        <v>43379</v>
      </c>
      <c r="B303" s="66">
        <v>40</v>
      </c>
      <c r="C303" s="139">
        <v>63400</v>
      </c>
      <c r="D303" s="139">
        <v>65500</v>
      </c>
      <c r="E303" s="139">
        <v>168100</v>
      </c>
      <c r="F303" s="139">
        <v>221700</v>
      </c>
      <c r="G303" s="138"/>
      <c r="H303" s="139">
        <v>0</v>
      </c>
      <c r="I303" s="139">
        <v>0</v>
      </c>
      <c r="J303" s="139">
        <v>1500</v>
      </c>
      <c r="K303" s="139">
        <v>4700</v>
      </c>
      <c r="L303" s="138"/>
      <c r="M303" s="139">
        <v>23700</v>
      </c>
      <c r="N303" s="139">
        <v>42100</v>
      </c>
      <c r="O303" s="139">
        <v>81300</v>
      </c>
      <c r="P303" s="139">
        <v>101000</v>
      </c>
      <c r="Q303" s="138"/>
      <c r="R303" s="139">
        <v>0</v>
      </c>
      <c r="S303" s="139">
        <v>0</v>
      </c>
      <c r="T303" s="139">
        <v>0</v>
      </c>
      <c r="U303" s="139">
        <v>0</v>
      </c>
      <c r="V303" s="138"/>
      <c r="W303" s="139">
        <v>87100</v>
      </c>
      <c r="X303" s="139">
        <v>107600</v>
      </c>
      <c r="Y303" s="139">
        <v>250900</v>
      </c>
      <c r="Z303" s="139">
        <v>327400</v>
      </c>
    </row>
    <row r="304" spans="1:26" s="66" customFormat="1" x14ac:dyDescent="0.25">
      <c r="A304" s="59">
        <v>43386</v>
      </c>
      <c r="B304" s="66">
        <v>41</v>
      </c>
      <c r="C304" s="139">
        <v>53000</v>
      </c>
      <c r="D304" s="139">
        <v>19200</v>
      </c>
      <c r="E304" s="139">
        <v>173800</v>
      </c>
      <c r="F304" s="139">
        <v>294000</v>
      </c>
      <c r="G304" s="138"/>
      <c r="H304" s="139">
        <v>1600</v>
      </c>
      <c r="I304" s="139">
        <v>1600</v>
      </c>
      <c r="J304" s="139">
        <v>0</v>
      </c>
      <c r="K304" s="139">
        <v>1600</v>
      </c>
      <c r="L304" s="138"/>
      <c r="M304" s="139">
        <v>23700</v>
      </c>
      <c r="N304" s="139">
        <v>7800</v>
      </c>
      <c r="O304" s="139">
        <v>65500</v>
      </c>
      <c r="P304" s="139">
        <v>105200</v>
      </c>
      <c r="Q304" s="138"/>
      <c r="R304" s="139">
        <v>0</v>
      </c>
      <c r="S304" s="139">
        <v>0</v>
      </c>
      <c r="T304" s="139">
        <v>0</v>
      </c>
      <c r="U304" s="139">
        <v>0</v>
      </c>
      <c r="V304" s="138"/>
      <c r="W304" s="139">
        <v>78300</v>
      </c>
      <c r="X304" s="139">
        <v>28600</v>
      </c>
      <c r="Y304" s="139">
        <v>239300</v>
      </c>
      <c r="Z304" s="139">
        <v>400800</v>
      </c>
    </row>
    <row r="305" spans="1:26" s="66" customFormat="1" x14ac:dyDescent="0.25">
      <c r="A305" s="59">
        <v>43393</v>
      </c>
      <c r="B305" s="66">
        <v>42</v>
      </c>
      <c r="C305" s="139">
        <v>61900</v>
      </c>
      <c r="D305" s="139">
        <v>28400</v>
      </c>
      <c r="E305" s="139">
        <v>0</v>
      </c>
      <c r="F305" s="139">
        <v>134000</v>
      </c>
      <c r="G305" s="138"/>
      <c r="H305" s="139">
        <v>3200</v>
      </c>
      <c r="I305" s="139">
        <v>0</v>
      </c>
      <c r="J305" s="139">
        <v>0</v>
      </c>
      <c r="K305" s="139">
        <v>0</v>
      </c>
      <c r="L305" s="138"/>
      <c r="M305" s="139">
        <v>3200</v>
      </c>
      <c r="N305" s="139">
        <v>19200</v>
      </c>
      <c r="O305" s="139">
        <v>0</v>
      </c>
      <c r="P305" s="139">
        <v>11200</v>
      </c>
      <c r="Q305" s="138"/>
      <c r="R305" s="139">
        <v>0</v>
      </c>
      <c r="S305" s="139">
        <v>0</v>
      </c>
      <c r="T305" s="139">
        <v>0</v>
      </c>
      <c r="U305" s="139">
        <v>0</v>
      </c>
      <c r="V305" s="138"/>
      <c r="W305" s="139">
        <v>68300</v>
      </c>
      <c r="X305" s="139">
        <v>47600</v>
      </c>
      <c r="Y305" s="139">
        <v>0</v>
      </c>
      <c r="Z305" s="139">
        <v>145200</v>
      </c>
    </row>
    <row r="306" spans="1:26" s="66" customFormat="1" x14ac:dyDescent="0.25">
      <c r="A306" s="59">
        <v>43400</v>
      </c>
      <c r="B306" s="66">
        <v>43</v>
      </c>
      <c r="C306" s="139">
        <v>48900</v>
      </c>
      <c r="D306" s="139">
        <v>134300</v>
      </c>
      <c r="E306" s="139">
        <v>52700</v>
      </c>
      <c r="F306" s="139">
        <v>113400</v>
      </c>
      <c r="G306" s="138"/>
      <c r="H306" s="139">
        <v>1600</v>
      </c>
      <c r="I306" s="139">
        <v>7800</v>
      </c>
      <c r="J306" s="139">
        <v>0</v>
      </c>
      <c r="K306" s="139">
        <v>4800</v>
      </c>
      <c r="L306" s="138"/>
      <c r="M306" s="139">
        <v>51900</v>
      </c>
      <c r="N306" s="139">
        <v>71600</v>
      </c>
      <c r="O306" s="139">
        <v>19200</v>
      </c>
      <c r="P306" s="139">
        <v>46300</v>
      </c>
      <c r="Q306" s="138"/>
      <c r="R306" s="139">
        <v>0</v>
      </c>
      <c r="S306" s="139">
        <v>0</v>
      </c>
      <c r="T306" s="139">
        <v>0</v>
      </c>
      <c r="U306" s="139">
        <v>0</v>
      </c>
      <c r="V306" s="138"/>
      <c r="W306" s="139">
        <v>102400</v>
      </c>
      <c r="X306" s="139">
        <v>213700</v>
      </c>
      <c r="Y306" s="139">
        <v>71900</v>
      </c>
      <c r="Z306" s="139">
        <v>164500</v>
      </c>
    </row>
    <row r="307" spans="1:26" s="66" customFormat="1" x14ac:dyDescent="0.25">
      <c r="A307" s="59">
        <v>43407</v>
      </c>
      <c r="B307" s="66">
        <v>44</v>
      </c>
      <c r="C307" s="139">
        <v>59300</v>
      </c>
      <c r="D307" s="139">
        <v>38600</v>
      </c>
      <c r="E307" s="139">
        <v>320800</v>
      </c>
      <c r="F307" s="139">
        <v>342200</v>
      </c>
      <c r="G307" s="138"/>
      <c r="H307" s="139">
        <v>3200</v>
      </c>
      <c r="I307" s="139">
        <v>6100</v>
      </c>
      <c r="J307" s="139">
        <v>18700</v>
      </c>
      <c r="K307" s="139">
        <v>20300</v>
      </c>
      <c r="L307" s="138"/>
      <c r="M307" s="139">
        <v>62300</v>
      </c>
      <c r="N307" s="139">
        <v>157640</v>
      </c>
      <c r="O307" s="139">
        <v>230540</v>
      </c>
      <c r="P307" s="139">
        <v>254940</v>
      </c>
      <c r="Q307" s="138"/>
      <c r="R307" s="139">
        <v>0</v>
      </c>
      <c r="S307" s="139">
        <v>0</v>
      </c>
      <c r="T307" s="139">
        <v>0</v>
      </c>
      <c r="U307" s="139">
        <v>0</v>
      </c>
      <c r="V307" s="138"/>
      <c r="W307" s="139">
        <v>124800</v>
      </c>
      <c r="X307" s="139">
        <v>202340</v>
      </c>
      <c r="Y307" s="139">
        <v>570040</v>
      </c>
      <c r="Z307" s="139">
        <v>617440</v>
      </c>
    </row>
    <row r="308" spans="1:26" s="66" customFormat="1" x14ac:dyDescent="0.25">
      <c r="A308" s="59">
        <v>43414</v>
      </c>
      <c r="B308" s="66">
        <v>45</v>
      </c>
      <c r="C308" s="139">
        <v>45900</v>
      </c>
      <c r="D308" s="139">
        <v>148880</v>
      </c>
      <c r="E308" s="139">
        <v>242500</v>
      </c>
      <c r="F308" s="139">
        <v>309100</v>
      </c>
      <c r="G308" s="138"/>
      <c r="H308" s="139">
        <v>0</v>
      </c>
      <c r="I308" s="139">
        <v>8040</v>
      </c>
      <c r="J308" s="139">
        <v>0</v>
      </c>
      <c r="K308" s="139">
        <v>4800</v>
      </c>
      <c r="L308" s="138"/>
      <c r="M308" s="139">
        <v>3100</v>
      </c>
      <c r="N308" s="139">
        <v>288420</v>
      </c>
      <c r="O308" s="139">
        <v>369400</v>
      </c>
      <c r="P308" s="139">
        <v>402800</v>
      </c>
      <c r="Q308" s="138"/>
      <c r="R308" s="139">
        <v>0</v>
      </c>
      <c r="S308" s="139">
        <v>0</v>
      </c>
      <c r="T308" s="139">
        <v>0</v>
      </c>
      <c r="U308" s="139">
        <v>0</v>
      </c>
      <c r="V308" s="138"/>
      <c r="W308" s="139">
        <v>49000</v>
      </c>
      <c r="X308" s="139">
        <v>445340</v>
      </c>
      <c r="Y308" s="139">
        <v>611900</v>
      </c>
      <c r="Z308" s="139">
        <v>716700</v>
      </c>
    </row>
    <row r="309" spans="1:26" s="66" customFormat="1" x14ac:dyDescent="0.25">
      <c r="A309" s="59">
        <v>43421</v>
      </c>
      <c r="B309" s="66">
        <v>46</v>
      </c>
      <c r="C309" s="139">
        <v>81400</v>
      </c>
      <c r="D309" s="139">
        <v>212200</v>
      </c>
      <c r="E309" s="139">
        <v>292180</v>
      </c>
      <c r="F309" s="139">
        <v>345580</v>
      </c>
      <c r="G309" s="138"/>
      <c r="H309" s="139">
        <v>0</v>
      </c>
      <c r="I309" s="139">
        <v>0</v>
      </c>
      <c r="J309" s="139">
        <v>8040</v>
      </c>
      <c r="K309" s="139">
        <v>8040</v>
      </c>
      <c r="L309" s="138"/>
      <c r="M309" s="139">
        <v>30000</v>
      </c>
      <c r="N309" s="139">
        <v>111940</v>
      </c>
      <c r="O309" s="139">
        <v>254520</v>
      </c>
      <c r="P309" s="139">
        <v>289020</v>
      </c>
      <c r="Q309" s="138"/>
      <c r="R309" s="139">
        <v>0</v>
      </c>
      <c r="S309" s="139">
        <v>0</v>
      </c>
      <c r="T309" s="139">
        <v>0</v>
      </c>
      <c r="U309" s="139">
        <v>0</v>
      </c>
      <c r="V309" s="138"/>
      <c r="W309" s="139">
        <v>111400</v>
      </c>
      <c r="X309" s="139">
        <v>324140</v>
      </c>
      <c r="Y309" s="139">
        <v>554740</v>
      </c>
      <c r="Z309" s="139">
        <v>642640</v>
      </c>
    </row>
    <row r="310" spans="1:26" s="66" customFormat="1" x14ac:dyDescent="0.25">
      <c r="A310" s="59">
        <v>43428</v>
      </c>
      <c r="B310" s="66">
        <v>47</v>
      </c>
      <c r="C310" s="139">
        <v>61200</v>
      </c>
      <c r="D310" s="139">
        <v>262900</v>
      </c>
      <c r="E310" s="139">
        <v>357200</v>
      </c>
      <c r="F310" s="139">
        <v>446200</v>
      </c>
      <c r="G310" s="138"/>
      <c r="H310" s="139">
        <v>15800</v>
      </c>
      <c r="I310" s="139">
        <v>7900</v>
      </c>
      <c r="J310" s="139">
        <v>7900</v>
      </c>
      <c r="K310" s="139">
        <v>18900</v>
      </c>
      <c r="L310" s="138"/>
      <c r="M310" s="139">
        <v>40600</v>
      </c>
      <c r="N310" s="139">
        <v>144980</v>
      </c>
      <c r="O310" s="139">
        <v>175100</v>
      </c>
      <c r="P310" s="139">
        <v>236300</v>
      </c>
      <c r="Q310" s="138"/>
      <c r="R310" s="139">
        <v>0</v>
      </c>
      <c r="S310" s="139">
        <v>0</v>
      </c>
      <c r="T310" s="139">
        <v>0</v>
      </c>
      <c r="U310" s="139">
        <v>0</v>
      </c>
      <c r="V310" s="138"/>
      <c r="W310" s="139">
        <v>117600</v>
      </c>
      <c r="X310" s="139">
        <v>415780</v>
      </c>
      <c r="Y310" s="139">
        <v>540200</v>
      </c>
      <c r="Z310" s="139">
        <v>701400</v>
      </c>
    </row>
    <row r="311" spans="1:26" s="66" customFormat="1" x14ac:dyDescent="0.25">
      <c r="A311" s="59">
        <v>43435</v>
      </c>
      <c r="B311" s="66">
        <v>48</v>
      </c>
      <c r="C311" s="139">
        <v>50300</v>
      </c>
      <c r="D311" s="139">
        <v>162400</v>
      </c>
      <c r="E311" s="139">
        <v>335200</v>
      </c>
      <c r="F311" s="139">
        <v>349600</v>
      </c>
      <c r="G311" s="138"/>
      <c r="H311" s="139">
        <v>1600</v>
      </c>
      <c r="I311" s="139">
        <v>3200</v>
      </c>
      <c r="J311" s="139">
        <v>7900</v>
      </c>
      <c r="K311" s="139">
        <v>14300</v>
      </c>
      <c r="L311" s="138"/>
      <c r="M311" s="139">
        <v>41000</v>
      </c>
      <c r="N311" s="139">
        <v>77700</v>
      </c>
      <c r="O311" s="139">
        <v>132880</v>
      </c>
      <c r="P311" s="139">
        <v>164480</v>
      </c>
      <c r="Q311" s="138"/>
      <c r="R311" s="139">
        <v>0</v>
      </c>
      <c r="S311" s="139">
        <v>3200</v>
      </c>
      <c r="T311" s="139">
        <v>6400</v>
      </c>
      <c r="U311" s="139">
        <v>6400</v>
      </c>
      <c r="V311" s="138"/>
      <c r="W311" s="139">
        <v>92900</v>
      </c>
      <c r="X311" s="139">
        <v>246500</v>
      </c>
      <c r="Y311" s="139">
        <v>482380</v>
      </c>
      <c r="Z311" s="139">
        <v>534780</v>
      </c>
    </row>
    <row r="312" spans="1:26" s="66" customFormat="1" x14ac:dyDescent="0.25">
      <c r="A312" s="59">
        <v>43442</v>
      </c>
      <c r="B312" s="66">
        <v>49</v>
      </c>
      <c r="C312" s="139">
        <v>69700</v>
      </c>
      <c r="D312" s="139">
        <v>40900</v>
      </c>
      <c r="E312" s="139">
        <v>279900</v>
      </c>
      <c r="F312" s="139">
        <v>395900</v>
      </c>
      <c r="G312" s="138"/>
      <c r="H312" s="139">
        <v>1500</v>
      </c>
      <c r="I312" s="139">
        <v>0</v>
      </c>
      <c r="J312" s="139">
        <v>1600</v>
      </c>
      <c r="K312" s="139">
        <v>3100</v>
      </c>
      <c r="L312" s="138"/>
      <c r="M312" s="139">
        <v>64800</v>
      </c>
      <c r="N312" s="139">
        <v>23600</v>
      </c>
      <c r="O312" s="139">
        <v>123100</v>
      </c>
      <c r="P312" s="139">
        <v>208000</v>
      </c>
      <c r="Q312" s="138"/>
      <c r="R312" s="139">
        <v>0</v>
      </c>
      <c r="S312" s="139">
        <v>0</v>
      </c>
      <c r="T312" s="139">
        <v>3100</v>
      </c>
      <c r="U312" s="139">
        <v>3100</v>
      </c>
      <c r="V312" s="138"/>
      <c r="W312" s="139">
        <v>136000</v>
      </c>
      <c r="X312" s="139">
        <v>64500</v>
      </c>
      <c r="Y312" s="139">
        <v>407700</v>
      </c>
      <c r="Z312" s="139">
        <v>610100</v>
      </c>
    </row>
    <row r="313" spans="1:26" s="66" customFormat="1" x14ac:dyDescent="0.25">
      <c r="A313" s="59">
        <v>43449</v>
      </c>
      <c r="B313" s="66">
        <v>50</v>
      </c>
      <c r="C313" s="139">
        <v>203200</v>
      </c>
      <c r="D313" s="139">
        <v>0</v>
      </c>
      <c r="E313" s="139">
        <v>158600</v>
      </c>
      <c r="F313" s="139">
        <v>366300</v>
      </c>
      <c r="G313" s="138"/>
      <c r="H313" s="139">
        <v>0</v>
      </c>
      <c r="I313" s="139">
        <v>0</v>
      </c>
      <c r="J313" s="139">
        <v>8000</v>
      </c>
      <c r="K313" s="139">
        <v>11200</v>
      </c>
      <c r="L313" s="138"/>
      <c r="M313" s="139">
        <v>56400</v>
      </c>
      <c r="N313" s="139">
        <v>1500</v>
      </c>
      <c r="O313" s="139">
        <v>54200</v>
      </c>
      <c r="P313" s="139">
        <v>125200</v>
      </c>
      <c r="Q313" s="138"/>
      <c r="R313" s="139">
        <v>0</v>
      </c>
      <c r="S313" s="139">
        <v>0</v>
      </c>
      <c r="T313" s="139">
        <v>9000</v>
      </c>
      <c r="U313" s="139">
        <v>12200</v>
      </c>
      <c r="V313" s="138"/>
      <c r="W313" s="139">
        <v>259600</v>
      </c>
      <c r="X313" s="139">
        <v>1500</v>
      </c>
      <c r="Y313" s="139">
        <v>229800</v>
      </c>
      <c r="Z313" s="139">
        <v>514900</v>
      </c>
    </row>
    <row r="314" spans="1:26" s="66" customFormat="1" x14ac:dyDescent="0.25">
      <c r="A314" s="59">
        <v>43456</v>
      </c>
      <c r="B314" s="66">
        <v>51</v>
      </c>
      <c r="C314" s="139">
        <v>299700</v>
      </c>
      <c r="D314" s="139">
        <v>0</v>
      </c>
      <c r="E314" s="139">
        <v>0</v>
      </c>
      <c r="F314" s="139">
        <v>314700</v>
      </c>
      <c r="G314" s="138"/>
      <c r="H314" s="139">
        <v>14300</v>
      </c>
      <c r="I314" s="139">
        <v>0</v>
      </c>
      <c r="J314" s="139">
        <v>0</v>
      </c>
      <c r="K314" s="139">
        <v>11100</v>
      </c>
      <c r="L314" s="138"/>
      <c r="M314" s="139">
        <v>64800</v>
      </c>
      <c r="N314" s="139">
        <v>0</v>
      </c>
      <c r="O314" s="139">
        <v>0</v>
      </c>
      <c r="P314" s="139">
        <v>74100</v>
      </c>
      <c r="Q314" s="138"/>
      <c r="R314" s="139">
        <v>3000</v>
      </c>
      <c r="S314" s="139">
        <v>0</v>
      </c>
      <c r="T314" s="139">
        <v>0</v>
      </c>
      <c r="U314" s="139">
        <v>0</v>
      </c>
      <c r="V314" s="138"/>
      <c r="W314" s="139">
        <v>381800</v>
      </c>
      <c r="X314" s="139">
        <v>0</v>
      </c>
      <c r="Y314" s="139">
        <v>0</v>
      </c>
      <c r="Z314" s="139">
        <v>399900</v>
      </c>
    </row>
    <row r="315" spans="1:26" s="66" customFormat="1" x14ac:dyDescent="0.25">
      <c r="A315" s="59">
        <v>43463</v>
      </c>
      <c r="B315" s="66">
        <v>52</v>
      </c>
      <c r="C315" s="139">
        <v>175000</v>
      </c>
      <c r="D315" s="139">
        <v>0</v>
      </c>
      <c r="E315" s="139">
        <v>12800</v>
      </c>
      <c r="F315" s="139">
        <v>220000</v>
      </c>
      <c r="G315" s="138"/>
      <c r="H315" s="139">
        <v>0</v>
      </c>
      <c r="I315" s="139">
        <v>0</v>
      </c>
      <c r="J315" s="139">
        <v>0</v>
      </c>
      <c r="K315" s="139">
        <v>4700</v>
      </c>
      <c r="L315" s="138"/>
      <c r="M315" s="139">
        <v>56500</v>
      </c>
      <c r="N315" s="139">
        <v>0</v>
      </c>
      <c r="O315" s="139">
        <v>11100</v>
      </c>
      <c r="P315" s="139">
        <v>81300</v>
      </c>
      <c r="Q315" s="138"/>
      <c r="R315" s="139">
        <v>0</v>
      </c>
      <c r="S315" s="139">
        <v>0</v>
      </c>
      <c r="T315" s="139">
        <v>0</v>
      </c>
      <c r="U315" s="139">
        <v>3000</v>
      </c>
      <c r="V315" s="138"/>
      <c r="W315" s="139">
        <v>231500</v>
      </c>
      <c r="X315" s="139">
        <v>0</v>
      </c>
      <c r="Y315" s="139">
        <v>23900</v>
      </c>
      <c r="Z315" s="139">
        <v>309000</v>
      </c>
    </row>
    <row r="316" spans="1:26" s="66" customFormat="1" x14ac:dyDescent="0.25">
      <c r="A316" s="59">
        <v>43470</v>
      </c>
      <c r="B316" s="66">
        <v>1</v>
      </c>
      <c r="C316" s="139">
        <v>113300</v>
      </c>
      <c r="D316" s="139">
        <v>0</v>
      </c>
      <c r="E316" s="139">
        <v>11200</v>
      </c>
      <c r="F316" s="139">
        <v>157800</v>
      </c>
      <c r="G316" s="138"/>
      <c r="H316" s="139">
        <v>17400</v>
      </c>
      <c r="I316" s="139">
        <v>0</v>
      </c>
      <c r="J316" s="139">
        <v>0</v>
      </c>
      <c r="K316" s="139">
        <v>17400</v>
      </c>
      <c r="L316" s="138"/>
      <c r="M316" s="139">
        <v>48300</v>
      </c>
      <c r="N316" s="139">
        <v>0</v>
      </c>
      <c r="O316" s="139">
        <v>11600</v>
      </c>
      <c r="P316" s="139">
        <v>61900</v>
      </c>
      <c r="Q316" s="138"/>
      <c r="R316" s="139">
        <v>0</v>
      </c>
      <c r="S316" s="139">
        <v>0</v>
      </c>
      <c r="T316" s="139">
        <v>0</v>
      </c>
      <c r="U316" s="139">
        <v>0</v>
      </c>
      <c r="V316" s="138"/>
      <c r="W316" s="139">
        <v>179000</v>
      </c>
      <c r="X316" s="139">
        <v>0</v>
      </c>
      <c r="Y316" s="139">
        <v>22800</v>
      </c>
      <c r="Z316" s="139">
        <v>237100</v>
      </c>
    </row>
    <row r="317" spans="1:26" s="66" customFormat="1" x14ac:dyDescent="0.25">
      <c r="A317" s="59">
        <v>43477</v>
      </c>
      <c r="B317" s="66">
        <v>2</v>
      </c>
      <c r="C317" s="139">
        <v>119600</v>
      </c>
      <c r="D317" s="139">
        <v>0</v>
      </c>
      <c r="E317" s="139">
        <v>28700</v>
      </c>
      <c r="F317" s="139">
        <v>173900</v>
      </c>
      <c r="G317" s="138"/>
      <c r="H317" s="139">
        <v>8800</v>
      </c>
      <c r="I317" s="139">
        <v>0</v>
      </c>
      <c r="J317" s="139">
        <v>0</v>
      </c>
      <c r="K317" s="139">
        <v>8800</v>
      </c>
      <c r="L317" s="138"/>
      <c r="M317" s="139">
        <v>64100</v>
      </c>
      <c r="N317" s="139">
        <v>0</v>
      </c>
      <c r="O317" s="139">
        <v>4800</v>
      </c>
      <c r="P317" s="139">
        <v>75600</v>
      </c>
      <c r="Q317" s="138"/>
      <c r="R317" s="139">
        <v>0</v>
      </c>
      <c r="S317" s="139">
        <v>0</v>
      </c>
      <c r="T317" s="139">
        <v>0</v>
      </c>
      <c r="U317" s="139">
        <v>0</v>
      </c>
      <c r="V317" s="138"/>
      <c r="W317" s="139">
        <v>192500</v>
      </c>
      <c r="X317" s="139">
        <v>0</v>
      </c>
      <c r="Y317" s="139">
        <v>33500</v>
      </c>
      <c r="Z317" s="139">
        <v>258300</v>
      </c>
    </row>
    <row r="318" spans="1:26" s="66" customFormat="1" x14ac:dyDescent="0.25">
      <c r="A318" s="59">
        <v>43484</v>
      </c>
      <c r="B318" s="66">
        <v>3</v>
      </c>
      <c r="C318" s="139">
        <v>89200</v>
      </c>
      <c r="D318" s="139">
        <v>0</v>
      </c>
      <c r="E318" s="139">
        <v>11200</v>
      </c>
      <c r="F318" s="139">
        <v>137300</v>
      </c>
      <c r="G318" s="138"/>
      <c r="H318" s="139">
        <v>14300</v>
      </c>
      <c r="I318" s="139">
        <v>0</v>
      </c>
      <c r="J318" s="139">
        <v>0</v>
      </c>
      <c r="K318" s="139">
        <v>11100</v>
      </c>
      <c r="L318" s="138"/>
      <c r="M318" s="139">
        <v>93900</v>
      </c>
      <c r="N318" s="139">
        <v>0</v>
      </c>
      <c r="O318" s="139">
        <v>7900</v>
      </c>
      <c r="P318" s="139">
        <v>90800</v>
      </c>
      <c r="Q318" s="138"/>
      <c r="R318" s="139">
        <v>0</v>
      </c>
      <c r="S318" s="139">
        <v>0</v>
      </c>
      <c r="T318" s="139">
        <v>0</v>
      </c>
      <c r="U318" s="139">
        <v>0</v>
      </c>
      <c r="V318" s="138"/>
      <c r="W318" s="139">
        <v>197400</v>
      </c>
      <c r="X318" s="139">
        <v>0</v>
      </c>
      <c r="Y318" s="139">
        <v>19100</v>
      </c>
      <c r="Z318" s="139">
        <v>239200</v>
      </c>
    </row>
    <row r="319" spans="1:26" s="66" customFormat="1" x14ac:dyDescent="0.25">
      <c r="A319" s="59">
        <v>43491</v>
      </c>
      <c r="B319" s="66">
        <v>4</v>
      </c>
      <c r="C319" s="139">
        <v>58200</v>
      </c>
      <c r="D319" s="139">
        <v>0</v>
      </c>
      <c r="E319" s="139">
        <v>0</v>
      </c>
      <c r="F319" s="139">
        <v>41900</v>
      </c>
      <c r="G319" s="138"/>
      <c r="H319" s="139">
        <v>1500</v>
      </c>
      <c r="I319" s="139">
        <v>0</v>
      </c>
      <c r="J319" s="139">
        <v>0</v>
      </c>
      <c r="K319" s="139">
        <v>6400</v>
      </c>
      <c r="L319" s="138"/>
      <c r="M319" s="139">
        <v>75600</v>
      </c>
      <c r="N319" s="139">
        <v>0</v>
      </c>
      <c r="O319" s="139">
        <v>0</v>
      </c>
      <c r="P319" s="139">
        <v>68900</v>
      </c>
      <c r="Q319" s="138"/>
      <c r="R319" s="139">
        <v>0</v>
      </c>
      <c r="S319" s="139">
        <v>0</v>
      </c>
      <c r="T319" s="139">
        <v>0</v>
      </c>
      <c r="U319" s="139">
        <v>0</v>
      </c>
      <c r="V319" s="138"/>
      <c r="W319" s="139">
        <v>135300</v>
      </c>
      <c r="X319" s="139">
        <v>0</v>
      </c>
      <c r="Y319" s="139">
        <v>0</v>
      </c>
      <c r="Z319" s="139">
        <v>117200</v>
      </c>
    </row>
    <row r="320" spans="1:26" s="66" customFormat="1" x14ac:dyDescent="0.25">
      <c r="A320" s="59">
        <v>43498</v>
      </c>
      <c r="B320" s="66">
        <v>5</v>
      </c>
      <c r="C320" s="139">
        <v>31800</v>
      </c>
      <c r="D320" s="139">
        <v>0</v>
      </c>
      <c r="E320" s="139">
        <v>0</v>
      </c>
      <c r="F320" s="139">
        <v>50500</v>
      </c>
      <c r="G320" s="138"/>
      <c r="H320" s="139">
        <v>6400</v>
      </c>
      <c r="I320" s="139">
        <v>0</v>
      </c>
      <c r="J320" s="139">
        <v>3500</v>
      </c>
      <c r="K320" s="139">
        <v>11400</v>
      </c>
      <c r="L320" s="138"/>
      <c r="M320" s="139">
        <v>34800</v>
      </c>
      <c r="N320" s="139">
        <v>0</v>
      </c>
      <c r="O320" s="139">
        <v>3500</v>
      </c>
      <c r="P320" s="139">
        <v>61800</v>
      </c>
      <c r="Q320" s="138"/>
      <c r="R320" s="139">
        <v>0</v>
      </c>
      <c r="S320" s="139">
        <v>0</v>
      </c>
      <c r="T320" s="139">
        <v>0</v>
      </c>
      <c r="U320" s="139">
        <v>0</v>
      </c>
      <c r="V320" s="138"/>
      <c r="W320" s="139">
        <v>73000</v>
      </c>
      <c r="X320" s="139">
        <v>0</v>
      </c>
      <c r="Y320" s="139">
        <v>7000</v>
      </c>
      <c r="Z320" s="139">
        <v>123700</v>
      </c>
    </row>
    <row r="321" spans="1:26" s="66" customFormat="1" x14ac:dyDescent="0.25">
      <c r="A321" s="59">
        <v>43505</v>
      </c>
      <c r="B321" s="66">
        <v>6</v>
      </c>
      <c r="C321" s="139">
        <v>54100</v>
      </c>
      <c r="D321" s="139">
        <v>0</v>
      </c>
      <c r="E321" s="139">
        <v>0</v>
      </c>
      <c r="F321" s="139">
        <v>68500</v>
      </c>
      <c r="G321" s="138"/>
      <c r="H321" s="139">
        <v>0</v>
      </c>
      <c r="I321" s="139">
        <v>0</v>
      </c>
      <c r="J321" s="139">
        <v>0</v>
      </c>
      <c r="K321" s="139">
        <v>0</v>
      </c>
      <c r="L321" s="138"/>
      <c r="M321" s="139">
        <v>24700</v>
      </c>
      <c r="N321" s="139">
        <v>0</v>
      </c>
      <c r="O321" s="139">
        <v>0</v>
      </c>
      <c r="P321" s="139">
        <v>32600</v>
      </c>
      <c r="Q321" s="138"/>
      <c r="R321" s="139">
        <v>0</v>
      </c>
      <c r="S321" s="139">
        <v>0</v>
      </c>
      <c r="T321" s="139">
        <v>0</v>
      </c>
      <c r="U321" s="139">
        <v>0</v>
      </c>
      <c r="V321" s="138"/>
      <c r="W321" s="139">
        <v>78800</v>
      </c>
      <c r="X321" s="139">
        <v>0</v>
      </c>
      <c r="Y321" s="139">
        <v>0</v>
      </c>
      <c r="Z321" s="139">
        <v>101100</v>
      </c>
    </row>
    <row r="322" spans="1:26" s="66" customFormat="1" x14ac:dyDescent="0.25">
      <c r="A322" s="59">
        <v>43512</v>
      </c>
      <c r="B322" s="66">
        <v>7</v>
      </c>
      <c r="C322" s="139">
        <v>54100</v>
      </c>
      <c r="D322" s="139">
        <v>0</v>
      </c>
      <c r="E322" s="139">
        <v>6400</v>
      </c>
      <c r="F322" s="139">
        <v>62100</v>
      </c>
      <c r="G322" s="138"/>
      <c r="H322" s="139">
        <v>0</v>
      </c>
      <c r="I322" s="139">
        <v>0</v>
      </c>
      <c r="J322" s="139">
        <v>0</v>
      </c>
      <c r="K322" s="139">
        <v>6400</v>
      </c>
      <c r="L322" s="138"/>
      <c r="M322" s="139">
        <v>39300</v>
      </c>
      <c r="N322" s="139">
        <v>0</v>
      </c>
      <c r="O322" s="139">
        <v>11022</v>
      </c>
      <c r="P322" s="139">
        <v>55122</v>
      </c>
      <c r="Q322" s="138"/>
      <c r="R322" s="139">
        <v>0</v>
      </c>
      <c r="S322" s="139">
        <v>0</v>
      </c>
      <c r="T322" s="139">
        <v>0</v>
      </c>
      <c r="U322" s="139">
        <v>0</v>
      </c>
      <c r="V322" s="138"/>
      <c r="W322" s="139">
        <v>93400</v>
      </c>
      <c r="X322" s="139">
        <v>0</v>
      </c>
      <c r="Y322" s="139">
        <v>17422</v>
      </c>
      <c r="Z322" s="139">
        <v>123622</v>
      </c>
    </row>
    <row r="323" spans="1:26" s="66" customFormat="1" x14ac:dyDescent="0.25">
      <c r="A323" s="59">
        <v>43519</v>
      </c>
      <c r="B323" s="66">
        <v>8</v>
      </c>
      <c r="C323" s="139">
        <v>93100</v>
      </c>
      <c r="D323" s="139">
        <v>0</v>
      </c>
      <c r="E323" s="139">
        <v>0</v>
      </c>
      <c r="F323" s="139">
        <v>104500</v>
      </c>
      <c r="G323" s="138"/>
      <c r="H323" s="139">
        <v>12600</v>
      </c>
      <c r="I323" s="139">
        <v>0</v>
      </c>
      <c r="J323" s="139">
        <v>0</v>
      </c>
      <c r="K323" s="139">
        <v>12600</v>
      </c>
      <c r="L323" s="138"/>
      <c r="M323" s="139">
        <v>72400</v>
      </c>
      <c r="N323" s="139">
        <v>0</v>
      </c>
      <c r="O323" s="139">
        <v>0</v>
      </c>
      <c r="P323" s="139">
        <v>72400</v>
      </c>
      <c r="Q323" s="138"/>
      <c r="R323" s="139">
        <v>0</v>
      </c>
      <c r="S323" s="139">
        <v>0</v>
      </c>
      <c r="T323" s="139">
        <v>0</v>
      </c>
      <c r="U323" s="139">
        <v>0</v>
      </c>
      <c r="V323" s="138"/>
      <c r="W323" s="139">
        <v>178100</v>
      </c>
      <c r="X323" s="139">
        <v>0</v>
      </c>
      <c r="Y323" s="139">
        <v>0</v>
      </c>
      <c r="Z323" s="139">
        <v>189500</v>
      </c>
    </row>
    <row r="324" spans="1:26" s="66" customFormat="1" x14ac:dyDescent="0.25">
      <c r="A324" s="59">
        <v>43526</v>
      </c>
      <c r="B324" s="66">
        <v>9</v>
      </c>
      <c r="C324" s="139">
        <v>89400</v>
      </c>
      <c r="D324" s="139">
        <v>0</v>
      </c>
      <c r="E324" s="139">
        <v>6300</v>
      </c>
      <c r="F324" s="139">
        <v>110100</v>
      </c>
      <c r="G324" s="138"/>
      <c r="H324" s="139">
        <v>13800</v>
      </c>
      <c r="I324" s="139">
        <v>0</v>
      </c>
      <c r="J324" s="139">
        <v>0</v>
      </c>
      <c r="K324" s="139">
        <v>9300</v>
      </c>
      <c r="L324" s="138"/>
      <c r="M324" s="139">
        <v>58300</v>
      </c>
      <c r="N324" s="139">
        <v>0</v>
      </c>
      <c r="O324" s="139">
        <v>9200</v>
      </c>
      <c r="P324" s="139">
        <v>72200</v>
      </c>
      <c r="Q324" s="138"/>
      <c r="R324" s="139">
        <v>9300</v>
      </c>
      <c r="S324" s="139">
        <v>0</v>
      </c>
      <c r="T324" s="139">
        <v>0</v>
      </c>
      <c r="U324" s="139">
        <v>1600</v>
      </c>
      <c r="V324" s="138"/>
      <c r="W324" s="139">
        <v>170800</v>
      </c>
      <c r="X324" s="139">
        <v>0</v>
      </c>
      <c r="Y324" s="139">
        <v>15500</v>
      </c>
      <c r="Z324" s="139">
        <v>193200</v>
      </c>
    </row>
    <row r="325" spans="1:26" s="66" customFormat="1" x14ac:dyDescent="0.25">
      <c r="A325" s="59">
        <v>43533</v>
      </c>
      <c r="B325" s="66">
        <v>10</v>
      </c>
      <c r="C325" s="139">
        <v>125900</v>
      </c>
      <c r="D325" s="139">
        <v>0</v>
      </c>
      <c r="E325" s="139">
        <v>0</v>
      </c>
      <c r="F325" s="139">
        <v>170400</v>
      </c>
      <c r="G325" s="138"/>
      <c r="H325" s="139">
        <v>14400</v>
      </c>
      <c r="I325" s="139">
        <v>0</v>
      </c>
      <c r="J325" s="139">
        <v>0</v>
      </c>
      <c r="K325" s="139">
        <v>20500</v>
      </c>
      <c r="L325" s="138"/>
      <c r="M325" s="139">
        <v>69222</v>
      </c>
      <c r="N325" s="139">
        <v>0</v>
      </c>
      <c r="O325" s="139">
        <v>4600</v>
      </c>
      <c r="P325" s="139">
        <v>69122</v>
      </c>
      <c r="Q325" s="138"/>
      <c r="R325" s="139">
        <v>6400</v>
      </c>
      <c r="S325" s="139">
        <v>0</v>
      </c>
      <c r="T325" s="139">
        <v>0</v>
      </c>
      <c r="U325" s="139">
        <v>17200</v>
      </c>
      <c r="V325" s="138"/>
      <c r="W325" s="139">
        <v>215922</v>
      </c>
      <c r="X325" s="139">
        <v>0</v>
      </c>
      <c r="Y325" s="139">
        <v>4600</v>
      </c>
      <c r="Z325" s="139">
        <v>277222</v>
      </c>
    </row>
    <row r="326" spans="1:26" s="66" customFormat="1" x14ac:dyDescent="0.25">
      <c r="A326" s="59">
        <v>43540</v>
      </c>
      <c r="B326" s="66">
        <v>11</v>
      </c>
      <c r="C326" s="139">
        <v>175100</v>
      </c>
      <c r="D326" s="139">
        <v>0</v>
      </c>
      <c r="E326" s="139">
        <v>9600</v>
      </c>
      <c r="F326" s="139">
        <v>151300</v>
      </c>
      <c r="G326" s="138"/>
      <c r="H326" s="139">
        <v>3000</v>
      </c>
      <c r="I326" s="139">
        <v>0</v>
      </c>
      <c r="J326" s="139">
        <v>0</v>
      </c>
      <c r="K326" s="139">
        <v>3000</v>
      </c>
      <c r="L326" s="138"/>
      <c r="M326" s="139">
        <v>38400</v>
      </c>
      <c r="N326" s="139">
        <v>0</v>
      </c>
      <c r="O326" s="139">
        <v>0</v>
      </c>
      <c r="P326" s="139">
        <v>40200</v>
      </c>
      <c r="Q326" s="138"/>
      <c r="R326" s="139">
        <v>0</v>
      </c>
      <c r="S326" s="139">
        <v>0</v>
      </c>
      <c r="T326" s="139">
        <v>0</v>
      </c>
      <c r="U326" s="139">
        <v>0</v>
      </c>
      <c r="V326" s="138"/>
      <c r="W326" s="139">
        <v>216500</v>
      </c>
      <c r="X326" s="139">
        <v>0</v>
      </c>
      <c r="Y326" s="139">
        <v>9600</v>
      </c>
      <c r="Z326" s="139">
        <v>194500</v>
      </c>
    </row>
    <row r="327" spans="1:26" s="66" customFormat="1" x14ac:dyDescent="0.25">
      <c r="A327" s="59">
        <v>43547</v>
      </c>
      <c r="B327" s="66">
        <v>12</v>
      </c>
      <c r="C327" s="139">
        <v>90000</v>
      </c>
      <c r="D327" s="139">
        <v>0</v>
      </c>
      <c r="E327" s="139">
        <v>37900</v>
      </c>
      <c r="F327" s="139">
        <v>196800</v>
      </c>
      <c r="G327" s="138"/>
      <c r="H327" s="139">
        <v>0</v>
      </c>
      <c r="I327" s="139">
        <v>0</v>
      </c>
      <c r="J327" s="139">
        <v>1600</v>
      </c>
      <c r="K327" s="139">
        <v>1600</v>
      </c>
      <c r="L327" s="138"/>
      <c r="M327" s="139">
        <v>23400</v>
      </c>
      <c r="N327" s="139">
        <v>0</v>
      </c>
      <c r="O327" s="139">
        <v>1600</v>
      </c>
      <c r="P327" s="139">
        <v>47200</v>
      </c>
      <c r="Q327" s="138"/>
      <c r="R327" s="139">
        <v>0</v>
      </c>
      <c r="S327" s="139">
        <v>0</v>
      </c>
      <c r="T327" s="139">
        <v>0</v>
      </c>
      <c r="U327" s="139">
        <v>0</v>
      </c>
      <c r="V327" s="138"/>
      <c r="W327" s="139">
        <v>113400</v>
      </c>
      <c r="X327" s="139">
        <v>0</v>
      </c>
      <c r="Y327" s="139">
        <v>41100</v>
      </c>
      <c r="Z327" s="139">
        <v>245600</v>
      </c>
    </row>
    <row r="328" spans="1:26" s="66" customFormat="1" x14ac:dyDescent="0.25">
      <c r="A328" s="59">
        <v>43554</v>
      </c>
      <c r="B328" s="66">
        <v>13</v>
      </c>
      <c r="C328" s="139">
        <v>189400</v>
      </c>
      <c r="D328" s="139">
        <v>0</v>
      </c>
      <c r="E328" s="139">
        <v>0</v>
      </c>
      <c r="F328" s="139">
        <v>222700</v>
      </c>
      <c r="G328" s="138"/>
      <c r="H328" s="139">
        <v>28700</v>
      </c>
      <c r="I328" s="139">
        <v>0</v>
      </c>
      <c r="J328" s="139">
        <v>0</v>
      </c>
      <c r="K328" s="139">
        <v>19100</v>
      </c>
      <c r="L328" s="138"/>
      <c r="M328" s="139">
        <v>63400</v>
      </c>
      <c r="N328" s="139">
        <v>0</v>
      </c>
      <c r="O328" s="139">
        <v>0</v>
      </c>
      <c r="P328" s="139">
        <v>98600</v>
      </c>
      <c r="Q328" s="138"/>
      <c r="R328" s="139">
        <v>0</v>
      </c>
      <c r="S328" s="139">
        <v>0</v>
      </c>
      <c r="T328" s="139">
        <v>0</v>
      </c>
      <c r="U328" s="139">
        <v>0</v>
      </c>
      <c r="V328" s="138"/>
      <c r="W328" s="139">
        <v>281500</v>
      </c>
      <c r="X328" s="139">
        <v>0</v>
      </c>
      <c r="Y328" s="139">
        <v>0</v>
      </c>
      <c r="Z328" s="139">
        <v>340400</v>
      </c>
    </row>
    <row r="329" spans="1:26" s="66" customFormat="1" x14ac:dyDescent="0.25">
      <c r="A329" s="59">
        <v>43561</v>
      </c>
      <c r="B329" s="66">
        <v>14</v>
      </c>
      <c r="C329" s="139">
        <v>100600</v>
      </c>
      <c r="D329" s="139">
        <v>0</v>
      </c>
      <c r="E329" s="139">
        <v>0</v>
      </c>
      <c r="F329" s="139">
        <v>134900</v>
      </c>
      <c r="G329" s="138"/>
      <c r="H329" s="139">
        <v>7801</v>
      </c>
      <c r="I329" s="139">
        <v>0</v>
      </c>
      <c r="J329" s="139">
        <v>0</v>
      </c>
      <c r="K329" s="139">
        <v>12500</v>
      </c>
      <c r="L329" s="138"/>
      <c r="M329" s="139">
        <v>17300</v>
      </c>
      <c r="N329" s="139">
        <v>0</v>
      </c>
      <c r="O329" s="139">
        <v>0</v>
      </c>
      <c r="P329" s="139">
        <v>22000</v>
      </c>
      <c r="Q329" s="138"/>
      <c r="R329" s="139">
        <v>0</v>
      </c>
      <c r="S329" s="139">
        <v>0</v>
      </c>
      <c r="T329" s="139">
        <v>0</v>
      </c>
      <c r="U329" s="139">
        <v>0</v>
      </c>
      <c r="V329" s="138"/>
      <c r="W329" s="139">
        <v>125701</v>
      </c>
      <c r="X329" s="139">
        <v>0</v>
      </c>
      <c r="Y329" s="139">
        <v>0</v>
      </c>
      <c r="Z329" s="139">
        <v>169400</v>
      </c>
    </row>
    <row r="330" spans="1:26" s="66" customFormat="1" x14ac:dyDescent="0.25">
      <c r="A330" s="59">
        <v>43568</v>
      </c>
      <c r="B330" s="66">
        <v>15</v>
      </c>
      <c r="C330" s="139">
        <v>93100</v>
      </c>
      <c r="D330" s="139">
        <v>0</v>
      </c>
      <c r="E330" s="139">
        <v>0</v>
      </c>
      <c r="F330" s="139">
        <v>88700</v>
      </c>
      <c r="G330" s="138"/>
      <c r="H330" s="139">
        <v>11200</v>
      </c>
      <c r="I330" s="139">
        <v>0</v>
      </c>
      <c r="J330" s="139">
        <v>0</v>
      </c>
      <c r="K330" s="139">
        <v>11200</v>
      </c>
      <c r="L330" s="138"/>
      <c r="M330" s="139">
        <v>41900</v>
      </c>
      <c r="N330" s="139">
        <v>0</v>
      </c>
      <c r="O330" s="139">
        <v>0</v>
      </c>
      <c r="P330" s="139">
        <v>35600</v>
      </c>
      <c r="Q330" s="138"/>
      <c r="R330" s="139">
        <v>0</v>
      </c>
      <c r="S330" s="139">
        <v>0</v>
      </c>
      <c r="T330" s="139">
        <v>0</v>
      </c>
      <c r="U330" s="139">
        <v>0</v>
      </c>
      <c r="V330" s="138"/>
      <c r="W330" s="139">
        <v>146200</v>
      </c>
      <c r="X330" s="139">
        <v>0</v>
      </c>
      <c r="Y330" s="139">
        <v>0</v>
      </c>
      <c r="Z330" s="139">
        <v>135500</v>
      </c>
    </row>
    <row r="331" spans="1:26" s="66" customFormat="1" x14ac:dyDescent="0.25">
      <c r="A331" s="59">
        <v>43575</v>
      </c>
      <c r="B331" s="66">
        <v>16</v>
      </c>
      <c r="C331" s="139">
        <v>108300</v>
      </c>
      <c r="D331" s="139">
        <v>0</v>
      </c>
      <c r="E331" s="139">
        <v>0</v>
      </c>
      <c r="F331" s="139">
        <v>143100</v>
      </c>
      <c r="G331" s="138"/>
      <c r="H331" s="139">
        <v>18900</v>
      </c>
      <c r="I331" s="139">
        <v>0</v>
      </c>
      <c r="J331" s="139">
        <v>0</v>
      </c>
      <c r="K331" s="139">
        <v>18900</v>
      </c>
      <c r="L331" s="138"/>
      <c r="M331" s="139">
        <v>44900</v>
      </c>
      <c r="N331" s="139">
        <v>0</v>
      </c>
      <c r="O331" s="139">
        <v>0</v>
      </c>
      <c r="P331" s="139">
        <v>58900</v>
      </c>
      <c r="Q331" s="138"/>
      <c r="R331" s="139">
        <v>0</v>
      </c>
      <c r="S331" s="139">
        <v>0</v>
      </c>
      <c r="T331" s="139">
        <v>0</v>
      </c>
      <c r="U331" s="139">
        <v>4800</v>
      </c>
      <c r="V331" s="138"/>
      <c r="W331" s="139">
        <v>172100</v>
      </c>
      <c r="X331" s="139">
        <v>0</v>
      </c>
      <c r="Y331" s="139">
        <v>0</v>
      </c>
      <c r="Z331" s="139">
        <v>225700</v>
      </c>
    </row>
    <row r="332" spans="1:26" s="66" customFormat="1" x14ac:dyDescent="0.25">
      <c r="A332" s="59">
        <v>43582</v>
      </c>
      <c r="B332" s="66">
        <v>17</v>
      </c>
      <c r="C332" s="139">
        <v>120500</v>
      </c>
      <c r="D332" s="139">
        <v>0</v>
      </c>
      <c r="E332" s="139">
        <v>34300</v>
      </c>
      <c r="F332" s="139">
        <v>133200</v>
      </c>
      <c r="G332" s="138"/>
      <c r="H332" s="139">
        <v>4800</v>
      </c>
      <c r="I332" s="139">
        <v>0</v>
      </c>
      <c r="J332" s="139">
        <v>0</v>
      </c>
      <c r="K332" s="139">
        <v>6300</v>
      </c>
      <c r="L332" s="138"/>
      <c r="M332" s="139">
        <v>50500</v>
      </c>
      <c r="N332" s="139">
        <v>0</v>
      </c>
      <c r="O332" s="139">
        <v>7800</v>
      </c>
      <c r="P332" s="139">
        <v>61300</v>
      </c>
      <c r="Q332" s="138"/>
      <c r="R332" s="139">
        <v>0</v>
      </c>
      <c r="S332" s="139">
        <v>0</v>
      </c>
      <c r="T332" s="139">
        <v>0</v>
      </c>
      <c r="U332" s="139">
        <v>0</v>
      </c>
      <c r="V332" s="138"/>
      <c r="W332" s="139">
        <v>175800</v>
      </c>
      <c r="X332" s="139">
        <v>0</v>
      </c>
      <c r="Y332" s="139">
        <v>42100</v>
      </c>
      <c r="Z332" s="139">
        <v>200800</v>
      </c>
    </row>
    <row r="333" spans="1:26" s="66" customFormat="1" x14ac:dyDescent="0.25">
      <c r="A333" s="59">
        <v>43589</v>
      </c>
      <c r="B333" s="66">
        <v>18</v>
      </c>
      <c r="C333" s="139">
        <v>75500</v>
      </c>
      <c r="D333" s="139">
        <v>0</v>
      </c>
      <c r="E333" s="139">
        <v>66400</v>
      </c>
      <c r="F333" s="139">
        <v>196100</v>
      </c>
      <c r="G333" s="138"/>
      <c r="H333" s="139">
        <v>6400</v>
      </c>
      <c r="I333" s="139">
        <v>0</v>
      </c>
      <c r="J333" s="139">
        <v>4800</v>
      </c>
      <c r="K333" s="139">
        <v>11200</v>
      </c>
      <c r="L333" s="138"/>
      <c r="M333" s="139">
        <v>23100</v>
      </c>
      <c r="N333" s="139">
        <v>0</v>
      </c>
      <c r="O333" s="139">
        <v>11000</v>
      </c>
      <c r="P333" s="139">
        <v>42600</v>
      </c>
      <c r="Q333" s="138"/>
      <c r="R333" s="139">
        <v>0</v>
      </c>
      <c r="S333" s="139">
        <v>0</v>
      </c>
      <c r="T333" s="139">
        <v>0</v>
      </c>
      <c r="U333" s="139">
        <v>4800</v>
      </c>
      <c r="V333" s="138"/>
      <c r="W333" s="139">
        <v>105000</v>
      </c>
      <c r="X333" s="139">
        <v>0</v>
      </c>
      <c r="Y333" s="139">
        <v>82200</v>
      </c>
      <c r="Z333" s="139">
        <v>254700</v>
      </c>
    </row>
    <row r="334" spans="1:26" s="66" customFormat="1" x14ac:dyDescent="0.25">
      <c r="A334" s="59">
        <v>43596</v>
      </c>
      <c r="B334" s="66">
        <v>19</v>
      </c>
      <c r="C334" s="139">
        <v>0</v>
      </c>
      <c r="D334" s="139">
        <v>0</v>
      </c>
      <c r="E334" s="139">
        <v>0</v>
      </c>
      <c r="F334" s="139">
        <v>0</v>
      </c>
      <c r="G334" s="138"/>
      <c r="H334" s="139">
        <v>0</v>
      </c>
      <c r="I334" s="139">
        <v>0</v>
      </c>
      <c r="J334" s="139">
        <v>0</v>
      </c>
      <c r="K334" s="139">
        <v>0</v>
      </c>
      <c r="L334" s="138"/>
      <c r="M334" s="139">
        <v>0</v>
      </c>
      <c r="N334" s="139">
        <v>3000</v>
      </c>
      <c r="O334" s="139">
        <v>0</v>
      </c>
      <c r="P334" s="139">
        <v>0</v>
      </c>
      <c r="Q334" s="138"/>
      <c r="R334" s="139">
        <v>0</v>
      </c>
      <c r="S334" s="139">
        <v>0</v>
      </c>
      <c r="T334" s="139">
        <v>0</v>
      </c>
      <c r="U334" s="139">
        <v>0</v>
      </c>
      <c r="V334" s="138"/>
      <c r="W334" s="139">
        <v>0</v>
      </c>
      <c r="X334" s="139">
        <v>3000</v>
      </c>
      <c r="Y334" s="139">
        <v>0</v>
      </c>
      <c r="Z334" s="139">
        <v>0</v>
      </c>
    </row>
    <row r="335" spans="1:26" s="66" customFormat="1" x14ac:dyDescent="0.25">
      <c r="A335" s="59">
        <v>43603</v>
      </c>
      <c r="B335" s="66">
        <v>20</v>
      </c>
      <c r="C335" s="139">
        <v>31400</v>
      </c>
      <c r="D335" s="139">
        <v>0</v>
      </c>
      <c r="E335" s="139">
        <v>1600</v>
      </c>
      <c r="F335" s="139">
        <v>44600</v>
      </c>
      <c r="G335" s="138"/>
      <c r="H335" s="139">
        <v>0</v>
      </c>
      <c r="I335" s="139">
        <v>0</v>
      </c>
      <c r="J335" s="139">
        <v>0</v>
      </c>
      <c r="K335" s="139">
        <v>3200</v>
      </c>
      <c r="L335" s="138"/>
      <c r="M335" s="139">
        <v>14200</v>
      </c>
      <c r="N335" s="139">
        <v>0</v>
      </c>
      <c r="O335" s="139">
        <v>1600</v>
      </c>
      <c r="P335" s="139">
        <v>4800</v>
      </c>
      <c r="Q335" s="138"/>
      <c r="R335" s="139">
        <v>0</v>
      </c>
      <c r="S335" s="139">
        <v>0</v>
      </c>
      <c r="T335" s="139">
        <v>0</v>
      </c>
      <c r="U335" s="139">
        <v>0</v>
      </c>
      <c r="V335" s="138"/>
      <c r="W335" s="139">
        <v>45600</v>
      </c>
      <c r="X335" s="139">
        <v>0</v>
      </c>
      <c r="Y335" s="139">
        <v>3200</v>
      </c>
      <c r="Z335" s="139">
        <v>52600</v>
      </c>
    </row>
    <row r="336" spans="1:26" s="66" customFormat="1" x14ac:dyDescent="0.25">
      <c r="A336" s="59">
        <v>43610</v>
      </c>
      <c r="B336" s="66">
        <v>21</v>
      </c>
      <c r="C336" s="139">
        <v>89700</v>
      </c>
      <c r="D336" s="139">
        <v>0</v>
      </c>
      <c r="E336" s="139">
        <v>34200</v>
      </c>
      <c r="F336" s="139">
        <v>175800</v>
      </c>
      <c r="G336" s="138"/>
      <c r="H336" s="139">
        <v>0</v>
      </c>
      <c r="I336" s="139">
        <v>0</v>
      </c>
      <c r="J336" s="139">
        <v>9500</v>
      </c>
      <c r="K336" s="139">
        <v>9500</v>
      </c>
      <c r="L336" s="138"/>
      <c r="M336" s="139">
        <v>33100</v>
      </c>
      <c r="N336" s="139">
        <v>1500</v>
      </c>
      <c r="O336" s="139">
        <v>6400</v>
      </c>
      <c r="P336" s="139">
        <v>100500</v>
      </c>
      <c r="Q336" s="138"/>
      <c r="R336" s="139">
        <v>0</v>
      </c>
      <c r="S336" s="139">
        <v>0</v>
      </c>
      <c r="T336" s="139">
        <v>0</v>
      </c>
      <c r="U336" s="139">
        <v>0</v>
      </c>
      <c r="V336" s="138"/>
      <c r="W336" s="139">
        <v>122800</v>
      </c>
      <c r="X336" s="139">
        <v>1500</v>
      </c>
      <c r="Y336" s="139">
        <v>50100</v>
      </c>
      <c r="Z336" s="139">
        <v>285800</v>
      </c>
    </row>
    <row r="337" spans="1:26" s="66" customFormat="1" x14ac:dyDescent="0.25">
      <c r="A337" s="59">
        <v>43617</v>
      </c>
      <c r="B337" s="66">
        <v>22</v>
      </c>
      <c r="C337" s="139">
        <v>0</v>
      </c>
      <c r="D337" s="139">
        <v>0</v>
      </c>
      <c r="E337" s="139">
        <v>0</v>
      </c>
      <c r="F337" s="139">
        <v>0</v>
      </c>
      <c r="G337" s="138"/>
      <c r="H337" s="139">
        <v>0</v>
      </c>
      <c r="I337" s="139">
        <v>0</v>
      </c>
      <c r="J337" s="139">
        <v>0</v>
      </c>
      <c r="K337" s="139">
        <v>0</v>
      </c>
      <c r="L337" s="138"/>
      <c r="M337" s="139">
        <v>0</v>
      </c>
      <c r="N337" s="139">
        <v>9400</v>
      </c>
      <c r="O337" s="139">
        <v>0</v>
      </c>
      <c r="P337" s="139">
        <v>0</v>
      </c>
      <c r="Q337" s="138"/>
      <c r="R337" s="139">
        <v>0</v>
      </c>
      <c r="S337" s="139">
        <v>0</v>
      </c>
      <c r="T337" s="139">
        <v>0</v>
      </c>
      <c r="U337" s="139">
        <v>0</v>
      </c>
      <c r="V337" s="138"/>
      <c r="W337" s="139">
        <v>0</v>
      </c>
      <c r="X337" s="139">
        <v>9400</v>
      </c>
      <c r="Y337" s="139">
        <v>0</v>
      </c>
      <c r="Z337" s="139">
        <v>0</v>
      </c>
    </row>
    <row r="338" spans="1:26" s="66" customFormat="1" x14ac:dyDescent="0.25">
      <c r="A338" s="59">
        <v>43624</v>
      </c>
      <c r="B338" s="66">
        <v>23</v>
      </c>
      <c r="C338" s="139">
        <v>0</v>
      </c>
      <c r="D338" s="139">
        <v>0</v>
      </c>
      <c r="E338" s="139">
        <v>0</v>
      </c>
      <c r="F338" s="139">
        <v>0</v>
      </c>
      <c r="G338" s="138"/>
      <c r="H338" s="139">
        <v>0</v>
      </c>
      <c r="I338" s="139">
        <v>0</v>
      </c>
      <c r="J338" s="139">
        <v>0</v>
      </c>
      <c r="K338" s="139">
        <v>0</v>
      </c>
      <c r="L338" s="138"/>
      <c r="M338" s="139">
        <v>0</v>
      </c>
      <c r="N338" s="139">
        <v>0</v>
      </c>
      <c r="O338" s="139">
        <v>0</v>
      </c>
      <c r="P338" s="139">
        <v>0</v>
      </c>
      <c r="Q338" s="138"/>
      <c r="R338" s="139">
        <v>0</v>
      </c>
      <c r="S338" s="139">
        <v>0</v>
      </c>
      <c r="T338" s="139">
        <v>0</v>
      </c>
      <c r="U338" s="139">
        <v>0</v>
      </c>
      <c r="V338" s="138"/>
      <c r="W338" s="139">
        <v>0</v>
      </c>
      <c r="X338" s="139">
        <v>0</v>
      </c>
      <c r="Y338" s="139">
        <v>0</v>
      </c>
      <c r="Z338" s="139">
        <v>0</v>
      </c>
    </row>
    <row r="339" spans="1:26" s="66" customFormat="1" x14ac:dyDescent="0.25">
      <c r="A339" s="59">
        <v>43631</v>
      </c>
      <c r="B339" s="66">
        <v>24</v>
      </c>
      <c r="C339" s="139">
        <v>0</v>
      </c>
      <c r="D339" s="139">
        <v>39316</v>
      </c>
      <c r="E339" s="139">
        <v>0</v>
      </c>
      <c r="F339" s="139">
        <v>0</v>
      </c>
      <c r="G339" s="138"/>
      <c r="H339" s="139">
        <v>0</v>
      </c>
      <c r="I339" s="139">
        <v>0</v>
      </c>
      <c r="J339" s="139">
        <v>0</v>
      </c>
      <c r="K339" s="139">
        <v>0</v>
      </c>
      <c r="L339" s="138"/>
      <c r="M339" s="139">
        <v>0</v>
      </c>
      <c r="N339" s="139">
        <v>26822</v>
      </c>
      <c r="O339" s="139">
        <v>0</v>
      </c>
      <c r="P339" s="139">
        <v>0</v>
      </c>
      <c r="Q339" s="138"/>
      <c r="R339" s="139">
        <v>0</v>
      </c>
      <c r="S339" s="139">
        <v>0</v>
      </c>
      <c r="T339" s="139">
        <v>0</v>
      </c>
      <c r="U339" s="139">
        <v>0</v>
      </c>
      <c r="V339" s="138"/>
      <c r="W339" s="139">
        <v>0</v>
      </c>
      <c r="X339" s="139">
        <v>66138</v>
      </c>
      <c r="Y339" s="139">
        <v>0</v>
      </c>
      <c r="Z339" s="139">
        <v>0</v>
      </c>
    </row>
    <row r="340" spans="1:26" s="66" customFormat="1" x14ac:dyDescent="0.25">
      <c r="A340" s="59">
        <v>43638</v>
      </c>
      <c r="B340" s="66">
        <v>25</v>
      </c>
      <c r="C340" s="139">
        <v>159000</v>
      </c>
      <c r="D340" s="139">
        <v>12600</v>
      </c>
      <c r="E340" s="139">
        <v>0</v>
      </c>
      <c r="F340" s="139">
        <v>0</v>
      </c>
      <c r="G340" s="138"/>
      <c r="H340" s="139">
        <v>9600</v>
      </c>
      <c r="I340" s="139">
        <v>0</v>
      </c>
      <c r="J340" s="139">
        <v>0</v>
      </c>
      <c r="K340" s="139">
        <v>0</v>
      </c>
      <c r="L340" s="138"/>
      <c r="M340" s="139">
        <v>93300</v>
      </c>
      <c r="N340" s="139">
        <v>18300</v>
      </c>
      <c r="O340" s="139">
        <v>0</v>
      </c>
      <c r="P340" s="139">
        <v>0</v>
      </c>
      <c r="Q340" s="138"/>
      <c r="R340" s="139">
        <v>0</v>
      </c>
      <c r="S340" s="139">
        <v>1500</v>
      </c>
      <c r="T340" s="139">
        <v>0</v>
      </c>
      <c r="U340" s="139">
        <v>0</v>
      </c>
      <c r="V340" s="138"/>
      <c r="W340" s="139">
        <v>261900</v>
      </c>
      <c r="X340" s="139">
        <v>32400</v>
      </c>
      <c r="Y340" s="139">
        <v>0</v>
      </c>
      <c r="Z340" s="139">
        <v>0</v>
      </c>
    </row>
    <row r="341" spans="1:26" s="66" customFormat="1" x14ac:dyDescent="0.25">
      <c r="A341" s="59">
        <v>43645</v>
      </c>
      <c r="B341" s="66">
        <v>26</v>
      </c>
      <c r="C341" s="139">
        <v>58400</v>
      </c>
      <c r="D341" s="139">
        <v>15900</v>
      </c>
      <c r="E341" s="139">
        <v>132300</v>
      </c>
      <c r="F341" s="139">
        <v>297600</v>
      </c>
      <c r="G341" s="138"/>
      <c r="H341" s="139">
        <v>0</v>
      </c>
      <c r="I341" s="139">
        <v>0</v>
      </c>
      <c r="J341" s="139">
        <v>3100</v>
      </c>
      <c r="K341" s="139">
        <v>4700</v>
      </c>
      <c r="L341" s="138"/>
      <c r="M341" s="139">
        <v>26700</v>
      </c>
      <c r="N341" s="139">
        <v>30200</v>
      </c>
      <c r="O341" s="139">
        <v>118100</v>
      </c>
      <c r="P341" s="139">
        <v>187500</v>
      </c>
      <c r="Q341" s="138"/>
      <c r="R341" s="139">
        <v>0</v>
      </c>
      <c r="S341" s="139">
        <v>0</v>
      </c>
      <c r="T341" s="139">
        <v>1600</v>
      </c>
      <c r="U341" s="139">
        <v>1600</v>
      </c>
      <c r="V341" s="138"/>
      <c r="W341" s="139">
        <v>85100</v>
      </c>
      <c r="X341" s="139">
        <v>46100</v>
      </c>
      <c r="Y341" s="139">
        <v>255100</v>
      </c>
      <c r="Z341" s="139">
        <v>491400</v>
      </c>
    </row>
    <row r="342" spans="1:26" s="66" customFormat="1" x14ac:dyDescent="0.25">
      <c r="A342" s="59">
        <v>43652</v>
      </c>
      <c r="B342" s="66">
        <v>27</v>
      </c>
      <c r="C342" s="139">
        <v>66200</v>
      </c>
      <c r="D342" s="139">
        <v>36240</v>
      </c>
      <c r="E342" s="139">
        <v>128200</v>
      </c>
      <c r="F342" s="139">
        <v>246000</v>
      </c>
      <c r="G342" s="138"/>
      <c r="H342" s="139">
        <v>0</v>
      </c>
      <c r="I342" s="139">
        <v>1500</v>
      </c>
      <c r="J342" s="139">
        <v>9200</v>
      </c>
      <c r="K342" s="139">
        <v>9200</v>
      </c>
      <c r="L342" s="138"/>
      <c r="M342" s="139">
        <v>93800</v>
      </c>
      <c r="N342" s="139">
        <v>81849</v>
      </c>
      <c r="O342" s="139">
        <v>148900</v>
      </c>
      <c r="P342" s="139">
        <v>269300</v>
      </c>
      <c r="Q342" s="138"/>
      <c r="R342" s="139">
        <v>0</v>
      </c>
      <c r="S342" s="139">
        <v>0</v>
      </c>
      <c r="T342" s="139">
        <v>0</v>
      </c>
      <c r="U342" s="139">
        <v>0</v>
      </c>
      <c r="V342" s="138"/>
      <c r="W342" s="139">
        <v>160000</v>
      </c>
      <c r="X342" s="139">
        <v>119589</v>
      </c>
      <c r="Y342" s="139">
        <v>286300</v>
      </c>
      <c r="Z342" s="139">
        <v>524500</v>
      </c>
    </row>
    <row r="343" spans="1:26" s="66" customFormat="1" x14ac:dyDescent="0.25">
      <c r="A343" s="59">
        <v>43659</v>
      </c>
      <c r="B343" s="66">
        <v>28</v>
      </c>
      <c r="C343" s="139">
        <v>90800</v>
      </c>
      <c r="D343" s="139">
        <v>136060</v>
      </c>
      <c r="E343" s="139">
        <v>170800</v>
      </c>
      <c r="F343" s="139">
        <v>260000</v>
      </c>
      <c r="G343" s="138"/>
      <c r="H343" s="139">
        <v>0</v>
      </c>
      <c r="I343" s="139">
        <v>6200</v>
      </c>
      <c r="J343" s="139">
        <v>0</v>
      </c>
      <c r="K343" s="139">
        <v>0</v>
      </c>
      <c r="L343" s="138"/>
      <c r="M343" s="139">
        <v>86700</v>
      </c>
      <c r="N343" s="139">
        <v>144172</v>
      </c>
      <c r="O343" s="139">
        <v>149500</v>
      </c>
      <c r="P343" s="139">
        <v>242120</v>
      </c>
      <c r="Q343" s="138"/>
      <c r="R343" s="139">
        <v>0</v>
      </c>
      <c r="S343" s="139">
        <v>0</v>
      </c>
      <c r="T343" s="139">
        <v>0</v>
      </c>
      <c r="U343" s="139">
        <v>0</v>
      </c>
      <c r="V343" s="138"/>
      <c r="W343" s="139">
        <v>177500</v>
      </c>
      <c r="X343" s="139">
        <v>286432</v>
      </c>
      <c r="Y343" s="139">
        <v>320300</v>
      </c>
      <c r="Z343" s="139">
        <v>502120</v>
      </c>
    </row>
    <row r="344" spans="1:26" s="66" customFormat="1" x14ac:dyDescent="0.25">
      <c r="A344" s="59">
        <v>43666</v>
      </c>
      <c r="B344" s="66">
        <v>29</v>
      </c>
      <c r="C344" s="139">
        <v>84800</v>
      </c>
      <c r="D344" s="139">
        <v>136200</v>
      </c>
      <c r="E344" s="139">
        <v>267000</v>
      </c>
      <c r="F344" s="139">
        <v>381600</v>
      </c>
      <c r="G344" s="138"/>
      <c r="H344" s="139">
        <v>3000</v>
      </c>
      <c r="I344" s="139">
        <v>3200</v>
      </c>
      <c r="J344" s="139">
        <v>9400</v>
      </c>
      <c r="K344" s="139">
        <v>12400</v>
      </c>
      <c r="L344" s="138"/>
      <c r="M344" s="139">
        <v>99300</v>
      </c>
      <c r="N344" s="139">
        <v>100800</v>
      </c>
      <c r="O344" s="139">
        <v>172600</v>
      </c>
      <c r="P344" s="139">
        <v>277600</v>
      </c>
      <c r="Q344" s="138"/>
      <c r="R344" s="139">
        <v>18600</v>
      </c>
      <c r="S344" s="139">
        <v>0</v>
      </c>
      <c r="T344" s="139">
        <v>0</v>
      </c>
      <c r="U344" s="139">
        <v>0</v>
      </c>
      <c r="V344" s="138"/>
      <c r="W344" s="139">
        <v>205700</v>
      </c>
      <c r="X344" s="139">
        <v>240200</v>
      </c>
      <c r="Y344" s="139">
        <v>449000</v>
      </c>
      <c r="Z344" s="139">
        <v>671600</v>
      </c>
    </row>
    <row r="345" spans="1:26" s="66" customFormat="1" x14ac:dyDescent="0.25">
      <c r="A345" s="59">
        <v>43673</v>
      </c>
      <c r="B345" s="66">
        <v>30</v>
      </c>
      <c r="C345" s="139">
        <v>53600</v>
      </c>
      <c r="D345" s="139">
        <v>142400</v>
      </c>
      <c r="E345" s="139">
        <v>201600</v>
      </c>
      <c r="F345" s="139">
        <v>321000</v>
      </c>
      <c r="G345" s="138"/>
      <c r="H345" s="139">
        <v>0</v>
      </c>
      <c r="I345" s="139">
        <v>0</v>
      </c>
      <c r="J345" s="139">
        <v>0</v>
      </c>
      <c r="K345" s="139">
        <v>0</v>
      </c>
      <c r="L345" s="138"/>
      <c r="M345" s="139">
        <v>135400</v>
      </c>
      <c r="N345" s="139">
        <v>142900</v>
      </c>
      <c r="O345" s="139">
        <v>179144</v>
      </c>
      <c r="P345" s="139">
        <v>333444</v>
      </c>
      <c r="Q345" s="138"/>
      <c r="R345" s="139">
        <v>0</v>
      </c>
      <c r="S345" s="139">
        <v>6300</v>
      </c>
      <c r="T345" s="139">
        <v>1600</v>
      </c>
      <c r="U345" s="139">
        <v>1600</v>
      </c>
      <c r="V345" s="138"/>
      <c r="W345" s="139">
        <v>189000</v>
      </c>
      <c r="X345" s="139">
        <v>291600</v>
      </c>
      <c r="Y345" s="139">
        <v>382344</v>
      </c>
      <c r="Z345" s="139">
        <v>656044</v>
      </c>
    </row>
    <row r="346" spans="1:26" s="66" customFormat="1" x14ac:dyDescent="0.25">
      <c r="A346" s="59">
        <v>43680</v>
      </c>
      <c r="B346" s="66">
        <v>31</v>
      </c>
      <c r="C346" s="139">
        <v>37800</v>
      </c>
      <c r="D346" s="139">
        <v>208700</v>
      </c>
      <c r="E346" s="139">
        <v>203900</v>
      </c>
      <c r="F346" s="139">
        <v>279000</v>
      </c>
      <c r="G346" s="138"/>
      <c r="H346" s="139">
        <v>0</v>
      </c>
      <c r="I346" s="139">
        <v>9600</v>
      </c>
      <c r="J346" s="139">
        <v>6400</v>
      </c>
      <c r="K346" s="139">
        <v>0</v>
      </c>
      <c r="L346" s="138"/>
      <c r="M346" s="139">
        <v>27000</v>
      </c>
      <c r="N346" s="139">
        <v>203800</v>
      </c>
      <c r="O346" s="139">
        <v>198500</v>
      </c>
      <c r="P346" s="139">
        <v>247700</v>
      </c>
      <c r="Q346" s="138"/>
      <c r="R346" s="139">
        <v>16000</v>
      </c>
      <c r="S346" s="139">
        <v>1600</v>
      </c>
      <c r="T346" s="139">
        <v>3200</v>
      </c>
      <c r="U346" s="139">
        <v>22400</v>
      </c>
      <c r="V346" s="138"/>
      <c r="W346" s="139">
        <v>80800</v>
      </c>
      <c r="X346" s="139">
        <v>423700</v>
      </c>
      <c r="Y346" s="139">
        <v>412000</v>
      </c>
      <c r="Z346" s="139">
        <v>549100</v>
      </c>
    </row>
    <row r="347" spans="1:26" s="66" customFormat="1" x14ac:dyDescent="0.25">
      <c r="A347" s="59">
        <v>43687</v>
      </c>
      <c r="B347" s="66">
        <v>32</v>
      </c>
      <c r="C347" s="139">
        <v>38600</v>
      </c>
      <c r="D347" s="139">
        <v>126500</v>
      </c>
      <c r="E347" s="139">
        <v>245700</v>
      </c>
      <c r="F347" s="139">
        <v>250100</v>
      </c>
      <c r="G347" s="138"/>
      <c r="H347" s="139">
        <v>0</v>
      </c>
      <c r="I347" s="139">
        <v>4700</v>
      </c>
      <c r="J347" s="139">
        <v>7900</v>
      </c>
      <c r="K347" s="139">
        <v>19100</v>
      </c>
      <c r="L347" s="138"/>
      <c r="M347" s="139">
        <v>48800</v>
      </c>
      <c r="N347" s="139">
        <v>159500</v>
      </c>
      <c r="O347" s="139">
        <v>191064</v>
      </c>
      <c r="P347" s="139">
        <v>226164</v>
      </c>
      <c r="Q347" s="138"/>
      <c r="R347" s="139">
        <v>0</v>
      </c>
      <c r="S347" s="139">
        <v>0</v>
      </c>
      <c r="T347" s="139">
        <v>1600</v>
      </c>
      <c r="U347" s="139">
        <v>1600</v>
      </c>
      <c r="V347" s="138"/>
      <c r="W347" s="139">
        <v>87400</v>
      </c>
      <c r="X347" s="139">
        <v>290700</v>
      </c>
      <c r="Y347" s="139">
        <v>446264</v>
      </c>
      <c r="Z347" s="139">
        <v>496964</v>
      </c>
    </row>
    <row r="348" spans="1:26" s="66" customFormat="1" x14ac:dyDescent="0.25">
      <c r="A348" s="59">
        <v>43694</v>
      </c>
      <c r="B348" s="66">
        <v>33</v>
      </c>
      <c r="C348" s="139">
        <v>44200</v>
      </c>
      <c r="D348" s="139">
        <v>180300</v>
      </c>
      <c r="E348" s="139">
        <v>159900</v>
      </c>
      <c r="F348" s="139">
        <v>224500</v>
      </c>
      <c r="G348" s="138"/>
      <c r="H348" s="139">
        <v>0</v>
      </c>
      <c r="I348" s="139">
        <v>0</v>
      </c>
      <c r="J348" s="139">
        <v>1600</v>
      </c>
      <c r="K348" s="139">
        <v>4800</v>
      </c>
      <c r="L348" s="138"/>
      <c r="M348" s="139">
        <v>50500</v>
      </c>
      <c r="N348" s="139">
        <v>147400</v>
      </c>
      <c r="O348" s="139">
        <v>170700</v>
      </c>
      <c r="P348" s="139">
        <v>235000</v>
      </c>
      <c r="Q348" s="138"/>
      <c r="R348" s="139">
        <v>0</v>
      </c>
      <c r="S348" s="139">
        <v>4800</v>
      </c>
      <c r="T348" s="139">
        <v>4800</v>
      </c>
      <c r="U348" s="139">
        <v>4800</v>
      </c>
      <c r="V348" s="138"/>
      <c r="W348" s="139">
        <v>94700</v>
      </c>
      <c r="X348" s="139">
        <v>332500</v>
      </c>
      <c r="Y348" s="139">
        <v>337000</v>
      </c>
      <c r="Z348" s="139">
        <v>469100</v>
      </c>
    </row>
    <row r="349" spans="1:26" s="66" customFormat="1" x14ac:dyDescent="0.25">
      <c r="A349" s="59">
        <v>43701</v>
      </c>
      <c r="B349" s="66">
        <v>34</v>
      </c>
      <c r="C349" s="139">
        <v>59999</v>
      </c>
      <c r="D349" s="139">
        <v>125700</v>
      </c>
      <c r="E349" s="139">
        <v>276700</v>
      </c>
      <c r="F349" s="139">
        <v>347999</v>
      </c>
      <c r="G349" s="138"/>
      <c r="H349" s="139">
        <v>0</v>
      </c>
      <c r="I349" s="139">
        <v>1500</v>
      </c>
      <c r="J349" s="139">
        <v>1600</v>
      </c>
      <c r="K349" s="139">
        <v>1600</v>
      </c>
      <c r="L349" s="138"/>
      <c r="M349" s="139">
        <v>90600</v>
      </c>
      <c r="N349" s="139">
        <v>209920</v>
      </c>
      <c r="O349" s="139">
        <v>296000</v>
      </c>
      <c r="P349" s="139">
        <v>397300</v>
      </c>
      <c r="Q349" s="138"/>
      <c r="R349" s="139">
        <v>0</v>
      </c>
      <c r="S349" s="139">
        <v>0</v>
      </c>
      <c r="T349" s="139">
        <v>0</v>
      </c>
      <c r="U349" s="139">
        <v>0</v>
      </c>
      <c r="V349" s="138"/>
      <c r="W349" s="139">
        <v>150599</v>
      </c>
      <c r="X349" s="139">
        <v>337120</v>
      </c>
      <c r="Y349" s="139">
        <v>574300</v>
      </c>
      <c r="Z349" s="139">
        <v>746899</v>
      </c>
    </row>
    <row r="350" spans="1:26" s="66" customFormat="1" x14ac:dyDescent="0.25">
      <c r="A350" s="59">
        <v>43708</v>
      </c>
      <c r="B350" s="66">
        <v>35</v>
      </c>
      <c r="C350" s="139">
        <v>40900</v>
      </c>
      <c r="D350" s="139">
        <v>41900</v>
      </c>
      <c r="E350" s="139">
        <v>131200</v>
      </c>
      <c r="F350" s="139">
        <v>153000</v>
      </c>
      <c r="G350" s="138"/>
      <c r="H350" s="139">
        <v>3200</v>
      </c>
      <c r="I350" s="139">
        <v>0</v>
      </c>
      <c r="J350" s="139">
        <v>10800</v>
      </c>
      <c r="K350" s="139">
        <v>14000</v>
      </c>
      <c r="L350" s="138"/>
      <c r="M350" s="139">
        <v>150000</v>
      </c>
      <c r="N350" s="139">
        <v>137900</v>
      </c>
      <c r="O350" s="139">
        <v>398600</v>
      </c>
      <c r="P350" s="139">
        <v>498000</v>
      </c>
      <c r="Q350" s="138"/>
      <c r="R350" s="139">
        <v>0</v>
      </c>
      <c r="S350" s="139">
        <v>0</v>
      </c>
      <c r="T350" s="139">
        <v>3200</v>
      </c>
      <c r="U350" s="139">
        <v>0</v>
      </c>
      <c r="V350" s="138"/>
      <c r="W350" s="139">
        <v>194100</v>
      </c>
      <c r="X350" s="139">
        <v>179800</v>
      </c>
      <c r="Y350" s="139">
        <v>543800</v>
      </c>
      <c r="Z350" s="139">
        <v>665000</v>
      </c>
    </row>
    <row r="351" spans="1:26" s="66" customFormat="1" x14ac:dyDescent="0.25">
      <c r="A351" s="59">
        <v>43715</v>
      </c>
      <c r="B351" s="66">
        <v>36</v>
      </c>
      <c r="C351" s="139">
        <v>17300</v>
      </c>
      <c r="D351" s="139">
        <v>109900</v>
      </c>
      <c r="E351" s="139">
        <v>36300</v>
      </c>
      <c r="F351" s="139">
        <v>57700</v>
      </c>
      <c r="G351" s="138"/>
      <c r="H351" s="139">
        <v>0</v>
      </c>
      <c r="I351" s="139">
        <v>19100</v>
      </c>
      <c r="J351" s="139">
        <v>1600</v>
      </c>
      <c r="K351" s="139">
        <v>1600</v>
      </c>
      <c r="L351" s="138"/>
      <c r="M351" s="139">
        <v>107600</v>
      </c>
      <c r="N351" s="139">
        <v>235300</v>
      </c>
      <c r="O351" s="139">
        <v>111500</v>
      </c>
      <c r="P351" s="139">
        <v>209800</v>
      </c>
      <c r="Q351" s="138"/>
      <c r="R351" s="139">
        <v>0</v>
      </c>
      <c r="S351" s="139">
        <v>1600</v>
      </c>
      <c r="T351" s="139">
        <v>0</v>
      </c>
      <c r="U351" s="139">
        <v>3200</v>
      </c>
      <c r="V351" s="138"/>
      <c r="W351" s="139">
        <v>124900</v>
      </c>
      <c r="X351" s="139">
        <v>365900</v>
      </c>
      <c r="Y351" s="139">
        <v>149400</v>
      </c>
      <c r="Z351" s="139">
        <v>272300</v>
      </c>
    </row>
    <row r="352" spans="1:26" s="66" customFormat="1" x14ac:dyDescent="0.25">
      <c r="A352" s="59">
        <v>43722</v>
      </c>
      <c r="B352" s="66">
        <v>37</v>
      </c>
      <c r="C352" s="139">
        <v>14400</v>
      </c>
      <c r="D352" s="139">
        <v>60750</v>
      </c>
      <c r="E352" s="139">
        <v>177050</v>
      </c>
      <c r="F352" s="139">
        <v>199550</v>
      </c>
      <c r="G352" s="138"/>
      <c r="H352" s="139">
        <v>0</v>
      </c>
      <c r="I352" s="139">
        <v>10800</v>
      </c>
      <c r="J352" s="139">
        <v>28300</v>
      </c>
      <c r="K352" s="139">
        <v>28300</v>
      </c>
      <c r="L352" s="138"/>
      <c r="M352" s="139">
        <v>38500</v>
      </c>
      <c r="N352" s="139">
        <v>117540</v>
      </c>
      <c r="O352" s="139">
        <v>391800</v>
      </c>
      <c r="P352" s="139">
        <v>483800</v>
      </c>
      <c r="Q352" s="138"/>
      <c r="R352" s="139">
        <v>0</v>
      </c>
      <c r="S352" s="139">
        <v>0</v>
      </c>
      <c r="T352" s="139">
        <v>1600</v>
      </c>
      <c r="U352" s="139">
        <v>1600</v>
      </c>
      <c r="V352" s="138"/>
      <c r="W352" s="139">
        <v>52900</v>
      </c>
      <c r="X352" s="139">
        <v>189090</v>
      </c>
      <c r="Y352" s="139">
        <v>598750</v>
      </c>
      <c r="Z352" s="139">
        <v>713250</v>
      </c>
    </row>
    <row r="353" spans="1:26" s="66" customFormat="1" x14ac:dyDescent="0.25">
      <c r="A353" s="59">
        <v>43729</v>
      </c>
      <c r="B353" s="66">
        <v>38</v>
      </c>
      <c r="C353" s="139">
        <v>30800</v>
      </c>
      <c r="D353" s="139">
        <v>63140</v>
      </c>
      <c r="E353" s="139">
        <v>114900</v>
      </c>
      <c r="F353" s="139">
        <v>146500</v>
      </c>
      <c r="G353" s="138"/>
      <c r="H353" s="139">
        <v>25400</v>
      </c>
      <c r="I353" s="139">
        <v>1500</v>
      </c>
      <c r="J353" s="139">
        <v>4800</v>
      </c>
      <c r="K353" s="139">
        <v>24000</v>
      </c>
      <c r="L353" s="138"/>
      <c r="M353" s="139">
        <v>34909</v>
      </c>
      <c r="N353" s="139">
        <v>195000</v>
      </c>
      <c r="O353" s="139">
        <v>236700</v>
      </c>
      <c r="P353" s="139">
        <v>239209</v>
      </c>
      <c r="Q353" s="138"/>
      <c r="R353" s="139">
        <v>0</v>
      </c>
      <c r="S353" s="139">
        <v>0</v>
      </c>
      <c r="T353" s="139">
        <v>1500</v>
      </c>
      <c r="U353" s="139">
        <v>1500</v>
      </c>
      <c r="V353" s="138"/>
      <c r="W353" s="139">
        <v>91109</v>
      </c>
      <c r="X353" s="139">
        <v>259640</v>
      </c>
      <c r="Y353" s="139">
        <v>357900</v>
      </c>
      <c r="Z353" s="139">
        <v>411209</v>
      </c>
    </row>
    <row r="354" spans="1:26" s="66" customFormat="1" x14ac:dyDescent="0.25">
      <c r="A354" s="59">
        <v>43736</v>
      </c>
      <c r="B354" s="66">
        <v>39</v>
      </c>
      <c r="C354" s="139">
        <v>26800</v>
      </c>
      <c r="D354" s="139">
        <v>42000</v>
      </c>
      <c r="E354" s="139">
        <v>106200</v>
      </c>
      <c r="F354" s="139">
        <v>131400</v>
      </c>
      <c r="G354" s="138"/>
      <c r="H354" s="139">
        <v>3200</v>
      </c>
      <c r="I354" s="139">
        <v>7900</v>
      </c>
      <c r="J354" s="139">
        <v>4700</v>
      </c>
      <c r="K354" s="139">
        <v>7900</v>
      </c>
      <c r="L354" s="138"/>
      <c r="M354" s="139">
        <v>17300</v>
      </c>
      <c r="N354" s="139">
        <v>89460</v>
      </c>
      <c r="O354" s="139">
        <v>248100</v>
      </c>
      <c r="P354" s="139">
        <v>291700</v>
      </c>
      <c r="Q354" s="138"/>
      <c r="R354" s="139">
        <v>0</v>
      </c>
      <c r="S354" s="139">
        <v>0</v>
      </c>
      <c r="T354" s="139">
        <v>0</v>
      </c>
      <c r="U354" s="139">
        <v>0</v>
      </c>
      <c r="V354" s="138"/>
      <c r="W354" s="139">
        <v>47300</v>
      </c>
      <c r="X354" s="139">
        <v>139360</v>
      </c>
      <c r="Y354" s="139">
        <v>359000</v>
      </c>
      <c r="Z354" s="139">
        <v>431000</v>
      </c>
    </row>
    <row r="355" spans="1:26" s="66" customFormat="1" x14ac:dyDescent="0.25">
      <c r="A355" s="59">
        <v>43743</v>
      </c>
      <c r="B355" s="66">
        <v>40</v>
      </c>
      <c r="C355" s="139">
        <v>6200</v>
      </c>
      <c r="D355" s="139">
        <v>68800</v>
      </c>
      <c r="E355" s="139">
        <v>96600</v>
      </c>
      <c r="F355" s="139">
        <v>119800</v>
      </c>
      <c r="G355" s="138"/>
      <c r="H355" s="139">
        <v>0</v>
      </c>
      <c r="I355" s="139">
        <v>1532</v>
      </c>
      <c r="J355" s="139">
        <v>7900</v>
      </c>
      <c r="K355" s="139">
        <v>7900</v>
      </c>
      <c r="L355" s="138"/>
      <c r="M355" s="139">
        <v>22100</v>
      </c>
      <c r="N355" s="139">
        <v>100601</v>
      </c>
      <c r="O355" s="139">
        <v>156500</v>
      </c>
      <c r="P355" s="139">
        <v>177200</v>
      </c>
      <c r="Q355" s="138"/>
      <c r="R355" s="139">
        <v>0</v>
      </c>
      <c r="S355" s="139">
        <v>0</v>
      </c>
      <c r="T355" s="139">
        <v>0</v>
      </c>
      <c r="U355" s="139">
        <v>0</v>
      </c>
      <c r="V355" s="138"/>
      <c r="W355" s="139">
        <v>28300</v>
      </c>
      <c r="X355" s="139">
        <v>170933</v>
      </c>
      <c r="Y355" s="139">
        <v>261000</v>
      </c>
      <c r="Z355" s="139">
        <v>304900</v>
      </c>
    </row>
    <row r="356" spans="1:26" s="66" customFormat="1" x14ac:dyDescent="0.25">
      <c r="A356" s="59">
        <v>43750</v>
      </c>
      <c r="B356" s="66">
        <v>41</v>
      </c>
      <c r="C356" s="139">
        <v>20500</v>
      </c>
      <c r="D356" s="139">
        <v>27900</v>
      </c>
      <c r="E356" s="139">
        <v>108000</v>
      </c>
      <c r="F356" s="139">
        <v>140600</v>
      </c>
      <c r="G356" s="138"/>
      <c r="H356" s="139">
        <v>0</v>
      </c>
      <c r="I356" s="139">
        <v>14200</v>
      </c>
      <c r="J356" s="139">
        <v>14300</v>
      </c>
      <c r="K356" s="139">
        <v>14300</v>
      </c>
      <c r="L356" s="138"/>
      <c r="M356" s="139">
        <v>1500</v>
      </c>
      <c r="N356" s="139">
        <v>67000</v>
      </c>
      <c r="O356" s="139">
        <v>133900</v>
      </c>
      <c r="P356" s="139">
        <v>119800</v>
      </c>
      <c r="Q356" s="138"/>
      <c r="R356" s="139">
        <v>0</v>
      </c>
      <c r="S356" s="139">
        <v>1600</v>
      </c>
      <c r="T356" s="139">
        <v>0</v>
      </c>
      <c r="U356" s="139">
        <v>0</v>
      </c>
      <c r="V356" s="138"/>
      <c r="W356" s="139">
        <v>22000</v>
      </c>
      <c r="X356" s="139">
        <v>110700</v>
      </c>
      <c r="Y356" s="139">
        <v>256200</v>
      </c>
      <c r="Z356" s="139">
        <v>274700</v>
      </c>
    </row>
    <row r="357" spans="1:26" s="66" customFormat="1" x14ac:dyDescent="0.25">
      <c r="A357" s="59">
        <v>43757</v>
      </c>
      <c r="B357" s="66">
        <v>42</v>
      </c>
      <c r="C357" s="139">
        <v>11000</v>
      </c>
      <c r="D357" s="139">
        <v>38700</v>
      </c>
      <c r="E357" s="139">
        <v>36500</v>
      </c>
      <c r="F357" s="139">
        <v>52000</v>
      </c>
      <c r="G357" s="138"/>
      <c r="H357" s="139">
        <v>0</v>
      </c>
      <c r="I357" s="139">
        <v>11000</v>
      </c>
      <c r="J357" s="139">
        <v>1600</v>
      </c>
      <c r="K357" s="139">
        <v>1600</v>
      </c>
      <c r="L357" s="138"/>
      <c r="M357" s="139">
        <v>28200</v>
      </c>
      <c r="N357" s="139">
        <v>90400</v>
      </c>
      <c r="O357" s="139">
        <v>57300</v>
      </c>
      <c r="P357" s="139">
        <v>90100</v>
      </c>
      <c r="Q357" s="138"/>
      <c r="R357" s="139">
        <v>0</v>
      </c>
      <c r="S357" s="139">
        <v>0</v>
      </c>
      <c r="T357" s="139">
        <v>1600</v>
      </c>
      <c r="U357" s="139">
        <v>1600</v>
      </c>
      <c r="V357" s="138"/>
      <c r="W357" s="139">
        <v>39200</v>
      </c>
      <c r="X357" s="139">
        <v>140100</v>
      </c>
      <c r="Y357" s="139">
        <v>97000</v>
      </c>
      <c r="Z357" s="139">
        <v>145300</v>
      </c>
    </row>
    <row r="358" spans="1:26" s="66" customFormat="1" x14ac:dyDescent="0.25">
      <c r="A358" s="59">
        <v>43764</v>
      </c>
      <c r="B358" s="66">
        <v>43</v>
      </c>
      <c r="C358" s="139">
        <v>4800</v>
      </c>
      <c r="D358" s="139">
        <v>52040</v>
      </c>
      <c r="E358" s="139">
        <v>116240</v>
      </c>
      <c r="F358" s="139">
        <v>117840</v>
      </c>
      <c r="G358" s="138"/>
      <c r="H358" s="139">
        <v>14400</v>
      </c>
      <c r="I358" s="139">
        <v>4700</v>
      </c>
      <c r="J358" s="139">
        <v>12500</v>
      </c>
      <c r="K358" s="139">
        <v>22100</v>
      </c>
      <c r="L358" s="138"/>
      <c r="M358" s="139">
        <v>70900</v>
      </c>
      <c r="N358" s="139">
        <v>97640</v>
      </c>
      <c r="O358" s="139">
        <v>221546</v>
      </c>
      <c r="P358" s="139">
        <v>306068</v>
      </c>
      <c r="Q358" s="138"/>
      <c r="R358" s="139">
        <v>0</v>
      </c>
      <c r="S358" s="139">
        <v>0</v>
      </c>
      <c r="T358" s="139">
        <v>0</v>
      </c>
      <c r="U358" s="139">
        <v>0</v>
      </c>
      <c r="V358" s="138"/>
      <c r="W358" s="139">
        <v>90100</v>
      </c>
      <c r="X358" s="139">
        <v>154380</v>
      </c>
      <c r="Y358" s="139">
        <v>350286</v>
      </c>
      <c r="Z358" s="139">
        <v>446008</v>
      </c>
    </row>
    <row r="359" spans="1:26" s="66" customFormat="1" x14ac:dyDescent="0.25">
      <c r="A359" s="59">
        <v>43771</v>
      </c>
      <c r="B359" s="66">
        <v>44</v>
      </c>
      <c r="C359" s="139">
        <v>21300</v>
      </c>
      <c r="D359" s="139">
        <v>49800</v>
      </c>
      <c r="E359" s="139">
        <v>109200</v>
      </c>
      <c r="F359" s="139">
        <v>133500</v>
      </c>
      <c r="G359" s="138"/>
      <c r="H359" s="139">
        <v>3200</v>
      </c>
      <c r="I359" s="139">
        <v>1600</v>
      </c>
      <c r="J359" s="139">
        <v>6200</v>
      </c>
      <c r="K359" s="139">
        <v>11000</v>
      </c>
      <c r="L359" s="138"/>
      <c r="M359" s="139">
        <v>31500</v>
      </c>
      <c r="N359" s="139">
        <v>201040</v>
      </c>
      <c r="O359" s="139">
        <v>207100</v>
      </c>
      <c r="P359" s="139">
        <v>273900</v>
      </c>
      <c r="Q359" s="138"/>
      <c r="R359" s="139">
        <v>0</v>
      </c>
      <c r="S359" s="139">
        <v>0</v>
      </c>
      <c r="T359" s="139">
        <v>0</v>
      </c>
      <c r="U359" s="139">
        <v>0</v>
      </c>
      <c r="V359" s="138"/>
      <c r="W359" s="139">
        <v>56000</v>
      </c>
      <c r="X359" s="139">
        <v>252440</v>
      </c>
      <c r="Y359" s="139">
        <v>322500</v>
      </c>
      <c r="Z359" s="139">
        <v>418400</v>
      </c>
    </row>
    <row r="360" spans="1:26" s="66" customFormat="1" x14ac:dyDescent="0.25">
      <c r="A360" s="59">
        <v>43778</v>
      </c>
      <c r="B360" s="66">
        <v>45</v>
      </c>
      <c r="C360" s="139">
        <v>43500</v>
      </c>
      <c r="D360" s="139">
        <v>47400</v>
      </c>
      <c r="E360" s="139">
        <v>93400</v>
      </c>
      <c r="F360" s="139">
        <v>145400</v>
      </c>
      <c r="G360" s="138"/>
      <c r="H360" s="139">
        <v>0</v>
      </c>
      <c r="I360" s="139">
        <v>1600</v>
      </c>
      <c r="J360" s="139">
        <v>1600</v>
      </c>
      <c r="K360" s="139">
        <v>1600</v>
      </c>
      <c r="L360" s="138"/>
      <c r="M360" s="139">
        <v>33100</v>
      </c>
      <c r="N360" s="139">
        <v>240900</v>
      </c>
      <c r="O360" s="139">
        <v>328800</v>
      </c>
      <c r="P360" s="139">
        <v>396548</v>
      </c>
      <c r="Q360" s="138"/>
      <c r="R360" s="139">
        <v>0</v>
      </c>
      <c r="S360" s="139">
        <v>0</v>
      </c>
      <c r="T360" s="139">
        <v>0</v>
      </c>
      <c r="U360" s="139">
        <v>0</v>
      </c>
      <c r="V360" s="138"/>
      <c r="W360" s="139">
        <v>76600</v>
      </c>
      <c r="X360" s="139">
        <v>289900</v>
      </c>
      <c r="Y360" s="139">
        <v>423800</v>
      </c>
      <c r="Z360" s="139">
        <v>543548</v>
      </c>
    </row>
    <row r="361" spans="1:26" s="66" customFormat="1" x14ac:dyDescent="0.25">
      <c r="A361" s="59">
        <v>43785</v>
      </c>
      <c r="B361" s="66">
        <v>46</v>
      </c>
      <c r="C361" s="139">
        <v>52820</v>
      </c>
      <c r="D361" s="139">
        <v>92800</v>
      </c>
      <c r="E361" s="139">
        <v>158900</v>
      </c>
      <c r="F361" s="139">
        <v>240720</v>
      </c>
      <c r="G361" s="138"/>
      <c r="H361" s="139">
        <v>6000</v>
      </c>
      <c r="I361" s="139">
        <v>11000</v>
      </c>
      <c r="J361" s="139">
        <v>3100</v>
      </c>
      <c r="K361" s="139">
        <v>9100</v>
      </c>
      <c r="L361" s="138"/>
      <c r="M361" s="139">
        <v>41840</v>
      </c>
      <c r="N361" s="139">
        <v>213900</v>
      </c>
      <c r="O361" s="139">
        <v>357200</v>
      </c>
      <c r="P361" s="139">
        <v>400740</v>
      </c>
      <c r="Q361" s="138"/>
      <c r="R361" s="139">
        <v>0</v>
      </c>
      <c r="S361" s="139">
        <v>1600</v>
      </c>
      <c r="T361" s="139">
        <v>1600</v>
      </c>
      <c r="U361" s="139">
        <v>1600</v>
      </c>
      <c r="V361" s="138"/>
      <c r="W361" s="139">
        <v>100660</v>
      </c>
      <c r="X361" s="139">
        <v>319300</v>
      </c>
      <c r="Y361" s="139">
        <v>520800</v>
      </c>
      <c r="Z361" s="139">
        <v>652160</v>
      </c>
    </row>
    <row r="362" spans="1:26" s="66" customFormat="1" x14ac:dyDescent="0.25">
      <c r="A362" s="59">
        <v>43792</v>
      </c>
      <c r="B362" s="66">
        <v>47</v>
      </c>
      <c r="C362" s="139">
        <v>65700</v>
      </c>
      <c r="D362" s="139">
        <v>154200</v>
      </c>
      <c r="E362" s="139">
        <v>229600</v>
      </c>
      <c r="F362" s="139">
        <v>280100</v>
      </c>
      <c r="G362" s="138"/>
      <c r="H362" s="139">
        <v>6400</v>
      </c>
      <c r="I362" s="139">
        <v>17200</v>
      </c>
      <c r="J362" s="139">
        <v>9600</v>
      </c>
      <c r="K362" s="139">
        <v>19200</v>
      </c>
      <c r="L362" s="138"/>
      <c r="M362" s="139">
        <v>59600</v>
      </c>
      <c r="N362" s="139">
        <v>257440</v>
      </c>
      <c r="O362" s="139">
        <v>378480</v>
      </c>
      <c r="P362" s="139">
        <v>438180</v>
      </c>
      <c r="Q362" s="138"/>
      <c r="R362" s="139">
        <v>0</v>
      </c>
      <c r="S362" s="139">
        <v>0</v>
      </c>
      <c r="T362" s="139">
        <v>0</v>
      </c>
      <c r="U362" s="139">
        <v>0</v>
      </c>
      <c r="V362" s="138"/>
      <c r="W362" s="139">
        <v>131700</v>
      </c>
      <c r="X362" s="139">
        <v>428840</v>
      </c>
      <c r="Y362" s="139">
        <v>617680</v>
      </c>
      <c r="Z362" s="139">
        <v>737480</v>
      </c>
    </row>
    <row r="363" spans="1:26" s="66" customFormat="1" x14ac:dyDescent="0.25">
      <c r="A363" s="59">
        <v>43799</v>
      </c>
      <c r="B363" s="66">
        <v>48</v>
      </c>
      <c r="C363" s="139">
        <v>95600</v>
      </c>
      <c r="D363" s="139">
        <v>183100</v>
      </c>
      <c r="E363" s="139">
        <v>294900</v>
      </c>
      <c r="F363" s="139">
        <v>426200</v>
      </c>
      <c r="G363" s="138"/>
      <c r="H363" s="139">
        <v>3200</v>
      </c>
      <c r="I363" s="139">
        <v>12500</v>
      </c>
      <c r="J363" s="139">
        <v>17200</v>
      </c>
      <c r="K363" s="139">
        <v>14100</v>
      </c>
      <c r="L363" s="138"/>
      <c r="M363" s="139">
        <v>48800</v>
      </c>
      <c r="N363" s="139">
        <v>205300</v>
      </c>
      <c r="O363" s="139">
        <v>367040</v>
      </c>
      <c r="P363" s="139">
        <v>422740</v>
      </c>
      <c r="Q363" s="138"/>
      <c r="R363" s="139">
        <v>0</v>
      </c>
      <c r="S363" s="139">
        <v>0</v>
      </c>
      <c r="T363" s="139">
        <v>0</v>
      </c>
      <c r="U363" s="139">
        <v>0</v>
      </c>
      <c r="V363" s="138"/>
      <c r="W363" s="139">
        <v>147600</v>
      </c>
      <c r="X363" s="139">
        <v>400900</v>
      </c>
      <c r="Y363" s="139">
        <v>679140</v>
      </c>
      <c r="Z363" s="139">
        <v>863040</v>
      </c>
    </row>
    <row r="364" spans="1:26" s="66" customFormat="1" x14ac:dyDescent="0.25">
      <c r="A364" s="59">
        <v>43806</v>
      </c>
      <c r="B364" s="66">
        <v>49</v>
      </c>
      <c r="C364" s="139">
        <v>102000</v>
      </c>
      <c r="D364" s="139">
        <v>64541</v>
      </c>
      <c r="E364" s="139">
        <v>247200</v>
      </c>
      <c r="F364" s="139">
        <v>389300</v>
      </c>
      <c r="G364" s="138"/>
      <c r="H364" s="139">
        <v>4800</v>
      </c>
      <c r="I364" s="139">
        <v>0</v>
      </c>
      <c r="J364" s="139">
        <v>6300</v>
      </c>
      <c r="K364" s="139">
        <v>23400</v>
      </c>
      <c r="L364" s="138"/>
      <c r="M364" s="139">
        <v>86200</v>
      </c>
      <c r="N364" s="139">
        <v>155700</v>
      </c>
      <c r="O364" s="139">
        <v>402000</v>
      </c>
      <c r="P364" s="139">
        <v>525600</v>
      </c>
      <c r="Q364" s="138"/>
      <c r="R364" s="139">
        <v>0</v>
      </c>
      <c r="S364" s="139">
        <v>0</v>
      </c>
      <c r="T364" s="139">
        <v>0</v>
      </c>
      <c r="U364" s="139">
        <v>0</v>
      </c>
      <c r="V364" s="138"/>
      <c r="W364" s="139">
        <v>193000</v>
      </c>
      <c r="X364" s="139">
        <v>220241</v>
      </c>
      <c r="Y364" s="139">
        <v>655500</v>
      </c>
      <c r="Z364" s="139">
        <v>938300</v>
      </c>
    </row>
    <row r="365" spans="1:26" s="66" customFormat="1" x14ac:dyDescent="0.25">
      <c r="A365" s="59">
        <v>43813</v>
      </c>
      <c r="B365" s="66">
        <v>50</v>
      </c>
      <c r="C365" s="139">
        <v>87300</v>
      </c>
      <c r="D365" s="139">
        <v>4500</v>
      </c>
      <c r="E365" s="139">
        <v>82900</v>
      </c>
      <c r="F365" s="139">
        <v>203800</v>
      </c>
      <c r="G365" s="138"/>
      <c r="H365" s="139">
        <v>4800</v>
      </c>
      <c r="I365" s="139">
        <v>0</v>
      </c>
      <c r="J365" s="139">
        <v>0</v>
      </c>
      <c r="K365" s="139">
        <v>0</v>
      </c>
      <c r="L365" s="138"/>
      <c r="M365" s="139">
        <v>58600</v>
      </c>
      <c r="N365" s="139">
        <v>0</v>
      </c>
      <c r="O365" s="139">
        <v>203400</v>
      </c>
      <c r="P365" s="139">
        <v>245900</v>
      </c>
      <c r="Q365" s="138"/>
      <c r="R365" s="139">
        <v>0</v>
      </c>
      <c r="S365" s="139">
        <v>0</v>
      </c>
      <c r="T365" s="139">
        <v>0</v>
      </c>
      <c r="U365" s="139">
        <v>0</v>
      </c>
      <c r="V365" s="138"/>
      <c r="W365" s="139">
        <v>150700</v>
      </c>
      <c r="X365" s="139">
        <v>4500</v>
      </c>
      <c r="Y365" s="139">
        <v>286300</v>
      </c>
      <c r="Z365" s="139">
        <v>449700</v>
      </c>
    </row>
    <row r="366" spans="1:26" s="66" customFormat="1" x14ac:dyDescent="0.25">
      <c r="A366" s="59">
        <v>43820</v>
      </c>
      <c r="B366" s="66">
        <v>51</v>
      </c>
      <c r="C366" s="139">
        <v>124800</v>
      </c>
      <c r="D366" s="139">
        <v>0</v>
      </c>
      <c r="E366" s="139">
        <v>0</v>
      </c>
      <c r="F366" s="139">
        <v>97100</v>
      </c>
      <c r="G366" s="138"/>
      <c r="H366" s="139">
        <v>9000</v>
      </c>
      <c r="I366" s="139">
        <v>0</v>
      </c>
      <c r="J366" s="139">
        <v>0</v>
      </c>
      <c r="K366" s="139">
        <v>12200</v>
      </c>
      <c r="L366" s="138"/>
      <c r="M366" s="139">
        <v>84100</v>
      </c>
      <c r="N366" s="139">
        <v>0</v>
      </c>
      <c r="O366" s="139">
        <v>0</v>
      </c>
      <c r="P366" s="139">
        <v>96600</v>
      </c>
      <c r="Q366" s="138"/>
      <c r="R366" s="139">
        <v>0</v>
      </c>
      <c r="S366" s="139">
        <v>0</v>
      </c>
      <c r="T366" s="139">
        <v>0</v>
      </c>
      <c r="U366" s="139">
        <v>0</v>
      </c>
      <c r="V366" s="138"/>
      <c r="W366" s="139">
        <v>217900</v>
      </c>
      <c r="X366" s="139">
        <v>0</v>
      </c>
      <c r="Y366" s="139">
        <v>0</v>
      </c>
      <c r="Z366" s="139">
        <v>205900</v>
      </c>
    </row>
    <row r="367" spans="1:26" s="66" customFormat="1" x14ac:dyDescent="0.25">
      <c r="A367" s="59">
        <v>43827</v>
      </c>
      <c r="B367" s="66">
        <v>52</v>
      </c>
      <c r="C367" s="139">
        <v>120500</v>
      </c>
      <c r="D367" s="139">
        <v>0</v>
      </c>
      <c r="E367" s="139">
        <v>0</v>
      </c>
      <c r="F367" s="139">
        <v>147600</v>
      </c>
      <c r="G367" s="138"/>
      <c r="H367" s="139">
        <v>4500</v>
      </c>
      <c r="I367" s="139">
        <v>0</v>
      </c>
      <c r="J367" s="139">
        <v>0</v>
      </c>
      <c r="K367" s="139">
        <v>4500</v>
      </c>
      <c r="L367" s="138"/>
      <c r="M367" s="139">
        <v>159900</v>
      </c>
      <c r="N367" s="139">
        <v>0</v>
      </c>
      <c r="O367" s="139">
        <v>0</v>
      </c>
      <c r="P367" s="139">
        <v>128400</v>
      </c>
      <c r="Q367" s="138"/>
      <c r="R367" s="139">
        <v>0</v>
      </c>
      <c r="S367" s="139">
        <v>0</v>
      </c>
      <c r="T367" s="139">
        <v>0</v>
      </c>
      <c r="U367" s="139">
        <v>0</v>
      </c>
      <c r="V367" s="138"/>
      <c r="W367" s="139">
        <v>284900</v>
      </c>
      <c r="X367" s="139">
        <v>0</v>
      </c>
      <c r="Y367" s="139">
        <v>0</v>
      </c>
      <c r="Z367" s="139">
        <v>280500</v>
      </c>
    </row>
    <row r="368" spans="1:26" s="66" customFormat="1" x14ac:dyDescent="0.25">
      <c r="A368" s="59">
        <v>43834</v>
      </c>
      <c r="B368" s="66">
        <v>1</v>
      </c>
      <c r="C368" s="139">
        <v>129600</v>
      </c>
      <c r="D368" s="139">
        <v>0</v>
      </c>
      <c r="E368" s="139">
        <v>0</v>
      </c>
      <c r="F368" s="139">
        <v>119100</v>
      </c>
      <c r="G368" s="138"/>
      <c r="H368" s="139">
        <v>1600</v>
      </c>
      <c r="I368" s="139">
        <v>0</v>
      </c>
      <c r="J368" s="139">
        <v>0</v>
      </c>
      <c r="K368" s="139">
        <v>1600</v>
      </c>
      <c r="L368" s="138"/>
      <c r="M368" s="139">
        <v>137900</v>
      </c>
      <c r="N368" s="139">
        <v>0</v>
      </c>
      <c r="O368" s="139">
        <v>0</v>
      </c>
      <c r="P368" s="139">
        <v>178900</v>
      </c>
      <c r="Q368" s="138"/>
      <c r="R368" s="139">
        <v>0</v>
      </c>
      <c r="S368" s="139">
        <v>0</v>
      </c>
      <c r="T368" s="139">
        <v>0</v>
      </c>
      <c r="U368" s="139">
        <v>0</v>
      </c>
      <c r="V368" s="138"/>
      <c r="W368" s="139">
        <v>269100</v>
      </c>
      <c r="X368" s="139">
        <v>0</v>
      </c>
      <c r="Y368" s="139">
        <v>0</v>
      </c>
      <c r="Z368" s="139">
        <v>299600</v>
      </c>
    </row>
    <row r="369" spans="1:26" s="66" customFormat="1" x14ac:dyDescent="0.25">
      <c r="A369" s="59">
        <v>43841</v>
      </c>
      <c r="B369" s="66">
        <v>2</v>
      </c>
      <c r="C369" s="139">
        <v>63000</v>
      </c>
      <c r="D369" s="139">
        <v>0</v>
      </c>
      <c r="E369" s="139">
        <v>0</v>
      </c>
      <c r="F369" s="139">
        <v>121800</v>
      </c>
      <c r="G369" s="138"/>
      <c r="H369" s="139">
        <v>3000</v>
      </c>
      <c r="I369" s="139">
        <v>0</v>
      </c>
      <c r="J369" s="139">
        <v>0</v>
      </c>
      <c r="K369" s="139">
        <v>0</v>
      </c>
      <c r="L369" s="138"/>
      <c r="M369" s="139">
        <v>110264</v>
      </c>
      <c r="N369" s="139">
        <v>0</v>
      </c>
      <c r="O369" s="139">
        <v>0</v>
      </c>
      <c r="P369" s="139">
        <v>119300</v>
      </c>
      <c r="Q369" s="138"/>
      <c r="R369" s="139">
        <v>0</v>
      </c>
      <c r="S369" s="139">
        <v>0</v>
      </c>
      <c r="T369" s="139">
        <v>0</v>
      </c>
      <c r="U369" s="139">
        <v>0</v>
      </c>
      <c r="V369" s="138"/>
      <c r="W369" s="139">
        <v>176264</v>
      </c>
      <c r="X369" s="139">
        <v>0</v>
      </c>
      <c r="Y369" s="139">
        <v>0</v>
      </c>
      <c r="Z369" s="139">
        <v>241100</v>
      </c>
    </row>
    <row r="370" spans="1:26" s="66" customFormat="1" x14ac:dyDescent="0.25">
      <c r="A370" s="59">
        <v>43848</v>
      </c>
      <c r="B370" s="66">
        <v>3</v>
      </c>
      <c r="C370" s="139">
        <v>58100</v>
      </c>
      <c r="D370" s="139">
        <v>0</v>
      </c>
      <c r="E370" s="139">
        <v>0</v>
      </c>
      <c r="F370" s="139">
        <v>121600</v>
      </c>
      <c r="G370" s="138"/>
      <c r="H370" s="139">
        <v>0</v>
      </c>
      <c r="I370" s="139">
        <v>0</v>
      </c>
      <c r="J370" s="139">
        <v>0</v>
      </c>
      <c r="K370" s="139">
        <v>3000</v>
      </c>
      <c r="L370" s="138"/>
      <c r="M370" s="139">
        <v>101500</v>
      </c>
      <c r="N370" s="139">
        <v>0</v>
      </c>
      <c r="O370" s="139">
        <v>0</v>
      </c>
      <c r="P370" s="139">
        <v>194364</v>
      </c>
      <c r="Q370" s="138"/>
      <c r="R370" s="139">
        <v>0</v>
      </c>
      <c r="S370" s="139">
        <v>0</v>
      </c>
      <c r="T370" s="139">
        <v>0</v>
      </c>
      <c r="U370" s="139">
        <v>0</v>
      </c>
      <c r="V370" s="138"/>
      <c r="W370" s="139">
        <v>159600</v>
      </c>
      <c r="X370" s="139">
        <v>0</v>
      </c>
      <c r="Y370" s="139">
        <v>0</v>
      </c>
      <c r="Z370" s="139">
        <v>318964</v>
      </c>
    </row>
    <row r="371" spans="1:26" s="66" customFormat="1" x14ac:dyDescent="0.25">
      <c r="A371" s="59">
        <v>43855</v>
      </c>
      <c r="B371" s="66">
        <v>4</v>
      </c>
      <c r="C371" s="139">
        <v>92400</v>
      </c>
      <c r="D371" s="139">
        <v>0</v>
      </c>
      <c r="E371" s="139">
        <v>0</v>
      </c>
      <c r="F371" s="139">
        <v>95500</v>
      </c>
      <c r="G371" s="138"/>
      <c r="H371" s="139">
        <v>3200</v>
      </c>
      <c r="I371" s="139">
        <v>0</v>
      </c>
      <c r="J371" s="139">
        <v>0</v>
      </c>
      <c r="K371" s="139">
        <v>3200</v>
      </c>
      <c r="L371" s="138"/>
      <c r="M371" s="139">
        <v>136400</v>
      </c>
      <c r="N371" s="139">
        <v>0</v>
      </c>
      <c r="O371" s="139">
        <v>0</v>
      </c>
      <c r="P371" s="139">
        <v>110000</v>
      </c>
      <c r="Q371" s="138"/>
      <c r="R371" s="139">
        <v>1600</v>
      </c>
      <c r="S371" s="139">
        <v>0</v>
      </c>
      <c r="T371" s="139">
        <v>0</v>
      </c>
      <c r="U371" s="139">
        <v>1600</v>
      </c>
      <c r="V371" s="138"/>
      <c r="W371" s="139">
        <v>233600</v>
      </c>
      <c r="X371" s="139">
        <v>0</v>
      </c>
      <c r="Y371" s="139">
        <v>0</v>
      </c>
      <c r="Z371" s="139">
        <v>210300</v>
      </c>
    </row>
    <row r="372" spans="1:26" s="66" customFormat="1" x14ac:dyDescent="0.25">
      <c r="A372" s="59">
        <v>43862</v>
      </c>
      <c r="B372" s="66">
        <v>5</v>
      </c>
      <c r="C372" s="139">
        <v>87900</v>
      </c>
      <c r="D372" s="139">
        <v>0</v>
      </c>
      <c r="E372" s="139">
        <v>0</v>
      </c>
      <c r="F372" s="139">
        <v>105700</v>
      </c>
      <c r="G372" s="138"/>
      <c r="H372" s="139">
        <v>7700</v>
      </c>
      <c r="I372" s="139">
        <v>0</v>
      </c>
      <c r="J372" s="139">
        <v>0</v>
      </c>
      <c r="K372" s="139">
        <v>7700</v>
      </c>
      <c r="L372" s="138"/>
      <c r="M372" s="139">
        <v>125400</v>
      </c>
      <c r="N372" s="139">
        <v>0</v>
      </c>
      <c r="O372" s="139">
        <v>0</v>
      </c>
      <c r="P372" s="139">
        <v>165900</v>
      </c>
      <c r="Q372" s="138"/>
      <c r="R372" s="139">
        <v>0</v>
      </c>
      <c r="S372" s="139">
        <v>0</v>
      </c>
      <c r="T372" s="139">
        <v>0</v>
      </c>
      <c r="U372" s="139">
        <v>0</v>
      </c>
      <c r="V372" s="138"/>
      <c r="W372" s="139">
        <v>221000</v>
      </c>
      <c r="X372" s="139">
        <v>0</v>
      </c>
      <c r="Y372" s="139">
        <v>0</v>
      </c>
      <c r="Z372" s="139">
        <v>279300</v>
      </c>
    </row>
    <row r="373" spans="1:26" s="66" customFormat="1" x14ac:dyDescent="0.25">
      <c r="A373" s="59">
        <v>43869</v>
      </c>
      <c r="B373" s="66">
        <v>6</v>
      </c>
      <c r="C373" s="139">
        <v>80000</v>
      </c>
      <c r="D373" s="139">
        <v>0</v>
      </c>
      <c r="E373" s="139">
        <v>0</v>
      </c>
      <c r="F373" s="139">
        <v>137400</v>
      </c>
      <c r="G373" s="138"/>
      <c r="H373" s="139">
        <v>1600</v>
      </c>
      <c r="I373" s="139">
        <v>0</v>
      </c>
      <c r="J373" s="139">
        <v>0</v>
      </c>
      <c r="K373" s="139">
        <v>8000</v>
      </c>
      <c r="L373" s="138"/>
      <c r="M373" s="139">
        <v>94520</v>
      </c>
      <c r="N373" s="139">
        <v>0</v>
      </c>
      <c r="O373" s="139">
        <v>0</v>
      </c>
      <c r="P373" s="139">
        <v>94920</v>
      </c>
      <c r="Q373" s="138"/>
      <c r="R373" s="139">
        <v>0</v>
      </c>
      <c r="S373" s="139">
        <v>0</v>
      </c>
      <c r="T373" s="139">
        <v>0</v>
      </c>
      <c r="U373" s="139">
        <v>0</v>
      </c>
      <c r="V373" s="138"/>
      <c r="W373" s="139">
        <v>176120</v>
      </c>
      <c r="X373" s="139">
        <v>0</v>
      </c>
      <c r="Y373" s="139">
        <v>0</v>
      </c>
      <c r="Z373" s="139">
        <v>240320</v>
      </c>
    </row>
    <row r="374" spans="1:26" s="66" customFormat="1" x14ac:dyDescent="0.25">
      <c r="A374" s="59">
        <v>43876</v>
      </c>
      <c r="B374" s="66">
        <v>7</v>
      </c>
      <c r="C374" s="139">
        <v>119500</v>
      </c>
      <c r="D374" s="139">
        <v>0</v>
      </c>
      <c r="E374" s="139">
        <v>0</v>
      </c>
      <c r="F374" s="139">
        <v>160300</v>
      </c>
      <c r="G374" s="138"/>
      <c r="H374" s="139">
        <v>3000</v>
      </c>
      <c r="I374" s="139">
        <v>0</v>
      </c>
      <c r="J374" s="139">
        <v>0</v>
      </c>
      <c r="K374" s="139">
        <v>3000</v>
      </c>
      <c r="L374" s="138"/>
      <c r="M374" s="139">
        <v>90200</v>
      </c>
      <c r="N374" s="139">
        <v>0</v>
      </c>
      <c r="O374" s="139">
        <v>0</v>
      </c>
      <c r="P374" s="139">
        <v>94600</v>
      </c>
      <c r="Q374" s="138"/>
      <c r="R374" s="139">
        <v>0</v>
      </c>
      <c r="S374" s="139">
        <v>0</v>
      </c>
      <c r="T374" s="139">
        <v>0</v>
      </c>
      <c r="U374" s="139">
        <v>0</v>
      </c>
      <c r="V374" s="138"/>
      <c r="W374" s="139">
        <v>212700</v>
      </c>
      <c r="X374" s="139">
        <v>0</v>
      </c>
      <c r="Y374" s="139">
        <v>0</v>
      </c>
      <c r="Z374" s="139">
        <v>257900</v>
      </c>
    </row>
    <row r="375" spans="1:26" s="66" customFormat="1" x14ac:dyDescent="0.25">
      <c r="A375" s="59">
        <v>43883</v>
      </c>
      <c r="B375" s="66">
        <v>8</v>
      </c>
      <c r="C375" s="139">
        <v>143500</v>
      </c>
      <c r="D375" s="139">
        <v>0</v>
      </c>
      <c r="E375" s="139">
        <v>0</v>
      </c>
      <c r="F375" s="139">
        <v>152300</v>
      </c>
      <c r="G375" s="138"/>
      <c r="H375" s="139">
        <v>14400</v>
      </c>
      <c r="I375" s="139">
        <v>0</v>
      </c>
      <c r="J375" s="139">
        <v>0</v>
      </c>
      <c r="K375" s="139">
        <v>16000</v>
      </c>
      <c r="L375" s="138"/>
      <c r="M375" s="139">
        <v>60700</v>
      </c>
      <c r="N375" s="139">
        <v>0</v>
      </c>
      <c r="O375" s="139">
        <v>0</v>
      </c>
      <c r="P375" s="139">
        <v>62600</v>
      </c>
      <c r="Q375" s="138"/>
      <c r="R375" s="139">
        <v>0</v>
      </c>
      <c r="S375" s="139">
        <v>0</v>
      </c>
      <c r="T375" s="139">
        <v>0</v>
      </c>
      <c r="U375" s="139">
        <v>0</v>
      </c>
      <c r="V375" s="138"/>
      <c r="W375" s="139">
        <v>218600</v>
      </c>
      <c r="X375" s="139">
        <v>0</v>
      </c>
      <c r="Y375" s="139">
        <v>0</v>
      </c>
      <c r="Z375" s="139">
        <v>230900</v>
      </c>
    </row>
    <row r="376" spans="1:26" s="66" customFormat="1" x14ac:dyDescent="0.25">
      <c r="A376" s="59">
        <v>43890</v>
      </c>
      <c r="B376" s="66">
        <v>9</v>
      </c>
      <c r="C376" s="139">
        <v>86700</v>
      </c>
      <c r="D376" s="139">
        <v>0</v>
      </c>
      <c r="E376" s="139">
        <v>0</v>
      </c>
      <c r="F376" s="139">
        <v>137400</v>
      </c>
      <c r="G376" s="138"/>
      <c r="H376" s="139">
        <v>4800</v>
      </c>
      <c r="I376" s="139">
        <v>0</v>
      </c>
      <c r="J376" s="139">
        <v>0</v>
      </c>
      <c r="K376" s="139">
        <v>9600</v>
      </c>
      <c r="L376" s="138"/>
      <c r="M376" s="139">
        <v>62800</v>
      </c>
      <c r="N376" s="139">
        <v>0</v>
      </c>
      <c r="O376" s="139">
        <v>0</v>
      </c>
      <c r="P376" s="139">
        <v>93900</v>
      </c>
      <c r="Q376" s="138"/>
      <c r="R376" s="139">
        <v>6000</v>
      </c>
      <c r="S376" s="139">
        <v>0</v>
      </c>
      <c r="T376" s="139">
        <v>0</v>
      </c>
      <c r="U376" s="139">
        <v>6000</v>
      </c>
      <c r="V376" s="138"/>
      <c r="W376" s="139">
        <v>160300</v>
      </c>
      <c r="X376" s="139">
        <v>0</v>
      </c>
      <c r="Y376" s="139">
        <v>0</v>
      </c>
      <c r="Z376" s="139">
        <v>246900</v>
      </c>
    </row>
    <row r="377" spans="1:26" s="66" customFormat="1" x14ac:dyDescent="0.25">
      <c r="A377" s="59">
        <v>43897</v>
      </c>
      <c r="B377" s="66">
        <v>10</v>
      </c>
      <c r="C377" s="139">
        <v>130599</v>
      </c>
      <c r="D377" s="139">
        <v>0</v>
      </c>
      <c r="E377" s="139">
        <v>0</v>
      </c>
      <c r="F377" s="139">
        <v>155899</v>
      </c>
      <c r="G377" s="138"/>
      <c r="H377" s="139">
        <v>1500</v>
      </c>
      <c r="I377" s="139">
        <v>0</v>
      </c>
      <c r="J377" s="139">
        <v>0</v>
      </c>
      <c r="K377" s="139">
        <v>9300</v>
      </c>
      <c r="L377" s="138"/>
      <c r="M377" s="139">
        <v>99700</v>
      </c>
      <c r="N377" s="139">
        <v>0</v>
      </c>
      <c r="O377" s="139">
        <v>0</v>
      </c>
      <c r="P377" s="139">
        <v>126300</v>
      </c>
      <c r="Q377" s="138"/>
      <c r="R377" s="139">
        <v>0</v>
      </c>
      <c r="S377" s="139">
        <v>0</v>
      </c>
      <c r="T377" s="139">
        <v>0</v>
      </c>
      <c r="U377" s="139">
        <v>0</v>
      </c>
      <c r="V377" s="138"/>
      <c r="W377" s="139">
        <v>231799</v>
      </c>
      <c r="X377" s="139">
        <v>0</v>
      </c>
      <c r="Y377" s="139">
        <v>0</v>
      </c>
      <c r="Z377" s="139">
        <v>291499</v>
      </c>
    </row>
    <row r="378" spans="1:26" s="66" customFormat="1" x14ac:dyDescent="0.25">
      <c r="A378" s="59">
        <v>43904</v>
      </c>
      <c r="B378" s="66">
        <v>11</v>
      </c>
      <c r="C378" s="139">
        <v>169700</v>
      </c>
      <c r="D378" s="139">
        <v>0</v>
      </c>
      <c r="E378" s="139">
        <v>0</v>
      </c>
      <c r="F378" s="139">
        <v>228500</v>
      </c>
      <c r="G378" s="138"/>
      <c r="H378" s="139">
        <v>14000</v>
      </c>
      <c r="I378" s="139">
        <v>0</v>
      </c>
      <c r="J378" s="139">
        <v>0</v>
      </c>
      <c r="K378" s="139">
        <v>15500</v>
      </c>
      <c r="L378" s="138"/>
      <c r="M378" s="139">
        <v>80200</v>
      </c>
      <c r="N378" s="139">
        <v>0</v>
      </c>
      <c r="O378" s="139">
        <v>0</v>
      </c>
      <c r="P378" s="139">
        <v>102300</v>
      </c>
      <c r="Q378" s="138"/>
      <c r="R378" s="139">
        <v>0</v>
      </c>
      <c r="S378" s="139">
        <v>0</v>
      </c>
      <c r="T378" s="139">
        <v>0</v>
      </c>
      <c r="U378" s="139">
        <v>0</v>
      </c>
      <c r="V378" s="138"/>
      <c r="W378" s="139">
        <v>263900</v>
      </c>
      <c r="X378" s="139">
        <v>0</v>
      </c>
      <c r="Y378" s="139">
        <v>0</v>
      </c>
      <c r="Z378" s="139">
        <v>346300</v>
      </c>
    </row>
    <row r="379" spans="1:26" s="66" customFormat="1" x14ac:dyDescent="0.25">
      <c r="A379" s="59">
        <v>43911</v>
      </c>
      <c r="B379" s="66">
        <v>12</v>
      </c>
      <c r="C379" s="139">
        <v>186900</v>
      </c>
      <c r="D379" s="139">
        <v>0</v>
      </c>
      <c r="E379" s="139">
        <v>0</v>
      </c>
      <c r="F379" s="139">
        <v>203000</v>
      </c>
      <c r="G379" s="138"/>
      <c r="H379" s="139">
        <v>4600</v>
      </c>
      <c r="I379" s="139">
        <v>0</v>
      </c>
      <c r="J379" s="139">
        <v>0</v>
      </c>
      <c r="K379" s="139">
        <v>3000</v>
      </c>
      <c r="L379" s="138"/>
      <c r="M379" s="139">
        <v>85900</v>
      </c>
      <c r="N379" s="139">
        <v>0</v>
      </c>
      <c r="O379" s="139">
        <v>0</v>
      </c>
      <c r="P379" s="139">
        <v>85000</v>
      </c>
      <c r="Q379" s="138"/>
      <c r="R379" s="139">
        <v>0</v>
      </c>
      <c r="S379" s="139">
        <v>0</v>
      </c>
      <c r="T379" s="139">
        <v>0</v>
      </c>
      <c r="U379" s="139">
        <v>0</v>
      </c>
      <c r="V379" s="138"/>
      <c r="W379" s="139">
        <v>277400</v>
      </c>
      <c r="X379" s="139">
        <v>0</v>
      </c>
      <c r="Y379" s="139">
        <v>0</v>
      </c>
      <c r="Z379" s="139">
        <v>291000</v>
      </c>
    </row>
    <row r="380" spans="1:26" s="66" customFormat="1" x14ac:dyDescent="0.25">
      <c r="A380" s="59">
        <v>43918</v>
      </c>
      <c r="B380" s="66">
        <v>13</v>
      </c>
      <c r="C380" s="139">
        <v>137644</v>
      </c>
      <c r="D380" s="139">
        <v>0</v>
      </c>
      <c r="E380" s="139">
        <v>0</v>
      </c>
      <c r="F380" s="139">
        <v>186600</v>
      </c>
      <c r="G380" s="138"/>
      <c r="H380" s="139">
        <v>6400</v>
      </c>
      <c r="I380" s="139">
        <v>0</v>
      </c>
      <c r="J380" s="139">
        <v>0</v>
      </c>
      <c r="K380" s="139">
        <v>1600</v>
      </c>
      <c r="L380" s="138"/>
      <c r="M380" s="139">
        <v>87000</v>
      </c>
      <c r="N380" s="139">
        <v>0</v>
      </c>
      <c r="O380" s="139">
        <v>0</v>
      </c>
      <c r="P380" s="139">
        <v>85300</v>
      </c>
      <c r="Q380" s="138"/>
      <c r="R380" s="139">
        <v>0</v>
      </c>
      <c r="S380" s="139">
        <v>0</v>
      </c>
      <c r="T380" s="139">
        <v>0</v>
      </c>
      <c r="U380" s="139">
        <v>0</v>
      </c>
      <c r="V380" s="138"/>
      <c r="W380" s="139">
        <v>231044</v>
      </c>
      <c r="X380" s="139">
        <v>0</v>
      </c>
      <c r="Y380" s="139">
        <v>0</v>
      </c>
      <c r="Z380" s="139">
        <v>273500</v>
      </c>
    </row>
    <row r="381" spans="1:26" s="66" customFormat="1" x14ac:dyDescent="0.25">
      <c r="A381" s="59">
        <v>43925</v>
      </c>
      <c r="B381" s="66">
        <v>14</v>
      </c>
      <c r="C381" s="139">
        <v>195700</v>
      </c>
      <c r="D381" s="139">
        <v>0</v>
      </c>
      <c r="E381" s="139">
        <v>0</v>
      </c>
      <c r="F381" s="139">
        <v>192200</v>
      </c>
      <c r="G381" s="138"/>
      <c r="H381" s="139">
        <v>0</v>
      </c>
      <c r="I381" s="139">
        <v>0</v>
      </c>
      <c r="J381" s="139">
        <v>0</v>
      </c>
      <c r="K381" s="139">
        <v>6400</v>
      </c>
      <c r="L381" s="138"/>
      <c r="M381" s="139">
        <v>69300</v>
      </c>
      <c r="N381" s="139">
        <v>0</v>
      </c>
      <c r="O381" s="139">
        <v>0</v>
      </c>
      <c r="P381" s="139">
        <v>78200</v>
      </c>
      <c r="Q381" s="138"/>
      <c r="R381" s="139">
        <v>0</v>
      </c>
      <c r="S381" s="139">
        <v>0</v>
      </c>
      <c r="T381" s="139">
        <v>0</v>
      </c>
      <c r="U381" s="139">
        <v>0</v>
      </c>
      <c r="V381" s="138"/>
      <c r="W381" s="139">
        <v>265000</v>
      </c>
      <c r="X381" s="139">
        <v>0</v>
      </c>
      <c r="Y381" s="139">
        <v>0</v>
      </c>
      <c r="Z381" s="139">
        <v>276800</v>
      </c>
    </row>
    <row r="382" spans="1:26" s="66" customFormat="1" x14ac:dyDescent="0.25">
      <c r="A382" s="59">
        <v>43932</v>
      </c>
      <c r="B382" s="66">
        <v>15</v>
      </c>
      <c r="C382" s="139">
        <v>157400</v>
      </c>
      <c r="D382" s="139">
        <v>20200</v>
      </c>
      <c r="E382" s="139">
        <v>80200</v>
      </c>
      <c r="F382" s="139">
        <v>339700</v>
      </c>
      <c r="G382" s="138"/>
      <c r="H382" s="139">
        <v>9400</v>
      </c>
      <c r="I382" s="139">
        <v>0</v>
      </c>
      <c r="J382" s="139">
        <v>0</v>
      </c>
      <c r="K382" s="139">
        <v>12600</v>
      </c>
      <c r="L382" s="138"/>
      <c r="M382" s="139">
        <v>50400</v>
      </c>
      <c r="N382" s="139">
        <v>7700</v>
      </c>
      <c r="O382" s="139">
        <v>54500</v>
      </c>
      <c r="P382" s="139">
        <v>132300</v>
      </c>
      <c r="Q382" s="138"/>
      <c r="R382" s="139">
        <v>0</v>
      </c>
      <c r="S382" s="139">
        <v>0</v>
      </c>
      <c r="T382" s="139">
        <v>0</v>
      </c>
      <c r="U382" s="139">
        <v>0</v>
      </c>
      <c r="V382" s="138"/>
      <c r="W382" s="139">
        <v>217200</v>
      </c>
      <c r="X382" s="139">
        <v>27900</v>
      </c>
      <c r="Y382" s="139">
        <v>134700</v>
      </c>
      <c r="Z382" s="139">
        <v>484600</v>
      </c>
    </row>
    <row r="383" spans="1:26" s="66" customFormat="1" x14ac:dyDescent="0.25">
      <c r="A383" s="59">
        <v>43939</v>
      </c>
      <c r="B383" s="66">
        <v>16</v>
      </c>
      <c r="C383" s="139">
        <v>200700</v>
      </c>
      <c r="D383" s="139">
        <v>59200</v>
      </c>
      <c r="E383" s="139">
        <v>86500</v>
      </c>
      <c r="F383" s="139">
        <v>323900</v>
      </c>
      <c r="G383" s="138"/>
      <c r="H383" s="139">
        <v>10900</v>
      </c>
      <c r="I383" s="139">
        <v>0</v>
      </c>
      <c r="J383" s="139">
        <v>1600</v>
      </c>
      <c r="K383" s="139">
        <v>12500</v>
      </c>
      <c r="L383" s="138"/>
      <c r="M383" s="139">
        <v>76900</v>
      </c>
      <c r="N383" s="139">
        <v>35600</v>
      </c>
      <c r="O383" s="139">
        <v>32800</v>
      </c>
      <c r="P383" s="139">
        <v>128000</v>
      </c>
      <c r="Q383" s="138"/>
      <c r="R383" s="139">
        <v>0</v>
      </c>
      <c r="S383" s="139">
        <v>0</v>
      </c>
      <c r="T383" s="139">
        <v>0</v>
      </c>
      <c r="U383" s="139">
        <v>0</v>
      </c>
      <c r="V383" s="138"/>
      <c r="W383" s="139">
        <v>288500</v>
      </c>
      <c r="X383" s="139">
        <v>94800</v>
      </c>
      <c r="Y383" s="139">
        <v>120900</v>
      </c>
      <c r="Z383" s="139">
        <v>464400</v>
      </c>
    </row>
    <row r="384" spans="1:26" s="66" customFormat="1" x14ac:dyDescent="0.25">
      <c r="A384" s="59">
        <v>43946</v>
      </c>
      <c r="B384" s="66">
        <v>17</v>
      </c>
      <c r="C384" s="139">
        <v>119900</v>
      </c>
      <c r="D384" s="139">
        <v>87700</v>
      </c>
      <c r="E384" s="139">
        <v>214500</v>
      </c>
      <c r="F384" s="139">
        <v>350200</v>
      </c>
      <c r="G384" s="138"/>
      <c r="H384" s="139">
        <v>10500</v>
      </c>
      <c r="I384" s="139">
        <v>0</v>
      </c>
      <c r="J384" s="139">
        <v>1600</v>
      </c>
      <c r="K384" s="139">
        <v>16900</v>
      </c>
      <c r="L384" s="138"/>
      <c r="M384" s="139">
        <v>72800</v>
      </c>
      <c r="N384" s="139">
        <v>59100</v>
      </c>
      <c r="O384" s="139">
        <v>130000</v>
      </c>
      <c r="P384" s="139">
        <v>186800</v>
      </c>
      <c r="Q384" s="138"/>
      <c r="R384" s="139">
        <v>0</v>
      </c>
      <c r="S384" s="139">
        <v>0</v>
      </c>
      <c r="T384" s="139">
        <v>0</v>
      </c>
      <c r="U384" s="139">
        <v>0</v>
      </c>
      <c r="V384" s="138"/>
      <c r="W384" s="139">
        <v>203200</v>
      </c>
      <c r="X384" s="139">
        <v>146800</v>
      </c>
      <c r="Y384" s="139">
        <v>346100</v>
      </c>
      <c r="Z384" s="139">
        <v>553900</v>
      </c>
    </row>
    <row r="385" spans="1:26" s="66" customFormat="1" x14ac:dyDescent="0.25">
      <c r="A385" s="59">
        <v>43953</v>
      </c>
      <c r="B385" s="66">
        <v>18</v>
      </c>
      <c r="C385" s="139">
        <v>144700</v>
      </c>
      <c r="D385" s="139">
        <v>123910</v>
      </c>
      <c r="E385" s="139">
        <v>274670</v>
      </c>
      <c r="F385" s="139">
        <v>422470</v>
      </c>
      <c r="G385" s="138"/>
      <c r="H385" s="139">
        <v>6400</v>
      </c>
      <c r="I385" s="139">
        <v>0</v>
      </c>
      <c r="J385" s="139">
        <v>0</v>
      </c>
      <c r="K385" s="139">
        <v>6400</v>
      </c>
      <c r="L385" s="138"/>
      <c r="M385" s="139">
        <v>45500</v>
      </c>
      <c r="N385" s="139">
        <v>73100</v>
      </c>
      <c r="O385" s="139">
        <v>147100</v>
      </c>
      <c r="P385" s="139">
        <v>223900</v>
      </c>
      <c r="Q385" s="138"/>
      <c r="R385" s="139">
        <v>0</v>
      </c>
      <c r="S385" s="139">
        <v>0</v>
      </c>
      <c r="T385" s="139">
        <v>0</v>
      </c>
      <c r="U385" s="139">
        <v>0</v>
      </c>
      <c r="V385" s="138"/>
      <c r="W385" s="139">
        <v>196600</v>
      </c>
      <c r="X385" s="139">
        <v>197010</v>
      </c>
      <c r="Y385" s="139">
        <v>421770</v>
      </c>
      <c r="Z385" s="139">
        <v>652770</v>
      </c>
    </row>
    <row r="386" spans="1:26" s="66" customFormat="1" x14ac:dyDescent="0.25">
      <c r="A386" s="59">
        <v>43960</v>
      </c>
      <c r="B386" s="66">
        <v>19</v>
      </c>
      <c r="C386" s="139">
        <v>89700</v>
      </c>
      <c r="D386" s="139">
        <v>136000</v>
      </c>
      <c r="E386" s="139">
        <v>247100</v>
      </c>
      <c r="F386" s="139">
        <v>419500</v>
      </c>
      <c r="G386" s="138"/>
      <c r="H386" s="139">
        <v>4700</v>
      </c>
      <c r="I386" s="139">
        <v>6300</v>
      </c>
      <c r="J386" s="139">
        <v>1500</v>
      </c>
      <c r="K386" s="139">
        <v>4600</v>
      </c>
      <c r="L386" s="138"/>
      <c r="M386" s="139">
        <v>56500</v>
      </c>
      <c r="N386" s="139">
        <v>80800</v>
      </c>
      <c r="O386" s="139">
        <v>128900</v>
      </c>
      <c r="P386" s="139">
        <v>191700</v>
      </c>
      <c r="Q386" s="138"/>
      <c r="R386" s="139">
        <v>0</v>
      </c>
      <c r="S386" s="139">
        <v>10800</v>
      </c>
      <c r="T386" s="139">
        <v>7800</v>
      </c>
      <c r="U386" s="139">
        <v>10800</v>
      </c>
      <c r="V386" s="138"/>
      <c r="W386" s="139">
        <v>150900</v>
      </c>
      <c r="X386" s="139">
        <v>233900</v>
      </c>
      <c r="Y386" s="139">
        <v>385300</v>
      </c>
      <c r="Z386" s="139">
        <v>626600</v>
      </c>
    </row>
    <row r="387" spans="1:26" s="66" customFormat="1" x14ac:dyDescent="0.25">
      <c r="A387" s="59">
        <v>43967</v>
      </c>
      <c r="B387" s="66">
        <v>20</v>
      </c>
      <c r="C387" s="139">
        <v>104900</v>
      </c>
      <c r="D387" s="139">
        <v>135300</v>
      </c>
      <c r="E387" s="139">
        <v>248200</v>
      </c>
      <c r="F387" s="139">
        <v>320800</v>
      </c>
      <c r="G387" s="138"/>
      <c r="H387" s="139">
        <v>7800</v>
      </c>
      <c r="I387" s="139">
        <v>1600</v>
      </c>
      <c r="J387" s="139">
        <v>1600</v>
      </c>
      <c r="K387" s="139">
        <v>12600</v>
      </c>
      <c r="L387" s="138"/>
      <c r="M387" s="139">
        <v>61300</v>
      </c>
      <c r="N387" s="139">
        <v>98500</v>
      </c>
      <c r="O387" s="139">
        <v>87300</v>
      </c>
      <c r="P387" s="139">
        <v>168900</v>
      </c>
      <c r="Q387" s="138"/>
      <c r="R387" s="139">
        <v>0</v>
      </c>
      <c r="S387" s="139">
        <v>0</v>
      </c>
      <c r="T387" s="139">
        <v>0</v>
      </c>
      <c r="U387" s="139">
        <v>0</v>
      </c>
      <c r="V387" s="138"/>
      <c r="W387" s="139">
        <v>174000</v>
      </c>
      <c r="X387" s="139">
        <v>235400</v>
      </c>
      <c r="Y387" s="139">
        <v>337100</v>
      </c>
      <c r="Z387" s="139">
        <v>502300</v>
      </c>
    </row>
    <row r="388" spans="1:26" s="66" customFormat="1" x14ac:dyDescent="0.25">
      <c r="A388" s="59">
        <v>43974</v>
      </c>
      <c r="B388" s="66">
        <v>21</v>
      </c>
      <c r="C388" s="139">
        <v>105200</v>
      </c>
      <c r="D388" s="139">
        <v>269100</v>
      </c>
      <c r="E388" s="139">
        <v>361800</v>
      </c>
      <c r="F388" s="139">
        <v>514800</v>
      </c>
      <c r="G388" s="138"/>
      <c r="H388" s="139">
        <v>0</v>
      </c>
      <c r="I388" s="139">
        <v>14200</v>
      </c>
      <c r="J388" s="139">
        <v>11000</v>
      </c>
      <c r="K388" s="139">
        <v>11000</v>
      </c>
      <c r="L388" s="138"/>
      <c r="M388" s="139">
        <v>36200</v>
      </c>
      <c r="N388" s="139">
        <v>136300</v>
      </c>
      <c r="O388" s="139">
        <v>133800</v>
      </c>
      <c r="P388" s="139">
        <v>183900</v>
      </c>
      <c r="Q388" s="138"/>
      <c r="R388" s="139">
        <v>0</v>
      </c>
      <c r="S388" s="139">
        <v>1500</v>
      </c>
      <c r="T388" s="139">
        <v>1500</v>
      </c>
      <c r="U388" s="139">
        <v>1500</v>
      </c>
      <c r="V388" s="138"/>
      <c r="W388" s="139">
        <v>141400</v>
      </c>
      <c r="X388" s="139">
        <v>421100</v>
      </c>
      <c r="Y388" s="139">
        <v>508100</v>
      </c>
      <c r="Z388" s="139">
        <v>711200</v>
      </c>
    </row>
    <row r="389" spans="1:26" s="66" customFormat="1" x14ac:dyDescent="0.25">
      <c r="A389" s="59">
        <v>43981</v>
      </c>
      <c r="B389" s="66">
        <v>22</v>
      </c>
      <c r="C389" s="139">
        <v>17300</v>
      </c>
      <c r="D389" s="139">
        <v>281700</v>
      </c>
      <c r="E389" s="139">
        <v>427500</v>
      </c>
      <c r="F389" s="139">
        <v>446000</v>
      </c>
      <c r="G389" s="138"/>
      <c r="H389" s="139">
        <v>1600</v>
      </c>
      <c r="I389" s="139">
        <v>3000</v>
      </c>
      <c r="J389" s="139">
        <v>4800</v>
      </c>
      <c r="K389" s="139">
        <v>8000</v>
      </c>
      <c r="L389" s="138"/>
      <c r="M389" s="139">
        <v>14100</v>
      </c>
      <c r="N389" s="139">
        <v>79160</v>
      </c>
      <c r="O389" s="139">
        <v>130460</v>
      </c>
      <c r="P389" s="139">
        <v>175860</v>
      </c>
      <c r="Q389" s="138"/>
      <c r="R389" s="139">
        <v>0</v>
      </c>
      <c r="S389" s="139">
        <v>0</v>
      </c>
      <c r="T389" s="139">
        <v>0</v>
      </c>
      <c r="U389" s="139">
        <v>3000</v>
      </c>
      <c r="V389" s="138"/>
      <c r="W389" s="139">
        <v>33000</v>
      </c>
      <c r="X389" s="139">
        <v>363860</v>
      </c>
      <c r="Y389" s="139">
        <v>562760</v>
      </c>
      <c r="Z389" s="139">
        <v>632860</v>
      </c>
    </row>
    <row r="390" spans="1:26" s="66" customFormat="1" x14ac:dyDescent="0.25">
      <c r="A390" s="59">
        <v>43988</v>
      </c>
      <c r="B390" s="66">
        <v>23</v>
      </c>
      <c r="C390" s="139">
        <v>62900</v>
      </c>
      <c r="D390" s="139">
        <v>290660</v>
      </c>
      <c r="E390" s="139">
        <v>490180</v>
      </c>
      <c r="F390" s="139">
        <v>566180</v>
      </c>
      <c r="G390" s="138"/>
      <c r="H390" s="139">
        <v>3200</v>
      </c>
      <c r="I390" s="139">
        <v>0</v>
      </c>
      <c r="J390" s="139">
        <v>3000</v>
      </c>
      <c r="K390" s="139">
        <v>7800</v>
      </c>
      <c r="L390" s="138"/>
      <c r="M390" s="139">
        <v>34700</v>
      </c>
      <c r="N390" s="139">
        <v>78640</v>
      </c>
      <c r="O390" s="139">
        <v>98100</v>
      </c>
      <c r="P390" s="139">
        <v>145500</v>
      </c>
      <c r="Q390" s="138"/>
      <c r="R390" s="139">
        <v>0</v>
      </c>
      <c r="S390" s="139">
        <v>0</v>
      </c>
      <c r="T390" s="139">
        <v>0</v>
      </c>
      <c r="U390" s="139">
        <v>0</v>
      </c>
      <c r="V390" s="138"/>
      <c r="W390" s="139">
        <v>100800</v>
      </c>
      <c r="X390" s="139">
        <v>369300</v>
      </c>
      <c r="Y390" s="139">
        <v>591280</v>
      </c>
      <c r="Z390" s="139">
        <v>719480</v>
      </c>
    </row>
    <row r="391" spans="1:26" s="66" customFormat="1" x14ac:dyDescent="0.25">
      <c r="A391" s="59">
        <v>43995</v>
      </c>
      <c r="B391" s="66">
        <v>24</v>
      </c>
      <c r="C391" s="139">
        <v>241050</v>
      </c>
      <c r="D391" s="139">
        <v>297780</v>
      </c>
      <c r="E391" s="139">
        <v>368440</v>
      </c>
      <c r="F391" s="139">
        <v>569890</v>
      </c>
      <c r="G391" s="138"/>
      <c r="H391" s="139">
        <v>12600</v>
      </c>
      <c r="I391" s="139">
        <v>6400</v>
      </c>
      <c r="J391" s="139">
        <v>0</v>
      </c>
      <c r="K391" s="139">
        <v>20700</v>
      </c>
      <c r="L391" s="138"/>
      <c r="M391" s="139">
        <v>147600</v>
      </c>
      <c r="N391" s="139">
        <v>77320</v>
      </c>
      <c r="O391" s="139">
        <v>119600</v>
      </c>
      <c r="P391" s="139">
        <v>254200</v>
      </c>
      <c r="Q391" s="138"/>
      <c r="R391" s="139">
        <v>0</v>
      </c>
      <c r="S391" s="139">
        <v>0</v>
      </c>
      <c r="T391" s="139">
        <v>0</v>
      </c>
      <c r="U391" s="139">
        <v>0</v>
      </c>
      <c r="V391" s="138"/>
      <c r="W391" s="139">
        <v>401250</v>
      </c>
      <c r="X391" s="139">
        <v>381500</v>
      </c>
      <c r="Y391" s="139">
        <v>488040</v>
      </c>
      <c r="Z391" s="139">
        <v>844790</v>
      </c>
    </row>
    <row r="392" spans="1:26" s="66" customFormat="1" x14ac:dyDescent="0.25">
      <c r="A392" s="59">
        <v>44002</v>
      </c>
      <c r="B392" s="66">
        <v>25</v>
      </c>
      <c r="C392" s="139">
        <v>154800</v>
      </c>
      <c r="D392" s="139">
        <v>214220</v>
      </c>
      <c r="E392" s="139">
        <v>383000</v>
      </c>
      <c r="F392" s="139">
        <v>591600</v>
      </c>
      <c r="G392" s="138"/>
      <c r="H392" s="139">
        <v>6241</v>
      </c>
      <c r="I392" s="139">
        <v>6100</v>
      </c>
      <c r="J392" s="139">
        <v>9500</v>
      </c>
      <c r="K392" s="139">
        <v>17241</v>
      </c>
      <c r="L392" s="138"/>
      <c r="M392" s="139">
        <v>124400</v>
      </c>
      <c r="N392" s="139">
        <v>144140</v>
      </c>
      <c r="O392" s="139">
        <v>145600</v>
      </c>
      <c r="P392" s="139">
        <v>287900</v>
      </c>
      <c r="Q392" s="138"/>
      <c r="R392" s="139">
        <v>3100</v>
      </c>
      <c r="S392" s="139">
        <v>7800</v>
      </c>
      <c r="T392" s="139">
        <v>7800</v>
      </c>
      <c r="U392" s="139">
        <v>10900</v>
      </c>
      <c r="V392" s="138"/>
      <c r="W392" s="139">
        <v>288541</v>
      </c>
      <c r="X392" s="139">
        <v>372260</v>
      </c>
      <c r="Y392" s="139">
        <v>545900</v>
      </c>
      <c r="Z392" s="139">
        <v>907641</v>
      </c>
    </row>
    <row r="393" spans="1:26" s="66" customFormat="1" x14ac:dyDescent="0.25">
      <c r="A393" s="59">
        <v>44009</v>
      </c>
      <c r="B393" s="66">
        <v>26</v>
      </c>
      <c r="C393" s="139">
        <v>118700</v>
      </c>
      <c r="D393" s="139">
        <v>197220</v>
      </c>
      <c r="E393" s="139">
        <v>266000</v>
      </c>
      <c r="F393" s="139">
        <v>477700</v>
      </c>
      <c r="G393" s="138"/>
      <c r="H393" s="139">
        <v>0</v>
      </c>
      <c r="I393" s="139">
        <v>1500</v>
      </c>
      <c r="J393" s="139">
        <v>3000</v>
      </c>
      <c r="K393" s="139">
        <v>3000</v>
      </c>
      <c r="L393" s="138"/>
      <c r="M393" s="139">
        <v>114220</v>
      </c>
      <c r="N393" s="139">
        <v>80680</v>
      </c>
      <c r="O393" s="139">
        <v>156440</v>
      </c>
      <c r="P393" s="139">
        <v>316440</v>
      </c>
      <c r="Q393" s="138"/>
      <c r="R393" s="139">
        <v>9600</v>
      </c>
      <c r="S393" s="139">
        <v>0</v>
      </c>
      <c r="T393" s="139">
        <v>0</v>
      </c>
      <c r="U393" s="139">
        <v>9600</v>
      </c>
      <c r="V393" s="138"/>
      <c r="W393" s="139">
        <v>242520</v>
      </c>
      <c r="X393" s="139">
        <v>279400</v>
      </c>
      <c r="Y393" s="139">
        <v>425440</v>
      </c>
      <c r="Z393" s="139">
        <v>806740</v>
      </c>
    </row>
    <row r="394" spans="1:26" s="66" customFormat="1" x14ac:dyDescent="0.25">
      <c r="A394" s="59">
        <v>44016</v>
      </c>
      <c r="B394" s="66">
        <v>27</v>
      </c>
      <c r="C394" s="139">
        <v>14200</v>
      </c>
      <c r="D394" s="139">
        <v>284000</v>
      </c>
      <c r="E394" s="139">
        <v>416806</v>
      </c>
      <c r="F394" s="139">
        <v>395406</v>
      </c>
      <c r="G394" s="138"/>
      <c r="H394" s="139">
        <v>0</v>
      </c>
      <c r="I394" s="139">
        <v>4800</v>
      </c>
      <c r="J394" s="139">
        <v>6300</v>
      </c>
      <c r="K394" s="139">
        <v>6300</v>
      </c>
      <c r="L394" s="138"/>
      <c r="M394" s="139">
        <v>3000</v>
      </c>
      <c r="N394" s="139">
        <v>213020</v>
      </c>
      <c r="O394" s="139">
        <v>221900</v>
      </c>
      <c r="P394" s="139">
        <v>215000</v>
      </c>
      <c r="Q394" s="138"/>
      <c r="R394" s="139">
        <v>0</v>
      </c>
      <c r="S394" s="139">
        <v>4800</v>
      </c>
      <c r="T394" s="139">
        <v>0</v>
      </c>
      <c r="U394" s="139">
        <v>0</v>
      </c>
      <c r="V394" s="138"/>
      <c r="W394" s="139">
        <v>17200</v>
      </c>
      <c r="X394" s="139">
        <v>506620</v>
      </c>
      <c r="Y394" s="139">
        <v>645006</v>
      </c>
      <c r="Z394" s="139">
        <v>616706</v>
      </c>
    </row>
    <row r="395" spans="1:26" s="66" customFormat="1" x14ac:dyDescent="0.25">
      <c r="A395" s="59">
        <v>44023</v>
      </c>
      <c r="B395" s="66">
        <v>28</v>
      </c>
      <c r="C395" s="139">
        <v>0</v>
      </c>
      <c r="D395" s="139">
        <v>198420</v>
      </c>
      <c r="E395" s="139">
        <v>341900</v>
      </c>
      <c r="F395" s="139">
        <v>335000</v>
      </c>
      <c r="G395" s="138"/>
      <c r="H395" s="139">
        <v>0</v>
      </c>
      <c r="I395" s="139">
        <v>4700</v>
      </c>
      <c r="J395" s="139">
        <v>1500</v>
      </c>
      <c r="K395" s="139">
        <v>3100</v>
      </c>
      <c r="L395" s="138"/>
      <c r="M395" s="139">
        <v>18800</v>
      </c>
      <c r="N395" s="139">
        <v>157680</v>
      </c>
      <c r="O395" s="139">
        <v>264800</v>
      </c>
      <c r="P395" s="139">
        <v>293600</v>
      </c>
      <c r="Q395" s="138"/>
      <c r="R395" s="139">
        <v>0</v>
      </c>
      <c r="S395" s="139">
        <v>0</v>
      </c>
      <c r="T395" s="139">
        <v>0</v>
      </c>
      <c r="U395" s="139">
        <v>0</v>
      </c>
      <c r="V395" s="138"/>
      <c r="W395" s="139">
        <v>18800</v>
      </c>
      <c r="X395" s="139">
        <v>360800</v>
      </c>
      <c r="Y395" s="139">
        <v>608200</v>
      </c>
      <c r="Z395" s="139">
        <v>631700</v>
      </c>
    </row>
    <row r="396" spans="1:26" s="66" customFormat="1" x14ac:dyDescent="0.25">
      <c r="A396" s="59">
        <v>44030</v>
      </c>
      <c r="B396" s="66">
        <v>29</v>
      </c>
      <c r="C396" s="139">
        <v>0</v>
      </c>
      <c r="D396" s="139">
        <v>249200</v>
      </c>
      <c r="E396" s="139">
        <v>303400</v>
      </c>
      <c r="F396" s="139">
        <v>306900</v>
      </c>
      <c r="G396" s="138"/>
      <c r="H396" s="139">
        <v>0</v>
      </c>
      <c r="I396" s="139">
        <v>1500</v>
      </c>
      <c r="J396" s="139">
        <v>3100</v>
      </c>
      <c r="K396" s="139">
        <v>3100</v>
      </c>
      <c r="L396" s="138"/>
      <c r="M396" s="139">
        <v>0</v>
      </c>
      <c r="N396" s="139">
        <v>215160</v>
      </c>
      <c r="O396" s="139">
        <v>284000</v>
      </c>
      <c r="P396" s="139">
        <v>294600</v>
      </c>
      <c r="Q396" s="138"/>
      <c r="R396" s="139">
        <v>0</v>
      </c>
      <c r="S396" s="139">
        <v>0</v>
      </c>
      <c r="T396" s="139">
        <v>4800</v>
      </c>
      <c r="U396" s="139">
        <v>4800</v>
      </c>
      <c r="V396" s="138"/>
      <c r="W396" s="139">
        <v>0</v>
      </c>
      <c r="X396" s="139">
        <v>465860</v>
      </c>
      <c r="Y396" s="139">
        <v>595300</v>
      </c>
      <c r="Z396" s="139">
        <v>609400</v>
      </c>
    </row>
    <row r="397" spans="1:26" s="66" customFormat="1" x14ac:dyDescent="0.25">
      <c r="A397" s="59">
        <v>44037</v>
      </c>
      <c r="B397" s="66">
        <v>30</v>
      </c>
      <c r="C397" s="139">
        <v>0</v>
      </c>
      <c r="D397" s="139">
        <v>241200</v>
      </c>
      <c r="E397" s="139">
        <v>389680</v>
      </c>
      <c r="F397" s="139">
        <v>408880</v>
      </c>
      <c r="G397" s="138"/>
      <c r="H397" s="139">
        <v>0</v>
      </c>
      <c r="I397" s="139">
        <v>6300</v>
      </c>
      <c r="J397" s="139">
        <v>1600</v>
      </c>
      <c r="K397" s="139">
        <v>1600</v>
      </c>
      <c r="L397" s="138"/>
      <c r="M397" s="139">
        <v>0</v>
      </c>
      <c r="N397" s="139">
        <v>213140</v>
      </c>
      <c r="O397" s="139">
        <v>340960</v>
      </c>
      <c r="P397" s="139">
        <v>310560</v>
      </c>
      <c r="Q397" s="138"/>
      <c r="R397" s="139">
        <v>0</v>
      </c>
      <c r="S397" s="139">
        <v>0</v>
      </c>
      <c r="T397" s="139">
        <v>0</v>
      </c>
      <c r="U397" s="139">
        <v>0</v>
      </c>
      <c r="V397" s="138"/>
      <c r="W397" s="139">
        <v>0</v>
      </c>
      <c r="X397" s="139">
        <v>460640</v>
      </c>
      <c r="Y397" s="139">
        <v>732240</v>
      </c>
      <c r="Z397" s="139">
        <v>721040</v>
      </c>
    </row>
    <row r="398" spans="1:26" s="66" customFormat="1" x14ac:dyDescent="0.25">
      <c r="A398" s="59">
        <v>44044</v>
      </c>
      <c r="B398" s="66">
        <v>31</v>
      </c>
      <c r="C398" s="139">
        <v>0</v>
      </c>
      <c r="D398" s="139">
        <v>240500</v>
      </c>
      <c r="E398" s="139">
        <v>372000</v>
      </c>
      <c r="F398" s="139">
        <v>424800</v>
      </c>
      <c r="G398" s="138"/>
      <c r="H398" s="139">
        <v>0</v>
      </c>
      <c r="I398" s="139">
        <v>1500</v>
      </c>
      <c r="J398" s="139">
        <v>7900</v>
      </c>
      <c r="K398" s="139">
        <v>7900</v>
      </c>
      <c r="L398" s="138"/>
      <c r="M398" s="139">
        <v>0</v>
      </c>
      <c r="N398" s="139">
        <v>183000</v>
      </c>
      <c r="O398" s="139">
        <v>245300</v>
      </c>
      <c r="P398" s="139">
        <v>272700</v>
      </c>
      <c r="Q398" s="138"/>
      <c r="R398" s="139">
        <v>0</v>
      </c>
      <c r="S398" s="139">
        <v>0</v>
      </c>
      <c r="T398" s="139">
        <v>0</v>
      </c>
      <c r="U398" s="139">
        <v>0</v>
      </c>
      <c r="V398" s="138"/>
      <c r="W398" s="139">
        <v>0</v>
      </c>
      <c r="X398" s="139">
        <v>425000</v>
      </c>
      <c r="Y398" s="139">
        <v>625200</v>
      </c>
      <c r="Z398" s="139">
        <v>705400</v>
      </c>
    </row>
    <row r="399" spans="1:26" s="66" customFormat="1" x14ac:dyDescent="0.25">
      <c r="A399" s="59">
        <v>44051</v>
      </c>
      <c r="B399" s="66">
        <v>32</v>
      </c>
      <c r="C399" s="139">
        <v>0</v>
      </c>
      <c r="D399" s="139">
        <v>184900</v>
      </c>
      <c r="E399" s="139">
        <v>320200</v>
      </c>
      <c r="F399" s="139">
        <v>291700</v>
      </c>
      <c r="G399" s="138"/>
      <c r="H399" s="139">
        <v>0</v>
      </c>
      <c r="I399" s="139">
        <v>20600</v>
      </c>
      <c r="J399" s="139">
        <v>1600</v>
      </c>
      <c r="K399" s="139">
        <v>1600</v>
      </c>
      <c r="L399" s="138"/>
      <c r="M399" s="139">
        <v>0</v>
      </c>
      <c r="N399" s="139">
        <v>243200</v>
      </c>
      <c r="O399" s="139">
        <v>329500</v>
      </c>
      <c r="P399" s="139">
        <v>302300</v>
      </c>
      <c r="Q399" s="138"/>
      <c r="R399" s="139">
        <v>0</v>
      </c>
      <c r="S399" s="139">
        <v>0</v>
      </c>
      <c r="T399" s="139">
        <v>0</v>
      </c>
      <c r="U399" s="139">
        <v>0</v>
      </c>
      <c r="V399" s="138"/>
      <c r="W399" s="139">
        <v>0</v>
      </c>
      <c r="X399" s="139">
        <v>448700</v>
      </c>
      <c r="Y399" s="139">
        <v>651300</v>
      </c>
      <c r="Z399" s="139">
        <v>595600</v>
      </c>
    </row>
    <row r="400" spans="1:26" s="66" customFormat="1" x14ac:dyDescent="0.25">
      <c r="A400" s="59">
        <v>44058</v>
      </c>
      <c r="B400" s="66">
        <v>33</v>
      </c>
      <c r="C400" s="139">
        <v>0</v>
      </c>
      <c r="D400" s="139">
        <v>261920</v>
      </c>
      <c r="E400" s="139">
        <v>288320</v>
      </c>
      <c r="F400" s="139">
        <v>281520</v>
      </c>
      <c r="G400" s="138"/>
      <c r="H400" s="139">
        <v>0</v>
      </c>
      <c r="I400" s="139">
        <v>6200</v>
      </c>
      <c r="J400" s="139">
        <v>26900</v>
      </c>
      <c r="K400" s="139">
        <v>25400</v>
      </c>
      <c r="L400" s="138"/>
      <c r="M400" s="139">
        <v>0</v>
      </c>
      <c r="N400" s="139">
        <v>280100</v>
      </c>
      <c r="O400" s="139">
        <v>357800</v>
      </c>
      <c r="P400" s="139">
        <v>361600</v>
      </c>
      <c r="Q400" s="138"/>
      <c r="R400" s="139">
        <v>0</v>
      </c>
      <c r="S400" s="139">
        <v>0</v>
      </c>
      <c r="T400" s="139">
        <v>4500</v>
      </c>
      <c r="U400" s="139">
        <v>4500</v>
      </c>
      <c r="V400" s="138"/>
      <c r="W400" s="139">
        <v>0</v>
      </c>
      <c r="X400" s="139">
        <v>548220</v>
      </c>
      <c r="Y400" s="139">
        <v>677520</v>
      </c>
      <c r="Z400" s="139">
        <v>673020</v>
      </c>
    </row>
    <row r="401" spans="1:26" s="66" customFormat="1" x14ac:dyDescent="0.25">
      <c r="A401" s="59">
        <v>44065</v>
      </c>
      <c r="B401" s="66">
        <v>34</v>
      </c>
      <c r="C401" s="139">
        <v>0</v>
      </c>
      <c r="D401" s="139">
        <v>132344</v>
      </c>
      <c r="E401" s="139">
        <v>308444</v>
      </c>
      <c r="F401" s="139">
        <v>345344</v>
      </c>
      <c r="G401" s="138"/>
      <c r="H401" s="139">
        <v>0</v>
      </c>
      <c r="I401" s="139">
        <v>3100</v>
      </c>
      <c r="J401" s="139">
        <v>6200</v>
      </c>
      <c r="K401" s="139">
        <v>7700</v>
      </c>
      <c r="L401" s="138"/>
      <c r="M401" s="139">
        <v>0</v>
      </c>
      <c r="N401" s="139">
        <v>200600</v>
      </c>
      <c r="O401" s="139">
        <v>422100</v>
      </c>
      <c r="P401" s="139">
        <v>437200</v>
      </c>
      <c r="Q401" s="138"/>
      <c r="R401" s="139">
        <v>0</v>
      </c>
      <c r="S401" s="139">
        <v>1600</v>
      </c>
      <c r="T401" s="139">
        <v>0</v>
      </c>
      <c r="U401" s="139">
        <v>0</v>
      </c>
      <c r="V401" s="138"/>
      <c r="W401" s="139">
        <v>0</v>
      </c>
      <c r="X401" s="139">
        <v>337644</v>
      </c>
      <c r="Y401" s="139">
        <v>736744</v>
      </c>
      <c r="Z401" s="139">
        <v>790244</v>
      </c>
    </row>
    <row r="402" spans="1:26" s="66" customFormat="1" x14ac:dyDescent="0.25">
      <c r="A402" s="59">
        <v>44072</v>
      </c>
      <c r="B402" s="66">
        <v>35</v>
      </c>
      <c r="C402" s="139">
        <v>0</v>
      </c>
      <c r="D402" s="139">
        <v>175640</v>
      </c>
      <c r="E402" s="139">
        <v>245600</v>
      </c>
      <c r="F402" s="139">
        <v>258400</v>
      </c>
      <c r="G402" s="138"/>
      <c r="H402" s="139">
        <v>0</v>
      </c>
      <c r="I402" s="139">
        <v>3100</v>
      </c>
      <c r="J402" s="139">
        <v>6300</v>
      </c>
      <c r="K402" s="139">
        <v>6300</v>
      </c>
      <c r="L402" s="138"/>
      <c r="M402" s="139">
        <v>0</v>
      </c>
      <c r="N402" s="139">
        <v>294842</v>
      </c>
      <c r="O402" s="139">
        <v>402162</v>
      </c>
      <c r="P402" s="139">
        <v>378662</v>
      </c>
      <c r="Q402" s="138"/>
      <c r="R402" s="139">
        <v>0</v>
      </c>
      <c r="S402" s="139">
        <v>0</v>
      </c>
      <c r="T402" s="139">
        <v>1600</v>
      </c>
      <c r="U402" s="139">
        <v>1600</v>
      </c>
      <c r="V402" s="138"/>
      <c r="W402" s="139">
        <v>0</v>
      </c>
      <c r="X402" s="139">
        <v>473582</v>
      </c>
      <c r="Y402" s="139">
        <v>655662</v>
      </c>
      <c r="Z402" s="139">
        <v>644962</v>
      </c>
    </row>
    <row r="403" spans="1:26" s="66" customFormat="1" x14ac:dyDescent="0.25">
      <c r="A403" s="59">
        <v>44079</v>
      </c>
      <c r="B403" s="66">
        <v>36</v>
      </c>
      <c r="C403" s="139">
        <v>0</v>
      </c>
      <c r="D403" s="139">
        <v>137000</v>
      </c>
      <c r="E403" s="139">
        <v>244900</v>
      </c>
      <c r="F403" s="139">
        <v>229000</v>
      </c>
      <c r="G403" s="138"/>
      <c r="H403" s="139">
        <v>0</v>
      </c>
      <c r="I403" s="139">
        <v>11200</v>
      </c>
      <c r="J403" s="139">
        <v>1600</v>
      </c>
      <c r="K403" s="139">
        <v>3200</v>
      </c>
      <c r="L403" s="138"/>
      <c r="M403" s="139">
        <v>0</v>
      </c>
      <c r="N403" s="139">
        <v>375500</v>
      </c>
      <c r="O403" s="139">
        <v>443960</v>
      </c>
      <c r="P403" s="139">
        <v>421060</v>
      </c>
      <c r="Q403" s="138"/>
      <c r="R403" s="139">
        <v>0</v>
      </c>
      <c r="S403" s="139">
        <v>0</v>
      </c>
      <c r="T403" s="139">
        <v>0</v>
      </c>
      <c r="U403" s="139">
        <v>0</v>
      </c>
      <c r="V403" s="138"/>
      <c r="W403" s="139">
        <v>0</v>
      </c>
      <c r="X403" s="139">
        <v>523700</v>
      </c>
      <c r="Y403" s="139">
        <v>690460</v>
      </c>
      <c r="Z403" s="139">
        <v>653260</v>
      </c>
    </row>
    <row r="404" spans="1:26" s="66" customFormat="1" x14ac:dyDescent="0.25">
      <c r="A404" s="59">
        <v>44086</v>
      </c>
      <c r="B404" s="66">
        <v>37</v>
      </c>
      <c r="C404" s="139">
        <v>0</v>
      </c>
      <c r="D404" s="139">
        <v>131800</v>
      </c>
      <c r="E404" s="139">
        <v>177000</v>
      </c>
      <c r="F404" s="139">
        <v>202300</v>
      </c>
      <c r="G404" s="138"/>
      <c r="H404" s="139">
        <v>0</v>
      </c>
      <c r="I404" s="139">
        <v>1500</v>
      </c>
      <c r="J404" s="139">
        <v>20800</v>
      </c>
      <c r="K404" s="139">
        <v>20800</v>
      </c>
      <c r="L404" s="138"/>
      <c r="M404" s="139">
        <v>0</v>
      </c>
      <c r="N404" s="139">
        <v>199640</v>
      </c>
      <c r="O404" s="139">
        <v>377640</v>
      </c>
      <c r="P404" s="139">
        <v>400540</v>
      </c>
      <c r="Q404" s="138"/>
      <c r="R404" s="139">
        <v>0</v>
      </c>
      <c r="S404" s="139">
        <v>0</v>
      </c>
      <c r="T404" s="139">
        <v>0</v>
      </c>
      <c r="U404" s="139">
        <v>0</v>
      </c>
      <c r="V404" s="138"/>
      <c r="W404" s="139">
        <v>0</v>
      </c>
      <c r="X404" s="139">
        <v>332940</v>
      </c>
      <c r="Y404" s="139">
        <v>575440</v>
      </c>
      <c r="Z404" s="139">
        <v>623640</v>
      </c>
    </row>
    <row r="405" spans="1:26" s="66" customFormat="1" x14ac:dyDescent="0.25">
      <c r="A405" s="59">
        <v>44093</v>
      </c>
      <c r="B405" s="66">
        <v>38</v>
      </c>
      <c r="C405" s="139">
        <v>0</v>
      </c>
      <c r="D405" s="139">
        <v>65700</v>
      </c>
      <c r="E405" s="139">
        <v>154300</v>
      </c>
      <c r="F405" s="139">
        <v>154200</v>
      </c>
      <c r="G405" s="138"/>
      <c r="H405" s="139">
        <v>0</v>
      </c>
      <c r="I405" s="139">
        <v>1500</v>
      </c>
      <c r="J405" s="139">
        <v>6100</v>
      </c>
      <c r="K405" s="139">
        <v>6100</v>
      </c>
      <c r="L405" s="138"/>
      <c r="M405" s="139">
        <v>0</v>
      </c>
      <c r="N405" s="139">
        <v>144800</v>
      </c>
      <c r="O405" s="139">
        <v>190800</v>
      </c>
      <c r="P405" s="139">
        <v>194200</v>
      </c>
      <c r="Q405" s="138"/>
      <c r="R405" s="139">
        <v>0</v>
      </c>
      <c r="S405" s="139">
        <v>0</v>
      </c>
      <c r="T405" s="139">
        <v>0</v>
      </c>
      <c r="U405" s="139">
        <v>0</v>
      </c>
      <c r="V405" s="138"/>
      <c r="W405" s="139">
        <v>0</v>
      </c>
      <c r="X405" s="139">
        <v>212000</v>
      </c>
      <c r="Y405" s="139">
        <v>351200</v>
      </c>
      <c r="Z405" s="139">
        <v>354500</v>
      </c>
    </row>
    <row r="406" spans="1:26" s="66" customFormat="1" x14ac:dyDescent="0.25">
      <c r="A406" s="59">
        <v>44100</v>
      </c>
      <c r="B406" s="66">
        <v>39</v>
      </c>
      <c r="C406" s="139">
        <v>0</v>
      </c>
      <c r="D406" s="139">
        <v>86500</v>
      </c>
      <c r="E406" s="139">
        <v>119400</v>
      </c>
      <c r="F406" s="139">
        <v>126000</v>
      </c>
      <c r="G406" s="138"/>
      <c r="H406" s="139">
        <v>0</v>
      </c>
      <c r="I406" s="139">
        <v>4800</v>
      </c>
      <c r="J406" s="139">
        <v>3200</v>
      </c>
      <c r="K406" s="139">
        <v>1600</v>
      </c>
      <c r="L406" s="138"/>
      <c r="M406" s="139">
        <v>0</v>
      </c>
      <c r="N406" s="139">
        <v>143900</v>
      </c>
      <c r="O406" s="139">
        <v>194200</v>
      </c>
      <c r="P406" s="139">
        <v>162300</v>
      </c>
      <c r="Q406" s="138"/>
      <c r="R406" s="139">
        <v>0</v>
      </c>
      <c r="S406" s="139">
        <v>0</v>
      </c>
      <c r="T406" s="139">
        <v>3200</v>
      </c>
      <c r="U406" s="139">
        <v>3200</v>
      </c>
      <c r="V406" s="138"/>
      <c r="W406" s="139">
        <v>0</v>
      </c>
      <c r="X406" s="139">
        <v>235200</v>
      </c>
      <c r="Y406" s="139">
        <v>320000</v>
      </c>
      <c r="Z406" s="139">
        <v>293100</v>
      </c>
    </row>
    <row r="407" spans="1:26" s="66" customFormat="1" x14ac:dyDescent="0.25">
      <c r="A407" s="59">
        <v>44107</v>
      </c>
      <c r="B407" s="66">
        <v>40</v>
      </c>
      <c r="C407" s="139">
        <v>0</v>
      </c>
      <c r="D407" s="139">
        <v>85800</v>
      </c>
      <c r="E407" s="139">
        <v>145800</v>
      </c>
      <c r="F407" s="139">
        <v>188800</v>
      </c>
      <c r="G407" s="138"/>
      <c r="H407" s="139">
        <v>0</v>
      </c>
      <c r="I407" s="139">
        <v>0</v>
      </c>
      <c r="J407" s="139">
        <v>1600</v>
      </c>
      <c r="K407" s="139">
        <v>1600</v>
      </c>
      <c r="L407" s="138"/>
      <c r="M407" s="139">
        <v>0</v>
      </c>
      <c r="N407" s="139">
        <v>157200</v>
      </c>
      <c r="O407" s="139">
        <v>323900</v>
      </c>
      <c r="P407" s="139">
        <v>376300</v>
      </c>
      <c r="Q407" s="138"/>
      <c r="R407" s="139">
        <v>0</v>
      </c>
      <c r="S407" s="139">
        <v>0</v>
      </c>
      <c r="T407" s="139">
        <v>0</v>
      </c>
      <c r="U407" s="139">
        <v>0</v>
      </c>
      <c r="V407" s="138"/>
      <c r="W407" s="139">
        <v>0</v>
      </c>
      <c r="X407" s="139">
        <v>243000</v>
      </c>
      <c r="Y407" s="139">
        <v>471300</v>
      </c>
      <c r="Z407" s="139">
        <v>566700</v>
      </c>
    </row>
    <row r="408" spans="1:26" s="66" customFormat="1" x14ac:dyDescent="0.25">
      <c r="A408" s="59">
        <v>44114</v>
      </c>
      <c r="B408" s="66">
        <v>41</v>
      </c>
      <c r="C408" s="139">
        <v>0</v>
      </c>
      <c r="D408" s="139">
        <v>40881</v>
      </c>
      <c r="E408" s="139">
        <v>132141</v>
      </c>
      <c r="F408" s="139">
        <v>169541</v>
      </c>
      <c r="G408" s="138"/>
      <c r="H408" s="139">
        <v>0</v>
      </c>
      <c r="I408" s="139">
        <v>0</v>
      </c>
      <c r="J408" s="139">
        <v>3200</v>
      </c>
      <c r="K408" s="139">
        <v>3200</v>
      </c>
      <c r="L408" s="138"/>
      <c r="M408" s="139">
        <v>0</v>
      </c>
      <c r="N408" s="139">
        <v>151580</v>
      </c>
      <c r="O408" s="139">
        <v>256380</v>
      </c>
      <c r="P408" s="139">
        <v>289680</v>
      </c>
      <c r="Q408" s="138"/>
      <c r="R408" s="139">
        <v>0</v>
      </c>
      <c r="S408" s="139">
        <v>0</v>
      </c>
      <c r="T408" s="139">
        <v>1600</v>
      </c>
      <c r="U408" s="139">
        <v>1600</v>
      </c>
      <c r="V408" s="138"/>
      <c r="W408" s="139">
        <v>0</v>
      </c>
      <c r="X408" s="139">
        <v>192461</v>
      </c>
      <c r="Y408" s="139">
        <v>393321</v>
      </c>
      <c r="Z408" s="139">
        <v>464021</v>
      </c>
    </row>
    <row r="409" spans="1:26" s="66" customFormat="1" x14ac:dyDescent="0.25">
      <c r="A409" s="59">
        <v>44121</v>
      </c>
      <c r="B409" s="66">
        <v>42</v>
      </c>
      <c r="C409" s="139">
        <v>3000</v>
      </c>
      <c r="D409" s="139">
        <v>15600</v>
      </c>
      <c r="E409" s="139">
        <v>74200</v>
      </c>
      <c r="F409" s="139">
        <v>96200</v>
      </c>
      <c r="G409" s="138"/>
      <c r="H409" s="139">
        <v>0</v>
      </c>
      <c r="I409" s="139">
        <v>17600</v>
      </c>
      <c r="J409" s="139">
        <v>3200</v>
      </c>
      <c r="K409" s="139">
        <v>3200</v>
      </c>
      <c r="L409" s="138"/>
      <c r="M409" s="139">
        <v>1600</v>
      </c>
      <c r="N409" s="139">
        <v>454700</v>
      </c>
      <c r="O409" s="139">
        <v>529200</v>
      </c>
      <c r="P409" s="139">
        <v>581000</v>
      </c>
      <c r="Q409" s="138"/>
      <c r="R409" s="139">
        <v>0</v>
      </c>
      <c r="S409" s="139">
        <v>1600</v>
      </c>
      <c r="T409" s="139">
        <v>0</v>
      </c>
      <c r="U409" s="139">
        <v>0</v>
      </c>
      <c r="V409" s="138"/>
      <c r="W409" s="139">
        <v>4600</v>
      </c>
      <c r="X409" s="139">
        <v>489500</v>
      </c>
      <c r="Y409" s="139">
        <v>606600</v>
      </c>
      <c r="Z409" s="139">
        <v>680400</v>
      </c>
    </row>
    <row r="410" spans="1:26" s="66" customFormat="1" x14ac:dyDescent="0.25">
      <c r="A410" s="59">
        <v>44128</v>
      </c>
      <c r="B410" s="66">
        <v>43</v>
      </c>
      <c r="C410" s="139">
        <v>48000</v>
      </c>
      <c r="D410" s="139">
        <v>29700</v>
      </c>
      <c r="E410" s="139">
        <v>93700</v>
      </c>
      <c r="F410" s="139">
        <v>173200</v>
      </c>
      <c r="G410" s="138"/>
      <c r="H410" s="139">
        <v>0</v>
      </c>
      <c r="I410" s="139">
        <v>0</v>
      </c>
      <c r="J410" s="139">
        <v>14400</v>
      </c>
      <c r="K410" s="139">
        <v>14400</v>
      </c>
      <c r="L410" s="138"/>
      <c r="M410" s="139">
        <v>84300</v>
      </c>
      <c r="N410" s="139">
        <v>238100</v>
      </c>
      <c r="O410" s="139">
        <v>535100</v>
      </c>
      <c r="P410" s="139">
        <v>641500</v>
      </c>
      <c r="Q410" s="138"/>
      <c r="R410" s="139">
        <v>0</v>
      </c>
      <c r="S410" s="139">
        <v>0</v>
      </c>
      <c r="T410" s="139">
        <v>1600</v>
      </c>
      <c r="U410" s="139">
        <v>4800</v>
      </c>
      <c r="V410" s="138"/>
      <c r="W410" s="139">
        <v>132300</v>
      </c>
      <c r="X410" s="139">
        <v>267800</v>
      </c>
      <c r="Y410" s="139">
        <v>644800</v>
      </c>
      <c r="Z410" s="139">
        <v>833900</v>
      </c>
    </row>
    <row r="411" spans="1:26" s="66" customFormat="1" x14ac:dyDescent="0.25">
      <c r="A411" s="59">
        <v>44135</v>
      </c>
      <c r="B411" s="66">
        <v>44</v>
      </c>
      <c r="C411" s="139">
        <v>63100</v>
      </c>
      <c r="D411" s="139">
        <v>49800</v>
      </c>
      <c r="E411" s="139">
        <v>158600</v>
      </c>
      <c r="F411" s="139">
        <v>217400</v>
      </c>
      <c r="G411" s="138"/>
      <c r="H411" s="139">
        <v>0</v>
      </c>
      <c r="I411" s="139">
        <v>1600</v>
      </c>
      <c r="J411" s="139">
        <v>3100</v>
      </c>
      <c r="K411" s="139">
        <v>3100</v>
      </c>
      <c r="L411" s="138"/>
      <c r="M411" s="139">
        <v>34900</v>
      </c>
      <c r="N411" s="139">
        <v>306100</v>
      </c>
      <c r="O411" s="139">
        <v>403800</v>
      </c>
      <c r="P411" s="139">
        <v>418200</v>
      </c>
      <c r="Q411" s="138"/>
      <c r="R411" s="139">
        <v>0</v>
      </c>
      <c r="S411" s="139">
        <v>0</v>
      </c>
      <c r="T411" s="139">
        <v>0</v>
      </c>
      <c r="U411" s="139">
        <v>0</v>
      </c>
      <c r="V411" s="138"/>
      <c r="W411" s="139">
        <v>98000</v>
      </c>
      <c r="X411" s="139">
        <v>357500</v>
      </c>
      <c r="Y411" s="139">
        <v>565500</v>
      </c>
      <c r="Z411" s="139">
        <v>638700</v>
      </c>
    </row>
    <row r="412" spans="1:26" s="66" customFormat="1" x14ac:dyDescent="0.25">
      <c r="A412" s="59">
        <v>44142</v>
      </c>
      <c r="B412" s="66">
        <v>45</v>
      </c>
      <c r="C412" s="139">
        <v>111400</v>
      </c>
      <c r="D412" s="139">
        <v>107784</v>
      </c>
      <c r="E412" s="139">
        <v>246300</v>
      </c>
      <c r="F412" s="139">
        <v>266400</v>
      </c>
      <c r="G412" s="138"/>
      <c r="H412" s="139">
        <v>0</v>
      </c>
      <c r="I412" s="139">
        <v>3200</v>
      </c>
      <c r="J412" s="139">
        <v>1600</v>
      </c>
      <c r="K412" s="139">
        <v>1600</v>
      </c>
      <c r="L412" s="138"/>
      <c r="M412" s="139">
        <v>18600</v>
      </c>
      <c r="N412" s="139">
        <v>204920</v>
      </c>
      <c r="O412" s="139">
        <v>262300</v>
      </c>
      <c r="P412" s="139">
        <v>220700</v>
      </c>
      <c r="Q412" s="138"/>
      <c r="R412" s="139">
        <v>0</v>
      </c>
      <c r="S412" s="139">
        <v>0</v>
      </c>
      <c r="T412" s="139">
        <v>0</v>
      </c>
      <c r="U412" s="139">
        <v>10100</v>
      </c>
      <c r="V412" s="138"/>
      <c r="W412" s="139">
        <v>130000</v>
      </c>
      <c r="X412" s="139">
        <v>315904</v>
      </c>
      <c r="Y412" s="139">
        <v>510200</v>
      </c>
      <c r="Z412" s="139">
        <v>498800</v>
      </c>
    </row>
    <row r="413" spans="1:26" s="66" customFormat="1" x14ac:dyDescent="0.25">
      <c r="A413" s="59">
        <v>44149</v>
      </c>
      <c r="B413" s="66">
        <v>46</v>
      </c>
      <c r="C413" s="139">
        <v>72800</v>
      </c>
      <c r="D413" s="139">
        <v>152400</v>
      </c>
      <c r="E413" s="139">
        <v>305940</v>
      </c>
      <c r="F413" s="139">
        <v>471040</v>
      </c>
      <c r="G413" s="138"/>
      <c r="H413" s="139">
        <v>0</v>
      </c>
      <c r="I413" s="139">
        <v>0</v>
      </c>
      <c r="J413" s="139">
        <v>4800</v>
      </c>
      <c r="K413" s="139">
        <v>4800</v>
      </c>
      <c r="L413" s="138"/>
      <c r="M413" s="139">
        <v>67200</v>
      </c>
      <c r="N413" s="139">
        <v>217000</v>
      </c>
      <c r="O413" s="139">
        <v>226600</v>
      </c>
      <c r="P413" s="139">
        <v>307200</v>
      </c>
      <c r="Q413" s="138"/>
      <c r="R413" s="139">
        <v>0</v>
      </c>
      <c r="S413" s="139">
        <v>0</v>
      </c>
      <c r="T413" s="139">
        <v>0</v>
      </c>
      <c r="U413" s="139">
        <v>0</v>
      </c>
      <c r="V413" s="138"/>
      <c r="W413" s="139">
        <v>140000</v>
      </c>
      <c r="X413" s="139">
        <v>369400</v>
      </c>
      <c r="Y413" s="139">
        <v>537340</v>
      </c>
      <c r="Z413" s="139">
        <v>783040</v>
      </c>
    </row>
    <row r="414" spans="1:26" s="66" customFormat="1" x14ac:dyDescent="0.25">
      <c r="A414" s="59">
        <v>44156</v>
      </c>
      <c r="B414" s="66">
        <v>47</v>
      </c>
      <c r="C414" s="139">
        <v>37900</v>
      </c>
      <c r="D414" s="139">
        <v>102300</v>
      </c>
      <c r="E414" s="139">
        <v>248000</v>
      </c>
      <c r="F414" s="139">
        <v>323300</v>
      </c>
      <c r="G414" s="138"/>
      <c r="H414" s="139">
        <v>0</v>
      </c>
      <c r="I414" s="139">
        <v>0</v>
      </c>
      <c r="J414" s="139">
        <v>0</v>
      </c>
      <c r="K414" s="139">
        <v>0</v>
      </c>
      <c r="L414" s="138"/>
      <c r="M414" s="139">
        <v>101900</v>
      </c>
      <c r="N414" s="139">
        <v>311340</v>
      </c>
      <c r="O414" s="139">
        <v>508300</v>
      </c>
      <c r="P414" s="139">
        <v>572000</v>
      </c>
      <c r="Q414" s="138"/>
      <c r="R414" s="139">
        <v>0</v>
      </c>
      <c r="S414" s="139">
        <v>0</v>
      </c>
      <c r="T414" s="139">
        <v>0</v>
      </c>
      <c r="U414" s="139">
        <v>0</v>
      </c>
      <c r="V414" s="138"/>
      <c r="W414" s="139">
        <v>139800</v>
      </c>
      <c r="X414" s="139">
        <v>413640</v>
      </c>
      <c r="Y414" s="139">
        <v>756300</v>
      </c>
      <c r="Z414" s="139">
        <v>895300</v>
      </c>
    </row>
    <row r="415" spans="1:26" s="66" customFormat="1" x14ac:dyDescent="0.25">
      <c r="A415" s="59">
        <v>44163</v>
      </c>
      <c r="B415" s="66">
        <v>48</v>
      </c>
      <c r="C415" s="139">
        <v>113300</v>
      </c>
      <c r="D415" s="139">
        <v>82100</v>
      </c>
      <c r="E415" s="139">
        <v>182900</v>
      </c>
      <c r="F415" s="139">
        <v>277200</v>
      </c>
      <c r="G415" s="138"/>
      <c r="H415" s="139">
        <v>0</v>
      </c>
      <c r="I415" s="139">
        <v>0</v>
      </c>
      <c r="J415" s="139">
        <v>0</v>
      </c>
      <c r="K415" s="139">
        <v>0</v>
      </c>
      <c r="L415" s="138"/>
      <c r="M415" s="139">
        <v>113000</v>
      </c>
      <c r="N415" s="139">
        <v>186400</v>
      </c>
      <c r="O415" s="139">
        <v>375600</v>
      </c>
      <c r="P415" s="139">
        <v>486900</v>
      </c>
      <c r="Q415" s="138"/>
      <c r="R415" s="139">
        <v>0</v>
      </c>
      <c r="S415" s="139">
        <v>0</v>
      </c>
      <c r="T415" s="139">
        <v>0</v>
      </c>
      <c r="U415" s="139">
        <v>0</v>
      </c>
      <c r="V415" s="138"/>
      <c r="W415" s="139">
        <v>226300</v>
      </c>
      <c r="X415" s="139">
        <v>268500</v>
      </c>
      <c r="Y415" s="139">
        <v>558500</v>
      </c>
      <c r="Z415" s="139">
        <v>764100</v>
      </c>
    </row>
    <row r="416" spans="1:26" s="66" customFormat="1" x14ac:dyDescent="0.25">
      <c r="A416" s="59">
        <v>44170</v>
      </c>
      <c r="B416" s="66">
        <v>49</v>
      </c>
      <c r="C416" s="139">
        <v>30100</v>
      </c>
      <c r="D416" s="139">
        <v>55140</v>
      </c>
      <c r="E416" s="139">
        <v>170000</v>
      </c>
      <c r="F416" s="139">
        <v>157600</v>
      </c>
      <c r="G416" s="138"/>
      <c r="H416" s="139">
        <v>0</v>
      </c>
      <c r="I416" s="139">
        <v>0</v>
      </c>
      <c r="J416" s="139">
        <v>3200</v>
      </c>
      <c r="K416" s="139">
        <v>3200</v>
      </c>
      <c r="L416" s="138"/>
      <c r="M416" s="139">
        <v>135600</v>
      </c>
      <c r="N416" s="139">
        <v>155700</v>
      </c>
      <c r="O416" s="139">
        <v>311000</v>
      </c>
      <c r="P416" s="139">
        <v>417200</v>
      </c>
      <c r="Q416" s="138"/>
      <c r="R416" s="139">
        <v>3200</v>
      </c>
      <c r="S416" s="139">
        <v>0</v>
      </c>
      <c r="T416" s="139">
        <v>1600</v>
      </c>
      <c r="U416" s="139">
        <v>4800</v>
      </c>
      <c r="V416" s="138"/>
      <c r="W416" s="139">
        <v>168900</v>
      </c>
      <c r="X416" s="139">
        <v>210840</v>
      </c>
      <c r="Y416" s="139">
        <v>485800</v>
      </c>
      <c r="Z416" s="139">
        <v>582800</v>
      </c>
    </row>
    <row r="417" spans="1:26" s="66" customFormat="1" x14ac:dyDescent="0.25">
      <c r="A417" s="59">
        <v>44177</v>
      </c>
      <c r="B417" s="66">
        <v>50</v>
      </c>
      <c r="C417" s="139">
        <v>149600</v>
      </c>
      <c r="D417" s="139">
        <v>15100</v>
      </c>
      <c r="E417" s="139">
        <v>100240</v>
      </c>
      <c r="F417" s="139">
        <v>251140</v>
      </c>
      <c r="G417" s="138"/>
      <c r="H417" s="139">
        <v>6400</v>
      </c>
      <c r="I417" s="139">
        <v>0</v>
      </c>
      <c r="J417" s="139">
        <v>0</v>
      </c>
      <c r="K417" s="139">
        <v>6400</v>
      </c>
      <c r="L417" s="138"/>
      <c r="M417" s="139">
        <v>219900</v>
      </c>
      <c r="N417" s="139">
        <v>20500</v>
      </c>
      <c r="O417" s="139">
        <v>238800</v>
      </c>
      <c r="P417" s="139">
        <v>448100</v>
      </c>
      <c r="Q417" s="138"/>
      <c r="R417" s="139">
        <v>0</v>
      </c>
      <c r="S417" s="139">
        <v>0</v>
      </c>
      <c r="T417" s="139">
        <v>0</v>
      </c>
      <c r="U417" s="139">
        <v>0</v>
      </c>
      <c r="V417" s="138"/>
      <c r="W417" s="139">
        <v>375900</v>
      </c>
      <c r="X417" s="139">
        <v>35600</v>
      </c>
      <c r="Y417" s="139">
        <v>339040</v>
      </c>
      <c r="Z417" s="139">
        <v>705640</v>
      </c>
    </row>
    <row r="418" spans="1:26" s="66" customFormat="1" x14ac:dyDescent="0.25">
      <c r="A418" s="59">
        <v>44184</v>
      </c>
      <c r="B418" s="66">
        <v>51</v>
      </c>
      <c r="C418" s="139">
        <v>208500</v>
      </c>
      <c r="D418" s="139">
        <v>1500</v>
      </c>
      <c r="E418" s="139">
        <v>115700</v>
      </c>
      <c r="F418" s="139">
        <v>310700</v>
      </c>
      <c r="G418" s="138"/>
      <c r="H418" s="139">
        <v>0</v>
      </c>
      <c r="I418" s="139">
        <v>0</v>
      </c>
      <c r="J418" s="139">
        <v>0</v>
      </c>
      <c r="K418" s="139">
        <v>0</v>
      </c>
      <c r="L418" s="138"/>
      <c r="M418" s="139">
        <v>159300</v>
      </c>
      <c r="N418" s="139">
        <v>0</v>
      </c>
      <c r="O418" s="139">
        <v>157300</v>
      </c>
      <c r="P418" s="139">
        <v>284000</v>
      </c>
      <c r="Q418" s="138"/>
      <c r="R418" s="139">
        <v>1600</v>
      </c>
      <c r="S418" s="139">
        <v>0</v>
      </c>
      <c r="T418" s="139">
        <v>0</v>
      </c>
      <c r="U418" s="139">
        <v>1600</v>
      </c>
      <c r="V418" s="138"/>
      <c r="W418" s="139">
        <v>369400</v>
      </c>
      <c r="X418" s="139">
        <v>1500</v>
      </c>
      <c r="Y418" s="139">
        <v>273000</v>
      </c>
      <c r="Z418" s="139">
        <v>596300</v>
      </c>
    </row>
    <row r="419" spans="1:26" s="66" customFormat="1" x14ac:dyDescent="0.25">
      <c r="A419" s="59">
        <v>44191</v>
      </c>
      <c r="B419" s="66">
        <v>52</v>
      </c>
      <c r="C419" s="139">
        <v>298000</v>
      </c>
      <c r="D419" s="139">
        <v>0</v>
      </c>
      <c r="E419" s="139">
        <v>51500</v>
      </c>
      <c r="F419" s="139">
        <v>412500</v>
      </c>
      <c r="G419" s="138"/>
      <c r="H419" s="139">
        <v>0</v>
      </c>
      <c r="I419" s="139">
        <v>0</v>
      </c>
      <c r="J419" s="139">
        <v>0</v>
      </c>
      <c r="K419" s="139">
        <v>0</v>
      </c>
      <c r="L419" s="138"/>
      <c r="M419" s="139">
        <v>203000</v>
      </c>
      <c r="N419" s="139">
        <v>0</v>
      </c>
      <c r="O419" s="139">
        <v>44800</v>
      </c>
      <c r="P419" s="139">
        <v>296700</v>
      </c>
      <c r="Q419" s="138"/>
      <c r="R419" s="139">
        <v>0</v>
      </c>
      <c r="S419" s="139">
        <v>0</v>
      </c>
      <c r="T419" s="139">
        <v>0</v>
      </c>
      <c r="U419" s="139">
        <v>0</v>
      </c>
      <c r="V419" s="138"/>
      <c r="W419" s="139">
        <v>501000</v>
      </c>
      <c r="X419" s="139">
        <v>0</v>
      </c>
      <c r="Y419" s="139">
        <v>96300</v>
      </c>
      <c r="Z419" s="139">
        <v>709200</v>
      </c>
    </row>
    <row r="420" spans="1:26" s="66" customFormat="1" x14ac:dyDescent="0.25">
      <c r="A420" s="59">
        <v>44198</v>
      </c>
      <c r="B420" s="66">
        <v>53</v>
      </c>
      <c r="C420" s="139">
        <v>188800</v>
      </c>
      <c r="D420" s="139">
        <v>0</v>
      </c>
      <c r="E420" s="139">
        <v>13800</v>
      </c>
      <c r="F420" s="139">
        <v>214000</v>
      </c>
      <c r="G420" s="138"/>
      <c r="H420" s="139">
        <v>0</v>
      </c>
      <c r="I420" s="139">
        <v>0</v>
      </c>
      <c r="J420" s="139">
        <v>0</v>
      </c>
      <c r="K420" s="139">
        <v>0</v>
      </c>
      <c r="L420" s="138"/>
      <c r="M420" s="139">
        <v>131800</v>
      </c>
      <c r="N420" s="139">
        <v>0</v>
      </c>
      <c r="O420" s="139">
        <v>6400</v>
      </c>
      <c r="P420" s="139">
        <v>145100</v>
      </c>
      <c r="Q420" s="138"/>
      <c r="R420" s="139">
        <v>0</v>
      </c>
      <c r="S420" s="139">
        <v>0</v>
      </c>
      <c r="T420" s="139">
        <v>0</v>
      </c>
      <c r="U420" s="139">
        <v>0</v>
      </c>
      <c r="V420" s="138"/>
      <c r="W420" s="139">
        <v>320600</v>
      </c>
      <c r="X420" s="139">
        <v>0</v>
      </c>
      <c r="Y420" s="139">
        <v>20200</v>
      </c>
      <c r="Z420" s="139">
        <v>359100</v>
      </c>
    </row>
    <row r="421" spans="1:26" s="66" customFormat="1" x14ac:dyDescent="0.25">
      <c r="A421" s="59">
        <v>44205</v>
      </c>
      <c r="B421" s="66">
        <v>1</v>
      </c>
      <c r="C421" s="139">
        <v>176400</v>
      </c>
      <c r="D421" s="139">
        <v>0</v>
      </c>
      <c r="E421" s="139">
        <v>0</v>
      </c>
      <c r="F421" s="139">
        <v>170000</v>
      </c>
      <c r="G421" s="138"/>
      <c r="H421" s="139">
        <v>4800</v>
      </c>
      <c r="I421" s="139">
        <v>0</v>
      </c>
      <c r="J421" s="139">
        <v>0</v>
      </c>
      <c r="K421" s="139">
        <v>4800</v>
      </c>
      <c r="L421" s="138"/>
      <c r="M421" s="139">
        <v>175500</v>
      </c>
      <c r="N421" s="139">
        <v>0</v>
      </c>
      <c r="O421" s="139">
        <v>0</v>
      </c>
      <c r="P421" s="139">
        <v>141900</v>
      </c>
      <c r="Q421" s="138"/>
      <c r="R421" s="139">
        <v>0</v>
      </c>
      <c r="S421" s="139">
        <v>0</v>
      </c>
      <c r="T421" s="139">
        <v>0</v>
      </c>
      <c r="U421" s="139">
        <v>0</v>
      </c>
      <c r="V421" s="138"/>
      <c r="W421" s="139">
        <v>356700</v>
      </c>
      <c r="X421" s="139">
        <v>0</v>
      </c>
      <c r="Y421" s="139">
        <v>0</v>
      </c>
      <c r="Z421" s="139">
        <v>316700</v>
      </c>
    </row>
    <row r="422" spans="1:26" s="66" customFormat="1" x14ac:dyDescent="0.25">
      <c r="A422" s="59">
        <v>44212</v>
      </c>
      <c r="B422" s="66">
        <v>2</v>
      </c>
      <c r="C422" s="139">
        <v>251100</v>
      </c>
      <c r="D422" s="139">
        <v>0</v>
      </c>
      <c r="E422" s="139">
        <v>0</v>
      </c>
      <c r="F422" s="139">
        <v>287000</v>
      </c>
      <c r="G422" s="138"/>
      <c r="H422" s="139">
        <v>1500</v>
      </c>
      <c r="I422" s="139">
        <v>0</v>
      </c>
      <c r="J422" s="139">
        <v>0</v>
      </c>
      <c r="K422" s="139">
        <v>1500</v>
      </c>
      <c r="L422" s="138"/>
      <c r="M422" s="139">
        <v>191600</v>
      </c>
      <c r="N422" s="139">
        <v>0</v>
      </c>
      <c r="O422" s="139">
        <v>0</v>
      </c>
      <c r="P422" s="139">
        <v>232700</v>
      </c>
      <c r="Q422" s="138"/>
      <c r="R422" s="139">
        <v>0</v>
      </c>
      <c r="S422" s="139">
        <v>0</v>
      </c>
      <c r="T422" s="139">
        <v>0</v>
      </c>
      <c r="U422" s="139">
        <v>0</v>
      </c>
      <c r="V422" s="138"/>
      <c r="W422" s="139">
        <v>444200</v>
      </c>
      <c r="X422" s="139">
        <v>0</v>
      </c>
      <c r="Y422" s="139">
        <v>0</v>
      </c>
      <c r="Z422" s="139">
        <v>521200</v>
      </c>
    </row>
    <row r="423" spans="1:26" s="66" customFormat="1" x14ac:dyDescent="0.25">
      <c r="A423" s="59">
        <v>44219</v>
      </c>
      <c r="B423" s="66">
        <v>3</v>
      </c>
      <c r="C423" s="139">
        <v>309540</v>
      </c>
      <c r="D423" s="139">
        <v>0</v>
      </c>
      <c r="E423" s="139">
        <v>0</v>
      </c>
      <c r="F423" s="139">
        <v>322140</v>
      </c>
      <c r="G423" s="138"/>
      <c r="H423" s="139">
        <v>6400</v>
      </c>
      <c r="I423" s="139">
        <v>0</v>
      </c>
      <c r="J423" s="139">
        <v>0</v>
      </c>
      <c r="K423" s="139">
        <v>6400</v>
      </c>
      <c r="L423" s="138"/>
      <c r="M423" s="139">
        <v>213400</v>
      </c>
      <c r="N423" s="139">
        <v>0</v>
      </c>
      <c r="O423" s="139">
        <v>0</v>
      </c>
      <c r="P423" s="139">
        <v>216600</v>
      </c>
      <c r="Q423" s="138"/>
      <c r="R423" s="139">
        <v>0</v>
      </c>
      <c r="S423" s="139">
        <v>0</v>
      </c>
      <c r="T423" s="139">
        <v>0</v>
      </c>
      <c r="U423" s="139">
        <v>0</v>
      </c>
      <c r="V423" s="138"/>
      <c r="W423" s="139">
        <v>529340</v>
      </c>
      <c r="X423" s="139">
        <v>0</v>
      </c>
      <c r="Y423" s="139">
        <v>0</v>
      </c>
      <c r="Z423" s="139">
        <v>545140</v>
      </c>
    </row>
    <row r="424" spans="1:26" s="66" customFormat="1" x14ac:dyDescent="0.25">
      <c r="A424" s="59">
        <v>44226</v>
      </c>
      <c r="B424" s="66">
        <v>4</v>
      </c>
      <c r="C424" s="139">
        <v>239500</v>
      </c>
      <c r="D424" s="139">
        <v>0</v>
      </c>
      <c r="E424" s="139">
        <v>0</v>
      </c>
      <c r="F424" s="139">
        <v>288200</v>
      </c>
      <c r="G424" s="138"/>
      <c r="H424" s="139">
        <v>0</v>
      </c>
      <c r="I424" s="139">
        <v>0</v>
      </c>
      <c r="J424" s="139">
        <v>0</v>
      </c>
      <c r="K424" s="139">
        <v>0</v>
      </c>
      <c r="L424" s="138"/>
      <c r="M424" s="139">
        <v>119900</v>
      </c>
      <c r="N424" s="139">
        <v>0</v>
      </c>
      <c r="O424" s="139">
        <v>0</v>
      </c>
      <c r="P424" s="139">
        <v>127900</v>
      </c>
      <c r="Q424" s="138"/>
      <c r="R424" s="139">
        <v>9000</v>
      </c>
      <c r="S424" s="139">
        <v>0</v>
      </c>
      <c r="T424" s="139">
        <v>0</v>
      </c>
      <c r="U424" s="139">
        <v>9000</v>
      </c>
      <c r="V424" s="138"/>
      <c r="W424" s="139">
        <v>368400</v>
      </c>
      <c r="X424" s="139">
        <v>0</v>
      </c>
      <c r="Y424" s="139">
        <v>0</v>
      </c>
      <c r="Z424" s="139">
        <v>425100</v>
      </c>
    </row>
    <row r="425" spans="1:26" s="66" customFormat="1" x14ac:dyDescent="0.25">
      <c r="A425" s="59">
        <v>44233</v>
      </c>
      <c r="B425" s="66">
        <v>5</v>
      </c>
      <c r="C425" s="139">
        <v>213300</v>
      </c>
      <c r="D425" s="139">
        <v>0</v>
      </c>
      <c r="E425" s="139">
        <v>0</v>
      </c>
      <c r="F425" s="139">
        <v>207900</v>
      </c>
      <c r="G425" s="138"/>
      <c r="H425" s="139">
        <v>0</v>
      </c>
      <c r="I425" s="139">
        <v>0</v>
      </c>
      <c r="J425" s="139">
        <v>0</v>
      </c>
      <c r="K425" s="139">
        <v>0</v>
      </c>
      <c r="L425" s="138"/>
      <c r="M425" s="139">
        <v>100200</v>
      </c>
      <c r="N425" s="139">
        <v>0</v>
      </c>
      <c r="O425" s="139">
        <v>0</v>
      </c>
      <c r="P425" s="139">
        <v>93900</v>
      </c>
      <c r="Q425" s="138"/>
      <c r="R425" s="139">
        <v>0</v>
      </c>
      <c r="S425" s="139">
        <v>0</v>
      </c>
      <c r="T425" s="139">
        <v>0</v>
      </c>
      <c r="U425" s="139">
        <v>0</v>
      </c>
      <c r="V425" s="138"/>
      <c r="W425" s="139">
        <v>313500</v>
      </c>
      <c r="X425" s="139">
        <v>0</v>
      </c>
      <c r="Y425" s="139">
        <v>0</v>
      </c>
      <c r="Z425" s="139">
        <v>301800</v>
      </c>
    </row>
    <row r="426" spans="1:26" s="66" customFormat="1" x14ac:dyDescent="0.25">
      <c r="A426" s="59">
        <v>44240</v>
      </c>
      <c r="B426" s="66">
        <v>6</v>
      </c>
      <c r="C426" s="139">
        <v>139700</v>
      </c>
      <c r="D426" s="139">
        <v>0</v>
      </c>
      <c r="E426" s="139">
        <v>0</v>
      </c>
      <c r="F426" s="139">
        <v>116600</v>
      </c>
      <c r="G426" s="138"/>
      <c r="H426" s="139">
        <v>1600</v>
      </c>
      <c r="I426" s="139">
        <v>0</v>
      </c>
      <c r="J426" s="139">
        <v>0</v>
      </c>
      <c r="K426" s="139">
        <v>1600</v>
      </c>
      <c r="L426" s="138"/>
      <c r="M426" s="139">
        <v>33200</v>
      </c>
      <c r="N426" s="139">
        <v>0</v>
      </c>
      <c r="O426" s="139">
        <v>0</v>
      </c>
      <c r="P426" s="139">
        <v>36600</v>
      </c>
      <c r="Q426" s="138"/>
      <c r="R426" s="139">
        <v>0</v>
      </c>
      <c r="S426" s="139">
        <v>0</v>
      </c>
      <c r="T426" s="139">
        <v>0</v>
      </c>
      <c r="U426" s="139">
        <v>0</v>
      </c>
      <c r="V426" s="138"/>
      <c r="W426" s="139">
        <v>174500</v>
      </c>
      <c r="X426" s="139">
        <v>0</v>
      </c>
      <c r="Y426" s="139">
        <v>0</v>
      </c>
      <c r="Z426" s="139">
        <v>154800</v>
      </c>
    </row>
    <row r="427" spans="1:26" s="66" customFormat="1" x14ac:dyDescent="0.25">
      <c r="A427" s="59">
        <v>44247</v>
      </c>
      <c r="B427" s="66">
        <v>7</v>
      </c>
      <c r="C427" s="139">
        <v>54500</v>
      </c>
      <c r="D427" s="139">
        <v>0</v>
      </c>
      <c r="E427" s="139">
        <v>0</v>
      </c>
      <c r="F427" s="139">
        <v>107100</v>
      </c>
      <c r="G427" s="138"/>
      <c r="H427" s="139">
        <v>0</v>
      </c>
      <c r="I427" s="139">
        <v>0</v>
      </c>
      <c r="J427" s="139">
        <v>0</v>
      </c>
      <c r="K427" s="139">
        <v>0</v>
      </c>
      <c r="L427" s="138"/>
      <c r="M427" s="139">
        <v>7900</v>
      </c>
      <c r="N427" s="139">
        <v>0</v>
      </c>
      <c r="O427" s="139">
        <v>0</v>
      </c>
      <c r="P427" s="139">
        <v>26800</v>
      </c>
      <c r="Q427" s="138"/>
      <c r="R427" s="139">
        <v>0</v>
      </c>
      <c r="S427" s="139">
        <v>0</v>
      </c>
      <c r="T427" s="139">
        <v>0</v>
      </c>
      <c r="U427" s="139">
        <v>0</v>
      </c>
      <c r="V427" s="138"/>
      <c r="W427" s="139">
        <v>62400</v>
      </c>
      <c r="X427" s="139">
        <v>0</v>
      </c>
      <c r="Y427" s="139">
        <v>0</v>
      </c>
      <c r="Z427" s="139">
        <v>133900</v>
      </c>
    </row>
    <row r="428" spans="1:26" s="66" customFormat="1" x14ac:dyDescent="0.25">
      <c r="A428" s="59">
        <v>44254</v>
      </c>
      <c r="B428" s="66">
        <v>8</v>
      </c>
      <c r="C428" s="139">
        <v>174700</v>
      </c>
      <c r="D428" s="139">
        <v>0</v>
      </c>
      <c r="E428" s="139">
        <v>0</v>
      </c>
      <c r="F428" s="139">
        <v>228200</v>
      </c>
      <c r="G428" s="138"/>
      <c r="H428" s="139">
        <v>0</v>
      </c>
      <c r="I428" s="139">
        <v>0</v>
      </c>
      <c r="J428" s="139">
        <v>0</v>
      </c>
      <c r="K428" s="139">
        <v>0</v>
      </c>
      <c r="L428" s="138"/>
      <c r="M428" s="139">
        <v>29300</v>
      </c>
      <c r="N428" s="139">
        <v>0</v>
      </c>
      <c r="O428" s="139">
        <v>0</v>
      </c>
      <c r="P428" s="139">
        <v>35500</v>
      </c>
      <c r="Q428" s="138"/>
      <c r="R428" s="139">
        <v>0</v>
      </c>
      <c r="S428" s="139">
        <v>0</v>
      </c>
      <c r="T428" s="139">
        <v>0</v>
      </c>
      <c r="U428" s="139">
        <v>0</v>
      </c>
      <c r="V428" s="138"/>
      <c r="W428" s="139">
        <v>204000</v>
      </c>
      <c r="X428" s="139">
        <v>0</v>
      </c>
      <c r="Y428" s="139">
        <v>0</v>
      </c>
      <c r="Z428" s="139">
        <v>263700</v>
      </c>
    </row>
    <row r="429" spans="1:26" s="66" customFormat="1" x14ac:dyDescent="0.25">
      <c r="A429" s="59">
        <v>44261</v>
      </c>
      <c r="B429" s="66">
        <v>9</v>
      </c>
      <c r="C429" s="139">
        <v>361200</v>
      </c>
      <c r="D429" s="139">
        <v>0</v>
      </c>
      <c r="E429" s="139">
        <v>0</v>
      </c>
      <c r="F429" s="139">
        <v>320000</v>
      </c>
      <c r="G429" s="138"/>
      <c r="H429" s="139">
        <v>0</v>
      </c>
      <c r="I429" s="139">
        <v>0</v>
      </c>
      <c r="J429" s="139">
        <v>0</v>
      </c>
      <c r="K429" s="139">
        <v>0</v>
      </c>
      <c r="L429" s="138"/>
      <c r="M429" s="139">
        <v>71300</v>
      </c>
      <c r="N429" s="139">
        <v>0</v>
      </c>
      <c r="O429" s="139">
        <v>0</v>
      </c>
      <c r="P429" s="139">
        <v>65000</v>
      </c>
      <c r="Q429" s="138"/>
      <c r="R429" s="139">
        <v>0</v>
      </c>
      <c r="S429" s="139">
        <v>0</v>
      </c>
      <c r="T429" s="139">
        <v>0</v>
      </c>
      <c r="U429" s="139">
        <v>0</v>
      </c>
      <c r="V429" s="138"/>
      <c r="W429" s="139">
        <v>432500</v>
      </c>
      <c r="X429" s="139">
        <v>0</v>
      </c>
      <c r="Y429" s="139">
        <v>0</v>
      </c>
      <c r="Z429" s="139">
        <v>385000</v>
      </c>
    </row>
    <row r="430" spans="1:26" s="66" customFormat="1" x14ac:dyDescent="0.25">
      <c r="A430" s="59">
        <v>44268</v>
      </c>
      <c r="B430" s="66">
        <v>10</v>
      </c>
      <c r="C430" s="139">
        <v>276100</v>
      </c>
      <c r="D430" s="139">
        <v>0</v>
      </c>
      <c r="E430" s="139">
        <v>0</v>
      </c>
      <c r="F430" s="139">
        <v>371500</v>
      </c>
      <c r="G430" s="138"/>
      <c r="H430" s="139">
        <v>3200</v>
      </c>
      <c r="I430" s="139">
        <v>0</v>
      </c>
      <c r="J430" s="139">
        <v>0</v>
      </c>
      <c r="K430" s="139">
        <v>3200</v>
      </c>
      <c r="L430" s="138"/>
      <c r="M430" s="139">
        <v>77800</v>
      </c>
      <c r="N430" s="139">
        <v>0</v>
      </c>
      <c r="O430" s="139">
        <v>0</v>
      </c>
      <c r="P430" s="139">
        <v>73000</v>
      </c>
      <c r="Q430" s="138"/>
      <c r="R430" s="139">
        <v>0</v>
      </c>
      <c r="S430" s="139">
        <v>0</v>
      </c>
      <c r="T430" s="139">
        <v>0</v>
      </c>
      <c r="U430" s="139">
        <v>0</v>
      </c>
      <c r="V430" s="138"/>
      <c r="W430" s="139">
        <v>357100</v>
      </c>
      <c r="X430" s="139">
        <v>0</v>
      </c>
      <c r="Y430" s="139">
        <v>0</v>
      </c>
      <c r="Z430" s="139">
        <v>447700</v>
      </c>
    </row>
    <row r="431" spans="1:26" s="66" customFormat="1" x14ac:dyDescent="0.25">
      <c r="A431" s="59">
        <v>44275</v>
      </c>
      <c r="B431" s="66">
        <v>11</v>
      </c>
      <c r="C431" s="139">
        <v>163500</v>
      </c>
      <c r="D431" s="139">
        <v>0</v>
      </c>
      <c r="E431" s="139">
        <v>0</v>
      </c>
      <c r="F431" s="139">
        <v>326600</v>
      </c>
      <c r="G431" s="138"/>
      <c r="H431" s="139">
        <v>1500</v>
      </c>
      <c r="I431" s="139">
        <v>0</v>
      </c>
      <c r="J431" s="139">
        <v>0</v>
      </c>
      <c r="K431" s="139">
        <v>1500</v>
      </c>
      <c r="L431" s="138"/>
      <c r="M431" s="139">
        <v>25400</v>
      </c>
      <c r="N431" s="139">
        <v>0</v>
      </c>
      <c r="O431" s="139">
        <v>0</v>
      </c>
      <c r="P431" s="139">
        <v>57000</v>
      </c>
      <c r="Q431" s="138"/>
      <c r="R431" s="139">
        <v>0</v>
      </c>
      <c r="S431" s="139">
        <v>0</v>
      </c>
      <c r="T431" s="139">
        <v>0</v>
      </c>
      <c r="U431" s="139">
        <v>0</v>
      </c>
      <c r="V431" s="138"/>
      <c r="W431" s="139">
        <v>190400</v>
      </c>
      <c r="X431" s="139">
        <v>0</v>
      </c>
      <c r="Y431" s="139">
        <v>0</v>
      </c>
      <c r="Z431" s="139">
        <v>385100</v>
      </c>
    </row>
    <row r="432" spans="1:26" s="66" customFormat="1" x14ac:dyDescent="0.25">
      <c r="A432" s="59">
        <v>44282</v>
      </c>
      <c r="B432" s="66">
        <v>12</v>
      </c>
      <c r="C432" s="139">
        <v>0</v>
      </c>
      <c r="D432" s="139">
        <v>0</v>
      </c>
      <c r="E432" s="139">
        <v>40900</v>
      </c>
      <c r="F432" s="139">
        <v>445100</v>
      </c>
      <c r="G432" s="138"/>
      <c r="H432" s="139">
        <v>0</v>
      </c>
      <c r="I432" s="139">
        <v>0</v>
      </c>
      <c r="J432" s="139">
        <v>0</v>
      </c>
      <c r="K432" s="139">
        <v>3200</v>
      </c>
      <c r="L432" s="138"/>
      <c r="M432" s="139">
        <v>0</v>
      </c>
      <c r="N432" s="139">
        <v>0</v>
      </c>
      <c r="O432" s="139">
        <v>1600</v>
      </c>
      <c r="P432" s="139">
        <v>49200</v>
      </c>
      <c r="Q432" s="138"/>
      <c r="R432" s="139">
        <v>0</v>
      </c>
      <c r="S432" s="139">
        <v>0</v>
      </c>
      <c r="T432" s="139">
        <v>0</v>
      </c>
      <c r="U432" s="139">
        <v>4600</v>
      </c>
      <c r="V432" s="138"/>
      <c r="W432" s="139">
        <v>0</v>
      </c>
      <c r="X432" s="139">
        <v>0</v>
      </c>
      <c r="Y432" s="139">
        <v>42500</v>
      </c>
      <c r="Z432" s="139">
        <v>502100</v>
      </c>
    </row>
    <row r="433" spans="1:26" s="66" customFormat="1" x14ac:dyDescent="0.25">
      <c r="A433" s="59">
        <v>44289</v>
      </c>
      <c r="B433" s="66">
        <v>13</v>
      </c>
      <c r="C433" s="139">
        <v>0</v>
      </c>
      <c r="D433" s="139">
        <v>43300</v>
      </c>
      <c r="E433" s="139">
        <v>134300</v>
      </c>
      <c r="F433" s="139">
        <v>432300</v>
      </c>
      <c r="G433" s="138"/>
      <c r="H433" s="139">
        <v>0</v>
      </c>
      <c r="I433" s="139">
        <v>0</v>
      </c>
      <c r="J433" s="139">
        <v>0</v>
      </c>
      <c r="K433" s="139">
        <v>0</v>
      </c>
      <c r="L433" s="138"/>
      <c r="M433" s="139">
        <v>0</v>
      </c>
      <c r="N433" s="139">
        <v>3100</v>
      </c>
      <c r="O433" s="139">
        <v>25600</v>
      </c>
      <c r="P433" s="139">
        <v>41500</v>
      </c>
      <c r="Q433" s="138"/>
      <c r="R433" s="139">
        <v>0</v>
      </c>
      <c r="S433" s="139">
        <v>0</v>
      </c>
      <c r="T433" s="139">
        <v>0</v>
      </c>
      <c r="U433" s="139">
        <v>0</v>
      </c>
      <c r="V433" s="138"/>
      <c r="W433" s="139">
        <v>0</v>
      </c>
      <c r="X433" s="139">
        <v>46400</v>
      </c>
      <c r="Y433" s="139">
        <v>159900</v>
      </c>
      <c r="Z433" s="139">
        <v>473800</v>
      </c>
    </row>
    <row r="434" spans="1:26" s="66" customFormat="1" x14ac:dyDescent="0.25">
      <c r="A434" s="59">
        <v>44296</v>
      </c>
      <c r="B434" s="66">
        <v>14</v>
      </c>
      <c r="C434" s="139">
        <v>82000</v>
      </c>
      <c r="D434" s="139">
        <v>126180</v>
      </c>
      <c r="E434" s="139">
        <v>345600</v>
      </c>
      <c r="F434" s="139">
        <v>563800</v>
      </c>
      <c r="G434" s="138"/>
      <c r="H434" s="139">
        <v>0</v>
      </c>
      <c r="I434" s="139">
        <v>0</v>
      </c>
      <c r="J434" s="139">
        <v>0</v>
      </c>
      <c r="K434" s="139">
        <v>3200</v>
      </c>
      <c r="L434" s="138"/>
      <c r="M434" s="139">
        <v>3200</v>
      </c>
      <c r="N434" s="139">
        <v>24800</v>
      </c>
      <c r="O434" s="139">
        <v>33500</v>
      </c>
      <c r="P434" s="139">
        <v>46300</v>
      </c>
      <c r="Q434" s="138"/>
      <c r="R434" s="139">
        <v>0</v>
      </c>
      <c r="S434" s="139">
        <v>0</v>
      </c>
      <c r="T434" s="139">
        <v>3200</v>
      </c>
      <c r="U434" s="139">
        <v>6400</v>
      </c>
      <c r="V434" s="138"/>
      <c r="W434" s="139">
        <v>85200</v>
      </c>
      <c r="X434" s="139">
        <v>150980</v>
      </c>
      <c r="Y434" s="139">
        <v>382300</v>
      </c>
      <c r="Z434" s="139">
        <v>619700</v>
      </c>
    </row>
    <row r="435" spans="1:26" s="66" customFormat="1" x14ac:dyDescent="0.25">
      <c r="A435" s="59">
        <v>44303</v>
      </c>
      <c r="B435" s="66">
        <v>15</v>
      </c>
      <c r="C435" s="139">
        <v>219900</v>
      </c>
      <c r="D435" s="139">
        <v>194700</v>
      </c>
      <c r="E435" s="139">
        <v>334100</v>
      </c>
      <c r="F435" s="139">
        <v>524700</v>
      </c>
      <c r="G435" s="138"/>
      <c r="H435" s="139">
        <v>4800</v>
      </c>
      <c r="I435" s="139">
        <v>0</v>
      </c>
      <c r="J435" s="139">
        <v>0</v>
      </c>
      <c r="K435" s="139">
        <v>4800</v>
      </c>
      <c r="L435" s="138"/>
      <c r="M435" s="139">
        <v>12700</v>
      </c>
      <c r="N435" s="139">
        <v>25300</v>
      </c>
      <c r="O435" s="139">
        <v>63048</v>
      </c>
      <c r="P435" s="139">
        <v>71048</v>
      </c>
      <c r="Q435" s="138"/>
      <c r="R435" s="139">
        <v>0</v>
      </c>
      <c r="S435" s="139">
        <v>0</v>
      </c>
      <c r="T435" s="139">
        <v>0</v>
      </c>
      <c r="U435" s="139">
        <v>0</v>
      </c>
      <c r="V435" s="138"/>
      <c r="W435" s="139">
        <v>237400</v>
      </c>
      <c r="X435" s="139">
        <v>220000</v>
      </c>
      <c r="Y435" s="139">
        <v>397148</v>
      </c>
      <c r="Z435" s="139">
        <v>600548</v>
      </c>
    </row>
    <row r="436" spans="1:26" s="66" customFormat="1" x14ac:dyDescent="0.25">
      <c r="A436" s="59">
        <v>44310</v>
      </c>
      <c r="B436" s="66">
        <v>16</v>
      </c>
      <c r="C436" s="139">
        <v>211500</v>
      </c>
      <c r="D436" s="139">
        <v>214700</v>
      </c>
      <c r="E436" s="139">
        <v>420600</v>
      </c>
      <c r="F436" s="139">
        <v>664700</v>
      </c>
      <c r="G436" s="138"/>
      <c r="H436" s="139">
        <v>4700</v>
      </c>
      <c r="I436" s="139">
        <v>3100</v>
      </c>
      <c r="J436" s="139">
        <v>4700</v>
      </c>
      <c r="K436" s="139">
        <v>9400</v>
      </c>
      <c r="L436" s="138"/>
      <c r="M436" s="139">
        <v>1600</v>
      </c>
      <c r="N436" s="139">
        <v>4800</v>
      </c>
      <c r="O436" s="139">
        <v>33400</v>
      </c>
      <c r="P436" s="139">
        <v>28600</v>
      </c>
      <c r="Q436" s="138"/>
      <c r="R436" s="139">
        <v>0</v>
      </c>
      <c r="S436" s="139">
        <v>0</v>
      </c>
      <c r="T436" s="139">
        <v>0</v>
      </c>
      <c r="U436" s="139">
        <v>0</v>
      </c>
      <c r="V436" s="138"/>
      <c r="W436" s="139">
        <v>217800</v>
      </c>
      <c r="X436" s="139">
        <v>222600</v>
      </c>
      <c r="Y436" s="139">
        <v>458700</v>
      </c>
      <c r="Z436" s="139">
        <v>702700</v>
      </c>
    </row>
    <row r="437" spans="1:26" s="66" customFormat="1" x14ac:dyDescent="0.25">
      <c r="A437" s="59">
        <v>44317</v>
      </c>
      <c r="B437" s="66">
        <v>17</v>
      </c>
      <c r="C437" s="139">
        <v>183800</v>
      </c>
      <c r="D437" s="139">
        <v>273500</v>
      </c>
      <c r="E437" s="139">
        <v>364300</v>
      </c>
      <c r="F437" s="139">
        <v>548500</v>
      </c>
      <c r="G437" s="138"/>
      <c r="H437" s="139">
        <v>0</v>
      </c>
      <c r="I437" s="139">
        <v>4600</v>
      </c>
      <c r="J437" s="139">
        <v>1500</v>
      </c>
      <c r="K437" s="139">
        <v>1500</v>
      </c>
      <c r="L437" s="138"/>
      <c r="M437" s="139">
        <v>15900</v>
      </c>
      <c r="N437" s="139">
        <v>37800</v>
      </c>
      <c r="O437" s="139">
        <v>45400</v>
      </c>
      <c r="P437" s="139">
        <v>40800</v>
      </c>
      <c r="Q437" s="138"/>
      <c r="R437" s="139">
        <v>0</v>
      </c>
      <c r="S437" s="139">
        <v>0</v>
      </c>
      <c r="T437" s="139">
        <v>0</v>
      </c>
      <c r="U437" s="139">
        <v>0</v>
      </c>
      <c r="V437" s="138"/>
      <c r="W437" s="139">
        <v>199700</v>
      </c>
      <c r="X437" s="139">
        <v>315900</v>
      </c>
      <c r="Y437" s="139">
        <v>411200</v>
      </c>
      <c r="Z437" s="139">
        <v>590800</v>
      </c>
    </row>
    <row r="438" spans="1:26" s="66" customFormat="1" x14ac:dyDescent="0.25">
      <c r="A438" s="59">
        <v>44324</v>
      </c>
      <c r="B438" s="66">
        <v>18</v>
      </c>
      <c r="C438" s="139">
        <v>201000</v>
      </c>
      <c r="D438" s="139">
        <v>196200</v>
      </c>
      <c r="E438" s="139">
        <v>420600</v>
      </c>
      <c r="F438" s="139">
        <v>680600</v>
      </c>
      <c r="G438" s="138"/>
      <c r="H438" s="139">
        <v>8000</v>
      </c>
      <c r="I438" s="139">
        <v>1600</v>
      </c>
      <c r="J438" s="139">
        <v>4800</v>
      </c>
      <c r="K438" s="139">
        <v>12800</v>
      </c>
      <c r="L438" s="138"/>
      <c r="M438" s="139">
        <v>12700</v>
      </c>
      <c r="N438" s="139">
        <v>12500</v>
      </c>
      <c r="O438" s="139">
        <v>89900</v>
      </c>
      <c r="P438" s="139">
        <v>126200</v>
      </c>
      <c r="Q438" s="138"/>
      <c r="R438" s="139">
        <v>0</v>
      </c>
      <c r="S438" s="139">
        <v>3200</v>
      </c>
      <c r="T438" s="139">
        <v>12800</v>
      </c>
      <c r="U438" s="139">
        <v>12800</v>
      </c>
      <c r="V438" s="138"/>
      <c r="W438" s="139">
        <v>221700</v>
      </c>
      <c r="X438" s="139">
        <v>213500</v>
      </c>
      <c r="Y438" s="139">
        <v>528100</v>
      </c>
      <c r="Z438" s="139">
        <v>832400</v>
      </c>
    </row>
    <row r="439" spans="1:26" s="66" customFormat="1" x14ac:dyDescent="0.25">
      <c r="A439" s="59">
        <v>44331</v>
      </c>
      <c r="B439" s="66">
        <v>19</v>
      </c>
      <c r="C439" s="139">
        <v>150600</v>
      </c>
      <c r="D439" s="139">
        <v>176400</v>
      </c>
      <c r="E439" s="139">
        <v>360200</v>
      </c>
      <c r="F439" s="139">
        <v>590800</v>
      </c>
      <c r="G439" s="138"/>
      <c r="H439" s="139">
        <v>6400</v>
      </c>
      <c r="I439" s="139">
        <v>10900</v>
      </c>
      <c r="J439" s="139">
        <v>10800</v>
      </c>
      <c r="K439" s="139">
        <v>17200</v>
      </c>
      <c r="L439" s="138"/>
      <c r="M439" s="139">
        <v>36800</v>
      </c>
      <c r="N439" s="139">
        <v>25300</v>
      </c>
      <c r="O439" s="139">
        <v>47700</v>
      </c>
      <c r="P439" s="139">
        <v>90700</v>
      </c>
      <c r="Q439" s="138"/>
      <c r="R439" s="139">
        <v>0</v>
      </c>
      <c r="S439" s="139">
        <v>0</v>
      </c>
      <c r="T439" s="139">
        <v>3200</v>
      </c>
      <c r="U439" s="139">
        <v>3200</v>
      </c>
      <c r="V439" s="138"/>
      <c r="W439" s="139">
        <v>193800</v>
      </c>
      <c r="X439" s="139">
        <v>212600</v>
      </c>
      <c r="Y439" s="139">
        <v>421900</v>
      </c>
      <c r="Z439" s="139">
        <v>701900</v>
      </c>
    </row>
    <row r="440" spans="1:26" s="66" customFormat="1" x14ac:dyDescent="0.25">
      <c r="A440" s="59">
        <v>44338</v>
      </c>
      <c r="B440" s="66">
        <v>20</v>
      </c>
      <c r="C440" s="139">
        <v>177100</v>
      </c>
      <c r="D440" s="139">
        <v>374200</v>
      </c>
      <c r="E440" s="139">
        <v>595000</v>
      </c>
      <c r="F440" s="139">
        <v>754720</v>
      </c>
      <c r="G440" s="138"/>
      <c r="H440" s="139">
        <v>0</v>
      </c>
      <c r="I440" s="139">
        <v>3200</v>
      </c>
      <c r="J440" s="139">
        <v>9500</v>
      </c>
      <c r="K440" s="139">
        <v>9500</v>
      </c>
      <c r="L440" s="138"/>
      <c r="M440" s="139">
        <v>31300</v>
      </c>
      <c r="N440" s="139">
        <v>49280</v>
      </c>
      <c r="O440" s="139">
        <v>78000</v>
      </c>
      <c r="P440" s="139">
        <v>96500</v>
      </c>
      <c r="Q440" s="138"/>
      <c r="R440" s="139">
        <v>0</v>
      </c>
      <c r="S440" s="139">
        <v>0</v>
      </c>
      <c r="T440" s="139">
        <v>0</v>
      </c>
      <c r="U440" s="139">
        <v>0</v>
      </c>
      <c r="V440" s="138"/>
      <c r="W440" s="139">
        <v>208400</v>
      </c>
      <c r="X440" s="139">
        <v>426680</v>
      </c>
      <c r="Y440" s="139">
        <v>682500</v>
      </c>
      <c r="Z440" s="139">
        <v>860720</v>
      </c>
    </row>
    <row r="441" spans="1:26" s="66" customFormat="1" x14ac:dyDescent="0.25">
      <c r="A441" s="59">
        <v>44345</v>
      </c>
      <c r="B441" s="66">
        <v>21</v>
      </c>
      <c r="C441" s="139">
        <v>133200</v>
      </c>
      <c r="D441" s="139">
        <v>398200</v>
      </c>
      <c r="E441" s="139">
        <v>533800</v>
      </c>
      <c r="F441" s="139">
        <v>679000</v>
      </c>
      <c r="G441" s="138"/>
      <c r="H441" s="139">
        <v>0</v>
      </c>
      <c r="I441" s="139">
        <v>1600</v>
      </c>
      <c r="J441" s="139">
        <v>4800</v>
      </c>
      <c r="K441" s="139">
        <v>4800</v>
      </c>
      <c r="L441" s="138"/>
      <c r="M441" s="139">
        <v>31400</v>
      </c>
      <c r="N441" s="139">
        <v>25400</v>
      </c>
      <c r="O441" s="139">
        <v>51800</v>
      </c>
      <c r="P441" s="139">
        <v>79400</v>
      </c>
      <c r="Q441" s="138"/>
      <c r="R441" s="139">
        <v>4700</v>
      </c>
      <c r="S441" s="139">
        <v>9300</v>
      </c>
      <c r="T441" s="139">
        <v>12300</v>
      </c>
      <c r="U441" s="139">
        <v>17000</v>
      </c>
      <c r="V441" s="138"/>
      <c r="W441" s="139">
        <v>169300</v>
      </c>
      <c r="X441" s="139">
        <v>434500</v>
      </c>
      <c r="Y441" s="139">
        <v>602700</v>
      </c>
      <c r="Z441" s="139">
        <v>780200</v>
      </c>
    </row>
    <row r="442" spans="1:26" s="66" customFormat="1" x14ac:dyDescent="0.25">
      <c r="A442" s="59">
        <v>44352</v>
      </c>
      <c r="B442" s="66">
        <v>22</v>
      </c>
      <c r="C442" s="139">
        <v>156700</v>
      </c>
      <c r="D442" s="139">
        <v>357600</v>
      </c>
      <c r="E442" s="139">
        <v>500450</v>
      </c>
      <c r="F442" s="139">
        <v>717050</v>
      </c>
      <c r="G442" s="138"/>
      <c r="H442" s="139">
        <v>4700</v>
      </c>
      <c r="I442" s="139">
        <v>0</v>
      </c>
      <c r="J442" s="139">
        <v>0</v>
      </c>
      <c r="K442" s="139">
        <v>4700</v>
      </c>
      <c r="L442" s="138"/>
      <c r="M442" s="139">
        <v>30900</v>
      </c>
      <c r="N442" s="139">
        <v>33100</v>
      </c>
      <c r="O442" s="139">
        <v>57100</v>
      </c>
      <c r="P442" s="139">
        <v>102400</v>
      </c>
      <c r="Q442" s="138"/>
      <c r="R442" s="139">
        <v>0</v>
      </c>
      <c r="S442" s="139">
        <v>1600</v>
      </c>
      <c r="T442" s="139">
        <v>1600</v>
      </c>
      <c r="U442" s="139">
        <v>1600</v>
      </c>
      <c r="V442" s="138"/>
      <c r="W442" s="139">
        <v>192300</v>
      </c>
      <c r="X442" s="139">
        <v>392300</v>
      </c>
      <c r="Y442" s="139">
        <v>559150</v>
      </c>
      <c r="Z442" s="139">
        <v>825750</v>
      </c>
    </row>
    <row r="443" spans="1:26" s="66" customFormat="1" x14ac:dyDescent="0.25">
      <c r="A443" s="59">
        <v>44359</v>
      </c>
      <c r="B443" s="66">
        <v>23</v>
      </c>
      <c r="C443" s="139">
        <v>79200</v>
      </c>
      <c r="D443" s="139">
        <v>300860</v>
      </c>
      <c r="E443" s="139">
        <v>536600</v>
      </c>
      <c r="F443" s="139">
        <v>620800</v>
      </c>
      <c r="G443" s="138"/>
      <c r="H443" s="139">
        <v>4200</v>
      </c>
      <c r="I443" s="139">
        <v>1600</v>
      </c>
      <c r="J443" s="139">
        <v>0</v>
      </c>
      <c r="K443" s="139">
        <v>4200</v>
      </c>
      <c r="L443" s="138"/>
      <c r="M443" s="139">
        <v>29000</v>
      </c>
      <c r="N443" s="139">
        <v>45940</v>
      </c>
      <c r="O443" s="139">
        <v>77300</v>
      </c>
      <c r="P443" s="139">
        <v>93700</v>
      </c>
      <c r="Q443" s="138"/>
      <c r="R443" s="139">
        <v>0</v>
      </c>
      <c r="S443" s="139">
        <v>0</v>
      </c>
      <c r="T443" s="139">
        <v>0</v>
      </c>
      <c r="U443" s="139">
        <v>0</v>
      </c>
      <c r="V443" s="138"/>
      <c r="W443" s="139">
        <v>112400</v>
      </c>
      <c r="X443" s="139">
        <v>348400</v>
      </c>
      <c r="Y443" s="139">
        <v>613900</v>
      </c>
      <c r="Z443" s="139">
        <v>718700</v>
      </c>
    </row>
    <row r="444" spans="1:26" s="66" customFormat="1" x14ac:dyDescent="0.25">
      <c r="A444" s="59">
        <v>44366</v>
      </c>
      <c r="B444" s="66">
        <v>24</v>
      </c>
      <c r="C444" s="139">
        <v>75500</v>
      </c>
      <c r="D444" s="139">
        <v>318960</v>
      </c>
      <c r="E444" s="139">
        <v>494560</v>
      </c>
      <c r="F444" s="139">
        <v>584860</v>
      </c>
      <c r="G444" s="138"/>
      <c r="H444" s="139">
        <v>1500</v>
      </c>
      <c r="I444" s="139">
        <v>4600</v>
      </c>
      <c r="J444" s="139">
        <v>1600</v>
      </c>
      <c r="K444" s="139">
        <v>3100</v>
      </c>
      <c r="L444" s="138"/>
      <c r="M444" s="139">
        <v>39300</v>
      </c>
      <c r="N444" s="139">
        <v>28680</v>
      </c>
      <c r="O444" s="139">
        <v>56520</v>
      </c>
      <c r="P444" s="139">
        <v>97220</v>
      </c>
      <c r="Q444" s="138"/>
      <c r="R444" s="139">
        <v>0</v>
      </c>
      <c r="S444" s="139">
        <v>0</v>
      </c>
      <c r="T444" s="139">
        <v>0</v>
      </c>
      <c r="U444" s="139">
        <v>0</v>
      </c>
      <c r="V444" s="138"/>
      <c r="W444" s="139">
        <v>116300</v>
      </c>
      <c r="X444" s="139">
        <v>352240</v>
      </c>
      <c r="Y444" s="139">
        <v>552680</v>
      </c>
      <c r="Z444" s="139">
        <v>685180</v>
      </c>
    </row>
    <row r="445" spans="1:26" s="66" customFormat="1" x14ac:dyDescent="0.25">
      <c r="A445" s="59">
        <v>44373</v>
      </c>
      <c r="B445" s="66">
        <v>25</v>
      </c>
      <c r="C445" s="139">
        <v>117000</v>
      </c>
      <c r="D445" s="139">
        <v>312320</v>
      </c>
      <c r="E445" s="139">
        <v>432400</v>
      </c>
      <c r="F445" s="139">
        <v>461300</v>
      </c>
      <c r="G445" s="138"/>
      <c r="H445" s="139">
        <v>0</v>
      </c>
      <c r="I445" s="139">
        <v>0</v>
      </c>
      <c r="J445" s="139">
        <v>4600</v>
      </c>
      <c r="K445" s="139">
        <v>4600</v>
      </c>
      <c r="L445" s="138"/>
      <c r="M445" s="139">
        <v>27900</v>
      </c>
      <c r="N445" s="139">
        <v>50000</v>
      </c>
      <c r="O445" s="139">
        <v>68400</v>
      </c>
      <c r="P445" s="139">
        <v>87200</v>
      </c>
      <c r="Q445" s="138"/>
      <c r="R445" s="139">
        <v>0</v>
      </c>
      <c r="S445" s="139">
        <v>0</v>
      </c>
      <c r="T445" s="139">
        <v>0</v>
      </c>
      <c r="U445" s="139">
        <v>0</v>
      </c>
      <c r="V445" s="138"/>
      <c r="W445" s="139">
        <v>144900</v>
      </c>
      <c r="X445" s="139">
        <v>362320</v>
      </c>
      <c r="Y445" s="139">
        <v>505400</v>
      </c>
      <c r="Z445" s="139">
        <v>553100</v>
      </c>
    </row>
    <row r="446" spans="1:26" s="66" customFormat="1" x14ac:dyDescent="0.25">
      <c r="A446" s="59">
        <v>44380</v>
      </c>
      <c r="B446" s="66">
        <v>26</v>
      </c>
      <c r="C446" s="139">
        <v>0</v>
      </c>
      <c r="D446" s="139">
        <v>285900</v>
      </c>
      <c r="E446" s="139">
        <v>369200</v>
      </c>
      <c r="F446" s="139">
        <v>489300</v>
      </c>
      <c r="G446" s="138"/>
      <c r="H446" s="139">
        <v>0</v>
      </c>
      <c r="I446" s="139">
        <v>3000</v>
      </c>
      <c r="J446" s="139">
        <v>1500</v>
      </c>
      <c r="K446" s="139">
        <v>0</v>
      </c>
      <c r="L446" s="138"/>
      <c r="M446" s="139">
        <v>0</v>
      </c>
      <c r="N446" s="139">
        <v>39880</v>
      </c>
      <c r="O446" s="139">
        <v>71400</v>
      </c>
      <c r="P446" s="139">
        <v>91500</v>
      </c>
      <c r="Q446" s="138"/>
      <c r="R446" s="139">
        <v>0</v>
      </c>
      <c r="S446" s="139">
        <v>0</v>
      </c>
      <c r="T446" s="139">
        <v>0</v>
      </c>
      <c r="U446" s="139">
        <v>0</v>
      </c>
      <c r="V446" s="138"/>
      <c r="W446" s="139">
        <v>0</v>
      </c>
      <c r="X446" s="139">
        <v>328780</v>
      </c>
      <c r="Y446" s="139">
        <v>442100</v>
      </c>
      <c r="Z446" s="139">
        <v>580800</v>
      </c>
    </row>
    <row r="447" spans="1:26" s="66" customFormat="1" x14ac:dyDescent="0.25">
      <c r="A447" s="59">
        <v>44387</v>
      </c>
      <c r="B447" s="66">
        <v>27</v>
      </c>
      <c r="C447" s="139">
        <v>0</v>
      </c>
      <c r="D447" s="139">
        <v>243920</v>
      </c>
      <c r="E447" s="139">
        <v>363000</v>
      </c>
      <c r="F447" s="139">
        <v>417000</v>
      </c>
      <c r="G447" s="138"/>
      <c r="H447" s="139">
        <v>0</v>
      </c>
      <c r="I447" s="139">
        <v>0</v>
      </c>
      <c r="J447" s="139">
        <v>1500</v>
      </c>
      <c r="K447" s="139">
        <v>4500</v>
      </c>
      <c r="L447" s="138"/>
      <c r="M447" s="139">
        <v>0</v>
      </c>
      <c r="N447" s="139">
        <v>36040</v>
      </c>
      <c r="O447" s="139">
        <v>86680</v>
      </c>
      <c r="P447" s="139">
        <v>125980</v>
      </c>
      <c r="Q447" s="138"/>
      <c r="R447" s="139">
        <v>0</v>
      </c>
      <c r="S447" s="139">
        <v>0</v>
      </c>
      <c r="T447" s="139">
        <v>0</v>
      </c>
      <c r="U447" s="139">
        <v>0</v>
      </c>
      <c r="V447" s="138"/>
      <c r="W447" s="139">
        <v>0</v>
      </c>
      <c r="X447" s="139">
        <v>279960</v>
      </c>
      <c r="Y447" s="139">
        <v>451180</v>
      </c>
      <c r="Z447" s="139">
        <v>547480</v>
      </c>
    </row>
    <row r="448" spans="1:26" s="66" customFormat="1" x14ac:dyDescent="0.25">
      <c r="A448" s="59">
        <v>44394</v>
      </c>
      <c r="B448" s="66">
        <v>28</v>
      </c>
      <c r="C448" s="139">
        <v>72500</v>
      </c>
      <c r="D448" s="139">
        <v>251200</v>
      </c>
      <c r="E448" s="139">
        <v>359300</v>
      </c>
      <c r="F448" s="139">
        <v>440200</v>
      </c>
      <c r="G448" s="138"/>
      <c r="H448" s="139">
        <v>3100</v>
      </c>
      <c r="I448" s="139">
        <v>6200</v>
      </c>
      <c r="J448" s="139">
        <v>7800</v>
      </c>
      <c r="K448" s="139">
        <v>7800</v>
      </c>
      <c r="L448" s="138"/>
      <c r="M448" s="139">
        <v>24900</v>
      </c>
      <c r="N448" s="139">
        <v>56400</v>
      </c>
      <c r="O448" s="139">
        <v>88500</v>
      </c>
      <c r="P448" s="139">
        <v>117900</v>
      </c>
      <c r="Q448" s="138"/>
      <c r="R448" s="139">
        <v>0</v>
      </c>
      <c r="S448" s="139">
        <v>3200</v>
      </c>
      <c r="T448" s="139">
        <v>3200</v>
      </c>
      <c r="U448" s="139">
        <v>3200</v>
      </c>
      <c r="V448" s="138"/>
      <c r="W448" s="139">
        <v>100500</v>
      </c>
      <c r="X448" s="139">
        <v>317000</v>
      </c>
      <c r="Y448" s="139">
        <v>458800</v>
      </c>
      <c r="Z448" s="139">
        <v>569100</v>
      </c>
    </row>
    <row r="449" spans="1:26" s="66" customFormat="1" x14ac:dyDescent="0.25">
      <c r="A449" s="59">
        <v>44401</v>
      </c>
      <c r="B449" s="66">
        <v>29</v>
      </c>
      <c r="C449" s="139">
        <v>87700</v>
      </c>
      <c r="D449" s="139">
        <v>224700</v>
      </c>
      <c r="E449" s="139">
        <v>222500</v>
      </c>
      <c r="F449" s="139">
        <v>348000</v>
      </c>
      <c r="G449" s="138"/>
      <c r="H449" s="139">
        <v>0</v>
      </c>
      <c r="I449" s="139">
        <v>0</v>
      </c>
      <c r="J449" s="139">
        <v>0</v>
      </c>
      <c r="K449" s="139">
        <v>3100</v>
      </c>
      <c r="L449" s="138"/>
      <c r="M449" s="139">
        <v>28500</v>
      </c>
      <c r="N449" s="139">
        <v>69900</v>
      </c>
      <c r="O449" s="139">
        <v>51900</v>
      </c>
      <c r="P449" s="139">
        <v>98000</v>
      </c>
      <c r="Q449" s="138"/>
      <c r="R449" s="139">
        <v>0</v>
      </c>
      <c r="S449" s="139">
        <v>0</v>
      </c>
      <c r="T449" s="139">
        <v>0</v>
      </c>
      <c r="U449" s="139">
        <v>0</v>
      </c>
      <c r="V449" s="138"/>
      <c r="W449" s="139">
        <v>116200</v>
      </c>
      <c r="X449" s="139">
        <v>294600</v>
      </c>
      <c r="Y449" s="139">
        <v>274400</v>
      </c>
      <c r="Z449" s="139">
        <v>449100</v>
      </c>
    </row>
    <row r="450" spans="1:26" s="66" customFormat="1" x14ac:dyDescent="0.25">
      <c r="A450" s="59">
        <v>44408</v>
      </c>
      <c r="B450" s="66">
        <v>30</v>
      </c>
      <c r="C450" s="139">
        <v>33200</v>
      </c>
      <c r="D450" s="139">
        <v>191900</v>
      </c>
      <c r="E450" s="139">
        <v>290800</v>
      </c>
      <c r="F450" s="139">
        <v>331500</v>
      </c>
      <c r="G450" s="138"/>
      <c r="H450" s="139">
        <v>0</v>
      </c>
      <c r="I450" s="139">
        <v>0</v>
      </c>
      <c r="J450" s="139">
        <v>3200</v>
      </c>
      <c r="K450" s="139">
        <v>3200</v>
      </c>
      <c r="L450" s="138"/>
      <c r="M450" s="139">
        <v>38300</v>
      </c>
      <c r="N450" s="139">
        <v>51700</v>
      </c>
      <c r="O450" s="139">
        <v>102600</v>
      </c>
      <c r="P450" s="139">
        <v>148500</v>
      </c>
      <c r="Q450" s="138"/>
      <c r="R450" s="139">
        <v>0</v>
      </c>
      <c r="S450" s="139">
        <v>8000</v>
      </c>
      <c r="T450" s="139">
        <v>4800</v>
      </c>
      <c r="U450" s="139">
        <v>4800</v>
      </c>
      <c r="V450" s="138"/>
      <c r="W450" s="139">
        <v>71500</v>
      </c>
      <c r="X450" s="139">
        <v>251600</v>
      </c>
      <c r="Y450" s="139">
        <v>401400</v>
      </c>
      <c r="Z450" s="139">
        <v>488000</v>
      </c>
    </row>
    <row r="451" spans="1:26" s="66" customFormat="1" x14ac:dyDescent="0.25">
      <c r="A451" s="59">
        <v>44415</v>
      </c>
      <c r="B451" s="66">
        <v>31</v>
      </c>
      <c r="C451" s="139">
        <v>77100</v>
      </c>
      <c r="D451" s="139">
        <v>135400</v>
      </c>
      <c r="E451" s="139">
        <v>389000</v>
      </c>
      <c r="F451" s="139">
        <v>319100</v>
      </c>
      <c r="G451" s="138"/>
      <c r="H451" s="139">
        <v>0</v>
      </c>
      <c r="I451" s="139">
        <v>0</v>
      </c>
      <c r="J451" s="139">
        <v>0</v>
      </c>
      <c r="K451" s="139">
        <v>0</v>
      </c>
      <c r="L451" s="138"/>
      <c r="M451" s="139">
        <v>25200</v>
      </c>
      <c r="N451" s="139">
        <v>45200</v>
      </c>
      <c r="O451" s="139">
        <v>26800</v>
      </c>
      <c r="P451" s="139">
        <v>80100</v>
      </c>
      <c r="Q451" s="138"/>
      <c r="R451" s="139">
        <v>0</v>
      </c>
      <c r="S451" s="139">
        <v>0</v>
      </c>
      <c r="T451" s="139">
        <v>0</v>
      </c>
      <c r="U451" s="139">
        <v>0</v>
      </c>
      <c r="V451" s="138"/>
      <c r="W451" s="139">
        <v>102300</v>
      </c>
      <c r="X451" s="139">
        <v>180600</v>
      </c>
      <c r="Y451" s="139">
        <v>415800</v>
      </c>
      <c r="Z451" s="139">
        <v>399200</v>
      </c>
    </row>
    <row r="452" spans="1:26" s="66" customFormat="1" x14ac:dyDescent="0.25">
      <c r="A452" s="59">
        <v>44422</v>
      </c>
      <c r="B452" s="66">
        <v>32</v>
      </c>
      <c r="C452" s="139">
        <v>26700</v>
      </c>
      <c r="D452" s="139">
        <v>132400</v>
      </c>
      <c r="E452" s="139">
        <v>257000</v>
      </c>
      <c r="F452" s="139">
        <v>240200</v>
      </c>
      <c r="G452" s="138"/>
      <c r="H452" s="139">
        <v>0</v>
      </c>
      <c r="I452" s="139">
        <v>0</v>
      </c>
      <c r="J452" s="139">
        <v>1600</v>
      </c>
      <c r="K452" s="139">
        <v>1600</v>
      </c>
      <c r="L452" s="138"/>
      <c r="M452" s="139">
        <v>47400</v>
      </c>
      <c r="N452" s="139">
        <v>70800</v>
      </c>
      <c r="O452" s="139">
        <v>105400</v>
      </c>
      <c r="P452" s="139">
        <v>126000</v>
      </c>
      <c r="Q452" s="138"/>
      <c r="R452" s="139">
        <v>0</v>
      </c>
      <c r="S452" s="139">
        <v>0</v>
      </c>
      <c r="T452" s="139">
        <v>0</v>
      </c>
      <c r="U452" s="139">
        <v>0</v>
      </c>
      <c r="V452" s="138"/>
      <c r="W452" s="139">
        <v>74100</v>
      </c>
      <c r="X452" s="139">
        <v>203200</v>
      </c>
      <c r="Y452" s="139">
        <v>364000</v>
      </c>
      <c r="Z452" s="139">
        <v>367800</v>
      </c>
    </row>
    <row r="453" spans="1:26" s="66" customFormat="1" x14ac:dyDescent="0.25">
      <c r="A453" s="59">
        <v>44429</v>
      </c>
      <c r="B453" s="66">
        <v>33</v>
      </c>
      <c r="C453" s="139">
        <v>27200</v>
      </c>
      <c r="D453" s="139">
        <v>20600</v>
      </c>
      <c r="E453" s="139">
        <v>82800</v>
      </c>
      <c r="F453" s="139">
        <v>130500</v>
      </c>
      <c r="G453" s="138"/>
      <c r="H453" s="139">
        <v>3100</v>
      </c>
      <c r="I453" s="139">
        <v>0</v>
      </c>
      <c r="J453" s="139">
        <v>1600</v>
      </c>
      <c r="K453" s="139">
        <v>4700</v>
      </c>
      <c r="L453" s="138"/>
      <c r="M453" s="139">
        <v>31200</v>
      </c>
      <c r="N453" s="139">
        <v>64400</v>
      </c>
      <c r="O453" s="139">
        <v>92600</v>
      </c>
      <c r="P453" s="139">
        <v>131000</v>
      </c>
      <c r="Q453" s="138"/>
      <c r="R453" s="139">
        <v>0</v>
      </c>
      <c r="S453" s="139">
        <v>0</v>
      </c>
      <c r="T453" s="139">
        <v>0</v>
      </c>
      <c r="U453" s="139">
        <v>0</v>
      </c>
      <c r="V453" s="138"/>
      <c r="W453" s="139">
        <v>61500</v>
      </c>
      <c r="X453" s="139">
        <v>85000</v>
      </c>
      <c r="Y453" s="139">
        <v>177000</v>
      </c>
      <c r="Z453" s="139">
        <v>266200</v>
      </c>
    </row>
    <row r="454" spans="1:26" s="66" customFormat="1" x14ac:dyDescent="0.25">
      <c r="A454" s="59">
        <v>44436</v>
      </c>
      <c r="B454" s="66">
        <v>34</v>
      </c>
      <c r="C454" s="139">
        <v>14400</v>
      </c>
      <c r="D454" s="139">
        <v>12700</v>
      </c>
      <c r="E454" s="139">
        <v>25300</v>
      </c>
      <c r="F454" s="139">
        <v>51900</v>
      </c>
      <c r="G454" s="138"/>
      <c r="H454" s="139">
        <v>0</v>
      </c>
      <c r="I454" s="139">
        <v>10700</v>
      </c>
      <c r="J454" s="139">
        <v>7900</v>
      </c>
      <c r="K454" s="139">
        <v>7900</v>
      </c>
      <c r="L454" s="138"/>
      <c r="M454" s="139">
        <v>38100</v>
      </c>
      <c r="N454" s="139">
        <v>93240</v>
      </c>
      <c r="O454" s="139">
        <v>77500</v>
      </c>
      <c r="P454" s="139">
        <v>137000</v>
      </c>
      <c r="Q454" s="138"/>
      <c r="R454" s="139">
        <v>0</v>
      </c>
      <c r="S454" s="139">
        <v>0</v>
      </c>
      <c r="T454" s="139">
        <v>0</v>
      </c>
      <c r="U454" s="139">
        <v>0</v>
      </c>
      <c r="V454" s="138"/>
      <c r="W454" s="139">
        <v>52500</v>
      </c>
      <c r="X454" s="139">
        <v>116640</v>
      </c>
      <c r="Y454" s="139">
        <v>110700</v>
      </c>
      <c r="Z454" s="139">
        <v>196800</v>
      </c>
    </row>
    <row r="455" spans="1:26" s="66" customFormat="1" x14ac:dyDescent="0.25">
      <c r="A455" s="59">
        <v>44443</v>
      </c>
      <c r="B455" s="66">
        <v>35</v>
      </c>
      <c r="C455" s="139">
        <v>0</v>
      </c>
      <c r="D455" s="139">
        <v>9200</v>
      </c>
      <c r="E455" s="139">
        <v>28400</v>
      </c>
      <c r="F455" s="139">
        <v>31600</v>
      </c>
      <c r="G455" s="138"/>
      <c r="H455" s="139">
        <v>0</v>
      </c>
      <c r="I455" s="139">
        <v>0</v>
      </c>
      <c r="J455" s="139">
        <v>8000</v>
      </c>
      <c r="K455" s="139">
        <v>9600</v>
      </c>
      <c r="L455" s="138"/>
      <c r="M455" s="139">
        <v>4800</v>
      </c>
      <c r="N455" s="139">
        <v>59900</v>
      </c>
      <c r="O455" s="139">
        <v>140300</v>
      </c>
      <c r="P455" s="139">
        <v>138600</v>
      </c>
      <c r="Q455" s="138"/>
      <c r="R455" s="139">
        <v>0</v>
      </c>
      <c r="S455" s="139">
        <v>0</v>
      </c>
      <c r="T455" s="139">
        <v>0</v>
      </c>
      <c r="U455" s="139">
        <v>0</v>
      </c>
      <c r="V455" s="138"/>
      <c r="W455" s="139">
        <v>4800</v>
      </c>
      <c r="X455" s="139">
        <v>69100</v>
      </c>
      <c r="Y455" s="139">
        <v>176700</v>
      </c>
      <c r="Z455" s="139">
        <v>179800</v>
      </c>
    </row>
    <row r="456" spans="1:26" s="66" customFormat="1" x14ac:dyDescent="0.25">
      <c r="A456" s="59">
        <v>44450</v>
      </c>
      <c r="B456" s="66">
        <v>36</v>
      </c>
      <c r="C456" s="139">
        <v>8000</v>
      </c>
      <c r="D456" s="139">
        <v>4800</v>
      </c>
      <c r="E456" s="139">
        <v>9800</v>
      </c>
      <c r="F456" s="139">
        <v>14600</v>
      </c>
      <c r="G456" s="138"/>
      <c r="H456" s="139">
        <v>0</v>
      </c>
      <c r="I456" s="139">
        <v>0</v>
      </c>
      <c r="J456" s="139">
        <v>0</v>
      </c>
      <c r="K456" s="139">
        <v>0</v>
      </c>
      <c r="L456" s="138"/>
      <c r="M456" s="139">
        <v>15900</v>
      </c>
      <c r="N456" s="139">
        <v>44600</v>
      </c>
      <c r="O456" s="139">
        <v>41400</v>
      </c>
      <c r="P456" s="139">
        <v>68500</v>
      </c>
      <c r="Q456" s="138"/>
      <c r="R456" s="139">
        <v>0</v>
      </c>
      <c r="S456" s="139">
        <v>0</v>
      </c>
      <c r="T456" s="139">
        <v>0</v>
      </c>
      <c r="U456" s="139">
        <v>0</v>
      </c>
      <c r="V456" s="138"/>
      <c r="W456" s="139">
        <v>23900</v>
      </c>
      <c r="X456" s="139">
        <v>49400</v>
      </c>
      <c r="Y456" s="139">
        <v>51200</v>
      </c>
      <c r="Z456" s="139">
        <v>83100</v>
      </c>
    </row>
    <row r="457" spans="1:26" s="66" customFormat="1" x14ac:dyDescent="0.25">
      <c r="A457" s="59">
        <v>44457</v>
      </c>
      <c r="B457" s="66">
        <v>37</v>
      </c>
      <c r="C457" s="139">
        <v>3200</v>
      </c>
      <c r="D457" s="139">
        <v>4700</v>
      </c>
      <c r="E457" s="139">
        <v>6400</v>
      </c>
      <c r="F457" s="139">
        <v>12800</v>
      </c>
      <c r="G457" s="138"/>
      <c r="H457" s="139">
        <v>0</v>
      </c>
      <c r="I457" s="139">
        <v>0</v>
      </c>
      <c r="J457" s="139">
        <v>0</v>
      </c>
      <c r="K457" s="139">
        <v>0</v>
      </c>
      <c r="L457" s="138"/>
      <c r="M457" s="139">
        <v>3200</v>
      </c>
      <c r="N457" s="139">
        <v>7800</v>
      </c>
      <c r="O457" s="139">
        <v>23500</v>
      </c>
      <c r="P457" s="139">
        <v>31400</v>
      </c>
      <c r="Q457" s="138"/>
      <c r="R457" s="139">
        <v>0</v>
      </c>
      <c r="S457" s="139">
        <v>0</v>
      </c>
      <c r="T457" s="139">
        <v>900</v>
      </c>
      <c r="U457" s="139">
        <v>900</v>
      </c>
      <c r="V457" s="138"/>
      <c r="W457" s="139">
        <v>6400</v>
      </c>
      <c r="X457" s="139">
        <v>12500</v>
      </c>
      <c r="Y457" s="139">
        <v>30800</v>
      </c>
      <c r="Z457" s="139">
        <v>45100</v>
      </c>
    </row>
    <row r="458" spans="1:26" s="66" customFormat="1" x14ac:dyDescent="0.25">
      <c r="A458" s="59">
        <v>44464</v>
      </c>
      <c r="B458" s="66">
        <v>38</v>
      </c>
      <c r="C458" s="139">
        <v>1600</v>
      </c>
      <c r="D458" s="139">
        <v>1600</v>
      </c>
      <c r="E458" s="139">
        <v>11200</v>
      </c>
      <c r="F458" s="139">
        <v>11200</v>
      </c>
      <c r="G458" s="138"/>
      <c r="H458" s="139">
        <v>0</v>
      </c>
      <c r="I458" s="139">
        <v>0</v>
      </c>
      <c r="J458" s="139">
        <v>1600</v>
      </c>
      <c r="K458" s="139">
        <v>1600</v>
      </c>
      <c r="L458" s="138"/>
      <c r="M458" s="139">
        <v>0</v>
      </c>
      <c r="N458" s="139">
        <v>9400</v>
      </c>
      <c r="O458" s="139">
        <v>25400</v>
      </c>
      <c r="P458" s="139">
        <v>12500</v>
      </c>
      <c r="Q458" s="138"/>
      <c r="R458" s="139">
        <v>0</v>
      </c>
      <c r="S458" s="139">
        <v>0</v>
      </c>
      <c r="T458" s="139">
        <v>0</v>
      </c>
      <c r="U458" s="139">
        <v>0</v>
      </c>
      <c r="V458" s="138"/>
      <c r="W458" s="139">
        <v>1600</v>
      </c>
      <c r="X458" s="139">
        <v>11000</v>
      </c>
      <c r="Y458" s="139">
        <v>38200</v>
      </c>
      <c r="Z458" s="139">
        <v>25300</v>
      </c>
    </row>
    <row r="459" spans="1:26" s="66" customFormat="1" x14ac:dyDescent="0.25">
      <c r="A459" s="59">
        <v>44471</v>
      </c>
      <c r="B459" s="66">
        <v>39</v>
      </c>
      <c r="C459" s="139">
        <v>25600</v>
      </c>
      <c r="D459" s="139">
        <v>3200</v>
      </c>
      <c r="E459" s="139">
        <v>54100</v>
      </c>
      <c r="F459" s="139">
        <v>70100</v>
      </c>
      <c r="G459" s="138"/>
      <c r="H459" s="139">
        <v>0</v>
      </c>
      <c r="I459" s="139">
        <v>0</v>
      </c>
      <c r="J459" s="139">
        <v>0</v>
      </c>
      <c r="K459" s="139">
        <v>0</v>
      </c>
      <c r="L459" s="138"/>
      <c r="M459" s="139">
        <v>11200</v>
      </c>
      <c r="N459" s="139">
        <v>54700</v>
      </c>
      <c r="O459" s="139">
        <v>82800</v>
      </c>
      <c r="P459" s="139">
        <v>94000</v>
      </c>
      <c r="Q459" s="138"/>
      <c r="R459" s="139">
        <v>0</v>
      </c>
      <c r="S459" s="139">
        <v>0</v>
      </c>
      <c r="T459" s="139">
        <v>0</v>
      </c>
      <c r="U459" s="139">
        <v>0</v>
      </c>
      <c r="V459" s="138"/>
      <c r="W459" s="139">
        <v>36800</v>
      </c>
      <c r="X459" s="139">
        <v>57900</v>
      </c>
      <c r="Y459" s="139">
        <v>136900</v>
      </c>
      <c r="Z459" s="139">
        <v>164100</v>
      </c>
    </row>
    <row r="460" spans="1:26" s="66" customFormat="1" x14ac:dyDescent="0.25">
      <c r="A460" s="59">
        <v>44478</v>
      </c>
      <c r="B460" s="66">
        <v>40</v>
      </c>
      <c r="C460" s="139">
        <v>31900</v>
      </c>
      <c r="D460" s="139">
        <v>6400</v>
      </c>
      <c r="E460" s="139">
        <v>110300</v>
      </c>
      <c r="F460" s="139">
        <v>166200</v>
      </c>
      <c r="G460" s="138"/>
      <c r="H460" s="139">
        <v>0</v>
      </c>
      <c r="I460" s="139">
        <v>0</v>
      </c>
      <c r="J460" s="139">
        <v>1600</v>
      </c>
      <c r="K460" s="139">
        <v>1600</v>
      </c>
      <c r="L460" s="138"/>
      <c r="M460" s="139">
        <v>7600</v>
      </c>
      <c r="N460" s="139">
        <v>160200</v>
      </c>
      <c r="O460" s="139">
        <v>202400</v>
      </c>
      <c r="P460" s="139">
        <v>204300</v>
      </c>
      <c r="Q460" s="138"/>
      <c r="R460" s="139">
        <v>0</v>
      </c>
      <c r="S460" s="139">
        <v>0</v>
      </c>
      <c r="T460" s="139">
        <v>0</v>
      </c>
      <c r="U460" s="139">
        <v>0</v>
      </c>
      <c r="V460" s="138"/>
      <c r="W460" s="139">
        <v>39500</v>
      </c>
      <c r="X460" s="139">
        <v>166600</v>
      </c>
      <c r="Y460" s="139">
        <v>314300</v>
      </c>
      <c r="Z460" s="139">
        <v>372100</v>
      </c>
    </row>
    <row r="461" spans="1:26" s="66" customFormat="1" x14ac:dyDescent="0.25">
      <c r="A461" s="59">
        <v>44485</v>
      </c>
      <c r="B461" s="66">
        <v>41</v>
      </c>
      <c r="C461" s="139">
        <v>56000</v>
      </c>
      <c r="D461" s="139">
        <v>24900</v>
      </c>
      <c r="E461" s="139">
        <v>79900</v>
      </c>
      <c r="F461" s="139">
        <v>157800</v>
      </c>
      <c r="G461" s="138"/>
      <c r="H461" s="139">
        <v>0</v>
      </c>
      <c r="I461" s="139">
        <v>1600</v>
      </c>
      <c r="J461" s="139">
        <v>0</v>
      </c>
      <c r="K461" s="139">
        <v>0</v>
      </c>
      <c r="L461" s="138"/>
      <c r="M461" s="139">
        <v>27700</v>
      </c>
      <c r="N461" s="139">
        <v>127300</v>
      </c>
      <c r="O461" s="139">
        <v>207100</v>
      </c>
      <c r="P461" s="139">
        <v>283300</v>
      </c>
      <c r="Q461" s="138"/>
      <c r="R461" s="139">
        <v>0</v>
      </c>
      <c r="S461" s="139">
        <v>0</v>
      </c>
      <c r="T461" s="139">
        <v>0</v>
      </c>
      <c r="U461" s="139">
        <v>0</v>
      </c>
      <c r="V461" s="138"/>
      <c r="W461" s="139">
        <v>83700</v>
      </c>
      <c r="X461" s="139">
        <v>153800</v>
      </c>
      <c r="Y461" s="139">
        <v>287000</v>
      </c>
      <c r="Z461" s="139">
        <v>441100</v>
      </c>
    </row>
    <row r="462" spans="1:26" s="66" customFormat="1" x14ac:dyDescent="0.25">
      <c r="A462" s="59">
        <v>44492</v>
      </c>
      <c r="B462" s="66">
        <v>42</v>
      </c>
      <c r="C462" s="139">
        <v>60500</v>
      </c>
      <c r="D462" s="139">
        <v>40700</v>
      </c>
      <c r="E462" s="139">
        <v>121800</v>
      </c>
      <c r="F462" s="139">
        <v>130400</v>
      </c>
      <c r="G462" s="138"/>
      <c r="H462" s="139">
        <v>0</v>
      </c>
      <c r="I462" s="139">
        <v>0</v>
      </c>
      <c r="J462" s="139">
        <v>1500</v>
      </c>
      <c r="K462" s="139">
        <v>1500</v>
      </c>
      <c r="L462" s="138"/>
      <c r="M462" s="139">
        <v>18900</v>
      </c>
      <c r="N462" s="139">
        <v>69500</v>
      </c>
      <c r="O462" s="139">
        <v>104600</v>
      </c>
      <c r="P462" s="139">
        <v>104500</v>
      </c>
      <c r="Q462" s="138"/>
      <c r="R462" s="139">
        <v>1600</v>
      </c>
      <c r="S462" s="139">
        <v>0</v>
      </c>
      <c r="T462" s="139">
        <v>0</v>
      </c>
      <c r="U462" s="139">
        <v>1600</v>
      </c>
      <c r="V462" s="138"/>
      <c r="W462" s="139">
        <v>81000</v>
      </c>
      <c r="X462" s="139">
        <v>110200</v>
      </c>
      <c r="Y462" s="139">
        <v>227900</v>
      </c>
      <c r="Z462" s="139">
        <v>238000</v>
      </c>
    </row>
    <row r="463" spans="1:26" s="66" customFormat="1" x14ac:dyDescent="0.25">
      <c r="A463" s="59">
        <v>44499</v>
      </c>
      <c r="B463" s="66">
        <v>43</v>
      </c>
      <c r="C463" s="139">
        <v>31300</v>
      </c>
      <c r="D463" s="139">
        <v>52700</v>
      </c>
      <c r="E463" s="139">
        <v>76900</v>
      </c>
      <c r="F463" s="139">
        <v>158500</v>
      </c>
      <c r="G463" s="138"/>
      <c r="H463" s="139">
        <v>0</v>
      </c>
      <c r="I463" s="139">
        <v>0</v>
      </c>
      <c r="J463" s="139">
        <v>0</v>
      </c>
      <c r="K463" s="139">
        <v>0</v>
      </c>
      <c r="L463" s="138"/>
      <c r="M463" s="139">
        <v>24900</v>
      </c>
      <c r="N463" s="139">
        <v>142900</v>
      </c>
      <c r="O463" s="139">
        <v>227500</v>
      </c>
      <c r="P463" s="139">
        <v>274500</v>
      </c>
      <c r="Q463" s="138"/>
      <c r="R463" s="139">
        <v>0</v>
      </c>
      <c r="S463" s="139">
        <v>0</v>
      </c>
      <c r="T463" s="139">
        <v>0</v>
      </c>
      <c r="U463" s="139">
        <v>0</v>
      </c>
      <c r="V463" s="138"/>
      <c r="W463" s="139">
        <v>56200</v>
      </c>
      <c r="X463" s="139">
        <v>195600</v>
      </c>
      <c r="Y463" s="139">
        <v>304400</v>
      </c>
      <c r="Z463" s="139">
        <v>433000</v>
      </c>
    </row>
    <row r="464" spans="1:26" s="66" customFormat="1" x14ac:dyDescent="0.25">
      <c r="A464" s="59">
        <v>44506</v>
      </c>
      <c r="B464" s="66">
        <v>44</v>
      </c>
      <c r="C464" s="139">
        <v>26900</v>
      </c>
      <c r="D464" s="139">
        <v>31000</v>
      </c>
      <c r="E464" s="139">
        <v>83600</v>
      </c>
      <c r="F464" s="139">
        <v>104000</v>
      </c>
      <c r="G464" s="138"/>
      <c r="H464" s="139">
        <v>0</v>
      </c>
      <c r="I464" s="139">
        <v>1500</v>
      </c>
      <c r="J464" s="139">
        <v>0</v>
      </c>
      <c r="K464" s="139">
        <v>0</v>
      </c>
      <c r="L464" s="138"/>
      <c r="M464" s="139">
        <v>4700</v>
      </c>
      <c r="N464" s="139">
        <v>101182</v>
      </c>
      <c r="O464" s="139">
        <v>178600</v>
      </c>
      <c r="P464" s="139">
        <v>213000</v>
      </c>
      <c r="Q464" s="138"/>
      <c r="R464" s="139">
        <v>0</v>
      </c>
      <c r="S464" s="139">
        <v>0</v>
      </c>
      <c r="T464" s="139">
        <v>0</v>
      </c>
      <c r="U464" s="139">
        <v>0</v>
      </c>
      <c r="V464" s="138"/>
      <c r="W464" s="139">
        <v>31600</v>
      </c>
      <c r="X464" s="139">
        <v>133682</v>
      </c>
      <c r="Y464" s="139">
        <v>262200</v>
      </c>
      <c r="Z464" s="139">
        <v>317000</v>
      </c>
    </row>
    <row r="465" spans="1:26" s="66" customFormat="1" x14ac:dyDescent="0.25">
      <c r="A465" s="59">
        <v>44513</v>
      </c>
      <c r="B465" s="66">
        <v>45</v>
      </c>
      <c r="C465" s="139">
        <v>33600</v>
      </c>
      <c r="D465" s="139">
        <v>70800</v>
      </c>
      <c r="E465" s="139">
        <v>212700</v>
      </c>
      <c r="F465" s="139">
        <v>279400</v>
      </c>
      <c r="G465" s="138"/>
      <c r="H465" s="139">
        <v>0</v>
      </c>
      <c r="I465" s="139">
        <v>4500</v>
      </c>
      <c r="J465" s="139">
        <v>1600</v>
      </c>
      <c r="K465" s="139">
        <v>1600</v>
      </c>
      <c r="L465" s="138"/>
      <c r="M465" s="139">
        <v>23500</v>
      </c>
      <c r="N465" s="139">
        <v>111400</v>
      </c>
      <c r="O465" s="139">
        <v>219900</v>
      </c>
      <c r="P465" s="139">
        <v>269700</v>
      </c>
      <c r="Q465" s="138"/>
      <c r="R465" s="139">
        <v>0</v>
      </c>
      <c r="S465" s="139">
        <v>0</v>
      </c>
      <c r="T465" s="139">
        <v>0</v>
      </c>
      <c r="U465" s="139">
        <v>0</v>
      </c>
      <c r="V465" s="138"/>
      <c r="W465" s="139">
        <v>57100</v>
      </c>
      <c r="X465" s="139">
        <v>186700</v>
      </c>
      <c r="Y465" s="139">
        <v>434200</v>
      </c>
      <c r="Z465" s="139">
        <v>550700</v>
      </c>
    </row>
    <row r="466" spans="1:26" s="66" customFormat="1" x14ac:dyDescent="0.25">
      <c r="A466" s="59">
        <v>44520</v>
      </c>
      <c r="B466" s="66">
        <v>46</v>
      </c>
      <c r="C466" s="139">
        <v>125400</v>
      </c>
      <c r="D466" s="139">
        <v>77800</v>
      </c>
      <c r="E466" s="139">
        <v>130600</v>
      </c>
      <c r="F466" s="139">
        <v>236145</v>
      </c>
      <c r="G466" s="138"/>
      <c r="H466" s="139">
        <v>0</v>
      </c>
      <c r="I466" s="139">
        <v>7800</v>
      </c>
      <c r="J466" s="139">
        <v>7600</v>
      </c>
      <c r="K466" s="139">
        <v>7600</v>
      </c>
      <c r="L466" s="138"/>
      <c r="M466" s="139">
        <v>58500</v>
      </c>
      <c r="N466" s="139">
        <v>96600</v>
      </c>
      <c r="O466" s="139">
        <v>176100</v>
      </c>
      <c r="P466" s="139">
        <v>250300</v>
      </c>
      <c r="Q466" s="138"/>
      <c r="R466" s="139">
        <v>0</v>
      </c>
      <c r="S466" s="139">
        <v>1600</v>
      </c>
      <c r="T466" s="139">
        <v>0</v>
      </c>
      <c r="U466" s="139">
        <v>0</v>
      </c>
      <c r="V466" s="138"/>
      <c r="W466" s="139">
        <v>183900</v>
      </c>
      <c r="X466" s="139">
        <v>183800</v>
      </c>
      <c r="Y466" s="139">
        <v>314300</v>
      </c>
      <c r="Z466" s="139">
        <v>494045</v>
      </c>
    </row>
    <row r="467" spans="1:26" s="66" customFormat="1" x14ac:dyDescent="0.25">
      <c r="A467" s="59">
        <v>44527</v>
      </c>
      <c r="B467" s="66">
        <v>47</v>
      </c>
      <c r="C467" s="139">
        <v>39000</v>
      </c>
      <c r="D467" s="139">
        <v>113000</v>
      </c>
      <c r="E467" s="139">
        <v>138700</v>
      </c>
      <c r="F467" s="139">
        <v>178400</v>
      </c>
      <c r="G467" s="138"/>
      <c r="H467" s="139">
        <v>0</v>
      </c>
      <c r="I467" s="139">
        <v>3200</v>
      </c>
      <c r="J467" s="139">
        <v>7900</v>
      </c>
      <c r="K467" s="139">
        <v>4700</v>
      </c>
      <c r="L467" s="138"/>
      <c r="M467" s="139">
        <v>11100</v>
      </c>
      <c r="N467" s="139">
        <v>129300</v>
      </c>
      <c r="O467" s="139">
        <v>191200</v>
      </c>
      <c r="P467" s="139">
        <v>192200</v>
      </c>
      <c r="Q467" s="138"/>
      <c r="R467" s="139">
        <v>0</v>
      </c>
      <c r="S467" s="139">
        <v>0</v>
      </c>
      <c r="T467" s="139">
        <v>3200</v>
      </c>
      <c r="U467" s="139">
        <v>3200</v>
      </c>
      <c r="V467" s="138"/>
      <c r="W467" s="139">
        <v>50100</v>
      </c>
      <c r="X467" s="139">
        <v>245500</v>
      </c>
      <c r="Y467" s="139">
        <v>341000</v>
      </c>
      <c r="Z467" s="139">
        <v>378500</v>
      </c>
    </row>
    <row r="468" spans="1:26" s="66" customFormat="1" x14ac:dyDescent="0.25">
      <c r="A468" s="59">
        <v>44534</v>
      </c>
      <c r="B468" s="66">
        <v>48</v>
      </c>
      <c r="C468" s="139">
        <v>83900</v>
      </c>
      <c r="D468" s="139">
        <v>23300</v>
      </c>
      <c r="E468" s="139">
        <v>238800</v>
      </c>
      <c r="F468" s="139">
        <v>321000</v>
      </c>
      <c r="G468" s="138"/>
      <c r="H468" s="139">
        <v>0</v>
      </c>
      <c r="I468" s="139">
        <v>0</v>
      </c>
      <c r="J468" s="139">
        <v>1500</v>
      </c>
      <c r="K468" s="139">
        <v>4700</v>
      </c>
      <c r="L468" s="138"/>
      <c r="M468" s="139">
        <v>112700</v>
      </c>
      <c r="N468" s="139">
        <v>43940</v>
      </c>
      <c r="O468" s="139">
        <v>171240</v>
      </c>
      <c r="P468" s="139">
        <v>253340</v>
      </c>
      <c r="Q468" s="138"/>
      <c r="R468" s="139">
        <v>0</v>
      </c>
      <c r="S468" s="139">
        <v>0</v>
      </c>
      <c r="T468" s="139">
        <v>9600</v>
      </c>
      <c r="U468" s="139">
        <v>9600</v>
      </c>
      <c r="V468" s="138"/>
      <c r="W468" s="139">
        <v>196600</v>
      </c>
      <c r="X468" s="139">
        <v>67240</v>
      </c>
      <c r="Y468" s="139">
        <v>421140</v>
      </c>
      <c r="Z468" s="139">
        <v>588640</v>
      </c>
    </row>
    <row r="469" spans="1:26" s="66" customFormat="1" x14ac:dyDescent="0.25">
      <c r="A469" s="59">
        <v>44541</v>
      </c>
      <c r="B469" s="66">
        <v>49</v>
      </c>
      <c r="C469" s="139">
        <v>117100</v>
      </c>
      <c r="D469" s="139">
        <v>11000</v>
      </c>
      <c r="E469" s="139">
        <v>130900</v>
      </c>
      <c r="F469" s="139">
        <v>269200</v>
      </c>
      <c r="G469" s="138"/>
      <c r="H469" s="139">
        <v>0</v>
      </c>
      <c r="I469" s="139">
        <v>0</v>
      </c>
      <c r="J469" s="139">
        <v>0</v>
      </c>
      <c r="K469" s="139">
        <v>0</v>
      </c>
      <c r="L469" s="138"/>
      <c r="M469" s="139">
        <v>104200</v>
      </c>
      <c r="N469" s="139">
        <v>23800</v>
      </c>
      <c r="O469" s="139">
        <v>107900</v>
      </c>
      <c r="P469" s="139">
        <v>245700</v>
      </c>
      <c r="Q469" s="138"/>
      <c r="R469" s="139">
        <v>0</v>
      </c>
      <c r="S469" s="139">
        <v>0</v>
      </c>
      <c r="T469" s="139">
        <v>0</v>
      </c>
      <c r="U469" s="139">
        <v>0</v>
      </c>
      <c r="V469" s="138"/>
      <c r="W469" s="139">
        <v>221300</v>
      </c>
      <c r="X469" s="139">
        <v>34800</v>
      </c>
      <c r="Y469" s="139">
        <v>238800</v>
      </c>
      <c r="Z469" s="139">
        <v>514900</v>
      </c>
    </row>
    <row r="470" spans="1:26" s="66" customFormat="1" x14ac:dyDescent="0.25">
      <c r="A470" s="59">
        <v>44548</v>
      </c>
      <c r="B470" s="66">
        <v>50</v>
      </c>
      <c r="C470" s="139">
        <v>163300</v>
      </c>
      <c r="D470" s="139">
        <v>0</v>
      </c>
      <c r="E470" s="139">
        <v>93400</v>
      </c>
      <c r="F470" s="139">
        <v>245100</v>
      </c>
      <c r="G470" s="138"/>
      <c r="H470" s="139">
        <v>0</v>
      </c>
      <c r="I470" s="139">
        <v>0</v>
      </c>
      <c r="J470" s="139">
        <v>3200</v>
      </c>
      <c r="K470" s="139">
        <v>3200</v>
      </c>
      <c r="L470" s="138"/>
      <c r="M470" s="139">
        <v>134280</v>
      </c>
      <c r="N470" s="139">
        <v>23800</v>
      </c>
      <c r="O470" s="139">
        <v>103800</v>
      </c>
      <c r="P470" s="139">
        <v>256780</v>
      </c>
      <c r="Q470" s="138"/>
      <c r="R470" s="139">
        <v>0</v>
      </c>
      <c r="S470" s="139">
        <v>0</v>
      </c>
      <c r="T470" s="139">
        <v>0</v>
      </c>
      <c r="U470" s="139">
        <v>0</v>
      </c>
      <c r="V470" s="138"/>
      <c r="W470" s="139">
        <v>297580</v>
      </c>
      <c r="X470" s="139">
        <v>23800</v>
      </c>
      <c r="Y470" s="139">
        <v>200400</v>
      </c>
      <c r="Z470" s="139">
        <v>505080</v>
      </c>
    </row>
    <row r="471" spans="1:26" s="66" customFormat="1" x14ac:dyDescent="0.25">
      <c r="A471" s="59">
        <v>44555</v>
      </c>
      <c r="B471" s="66">
        <v>51</v>
      </c>
      <c r="C471" s="139">
        <v>145000</v>
      </c>
      <c r="D471" s="139">
        <v>0</v>
      </c>
      <c r="E471" s="139">
        <v>48000</v>
      </c>
      <c r="F471" s="139">
        <v>210600</v>
      </c>
      <c r="G471" s="138"/>
      <c r="H471" s="139">
        <v>0</v>
      </c>
      <c r="I471" s="139">
        <v>0</v>
      </c>
      <c r="J471" s="139">
        <v>0</v>
      </c>
      <c r="K471" s="139">
        <v>0</v>
      </c>
      <c r="L471" s="138"/>
      <c r="M471" s="139">
        <v>140600</v>
      </c>
      <c r="N471" s="139">
        <v>0</v>
      </c>
      <c r="O471" s="139">
        <v>43000</v>
      </c>
      <c r="P471" s="139">
        <v>162600</v>
      </c>
      <c r="Q471" s="138"/>
      <c r="R471" s="139">
        <v>0</v>
      </c>
      <c r="S471" s="139">
        <v>0</v>
      </c>
      <c r="T471" s="139">
        <v>0</v>
      </c>
      <c r="U471" s="139">
        <v>0</v>
      </c>
      <c r="V471" s="138"/>
      <c r="W471" s="139">
        <v>285600</v>
      </c>
      <c r="X471" s="139">
        <v>0</v>
      </c>
      <c r="Y471" s="139">
        <v>91000</v>
      </c>
      <c r="Z471" s="139">
        <v>373200</v>
      </c>
    </row>
    <row r="472" spans="1:26" s="66" customFormat="1" x14ac:dyDescent="0.25">
      <c r="A472" s="59">
        <v>44562</v>
      </c>
      <c r="B472" s="66">
        <v>52</v>
      </c>
      <c r="C472" s="139">
        <v>120200</v>
      </c>
      <c r="D472" s="139">
        <v>4500</v>
      </c>
      <c r="E472" s="139">
        <v>14400</v>
      </c>
      <c r="F472" s="139">
        <v>149000</v>
      </c>
      <c r="G472" s="138"/>
      <c r="H472" s="139">
        <v>0</v>
      </c>
      <c r="I472" s="139">
        <v>0</v>
      </c>
      <c r="J472" s="139">
        <v>0</v>
      </c>
      <c r="K472" s="139">
        <v>0</v>
      </c>
      <c r="L472" s="138"/>
      <c r="M472" s="139">
        <v>180300</v>
      </c>
      <c r="N472" s="139">
        <v>0</v>
      </c>
      <c r="O472" s="139">
        <v>9600</v>
      </c>
      <c r="P472" s="139">
        <v>205600</v>
      </c>
      <c r="Q472" s="138"/>
      <c r="R472" s="139">
        <v>1600</v>
      </c>
      <c r="S472" s="139">
        <v>0</v>
      </c>
      <c r="T472" s="139">
        <v>0</v>
      </c>
      <c r="U472" s="139">
        <v>1600</v>
      </c>
      <c r="V472" s="138"/>
      <c r="W472" s="139">
        <v>302100</v>
      </c>
      <c r="X472" s="139">
        <v>4500</v>
      </c>
      <c r="Y472" s="139">
        <v>24000</v>
      </c>
      <c r="Z472" s="139">
        <v>356200</v>
      </c>
    </row>
    <row r="473" spans="1:26" s="66" customFormat="1" x14ac:dyDescent="0.25">
      <c r="A473" s="59">
        <v>44569</v>
      </c>
      <c r="B473" s="66">
        <v>1</v>
      </c>
      <c r="C473" s="139">
        <v>110700</v>
      </c>
      <c r="D473" s="139">
        <v>0</v>
      </c>
      <c r="E473" s="139">
        <v>50300</v>
      </c>
      <c r="F473" s="139">
        <v>102400</v>
      </c>
      <c r="G473" s="138"/>
      <c r="H473" s="139">
        <v>0</v>
      </c>
      <c r="I473" s="139">
        <v>0</v>
      </c>
      <c r="J473" s="139">
        <v>1500</v>
      </c>
      <c r="K473" s="139">
        <v>1500</v>
      </c>
      <c r="L473" s="138"/>
      <c r="M473" s="139">
        <v>85300</v>
      </c>
      <c r="N473" s="139">
        <v>0</v>
      </c>
      <c r="O473" s="139">
        <v>17600</v>
      </c>
      <c r="P473" s="139">
        <v>86300</v>
      </c>
      <c r="Q473" s="138"/>
      <c r="R473" s="139">
        <v>0</v>
      </c>
      <c r="S473" s="139">
        <v>0</v>
      </c>
      <c r="T473" s="139">
        <v>0</v>
      </c>
      <c r="U473" s="139">
        <v>0</v>
      </c>
      <c r="V473" s="138"/>
      <c r="W473" s="139">
        <v>196000</v>
      </c>
      <c r="X473" s="139">
        <v>0</v>
      </c>
      <c r="Y473" s="139">
        <v>69400</v>
      </c>
      <c r="Z473" s="139">
        <v>190200</v>
      </c>
    </row>
    <row r="474" spans="1:26" s="66" customFormat="1" x14ac:dyDescent="0.25">
      <c r="A474" s="59">
        <v>44576</v>
      </c>
      <c r="B474" s="66">
        <v>2</v>
      </c>
      <c r="C474" s="139">
        <v>79000</v>
      </c>
      <c r="D474" s="139">
        <v>0</v>
      </c>
      <c r="E474" s="139">
        <v>3200</v>
      </c>
      <c r="F474" s="139">
        <v>77400</v>
      </c>
      <c r="G474" s="138"/>
      <c r="H474" s="139">
        <v>0</v>
      </c>
      <c r="I474" s="139">
        <v>0</v>
      </c>
      <c r="J474" s="139">
        <v>0</v>
      </c>
      <c r="K474" s="139">
        <v>0</v>
      </c>
      <c r="L474" s="138"/>
      <c r="M474" s="139">
        <v>125800</v>
      </c>
      <c r="N474" s="139">
        <v>0</v>
      </c>
      <c r="O474" s="139">
        <v>16000</v>
      </c>
      <c r="P474" s="139">
        <v>118800</v>
      </c>
      <c r="Q474" s="138"/>
      <c r="R474" s="139">
        <v>0</v>
      </c>
      <c r="S474" s="139">
        <v>0</v>
      </c>
      <c r="T474" s="139">
        <v>0</v>
      </c>
      <c r="U474" s="139">
        <v>0</v>
      </c>
      <c r="V474" s="138"/>
      <c r="W474" s="139">
        <v>204800</v>
      </c>
      <c r="X474" s="139">
        <v>0</v>
      </c>
      <c r="Y474" s="139">
        <v>19200</v>
      </c>
      <c r="Z474" s="139">
        <v>196200</v>
      </c>
    </row>
    <row r="475" spans="1:26" s="66" customFormat="1" x14ac:dyDescent="0.25">
      <c r="A475" s="59">
        <v>44583</v>
      </c>
      <c r="B475" s="66">
        <v>3</v>
      </c>
      <c r="C475" s="139">
        <v>67700</v>
      </c>
      <c r="D475" s="139">
        <v>0</v>
      </c>
      <c r="E475" s="139">
        <v>23700</v>
      </c>
      <c r="F475" s="139">
        <v>97600</v>
      </c>
      <c r="G475" s="138"/>
      <c r="H475" s="139">
        <v>0</v>
      </c>
      <c r="I475" s="139">
        <v>0</v>
      </c>
      <c r="J475" s="139">
        <v>6400</v>
      </c>
      <c r="K475" s="139">
        <v>1600</v>
      </c>
      <c r="L475" s="138"/>
      <c r="M475" s="139">
        <v>139000</v>
      </c>
      <c r="N475" s="139">
        <v>0</v>
      </c>
      <c r="O475" s="139">
        <v>12700</v>
      </c>
      <c r="P475" s="139">
        <v>169900</v>
      </c>
      <c r="Q475" s="138"/>
      <c r="R475" s="139">
        <v>0</v>
      </c>
      <c r="S475" s="139">
        <v>0</v>
      </c>
      <c r="T475" s="139">
        <v>0</v>
      </c>
      <c r="U475" s="139">
        <v>0</v>
      </c>
      <c r="V475" s="138"/>
      <c r="W475" s="139">
        <v>206700</v>
      </c>
      <c r="X475" s="139">
        <v>0</v>
      </c>
      <c r="Y475" s="139">
        <v>42800</v>
      </c>
      <c r="Z475" s="139">
        <v>269100</v>
      </c>
    </row>
    <row r="476" spans="1:26" s="66" customFormat="1" x14ac:dyDescent="0.25">
      <c r="A476" s="59">
        <v>44590</v>
      </c>
      <c r="B476" s="66">
        <v>4</v>
      </c>
      <c r="C476" s="139">
        <v>49200</v>
      </c>
      <c r="D476" s="139">
        <v>0</v>
      </c>
      <c r="E476" s="139">
        <v>0</v>
      </c>
      <c r="F476" s="139">
        <v>41400</v>
      </c>
      <c r="G476" s="138"/>
      <c r="H476" s="139">
        <v>0</v>
      </c>
      <c r="I476" s="139">
        <v>0</v>
      </c>
      <c r="J476" s="139">
        <v>0</v>
      </c>
      <c r="K476" s="139">
        <v>4800</v>
      </c>
      <c r="L476" s="138"/>
      <c r="M476" s="139">
        <v>102500</v>
      </c>
      <c r="N476" s="139">
        <v>0</v>
      </c>
      <c r="O476" s="139">
        <v>7800</v>
      </c>
      <c r="P476" s="139">
        <v>119500</v>
      </c>
      <c r="Q476" s="138"/>
      <c r="R476" s="139">
        <v>0</v>
      </c>
      <c r="S476" s="139">
        <v>0</v>
      </c>
      <c r="T476" s="139">
        <v>0</v>
      </c>
      <c r="U476" s="139">
        <v>0</v>
      </c>
      <c r="V476" s="138"/>
      <c r="W476" s="139">
        <v>151700</v>
      </c>
      <c r="X476" s="139">
        <v>0</v>
      </c>
      <c r="Y476" s="139">
        <v>7800</v>
      </c>
      <c r="Z476" s="139">
        <v>165700</v>
      </c>
    </row>
    <row r="477" spans="1:26" s="66" customFormat="1" x14ac:dyDescent="0.25">
      <c r="A477" s="59">
        <v>44597</v>
      </c>
      <c r="B477" s="66">
        <v>5</v>
      </c>
      <c r="C477" s="139">
        <v>62000</v>
      </c>
      <c r="D477" s="139">
        <v>0</v>
      </c>
      <c r="E477" s="139">
        <v>14000</v>
      </c>
      <c r="F477" s="139">
        <v>86600</v>
      </c>
      <c r="G477" s="138"/>
      <c r="H477" s="139">
        <v>0</v>
      </c>
      <c r="I477" s="139">
        <v>0</v>
      </c>
      <c r="J477" s="139">
        <v>0</v>
      </c>
      <c r="K477" s="139">
        <v>0</v>
      </c>
      <c r="L477" s="138"/>
      <c r="M477" s="139">
        <v>138622</v>
      </c>
      <c r="N477" s="139">
        <v>0</v>
      </c>
      <c r="O477" s="139">
        <v>17100</v>
      </c>
      <c r="P477" s="139">
        <v>125722</v>
      </c>
      <c r="Q477" s="138"/>
      <c r="R477" s="139">
        <v>0</v>
      </c>
      <c r="S477" s="139">
        <v>0</v>
      </c>
      <c r="T477" s="139">
        <v>0</v>
      </c>
      <c r="U477" s="139">
        <v>0</v>
      </c>
      <c r="V477" s="138"/>
      <c r="W477" s="139">
        <v>200622</v>
      </c>
      <c r="X477" s="139">
        <v>0</v>
      </c>
      <c r="Y477" s="139">
        <v>31100</v>
      </c>
      <c r="Z477" s="139">
        <v>212322</v>
      </c>
    </row>
    <row r="478" spans="1:26" s="66" customFormat="1" x14ac:dyDescent="0.25">
      <c r="A478" s="59">
        <v>44604</v>
      </c>
      <c r="B478" s="66">
        <v>6</v>
      </c>
      <c r="C478" s="139">
        <v>37800</v>
      </c>
      <c r="D478" s="139">
        <v>0</v>
      </c>
      <c r="E478" s="139">
        <v>7900</v>
      </c>
      <c r="F478" s="139">
        <v>85400</v>
      </c>
      <c r="G478" s="138"/>
      <c r="H478" s="139">
        <v>0</v>
      </c>
      <c r="I478" s="139">
        <v>0</v>
      </c>
      <c r="J478" s="139">
        <v>0</v>
      </c>
      <c r="K478" s="139">
        <v>0</v>
      </c>
      <c r="L478" s="138"/>
      <c r="M478" s="139">
        <v>33000</v>
      </c>
      <c r="N478" s="139">
        <v>0</v>
      </c>
      <c r="O478" s="139">
        <v>3200</v>
      </c>
      <c r="P478" s="139">
        <v>96800</v>
      </c>
      <c r="Q478" s="138"/>
      <c r="R478" s="139">
        <v>0</v>
      </c>
      <c r="S478" s="139">
        <v>0</v>
      </c>
      <c r="T478" s="139">
        <v>0</v>
      </c>
      <c r="U478" s="139">
        <v>0</v>
      </c>
      <c r="V478" s="138"/>
      <c r="W478" s="139">
        <v>70800</v>
      </c>
      <c r="X478" s="139">
        <v>0</v>
      </c>
      <c r="Y478" s="139">
        <v>11100</v>
      </c>
      <c r="Z478" s="139">
        <v>182200</v>
      </c>
    </row>
    <row r="479" spans="1:26" s="66" customFormat="1" x14ac:dyDescent="0.25">
      <c r="A479" s="59">
        <v>44611</v>
      </c>
      <c r="B479" s="66">
        <v>7</v>
      </c>
      <c r="C479" s="139">
        <v>80400</v>
      </c>
      <c r="D479" s="139">
        <v>0</v>
      </c>
      <c r="E479" s="139">
        <v>0</v>
      </c>
      <c r="F479" s="139">
        <v>93300</v>
      </c>
      <c r="G479" s="138"/>
      <c r="H479" s="139">
        <v>0</v>
      </c>
      <c r="I479" s="139">
        <v>0</v>
      </c>
      <c r="J479" s="139">
        <v>0</v>
      </c>
      <c r="K479" s="139">
        <v>0</v>
      </c>
      <c r="L479" s="138"/>
      <c r="M479" s="139">
        <v>39900</v>
      </c>
      <c r="N479" s="139">
        <v>0</v>
      </c>
      <c r="O479" s="139">
        <v>3600</v>
      </c>
      <c r="P479" s="139">
        <v>47400</v>
      </c>
      <c r="Q479" s="138"/>
      <c r="R479" s="139">
        <v>600</v>
      </c>
      <c r="S479" s="139">
        <v>0</v>
      </c>
      <c r="T479" s="139">
        <v>0</v>
      </c>
      <c r="U479" s="139">
        <v>600</v>
      </c>
      <c r="V479" s="138"/>
      <c r="W479" s="139">
        <v>120900</v>
      </c>
      <c r="X479" s="139">
        <v>0</v>
      </c>
      <c r="Y479" s="139">
        <v>3600</v>
      </c>
      <c r="Z479" s="139">
        <v>141300</v>
      </c>
    </row>
    <row r="480" spans="1:26" s="66" customFormat="1" x14ac:dyDescent="0.25">
      <c r="A480" s="59">
        <v>44618</v>
      </c>
      <c r="B480" s="66">
        <v>8</v>
      </c>
      <c r="C480" s="139">
        <v>56200</v>
      </c>
      <c r="D480" s="139">
        <v>0</v>
      </c>
      <c r="E480" s="139">
        <v>14300</v>
      </c>
      <c r="F480" s="139">
        <v>129700</v>
      </c>
      <c r="G480" s="138"/>
      <c r="H480" s="139">
        <v>0</v>
      </c>
      <c r="I480" s="139">
        <v>0</v>
      </c>
      <c r="J480" s="139">
        <v>1600</v>
      </c>
      <c r="K480" s="139">
        <v>1600</v>
      </c>
      <c r="L480" s="138"/>
      <c r="M480" s="139">
        <v>47000</v>
      </c>
      <c r="N480" s="139">
        <v>0</v>
      </c>
      <c r="O480" s="139">
        <v>1600</v>
      </c>
      <c r="P480" s="139">
        <v>39000</v>
      </c>
      <c r="Q480" s="138"/>
      <c r="R480" s="139">
        <v>0</v>
      </c>
      <c r="S480" s="139">
        <v>0</v>
      </c>
      <c r="T480" s="139">
        <v>0</v>
      </c>
      <c r="U480" s="139">
        <v>0</v>
      </c>
      <c r="V480" s="138"/>
      <c r="W480" s="139">
        <v>103200</v>
      </c>
      <c r="X480" s="139">
        <v>0</v>
      </c>
      <c r="Y480" s="139">
        <v>17500</v>
      </c>
      <c r="Z480" s="139">
        <v>170300</v>
      </c>
    </row>
    <row r="481" spans="1:26" s="66" customFormat="1" x14ac:dyDescent="0.25">
      <c r="A481" s="59">
        <v>44625</v>
      </c>
      <c r="B481" s="66">
        <v>9</v>
      </c>
      <c r="C481" s="139">
        <v>149200</v>
      </c>
      <c r="D481" s="139">
        <v>0</v>
      </c>
      <c r="E481" s="139">
        <v>24000</v>
      </c>
      <c r="F481" s="139">
        <v>226100</v>
      </c>
      <c r="G481" s="138"/>
      <c r="H481" s="139">
        <v>9500</v>
      </c>
      <c r="I481" s="139">
        <v>0</v>
      </c>
      <c r="J481" s="139">
        <v>0</v>
      </c>
      <c r="K481" s="139">
        <v>1500</v>
      </c>
      <c r="L481" s="138"/>
      <c r="M481" s="139">
        <v>66500</v>
      </c>
      <c r="N481" s="139">
        <v>6100</v>
      </c>
      <c r="O481" s="139">
        <v>8000</v>
      </c>
      <c r="P481" s="139">
        <v>91800</v>
      </c>
      <c r="Q481" s="138"/>
      <c r="R481" s="139">
        <v>0</v>
      </c>
      <c r="S481" s="139">
        <v>0</v>
      </c>
      <c r="T481" s="139">
        <v>0</v>
      </c>
      <c r="U481" s="139">
        <v>0</v>
      </c>
      <c r="V481" s="138"/>
      <c r="W481" s="139">
        <v>225200</v>
      </c>
      <c r="X481" s="139">
        <v>6100</v>
      </c>
      <c r="Y481" s="139">
        <v>32000</v>
      </c>
      <c r="Z481" s="139">
        <v>319400</v>
      </c>
    </row>
    <row r="482" spans="1:26" s="66" customFormat="1" x14ac:dyDescent="0.25">
      <c r="A482" s="59">
        <v>44632</v>
      </c>
      <c r="B482" s="66">
        <v>10</v>
      </c>
      <c r="C482" s="139">
        <v>114702</v>
      </c>
      <c r="D482" s="139">
        <v>0</v>
      </c>
      <c r="E482" s="139">
        <v>54800</v>
      </c>
      <c r="F482" s="139">
        <v>149600</v>
      </c>
      <c r="G482" s="138"/>
      <c r="H482" s="139">
        <v>0</v>
      </c>
      <c r="I482" s="139">
        <v>0</v>
      </c>
      <c r="J482" s="139">
        <v>1600</v>
      </c>
      <c r="K482" s="139">
        <v>0</v>
      </c>
      <c r="L482" s="138"/>
      <c r="M482" s="139">
        <v>115800</v>
      </c>
      <c r="N482" s="139">
        <v>5080</v>
      </c>
      <c r="O482" s="139">
        <v>30300</v>
      </c>
      <c r="P482" s="139">
        <v>118500</v>
      </c>
      <c r="Q482" s="138"/>
      <c r="R482" s="139">
        <v>0</v>
      </c>
      <c r="S482" s="139">
        <v>0</v>
      </c>
      <c r="T482" s="139">
        <v>0</v>
      </c>
      <c r="U482" s="139">
        <v>0</v>
      </c>
      <c r="V482" s="138"/>
      <c r="W482" s="139">
        <v>230502</v>
      </c>
      <c r="X482" s="139">
        <v>5080</v>
      </c>
      <c r="Y482" s="139">
        <v>86700</v>
      </c>
      <c r="Z482" s="139">
        <v>268100</v>
      </c>
    </row>
    <row r="483" spans="1:26" s="66" customFormat="1" x14ac:dyDescent="0.25">
      <c r="A483" s="59">
        <v>44639</v>
      </c>
      <c r="B483" s="66">
        <v>11</v>
      </c>
      <c r="C483" s="139">
        <v>80300</v>
      </c>
      <c r="D483" s="139">
        <v>0</v>
      </c>
      <c r="E483" s="139">
        <v>62900</v>
      </c>
      <c r="F483" s="139">
        <v>229300</v>
      </c>
      <c r="G483" s="138"/>
      <c r="H483" s="139">
        <v>4600</v>
      </c>
      <c r="I483" s="139">
        <v>0</v>
      </c>
      <c r="J483" s="139">
        <v>3200</v>
      </c>
      <c r="K483" s="139">
        <v>9500</v>
      </c>
      <c r="L483" s="138"/>
      <c r="M483" s="139">
        <v>62100</v>
      </c>
      <c r="N483" s="139">
        <v>1500</v>
      </c>
      <c r="O483" s="139">
        <v>34980</v>
      </c>
      <c r="P483" s="139">
        <v>148080</v>
      </c>
      <c r="Q483" s="138"/>
      <c r="R483" s="139">
        <v>0</v>
      </c>
      <c r="S483" s="139">
        <v>0</v>
      </c>
      <c r="T483" s="139">
        <v>0</v>
      </c>
      <c r="U483" s="139">
        <v>0</v>
      </c>
      <c r="V483" s="138"/>
      <c r="W483" s="139">
        <v>147000</v>
      </c>
      <c r="X483" s="139">
        <v>1500</v>
      </c>
      <c r="Y483" s="139">
        <v>101080</v>
      </c>
      <c r="Z483" s="139">
        <v>386880</v>
      </c>
    </row>
    <row r="484" spans="1:26" s="66" customFormat="1" x14ac:dyDescent="0.25">
      <c r="A484" s="59">
        <v>44646</v>
      </c>
      <c r="B484" s="66">
        <v>12</v>
      </c>
      <c r="C484" s="139">
        <v>144200</v>
      </c>
      <c r="D484" s="139">
        <v>11100</v>
      </c>
      <c r="E484" s="139">
        <v>81400</v>
      </c>
      <c r="F484" s="139">
        <v>221100</v>
      </c>
      <c r="G484" s="138"/>
      <c r="H484" s="139">
        <v>6400</v>
      </c>
      <c r="I484" s="139">
        <v>0</v>
      </c>
      <c r="J484" s="139">
        <v>0</v>
      </c>
      <c r="K484" s="139">
        <v>0</v>
      </c>
      <c r="L484" s="138"/>
      <c r="M484" s="139">
        <v>109300</v>
      </c>
      <c r="N484" s="139">
        <v>9300</v>
      </c>
      <c r="O484" s="139">
        <v>47200</v>
      </c>
      <c r="P484" s="139">
        <v>149100</v>
      </c>
      <c r="Q484" s="138"/>
      <c r="R484" s="139">
        <v>0</v>
      </c>
      <c r="S484" s="139">
        <v>0</v>
      </c>
      <c r="T484" s="139">
        <v>0</v>
      </c>
      <c r="U484" s="139">
        <v>0</v>
      </c>
      <c r="V484" s="138"/>
      <c r="W484" s="139">
        <v>259900</v>
      </c>
      <c r="X484" s="139">
        <v>20400</v>
      </c>
      <c r="Y484" s="139">
        <v>128600</v>
      </c>
      <c r="Z484" s="139">
        <v>370200</v>
      </c>
    </row>
    <row r="485" spans="1:26" s="66" customFormat="1" x14ac:dyDescent="0.25">
      <c r="A485" s="59">
        <v>44653</v>
      </c>
      <c r="B485" s="66">
        <v>13</v>
      </c>
      <c r="C485" s="139">
        <v>82600</v>
      </c>
      <c r="D485" s="139">
        <v>20400</v>
      </c>
      <c r="E485" s="139">
        <v>71500</v>
      </c>
      <c r="F485" s="139">
        <v>226300</v>
      </c>
      <c r="G485" s="138"/>
      <c r="H485" s="139">
        <v>0</v>
      </c>
      <c r="I485" s="139">
        <v>0</v>
      </c>
      <c r="J485" s="139">
        <v>3200</v>
      </c>
      <c r="K485" s="139">
        <v>3200</v>
      </c>
      <c r="L485" s="138"/>
      <c r="M485" s="139">
        <v>47600</v>
      </c>
      <c r="N485" s="139">
        <v>7800</v>
      </c>
      <c r="O485" s="139">
        <v>38100</v>
      </c>
      <c r="P485" s="139">
        <v>95400</v>
      </c>
      <c r="Q485" s="138"/>
      <c r="R485" s="139">
        <v>0</v>
      </c>
      <c r="S485" s="139">
        <v>0</v>
      </c>
      <c r="T485" s="139">
        <v>0</v>
      </c>
      <c r="U485" s="139">
        <v>0</v>
      </c>
      <c r="V485" s="138"/>
      <c r="W485" s="139">
        <v>130200</v>
      </c>
      <c r="X485" s="139">
        <v>28200</v>
      </c>
      <c r="Y485" s="139">
        <v>112800</v>
      </c>
      <c r="Z485" s="139">
        <v>324900</v>
      </c>
    </row>
    <row r="486" spans="1:26" s="66" customFormat="1" x14ac:dyDescent="0.25">
      <c r="A486" s="59">
        <v>44660</v>
      </c>
      <c r="B486" s="66">
        <v>14</v>
      </c>
      <c r="C486" s="139">
        <v>98000</v>
      </c>
      <c r="D486" s="139">
        <v>35800</v>
      </c>
      <c r="E486" s="139">
        <v>100800</v>
      </c>
      <c r="F486" s="139">
        <v>236600</v>
      </c>
      <c r="G486" s="138"/>
      <c r="H486" s="139">
        <v>3100</v>
      </c>
      <c r="I486" s="139">
        <v>0</v>
      </c>
      <c r="J486" s="139">
        <v>0</v>
      </c>
      <c r="K486" s="139">
        <v>3100</v>
      </c>
      <c r="L486" s="138"/>
      <c r="M486" s="139">
        <v>49400</v>
      </c>
      <c r="N486" s="139">
        <v>34300</v>
      </c>
      <c r="O486" s="139">
        <v>81500</v>
      </c>
      <c r="P486" s="139">
        <v>166500</v>
      </c>
      <c r="Q486" s="138"/>
      <c r="R486" s="139">
        <v>0</v>
      </c>
      <c r="S486" s="139">
        <v>0</v>
      </c>
      <c r="T486" s="139">
        <v>3000</v>
      </c>
      <c r="U486" s="139">
        <v>3000</v>
      </c>
      <c r="V486" s="138"/>
      <c r="W486" s="139">
        <v>150500</v>
      </c>
      <c r="X486" s="139">
        <v>70100</v>
      </c>
      <c r="Y486" s="139">
        <v>185300</v>
      </c>
      <c r="Z486" s="139">
        <v>409200</v>
      </c>
    </row>
    <row r="487" spans="1:26" s="66" customFormat="1" x14ac:dyDescent="0.25">
      <c r="A487" s="59">
        <v>44667</v>
      </c>
      <c r="B487" s="66">
        <v>15</v>
      </c>
      <c r="C487" s="139">
        <v>161900</v>
      </c>
      <c r="D487" s="139">
        <v>97720</v>
      </c>
      <c r="E487" s="139">
        <v>220600</v>
      </c>
      <c r="F487" s="139">
        <v>396000</v>
      </c>
      <c r="G487" s="138"/>
      <c r="H487" s="139">
        <v>0</v>
      </c>
      <c r="I487" s="139">
        <v>0</v>
      </c>
      <c r="J487" s="139">
        <v>0</v>
      </c>
      <c r="K487" s="139">
        <v>0</v>
      </c>
      <c r="L487" s="138"/>
      <c r="M487" s="139">
        <v>74200</v>
      </c>
      <c r="N487" s="139">
        <v>34600</v>
      </c>
      <c r="O487" s="139">
        <v>98400</v>
      </c>
      <c r="P487" s="139">
        <v>158300</v>
      </c>
      <c r="Q487" s="138"/>
      <c r="R487" s="139">
        <v>0</v>
      </c>
      <c r="S487" s="139">
        <v>0</v>
      </c>
      <c r="T487" s="139">
        <v>0</v>
      </c>
      <c r="U487" s="139">
        <v>0</v>
      </c>
      <c r="V487" s="138"/>
      <c r="W487" s="139">
        <v>236100</v>
      </c>
      <c r="X487" s="139">
        <v>132320</v>
      </c>
      <c r="Y487" s="139">
        <v>319000</v>
      </c>
      <c r="Z487" s="139">
        <v>554300</v>
      </c>
    </row>
    <row r="488" spans="1:26" s="66" customFormat="1" x14ac:dyDescent="0.25">
      <c r="A488" s="59">
        <v>44674</v>
      </c>
      <c r="B488" s="66">
        <v>16</v>
      </c>
      <c r="C488" s="139">
        <v>94900</v>
      </c>
      <c r="D488" s="139">
        <v>126700</v>
      </c>
      <c r="E488" s="139">
        <v>202000</v>
      </c>
      <c r="F488" s="139">
        <v>356900</v>
      </c>
      <c r="G488" s="138"/>
      <c r="H488" s="139">
        <v>3200</v>
      </c>
      <c r="I488" s="139">
        <v>0</v>
      </c>
      <c r="J488" s="139">
        <v>0</v>
      </c>
      <c r="K488" s="139">
        <v>3200</v>
      </c>
      <c r="L488" s="138"/>
      <c r="M488" s="139">
        <v>33400</v>
      </c>
      <c r="N488" s="139">
        <v>55140</v>
      </c>
      <c r="O488" s="139">
        <v>71560</v>
      </c>
      <c r="P488" s="139">
        <v>141260</v>
      </c>
      <c r="Q488" s="138"/>
      <c r="R488" s="139">
        <v>11200</v>
      </c>
      <c r="S488" s="139">
        <v>0</v>
      </c>
      <c r="T488" s="139">
        <v>0</v>
      </c>
      <c r="U488" s="139">
        <v>11200</v>
      </c>
      <c r="V488" s="138"/>
      <c r="W488" s="139">
        <v>142700</v>
      </c>
      <c r="X488" s="139">
        <v>181840</v>
      </c>
      <c r="Y488" s="139">
        <v>273560</v>
      </c>
      <c r="Z488" s="139">
        <v>512560</v>
      </c>
    </row>
    <row r="489" spans="1:26" s="66" customFormat="1" x14ac:dyDescent="0.25">
      <c r="A489" s="59">
        <v>44681</v>
      </c>
      <c r="B489" s="66">
        <v>17</v>
      </c>
      <c r="C489" s="139">
        <v>141400</v>
      </c>
      <c r="D489" s="139">
        <v>145500</v>
      </c>
      <c r="E489" s="139">
        <v>219500</v>
      </c>
      <c r="F489" s="139">
        <v>311700</v>
      </c>
      <c r="G489" s="138"/>
      <c r="H489" s="139">
        <v>4600</v>
      </c>
      <c r="I489" s="139">
        <v>0</v>
      </c>
      <c r="J489" s="139">
        <v>0</v>
      </c>
      <c r="K489" s="139">
        <v>4600</v>
      </c>
      <c r="L489" s="138"/>
      <c r="M489" s="139">
        <v>102100</v>
      </c>
      <c r="N489" s="139">
        <v>87841</v>
      </c>
      <c r="O489" s="139">
        <v>120200</v>
      </c>
      <c r="P489" s="139">
        <v>173600</v>
      </c>
      <c r="Q489" s="138"/>
      <c r="R489" s="139">
        <v>3200</v>
      </c>
      <c r="S489" s="139">
        <v>1500</v>
      </c>
      <c r="T489" s="139">
        <v>0</v>
      </c>
      <c r="U489" s="139">
        <v>3200</v>
      </c>
      <c r="V489" s="138"/>
      <c r="W489" s="139">
        <v>251300</v>
      </c>
      <c r="X489" s="139">
        <v>234841</v>
      </c>
      <c r="Y489" s="139">
        <v>339700</v>
      </c>
      <c r="Z489" s="139">
        <v>493100</v>
      </c>
    </row>
    <row r="490" spans="1:26" s="66" customFormat="1" x14ac:dyDescent="0.25">
      <c r="A490" s="59">
        <v>44688</v>
      </c>
      <c r="B490" s="66">
        <v>18</v>
      </c>
      <c r="C490" s="139">
        <v>114500</v>
      </c>
      <c r="D490" s="139">
        <v>152400</v>
      </c>
      <c r="E490" s="139">
        <v>283300</v>
      </c>
      <c r="F490" s="139">
        <v>408000</v>
      </c>
      <c r="G490" s="138"/>
      <c r="H490" s="139">
        <v>0</v>
      </c>
      <c r="I490" s="139">
        <v>0</v>
      </c>
      <c r="J490" s="139">
        <v>0</v>
      </c>
      <c r="K490" s="139">
        <v>0</v>
      </c>
      <c r="L490" s="138"/>
      <c r="M490" s="139">
        <v>56700</v>
      </c>
      <c r="N490" s="139">
        <v>82600</v>
      </c>
      <c r="O490" s="139">
        <v>154400</v>
      </c>
      <c r="P490" s="139">
        <v>243800</v>
      </c>
      <c r="Q490" s="138"/>
      <c r="R490" s="139">
        <v>0</v>
      </c>
      <c r="S490" s="139">
        <v>0</v>
      </c>
      <c r="T490" s="139">
        <v>0</v>
      </c>
      <c r="U490" s="139">
        <v>0</v>
      </c>
      <c r="V490" s="138"/>
      <c r="W490" s="139">
        <v>171200</v>
      </c>
      <c r="X490" s="139">
        <v>235000</v>
      </c>
      <c r="Y490" s="139">
        <v>437700</v>
      </c>
      <c r="Z490" s="139">
        <v>651800</v>
      </c>
    </row>
    <row r="491" spans="1:26" s="66" customFormat="1" x14ac:dyDescent="0.25">
      <c r="A491" s="59">
        <v>44695</v>
      </c>
      <c r="B491" s="66">
        <v>19</v>
      </c>
      <c r="C491" s="139">
        <v>108200</v>
      </c>
      <c r="D491" s="139">
        <v>180200</v>
      </c>
      <c r="E491" s="139">
        <v>228200</v>
      </c>
      <c r="F491" s="139">
        <v>393200</v>
      </c>
      <c r="G491" s="138"/>
      <c r="H491" s="139">
        <v>0</v>
      </c>
      <c r="I491" s="139">
        <v>0</v>
      </c>
      <c r="J491" s="139">
        <v>0</v>
      </c>
      <c r="K491" s="139">
        <v>0</v>
      </c>
      <c r="L491" s="138"/>
      <c r="M491" s="139">
        <v>87500</v>
      </c>
      <c r="N491" s="139">
        <v>96300</v>
      </c>
      <c r="O491" s="139">
        <v>146900</v>
      </c>
      <c r="P491" s="139">
        <v>253700</v>
      </c>
      <c r="Q491" s="138"/>
      <c r="R491" s="139">
        <v>0</v>
      </c>
      <c r="S491" s="139">
        <v>0</v>
      </c>
      <c r="T491" s="139">
        <v>0</v>
      </c>
      <c r="U491" s="139">
        <v>0</v>
      </c>
      <c r="V491" s="138"/>
      <c r="W491" s="139">
        <v>195700</v>
      </c>
      <c r="X491" s="139">
        <v>276500</v>
      </c>
      <c r="Y491" s="139">
        <v>375100</v>
      </c>
      <c r="Z491" s="139">
        <v>646900</v>
      </c>
    </row>
    <row r="492" spans="1:26" s="66" customFormat="1" x14ac:dyDescent="0.25">
      <c r="A492" s="59">
        <v>44702</v>
      </c>
      <c r="B492" s="66">
        <v>20</v>
      </c>
      <c r="C492" s="139">
        <v>21400</v>
      </c>
      <c r="D492" s="139">
        <v>179044</v>
      </c>
      <c r="E492" s="139">
        <v>306100</v>
      </c>
      <c r="F492" s="139">
        <v>392000</v>
      </c>
      <c r="G492" s="138"/>
      <c r="H492" s="139">
        <v>0</v>
      </c>
      <c r="I492" s="139">
        <v>3100</v>
      </c>
      <c r="J492" s="139">
        <v>1500</v>
      </c>
      <c r="K492" s="139">
        <v>1500</v>
      </c>
      <c r="L492" s="138"/>
      <c r="M492" s="139">
        <v>12700</v>
      </c>
      <c r="N492" s="139">
        <v>112400</v>
      </c>
      <c r="O492" s="139">
        <v>132800</v>
      </c>
      <c r="P492" s="139">
        <v>183100</v>
      </c>
      <c r="Q492" s="138"/>
      <c r="R492" s="139">
        <v>0</v>
      </c>
      <c r="S492" s="139">
        <v>0</v>
      </c>
      <c r="T492" s="139">
        <v>0</v>
      </c>
      <c r="U492" s="139">
        <v>0</v>
      </c>
      <c r="V492" s="138"/>
      <c r="W492" s="139">
        <v>34100</v>
      </c>
      <c r="X492" s="139">
        <v>294544</v>
      </c>
      <c r="Y492" s="139">
        <v>440400</v>
      </c>
      <c r="Z492" s="139">
        <v>576600</v>
      </c>
    </row>
    <row r="493" spans="1:26" s="66" customFormat="1" x14ac:dyDescent="0.25">
      <c r="A493" s="59">
        <v>44709</v>
      </c>
      <c r="B493" s="66">
        <v>21</v>
      </c>
      <c r="C493" s="139">
        <v>0</v>
      </c>
      <c r="D493" s="139">
        <v>172200</v>
      </c>
      <c r="E493" s="139">
        <v>281900</v>
      </c>
      <c r="F493" s="139">
        <v>370300</v>
      </c>
      <c r="G493" s="138"/>
      <c r="H493" s="139">
        <v>0</v>
      </c>
      <c r="I493" s="139">
        <v>0</v>
      </c>
      <c r="J493" s="139">
        <v>1600</v>
      </c>
      <c r="K493" s="139">
        <v>0</v>
      </c>
      <c r="L493" s="138"/>
      <c r="M493" s="139">
        <v>0</v>
      </c>
      <c r="N493" s="139">
        <v>107000</v>
      </c>
      <c r="O493" s="139">
        <v>88300</v>
      </c>
      <c r="P493" s="139">
        <v>178000</v>
      </c>
      <c r="Q493" s="138"/>
      <c r="R493" s="139">
        <v>0</v>
      </c>
      <c r="S493" s="139">
        <v>0</v>
      </c>
      <c r="T493" s="139">
        <v>0</v>
      </c>
      <c r="U493" s="139">
        <v>1600</v>
      </c>
      <c r="V493" s="138"/>
      <c r="W493" s="139">
        <v>0</v>
      </c>
      <c r="X493" s="139">
        <v>279200</v>
      </c>
      <c r="Y493" s="139">
        <v>371800</v>
      </c>
      <c r="Z493" s="139">
        <v>549900</v>
      </c>
    </row>
    <row r="494" spans="1:26" s="66" customFormat="1" x14ac:dyDescent="0.25">
      <c r="A494" s="59">
        <v>44716</v>
      </c>
      <c r="B494" s="66">
        <v>22</v>
      </c>
      <c r="C494" s="139">
        <v>42700</v>
      </c>
      <c r="D494" s="139">
        <v>124800</v>
      </c>
      <c r="E494" s="139">
        <v>143300</v>
      </c>
      <c r="F494" s="139">
        <v>239300</v>
      </c>
      <c r="G494" s="138"/>
      <c r="H494" s="139">
        <v>3200</v>
      </c>
      <c r="I494" s="139">
        <v>0</v>
      </c>
      <c r="J494" s="139">
        <v>0</v>
      </c>
      <c r="K494" s="139">
        <v>3200</v>
      </c>
      <c r="L494" s="138"/>
      <c r="M494" s="139">
        <v>41000</v>
      </c>
      <c r="N494" s="139">
        <v>45700</v>
      </c>
      <c r="O494" s="139">
        <v>91500</v>
      </c>
      <c r="P494" s="139">
        <v>143300</v>
      </c>
      <c r="Q494" s="138"/>
      <c r="R494" s="139">
        <v>0</v>
      </c>
      <c r="S494" s="139">
        <v>0</v>
      </c>
      <c r="T494" s="139">
        <v>0</v>
      </c>
      <c r="U494" s="139">
        <v>0</v>
      </c>
      <c r="V494" s="138"/>
      <c r="W494" s="139">
        <v>86900</v>
      </c>
      <c r="X494" s="139">
        <v>170500</v>
      </c>
      <c r="Y494" s="139">
        <v>234800</v>
      </c>
      <c r="Z494" s="139">
        <v>385800</v>
      </c>
    </row>
    <row r="495" spans="1:26" s="66" customFormat="1" x14ac:dyDescent="0.25">
      <c r="A495" s="59">
        <v>44723</v>
      </c>
      <c r="B495" s="66">
        <v>23</v>
      </c>
      <c r="C495" s="139">
        <v>112500</v>
      </c>
      <c r="D495" s="139">
        <v>182800</v>
      </c>
      <c r="E495" s="139">
        <v>298400</v>
      </c>
      <c r="F495" s="139">
        <v>368300</v>
      </c>
      <c r="G495" s="138"/>
      <c r="H495" s="139">
        <v>0</v>
      </c>
      <c r="I495" s="139">
        <v>1600</v>
      </c>
      <c r="J495" s="139">
        <v>1600</v>
      </c>
      <c r="K495" s="139">
        <v>3200</v>
      </c>
      <c r="L495" s="138"/>
      <c r="M495" s="139">
        <v>50600</v>
      </c>
      <c r="N495" s="139">
        <v>181000</v>
      </c>
      <c r="O495" s="139">
        <v>197830</v>
      </c>
      <c r="P495" s="139">
        <v>228430</v>
      </c>
      <c r="Q495" s="138"/>
      <c r="R495" s="139">
        <v>0</v>
      </c>
      <c r="S495" s="139">
        <v>0</v>
      </c>
      <c r="T495" s="139">
        <v>0</v>
      </c>
      <c r="U495" s="139">
        <v>0</v>
      </c>
      <c r="V495" s="138"/>
      <c r="W495" s="139">
        <v>163100</v>
      </c>
      <c r="X495" s="139">
        <v>365400</v>
      </c>
      <c r="Y495" s="139">
        <v>497830</v>
      </c>
      <c r="Z495" s="139">
        <v>599930</v>
      </c>
    </row>
    <row r="496" spans="1:26" s="66" customFormat="1" x14ac:dyDescent="0.25">
      <c r="A496" s="59">
        <v>44730</v>
      </c>
      <c r="B496" s="66">
        <v>24</v>
      </c>
      <c r="C496" s="139">
        <v>105000</v>
      </c>
      <c r="D496" s="139">
        <v>126800</v>
      </c>
      <c r="E496" s="139">
        <v>329600</v>
      </c>
      <c r="F496" s="139">
        <v>296200</v>
      </c>
      <c r="G496" s="138"/>
      <c r="H496" s="139">
        <v>1600</v>
      </c>
      <c r="I496" s="139">
        <v>0</v>
      </c>
      <c r="J496" s="139">
        <v>0</v>
      </c>
      <c r="K496" s="139">
        <v>1600</v>
      </c>
      <c r="L496" s="138"/>
      <c r="M496" s="139">
        <v>93300</v>
      </c>
      <c r="N496" s="139">
        <v>76700</v>
      </c>
      <c r="O496" s="139">
        <v>128100</v>
      </c>
      <c r="P496" s="139">
        <v>225600</v>
      </c>
      <c r="Q496" s="138"/>
      <c r="R496" s="139">
        <v>0</v>
      </c>
      <c r="S496" s="139">
        <v>0</v>
      </c>
      <c r="T496" s="139">
        <v>0</v>
      </c>
      <c r="U496" s="139">
        <v>0</v>
      </c>
      <c r="V496" s="138"/>
      <c r="W496" s="139">
        <v>199900</v>
      </c>
      <c r="X496" s="139">
        <v>203500</v>
      </c>
      <c r="Y496" s="139">
        <v>457700</v>
      </c>
      <c r="Z496" s="139">
        <v>523400</v>
      </c>
    </row>
    <row r="497" spans="1:26" s="66" customFormat="1" x14ac:dyDescent="0.25">
      <c r="A497" s="59">
        <v>44737</v>
      </c>
      <c r="B497" s="66">
        <v>25</v>
      </c>
      <c r="C497" s="139">
        <v>69300</v>
      </c>
      <c r="D497" s="139">
        <v>136960</v>
      </c>
      <c r="E497" s="139">
        <v>261500</v>
      </c>
      <c r="F497" s="139">
        <v>279800</v>
      </c>
      <c r="G497" s="138"/>
      <c r="H497" s="139">
        <v>0</v>
      </c>
      <c r="I497" s="139">
        <v>0</v>
      </c>
      <c r="J497" s="139">
        <v>22500</v>
      </c>
      <c r="K497" s="139">
        <v>1600</v>
      </c>
      <c r="L497" s="138"/>
      <c r="M497" s="139">
        <v>67800</v>
      </c>
      <c r="N497" s="139">
        <v>107480</v>
      </c>
      <c r="O497" s="139">
        <v>85020</v>
      </c>
      <c r="P497" s="139">
        <v>163320</v>
      </c>
      <c r="Q497" s="138"/>
      <c r="R497" s="139">
        <v>0</v>
      </c>
      <c r="S497" s="139">
        <v>0</v>
      </c>
      <c r="T497" s="139">
        <v>0</v>
      </c>
      <c r="U497" s="139">
        <v>0</v>
      </c>
      <c r="V497" s="138"/>
      <c r="W497" s="139">
        <v>137100</v>
      </c>
      <c r="X497" s="139">
        <v>244440</v>
      </c>
      <c r="Y497" s="139">
        <v>369020</v>
      </c>
      <c r="Z497" s="139">
        <v>444720</v>
      </c>
    </row>
    <row r="498" spans="1:26" s="66" customFormat="1" x14ac:dyDescent="0.25">
      <c r="A498" s="59">
        <v>44744</v>
      </c>
      <c r="B498" s="66">
        <v>26</v>
      </c>
      <c r="C498" s="139">
        <v>81100</v>
      </c>
      <c r="D498" s="139">
        <v>209600</v>
      </c>
      <c r="E498" s="139">
        <v>278900</v>
      </c>
      <c r="F498" s="139">
        <v>310500</v>
      </c>
      <c r="G498" s="138"/>
      <c r="H498" s="139">
        <v>0</v>
      </c>
      <c r="I498" s="139">
        <v>0</v>
      </c>
      <c r="J498" s="139">
        <v>1600</v>
      </c>
      <c r="K498" s="139">
        <v>1600</v>
      </c>
      <c r="L498" s="138"/>
      <c r="M498" s="139">
        <v>70600</v>
      </c>
      <c r="N498" s="139">
        <v>162400</v>
      </c>
      <c r="O498" s="139">
        <v>273900</v>
      </c>
      <c r="P498" s="139">
        <v>358900</v>
      </c>
      <c r="Q498" s="138"/>
      <c r="R498" s="139">
        <v>0</v>
      </c>
      <c r="S498" s="139">
        <v>0</v>
      </c>
      <c r="T498" s="139">
        <v>3200</v>
      </c>
      <c r="U498" s="139">
        <v>3200</v>
      </c>
      <c r="V498" s="138"/>
      <c r="W498" s="139">
        <v>151700</v>
      </c>
      <c r="X498" s="139">
        <v>372000</v>
      </c>
      <c r="Y498" s="139">
        <v>557600</v>
      </c>
      <c r="Z498" s="139">
        <v>674200</v>
      </c>
    </row>
    <row r="499" spans="1:26" s="66" customFormat="1" x14ac:dyDescent="0.25">
      <c r="A499" s="59">
        <v>44751</v>
      </c>
      <c r="B499" s="66">
        <v>27</v>
      </c>
      <c r="C499" s="139">
        <v>95600</v>
      </c>
      <c r="D499" s="139">
        <v>131100</v>
      </c>
      <c r="E499" s="139">
        <v>214144</v>
      </c>
      <c r="F499" s="139">
        <v>270344</v>
      </c>
      <c r="G499" s="138"/>
      <c r="H499" s="139">
        <v>3200</v>
      </c>
      <c r="I499" s="139">
        <v>0</v>
      </c>
      <c r="J499" s="139">
        <v>0</v>
      </c>
      <c r="K499" s="139">
        <v>1600</v>
      </c>
      <c r="L499" s="138"/>
      <c r="M499" s="139">
        <v>63700</v>
      </c>
      <c r="N499" s="139">
        <v>121400</v>
      </c>
      <c r="O499" s="139">
        <v>124100</v>
      </c>
      <c r="P499" s="139">
        <v>122800</v>
      </c>
      <c r="Q499" s="138"/>
      <c r="R499" s="139">
        <v>0</v>
      </c>
      <c r="S499" s="139">
        <v>0</v>
      </c>
      <c r="T499" s="139">
        <v>0</v>
      </c>
      <c r="U499" s="139">
        <v>0</v>
      </c>
      <c r="V499" s="138"/>
      <c r="W499" s="139">
        <v>162500</v>
      </c>
      <c r="X499" s="139">
        <v>252500</v>
      </c>
      <c r="Y499" s="139">
        <v>338244</v>
      </c>
      <c r="Z499" s="139">
        <v>394744</v>
      </c>
    </row>
    <row r="500" spans="1:26" s="66" customFormat="1" x14ac:dyDescent="0.25">
      <c r="A500" s="59">
        <v>44758</v>
      </c>
      <c r="B500" s="66">
        <v>28</v>
      </c>
      <c r="C500" s="139">
        <v>82300</v>
      </c>
      <c r="D500" s="139">
        <v>131100</v>
      </c>
      <c r="E500" s="139">
        <v>154200</v>
      </c>
      <c r="F500" s="139">
        <v>177400</v>
      </c>
      <c r="G500" s="138"/>
      <c r="H500" s="139">
        <v>0</v>
      </c>
      <c r="I500" s="139">
        <v>0</v>
      </c>
      <c r="J500" s="139">
        <v>1600</v>
      </c>
      <c r="K500" s="139">
        <v>3200</v>
      </c>
      <c r="L500" s="138"/>
      <c r="M500" s="139">
        <v>49400</v>
      </c>
      <c r="N500" s="139">
        <v>134760</v>
      </c>
      <c r="O500" s="139">
        <v>200100</v>
      </c>
      <c r="P500" s="139">
        <v>173400</v>
      </c>
      <c r="Q500" s="138"/>
      <c r="R500" s="139">
        <v>0</v>
      </c>
      <c r="S500" s="139">
        <v>0</v>
      </c>
      <c r="T500" s="139">
        <v>0</v>
      </c>
      <c r="U500" s="139">
        <v>0</v>
      </c>
      <c r="V500" s="138"/>
      <c r="W500" s="139">
        <v>131700</v>
      </c>
      <c r="X500" s="139">
        <v>265860</v>
      </c>
      <c r="Y500" s="139">
        <v>355900</v>
      </c>
      <c r="Z500" s="139">
        <v>354000</v>
      </c>
    </row>
    <row r="501" spans="1:26" s="66" customFormat="1" x14ac:dyDescent="0.25">
      <c r="A501" s="59">
        <v>44765</v>
      </c>
      <c r="B501" s="66">
        <v>29</v>
      </c>
      <c r="C501" s="139">
        <v>126900</v>
      </c>
      <c r="D501" s="139">
        <v>86000</v>
      </c>
      <c r="E501" s="139">
        <v>149600</v>
      </c>
      <c r="F501" s="139">
        <v>203100</v>
      </c>
      <c r="G501" s="138"/>
      <c r="H501" s="139">
        <v>0</v>
      </c>
      <c r="I501" s="139">
        <v>0</v>
      </c>
      <c r="J501" s="139">
        <v>1600</v>
      </c>
      <c r="K501" s="139">
        <v>0</v>
      </c>
      <c r="L501" s="138"/>
      <c r="M501" s="139">
        <v>33300</v>
      </c>
      <c r="N501" s="139">
        <v>85300</v>
      </c>
      <c r="O501" s="139">
        <v>131100</v>
      </c>
      <c r="P501" s="139">
        <v>134300</v>
      </c>
      <c r="Q501" s="138"/>
      <c r="R501" s="139">
        <v>0</v>
      </c>
      <c r="S501" s="139">
        <v>0</v>
      </c>
      <c r="T501" s="139">
        <v>0</v>
      </c>
      <c r="U501" s="139">
        <v>3000</v>
      </c>
      <c r="V501" s="138"/>
      <c r="W501" s="139">
        <v>160200</v>
      </c>
      <c r="X501" s="139">
        <v>171300</v>
      </c>
      <c r="Y501" s="139">
        <v>282300</v>
      </c>
      <c r="Z501" s="139">
        <v>340400</v>
      </c>
    </row>
    <row r="502" spans="1:26" s="66" customFormat="1" x14ac:dyDescent="0.25">
      <c r="A502" s="59">
        <v>44772</v>
      </c>
      <c r="B502" s="66">
        <v>30</v>
      </c>
      <c r="C502" s="139">
        <v>100700</v>
      </c>
      <c r="D502" s="139">
        <v>205500</v>
      </c>
      <c r="E502" s="139">
        <v>212800</v>
      </c>
      <c r="F502" s="139">
        <v>262300</v>
      </c>
      <c r="G502" s="138"/>
      <c r="H502" s="139">
        <v>0</v>
      </c>
      <c r="I502" s="139">
        <v>0</v>
      </c>
      <c r="J502" s="139">
        <v>0</v>
      </c>
      <c r="K502" s="139">
        <v>1600</v>
      </c>
      <c r="L502" s="138"/>
      <c r="M502" s="139">
        <v>54100</v>
      </c>
      <c r="N502" s="139">
        <v>169200</v>
      </c>
      <c r="O502" s="139">
        <v>178800</v>
      </c>
      <c r="P502" s="139">
        <v>206000</v>
      </c>
      <c r="Q502" s="138"/>
      <c r="R502" s="139">
        <v>0</v>
      </c>
      <c r="S502" s="139">
        <v>0</v>
      </c>
      <c r="T502" s="139">
        <v>0</v>
      </c>
      <c r="U502" s="139">
        <v>0</v>
      </c>
      <c r="V502" s="138"/>
      <c r="W502" s="139">
        <v>154800</v>
      </c>
      <c r="X502" s="139">
        <v>374700</v>
      </c>
      <c r="Y502" s="139">
        <v>391600</v>
      </c>
      <c r="Z502" s="139">
        <v>469900</v>
      </c>
    </row>
    <row r="503" spans="1:26" s="66" customFormat="1" x14ac:dyDescent="0.25">
      <c r="A503" s="59">
        <v>44779</v>
      </c>
      <c r="B503" s="66">
        <v>31</v>
      </c>
      <c r="C503" s="139">
        <v>72000</v>
      </c>
      <c r="D503" s="139">
        <v>67600</v>
      </c>
      <c r="E503" s="139">
        <v>168400</v>
      </c>
      <c r="F503" s="139">
        <v>205900</v>
      </c>
      <c r="G503" s="138"/>
      <c r="H503" s="139">
        <v>9400</v>
      </c>
      <c r="I503" s="139">
        <v>1600</v>
      </c>
      <c r="J503" s="139">
        <v>4800</v>
      </c>
      <c r="K503" s="139">
        <v>3200</v>
      </c>
      <c r="L503" s="138"/>
      <c r="M503" s="139">
        <v>67600</v>
      </c>
      <c r="N503" s="139">
        <v>80500</v>
      </c>
      <c r="O503" s="139">
        <v>252100</v>
      </c>
      <c r="P503" s="139">
        <v>213900</v>
      </c>
      <c r="Q503" s="138"/>
      <c r="R503" s="139">
        <v>0</v>
      </c>
      <c r="S503" s="139">
        <v>0</v>
      </c>
      <c r="T503" s="139">
        <v>0</v>
      </c>
      <c r="U503" s="139">
        <v>0</v>
      </c>
      <c r="V503" s="138"/>
      <c r="W503" s="139">
        <v>149000</v>
      </c>
      <c r="X503" s="139">
        <v>149700</v>
      </c>
      <c r="Y503" s="139">
        <v>425300</v>
      </c>
      <c r="Z503" s="139">
        <v>423000</v>
      </c>
    </row>
    <row r="504" spans="1:26" s="66" customFormat="1" x14ac:dyDescent="0.25">
      <c r="A504" s="59">
        <v>44786</v>
      </c>
      <c r="B504" s="66">
        <v>32</v>
      </c>
      <c r="C504" s="139">
        <v>58400</v>
      </c>
      <c r="D504" s="139">
        <v>52900</v>
      </c>
      <c r="E504" s="139">
        <v>85700</v>
      </c>
      <c r="F504" s="139">
        <v>130200</v>
      </c>
      <c r="G504" s="138"/>
      <c r="H504" s="139">
        <v>0</v>
      </c>
      <c r="I504" s="139">
        <v>0</v>
      </c>
      <c r="J504" s="139">
        <v>1600</v>
      </c>
      <c r="K504" s="139">
        <v>4800</v>
      </c>
      <c r="L504" s="138"/>
      <c r="M504" s="139">
        <v>41600</v>
      </c>
      <c r="N504" s="139">
        <v>100000</v>
      </c>
      <c r="O504" s="139">
        <v>118600</v>
      </c>
      <c r="P504" s="139">
        <v>123300</v>
      </c>
      <c r="Q504" s="138"/>
      <c r="R504" s="139">
        <v>0</v>
      </c>
      <c r="S504" s="139">
        <v>0</v>
      </c>
      <c r="T504" s="139">
        <v>0</v>
      </c>
      <c r="U504" s="139">
        <v>0</v>
      </c>
      <c r="V504" s="138"/>
      <c r="W504" s="139">
        <v>100000</v>
      </c>
      <c r="X504" s="139">
        <v>152900</v>
      </c>
      <c r="Y504" s="139">
        <v>205900</v>
      </c>
      <c r="Z504" s="139">
        <v>258300</v>
      </c>
    </row>
    <row r="505" spans="1:26" s="66" customFormat="1" x14ac:dyDescent="0.25">
      <c r="A505" s="59">
        <v>44793</v>
      </c>
      <c r="B505" s="66">
        <v>33</v>
      </c>
      <c r="C505" s="139">
        <v>33500</v>
      </c>
      <c r="D505" s="139">
        <v>13900</v>
      </c>
      <c r="E505" s="139">
        <v>72900</v>
      </c>
      <c r="F505" s="139">
        <v>99900</v>
      </c>
      <c r="G505" s="138"/>
      <c r="H505" s="139">
        <v>1600</v>
      </c>
      <c r="I505" s="139">
        <v>0</v>
      </c>
      <c r="J505" s="139">
        <v>0</v>
      </c>
      <c r="K505" s="139">
        <v>0</v>
      </c>
      <c r="L505" s="138"/>
      <c r="M505" s="139">
        <v>42400</v>
      </c>
      <c r="N505" s="139">
        <v>146640</v>
      </c>
      <c r="O505" s="139">
        <v>165000</v>
      </c>
      <c r="P505" s="139">
        <v>197900</v>
      </c>
      <c r="Q505" s="138"/>
      <c r="R505" s="139">
        <v>0</v>
      </c>
      <c r="S505" s="139">
        <v>0</v>
      </c>
      <c r="T505" s="139">
        <v>0</v>
      </c>
      <c r="U505" s="139">
        <v>0</v>
      </c>
      <c r="V505" s="138"/>
      <c r="W505" s="139">
        <v>77500</v>
      </c>
      <c r="X505" s="139">
        <v>160540</v>
      </c>
      <c r="Y505" s="139">
        <v>237900</v>
      </c>
      <c r="Z505" s="139">
        <v>297800</v>
      </c>
    </row>
    <row r="506" spans="1:26" s="66" customFormat="1" x14ac:dyDescent="0.25">
      <c r="A506" s="59">
        <v>44800</v>
      </c>
      <c r="B506" s="66">
        <v>34</v>
      </c>
      <c r="C506" s="139">
        <v>22100</v>
      </c>
      <c r="D506" s="139">
        <v>10800</v>
      </c>
      <c r="E506" s="139">
        <v>18900</v>
      </c>
      <c r="F506" s="139">
        <v>42600</v>
      </c>
      <c r="G506" s="138"/>
      <c r="H506" s="139">
        <v>1600</v>
      </c>
      <c r="I506" s="139">
        <v>0</v>
      </c>
      <c r="J506" s="139">
        <v>8000</v>
      </c>
      <c r="K506" s="139">
        <v>3200</v>
      </c>
      <c r="L506" s="138"/>
      <c r="M506" s="139">
        <v>48500</v>
      </c>
      <c r="N506" s="139">
        <v>91200</v>
      </c>
      <c r="O506" s="139">
        <v>147640</v>
      </c>
      <c r="P506" s="139">
        <v>163840</v>
      </c>
      <c r="Q506" s="138"/>
      <c r="R506" s="139">
        <v>0</v>
      </c>
      <c r="S506" s="139">
        <v>0</v>
      </c>
      <c r="T506" s="139">
        <v>0</v>
      </c>
      <c r="U506" s="139">
        <v>0</v>
      </c>
      <c r="V506" s="138"/>
      <c r="W506" s="139">
        <v>72200</v>
      </c>
      <c r="X506" s="139">
        <v>102000</v>
      </c>
      <c r="Y506" s="139">
        <v>174540</v>
      </c>
      <c r="Z506" s="139">
        <v>209640</v>
      </c>
    </row>
    <row r="507" spans="1:26" s="66" customFormat="1" x14ac:dyDescent="0.25">
      <c r="A507" s="59">
        <v>44807</v>
      </c>
      <c r="B507" s="66">
        <v>35</v>
      </c>
      <c r="C507" s="139">
        <v>8000</v>
      </c>
      <c r="D507" s="139">
        <v>9400</v>
      </c>
      <c r="E507" s="139">
        <v>39800</v>
      </c>
      <c r="F507" s="139">
        <v>67300</v>
      </c>
      <c r="G507" s="138"/>
      <c r="H507" s="139">
        <v>0</v>
      </c>
      <c r="I507" s="139">
        <v>3200</v>
      </c>
      <c r="J507" s="139">
        <v>4700</v>
      </c>
      <c r="K507" s="139">
        <v>4700</v>
      </c>
      <c r="L507" s="138"/>
      <c r="M507" s="139">
        <v>18800</v>
      </c>
      <c r="N507" s="139">
        <v>81140</v>
      </c>
      <c r="O507" s="139">
        <v>116700</v>
      </c>
      <c r="P507" s="139">
        <v>122700</v>
      </c>
      <c r="Q507" s="138"/>
      <c r="R507" s="139">
        <v>0</v>
      </c>
      <c r="S507" s="139">
        <v>0</v>
      </c>
      <c r="T507" s="139">
        <v>0</v>
      </c>
      <c r="U507" s="139">
        <v>0</v>
      </c>
      <c r="V507" s="138"/>
      <c r="W507" s="139">
        <v>26800</v>
      </c>
      <c r="X507" s="139">
        <v>93740</v>
      </c>
      <c r="Y507" s="139">
        <v>161200</v>
      </c>
      <c r="Z507" s="139">
        <v>194700</v>
      </c>
    </row>
    <row r="508" spans="1:26" s="66" customFormat="1" x14ac:dyDescent="0.25">
      <c r="A508" s="59">
        <v>44814</v>
      </c>
      <c r="B508" s="66">
        <v>36</v>
      </c>
      <c r="C508" s="139">
        <v>9600</v>
      </c>
      <c r="D508" s="139">
        <v>3200</v>
      </c>
      <c r="E508" s="139">
        <v>10800</v>
      </c>
      <c r="F508" s="139">
        <v>20300</v>
      </c>
      <c r="G508" s="138"/>
      <c r="H508" s="139">
        <v>0</v>
      </c>
      <c r="I508" s="139">
        <v>0</v>
      </c>
      <c r="J508" s="139">
        <v>0</v>
      </c>
      <c r="K508" s="139">
        <v>0</v>
      </c>
      <c r="L508" s="138"/>
      <c r="M508" s="139">
        <v>26400</v>
      </c>
      <c r="N508" s="139">
        <v>46000</v>
      </c>
      <c r="O508" s="139">
        <v>98900</v>
      </c>
      <c r="P508" s="139">
        <v>117500</v>
      </c>
      <c r="Q508" s="138"/>
      <c r="R508" s="139">
        <v>0</v>
      </c>
      <c r="S508" s="139">
        <v>0</v>
      </c>
      <c r="T508" s="139">
        <v>0</v>
      </c>
      <c r="U508" s="139">
        <v>0</v>
      </c>
      <c r="V508" s="138"/>
      <c r="W508" s="139">
        <v>36000</v>
      </c>
      <c r="X508" s="139">
        <v>49200</v>
      </c>
      <c r="Y508" s="139">
        <v>109700</v>
      </c>
      <c r="Z508" s="139">
        <v>137800</v>
      </c>
    </row>
    <row r="509" spans="1:26" s="66" customFormat="1" x14ac:dyDescent="0.25">
      <c r="A509" s="59">
        <v>44821</v>
      </c>
      <c r="B509" s="66">
        <v>37</v>
      </c>
      <c r="C509" s="139">
        <v>9600</v>
      </c>
      <c r="D509" s="139">
        <v>0</v>
      </c>
      <c r="E509" s="139">
        <v>11200</v>
      </c>
      <c r="F509" s="139">
        <v>13400</v>
      </c>
      <c r="G509" s="138"/>
      <c r="H509" s="139">
        <v>0</v>
      </c>
      <c r="I509" s="139">
        <v>0</v>
      </c>
      <c r="J509" s="139">
        <v>4800</v>
      </c>
      <c r="K509" s="139">
        <v>3200</v>
      </c>
      <c r="L509" s="138"/>
      <c r="M509" s="139">
        <v>17500</v>
      </c>
      <c r="N509" s="139">
        <v>25000</v>
      </c>
      <c r="O509" s="139">
        <v>32900</v>
      </c>
      <c r="P509" s="139">
        <v>61400</v>
      </c>
      <c r="Q509" s="138"/>
      <c r="R509" s="139">
        <v>0</v>
      </c>
      <c r="S509" s="139">
        <v>3200</v>
      </c>
      <c r="T509" s="139">
        <v>3200</v>
      </c>
      <c r="U509" s="139">
        <v>3200</v>
      </c>
      <c r="V509" s="138"/>
      <c r="W509" s="139">
        <v>27100</v>
      </c>
      <c r="X509" s="139">
        <v>28200</v>
      </c>
      <c r="Y509" s="139">
        <v>52100</v>
      </c>
      <c r="Z509" s="139">
        <v>81200</v>
      </c>
    </row>
    <row r="510" spans="1:26" s="66" customFormat="1" x14ac:dyDescent="0.25">
      <c r="A510" s="59">
        <v>44828</v>
      </c>
      <c r="B510" s="66">
        <v>38</v>
      </c>
      <c r="C510" s="139">
        <v>11200</v>
      </c>
      <c r="D510" s="139">
        <v>1500</v>
      </c>
      <c r="E510" s="139">
        <v>20700</v>
      </c>
      <c r="F510" s="139">
        <v>33500</v>
      </c>
      <c r="G510" s="138"/>
      <c r="H510" s="139">
        <v>0</v>
      </c>
      <c r="I510" s="139">
        <v>1600</v>
      </c>
      <c r="J510" s="139">
        <v>1600</v>
      </c>
      <c r="K510" s="139">
        <v>1600</v>
      </c>
      <c r="L510" s="138"/>
      <c r="M510" s="139">
        <v>19200</v>
      </c>
      <c r="N510" s="139">
        <v>9400</v>
      </c>
      <c r="O510" s="139">
        <v>15900</v>
      </c>
      <c r="P510" s="139">
        <v>38300</v>
      </c>
      <c r="Q510" s="138"/>
      <c r="R510" s="139">
        <v>0</v>
      </c>
      <c r="S510" s="139">
        <v>0</v>
      </c>
      <c r="T510" s="139">
        <v>0</v>
      </c>
      <c r="U510" s="139">
        <v>0</v>
      </c>
      <c r="V510" s="138"/>
      <c r="W510" s="139">
        <v>30400</v>
      </c>
      <c r="X510" s="139">
        <v>12500</v>
      </c>
      <c r="Y510" s="139">
        <v>38200</v>
      </c>
      <c r="Z510" s="139">
        <v>73400</v>
      </c>
    </row>
    <row r="511" spans="1:26" s="66" customFormat="1" x14ac:dyDescent="0.25">
      <c r="A511" s="59">
        <v>44835</v>
      </c>
      <c r="B511" s="66">
        <v>39</v>
      </c>
      <c r="C511" s="139">
        <v>31900</v>
      </c>
      <c r="D511" s="139">
        <v>0</v>
      </c>
      <c r="E511" s="139">
        <v>53700</v>
      </c>
      <c r="F511" s="139">
        <v>106200</v>
      </c>
      <c r="G511" s="138"/>
      <c r="H511" s="139">
        <v>0</v>
      </c>
      <c r="I511" s="139">
        <v>0</v>
      </c>
      <c r="J511" s="139">
        <v>1600</v>
      </c>
      <c r="K511" s="139">
        <v>1600</v>
      </c>
      <c r="L511" s="138"/>
      <c r="M511" s="139">
        <v>8000</v>
      </c>
      <c r="N511" s="139">
        <v>25300</v>
      </c>
      <c r="O511" s="139">
        <v>33700</v>
      </c>
      <c r="P511" s="139">
        <v>54800</v>
      </c>
      <c r="Q511" s="138"/>
      <c r="R511" s="139">
        <v>0</v>
      </c>
      <c r="S511" s="139">
        <v>0</v>
      </c>
      <c r="T511" s="139">
        <v>0</v>
      </c>
      <c r="U511" s="139">
        <v>0</v>
      </c>
      <c r="V511" s="138"/>
      <c r="W511" s="139">
        <v>39900</v>
      </c>
      <c r="X511" s="139">
        <v>25300</v>
      </c>
      <c r="Y511" s="139">
        <v>89000</v>
      </c>
      <c r="Z511" s="139">
        <v>162600</v>
      </c>
    </row>
    <row r="512" spans="1:26" s="66" customFormat="1" x14ac:dyDescent="0.25">
      <c r="A512" s="59">
        <v>44842</v>
      </c>
      <c r="B512" s="66">
        <v>40</v>
      </c>
      <c r="C512" s="139">
        <v>52000</v>
      </c>
      <c r="D512" s="139">
        <v>23900</v>
      </c>
      <c r="E512" s="139">
        <v>41100</v>
      </c>
      <c r="F512" s="139">
        <v>133800</v>
      </c>
      <c r="G512" s="138"/>
      <c r="H512" s="139">
        <v>0</v>
      </c>
      <c r="I512" s="139">
        <v>1600</v>
      </c>
      <c r="J512" s="139">
        <v>1600</v>
      </c>
      <c r="K512" s="139">
        <v>1600</v>
      </c>
      <c r="L512" s="138"/>
      <c r="M512" s="139">
        <v>116800</v>
      </c>
      <c r="N512" s="139">
        <v>100000</v>
      </c>
      <c r="O512" s="139">
        <v>139700</v>
      </c>
      <c r="P512" s="139">
        <v>180200</v>
      </c>
      <c r="Q512" s="138"/>
      <c r="R512" s="139">
        <v>0</v>
      </c>
      <c r="S512" s="139">
        <v>0</v>
      </c>
      <c r="T512" s="139">
        <v>0</v>
      </c>
      <c r="U512" s="139">
        <v>0</v>
      </c>
      <c r="V512" s="138"/>
      <c r="W512" s="139">
        <v>168800</v>
      </c>
      <c r="X512" s="139">
        <v>125500</v>
      </c>
      <c r="Y512" s="139">
        <v>182400</v>
      </c>
      <c r="Z512" s="139">
        <v>315600</v>
      </c>
    </row>
    <row r="513" spans="1:26" s="66" customFormat="1" x14ac:dyDescent="0.25">
      <c r="A513" s="59">
        <v>44849</v>
      </c>
      <c r="B513" s="66">
        <v>41</v>
      </c>
      <c r="C513" s="139">
        <v>75400</v>
      </c>
      <c r="D513" s="139">
        <v>13700</v>
      </c>
      <c r="E513" s="139">
        <v>27000</v>
      </c>
      <c r="F513" s="139">
        <v>99300</v>
      </c>
      <c r="G513" s="138"/>
      <c r="H513" s="139">
        <v>0</v>
      </c>
      <c r="I513" s="139">
        <v>0</v>
      </c>
      <c r="J513" s="139">
        <v>0</v>
      </c>
      <c r="K513" s="139">
        <v>0</v>
      </c>
      <c r="L513" s="138"/>
      <c r="M513" s="139">
        <v>121500</v>
      </c>
      <c r="N513" s="139">
        <v>162800</v>
      </c>
      <c r="O513" s="139">
        <v>240300</v>
      </c>
      <c r="P513" s="139">
        <v>317600</v>
      </c>
      <c r="Q513" s="138"/>
      <c r="R513" s="139">
        <v>0</v>
      </c>
      <c r="S513" s="139">
        <v>0</v>
      </c>
      <c r="T513" s="139">
        <v>0</v>
      </c>
      <c r="U513" s="139">
        <v>0</v>
      </c>
      <c r="V513" s="138"/>
      <c r="W513" s="139">
        <v>196900</v>
      </c>
      <c r="X513" s="139">
        <v>176500</v>
      </c>
      <c r="Y513" s="139">
        <v>267300</v>
      </c>
      <c r="Z513" s="139">
        <v>416900</v>
      </c>
    </row>
    <row r="514" spans="1:26" s="66" customFormat="1" x14ac:dyDescent="0.25">
      <c r="A514" s="59">
        <v>44856</v>
      </c>
      <c r="B514" s="66">
        <v>42</v>
      </c>
      <c r="C514" s="139">
        <v>22100</v>
      </c>
      <c r="D514" s="139">
        <v>0</v>
      </c>
      <c r="E514" s="139">
        <v>49700</v>
      </c>
      <c r="F514" s="139">
        <v>52800</v>
      </c>
      <c r="G514" s="138"/>
      <c r="H514" s="139">
        <v>0</v>
      </c>
      <c r="I514" s="139">
        <v>0</v>
      </c>
      <c r="J514" s="139">
        <v>0</v>
      </c>
      <c r="K514" s="139">
        <v>0</v>
      </c>
      <c r="L514" s="138"/>
      <c r="M514" s="139">
        <v>84022</v>
      </c>
      <c r="N514" s="139">
        <v>109716</v>
      </c>
      <c r="O514" s="139">
        <v>183900</v>
      </c>
      <c r="P514" s="139">
        <v>173022</v>
      </c>
      <c r="Q514" s="138"/>
      <c r="R514" s="139">
        <v>0</v>
      </c>
      <c r="S514" s="139">
        <v>0</v>
      </c>
      <c r="T514" s="139">
        <v>0</v>
      </c>
      <c r="U514" s="139">
        <v>0</v>
      </c>
      <c r="V514" s="138"/>
      <c r="W514" s="139">
        <v>106122</v>
      </c>
      <c r="X514" s="139">
        <v>109716</v>
      </c>
      <c r="Y514" s="139">
        <v>233600</v>
      </c>
      <c r="Z514" s="139">
        <v>225822</v>
      </c>
    </row>
    <row r="515" spans="1:26" s="66" customFormat="1" x14ac:dyDescent="0.25">
      <c r="A515" s="59">
        <v>44863</v>
      </c>
      <c r="B515" s="66">
        <v>43</v>
      </c>
      <c r="C515" s="139">
        <v>26900</v>
      </c>
      <c r="D515" s="139">
        <v>9200</v>
      </c>
      <c r="E515" s="139">
        <v>34600</v>
      </c>
      <c r="F515" s="139">
        <v>53600</v>
      </c>
      <c r="G515" s="138"/>
      <c r="H515" s="139">
        <v>0</v>
      </c>
      <c r="I515" s="139">
        <v>0</v>
      </c>
      <c r="J515" s="139">
        <v>0</v>
      </c>
      <c r="K515" s="139">
        <v>0</v>
      </c>
      <c r="L515" s="138"/>
      <c r="M515" s="139">
        <v>54100</v>
      </c>
      <c r="N515" s="139">
        <v>124200</v>
      </c>
      <c r="O515" s="139">
        <v>143874</v>
      </c>
      <c r="P515" s="139">
        <v>218574</v>
      </c>
      <c r="Q515" s="138"/>
      <c r="R515" s="139">
        <v>1600</v>
      </c>
      <c r="S515" s="139">
        <v>0</v>
      </c>
      <c r="T515" s="139">
        <v>0</v>
      </c>
      <c r="U515" s="139">
        <v>6400</v>
      </c>
      <c r="V515" s="138"/>
      <c r="W515" s="139">
        <v>82600</v>
      </c>
      <c r="X515" s="139">
        <v>133400</v>
      </c>
      <c r="Y515" s="139">
        <v>178474</v>
      </c>
      <c r="Z515" s="139">
        <v>278574</v>
      </c>
    </row>
    <row r="516" spans="1:26" s="66" customFormat="1" x14ac:dyDescent="0.25">
      <c r="A516" s="59">
        <v>44870</v>
      </c>
      <c r="B516" s="66">
        <v>44</v>
      </c>
      <c r="C516" s="139">
        <v>40600</v>
      </c>
      <c r="D516" s="139">
        <v>35800</v>
      </c>
      <c r="E516" s="139">
        <v>113600</v>
      </c>
      <c r="F516" s="139">
        <v>164900</v>
      </c>
      <c r="G516" s="138"/>
      <c r="H516" s="139">
        <v>0</v>
      </c>
      <c r="I516" s="139">
        <v>0</v>
      </c>
      <c r="J516" s="139">
        <v>0</v>
      </c>
      <c r="K516" s="139">
        <v>0</v>
      </c>
      <c r="L516" s="138"/>
      <c r="M516" s="139">
        <v>38200</v>
      </c>
      <c r="N516" s="139">
        <v>142400</v>
      </c>
      <c r="O516" s="139">
        <v>204600</v>
      </c>
      <c r="P516" s="139">
        <v>271400</v>
      </c>
      <c r="Q516" s="138"/>
      <c r="R516" s="139">
        <v>0</v>
      </c>
      <c r="S516" s="139">
        <v>0</v>
      </c>
      <c r="T516" s="139">
        <v>18133</v>
      </c>
      <c r="U516" s="139">
        <v>18133</v>
      </c>
      <c r="V516" s="138"/>
      <c r="W516" s="139">
        <v>78800</v>
      </c>
      <c r="X516" s="139">
        <v>178200</v>
      </c>
      <c r="Y516" s="139">
        <v>336333</v>
      </c>
      <c r="Z516" s="139">
        <v>454433</v>
      </c>
    </row>
    <row r="517" spans="1:26" s="66" customFormat="1" x14ac:dyDescent="0.25">
      <c r="A517" s="59">
        <v>44877</v>
      </c>
      <c r="B517" s="66">
        <v>45</v>
      </c>
      <c r="C517" s="139">
        <v>44400</v>
      </c>
      <c r="D517" s="139">
        <v>88200</v>
      </c>
      <c r="E517" s="139">
        <v>130400</v>
      </c>
      <c r="F517" s="139">
        <v>177500</v>
      </c>
      <c r="G517" s="138"/>
      <c r="H517" s="139">
        <v>0</v>
      </c>
      <c r="I517" s="139">
        <v>0</v>
      </c>
      <c r="J517" s="139">
        <v>0</v>
      </c>
      <c r="K517" s="139">
        <v>0</v>
      </c>
      <c r="L517" s="138"/>
      <c r="M517" s="139">
        <v>22000</v>
      </c>
      <c r="N517" s="139">
        <v>87600</v>
      </c>
      <c r="O517" s="139">
        <v>204400</v>
      </c>
      <c r="P517" s="139">
        <v>229500</v>
      </c>
      <c r="Q517" s="138"/>
      <c r="R517" s="139">
        <v>0</v>
      </c>
      <c r="S517" s="139">
        <v>0</v>
      </c>
      <c r="T517" s="139">
        <v>0</v>
      </c>
      <c r="U517" s="139">
        <v>0</v>
      </c>
      <c r="V517" s="138"/>
      <c r="W517" s="139">
        <v>66400</v>
      </c>
      <c r="X517" s="139">
        <v>175800</v>
      </c>
      <c r="Y517" s="139">
        <v>334800</v>
      </c>
      <c r="Z517" s="139">
        <v>407000</v>
      </c>
    </row>
    <row r="518" spans="1:26" s="66" customFormat="1" x14ac:dyDescent="0.25">
      <c r="A518" s="59">
        <v>44884</v>
      </c>
      <c r="B518" s="66">
        <v>46</v>
      </c>
      <c r="C518" s="139">
        <v>85244</v>
      </c>
      <c r="D518" s="139">
        <v>153400</v>
      </c>
      <c r="E518" s="139">
        <v>210700</v>
      </c>
      <c r="F518" s="139">
        <v>226144</v>
      </c>
      <c r="G518" s="138"/>
      <c r="H518" s="139">
        <v>0</v>
      </c>
      <c r="I518" s="139">
        <v>0</v>
      </c>
      <c r="J518" s="139">
        <v>0</v>
      </c>
      <c r="K518" s="139">
        <v>0</v>
      </c>
      <c r="L518" s="138"/>
      <c r="M518" s="139">
        <v>74500</v>
      </c>
      <c r="N518" s="139">
        <v>97900</v>
      </c>
      <c r="O518" s="139">
        <v>196000</v>
      </c>
      <c r="P518" s="139">
        <v>216000</v>
      </c>
      <c r="Q518" s="138"/>
      <c r="R518" s="139">
        <v>0</v>
      </c>
      <c r="S518" s="139">
        <v>0</v>
      </c>
      <c r="T518" s="139">
        <v>0</v>
      </c>
      <c r="U518" s="139">
        <v>0</v>
      </c>
      <c r="V518" s="138"/>
      <c r="W518" s="139">
        <v>159744</v>
      </c>
      <c r="X518" s="139">
        <v>251300</v>
      </c>
      <c r="Y518" s="139">
        <v>406700</v>
      </c>
      <c r="Z518" s="139">
        <v>442144</v>
      </c>
    </row>
    <row r="519" spans="1:26" s="66" customFormat="1" x14ac:dyDescent="0.25">
      <c r="A519" s="59">
        <v>44891</v>
      </c>
      <c r="B519" s="66">
        <v>47</v>
      </c>
      <c r="C519" s="139">
        <v>74100</v>
      </c>
      <c r="D519" s="139">
        <v>78500</v>
      </c>
      <c r="E519" s="139">
        <v>117800</v>
      </c>
      <c r="F519" s="139">
        <v>176600</v>
      </c>
      <c r="G519" s="138"/>
      <c r="H519" s="139">
        <v>0</v>
      </c>
      <c r="I519" s="139">
        <v>0</v>
      </c>
      <c r="J519" s="139">
        <v>0</v>
      </c>
      <c r="K519" s="139">
        <v>0</v>
      </c>
      <c r="L519" s="138"/>
      <c r="M519" s="139">
        <v>120400</v>
      </c>
      <c r="N519" s="139">
        <v>88700</v>
      </c>
      <c r="O519" s="139">
        <v>172200</v>
      </c>
      <c r="P519" s="139">
        <v>322700</v>
      </c>
      <c r="Q519" s="138"/>
      <c r="R519" s="139">
        <v>0</v>
      </c>
      <c r="S519" s="139">
        <v>0</v>
      </c>
      <c r="T519" s="139">
        <v>0</v>
      </c>
      <c r="U519" s="139">
        <v>0</v>
      </c>
      <c r="V519" s="138"/>
      <c r="W519" s="139">
        <v>194500</v>
      </c>
      <c r="X519" s="139">
        <v>167200</v>
      </c>
      <c r="Y519" s="139">
        <v>290000</v>
      </c>
      <c r="Z519" s="139">
        <v>499300</v>
      </c>
    </row>
    <row r="520" spans="1:26" s="66" customFormat="1" x14ac:dyDescent="0.25">
      <c r="A520" s="59">
        <v>44898</v>
      </c>
      <c r="B520" s="66">
        <v>48</v>
      </c>
      <c r="C520" s="139">
        <v>28600</v>
      </c>
      <c r="D520" s="139">
        <v>41000</v>
      </c>
      <c r="E520" s="139">
        <v>127300</v>
      </c>
      <c r="F520" s="139">
        <v>179700</v>
      </c>
      <c r="G520" s="138"/>
      <c r="H520" s="139">
        <v>0</v>
      </c>
      <c r="I520" s="139">
        <v>0</v>
      </c>
      <c r="J520" s="139">
        <v>0</v>
      </c>
      <c r="K520" s="139">
        <v>0</v>
      </c>
      <c r="L520" s="138"/>
      <c r="M520" s="139">
        <v>85400</v>
      </c>
      <c r="N520" s="139">
        <v>80400</v>
      </c>
      <c r="O520" s="139">
        <v>242200</v>
      </c>
      <c r="P520" s="139">
        <v>333600</v>
      </c>
      <c r="Q520" s="138"/>
      <c r="R520" s="139">
        <v>0</v>
      </c>
      <c r="S520" s="139">
        <v>0</v>
      </c>
      <c r="T520" s="139">
        <v>0</v>
      </c>
      <c r="U520" s="139">
        <v>0</v>
      </c>
      <c r="V520" s="138"/>
      <c r="W520" s="139">
        <v>114000</v>
      </c>
      <c r="X520" s="139">
        <v>121400</v>
      </c>
      <c r="Y520" s="139">
        <v>369500</v>
      </c>
      <c r="Z520" s="139">
        <v>513300</v>
      </c>
    </row>
    <row r="521" spans="1:26" s="66" customFormat="1" x14ac:dyDescent="0.25">
      <c r="A521" s="59">
        <v>44905</v>
      </c>
      <c r="B521" s="66">
        <v>49</v>
      </c>
      <c r="C521" s="139">
        <v>102500</v>
      </c>
      <c r="D521" s="139">
        <v>9100</v>
      </c>
      <c r="E521" s="139">
        <v>93300</v>
      </c>
      <c r="F521" s="139">
        <v>176200</v>
      </c>
      <c r="G521" s="138"/>
      <c r="H521" s="139">
        <v>0</v>
      </c>
      <c r="I521" s="139">
        <v>0</v>
      </c>
      <c r="J521" s="139">
        <v>0</v>
      </c>
      <c r="K521" s="139">
        <v>0</v>
      </c>
      <c r="L521" s="138"/>
      <c r="M521" s="139">
        <v>95600</v>
      </c>
      <c r="N521" s="139">
        <v>40900</v>
      </c>
      <c r="O521" s="139">
        <v>178100</v>
      </c>
      <c r="P521" s="139">
        <v>293800</v>
      </c>
      <c r="Q521" s="138"/>
      <c r="R521" s="139">
        <v>0</v>
      </c>
      <c r="S521" s="139">
        <v>0</v>
      </c>
      <c r="T521" s="139">
        <v>0</v>
      </c>
      <c r="U521" s="139">
        <v>0</v>
      </c>
      <c r="V521" s="138"/>
      <c r="W521" s="139">
        <v>198100</v>
      </c>
      <c r="X521" s="139">
        <v>50000</v>
      </c>
      <c r="Y521" s="139">
        <v>271400</v>
      </c>
      <c r="Z521" s="139">
        <v>470000</v>
      </c>
    </row>
    <row r="522" spans="1:26" s="66" customFormat="1" x14ac:dyDescent="0.25">
      <c r="A522" s="59">
        <v>44912</v>
      </c>
      <c r="B522" s="66">
        <v>50</v>
      </c>
      <c r="C522" s="139">
        <v>152300</v>
      </c>
      <c r="D522" s="139">
        <v>17000</v>
      </c>
      <c r="E522" s="139">
        <v>51300</v>
      </c>
      <c r="F522" s="139">
        <v>204800</v>
      </c>
      <c r="G522" s="138"/>
      <c r="H522" s="139">
        <v>0</v>
      </c>
      <c r="I522" s="139">
        <v>0</v>
      </c>
      <c r="J522" s="139">
        <v>7900</v>
      </c>
      <c r="K522" s="139">
        <v>7900</v>
      </c>
      <c r="L522" s="138"/>
      <c r="M522" s="139">
        <v>167700</v>
      </c>
      <c r="N522" s="139">
        <v>6400</v>
      </c>
      <c r="O522" s="139">
        <v>141400</v>
      </c>
      <c r="P522" s="139">
        <v>323100</v>
      </c>
      <c r="Q522" s="138"/>
      <c r="R522" s="139">
        <v>0</v>
      </c>
      <c r="S522" s="139">
        <v>0</v>
      </c>
      <c r="T522" s="139">
        <v>0</v>
      </c>
      <c r="U522" s="139">
        <v>0</v>
      </c>
      <c r="V522" s="138"/>
      <c r="W522" s="139">
        <v>320000</v>
      </c>
      <c r="X522" s="139">
        <v>23400</v>
      </c>
      <c r="Y522" s="139">
        <v>200600</v>
      </c>
      <c r="Z522" s="139">
        <v>535800</v>
      </c>
    </row>
    <row r="523" spans="1:26" s="66" customFormat="1" x14ac:dyDescent="0.25">
      <c r="A523" s="59">
        <v>44919</v>
      </c>
      <c r="B523" s="66">
        <v>51</v>
      </c>
      <c r="C523" s="139">
        <v>122600</v>
      </c>
      <c r="D523" s="139">
        <v>0</v>
      </c>
      <c r="E523" s="139">
        <v>38100</v>
      </c>
      <c r="F523" s="139">
        <v>156000</v>
      </c>
      <c r="G523" s="138"/>
      <c r="H523" s="139">
        <v>1600</v>
      </c>
      <c r="I523" s="139">
        <v>0</v>
      </c>
      <c r="J523" s="139">
        <v>0</v>
      </c>
      <c r="K523" s="139">
        <v>1600</v>
      </c>
      <c r="L523" s="138"/>
      <c r="M523" s="139">
        <v>112800</v>
      </c>
      <c r="N523" s="139">
        <v>0</v>
      </c>
      <c r="O523" s="139">
        <v>61800</v>
      </c>
      <c r="P523" s="139">
        <v>174700</v>
      </c>
      <c r="Q523" s="138"/>
      <c r="R523" s="139">
        <v>0</v>
      </c>
      <c r="S523" s="139">
        <v>0</v>
      </c>
      <c r="T523" s="139">
        <v>0</v>
      </c>
      <c r="U523" s="139">
        <v>0</v>
      </c>
      <c r="V523" s="138"/>
      <c r="W523" s="139">
        <v>237000</v>
      </c>
      <c r="X523" s="139">
        <v>0</v>
      </c>
      <c r="Y523" s="139">
        <v>99900</v>
      </c>
      <c r="Z523" s="139">
        <v>332300</v>
      </c>
    </row>
    <row r="524" spans="1:26" s="66" customFormat="1" x14ac:dyDescent="0.25">
      <c r="A524" s="59">
        <v>44926</v>
      </c>
      <c r="B524" s="66">
        <v>52</v>
      </c>
      <c r="C524" s="139">
        <v>30000</v>
      </c>
      <c r="D524" s="139">
        <v>0</v>
      </c>
      <c r="E524" s="139">
        <v>3200</v>
      </c>
      <c r="F524" s="139">
        <v>63700</v>
      </c>
      <c r="G524" s="138"/>
      <c r="H524" s="139">
        <v>0</v>
      </c>
      <c r="I524" s="139">
        <v>0</v>
      </c>
      <c r="J524" s="139">
        <v>0</v>
      </c>
      <c r="K524" s="139">
        <v>0</v>
      </c>
      <c r="L524" s="138"/>
      <c r="M524" s="139">
        <v>35100</v>
      </c>
      <c r="N524" s="139">
        <v>0</v>
      </c>
      <c r="O524" s="139">
        <v>3200</v>
      </c>
      <c r="P524" s="139">
        <v>71300</v>
      </c>
      <c r="Q524" s="138"/>
      <c r="R524" s="139">
        <v>0</v>
      </c>
      <c r="S524" s="139">
        <v>0</v>
      </c>
      <c r="T524" s="139">
        <v>0</v>
      </c>
      <c r="U524" s="139">
        <v>0</v>
      </c>
      <c r="V524" s="138"/>
      <c r="W524" s="139">
        <v>65100</v>
      </c>
      <c r="X524" s="139">
        <v>0</v>
      </c>
      <c r="Y524" s="139">
        <v>6400</v>
      </c>
      <c r="Z524" s="139">
        <v>135000</v>
      </c>
    </row>
    <row r="525" spans="1:26" s="66" customFormat="1" x14ac:dyDescent="0.25">
      <c r="A525" s="59">
        <v>44933</v>
      </c>
      <c r="B525" s="66">
        <v>1</v>
      </c>
      <c r="C525" s="139">
        <v>39300</v>
      </c>
      <c r="D525" s="139">
        <v>0</v>
      </c>
      <c r="E525" s="139">
        <v>9600</v>
      </c>
      <c r="F525" s="139">
        <v>53800</v>
      </c>
      <c r="G525" s="138"/>
      <c r="H525" s="139">
        <v>3200</v>
      </c>
      <c r="I525" s="139">
        <v>0</v>
      </c>
      <c r="J525" s="139">
        <v>0</v>
      </c>
      <c r="K525" s="139">
        <v>3200</v>
      </c>
      <c r="L525" s="138"/>
      <c r="M525" s="139">
        <v>71500</v>
      </c>
      <c r="N525" s="139">
        <v>0</v>
      </c>
      <c r="O525" s="139">
        <v>16000</v>
      </c>
      <c r="P525" s="139">
        <v>71700</v>
      </c>
      <c r="Q525" s="138"/>
      <c r="R525" s="139">
        <v>0</v>
      </c>
      <c r="S525" s="139">
        <v>0</v>
      </c>
      <c r="T525" s="139">
        <v>0</v>
      </c>
      <c r="U525" s="139">
        <v>12000</v>
      </c>
      <c r="V525" s="138"/>
      <c r="W525" s="139">
        <v>114000</v>
      </c>
      <c r="X525" s="139">
        <v>0</v>
      </c>
      <c r="Y525" s="139">
        <v>25600</v>
      </c>
      <c r="Z525" s="139">
        <v>140700</v>
      </c>
    </row>
    <row r="526" spans="1:26" s="66" customFormat="1" x14ac:dyDescent="0.25">
      <c r="A526" s="59">
        <f>A525+7</f>
        <v>44940</v>
      </c>
      <c r="B526" s="66">
        <f>B525+1</f>
        <v>2</v>
      </c>
      <c r="C526" s="139">
        <v>90900</v>
      </c>
      <c r="D526" s="139">
        <v>0</v>
      </c>
      <c r="E526" s="139">
        <v>1500</v>
      </c>
      <c r="F526" s="139">
        <v>71400</v>
      </c>
      <c r="G526" s="138"/>
      <c r="H526" s="139">
        <v>1600</v>
      </c>
      <c r="I526" s="139">
        <v>0</v>
      </c>
      <c r="J526" s="139">
        <v>0</v>
      </c>
      <c r="K526" s="139">
        <v>0</v>
      </c>
      <c r="L526" s="138"/>
      <c r="M526" s="139">
        <v>268000</v>
      </c>
      <c r="N526" s="139">
        <v>0</v>
      </c>
      <c r="O526" s="139">
        <v>12800</v>
      </c>
      <c r="P526" s="139">
        <v>243300</v>
      </c>
      <c r="Q526" s="138"/>
      <c r="R526" s="139">
        <v>20700</v>
      </c>
      <c r="S526" s="139">
        <v>0</v>
      </c>
      <c r="T526" s="139">
        <v>0</v>
      </c>
      <c r="U526" s="139">
        <v>14300</v>
      </c>
      <c r="V526" s="138"/>
      <c r="W526" s="139">
        <v>381200</v>
      </c>
      <c r="X526" s="139">
        <v>0</v>
      </c>
      <c r="Y526" s="139">
        <v>14300</v>
      </c>
      <c r="Z526" s="139">
        <v>329000</v>
      </c>
    </row>
    <row r="527" spans="1:26" s="66" customFormat="1" x14ac:dyDescent="0.25">
      <c r="A527" s="59">
        <f t="shared" ref="A527:A644" si="0">A526+7</f>
        <v>44947</v>
      </c>
      <c r="B527" s="66">
        <f t="shared" ref="B527:B576" si="1">B526+1</f>
        <v>3</v>
      </c>
      <c r="C527" s="139">
        <v>46000</v>
      </c>
      <c r="D527" s="139">
        <v>0</v>
      </c>
      <c r="E527" s="139">
        <v>0</v>
      </c>
      <c r="F527" s="139">
        <v>57100</v>
      </c>
      <c r="G527" s="138"/>
      <c r="H527" s="139">
        <v>3000</v>
      </c>
      <c r="I527" s="139">
        <v>0</v>
      </c>
      <c r="J527" s="139">
        <v>0</v>
      </c>
      <c r="K527" s="139">
        <v>1600</v>
      </c>
      <c r="L527" s="138"/>
      <c r="M527" s="139">
        <v>179400</v>
      </c>
      <c r="N527" s="139">
        <v>0</v>
      </c>
      <c r="O527" s="139">
        <v>0</v>
      </c>
      <c r="P527" s="139">
        <v>205600</v>
      </c>
      <c r="Q527" s="138"/>
      <c r="R527" s="139">
        <v>0</v>
      </c>
      <c r="S527" s="139">
        <v>0</v>
      </c>
      <c r="T527" s="139">
        <v>0</v>
      </c>
      <c r="U527" s="139">
        <v>6400</v>
      </c>
      <c r="V527" s="138"/>
      <c r="W527" s="139">
        <v>228400</v>
      </c>
      <c r="X527" s="139">
        <v>0</v>
      </c>
      <c r="Y527" s="139">
        <v>0</v>
      </c>
      <c r="Z527" s="139">
        <v>270700</v>
      </c>
    </row>
    <row r="528" spans="1:26" s="66" customFormat="1" x14ac:dyDescent="0.25">
      <c r="A528" s="59">
        <f t="shared" si="0"/>
        <v>44954</v>
      </c>
      <c r="B528" s="66">
        <f t="shared" si="1"/>
        <v>4</v>
      </c>
      <c r="C528" s="139">
        <v>38200</v>
      </c>
      <c r="D528" s="139">
        <v>0</v>
      </c>
      <c r="E528" s="139">
        <v>0</v>
      </c>
      <c r="F528" s="139">
        <v>57100</v>
      </c>
      <c r="G528" s="138"/>
      <c r="H528" s="139">
        <v>0</v>
      </c>
      <c r="I528" s="139">
        <v>0</v>
      </c>
      <c r="J528" s="139">
        <v>0</v>
      </c>
      <c r="K528" s="139">
        <v>3000</v>
      </c>
      <c r="L528" s="138"/>
      <c r="M528" s="139">
        <v>191400</v>
      </c>
      <c r="N528" s="139">
        <v>0</v>
      </c>
      <c r="O528" s="139">
        <v>0</v>
      </c>
      <c r="P528" s="139">
        <v>205100</v>
      </c>
      <c r="Q528" s="138"/>
      <c r="R528" s="139">
        <v>0</v>
      </c>
      <c r="S528" s="139">
        <v>0</v>
      </c>
      <c r="T528" s="139">
        <v>0</v>
      </c>
      <c r="U528" s="139">
        <v>0</v>
      </c>
      <c r="V528" s="138"/>
      <c r="W528" s="139">
        <v>229600</v>
      </c>
      <c r="X528" s="139">
        <v>0</v>
      </c>
      <c r="Y528" s="139">
        <v>0</v>
      </c>
      <c r="Z528" s="139">
        <v>265200</v>
      </c>
    </row>
    <row r="529" spans="1:26" s="66" customFormat="1" x14ac:dyDescent="0.25">
      <c r="A529" s="59">
        <f t="shared" si="0"/>
        <v>44961</v>
      </c>
      <c r="B529" s="66">
        <f t="shared" si="1"/>
        <v>5</v>
      </c>
      <c r="C529" s="139">
        <v>32100</v>
      </c>
      <c r="D529" s="139">
        <v>0</v>
      </c>
      <c r="E529" s="139">
        <v>0</v>
      </c>
      <c r="F529" s="139">
        <v>17000</v>
      </c>
      <c r="G529" s="138"/>
      <c r="H529" s="139">
        <v>0</v>
      </c>
      <c r="I529" s="139">
        <v>0</v>
      </c>
      <c r="J529" s="139">
        <v>0</v>
      </c>
      <c r="K529" s="139">
        <v>0</v>
      </c>
      <c r="L529" s="138"/>
      <c r="M529" s="139">
        <v>197700</v>
      </c>
      <c r="N529" s="139">
        <v>0</v>
      </c>
      <c r="O529" s="139">
        <v>0</v>
      </c>
      <c r="P529" s="139">
        <v>208700</v>
      </c>
      <c r="Q529" s="138"/>
      <c r="R529" s="139">
        <v>0</v>
      </c>
      <c r="S529" s="139">
        <v>0</v>
      </c>
      <c r="T529" s="139">
        <v>0</v>
      </c>
      <c r="U529" s="139">
        <v>0</v>
      </c>
      <c r="V529" s="138"/>
      <c r="W529" s="139">
        <v>229800</v>
      </c>
      <c r="X529" s="139">
        <v>0</v>
      </c>
      <c r="Y529" s="139">
        <v>0</v>
      </c>
      <c r="Z529" s="139">
        <v>225700</v>
      </c>
    </row>
    <row r="530" spans="1:26" s="66" customFormat="1" x14ac:dyDescent="0.25">
      <c r="A530" s="59">
        <f t="shared" si="0"/>
        <v>44968</v>
      </c>
      <c r="B530" s="66">
        <f t="shared" si="1"/>
        <v>6</v>
      </c>
      <c r="C530" s="139">
        <v>52400</v>
      </c>
      <c r="D530" s="139">
        <v>0</v>
      </c>
      <c r="E530" s="139">
        <v>0</v>
      </c>
      <c r="F530" s="139">
        <v>81300</v>
      </c>
      <c r="G530" s="138"/>
      <c r="H530" s="139">
        <v>0</v>
      </c>
      <c r="I530" s="139">
        <v>0</v>
      </c>
      <c r="J530" s="139">
        <v>0</v>
      </c>
      <c r="K530" s="139">
        <v>0</v>
      </c>
      <c r="L530" s="138"/>
      <c r="M530" s="139">
        <v>134561</v>
      </c>
      <c r="N530" s="139">
        <v>0</v>
      </c>
      <c r="O530" s="139">
        <v>0</v>
      </c>
      <c r="P530" s="139">
        <v>196300</v>
      </c>
      <c r="Q530" s="138"/>
      <c r="R530" s="139">
        <v>0</v>
      </c>
      <c r="S530" s="139">
        <v>0</v>
      </c>
      <c r="T530" s="139">
        <v>0</v>
      </c>
      <c r="U530" s="139">
        <v>0</v>
      </c>
      <c r="V530" s="138"/>
      <c r="W530" s="139">
        <v>186961</v>
      </c>
      <c r="X530" s="139">
        <v>0</v>
      </c>
      <c r="Y530" s="139">
        <v>0</v>
      </c>
      <c r="Z530" s="139">
        <v>277600</v>
      </c>
    </row>
    <row r="531" spans="1:26" s="66" customFormat="1" x14ac:dyDescent="0.25">
      <c r="A531" s="59">
        <f t="shared" si="0"/>
        <v>44975</v>
      </c>
      <c r="B531" s="66">
        <f t="shared" si="1"/>
        <v>7</v>
      </c>
      <c r="C531" s="139">
        <v>46100</v>
      </c>
      <c r="D531" s="139">
        <v>0</v>
      </c>
      <c r="E531" s="139">
        <v>0</v>
      </c>
      <c r="F531" s="139">
        <v>62000</v>
      </c>
      <c r="G531" s="138"/>
      <c r="H531" s="139">
        <v>0</v>
      </c>
      <c r="I531" s="139">
        <v>0</v>
      </c>
      <c r="J531" s="139">
        <v>0</v>
      </c>
      <c r="K531" s="139">
        <v>0</v>
      </c>
      <c r="L531" s="138"/>
      <c r="M531" s="139">
        <v>128400</v>
      </c>
      <c r="N531" s="139">
        <v>0</v>
      </c>
      <c r="O531" s="139">
        <v>0</v>
      </c>
      <c r="P531" s="139">
        <v>170961</v>
      </c>
      <c r="Q531" s="138"/>
      <c r="R531" s="139">
        <v>0</v>
      </c>
      <c r="S531" s="139">
        <v>0</v>
      </c>
      <c r="T531" s="139">
        <v>0</v>
      </c>
      <c r="U531" s="139">
        <v>0</v>
      </c>
      <c r="V531" s="138"/>
      <c r="W531" s="139">
        <v>174500</v>
      </c>
      <c r="X531" s="139">
        <v>0</v>
      </c>
      <c r="Y531" s="139">
        <v>0</v>
      </c>
      <c r="Z531" s="139">
        <v>232961</v>
      </c>
    </row>
    <row r="532" spans="1:26" s="66" customFormat="1" x14ac:dyDescent="0.25">
      <c r="A532" s="59">
        <f t="shared" si="0"/>
        <v>44982</v>
      </c>
      <c r="B532" s="66">
        <f t="shared" si="1"/>
        <v>8</v>
      </c>
      <c r="C532" s="139">
        <v>57200</v>
      </c>
      <c r="D532" s="139">
        <v>0</v>
      </c>
      <c r="E532" s="139">
        <v>0</v>
      </c>
      <c r="F532" s="139">
        <v>39600</v>
      </c>
      <c r="G532" s="138"/>
      <c r="H532" s="139">
        <v>0</v>
      </c>
      <c r="I532" s="139">
        <v>0</v>
      </c>
      <c r="J532" s="139">
        <v>0</v>
      </c>
      <c r="K532" s="139">
        <v>0</v>
      </c>
      <c r="L532" s="138"/>
      <c r="M532" s="139">
        <v>123800</v>
      </c>
      <c r="N532" s="139">
        <v>0</v>
      </c>
      <c r="O532" s="139">
        <v>0</v>
      </c>
      <c r="P532" s="139">
        <v>136500</v>
      </c>
      <c r="Q532" s="138"/>
      <c r="R532" s="139">
        <v>0</v>
      </c>
      <c r="S532" s="139">
        <v>0</v>
      </c>
      <c r="T532" s="139">
        <v>0</v>
      </c>
      <c r="U532" s="139">
        <v>0</v>
      </c>
      <c r="V532" s="138"/>
      <c r="W532" s="139">
        <v>181000</v>
      </c>
      <c r="X532" s="139">
        <v>0</v>
      </c>
      <c r="Y532" s="139">
        <v>0</v>
      </c>
      <c r="Z532" s="139">
        <v>176100</v>
      </c>
    </row>
    <row r="533" spans="1:26" s="66" customFormat="1" x14ac:dyDescent="0.25">
      <c r="A533" s="59">
        <f t="shared" si="0"/>
        <v>44989</v>
      </c>
      <c r="B533" s="66">
        <f t="shared" si="1"/>
        <v>9</v>
      </c>
      <c r="C533" s="139">
        <v>52600</v>
      </c>
      <c r="D533" s="139">
        <v>0</v>
      </c>
      <c r="E533" s="139">
        <v>0</v>
      </c>
      <c r="F533" s="139">
        <v>25400</v>
      </c>
      <c r="G533" s="138"/>
      <c r="H533" s="139">
        <v>0</v>
      </c>
      <c r="I533" s="139">
        <v>0</v>
      </c>
      <c r="J533" s="139">
        <v>0</v>
      </c>
      <c r="K533" s="139">
        <v>0</v>
      </c>
      <c r="L533" s="138"/>
      <c r="M533" s="139">
        <v>79600</v>
      </c>
      <c r="N533" s="139">
        <v>0</v>
      </c>
      <c r="O533" s="139">
        <v>0</v>
      </c>
      <c r="P533" s="139">
        <v>85700</v>
      </c>
      <c r="Q533" s="138"/>
      <c r="R533" s="139">
        <v>0</v>
      </c>
      <c r="S533" s="139">
        <v>0</v>
      </c>
      <c r="T533" s="139">
        <v>0</v>
      </c>
      <c r="U533" s="139">
        <v>0</v>
      </c>
      <c r="V533" s="138"/>
      <c r="W533" s="139">
        <v>132200</v>
      </c>
      <c r="X533" s="139">
        <v>0</v>
      </c>
      <c r="Y533" s="139">
        <v>0</v>
      </c>
      <c r="Z533" s="139">
        <v>111100</v>
      </c>
    </row>
    <row r="534" spans="1:26" s="66" customFormat="1" x14ac:dyDescent="0.25">
      <c r="A534" s="59">
        <f t="shared" si="0"/>
        <v>44996</v>
      </c>
      <c r="B534" s="66">
        <f t="shared" si="1"/>
        <v>10</v>
      </c>
      <c r="C534" s="139">
        <v>95600</v>
      </c>
      <c r="D534" s="139">
        <v>6300</v>
      </c>
      <c r="E534" s="139">
        <v>36100</v>
      </c>
      <c r="F534" s="139">
        <v>110800</v>
      </c>
      <c r="G534" s="138"/>
      <c r="H534" s="139">
        <v>1500</v>
      </c>
      <c r="I534" s="139">
        <v>0</v>
      </c>
      <c r="J534" s="139">
        <v>0</v>
      </c>
      <c r="K534" s="139">
        <v>1500</v>
      </c>
      <c r="L534" s="138"/>
      <c r="M534" s="139">
        <v>71400</v>
      </c>
      <c r="N534" s="139">
        <v>9400</v>
      </c>
      <c r="O534" s="139">
        <v>43100</v>
      </c>
      <c r="P534" s="139">
        <v>96800</v>
      </c>
      <c r="Q534" s="138"/>
      <c r="R534" s="139">
        <v>0</v>
      </c>
      <c r="S534" s="139">
        <v>0</v>
      </c>
      <c r="T534" s="139">
        <v>0</v>
      </c>
      <c r="U534" s="139">
        <v>0</v>
      </c>
      <c r="V534" s="138"/>
      <c r="W534" s="139">
        <v>168500</v>
      </c>
      <c r="X534" s="139">
        <v>15700</v>
      </c>
      <c r="Y534" s="139">
        <v>79200</v>
      </c>
      <c r="Z534" s="139">
        <v>209100</v>
      </c>
    </row>
    <row r="535" spans="1:26" s="66" customFormat="1" x14ac:dyDescent="0.25">
      <c r="A535" s="59">
        <f t="shared" si="0"/>
        <v>45003</v>
      </c>
      <c r="B535" s="66">
        <f t="shared" si="1"/>
        <v>11</v>
      </c>
      <c r="C535" s="139">
        <v>101100</v>
      </c>
      <c r="D535" s="139">
        <v>13100</v>
      </c>
      <c r="E535" s="139">
        <v>66000</v>
      </c>
      <c r="F535" s="139">
        <v>177200</v>
      </c>
      <c r="G535" s="138"/>
      <c r="H535" s="139">
        <v>0</v>
      </c>
      <c r="I535" s="139">
        <v>0</v>
      </c>
      <c r="J535" s="139">
        <v>0</v>
      </c>
      <c r="K535" s="139">
        <v>0</v>
      </c>
      <c r="L535" s="138"/>
      <c r="M535" s="139">
        <v>83900</v>
      </c>
      <c r="N535" s="139">
        <v>43900</v>
      </c>
      <c r="O535" s="139">
        <v>77200</v>
      </c>
      <c r="P535" s="139">
        <v>187100</v>
      </c>
      <c r="Q535" s="138"/>
      <c r="R535" s="139">
        <v>0</v>
      </c>
      <c r="S535" s="139">
        <v>0</v>
      </c>
      <c r="T535" s="139">
        <v>0</v>
      </c>
      <c r="U535" s="139">
        <v>0</v>
      </c>
      <c r="V535" s="138"/>
      <c r="W535" s="139">
        <v>185000</v>
      </c>
      <c r="X535" s="139">
        <v>57000</v>
      </c>
      <c r="Y535" s="139">
        <v>143200</v>
      </c>
      <c r="Z535" s="139">
        <v>364300</v>
      </c>
    </row>
    <row r="536" spans="1:26" x14ac:dyDescent="0.25">
      <c r="A536" s="59">
        <f t="shared" si="0"/>
        <v>45010</v>
      </c>
      <c r="B536" s="66">
        <f t="shared" si="1"/>
        <v>12</v>
      </c>
      <c r="C536" s="139">
        <v>114000</v>
      </c>
      <c r="D536" s="139">
        <v>11200</v>
      </c>
      <c r="E536" s="139">
        <v>94400</v>
      </c>
      <c r="F536" s="139">
        <v>187300</v>
      </c>
      <c r="G536" s="138"/>
      <c r="H536" s="139">
        <v>0</v>
      </c>
      <c r="I536" s="139">
        <v>0</v>
      </c>
      <c r="J536" s="139">
        <v>4700</v>
      </c>
      <c r="K536" s="139">
        <v>1500</v>
      </c>
      <c r="L536" s="138"/>
      <c r="M536" s="139">
        <v>45200</v>
      </c>
      <c r="N536" s="139">
        <v>7500</v>
      </c>
      <c r="O536" s="139">
        <v>93200</v>
      </c>
      <c r="P536" s="139">
        <v>134100</v>
      </c>
      <c r="Q536" s="138"/>
      <c r="R536" s="139">
        <v>0</v>
      </c>
      <c r="S536" s="139">
        <v>0</v>
      </c>
      <c r="T536" s="139">
        <v>0</v>
      </c>
      <c r="U536" s="139">
        <v>0</v>
      </c>
      <c r="V536" s="138"/>
      <c r="W536" s="139">
        <v>159200</v>
      </c>
      <c r="X536" s="139">
        <v>18700</v>
      </c>
      <c r="Y536" s="139">
        <v>192300</v>
      </c>
      <c r="Z536" s="139">
        <v>322900</v>
      </c>
    </row>
    <row r="537" spans="1:26" x14ac:dyDescent="0.25">
      <c r="A537" s="59">
        <f t="shared" si="0"/>
        <v>45017</v>
      </c>
      <c r="B537" s="66">
        <f t="shared" si="1"/>
        <v>13</v>
      </c>
      <c r="C537" s="139">
        <v>57600</v>
      </c>
      <c r="D537" s="139">
        <v>26900</v>
      </c>
      <c r="E537" s="139">
        <v>41400</v>
      </c>
      <c r="F537" s="139">
        <v>176600</v>
      </c>
      <c r="G537" s="138"/>
      <c r="H537" s="139">
        <v>0</v>
      </c>
      <c r="I537" s="139">
        <v>0</v>
      </c>
      <c r="J537" s="139">
        <v>0</v>
      </c>
      <c r="K537" s="139">
        <v>4800</v>
      </c>
      <c r="L537" s="138"/>
      <c r="M537" s="139">
        <v>84100</v>
      </c>
      <c r="N537" s="139">
        <v>93600</v>
      </c>
      <c r="O537" s="139">
        <v>107900</v>
      </c>
      <c r="P537" s="139">
        <v>209300</v>
      </c>
      <c r="Q537" s="138"/>
      <c r="R537" s="139">
        <v>6400</v>
      </c>
      <c r="S537" s="139">
        <v>0</v>
      </c>
      <c r="T537" s="139">
        <v>0</v>
      </c>
      <c r="U537" s="139">
        <v>6400</v>
      </c>
      <c r="V537" s="138"/>
      <c r="W537" s="139">
        <v>148100</v>
      </c>
      <c r="X537" s="139">
        <v>120500</v>
      </c>
      <c r="Y537" s="139">
        <v>149300</v>
      </c>
      <c r="Z537" s="139">
        <v>397100</v>
      </c>
    </row>
    <row r="538" spans="1:26" x14ac:dyDescent="0.25">
      <c r="A538" s="59">
        <f t="shared" si="0"/>
        <v>45024</v>
      </c>
      <c r="B538" s="66">
        <f t="shared" si="1"/>
        <v>14</v>
      </c>
      <c r="C538" s="139">
        <v>80900</v>
      </c>
      <c r="D538" s="139">
        <v>34700</v>
      </c>
      <c r="E538" s="139">
        <v>122000</v>
      </c>
      <c r="F538" s="139">
        <v>238100</v>
      </c>
      <c r="G538" s="138"/>
      <c r="H538" s="139">
        <v>1600</v>
      </c>
      <c r="I538" s="139">
        <v>0</v>
      </c>
      <c r="J538" s="139">
        <v>0</v>
      </c>
      <c r="K538" s="139">
        <v>1600</v>
      </c>
      <c r="L538" s="138"/>
      <c r="M538" s="139">
        <v>17300</v>
      </c>
      <c r="N538" s="139">
        <v>107200</v>
      </c>
      <c r="O538" s="139">
        <v>167083</v>
      </c>
      <c r="P538" s="139">
        <v>182383</v>
      </c>
      <c r="Q538" s="138"/>
      <c r="R538" s="139">
        <v>0</v>
      </c>
      <c r="S538" s="139">
        <v>0</v>
      </c>
      <c r="T538" s="139">
        <v>0</v>
      </c>
      <c r="U538" s="139">
        <v>0</v>
      </c>
      <c r="V538" s="138"/>
      <c r="W538" s="139">
        <v>99800</v>
      </c>
      <c r="X538" s="139">
        <v>141900</v>
      </c>
      <c r="Y538" s="139">
        <v>289083</v>
      </c>
      <c r="Z538" s="139">
        <v>422083</v>
      </c>
    </row>
    <row r="539" spans="1:26" x14ac:dyDescent="0.25">
      <c r="A539" s="59">
        <f t="shared" si="0"/>
        <v>45031</v>
      </c>
      <c r="B539" s="66">
        <f t="shared" si="1"/>
        <v>15</v>
      </c>
      <c r="C539" s="139">
        <v>85500</v>
      </c>
      <c r="D539" s="139">
        <v>34200</v>
      </c>
      <c r="E539" s="139">
        <v>155100</v>
      </c>
      <c r="F539" s="139">
        <v>216500</v>
      </c>
      <c r="G539" s="138"/>
      <c r="H539" s="139">
        <v>0</v>
      </c>
      <c r="I539" s="139">
        <v>0</v>
      </c>
      <c r="J539" s="139">
        <v>1600</v>
      </c>
      <c r="K539" s="139">
        <v>1600</v>
      </c>
      <c r="L539" s="138"/>
      <c r="M539" s="139">
        <v>39322</v>
      </c>
      <c r="N539" s="139">
        <v>50000</v>
      </c>
      <c r="O539" s="139">
        <v>134400</v>
      </c>
      <c r="P539" s="139">
        <v>183322</v>
      </c>
      <c r="Q539" s="138"/>
      <c r="R539" s="139">
        <v>6400</v>
      </c>
      <c r="S539" s="139">
        <v>0</v>
      </c>
      <c r="T539" s="139">
        <v>0</v>
      </c>
      <c r="U539" s="139">
        <v>6400</v>
      </c>
      <c r="V539" s="138"/>
      <c r="W539" s="139">
        <v>131222</v>
      </c>
      <c r="X539" s="139">
        <v>84200</v>
      </c>
      <c r="Y539" s="139">
        <v>291100</v>
      </c>
      <c r="Z539" s="139">
        <v>407822</v>
      </c>
    </row>
    <row r="540" spans="1:26" x14ac:dyDescent="0.25">
      <c r="A540" s="59">
        <f t="shared" si="0"/>
        <v>45038</v>
      </c>
      <c r="B540" s="66">
        <f t="shared" si="1"/>
        <v>16</v>
      </c>
      <c r="C540" s="139">
        <v>47700</v>
      </c>
      <c r="D540" s="139">
        <v>96249</v>
      </c>
      <c r="E540" s="139">
        <v>206800</v>
      </c>
      <c r="F540" s="139">
        <v>333800</v>
      </c>
      <c r="G540" s="138"/>
      <c r="H540" s="139">
        <v>0</v>
      </c>
      <c r="I540" s="139">
        <v>0</v>
      </c>
      <c r="J540" s="139">
        <v>0</v>
      </c>
      <c r="K540" s="139">
        <v>0</v>
      </c>
      <c r="L540" s="138"/>
      <c r="M540" s="139">
        <v>6300</v>
      </c>
      <c r="N540" s="139">
        <v>104512</v>
      </c>
      <c r="O540" s="139">
        <v>133000</v>
      </c>
      <c r="P540" s="139">
        <v>169100</v>
      </c>
      <c r="Q540" s="138"/>
      <c r="R540" s="139">
        <v>6300</v>
      </c>
      <c r="S540" s="139">
        <v>0</v>
      </c>
      <c r="T540" s="139">
        <v>0</v>
      </c>
      <c r="U540" s="139">
        <v>6300</v>
      </c>
      <c r="V540" s="138"/>
      <c r="W540" s="139">
        <v>60300</v>
      </c>
      <c r="X540" s="139">
        <v>200761</v>
      </c>
      <c r="Y540" s="139">
        <v>339800</v>
      </c>
      <c r="Z540" s="139">
        <v>509200</v>
      </c>
    </row>
    <row r="541" spans="1:26" x14ac:dyDescent="0.25">
      <c r="A541" s="59">
        <f t="shared" si="0"/>
        <v>45045</v>
      </c>
      <c r="B541" s="66">
        <f t="shared" si="1"/>
        <v>17</v>
      </c>
      <c r="C541" s="139">
        <v>47012</v>
      </c>
      <c r="D541" s="139">
        <v>0</v>
      </c>
      <c r="E541" s="139">
        <v>132500</v>
      </c>
      <c r="F541" s="139">
        <v>207712</v>
      </c>
      <c r="G541" s="138"/>
      <c r="H541" s="139">
        <v>0</v>
      </c>
      <c r="I541" s="139">
        <v>0</v>
      </c>
      <c r="J541" s="139">
        <v>3200</v>
      </c>
      <c r="K541" s="139">
        <v>4800</v>
      </c>
      <c r="L541" s="138"/>
      <c r="M541" s="139">
        <v>20637</v>
      </c>
      <c r="N541" s="139">
        <v>0</v>
      </c>
      <c r="O541" s="139">
        <v>151200</v>
      </c>
      <c r="P541" s="139">
        <v>185737</v>
      </c>
      <c r="Q541" s="138"/>
      <c r="R541" s="139">
        <v>0</v>
      </c>
      <c r="S541" s="139">
        <v>0</v>
      </c>
      <c r="T541" s="139">
        <v>1600</v>
      </c>
      <c r="U541" s="139">
        <v>1600</v>
      </c>
      <c r="V541" s="138"/>
      <c r="W541" s="139">
        <v>67649</v>
      </c>
      <c r="X541" s="139">
        <v>0</v>
      </c>
      <c r="Y541" s="139">
        <v>288500</v>
      </c>
      <c r="Z541" s="139">
        <v>399849</v>
      </c>
    </row>
    <row r="542" spans="1:26" x14ac:dyDescent="0.25">
      <c r="A542" s="59">
        <f t="shared" si="0"/>
        <v>45052</v>
      </c>
      <c r="B542" s="66">
        <f t="shared" si="1"/>
        <v>18</v>
      </c>
      <c r="C542" s="139">
        <v>138500</v>
      </c>
      <c r="D542" s="139">
        <v>0</v>
      </c>
      <c r="E542" s="139">
        <v>38300</v>
      </c>
      <c r="F542" s="139">
        <v>183200</v>
      </c>
      <c r="G542" s="138"/>
      <c r="H542" s="139">
        <v>0</v>
      </c>
      <c r="I542" s="139">
        <v>0</v>
      </c>
      <c r="J542" s="139">
        <v>1600</v>
      </c>
      <c r="K542" s="139">
        <v>1600</v>
      </c>
      <c r="L542" s="138"/>
      <c r="M542" s="139">
        <v>30300</v>
      </c>
      <c r="N542" s="139">
        <v>0</v>
      </c>
      <c r="O542" s="139">
        <v>15900</v>
      </c>
      <c r="P542" s="139">
        <v>44632</v>
      </c>
      <c r="Q542" s="138"/>
      <c r="R542" s="139">
        <v>0</v>
      </c>
      <c r="S542" s="139">
        <v>0</v>
      </c>
      <c r="T542" s="139">
        <v>0</v>
      </c>
      <c r="U542" s="139">
        <v>0</v>
      </c>
      <c r="V542" s="138"/>
      <c r="W542" s="139">
        <v>168800</v>
      </c>
      <c r="X542" s="139">
        <v>0</v>
      </c>
      <c r="Y542" s="139">
        <v>55800</v>
      </c>
      <c r="Z542" s="139">
        <v>229432</v>
      </c>
    </row>
    <row r="543" spans="1:26" x14ac:dyDescent="0.25">
      <c r="A543" s="59">
        <f t="shared" si="0"/>
        <v>45059</v>
      </c>
      <c r="B543" s="66">
        <f t="shared" si="1"/>
        <v>19</v>
      </c>
      <c r="C543" s="139">
        <v>92322</v>
      </c>
      <c r="D543" s="139">
        <v>41600</v>
      </c>
      <c r="E543" s="139">
        <v>30400</v>
      </c>
      <c r="F543" s="139">
        <v>124900</v>
      </c>
      <c r="G543" s="138"/>
      <c r="H543" s="139">
        <v>0</v>
      </c>
      <c r="I543" s="139">
        <v>0</v>
      </c>
      <c r="J543" s="139">
        <v>0</v>
      </c>
      <c r="K543" s="139">
        <v>0</v>
      </c>
      <c r="L543" s="138"/>
      <c r="M543" s="139">
        <v>19722</v>
      </c>
      <c r="N543" s="139">
        <v>14100</v>
      </c>
      <c r="O543" s="139">
        <v>9600</v>
      </c>
      <c r="P543" s="139">
        <v>34561</v>
      </c>
      <c r="Q543" s="138"/>
      <c r="R543" s="139">
        <v>0</v>
      </c>
      <c r="S543" s="139">
        <v>0</v>
      </c>
      <c r="T543" s="139">
        <v>0</v>
      </c>
      <c r="U543" s="139">
        <v>0</v>
      </c>
      <c r="V543" s="138"/>
      <c r="W543" s="139">
        <v>112044</v>
      </c>
      <c r="X543" s="139">
        <v>55700</v>
      </c>
      <c r="Y543" s="139">
        <v>40000</v>
      </c>
      <c r="Z543" s="139">
        <v>159461</v>
      </c>
    </row>
    <row r="544" spans="1:26" x14ac:dyDescent="0.25">
      <c r="A544" s="59">
        <f t="shared" si="0"/>
        <v>45066</v>
      </c>
      <c r="B544" s="66">
        <f t="shared" si="1"/>
        <v>20</v>
      </c>
      <c r="C544" s="139">
        <v>89344</v>
      </c>
      <c r="D544" s="139">
        <v>115411</v>
      </c>
      <c r="E544" s="139">
        <v>210200</v>
      </c>
      <c r="F544" s="139">
        <v>282244</v>
      </c>
      <c r="G544" s="138"/>
      <c r="H544" s="139">
        <v>0</v>
      </c>
      <c r="I544" s="139">
        <v>0</v>
      </c>
      <c r="J544" s="139">
        <v>0</v>
      </c>
      <c r="K544" s="139">
        <v>0</v>
      </c>
      <c r="L544" s="138"/>
      <c r="M544" s="139">
        <v>13100</v>
      </c>
      <c r="N544" s="139">
        <v>47400</v>
      </c>
      <c r="O544" s="139">
        <v>39000</v>
      </c>
      <c r="P544" s="139">
        <v>48900</v>
      </c>
      <c r="Q544" s="138"/>
      <c r="R544" s="139">
        <v>0</v>
      </c>
      <c r="S544" s="139">
        <v>0</v>
      </c>
      <c r="T544" s="139">
        <v>0</v>
      </c>
      <c r="U544" s="139">
        <v>0</v>
      </c>
      <c r="V544" s="138"/>
      <c r="W544" s="139">
        <v>102444</v>
      </c>
      <c r="X544" s="139">
        <v>162811</v>
      </c>
      <c r="Y544" s="139">
        <v>249200</v>
      </c>
      <c r="Z544" s="139">
        <v>331144</v>
      </c>
    </row>
    <row r="545" spans="1:26" x14ac:dyDescent="0.25">
      <c r="A545" s="59">
        <f t="shared" si="0"/>
        <v>45073</v>
      </c>
      <c r="B545" s="66">
        <f t="shared" si="1"/>
        <v>21</v>
      </c>
      <c r="C545" s="139">
        <v>149483</v>
      </c>
      <c r="D545" s="139">
        <v>181700</v>
      </c>
      <c r="E545" s="139">
        <v>303600</v>
      </c>
      <c r="F545" s="139">
        <v>543183</v>
      </c>
      <c r="G545" s="138"/>
      <c r="H545" s="139">
        <v>0</v>
      </c>
      <c r="I545" s="139">
        <v>0</v>
      </c>
      <c r="J545" s="139">
        <v>0</v>
      </c>
      <c r="K545" s="139">
        <v>0</v>
      </c>
      <c r="L545" s="138"/>
      <c r="M545" s="139">
        <v>29655</v>
      </c>
      <c r="N545" s="139">
        <v>86300</v>
      </c>
      <c r="O545" s="139">
        <v>86200</v>
      </c>
      <c r="P545" s="139">
        <v>125055</v>
      </c>
      <c r="Q545" s="138"/>
      <c r="R545" s="139">
        <v>0</v>
      </c>
      <c r="S545" s="139">
        <v>0</v>
      </c>
      <c r="T545" s="139">
        <v>0</v>
      </c>
      <c r="U545" s="139">
        <v>0</v>
      </c>
      <c r="V545" s="138"/>
      <c r="W545" s="139">
        <v>179138</v>
      </c>
      <c r="X545" s="139">
        <v>268000</v>
      </c>
      <c r="Y545" s="139">
        <v>389800</v>
      </c>
      <c r="Z545" s="139">
        <v>668238</v>
      </c>
    </row>
    <row r="546" spans="1:26" x14ac:dyDescent="0.25">
      <c r="A546" s="59">
        <f t="shared" si="0"/>
        <v>45080</v>
      </c>
      <c r="B546" s="66">
        <f t="shared" si="1"/>
        <v>22</v>
      </c>
      <c r="C546" s="139">
        <v>140100</v>
      </c>
      <c r="D546" s="139">
        <v>82400</v>
      </c>
      <c r="E546" s="139">
        <v>241600</v>
      </c>
      <c r="F546" s="139">
        <v>360900</v>
      </c>
      <c r="G546" s="138"/>
      <c r="H546" s="139">
        <v>0</v>
      </c>
      <c r="I546" s="139">
        <v>0</v>
      </c>
      <c r="J546" s="139">
        <v>0</v>
      </c>
      <c r="K546" s="139">
        <v>0</v>
      </c>
      <c r="L546" s="138"/>
      <c r="M546" s="139">
        <v>23200</v>
      </c>
      <c r="N546" s="139">
        <v>48700</v>
      </c>
      <c r="O546" s="139">
        <v>71000</v>
      </c>
      <c r="P546" s="139">
        <v>100200</v>
      </c>
      <c r="Q546" s="138"/>
      <c r="R546" s="139">
        <v>0</v>
      </c>
      <c r="S546" s="139">
        <v>0</v>
      </c>
      <c r="T546" s="139">
        <v>0</v>
      </c>
      <c r="U546" s="139">
        <v>0</v>
      </c>
      <c r="V546" s="138"/>
      <c r="W546" s="139">
        <v>163300</v>
      </c>
      <c r="X546" s="139">
        <v>131100</v>
      </c>
      <c r="Y546" s="139">
        <v>312600</v>
      </c>
      <c r="Z546" s="139">
        <v>461100</v>
      </c>
    </row>
    <row r="547" spans="1:26" x14ac:dyDescent="0.25">
      <c r="A547" s="59">
        <f t="shared" si="0"/>
        <v>45087</v>
      </c>
      <c r="B547" s="66">
        <f t="shared" si="1"/>
        <v>23</v>
      </c>
      <c r="C547" s="139">
        <v>83700</v>
      </c>
      <c r="D547" s="139">
        <v>168837</v>
      </c>
      <c r="E547" s="139">
        <v>217100</v>
      </c>
      <c r="F547" s="139">
        <v>265700</v>
      </c>
      <c r="G547" s="138"/>
      <c r="H547" s="139">
        <v>0</v>
      </c>
      <c r="I547" s="139">
        <v>0</v>
      </c>
      <c r="J547" s="139">
        <v>0</v>
      </c>
      <c r="K547" s="139">
        <v>0</v>
      </c>
      <c r="L547" s="138"/>
      <c r="M547" s="139">
        <v>17500</v>
      </c>
      <c r="N547" s="139">
        <v>82100</v>
      </c>
      <c r="O547" s="139">
        <v>69500</v>
      </c>
      <c r="P547" s="139">
        <v>83900</v>
      </c>
      <c r="Q547" s="138"/>
      <c r="R547" s="139">
        <v>0</v>
      </c>
      <c r="S547" s="139">
        <v>0</v>
      </c>
      <c r="T547" s="139">
        <v>0</v>
      </c>
      <c r="U547" s="139">
        <v>0</v>
      </c>
      <c r="V547" s="138"/>
      <c r="W547" s="139">
        <v>101200</v>
      </c>
      <c r="X547" s="139">
        <v>250937</v>
      </c>
      <c r="Y547" s="139">
        <v>286600</v>
      </c>
      <c r="Z547" s="139">
        <v>349600</v>
      </c>
    </row>
    <row r="548" spans="1:26" x14ac:dyDescent="0.25">
      <c r="A548" s="59">
        <f t="shared" si="0"/>
        <v>45094</v>
      </c>
      <c r="B548" s="66">
        <f t="shared" si="1"/>
        <v>24</v>
      </c>
      <c r="C548" s="139">
        <v>35000</v>
      </c>
      <c r="D548" s="139">
        <v>60720</v>
      </c>
      <c r="E548" s="139">
        <v>174500</v>
      </c>
      <c r="F548" s="139">
        <v>252500</v>
      </c>
      <c r="G548" s="138"/>
      <c r="H548" s="139">
        <v>0</v>
      </c>
      <c r="I548" s="139">
        <v>0</v>
      </c>
      <c r="J548" s="139">
        <v>0</v>
      </c>
      <c r="K548" s="139">
        <v>0</v>
      </c>
      <c r="L548" s="138"/>
      <c r="M548" s="139">
        <v>42900</v>
      </c>
      <c r="N548" s="139">
        <v>62400</v>
      </c>
      <c r="O548" s="139">
        <v>94900</v>
      </c>
      <c r="P548" s="139">
        <v>112400</v>
      </c>
      <c r="Q548" s="138"/>
      <c r="R548" s="139">
        <v>0</v>
      </c>
      <c r="S548" s="139">
        <v>0</v>
      </c>
      <c r="T548" s="139">
        <v>0</v>
      </c>
      <c r="U548" s="139">
        <v>0</v>
      </c>
      <c r="V548" s="138"/>
      <c r="W548" s="139">
        <v>77900</v>
      </c>
      <c r="X548" s="139">
        <v>123120</v>
      </c>
      <c r="Y548" s="139">
        <v>269400</v>
      </c>
      <c r="Z548" s="139">
        <v>364900</v>
      </c>
    </row>
    <row r="549" spans="1:26" x14ac:dyDescent="0.25">
      <c r="A549" s="59">
        <f t="shared" si="0"/>
        <v>45101</v>
      </c>
      <c r="B549" s="66">
        <f t="shared" si="1"/>
        <v>25</v>
      </c>
      <c r="C549" s="139">
        <v>22400</v>
      </c>
      <c r="D549" s="139">
        <v>76600</v>
      </c>
      <c r="E549" s="139">
        <v>126240</v>
      </c>
      <c r="F549" s="139">
        <v>154740</v>
      </c>
      <c r="G549" s="138"/>
      <c r="H549" s="139">
        <v>0</v>
      </c>
      <c r="I549" s="139">
        <v>0</v>
      </c>
      <c r="J549" s="139">
        <v>0</v>
      </c>
      <c r="K549" s="139">
        <v>0</v>
      </c>
      <c r="L549" s="138"/>
      <c r="M549" s="139">
        <v>21500</v>
      </c>
      <c r="N549" s="139">
        <v>57900</v>
      </c>
      <c r="O549" s="139">
        <v>115600</v>
      </c>
      <c r="P549" s="139">
        <v>135600</v>
      </c>
      <c r="Q549" s="138"/>
      <c r="R549" s="139">
        <v>0</v>
      </c>
      <c r="S549" s="139">
        <v>0</v>
      </c>
      <c r="T549" s="139">
        <v>0</v>
      </c>
      <c r="U549" s="139">
        <v>0</v>
      </c>
      <c r="V549" s="138"/>
      <c r="W549" s="139">
        <v>43900</v>
      </c>
      <c r="X549" s="139">
        <v>134500</v>
      </c>
      <c r="Y549" s="139">
        <v>241840</v>
      </c>
      <c r="Z549" s="139">
        <v>290340</v>
      </c>
    </row>
    <row r="550" spans="1:26" x14ac:dyDescent="0.25">
      <c r="A550" s="59">
        <f t="shared" si="0"/>
        <v>45108</v>
      </c>
      <c r="B550" s="66">
        <f t="shared" si="1"/>
        <v>26</v>
      </c>
      <c r="C550" s="139">
        <v>37900</v>
      </c>
      <c r="D550" s="139">
        <v>99500</v>
      </c>
      <c r="E550" s="139">
        <v>114300</v>
      </c>
      <c r="F550" s="139">
        <v>192400</v>
      </c>
      <c r="G550" s="138"/>
      <c r="H550" s="139">
        <v>1600</v>
      </c>
      <c r="I550" s="139">
        <v>0</v>
      </c>
      <c r="J550" s="139">
        <v>0</v>
      </c>
      <c r="K550" s="139">
        <v>0</v>
      </c>
      <c r="L550" s="138"/>
      <c r="M550" s="139">
        <v>27000</v>
      </c>
      <c r="N550" s="139">
        <v>85200</v>
      </c>
      <c r="O550" s="139">
        <v>55100</v>
      </c>
      <c r="P550" s="139">
        <v>85300</v>
      </c>
      <c r="Q550" s="138"/>
      <c r="R550" s="139">
        <v>0</v>
      </c>
      <c r="S550" s="139">
        <v>0</v>
      </c>
      <c r="T550" s="139">
        <v>0</v>
      </c>
      <c r="U550" s="139">
        <v>0</v>
      </c>
      <c r="V550" s="138"/>
      <c r="W550" s="139">
        <v>66500</v>
      </c>
      <c r="X550" s="139">
        <v>184700</v>
      </c>
      <c r="Y550" s="139">
        <v>169400</v>
      </c>
      <c r="Z550" s="139">
        <v>277700</v>
      </c>
    </row>
    <row r="551" spans="1:26" x14ac:dyDescent="0.25">
      <c r="A551" s="59">
        <f t="shared" si="0"/>
        <v>45115</v>
      </c>
      <c r="B551" s="66">
        <f t="shared" si="1"/>
        <v>27</v>
      </c>
      <c r="C551" s="139">
        <v>37700</v>
      </c>
      <c r="D551" s="139">
        <v>86400</v>
      </c>
      <c r="E551" s="139">
        <v>134300</v>
      </c>
      <c r="F551" s="139">
        <v>176500</v>
      </c>
      <c r="G551" s="138"/>
      <c r="H551" s="139">
        <v>0</v>
      </c>
      <c r="I551" s="139">
        <v>0</v>
      </c>
      <c r="J551" s="139">
        <v>0</v>
      </c>
      <c r="K551" s="139">
        <v>0</v>
      </c>
      <c r="L551" s="138"/>
      <c r="M551" s="139">
        <v>30000</v>
      </c>
      <c r="N551" s="139">
        <v>85500</v>
      </c>
      <c r="O551" s="139">
        <v>182700</v>
      </c>
      <c r="P551" s="139">
        <v>208148</v>
      </c>
      <c r="Q551" s="138"/>
      <c r="R551" s="139">
        <v>3200</v>
      </c>
      <c r="S551" s="139">
        <v>0</v>
      </c>
      <c r="T551" s="139">
        <v>0</v>
      </c>
      <c r="U551" s="139">
        <v>3200</v>
      </c>
      <c r="V551" s="138"/>
      <c r="W551" s="139">
        <v>70900</v>
      </c>
      <c r="X551" s="139">
        <v>171900</v>
      </c>
      <c r="Y551" s="139">
        <v>317000</v>
      </c>
      <c r="Z551" s="139">
        <v>387848</v>
      </c>
    </row>
    <row r="552" spans="1:26" x14ac:dyDescent="0.25">
      <c r="A552" s="59">
        <f t="shared" si="0"/>
        <v>45122</v>
      </c>
      <c r="B552" s="66">
        <f t="shared" si="1"/>
        <v>28</v>
      </c>
      <c r="C552" s="139">
        <v>32200</v>
      </c>
      <c r="D552" s="139">
        <v>87800</v>
      </c>
      <c r="E552" s="139">
        <v>108500</v>
      </c>
      <c r="F552" s="139">
        <v>132800</v>
      </c>
      <c r="G552" s="138"/>
      <c r="H552" s="139">
        <v>0</v>
      </c>
      <c r="I552" s="139">
        <v>0</v>
      </c>
      <c r="J552" s="139">
        <v>0</v>
      </c>
      <c r="K552" s="139">
        <v>0</v>
      </c>
      <c r="L552" s="138"/>
      <c r="M552" s="139">
        <v>47400</v>
      </c>
      <c r="N552" s="139">
        <v>82200</v>
      </c>
      <c r="O552" s="139">
        <v>115000</v>
      </c>
      <c r="P552" s="139">
        <v>146400</v>
      </c>
      <c r="Q552" s="138"/>
      <c r="R552" s="139">
        <v>3200</v>
      </c>
      <c r="S552" s="139">
        <v>0</v>
      </c>
      <c r="T552" s="139">
        <v>0</v>
      </c>
      <c r="U552" s="139">
        <v>0</v>
      </c>
      <c r="V552" s="138"/>
      <c r="W552" s="139">
        <v>82800</v>
      </c>
      <c r="X552" s="139">
        <v>170000</v>
      </c>
      <c r="Y552" s="139">
        <v>223500</v>
      </c>
      <c r="Z552" s="139">
        <v>279200</v>
      </c>
    </row>
    <row r="553" spans="1:26" x14ac:dyDescent="0.25">
      <c r="A553" s="59">
        <f t="shared" si="0"/>
        <v>45129</v>
      </c>
      <c r="B553" s="66">
        <f t="shared" si="1"/>
        <v>29</v>
      </c>
      <c r="C553" s="139">
        <v>59700</v>
      </c>
      <c r="D553" s="139">
        <v>70000</v>
      </c>
      <c r="E553" s="139">
        <v>90700</v>
      </c>
      <c r="F553" s="139">
        <v>125100</v>
      </c>
      <c r="G553" s="138"/>
      <c r="H553" s="139">
        <v>1500</v>
      </c>
      <c r="I553" s="139">
        <v>1600</v>
      </c>
      <c r="J553" s="139">
        <v>0</v>
      </c>
      <c r="K553" s="139">
        <v>1500</v>
      </c>
      <c r="L553" s="138"/>
      <c r="M553" s="139">
        <v>41200</v>
      </c>
      <c r="N553" s="139">
        <v>79000</v>
      </c>
      <c r="O553" s="139">
        <v>90400</v>
      </c>
      <c r="P553" s="139">
        <v>117500</v>
      </c>
      <c r="Q553" s="138"/>
      <c r="R553" s="139">
        <v>0</v>
      </c>
      <c r="S553" s="139">
        <v>0</v>
      </c>
      <c r="T553" s="139">
        <v>0</v>
      </c>
      <c r="U553" s="139">
        <v>0</v>
      </c>
      <c r="V553" s="138"/>
      <c r="W553" s="139">
        <v>102400</v>
      </c>
      <c r="X553" s="139">
        <v>150600</v>
      </c>
      <c r="Y553" s="139">
        <v>181100</v>
      </c>
      <c r="Z553" s="139">
        <v>244100</v>
      </c>
    </row>
    <row r="554" spans="1:26" x14ac:dyDescent="0.25">
      <c r="A554" s="59">
        <f t="shared" si="0"/>
        <v>45136</v>
      </c>
      <c r="B554" s="66">
        <f t="shared" si="1"/>
        <v>30</v>
      </c>
      <c r="C554" s="139">
        <v>31600</v>
      </c>
      <c r="D554" s="139">
        <v>78400</v>
      </c>
      <c r="E554" s="139">
        <v>84200</v>
      </c>
      <c r="F554" s="139">
        <v>129900</v>
      </c>
      <c r="G554" s="138"/>
      <c r="H554" s="139">
        <v>0</v>
      </c>
      <c r="I554" s="139">
        <v>0</v>
      </c>
      <c r="J554" s="139">
        <v>1600</v>
      </c>
      <c r="K554" s="139">
        <v>1600</v>
      </c>
      <c r="L554" s="138"/>
      <c r="M554" s="139">
        <v>27200</v>
      </c>
      <c r="N554" s="139">
        <v>130600</v>
      </c>
      <c r="O554" s="139">
        <v>185200</v>
      </c>
      <c r="P554" s="139">
        <v>207300</v>
      </c>
      <c r="Q554" s="138"/>
      <c r="R554" s="139">
        <v>0</v>
      </c>
      <c r="S554" s="139">
        <v>0</v>
      </c>
      <c r="T554" s="139">
        <v>4800</v>
      </c>
      <c r="U554" s="139">
        <v>4800</v>
      </c>
      <c r="V554" s="138"/>
      <c r="W554" s="139">
        <v>58800</v>
      </c>
      <c r="X554" s="139">
        <v>209000</v>
      </c>
      <c r="Y554" s="139">
        <v>275800</v>
      </c>
      <c r="Z554" s="139">
        <v>343600</v>
      </c>
    </row>
    <row r="555" spans="1:26" x14ac:dyDescent="0.25">
      <c r="A555" s="59">
        <f t="shared" si="0"/>
        <v>45143</v>
      </c>
      <c r="B555" s="66">
        <f t="shared" si="1"/>
        <v>31</v>
      </c>
      <c r="C555" s="139">
        <v>15900</v>
      </c>
      <c r="D555" s="139">
        <v>84300</v>
      </c>
      <c r="E555" s="139">
        <v>105700</v>
      </c>
      <c r="F555" s="139">
        <v>127800</v>
      </c>
      <c r="G555" s="138"/>
      <c r="H555" s="139">
        <v>0</v>
      </c>
      <c r="I555" s="139">
        <v>1600</v>
      </c>
      <c r="J555" s="139">
        <v>1600</v>
      </c>
      <c r="K555" s="139">
        <v>1600</v>
      </c>
      <c r="L555" s="138"/>
      <c r="M555" s="139">
        <v>17500</v>
      </c>
      <c r="N555" s="139">
        <v>105100</v>
      </c>
      <c r="O555" s="139">
        <v>94200</v>
      </c>
      <c r="P555" s="139">
        <v>113300</v>
      </c>
      <c r="Q555" s="138"/>
      <c r="R555" s="139">
        <v>0</v>
      </c>
      <c r="S555" s="139">
        <v>0</v>
      </c>
      <c r="T555" s="139">
        <v>0</v>
      </c>
      <c r="U555" s="139">
        <v>0</v>
      </c>
      <c r="V555" s="138"/>
      <c r="W555" s="139">
        <v>33400</v>
      </c>
      <c r="X555" s="139">
        <v>191000</v>
      </c>
      <c r="Y555" s="139">
        <v>201500</v>
      </c>
      <c r="Z555" s="139">
        <v>242700</v>
      </c>
    </row>
    <row r="556" spans="1:26" x14ac:dyDescent="0.25">
      <c r="A556" s="59">
        <f t="shared" si="0"/>
        <v>45150</v>
      </c>
      <c r="B556" s="66">
        <f t="shared" si="1"/>
        <v>32</v>
      </c>
      <c r="C556" s="139">
        <v>27000</v>
      </c>
      <c r="D556" s="139">
        <v>28100</v>
      </c>
      <c r="E556" s="139">
        <v>87000</v>
      </c>
      <c r="F556" s="139">
        <v>90800</v>
      </c>
      <c r="G556" s="138"/>
      <c r="H556" s="139">
        <v>0</v>
      </c>
      <c r="I556" s="139">
        <v>0</v>
      </c>
      <c r="J556" s="139">
        <v>0</v>
      </c>
      <c r="K556" s="139">
        <v>0</v>
      </c>
      <c r="L556" s="138"/>
      <c r="M556" s="139">
        <v>29700</v>
      </c>
      <c r="N556" s="139">
        <v>98700</v>
      </c>
      <c r="O556" s="139">
        <v>128900</v>
      </c>
      <c r="P556" s="139">
        <v>130700</v>
      </c>
      <c r="Q556" s="138"/>
      <c r="R556" s="139">
        <v>0</v>
      </c>
      <c r="S556" s="139">
        <v>0</v>
      </c>
      <c r="T556" s="139">
        <v>0</v>
      </c>
      <c r="U556" s="139">
        <v>0</v>
      </c>
      <c r="V556" s="138"/>
      <c r="W556" s="139">
        <v>56700</v>
      </c>
      <c r="X556" s="139">
        <v>126800</v>
      </c>
      <c r="Y556" s="139">
        <v>215900</v>
      </c>
      <c r="Z556" s="139">
        <v>221500</v>
      </c>
    </row>
    <row r="557" spans="1:26" x14ac:dyDescent="0.25">
      <c r="A557" s="59">
        <f t="shared" si="0"/>
        <v>45157</v>
      </c>
      <c r="B557" s="66">
        <f t="shared" si="1"/>
        <v>33</v>
      </c>
      <c r="C557" s="139">
        <v>4800</v>
      </c>
      <c r="D557" s="139">
        <v>12700</v>
      </c>
      <c r="E557" s="139">
        <v>22200</v>
      </c>
      <c r="F557" s="139">
        <v>41400</v>
      </c>
      <c r="G557" s="138"/>
      <c r="H557" s="139">
        <v>0</v>
      </c>
      <c r="I557" s="139">
        <v>0</v>
      </c>
      <c r="J557" s="139">
        <v>0</v>
      </c>
      <c r="K557" s="139">
        <v>0</v>
      </c>
      <c r="L557" s="138"/>
      <c r="M557" s="139">
        <v>3200</v>
      </c>
      <c r="N557" s="139">
        <v>31300</v>
      </c>
      <c r="O557" s="139">
        <v>69600</v>
      </c>
      <c r="P557" s="139">
        <v>94700</v>
      </c>
      <c r="Q557" s="138"/>
      <c r="R557" s="139">
        <v>0</v>
      </c>
      <c r="S557" s="139">
        <v>0</v>
      </c>
      <c r="T557" s="139">
        <v>0</v>
      </c>
      <c r="U557" s="139">
        <v>0</v>
      </c>
      <c r="V557" s="138"/>
      <c r="W557" s="139">
        <v>8000</v>
      </c>
      <c r="X557" s="139">
        <v>44000</v>
      </c>
      <c r="Y557" s="139">
        <v>91800</v>
      </c>
      <c r="Z557" s="139">
        <v>136100</v>
      </c>
    </row>
    <row r="558" spans="1:26" x14ac:dyDescent="0.25">
      <c r="A558" s="59">
        <f t="shared" si="0"/>
        <v>45164</v>
      </c>
      <c r="B558" s="66">
        <f t="shared" si="1"/>
        <v>34</v>
      </c>
      <c r="C558" s="139">
        <v>6400</v>
      </c>
      <c r="D558" s="139">
        <v>11200</v>
      </c>
      <c r="E558" s="139">
        <v>9600</v>
      </c>
      <c r="F558" s="139">
        <v>24000</v>
      </c>
      <c r="G558" s="138"/>
      <c r="H558" s="139">
        <v>0</v>
      </c>
      <c r="I558" s="139">
        <v>7800</v>
      </c>
      <c r="J558" s="139">
        <v>1600</v>
      </c>
      <c r="K558" s="139">
        <v>1600</v>
      </c>
      <c r="L558" s="138"/>
      <c r="M558" s="139">
        <v>15600</v>
      </c>
      <c r="N558" s="139">
        <v>46137</v>
      </c>
      <c r="O558" s="139">
        <v>58800</v>
      </c>
      <c r="P558" s="139">
        <v>80700</v>
      </c>
      <c r="Q558" s="138"/>
      <c r="R558" s="139">
        <v>0</v>
      </c>
      <c r="S558" s="139">
        <v>0</v>
      </c>
      <c r="T558" s="139">
        <v>0</v>
      </c>
      <c r="U558" s="139">
        <v>0</v>
      </c>
      <c r="V558" s="138"/>
      <c r="W558" s="139">
        <v>22000</v>
      </c>
      <c r="X558" s="139">
        <v>65137</v>
      </c>
      <c r="Y558" s="139">
        <v>70000</v>
      </c>
      <c r="Z558" s="139">
        <v>106300</v>
      </c>
    </row>
    <row r="559" spans="1:26" x14ac:dyDescent="0.25">
      <c r="A559" s="59">
        <f t="shared" si="0"/>
        <v>45171</v>
      </c>
      <c r="B559" s="66">
        <f t="shared" si="1"/>
        <v>35</v>
      </c>
      <c r="C559" s="139">
        <v>7800</v>
      </c>
      <c r="D559" s="139">
        <v>6200</v>
      </c>
      <c r="E559" s="139">
        <v>9600</v>
      </c>
      <c r="F559" s="139">
        <v>15700</v>
      </c>
      <c r="G559" s="138"/>
      <c r="H559" s="139">
        <v>0</v>
      </c>
      <c r="I559" s="139">
        <v>0</v>
      </c>
      <c r="J559" s="139">
        <v>6200</v>
      </c>
      <c r="K559" s="139">
        <v>6200</v>
      </c>
      <c r="L559" s="138"/>
      <c r="M559" s="139">
        <v>1600</v>
      </c>
      <c r="N559" s="139">
        <v>14000</v>
      </c>
      <c r="O559" s="139">
        <v>4700</v>
      </c>
      <c r="P559" s="139">
        <v>4700</v>
      </c>
      <c r="Q559" s="138"/>
      <c r="R559" s="139">
        <v>0</v>
      </c>
      <c r="S559" s="139">
        <v>0</v>
      </c>
      <c r="T559" s="139">
        <v>0</v>
      </c>
      <c r="U559" s="139">
        <v>0</v>
      </c>
      <c r="V559" s="138"/>
      <c r="W559" s="139">
        <v>9400</v>
      </c>
      <c r="X559" s="139">
        <v>20200</v>
      </c>
      <c r="Y559" s="139">
        <v>20500</v>
      </c>
      <c r="Z559" s="139">
        <v>26600</v>
      </c>
    </row>
    <row r="560" spans="1:26" x14ac:dyDescent="0.25">
      <c r="A560" s="59">
        <f t="shared" si="0"/>
        <v>45178</v>
      </c>
      <c r="B560" s="66">
        <f t="shared" si="1"/>
        <v>36</v>
      </c>
      <c r="C560" s="139">
        <v>7900</v>
      </c>
      <c r="D560" s="139">
        <v>12400</v>
      </c>
      <c r="E560" s="139">
        <v>12600</v>
      </c>
      <c r="F560" s="139">
        <v>20500</v>
      </c>
      <c r="G560" s="138"/>
      <c r="H560" s="139">
        <v>0</v>
      </c>
      <c r="I560" s="139">
        <v>0</v>
      </c>
      <c r="J560" s="139">
        <v>16000</v>
      </c>
      <c r="K560" s="139">
        <v>16000</v>
      </c>
      <c r="L560" s="138"/>
      <c r="M560" s="139">
        <v>7800</v>
      </c>
      <c r="N560" s="139">
        <v>14200</v>
      </c>
      <c r="O560" s="139">
        <v>45700</v>
      </c>
      <c r="P560" s="139">
        <v>33200</v>
      </c>
      <c r="Q560" s="138"/>
      <c r="R560" s="139">
        <v>0</v>
      </c>
      <c r="S560" s="139">
        <v>0</v>
      </c>
      <c r="T560" s="139">
        <v>0</v>
      </c>
      <c r="U560" s="139">
        <v>0</v>
      </c>
      <c r="V560" s="138"/>
      <c r="W560" s="139">
        <v>15700</v>
      </c>
      <c r="X560" s="139">
        <v>26600</v>
      </c>
      <c r="Y560" s="139">
        <v>74300</v>
      </c>
      <c r="Z560" s="139">
        <v>69700</v>
      </c>
    </row>
    <row r="561" spans="1:26" x14ac:dyDescent="0.25">
      <c r="A561" s="59">
        <f t="shared" si="0"/>
        <v>45185</v>
      </c>
      <c r="B561" s="66">
        <f t="shared" si="1"/>
        <v>37</v>
      </c>
      <c r="C561" s="139">
        <v>1500</v>
      </c>
      <c r="D561" s="139">
        <v>14100</v>
      </c>
      <c r="E561" s="139">
        <v>23500</v>
      </c>
      <c r="F561" s="139">
        <v>26600</v>
      </c>
      <c r="G561" s="138"/>
      <c r="H561" s="139">
        <v>0</v>
      </c>
      <c r="I561" s="139">
        <v>0</v>
      </c>
      <c r="J561" s="139">
        <v>1600</v>
      </c>
      <c r="K561" s="139">
        <v>1600</v>
      </c>
      <c r="L561" s="138"/>
      <c r="M561" s="139">
        <v>7800</v>
      </c>
      <c r="N561" s="139">
        <v>17411</v>
      </c>
      <c r="O561" s="139">
        <v>12600</v>
      </c>
      <c r="P561" s="139">
        <v>26800</v>
      </c>
      <c r="Q561" s="138"/>
      <c r="R561" s="139">
        <v>0</v>
      </c>
      <c r="S561" s="139">
        <v>0</v>
      </c>
      <c r="T561" s="139">
        <v>0</v>
      </c>
      <c r="U561" s="139">
        <v>0</v>
      </c>
      <c r="V561" s="138"/>
      <c r="W561" s="139">
        <v>9300</v>
      </c>
      <c r="X561" s="139">
        <v>31511</v>
      </c>
      <c r="Y561" s="139">
        <v>37700</v>
      </c>
      <c r="Z561" s="139">
        <v>55000</v>
      </c>
    </row>
    <row r="562" spans="1:26" x14ac:dyDescent="0.25">
      <c r="A562" s="59">
        <f t="shared" si="0"/>
        <v>45192</v>
      </c>
      <c r="B562" s="66">
        <f t="shared" si="1"/>
        <v>38</v>
      </c>
      <c r="C562" s="139">
        <v>0</v>
      </c>
      <c r="D562" s="139">
        <v>4800</v>
      </c>
      <c r="E562" s="139">
        <v>12800</v>
      </c>
      <c r="F562" s="139">
        <v>18900</v>
      </c>
      <c r="G562" s="138"/>
      <c r="H562" s="139">
        <v>0</v>
      </c>
      <c r="I562" s="139">
        <v>0</v>
      </c>
      <c r="J562" s="139">
        <v>0</v>
      </c>
      <c r="K562" s="139">
        <v>0</v>
      </c>
      <c r="L562" s="138"/>
      <c r="M562" s="139">
        <v>10600</v>
      </c>
      <c r="N562" s="139">
        <v>0</v>
      </c>
      <c r="O562" s="139">
        <v>12400</v>
      </c>
      <c r="P562" s="139">
        <v>27600</v>
      </c>
      <c r="Q562" s="138"/>
      <c r="R562" s="139">
        <v>0</v>
      </c>
      <c r="S562" s="139">
        <v>0</v>
      </c>
      <c r="T562" s="139">
        <v>0</v>
      </c>
      <c r="U562" s="139">
        <v>0</v>
      </c>
      <c r="V562" s="138"/>
      <c r="W562" s="139">
        <v>10600</v>
      </c>
      <c r="X562" s="139">
        <v>4800</v>
      </c>
      <c r="Y562" s="139">
        <v>25200</v>
      </c>
      <c r="Z562" s="139">
        <v>46500</v>
      </c>
    </row>
    <row r="563" spans="1:26" x14ac:dyDescent="0.25">
      <c r="A563" s="59">
        <f t="shared" si="0"/>
        <v>45199</v>
      </c>
      <c r="B563" s="66">
        <f t="shared" si="1"/>
        <v>39</v>
      </c>
      <c r="C563" s="139">
        <v>20700</v>
      </c>
      <c r="D563" s="139">
        <v>1600</v>
      </c>
      <c r="E563" s="139">
        <v>57600</v>
      </c>
      <c r="F563" s="139">
        <v>82300</v>
      </c>
      <c r="G563" s="138"/>
      <c r="H563" s="139">
        <v>0</v>
      </c>
      <c r="I563" s="139">
        <v>0</v>
      </c>
      <c r="J563" s="139">
        <v>0</v>
      </c>
      <c r="K563" s="139">
        <v>1600</v>
      </c>
      <c r="L563" s="138"/>
      <c r="M563" s="139">
        <v>12400</v>
      </c>
      <c r="N563" s="139">
        <v>12600</v>
      </c>
      <c r="O563" s="139">
        <v>3337</v>
      </c>
      <c r="P563" s="139">
        <v>18737</v>
      </c>
      <c r="Q563" s="138"/>
      <c r="R563" s="139">
        <v>0</v>
      </c>
      <c r="S563" s="139">
        <v>0</v>
      </c>
      <c r="T563" s="139">
        <v>0</v>
      </c>
      <c r="U563" s="139">
        <v>0</v>
      </c>
      <c r="V563" s="138"/>
      <c r="W563" s="139">
        <v>33100</v>
      </c>
      <c r="X563" s="139">
        <v>14200</v>
      </c>
      <c r="Y563" s="139">
        <v>60937</v>
      </c>
      <c r="Z563" s="139">
        <v>102637</v>
      </c>
    </row>
    <row r="564" spans="1:26" x14ac:dyDescent="0.25">
      <c r="A564" s="59">
        <f t="shared" si="0"/>
        <v>45206</v>
      </c>
      <c r="B564" s="66">
        <f t="shared" si="1"/>
        <v>40</v>
      </c>
      <c r="C564" s="139">
        <v>10900</v>
      </c>
      <c r="D564" s="139">
        <v>3200</v>
      </c>
      <c r="E564" s="139">
        <v>15900</v>
      </c>
      <c r="F564" s="139">
        <v>36400</v>
      </c>
      <c r="G564" s="138"/>
      <c r="H564" s="139">
        <v>0</v>
      </c>
      <c r="I564" s="139">
        <v>0</v>
      </c>
      <c r="J564" s="139">
        <v>0</v>
      </c>
      <c r="K564" s="139">
        <v>0</v>
      </c>
      <c r="L564" s="138"/>
      <c r="M564" s="139">
        <v>22137</v>
      </c>
      <c r="N564" s="139">
        <v>24800</v>
      </c>
      <c r="O564" s="139">
        <v>47900</v>
      </c>
      <c r="P564" s="139">
        <v>71300</v>
      </c>
      <c r="Q564" s="138"/>
      <c r="R564" s="139">
        <v>0</v>
      </c>
      <c r="S564" s="139">
        <v>0</v>
      </c>
      <c r="T564" s="139">
        <v>0</v>
      </c>
      <c r="U564" s="139">
        <v>0</v>
      </c>
      <c r="V564" s="138"/>
      <c r="W564" s="139">
        <v>33037</v>
      </c>
      <c r="X564" s="139">
        <v>28000</v>
      </c>
      <c r="Y564" s="139">
        <v>63800</v>
      </c>
      <c r="Z564" s="139">
        <v>107700</v>
      </c>
    </row>
    <row r="565" spans="1:26" x14ac:dyDescent="0.25">
      <c r="A565" s="59">
        <f t="shared" si="0"/>
        <v>45213</v>
      </c>
      <c r="B565" s="66">
        <f t="shared" si="1"/>
        <v>41</v>
      </c>
      <c r="C565" s="139">
        <v>10900</v>
      </c>
      <c r="D565" s="139">
        <v>20300</v>
      </c>
      <c r="E565" s="139">
        <v>39400</v>
      </c>
      <c r="F565" s="139">
        <v>56300</v>
      </c>
      <c r="G565" s="138"/>
      <c r="H565" s="139">
        <v>0</v>
      </c>
      <c r="I565" s="139">
        <v>0</v>
      </c>
      <c r="J565" s="139">
        <v>0</v>
      </c>
      <c r="K565" s="139">
        <v>0</v>
      </c>
      <c r="L565" s="138"/>
      <c r="M565" s="139">
        <v>45506</v>
      </c>
      <c r="N565" s="139">
        <v>90400</v>
      </c>
      <c r="O565" s="139">
        <v>137200</v>
      </c>
      <c r="P565" s="139">
        <v>203106</v>
      </c>
      <c r="Q565" s="138"/>
      <c r="R565" s="139">
        <v>0</v>
      </c>
      <c r="S565" s="139">
        <v>0</v>
      </c>
      <c r="T565" s="139">
        <v>0</v>
      </c>
      <c r="U565" s="139">
        <v>0</v>
      </c>
      <c r="V565" s="138"/>
      <c r="W565" s="139">
        <v>56406</v>
      </c>
      <c r="X565" s="139">
        <v>110700</v>
      </c>
      <c r="Y565" s="139">
        <v>176600</v>
      </c>
      <c r="Z565" s="139">
        <v>259406</v>
      </c>
    </row>
    <row r="566" spans="1:26" x14ac:dyDescent="0.25">
      <c r="A566" s="59">
        <f t="shared" si="0"/>
        <v>45220</v>
      </c>
      <c r="B566" s="66">
        <f t="shared" si="1"/>
        <v>42</v>
      </c>
      <c r="C566" s="139">
        <v>9500</v>
      </c>
      <c r="D566" s="139">
        <v>14200</v>
      </c>
      <c r="E566" s="139">
        <v>32300</v>
      </c>
      <c r="F566" s="139">
        <v>47800</v>
      </c>
      <c r="G566" s="138"/>
      <c r="H566" s="139">
        <v>0</v>
      </c>
      <c r="I566" s="139">
        <v>0</v>
      </c>
      <c r="J566" s="139">
        <v>0</v>
      </c>
      <c r="K566" s="139">
        <v>0</v>
      </c>
      <c r="L566" s="138"/>
      <c r="M566" s="139">
        <v>62200</v>
      </c>
      <c r="N566" s="139">
        <v>171400</v>
      </c>
      <c r="O566" s="139">
        <v>199100</v>
      </c>
      <c r="P566" s="139">
        <v>253000</v>
      </c>
      <c r="Q566" s="138"/>
      <c r="R566" s="139">
        <v>0</v>
      </c>
      <c r="S566" s="139">
        <v>0</v>
      </c>
      <c r="T566" s="139">
        <v>0</v>
      </c>
      <c r="U566" s="139">
        <v>0</v>
      </c>
      <c r="V566" s="138"/>
      <c r="W566" s="139">
        <v>71700</v>
      </c>
      <c r="X566" s="139">
        <v>185600</v>
      </c>
      <c r="Y566" s="139">
        <v>231400</v>
      </c>
      <c r="Z566" s="139">
        <v>300800</v>
      </c>
    </row>
    <row r="567" spans="1:26" x14ac:dyDescent="0.25">
      <c r="A567" s="59">
        <f t="shared" si="0"/>
        <v>45227</v>
      </c>
      <c r="B567" s="66">
        <f t="shared" si="1"/>
        <v>43</v>
      </c>
      <c r="C567" s="139">
        <v>53900</v>
      </c>
      <c r="D567" s="139">
        <v>15500</v>
      </c>
      <c r="E567" s="139">
        <v>88800</v>
      </c>
      <c r="F567" s="139">
        <v>198100</v>
      </c>
      <c r="G567" s="138"/>
      <c r="H567" s="139">
        <v>0</v>
      </c>
      <c r="I567" s="139">
        <v>0</v>
      </c>
      <c r="J567" s="139">
        <v>0</v>
      </c>
      <c r="K567" s="139">
        <v>0</v>
      </c>
      <c r="L567" s="138"/>
      <c r="M567" s="139">
        <v>20400</v>
      </c>
      <c r="N567" s="139">
        <v>72000</v>
      </c>
      <c r="O567" s="139">
        <v>197500</v>
      </c>
      <c r="P567" s="139">
        <v>217600</v>
      </c>
      <c r="Q567" s="138"/>
      <c r="R567" s="139">
        <v>0</v>
      </c>
      <c r="S567" s="139">
        <v>0</v>
      </c>
      <c r="T567" s="139">
        <v>0</v>
      </c>
      <c r="U567" s="139">
        <v>0</v>
      </c>
      <c r="V567" s="138"/>
      <c r="W567" s="139">
        <v>74300</v>
      </c>
      <c r="X567" s="139">
        <v>87500</v>
      </c>
      <c r="Y567" s="139">
        <v>286300</v>
      </c>
      <c r="Z567" s="139">
        <v>415700</v>
      </c>
    </row>
    <row r="568" spans="1:26" x14ac:dyDescent="0.25">
      <c r="A568" s="59">
        <f t="shared" si="0"/>
        <v>45234</v>
      </c>
      <c r="B568" s="66">
        <f t="shared" si="1"/>
        <v>44</v>
      </c>
      <c r="C568" s="139">
        <v>83700</v>
      </c>
      <c r="D568" s="139">
        <v>64800</v>
      </c>
      <c r="E568" s="139">
        <v>95800</v>
      </c>
      <c r="F568" s="139">
        <v>170200</v>
      </c>
      <c r="G568" s="138"/>
      <c r="H568" s="139">
        <v>0</v>
      </c>
      <c r="I568" s="139">
        <v>0</v>
      </c>
      <c r="J568" s="139">
        <v>0</v>
      </c>
      <c r="K568" s="139">
        <v>0</v>
      </c>
      <c r="L568" s="138"/>
      <c r="M568" s="139">
        <v>38300</v>
      </c>
      <c r="N568" s="139">
        <v>149500</v>
      </c>
      <c r="O568" s="139">
        <v>187100</v>
      </c>
      <c r="P568" s="139">
        <v>212700</v>
      </c>
      <c r="Q568" s="138"/>
      <c r="R568" s="139">
        <v>0</v>
      </c>
      <c r="S568" s="139">
        <v>0</v>
      </c>
      <c r="T568" s="139">
        <v>0</v>
      </c>
      <c r="U568" s="139">
        <v>0</v>
      </c>
      <c r="V568" s="138"/>
      <c r="W568" s="139">
        <v>122000</v>
      </c>
      <c r="X568" s="139">
        <v>214300</v>
      </c>
      <c r="Y568" s="139">
        <v>282900</v>
      </c>
      <c r="Z568" s="139">
        <v>382900</v>
      </c>
    </row>
    <row r="569" spans="1:26" x14ac:dyDescent="0.25">
      <c r="A569" s="59">
        <f t="shared" si="0"/>
        <v>45241</v>
      </c>
      <c r="B569" s="66">
        <f t="shared" si="1"/>
        <v>45</v>
      </c>
      <c r="C569" s="139">
        <v>68300</v>
      </c>
      <c r="D569" s="139">
        <v>76800</v>
      </c>
      <c r="E569" s="139">
        <v>124700</v>
      </c>
      <c r="F569" s="139">
        <v>198700</v>
      </c>
      <c r="G569" s="138"/>
      <c r="H569" s="139">
        <v>1500</v>
      </c>
      <c r="I569" s="139">
        <v>3100</v>
      </c>
      <c r="J569" s="139">
        <v>0</v>
      </c>
      <c r="K569" s="139">
        <v>0</v>
      </c>
      <c r="L569" s="138"/>
      <c r="M569" s="139">
        <v>23500</v>
      </c>
      <c r="N569" s="139">
        <v>59400</v>
      </c>
      <c r="O569" s="139">
        <v>146211</v>
      </c>
      <c r="P569" s="139">
        <v>164111</v>
      </c>
      <c r="Q569" s="138"/>
      <c r="R569" s="139">
        <v>0</v>
      </c>
      <c r="S569" s="139">
        <v>0</v>
      </c>
      <c r="T569" s="139">
        <v>0</v>
      </c>
      <c r="U569" s="139">
        <v>0</v>
      </c>
      <c r="V569" s="138"/>
      <c r="W569" s="139">
        <v>93300</v>
      </c>
      <c r="X569" s="139">
        <v>139300</v>
      </c>
      <c r="Y569" s="139">
        <v>270911</v>
      </c>
      <c r="Z569" s="139">
        <v>362811</v>
      </c>
    </row>
    <row r="570" spans="1:26" x14ac:dyDescent="0.25">
      <c r="A570" s="59">
        <f t="shared" si="0"/>
        <v>45248</v>
      </c>
      <c r="B570" s="66">
        <f t="shared" si="1"/>
        <v>46</v>
      </c>
      <c r="C570" s="139">
        <v>68300</v>
      </c>
      <c r="D570" s="139">
        <v>73000</v>
      </c>
      <c r="E570" s="139">
        <v>140464</v>
      </c>
      <c r="F570" s="139">
        <v>190864</v>
      </c>
      <c r="G570" s="138"/>
      <c r="H570" s="139">
        <v>3200</v>
      </c>
      <c r="I570" s="139">
        <v>12700</v>
      </c>
      <c r="J570" s="139">
        <v>11100</v>
      </c>
      <c r="K570" s="139">
        <v>11100</v>
      </c>
      <c r="L570" s="138"/>
      <c r="M570" s="139">
        <v>39000</v>
      </c>
      <c r="N570" s="139">
        <v>110700</v>
      </c>
      <c r="O570" s="139">
        <v>151800</v>
      </c>
      <c r="P570" s="139">
        <v>193200</v>
      </c>
      <c r="Q570" s="138"/>
      <c r="R570" s="139">
        <v>0</v>
      </c>
      <c r="S570" s="139">
        <v>0</v>
      </c>
      <c r="T570" s="139">
        <v>0</v>
      </c>
      <c r="U570" s="139">
        <v>0</v>
      </c>
      <c r="V570" s="138"/>
      <c r="W570" s="139">
        <v>110500</v>
      </c>
      <c r="X570" s="139">
        <v>196400</v>
      </c>
      <c r="Y570" s="139">
        <v>303364</v>
      </c>
      <c r="Z570" s="139">
        <v>395164</v>
      </c>
    </row>
    <row r="571" spans="1:26" x14ac:dyDescent="0.25">
      <c r="A571" s="59">
        <f t="shared" si="0"/>
        <v>45255</v>
      </c>
      <c r="B571" s="66">
        <f t="shared" si="1"/>
        <v>47</v>
      </c>
      <c r="C571" s="139">
        <v>123400</v>
      </c>
      <c r="D571" s="139">
        <v>105500</v>
      </c>
      <c r="E571" s="139">
        <v>184300</v>
      </c>
      <c r="F571" s="139">
        <v>360000</v>
      </c>
      <c r="G571" s="138"/>
      <c r="H571" s="139">
        <v>6200</v>
      </c>
      <c r="I571" s="139">
        <v>9600</v>
      </c>
      <c r="J571" s="139">
        <v>6200</v>
      </c>
      <c r="K571" s="139">
        <v>12400</v>
      </c>
      <c r="L571" s="138"/>
      <c r="M571" s="139">
        <v>29800</v>
      </c>
      <c r="N571" s="139">
        <v>76800</v>
      </c>
      <c r="O571" s="139">
        <v>146700</v>
      </c>
      <c r="P571" s="139">
        <v>182900</v>
      </c>
      <c r="Q571" s="138"/>
      <c r="R571" s="139">
        <v>0</v>
      </c>
      <c r="S571" s="139">
        <v>0</v>
      </c>
      <c r="T571" s="139">
        <v>1600</v>
      </c>
      <c r="U571" s="139">
        <v>1600</v>
      </c>
      <c r="V571" s="138"/>
      <c r="W571" s="139">
        <v>159400</v>
      </c>
      <c r="X571" s="139">
        <v>191900</v>
      </c>
      <c r="Y571" s="139">
        <v>338800</v>
      </c>
      <c r="Z571" s="139">
        <v>556900</v>
      </c>
    </row>
    <row r="572" spans="1:26" x14ac:dyDescent="0.25">
      <c r="A572" s="59">
        <f t="shared" si="0"/>
        <v>45262</v>
      </c>
      <c r="B572" s="66">
        <f t="shared" si="1"/>
        <v>48</v>
      </c>
      <c r="C572" s="139">
        <v>100700</v>
      </c>
      <c r="D572" s="139">
        <v>91300</v>
      </c>
      <c r="E572" s="139">
        <v>163900</v>
      </c>
      <c r="F572" s="139">
        <v>228300</v>
      </c>
      <c r="G572" s="138"/>
      <c r="H572" s="139">
        <v>0</v>
      </c>
      <c r="I572" s="139">
        <v>3100</v>
      </c>
      <c r="J572" s="139">
        <v>12700</v>
      </c>
      <c r="K572" s="139">
        <v>12700</v>
      </c>
      <c r="L572" s="138"/>
      <c r="M572" s="139">
        <v>18900</v>
      </c>
      <c r="N572" s="139">
        <v>111800</v>
      </c>
      <c r="O572" s="139">
        <v>127800</v>
      </c>
      <c r="P572" s="139">
        <v>141900</v>
      </c>
      <c r="Q572" s="138"/>
      <c r="R572" s="139">
        <v>0</v>
      </c>
      <c r="S572" s="139">
        <v>0</v>
      </c>
      <c r="T572" s="139">
        <v>0</v>
      </c>
      <c r="U572" s="139">
        <v>0</v>
      </c>
      <c r="V572" s="138"/>
      <c r="W572" s="139">
        <v>119600</v>
      </c>
      <c r="X572" s="139">
        <v>206200</v>
      </c>
      <c r="Y572" s="139">
        <v>304400</v>
      </c>
      <c r="Z572" s="139">
        <v>382900</v>
      </c>
    </row>
    <row r="573" spans="1:26" x14ac:dyDescent="0.25">
      <c r="A573" s="59">
        <f t="shared" si="0"/>
        <v>45269</v>
      </c>
      <c r="B573" s="66">
        <f t="shared" si="1"/>
        <v>49</v>
      </c>
      <c r="C573" s="139">
        <v>88800</v>
      </c>
      <c r="D573" s="139">
        <v>26900</v>
      </c>
      <c r="E573" s="139">
        <v>152511</v>
      </c>
      <c r="F573" s="139">
        <v>200800</v>
      </c>
      <c r="G573" s="138"/>
      <c r="H573" s="139">
        <v>0</v>
      </c>
      <c r="I573" s="139">
        <v>0</v>
      </c>
      <c r="J573" s="139">
        <v>8000</v>
      </c>
      <c r="K573" s="139">
        <v>11200</v>
      </c>
      <c r="L573" s="138"/>
      <c r="M573" s="139">
        <v>73000</v>
      </c>
      <c r="N573" s="139">
        <v>47400</v>
      </c>
      <c r="O573" s="139">
        <v>170600</v>
      </c>
      <c r="P573" s="139">
        <v>215800</v>
      </c>
      <c r="Q573" s="138"/>
      <c r="R573" s="139">
        <v>0</v>
      </c>
      <c r="S573" s="139">
        <v>0</v>
      </c>
      <c r="T573" s="139">
        <v>0</v>
      </c>
      <c r="U573" s="139">
        <v>6000</v>
      </c>
      <c r="V573" s="138"/>
      <c r="W573" s="139">
        <v>161800</v>
      </c>
      <c r="X573" s="139">
        <v>74300</v>
      </c>
      <c r="Y573" s="139">
        <v>331111</v>
      </c>
      <c r="Z573" s="139">
        <v>433800</v>
      </c>
    </row>
    <row r="574" spans="1:26" x14ac:dyDescent="0.25">
      <c r="A574" s="59">
        <f t="shared" si="0"/>
        <v>45276</v>
      </c>
      <c r="B574" s="66">
        <f t="shared" si="1"/>
        <v>50</v>
      </c>
      <c r="C574" s="139">
        <v>128900</v>
      </c>
      <c r="D574" s="139">
        <v>6000</v>
      </c>
      <c r="E574" s="139">
        <v>38600</v>
      </c>
      <c r="F574" s="139">
        <v>170800</v>
      </c>
      <c r="G574" s="138"/>
      <c r="H574" s="139">
        <v>0</v>
      </c>
      <c r="I574" s="139">
        <v>0</v>
      </c>
      <c r="J574" s="139">
        <v>4800</v>
      </c>
      <c r="K574" s="139">
        <v>4800</v>
      </c>
      <c r="L574" s="138"/>
      <c r="M574" s="139">
        <v>101300</v>
      </c>
      <c r="N574" s="139">
        <v>4800</v>
      </c>
      <c r="O574" s="139">
        <v>42700</v>
      </c>
      <c r="P574" s="139">
        <v>132300</v>
      </c>
      <c r="Q574" s="138"/>
      <c r="R574" s="139">
        <v>0</v>
      </c>
      <c r="S574" s="139">
        <v>0</v>
      </c>
      <c r="T574" s="139">
        <v>0</v>
      </c>
      <c r="U574" s="139">
        <v>0</v>
      </c>
      <c r="V574" s="138"/>
      <c r="W574" s="139">
        <v>230200</v>
      </c>
      <c r="X574" s="139">
        <v>10800</v>
      </c>
      <c r="Y574" s="139">
        <v>86100</v>
      </c>
      <c r="Z574" s="139">
        <v>307900</v>
      </c>
    </row>
    <row r="575" spans="1:26" x14ac:dyDescent="0.25">
      <c r="A575" s="59">
        <f t="shared" si="0"/>
        <v>45283</v>
      </c>
      <c r="B575" s="66">
        <f t="shared" si="1"/>
        <v>51</v>
      </c>
      <c r="C575" s="139">
        <v>48500</v>
      </c>
      <c r="D575" s="139">
        <v>0</v>
      </c>
      <c r="E575" s="139">
        <v>22100</v>
      </c>
      <c r="F575" s="139">
        <v>105000</v>
      </c>
      <c r="G575" s="138"/>
      <c r="H575" s="139">
        <v>0</v>
      </c>
      <c r="I575" s="139">
        <v>0</v>
      </c>
      <c r="J575" s="139">
        <v>4800</v>
      </c>
      <c r="K575" s="139">
        <v>4800</v>
      </c>
      <c r="L575" s="138"/>
      <c r="M575" s="139">
        <v>55600</v>
      </c>
      <c r="N575" s="139">
        <v>0</v>
      </c>
      <c r="O575" s="139">
        <v>66300</v>
      </c>
      <c r="P575" s="139">
        <v>157900</v>
      </c>
      <c r="Q575" s="138"/>
      <c r="R575" s="139">
        <v>12800</v>
      </c>
      <c r="S575" s="139">
        <v>0</v>
      </c>
      <c r="T575" s="139">
        <v>0</v>
      </c>
      <c r="U575" s="139">
        <v>0</v>
      </c>
      <c r="V575" s="138"/>
      <c r="W575" s="139">
        <v>116900</v>
      </c>
      <c r="X575" s="139">
        <v>0</v>
      </c>
      <c r="Y575" s="139">
        <v>93200</v>
      </c>
      <c r="Z575" s="139">
        <v>267700</v>
      </c>
    </row>
    <row r="576" spans="1:26" x14ac:dyDescent="0.25">
      <c r="A576" s="59">
        <f t="shared" si="0"/>
        <v>45290</v>
      </c>
      <c r="B576" s="66">
        <f t="shared" si="1"/>
        <v>52</v>
      </c>
      <c r="C576" s="139">
        <v>48500</v>
      </c>
      <c r="D576" s="139">
        <v>0</v>
      </c>
      <c r="E576" s="139">
        <v>22100</v>
      </c>
      <c r="F576" s="139">
        <v>105000</v>
      </c>
      <c r="G576" s="138"/>
      <c r="H576" s="139">
        <v>0</v>
      </c>
      <c r="I576" s="139">
        <v>0</v>
      </c>
      <c r="J576" s="139">
        <v>4800</v>
      </c>
      <c r="K576" s="139">
        <v>4800</v>
      </c>
      <c r="L576" s="138"/>
      <c r="M576" s="139">
        <v>62300</v>
      </c>
      <c r="N576" s="139">
        <v>0</v>
      </c>
      <c r="O576" s="139">
        <v>36066</v>
      </c>
      <c r="P576" s="139">
        <v>80866</v>
      </c>
      <c r="Q576" s="138"/>
      <c r="R576" s="139">
        <v>0</v>
      </c>
      <c r="S576" s="139">
        <v>0</v>
      </c>
      <c r="T576" s="139">
        <v>12800</v>
      </c>
      <c r="U576" s="139">
        <v>11200</v>
      </c>
      <c r="V576" s="138"/>
      <c r="W576" s="139">
        <v>74900</v>
      </c>
      <c r="X576" s="139">
        <v>0</v>
      </c>
      <c r="Y576" s="139">
        <v>50400</v>
      </c>
      <c r="Z576" s="139">
        <v>96900</v>
      </c>
    </row>
    <row r="577" spans="1:26" x14ac:dyDescent="0.25">
      <c r="A577" s="59">
        <f t="shared" si="0"/>
        <v>45297</v>
      </c>
      <c r="B577" s="66">
        <v>1</v>
      </c>
      <c r="C577" s="139">
        <v>67500</v>
      </c>
      <c r="D577" s="139">
        <v>0</v>
      </c>
      <c r="E577" s="139">
        <v>19200</v>
      </c>
      <c r="F577" s="139">
        <v>115500</v>
      </c>
      <c r="G577" s="138"/>
      <c r="H577" s="139">
        <v>0</v>
      </c>
      <c r="I577" s="139">
        <v>0</v>
      </c>
      <c r="J577" s="139">
        <v>1600</v>
      </c>
      <c r="K577" s="139">
        <v>1600</v>
      </c>
      <c r="L577" s="138"/>
      <c r="M577" s="139">
        <v>101000</v>
      </c>
      <c r="N577" s="139">
        <v>0</v>
      </c>
      <c r="O577" s="139">
        <v>41700</v>
      </c>
      <c r="P577" s="139">
        <v>130300</v>
      </c>
      <c r="Q577" s="138"/>
      <c r="R577" s="139">
        <v>19200</v>
      </c>
      <c r="S577" s="139">
        <v>0</v>
      </c>
      <c r="T577" s="139">
        <v>0</v>
      </c>
      <c r="U577" s="139">
        <v>1600</v>
      </c>
      <c r="V577" s="138"/>
      <c r="W577" s="139">
        <v>187700</v>
      </c>
      <c r="X577" s="139">
        <v>0</v>
      </c>
      <c r="Y577" s="139">
        <v>62500</v>
      </c>
      <c r="Z577" s="139">
        <v>249000</v>
      </c>
    </row>
    <row r="578" spans="1:26" x14ac:dyDescent="0.25">
      <c r="A578" s="59">
        <f t="shared" si="0"/>
        <v>45304</v>
      </c>
      <c r="B578" s="66">
        <f t="shared" ref="B578:B583" si="2">B577+1</f>
        <v>2</v>
      </c>
      <c r="C578" s="139">
        <v>87800</v>
      </c>
      <c r="D578" s="139">
        <v>0</v>
      </c>
      <c r="E578" s="139">
        <v>3200</v>
      </c>
      <c r="F578" s="139">
        <v>111800</v>
      </c>
      <c r="G578" s="138"/>
      <c r="H578" s="139">
        <v>0</v>
      </c>
      <c r="I578" s="139">
        <v>0</v>
      </c>
      <c r="J578" s="139">
        <v>0</v>
      </c>
      <c r="K578" s="139">
        <v>0</v>
      </c>
      <c r="L578" s="138"/>
      <c r="M578" s="139">
        <v>190100</v>
      </c>
      <c r="N578" s="139">
        <v>0</v>
      </c>
      <c r="O578" s="139">
        <v>58800</v>
      </c>
      <c r="P578" s="139">
        <v>285600</v>
      </c>
      <c r="Q578" s="138"/>
      <c r="R578" s="139">
        <v>0</v>
      </c>
      <c r="S578" s="139">
        <v>0</v>
      </c>
      <c r="T578" s="139">
        <v>0</v>
      </c>
      <c r="U578" s="139">
        <v>0</v>
      </c>
      <c r="V578" s="138"/>
      <c r="W578" s="139">
        <v>277900</v>
      </c>
      <c r="X578" s="139">
        <v>0</v>
      </c>
      <c r="Y578" s="139">
        <v>62000</v>
      </c>
      <c r="Z578" s="139">
        <v>397400</v>
      </c>
    </row>
    <row r="579" spans="1:26" x14ac:dyDescent="0.25">
      <c r="A579" s="59">
        <f t="shared" si="0"/>
        <v>45311</v>
      </c>
      <c r="B579" s="66">
        <f t="shared" si="2"/>
        <v>3</v>
      </c>
      <c r="C579" s="139">
        <v>25549</v>
      </c>
      <c r="D579" s="139">
        <v>0</v>
      </c>
      <c r="E579" s="139">
        <v>8000</v>
      </c>
      <c r="F579" s="139">
        <v>54800</v>
      </c>
      <c r="G579" s="138"/>
      <c r="H579" s="139">
        <v>0</v>
      </c>
      <c r="I579" s="139">
        <v>0</v>
      </c>
      <c r="J579" s="139">
        <v>0</v>
      </c>
      <c r="K579" s="139">
        <v>0</v>
      </c>
      <c r="L579" s="138"/>
      <c r="M579" s="139">
        <v>32900</v>
      </c>
      <c r="N579" s="139">
        <v>0</v>
      </c>
      <c r="O579" s="139">
        <v>4800</v>
      </c>
      <c r="P579" s="139">
        <v>58100</v>
      </c>
      <c r="Q579" s="138"/>
      <c r="R579" s="139">
        <v>0</v>
      </c>
      <c r="S579" s="139">
        <v>0</v>
      </c>
      <c r="T579" s="139">
        <v>0</v>
      </c>
      <c r="U579" s="139">
        <v>0</v>
      </c>
      <c r="V579" s="138"/>
      <c r="W579" s="139">
        <v>58449</v>
      </c>
      <c r="X579" s="139">
        <v>0</v>
      </c>
      <c r="Y579" s="139">
        <v>12800</v>
      </c>
      <c r="Z579" s="139">
        <v>112900</v>
      </c>
    </row>
    <row r="580" spans="1:26" x14ac:dyDescent="0.25">
      <c r="A580" s="59">
        <f t="shared" si="0"/>
        <v>45318</v>
      </c>
      <c r="B580" s="66">
        <f t="shared" si="2"/>
        <v>4</v>
      </c>
      <c r="C580" s="139">
        <v>33300</v>
      </c>
      <c r="D580" s="139">
        <v>0</v>
      </c>
      <c r="E580" s="139">
        <v>0</v>
      </c>
      <c r="F580" s="139">
        <v>21100</v>
      </c>
      <c r="G580" s="138"/>
      <c r="H580" s="139">
        <v>0</v>
      </c>
      <c r="I580" s="139">
        <v>0</v>
      </c>
      <c r="J580" s="139">
        <v>0</v>
      </c>
      <c r="K580" s="139">
        <v>0</v>
      </c>
      <c r="L580" s="138"/>
      <c r="M580" s="139">
        <v>88836</v>
      </c>
      <c r="N580" s="139">
        <v>0</v>
      </c>
      <c r="O580" s="139">
        <v>19800</v>
      </c>
      <c r="P580" s="139">
        <v>92836</v>
      </c>
      <c r="Q580" s="138"/>
      <c r="R580" s="139">
        <v>0</v>
      </c>
      <c r="S580" s="139">
        <v>0</v>
      </c>
      <c r="T580" s="139">
        <v>0</v>
      </c>
      <c r="U580" s="139">
        <v>0</v>
      </c>
      <c r="V580" s="138"/>
      <c r="W580" s="139">
        <v>122136</v>
      </c>
      <c r="X580" s="139">
        <v>0</v>
      </c>
      <c r="Y580" s="139">
        <v>19800</v>
      </c>
      <c r="Z580" s="139">
        <v>113936</v>
      </c>
    </row>
    <row r="581" spans="1:26" x14ac:dyDescent="0.25">
      <c r="A581" s="59">
        <f t="shared" si="0"/>
        <v>45325</v>
      </c>
      <c r="B581" s="66">
        <f t="shared" si="2"/>
        <v>5</v>
      </c>
      <c r="C581" s="139">
        <v>25600</v>
      </c>
      <c r="D581" s="139">
        <v>0</v>
      </c>
      <c r="E581" s="139">
        <v>0</v>
      </c>
      <c r="F581" s="139">
        <v>41300</v>
      </c>
      <c r="G581" s="138"/>
      <c r="H581" s="139">
        <v>0</v>
      </c>
      <c r="I581" s="139">
        <v>0</v>
      </c>
      <c r="J581" s="139">
        <v>0</v>
      </c>
      <c r="K581" s="139">
        <v>0</v>
      </c>
      <c r="L581" s="138"/>
      <c r="M581" s="139">
        <v>190900</v>
      </c>
      <c r="N581" s="139">
        <v>0</v>
      </c>
      <c r="O581" s="139">
        <v>0</v>
      </c>
      <c r="P581" s="139">
        <v>230200</v>
      </c>
      <c r="Q581" s="138"/>
      <c r="R581" s="139">
        <v>0</v>
      </c>
      <c r="S581" s="139">
        <v>0</v>
      </c>
      <c r="T581" s="139">
        <v>0</v>
      </c>
      <c r="U581" s="139">
        <v>0</v>
      </c>
      <c r="V581" s="138"/>
      <c r="W581" s="139">
        <v>216500</v>
      </c>
      <c r="X581" s="139">
        <v>0</v>
      </c>
      <c r="Y581" s="139">
        <v>0</v>
      </c>
      <c r="Z581" s="139">
        <v>271500</v>
      </c>
    </row>
    <row r="582" spans="1:26" x14ac:dyDescent="0.25">
      <c r="A582" s="59">
        <f t="shared" si="0"/>
        <v>45332</v>
      </c>
      <c r="B582" s="66">
        <f t="shared" si="2"/>
        <v>6</v>
      </c>
      <c r="C582" s="139">
        <v>45101</v>
      </c>
      <c r="D582" s="139">
        <v>0</v>
      </c>
      <c r="E582" s="139">
        <v>4800</v>
      </c>
      <c r="F582" s="139">
        <v>43501</v>
      </c>
      <c r="G582" s="138"/>
      <c r="H582" s="139">
        <v>0</v>
      </c>
      <c r="I582" s="139">
        <v>0</v>
      </c>
      <c r="J582" s="139">
        <v>0</v>
      </c>
      <c r="K582" s="139">
        <v>0</v>
      </c>
      <c r="L582" s="138"/>
      <c r="M582" s="139">
        <v>124700</v>
      </c>
      <c r="N582" s="139">
        <v>0</v>
      </c>
      <c r="O582" s="139">
        <v>30200</v>
      </c>
      <c r="P582" s="139">
        <v>161300</v>
      </c>
      <c r="Q582" s="138"/>
      <c r="R582" s="139">
        <v>0</v>
      </c>
      <c r="S582" s="139">
        <v>0</v>
      </c>
      <c r="T582" s="139">
        <v>0</v>
      </c>
      <c r="U582" s="139">
        <v>0</v>
      </c>
      <c r="V582" s="138"/>
      <c r="W582" s="139">
        <v>169801</v>
      </c>
      <c r="X582" s="139">
        <v>0</v>
      </c>
      <c r="Y582" s="139">
        <v>35000</v>
      </c>
      <c r="Z582" s="139">
        <v>204801</v>
      </c>
    </row>
    <row r="583" spans="1:26" x14ac:dyDescent="0.25">
      <c r="A583" s="59">
        <f t="shared" si="0"/>
        <v>45339</v>
      </c>
      <c r="B583" s="66">
        <f t="shared" si="2"/>
        <v>7</v>
      </c>
      <c r="C583" s="139">
        <v>74000</v>
      </c>
      <c r="D583" s="139">
        <v>0</v>
      </c>
      <c r="E583" s="139">
        <v>11100</v>
      </c>
      <c r="F583" s="139">
        <v>91600</v>
      </c>
      <c r="G583" s="138"/>
      <c r="H583" s="139">
        <v>0</v>
      </c>
      <c r="I583" s="139">
        <v>0</v>
      </c>
      <c r="J583" s="139">
        <v>0</v>
      </c>
      <c r="K583" s="139">
        <v>0</v>
      </c>
      <c r="L583" s="138"/>
      <c r="M583" s="139">
        <v>102800</v>
      </c>
      <c r="N583" s="139">
        <v>0</v>
      </c>
      <c r="O583" s="139">
        <v>14400</v>
      </c>
      <c r="P583" s="139">
        <v>81200</v>
      </c>
      <c r="Q583" s="138"/>
      <c r="R583" s="139">
        <v>0</v>
      </c>
      <c r="S583" s="139">
        <v>0</v>
      </c>
      <c r="T583" s="139">
        <v>0</v>
      </c>
      <c r="U583" s="139">
        <v>0</v>
      </c>
      <c r="V583" s="138"/>
      <c r="W583" s="139">
        <v>176800</v>
      </c>
      <c r="X583" s="139">
        <v>0</v>
      </c>
      <c r="Y583" s="139">
        <v>25500</v>
      </c>
      <c r="Z583" s="139">
        <v>172800</v>
      </c>
    </row>
    <row r="584" spans="1:26" x14ac:dyDescent="0.25">
      <c r="A584" s="59">
        <f t="shared" si="0"/>
        <v>45346</v>
      </c>
      <c r="B584" s="66">
        <f t="shared" ref="B584:B628" si="3">B583+1</f>
        <v>8</v>
      </c>
      <c r="C584" s="139">
        <v>90600</v>
      </c>
      <c r="D584" s="139">
        <v>0</v>
      </c>
      <c r="E584" s="139">
        <v>3200</v>
      </c>
      <c r="F584" s="139">
        <v>68100</v>
      </c>
      <c r="G584" s="138"/>
      <c r="H584" s="139">
        <v>0</v>
      </c>
      <c r="I584" s="139">
        <v>0</v>
      </c>
      <c r="J584" s="139">
        <v>1600</v>
      </c>
      <c r="K584" s="139">
        <v>1600</v>
      </c>
      <c r="L584" s="138"/>
      <c r="M584" s="139">
        <v>156900</v>
      </c>
      <c r="N584" s="139">
        <v>0</v>
      </c>
      <c r="O584" s="139">
        <v>9500</v>
      </c>
      <c r="P584" s="139">
        <v>189900</v>
      </c>
      <c r="Q584" s="138"/>
      <c r="R584" s="139">
        <v>0</v>
      </c>
      <c r="S584" s="139">
        <v>0</v>
      </c>
      <c r="T584" s="139">
        <v>0</v>
      </c>
      <c r="U584" s="139">
        <v>0</v>
      </c>
      <c r="V584" s="138"/>
      <c r="W584" s="139">
        <v>247500</v>
      </c>
      <c r="X584" s="139">
        <v>0</v>
      </c>
      <c r="Y584" s="139">
        <v>14300</v>
      </c>
      <c r="Z584" s="139">
        <v>259600</v>
      </c>
    </row>
    <row r="585" spans="1:26" x14ac:dyDescent="0.25">
      <c r="A585" s="59">
        <f t="shared" si="0"/>
        <v>45353</v>
      </c>
      <c r="B585" s="66">
        <f t="shared" si="3"/>
        <v>9</v>
      </c>
      <c r="C585" s="139">
        <v>54400</v>
      </c>
      <c r="D585" s="139">
        <v>0</v>
      </c>
      <c r="E585" s="139">
        <v>1600</v>
      </c>
      <c r="F585" s="139">
        <v>68900</v>
      </c>
      <c r="G585" s="138"/>
      <c r="H585" s="139">
        <v>3100</v>
      </c>
      <c r="I585" s="139">
        <v>0</v>
      </c>
      <c r="J585" s="139">
        <v>0</v>
      </c>
      <c r="K585" s="139">
        <v>11100</v>
      </c>
      <c r="L585" s="138"/>
      <c r="M585" s="139">
        <v>91500</v>
      </c>
      <c r="N585" s="139">
        <v>0</v>
      </c>
      <c r="O585" s="139">
        <v>7700</v>
      </c>
      <c r="P585" s="139">
        <v>97600</v>
      </c>
      <c r="Q585" s="138"/>
      <c r="R585" s="139">
        <v>0</v>
      </c>
      <c r="S585" s="139">
        <v>0</v>
      </c>
      <c r="T585" s="139">
        <v>0</v>
      </c>
      <c r="U585" s="139">
        <v>0</v>
      </c>
      <c r="V585" s="138"/>
      <c r="W585" s="139">
        <v>149000</v>
      </c>
      <c r="X585" s="139">
        <v>0</v>
      </c>
      <c r="Y585" s="139">
        <v>9300</v>
      </c>
      <c r="Z585" s="139">
        <v>177600</v>
      </c>
    </row>
    <row r="586" spans="1:26" x14ac:dyDescent="0.25">
      <c r="A586" s="59">
        <f t="shared" si="0"/>
        <v>45360</v>
      </c>
      <c r="B586" s="66">
        <f t="shared" si="3"/>
        <v>10</v>
      </c>
      <c r="C586" s="139">
        <v>26800</v>
      </c>
      <c r="D586" s="139">
        <v>15300</v>
      </c>
      <c r="E586" s="139">
        <v>25200</v>
      </c>
      <c r="F586" s="139">
        <v>75800</v>
      </c>
      <c r="G586" s="138"/>
      <c r="H586" s="139">
        <v>0</v>
      </c>
      <c r="I586" s="139">
        <v>0</v>
      </c>
      <c r="J586" s="139">
        <v>4700</v>
      </c>
      <c r="K586" s="139">
        <v>9300</v>
      </c>
      <c r="L586" s="138"/>
      <c r="M586" s="139">
        <v>58800</v>
      </c>
      <c r="N586" s="139">
        <v>12200</v>
      </c>
      <c r="O586" s="139">
        <v>29600</v>
      </c>
      <c r="P586" s="139">
        <v>125900</v>
      </c>
      <c r="Q586" s="138"/>
      <c r="R586" s="139">
        <v>0</v>
      </c>
      <c r="S586" s="139">
        <v>0</v>
      </c>
      <c r="T586" s="139">
        <v>0</v>
      </c>
      <c r="U586" s="139">
        <v>0</v>
      </c>
      <c r="V586" s="138"/>
      <c r="W586" s="139">
        <v>85600</v>
      </c>
      <c r="X586" s="139">
        <v>27500</v>
      </c>
      <c r="Y586" s="139">
        <v>59500</v>
      </c>
      <c r="Z586" s="139">
        <v>211000</v>
      </c>
    </row>
    <row r="587" spans="1:26" x14ac:dyDescent="0.25">
      <c r="A587" s="59">
        <f t="shared" si="0"/>
        <v>45367</v>
      </c>
      <c r="B587" s="66">
        <f t="shared" si="3"/>
        <v>11</v>
      </c>
      <c r="C587" s="139">
        <v>0</v>
      </c>
      <c r="D587" s="139">
        <v>6300</v>
      </c>
      <c r="E587" s="139">
        <v>61400</v>
      </c>
      <c r="F587" s="139">
        <v>96200</v>
      </c>
      <c r="G587" s="138"/>
      <c r="H587" s="139">
        <v>0</v>
      </c>
      <c r="I587" s="139">
        <v>0</v>
      </c>
      <c r="J587" s="139">
        <v>1600</v>
      </c>
      <c r="K587" s="139">
        <v>11200</v>
      </c>
      <c r="L587" s="138"/>
      <c r="M587" s="139">
        <v>0</v>
      </c>
      <c r="N587" s="139">
        <v>36100</v>
      </c>
      <c r="O587" s="139">
        <v>48900</v>
      </c>
      <c r="P587" s="139">
        <v>101900</v>
      </c>
      <c r="Q587" s="138"/>
      <c r="R587" s="139">
        <v>0</v>
      </c>
      <c r="S587" s="139">
        <v>0</v>
      </c>
      <c r="T587" s="139">
        <v>0</v>
      </c>
      <c r="U587" s="139">
        <v>0</v>
      </c>
      <c r="V587" s="138"/>
      <c r="W587" s="139">
        <v>0</v>
      </c>
      <c r="X587" s="139">
        <v>42400</v>
      </c>
      <c r="Y587" s="139">
        <v>111900</v>
      </c>
      <c r="Z587" s="139">
        <v>209300</v>
      </c>
    </row>
    <row r="588" spans="1:26" x14ac:dyDescent="0.25">
      <c r="A588" s="59">
        <f t="shared" si="0"/>
        <v>45374</v>
      </c>
      <c r="B588" s="66">
        <f t="shared" si="3"/>
        <v>12</v>
      </c>
      <c r="C588" s="139">
        <v>66500</v>
      </c>
      <c r="D588" s="139">
        <v>10500</v>
      </c>
      <c r="E588" s="139">
        <v>50300</v>
      </c>
      <c r="F588" s="139">
        <v>148400</v>
      </c>
      <c r="G588" s="138"/>
      <c r="H588" s="139">
        <v>1600</v>
      </c>
      <c r="I588" s="139">
        <v>0</v>
      </c>
      <c r="J588" s="139">
        <v>0</v>
      </c>
      <c r="K588" s="139">
        <v>0</v>
      </c>
      <c r="L588" s="138"/>
      <c r="M588" s="139">
        <v>56900</v>
      </c>
      <c r="N588" s="139">
        <v>60800</v>
      </c>
      <c r="O588" s="139">
        <v>108200</v>
      </c>
      <c r="P588" s="139">
        <v>233000</v>
      </c>
      <c r="Q588" s="138"/>
      <c r="R588" s="139">
        <v>0</v>
      </c>
      <c r="S588" s="139">
        <v>0</v>
      </c>
      <c r="T588" s="139">
        <v>0</v>
      </c>
      <c r="U588" s="139">
        <v>0</v>
      </c>
      <c r="V588" s="138"/>
      <c r="W588" s="139">
        <v>125000</v>
      </c>
      <c r="X588" s="139">
        <v>71300</v>
      </c>
      <c r="Y588" s="139">
        <v>158500</v>
      </c>
      <c r="Z588" s="139">
        <v>381400</v>
      </c>
    </row>
    <row r="589" spans="1:26" x14ac:dyDescent="0.25">
      <c r="A589" s="59">
        <f t="shared" si="0"/>
        <v>45381</v>
      </c>
      <c r="B589" s="66">
        <f t="shared" si="3"/>
        <v>13</v>
      </c>
      <c r="C589" s="139">
        <v>74900</v>
      </c>
      <c r="D589" s="139">
        <v>12500</v>
      </c>
      <c r="E589" s="139">
        <v>97900</v>
      </c>
      <c r="F589" s="139">
        <v>220400</v>
      </c>
      <c r="G589" s="138"/>
      <c r="H589" s="139">
        <v>0</v>
      </c>
      <c r="I589" s="139">
        <v>137</v>
      </c>
      <c r="J589" s="139">
        <v>3200</v>
      </c>
      <c r="K589" s="139">
        <v>3200</v>
      </c>
      <c r="L589" s="138"/>
      <c r="M589" s="139">
        <v>83100</v>
      </c>
      <c r="N589" s="139">
        <v>49105</v>
      </c>
      <c r="O589" s="139">
        <v>81000</v>
      </c>
      <c r="P589" s="139">
        <v>164700</v>
      </c>
      <c r="Q589" s="138"/>
      <c r="R589" s="139">
        <v>0</v>
      </c>
      <c r="S589" s="139">
        <v>0</v>
      </c>
      <c r="T589" s="139">
        <v>0</v>
      </c>
      <c r="U589" s="139">
        <v>0</v>
      </c>
      <c r="V589" s="138"/>
      <c r="W589" s="139">
        <v>158000</v>
      </c>
      <c r="X589" s="139">
        <v>61742</v>
      </c>
      <c r="Y589" s="139">
        <v>182100</v>
      </c>
      <c r="Z589" s="139">
        <v>388300</v>
      </c>
    </row>
    <row r="590" spans="1:26" x14ac:dyDescent="0.25">
      <c r="A590" s="59">
        <f t="shared" si="0"/>
        <v>45388</v>
      </c>
      <c r="B590" s="66">
        <f t="shared" si="3"/>
        <v>14</v>
      </c>
      <c r="C590" s="139">
        <v>42600</v>
      </c>
      <c r="D590" s="139">
        <v>3200</v>
      </c>
      <c r="E590" s="139">
        <v>66700</v>
      </c>
      <c r="F590" s="139">
        <v>124600</v>
      </c>
      <c r="G590" s="138"/>
      <c r="H590" s="139">
        <v>0</v>
      </c>
      <c r="I590" s="139">
        <v>0</v>
      </c>
      <c r="J590" s="139">
        <v>1737</v>
      </c>
      <c r="K590" s="139">
        <v>1737</v>
      </c>
      <c r="L590" s="138"/>
      <c r="M590" s="139">
        <v>51040</v>
      </c>
      <c r="N590" s="139">
        <v>30000</v>
      </c>
      <c r="O590" s="139">
        <v>51005</v>
      </c>
      <c r="P590" s="139">
        <v>120645</v>
      </c>
      <c r="Q590" s="138"/>
      <c r="R590" s="139">
        <v>0</v>
      </c>
      <c r="S590" s="139">
        <v>0</v>
      </c>
      <c r="T590" s="139">
        <v>0</v>
      </c>
      <c r="U590" s="139">
        <v>0</v>
      </c>
      <c r="V590" s="138"/>
      <c r="W590" s="139">
        <v>93640</v>
      </c>
      <c r="X590" s="139">
        <v>33200</v>
      </c>
      <c r="Y590" s="139">
        <v>119442</v>
      </c>
      <c r="Z590" s="139">
        <v>246982</v>
      </c>
    </row>
    <row r="591" spans="1:26" x14ac:dyDescent="0.25">
      <c r="A591" s="59">
        <f t="shared" si="0"/>
        <v>45395</v>
      </c>
      <c r="B591" s="66">
        <f t="shared" si="3"/>
        <v>15</v>
      </c>
      <c r="C591" s="139">
        <v>83800</v>
      </c>
      <c r="D591" s="139">
        <v>40500</v>
      </c>
      <c r="E591" s="139">
        <v>61800</v>
      </c>
      <c r="F591" s="139">
        <v>158900</v>
      </c>
      <c r="G591" s="138"/>
      <c r="H591" s="139">
        <v>0</v>
      </c>
      <c r="I591" s="139">
        <v>0</v>
      </c>
      <c r="J591" s="139">
        <v>0</v>
      </c>
      <c r="K591" s="139">
        <v>6000</v>
      </c>
      <c r="L591" s="138"/>
      <c r="M591" s="139">
        <v>37500</v>
      </c>
      <c r="N591" s="139">
        <v>60200</v>
      </c>
      <c r="O591" s="139">
        <v>74600</v>
      </c>
      <c r="P591" s="139">
        <v>127500</v>
      </c>
      <c r="Q591" s="138"/>
      <c r="R591" s="139">
        <v>0</v>
      </c>
      <c r="S591" s="139">
        <v>0</v>
      </c>
      <c r="T591" s="139">
        <v>0</v>
      </c>
      <c r="U591" s="139">
        <v>1600</v>
      </c>
      <c r="V591" s="138"/>
      <c r="W591" s="139">
        <v>121300</v>
      </c>
      <c r="X591" s="139">
        <v>100700</v>
      </c>
      <c r="Y591" s="139">
        <v>136400</v>
      </c>
      <c r="Z591" s="139">
        <v>294000</v>
      </c>
    </row>
    <row r="592" spans="1:26" x14ac:dyDescent="0.25">
      <c r="A592" s="59">
        <f t="shared" si="0"/>
        <v>45402</v>
      </c>
      <c r="B592" s="66">
        <f t="shared" si="3"/>
        <v>16</v>
      </c>
      <c r="C592" s="139">
        <v>68400</v>
      </c>
      <c r="D592" s="139">
        <v>43700</v>
      </c>
      <c r="E592" s="139">
        <v>108574</v>
      </c>
      <c r="F592" s="139">
        <v>186674</v>
      </c>
      <c r="G592" s="138"/>
      <c r="H592" s="139">
        <v>0</v>
      </c>
      <c r="I592" s="139">
        <v>1500</v>
      </c>
      <c r="J592" s="139">
        <v>4700</v>
      </c>
      <c r="K592" s="139">
        <v>4700</v>
      </c>
      <c r="L592" s="138"/>
      <c r="M592" s="139">
        <v>22000</v>
      </c>
      <c r="N592" s="139">
        <v>41000</v>
      </c>
      <c r="O592" s="139">
        <v>92400</v>
      </c>
      <c r="P592" s="139">
        <v>119000</v>
      </c>
      <c r="Q592" s="138"/>
      <c r="R592" s="139">
        <v>0</v>
      </c>
      <c r="S592" s="139">
        <v>0</v>
      </c>
      <c r="T592" s="139">
        <v>0</v>
      </c>
      <c r="U592" s="139">
        <v>0</v>
      </c>
      <c r="V592" s="138"/>
      <c r="W592" s="139">
        <v>90400</v>
      </c>
      <c r="X592" s="139">
        <v>86200</v>
      </c>
      <c r="Y592" s="139">
        <v>205674</v>
      </c>
      <c r="Z592" s="139">
        <v>310374</v>
      </c>
    </row>
    <row r="593" spans="1:26" x14ac:dyDescent="0.25">
      <c r="A593" s="59">
        <f t="shared" si="0"/>
        <v>45409</v>
      </c>
      <c r="B593" s="66">
        <f t="shared" si="3"/>
        <v>17</v>
      </c>
      <c r="C593" s="139">
        <v>64100</v>
      </c>
      <c r="D593" s="139">
        <v>42600</v>
      </c>
      <c r="E593" s="139">
        <v>96700</v>
      </c>
      <c r="F593" s="139">
        <v>204900</v>
      </c>
      <c r="G593" s="138"/>
      <c r="H593" s="139">
        <v>0</v>
      </c>
      <c r="I593" s="139">
        <v>1600</v>
      </c>
      <c r="J593" s="139">
        <v>1600</v>
      </c>
      <c r="K593" s="139">
        <v>1600</v>
      </c>
      <c r="L593" s="138"/>
      <c r="M593" s="139">
        <v>11000</v>
      </c>
      <c r="N593" s="139">
        <v>34900</v>
      </c>
      <c r="O593" s="139">
        <v>39800</v>
      </c>
      <c r="P593" s="139">
        <v>55600</v>
      </c>
      <c r="Q593" s="138"/>
      <c r="R593" s="139">
        <v>0</v>
      </c>
      <c r="S593" s="139">
        <v>0</v>
      </c>
      <c r="T593" s="139">
        <v>0</v>
      </c>
      <c r="U593" s="139">
        <v>0</v>
      </c>
      <c r="V593" s="138"/>
      <c r="W593" s="139">
        <v>75100</v>
      </c>
      <c r="X593" s="139">
        <v>79100</v>
      </c>
      <c r="Y593" s="139">
        <v>138100</v>
      </c>
      <c r="Z593" s="139">
        <v>262100</v>
      </c>
    </row>
    <row r="594" spans="1:26" x14ac:dyDescent="0.25">
      <c r="A594" s="59">
        <f t="shared" si="0"/>
        <v>45416</v>
      </c>
      <c r="B594" s="66">
        <f t="shared" si="3"/>
        <v>18</v>
      </c>
      <c r="C594" s="139">
        <v>67700</v>
      </c>
      <c r="D594" s="139">
        <v>74600</v>
      </c>
      <c r="E594" s="139">
        <v>127800</v>
      </c>
      <c r="F594" s="139">
        <v>222800</v>
      </c>
      <c r="G594" s="138"/>
      <c r="H594" s="139">
        <v>0</v>
      </c>
      <c r="I594" s="139">
        <v>0</v>
      </c>
      <c r="J594" s="139">
        <v>0</v>
      </c>
      <c r="K594" s="139">
        <v>0</v>
      </c>
      <c r="L594" s="138"/>
      <c r="M594" s="139">
        <v>4800</v>
      </c>
      <c r="N594" s="139">
        <v>28200</v>
      </c>
      <c r="O594" s="139">
        <v>26600</v>
      </c>
      <c r="P594" s="139">
        <v>37400</v>
      </c>
      <c r="Q594" s="138"/>
      <c r="R594" s="139">
        <v>0</v>
      </c>
      <c r="S594" s="139">
        <v>0</v>
      </c>
      <c r="T594" s="139">
        <v>0</v>
      </c>
      <c r="U594" s="139">
        <v>0</v>
      </c>
      <c r="V594" s="138"/>
      <c r="W594" s="139">
        <v>72500</v>
      </c>
      <c r="X594" s="139">
        <v>102800</v>
      </c>
      <c r="Y594" s="139">
        <v>154400</v>
      </c>
      <c r="Z594" s="139">
        <v>260200</v>
      </c>
    </row>
    <row r="595" spans="1:26" x14ac:dyDescent="0.25">
      <c r="A595" s="59">
        <f t="shared" si="0"/>
        <v>45423</v>
      </c>
      <c r="B595" s="66">
        <f t="shared" si="3"/>
        <v>19</v>
      </c>
      <c r="C595" s="139">
        <v>142722</v>
      </c>
      <c r="D595" s="139">
        <v>50000</v>
      </c>
      <c r="E595" s="139">
        <v>79800</v>
      </c>
      <c r="F595" s="139">
        <v>227022</v>
      </c>
      <c r="G595" s="138"/>
      <c r="H595" s="139">
        <v>0</v>
      </c>
      <c r="I595" s="139">
        <v>1500</v>
      </c>
      <c r="J595" s="139">
        <v>1500</v>
      </c>
      <c r="K595" s="139">
        <v>1500</v>
      </c>
      <c r="L595" s="138"/>
      <c r="M595" s="139">
        <v>41300</v>
      </c>
      <c r="N595" s="139">
        <v>26600</v>
      </c>
      <c r="O595" s="139">
        <v>41100</v>
      </c>
      <c r="P595" s="139">
        <v>66400</v>
      </c>
      <c r="Q595" s="138"/>
      <c r="R595" s="139">
        <v>0</v>
      </c>
      <c r="S595" s="139">
        <v>0</v>
      </c>
      <c r="T595" s="139">
        <v>0</v>
      </c>
      <c r="U595" s="139">
        <v>0</v>
      </c>
      <c r="V595" s="138"/>
      <c r="W595" s="139">
        <v>184022</v>
      </c>
      <c r="X595" s="139">
        <v>78100</v>
      </c>
      <c r="Y595" s="139">
        <v>122400</v>
      </c>
      <c r="Z595" s="139">
        <v>294922</v>
      </c>
    </row>
    <row r="596" spans="1:26" x14ac:dyDescent="0.25">
      <c r="A596" s="59">
        <f t="shared" si="0"/>
        <v>45430</v>
      </c>
      <c r="B596" s="66">
        <f t="shared" si="3"/>
        <v>20</v>
      </c>
      <c r="C596" s="139">
        <v>105900</v>
      </c>
      <c r="D596" s="139">
        <v>69200</v>
      </c>
      <c r="E596" s="139">
        <v>145800</v>
      </c>
      <c r="F596" s="139">
        <v>244400</v>
      </c>
      <c r="G596" s="138"/>
      <c r="H596" s="139">
        <v>1600</v>
      </c>
      <c r="I596" s="139">
        <v>1600</v>
      </c>
      <c r="J596" s="139">
        <v>1600</v>
      </c>
      <c r="K596" s="139">
        <v>1600</v>
      </c>
      <c r="L596" s="138"/>
      <c r="M596" s="139">
        <v>44600</v>
      </c>
      <c r="N596" s="139">
        <v>48600</v>
      </c>
      <c r="O596" s="139">
        <v>69000</v>
      </c>
      <c r="P596" s="139">
        <v>126100</v>
      </c>
      <c r="Q596" s="138"/>
      <c r="R596" s="139">
        <v>0</v>
      </c>
      <c r="S596" s="139">
        <v>0</v>
      </c>
      <c r="T596" s="139">
        <v>0</v>
      </c>
      <c r="U596" s="139">
        <v>0</v>
      </c>
      <c r="V596" s="138"/>
      <c r="W596" s="139">
        <v>152100</v>
      </c>
      <c r="X596" s="139">
        <v>119400</v>
      </c>
      <c r="Y596" s="139">
        <v>216400</v>
      </c>
      <c r="Z596" s="139">
        <v>372100</v>
      </c>
    </row>
    <row r="597" spans="1:26" x14ac:dyDescent="0.25">
      <c r="A597" s="59">
        <f t="shared" si="0"/>
        <v>45437</v>
      </c>
      <c r="B597" s="66">
        <f t="shared" si="3"/>
        <v>21</v>
      </c>
      <c r="C597" s="139">
        <v>93900</v>
      </c>
      <c r="D597" s="139">
        <v>84000</v>
      </c>
      <c r="E597" s="139">
        <v>113000</v>
      </c>
      <c r="F597" s="139">
        <v>138000</v>
      </c>
      <c r="G597" s="138"/>
      <c r="H597" s="139">
        <v>0</v>
      </c>
      <c r="I597" s="139">
        <v>0</v>
      </c>
      <c r="J597" s="139">
        <v>0</v>
      </c>
      <c r="K597" s="139">
        <v>1600</v>
      </c>
      <c r="L597" s="138"/>
      <c r="M597" s="139">
        <v>19000</v>
      </c>
      <c r="N597" s="139">
        <v>62600</v>
      </c>
      <c r="O597" s="139">
        <v>76500</v>
      </c>
      <c r="P597" s="139">
        <v>104800</v>
      </c>
      <c r="Q597" s="138"/>
      <c r="R597" s="139">
        <v>0</v>
      </c>
      <c r="S597" s="139">
        <v>0</v>
      </c>
      <c r="T597" s="139">
        <v>0</v>
      </c>
      <c r="U597" s="139">
        <v>0</v>
      </c>
      <c r="V597" s="138"/>
      <c r="W597" s="139">
        <v>112900</v>
      </c>
      <c r="X597" s="139">
        <v>146600</v>
      </c>
      <c r="Y597" s="139">
        <v>189500</v>
      </c>
      <c r="Z597" s="139">
        <v>244400</v>
      </c>
    </row>
    <row r="598" spans="1:26" x14ac:dyDescent="0.25">
      <c r="A598" s="59">
        <f t="shared" si="0"/>
        <v>45444</v>
      </c>
      <c r="B598" s="66">
        <f t="shared" si="3"/>
        <v>22</v>
      </c>
      <c r="C598" s="139">
        <v>82300</v>
      </c>
      <c r="D598" s="139">
        <v>58300</v>
      </c>
      <c r="E598" s="139">
        <v>139200</v>
      </c>
      <c r="F598" s="139">
        <v>274500</v>
      </c>
      <c r="G598" s="138"/>
      <c r="H598" s="139">
        <v>0</v>
      </c>
      <c r="I598" s="139">
        <v>0</v>
      </c>
      <c r="J598" s="139">
        <v>0</v>
      </c>
      <c r="K598" s="139">
        <v>0</v>
      </c>
      <c r="L598" s="138"/>
      <c r="M598" s="139">
        <v>13900</v>
      </c>
      <c r="N598" s="139">
        <v>64300</v>
      </c>
      <c r="O598" s="139">
        <v>101300</v>
      </c>
      <c r="P598" s="139">
        <v>121400</v>
      </c>
      <c r="Q598" s="138"/>
      <c r="R598" s="139">
        <v>0</v>
      </c>
      <c r="S598" s="139">
        <v>0</v>
      </c>
      <c r="T598" s="139">
        <v>0</v>
      </c>
      <c r="U598" s="139">
        <v>0</v>
      </c>
      <c r="V598" s="138"/>
      <c r="W598" s="139">
        <v>96200</v>
      </c>
      <c r="X598" s="139">
        <v>122600</v>
      </c>
      <c r="Y598" s="139">
        <v>240500</v>
      </c>
      <c r="Z598" s="139">
        <v>395900</v>
      </c>
    </row>
    <row r="599" spans="1:26" x14ac:dyDescent="0.25">
      <c r="A599" s="59">
        <f t="shared" si="0"/>
        <v>45451</v>
      </c>
      <c r="B599" s="66">
        <f t="shared" si="3"/>
        <v>23</v>
      </c>
      <c r="C599" s="139">
        <v>44200</v>
      </c>
      <c r="D599" s="139">
        <v>24500</v>
      </c>
      <c r="E599" s="139">
        <v>99300</v>
      </c>
      <c r="F599" s="139">
        <v>172000</v>
      </c>
      <c r="G599" s="138"/>
      <c r="H599" s="139">
        <v>0</v>
      </c>
      <c r="I599" s="139">
        <v>0</v>
      </c>
      <c r="J599" s="139">
        <v>0</v>
      </c>
      <c r="K599" s="139">
        <v>0</v>
      </c>
      <c r="L599" s="138"/>
      <c r="M599" s="139">
        <v>20800</v>
      </c>
      <c r="N599" s="139">
        <v>50600</v>
      </c>
      <c r="O599" s="139">
        <v>64900</v>
      </c>
      <c r="P599" s="139">
        <v>84200</v>
      </c>
      <c r="Q599" s="138"/>
      <c r="R599" s="139">
        <v>0</v>
      </c>
      <c r="S599" s="139">
        <v>0</v>
      </c>
      <c r="T599" s="139">
        <v>0</v>
      </c>
      <c r="U599" s="139">
        <v>0</v>
      </c>
      <c r="V599" s="138"/>
      <c r="W599" s="139">
        <v>65000</v>
      </c>
      <c r="X599" s="139">
        <v>75100</v>
      </c>
      <c r="Y599" s="139">
        <v>164200</v>
      </c>
      <c r="Z599" s="139">
        <v>256200</v>
      </c>
    </row>
    <row r="600" spans="1:26" x14ac:dyDescent="0.25">
      <c r="A600" s="59">
        <f t="shared" si="0"/>
        <v>45458</v>
      </c>
      <c r="B600" s="66">
        <f t="shared" si="3"/>
        <v>24</v>
      </c>
      <c r="C600" s="139">
        <v>53249</v>
      </c>
      <c r="D600" s="139">
        <v>93300</v>
      </c>
      <c r="E600" s="139">
        <v>148200</v>
      </c>
      <c r="F600" s="139">
        <v>191300</v>
      </c>
      <c r="G600" s="138"/>
      <c r="H600" s="139">
        <v>0</v>
      </c>
      <c r="I600" s="139">
        <v>3200</v>
      </c>
      <c r="J600" s="139">
        <v>6300</v>
      </c>
      <c r="K600" s="139">
        <v>6300</v>
      </c>
      <c r="L600" s="138"/>
      <c r="M600" s="139">
        <v>33137</v>
      </c>
      <c r="N600" s="139">
        <v>84800</v>
      </c>
      <c r="O600" s="139">
        <v>148900</v>
      </c>
      <c r="P600" s="139">
        <v>201637</v>
      </c>
      <c r="Q600" s="138"/>
      <c r="R600" s="139">
        <v>0</v>
      </c>
      <c r="S600" s="139">
        <v>0</v>
      </c>
      <c r="T600" s="139">
        <v>6400</v>
      </c>
      <c r="U600" s="139">
        <v>6400</v>
      </c>
      <c r="V600" s="138"/>
      <c r="W600" s="139">
        <v>86386</v>
      </c>
      <c r="X600" s="139">
        <v>181300</v>
      </c>
      <c r="Y600" s="139">
        <v>309800</v>
      </c>
      <c r="Z600" s="139">
        <v>405637</v>
      </c>
    </row>
    <row r="601" spans="1:26" x14ac:dyDescent="0.25">
      <c r="A601" s="59">
        <f t="shared" si="0"/>
        <v>45465</v>
      </c>
      <c r="B601" s="66">
        <f t="shared" si="3"/>
        <v>25</v>
      </c>
      <c r="C601" s="139">
        <v>57800</v>
      </c>
      <c r="D601" s="139">
        <v>37900</v>
      </c>
      <c r="E601" s="139">
        <v>97100</v>
      </c>
      <c r="F601" s="139">
        <v>158000</v>
      </c>
      <c r="G601" s="138"/>
      <c r="H601" s="139">
        <v>0</v>
      </c>
      <c r="I601" s="139">
        <v>0</v>
      </c>
      <c r="J601" s="139">
        <v>1600</v>
      </c>
      <c r="K601" s="139">
        <v>1600</v>
      </c>
      <c r="L601" s="138"/>
      <c r="M601" s="139">
        <v>37500</v>
      </c>
      <c r="N601" s="139">
        <v>42794</v>
      </c>
      <c r="O601" s="139">
        <v>60000</v>
      </c>
      <c r="P601" s="139">
        <v>68200</v>
      </c>
      <c r="Q601" s="138"/>
      <c r="R601" s="139">
        <v>0</v>
      </c>
      <c r="S601" s="139">
        <v>0</v>
      </c>
      <c r="T601" s="139">
        <v>6400</v>
      </c>
      <c r="U601" s="139">
        <v>6400</v>
      </c>
      <c r="V601" s="138"/>
      <c r="W601" s="139">
        <v>95300</v>
      </c>
      <c r="X601" s="139">
        <v>80694</v>
      </c>
      <c r="Y601" s="139">
        <v>165100</v>
      </c>
      <c r="Z601" s="139">
        <v>234200</v>
      </c>
    </row>
    <row r="602" spans="1:26" x14ac:dyDescent="0.25">
      <c r="A602" s="59">
        <f t="shared" si="0"/>
        <v>45472</v>
      </c>
      <c r="B602" s="66">
        <f t="shared" si="3"/>
        <v>26</v>
      </c>
      <c r="C602" s="139">
        <v>47900</v>
      </c>
      <c r="D602" s="139">
        <v>75000</v>
      </c>
      <c r="E602" s="139">
        <v>169800</v>
      </c>
      <c r="F602" s="139">
        <v>239700</v>
      </c>
      <c r="G602" s="138"/>
      <c r="H602" s="139">
        <v>0</v>
      </c>
      <c r="I602" s="139">
        <v>0</v>
      </c>
      <c r="J602" s="139">
        <v>3200</v>
      </c>
      <c r="K602" s="139">
        <v>3200</v>
      </c>
      <c r="L602" s="138"/>
      <c r="M602" s="139">
        <v>21800</v>
      </c>
      <c r="N602" s="139">
        <v>48300</v>
      </c>
      <c r="O602" s="139">
        <v>76200</v>
      </c>
      <c r="P602" s="139">
        <v>121100</v>
      </c>
      <c r="Q602" s="138"/>
      <c r="R602" s="139">
        <v>0</v>
      </c>
      <c r="S602" s="139">
        <v>0</v>
      </c>
      <c r="T602" s="139">
        <v>0</v>
      </c>
      <c r="U602" s="139">
        <v>0</v>
      </c>
      <c r="V602" s="138"/>
      <c r="W602" s="139">
        <v>69700</v>
      </c>
      <c r="X602" s="139">
        <v>123300</v>
      </c>
      <c r="Y602" s="139">
        <v>249200</v>
      </c>
      <c r="Z602" s="139">
        <v>364000</v>
      </c>
    </row>
    <row r="603" spans="1:26" x14ac:dyDescent="0.25">
      <c r="A603" s="59">
        <f t="shared" si="0"/>
        <v>45479</v>
      </c>
      <c r="B603" s="66">
        <f t="shared" si="3"/>
        <v>27</v>
      </c>
      <c r="C603" s="139">
        <v>87922</v>
      </c>
      <c r="D603" s="139">
        <v>0</v>
      </c>
      <c r="E603" s="139">
        <v>56500</v>
      </c>
      <c r="F603" s="139">
        <v>164000</v>
      </c>
      <c r="G603" s="138"/>
      <c r="H603" s="139">
        <v>1600</v>
      </c>
      <c r="I603" s="139">
        <v>0</v>
      </c>
      <c r="J603" s="139">
        <v>0</v>
      </c>
      <c r="K603" s="139">
        <v>1600</v>
      </c>
      <c r="L603" s="138"/>
      <c r="M603" s="139">
        <v>68800</v>
      </c>
      <c r="N603" s="139">
        <v>0</v>
      </c>
      <c r="O603" s="139">
        <v>20300</v>
      </c>
      <c r="P603" s="139">
        <v>108200</v>
      </c>
      <c r="Q603" s="138"/>
      <c r="R603" s="139">
        <v>0</v>
      </c>
      <c r="S603" s="139">
        <v>0</v>
      </c>
      <c r="T603" s="139">
        <v>0</v>
      </c>
      <c r="U603" s="139">
        <v>0</v>
      </c>
      <c r="V603" s="138"/>
      <c r="W603" s="139">
        <v>158322</v>
      </c>
      <c r="X603" s="139">
        <v>0</v>
      </c>
      <c r="Y603" s="139">
        <v>76800</v>
      </c>
      <c r="Z603" s="139">
        <v>273800</v>
      </c>
    </row>
    <row r="604" spans="1:26" x14ac:dyDescent="0.25">
      <c r="A604" s="59">
        <f t="shared" si="0"/>
        <v>45486</v>
      </c>
      <c r="B604" s="66">
        <f t="shared" si="3"/>
        <v>28</v>
      </c>
      <c r="C604" s="139">
        <v>42400</v>
      </c>
      <c r="D604" s="139">
        <v>0</v>
      </c>
      <c r="E604" s="139">
        <v>6200</v>
      </c>
      <c r="F604" s="139">
        <v>41000</v>
      </c>
      <c r="G604" s="138"/>
      <c r="H604" s="139">
        <v>1600</v>
      </c>
      <c r="I604" s="139">
        <v>0</v>
      </c>
      <c r="J604" s="139">
        <v>0</v>
      </c>
      <c r="K604" s="139">
        <v>1600</v>
      </c>
      <c r="L604" s="138"/>
      <c r="M604" s="139">
        <v>37500</v>
      </c>
      <c r="N604" s="139">
        <v>0</v>
      </c>
      <c r="O604" s="139">
        <v>0</v>
      </c>
      <c r="P604" s="139">
        <v>26500</v>
      </c>
      <c r="Q604" s="138"/>
      <c r="R604" s="139">
        <v>0</v>
      </c>
      <c r="S604" s="139">
        <v>0</v>
      </c>
      <c r="T604" s="139">
        <v>0</v>
      </c>
      <c r="U604" s="139">
        <v>0</v>
      </c>
      <c r="V604" s="138"/>
      <c r="W604" s="139">
        <v>81500</v>
      </c>
      <c r="X604" s="139">
        <v>0</v>
      </c>
      <c r="Y604" s="139">
        <v>6200</v>
      </c>
      <c r="Z604" s="139">
        <v>69100</v>
      </c>
    </row>
    <row r="605" spans="1:26" x14ac:dyDescent="0.25">
      <c r="A605" s="59">
        <f t="shared" si="0"/>
        <v>45493</v>
      </c>
      <c r="B605" s="66">
        <f t="shared" si="3"/>
        <v>29</v>
      </c>
      <c r="C605" s="139">
        <v>15700</v>
      </c>
      <c r="D605" s="139">
        <v>53800</v>
      </c>
      <c r="E605" s="139">
        <v>11200</v>
      </c>
      <c r="F605" s="139">
        <v>71100</v>
      </c>
      <c r="G605" s="138"/>
      <c r="H605" s="139">
        <v>0</v>
      </c>
      <c r="I605" s="139">
        <v>1500</v>
      </c>
      <c r="J605" s="139">
        <v>0</v>
      </c>
      <c r="K605" s="139">
        <v>0</v>
      </c>
      <c r="L605" s="138"/>
      <c r="M605" s="139">
        <v>0</v>
      </c>
      <c r="N605" s="139">
        <v>41000</v>
      </c>
      <c r="O605" s="139">
        <v>17600</v>
      </c>
      <c r="P605" s="139">
        <v>45800</v>
      </c>
      <c r="Q605" s="138"/>
      <c r="R605" s="139">
        <v>0</v>
      </c>
      <c r="S605" s="139">
        <v>0</v>
      </c>
      <c r="T605" s="139">
        <v>0</v>
      </c>
      <c r="U605" s="139">
        <v>0</v>
      </c>
      <c r="V605" s="138"/>
      <c r="W605" s="139">
        <v>15700</v>
      </c>
      <c r="X605" s="139">
        <v>96300</v>
      </c>
      <c r="Y605" s="139">
        <v>28800</v>
      </c>
      <c r="Z605" s="139">
        <v>116900</v>
      </c>
    </row>
    <row r="606" spans="1:26" x14ac:dyDescent="0.25">
      <c r="A606" s="59">
        <f t="shared" si="0"/>
        <v>45500</v>
      </c>
      <c r="B606" s="66">
        <f t="shared" si="3"/>
        <v>30</v>
      </c>
      <c r="C606" s="139">
        <v>101100</v>
      </c>
      <c r="D606" s="139">
        <v>67400</v>
      </c>
      <c r="E606" s="139">
        <v>158800</v>
      </c>
      <c r="F606" s="139">
        <v>223700</v>
      </c>
      <c r="G606" s="138"/>
      <c r="H606" s="139">
        <v>1600</v>
      </c>
      <c r="I606" s="139">
        <v>0</v>
      </c>
      <c r="J606" s="139">
        <v>1500</v>
      </c>
      <c r="K606" s="139">
        <v>3100</v>
      </c>
      <c r="L606" s="138"/>
      <c r="M606" s="139">
        <v>64000</v>
      </c>
      <c r="N606" s="139">
        <v>67200</v>
      </c>
      <c r="O606" s="139">
        <v>129000</v>
      </c>
      <c r="P606" s="139">
        <v>133800</v>
      </c>
      <c r="Q606" s="138"/>
      <c r="R606" s="139">
        <v>0</v>
      </c>
      <c r="S606" s="139">
        <v>0</v>
      </c>
      <c r="T606" s="139">
        <v>0</v>
      </c>
      <c r="U606" s="139">
        <v>0</v>
      </c>
      <c r="V606" s="138"/>
      <c r="W606" s="139">
        <v>166700</v>
      </c>
      <c r="X606" s="139">
        <v>134600</v>
      </c>
      <c r="Y606" s="139">
        <v>289300</v>
      </c>
      <c r="Z606" s="139">
        <v>360600</v>
      </c>
    </row>
    <row r="607" spans="1:26" x14ac:dyDescent="0.25">
      <c r="A607" s="59">
        <f t="shared" si="0"/>
        <v>45507</v>
      </c>
      <c r="B607" s="66">
        <f t="shared" si="3"/>
        <v>31</v>
      </c>
      <c r="C607" s="139">
        <v>74300</v>
      </c>
      <c r="D607" s="139">
        <v>83500</v>
      </c>
      <c r="E607" s="139">
        <v>90300</v>
      </c>
      <c r="F607" s="139">
        <v>212900</v>
      </c>
      <c r="G607" s="138"/>
      <c r="H607" s="139">
        <v>0</v>
      </c>
      <c r="I607" s="139">
        <v>1600</v>
      </c>
      <c r="J607" s="139">
        <v>0</v>
      </c>
      <c r="K607" s="139">
        <v>0</v>
      </c>
      <c r="L607" s="138"/>
      <c r="M607" s="139">
        <v>75500</v>
      </c>
      <c r="N607" s="139">
        <v>83500</v>
      </c>
      <c r="O607" s="139">
        <v>77600</v>
      </c>
      <c r="P607" s="139">
        <v>164300</v>
      </c>
      <c r="Q607" s="138"/>
      <c r="R607" s="139">
        <v>0</v>
      </c>
      <c r="S607" s="139">
        <v>0</v>
      </c>
      <c r="T607" s="139">
        <v>0</v>
      </c>
      <c r="U607" s="139">
        <v>0</v>
      </c>
      <c r="V607" s="138"/>
      <c r="W607" s="139">
        <v>149800</v>
      </c>
      <c r="X607" s="139">
        <v>168600</v>
      </c>
      <c r="Y607" s="139">
        <v>167900</v>
      </c>
      <c r="Z607" s="139">
        <v>377200</v>
      </c>
    </row>
    <row r="608" spans="1:26" x14ac:dyDescent="0.25">
      <c r="A608" s="59">
        <f t="shared" si="0"/>
        <v>45514</v>
      </c>
      <c r="B608" s="66">
        <f t="shared" si="3"/>
        <v>32</v>
      </c>
      <c r="C608" s="139">
        <v>39100</v>
      </c>
      <c r="D608" s="139">
        <v>66100</v>
      </c>
      <c r="E608" s="139">
        <v>252700</v>
      </c>
      <c r="F608" s="139">
        <v>296900</v>
      </c>
      <c r="G608" s="138"/>
      <c r="H608" s="139">
        <v>0</v>
      </c>
      <c r="I608" s="139">
        <v>0</v>
      </c>
      <c r="J608" s="139">
        <v>9600</v>
      </c>
      <c r="K608" s="139">
        <v>9600</v>
      </c>
      <c r="L608" s="138"/>
      <c r="M608" s="139">
        <v>22100</v>
      </c>
      <c r="N608" s="139">
        <v>146400</v>
      </c>
      <c r="O608" s="139">
        <v>216200</v>
      </c>
      <c r="P608" s="139">
        <v>243100</v>
      </c>
      <c r="Q608" s="138"/>
      <c r="R608" s="139">
        <v>0</v>
      </c>
      <c r="S608" s="139">
        <v>0</v>
      </c>
      <c r="T608" s="139">
        <v>6200</v>
      </c>
      <c r="U608" s="139">
        <v>6200</v>
      </c>
      <c r="V608" s="138"/>
      <c r="W608" s="139">
        <v>61200</v>
      </c>
      <c r="X608" s="139">
        <v>212500</v>
      </c>
      <c r="Y608" s="139">
        <v>484700</v>
      </c>
      <c r="Z608" s="139">
        <v>555800</v>
      </c>
    </row>
    <row r="609" spans="1:26" x14ac:dyDescent="0.25">
      <c r="A609" s="59">
        <f t="shared" si="0"/>
        <v>45521</v>
      </c>
      <c r="B609" s="66">
        <f t="shared" si="3"/>
        <v>33</v>
      </c>
      <c r="C609" s="139">
        <v>150900</v>
      </c>
      <c r="D609" s="139">
        <v>35900</v>
      </c>
      <c r="E609" s="139">
        <v>169200</v>
      </c>
      <c r="F609" s="139">
        <v>261300</v>
      </c>
      <c r="G609" s="138"/>
      <c r="H609" s="139">
        <v>0</v>
      </c>
      <c r="I609" s="139">
        <v>0</v>
      </c>
      <c r="J609" s="139">
        <v>3200</v>
      </c>
      <c r="K609" s="139">
        <v>4800</v>
      </c>
      <c r="L609" s="138"/>
      <c r="M609" s="139">
        <v>17200</v>
      </c>
      <c r="N609" s="139">
        <v>32900</v>
      </c>
      <c r="O609" s="139">
        <v>78800</v>
      </c>
      <c r="P609" s="139">
        <v>105600</v>
      </c>
      <c r="Q609" s="138"/>
      <c r="R609" s="139">
        <v>1600</v>
      </c>
      <c r="S609" s="139">
        <v>0</v>
      </c>
      <c r="T609" s="139">
        <v>0</v>
      </c>
      <c r="U609" s="139">
        <v>1600</v>
      </c>
      <c r="V609" s="138"/>
      <c r="W609" s="139">
        <v>169700</v>
      </c>
      <c r="X609" s="139">
        <v>68800</v>
      </c>
      <c r="Y609" s="139">
        <v>251200</v>
      </c>
      <c r="Z609" s="139">
        <v>373300</v>
      </c>
    </row>
    <row r="610" spans="1:26" x14ac:dyDescent="0.25">
      <c r="A610" s="59">
        <f t="shared" si="0"/>
        <v>45528</v>
      </c>
      <c r="B610" s="66">
        <f t="shared" si="3"/>
        <v>34</v>
      </c>
      <c r="C610" s="139">
        <v>82000</v>
      </c>
      <c r="D610" s="139">
        <v>68100</v>
      </c>
      <c r="E610" s="139">
        <v>142700</v>
      </c>
      <c r="F610" s="139">
        <v>238800</v>
      </c>
      <c r="G610" s="138"/>
      <c r="H610" s="139">
        <v>0</v>
      </c>
      <c r="I610" s="139">
        <v>0</v>
      </c>
      <c r="J610" s="139">
        <v>1600</v>
      </c>
      <c r="K610" s="139">
        <v>1600</v>
      </c>
      <c r="L610" s="138"/>
      <c r="M610" s="139">
        <v>15500</v>
      </c>
      <c r="N610" s="139">
        <v>75600</v>
      </c>
      <c r="O610" s="139">
        <v>96200</v>
      </c>
      <c r="P610" s="139">
        <v>129300</v>
      </c>
      <c r="Q610" s="138"/>
      <c r="R610" s="139">
        <v>0</v>
      </c>
      <c r="S610" s="139">
        <v>0</v>
      </c>
      <c r="T610" s="139">
        <v>0</v>
      </c>
      <c r="U610" s="139">
        <v>0</v>
      </c>
      <c r="V610" s="138"/>
      <c r="W610" s="139">
        <v>97500</v>
      </c>
      <c r="X610" s="139">
        <v>143700</v>
      </c>
      <c r="Y610" s="139">
        <v>240500</v>
      </c>
      <c r="Z610" s="139">
        <v>369700</v>
      </c>
    </row>
    <row r="611" spans="1:26" x14ac:dyDescent="0.25">
      <c r="A611" s="59">
        <f t="shared" si="0"/>
        <v>45535</v>
      </c>
      <c r="B611" s="66">
        <f t="shared" si="3"/>
        <v>35</v>
      </c>
      <c r="C611" s="139">
        <v>77600</v>
      </c>
      <c r="D611" s="139">
        <v>55300</v>
      </c>
      <c r="E611" s="139">
        <v>158100</v>
      </c>
      <c r="F611" s="139">
        <v>202400</v>
      </c>
      <c r="G611" s="138"/>
      <c r="H611" s="139">
        <v>0</v>
      </c>
      <c r="I611" s="139">
        <v>0</v>
      </c>
      <c r="J611" s="139">
        <v>8000</v>
      </c>
      <c r="K611" s="139">
        <v>4800</v>
      </c>
      <c r="L611" s="138"/>
      <c r="M611" s="139">
        <v>42600</v>
      </c>
      <c r="N611" s="139">
        <v>26400</v>
      </c>
      <c r="O611" s="139">
        <v>61600</v>
      </c>
      <c r="P611" s="139">
        <v>90000</v>
      </c>
      <c r="Q611" s="138"/>
      <c r="R611" s="139">
        <v>0</v>
      </c>
      <c r="S611" s="139">
        <v>0</v>
      </c>
      <c r="T611" s="139">
        <v>0</v>
      </c>
      <c r="U611" s="139">
        <v>0</v>
      </c>
      <c r="V611" s="138"/>
      <c r="W611" s="139">
        <v>120200</v>
      </c>
      <c r="X611" s="139">
        <v>81700</v>
      </c>
      <c r="Y611" s="139">
        <v>227700</v>
      </c>
      <c r="Z611" s="139">
        <v>297200</v>
      </c>
    </row>
    <row r="612" spans="1:26" x14ac:dyDescent="0.25">
      <c r="A612" s="59">
        <f t="shared" si="0"/>
        <v>45542</v>
      </c>
      <c r="B612" s="66">
        <f t="shared" si="3"/>
        <v>36</v>
      </c>
      <c r="C612" s="139">
        <v>40300</v>
      </c>
      <c r="D612" s="139">
        <v>23300</v>
      </c>
      <c r="E612" s="139">
        <v>109400</v>
      </c>
      <c r="F612" s="139">
        <v>181400</v>
      </c>
      <c r="G612" s="138"/>
      <c r="H612" s="139">
        <v>0</v>
      </c>
      <c r="I612" s="139">
        <v>0</v>
      </c>
      <c r="J612" s="139">
        <v>8000</v>
      </c>
      <c r="K612" s="139">
        <v>17600</v>
      </c>
      <c r="L612" s="138"/>
      <c r="M612" s="139">
        <v>14200</v>
      </c>
      <c r="N612" s="139">
        <v>22100</v>
      </c>
      <c r="O612" s="139">
        <v>44100</v>
      </c>
      <c r="P612" s="139">
        <v>75700</v>
      </c>
      <c r="Q612" s="138"/>
      <c r="R612" s="139">
        <v>0</v>
      </c>
      <c r="S612" s="139">
        <v>0</v>
      </c>
      <c r="T612" s="139">
        <v>0</v>
      </c>
      <c r="U612" s="139">
        <v>0</v>
      </c>
      <c r="V612" s="138"/>
      <c r="W612" s="139">
        <v>54500</v>
      </c>
      <c r="X612" s="139">
        <v>45400</v>
      </c>
      <c r="Y612" s="139">
        <v>161500</v>
      </c>
      <c r="Z612" s="139">
        <v>274700</v>
      </c>
    </row>
    <row r="613" spans="1:26" x14ac:dyDescent="0.25">
      <c r="A613" s="59">
        <f t="shared" si="0"/>
        <v>45549</v>
      </c>
      <c r="B613" s="66">
        <f t="shared" si="3"/>
        <v>37</v>
      </c>
      <c r="C613" s="139">
        <v>42800</v>
      </c>
      <c r="D613" s="139">
        <v>29800</v>
      </c>
      <c r="E613" s="139">
        <v>65100</v>
      </c>
      <c r="F613" s="139">
        <v>95100</v>
      </c>
      <c r="G613" s="138"/>
      <c r="H613" s="139">
        <v>0</v>
      </c>
      <c r="I613" s="139">
        <v>0</v>
      </c>
      <c r="J613" s="139">
        <v>12300</v>
      </c>
      <c r="K613" s="139">
        <v>12300</v>
      </c>
      <c r="L613" s="138"/>
      <c r="M613" s="139">
        <v>7900</v>
      </c>
      <c r="N613" s="139">
        <v>15700</v>
      </c>
      <c r="O613" s="139">
        <v>33200</v>
      </c>
      <c r="P613" s="139">
        <v>42500</v>
      </c>
      <c r="Q613" s="138"/>
      <c r="R613" s="139">
        <v>0</v>
      </c>
      <c r="S613" s="139">
        <v>0</v>
      </c>
      <c r="T613" s="139">
        <v>0</v>
      </c>
      <c r="U613" s="139">
        <v>0</v>
      </c>
      <c r="V613" s="138"/>
      <c r="W613" s="139">
        <v>50700</v>
      </c>
      <c r="X613" s="139">
        <v>45500</v>
      </c>
      <c r="Y613" s="139">
        <v>110600</v>
      </c>
      <c r="Z613" s="139">
        <v>149900</v>
      </c>
    </row>
    <row r="614" spans="1:26" x14ac:dyDescent="0.25">
      <c r="A614" s="59">
        <f t="shared" si="0"/>
        <v>45556</v>
      </c>
      <c r="B614" s="66">
        <f t="shared" si="3"/>
        <v>38</v>
      </c>
      <c r="C614" s="139">
        <v>23900</v>
      </c>
      <c r="D614" s="139">
        <v>39900</v>
      </c>
      <c r="E614" s="139">
        <v>118600</v>
      </c>
      <c r="F614" s="139">
        <v>160500</v>
      </c>
      <c r="G614" s="138"/>
      <c r="H614" s="139">
        <v>0</v>
      </c>
      <c r="I614" s="139">
        <v>0</v>
      </c>
      <c r="J614" s="139">
        <v>20700</v>
      </c>
      <c r="K614" s="139">
        <v>17500</v>
      </c>
      <c r="L614" s="138"/>
      <c r="M614" s="139">
        <v>9500</v>
      </c>
      <c r="N614" s="139">
        <v>15700</v>
      </c>
      <c r="O614" s="139">
        <v>49000</v>
      </c>
      <c r="P614" s="139">
        <v>61300</v>
      </c>
      <c r="Q614" s="138"/>
      <c r="R614" s="139">
        <v>0</v>
      </c>
      <c r="S614" s="139">
        <v>0</v>
      </c>
      <c r="T614" s="139">
        <v>0</v>
      </c>
      <c r="U614" s="139">
        <v>0</v>
      </c>
      <c r="V614" s="138"/>
      <c r="W614" s="139">
        <v>33400</v>
      </c>
      <c r="X614" s="139">
        <v>55600</v>
      </c>
      <c r="Y614" s="139">
        <v>188300</v>
      </c>
      <c r="Z614" s="139">
        <v>239300</v>
      </c>
    </row>
    <row r="615" spans="1:26" x14ac:dyDescent="0.25">
      <c r="A615" s="59">
        <f t="shared" si="0"/>
        <v>45563</v>
      </c>
      <c r="B615" s="66">
        <f t="shared" si="3"/>
        <v>39</v>
      </c>
      <c r="C615" s="139">
        <v>17500</v>
      </c>
      <c r="D615" s="139">
        <v>14100</v>
      </c>
      <c r="E615" s="139">
        <v>42800</v>
      </c>
      <c r="F615" s="139">
        <v>88800</v>
      </c>
      <c r="G615" s="138"/>
      <c r="H615" s="139">
        <v>0</v>
      </c>
      <c r="I615" s="139">
        <v>0</v>
      </c>
      <c r="J615" s="139">
        <v>6300</v>
      </c>
      <c r="K615" s="139">
        <v>6300</v>
      </c>
      <c r="L615" s="138"/>
      <c r="M615" s="139">
        <v>12700</v>
      </c>
      <c r="N615" s="139">
        <v>12600</v>
      </c>
      <c r="O615" s="139">
        <v>55600</v>
      </c>
      <c r="P615" s="139">
        <v>83800</v>
      </c>
      <c r="Q615" s="138"/>
      <c r="R615" s="139">
        <v>1500</v>
      </c>
      <c r="S615" s="139">
        <v>0</v>
      </c>
      <c r="T615" s="139">
        <v>0</v>
      </c>
      <c r="U615" s="139">
        <v>1500</v>
      </c>
      <c r="V615" s="138"/>
      <c r="W615" s="139">
        <v>31700</v>
      </c>
      <c r="X615" s="139">
        <v>26700</v>
      </c>
      <c r="Y615" s="139">
        <v>104700</v>
      </c>
      <c r="Z615" s="139">
        <v>180400</v>
      </c>
    </row>
    <row r="616" spans="1:26" x14ac:dyDescent="0.25">
      <c r="A616" s="59">
        <f t="shared" si="0"/>
        <v>45570</v>
      </c>
      <c r="B616" s="66">
        <f t="shared" si="3"/>
        <v>40</v>
      </c>
      <c r="C616" s="139">
        <v>28200</v>
      </c>
      <c r="D616" s="139">
        <v>26500</v>
      </c>
      <c r="E616" s="139">
        <v>109350</v>
      </c>
      <c r="F616" s="139">
        <v>113200</v>
      </c>
      <c r="G616" s="138"/>
      <c r="H616" s="139">
        <v>0</v>
      </c>
      <c r="I616" s="139">
        <v>1600</v>
      </c>
      <c r="J616" s="139">
        <v>1600</v>
      </c>
      <c r="K616" s="139">
        <v>1600</v>
      </c>
      <c r="L616" s="138"/>
      <c r="M616" s="139">
        <v>28400</v>
      </c>
      <c r="N616" s="139">
        <v>81000</v>
      </c>
      <c r="O616" s="139">
        <v>78500</v>
      </c>
      <c r="P616" s="139">
        <v>94200</v>
      </c>
      <c r="Q616" s="138"/>
      <c r="R616" s="139">
        <v>0</v>
      </c>
      <c r="S616" s="139">
        <v>0</v>
      </c>
      <c r="T616" s="139">
        <v>0</v>
      </c>
      <c r="U616" s="139">
        <v>0</v>
      </c>
      <c r="V616" s="138"/>
      <c r="W616" s="139">
        <v>56600</v>
      </c>
      <c r="X616" s="139">
        <v>109100</v>
      </c>
      <c r="Y616" s="139">
        <v>189450</v>
      </c>
      <c r="Z616" s="139">
        <v>209000</v>
      </c>
    </row>
    <row r="617" spans="1:26" x14ac:dyDescent="0.25">
      <c r="A617" s="59">
        <f t="shared" si="0"/>
        <v>45577</v>
      </c>
      <c r="B617" s="66">
        <f t="shared" si="3"/>
        <v>41</v>
      </c>
      <c r="C617" s="139">
        <v>22400</v>
      </c>
      <c r="D617" s="139">
        <v>19900</v>
      </c>
      <c r="E617" s="139">
        <v>63600</v>
      </c>
      <c r="F617" s="139">
        <v>92950</v>
      </c>
      <c r="G617" s="138"/>
      <c r="H617" s="139">
        <v>1600</v>
      </c>
      <c r="I617" s="139">
        <v>3200</v>
      </c>
      <c r="J617" s="139">
        <v>1600</v>
      </c>
      <c r="K617" s="139">
        <v>1600</v>
      </c>
      <c r="L617" s="138"/>
      <c r="M617" s="139">
        <v>22400</v>
      </c>
      <c r="N617" s="139">
        <v>133600</v>
      </c>
      <c r="O617" s="139">
        <v>214400</v>
      </c>
      <c r="P617" s="139">
        <v>222300</v>
      </c>
      <c r="Q617" s="138"/>
      <c r="R617" s="139">
        <v>0</v>
      </c>
      <c r="S617" s="139">
        <v>0</v>
      </c>
      <c r="T617" s="139">
        <v>0</v>
      </c>
      <c r="U617" s="139">
        <v>0</v>
      </c>
      <c r="V617" s="138"/>
      <c r="W617" s="139">
        <v>46400</v>
      </c>
      <c r="X617" s="139">
        <v>156700</v>
      </c>
      <c r="Y617" s="139">
        <v>279600</v>
      </c>
      <c r="Z617" s="139">
        <v>316850</v>
      </c>
    </row>
    <row r="618" spans="1:26" x14ac:dyDescent="0.25">
      <c r="A618" s="59">
        <f t="shared" si="0"/>
        <v>45584</v>
      </c>
      <c r="B618" s="66">
        <f t="shared" si="3"/>
        <v>42</v>
      </c>
      <c r="C618" s="139">
        <v>4800</v>
      </c>
      <c r="D618" s="139">
        <v>17200</v>
      </c>
      <c r="E618" s="139">
        <v>69000</v>
      </c>
      <c r="F618" s="139">
        <v>120299</v>
      </c>
      <c r="G618" s="138"/>
      <c r="H618" s="139">
        <v>0</v>
      </c>
      <c r="I618" s="139">
        <v>0</v>
      </c>
      <c r="J618" s="139">
        <v>0</v>
      </c>
      <c r="K618" s="139">
        <v>0</v>
      </c>
      <c r="L618" s="138"/>
      <c r="M618" s="139">
        <v>51200</v>
      </c>
      <c r="N618" s="139">
        <v>88600</v>
      </c>
      <c r="O618" s="139">
        <v>76700</v>
      </c>
      <c r="P618" s="139">
        <v>121600</v>
      </c>
      <c r="Q618" s="138"/>
      <c r="R618" s="139">
        <v>0</v>
      </c>
      <c r="S618" s="139">
        <v>0</v>
      </c>
      <c r="T618" s="139">
        <v>0</v>
      </c>
      <c r="U618" s="139">
        <v>0</v>
      </c>
      <c r="V618" s="138"/>
      <c r="W618" s="139">
        <v>56000</v>
      </c>
      <c r="X618" s="139">
        <v>105800</v>
      </c>
      <c r="Y618" s="139">
        <v>145700</v>
      </c>
      <c r="Z618" s="139">
        <v>241899</v>
      </c>
    </row>
    <row r="619" spans="1:26" x14ac:dyDescent="0.25">
      <c r="A619" s="59">
        <f t="shared" si="0"/>
        <v>45591</v>
      </c>
      <c r="B619" s="66">
        <f t="shared" si="3"/>
        <v>43</v>
      </c>
      <c r="C619" s="139">
        <v>36200</v>
      </c>
      <c r="D619" s="139">
        <v>37400</v>
      </c>
      <c r="E619" s="139">
        <v>85200</v>
      </c>
      <c r="F619" s="139">
        <v>141900</v>
      </c>
      <c r="G619" s="138"/>
      <c r="H619" s="139">
        <v>0</v>
      </c>
      <c r="I619" s="139">
        <v>1500</v>
      </c>
      <c r="J619" s="139">
        <v>7900</v>
      </c>
      <c r="K619" s="139">
        <v>7900</v>
      </c>
      <c r="L619" s="138"/>
      <c r="M619" s="139">
        <v>44400</v>
      </c>
      <c r="N619" s="139">
        <v>87900</v>
      </c>
      <c r="O619" s="139">
        <v>283100</v>
      </c>
      <c r="P619" s="139">
        <v>346600</v>
      </c>
      <c r="Q619" s="138"/>
      <c r="R619" s="139">
        <v>0</v>
      </c>
      <c r="S619" s="139">
        <v>0</v>
      </c>
      <c r="T619" s="139">
        <v>0</v>
      </c>
      <c r="U619" s="139">
        <v>0</v>
      </c>
      <c r="V619" s="138"/>
      <c r="W619" s="139">
        <v>80600</v>
      </c>
      <c r="X619" s="139">
        <v>126800</v>
      </c>
      <c r="Y619" s="139">
        <v>376200</v>
      </c>
      <c r="Z619" s="139">
        <v>496400</v>
      </c>
    </row>
    <row r="620" spans="1:26" x14ac:dyDescent="0.25">
      <c r="A620" s="59">
        <f t="shared" si="0"/>
        <v>45598</v>
      </c>
      <c r="B620" s="66">
        <f t="shared" si="3"/>
        <v>44</v>
      </c>
      <c r="C620" s="139">
        <v>57200</v>
      </c>
      <c r="D620" s="139">
        <v>58200</v>
      </c>
      <c r="E620" s="139">
        <v>133400</v>
      </c>
      <c r="F620" s="139">
        <v>239500</v>
      </c>
      <c r="G620" s="138"/>
      <c r="H620" s="139">
        <v>0</v>
      </c>
      <c r="I620" s="139">
        <v>1600</v>
      </c>
      <c r="J620" s="139">
        <v>0</v>
      </c>
      <c r="K620" s="139">
        <v>0</v>
      </c>
      <c r="L620" s="138"/>
      <c r="M620" s="139">
        <v>41400</v>
      </c>
      <c r="N620" s="139">
        <v>76100</v>
      </c>
      <c r="O620" s="139">
        <v>125060</v>
      </c>
      <c r="P620" s="139">
        <v>222260</v>
      </c>
      <c r="Q620" s="138"/>
      <c r="R620" s="139">
        <v>0</v>
      </c>
      <c r="S620" s="139">
        <v>0</v>
      </c>
      <c r="T620" s="139">
        <v>0</v>
      </c>
      <c r="U620" s="139">
        <v>0</v>
      </c>
      <c r="V620" s="138"/>
      <c r="W620" s="139">
        <v>98600</v>
      </c>
      <c r="X620" s="139">
        <v>135900</v>
      </c>
      <c r="Y620" s="139">
        <v>258460</v>
      </c>
      <c r="Z620" s="139">
        <v>461760</v>
      </c>
    </row>
    <row r="621" spans="1:26" x14ac:dyDescent="0.25">
      <c r="A621" s="59">
        <f t="shared" si="0"/>
        <v>45605</v>
      </c>
      <c r="B621" s="66">
        <f t="shared" si="3"/>
        <v>45</v>
      </c>
      <c r="C621" s="139">
        <v>29800</v>
      </c>
      <c r="D621" s="139">
        <v>97300</v>
      </c>
      <c r="E621" s="139">
        <v>210500</v>
      </c>
      <c r="F621" s="139">
        <v>275600</v>
      </c>
      <c r="G621" s="138"/>
      <c r="H621" s="139">
        <v>0</v>
      </c>
      <c r="I621" s="139">
        <v>0</v>
      </c>
      <c r="J621" s="139">
        <v>1600</v>
      </c>
      <c r="K621" s="139">
        <v>1600</v>
      </c>
      <c r="L621" s="138"/>
      <c r="M621" s="139">
        <v>21600</v>
      </c>
      <c r="N621" s="139">
        <v>34800</v>
      </c>
      <c r="O621" s="139">
        <v>152800</v>
      </c>
      <c r="P621" s="139">
        <v>190200</v>
      </c>
      <c r="Q621" s="138"/>
      <c r="R621" s="139">
        <v>0</v>
      </c>
      <c r="S621" s="139">
        <v>0</v>
      </c>
      <c r="T621" s="139">
        <v>0</v>
      </c>
      <c r="U621" s="139">
        <v>0</v>
      </c>
      <c r="V621" s="138"/>
      <c r="W621" s="139">
        <v>51400</v>
      </c>
      <c r="X621" s="139">
        <v>132100</v>
      </c>
      <c r="Y621" s="139">
        <v>364900</v>
      </c>
      <c r="Z621" s="139">
        <v>467400</v>
      </c>
    </row>
    <row r="622" spans="1:26" x14ac:dyDescent="0.25">
      <c r="A622" s="59">
        <f t="shared" si="0"/>
        <v>45612</v>
      </c>
      <c r="B622" s="66">
        <f t="shared" si="3"/>
        <v>46</v>
      </c>
      <c r="C622" s="139">
        <v>65500</v>
      </c>
      <c r="D622" s="139">
        <v>106800</v>
      </c>
      <c r="E622" s="139">
        <v>163200</v>
      </c>
      <c r="F622" s="139">
        <v>238000</v>
      </c>
      <c r="G622" s="138"/>
      <c r="H622" s="139">
        <v>0</v>
      </c>
      <c r="I622" s="139">
        <v>0</v>
      </c>
      <c r="J622" s="139">
        <v>0</v>
      </c>
      <c r="K622" s="139">
        <v>0</v>
      </c>
      <c r="L622" s="138"/>
      <c r="M622" s="139">
        <v>100500</v>
      </c>
      <c r="N622" s="139">
        <v>65500</v>
      </c>
      <c r="O622" s="139">
        <v>118000</v>
      </c>
      <c r="P622" s="139">
        <v>192500</v>
      </c>
      <c r="Q622" s="138"/>
      <c r="R622" s="139">
        <v>0</v>
      </c>
      <c r="S622" s="139">
        <v>0</v>
      </c>
      <c r="T622" s="139">
        <v>0</v>
      </c>
      <c r="U622" s="139">
        <v>0</v>
      </c>
      <c r="V622" s="138"/>
      <c r="W622" s="139">
        <v>166000</v>
      </c>
      <c r="X622" s="139">
        <v>172300</v>
      </c>
      <c r="Y622" s="139">
        <v>281200</v>
      </c>
      <c r="Z622" s="139">
        <v>430500</v>
      </c>
    </row>
    <row r="623" spans="1:26" x14ac:dyDescent="0.25">
      <c r="A623" s="59">
        <f t="shared" si="0"/>
        <v>45619</v>
      </c>
      <c r="B623" s="66">
        <f t="shared" si="3"/>
        <v>47</v>
      </c>
      <c r="C623" s="139">
        <v>88850</v>
      </c>
      <c r="D623" s="139">
        <v>80200</v>
      </c>
      <c r="E623" s="139">
        <v>247900</v>
      </c>
      <c r="F623" s="139">
        <v>387950</v>
      </c>
      <c r="G623" s="138"/>
      <c r="H623" s="139">
        <v>0</v>
      </c>
      <c r="I623" s="139">
        <v>0</v>
      </c>
      <c r="J623" s="139">
        <v>8000</v>
      </c>
      <c r="K623" s="139">
        <v>8000</v>
      </c>
      <c r="L623" s="138"/>
      <c r="M623" s="139">
        <v>56500</v>
      </c>
      <c r="N623" s="139">
        <v>78600</v>
      </c>
      <c r="O623" s="139">
        <v>134900</v>
      </c>
      <c r="P623" s="139">
        <v>217300</v>
      </c>
      <c r="Q623" s="138"/>
      <c r="R623" s="139">
        <v>0</v>
      </c>
      <c r="S623" s="139">
        <v>0</v>
      </c>
      <c r="T623" s="139">
        <v>0</v>
      </c>
      <c r="U623" s="139">
        <v>0</v>
      </c>
      <c r="V623" s="138"/>
      <c r="W623" s="139">
        <v>145350</v>
      </c>
      <c r="X623" s="139">
        <v>158800</v>
      </c>
      <c r="Y623" s="139">
        <v>390800</v>
      </c>
      <c r="Z623" s="139">
        <v>613250</v>
      </c>
    </row>
    <row r="624" spans="1:26" x14ac:dyDescent="0.25">
      <c r="A624" s="59">
        <f t="shared" si="0"/>
        <v>45626</v>
      </c>
      <c r="B624" s="66">
        <f t="shared" si="3"/>
        <v>48</v>
      </c>
      <c r="C624" s="139">
        <v>66300</v>
      </c>
      <c r="D624" s="139">
        <v>83600</v>
      </c>
      <c r="E624" s="139">
        <v>156600</v>
      </c>
      <c r="F624" s="139">
        <v>217400</v>
      </c>
      <c r="G624" s="138"/>
      <c r="H624" s="139">
        <v>0</v>
      </c>
      <c r="I624" s="139">
        <v>4600</v>
      </c>
      <c r="J624" s="139">
        <v>11000</v>
      </c>
      <c r="K624" s="139">
        <v>11000</v>
      </c>
      <c r="L624" s="138"/>
      <c r="M624" s="139">
        <v>187900</v>
      </c>
      <c r="N624" s="139">
        <v>129700</v>
      </c>
      <c r="O624" s="139">
        <v>203900</v>
      </c>
      <c r="P624" s="139">
        <v>341000</v>
      </c>
      <c r="Q624" s="138"/>
      <c r="R624" s="139">
        <v>0</v>
      </c>
      <c r="S624" s="139">
        <v>0</v>
      </c>
      <c r="T624" s="139">
        <v>0</v>
      </c>
      <c r="U624" s="139">
        <v>0</v>
      </c>
      <c r="V624" s="138"/>
      <c r="W624" s="139">
        <v>254200</v>
      </c>
      <c r="X624" s="139">
        <v>217900</v>
      </c>
      <c r="Y624" s="139">
        <v>371500</v>
      </c>
      <c r="Z624" s="139">
        <v>569400</v>
      </c>
    </row>
    <row r="625" spans="1:26" x14ac:dyDescent="0.25">
      <c r="A625" s="59">
        <f t="shared" si="0"/>
        <v>45633</v>
      </c>
      <c r="B625" s="66">
        <f t="shared" si="3"/>
        <v>49</v>
      </c>
      <c r="C625" s="139">
        <v>103700</v>
      </c>
      <c r="D625" s="139">
        <v>33200</v>
      </c>
      <c r="E625" s="139">
        <v>81200</v>
      </c>
      <c r="F625" s="139">
        <v>187900</v>
      </c>
      <c r="G625" s="138"/>
      <c r="H625" s="139">
        <v>0</v>
      </c>
      <c r="I625" s="139">
        <v>0</v>
      </c>
      <c r="J625" s="139">
        <v>1500</v>
      </c>
      <c r="K625" s="139">
        <v>1500</v>
      </c>
      <c r="L625" s="138"/>
      <c r="M625" s="139">
        <v>168600</v>
      </c>
      <c r="N625" s="139">
        <v>23600</v>
      </c>
      <c r="O625" s="139">
        <v>191000</v>
      </c>
      <c r="P625" s="139">
        <v>364100</v>
      </c>
      <c r="Q625" s="138"/>
      <c r="R625" s="139">
        <v>0</v>
      </c>
      <c r="S625" s="139">
        <v>0</v>
      </c>
      <c r="T625" s="139">
        <v>0</v>
      </c>
      <c r="U625" s="139">
        <v>0</v>
      </c>
      <c r="V625" s="138"/>
      <c r="W625" s="139">
        <v>272300</v>
      </c>
      <c r="X625" s="139">
        <v>56800</v>
      </c>
      <c r="Y625" s="139">
        <v>273700</v>
      </c>
      <c r="Z625" s="139">
        <v>553500</v>
      </c>
    </row>
    <row r="626" spans="1:26" x14ac:dyDescent="0.25">
      <c r="A626" s="59">
        <f t="shared" si="0"/>
        <v>45640</v>
      </c>
      <c r="B626" s="66">
        <f t="shared" si="3"/>
        <v>50</v>
      </c>
      <c r="C626" s="139">
        <v>158900</v>
      </c>
      <c r="D626" s="139">
        <v>9100</v>
      </c>
      <c r="E626" s="139">
        <v>164100</v>
      </c>
      <c r="F626" s="139">
        <v>315400</v>
      </c>
      <c r="G626" s="138"/>
      <c r="H626" s="139">
        <v>0</v>
      </c>
      <c r="I626" s="139">
        <v>0</v>
      </c>
      <c r="J626" s="139">
        <v>0</v>
      </c>
      <c r="K626" s="139">
        <v>0</v>
      </c>
      <c r="L626" s="138"/>
      <c r="M626" s="139">
        <v>101800</v>
      </c>
      <c r="N626" s="139">
        <v>32300</v>
      </c>
      <c r="O626" s="139">
        <v>122300</v>
      </c>
      <c r="P626" s="139">
        <v>221900</v>
      </c>
      <c r="Q626" s="138"/>
      <c r="R626" s="139">
        <v>0</v>
      </c>
      <c r="S626" s="139">
        <v>0</v>
      </c>
      <c r="T626" s="139">
        <v>0</v>
      </c>
      <c r="U626" s="139">
        <v>0</v>
      </c>
      <c r="V626" s="138"/>
      <c r="W626" s="139">
        <v>260700</v>
      </c>
      <c r="X626" s="139">
        <v>41400</v>
      </c>
      <c r="Y626" s="139">
        <v>286400</v>
      </c>
      <c r="Z626" s="139">
        <v>537300</v>
      </c>
    </row>
    <row r="627" spans="1:26" x14ac:dyDescent="0.25">
      <c r="A627" s="59">
        <f t="shared" si="0"/>
        <v>45647</v>
      </c>
      <c r="B627" s="66">
        <f t="shared" si="3"/>
        <v>51</v>
      </c>
      <c r="C627" s="139">
        <v>139700</v>
      </c>
      <c r="D627" s="139">
        <v>17000</v>
      </c>
      <c r="E627" s="139">
        <v>95000</v>
      </c>
      <c r="F627" s="139">
        <v>235300</v>
      </c>
      <c r="G627" s="138"/>
      <c r="H627" s="139">
        <v>0</v>
      </c>
      <c r="I627" s="139">
        <v>0</v>
      </c>
      <c r="J627" s="139">
        <v>0</v>
      </c>
      <c r="K627" s="139">
        <v>0</v>
      </c>
      <c r="L627" s="138"/>
      <c r="M627" s="139">
        <v>83600</v>
      </c>
      <c r="N627" s="139">
        <v>29700</v>
      </c>
      <c r="O627" s="139">
        <v>88400</v>
      </c>
      <c r="P627" s="139">
        <v>185200</v>
      </c>
      <c r="Q627" s="138"/>
      <c r="R627" s="139">
        <v>0</v>
      </c>
      <c r="S627" s="139">
        <v>0</v>
      </c>
      <c r="T627" s="139">
        <v>0</v>
      </c>
      <c r="U627" s="139">
        <v>0</v>
      </c>
      <c r="V627" s="138"/>
      <c r="W627" s="139">
        <v>223300</v>
      </c>
      <c r="X627" s="139">
        <v>46700</v>
      </c>
      <c r="Y627" s="139">
        <v>183400</v>
      </c>
      <c r="Z627" s="139">
        <v>420500</v>
      </c>
    </row>
    <row r="628" spans="1:26" x14ac:dyDescent="0.25">
      <c r="A628" s="59">
        <f t="shared" si="0"/>
        <v>45654</v>
      </c>
      <c r="B628" s="66">
        <f t="shared" si="3"/>
        <v>52</v>
      </c>
      <c r="C628" s="139">
        <v>231149</v>
      </c>
      <c r="D628" s="139">
        <v>0</v>
      </c>
      <c r="E628" s="139">
        <v>148200</v>
      </c>
      <c r="F628" s="139">
        <v>374000</v>
      </c>
      <c r="G628" s="138"/>
      <c r="H628" s="139">
        <v>0</v>
      </c>
      <c r="I628" s="139">
        <v>0</v>
      </c>
      <c r="J628" s="139">
        <v>0</v>
      </c>
      <c r="K628" s="139">
        <v>8000</v>
      </c>
      <c r="L628" s="138"/>
      <c r="M628" s="139">
        <v>186000</v>
      </c>
      <c r="N628" s="139">
        <v>1500</v>
      </c>
      <c r="O628" s="139">
        <v>160000</v>
      </c>
      <c r="P628" s="139">
        <v>311400</v>
      </c>
      <c r="Q628" s="138"/>
      <c r="R628" s="139">
        <v>0</v>
      </c>
      <c r="S628" s="139">
        <v>0</v>
      </c>
      <c r="T628" s="139">
        <v>0</v>
      </c>
      <c r="U628" s="139">
        <v>0</v>
      </c>
      <c r="V628" s="138"/>
      <c r="W628" s="139">
        <v>417149</v>
      </c>
      <c r="X628" s="139">
        <v>1500</v>
      </c>
      <c r="Y628" s="139">
        <v>308200</v>
      </c>
      <c r="Z628" s="139">
        <v>693400</v>
      </c>
    </row>
    <row r="629" spans="1:26" x14ac:dyDescent="0.25">
      <c r="A629" s="59">
        <f t="shared" si="0"/>
        <v>45661</v>
      </c>
      <c r="B629" s="66">
        <v>1</v>
      </c>
      <c r="C629" s="139">
        <v>148300</v>
      </c>
      <c r="D629" s="139">
        <v>0</v>
      </c>
      <c r="E629" s="139">
        <v>20700</v>
      </c>
      <c r="F629" s="139">
        <v>210349</v>
      </c>
      <c r="G629" s="138"/>
      <c r="H629" s="139">
        <v>0</v>
      </c>
      <c r="I629" s="139">
        <v>0</v>
      </c>
      <c r="J629" s="139">
        <v>0</v>
      </c>
      <c r="K629" s="139">
        <v>1500</v>
      </c>
      <c r="L629" s="138"/>
      <c r="M629" s="139">
        <v>147000</v>
      </c>
      <c r="N629" s="139">
        <v>0</v>
      </c>
      <c r="O629" s="139">
        <v>30400</v>
      </c>
      <c r="P629" s="139">
        <v>210700</v>
      </c>
      <c r="Q629" s="138"/>
      <c r="R629" s="139">
        <v>0</v>
      </c>
      <c r="S629" s="139">
        <v>0</v>
      </c>
      <c r="T629" s="139">
        <v>0</v>
      </c>
      <c r="U629" s="139">
        <v>0</v>
      </c>
      <c r="V629" s="138"/>
      <c r="W629" s="139">
        <v>295300</v>
      </c>
      <c r="X629" s="139">
        <v>0</v>
      </c>
      <c r="Y629" s="139">
        <v>51100</v>
      </c>
      <c r="Z629" s="139">
        <v>422549</v>
      </c>
    </row>
    <row r="630" spans="1:26" x14ac:dyDescent="0.25">
      <c r="A630" s="59">
        <f t="shared" si="0"/>
        <v>45668</v>
      </c>
      <c r="B630" s="66">
        <f t="shared" ref="B630:B635" si="4">B629+1</f>
        <v>2</v>
      </c>
      <c r="C630" s="139">
        <v>100200</v>
      </c>
      <c r="D630" s="139">
        <v>0</v>
      </c>
      <c r="E630" s="139">
        <v>0</v>
      </c>
      <c r="F630" s="139">
        <v>126200</v>
      </c>
      <c r="G630" s="138"/>
      <c r="H630" s="139">
        <v>0</v>
      </c>
      <c r="I630" s="139">
        <v>0</v>
      </c>
      <c r="J630" s="139">
        <v>0</v>
      </c>
      <c r="K630" s="139">
        <v>1500</v>
      </c>
      <c r="L630" s="138"/>
      <c r="M630" s="139">
        <v>90500</v>
      </c>
      <c r="N630" s="139">
        <v>0</v>
      </c>
      <c r="O630" s="139">
        <v>0</v>
      </c>
      <c r="P630" s="139">
        <v>115400</v>
      </c>
      <c r="Q630" s="138"/>
      <c r="R630" s="139">
        <v>0</v>
      </c>
      <c r="S630" s="139">
        <v>0</v>
      </c>
      <c r="T630" s="139">
        <v>0</v>
      </c>
      <c r="U630" s="139">
        <v>0</v>
      </c>
      <c r="V630" s="138"/>
      <c r="W630" s="139">
        <v>190700</v>
      </c>
      <c r="X630" s="139">
        <v>0</v>
      </c>
      <c r="Y630" s="139">
        <v>0</v>
      </c>
      <c r="Z630" s="139">
        <v>243100</v>
      </c>
    </row>
    <row r="631" spans="1:26" x14ac:dyDescent="0.25">
      <c r="A631" s="59">
        <f t="shared" si="0"/>
        <v>45675</v>
      </c>
      <c r="B631" s="66">
        <f t="shared" si="4"/>
        <v>3</v>
      </c>
      <c r="C631" s="139">
        <v>107100</v>
      </c>
      <c r="D631" s="139">
        <v>0</v>
      </c>
      <c r="E631" s="139">
        <v>0</v>
      </c>
      <c r="F631" s="139">
        <v>101700</v>
      </c>
      <c r="G631" s="138"/>
      <c r="H631" s="139">
        <v>0</v>
      </c>
      <c r="I631" s="139">
        <v>0</v>
      </c>
      <c r="J631" s="139">
        <v>0</v>
      </c>
      <c r="K631" s="139">
        <v>0</v>
      </c>
      <c r="L631" s="138"/>
      <c r="M631" s="139">
        <v>210700</v>
      </c>
      <c r="N631" s="139">
        <v>0</v>
      </c>
      <c r="O631" s="139">
        <v>0</v>
      </c>
      <c r="P631" s="139">
        <v>201700</v>
      </c>
      <c r="Q631" s="138"/>
      <c r="R631" s="139">
        <v>0</v>
      </c>
      <c r="S631" s="139">
        <v>0</v>
      </c>
      <c r="T631" s="139">
        <v>0</v>
      </c>
      <c r="U631" s="139">
        <v>0</v>
      </c>
      <c r="V631" s="138"/>
      <c r="W631" s="139">
        <v>317800</v>
      </c>
      <c r="X631" s="139">
        <v>0</v>
      </c>
      <c r="Y631" s="139">
        <v>0</v>
      </c>
      <c r="Z631" s="139">
        <v>303400</v>
      </c>
    </row>
    <row r="632" spans="1:26" x14ac:dyDescent="0.25">
      <c r="A632" s="59">
        <f t="shared" si="0"/>
        <v>45682</v>
      </c>
      <c r="B632" s="66">
        <f t="shared" si="4"/>
        <v>4</v>
      </c>
      <c r="C632" s="139">
        <v>57000</v>
      </c>
      <c r="D632" s="139">
        <v>0</v>
      </c>
      <c r="E632" s="139">
        <v>0</v>
      </c>
      <c r="F632" s="139">
        <v>84000</v>
      </c>
      <c r="G632" s="138"/>
      <c r="H632" s="139">
        <v>1500</v>
      </c>
      <c r="I632" s="139">
        <v>0</v>
      </c>
      <c r="J632" s="139">
        <v>0</v>
      </c>
      <c r="K632" s="139">
        <v>0</v>
      </c>
      <c r="L632" s="138"/>
      <c r="M632" s="139">
        <v>123100</v>
      </c>
      <c r="N632" s="139">
        <v>0</v>
      </c>
      <c r="O632" s="139">
        <v>0</v>
      </c>
      <c r="P632" s="139">
        <v>117500</v>
      </c>
      <c r="Q632" s="138"/>
      <c r="R632" s="139">
        <v>0</v>
      </c>
      <c r="S632" s="139">
        <v>0</v>
      </c>
      <c r="T632" s="139">
        <v>0</v>
      </c>
      <c r="U632" s="139">
        <v>0</v>
      </c>
      <c r="V632" s="138"/>
      <c r="W632" s="139">
        <v>181600</v>
      </c>
      <c r="X632" s="139">
        <v>0</v>
      </c>
      <c r="Y632" s="139">
        <v>0</v>
      </c>
      <c r="Z632" s="139">
        <v>201500</v>
      </c>
    </row>
    <row r="633" spans="1:26" x14ac:dyDescent="0.25">
      <c r="A633" s="59">
        <f t="shared" si="0"/>
        <v>45689</v>
      </c>
      <c r="B633" s="66">
        <f t="shared" si="4"/>
        <v>5</v>
      </c>
      <c r="C633" s="139">
        <v>163900</v>
      </c>
      <c r="D633" s="139">
        <v>0</v>
      </c>
      <c r="E633" s="139">
        <v>0</v>
      </c>
      <c r="F633" s="139">
        <v>148700</v>
      </c>
      <c r="G633" s="138"/>
      <c r="H633" s="139">
        <v>0</v>
      </c>
      <c r="I633" s="139">
        <v>0</v>
      </c>
      <c r="J633" s="139">
        <v>0</v>
      </c>
      <c r="K633" s="139">
        <v>4700</v>
      </c>
      <c r="L633" s="138"/>
      <c r="M633" s="139">
        <v>129900</v>
      </c>
      <c r="N633" s="139">
        <v>0</v>
      </c>
      <c r="O633" s="139">
        <v>0</v>
      </c>
      <c r="P633" s="139">
        <v>135800</v>
      </c>
      <c r="Q633" s="138"/>
      <c r="R633" s="139">
        <v>0</v>
      </c>
      <c r="S633" s="139">
        <v>0</v>
      </c>
      <c r="T633" s="139">
        <v>0</v>
      </c>
      <c r="U633" s="139">
        <v>0</v>
      </c>
      <c r="V633" s="138"/>
      <c r="W633" s="139">
        <v>293800</v>
      </c>
      <c r="X633" s="139">
        <v>0</v>
      </c>
      <c r="Y633" s="139">
        <v>0</v>
      </c>
      <c r="Z633" s="139">
        <v>289200</v>
      </c>
    </row>
    <row r="634" spans="1:26" x14ac:dyDescent="0.25">
      <c r="A634" s="59">
        <f t="shared" si="0"/>
        <v>45696</v>
      </c>
      <c r="B634" s="66">
        <f t="shared" si="4"/>
        <v>6</v>
      </c>
      <c r="C634" s="139">
        <v>205500</v>
      </c>
      <c r="D634" s="139">
        <v>0</v>
      </c>
      <c r="E634" s="139">
        <v>0</v>
      </c>
      <c r="F634" s="139">
        <v>217500</v>
      </c>
      <c r="G634" s="138"/>
      <c r="H634" s="139">
        <v>17600</v>
      </c>
      <c r="I634" s="139">
        <v>0</v>
      </c>
      <c r="J634" s="139">
        <v>0</v>
      </c>
      <c r="K634" s="139">
        <v>32000</v>
      </c>
      <c r="L634" s="138"/>
      <c r="M634" s="139">
        <v>172100</v>
      </c>
      <c r="N634" s="139">
        <v>0</v>
      </c>
      <c r="O634" s="139">
        <v>0</v>
      </c>
      <c r="P634" s="139">
        <v>162300</v>
      </c>
      <c r="Q634" s="138"/>
      <c r="R634" s="139">
        <v>0</v>
      </c>
      <c r="S634" s="139">
        <v>0</v>
      </c>
      <c r="T634" s="139">
        <v>0</v>
      </c>
      <c r="U634" s="139">
        <v>0</v>
      </c>
      <c r="V634" s="138"/>
      <c r="W634" s="139">
        <v>395200</v>
      </c>
      <c r="X634" s="139">
        <v>0</v>
      </c>
      <c r="Y634" s="139">
        <v>0</v>
      </c>
      <c r="Z634" s="139">
        <v>411800</v>
      </c>
    </row>
    <row r="635" spans="1:26" x14ac:dyDescent="0.25">
      <c r="A635" s="59">
        <f t="shared" si="0"/>
        <v>45703</v>
      </c>
      <c r="B635" s="66">
        <f t="shared" si="4"/>
        <v>7</v>
      </c>
      <c r="C635" s="139">
        <v>114600</v>
      </c>
      <c r="D635" s="139">
        <v>0</v>
      </c>
      <c r="E635" s="139">
        <v>0</v>
      </c>
      <c r="F635" s="139">
        <v>117000</v>
      </c>
      <c r="G635" s="138"/>
      <c r="H635" s="139">
        <v>0</v>
      </c>
      <c r="I635" s="139">
        <v>0</v>
      </c>
      <c r="J635" s="139">
        <v>0</v>
      </c>
      <c r="K635" s="139">
        <v>0</v>
      </c>
      <c r="L635" s="138"/>
      <c r="M635" s="139">
        <v>87400</v>
      </c>
      <c r="N635" s="139">
        <v>0</v>
      </c>
      <c r="O635" s="139">
        <v>0</v>
      </c>
      <c r="P635" s="139">
        <v>101300</v>
      </c>
      <c r="Q635" s="138"/>
      <c r="R635" s="139">
        <v>0</v>
      </c>
      <c r="S635" s="139">
        <v>0</v>
      </c>
      <c r="T635" s="139">
        <v>0</v>
      </c>
      <c r="U635" s="139">
        <v>0</v>
      </c>
      <c r="V635" s="138"/>
      <c r="W635" s="139">
        <v>202000</v>
      </c>
      <c r="X635" s="139">
        <v>0</v>
      </c>
      <c r="Y635" s="139">
        <v>0</v>
      </c>
      <c r="Z635" s="139">
        <v>218300</v>
      </c>
    </row>
    <row r="636" spans="1:26" x14ac:dyDescent="0.25">
      <c r="A636" s="59">
        <f t="shared" si="0"/>
        <v>45710</v>
      </c>
      <c r="B636" s="66">
        <f t="shared" ref="B636:B644" si="5">B635+1</f>
        <v>8</v>
      </c>
      <c r="C636" s="139">
        <v>114000</v>
      </c>
      <c r="D636" s="139">
        <v>0</v>
      </c>
      <c r="E636" s="139">
        <v>0</v>
      </c>
      <c r="F636" s="139">
        <v>111000</v>
      </c>
      <c r="G636" s="138"/>
      <c r="H636" s="139">
        <v>4800</v>
      </c>
      <c r="I636" s="139">
        <v>0</v>
      </c>
      <c r="J636" s="139">
        <v>0</v>
      </c>
      <c r="K636" s="139">
        <v>6400</v>
      </c>
      <c r="L636" s="138"/>
      <c r="M636" s="139">
        <v>111900</v>
      </c>
      <c r="N636" s="139">
        <v>0</v>
      </c>
      <c r="O636" s="139">
        <v>0</v>
      </c>
      <c r="P636" s="139">
        <v>103900</v>
      </c>
      <c r="Q636" s="138"/>
      <c r="R636" s="139">
        <v>0</v>
      </c>
      <c r="S636" s="139">
        <v>0</v>
      </c>
      <c r="T636" s="139">
        <v>0</v>
      </c>
      <c r="U636" s="139">
        <v>0</v>
      </c>
      <c r="V636" s="138"/>
      <c r="W636" s="139">
        <v>230700</v>
      </c>
      <c r="X636" s="139">
        <v>0</v>
      </c>
      <c r="Y636" s="139">
        <v>0</v>
      </c>
      <c r="Z636" s="139">
        <v>221300</v>
      </c>
    </row>
    <row r="637" spans="1:26" x14ac:dyDescent="0.25">
      <c r="A637" s="59">
        <f t="shared" si="0"/>
        <v>45717</v>
      </c>
      <c r="B637" s="66">
        <f t="shared" si="5"/>
        <v>9</v>
      </c>
      <c r="C637" s="139">
        <v>62700</v>
      </c>
      <c r="D637" s="139">
        <v>0</v>
      </c>
      <c r="E637" s="139">
        <v>0</v>
      </c>
      <c r="F637" s="139">
        <v>77400</v>
      </c>
      <c r="G637" s="138"/>
      <c r="H637" s="139">
        <v>3200</v>
      </c>
      <c r="I637" s="139">
        <v>0</v>
      </c>
      <c r="J637" s="139">
        <v>0</v>
      </c>
      <c r="K637" s="139">
        <v>3200</v>
      </c>
      <c r="L637" s="138"/>
      <c r="M637" s="139">
        <v>53300</v>
      </c>
      <c r="N637" s="139">
        <v>0</v>
      </c>
      <c r="O637" s="139">
        <v>0</v>
      </c>
      <c r="P637" s="139">
        <v>56500</v>
      </c>
      <c r="Q637" s="138"/>
      <c r="R637" s="139">
        <v>0</v>
      </c>
      <c r="S637" s="139">
        <v>0</v>
      </c>
      <c r="T637" s="139">
        <v>0</v>
      </c>
      <c r="U637" s="139">
        <v>0</v>
      </c>
      <c r="V637" s="138"/>
      <c r="W637" s="139">
        <v>119200</v>
      </c>
      <c r="X637" s="139">
        <v>0</v>
      </c>
      <c r="Y637" s="139">
        <v>0</v>
      </c>
      <c r="Z637" s="139">
        <v>137100</v>
      </c>
    </row>
    <row r="638" spans="1:26" x14ac:dyDescent="0.25">
      <c r="A638" s="59">
        <f t="shared" si="0"/>
        <v>45724</v>
      </c>
      <c r="B638" s="66">
        <f t="shared" si="5"/>
        <v>10</v>
      </c>
      <c r="C638" s="139">
        <v>152700</v>
      </c>
      <c r="D638" s="139">
        <v>0</v>
      </c>
      <c r="E638" s="139">
        <v>0</v>
      </c>
      <c r="F638" s="139">
        <v>144800</v>
      </c>
      <c r="G638" s="138"/>
      <c r="H638" s="139">
        <v>0</v>
      </c>
      <c r="I638" s="139">
        <v>0</v>
      </c>
      <c r="J638" s="139">
        <v>0</v>
      </c>
      <c r="K638" s="139">
        <v>0</v>
      </c>
      <c r="L638" s="138"/>
      <c r="M638" s="139">
        <v>61700</v>
      </c>
      <c r="N638" s="139">
        <v>0</v>
      </c>
      <c r="O638" s="139">
        <v>0</v>
      </c>
      <c r="P638" s="139">
        <v>60200</v>
      </c>
      <c r="Q638" s="138"/>
      <c r="R638" s="139">
        <v>0</v>
      </c>
      <c r="S638" s="139">
        <v>0</v>
      </c>
      <c r="T638" s="139">
        <v>0</v>
      </c>
      <c r="U638" s="139">
        <v>0</v>
      </c>
      <c r="V638" s="138"/>
      <c r="W638" s="139">
        <v>214400</v>
      </c>
      <c r="X638" s="139">
        <v>0</v>
      </c>
      <c r="Y638" s="139">
        <v>0</v>
      </c>
      <c r="Z638" s="139">
        <v>205000</v>
      </c>
    </row>
    <row r="639" spans="1:26" x14ac:dyDescent="0.25">
      <c r="A639" s="59">
        <f t="shared" si="0"/>
        <v>45731</v>
      </c>
      <c r="B639" s="66">
        <f t="shared" si="5"/>
        <v>11</v>
      </c>
      <c r="C639" s="139">
        <v>171600</v>
      </c>
      <c r="D639" s="139">
        <v>17400</v>
      </c>
      <c r="E639" s="139">
        <v>59800</v>
      </c>
      <c r="F639" s="139">
        <v>227200</v>
      </c>
      <c r="G639" s="138"/>
      <c r="H639" s="139">
        <v>0</v>
      </c>
      <c r="I639" s="139">
        <v>0</v>
      </c>
      <c r="J639" s="139">
        <v>0</v>
      </c>
      <c r="K639" s="139">
        <v>1600</v>
      </c>
      <c r="L639" s="138"/>
      <c r="M639" s="139">
        <v>52600</v>
      </c>
      <c r="N639" s="139">
        <v>3200</v>
      </c>
      <c r="O639" s="139">
        <v>23600</v>
      </c>
      <c r="P639" s="139">
        <v>70200</v>
      </c>
      <c r="Q639" s="138"/>
      <c r="R639" s="139">
        <v>0</v>
      </c>
      <c r="S639" s="139">
        <v>0</v>
      </c>
      <c r="T639" s="139">
        <v>0</v>
      </c>
      <c r="U639" s="139">
        <v>0</v>
      </c>
      <c r="V639" s="138"/>
      <c r="W639" s="139">
        <v>224200</v>
      </c>
      <c r="X639" s="139">
        <v>20600</v>
      </c>
      <c r="Y639" s="139">
        <v>83400</v>
      </c>
      <c r="Z639" s="139">
        <v>299000</v>
      </c>
    </row>
    <row r="640" spans="1:26" x14ac:dyDescent="0.25">
      <c r="A640" s="59">
        <f t="shared" si="0"/>
        <v>45738</v>
      </c>
      <c r="B640" s="66">
        <f t="shared" si="5"/>
        <v>12</v>
      </c>
      <c r="C640" s="139">
        <v>114100</v>
      </c>
      <c r="D640" s="139">
        <v>12600</v>
      </c>
      <c r="E640" s="139">
        <v>111300</v>
      </c>
      <c r="F640" s="139">
        <v>262600</v>
      </c>
      <c r="G640" s="138"/>
      <c r="H640" s="139">
        <v>0</v>
      </c>
      <c r="I640" s="139">
        <v>0</v>
      </c>
      <c r="J640" s="139">
        <v>0</v>
      </c>
      <c r="K640" s="139">
        <v>0</v>
      </c>
      <c r="L640" s="138"/>
      <c r="M640" s="139">
        <v>43000</v>
      </c>
      <c r="N640" s="139">
        <v>4600</v>
      </c>
      <c r="O640" s="139">
        <v>36600</v>
      </c>
      <c r="P640" s="139">
        <v>94400</v>
      </c>
      <c r="Q640" s="138"/>
      <c r="R640" s="139">
        <v>0</v>
      </c>
      <c r="S640" s="139">
        <v>0</v>
      </c>
      <c r="T640" s="139">
        <v>0</v>
      </c>
      <c r="U640" s="139">
        <v>0</v>
      </c>
      <c r="V640" s="138"/>
      <c r="W640" s="139">
        <v>157100</v>
      </c>
      <c r="X640" s="139">
        <v>17200</v>
      </c>
      <c r="Y640" s="139">
        <v>147900</v>
      </c>
      <c r="Z640" s="139">
        <v>357000</v>
      </c>
    </row>
    <row r="641" spans="1:26" x14ac:dyDescent="0.25">
      <c r="A641" s="59">
        <f t="shared" si="0"/>
        <v>45745</v>
      </c>
      <c r="B641" s="66">
        <f t="shared" si="5"/>
        <v>13</v>
      </c>
      <c r="C641" s="139">
        <v>116500</v>
      </c>
      <c r="D641" s="139">
        <v>26500</v>
      </c>
      <c r="E641" s="139">
        <v>119600</v>
      </c>
      <c r="F641" s="139">
        <v>236500</v>
      </c>
      <c r="G641" s="138"/>
      <c r="H641" s="139">
        <v>0</v>
      </c>
      <c r="I641" s="139">
        <v>0</v>
      </c>
      <c r="J641" s="139">
        <v>0</v>
      </c>
      <c r="K641" s="139">
        <v>0</v>
      </c>
      <c r="L641" s="138"/>
      <c r="M641" s="139">
        <v>20800</v>
      </c>
      <c r="N641" s="139">
        <v>27900</v>
      </c>
      <c r="O641" s="139">
        <v>81900</v>
      </c>
      <c r="P641" s="139">
        <v>123700</v>
      </c>
      <c r="Q641" s="138"/>
      <c r="R641" s="139">
        <v>0</v>
      </c>
      <c r="S641" s="139">
        <v>0</v>
      </c>
      <c r="T641" s="139">
        <v>0</v>
      </c>
      <c r="U641" s="139">
        <v>0</v>
      </c>
      <c r="V641" s="138"/>
      <c r="W641" s="139">
        <v>137300</v>
      </c>
      <c r="X641" s="139">
        <v>54400</v>
      </c>
      <c r="Y641" s="139">
        <v>201500</v>
      </c>
      <c r="Z641" s="139">
        <v>360200</v>
      </c>
    </row>
    <row r="642" spans="1:26" x14ac:dyDescent="0.25">
      <c r="A642" s="59">
        <f t="shared" si="0"/>
        <v>45752</v>
      </c>
      <c r="B642" s="66">
        <f t="shared" si="5"/>
        <v>14</v>
      </c>
      <c r="C642" s="139">
        <v>121500</v>
      </c>
      <c r="D642" s="139">
        <v>33100</v>
      </c>
      <c r="E642" s="139">
        <v>66300</v>
      </c>
      <c r="F642" s="139">
        <v>138500</v>
      </c>
      <c r="G642" s="138"/>
      <c r="H642" s="139">
        <v>0</v>
      </c>
      <c r="I642" s="139">
        <v>0</v>
      </c>
      <c r="J642" s="139">
        <v>0</v>
      </c>
      <c r="K642" s="139">
        <v>0</v>
      </c>
      <c r="L642" s="138"/>
      <c r="M642" s="139">
        <v>52700</v>
      </c>
      <c r="N642" s="139">
        <v>14100</v>
      </c>
      <c r="O642" s="139">
        <v>62600</v>
      </c>
      <c r="P642" s="139">
        <v>67800</v>
      </c>
      <c r="Q642" s="138"/>
      <c r="R642" s="139">
        <v>0</v>
      </c>
      <c r="S642" s="139">
        <v>0</v>
      </c>
      <c r="T642" s="139">
        <v>0</v>
      </c>
      <c r="U642" s="139">
        <v>0</v>
      </c>
      <c r="V642" s="138"/>
      <c r="W642" s="139">
        <v>174200</v>
      </c>
      <c r="X642" s="139">
        <v>47200</v>
      </c>
      <c r="Y642" s="139">
        <v>128900</v>
      </c>
      <c r="Z642" s="139">
        <v>206300</v>
      </c>
    </row>
    <row r="643" spans="1:26" x14ac:dyDescent="0.25">
      <c r="A643" s="59">
        <f t="shared" si="0"/>
        <v>45759</v>
      </c>
      <c r="B643" s="66">
        <f t="shared" si="5"/>
        <v>15</v>
      </c>
      <c r="C643" s="139">
        <v>124600</v>
      </c>
      <c r="D643" s="139">
        <v>68600</v>
      </c>
      <c r="E643" s="139">
        <v>132200</v>
      </c>
      <c r="F643" s="139">
        <v>283200</v>
      </c>
      <c r="G643" s="138"/>
      <c r="H643" s="139">
        <v>0</v>
      </c>
      <c r="I643" s="139">
        <v>0</v>
      </c>
      <c r="J643" s="139">
        <v>0</v>
      </c>
      <c r="K643" s="139">
        <v>0</v>
      </c>
      <c r="L643" s="138"/>
      <c r="M643" s="139">
        <v>28600</v>
      </c>
      <c r="N643" s="139">
        <v>31400</v>
      </c>
      <c r="O643" s="139">
        <v>27100</v>
      </c>
      <c r="P643" s="139">
        <v>117200</v>
      </c>
      <c r="Q643" s="138"/>
      <c r="R643" s="139">
        <v>0</v>
      </c>
      <c r="S643" s="139">
        <v>0</v>
      </c>
      <c r="T643" s="139">
        <v>0</v>
      </c>
      <c r="U643" s="139">
        <v>0</v>
      </c>
      <c r="V643" s="138"/>
      <c r="W643" s="139">
        <v>153200</v>
      </c>
      <c r="X643" s="139">
        <v>100000</v>
      </c>
      <c r="Y643" s="139">
        <v>159300</v>
      </c>
      <c r="Z643" s="139">
        <v>400400</v>
      </c>
    </row>
    <row r="644" spans="1:26" x14ac:dyDescent="0.25">
      <c r="A644" s="59">
        <f t="shared" si="0"/>
        <v>45766</v>
      </c>
      <c r="B644" s="66">
        <f t="shared" si="5"/>
        <v>16</v>
      </c>
      <c r="C644" s="139">
        <v>105300</v>
      </c>
      <c r="D644" s="139">
        <v>103200</v>
      </c>
      <c r="E644" s="139">
        <v>135800</v>
      </c>
      <c r="F644" s="139">
        <v>282200</v>
      </c>
      <c r="G644" s="138"/>
      <c r="H644" s="139">
        <v>0</v>
      </c>
      <c r="I644" s="139">
        <v>0</v>
      </c>
      <c r="J644" s="139">
        <v>1600</v>
      </c>
      <c r="K644" s="139">
        <v>1600</v>
      </c>
      <c r="L644" s="138"/>
      <c r="M644" s="139">
        <v>26600</v>
      </c>
      <c r="N644" s="139">
        <v>31400</v>
      </c>
      <c r="O644" s="139">
        <v>59900</v>
      </c>
      <c r="P644" s="139">
        <v>88400</v>
      </c>
      <c r="Q644" s="138"/>
      <c r="R644" s="139">
        <v>0</v>
      </c>
      <c r="S644" s="139">
        <v>0</v>
      </c>
      <c r="T644" s="139">
        <v>0</v>
      </c>
      <c r="U644" s="139">
        <v>0</v>
      </c>
      <c r="V644" s="138"/>
      <c r="W644" s="139">
        <v>131900</v>
      </c>
      <c r="X644" s="139">
        <v>134600</v>
      </c>
      <c r="Y644" s="139">
        <v>197300</v>
      </c>
      <c r="Z644" s="139">
        <v>372200</v>
      </c>
    </row>
  </sheetData>
  <mergeCells count="5">
    <mergeCell ref="C1:F1"/>
    <mergeCell ref="H1:K1"/>
    <mergeCell ref="M1:P1"/>
    <mergeCell ref="R1:U1"/>
    <mergeCell ref="W1:Z1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65F1-E699-4D2A-A61B-9D7965E4044F}">
  <dimension ref="A1:R17"/>
  <sheetViews>
    <sheetView tabSelected="1" zoomScale="110" zoomScaleNormal="110" workbookViewId="0">
      <selection activeCell="M30" sqref="M30"/>
    </sheetView>
  </sheetViews>
  <sheetFormatPr defaultColWidth="9.33203125" defaultRowHeight="13.2" x14ac:dyDescent="0.25"/>
  <cols>
    <col min="1" max="1" width="30.3320312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106</v>
      </c>
      <c r="B1" s="16"/>
      <c r="C1" s="25"/>
      <c r="D1" s="16"/>
      <c r="E1" s="16"/>
      <c r="F1" s="16"/>
      <c r="G1" s="16"/>
      <c r="H1" s="76"/>
      <c r="I1" s="13"/>
      <c r="J1" s="13"/>
    </row>
    <row r="2" spans="1:18" s="2" customFormat="1" ht="15.75" customHeight="1" x14ac:dyDescent="0.25">
      <c r="A2" s="17" t="s">
        <v>107</v>
      </c>
      <c r="B2" s="17"/>
      <c r="C2" s="17"/>
      <c r="D2" s="7"/>
      <c r="E2" s="7"/>
      <c r="F2" s="7"/>
      <c r="G2" s="14"/>
      <c r="H2" s="77"/>
      <c r="I2" s="14"/>
      <c r="J2" s="14"/>
    </row>
    <row r="3" spans="1:18" s="3" customFormat="1" ht="15" customHeight="1" x14ac:dyDescent="0.25">
      <c r="A3" s="121" t="str">
        <f>"For the week ending "&amp;TEXT(N4,"mm/dd/yyyy")</f>
        <v>For the week ending 04/19/2025</v>
      </c>
      <c r="B3" s="122" t="s">
        <v>70</v>
      </c>
      <c r="C3" s="122" t="s">
        <v>71</v>
      </c>
      <c r="D3" s="122" t="s">
        <v>108</v>
      </c>
      <c r="E3" s="122" t="s">
        <v>73</v>
      </c>
      <c r="F3" s="122" t="s">
        <v>75</v>
      </c>
      <c r="G3" s="15"/>
      <c r="H3" s="78"/>
      <c r="I3" s="15"/>
      <c r="J3" s="15"/>
      <c r="O3" s="3" t="s">
        <v>109</v>
      </c>
      <c r="P3" s="3" t="s">
        <v>110</v>
      </c>
      <c r="R3" s="3" t="s">
        <v>111</v>
      </c>
    </row>
    <row r="4" spans="1:18" s="3" customFormat="1" ht="12.75" customHeight="1" x14ac:dyDescent="0.25">
      <c r="A4" s="115" t="s">
        <v>112</v>
      </c>
      <c r="B4" s="32">
        <f>'This week'!B2</f>
        <v>103</v>
      </c>
      <c r="C4" s="32">
        <f>'This week'!C2</f>
        <v>0</v>
      </c>
      <c r="D4" s="32">
        <f>'This week'!D2</f>
        <v>31</v>
      </c>
      <c r="E4" s="32">
        <f>'This week'!E2</f>
        <v>0</v>
      </c>
      <c r="F4" s="32">
        <f>'This week'!F2</f>
        <v>135</v>
      </c>
      <c r="G4" s="15"/>
      <c r="H4" s="78"/>
      <c r="I4" s="15"/>
      <c r="J4" s="15"/>
      <c r="M4" s="3" t="s">
        <v>113</v>
      </c>
      <c r="N4" s="132">
        <f>MAX(Data!A:A)</f>
        <v>45766</v>
      </c>
      <c r="O4" s="3">
        <f>INDEX(Data!$BJ:$BJ,MATCH($N$4,Data!A:A,0))</f>
        <v>16</v>
      </c>
      <c r="P4" s="111">
        <f>N4+7</f>
        <v>45773</v>
      </c>
    </row>
    <row r="5" spans="1:18" s="2" customFormat="1" ht="12.75" customHeight="1" x14ac:dyDescent="0.25">
      <c r="A5" s="116" t="s">
        <v>114</v>
      </c>
      <c r="B5" s="117">
        <f>'This week'!B3</f>
        <v>136</v>
      </c>
      <c r="C5" s="117">
        <f>'This week'!C3</f>
        <v>2</v>
      </c>
      <c r="D5" s="117">
        <f>'This week'!D3</f>
        <v>60</v>
      </c>
      <c r="E5" s="117">
        <f>'This week'!E3</f>
        <v>0</v>
      </c>
      <c r="F5" s="117">
        <f>'This week'!F3</f>
        <v>197</v>
      </c>
      <c r="G5" s="14"/>
      <c r="H5" s="77"/>
      <c r="I5" s="14"/>
      <c r="J5" s="79"/>
      <c r="K5" s="50"/>
      <c r="L5" s="50"/>
      <c r="M5" s="109" t="s">
        <v>115</v>
      </c>
      <c r="N5" s="131">
        <v>45402</v>
      </c>
      <c r="O5" s="50"/>
      <c r="P5" s="111">
        <f>N5+7</f>
        <v>45409</v>
      </c>
    </row>
    <row r="6" spans="1:18" s="2" customFormat="1" ht="12.75" customHeight="1" x14ac:dyDescent="0.25">
      <c r="A6" s="115" t="s">
        <v>116</v>
      </c>
      <c r="B6" s="32">
        <f>'This week'!B4</f>
        <v>282</v>
      </c>
      <c r="C6" s="32">
        <f>'This week'!C4</f>
        <v>2</v>
      </c>
      <c r="D6" s="32">
        <f>'This week'!D4</f>
        <v>88</v>
      </c>
      <c r="E6" s="32">
        <f>'This week'!E4</f>
        <v>0</v>
      </c>
      <c r="F6" s="32">
        <f>'This week'!F4</f>
        <v>372</v>
      </c>
      <c r="G6" s="14"/>
      <c r="H6" s="77"/>
      <c r="I6" s="14"/>
      <c r="J6" s="14"/>
      <c r="K6" s="50"/>
      <c r="L6" s="50"/>
      <c r="M6" s="109" t="s">
        <v>117</v>
      </c>
      <c r="N6" s="132">
        <f>N4-7</f>
        <v>45759</v>
      </c>
      <c r="O6" s="50"/>
    </row>
    <row r="7" spans="1:18" s="2" customFormat="1" ht="12.75" customHeight="1" x14ac:dyDescent="0.25">
      <c r="A7" s="116" t="s">
        <v>118</v>
      </c>
      <c r="B7" s="117">
        <f>'This week'!B5</f>
        <v>302</v>
      </c>
      <c r="C7" s="117">
        <f>'This week'!C5</f>
        <v>0</v>
      </c>
      <c r="D7" s="117">
        <f>'This week'!D5</f>
        <v>89</v>
      </c>
      <c r="E7" s="117">
        <f>'This week'!E5</f>
        <v>0</v>
      </c>
      <c r="F7" s="117">
        <f>'This week'!F5</f>
        <v>391</v>
      </c>
      <c r="G7" s="14"/>
      <c r="H7" s="77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5" t="s">
        <v>119</v>
      </c>
      <c r="B8" s="32">
        <f>'This week'!B6</f>
        <v>105</v>
      </c>
      <c r="C8" s="32">
        <f>'This week'!C6</f>
        <v>0</v>
      </c>
      <c r="D8" s="32">
        <f>'This week'!D6</f>
        <v>27</v>
      </c>
      <c r="E8" s="32">
        <f>'This week'!E6</f>
        <v>0</v>
      </c>
      <c r="F8" s="32">
        <f>'This week'!F6</f>
        <v>132</v>
      </c>
      <c r="G8" s="14"/>
      <c r="H8" s="77"/>
      <c r="I8" s="14"/>
      <c r="J8" s="14"/>
      <c r="K8" s="50"/>
      <c r="L8" s="50"/>
      <c r="M8" s="50"/>
      <c r="N8" s="98">
        <f>INDEX(Data!AS:AS,MATCH(N4,Data!A:A,0))</f>
        <v>469468</v>
      </c>
      <c r="O8" s="99" t="s">
        <v>120</v>
      </c>
      <c r="P8" s="100" t="s">
        <v>121</v>
      </c>
      <c r="Q8" s="50"/>
    </row>
    <row r="9" spans="1:18" s="2" customFormat="1" ht="12.75" customHeight="1" x14ac:dyDescent="0.25">
      <c r="A9" s="118" t="s">
        <v>122</v>
      </c>
      <c r="B9" s="117">
        <f>'This week'!B7</f>
        <v>11</v>
      </c>
      <c r="C9" s="117">
        <f>'This week'!C7</f>
        <v>2</v>
      </c>
      <c r="D9" s="117">
        <f>'This week'!D7</f>
        <v>15</v>
      </c>
      <c r="E9" s="117">
        <f>'This week'!E7</f>
        <v>0</v>
      </c>
      <c r="F9" s="117">
        <f>'This week'!F7</f>
        <v>28</v>
      </c>
      <c r="G9" s="14"/>
      <c r="H9" s="77"/>
      <c r="I9" s="14"/>
      <c r="N9" s="101">
        <f>INDEX(Data!AS:AS,MATCH(N6,Data!A:A,0))</f>
        <v>562400</v>
      </c>
      <c r="O9" s="53" t="s">
        <v>120</v>
      </c>
      <c r="P9" s="102" t="s">
        <v>123</v>
      </c>
      <c r="Q9" s="54"/>
    </row>
    <row r="10" spans="1:18" s="2" customFormat="1" ht="12.75" customHeight="1" x14ac:dyDescent="0.25">
      <c r="A10" s="5" t="s">
        <v>124</v>
      </c>
      <c r="B10" s="32">
        <f>'This week'!B8</f>
        <v>0</v>
      </c>
      <c r="C10" s="32">
        <f>'This week'!C8</f>
        <v>32</v>
      </c>
      <c r="D10" s="32">
        <f>'This week'!D8</f>
        <v>19</v>
      </c>
      <c r="E10" s="32">
        <f>'This week'!E8</f>
        <v>0</v>
      </c>
      <c r="F10" s="32">
        <f>'This week'!F8</f>
        <v>51</v>
      </c>
      <c r="G10" s="32" t="s">
        <v>125</v>
      </c>
      <c r="H10" s="77"/>
      <c r="I10" s="14"/>
      <c r="N10" s="105">
        <f>(+N8-N9)/N9</f>
        <v>-0.16524182076813657</v>
      </c>
      <c r="O10" s="50" t="s">
        <v>126</v>
      </c>
      <c r="P10" s="104"/>
      <c r="Q10" s="50"/>
    </row>
    <row r="11" spans="1:18" s="2" customFormat="1" ht="12.75" customHeight="1" x14ac:dyDescent="0.25">
      <c r="A11" s="118" t="s">
        <v>158</v>
      </c>
      <c r="B11" s="117">
        <f>INDEX(Data!AZ:AZ,MATCH($N$4,Data!$A:$A,0))</f>
        <v>313.14999999999998</v>
      </c>
      <c r="C11" s="117">
        <f>INDEX(Data!BA:BA,MATCH($N$4,Data!$A:$A,0))</f>
        <v>33.549999999999997</v>
      </c>
      <c r="D11" s="117">
        <f>INDEX(Data!BB:BB,MATCH($N$4,Data!$A:$A,0))</f>
        <v>122.768</v>
      </c>
      <c r="E11" s="117">
        <f>INDEX(Data!BC:BC,MATCH($N$4,Data!$A:$A,0))</f>
        <v>0</v>
      </c>
      <c r="F11" s="117">
        <f>INDEX(Data!BD:BD,MATCH($N$4,Data!$A:$A,0))</f>
        <v>469.46800000000002</v>
      </c>
      <c r="G11" s="14"/>
      <c r="H11" s="77"/>
      <c r="I11" s="14"/>
      <c r="N11" s="105"/>
      <c r="P11" s="106"/>
    </row>
    <row r="12" spans="1:18" s="2" customFormat="1" ht="11.4" customHeight="1" x14ac:dyDescent="0.25">
      <c r="A12" s="5" t="s">
        <v>127</v>
      </c>
      <c r="B12" s="32">
        <f>VLOOKUP($N$5, Data!$A$10:$BJ$4000, 52, FALSE)</f>
        <v>242.124</v>
      </c>
      <c r="C12" s="32">
        <f>VLOOKUP($N$5, Data!$A$10:$BJ$4000, 53, FALSE)</f>
        <v>34.049999999999997</v>
      </c>
      <c r="D12" s="32">
        <f>VLOOKUP($N$5, Data!$A$10:$BJ$4000, 54, FALSE)</f>
        <v>183.15199999999999</v>
      </c>
      <c r="E12" s="32">
        <f>VLOOKUP($N$5, Data!$A$10:$BJ$4000, 55, FALSE)</f>
        <v>3.5</v>
      </c>
      <c r="F12" s="32">
        <f>VLOOKUP($N$5, Data!$A$10:$BJ$4000, 56, FALSE)</f>
        <v>462.82600000000002</v>
      </c>
      <c r="G12" s="14"/>
      <c r="H12" s="77"/>
      <c r="I12" s="14"/>
      <c r="N12" s="129">
        <f>(+F11-F12)/F12</f>
        <v>1.4350965589660036E-2</v>
      </c>
      <c r="O12" s="107" t="s">
        <v>128</v>
      </c>
      <c r="P12" s="108"/>
    </row>
    <row r="13" spans="1:18" s="2" customFormat="1" ht="12.75" customHeight="1" x14ac:dyDescent="0.25">
      <c r="A13" s="118" t="s">
        <v>159</v>
      </c>
      <c r="B13" s="117">
        <f>INDEX(Data!BE:BE,MATCH($N$4,Data!$A:$A,0))</f>
        <v>4978.3489999999983</v>
      </c>
      <c r="C13" s="117">
        <f>INDEX(Data!BF:BF,MATCH($N$4,Data!$A:$A,0))</f>
        <v>298.98600000000005</v>
      </c>
      <c r="D13" s="117">
        <f>INDEX(Data!BG:BG,MATCH($N$4,Data!$A:$A,0))</f>
        <v>3503.0740000000001</v>
      </c>
      <c r="E13" s="117">
        <f>INDEX(Data!BH:BH,MATCH($N$4,Data!$A:$A,0))</f>
        <v>74.786000000000001</v>
      </c>
      <c r="F13" s="117">
        <f>INDEX(Data!BI:BI,MATCH($N$4,Data!$A:$A,0))</f>
        <v>8855.1949999999997</v>
      </c>
      <c r="G13" s="14"/>
      <c r="H13" s="80"/>
      <c r="I13" s="81"/>
    </row>
    <row r="14" spans="1:18" s="2" customFormat="1" ht="12.75" customHeight="1" x14ac:dyDescent="0.25">
      <c r="A14" s="5" t="s">
        <v>129</v>
      </c>
      <c r="B14" s="96">
        <f>VLOOKUP($N$5, Data!$A$10:$BJ$4000, 57, FALSE)</f>
        <v>3757.4750000000004</v>
      </c>
      <c r="C14" s="96">
        <f>VLOOKUP($N$5, Data!$A$10:$BJ$4000, 58, FALSE)</f>
        <v>565.09499999999991</v>
      </c>
      <c r="D14" s="96">
        <f>VLOOKUP($N$5, Data!$A$10:$BJ$4000, 59, FALSE)</f>
        <v>4105.4979999999996</v>
      </c>
      <c r="E14" s="96">
        <f>VLOOKUP($N$5, Data!$A$10:$BJ$4000, 60, FALSE)</f>
        <v>71</v>
      </c>
      <c r="F14" s="96">
        <f>VLOOKUP($N$5, Data!$A$10:$BJ$4000, 61, FALSE)</f>
        <v>8499.0679999999993</v>
      </c>
      <c r="G14" s="32">
        <f>+Data!BE807</f>
        <v>4847.3539999999994</v>
      </c>
      <c r="H14" s="82"/>
      <c r="I14" s="83"/>
      <c r="J14" s="14"/>
    </row>
    <row r="15" spans="1:18" s="2" customFormat="1" ht="12.75" customHeight="1" x14ac:dyDescent="0.25">
      <c r="A15" s="118" t="s">
        <v>160</v>
      </c>
      <c r="B15" s="117">
        <f>(B13/B14)*100</f>
        <v>132.4918728667522</v>
      </c>
      <c r="C15" s="117">
        <f t="shared" ref="C15:F15" si="0">(C13/C14)*100</f>
        <v>52.908979906033515</v>
      </c>
      <c r="D15" s="117">
        <f t="shared" si="0"/>
        <v>85.32640863544448</v>
      </c>
      <c r="E15" s="117">
        <f t="shared" si="0"/>
        <v>105.33239436619719</v>
      </c>
      <c r="F15" s="117">
        <f t="shared" si="0"/>
        <v>104.19018885364844</v>
      </c>
      <c r="G15" s="14"/>
      <c r="H15" s="80"/>
      <c r="I15" s="81"/>
      <c r="J15" s="14"/>
    </row>
    <row r="16" spans="1:18" s="2" customFormat="1" ht="12.75" customHeight="1" x14ac:dyDescent="0.25">
      <c r="A16" s="5" t="s">
        <v>161</v>
      </c>
      <c r="B16" s="32">
        <f>VLOOKUP($N$4, Data!$A$3:$BK$3614, 9, FALSE)+100</f>
        <v>119.69283064836731</v>
      </c>
      <c r="C16" s="32">
        <f>IFERROR(VLOOKUP($N$4, Data!$A$3:$BK$3614, 19, FALSE)+100,"-")</f>
        <v>37.056508655058011</v>
      </c>
      <c r="D16" s="32">
        <f>VLOOKUP($N$4, Data!$A$3:$BK$3614, 29, FALSE)+100</f>
        <v>92.04496446344001</v>
      </c>
      <c r="E16" s="32">
        <f>IFERROR(VLOOKUP($N$4, Data!$A$3:$BK$3614, 39, FALSE)+100,"-")</f>
        <v>209.80392156862746</v>
      </c>
      <c r="F16" s="32">
        <f>VLOOKUP($N$4, Data!$A$3:$BK$3614, 49, FALSE)+100</f>
        <v>101.93813118348341</v>
      </c>
      <c r="G16" s="96">
        <f>Data!BJ906</f>
        <v>10</v>
      </c>
      <c r="H16" s="96"/>
      <c r="I16" s="14"/>
      <c r="J16" s="14"/>
      <c r="K16" s="36"/>
      <c r="L16" s="45"/>
      <c r="M16" s="1"/>
    </row>
    <row r="17" spans="1:13" s="2" customFormat="1" ht="12.75" customHeight="1" x14ac:dyDescent="0.25">
      <c r="A17" s="119" t="s">
        <v>162</v>
      </c>
      <c r="B17" s="120">
        <f>Data!BE1157</f>
        <v>15250.725000000002</v>
      </c>
      <c r="C17" s="120">
        <f>Data!BF1157</f>
        <v>1563.5049999999997</v>
      </c>
      <c r="D17" s="120">
        <f>Data!BG1157</f>
        <v>12597.708999999999</v>
      </c>
      <c r="E17" s="120">
        <f>Data!BH1157</f>
        <v>214.40000000000003</v>
      </c>
      <c r="F17" s="120">
        <f>Data!BI1157</f>
        <v>29626.339000000014</v>
      </c>
      <c r="G17" s="14"/>
      <c r="H17" s="77"/>
      <c r="I17" s="14"/>
      <c r="J17" s="14"/>
      <c r="K17" s="36"/>
      <c r="L17"/>
      <c r="M17"/>
    </row>
  </sheetData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9"/>
  <sheetViews>
    <sheetView zoomScale="110" zoomScaleNormal="110" workbookViewId="0">
      <selection activeCell="B19" sqref="B19:F19"/>
    </sheetView>
  </sheetViews>
  <sheetFormatPr defaultColWidth="9.33203125" defaultRowHeight="13.2" x14ac:dyDescent="0.25"/>
  <cols>
    <col min="1" max="1" width="23.664062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106</v>
      </c>
      <c r="B1" s="16"/>
      <c r="C1" s="25"/>
      <c r="D1" s="16"/>
      <c r="E1" s="16"/>
      <c r="F1" s="16"/>
      <c r="G1" s="16"/>
      <c r="H1" s="76"/>
      <c r="I1" s="13"/>
      <c r="J1" s="13"/>
    </row>
    <row r="2" spans="1:18" s="2" customFormat="1" ht="15.75" customHeight="1" x14ac:dyDescent="0.25">
      <c r="A2" s="17" t="s">
        <v>130</v>
      </c>
      <c r="B2" s="17"/>
      <c r="C2" s="17"/>
      <c r="D2" s="7"/>
      <c r="E2" s="7"/>
      <c r="F2" s="7"/>
      <c r="G2" s="14"/>
      <c r="H2" s="77"/>
      <c r="I2" s="14"/>
      <c r="J2" s="14"/>
    </row>
    <row r="3" spans="1:18" s="3" customFormat="1" ht="15" customHeight="1" x14ac:dyDescent="0.25">
      <c r="A3" s="88" t="str">
        <f>"For the week ending "&amp;TEXT(N4,"mm/dd/yyyy")</f>
        <v>For the week ending 04/19/2025</v>
      </c>
      <c r="B3" s="31" t="s">
        <v>70</v>
      </c>
      <c r="C3" s="31" t="s">
        <v>71</v>
      </c>
      <c r="D3" s="31" t="s">
        <v>108</v>
      </c>
      <c r="E3" s="31" t="s">
        <v>73</v>
      </c>
      <c r="F3" s="31" t="s">
        <v>75</v>
      </c>
      <c r="G3" s="15"/>
      <c r="H3" s="78"/>
      <c r="I3" s="15"/>
      <c r="J3" s="15"/>
      <c r="O3" s="3" t="s">
        <v>109</v>
      </c>
      <c r="P3" s="3" t="s">
        <v>110</v>
      </c>
      <c r="R3" s="3" t="s">
        <v>111</v>
      </c>
    </row>
    <row r="4" spans="1:18" s="3" customFormat="1" ht="12.75" customHeight="1" x14ac:dyDescent="0.2">
      <c r="A4" s="4" t="s">
        <v>131</v>
      </c>
      <c r="B4" s="26"/>
      <c r="C4" s="26"/>
      <c r="D4" s="26"/>
      <c r="E4" s="26"/>
      <c r="F4" s="26"/>
      <c r="G4" s="15"/>
      <c r="H4" s="78"/>
      <c r="I4" s="15"/>
      <c r="J4" s="15"/>
      <c r="M4" s="3" t="s">
        <v>113</v>
      </c>
      <c r="N4" s="111">
        <f>MAX(Data!A:A)</f>
        <v>45766</v>
      </c>
      <c r="O4" s="3">
        <f>INDEX(Data!$BJ:$BJ,MATCH($N$4,Data!A:A,0))</f>
        <v>16</v>
      </c>
      <c r="P4" s="111">
        <f>N4+7</f>
        <v>45773</v>
      </c>
    </row>
    <row r="5" spans="1:18" s="2" customFormat="1" ht="12.75" customHeight="1" x14ac:dyDescent="0.25">
      <c r="A5" s="8" t="s">
        <v>132</v>
      </c>
      <c r="B5" s="32">
        <f>'This week'!B2</f>
        <v>103</v>
      </c>
      <c r="C5" s="32">
        <f>'This week'!C2</f>
        <v>0</v>
      </c>
      <c r="D5" s="32">
        <f>'This week'!D2</f>
        <v>31</v>
      </c>
      <c r="E5" s="32">
        <f>'This week'!E2</f>
        <v>0</v>
      </c>
      <c r="F5" s="32">
        <f>'This week'!F2</f>
        <v>135</v>
      </c>
      <c r="G5" s="14"/>
      <c r="H5" s="77"/>
      <c r="I5" s="14"/>
      <c r="J5" s="79"/>
      <c r="K5" s="50"/>
      <c r="L5" s="50"/>
      <c r="M5" s="109" t="s">
        <v>115</v>
      </c>
      <c r="N5" s="112">
        <v>45290</v>
      </c>
      <c r="O5" s="50"/>
      <c r="P5" s="111">
        <f>N5+7</f>
        <v>45297</v>
      </c>
    </row>
    <row r="6" spans="1:18" s="2" customFormat="1" ht="12.75" customHeight="1" x14ac:dyDescent="0.25">
      <c r="A6" s="8" t="s">
        <v>133</v>
      </c>
      <c r="B6" s="32">
        <f>'This week'!B3</f>
        <v>136</v>
      </c>
      <c r="C6" s="32">
        <f>'This week'!C3</f>
        <v>2</v>
      </c>
      <c r="D6" s="32">
        <f>'This week'!D3</f>
        <v>60</v>
      </c>
      <c r="E6" s="32">
        <f>'This week'!E3</f>
        <v>0</v>
      </c>
      <c r="F6" s="32">
        <f>'This week'!F3</f>
        <v>197</v>
      </c>
      <c r="G6" s="14"/>
      <c r="H6" s="77"/>
      <c r="I6" s="14"/>
      <c r="J6" s="14"/>
      <c r="K6" s="50"/>
      <c r="L6" s="50"/>
      <c r="M6" s="109" t="s">
        <v>117</v>
      </c>
      <c r="N6" s="111">
        <f>N4-7</f>
        <v>45759</v>
      </c>
      <c r="O6" s="50"/>
    </row>
    <row r="7" spans="1:18" s="2" customFormat="1" ht="12.75" customHeight="1" x14ac:dyDescent="0.25">
      <c r="A7" s="8" t="s">
        <v>134</v>
      </c>
      <c r="B7" s="32">
        <f>'This week'!B4</f>
        <v>282</v>
      </c>
      <c r="C7" s="32">
        <f>'This week'!C4</f>
        <v>2</v>
      </c>
      <c r="D7" s="32">
        <f>'This week'!D4</f>
        <v>88</v>
      </c>
      <c r="E7" s="32">
        <f>'This week'!E4</f>
        <v>0</v>
      </c>
      <c r="F7" s="32">
        <f>'This week'!F4</f>
        <v>372</v>
      </c>
      <c r="G7" s="14"/>
      <c r="H7" s="77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8" t="s">
        <v>135</v>
      </c>
      <c r="B8" s="32">
        <f>'This week'!B5</f>
        <v>302</v>
      </c>
      <c r="C8" s="32">
        <f>'This week'!C5</f>
        <v>0</v>
      </c>
      <c r="D8" s="32">
        <f>'This week'!D5</f>
        <v>89</v>
      </c>
      <c r="E8" s="32">
        <f>'This week'!E5</f>
        <v>0</v>
      </c>
      <c r="F8" s="32">
        <f>'This week'!F5</f>
        <v>391</v>
      </c>
      <c r="G8" s="14"/>
      <c r="H8" s="77"/>
      <c r="I8" s="14"/>
      <c r="J8" s="14"/>
      <c r="K8" s="50"/>
      <c r="L8" s="50"/>
      <c r="M8" s="50"/>
      <c r="N8" s="98">
        <f>INDEX(Data!AS:AS,MATCH(N4,Data!A:A,0))</f>
        <v>469468</v>
      </c>
      <c r="O8" s="99" t="s">
        <v>120</v>
      </c>
      <c r="P8" s="100" t="s">
        <v>121</v>
      </c>
      <c r="Q8" s="50"/>
    </row>
    <row r="9" spans="1:18" s="2" customFormat="1" ht="12.75" customHeight="1" x14ac:dyDescent="0.25">
      <c r="A9" s="4" t="s">
        <v>119</v>
      </c>
      <c r="B9" s="32">
        <f>'This week'!B6</f>
        <v>105</v>
      </c>
      <c r="C9" s="32">
        <f>'This week'!C6</f>
        <v>0</v>
      </c>
      <c r="D9" s="32">
        <f>'This week'!D6</f>
        <v>27</v>
      </c>
      <c r="E9" s="32">
        <f>'This week'!E6</f>
        <v>0</v>
      </c>
      <c r="F9" s="32">
        <f>'This week'!F6</f>
        <v>132</v>
      </c>
      <c r="G9" s="14"/>
      <c r="H9" s="77"/>
      <c r="I9" s="14"/>
      <c r="N9" s="101">
        <f>INDEX(Data!AS:AS,MATCH(N6,Data!A:A,0))</f>
        <v>562400</v>
      </c>
      <c r="O9" s="53" t="s">
        <v>120</v>
      </c>
      <c r="P9" s="102" t="s">
        <v>123</v>
      </c>
      <c r="Q9" s="54"/>
    </row>
    <row r="10" spans="1:18" s="2" customFormat="1" ht="12.75" customHeight="1" x14ac:dyDescent="0.25">
      <c r="A10" s="4" t="s">
        <v>122</v>
      </c>
      <c r="B10" s="32">
        <f>'This week'!B7</f>
        <v>11</v>
      </c>
      <c r="C10" s="32">
        <f>'This week'!C7</f>
        <v>2</v>
      </c>
      <c r="D10" s="32">
        <f>'This week'!D7</f>
        <v>15</v>
      </c>
      <c r="E10" s="32">
        <f>'This week'!E7</f>
        <v>0</v>
      </c>
      <c r="F10" s="32">
        <f>'This week'!F7</f>
        <v>28</v>
      </c>
      <c r="G10" s="32" t="s">
        <v>125</v>
      </c>
      <c r="H10" s="77"/>
      <c r="I10" s="14"/>
      <c r="N10" s="103">
        <f>(+N8-N9)/N9</f>
        <v>-0.16524182076813657</v>
      </c>
      <c r="O10" s="50" t="s">
        <v>126</v>
      </c>
      <c r="P10" s="104"/>
      <c r="Q10" s="50"/>
    </row>
    <row r="11" spans="1:18" s="2" customFormat="1" ht="12.75" customHeight="1" x14ac:dyDescent="0.25">
      <c r="A11" s="4" t="s">
        <v>124</v>
      </c>
      <c r="B11" s="32">
        <f>'This week'!B8</f>
        <v>0</v>
      </c>
      <c r="C11" s="32">
        <f>'This week'!C8</f>
        <v>32</v>
      </c>
      <c r="D11" s="32">
        <f>'This week'!D8</f>
        <v>19</v>
      </c>
      <c r="E11" s="32">
        <f>'This week'!E8</f>
        <v>0</v>
      </c>
      <c r="F11" s="32">
        <f>'This week'!F8</f>
        <v>51</v>
      </c>
      <c r="G11" s="14"/>
      <c r="H11" s="77"/>
      <c r="I11" s="14"/>
      <c r="N11" s="105"/>
      <c r="P11" s="106"/>
    </row>
    <row r="12" spans="1:18" s="2" customFormat="1" ht="11.4" customHeight="1" x14ac:dyDescent="0.25">
      <c r="A12" s="4"/>
      <c r="B12" s="10"/>
      <c r="C12" s="10" t="s">
        <v>111</v>
      </c>
      <c r="D12" s="10"/>
      <c r="E12" s="11"/>
      <c r="F12" s="11"/>
      <c r="G12" s="14"/>
      <c r="H12" s="77"/>
      <c r="I12" s="14"/>
      <c r="N12" s="114">
        <f>(+F13-F14)/F14</f>
        <v>7.3224258578949666E-2</v>
      </c>
      <c r="O12" s="107" t="s">
        <v>128</v>
      </c>
      <c r="P12" s="108"/>
    </row>
    <row r="13" spans="1:18" s="2" customFormat="1" ht="12.75" customHeight="1" x14ac:dyDescent="0.25">
      <c r="A13" s="5" t="s">
        <v>158</v>
      </c>
      <c r="B13" s="32">
        <f>INDEX(Data!AZ:AZ,MATCH($N$4,Data!$A:$A,0))</f>
        <v>313.14999999999998</v>
      </c>
      <c r="C13" s="32">
        <f>INDEX(Data!BA:BA,MATCH($N$4,Data!$A:$A,0))</f>
        <v>33.549999999999997</v>
      </c>
      <c r="D13" s="32">
        <f>INDEX(Data!BB:BB,MATCH($N$4,Data!$A:$A,0))</f>
        <v>122.768</v>
      </c>
      <c r="E13" s="32">
        <f>INDEX(Data!BC:BC,MATCH($N$4,Data!$A:$A,0))</f>
        <v>0</v>
      </c>
      <c r="F13" s="32">
        <f>INDEX(Data!BD:BD,MATCH($N$4,Data!$A:$A,0))</f>
        <v>469.46800000000002</v>
      </c>
      <c r="G13" s="14"/>
      <c r="H13" s="80"/>
      <c r="I13" s="81"/>
    </row>
    <row r="14" spans="1:18" s="2" customFormat="1" ht="12.75" customHeight="1" x14ac:dyDescent="0.25">
      <c r="A14" s="5" t="s">
        <v>127</v>
      </c>
      <c r="B14" s="32">
        <f>VLOOKUP($N$5, Data!$A$10:$BJ$4000, 52, FALSE)</f>
        <v>171.76599999999999</v>
      </c>
      <c r="C14" s="32">
        <f>VLOOKUP($N$5, Data!$A$10:$BJ$4000, 53, FALSE)</f>
        <v>19.399999999999999</v>
      </c>
      <c r="D14" s="32">
        <f>VLOOKUP($N$5, Data!$A$10:$BJ$4000, 54, FALSE)</f>
        <v>230.27099999999999</v>
      </c>
      <c r="E14" s="32">
        <f>VLOOKUP($N$5, Data!$A$10:$BJ$4000, 55, FALSE)</f>
        <v>16</v>
      </c>
      <c r="F14" s="32">
        <f>VLOOKUP($N$5, Data!$A$10:$BJ$4000, 56, FALSE)</f>
        <v>437.43700000000001</v>
      </c>
      <c r="G14" s="32">
        <f>+Data!BE807</f>
        <v>4847.3539999999994</v>
      </c>
      <c r="H14" s="82"/>
      <c r="I14" s="83"/>
      <c r="J14" s="14"/>
    </row>
    <row r="15" spans="1:18" s="2" customFormat="1" ht="12.75" customHeight="1" x14ac:dyDescent="0.25">
      <c r="A15" s="5" t="s">
        <v>163</v>
      </c>
      <c r="B15" s="32">
        <f>INDEX(Data!BE:BE,MATCH($N$4,Data!$A:$A,0))</f>
        <v>4978.3489999999983</v>
      </c>
      <c r="C15" s="32">
        <f>INDEX(Data!BF:BF,MATCH($N$4,Data!$A:$A,0))</f>
        <v>298.98600000000005</v>
      </c>
      <c r="D15" s="32">
        <f>INDEX(Data!BG:BG,MATCH($N$4,Data!$A:$A,0))</f>
        <v>3503.0740000000001</v>
      </c>
      <c r="E15" s="32">
        <f>INDEX(Data!BH:BH,MATCH($N$4,Data!$A:$A,0))</f>
        <v>74.786000000000001</v>
      </c>
      <c r="F15" s="32">
        <f>INDEX(Data!BI:BI,MATCH($N$4,Data!$A:$A,0))</f>
        <v>8855.1949999999997</v>
      </c>
      <c r="G15" s="14"/>
      <c r="H15" s="80"/>
      <c r="I15" s="81"/>
      <c r="J15" s="14"/>
    </row>
    <row r="16" spans="1:18" s="2" customFormat="1" ht="12.75" customHeight="1" x14ac:dyDescent="0.25">
      <c r="A16" s="5" t="s">
        <v>136</v>
      </c>
      <c r="B16" s="96">
        <f>VLOOKUP($N$5, Data!$A$10:$BJ$4000, 57, FALSE)</f>
        <v>12856.949999999999</v>
      </c>
      <c r="C16" s="96">
        <f>VLOOKUP($N$5, Data!$A$10:$BJ$4000, 58, FALSE)</f>
        <v>1346.4069999999999</v>
      </c>
      <c r="D16" s="96">
        <f>VLOOKUP($N$5, Data!$A$10:$BJ$4000, 59, FALSE)</f>
        <v>11824.372000000003</v>
      </c>
      <c r="E16" s="96">
        <f>VLOOKUP($N$5, Data!$A$10:$BJ$4000, 60, FALSE)</f>
        <v>266.56</v>
      </c>
      <c r="F16" s="96">
        <f>VLOOKUP($N$5, Data!$A$10:$BJ$4000, 61, FALSE)</f>
        <v>26294.288999999997</v>
      </c>
      <c r="G16" s="96">
        <f>Data!BJ906</f>
        <v>10</v>
      </c>
      <c r="H16" s="96"/>
      <c r="I16" s="14"/>
      <c r="J16" s="14"/>
      <c r="K16" s="36"/>
      <c r="L16" s="45"/>
      <c r="M16" s="1"/>
    </row>
    <row r="17" spans="1:17" s="2" customFormat="1" ht="12.75" customHeight="1" x14ac:dyDescent="0.25">
      <c r="A17" s="5" t="s">
        <v>160</v>
      </c>
      <c r="B17" s="32">
        <f>(B15/B16)*100</f>
        <v>38.72107303831779</v>
      </c>
      <c r="C17" s="32">
        <f t="shared" ref="C17:F17" si="0">(C15/C16)*100</f>
        <v>22.206212534545653</v>
      </c>
      <c r="D17" s="32">
        <f t="shared" si="0"/>
        <v>29.62587780560354</v>
      </c>
      <c r="E17" s="32">
        <f t="shared" si="0"/>
        <v>28.055972388955581</v>
      </c>
      <c r="F17" s="32">
        <f t="shared" si="0"/>
        <v>33.677255924280743</v>
      </c>
      <c r="G17" s="14"/>
      <c r="H17" s="77"/>
      <c r="I17" s="14"/>
      <c r="J17" s="14"/>
      <c r="K17" s="36"/>
      <c r="L17"/>
      <c r="M17"/>
    </row>
    <row r="18" spans="1:17" s="2" customFormat="1" ht="12.75" customHeight="1" x14ac:dyDescent="0.25">
      <c r="A18" s="5" t="s">
        <v>164</v>
      </c>
      <c r="B18" s="32">
        <f>VLOOKUP($N$4, Data!$A$3:$BK$3614, 9, FALSE)+100</f>
        <v>119.69283064836731</v>
      </c>
      <c r="C18" s="32">
        <f>VLOOKUP($N$4, Data!$A$3:$BK$3614, 19, FALSE)+100</f>
        <v>37.056508655058011</v>
      </c>
      <c r="D18" s="32">
        <f>VLOOKUP($N$4, Data!$A$3:$BK$3614, 29, FALSE)+100</f>
        <v>92.04496446344001</v>
      </c>
      <c r="E18" s="32">
        <f>IFERROR(VLOOKUP($N$4, Data!$A$3:$BK$3614, 39, FALSE)+100,"-")</f>
        <v>209.80392156862746</v>
      </c>
      <c r="F18" s="32">
        <f>VLOOKUP($N$4, Data!$A$3:$BK$3614, 49, FALSE)+100</f>
        <v>101.93813118348341</v>
      </c>
      <c r="G18" s="32">
        <f>IFERROR(INDEX(Data!N:N,MATCH($N$4,Data!$A:$A,0))+100, "-")</f>
        <v>31900</v>
      </c>
      <c r="H18" s="32" t="s">
        <v>111</v>
      </c>
      <c r="I18" s="14"/>
      <c r="J18" s="97"/>
      <c r="K18" s="36"/>
      <c r="L18"/>
      <c r="M18"/>
    </row>
    <row r="19" spans="1:17" s="2" customFormat="1" ht="12.75" customHeight="1" x14ac:dyDescent="0.25">
      <c r="A19" s="7" t="s">
        <v>162</v>
      </c>
      <c r="B19" s="32">
        <f>Data!BE1157</f>
        <v>15250.725000000002</v>
      </c>
      <c r="C19" s="32">
        <f>Data!BF1157</f>
        <v>1563.5049999999997</v>
      </c>
      <c r="D19" s="32">
        <f>Data!BG1157</f>
        <v>12597.708999999999</v>
      </c>
      <c r="E19" s="32">
        <f>Data!BH1157</f>
        <v>214.40000000000003</v>
      </c>
      <c r="F19" s="32">
        <f>Data!BI1157</f>
        <v>29626.339000000014</v>
      </c>
      <c r="G19" s="14"/>
      <c r="H19" s="77"/>
      <c r="I19" s="14"/>
      <c r="J19" s="14"/>
      <c r="K19" s="36"/>
      <c r="L19"/>
      <c r="M19"/>
    </row>
    <row r="20" spans="1:17" s="9" customFormat="1" ht="28.2" customHeight="1" x14ac:dyDescent="0.25">
      <c r="A20" s="145" t="s">
        <v>137</v>
      </c>
      <c r="B20" s="145"/>
      <c r="C20" s="145"/>
      <c r="D20" s="145"/>
      <c r="E20" s="145"/>
      <c r="F20" s="145"/>
      <c r="G20" s="12"/>
      <c r="H20" s="84"/>
      <c r="I20" s="12"/>
      <c r="J20" s="12"/>
      <c r="K20"/>
      <c r="L20"/>
      <c r="M20"/>
    </row>
    <row r="21" spans="1:17" s="9" customFormat="1" ht="11.4" customHeight="1" x14ac:dyDescent="0.25">
      <c r="A21" s="18" t="s">
        <v>138</v>
      </c>
      <c r="B21" s="13"/>
      <c r="C21" s="27"/>
      <c r="D21" s="6"/>
      <c r="E21" s="6"/>
      <c r="F21" s="6"/>
      <c r="G21" s="12"/>
      <c r="H21" s="84"/>
      <c r="I21" s="12"/>
      <c r="J21" s="12"/>
      <c r="K21"/>
      <c r="L21"/>
      <c r="M21"/>
    </row>
    <row r="22" spans="1:17" s="9" customFormat="1" ht="13.95" customHeight="1" x14ac:dyDescent="0.25">
      <c r="A22" s="147" t="s">
        <v>139</v>
      </c>
      <c r="B22" s="147"/>
      <c r="C22" s="147"/>
      <c r="D22" s="147"/>
      <c r="E22" s="147"/>
      <c r="F22" s="147"/>
      <c r="G22" s="12"/>
      <c r="H22" s="84"/>
      <c r="I22" s="12"/>
      <c r="J22" s="12"/>
      <c r="K22"/>
      <c r="L22"/>
      <c r="M22"/>
    </row>
    <row r="23" spans="1:17" s="9" customFormat="1" ht="12" customHeight="1" x14ac:dyDescent="0.25">
      <c r="A23" s="148" t="s">
        <v>140</v>
      </c>
      <c r="B23" s="148"/>
      <c r="C23" s="148"/>
      <c r="D23" s="148"/>
      <c r="E23" s="148"/>
      <c r="F23" s="148"/>
      <c r="G23" s="12"/>
      <c r="H23" s="84"/>
      <c r="I23" s="12"/>
      <c r="J23" s="12"/>
      <c r="K23"/>
      <c r="L23"/>
      <c r="M23"/>
    </row>
    <row r="24" spans="1:17" s="9" customFormat="1" ht="14.4" customHeight="1" x14ac:dyDescent="0.25">
      <c r="A24" s="146" t="s">
        <v>141</v>
      </c>
      <c r="B24" s="146"/>
      <c r="C24" s="146"/>
      <c r="D24" s="146"/>
      <c r="E24" s="146"/>
      <c r="F24" s="146"/>
      <c r="G24" s="12"/>
      <c r="H24" s="84"/>
      <c r="I24" s="12"/>
      <c r="J24" s="12"/>
      <c r="K24" s="1"/>
      <c r="L24" s="1"/>
      <c r="M24" s="1"/>
    </row>
    <row r="25" spans="1:17" ht="15.6" x14ac:dyDescent="0.25">
      <c r="A25" s="86"/>
      <c r="B25" s="13"/>
      <c r="C25" s="85"/>
      <c r="D25" s="13"/>
      <c r="E25" s="13"/>
      <c r="F25" s="13"/>
      <c r="G25" s="13"/>
      <c r="H25" s="13"/>
      <c r="I25" s="13"/>
      <c r="J25" s="13"/>
    </row>
    <row r="26" spans="1:17" x14ac:dyDescent="0.25">
      <c r="A26" s="13"/>
      <c r="B26" s="13"/>
      <c r="C26" s="85"/>
      <c r="D26" s="13"/>
      <c r="E26" s="13"/>
      <c r="F26" s="13"/>
      <c r="G26" s="13"/>
      <c r="H26" s="13"/>
      <c r="I26" s="13"/>
      <c r="J26" s="13"/>
    </row>
    <row r="28" spans="1:17" x14ac:dyDescent="0.25">
      <c r="A28" s="6"/>
      <c r="P28" s="9"/>
      <c r="Q28" s="9"/>
    </row>
    <row r="29" spans="1:17" ht="12" customHeight="1" x14ac:dyDescent="0.25">
      <c r="B29" s="45"/>
      <c r="C29" s="51"/>
      <c r="D29" s="41"/>
      <c r="E29" s="41"/>
      <c r="F29" s="41"/>
      <c r="J29" s="1" t="s">
        <v>142</v>
      </c>
    </row>
  </sheetData>
  <mergeCells count="4">
    <mergeCell ref="A20:F20"/>
    <mergeCell ref="A24:F24"/>
    <mergeCell ref="A22:F22"/>
    <mergeCell ref="A23:F23"/>
  </mergeCells>
  <phoneticPr fontId="6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4"/>
  <sheetViews>
    <sheetView workbookViewId="0">
      <selection activeCell="B2" sqref="B2:F8"/>
    </sheetView>
  </sheetViews>
  <sheetFormatPr defaultRowHeight="13.2" x14ac:dyDescent="0.25"/>
  <cols>
    <col min="10" max="10" width="9.109375" bestFit="1" customWidth="1"/>
  </cols>
  <sheetData>
    <row r="1" spans="1:10" x14ac:dyDescent="0.25">
      <c r="A1" s="65" t="s">
        <v>143</v>
      </c>
      <c r="B1" s="65" t="s">
        <v>144</v>
      </c>
      <c r="C1" s="65" t="s">
        <v>145</v>
      </c>
      <c r="D1" s="65" t="s">
        <v>146</v>
      </c>
      <c r="E1" s="65" t="s">
        <v>147</v>
      </c>
      <c r="F1" s="65" t="s">
        <v>148</v>
      </c>
    </row>
    <row r="2" spans="1:10" x14ac:dyDescent="0.25">
      <c r="A2" s="65" t="s">
        <v>149</v>
      </c>
      <c r="B2" s="65">
        <v>103</v>
      </c>
      <c r="C2" s="65">
        <v>0</v>
      </c>
      <c r="D2" s="65">
        <v>31</v>
      </c>
      <c r="E2" s="65">
        <v>0</v>
      </c>
      <c r="F2" s="65">
        <v>135</v>
      </c>
    </row>
    <row r="3" spans="1:10" x14ac:dyDescent="0.25">
      <c r="A3" s="65" t="s">
        <v>150</v>
      </c>
      <c r="B3" s="65">
        <v>136</v>
      </c>
      <c r="C3" s="65">
        <v>2</v>
      </c>
      <c r="D3" s="65">
        <v>60</v>
      </c>
      <c r="E3" s="65">
        <v>0</v>
      </c>
      <c r="F3" s="65">
        <v>197</v>
      </c>
    </row>
    <row r="4" spans="1:10" x14ac:dyDescent="0.25">
      <c r="A4" s="65" t="s">
        <v>151</v>
      </c>
      <c r="B4" s="65">
        <v>282</v>
      </c>
      <c r="C4" s="65">
        <v>2</v>
      </c>
      <c r="D4" s="65">
        <v>88</v>
      </c>
      <c r="E4" s="65">
        <v>0</v>
      </c>
      <c r="F4" s="65">
        <v>372</v>
      </c>
    </row>
    <row r="5" spans="1:10" x14ac:dyDescent="0.25">
      <c r="A5" s="65" t="s">
        <v>152</v>
      </c>
      <c r="B5" s="65">
        <v>302</v>
      </c>
      <c r="C5" s="65">
        <v>0</v>
      </c>
      <c r="D5" s="65">
        <v>89</v>
      </c>
      <c r="E5" s="65">
        <v>0</v>
      </c>
      <c r="F5" s="65">
        <v>391</v>
      </c>
    </row>
    <row r="6" spans="1:10" x14ac:dyDescent="0.25">
      <c r="A6" s="65" t="s">
        <v>153</v>
      </c>
      <c r="B6" s="113">
        <v>105</v>
      </c>
      <c r="C6" s="113">
        <v>0</v>
      </c>
      <c r="D6" s="113">
        <v>27</v>
      </c>
      <c r="E6" s="113">
        <v>0</v>
      </c>
      <c r="F6" s="113">
        <v>132</v>
      </c>
    </row>
    <row r="7" spans="1:10" x14ac:dyDescent="0.25">
      <c r="A7" s="65" t="s">
        <v>154</v>
      </c>
      <c r="B7" s="65">
        <v>11</v>
      </c>
      <c r="C7" s="65">
        <v>2</v>
      </c>
      <c r="D7" s="65">
        <v>15</v>
      </c>
      <c r="E7" s="65">
        <v>0</v>
      </c>
      <c r="F7" s="65">
        <v>28</v>
      </c>
      <c r="I7" s="95" t="s">
        <v>155</v>
      </c>
    </row>
    <row r="8" spans="1:10" x14ac:dyDescent="0.25">
      <c r="A8" s="65" t="s">
        <v>156</v>
      </c>
      <c r="B8" s="65">
        <v>0</v>
      </c>
      <c r="C8" s="65">
        <v>32</v>
      </c>
      <c r="D8" s="65">
        <v>19</v>
      </c>
      <c r="E8" s="65">
        <v>0</v>
      </c>
      <c r="F8" s="65">
        <v>51</v>
      </c>
    </row>
    <row r="9" spans="1:10" x14ac:dyDescent="0.25">
      <c r="J9" s="59"/>
    </row>
    <row r="10" spans="1:10" x14ac:dyDescent="0.25">
      <c r="J10" s="59"/>
    </row>
    <row r="14" spans="1:10" x14ac:dyDescent="0.25">
      <c r="I14" t="s">
        <v>157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BD3592-95D7-4264-982D-423B6247B7F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6A38AB-11FF-4890-AAF5-C11249B1AB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Socrata_Data</vt:lpstr>
      <vt:lpstr>Data</vt:lpstr>
      <vt:lpstr>Other Locks</vt:lpstr>
      <vt:lpstr>Table 10 Redesign</vt:lpstr>
      <vt:lpstr>Table 10</vt:lpstr>
      <vt:lpstr>This week</vt:lpstr>
    </vt:vector>
  </TitlesOfParts>
  <Manager/>
  <Company>USDA - AMS TMD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Authorized User</dc:creator>
  <cp:keywords/>
  <dc:description/>
  <cp:lastModifiedBy>Henderson, Richard - MRP-AMS</cp:lastModifiedBy>
  <cp:revision/>
  <cp:lastPrinted>2025-03-31T18:07:48Z</cp:lastPrinted>
  <dcterms:created xsi:type="dcterms:W3CDTF">2003-12-08T15:51:24Z</dcterms:created>
  <dcterms:modified xsi:type="dcterms:W3CDTF">2025-04-22T10:44:45Z</dcterms:modified>
  <cp:category/>
  <cp:contentStatus/>
</cp:coreProperties>
</file>